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126"/>
  <workbookPr defaultThemeVersion="166925"/>
  <mc:AlternateContent xmlns:mc="http://schemas.openxmlformats.org/markup-compatibility/2006">
    <mc:Choice Requires="x15">
      <x15ac:absPath xmlns:x15ac="http://schemas.microsoft.com/office/spreadsheetml/2010/11/ac" url="E:\Отдел реализации\Отдел реализации\ОТЧЕТЫ\Отчеты на Сайт\01. РРЭ\04. Цены\"/>
    </mc:Choice>
  </mc:AlternateContent>
  <xr:revisionPtr revIDLastSave="0" documentId="13_ncr:1_{CCC9E3D2-C03F-48AB-8E57-ECB942BD55BA}" xr6:coauthVersionLast="47" xr6:coauthVersionMax="47" xr10:uidLastSave="{00000000-0000-0000-0000-000000000000}"/>
  <bookViews>
    <workbookView xWindow="-120" yWindow="-120" windowWidth="29040" windowHeight="15840" tabRatio="820" activeTab="8" xr2:uid="{5437F5CC-398E-4106-93F0-CECBC8C5D9EB}"/>
  </bookViews>
  <sheets>
    <sheet name="C1" sheetId="1" r:id="rId1"/>
    <sheet name="П" sheetId="2" r:id="rId2"/>
    <sheet name="1" sheetId="3" r:id="rId3"/>
    <sheet name="1 РРЭ" sheetId="4" r:id="rId4"/>
    <sheet name="2" sheetId="5" r:id="rId5"/>
    <sheet name="3.1." sheetId="6" r:id="rId6"/>
    <sheet name="3.2." sheetId="7" r:id="rId7"/>
    <sheet name="3.2. РРЭ" sheetId="8" r:id="rId8"/>
    <sheet name="3.3." sheetId="10" r:id="rId9"/>
    <sheet name="4.1." sheetId="11" r:id="rId10"/>
    <sheet name="4.2." sheetId="12" r:id="rId11"/>
    <sheet name="4.3." sheetId="13" r:id="rId12"/>
    <sheet name="5.1." sheetId="14" r:id="rId13"/>
    <sheet name="5.2." sheetId="15" r:id="rId14"/>
    <sheet name="5.3." sheetId="16" r:id="rId15"/>
    <sheet name="6.1." sheetId="17" r:id="rId16"/>
    <sheet name="6.2." sheetId="18" r:id="rId17"/>
    <sheet name="6.3." sheetId="19" r:id="rId18"/>
  </sheets>
  <definedNames>
    <definedName name="_xlnm._FilterDatabase" localSheetId="5" hidden="1">'3.1.'!$B$6:$C$584</definedName>
    <definedName name="_xlnm._FilterDatabase" localSheetId="6" hidden="1">'3.2.'!$B$6:$C$584</definedName>
    <definedName name="_xlnm._FilterDatabase" localSheetId="7" hidden="1">'3.2. РРЭ'!$B$6:$C$182</definedName>
    <definedName name="_xlnm._FilterDatabase" localSheetId="8" hidden="1">'3.3.'!$B$6:$C$584</definedName>
    <definedName name="_xlnm._FilterDatabase" localSheetId="9" hidden="1">'4.1.'!$B$6:$C$585</definedName>
    <definedName name="_xlnm._FilterDatabase" localSheetId="10" hidden="1">'4.2.'!$B$7:$C$578</definedName>
    <definedName name="_xlnm._FilterDatabase" localSheetId="11" hidden="1">'4.3.'!$B$6:$C$578</definedName>
    <definedName name="_xlnm._FilterDatabase" localSheetId="12" hidden="1">'5.1.'!$B$6:$C$704</definedName>
    <definedName name="_xlnm._FilterDatabase" localSheetId="13" hidden="1">'5.2.'!$B$6:$C$698</definedName>
    <definedName name="_xlnm._FilterDatabase" localSheetId="14" hidden="1">'5.3.'!$B$6:$C$698</definedName>
    <definedName name="_xlnm._FilterDatabase" localSheetId="15" hidden="1">'6.1.'!$B$6:$C$698</definedName>
    <definedName name="_xlnm._FilterDatabase" localSheetId="16" hidden="1">'6.2.'!$B$6:$C$698</definedName>
    <definedName name="_xlnm._FilterDatabase" localSheetId="17" hidden="1">'6.3.'!$B$6:$C$698</definedName>
    <definedName name="_xlnm.Print_Area" localSheetId="2">'1'!$A$1:$G$28</definedName>
    <definedName name="_xlnm.Print_Area" localSheetId="3">'1 РРЭ'!$A$1:$G$31</definedName>
    <definedName name="_xlnm.Print_Area" localSheetId="4">'2'!$A$1:$G$97</definedName>
    <definedName name="_xlnm.Print_Area" localSheetId="5">'3.1.'!$A$1:$AA$649</definedName>
    <definedName name="_xlnm.Print_Area" localSheetId="6">'3.2.'!$A$1:$AA$648</definedName>
    <definedName name="_xlnm.Print_Area" localSheetId="7">'3.2. РРЭ'!$A$1:$AA$204</definedName>
    <definedName name="_xlnm.Print_Area" localSheetId="8">'3.3.'!$A$1:$AA$648</definedName>
    <definedName name="_xlnm.Print_Area" localSheetId="9">'4.1.'!$A$1:$AA$649</definedName>
    <definedName name="_xlnm.Print_Area" localSheetId="10">'4.2.'!$A$1:$AA$649</definedName>
    <definedName name="_xlnm.Print_Area" localSheetId="11">'4.3.'!$A$1:$AA$649</definedName>
    <definedName name="_xlnm.Print_Area" localSheetId="12">'5.1.'!$A$1:$AA$786</definedName>
    <definedName name="_xlnm.Print_Area" localSheetId="13">'5.2.'!$A$1:$AA$786</definedName>
    <definedName name="_xlnm.Print_Area" localSheetId="14">'5.3.'!$A$1:$AA$786</definedName>
    <definedName name="_xlnm.Print_Area" localSheetId="15">'6.1.'!$A$1:$AA$788</definedName>
    <definedName name="_xlnm.Print_Area" localSheetId="16">'6.2.'!$A$1:$AA$787</definedName>
    <definedName name="_xlnm.Print_Area" localSheetId="17">'6.3.'!$A$1:$AA$788</definedName>
    <definedName name="_xlnm.Print_Area" localSheetId="0">'C1'!$A$1:$N$36</definedName>
    <definedName name="_xlnm.Print_Area" localSheetId="1">П!$A$1:$G$13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182" i="8" l="1"/>
  <c r="D199" i="8"/>
  <c r="AA193" i="8"/>
  <c r="B188" i="8"/>
  <c r="B176" i="8"/>
  <c r="B170" i="8"/>
  <c r="B164" i="8"/>
  <c r="B158" i="8"/>
  <c r="B152" i="8"/>
  <c r="B146" i="8"/>
  <c r="B140" i="8"/>
  <c r="B134" i="8"/>
  <c r="B128" i="8"/>
  <c r="B122" i="8"/>
  <c r="B116" i="8"/>
  <c r="B110" i="8"/>
  <c r="B104" i="8"/>
  <c r="X103" i="8"/>
  <c r="B98" i="8"/>
  <c r="B92" i="8"/>
  <c r="H90" i="8"/>
  <c r="B86" i="8"/>
  <c r="O85" i="8"/>
  <c r="I82" i="8"/>
  <c r="B80" i="8"/>
  <c r="V79" i="8"/>
  <c r="P76" i="8"/>
  <c r="B74" i="8"/>
  <c r="Q73" i="8"/>
  <c r="X70" i="8"/>
  <c r="B68" i="8"/>
  <c r="M67" i="8"/>
  <c r="S66" i="8"/>
  <c r="Y64" i="8"/>
  <c r="G64" i="8"/>
  <c r="B62" i="8"/>
  <c r="V61" i="8"/>
  <c r="D61" i="8"/>
  <c r="J60" i="8"/>
  <c r="R58" i="8"/>
  <c r="D58" i="8"/>
  <c r="B56" i="8"/>
  <c r="AA55" i="8"/>
  <c r="M55" i="8"/>
  <c r="W54" i="8"/>
  <c r="J54" i="8"/>
  <c r="V52" i="8"/>
  <c r="J52" i="8"/>
  <c r="B50" i="8"/>
  <c r="Z49" i="8"/>
  <c r="N49" i="8"/>
  <c r="Z48" i="8"/>
  <c r="N48" i="8"/>
  <c r="Z46" i="8"/>
  <c r="N46" i="8"/>
  <c r="Z44" i="8"/>
  <c r="N44" i="8"/>
  <c r="B44" i="8"/>
  <c r="AA43" i="8"/>
  <c r="O43" i="8"/>
  <c r="AA42" i="8"/>
  <c r="O42" i="8"/>
  <c r="AA40" i="8"/>
  <c r="O40" i="8"/>
  <c r="AA38" i="8"/>
  <c r="O38" i="8"/>
  <c r="B38" i="8"/>
  <c r="P37" i="8"/>
  <c r="P32" i="8" s="1"/>
  <c r="D37" i="8"/>
  <c r="P36" i="8"/>
  <c r="D36" i="8"/>
  <c r="P34" i="8"/>
  <c r="D34" i="8"/>
  <c r="D32" i="8"/>
  <c r="B32" i="8"/>
  <c r="X31" i="8"/>
  <c r="O31" i="8"/>
  <c r="F31" i="8"/>
  <c r="U30" i="8"/>
  <c r="L30" i="8"/>
  <c r="AA28" i="8"/>
  <c r="R28" i="8"/>
  <c r="I28" i="8"/>
  <c r="B26" i="8"/>
  <c r="V25" i="8"/>
  <c r="M25" i="8"/>
  <c r="D25" i="8"/>
  <c r="S24" i="8"/>
  <c r="J24" i="8"/>
  <c r="Y22" i="8"/>
  <c r="P22" i="8"/>
  <c r="G22" i="8"/>
  <c r="B20" i="8"/>
  <c r="T19" i="8"/>
  <c r="K19" i="8"/>
  <c r="Z18" i="8"/>
  <c r="Q18" i="8"/>
  <c r="H18" i="8"/>
  <c r="W16" i="8"/>
  <c r="N16" i="8"/>
  <c r="E16" i="8"/>
  <c r="B14" i="8"/>
  <c r="Z13" i="8"/>
  <c r="T13" i="8"/>
  <c r="N13" i="8"/>
  <c r="H13" i="8"/>
  <c r="Z79" i="8"/>
  <c r="Z12" i="8"/>
  <c r="T12" i="8"/>
  <c r="N12" i="8"/>
  <c r="H12" i="8"/>
  <c r="O96" i="8"/>
  <c r="Z10" i="8"/>
  <c r="T10" i="8"/>
  <c r="N10" i="8"/>
  <c r="H10" i="8"/>
  <c r="Y82" i="8"/>
  <c r="Z8" i="8"/>
  <c r="T8" i="8"/>
  <c r="N8" i="8"/>
  <c r="H8" i="8"/>
  <c r="D8" i="8"/>
  <c r="B8" i="8"/>
  <c r="I43" i="4"/>
  <c r="I42" i="4"/>
  <c r="I41" i="4"/>
  <c r="I40" i="4"/>
  <c r="G28" i="4"/>
  <c r="F28" i="4"/>
  <c r="E27" i="4"/>
  <c r="G27" i="4"/>
  <c r="E24" i="4"/>
  <c r="G22" i="4"/>
  <c r="F22" i="4"/>
  <c r="E22" i="4"/>
  <c r="E21" i="4"/>
  <c r="G21" i="4"/>
  <c r="E18" i="4"/>
  <c r="G16" i="4"/>
  <c r="F16" i="4"/>
  <c r="E16" i="4"/>
  <c r="E15" i="4"/>
  <c r="G15" i="4"/>
  <c r="F14" i="4"/>
  <c r="G14" i="4"/>
  <c r="G25" i="4"/>
  <c r="F25" i="4"/>
  <c r="E25" i="4"/>
  <c r="D25" i="4"/>
  <c r="E12" i="4"/>
  <c r="D24" i="4"/>
  <c r="B769" i="19"/>
  <c r="B759" i="19"/>
  <c r="G782" i="19"/>
  <c r="E782" i="19"/>
  <c r="F782" i="19"/>
  <c r="AA769" i="19"/>
  <c r="Z769" i="19"/>
  <c r="Y769" i="19"/>
  <c r="X769" i="19"/>
  <c r="W769" i="19"/>
  <c r="V769" i="19"/>
  <c r="U769" i="19"/>
  <c r="T769" i="19"/>
  <c r="S769" i="19"/>
  <c r="R769" i="19"/>
  <c r="Q769" i="19"/>
  <c r="P769" i="19"/>
  <c r="O769" i="19"/>
  <c r="N769" i="19"/>
  <c r="M769" i="19"/>
  <c r="L769" i="19"/>
  <c r="K769" i="19"/>
  <c r="J769" i="19"/>
  <c r="I769" i="19"/>
  <c r="H769" i="19"/>
  <c r="G769" i="19"/>
  <c r="F769" i="19"/>
  <c r="E769" i="19"/>
  <c r="D769" i="19"/>
  <c r="AA767" i="19"/>
  <c r="Z767" i="19"/>
  <c r="Y767" i="19"/>
  <c r="X767" i="19"/>
  <c r="W767" i="19"/>
  <c r="V767" i="19"/>
  <c r="U767" i="19"/>
  <c r="T767" i="19"/>
  <c r="S767" i="19"/>
  <c r="R767" i="19"/>
  <c r="Q767" i="19"/>
  <c r="P767" i="19"/>
  <c r="O767" i="19"/>
  <c r="N767" i="19"/>
  <c r="M767" i="19"/>
  <c r="L767" i="19"/>
  <c r="K767" i="19"/>
  <c r="J767" i="19"/>
  <c r="I767" i="19"/>
  <c r="H767" i="19"/>
  <c r="G767" i="19"/>
  <c r="F767" i="19"/>
  <c r="E767" i="19"/>
  <c r="D767" i="19"/>
  <c r="AA765" i="19"/>
  <c r="Z765" i="19"/>
  <c r="Y765" i="19"/>
  <c r="X765" i="19"/>
  <c r="W765" i="19"/>
  <c r="V765" i="19"/>
  <c r="U765" i="19"/>
  <c r="T765" i="19"/>
  <c r="S765" i="19"/>
  <c r="R765" i="19"/>
  <c r="Q765" i="19"/>
  <c r="P765" i="19"/>
  <c r="O765" i="19"/>
  <c r="N765" i="19"/>
  <c r="M765" i="19"/>
  <c r="L765" i="19"/>
  <c r="K765" i="19"/>
  <c r="J765" i="19"/>
  <c r="I765" i="19"/>
  <c r="H765" i="19"/>
  <c r="G765" i="19"/>
  <c r="F765" i="19"/>
  <c r="E765" i="19"/>
  <c r="D765" i="19"/>
  <c r="B765" i="19"/>
  <c r="AA763" i="19"/>
  <c r="Z763" i="19"/>
  <c r="Y763" i="19"/>
  <c r="X763" i="19"/>
  <c r="W763" i="19"/>
  <c r="V763" i="19"/>
  <c r="U763" i="19"/>
  <c r="T763" i="19"/>
  <c r="S763" i="19"/>
  <c r="R763" i="19"/>
  <c r="Q763" i="19"/>
  <c r="P763" i="19"/>
  <c r="O763" i="19"/>
  <c r="N763" i="19"/>
  <c r="M763" i="19"/>
  <c r="L763" i="19"/>
  <c r="K763" i="19"/>
  <c r="J763" i="19"/>
  <c r="I763" i="19"/>
  <c r="H763" i="19"/>
  <c r="G763" i="19"/>
  <c r="F763" i="19"/>
  <c r="E763" i="19"/>
  <c r="D763" i="19"/>
  <c r="AA761" i="19"/>
  <c r="Z761" i="19"/>
  <c r="Y761" i="19"/>
  <c r="X761" i="19"/>
  <c r="W761" i="19"/>
  <c r="V761" i="19"/>
  <c r="U761" i="19"/>
  <c r="T761" i="19"/>
  <c r="S761" i="19"/>
  <c r="R761" i="19"/>
  <c r="Q761" i="19"/>
  <c r="P761" i="19"/>
  <c r="O761" i="19"/>
  <c r="N761" i="19"/>
  <c r="M761" i="19"/>
  <c r="L761" i="19"/>
  <c r="K761" i="19"/>
  <c r="J761" i="19"/>
  <c r="I761" i="19"/>
  <c r="H761" i="19"/>
  <c r="G761" i="19"/>
  <c r="F761" i="19"/>
  <c r="E761" i="19"/>
  <c r="D761" i="19"/>
  <c r="B761" i="19"/>
  <c r="AA759" i="19"/>
  <c r="Z759" i="19"/>
  <c r="Y759" i="19"/>
  <c r="X759" i="19"/>
  <c r="W759" i="19"/>
  <c r="V759" i="19"/>
  <c r="U759" i="19"/>
  <c r="T759" i="19"/>
  <c r="S759" i="19"/>
  <c r="R759" i="19"/>
  <c r="Q759" i="19"/>
  <c r="P759" i="19"/>
  <c r="O759" i="19"/>
  <c r="N759" i="19"/>
  <c r="M759" i="19"/>
  <c r="L759" i="19"/>
  <c r="K759" i="19"/>
  <c r="J759" i="19"/>
  <c r="I759" i="19"/>
  <c r="H759" i="19"/>
  <c r="G759" i="19"/>
  <c r="F759" i="19"/>
  <c r="E759" i="19"/>
  <c r="D759" i="19"/>
  <c r="AA757" i="19"/>
  <c r="Z757" i="19"/>
  <c r="Y757" i="19"/>
  <c r="X757" i="19"/>
  <c r="W757" i="19"/>
  <c r="V757" i="19"/>
  <c r="U757" i="19"/>
  <c r="T757" i="19"/>
  <c r="S757" i="19"/>
  <c r="R757" i="19"/>
  <c r="Q757" i="19"/>
  <c r="P757" i="19"/>
  <c r="O757" i="19"/>
  <c r="N757" i="19"/>
  <c r="M757" i="19"/>
  <c r="L757" i="19"/>
  <c r="K757" i="19"/>
  <c r="J757" i="19"/>
  <c r="I757" i="19"/>
  <c r="H757" i="19"/>
  <c r="G757" i="19"/>
  <c r="F757" i="19"/>
  <c r="E757" i="19"/>
  <c r="D757" i="19"/>
  <c r="B757" i="19"/>
  <c r="AA755" i="19"/>
  <c r="Z755" i="19"/>
  <c r="Y755" i="19"/>
  <c r="X755" i="19"/>
  <c r="W755" i="19"/>
  <c r="V755" i="19"/>
  <c r="U755" i="19"/>
  <c r="T755" i="19"/>
  <c r="S755" i="19"/>
  <c r="R755" i="19"/>
  <c r="Q755" i="19"/>
  <c r="P755" i="19"/>
  <c r="O755" i="19"/>
  <c r="N755" i="19"/>
  <c r="M755" i="19"/>
  <c r="L755" i="19"/>
  <c r="K755" i="19"/>
  <c r="J755" i="19"/>
  <c r="I755" i="19"/>
  <c r="H755" i="19"/>
  <c r="G755" i="19"/>
  <c r="F755" i="19"/>
  <c r="E755" i="19"/>
  <c r="D755" i="19"/>
  <c r="B755" i="19"/>
  <c r="AA753" i="19"/>
  <c r="Z753" i="19"/>
  <c r="Y753" i="19"/>
  <c r="X753" i="19"/>
  <c r="W753" i="19"/>
  <c r="V753" i="19"/>
  <c r="U753" i="19"/>
  <c r="T753" i="19"/>
  <c r="S753" i="19"/>
  <c r="R753" i="19"/>
  <c r="Q753" i="19"/>
  <c r="P753" i="19"/>
  <c r="O753" i="19"/>
  <c r="N753" i="19"/>
  <c r="M753" i="19"/>
  <c r="L753" i="19"/>
  <c r="K753" i="19"/>
  <c r="J753" i="19"/>
  <c r="I753" i="19"/>
  <c r="H753" i="19"/>
  <c r="G753" i="19"/>
  <c r="F753" i="19"/>
  <c r="E753" i="19"/>
  <c r="D753" i="19"/>
  <c r="B753" i="19"/>
  <c r="AA751" i="19"/>
  <c r="Z751" i="19"/>
  <c r="Y751" i="19"/>
  <c r="X751" i="19"/>
  <c r="W751" i="19"/>
  <c r="V751" i="19"/>
  <c r="U751" i="19"/>
  <c r="T751" i="19"/>
  <c r="S751" i="19"/>
  <c r="R751" i="19"/>
  <c r="Q751" i="19"/>
  <c r="P751" i="19"/>
  <c r="O751" i="19"/>
  <c r="N751" i="19"/>
  <c r="M751" i="19"/>
  <c r="L751" i="19"/>
  <c r="K751" i="19"/>
  <c r="J751" i="19"/>
  <c r="I751" i="19"/>
  <c r="H751" i="19"/>
  <c r="G751" i="19"/>
  <c r="F751" i="19"/>
  <c r="E751" i="19"/>
  <c r="D751" i="19"/>
  <c r="AA749" i="19"/>
  <c r="Z749" i="19"/>
  <c r="Y749" i="19"/>
  <c r="X749" i="19"/>
  <c r="W749" i="19"/>
  <c r="V749" i="19"/>
  <c r="U749" i="19"/>
  <c r="T749" i="19"/>
  <c r="S749" i="19"/>
  <c r="R749" i="19"/>
  <c r="Q749" i="19"/>
  <c r="P749" i="19"/>
  <c r="O749" i="19"/>
  <c r="N749" i="19"/>
  <c r="M749" i="19"/>
  <c r="L749" i="19"/>
  <c r="K749" i="19"/>
  <c r="J749" i="19"/>
  <c r="I749" i="19"/>
  <c r="H749" i="19"/>
  <c r="G749" i="19"/>
  <c r="F749" i="19"/>
  <c r="E749" i="19"/>
  <c r="D749" i="19"/>
  <c r="B749" i="19"/>
  <c r="AA747" i="19"/>
  <c r="Z747" i="19"/>
  <c r="Y747" i="19"/>
  <c r="X747" i="19"/>
  <c r="W747" i="19"/>
  <c r="V747" i="19"/>
  <c r="U747" i="19"/>
  <c r="T747" i="19"/>
  <c r="S747" i="19"/>
  <c r="R747" i="19"/>
  <c r="Q747" i="19"/>
  <c r="P747" i="19"/>
  <c r="O747" i="19"/>
  <c r="N747" i="19"/>
  <c r="M747" i="19"/>
  <c r="L747" i="19"/>
  <c r="K747" i="19"/>
  <c r="J747" i="19"/>
  <c r="I747" i="19"/>
  <c r="H747" i="19"/>
  <c r="G747" i="19"/>
  <c r="F747" i="19"/>
  <c r="E747" i="19"/>
  <c r="D747" i="19"/>
  <c r="AA745" i="19"/>
  <c r="Z745" i="19"/>
  <c r="Y745" i="19"/>
  <c r="X745" i="19"/>
  <c r="W745" i="19"/>
  <c r="V745" i="19"/>
  <c r="U745" i="19"/>
  <c r="T745" i="19"/>
  <c r="S745" i="19"/>
  <c r="R745" i="19"/>
  <c r="Q745" i="19"/>
  <c r="P745" i="19"/>
  <c r="O745" i="19"/>
  <c r="N745" i="19"/>
  <c r="M745" i="19"/>
  <c r="L745" i="19"/>
  <c r="K745" i="19"/>
  <c r="J745" i="19"/>
  <c r="I745" i="19"/>
  <c r="H745" i="19"/>
  <c r="G745" i="19"/>
  <c r="F745" i="19"/>
  <c r="E745" i="19"/>
  <c r="D745" i="19"/>
  <c r="B745" i="19"/>
  <c r="AA743" i="19"/>
  <c r="Z743" i="19"/>
  <c r="Y743" i="19"/>
  <c r="X743" i="19"/>
  <c r="W743" i="19"/>
  <c r="V743" i="19"/>
  <c r="U743" i="19"/>
  <c r="T743" i="19"/>
  <c r="S743" i="19"/>
  <c r="R743" i="19"/>
  <c r="Q743" i="19"/>
  <c r="P743" i="19"/>
  <c r="O743" i="19"/>
  <c r="N743" i="19"/>
  <c r="M743" i="19"/>
  <c r="L743" i="19"/>
  <c r="K743" i="19"/>
  <c r="J743" i="19"/>
  <c r="I743" i="19"/>
  <c r="H743" i="19"/>
  <c r="G743" i="19"/>
  <c r="F743" i="19"/>
  <c r="E743" i="19"/>
  <c r="D743" i="19"/>
  <c r="B743" i="19"/>
  <c r="AA741" i="19"/>
  <c r="Z741" i="19"/>
  <c r="Y741" i="19"/>
  <c r="X741" i="19"/>
  <c r="W741" i="19"/>
  <c r="V741" i="19"/>
  <c r="U741" i="19"/>
  <c r="T741" i="19"/>
  <c r="S741" i="19"/>
  <c r="R741" i="19"/>
  <c r="Q741" i="19"/>
  <c r="P741" i="19"/>
  <c r="O741" i="19"/>
  <c r="N741" i="19"/>
  <c r="M741" i="19"/>
  <c r="L741" i="19"/>
  <c r="K741" i="19"/>
  <c r="J741" i="19"/>
  <c r="I741" i="19"/>
  <c r="H741" i="19"/>
  <c r="G741" i="19"/>
  <c r="F741" i="19"/>
  <c r="E741" i="19"/>
  <c r="D741" i="19"/>
  <c r="B741" i="19"/>
  <c r="AA739" i="19"/>
  <c r="Z739" i="19"/>
  <c r="Y739" i="19"/>
  <c r="X739" i="19"/>
  <c r="W739" i="19"/>
  <c r="V739" i="19"/>
  <c r="U739" i="19"/>
  <c r="T739" i="19"/>
  <c r="S739" i="19"/>
  <c r="R739" i="19"/>
  <c r="Q739" i="19"/>
  <c r="P739" i="19"/>
  <c r="O739" i="19"/>
  <c r="N739" i="19"/>
  <c r="M739" i="19"/>
  <c r="L739" i="19"/>
  <c r="K739" i="19"/>
  <c r="J739" i="19"/>
  <c r="I739" i="19"/>
  <c r="H739" i="19"/>
  <c r="G739" i="19"/>
  <c r="F739" i="19"/>
  <c r="E739" i="19"/>
  <c r="D739" i="19"/>
  <c r="AA737" i="19"/>
  <c r="Z737" i="19"/>
  <c r="Y737" i="19"/>
  <c r="X737" i="19"/>
  <c r="W737" i="19"/>
  <c r="V737" i="19"/>
  <c r="U737" i="19"/>
  <c r="T737" i="19"/>
  <c r="S737" i="19"/>
  <c r="R737" i="19"/>
  <c r="Q737" i="19"/>
  <c r="P737" i="19"/>
  <c r="O737" i="19"/>
  <c r="N737" i="19"/>
  <c r="M737" i="19"/>
  <c r="L737" i="19"/>
  <c r="K737" i="19"/>
  <c r="J737" i="19"/>
  <c r="I737" i="19"/>
  <c r="H737" i="19"/>
  <c r="G737" i="19"/>
  <c r="F737" i="19"/>
  <c r="E737" i="19"/>
  <c r="D737" i="19"/>
  <c r="B737" i="19"/>
  <c r="AA735" i="19"/>
  <c r="Z735" i="19"/>
  <c r="Y735" i="19"/>
  <c r="X735" i="19"/>
  <c r="W735" i="19"/>
  <c r="V735" i="19"/>
  <c r="U735" i="19"/>
  <c r="T735" i="19"/>
  <c r="S735" i="19"/>
  <c r="R735" i="19"/>
  <c r="Q735" i="19"/>
  <c r="P735" i="19"/>
  <c r="O735" i="19"/>
  <c r="N735" i="19"/>
  <c r="M735" i="19"/>
  <c r="L735" i="19"/>
  <c r="K735" i="19"/>
  <c r="J735" i="19"/>
  <c r="I735" i="19"/>
  <c r="H735" i="19"/>
  <c r="G735" i="19"/>
  <c r="F735" i="19"/>
  <c r="E735" i="19"/>
  <c r="D735" i="19"/>
  <c r="B735" i="19"/>
  <c r="AA733" i="19"/>
  <c r="Z733" i="19"/>
  <c r="Y733" i="19"/>
  <c r="X733" i="19"/>
  <c r="W733" i="19"/>
  <c r="V733" i="19"/>
  <c r="U733" i="19"/>
  <c r="T733" i="19"/>
  <c r="S733" i="19"/>
  <c r="R733" i="19"/>
  <c r="Q733" i="19"/>
  <c r="P733" i="19"/>
  <c r="O733" i="19"/>
  <c r="N733" i="19"/>
  <c r="M733" i="19"/>
  <c r="L733" i="19"/>
  <c r="K733" i="19"/>
  <c r="J733" i="19"/>
  <c r="I733" i="19"/>
  <c r="H733" i="19"/>
  <c r="G733" i="19"/>
  <c r="F733" i="19"/>
  <c r="E733" i="19"/>
  <c r="D733" i="19"/>
  <c r="B733" i="19"/>
  <c r="AA731" i="19"/>
  <c r="Z731" i="19"/>
  <c r="Y731" i="19"/>
  <c r="X731" i="19"/>
  <c r="W731" i="19"/>
  <c r="V731" i="19"/>
  <c r="U731" i="19"/>
  <c r="T731" i="19"/>
  <c r="S731" i="19"/>
  <c r="R731" i="19"/>
  <c r="Q731" i="19"/>
  <c r="P731" i="19"/>
  <c r="O731" i="19"/>
  <c r="N731" i="19"/>
  <c r="M731" i="19"/>
  <c r="L731" i="19"/>
  <c r="K731" i="19"/>
  <c r="J731" i="19"/>
  <c r="I731" i="19"/>
  <c r="H731" i="19"/>
  <c r="G731" i="19"/>
  <c r="F731" i="19"/>
  <c r="E731" i="19"/>
  <c r="D731" i="19"/>
  <c r="B731" i="19"/>
  <c r="AA729" i="19"/>
  <c r="Z729" i="19"/>
  <c r="Y729" i="19"/>
  <c r="X729" i="19"/>
  <c r="W729" i="19"/>
  <c r="V729" i="19"/>
  <c r="U729" i="19"/>
  <c r="T729" i="19"/>
  <c r="S729" i="19"/>
  <c r="R729" i="19"/>
  <c r="Q729" i="19"/>
  <c r="P729" i="19"/>
  <c r="O729" i="19"/>
  <c r="N729" i="19"/>
  <c r="M729" i="19"/>
  <c r="L729" i="19"/>
  <c r="K729" i="19"/>
  <c r="J729" i="19"/>
  <c r="I729" i="19"/>
  <c r="H729" i="19"/>
  <c r="G729" i="19"/>
  <c r="F729" i="19"/>
  <c r="E729" i="19"/>
  <c r="D729" i="19"/>
  <c r="B729" i="19"/>
  <c r="AA727" i="19"/>
  <c r="Z727" i="19"/>
  <c r="Y727" i="19"/>
  <c r="X727" i="19"/>
  <c r="W727" i="19"/>
  <c r="V727" i="19"/>
  <c r="U727" i="19"/>
  <c r="T727" i="19"/>
  <c r="S727" i="19"/>
  <c r="R727" i="19"/>
  <c r="Q727" i="19"/>
  <c r="P727" i="19"/>
  <c r="O727" i="19"/>
  <c r="N727" i="19"/>
  <c r="M727" i="19"/>
  <c r="L727" i="19"/>
  <c r="K727" i="19"/>
  <c r="J727" i="19"/>
  <c r="I727" i="19"/>
  <c r="H727" i="19"/>
  <c r="G727" i="19"/>
  <c r="F727" i="19"/>
  <c r="E727" i="19"/>
  <c r="D727" i="19"/>
  <c r="B727" i="19"/>
  <c r="AA725" i="19"/>
  <c r="Z725" i="19"/>
  <c r="Y725" i="19"/>
  <c r="X725" i="19"/>
  <c r="W725" i="19"/>
  <c r="V725" i="19"/>
  <c r="U725" i="19"/>
  <c r="T725" i="19"/>
  <c r="S725" i="19"/>
  <c r="R725" i="19"/>
  <c r="Q725" i="19"/>
  <c r="P725" i="19"/>
  <c r="O725" i="19"/>
  <c r="N725" i="19"/>
  <c r="M725" i="19"/>
  <c r="L725" i="19"/>
  <c r="K725" i="19"/>
  <c r="J725" i="19"/>
  <c r="I725" i="19"/>
  <c r="H725" i="19"/>
  <c r="G725" i="19"/>
  <c r="F725" i="19"/>
  <c r="E725" i="19"/>
  <c r="D725" i="19"/>
  <c r="B725" i="19"/>
  <c r="AA723" i="19"/>
  <c r="Z723" i="19"/>
  <c r="Y723" i="19"/>
  <c r="X723" i="19"/>
  <c r="W723" i="19"/>
  <c r="V723" i="19"/>
  <c r="U723" i="19"/>
  <c r="T723" i="19"/>
  <c r="S723" i="19"/>
  <c r="R723" i="19"/>
  <c r="Q723" i="19"/>
  <c r="P723" i="19"/>
  <c r="O723" i="19"/>
  <c r="N723" i="19"/>
  <c r="M723" i="19"/>
  <c r="L723" i="19"/>
  <c r="K723" i="19"/>
  <c r="J723" i="19"/>
  <c r="I723" i="19"/>
  <c r="H723" i="19"/>
  <c r="G723" i="19"/>
  <c r="F723" i="19"/>
  <c r="E723" i="19"/>
  <c r="D723" i="19"/>
  <c r="B723" i="19"/>
  <c r="AA721" i="19"/>
  <c r="Z721" i="19"/>
  <c r="Y721" i="19"/>
  <c r="X721" i="19"/>
  <c r="W721" i="19"/>
  <c r="V721" i="19"/>
  <c r="U721" i="19"/>
  <c r="T721" i="19"/>
  <c r="S721" i="19"/>
  <c r="R721" i="19"/>
  <c r="Q721" i="19"/>
  <c r="P721" i="19"/>
  <c r="O721" i="19"/>
  <c r="N721" i="19"/>
  <c r="M721" i="19"/>
  <c r="L721" i="19"/>
  <c r="K721" i="19"/>
  <c r="J721" i="19"/>
  <c r="I721" i="19"/>
  <c r="H721" i="19"/>
  <c r="G721" i="19"/>
  <c r="F721" i="19"/>
  <c r="E721" i="19"/>
  <c r="D721" i="19"/>
  <c r="B721" i="19"/>
  <c r="AA719" i="19"/>
  <c r="Z719" i="19"/>
  <c r="Y719" i="19"/>
  <c r="X719" i="19"/>
  <c r="W719" i="19"/>
  <c r="V719" i="19"/>
  <c r="U719" i="19"/>
  <c r="T719" i="19"/>
  <c r="S719" i="19"/>
  <c r="R719" i="19"/>
  <c r="Q719" i="19"/>
  <c r="P719" i="19"/>
  <c r="O719" i="19"/>
  <c r="N719" i="19"/>
  <c r="M719" i="19"/>
  <c r="L719" i="19"/>
  <c r="K719" i="19"/>
  <c r="J719" i="19"/>
  <c r="I719" i="19"/>
  <c r="H719" i="19"/>
  <c r="G719" i="19"/>
  <c r="F719" i="19"/>
  <c r="E719" i="19"/>
  <c r="D719" i="19"/>
  <c r="B719" i="19"/>
  <c r="AA717" i="19"/>
  <c r="Z717" i="19"/>
  <c r="Y717" i="19"/>
  <c r="X717" i="19"/>
  <c r="W717" i="19"/>
  <c r="V717" i="19"/>
  <c r="U717" i="19"/>
  <c r="T717" i="19"/>
  <c r="S717" i="19"/>
  <c r="R717" i="19"/>
  <c r="Q717" i="19"/>
  <c r="P717" i="19"/>
  <c r="O717" i="19"/>
  <c r="N717" i="19"/>
  <c r="M717" i="19"/>
  <c r="L717" i="19"/>
  <c r="K717" i="19"/>
  <c r="J717" i="19"/>
  <c r="I717" i="19"/>
  <c r="H717" i="19"/>
  <c r="G717" i="19"/>
  <c r="F717" i="19"/>
  <c r="E717" i="19"/>
  <c r="D717" i="19"/>
  <c r="B717" i="19"/>
  <c r="AA715" i="19"/>
  <c r="Z715" i="19"/>
  <c r="Y715" i="19"/>
  <c r="X715" i="19"/>
  <c r="W715" i="19"/>
  <c r="V715" i="19"/>
  <c r="U715" i="19"/>
  <c r="T715" i="19"/>
  <c r="S715" i="19"/>
  <c r="R715" i="19"/>
  <c r="Q715" i="19"/>
  <c r="P715" i="19"/>
  <c r="O715" i="19"/>
  <c r="N715" i="19"/>
  <c r="M715" i="19"/>
  <c r="L715" i="19"/>
  <c r="K715" i="19"/>
  <c r="J715" i="19"/>
  <c r="I715" i="19"/>
  <c r="H715" i="19"/>
  <c r="G715" i="19"/>
  <c r="F715" i="19"/>
  <c r="E715" i="19"/>
  <c r="D715" i="19"/>
  <c r="B715" i="19"/>
  <c r="AA713" i="19"/>
  <c r="Z713" i="19"/>
  <c r="Y713" i="19"/>
  <c r="X713" i="19"/>
  <c r="W713" i="19"/>
  <c r="V713" i="19"/>
  <c r="U713" i="19"/>
  <c r="T713" i="19"/>
  <c r="S713" i="19"/>
  <c r="R713" i="19"/>
  <c r="Q713" i="19"/>
  <c r="P713" i="19"/>
  <c r="O713" i="19"/>
  <c r="N713" i="19"/>
  <c r="M713" i="19"/>
  <c r="L713" i="19"/>
  <c r="K713" i="19"/>
  <c r="J713" i="19"/>
  <c r="I713" i="19"/>
  <c r="H713" i="19"/>
  <c r="G713" i="19"/>
  <c r="F713" i="19"/>
  <c r="E713" i="19"/>
  <c r="D713" i="19"/>
  <c r="B713" i="19"/>
  <c r="AA711" i="19"/>
  <c r="Z711" i="19"/>
  <c r="Y711" i="19"/>
  <c r="X711" i="19"/>
  <c r="W711" i="19"/>
  <c r="V711" i="19"/>
  <c r="U711" i="19"/>
  <c r="T711" i="19"/>
  <c r="S711" i="19"/>
  <c r="R711" i="19"/>
  <c r="Q711" i="19"/>
  <c r="P711" i="19"/>
  <c r="O711" i="19"/>
  <c r="N711" i="19"/>
  <c r="M711" i="19"/>
  <c r="L711" i="19"/>
  <c r="K711" i="19"/>
  <c r="J711" i="19"/>
  <c r="I711" i="19"/>
  <c r="H711" i="19"/>
  <c r="G711" i="19"/>
  <c r="F711" i="19"/>
  <c r="E711" i="19"/>
  <c r="D711" i="19"/>
  <c r="B711" i="19"/>
  <c r="AA709" i="19"/>
  <c r="Z709" i="19"/>
  <c r="Y709" i="19"/>
  <c r="X709" i="19"/>
  <c r="W709" i="19"/>
  <c r="V709" i="19"/>
  <c r="U709" i="19"/>
  <c r="T709" i="19"/>
  <c r="S709" i="19"/>
  <c r="R709" i="19"/>
  <c r="Q709" i="19"/>
  <c r="P709" i="19"/>
  <c r="O709" i="19"/>
  <c r="N709" i="19"/>
  <c r="M709" i="19"/>
  <c r="L709" i="19"/>
  <c r="K709" i="19"/>
  <c r="J709" i="19"/>
  <c r="I709" i="19"/>
  <c r="H709" i="19"/>
  <c r="G709" i="19"/>
  <c r="F709" i="19"/>
  <c r="E709" i="19"/>
  <c r="D709" i="19"/>
  <c r="B709" i="19"/>
  <c r="AA703" i="19"/>
  <c r="Z703" i="19"/>
  <c r="Y703" i="19"/>
  <c r="X703" i="19"/>
  <c r="W703" i="19"/>
  <c r="V703" i="19"/>
  <c r="U703" i="19"/>
  <c r="T703" i="19"/>
  <c r="S703" i="19"/>
  <c r="R703" i="19"/>
  <c r="Q703" i="19"/>
  <c r="P703" i="19"/>
  <c r="O703" i="19"/>
  <c r="N703" i="19"/>
  <c r="M703" i="19"/>
  <c r="L703" i="19"/>
  <c r="K703" i="19"/>
  <c r="J703" i="19"/>
  <c r="I703" i="19"/>
  <c r="H703" i="19"/>
  <c r="G703" i="19"/>
  <c r="F703" i="19"/>
  <c r="E703" i="19"/>
  <c r="D703" i="19"/>
  <c r="B703" i="19"/>
  <c r="AA701" i="19"/>
  <c r="Z701" i="19"/>
  <c r="Y701" i="19"/>
  <c r="X701" i="19"/>
  <c r="W701" i="19"/>
  <c r="V701" i="19"/>
  <c r="U701" i="19"/>
  <c r="T701" i="19"/>
  <c r="S701" i="19"/>
  <c r="R701" i="19"/>
  <c r="Q701" i="19"/>
  <c r="P701" i="19"/>
  <c r="O701" i="19"/>
  <c r="N701" i="19"/>
  <c r="M701" i="19"/>
  <c r="L701" i="19"/>
  <c r="K701" i="19"/>
  <c r="J701" i="19"/>
  <c r="I701" i="19"/>
  <c r="H701" i="19"/>
  <c r="G701" i="19"/>
  <c r="F701" i="19"/>
  <c r="E701" i="19"/>
  <c r="D701" i="19"/>
  <c r="B701" i="19"/>
  <c r="AA699" i="19"/>
  <c r="Z699" i="19"/>
  <c r="Y699" i="19"/>
  <c r="X699" i="19"/>
  <c r="W699" i="19"/>
  <c r="V699" i="19"/>
  <c r="U699" i="19"/>
  <c r="T699" i="19"/>
  <c r="S699" i="19"/>
  <c r="R699" i="19"/>
  <c r="Q699" i="19"/>
  <c r="P699" i="19"/>
  <c r="O699" i="19"/>
  <c r="N699" i="19"/>
  <c r="M699" i="19"/>
  <c r="L699" i="19"/>
  <c r="K699" i="19"/>
  <c r="J699" i="19"/>
  <c r="I699" i="19"/>
  <c r="H699" i="19"/>
  <c r="G699" i="19"/>
  <c r="F699" i="19"/>
  <c r="E699" i="19"/>
  <c r="D699" i="19"/>
  <c r="B699" i="19"/>
  <c r="AA697" i="19"/>
  <c r="Z697" i="19"/>
  <c r="Y697" i="19"/>
  <c r="X697" i="19"/>
  <c r="W697" i="19"/>
  <c r="V697" i="19"/>
  <c r="U697" i="19"/>
  <c r="T697" i="19"/>
  <c r="S697" i="19"/>
  <c r="R697" i="19"/>
  <c r="Q697" i="19"/>
  <c r="P697" i="19"/>
  <c r="O697" i="19"/>
  <c r="N697" i="19"/>
  <c r="M697" i="19"/>
  <c r="L697" i="19"/>
  <c r="K697" i="19"/>
  <c r="J697" i="19"/>
  <c r="I697" i="19"/>
  <c r="H697" i="19"/>
  <c r="G697" i="19"/>
  <c r="F697" i="19"/>
  <c r="E697" i="19"/>
  <c r="D697" i="19"/>
  <c r="B697" i="19"/>
  <c r="AA695" i="19"/>
  <c r="Z695" i="19"/>
  <c r="Y695" i="19"/>
  <c r="X695" i="19"/>
  <c r="W695" i="19"/>
  <c r="V695" i="19"/>
  <c r="U695" i="19"/>
  <c r="T695" i="19"/>
  <c r="S695" i="19"/>
  <c r="R695" i="19"/>
  <c r="Q695" i="19"/>
  <c r="P695" i="19"/>
  <c r="O695" i="19"/>
  <c r="N695" i="19"/>
  <c r="M695" i="19"/>
  <c r="L695" i="19"/>
  <c r="K695" i="19"/>
  <c r="J695" i="19"/>
  <c r="I695" i="19"/>
  <c r="H695" i="19"/>
  <c r="G695" i="19"/>
  <c r="F695" i="19"/>
  <c r="E695" i="19"/>
  <c r="D695" i="19"/>
  <c r="B695" i="19"/>
  <c r="AA693" i="19"/>
  <c r="Z693" i="19"/>
  <c r="Y693" i="19"/>
  <c r="X693" i="19"/>
  <c r="W693" i="19"/>
  <c r="V693" i="19"/>
  <c r="U693" i="19"/>
  <c r="T693" i="19"/>
  <c r="S693" i="19"/>
  <c r="R693" i="19"/>
  <c r="Q693" i="19"/>
  <c r="P693" i="19"/>
  <c r="O693" i="19"/>
  <c r="N693" i="19"/>
  <c r="M693" i="19"/>
  <c r="L693" i="19"/>
  <c r="K693" i="19"/>
  <c r="J693" i="19"/>
  <c r="I693" i="19"/>
  <c r="H693" i="19"/>
  <c r="G693" i="19"/>
  <c r="F693" i="19"/>
  <c r="E693" i="19"/>
  <c r="D693" i="19"/>
  <c r="B693" i="19"/>
  <c r="AA691" i="19"/>
  <c r="Z691" i="19"/>
  <c r="Y691" i="19"/>
  <c r="X691" i="19"/>
  <c r="W691" i="19"/>
  <c r="V691" i="19"/>
  <c r="U691" i="19"/>
  <c r="T691" i="19"/>
  <c r="S691" i="19"/>
  <c r="R691" i="19"/>
  <c r="Q691" i="19"/>
  <c r="P691" i="19"/>
  <c r="O691" i="19"/>
  <c r="N691" i="19"/>
  <c r="M691" i="19"/>
  <c r="L691" i="19"/>
  <c r="K691" i="19"/>
  <c r="J691" i="19"/>
  <c r="I691" i="19"/>
  <c r="H691" i="19"/>
  <c r="G691" i="19"/>
  <c r="F691" i="19"/>
  <c r="E691" i="19"/>
  <c r="D691" i="19"/>
  <c r="B691" i="19"/>
  <c r="AA689" i="19"/>
  <c r="Z689" i="19"/>
  <c r="Y689" i="19"/>
  <c r="X689" i="19"/>
  <c r="W689" i="19"/>
  <c r="V689" i="19"/>
  <c r="U689" i="19"/>
  <c r="T689" i="19"/>
  <c r="S689" i="19"/>
  <c r="R689" i="19"/>
  <c r="Q689" i="19"/>
  <c r="P689" i="19"/>
  <c r="O689" i="19"/>
  <c r="N689" i="19"/>
  <c r="M689" i="19"/>
  <c r="L689" i="19"/>
  <c r="K689" i="19"/>
  <c r="J689" i="19"/>
  <c r="I689" i="19"/>
  <c r="H689" i="19"/>
  <c r="G689" i="19"/>
  <c r="F689" i="19"/>
  <c r="E689" i="19"/>
  <c r="D689" i="19"/>
  <c r="B689" i="19"/>
  <c r="AA687" i="19"/>
  <c r="Z687" i="19"/>
  <c r="Y687" i="19"/>
  <c r="X687" i="19"/>
  <c r="W687" i="19"/>
  <c r="V687" i="19"/>
  <c r="U687" i="19"/>
  <c r="T687" i="19"/>
  <c r="S687" i="19"/>
  <c r="R687" i="19"/>
  <c r="Q687" i="19"/>
  <c r="P687" i="19"/>
  <c r="O687" i="19"/>
  <c r="N687" i="19"/>
  <c r="M687" i="19"/>
  <c r="L687" i="19"/>
  <c r="K687" i="19"/>
  <c r="J687" i="19"/>
  <c r="I687" i="19"/>
  <c r="H687" i="19"/>
  <c r="G687" i="19"/>
  <c r="F687" i="19"/>
  <c r="E687" i="19"/>
  <c r="D687" i="19"/>
  <c r="B687" i="19"/>
  <c r="AA685" i="19"/>
  <c r="Z685" i="19"/>
  <c r="Y685" i="19"/>
  <c r="X685" i="19"/>
  <c r="W685" i="19"/>
  <c r="V685" i="19"/>
  <c r="U685" i="19"/>
  <c r="T685" i="19"/>
  <c r="S685" i="19"/>
  <c r="R685" i="19"/>
  <c r="Q685" i="19"/>
  <c r="P685" i="19"/>
  <c r="O685" i="19"/>
  <c r="N685" i="19"/>
  <c r="M685" i="19"/>
  <c r="L685" i="19"/>
  <c r="K685" i="19"/>
  <c r="J685" i="19"/>
  <c r="I685" i="19"/>
  <c r="H685" i="19"/>
  <c r="G685" i="19"/>
  <c r="F685" i="19"/>
  <c r="E685" i="19"/>
  <c r="D685" i="19"/>
  <c r="B685" i="19"/>
  <c r="AA683" i="19"/>
  <c r="Z683" i="19"/>
  <c r="Y683" i="19"/>
  <c r="X683" i="19"/>
  <c r="W683" i="19"/>
  <c r="V683" i="19"/>
  <c r="U683" i="19"/>
  <c r="T683" i="19"/>
  <c r="S683" i="19"/>
  <c r="R683" i="19"/>
  <c r="Q683" i="19"/>
  <c r="P683" i="19"/>
  <c r="O683" i="19"/>
  <c r="N683" i="19"/>
  <c r="M683" i="19"/>
  <c r="L683" i="19"/>
  <c r="K683" i="19"/>
  <c r="J683" i="19"/>
  <c r="I683" i="19"/>
  <c r="H683" i="19"/>
  <c r="G683" i="19"/>
  <c r="F683" i="19"/>
  <c r="E683" i="19"/>
  <c r="D683" i="19"/>
  <c r="B683" i="19"/>
  <c r="AA681" i="19"/>
  <c r="Z681" i="19"/>
  <c r="Y681" i="19"/>
  <c r="X681" i="19"/>
  <c r="W681" i="19"/>
  <c r="V681" i="19"/>
  <c r="U681" i="19"/>
  <c r="T681" i="19"/>
  <c r="S681" i="19"/>
  <c r="R681" i="19"/>
  <c r="Q681" i="19"/>
  <c r="P681" i="19"/>
  <c r="O681" i="19"/>
  <c r="N681" i="19"/>
  <c r="M681" i="19"/>
  <c r="L681" i="19"/>
  <c r="K681" i="19"/>
  <c r="J681" i="19"/>
  <c r="I681" i="19"/>
  <c r="H681" i="19"/>
  <c r="G681" i="19"/>
  <c r="F681" i="19"/>
  <c r="E681" i="19"/>
  <c r="D681" i="19"/>
  <c r="B681" i="19"/>
  <c r="AA679" i="19"/>
  <c r="Z679" i="19"/>
  <c r="Y679" i="19"/>
  <c r="X679" i="19"/>
  <c r="W679" i="19"/>
  <c r="V679" i="19"/>
  <c r="U679" i="19"/>
  <c r="T679" i="19"/>
  <c r="S679" i="19"/>
  <c r="R679" i="19"/>
  <c r="Q679" i="19"/>
  <c r="P679" i="19"/>
  <c r="O679" i="19"/>
  <c r="N679" i="19"/>
  <c r="M679" i="19"/>
  <c r="L679" i="19"/>
  <c r="K679" i="19"/>
  <c r="J679" i="19"/>
  <c r="I679" i="19"/>
  <c r="H679" i="19"/>
  <c r="G679" i="19"/>
  <c r="F679" i="19"/>
  <c r="E679" i="19"/>
  <c r="D679" i="19"/>
  <c r="B679" i="19"/>
  <c r="AA677" i="19"/>
  <c r="Z677" i="19"/>
  <c r="Y677" i="19"/>
  <c r="X677" i="19"/>
  <c r="W677" i="19"/>
  <c r="V677" i="19"/>
  <c r="U677" i="19"/>
  <c r="T677" i="19"/>
  <c r="S677" i="19"/>
  <c r="R677" i="19"/>
  <c r="Q677" i="19"/>
  <c r="P677" i="19"/>
  <c r="O677" i="19"/>
  <c r="N677" i="19"/>
  <c r="M677" i="19"/>
  <c r="L677" i="19"/>
  <c r="K677" i="19"/>
  <c r="J677" i="19"/>
  <c r="I677" i="19"/>
  <c r="H677" i="19"/>
  <c r="G677" i="19"/>
  <c r="F677" i="19"/>
  <c r="E677" i="19"/>
  <c r="D677" i="19"/>
  <c r="B677" i="19"/>
  <c r="AA675" i="19"/>
  <c r="Z675" i="19"/>
  <c r="Y675" i="19"/>
  <c r="X675" i="19"/>
  <c r="W675" i="19"/>
  <c r="V675" i="19"/>
  <c r="U675" i="19"/>
  <c r="T675" i="19"/>
  <c r="S675" i="19"/>
  <c r="R675" i="19"/>
  <c r="Q675" i="19"/>
  <c r="P675" i="19"/>
  <c r="O675" i="19"/>
  <c r="N675" i="19"/>
  <c r="M675" i="19"/>
  <c r="L675" i="19"/>
  <c r="K675" i="19"/>
  <c r="J675" i="19"/>
  <c r="I675" i="19"/>
  <c r="H675" i="19"/>
  <c r="G675" i="19"/>
  <c r="F675" i="19"/>
  <c r="E675" i="19"/>
  <c r="D675" i="19"/>
  <c r="B675" i="19"/>
  <c r="AA673" i="19"/>
  <c r="Z673" i="19"/>
  <c r="Y673" i="19"/>
  <c r="X673" i="19"/>
  <c r="W673" i="19"/>
  <c r="V673" i="19"/>
  <c r="U673" i="19"/>
  <c r="T673" i="19"/>
  <c r="S673" i="19"/>
  <c r="R673" i="19"/>
  <c r="Q673" i="19"/>
  <c r="P673" i="19"/>
  <c r="O673" i="19"/>
  <c r="N673" i="19"/>
  <c r="M673" i="19"/>
  <c r="L673" i="19"/>
  <c r="K673" i="19"/>
  <c r="J673" i="19"/>
  <c r="I673" i="19"/>
  <c r="H673" i="19"/>
  <c r="G673" i="19"/>
  <c r="F673" i="19"/>
  <c r="E673" i="19"/>
  <c r="D673" i="19"/>
  <c r="B673" i="19"/>
  <c r="AA671" i="19"/>
  <c r="Z671" i="19"/>
  <c r="Y671" i="19"/>
  <c r="X671" i="19"/>
  <c r="W671" i="19"/>
  <c r="V671" i="19"/>
  <c r="U671" i="19"/>
  <c r="T671" i="19"/>
  <c r="S671" i="19"/>
  <c r="R671" i="19"/>
  <c r="Q671" i="19"/>
  <c r="P671" i="19"/>
  <c r="O671" i="19"/>
  <c r="N671" i="19"/>
  <c r="M671" i="19"/>
  <c r="L671" i="19"/>
  <c r="K671" i="19"/>
  <c r="J671" i="19"/>
  <c r="I671" i="19"/>
  <c r="H671" i="19"/>
  <c r="G671" i="19"/>
  <c r="F671" i="19"/>
  <c r="E671" i="19"/>
  <c r="D671" i="19"/>
  <c r="B671" i="19"/>
  <c r="AA669" i="19"/>
  <c r="Z669" i="19"/>
  <c r="Y669" i="19"/>
  <c r="X669" i="19"/>
  <c r="W669" i="19"/>
  <c r="V669" i="19"/>
  <c r="U669" i="19"/>
  <c r="T669" i="19"/>
  <c r="S669" i="19"/>
  <c r="R669" i="19"/>
  <c r="Q669" i="19"/>
  <c r="P669" i="19"/>
  <c r="O669" i="19"/>
  <c r="N669" i="19"/>
  <c r="M669" i="19"/>
  <c r="L669" i="19"/>
  <c r="K669" i="19"/>
  <c r="J669" i="19"/>
  <c r="I669" i="19"/>
  <c r="H669" i="19"/>
  <c r="G669" i="19"/>
  <c r="F669" i="19"/>
  <c r="E669" i="19"/>
  <c r="D669" i="19"/>
  <c r="B669" i="19"/>
  <c r="AA667" i="19"/>
  <c r="Z667" i="19"/>
  <c r="Y667" i="19"/>
  <c r="X667" i="19"/>
  <c r="W667" i="19"/>
  <c r="V667" i="19"/>
  <c r="U667" i="19"/>
  <c r="T667" i="19"/>
  <c r="S667" i="19"/>
  <c r="R667" i="19"/>
  <c r="Q667" i="19"/>
  <c r="P667" i="19"/>
  <c r="O667" i="19"/>
  <c r="N667" i="19"/>
  <c r="M667" i="19"/>
  <c r="L667" i="19"/>
  <c r="K667" i="19"/>
  <c r="J667" i="19"/>
  <c r="I667" i="19"/>
  <c r="H667" i="19"/>
  <c r="G667" i="19"/>
  <c r="F667" i="19"/>
  <c r="E667" i="19"/>
  <c r="D667" i="19"/>
  <c r="B667" i="19"/>
  <c r="AA665" i="19"/>
  <c r="Z665" i="19"/>
  <c r="Y665" i="19"/>
  <c r="X665" i="19"/>
  <c r="W665" i="19"/>
  <c r="V665" i="19"/>
  <c r="U665" i="19"/>
  <c r="T665" i="19"/>
  <c r="S665" i="19"/>
  <c r="R665" i="19"/>
  <c r="Q665" i="19"/>
  <c r="P665" i="19"/>
  <c r="O665" i="19"/>
  <c r="N665" i="19"/>
  <c r="M665" i="19"/>
  <c r="L665" i="19"/>
  <c r="K665" i="19"/>
  <c r="J665" i="19"/>
  <c r="I665" i="19"/>
  <c r="H665" i="19"/>
  <c r="G665" i="19"/>
  <c r="F665" i="19"/>
  <c r="E665" i="19"/>
  <c r="D665" i="19"/>
  <c r="B665" i="19"/>
  <c r="AA663" i="19"/>
  <c r="Z663" i="19"/>
  <c r="Y663" i="19"/>
  <c r="X663" i="19"/>
  <c r="W663" i="19"/>
  <c r="V663" i="19"/>
  <c r="U663" i="19"/>
  <c r="T663" i="19"/>
  <c r="S663" i="19"/>
  <c r="R663" i="19"/>
  <c r="Q663" i="19"/>
  <c r="P663" i="19"/>
  <c r="O663" i="19"/>
  <c r="N663" i="19"/>
  <c r="M663" i="19"/>
  <c r="L663" i="19"/>
  <c r="K663" i="19"/>
  <c r="J663" i="19"/>
  <c r="I663" i="19"/>
  <c r="H663" i="19"/>
  <c r="G663" i="19"/>
  <c r="F663" i="19"/>
  <c r="E663" i="19"/>
  <c r="D663" i="19"/>
  <c r="B663" i="19"/>
  <c r="AA661" i="19"/>
  <c r="Z661" i="19"/>
  <c r="Y661" i="19"/>
  <c r="X661" i="19"/>
  <c r="W661" i="19"/>
  <c r="V661" i="19"/>
  <c r="U661" i="19"/>
  <c r="T661" i="19"/>
  <c r="S661" i="19"/>
  <c r="R661" i="19"/>
  <c r="Q661" i="19"/>
  <c r="P661" i="19"/>
  <c r="O661" i="19"/>
  <c r="N661" i="19"/>
  <c r="M661" i="19"/>
  <c r="L661" i="19"/>
  <c r="K661" i="19"/>
  <c r="J661" i="19"/>
  <c r="I661" i="19"/>
  <c r="H661" i="19"/>
  <c r="G661" i="19"/>
  <c r="F661" i="19"/>
  <c r="E661" i="19"/>
  <c r="D661" i="19"/>
  <c r="B661" i="19"/>
  <c r="AA659" i="19"/>
  <c r="Z659" i="19"/>
  <c r="Y659" i="19"/>
  <c r="X659" i="19"/>
  <c r="W659" i="19"/>
  <c r="V659" i="19"/>
  <c r="U659" i="19"/>
  <c r="T659" i="19"/>
  <c r="S659" i="19"/>
  <c r="R659" i="19"/>
  <c r="Q659" i="19"/>
  <c r="P659" i="19"/>
  <c r="O659" i="19"/>
  <c r="N659" i="19"/>
  <c r="M659" i="19"/>
  <c r="L659" i="19"/>
  <c r="K659" i="19"/>
  <c r="J659" i="19"/>
  <c r="I659" i="19"/>
  <c r="H659" i="19"/>
  <c r="G659" i="19"/>
  <c r="F659" i="19"/>
  <c r="E659" i="19"/>
  <c r="D659" i="19"/>
  <c r="B659" i="19"/>
  <c r="AA657" i="19"/>
  <c r="Z657" i="19"/>
  <c r="Y657" i="19"/>
  <c r="X657" i="19"/>
  <c r="W657" i="19"/>
  <c r="V657" i="19"/>
  <c r="U657" i="19"/>
  <c r="T657" i="19"/>
  <c r="S657" i="19"/>
  <c r="R657" i="19"/>
  <c r="Q657" i="19"/>
  <c r="P657" i="19"/>
  <c r="O657" i="19"/>
  <c r="N657" i="19"/>
  <c r="M657" i="19"/>
  <c r="L657" i="19"/>
  <c r="K657" i="19"/>
  <c r="J657" i="19"/>
  <c r="I657" i="19"/>
  <c r="H657" i="19"/>
  <c r="G657" i="19"/>
  <c r="F657" i="19"/>
  <c r="E657" i="19"/>
  <c r="D657" i="19"/>
  <c r="B657" i="19"/>
  <c r="AA655" i="19"/>
  <c r="Z655" i="19"/>
  <c r="Y655" i="19"/>
  <c r="X655" i="19"/>
  <c r="W655" i="19"/>
  <c r="V655" i="19"/>
  <c r="U655" i="19"/>
  <c r="T655" i="19"/>
  <c r="S655" i="19"/>
  <c r="R655" i="19"/>
  <c r="Q655" i="19"/>
  <c r="P655" i="19"/>
  <c r="O655" i="19"/>
  <c r="N655" i="19"/>
  <c r="M655" i="19"/>
  <c r="L655" i="19"/>
  <c r="K655" i="19"/>
  <c r="J655" i="19"/>
  <c r="I655" i="19"/>
  <c r="H655" i="19"/>
  <c r="G655" i="19"/>
  <c r="F655" i="19"/>
  <c r="E655" i="19"/>
  <c r="D655" i="19"/>
  <c r="B655" i="19"/>
  <c r="AA653" i="19"/>
  <c r="Z653" i="19"/>
  <c r="Y653" i="19"/>
  <c r="X653" i="19"/>
  <c r="W653" i="19"/>
  <c r="V653" i="19"/>
  <c r="U653" i="19"/>
  <c r="T653" i="19"/>
  <c r="S653" i="19"/>
  <c r="R653" i="19"/>
  <c r="Q653" i="19"/>
  <c r="P653" i="19"/>
  <c r="O653" i="19"/>
  <c r="N653" i="19"/>
  <c r="M653" i="19"/>
  <c r="L653" i="19"/>
  <c r="K653" i="19"/>
  <c r="J653" i="19"/>
  <c r="I653" i="19"/>
  <c r="H653" i="19"/>
  <c r="G653" i="19"/>
  <c r="F653" i="19"/>
  <c r="E653" i="19"/>
  <c r="D653" i="19"/>
  <c r="B653" i="19"/>
  <c r="AA651" i="19"/>
  <c r="Z651" i="19"/>
  <c r="Y651" i="19"/>
  <c r="X651" i="19"/>
  <c r="W651" i="19"/>
  <c r="V651" i="19"/>
  <c r="U651" i="19"/>
  <c r="T651" i="19"/>
  <c r="S651" i="19"/>
  <c r="R651" i="19"/>
  <c r="Q651" i="19"/>
  <c r="P651" i="19"/>
  <c r="O651" i="19"/>
  <c r="N651" i="19"/>
  <c r="M651" i="19"/>
  <c r="L651" i="19"/>
  <c r="K651" i="19"/>
  <c r="J651" i="19"/>
  <c r="I651" i="19"/>
  <c r="H651" i="19"/>
  <c r="G651" i="19"/>
  <c r="F651" i="19"/>
  <c r="E651" i="19"/>
  <c r="D651" i="19"/>
  <c r="B651" i="19"/>
  <c r="AA649" i="19"/>
  <c r="Z649" i="19"/>
  <c r="Y649" i="19"/>
  <c r="X649" i="19"/>
  <c r="W649" i="19"/>
  <c r="V649" i="19"/>
  <c r="U649" i="19"/>
  <c r="T649" i="19"/>
  <c r="S649" i="19"/>
  <c r="R649" i="19"/>
  <c r="Q649" i="19"/>
  <c r="P649" i="19"/>
  <c r="O649" i="19"/>
  <c r="N649" i="19"/>
  <c r="M649" i="19"/>
  <c r="L649" i="19"/>
  <c r="K649" i="19"/>
  <c r="J649" i="19"/>
  <c r="I649" i="19"/>
  <c r="H649" i="19"/>
  <c r="G649" i="19"/>
  <c r="F649" i="19"/>
  <c r="E649" i="19"/>
  <c r="D649" i="19"/>
  <c r="B649" i="19"/>
  <c r="AA647" i="19"/>
  <c r="Z647" i="19"/>
  <c r="Y647" i="19"/>
  <c r="X647" i="19"/>
  <c r="W647" i="19"/>
  <c r="V647" i="19"/>
  <c r="U647" i="19"/>
  <c r="T647" i="19"/>
  <c r="S647" i="19"/>
  <c r="R647" i="19"/>
  <c r="Q647" i="19"/>
  <c r="P647" i="19"/>
  <c r="O647" i="19"/>
  <c r="N647" i="19"/>
  <c r="M647" i="19"/>
  <c r="L647" i="19"/>
  <c r="K647" i="19"/>
  <c r="J647" i="19"/>
  <c r="I647" i="19"/>
  <c r="H647" i="19"/>
  <c r="G647" i="19"/>
  <c r="F647" i="19"/>
  <c r="E647" i="19"/>
  <c r="D647" i="19"/>
  <c r="B647" i="19"/>
  <c r="AA645" i="19"/>
  <c r="Z645" i="19"/>
  <c r="Y645" i="19"/>
  <c r="X645" i="19"/>
  <c r="W645" i="19"/>
  <c r="V645" i="19"/>
  <c r="U645" i="19"/>
  <c r="T645" i="19"/>
  <c r="S645" i="19"/>
  <c r="R645" i="19"/>
  <c r="Q645" i="19"/>
  <c r="P645" i="19"/>
  <c r="O645" i="19"/>
  <c r="N645" i="19"/>
  <c r="M645" i="19"/>
  <c r="L645" i="19"/>
  <c r="K645" i="19"/>
  <c r="J645" i="19"/>
  <c r="I645" i="19"/>
  <c r="H645" i="19"/>
  <c r="G645" i="19"/>
  <c r="F645" i="19"/>
  <c r="E645" i="19"/>
  <c r="D645" i="19"/>
  <c r="B645" i="19"/>
  <c r="AA643" i="19"/>
  <c r="Z643" i="19"/>
  <c r="Y643" i="19"/>
  <c r="X643" i="19"/>
  <c r="W643" i="19"/>
  <c r="V643" i="19"/>
  <c r="U643" i="19"/>
  <c r="T643" i="19"/>
  <c r="S643" i="19"/>
  <c r="R643" i="19"/>
  <c r="Q643" i="19"/>
  <c r="P643" i="19"/>
  <c r="O643" i="19"/>
  <c r="N643" i="19"/>
  <c r="M643" i="19"/>
  <c r="L643" i="19"/>
  <c r="K643" i="19"/>
  <c r="J643" i="19"/>
  <c r="I643" i="19"/>
  <c r="H643" i="19"/>
  <c r="G643" i="19"/>
  <c r="F643" i="19"/>
  <c r="E643" i="19"/>
  <c r="D643" i="19"/>
  <c r="B643" i="19"/>
  <c r="B634" i="19"/>
  <c r="B629" i="19"/>
  <c r="B624" i="19"/>
  <c r="B619" i="19"/>
  <c r="B614" i="19"/>
  <c r="B609" i="19"/>
  <c r="B604" i="19"/>
  <c r="B599" i="19"/>
  <c r="B594" i="19"/>
  <c r="B589" i="19"/>
  <c r="B584" i="19"/>
  <c r="B579" i="19"/>
  <c r="B574" i="19"/>
  <c r="B569" i="19"/>
  <c r="B564" i="19"/>
  <c r="B559" i="19"/>
  <c r="B554" i="19"/>
  <c r="B549" i="19"/>
  <c r="B544" i="19"/>
  <c r="B539" i="19"/>
  <c r="B534" i="19"/>
  <c r="B529" i="19"/>
  <c r="B524" i="19"/>
  <c r="B519" i="19"/>
  <c r="B514" i="19"/>
  <c r="B509" i="19"/>
  <c r="B504" i="19"/>
  <c r="B499" i="19"/>
  <c r="B494" i="19"/>
  <c r="B489" i="19"/>
  <c r="L561" i="19"/>
  <c r="B484" i="19"/>
  <c r="B475" i="19"/>
  <c r="B470" i="19"/>
  <c r="B465" i="19"/>
  <c r="B460" i="19"/>
  <c r="B455" i="19"/>
  <c r="B450" i="19"/>
  <c r="B445" i="19"/>
  <c r="B440" i="19"/>
  <c r="B435" i="19"/>
  <c r="B430" i="19"/>
  <c r="B425" i="19"/>
  <c r="B420" i="19"/>
  <c r="B415" i="19"/>
  <c r="B410" i="19"/>
  <c r="B405" i="19"/>
  <c r="B400" i="19"/>
  <c r="B395" i="19"/>
  <c r="B390" i="19"/>
  <c r="B385" i="19"/>
  <c r="B380" i="19"/>
  <c r="B375" i="19"/>
  <c r="B370" i="19"/>
  <c r="B365" i="19"/>
  <c r="B360" i="19"/>
  <c r="B355" i="19"/>
  <c r="B350" i="19"/>
  <c r="B345" i="19"/>
  <c r="X342" i="19"/>
  <c r="B340" i="19"/>
  <c r="AA337" i="19"/>
  <c r="E337" i="19"/>
  <c r="B335" i="19"/>
  <c r="H332" i="19"/>
  <c r="B330" i="19"/>
  <c r="S327" i="19"/>
  <c r="W347" i="19"/>
  <c r="B325" i="19"/>
  <c r="B316" i="19"/>
  <c r="B311" i="19"/>
  <c r="B306" i="19"/>
  <c r="B301" i="19"/>
  <c r="B296" i="19"/>
  <c r="B291" i="19"/>
  <c r="B286" i="19"/>
  <c r="B281" i="19"/>
  <c r="B276" i="19"/>
  <c r="B271" i="19"/>
  <c r="B266" i="19"/>
  <c r="B261" i="19"/>
  <c r="B256" i="19"/>
  <c r="B251" i="19"/>
  <c r="B246" i="19"/>
  <c r="B241" i="19"/>
  <c r="B236" i="19"/>
  <c r="B231" i="19"/>
  <c r="B226" i="19"/>
  <c r="B221" i="19"/>
  <c r="B216" i="19"/>
  <c r="B211" i="19"/>
  <c r="B206" i="19"/>
  <c r="Y203" i="19"/>
  <c r="B201" i="19"/>
  <c r="H198" i="19"/>
  <c r="B196" i="19"/>
  <c r="E193" i="19"/>
  <c r="B191" i="19"/>
  <c r="M188" i="19"/>
  <c r="D188" i="19"/>
  <c r="B186" i="19"/>
  <c r="U183" i="19"/>
  <c r="B181" i="19"/>
  <c r="U178" i="19"/>
  <c r="D178" i="19"/>
  <c r="B176" i="19"/>
  <c r="L173" i="19"/>
  <c r="D173" i="19"/>
  <c r="B171" i="19"/>
  <c r="T168" i="19"/>
  <c r="S193" i="19"/>
  <c r="B166" i="19"/>
  <c r="B157" i="19"/>
  <c r="B152" i="19"/>
  <c r="B147" i="19"/>
  <c r="B142" i="19"/>
  <c r="B137" i="19"/>
  <c r="B132" i="19"/>
  <c r="B127" i="19"/>
  <c r="B122" i="19"/>
  <c r="B117" i="19"/>
  <c r="B112" i="19"/>
  <c r="B107" i="19"/>
  <c r="B102" i="19"/>
  <c r="B97" i="19"/>
  <c r="B92" i="19"/>
  <c r="B87" i="19"/>
  <c r="B82" i="19"/>
  <c r="B77" i="19"/>
  <c r="B72" i="19"/>
  <c r="B67" i="19"/>
  <c r="B62" i="19"/>
  <c r="B57" i="19"/>
  <c r="B52" i="19"/>
  <c r="B47" i="19"/>
  <c r="B42" i="19"/>
  <c r="B37" i="19"/>
  <c r="B32" i="19"/>
  <c r="B27" i="19"/>
  <c r="B22" i="19"/>
  <c r="B17" i="19"/>
  <c r="B12" i="19"/>
  <c r="O81" i="19"/>
  <c r="D74" i="19"/>
  <c r="D7" i="19"/>
  <c r="B7" i="19"/>
  <c r="F782" i="18"/>
  <c r="AA769" i="18"/>
  <c r="Z769" i="18"/>
  <c r="Y769" i="18"/>
  <c r="X769" i="18"/>
  <c r="W769" i="18"/>
  <c r="V769" i="18"/>
  <c r="U769" i="18"/>
  <c r="T769" i="18"/>
  <c r="S769" i="18"/>
  <c r="R769" i="18"/>
  <c r="Q769" i="18"/>
  <c r="P769" i="18"/>
  <c r="O769" i="18"/>
  <c r="N769" i="18"/>
  <c r="M769" i="18"/>
  <c r="L769" i="18"/>
  <c r="K769" i="18"/>
  <c r="J769" i="18"/>
  <c r="I769" i="18"/>
  <c r="H769" i="18"/>
  <c r="G769" i="18"/>
  <c r="F769" i="18"/>
  <c r="E769" i="18"/>
  <c r="D769" i="18"/>
  <c r="AA767" i="18"/>
  <c r="Z767" i="18"/>
  <c r="Y767" i="18"/>
  <c r="X767" i="18"/>
  <c r="W767" i="18"/>
  <c r="V767" i="18"/>
  <c r="U767" i="18"/>
  <c r="T767" i="18"/>
  <c r="S767" i="18"/>
  <c r="R767" i="18"/>
  <c r="Q767" i="18"/>
  <c r="P767" i="18"/>
  <c r="O767" i="18"/>
  <c r="N767" i="18"/>
  <c r="M767" i="18"/>
  <c r="L767" i="18"/>
  <c r="K767" i="18"/>
  <c r="J767" i="18"/>
  <c r="I767" i="18"/>
  <c r="H767" i="18"/>
  <c r="G767" i="18"/>
  <c r="F767" i="18"/>
  <c r="E767" i="18"/>
  <c r="D767" i="18"/>
  <c r="AA765" i="18"/>
  <c r="Z765" i="18"/>
  <c r="Y765" i="18"/>
  <c r="X765" i="18"/>
  <c r="W765" i="18"/>
  <c r="V765" i="18"/>
  <c r="U765" i="18"/>
  <c r="T765" i="18"/>
  <c r="S765" i="18"/>
  <c r="R765" i="18"/>
  <c r="Q765" i="18"/>
  <c r="P765" i="18"/>
  <c r="O765" i="18"/>
  <c r="N765" i="18"/>
  <c r="M765" i="18"/>
  <c r="L765" i="18"/>
  <c r="K765" i="18"/>
  <c r="J765" i="18"/>
  <c r="I765" i="18"/>
  <c r="H765" i="18"/>
  <c r="G765" i="18"/>
  <c r="F765" i="18"/>
  <c r="E765" i="18"/>
  <c r="D765" i="18"/>
  <c r="AA763" i="18"/>
  <c r="Z763" i="18"/>
  <c r="Y763" i="18"/>
  <c r="X763" i="18"/>
  <c r="W763" i="18"/>
  <c r="V763" i="18"/>
  <c r="U763" i="18"/>
  <c r="T763" i="18"/>
  <c r="S763" i="18"/>
  <c r="R763" i="18"/>
  <c r="Q763" i="18"/>
  <c r="P763" i="18"/>
  <c r="O763" i="18"/>
  <c r="N763" i="18"/>
  <c r="M763" i="18"/>
  <c r="L763" i="18"/>
  <c r="K763" i="18"/>
  <c r="J763" i="18"/>
  <c r="I763" i="18"/>
  <c r="H763" i="18"/>
  <c r="G763" i="18"/>
  <c r="F763" i="18"/>
  <c r="E763" i="18"/>
  <c r="D763" i="18"/>
  <c r="B763" i="18"/>
  <c r="AA761" i="18"/>
  <c r="Z761" i="18"/>
  <c r="Y761" i="18"/>
  <c r="X761" i="18"/>
  <c r="W761" i="18"/>
  <c r="V761" i="18"/>
  <c r="U761" i="18"/>
  <c r="T761" i="18"/>
  <c r="S761" i="18"/>
  <c r="R761" i="18"/>
  <c r="Q761" i="18"/>
  <c r="P761" i="18"/>
  <c r="O761" i="18"/>
  <c r="N761" i="18"/>
  <c r="M761" i="18"/>
  <c r="L761" i="18"/>
  <c r="K761" i="18"/>
  <c r="J761" i="18"/>
  <c r="I761" i="18"/>
  <c r="H761" i="18"/>
  <c r="G761" i="18"/>
  <c r="F761" i="18"/>
  <c r="E761" i="18"/>
  <c r="D761" i="18"/>
  <c r="AA759" i="18"/>
  <c r="Z759" i="18"/>
  <c r="Y759" i="18"/>
  <c r="X759" i="18"/>
  <c r="W759" i="18"/>
  <c r="V759" i="18"/>
  <c r="U759" i="18"/>
  <c r="T759" i="18"/>
  <c r="S759" i="18"/>
  <c r="R759" i="18"/>
  <c r="Q759" i="18"/>
  <c r="P759" i="18"/>
  <c r="O759" i="18"/>
  <c r="N759" i="18"/>
  <c r="M759" i="18"/>
  <c r="L759" i="18"/>
  <c r="K759" i="18"/>
  <c r="J759" i="18"/>
  <c r="I759" i="18"/>
  <c r="H759" i="18"/>
  <c r="G759" i="18"/>
  <c r="F759" i="18"/>
  <c r="E759" i="18"/>
  <c r="D759" i="18"/>
  <c r="AA757" i="18"/>
  <c r="Z757" i="18"/>
  <c r="Y757" i="18"/>
  <c r="X757" i="18"/>
  <c r="W757" i="18"/>
  <c r="V757" i="18"/>
  <c r="U757" i="18"/>
  <c r="T757" i="18"/>
  <c r="S757" i="18"/>
  <c r="R757" i="18"/>
  <c r="Q757" i="18"/>
  <c r="P757" i="18"/>
  <c r="O757" i="18"/>
  <c r="N757" i="18"/>
  <c r="M757" i="18"/>
  <c r="L757" i="18"/>
  <c r="K757" i="18"/>
  <c r="J757" i="18"/>
  <c r="I757" i="18"/>
  <c r="H757" i="18"/>
  <c r="G757" i="18"/>
  <c r="F757" i="18"/>
  <c r="E757" i="18"/>
  <c r="D757" i="18"/>
  <c r="AA755" i="18"/>
  <c r="Z755" i="18"/>
  <c r="Y755" i="18"/>
  <c r="X755" i="18"/>
  <c r="W755" i="18"/>
  <c r="V755" i="18"/>
  <c r="U755" i="18"/>
  <c r="T755" i="18"/>
  <c r="S755" i="18"/>
  <c r="R755" i="18"/>
  <c r="Q755" i="18"/>
  <c r="P755" i="18"/>
  <c r="O755" i="18"/>
  <c r="N755" i="18"/>
  <c r="M755" i="18"/>
  <c r="L755" i="18"/>
  <c r="K755" i="18"/>
  <c r="J755" i="18"/>
  <c r="I755" i="18"/>
  <c r="H755" i="18"/>
  <c r="G755" i="18"/>
  <c r="F755" i="18"/>
  <c r="E755" i="18"/>
  <c r="D755" i="18"/>
  <c r="AA753" i="18"/>
  <c r="Z753" i="18"/>
  <c r="Y753" i="18"/>
  <c r="X753" i="18"/>
  <c r="W753" i="18"/>
  <c r="V753" i="18"/>
  <c r="U753" i="18"/>
  <c r="T753" i="18"/>
  <c r="S753" i="18"/>
  <c r="R753" i="18"/>
  <c r="Q753" i="18"/>
  <c r="P753" i="18"/>
  <c r="O753" i="18"/>
  <c r="N753" i="18"/>
  <c r="M753" i="18"/>
  <c r="L753" i="18"/>
  <c r="K753" i="18"/>
  <c r="J753" i="18"/>
  <c r="I753" i="18"/>
  <c r="H753" i="18"/>
  <c r="G753" i="18"/>
  <c r="F753" i="18"/>
  <c r="E753" i="18"/>
  <c r="D753" i="18"/>
  <c r="AA751" i="18"/>
  <c r="Z751" i="18"/>
  <c r="Y751" i="18"/>
  <c r="X751" i="18"/>
  <c r="W751" i="18"/>
  <c r="V751" i="18"/>
  <c r="U751" i="18"/>
  <c r="T751" i="18"/>
  <c r="S751" i="18"/>
  <c r="R751" i="18"/>
  <c r="Q751" i="18"/>
  <c r="P751" i="18"/>
  <c r="O751" i="18"/>
  <c r="N751" i="18"/>
  <c r="M751" i="18"/>
  <c r="L751" i="18"/>
  <c r="K751" i="18"/>
  <c r="J751" i="18"/>
  <c r="I751" i="18"/>
  <c r="H751" i="18"/>
  <c r="G751" i="18"/>
  <c r="F751" i="18"/>
  <c r="E751" i="18"/>
  <c r="D751" i="18"/>
  <c r="AA749" i="18"/>
  <c r="Z749" i="18"/>
  <c r="Y749" i="18"/>
  <c r="X749" i="18"/>
  <c r="W749" i="18"/>
  <c r="V749" i="18"/>
  <c r="U749" i="18"/>
  <c r="T749" i="18"/>
  <c r="S749" i="18"/>
  <c r="R749" i="18"/>
  <c r="Q749" i="18"/>
  <c r="P749" i="18"/>
  <c r="O749" i="18"/>
  <c r="N749" i="18"/>
  <c r="M749" i="18"/>
  <c r="L749" i="18"/>
  <c r="K749" i="18"/>
  <c r="J749" i="18"/>
  <c r="I749" i="18"/>
  <c r="H749" i="18"/>
  <c r="G749" i="18"/>
  <c r="F749" i="18"/>
  <c r="E749" i="18"/>
  <c r="D749" i="18"/>
  <c r="B749" i="18"/>
  <c r="AA747" i="18"/>
  <c r="Z747" i="18"/>
  <c r="Y747" i="18"/>
  <c r="X747" i="18"/>
  <c r="W747" i="18"/>
  <c r="V747" i="18"/>
  <c r="U747" i="18"/>
  <c r="T747" i="18"/>
  <c r="S747" i="18"/>
  <c r="R747" i="18"/>
  <c r="Q747" i="18"/>
  <c r="P747" i="18"/>
  <c r="O747" i="18"/>
  <c r="N747" i="18"/>
  <c r="M747" i="18"/>
  <c r="L747" i="18"/>
  <c r="K747" i="18"/>
  <c r="J747" i="18"/>
  <c r="I747" i="18"/>
  <c r="H747" i="18"/>
  <c r="G747" i="18"/>
  <c r="F747" i="18"/>
  <c r="E747" i="18"/>
  <c r="D747" i="18"/>
  <c r="AA745" i="18"/>
  <c r="Z745" i="18"/>
  <c r="Y745" i="18"/>
  <c r="X745" i="18"/>
  <c r="W745" i="18"/>
  <c r="V745" i="18"/>
  <c r="U745" i="18"/>
  <c r="T745" i="18"/>
  <c r="S745" i="18"/>
  <c r="R745" i="18"/>
  <c r="Q745" i="18"/>
  <c r="P745" i="18"/>
  <c r="O745" i="18"/>
  <c r="N745" i="18"/>
  <c r="M745" i="18"/>
  <c r="L745" i="18"/>
  <c r="K745" i="18"/>
  <c r="J745" i="18"/>
  <c r="I745" i="18"/>
  <c r="H745" i="18"/>
  <c r="G745" i="18"/>
  <c r="F745" i="18"/>
  <c r="E745" i="18"/>
  <c r="D745" i="18"/>
  <c r="AA743" i="18"/>
  <c r="Z743" i="18"/>
  <c r="Y743" i="18"/>
  <c r="X743" i="18"/>
  <c r="W743" i="18"/>
  <c r="V743" i="18"/>
  <c r="U743" i="18"/>
  <c r="T743" i="18"/>
  <c r="S743" i="18"/>
  <c r="R743" i="18"/>
  <c r="Q743" i="18"/>
  <c r="P743" i="18"/>
  <c r="O743" i="18"/>
  <c r="N743" i="18"/>
  <c r="M743" i="18"/>
  <c r="L743" i="18"/>
  <c r="K743" i="18"/>
  <c r="J743" i="18"/>
  <c r="I743" i="18"/>
  <c r="H743" i="18"/>
  <c r="G743" i="18"/>
  <c r="F743" i="18"/>
  <c r="E743" i="18"/>
  <c r="D743" i="18"/>
  <c r="AA741" i="18"/>
  <c r="Z741" i="18"/>
  <c r="Y741" i="18"/>
  <c r="X741" i="18"/>
  <c r="W741" i="18"/>
  <c r="V741" i="18"/>
  <c r="U741" i="18"/>
  <c r="T741" i="18"/>
  <c r="S741" i="18"/>
  <c r="R741" i="18"/>
  <c r="Q741" i="18"/>
  <c r="P741" i="18"/>
  <c r="O741" i="18"/>
  <c r="N741" i="18"/>
  <c r="M741" i="18"/>
  <c r="L741" i="18"/>
  <c r="K741" i="18"/>
  <c r="J741" i="18"/>
  <c r="I741" i="18"/>
  <c r="H741" i="18"/>
  <c r="G741" i="18"/>
  <c r="F741" i="18"/>
  <c r="E741" i="18"/>
  <c r="D741" i="18"/>
  <c r="AA739" i="18"/>
  <c r="Z739" i="18"/>
  <c r="Y739" i="18"/>
  <c r="X739" i="18"/>
  <c r="W739" i="18"/>
  <c r="V739" i="18"/>
  <c r="U739" i="18"/>
  <c r="T739" i="18"/>
  <c r="S739" i="18"/>
  <c r="R739" i="18"/>
  <c r="Q739" i="18"/>
  <c r="P739" i="18"/>
  <c r="O739" i="18"/>
  <c r="N739" i="18"/>
  <c r="M739" i="18"/>
  <c r="L739" i="18"/>
  <c r="K739" i="18"/>
  <c r="J739" i="18"/>
  <c r="I739" i="18"/>
  <c r="H739" i="18"/>
  <c r="G739" i="18"/>
  <c r="F739" i="18"/>
  <c r="E739" i="18"/>
  <c r="D739" i="18"/>
  <c r="AA737" i="18"/>
  <c r="Z737" i="18"/>
  <c r="Y737" i="18"/>
  <c r="X737" i="18"/>
  <c r="W737" i="18"/>
  <c r="V737" i="18"/>
  <c r="U737" i="18"/>
  <c r="T737" i="18"/>
  <c r="S737" i="18"/>
  <c r="R737" i="18"/>
  <c r="Q737" i="18"/>
  <c r="P737" i="18"/>
  <c r="O737" i="18"/>
  <c r="N737" i="18"/>
  <c r="M737" i="18"/>
  <c r="L737" i="18"/>
  <c r="K737" i="18"/>
  <c r="J737" i="18"/>
  <c r="I737" i="18"/>
  <c r="H737" i="18"/>
  <c r="G737" i="18"/>
  <c r="F737" i="18"/>
  <c r="E737" i="18"/>
  <c r="D737" i="18"/>
  <c r="AA735" i="18"/>
  <c r="Z735" i="18"/>
  <c r="Y735" i="18"/>
  <c r="X735" i="18"/>
  <c r="W735" i="18"/>
  <c r="V735" i="18"/>
  <c r="U735" i="18"/>
  <c r="T735" i="18"/>
  <c r="S735" i="18"/>
  <c r="R735" i="18"/>
  <c r="Q735" i="18"/>
  <c r="P735" i="18"/>
  <c r="O735" i="18"/>
  <c r="N735" i="18"/>
  <c r="M735" i="18"/>
  <c r="L735" i="18"/>
  <c r="K735" i="18"/>
  <c r="J735" i="18"/>
  <c r="I735" i="18"/>
  <c r="H735" i="18"/>
  <c r="G735" i="18"/>
  <c r="F735" i="18"/>
  <c r="E735" i="18"/>
  <c r="D735" i="18"/>
  <c r="B735" i="18"/>
  <c r="AA733" i="18"/>
  <c r="Z733" i="18"/>
  <c r="Y733" i="18"/>
  <c r="X733" i="18"/>
  <c r="W733" i="18"/>
  <c r="V733" i="18"/>
  <c r="U733" i="18"/>
  <c r="T733" i="18"/>
  <c r="S733" i="18"/>
  <c r="R733" i="18"/>
  <c r="Q733" i="18"/>
  <c r="P733" i="18"/>
  <c r="O733" i="18"/>
  <c r="N733" i="18"/>
  <c r="M733" i="18"/>
  <c r="L733" i="18"/>
  <c r="K733" i="18"/>
  <c r="J733" i="18"/>
  <c r="I733" i="18"/>
  <c r="H733" i="18"/>
  <c r="G733" i="18"/>
  <c r="F733" i="18"/>
  <c r="E733" i="18"/>
  <c r="D733" i="18"/>
  <c r="AA731" i="18"/>
  <c r="Z731" i="18"/>
  <c r="Y731" i="18"/>
  <c r="X731" i="18"/>
  <c r="W731" i="18"/>
  <c r="V731" i="18"/>
  <c r="U731" i="18"/>
  <c r="T731" i="18"/>
  <c r="S731" i="18"/>
  <c r="R731" i="18"/>
  <c r="Q731" i="18"/>
  <c r="P731" i="18"/>
  <c r="O731" i="18"/>
  <c r="N731" i="18"/>
  <c r="M731" i="18"/>
  <c r="L731" i="18"/>
  <c r="K731" i="18"/>
  <c r="J731" i="18"/>
  <c r="I731" i="18"/>
  <c r="H731" i="18"/>
  <c r="G731" i="18"/>
  <c r="F731" i="18"/>
  <c r="E731" i="18"/>
  <c r="D731" i="18"/>
  <c r="AA729" i="18"/>
  <c r="Z729" i="18"/>
  <c r="Y729" i="18"/>
  <c r="X729" i="18"/>
  <c r="W729" i="18"/>
  <c r="V729" i="18"/>
  <c r="U729" i="18"/>
  <c r="T729" i="18"/>
  <c r="S729" i="18"/>
  <c r="R729" i="18"/>
  <c r="Q729" i="18"/>
  <c r="P729" i="18"/>
  <c r="O729" i="18"/>
  <c r="N729" i="18"/>
  <c r="M729" i="18"/>
  <c r="L729" i="18"/>
  <c r="K729" i="18"/>
  <c r="J729" i="18"/>
  <c r="I729" i="18"/>
  <c r="H729" i="18"/>
  <c r="G729" i="18"/>
  <c r="F729" i="18"/>
  <c r="E729" i="18"/>
  <c r="D729" i="18"/>
  <c r="AA727" i="18"/>
  <c r="Z727" i="18"/>
  <c r="Y727" i="18"/>
  <c r="X727" i="18"/>
  <c r="W727" i="18"/>
  <c r="V727" i="18"/>
  <c r="U727" i="18"/>
  <c r="T727" i="18"/>
  <c r="S727" i="18"/>
  <c r="R727" i="18"/>
  <c r="Q727" i="18"/>
  <c r="P727" i="18"/>
  <c r="O727" i="18"/>
  <c r="N727" i="18"/>
  <c r="M727" i="18"/>
  <c r="L727" i="18"/>
  <c r="K727" i="18"/>
  <c r="J727" i="18"/>
  <c r="I727" i="18"/>
  <c r="H727" i="18"/>
  <c r="G727" i="18"/>
  <c r="F727" i="18"/>
  <c r="E727" i="18"/>
  <c r="D727" i="18"/>
  <c r="AA725" i="18"/>
  <c r="Z725" i="18"/>
  <c r="Y725" i="18"/>
  <c r="X725" i="18"/>
  <c r="W725" i="18"/>
  <c r="V725" i="18"/>
  <c r="U725" i="18"/>
  <c r="T725" i="18"/>
  <c r="S725" i="18"/>
  <c r="R725" i="18"/>
  <c r="Q725" i="18"/>
  <c r="P725" i="18"/>
  <c r="O725" i="18"/>
  <c r="N725" i="18"/>
  <c r="M725" i="18"/>
  <c r="L725" i="18"/>
  <c r="K725" i="18"/>
  <c r="J725" i="18"/>
  <c r="I725" i="18"/>
  <c r="H725" i="18"/>
  <c r="G725" i="18"/>
  <c r="F725" i="18"/>
  <c r="E725" i="18"/>
  <c r="D725" i="18"/>
  <c r="AA723" i="18"/>
  <c r="Z723" i="18"/>
  <c r="Y723" i="18"/>
  <c r="X723" i="18"/>
  <c r="W723" i="18"/>
  <c r="V723" i="18"/>
  <c r="U723" i="18"/>
  <c r="T723" i="18"/>
  <c r="S723" i="18"/>
  <c r="R723" i="18"/>
  <c r="Q723" i="18"/>
  <c r="P723" i="18"/>
  <c r="O723" i="18"/>
  <c r="N723" i="18"/>
  <c r="M723" i="18"/>
  <c r="L723" i="18"/>
  <c r="K723" i="18"/>
  <c r="J723" i="18"/>
  <c r="I723" i="18"/>
  <c r="H723" i="18"/>
  <c r="G723" i="18"/>
  <c r="F723" i="18"/>
  <c r="E723" i="18"/>
  <c r="D723" i="18"/>
  <c r="B723" i="18"/>
  <c r="AA721" i="18"/>
  <c r="Z721" i="18"/>
  <c r="Y721" i="18"/>
  <c r="X721" i="18"/>
  <c r="W721" i="18"/>
  <c r="V721" i="18"/>
  <c r="U721" i="18"/>
  <c r="T721" i="18"/>
  <c r="S721" i="18"/>
  <c r="R721" i="18"/>
  <c r="Q721" i="18"/>
  <c r="P721" i="18"/>
  <c r="O721" i="18"/>
  <c r="N721" i="18"/>
  <c r="M721" i="18"/>
  <c r="L721" i="18"/>
  <c r="K721" i="18"/>
  <c r="J721" i="18"/>
  <c r="I721" i="18"/>
  <c r="H721" i="18"/>
  <c r="G721" i="18"/>
  <c r="F721" i="18"/>
  <c r="E721" i="18"/>
  <c r="D721" i="18"/>
  <c r="AA719" i="18"/>
  <c r="Z719" i="18"/>
  <c r="Y719" i="18"/>
  <c r="X719" i="18"/>
  <c r="W719" i="18"/>
  <c r="V719" i="18"/>
  <c r="U719" i="18"/>
  <c r="T719" i="18"/>
  <c r="S719" i="18"/>
  <c r="R719" i="18"/>
  <c r="Q719" i="18"/>
  <c r="P719" i="18"/>
  <c r="O719" i="18"/>
  <c r="N719" i="18"/>
  <c r="M719" i="18"/>
  <c r="L719" i="18"/>
  <c r="K719" i="18"/>
  <c r="J719" i="18"/>
  <c r="I719" i="18"/>
  <c r="H719" i="18"/>
  <c r="G719" i="18"/>
  <c r="F719" i="18"/>
  <c r="E719" i="18"/>
  <c r="D719" i="18"/>
  <c r="AA717" i="18"/>
  <c r="Z717" i="18"/>
  <c r="Y717" i="18"/>
  <c r="X717" i="18"/>
  <c r="W717" i="18"/>
  <c r="V717" i="18"/>
  <c r="U717" i="18"/>
  <c r="T717" i="18"/>
  <c r="S717" i="18"/>
  <c r="R717" i="18"/>
  <c r="Q717" i="18"/>
  <c r="P717" i="18"/>
  <c r="O717" i="18"/>
  <c r="N717" i="18"/>
  <c r="M717" i="18"/>
  <c r="L717" i="18"/>
  <c r="K717" i="18"/>
  <c r="J717" i="18"/>
  <c r="I717" i="18"/>
  <c r="H717" i="18"/>
  <c r="G717" i="18"/>
  <c r="F717" i="18"/>
  <c r="E717" i="18"/>
  <c r="D717" i="18"/>
  <c r="AA715" i="18"/>
  <c r="Z715" i="18"/>
  <c r="Y715" i="18"/>
  <c r="X715" i="18"/>
  <c r="W715" i="18"/>
  <c r="V715" i="18"/>
  <c r="U715" i="18"/>
  <c r="T715" i="18"/>
  <c r="S715" i="18"/>
  <c r="R715" i="18"/>
  <c r="Q715" i="18"/>
  <c r="P715" i="18"/>
  <c r="O715" i="18"/>
  <c r="N715" i="18"/>
  <c r="M715" i="18"/>
  <c r="L715" i="18"/>
  <c r="K715" i="18"/>
  <c r="J715" i="18"/>
  <c r="I715" i="18"/>
  <c r="H715" i="18"/>
  <c r="G715" i="18"/>
  <c r="F715" i="18"/>
  <c r="E715" i="18"/>
  <c r="D715" i="18"/>
  <c r="AA713" i="18"/>
  <c r="Z713" i="18"/>
  <c r="Y713" i="18"/>
  <c r="X713" i="18"/>
  <c r="W713" i="18"/>
  <c r="V713" i="18"/>
  <c r="U713" i="18"/>
  <c r="T713" i="18"/>
  <c r="S713" i="18"/>
  <c r="R713" i="18"/>
  <c r="Q713" i="18"/>
  <c r="P713" i="18"/>
  <c r="O713" i="18"/>
  <c r="N713" i="18"/>
  <c r="M713" i="18"/>
  <c r="L713" i="18"/>
  <c r="K713" i="18"/>
  <c r="J713" i="18"/>
  <c r="I713" i="18"/>
  <c r="H713" i="18"/>
  <c r="G713" i="18"/>
  <c r="F713" i="18"/>
  <c r="E713" i="18"/>
  <c r="D713" i="18"/>
  <c r="AA711" i="18"/>
  <c r="Z711" i="18"/>
  <c r="Y711" i="18"/>
  <c r="X711" i="18"/>
  <c r="W711" i="18"/>
  <c r="V711" i="18"/>
  <c r="U711" i="18"/>
  <c r="T711" i="18"/>
  <c r="S711" i="18"/>
  <c r="R711" i="18"/>
  <c r="Q711" i="18"/>
  <c r="P711" i="18"/>
  <c r="O711" i="18"/>
  <c r="N711" i="18"/>
  <c r="M711" i="18"/>
  <c r="L711" i="18"/>
  <c r="K711" i="18"/>
  <c r="J711" i="18"/>
  <c r="I711" i="18"/>
  <c r="H711" i="18"/>
  <c r="G711" i="18"/>
  <c r="F711" i="18"/>
  <c r="E711" i="18"/>
  <c r="D711" i="18"/>
  <c r="B711" i="18"/>
  <c r="AA709" i="18"/>
  <c r="Z709" i="18"/>
  <c r="Y709" i="18"/>
  <c r="X709" i="18"/>
  <c r="W709" i="18"/>
  <c r="V709" i="18"/>
  <c r="U709" i="18"/>
  <c r="T709" i="18"/>
  <c r="S709" i="18"/>
  <c r="R709" i="18"/>
  <c r="Q709" i="18"/>
  <c r="P709" i="18"/>
  <c r="O709" i="18"/>
  <c r="N709" i="18"/>
  <c r="M709" i="18"/>
  <c r="L709" i="18"/>
  <c r="K709" i="18"/>
  <c r="J709" i="18"/>
  <c r="I709" i="18"/>
  <c r="H709" i="18"/>
  <c r="G709" i="18"/>
  <c r="F709" i="18"/>
  <c r="E709" i="18"/>
  <c r="D709" i="18"/>
  <c r="AA703" i="18"/>
  <c r="Z703" i="18"/>
  <c r="Y703" i="18"/>
  <c r="X703" i="18"/>
  <c r="W703" i="18"/>
  <c r="V703" i="18"/>
  <c r="U703" i="18"/>
  <c r="T703" i="18"/>
  <c r="S703" i="18"/>
  <c r="R703" i="18"/>
  <c r="Q703" i="18"/>
  <c r="P703" i="18"/>
  <c r="O703" i="18"/>
  <c r="N703" i="18"/>
  <c r="M703" i="18"/>
  <c r="L703" i="18"/>
  <c r="K703" i="18"/>
  <c r="J703" i="18"/>
  <c r="I703" i="18"/>
  <c r="H703" i="18"/>
  <c r="G703" i="18"/>
  <c r="F703" i="18"/>
  <c r="E703" i="18"/>
  <c r="D703" i="18"/>
  <c r="AA701" i="18"/>
  <c r="Z701" i="18"/>
  <c r="Y701" i="18"/>
  <c r="X701" i="18"/>
  <c r="W701" i="18"/>
  <c r="V701" i="18"/>
  <c r="U701" i="18"/>
  <c r="T701" i="18"/>
  <c r="S701" i="18"/>
  <c r="R701" i="18"/>
  <c r="Q701" i="18"/>
  <c r="P701" i="18"/>
  <c r="O701" i="18"/>
  <c r="N701" i="18"/>
  <c r="M701" i="18"/>
  <c r="L701" i="18"/>
  <c r="K701" i="18"/>
  <c r="J701" i="18"/>
  <c r="I701" i="18"/>
  <c r="H701" i="18"/>
  <c r="G701" i="18"/>
  <c r="F701" i="18"/>
  <c r="E701" i="18"/>
  <c r="D701" i="18"/>
  <c r="AA699" i="18"/>
  <c r="Z699" i="18"/>
  <c r="Y699" i="18"/>
  <c r="X699" i="18"/>
  <c r="W699" i="18"/>
  <c r="V699" i="18"/>
  <c r="U699" i="18"/>
  <c r="T699" i="18"/>
  <c r="S699" i="18"/>
  <c r="R699" i="18"/>
  <c r="Q699" i="18"/>
  <c r="P699" i="18"/>
  <c r="O699" i="18"/>
  <c r="N699" i="18"/>
  <c r="M699" i="18"/>
  <c r="L699" i="18"/>
  <c r="K699" i="18"/>
  <c r="J699" i="18"/>
  <c r="I699" i="18"/>
  <c r="H699" i="18"/>
  <c r="G699" i="18"/>
  <c r="F699" i="18"/>
  <c r="E699" i="18"/>
  <c r="D699" i="18"/>
  <c r="AA697" i="18"/>
  <c r="Z697" i="18"/>
  <c r="Y697" i="18"/>
  <c r="X697" i="18"/>
  <c r="W697" i="18"/>
  <c r="V697" i="18"/>
  <c r="U697" i="18"/>
  <c r="T697" i="18"/>
  <c r="S697" i="18"/>
  <c r="R697" i="18"/>
  <c r="Q697" i="18"/>
  <c r="P697" i="18"/>
  <c r="O697" i="18"/>
  <c r="N697" i="18"/>
  <c r="M697" i="18"/>
  <c r="L697" i="18"/>
  <c r="K697" i="18"/>
  <c r="J697" i="18"/>
  <c r="I697" i="18"/>
  <c r="H697" i="18"/>
  <c r="G697" i="18"/>
  <c r="F697" i="18"/>
  <c r="E697" i="18"/>
  <c r="D697" i="18"/>
  <c r="AA695" i="18"/>
  <c r="Z695" i="18"/>
  <c r="Y695" i="18"/>
  <c r="X695" i="18"/>
  <c r="W695" i="18"/>
  <c r="V695" i="18"/>
  <c r="U695" i="18"/>
  <c r="T695" i="18"/>
  <c r="S695" i="18"/>
  <c r="R695" i="18"/>
  <c r="Q695" i="18"/>
  <c r="P695" i="18"/>
  <c r="O695" i="18"/>
  <c r="N695" i="18"/>
  <c r="M695" i="18"/>
  <c r="L695" i="18"/>
  <c r="K695" i="18"/>
  <c r="J695" i="18"/>
  <c r="I695" i="18"/>
  <c r="H695" i="18"/>
  <c r="G695" i="18"/>
  <c r="F695" i="18"/>
  <c r="E695" i="18"/>
  <c r="D695" i="18"/>
  <c r="B695" i="18"/>
  <c r="AA693" i="18"/>
  <c r="Z693" i="18"/>
  <c r="Y693" i="18"/>
  <c r="X693" i="18"/>
  <c r="W693" i="18"/>
  <c r="V693" i="18"/>
  <c r="U693" i="18"/>
  <c r="T693" i="18"/>
  <c r="S693" i="18"/>
  <c r="R693" i="18"/>
  <c r="Q693" i="18"/>
  <c r="P693" i="18"/>
  <c r="O693" i="18"/>
  <c r="N693" i="18"/>
  <c r="M693" i="18"/>
  <c r="L693" i="18"/>
  <c r="K693" i="18"/>
  <c r="J693" i="18"/>
  <c r="I693" i="18"/>
  <c r="H693" i="18"/>
  <c r="G693" i="18"/>
  <c r="F693" i="18"/>
  <c r="E693" i="18"/>
  <c r="D693" i="18"/>
  <c r="AA691" i="18"/>
  <c r="Z691" i="18"/>
  <c r="Y691" i="18"/>
  <c r="X691" i="18"/>
  <c r="W691" i="18"/>
  <c r="V691" i="18"/>
  <c r="U691" i="18"/>
  <c r="T691" i="18"/>
  <c r="S691" i="18"/>
  <c r="R691" i="18"/>
  <c r="Q691" i="18"/>
  <c r="P691" i="18"/>
  <c r="O691" i="18"/>
  <c r="N691" i="18"/>
  <c r="M691" i="18"/>
  <c r="L691" i="18"/>
  <c r="K691" i="18"/>
  <c r="J691" i="18"/>
  <c r="I691" i="18"/>
  <c r="H691" i="18"/>
  <c r="G691" i="18"/>
  <c r="F691" i="18"/>
  <c r="E691" i="18"/>
  <c r="D691" i="18"/>
  <c r="AA689" i="18"/>
  <c r="Z689" i="18"/>
  <c r="Y689" i="18"/>
  <c r="X689" i="18"/>
  <c r="W689" i="18"/>
  <c r="V689" i="18"/>
  <c r="U689" i="18"/>
  <c r="T689" i="18"/>
  <c r="S689" i="18"/>
  <c r="R689" i="18"/>
  <c r="Q689" i="18"/>
  <c r="P689" i="18"/>
  <c r="O689" i="18"/>
  <c r="N689" i="18"/>
  <c r="M689" i="18"/>
  <c r="L689" i="18"/>
  <c r="K689" i="18"/>
  <c r="J689" i="18"/>
  <c r="I689" i="18"/>
  <c r="H689" i="18"/>
  <c r="G689" i="18"/>
  <c r="F689" i="18"/>
  <c r="E689" i="18"/>
  <c r="D689" i="18"/>
  <c r="AA687" i="18"/>
  <c r="Z687" i="18"/>
  <c r="Y687" i="18"/>
  <c r="X687" i="18"/>
  <c r="W687" i="18"/>
  <c r="V687" i="18"/>
  <c r="U687" i="18"/>
  <c r="T687" i="18"/>
  <c r="S687" i="18"/>
  <c r="R687" i="18"/>
  <c r="Q687" i="18"/>
  <c r="P687" i="18"/>
  <c r="O687" i="18"/>
  <c r="N687" i="18"/>
  <c r="M687" i="18"/>
  <c r="L687" i="18"/>
  <c r="K687" i="18"/>
  <c r="J687" i="18"/>
  <c r="I687" i="18"/>
  <c r="H687" i="18"/>
  <c r="G687" i="18"/>
  <c r="F687" i="18"/>
  <c r="E687" i="18"/>
  <c r="D687" i="18"/>
  <c r="AA685" i="18"/>
  <c r="Z685" i="18"/>
  <c r="Y685" i="18"/>
  <c r="X685" i="18"/>
  <c r="W685" i="18"/>
  <c r="V685" i="18"/>
  <c r="U685" i="18"/>
  <c r="T685" i="18"/>
  <c r="S685" i="18"/>
  <c r="R685" i="18"/>
  <c r="Q685" i="18"/>
  <c r="P685" i="18"/>
  <c r="O685" i="18"/>
  <c r="N685" i="18"/>
  <c r="M685" i="18"/>
  <c r="L685" i="18"/>
  <c r="K685" i="18"/>
  <c r="J685" i="18"/>
  <c r="I685" i="18"/>
  <c r="H685" i="18"/>
  <c r="G685" i="18"/>
  <c r="F685" i="18"/>
  <c r="E685" i="18"/>
  <c r="D685" i="18"/>
  <c r="AA683" i="18"/>
  <c r="Z683" i="18"/>
  <c r="Y683" i="18"/>
  <c r="X683" i="18"/>
  <c r="W683" i="18"/>
  <c r="V683" i="18"/>
  <c r="U683" i="18"/>
  <c r="T683" i="18"/>
  <c r="S683" i="18"/>
  <c r="R683" i="18"/>
  <c r="Q683" i="18"/>
  <c r="P683" i="18"/>
  <c r="O683" i="18"/>
  <c r="N683" i="18"/>
  <c r="M683" i="18"/>
  <c r="L683" i="18"/>
  <c r="K683" i="18"/>
  <c r="J683" i="18"/>
  <c r="I683" i="18"/>
  <c r="H683" i="18"/>
  <c r="G683" i="18"/>
  <c r="F683" i="18"/>
  <c r="E683" i="18"/>
  <c r="D683" i="18"/>
  <c r="B683" i="18"/>
  <c r="AA681" i="18"/>
  <c r="Z681" i="18"/>
  <c r="Y681" i="18"/>
  <c r="X681" i="18"/>
  <c r="W681" i="18"/>
  <c r="V681" i="18"/>
  <c r="U681" i="18"/>
  <c r="T681" i="18"/>
  <c r="S681" i="18"/>
  <c r="R681" i="18"/>
  <c r="Q681" i="18"/>
  <c r="P681" i="18"/>
  <c r="O681" i="18"/>
  <c r="N681" i="18"/>
  <c r="M681" i="18"/>
  <c r="L681" i="18"/>
  <c r="K681" i="18"/>
  <c r="J681" i="18"/>
  <c r="I681" i="18"/>
  <c r="H681" i="18"/>
  <c r="G681" i="18"/>
  <c r="F681" i="18"/>
  <c r="E681" i="18"/>
  <c r="D681" i="18"/>
  <c r="AA679" i="18"/>
  <c r="Z679" i="18"/>
  <c r="Y679" i="18"/>
  <c r="X679" i="18"/>
  <c r="W679" i="18"/>
  <c r="V679" i="18"/>
  <c r="U679" i="18"/>
  <c r="T679" i="18"/>
  <c r="S679" i="18"/>
  <c r="R679" i="18"/>
  <c r="Q679" i="18"/>
  <c r="P679" i="18"/>
  <c r="O679" i="18"/>
  <c r="N679" i="18"/>
  <c r="M679" i="18"/>
  <c r="L679" i="18"/>
  <c r="K679" i="18"/>
  <c r="J679" i="18"/>
  <c r="I679" i="18"/>
  <c r="H679" i="18"/>
  <c r="G679" i="18"/>
  <c r="F679" i="18"/>
  <c r="E679" i="18"/>
  <c r="D679" i="18"/>
  <c r="AA677" i="18"/>
  <c r="Z677" i="18"/>
  <c r="Y677" i="18"/>
  <c r="X677" i="18"/>
  <c r="W677" i="18"/>
  <c r="V677" i="18"/>
  <c r="U677" i="18"/>
  <c r="T677" i="18"/>
  <c r="S677" i="18"/>
  <c r="R677" i="18"/>
  <c r="Q677" i="18"/>
  <c r="P677" i="18"/>
  <c r="O677" i="18"/>
  <c r="N677" i="18"/>
  <c r="M677" i="18"/>
  <c r="L677" i="18"/>
  <c r="K677" i="18"/>
  <c r="J677" i="18"/>
  <c r="I677" i="18"/>
  <c r="H677" i="18"/>
  <c r="G677" i="18"/>
  <c r="F677" i="18"/>
  <c r="E677" i="18"/>
  <c r="D677" i="18"/>
  <c r="AA675" i="18"/>
  <c r="Z675" i="18"/>
  <c r="Y675" i="18"/>
  <c r="X675" i="18"/>
  <c r="W675" i="18"/>
  <c r="V675" i="18"/>
  <c r="U675" i="18"/>
  <c r="T675" i="18"/>
  <c r="S675" i="18"/>
  <c r="R675" i="18"/>
  <c r="Q675" i="18"/>
  <c r="P675" i="18"/>
  <c r="O675" i="18"/>
  <c r="N675" i="18"/>
  <c r="M675" i="18"/>
  <c r="L675" i="18"/>
  <c r="K675" i="18"/>
  <c r="J675" i="18"/>
  <c r="I675" i="18"/>
  <c r="H675" i="18"/>
  <c r="G675" i="18"/>
  <c r="F675" i="18"/>
  <c r="E675" i="18"/>
  <c r="D675" i="18"/>
  <c r="AA673" i="18"/>
  <c r="Z673" i="18"/>
  <c r="Y673" i="18"/>
  <c r="X673" i="18"/>
  <c r="W673" i="18"/>
  <c r="V673" i="18"/>
  <c r="U673" i="18"/>
  <c r="T673" i="18"/>
  <c r="S673" i="18"/>
  <c r="R673" i="18"/>
  <c r="Q673" i="18"/>
  <c r="P673" i="18"/>
  <c r="O673" i="18"/>
  <c r="N673" i="18"/>
  <c r="M673" i="18"/>
  <c r="L673" i="18"/>
  <c r="K673" i="18"/>
  <c r="J673" i="18"/>
  <c r="I673" i="18"/>
  <c r="H673" i="18"/>
  <c r="G673" i="18"/>
  <c r="F673" i="18"/>
  <c r="E673" i="18"/>
  <c r="D673" i="18"/>
  <c r="AA671" i="18"/>
  <c r="Z671" i="18"/>
  <c r="Y671" i="18"/>
  <c r="X671" i="18"/>
  <c r="W671" i="18"/>
  <c r="V671" i="18"/>
  <c r="U671" i="18"/>
  <c r="T671" i="18"/>
  <c r="S671" i="18"/>
  <c r="R671" i="18"/>
  <c r="Q671" i="18"/>
  <c r="P671" i="18"/>
  <c r="O671" i="18"/>
  <c r="N671" i="18"/>
  <c r="M671" i="18"/>
  <c r="L671" i="18"/>
  <c r="K671" i="18"/>
  <c r="J671" i="18"/>
  <c r="I671" i="18"/>
  <c r="H671" i="18"/>
  <c r="G671" i="18"/>
  <c r="F671" i="18"/>
  <c r="E671" i="18"/>
  <c r="D671" i="18"/>
  <c r="B671" i="18"/>
  <c r="AA669" i="18"/>
  <c r="Z669" i="18"/>
  <c r="Y669" i="18"/>
  <c r="X669" i="18"/>
  <c r="W669" i="18"/>
  <c r="V669" i="18"/>
  <c r="U669" i="18"/>
  <c r="T669" i="18"/>
  <c r="S669" i="18"/>
  <c r="R669" i="18"/>
  <c r="Q669" i="18"/>
  <c r="P669" i="18"/>
  <c r="O669" i="18"/>
  <c r="N669" i="18"/>
  <c r="M669" i="18"/>
  <c r="L669" i="18"/>
  <c r="K669" i="18"/>
  <c r="J669" i="18"/>
  <c r="I669" i="18"/>
  <c r="H669" i="18"/>
  <c r="G669" i="18"/>
  <c r="F669" i="18"/>
  <c r="E669" i="18"/>
  <c r="D669" i="18"/>
  <c r="AA667" i="18"/>
  <c r="Z667" i="18"/>
  <c r="Y667" i="18"/>
  <c r="X667" i="18"/>
  <c r="W667" i="18"/>
  <c r="V667" i="18"/>
  <c r="U667" i="18"/>
  <c r="T667" i="18"/>
  <c r="S667" i="18"/>
  <c r="R667" i="18"/>
  <c r="Q667" i="18"/>
  <c r="P667" i="18"/>
  <c r="O667" i="18"/>
  <c r="N667" i="18"/>
  <c r="M667" i="18"/>
  <c r="L667" i="18"/>
  <c r="K667" i="18"/>
  <c r="J667" i="18"/>
  <c r="I667" i="18"/>
  <c r="H667" i="18"/>
  <c r="G667" i="18"/>
  <c r="F667" i="18"/>
  <c r="E667" i="18"/>
  <c r="D667" i="18"/>
  <c r="AA665" i="18"/>
  <c r="Z665" i="18"/>
  <c r="Y665" i="18"/>
  <c r="X665" i="18"/>
  <c r="W665" i="18"/>
  <c r="V665" i="18"/>
  <c r="U665" i="18"/>
  <c r="T665" i="18"/>
  <c r="S665" i="18"/>
  <c r="R665" i="18"/>
  <c r="Q665" i="18"/>
  <c r="P665" i="18"/>
  <c r="O665" i="18"/>
  <c r="N665" i="18"/>
  <c r="M665" i="18"/>
  <c r="L665" i="18"/>
  <c r="K665" i="18"/>
  <c r="J665" i="18"/>
  <c r="I665" i="18"/>
  <c r="H665" i="18"/>
  <c r="G665" i="18"/>
  <c r="F665" i="18"/>
  <c r="E665" i="18"/>
  <c r="D665" i="18"/>
  <c r="AA663" i="18"/>
  <c r="Z663" i="18"/>
  <c r="Y663" i="18"/>
  <c r="X663" i="18"/>
  <c r="W663" i="18"/>
  <c r="V663" i="18"/>
  <c r="U663" i="18"/>
  <c r="T663" i="18"/>
  <c r="S663" i="18"/>
  <c r="R663" i="18"/>
  <c r="Q663" i="18"/>
  <c r="P663" i="18"/>
  <c r="O663" i="18"/>
  <c r="N663" i="18"/>
  <c r="M663" i="18"/>
  <c r="L663" i="18"/>
  <c r="K663" i="18"/>
  <c r="J663" i="18"/>
  <c r="I663" i="18"/>
  <c r="H663" i="18"/>
  <c r="G663" i="18"/>
  <c r="F663" i="18"/>
  <c r="E663" i="18"/>
  <c r="D663" i="18"/>
  <c r="AA661" i="18"/>
  <c r="Z661" i="18"/>
  <c r="Y661" i="18"/>
  <c r="X661" i="18"/>
  <c r="W661" i="18"/>
  <c r="V661" i="18"/>
  <c r="U661" i="18"/>
  <c r="T661" i="18"/>
  <c r="S661" i="18"/>
  <c r="R661" i="18"/>
  <c r="Q661" i="18"/>
  <c r="P661" i="18"/>
  <c r="O661" i="18"/>
  <c r="N661" i="18"/>
  <c r="M661" i="18"/>
  <c r="L661" i="18"/>
  <c r="K661" i="18"/>
  <c r="J661" i="18"/>
  <c r="I661" i="18"/>
  <c r="H661" i="18"/>
  <c r="G661" i="18"/>
  <c r="F661" i="18"/>
  <c r="E661" i="18"/>
  <c r="D661" i="18"/>
  <c r="AA659" i="18"/>
  <c r="Z659" i="18"/>
  <c r="Y659" i="18"/>
  <c r="X659" i="18"/>
  <c r="W659" i="18"/>
  <c r="V659" i="18"/>
  <c r="U659" i="18"/>
  <c r="T659" i="18"/>
  <c r="S659" i="18"/>
  <c r="R659" i="18"/>
  <c r="Q659" i="18"/>
  <c r="P659" i="18"/>
  <c r="O659" i="18"/>
  <c r="N659" i="18"/>
  <c r="M659" i="18"/>
  <c r="L659" i="18"/>
  <c r="K659" i="18"/>
  <c r="J659" i="18"/>
  <c r="I659" i="18"/>
  <c r="H659" i="18"/>
  <c r="G659" i="18"/>
  <c r="F659" i="18"/>
  <c r="E659" i="18"/>
  <c r="D659" i="18"/>
  <c r="B659" i="18"/>
  <c r="AA657" i="18"/>
  <c r="Z657" i="18"/>
  <c r="Y657" i="18"/>
  <c r="X657" i="18"/>
  <c r="W657" i="18"/>
  <c r="V657" i="18"/>
  <c r="U657" i="18"/>
  <c r="T657" i="18"/>
  <c r="S657" i="18"/>
  <c r="R657" i="18"/>
  <c r="Q657" i="18"/>
  <c r="P657" i="18"/>
  <c r="O657" i="18"/>
  <c r="N657" i="18"/>
  <c r="M657" i="18"/>
  <c r="L657" i="18"/>
  <c r="K657" i="18"/>
  <c r="J657" i="18"/>
  <c r="I657" i="18"/>
  <c r="H657" i="18"/>
  <c r="G657" i="18"/>
  <c r="F657" i="18"/>
  <c r="E657" i="18"/>
  <c r="D657" i="18"/>
  <c r="AA655" i="18"/>
  <c r="Z655" i="18"/>
  <c r="Y655" i="18"/>
  <c r="X655" i="18"/>
  <c r="W655" i="18"/>
  <c r="V655" i="18"/>
  <c r="U655" i="18"/>
  <c r="T655" i="18"/>
  <c r="S655" i="18"/>
  <c r="R655" i="18"/>
  <c r="Q655" i="18"/>
  <c r="P655" i="18"/>
  <c r="O655" i="18"/>
  <c r="N655" i="18"/>
  <c r="M655" i="18"/>
  <c r="L655" i="18"/>
  <c r="K655" i="18"/>
  <c r="J655" i="18"/>
  <c r="I655" i="18"/>
  <c r="H655" i="18"/>
  <c r="G655" i="18"/>
  <c r="F655" i="18"/>
  <c r="E655" i="18"/>
  <c r="D655" i="18"/>
  <c r="AA653" i="18"/>
  <c r="Z653" i="18"/>
  <c r="Y653" i="18"/>
  <c r="X653" i="18"/>
  <c r="W653" i="18"/>
  <c r="V653" i="18"/>
  <c r="U653" i="18"/>
  <c r="T653" i="18"/>
  <c r="S653" i="18"/>
  <c r="R653" i="18"/>
  <c r="Q653" i="18"/>
  <c r="P653" i="18"/>
  <c r="O653" i="18"/>
  <c r="N653" i="18"/>
  <c r="M653" i="18"/>
  <c r="L653" i="18"/>
  <c r="K653" i="18"/>
  <c r="J653" i="18"/>
  <c r="I653" i="18"/>
  <c r="H653" i="18"/>
  <c r="G653" i="18"/>
  <c r="F653" i="18"/>
  <c r="E653" i="18"/>
  <c r="D653" i="18"/>
  <c r="AA651" i="18"/>
  <c r="Z651" i="18"/>
  <c r="Y651" i="18"/>
  <c r="X651" i="18"/>
  <c r="W651" i="18"/>
  <c r="V651" i="18"/>
  <c r="U651" i="18"/>
  <c r="T651" i="18"/>
  <c r="S651" i="18"/>
  <c r="R651" i="18"/>
  <c r="Q651" i="18"/>
  <c r="P651" i="18"/>
  <c r="O651" i="18"/>
  <c r="N651" i="18"/>
  <c r="M651" i="18"/>
  <c r="L651" i="18"/>
  <c r="K651" i="18"/>
  <c r="J651" i="18"/>
  <c r="I651" i="18"/>
  <c r="H651" i="18"/>
  <c r="G651" i="18"/>
  <c r="F651" i="18"/>
  <c r="E651" i="18"/>
  <c r="D651" i="18"/>
  <c r="AA649" i="18"/>
  <c r="Z649" i="18"/>
  <c r="Y649" i="18"/>
  <c r="X649" i="18"/>
  <c r="W649" i="18"/>
  <c r="V649" i="18"/>
  <c r="U649" i="18"/>
  <c r="T649" i="18"/>
  <c r="S649" i="18"/>
  <c r="R649" i="18"/>
  <c r="Q649" i="18"/>
  <c r="P649" i="18"/>
  <c r="O649" i="18"/>
  <c r="N649" i="18"/>
  <c r="M649" i="18"/>
  <c r="L649" i="18"/>
  <c r="K649" i="18"/>
  <c r="J649" i="18"/>
  <c r="I649" i="18"/>
  <c r="H649" i="18"/>
  <c r="G649" i="18"/>
  <c r="F649" i="18"/>
  <c r="E649" i="18"/>
  <c r="D649" i="18"/>
  <c r="AA647" i="18"/>
  <c r="Z647" i="18"/>
  <c r="Y647" i="18"/>
  <c r="X647" i="18"/>
  <c r="W647" i="18"/>
  <c r="V647" i="18"/>
  <c r="U647" i="18"/>
  <c r="T647" i="18"/>
  <c r="S647" i="18"/>
  <c r="R647" i="18"/>
  <c r="Q647" i="18"/>
  <c r="P647" i="18"/>
  <c r="O647" i="18"/>
  <c r="N647" i="18"/>
  <c r="M647" i="18"/>
  <c r="L647" i="18"/>
  <c r="K647" i="18"/>
  <c r="J647" i="18"/>
  <c r="I647" i="18"/>
  <c r="H647" i="18"/>
  <c r="G647" i="18"/>
  <c r="F647" i="18"/>
  <c r="E647" i="18"/>
  <c r="D647" i="18"/>
  <c r="B647" i="18"/>
  <c r="AA645" i="18"/>
  <c r="Z645" i="18"/>
  <c r="Y645" i="18"/>
  <c r="X645" i="18"/>
  <c r="W645" i="18"/>
  <c r="V645" i="18"/>
  <c r="U645" i="18"/>
  <c r="T645" i="18"/>
  <c r="S645" i="18"/>
  <c r="R645" i="18"/>
  <c r="Q645" i="18"/>
  <c r="P645" i="18"/>
  <c r="O645" i="18"/>
  <c r="N645" i="18"/>
  <c r="M645" i="18"/>
  <c r="L645" i="18"/>
  <c r="K645" i="18"/>
  <c r="J645" i="18"/>
  <c r="I645" i="18"/>
  <c r="H645" i="18"/>
  <c r="G645" i="18"/>
  <c r="F645" i="18"/>
  <c r="E645" i="18"/>
  <c r="D645" i="18"/>
  <c r="AA643" i="18"/>
  <c r="Z643" i="18"/>
  <c r="Y643" i="18"/>
  <c r="X643" i="18"/>
  <c r="W643" i="18"/>
  <c r="V643" i="18"/>
  <c r="U643" i="18"/>
  <c r="T643" i="18"/>
  <c r="S643" i="18"/>
  <c r="R643" i="18"/>
  <c r="Q643" i="18"/>
  <c r="P643" i="18"/>
  <c r="O643" i="18"/>
  <c r="N643" i="18"/>
  <c r="M643" i="18"/>
  <c r="L643" i="18"/>
  <c r="K643" i="18"/>
  <c r="J643" i="18"/>
  <c r="I643" i="18"/>
  <c r="H643" i="18"/>
  <c r="G643" i="18"/>
  <c r="F643" i="18"/>
  <c r="E643" i="18"/>
  <c r="D643" i="18"/>
  <c r="E621" i="18"/>
  <c r="Z606" i="18"/>
  <c r="X586" i="18"/>
  <c r="Y576" i="18"/>
  <c r="H571" i="18"/>
  <c r="R561" i="18"/>
  <c r="B554" i="18"/>
  <c r="U546" i="18"/>
  <c r="J541" i="18"/>
  <c r="E536" i="18"/>
  <c r="O531" i="18"/>
  <c r="V526" i="18"/>
  <c r="D526" i="18"/>
  <c r="N521" i="18"/>
  <c r="X516" i="18"/>
  <c r="F516" i="18"/>
  <c r="M511" i="18"/>
  <c r="AA506" i="18"/>
  <c r="S506" i="18"/>
  <c r="I506" i="18"/>
  <c r="Z501" i="18"/>
  <c r="R501" i="18"/>
  <c r="K501" i="18"/>
  <c r="D501" i="18"/>
  <c r="V496" i="18"/>
  <c r="O496" i="18"/>
  <c r="G496" i="18"/>
  <c r="Y491" i="18"/>
  <c r="R491" i="18"/>
  <c r="K491" i="18"/>
  <c r="H491" i="18"/>
  <c r="D491" i="18"/>
  <c r="AA486" i="18"/>
  <c r="W486" i="18"/>
  <c r="T486" i="18"/>
  <c r="O486" i="18"/>
  <c r="M486" i="18"/>
  <c r="H486" i="18"/>
  <c r="F486" i="18"/>
  <c r="E486" i="18"/>
  <c r="F586" i="18"/>
  <c r="B475" i="18"/>
  <c r="B445" i="18"/>
  <c r="B415" i="18"/>
  <c r="B385" i="18"/>
  <c r="L377" i="18"/>
  <c r="B370" i="18"/>
  <c r="AA362" i="18"/>
  <c r="P357" i="18"/>
  <c r="B350" i="18"/>
  <c r="M342" i="18"/>
  <c r="H337" i="18"/>
  <c r="B330" i="18"/>
  <c r="W382" i="18"/>
  <c r="B316" i="18"/>
  <c r="B286" i="18"/>
  <c r="B266" i="18"/>
  <c r="B256" i="18"/>
  <c r="B251" i="18"/>
  <c r="B246" i="18"/>
  <c r="W243" i="18"/>
  <c r="B241" i="18"/>
  <c r="M238" i="18"/>
  <c r="B236" i="18"/>
  <c r="H233" i="18"/>
  <c r="B231" i="18"/>
  <c r="B226" i="18"/>
  <c r="B221" i="18"/>
  <c r="W218" i="18"/>
  <c r="B216" i="18"/>
  <c r="R213" i="18"/>
  <c r="B211" i="18"/>
  <c r="M208" i="18"/>
  <c r="B206" i="18"/>
  <c r="H203" i="18"/>
  <c r="B201" i="18"/>
  <c r="B196" i="18"/>
  <c r="B191" i="18"/>
  <c r="E190" i="18"/>
  <c r="B186" i="18"/>
  <c r="L185" i="18"/>
  <c r="R183" i="18"/>
  <c r="B181" i="18"/>
  <c r="S180" i="18"/>
  <c r="S178" i="18"/>
  <c r="B176" i="18"/>
  <c r="Z175" i="18"/>
  <c r="T173" i="18"/>
  <c r="B171" i="18"/>
  <c r="AA168" i="18"/>
  <c r="O168" i="18"/>
  <c r="W318" i="18"/>
  <c r="B166" i="18"/>
  <c r="D161" i="18"/>
  <c r="B157" i="18"/>
  <c r="B152" i="18"/>
  <c r="B147" i="18"/>
  <c r="B142" i="18"/>
  <c r="B137" i="18"/>
  <c r="AA134" i="18"/>
  <c r="B132" i="18"/>
  <c r="B127" i="18"/>
  <c r="B122" i="18"/>
  <c r="R121" i="18"/>
  <c r="B117" i="18"/>
  <c r="B112" i="18"/>
  <c r="T109" i="18"/>
  <c r="B107" i="18"/>
  <c r="B102" i="18"/>
  <c r="B97" i="18"/>
  <c r="F96" i="18"/>
  <c r="B92" i="18"/>
  <c r="R89" i="18"/>
  <c r="B87" i="18"/>
  <c r="N86" i="18"/>
  <c r="B82" i="18"/>
  <c r="Z79" i="18"/>
  <c r="B77" i="18"/>
  <c r="B72" i="18"/>
  <c r="D71" i="18"/>
  <c r="B67" i="18"/>
  <c r="F66" i="18"/>
  <c r="B62" i="18"/>
  <c r="H61" i="18"/>
  <c r="N59" i="18"/>
  <c r="B57" i="18"/>
  <c r="S56" i="18"/>
  <c r="Y54" i="18"/>
  <c r="B52" i="18"/>
  <c r="T51" i="18"/>
  <c r="Z49" i="18"/>
  <c r="B47" i="18"/>
  <c r="U46" i="18"/>
  <c r="AA44" i="18"/>
  <c r="B42" i="18"/>
  <c r="V41" i="18"/>
  <c r="F41" i="18"/>
  <c r="B37" i="18"/>
  <c r="N36" i="18"/>
  <c r="B32" i="18"/>
  <c r="X31" i="18"/>
  <c r="I31" i="18"/>
  <c r="E29" i="18"/>
  <c r="B27" i="18"/>
  <c r="Y26" i="18"/>
  <c r="X26" i="18"/>
  <c r="R26" i="18"/>
  <c r="J26" i="18"/>
  <c r="B22" i="18"/>
  <c r="Y21" i="18"/>
  <c r="S21" i="18"/>
  <c r="Q21" i="18"/>
  <c r="J21" i="18"/>
  <c r="E19" i="18"/>
  <c r="B17" i="18"/>
  <c r="W16" i="18"/>
  <c r="V16" i="18"/>
  <c r="Q16" i="18"/>
  <c r="K16" i="18"/>
  <c r="E16" i="18"/>
  <c r="D16" i="18"/>
  <c r="Q14" i="18"/>
  <c r="Q12" i="18" s="1"/>
  <c r="B12" i="18"/>
  <c r="X11" i="18"/>
  <c r="W11" i="18"/>
  <c r="Q11" i="18"/>
  <c r="K11" i="18"/>
  <c r="F11" i="18"/>
  <c r="E11" i="18"/>
  <c r="P195" i="18"/>
  <c r="X9" i="18"/>
  <c r="F9" i="18"/>
  <c r="J159" i="18"/>
  <c r="X7" i="18"/>
  <c r="D7" i="18"/>
  <c r="B7" i="18"/>
  <c r="B761" i="17"/>
  <c r="F782" i="17"/>
  <c r="G782" i="17"/>
  <c r="AA769" i="17"/>
  <c r="Z769" i="17"/>
  <c r="Y769" i="17"/>
  <c r="X769" i="17"/>
  <c r="W769" i="17"/>
  <c r="V769" i="17"/>
  <c r="U769" i="17"/>
  <c r="T769" i="17"/>
  <c r="S769" i="17"/>
  <c r="R769" i="17"/>
  <c r="Q769" i="17"/>
  <c r="P769" i="17"/>
  <c r="O769" i="17"/>
  <c r="N769" i="17"/>
  <c r="M769" i="17"/>
  <c r="L769" i="17"/>
  <c r="K769" i="17"/>
  <c r="J769" i="17"/>
  <c r="I769" i="17"/>
  <c r="H769" i="17"/>
  <c r="G769" i="17"/>
  <c r="F769" i="17"/>
  <c r="E769" i="17"/>
  <c r="D769" i="17"/>
  <c r="AA767" i="17"/>
  <c r="Z767" i="17"/>
  <c r="Y767" i="17"/>
  <c r="X767" i="17"/>
  <c r="W767" i="17"/>
  <c r="V767" i="17"/>
  <c r="U767" i="17"/>
  <c r="T767" i="17"/>
  <c r="S767" i="17"/>
  <c r="R767" i="17"/>
  <c r="Q767" i="17"/>
  <c r="P767" i="17"/>
  <c r="O767" i="17"/>
  <c r="N767" i="17"/>
  <c r="M767" i="17"/>
  <c r="L767" i="17"/>
  <c r="K767" i="17"/>
  <c r="J767" i="17"/>
  <c r="I767" i="17"/>
  <c r="H767" i="17"/>
  <c r="G767" i="17"/>
  <c r="F767" i="17"/>
  <c r="E767" i="17"/>
  <c r="D767" i="17"/>
  <c r="AA765" i="17"/>
  <c r="Z765" i="17"/>
  <c r="Y765" i="17"/>
  <c r="X765" i="17"/>
  <c r="W765" i="17"/>
  <c r="V765" i="17"/>
  <c r="U765" i="17"/>
  <c r="T765" i="17"/>
  <c r="S765" i="17"/>
  <c r="R765" i="17"/>
  <c r="Q765" i="17"/>
  <c r="P765" i="17"/>
  <c r="O765" i="17"/>
  <c r="N765" i="17"/>
  <c r="M765" i="17"/>
  <c r="L765" i="17"/>
  <c r="K765" i="17"/>
  <c r="J765" i="17"/>
  <c r="I765" i="17"/>
  <c r="H765" i="17"/>
  <c r="G765" i="17"/>
  <c r="F765" i="17"/>
  <c r="E765" i="17"/>
  <c r="D765" i="17"/>
  <c r="B765" i="17"/>
  <c r="AA763" i="17"/>
  <c r="Z763" i="17"/>
  <c r="Y763" i="17"/>
  <c r="X763" i="17"/>
  <c r="W763" i="17"/>
  <c r="V763" i="17"/>
  <c r="U763" i="17"/>
  <c r="T763" i="17"/>
  <c r="S763" i="17"/>
  <c r="R763" i="17"/>
  <c r="Q763" i="17"/>
  <c r="P763" i="17"/>
  <c r="O763" i="17"/>
  <c r="N763" i="17"/>
  <c r="M763" i="17"/>
  <c r="L763" i="17"/>
  <c r="K763" i="17"/>
  <c r="J763" i="17"/>
  <c r="I763" i="17"/>
  <c r="H763" i="17"/>
  <c r="G763" i="17"/>
  <c r="F763" i="17"/>
  <c r="E763" i="17"/>
  <c r="D763" i="17"/>
  <c r="AA761" i="17"/>
  <c r="Z761" i="17"/>
  <c r="Y761" i="17"/>
  <c r="X761" i="17"/>
  <c r="W761" i="17"/>
  <c r="V761" i="17"/>
  <c r="U761" i="17"/>
  <c r="T761" i="17"/>
  <c r="S761" i="17"/>
  <c r="R761" i="17"/>
  <c r="Q761" i="17"/>
  <c r="P761" i="17"/>
  <c r="O761" i="17"/>
  <c r="N761" i="17"/>
  <c r="M761" i="17"/>
  <c r="L761" i="17"/>
  <c r="K761" i="17"/>
  <c r="J761" i="17"/>
  <c r="I761" i="17"/>
  <c r="H761" i="17"/>
  <c r="G761" i="17"/>
  <c r="F761" i="17"/>
  <c r="E761" i="17"/>
  <c r="D761" i="17"/>
  <c r="AA759" i="17"/>
  <c r="Z759" i="17"/>
  <c r="Y759" i="17"/>
  <c r="X759" i="17"/>
  <c r="W759" i="17"/>
  <c r="V759" i="17"/>
  <c r="U759" i="17"/>
  <c r="T759" i="17"/>
  <c r="S759" i="17"/>
  <c r="R759" i="17"/>
  <c r="Q759" i="17"/>
  <c r="P759" i="17"/>
  <c r="O759" i="17"/>
  <c r="N759" i="17"/>
  <c r="M759" i="17"/>
  <c r="L759" i="17"/>
  <c r="K759" i="17"/>
  <c r="J759" i="17"/>
  <c r="I759" i="17"/>
  <c r="H759" i="17"/>
  <c r="G759" i="17"/>
  <c r="F759" i="17"/>
  <c r="E759" i="17"/>
  <c r="D759" i="17"/>
  <c r="B759" i="17"/>
  <c r="AA757" i="17"/>
  <c r="Z757" i="17"/>
  <c r="Y757" i="17"/>
  <c r="X757" i="17"/>
  <c r="W757" i="17"/>
  <c r="V757" i="17"/>
  <c r="U757" i="17"/>
  <c r="T757" i="17"/>
  <c r="S757" i="17"/>
  <c r="R757" i="17"/>
  <c r="Q757" i="17"/>
  <c r="P757" i="17"/>
  <c r="O757" i="17"/>
  <c r="N757" i="17"/>
  <c r="M757" i="17"/>
  <c r="L757" i="17"/>
  <c r="K757" i="17"/>
  <c r="J757" i="17"/>
  <c r="I757" i="17"/>
  <c r="H757" i="17"/>
  <c r="G757" i="17"/>
  <c r="F757" i="17"/>
  <c r="E757" i="17"/>
  <c r="D757" i="17"/>
  <c r="AA755" i="17"/>
  <c r="Z755" i="17"/>
  <c r="Y755" i="17"/>
  <c r="X755" i="17"/>
  <c r="W755" i="17"/>
  <c r="V755" i="17"/>
  <c r="U755" i="17"/>
  <c r="T755" i="17"/>
  <c r="S755" i="17"/>
  <c r="R755" i="17"/>
  <c r="Q755" i="17"/>
  <c r="P755" i="17"/>
  <c r="O755" i="17"/>
  <c r="N755" i="17"/>
  <c r="M755" i="17"/>
  <c r="L755" i="17"/>
  <c r="K755" i="17"/>
  <c r="J755" i="17"/>
  <c r="I755" i="17"/>
  <c r="H755" i="17"/>
  <c r="G755" i="17"/>
  <c r="F755" i="17"/>
  <c r="E755" i="17"/>
  <c r="D755" i="17"/>
  <c r="B755" i="17"/>
  <c r="AA753" i="17"/>
  <c r="Z753" i="17"/>
  <c r="Y753" i="17"/>
  <c r="X753" i="17"/>
  <c r="W753" i="17"/>
  <c r="V753" i="17"/>
  <c r="U753" i="17"/>
  <c r="T753" i="17"/>
  <c r="S753" i="17"/>
  <c r="R753" i="17"/>
  <c r="Q753" i="17"/>
  <c r="P753" i="17"/>
  <c r="O753" i="17"/>
  <c r="N753" i="17"/>
  <c r="M753" i="17"/>
  <c r="L753" i="17"/>
  <c r="K753" i="17"/>
  <c r="J753" i="17"/>
  <c r="I753" i="17"/>
  <c r="H753" i="17"/>
  <c r="G753" i="17"/>
  <c r="F753" i="17"/>
  <c r="E753" i="17"/>
  <c r="D753" i="17"/>
  <c r="AA751" i="17"/>
  <c r="Z751" i="17"/>
  <c r="Y751" i="17"/>
  <c r="X751" i="17"/>
  <c r="W751" i="17"/>
  <c r="V751" i="17"/>
  <c r="U751" i="17"/>
  <c r="T751" i="17"/>
  <c r="S751" i="17"/>
  <c r="R751" i="17"/>
  <c r="Q751" i="17"/>
  <c r="P751" i="17"/>
  <c r="O751" i="17"/>
  <c r="N751" i="17"/>
  <c r="M751" i="17"/>
  <c r="L751" i="17"/>
  <c r="K751" i="17"/>
  <c r="J751" i="17"/>
  <c r="I751" i="17"/>
  <c r="H751" i="17"/>
  <c r="G751" i="17"/>
  <c r="F751" i="17"/>
  <c r="E751" i="17"/>
  <c r="D751" i="17"/>
  <c r="B751" i="17"/>
  <c r="AA749" i="17"/>
  <c r="Z749" i="17"/>
  <c r="Y749" i="17"/>
  <c r="X749" i="17"/>
  <c r="W749" i="17"/>
  <c r="V749" i="17"/>
  <c r="U749" i="17"/>
  <c r="T749" i="17"/>
  <c r="S749" i="17"/>
  <c r="R749" i="17"/>
  <c r="Q749" i="17"/>
  <c r="P749" i="17"/>
  <c r="O749" i="17"/>
  <c r="N749" i="17"/>
  <c r="M749" i="17"/>
  <c r="L749" i="17"/>
  <c r="K749" i="17"/>
  <c r="J749" i="17"/>
  <c r="I749" i="17"/>
  <c r="H749" i="17"/>
  <c r="G749" i="17"/>
  <c r="F749" i="17"/>
  <c r="E749" i="17"/>
  <c r="D749" i="17"/>
  <c r="AA747" i="17"/>
  <c r="Z747" i="17"/>
  <c r="Y747" i="17"/>
  <c r="X747" i="17"/>
  <c r="W747" i="17"/>
  <c r="V747" i="17"/>
  <c r="U747" i="17"/>
  <c r="T747" i="17"/>
  <c r="S747" i="17"/>
  <c r="R747" i="17"/>
  <c r="Q747" i="17"/>
  <c r="P747" i="17"/>
  <c r="O747" i="17"/>
  <c r="N747" i="17"/>
  <c r="M747" i="17"/>
  <c r="L747" i="17"/>
  <c r="K747" i="17"/>
  <c r="J747" i="17"/>
  <c r="I747" i="17"/>
  <c r="H747" i="17"/>
  <c r="G747" i="17"/>
  <c r="F747" i="17"/>
  <c r="E747" i="17"/>
  <c r="D747" i="17"/>
  <c r="B747" i="17"/>
  <c r="AA745" i="17"/>
  <c r="Z745" i="17"/>
  <c r="Y745" i="17"/>
  <c r="X745" i="17"/>
  <c r="W745" i="17"/>
  <c r="V745" i="17"/>
  <c r="U745" i="17"/>
  <c r="T745" i="17"/>
  <c r="S745" i="17"/>
  <c r="R745" i="17"/>
  <c r="Q745" i="17"/>
  <c r="P745" i="17"/>
  <c r="O745" i="17"/>
  <c r="N745" i="17"/>
  <c r="M745" i="17"/>
  <c r="L745" i="17"/>
  <c r="K745" i="17"/>
  <c r="J745" i="17"/>
  <c r="I745" i="17"/>
  <c r="H745" i="17"/>
  <c r="G745" i="17"/>
  <c r="F745" i="17"/>
  <c r="E745" i="17"/>
  <c r="D745" i="17"/>
  <c r="B745" i="17"/>
  <c r="AA743" i="17"/>
  <c r="Z743" i="17"/>
  <c r="Y743" i="17"/>
  <c r="X743" i="17"/>
  <c r="W743" i="17"/>
  <c r="V743" i="17"/>
  <c r="U743" i="17"/>
  <c r="T743" i="17"/>
  <c r="S743" i="17"/>
  <c r="R743" i="17"/>
  <c r="Q743" i="17"/>
  <c r="P743" i="17"/>
  <c r="O743" i="17"/>
  <c r="N743" i="17"/>
  <c r="M743" i="17"/>
  <c r="L743" i="17"/>
  <c r="K743" i="17"/>
  <c r="J743" i="17"/>
  <c r="I743" i="17"/>
  <c r="H743" i="17"/>
  <c r="G743" i="17"/>
  <c r="F743" i="17"/>
  <c r="E743" i="17"/>
  <c r="D743" i="17"/>
  <c r="AA741" i="17"/>
  <c r="Z741" i="17"/>
  <c r="Y741" i="17"/>
  <c r="X741" i="17"/>
  <c r="W741" i="17"/>
  <c r="V741" i="17"/>
  <c r="U741" i="17"/>
  <c r="T741" i="17"/>
  <c r="S741" i="17"/>
  <c r="R741" i="17"/>
  <c r="Q741" i="17"/>
  <c r="P741" i="17"/>
  <c r="O741" i="17"/>
  <c r="N741" i="17"/>
  <c r="M741" i="17"/>
  <c r="L741" i="17"/>
  <c r="K741" i="17"/>
  <c r="J741" i="17"/>
  <c r="I741" i="17"/>
  <c r="H741" i="17"/>
  <c r="G741" i="17"/>
  <c r="F741" i="17"/>
  <c r="E741" i="17"/>
  <c r="D741" i="17"/>
  <c r="B741" i="17"/>
  <c r="AA739" i="17"/>
  <c r="Z739" i="17"/>
  <c r="Y739" i="17"/>
  <c r="X739" i="17"/>
  <c r="W739" i="17"/>
  <c r="V739" i="17"/>
  <c r="U739" i="17"/>
  <c r="T739" i="17"/>
  <c r="S739" i="17"/>
  <c r="R739" i="17"/>
  <c r="Q739" i="17"/>
  <c r="P739" i="17"/>
  <c r="O739" i="17"/>
  <c r="N739" i="17"/>
  <c r="M739" i="17"/>
  <c r="L739" i="17"/>
  <c r="K739" i="17"/>
  <c r="J739" i="17"/>
  <c r="I739" i="17"/>
  <c r="H739" i="17"/>
  <c r="G739" i="17"/>
  <c r="F739" i="17"/>
  <c r="E739" i="17"/>
  <c r="D739" i="17"/>
  <c r="AA737" i="17"/>
  <c r="Z737" i="17"/>
  <c r="Y737" i="17"/>
  <c r="X737" i="17"/>
  <c r="W737" i="17"/>
  <c r="V737" i="17"/>
  <c r="U737" i="17"/>
  <c r="T737" i="17"/>
  <c r="S737" i="17"/>
  <c r="R737" i="17"/>
  <c r="Q737" i="17"/>
  <c r="P737" i="17"/>
  <c r="O737" i="17"/>
  <c r="N737" i="17"/>
  <c r="M737" i="17"/>
  <c r="L737" i="17"/>
  <c r="K737" i="17"/>
  <c r="J737" i="17"/>
  <c r="I737" i="17"/>
  <c r="H737" i="17"/>
  <c r="G737" i="17"/>
  <c r="F737" i="17"/>
  <c r="E737" i="17"/>
  <c r="D737" i="17"/>
  <c r="B737" i="17"/>
  <c r="AA735" i="17"/>
  <c r="Z735" i="17"/>
  <c r="Y735" i="17"/>
  <c r="X735" i="17"/>
  <c r="W735" i="17"/>
  <c r="V735" i="17"/>
  <c r="U735" i="17"/>
  <c r="T735" i="17"/>
  <c r="S735" i="17"/>
  <c r="R735" i="17"/>
  <c r="Q735" i="17"/>
  <c r="P735" i="17"/>
  <c r="O735" i="17"/>
  <c r="N735" i="17"/>
  <c r="M735" i="17"/>
  <c r="L735" i="17"/>
  <c r="K735" i="17"/>
  <c r="J735" i="17"/>
  <c r="I735" i="17"/>
  <c r="H735" i="17"/>
  <c r="G735" i="17"/>
  <c r="F735" i="17"/>
  <c r="E735" i="17"/>
  <c r="D735" i="17"/>
  <c r="B735" i="17"/>
  <c r="AA733" i="17"/>
  <c r="Z733" i="17"/>
  <c r="Y733" i="17"/>
  <c r="X733" i="17"/>
  <c r="W733" i="17"/>
  <c r="V733" i="17"/>
  <c r="U733" i="17"/>
  <c r="T733" i="17"/>
  <c r="S733" i="17"/>
  <c r="R733" i="17"/>
  <c r="Q733" i="17"/>
  <c r="P733" i="17"/>
  <c r="O733" i="17"/>
  <c r="N733" i="17"/>
  <c r="M733" i="17"/>
  <c r="L733" i="17"/>
  <c r="K733" i="17"/>
  <c r="J733" i="17"/>
  <c r="I733" i="17"/>
  <c r="H733" i="17"/>
  <c r="G733" i="17"/>
  <c r="F733" i="17"/>
  <c r="E733" i="17"/>
  <c r="D733" i="17"/>
  <c r="B733" i="17"/>
  <c r="AA731" i="17"/>
  <c r="Z731" i="17"/>
  <c r="Y731" i="17"/>
  <c r="X731" i="17"/>
  <c r="W731" i="17"/>
  <c r="V731" i="17"/>
  <c r="U731" i="17"/>
  <c r="T731" i="17"/>
  <c r="S731" i="17"/>
  <c r="R731" i="17"/>
  <c r="Q731" i="17"/>
  <c r="P731" i="17"/>
  <c r="O731" i="17"/>
  <c r="N731" i="17"/>
  <c r="M731" i="17"/>
  <c r="L731" i="17"/>
  <c r="K731" i="17"/>
  <c r="J731" i="17"/>
  <c r="I731" i="17"/>
  <c r="H731" i="17"/>
  <c r="G731" i="17"/>
  <c r="F731" i="17"/>
  <c r="E731" i="17"/>
  <c r="D731" i="17"/>
  <c r="B731" i="17"/>
  <c r="AA729" i="17"/>
  <c r="Z729" i="17"/>
  <c r="Y729" i="17"/>
  <c r="X729" i="17"/>
  <c r="W729" i="17"/>
  <c r="V729" i="17"/>
  <c r="U729" i="17"/>
  <c r="T729" i="17"/>
  <c r="S729" i="17"/>
  <c r="R729" i="17"/>
  <c r="Q729" i="17"/>
  <c r="P729" i="17"/>
  <c r="O729" i="17"/>
  <c r="N729" i="17"/>
  <c r="M729" i="17"/>
  <c r="L729" i="17"/>
  <c r="K729" i="17"/>
  <c r="J729" i="17"/>
  <c r="I729" i="17"/>
  <c r="H729" i="17"/>
  <c r="G729" i="17"/>
  <c r="F729" i="17"/>
  <c r="E729" i="17"/>
  <c r="D729" i="17"/>
  <c r="B729" i="17"/>
  <c r="AA727" i="17"/>
  <c r="Z727" i="17"/>
  <c r="Y727" i="17"/>
  <c r="X727" i="17"/>
  <c r="W727" i="17"/>
  <c r="V727" i="17"/>
  <c r="U727" i="17"/>
  <c r="T727" i="17"/>
  <c r="S727" i="17"/>
  <c r="R727" i="17"/>
  <c r="Q727" i="17"/>
  <c r="P727" i="17"/>
  <c r="O727" i="17"/>
  <c r="N727" i="17"/>
  <c r="M727" i="17"/>
  <c r="L727" i="17"/>
  <c r="K727" i="17"/>
  <c r="J727" i="17"/>
  <c r="I727" i="17"/>
  <c r="H727" i="17"/>
  <c r="G727" i="17"/>
  <c r="F727" i="17"/>
  <c r="E727" i="17"/>
  <c r="D727" i="17"/>
  <c r="B727" i="17"/>
  <c r="AA725" i="17"/>
  <c r="Z725" i="17"/>
  <c r="Y725" i="17"/>
  <c r="X725" i="17"/>
  <c r="W725" i="17"/>
  <c r="V725" i="17"/>
  <c r="U725" i="17"/>
  <c r="T725" i="17"/>
  <c r="S725" i="17"/>
  <c r="R725" i="17"/>
  <c r="Q725" i="17"/>
  <c r="P725" i="17"/>
  <c r="O725" i="17"/>
  <c r="N725" i="17"/>
  <c r="M725" i="17"/>
  <c r="L725" i="17"/>
  <c r="K725" i="17"/>
  <c r="J725" i="17"/>
  <c r="I725" i="17"/>
  <c r="H725" i="17"/>
  <c r="G725" i="17"/>
  <c r="F725" i="17"/>
  <c r="E725" i="17"/>
  <c r="D725" i="17"/>
  <c r="B725" i="17"/>
  <c r="AA723" i="17"/>
  <c r="Z723" i="17"/>
  <c r="Y723" i="17"/>
  <c r="X723" i="17"/>
  <c r="W723" i="17"/>
  <c r="V723" i="17"/>
  <c r="U723" i="17"/>
  <c r="T723" i="17"/>
  <c r="S723" i="17"/>
  <c r="R723" i="17"/>
  <c r="Q723" i="17"/>
  <c r="P723" i="17"/>
  <c r="O723" i="17"/>
  <c r="N723" i="17"/>
  <c r="M723" i="17"/>
  <c r="L723" i="17"/>
  <c r="K723" i="17"/>
  <c r="J723" i="17"/>
  <c r="I723" i="17"/>
  <c r="H723" i="17"/>
  <c r="G723" i="17"/>
  <c r="F723" i="17"/>
  <c r="E723" i="17"/>
  <c r="D723" i="17"/>
  <c r="B723" i="17"/>
  <c r="AA721" i="17"/>
  <c r="Z721" i="17"/>
  <c r="Y721" i="17"/>
  <c r="X721" i="17"/>
  <c r="W721" i="17"/>
  <c r="V721" i="17"/>
  <c r="U721" i="17"/>
  <c r="T721" i="17"/>
  <c r="S721" i="17"/>
  <c r="R721" i="17"/>
  <c r="Q721" i="17"/>
  <c r="P721" i="17"/>
  <c r="O721" i="17"/>
  <c r="N721" i="17"/>
  <c r="M721" i="17"/>
  <c r="L721" i="17"/>
  <c r="K721" i="17"/>
  <c r="J721" i="17"/>
  <c r="I721" i="17"/>
  <c r="H721" i="17"/>
  <c r="G721" i="17"/>
  <c r="F721" i="17"/>
  <c r="E721" i="17"/>
  <c r="D721" i="17"/>
  <c r="B721" i="17"/>
  <c r="AA719" i="17"/>
  <c r="Z719" i="17"/>
  <c r="Y719" i="17"/>
  <c r="X719" i="17"/>
  <c r="W719" i="17"/>
  <c r="V719" i="17"/>
  <c r="U719" i="17"/>
  <c r="T719" i="17"/>
  <c r="S719" i="17"/>
  <c r="R719" i="17"/>
  <c r="Q719" i="17"/>
  <c r="P719" i="17"/>
  <c r="O719" i="17"/>
  <c r="N719" i="17"/>
  <c r="M719" i="17"/>
  <c r="L719" i="17"/>
  <c r="K719" i="17"/>
  <c r="J719" i="17"/>
  <c r="I719" i="17"/>
  <c r="H719" i="17"/>
  <c r="G719" i="17"/>
  <c r="F719" i="17"/>
  <c r="E719" i="17"/>
  <c r="D719" i="17"/>
  <c r="B719" i="17"/>
  <c r="AA717" i="17"/>
  <c r="Z717" i="17"/>
  <c r="Y717" i="17"/>
  <c r="X717" i="17"/>
  <c r="W717" i="17"/>
  <c r="V717" i="17"/>
  <c r="U717" i="17"/>
  <c r="T717" i="17"/>
  <c r="S717" i="17"/>
  <c r="R717" i="17"/>
  <c r="Q717" i="17"/>
  <c r="P717" i="17"/>
  <c r="O717" i="17"/>
  <c r="N717" i="17"/>
  <c r="M717" i="17"/>
  <c r="L717" i="17"/>
  <c r="K717" i="17"/>
  <c r="J717" i="17"/>
  <c r="I717" i="17"/>
  <c r="H717" i="17"/>
  <c r="G717" i="17"/>
  <c r="F717" i="17"/>
  <c r="E717" i="17"/>
  <c r="D717" i="17"/>
  <c r="B717" i="17"/>
  <c r="AA715" i="17"/>
  <c r="Z715" i="17"/>
  <c r="Y715" i="17"/>
  <c r="X715" i="17"/>
  <c r="W715" i="17"/>
  <c r="V715" i="17"/>
  <c r="U715" i="17"/>
  <c r="T715" i="17"/>
  <c r="S715" i="17"/>
  <c r="R715" i="17"/>
  <c r="Q715" i="17"/>
  <c r="P715" i="17"/>
  <c r="O715" i="17"/>
  <c r="N715" i="17"/>
  <c r="M715" i="17"/>
  <c r="L715" i="17"/>
  <c r="K715" i="17"/>
  <c r="J715" i="17"/>
  <c r="I715" i="17"/>
  <c r="H715" i="17"/>
  <c r="G715" i="17"/>
  <c r="F715" i="17"/>
  <c r="E715" i="17"/>
  <c r="D715" i="17"/>
  <c r="B715" i="17"/>
  <c r="AA713" i="17"/>
  <c r="Z713" i="17"/>
  <c r="Y713" i="17"/>
  <c r="X713" i="17"/>
  <c r="W713" i="17"/>
  <c r="V713" i="17"/>
  <c r="U713" i="17"/>
  <c r="T713" i="17"/>
  <c r="S713" i="17"/>
  <c r="R713" i="17"/>
  <c r="Q713" i="17"/>
  <c r="P713" i="17"/>
  <c r="O713" i="17"/>
  <c r="N713" i="17"/>
  <c r="M713" i="17"/>
  <c r="L713" i="17"/>
  <c r="K713" i="17"/>
  <c r="J713" i="17"/>
  <c r="I713" i="17"/>
  <c r="H713" i="17"/>
  <c r="G713" i="17"/>
  <c r="F713" i="17"/>
  <c r="E713" i="17"/>
  <c r="D713" i="17"/>
  <c r="B713" i="17"/>
  <c r="AA711" i="17"/>
  <c r="Z711" i="17"/>
  <c r="Y711" i="17"/>
  <c r="X711" i="17"/>
  <c r="W711" i="17"/>
  <c r="V711" i="17"/>
  <c r="U711" i="17"/>
  <c r="T711" i="17"/>
  <c r="S711" i="17"/>
  <c r="R711" i="17"/>
  <c r="Q711" i="17"/>
  <c r="P711" i="17"/>
  <c r="O711" i="17"/>
  <c r="N711" i="17"/>
  <c r="M711" i="17"/>
  <c r="L711" i="17"/>
  <c r="K711" i="17"/>
  <c r="J711" i="17"/>
  <c r="I711" i="17"/>
  <c r="H711" i="17"/>
  <c r="G711" i="17"/>
  <c r="F711" i="17"/>
  <c r="E711" i="17"/>
  <c r="D711" i="17"/>
  <c r="B711" i="17"/>
  <c r="AA709" i="17"/>
  <c r="Z709" i="17"/>
  <c r="Y709" i="17"/>
  <c r="X709" i="17"/>
  <c r="W709" i="17"/>
  <c r="V709" i="17"/>
  <c r="U709" i="17"/>
  <c r="T709" i="17"/>
  <c r="S709" i="17"/>
  <c r="R709" i="17"/>
  <c r="Q709" i="17"/>
  <c r="P709" i="17"/>
  <c r="O709" i="17"/>
  <c r="N709" i="17"/>
  <c r="M709" i="17"/>
  <c r="L709" i="17"/>
  <c r="K709" i="17"/>
  <c r="J709" i="17"/>
  <c r="I709" i="17"/>
  <c r="H709" i="17"/>
  <c r="G709" i="17"/>
  <c r="F709" i="17"/>
  <c r="E709" i="17"/>
  <c r="D709" i="17"/>
  <c r="B709" i="17"/>
  <c r="AA703" i="17"/>
  <c r="Z703" i="17"/>
  <c r="Y703" i="17"/>
  <c r="X703" i="17"/>
  <c r="W703" i="17"/>
  <c r="V703" i="17"/>
  <c r="U703" i="17"/>
  <c r="T703" i="17"/>
  <c r="S703" i="17"/>
  <c r="R703" i="17"/>
  <c r="Q703" i="17"/>
  <c r="P703" i="17"/>
  <c r="O703" i="17"/>
  <c r="N703" i="17"/>
  <c r="M703" i="17"/>
  <c r="L703" i="17"/>
  <c r="K703" i="17"/>
  <c r="J703" i="17"/>
  <c r="I703" i="17"/>
  <c r="H703" i="17"/>
  <c r="G703" i="17"/>
  <c r="F703" i="17"/>
  <c r="E703" i="17"/>
  <c r="D703" i="17"/>
  <c r="B703" i="17"/>
  <c r="AA701" i="17"/>
  <c r="Z701" i="17"/>
  <c r="Y701" i="17"/>
  <c r="X701" i="17"/>
  <c r="W701" i="17"/>
  <c r="V701" i="17"/>
  <c r="U701" i="17"/>
  <c r="T701" i="17"/>
  <c r="S701" i="17"/>
  <c r="R701" i="17"/>
  <c r="Q701" i="17"/>
  <c r="P701" i="17"/>
  <c r="O701" i="17"/>
  <c r="N701" i="17"/>
  <c r="M701" i="17"/>
  <c r="L701" i="17"/>
  <c r="K701" i="17"/>
  <c r="J701" i="17"/>
  <c r="I701" i="17"/>
  <c r="H701" i="17"/>
  <c r="G701" i="17"/>
  <c r="F701" i="17"/>
  <c r="E701" i="17"/>
  <c r="D701" i="17"/>
  <c r="B701" i="17"/>
  <c r="AA699" i="17"/>
  <c r="Z699" i="17"/>
  <c r="Y699" i="17"/>
  <c r="X699" i="17"/>
  <c r="W699" i="17"/>
  <c r="V699" i="17"/>
  <c r="U699" i="17"/>
  <c r="T699" i="17"/>
  <c r="S699" i="17"/>
  <c r="R699" i="17"/>
  <c r="Q699" i="17"/>
  <c r="P699" i="17"/>
  <c r="O699" i="17"/>
  <c r="N699" i="17"/>
  <c r="M699" i="17"/>
  <c r="L699" i="17"/>
  <c r="K699" i="17"/>
  <c r="J699" i="17"/>
  <c r="I699" i="17"/>
  <c r="H699" i="17"/>
  <c r="G699" i="17"/>
  <c r="F699" i="17"/>
  <c r="E699" i="17"/>
  <c r="D699" i="17"/>
  <c r="B699" i="17"/>
  <c r="AA697" i="17"/>
  <c r="Z697" i="17"/>
  <c r="Y697" i="17"/>
  <c r="X697" i="17"/>
  <c r="W697" i="17"/>
  <c r="V697" i="17"/>
  <c r="U697" i="17"/>
  <c r="T697" i="17"/>
  <c r="S697" i="17"/>
  <c r="R697" i="17"/>
  <c r="Q697" i="17"/>
  <c r="P697" i="17"/>
  <c r="O697" i="17"/>
  <c r="N697" i="17"/>
  <c r="M697" i="17"/>
  <c r="L697" i="17"/>
  <c r="K697" i="17"/>
  <c r="J697" i="17"/>
  <c r="I697" i="17"/>
  <c r="H697" i="17"/>
  <c r="G697" i="17"/>
  <c r="F697" i="17"/>
  <c r="E697" i="17"/>
  <c r="D697" i="17"/>
  <c r="B697" i="17"/>
  <c r="AA695" i="17"/>
  <c r="Z695" i="17"/>
  <c r="Y695" i="17"/>
  <c r="X695" i="17"/>
  <c r="W695" i="17"/>
  <c r="V695" i="17"/>
  <c r="U695" i="17"/>
  <c r="T695" i="17"/>
  <c r="S695" i="17"/>
  <c r="R695" i="17"/>
  <c r="Q695" i="17"/>
  <c r="P695" i="17"/>
  <c r="O695" i="17"/>
  <c r="N695" i="17"/>
  <c r="M695" i="17"/>
  <c r="L695" i="17"/>
  <c r="K695" i="17"/>
  <c r="J695" i="17"/>
  <c r="I695" i="17"/>
  <c r="H695" i="17"/>
  <c r="G695" i="17"/>
  <c r="F695" i="17"/>
  <c r="E695" i="17"/>
  <c r="D695" i="17"/>
  <c r="B695" i="17"/>
  <c r="AA693" i="17"/>
  <c r="Z693" i="17"/>
  <c r="Y693" i="17"/>
  <c r="X693" i="17"/>
  <c r="W693" i="17"/>
  <c r="V693" i="17"/>
  <c r="U693" i="17"/>
  <c r="T693" i="17"/>
  <c r="S693" i="17"/>
  <c r="R693" i="17"/>
  <c r="Q693" i="17"/>
  <c r="P693" i="17"/>
  <c r="O693" i="17"/>
  <c r="N693" i="17"/>
  <c r="M693" i="17"/>
  <c r="L693" i="17"/>
  <c r="K693" i="17"/>
  <c r="J693" i="17"/>
  <c r="I693" i="17"/>
  <c r="H693" i="17"/>
  <c r="G693" i="17"/>
  <c r="F693" i="17"/>
  <c r="E693" i="17"/>
  <c r="D693" i="17"/>
  <c r="B693" i="17"/>
  <c r="AA691" i="17"/>
  <c r="Z691" i="17"/>
  <c r="Y691" i="17"/>
  <c r="X691" i="17"/>
  <c r="W691" i="17"/>
  <c r="V691" i="17"/>
  <c r="U691" i="17"/>
  <c r="T691" i="17"/>
  <c r="S691" i="17"/>
  <c r="R691" i="17"/>
  <c r="Q691" i="17"/>
  <c r="P691" i="17"/>
  <c r="O691" i="17"/>
  <c r="N691" i="17"/>
  <c r="M691" i="17"/>
  <c r="L691" i="17"/>
  <c r="K691" i="17"/>
  <c r="J691" i="17"/>
  <c r="I691" i="17"/>
  <c r="H691" i="17"/>
  <c r="G691" i="17"/>
  <c r="F691" i="17"/>
  <c r="E691" i="17"/>
  <c r="D691" i="17"/>
  <c r="B691" i="17"/>
  <c r="AA689" i="17"/>
  <c r="Z689" i="17"/>
  <c r="Y689" i="17"/>
  <c r="X689" i="17"/>
  <c r="W689" i="17"/>
  <c r="V689" i="17"/>
  <c r="U689" i="17"/>
  <c r="T689" i="17"/>
  <c r="S689" i="17"/>
  <c r="R689" i="17"/>
  <c r="Q689" i="17"/>
  <c r="P689" i="17"/>
  <c r="O689" i="17"/>
  <c r="N689" i="17"/>
  <c r="M689" i="17"/>
  <c r="L689" i="17"/>
  <c r="K689" i="17"/>
  <c r="J689" i="17"/>
  <c r="I689" i="17"/>
  <c r="H689" i="17"/>
  <c r="G689" i="17"/>
  <c r="F689" i="17"/>
  <c r="E689" i="17"/>
  <c r="D689" i="17"/>
  <c r="B689" i="17"/>
  <c r="AA687" i="17"/>
  <c r="Z687" i="17"/>
  <c r="Y687" i="17"/>
  <c r="X687" i="17"/>
  <c r="W687" i="17"/>
  <c r="V687" i="17"/>
  <c r="U687" i="17"/>
  <c r="T687" i="17"/>
  <c r="S687" i="17"/>
  <c r="R687" i="17"/>
  <c r="Q687" i="17"/>
  <c r="P687" i="17"/>
  <c r="O687" i="17"/>
  <c r="N687" i="17"/>
  <c r="M687" i="17"/>
  <c r="L687" i="17"/>
  <c r="K687" i="17"/>
  <c r="J687" i="17"/>
  <c r="I687" i="17"/>
  <c r="H687" i="17"/>
  <c r="G687" i="17"/>
  <c r="F687" i="17"/>
  <c r="E687" i="17"/>
  <c r="D687" i="17"/>
  <c r="B687" i="17"/>
  <c r="AA685" i="17"/>
  <c r="Z685" i="17"/>
  <c r="Y685" i="17"/>
  <c r="X685" i="17"/>
  <c r="W685" i="17"/>
  <c r="V685" i="17"/>
  <c r="U685" i="17"/>
  <c r="T685" i="17"/>
  <c r="S685" i="17"/>
  <c r="R685" i="17"/>
  <c r="Q685" i="17"/>
  <c r="P685" i="17"/>
  <c r="O685" i="17"/>
  <c r="N685" i="17"/>
  <c r="M685" i="17"/>
  <c r="L685" i="17"/>
  <c r="K685" i="17"/>
  <c r="J685" i="17"/>
  <c r="I685" i="17"/>
  <c r="H685" i="17"/>
  <c r="G685" i="17"/>
  <c r="F685" i="17"/>
  <c r="E685" i="17"/>
  <c r="D685" i="17"/>
  <c r="B685" i="17"/>
  <c r="AA683" i="17"/>
  <c r="Z683" i="17"/>
  <c r="Y683" i="17"/>
  <c r="X683" i="17"/>
  <c r="W683" i="17"/>
  <c r="V683" i="17"/>
  <c r="U683" i="17"/>
  <c r="T683" i="17"/>
  <c r="S683" i="17"/>
  <c r="R683" i="17"/>
  <c r="Q683" i="17"/>
  <c r="P683" i="17"/>
  <c r="O683" i="17"/>
  <c r="N683" i="17"/>
  <c r="M683" i="17"/>
  <c r="L683" i="17"/>
  <c r="K683" i="17"/>
  <c r="J683" i="17"/>
  <c r="I683" i="17"/>
  <c r="H683" i="17"/>
  <c r="G683" i="17"/>
  <c r="F683" i="17"/>
  <c r="E683" i="17"/>
  <c r="D683" i="17"/>
  <c r="B683" i="17"/>
  <c r="AA681" i="17"/>
  <c r="Z681" i="17"/>
  <c r="Y681" i="17"/>
  <c r="X681" i="17"/>
  <c r="W681" i="17"/>
  <c r="V681" i="17"/>
  <c r="U681" i="17"/>
  <c r="T681" i="17"/>
  <c r="S681" i="17"/>
  <c r="R681" i="17"/>
  <c r="Q681" i="17"/>
  <c r="P681" i="17"/>
  <c r="O681" i="17"/>
  <c r="N681" i="17"/>
  <c r="M681" i="17"/>
  <c r="L681" i="17"/>
  <c r="K681" i="17"/>
  <c r="J681" i="17"/>
  <c r="I681" i="17"/>
  <c r="H681" i="17"/>
  <c r="G681" i="17"/>
  <c r="F681" i="17"/>
  <c r="E681" i="17"/>
  <c r="D681" i="17"/>
  <c r="B681" i="17"/>
  <c r="AA679" i="17"/>
  <c r="Z679" i="17"/>
  <c r="Y679" i="17"/>
  <c r="X679" i="17"/>
  <c r="W679" i="17"/>
  <c r="V679" i="17"/>
  <c r="U679" i="17"/>
  <c r="T679" i="17"/>
  <c r="S679" i="17"/>
  <c r="R679" i="17"/>
  <c r="Q679" i="17"/>
  <c r="P679" i="17"/>
  <c r="O679" i="17"/>
  <c r="N679" i="17"/>
  <c r="M679" i="17"/>
  <c r="L679" i="17"/>
  <c r="K679" i="17"/>
  <c r="J679" i="17"/>
  <c r="I679" i="17"/>
  <c r="H679" i="17"/>
  <c r="G679" i="17"/>
  <c r="F679" i="17"/>
  <c r="E679" i="17"/>
  <c r="D679" i="17"/>
  <c r="B679" i="17"/>
  <c r="AA677" i="17"/>
  <c r="Z677" i="17"/>
  <c r="Y677" i="17"/>
  <c r="X677" i="17"/>
  <c r="W677" i="17"/>
  <c r="V677" i="17"/>
  <c r="U677" i="17"/>
  <c r="T677" i="17"/>
  <c r="S677" i="17"/>
  <c r="R677" i="17"/>
  <c r="Q677" i="17"/>
  <c r="P677" i="17"/>
  <c r="O677" i="17"/>
  <c r="N677" i="17"/>
  <c r="M677" i="17"/>
  <c r="L677" i="17"/>
  <c r="K677" i="17"/>
  <c r="J677" i="17"/>
  <c r="I677" i="17"/>
  <c r="H677" i="17"/>
  <c r="G677" i="17"/>
  <c r="F677" i="17"/>
  <c r="E677" i="17"/>
  <c r="D677" i="17"/>
  <c r="B677" i="17"/>
  <c r="AA675" i="17"/>
  <c r="Z675" i="17"/>
  <c r="Y675" i="17"/>
  <c r="X675" i="17"/>
  <c r="W675" i="17"/>
  <c r="V675" i="17"/>
  <c r="U675" i="17"/>
  <c r="T675" i="17"/>
  <c r="S675" i="17"/>
  <c r="R675" i="17"/>
  <c r="Q675" i="17"/>
  <c r="P675" i="17"/>
  <c r="O675" i="17"/>
  <c r="N675" i="17"/>
  <c r="M675" i="17"/>
  <c r="L675" i="17"/>
  <c r="K675" i="17"/>
  <c r="J675" i="17"/>
  <c r="I675" i="17"/>
  <c r="H675" i="17"/>
  <c r="G675" i="17"/>
  <c r="F675" i="17"/>
  <c r="E675" i="17"/>
  <c r="D675" i="17"/>
  <c r="B675" i="17"/>
  <c r="AA673" i="17"/>
  <c r="Z673" i="17"/>
  <c r="Y673" i="17"/>
  <c r="X673" i="17"/>
  <c r="W673" i="17"/>
  <c r="V673" i="17"/>
  <c r="U673" i="17"/>
  <c r="T673" i="17"/>
  <c r="S673" i="17"/>
  <c r="R673" i="17"/>
  <c r="Q673" i="17"/>
  <c r="P673" i="17"/>
  <c r="O673" i="17"/>
  <c r="N673" i="17"/>
  <c r="M673" i="17"/>
  <c r="L673" i="17"/>
  <c r="K673" i="17"/>
  <c r="J673" i="17"/>
  <c r="I673" i="17"/>
  <c r="H673" i="17"/>
  <c r="G673" i="17"/>
  <c r="F673" i="17"/>
  <c r="E673" i="17"/>
  <c r="D673" i="17"/>
  <c r="B673" i="17"/>
  <c r="AA671" i="17"/>
  <c r="Z671" i="17"/>
  <c r="Y671" i="17"/>
  <c r="X671" i="17"/>
  <c r="W671" i="17"/>
  <c r="V671" i="17"/>
  <c r="U671" i="17"/>
  <c r="T671" i="17"/>
  <c r="S671" i="17"/>
  <c r="R671" i="17"/>
  <c r="Q671" i="17"/>
  <c r="P671" i="17"/>
  <c r="O671" i="17"/>
  <c r="N671" i="17"/>
  <c r="M671" i="17"/>
  <c r="L671" i="17"/>
  <c r="K671" i="17"/>
  <c r="J671" i="17"/>
  <c r="I671" i="17"/>
  <c r="H671" i="17"/>
  <c r="G671" i="17"/>
  <c r="F671" i="17"/>
  <c r="E671" i="17"/>
  <c r="D671" i="17"/>
  <c r="B671" i="17"/>
  <c r="AA669" i="17"/>
  <c r="Z669" i="17"/>
  <c r="Y669" i="17"/>
  <c r="X669" i="17"/>
  <c r="W669" i="17"/>
  <c r="V669" i="17"/>
  <c r="U669" i="17"/>
  <c r="T669" i="17"/>
  <c r="S669" i="17"/>
  <c r="R669" i="17"/>
  <c r="Q669" i="17"/>
  <c r="P669" i="17"/>
  <c r="O669" i="17"/>
  <c r="N669" i="17"/>
  <c r="M669" i="17"/>
  <c r="L669" i="17"/>
  <c r="K669" i="17"/>
  <c r="J669" i="17"/>
  <c r="I669" i="17"/>
  <c r="H669" i="17"/>
  <c r="G669" i="17"/>
  <c r="F669" i="17"/>
  <c r="E669" i="17"/>
  <c r="D669" i="17"/>
  <c r="B669" i="17"/>
  <c r="AA667" i="17"/>
  <c r="Z667" i="17"/>
  <c r="Y667" i="17"/>
  <c r="X667" i="17"/>
  <c r="W667" i="17"/>
  <c r="V667" i="17"/>
  <c r="U667" i="17"/>
  <c r="T667" i="17"/>
  <c r="S667" i="17"/>
  <c r="R667" i="17"/>
  <c r="Q667" i="17"/>
  <c r="P667" i="17"/>
  <c r="O667" i="17"/>
  <c r="N667" i="17"/>
  <c r="M667" i="17"/>
  <c r="L667" i="17"/>
  <c r="K667" i="17"/>
  <c r="J667" i="17"/>
  <c r="I667" i="17"/>
  <c r="H667" i="17"/>
  <c r="G667" i="17"/>
  <c r="F667" i="17"/>
  <c r="E667" i="17"/>
  <c r="D667" i="17"/>
  <c r="B667" i="17"/>
  <c r="AA665" i="17"/>
  <c r="Z665" i="17"/>
  <c r="Y665" i="17"/>
  <c r="X665" i="17"/>
  <c r="W665" i="17"/>
  <c r="V665" i="17"/>
  <c r="U665" i="17"/>
  <c r="T665" i="17"/>
  <c r="S665" i="17"/>
  <c r="R665" i="17"/>
  <c r="Q665" i="17"/>
  <c r="P665" i="17"/>
  <c r="O665" i="17"/>
  <c r="N665" i="17"/>
  <c r="M665" i="17"/>
  <c r="L665" i="17"/>
  <c r="K665" i="17"/>
  <c r="J665" i="17"/>
  <c r="I665" i="17"/>
  <c r="H665" i="17"/>
  <c r="G665" i="17"/>
  <c r="F665" i="17"/>
  <c r="E665" i="17"/>
  <c r="D665" i="17"/>
  <c r="B665" i="17"/>
  <c r="AA663" i="17"/>
  <c r="Z663" i="17"/>
  <c r="Y663" i="17"/>
  <c r="X663" i="17"/>
  <c r="W663" i="17"/>
  <c r="V663" i="17"/>
  <c r="U663" i="17"/>
  <c r="T663" i="17"/>
  <c r="S663" i="17"/>
  <c r="R663" i="17"/>
  <c r="Q663" i="17"/>
  <c r="P663" i="17"/>
  <c r="O663" i="17"/>
  <c r="N663" i="17"/>
  <c r="M663" i="17"/>
  <c r="L663" i="17"/>
  <c r="K663" i="17"/>
  <c r="J663" i="17"/>
  <c r="I663" i="17"/>
  <c r="H663" i="17"/>
  <c r="G663" i="17"/>
  <c r="F663" i="17"/>
  <c r="E663" i="17"/>
  <c r="D663" i="17"/>
  <c r="B663" i="17"/>
  <c r="AA661" i="17"/>
  <c r="Z661" i="17"/>
  <c r="Y661" i="17"/>
  <c r="X661" i="17"/>
  <c r="W661" i="17"/>
  <c r="V661" i="17"/>
  <c r="U661" i="17"/>
  <c r="T661" i="17"/>
  <c r="S661" i="17"/>
  <c r="R661" i="17"/>
  <c r="Q661" i="17"/>
  <c r="P661" i="17"/>
  <c r="O661" i="17"/>
  <c r="N661" i="17"/>
  <c r="M661" i="17"/>
  <c r="L661" i="17"/>
  <c r="K661" i="17"/>
  <c r="J661" i="17"/>
  <c r="I661" i="17"/>
  <c r="H661" i="17"/>
  <c r="G661" i="17"/>
  <c r="F661" i="17"/>
  <c r="E661" i="17"/>
  <c r="D661" i="17"/>
  <c r="B661" i="17"/>
  <c r="AA659" i="17"/>
  <c r="Z659" i="17"/>
  <c r="Y659" i="17"/>
  <c r="X659" i="17"/>
  <c r="W659" i="17"/>
  <c r="V659" i="17"/>
  <c r="U659" i="17"/>
  <c r="T659" i="17"/>
  <c r="S659" i="17"/>
  <c r="R659" i="17"/>
  <c r="Q659" i="17"/>
  <c r="P659" i="17"/>
  <c r="O659" i="17"/>
  <c r="N659" i="17"/>
  <c r="M659" i="17"/>
  <c r="L659" i="17"/>
  <c r="K659" i="17"/>
  <c r="J659" i="17"/>
  <c r="I659" i="17"/>
  <c r="H659" i="17"/>
  <c r="G659" i="17"/>
  <c r="F659" i="17"/>
  <c r="E659" i="17"/>
  <c r="D659" i="17"/>
  <c r="B659" i="17"/>
  <c r="AA657" i="17"/>
  <c r="Z657" i="17"/>
  <c r="Y657" i="17"/>
  <c r="X657" i="17"/>
  <c r="W657" i="17"/>
  <c r="V657" i="17"/>
  <c r="U657" i="17"/>
  <c r="T657" i="17"/>
  <c r="S657" i="17"/>
  <c r="R657" i="17"/>
  <c r="Q657" i="17"/>
  <c r="P657" i="17"/>
  <c r="O657" i="17"/>
  <c r="N657" i="17"/>
  <c r="M657" i="17"/>
  <c r="L657" i="17"/>
  <c r="K657" i="17"/>
  <c r="J657" i="17"/>
  <c r="I657" i="17"/>
  <c r="H657" i="17"/>
  <c r="G657" i="17"/>
  <c r="F657" i="17"/>
  <c r="E657" i="17"/>
  <c r="D657" i="17"/>
  <c r="B657" i="17"/>
  <c r="AA655" i="17"/>
  <c r="Z655" i="17"/>
  <c r="Y655" i="17"/>
  <c r="X655" i="17"/>
  <c r="W655" i="17"/>
  <c r="V655" i="17"/>
  <c r="U655" i="17"/>
  <c r="T655" i="17"/>
  <c r="S655" i="17"/>
  <c r="R655" i="17"/>
  <c r="Q655" i="17"/>
  <c r="P655" i="17"/>
  <c r="O655" i="17"/>
  <c r="N655" i="17"/>
  <c r="M655" i="17"/>
  <c r="L655" i="17"/>
  <c r="K655" i="17"/>
  <c r="J655" i="17"/>
  <c r="I655" i="17"/>
  <c r="H655" i="17"/>
  <c r="G655" i="17"/>
  <c r="F655" i="17"/>
  <c r="E655" i="17"/>
  <c r="D655" i="17"/>
  <c r="B655" i="17"/>
  <c r="AA653" i="17"/>
  <c r="Z653" i="17"/>
  <c r="Y653" i="17"/>
  <c r="X653" i="17"/>
  <c r="W653" i="17"/>
  <c r="V653" i="17"/>
  <c r="U653" i="17"/>
  <c r="T653" i="17"/>
  <c r="S653" i="17"/>
  <c r="R653" i="17"/>
  <c r="Q653" i="17"/>
  <c r="P653" i="17"/>
  <c r="O653" i="17"/>
  <c r="N653" i="17"/>
  <c r="M653" i="17"/>
  <c r="L653" i="17"/>
  <c r="K653" i="17"/>
  <c r="J653" i="17"/>
  <c r="I653" i="17"/>
  <c r="H653" i="17"/>
  <c r="G653" i="17"/>
  <c r="F653" i="17"/>
  <c r="E653" i="17"/>
  <c r="D653" i="17"/>
  <c r="B653" i="17"/>
  <c r="AA651" i="17"/>
  <c r="Z651" i="17"/>
  <c r="Y651" i="17"/>
  <c r="X651" i="17"/>
  <c r="W651" i="17"/>
  <c r="V651" i="17"/>
  <c r="U651" i="17"/>
  <c r="T651" i="17"/>
  <c r="S651" i="17"/>
  <c r="R651" i="17"/>
  <c r="Q651" i="17"/>
  <c r="P651" i="17"/>
  <c r="O651" i="17"/>
  <c r="N651" i="17"/>
  <c r="M651" i="17"/>
  <c r="L651" i="17"/>
  <c r="K651" i="17"/>
  <c r="J651" i="17"/>
  <c r="I651" i="17"/>
  <c r="H651" i="17"/>
  <c r="G651" i="17"/>
  <c r="F651" i="17"/>
  <c r="E651" i="17"/>
  <c r="D651" i="17"/>
  <c r="B651" i="17"/>
  <c r="AA649" i="17"/>
  <c r="Z649" i="17"/>
  <c r="Y649" i="17"/>
  <c r="X649" i="17"/>
  <c r="W649" i="17"/>
  <c r="V649" i="17"/>
  <c r="U649" i="17"/>
  <c r="T649" i="17"/>
  <c r="S649" i="17"/>
  <c r="R649" i="17"/>
  <c r="Q649" i="17"/>
  <c r="P649" i="17"/>
  <c r="O649" i="17"/>
  <c r="N649" i="17"/>
  <c r="M649" i="17"/>
  <c r="L649" i="17"/>
  <c r="K649" i="17"/>
  <c r="J649" i="17"/>
  <c r="I649" i="17"/>
  <c r="H649" i="17"/>
  <c r="G649" i="17"/>
  <c r="F649" i="17"/>
  <c r="E649" i="17"/>
  <c r="D649" i="17"/>
  <c r="B649" i="17"/>
  <c r="AA647" i="17"/>
  <c r="Z647" i="17"/>
  <c r="Y647" i="17"/>
  <c r="X647" i="17"/>
  <c r="W647" i="17"/>
  <c r="V647" i="17"/>
  <c r="U647" i="17"/>
  <c r="T647" i="17"/>
  <c r="S647" i="17"/>
  <c r="R647" i="17"/>
  <c r="Q647" i="17"/>
  <c r="P647" i="17"/>
  <c r="O647" i="17"/>
  <c r="N647" i="17"/>
  <c r="M647" i="17"/>
  <c r="L647" i="17"/>
  <c r="K647" i="17"/>
  <c r="J647" i="17"/>
  <c r="I647" i="17"/>
  <c r="H647" i="17"/>
  <c r="G647" i="17"/>
  <c r="F647" i="17"/>
  <c r="E647" i="17"/>
  <c r="D647" i="17"/>
  <c r="B647" i="17"/>
  <c r="AA645" i="17"/>
  <c r="Z645" i="17"/>
  <c r="Y645" i="17"/>
  <c r="X645" i="17"/>
  <c r="W645" i="17"/>
  <c r="V645" i="17"/>
  <c r="U645" i="17"/>
  <c r="T645" i="17"/>
  <c r="S645" i="17"/>
  <c r="R645" i="17"/>
  <c r="Q645" i="17"/>
  <c r="P645" i="17"/>
  <c r="O645" i="17"/>
  <c r="N645" i="17"/>
  <c r="M645" i="17"/>
  <c r="L645" i="17"/>
  <c r="K645" i="17"/>
  <c r="J645" i="17"/>
  <c r="I645" i="17"/>
  <c r="H645" i="17"/>
  <c r="G645" i="17"/>
  <c r="F645" i="17"/>
  <c r="E645" i="17"/>
  <c r="D645" i="17"/>
  <c r="B645" i="17"/>
  <c r="AA643" i="17"/>
  <c r="Z643" i="17"/>
  <c r="Y643" i="17"/>
  <c r="X643" i="17"/>
  <c r="W643" i="17"/>
  <c r="V643" i="17"/>
  <c r="U643" i="17"/>
  <c r="T643" i="17"/>
  <c r="S643" i="17"/>
  <c r="R643" i="17"/>
  <c r="Q643" i="17"/>
  <c r="P643" i="17"/>
  <c r="O643" i="17"/>
  <c r="N643" i="17"/>
  <c r="M643" i="17"/>
  <c r="L643" i="17"/>
  <c r="K643" i="17"/>
  <c r="J643" i="17"/>
  <c r="I643" i="17"/>
  <c r="H643" i="17"/>
  <c r="G643" i="17"/>
  <c r="F643" i="17"/>
  <c r="E643" i="17"/>
  <c r="D643" i="17"/>
  <c r="B643" i="17"/>
  <c r="P636" i="17"/>
  <c r="B634" i="17"/>
  <c r="B629" i="17"/>
  <c r="X626" i="17"/>
  <c r="B624" i="17"/>
  <c r="B619" i="17"/>
  <c r="B614" i="17"/>
  <c r="I611" i="17"/>
  <c r="B609" i="17"/>
  <c r="B604" i="17"/>
  <c r="Q601" i="17"/>
  <c r="B599" i="17"/>
  <c r="B594" i="17"/>
  <c r="B589" i="17"/>
  <c r="B584" i="17"/>
  <c r="B579" i="17"/>
  <c r="B574" i="17"/>
  <c r="B569" i="17"/>
  <c r="B564" i="17"/>
  <c r="B559" i="17"/>
  <c r="B554" i="17"/>
  <c r="B549" i="17"/>
  <c r="B544" i="17"/>
  <c r="V541" i="17"/>
  <c r="B539" i="17"/>
  <c r="F536" i="17"/>
  <c r="B534" i="17"/>
  <c r="B529" i="17"/>
  <c r="N526" i="17"/>
  <c r="B524" i="17"/>
  <c r="B519" i="17"/>
  <c r="V516" i="17"/>
  <c r="B514" i="17"/>
  <c r="M511" i="17"/>
  <c r="B509" i="17"/>
  <c r="E506" i="17"/>
  <c r="B504" i="17"/>
  <c r="B499" i="17"/>
  <c r="D496" i="17"/>
  <c r="B494" i="17"/>
  <c r="I491" i="17"/>
  <c r="B489" i="17"/>
  <c r="L486" i="17"/>
  <c r="V636" i="17"/>
  <c r="B484" i="17"/>
  <c r="B475" i="17"/>
  <c r="B470" i="17"/>
  <c r="B465" i="17"/>
  <c r="B460" i="17"/>
  <c r="B455" i="17"/>
  <c r="B450" i="17"/>
  <c r="B445" i="17"/>
  <c r="B440" i="17"/>
  <c r="B435" i="17"/>
  <c r="B430" i="17"/>
  <c r="B425" i="17"/>
  <c r="B420" i="17"/>
  <c r="B415" i="17"/>
  <c r="B410" i="17"/>
  <c r="B405" i="17"/>
  <c r="B400" i="17"/>
  <c r="G397" i="17"/>
  <c r="B395" i="17"/>
  <c r="B390" i="17"/>
  <c r="B385" i="17"/>
  <c r="V382" i="17"/>
  <c r="B380" i="17"/>
  <c r="Q377" i="17"/>
  <c r="B375" i="17"/>
  <c r="L372" i="17"/>
  <c r="B370" i="17"/>
  <c r="G367" i="17"/>
  <c r="B365" i="17"/>
  <c r="B360" i="17"/>
  <c r="B355" i="17"/>
  <c r="V352" i="17"/>
  <c r="B350" i="17"/>
  <c r="Q347" i="17"/>
  <c r="B345" i="17"/>
  <c r="L342" i="17"/>
  <c r="B340" i="17"/>
  <c r="G337" i="17"/>
  <c r="B335" i="17"/>
  <c r="B330" i="17"/>
  <c r="W477" i="17"/>
  <c r="B325" i="17"/>
  <c r="B316" i="17"/>
  <c r="B311" i="17"/>
  <c r="B306" i="17"/>
  <c r="B301" i="17"/>
  <c r="B296" i="17"/>
  <c r="B291" i="17"/>
  <c r="B286" i="17"/>
  <c r="B281" i="17"/>
  <c r="B276" i="17"/>
  <c r="B271" i="17"/>
  <c r="B266" i="17"/>
  <c r="B261" i="17"/>
  <c r="B256" i="17"/>
  <c r="B251" i="17"/>
  <c r="B246" i="17"/>
  <c r="B241" i="17"/>
  <c r="B236" i="17"/>
  <c r="B231" i="17"/>
  <c r="B226" i="17"/>
  <c r="B221" i="17"/>
  <c r="B216" i="17"/>
  <c r="B211" i="17"/>
  <c r="B206" i="17"/>
  <c r="B201" i="17"/>
  <c r="B196" i="17"/>
  <c r="M193" i="17"/>
  <c r="B191" i="17"/>
  <c r="E188" i="17"/>
  <c r="B186" i="17"/>
  <c r="B181" i="17"/>
  <c r="M178" i="17"/>
  <c r="B176" i="17"/>
  <c r="T173" i="17"/>
  <c r="B171" i="17"/>
  <c r="K168" i="17"/>
  <c r="E313" i="17"/>
  <c r="B166" i="17"/>
  <c r="B157" i="17"/>
  <c r="B152" i="17"/>
  <c r="B147" i="17"/>
  <c r="B142" i="17"/>
  <c r="B137" i="17"/>
  <c r="B132" i="17"/>
  <c r="B127" i="17"/>
  <c r="B122" i="17"/>
  <c r="B117" i="17"/>
  <c r="B112" i="17"/>
  <c r="B107" i="17"/>
  <c r="B102" i="17"/>
  <c r="B97" i="17"/>
  <c r="B92" i="17"/>
  <c r="B87" i="17"/>
  <c r="B82" i="17"/>
  <c r="B77" i="17"/>
  <c r="B72" i="17"/>
  <c r="B67" i="17"/>
  <c r="B62" i="17"/>
  <c r="B57" i="17"/>
  <c r="B52" i="17"/>
  <c r="B47" i="17"/>
  <c r="B42" i="17"/>
  <c r="B37" i="17"/>
  <c r="B32" i="17"/>
  <c r="B27" i="17"/>
  <c r="B22" i="17"/>
  <c r="B17" i="17"/>
  <c r="B12" i="17"/>
  <c r="E379" i="17"/>
  <c r="X159" i="17"/>
  <c r="D7" i="17"/>
  <c r="B7" i="17"/>
  <c r="B767" i="16"/>
  <c r="F782" i="16"/>
  <c r="F781" i="16" s="1"/>
  <c r="E782" i="16"/>
  <c r="E781" i="16" s="1"/>
  <c r="AA769" i="16"/>
  <c r="Z769" i="16"/>
  <c r="Y769" i="16"/>
  <c r="X769" i="16"/>
  <c r="W769" i="16"/>
  <c r="V769" i="16"/>
  <c r="U769" i="16"/>
  <c r="T769" i="16"/>
  <c r="S769" i="16"/>
  <c r="R769" i="16"/>
  <c r="Q769" i="16"/>
  <c r="P769" i="16"/>
  <c r="O769" i="16"/>
  <c r="N769" i="16"/>
  <c r="M769" i="16"/>
  <c r="L769" i="16"/>
  <c r="K769" i="16"/>
  <c r="J769" i="16"/>
  <c r="I769" i="16"/>
  <c r="H769" i="16"/>
  <c r="G769" i="16"/>
  <c r="F769" i="16"/>
  <c r="E769" i="16"/>
  <c r="D769" i="16"/>
  <c r="B769" i="16"/>
  <c r="AA767" i="16"/>
  <c r="Z767" i="16"/>
  <c r="Y767" i="16"/>
  <c r="X767" i="16"/>
  <c r="W767" i="16"/>
  <c r="V767" i="16"/>
  <c r="U767" i="16"/>
  <c r="T767" i="16"/>
  <c r="S767" i="16"/>
  <c r="R767" i="16"/>
  <c r="Q767" i="16"/>
  <c r="P767" i="16"/>
  <c r="O767" i="16"/>
  <c r="N767" i="16"/>
  <c r="M767" i="16"/>
  <c r="L767" i="16"/>
  <c r="K767" i="16"/>
  <c r="J767" i="16"/>
  <c r="I767" i="16"/>
  <c r="H767" i="16"/>
  <c r="G767" i="16"/>
  <c r="F767" i="16"/>
  <c r="E767" i="16"/>
  <c r="D767" i="16"/>
  <c r="AA765" i="16"/>
  <c r="Z765" i="16"/>
  <c r="Y765" i="16"/>
  <c r="X765" i="16"/>
  <c r="W765" i="16"/>
  <c r="V765" i="16"/>
  <c r="U765" i="16"/>
  <c r="T765" i="16"/>
  <c r="S765" i="16"/>
  <c r="R765" i="16"/>
  <c r="Q765" i="16"/>
  <c r="P765" i="16"/>
  <c r="O765" i="16"/>
  <c r="N765" i="16"/>
  <c r="M765" i="16"/>
  <c r="L765" i="16"/>
  <c r="K765" i="16"/>
  <c r="J765" i="16"/>
  <c r="I765" i="16"/>
  <c r="H765" i="16"/>
  <c r="G765" i="16"/>
  <c r="F765" i="16"/>
  <c r="E765" i="16"/>
  <c r="D765" i="16"/>
  <c r="AA763" i="16"/>
  <c r="Z763" i="16"/>
  <c r="Y763" i="16"/>
  <c r="X763" i="16"/>
  <c r="W763" i="16"/>
  <c r="V763" i="16"/>
  <c r="U763" i="16"/>
  <c r="T763" i="16"/>
  <c r="S763" i="16"/>
  <c r="R763" i="16"/>
  <c r="Q763" i="16"/>
  <c r="P763" i="16"/>
  <c r="O763" i="16"/>
  <c r="N763" i="16"/>
  <c r="M763" i="16"/>
  <c r="L763" i="16"/>
  <c r="K763" i="16"/>
  <c r="J763" i="16"/>
  <c r="I763" i="16"/>
  <c r="H763" i="16"/>
  <c r="G763" i="16"/>
  <c r="F763" i="16"/>
  <c r="E763" i="16"/>
  <c r="D763" i="16"/>
  <c r="B763" i="16"/>
  <c r="AA761" i="16"/>
  <c r="Z761" i="16"/>
  <c r="Y761" i="16"/>
  <c r="X761" i="16"/>
  <c r="W761" i="16"/>
  <c r="V761" i="16"/>
  <c r="U761" i="16"/>
  <c r="T761" i="16"/>
  <c r="S761" i="16"/>
  <c r="R761" i="16"/>
  <c r="Q761" i="16"/>
  <c r="P761" i="16"/>
  <c r="O761" i="16"/>
  <c r="N761" i="16"/>
  <c r="M761" i="16"/>
  <c r="L761" i="16"/>
  <c r="K761" i="16"/>
  <c r="J761" i="16"/>
  <c r="I761" i="16"/>
  <c r="H761" i="16"/>
  <c r="G761" i="16"/>
  <c r="F761" i="16"/>
  <c r="E761" i="16"/>
  <c r="D761" i="16"/>
  <c r="AA759" i="16"/>
  <c r="Z759" i="16"/>
  <c r="Y759" i="16"/>
  <c r="X759" i="16"/>
  <c r="W759" i="16"/>
  <c r="V759" i="16"/>
  <c r="U759" i="16"/>
  <c r="T759" i="16"/>
  <c r="S759" i="16"/>
  <c r="R759" i="16"/>
  <c r="Q759" i="16"/>
  <c r="P759" i="16"/>
  <c r="O759" i="16"/>
  <c r="N759" i="16"/>
  <c r="M759" i="16"/>
  <c r="L759" i="16"/>
  <c r="K759" i="16"/>
  <c r="J759" i="16"/>
  <c r="I759" i="16"/>
  <c r="H759" i="16"/>
  <c r="G759" i="16"/>
  <c r="F759" i="16"/>
  <c r="E759" i="16"/>
  <c r="D759" i="16"/>
  <c r="AA757" i="16"/>
  <c r="Z757" i="16"/>
  <c r="Y757" i="16"/>
  <c r="X757" i="16"/>
  <c r="W757" i="16"/>
  <c r="V757" i="16"/>
  <c r="U757" i="16"/>
  <c r="T757" i="16"/>
  <c r="S757" i="16"/>
  <c r="R757" i="16"/>
  <c r="Q757" i="16"/>
  <c r="P757" i="16"/>
  <c r="O757" i="16"/>
  <c r="N757" i="16"/>
  <c r="M757" i="16"/>
  <c r="L757" i="16"/>
  <c r="K757" i="16"/>
  <c r="J757" i="16"/>
  <c r="I757" i="16"/>
  <c r="H757" i="16"/>
  <c r="G757" i="16"/>
  <c r="F757" i="16"/>
  <c r="E757" i="16"/>
  <c r="D757" i="16"/>
  <c r="B757" i="16"/>
  <c r="AA755" i="16"/>
  <c r="Z755" i="16"/>
  <c r="Y755" i="16"/>
  <c r="X755" i="16"/>
  <c r="W755" i="16"/>
  <c r="V755" i="16"/>
  <c r="U755" i="16"/>
  <c r="T755" i="16"/>
  <c r="S755" i="16"/>
  <c r="R755" i="16"/>
  <c r="Q755" i="16"/>
  <c r="P755" i="16"/>
  <c r="O755" i="16"/>
  <c r="N755" i="16"/>
  <c r="M755" i="16"/>
  <c r="L755" i="16"/>
  <c r="K755" i="16"/>
  <c r="J755" i="16"/>
  <c r="I755" i="16"/>
  <c r="H755" i="16"/>
  <c r="G755" i="16"/>
  <c r="F755" i="16"/>
  <c r="E755" i="16"/>
  <c r="D755" i="16"/>
  <c r="AA753" i="16"/>
  <c r="Z753" i="16"/>
  <c r="Y753" i="16"/>
  <c r="X753" i="16"/>
  <c r="W753" i="16"/>
  <c r="V753" i="16"/>
  <c r="U753" i="16"/>
  <c r="T753" i="16"/>
  <c r="S753" i="16"/>
  <c r="R753" i="16"/>
  <c r="Q753" i="16"/>
  <c r="P753" i="16"/>
  <c r="O753" i="16"/>
  <c r="N753" i="16"/>
  <c r="M753" i="16"/>
  <c r="L753" i="16"/>
  <c r="K753" i="16"/>
  <c r="J753" i="16"/>
  <c r="I753" i="16"/>
  <c r="H753" i="16"/>
  <c r="G753" i="16"/>
  <c r="F753" i="16"/>
  <c r="E753" i="16"/>
  <c r="D753" i="16"/>
  <c r="AA751" i="16"/>
  <c r="Z751" i="16"/>
  <c r="Y751" i="16"/>
  <c r="X751" i="16"/>
  <c r="W751" i="16"/>
  <c r="V751" i="16"/>
  <c r="U751" i="16"/>
  <c r="T751" i="16"/>
  <c r="S751" i="16"/>
  <c r="R751" i="16"/>
  <c r="Q751" i="16"/>
  <c r="P751" i="16"/>
  <c r="O751" i="16"/>
  <c r="N751" i="16"/>
  <c r="M751" i="16"/>
  <c r="L751" i="16"/>
  <c r="K751" i="16"/>
  <c r="J751" i="16"/>
  <c r="I751" i="16"/>
  <c r="H751" i="16"/>
  <c r="G751" i="16"/>
  <c r="F751" i="16"/>
  <c r="E751" i="16"/>
  <c r="D751" i="16"/>
  <c r="B751" i="16"/>
  <c r="AA749" i="16"/>
  <c r="Z749" i="16"/>
  <c r="Y749" i="16"/>
  <c r="X749" i="16"/>
  <c r="W749" i="16"/>
  <c r="V749" i="16"/>
  <c r="U749" i="16"/>
  <c r="T749" i="16"/>
  <c r="S749" i="16"/>
  <c r="R749" i="16"/>
  <c r="Q749" i="16"/>
  <c r="P749" i="16"/>
  <c r="O749" i="16"/>
  <c r="N749" i="16"/>
  <c r="M749" i="16"/>
  <c r="L749" i="16"/>
  <c r="K749" i="16"/>
  <c r="J749" i="16"/>
  <c r="I749" i="16"/>
  <c r="H749" i="16"/>
  <c r="G749" i="16"/>
  <c r="F749" i="16"/>
  <c r="E749" i="16"/>
  <c r="D749" i="16"/>
  <c r="B749" i="16"/>
  <c r="AA747" i="16"/>
  <c r="Z747" i="16"/>
  <c r="Y747" i="16"/>
  <c r="X747" i="16"/>
  <c r="W747" i="16"/>
  <c r="V747" i="16"/>
  <c r="U747" i="16"/>
  <c r="T747" i="16"/>
  <c r="S747" i="16"/>
  <c r="R747" i="16"/>
  <c r="Q747" i="16"/>
  <c r="P747" i="16"/>
  <c r="O747" i="16"/>
  <c r="N747" i="16"/>
  <c r="M747" i="16"/>
  <c r="L747" i="16"/>
  <c r="K747" i="16"/>
  <c r="J747" i="16"/>
  <c r="I747" i="16"/>
  <c r="H747" i="16"/>
  <c r="G747" i="16"/>
  <c r="F747" i="16"/>
  <c r="E747" i="16"/>
  <c r="D747" i="16"/>
  <c r="AA745" i="16"/>
  <c r="Z745" i="16"/>
  <c r="Y745" i="16"/>
  <c r="X745" i="16"/>
  <c r="W745" i="16"/>
  <c r="V745" i="16"/>
  <c r="U745" i="16"/>
  <c r="T745" i="16"/>
  <c r="S745" i="16"/>
  <c r="R745" i="16"/>
  <c r="Q745" i="16"/>
  <c r="P745" i="16"/>
  <c r="O745" i="16"/>
  <c r="N745" i="16"/>
  <c r="M745" i="16"/>
  <c r="L745" i="16"/>
  <c r="K745" i="16"/>
  <c r="J745" i="16"/>
  <c r="I745" i="16"/>
  <c r="H745" i="16"/>
  <c r="G745" i="16"/>
  <c r="F745" i="16"/>
  <c r="E745" i="16"/>
  <c r="D745" i="16"/>
  <c r="B745" i="16"/>
  <c r="AA743" i="16"/>
  <c r="Z743" i="16"/>
  <c r="Y743" i="16"/>
  <c r="X743" i="16"/>
  <c r="W743" i="16"/>
  <c r="V743" i="16"/>
  <c r="U743" i="16"/>
  <c r="T743" i="16"/>
  <c r="S743" i="16"/>
  <c r="R743" i="16"/>
  <c r="Q743" i="16"/>
  <c r="P743" i="16"/>
  <c r="O743" i="16"/>
  <c r="N743" i="16"/>
  <c r="M743" i="16"/>
  <c r="L743" i="16"/>
  <c r="K743" i="16"/>
  <c r="J743" i="16"/>
  <c r="I743" i="16"/>
  <c r="H743" i="16"/>
  <c r="G743" i="16"/>
  <c r="F743" i="16"/>
  <c r="E743" i="16"/>
  <c r="D743" i="16"/>
  <c r="B743" i="16"/>
  <c r="AA741" i="16"/>
  <c r="Z741" i="16"/>
  <c r="Y741" i="16"/>
  <c r="X741" i="16"/>
  <c r="W741" i="16"/>
  <c r="V741" i="16"/>
  <c r="U741" i="16"/>
  <c r="T741" i="16"/>
  <c r="S741" i="16"/>
  <c r="R741" i="16"/>
  <c r="Q741" i="16"/>
  <c r="P741" i="16"/>
  <c r="O741" i="16"/>
  <c r="N741" i="16"/>
  <c r="M741" i="16"/>
  <c r="L741" i="16"/>
  <c r="K741" i="16"/>
  <c r="J741" i="16"/>
  <c r="I741" i="16"/>
  <c r="H741" i="16"/>
  <c r="G741" i="16"/>
  <c r="F741" i="16"/>
  <c r="E741" i="16"/>
  <c r="D741" i="16"/>
  <c r="B741" i="16"/>
  <c r="AA739" i="16"/>
  <c r="Z739" i="16"/>
  <c r="Y739" i="16"/>
  <c r="X739" i="16"/>
  <c r="W739" i="16"/>
  <c r="V739" i="16"/>
  <c r="U739" i="16"/>
  <c r="T739" i="16"/>
  <c r="S739" i="16"/>
  <c r="R739" i="16"/>
  <c r="Q739" i="16"/>
  <c r="P739" i="16"/>
  <c r="O739" i="16"/>
  <c r="N739" i="16"/>
  <c r="M739" i="16"/>
  <c r="L739" i="16"/>
  <c r="K739" i="16"/>
  <c r="J739" i="16"/>
  <c r="I739" i="16"/>
  <c r="H739" i="16"/>
  <c r="G739" i="16"/>
  <c r="F739" i="16"/>
  <c r="E739" i="16"/>
  <c r="D739" i="16"/>
  <c r="B739" i="16"/>
  <c r="AA737" i="16"/>
  <c r="Z737" i="16"/>
  <c r="Y737" i="16"/>
  <c r="X737" i="16"/>
  <c r="W737" i="16"/>
  <c r="V737" i="16"/>
  <c r="U737" i="16"/>
  <c r="T737" i="16"/>
  <c r="S737" i="16"/>
  <c r="R737" i="16"/>
  <c r="Q737" i="16"/>
  <c r="P737" i="16"/>
  <c r="O737" i="16"/>
  <c r="N737" i="16"/>
  <c r="M737" i="16"/>
  <c r="L737" i="16"/>
  <c r="K737" i="16"/>
  <c r="J737" i="16"/>
  <c r="I737" i="16"/>
  <c r="H737" i="16"/>
  <c r="G737" i="16"/>
  <c r="F737" i="16"/>
  <c r="E737" i="16"/>
  <c r="D737" i="16"/>
  <c r="B737" i="16"/>
  <c r="AA735" i="16"/>
  <c r="Z735" i="16"/>
  <c r="Y735" i="16"/>
  <c r="X735" i="16"/>
  <c r="W735" i="16"/>
  <c r="V735" i="16"/>
  <c r="U735" i="16"/>
  <c r="T735" i="16"/>
  <c r="S735" i="16"/>
  <c r="R735" i="16"/>
  <c r="Q735" i="16"/>
  <c r="P735" i="16"/>
  <c r="O735" i="16"/>
  <c r="N735" i="16"/>
  <c r="M735" i="16"/>
  <c r="L735" i="16"/>
  <c r="K735" i="16"/>
  <c r="J735" i="16"/>
  <c r="I735" i="16"/>
  <c r="H735" i="16"/>
  <c r="G735" i="16"/>
  <c r="F735" i="16"/>
  <c r="E735" i="16"/>
  <c r="D735" i="16"/>
  <c r="AA733" i="16"/>
  <c r="Z733" i="16"/>
  <c r="Y733" i="16"/>
  <c r="X733" i="16"/>
  <c r="W733" i="16"/>
  <c r="V733" i="16"/>
  <c r="U733" i="16"/>
  <c r="T733" i="16"/>
  <c r="S733" i="16"/>
  <c r="R733" i="16"/>
  <c r="Q733" i="16"/>
  <c r="P733" i="16"/>
  <c r="O733" i="16"/>
  <c r="N733" i="16"/>
  <c r="M733" i="16"/>
  <c r="L733" i="16"/>
  <c r="K733" i="16"/>
  <c r="J733" i="16"/>
  <c r="I733" i="16"/>
  <c r="H733" i="16"/>
  <c r="G733" i="16"/>
  <c r="F733" i="16"/>
  <c r="E733" i="16"/>
  <c r="D733" i="16"/>
  <c r="B733" i="16"/>
  <c r="AA731" i="16"/>
  <c r="Z731" i="16"/>
  <c r="Y731" i="16"/>
  <c r="X731" i="16"/>
  <c r="W731" i="16"/>
  <c r="V731" i="16"/>
  <c r="U731" i="16"/>
  <c r="T731" i="16"/>
  <c r="S731" i="16"/>
  <c r="R731" i="16"/>
  <c r="Q731" i="16"/>
  <c r="P731" i="16"/>
  <c r="O731" i="16"/>
  <c r="N731" i="16"/>
  <c r="M731" i="16"/>
  <c r="L731" i="16"/>
  <c r="K731" i="16"/>
  <c r="J731" i="16"/>
  <c r="I731" i="16"/>
  <c r="H731" i="16"/>
  <c r="G731" i="16"/>
  <c r="F731" i="16"/>
  <c r="E731" i="16"/>
  <c r="D731" i="16"/>
  <c r="B731" i="16"/>
  <c r="AA729" i="16"/>
  <c r="Z729" i="16"/>
  <c r="Y729" i="16"/>
  <c r="X729" i="16"/>
  <c r="W729" i="16"/>
  <c r="V729" i="16"/>
  <c r="U729" i="16"/>
  <c r="T729" i="16"/>
  <c r="S729" i="16"/>
  <c r="R729" i="16"/>
  <c r="Q729" i="16"/>
  <c r="P729" i="16"/>
  <c r="O729" i="16"/>
  <c r="N729" i="16"/>
  <c r="M729" i="16"/>
  <c r="L729" i="16"/>
  <c r="K729" i="16"/>
  <c r="J729" i="16"/>
  <c r="I729" i="16"/>
  <c r="H729" i="16"/>
  <c r="G729" i="16"/>
  <c r="F729" i="16"/>
  <c r="E729" i="16"/>
  <c r="D729" i="16"/>
  <c r="B729" i="16"/>
  <c r="AA727" i="16"/>
  <c r="Z727" i="16"/>
  <c r="Y727" i="16"/>
  <c r="X727" i="16"/>
  <c r="W727" i="16"/>
  <c r="V727" i="16"/>
  <c r="U727" i="16"/>
  <c r="T727" i="16"/>
  <c r="S727" i="16"/>
  <c r="R727" i="16"/>
  <c r="Q727" i="16"/>
  <c r="P727" i="16"/>
  <c r="O727" i="16"/>
  <c r="N727" i="16"/>
  <c r="M727" i="16"/>
  <c r="L727" i="16"/>
  <c r="K727" i="16"/>
  <c r="J727" i="16"/>
  <c r="I727" i="16"/>
  <c r="H727" i="16"/>
  <c r="G727" i="16"/>
  <c r="F727" i="16"/>
  <c r="E727" i="16"/>
  <c r="D727" i="16"/>
  <c r="B727" i="16"/>
  <c r="AA725" i="16"/>
  <c r="Z725" i="16"/>
  <c r="Y725" i="16"/>
  <c r="X725" i="16"/>
  <c r="W725" i="16"/>
  <c r="V725" i="16"/>
  <c r="U725" i="16"/>
  <c r="T725" i="16"/>
  <c r="S725" i="16"/>
  <c r="R725" i="16"/>
  <c r="Q725" i="16"/>
  <c r="P725" i="16"/>
  <c r="O725" i="16"/>
  <c r="N725" i="16"/>
  <c r="M725" i="16"/>
  <c r="L725" i="16"/>
  <c r="K725" i="16"/>
  <c r="J725" i="16"/>
  <c r="I725" i="16"/>
  <c r="H725" i="16"/>
  <c r="G725" i="16"/>
  <c r="F725" i="16"/>
  <c r="E725" i="16"/>
  <c r="D725" i="16"/>
  <c r="B725" i="16"/>
  <c r="AA723" i="16"/>
  <c r="Z723" i="16"/>
  <c r="Y723" i="16"/>
  <c r="X723" i="16"/>
  <c r="W723" i="16"/>
  <c r="V723" i="16"/>
  <c r="U723" i="16"/>
  <c r="T723" i="16"/>
  <c r="S723" i="16"/>
  <c r="R723" i="16"/>
  <c r="Q723" i="16"/>
  <c r="P723" i="16"/>
  <c r="O723" i="16"/>
  <c r="N723" i="16"/>
  <c r="M723" i="16"/>
  <c r="L723" i="16"/>
  <c r="K723" i="16"/>
  <c r="J723" i="16"/>
  <c r="I723" i="16"/>
  <c r="H723" i="16"/>
  <c r="G723" i="16"/>
  <c r="F723" i="16"/>
  <c r="E723" i="16"/>
  <c r="D723" i="16"/>
  <c r="AA721" i="16"/>
  <c r="Z721" i="16"/>
  <c r="Y721" i="16"/>
  <c r="X721" i="16"/>
  <c r="W721" i="16"/>
  <c r="V721" i="16"/>
  <c r="U721" i="16"/>
  <c r="T721" i="16"/>
  <c r="S721" i="16"/>
  <c r="R721" i="16"/>
  <c r="Q721" i="16"/>
  <c r="P721" i="16"/>
  <c r="O721" i="16"/>
  <c r="N721" i="16"/>
  <c r="M721" i="16"/>
  <c r="L721" i="16"/>
  <c r="K721" i="16"/>
  <c r="J721" i="16"/>
  <c r="I721" i="16"/>
  <c r="H721" i="16"/>
  <c r="G721" i="16"/>
  <c r="F721" i="16"/>
  <c r="E721" i="16"/>
  <c r="D721" i="16"/>
  <c r="B721" i="16"/>
  <c r="AA719" i="16"/>
  <c r="Z719" i="16"/>
  <c r="Y719" i="16"/>
  <c r="X719" i="16"/>
  <c r="W719" i="16"/>
  <c r="V719" i="16"/>
  <c r="U719" i="16"/>
  <c r="T719" i="16"/>
  <c r="S719" i="16"/>
  <c r="R719" i="16"/>
  <c r="Q719" i="16"/>
  <c r="P719" i="16"/>
  <c r="O719" i="16"/>
  <c r="N719" i="16"/>
  <c r="M719" i="16"/>
  <c r="L719" i="16"/>
  <c r="K719" i="16"/>
  <c r="J719" i="16"/>
  <c r="I719" i="16"/>
  <c r="H719" i="16"/>
  <c r="G719" i="16"/>
  <c r="F719" i="16"/>
  <c r="E719" i="16"/>
  <c r="D719" i="16"/>
  <c r="B719" i="16"/>
  <c r="AA717" i="16"/>
  <c r="Z717" i="16"/>
  <c r="Y717" i="16"/>
  <c r="X717" i="16"/>
  <c r="W717" i="16"/>
  <c r="V717" i="16"/>
  <c r="U717" i="16"/>
  <c r="T717" i="16"/>
  <c r="S717" i="16"/>
  <c r="R717" i="16"/>
  <c r="Q717" i="16"/>
  <c r="P717" i="16"/>
  <c r="O717" i="16"/>
  <c r="N717" i="16"/>
  <c r="M717" i="16"/>
  <c r="L717" i="16"/>
  <c r="K717" i="16"/>
  <c r="J717" i="16"/>
  <c r="I717" i="16"/>
  <c r="H717" i="16"/>
  <c r="G717" i="16"/>
  <c r="F717" i="16"/>
  <c r="E717" i="16"/>
  <c r="D717" i="16"/>
  <c r="B717" i="16"/>
  <c r="AA715" i="16"/>
  <c r="Z715" i="16"/>
  <c r="Y715" i="16"/>
  <c r="X715" i="16"/>
  <c r="W715" i="16"/>
  <c r="V715" i="16"/>
  <c r="U715" i="16"/>
  <c r="T715" i="16"/>
  <c r="S715" i="16"/>
  <c r="R715" i="16"/>
  <c r="Q715" i="16"/>
  <c r="P715" i="16"/>
  <c r="O715" i="16"/>
  <c r="N715" i="16"/>
  <c r="M715" i="16"/>
  <c r="L715" i="16"/>
  <c r="K715" i="16"/>
  <c r="J715" i="16"/>
  <c r="I715" i="16"/>
  <c r="H715" i="16"/>
  <c r="G715" i="16"/>
  <c r="F715" i="16"/>
  <c r="E715" i="16"/>
  <c r="D715" i="16"/>
  <c r="B715" i="16"/>
  <c r="AA713" i="16"/>
  <c r="Z713" i="16"/>
  <c r="Y713" i="16"/>
  <c r="X713" i="16"/>
  <c r="W713" i="16"/>
  <c r="V713" i="16"/>
  <c r="U713" i="16"/>
  <c r="T713" i="16"/>
  <c r="S713" i="16"/>
  <c r="R713" i="16"/>
  <c r="Q713" i="16"/>
  <c r="P713" i="16"/>
  <c r="O713" i="16"/>
  <c r="N713" i="16"/>
  <c r="M713" i="16"/>
  <c r="L713" i="16"/>
  <c r="K713" i="16"/>
  <c r="J713" i="16"/>
  <c r="I713" i="16"/>
  <c r="H713" i="16"/>
  <c r="G713" i="16"/>
  <c r="F713" i="16"/>
  <c r="E713" i="16"/>
  <c r="D713" i="16"/>
  <c r="B713" i="16"/>
  <c r="AA711" i="16"/>
  <c r="Z711" i="16"/>
  <c r="Y711" i="16"/>
  <c r="X711" i="16"/>
  <c r="W711" i="16"/>
  <c r="V711" i="16"/>
  <c r="U711" i="16"/>
  <c r="T711" i="16"/>
  <c r="S711" i="16"/>
  <c r="R711" i="16"/>
  <c r="Q711" i="16"/>
  <c r="P711" i="16"/>
  <c r="O711" i="16"/>
  <c r="N711" i="16"/>
  <c r="M711" i="16"/>
  <c r="L711" i="16"/>
  <c r="K711" i="16"/>
  <c r="J711" i="16"/>
  <c r="I711" i="16"/>
  <c r="H711" i="16"/>
  <c r="G711" i="16"/>
  <c r="F711" i="16"/>
  <c r="E711" i="16"/>
  <c r="D711" i="16"/>
  <c r="AA709" i="16"/>
  <c r="Z709" i="16"/>
  <c r="Y709" i="16"/>
  <c r="X709" i="16"/>
  <c r="W709" i="16"/>
  <c r="V709" i="16"/>
  <c r="U709" i="16"/>
  <c r="T709" i="16"/>
  <c r="S709" i="16"/>
  <c r="R709" i="16"/>
  <c r="Q709" i="16"/>
  <c r="P709" i="16"/>
  <c r="O709" i="16"/>
  <c r="N709" i="16"/>
  <c r="M709" i="16"/>
  <c r="L709" i="16"/>
  <c r="K709" i="16"/>
  <c r="J709" i="16"/>
  <c r="I709" i="16"/>
  <c r="H709" i="16"/>
  <c r="G709" i="16"/>
  <c r="F709" i="16"/>
  <c r="E709" i="16"/>
  <c r="D709" i="16"/>
  <c r="B709" i="16"/>
  <c r="AA703" i="16"/>
  <c r="Z703" i="16"/>
  <c r="Y703" i="16"/>
  <c r="X703" i="16"/>
  <c r="W703" i="16"/>
  <c r="V703" i="16"/>
  <c r="U703" i="16"/>
  <c r="T703" i="16"/>
  <c r="S703" i="16"/>
  <c r="R703" i="16"/>
  <c r="Q703" i="16"/>
  <c r="P703" i="16"/>
  <c r="O703" i="16"/>
  <c r="N703" i="16"/>
  <c r="M703" i="16"/>
  <c r="L703" i="16"/>
  <c r="K703" i="16"/>
  <c r="J703" i="16"/>
  <c r="I703" i="16"/>
  <c r="H703" i="16"/>
  <c r="G703" i="16"/>
  <c r="F703" i="16"/>
  <c r="E703" i="16"/>
  <c r="D703" i="16"/>
  <c r="B703" i="16"/>
  <c r="AA701" i="16"/>
  <c r="Z701" i="16"/>
  <c r="Y701" i="16"/>
  <c r="X701" i="16"/>
  <c r="W701" i="16"/>
  <c r="V701" i="16"/>
  <c r="U701" i="16"/>
  <c r="T701" i="16"/>
  <c r="S701" i="16"/>
  <c r="R701" i="16"/>
  <c r="Q701" i="16"/>
  <c r="P701" i="16"/>
  <c r="O701" i="16"/>
  <c r="N701" i="16"/>
  <c r="M701" i="16"/>
  <c r="L701" i="16"/>
  <c r="K701" i="16"/>
  <c r="J701" i="16"/>
  <c r="I701" i="16"/>
  <c r="H701" i="16"/>
  <c r="G701" i="16"/>
  <c r="F701" i="16"/>
  <c r="E701" i="16"/>
  <c r="D701" i="16"/>
  <c r="B701" i="16"/>
  <c r="AA699" i="16"/>
  <c r="Z699" i="16"/>
  <c r="Y699" i="16"/>
  <c r="X699" i="16"/>
  <c r="W699" i="16"/>
  <c r="V699" i="16"/>
  <c r="U699" i="16"/>
  <c r="T699" i="16"/>
  <c r="S699" i="16"/>
  <c r="R699" i="16"/>
  <c r="Q699" i="16"/>
  <c r="P699" i="16"/>
  <c r="O699" i="16"/>
  <c r="N699" i="16"/>
  <c r="M699" i="16"/>
  <c r="L699" i="16"/>
  <c r="K699" i="16"/>
  <c r="J699" i="16"/>
  <c r="I699" i="16"/>
  <c r="H699" i="16"/>
  <c r="G699" i="16"/>
  <c r="F699" i="16"/>
  <c r="E699" i="16"/>
  <c r="D699" i="16"/>
  <c r="B699" i="16"/>
  <c r="AA697" i="16"/>
  <c r="Z697" i="16"/>
  <c r="Y697" i="16"/>
  <c r="X697" i="16"/>
  <c r="W697" i="16"/>
  <c r="V697" i="16"/>
  <c r="U697" i="16"/>
  <c r="T697" i="16"/>
  <c r="S697" i="16"/>
  <c r="R697" i="16"/>
  <c r="Q697" i="16"/>
  <c r="P697" i="16"/>
  <c r="O697" i="16"/>
  <c r="N697" i="16"/>
  <c r="M697" i="16"/>
  <c r="L697" i="16"/>
  <c r="K697" i="16"/>
  <c r="J697" i="16"/>
  <c r="I697" i="16"/>
  <c r="H697" i="16"/>
  <c r="G697" i="16"/>
  <c r="F697" i="16"/>
  <c r="E697" i="16"/>
  <c r="D697" i="16"/>
  <c r="B697" i="16"/>
  <c r="AA695" i="16"/>
  <c r="Z695" i="16"/>
  <c r="Y695" i="16"/>
  <c r="X695" i="16"/>
  <c r="W695" i="16"/>
  <c r="V695" i="16"/>
  <c r="U695" i="16"/>
  <c r="T695" i="16"/>
  <c r="S695" i="16"/>
  <c r="R695" i="16"/>
  <c r="Q695" i="16"/>
  <c r="P695" i="16"/>
  <c r="O695" i="16"/>
  <c r="N695" i="16"/>
  <c r="M695" i="16"/>
  <c r="L695" i="16"/>
  <c r="K695" i="16"/>
  <c r="J695" i="16"/>
  <c r="I695" i="16"/>
  <c r="H695" i="16"/>
  <c r="G695" i="16"/>
  <c r="F695" i="16"/>
  <c r="E695" i="16"/>
  <c r="D695" i="16"/>
  <c r="B695" i="16"/>
  <c r="AA693" i="16"/>
  <c r="Z693" i="16"/>
  <c r="Y693" i="16"/>
  <c r="X693" i="16"/>
  <c r="W693" i="16"/>
  <c r="V693" i="16"/>
  <c r="U693" i="16"/>
  <c r="T693" i="16"/>
  <c r="S693" i="16"/>
  <c r="R693" i="16"/>
  <c r="Q693" i="16"/>
  <c r="P693" i="16"/>
  <c r="O693" i="16"/>
  <c r="N693" i="16"/>
  <c r="M693" i="16"/>
  <c r="L693" i="16"/>
  <c r="K693" i="16"/>
  <c r="J693" i="16"/>
  <c r="I693" i="16"/>
  <c r="H693" i="16"/>
  <c r="G693" i="16"/>
  <c r="F693" i="16"/>
  <c r="E693" i="16"/>
  <c r="D693" i="16"/>
  <c r="B693" i="16"/>
  <c r="AA691" i="16"/>
  <c r="Z691" i="16"/>
  <c r="Y691" i="16"/>
  <c r="X691" i="16"/>
  <c r="W691" i="16"/>
  <c r="V691" i="16"/>
  <c r="U691" i="16"/>
  <c r="T691" i="16"/>
  <c r="S691" i="16"/>
  <c r="R691" i="16"/>
  <c r="Q691" i="16"/>
  <c r="P691" i="16"/>
  <c r="O691" i="16"/>
  <c r="N691" i="16"/>
  <c r="M691" i="16"/>
  <c r="L691" i="16"/>
  <c r="K691" i="16"/>
  <c r="J691" i="16"/>
  <c r="I691" i="16"/>
  <c r="H691" i="16"/>
  <c r="G691" i="16"/>
  <c r="F691" i="16"/>
  <c r="E691" i="16"/>
  <c r="D691" i="16"/>
  <c r="B691" i="16"/>
  <c r="AA689" i="16"/>
  <c r="Z689" i="16"/>
  <c r="Y689" i="16"/>
  <c r="X689" i="16"/>
  <c r="W689" i="16"/>
  <c r="V689" i="16"/>
  <c r="U689" i="16"/>
  <c r="T689" i="16"/>
  <c r="S689" i="16"/>
  <c r="R689" i="16"/>
  <c r="Q689" i="16"/>
  <c r="P689" i="16"/>
  <c r="O689" i="16"/>
  <c r="N689" i="16"/>
  <c r="M689" i="16"/>
  <c r="L689" i="16"/>
  <c r="K689" i="16"/>
  <c r="J689" i="16"/>
  <c r="I689" i="16"/>
  <c r="H689" i="16"/>
  <c r="G689" i="16"/>
  <c r="F689" i="16"/>
  <c r="E689" i="16"/>
  <c r="D689" i="16"/>
  <c r="B689" i="16"/>
  <c r="AA687" i="16"/>
  <c r="Z687" i="16"/>
  <c r="Y687" i="16"/>
  <c r="X687" i="16"/>
  <c r="W687" i="16"/>
  <c r="V687" i="16"/>
  <c r="U687" i="16"/>
  <c r="T687" i="16"/>
  <c r="S687" i="16"/>
  <c r="R687" i="16"/>
  <c r="Q687" i="16"/>
  <c r="P687" i="16"/>
  <c r="O687" i="16"/>
  <c r="N687" i="16"/>
  <c r="M687" i="16"/>
  <c r="L687" i="16"/>
  <c r="K687" i="16"/>
  <c r="J687" i="16"/>
  <c r="I687" i="16"/>
  <c r="H687" i="16"/>
  <c r="G687" i="16"/>
  <c r="F687" i="16"/>
  <c r="E687" i="16"/>
  <c r="D687" i="16"/>
  <c r="B687" i="16"/>
  <c r="AA685" i="16"/>
  <c r="Z685" i="16"/>
  <c r="Y685" i="16"/>
  <c r="X685" i="16"/>
  <c r="W685" i="16"/>
  <c r="V685" i="16"/>
  <c r="U685" i="16"/>
  <c r="T685" i="16"/>
  <c r="S685" i="16"/>
  <c r="R685" i="16"/>
  <c r="Q685" i="16"/>
  <c r="P685" i="16"/>
  <c r="O685" i="16"/>
  <c r="N685" i="16"/>
  <c r="M685" i="16"/>
  <c r="L685" i="16"/>
  <c r="K685" i="16"/>
  <c r="J685" i="16"/>
  <c r="I685" i="16"/>
  <c r="H685" i="16"/>
  <c r="G685" i="16"/>
  <c r="F685" i="16"/>
  <c r="E685" i="16"/>
  <c r="D685" i="16"/>
  <c r="B685" i="16"/>
  <c r="AA683" i="16"/>
  <c r="Z683" i="16"/>
  <c r="Y683" i="16"/>
  <c r="X683" i="16"/>
  <c r="W683" i="16"/>
  <c r="V683" i="16"/>
  <c r="U683" i="16"/>
  <c r="T683" i="16"/>
  <c r="S683" i="16"/>
  <c r="R683" i="16"/>
  <c r="Q683" i="16"/>
  <c r="P683" i="16"/>
  <c r="O683" i="16"/>
  <c r="N683" i="16"/>
  <c r="M683" i="16"/>
  <c r="L683" i="16"/>
  <c r="K683" i="16"/>
  <c r="J683" i="16"/>
  <c r="I683" i="16"/>
  <c r="H683" i="16"/>
  <c r="G683" i="16"/>
  <c r="F683" i="16"/>
  <c r="E683" i="16"/>
  <c r="D683" i="16"/>
  <c r="B683" i="16"/>
  <c r="AA681" i="16"/>
  <c r="Z681" i="16"/>
  <c r="Y681" i="16"/>
  <c r="X681" i="16"/>
  <c r="W681" i="16"/>
  <c r="V681" i="16"/>
  <c r="U681" i="16"/>
  <c r="T681" i="16"/>
  <c r="S681" i="16"/>
  <c r="R681" i="16"/>
  <c r="Q681" i="16"/>
  <c r="P681" i="16"/>
  <c r="O681" i="16"/>
  <c r="N681" i="16"/>
  <c r="M681" i="16"/>
  <c r="L681" i="16"/>
  <c r="K681" i="16"/>
  <c r="J681" i="16"/>
  <c r="I681" i="16"/>
  <c r="H681" i="16"/>
  <c r="G681" i="16"/>
  <c r="F681" i="16"/>
  <c r="E681" i="16"/>
  <c r="D681" i="16"/>
  <c r="B681" i="16"/>
  <c r="AA679" i="16"/>
  <c r="Z679" i="16"/>
  <c r="Y679" i="16"/>
  <c r="X679" i="16"/>
  <c r="W679" i="16"/>
  <c r="V679" i="16"/>
  <c r="U679" i="16"/>
  <c r="T679" i="16"/>
  <c r="S679" i="16"/>
  <c r="R679" i="16"/>
  <c r="Q679" i="16"/>
  <c r="P679" i="16"/>
  <c r="O679" i="16"/>
  <c r="N679" i="16"/>
  <c r="M679" i="16"/>
  <c r="L679" i="16"/>
  <c r="K679" i="16"/>
  <c r="J679" i="16"/>
  <c r="I679" i="16"/>
  <c r="H679" i="16"/>
  <c r="G679" i="16"/>
  <c r="F679" i="16"/>
  <c r="E679" i="16"/>
  <c r="D679" i="16"/>
  <c r="B679" i="16"/>
  <c r="AA677" i="16"/>
  <c r="Z677" i="16"/>
  <c r="Y677" i="16"/>
  <c r="X677" i="16"/>
  <c r="W677" i="16"/>
  <c r="V677" i="16"/>
  <c r="U677" i="16"/>
  <c r="T677" i="16"/>
  <c r="S677" i="16"/>
  <c r="R677" i="16"/>
  <c r="Q677" i="16"/>
  <c r="P677" i="16"/>
  <c r="O677" i="16"/>
  <c r="N677" i="16"/>
  <c r="M677" i="16"/>
  <c r="L677" i="16"/>
  <c r="K677" i="16"/>
  <c r="J677" i="16"/>
  <c r="I677" i="16"/>
  <c r="H677" i="16"/>
  <c r="G677" i="16"/>
  <c r="F677" i="16"/>
  <c r="E677" i="16"/>
  <c r="D677" i="16"/>
  <c r="B677" i="16"/>
  <c r="AA675" i="16"/>
  <c r="Z675" i="16"/>
  <c r="Y675" i="16"/>
  <c r="X675" i="16"/>
  <c r="W675" i="16"/>
  <c r="V675" i="16"/>
  <c r="U675" i="16"/>
  <c r="T675" i="16"/>
  <c r="S675" i="16"/>
  <c r="R675" i="16"/>
  <c r="Q675" i="16"/>
  <c r="P675" i="16"/>
  <c r="O675" i="16"/>
  <c r="N675" i="16"/>
  <c r="M675" i="16"/>
  <c r="L675" i="16"/>
  <c r="K675" i="16"/>
  <c r="J675" i="16"/>
  <c r="I675" i="16"/>
  <c r="H675" i="16"/>
  <c r="G675" i="16"/>
  <c r="F675" i="16"/>
  <c r="E675" i="16"/>
  <c r="D675" i="16"/>
  <c r="B675" i="16"/>
  <c r="AA673" i="16"/>
  <c r="Z673" i="16"/>
  <c r="Y673" i="16"/>
  <c r="X673" i="16"/>
  <c r="W673" i="16"/>
  <c r="V673" i="16"/>
  <c r="U673" i="16"/>
  <c r="T673" i="16"/>
  <c r="S673" i="16"/>
  <c r="R673" i="16"/>
  <c r="Q673" i="16"/>
  <c r="P673" i="16"/>
  <c r="O673" i="16"/>
  <c r="N673" i="16"/>
  <c r="M673" i="16"/>
  <c r="L673" i="16"/>
  <c r="K673" i="16"/>
  <c r="J673" i="16"/>
  <c r="I673" i="16"/>
  <c r="H673" i="16"/>
  <c r="G673" i="16"/>
  <c r="F673" i="16"/>
  <c r="E673" i="16"/>
  <c r="D673" i="16"/>
  <c r="B673" i="16"/>
  <c r="AA671" i="16"/>
  <c r="Z671" i="16"/>
  <c r="Y671" i="16"/>
  <c r="X671" i="16"/>
  <c r="W671" i="16"/>
  <c r="V671" i="16"/>
  <c r="U671" i="16"/>
  <c r="T671" i="16"/>
  <c r="S671" i="16"/>
  <c r="R671" i="16"/>
  <c r="Q671" i="16"/>
  <c r="P671" i="16"/>
  <c r="O671" i="16"/>
  <c r="N671" i="16"/>
  <c r="M671" i="16"/>
  <c r="L671" i="16"/>
  <c r="K671" i="16"/>
  <c r="J671" i="16"/>
  <c r="I671" i="16"/>
  <c r="H671" i="16"/>
  <c r="G671" i="16"/>
  <c r="F671" i="16"/>
  <c r="E671" i="16"/>
  <c r="D671" i="16"/>
  <c r="B671" i="16"/>
  <c r="AA669" i="16"/>
  <c r="Z669" i="16"/>
  <c r="Y669" i="16"/>
  <c r="X669" i="16"/>
  <c r="W669" i="16"/>
  <c r="V669" i="16"/>
  <c r="U669" i="16"/>
  <c r="T669" i="16"/>
  <c r="S669" i="16"/>
  <c r="R669" i="16"/>
  <c r="Q669" i="16"/>
  <c r="P669" i="16"/>
  <c r="O669" i="16"/>
  <c r="N669" i="16"/>
  <c r="M669" i="16"/>
  <c r="L669" i="16"/>
  <c r="K669" i="16"/>
  <c r="J669" i="16"/>
  <c r="I669" i="16"/>
  <c r="H669" i="16"/>
  <c r="G669" i="16"/>
  <c r="F669" i="16"/>
  <c r="E669" i="16"/>
  <c r="D669" i="16"/>
  <c r="B669" i="16"/>
  <c r="AA667" i="16"/>
  <c r="Z667" i="16"/>
  <c r="Y667" i="16"/>
  <c r="X667" i="16"/>
  <c r="W667" i="16"/>
  <c r="V667" i="16"/>
  <c r="U667" i="16"/>
  <c r="T667" i="16"/>
  <c r="S667" i="16"/>
  <c r="R667" i="16"/>
  <c r="Q667" i="16"/>
  <c r="P667" i="16"/>
  <c r="O667" i="16"/>
  <c r="N667" i="16"/>
  <c r="M667" i="16"/>
  <c r="L667" i="16"/>
  <c r="K667" i="16"/>
  <c r="J667" i="16"/>
  <c r="I667" i="16"/>
  <c r="H667" i="16"/>
  <c r="G667" i="16"/>
  <c r="F667" i="16"/>
  <c r="E667" i="16"/>
  <c r="D667" i="16"/>
  <c r="B667" i="16"/>
  <c r="AA665" i="16"/>
  <c r="Z665" i="16"/>
  <c r="Y665" i="16"/>
  <c r="X665" i="16"/>
  <c r="W665" i="16"/>
  <c r="V665" i="16"/>
  <c r="U665" i="16"/>
  <c r="T665" i="16"/>
  <c r="S665" i="16"/>
  <c r="R665" i="16"/>
  <c r="Q665" i="16"/>
  <c r="P665" i="16"/>
  <c r="O665" i="16"/>
  <c r="N665" i="16"/>
  <c r="M665" i="16"/>
  <c r="L665" i="16"/>
  <c r="K665" i="16"/>
  <c r="J665" i="16"/>
  <c r="I665" i="16"/>
  <c r="H665" i="16"/>
  <c r="G665" i="16"/>
  <c r="F665" i="16"/>
  <c r="E665" i="16"/>
  <c r="D665" i="16"/>
  <c r="B665" i="16"/>
  <c r="AA663" i="16"/>
  <c r="Z663" i="16"/>
  <c r="Y663" i="16"/>
  <c r="X663" i="16"/>
  <c r="W663" i="16"/>
  <c r="V663" i="16"/>
  <c r="U663" i="16"/>
  <c r="T663" i="16"/>
  <c r="S663" i="16"/>
  <c r="R663" i="16"/>
  <c r="Q663" i="16"/>
  <c r="P663" i="16"/>
  <c r="O663" i="16"/>
  <c r="N663" i="16"/>
  <c r="M663" i="16"/>
  <c r="L663" i="16"/>
  <c r="K663" i="16"/>
  <c r="J663" i="16"/>
  <c r="I663" i="16"/>
  <c r="H663" i="16"/>
  <c r="G663" i="16"/>
  <c r="F663" i="16"/>
  <c r="E663" i="16"/>
  <c r="D663" i="16"/>
  <c r="B663" i="16"/>
  <c r="AA661" i="16"/>
  <c r="Z661" i="16"/>
  <c r="Y661" i="16"/>
  <c r="X661" i="16"/>
  <c r="W661" i="16"/>
  <c r="V661" i="16"/>
  <c r="U661" i="16"/>
  <c r="T661" i="16"/>
  <c r="S661" i="16"/>
  <c r="R661" i="16"/>
  <c r="Q661" i="16"/>
  <c r="P661" i="16"/>
  <c r="O661" i="16"/>
  <c r="N661" i="16"/>
  <c r="M661" i="16"/>
  <c r="L661" i="16"/>
  <c r="K661" i="16"/>
  <c r="J661" i="16"/>
  <c r="I661" i="16"/>
  <c r="H661" i="16"/>
  <c r="G661" i="16"/>
  <c r="F661" i="16"/>
  <c r="E661" i="16"/>
  <c r="D661" i="16"/>
  <c r="B661" i="16"/>
  <c r="AA659" i="16"/>
  <c r="Z659" i="16"/>
  <c r="Y659" i="16"/>
  <c r="X659" i="16"/>
  <c r="W659" i="16"/>
  <c r="V659" i="16"/>
  <c r="U659" i="16"/>
  <c r="T659" i="16"/>
  <c r="S659" i="16"/>
  <c r="R659" i="16"/>
  <c r="Q659" i="16"/>
  <c r="P659" i="16"/>
  <c r="O659" i="16"/>
  <c r="N659" i="16"/>
  <c r="M659" i="16"/>
  <c r="L659" i="16"/>
  <c r="K659" i="16"/>
  <c r="J659" i="16"/>
  <c r="I659" i="16"/>
  <c r="H659" i="16"/>
  <c r="G659" i="16"/>
  <c r="F659" i="16"/>
  <c r="E659" i="16"/>
  <c r="D659" i="16"/>
  <c r="B659" i="16"/>
  <c r="AA657" i="16"/>
  <c r="Z657" i="16"/>
  <c r="Y657" i="16"/>
  <c r="X657" i="16"/>
  <c r="W657" i="16"/>
  <c r="V657" i="16"/>
  <c r="U657" i="16"/>
  <c r="T657" i="16"/>
  <c r="S657" i="16"/>
  <c r="R657" i="16"/>
  <c r="Q657" i="16"/>
  <c r="P657" i="16"/>
  <c r="O657" i="16"/>
  <c r="N657" i="16"/>
  <c r="M657" i="16"/>
  <c r="L657" i="16"/>
  <c r="K657" i="16"/>
  <c r="J657" i="16"/>
  <c r="I657" i="16"/>
  <c r="H657" i="16"/>
  <c r="G657" i="16"/>
  <c r="F657" i="16"/>
  <c r="E657" i="16"/>
  <c r="D657" i="16"/>
  <c r="B657" i="16"/>
  <c r="AA655" i="16"/>
  <c r="Z655" i="16"/>
  <c r="Y655" i="16"/>
  <c r="X655" i="16"/>
  <c r="W655" i="16"/>
  <c r="V655" i="16"/>
  <c r="U655" i="16"/>
  <c r="T655" i="16"/>
  <c r="S655" i="16"/>
  <c r="R655" i="16"/>
  <c r="Q655" i="16"/>
  <c r="P655" i="16"/>
  <c r="O655" i="16"/>
  <c r="N655" i="16"/>
  <c r="M655" i="16"/>
  <c r="L655" i="16"/>
  <c r="K655" i="16"/>
  <c r="J655" i="16"/>
  <c r="I655" i="16"/>
  <c r="H655" i="16"/>
  <c r="G655" i="16"/>
  <c r="F655" i="16"/>
  <c r="E655" i="16"/>
  <c r="D655" i="16"/>
  <c r="B655" i="16"/>
  <c r="AA653" i="16"/>
  <c r="Z653" i="16"/>
  <c r="Y653" i="16"/>
  <c r="X653" i="16"/>
  <c r="W653" i="16"/>
  <c r="V653" i="16"/>
  <c r="U653" i="16"/>
  <c r="T653" i="16"/>
  <c r="S653" i="16"/>
  <c r="R653" i="16"/>
  <c r="Q653" i="16"/>
  <c r="P653" i="16"/>
  <c r="O653" i="16"/>
  <c r="N653" i="16"/>
  <c r="M653" i="16"/>
  <c r="L653" i="16"/>
  <c r="K653" i="16"/>
  <c r="J653" i="16"/>
  <c r="I653" i="16"/>
  <c r="H653" i="16"/>
  <c r="G653" i="16"/>
  <c r="F653" i="16"/>
  <c r="E653" i="16"/>
  <c r="D653" i="16"/>
  <c r="B653" i="16"/>
  <c r="AA651" i="16"/>
  <c r="Z651" i="16"/>
  <c r="Y651" i="16"/>
  <c r="X651" i="16"/>
  <c r="W651" i="16"/>
  <c r="V651" i="16"/>
  <c r="U651" i="16"/>
  <c r="T651" i="16"/>
  <c r="S651" i="16"/>
  <c r="R651" i="16"/>
  <c r="Q651" i="16"/>
  <c r="P651" i="16"/>
  <c r="O651" i="16"/>
  <c r="N651" i="16"/>
  <c r="M651" i="16"/>
  <c r="L651" i="16"/>
  <c r="K651" i="16"/>
  <c r="J651" i="16"/>
  <c r="I651" i="16"/>
  <c r="H651" i="16"/>
  <c r="G651" i="16"/>
  <c r="F651" i="16"/>
  <c r="E651" i="16"/>
  <c r="D651" i="16"/>
  <c r="B651" i="16"/>
  <c r="AA649" i="16"/>
  <c r="Z649" i="16"/>
  <c r="Y649" i="16"/>
  <c r="X649" i="16"/>
  <c r="W649" i="16"/>
  <c r="V649" i="16"/>
  <c r="U649" i="16"/>
  <c r="T649" i="16"/>
  <c r="S649" i="16"/>
  <c r="R649" i="16"/>
  <c r="Q649" i="16"/>
  <c r="P649" i="16"/>
  <c r="O649" i="16"/>
  <c r="N649" i="16"/>
  <c r="M649" i="16"/>
  <c r="L649" i="16"/>
  <c r="K649" i="16"/>
  <c r="J649" i="16"/>
  <c r="I649" i="16"/>
  <c r="H649" i="16"/>
  <c r="G649" i="16"/>
  <c r="F649" i="16"/>
  <c r="E649" i="16"/>
  <c r="D649" i="16"/>
  <c r="B649" i="16"/>
  <c r="AA647" i="16"/>
  <c r="Z647" i="16"/>
  <c r="Y647" i="16"/>
  <c r="X647" i="16"/>
  <c r="W647" i="16"/>
  <c r="V647" i="16"/>
  <c r="U647" i="16"/>
  <c r="T647" i="16"/>
  <c r="S647" i="16"/>
  <c r="R647" i="16"/>
  <c r="Q647" i="16"/>
  <c r="P647" i="16"/>
  <c r="O647" i="16"/>
  <c r="N647" i="16"/>
  <c r="M647" i="16"/>
  <c r="L647" i="16"/>
  <c r="K647" i="16"/>
  <c r="J647" i="16"/>
  <c r="I647" i="16"/>
  <c r="H647" i="16"/>
  <c r="G647" i="16"/>
  <c r="F647" i="16"/>
  <c r="E647" i="16"/>
  <c r="D647" i="16"/>
  <c r="B647" i="16"/>
  <c r="AA645" i="16"/>
  <c r="Z645" i="16"/>
  <c r="Y645" i="16"/>
  <c r="X645" i="16"/>
  <c r="W645" i="16"/>
  <c r="V645" i="16"/>
  <c r="U645" i="16"/>
  <c r="T645" i="16"/>
  <c r="S645" i="16"/>
  <c r="R645" i="16"/>
  <c r="Q645" i="16"/>
  <c r="P645" i="16"/>
  <c r="O645" i="16"/>
  <c r="N645" i="16"/>
  <c r="M645" i="16"/>
  <c r="L645" i="16"/>
  <c r="K645" i="16"/>
  <c r="J645" i="16"/>
  <c r="I645" i="16"/>
  <c r="H645" i="16"/>
  <c r="G645" i="16"/>
  <c r="F645" i="16"/>
  <c r="E645" i="16"/>
  <c r="D645" i="16"/>
  <c r="B645" i="16"/>
  <c r="AA643" i="16"/>
  <c r="Z643" i="16"/>
  <c r="Y643" i="16"/>
  <c r="X643" i="16"/>
  <c r="W643" i="16"/>
  <c r="V643" i="16"/>
  <c r="U643" i="16"/>
  <c r="T643" i="16"/>
  <c r="S643" i="16"/>
  <c r="R643" i="16"/>
  <c r="Q643" i="16"/>
  <c r="P643" i="16"/>
  <c r="O643" i="16"/>
  <c r="N643" i="16"/>
  <c r="M643" i="16"/>
  <c r="L643" i="16"/>
  <c r="K643" i="16"/>
  <c r="J643" i="16"/>
  <c r="I643" i="16"/>
  <c r="H643" i="16"/>
  <c r="G643" i="16"/>
  <c r="F643" i="16"/>
  <c r="E643" i="16"/>
  <c r="D643" i="16"/>
  <c r="B643" i="16"/>
  <c r="B634" i="16"/>
  <c r="B629" i="16"/>
  <c r="B624" i="16"/>
  <c r="Z621" i="16"/>
  <c r="B619" i="16"/>
  <c r="B614" i="16"/>
  <c r="B609" i="16"/>
  <c r="E606" i="16"/>
  <c r="B604" i="16"/>
  <c r="B599" i="16"/>
  <c r="B594" i="16"/>
  <c r="B589" i="16"/>
  <c r="U586" i="16"/>
  <c r="B584" i="16"/>
  <c r="B579" i="16"/>
  <c r="B574" i="16"/>
  <c r="B569" i="16"/>
  <c r="B564" i="16"/>
  <c r="B559" i="16"/>
  <c r="B554" i="16"/>
  <c r="J551" i="16"/>
  <c r="B549" i="16"/>
  <c r="B544" i="16"/>
  <c r="B539" i="16"/>
  <c r="B534" i="16"/>
  <c r="N531" i="16"/>
  <c r="B529" i="16"/>
  <c r="B524" i="16"/>
  <c r="B519" i="16"/>
  <c r="W516" i="16"/>
  <c r="B514" i="16"/>
  <c r="R511" i="16"/>
  <c r="B509" i="16"/>
  <c r="M506" i="16"/>
  <c r="B504" i="16"/>
  <c r="R501" i="16"/>
  <c r="B499" i="16"/>
  <c r="AA496" i="16"/>
  <c r="I496" i="16"/>
  <c r="B494" i="16"/>
  <c r="P491" i="16"/>
  <c r="B489" i="16"/>
  <c r="AA486" i="16"/>
  <c r="I486" i="16"/>
  <c r="H631" i="16"/>
  <c r="B484" i="16"/>
  <c r="B475" i="16"/>
  <c r="B470" i="16"/>
  <c r="B465" i="16"/>
  <c r="B460" i="16"/>
  <c r="B455" i="16"/>
  <c r="B450" i="16"/>
  <c r="B445" i="16"/>
  <c r="B440" i="16"/>
  <c r="B435" i="16"/>
  <c r="B430" i="16"/>
  <c r="B425" i="16"/>
  <c r="B420" i="16"/>
  <c r="B415" i="16"/>
  <c r="B410" i="16"/>
  <c r="B405" i="16"/>
  <c r="B400" i="16"/>
  <c r="B395" i="16"/>
  <c r="AA392" i="16"/>
  <c r="B390" i="16"/>
  <c r="B385" i="16"/>
  <c r="G382" i="16"/>
  <c r="B380" i="16"/>
  <c r="B375" i="16"/>
  <c r="N372" i="16"/>
  <c r="B370" i="16"/>
  <c r="B365" i="16"/>
  <c r="D362" i="16"/>
  <c r="B360" i="16"/>
  <c r="B355" i="16"/>
  <c r="R352" i="16"/>
  <c r="D352" i="16"/>
  <c r="B350" i="16"/>
  <c r="L347" i="16"/>
  <c r="B345" i="16"/>
  <c r="H342" i="16"/>
  <c r="B340" i="16"/>
  <c r="AA337" i="16"/>
  <c r="B335" i="16"/>
  <c r="V332" i="16"/>
  <c r="P332" i="16"/>
  <c r="B330" i="16"/>
  <c r="W327" i="16"/>
  <c r="Q327" i="16"/>
  <c r="K327" i="16"/>
  <c r="F477" i="16"/>
  <c r="B325" i="16"/>
  <c r="X318" i="16"/>
  <c r="B316" i="16"/>
  <c r="S313" i="16"/>
  <c r="B311" i="16"/>
  <c r="N308" i="16"/>
  <c r="B306" i="16"/>
  <c r="I303" i="16"/>
  <c r="B301" i="16"/>
  <c r="B296" i="16"/>
  <c r="B291" i="16"/>
  <c r="X288" i="16"/>
  <c r="B286" i="16"/>
  <c r="S283" i="16"/>
  <c r="B281" i="16"/>
  <c r="N278" i="16"/>
  <c r="B276" i="16"/>
  <c r="I273" i="16"/>
  <c r="B271" i="16"/>
  <c r="B266" i="16"/>
  <c r="B261" i="16"/>
  <c r="X258" i="16"/>
  <c r="B256" i="16"/>
  <c r="S253" i="16"/>
  <c r="B251" i="16"/>
  <c r="N248" i="16"/>
  <c r="B246" i="16"/>
  <c r="I243" i="16"/>
  <c r="B241" i="16"/>
  <c r="B236" i="16"/>
  <c r="B231" i="16"/>
  <c r="X228" i="16"/>
  <c r="B226" i="16"/>
  <c r="S223" i="16"/>
  <c r="B221" i="16"/>
  <c r="N218" i="16"/>
  <c r="B216" i="16"/>
  <c r="I213" i="16"/>
  <c r="B211" i="16"/>
  <c r="B206" i="16"/>
  <c r="J203" i="16"/>
  <c r="B201" i="16"/>
  <c r="R198" i="16"/>
  <c r="B196" i="16"/>
  <c r="L193" i="16"/>
  <c r="B191" i="16"/>
  <c r="T188" i="16"/>
  <c r="B186" i="16"/>
  <c r="P183" i="16"/>
  <c r="D183" i="16"/>
  <c r="B181" i="16"/>
  <c r="Q178" i="16"/>
  <c r="E178" i="16"/>
  <c r="B176" i="16"/>
  <c r="R173" i="16"/>
  <c r="F173" i="16"/>
  <c r="B171" i="16"/>
  <c r="W168" i="16"/>
  <c r="K168" i="16"/>
  <c r="W318" i="16"/>
  <c r="B166" i="16"/>
  <c r="B157" i="16"/>
  <c r="B152" i="16"/>
  <c r="B147" i="16"/>
  <c r="B142" i="16"/>
  <c r="B137" i="16"/>
  <c r="B132" i="16"/>
  <c r="B127" i="16"/>
  <c r="B122" i="16"/>
  <c r="B117" i="16"/>
  <c r="B112" i="16"/>
  <c r="B107" i="16"/>
  <c r="B102" i="16"/>
  <c r="B97" i="16"/>
  <c r="B92" i="16"/>
  <c r="B87" i="16"/>
  <c r="B82" i="16"/>
  <c r="B77" i="16"/>
  <c r="B72" i="16"/>
  <c r="B67" i="16"/>
  <c r="U64" i="16"/>
  <c r="B62" i="16"/>
  <c r="V59" i="16"/>
  <c r="B57" i="16"/>
  <c r="E56" i="16"/>
  <c r="Q54" i="16"/>
  <c r="E54" i="16"/>
  <c r="E52" i="16" s="1"/>
  <c r="B52" i="16"/>
  <c r="L51" i="16"/>
  <c r="X49" i="16"/>
  <c r="L49" i="16"/>
  <c r="B47" i="16"/>
  <c r="S46" i="16"/>
  <c r="S44" i="16"/>
  <c r="S42" i="16" s="1"/>
  <c r="G44" i="16"/>
  <c r="B42" i="16"/>
  <c r="Z41" i="16"/>
  <c r="Z39" i="16"/>
  <c r="N39" i="16"/>
  <c r="H39" i="16"/>
  <c r="B37" i="16"/>
  <c r="U34" i="16"/>
  <c r="O34" i="16"/>
  <c r="I34" i="16"/>
  <c r="B32" i="16"/>
  <c r="V29" i="16"/>
  <c r="P29" i="16"/>
  <c r="J29" i="16"/>
  <c r="B27" i="16"/>
  <c r="E26" i="16"/>
  <c r="W24" i="16"/>
  <c r="Q24" i="16"/>
  <c r="E24" i="16"/>
  <c r="B22" i="16"/>
  <c r="L21" i="16"/>
  <c r="X19" i="16"/>
  <c r="L19" i="16"/>
  <c r="B17" i="16"/>
  <c r="S16" i="16"/>
  <c r="S14" i="16"/>
  <c r="S12" i="16" s="1"/>
  <c r="G14" i="16"/>
  <c r="B12" i="16"/>
  <c r="Z11" i="16"/>
  <c r="S315" i="16"/>
  <c r="T9" i="16"/>
  <c r="N9" i="16"/>
  <c r="H9" i="16"/>
  <c r="Y159" i="16"/>
  <c r="B7" i="16"/>
  <c r="B769" i="15"/>
  <c r="G782" i="15"/>
  <c r="G781" i="15" s="1"/>
  <c r="AA769" i="15"/>
  <c r="Z769" i="15"/>
  <c r="Y769" i="15"/>
  <c r="X769" i="15"/>
  <c r="W769" i="15"/>
  <c r="V769" i="15"/>
  <c r="U769" i="15"/>
  <c r="T769" i="15"/>
  <c r="S769" i="15"/>
  <c r="R769" i="15"/>
  <c r="Q769" i="15"/>
  <c r="P769" i="15"/>
  <c r="O769" i="15"/>
  <c r="N769" i="15"/>
  <c r="M769" i="15"/>
  <c r="L769" i="15"/>
  <c r="K769" i="15"/>
  <c r="J769" i="15"/>
  <c r="I769" i="15"/>
  <c r="H769" i="15"/>
  <c r="G769" i="15"/>
  <c r="F769" i="15"/>
  <c r="E769" i="15"/>
  <c r="D769" i="15"/>
  <c r="AA767" i="15"/>
  <c r="Z767" i="15"/>
  <c r="Y767" i="15"/>
  <c r="X767" i="15"/>
  <c r="W767" i="15"/>
  <c r="V767" i="15"/>
  <c r="U767" i="15"/>
  <c r="T767" i="15"/>
  <c r="S767" i="15"/>
  <c r="R767" i="15"/>
  <c r="Q767" i="15"/>
  <c r="P767" i="15"/>
  <c r="O767" i="15"/>
  <c r="N767" i="15"/>
  <c r="M767" i="15"/>
  <c r="L767" i="15"/>
  <c r="K767" i="15"/>
  <c r="J767" i="15"/>
  <c r="I767" i="15"/>
  <c r="H767" i="15"/>
  <c r="G767" i="15"/>
  <c r="F767" i="15"/>
  <c r="E767" i="15"/>
  <c r="D767" i="15"/>
  <c r="AA765" i="15"/>
  <c r="Z765" i="15"/>
  <c r="Y765" i="15"/>
  <c r="X765" i="15"/>
  <c r="W765" i="15"/>
  <c r="V765" i="15"/>
  <c r="U765" i="15"/>
  <c r="T765" i="15"/>
  <c r="S765" i="15"/>
  <c r="R765" i="15"/>
  <c r="Q765" i="15"/>
  <c r="P765" i="15"/>
  <c r="O765" i="15"/>
  <c r="N765" i="15"/>
  <c r="M765" i="15"/>
  <c r="L765" i="15"/>
  <c r="K765" i="15"/>
  <c r="J765" i="15"/>
  <c r="I765" i="15"/>
  <c r="H765" i="15"/>
  <c r="G765" i="15"/>
  <c r="F765" i="15"/>
  <c r="E765" i="15"/>
  <c r="D765" i="15"/>
  <c r="AA763" i="15"/>
  <c r="Z763" i="15"/>
  <c r="Y763" i="15"/>
  <c r="X763" i="15"/>
  <c r="W763" i="15"/>
  <c r="V763" i="15"/>
  <c r="U763" i="15"/>
  <c r="T763" i="15"/>
  <c r="S763" i="15"/>
  <c r="R763" i="15"/>
  <c r="Q763" i="15"/>
  <c r="P763" i="15"/>
  <c r="O763" i="15"/>
  <c r="N763" i="15"/>
  <c r="M763" i="15"/>
  <c r="L763" i="15"/>
  <c r="K763" i="15"/>
  <c r="J763" i="15"/>
  <c r="I763" i="15"/>
  <c r="H763" i="15"/>
  <c r="G763" i="15"/>
  <c r="F763" i="15"/>
  <c r="E763" i="15"/>
  <c r="D763" i="15"/>
  <c r="AA761" i="15"/>
  <c r="Z761" i="15"/>
  <c r="Y761" i="15"/>
  <c r="X761" i="15"/>
  <c r="W761" i="15"/>
  <c r="V761" i="15"/>
  <c r="U761" i="15"/>
  <c r="T761" i="15"/>
  <c r="S761" i="15"/>
  <c r="R761" i="15"/>
  <c r="Q761" i="15"/>
  <c r="P761" i="15"/>
  <c r="O761" i="15"/>
  <c r="N761" i="15"/>
  <c r="M761" i="15"/>
  <c r="L761" i="15"/>
  <c r="K761" i="15"/>
  <c r="J761" i="15"/>
  <c r="I761" i="15"/>
  <c r="H761" i="15"/>
  <c r="G761" i="15"/>
  <c r="F761" i="15"/>
  <c r="E761" i="15"/>
  <c r="D761" i="15"/>
  <c r="AA759" i="15"/>
  <c r="Z759" i="15"/>
  <c r="Y759" i="15"/>
  <c r="X759" i="15"/>
  <c r="W759" i="15"/>
  <c r="V759" i="15"/>
  <c r="U759" i="15"/>
  <c r="T759" i="15"/>
  <c r="S759" i="15"/>
  <c r="R759" i="15"/>
  <c r="Q759" i="15"/>
  <c r="P759" i="15"/>
  <c r="O759" i="15"/>
  <c r="N759" i="15"/>
  <c r="M759" i="15"/>
  <c r="L759" i="15"/>
  <c r="K759" i="15"/>
  <c r="J759" i="15"/>
  <c r="I759" i="15"/>
  <c r="H759" i="15"/>
  <c r="G759" i="15"/>
  <c r="F759" i="15"/>
  <c r="E759" i="15"/>
  <c r="D759" i="15"/>
  <c r="B759" i="15"/>
  <c r="AA757" i="15"/>
  <c r="Z757" i="15"/>
  <c r="Y757" i="15"/>
  <c r="X757" i="15"/>
  <c r="W757" i="15"/>
  <c r="V757" i="15"/>
  <c r="U757" i="15"/>
  <c r="T757" i="15"/>
  <c r="S757" i="15"/>
  <c r="R757" i="15"/>
  <c r="Q757" i="15"/>
  <c r="P757" i="15"/>
  <c r="O757" i="15"/>
  <c r="N757" i="15"/>
  <c r="M757" i="15"/>
  <c r="L757" i="15"/>
  <c r="K757" i="15"/>
  <c r="J757" i="15"/>
  <c r="I757" i="15"/>
  <c r="H757" i="15"/>
  <c r="G757" i="15"/>
  <c r="F757" i="15"/>
  <c r="E757" i="15"/>
  <c r="D757" i="15"/>
  <c r="AA755" i="15"/>
  <c r="Z755" i="15"/>
  <c r="Y755" i="15"/>
  <c r="X755" i="15"/>
  <c r="W755" i="15"/>
  <c r="V755" i="15"/>
  <c r="U755" i="15"/>
  <c r="T755" i="15"/>
  <c r="S755" i="15"/>
  <c r="R755" i="15"/>
  <c r="Q755" i="15"/>
  <c r="P755" i="15"/>
  <c r="O755" i="15"/>
  <c r="N755" i="15"/>
  <c r="M755" i="15"/>
  <c r="L755" i="15"/>
  <c r="K755" i="15"/>
  <c r="J755" i="15"/>
  <c r="I755" i="15"/>
  <c r="H755" i="15"/>
  <c r="G755" i="15"/>
  <c r="F755" i="15"/>
  <c r="E755" i="15"/>
  <c r="D755" i="15"/>
  <c r="AA753" i="15"/>
  <c r="Z753" i="15"/>
  <c r="Y753" i="15"/>
  <c r="X753" i="15"/>
  <c r="W753" i="15"/>
  <c r="V753" i="15"/>
  <c r="U753" i="15"/>
  <c r="T753" i="15"/>
  <c r="S753" i="15"/>
  <c r="R753" i="15"/>
  <c r="Q753" i="15"/>
  <c r="P753" i="15"/>
  <c r="O753" i="15"/>
  <c r="N753" i="15"/>
  <c r="M753" i="15"/>
  <c r="L753" i="15"/>
  <c r="K753" i="15"/>
  <c r="J753" i="15"/>
  <c r="I753" i="15"/>
  <c r="H753" i="15"/>
  <c r="G753" i="15"/>
  <c r="F753" i="15"/>
  <c r="E753" i="15"/>
  <c r="D753" i="15"/>
  <c r="AA751" i="15"/>
  <c r="Z751" i="15"/>
  <c r="Y751" i="15"/>
  <c r="X751" i="15"/>
  <c r="W751" i="15"/>
  <c r="V751" i="15"/>
  <c r="U751" i="15"/>
  <c r="T751" i="15"/>
  <c r="S751" i="15"/>
  <c r="R751" i="15"/>
  <c r="Q751" i="15"/>
  <c r="P751" i="15"/>
  <c r="O751" i="15"/>
  <c r="N751" i="15"/>
  <c r="M751" i="15"/>
  <c r="L751" i="15"/>
  <c r="K751" i="15"/>
  <c r="J751" i="15"/>
  <c r="I751" i="15"/>
  <c r="H751" i="15"/>
  <c r="G751" i="15"/>
  <c r="F751" i="15"/>
  <c r="E751" i="15"/>
  <c r="D751" i="15"/>
  <c r="AA749" i="15"/>
  <c r="Z749" i="15"/>
  <c r="Y749" i="15"/>
  <c r="X749" i="15"/>
  <c r="W749" i="15"/>
  <c r="V749" i="15"/>
  <c r="U749" i="15"/>
  <c r="T749" i="15"/>
  <c r="S749" i="15"/>
  <c r="R749" i="15"/>
  <c r="Q749" i="15"/>
  <c r="P749" i="15"/>
  <c r="O749" i="15"/>
  <c r="N749" i="15"/>
  <c r="M749" i="15"/>
  <c r="L749" i="15"/>
  <c r="K749" i="15"/>
  <c r="J749" i="15"/>
  <c r="I749" i="15"/>
  <c r="H749" i="15"/>
  <c r="G749" i="15"/>
  <c r="F749" i="15"/>
  <c r="E749" i="15"/>
  <c r="D749" i="15"/>
  <c r="AA747" i="15"/>
  <c r="Z747" i="15"/>
  <c r="Y747" i="15"/>
  <c r="X747" i="15"/>
  <c r="W747" i="15"/>
  <c r="V747" i="15"/>
  <c r="U747" i="15"/>
  <c r="T747" i="15"/>
  <c r="S747" i="15"/>
  <c r="R747" i="15"/>
  <c r="Q747" i="15"/>
  <c r="P747" i="15"/>
  <c r="O747" i="15"/>
  <c r="N747" i="15"/>
  <c r="M747" i="15"/>
  <c r="L747" i="15"/>
  <c r="K747" i="15"/>
  <c r="J747" i="15"/>
  <c r="I747" i="15"/>
  <c r="H747" i="15"/>
  <c r="G747" i="15"/>
  <c r="F747" i="15"/>
  <c r="E747" i="15"/>
  <c r="D747" i="15"/>
  <c r="AA745" i="15"/>
  <c r="Z745" i="15"/>
  <c r="Y745" i="15"/>
  <c r="X745" i="15"/>
  <c r="W745" i="15"/>
  <c r="V745" i="15"/>
  <c r="U745" i="15"/>
  <c r="T745" i="15"/>
  <c r="S745" i="15"/>
  <c r="R745" i="15"/>
  <c r="Q745" i="15"/>
  <c r="P745" i="15"/>
  <c r="O745" i="15"/>
  <c r="N745" i="15"/>
  <c r="M745" i="15"/>
  <c r="L745" i="15"/>
  <c r="K745" i="15"/>
  <c r="J745" i="15"/>
  <c r="I745" i="15"/>
  <c r="H745" i="15"/>
  <c r="G745" i="15"/>
  <c r="F745" i="15"/>
  <c r="E745" i="15"/>
  <c r="D745" i="15"/>
  <c r="AA743" i="15"/>
  <c r="Z743" i="15"/>
  <c r="Y743" i="15"/>
  <c r="X743" i="15"/>
  <c r="W743" i="15"/>
  <c r="V743" i="15"/>
  <c r="U743" i="15"/>
  <c r="T743" i="15"/>
  <c r="S743" i="15"/>
  <c r="R743" i="15"/>
  <c r="Q743" i="15"/>
  <c r="P743" i="15"/>
  <c r="O743" i="15"/>
  <c r="N743" i="15"/>
  <c r="M743" i="15"/>
  <c r="L743" i="15"/>
  <c r="K743" i="15"/>
  <c r="J743" i="15"/>
  <c r="I743" i="15"/>
  <c r="H743" i="15"/>
  <c r="G743" i="15"/>
  <c r="F743" i="15"/>
  <c r="E743" i="15"/>
  <c r="D743" i="15"/>
  <c r="AA741" i="15"/>
  <c r="Z741" i="15"/>
  <c r="Y741" i="15"/>
  <c r="X741" i="15"/>
  <c r="W741" i="15"/>
  <c r="V741" i="15"/>
  <c r="U741" i="15"/>
  <c r="T741" i="15"/>
  <c r="S741" i="15"/>
  <c r="R741" i="15"/>
  <c r="Q741" i="15"/>
  <c r="P741" i="15"/>
  <c r="O741" i="15"/>
  <c r="N741" i="15"/>
  <c r="M741" i="15"/>
  <c r="L741" i="15"/>
  <c r="K741" i="15"/>
  <c r="J741" i="15"/>
  <c r="I741" i="15"/>
  <c r="H741" i="15"/>
  <c r="G741" i="15"/>
  <c r="F741" i="15"/>
  <c r="E741" i="15"/>
  <c r="D741" i="15"/>
  <c r="AA739" i="15"/>
  <c r="Z739" i="15"/>
  <c r="Y739" i="15"/>
  <c r="X739" i="15"/>
  <c r="W739" i="15"/>
  <c r="V739" i="15"/>
  <c r="U739" i="15"/>
  <c r="T739" i="15"/>
  <c r="S739" i="15"/>
  <c r="R739" i="15"/>
  <c r="Q739" i="15"/>
  <c r="P739" i="15"/>
  <c r="O739" i="15"/>
  <c r="N739" i="15"/>
  <c r="M739" i="15"/>
  <c r="L739" i="15"/>
  <c r="K739" i="15"/>
  <c r="J739" i="15"/>
  <c r="I739" i="15"/>
  <c r="H739" i="15"/>
  <c r="G739" i="15"/>
  <c r="F739" i="15"/>
  <c r="E739" i="15"/>
  <c r="D739" i="15"/>
  <c r="AA737" i="15"/>
  <c r="Z737" i="15"/>
  <c r="Y737" i="15"/>
  <c r="X737" i="15"/>
  <c r="W737" i="15"/>
  <c r="V737" i="15"/>
  <c r="U737" i="15"/>
  <c r="T737" i="15"/>
  <c r="S737" i="15"/>
  <c r="R737" i="15"/>
  <c r="Q737" i="15"/>
  <c r="P737" i="15"/>
  <c r="O737" i="15"/>
  <c r="N737" i="15"/>
  <c r="M737" i="15"/>
  <c r="L737" i="15"/>
  <c r="K737" i="15"/>
  <c r="J737" i="15"/>
  <c r="I737" i="15"/>
  <c r="H737" i="15"/>
  <c r="G737" i="15"/>
  <c r="F737" i="15"/>
  <c r="E737" i="15"/>
  <c r="D737" i="15"/>
  <c r="AA735" i="15"/>
  <c r="Z735" i="15"/>
  <c r="Y735" i="15"/>
  <c r="X735" i="15"/>
  <c r="W735" i="15"/>
  <c r="V735" i="15"/>
  <c r="U735" i="15"/>
  <c r="T735" i="15"/>
  <c r="S735" i="15"/>
  <c r="R735" i="15"/>
  <c r="Q735" i="15"/>
  <c r="P735" i="15"/>
  <c r="O735" i="15"/>
  <c r="N735" i="15"/>
  <c r="M735" i="15"/>
  <c r="L735" i="15"/>
  <c r="K735" i="15"/>
  <c r="J735" i="15"/>
  <c r="I735" i="15"/>
  <c r="H735" i="15"/>
  <c r="G735" i="15"/>
  <c r="F735" i="15"/>
  <c r="E735" i="15"/>
  <c r="D735" i="15"/>
  <c r="B735" i="15"/>
  <c r="AA733" i="15"/>
  <c r="Z733" i="15"/>
  <c r="Y733" i="15"/>
  <c r="X733" i="15"/>
  <c r="W733" i="15"/>
  <c r="V733" i="15"/>
  <c r="U733" i="15"/>
  <c r="T733" i="15"/>
  <c r="S733" i="15"/>
  <c r="R733" i="15"/>
  <c r="Q733" i="15"/>
  <c r="P733" i="15"/>
  <c r="O733" i="15"/>
  <c r="N733" i="15"/>
  <c r="M733" i="15"/>
  <c r="L733" i="15"/>
  <c r="K733" i="15"/>
  <c r="J733" i="15"/>
  <c r="I733" i="15"/>
  <c r="H733" i="15"/>
  <c r="G733" i="15"/>
  <c r="F733" i="15"/>
  <c r="E733" i="15"/>
  <c r="D733" i="15"/>
  <c r="AA731" i="15"/>
  <c r="Z731" i="15"/>
  <c r="Y731" i="15"/>
  <c r="X731" i="15"/>
  <c r="W731" i="15"/>
  <c r="V731" i="15"/>
  <c r="U731" i="15"/>
  <c r="T731" i="15"/>
  <c r="S731" i="15"/>
  <c r="R731" i="15"/>
  <c r="Q731" i="15"/>
  <c r="P731" i="15"/>
  <c r="O731" i="15"/>
  <c r="N731" i="15"/>
  <c r="M731" i="15"/>
  <c r="L731" i="15"/>
  <c r="K731" i="15"/>
  <c r="J731" i="15"/>
  <c r="I731" i="15"/>
  <c r="H731" i="15"/>
  <c r="G731" i="15"/>
  <c r="F731" i="15"/>
  <c r="E731" i="15"/>
  <c r="D731" i="15"/>
  <c r="AA729" i="15"/>
  <c r="Z729" i="15"/>
  <c r="Y729" i="15"/>
  <c r="X729" i="15"/>
  <c r="W729" i="15"/>
  <c r="V729" i="15"/>
  <c r="U729" i="15"/>
  <c r="T729" i="15"/>
  <c r="S729" i="15"/>
  <c r="R729" i="15"/>
  <c r="Q729" i="15"/>
  <c r="P729" i="15"/>
  <c r="O729" i="15"/>
  <c r="N729" i="15"/>
  <c r="M729" i="15"/>
  <c r="L729" i="15"/>
  <c r="K729" i="15"/>
  <c r="J729" i="15"/>
  <c r="I729" i="15"/>
  <c r="H729" i="15"/>
  <c r="G729" i="15"/>
  <c r="F729" i="15"/>
  <c r="E729" i="15"/>
  <c r="D729" i="15"/>
  <c r="AA727" i="15"/>
  <c r="Z727" i="15"/>
  <c r="Y727" i="15"/>
  <c r="X727" i="15"/>
  <c r="W727" i="15"/>
  <c r="V727" i="15"/>
  <c r="U727" i="15"/>
  <c r="T727" i="15"/>
  <c r="S727" i="15"/>
  <c r="R727" i="15"/>
  <c r="Q727" i="15"/>
  <c r="P727" i="15"/>
  <c r="O727" i="15"/>
  <c r="N727" i="15"/>
  <c r="M727" i="15"/>
  <c r="L727" i="15"/>
  <c r="K727" i="15"/>
  <c r="J727" i="15"/>
  <c r="I727" i="15"/>
  <c r="H727" i="15"/>
  <c r="G727" i="15"/>
  <c r="F727" i="15"/>
  <c r="E727" i="15"/>
  <c r="D727" i="15"/>
  <c r="AA725" i="15"/>
  <c r="Z725" i="15"/>
  <c r="Y725" i="15"/>
  <c r="X725" i="15"/>
  <c r="W725" i="15"/>
  <c r="V725" i="15"/>
  <c r="U725" i="15"/>
  <c r="T725" i="15"/>
  <c r="S725" i="15"/>
  <c r="R725" i="15"/>
  <c r="Q725" i="15"/>
  <c r="P725" i="15"/>
  <c r="O725" i="15"/>
  <c r="N725" i="15"/>
  <c r="M725" i="15"/>
  <c r="L725" i="15"/>
  <c r="K725" i="15"/>
  <c r="J725" i="15"/>
  <c r="I725" i="15"/>
  <c r="H725" i="15"/>
  <c r="G725" i="15"/>
  <c r="F725" i="15"/>
  <c r="E725" i="15"/>
  <c r="D725" i="15"/>
  <c r="AA723" i="15"/>
  <c r="Z723" i="15"/>
  <c r="Y723" i="15"/>
  <c r="X723" i="15"/>
  <c r="W723" i="15"/>
  <c r="V723" i="15"/>
  <c r="U723" i="15"/>
  <c r="T723" i="15"/>
  <c r="S723" i="15"/>
  <c r="R723" i="15"/>
  <c r="Q723" i="15"/>
  <c r="P723" i="15"/>
  <c r="O723" i="15"/>
  <c r="N723" i="15"/>
  <c r="M723" i="15"/>
  <c r="L723" i="15"/>
  <c r="K723" i="15"/>
  <c r="J723" i="15"/>
  <c r="I723" i="15"/>
  <c r="H723" i="15"/>
  <c r="G723" i="15"/>
  <c r="F723" i="15"/>
  <c r="E723" i="15"/>
  <c r="D723" i="15"/>
  <c r="B723" i="15"/>
  <c r="AA721" i="15"/>
  <c r="Z721" i="15"/>
  <c r="Y721" i="15"/>
  <c r="X721" i="15"/>
  <c r="W721" i="15"/>
  <c r="V721" i="15"/>
  <c r="U721" i="15"/>
  <c r="T721" i="15"/>
  <c r="S721" i="15"/>
  <c r="R721" i="15"/>
  <c r="Q721" i="15"/>
  <c r="P721" i="15"/>
  <c r="O721" i="15"/>
  <c r="N721" i="15"/>
  <c r="M721" i="15"/>
  <c r="L721" i="15"/>
  <c r="K721" i="15"/>
  <c r="J721" i="15"/>
  <c r="I721" i="15"/>
  <c r="H721" i="15"/>
  <c r="G721" i="15"/>
  <c r="F721" i="15"/>
  <c r="E721" i="15"/>
  <c r="D721" i="15"/>
  <c r="AA719" i="15"/>
  <c r="Z719" i="15"/>
  <c r="Y719" i="15"/>
  <c r="X719" i="15"/>
  <c r="W719" i="15"/>
  <c r="V719" i="15"/>
  <c r="U719" i="15"/>
  <c r="T719" i="15"/>
  <c r="S719" i="15"/>
  <c r="R719" i="15"/>
  <c r="Q719" i="15"/>
  <c r="P719" i="15"/>
  <c r="O719" i="15"/>
  <c r="N719" i="15"/>
  <c r="M719" i="15"/>
  <c r="L719" i="15"/>
  <c r="K719" i="15"/>
  <c r="J719" i="15"/>
  <c r="I719" i="15"/>
  <c r="H719" i="15"/>
  <c r="G719" i="15"/>
  <c r="F719" i="15"/>
  <c r="E719" i="15"/>
  <c r="D719" i="15"/>
  <c r="AA717" i="15"/>
  <c r="Z717" i="15"/>
  <c r="Y717" i="15"/>
  <c r="X717" i="15"/>
  <c r="W717" i="15"/>
  <c r="V717" i="15"/>
  <c r="U717" i="15"/>
  <c r="T717" i="15"/>
  <c r="S717" i="15"/>
  <c r="R717" i="15"/>
  <c r="Q717" i="15"/>
  <c r="P717" i="15"/>
  <c r="O717" i="15"/>
  <c r="N717" i="15"/>
  <c r="M717" i="15"/>
  <c r="L717" i="15"/>
  <c r="K717" i="15"/>
  <c r="J717" i="15"/>
  <c r="I717" i="15"/>
  <c r="H717" i="15"/>
  <c r="G717" i="15"/>
  <c r="F717" i="15"/>
  <c r="E717" i="15"/>
  <c r="D717" i="15"/>
  <c r="AA715" i="15"/>
  <c r="Z715" i="15"/>
  <c r="Y715" i="15"/>
  <c r="X715" i="15"/>
  <c r="W715" i="15"/>
  <c r="V715" i="15"/>
  <c r="U715" i="15"/>
  <c r="T715" i="15"/>
  <c r="S715" i="15"/>
  <c r="R715" i="15"/>
  <c r="Q715" i="15"/>
  <c r="P715" i="15"/>
  <c r="O715" i="15"/>
  <c r="N715" i="15"/>
  <c r="M715" i="15"/>
  <c r="L715" i="15"/>
  <c r="K715" i="15"/>
  <c r="J715" i="15"/>
  <c r="I715" i="15"/>
  <c r="H715" i="15"/>
  <c r="G715" i="15"/>
  <c r="F715" i="15"/>
  <c r="E715" i="15"/>
  <c r="D715" i="15"/>
  <c r="AA713" i="15"/>
  <c r="Z713" i="15"/>
  <c r="Y713" i="15"/>
  <c r="X713" i="15"/>
  <c r="W713" i="15"/>
  <c r="V713" i="15"/>
  <c r="U713" i="15"/>
  <c r="T713" i="15"/>
  <c r="S713" i="15"/>
  <c r="R713" i="15"/>
  <c r="Q713" i="15"/>
  <c r="P713" i="15"/>
  <c r="O713" i="15"/>
  <c r="N713" i="15"/>
  <c r="M713" i="15"/>
  <c r="L713" i="15"/>
  <c r="K713" i="15"/>
  <c r="J713" i="15"/>
  <c r="I713" i="15"/>
  <c r="H713" i="15"/>
  <c r="G713" i="15"/>
  <c r="F713" i="15"/>
  <c r="E713" i="15"/>
  <c r="D713" i="15"/>
  <c r="AA711" i="15"/>
  <c r="Z711" i="15"/>
  <c r="Y711" i="15"/>
  <c r="X711" i="15"/>
  <c r="W711" i="15"/>
  <c r="V711" i="15"/>
  <c r="U711" i="15"/>
  <c r="T711" i="15"/>
  <c r="S711" i="15"/>
  <c r="R711" i="15"/>
  <c r="Q711" i="15"/>
  <c r="P711" i="15"/>
  <c r="O711" i="15"/>
  <c r="N711" i="15"/>
  <c r="M711" i="15"/>
  <c r="L711" i="15"/>
  <c r="K711" i="15"/>
  <c r="J711" i="15"/>
  <c r="I711" i="15"/>
  <c r="H711" i="15"/>
  <c r="G711" i="15"/>
  <c r="F711" i="15"/>
  <c r="E711" i="15"/>
  <c r="D711" i="15"/>
  <c r="B711" i="15"/>
  <c r="AA709" i="15"/>
  <c r="Z709" i="15"/>
  <c r="Y709" i="15"/>
  <c r="X709" i="15"/>
  <c r="W709" i="15"/>
  <c r="V709" i="15"/>
  <c r="U709" i="15"/>
  <c r="T709" i="15"/>
  <c r="S709" i="15"/>
  <c r="R709" i="15"/>
  <c r="Q709" i="15"/>
  <c r="P709" i="15"/>
  <c r="O709" i="15"/>
  <c r="N709" i="15"/>
  <c r="M709" i="15"/>
  <c r="L709" i="15"/>
  <c r="K709" i="15"/>
  <c r="J709" i="15"/>
  <c r="I709" i="15"/>
  <c r="H709" i="15"/>
  <c r="G709" i="15"/>
  <c r="F709" i="15"/>
  <c r="E709" i="15"/>
  <c r="D709" i="15"/>
  <c r="AA703" i="15"/>
  <c r="Z703" i="15"/>
  <c r="Y703" i="15"/>
  <c r="X703" i="15"/>
  <c r="W703" i="15"/>
  <c r="V703" i="15"/>
  <c r="U703" i="15"/>
  <c r="T703" i="15"/>
  <c r="S703" i="15"/>
  <c r="R703" i="15"/>
  <c r="Q703" i="15"/>
  <c r="P703" i="15"/>
  <c r="O703" i="15"/>
  <c r="N703" i="15"/>
  <c r="M703" i="15"/>
  <c r="L703" i="15"/>
  <c r="K703" i="15"/>
  <c r="J703" i="15"/>
  <c r="I703" i="15"/>
  <c r="H703" i="15"/>
  <c r="G703" i="15"/>
  <c r="F703" i="15"/>
  <c r="E703" i="15"/>
  <c r="D703" i="15"/>
  <c r="AA701" i="15"/>
  <c r="Z701" i="15"/>
  <c r="Y701" i="15"/>
  <c r="X701" i="15"/>
  <c r="W701" i="15"/>
  <c r="V701" i="15"/>
  <c r="U701" i="15"/>
  <c r="T701" i="15"/>
  <c r="S701" i="15"/>
  <c r="R701" i="15"/>
  <c r="Q701" i="15"/>
  <c r="P701" i="15"/>
  <c r="O701" i="15"/>
  <c r="N701" i="15"/>
  <c r="M701" i="15"/>
  <c r="L701" i="15"/>
  <c r="K701" i="15"/>
  <c r="J701" i="15"/>
  <c r="I701" i="15"/>
  <c r="H701" i="15"/>
  <c r="G701" i="15"/>
  <c r="F701" i="15"/>
  <c r="E701" i="15"/>
  <c r="D701" i="15"/>
  <c r="AA699" i="15"/>
  <c r="Z699" i="15"/>
  <c r="Y699" i="15"/>
  <c r="X699" i="15"/>
  <c r="W699" i="15"/>
  <c r="V699" i="15"/>
  <c r="U699" i="15"/>
  <c r="T699" i="15"/>
  <c r="S699" i="15"/>
  <c r="R699" i="15"/>
  <c r="Q699" i="15"/>
  <c r="P699" i="15"/>
  <c r="O699" i="15"/>
  <c r="N699" i="15"/>
  <c r="M699" i="15"/>
  <c r="L699" i="15"/>
  <c r="K699" i="15"/>
  <c r="J699" i="15"/>
  <c r="I699" i="15"/>
  <c r="H699" i="15"/>
  <c r="G699" i="15"/>
  <c r="F699" i="15"/>
  <c r="E699" i="15"/>
  <c r="D699" i="15"/>
  <c r="AA697" i="15"/>
  <c r="Z697" i="15"/>
  <c r="Y697" i="15"/>
  <c r="X697" i="15"/>
  <c r="W697" i="15"/>
  <c r="V697" i="15"/>
  <c r="U697" i="15"/>
  <c r="T697" i="15"/>
  <c r="S697" i="15"/>
  <c r="R697" i="15"/>
  <c r="Q697" i="15"/>
  <c r="P697" i="15"/>
  <c r="O697" i="15"/>
  <c r="N697" i="15"/>
  <c r="M697" i="15"/>
  <c r="L697" i="15"/>
  <c r="K697" i="15"/>
  <c r="J697" i="15"/>
  <c r="I697" i="15"/>
  <c r="H697" i="15"/>
  <c r="G697" i="15"/>
  <c r="F697" i="15"/>
  <c r="E697" i="15"/>
  <c r="D697" i="15"/>
  <c r="AA695" i="15"/>
  <c r="Z695" i="15"/>
  <c r="Y695" i="15"/>
  <c r="X695" i="15"/>
  <c r="W695" i="15"/>
  <c r="V695" i="15"/>
  <c r="U695" i="15"/>
  <c r="T695" i="15"/>
  <c r="S695" i="15"/>
  <c r="R695" i="15"/>
  <c r="Q695" i="15"/>
  <c r="P695" i="15"/>
  <c r="O695" i="15"/>
  <c r="N695" i="15"/>
  <c r="M695" i="15"/>
  <c r="L695" i="15"/>
  <c r="K695" i="15"/>
  <c r="J695" i="15"/>
  <c r="I695" i="15"/>
  <c r="H695" i="15"/>
  <c r="G695" i="15"/>
  <c r="F695" i="15"/>
  <c r="E695" i="15"/>
  <c r="D695" i="15"/>
  <c r="B695" i="15"/>
  <c r="AA693" i="15"/>
  <c r="Z693" i="15"/>
  <c r="Y693" i="15"/>
  <c r="X693" i="15"/>
  <c r="W693" i="15"/>
  <c r="V693" i="15"/>
  <c r="U693" i="15"/>
  <c r="T693" i="15"/>
  <c r="S693" i="15"/>
  <c r="R693" i="15"/>
  <c r="Q693" i="15"/>
  <c r="P693" i="15"/>
  <c r="O693" i="15"/>
  <c r="N693" i="15"/>
  <c r="M693" i="15"/>
  <c r="L693" i="15"/>
  <c r="K693" i="15"/>
  <c r="J693" i="15"/>
  <c r="I693" i="15"/>
  <c r="H693" i="15"/>
  <c r="G693" i="15"/>
  <c r="F693" i="15"/>
  <c r="E693" i="15"/>
  <c r="D693" i="15"/>
  <c r="AA691" i="15"/>
  <c r="Z691" i="15"/>
  <c r="Y691" i="15"/>
  <c r="X691" i="15"/>
  <c r="W691" i="15"/>
  <c r="V691" i="15"/>
  <c r="U691" i="15"/>
  <c r="T691" i="15"/>
  <c r="S691" i="15"/>
  <c r="R691" i="15"/>
  <c r="Q691" i="15"/>
  <c r="P691" i="15"/>
  <c r="O691" i="15"/>
  <c r="N691" i="15"/>
  <c r="M691" i="15"/>
  <c r="L691" i="15"/>
  <c r="K691" i="15"/>
  <c r="J691" i="15"/>
  <c r="I691" i="15"/>
  <c r="H691" i="15"/>
  <c r="G691" i="15"/>
  <c r="F691" i="15"/>
  <c r="E691" i="15"/>
  <c r="D691" i="15"/>
  <c r="AA689" i="15"/>
  <c r="Z689" i="15"/>
  <c r="Y689" i="15"/>
  <c r="X689" i="15"/>
  <c r="W689" i="15"/>
  <c r="V689" i="15"/>
  <c r="U689" i="15"/>
  <c r="T689" i="15"/>
  <c r="S689" i="15"/>
  <c r="R689" i="15"/>
  <c r="Q689" i="15"/>
  <c r="P689" i="15"/>
  <c r="O689" i="15"/>
  <c r="N689" i="15"/>
  <c r="M689" i="15"/>
  <c r="L689" i="15"/>
  <c r="K689" i="15"/>
  <c r="J689" i="15"/>
  <c r="I689" i="15"/>
  <c r="H689" i="15"/>
  <c r="G689" i="15"/>
  <c r="F689" i="15"/>
  <c r="E689" i="15"/>
  <c r="D689" i="15"/>
  <c r="AA687" i="15"/>
  <c r="Z687" i="15"/>
  <c r="Y687" i="15"/>
  <c r="X687" i="15"/>
  <c r="W687" i="15"/>
  <c r="V687" i="15"/>
  <c r="U687" i="15"/>
  <c r="T687" i="15"/>
  <c r="S687" i="15"/>
  <c r="R687" i="15"/>
  <c r="Q687" i="15"/>
  <c r="P687" i="15"/>
  <c r="O687" i="15"/>
  <c r="N687" i="15"/>
  <c r="M687" i="15"/>
  <c r="L687" i="15"/>
  <c r="K687" i="15"/>
  <c r="J687" i="15"/>
  <c r="I687" i="15"/>
  <c r="H687" i="15"/>
  <c r="G687" i="15"/>
  <c r="F687" i="15"/>
  <c r="E687" i="15"/>
  <c r="D687" i="15"/>
  <c r="AA685" i="15"/>
  <c r="Z685" i="15"/>
  <c r="Y685" i="15"/>
  <c r="X685" i="15"/>
  <c r="W685" i="15"/>
  <c r="V685" i="15"/>
  <c r="U685" i="15"/>
  <c r="T685" i="15"/>
  <c r="S685" i="15"/>
  <c r="R685" i="15"/>
  <c r="Q685" i="15"/>
  <c r="P685" i="15"/>
  <c r="O685" i="15"/>
  <c r="N685" i="15"/>
  <c r="M685" i="15"/>
  <c r="L685" i="15"/>
  <c r="K685" i="15"/>
  <c r="J685" i="15"/>
  <c r="I685" i="15"/>
  <c r="H685" i="15"/>
  <c r="G685" i="15"/>
  <c r="F685" i="15"/>
  <c r="E685" i="15"/>
  <c r="D685" i="15"/>
  <c r="AA683" i="15"/>
  <c r="Z683" i="15"/>
  <c r="Y683" i="15"/>
  <c r="X683" i="15"/>
  <c r="W683" i="15"/>
  <c r="V683" i="15"/>
  <c r="U683" i="15"/>
  <c r="T683" i="15"/>
  <c r="S683" i="15"/>
  <c r="R683" i="15"/>
  <c r="Q683" i="15"/>
  <c r="P683" i="15"/>
  <c r="O683" i="15"/>
  <c r="N683" i="15"/>
  <c r="M683" i="15"/>
  <c r="L683" i="15"/>
  <c r="K683" i="15"/>
  <c r="J683" i="15"/>
  <c r="I683" i="15"/>
  <c r="H683" i="15"/>
  <c r="G683" i="15"/>
  <c r="F683" i="15"/>
  <c r="E683" i="15"/>
  <c r="D683" i="15"/>
  <c r="B683" i="15"/>
  <c r="AA681" i="15"/>
  <c r="Z681" i="15"/>
  <c r="Y681" i="15"/>
  <c r="X681" i="15"/>
  <c r="W681" i="15"/>
  <c r="V681" i="15"/>
  <c r="U681" i="15"/>
  <c r="T681" i="15"/>
  <c r="S681" i="15"/>
  <c r="R681" i="15"/>
  <c r="Q681" i="15"/>
  <c r="P681" i="15"/>
  <c r="O681" i="15"/>
  <c r="N681" i="15"/>
  <c r="M681" i="15"/>
  <c r="L681" i="15"/>
  <c r="K681" i="15"/>
  <c r="J681" i="15"/>
  <c r="I681" i="15"/>
  <c r="H681" i="15"/>
  <c r="G681" i="15"/>
  <c r="F681" i="15"/>
  <c r="E681" i="15"/>
  <c r="D681" i="15"/>
  <c r="AA679" i="15"/>
  <c r="Z679" i="15"/>
  <c r="Y679" i="15"/>
  <c r="X679" i="15"/>
  <c r="W679" i="15"/>
  <c r="V679" i="15"/>
  <c r="U679" i="15"/>
  <c r="T679" i="15"/>
  <c r="S679" i="15"/>
  <c r="R679" i="15"/>
  <c r="Q679" i="15"/>
  <c r="P679" i="15"/>
  <c r="O679" i="15"/>
  <c r="N679" i="15"/>
  <c r="M679" i="15"/>
  <c r="L679" i="15"/>
  <c r="K679" i="15"/>
  <c r="J679" i="15"/>
  <c r="I679" i="15"/>
  <c r="H679" i="15"/>
  <c r="G679" i="15"/>
  <c r="F679" i="15"/>
  <c r="E679" i="15"/>
  <c r="D679" i="15"/>
  <c r="AA677" i="15"/>
  <c r="Z677" i="15"/>
  <c r="Y677" i="15"/>
  <c r="X677" i="15"/>
  <c r="W677" i="15"/>
  <c r="V677" i="15"/>
  <c r="U677" i="15"/>
  <c r="T677" i="15"/>
  <c r="S677" i="15"/>
  <c r="R677" i="15"/>
  <c r="Q677" i="15"/>
  <c r="P677" i="15"/>
  <c r="O677" i="15"/>
  <c r="N677" i="15"/>
  <c r="M677" i="15"/>
  <c r="L677" i="15"/>
  <c r="K677" i="15"/>
  <c r="J677" i="15"/>
  <c r="I677" i="15"/>
  <c r="H677" i="15"/>
  <c r="G677" i="15"/>
  <c r="F677" i="15"/>
  <c r="E677" i="15"/>
  <c r="D677" i="15"/>
  <c r="AA675" i="15"/>
  <c r="Z675" i="15"/>
  <c r="Y675" i="15"/>
  <c r="X675" i="15"/>
  <c r="W675" i="15"/>
  <c r="V675" i="15"/>
  <c r="U675" i="15"/>
  <c r="T675" i="15"/>
  <c r="S675" i="15"/>
  <c r="R675" i="15"/>
  <c r="Q675" i="15"/>
  <c r="P675" i="15"/>
  <c r="O675" i="15"/>
  <c r="N675" i="15"/>
  <c r="M675" i="15"/>
  <c r="L675" i="15"/>
  <c r="K675" i="15"/>
  <c r="J675" i="15"/>
  <c r="I675" i="15"/>
  <c r="H675" i="15"/>
  <c r="G675" i="15"/>
  <c r="F675" i="15"/>
  <c r="E675" i="15"/>
  <c r="D675" i="15"/>
  <c r="AA673" i="15"/>
  <c r="Z673" i="15"/>
  <c r="Y673" i="15"/>
  <c r="X673" i="15"/>
  <c r="W673" i="15"/>
  <c r="V673" i="15"/>
  <c r="U673" i="15"/>
  <c r="T673" i="15"/>
  <c r="S673" i="15"/>
  <c r="R673" i="15"/>
  <c r="Q673" i="15"/>
  <c r="P673" i="15"/>
  <c r="O673" i="15"/>
  <c r="N673" i="15"/>
  <c r="M673" i="15"/>
  <c r="L673" i="15"/>
  <c r="K673" i="15"/>
  <c r="J673" i="15"/>
  <c r="I673" i="15"/>
  <c r="H673" i="15"/>
  <c r="G673" i="15"/>
  <c r="F673" i="15"/>
  <c r="E673" i="15"/>
  <c r="D673" i="15"/>
  <c r="B673" i="15"/>
  <c r="AA671" i="15"/>
  <c r="Z671" i="15"/>
  <c r="Y671" i="15"/>
  <c r="X671" i="15"/>
  <c r="W671" i="15"/>
  <c r="V671" i="15"/>
  <c r="U671" i="15"/>
  <c r="T671" i="15"/>
  <c r="S671" i="15"/>
  <c r="R671" i="15"/>
  <c r="Q671" i="15"/>
  <c r="P671" i="15"/>
  <c r="O671" i="15"/>
  <c r="N671" i="15"/>
  <c r="M671" i="15"/>
  <c r="L671" i="15"/>
  <c r="K671" i="15"/>
  <c r="J671" i="15"/>
  <c r="I671" i="15"/>
  <c r="H671" i="15"/>
  <c r="G671" i="15"/>
  <c r="F671" i="15"/>
  <c r="E671" i="15"/>
  <c r="D671" i="15"/>
  <c r="B671" i="15"/>
  <c r="AA669" i="15"/>
  <c r="Z669" i="15"/>
  <c r="Y669" i="15"/>
  <c r="X669" i="15"/>
  <c r="W669" i="15"/>
  <c r="V669" i="15"/>
  <c r="U669" i="15"/>
  <c r="T669" i="15"/>
  <c r="S669" i="15"/>
  <c r="R669" i="15"/>
  <c r="Q669" i="15"/>
  <c r="P669" i="15"/>
  <c r="O669" i="15"/>
  <c r="N669" i="15"/>
  <c r="M669" i="15"/>
  <c r="L669" i="15"/>
  <c r="K669" i="15"/>
  <c r="J669" i="15"/>
  <c r="I669" i="15"/>
  <c r="H669" i="15"/>
  <c r="G669" i="15"/>
  <c r="F669" i="15"/>
  <c r="E669" i="15"/>
  <c r="D669" i="15"/>
  <c r="AA667" i="15"/>
  <c r="Z667" i="15"/>
  <c r="Y667" i="15"/>
  <c r="X667" i="15"/>
  <c r="W667" i="15"/>
  <c r="V667" i="15"/>
  <c r="U667" i="15"/>
  <c r="T667" i="15"/>
  <c r="S667" i="15"/>
  <c r="R667" i="15"/>
  <c r="Q667" i="15"/>
  <c r="P667" i="15"/>
  <c r="O667" i="15"/>
  <c r="N667" i="15"/>
  <c r="M667" i="15"/>
  <c r="L667" i="15"/>
  <c r="K667" i="15"/>
  <c r="J667" i="15"/>
  <c r="I667" i="15"/>
  <c r="H667" i="15"/>
  <c r="G667" i="15"/>
  <c r="F667" i="15"/>
  <c r="E667" i="15"/>
  <c r="D667" i="15"/>
  <c r="B667" i="15"/>
  <c r="AA665" i="15"/>
  <c r="Z665" i="15"/>
  <c r="Y665" i="15"/>
  <c r="X665" i="15"/>
  <c r="W665" i="15"/>
  <c r="V665" i="15"/>
  <c r="U665" i="15"/>
  <c r="T665" i="15"/>
  <c r="S665" i="15"/>
  <c r="R665" i="15"/>
  <c r="Q665" i="15"/>
  <c r="P665" i="15"/>
  <c r="O665" i="15"/>
  <c r="N665" i="15"/>
  <c r="M665" i="15"/>
  <c r="L665" i="15"/>
  <c r="K665" i="15"/>
  <c r="J665" i="15"/>
  <c r="I665" i="15"/>
  <c r="H665" i="15"/>
  <c r="G665" i="15"/>
  <c r="F665" i="15"/>
  <c r="E665" i="15"/>
  <c r="D665" i="15"/>
  <c r="AA663" i="15"/>
  <c r="Z663" i="15"/>
  <c r="Y663" i="15"/>
  <c r="X663" i="15"/>
  <c r="W663" i="15"/>
  <c r="V663" i="15"/>
  <c r="U663" i="15"/>
  <c r="T663" i="15"/>
  <c r="S663" i="15"/>
  <c r="R663" i="15"/>
  <c r="Q663" i="15"/>
  <c r="P663" i="15"/>
  <c r="O663" i="15"/>
  <c r="N663" i="15"/>
  <c r="M663" i="15"/>
  <c r="L663" i="15"/>
  <c r="K663" i="15"/>
  <c r="J663" i="15"/>
  <c r="I663" i="15"/>
  <c r="H663" i="15"/>
  <c r="G663" i="15"/>
  <c r="F663" i="15"/>
  <c r="E663" i="15"/>
  <c r="D663" i="15"/>
  <c r="B663" i="15"/>
  <c r="AA661" i="15"/>
  <c r="Z661" i="15"/>
  <c r="Y661" i="15"/>
  <c r="X661" i="15"/>
  <c r="W661" i="15"/>
  <c r="V661" i="15"/>
  <c r="U661" i="15"/>
  <c r="T661" i="15"/>
  <c r="S661" i="15"/>
  <c r="R661" i="15"/>
  <c r="Q661" i="15"/>
  <c r="P661" i="15"/>
  <c r="O661" i="15"/>
  <c r="N661" i="15"/>
  <c r="M661" i="15"/>
  <c r="L661" i="15"/>
  <c r="K661" i="15"/>
  <c r="J661" i="15"/>
  <c r="I661" i="15"/>
  <c r="H661" i="15"/>
  <c r="G661" i="15"/>
  <c r="F661" i="15"/>
  <c r="E661" i="15"/>
  <c r="D661" i="15"/>
  <c r="B661" i="15"/>
  <c r="AA659" i="15"/>
  <c r="Z659" i="15"/>
  <c r="Y659" i="15"/>
  <c r="X659" i="15"/>
  <c r="W659" i="15"/>
  <c r="V659" i="15"/>
  <c r="U659" i="15"/>
  <c r="T659" i="15"/>
  <c r="S659" i="15"/>
  <c r="R659" i="15"/>
  <c r="Q659" i="15"/>
  <c r="P659" i="15"/>
  <c r="O659" i="15"/>
  <c r="N659" i="15"/>
  <c r="M659" i="15"/>
  <c r="L659" i="15"/>
  <c r="K659" i="15"/>
  <c r="J659" i="15"/>
  <c r="I659" i="15"/>
  <c r="H659" i="15"/>
  <c r="G659" i="15"/>
  <c r="F659" i="15"/>
  <c r="E659" i="15"/>
  <c r="D659" i="15"/>
  <c r="B659" i="15"/>
  <c r="AA657" i="15"/>
  <c r="Z657" i="15"/>
  <c r="Y657" i="15"/>
  <c r="X657" i="15"/>
  <c r="W657" i="15"/>
  <c r="V657" i="15"/>
  <c r="U657" i="15"/>
  <c r="T657" i="15"/>
  <c r="S657" i="15"/>
  <c r="R657" i="15"/>
  <c r="Q657" i="15"/>
  <c r="P657" i="15"/>
  <c r="O657" i="15"/>
  <c r="N657" i="15"/>
  <c r="M657" i="15"/>
  <c r="L657" i="15"/>
  <c r="K657" i="15"/>
  <c r="J657" i="15"/>
  <c r="I657" i="15"/>
  <c r="H657" i="15"/>
  <c r="G657" i="15"/>
  <c r="F657" i="15"/>
  <c r="E657" i="15"/>
  <c r="D657" i="15"/>
  <c r="B657" i="15"/>
  <c r="AA655" i="15"/>
  <c r="Z655" i="15"/>
  <c r="Y655" i="15"/>
  <c r="X655" i="15"/>
  <c r="W655" i="15"/>
  <c r="V655" i="15"/>
  <c r="U655" i="15"/>
  <c r="T655" i="15"/>
  <c r="S655" i="15"/>
  <c r="R655" i="15"/>
  <c r="Q655" i="15"/>
  <c r="P655" i="15"/>
  <c r="O655" i="15"/>
  <c r="N655" i="15"/>
  <c r="M655" i="15"/>
  <c r="L655" i="15"/>
  <c r="K655" i="15"/>
  <c r="J655" i="15"/>
  <c r="I655" i="15"/>
  <c r="H655" i="15"/>
  <c r="G655" i="15"/>
  <c r="F655" i="15"/>
  <c r="E655" i="15"/>
  <c r="D655" i="15"/>
  <c r="B655" i="15"/>
  <c r="AA653" i="15"/>
  <c r="Z653" i="15"/>
  <c r="Y653" i="15"/>
  <c r="X653" i="15"/>
  <c r="W653" i="15"/>
  <c r="V653" i="15"/>
  <c r="U653" i="15"/>
  <c r="T653" i="15"/>
  <c r="S653" i="15"/>
  <c r="R653" i="15"/>
  <c r="Q653" i="15"/>
  <c r="P653" i="15"/>
  <c r="O653" i="15"/>
  <c r="N653" i="15"/>
  <c r="M653" i="15"/>
  <c r="L653" i="15"/>
  <c r="K653" i="15"/>
  <c r="J653" i="15"/>
  <c r="I653" i="15"/>
  <c r="H653" i="15"/>
  <c r="G653" i="15"/>
  <c r="F653" i="15"/>
  <c r="E653" i="15"/>
  <c r="D653" i="15"/>
  <c r="AA651" i="15"/>
  <c r="Z651" i="15"/>
  <c r="Y651" i="15"/>
  <c r="X651" i="15"/>
  <c r="W651" i="15"/>
  <c r="V651" i="15"/>
  <c r="U651" i="15"/>
  <c r="T651" i="15"/>
  <c r="S651" i="15"/>
  <c r="R651" i="15"/>
  <c r="Q651" i="15"/>
  <c r="P651" i="15"/>
  <c r="O651" i="15"/>
  <c r="N651" i="15"/>
  <c r="M651" i="15"/>
  <c r="L651" i="15"/>
  <c r="K651" i="15"/>
  <c r="J651" i="15"/>
  <c r="I651" i="15"/>
  <c r="H651" i="15"/>
  <c r="G651" i="15"/>
  <c r="F651" i="15"/>
  <c r="E651" i="15"/>
  <c r="D651" i="15"/>
  <c r="B651" i="15"/>
  <c r="AA649" i="15"/>
  <c r="Z649" i="15"/>
  <c r="Y649" i="15"/>
  <c r="X649" i="15"/>
  <c r="W649" i="15"/>
  <c r="V649" i="15"/>
  <c r="U649" i="15"/>
  <c r="T649" i="15"/>
  <c r="S649" i="15"/>
  <c r="R649" i="15"/>
  <c r="Q649" i="15"/>
  <c r="P649" i="15"/>
  <c r="O649" i="15"/>
  <c r="N649" i="15"/>
  <c r="M649" i="15"/>
  <c r="L649" i="15"/>
  <c r="K649" i="15"/>
  <c r="J649" i="15"/>
  <c r="I649" i="15"/>
  <c r="H649" i="15"/>
  <c r="G649" i="15"/>
  <c r="F649" i="15"/>
  <c r="E649" i="15"/>
  <c r="D649" i="15"/>
  <c r="B649" i="15"/>
  <c r="AA647" i="15"/>
  <c r="Z647" i="15"/>
  <c r="Y647" i="15"/>
  <c r="X647" i="15"/>
  <c r="W647" i="15"/>
  <c r="V647" i="15"/>
  <c r="U647" i="15"/>
  <c r="T647" i="15"/>
  <c r="S647" i="15"/>
  <c r="R647" i="15"/>
  <c r="Q647" i="15"/>
  <c r="P647" i="15"/>
  <c r="O647" i="15"/>
  <c r="N647" i="15"/>
  <c r="M647" i="15"/>
  <c r="L647" i="15"/>
  <c r="K647" i="15"/>
  <c r="J647" i="15"/>
  <c r="I647" i="15"/>
  <c r="H647" i="15"/>
  <c r="G647" i="15"/>
  <c r="F647" i="15"/>
  <c r="E647" i="15"/>
  <c r="D647" i="15"/>
  <c r="B647" i="15"/>
  <c r="AA645" i="15"/>
  <c r="Z645" i="15"/>
  <c r="Y645" i="15"/>
  <c r="X645" i="15"/>
  <c r="W645" i="15"/>
  <c r="V645" i="15"/>
  <c r="U645" i="15"/>
  <c r="T645" i="15"/>
  <c r="S645" i="15"/>
  <c r="R645" i="15"/>
  <c r="Q645" i="15"/>
  <c r="P645" i="15"/>
  <c r="O645" i="15"/>
  <c r="N645" i="15"/>
  <c r="M645" i="15"/>
  <c r="L645" i="15"/>
  <c r="K645" i="15"/>
  <c r="J645" i="15"/>
  <c r="I645" i="15"/>
  <c r="H645" i="15"/>
  <c r="G645" i="15"/>
  <c r="F645" i="15"/>
  <c r="E645" i="15"/>
  <c r="D645" i="15"/>
  <c r="B645" i="15"/>
  <c r="AA643" i="15"/>
  <c r="Z643" i="15"/>
  <c r="Y643" i="15"/>
  <c r="X643" i="15"/>
  <c r="W643" i="15"/>
  <c r="V643" i="15"/>
  <c r="U643" i="15"/>
  <c r="T643" i="15"/>
  <c r="S643" i="15"/>
  <c r="R643" i="15"/>
  <c r="Q643" i="15"/>
  <c r="P643" i="15"/>
  <c r="O643" i="15"/>
  <c r="N643" i="15"/>
  <c r="M643" i="15"/>
  <c r="L643" i="15"/>
  <c r="K643" i="15"/>
  <c r="J643" i="15"/>
  <c r="I643" i="15"/>
  <c r="H643" i="15"/>
  <c r="G643" i="15"/>
  <c r="F643" i="15"/>
  <c r="E643" i="15"/>
  <c r="D643" i="15"/>
  <c r="B643" i="15"/>
  <c r="B634" i="15"/>
  <c r="B629" i="15"/>
  <c r="B624" i="15"/>
  <c r="B619" i="15"/>
  <c r="B614" i="15"/>
  <c r="Q611" i="15"/>
  <c r="B609" i="15"/>
  <c r="B604" i="15"/>
  <c r="G601" i="15"/>
  <c r="B599" i="15"/>
  <c r="B594" i="15"/>
  <c r="B589" i="15"/>
  <c r="V586" i="15"/>
  <c r="B584" i="15"/>
  <c r="B579" i="15"/>
  <c r="L576" i="15"/>
  <c r="B574" i="15"/>
  <c r="B569" i="15"/>
  <c r="N566" i="15"/>
  <c r="B564" i="15"/>
  <c r="B559" i="15"/>
  <c r="V556" i="15"/>
  <c r="B554" i="15"/>
  <c r="E551" i="15"/>
  <c r="B549" i="15"/>
  <c r="B544" i="15"/>
  <c r="S541" i="15"/>
  <c r="B539" i="15"/>
  <c r="B534" i="15"/>
  <c r="AA531" i="15"/>
  <c r="B529" i="15"/>
  <c r="P526" i="15"/>
  <c r="B524" i="15"/>
  <c r="Q521" i="15"/>
  <c r="B519" i="15"/>
  <c r="X516" i="15"/>
  <c r="B514" i="15"/>
  <c r="G511" i="15"/>
  <c r="B509" i="15"/>
  <c r="T506" i="15"/>
  <c r="I506" i="15"/>
  <c r="B504" i="15"/>
  <c r="W501" i="15"/>
  <c r="N501" i="15"/>
  <c r="B499" i="15"/>
  <c r="Q496" i="15"/>
  <c r="F496" i="15"/>
  <c r="B494" i="15"/>
  <c r="V491" i="15"/>
  <c r="K491" i="15"/>
  <c r="B489" i="15"/>
  <c r="Z486" i="15"/>
  <c r="N486" i="15"/>
  <c r="E486" i="15"/>
  <c r="X606" i="15"/>
  <c r="B484" i="15"/>
  <c r="B475" i="15"/>
  <c r="B470" i="15"/>
  <c r="B465" i="15"/>
  <c r="B460" i="15"/>
  <c r="B455" i="15"/>
  <c r="Q452" i="15"/>
  <c r="B450" i="15"/>
  <c r="L447" i="15"/>
  <c r="B445" i="15"/>
  <c r="G442" i="15"/>
  <c r="B440" i="15"/>
  <c r="B435" i="15"/>
  <c r="B430" i="15"/>
  <c r="V427" i="15"/>
  <c r="B425" i="15"/>
  <c r="Q422" i="15"/>
  <c r="B420" i="15"/>
  <c r="L417" i="15"/>
  <c r="B415" i="15"/>
  <c r="G412" i="15"/>
  <c r="B410" i="15"/>
  <c r="B405" i="15"/>
  <c r="B400" i="15"/>
  <c r="V397" i="15"/>
  <c r="B395" i="15"/>
  <c r="Q392" i="15"/>
  <c r="B390" i="15"/>
  <c r="L387" i="15"/>
  <c r="B385" i="15"/>
  <c r="G382" i="15"/>
  <c r="B380" i="15"/>
  <c r="B375" i="15"/>
  <c r="B370" i="15"/>
  <c r="V367" i="15"/>
  <c r="B365" i="15"/>
  <c r="Q362" i="15"/>
  <c r="B360" i="15"/>
  <c r="L357" i="15"/>
  <c r="B355" i="15"/>
  <c r="G352" i="15"/>
  <c r="B350" i="15"/>
  <c r="B345" i="15"/>
  <c r="B340" i="15"/>
  <c r="Y337" i="15"/>
  <c r="G337" i="15"/>
  <c r="B335" i="15"/>
  <c r="Q332" i="15"/>
  <c r="B330" i="15"/>
  <c r="AA327" i="15"/>
  <c r="I327" i="15"/>
  <c r="D457" i="15"/>
  <c r="B325" i="15"/>
  <c r="M318" i="15"/>
  <c r="B316" i="15"/>
  <c r="B311" i="15"/>
  <c r="B306" i="15"/>
  <c r="B301" i="15"/>
  <c r="W298" i="15"/>
  <c r="B296" i="15"/>
  <c r="B291" i="15"/>
  <c r="B286" i="15"/>
  <c r="H283" i="15"/>
  <c r="B281" i="15"/>
  <c r="B276" i="15"/>
  <c r="B271" i="15"/>
  <c r="B266" i="15"/>
  <c r="R263" i="15"/>
  <c r="B261" i="15"/>
  <c r="B256" i="15"/>
  <c r="B251" i="15"/>
  <c r="AA248" i="15"/>
  <c r="B246" i="15"/>
  <c r="B241" i="15"/>
  <c r="B236" i="15"/>
  <c r="B231" i="15"/>
  <c r="B226" i="15"/>
  <c r="T223" i="15"/>
  <c r="B221" i="15"/>
  <c r="AA218" i="15"/>
  <c r="B216" i="15"/>
  <c r="B211" i="15"/>
  <c r="B206" i="15"/>
  <c r="R205" i="15"/>
  <c r="B201" i="15"/>
  <c r="B196" i="15"/>
  <c r="T193" i="15"/>
  <c r="B191" i="15"/>
  <c r="AA188" i="15"/>
  <c r="B186" i="15"/>
  <c r="Z183" i="15"/>
  <c r="P183" i="15"/>
  <c r="H183" i="15"/>
  <c r="B181" i="15"/>
  <c r="W178" i="15"/>
  <c r="O178" i="15"/>
  <c r="E178" i="15"/>
  <c r="B176" i="15"/>
  <c r="R173" i="15"/>
  <c r="J173" i="15"/>
  <c r="B171" i="15"/>
  <c r="Y168" i="15"/>
  <c r="Q168" i="15"/>
  <c r="G168" i="15"/>
  <c r="M228" i="15"/>
  <c r="B166" i="15"/>
  <c r="B157" i="15"/>
  <c r="B152" i="15"/>
  <c r="B147" i="15"/>
  <c r="B142" i="15"/>
  <c r="B137" i="15"/>
  <c r="B132" i="15"/>
  <c r="B127" i="15"/>
  <c r="B122" i="15"/>
  <c r="B117" i="15"/>
  <c r="B112" i="15"/>
  <c r="B107" i="15"/>
  <c r="B102" i="15"/>
  <c r="B97" i="15"/>
  <c r="B92" i="15"/>
  <c r="B87" i="15"/>
  <c r="B82" i="15"/>
  <c r="B77" i="15"/>
  <c r="B72" i="15"/>
  <c r="B67" i="15"/>
  <c r="O66" i="15"/>
  <c r="B62" i="15"/>
  <c r="B57" i="15"/>
  <c r="W54" i="15"/>
  <c r="B52" i="15"/>
  <c r="R49" i="15"/>
  <c r="B47" i="15"/>
  <c r="S46" i="15"/>
  <c r="B42" i="15"/>
  <c r="Z39" i="15"/>
  <c r="B37" i="15"/>
  <c r="U34" i="15"/>
  <c r="B32" i="15"/>
  <c r="G31" i="15"/>
  <c r="D29" i="15"/>
  <c r="B27" i="15"/>
  <c r="U24" i="15"/>
  <c r="B22" i="15"/>
  <c r="U19" i="15"/>
  <c r="B17" i="15"/>
  <c r="D16" i="15"/>
  <c r="V14" i="15"/>
  <c r="S14" i="15"/>
  <c r="P14" i="15"/>
  <c r="J14" i="15"/>
  <c r="G14" i="15"/>
  <c r="D14" i="15"/>
  <c r="D12" i="15"/>
  <c r="B12" i="15"/>
  <c r="W11" i="15"/>
  <c r="Q11" i="15"/>
  <c r="K11" i="15"/>
  <c r="E11" i="15"/>
  <c r="D245" i="15"/>
  <c r="X9" i="15"/>
  <c r="R9" i="15"/>
  <c r="Q9" i="15"/>
  <c r="L9" i="15"/>
  <c r="F9" i="15"/>
  <c r="E9" i="15"/>
  <c r="Q7" i="15"/>
  <c r="E7" i="15"/>
  <c r="D7" i="15"/>
  <c r="B7" i="15"/>
  <c r="AA769" i="14"/>
  <c r="Z769" i="14"/>
  <c r="Y769" i="14"/>
  <c r="X769" i="14"/>
  <c r="W769" i="14"/>
  <c r="V769" i="14"/>
  <c r="U769" i="14"/>
  <c r="T769" i="14"/>
  <c r="S769" i="14"/>
  <c r="R769" i="14"/>
  <c r="Q769" i="14"/>
  <c r="P769" i="14"/>
  <c r="O769" i="14"/>
  <c r="N769" i="14"/>
  <c r="M769" i="14"/>
  <c r="L769" i="14"/>
  <c r="K769" i="14"/>
  <c r="J769" i="14"/>
  <c r="I769" i="14"/>
  <c r="H769" i="14"/>
  <c r="G769" i="14"/>
  <c r="F769" i="14"/>
  <c r="E769" i="14"/>
  <c r="D769" i="14"/>
  <c r="AA767" i="14"/>
  <c r="Z767" i="14"/>
  <c r="Y767" i="14"/>
  <c r="X767" i="14"/>
  <c r="W767" i="14"/>
  <c r="V767" i="14"/>
  <c r="U767" i="14"/>
  <c r="T767" i="14"/>
  <c r="S767" i="14"/>
  <c r="R767" i="14"/>
  <c r="Q767" i="14"/>
  <c r="P767" i="14"/>
  <c r="O767" i="14"/>
  <c r="N767" i="14"/>
  <c r="M767" i="14"/>
  <c r="L767" i="14"/>
  <c r="K767" i="14"/>
  <c r="J767" i="14"/>
  <c r="I767" i="14"/>
  <c r="H767" i="14"/>
  <c r="G767" i="14"/>
  <c r="F767" i="14"/>
  <c r="E767" i="14"/>
  <c r="D767" i="14"/>
  <c r="AA765" i="14"/>
  <c r="Z765" i="14"/>
  <c r="Y765" i="14"/>
  <c r="X765" i="14"/>
  <c r="W765" i="14"/>
  <c r="V765" i="14"/>
  <c r="U765" i="14"/>
  <c r="T765" i="14"/>
  <c r="S765" i="14"/>
  <c r="R765" i="14"/>
  <c r="Q765" i="14"/>
  <c r="P765" i="14"/>
  <c r="O765" i="14"/>
  <c r="N765" i="14"/>
  <c r="M765" i="14"/>
  <c r="L765" i="14"/>
  <c r="K765" i="14"/>
  <c r="J765" i="14"/>
  <c r="I765" i="14"/>
  <c r="H765" i="14"/>
  <c r="G765" i="14"/>
  <c r="F765" i="14"/>
  <c r="E765" i="14"/>
  <c r="D765" i="14"/>
  <c r="AA763" i="14"/>
  <c r="Z763" i="14"/>
  <c r="Y763" i="14"/>
  <c r="X763" i="14"/>
  <c r="W763" i="14"/>
  <c r="V763" i="14"/>
  <c r="U763" i="14"/>
  <c r="T763" i="14"/>
  <c r="S763" i="14"/>
  <c r="R763" i="14"/>
  <c r="Q763" i="14"/>
  <c r="P763" i="14"/>
  <c r="O763" i="14"/>
  <c r="N763" i="14"/>
  <c r="M763" i="14"/>
  <c r="L763" i="14"/>
  <c r="K763" i="14"/>
  <c r="J763" i="14"/>
  <c r="I763" i="14"/>
  <c r="H763" i="14"/>
  <c r="G763" i="14"/>
  <c r="F763" i="14"/>
  <c r="E763" i="14"/>
  <c r="D763" i="14"/>
  <c r="AA761" i="14"/>
  <c r="Z761" i="14"/>
  <c r="Y761" i="14"/>
  <c r="X761" i="14"/>
  <c r="W761" i="14"/>
  <c r="V761" i="14"/>
  <c r="U761" i="14"/>
  <c r="T761" i="14"/>
  <c r="S761" i="14"/>
  <c r="R761" i="14"/>
  <c r="Q761" i="14"/>
  <c r="P761" i="14"/>
  <c r="O761" i="14"/>
  <c r="N761" i="14"/>
  <c r="M761" i="14"/>
  <c r="L761" i="14"/>
  <c r="K761" i="14"/>
  <c r="J761" i="14"/>
  <c r="I761" i="14"/>
  <c r="H761" i="14"/>
  <c r="G761" i="14"/>
  <c r="F761" i="14"/>
  <c r="E761" i="14"/>
  <c r="D761" i="14"/>
  <c r="AA759" i="14"/>
  <c r="Z759" i="14"/>
  <c r="Y759" i="14"/>
  <c r="X759" i="14"/>
  <c r="W759" i="14"/>
  <c r="V759" i="14"/>
  <c r="U759" i="14"/>
  <c r="T759" i="14"/>
  <c r="S759" i="14"/>
  <c r="R759" i="14"/>
  <c r="Q759" i="14"/>
  <c r="P759" i="14"/>
  <c r="O759" i="14"/>
  <c r="N759" i="14"/>
  <c r="M759" i="14"/>
  <c r="L759" i="14"/>
  <c r="K759" i="14"/>
  <c r="J759" i="14"/>
  <c r="I759" i="14"/>
  <c r="H759" i="14"/>
  <c r="G759" i="14"/>
  <c r="F759" i="14"/>
  <c r="E759" i="14"/>
  <c r="D759" i="14"/>
  <c r="B759" i="14"/>
  <c r="AA757" i="14"/>
  <c r="Z757" i="14"/>
  <c r="Y757" i="14"/>
  <c r="X757" i="14"/>
  <c r="W757" i="14"/>
  <c r="V757" i="14"/>
  <c r="U757" i="14"/>
  <c r="T757" i="14"/>
  <c r="S757" i="14"/>
  <c r="R757" i="14"/>
  <c r="Q757" i="14"/>
  <c r="P757" i="14"/>
  <c r="O757" i="14"/>
  <c r="N757" i="14"/>
  <c r="M757" i="14"/>
  <c r="L757" i="14"/>
  <c r="K757" i="14"/>
  <c r="J757" i="14"/>
  <c r="I757" i="14"/>
  <c r="H757" i="14"/>
  <c r="G757" i="14"/>
  <c r="F757" i="14"/>
  <c r="E757" i="14"/>
  <c r="D757" i="14"/>
  <c r="AA755" i="14"/>
  <c r="Z755" i="14"/>
  <c r="Y755" i="14"/>
  <c r="X755" i="14"/>
  <c r="W755" i="14"/>
  <c r="V755" i="14"/>
  <c r="U755" i="14"/>
  <c r="T755" i="14"/>
  <c r="S755" i="14"/>
  <c r="R755" i="14"/>
  <c r="Q755" i="14"/>
  <c r="P755" i="14"/>
  <c r="O755" i="14"/>
  <c r="N755" i="14"/>
  <c r="M755" i="14"/>
  <c r="L755" i="14"/>
  <c r="K755" i="14"/>
  <c r="J755" i="14"/>
  <c r="I755" i="14"/>
  <c r="H755" i="14"/>
  <c r="G755" i="14"/>
  <c r="F755" i="14"/>
  <c r="E755" i="14"/>
  <c r="D755" i="14"/>
  <c r="AA753" i="14"/>
  <c r="Z753" i="14"/>
  <c r="Y753" i="14"/>
  <c r="X753" i="14"/>
  <c r="W753" i="14"/>
  <c r="V753" i="14"/>
  <c r="U753" i="14"/>
  <c r="T753" i="14"/>
  <c r="S753" i="14"/>
  <c r="R753" i="14"/>
  <c r="Q753" i="14"/>
  <c r="P753" i="14"/>
  <c r="O753" i="14"/>
  <c r="N753" i="14"/>
  <c r="M753" i="14"/>
  <c r="L753" i="14"/>
  <c r="K753" i="14"/>
  <c r="J753" i="14"/>
  <c r="I753" i="14"/>
  <c r="H753" i="14"/>
  <c r="G753" i="14"/>
  <c r="F753" i="14"/>
  <c r="E753" i="14"/>
  <c r="D753" i="14"/>
  <c r="AA751" i="14"/>
  <c r="Z751" i="14"/>
  <c r="Y751" i="14"/>
  <c r="X751" i="14"/>
  <c r="W751" i="14"/>
  <c r="V751" i="14"/>
  <c r="U751" i="14"/>
  <c r="T751" i="14"/>
  <c r="S751" i="14"/>
  <c r="R751" i="14"/>
  <c r="Q751" i="14"/>
  <c r="P751" i="14"/>
  <c r="O751" i="14"/>
  <c r="N751" i="14"/>
  <c r="M751" i="14"/>
  <c r="L751" i="14"/>
  <c r="K751" i="14"/>
  <c r="J751" i="14"/>
  <c r="I751" i="14"/>
  <c r="H751" i="14"/>
  <c r="G751" i="14"/>
  <c r="F751" i="14"/>
  <c r="E751" i="14"/>
  <c r="D751" i="14"/>
  <c r="AA749" i="14"/>
  <c r="Z749" i="14"/>
  <c r="Y749" i="14"/>
  <c r="X749" i="14"/>
  <c r="W749" i="14"/>
  <c r="V749" i="14"/>
  <c r="U749" i="14"/>
  <c r="T749" i="14"/>
  <c r="S749" i="14"/>
  <c r="R749" i="14"/>
  <c r="Q749" i="14"/>
  <c r="P749" i="14"/>
  <c r="O749" i="14"/>
  <c r="N749" i="14"/>
  <c r="M749" i="14"/>
  <c r="L749" i="14"/>
  <c r="K749" i="14"/>
  <c r="J749" i="14"/>
  <c r="I749" i="14"/>
  <c r="H749" i="14"/>
  <c r="G749" i="14"/>
  <c r="F749" i="14"/>
  <c r="E749" i="14"/>
  <c r="D749" i="14"/>
  <c r="AA747" i="14"/>
  <c r="Z747" i="14"/>
  <c r="Y747" i="14"/>
  <c r="X747" i="14"/>
  <c r="W747" i="14"/>
  <c r="V747" i="14"/>
  <c r="U747" i="14"/>
  <c r="T747" i="14"/>
  <c r="S747" i="14"/>
  <c r="R747" i="14"/>
  <c r="Q747" i="14"/>
  <c r="P747" i="14"/>
  <c r="O747" i="14"/>
  <c r="N747" i="14"/>
  <c r="M747" i="14"/>
  <c r="L747" i="14"/>
  <c r="K747" i="14"/>
  <c r="J747" i="14"/>
  <c r="I747" i="14"/>
  <c r="H747" i="14"/>
  <c r="G747" i="14"/>
  <c r="F747" i="14"/>
  <c r="E747" i="14"/>
  <c r="D747" i="14"/>
  <c r="AA745" i="14"/>
  <c r="Z745" i="14"/>
  <c r="Y745" i="14"/>
  <c r="X745" i="14"/>
  <c r="W745" i="14"/>
  <c r="V745" i="14"/>
  <c r="U745" i="14"/>
  <c r="T745" i="14"/>
  <c r="S745" i="14"/>
  <c r="R745" i="14"/>
  <c r="Q745" i="14"/>
  <c r="P745" i="14"/>
  <c r="O745" i="14"/>
  <c r="N745" i="14"/>
  <c r="M745" i="14"/>
  <c r="L745" i="14"/>
  <c r="K745" i="14"/>
  <c r="J745" i="14"/>
  <c r="I745" i="14"/>
  <c r="H745" i="14"/>
  <c r="G745" i="14"/>
  <c r="F745" i="14"/>
  <c r="E745" i="14"/>
  <c r="D745" i="14"/>
  <c r="AA743" i="14"/>
  <c r="Z743" i="14"/>
  <c r="Y743" i="14"/>
  <c r="X743" i="14"/>
  <c r="W743" i="14"/>
  <c r="V743" i="14"/>
  <c r="U743" i="14"/>
  <c r="T743" i="14"/>
  <c r="S743" i="14"/>
  <c r="R743" i="14"/>
  <c r="Q743" i="14"/>
  <c r="P743" i="14"/>
  <c r="O743" i="14"/>
  <c r="N743" i="14"/>
  <c r="M743" i="14"/>
  <c r="L743" i="14"/>
  <c r="K743" i="14"/>
  <c r="J743" i="14"/>
  <c r="I743" i="14"/>
  <c r="H743" i="14"/>
  <c r="G743" i="14"/>
  <c r="F743" i="14"/>
  <c r="E743" i="14"/>
  <c r="D743" i="14"/>
  <c r="AA741" i="14"/>
  <c r="Z741" i="14"/>
  <c r="Y741" i="14"/>
  <c r="X741" i="14"/>
  <c r="W741" i="14"/>
  <c r="V741" i="14"/>
  <c r="U741" i="14"/>
  <c r="T741" i="14"/>
  <c r="S741" i="14"/>
  <c r="R741" i="14"/>
  <c r="Q741" i="14"/>
  <c r="P741" i="14"/>
  <c r="O741" i="14"/>
  <c r="N741" i="14"/>
  <c r="M741" i="14"/>
  <c r="L741" i="14"/>
  <c r="K741" i="14"/>
  <c r="J741" i="14"/>
  <c r="I741" i="14"/>
  <c r="H741" i="14"/>
  <c r="G741" i="14"/>
  <c r="F741" i="14"/>
  <c r="E741" i="14"/>
  <c r="D741" i="14"/>
  <c r="AA739" i="14"/>
  <c r="Z739" i="14"/>
  <c r="Y739" i="14"/>
  <c r="X739" i="14"/>
  <c r="W739" i="14"/>
  <c r="V739" i="14"/>
  <c r="U739" i="14"/>
  <c r="T739" i="14"/>
  <c r="S739" i="14"/>
  <c r="R739" i="14"/>
  <c r="Q739" i="14"/>
  <c r="P739" i="14"/>
  <c r="O739" i="14"/>
  <c r="N739" i="14"/>
  <c r="M739" i="14"/>
  <c r="L739" i="14"/>
  <c r="K739" i="14"/>
  <c r="J739" i="14"/>
  <c r="I739" i="14"/>
  <c r="H739" i="14"/>
  <c r="G739" i="14"/>
  <c r="F739" i="14"/>
  <c r="E739" i="14"/>
  <c r="D739" i="14"/>
  <c r="AA737" i="14"/>
  <c r="Z737" i="14"/>
  <c r="Y737" i="14"/>
  <c r="X737" i="14"/>
  <c r="W737" i="14"/>
  <c r="V737" i="14"/>
  <c r="U737" i="14"/>
  <c r="T737" i="14"/>
  <c r="S737" i="14"/>
  <c r="R737" i="14"/>
  <c r="Q737" i="14"/>
  <c r="P737" i="14"/>
  <c r="O737" i="14"/>
  <c r="N737" i="14"/>
  <c r="M737" i="14"/>
  <c r="L737" i="14"/>
  <c r="K737" i="14"/>
  <c r="J737" i="14"/>
  <c r="I737" i="14"/>
  <c r="H737" i="14"/>
  <c r="G737" i="14"/>
  <c r="F737" i="14"/>
  <c r="E737" i="14"/>
  <c r="D737" i="14"/>
  <c r="AA735" i="14"/>
  <c r="Z735" i="14"/>
  <c r="Y735" i="14"/>
  <c r="X735" i="14"/>
  <c r="W735" i="14"/>
  <c r="V735" i="14"/>
  <c r="U735" i="14"/>
  <c r="T735" i="14"/>
  <c r="S735" i="14"/>
  <c r="R735" i="14"/>
  <c r="Q735" i="14"/>
  <c r="P735" i="14"/>
  <c r="O735" i="14"/>
  <c r="N735" i="14"/>
  <c r="M735" i="14"/>
  <c r="L735" i="14"/>
  <c r="K735" i="14"/>
  <c r="J735" i="14"/>
  <c r="I735" i="14"/>
  <c r="H735" i="14"/>
  <c r="G735" i="14"/>
  <c r="F735" i="14"/>
  <c r="E735" i="14"/>
  <c r="D735" i="14"/>
  <c r="AA733" i="14"/>
  <c r="Z733" i="14"/>
  <c r="Y733" i="14"/>
  <c r="X733" i="14"/>
  <c r="W733" i="14"/>
  <c r="V733" i="14"/>
  <c r="U733" i="14"/>
  <c r="T733" i="14"/>
  <c r="S733" i="14"/>
  <c r="R733" i="14"/>
  <c r="Q733" i="14"/>
  <c r="P733" i="14"/>
  <c r="O733" i="14"/>
  <c r="N733" i="14"/>
  <c r="M733" i="14"/>
  <c r="L733" i="14"/>
  <c r="K733" i="14"/>
  <c r="J733" i="14"/>
  <c r="I733" i="14"/>
  <c r="H733" i="14"/>
  <c r="G733" i="14"/>
  <c r="F733" i="14"/>
  <c r="E733" i="14"/>
  <c r="D733" i="14"/>
  <c r="AA731" i="14"/>
  <c r="Z731" i="14"/>
  <c r="Y731" i="14"/>
  <c r="X731" i="14"/>
  <c r="W731" i="14"/>
  <c r="V731" i="14"/>
  <c r="U731" i="14"/>
  <c r="T731" i="14"/>
  <c r="S731" i="14"/>
  <c r="R731" i="14"/>
  <c r="Q731" i="14"/>
  <c r="P731" i="14"/>
  <c r="O731" i="14"/>
  <c r="N731" i="14"/>
  <c r="M731" i="14"/>
  <c r="L731" i="14"/>
  <c r="K731" i="14"/>
  <c r="J731" i="14"/>
  <c r="I731" i="14"/>
  <c r="H731" i="14"/>
  <c r="G731" i="14"/>
  <c r="F731" i="14"/>
  <c r="E731" i="14"/>
  <c r="D731" i="14"/>
  <c r="AA729" i="14"/>
  <c r="Z729" i="14"/>
  <c r="Y729" i="14"/>
  <c r="X729" i="14"/>
  <c r="W729" i="14"/>
  <c r="V729" i="14"/>
  <c r="U729" i="14"/>
  <c r="T729" i="14"/>
  <c r="S729" i="14"/>
  <c r="R729" i="14"/>
  <c r="Q729" i="14"/>
  <c r="P729" i="14"/>
  <c r="O729" i="14"/>
  <c r="N729" i="14"/>
  <c r="M729" i="14"/>
  <c r="L729" i="14"/>
  <c r="K729" i="14"/>
  <c r="J729" i="14"/>
  <c r="I729" i="14"/>
  <c r="H729" i="14"/>
  <c r="G729" i="14"/>
  <c r="F729" i="14"/>
  <c r="E729" i="14"/>
  <c r="D729" i="14"/>
  <c r="AA727" i="14"/>
  <c r="Z727" i="14"/>
  <c r="Y727" i="14"/>
  <c r="X727" i="14"/>
  <c r="W727" i="14"/>
  <c r="V727" i="14"/>
  <c r="U727" i="14"/>
  <c r="T727" i="14"/>
  <c r="S727" i="14"/>
  <c r="R727" i="14"/>
  <c r="Q727" i="14"/>
  <c r="P727" i="14"/>
  <c r="O727" i="14"/>
  <c r="N727" i="14"/>
  <c r="M727" i="14"/>
  <c r="L727" i="14"/>
  <c r="K727" i="14"/>
  <c r="J727" i="14"/>
  <c r="I727" i="14"/>
  <c r="H727" i="14"/>
  <c r="G727" i="14"/>
  <c r="F727" i="14"/>
  <c r="E727" i="14"/>
  <c r="D727" i="14"/>
  <c r="AA725" i="14"/>
  <c r="Z725" i="14"/>
  <c r="Y725" i="14"/>
  <c r="X725" i="14"/>
  <c r="W725" i="14"/>
  <c r="V725" i="14"/>
  <c r="U725" i="14"/>
  <c r="T725" i="14"/>
  <c r="S725" i="14"/>
  <c r="R725" i="14"/>
  <c r="Q725" i="14"/>
  <c r="P725" i="14"/>
  <c r="O725" i="14"/>
  <c r="N725" i="14"/>
  <c r="M725" i="14"/>
  <c r="L725" i="14"/>
  <c r="K725" i="14"/>
  <c r="J725" i="14"/>
  <c r="I725" i="14"/>
  <c r="H725" i="14"/>
  <c r="G725" i="14"/>
  <c r="F725" i="14"/>
  <c r="E725" i="14"/>
  <c r="D725" i="14"/>
  <c r="AA723" i="14"/>
  <c r="Z723" i="14"/>
  <c r="Y723" i="14"/>
  <c r="X723" i="14"/>
  <c r="W723" i="14"/>
  <c r="V723" i="14"/>
  <c r="U723" i="14"/>
  <c r="T723" i="14"/>
  <c r="S723" i="14"/>
  <c r="R723" i="14"/>
  <c r="Q723" i="14"/>
  <c r="P723" i="14"/>
  <c r="O723" i="14"/>
  <c r="N723" i="14"/>
  <c r="M723" i="14"/>
  <c r="L723" i="14"/>
  <c r="K723" i="14"/>
  <c r="J723" i="14"/>
  <c r="I723" i="14"/>
  <c r="H723" i="14"/>
  <c r="G723" i="14"/>
  <c r="F723" i="14"/>
  <c r="E723" i="14"/>
  <c r="D723" i="14"/>
  <c r="AA721" i="14"/>
  <c r="Z721" i="14"/>
  <c r="Y721" i="14"/>
  <c r="X721" i="14"/>
  <c r="W721" i="14"/>
  <c r="V721" i="14"/>
  <c r="U721" i="14"/>
  <c r="T721" i="14"/>
  <c r="S721" i="14"/>
  <c r="R721" i="14"/>
  <c r="Q721" i="14"/>
  <c r="P721" i="14"/>
  <c r="O721" i="14"/>
  <c r="N721" i="14"/>
  <c r="M721" i="14"/>
  <c r="L721" i="14"/>
  <c r="K721" i="14"/>
  <c r="J721" i="14"/>
  <c r="I721" i="14"/>
  <c r="H721" i="14"/>
  <c r="G721" i="14"/>
  <c r="F721" i="14"/>
  <c r="E721" i="14"/>
  <c r="D721" i="14"/>
  <c r="AA719" i="14"/>
  <c r="Z719" i="14"/>
  <c r="Y719" i="14"/>
  <c r="X719" i="14"/>
  <c r="W719" i="14"/>
  <c r="V719" i="14"/>
  <c r="U719" i="14"/>
  <c r="T719" i="14"/>
  <c r="S719" i="14"/>
  <c r="R719" i="14"/>
  <c r="Q719" i="14"/>
  <c r="P719" i="14"/>
  <c r="O719" i="14"/>
  <c r="N719" i="14"/>
  <c r="M719" i="14"/>
  <c r="L719" i="14"/>
  <c r="K719" i="14"/>
  <c r="J719" i="14"/>
  <c r="I719" i="14"/>
  <c r="H719" i="14"/>
  <c r="G719" i="14"/>
  <c r="F719" i="14"/>
  <c r="E719" i="14"/>
  <c r="D719" i="14"/>
  <c r="AA717" i="14"/>
  <c r="Z717" i="14"/>
  <c r="Y717" i="14"/>
  <c r="X717" i="14"/>
  <c r="W717" i="14"/>
  <c r="V717" i="14"/>
  <c r="U717" i="14"/>
  <c r="T717" i="14"/>
  <c r="S717" i="14"/>
  <c r="R717" i="14"/>
  <c r="Q717" i="14"/>
  <c r="P717" i="14"/>
  <c r="O717" i="14"/>
  <c r="N717" i="14"/>
  <c r="M717" i="14"/>
  <c r="L717" i="14"/>
  <c r="K717" i="14"/>
  <c r="J717" i="14"/>
  <c r="I717" i="14"/>
  <c r="H717" i="14"/>
  <c r="G717" i="14"/>
  <c r="F717" i="14"/>
  <c r="E717" i="14"/>
  <c r="D717" i="14"/>
  <c r="AA715" i="14"/>
  <c r="Z715" i="14"/>
  <c r="Y715" i="14"/>
  <c r="X715" i="14"/>
  <c r="W715" i="14"/>
  <c r="V715" i="14"/>
  <c r="U715" i="14"/>
  <c r="T715" i="14"/>
  <c r="S715" i="14"/>
  <c r="R715" i="14"/>
  <c r="Q715" i="14"/>
  <c r="P715" i="14"/>
  <c r="O715" i="14"/>
  <c r="N715" i="14"/>
  <c r="M715" i="14"/>
  <c r="L715" i="14"/>
  <c r="K715" i="14"/>
  <c r="J715" i="14"/>
  <c r="I715" i="14"/>
  <c r="H715" i="14"/>
  <c r="G715" i="14"/>
  <c r="F715" i="14"/>
  <c r="E715" i="14"/>
  <c r="D715" i="14"/>
  <c r="AA713" i="14"/>
  <c r="Z713" i="14"/>
  <c r="Y713" i="14"/>
  <c r="X713" i="14"/>
  <c r="W713" i="14"/>
  <c r="V713" i="14"/>
  <c r="U713" i="14"/>
  <c r="T713" i="14"/>
  <c r="S713" i="14"/>
  <c r="R713" i="14"/>
  <c r="Q713" i="14"/>
  <c r="P713" i="14"/>
  <c r="O713" i="14"/>
  <c r="N713" i="14"/>
  <c r="M713" i="14"/>
  <c r="L713" i="14"/>
  <c r="K713" i="14"/>
  <c r="J713" i="14"/>
  <c r="I713" i="14"/>
  <c r="H713" i="14"/>
  <c r="G713" i="14"/>
  <c r="F713" i="14"/>
  <c r="E713" i="14"/>
  <c r="D713" i="14"/>
  <c r="AA711" i="14"/>
  <c r="Z711" i="14"/>
  <c r="Y711" i="14"/>
  <c r="X711" i="14"/>
  <c r="W711" i="14"/>
  <c r="V711" i="14"/>
  <c r="U711" i="14"/>
  <c r="T711" i="14"/>
  <c r="S711" i="14"/>
  <c r="R711" i="14"/>
  <c r="Q711" i="14"/>
  <c r="P711" i="14"/>
  <c r="O711" i="14"/>
  <c r="N711" i="14"/>
  <c r="M711" i="14"/>
  <c r="L711" i="14"/>
  <c r="K711" i="14"/>
  <c r="J711" i="14"/>
  <c r="I711" i="14"/>
  <c r="H711" i="14"/>
  <c r="G711" i="14"/>
  <c r="F711" i="14"/>
  <c r="E711" i="14"/>
  <c r="D711" i="14"/>
  <c r="AA709" i="14"/>
  <c r="Z709" i="14"/>
  <c r="Y709" i="14"/>
  <c r="X709" i="14"/>
  <c r="W709" i="14"/>
  <c r="V709" i="14"/>
  <c r="U709" i="14"/>
  <c r="T709" i="14"/>
  <c r="S709" i="14"/>
  <c r="R709" i="14"/>
  <c r="Q709" i="14"/>
  <c r="P709" i="14"/>
  <c r="O709" i="14"/>
  <c r="N709" i="14"/>
  <c r="M709" i="14"/>
  <c r="L709" i="14"/>
  <c r="K709" i="14"/>
  <c r="J709" i="14"/>
  <c r="I709" i="14"/>
  <c r="H709" i="14"/>
  <c r="G709" i="14"/>
  <c r="F709" i="14"/>
  <c r="E709" i="14"/>
  <c r="D709" i="14"/>
  <c r="AA703" i="14"/>
  <c r="Z703" i="14"/>
  <c r="Y703" i="14"/>
  <c r="X703" i="14"/>
  <c r="W703" i="14"/>
  <c r="V703" i="14"/>
  <c r="U703" i="14"/>
  <c r="T703" i="14"/>
  <c r="S703" i="14"/>
  <c r="R703" i="14"/>
  <c r="Q703" i="14"/>
  <c r="P703" i="14"/>
  <c r="O703" i="14"/>
  <c r="N703" i="14"/>
  <c r="M703" i="14"/>
  <c r="L703" i="14"/>
  <c r="K703" i="14"/>
  <c r="J703" i="14"/>
  <c r="I703" i="14"/>
  <c r="H703" i="14"/>
  <c r="G703" i="14"/>
  <c r="F703" i="14"/>
  <c r="E703" i="14"/>
  <c r="D703" i="14"/>
  <c r="AA701" i="14"/>
  <c r="Z701" i="14"/>
  <c r="Y701" i="14"/>
  <c r="X701" i="14"/>
  <c r="W701" i="14"/>
  <c r="V701" i="14"/>
  <c r="U701" i="14"/>
  <c r="T701" i="14"/>
  <c r="S701" i="14"/>
  <c r="R701" i="14"/>
  <c r="Q701" i="14"/>
  <c r="P701" i="14"/>
  <c r="O701" i="14"/>
  <c r="N701" i="14"/>
  <c r="M701" i="14"/>
  <c r="L701" i="14"/>
  <c r="K701" i="14"/>
  <c r="J701" i="14"/>
  <c r="I701" i="14"/>
  <c r="H701" i="14"/>
  <c r="G701" i="14"/>
  <c r="F701" i="14"/>
  <c r="E701" i="14"/>
  <c r="D701" i="14"/>
  <c r="AA699" i="14"/>
  <c r="Z699" i="14"/>
  <c r="Y699" i="14"/>
  <c r="X699" i="14"/>
  <c r="W699" i="14"/>
  <c r="V699" i="14"/>
  <c r="U699" i="14"/>
  <c r="T699" i="14"/>
  <c r="S699" i="14"/>
  <c r="R699" i="14"/>
  <c r="Q699" i="14"/>
  <c r="P699" i="14"/>
  <c r="O699" i="14"/>
  <c r="N699" i="14"/>
  <c r="M699" i="14"/>
  <c r="L699" i="14"/>
  <c r="K699" i="14"/>
  <c r="J699" i="14"/>
  <c r="I699" i="14"/>
  <c r="H699" i="14"/>
  <c r="G699" i="14"/>
  <c r="F699" i="14"/>
  <c r="E699" i="14"/>
  <c r="D699" i="14"/>
  <c r="AA697" i="14"/>
  <c r="Z697" i="14"/>
  <c r="Y697" i="14"/>
  <c r="X697" i="14"/>
  <c r="W697" i="14"/>
  <c r="V697" i="14"/>
  <c r="U697" i="14"/>
  <c r="T697" i="14"/>
  <c r="S697" i="14"/>
  <c r="R697" i="14"/>
  <c r="Q697" i="14"/>
  <c r="P697" i="14"/>
  <c r="O697" i="14"/>
  <c r="N697" i="14"/>
  <c r="M697" i="14"/>
  <c r="L697" i="14"/>
  <c r="K697" i="14"/>
  <c r="J697" i="14"/>
  <c r="I697" i="14"/>
  <c r="H697" i="14"/>
  <c r="G697" i="14"/>
  <c r="F697" i="14"/>
  <c r="E697" i="14"/>
  <c r="D697" i="14"/>
  <c r="AA695" i="14"/>
  <c r="Z695" i="14"/>
  <c r="Y695" i="14"/>
  <c r="X695" i="14"/>
  <c r="W695" i="14"/>
  <c r="V695" i="14"/>
  <c r="U695" i="14"/>
  <c r="T695" i="14"/>
  <c r="S695" i="14"/>
  <c r="R695" i="14"/>
  <c r="Q695" i="14"/>
  <c r="P695" i="14"/>
  <c r="O695" i="14"/>
  <c r="N695" i="14"/>
  <c r="M695" i="14"/>
  <c r="L695" i="14"/>
  <c r="K695" i="14"/>
  <c r="J695" i="14"/>
  <c r="I695" i="14"/>
  <c r="H695" i="14"/>
  <c r="G695" i="14"/>
  <c r="F695" i="14"/>
  <c r="E695" i="14"/>
  <c r="D695" i="14"/>
  <c r="AA693" i="14"/>
  <c r="Z693" i="14"/>
  <c r="Y693" i="14"/>
  <c r="X693" i="14"/>
  <c r="W693" i="14"/>
  <c r="V693" i="14"/>
  <c r="U693" i="14"/>
  <c r="T693" i="14"/>
  <c r="S693" i="14"/>
  <c r="R693" i="14"/>
  <c r="Q693" i="14"/>
  <c r="P693" i="14"/>
  <c r="O693" i="14"/>
  <c r="N693" i="14"/>
  <c r="M693" i="14"/>
  <c r="L693" i="14"/>
  <c r="K693" i="14"/>
  <c r="J693" i="14"/>
  <c r="I693" i="14"/>
  <c r="H693" i="14"/>
  <c r="G693" i="14"/>
  <c r="F693" i="14"/>
  <c r="E693" i="14"/>
  <c r="D693" i="14"/>
  <c r="AA691" i="14"/>
  <c r="Z691" i="14"/>
  <c r="Y691" i="14"/>
  <c r="X691" i="14"/>
  <c r="W691" i="14"/>
  <c r="V691" i="14"/>
  <c r="U691" i="14"/>
  <c r="T691" i="14"/>
  <c r="S691" i="14"/>
  <c r="R691" i="14"/>
  <c r="Q691" i="14"/>
  <c r="P691" i="14"/>
  <c r="O691" i="14"/>
  <c r="N691" i="14"/>
  <c r="M691" i="14"/>
  <c r="L691" i="14"/>
  <c r="K691" i="14"/>
  <c r="J691" i="14"/>
  <c r="I691" i="14"/>
  <c r="H691" i="14"/>
  <c r="G691" i="14"/>
  <c r="F691" i="14"/>
  <c r="E691" i="14"/>
  <c r="D691" i="14"/>
  <c r="AA689" i="14"/>
  <c r="Z689" i="14"/>
  <c r="Y689" i="14"/>
  <c r="X689" i="14"/>
  <c r="W689" i="14"/>
  <c r="V689" i="14"/>
  <c r="U689" i="14"/>
  <c r="T689" i="14"/>
  <c r="S689" i="14"/>
  <c r="R689" i="14"/>
  <c r="Q689" i="14"/>
  <c r="P689" i="14"/>
  <c r="O689" i="14"/>
  <c r="N689" i="14"/>
  <c r="M689" i="14"/>
  <c r="L689" i="14"/>
  <c r="K689" i="14"/>
  <c r="J689" i="14"/>
  <c r="I689" i="14"/>
  <c r="H689" i="14"/>
  <c r="G689" i="14"/>
  <c r="F689" i="14"/>
  <c r="E689" i="14"/>
  <c r="D689" i="14"/>
  <c r="AA687" i="14"/>
  <c r="Z687" i="14"/>
  <c r="Y687" i="14"/>
  <c r="X687" i="14"/>
  <c r="W687" i="14"/>
  <c r="V687" i="14"/>
  <c r="U687" i="14"/>
  <c r="T687" i="14"/>
  <c r="S687" i="14"/>
  <c r="R687" i="14"/>
  <c r="Q687" i="14"/>
  <c r="P687" i="14"/>
  <c r="O687" i="14"/>
  <c r="N687" i="14"/>
  <c r="M687" i="14"/>
  <c r="L687" i="14"/>
  <c r="K687" i="14"/>
  <c r="J687" i="14"/>
  <c r="I687" i="14"/>
  <c r="H687" i="14"/>
  <c r="G687" i="14"/>
  <c r="F687" i="14"/>
  <c r="E687" i="14"/>
  <c r="D687" i="14"/>
  <c r="AA685" i="14"/>
  <c r="Z685" i="14"/>
  <c r="Y685" i="14"/>
  <c r="X685" i="14"/>
  <c r="W685" i="14"/>
  <c r="V685" i="14"/>
  <c r="U685" i="14"/>
  <c r="T685" i="14"/>
  <c r="S685" i="14"/>
  <c r="R685" i="14"/>
  <c r="Q685" i="14"/>
  <c r="P685" i="14"/>
  <c r="O685" i="14"/>
  <c r="N685" i="14"/>
  <c r="M685" i="14"/>
  <c r="L685" i="14"/>
  <c r="K685" i="14"/>
  <c r="J685" i="14"/>
  <c r="I685" i="14"/>
  <c r="H685" i="14"/>
  <c r="G685" i="14"/>
  <c r="F685" i="14"/>
  <c r="E685" i="14"/>
  <c r="D685" i="14"/>
  <c r="AA683" i="14"/>
  <c r="Z683" i="14"/>
  <c r="Y683" i="14"/>
  <c r="X683" i="14"/>
  <c r="W683" i="14"/>
  <c r="V683" i="14"/>
  <c r="U683" i="14"/>
  <c r="T683" i="14"/>
  <c r="S683" i="14"/>
  <c r="R683" i="14"/>
  <c r="Q683" i="14"/>
  <c r="P683" i="14"/>
  <c r="O683" i="14"/>
  <c r="N683" i="14"/>
  <c r="M683" i="14"/>
  <c r="L683" i="14"/>
  <c r="K683" i="14"/>
  <c r="J683" i="14"/>
  <c r="I683" i="14"/>
  <c r="H683" i="14"/>
  <c r="G683" i="14"/>
  <c r="F683" i="14"/>
  <c r="E683" i="14"/>
  <c r="D683" i="14"/>
  <c r="B683" i="14"/>
  <c r="AA681" i="14"/>
  <c r="Z681" i="14"/>
  <c r="Y681" i="14"/>
  <c r="X681" i="14"/>
  <c r="W681" i="14"/>
  <c r="V681" i="14"/>
  <c r="U681" i="14"/>
  <c r="T681" i="14"/>
  <c r="S681" i="14"/>
  <c r="R681" i="14"/>
  <c r="Q681" i="14"/>
  <c r="P681" i="14"/>
  <c r="O681" i="14"/>
  <c r="N681" i="14"/>
  <c r="M681" i="14"/>
  <c r="L681" i="14"/>
  <c r="K681" i="14"/>
  <c r="J681" i="14"/>
  <c r="I681" i="14"/>
  <c r="H681" i="14"/>
  <c r="G681" i="14"/>
  <c r="F681" i="14"/>
  <c r="E681" i="14"/>
  <c r="D681" i="14"/>
  <c r="AA679" i="14"/>
  <c r="Z679" i="14"/>
  <c r="Y679" i="14"/>
  <c r="X679" i="14"/>
  <c r="W679" i="14"/>
  <c r="V679" i="14"/>
  <c r="U679" i="14"/>
  <c r="T679" i="14"/>
  <c r="S679" i="14"/>
  <c r="R679" i="14"/>
  <c r="Q679" i="14"/>
  <c r="P679" i="14"/>
  <c r="O679" i="14"/>
  <c r="N679" i="14"/>
  <c r="M679" i="14"/>
  <c r="L679" i="14"/>
  <c r="K679" i="14"/>
  <c r="J679" i="14"/>
  <c r="I679" i="14"/>
  <c r="H679" i="14"/>
  <c r="G679" i="14"/>
  <c r="F679" i="14"/>
  <c r="E679" i="14"/>
  <c r="D679" i="14"/>
  <c r="AA677" i="14"/>
  <c r="Z677" i="14"/>
  <c r="Y677" i="14"/>
  <c r="X677" i="14"/>
  <c r="W677" i="14"/>
  <c r="V677" i="14"/>
  <c r="U677" i="14"/>
  <c r="T677" i="14"/>
  <c r="S677" i="14"/>
  <c r="R677" i="14"/>
  <c r="Q677" i="14"/>
  <c r="P677" i="14"/>
  <c r="O677" i="14"/>
  <c r="N677" i="14"/>
  <c r="M677" i="14"/>
  <c r="L677" i="14"/>
  <c r="K677" i="14"/>
  <c r="J677" i="14"/>
  <c r="I677" i="14"/>
  <c r="H677" i="14"/>
  <c r="G677" i="14"/>
  <c r="F677" i="14"/>
  <c r="E677" i="14"/>
  <c r="D677" i="14"/>
  <c r="AA675" i="14"/>
  <c r="Z675" i="14"/>
  <c r="Y675" i="14"/>
  <c r="X675" i="14"/>
  <c r="W675" i="14"/>
  <c r="V675" i="14"/>
  <c r="U675" i="14"/>
  <c r="T675" i="14"/>
  <c r="S675" i="14"/>
  <c r="R675" i="14"/>
  <c r="Q675" i="14"/>
  <c r="P675" i="14"/>
  <c r="O675" i="14"/>
  <c r="N675" i="14"/>
  <c r="M675" i="14"/>
  <c r="L675" i="14"/>
  <c r="K675" i="14"/>
  <c r="J675" i="14"/>
  <c r="I675" i="14"/>
  <c r="H675" i="14"/>
  <c r="G675" i="14"/>
  <c r="F675" i="14"/>
  <c r="E675" i="14"/>
  <c r="D675" i="14"/>
  <c r="AA673" i="14"/>
  <c r="Z673" i="14"/>
  <c r="Y673" i="14"/>
  <c r="X673" i="14"/>
  <c r="W673" i="14"/>
  <c r="V673" i="14"/>
  <c r="U673" i="14"/>
  <c r="T673" i="14"/>
  <c r="S673" i="14"/>
  <c r="R673" i="14"/>
  <c r="Q673" i="14"/>
  <c r="P673" i="14"/>
  <c r="O673" i="14"/>
  <c r="N673" i="14"/>
  <c r="M673" i="14"/>
  <c r="L673" i="14"/>
  <c r="K673" i="14"/>
  <c r="J673" i="14"/>
  <c r="I673" i="14"/>
  <c r="H673" i="14"/>
  <c r="G673" i="14"/>
  <c r="F673" i="14"/>
  <c r="E673" i="14"/>
  <c r="D673" i="14"/>
  <c r="AA671" i="14"/>
  <c r="Z671" i="14"/>
  <c r="Y671" i="14"/>
  <c r="X671" i="14"/>
  <c r="W671" i="14"/>
  <c r="V671" i="14"/>
  <c r="U671" i="14"/>
  <c r="T671" i="14"/>
  <c r="S671" i="14"/>
  <c r="R671" i="14"/>
  <c r="Q671" i="14"/>
  <c r="P671" i="14"/>
  <c r="O671" i="14"/>
  <c r="N671" i="14"/>
  <c r="M671" i="14"/>
  <c r="L671" i="14"/>
  <c r="K671" i="14"/>
  <c r="J671" i="14"/>
  <c r="I671" i="14"/>
  <c r="H671" i="14"/>
  <c r="G671" i="14"/>
  <c r="F671" i="14"/>
  <c r="E671" i="14"/>
  <c r="D671" i="14"/>
  <c r="AA669" i="14"/>
  <c r="Z669" i="14"/>
  <c r="Y669" i="14"/>
  <c r="X669" i="14"/>
  <c r="W669" i="14"/>
  <c r="V669" i="14"/>
  <c r="U669" i="14"/>
  <c r="T669" i="14"/>
  <c r="S669" i="14"/>
  <c r="R669" i="14"/>
  <c r="Q669" i="14"/>
  <c r="P669" i="14"/>
  <c r="O669" i="14"/>
  <c r="N669" i="14"/>
  <c r="M669" i="14"/>
  <c r="L669" i="14"/>
  <c r="K669" i="14"/>
  <c r="J669" i="14"/>
  <c r="I669" i="14"/>
  <c r="H669" i="14"/>
  <c r="G669" i="14"/>
  <c r="F669" i="14"/>
  <c r="E669" i="14"/>
  <c r="D669" i="14"/>
  <c r="AA667" i="14"/>
  <c r="Z667" i="14"/>
  <c r="Y667" i="14"/>
  <c r="X667" i="14"/>
  <c r="W667" i="14"/>
  <c r="V667" i="14"/>
  <c r="U667" i="14"/>
  <c r="T667" i="14"/>
  <c r="S667" i="14"/>
  <c r="R667" i="14"/>
  <c r="Q667" i="14"/>
  <c r="P667" i="14"/>
  <c r="O667" i="14"/>
  <c r="N667" i="14"/>
  <c r="M667" i="14"/>
  <c r="L667" i="14"/>
  <c r="K667" i="14"/>
  <c r="J667" i="14"/>
  <c r="I667" i="14"/>
  <c r="H667" i="14"/>
  <c r="G667" i="14"/>
  <c r="F667" i="14"/>
  <c r="E667" i="14"/>
  <c r="D667" i="14"/>
  <c r="AA665" i="14"/>
  <c r="Z665" i="14"/>
  <c r="Y665" i="14"/>
  <c r="X665" i="14"/>
  <c r="W665" i="14"/>
  <c r="V665" i="14"/>
  <c r="U665" i="14"/>
  <c r="T665" i="14"/>
  <c r="S665" i="14"/>
  <c r="R665" i="14"/>
  <c r="Q665" i="14"/>
  <c r="P665" i="14"/>
  <c r="O665" i="14"/>
  <c r="N665" i="14"/>
  <c r="M665" i="14"/>
  <c r="L665" i="14"/>
  <c r="K665" i="14"/>
  <c r="J665" i="14"/>
  <c r="I665" i="14"/>
  <c r="H665" i="14"/>
  <c r="G665" i="14"/>
  <c r="F665" i="14"/>
  <c r="E665" i="14"/>
  <c r="D665" i="14"/>
  <c r="AA663" i="14"/>
  <c r="Z663" i="14"/>
  <c r="Y663" i="14"/>
  <c r="X663" i="14"/>
  <c r="W663" i="14"/>
  <c r="V663" i="14"/>
  <c r="U663" i="14"/>
  <c r="T663" i="14"/>
  <c r="S663" i="14"/>
  <c r="R663" i="14"/>
  <c r="Q663" i="14"/>
  <c r="P663" i="14"/>
  <c r="O663" i="14"/>
  <c r="N663" i="14"/>
  <c r="M663" i="14"/>
  <c r="L663" i="14"/>
  <c r="K663" i="14"/>
  <c r="J663" i="14"/>
  <c r="I663" i="14"/>
  <c r="H663" i="14"/>
  <c r="G663" i="14"/>
  <c r="F663" i="14"/>
  <c r="E663" i="14"/>
  <c r="D663" i="14"/>
  <c r="AA661" i="14"/>
  <c r="Z661" i="14"/>
  <c r="Y661" i="14"/>
  <c r="X661" i="14"/>
  <c r="W661" i="14"/>
  <c r="V661" i="14"/>
  <c r="U661" i="14"/>
  <c r="T661" i="14"/>
  <c r="S661" i="14"/>
  <c r="R661" i="14"/>
  <c r="Q661" i="14"/>
  <c r="P661" i="14"/>
  <c r="O661" i="14"/>
  <c r="N661" i="14"/>
  <c r="M661" i="14"/>
  <c r="L661" i="14"/>
  <c r="K661" i="14"/>
  <c r="J661" i="14"/>
  <c r="I661" i="14"/>
  <c r="H661" i="14"/>
  <c r="G661" i="14"/>
  <c r="F661" i="14"/>
  <c r="E661" i="14"/>
  <c r="D661" i="14"/>
  <c r="AA659" i="14"/>
  <c r="Z659" i="14"/>
  <c r="Y659" i="14"/>
  <c r="X659" i="14"/>
  <c r="W659" i="14"/>
  <c r="V659" i="14"/>
  <c r="U659" i="14"/>
  <c r="T659" i="14"/>
  <c r="S659" i="14"/>
  <c r="R659" i="14"/>
  <c r="Q659" i="14"/>
  <c r="P659" i="14"/>
  <c r="O659" i="14"/>
  <c r="N659" i="14"/>
  <c r="M659" i="14"/>
  <c r="L659" i="14"/>
  <c r="K659" i="14"/>
  <c r="J659" i="14"/>
  <c r="I659" i="14"/>
  <c r="H659" i="14"/>
  <c r="G659" i="14"/>
  <c r="F659" i="14"/>
  <c r="E659" i="14"/>
  <c r="D659" i="14"/>
  <c r="AA657" i="14"/>
  <c r="Z657" i="14"/>
  <c r="Y657" i="14"/>
  <c r="X657" i="14"/>
  <c r="W657" i="14"/>
  <c r="V657" i="14"/>
  <c r="U657" i="14"/>
  <c r="T657" i="14"/>
  <c r="S657" i="14"/>
  <c r="R657" i="14"/>
  <c r="Q657" i="14"/>
  <c r="P657" i="14"/>
  <c r="O657" i="14"/>
  <c r="N657" i="14"/>
  <c r="M657" i="14"/>
  <c r="L657" i="14"/>
  <c r="K657" i="14"/>
  <c r="J657" i="14"/>
  <c r="I657" i="14"/>
  <c r="H657" i="14"/>
  <c r="G657" i="14"/>
  <c r="F657" i="14"/>
  <c r="E657" i="14"/>
  <c r="D657" i="14"/>
  <c r="AA655" i="14"/>
  <c r="Z655" i="14"/>
  <c r="Y655" i="14"/>
  <c r="X655" i="14"/>
  <c r="W655" i="14"/>
  <c r="V655" i="14"/>
  <c r="U655" i="14"/>
  <c r="T655" i="14"/>
  <c r="S655" i="14"/>
  <c r="R655" i="14"/>
  <c r="Q655" i="14"/>
  <c r="P655" i="14"/>
  <c r="O655" i="14"/>
  <c r="N655" i="14"/>
  <c r="M655" i="14"/>
  <c r="L655" i="14"/>
  <c r="K655" i="14"/>
  <c r="J655" i="14"/>
  <c r="I655" i="14"/>
  <c r="H655" i="14"/>
  <c r="G655" i="14"/>
  <c r="F655" i="14"/>
  <c r="E655" i="14"/>
  <c r="D655" i="14"/>
  <c r="AA653" i="14"/>
  <c r="Z653" i="14"/>
  <c r="Y653" i="14"/>
  <c r="X653" i="14"/>
  <c r="W653" i="14"/>
  <c r="V653" i="14"/>
  <c r="U653" i="14"/>
  <c r="T653" i="14"/>
  <c r="S653" i="14"/>
  <c r="R653" i="14"/>
  <c r="Q653" i="14"/>
  <c r="P653" i="14"/>
  <c r="O653" i="14"/>
  <c r="N653" i="14"/>
  <c r="M653" i="14"/>
  <c r="L653" i="14"/>
  <c r="K653" i="14"/>
  <c r="J653" i="14"/>
  <c r="I653" i="14"/>
  <c r="H653" i="14"/>
  <c r="G653" i="14"/>
  <c r="F653" i="14"/>
  <c r="E653" i="14"/>
  <c r="D653" i="14"/>
  <c r="AA651" i="14"/>
  <c r="Z651" i="14"/>
  <c r="Y651" i="14"/>
  <c r="X651" i="14"/>
  <c r="W651" i="14"/>
  <c r="V651" i="14"/>
  <c r="U651" i="14"/>
  <c r="T651" i="14"/>
  <c r="S651" i="14"/>
  <c r="R651" i="14"/>
  <c r="Q651" i="14"/>
  <c r="P651" i="14"/>
  <c r="O651" i="14"/>
  <c r="N651" i="14"/>
  <c r="M651" i="14"/>
  <c r="L651" i="14"/>
  <c r="K651" i="14"/>
  <c r="J651" i="14"/>
  <c r="I651" i="14"/>
  <c r="H651" i="14"/>
  <c r="G651" i="14"/>
  <c r="F651" i="14"/>
  <c r="E651" i="14"/>
  <c r="D651" i="14"/>
  <c r="AA649" i="14"/>
  <c r="Z649" i="14"/>
  <c r="Y649" i="14"/>
  <c r="X649" i="14"/>
  <c r="W649" i="14"/>
  <c r="V649" i="14"/>
  <c r="U649" i="14"/>
  <c r="T649" i="14"/>
  <c r="S649" i="14"/>
  <c r="R649" i="14"/>
  <c r="Q649" i="14"/>
  <c r="P649" i="14"/>
  <c r="O649" i="14"/>
  <c r="N649" i="14"/>
  <c r="M649" i="14"/>
  <c r="L649" i="14"/>
  <c r="K649" i="14"/>
  <c r="J649" i="14"/>
  <c r="I649" i="14"/>
  <c r="H649" i="14"/>
  <c r="G649" i="14"/>
  <c r="F649" i="14"/>
  <c r="E649" i="14"/>
  <c r="D649" i="14"/>
  <c r="AA647" i="14"/>
  <c r="Z647" i="14"/>
  <c r="Y647" i="14"/>
  <c r="X647" i="14"/>
  <c r="W647" i="14"/>
  <c r="V647" i="14"/>
  <c r="U647" i="14"/>
  <c r="T647" i="14"/>
  <c r="S647" i="14"/>
  <c r="R647" i="14"/>
  <c r="Q647" i="14"/>
  <c r="P647" i="14"/>
  <c r="O647" i="14"/>
  <c r="N647" i="14"/>
  <c r="M647" i="14"/>
  <c r="L647" i="14"/>
  <c r="K647" i="14"/>
  <c r="J647" i="14"/>
  <c r="I647" i="14"/>
  <c r="H647" i="14"/>
  <c r="G647" i="14"/>
  <c r="F647" i="14"/>
  <c r="E647" i="14"/>
  <c r="D647" i="14"/>
  <c r="AA645" i="14"/>
  <c r="Z645" i="14"/>
  <c r="Y645" i="14"/>
  <c r="X645" i="14"/>
  <c r="W645" i="14"/>
  <c r="V645" i="14"/>
  <c r="U645" i="14"/>
  <c r="T645" i="14"/>
  <c r="S645" i="14"/>
  <c r="R645" i="14"/>
  <c r="Q645" i="14"/>
  <c r="P645" i="14"/>
  <c r="O645" i="14"/>
  <c r="N645" i="14"/>
  <c r="M645" i="14"/>
  <c r="L645" i="14"/>
  <c r="K645" i="14"/>
  <c r="J645" i="14"/>
  <c r="I645" i="14"/>
  <c r="H645" i="14"/>
  <c r="G645" i="14"/>
  <c r="F645" i="14"/>
  <c r="E645" i="14"/>
  <c r="D645" i="14"/>
  <c r="AA643" i="14"/>
  <c r="Z643" i="14"/>
  <c r="Y643" i="14"/>
  <c r="X643" i="14"/>
  <c r="W643" i="14"/>
  <c r="V643" i="14"/>
  <c r="U643" i="14"/>
  <c r="T643" i="14"/>
  <c r="S643" i="14"/>
  <c r="R643" i="14"/>
  <c r="Q643" i="14"/>
  <c r="P643" i="14"/>
  <c r="O643" i="14"/>
  <c r="N643" i="14"/>
  <c r="M643" i="14"/>
  <c r="L643" i="14"/>
  <c r="K643" i="14"/>
  <c r="J643" i="14"/>
  <c r="I643" i="14"/>
  <c r="H643" i="14"/>
  <c r="G643" i="14"/>
  <c r="F643" i="14"/>
  <c r="E643" i="14"/>
  <c r="D643" i="14"/>
  <c r="B559" i="14"/>
  <c r="B529" i="14"/>
  <c r="B514" i="14"/>
  <c r="B504" i="14"/>
  <c r="B494" i="14"/>
  <c r="U477" i="14"/>
  <c r="B475" i="14"/>
  <c r="J472" i="14"/>
  <c r="W467" i="14"/>
  <c r="E467" i="14"/>
  <c r="R462" i="14"/>
  <c r="M457" i="14"/>
  <c r="Z452" i="14"/>
  <c r="H452" i="14"/>
  <c r="U447" i="14"/>
  <c r="B445" i="14"/>
  <c r="J442" i="14"/>
  <c r="W437" i="14"/>
  <c r="E437" i="14"/>
  <c r="R432" i="14"/>
  <c r="M427" i="14"/>
  <c r="Z422" i="14"/>
  <c r="H422" i="14"/>
  <c r="U417" i="14"/>
  <c r="B415" i="14"/>
  <c r="J412" i="14"/>
  <c r="W407" i="14"/>
  <c r="E407" i="14"/>
  <c r="R402" i="14"/>
  <c r="M397" i="14"/>
  <c r="Z392" i="14"/>
  <c r="H392" i="14"/>
  <c r="U387" i="14"/>
  <c r="B385" i="14"/>
  <c r="J382" i="14"/>
  <c r="W377" i="14"/>
  <c r="E377" i="14"/>
  <c r="R372" i="14"/>
  <c r="M367" i="14"/>
  <c r="Z362" i="14"/>
  <c r="H362" i="14"/>
  <c r="U357" i="14"/>
  <c r="B355" i="14"/>
  <c r="M352" i="14"/>
  <c r="D352" i="14"/>
  <c r="W347" i="14"/>
  <c r="N347" i="14"/>
  <c r="E347" i="14"/>
  <c r="Z342" i="14"/>
  <c r="T342" i="14"/>
  <c r="N342" i="14"/>
  <c r="H342" i="14"/>
  <c r="AA337" i="14"/>
  <c r="U337" i="14"/>
  <c r="O337" i="14"/>
  <c r="I337" i="14"/>
  <c r="B335" i="14"/>
  <c r="V332" i="14"/>
  <c r="P332" i="14"/>
  <c r="J332" i="14"/>
  <c r="D332" i="14"/>
  <c r="X327" i="14"/>
  <c r="R327" i="14"/>
  <c r="L327" i="14"/>
  <c r="F327" i="14"/>
  <c r="W477" i="14"/>
  <c r="B306" i="14"/>
  <c r="B276" i="14"/>
  <c r="B246" i="14"/>
  <c r="B216" i="14"/>
  <c r="B186" i="14"/>
  <c r="L278" i="14"/>
  <c r="B157" i="14"/>
  <c r="B127" i="14"/>
  <c r="B97" i="14"/>
  <c r="B67" i="14"/>
  <c r="B37" i="14"/>
  <c r="X280" i="14"/>
  <c r="E159" i="14"/>
  <c r="G644" i="13"/>
  <c r="B634" i="13"/>
  <c r="B629" i="13"/>
  <c r="B624" i="13"/>
  <c r="B619" i="13"/>
  <c r="B614" i="13"/>
  <c r="B609" i="13"/>
  <c r="B604" i="13"/>
  <c r="B599" i="13"/>
  <c r="B594" i="13"/>
  <c r="B589" i="13"/>
  <c r="B584" i="13"/>
  <c r="B579" i="13"/>
  <c r="B574" i="13"/>
  <c r="B569" i="13"/>
  <c r="B564" i="13"/>
  <c r="B559" i="13"/>
  <c r="B554" i="13"/>
  <c r="B549" i="13"/>
  <c r="B544" i="13"/>
  <c r="B539" i="13"/>
  <c r="B534" i="13"/>
  <c r="B529" i="13"/>
  <c r="B524" i="13"/>
  <c r="B519" i="13"/>
  <c r="B514" i="13"/>
  <c r="B509" i="13"/>
  <c r="B504" i="13"/>
  <c r="B499" i="13"/>
  <c r="B494" i="13"/>
  <c r="B489" i="13"/>
  <c r="Y636" i="13"/>
  <c r="B484" i="13"/>
  <c r="B475" i="13"/>
  <c r="B470" i="13"/>
  <c r="B465" i="13"/>
  <c r="T462" i="13"/>
  <c r="B460" i="13"/>
  <c r="B455" i="13"/>
  <c r="B450" i="13"/>
  <c r="B445" i="13"/>
  <c r="B440" i="13"/>
  <c r="B435" i="13"/>
  <c r="B430" i="13"/>
  <c r="O427" i="13"/>
  <c r="B425" i="13"/>
  <c r="B420" i="13"/>
  <c r="B415" i="13"/>
  <c r="B410" i="13"/>
  <c r="Y407" i="13"/>
  <c r="B405" i="13"/>
  <c r="B400" i="13"/>
  <c r="B395" i="13"/>
  <c r="D392" i="13"/>
  <c r="B390" i="13"/>
  <c r="B385" i="13"/>
  <c r="B380" i="13"/>
  <c r="B375" i="13"/>
  <c r="N372" i="13"/>
  <c r="B370" i="13"/>
  <c r="B365" i="13"/>
  <c r="B360" i="13"/>
  <c r="R357" i="13"/>
  <c r="B355" i="13"/>
  <c r="B350" i="13"/>
  <c r="B345" i="13"/>
  <c r="N342" i="13"/>
  <c r="B340" i="13"/>
  <c r="B335" i="13"/>
  <c r="B330" i="13"/>
  <c r="R327" i="13"/>
  <c r="L382" i="13"/>
  <c r="B325" i="13"/>
  <c r="B316" i="13"/>
  <c r="B311" i="13"/>
  <c r="Z308" i="13"/>
  <c r="B306" i="13"/>
  <c r="B301" i="13"/>
  <c r="B296" i="13"/>
  <c r="E293" i="13"/>
  <c r="B291" i="13"/>
  <c r="B286" i="13"/>
  <c r="B281" i="13"/>
  <c r="B276" i="13"/>
  <c r="U273" i="13"/>
  <c r="B271" i="13"/>
  <c r="B266" i="13"/>
  <c r="B261" i="13"/>
  <c r="B256" i="13"/>
  <c r="B251" i="13"/>
  <c r="B246" i="13"/>
  <c r="B241" i="13"/>
  <c r="J238" i="13"/>
  <c r="B236" i="13"/>
  <c r="B231" i="13"/>
  <c r="B226" i="13"/>
  <c r="M223" i="13"/>
  <c r="B221" i="13"/>
  <c r="B216" i="13"/>
  <c r="B211" i="13"/>
  <c r="Q208" i="13"/>
  <c r="B206" i="13"/>
  <c r="B201" i="13"/>
  <c r="S198" i="13"/>
  <c r="B196" i="13"/>
  <c r="J193" i="13"/>
  <c r="D193" i="13"/>
  <c r="B191" i="13"/>
  <c r="H188" i="13"/>
  <c r="B186" i="13"/>
  <c r="AA183" i="13"/>
  <c r="B181" i="13"/>
  <c r="V178" i="13"/>
  <c r="P178" i="13"/>
  <c r="B176" i="13"/>
  <c r="X173" i="13"/>
  <c r="R173" i="13"/>
  <c r="L173" i="13"/>
  <c r="B171" i="13"/>
  <c r="U168" i="13"/>
  <c r="O168" i="13"/>
  <c r="I168" i="13"/>
  <c r="J298" i="13"/>
  <c r="B166" i="13"/>
  <c r="B157" i="13"/>
  <c r="B152" i="13"/>
  <c r="B147" i="13"/>
  <c r="B142" i="13"/>
  <c r="B137" i="13"/>
  <c r="B132" i="13"/>
  <c r="B127" i="13"/>
  <c r="B122" i="13"/>
  <c r="B117" i="13"/>
  <c r="B112" i="13"/>
  <c r="B107" i="13"/>
  <c r="B102" i="13"/>
  <c r="B97" i="13"/>
  <c r="B92" i="13"/>
  <c r="B87" i="13"/>
  <c r="B82" i="13"/>
  <c r="B77" i="13"/>
  <c r="B72" i="13"/>
  <c r="B67" i="13"/>
  <c r="B62" i="13"/>
  <c r="B57" i="13"/>
  <c r="B52" i="13"/>
  <c r="B47" i="13"/>
  <c r="B42" i="13"/>
  <c r="B37" i="13"/>
  <c r="B32" i="13"/>
  <c r="B27" i="13"/>
  <c r="B22" i="13"/>
  <c r="B17" i="13"/>
  <c r="B12" i="13"/>
  <c r="S159" i="13"/>
  <c r="D7" i="13"/>
  <c r="B7" i="13"/>
  <c r="B624" i="12"/>
  <c r="B594" i="12"/>
  <c r="B564" i="12"/>
  <c r="B549" i="12"/>
  <c r="B544" i="12"/>
  <c r="B534" i="12"/>
  <c r="B519" i="12"/>
  <c r="B514" i="12"/>
  <c r="B504" i="12"/>
  <c r="B499" i="12"/>
  <c r="B494" i="12"/>
  <c r="B489" i="12"/>
  <c r="E631" i="12"/>
  <c r="B484" i="12"/>
  <c r="E477" i="12"/>
  <c r="B475" i="12"/>
  <c r="B470" i="12"/>
  <c r="B465" i="12"/>
  <c r="Z462" i="12"/>
  <c r="B460" i="12"/>
  <c r="U457" i="12"/>
  <c r="B455" i="12"/>
  <c r="J452" i="12"/>
  <c r="B450" i="12"/>
  <c r="E447" i="12"/>
  <c r="B445" i="12"/>
  <c r="B440" i="12"/>
  <c r="B435" i="12"/>
  <c r="Z432" i="12"/>
  <c r="B430" i="12"/>
  <c r="U427" i="12"/>
  <c r="B425" i="12"/>
  <c r="J422" i="12"/>
  <c r="B420" i="12"/>
  <c r="E417" i="12"/>
  <c r="B415" i="12"/>
  <c r="B410" i="12"/>
  <c r="B405" i="12"/>
  <c r="Z402" i="12"/>
  <c r="B400" i="12"/>
  <c r="U397" i="12"/>
  <c r="B395" i="12"/>
  <c r="J392" i="12"/>
  <c r="B390" i="12"/>
  <c r="E387" i="12"/>
  <c r="B385" i="12"/>
  <c r="B380" i="12"/>
  <c r="B375" i="12"/>
  <c r="Z372" i="12"/>
  <c r="B370" i="12"/>
  <c r="U367" i="12"/>
  <c r="B365" i="12"/>
  <c r="J362" i="12"/>
  <c r="B360" i="12"/>
  <c r="E357" i="12"/>
  <c r="B355" i="12"/>
  <c r="B350" i="12"/>
  <c r="B345" i="12"/>
  <c r="Z342" i="12"/>
  <c r="B340" i="12"/>
  <c r="U337" i="12"/>
  <c r="B335" i="12"/>
  <c r="J332" i="12"/>
  <c r="B330" i="12"/>
  <c r="W327" i="12"/>
  <c r="E327" i="12"/>
  <c r="Y477" i="12"/>
  <c r="B325" i="12"/>
  <c r="B316" i="12"/>
  <c r="B311" i="12"/>
  <c r="B306" i="12"/>
  <c r="B301" i="12"/>
  <c r="B296" i="12"/>
  <c r="B291" i="12"/>
  <c r="B286" i="12"/>
  <c r="B281" i="12"/>
  <c r="B276" i="12"/>
  <c r="B271" i="12"/>
  <c r="B266" i="12"/>
  <c r="B261" i="12"/>
  <c r="B256" i="12"/>
  <c r="B251" i="12"/>
  <c r="B246" i="12"/>
  <c r="B241" i="12"/>
  <c r="B236" i="12"/>
  <c r="B231" i="12"/>
  <c r="B226" i="12"/>
  <c r="B221" i="12"/>
  <c r="B216" i="12"/>
  <c r="B211" i="12"/>
  <c r="B206" i="12"/>
  <c r="B201" i="12"/>
  <c r="B196" i="12"/>
  <c r="B191" i="12"/>
  <c r="B186" i="12"/>
  <c r="B181" i="12"/>
  <c r="K178" i="12"/>
  <c r="B176" i="12"/>
  <c r="T173" i="12"/>
  <c r="B171" i="12"/>
  <c r="R168" i="12"/>
  <c r="F168" i="12"/>
  <c r="W178" i="12"/>
  <c r="B166" i="12"/>
  <c r="B157" i="12"/>
  <c r="B152" i="12"/>
  <c r="B147" i="12"/>
  <c r="B142" i="12"/>
  <c r="B137" i="12"/>
  <c r="B132" i="12"/>
  <c r="B127" i="12"/>
  <c r="B122" i="12"/>
  <c r="B117" i="12"/>
  <c r="B112" i="12"/>
  <c r="B107" i="12"/>
  <c r="B102" i="12"/>
  <c r="B97" i="12"/>
  <c r="B92" i="12"/>
  <c r="B87" i="12"/>
  <c r="B82" i="12"/>
  <c r="B77" i="12"/>
  <c r="B72" i="12"/>
  <c r="B67" i="12"/>
  <c r="B62" i="12"/>
  <c r="B57" i="12"/>
  <c r="B52" i="12"/>
  <c r="B47" i="12"/>
  <c r="B42" i="12"/>
  <c r="B37" i="12"/>
  <c r="B32" i="12"/>
  <c r="B27" i="12"/>
  <c r="B22" i="12"/>
  <c r="B17" i="12"/>
  <c r="B12" i="12"/>
  <c r="J638" i="12"/>
  <c r="V159" i="12"/>
  <c r="D7" i="12"/>
  <c r="B7" i="12"/>
  <c r="G644" i="11"/>
  <c r="B629" i="11"/>
  <c r="B624" i="11"/>
  <c r="B609" i="11"/>
  <c r="B604" i="11"/>
  <c r="B599" i="11"/>
  <c r="B594" i="11"/>
  <c r="B589" i="11"/>
  <c r="B584" i="11"/>
  <c r="B579" i="11"/>
  <c r="B574" i="11"/>
  <c r="B569" i="11"/>
  <c r="B564" i="11"/>
  <c r="B559" i="11"/>
  <c r="B554" i="11"/>
  <c r="B549" i="11"/>
  <c r="B544" i="11"/>
  <c r="B539" i="11"/>
  <c r="B534" i="11"/>
  <c r="B529" i="11"/>
  <c r="B524" i="11"/>
  <c r="B519" i="11"/>
  <c r="B514" i="11"/>
  <c r="B509" i="11"/>
  <c r="B504" i="11"/>
  <c r="B499" i="11"/>
  <c r="B494" i="11"/>
  <c r="B489" i="11"/>
  <c r="V636" i="11"/>
  <c r="B484" i="11"/>
  <c r="B475" i="11"/>
  <c r="B470" i="11"/>
  <c r="B465" i="11"/>
  <c r="B460" i="11"/>
  <c r="B455" i="11"/>
  <c r="B450" i="11"/>
  <c r="B445" i="11"/>
  <c r="B440" i="11"/>
  <c r="B435" i="11"/>
  <c r="B430" i="11"/>
  <c r="B425" i="11"/>
  <c r="B420" i="11"/>
  <c r="B415" i="11"/>
  <c r="B410" i="11"/>
  <c r="B405" i="11"/>
  <c r="B400" i="11"/>
  <c r="B395" i="11"/>
  <c r="B390" i="11"/>
  <c r="B385" i="11"/>
  <c r="B380" i="11"/>
  <c r="B375" i="11"/>
  <c r="B370" i="11"/>
  <c r="B365" i="11"/>
  <c r="B360" i="11"/>
  <c r="B355" i="11"/>
  <c r="B350" i="11"/>
  <c r="B345" i="11"/>
  <c r="B340" i="11"/>
  <c r="B335" i="11"/>
  <c r="B330" i="11"/>
  <c r="S327" i="11"/>
  <c r="L382" i="11"/>
  <c r="B325" i="11"/>
  <c r="B316" i="11"/>
  <c r="B311" i="11"/>
  <c r="B306" i="11"/>
  <c r="B301" i="11"/>
  <c r="B296" i="11"/>
  <c r="B291" i="11"/>
  <c r="B286" i="11"/>
  <c r="B281" i="11"/>
  <c r="B276" i="11"/>
  <c r="B271" i="11"/>
  <c r="B266" i="11"/>
  <c r="B261" i="11"/>
  <c r="B256" i="11"/>
  <c r="B251" i="11"/>
  <c r="B246" i="11"/>
  <c r="B241" i="11"/>
  <c r="B236" i="11"/>
  <c r="B231" i="11"/>
  <c r="B226" i="11"/>
  <c r="B221" i="11"/>
  <c r="B216" i="11"/>
  <c r="B211" i="11"/>
  <c r="B206" i="11"/>
  <c r="B201" i="11"/>
  <c r="B196" i="11"/>
  <c r="B191" i="11"/>
  <c r="B186" i="11"/>
  <c r="B181" i="11"/>
  <c r="B176" i="11"/>
  <c r="B171" i="11"/>
  <c r="T168" i="11"/>
  <c r="N168" i="11"/>
  <c r="H168" i="11"/>
  <c r="W318" i="11"/>
  <c r="B166" i="11"/>
  <c r="B157" i="11"/>
  <c r="B152" i="11"/>
  <c r="B147" i="11"/>
  <c r="B142" i="11"/>
  <c r="B137" i="11"/>
  <c r="B132" i="11"/>
  <c r="B127" i="11"/>
  <c r="B122" i="11"/>
  <c r="B117" i="11"/>
  <c r="B112" i="11"/>
  <c r="B107" i="11"/>
  <c r="B102" i="11"/>
  <c r="B97" i="11"/>
  <c r="B92" i="11"/>
  <c r="B87" i="11"/>
  <c r="B82" i="11"/>
  <c r="B77" i="11"/>
  <c r="B72" i="11"/>
  <c r="B67" i="11"/>
  <c r="B62" i="11"/>
  <c r="B57" i="11"/>
  <c r="B52" i="11"/>
  <c r="B47" i="11"/>
  <c r="B42" i="11"/>
  <c r="B37" i="11"/>
  <c r="B32" i="11"/>
  <c r="B27" i="11"/>
  <c r="B22" i="11"/>
  <c r="B17" i="11"/>
  <c r="B12" i="11"/>
  <c r="S379" i="11"/>
  <c r="X159" i="11"/>
  <c r="D7" i="11"/>
  <c r="B7" i="11"/>
  <c r="G644" i="10"/>
  <c r="G643" i="10" s="1"/>
  <c r="F644" i="10"/>
  <c r="F643" i="10" s="1"/>
  <c r="E644" i="10"/>
  <c r="E643" i="10" s="1"/>
  <c r="D643" i="10"/>
  <c r="B634" i="10"/>
  <c r="B629" i="10"/>
  <c r="B624" i="10"/>
  <c r="B619" i="10"/>
  <c r="B614" i="10"/>
  <c r="B609" i="10"/>
  <c r="B604" i="10"/>
  <c r="B599" i="10"/>
  <c r="B594" i="10"/>
  <c r="B589" i="10"/>
  <c r="B584" i="10"/>
  <c r="B579" i="10"/>
  <c r="B574" i="10"/>
  <c r="B569" i="10"/>
  <c r="B564" i="10"/>
  <c r="B559" i="10"/>
  <c r="B554" i="10"/>
  <c r="B549" i="10"/>
  <c r="B544" i="10"/>
  <c r="B539" i="10"/>
  <c r="B534" i="10"/>
  <c r="B529" i="10"/>
  <c r="B524" i="10"/>
  <c r="B519" i="10"/>
  <c r="B514" i="10"/>
  <c r="B509" i="10"/>
  <c r="B504" i="10"/>
  <c r="B499" i="10"/>
  <c r="B494" i="10"/>
  <c r="B489" i="10"/>
  <c r="X636" i="10"/>
  <c r="B484" i="10"/>
  <c r="B475" i="10"/>
  <c r="B470" i="10"/>
  <c r="B465" i="10"/>
  <c r="B460" i="10"/>
  <c r="B455" i="10"/>
  <c r="B450" i="10"/>
  <c r="B445" i="10"/>
  <c r="B440" i="10"/>
  <c r="B435" i="10"/>
  <c r="B430" i="10"/>
  <c r="B425" i="10"/>
  <c r="B420" i="10"/>
  <c r="B415" i="10"/>
  <c r="B410" i="10"/>
  <c r="B405" i="10"/>
  <c r="B400" i="10"/>
  <c r="B395" i="10"/>
  <c r="B390" i="10"/>
  <c r="B385" i="10"/>
  <c r="B380" i="10"/>
  <c r="B375" i="10"/>
  <c r="B370" i="10"/>
  <c r="B365" i="10"/>
  <c r="B360" i="10"/>
  <c r="B355" i="10"/>
  <c r="B350" i="10"/>
  <c r="B345" i="10"/>
  <c r="B340" i="10"/>
  <c r="B335" i="10"/>
  <c r="B330" i="10"/>
  <c r="P417" i="10"/>
  <c r="B325" i="10"/>
  <c r="B316" i="10"/>
  <c r="B311" i="10"/>
  <c r="B306" i="10"/>
  <c r="B301" i="10"/>
  <c r="B296" i="10"/>
  <c r="B291" i="10"/>
  <c r="B286" i="10"/>
  <c r="B281" i="10"/>
  <c r="B276" i="10"/>
  <c r="B271" i="10"/>
  <c r="B266" i="10"/>
  <c r="B261" i="10"/>
  <c r="B256" i="10"/>
  <c r="B251" i="10"/>
  <c r="B246" i="10"/>
  <c r="B241" i="10"/>
  <c r="B236" i="10"/>
  <c r="B231" i="10"/>
  <c r="B226" i="10"/>
  <c r="B221" i="10"/>
  <c r="B216" i="10"/>
  <c r="B211" i="10"/>
  <c r="B206" i="10"/>
  <c r="B201" i="10"/>
  <c r="B196" i="10"/>
  <c r="B191" i="10"/>
  <c r="B186" i="10"/>
  <c r="B181" i="10"/>
  <c r="B176" i="10"/>
  <c r="B171" i="10"/>
  <c r="W318" i="10"/>
  <c r="B166" i="10"/>
  <c r="B157" i="10"/>
  <c r="B152" i="10"/>
  <c r="B147" i="10"/>
  <c r="B142" i="10"/>
  <c r="B137" i="10"/>
  <c r="B132" i="10"/>
  <c r="B127" i="10"/>
  <c r="B122" i="10"/>
  <c r="B117" i="10"/>
  <c r="B112" i="10"/>
  <c r="B107" i="10"/>
  <c r="B102" i="10"/>
  <c r="B97" i="10"/>
  <c r="B92" i="10"/>
  <c r="B87" i="10"/>
  <c r="B82" i="10"/>
  <c r="B77" i="10"/>
  <c r="B72" i="10"/>
  <c r="B67" i="10"/>
  <c r="B62" i="10"/>
  <c r="B57" i="10"/>
  <c r="B52" i="10"/>
  <c r="B47" i="10"/>
  <c r="B42" i="10"/>
  <c r="B37" i="10"/>
  <c r="B32" i="10"/>
  <c r="B27" i="10"/>
  <c r="B22" i="10"/>
  <c r="B17" i="10"/>
  <c r="B12" i="10"/>
  <c r="E419" i="10"/>
  <c r="X159" i="10"/>
  <c r="D7" i="10"/>
  <c r="B7" i="10"/>
  <c r="B629" i="7"/>
  <c r="E644" i="7"/>
  <c r="E643" i="7" s="1"/>
  <c r="G644" i="7"/>
  <c r="G643" i="7" s="1"/>
  <c r="D643" i="7"/>
  <c r="B624" i="7"/>
  <c r="B619" i="7"/>
  <c r="B614" i="7"/>
  <c r="B609" i="7"/>
  <c r="B604" i="7"/>
  <c r="B599" i="7"/>
  <c r="B594" i="7"/>
  <c r="B589" i="7"/>
  <c r="B584" i="7"/>
  <c r="B579" i="7"/>
  <c r="B574" i="7"/>
  <c r="B569" i="7"/>
  <c r="B564" i="7"/>
  <c r="B559" i="7"/>
  <c r="B554" i="7"/>
  <c r="B549" i="7"/>
  <c r="B544" i="7"/>
  <c r="B539" i="7"/>
  <c r="B534" i="7"/>
  <c r="B529" i="7"/>
  <c r="B524" i="7"/>
  <c r="B519" i="7"/>
  <c r="B514" i="7"/>
  <c r="B509" i="7"/>
  <c r="B504" i="7"/>
  <c r="B499" i="7"/>
  <c r="B494" i="7"/>
  <c r="B489" i="7"/>
  <c r="X636" i="7"/>
  <c r="B484" i="7"/>
  <c r="B475" i="7"/>
  <c r="B470" i="7"/>
  <c r="B465" i="7"/>
  <c r="B460" i="7"/>
  <c r="B455" i="7"/>
  <c r="B450" i="7"/>
  <c r="B445" i="7"/>
  <c r="B440" i="7"/>
  <c r="B435" i="7"/>
  <c r="B430" i="7"/>
  <c r="B425" i="7"/>
  <c r="B420" i="7"/>
  <c r="B415" i="7"/>
  <c r="B410" i="7"/>
  <c r="B405" i="7"/>
  <c r="B400" i="7"/>
  <c r="B395" i="7"/>
  <c r="B390" i="7"/>
  <c r="B385" i="7"/>
  <c r="B380" i="7"/>
  <c r="B375" i="7"/>
  <c r="B370" i="7"/>
  <c r="B365" i="7"/>
  <c r="B360" i="7"/>
  <c r="B355" i="7"/>
  <c r="B350" i="7"/>
  <c r="B345" i="7"/>
  <c r="B340" i="7"/>
  <c r="B335" i="7"/>
  <c r="B330" i="7"/>
  <c r="M372" i="7"/>
  <c r="B325" i="7"/>
  <c r="B316" i="7"/>
  <c r="B311" i="7"/>
  <c r="B306" i="7"/>
  <c r="B301" i="7"/>
  <c r="B296" i="7"/>
  <c r="B291" i="7"/>
  <c r="B286" i="7"/>
  <c r="B281" i="7"/>
  <c r="B276" i="7"/>
  <c r="B271" i="7"/>
  <c r="B266" i="7"/>
  <c r="B261" i="7"/>
  <c r="B256" i="7"/>
  <c r="B251" i="7"/>
  <c r="B246" i="7"/>
  <c r="B241" i="7"/>
  <c r="B236" i="7"/>
  <c r="B231" i="7"/>
  <c r="B226" i="7"/>
  <c r="B221" i="7"/>
  <c r="B216" i="7"/>
  <c r="B211" i="7"/>
  <c r="B206" i="7"/>
  <c r="B201" i="7"/>
  <c r="B196" i="7"/>
  <c r="B191" i="7"/>
  <c r="B186" i="7"/>
  <c r="B181" i="7"/>
  <c r="B176" i="7"/>
  <c r="B171" i="7"/>
  <c r="AA318" i="7"/>
  <c r="B166" i="7"/>
  <c r="B157" i="7"/>
  <c r="B152" i="7"/>
  <c r="B147" i="7"/>
  <c r="B142" i="7"/>
  <c r="B137" i="7"/>
  <c r="B132" i="7"/>
  <c r="B127" i="7"/>
  <c r="B122" i="7"/>
  <c r="B117" i="7"/>
  <c r="B112" i="7"/>
  <c r="B107" i="7"/>
  <c r="B102" i="7"/>
  <c r="B97" i="7"/>
  <c r="B92" i="7"/>
  <c r="B87" i="7"/>
  <c r="B82" i="7"/>
  <c r="B77" i="7"/>
  <c r="B72" i="7"/>
  <c r="B67" i="7"/>
  <c r="B62" i="7"/>
  <c r="B57" i="7"/>
  <c r="B52" i="7"/>
  <c r="B47" i="7"/>
  <c r="B42" i="7"/>
  <c r="B37" i="7"/>
  <c r="B32" i="7"/>
  <c r="B27" i="7"/>
  <c r="B22" i="7"/>
  <c r="B17" i="7"/>
  <c r="B12" i="7"/>
  <c r="G374" i="7"/>
  <c r="V159" i="7"/>
  <c r="D7" i="7"/>
  <c r="B7" i="7"/>
  <c r="G644" i="6"/>
  <c r="G643" i="6" s="1"/>
  <c r="F644" i="6"/>
  <c r="F643" i="6" s="1"/>
  <c r="E644" i="6"/>
  <c r="E643" i="6" s="1"/>
  <c r="D643" i="6"/>
  <c r="B629" i="6"/>
  <c r="B624" i="6"/>
  <c r="B619" i="6"/>
  <c r="B614" i="6"/>
  <c r="B609" i="6"/>
  <c r="B604" i="6"/>
  <c r="B599" i="6"/>
  <c r="B594" i="6"/>
  <c r="B589" i="6"/>
  <c r="B584" i="6"/>
  <c r="B579" i="6"/>
  <c r="B574" i="6"/>
  <c r="B569" i="6"/>
  <c r="B564" i="6"/>
  <c r="B559" i="6"/>
  <c r="B554" i="6"/>
  <c r="B549" i="6"/>
  <c r="B544" i="6"/>
  <c r="B539" i="6"/>
  <c r="B534" i="6"/>
  <c r="B529" i="6"/>
  <c r="B524" i="6"/>
  <c r="B519" i="6"/>
  <c r="B514" i="6"/>
  <c r="B509" i="6"/>
  <c r="B504" i="6"/>
  <c r="B499" i="6"/>
  <c r="B494" i="6"/>
  <c r="B489" i="6"/>
  <c r="V636" i="6"/>
  <c r="B484" i="6"/>
  <c r="B475" i="6"/>
  <c r="B470" i="6"/>
  <c r="B465" i="6"/>
  <c r="B460" i="6"/>
  <c r="B455" i="6"/>
  <c r="B450" i="6"/>
  <c r="B445" i="6"/>
  <c r="B440" i="6"/>
  <c r="B435" i="6"/>
  <c r="B430" i="6"/>
  <c r="B425" i="6"/>
  <c r="B420" i="6"/>
  <c r="B415" i="6"/>
  <c r="B410" i="6"/>
  <c r="B405" i="6"/>
  <c r="B400" i="6"/>
  <c r="B395" i="6"/>
  <c r="B390" i="6"/>
  <c r="B385" i="6"/>
  <c r="B380" i="6"/>
  <c r="B375" i="6"/>
  <c r="B370" i="6"/>
  <c r="B365" i="6"/>
  <c r="B360" i="6"/>
  <c r="B355" i="6"/>
  <c r="B350" i="6"/>
  <c r="B345" i="6"/>
  <c r="B340" i="6"/>
  <c r="B335" i="6"/>
  <c r="B330" i="6"/>
  <c r="W477" i="6"/>
  <c r="B325" i="6"/>
  <c r="B316" i="6"/>
  <c r="B311" i="6"/>
  <c r="B306" i="6"/>
  <c r="B301" i="6"/>
  <c r="B296" i="6"/>
  <c r="B291" i="6"/>
  <c r="B286" i="6"/>
  <c r="B281" i="6"/>
  <c r="B276" i="6"/>
  <c r="B271" i="6"/>
  <c r="B266" i="6"/>
  <c r="B261" i="6"/>
  <c r="B256" i="6"/>
  <c r="B251" i="6"/>
  <c r="B246" i="6"/>
  <c r="B241" i="6"/>
  <c r="B236" i="6"/>
  <c r="B231" i="6"/>
  <c r="B226" i="6"/>
  <c r="B221" i="6"/>
  <c r="B216" i="6"/>
  <c r="B211" i="6"/>
  <c r="B206" i="6"/>
  <c r="B201" i="6"/>
  <c r="B196" i="6"/>
  <c r="B191" i="6"/>
  <c r="B186" i="6"/>
  <c r="B181" i="6"/>
  <c r="B176" i="6"/>
  <c r="B171" i="6"/>
  <c r="X318" i="6"/>
  <c r="B166" i="6"/>
  <c r="B157" i="6"/>
  <c r="B152" i="6"/>
  <c r="B147" i="6"/>
  <c r="B142" i="6"/>
  <c r="B137" i="6"/>
  <c r="B132" i="6"/>
  <c r="B127" i="6"/>
  <c r="B122" i="6"/>
  <c r="B117" i="6"/>
  <c r="B112" i="6"/>
  <c r="B107" i="6"/>
  <c r="B102" i="6"/>
  <c r="B97" i="6"/>
  <c r="B92" i="6"/>
  <c r="B87" i="6"/>
  <c r="B82" i="6"/>
  <c r="B77" i="6"/>
  <c r="B72" i="6"/>
  <c r="B67" i="6"/>
  <c r="B62" i="6"/>
  <c r="B57" i="6"/>
  <c r="B52" i="6"/>
  <c r="B47" i="6"/>
  <c r="B42" i="6"/>
  <c r="B37" i="6"/>
  <c r="B32" i="6"/>
  <c r="B27" i="6"/>
  <c r="B22" i="6"/>
  <c r="B17" i="6"/>
  <c r="B12" i="6"/>
  <c r="V638" i="6"/>
  <c r="Y159" i="6"/>
  <c r="D7" i="6"/>
  <c r="B7" i="6"/>
  <c r="G94" i="5"/>
  <c r="G89" i="5"/>
  <c r="G83" i="5"/>
  <c r="G78" i="5"/>
  <c r="G73" i="5"/>
  <c r="F66" i="5"/>
  <c r="G66" i="5"/>
  <c r="G61" i="5"/>
  <c r="G55" i="5"/>
  <c r="G50" i="5"/>
  <c r="G45" i="5"/>
  <c r="G38" i="5"/>
  <c r="D63" i="5"/>
  <c r="E33" i="5"/>
  <c r="E30" i="5"/>
  <c r="G27" i="5"/>
  <c r="G24" i="5"/>
  <c r="F22" i="5"/>
  <c r="G22" i="5"/>
  <c r="F19" i="5"/>
  <c r="F75" i="5" s="1"/>
  <c r="D47" i="5"/>
  <c r="E17" i="5"/>
  <c r="G81" i="5"/>
  <c r="F81" i="5"/>
  <c r="E87" i="5"/>
  <c r="D87" i="5"/>
  <c r="E14" i="5"/>
  <c r="F25" i="3"/>
  <c r="G25" i="3"/>
  <c r="E20" i="3"/>
  <c r="G15" i="3"/>
  <c r="E14" i="3"/>
  <c r="E10" i="2"/>
  <c r="G9" i="2"/>
  <c r="N27" i="1"/>
  <c r="N10" i="1"/>
  <c r="O1" i="1"/>
  <c r="A1" i="3"/>
  <c r="P20" i="8" l="1"/>
  <c r="H44" i="8"/>
  <c r="R26" i="8"/>
  <c r="E26" i="8"/>
  <c r="I10" i="8"/>
  <c r="O10" i="8"/>
  <c r="U10" i="8"/>
  <c r="AA10" i="8"/>
  <c r="I12" i="8"/>
  <c r="O12" i="8"/>
  <c r="U12" i="8"/>
  <c r="AA12" i="8"/>
  <c r="I13" i="8"/>
  <c r="O13" i="8"/>
  <c r="U13" i="8"/>
  <c r="AA13" i="8"/>
  <c r="G16" i="8"/>
  <c r="P16" i="8"/>
  <c r="Y16" i="8"/>
  <c r="J18" i="8"/>
  <c r="S18" i="8"/>
  <c r="D19" i="8"/>
  <c r="M19" i="8"/>
  <c r="V19" i="8"/>
  <c r="I22" i="8"/>
  <c r="R22" i="8"/>
  <c r="AA22" i="8"/>
  <c r="AA20" i="8" s="1"/>
  <c r="L24" i="8"/>
  <c r="U24" i="8"/>
  <c r="F25" i="8"/>
  <c r="O25" i="8"/>
  <c r="X25" i="8"/>
  <c r="K28" i="8"/>
  <c r="K26" i="8" s="1"/>
  <c r="T28" i="8"/>
  <c r="E30" i="8"/>
  <c r="N30" i="8"/>
  <c r="W30" i="8"/>
  <c r="H31" i="8"/>
  <c r="Q31" i="8"/>
  <c r="Z31" i="8"/>
  <c r="E34" i="8"/>
  <c r="Q34" i="8"/>
  <c r="Q32" i="8" s="1"/>
  <c r="E36" i="8"/>
  <c r="Q36" i="8"/>
  <c r="E37" i="8"/>
  <c r="E32" i="8" s="1"/>
  <c r="Q37" i="8"/>
  <c r="D40" i="8"/>
  <c r="P40" i="8"/>
  <c r="P38" i="8" s="1"/>
  <c r="D42" i="8"/>
  <c r="P42" i="8"/>
  <c r="D43" i="8"/>
  <c r="P43" i="8"/>
  <c r="O46" i="8"/>
  <c r="AA46" i="8"/>
  <c r="AA44" i="8" s="1"/>
  <c r="O48" i="8"/>
  <c r="AA48" i="8"/>
  <c r="O49" i="8"/>
  <c r="AA49" i="8"/>
  <c r="M52" i="8"/>
  <c r="M50" i="8" s="1"/>
  <c r="Y52" i="8"/>
  <c r="M54" i="8"/>
  <c r="Z54" i="8"/>
  <c r="Q55" i="8"/>
  <c r="F58" i="8"/>
  <c r="T58" i="8"/>
  <c r="L60" i="8"/>
  <c r="F61" i="8"/>
  <c r="X61" i="8"/>
  <c r="I64" i="8"/>
  <c r="I62" i="8" s="1"/>
  <c r="AA64" i="8"/>
  <c r="U66" i="8"/>
  <c r="O67" i="8"/>
  <c r="I72" i="8"/>
  <c r="T76" i="8"/>
  <c r="K90" i="8"/>
  <c r="Z190" i="8"/>
  <c r="T190" i="8"/>
  <c r="N190" i="8"/>
  <c r="H190" i="8"/>
  <c r="AA184" i="8"/>
  <c r="U184" i="8"/>
  <c r="O184" i="8"/>
  <c r="I184" i="8"/>
  <c r="V178" i="8"/>
  <c r="P178" i="8"/>
  <c r="J178" i="8"/>
  <c r="D178" i="8"/>
  <c r="Y190" i="8"/>
  <c r="Y188" i="8" s="1"/>
  <c r="S190" i="8"/>
  <c r="M190" i="8"/>
  <c r="G190" i="8"/>
  <c r="Z184" i="8"/>
  <c r="T184" i="8"/>
  <c r="N184" i="8"/>
  <c r="N182" i="8" s="1"/>
  <c r="H184" i="8"/>
  <c r="AA178" i="8"/>
  <c r="U178" i="8"/>
  <c r="O178" i="8"/>
  <c r="I178" i="8"/>
  <c r="X190" i="8"/>
  <c r="X188" i="8" s="1"/>
  <c r="R190" i="8"/>
  <c r="L190" i="8"/>
  <c r="F190" i="8"/>
  <c r="Y184" i="8"/>
  <c r="S184" i="8"/>
  <c r="M184" i="8"/>
  <c r="M182" i="8" s="1"/>
  <c r="G184" i="8"/>
  <c r="Z178" i="8"/>
  <c r="T178" i="8"/>
  <c r="N178" i="8"/>
  <c r="H178" i="8"/>
  <c r="AA172" i="8"/>
  <c r="AA170" i="8" s="1"/>
  <c r="U172" i="8"/>
  <c r="O172" i="8"/>
  <c r="I172" i="8"/>
  <c r="V166" i="8"/>
  <c r="P166" i="8"/>
  <c r="J166" i="8"/>
  <c r="J164" i="8" s="1"/>
  <c r="D166" i="8"/>
  <c r="W190" i="8"/>
  <c r="K190" i="8"/>
  <c r="X184" i="8"/>
  <c r="L184" i="8"/>
  <c r="Y178" i="8"/>
  <c r="Y176" i="8" s="1"/>
  <c r="M178" i="8"/>
  <c r="V172" i="8"/>
  <c r="N172" i="8"/>
  <c r="G172" i="8"/>
  <c r="Z166" i="8"/>
  <c r="S166" i="8"/>
  <c r="S164" i="8" s="1"/>
  <c r="L166" i="8"/>
  <c r="E166" i="8"/>
  <c r="Z160" i="8"/>
  <c r="T160" i="8"/>
  <c r="N160" i="8"/>
  <c r="H160" i="8"/>
  <c r="H158" i="8" s="1"/>
  <c r="AA154" i="8"/>
  <c r="U154" i="8"/>
  <c r="O154" i="8"/>
  <c r="I154" i="8"/>
  <c r="V190" i="8"/>
  <c r="J190" i="8"/>
  <c r="W184" i="8"/>
  <c r="K184" i="8"/>
  <c r="X178" i="8"/>
  <c r="L178" i="8"/>
  <c r="T172" i="8"/>
  <c r="M172" i="8"/>
  <c r="M170" i="8" s="1"/>
  <c r="F172" i="8"/>
  <c r="Y166" i="8"/>
  <c r="R166" i="8"/>
  <c r="K166" i="8"/>
  <c r="U190" i="8"/>
  <c r="I190" i="8"/>
  <c r="V184" i="8"/>
  <c r="J184" i="8"/>
  <c r="W178" i="8"/>
  <c r="K178" i="8"/>
  <c r="Z172" i="8"/>
  <c r="S172" i="8"/>
  <c r="L172" i="8"/>
  <c r="E172" i="8"/>
  <c r="X166" i="8"/>
  <c r="Q166" i="8"/>
  <c r="I166" i="8"/>
  <c r="X160" i="8"/>
  <c r="X158" i="8" s="1"/>
  <c r="R160" i="8"/>
  <c r="L160" i="8"/>
  <c r="F160" i="8"/>
  <c r="Y154" i="8"/>
  <c r="S154" i="8"/>
  <c r="M154" i="8"/>
  <c r="G154" i="8"/>
  <c r="Q190" i="8"/>
  <c r="E190" i="8"/>
  <c r="R184" i="8"/>
  <c r="F184" i="8"/>
  <c r="S178" i="8"/>
  <c r="G178" i="8"/>
  <c r="Y172" i="8"/>
  <c r="R172" i="8"/>
  <c r="K172" i="8"/>
  <c r="D172" i="8"/>
  <c r="Q184" i="8"/>
  <c r="Q182" i="8" s="1"/>
  <c r="F178" i="8"/>
  <c r="H172" i="8"/>
  <c r="O166" i="8"/>
  <c r="U160" i="8"/>
  <c r="K160" i="8"/>
  <c r="R154" i="8"/>
  <c r="R152" i="8" s="1"/>
  <c r="J154" i="8"/>
  <c r="AA148" i="8"/>
  <c r="U148" i="8"/>
  <c r="O148" i="8"/>
  <c r="I148" i="8"/>
  <c r="AA190" i="8"/>
  <c r="AA188" i="8" s="1"/>
  <c r="P184" i="8"/>
  <c r="E178" i="8"/>
  <c r="X172" i="8"/>
  <c r="N166" i="8"/>
  <c r="S160" i="8"/>
  <c r="J160" i="8"/>
  <c r="J158" i="8" s="1"/>
  <c r="Z154" i="8"/>
  <c r="Q154" i="8"/>
  <c r="H154" i="8"/>
  <c r="Z148" i="8"/>
  <c r="T148" i="8"/>
  <c r="N148" i="8"/>
  <c r="H148" i="8"/>
  <c r="P190" i="8"/>
  <c r="E184" i="8"/>
  <c r="W172" i="8"/>
  <c r="AA166" i="8"/>
  <c r="M166" i="8"/>
  <c r="M164" i="8" s="1"/>
  <c r="AA160" i="8"/>
  <c r="Q160" i="8"/>
  <c r="I160" i="8"/>
  <c r="X154" i="8"/>
  <c r="P154" i="8"/>
  <c r="F154" i="8"/>
  <c r="F152" i="8" s="1"/>
  <c r="Y148" i="8"/>
  <c r="S148" i="8"/>
  <c r="M148" i="8"/>
  <c r="G148" i="8"/>
  <c r="Z142" i="8"/>
  <c r="T142" i="8"/>
  <c r="T140" i="8" s="1"/>
  <c r="N142" i="8"/>
  <c r="H142" i="8"/>
  <c r="AA136" i="8"/>
  <c r="U136" i="8"/>
  <c r="O136" i="8"/>
  <c r="I136" i="8"/>
  <c r="I134" i="8" s="1"/>
  <c r="O190" i="8"/>
  <c r="D184" i="8"/>
  <c r="Q172" i="8"/>
  <c r="W166" i="8"/>
  <c r="H166" i="8"/>
  <c r="Y160" i="8"/>
  <c r="P160" i="8"/>
  <c r="G160" i="8"/>
  <c r="W154" i="8"/>
  <c r="N154" i="8"/>
  <c r="E154" i="8"/>
  <c r="X148" i="8"/>
  <c r="X146" i="8" s="1"/>
  <c r="R148" i="8"/>
  <c r="L148" i="8"/>
  <c r="F148" i="8"/>
  <c r="Y142" i="8"/>
  <c r="S142" i="8"/>
  <c r="M142" i="8"/>
  <c r="M140" i="8" s="1"/>
  <c r="G142" i="8"/>
  <c r="Z136" i="8"/>
  <c r="T136" i="8"/>
  <c r="N136" i="8"/>
  <c r="H136" i="8"/>
  <c r="D190" i="8"/>
  <c r="D188" i="8" s="1"/>
  <c r="R178" i="8"/>
  <c r="P172" i="8"/>
  <c r="U166" i="8"/>
  <c r="G166" i="8"/>
  <c r="W160" i="8"/>
  <c r="O160" i="8"/>
  <c r="O158" i="8" s="1"/>
  <c r="E160" i="8"/>
  <c r="V154" i="8"/>
  <c r="L154" i="8"/>
  <c r="D154" i="8"/>
  <c r="W148" i="8"/>
  <c r="Q148" i="8"/>
  <c r="K148" i="8"/>
  <c r="E148" i="8"/>
  <c r="X142" i="8"/>
  <c r="R142" i="8"/>
  <c r="L142" i="8"/>
  <c r="F142" i="8"/>
  <c r="J172" i="8"/>
  <c r="T166" i="8"/>
  <c r="J148" i="8"/>
  <c r="V142" i="8"/>
  <c r="J142" i="8"/>
  <c r="X136" i="8"/>
  <c r="X134" i="8" s="1"/>
  <c r="P136" i="8"/>
  <c r="F136" i="8"/>
  <c r="Y130" i="8"/>
  <c r="S130" i="8"/>
  <c r="M130" i="8"/>
  <c r="G130" i="8"/>
  <c r="Z124" i="8"/>
  <c r="T124" i="8"/>
  <c r="N124" i="8"/>
  <c r="H124" i="8"/>
  <c r="AA118" i="8"/>
  <c r="U118" i="8"/>
  <c r="O118" i="8"/>
  <c r="I118" i="8"/>
  <c r="V112" i="8"/>
  <c r="P112" i="8"/>
  <c r="J112" i="8"/>
  <c r="D112" i="8"/>
  <c r="W106" i="8"/>
  <c r="Q106" i="8"/>
  <c r="K106" i="8"/>
  <c r="E106" i="8"/>
  <c r="D160" i="8"/>
  <c r="V148" i="8"/>
  <c r="V146" i="8" s="1"/>
  <c r="AA142" i="8"/>
  <c r="O142" i="8"/>
  <c r="R136" i="8"/>
  <c r="J136" i="8"/>
  <c r="AA130" i="8"/>
  <c r="U130" i="8"/>
  <c r="U128" i="8" s="1"/>
  <c r="O130" i="8"/>
  <c r="I130" i="8"/>
  <c r="V124" i="8"/>
  <c r="P124" i="8"/>
  <c r="J124" i="8"/>
  <c r="D124" i="8"/>
  <c r="D122" i="8" s="1"/>
  <c r="W118" i="8"/>
  <c r="Q118" i="8"/>
  <c r="K118" i="8"/>
  <c r="E118" i="8"/>
  <c r="F166" i="8"/>
  <c r="M160" i="8"/>
  <c r="M158" i="8" s="1"/>
  <c r="D148" i="8"/>
  <c r="U142" i="8"/>
  <c r="D142" i="8"/>
  <c r="Q136" i="8"/>
  <c r="D136" i="8"/>
  <c r="W130" i="8"/>
  <c r="W128" i="8" s="1"/>
  <c r="N130" i="8"/>
  <c r="E130" i="8"/>
  <c r="W124" i="8"/>
  <c r="M124" i="8"/>
  <c r="E124" i="8"/>
  <c r="T118" i="8"/>
  <c r="T116" i="8" s="1"/>
  <c r="L118" i="8"/>
  <c r="W112" i="8"/>
  <c r="O112" i="8"/>
  <c r="H112" i="8"/>
  <c r="Z106" i="8"/>
  <c r="S106" i="8"/>
  <c r="S104" i="8" s="1"/>
  <c r="L106" i="8"/>
  <c r="D106" i="8"/>
  <c r="W100" i="8"/>
  <c r="Q100" i="8"/>
  <c r="K100" i="8"/>
  <c r="E100" i="8"/>
  <c r="X94" i="8"/>
  <c r="R94" i="8"/>
  <c r="L94" i="8"/>
  <c r="F94" i="8"/>
  <c r="Y88" i="8"/>
  <c r="S88" i="8"/>
  <c r="M88" i="8"/>
  <c r="G88" i="8"/>
  <c r="Z82" i="8"/>
  <c r="T82" i="8"/>
  <c r="N82" i="8"/>
  <c r="H82" i="8"/>
  <c r="AA76" i="8"/>
  <c r="U76" i="8"/>
  <c r="O76" i="8"/>
  <c r="I76" i="8"/>
  <c r="T154" i="8"/>
  <c r="Q142" i="8"/>
  <c r="Q140" i="8" s="1"/>
  <c r="M136" i="8"/>
  <c r="V130" i="8"/>
  <c r="L130" i="8"/>
  <c r="D130" i="8"/>
  <c r="U124" i="8"/>
  <c r="L124" i="8"/>
  <c r="L122" i="8" s="1"/>
  <c r="S118" i="8"/>
  <c r="J118" i="8"/>
  <c r="U112" i="8"/>
  <c r="N112" i="8"/>
  <c r="G112" i="8"/>
  <c r="K154" i="8"/>
  <c r="K152" i="8" s="1"/>
  <c r="P142" i="8"/>
  <c r="Y136" i="8"/>
  <c r="L136" i="8"/>
  <c r="T130" i="8"/>
  <c r="K130" i="8"/>
  <c r="S124" i="8"/>
  <c r="S122" i="8" s="1"/>
  <c r="K124" i="8"/>
  <c r="Z118" i="8"/>
  <c r="R118" i="8"/>
  <c r="H118" i="8"/>
  <c r="AA112" i="8"/>
  <c r="T112" i="8"/>
  <c r="T110" i="8" s="1"/>
  <c r="M112" i="8"/>
  <c r="F112" i="8"/>
  <c r="X106" i="8"/>
  <c r="P106" i="8"/>
  <c r="I106" i="8"/>
  <c r="AA100" i="8"/>
  <c r="AA98" i="8" s="1"/>
  <c r="U100" i="8"/>
  <c r="O100" i="8"/>
  <c r="I100" i="8"/>
  <c r="V94" i="8"/>
  <c r="P94" i="8"/>
  <c r="J94" i="8"/>
  <c r="J92" i="8" s="1"/>
  <c r="D94" i="8"/>
  <c r="K142" i="8"/>
  <c r="W136" i="8"/>
  <c r="K136" i="8"/>
  <c r="R130" i="8"/>
  <c r="J130" i="8"/>
  <c r="J128" i="8" s="1"/>
  <c r="AA124" i="8"/>
  <c r="R124" i="8"/>
  <c r="I124" i="8"/>
  <c r="Y118" i="8"/>
  <c r="P118" i="8"/>
  <c r="G118" i="8"/>
  <c r="G116" i="8" s="1"/>
  <c r="Q178" i="8"/>
  <c r="I142" i="8"/>
  <c r="V136" i="8"/>
  <c r="G136" i="8"/>
  <c r="Z130" i="8"/>
  <c r="Q130" i="8"/>
  <c r="Q128" i="8" s="1"/>
  <c r="H130" i="8"/>
  <c r="Y124" i="8"/>
  <c r="Q124" i="8"/>
  <c r="G124" i="8"/>
  <c r="X118" i="8"/>
  <c r="N118" i="8"/>
  <c r="N116" i="8" s="1"/>
  <c r="F118" i="8"/>
  <c r="Y112" i="8"/>
  <c r="R112" i="8"/>
  <c r="K112" i="8"/>
  <c r="U106" i="8"/>
  <c r="N106" i="8"/>
  <c r="N104" i="8" s="1"/>
  <c r="G106" i="8"/>
  <c r="Y100" i="8"/>
  <c r="S100" i="8"/>
  <c r="M100" i="8"/>
  <c r="G100" i="8"/>
  <c r="Z94" i="8"/>
  <c r="Z92" i="8" s="1"/>
  <c r="T94" i="8"/>
  <c r="N94" i="8"/>
  <c r="H94" i="8"/>
  <c r="AA88" i="8"/>
  <c r="U88" i="8"/>
  <c r="O88" i="8"/>
  <c r="O86" i="8" s="1"/>
  <c r="I88" i="8"/>
  <c r="V82" i="8"/>
  <c r="P82" i="8"/>
  <c r="J82" i="8"/>
  <c r="D82" i="8"/>
  <c r="W76" i="8"/>
  <c r="W74" i="8" s="1"/>
  <c r="Q76" i="8"/>
  <c r="K76" i="8"/>
  <c r="E76" i="8"/>
  <c r="V160" i="8"/>
  <c r="E136" i="8"/>
  <c r="Q112" i="8"/>
  <c r="Q110" i="8" s="1"/>
  <c r="Y106" i="8"/>
  <c r="J106" i="8"/>
  <c r="V100" i="8"/>
  <c r="J100" i="8"/>
  <c r="Y94" i="8"/>
  <c r="M94" i="8"/>
  <c r="V88" i="8"/>
  <c r="L88" i="8"/>
  <c r="D88" i="8"/>
  <c r="U82" i="8"/>
  <c r="L82" i="8"/>
  <c r="L80" i="8" s="1"/>
  <c r="S76" i="8"/>
  <c r="J76" i="8"/>
  <c r="W70" i="8"/>
  <c r="Q70" i="8"/>
  <c r="K70" i="8"/>
  <c r="E70" i="8"/>
  <c r="X64" i="8"/>
  <c r="R64" i="8"/>
  <c r="L64" i="8"/>
  <c r="F64" i="8"/>
  <c r="L112" i="8"/>
  <c r="V106" i="8"/>
  <c r="H106" i="8"/>
  <c r="H104" i="8" s="1"/>
  <c r="T100" i="8"/>
  <c r="H100" i="8"/>
  <c r="W94" i="8"/>
  <c r="K94" i="8"/>
  <c r="T88" i="8"/>
  <c r="K88" i="8"/>
  <c r="K86" i="8" s="1"/>
  <c r="S82" i="8"/>
  <c r="K82" i="8"/>
  <c r="Z76" i="8"/>
  <c r="R76" i="8"/>
  <c r="H76" i="8"/>
  <c r="V70" i="8"/>
  <c r="V68" i="8" s="1"/>
  <c r="P70" i="8"/>
  <c r="P68" i="8" s="1"/>
  <c r="J70" i="8"/>
  <c r="V118" i="8"/>
  <c r="I112" i="8"/>
  <c r="T106" i="8"/>
  <c r="F106" i="8"/>
  <c r="F104" i="8" s="1"/>
  <c r="R100" i="8"/>
  <c r="F100" i="8"/>
  <c r="U94" i="8"/>
  <c r="I94" i="8"/>
  <c r="R88" i="8"/>
  <c r="J88" i="8"/>
  <c r="J86" i="8" s="1"/>
  <c r="X130" i="8"/>
  <c r="X124" i="8"/>
  <c r="M118" i="8"/>
  <c r="Z112" i="8"/>
  <c r="E112" i="8"/>
  <c r="R106" i="8"/>
  <c r="R104" i="8" s="1"/>
  <c r="P100" i="8"/>
  <c r="D100" i="8"/>
  <c r="S94" i="8"/>
  <c r="G94" i="8"/>
  <c r="W142" i="8"/>
  <c r="P130" i="8"/>
  <c r="P128" i="8" s="1"/>
  <c r="O124" i="8"/>
  <c r="D118" i="8"/>
  <c r="X112" i="8"/>
  <c r="O106" i="8"/>
  <c r="Z100" i="8"/>
  <c r="N100" i="8"/>
  <c r="N98" i="8" s="1"/>
  <c r="Q94" i="8"/>
  <c r="E94" i="8"/>
  <c r="X88" i="8"/>
  <c r="P88" i="8"/>
  <c r="F88" i="8"/>
  <c r="X82" i="8"/>
  <c r="X80" i="8" s="1"/>
  <c r="O82" i="8"/>
  <c r="F82" i="8"/>
  <c r="F80" i="8" s="1"/>
  <c r="V76" i="8"/>
  <c r="M76" i="8"/>
  <c r="D76" i="8"/>
  <c r="Y70" i="8"/>
  <c r="Y68" i="8" s="1"/>
  <c r="S70" i="8"/>
  <c r="M70" i="8"/>
  <c r="G70" i="8"/>
  <c r="Z64" i="8"/>
  <c r="T64" i="8"/>
  <c r="N64" i="8"/>
  <c r="N62" i="8" s="1"/>
  <c r="H64" i="8"/>
  <c r="AA58" i="8"/>
  <c r="U58" i="8"/>
  <c r="O58" i="8"/>
  <c r="I58" i="8"/>
  <c r="P148" i="8"/>
  <c r="P146" i="8" s="1"/>
  <c r="AA106" i="8"/>
  <c r="AA94" i="8"/>
  <c r="Z88" i="8"/>
  <c r="W82" i="8"/>
  <c r="E82" i="8"/>
  <c r="N76" i="8"/>
  <c r="T70" i="8"/>
  <c r="H70" i="8"/>
  <c r="W64" i="8"/>
  <c r="O64" i="8"/>
  <c r="E64" i="8"/>
  <c r="W58" i="8"/>
  <c r="W56" i="8" s="1"/>
  <c r="P58" i="8"/>
  <c r="P56" i="8" s="1"/>
  <c r="H58" i="8"/>
  <c r="X52" i="8"/>
  <c r="R52" i="8"/>
  <c r="L52" i="8"/>
  <c r="F52" i="8"/>
  <c r="Y46" i="8"/>
  <c r="S46" i="8"/>
  <c r="M46" i="8"/>
  <c r="G46" i="8"/>
  <c r="Z40" i="8"/>
  <c r="T40" i="8"/>
  <c r="N40" i="8"/>
  <c r="H40" i="8"/>
  <c r="AA34" i="8"/>
  <c r="U34" i="8"/>
  <c r="O34" i="8"/>
  <c r="I34" i="8"/>
  <c r="V28" i="8"/>
  <c r="P28" i="8"/>
  <c r="J28" i="8"/>
  <c r="D28" i="8"/>
  <c r="W22" i="8"/>
  <c r="Q22" i="8"/>
  <c r="K22" i="8"/>
  <c r="E22" i="8"/>
  <c r="X16" i="8"/>
  <c r="R16" i="8"/>
  <c r="L16" i="8"/>
  <c r="F16" i="8"/>
  <c r="F130" i="8"/>
  <c r="M106" i="8"/>
  <c r="O94" i="8"/>
  <c r="W88" i="8"/>
  <c r="R82" i="8"/>
  <c r="R80" i="8" s="1"/>
  <c r="L76" i="8"/>
  <c r="L74" i="8" s="1"/>
  <c r="R70" i="8"/>
  <c r="F70" i="8"/>
  <c r="V64" i="8"/>
  <c r="M64" i="8"/>
  <c r="M62" i="8" s="1"/>
  <c r="D64" i="8"/>
  <c r="V58" i="8"/>
  <c r="V56" i="8" s="1"/>
  <c r="N58" i="8"/>
  <c r="G58" i="8"/>
  <c r="W52" i="8"/>
  <c r="Q52" i="8"/>
  <c r="K52" i="8"/>
  <c r="E52" i="8"/>
  <c r="E50" i="8" s="1"/>
  <c r="X46" i="8"/>
  <c r="R46" i="8"/>
  <c r="L46" i="8"/>
  <c r="F46" i="8"/>
  <c r="Y40" i="8"/>
  <c r="S40" i="8"/>
  <c r="S38" i="8" s="1"/>
  <c r="M40" i="8"/>
  <c r="G40" i="8"/>
  <c r="Z34" i="8"/>
  <c r="T34" i="8"/>
  <c r="N34" i="8"/>
  <c r="H34" i="8"/>
  <c r="H32" i="8" s="1"/>
  <c r="E142" i="8"/>
  <c r="Q88" i="8"/>
  <c r="Q82" i="8"/>
  <c r="Y76" i="8"/>
  <c r="G76" i="8"/>
  <c r="AA70" i="8"/>
  <c r="AA68" i="8" s="1"/>
  <c r="O70" i="8"/>
  <c r="D70" i="8"/>
  <c r="X100" i="8"/>
  <c r="X98" i="8" s="1"/>
  <c r="N88" i="8"/>
  <c r="M82" i="8"/>
  <c r="X76" i="8"/>
  <c r="X74" i="8" s="1"/>
  <c r="F76" i="8"/>
  <c r="Z70" i="8"/>
  <c r="N70" i="8"/>
  <c r="N68" i="8" s="1"/>
  <c r="S64" i="8"/>
  <c r="J64" i="8"/>
  <c r="Z58" i="8"/>
  <c r="Z56" i="8" s="1"/>
  <c r="S58" i="8"/>
  <c r="L58" i="8"/>
  <c r="L56" i="8" s="1"/>
  <c r="E58" i="8"/>
  <c r="AA52" i="8"/>
  <c r="U52" i="8"/>
  <c r="O52" i="8"/>
  <c r="I52" i="8"/>
  <c r="V46" i="8"/>
  <c r="P46" i="8"/>
  <c r="J46" i="8"/>
  <c r="D46" i="8"/>
  <c r="W40" i="8"/>
  <c r="Q40" i="8"/>
  <c r="K40" i="8"/>
  <c r="E40" i="8"/>
  <c r="X34" i="8"/>
  <c r="R34" i="8"/>
  <c r="L34" i="8"/>
  <c r="F34" i="8"/>
  <c r="Y28" i="8"/>
  <c r="S28" i="8"/>
  <c r="M28" i="8"/>
  <c r="G28" i="8"/>
  <c r="Z22" i="8"/>
  <c r="T22" i="8"/>
  <c r="N22" i="8"/>
  <c r="H22" i="8"/>
  <c r="AA16" i="8"/>
  <c r="U16" i="8"/>
  <c r="O16" i="8"/>
  <c r="I16" i="8"/>
  <c r="S136" i="8"/>
  <c r="F124" i="8"/>
  <c r="J10" i="8"/>
  <c r="P10" i="8"/>
  <c r="V10" i="8"/>
  <c r="V8" i="8" s="1"/>
  <c r="Z192" i="8"/>
  <c r="T192" i="8"/>
  <c r="N192" i="8"/>
  <c r="H192" i="8"/>
  <c r="AA186" i="8"/>
  <c r="U186" i="8"/>
  <c r="O186" i="8"/>
  <c r="I186" i="8"/>
  <c r="V180" i="8"/>
  <c r="P180" i="8"/>
  <c r="J180" i="8"/>
  <c r="D180" i="8"/>
  <c r="W174" i="8"/>
  <c r="Y192" i="8"/>
  <c r="S192" i="8"/>
  <c r="M192" i="8"/>
  <c r="G192" i="8"/>
  <c r="Z186" i="8"/>
  <c r="T186" i="8"/>
  <c r="N186" i="8"/>
  <c r="H186" i="8"/>
  <c r="AA180" i="8"/>
  <c r="U180" i="8"/>
  <c r="O180" i="8"/>
  <c r="I180" i="8"/>
  <c r="X192" i="8"/>
  <c r="R192" i="8"/>
  <c r="L192" i="8"/>
  <c r="F192" i="8"/>
  <c r="Y186" i="8"/>
  <c r="S186" i="8"/>
  <c r="M186" i="8"/>
  <c r="G186" i="8"/>
  <c r="Z180" i="8"/>
  <c r="T180" i="8"/>
  <c r="N180" i="8"/>
  <c r="H180" i="8"/>
  <c r="AA174" i="8"/>
  <c r="U174" i="8"/>
  <c r="O174" i="8"/>
  <c r="I174" i="8"/>
  <c r="V168" i="8"/>
  <c r="P168" i="8"/>
  <c r="J168" i="8"/>
  <c r="D168" i="8"/>
  <c r="W162" i="8"/>
  <c r="W192" i="8"/>
  <c r="K192" i="8"/>
  <c r="X186" i="8"/>
  <c r="L186" i="8"/>
  <c r="Y180" i="8"/>
  <c r="M180" i="8"/>
  <c r="S174" i="8"/>
  <c r="L174" i="8"/>
  <c r="E174" i="8"/>
  <c r="X168" i="8"/>
  <c r="Q168" i="8"/>
  <c r="I168" i="8"/>
  <c r="AA162" i="8"/>
  <c r="T162" i="8"/>
  <c r="N162" i="8"/>
  <c r="H162" i="8"/>
  <c r="AA156" i="8"/>
  <c r="U156" i="8"/>
  <c r="O156" i="8"/>
  <c r="I156" i="8"/>
  <c r="V192" i="8"/>
  <c r="J192" i="8"/>
  <c r="W186" i="8"/>
  <c r="K186" i="8"/>
  <c r="X180" i="8"/>
  <c r="L180" i="8"/>
  <c r="Z174" i="8"/>
  <c r="R174" i="8"/>
  <c r="K174" i="8"/>
  <c r="D174" i="8"/>
  <c r="W168" i="8"/>
  <c r="O168" i="8"/>
  <c r="H168" i="8"/>
  <c r="Z162" i="8"/>
  <c r="S162" i="8"/>
  <c r="M162" i="8"/>
  <c r="G162" i="8"/>
  <c r="U192" i="8"/>
  <c r="U188" i="8" s="1"/>
  <c r="I192" i="8"/>
  <c r="V186" i="8"/>
  <c r="J186" i="8"/>
  <c r="W180" i="8"/>
  <c r="K180" i="8"/>
  <c r="Y174" i="8"/>
  <c r="Q174" i="8"/>
  <c r="J174" i="8"/>
  <c r="U168" i="8"/>
  <c r="N168" i="8"/>
  <c r="G168" i="8"/>
  <c r="Y162" i="8"/>
  <c r="R162" i="8"/>
  <c r="L162" i="8"/>
  <c r="F162" i="8"/>
  <c r="Y156" i="8"/>
  <c r="S156" i="8"/>
  <c r="M156" i="8"/>
  <c r="G156" i="8"/>
  <c r="Q192" i="8"/>
  <c r="E192" i="8"/>
  <c r="R186" i="8"/>
  <c r="F186" i="8"/>
  <c r="S180" i="8"/>
  <c r="G180" i="8"/>
  <c r="X174" i="8"/>
  <c r="P174" i="8"/>
  <c r="H174" i="8"/>
  <c r="AA168" i="8"/>
  <c r="D192" i="8"/>
  <c r="R180" i="8"/>
  <c r="F174" i="8"/>
  <c r="T168" i="8"/>
  <c r="F168" i="8"/>
  <c r="Q162" i="8"/>
  <c r="E162" i="8"/>
  <c r="V156" i="8"/>
  <c r="L156" i="8"/>
  <c r="D156" i="8"/>
  <c r="AA150" i="8"/>
  <c r="U150" i="8"/>
  <c r="O150" i="8"/>
  <c r="I150" i="8"/>
  <c r="Q180" i="8"/>
  <c r="V174" i="8"/>
  <c r="S168" i="8"/>
  <c r="E168" i="8"/>
  <c r="P162" i="8"/>
  <c r="P158" i="8" s="1"/>
  <c r="D162" i="8"/>
  <c r="T156" i="8"/>
  <c r="K156" i="8"/>
  <c r="Z150" i="8"/>
  <c r="T150" i="8"/>
  <c r="N150" i="8"/>
  <c r="H150" i="8"/>
  <c r="Q186" i="8"/>
  <c r="F180" i="8"/>
  <c r="T174" i="8"/>
  <c r="R168" i="8"/>
  <c r="O162" i="8"/>
  <c r="R156" i="8"/>
  <c r="J156" i="8"/>
  <c r="Y150" i="8"/>
  <c r="S150" i="8"/>
  <c r="M150" i="8"/>
  <c r="G150" i="8"/>
  <c r="Z144" i="8"/>
  <c r="T144" i="8"/>
  <c r="N144" i="8"/>
  <c r="H144" i="8"/>
  <c r="AA138" i="8"/>
  <c r="U138" i="8"/>
  <c r="O138" i="8"/>
  <c r="I138" i="8"/>
  <c r="AA192" i="8"/>
  <c r="P186" i="8"/>
  <c r="E180" i="8"/>
  <c r="N174" i="8"/>
  <c r="N170" i="8" s="1"/>
  <c r="M168" i="8"/>
  <c r="X162" i="8"/>
  <c r="K162" i="8"/>
  <c r="Z156" i="8"/>
  <c r="Q156" i="8"/>
  <c r="H156" i="8"/>
  <c r="X150" i="8"/>
  <c r="R150" i="8"/>
  <c r="L150" i="8"/>
  <c r="F150" i="8"/>
  <c r="Y144" i="8"/>
  <c r="S144" i="8"/>
  <c r="M144" i="8"/>
  <c r="G144" i="8"/>
  <c r="Z138" i="8"/>
  <c r="T138" i="8"/>
  <c r="N138" i="8"/>
  <c r="H138" i="8"/>
  <c r="P192" i="8"/>
  <c r="E186" i="8"/>
  <c r="M174" i="8"/>
  <c r="Z168" i="8"/>
  <c r="L168" i="8"/>
  <c r="V162" i="8"/>
  <c r="V158" i="8" s="1"/>
  <c r="J162" i="8"/>
  <c r="X156" i="8"/>
  <c r="P156" i="8"/>
  <c r="F156" i="8"/>
  <c r="W150" i="8"/>
  <c r="Q150" i="8"/>
  <c r="K150" i="8"/>
  <c r="E150" i="8"/>
  <c r="X144" i="8"/>
  <c r="R144" i="8"/>
  <c r="L144" i="8"/>
  <c r="F144" i="8"/>
  <c r="Y138" i="8"/>
  <c r="S138" i="8"/>
  <c r="M138" i="8"/>
  <c r="G138" i="8"/>
  <c r="O192" i="8"/>
  <c r="U162" i="8"/>
  <c r="U158" i="8" s="1"/>
  <c r="N156" i="8"/>
  <c r="V150" i="8"/>
  <c r="V144" i="8"/>
  <c r="J144" i="8"/>
  <c r="W138" i="8"/>
  <c r="K138" i="8"/>
  <c r="K134" i="8" s="1"/>
  <c r="Y132" i="8"/>
  <c r="S132" i="8"/>
  <c r="M132" i="8"/>
  <c r="G132" i="8"/>
  <c r="Z126" i="8"/>
  <c r="T126" i="8"/>
  <c r="N126" i="8"/>
  <c r="H126" i="8"/>
  <c r="AA120" i="8"/>
  <c r="U120" i="8"/>
  <c r="O120" i="8"/>
  <c r="I120" i="8"/>
  <c r="V114" i="8"/>
  <c r="P114" i="8"/>
  <c r="J114" i="8"/>
  <c r="D114" i="8"/>
  <c r="W108" i="8"/>
  <c r="Q108" i="8"/>
  <c r="K108" i="8"/>
  <c r="E108" i="8"/>
  <c r="D186" i="8"/>
  <c r="Y168" i="8"/>
  <c r="AA144" i="8"/>
  <c r="O144" i="8"/>
  <c r="P138" i="8"/>
  <c r="D138" i="8"/>
  <c r="AA132" i="8"/>
  <c r="U132" i="8"/>
  <c r="O132" i="8"/>
  <c r="I132" i="8"/>
  <c r="V126" i="8"/>
  <c r="P126" i="8"/>
  <c r="J126" i="8"/>
  <c r="D126" i="8"/>
  <c r="W120" i="8"/>
  <c r="Q120" i="8"/>
  <c r="K120" i="8"/>
  <c r="E120" i="8"/>
  <c r="X114" i="8"/>
  <c r="R114" i="8"/>
  <c r="L114" i="8"/>
  <c r="E156" i="8"/>
  <c r="P144" i="8"/>
  <c r="X138" i="8"/>
  <c r="F138" i="8"/>
  <c r="Z132" i="8"/>
  <c r="Q132" i="8"/>
  <c r="H132" i="8"/>
  <c r="H128" i="8" s="1"/>
  <c r="Y126" i="8"/>
  <c r="Q126" i="8"/>
  <c r="G126" i="8"/>
  <c r="X120" i="8"/>
  <c r="N120" i="8"/>
  <c r="F120" i="8"/>
  <c r="F116" i="8" s="1"/>
  <c r="W114" i="8"/>
  <c r="N114" i="8"/>
  <c r="F114" i="8"/>
  <c r="X108" i="8"/>
  <c r="P108" i="8"/>
  <c r="I108" i="8"/>
  <c r="I104" i="8" s="1"/>
  <c r="W102" i="8"/>
  <c r="Q102" i="8"/>
  <c r="K102" i="8"/>
  <c r="E102" i="8"/>
  <c r="X96" i="8"/>
  <c r="R96" i="8"/>
  <c r="L96" i="8"/>
  <c r="F96" i="8"/>
  <c r="Y90" i="8"/>
  <c r="S90" i="8"/>
  <c r="M90" i="8"/>
  <c r="G90" i="8"/>
  <c r="Z84" i="8"/>
  <c r="T84" i="8"/>
  <c r="N84" i="8"/>
  <c r="H84" i="8"/>
  <c r="AA78" i="8"/>
  <c r="U78" i="8"/>
  <c r="O78" i="8"/>
  <c r="I78" i="8"/>
  <c r="G174" i="8"/>
  <c r="K144" i="8"/>
  <c r="V138" i="8"/>
  <c r="E138" i="8"/>
  <c r="E134" i="8" s="1"/>
  <c r="X132" i="8"/>
  <c r="P132" i="8"/>
  <c r="F132" i="8"/>
  <c r="X126" i="8"/>
  <c r="O126" i="8"/>
  <c r="F126" i="8"/>
  <c r="V120" i="8"/>
  <c r="M120" i="8"/>
  <c r="D120" i="8"/>
  <c r="U114" i="8"/>
  <c r="M114" i="8"/>
  <c r="E114" i="8"/>
  <c r="P150" i="8"/>
  <c r="I144" i="8"/>
  <c r="R138" i="8"/>
  <c r="W132" i="8"/>
  <c r="N132" i="8"/>
  <c r="E132" i="8"/>
  <c r="W126" i="8"/>
  <c r="M126" i="8"/>
  <c r="E126" i="8"/>
  <c r="T120" i="8"/>
  <c r="L120" i="8"/>
  <c r="T114" i="8"/>
  <c r="K114" i="8"/>
  <c r="U108" i="8"/>
  <c r="N108" i="8"/>
  <c r="G108" i="8"/>
  <c r="AA102" i="8"/>
  <c r="U102" i="8"/>
  <c r="O102" i="8"/>
  <c r="I102" i="8"/>
  <c r="V96" i="8"/>
  <c r="P96" i="8"/>
  <c r="J96" i="8"/>
  <c r="D96" i="8"/>
  <c r="J150" i="8"/>
  <c r="W144" i="8"/>
  <c r="E144" i="8"/>
  <c r="Q138" i="8"/>
  <c r="V132" i="8"/>
  <c r="L132" i="8"/>
  <c r="L128" i="8" s="1"/>
  <c r="D132" i="8"/>
  <c r="U126" i="8"/>
  <c r="L126" i="8"/>
  <c r="S120" i="8"/>
  <c r="J120" i="8"/>
  <c r="I162" i="8"/>
  <c r="D150" i="8"/>
  <c r="U144" i="8"/>
  <c r="D144" i="8"/>
  <c r="L138" i="8"/>
  <c r="T132" i="8"/>
  <c r="K132" i="8"/>
  <c r="S126" i="8"/>
  <c r="K126" i="8"/>
  <c r="Z120" i="8"/>
  <c r="R120" i="8"/>
  <c r="H120" i="8"/>
  <c r="Z114" i="8"/>
  <c r="Z110" i="8" s="1"/>
  <c r="Q114" i="8"/>
  <c r="H114" i="8"/>
  <c r="Z108" i="8"/>
  <c r="S108" i="8"/>
  <c r="L108" i="8"/>
  <c r="D108" i="8"/>
  <c r="Y102" i="8"/>
  <c r="S102" i="8"/>
  <c r="M102" i="8"/>
  <c r="G102" i="8"/>
  <c r="Z96" i="8"/>
  <c r="T96" i="8"/>
  <c r="N96" i="8"/>
  <c r="H96" i="8"/>
  <c r="AA90" i="8"/>
  <c r="U90" i="8"/>
  <c r="O90" i="8"/>
  <c r="I90" i="8"/>
  <c r="V84" i="8"/>
  <c r="P84" i="8"/>
  <c r="J84" i="8"/>
  <c r="D84" i="8"/>
  <c r="W78" i="8"/>
  <c r="Q78" i="8"/>
  <c r="K78" i="8"/>
  <c r="E78" i="8"/>
  <c r="AA126" i="8"/>
  <c r="P120" i="8"/>
  <c r="O114" i="8"/>
  <c r="O108" i="8"/>
  <c r="V102" i="8"/>
  <c r="J102" i="8"/>
  <c r="Y96" i="8"/>
  <c r="M96" i="8"/>
  <c r="X90" i="8"/>
  <c r="P90" i="8"/>
  <c r="F90" i="8"/>
  <c r="X84" i="8"/>
  <c r="O84" i="8"/>
  <c r="F84" i="8"/>
  <c r="V78" i="8"/>
  <c r="M78" i="8"/>
  <c r="D78" i="8"/>
  <c r="W72" i="8"/>
  <c r="Q72" i="8"/>
  <c r="K72" i="8"/>
  <c r="E72" i="8"/>
  <c r="X66" i="8"/>
  <c r="R66" i="8"/>
  <c r="L66" i="8"/>
  <c r="F66" i="8"/>
  <c r="Y60" i="8"/>
  <c r="S60" i="8"/>
  <c r="M60" i="8"/>
  <c r="G60" i="8"/>
  <c r="R132" i="8"/>
  <c r="R126" i="8"/>
  <c r="G120" i="8"/>
  <c r="I114" i="8"/>
  <c r="AA108" i="8"/>
  <c r="M108" i="8"/>
  <c r="T102" i="8"/>
  <c r="H102" i="8"/>
  <c r="W96" i="8"/>
  <c r="K96" i="8"/>
  <c r="W90" i="8"/>
  <c r="N90" i="8"/>
  <c r="E90" i="8"/>
  <c r="W84" i="8"/>
  <c r="M84" i="8"/>
  <c r="E84" i="8"/>
  <c r="T78" i="8"/>
  <c r="L78" i="8"/>
  <c r="V72" i="8"/>
  <c r="P72" i="8"/>
  <c r="J72" i="8"/>
  <c r="D72" i="8"/>
  <c r="W156" i="8"/>
  <c r="J132" i="8"/>
  <c r="I126" i="8"/>
  <c r="G114" i="8"/>
  <c r="Y108" i="8"/>
  <c r="J108" i="8"/>
  <c r="R102" i="8"/>
  <c r="F102" i="8"/>
  <c r="U96" i="8"/>
  <c r="I96" i="8"/>
  <c r="V90" i="8"/>
  <c r="L90" i="8"/>
  <c r="D90" i="8"/>
  <c r="Q144" i="8"/>
  <c r="AA114" i="8"/>
  <c r="V108" i="8"/>
  <c r="H108" i="8"/>
  <c r="P102" i="8"/>
  <c r="D102" i="8"/>
  <c r="S96" i="8"/>
  <c r="G96" i="8"/>
  <c r="K168" i="8"/>
  <c r="J138" i="8"/>
  <c r="Y114" i="8"/>
  <c r="T108" i="8"/>
  <c r="F108" i="8"/>
  <c r="Z102" i="8"/>
  <c r="N102" i="8"/>
  <c r="Q96" i="8"/>
  <c r="E96" i="8"/>
  <c r="R90" i="8"/>
  <c r="R86" i="8" s="1"/>
  <c r="J90" i="8"/>
  <c r="AA84" i="8"/>
  <c r="R84" i="8"/>
  <c r="I84" i="8"/>
  <c r="Y78" i="8"/>
  <c r="P78" i="8"/>
  <c r="P74" i="8" s="1"/>
  <c r="G78" i="8"/>
  <c r="Y72" i="8"/>
  <c r="S72" i="8"/>
  <c r="M72" i="8"/>
  <c r="G72" i="8"/>
  <c r="Z66" i="8"/>
  <c r="T66" i="8"/>
  <c r="N66" i="8"/>
  <c r="H66" i="8"/>
  <c r="AA60" i="8"/>
  <c r="U60" i="8"/>
  <c r="O60" i="8"/>
  <c r="I60" i="8"/>
  <c r="V54" i="8"/>
  <c r="Y120" i="8"/>
  <c r="Q84" i="8"/>
  <c r="Z78" i="8"/>
  <c r="H78" i="8"/>
  <c r="T72" i="8"/>
  <c r="H72" i="8"/>
  <c r="AA66" i="8"/>
  <c r="Q66" i="8"/>
  <c r="I66" i="8"/>
  <c r="X60" i="8"/>
  <c r="X56" i="8" s="1"/>
  <c r="P60" i="8"/>
  <c r="F60" i="8"/>
  <c r="F56" i="8" s="1"/>
  <c r="Y54" i="8"/>
  <c r="Y50" i="8" s="1"/>
  <c r="R54" i="8"/>
  <c r="L54" i="8"/>
  <c r="F54" i="8"/>
  <c r="Y48" i="8"/>
  <c r="S48" i="8"/>
  <c r="M48" i="8"/>
  <c r="G48" i="8"/>
  <c r="Z42" i="8"/>
  <c r="T42" i="8"/>
  <c r="N42" i="8"/>
  <c r="H42" i="8"/>
  <c r="AA36" i="8"/>
  <c r="U36" i="8"/>
  <c r="O36" i="8"/>
  <c r="I36" i="8"/>
  <c r="V30" i="8"/>
  <c r="P30" i="8"/>
  <c r="J30" i="8"/>
  <c r="D30" i="8"/>
  <c r="W24" i="8"/>
  <c r="Q24" i="8"/>
  <c r="K24" i="8"/>
  <c r="E24" i="8"/>
  <c r="X18" i="8"/>
  <c r="R18" i="8"/>
  <c r="L18" i="8"/>
  <c r="F18" i="8"/>
  <c r="X102" i="8"/>
  <c r="Z90" i="8"/>
  <c r="L84" i="8"/>
  <c r="X78" i="8"/>
  <c r="F78" i="8"/>
  <c r="R72" i="8"/>
  <c r="F72" i="8"/>
  <c r="Y66" i="8"/>
  <c r="P66" i="8"/>
  <c r="G66" i="8"/>
  <c r="G62" i="8" s="1"/>
  <c r="W60" i="8"/>
  <c r="N60" i="8"/>
  <c r="E60" i="8"/>
  <c r="X54" i="8"/>
  <c r="Q54" i="8"/>
  <c r="K54" i="8"/>
  <c r="E54" i="8"/>
  <c r="X48" i="8"/>
  <c r="R48" i="8"/>
  <c r="L48" i="8"/>
  <c r="F48" i="8"/>
  <c r="Y42" i="8"/>
  <c r="S42" i="8"/>
  <c r="M42" i="8"/>
  <c r="G42" i="8"/>
  <c r="Z36" i="8"/>
  <c r="T36" i="8"/>
  <c r="N36" i="8"/>
  <c r="H36" i="8"/>
  <c r="L102" i="8"/>
  <c r="T90" i="8"/>
  <c r="K84" i="8"/>
  <c r="S78" i="8"/>
  <c r="AA72" i="8"/>
  <c r="O72" i="8"/>
  <c r="Q90" i="8"/>
  <c r="Q86" i="8" s="1"/>
  <c r="Y84" i="8"/>
  <c r="G84" i="8"/>
  <c r="R78" i="8"/>
  <c r="Z72" i="8"/>
  <c r="N72" i="8"/>
  <c r="V66" i="8"/>
  <c r="M66" i="8"/>
  <c r="D66" i="8"/>
  <c r="T60" i="8"/>
  <c r="K60" i="8"/>
  <c r="U54" i="8"/>
  <c r="O54" i="8"/>
  <c r="I54" i="8"/>
  <c r="V48" i="8"/>
  <c r="P48" i="8"/>
  <c r="J48" i="8"/>
  <c r="D48" i="8"/>
  <c r="W42" i="8"/>
  <c r="Q42" i="8"/>
  <c r="K42" i="8"/>
  <c r="E42" i="8"/>
  <c r="X36" i="8"/>
  <c r="R36" i="8"/>
  <c r="L36" i="8"/>
  <c r="F36" i="8"/>
  <c r="Y30" i="8"/>
  <c r="S30" i="8"/>
  <c r="M30" i="8"/>
  <c r="G30" i="8"/>
  <c r="Z24" i="8"/>
  <c r="T24" i="8"/>
  <c r="N24" i="8"/>
  <c r="H24" i="8"/>
  <c r="AA18" i="8"/>
  <c r="U18" i="8"/>
  <c r="O18" i="8"/>
  <c r="I18" i="8"/>
  <c r="S114" i="8"/>
  <c r="J12" i="8"/>
  <c r="P12" i="8"/>
  <c r="V12" i="8"/>
  <c r="Z193" i="8"/>
  <c r="T193" i="8"/>
  <c r="N193" i="8"/>
  <c r="H193" i="8"/>
  <c r="AA187" i="8"/>
  <c r="U187" i="8"/>
  <c r="O187" i="8"/>
  <c r="I187" i="8"/>
  <c r="V181" i="8"/>
  <c r="P181" i="8"/>
  <c r="J181" i="8"/>
  <c r="D181" i="8"/>
  <c r="W175" i="8"/>
  <c r="Q175" i="8"/>
  <c r="K175" i="8"/>
  <c r="E175" i="8"/>
  <c r="Y193" i="8"/>
  <c r="S193" i="8"/>
  <c r="M193" i="8"/>
  <c r="G193" i="8"/>
  <c r="Z187" i="8"/>
  <c r="T187" i="8"/>
  <c r="N187" i="8"/>
  <c r="H187" i="8"/>
  <c r="AA181" i="8"/>
  <c r="U181" i="8"/>
  <c r="O181" i="8"/>
  <c r="I181" i="8"/>
  <c r="X193" i="8"/>
  <c r="R193" i="8"/>
  <c r="L193" i="8"/>
  <c r="F193" i="8"/>
  <c r="Y187" i="8"/>
  <c r="S187" i="8"/>
  <c r="M187" i="8"/>
  <c r="G187" i="8"/>
  <c r="Z181" i="8"/>
  <c r="T181" i="8"/>
  <c r="N181" i="8"/>
  <c r="H181" i="8"/>
  <c r="AA175" i="8"/>
  <c r="U175" i="8"/>
  <c r="O175" i="8"/>
  <c r="I175" i="8"/>
  <c r="V169" i="8"/>
  <c r="P169" i="8"/>
  <c r="J169" i="8"/>
  <c r="D169" i="8"/>
  <c r="W163" i="8"/>
  <c r="W158" i="8" s="1"/>
  <c r="Q163" i="8"/>
  <c r="K163" i="8"/>
  <c r="E163" i="8"/>
  <c r="W193" i="8"/>
  <c r="K193" i="8"/>
  <c r="X187" i="8"/>
  <c r="X182" i="8" s="1"/>
  <c r="L187" i="8"/>
  <c r="Y181" i="8"/>
  <c r="M181" i="8"/>
  <c r="V175" i="8"/>
  <c r="M175" i="8"/>
  <c r="D175" i="8"/>
  <c r="U169" i="8"/>
  <c r="N169" i="8"/>
  <c r="G169" i="8"/>
  <c r="Y163" i="8"/>
  <c r="R163" i="8"/>
  <c r="J163" i="8"/>
  <c r="AA157" i="8"/>
  <c r="U157" i="8"/>
  <c r="O157" i="8"/>
  <c r="I157" i="8"/>
  <c r="V151" i="8"/>
  <c r="P151" i="8"/>
  <c r="J151" i="8"/>
  <c r="D151" i="8"/>
  <c r="V193" i="8"/>
  <c r="J193" i="8"/>
  <c r="W187" i="8"/>
  <c r="K187" i="8"/>
  <c r="K182" i="8" s="1"/>
  <c r="X181" i="8"/>
  <c r="L181" i="8"/>
  <c r="T175" i="8"/>
  <c r="L175" i="8"/>
  <c r="AA169" i="8"/>
  <c r="T169" i="8"/>
  <c r="M169" i="8"/>
  <c r="F169" i="8"/>
  <c r="X163" i="8"/>
  <c r="P163" i="8"/>
  <c r="I163" i="8"/>
  <c r="U193" i="8"/>
  <c r="I193" i="8"/>
  <c r="V187" i="8"/>
  <c r="J187" i="8"/>
  <c r="W181" i="8"/>
  <c r="K181" i="8"/>
  <c r="S175" i="8"/>
  <c r="J175" i="8"/>
  <c r="Z169" i="8"/>
  <c r="S169" i="8"/>
  <c r="L169" i="8"/>
  <c r="E169" i="8"/>
  <c r="V163" i="8"/>
  <c r="O163" i="8"/>
  <c r="H163" i="8"/>
  <c r="Y157" i="8"/>
  <c r="S157" i="8"/>
  <c r="M157" i="8"/>
  <c r="G157" i="8"/>
  <c r="Q193" i="8"/>
  <c r="E193" i="8"/>
  <c r="R187" i="8"/>
  <c r="F187" i="8"/>
  <c r="S181" i="8"/>
  <c r="G181" i="8"/>
  <c r="Z175" i="8"/>
  <c r="R175" i="8"/>
  <c r="H175" i="8"/>
  <c r="Y169" i="8"/>
  <c r="R169" i="8"/>
  <c r="K169" i="8"/>
  <c r="P193" i="8"/>
  <c r="E187" i="8"/>
  <c r="F175" i="8"/>
  <c r="Q169" i="8"/>
  <c r="U163" i="8"/>
  <c r="G163" i="8"/>
  <c r="X157" i="8"/>
  <c r="P157" i="8"/>
  <c r="F157" i="8"/>
  <c r="Y151" i="8"/>
  <c r="R151" i="8"/>
  <c r="K151" i="8"/>
  <c r="O193" i="8"/>
  <c r="D187" i="8"/>
  <c r="Y175" i="8"/>
  <c r="O169" i="8"/>
  <c r="T163" i="8"/>
  <c r="F163" i="8"/>
  <c r="W157" i="8"/>
  <c r="N157" i="8"/>
  <c r="E157" i="8"/>
  <c r="X151" i="8"/>
  <c r="Q151" i="8"/>
  <c r="I151" i="8"/>
  <c r="D193" i="8"/>
  <c r="R181" i="8"/>
  <c r="X175" i="8"/>
  <c r="I169" i="8"/>
  <c r="S163" i="8"/>
  <c r="D163" i="8"/>
  <c r="D158" i="8" s="1"/>
  <c r="V157" i="8"/>
  <c r="L157" i="8"/>
  <c r="D157" i="8"/>
  <c r="W151" i="8"/>
  <c r="O151" i="8"/>
  <c r="H151" i="8"/>
  <c r="Z145" i="8"/>
  <c r="T145" i="8"/>
  <c r="N145" i="8"/>
  <c r="H145" i="8"/>
  <c r="AA139" i="8"/>
  <c r="U139" i="8"/>
  <c r="O139" i="8"/>
  <c r="I139" i="8"/>
  <c r="Q181" i="8"/>
  <c r="P175" i="8"/>
  <c r="H169" i="8"/>
  <c r="N163" i="8"/>
  <c r="T157" i="8"/>
  <c r="K157" i="8"/>
  <c r="U151" i="8"/>
  <c r="N151" i="8"/>
  <c r="G151" i="8"/>
  <c r="Y145" i="8"/>
  <c r="S145" i="8"/>
  <c r="M145" i="8"/>
  <c r="G145" i="8"/>
  <c r="Z139" i="8"/>
  <c r="T139" i="8"/>
  <c r="N139" i="8"/>
  <c r="H139" i="8"/>
  <c r="Q187" i="8"/>
  <c r="F181" i="8"/>
  <c r="N175" i="8"/>
  <c r="X169" i="8"/>
  <c r="AA163" i="8"/>
  <c r="M163" i="8"/>
  <c r="R157" i="8"/>
  <c r="J157" i="8"/>
  <c r="AA151" i="8"/>
  <c r="T151" i="8"/>
  <c r="M151" i="8"/>
  <c r="F151" i="8"/>
  <c r="X145" i="8"/>
  <c r="R145" i="8"/>
  <c r="L145" i="8"/>
  <c r="F145" i="8"/>
  <c r="Y139" i="8"/>
  <c r="Y134" i="8" s="1"/>
  <c r="S139" i="8"/>
  <c r="M139" i="8"/>
  <c r="G139" i="8"/>
  <c r="E181" i="8"/>
  <c r="V145" i="8"/>
  <c r="J145" i="8"/>
  <c r="W139" i="8"/>
  <c r="K139" i="8"/>
  <c r="Y133" i="8"/>
  <c r="S133" i="8"/>
  <c r="M133" i="8"/>
  <c r="G133" i="8"/>
  <c r="Z127" i="8"/>
  <c r="T127" i="8"/>
  <c r="N127" i="8"/>
  <c r="H127" i="8"/>
  <c r="AA121" i="8"/>
  <c r="U121" i="8"/>
  <c r="O121" i="8"/>
  <c r="I121" i="8"/>
  <c r="V115" i="8"/>
  <c r="P115" i="8"/>
  <c r="J115" i="8"/>
  <c r="D115" i="8"/>
  <c r="W109" i="8"/>
  <c r="Q109" i="8"/>
  <c r="K109" i="8"/>
  <c r="E109" i="8"/>
  <c r="G175" i="8"/>
  <c r="Z163" i="8"/>
  <c r="H157" i="8"/>
  <c r="L151" i="8"/>
  <c r="AA145" i="8"/>
  <c r="O145" i="8"/>
  <c r="P139" i="8"/>
  <c r="D139" i="8"/>
  <c r="AA133" i="8"/>
  <c r="U133" i="8"/>
  <c r="O133" i="8"/>
  <c r="I133" i="8"/>
  <c r="V127" i="8"/>
  <c r="P127" i="8"/>
  <c r="J127" i="8"/>
  <c r="D127" i="8"/>
  <c r="W121" i="8"/>
  <c r="Q121" i="8"/>
  <c r="K121" i="8"/>
  <c r="E121" i="8"/>
  <c r="X115" i="8"/>
  <c r="R115" i="8"/>
  <c r="L115" i="8"/>
  <c r="F115" i="8"/>
  <c r="S151" i="8"/>
  <c r="I145" i="8"/>
  <c r="R139" i="8"/>
  <c r="T133" i="8"/>
  <c r="K133" i="8"/>
  <c r="S127" i="8"/>
  <c r="K127" i="8"/>
  <c r="Z121" i="8"/>
  <c r="R121" i="8"/>
  <c r="H121" i="8"/>
  <c r="Z115" i="8"/>
  <c r="Q115" i="8"/>
  <c r="H115" i="8"/>
  <c r="U109" i="8"/>
  <c r="U104" i="8" s="1"/>
  <c r="N109" i="8"/>
  <c r="G109" i="8"/>
  <c r="W103" i="8"/>
  <c r="Q103" i="8"/>
  <c r="K103" i="8"/>
  <c r="E103" i="8"/>
  <c r="X97" i="8"/>
  <c r="R97" i="8"/>
  <c r="L97" i="8"/>
  <c r="F97" i="8"/>
  <c r="Y91" i="8"/>
  <c r="S91" i="8"/>
  <c r="M91" i="8"/>
  <c r="G91" i="8"/>
  <c r="Z85" i="8"/>
  <c r="T85" i="8"/>
  <c r="N85" i="8"/>
  <c r="H85" i="8"/>
  <c r="AA79" i="8"/>
  <c r="U79" i="8"/>
  <c r="O79" i="8"/>
  <c r="I79" i="8"/>
  <c r="V73" i="8"/>
  <c r="P73" i="8"/>
  <c r="J73" i="8"/>
  <c r="D73" i="8"/>
  <c r="E151" i="8"/>
  <c r="W145" i="8"/>
  <c r="E145" i="8"/>
  <c r="Q139" i="8"/>
  <c r="R133" i="8"/>
  <c r="J133" i="8"/>
  <c r="AA127" i="8"/>
  <c r="R127" i="8"/>
  <c r="I127" i="8"/>
  <c r="Y121" i="8"/>
  <c r="P121" i="8"/>
  <c r="G121" i="8"/>
  <c r="Y115" i="8"/>
  <c r="O115" i="8"/>
  <c r="G115" i="8"/>
  <c r="P187" i="8"/>
  <c r="U145" i="8"/>
  <c r="D145" i="8"/>
  <c r="L139" i="8"/>
  <c r="Z133" i="8"/>
  <c r="Q133" i="8"/>
  <c r="H133" i="8"/>
  <c r="Y127" i="8"/>
  <c r="Q127" i="8"/>
  <c r="G127" i="8"/>
  <c r="X121" i="8"/>
  <c r="N121" i="8"/>
  <c r="F121" i="8"/>
  <c r="W115" i="8"/>
  <c r="N115" i="8"/>
  <c r="N110" i="8" s="1"/>
  <c r="E115" i="8"/>
  <c r="Z109" i="8"/>
  <c r="S109" i="8"/>
  <c r="L109" i="8"/>
  <c r="D109" i="8"/>
  <c r="AA103" i="8"/>
  <c r="U103" i="8"/>
  <c r="O103" i="8"/>
  <c r="I103" i="8"/>
  <c r="V97" i="8"/>
  <c r="P97" i="8"/>
  <c r="J97" i="8"/>
  <c r="D97" i="8"/>
  <c r="L163" i="8"/>
  <c r="Z157" i="8"/>
  <c r="Q145" i="8"/>
  <c r="J139" i="8"/>
  <c r="X133" i="8"/>
  <c r="P133" i="8"/>
  <c r="F133" i="8"/>
  <c r="F128" i="8" s="1"/>
  <c r="X127" i="8"/>
  <c r="O127" i="8"/>
  <c r="F127" i="8"/>
  <c r="V121" i="8"/>
  <c r="M121" i="8"/>
  <c r="D121" i="8"/>
  <c r="W169" i="8"/>
  <c r="Q157" i="8"/>
  <c r="P145" i="8"/>
  <c r="X139" i="8"/>
  <c r="F139" i="8"/>
  <c r="W133" i="8"/>
  <c r="N133" i="8"/>
  <c r="E133" i="8"/>
  <c r="W127" i="8"/>
  <c r="M127" i="8"/>
  <c r="E127" i="8"/>
  <c r="T121" i="8"/>
  <c r="L121" i="8"/>
  <c r="T115" i="8"/>
  <c r="K115" i="8"/>
  <c r="X109" i="8"/>
  <c r="P109" i="8"/>
  <c r="I109" i="8"/>
  <c r="Y103" i="8"/>
  <c r="S103" i="8"/>
  <c r="M103" i="8"/>
  <c r="G103" i="8"/>
  <c r="Z97" i="8"/>
  <c r="T97" i="8"/>
  <c r="N97" i="8"/>
  <c r="H97" i="8"/>
  <c r="AA91" i="8"/>
  <c r="U91" i="8"/>
  <c r="O91" i="8"/>
  <c r="I91" i="8"/>
  <c r="V85" i="8"/>
  <c r="P85" i="8"/>
  <c r="J85" i="8"/>
  <c r="D85" i="8"/>
  <c r="W79" i="8"/>
  <c r="Q79" i="8"/>
  <c r="K79" i="8"/>
  <c r="E79" i="8"/>
  <c r="X73" i="8"/>
  <c r="R73" i="8"/>
  <c r="L73" i="8"/>
  <c r="F73" i="8"/>
  <c r="D133" i="8"/>
  <c r="S115" i="8"/>
  <c r="T109" i="8"/>
  <c r="F109" i="8"/>
  <c r="V103" i="8"/>
  <c r="J103" i="8"/>
  <c r="Y97" i="8"/>
  <c r="M97" i="8"/>
  <c r="R91" i="8"/>
  <c r="J91" i="8"/>
  <c r="AA85" i="8"/>
  <c r="R85" i="8"/>
  <c r="I85" i="8"/>
  <c r="Y79" i="8"/>
  <c r="Y74" i="8" s="1"/>
  <c r="P79" i="8"/>
  <c r="G79" i="8"/>
  <c r="Y73" i="8"/>
  <c r="O73" i="8"/>
  <c r="G73" i="8"/>
  <c r="X67" i="8"/>
  <c r="R67" i="8"/>
  <c r="L67" i="8"/>
  <c r="F67" i="8"/>
  <c r="Y61" i="8"/>
  <c r="S61" i="8"/>
  <c r="M61" i="8"/>
  <c r="G61" i="8"/>
  <c r="M115" i="8"/>
  <c r="R109" i="8"/>
  <c r="T103" i="8"/>
  <c r="H103" i="8"/>
  <c r="W97" i="8"/>
  <c r="W92" i="8" s="1"/>
  <c r="K97" i="8"/>
  <c r="Z91" i="8"/>
  <c r="Q91" i="8"/>
  <c r="H91" i="8"/>
  <c r="Y85" i="8"/>
  <c r="Q85" i="8"/>
  <c r="G85" i="8"/>
  <c r="X79" i="8"/>
  <c r="N79" i="8"/>
  <c r="F79" i="8"/>
  <c r="W73" i="8"/>
  <c r="N73" i="8"/>
  <c r="E73" i="8"/>
  <c r="K145" i="8"/>
  <c r="V139" i="8"/>
  <c r="I115" i="8"/>
  <c r="O109" i="8"/>
  <c r="R103" i="8"/>
  <c r="F103" i="8"/>
  <c r="U97" i="8"/>
  <c r="I97" i="8"/>
  <c r="X91" i="8"/>
  <c r="P91" i="8"/>
  <c r="F91" i="8"/>
  <c r="E139" i="8"/>
  <c r="S121" i="8"/>
  <c r="AA109" i="8"/>
  <c r="M109" i="8"/>
  <c r="P103" i="8"/>
  <c r="D103" i="8"/>
  <c r="S97" i="8"/>
  <c r="G97" i="8"/>
  <c r="Z151" i="8"/>
  <c r="V133" i="8"/>
  <c r="U127" i="8"/>
  <c r="J121" i="8"/>
  <c r="AA115" i="8"/>
  <c r="Y109" i="8"/>
  <c r="J109" i="8"/>
  <c r="Z103" i="8"/>
  <c r="N103" i="8"/>
  <c r="Q97" i="8"/>
  <c r="Q92" i="8" s="1"/>
  <c r="E97" i="8"/>
  <c r="V91" i="8"/>
  <c r="L91" i="8"/>
  <c r="D91" i="8"/>
  <c r="U85" i="8"/>
  <c r="L85" i="8"/>
  <c r="S79" i="8"/>
  <c r="J79" i="8"/>
  <c r="AA73" i="8"/>
  <c r="S73" i="8"/>
  <c r="I73" i="8"/>
  <c r="Z67" i="8"/>
  <c r="T67" i="8"/>
  <c r="N67" i="8"/>
  <c r="H67" i="8"/>
  <c r="AA61" i="8"/>
  <c r="U61" i="8"/>
  <c r="O61" i="8"/>
  <c r="I61" i="8"/>
  <c r="V55" i="8"/>
  <c r="P55" i="8"/>
  <c r="J55" i="8"/>
  <c r="J50" i="8" s="1"/>
  <c r="D55" i="8"/>
  <c r="L133" i="8"/>
  <c r="L103" i="8"/>
  <c r="E91" i="8"/>
  <c r="K85" i="8"/>
  <c r="T79" i="8"/>
  <c r="K73" i="8"/>
  <c r="U67" i="8"/>
  <c r="K67" i="8"/>
  <c r="R61" i="8"/>
  <c r="J61" i="8"/>
  <c r="W55" i="8"/>
  <c r="O55" i="8"/>
  <c r="H55" i="8"/>
  <c r="H50" i="8" s="1"/>
  <c r="Y49" i="8"/>
  <c r="S49" i="8"/>
  <c r="M49" i="8"/>
  <c r="G49" i="8"/>
  <c r="Z43" i="8"/>
  <c r="T43" i="8"/>
  <c r="N43" i="8"/>
  <c r="H43" i="8"/>
  <c r="AA37" i="8"/>
  <c r="U37" i="8"/>
  <c r="O37" i="8"/>
  <c r="I37" i="8"/>
  <c r="V31" i="8"/>
  <c r="P31" i="8"/>
  <c r="J31" i="8"/>
  <c r="D31" i="8"/>
  <c r="W25" i="8"/>
  <c r="Q25" i="8"/>
  <c r="K25" i="8"/>
  <c r="E25" i="8"/>
  <c r="X19" i="8"/>
  <c r="R19" i="8"/>
  <c r="L19" i="8"/>
  <c r="F19" i="8"/>
  <c r="X85" i="8"/>
  <c r="F85" i="8"/>
  <c r="R79" i="8"/>
  <c r="Z73" i="8"/>
  <c r="H73" i="8"/>
  <c r="S67" i="8"/>
  <c r="S62" i="8" s="1"/>
  <c r="J67" i="8"/>
  <c r="Z61" i="8"/>
  <c r="Q61" i="8"/>
  <c r="H61" i="8"/>
  <c r="U55" i="8"/>
  <c r="N55" i="8"/>
  <c r="G55" i="8"/>
  <c r="X49" i="8"/>
  <c r="R49" i="8"/>
  <c r="L49" i="8"/>
  <c r="F49" i="8"/>
  <c r="Y43" i="8"/>
  <c r="S43" i="8"/>
  <c r="M43" i="8"/>
  <c r="G43" i="8"/>
  <c r="Z37" i="8"/>
  <c r="T37" i="8"/>
  <c r="N37" i="8"/>
  <c r="H37" i="8"/>
  <c r="AA97" i="8"/>
  <c r="W91" i="8"/>
  <c r="W85" i="8"/>
  <c r="E85" i="8"/>
  <c r="M79" i="8"/>
  <c r="U73" i="8"/>
  <c r="L127" i="8"/>
  <c r="U115" i="8"/>
  <c r="V109" i="8"/>
  <c r="O97" i="8"/>
  <c r="T91" i="8"/>
  <c r="S85" i="8"/>
  <c r="L79" i="8"/>
  <c r="T73" i="8"/>
  <c r="Y67" i="8"/>
  <c r="Y62" i="8" s="1"/>
  <c r="P67" i="8"/>
  <c r="G67" i="8"/>
  <c r="W61" i="8"/>
  <c r="N61" i="8"/>
  <c r="E61" i="8"/>
  <c r="Z55" i="8"/>
  <c r="S55" i="8"/>
  <c r="L55" i="8"/>
  <c r="E55" i="8"/>
  <c r="V49" i="8"/>
  <c r="P49" i="8"/>
  <c r="J49" i="8"/>
  <c r="D49" i="8"/>
  <c r="W43" i="8"/>
  <c r="Q43" i="8"/>
  <c r="K43" i="8"/>
  <c r="E43" i="8"/>
  <c r="X37" i="8"/>
  <c r="R37" i="8"/>
  <c r="L37" i="8"/>
  <c r="F37" i="8"/>
  <c r="Y31" i="8"/>
  <c r="S31" i="8"/>
  <c r="M31" i="8"/>
  <c r="G31" i="8"/>
  <c r="Z25" i="8"/>
  <c r="T25" i="8"/>
  <c r="N25" i="8"/>
  <c r="H25" i="8"/>
  <c r="AA19" i="8"/>
  <c r="U19" i="8"/>
  <c r="O19" i="8"/>
  <c r="I19" i="8"/>
  <c r="J13" i="8"/>
  <c r="P13" i="8"/>
  <c r="V13" i="8"/>
  <c r="H16" i="8"/>
  <c r="H14" i="8" s="1"/>
  <c r="Q16" i="8"/>
  <c r="Q14" i="8" s="1"/>
  <c r="Z16" i="8"/>
  <c r="K18" i="8"/>
  <c r="T18" i="8"/>
  <c r="E19" i="8"/>
  <c r="N19" i="8"/>
  <c r="W19" i="8"/>
  <c r="J22" i="8"/>
  <c r="S22" i="8"/>
  <c r="D24" i="8"/>
  <c r="M24" i="8"/>
  <c r="V24" i="8"/>
  <c r="G25" i="8"/>
  <c r="P25" i="8"/>
  <c r="Y25" i="8"/>
  <c r="L28" i="8"/>
  <c r="U28" i="8"/>
  <c r="U26" i="8" s="1"/>
  <c r="F30" i="8"/>
  <c r="O30" i="8"/>
  <c r="X30" i="8"/>
  <c r="I31" i="8"/>
  <c r="R31" i="8"/>
  <c r="AA31" i="8"/>
  <c r="G34" i="8"/>
  <c r="S34" i="8"/>
  <c r="S32" i="8" s="1"/>
  <c r="G36" i="8"/>
  <c r="S36" i="8"/>
  <c r="G37" i="8"/>
  <c r="S37" i="8"/>
  <c r="F40" i="8"/>
  <c r="R40" i="8"/>
  <c r="R38" i="8" s="1"/>
  <c r="F42" i="8"/>
  <c r="R42" i="8"/>
  <c r="F43" i="8"/>
  <c r="R43" i="8"/>
  <c r="E46" i="8"/>
  <c r="Q46" i="8"/>
  <c r="Q44" i="8" s="1"/>
  <c r="E48" i="8"/>
  <c r="Q48" i="8"/>
  <c r="E49" i="8"/>
  <c r="Q49" i="8"/>
  <c r="N52" i="8"/>
  <c r="Z52" i="8"/>
  <c r="Z50" i="8" s="1"/>
  <c r="N54" i="8"/>
  <c r="AA54" i="8"/>
  <c r="R55" i="8"/>
  <c r="R56" i="8"/>
  <c r="J58" i="8"/>
  <c r="J56" i="8" s="1"/>
  <c r="X58" i="8"/>
  <c r="Q60" i="8"/>
  <c r="K61" i="8"/>
  <c r="K64" i="8"/>
  <c r="E66" i="8"/>
  <c r="W66" i="8"/>
  <c r="Q67" i="8"/>
  <c r="L72" i="8"/>
  <c r="J78" i="8"/>
  <c r="AA82" i="8"/>
  <c r="AA80" i="8" s="1"/>
  <c r="K91" i="8"/>
  <c r="AA96" i="8"/>
  <c r="R108" i="8"/>
  <c r="I80" i="8"/>
  <c r="E10" i="8"/>
  <c r="K10" i="8"/>
  <c r="Q10" i="8"/>
  <c r="Q8" i="8" s="1"/>
  <c r="W10" i="8"/>
  <c r="E12" i="8"/>
  <c r="K12" i="8"/>
  <c r="Q12" i="8"/>
  <c r="W12" i="8"/>
  <c r="E13" i="8"/>
  <c r="K13" i="8"/>
  <c r="Q13" i="8"/>
  <c r="W13" i="8"/>
  <c r="J16" i="8"/>
  <c r="S16" i="8"/>
  <c r="S14" i="8" s="1"/>
  <c r="D18" i="8"/>
  <c r="M18" i="8"/>
  <c r="V18" i="8"/>
  <c r="G19" i="8"/>
  <c r="P19" i="8"/>
  <c r="Y19" i="8"/>
  <c r="L22" i="8"/>
  <c r="L20" i="8" s="1"/>
  <c r="U22" i="8"/>
  <c r="U20" i="8" s="1"/>
  <c r="F24" i="8"/>
  <c r="O24" i="8"/>
  <c r="X24" i="8"/>
  <c r="I25" i="8"/>
  <c r="R25" i="8"/>
  <c r="AA25" i="8"/>
  <c r="E28" i="8"/>
  <c r="N28" i="8"/>
  <c r="N26" i="8" s="1"/>
  <c r="W28" i="8"/>
  <c r="W26" i="8" s="1"/>
  <c r="H30" i="8"/>
  <c r="Q30" i="8"/>
  <c r="Z30" i="8"/>
  <c r="K31" i="8"/>
  <c r="T31" i="8"/>
  <c r="J34" i="8"/>
  <c r="J32" i="8" s="1"/>
  <c r="V34" i="8"/>
  <c r="V32" i="8" s="1"/>
  <c r="J36" i="8"/>
  <c r="V36" i="8"/>
  <c r="J37" i="8"/>
  <c r="V37" i="8"/>
  <c r="I40" i="8"/>
  <c r="I38" i="8" s="1"/>
  <c r="U40" i="8"/>
  <c r="U38" i="8" s="1"/>
  <c r="I42" i="8"/>
  <c r="U42" i="8"/>
  <c r="I43" i="8"/>
  <c r="U43" i="8"/>
  <c r="H46" i="8"/>
  <c r="T46" i="8"/>
  <c r="T44" i="8" s="1"/>
  <c r="H48" i="8"/>
  <c r="T48" i="8"/>
  <c r="H49" i="8"/>
  <c r="T49" i="8"/>
  <c r="D52" i="8"/>
  <c r="P52" i="8"/>
  <c r="D54" i="8"/>
  <c r="P54" i="8"/>
  <c r="F55" i="8"/>
  <c r="T55" i="8"/>
  <c r="G56" i="8"/>
  <c r="K58" i="8"/>
  <c r="K56" i="8" s="1"/>
  <c r="Y58" i="8"/>
  <c r="Y56" i="8" s="1"/>
  <c r="R60" i="8"/>
  <c r="L61" i="8"/>
  <c r="P64" i="8"/>
  <c r="P62" i="8" s="1"/>
  <c r="J66" i="8"/>
  <c r="D67" i="8"/>
  <c r="V67" i="8"/>
  <c r="D68" i="8"/>
  <c r="I70" i="8"/>
  <c r="I68" i="8" s="1"/>
  <c r="U72" i="8"/>
  <c r="N78" i="8"/>
  <c r="S84" i="8"/>
  <c r="N91" i="8"/>
  <c r="H109" i="8"/>
  <c r="F10" i="8"/>
  <c r="L10" i="8"/>
  <c r="L8" i="8" s="1"/>
  <c r="R10" i="8"/>
  <c r="X10" i="8"/>
  <c r="F12" i="8"/>
  <c r="L12" i="8"/>
  <c r="R12" i="8"/>
  <c r="X12" i="8"/>
  <c r="F13" i="8"/>
  <c r="L13" i="8"/>
  <c r="R13" i="8"/>
  <c r="X13" i="8"/>
  <c r="K16" i="8"/>
  <c r="K14" i="8" s="1"/>
  <c r="T16" i="8"/>
  <c r="T14" i="8" s="1"/>
  <c r="E18" i="8"/>
  <c r="E14" i="8" s="1"/>
  <c r="N18" i="8"/>
  <c r="N14" i="8" s="1"/>
  <c r="W18" i="8"/>
  <c r="W14" i="8" s="1"/>
  <c r="H19" i="8"/>
  <c r="Q19" i="8"/>
  <c r="Z19" i="8"/>
  <c r="D22" i="8"/>
  <c r="M22" i="8"/>
  <c r="V22" i="8"/>
  <c r="V20" i="8" s="1"/>
  <c r="G24" i="8"/>
  <c r="G20" i="8" s="1"/>
  <c r="P24" i="8"/>
  <c r="Y24" i="8"/>
  <c r="Y20" i="8" s="1"/>
  <c r="J25" i="8"/>
  <c r="S25" i="8"/>
  <c r="F28" i="8"/>
  <c r="F26" i="8" s="1"/>
  <c r="O28" i="8"/>
  <c r="X28" i="8"/>
  <c r="X26" i="8" s="1"/>
  <c r="I30" i="8"/>
  <c r="I26" i="8" s="1"/>
  <c r="R30" i="8"/>
  <c r="AA30" i="8"/>
  <c r="AA26" i="8" s="1"/>
  <c r="L31" i="8"/>
  <c r="U31" i="8"/>
  <c r="K34" i="8"/>
  <c r="W34" i="8"/>
  <c r="W32" i="8" s="1"/>
  <c r="K36" i="8"/>
  <c r="W36" i="8"/>
  <c r="K37" i="8"/>
  <c r="W37" i="8"/>
  <c r="J40" i="8"/>
  <c r="V40" i="8"/>
  <c r="V38" i="8" s="1"/>
  <c r="J42" i="8"/>
  <c r="V42" i="8"/>
  <c r="J43" i="8"/>
  <c r="V43" i="8"/>
  <c r="I46" i="8"/>
  <c r="U46" i="8"/>
  <c r="U44" i="8" s="1"/>
  <c r="I48" i="8"/>
  <c r="U48" i="8"/>
  <c r="I49" i="8"/>
  <c r="U49" i="8"/>
  <c r="G52" i="8"/>
  <c r="G50" i="8" s="1"/>
  <c r="S52" i="8"/>
  <c r="S50" i="8" s="1"/>
  <c r="G54" i="8"/>
  <c r="S54" i="8"/>
  <c r="I55" i="8"/>
  <c r="X55" i="8"/>
  <c r="M58" i="8"/>
  <c r="D60" i="8"/>
  <c r="D56" i="8" s="1"/>
  <c r="V60" i="8"/>
  <c r="P61" i="8"/>
  <c r="Q64" i="8"/>
  <c r="Q62" i="8" s="1"/>
  <c r="K66" i="8"/>
  <c r="E67" i="8"/>
  <c r="W67" i="8"/>
  <c r="L70" i="8"/>
  <c r="X72" i="8"/>
  <c r="X68" i="8" s="1"/>
  <c r="D79" i="8"/>
  <c r="U84" i="8"/>
  <c r="E88" i="8"/>
  <c r="E86" i="8" s="1"/>
  <c r="M92" i="8"/>
  <c r="Y92" i="8"/>
  <c r="G10" i="8"/>
  <c r="M10" i="8"/>
  <c r="M8" i="8" s="1"/>
  <c r="S10" i="8"/>
  <c r="Y10" i="8"/>
  <c r="G12" i="8"/>
  <c r="M12" i="8"/>
  <c r="S12" i="8"/>
  <c r="Y12" i="8"/>
  <c r="G13" i="8"/>
  <c r="M13" i="8"/>
  <c r="S13" i="8"/>
  <c r="Y13" i="8"/>
  <c r="D16" i="8"/>
  <c r="D14" i="8" s="1"/>
  <c r="M16" i="8"/>
  <c r="V16" i="8"/>
  <c r="V14" i="8" s="1"/>
  <c r="G18" i="8"/>
  <c r="P18" i="8"/>
  <c r="Y18" i="8"/>
  <c r="J19" i="8"/>
  <c r="S19" i="8"/>
  <c r="F22" i="8"/>
  <c r="F20" i="8" s="1"/>
  <c r="O22" i="8"/>
  <c r="O20" i="8" s="1"/>
  <c r="X22" i="8"/>
  <c r="X20" i="8" s="1"/>
  <c r="I24" i="8"/>
  <c r="R24" i="8"/>
  <c r="R20" i="8" s="1"/>
  <c r="AA24" i="8"/>
  <c r="L25" i="8"/>
  <c r="U25" i="8"/>
  <c r="H28" i="8"/>
  <c r="H26" i="8" s="1"/>
  <c r="Q28" i="8"/>
  <c r="Q26" i="8" s="1"/>
  <c r="Z28" i="8"/>
  <c r="K30" i="8"/>
  <c r="T30" i="8"/>
  <c r="E31" i="8"/>
  <c r="N31" i="8"/>
  <c r="W31" i="8"/>
  <c r="M34" i="8"/>
  <c r="M32" i="8" s="1"/>
  <c r="Y34" i="8"/>
  <c r="Y32" i="8" s="1"/>
  <c r="M36" i="8"/>
  <c r="Y36" i="8"/>
  <c r="M37" i="8"/>
  <c r="Y37" i="8"/>
  <c r="L40" i="8"/>
  <c r="L38" i="8" s="1"/>
  <c r="X40" i="8"/>
  <c r="X38" i="8" s="1"/>
  <c r="L42" i="8"/>
  <c r="X42" i="8"/>
  <c r="L43" i="8"/>
  <c r="X43" i="8"/>
  <c r="K46" i="8"/>
  <c r="K44" i="8" s="1"/>
  <c r="W46" i="8"/>
  <c r="W44" i="8" s="1"/>
  <c r="K48" i="8"/>
  <c r="W48" i="8"/>
  <c r="K49" i="8"/>
  <c r="W49" i="8"/>
  <c r="H52" i="8"/>
  <c r="T52" i="8"/>
  <c r="T50" i="8" s="1"/>
  <c r="H54" i="8"/>
  <c r="T54" i="8"/>
  <c r="K55" i="8"/>
  <c r="Y55" i="8"/>
  <c r="Q58" i="8"/>
  <c r="Q56" i="8" s="1"/>
  <c r="H60" i="8"/>
  <c r="Z60" i="8"/>
  <c r="T61" i="8"/>
  <c r="U62" i="8"/>
  <c r="U64" i="8"/>
  <c r="O66" i="8"/>
  <c r="I67" i="8"/>
  <c r="AA67" i="8"/>
  <c r="U70" i="8"/>
  <c r="U68" i="8" s="1"/>
  <c r="M73" i="8"/>
  <c r="H79" i="8"/>
  <c r="G82" i="8"/>
  <c r="M85" i="8"/>
  <c r="W86" i="8"/>
  <c r="H88" i="8"/>
  <c r="J98" i="8"/>
  <c r="V98" i="8"/>
  <c r="L100" i="8"/>
  <c r="G104" i="8"/>
  <c r="M104" i="8"/>
  <c r="Y104" i="8"/>
  <c r="S112" i="8"/>
  <c r="G80" i="8"/>
  <c r="Y80" i="8"/>
  <c r="L110" i="8"/>
  <c r="Q134" i="8"/>
  <c r="W134" i="8"/>
  <c r="I92" i="8"/>
  <c r="U92" i="8"/>
  <c r="E158" i="8"/>
  <c r="F74" i="8"/>
  <c r="H86" i="8"/>
  <c r="Z86" i="8"/>
  <c r="H110" i="8"/>
  <c r="K140" i="8"/>
  <c r="G74" i="8"/>
  <c r="S74" i="8"/>
  <c r="E92" i="8"/>
  <c r="K92" i="8"/>
  <c r="H98" i="8"/>
  <c r="T98" i="8"/>
  <c r="Z98" i="8"/>
  <c r="P116" i="8"/>
  <c r="V116" i="8"/>
  <c r="E122" i="8"/>
  <c r="K122" i="8"/>
  <c r="Q122" i="8"/>
  <c r="W122" i="8"/>
  <c r="E140" i="8"/>
  <c r="W140" i="8"/>
  <c r="R128" i="8"/>
  <c r="X128" i="8"/>
  <c r="G134" i="8"/>
  <c r="K110" i="8"/>
  <c r="L116" i="8"/>
  <c r="R116" i="8"/>
  <c r="X116" i="8"/>
  <c r="G122" i="8"/>
  <c r="M122" i="8"/>
  <c r="Y122" i="8"/>
  <c r="F110" i="8"/>
  <c r="R110" i="8"/>
  <c r="N128" i="8"/>
  <c r="T128" i="8"/>
  <c r="Z128" i="8"/>
  <c r="H116" i="8"/>
  <c r="Z116" i="8"/>
  <c r="T152" i="8"/>
  <c r="M134" i="8"/>
  <c r="D152" i="8"/>
  <c r="V152" i="8"/>
  <c r="F176" i="8"/>
  <c r="L176" i="8"/>
  <c r="X176" i="8"/>
  <c r="P134" i="8"/>
  <c r="V134" i="8"/>
  <c r="J140" i="8"/>
  <c r="V140" i="8"/>
  <c r="J146" i="8"/>
  <c r="Q170" i="8"/>
  <c r="I188" i="8"/>
  <c r="O188" i="8"/>
  <c r="W164" i="8"/>
  <c r="Q176" i="8"/>
  <c r="E164" i="8"/>
  <c r="X170" i="8"/>
  <c r="J188" i="8"/>
  <c r="V188" i="8"/>
  <c r="F164" i="8"/>
  <c r="L164" i="8"/>
  <c r="J182" i="8"/>
  <c r="V182" i="8"/>
  <c r="K188" i="8"/>
  <c r="G164" i="8"/>
  <c r="H170" i="8"/>
  <c r="T170" i="8"/>
  <c r="W182" i="8"/>
  <c r="N164" i="8"/>
  <c r="L182" i="8"/>
  <c r="U164" i="8"/>
  <c r="J170" i="8"/>
  <c r="P170" i="8"/>
  <c r="V170" i="8"/>
  <c r="E176" i="8"/>
  <c r="K176" i="8"/>
  <c r="W176" i="8"/>
  <c r="D11" i="4"/>
  <c r="D36" i="4" s="1"/>
  <c r="I36" i="4" s="1"/>
  <c r="F12" i="4"/>
  <c r="F15" i="4"/>
  <c r="F18" i="4"/>
  <c r="D20" i="4"/>
  <c r="F21" i="4"/>
  <c r="F24" i="4"/>
  <c r="D26" i="4"/>
  <c r="F27" i="4"/>
  <c r="E14" i="4"/>
  <c r="E11" i="4" s="1"/>
  <c r="E36" i="4" s="1"/>
  <c r="I37" i="4" s="1"/>
  <c r="G18" i="4"/>
  <c r="G24" i="4"/>
  <c r="G19" i="4"/>
  <c r="D19" i="4"/>
  <c r="E19" i="4"/>
  <c r="E28" i="4"/>
  <c r="D18" i="4"/>
  <c r="F19" i="4"/>
  <c r="F9" i="2"/>
  <c r="D24" i="3"/>
  <c r="G24" i="3" s="1"/>
  <c r="D42" i="5"/>
  <c r="E66" i="5"/>
  <c r="F76" i="5"/>
  <c r="L168" i="6"/>
  <c r="Q173" i="6"/>
  <c r="I337" i="6"/>
  <c r="N342" i="6"/>
  <c r="S347" i="6"/>
  <c r="U486" i="7"/>
  <c r="Z491" i="7"/>
  <c r="O9" i="10"/>
  <c r="E11" i="10"/>
  <c r="W11" i="10"/>
  <c r="H16" i="10"/>
  <c r="Z16" i="10"/>
  <c r="G19" i="10"/>
  <c r="S21" i="10"/>
  <c r="X26" i="10"/>
  <c r="M327" i="11"/>
  <c r="W332" i="11"/>
  <c r="O168" i="12"/>
  <c r="AA168" i="12"/>
  <c r="R173" i="12"/>
  <c r="G178" i="12"/>
  <c r="Y178" i="12"/>
  <c r="D332" i="12"/>
  <c r="O337" i="12"/>
  <c r="T342" i="12"/>
  <c r="Y347" i="12"/>
  <c r="D362" i="12"/>
  <c r="O367" i="12"/>
  <c r="T372" i="12"/>
  <c r="Y377" i="12"/>
  <c r="D392" i="12"/>
  <c r="O397" i="12"/>
  <c r="T402" i="12"/>
  <c r="Y407" i="12"/>
  <c r="D422" i="12"/>
  <c r="O427" i="12"/>
  <c r="T432" i="12"/>
  <c r="Y437" i="12"/>
  <c r="D452" i="12"/>
  <c r="O457" i="12"/>
  <c r="T462" i="12"/>
  <c r="Y467" i="12"/>
  <c r="B579" i="12"/>
  <c r="X636" i="14"/>
  <c r="U621" i="14"/>
  <c r="Q601" i="14"/>
  <c r="G586" i="14"/>
  <c r="P576" i="14"/>
  <c r="I571" i="14"/>
  <c r="X556" i="14"/>
  <c r="S551" i="14"/>
  <c r="N546" i="14"/>
  <c r="I541" i="14"/>
  <c r="X526" i="14"/>
  <c r="S521" i="14"/>
  <c r="Q516" i="14"/>
  <c r="AA511" i="14"/>
  <c r="I511" i="14"/>
  <c r="P506" i="14"/>
  <c r="Z501" i="14"/>
  <c r="H501" i="14"/>
  <c r="R496" i="14"/>
  <c r="Y491" i="14"/>
  <c r="G491" i="14"/>
  <c r="Q486" i="14"/>
  <c r="R596" i="14"/>
  <c r="W581" i="14"/>
  <c r="I576" i="14"/>
  <c r="W561" i="14"/>
  <c r="R556" i="14"/>
  <c r="M551" i="14"/>
  <c r="H546" i="14"/>
  <c r="W531" i="14"/>
  <c r="R526" i="14"/>
  <c r="M521" i="14"/>
  <c r="N516" i="14"/>
  <c r="X511" i="14"/>
  <c r="F511" i="14"/>
  <c r="M506" i="14"/>
  <c r="W501" i="14"/>
  <c r="E501" i="14"/>
  <c r="O496" i="14"/>
  <c r="V491" i="14"/>
  <c r="D491" i="14"/>
  <c r="N486" i="14"/>
  <c r="N616" i="14"/>
  <c r="S591" i="14"/>
  <c r="O581" i="14"/>
  <c r="V566" i="14"/>
  <c r="Q561" i="14"/>
  <c r="L556" i="14"/>
  <c r="G551" i="14"/>
  <c r="V536" i="14"/>
  <c r="Q531" i="14"/>
  <c r="L526" i="14"/>
  <c r="G521" i="14"/>
  <c r="K516" i="14"/>
  <c r="U511" i="14"/>
  <c r="J506" i="14"/>
  <c r="T501" i="14"/>
  <c r="L496" i="14"/>
  <c r="S491" i="14"/>
  <c r="K486" i="14"/>
  <c r="R636" i="14"/>
  <c r="O611" i="14"/>
  <c r="H581" i="14"/>
  <c r="AA571" i="14"/>
  <c r="P566" i="14"/>
  <c r="K561" i="14"/>
  <c r="F556" i="14"/>
  <c r="AA541" i="14"/>
  <c r="P536" i="14"/>
  <c r="K531" i="14"/>
  <c r="F526" i="14"/>
  <c r="H516" i="14"/>
  <c r="R511" i="14"/>
  <c r="Y506" i="14"/>
  <c r="G506" i="14"/>
  <c r="Q501" i="14"/>
  <c r="AA496" i="14"/>
  <c r="I496" i="14"/>
  <c r="P491" i="14"/>
  <c r="Z486" i="14"/>
  <c r="H486" i="14"/>
  <c r="S631" i="14"/>
  <c r="V586" i="14"/>
  <c r="U571" i="14"/>
  <c r="J566" i="14"/>
  <c r="E561" i="14"/>
  <c r="Z546" i="14"/>
  <c r="U541" i="14"/>
  <c r="J536" i="14"/>
  <c r="E531" i="14"/>
  <c r="Z516" i="14"/>
  <c r="E516" i="14"/>
  <c r="O511" i="14"/>
  <c r="V506" i="14"/>
  <c r="D506" i="14"/>
  <c r="N501" i="14"/>
  <c r="X496" i="14"/>
  <c r="F496" i="14"/>
  <c r="M491" i="14"/>
  <c r="W486" i="14"/>
  <c r="E486" i="14"/>
  <c r="D566" i="14"/>
  <c r="F14" i="5"/>
  <c r="F17" i="5"/>
  <c r="F33" i="5"/>
  <c r="F43" i="5"/>
  <c r="F55" i="5"/>
  <c r="F89" i="5"/>
  <c r="R168" i="6"/>
  <c r="D332" i="6"/>
  <c r="O337" i="6"/>
  <c r="T342" i="6"/>
  <c r="Y347" i="6"/>
  <c r="AA486" i="7"/>
  <c r="Q9" i="10"/>
  <c r="I11" i="10"/>
  <c r="AA11" i="10"/>
  <c r="H14" i="10"/>
  <c r="H12" i="10" s="1"/>
  <c r="J16" i="10"/>
  <c r="M19" i="10"/>
  <c r="Y21" i="10"/>
  <c r="T486" i="14"/>
  <c r="S506" i="14"/>
  <c r="D536" i="14"/>
  <c r="O571" i="14"/>
  <c r="B747" i="14"/>
  <c r="B671" i="14"/>
  <c r="B564" i="14"/>
  <c r="B534" i="14"/>
  <c r="B484" i="14"/>
  <c r="B450" i="14"/>
  <c r="B420" i="14"/>
  <c r="B390" i="14"/>
  <c r="B360" i="14"/>
  <c r="B350" i="14"/>
  <c r="B330" i="14"/>
  <c r="B301" i="14"/>
  <c r="B271" i="14"/>
  <c r="B241" i="14"/>
  <c r="B211" i="14"/>
  <c r="B181" i="14"/>
  <c r="B152" i="14"/>
  <c r="B122" i="14"/>
  <c r="B92" i="14"/>
  <c r="B62" i="14"/>
  <c r="B32" i="14"/>
  <c r="B735" i="14"/>
  <c r="B659" i="14"/>
  <c r="B619" i="14"/>
  <c r="B569" i="14"/>
  <c r="B539" i="14"/>
  <c r="B455" i="14"/>
  <c r="B425" i="14"/>
  <c r="B395" i="14"/>
  <c r="B365" i="14"/>
  <c r="B296" i="14"/>
  <c r="B266" i="14"/>
  <c r="B236" i="14"/>
  <c r="B206" i="14"/>
  <c r="B176" i="14"/>
  <c r="B147" i="14"/>
  <c r="B117" i="14"/>
  <c r="B87" i="14"/>
  <c r="B57" i="14"/>
  <c r="B27" i="14"/>
  <c r="B723" i="14"/>
  <c r="B647" i="14"/>
  <c r="B574" i="14"/>
  <c r="B544" i="14"/>
  <c r="B509" i="14"/>
  <c r="B499" i="14"/>
  <c r="B489" i="14"/>
  <c r="B460" i="14"/>
  <c r="B430" i="14"/>
  <c r="B400" i="14"/>
  <c r="B370" i="14"/>
  <c r="B325" i="14"/>
  <c r="B291" i="14"/>
  <c r="B261" i="14"/>
  <c r="B231" i="14"/>
  <c r="B201" i="14"/>
  <c r="B171" i="14"/>
  <c r="B142" i="14"/>
  <c r="B112" i="14"/>
  <c r="B82" i="14"/>
  <c r="B52" i="14"/>
  <c r="B22" i="14"/>
  <c r="B7" i="14"/>
  <c r="B711" i="14"/>
  <c r="B589" i="14"/>
  <c r="B549" i="14"/>
  <c r="B519" i="14"/>
  <c r="B465" i="14"/>
  <c r="B435" i="14"/>
  <c r="B405" i="14"/>
  <c r="B375" i="14"/>
  <c r="B345" i="14"/>
  <c r="B316" i="14"/>
  <c r="B286" i="14"/>
  <c r="B256" i="14"/>
  <c r="B226" i="14"/>
  <c r="B196" i="14"/>
  <c r="B137" i="14"/>
  <c r="B107" i="14"/>
  <c r="B77" i="14"/>
  <c r="B47" i="14"/>
  <c r="B17" i="14"/>
  <c r="B695" i="14"/>
  <c r="B609" i="14"/>
  <c r="B579" i="14"/>
  <c r="B554" i="14"/>
  <c r="B524" i="14"/>
  <c r="B470" i="14"/>
  <c r="B440" i="14"/>
  <c r="B410" i="14"/>
  <c r="B380" i="14"/>
  <c r="B340" i="14"/>
  <c r="B311" i="14"/>
  <c r="B281" i="14"/>
  <c r="B251" i="14"/>
  <c r="B221" i="14"/>
  <c r="B191" i="14"/>
  <c r="B166" i="14"/>
  <c r="B132" i="14"/>
  <c r="B102" i="14"/>
  <c r="B72" i="14"/>
  <c r="B42" i="14"/>
  <c r="B12" i="14"/>
  <c r="F25" i="5"/>
  <c r="D58" i="5"/>
  <c r="D91" i="5"/>
  <c r="X168" i="6"/>
  <c r="E327" i="6"/>
  <c r="J332" i="6"/>
  <c r="U337" i="6"/>
  <c r="Z342" i="6"/>
  <c r="F644" i="7"/>
  <c r="F643" i="7" s="1"/>
  <c r="U9" i="10"/>
  <c r="K11" i="10"/>
  <c r="N14" i="10"/>
  <c r="N16" i="10"/>
  <c r="S19" i="10"/>
  <c r="S17" i="10" s="1"/>
  <c r="Y327" i="11"/>
  <c r="G168" i="12"/>
  <c r="S168" i="12"/>
  <c r="F173" i="12"/>
  <c r="X173" i="12"/>
  <c r="M178" i="12"/>
  <c r="K327" i="12"/>
  <c r="P332" i="12"/>
  <c r="AA337" i="12"/>
  <c r="F352" i="12"/>
  <c r="K357" i="12"/>
  <c r="P362" i="12"/>
  <c r="AA367" i="12"/>
  <c r="F382" i="12"/>
  <c r="K387" i="12"/>
  <c r="P392" i="12"/>
  <c r="AA397" i="12"/>
  <c r="F412" i="12"/>
  <c r="K417" i="12"/>
  <c r="P422" i="12"/>
  <c r="AA427" i="12"/>
  <c r="F442" i="12"/>
  <c r="K447" i="12"/>
  <c r="P452" i="12"/>
  <c r="AA457" i="12"/>
  <c r="F472" i="12"/>
  <c r="K477" i="12"/>
  <c r="B524" i="12"/>
  <c r="B554" i="12"/>
  <c r="B609" i="12"/>
  <c r="AA168" i="13"/>
  <c r="I183" i="13"/>
  <c r="N188" i="13"/>
  <c r="P193" i="13"/>
  <c r="K203" i="13"/>
  <c r="U213" i="13"/>
  <c r="J332" i="13"/>
  <c r="T347" i="13"/>
  <c r="J362" i="13"/>
  <c r="T377" i="13"/>
  <c r="J491" i="14"/>
  <c r="L511" i="14"/>
  <c r="O541" i="14"/>
  <c r="X576" i="14"/>
  <c r="F35" i="5"/>
  <c r="F91" i="5" s="1"/>
  <c r="F59" i="5"/>
  <c r="E83" i="5"/>
  <c r="K327" i="6"/>
  <c r="P332" i="6"/>
  <c r="AA337" i="6"/>
  <c r="H491" i="7"/>
  <c r="E9" i="10"/>
  <c r="E7" i="10" s="1"/>
  <c r="W9" i="10"/>
  <c r="W7" i="10" s="1"/>
  <c r="O11" i="10"/>
  <c r="T14" i="10"/>
  <c r="P16" i="10"/>
  <c r="Y19" i="10"/>
  <c r="Y17" i="10" s="1"/>
  <c r="F26" i="10"/>
  <c r="I168" i="12"/>
  <c r="U168" i="12"/>
  <c r="H173" i="12"/>
  <c r="Z173" i="12"/>
  <c r="Q178" i="12"/>
  <c r="Q327" i="12"/>
  <c r="V332" i="12"/>
  <c r="G347" i="12"/>
  <c r="L352" i="12"/>
  <c r="Q357" i="12"/>
  <c r="V362" i="12"/>
  <c r="G377" i="12"/>
  <c r="L382" i="12"/>
  <c r="Q387" i="12"/>
  <c r="V392" i="12"/>
  <c r="G407" i="12"/>
  <c r="L412" i="12"/>
  <c r="Q417" i="12"/>
  <c r="V422" i="12"/>
  <c r="G437" i="12"/>
  <c r="L442" i="12"/>
  <c r="Q447" i="12"/>
  <c r="V452" i="12"/>
  <c r="G467" i="12"/>
  <c r="L472" i="12"/>
  <c r="Q477" i="12"/>
  <c r="B529" i="12"/>
  <c r="B559" i="12"/>
  <c r="D178" i="13"/>
  <c r="O183" i="13"/>
  <c r="T188" i="13"/>
  <c r="V193" i="13"/>
  <c r="R203" i="13"/>
  <c r="R228" i="13"/>
  <c r="U243" i="13"/>
  <c r="E263" i="13"/>
  <c r="Z278" i="13"/>
  <c r="O397" i="13"/>
  <c r="T432" i="13"/>
  <c r="D452" i="13"/>
  <c r="Y467" i="13"/>
  <c r="T546" i="14"/>
  <c r="N586" i="14"/>
  <c r="E20" i="5"/>
  <c r="E50" i="5"/>
  <c r="F73" i="5"/>
  <c r="F83" i="5"/>
  <c r="E173" i="6"/>
  <c r="Q327" i="6"/>
  <c r="V332" i="6"/>
  <c r="G347" i="6"/>
  <c r="B634" i="6"/>
  <c r="I486" i="7"/>
  <c r="N491" i="7"/>
  <c r="B634" i="7"/>
  <c r="I9" i="10"/>
  <c r="I7" i="10" s="1"/>
  <c r="AA9" i="10"/>
  <c r="Q11" i="10"/>
  <c r="Z14" i="10"/>
  <c r="Z12" i="10" s="1"/>
  <c r="T16" i="10"/>
  <c r="G21" i="10"/>
  <c r="L26" i="10"/>
  <c r="I332" i="11"/>
  <c r="L168" i="12"/>
  <c r="X168" i="12"/>
  <c r="L173" i="12"/>
  <c r="S178" i="12"/>
  <c r="H342" i="12"/>
  <c r="M347" i="12"/>
  <c r="R352" i="12"/>
  <c r="W357" i="12"/>
  <c r="H372" i="12"/>
  <c r="M377" i="12"/>
  <c r="R382" i="12"/>
  <c r="W387" i="12"/>
  <c r="H402" i="12"/>
  <c r="M407" i="12"/>
  <c r="R412" i="12"/>
  <c r="W417" i="12"/>
  <c r="H432" i="12"/>
  <c r="M437" i="12"/>
  <c r="R442" i="12"/>
  <c r="W447" i="12"/>
  <c r="H462" i="12"/>
  <c r="M467" i="12"/>
  <c r="R472" i="12"/>
  <c r="W477" i="12"/>
  <c r="B634" i="12"/>
  <c r="B604" i="12"/>
  <c r="B574" i="12"/>
  <c r="B629" i="12"/>
  <c r="B599" i="12"/>
  <c r="B619" i="12"/>
  <c r="B589" i="12"/>
  <c r="B614" i="12"/>
  <c r="B584" i="12"/>
  <c r="AA318" i="13"/>
  <c r="Y313" i="13"/>
  <c r="T308" i="13"/>
  <c r="O303" i="13"/>
  <c r="D298" i="13"/>
  <c r="Y283" i="13"/>
  <c r="T278" i="13"/>
  <c r="O273" i="13"/>
  <c r="D268" i="13"/>
  <c r="Y253" i="13"/>
  <c r="T248" i="13"/>
  <c r="O243" i="13"/>
  <c r="D238" i="13"/>
  <c r="Y223" i="13"/>
  <c r="T218" i="13"/>
  <c r="O213" i="13"/>
  <c r="P208" i="13"/>
  <c r="X203" i="13"/>
  <c r="F203" i="13"/>
  <c r="R198" i="13"/>
  <c r="Z193" i="13"/>
  <c r="N193" i="13"/>
  <c r="Q188" i="13"/>
  <c r="E188" i="13"/>
  <c r="R183" i="13"/>
  <c r="F183" i="13"/>
  <c r="S178" i="13"/>
  <c r="G178" i="13"/>
  <c r="W173" i="13"/>
  <c r="K173" i="13"/>
  <c r="Y168" i="13"/>
  <c r="M168" i="13"/>
  <c r="X318" i="13"/>
  <c r="S313" i="13"/>
  <c r="N308" i="13"/>
  <c r="I303" i="13"/>
  <c r="X288" i="13"/>
  <c r="S283" i="13"/>
  <c r="N278" i="13"/>
  <c r="I273" i="13"/>
  <c r="X258" i="13"/>
  <c r="S253" i="13"/>
  <c r="N248" i="13"/>
  <c r="I243" i="13"/>
  <c r="X228" i="13"/>
  <c r="S223" i="13"/>
  <c r="N218" i="13"/>
  <c r="I213" i="13"/>
  <c r="K208" i="13"/>
  <c r="W203" i="13"/>
  <c r="E203" i="13"/>
  <c r="M198" i="13"/>
  <c r="Y193" i="13"/>
  <c r="M193" i="13"/>
  <c r="AA188" i="13"/>
  <c r="O188" i="13"/>
  <c r="P183" i="13"/>
  <c r="D183" i="13"/>
  <c r="Q178" i="13"/>
  <c r="E178" i="13"/>
  <c r="T173" i="13"/>
  <c r="H173" i="13"/>
  <c r="X168" i="13"/>
  <c r="L168" i="13"/>
  <c r="R318" i="13"/>
  <c r="M313" i="13"/>
  <c r="H308" i="13"/>
  <c r="W293" i="13"/>
  <c r="R288" i="13"/>
  <c r="M283" i="13"/>
  <c r="H278" i="13"/>
  <c r="W263" i="13"/>
  <c r="R258" i="13"/>
  <c r="M253" i="13"/>
  <c r="H248" i="13"/>
  <c r="W233" i="13"/>
  <c r="L318" i="13"/>
  <c r="G313" i="13"/>
  <c r="V298" i="13"/>
  <c r="Q293" i="13"/>
  <c r="L288" i="13"/>
  <c r="G283" i="13"/>
  <c r="V268" i="13"/>
  <c r="Q263" i="13"/>
  <c r="L258" i="13"/>
  <c r="G253" i="13"/>
  <c r="V238" i="13"/>
  <c r="Q233" i="13"/>
  <c r="L228" i="13"/>
  <c r="G223" i="13"/>
  <c r="W208" i="13"/>
  <c r="E208" i="13"/>
  <c r="Q203" i="13"/>
  <c r="Y198" i="13"/>
  <c r="G198" i="13"/>
  <c r="T193" i="13"/>
  <c r="H193" i="13"/>
  <c r="W188" i="13"/>
  <c r="K188" i="13"/>
  <c r="X183" i="13"/>
  <c r="L183" i="13"/>
  <c r="Y178" i="13"/>
  <c r="M178" i="13"/>
  <c r="Q173" i="13"/>
  <c r="E173" i="13"/>
  <c r="S168" i="13"/>
  <c r="G168" i="13"/>
  <c r="F318" i="13"/>
  <c r="AA303" i="13"/>
  <c r="P298" i="13"/>
  <c r="K293" i="13"/>
  <c r="F288" i="13"/>
  <c r="AA273" i="13"/>
  <c r="P268" i="13"/>
  <c r="K263" i="13"/>
  <c r="F258" i="13"/>
  <c r="AA243" i="13"/>
  <c r="P238" i="13"/>
  <c r="K233" i="13"/>
  <c r="F228" i="13"/>
  <c r="AA213" i="13"/>
  <c r="V208" i="13"/>
  <c r="D208" i="13"/>
  <c r="L203" i="13"/>
  <c r="X198" i="13"/>
  <c r="F198" i="13"/>
  <c r="S193" i="13"/>
  <c r="G193" i="13"/>
  <c r="U188" i="13"/>
  <c r="I188" i="13"/>
  <c r="V183" i="13"/>
  <c r="J183" i="13"/>
  <c r="W178" i="13"/>
  <c r="K178" i="13"/>
  <c r="Z173" i="13"/>
  <c r="N173" i="13"/>
  <c r="R168" i="13"/>
  <c r="F168" i="13"/>
  <c r="F173" i="13"/>
  <c r="J178" i="13"/>
  <c r="U183" i="13"/>
  <c r="Z188" i="13"/>
  <c r="H218" i="13"/>
  <c r="U337" i="13"/>
  <c r="L352" i="13"/>
  <c r="U367" i="13"/>
  <c r="D7" i="14"/>
  <c r="U496" i="14"/>
  <c r="T516" i="14"/>
  <c r="Y551" i="14"/>
  <c r="P606" i="14"/>
  <c r="F30" i="5"/>
  <c r="F38" i="5"/>
  <c r="F50" i="5"/>
  <c r="D75" i="5"/>
  <c r="F168" i="6"/>
  <c r="K173" i="6"/>
  <c r="W327" i="6"/>
  <c r="H342" i="6"/>
  <c r="M347" i="6"/>
  <c r="O486" i="7"/>
  <c r="T491" i="7"/>
  <c r="K9" i="10"/>
  <c r="K7" i="10" s="1"/>
  <c r="U11" i="10"/>
  <c r="D16" i="10"/>
  <c r="V16" i="10"/>
  <c r="M21" i="10"/>
  <c r="R26" i="10"/>
  <c r="G327" i="11"/>
  <c r="P332" i="11"/>
  <c r="B634" i="11"/>
  <c r="M168" i="12"/>
  <c r="Y168" i="12"/>
  <c r="N173" i="12"/>
  <c r="E178" i="12"/>
  <c r="I337" i="12"/>
  <c r="N342" i="12"/>
  <c r="S347" i="12"/>
  <c r="X352" i="12"/>
  <c r="I367" i="12"/>
  <c r="N372" i="12"/>
  <c r="S377" i="12"/>
  <c r="X382" i="12"/>
  <c r="I397" i="12"/>
  <c r="N402" i="12"/>
  <c r="S407" i="12"/>
  <c r="X412" i="12"/>
  <c r="I427" i="12"/>
  <c r="N432" i="12"/>
  <c r="S437" i="12"/>
  <c r="X442" i="12"/>
  <c r="I457" i="12"/>
  <c r="N462" i="12"/>
  <c r="S467" i="12"/>
  <c r="X472" i="12"/>
  <c r="B509" i="12"/>
  <c r="B539" i="12"/>
  <c r="B569" i="12"/>
  <c r="L198" i="13"/>
  <c r="J208" i="13"/>
  <c r="Z218" i="13"/>
  <c r="E233" i="13"/>
  <c r="Z248" i="13"/>
  <c r="J268" i="13"/>
  <c r="U303" i="13"/>
  <c r="Z477" i="13"/>
  <c r="X472" i="13"/>
  <c r="S467" i="13"/>
  <c r="N462" i="13"/>
  <c r="I457" i="13"/>
  <c r="X442" i="13"/>
  <c r="S437" i="13"/>
  <c r="N432" i="13"/>
  <c r="I427" i="13"/>
  <c r="X412" i="13"/>
  <c r="S407" i="13"/>
  <c r="N402" i="13"/>
  <c r="I397" i="13"/>
  <c r="Y382" i="13"/>
  <c r="G382" i="13"/>
  <c r="S377" i="13"/>
  <c r="AA372" i="13"/>
  <c r="I372" i="13"/>
  <c r="P367" i="13"/>
  <c r="W362" i="13"/>
  <c r="E362" i="13"/>
  <c r="Q357" i="13"/>
  <c r="Y352" i="13"/>
  <c r="G352" i="13"/>
  <c r="S347" i="13"/>
  <c r="AA342" i="13"/>
  <c r="I342" i="13"/>
  <c r="P337" i="13"/>
  <c r="W332" i="13"/>
  <c r="E332" i="13"/>
  <c r="Q327" i="13"/>
  <c r="W477" i="13"/>
  <c r="R472" i="13"/>
  <c r="M467" i="13"/>
  <c r="H462" i="13"/>
  <c r="W447" i="13"/>
  <c r="R442" i="13"/>
  <c r="M437" i="13"/>
  <c r="H432" i="13"/>
  <c r="W417" i="13"/>
  <c r="R412" i="13"/>
  <c r="M407" i="13"/>
  <c r="H402" i="13"/>
  <c r="W387" i="13"/>
  <c r="X382" i="13"/>
  <c r="F382" i="13"/>
  <c r="N377" i="13"/>
  <c r="Z372" i="13"/>
  <c r="H372" i="13"/>
  <c r="O367" i="13"/>
  <c r="V362" i="13"/>
  <c r="D362" i="13"/>
  <c r="L357" i="13"/>
  <c r="X352" i="13"/>
  <c r="F352" i="13"/>
  <c r="N347" i="13"/>
  <c r="Z342" i="13"/>
  <c r="H342" i="13"/>
  <c r="O337" i="13"/>
  <c r="V332" i="13"/>
  <c r="D332" i="13"/>
  <c r="L327" i="13"/>
  <c r="Q477" i="13"/>
  <c r="L472" i="13"/>
  <c r="G467" i="13"/>
  <c r="V452" i="13"/>
  <c r="Q447" i="13"/>
  <c r="L442" i="13"/>
  <c r="G437" i="13"/>
  <c r="V422" i="13"/>
  <c r="Q417" i="13"/>
  <c r="L412" i="13"/>
  <c r="G407" i="13"/>
  <c r="V392" i="13"/>
  <c r="Q387" i="13"/>
  <c r="S382" i="13"/>
  <c r="M377" i="13"/>
  <c r="U372" i="13"/>
  <c r="J367" i="13"/>
  <c r="Q362" i="13"/>
  <c r="K357" i="13"/>
  <c r="S352" i="13"/>
  <c r="M347" i="13"/>
  <c r="U342" i="13"/>
  <c r="J337" i="13"/>
  <c r="Q332" i="13"/>
  <c r="K327" i="13"/>
  <c r="K477" i="13"/>
  <c r="F472" i="13"/>
  <c r="AA457" i="13"/>
  <c r="P452" i="13"/>
  <c r="K447" i="13"/>
  <c r="F442" i="13"/>
  <c r="AA427" i="13"/>
  <c r="P422" i="13"/>
  <c r="K417" i="13"/>
  <c r="F412" i="13"/>
  <c r="AA397" i="13"/>
  <c r="P392" i="13"/>
  <c r="K387" i="13"/>
  <c r="R382" i="13"/>
  <c r="Z377" i="13"/>
  <c r="H377" i="13"/>
  <c r="T372" i="13"/>
  <c r="AA367" i="13"/>
  <c r="I367" i="13"/>
  <c r="P362" i="13"/>
  <c r="X357" i="13"/>
  <c r="F357" i="13"/>
  <c r="R352" i="13"/>
  <c r="Z347" i="13"/>
  <c r="H347" i="13"/>
  <c r="T342" i="13"/>
  <c r="AA337" i="13"/>
  <c r="I337" i="13"/>
  <c r="P332" i="13"/>
  <c r="X327" i="13"/>
  <c r="F327" i="13"/>
  <c r="E477" i="13"/>
  <c r="Z462" i="13"/>
  <c r="U457" i="13"/>
  <c r="J452" i="13"/>
  <c r="E447" i="13"/>
  <c r="Z432" i="13"/>
  <c r="U427" i="13"/>
  <c r="J422" i="13"/>
  <c r="E417" i="13"/>
  <c r="Z402" i="13"/>
  <c r="U397" i="13"/>
  <c r="J392" i="13"/>
  <c r="E387" i="13"/>
  <c r="M382" i="13"/>
  <c r="Y377" i="13"/>
  <c r="G377" i="13"/>
  <c r="O372" i="13"/>
  <c r="V367" i="13"/>
  <c r="D367" i="13"/>
  <c r="K362" i="13"/>
  <c r="W357" i="13"/>
  <c r="E357" i="13"/>
  <c r="M352" i="13"/>
  <c r="Y347" i="13"/>
  <c r="G347" i="13"/>
  <c r="O342" i="13"/>
  <c r="V337" i="13"/>
  <c r="D337" i="13"/>
  <c r="K332" i="13"/>
  <c r="W327" i="13"/>
  <c r="E327" i="13"/>
  <c r="T402" i="13"/>
  <c r="D422" i="13"/>
  <c r="Y437" i="13"/>
  <c r="O457" i="13"/>
  <c r="K501" i="14"/>
  <c r="Y521" i="14"/>
  <c r="T626" i="14"/>
  <c r="I327" i="14"/>
  <c r="U327" i="14"/>
  <c r="E332" i="14"/>
  <c r="Q332" i="14"/>
  <c r="D337" i="14"/>
  <c r="P337" i="14"/>
  <c r="O342" i="14"/>
  <c r="AA342" i="14"/>
  <c r="Q347" i="14"/>
  <c r="G352" i="14"/>
  <c r="I357" i="14"/>
  <c r="N362" i="14"/>
  <c r="S367" i="14"/>
  <c r="X372" i="14"/>
  <c r="I387" i="14"/>
  <c r="N392" i="14"/>
  <c r="S397" i="14"/>
  <c r="X402" i="14"/>
  <c r="I417" i="14"/>
  <c r="N422" i="14"/>
  <c r="S427" i="14"/>
  <c r="X432" i="14"/>
  <c r="I447" i="14"/>
  <c r="N452" i="14"/>
  <c r="S457" i="14"/>
  <c r="X462" i="14"/>
  <c r="I477" i="14"/>
  <c r="W159" i="15"/>
  <c r="T159" i="15"/>
  <c r="T157" i="15" s="1"/>
  <c r="AA154" i="15"/>
  <c r="F139" i="15"/>
  <c r="M134" i="15"/>
  <c r="T129" i="15"/>
  <c r="AA124" i="15"/>
  <c r="AA122" i="15" s="1"/>
  <c r="F109" i="15"/>
  <c r="F107" i="15" s="1"/>
  <c r="M104" i="15"/>
  <c r="T99" i="15"/>
  <c r="O94" i="15"/>
  <c r="J89" i="15"/>
  <c r="E84" i="15"/>
  <c r="E82" i="15" s="1"/>
  <c r="Y74" i="15"/>
  <c r="H69" i="15"/>
  <c r="H67" i="15" s="1"/>
  <c r="V59" i="15"/>
  <c r="Q54" i="15"/>
  <c r="L49" i="15"/>
  <c r="O34" i="15"/>
  <c r="O32" i="15" s="1"/>
  <c r="S29" i="15"/>
  <c r="S27" i="15" s="1"/>
  <c r="T24" i="15"/>
  <c r="H24" i="15"/>
  <c r="X19" i="15"/>
  <c r="L19" i="15"/>
  <c r="L17" i="15" s="1"/>
  <c r="N159" i="15"/>
  <c r="U154" i="15"/>
  <c r="V149" i="15"/>
  <c r="G134" i="15"/>
  <c r="N129" i="15"/>
  <c r="U124" i="15"/>
  <c r="U122" i="15" s="1"/>
  <c r="V119" i="15"/>
  <c r="G104" i="15"/>
  <c r="N99" i="15"/>
  <c r="I94" i="15"/>
  <c r="D89" i="15"/>
  <c r="S74" i="15"/>
  <c r="AA64" i="15"/>
  <c r="P59" i="15"/>
  <c r="K54" i="15"/>
  <c r="K52" i="15" s="1"/>
  <c r="F49" i="15"/>
  <c r="I34" i="15"/>
  <c r="P29" i="15"/>
  <c r="P27" i="15" s="1"/>
  <c r="Q24" i="15"/>
  <c r="E24" i="15"/>
  <c r="V19" i="15"/>
  <c r="J19" i="15"/>
  <c r="H159" i="15"/>
  <c r="O154" i="15"/>
  <c r="P149" i="15"/>
  <c r="W144" i="15"/>
  <c r="W142" i="15" s="1"/>
  <c r="H129" i="15"/>
  <c r="H127" i="15" s="1"/>
  <c r="O124" i="15"/>
  <c r="P119" i="15"/>
  <c r="W114" i="15"/>
  <c r="H99" i="15"/>
  <c r="X79" i="15"/>
  <c r="X77" i="15" s="1"/>
  <c r="M74" i="15"/>
  <c r="M72" i="15" s="1"/>
  <c r="U64" i="15"/>
  <c r="J59" i="15"/>
  <c r="E54" i="15"/>
  <c r="I154" i="15"/>
  <c r="J149" i="15"/>
  <c r="Q144" i="15"/>
  <c r="X139" i="15"/>
  <c r="I124" i="15"/>
  <c r="J119" i="15"/>
  <c r="J117" i="15" s="1"/>
  <c r="Q114" i="15"/>
  <c r="X109" i="15"/>
  <c r="X107" i="15" s="1"/>
  <c r="W84" i="15"/>
  <c r="R79" i="15"/>
  <c r="G74" i="15"/>
  <c r="Z69" i="15"/>
  <c r="O64" i="15"/>
  <c r="O62" i="15" s="1"/>
  <c r="D59" i="15"/>
  <c r="D57" i="15" s="1"/>
  <c r="S44" i="15"/>
  <c r="S42" i="15" s="1"/>
  <c r="T39" i="15"/>
  <c r="J29" i="15"/>
  <c r="Z24" i="15"/>
  <c r="N24" i="15"/>
  <c r="N22" i="15" s="1"/>
  <c r="R19" i="15"/>
  <c r="R17" i="15" s="1"/>
  <c r="F19" i="15"/>
  <c r="F17" i="15" s="1"/>
  <c r="D149" i="15"/>
  <c r="K144" i="15"/>
  <c r="R139" i="15"/>
  <c r="Y134" i="15"/>
  <c r="D119" i="15"/>
  <c r="K114" i="15"/>
  <c r="K112" i="15" s="1"/>
  <c r="R109" i="15"/>
  <c r="Y104" i="15"/>
  <c r="AA94" i="15"/>
  <c r="V89" i="15"/>
  <c r="Q84" i="15"/>
  <c r="L79" i="15"/>
  <c r="T69" i="15"/>
  <c r="I64" i="15"/>
  <c r="X49" i="15"/>
  <c r="M44" i="15"/>
  <c r="N39" i="15"/>
  <c r="AA34" i="15"/>
  <c r="Y29" i="15"/>
  <c r="Y27" i="15" s="1"/>
  <c r="G29" i="15"/>
  <c r="G27" i="15" s="1"/>
  <c r="W24" i="15"/>
  <c r="K24" i="15"/>
  <c r="P19" i="15"/>
  <c r="P17" i="15" s="1"/>
  <c r="D19" i="15"/>
  <c r="D17" i="15" s="1"/>
  <c r="N9" i="15"/>
  <c r="Z9" i="15"/>
  <c r="L11" i="15"/>
  <c r="L7" i="15" s="1"/>
  <c r="X11" i="15"/>
  <c r="X7" i="15" s="1"/>
  <c r="E14" i="15"/>
  <c r="E12" i="15" s="1"/>
  <c r="Q14" i="15"/>
  <c r="Q12" i="15" s="1"/>
  <c r="G16" i="15"/>
  <c r="AA19" i="15"/>
  <c r="AA24" i="15"/>
  <c r="M31" i="15"/>
  <c r="I36" i="15"/>
  <c r="K41" i="15"/>
  <c r="F79" i="15"/>
  <c r="P89" i="15"/>
  <c r="E114" i="15"/>
  <c r="E144" i="15"/>
  <c r="E142" i="15" s="1"/>
  <c r="T221" i="15"/>
  <c r="K327" i="14"/>
  <c r="W327" i="14"/>
  <c r="H332" i="14"/>
  <c r="T332" i="14"/>
  <c r="G337" i="14"/>
  <c r="S337" i="14"/>
  <c r="F342" i="14"/>
  <c r="R342" i="14"/>
  <c r="T347" i="14"/>
  <c r="J352" i="14"/>
  <c r="O357" i="14"/>
  <c r="T362" i="14"/>
  <c r="Y367" i="14"/>
  <c r="D382" i="14"/>
  <c r="O387" i="14"/>
  <c r="T392" i="14"/>
  <c r="Y397" i="14"/>
  <c r="D412" i="14"/>
  <c r="O417" i="14"/>
  <c r="T422" i="14"/>
  <c r="Y427" i="14"/>
  <c r="D442" i="14"/>
  <c r="O447" i="14"/>
  <c r="T452" i="14"/>
  <c r="Y457" i="14"/>
  <c r="D472" i="14"/>
  <c r="O477" i="14"/>
  <c r="H628" i="15"/>
  <c r="E240" i="15"/>
  <c r="L235" i="15"/>
  <c r="S230" i="15"/>
  <c r="Z225" i="15"/>
  <c r="E210" i="15"/>
  <c r="L205" i="15"/>
  <c r="S200" i="15"/>
  <c r="Z195" i="15"/>
  <c r="AA250" i="15"/>
  <c r="AA246" i="15" s="1"/>
  <c r="F235" i="15"/>
  <c r="M230" i="15"/>
  <c r="T225" i="15"/>
  <c r="AA220" i="15"/>
  <c r="AA216" i="15" s="1"/>
  <c r="F205" i="15"/>
  <c r="M200" i="15"/>
  <c r="T195" i="15"/>
  <c r="AA190" i="15"/>
  <c r="AA186" i="15" s="1"/>
  <c r="U250" i="15"/>
  <c r="V245" i="15"/>
  <c r="G230" i="15"/>
  <c r="N225" i="15"/>
  <c r="U220" i="15"/>
  <c r="V215" i="15"/>
  <c r="G200" i="15"/>
  <c r="N195" i="15"/>
  <c r="U190" i="15"/>
  <c r="O250" i="15"/>
  <c r="P245" i="15"/>
  <c r="W240" i="15"/>
  <c r="H225" i="15"/>
  <c r="O220" i="15"/>
  <c r="P215" i="15"/>
  <c r="W210" i="15"/>
  <c r="H195" i="15"/>
  <c r="O190" i="15"/>
  <c r="I250" i="15"/>
  <c r="J245" i="15"/>
  <c r="Q240" i="15"/>
  <c r="X235" i="15"/>
  <c r="I220" i="15"/>
  <c r="J215" i="15"/>
  <c r="Q210" i="15"/>
  <c r="X205" i="15"/>
  <c r="I190" i="15"/>
  <c r="J185" i="15"/>
  <c r="E180" i="15"/>
  <c r="E176" i="15" s="1"/>
  <c r="D151" i="15"/>
  <c r="K146" i="15"/>
  <c r="R141" i="15"/>
  <c r="Y136" i="15"/>
  <c r="D121" i="15"/>
  <c r="K116" i="15"/>
  <c r="R111" i="15"/>
  <c r="Y106" i="15"/>
  <c r="AA96" i="15"/>
  <c r="V91" i="15"/>
  <c r="Q86" i="15"/>
  <c r="L81" i="15"/>
  <c r="T71" i="15"/>
  <c r="I66" i="15"/>
  <c r="X51" i="15"/>
  <c r="M46" i="15"/>
  <c r="H41" i="15"/>
  <c r="O36" i="15"/>
  <c r="V31" i="15"/>
  <c r="J31" i="15"/>
  <c r="T26" i="15"/>
  <c r="H26" i="15"/>
  <c r="X21" i="15"/>
  <c r="X17" i="15" s="1"/>
  <c r="L21" i="15"/>
  <c r="Q16" i="15"/>
  <c r="E16" i="15"/>
  <c r="D185" i="15"/>
  <c r="Y170" i="15"/>
  <c r="Y166" i="15" s="1"/>
  <c r="Z161" i="15"/>
  <c r="E146" i="15"/>
  <c r="L141" i="15"/>
  <c r="S136" i="15"/>
  <c r="Z131" i="15"/>
  <c r="E116" i="15"/>
  <c r="L111" i="15"/>
  <c r="S106" i="15"/>
  <c r="Z101" i="15"/>
  <c r="U96" i="15"/>
  <c r="P91" i="15"/>
  <c r="K86" i="15"/>
  <c r="F81" i="15"/>
  <c r="N71" i="15"/>
  <c r="W56" i="15"/>
  <c r="W52" i="15" s="1"/>
  <c r="R51" i="15"/>
  <c r="G46" i="15"/>
  <c r="Z41" i="15"/>
  <c r="E41" i="15"/>
  <c r="L36" i="15"/>
  <c r="T31" i="15"/>
  <c r="H31" i="15"/>
  <c r="Q26" i="15"/>
  <c r="E26" i="15"/>
  <c r="V21" i="15"/>
  <c r="J21" i="15"/>
  <c r="K240" i="15"/>
  <c r="Y230" i="15"/>
  <c r="K210" i="15"/>
  <c r="Y200" i="15"/>
  <c r="X175" i="15"/>
  <c r="S170" i="15"/>
  <c r="T161" i="15"/>
  <c r="AA156" i="15"/>
  <c r="F141" i="15"/>
  <c r="M136" i="15"/>
  <c r="T131" i="15"/>
  <c r="AA126" i="15"/>
  <c r="F111" i="15"/>
  <c r="M106" i="15"/>
  <c r="T101" i="15"/>
  <c r="O96" i="15"/>
  <c r="J91" i="15"/>
  <c r="E86" i="15"/>
  <c r="Y76" i="15"/>
  <c r="H71" i="15"/>
  <c r="V61" i="15"/>
  <c r="Q56" i="15"/>
  <c r="W180" i="15"/>
  <c r="W176" i="15" s="1"/>
  <c r="R175" i="15"/>
  <c r="M170" i="15"/>
  <c r="N161" i="15"/>
  <c r="U156" i="15"/>
  <c r="V151" i="15"/>
  <c r="G136" i="15"/>
  <c r="N131" i="15"/>
  <c r="U126" i="15"/>
  <c r="V121" i="15"/>
  <c r="G106" i="15"/>
  <c r="N101" i="15"/>
  <c r="I96" i="15"/>
  <c r="I92" i="15" s="1"/>
  <c r="D91" i="15"/>
  <c r="S76" i="15"/>
  <c r="AA66" i="15"/>
  <c r="P61" i="15"/>
  <c r="K56" i="15"/>
  <c r="F51" i="15"/>
  <c r="Q41" i="15"/>
  <c r="X36" i="15"/>
  <c r="F36" i="15"/>
  <c r="P31" i="15"/>
  <c r="D31" i="15"/>
  <c r="Z26" i="15"/>
  <c r="N26" i="15"/>
  <c r="R21" i="15"/>
  <c r="F21" i="15"/>
  <c r="W16" i="15"/>
  <c r="K16" i="15"/>
  <c r="V185" i="15"/>
  <c r="Q180" i="15"/>
  <c r="L175" i="15"/>
  <c r="G170" i="15"/>
  <c r="G166" i="15" s="1"/>
  <c r="H161" i="15"/>
  <c r="O156" i="15"/>
  <c r="P151" i="15"/>
  <c r="W146" i="15"/>
  <c r="H131" i="15"/>
  <c r="O126" i="15"/>
  <c r="P121" i="15"/>
  <c r="W116" i="15"/>
  <c r="H101" i="15"/>
  <c r="X81" i="15"/>
  <c r="M76" i="15"/>
  <c r="U66" i="15"/>
  <c r="J61" i="15"/>
  <c r="E56" i="15"/>
  <c r="Y46" i="15"/>
  <c r="N41" i="15"/>
  <c r="U36" i="15"/>
  <c r="U32" i="15" s="1"/>
  <c r="Z31" i="15"/>
  <c r="N31" i="15"/>
  <c r="W26" i="15"/>
  <c r="W22" i="15" s="1"/>
  <c r="K26" i="15"/>
  <c r="P21" i="15"/>
  <c r="D21" i="15"/>
  <c r="V16" i="15"/>
  <c r="V12" i="15" s="1"/>
  <c r="J16" i="15"/>
  <c r="J12" i="15" s="1"/>
  <c r="N11" i="15"/>
  <c r="Z11" i="15"/>
  <c r="M16" i="15"/>
  <c r="I21" i="15"/>
  <c r="I26" i="15"/>
  <c r="S31" i="15"/>
  <c r="R36" i="15"/>
  <c r="T41" i="15"/>
  <c r="N69" i="15"/>
  <c r="N67" i="15" s="1"/>
  <c r="R81" i="15"/>
  <c r="O92" i="15"/>
  <c r="S104" i="15"/>
  <c r="S102" i="15" s="1"/>
  <c r="Q116" i="15"/>
  <c r="I126" i="15"/>
  <c r="S134" i="15"/>
  <c r="Q146" i="15"/>
  <c r="I156" i="15"/>
  <c r="M226" i="15"/>
  <c r="G12" i="15"/>
  <c r="P16" i="15"/>
  <c r="P12" i="15" s="1"/>
  <c r="O17" i="15"/>
  <c r="O21" i="15"/>
  <c r="U22" i="15"/>
  <c r="O26" i="15"/>
  <c r="D27" i="15"/>
  <c r="J27" i="15"/>
  <c r="Y31" i="15"/>
  <c r="AA36" i="15"/>
  <c r="P57" i="15"/>
  <c r="D61" i="15"/>
  <c r="Z71" i="15"/>
  <c r="U94" i="15"/>
  <c r="T191" i="15"/>
  <c r="D215" i="15"/>
  <c r="O327" i="14"/>
  <c r="AA327" i="14"/>
  <c r="K332" i="14"/>
  <c r="W332" i="14"/>
  <c r="J337" i="14"/>
  <c r="V337" i="14"/>
  <c r="I342" i="14"/>
  <c r="U342" i="14"/>
  <c r="H347" i="14"/>
  <c r="Z347" i="14"/>
  <c r="P352" i="14"/>
  <c r="AA357" i="14"/>
  <c r="F372" i="14"/>
  <c r="K377" i="14"/>
  <c r="P382" i="14"/>
  <c r="AA387" i="14"/>
  <c r="F402" i="14"/>
  <c r="K407" i="14"/>
  <c r="P412" i="14"/>
  <c r="AA417" i="14"/>
  <c r="F432" i="14"/>
  <c r="K437" i="14"/>
  <c r="P442" i="14"/>
  <c r="AA447" i="14"/>
  <c r="F462" i="14"/>
  <c r="K467" i="14"/>
  <c r="P472" i="14"/>
  <c r="AA477" i="14"/>
  <c r="H9" i="15"/>
  <c r="H7" i="15" s="1"/>
  <c r="T9" i="15"/>
  <c r="T7" i="15" s="1"/>
  <c r="F11" i="15"/>
  <c r="F7" i="15" s="1"/>
  <c r="R11" i="15"/>
  <c r="R7" i="15" s="1"/>
  <c r="K14" i="15"/>
  <c r="W14" i="15"/>
  <c r="S16" i="15"/>
  <c r="S12" i="15" s="1"/>
  <c r="I19" i="15"/>
  <c r="I17" i="15" s="1"/>
  <c r="U21" i="15"/>
  <c r="U17" i="15" s="1"/>
  <c r="I24" i="15"/>
  <c r="I22" i="15" s="1"/>
  <c r="U26" i="15"/>
  <c r="M29" i="15"/>
  <c r="M27" i="15" s="1"/>
  <c r="G44" i="15"/>
  <c r="G42" i="15" s="1"/>
  <c r="L51" i="15"/>
  <c r="L47" i="15" s="1"/>
  <c r="K84" i="15"/>
  <c r="K82" i="15" s="1"/>
  <c r="L109" i="15"/>
  <c r="L107" i="15" s="1"/>
  <c r="L139" i="15"/>
  <c r="L137" i="15" s="1"/>
  <c r="R171" i="15"/>
  <c r="X171" i="15"/>
  <c r="F175" i="15"/>
  <c r="K180" i="15"/>
  <c r="P185" i="15"/>
  <c r="P181" i="15" s="1"/>
  <c r="R235" i="15"/>
  <c r="E327" i="14"/>
  <c r="Q327" i="14"/>
  <c r="N332" i="14"/>
  <c r="Z332" i="14"/>
  <c r="M337" i="14"/>
  <c r="Y337" i="14"/>
  <c r="L342" i="14"/>
  <c r="X342" i="14"/>
  <c r="K347" i="14"/>
  <c r="V352" i="14"/>
  <c r="G367" i="14"/>
  <c r="L372" i="14"/>
  <c r="Q377" i="14"/>
  <c r="V382" i="14"/>
  <c r="G397" i="14"/>
  <c r="L402" i="14"/>
  <c r="Q407" i="14"/>
  <c r="V412" i="14"/>
  <c r="G427" i="14"/>
  <c r="L432" i="14"/>
  <c r="Q437" i="14"/>
  <c r="V442" i="14"/>
  <c r="G457" i="14"/>
  <c r="L462" i="14"/>
  <c r="Q467" i="14"/>
  <c r="V472" i="14"/>
  <c r="K9" i="15"/>
  <c r="K7" i="15" s="1"/>
  <c r="W9" i="15"/>
  <c r="W7" i="15" s="1"/>
  <c r="H11" i="15"/>
  <c r="T11" i="15"/>
  <c r="M14" i="15"/>
  <c r="M12" i="15" s="1"/>
  <c r="Y14" i="15"/>
  <c r="Y12" i="15" s="1"/>
  <c r="Y16" i="15"/>
  <c r="O19" i="15"/>
  <c r="AA21" i="15"/>
  <c r="O24" i="15"/>
  <c r="O22" i="15" s="1"/>
  <c r="AA26" i="15"/>
  <c r="V29" i="15"/>
  <c r="V27" i="15" s="1"/>
  <c r="I32" i="15"/>
  <c r="H39" i="15"/>
  <c r="Y44" i="15"/>
  <c r="Y42" i="15" s="1"/>
  <c r="R47" i="15"/>
  <c r="I62" i="15"/>
  <c r="G76" i="15"/>
  <c r="Q82" i="15"/>
  <c r="W82" i="15"/>
  <c r="W86" i="15"/>
  <c r="Z99" i="15"/>
  <c r="Z97" i="15" s="1"/>
  <c r="X111" i="15"/>
  <c r="J121" i="15"/>
  <c r="Z129" i="15"/>
  <c r="X141" i="15"/>
  <c r="J151" i="15"/>
  <c r="Z159" i="15"/>
  <c r="Z157" i="15" s="1"/>
  <c r="K168" i="15"/>
  <c r="L173" i="15"/>
  <c r="L171" i="15" s="1"/>
  <c r="Q178" i="15"/>
  <c r="Q176" i="15" s="1"/>
  <c r="T183" i="15"/>
  <c r="I188" i="15"/>
  <c r="I186" i="15" s="1"/>
  <c r="R231" i="15"/>
  <c r="X231" i="15"/>
  <c r="M258" i="15"/>
  <c r="R293" i="15"/>
  <c r="H313" i="15"/>
  <c r="L77" i="15"/>
  <c r="R77" i="15"/>
  <c r="M168" i="15"/>
  <c r="M166" i="15" s="1"/>
  <c r="P173" i="15"/>
  <c r="U178" i="15"/>
  <c r="D183" i="15"/>
  <c r="V183" i="15"/>
  <c r="V181" i="15" s="1"/>
  <c r="U188" i="15"/>
  <c r="U186" i="15" s="1"/>
  <c r="M198" i="15"/>
  <c r="M196" i="15" s="1"/>
  <c r="Z67" i="15"/>
  <c r="H37" i="15"/>
  <c r="N37" i="15"/>
  <c r="Z37" i="15"/>
  <c r="E52" i="15"/>
  <c r="D87" i="15"/>
  <c r="V318" i="15"/>
  <c r="G318" i="15"/>
  <c r="V303" i="15"/>
  <c r="Q298" i="15"/>
  <c r="L293" i="15"/>
  <c r="G288" i="15"/>
  <c r="V273" i="15"/>
  <c r="Q268" i="15"/>
  <c r="L263" i="15"/>
  <c r="G258" i="15"/>
  <c r="U248" i="15"/>
  <c r="V243" i="15"/>
  <c r="G228" i="15"/>
  <c r="G226" i="15" s="1"/>
  <c r="N223" i="15"/>
  <c r="N221" i="15" s="1"/>
  <c r="U218" i="15"/>
  <c r="U216" i="15" s="1"/>
  <c r="V213" i="15"/>
  <c r="V211" i="15" s="1"/>
  <c r="G198" i="15"/>
  <c r="N193" i="15"/>
  <c r="AA308" i="15"/>
  <c r="P303" i="15"/>
  <c r="K298" i="15"/>
  <c r="F293" i="15"/>
  <c r="AA278" i="15"/>
  <c r="P273" i="15"/>
  <c r="K268" i="15"/>
  <c r="F263" i="15"/>
  <c r="O248" i="15"/>
  <c r="O246" i="15" s="1"/>
  <c r="P243" i="15"/>
  <c r="P241" i="15" s="1"/>
  <c r="W238" i="15"/>
  <c r="W236" i="15" s="1"/>
  <c r="H223" i="15"/>
  <c r="O218" i="15"/>
  <c r="O216" i="15" s="1"/>
  <c r="P213" i="15"/>
  <c r="P211" i="15" s="1"/>
  <c r="W208" i="15"/>
  <c r="W206" i="15" s="1"/>
  <c r="H193" i="15"/>
  <c r="H191" i="15" s="1"/>
  <c r="O188" i="15"/>
  <c r="O186" i="15" s="1"/>
  <c r="Z313" i="15"/>
  <c r="U308" i="15"/>
  <c r="J303" i="15"/>
  <c r="E298" i="15"/>
  <c r="Z283" i="15"/>
  <c r="U278" i="15"/>
  <c r="J273" i="15"/>
  <c r="E268" i="15"/>
  <c r="Z253" i="15"/>
  <c r="I248" i="15"/>
  <c r="I246" i="15" s="1"/>
  <c r="J243" i="15"/>
  <c r="J241" i="15" s="1"/>
  <c r="Q238" i="15"/>
  <c r="X233" i="15"/>
  <c r="I218" i="15"/>
  <c r="I216" i="15" s="1"/>
  <c r="J213" i="15"/>
  <c r="J211" i="15" s="1"/>
  <c r="Q208" i="15"/>
  <c r="Q206" i="15" s="1"/>
  <c r="X203" i="15"/>
  <c r="X201" i="15" s="1"/>
  <c r="Y318" i="15"/>
  <c r="T313" i="15"/>
  <c r="O308" i="15"/>
  <c r="D303" i="15"/>
  <c r="Y288" i="15"/>
  <c r="T283" i="15"/>
  <c r="O278" i="15"/>
  <c r="D273" i="15"/>
  <c r="Y258" i="15"/>
  <c r="T253" i="15"/>
  <c r="D243" i="15"/>
  <c r="D241" i="15" s="1"/>
  <c r="K238" i="15"/>
  <c r="K236" i="15" s="1"/>
  <c r="R233" i="15"/>
  <c r="Y228" i="15"/>
  <c r="D213" i="15"/>
  <c r="K208" i="15"/>
  <c r="K206" i="15" s="1"/>
  <c r="R203" i="15"/>
  <c r="R201" i="15" s="1"/>
  <c r="Y198" i="15"/>
  <c r="Y196" i="15" s="1"/>
  <c r="S318" i="15"/>
  <c r="N313" i="15"/>
  <c r="I308" i="15"/>
  <c r="X293" i="15"/>
  <c r="S288" i="15"/>
  <c r="N283" i="15"/>
  <c r="I278" i="15"/>
  <c r="X263" i="15"/>
  <c r="S258" i="15"/>
  <c r="N253" i="15"/>
  <c r="E238" i="15"/>
  <c r="E236" i="15" s="1"/>
  <c r="L233" i="15"/>
  <c r="L231" i="15" s="1"/>
  <c r="S228" i="15"/>
  <c r="Z223" i="15"/>
  <c r="Z221" i="15" s="1"/>
  <c r="E208" i="15"/>
  <c r="E206" i="15" s="1"/>
  <c r="L203" i="15"/>
  <c r="L201" i="15" s="1"/>
  <c r="S198" i="15"/>
  <c r="S196" i="15" s="1"/>
  <c r="Z193" i="15"/>
  <c r="Z191" i="15" s="1"/>
  <c r="S168" i="15"/>
  <c r="S166" i="15" s="1"/>
  <c r="D173" i="15"/>
  <c r="V173" i="15"/>
  <c r="I178" i="15"/>
  <c r="AA178" i="15"/>
  <c r="J183" i="15"/>
  <c r="J181" i="15" s="1"/>
  <c r="Q236" i="15"/>
  <c r="E22" i="15"/>
  <c r="K22" i="15"/>
  <c r="Q22" i="15"/>
  <c r="S72" i="15"/>
  <c r="Y72" i="15"/>
  <c r="E168" i="15"/>
  <c r="W168" i="15"/>
  <c r="F173" i="15"/>
  <c r="F171" i="15" s="1"/>
  <c r="X173" i="15"/>
  <c r="K178" i="15"/>
  <c r="K176" i="15" s="1"/>
  <c r="N183" i="15"/>
  <c r="F203" i="15"/>
  <c r="F201" i="15" s="1"/>
  <c r="F233" i="15"/>
  <c r="F231" i="15" s="1"/>
  <c r="H253" i="15"/>
  <c r="W268" i="15"/>
  <c r="M288" i="15"/>
  <c r="L327" i="15"/>
  <c r="T332" i="15"/>
  <c r="J337" i="15"/>
  <c r="H347" i="15"/>
  <c r="M352" i="15"/>
  <c r="R357" i="15"/>
  <c r="W362" i="15"/>
  <c r="H377" i="15"/>
  <c r="M382" i="15"/>
  <c r="R387" i="15"/>
  <c r="W392" i="15"/>
  <c r="H407" i="15"/>
  <c r="M412" i="15"/>
  <c r="R417" i="15"/>
  <c r="W422" i="15"/>
  <c r="H437" i="15"/>
  <c r="M442" i="15"/>
  <c r="R447" i="15"/>
  <c r="W452" i="15"/>
  <c r="F486" i="15"/>
  <c r="R486" i="15"/>
  <c r="L491" i="15"/>
  <c r="W491" i="15"/>
  <c r="I496" i="15"/>
  <c r="U496" i="15"/>
  <c r="D501" i="15"/>
  <c r="O501" i="15"/>
  <c r="Z501" i="15"/>
  <c r="J506" i="15"/>
  <c r="U506" i="15"/>
  <c r="M511" i="15"/>
  <c r="F516" i="15"/>
  <c r="Y516" i="15"/>
  <c r="R521" i="15"/>
  <c r="V526" i="15"/>
  <c r="K551" i="15"/>
  <c r="Z566" i="15"/>
  <c r="X576" i="15"/>
  <c r="S601" i="15"/>
  <c r="O327" i="15"/>
  <c r="E332" i="15"/>
  <c r="W332" i="15"/>
  <c r="M337" i="15"/>
  <c r="I342" i="15"/>
  <c r="N347" i="15"/>
  <c r="S352" i="15"/>
  <c r="X357" i="15"/>
  <c r="I372" i="15"/>
  <c r="N377" i="15"/>
  <c r="S382" i="15"/>
  <c r="X387" i="15"/>
  <c r="I402" i="15"/>
  <c r="N407" i="15"/>
  <c r="S412" i="15"/>
  <c r="X417" i="15"/>
  <c r="I432" i="15"/>
  <c r="N437" i="15"/>
  <c r="S442" i="15"/>
  <c r="X447" i="15"/>
  <c r="H486" i="15"/>
  <c r="S486" i="15"/>
  <c r="D491" i="15"/>
  <c r="M491" i="15"/>
  <c r="X491" i="15"/>
  <c r="K496" i="15"/>
  <c r="V496" i="15"/>
  <c r="E501" i="15"/>
  <c r="P501" i="15"/>
  <c r="AA501" i="15"/>
  <c r="M506" i="15"/>
  <c r="Y506" i="15"/>
  <c r="N511" i="15"/>
  <c r="G516" i="15"/>
  <c r="W521" i="15"/>
  <c r="N536" i="15"/>
  <c r="F546" i="15"/>
  <c r="Q551" i="15"/>
  <c r="I561" i="15"/>
  <c r="I591" i="15"/>
  <c r="V616" i="15"/>
  <c r="Z37" i="16"/>
  <c r="R327" i="15"/>
  <c r="H332" i="15"/>
  <c r="Z332" i="15"/>
  <c r="P337" i="15"/>
  <c r="O342" i="15"/>
  <c r="T347" i="15"/>
  <c r="Y352" i="15"/>
  <c r="D367" i="15"/>
  <c r="O372" i="15"/>
  <c r="T377" i="15"/>
  <c r="Y382" i="15"/>
  <c r="D397" i="15"/>
  <c r="O402" i="15"/>
  <c r="T407" i="15"/>
  <c r="Y412" i="15"/>
  <c r="D427" i="15"/>
  <c r="O432" i="15"/>
  <c r="T437" i="15"/>
  <c r="Y442" i="15"/>
  <c r="J457" i="15"/>
  <c r="K486" i="15"/>
  <c r="T486" i="15"/>
  <c r="E491" i="15"/>
  <c r="P491" i="15"/>
  <c r="L496" i="15"/>
  <c r="W496" i="15"/>
  <c r="H501" i="15"/>
  <c r="Q501" i="15"/>
  <c r="O506" i="15"/>
  <c r="Z506" i="15"/>
  <c r="S511" i="15"/>
  <c r="L516" i="15"/>
  <c r="E521" i="15"/>
  <c r="I531" i="15"/>
  <c r="Z536" i="15"/>
  <c r="L546" i="15"/>
  <c r="U561" i="15"/>
  <c r="G571" i="15"/>
  <c r="E581" i="15"/>
  <c r="L606" i="15"/>
  <c r="E22" i="16"/>
  <c r="U327" i="15"/>
  <c r="K332" i="15"/>
  <c r="S337" i="15"/>
  <c r="U342" i="15"/>
  <c r="Z347" i="15"/>
  <c r="E362" i="15"/>
  <c r="J367" i="15"/>
  <c r="U372" i="15"/>
  <c r="Z377" i="15"/>
  <c r="E392" i="15"/>
  <c r="J397" i="15"/>
  <c r="U402" i="15"/>
  <c r="Z407" i="15"/>
  <c r="E422" i="15"/>
  <c r="J427" i="15"/>
  <c r="U432" i="15"/>
  <c r="Z437" i="15"/>
  <c r="E452" i="15"/>
  <c r="P457" i="15"/>
  <c r="L486" i="15"/>
  <c r="W486" i="15"/>
  <c r="F491" i="15"/>
  <c r="R491" i="15"/>
  <c r="D496" i="15"/>
  <c r="O496" i="15"/>
  <c r="X496" i="15"/>
  <c r="I501" i="15"/>
  <c r="T501" i="15"/>
  <c r="G506" i="15"/>
  <c r="P506" i="15"/>
  <c r="AA506" i="15"/>
  <c r="T511" i="15"/>
  <c r="M516" i="15"/>
  <c r="K521" i="15"/>
  <c r="D526" i="15"/>
  <c r="O531" i="15"/>
  <c r="X546" i="15"/>
  <c r="J556" i="15"/>
  <c r="AA561" i="15"/>
  <c r="S571" i="15"/>
  <c r="Q581" i="15"/>
  <c r="N596" i="15"/>
  <c r="L17" i="16"/>
  <c r="W22" i="16"/>
  <c r="L47" i="16"/>
  <c r="F327" i="15"/>
  <c r="X327" i="15"/>
  <c r="N332" i="15"/>
  <c r="D337" i="15"/>
  <c r="V337" i="15"/>
  <c r="AA342" i="15"/>
  <c r="F357" i="15"/>
  <c r="K362" i="15"/>
  <c r="P367" i="15"/>
  <c r="AA372" i="15"/>
  <c r="F387" i="15"/>
  <c r="K392" i="15"/>
  <c r="P397" i="15"/>
  <c r="AA402" i="15"/>
  <c r="F417" i="15"/>
  <c r="K422" i="15"/>
  <c r="P427" i="15"/>
  <c r="AA432" i="15"/>
  <c r="F447" i="15"/>
  <c r="K452" i="15"/>
  <c r="V457" i="15"/>
  <c r="W636" i="15"/>
  <c r="AA621" i="15"/>
  <c r="P616" i="15"/>
  <c r="K611" i="15"/>
  <c r="F606" i="15"/>
  <c r="AA591" i="15"/>
  <c r="P586" i="15"/>
  <c r="K581" i="15"/>
  <c r="F576" i="15"/>
  <c r="Z626" i="15"/>
  <c r="U621" i="15"/>
  <c r="J616" i="15"/>
  <c r="E611" i="15"/>
  <c r="Z596" i="15"/>
  <c r="U591" i="15"/>
  <c r="J586" i="15"/>
  <c r="T626" i="15"/>
  <c r="O621" i="15"/>
  <c r="D616" i="15"/>
  <c r="Y601" i="15"/>
  <c r="T596" i="15"/>
  <c r="O591" i="15"/>
  <c r="D586" i="15"/>
  <c r="Y571" i="15"/>
  <c r="T566" i="15"/>
  <c r="O561" i="15"/>
  <c r="D556" i="15"/>
  <c r="Y541" i="15"/>
  <c r="T536" i="15"/>
  <c r="N626" i="15"/>
  <c r="I621" i="15"/>
  <c r="H626" i="15"/>
  <c r="W611" i="15"/>
  <c r="R606" i="15"/>
  <c r="M601" i="15"/>
  <c r="H596" i="15"/>
  <c r="W581" i="15"/>
  <c r="R576" i="15"/>
  <c r="M571" i="15"/>
  <c r="H566" i="15"/>
  <c r="W551" i="15"/>
  <c r="R546" i="15"/>
  <c r="M541" i="15"/>
  <c r="H536" i="15"/>
  <c r="X521" i="15"/>
  <c r="F521" i="15"/>
  <c r="R516" i="15"/>
  <c r="Z511" i="15"/>
  <c r="H511" i="15"/>
  <c r="V506" i="15"/>
  <c r="N506" i="15"/>
  <c r="D506" i="15"/>
  <c r="U501" i="15"/>
  <c r="K501" i="15"/>
  <c r="R496" i="15"/>
  <c r="J496" i="15"/>
  <c r="Y491" i="15"/>
  <c r="Q491" i="15"/>
  <c r="G491" i="15"/>
  <c r="Y486" i="15"/>
  <c r="Q486" i="15"/>
  <c r="G486" i="15"/>
  <c r="M486" i="15"/>
  <c r="X486" i="15"/>
  <c r="J491" i="15"/>
  <c r="S491" i="15"/>
  <c r="E496" i="15"/>
  <c r="P496" i="15"/>
  <c r="AA496" i="15"/>
  <c r="J501" i="15"/>
  <c r="V501" i="15"/>
  <c r="H506" i="15"/>
  <c r="S506" i="15"/>
  <c r="Y511" i="15"/>
  <c r="S516" i="15"/>
  <c r="L521" i="15"/>
  <c r="J526" i="15"/>
  <c r="U531" i="15"/>
  <c r="G541" i="15"/>
  <c r="P556" i="15"/>
  <c r="B747" i="15"/>
  <c r="B765" i="15"/>
  <c r="Z9" i="16"/>
  <c r="Z7" i="16" s="1"/>
  <c r="M14" i="16"/>
  <c r="Y16" i="16"/>
  <c r="F19" i="16"/>
  <c r="R21" i="16"/>
  <c r="K26" i="16"/>
  <c r="D31" i="16"/>
  <c r="AA34" i="16"/>
  <c r="T39" i="16"/>
  <c r="M44" i="16"/>
  <c r="Y46" i="16"/>
  <c r="F49" i="16"/>
  <c r="F47" i="16" s="1"/>
  <c r="R51" i="16"/>
  <c r="K56" i="16"/>
  <c r="D61" i="16"/>
  <c r="AA64" i="16"/>
  <c r="L168" i="16"/>
  <c r="X168" i="16"/>
  <c r="J173" i="16"/>
  <c r="V173" i="16"/>
  <c r="I178" i="16"/>
  <c r="U178" i="16"/>
  <c r="H183" i="16"/>
  <c r="T183" i="16"/>
  <c r="G188" i="16"/>
  <c r="Y188" i="16"/>
  <c r="M193" i="16"/>
  <c r="E198" i="16"/>
  <c r="W198" i="16"/>
  <c r="K203" i="16"/>
  <c r="D208" i="16"/>
  <c r="O213" i="16"/>
  <c r="T218" i="16"/>
  <c r="Y223" i="16"/>
  <c r="D238" i="16"/>
  <c r="O243" i="16"/>
  <c r="T248" i="16"/>
  <c r="Y253" i="16"/>
  <c r="D268" i="16"/>
  <c r="O273" i="16"/>
  <c r="T278" i="16"/>
  <c r="Y283" i="16"/>
  <c r="D298" i="16"/>
  <c r="O303" i="16"/>
  <c r="T308" i="16"/>
  <c r="Y313" i="16"/>
  <c r="I337" i="16"/>
  <c r="N342" i="16"/>
  <c r="S347" i="16"/>
  <c r="Y352" i="16"/>
  <c r="P362" i="16"/>
  <c r="Z372" i="16"/>
  <c r="S382" i="16"/>
  <c r="Y412" i="16"/>
  <c r="D427" i="16"/>
  <c r="R447" i="16"/>
  <c r="K486" i="16"/>
  <c r="T491" i="16"/>
  <c r="M496" i="16"/>
  <c r="T501" i="16"/>
  <c r="S506" i="16"/>
  <c r="X511" i="16"/>
  <c r="I526" i="16"/>
  <c r="Z531" i="16"/>
  <c r="L541" i="16"/>
  <c r="F7" i="18"/>
  <c r="X21" i="16"/>
  <c r="X17" i="16" s="1"/>
  <c r="Q26" i="16"/>
  <c r="Q22" i="16" s="1"/>
  <c r="J31" i="16"/>
  <c r="J27" i="16" s="1"/>
  <c r="I36" i="16"/>
  <c r="I32" i="16" s="1"/>
  <c r="X51" i="16"/>
  <c r="X47" i="16" s="1"/>
  <c r="Q56" i="16"/>
  <c r="Q52" i="16" s="1"/>
  <c r="J61" i="16"/>
  <c r="I66" i="16"/>
  <c r="M168" i="16"/>
  <c r="Y168" i="16"/>
  <c r="K173" i="16"/>
  <c r="W173" i="16"/>
  <c r="J178" i="16"/>
  <c r="V178" i="16"/>
  <c r="I183" i="16"/>
  <c r="U183" i="16"/>
  <c r="H188" i="16"/>
  <c r="Z188" i="16"/>
  <c r="R193" i="16"/>
  <c r="F198" i="16"/>
  <c r="X198" i="16"/>
  <c r="P203" i="16"/>
  <c r="J208" i="16"/>
  <c r="U213" i="16"/>
  <c r="Z218" i="16"/>
  <c r="E233" i="16"/>
  <c r="J238" i="16"/>
  <c r="U243" i="16"/>
  <c r="Z248" i="16"/>
  <c r="E263" i="16"/>
  <c r="J268" i="16"/>
  <c r="U273" i="16"/>
  <c r="Z278" i="16"/>
  <c r="E293" i="16"/>
  <c r="J298" i="16"/>
  <c r="U303" i="16"/>
  <c r="Z308" i="16"/>
  <c r="D332" i="16"/>
  <c r="O337" i="16"/>
  <c r="T342" i="16"/>
  <c r="Z347" i="16"/>
  <c r="D397" i="16"/>
  <c r="O486" i="16"/>
  <c r="D491" i="16"/>
  <c r="V491" i="16"/>
  <c r="O496" i="16"/>
  <c r="F501" i="16"/>
  <c r="X501" i="16"/>
  <c r="Y506" i="16"/>
  <c r="D521" i="16"/>
  <c r="U526" i="16"/>
  <c r="X541" i="16"/>
  <c r="U556" i="16"/>
  <c r="E576" i="16"/>
  <c r="Z591" i="16"/>
  <c r="J611" i="16"/>
  <c r="H11" i="16"/>
  <c r="H7" i="16" s="1"/>
  <c r="Y14" i="16"/>
  <c r="Y12" i="16" s="1"/>
  <c r="R19" i="16"/>
  <c r="R17" i="16" s="1"/>
  <c r="K24" i="16"/>
  <c r="W26" i="16"/>
  <c r="D29" i="16"/>
  <c r="P31" i="16"/>
  <c r="P27" i="16" s="1"/>
  <c r="O36" i="16"/>
  <c r="O32" i="16" s="1"/>
  <c r="H41" i="16"/>
  <c r="H37" i="16" s="1"/>
  <c r="Y44" i="16"/>
  <c r="R49" i="16"/>
  <c r="K54" i="16"/>
  <c r="K52" i="16" s="1"/>
  <c r="W56" i="16"/>
  <c r="D59" i="16"/>
  <c r="D57" i="16" s="1"/>
  <c r="P61" i="16"/>
  <c r="O66" i="16"/>
  <c r="E168" i="16"/>
  <c r="Q168" i="16"/>
  <c r="L173" i="16"/>
  <c r="X173" i="16"/>
  <c r="K178" i="16"/>
  <c r="W178" i="16"/>
  <c r="J183" i="16"/>
  <c r="V183" i="16"/>
  <c r="M188" i="16"/>
  <c r="S193" i="16"/>
  <c r="K198" i="16"/>
  <c r="Q203" i="16"/>
  <c r="P208" i="16"/>
  <c r="AA213" i="16"/>
  <c r="F228" i="16"/>
  <c r="K233" i="16"/>
  <c r="P238" i="16"/>
  <c r="AA243" i="16"/>
  <c r="F258" i="16"/>
  <c r="K263" i="16"/>
  <c r="P268" i="16"/>
  <c r="AA273" i="16"/>
  <c r="F288" i="16"/>
  <c r="K293" i="16"/>
  <c r="P298" i="16"/>
  <c r="AA303" i="16"/>
  <c r="F318" i="16"/>
  <c r="E327" i="16"/>
  <c r="J332" i="16"/>
  <c r="U337" i="16"/>
  <c r="Z342" i="16"/>
  <c r="E357" i="16"/>
  <c r="O367" i="16"/>
  <c r="L377" i="16"/>
  <c r="J387" i="16"/>
  <c r="V397" i="16"/>
  <c r="R417" i="16"/>
  <c r="K452" i="16"/>
  <c r="Q486" i="16"/>
  <c r="H491" i="16"/>
  <c r="Z491" i="16"/>
  <c r="S496" i="16"/>
  <c r="H501" i="16"/>
  <c r="Z501" i="16"/>
  <c r="E516" i="16"/>
  <c r="J521" i="16"/>
  <c r="AA526" i="16"/>
  <c r="G536" i="16"/>
  <c r="D7" i="16"/>
  <c r="N11" i="16"/>
  <c r="N7" i="16" s="1"/>
  <c r="G16" i="16"/>
  <c r="G12" i="16" s="1"/>
  <c r="V31" i="16"/>
  <c r="V27" i="16" s="1"/>
  <c r="U36" i="16"/>
  <c r="U32" i="16" s="1"/>
  <c r="N41" i="16"/>
  <c r="N37" i="16" s="1"/>
  <c r="G46" i="16"/>
  <c r="G42" i="16" s="1"/>
  <c r="J59" i="16"/>
  <c r="J57" i="16" s="1"/>
  <c r="V61" i="16"/>
  <c r="V57" i="16" s="1"/>
  <c r="I64" i="16"/>
  <c r="I62" i="16" s="1"/>
  <c r="U66" i="16"/>
  <c r="U62" i="16" s="1"/>
  <c r="F168" i="16"/>
  <c r="R168" i="16"/>
  <c r="D173" i="16"/>
  <c r="P173" i="16"/>
  <c r="O178" i="16"/>
  <c r="AA178" i="16"/>
  <c r="N183" i="16"/>
  <c r="Z183" i="16"/>
  <c r="N188" i="16"/>
  <c r="F193" i="16"/>
  <c r="X193" i="16"/>
  <c r="L198" i="16"/>
  <c r="D203" i="16"/>
  <c r="V203" i="16"/>
  <c r="V208" i="16"/>
  <c r="G223" i="16"/>
  <c r="L228" i="16"/>
  <c r="Q233" i="16"/>
  <c r="V238" i="16"/>
  <c r="G253" i="16"/>
  <c r="L258" i="16"/>
  <c r="Q263" i="16"/>
  <c r="V268" i="16"/>
  <c r="G283" i="16"/>
  <c r="L288" i="16"/>
  <c r="Q293" i="16"/>
  <c r="V298" i="16"/>
  <c r="G313" i="16"/>
  <c r="L318" i="16"/>
  <c r="Q357" i="16"/>
  <c r="AA367" i="16"/>
  <c r="X377" i="16"/>
  <c r="Z636" i="16"/>
  <c r="N636" i="16"/>
  <c r="T621" i="16"/>
  <c r="O616" i="16"/>
  <c r="D611" i="16"/>
  <c r="Y596" i="16"/>
  <c r="T591" i="16"/>
  <c r="O586" i="16"/>
  <c r="D581" i="16"/>
  <c r="Y566" i="16"/>
  <c r="T561" i="16"/>
  <c r="O556" i="16"/>
  <c r="D551" i="16"/>
  <c r="Y536" i="16"/>
  <c r="T531" i="16"/>
  <c r="O526" i="16"/>
  <c r="G636" i="16"/>
  <c r="W626" i="16"/>
  <c r="N621" i="16"/>
  <c r="I616" i="16"/>
  <c r="X601" i="16"/>
  <c r="S596" i="16"/>
  <c r="N591" i="16"/>
  <c r="I586" i="16"/>
  <c r="X571" i="16"/>
  <c r="S566" i="16"/>
  <c r="N561" i="16"/>
  <c r="I556" i="16"/>
  <c r="P626" i="16"/>
  <c r="H621" i="16"/>
  <c r="W606" i="16"/>
  <c r="R601" i="16"/>
  <c r="M596" i="16"/>
  <c r="H591" i="16"/>
  <c r="W576" i="16"/>
  <c r="R571" i="16"/>
  <c r="M566" i="16"/>
  <c r="H561" i="16"/>
  <c r="W546" i="16"/>
  <c r="R541" i="16"/>
  <c r="V631" i="16"/>
  <c r="I626" i="16"/>
  <c r="V611" i="16"/>
  <c r="Q606" i="16"/>
  <c r="L601" i="16"/>
  <c r="G596" i="16"/>
  <c r="V581" i="16"/>
  <c r="Q576" i="16"/>
  <c r="L571" i="16"/>
  <c r="G566" i="16"/>
  <c r="V551" i="16"/>
  <c r="Q546" i="16"/>
  <c r="O631" i="16"/>
  <c r="AA616" i="16"/>
  <c r="P611" i="16"/>
  <c r="K606" i="16"/>
  <c r="F601" i="16"/>
  <c r="AA586" i="16"/>
  <c r="P581" i="16"/>
  <c r="K576" i="16"/>
  <c r="F571" i="16"/>
  <c r="AA556" i="16"/>
  <c r="P551" i="16"/>
  <c r="K546" i="16"/>
  <c r="F541" i="16"/>
  <c r="U486" i="16"/>
  <c r="J491" i="16"/>
  <c r="U496" i="16"/>
  <c r="L501" i="16"/>
  <c r="F511" i="16"/>
  <c r="K516" i="16"/>
  <c r="P521" i="16"/>
  <c r="M536" i="16"/>
  <c r="E546" i="16"/>
  <c r="Z561" i="16"/>
  <c r="J581" i="16"/>
  <c r="U616" i="16"/>
  <c r="T11" i="16"/>
  <c r="T7" i="16" s="1"/>
  <c r="M16" i="16"/>
  <c r="F21" i="16"/>
  <c r="AA36" i="16"/>
  <c r="T41" i="16"/>
  <c r="M46" i="16"/>
  <c r="F51" i="16"/>
  <c r="W54" i="16"/>
  <c r="W52" i="16" s="1"/>
  <c r="P59" i="16"/>
  <c r="P57" i="16" s="1"/>
  <c r="O64" i="16"/>
  <c r="O62" i="16" s="1"/>
  <c r="AA66" i="16"/>
  <c r="G168" i="16"/>
  <c r="S168" i="16"/>
  <c r="E173" i="16"/>
  <c r="Q173" i="16"/>
  <c r="D178" i="16"/>
  <c r="P178" i="16"/>
  <c r="O183" i="16"/>
  <c r="AA183" i="16"/>
  <c r="S188" i="16"/>
  <c r="G193" i="16"/>
  <c r="Y193" i="16"/>
  <c r="Q198" i="16"/>
  <c r="E203" i="16"/>
  <c r="W203" i="16"/>
  <c r="H218" i="16"/>
  <c r="M223" i="16"/>
  <c r="R228" i="16"/>
  <c r="W233" i="16"/>
  <c r="H248" i="16"/>
  <c r="M253" i="16"/>
  <c r="R258" i="16"/>
  <c r="W263" i="16"/>
  <c r="H278" i="16"/>
  <c r="M283" i="16"/>
  <c r="R288" i="16"/>
  <c r="W293" i="16"/>
  <c r="H308" i="16"/>
  <c r="M313" i="16"/>
  <c r="R318" i="16"/>
  <c r="E347" i="16"/>
  <c r="K352" i="16"/>
  <c r="I392" i="16"/>
  <c r="K422" i="16"/>
  <c r="Y442" i="16"/>
  <c r="E486" i="16"/>
  <c r="W486" i="16"/>
  <c r="N491" i="16"/>
  <c r="G496" i="16"/>
  <c r="Y496" i="16"/>
  <c r="N501" i="16"/>
  <c r="G506" i="16"/>
  <c r="L511" i="16"/>
  <c r="Q516" i="16"/>
  <c r="V521" i="16"/>
  <c r="H531" i="16"/>
  <c r="S536" i="16"/>
  <c r="U636" i="16"/>
  <c r="D781" i="16"/>
  <c r="G782" i="16"/>
  <c r="G781" i="16" s="1"/>
  <c r="O168" i="17"/>
  <c r="D173" i="17"/>
  <c r="V173" i="17"/>
  <c r="O178" i="17"/>
  <c r="F183" i="17"/>
  <c r="K188" i="17"/>
  <c r="T193" i="17"/>
  <c r="H332" i="17"/>
  <c r="M337" i="17"/>
  <c r="R342" i="17"/>
  <c r="W347" i="17"/>
  <c r="H362" i="17"/>
  <c r="M367" i="17"/>
  <c r="R372" i="17"/>
  <c r="W377" i="17"/>
  <c r="H392" i="17"/>
  <c r="M397" i="17"/>
  <c r="U486" i="17"/>
  <c r="K491" i="17"/>
  <c r="G496" i="17"/>
  <c r="F501" i="17"/>
  <c r="N506" i="17"/>
  <c r="W511" i="17"/>
  <c r="X516" i="17"/>
  <c r="S526" i="17"/>
  <c r="K536" i="17"/>
  <c r="W541" i="17"/>
  <c r="T551" i="17"/>
  <c r="J576" i="17"/>
  <c r="H586" i="17"/>
  <c r="W601" i="17"/>
  <c r="O611" i="17"/>
  <c r="B743" i="17"/>
  <c r="B757" i="17"/>
  <c r="K9" i="18"/>
  <c r="K7" i="18" s="1"/>
  <c r="R11" i="18"/>
  <c r="D14" i="18"/>
  <c r="D12" i="18" s="1"/>
  <c r="V14" i="18"/>
  <c r="V12" i="18" s="1"/>
  <c r="P16" i="18"/>
  <c r="G19" i="18"/>
  <c r="K21" i="18"/>
  <c r="F24" i="18"/>
  <c r="P26" i="18"/>
  <c r="L29" i="18"/>
  <c r="V36" i="18"/>
  <c r="M41" i="18"/>
  <c r="K46" i="18"/>
  <c r="J51" i="18"/>
  <c r="I56" i="18"/>
  <c r="X59" i="18"/>
  <c r="X66" i="18"/>
  <c r="I74" i="18"/>
  <c r="T81" i="18"/>
  <c r="L91" i="18"/>
  <c r="J99" i="18"/>
  <c r="F149" i="18"/>
  <c r="I198" i="18"/>
  <c r="N203" i="18"/>
  <c r="S208" i="18"/>
  <c r="X213" i="18"/>
  <c r="I228" i="18"/>
  <c r="N233" i="18"/>
  <c r="S238" i="18"/>
  <c r="L178" i="19"/>
  <c r="Q168" i="17"/>
  <c r="H173" i="17"/>
  <c r="Z173" i="17"/>
  <c r="S178" i="17"/>
  <c r="L183" i="17"/>
  <c r="Q188" i="17"/>
  <c r="I327" i="17"/>
  <c r="N332" i="17"/>
  <c r="S337" i="17"/>
  <c r="X342" i="17"/>
  <c r="I357" i="17"/>
  <c r="N362" i="17"/>
  <c r="S367" i="17"/>
  <c r="X372" i="17"/>
  <c r="I387" i="17"/>
  <c r="N392" i="17"/>
  <c r="S397" i="17"/>
  <c r="V486" i="17"/>
  <c r="T491" i="17"/>
  <c r="H496" i="17"/>
  <c r="G501" i="17"/>
  <c r="Q506" i="17"/>
  <c r="Y511" i="17"/>
  <c r="X536" i="17"/>
  <c r="U551" i="17"/>
  <c r="X566" i="17"/>
  <c r="P576" i="17"/>
  <c r="Q631" i="17"/>
  <c r="L9" i="18"/>
  <c r="L7" i="18" s="1"/>
  <c r="E14" i="18"/>
  <c r="E12" i="18" s="1"/>
  <c r="W14" i="18"/>
  <c r="W12" i="18" s="1"/>
  <c r="M19" i="18"/>
  <c r="M24" i="18"/>
  <c r="S29" i="18"/>
  <c r="J34" i="18"/>
  <c r="AA74" i="18"/>
  <c r="D101" i="18"/>
  <c r="M114" i="18"/>
  <c r="K126" i="18"/>
  <c r="T139" i="18"/>
  <c r="R151" i="18"/>
  <c r="H173" i="18"/>
  <c r="G178" i="18"/>
  <c r="F183" i="18"/>
  <c r="E188" i="18"/>
  <c r="E186" i="18" s="1"/>
  <c r="D193" i="18"/>
  <c r="O198" i="18"/>
  <c r="T203" i="18"/>
  <c r="Y208" i="18"/>
  <c r="D223" i="18"/>
  <c r="O228" i="18"/>
  <c r="T233" i="18"/>
  <c r="Y238" i="18"/>
  <c r="H248" i="18"/>
  <c r="U168" i="17"/>
  <c r="J173" i="17"/>
  <c r="U178" i="17"/>
  <c r="R183" i="17"/>
  <c r="W188" i="17"/>
  <c r="E198" i="17"/>
  <c r="O327" i="17"/>
  <c r="T332" i="17"/>
  <c r="Y337" i="17"/>
  <c r="D352" i="17"/>
  <c r="O357" i="17"/>
  <c r="T362" i="17"/>
  <c r="Y367" i="17"/>
  <c r="D382" i="17"/>
  <c r="O387" i="17"/>
  <c r="T392" i="17"/>
  <c r="Y397" i="17"/>
  <c r="X486" i="17"/>
  <c r="U491" i="17"/>
  <c r="P496" i="17"/>
  <c r="R501" i="17"/>
  <c r="Z506" i="17"/>
  <c r="T521" i="17"/>
  <c r="L531" i="17"/>
  <c r="D546" i="17"/>
  <c r="J606" i="17"/>
  <c r="H616" i="17"/>
  <c r="W631" i="17"/>
  <c r="B763" i="17"/>
  <c r="E782" i="17"/>
  <c r="Q9" i="18"/>
  <c r="Q7" i="18" s="1"/>
  <c r="J14" i="18"/>
  <c r="N19" i="18"/>
  <c r="T24" i="18"/>
  <c r="Z29" i="18"/>
  <c r="Q34" i="18"/>
  <c r="I39" i="18"/>
  <c r="AA56" i="18"/>
  <c r="T61" i="18"/>
  <c r="J69" i="18"/>
  <c r="U76" i="18"/>
  <c r="T84" i="18"/>
  <c r="L94" i="18"/>
  <c r="Y116" i="18"/>
  <c r="I168" i="18"/>
  <c r="N173" i="18"/>
  <c r="M178" i="18"/>
  <c r="L183" i="18"/>
  <c r="L181" i="18" s="1"/>
  <c r="K188" i="18"/>
  <c r="J193" i="18"/>
  <c r="U198" i="18"/>
  <c r="Z203" i="18"/>
  <c r="E218" i="18"/>
  <c r="J223" i="18"/>
  <c r="U228" i="18"/>
  <c r="Z233" i="18"/>
  <c r="O248" i="18"/>
  <c r="E168" i="17"/>
  <c r="W168" i="17"/>
  <c r="N173" i="17"/>
  <c r="G178" i="17"/>
  <c r="Y178" i="17"/>
  <c r="X183" i="17"/>
  <c r="L198" i="17"/>
  <c r="U327" i="17"/>
  <c r="Z332" i="17"/>
  <c r="E347" i="17"/>
  <c r="J352" i="17"/>
  <c r="U357" i="17"/>
  <c r="Z362" i="17"/>
  <c r="E377" i="17"/>
  <c r="E375" i="17" s="1"/>
  <c r="J382" i="17"/>
  <c r="U387" i="17"/>
  <c r="Z392" i="17"/>
  <c r="I486" i="17"/>
  <c r="W491" i="17"/>
  <c r="S496" i="17"/>
  <c r="S501" i="17"/>
  <c r="J516" i="17"/>
  <c r="U521" i="17"/>
  <c r="M531" i="17"/>
  <c r="D541" i="17"/>
  <c r="U546" i="17"/>
  <c r="N556" i="17"/>
  <c r="Q571" i="17"/>
  <c r="I581" i="17"/>
  <c r="X596" i="17"/>
  <c r="P606" i="17"/>
  <c r="R9" i="18"/>
  <c r="R7" i="18" s="1"/>
  <c r="K14" i="18"/>
  <c r="K12" i="18" s="1"/>
  <c r="U19" i="18"/>
  <c r="AA24" i="18"/>
  <c r="X34" i="18"/>
  <c r="P39" i="18"/>
  <c r="I44" i="18"/>
  <c r="H49" i="18"/>
  <c r="G54" i="18"/>
  <c r="AA104" i="18"/>
  <c r="D131" i="18"/>
  <c r="M144" i="18"/>
  <c r="K156" i="18"/>
  <c r="S176" i="18"/>
  <c r="Q188" i="18"/>
  <c r="P193" i="18"/>
  <c r="AA198" i="18"/>
  <c r="F213" i="18"/>
  <c r="K218" i="18"/>
  <c r="P223" i="18"/>
  <c r="AA228" i="18"/>
  <c r="I243" i="18"/>
  <c r="V248" i="18"/>
  <c r="U203" i="19"/>
  <c r="V198" i="19"/>
  <c r="D198" i="19"/>
  <c r="O193" i="19"/>
  <c r="T188" i="19"/>
  <c r="L188" i="19"/>
  <c r="T183" i="19"/>
  <c r="K183" i="19"/>
  <c r="T178" i="19"/>
  <c r="K178" i="19"/>
  <c r="S173" i="19"/>
  <c r="K173" i="19"/>
  <c r="S168" i="19"/>
  <c r="J168" i="19"/>
  <c r="P203" i="19"/>
  <c r="R198" i="19"/>
  <c r="M193" i="19"/>
  <c r="AA188" i="19"/>
  <c r="S188" i="19"/>
  <c r="J188" i="19"/>
  <c r="AA183" i="19"/>
  <c r="S183" i="19"/>
  <c r="J183" i="19"/>
  <c r="AA178" i="19"/>
  <c r="R178" i="19"/>
  <c r="J178" i="19"/>
  <c r="AA173" i="19"/>
  <c r="R173" i="19"/>
  <c r="I173" i="19"/>
  <c r="Z168" i="19"/>
  <c r="Q168" i="19"/>
  <c r="H168" i="19"/>
  <c r="K203" i="19"/>
  <c r="Q198" i="19"/>
  <c r="X193" i="19"/>
  <c r="L193" i="19"/>
  <c r="Z188" i="19"/>
  <c r="R188" i="19"/>
  <c r="I188" i="19"/>
  <c r="Z183" i="19"/>
  <c r="Q183" i="19"/>
  <c r="I183" i="19"/>
  <c r="Z178" i="19"/>
  <c r="Q178" i="19"/>
  <c r="H178" i="19"/>
  <c r="Y173" i="19"/>
  <c r="P173" i="19"/>
  <c r="G173" i="19"/>
  <c r="X168" i="19"/>
  <c r="P168" i="19"/>
  <c r="G168" i="19"/>
  <c r="G203" i="19"/>
  <c r="L198" i="19"/>
  <c r="W193" i="19"/>
  <c r="K193" i="19"/>
  <c r="Y188" i="19"/>
  <c r="P188" i="19"/>
  <c r="H188" i="19"/>
  <c r="Y183" i="19"/>
  <c r="P183" i="19"/>
  <c r="G183" i="19"/>
  <c r="X178" i="19"/>
  <c r="O178" i="19"/>
  <c r="F178" i="19"/>
  <c r="W173" i="19"/>
  <c r="O173" i="19"/>
  <c r="F173" i="19"/>
  <c r="W168" i="19"/>
  <c r="N168" i="19"/>
  <c r="F168" i="19"/>
  <c r="J198" i="19"/>
  <c r="U193" i="19"/>
  <c r="F193" i="19"/>
  <c r="X188" i="19"/>
  <c r="O188" i="19"/>
  <c r="F188" i="19"/>
  <c r="W183" i="19"/>
  <c r="N183" i="19"/>
  <c r="E183" i="19"/>
  <c r="V178" i="19"/>
  <c r="N178" i="19"/>
  <c r="E178" i="19"/>
  <c r="V173" i="19"/>
  <c r="M173" i="19"/>
  <c r="E173" i="19"/>
  <c r="V168" i="19"/>
  <c r="M168" i="19"/>
  <c r="E168" i="19"/>
  <c r="U173" i="19"/>
  <c r="D183" i="19"/>
  <c r="V188" i="19"/>
  <c r="Z198" i="19"/>
  <c r="I168" i="17"/>
  <c r="AA168" i="17"/>
  <c r="P173" i="17"/>
  <c r="I178" i="17"/>
  <c r="AA178" i="17"/>
  <c r="F193" i="17"/>
  <c r="S198" i="17"/>
  <c r="AA327" i="17"/>
  <c r="F342" i="17"/>
  <c r="K347" i="17"/>
  <c r="P352" i="17"/>
  <c r="AA357" i="17"/>
  <c r="F372" i="17"/>
  <c r="K377" i="17"/>
  <c r="P382" i="17"/>
  <c r="AA387" i="17"/>
  <c r="J486" i="17"/>
  <c r="H491" i="17"/>
  <c r="T496" i="17"/>
  <c r="K511" i="17"/>
  <c r="L516" i="17"/>
  <c r="E541" i="17"/>
  <c r="V546" i="17"/>
  <c r="S556" i="17"/>
  <c r="W571" i="17"/>
  <c r="O581" i="17"/>
  <c r="J636" i="17"/>
  <c r="B739" i="17"/>
  <c r="B753" i="17"/>
  <c r="B767" i="17"/>
  <c r="B769" i="17"/>
  <c r="E9" i="18"/>
  <c r="E7" i="18" s="1"/>
  <c r="W9" i="18"/>
  <c r="W7" i="18" s="1"/>
  <c r="L11" i="18"/>
  <c r="P14" i="18"/>
  <c r="P12" i="18" s="1"/>
  <c r="J16" i="18"/>
  <c r="D21" i="18"/>
  <c r="Z21" i="18"/>
  <c r="I26" i="18"/>
  <c r="Q31" i="18"/>
  <c r="G36" i="18"/>
  <c r="W39" i="18"/>
  <c r="Q44" i="18"/>
  <c r="P49" i="18"/>
  <c r="O54" i="18"/>
  <c r="F59" i="18"/>
  <c r="L64" i="18"/>
  <c r="V71" i="18"/>
  <c r="H79" i="18"/>
  <c r="X96" i="18"/>
  <c r="F119" i="18"/>
  <c r="Y146" i="18"/>
  <c r="U168" i="18"/>
  <c r="Z173" i="18"/>
  <c r="Z171" i="18" s="1"/>
  <c r="Y178" i="18"/>
  <c r="X183" i="18"/>
  <c r="W188" i="18"/>
  <c r="V193" i="18"/>
  <c r="G208" i="18"/>
  <c r="L213" i="18"/>
  <c r="Q218" i="18"/>
  <c r="V223" i="18"/>
  <c r="G238" i="18"/>
  <c r="P243" i="18"/>
  <c r="B761" i="18"/>
  <c r="B745" i="18"/>
  <c r="B733" i="18"/>
  <c r="B721" i="18"/>
  <c r="B709" i="18"/>
  <c r="B693" i="18"/>
  <c r="B681" i="18"/>
  <c r="B669" i="18"/>
  <c r="B657" i="18"/>
  <c r="B645" i="18"/>
  <c r="B619" i="18"/>
  <c r="B604" i="18"/>
  <c r="B569" i="18"/>
  <c r="B534" i="18"/>
  <c r="B524" i="18"/>
  <c r="B514" i="18"/>
  <c r="B499" i="18"/>
  <c r="B489" i="18"/>
  <c r="B470" i="18"/>
  <c r="B440" i="18"/>
  <c r="B410" i="18"/>
  <c r="B335" i="18"/>
  <c r="B311" i="18"/>
  <c r="B281" i="18"/>
  <c r="B757" i="18"/>
  <c r="B743" i="18"/>
  <c r="B731" i="18"/>
  <c r="B719" i="18"/>
  <c r="B703" i="18"/>
  <c r="B691" i="18"/>
  <c r="B679" i="18"/>
  <c r="B667" i="18"/>
  <c r="B655" i="18"/>
  <c r="B643" i="18"/>
  <c r="B599" i="18"/>
  <c r="B584" i="18"/>
  <c r="B559" i="18"/>
  <c r="B539" i="18"/>
  <c r="B465" i="18"/>
  <c r="B435" i="18"/>
  <c r="B405" i="18"/>
  <c r="B375" i="18"/>
  <c r="B355" i="18"/>
  <c r="B340" i="18"/>
  <c r="B306" i="18"/>
  <c r="B276" i="18"/>
  <c r="B755" i="18"/>
  <c r="B741" i="18"/>
  <c r="B729" i="18"/>
  <c r="B717" i="18"/>
  <c r="B701" i="18"/>
  <c r="B689" i="18"/>
  <c r="B677" i="18"/>
  <c r="B665" i="18"/>
  <c r="B653" i="18"/>
  <c r="B634" i="18"/>
  <c r="B614" i="18"/>
  <c r="B594" i="18"/>
  <c r="B574" i="18"/>
  <c r="B544" i="18"/>
  <c r="B460" i="18"/>
  <c r="B430" i="18"/>
  <c r="B400" i="18"/>
  <c r="B301" i="18"/>
  <c r="B271" i="18"/>
  <c r="B769" i="18"/>
  <c r="B753" i="18"/>
  <c r="B739" i="18"/>
  <c r="B727" i="18"/>
  <c r="B715" i="18"/>
  <c r="B699" i="18"/>
  <c r="B687" i="18"/>
  <c r="B675" i="18"/>
  <c r="B663" i="18"/>
  <c r="B651" i="18"/>
  <c r="B629" i="18"/>
  <c r="B549" i="18"/>
  <c r="B529" i="18"/>
  <c r="B519" i="18"/>
  <c r="B504" i="18"/>
  <c r="B494" i="18"/>
  <c r="B455" i="18"/>
  <c r="B425" i="18"/>
  <c r="B395" i="18"/>
  <c r="B380" i="18"/>
  <c r="B360" i="18"/>
  <c r="B345" i="18"/>
  <c r="B296" i="18"/>
  <c r="B765" i="18"/>
  <c r="B751" i="18"/>
  <c r="B737" i="18"/>
  <c r="B725" i="18"/>
  <c r="B713" i="18"/>
  <c r="B697" i="18"/>
  <c r="B685" i="18"/>
  <c r="B673" i="18"/>
  <c r="B661" i="18"/>
  <c r="B649" i="18"/>
  <c r="B624" i="18"/>
  <c r="B609" i="18"/>
  <c r="B589" i="18"/>
  <c r="B579" i="18"/>
  <c r="B564" i="18"/>
  <c r="B509" i="18"/>
  <c r="B484" i="18"/>
  <c r="B450" i="18"/>
  <c r="B420" i="18"/>
  <c r="B390" i="18"/>
  <c r="B365" i="18"/>
  <c r="B325" i="18"/>
  <c r="B291" i="18"/>
  <c r="B261" i="18"/>
  <c r="L168" i="19"/>
  <c r="M183" i="19"/>
  <c r="I332" i="18"/>
  <c r="N337" i="18"/>
  <c r="S342" i="18"/>
  <c r="E352" i="18"/>
  <c r="V357" i="18"/>
  <c r="G372" i="18"/>
  <c r="X377" i="18"/>
  <c r="I486" i="18"/>
  <c r="Q486" i="18"/>
  <c r="X486" i="18"/>
  <c r="E491" i="18"/>
  <c r="L491" i="18"/>
  <c r="S491" i="18"/>
  <c r="Z491" i="18"/>
  <c r="I496" i="18"/>
  <c r="P496" i="18"/>
  <c r="W496" i="18"/>
  <c r="E501" i="18"/>
  <c r="L501" i="18"/>
  <c r="T501" i="18"/>
  <c r="AA501" i="18"/>
  <c r="K506" i="18"/>
  <c r="T506" i="18"/>
  <c r="P511" i="18"/>
  <c r="I516" i="18"/>
  <c r="AA516" i="18"/>
  <c r="Q521" i="18"/>
  <c r="G526" i="18"/>
  <c r="Y526" i="18"/>
  <c r="R531" i="18"/>
  <c r="K536" i="18"/>
  <c r="P541" i="18"/>
  <c r="AA546" i="18"/>
  <c r="H556" i="18"/>
  <c r="P571" i="18"/>
  <c r="T327" i="19"/>
  <c r="N332" i="19"/>
  <c r="G337" i="19"/>
  <c r="Y342" i="19"/>
  <c r="B739" i="19"/>
  <c r="B751" i="19"/>
  <c r="B763" i="19"/>
  <c r="O332" i="18"/>
  <c r="T337" i="18"/>
  <c r="Q352" i="18"/>
  <c r="H367" i="18"/>
  <c r="M372" i="18"/>
  <c r="K486" i="18"/>
  <c r="R486" i="18"/>
  <c r="Y486" i="18"/>
  <c r="F491" i="18"/>
  <c r="M491" i="18"/>
  <c r="T491" i="18"/>
  <c r="J496" i="18"/>
  <c r="Q496" i="18"/>
  <c r="X496" i="18"/>
  <c r="F501" i="18"/>
  <c r="N501" i="18"/>
  <c r="U501" i="18"/>
  <c r="M506" i="18"/>
  <c r="U506" i="18"/>
  <c r="D511" i="18"/>
  <c r="S511" i="18"/>
  <c r="L516" i="18"/>
  <c r="T521" i="18"/>
  <c r="J526" i="18"/>
  <c r="U531" i="18"/>
  <c r="Q536" i="18"/>
  <c r="V541" i="18"/>
  <c r="O556" i="18"/>
  <c r="I566" i="18"/>
  <c r="Z571" i="18"/>
  <c r="H581" i="18"/>
  <c r="E591" i="18"/>
  <c r="S611" i="18"/>
  <c r="G327" i="19"/>
  <c r="Y327" i="19"/>
  <c r="O332" i="19"/>
  <c r="M337" i="19"/>
  <c r="F342" i="19"/>
  <c r="J327" i="18"/>
  <c r="U332" i="18"/>
  <c r="Z337" i="18"/>
  <c r="F347" i="18"/>
  <c r="W352" i="18"/>
  <c r="I362" i="18"/>
  <c r="N367" i="18"/>
  <c r="S372" i="18"/>
  <c r="E382" i="18"/>
  <c r="L486" i="18"/>
  <c r="S486" i="18"/>
  <c r="Z486" i="18"/>
  <c r="G491" i="18"/>
  <c r="N491" i="18"/>
  <c r="V491" i="18"/>
  <c r="D496" i="18"/>
  <c r="K496" i="18"/>
  <c r="R496" i="18"/>
  <c r="Y496" i="18"/>
  <c r="H501" i="18"/>
  <c r="O501" i="18"/>
  <c r="V501" i="18"/>
  <c r="E506" i="18"/>
  <c r="N506" i="18"/>
  <c r="W506" i="18"/>
  <c r="F511" i="18"/>
  <c r="V511" i="18"/>
  <c r="O516" i="18"/>
  <c r="E521" i="18"/>
  <c r="W521" i="18"/>
  <c r="M526" i="18"/>
  <c r="F531" i="18"/>
  <c r="X531" i="18"/>
  <c r="W536" i="18"/>
  <c r="I551" i="18"/>
  <c r="W556" i="18"/>
  <c r="Q566" i="18"/>
  <c r="T581" i="18"/>
  <c r="H327" i="19"/>
  <c r="Z327" i="19"/>
  <c r="U332" i="19"/>
  <c r="N337" i="19"/>
  <c r="G342" i="19"/>
  <c r="Q347" i="19"/>
  <c r="P327" i="18"/>
  <c r="AA332" i="18"/>
  <c r="L347" i="18"/>
  <c r="O362" i="18"/>
  <c r="T367" i="18"/>
  <c r="Q382" i="18"/>
  <c r="P491" i="18"/>
  <c r="W491" i="18"/>
  <c r="E496" i="18"/>
  <c r="L496" i="18"/>
  <c r="S496" i="18"/>
  <c r="AA496" i="18"/>
  <c r="I501" i="18"/>
  <c r="P501" i="18"/>
  <c r="W501" i="18"/>
  <c r="G506" i="18"/>
  <c r="O506" i="18"/>
  <c r="Y506" i="18"/>
  <c r="G511" i="18"/>
  <c r="Y511" i="18"/>
  <c r="R516" i="18"/>
  <c r="H521" i="18"/>
  <c r="Z521" i="18"/>
  <c r="P526" i="18"/>
  <c r="I531" i="18"/>
  <c r="AA531" i="18"/>
  <c r="I546" i="18"/>
  <c r="P551" i="18"/>
  <c r="AA566" i="18"/>
  <c r="G576" i="18"/>
  <c r="L616" i="18"/>
  <c r="M327" i="19"/>
  <c r="V332" i="19"/>
  <c r="T337" i="19"/>
  <c r="N342" i="19"/>
  <c r="S347" i="19"/>
  <c r="V327" i="18"/>
  <c r="G342" i="18"/>
  <c r="X347" i="18"/>
  <c r="J357" i="18"/>
  <c r="U362" i="18"/>
  <c r="Z367" i="18"/>
  <c r="F377" i="18"/>
  <c r="G486" i="18"/>
  <c r="N486" i="18"/>
  <c r="U486" i="18"/>
  <c r="J491" i="18"/>
  <c r="Q491" i="18"/>
  <c r="X491" i="18"/>
  <c r="F496" i="18"/>
  <c r="M496" i="18"/>
  <c r="U496" i="18"/>
  <c r="J501" i="18"/>
  <c r="Q501" i="18"/>
  <c r="X501" i="18"/>
  <c r="H506" i="18"/>
  <c r="Q506" i="18"/>
  <c r="Z506" i="18"/>
  <c r="J511" i="18"/>
  <c r="U516" i="18"/>
  <c r="K521" i="18"/>
  <c r="S526" i="18"/>
  <c r="L531" i="18"/>
  <c r="D541" i="18"/>
  <c r="O546" i="18"/>
  <c r="X551" i="18"/>
  <c r="J561" i="18"/>
  <c r="O576" i="18"/>
  <c r="B767" i="18"/>
  <c r="N327" i="19"/>
  <c r="F332" i="19"/>
  <c r="U337" i="19"/>
  <c r="P342" i="19"/>
  <c r="B747" i="19"/>
  <c r="A1" i="5"/>
  <c r="E58" i="5"/>
  <c r="E86" i="5"/>
  <c r="V634" i="6"/>
  <c r="E42" i="5"/>
  <c r="E70" i="5"/>
  <c r="G52" i="5"/>
  <c r="G80" i="5"/>
  <c r="N7" i="1"/>
  <c r="D12" i="3" s="1"/>
  <c r="F15" i="3"/>
  <c r="D13" i="5"/>
  <c r="D16" i="5"/>
  <c r="F20" i="5"/>
  <c r="D25" i="5"/>
  <c r="F36" i="5"/>
  <c r="D43" i="5"/>
  <c r="F47" i="5"/>
  <c r="D52" i="5"/>
  <c r="F53" i="5"/>
  <c r="D59" i="5"/>
  <c r="F63" i="5"/>
  <c r="D70" i="5"/>
  <c r="F71" i="5"/>
  <c r="D76" i="5"/>
  <c r="D86" i="5"/>
  <c r="F87" i="5"/>
  <c r="D92" i="5"/>
  <c r="H9" i="6"/>
  <c r="N9" i="6"/>
  <c r="T9" i="6"/>
  <c r="Z9" i="6"/>
  <c r="H11" i="6"/>
  <c r="N11" i="6"/>
  <c r="T11" i="6"/>
  <c r="Z11" i="6"/>
  <c r="G14" i="6"/>
  <c r="M14" i="6"/>
  <c r="S14" i="6"/>
  <c r="S12" i="6" s="1"/>
  <c r="Y14" i="6"/>
  <c r="G16" i="6"/>
  <c r="M16" i="6"/>
  <c r="S16" i="6"/>
  <c r="Y16" i="6"/>
  <c r="F19" i="6"/>
  <c r="F17" i="6" s="1"/>
  <c r="L19" i="6"/>
  <c r="R19" i="6"/>
  <c r="X19" i="6"/>
  <c r="F21" i="6"/>
  <c r="L21" i="6"/>
  <c r="R21" i="6"/>
  <c r="X21" i="6"/>
  <c r="E24" i="6"/>
  <c r="K24" i="6"/>
  <c r="Q24" i="6"/>
  <c r="W24" i="6"/>
  <c r="E26" i="6"/>
  <c r="K26" i="6"/>
  <c r="Q26" i="6"/>
  <c r="W26" i="6"/>
  <c r="D29" i="6"/>
  <c r="J29" i="6"/>
  <c r="P29" i="6"/>
  <c r="P27" i="6" s="1"/>
  <c r="V29" i="6"/>
  <c r="D31" i="6"/>
  <c r="J31" i="6"/>
  <c r="P31" i="6"/>
  <c r="V31" i="6"/>
  <c r="I34" i="6"/>
  <c r="I32" i="6" s="1"/>
  <c r="O34" i="6"/>
  <c r="U34" i="6"/>
  <c r="AA34" i="6"/>
  <c r="I36" i="6"/>
  <c r="O36" i="6"/>
  <c r="U36" i="6"/>
  <c r="AA36" i="6"/>
  <c r="H39" i="6"/>
  <c r="N39" i="6"/>
  <c r="T39" i="6"/>
  <c r="Z39" i="6"/>
  <c r="H41" i="6"/>
  <c r="N41" i="6"/>
  <c r="T41" i="6"/>
  <c r="Z41" i="6"/>
  <c r="G44" i="6"/>
  <c r="M44" i="6"/>
  <c r="S44" i="6"/>
  <c r="S42" i="6" s="1"/>
  <c r="Y44" i="6"/>
  <c r="G46" i="6"/>
  <c r="M46" i="6"/>
  <c r="S46" i="6"/>
  <c r="Y46" i="6"/>
  <c r="F49" i="6"/>
  <c r="F47" i="6" s="1"/>
  <c r="L49" i="6"/>
  <c r="R49" i="6"/>
  <c r="X49" i="6"/>
  <c r="F51" i="6"/>
  <c r="L51" i="6"/>
  <c r="R51" i="6"/>
  <c r="X51" i="6"/>
  <c r="E54" i="6"/>
  <c r="K54" i="6"/>
  <c r="Q54" i="6"/>
  <c r="W54" i="6"/>
  <c r="E56" i="6"/>
  <c r="K56" i="6"/>
  <c r="Q56" i="6"/>
  <c r="W56" i="6"/>
  <c r="D59" i="6"/>
  <c r="J59" i="6"/>
  <c r="P59" i="6"/>
  <c r="P57" i="6" s="1"/>
  <c r="V59" i="6"/>
  <c r="D61" i="6"/>
  <c r="J61" i="6"/>
  <c r="P61" i="6"/>
  <c r="V61" i="6"/>
  <c r="I64" i="6"/>
  <c r="I62" i="6" s="1"/>
  <c r="O64" i="6"/>
  <c r="U64" i="6"/>
  <c r="AA64" i="6"/>
  <c r="I66" i="6"/>
  <c r="O66" i="6"/>
  <c r="U66" i="6"/>
  <c r="AA66" i="6"/>
  <c r="H69" i="6"/>
  <c r="N69" i="6"/>
  <c r="T69" i="6"/>
  <c r="Z69" i="6"/>
  <c r="H71" i="6"/>
  <c r="N71" i="6"/>
  <c r="T71" i="6"/>
  <c r="Z71" i="6"/>
  <c r="G74" i="6"/>
  <c r="M74" i="6"/>
  <c r="S74" i="6"/>
  <c r="S72" i="6" s="1"/>
  <c r="Y74" i="6"/>
  <c r="G76" i="6"/>
  <c r="M76" i="6"/>
  <c r="S76" i="6"/>
  <c r="Y76" i="6"/>
  <c r="F79" i="6"/>
  <c r="F77" i="6" s="1"/>
  <c r="L79" i="6"/>
  <c r="L77" i="6" s="1"/>
  <c r="R79" i="6"/>
  <c r="X79" i="6"/>
  <c r="F81" i="6"/>
  <c r="L81" i="6"/>
  <c r="R81" i="6"/>
  <c r="X81" i="6"/>
  <c r="E84" i="6"/>
  <c r="K84" i="6"/>
  <c r="Q84" i="6"/>
  <c r="W84" i="6"/>
  <c r="E86" i="6"/>
  <c r="K86" i="6"/>
  <c r="Q86" i="6"/>
  <c r="W86" i="6"/>
  <c r="D89" i="6"/>
  <c r="J89" i="6"/>
  <c r="P89" i="6"/>
  <c r="P87" i="6" s="1"/>
  <c r="V89" i="6"/>
  <c r="V87" i="6" s="1"/>
  <c r="D91" i="6"/>
  <c r="J91" i="6"/>
  <c r="P91" i="6"/>
  <c r="V91" i="6"/>
  <c r="I94" i="6"/>
  <c r="I92" i="6" s="1"/>
  <c r="O94" i="6"/>
  <c r="O92" i="6" s="1"/>
  <c r="U94" i="6"/>
  <c r="AA94" i="6"/>
  <c r="I96" i="6"/>
  <c r="O96" i="6"/>
  <c r="U96" i="6"/>
  <c r="AA96" i="6"/>
  <c r="H99" i="6"/>
  <c r="N99" i="6"/>
  <c r="T99" i="6"/>
  <c r="Z99" i="6"/>
  <c r="H101" i="6"/>
  <c r="N101" i="6"/>
  <c r="T101" i="6"/>
  <c r="Z101" i="6"/>
  <c r="G104" i="6"/>
  <c r="M104" i="6"/>
  <c r="S104" i="6"/>
  <c r="S102" i="6" s="1"/>
  <c r="Y104" i="6"/>
  <c r="Y102" i="6" s="1"/>
  <c r="G106" i="6"/>
  <c r="M106" i="6"/>
  <c r="S106" i="6"/>
  <c r="Y106" i="6"/>
  <c r="F109" i="6"/>
  <c r="F107" i="6" s="1"/>
  <c r="L109" i="6"/>
  <c r="L107" i="6" s="1"/>
  <c r="R109" i="6"/>
  <c r="X109" i="6"/>
  <c r="F111" i="6"/>
  <c r="L111" i="6"/>
  <c r="R111" i="6"/>
  <c r="X111" i="6"/>
  <c r="E114" i="6"/>
  <c r="K114" i="6"/>
  <c r="Q114" i="6"/>
  <c r="W114" i="6"/>
  <c r="E116" i="6"/>
  <c r="K116" i="6"/>
  <c r="Q116" i="6"/>
  <c r="W116" i="6"/>
  <c r="D119" i="6"/>
  <c r="J119" i="6"/>
  <c r="P119" i="6"/>
  <c r="P117" i="6" s="1"/>
  <c r="V119" i="6"/>
  <c r="V117" i="6" s="1"/>
  <c r="D121" i="6"/>
  <c r="J121" i="6"/>
  <c r="P121" i="6"/>
  <c r="V121" i="6"/>
  <c r="I124" i="6"/>
  <c r="I122" i="6" s="1"/>
  <c r="O124" i="6"/>
  <c r="O122" i="6" s="1"/>
  <c r="U124" i="6"/>
  <c r="AA124" i="6"/>
  <c r="I126" i="6"/>
  <c r="O126" i="6"/>
  <c r="U126" i="6"/>
  <c r="AA126" i="6"/>
  <c r="H129" i="6"/>
  <c r="N129" i="6"/>
  <c r="T129" i="6"/>
  <c r="Z129" i="6"/>
  <c r="H131" i="6"/>
  <c r="N131" i="6"/>
  <c r="T131" i="6"/>
  <c r="Z131" i="6"/>
  <c r="G134" i="6"/>
  <c r="M134" i="6"/>
  <c r="S134" i="6"/>
  <c r="S132" i="6" s="1"/>
  <c r="Y134" i="6"/>
  <c r="Y132" i="6" s="1"/>
  <c r="G136" i="6"/>
  <c r="M136" i="6"/>
  <c r="S136" i="6"/>
  <c r="Y136" i="6"/>
  <c r="F139" i="6"/>
  <c r="F137" i="6" s="1"/>
  <c r="L139" i="6"/>
  <c r="L137" i="6" s="1"/>
  <c r="R139" i="6"/>
  <c r="X139" i="6"/>
  <c r="F141" i="6"/>
  <c r="L141" i="6"/>
  <c r="R141" i="6"/>
  <c r="X141" i="6"/>
  <c r="E144" i="6"/>
  <c r="K144" i="6"/>
  <c r="Q144" i="6"/>
  <c r="W144" i="6"/>
  <c r="E146" i="6"/>
  <c r="K146" i="6"/>
  <c r="Q146" i="6"/>
  <c r="W146" i="6"/>
  <c r="D149" i="6"/>
  <c r="J149" i="6"/>
  <c r="P149" i="6"/>
  <c r="P147" i="6" s="1"/>
  <c r="V149" i="6"/>
  <c r="V147" i="6" s="1"/>
  <c r="D151" i="6"/>
  <c r="J151" i="6"/>
  <c r="P151" i="6"/>
  <c r="V151" i="6"/>
  <c r="I154" i="6"/>
  <c r="I152" i="6" s="1"/>
  <c r="O154" i="6"/>
  <c r="O152" i="6" s="1"/>
  <c r="U154" i="6"/>
  <c r="AA154" i="6"/>
  <c r="I156" i="6"/>
  <c r="O156" i="6"/>
  <c r="U156" i="6"/>
  <c r="AA156" i="6"/>
  <c r="H159" i="6"/>
  <c r="N159" i="6"/>
  <c r="T159" i="6"/>
  <c r="Z159" i="6"/>
  <c r="H161" i="6"/>
  <c r="N161" i="6"/>
  <c r="T161" i="6"/>
  <c r="Z161" i="6"/>
  <c r="G168" i="6"/>
  <c r="M168" i="6"/>
  <c r="S168" i="6"/>
  <c r="S166" i="6" s="1"/>
  <c r="Y168" i="6"/>
  <c r="Y166" i="6" s="1"/>
  <c r="G170" i="6"/>
  <c r="M170" i="6"/>
  <c r="S170" i="6"/>
  <c r="Y170" i="6"/>
  <c r="F173" i="6"/>
  <c r="F171" i="6" s="1"/>
  <c r="L173" i="6"/>
  <c r="L171" i="6" s="1"/>
  <c r="R173" i="6"/>
  <c r="X173" i="6"/>
  <c r="F175" i="6"/>
  <c r="L175" i="6"/>
  <c r="R175" i="6"/>
  <c r="X175" i="6"/>
  <c r="E178" i="6"/>
  <c r="K178" i="6"/>
  <c r="Q178" i="6"/>
  <c r="W178" i="6"/>
  <c r="E180" i="6"/>
  <c r="K180" i="6"/>
  <c r="Q180" i="6"/>
  <c r="W180" i="6"/>
  <c r="D183" i="6"/>
  <c r="J183" i="6"/>
  <c r="P183" i="6"/>
  <c r="P181" i="6" s="1"/>
  <c r="V183" i="6"/>
  <c r="V181" i="6" s="1"/>
  <c r="D185" i="6"/>
  <c r="J185" i="6"/>
  <c r="P185" i="6"/>
  <c r="V185" i="6"/>
  <c r="I188" i="6"/>
  <c r="I186" i="6" s="1"/>
  <c r="O188" i="6"/>
  <c r="O186" i="6" s="1"/>
  <c r="U188" i="6"/>
  <c r="AA188" i="6"/>
  <c r="I190" i="6"/>
  <c r="O190" i="6"/>
  <c r="U190" i="6"/>
  <c r="AA190" i="6"/>
  <c r="H193" i="6"/>
  <c r="N193" i="6"/>
  <c r="T193" i="6"/>
  <c r="Z193" i="6"/>
  <c r="H195" i="6"/>
  <c r="N195" i="6"/>
  <c r="T195" i="6"/>
  <c r="Z195" i="6"/>
  <c r="G198" i="6"/>
  <c r="M198" i="6"/>
  <c r="S198" i="6"/>
  <c r="S196" i="6" s="1"/>
  <c r="Y198" i="6"/>
  <c r="Y196" i="6" s="1"/>
  <c r="G200" i="6"/>
  <c r="M200" i="6"/>
  <c r="S200" i="6"/>
  <c r="Y200" i="6"/>
  <c r="F203" i="6"/>
  <c r="F201" i="6" s="1"/>
  <c r="L203" i="6"/>
  <c r="L201" i="6" s="1"/>
  <c r="R203" i="6"/>
  <c r="X203" i="6"/>
  <c r="F205" i="6"/>
  <c r="L205" i="6"/>
  <c r="R205" i="6"/>
  <c r="X205" i="6"/>
  <c r="E208" i="6"/>
  <c r="K208" i="6"/>
  <c r="Q208" i="6"/>
  <c r="W208" i="6"/>
  <c r="E210" i="6"/>
  <c r="K210" i="6"/>
  <c r="Q210" i="6"/>
  <c r="W210" i="6"/>
  <c r="D213" i="6"/>
  <c r="J213" i="6"/>
  <c r="P213" i="6"/>
  <c r="P211" i="6" s="1"/>
  <c r="V213" i="6"/>
  <c r="V211" i="6" s="1"/>
  <c r="D215" i="6"/>
  <c r="J215" i="6"/>
  <c r="P215" i="6"/>
  <c r="V215" i="6"/>
  <c r="I218" i="6"/>
  <c r="I216" i="6" s="1"/>
  <c r="O218" i="6"/>
  <c r="O216" i="6" s="1"/>
  <c r="U218" i="6"/>
  <c r="AA218" i="6"/>
  <c r="I220" i="6"/>
  <c r="O220" i="6"/>
  <c r="U220" i="6"/>
  <c r="AA220" i="6"/>
  <c r="H223" i="6"/>
  <c r="N223" i="6"/>
  <c r="T223" i="6"/>
  <c r="Z223" i="6"/>
  <c r="H225" i="6"/>
  <c r="N225" i="6"/>
  <c r="T225" i="6"/>
  <c r="Z225" i="6"/>
  <c r="G228" i="6"/>
  <c r="M228" i="6"/>
  <c r="S228" i="6"/>
  <c r="S226" i="6" s="1"/>
  <c r="Y228" i="6"/>
  <c r="Y226" i="6" s="1"/>
  <c r="G230" i="6"/>
  <c r="M230" i="6"/>
  <c r="S230" i="6"/>
  <c r="Y230" i="6"/>
  <c r="F233" i="6"/>
  <c r="F231" i="6" s="1"/>
  <c r="L233" i="6"/>
  <c r="L231" i="6" s="1"/>
  <c r="R233" i="6"/>
  <c r="X233" i="6"/>
  <c r="F235" i="6"/>
  <c r="L235" i="6"/>
  <c r="R235" i="6"/>
  <c r="X235" i="6"/>
  <c r="E238" i="6"/>
  <c r="K238" i="6"/>
  <c r="Q238" i="6"/>
  <c r="W238" i="6"/>
  <c r="E240" i="6"/>
  <c r="K240" i="6"/>
  <c r="Q240" i="6"/>
  <c r="W240" i="6"/>
  <c r="D243" i="6"/>
  <c r="J243" i="6"/>
  <c r="P243" i="6"/>
  <c r="P241" i="6" s="1"/>
  <c r="V243" i="6"/>
  <c r="V241" i="6" s="1"/>
  <c r="D245" i="6"/>
  <c r="J245" i="6"/>
  <c r="P245" i="6"/>
  <c r="V245" i="6"/>
  <c r="I248" i="6"/>
  <c r="I246" i="6" s="1"/>
  <c r="O248" i="6"/>
  <c r="O246" i="6" s="1"/>
  <c r="U248" i="6"/>
  <c r="AA248" i="6"/>
  <c r="I250" i="6"/>
  <c r="O250" i="6"/>
  <c r="U250" i="6"/>
  <c r="AA250" i="6"/>
  <c r="H253" i="6"/>
  <c r="N253" i="6"/>
  <c r="T253" i="6"/>
  <c r="Z253" i="6"/>
  <c r="H255" i="6"/>
  <c r="N255" i="6"/>
  <c r="T255" i="6"/>
  <c r="Z255" i="6"/>
  <c r="G258" i="6"/>
  <c r="M258" i="6"/>
  <c r="S258" i="6"/>
  <c r="S256" i="6" s="1"/>
  <c r="Y258" i="6"/>
  <c r="Y256" i="6" s="1"/>
  <c r="G260" i="6"/>
  <c r="M260" i="6"/>
  <c r="S260" i="6"/>
  <c r="Y260" i="6"/>
  <c r="F263" i="6"/>
  <c r="F261" i="6" s="1"/>
  <c r="L263" i="6"/>
  <c r="L261" i="6" s="1"/>
  <c r="R263" i="6"/>
  <c r="X263" i="6"/>
  <c r="F265" i="6"/>
  <c r="L265" i="6"/>
  <c r="R265" i="6"/>
  <c r="X265" i="6"/>
  <c r="E268" i="6"/>
  <c r="K268" i="6"/>
  <c r="Q268" i="6"/>
  <c r="W268" i="6"/>
  <c r="E270" i="6"/>
  <c r="K270" i="6"/>
  <c r="Q270" i="6"/>
  <c r="W270" i="6"/>
  <c r="D273" i="6"/>
  <c r="J273" i="6"/>
  <c r="P273" i="6"/>
  <c r="P271" i="6" s="1"/>
  <c r="V273" i="6"/>
  <c r="V271" i="6" s="1"/>
  <c r="D275" i="6"/>
  <c r="J275" i="6"/>
  <c r="P275" i="6"/>
  <c r="V275" i="6"/>
  <c r="I278" i="6"/>
  <c r="I276" i="6" s="1"/>
  <c r="O278" i="6"/>
  <c r="O276" i="6" s="1"/>
  <c r="U278" i="6"/>
  <c r="AA278" i="6"/>
  <c r="I280" i="6"/>
  <c r="O280" i="6"/>
  <c r="U280" i="6"/>
  <c r="AA280" i="6"/>
  <c r="H283" i="6"/>
  <c r="N283" i="6"/>
  <c r="T283" i="6"/>
  <c r="Z283" i="6"/>
  <c r="H285" i="6"/>
  <c r="N285" i="6"/>
  <c r="T285" i="6"/>
  <c r="Z285" i="6"/>
  <c r="G288" i="6"/>
  <c r="M288" i="6"/>
  <c r="S288" i="6"/>
  <c r="S286" i="6" s="1"/>
  <c r="Y288" i="6"/>
  <c r="Y286" i="6" s="1"/>
  <c r="G290" i="6"/>
  <c r="M290" i="6"/>
  <c r="S290" i="6"/>
  <c r="Y290" i="6"/>
  <c r="F293" i="6"/>
  <c r="F291" i="6" s="1"/>
  <c r="L293" i="6"/>
  <c r="L291" i="6" s="1"/>
  <c r="R293" i="6"/>
  <c r="X293" i="6"/>
  <c r="F295" i="6"/>
  <c r="L295" i="6"/>
  <c r="R295" i="6"/>
  <c r="X295" i="6"/>
  <c r="E298" i="6"/>
  <c r="K298" i="6"/>
  <c r="Q298" i="6"/>
  <c r="W298" i="6"/>
  <c r="E300" i="6"/>
  <c r="K300" i="6"/>
  <c r="Q300" i="6"/>
  <c r="W300" i="6"/>
  <c r="D303" i="6"/>
  <c r="J303" i="6"/>
  <c r="P303" i="6"/>
  <c r="P301" i="6" s="1"/>
  <c r="V303" i="6"/>
  <c r="V301" i="6" s="1"/>
  <c r="D305" i="6"/>
  <c r="J305" i="6"/>
  <c r="P305" i="6"/>
  <c r="V305" i="6"/>
  <c r="I308" i="6"/>
  <c r="I306" i="6" s="1"/>
  <c r="O308" i="6"/>
  <c r="O306" i="6" s="1"/>
  <c r="U308" i="6"/>
  <c r="AA308" i="6"/>
  <c r="I310" i="6"/>
  <c r="O310" i="6"/>
  <c r="U310" i="6"/>
  <c r="AA310" i="6"/>
  <c r="H313" i="6"/>
  <c r="N313" i="6"/>
  <c r="T313" i="6"/>
  <c r="Z313" i="6"/>
  <c r="H315" i="6"/>
  <c r="N315" i="6"/>
  <c r="T315" i="6"/>
  <c r="Z315" i="6"/>
  <c r="G318" i="6"/>
  <c r="M318" i="6"/>
  <c r="S318" i="6"/>
  <c r="S316" i="6" s="1"/>
  <c r="Y318" i="6"/>
  <c r="Y316" i="6" s="1"/>
  <c r="G320" i="6"/>
  <c r="M320" i="6"/>
  <c r="S320" i="6"/>
  <c r="Y320" i="6"/>
  <c r="F327" i="6"/>
  <c r="F325" i="6" s="1"/>
  <c r="L327" i="6"/>
  <c r="L325" i="6" s="1"/>
  <c r="R327" i="6"/>
  <c r="X327" i="6"/>
  <c r="F329" i="6"/>
  <c r="L329" i="6"/>
  <c r="R329" i="6"/>
  <c r="X329" i="6"/>
  <c r="E332" i="6"/>
  <c r="K332" i="6"/>
  <c r="Q332" i="6"/>
  <c r="W332" i="6"/>
  <c r="E334" i="6"/>
  <c r="K334" i="6"/>
  <c r="Q334" i="6"/>
  <c r="W334" i="6"/>
  <c r="D337" i="6"/>
  <c r="J337" i="6"/>
  <c r="P337" i="6"/>
  <c r="P335" i="6" s="1"/>
  <c r="V337" i="6"/>
  <c r="V335" i="6" s="1"/>
  <c r="D339" i="6"/>
  <c r="J339" i="6"/>
  <c r="P339" i="6"/>
  <c r="V339" i="6"/>
  <c r="I342" i="6"/>
  <c r="I340" i="6" s="1"/>
  <c r="O342" i="6"/>
  <c r="O340" i="6" s="1"/>
  <c r="U342" i="6"/>
  <c r="AA342" i="6"/>
  <c r="I344" i="6"/>
  <c r="O344" i="6"/>
  <c r="U344" i="6"/>
  <c r="AA344" i="6"/>
  <c r="H347" i="6"/>
  <c r="N347" i="6"/>
  <c r="T347" i="6"/>
  <c r="Z347" i="6"/>
  <c r="H349" i="6"/>
  <c r="N349" i="6"/>
  <c r="T349" i="6"/>
  <c r="Z349" i="6"/>
  <c r="G352" i="6"/>
  <c r="M352" i="6"/>
  <c r="S352" i="6"/>
  <c r="S350" i="6" s="1"/>
  <c r="Y352" i="6"/>
  <c r="Y350" i="6" s="1"/>
  <c r="G354" i="6"/>
  <c r="M354" i="6"/>
  <c r="S354" i="6"/>
  <c r="Y354" i="6"/>
  <c r="F357" i="6"/>
  <c r="F355" i="6" s="1"/>
  <c r="L357" i="6"/>
  <c r="L355" i="6" s="1"/>
  <c r="R357" i="6"/>
  <c r="X357" i="6"/>
  <c r="F359" i="6"/>
  <c r="L359" i="6"/>
  <c r="R359" i="6"/>
  <c r="X359" i="6"/>
  <c r="E362" i="6"/>
  <c r="K362" i="6"/>
  <c r="Q362" i="6"/>
  <c r="W362" i="6"/>
  <c r="E364" i="6"/>
  <c r="K364" i="6"/>
  <c r="Q364" i="6"/>
  <c r="W364" i="6"/>
  <c r="D367" i="6"/>
  <c r="J367" i="6"/>
  <c r="P367" i="6"/>
  <c r="P365" i="6" s="1"/>
  <c r="V367" i="6"/>
  <c r="V365" i="6" s="1"/>
  <c r="D369" i="6"/>
  <c r="J369" i="6"/>
  <c r="P369" i="6"/>
  <c r="V369" i="6"/>
  <c r="I372" i="6"/>
  <c r="I370" i="6" s="1"/>
  <c r="O372" i="6"/>
  <c r="O370" i="6" s="1"/>
  <c r="U372" i="6"/>
  <c r="AA372" i="6"/>
  <c r="I374" i="6"/>
  <c r="O374" i="6"/>
  <c r="U374" i="6"/>
  <c r="AA374" i="6"/>
  <c r="H377" i="6"/>
  <c r="N377" i="6"/>
  <c r="T377" i="6"/>
  <c r="Z377" i="6"/>
  <c r="H379" i="6"/>
  <c r="N379" i="6"/>
  <c r="T379" i="6"/>
  <c r="Z379" i="6"/>
  <c r="G382" i="6"/>
  <c r="M382" i="6"/>
  <c r="S382" i="6"/>
  <c r="S380" i="6" s="1"/>
  <c r="Y382" i="6"/>
  <c r="Y380" i="6" s="1"/>
  <c r="G384" i="6"/>
  <c r="M384" i="6"/>
  <c r="S384" i="6"/>
  <c r="Y384" i="6"/>
  <c r="F387" i="6"/>
  <c r="F385" i="6" s="1"/>
  <c r="L387" i="6"/>
  <c r="L385" i="6" s="1"/>
  <c r="R387" i="6"/>
  <c r="X387" i="6"/>
  <c r="F389" i="6"/>
  <c r="L389" i="6"/>
  <c r="R389" i="6"/>
  <c r="X389" i="6"/>
  <c r="E392" i="6"/>
  <c r="K392" i="6"/>
  <c r="Q392" i="6"/>
  <c r="W392" i="6"/>
  <c r="E394" i="6"/>
  <c r="K394" i="6"/>
  <c r="Q394" i="6"/>
  <c r="W394" i="6"/>
  <c r="D397" i="6"/>
  <c r="J397" i="6"/>
  <c r="P397" i="6"/>
  <c r="P395" i="6" s="1"/>
  <c r="V397" i="6"/>
  <c r="V395" i="6" s="1"/>
  <c r="D399" i="6"/>
  <c r="J399" i="6"/>
  <c r="P399" i="6"/>
  <c r="V399" i="6"/>
  <c r="I402" i="6"/>
  <c r="I400" i="6" s="1"/>
  <c r="O402" i="6"/>
  <c r="O400" i="6" s="1"/>
  <c r="U402" i="6"/>
  <c r="AA402" i="6"/>
  <c r="I404" i="6"/>
  <c r="O404" i="6"/>
  <c r="U404" i="6"/>
  <c r="AA404" i="6"/>
  <c r="H407" i="6"/>
  <c r="N407" i="6"/>
  <c r="T407" i="6"/>
  <c r="Z407" i="6"/>
  <c r="H409" i="6"/>
  <c r="N409" i="6"/>
  <c r="T409" i="6"/>
  <c r="Z409" i="6"/>
  <c r="G412" i="6"/>
  <c r="M412" i="6"/>
  <c r="S412" i="6"/>
  <c r="S410" i="6" s="1"/>
  <c r="Y412" i="6"/>
  <c r="Y410" i="6" s="1"/>
  <c r="G414" i="6"/>
  <c r="M414" i="6"/>
  <c r="S414" i="6"/>
  <c r="Y414" i="6"/>
  <c r="F417" i="6"/>
  <c r="F415" i="6" s="1"/>
  <c r="L417" i="6"/>
  <c r="L415" i="6" s="1"/>
  <c r="R417" i="6"/>
  <c r="X417" i="6"/>
  <c r="F419" i="6"/>
  <c r="L419" i="6"/>
  <c r="R419" i="6"/>
  <c r="X419" i="6"/>
  <c r="E422" i="6"/>
  <c r="K422" i="6"/>
  <c r="Q422" i="6"/>
  <c r="W422" i="6"/>
  <c r="E424" i="6"/>
  <c r="K424" i="6"/>
  <c r="Q424" i="6"/>
  <c r="W424" i="6"/>
  <c r="D427" i="6"/>
  <c r="J427" i="6"/>
  <c r="P427" i="6"/>
  <c r="P425" i="6" s="1"/>
  <c r="V427" i="6"/>
  <c r="V425" i="6" s="1"/>
  <c r="D429" i="6"/>
  <c r="J429" i="6"/>
  <c r="P429" i="6"/>
  <c r="V429" i="6"/>
  <c r="I432" i="6"/>
  <c r="I430" i="6" s="1"/>
  <c r="O432" i="6"/>
  <c r="O430" i="6" s="1"/>
  <c r="U432" i="6"/>
  <c r="AA432" i="6"/>
  <c r="I434" i="6"/>
  <c r="O434" i="6"/>
  <c r="U434" i="6"/>
  <c r="AA434" i="6"/>
  <c r="H437" i="6"/>
  <c r="N437" i="6"/>
  <c r="T437" i="6"/>
  <c r="Z437" i="6"/>
  <c r="H439" i="6"/>
  <c r="N439" i="6"/>
  <c r="T439" i="6"/>
  <c r="Z439" i="6"/>
  <c r="G442" i="6"/>
  <c r="M442" i="6"/>
  <c r="S442" i="6"/>
  <c r="S440" i="6" s="1"/>
  <c r="Y442" i="6"/>
  <c r="Y440" i="6" s="1"/>
  <c r="G444" i="6"/>
  <c r="M444" i="6"/>
  <c r="S444" i="6"/>
  <c r="Y444" i="6"/>
  <c r="F447" i="6"/>
  <c r="F445" i="6" s="1"/>
  <c r="L447" i="6"/>
  <c r="L445" i="6" s="1"/>
  <c r="R447" i="6"/>
  <c r="X447" i="6"/>
  <c r="F449" i="6"/>
  <c r="L449" i="6"/>
  <c r="R449" i="6"/>
  <c r="X449" i="6"/>
  <c r="E452" i="6"/>
  <c r="K452" i="6"/>
  <c r="Q452" i="6"/>
  <c r="W452" i="6"/>
  <c r="E454" i="6"/>
  <c r="K454" i="6"/>
  <c r="Q454" i="6"/>
  <c r="W454" i="6"/>
  <c r="D457" i="6"/>
  <c r="J457" i="6"/>
  <c r="P457" i="6"/>
  <c r="P455" i="6" s="1"/>
  <c r="V457" i="6"/>
  <c r="V455" i="6" s="1"/>
  <c r="D459" i="6"/>
  <c r="J459" i="6"/>
  <c r="P459" i="6"/>
  <c r="V459" i="6"/>
  <c r="I462" i="6"/>
  <c r="I460" i="6" s="1"/>
  <c r="O462" i="6"/>
  <c r="O460" i="6" s="1"/>
  <c r="U462" i="6"/>
  <c r="AA462" i="6"/>
  <c r="I464" i="6"/>
  <c r="O464" i="6"/>
  <c r="U464" i="6"/>
  <c r="AA464" i="6"/>
  <c r="H467" i="6"/>
  <c r="N467" i="6"/>
  <c r="T467" i="6"/>
  <c r="Z467" i="6"/>
  <c r="H469" i="6"/>
  <c r="N469" i="6"/>
  <c r="T469" i="6"/>
  <c r="Z469" i="6"/>
  <c r="G472" i="6"/>
  <c r="M472" i="6"/>
  <c r="S472" i="6"/>
  <c r="S470" i="6" s="1"/>
  <c r="Y472" i="6"/>
  <c r="Y470" i="6" s="1"/>
  <c r="G474" i="6"/>
  <c r="M474" i="6"/>
  <c r="S474" i="6"/>
  <c r="Y474" i="6"/>
  <c r="F477" i="6"/>
  <c r="F475" i="6" s="1"/>
  <c r="L477" i="6"/>
  <c r="L475" i="6" s="1"/>
  <c r="R477" i="6"/>
  <c r="X477" i="6"/>
  <c r="F479" i="6"/>
  <c r="L479" i="6"/>
  <c r="R479" i="6"/>
  <c r="X479" i="6"/>
  <c r="E486" i="6"/>
  <c r="K486" i="6"/>
  <c r="Q486" i="6"/>
  <c r="W486" i="6"/>
  <c r="E488" i="6"/>
  <c r="K488" i="6"/>
  <c r="Q488" i="6"/>
  <c r="W488" i="6"/>
  <c r="D491" i="6"/>
  <c r="J491" i="6"/>
  <c r="P491" i="6"/>
  <c r="P489" i="6" s="1"/>
  <c r="V491" i="6"/>
  <c r="V489" i="6" s="1"/>
  <c r="D493" i="6"/>
  <c r="J493" i="6"/>
  <c r="P493" i="6"/>
  <c r="V493" i="6"/>
  <c r="I496" i="6"/>
  <c r="I494" i="6" s="1"/>
  <c r="O496" i="6"/>
  <c r="O494" i="6" s="1"/>
  <c r="U496" i="6"/>
  <c r="AA496" i="6"/>
  <c r="I498" i="6"/>
  <c r="O498" i="6"/>
  <c r="U498" i="6"/>
  <c r="AA498" i="6"/>
  <c r="H501" i="6"/>
  <c r="N501" i="6"/>
  <c r="T501" i="6"/>
  <c r="Z501" i="6"/>
  <c r="H503" i="6"/>
  <c r="N503" i="6"/>
  <c r="T503" i="6"/>
  <c r="Z503" i="6"/>
  <c r="G506" i="6"/>
  <c r="M506" i="6"/>
  <c r="S506" i="6"/>
  <c r="S504" i="6" s="1"/>
  <c r="Y506" i="6"/>
  <c r="Y504" i="6" s="1"/>
  <c r="G508" i="6"/>
  <c r="M508" i="6"/>
  <c r="S508" i="6"/>
  <c r="Y508" i="6"/>
  <c r="F511" i="6"/>
  <c r="F509" i="6" s="1"/>
  <c r="L511" i="6"/>
  <c r="L509" i="6" s="1"/>
  <c r="R511" i="6"/>
  <c r="X511" i="6"/>
  <c r="F513" i="6"/>
  <c r="L513" i="6"/>
  <c r="R513" i="6"/>
  <c r="X513" i="6"/>
  <c r="E516" i="6"/>
  <c r="K516" i="6"/>
  <c r="Q516" i="6"/>
  <c r="W516" i="6"/>
  <c r="E518" i="6"/>
  <c r="K518" i="6"/>
  <c r="Q518" i="6"/>
  <c r="W518" i="6"/>
  <c r="D521" i="6"/>
  <c r="J521" i="6"/>
  <c r="P521" i="6"/>
  <c r="P519" i="6" s="1"/>
  <c r="V521" i="6"/>
  <c r="V519" i="6" s="1"/>
  <c r="D523" i="6"/>
  <c r="J523" i="6"/>
  <c r="P523" i="6"/>
  <c r="V523" i="6"/>
  <c r="I526" i="6"/>
  <c r="I524" i="6" s="1"/>
  <c r="O526" i="6"/>
  <c r="O524" i="6" s="1"/>
  <c r="U526" i="6"/>
  <c r="AA526" i="6"/>
  <c r="I528" i="6"/>
  <c r="O528" i="6"/>
  <c r="U528" i="6"/>
  <c r="AA528" i="6"/>
  <c r="H531" i="6"/>
  <c r="N531" i="6"/>
  <c r="T531" i="6"/>
  <c r="Z531" i="6"/>
  <c r="H533" i="6"/>
  <c r="N533" i="6"/>
  <c r="T533" i="6"/>
  <c r="Z533" i="6"/>
  <c r="G536" i="6"/>
  <c r="M536" i="6"/>
  <c r="S536" i="6"/>
  <c r="S534" i="6" s="1"/>
  <c r="Y536" i="6"/>
  <c r="Y534" i="6" s="1"/>
  <c r="G538" i="6"/>
  <c r="M538" i="6"/>
  <c r="S538" i="6"/>
  <c r="Y538" i="6"/>
  <c r="F541" i="6"/>
  <c r="F539" i="6" s="1"/>
  <c r="L541" i="6"/>
  <c r="L539" i="6" s="1"/>
  <c r="R541" i="6"/>
  <c r="X541" i="6"/>
  <c r="F543" i="6"/>
  <c r="L543" i="6"/>
  <c r="R543" i="6"/>
  <c r="X543" i="6"/>
  <c r="E546" i="6"/>
  <c r="K546" i="6"/>
  <c r="Q546" i="6"/>
  <c r="W546" i="6"/>
  <c r="E548" i="6"/>
  <c r="K548" i="6"/>
  <c r="Q548" i="6"/>
  <c r="W548" i="6"/>
  <c r="D551" i="6"/>
  <c r="J551" i="6"/>
  <c r="P551" i="6"/>
  <c r="P549" i="6" s="1"/>
  <c r="V551" i="6"/>
  <c r="V549" i="6" s="1"/>
  <c r="D553" i="6"/>
  <c r="J553" i="6"/>
  <c r="P553" i="6"/>
  <c r="V553" i="6"/>
  <c r="I556" i="6"/>
  <c r="I554" i="6" s="1"/>
  <c r="O556" i="6"/>
  <c r="O554" i="6" s="1"/>
  <c r="U556" i="6"/>
  <c r="AA556" i="6"/>
  <c r="I558" i="6"/>
  <c r="O558" i="6"/>
  <c r="U558" i="6"/>
  <c r="AA558" i="6"/>
  <c r="H561" i="6"/>
  <c r="N561" i="6"/>
  <c r="T561" i="6"/>
  <c r="Z561" i="6"/>
  <c r="H563" i="6"/>
  <c r="N563" i="6"/>
  <c r="T563" i="6"/>
  <c r="Z563" i="6"/>
  <c r="G566" i="6"/>
  <c r="M566" i="6"/>
  <c r="S566" i="6"/>
  <c r="S564" i="6" s="1"/>
  <c r="Y566" i="6"/>
  <c r="Y564" i="6" s="1"/>
  <c r="G568" i="6"/>
  <c r="M568" i="6"/>
  <c r="S568" i="6"/>
  <c r="Y568" i="6"/>
  <c r="F571" i="6"/>
  <c r="F569" i="6" s="1"/>
  <c r="L571" i="6"/>
  <c r="L569" i="6" s="1"/>
  <c r="R571" i="6"/>
  <c r="X571" i="6"/>
  <c r="F573" i="6"/>
  <c r="L573" i="6"/>
  <c r="R573" i="6"/>
  <c r="X573" i="6"/>
  <c r="E576" i="6"/>
  <c r="K576" i="6"/>
  <c r="Q576" i="6"/>
  <c r="W576" i="6"/>
  <c r="E578" i="6"/>
  <c r="K578" i="6"/>
  <c r="Q578" i="6"/>
  <c r="W578" i="6"/>
  <c r="D581" i="6"/>
  <c r="J581" i="6"/>
  <c r="P581" i="6"/>
  <c r="P579" i="6" s="1"/>
  <c r="V581" i="6"/>
  <c r="V579" i="6" s="1"/>
  <c r="D583" i="6"/>
  <c r="J583" i="6"/>
  <c r="P583" i="6"/>
  <c r="V583" i="6"/>
  <c r="I586" i="6"/>
  <c r="I584" i="6" s="1"/>
  <c r="O586" i="6"/>
  <c r="O584" i="6" s="1"/>
  <c r="U586" i="6"/>
  <c r="AA586" i="6"/>
  <c r="I588" i="6"/>
  <c r="O588" i="6"/>
  <c r="U588" i="6"/>
  <c r="AA588" i="6"/>
  <c r="H591" i="6"/>
  <c r="N591" i="6"/>
  <c r="T591" i="6"/>
  <c r="Z591" i="6"/>
  <c r="H593" i="6"/>
  <c r="N593" i="6"/>
  <c r="T593" i="6"/>
  <c r="Z593" i="6"/>
  <c r="G596" i="6"/>
  <c r="M596" i="6"/>
  <c r="S596" i="6"/>
  <c r="S594" i="6" s="1"/>
  <c r="Y596" i="6"/>
  <c r="Y594" i="6" s="1"/>
  <c r="G598" i="6"/>
  <c r="M598" i="6"/>
  <c r="S598" i="6"/>
  <c r="Y598" i="6"/>
  <c r="F601" i="6"/>
  <c r="F599" i="6" s="1"/>
  <c r="L601" i="6"/>
  <c r="L599" i="6" s="1"/>
  <c r="R601" i="6"/>
  <c r="X601" i="6"/>
  <c r="F603" i="6"/>
  <c r="L603" i="6"/>
  <c r="R603" i="6"/>
  <c r="X603" i="6"/>
  <c r="E606" i="6"/>
  <c r="K606" i="6"/>
  <c r="Q606" i="6"/>
  <c r="W606" i="6"/>
  <c r="E608" i="6"/>
  <c r="K608" i="6"/>
  <c r="Q608" i="6"/>
  <c r="W608" i="6"/>
  <c r="D611" i="6"/>
  <c r="J611" i="6"/>
  <c r="P611" i="6"/>
  <c r="P609" i="6" s="1"/>
  <c r="V611" i="6"/>
  <c r="V609" i="6" s="1"/>
  <c r="D613" i="6"/>
  <c r="J613" i="6"/>
  <c r="P613" i="6"/>
  <c r="V613" i="6"/>
  <c r="I616" i="6"/>
  <c r="I614" i="6" s="1"/>
  <c r="O616" i="6"/>
  <c r="O614" i="6" s="1"/>
  <c r="U616" i="6"/>
  <c r="AA616" i="6"/>
  <c r="I618" i="6"/>
  <c r="O618" i="6"/>
  <c r="U618" i="6"/>
  <c r="AA618" i="6"/>
  <c r="H621" i="6"/>
  <c r="N621" i="6"/>
  <c r="T621" i="6"/>
  <c r="Z621" i="6"/>
  <c r="H623" i="6"/>
  <c r="N623" i="6"/>
  <c r="T623" i="6"/>
  <c r="Z623" i="6"/>
  <c r="G626" i="6"/>
  <c r="M626" i="6"/>
  <c r="S626" i="6"/>
  <c r="S624" i="6" s="1"/>
  <c r="Y626" i="6"/>
  <c r="Y624" i="6" s="1"/>
  <c r="G628" i="6"/>
  <c r="M628" i="6"/>
  <c r="S628" i="6"/>
  <c r="Y628" i="6"/>
  <c r="F631" i="6"/>
  <c r="F629" i="6" s="1"/>
  <c r="L631" i="6"/>
  <c r="L629" i="6" s="1"/>
  <c r="R631" i="6"/>
  <c r="X631" i="6"/>
  <c r="F633" i="6"/>
  <c r="L633" i="6"/>
  <c r="R633" i="6"/>
  <c r="X633" i="6"/>
  <c r="E636" i="6"/>
  <c r="K636" i="6"/>
  <c r="Q636" i="6"/>
  <c r="W636" i="6"/>
  <c r="E638" i="6"/>
  <c r="K638" i="6"/>
  <c r="Q638" i="6"/>
  <c r="W638" i="6"/>
  <c r="E9" i="7"/>
  <c r="K9" i="7"/>
  <c r="Q9" i="7"/>
  <c r="Q7" i="7" s="1"/>
  <c r="W9" i="7"/>
  <c r="W7" i="7" s="1"/>
  <c r="E11" i="7"/>
  <c r="K11" i="7"/>
  <c r="Q11" i="7"/>
  <c r="W11" i="7"/>
  <c r="D14" i="7"/>
  <c r="D12" i="7" s="1"/>
  <c r="J14" i="7"/>
  <c r="J12" i="7" s="1"/>
  <c r="P14" i="7"/>
  <c r="V14" i="7"/>
  <c r="D16" i="7"/>
  <c r="J16" i="7"/>
  <c r="P16" i="7"/>
  <c r="V16" i="7"/>
  <c r="I19" i="7"/>
  <c r="O19" i="7"/>
  <c r="U19" i="7"/>
  <c r="AA19" i="7"/>
  <c r="I21" i="7"/>
  <c r="O21" i="7"/>
  <c r="U21" i="7"/>
  <c r="AA21" i="7"/>
  <c r="H24" i="7"/>
  <c r="N24" i="7"/>
  <c r="T24" i="7"/>
  <c r="T22" i="7" s="1"/>
  <c r="Z24" i="7"/>
  <c r="Z22" i="7" s="1"/>
  <c r="H26" i="7"/>
  <c r="N26" i="7"/>
  <c r="T26" i="7"/>
  <c r="Z26" i="7"/>
  <c r="G29" i="7"/>
  <c r="G27" i="7" s="1"/>
  <c r="M29" i="7"/>
  <c r="M27" i="7" s="1"/>
  <c r="S29" i="7"/>
  <c r="Y29" i="7"/>
  <c r="G31" i="7"/>
  <c r="M31" i="7"/>
  <c r="S31" i="7"/>
  <c r="Y31" i="7"/>
  <c r="F34" i="7"/>
  <c r="L34" i="7"/>
  <c r="R34" i="7"/>
  <c r="X34" i="7"/>
  <c r="F36" i="7"/>
  <c r="L36" i="7"/>
  <c r="R36" i="7"/>
  <c r="X36" i="7"/>
  <c r="E39" i="7"/>
  <c r="K39" i="7"/>
  <c r="Q39" i="7"/>
  <c r="Q37" i="7" s="1"/>
  <c r="W39" i="7"/>
  <c r="W37" i="7" s="1"/>
  <c r="E41" i="7"/>
  <c r="K41" i="7"/>
  <c r="Q41" i="7"/>
  <c r="W41" i="7"/>
  <c r="D44" i="7"/>
  <c r="D42" i="7" s="1"/>
  <c r="J44" i="7"/>
  <c r="J42" i="7" s="1"/>
  <c r="P44" i="7"/>
  <c r="V44" i="7"/>
  <c r="D46" i="7"/>
  <c r="J46" i="7"/>
  <c r="P46" i="7"/>
  <c r="V46" i="7"/>
  <c r="I49" i="7"/>
  <c r="O49" i="7"/>
  <c r="U49" i="7"/>
  <c r="AA49" i="7"/>
  <c r="I51" i="7"/>
  <c r="O51" i="7"/>
  <c r="U51" i="7"/>
  <c r="AA51" i="7"/>
  <c r="H54" i="7"/>
  <c r="N54" i="7"/>
  <c r="T54" i="7"/>
  <c r="T52" i="7" s="1"/>
  <c r="Z54" i="7"/>
  <c r="Z52" i="7" s="1"/>
  <c r="H56" i="7"/>
  <c r="N56" i="7"/>
  <c r="T56" i="7"/>
  <c r="Z56" i="7"/>
  <c r="G59" i="7"/>
  <c r="G57" i="7" s="1"/>
  <c r="M59" i="7"/>
  <c r="M57" i="7" s="1"/>
  <c r="S59" i="7"/>
  <c r="Y59" i="7"/>
  <c r="G61" i="7"/>
  <c r="M61" i="7"/>
  <c r="S61" i="7"/>
  <c r="Y61" i="7"/>
  <c r="F64" i="7"/>
  <c r="L64" i="7"/>
  <c r="R64" i="7"/>
  <c r="X64" i="7"/>
  <c r="F66" i="7"/>
  <c r="L66" i="7"/>
  <c r="R66" i="7"/>
  <c r="X66" i="7"/>
  <c r="E69" i="7"/>
  <c r="K69" i="7"/>
  <c r="Q69" i="7"/>
  <c r="Q67" i="7" s="1"/>
  <c r="W69" i="7"/>
  <c r="W67" i="7" s="1"/>
  <c r="E71" i="7"/>
  <c r="K71" i="7"/>
  <c r="Q71" i="7"/>
  <c r="W71" i="7"/>
  <c r="D74" i="7"/>
  <c r="D72" i="7" s="1"/>
  <c r="J74" i="7"/>
  <c r="J72" i="7" s="1"/>
  <c r="P74" i="7"/>
  <c r="V74" i="7"/>
  <c r="D76" i="7"/>
  <c r="J76" i="7"/>
  <c r="P76" i="7"/>
  <c r="V76" i="7"/>
  <c r="I79" i="7"/>
  <c r="O79" i="7"/>
  <c r="U79" i="7"/>
  <c r="AA79" i="7"/>
  <c r="I81" i="7"/>
  <c r="O81" i="7"/>
  <c r="U81" i="7"/>
  <c r="AA81" i="7"/>
  <c r="H84" i="7"/>
  <c r="N84" i="7"/>
  <c r="T84" i="7"/>
  <c r="T82" i="7" s="1"/>
  <c r="Z84" i="7"/>
  <c r="Z82" i="7" s="1"/>
  <c r="H86" i="7"/>
  <c r="N86" i="7"/>
  <c r="T86" i="7"/>
  <c r="Z86" i="7"/>
  <c r="G89" i="7"/>
  <c r="G87" i="7" s="1"/>
  <c r="M89" i="7"/>
  <c r="M87" i="7" s="1"/>
  <c r="S89" i="7"/>
  <c r="Y89" i="7"/>
  <c r="G91" i="7"/>
  <c r="M91" i="7"/>
  <c r="S91" i="7"/>
  <c r="Y91" i="7"/>
  <c r="F94" i="7"/>
  <c r="L94" i="7"/>
  <c r="R94" i="7"/>
  <c r="X94" i="7"/>
  <c r="F96" i="7"/>
  <c r="L96" i="7"/>
  <c r="R96" i="7"/>
  <c r="X96" i="7"/>
  <c r="E99" i="7"/>
  <c r="K99" i="7"/>
  <c r="Q99" i="7"/>
  <c r="Q97" i="7" s="1"/>
  <c r="W99" i="7"/>
  <c r="W97" i="7" s="1"/>
  <c r="E101" i="7"/>
  <c r="K101" i="7"/>
  <c r="Q101" i="7"/>
  <c r="W101" i="7"/>
  <c r="D104" i="7"/>
  <c r="D102" i="7" s="1"/>
  <c r="J104" i="7"/>
  <c r="J102" i="7" s="1"/>
  <c r="P104" i="7"/>
  <c r="V104" i="7"/>
  <c r="D106" i="7"/>
  <c r="J106" i="7"/>
  <c r="P106" i="7"/>
  <c r="V106" i="7"/>
  <c r="I109" i="7"/>
  <c r="O109" i="7"/>
  <c r="U109" i="7"/>
  <c r="AA109" i="7"/>
  <c r="I111" i="7"/>
  <c r="O111" i="7"/>
  <c r="U111" i="7"/>
  <c r="AA111" i="7"/>
  <c r="H114" i="7"/>
  <c r="N114" i="7"/>
  <c r="T114" i="7"/>
  <c r="T112" i="7" s="1"/>
  <c r="Z114" i="7"/>
  <c r="Z112" i="7" s="1"/>
  <c r="H116" i="7"/>
  <c r="N116" i="7"/>
  <c r="T116" i="7"/>
  <c r="Z116" i="7"/>
  <c r="G119" i="7"/>
  <c r="G117" i="7" s="1"/>
  <c r="M119" i="7"/>
  <c r="M117" i="7" s="1"/>
  <c r="S119" i="7"/>
  <c r="Y119" i="7"/>
  <c r="G121" i="7"/>
  <c r="M121" i="7"/>
  <c r="S121" i="7"/>
  <c r="Y121" i="7"/>
  <c r="F124" i="7"/>
  <c r="L124" i="7"/>
  <c r="R124" i="7"/>
  <c r="X124" i="7"/>
  <c r="F126" i="7"/>
  <c r="L126" i="7"/>
  <c r="R126" i="7"/>
  <c r="X126" i="7"/>
  <c r="E129" i="7"/>
  <c r="K129" i="7"/>
  <c r="Q129" i="7"/>
  <c r="Q127" i="7" s="1"/>
  <c r="W129" i="7"/>
  <c r="W127" i="7" s="1"/>
  <c r="E131" i="7"/>
  <c r="K131" i="7"/>
  <c r="Q131" i="7"/>
  <c r="W131" i="7"/>
  <c r="D134" i="7"/>
  <c r="D132" i="7" s="1"/>
  <c r="J134" i="7"/>
  <c r="J132" i="7" s="1"/>
  <c r="P134" i="7"/>
  <c r="V134" i="7"/>
  <c r="D136" i="7"/>
  <c r="J136" i="7"/>
  <c r="P136" i="7"/>
  <c r="V136" i="7"/>
  <c r="I139" i="7"/>
  <c r="O139" i="7"/>
  <c r="U139" i="7"/>
  <c r="AA139" i="7"/>
  <c r="I141" i="7"/>
  <c r="O141" i="7"/>
  <c r="U141" i="7"/>
  <c r="AA141" i="7"/>
  <c r="H144" i="7"/>
  <c r="N144" i="7"/>
  <c r="T144" i="7"/>
  <c r="T142" i="7" s="1"/>
  <c r="Z144" i="7"/>
  <c r="Z142" i="7" s="1"/>
  <c r="H146" i="7"/>
  <c r="N146" i="7"/>
  <c r="T146" i="7"/>
  <c r="Z146" i="7"/>
  <c r="G149" i="7"/>
  <c r="G147" i="7" s="1"/>
  <c r="M149" i="7"/>
  <c r="M147" i="7" s="1"/>
  <c r="S149" i="7"/>
  <c r="Y149" i="7"/>
  <c r="G151" i="7"/>
  <c r="M151" i="7"/>
  <c r="S151" i="7"/>
  <c r="Y151" i="7"/>
  <c r="F154" i="7"/>
  <c r="L154" i="7"/>
  <c r="R154" i="7"/>
  <c r="X154" i="7"/>
  <c r="F156" i="7"/>
  <c r="L156" i="7"/>
  <c r="R156" i="7"/>
  <c r="X156" i="7"/>
  <c r="E159" i="7"/>
  <c r="K159" i="7"/>
  <c r="Q159" i="7"/>
  <c r="Q157" i="7" s="1"/>
  <c r="W159" i="7"/>
  <c r="W157" i="7" s="1"/>
  <c r="E161" i="7"/>
  <c r="K161" i="7"/>
  <c r="Q161" i="7"/>
  <c r="W161" i="7"/>
  <c r="J168" i="7"/>
  <c r="J166" i="7" s="1"/>
  <c r="P168" i="7"/>
  <c r="P166" i="7" s="1"/>
  <c r="V168" i="7"/>
  <c r="D170" i="7"/>
  <c r="D166" i="7" s="1"/>
  <c r="J170" i="7"/>
  <c r="P170" i="7"/>
  <c r="V170" i="7"/>
  <c r="I173" i="7"/>
  <c r="I171" i="7" s="1"/>
  <c r="O173" i="7"/>
  <c r="U173" i="7"/>
  <c r="AA173" i="7"/>
  <c r="I175" i="7"/>
  <c r="O175" i="7"/>
  <c r="U175" i="7"/>
  <c r="AA175" i="7"/>
  <c r="H178" i="7"/>
  <c r="N178" i="7"/>
  <c r="T178" i="7"/>
  <c r="Z178" i="7"/>
  <c r="Z176" i="7" s="1"/>
  <c r="H180" i="7"/>
  <c r="N180" i="7"/>
  <c r="T180" i="7"/>
  <c r="Z180" i="7"/>
  <c r="G183" i="7"/>
  <c r="M183" i="7"/>
  <c r="M181" i="7" s="1"/>
  <c r="S183" i="7"/>
  <c r="S181" i="7" s="1"/>
  <c r="Y183" i="7"/>
  <c r="G185" i="7"/>
  <c r="M185" i="7"/>
  <c r="S185" i="7"/>
  <c r="Y185" i="7"/>
  <c r="F188" i="7"/>
  <c r="F186" i="7" s="1"/>
  <c r="L188" i="7"/>
  <c r="R188" i="7"/>
  <c r="X188" i="7"/>
  <c r="F190" i="7"/>
  <c r="L190" i="7"/>
  <c r="R190" i="7"/>
  <c r="X190" i="7"/>
  <c r="E193" i="7"/>
  <c r="K193" i="7"/>
  <c r="Q193" i="7"/>
  <c r="W193" i="7"/>
  <c r="W191" i="7" s="1"/>
  <c r="E195" i="7"/>
  <c r="K195" i="7"/>
  <c r="Q195" i="7"/>
  <c r="W195" i="7"/>
  <c r="D198" i="7"/>
  <c r="J198" i="7"/>
  <c r="J196" i="7" s="1"/>
  <c r="P198" i="7"/>
  <c r="P196" i="7" s="1"/>
  <c r="V198" i="7"/>
  <c r="D200" i="7"/>
  <c r="J200" i="7"/>
  <c r="P200" i="7"/>
  <c r="V200" i="7"/>
  <c r="I203" i="7"/>
  <c r="I201" i="7" s="1"/>
  <c r="O203" i="7"/>
  <c r="U203" i="7"/>
  <c r="AA203" i="7"/>
  <c r="I205" i="7"/>
  <c r="O205" i="7"/>
  <c r="U205" i="7"/>
  <c r="AA205" i="7"/>
  <c r="H208" i="7"/>
  <c r="N208" i="7"/>
  <c r="T208" i="7"/>
  <c r="Z208" i="7"/>
  <c r="Z206" i="7" s="1"/>
  <c r="H210" i="7"/>
  <c r="N210" i="7"/>
  <c r="T210" i="7"/>
  <c r="Z210" i="7"/>
  <c r="G213" i="7"/>
  <c r="M213" i="7"/>
  <c r="M211" i="7" s="1"/>
  <c r="S213" i="7"/>
  <c r="S211" i="7" s="1"/>
  <c r="Y213" i="7"/>
  <c r="G215" i="7"/>
  <c r="M215" i="7"/>
  <c r="S215" i="7"/>
  <c r="Y215" i="7"/>
  <c r="F218" i="7"/>
  <c r="F216" i="7" s="1"/>
  <c r="L218" i="7"/>
  <c r="R218" i="7"/>
  <c r="X218" i="7"/>
  <c r="F220" i="7"/>
  <c r="L220" i="7"/>
  <c r="R220" i="7"/>
  <c r="X220" i="7"/>
  <c r="E223" i="7"/>
  <c r="K223" i="7"/>
  <c r="Q223" i="7"/>
  <c r="W223" i="7"/>
  <c r="W221" i="7" s="1"/>
  <c r="E225" i="7"/>
  <c r="K225" i="7"/>
  <c r="Q225" i="7"/>
  <c r="W225" i="7"/>
  <c r="D228" i="7"/>
  <c r="J228" i="7"/>
  <c r="J226" i="7" s="1"/>
  <c r="P228" i="7"/>
  <c r="P226" i="7" s="1"/>
  <c r="V228" i="7"/>
  <c r="D230" i="7"/>
  <c r="J230" i="7"/>
  <c r="P230" i="7"/>
  <c r="V230" i="7"/>
  <c r="I233" i="7"/>
  <c r="I231" i="7" s="1"/>
  <c r="O233" i="7"/>
  <c r="U233" i="7"/>
  <c r="AA233" i="7"/>
  <c r="I235" i="7"/>
  <c r="O235" i="7"/>
  <c r="U235" i="7"/>
  <c r="AA235" i="7"/>
  <c r="H238" i="7"/>
  <c r="N238" i="7"/>
  <c r="T238" i="7"/>
  <c r="Z238" i="7"/>
  <c r="Z236" i="7" s="1"/>
  <c r="H240" i="7"/>
  <c r="N240" i="7"/>
  <c r="T240" i="7"/>
  <c r="Z240" i="7"/>
  <c r="G243" i="7"/>
  <c r="M243" i="7"/>
  <c r="M241" i="7" s="1"/>
  <c r="S243" i="7"/>
  <c r="S241" i="7" s="1"/>
  <c r="Y243" i="7"/>
  <c r="G245" i="7"/>
  <c r="M245" i="7"/>
  <c r="S245" i="7"/>
  <c r="Y245" i="7"/>
  <c r="F248" i="7"/>
  <c r="F246" i="7" s="1"/>
  <c r="L248" i="7"/>
  <c r="R248" i="7"/>
  <c r="X248" i="7"/>
  <c r="F250" i="7"/>
  <c r="L250" i="7"/>
  <c r="R250" i="7"/>
  <c r="X250" i="7"/>
  <c r="E253" i="7"/>
  <c r="K253" i="7"/>
  <c r="Q253" i="7"/>
  <c r="W253" i="7"/>
  <c r="W251" i="7" s="1"/>
  <c r="E255" i="7"/>
  <c r="K255" i="7"/>
  <c r="Q255" i="7"/>
  <c r="W255" i="7"/>
  <c r="D258" i="7"/>
  <c r="J258" i="7"/>
  <c r="J256" i="7" s="1"/>
  <c r="P258" i="7"/>
  <c r="P256" i="7" s="1"/>
  <c r="V258" i="7"/>
  <c r="D260" i="7"/>
  <c r="J260" i="7"/>
  <c r="P260" i="7"/>
  <c r="V260" i="7"/>
  <c r="I263" i="7"/>
  <c r="I261" i="7" s="1"/>
  <c r="O263" i="7"/>
  <c r="U263" i="7"/>
  <c r="AA263" i="7"/>
  <c r="I265" i="7"/>
  <c r="O265" i="7"/>
  <c r="U265" i="7"/>
  <c r="AA265" i="7"/>
  <c r="H268" i="7"/>
  <c r="N268" i="7"/>
  <c r="T268" i="7"/>
  <c r="Z268" i="7"/>
  <c r="Z266" i="7" s="1"/>
  <c r="H270" i="7"/>
  <c r="N270" i="7"/>
  <c r="T270" i="7"/>
  <c r="Z270" i="7"/>
  <c r="G273" i="7"/>
  <c r="M273" i="7"/>
  <c r="M271" i="7" s="1"/>
  <c r="S273" i="7"/>
  <c r="S271" i="7" s="1"/>
  <c r="Y273" i="7"/>
  <c r="G275" i="7"/>
  <c r="M275" i="7"/>
  <c r="S275" i="7"/>
  <c r="Y275" i="7"/>
  <c r="F278" i="7"/>
  <c r="F276" i="7" s="1"/>
  <c r="L278" i="7"/>
  <c r="R278" i="7"/>
  <c r="X278" i="7"/>
  <c r="F280" i="7"/>
  <c r="L280" i="7"/>
  <c r="R280" i="7"/>
  <c r="X280" i="7"/>
  <c r="E283" i="7"/>
  <c r="K283" i="7"/>
  <c r="Q283" i="7"/>
  <c r="W283" i="7"/>
  <c r="W281" i="7" s="1"/>
  <c r="E285" i="7"/>
  <c r="K285" i="7"/>
  <c r="Q285" i="7"/>
  <c r="W285" i="7"/>
  <c r="D288" i="7"/>
  <c r="J288" i="7"/>
  <c r="J286" i="7" s="1"/>
  <c r="P288" i="7"/>
  <c r="P286" i="7" s="1"/>
  <c r="V288" i="7"/>
  <c r="D290" i="7"/>
  <c r="J290" i="7"/>
  <c r="P290" i="7"/>
  <c r="V290" i="7"/>
  <c r="I293" i="7"/>
  <c r="I291" i="7" s="1"/>
  <c r="O293" i="7"/>
  <c r="U293" i="7"/>
  <c r="AA293" i="7"/>
  <c r="I295" i="7"/>
  <c r="O295" i="7"/>
  <c r="U295" i="7"/>
  <c r="AA295" i="7"/>
  <c r="H298" i="7"/>
  <c r="N298" i="7"/>
  <c r="T298" i="7"/>
  <c r="Z298" i="7"/>
  <c r="Z296" i="7" s="1"/>
  <c r="H300" i="7"/>
  <c r="N300" i="7"/>
  <c r="T300" i="7"/>
  <c r="Z300" i="7"/>
  <c r="G303" i="7"/>
  <c r="M303" i="7"/>
  <c r="M301" i="7" s="1"/>
  <c r="S303" i="7"/>
  <c r="S301" i="7" s="1"/>
  <c r="Y303" i="7"/>
  <c r="G305" i="7"/>
  <c r="M305" i="7"/>
  <c r="S305" i="7"/>
  <c r="Y305" i="7"/>
  <c r="F308" i="7"/>
  <c r="F306" i="7" s="1"/>
  <c r="L308" i="7"/>
  <c r="R308" i="7"/>
  <c r="X308" i="7"/>
  <c r="F310" i="7"/>
  <c r="L310" i="7"/>
  <c r="R310" i="7"/>
  <c r="X310" i="7"/>
  <c r="E313" i="7"/>
  <c r="K313" i="7"/>
  <c r="Q313" i="7"/>
  <c r="W313" i="7"/>
  <c r="W311" i="7" s="1"/>
  <c r="E315" i="7"/>
  <c r="K315" i="7"/>
  <c r="Q315" i="7"/>
  <c r="W315" i="7"/>
  <c r="D318" i="7"/>
  <c r="J318" i="7"/>
  <c r="J316" i="7" s="1"/>
  <c r="P318" i="7"/>
  <c r="P316" i="7" s="1"/>
  <c r="V318" i="7"/>
  <c r="D320" i="7"/>
  <c r="J320" i="7"/>
  <c r="P320" i="7"/>
  <c r="V320" i="7"/>
  <c r="E327" i="7"/>
  <c r="L327" i="7"/>
  <c r="S327" i="7"/>
  <c r="Z327" i="7"/>
  <c r="J329" i="7"/>
  <c r="Q329" i="7"/>
  <c r="X329" i="7"/>
  <c r="D332" i="7"/>
  <c r="K332" i="7"/>
  <c r="R332" i="7"/>
  <c r="Y332" i="7"/>
  <c r="I334" i="7"/>
  <c r="P334" i="7"/>
  <c r="W334" i="7"/>
  <c r="J337" i="7"/>
  <c r="Q337" i="7"/>
  <c r="X337" i="7"/>
  <c r="H339" i="7"/>
  <c r="O339" i="7"/>
  <c r="V339" i="7"/>
  <c r="D342" i="7"/>
  <c r="N342" i="7"/>
  <c r="V342" i="7"/>
  <c r="H344" i="7"/>
  <c r="P344" i="7"/>
  <c r="Z344" i="7"/>
  <c r="M347" i="7"/>
  <c r="U347" i="7"/>
  <c r="G349" i="7"/>
  <c r="O349" i="7"/>
  <c r="Y349" i="7"/>
  <c r="K352" i="7"/>
  <c r="S352" i="7"/>
  <c r="E354" i="7"/>
  <c r="M354" i="7"/>
  <c r="W354" i="7"/>
  <c r="G357" i="7"/>
  <c r="Q357" i="7"/>
  <c r="Y357" i="7"/>
  <c r="K359" i="7"/>
  <c r="S359" i="7"/>
  <c r="F362" i="7"/>
  <c r="P362" i="7"/>
  <c r="X362" i="7"/>
  <c r="J364" i="7"/>
  <c r="R364" i="7"/>
  <c r="O367" i="7"/>
  <c r="AA367" i="7"/>
  <c r="O369" i="7"/>
  <c r="AA369" i="7"/>
  <c r="S372" i="7"/>
  <c r="M374" i="7"/>
  <c r="M370" i="7" s="1"/>
  <c r="F10" i="2"/>
  <c r="F14" i="3"/>
  <c r="D19" i="3"/>
  <c r="F20" i="3"/>
  <c r="E9" i="2"/>
  <c r="G10" i="2"/>
  <c r="G14" i="3"/>
  <c r="G20" i="3"/>
  <c r="E25" i="3"/>
  <c r="G14" i="5"/>
  <c r="G17" i="5"/>
  <c r="E19" i="5"/>
  <c r="G20" i="5"/>
  <c r="E22" i="5"/>
  <c r="E25" i="5"/>
  <c r="G30" i="5"/>
  <c r="G33" i="5"/>
  <c r="E35" i="5"/>
  <c r="G36" i="5"/>
  <c r="E38" i="5"/>
  <c r="E43" i="5"/>
  <c r="G53" i="5"/>
  <c r="E55" i="5"/>
  <c r="E59" i="5"/>
  <c r="G71" i="5"/>
  <c r="E73" i="5"/>
  <c r="E76" i="5"/>
  <c r="G87" i="5"/>
  <c r="E89" i="5"/>
  <c r="E92" i="5"/>
  <c r="I9" i="6"/>
  <c r="O9" i="6"/>
  <c r="U9" i="6"/>
  <c r="U7" i="6" s="1"/>
  <c r="AA9" i="6"/>
  <c r="I11" i="6"/>
  <c r="O11" i="6"/>
  <c r="U11" i="6"/>
  <c r="AA11" i="6"/>
  <c r="H14" i="6"/>
  <c r="H12" i="6" s="1"/>
  <c r="N14" i="6"/>
  <c r="T14" i="6"/>
  <c r="Z14" i="6"/>
  <c r="H16" i="6"/>
  <c r="N16" i="6"/>
  <c r="T16" i="6"/>
  <c r="Z16" i="6"/>
  <c r="G19" i="6"/>
  <c r="M19" i="6"/>
  <c r="S19" i="6"/>
  <c r="Y19" i="6"/>
  <c r="G21" i="6"/>
  <c r="M21" i="6"/>
  <c r="S21" i="6"/>
  <c r="Y21" i="6"/>
  <c r="F24" i="6"/>
  <c r="L24" i="6"/>
  <c r="R24" i="6"/>
  <c r="R22" i="6" s="1"/>
  <c r="X24" i="6"/>
  <c r="F26" i="6"/>
  <c r="L26" i="6"/>
  <c r="R26" i="6"/>
  <c r="X26" i="6"/>
  <c r="E29" i="6"/>
  <c r="E27" i="6" s="1"/>
  <c r="K29" i="6"/>
  <c r="Q29" i="6"/>
  <c r="W29" i="6"/>
  <c r="E31" i="6"/>
  <c r="K31" i="6"/>
  <c r="Q31" i="6"/>
  <c r="W31" i="6"/>
  <c r="D34" i="6"/>
  <c r="J34" i="6"/>
  <c r="P34" i="6"/>
  <c r="V34" i="6"/>
  <c r="D36" i="6"/>
  <c r="J36" i="6"/>
  <c r="P36" i="6"/>
  <c r="V36" i="6"/>
  <c r="I39" i="6"/>
  <c r="O39" i="6"/>
  <c r="U39" i="6"/>
  <c r="U37" i="6" s="1"/>
  <c r="AA39" i="6"/>
  <c r="I41" i="6"/>
  <c r="O41" i="6"/>
  <c r="U41" i="6"/>
  <c r="AA41" i="6"/>
  <c r="H44" i="6"/>
  <c r="H42" i="6" s="1"/>
  <c r="N44" i="6"/>
  <c r="T44" i="6"/>
  <c r="Z44" i="6"/>
  <c r="H46" i="6"/>
  <c r="N46" i="6"/>
  <c r="T46" i="6"/>
  <c r="Z46" i="6"/>
  <c r="G49" i="6"/>
  <c r="M49" i="6"/>
  <c r="S49" i="6"/>
  <c r="Y49" i="6"/>
  <c r="Y47" i="6" s="1"/>
  <c r="G51" i="6"/>
  <c r="M51" i="6"/>
  <c r="S51" i="6"/>
  <c r="Y51" i="6"/>
  <c r="F54" i="6"/>
  <c r="L54" i="6"/>
  <c r="L52" i="6" s="1"/>
  <c r="R54" i="6"/>
  <c r="R52" i="6" s="1"/>
  <c r="X54" i="6"/>
  <c r="F56" i="6"/>
  <c r="L56" i="6"/>
  <c r="R56" i="6"/>
  <c r="X56" i="6"/>
  <c r="E59" i="6"/>
  <c r="E57" i="6" s="1"/>
  <c r="K59" i="6"/>
  <c r="Q59" i="6"/>
  <c r="W59" i="6"/>
  <c r="E61" i="6"/>
  <c r="K61" i="6"/>
  <c r="Q61" i="6"/>
  <c r="W61" i="6"/>
  <c r="D64" i="6"/>
  <c r="J64" i="6"/>
  <c r="P64" i="6"/>
  <c r="V64" i="6"/>
  <c r="V62" i="6" s="1"/>
  <c r="D66" i="6"/>
  <c r="J66" i="6"/>
  <c r="P66" i="6"/>
  <c r="V66" i="6"/>
  <c r="I69" i="6"/>
  <c r="O69" i="6"/>
  <c r="O67" i="6" s="1"/>
  <c r="U69" i="6"/>
  <c r="U67" i="6" s="1"/>
  <c r="AA69" i="6"/>
  <c r="I71" i="6"/>
  <c r="O71" i="6"/>
  <c r="U71" i="6"/>
  <c r="AA71" i="6"/>
  <c r="H74" i="6"/>
  <c r="H72" i="6" s="1"/>
  <c r="N74" i="6"/>
  <c r="T74" i="6"/>
  <c r="Z74" i="6"/>
  <c r="H76" i="6"/>
  <c r="N76" i="6"/>
  <c r="T76" i="6"/>
  <c r="Z76" i="6"/>
  <c r="G79" i="6"/>
  <c r="M79" i="6"/>
  <c r="S79" i="6"/>
  <c r="Y79" i="6"/>
  <c r="Y77" i="6" s="1"/>
  <c r="G81" i="6"/>
  <c r="M81" i="6"/>
  <c r="S81" i="6"/>
  <c r="Y81" i="6"/>
  <c r="F84" i="6"/>
  <c r="L84" i="6"/>
  <c r="L82" i="6" s="1"/>
  <c r="R84" i="6"/>
  <c r="R82" i="6" s="1"/>
  <c r="X84" i="6"/>
  <c r="F86" i="6"/>
  <c r="L86" i="6"/>
  <c r="R86" i="6"/>
  <c r="X86" i="6"/>
  <c r="E89" i="6"/>
  <c r="E87" i="6" s="1"/>
  <c r="K89" i="6"/>
  <c r="Q89" i="6"/>
  <c r="W89" i="6"/>
  <c r="E91" i="6"/>
  <c r="K91" i="6"/>
  <c r="Q91" i="6"/>
  <c r="W91" i="6"/>
  <c r="D94" i="6"/>
  <c r="J94" i="6"/>
  <c r="P94" i="6"/>
  <c r="V94" i="6"/>
  <c r="V92" i="6" s="1"/>
  <c r="D96" i="6"/>
  <c r="J96" i="6"/>
  <c r="P96" i="6"/>
  <c r="V96" i="6"/>
  <c r="I99" i="6"/>
  <c r="O99" i="6"/>
  <c r="O97" i="6" s="1"/>
  <c r="U99" i="6"/>
  <c r="U97" i="6" s="1"/>
  <c r="AA99" i="6"/>
  <c r="I101" i="6"/>
  <c r="O101" i="6"/>
  <c r="U101" i="6"/>
  <c r="AA101" i="6"/>
  <c r="H104" i="6"/>
  <c r="H102" i="6" s="1"/>
  <c r="N104" i="6"/>
  <c r="T104" i="6"/>
  <c r="Z104" i="6"/>
  <c r="H106" i="6"/>
  <c r="N106" i="6"/>
  <c r="T106" i="6"/>
  <c r="Z106" i="6"/>
  <c r="G109" i="6"/>
  <c r="M109" i="6"/>
  <c r="S109" i="6"/>
  <c r="Y109" i="6"/>
  <c r="Y107" i="6" s="1"/>
  <c r="G111" i="6"/>
  <c r="M111" i="6"/>
  <c r="S111" i="6"/>
  <c r="Y111" i="6"/>
  <c r="F114" i="6"/>
  <c r="L114" i="6"/>
  <c r="L112" i="6" s="1"/>
  <c r="R114" i="6"/>
  <c r="R112" i="6" s="1"/>
  <c r="X114" i="6"/>
  <c r="F116" i="6"/>
  <c r="L116" i="6"/>
  <c r="R116" i="6"/>
  <c r="X116" i="6"/>
  <c r="E119" i="6"/>
  <c r="E117" i="6" s="1"/>
  <c r="K119" i="6"/>
  <c r="Q119" i="6"/>
  <c r="W119" i="6"/>
  <c r="E121" i="6"/>
  <c r="K121" i="6"/>
  <c r="Q121" i="6"/>
  <c r="W121" i="6"/>
  <c r="D124" i="6"/>
  <c r="J124" i="6"/>
  <c r="P124" i="6"/>
  <c r="V124" i="6"/>
  <c r="V122" i="6" s="1"/>
  <c r="D126" i="6"/>
  <c r="J126" i="6"/>
  <c r="P126" i="6"/>
  <c r="V126" i="6"/>
  <c r="I129" i="6"/>
  <c r="O129" i="6"/>
  <c r="O127" i="6" s="1"/>
  <c r="U129" i="6"/>
  <c r="U127" i="6" s="1"/>
  <c r="AA129" i="6"/>
  <c r="I131" i="6"/>
  <c r="O131" i="6"/>
  <c r="U131" i="6"/>
  <c r="AA131" i="6"/>
  <c r="H134" i="6"/>
  <c r="H132" i="6" s="1"/>
  <c r="N134" i="6"/>
  <c r="T134" i="6"/>
  <c r="Z134" i="6"/>
  <c r="H136" i="6"/>
  <c r="N136" i="6"/>
  <c r="T136" i="6"/>
  <c r="Z136" i="6"/>
  <c r="G139" i="6"/>
  <c r="M139" i="6"/>
  <c r="S139" i="6"/>
  <c r="Y139" i="6"/>
  <c r="Y137" i="6" s="1"/>
  <c r="G141" i="6"/>
  <c r="M141" i="6"/>
  <c r="S141" i="6"/>
  <c r="Y141" i="6"/>
  <c r="F144" i="6"/>
  <c r="L144" i="6"/>
  <c r="L142" i="6" s="1"/>
  <c r="R144" i="6"/>
  <c r="R142" i="6" s="1"/>
  <c r="X144" i="6"/>
  <c r="F146" i="6"/>
  <c r="L146" i="6"/>
  <c r="R146" i="6"/>
  <c r="X146" i="6"/>
  <c r="E149" i="6"/>
  <c r="E147" i="6" s="1"/>
  <c r="K149" i="6"/>
  <c r="Q149" i="6"/>
  <c r="W149" i="6"/>
  <c r="E151" i="6"/>
  <c r="K151" i="6"/>
  <c r="Q151" i="6"/>
  <c r="W151" i="6"/>
  <c r="D154" i="6"/>
  <c r="J154" i="6"/>
  <c r="P154" i="6"/>
  <c r="V154" i="6"/>
  <c r="V152" i="6" s="1"/>
  <c r="D156" i="6"/>
  <c r="J156" i="6"/>
  <c r="P156" i="6"/>
  <c r="V156" i="6"/>
  <c r="I159" i="6"/>
  <c r="O159" i="6"/>
  <c r="O157" i="6" s="1"/>
  <c r="U159" i="6"/>
  <c r="U157" i="6" s="1"/>
  <c r="AA159" i="6"/>
  <c r="I161" i="6"/>
  <c r="O161" i="6"/>
  <c r="U161" i="6"/>
  <c r="AA161" i="6"/>
  <c r="H168" i="6"/>
  <c r="H166" i="6" s="1"/>
  <c r="N168" i="6"/>
  <c r="T168" i="6"/>
  <c r="Z168" i="6"/>
  <c r="H170" i="6"/>
  <c r="N170" i="6"/>
  <c r="T170" i="6"/>
  <c r="Z170" i="6"/>
  <c r="G173" i="6"/>
  <c r="M173" i="6"/>
  <c r="S173" i="6"/>
  <c r="Y173" i="6"/>
  <c r="Y171" i="6" s="1"/>
  <c r="G175" i="6"/>
  <c r="M175" i="6"/>
  <c r="S175" i="6"/>
  <c r="Y175" i="6"/>
  <c r="F178" i="6"/>
  <c r="L178" i="6"/>
  <c r="L176" i="6" s="1"/>
  <c r="R178" i="6"/>
  <c r="R176" i="6" s="1"/>
  <c r="X178" i="6"/>
  <c r="F180" i="6"/>
  <c r="L180" i="6"/>
  <c r="R180" i="6"/>
  <c r="X180" i="6"/>
  <c r="E183" i="6"/>
  <c r="E181" i="6" s="1"/>
  <c r="K183" i="6"/>
  <c r="Q183" i="6"/>
  <c r="W183" i="6"/>
  <c r="E185" i="6"/>
  <c r="K185" i="6"/>
  <c r="Q185" i="6"/>
  <c r="W185" i="6"/>
  <c r="D188" i="6"/>
  <c r="J188" i="6"/>
  <c r="P188" i="6"/>
  <c r="V188" i="6"/>
  <c r="V186" i="6" s="1"/>
  <c r="D190" i="6"/>
  <c r="J190" i="6"/>
  <c r="P190" i="6"/>
  <c r="V190" i="6"/>
  <c r="I193" i="6"/>
  <c r="O193" i="6"/>
  <c r="O191" i="6" s="1"/>
  <c r="U193" i="6"/>
  <c r="U191" i="6" s="1"/>
  <c r="AA193" i="6"/>
  <c r="I195" i="6"/>
  <c r="O195" i="6"/>
  <c r="U195" i="6"/>
  <c r="AA195" i="6"/>
  <c r="H198" i="6"/>
  <c r="H196" i="6" s="1"/>
  <c r="N198" i="6"/>
  <c r="T198" i="6"/>
  <c r="Z198" i="6"/>
  <c r="H200" i="6"/>
  <c r="N200" i="6"/>
  <c r="T200" i="6"/>
  <c r="Z200" i="6"/>
  <c r="G203" i="6"/>
  <c r="M203" i="6"/>
  <c r="S203" i="6"/>
  <c r="Y203" i="6"/>
  <c r="Y201" i="6" s="1"/>
  <c r="G205" i="6"/>
  <c r="M205" i="6"/>
  <c r="S205" i="6"/>
  <c r="Y205" i="6"/>
  <c r="F208" i="6"/>
  <c r="L208" i="6"/>
  <c r="L206" i="6" s="1"/>
  <c r="R208" i="6"/>
  <c r="R206" i="6" s="1"/>
  <c r="X208" i="6"/>
  <c r="F210" i="6"/>
  <c r="L210" i="6"/>
  <c r="R210" i="6"/>
  <c r="X210" i="6"/>
  <c r="E213" i="6"/>
  <c r="E211" i="6" s="1"/>
  <c r="K213" i="6"/>
  <c r="Q213" i="6"/>
  <c r="W213" i="6"/>
  <c r="E215" i="6"/>
  <c r="K215" i="6"/>
  <c r="Q215" i="6"/>
  <c r="W215" i="6"/>
  <c r="D218" i="6"/>
  <c r="J218" i="6"/>
  <c r="P218" i="6"/>
  <c r="V218" i="6"/>
  <c r="V216" i="6" s="1"/>
  <c r="D220" i="6"/>
  <c r="J220" i="6"/>
  <c r="P220" i="6"/>
  <c r="V220" i="6"/>
  <c r="I223" i="6"/>
  <c r="O223" i="6"/>
  <c r="O221" i="6" s="1"/>
  <c r="U223" i="6"/>
  <c r="U221" i="6" s="1"/>
  <c r="AA223" i="6"/>
  <c r="I225" i="6"/>
  <c r="O225" i="6"/>
  <c r="U225" i="6"/>
  <c r="AA225" i="6"/>
  <c r="H228" i="6"/>
  <c r="H226" i="6" s="1"/>
  <c r="N228" i="6"/>
  <c r="T228" i="6"/>
  <c r="Z228" i="6"/>
  <c r="H230" i="6"/>
  <c r="N230" i="6"/>
  <c r="T230" i="6"/>
  <c r="Z230" i="6"/>
  <c r="G233" i="6"/>
  <c r="M233" i="6"/>
  <c r="S233" i="6"/>
  <c r="Y233" i="6"/>
  <c r="Y231" i="6" s="1"/>
  <c r="G235" i="6"/>
  <c r="M235" i="6"/>
  <c r="S235" i="6"/>
  <c r="Y235" i="6"/>
  <c r="F238" i="6"/>
  <c r="L238" i="6"/>
  <c r="L236" i="6" s="1"/>
  <c r="R238" i="6"/>
  <c r="R236" i="6" s="1"/>
  <c r="X238" i="6"/>
  <c r="F240" i="6"/>
  <c r="L240" i="6"/>
  <c r="R240" i="6"/>
  <c r="X240" i="6"/>
  <c r="E243" i="6"/>
  <c r="E241" i="6" s="1"/>
  <c r="K243" i="6"/>
  <c r="Q243" i="6"/>
  <c r="W243" i="6"/>
  <c r="E245" i="6"/>
  <c r="K245" i="6"/>
  <c r="Q245" i="6"/>
  <c r="W245" i="6"/>
  <c r="D248" i="6"/>
  <c r="J248" i="6"/>
  <c r="P248" i="6"/>
  <c r="V248" i="6"/>
  <c r="V246" i="6" s="1"/>
  <c r="D250" i="6"/>
  <c r="J250" i="6"/>
  <c r="P250" i="6"/>
  <c r="V250" i="6"/>
  <c r="I253" i="6"/>
  <c r="O253" i="6"/>
  <c r="O251" i="6" s="1"/>
  <c r="U253" i="6"/>
  <c r="U251" i="6" s="1"/>
  <c r="AA253" i="6"/>
  <c r="I255" i="6"/>
  <c r="O255" i="6"/>
  <c r="U255" i="6"/>
  <c r="AA255" i="6"/>
  <c r="H258" i="6"/>
  <c r="H256" i="6" s="1"/>
  <c r="N258" i="6"/>
  <c r="T258" i="6"/>
  <c r="Z258" i="6"/>
  <c r="H260" i="6"/>
  <c r="N260" i="6"/>
  <c r="T260" i="6"/>
  <c r="Z260" i="6"/>
  <c r="G263" i="6"/>
  <c r="M263" i="6"/>
  <c r="S263" i="6"/>
  <c r="Y263" i="6"/>
  <c r="Y261" i="6" s="1"/>
  <c r="G265" i="6"/>
  <c r="M265" i="6"/>
  <c r="S265" i="6"/>
  <c r="Y265" i="6"/>
  <c r="F268" i="6"/>
  <c r="L268" i="6"/>
  <c r="L266" i="6" s="1"/>
  <c r="R268" i="6"/>
  <c r="R266" i="6" s="1"/>
  <c r="X268" i="6"/>
  <c r="F270" i="6"/>
  <c r="L270" i="6"/>
  <c r="R270" i="6"/>
  <c r="X270" i="6"/>
  <c r="E273" i="6"/>
  <c r="E271" i="6" s="1"/>
  <c r="K273" i="6"/>
  <c r="Q273" i="6"/>
  <c r="W273" i="6"/>
  <c r="E275" i="6"/>
  <c r="K275" i="6"/>
  <c r="Q275" i="6"/>
  <c r="W275" i="6"/>
  <c r="D278" i="6"/>
  <c r="J278" i="6"/>
  <c r="P278" i="6"/>
  <c r="V278" i="6"/>
  <c r="V276" i="6" s="1"/>
  <c r="D280" i="6"/>
  <c r="J280" i="6"/>
  <c r="P280" i="6"/>
  <c r="V280" i="6"/>
  <c r="I283" i="6"/>
  <c r="O283" i="6"/>
  <c r="O281" i="6" s="1"/>
  <c r="U283" i="6"/>
  <c r="U281" i="6" s="1"/>
  <c r="AA283" i="6"/>
  <c r="I285" i="6"/>
  <c r="O285" i="6"/>
  <c r="U285" i="6"/>
  <c r="AA285" i="6"/>
  <c r="H288" i="6"/>
  <c r="H286" i="6" s="1"/>
  <c r="N288" i="6"/>
  <c r="T288" i="6"/>
  <c r="Z288" i="6"/>
  <c r="H290" i="6"/>
  <c r="N290" i="6"/>
  <c r="T290" i="6"/>
  <c r="Z290" i="6"/>
  <c r="G293" i="6"/>
  <c r="M293" i="6"/>
  <c r="S293" i="6"/>
  <c r="Y293" i="6"/>
  <c r="Y291" i="6" s="1"/>
  <c r="G295" i="6"/>
  <c r="M295" i="6"/>
  <c r="S295" i="6"/>
  <c r="Y295" i="6"/>
  <c r="F298" i="6"/>
  <c r="L298" i="6"/>
  <c r="L296" i="6" s="1"/>
  <c r="R298" i="6"/>
  <c r="R296" i="6" s="1"/>
  <c r="X298" i="6"/>
  <c r="F300" i="6"/>
  <c r="L300" i="6"/>
  <c r="R300" i="6"/>
  <c r="X300" i="6"/>
  <c r="E303" i="6"/>
  <c r="E301" i="6" s="1"/>
  <c r="K303" i="6"/>
  <c r="Q303" i="6"/>
  <c r="W303" i="6"/>
  <c r="E305" i="6"/>
  <c r="K305" i="6"/>
  <c r="Q305" i="6"/>
  <c r="W305" i="6"/>
  <c r="D308" i="6"/>
  <c r="J308" i="6"/>
  <c r="P308" i="6"/>
  <c r="V308" i="6"/>
  <c r="V306" i="6" s="1"/>
  <c r="D310" i="6"/>
  <c r="J310" i="6"/>
  <c r="P310" i="6"/>
  <c r="V310" i="6"/>
  <c r="I313" i="6"/>
  <c r="O313" i="6"/>
  <c r="O311" i="6" s="1"/>
  <c r="U313" i="6"/>
  <c r="U311" i="6" s="1"/>
  <c r="AA313" i="6"/>
  <c r="I315" i="6"/>
  <c r="O315" i="6"/>
  <c r="U315" i="6"/>
  <c r="AA315" i="6"/>
  <c r="H318" i="6"/>
  <c r="H316" i="6" s="1"/>
  <c r="N318" i="6"/>
  <c r="T318" i="6"/>
  <c r="Z318" i="6"/>
  <c r="H320" i="6"/>
  <c r="N320" i="6"/>
  <c r="T320" i="6"/>
  <c r="Z320" i="6"/>
  <c r="G327" i="6"/>
  <c r="M327" i="6"/>
  <c r="S327" i="6"/>
  <c r="Y327" i="6"/>
  <c r="Y325" i="6" s="1"/>
  <c r="G329" i="6"/>
  <c r="M329" i="6"/>
  <c r="S329" i="6"/>
  <c r="Y329" i="6"/>
  <c r="F332" i="6"/>
  <c r="L332" i="6"/>
  <c r="L330" i="6" s="1"/>
  <c r="R332" i="6"/>
  <c r="R330" i="6" s="1"/>
  <c r="X332" i="6"/>
  <c r="F334" i="6"/>
  <c r="L334" i="6"/>
  <c r="R334" i="6"/>
  <c r="X334" i="6"/>
  <c r="E337" i="6"/>
  <c r="E335" i="6" s="1"/>
  <c r="K337" i="6"/>
  <c r="Q337" i="6"/>
  <c r="W337" i="6"/>
  <c r="E339" i="6"/>
  <c r="K339" i="6"/>
  <c r="Q339" i="6"/>
  <c r="W339" i="6"/>
  <c r="D342" i="6"/>
  <c r="J342" i="6"/>
  <c r="P342" i="6"/>
  <c r="V342" i="6"/>
  <c r="V340" i="6" s="1"/>
  <c r="D344" i="6"/>
  <c r="J344" i="6"/>
  <c r="P344" i="6"/>
  <c r="V344" i="6"/>
  <c r="I347" i="6"/>
  <c r="O347" i="6"/>
  <c r="O345" i="6" s="1"/>
  <c r="U347" i="6"/>
  <c r="U345" i="6" s="1"/>
  <c r="AA347" i="6"/>
  <c r="I349" i="6"/>
  <c r="O349" i="6"/>
  <c r="U349" i="6"/>
  <c r="AA349" i="6"/>
  <c r="H352" i="6"/>
  <c r="H350" i="6" s="1"/>
  <c r="N352" i="6"/>
  <c r="T352" i="6"/>
  <c r="Z352" i="6"/>
  <c r="H354" i="6"/>
  <c r="N354" i="6"/>
  <c r="T354" i="6"/>
  <c r="Z354" i="6"/>
  <c r="G357" i="6"/>
  <c r="M357" i="6"/>
  <c r="S357" i="6"/>
  <c r="Y357" i="6"/>
  <c r="Y355" i="6" s="1"/>
  <c r="G359" i="6"/>
  <c r="M359" i="6"/>
  <c r="S359" i="6"/>
  <c r="Y359" i="6"/>
  <c r="F362" i="6"/>
  <c r="L362" i="6"/>
  <c r="L360" i="6" s="1"/>
  <c r="R362" i="6"/>
  <c r="R360" i="6" s="1"/>
  <c r="X362" i="6"/>
  <c r="F364" i="6"/>
  <c r="L364" i="6"/>
  <c r="R364" i="6"/>
  <c r="X364" i="6"/>
  <c r="E367" i="6"/>
  <c r="E365" i="6" s="1"/>
  <c r="K367" i="6"/>
  <c r="Q367" i="6"/>
  <c r="W367" i="6"/>
  <c r="E369" i="6"/>
  <c r="K369" i="6"/>
  <c r="Q369" i="6"/>
  <c r="W369" i="6"/>
  <c r="D372" i="6"/>
  <c r="J372" i="6"/>
  <c r="P372" i="6"/>
  <c r="V372" i="6"/>
  <c r="V370" i="6" s="1"/>
  <c r="D374" i="6"/>
  <c r="J374" i="6"/>
  <c r="P374" i="6"/>
  <c r="V374" i="6"/>
  <c r="I377" i="6"/>
  <c r="O377" i="6"/>
  <c r="O375" i="6" s="1"/>
  <c r="U377" i="6"/>
  <c r="U375" i="6" s="1"/>
  <c r="AA377" i="6"/>
  <c r="I379" i="6"/>
  <c r="O379" i="6"/>
  <c r="U379" i="6"/>
  <c r="AA379" i="6"/>
  <c r="H382" i="6"/>
  <c r="H380" i="6" s="1"/>
  <c r="N382" i="6"/>
  <c r="T382" i="6"/>
  <c r="Z382" i="6"/>
  <c r="H384" i="6"/>
  <c r="N384" i="6"/>
  <c r="T384" i="6"/>
  <c r="Z384" i="6"/>
  <c r="G387" i="6"/>
  <c r="M387" i="6"/>
  <c r="S387" i="6"/>
  <c r="Y387" i="6"/>
  <c r="Y385" i="6" s="1"/>
  <c r="G389" i="6"/>
  <c r="M389" i="6"/>
  <c r="S389" i="6"/>
  <c r="Y389" i="6"/>
  <c r="F392" i="6"/>
  <c r="L392" i="6"/>
  <c r="L390" i="6" s="1"/>
  <c r="R392" i="6"/>
  <c r="R390" i="6" s="1"/>
  <c r="X392" i="6"/>
  <c r="F394" i="6"/>
  <c r="L394" i="6"/>
  <c r="R394" i="6"/>
  <c r="X394" i="6"/>
  <c r="E397" i="6"/>
  <c r="E395" i="6" s="1"/>
  <c r="K397" i="6"/>
  <c r="Q397" i="6"/>
  <c r="W397" i="6"/>
  <c r="E399" i="6"/>
  <c r="K399" i="6"/>
  <c r="Q399" i="6"/>
  <c r="W399" i="6"/>
  <c r="D402" i="6"/>
  <c r="J402" i="6"/>
  <c r="P402" i="6"/>
  <c r="V402" i="6"/>
  <c r="V400" i="6" s="1"/>
  <c r="D404" i="6"/>
  <c r="J404" i="6"/>
  <c r="P404" i="6"/>
  <c r="V404" i="6"/>
  <c r="I407" i="6"/>
  <c r="O407" i="6"/>
  <c r="O405" i="6" s="1"/>
  <c r="U407" i="6"/>
  <c r="U405" i="6" s="1"/>
  <c r="AA407" i="6"/>
  <c r="I409" i="6"/>
  <c r="O409" i="6"/>
  <c r="U409" i="6"/>
  <c r="AA409" i="6"/>
  <c r="H412" i="6"/>
  <c r="H410" i="6" s="1"/>
  <c r="N412" i="6"/>
  <c r="T412" i="6"/>
  <c r="Z412" i="6"/>
  <c r="H414" i="6"/>
  <c r="N414" i="6"/>
  <c r="T414" i="6"/>
  <c r="Z414" i="6"/>
  <c r="G417" i="6"/>
  <c r="M417" i="6"/>
  <c r="S417" i="6"/>
  <c r="Y417" i="6"/>
  <c r="Y415" i="6" s="1"/>
  <c r="G419" i="6"/>
  <c r="M419" i="6"/>
  <c r="S419" i="6"/>
  <c r="Y419" i="6"/>
  <c r="F422" i="6"/>
  <c r="L422" i="6"/>
  <c r="L420" i="6" s="1"/>
  <c r="R422" i="6"/>
  <c r="R420" i="6" s="1"/>
  <c r="X422" i="6"/>
  <c r="F424" i="6"/>
  <c r="L424" i="6"/>
  <c r="R424" i="6"/>
  <c r="X424" i="6"/>
  <c r="E427" i="6"/>
  <c r="E425" i="6" s="1"/>
  <c r="K427" i="6"/>
  <c r="Q427" i="6"/>
  <c r="W427" i="6"/>
  <c r="E429" i="6"/>
  <c r="K429" i="6"/>
  <c r="Q429" i="6"/>
  <c r="W429" i="6"/>
  <c r="D432" i="6"/>
  <c r="J432" i="6"/>
  <c r="P432" i="6"/>
  <c r="V432" i="6"/>
  <c r="V430" i="6" s="1"/>
  <c r="D434" i="6"/>
  <c r="J434" i="6"/>
  <c r="P434" i="6"/>
  <c r="V434" i="6"/>
  <c r="I437" i="6"/>
  <c r="O437" i="6"/>
  <c r="O435" i="6" s="1"/>
  <c r="U437" i="6"/>
  <c r="U435" i="6" s="1"/>
  <c r="AA437" i="6"/>
  <c r="I439" i="6"/>
  <c r="O439" i="6"/>
  <c r="U439" i="6"/>
  <c r="AA439" i="6"/>
  <c r="H442" i="6"/>
  <c r="H440" i="6" s="1"/>
  <c r="N442" i="6"/>
  <c r="T442" i="6"/>
  <c r="Z442" i="6"/>
  <c r="H444" i="6"/>
  <c r="N444" i="6"/>
  <c r="T444" i="6"/>
  <c r="Z444" i="6"/>
  <c r="G447" i="6"/>
  <c r="M447" i="6"/>
  <c r="S447" i="6"/>
  <c r="Y447" i="6"/>
  <c r="Y445" i="6" s="1"/>
  <c r="G449" i="6"/>
  <c r="M449" i="6"/>
  <c r="S449" i="6"/>
  <c r="Y449" i="6"/>
  <c r="F452" i="6"/>
  <c r="L452" i="6"/>
  <c r="L450" i="6" s="1"/>
  <c r="R452" i="6"/>
  <c r="R450" i="6" s="1"/>
  <c r="X452" i="6"/>
  <c r="F454" i="6"/>
  <c r="L454" i="6"/>
  <c r="R454" i="6"/>
  <c r="X454" i="6"/>
  <c r="E457" i="6"/>
  <c r="E455" i="6" s="1"/>
  <c r="K457" i="6"/>
  <c r="Q457" i="6"/>
  <c r="W457" i="6"/>
  <c r="E459" i="6"/>
  <c r="K459" i="6"/>
  <c r="Q459" i="6"/>
  <c r="W459" i="6"/>
  <c r="D462" i="6"/>
  <c r="J462" i="6"/>
  <c r="P462" i="6"/>
  <c r="V462" i="6"/>
  <c r="V460" i="6" s="1"/>
  <c r="D464" i="6"/>
  <c r="J464" i="6"/>
  <c r="P464" i="6"/>
  <c r="V464" i="6"/>
  <c r="I467" i="6"/>
  <c r="O467" i="6"/>
  <c r="O465" i="6" s="1"/>
  <c r="U467" i="6"/>
  <c r="U465" i="6" s="1"/>
  <c r="AA467" i="6"/>
  <c r="I469" i="6"/>
  <c r="O469" i="6"/>
  <c r="U469" i="6"/>
  <c r="AA469" i="6"/>
  <c r="H472" i="6"/>
  <c r="H470" i="6" s="1"/>
  <c r="N472" i="6"/>
  <c r="T472" i="6"/>
  <c r="Z472" i="6"/>
  <c r="H474" i="6"/>
  <c r="N474" i="6"/>
  <c r="T474" i="6"/>
  <c r="Z474" i="6"/>
  <c r="G477" i="6"/>
  <c r="M477" i="6"/>
  <c r="S477" i="6"/>
  <c r="Y477" i="6"/>
  <c r="Y475" i="6" s="1"/>
  <c r="G479" i="6"/>
  <c r="M479" i="6"/>
  <c r="S479" i="6"/>
  <c r="Y479" i="6"/>
  <c r="F486" i="6"/>
  <c r="L486" i="6"/>
  <c r="L484" i="6" s="1"/>
  <c r="R486" i="6"/>
  <c r="R484" i="6" s="1"/>
  <c r="X486" i="6"/>
  <c r="F488" i="6"/>
  <c r="L488" i="6"/>
  <c r="R488" i="6"/>
  <c r="X488" i="6"/>
  <c r="E491" i="6"/>
  <c r="E489" i="6" s="1"/>
  <c r="K491" i="6"/>
  <c r="Q491" i="6"/>
  <c r="W491" i="6"/>
  <c r="E493" i="6"/>
  <c r="K493" i="6"/>
  <c r="Q493" i="6"/>
  <c r="W493" i="6"/>
  <c r="D496" i="6"/>
  <c r="J496" i="6"/>
  <c r="P496" i="6"/>
  <c r="V496" i="6"/>
  <c r="V494" i="6" s="1"/>
  <c r="D498" i="6"/>
  <c r="J498" i="6"/>
  <c r="P498" i="6"/>
  <c r="V498" i="6"/>
  <c r="I501" i="6"/>
  <c r="O501" i="6"/>
  <c r="O499" i="6" s="1"/>
  <c r="U501" i="6"/>
  <c r="U499" i="6" s="1"/>
  <c r="AA501" i="6"/>
  <c r="I503" i="6"/>
  <c r="O503" i="6"/>
  <c r="U503" i="6"/>
  <c r="AA503" i="6"/>
  <c r="H506" i="6"/>
  <c r="H504" i="6" s="1"/>
  <c r="N506" i="6"/>
  <c r="T506" i="6"/>
  <c r="Z506" i="6"/>
  <c r="H508" i="6"/>
  <c r="N508" i="6"/>
  <c r="T508" i="6"/>
  <c r="Z508" i="6"/>
  <c r="G511" i="6"/>
  <c r="M511" i="6"/>
  <c r="S511" i="6"/>
  <c r="Y511" i="6"/>
  <c r="Y509" i="6" s="1"/>
  <c r="G513" i="6"/>
  <c r="M513" i="6"/>
  <c r="S513" i="6"/>
  <c r="Y513" i="6"/>
  <c r="F516" i="6"/>
  <c r="L516" i="6"/>
  <c r="L514" i="6" s="1"/>
  <c r="R516" i="6"/>
  <c r="R514" i="6" s="1"/>
  <c r="X516" i="6"/>
  <c r="F518" i="6"/>
  <c r="L518" i="6"/>
  <c r="R518" i="6"/>
  <c r="X518" i="6"/>
  <c r="E521" i="6"/>
  <c r="E519" i="6" s="1"/>
  <c r="K521" i="6"/>
  <c r="Q521" i="6"/>
  <c r="W521" i="6"/>
  <c r="E523" i="6"/>
  <c r="K523" i="6"/>
  <c r="Q523" i="6"/>
  <c r="W523" i="6"/>
  <c r="D526" i="6"/>
  <c r="J526" i="6"/>
  <c r="P526" i="6"/>
  <c r="V526" i="6"/>
  <c r="V524" i="6" s="1"/>
  <c r="D528" i="6"/>
  <c r="J528" i="6"/>
  <c r="P528" i="6"/>
  <c r="V528" i="6"/>
  <c r="I531" i="6"/>
  <c r="O531" i="6"/>
  <c r="O529" i="6" s="1"/>
  <c r="U531" i="6"/>
  <c r="U529" i="6" s="1"/>
  <c r="AA531" i="6"/>
  <c r="I533" i="6"/>
  <c r="O533" i="6"/>
  <c r="U533" i="6"/>
  <c r="AA533" i="6"/>
  <c r="H536" i="6"/>
  <c r="H534" i="6" s="1"/>
  <c r="N536" i="6"/>
  <c r="T536" i="6"/>
  <c r="Z536" i="6"/>
  <c r="H538" i="6"/>
  <c r="N538" i="6"/>
  <c r="T538" i="6"/>
  <c r="Z538" i="6"/>
  <c r="G541" i="6"/>
  <c r="M541" i="6"/>
  <c r="S541" i="6"/>
  <c r="Y541" i="6"/>
  <c r="Y539" i="6" s="1"/>
  <c r="G543" i="6"/>
  <c r="M543" i="6"/>
  <c r="S543" i="6"/>
  <c r="Y543" i="6"/>
  <c r="F546" i="6"/>
  <c r="L546" i="6"/>
  <c r="L544" i="6" s="1"/>
  <c r="R546" i="6"/>
  <c r="R544" i="6" s="1"/>
  <c r="X546" i="6"/>
  <c r="F548" i="6"/>
  <c r="L548" i="6"/>
  <c r="R548" i="6"/>
  <c r="X548" i="6"/>
  <c r="E551" i="6"/>
  <c r="E549" i="6" s="1"/>
  <c r="K551" i="6"/>
  <c r="Q551" i="6"/>
  <c r="W551" i="6"/>
  <c r="E553" i="6"/>
  <c r="K553" i="6"/>
  <c r="Q553" i="6"/>
  <c r="W553" i="6"/>
  <c r="D556" i="6"/>
  <c r="J556" i="6"/>
  <c r="P556" i="6"/>
  <c r="V556" i="6"/>
  <c r="V554" i="6" s="1"/>
  <c r="D558" i="6"/>
  <c r="J558" i="6"/>
  <c r="P558" i="6"/>
  <c r="V558" i="6"/>
  <c r="I561" i="6"/>
  <c r="O561" i="6"/>
  <c r="O559" i="6" s="1"/>
  <c r="U561" i="6"/>
  <c r="U559" i="6" s="1"/>
  <c r="AA561" i="6"/>
  <c r="I563" i="6"/>
  <c r="O563" i="6"/>
  <c r="U563" i="6"/>
  <c r="AA563" i="6"/>
  <c r="H566" i="6"/>
  <c r="H564" i="6" s="1"/>
  <c r="N566" i="6"/>
  <c r="T566" i="6"/>
  <c r="Z566" i="6"/>
  <c r="H568" i="6"/>
  <c r="N568" i="6"/>
  <c r="T568" i="6"/>
  <c r="Z568" i="6"/>
  <c r="G571" i="6"/>
  <c r="M571" i="6"/>
  <c r="S571" i="6"/>
  <c r="Y571" i="6"/>
  <c r="Y569" i="6" s="1"/>
  <c r="G573" i="6"/>
  <c r="M573" i="6"/>
  <c r="S573" i="6"/>
  <c r="Y573" i="6"/>
  <c r="F576" i="6"/>
  <c r="L576" i="6"/>
  <c r="L574" i="6" s="1"/>
  <c r="R576" i="6"/>
  <c r="R574" i="6" s="1"/>
  <c r="X576" i="6"/>
  <c r="F578" i="6"/>
  <c r="L578" i="6"/>
  <c r="R578" i="6"/>
  <c r="X578" i="6"/>
  <c r="E581" i="6"/>
  <c r="E579" i="6" s="1"/>
  <c r="K581" i="6"/>
  <c r="Q581" i="6"/>
  <c r="W581" i="6"/>
  <c r="E583" i="6"/>
  <c r="K583" i="6"/>
  <c r="Q583" i="6"/>
  <c r="W583" i="6"/>
  <c r="D586" i="6"/>
  <c r="J586" i="6"/>
  <c r="P586" i="6"/>
  <c r="V586" i="6"/>
  <c r="V584" i="6" s="1"/>
  <c r="D588" i="6"/>
  <c r="J588" i="6"/>
  <c r="P588" i="6"/>
  <c r="V588" i="6"/>
  <c r="I591" i="6"/>
  <c r="O591" i="6"/>
  <c r="O589" i="6" s="1"/>
  <c r="U591" i="6"/>
  <c r="U589" i="6" s="1"/>
  <c r="AA591" i="6"/>
  <c r="I593" i="6"/>
  <c r="O593" i="6"/>
  <c r="U593" i="6"/>
  <c r="AA593" i="6"/>
  <c r="H596" i="6"/>
  <c r="H594" i="6" s="1"/>
  <c r="N596" i="6"/>
  <c r="T596" i="6"/>
  <c r="Z596" i="6"/>
  <c r="H598" i="6"/>
  <c r="N598" i="6"/>
  <c r="T598" i="6"/>
  <c r="Z598" i="6"/>
  <c r="G601" i="6"/>
  <c r="M601" i="6"/>
  <c r="S601" i="6"/>
  <c r="Y601" i="6"/>
  <c r="Y599" i="6" s="1"/>
  <c r="G603" i="6"/>
  <c r="M603" i="6"/>
  <c r="S603" i="6"/>
  <c r="Y603" i="6"/>
  <c r="F606" i="6"/>
  <c r="L606" i="6"/>
  <c r="L604" i="6" s="1"/>
  <c r="R606" i="6"/>
  <c r="R604" i="6" s="1"/>
  <c r="X606" i="6"/>
  <c r="F608" i="6"/>
  <c r="L608" i="6"/>
  <c r="R608" i="6"/>
  <c r="X608" i="6"/>
  <c r="E611" i="6"/>
  <c r="E609" i="6" s="1"/>
  <c r="K611" i="6"/>
  <c r="Q611" i="6"/>
  <c r="W611" i="6"/>
  <c r="E613" i="6"/>
  <c r="K613" i="6"/>
  <c r="Q613" i="6"/>
  <c r="W613" i="6"/>
  <c r="D616" i="6"/>
  <c r="J616" i="6"/>
  <c r="P616" i="6"/>
  <c r="V616" i="6"/>
  <c r="V614" i="6" s="1"/>
  <c r="D618" i="6"/>
  <c r="J618" i="6"/>
  <c r="P618" i="6"/>
  <c r="V618" i="6"/>
  <c r="I621" i="6"/>
  <c r="O621" i="6"/>
  <c r="O619" i="6" s="1"/>
  <c r="U621" i="6"/>
  <c r="U619" i="6" s="1"/>
  <c r="AA621" i="6"/>
  <c r="I623" i="6"/>
  <c r="O623" i="6"/>
  <c r="U623" i="6"/>
  <c r="AA623" i="6"/>
  <c r="H626" i="6"/>
  <c r="H624" i="6" s="1"/>
  <c r="N626" i="6"/>
  <c r="T626" i="6"/>
  <c r="Z626" i="6"/>
  <c r="H628" i="6"/>
  <c r="N628" i="6"/>
  <c r="T628" i="6"/>
  <c r="Z628" i="6"/>
  <c r="G631" i="6"/>
  <c r="M631" i="6"/>
  <c r="S631" i="6"/>
  <c r="Y631" i="6"/>
  <c r="Y629" i="6" s="1"/>
  <c r="G633" i="6"/>
  <c r="M633" i="6"/>
  <c r="S633" i="6"/>
  <c r="Y633" i="6"/>
  <c r="F636" i="6"/>
  <c r="F634" i="6" s="1"/>
  <c r="L636" i="6"/>
  <c r="L634" i="6" s="1"/>
  <c r="R636" i="6"/>
  <c r="R634" i="6" s="1"/>
  <c r="X636" i="6"/>
  <c r="F638" i="6"/>
  <c r="L638" i="6"/>
  <c r="R638" i="6"/>
  <c r="X638" i="6"/>
  <c r="F9" i="7"/>
  <c r="F7" i="7" s="1"/>
  <c r="L9" i="7"/>
  <c r="R9" i="7"/>
  <c r="X9" i="7"/>
  <c r="F11" i="7"/>
  <c r="L11" i="7"/>
  <c r="R11" i="7"/>
  <c r="X11" i="7"/>
  <c r="E14" i="7"/>
  <c r="K14" i="7"/>
  <c r="Q14" i="7"/>
  <c r="Q12" i="7" s="1"/>
  <c r="W14" i="7"/>
  <c r="W12" i="7" s="1"/>
  <c r="E16" i="7"/>
  <c r="K16" i="7"/>
  <c r="Q16" i="7"/>
  <c r="W16" i="7"/>
  <c r="D19" i="7"/>
  <c r="D17" i="7" s="1"/>
  <c r="J19" i="7"/>
  <c r="J17" i="7" s="1"/>
  <c r="P19" i="7"/>
  <c r="P17" i="7" s="1"/>
  <c r="V19" i="7"/>
  <c r="D21" i="7"/>
  <c r="J21" i="7"/>
  <c r="P21" i="7"/>
  <c r="V21" i="7"/>
  <c r="I24" i="7"/>
  <c r="I22" i="7" s="1"/>
  <c r="O24" i="7"/>
  <c r="U24" i="7"/>
  <c r="AA24" i="7"/>
  <c r="I26" i="7"/>
  <c r="O26" i="7"/>
  <c r="U26" i="7"/>
  <c r="AA26" i="7"/>
  <c r="H29" i="7"/>
  <c r="N29" i="7"/>
  <c r="T29" i="7"/>
  <c r="T27" i="7" s="1"/>
  <c r="Z29" i="7"/>
  <c r="Z27" i="7" s="1"/>
  <c r="H31" i="7"/>
  <c r="N31" i="7"/>
  <c r="T31" i="7"/>
  <c r="Z31" i="7"/>
  <c r="G34" i="7"/>
  <c r="G32" i="7" s="1"/>
  <c r="M34" i="7"/>
  <c r="M32" i="7" s="1"/>
  <c r="S34" i="7"/>
  <c r="S32" i="7" s="1"/>
  <c r="Y34" i="7"/>
  <c r="G36" i="7"/>
  <c r="M36" i="7"/>
  <c r="S36" i="7"/>
  <c r="Y36" i="7"/>
  <c r="F39" i="7"/>
  <c r="F37" i="7" s="1"/>
  <c r="L39" i="7"/>
  <c r="R39" i="7"/>
  <c r="X39" i="7"/>
  <c r="F41" i="7"/>
  <c r="L41" i="7"/>
  <c r="R41" i="7"/>
  <c r="X41" i="7"/>
  <c r="E44" i="7"/>
  <c r="K44" i="7"/>
  <c r="Q44" i="7"/>
  <c r="Q42" i="7" s="1"/>
  <c r="W44" i="7"/>
  <c r="W42" i="7" s="1"/>
  <c r="E46" i="7"/>
  <c r="K46" i="7"/>
  <c r="Q46" i="7"/>
  <c r="W46" i="7"/>
  <c r="D49" i="7"/>
  <c r="D47" i="7" s="1"/>
  <c r="J49" i="7"/>
  <c r="J47" i="7" s="1"/>
  <c r="P49" i="7"/>
  <c r="P47" i="7" s="1"/>
  <c r="V49" i="7"/>
  <c r="D51" i="7"/>
  <c r="J51" i="7"/>
  <c r="P51" i="7"/>
  <c r="V51" i="7"/>
  <c r="I54" i="7"/>
  <c r="I52" i="7" s="1"/>
  <c r="O54" i="7"/>
  <c r="U54" i="7"/>
  <c r="AA54" i="7"/>
  <c r="I56" i="7"/>
  <c r="O56" i="7"/>
  <c r="U56" i="7"/>
  <c r="AA56" i="7"/>
  <c r="H59" i="7"/>
  <c r="N59" i="7"/>
  <c r="T59" i="7"/>
  <c r="T57" i="7" s="1"/>
  <c r="Z59" i="7"/>
  <c r="Z57" i="7" s="1"/>
  <c r="H61" i="7"/>
  <c r="N61" i="7"/>
  <c r="T61" i="7"/>
  <c r="Z61" i="7"/>
  <c r="G64" i="7"/>
  <c r="G62" i="7" s="1"/>
  <c r="M64" i="7"/>
  <c r="M62" i="7" s="1"/>
  <c r="S64" i="7"/>
  <c r="S62" i="7" s="1"/>
  <c r="Y64" i="7"/>
  <c r="G66" i="7"/>
  <c r="M66" i="7"/>
  <c r="S66" i="7"/>
  <c r="Y66" i="7"/>
  <c r="F69" i="7"/>
  <c r="F67" i="7" s="1"/>
  <c r="L69" i="7"/>
  <c r="R69" i="7"/>
  <c r="X69" i="7"/>
  <c r="F71" i="7"/>
  <c r="L71" i="7"/>
  <c r="R71" i="7"/>
  <c r="X71" i="7"/>
  <c r="E74" i="7"/>
  <c r="K74" i="7"/>
  <c r="Q74" i="7"/>
  <c r="Q72" i="7" s="1"/>
  <c r="W74" i="7"/>
  <c r="W72" i="7" s="1"/>
  <c r="E76" i="7"/>
  <c r="K76" i="7"/>
  <c r="Q76" i="7"/>
  <c r="W76" i="7"/>
  <c r="D79" i="7"/>
  <c r="D77" i="7" s="1"/>
  <c r="J79" i="7"/>
  <c r="J77" i="7" s="1"/>
  <c r="P79" i="7"/>
  <c r="P77" i="7" s="1"/>
  <c r="V79" i="7"/>
  <c r="D81" i="7"/>
  <c r="J81" i="7"/>
  <c r="P81" i="7"/>
  <c r="V81" i="7"/>
  <c r="I84" i="7"/>
  <c r="I82" i="7" s="1"/>
  <c r="O84" i="7"/>
  <c r="U84" i="7"/>
  <c r="AA84" i="7"/>
  <c r="I86" i="7"/>
  <c r="O86" i="7"/>
  <c r="U86" i="7"/>
  <c r="AA86" i="7"/>
  <c r="H89" i="7"/>
  <c r="N89" i="7"/>
  <c r="T89" i="7"/>
  <c r="T87" i="7" s="1"/>
  <c r="Z89" i="7"/>
  <c r="Z87" i="7" s="1"/>
  <c r="H91" i="7"/>
  <c r="N91" i="7"/>
  <c r="T91" i="7"/>
  <c r="Z91" i="7"/>
  <c r="G94" i="7"/>
  <c r="G92" i="7" s="1"/>
  <c r="M94" i="7"/>
  <c r="M92" i="7" s="1"/>
  <c r="S94" i="7"/>
  <c r="S92" i="7" s="1"/>
  <c r="Y94" i="7"/>
  <c r="G96" i="7"/>
  <c r="M96" i="7"/>
  <c r="S96" i="7"/>
  <c r="Y96" i="7"/>
  <c r="F99" i="7"/>
  <c r="F97" i="7" s="1"/>
  <c r="L99" i="7"/>
  <c r="R99" i="7"/>
  <c r="X99" i="7"/>
  <c r="F101" i="7"/>
  <c r="L101" i="7"/>
  <c r="R101" i="7"/>
  <c r="X101" i="7"/>
  <c r="E104" i="7"/>
  <c r="K104" i="7"/>
  <c r="Q104" i="7"/>
  <c r="Q102" i="7" s="1"/>
  <c r="W104" i="7"/>
  <c r="W102" i="7" s="1"/>
  <c r="E106" i="7"/>
  <c r="K106" i="7"/>
  <c r="Q106" i="7"/>
  <c r="W106" i="7"/>
  <c r="D109" i="7"/>
  <c r="D107" i="7" s="1"/>
  <c r="J109" i="7"/>
  <c r="J107" i="7" s="1"/>
  <c r="P109" i="7"/>
  <c r="P107" i="7" s="1"/>
  <c r="V109" i="7"/>
  <c r="D111" i="7"/>
  <c r="J111" i="7"/>
  <c r="P111" i="7"/>
  <c r="V111" i="7"/>
  <c r="I114" i="7"/>
  <c r="I112" i="7" s="1"/>
  <c r="O114" i="7"/>
  <c r="U114" i="7"/>
  <c r="AA114" i="7"/>
  <c r="I116" i="7"/>
  <c r="O116" i="7"/>
  <c r="U116" i="7"/>
  <c r="AA116" i="7"/>
  <c r="H119" i="7"/>
  <c r="N119" i="7"/>
  <c r="T119" i="7"/>
  <c r="T117" i="7" s="1"/>
  <c r="Z119" i="7"/>
  <c r="Z117" i="7" s="1"/>
  <c r="H121" i="7"/>
  <c r="N121" i="7"/>
  <c r="T121" i="7"/>
  <c r="Z121" i="7"/>
  <c r="G124" i="7"/>
  <c r="G122" i="7" s="1"/>
  <c r="M124" i="7"/>
  <c r="M122" i="7" s="1"/>
  <c r="S124" i="7"/>
  <c r="S122" i="7" s="1"/>
  <c r="Y124" i="7"/>
  <c r="G126" i="7"/>
  <c r="M126" i="7"/>
  <c r="S126" i="7"/>
  <c r="Y126" i="7"/>
  <c r="F129" i="7"/>
  <c r="F127" i="7" s="1"/>
  <c r="L129" i="7"/>
  <c r="R129" i="7"/>
  <c r="X129" i="7"/>
  <c r="F131" i="7"/>
  <c r="L131" i="7"/>
  <c r="R131" i="7"/>
  <c r="X131" i="7"/>
  <c r="E134" i="7"/>
  <c r="K134" i="7"/>
  <c r="Q134" i="7"/>
  <c r="Q132" i="7" s="1"/>
  <c r="W134" i="7"/>
  <c r="W132" i="7" s="1"/>
  <c r="E136" i="7"/>
  <c r="K136" i="7"/>
  <c r="Q136" i="7"/>
  <c r="W136" i="7"/>
  <c r="D139" i="7"/>
  <c r="D137" i="7" s="1"/>
  <c r="J139" i="7"/>
  <c r="J137" i="7" s="1"/>
  <c r="P139" i="7"/>
  <c r="P137" i="7" s="1"/>
  <c r="V139" i="7"/>
  <c r="D141" i="7"/>
  <c r="J141" i="7"/>
  <c r="P141" i="7"/>
  <c r="V141" i="7"/>
  <c r="I144" i="7"/>
  <c r="I142" i="7" s="1"/>
  <c r="O144" i="7"/>
  <c r="U144" i="7"/>
  <c r="AA144" i="7"/>
  <c r="I146" i="7"/>
  <c r="O146" i="7"/>
  <c r="U146" i="7"/>
  <c r="AA146" i="7"/>
  <c r="H149" i="7"/>
  <c r="N149" i="7"/>
  <c r="T149" i="7"/>
  <c r="T147" i="7" s="1"/>
  <c r="Z149" i="7"/>
  <c r="Z147" i="7" s="1"/>
  <c r="H151" i="7"/>
  <c r="N151" i="7"/>
  <c r="T151" i="7"/>
  <c r="Z151" i="7"/>
  <c r="G154" i="7"/>
  <c r="G152" i="7" s="1"/>
  <c r="M154" i="7"/>
  <c r="M152" i="7" s="1"/>
  <c r="S154" i="7"/>
  <c r="S152" i="7" s="1"/>
  <c r="Y154" i="7"/>
  <c r="G156" i="7"/>
  <c r="M156" i="7"/>
  <c r="S156" i="7"/>
  <c r="Y156" i="7"/>
  <c r="F159" i="7"/>
  <c r="F157" i="7" s="1"/>
  <c r="L159" i="7"/>
  <c r="R159" i="7"/>
  <c r="X159" i="7"/>
  <c r="F161" i="7"/>
  <c r="L161" i="7"/>
  <c r="R161" i="7"/>
  <c r="X161" i="7"/>
  <c r="E168" i="7"/>
  <c r="K168" i="7"/>
  <c r="Q168" i="7"/>
  <c r="Q166" i="7" s="1"/>
  <c r="W168" i="7"/>
  <c r="W166" i="7" s="1"/>
  <c r="E170" i="7"/>
  <c r="K170" i="7"/>
  <c r="Q170" i="7"/>
  <c r="W170" i="7"/>
  <c r="D173" i="7"/>
  <c r="D171" i="7" s="1"/>
  <c r="J173" i="7"/>
  <c r="J171" i="7" s="1"/>
  <c r="P173" i="7"/>
  <c r="P171" i="7" s="1"/>
  <c r="V173" i="7"/>
  <c r="D175" i="7"/>
  <c r="J175" i="7"/>
  <c r="P175" i="7"/>
  <c r="V175" i="7"/>
  <c r="I178" i="7"/>
  <c r="I176" i="7" s="1"/>
  <c r="O178" i="7"/>
  <c r="U178" i="7"/>
  <c r="AA178" i="7"/>
  <c r="I180" i="7"/>
  <c r="O180" i="7"/>
  <c r="U180" i="7"/>
  <c r="AA180" i="7"/>
  <c r="H183" i="7"/>
  <c r="N183" i="7"/>
  <c r="T183" i="7"/>
  <c r="T181" i="7" s="1"/>
  <c r="Z183" i="7"/>
  <c r="Z181" i="7" s="1"/>
  <c r="H185" i="7"/>
  <c r="N185" i="7"/>
  <c r="T185" i="7"/>
  <c r="Z185" i="7"/>
  <c r="G188" i="7"/>
  <c r="G186" i="7" s="1"/>
  <c r="M188" i="7"/>
  <c r="M186" i="7" s="1"/>
  <c r="S188" i="7"/>
  <c r="S186" i="7" s="1"/>
  <c r="Y188" i="7"/>
  <c r="G190" i="7"/>
  <c r="M190" i="7"/>
  <c r="S190" i="7"/>
  <c r="Y190" i="7"/>
  <c r="F193" i="7"/>
  <c r="F191" i="7" s="1"/>
  <c r="L193" i="7"/>
  <c r="R193" i="7"/>
  <c r="X193" i="7"/>
  <c r="F195" i="7"/>
  <c r="L195" i="7"/>
  <c r="R195" i="7"/>
  <c r="X195" i="7"/>
  <c r="E198" i="7"/>
  <c r="K198" i="7"/>
  <c r="Q198" i="7"/>
  <c r="Q196" i="7" s="1"/>
  <c r="W198" i="7"/>
  <c r="W196" i="7" s="1"/>
  <c r="E200" i="7"/>
  <c r="K200" i="7"/>
  <c r="Q200" i="7"/>
  <c r="W200" i="7"/>
  <c r="D203" i="7"/>
  <c r="D201" i="7" s="1"/>
  <c r="J203" i="7"/>
  <c r="J201" i="7" s="1"/>
  <c r="P203" i="7"/>
  <c r="P201" i="7" s="1"/>
  <c r="V203" i="7"/>
  <c r="D205" i="7"/>
  <c r="J205" i="7"/>
  <c r="P205" i="7"/>
  <c r="V205" i="7"/>
  <c r="I208" i="7"/>
  <c r="I206" i="7" s="1"/>
  <c r="O208" i="7"/>
  <c r="U208" i="7"/>
  <c r="AA208" i="7"/>
  <c r="I210" i="7"/>
  <c r="O210" i="7"/>
  <c r="U210" i="7"/>
  <c r="AA210" i="7"/>
  <c r="H213" i="7"/>
  <c r="N213" i="7"/>
  <c r="T213" i="7"/>
  <c r="T211" i="7" s="1"/>
  <c r="Z213" i="7"/>
  <c r="Z211" i="7" s="1"/>
  <c r="H215" i="7"/>
  <c r="N215" i="7"/>
  <c r="T215" i="7"/>
  <c r="Z215" i="7"/>
  <c r="G218" i="7"/>
  <c r="G216" i="7" s="1"/>
  <c r="M218" i="7"/>
  <c r="M216" i="7" s="1"/>
  <c r="S218" i="7"/>
  <c r="S216" i="7" s="1"/>
  <c r="Y218" i="7"/>
  <c r="G220" i="7"/>
  <c r="M220" i="7"/>
  <c r="S220" i="7"/>
  <c r="Y220" i="7"/>
  <c r="F223" i="7"/>
  <c r="F221" i="7" s="1"/>
  <c r="L223" i="7"/>
  <c r="R223" i="7"/>
  <c r="X223" i="7"/>
  <c r="F225" i="7"/>
  <c r="L225" i="7"/>
  <c r="R225" i="7"/>
  <c r="X225" i="7"/>
  <c r="E228" i="7"/>
  <c r="K228" i="7"/>
  <c r="Q228" i="7"/>
  <c r="Q226" i="7" s="1"/>
  <c r="W228" i="7"/>
  <c r="W226" i="7" s="1"/>
  <c r="E230" i="7"/>
  <c r="K230" i="7"/>
  <c r="Q230" i="7"/>
  <c r="W230" i="7"/>
  <c r="D233" i="7"/>
  <c r="D231" i="7" s="1"/>
  <c r="J233" i="7"/>
  <c r="J231" i="7" s="1"/>
  <c r="P233" i="7"/>
  <c r="P231" i="7" s="1"/>
  <c r="V233" i="7"/>
  <c r="D235" i="7"/>
  <c r="J235" i="7"/>
  <c r="P235" i="7"/>
  <c r="V235" i="7"/>
  <c r="I238" i="7"/>
  <c r="I236" i="7" s="1"/>
  <c r="O238" i="7"/>
  <c r="U238" i="7"/>
  <c r="AA238" i="7"/>
  <c r="I240" i="7"/>
  <c r="O240" i="7"/>
  <c r="U240" i="7"/>
  <c r="AA240" i="7"/>
  <c r="H243" i="7"/>
  <c r="N243" i="7"/>
  <c r="T243" i="7"/>
  <c r="T241" i="7" s="1"/>
  <c r="Z243" i="7"/>
  <c r="Z241" i="7" s="1"/>
  <c r="H245" i="7"/>
  <c r="N245" i="7"/>
  <c r="T245" i="7"/>
  <c r="Z245" i="7"/>
  <c r="G248" i="7"/>
  <c r="G246" i="7" s="1"/>
  <c r="M248" i="7"/>
  <c r="M246" i="7" s="1"/>
  <c r="S248" i="7"/>
  <c r="S246" i="7" s="1"/>
  <c r="Y248" i="7"/>
  <c r="G250" i="7"/>
  <c r="M250" i="7"/>
  <c r="S250" i="7"/>
  <c r="Y250" i="7"/>
  <c r="F253" i="7"/>
  <c r="F251" i="7" s="1"/>
  <c r="L253" i="7"/>
  <c r="R253" i="7"/>
  <c r="X253" i="7"/>
  <c r="F255" i="7"/>
  <c r="L255" i="7"/>
  <c r="R255" i="7"/>
  <c r="X255" i="7"/>
  <c r="E258" i="7"/>
  <c r="K258" i="7"/>
  <c r="Q258" i="7"/>
  <c r="Q256" i="7" s="1"/>
  <c r="W258" i="7"/>
  <c r="W256" i="7" s="1"/>
  <c r="E260" i="7"/>
  <c r="K260" i="7"/>
  <c r="Q260" i="7"/>
  <c r="W260" i="7"/>
  <c r="D263" i="7"/>
  <c r="D261" i="7" s="1"/>
  <c r="J263" i="7"/>
  <c r="J261" i="7" s="1"/>
  <c r="P263" i="7"/>
  <c r="P261" i="7" s="1"/>
  <c r="V263" i="7"/>
  <c r="D265" i="7"/>
  <c r="J265" i="7"/>
  <c r="P265" i="7"/>
  <c r="V265" i="7"/>
  <c r="I268" i="7"/>
  <c r="I266" i="7" s="1"/>
  <c r="O268" i="7"/>
  <c r="U268" i="7"/>
  <c r="AA268" i="7"/>
  <c r="I270" i="7"/>
  <c r="O270" i="7"/>
  <c r="U270" i="7"/>
  <c r="AA270" i="7"/>
  <c r="H273" i="7"/>
  <c r="N273" i="7"/>
  <c r="T273" i="7"/>
  <c r="T271" i="7" s="1"/>
  <c r="Z273" i="7"/>
  <c r="Z271" i="7" s="1"/>
  <c r="H275" i="7"/>
  <c r="N275" i="7"/>
  <c r="T275" i="7"/>
  <c r="Z275" i="7"/>
  <c r="G278" i="7"/>
  <c r="G276" i="7" s="1"/>
  <c r="M278" i="7"/>
  <c r="M276" i="7" s="1"/>
  <c r="S278" i="7"/>
  <c r="S276" i="7" s="1"/>
  <c r="Y278" i="7"/>
  <c r="G280" i="7"/>
  <c r="M280" i="7"/>
  <c r="S280" i="7"/>
  <c r="Y280" i="7"/>
  <c r="F283" i="7"/>
  <c r="F281" i="7" s="1"/>
  <c r="L283" i="7"/>
  <c r="R283" i="7"/>
  <c r="X283" i="7"/>
  <c r="F285" i="7"/>
  <c r="L285" i="7"/>
  <c r="R285" i="7"/>
  <c r="X285" i="7"/>
  <c r="E288" i="7"/>
  <c r="K288" i="7"/>
  <c r="Q288" i="7"/>
  <c r="Q286" i="7" s="1"/>
  <c r="W288" i="7"/>
  <c r="W286" i="7" s="1"/>
  <c r="E290" i="7"/>
  <c r="K290" i="7"/>
  <c r="Q290" i="7"/>
  <c r="W290" i="7"/>
  <c r="D293" i="7"/>
  <c r="D291" i="7" s="1"/>
  <c r="J293" i="7"/>
  <c r="J291" i="7" s="1"/>
  <c r="P293" i="7"/>
  <c r="P291" i="7" s="1"/>
  <c r="V293" i="7"/>
  <c r="D295" i="7"/>
  <c r="J295" i="7"/>
  <c r="P295" i="7"/>
  <c r="V295" i="7"/>
  <c r="I298" i="7"/>
  <c r="I296" i="7" s="1"/>
  <c r="O298" i="7"/>
  <c r="U298" i="7"/>
  <c r="AA298" i="7"/>
  <c r="I300" i="7"/>
  <c r="O300" i="7"/>
  <c r="U300" i="7"/>
  <c r="AA300" i="7"/>
  <c r="H303" i="7"/>
  <c r="N303" i="7"/>
  <c r="T303" i="7"/>
  <c r="T301" i="7" s="1"/>
  <c r="Z303" i="7"/>
  <c r="Z301" i="7" s="1"/>
  <c r="H305" i="7"/>
  <c r="N305" i="7"/>
  <c r="T305" i="7"/>
  <c r="Z305" i="7"/>
  <c r="G308" i="7"/>
  <c r="G306" i="7" s="1"/>
  <c r="M308" i="7"/>
  <c r="M306" i="7" s="1"/>
  <c r="S308" i="7"/>
  <c r="S306" i="7" s="1"/>
  <c r="Y308" i="7"/>
  <c r="G310" i="7"/>
  <c r="M310" i="7"/>
  <c r="S310" i="7"/>
  <c r="Y310" i="7"/>
  <c r="F313" i="7"/>
  <c r="F311" i="7" s="1"/>
  <c r="L313" i="7"/>
  <c r="R313" i="7"/>
  <c r="X313" i="7"/>
  <c r="F315" i="7"/>
  <c r="L315" i="7"/>
  <c r="R315" i="7"/>
  <c r="X315" i="7"/>
  <c r="E318" i="7"/>
  <c r="K318" i="7"/>
  <c r="Q318" i="7"/>
  <c r="Q316" i="7" s="1"/>
  <c r="W318" i="7"/>
  <c r="W316" i="7" s="1"/>
  <c r="E320" i="7"/>
  <c r="K320" i="7"/>
  <c r="Q320" i="7"/>
  <c r="W320" i="7"/>
  <c r="F327" i="7"/>
  <c r="M327" i="7"/>
  <c r="T327" i="7"/>
  <c r="D329" i="7"/>
  <c r="D325" i="7" s="1"/>
  <c r="K329" i="7"/>
  <c r="R329" i="7"/>
  <c r="Y329" i="7"/>
  <c r="E332" i="7"/>
  <c r="L332" i="7"/>
  <c r="S332" i="7"/>
  <c r="AA332" i="7"/>
  <c r="J334" i="7"/>
  <c r="Q334" i="7"/>
  <c r="X334" i="7"/>
  <c r="D337" i="7"/>
  <c r="K337" i="7"/>
  <c r="R337" i="7"/>
  <c r="Z337" i="7"/>
  <c r="I339" i="7"/>
  <c r="P339" i="7"/>
  <c r="W339" i="7"/>
  <c r="G342" i="7"/>
  <c r="O342" i="7"/>
  <c r="Y342" i="7"/>
  <c r="I344" i="7"/>
  <c r="S344" i="7"/>
  <c r="AA344" i="7"/>
  <c r="F347" i="7"/>
  <c r="N347" i="7"/>
  <c r="X347" i="7"/>
  <c r="H349" i="7"/>
  <c r="R349" i="7"/>
  <c r="Z349" i="7"/>
  <c r="L352" i="7"/>
  <c r="T352" i="7"/>
  <c r="F354" i="7"/>
  <c r="N354" i="7"/>
  <c r="X354" i="7"/>
  <c r="J357" i="7"/>
  <c r="R357" i="7"/>
  <c r="D359" i="7"/>
  <c r="L359" i="7"/>
  <c r="V359" i="7"/>
  <c r="I362" i="7"/>
  <c r="Q362" i="7"/>
  <c r="AA362" i="7"/>
  <c r="K364" i="7"/>
  <c r="U364" i="7"/>
  <c r="D367" i="7"/>
  <c r="P367" i="7"/>
  <c r="P365" i="7" s="1"/>
  <c r="D369" i="7"/>
  <c r="P369" i="7"/>
  <c r="T372" i="7"/>
  <c r="S374" i="7"/>
  <c r="D8" i="2"/>
  <c r="D64" i="5"/>
  <c r="D81" i="5"/>
  <c r="F92" i="5"/>
  <c r="J9" i="6"/>
  <c r="P9" i="6"/>
  <c r="V9" i="6"/>
  <c r="V7" i="6" s="1"/>
  <c r="J11" i="6"/>
  <c r="P11" i="6"/>
  <c r="V11" i="6"/>
  <c r="I14" i="6"/>
  <c r="O14" i="6"/>
  <c r="U14" i="6"/>
  <c r="U12" i="6" s="1"/>
  <c r="AA14" i="6"/>
  <c r="AA12" i="6" s="1"/>
  <c r="I16" i="6"/>
  <c r="O16" i="6"/>
  <c r="U16" i="6"/>
  <c r="AA16" i="6"/>
  <c r="H19" i="6"/>
  <c r="H17" i="6" s="1"/>
  <c r="N19" i="6"/>
  <c r="N17" i="6" s="1"/>
  <c r="T19" i="6"/>
  <c r="Z19" i="6"/>
  <c r="H21" i="6"/>
  <c r="N21" i="6"/>
  <c r="T21" i="6"/>
  <c r="Z21" i="6"/>
  <c r="G24" i="6"/>
  <c r="M24" i="6"/>
  <c r="S24" i="6"/>
  <c r="Y24" i="6"/>
  <c r="G26" i="6"/>
  <c r="M26" i="6"/>
  <c r="S26" i="6"/>
  <c r="Y26" i="6"/>
  <c r="F29" i="6"/>
  <c r="L29" i="6"/>
  <c r="R29" i="6"/>
  <c r="R27" i="6" s="1"/>
  <c r="X29" i="6"/>
  <c r="X27" i="6" s="1"/>
  <c r="F31" i="6"/>
  <c r="L31" i="6"/>
  <c r="R31" i="6"/>
  <c r="X31" i="6"/>
  <c r="E34" i="6"/>
  <c r="E32" i="6" s="1"/>
  <c r="K34" i="6"/>
  <c r="K32" i="6" s="1"/>
  <c r="Q34" i="6"/>
  <c r="W34" i="6"/>
  <c r="E36" i="6"/>
  <c r="K36" i="6"/>
  <c r="Q36" i="6"/>
  <c r="W36" i="6"/>
  <c r="D39" i="6"/>
  <c r="J39" i="6"/>
  <c r="P39" i="6"/>
  <c r="V39" i="6"/>
  <c r="D41" i="6"/>
  <c r="J41" i="6"/>
  <c r="P41" i="6"/>
  <c r="V41" i="6"/>
  <c r="I44" i="6"/>
  <c r="O44" i="6"/>
  <c r="U44" i="6"/>
  <c r="U42" i="6" s="1"/>
  <c r="AA44" i="6"/>
  <c r="AA42" i="6" s="1"/>
  <c r="I46" i="6"/>
  <c r="O46" i="6"/>
  <c r="U46" i="6"/>
  <c r="AA46" i="6"/>
  <c r="H49" i="6"/>
  <c r="H47" i="6" s="1"/>
  <c r="N49" i="6"/>
  <c r="N47" i="6" s="1"/>
  <c r="T49" i="6"/>
  <c r="Z49" i="6"/>
  <c r="H51" i="6"/>
  <c r="N51" i="6"/>
  <c r="T51" i="6"/>
  <c r="Z51" i="6"/>
  <c r="G54" i="6"/>
  <c r="M54" i="6"/>
  <c r="S54" i="6"/>
  <c r="Y54" i="6"/>
  <c r="G56" i="6"/>
  <c r="M56" i="6"/>
  <c r="S56" i="6"/>
  <c r="Y56" i="6"/>
  <c r="F59" i="6"/>
  <c r="L59" i="6"/>
  <c r="R59" i="6"/>
  <c r="R57" i="6" s="1"/>
  <c r="X59" i="6"/>
  <c r="X57" i="6" s="1"/>
  <c r="F61" i="6"/>
  <c r="L61" i="6"/>
  <c r="R61" i="6"/>
  <c r="X61" i="6"/>
  <c r="E64" i="6"/>
  <c r="E62" i="6" s="1"/>
  <c r="K64" i="6"/>
  <c r="K62" i="6" s="1"/>
  <c r="Q64" i="6"/>
  <c r="W64" i="6"/>
  <c r="E66" i="6"/>
  <c r="K66" i="6"/>
  <c r="Q66" i="6"/>
  <c r="W66" i="6"/>
  <c r="D69" i="6"/>
  <c r="J69" i="6"/>
  <c r="P69" i="6"/>
  <c r="V69" i="6"/>
  <c r="D71" i="6"/>
  <c r="J71" i="6"/>
  <c r="P71" i="6"/>
  <c r="V71" i="6"/>
  <c r="I74" i="6"/>
  <c r="O74" i="6"/>
  <c r="U74" i="6"/>
  <c r="U72" i="6" s="1"/>
  <c r="AA74" i="6"/>
  <c r="AA72" i="6" s="1"/>
  <c r="I76" i="6"/>
  <c r="O76" i="6"/>
  <c r="U76" i="6"/>
  <c r="AA76" i="6"/>
  <c r="H79" i="6"/>
  <c r="H77" i="6" s="1"/>
  <c r="N79" i="6"/>
  <c r="N77" i="6" s="1"/>
  <c r="T79" i="6"/>
  <c r="Z79" i="6"/>
  <c r="H81" i="6"/>
  <c r="N81" i="6"/>
  <c r="T81" i="6"/>
  <c r="Z81" i="6"/>
  <c r="G84" i="6"/>
  <c r="M84" i="6"/>
  <c r="S84" i="6"/>
  <c r="Y84" i="6"/>
  <c r="G86" i="6"/>
  <c r="M86" i="6"/>
  <c r="S86" i="6"/>
  <c r="Y86" i="6"/>
  <c r="F89" i="6"/>
  <c r="L89" i="6"/>
  <c r="R89" i="6"/>
  <c r="R87" i="6" s="1"/>
  <c r="X89" i="6"/>
  <c r="X87" i="6" s="1"/>
  <c r="F91" i="6"/>
  <c r="L91" i="6"/>
  <c r="R91" i="6"/>
  <c r="X91" i="6"/>
  <c r="E94" i="6"/>
  <c r="E92" i="6" s="1"/>
  <c r="K94" i="6"/>
  <c r="K92" i="6" s="1"/>
  <c r="Q94" i="6"/>
  <c r="W94" i="6"/>
  <c r="E96" i="6"/>
  <c r="K96" i="6"/>
  <c r="Q96" i="6"/>
  <c r="W96" i="6"/>
  <c r="D99" i="6"/>
  <c r="J99" i="6"/>
  <c r="P99" i="6"/>
  <c r="V99" i="6"/>
  <c r="D101" i="6"/>
  <c r="J101" i="6"/>
  <c r="P101" i="6"/>
  <c r="V101" i="6"/>
  <c r="I104" i="6"/>
  <c r="O104" i="6"/>
  <c r="U104" i="6"/>
  <c r="U102" i="6" s="1"/>
  <c r="AA104" i="6"/>
  <c r="AA102" i="6" s="1"/>
  <c r="I106" i="6"/>
  <c r="O106" i="6"/>
  <c r="U106" i="6"/>
  <c r="AA106" i="6"/>
  <c r="H109" i="6"/>
  <c r="H107" i="6" s="1"/>
  <c r="N109" i="6"/>
  <c r="N107" i="6" s="1"/>
  <c r="T109" i="6"/>
  <c r="Z109" i="6"/>
  <c r="H111" i="6"/>
  <c r="N111" i="6"/>
  <c r="T111" i="6"/>
  <c r="Z111" i="6"/>
  <c r="G114" i="6"/>
  <c r="M114" i="6"/>
  <c r="S114" i="6"/>
  <c r="Y114" i="6"/>
  <c r="G116" i="6"/>
  <c r="M116" i="6"/>
  <c r="S116" i="6"/>
  <c r="Y116" i="6"/>
  <c r="F119" i="6"/>
  <c r="L119" i="6"/>
  <c r="R119" i="6"/>
  <c r="R117" i="6" s="1"/>
  <c r="X119" i="6"/>
  <c r="X117" i="6" s="1"/>
  <c r="F121" i="6"/>
  <c r="L121" i="6"/>
  <c r="R121" i="6"/>
  <c r="X121" i="6"/>
  <c r="E124" i="6"/>
  <c r="E122" i="6" s="1"/>
  <c r="K124" i="6"/>
  <c r="K122" i="6" s="1"/>
  <c r="Q124" i="6"/>
  <c r="W124" i="6"/>
  <c r="E126" i="6"/>
  <c r="K126" i="6"/>
  <c r="Q126" i="6"/>
  <c r="W126" i="6"/>
  <c r="D129" i="6"/>
  <c r="J129" i="6"/>
  <c r="P129" i="6"/>
  <c r="V129" i="6"/>
  <c r="D131" i="6"/>
  <c r="J131" i="6"/>
  <c r="P131" i="6"/>
  <c r="V131" i="6"/>
  <c r="I134" i="6"/>
  <c r="O134" i="6"/>
  <c r="U134" i="6"/>
  <c r="U132" i="6" s="1"/>
  <c r="AA134" i="6"/>
  <c r="AA132" i="6" s="1"/>
  <c r="I136" i="6"/>
  <c r="O136" i="6"/>
  <c r="U136" i="6"/>
  <c r="AA136" i="6"/>
  <c r="H139" i="6"/>
  <c r="H137" i="6" s="1"/>
  <c r="N139" i="6"/>
  <c r="N137" i="6" s="1"/>
  <c r="T139" i="6"/>
  <c r="Z139" i="6"/>
  <c r="H141" i="6"/>
  <c r="N141" i="6"/>
  <c r="T141" i="6"/>
  <c r="Z141" i="6"/>
  <c r="G144" i="6"/>
  <c r="M144" i="6"/>
  <c r="S144" i="6"/>
  <c r="Y144" i="6"/>
  <c r="G146" i="6"/>
  <c r="M146" i="6"/>
  <c r="S146" i="6"/>
  <c r="Y146" i="6"/>
  <c r="F149" i="6"/>
  <c r="L149" i="6"/>
  <c r="R149" i="6"/>
  <c r="R147" i="6" s="1"/>
  <c r="X149" i="6"/>
  <c r="X147" i="6" s="1"/>
  <c r="F151" i="6"/>
  <c r="L151" i="6"/>
  <c r="R151" i="6"/>
  <c r="X151" i="6"/>
  <c r="E154" i="6"/>
  <c r="E152" i="6" s="1"/>
  <c r="K154" i="6"/>
  <c r="K152" i="6" s="1"/>
  <c r="Q154" i="6"/>
  <c r="W154" i="6"/>
  <c r="E156" i="6"/>
  <c r="K156" i="6"/>
  <c r="Q156" i="6"/>
  <c r="W156" i="6"/>
  <c r="D159" i="6"/>
  <c r="J159" i="6"/>
  <c r="P159" i="6"/>
  <c r="V159" i="6"/>
  <c r="D161" i="6"/>
  <c r="J161" i="6"/>
  <c r="P161" i="6"/>
  <c r="V161" i="6"/>
  <c r="I168" i="6"/>
  <c r="O168" i="6"/>
  <c r="U168" i="6"/>
  <c r="U166" i="6" s="1"/>
  <c r="AA168" i="6"/>
  <c r="AA166" i="6" s="1"/>
  <c r="I170" i="6"/>
  <c r="O170" i="6"/>
  <c r="U170" i="6"/>
  <c r="AA170" i="6"/>
  <c r="H173" i="6"/>
  <c r="H171" i="6" s="1"/>
  <c r="N173" i="6"/>
  <c r="N171" i="6" s="1"/>
  <c r="T173" i="6"/>
  <c r="Z173" i="6"/>
  <c r="H175" i="6"/>
  <c r="N175" i="6"/>
  <c r="T175" i="6"/>
  <c r="Z175" i="6"/>
  <c r="G178" i="6"/>
  <c r="M178" i="6"/>
  <c r="S178" i="6"/>
  <c r="Y178" i="6"/>
  <c r="G180" i="6"/>
  <c r="M180" i="6"/>
  <c r="S180" i="6"/>
  <c r="Y180" i="6"/>
  <c r="F183" i="6"/>
  <c r="L183" i="6"/>
  <c r="R183" i="6"/>
  <c r="R181" i="6" s="1"/>
  <c r="X183" i="6"/>
  <c r="X181" i="6" s="1"/>
  <c r="F185" i="6"/>
  <c r="L185" i="6"/>
  <c r="R185" i="6"/>
  <c r="X185" i="6"/>
  <c r="E188" i="6"/>
  <c r="E186" i="6" s="1"/>
  <c r="K188" i="6"/>
  <c r="K186" i="6" s="1"/>
  <c r="Q188" i="6"/>
  <c r="W188" i="6"/>
  <c r="E190" i="6"/>
  <c r="K190" i="6"/>
  <c r="Q190" i="6"/>
  <c r="W190" i="6"/>
  <c r="D193" i="6"/>
  <c r="J193" i="6"/>
  <c r="P193" i="6"/>
  <c r="V193" i="6"/>
  <c r="D195" i="6"/>
  <c r="J195" i="6"/>
  <c r="P195" i="6"/>
  <c r="V195" i="6"/>
  <c r="I198" i="6"/>
  <c r="O198" i="6"/>
  <c r="U198" i="6"/>
  <c r="U196" i="6" s="1"/>
  <c r="AA198" i="6"/>
  <c r="AA196" i="6" s="1"/>
  <c r="I200" i="6"/>
  <c r="O200" i="6"/>
  <c r="U200" i="6"/>
  <c r="AA200" i="6"/>
  <c r="H203" i="6"/>
  <c r="H201" i="6" s="1"/>
  <c r="N203" i="6"/>
  <c r="N201" i="6" s="1"/>
  <c r="T203" i="6"/>
  <c r="Z203" i="6"/>
  <c r="H205" i="6"/>
  <c r="N205" i="6"/>
  <c r="T205" i="6"/>
  <c r="Z205" i="6"/>
  <c r="G208" i="6"/>
  <c r="M208" i="6"/>
  <c r="S208" i="6"/>
  <c r="Y208" i="6"/>
  <c r="G210" i="6"/>
  <c r="M210" i="6"/>
  <c r="S210" i="6"/>
  <c r="Y210" i="6"/>
  <c r="F213" i="6"/>
  <c r="L213" i="6"/>
  <c r="R213" i="6"/>
  <c r="R211" i="6" s="1"/>
  <c r="X213" i="6"/>
  <c r="X211" i="6" s="1"/>
  <c r="F215" i="6"/>
  <c r="L215" i="6"/>
  <c r="R215" i="6"/>
  <c r="X215" i="6"/>
  <c r="E218" i="6"/>
  <c r="E216" i="6" s="1"/>
  <c r="K218" i="6"/>
  <c r="K216" i="6" s="1"/>
  <c r="Q218" i="6"/>
  <c r="W218" i="6"/>
  <c r="E220" i="6"/>
  <c r="K220" i="6"/>
  <c r="Q220" i="6"/>
  <c r="W220" i="6"/>
  <c r="D223" i="6"/>
  <c r="J223" i="6"/>
  <c r="P223" i="6"/>
  <c r="V223" i="6"/>
  <c r="D225" i="6"/>
  <c r="J225" i="6"/>
  <c r="P225" i="6"/>
  <c r="V225" i="6"/>
  <c r="I228" i="6"/>
  <c r="O228" i="6"/>
  <c r="U228" i="6"/>
  <c r="U226" i="6" s="1"/>
  <c r="AA228" i="6"/>
  <c r="AA226" i="6" s="1"/>
  <c r="I230" i="6"/>
  <c r="O230" i="6"/>
  <c r="U230" i="6"/>
  <c r="AA230" i="6"/>
  <c r="H233" i="6"/>
  <c r="H231" i="6" s="1"/>
  <c r="N233" i="6"/>
  <c r="N231" i="6" s="1"/>
  <c r="T233" i="6"/>
  <c r="Z233" i="6"/>
  <c r="H235" i="6"/>
  <c r="N235" i="6"/>
  <c r="T235" i="6"/>
  <c r="Z235" i="6"/>
  <c r="G238" i="6"/>
  <c r="M238" i="6"/>
  <c r="S238" i="6"/>
  <c r="Y238" i="6"/>
  <c r="G240" i="6"/>
  <c r="M240" i="6"/>
  <c r="S240" i="6"/>
  <c r="Y240" i="6"/>
  <c r="F243" i="6"/>
  <c r="L243" i="6"/>
  <c r="R243" i="6"/>
  <c r="R241" i="6" s="1"/>
  <c r="X243" i="6"/>
  <c r="X241" i="6" s="1"/>
  <c r="F245" i="6"/>
  <c r="L245" i="6"/>
  <c r="R245" i="6"/>
  <c r="X245" i="6"/>
  <c r="E248" i="6"/>
  <c r="E246" i="6" s="1"/>
  <c r="K248" i="6"/>
  <c r="K246" i="6" s="1"/>
  <c r="Q248" i="6"/>
  <c r="W248" i="6"/>
  <c r="E250" i="6"/>
  <c r="K250" i="6"/>
  <c r="Q250" i="6"/>
  <c r="W250" i="6"/>
  <c r="D253" i="6"/>
  <c r="J253" i="6"/>
  <c r="P253" i="6"/>
  <c r="V253" i="6"/>
  <c r="D255" i="6"/>
  <c r="J255" i="6"/>
  <c r="P255" i="6"/>
  <c r="V255" i="6"/>
  <c r="I258" i="6"/>
  <c r="O258" i="6"/>
  <c r="U258" i="6"/>
  <c r="U256" i="6" s="1"/>
  <c r="AA258" i="6"/>
  <c r="AA256" i="6" s="1"/>
  <c r="I260" i="6"/>
  <c r="O260" i="6"/>
  <c r="U260" i="6"/>
  <c r="AA260" i="6"/>
  <c r="H263" i="6"/>
  <c r="H261" i="6" s="1"/>
  <c r="N263" i="6"/>
  <c r="N261" i="6" s="1"/>
  <c r="T263" i="6"/>
  <c r="Z263" i="6"/>
  <c r="H265" i="6"/>
  <c r="N265" i="6"/>
  <c r="T265" i="6"/>
  <c r="Z265" i="6"/>
  <c r="G268" i="6"/>
  <c r="M268" i="6"/>
  <c r="S268" i="6"/>
  <c r="Y268" i="6"/>
  <c r="G270" i="6"/>
  <c r="M270" i="6"/>
  <c r="S270" i="6"/>
  <c r="Y270" i="6"/>
  <c r="F273" i="6"/>
  <c r="L273" i="6"/>
  <c r="R273" i="6"/>
  <c r="R271" i="6" s="1"/>
  <c r="X273" i="6"/>
  <c r="X271" i="6" s="1"/>
  <c r="F275" i="6"/>
  <c r="L275" i="6"/>
  <c r="R275" i="6"/>
  <c r="X275" i="6"/>
  <c r="E278" i="6"/>
  <c r="E276" i="6" s="1"/>
  <c r="K278" i="6"/>
  <c r="K276" i="6" s="1"/>
  <c r="Q278" i="6"/>
  <c r="W278" i="6"/>
  <c r="E280" i="6"/>
  <c r="K280" i="6"/>
  <c r="Q280" i="6"/>
  <c r="W280" i="6"/>
  <c r="D283" i="6"/>
  <c r="J283" i="6"/>
  <c r="P283" i="6"/>
  <c r="V283" i="6"/>
  <c r="D285" i="6"/>
  <c r="J285" i="6"/>
  <c r="P285" i="6"/>
  <c r="V285" i="6"/>
  <c r="I288" i="6"/>
  <c r="O288" i="6"/>
  <c r="U288" i="6"/>
  <c r="U286" i="6" s="1"/>
  <c r="AA288" i="6"/>
  <c r="AA286" i="6" s="1"/>
  <c r="I290" i="6"/>
  <c r="O290" i="6"/>
  <c r="U290" i="6"/>
  <c r="AA290" i="6"/>
  <c r="H293" i="6"/>
  <c r="H291" i="6" s="1"/>
  <c r="N293" i="6"/>
  <c r="N291" i="6" s="1"/>
  <c r="T293" i="6"/>
  <c r="Z293" i="6"/>
  <c r="H295" i="6"/>
  <c r="N295" i="6"/>
  <c r="T295" i="6"/>
  <c r="Z295" i="6"/>
  <c r="G298" i="6"/>
  <c r="M298" i="6"/>
  <c r="S298" i="6"/>
  <c r="Y298" i="6"/>
  <c r="G300" i="6"/>
  <c r="M300" i="6"/>
  <c r="S300" i="6"/>
  <c r="Y300" i="6"/>
  <c r="F303" i="6"/>
  <c r="L303" i="6"/>
  <c r="R303" i="6"/>
  <c r="R301" i="6" s="1"/>
  <c r="X303" i="6"/>
  <c r="X301" i="6" s="1"/>
  <c r="F305" i="6"/>
  <c r="L305" i="6"/>
  <c r="R305" i="6"/>
  <c r="X305" i="6"/>
  <c r="E308" i="6"/>
  <c r="E306" i="6" s="1"/>
  <c r="K308" i="6"/>
  <c r="K306" i="6" s="1"/>
  <c r="Q308" i="6"/>
  <c r="W308" i="6"/>
  <c r="E310" i="6"/>
  <c r="K310" i="6"/>
  <c r="Q310" i="6"/>
  <c r="W310" i="6"/>
  <c r="D313" i="6"/>
  <c r="J313" i="6"/>
  <c r="P313" i="6"/>
  <c r="V313" i="6"/>
  <c r="D315" i="6"/>
  <c r="J315" i="6"/>
  <c r="P315" i="6"/>
  <c r="V315" i="6"/>
  <c r="I318" i="6"/>
  <c r="O318" i="6"/>
  <c r="U318" i="6"/>
  <c r="U316" i="6" s="1"/>
  <c r="AA318" i="6"/>
  <c r="AA316" i="6" s="1"/>
  <c r="I320" i="6"/>
  <c r="O320" i="6"/>
  <c r="U320" i="6"/>
  <c r="AA320" i="6"/>
  <c r="H327" i="6"/>
  <c r="H325" i="6" s="1"/>
  <c r="N327" i="6"/>
  <c r="N325" i="6" s="1"/>
  <c r="T327" i="6"/>
  <c r="Z327" i="6"/>
  <c r="H329" i="6"/>
  <c r="N329" i="6"/>
  <c r="T329" i="6"/>
  <c r="Z329" i="6"/>
  <c r="G332" i="6"/>
  <c r="M332" i="6"/>
  <c r="S332" i="6"/>
  <c r="Y332" i="6"/>
  <c r="G334" i="6"/>
  <c r="M334" i="6"/>
  <c r="S334" i="6"/>
  <c r="Y334" i="6"/>
  <c r="F337" i="6"/>
  <c r="L337" i="6"/>
  <c r="R337" i="6"/>
  <c r="R335" i="6" s="1"/>
  <c r="X337" i="6"/>
  <c r="X335" i="6" s="1"/>
  <c r="F339" i="6"/>
  <c r="L339" i="6"/>
  <c r="R339" i="6"/>
  <c r="X339" i="6"/>
  <c r="E342" i="6"/>
  <c r="E340" i="6" s="1"/>
  <c r="K342" i="6"/>
  <c r="K340" i="6" s="1"/>
  <c r="Q342" i="6"/>
  <c r="W342" i="6"/>
  <c r="E344" i="6"/>
  <c r="K344" i="6"/>
  <c r="Q344" i="6"/>
  <c r="W344" i="6"/>
  <c r="D347" i="6"/>
  <c r="J347" i="6"/>
  <c r="P347" i="6"/>
  <c r="V347" i="6"/>
  <c r="D349" i="6"/>
  <c r="J349" i="6"/>
  <c r="P349" i="6"/>
  <c r="V349" i="6"/>
  <c r="I352" i="6"/>
  <c r="O352" i="6"/>
  <c r="U352" i="6"/>
  <c r="U350" i="6" s="1"/>
  <c r="AA352" i="6"/>
  <c r="AA350" i="6" s="1"/>
  <c r="I354" i="6"/>
  <c r="O354" i="6"/>
  <c r="U354" i="6"/>
  <c r="AA354" i="6"/>
  <c r="H357" i="6"/>
  <c r="H355" i="6" s="1"/>
  <c r="N357" i="6"/>
  <c r="N355" i="6" s="1"/>
  <c r="T357" i="6"/>
  <c r="Z357" i="6"/>
  <c r="H359" i="6"/>
  <c r="N359" i="6"/>
  <c r="T359" i="6"/>
  <c r="Z359" i="6"/>
  <c r="G362" i="6"/>
  <c r="M362" i="6"/>
  <c r="S362" i="6"/>
  <c r="Y362" i="6"/>
  <c r="G364" i="6"/>
  <c r="M364" i="6"/>
  <c r="S364" i="6"/>
  <c r="Y364" i="6"/>
  <c r="F367" i="6"/>
  <c r="L367" i="6"/>
  <c r="R367" i="6"/>
  <c r="R365" i="6" s="1"/>
  <c r="X367" i="6"/>
  <c r="X365" i="6" s="1"/>
  <c r="F369" i="6"/>
  <c r="L369" i="6"/>
  <c r="R369" i="6"/>
  <c r="X369" i="6"/>
  <c r="E372" i="6"/>
  <c r="E370" i="6" s="1"/>
  <c r="K372" i="6"/>
  <c r="K370" i="6" s="1"/>
  <c r="Q372" i="6"/>
  <c r="W372" i="6"/>
  <c r="E374" i="6"/>
  <c r="K374" i="6"/>
  <c r="Q374" i="6"/>
  <c r="W374" i="6"/>
  <c r="D377" i="6"/>
  <c r="J377" i="6"/>
  <c r="P377" i="6"/>
  <c r="V377" i="6"/>
  <c r="D379" i="6"/>
  <c r="J379" i="6"/>
  <c r="P379" i="6"/>
  <c r="V379" i="6"/>
  <c r="I382" i="6"/>
  <c r="O382" i="6"/>
  <c r="U382" i="6"/>
  <c r="U380" i="6" s="1"/>
  <c r="AA382" i="6"/>
  <c r="AA380" i="6" s="1"/>
  <c r="I384" i="6"/>
  <c r="O384" i="6"/>
  <c r="U384" i="6"/>
  <c r="AA384" i="6"/>
  <c r="H387" i="6"/>
  <c r="H385" i="6" s="1"/>
  <c r="N387" i="6"/>
  <c r="N385" i="6" s="1"/>
  <c r="T387" i="6"/>
  <c r="Z387" i="6"/>
  <c r="H389" i="6"/>
  <c r="N389" i="6"/>
  <c r="T389" i="6"/>
  <c r="Z389" i="6"/>
  <c r="G392" i="6"/>
  <c r="M392" i="6"/>
  <c r="S392" i="6"/>
  <c r="Y392" i="6"/>
  <c r="G394" i="6"/>
  <c r="M394" i="6"/>
  <c r="S394" i="6"/>
  <c r="Y394" i="6"/>
  <c r="F397" i="6"/>
  <c r="L397" i="6"/>
  <c r="R397" i="6"/>
  <c r="R395" i="6" s="1"/>
  <c r="X397" i="6"/>
  <c r="X395" i="6" s="1"/>
  <c r="F399" i="6"/>
  <c r="L399" i="6"/>
  <c r="R399" i="6"/>
  <c r="X399" i="6"/>
  <c r="E402" i="6"/>
  <c r="E400" i="6" s="1"/>
  <c r="K402" i="6"/>
  <c r="K400" i="6" s="1"/>
  <c r="Q402" i="6"/>
  <c r="W402" i="6"/>
  <c r="E404" i="6"/>
  <c r="K404" i="6"/>
  <c r="Q404" i="6"/>
  <c r="W404" i="6"/>
  <c r="D407" i="6"/>
  <c r="J407" i="6"/>
  <c r="P407" i="6"/>
  <c r="V407" i="6"/>
  <c r="D409" i="6"/>
  <c r="J409" i="6"/>
  <c r="P409" i="6"/>
  <c r="V409" i="6"/>
  <c r="I412" i="6"/>
  <c r="O412" i="6"/>
  <c r="U412" i="6"/>
  <c r="U410" i="6" s="1"/>
  <c r="AA412" i="6"/>
  <c r="AA410" i="6" s="1"/>
  <c r="I414" i="6"/>
  <c r="O414" i="6"/>
  <c r="U414" i="6"/>
  <c r="AA414" i="6"/>
  <c r="H417" i="6"/>
  <c r="H415" i="6" s="1"/>
  <c r="N417" i="6"/>
  <c r="N415" i="6" s="1"/>
  <c r="T417" i="6"/>
  <c r="Z417" i="6"/>
  <c r="H419" i="6"/>
  <c r="N419" i="6"/>
  <c r="T419" i="6"/>
  <c r="Z419" i="6"/>
  <c r="G422" i="6"/>
  <c r="M422" i="6"/>
  <c r="S422" i="6"/>
  <c r="Y422" i="6"/>
  <c r="G424" i="6"/>
  <c r="M424" i="6"/>
  <c r="S424" i="6"/>
  <c r="Y424" i="6"/>
  <c r="F427" i="6"/>
  <c r="L427" i="6"/>
  <c r="R427" i="6"/>
  <c r="R425" i="6" s="1"/>
  <c r="X427" i="6"/>
  <c r="X425" i="6" s="1"/>
  <c r="F429" i="6"/>
  <c r="L429" i="6"/>
  <c r="R429" i="6"/>
  <c r="X429" i="6"/>
  <c r="E432" i="6"/>
  <c r="E430" i="6" s="1"/>
  <c r="K432" i="6"/>
  <c r="K430" i="6" s="1"/>
  <c r="Q432" i="6"/>
  <c r="W432" i="6"/>
  <c r="E434" i="6"/>
  <c r="K434" i="6"/>
  <c r="Q434" i="6"/>
  <c r="W434" i="6"/>
  <c r="D437" i="6"/>
  <c r="J437" i="6"/>
  <c r="P437" i="6"/>
  <c r="V437" i="6"/>
  <c r="D439" i="6"/>
  <c r="J439" i="6"/>
  <c r="P439" i="6"/>
  <c r="V439" i="6"/>
  <c r="I442" i="6"/>
  <c r="O442" i="6"/>
  <c r="U442" i="6"/>
  <c r="U440" i="6" s="1"/>
  <c r="AA442" i="6"/>
  <c r="AA440" i="6" s="1"/>
  <c r="I444" i="6"/>
  <c r="O444" i="6"/>
  <c r="U444" i="6"/>
  <c r="AA444" i="6"/>
  <c r="H447" i="6"/>
  <c r="H445" i="6" s="1"/>
  <c r="N447" i="6"/>
  <c r="N445" i="6" s="1"/>
  <c r="T447" i="6"/>
  <c r="Z447" i="6"/>
  <c r="H449" i="6"/>
  <c r="N449" i="6"/>
  <c r="T449" i="6"/>
  <c r="Z449" i="6"/>
  <c r="G452" i="6"/>
  <c r="M452" i="6"/>
  <c r="S452" i="6"/>
  <c r="Y452" i="6"/>
  <c r="G454" i="6"/>
  <c r="M454" i="6"/>
  <c r="S454" i="6"/>
  <c r="Y454" i="6"/>
  <c r="F457" i="6"/>
  <c r="L457" i="6"/>
  <c r="R457" i="6"/>
  <c r="R455" i="6" s="1"/>
  <c r="X457" i="6"/>
  <c r="X455" i="6" s="1"/>
  <c r="F459" i="6"/>
  <c r="L459" i="6"/>
  <c r="R459" i="6"/>
  <c r="X459" i="6"/>
  <c r="E462" i="6"/>
  <c r="E460" i="6" s="1"/>
  <c r="K462" i="6"/>
  <c r="K460" i="6" s="1"/>
  <c r="Q462" i="6"/>
  <c r="W462" i="6"/>
  <c r="E464" i="6"/>
  <c r="K464" i="6"/>
  <c r="Q464" i="6"/>
  <c r="W464" i="6"/>
  <c r="D467" i="6"/>
  <c r="J467" i="6"/>
  <c r="P467" i="6"/>
  <c r="V467" i="6"/>
  <c r="D469" i="6"/>
  <c r="J469" i="6"/>
  <c r="P469" i="6"/>
  <c r="V469" i="6"/>
  <c r="I472" i="6"/>
  <c r="O472" i="6"/>
  <c r="U472" i="6"/>
  <c r="U470" i="6" s="1"/>
  <c r="AA472" i="6"/>
  <c r="AA470" i="6" s="1"/>
  <c r="I474" i="6"/>
  <c r="O474" i="6"/>
  <c r="U474" i="6"/>
  <c r="AA474" i="6"/>
  <c r="H477" i="6"/>
  <c r="H475" i="6" s="1"/>
  <c r="N477" i="6"/>
  <c r="N475" i="6" s="1"/>
  <c r="T477" i="6"/>
  <c r="Z477" i="6"/>
  <c r="H479" i="6"/>
  <c r="N479" i="6"/>
  <c r="T479" i="6"/>
  <c r="Z479" i="6"/>
  <c r="G486" i="6"/>
  <c r="M486" i="6"/>
  <c r="S486" i="6"/>
  <c r="Y486" i="6"/>
  <c r="G488" i="6"/>
  <c r="M488" i="6"/>
  <c r="S488" i="6"/>
  <c r="Y488" i="6"/>
  <c r="F491" i="6"/>
  <c r="L491" i="6"/>
  <c r="R491" i="6"/>
  <c r="R489" i="6" s="1"/>
  <c r="X491" i="6"/>
  <c r="X489" i="6" s="1"/>
  <c r="F493" i="6"/>
  <c r="L493" i="6"/>
  <c r="R493" i="6"/>
  <c r="X493" i="6"/>
  <c r="E496" i="6"/>
  <c r="E494" i="6" s="1"/>
  <c r="K496" i="6"/>
  <c r="K494" i="6" s="1"/>
  <c r="Q496" i="6"/>
  <c r="W496" i="6"/>
  <c r="E498" i="6"/>
  <c r="K498" i="6"/>
  <c r="Q498" i="6"/>
  <c r="W498" i="6"/>
  <c r="D501" i="6"/>
  <c r="J501" i="6"/>
  <c r="P501" i="6"/>
  <c r="V501" i="6"/>
  <c r="D503" i="6"/>
  <c r="J503" i="6"/>
  <c r="P503" i="6"/>
  <c r="V503" i="6"/>
  <c r="I506" i="6"/>
  <c r="O506" i="6"/>
  <c r="U506" i="6"/>
  <c r="U504" i="6" s="1"/>
  <c r="AA506" i="6"/>
  <c r="AA504" i="6" s="1"/>
  <c r="I508" i="6"/>
  <c r="O508" i="6"/>
  <c r="U508" i="6"/>
  <c r="AA508" i="6"/>
  <c r="H511" i="6"/>
  <c r="H509" i="6" s="1"/>
  <c r="N511" i="6"/>
  <c r="N509" i="6" s="1"/>
  <c r="T511" i="6"/>
  <c r="Z511" i="6"/>
  <c r="H513" i="6"/>
  <c r="N513" i="6"/>
  <c r="T513" i="6"/>
  <c r="Z513" i="6"/>
  <c r="G516" i="6"/>
  <c r="M516" i="6"/>
  <c r="S516" i="6"/>
  <c r="Y516" i="6"/>
  <c r="G518" i="6"/>
  <c r="M518" i="6"/>
  <c r="S518" i="6"/>
  <c r="Y518" i="6"/>
  <c r="F521" i="6"/>
  <c r="L521" i="6"/>
  <c r="R521" i="6"/>
  <c r="R519" i="6" s="1"/>
  <c r="X521" i="6"/>
  <c r="X519" i="6" s="1"/>
  <c r="F523" i="6"/>
  <c r="L523" i="6"/>
  <c r="R523" i="6"/>
  <c r="X523" i="6"/>
  <c r="E526" i="6"/>
  <c r="E524" i="6" s="1"/>
  <c r="K526" i="6"/>
  <c r="K524" i="6" s="1"/>
  <c r="Q526" i="6"/>
  <c r="W526" i="6"/>
  <c r="E528" i="6"/>
  <c r="K528" i="6"/>
  <c r="Q528" i="6"/>
  <c r="W528" i="6"/>
  <c r="D531" i="6"/>
  <c r="J531" i="6"/>
  <c r="P531" i="6"/>
  <c r="V531" i="6"/>
  <c r="D533" i="6"/>
  <c r="J533" i="6"/>
  <c r="P533" i="6"/>
  <c r="V533" i="6"/>
  <c r="I536" i="6"/>
  <c r="O536" i="6"/>
  <c r="U536" i="6"/>
  <c r="U534" i="6" s="1"/>
  <c r="AA536" i="6"/>
  <c r="AA534" i="6" s="1"/>
  <c r="I538" i="6"/>
  <c r="O538" i="6"/>
  <c r="U538" i="6"/>
  <c r="AA538" i="6"/>
  <c r="H541" i="6"/>
  <c r="H539" i="6" s="1"/>
  <c r="N541" i="6"/>
  <c r="N539" i="6" s="1"/>
  <c r="T541" i="6"/>
  <c r="Z541" i="6"/>
  <c r="H543" i="6"/>
  <c r="N543" i="6"/>
  <c r="T543" i="6"/>
  <c r="Z543" i="6"/>
  <c r="G546" i="6"/>
  <c r="M546" i="6"/>
  <c r="S546" i="6"/>
  <c r="Y546" i="6"/>
  <c r="G548" i="6"/>
  <c r="M548" i="6"/>
  <c r="S548" i="6"/>
  <c r="Y548" i="6"/>
  <c r="F551" i="6"/>
  <c r="L551" i="6"/>
  <c r="R551" i="6"/>
  <c r="R549" i="6" s="1"/>
  <c r="X551" i="6"/>
  <c r="X549" i="6" s="1"/>
  <c r="F553" i="6"/>
  <c r="L553" i="6"/>
  <c r="R553" i="6"/>
  <c r="X553" i="6"/>
  <c r="E556" i="6"/>
  <c r="E554" i="6" s="1"/>
  <c r="K556" i="6"/>
  <c r="K554" i="6" s="1"/>
  <c r="Q556" i="6"/>
  <c r="W556" i="6"/>
  <c r="E558" i="6"/>
  <c r="K558" i="6"/>
  <c r="Q558" i="6"/>
  <c r="W558" i="6"/>
  <c r="D561" i="6"/>
  <c r="J561" i="6"/>
  <c r="P561" i="6"/>
  <c r="V561" i="6"/>
  <c r="D563" i="6"/>
  <c r="J563" i="6"/>
  <c r="P563" i="6"/>
  <c r="V563" i="6"/>
  <c r="I566" i="6"/>
  <c r="O566" i="6"/>
  <c r="U566" i="6"/>
  <c r="U564" i="6" s="1"/>
  <c r="AA566" i="6"/>
  <c r="AA564" i="6" s="1"/>
  <c r="I568" i="6"/>
  <c r="O568" i="6"/>
  <c r="U568" i="6"/>
  <c r="AA568" i="6"/>
  <c r="H571" i="6"/>
  <c r="H569" i="6" s="1"/>
  <c r="N571" i="6"/>
  <c r="N569" i="6" s="1"/>
  <c r="T571" i="6"/>
  <c r="Z571" i="6"/>
  <c r="H573" i="6"/>
  <c r="N573" i="6"/>
  <c r="T573" i="6"/>
  <c r="Z573" i="6"/>
  <c r="G576" i="6"/>
  <c r="M576" i="6"/>
  <c r="S576" i="6"/>
  <c r="Y576" i="6"/>
  <c r="G578" i="6"/>
  <c r="M578" i="6"/>
  <c r="S578" i="6"/>
  <c r="Y578" i="6"/>
  <c r="F581" i="6"/>
  <c r="L581" i="6"/>
  <c r="R581" i="6"/>
  <c r="R579" i="6" s="1"/>
  <c r="X581" i="6"/>
  <c r="X579" i="6" s="1"/>
  <c r="F583" i="6"/>
  <c r="L583" i="6"/>
  <c r="R583" i="6"/>
  <c r="X583" i="6"/>
  <c r="E586" i="6"/>
  <c r="E584" i="6" s="1"/>
  <c r="K586" i="6"/>
  <c r="K584" i="6" s="1"/>
  <c r="Q586" i="6"/>
  <c r="W586" i="6"/>
  <c r="E588" i="6"/>
  <c r="K588" i="6"/>
  <c r="Q588" i="6"/>
  <c r="W588" i="6"/>
  <c r="D591" i="6"/>
  <c r="J591" i="6"/>
  <c r="P591" i="6"/>
  <c r="V591" i="6"/>
  <c r="D593" i="6"/>
  <c r="J593" i="6"/>
  <c r="P593" i="6"/>
  <c r="V593" i="6"/>
  <c r="I596" i="6"/>
  <c r="O596" i="6"/>
  <c r="U596" i="6"/>
  <c r="U594" i="6" s="1"/>
  <c r="AA596" i="6"/>
  <c r="AA594" i="6" s="1"/>
  <c r="I598" i="6"/>
  <c r="O598" i="6"/>
  <c r="U598" i="6"/>
  <c r="AA598" i="6"/>
  <c r="H601" i="6"/>
  <c r="H599" i="6" s="1"/>
  <c r="N601" i="6"/>
  <c r="N599" i="6" s="1"/>
  <c r="T601" i="6"/>
  <c r="Z601" i="6"/>
  <c r="H603" i="6"/>
  <c r="N603" i="6"/>
  <c r="T603" i="6"/>
  <c r="Z603" i="6"/>
  <c r="G606" i="6"/>
  <c r="M606" i="6"/>
  <c r="S606" i="6"/>
  <c r="Y606" i="6"/>
  <c r="G608" i="6"/>
  <c r="M608" i="6"/>
  <c r="S608" i="6"/>
  <c r="Y608" i="6"/>
  <c r="F611" i="6"/>
  <c r="L611" i="6"/>
  <c r="R611" i="6"/>
  <c r="R609" i="6" s="1"/>
  <c r="X611" i="6"/>
  <c r="X609" i="6" s="1"/>
  <c r="F613" i="6"/>
  <c r="L613" i="6"/>
  <c r="R613" i="6"/>
  <c r="X613" i="6"/>
  <c r="E616" i="6"/>
  <c r="E614" i="6" s="1"/>
  <c r="K616" i="6"/>
  <c r="K614" i="6" s="1"/>
  <c r="Q616" i="6"/>
  <c r="W616" i="6"/>
  <c r="E618" i="6"/>
  <c r="K618" i="6"/>
  <c r="Q618" i="6"/>
  <c r="W618" i="6"/>
  <c r="D621" i="6"/>
  <c r="J621" i="6"/>
  <c r="P621" i="6"/>
  <c r="V621" i="6"/>
  <c r="D623" i="6"/>
  <c r="J623" i="6"/>
  <c r="P623" i="6"/>
  <c r="V623" i="6"/>
  <c r="I626" i="6"/>
  <c r="O626" i="6"/>
  <c r="U626" i="6"/>
  <c r="U624" i="6" s="1"/>
  <c r="AA626" i="6"/>
  <c r="AA624" i="6" s="1"/>
  <c r="I628" i="6"/>
  <c r="O628" i="6"/>
  <c r="U628" i="6"/>
  <c r="AA628" i="6"/>
  <c r="H631" i="6"/>
  <c r="H629" i="6" s="1"/>
  <c r="N631" i="6"/>
  <c r="N629" i="6" s="1"/>
  <c r="T631" i="6"/>
  <c r="Z631" i="6"/>
  <c r="H633" i="6"/>
  <c r="N633" i="6"/>
  <c r="T633" i="6"/>
  <c r="Z633" i="6"/>
  <c r="G636" i="6"/>
  <c r="M636" i="6"/>
  <c r="S636" i="6"/>
  <c r="Y636" i="6"/>
  <c r="G638" i="6"/>
  <c r="M638" i="6"/>
  <c r="S638" i="6"/>
  <c r="Y638" i="6"/>
  <c r="G9" i="7"/>
  <c r="M9" i="7"/>
  <c r="S9" i="7"/>
  <c r="S7" i="7" s="1"/>
  <c r="Y9" i="7"/>
  <c r="Y7" i="7" s="1"/>
  <c r="G11" i="7"/>
  <c r="M11" i="7"/>
  <c r="S11" i="7"/>
  <c r="Y11" i="7"/>
  <c r="F14" i="7"/>
  <c r="F12" i="7" s="1"/>
  <c r="L14" i="7"/>
  <c r="L12" i="7" s="1"/>
  <c r="R14" i="7"/>
  <c r="X14" i="7"/>
  <c r="F16" i="7"/>
  <c r="L16" i="7"/>
  <c r="R16" i="7"/>
  <c r="X16" i="7"/>
  <c r="E19" i="7"/>
  <c r="K19" i="7"/>
  <c r="Q19" i="7"/>
  <c r="W19" i="7"/>
  <c r="E21" i="7"/>
  <c r="K21" i="7"/>
  <c r="Q21" i="7"/>
  <c r="W21" i="7"/>
  <c r="D24" i="7"/>
  <c r="J24" i="7"/>
  <c r="P24" i="7"/>
  <c r="P22" i="7" s="1"/>
  <c r="V24" i="7"/>
  <c r="V22" i="7" s="1"/>
  <c r="D26" i="7"/>
  <c r="J26" i="7"/>
  <c r="P26" i="7"/>
  <c r="V26" i="7"/>
  <c r="I29" i="7"/>
  <c r="I27" i="7" s="1"/>
  <c r="O29" i="7"/>
  <c r="O27" i="7" s="1"/>
  <c r="U29" i="7"/>
  <c r="AA29" i="7"/>
  <c r="I31" i="7"/>
  <c r="O31" i="7"/>
  <c r="U31" i="7"/>
  <c r="AA31" i="7"/>
  <c r="H34" i="7"/>
  <c r="N34" i="7"/>
  <c r="T34" i="7"/>
  <c r="Z34" i="7"/>
  <c r="H36" i="7"/>
  <c r="N36" i="7"/>
  <c r="T36" i="7"/>
  <c r="Z36" i="7"/>
  <c r="G39" i="7"/>
  <c r="M39" i="7"/>
  <c r="S39" i="7"/>
  <c r="S37" i="7" s="1"/>
  <c r="Y39" i="7"/>
  <c r="Y37" i="7" s="1"/>
  <c r="G41" i="7"/>
  <c r="M41" i="7"/>
  <c r="S41" i="7"/>
  <c r="Y41" i="7"/>
  <c r="F44" i="7"/>
  <c r="F42" i="7" s="1"/>
  <c r="L44" i="7"/>
  <c r="L42" i="7" s="1"/>
  <c r="R44" i="7"/>
  <c r="X44" i="7"/>
  <c r="F46" i="7"/>
  <c r="L46" i="7"/>
  <c r="R46" i="7"/>
  <c r="X46" i="7"/>
  <c r="E49" i="7"/>
  <c r="K49" i="7"/>
  <c r="Q49" i="7"/>
  <c r="W49" i="7"/>
  <c r="E51" i="7"/>
  <c r="K51" i="7"/>
  <c r="Q51" i="7"/>
  <c r="W51" i="7"/>
  <c r="D54" i="7"/>
  <c r="J54" i="7"/>
  <c r="P54" i="7"/>
  <c r="P52" i="7" s="1"/>
  <c r="V54" i="7"/>
  <c r="V52" i="7" s="1"/>
  <c r="D56" i="7"/>
  <c r="J56" i="7"/>
  <c r="P56" i="7"/>
  <c r="V56" i="7"/>
  <c r="I59" i="7"/>
  <c r="I57" i="7" s="1"/>
  <c r="O59" i="7"/>
  <c r="O57" i="7" s="1"/>
  <c r="U59" i="7"/>
  <c r="AA59" i="7"/>
  <c r="I61" i="7"/>
  <c r="O61" i="7"/>
  <c r="U61" i="7"/>
  <c r="AA61" i="7"/>
  <c r="H64" i="7"/>
  <c r="N64" i="7"/>
  <c r="T64" i="7"/>
  <c r="Z64" i="7"/>
  <c r="H66" i="7"/>
  <c r="N66" i="7"/>
  <c r="T66" i="7"/>
  <c r="Z66" i="7"/>
  <c r="G69" i="7"/>
  <c r="M69" i="7"/>
  <c r="S69" i="7"/>
  <c r="S67" i="7" s="1"/>
  <c r="Y69" i="7"/>
  <c r="Y67" i="7" s="1"/>
  <c r="G71" i="7"/>
  <c r="M71" i="7"/>
  <c r="S71" i="7"/>
  <c r="Y71" i="7"/>
  <c r="F74" i="7"/>
  <c r="F72" i="7" s="1"/>
  <c r="L74" i="7"/>
  <c r="L72" i="7" s="1"/>
  <c r="R74" i="7"/>
  <c r="X74" i="7"/>
  <c r="F76" i="7"/>
  <c r="L76" i="7"/>
  <c r="R76" i="7"/>
  <c r="X76" i="7"/>
  <c r="E79" i="7"/>
  <c r="K79" i="7"/>
  <c r="Q79" i="7"/>
  <c r="W79" i="7"/>
  <c r="E81" i="7"/>
  <c r="K81" i="7"/>
  <c r="Q81" i="7"/>
  <c r="W81" i="7"/>
  <c r="D84" i="7"/>
  <c r="J84" i="7"/>
  <c r="P84" i="7"/>
  <c r="P82" i="7" s="1"/>
  <c r="V84" i="7"/>
  <c r="V82" i="7" s="1"/>
  <c r="D86" i="7"/>
  <c r="J86" i="7"/>
  <c r="P86" i="7"/>
  <c r="V86" i="7"/>
  <c r="I89" i="7"/>
  <c r="I87" i="7" s="1"/>
  <c r="O89" i="7"/>
  <c r="O87" i="7" s="1"/>
  <c r="U89" i="7"/>
  <c r="AA89" i="7"/>
  <c r="I91" i="7"/>
  <c r="O91" i="7"/>
  <c r="U91" i="7"/>
  <c r="AA91" i="7"/>
  <c r="H94" i="7"/>
  <c r="N94" i="7"/>
  <c r="T94" i="7"/>
  <c r="Z94" i="7"/>
  <c r="H96" i="7"/>
  <c r="N96" i="7"/>
  <c r="T96" i="7"/>
  <c r="Z96" i="7"/>
  <c r="G99" i="7"/>
  <c r="M99" i="7"/>
  <c r="S99" i="7"/>
  <c r="S97" i="7" s="1"/>
  <c r="Y99" i="7"/>
  <c r="Y97" i="7" s="1"/>
  <c r="G101" i="7"/>
  <c r="M101" i="7"/>
  <c r="S101" i="7"/>
  <c r="Y101" i="7"/>
  <c r="F104" i="7"/>
  <c r="F102" i="7" s="1"/>
  <c r="L104" i="7"/>
  <c r="L102" i="7" s="1"/>
  <c r="R104" i="7"/>
  <c r="X104" i="7"/>
  <c r="F106" i="7"/>
  <c r="L106" i="7"/>
  <c r="R106" i="7"/>
  <c r="X106" i="7"/>
  <c r="E109" i="7"/>
  <c r="K109" i="7"/>
  <c r="Q109" i="7"/>
  <c r="W109" i="7"/>
  <c r="E111" i="7"/>
  <c r="K111" i="7"/>
  <c r="Q111" i="7"/>
  <c r="W111" i="7"/>
  <c r="D114" i="7"/>
  <c r="J114" i="7"/>
  <c r="P114" i="7"/>
  <c r="P112" i="7" s="1"/>
  <c r="V114" i="7"/>
  <c r="V112" i="7" s="1"/>
  <c r="D116" i="7"/>
  <c r="J116" i="7"/>
  <c r="P116" i="7"/>
  <c r="V116" i="7"/>
  <c r="I119" i="7"/>
  <c r="I117" i="7" s="1"/>
  <c r="O119" i="7"/>
  <c r="O117" i="7" s="1"/>
  <c r="U119" i="7"/>
  <c r="AA119" i="7"/>
  <c r="I121" i="7"/>
  <c r="O121" i="7"/>
  <c r="U121" i="7"/>
  <c r="AA121" i="7"/>
  <c r="H124" i="7"/>
  <c r="N124" i="7"/>
  <c r="T124" i="7"/>
  <c r="Z124" i="7"/>
  <c r="H126" i="7"/>
  <c r="N126" i="7"/>
  <c r="T126" i="7"/>
  <c r="Z126" i="7"/>
  <c r="G129" i="7"/>
  <c r="M129" i="7"/>
  <c r="S129" i="7"/>
  <c r="S127" i="7" s="1"/>
  <c r="Y129" i="7"/>
  <c r="Y127" i="7" s="1"/>
  <c r="G131" i="7"/>
  <c r="M131" i="7"/>
  <c r="S131" i="7"/>
  <c r="Y131" i="7"/>
  <c r="F134" i="7"/>
  <c r="F132" i="7" s="1"/>
  <c r="L134" i="7"/>
  <c r="L132" i="7" s="1"/>
  <c r="R134" i="7"/>
  <c r="X134" i="7"/>
  <c r="F136" i="7"/>
  <c r="L136" i="7"/>
  <c r="R136" i="7"/>
  <c r="X136" i="7"/>
  <c r="E139" i="7"/>
  <c r="K139" i="7"/>
  <c r="Q139" i="7"/>
  <c r="W139" i="7"/>
  <c r="E141" i="7"/>
  <c r="K141" i="7"/>
  <c r="Q141" i="7"/>
  <c r="W141" i="7"/>
  <c r="D144" i="7"/>
  <c r="J144" i="7"/>
  <c r="P144" i="7"/>
  <c r="P142" i="7" s="1"/>
  <c r="V144" i="7"/>
  <c r="V142" i="7" s="1"/>
  <c r="D146" i="7"/>
  <c r="J146" i="7"/>
  <c r="P146" i="7"/>
  <c r="V146" i="7"/>
  <c r="I149" i="7"/>
  <c r="I147" i="7" s="1"/>
  <c r="O149" i="7"/>
  <c r="O147" i="7" s="1"/>
  <c r="U149" i="7"/>
  <c r="AA149" i="7"/>
  <c r="I151" i="7"/>
  <c r="O151" i="7"/>
  <c r="U151" i="7"/>
  <c r="AA151" i="7"/>
  <c r="H154" i="7"/>
  <c r="N154" i="7"/>
  <c r="T154" i="7"/>
  <c r="Z154" i="7"/>
  <c r="H156" i="7"/>
  <c r="N156" i="7"/>
  <c r="T156" i="7"/>
  <c r="Z156" i="7"/>
  <c r="G159" i="7"/>
  <c r="M159" i="7"/>
  <c r="S159" i="7"/>
  <c r="S157" i="7" s="1"/>
  <c r="Y159" i="7"/>
  <c r="Y157" i="7" s="1"/>
  <c r="G161" i="7"/>
  <c r="M161" i="7"/>
  <c r="S161" i="7"/>
  <c r="Y161" i="7"/>
  <c r="F168" i="7"/>
  <c r="F166" i="7" s="1"/>
  <c r="L168" i="7"/>
  <c r="L166" i="7" s="1"/>
  <c r="R168" i="7"/>
  <c r="X168" i="7"/>
  <c r="F170" i="7"/>
  <c r="L170" i="7"/>
  <c r="R170" i="7"/>
  <c r="X170" i="7"/>
  <c r="E173" i="7"/>
  <c r="K173" i="7"/>
  <c r="Q173" i="7"/>
  <c r="W173" i="7"/>
  <c r="E175" i="7"/>
  <c r="K175" i="7"/>
  <c r="Q175" i="7"/>
  <c r="W175" i="7"/>
  <c r="D178" i="7"/>
  <c r="J178" i="7"/>
  <c r="P178" i="7"/>
  <c r="P176" i="7" s="1"/>
  <c r="V178" i="7"/>
  <c r="V176" i="7" s="1"/>
  <c r="D180" i="7"/>
  <c r="J180" i="7"/>
  <c r="P180" i="7"/>
  <c r="V180" i="7"/>
  <c r="I183" i="7"/>
  <c r="I181" i="7" s="1"/>
  <c r="O183" i="7"/>
  <c r="O181" i="7" s="1"/>
  <c r="U183" i="7"/>
  <c r="AA183" i="7"/>
  <c r="I185" i="7"/>
  <c r="O185" i="7"/>
  <c r="U185" i="7"/>
  <c r="AA185" i="7"/>
  <c r="H188" i="7"/>
  <c r="N188" i="7"/>
  <c r="T188" i="7"/>
  <c r="Z188" i="7"/>
  <c r="H190" i="7"/>
  <c r="N190" i="7"/>
  <c r="T190" i="7"/>
  <c r="Z190" i="7"/>
  <c r="G193" i="7"/>
  <c r="M193" i="7"/>
  <c r="S193" i="7"/>
  <c r="S191" i="7" s="1"/>
  <c r="Y193" i="7"/>
  <c r="Y191" i="7" s="1"/>
  <c r="G195" i="7"/>
  <c r="M195" i="7"/>
  <c r="S195" i="7"/>
  <c r="Y195" i="7"/>
  <c r="F198" i="7"/>
  <c r="F196" i="7" s="1"/>
  <c r="L198" i="7"/>
  <c r="L196" i="7" s="1"/>
  <c r="R198" i="7"/>
  <c r="X198" i="7"/>
  <c r="F200" i="7"/>
  <c r="L200" i="7"/>
  <c r="R200" i="7"/>
  <c r="X200" i="7"/>
  <c r="E203" i="7"/>
  <c r="K203" i="7"/>
  <c r="Q203" i="7"/>
  <c r="W203" i="7"/>
  <c r="E205" i="7"/>
  <c r="K205" i="7"/>
  <c r="Q205" i="7"/>
  <c r="W205" i="7"/>
  <c r="D208" i="7"/>
  <c r="J208" i="7"/>
  <c r="P208" i="7"/>
  <c r="P206" i="7" s="1"/>
  <c r="V208" i="7"/>
  <c r="V206" i="7" s="1"/>
  <c r="D210" i="7"/>
  <c r="J210" i="7"/>
  <c r="P210" i="7"/>
  <c r="V210" i="7"/>
  <c r="I213" i="7"/>
  <c r="I211" i="7" s="1"/>
  <c r="O213" i="7"/>
  <c r="O211" i="7" s="1"/>
  <c r="U213" i="7"/>
  <c r="AA213" i="7"/>
  <c r="I215" i="7"/>
  <c r="O215" i="7"/>
  <c r="U215" i="7"/>
  <c r="AA215" i="7"/>
  <c r="H218" i="7"/>
  <c r="N218" i="7"/>
  <c r="T218" i="7"/>
  <c r="Z218" i="7"/>
  <c r="H220" i="7"/>
  <c r="N220" i="7"/>
  <c r="T220" i="7"/>
  <c r="Z220" i="7"/>
  <c r="G223" i="7"/>
  <c r="M223" i="7"/>
  <c r="S223" i="7"/>
  <c r="S221" i="7" s="1"/>
  <c r="Y223" i="7"/>
  <c r="Y221" i="7" s="1"/>
  <c r="G225" i="7"/>
  <c r="M225" i="7"/>
  <c r="S225" i="7"/>
  <c r="Y225" i="7"/>
  <c r="F228" i="7"/>
  <c r="F226" i="7" s="1"/>
  <c r="L228" i="7"/>
  <c r="L226" i="7" s="1"/>
  <c r="R228" i="7"/>
  <c r="X228" i="7"/>
  <c r="F230" i="7"/>
  <c r="L230" i="7"/>
  <c r="R230" i="7"/>
  <c r="X230" i="7"/>
  <c r="E233" i="7"/>
  <c r="K233" i="7"/>
  <c r="Q233" i="7"/>
  <c r="W233" i="7"/>
  <c r="E235" i="7"/>
  <c r="K235" i="7"/>
  <c r="Q235" i="7"/>
  <c r="W235" i="7"/>
  <c r="D238" i="7"/>
  <c r="J238" i="7"/>
  <c r="P238" i="7"/>
  <c r="P236" i="7" s="1"/>
  <c r="V238" i="7"/>
  <c r="V236" i="7" s="1"/>
  <c r="D240" i="7"/>
  <c r="J240" i="7"/>
  <c r="P240" i="7"/>
  <c r="V240" i="7"/>
  <c r="I243" i="7"/>
  <c r="I241" i="7" s="1"/>
  <c r="O243" i="7"/>
  <c r="O241" i="7" s="1"/>
  <c r="U243" i="7"/>
  <c r="AA243" i="7"/>
  <c r="I245" i="7"/>
  <c r="O245" i="7"/>
  <c r="U245" i="7"/>
  <c r="AA245" i="7"/>
  <c r="H248" i="7"/>
  <c r="N248" i="7"/>
  <c r="T248" i="7"/>
  <c r="Z248" i="7"/>
  <c r="H250" i="7"/>
  <c r="N250" i="7"/>
  <c r="T250" i="7"/>
  <c r="Z250" i="7"/>
  <c r="G253" i="7"/>
  <c r="M253" i="7"/>
  <c r="S253" i="7"/>
  <c r="S251" i="7" s="1"/>
  <c r="Y253" i="7"/>
  <c r="Y251" i="7" s="1"/>
  <c r="G255" i="7"/>
  <c r="M255" i="7"/>
  <c r="S255" i="7"/>
  <c r="Y255" i="7"/>
  <c r="F258" i="7"/>
  <c r="F256" i="7" s="1"/>
  <c r="L258" i="7"/>
  <c r="L256" i="7" s="1"/>
  <c r="R258" i="7"/>
  <c r="X258" i="7"/>
  <c r="F260" i="7"/>
  <c r="L260" i="7"/>
  <c r="R260" i="7"/>
  <c r="X260" i="7"/>
  <c r="E263" i="7"/>
  <c r="K263" i="7"/>
  <c r="Q263" i="7"/>
  <c r="W263" i="7"/>
  <c r="E265" i="7"/>
  <c r="K265" i="7"/>
  <c r="Q265" i="7"/>
  <c r="W265" i="7"/>
  <c r="D268" i="7"/>
  <c r="J268" i="7"/>
  <c r="P268" i="7"/>
  <c r="P266" i="7" s="1"/>
  <c r="V268" i="7"/>
  <c r="V266" i="7" s="1"/>
  <c r="D270" i="7"/>
  <c r="J270" i="7"/>
  <c r="P270" i="7"/>
  <c r="V270" i="7"/>
  <c r="I273" i="7"/>
  <c r="I271" i="7" s="1"/>
  <c r="O273" i="7"/>
  <c r="O271" i="7" s="1"/>
  <c r="U273" i="7"/>
  <c r="AA273" i="7"/>
  <c r="I275" i="7"/>
  <c r="O275" i="7"/>
  <c r="U275" i="7"/>
  <c r="AA275" i="7"/>
  <c r="H278" i="7"/>
  <c r="N278" i="7"/>
  <c r="T278" i="7"/>
  <c r="Z278" i="7"/>
  <c r="H280" i="7"/>
  <c r="N280" i="7"/>
  <c r="T280" i="7"/>
  <c r="Z280" i="7"/>
  <c r="G283" i="7"/>
  <c r="M283" i="7"/>
  <c r="S283" i="7"/>
  <c r="S281" i="7" s="1"/>
  <c r="Y283" i="7"/>
  <c r="Y281" i="7" s="1"/>
  <c r="G285" i="7"/>
  <c r="M285" i="7"/>
  <c r="S285" i="7"/>
  <c r="Y285" i="7"/>
  <c r="F288" i="7"/>
  <c r="F286" i="7" s="1"/>
  <c r="L288" i="7"/>
  <c r="L286" i="7" s="1"/>
  <c r="R288" i="7"/>
  <c r="X288" i="7"/>
  <c r="F290" i="7"/>
  <c r="L290" i="7"/>
  <c r="R290" i="7"/>
  <c r="X290" i="7"/>
  <c r="E293" i="7"/>
  <c r="K293" i="7"/>
  <c r="Q293" i="7"/>
  <c r="W293" i="7"/>
  <c r="E295" i="7"/>
  <c r="K295" i="7"/>
  <c r="Q295" i="7"/>
  <c r="W295" i="7"/>
  <c r="D298" i="7"/>
  <c r="J298" i="7"/>
  <c r="P298" i="7"/>
  <c r="P296" i="7" s="1"/>
  <c r="V298" i="7"/>
  <c r="V296" i="7" s="1"/>
  <c r="D300" i="7"/>
  <c r="J300" i="7"/>
  <c r="P300" i="7"/>
  <c r="V300" i="7"/>
  <c r="I303" i="7"/>
  <c r="I301" i="7" s="1"/>
  <c r="O303" i="7"/>
  <c r="O301" i="7" s="1"/>
  <c r="U303" i="7"/>
  <c r="AA303" i="7"/>
  <c r="I305" i="7"/>
  <c r="O305" i="7"/>
  <c r="U305" i="7"/>
  <c r="AA305" i="7"/>
  <c r="H308" i="7"/>
  <c r="N308" i="7"/>
  <c r="T308" i="7"/>
  <c r="Z308" i="7"/>
  <c r="H310" i="7"/>
  <c r="N310" i="7"/>
  <c r="T310" i="7"/>
  <c r="Z310" i="7"/>
  <c r="G313" i="7"/>
  <c r="M313" i="7"/>
  <c r="S313" i="7"/>
  <c r="S311" i="7" s="1"/>
  <c r="Y313" i="7"/>
  <c r="Y311" i="7" s="1"/>
  <c r="G315" i="7"/>
  <c r="M315" i="7"/>
  <c r="S315" i="7"/>
  <c r="Y315" i="7"/>
  <c r="F318" i="7"/>
  <c r="F316" i="7" s="1"/>
  <c r="L318" i="7"/>
  <c r="L316" i="7" s="1"/>
  <c r="R318" i="7"/>
  <c r="X318" i="7"/>
  <c r="F320" i="7"/>
  <c r="L320" i="7"/>
  <c r="R320" i="7"/>
  <c r="X320" i="7"/>
  <c r="G327" i="7"/>
  <c r="N327" i="7"/>
  <c r="V327" i="7"/>
  <c r="E329" i="7"/>
  <c r="L329" i="7"/>
  <c r="S329" i="7"/>
  <c r="Z329" i="7"/>
  <c r="F332" i="7"/>
  <c r="M332" i="7"/>
  <c r="U332" i="7"/>
  <c r="D334" i="7"/>
  <c r="K334" i="7"/>
  <c r="R334" i="7"/>
  <c r="Y334" i="7"/>
  <c r="E337" i="7"/>
  <c r="L337" i="7"/>
  <c r="T337" i="7"/>
  <c r="AA337" i="7"/>
  <c r="J339" i="7"/>
  <c r="Q339" i="7"/>
  <c r="X339" i="7"/>
  <c r="H342" i="7"/>
  <c r="H340" i="7" s="1"/>
  <c r="P342" i="7"/>
  <c r="P340" i="7" s="1"/>
  <c r="Z342" i="7"/>
  <c r="Z340" i="7" s="1"/>
  <c r="J344" i="7"/>
  <c r="T344" i="7"/>
  <c r="G347" i="7"/>
  <c r="G345" i="7" s="1"/>
  <c r="O347" i="7"/>
  <c r="O345" i="7" s="1"/>
  <c r="Y347" i="7"/>
  <c r="Y345" i="7" s="1"/>
  <c r="I349" i="7"/>
  <c r="S349" i="7"/>
  <c r="AA349" i="7"/>
  <c r="E352" i="7"/>
  <c r="E350" i="7" s="1"/>
  <c r="M352" i="7"/>
  <c r="M350" i="7" s="1"/>
  <c r="W352" i="7"/>
  <c r="W350" i="7" s="1"/>
  <c r="G354" i="7"/>
  <c r="Q354" i="7"/>
  <c r="Y354" i="7"/>
  <c r="K357" i="7"/>
  <c r="K355" i="7" s="1"/>
  <c r="S357" i="7"/>
  <c r="S355" i="7" s="1"/>
  <c r="E359" i="7"/>
  <c r="M359" i="7"/>
  <c r="W359" i="7"/>
  <c r="J362" i="7"/>
  <c r="J360" i="7" s="1"/>
  <c r="R362" i="7"/>
  <c r="R360" i="7" s="1"/>
  <c r="D364" i="7"/>
  <c r="L364" i="7"/>
  <c r="V364" i="7"/>
  <c r="H367" i="7"/>
  <c r="H365" i="7" s="1"/>
  <c r="T367" i="7"/>
  <c r="H369" i="7"/>
  <c r="T369" i="7"/>
  <c r="G372" i="7"/>
  <c r="G370" i="7" s="1"/>
  <c r="Y372" i="7"/>
  <c r="Y370" i="7" s="1"/>
  <c r="Y374" i="7"/>
  <c r="D31" i="5"/>
  <c r="D48" i="5"/>
  <c r="A1" i="2"/>
  <c r="E15" i="3"/>
  <c r="E24" i="3"/>
  <c r="G19" i="5"/>
  <c r="E24" i="5"/>
  <c r="G25" i="5"/>
  <c r="E27" i="5"/>
  <c r="E31" i="5"/>
  <c r="G35" i="5"/>
  <c r="G43" i="5"/>
  <c r="E45" i="5"/>
  <c r="E48" i="5"/>
  <c r="G59" i="5"/>
  <c r="E61" i="5"/>
  <c r="E64" i="5"/>
  <c r="G76" i="5"/>
  <c r="E78" i="5"/>
  <c r="E81" i="5"/>
  <c r="G92" i="5"/>
  <c r="E94" i="5"/>
  <c r="E9" i="6"/>
  <c r="K9" i="6"/>
  <c r="Q9" i="6"/>
  <c r="Q7" i="6" s="1"/>
  <c r="W9" i="6"/>
  <c r="W7" i="6" s="1"/>
  <c r="E11" i="6"/>
  <c r="K11" i="6"/>
  <c r="Q11" i="6"/>
  <c r="W11" i="6"/>
  <c r="D14" i="6"/>
  <c r="D12" i="6" s="1"/>
  <c r="J14" i="6"/>
  <c r="J12" i="6" s="1"/>
  <c r="P14" i="6"/>
  <c r="V14" i="6"/>
  <c r="D16" i="6"/>
  <c r="J16" i="6"/>
  <c r="P16" i="6"/>
  <c r="V16" i="6"/>
  <c r="I19" i="6"/>
  <c r="O19" i="6"/>
  <c r="U19" i="6"/>
  <c r="AA19" i="6"/>
  <c r="I21" i="6"/>
  <c r="O21" i="6"/>
  <c r="U21" i="6"/>
  <c r="AA21" i="6"/>
  <c r="H24" i="6"/>
  <c r="N24" i="6"/>
  <c r="T24" i="6"/>
  <c r="T22" i="6" s="1"/>
  <c r="Z24" i="6"/>
  <c r="Z22" i="6" s="1"/>
  <c r="H26" i="6"/>
  <c r="N26" i="6"/>
  <c r="T26" i="6"/>
  <c r="Z26" i="6"/>
  <c r="G29" i="6"/>
  <c r="G27" i="6" s="1"/>
  <c r="M29" i="6"/>
  <c r="M27" i="6" s="1"/>
  <c r="S29" i="6"/>
  <c r="Y29" i="6"/>
  <c r="G31" i="6"/>
  <c r="M31" i="6"/>
  <c r="S31" i="6"/>
  <c r="Y31" i="6"/>
  <c r="F34" i="6"/>
  <c r="L34" i="6"/>
  <c r="R34" i="6"/>
  <c r="X34" i="6"/>
  <c r="F36" i="6"/>
  <c r="L36" i="6"/>
  <c r="R36" i="6"/>
  <c r="X36" i="6"/>
  <c r="E39" i="6"/>
  <c r="K39" i="6"/>
  <c r="Q39" i="6"/>
  <c r="Q37" i="6" s="1"/>
  <c r="W39" i="6"/>
  <c r="W37" i="6" s="1"/>
  <c r="E41" i="6"/>
  <c r="K41" i="6"/>
  <c r="Q41" i="6"/>
  <c r="W41" i="6"/>
  <c r="D44" i="6"/>
  <c r="D42" i="6" s="1"/>
  <c r="J44" i="6"/>
  <c r="J42" i="6" s="1"/>
  <c r="P44" i="6"/>
  <c r="V44" i="6"/>
  <c r="D46" i="6"/>
  <c r="J46" i="6"/>
  <c r="P46" i="6"/>
  <c r="V46" i="6"/>
  <c r="I49" i="6"/>
  <c r="O49" i="6"/>
  <c r="U49" i="6"/>
  <c r="AA49" i="6"/>
  <c r="I51" i="6"/>
  <c r="O51" i="6"/>
  <c r="U51" i="6"/>
  <c r="AA51" i="6"/>
  <c r="H54" i="6"/>
  <c r="N54" i="6"/>
  <c r="T54" i="6"/>
  <c r="T52" i="6" s="1"/>
  <c r="Z54" i="6"/>
  <c r="Z52" i="6" s="1"/>
  <c r="H56" i="6"/>
  <c r="N56" i="6"/>
  <c r="T56" i="6"/>
  <c r="Z56" i="6"/>
  <c r="G59" i="6"/>
  <c r="G57" i="6" s="1"/>
  <c r="M59" i="6"/>
  <c r="M57" i="6" s="1"/>
  <c r="S59" i="6"/>
  <c r="Y59" i="6"/>
  <c r="G61" i="6"/>
  <c r="M61" i="6"/>
  <c r="S61" i="6"/>
  <c r="Y61" i="6"/>
  <c r="F64" i="6"/>
  <c r="L64" i="6"/>
  <c r="R64" i="6"/>
  <c r="X64" i="6"/>
  <c r="F66" i="6"/>
  <c r="L66" i="6"/>
  <c r="R66" i="6"/>
  <c r="X66" i="6"/>
  <c r="E69" i="6"/>
  <c r="K69" i="6"/>
  <c r="Q69" i="6"/>
  <c r="Q67" i="6" s="1"/>
  <c r="W69" i="6"/>
  <c r="W67" i="6" s="1"/>
  <c r="E71" i="6"/>
  <c r="K71" i="6"/>
  <c r="Q71" i="6"/>
  <c r="W71" i="6"/>
  <c r="D74" i="6"/>
  <c r="D72" i="6" s="1"/>
  <c r="J74" i="6"/>
  <c r="J72" i="6" s="1"/>
  <c r="P74" i="6"/>
  <c r="V74" i="6"/>
  <c r="D76" i="6"/>
  <c r="J76" i="6"/>
  <c r="P76" i="6"/>
  <c r="V76" i="6"/>
  <c r="I79" i="6"/>
  <c r="O79" i="6"/>
  <c r="U79" i="6"/>
  <c r="AA79" i="6"/>
  <c r="I81" i="6"/>
  <c r="O81" i="6"/>
  <c r="U81" i="6"/>
  <c r="AA81" i="6"/>
  <c r="H84" i="6"/>
  <c r="N84" i="6"/>
  <c r="T84" i="6"/>
  <c r="T82" i="6" s="1"/>
  <c r="Z84" i="6"/>
  <c r="Z82" i="6" s="1"/>
  <c r="H86" i="6"/>
  <c r="N86" i="6"/>
  <c r="T86" i="6"/>
  <c r="Z86" i="6"/>
  <c r="G89" i="6"/>
  <c r="G87" i="6" s="1"/>
  <c r="M89" i="6"/>
  <c r="M87" i="6" s="1"/>
  <c r="S89" i="6"/>
  <c r="Y89" i="6"/>
  <c r="G91" i="6"/>
  <c r="M91" i="6"/>
  <c r="S91" i="6"/>
  <c r="Y91" i="6"/>
  <c r="F94" i="6"/>
  <c r="L94" i="6"/>
  <c r="R94" i="6"/>
  <c r="X94" i="6"/>
  <c r="X92" i="6" s="1"/>
  <c r="F96" i="6"/>
  <c r="L96" i="6"/>
  <c r="R96" i="6"/>
  <c r="X96" i="6"/>
  <c r="E99" i="6"/>
  <c r="K99" i="6"/>
  <c r="K97" i="6" s="1"/>
  <c r="Q99" i="6"/>
  <c r="Q97" i="6" s="1"/>
  <c r="W99" i="6"/>
  <c r="W97" i="6" s="1"/>
  <c r="E101" i="6"/>
  <c r="K101" i="6"/>
  <c r="Q101" i="6"/>
  <c r="W101" i="6"/>
  <c r="D104" i="6"/>
  <c r="D102" i="6" s="1"/>
  <c r="J104" i="6"/>
  <c r="J102" i="6" s="1"/>
  <c r="P104" i="6"/>
  <c r="V104" i="6"/>
  <c r="D106" i="6"/>
  <c r="J106" i="6"/>
  <c r="P106" i="6"/>
  <c r="V106" i="6"/>
  <c r="I109" i="6"/>
  <c r="O109" i="6"/>
  <c r="U109" i="6"/>
  <c r="AA109" i="6"/>
  <c r="AA107" i="6" s="1"/>
  <c r="I111" i="6"/>
  <c r="O111" i="6"/>
  <c r="U111" i="6"/>
  <c r="AA111" i="6"/>
  <c r="H114" i="6"/>
  <c r="N114" i="6"/>
  <c r="N112" i="6" s="1"/>
  <c r="T114" i="6"/>
  <c r="T112" i="6" s="1"/>
  <c r="Z114" i="6"/>
  <c r="Z112" i="6" s="1"/>
  <c r="H116" i="6"/>
  <c r="N116" i="6"/>
  <c r="T116" i="6"/>
  <c r="Z116" i="6"/>
  <c r="G119" i="6"/>
  <c r="G117" i="6" s="1"/>
  <c r="M119" i="6"/>
  <c r="M117" i="6" s="1"/>
  <c r="S119" i="6"/>
  <c r="Y119" i="6"/>
  <c r="G121" i="6"/>
  <c r="M121" i="6"/>
  <c r="S121" i="6"/>
  <c r="Y121" i="6"/>
  <c r="F124" i="6"/>
  <c r="L124" i="6"/>
  <c r="R124" i="6"/>
  <c r="X124" i="6"/>
  <c r="X122" i="6" s="1"/>
  <c r="F126" i="6"/>
  <c r="L126" i="6"/>
  <c r="R126" i="6"/>
  <c r="X126" i="6"/>
  <c r="E129" i="6"/>
  <c r="K129" i="6"/>
  <c r="K127" i="6" s="1"/>
  <c r="Q129" i="6"/>
  <c r="Q127" i="6" s="1"/>
  <c r="W129" i="6"/>
  <c r="W127" i="6" s="1"/>
  <c r="E131" i="6"/>
  <c r="K131" i="6"/>
  <c r="Q131" i="6"/>
  <c r="W131" i="6"/>
  <c r="D134" i="6"/>
  <c r="D132" i="6" s="1"/>
  <c r="J134" i="6"/>
  <c r="J132" i="6" s="1"/>
  <c r="P134" i="6"/>
  <c r="V134" i="6"/>
  <c r="D136" i="6"/>
  <c r="J136" i="6"/>
  <c r="P136" i="6"/>
  <c r="V136" i="6"/>
  <c r="I139" i="6"/>
  <c r="O139" i="6"/>
  <c r="U139" i="6"/>
  <c r="AA139" i="6"/>
  <c r="AA137" i="6" s="1"/>
  <c r="I141" i="6"/>
  <c r="O141" i="6"/>
  <c r="U141" i="6"/>
  <c r="AA141" i="6"/>
  <c r="H144" i="6"/>
  <c r="N144" i="6"/>
  <c r="N142" i="6" s="1"/>
  <c r="T144" i="6"/>
  <c r="T142" i="6" s="1"/>
  <c r="Z144" i="6"/>
  <c r="Z142" i="6" s="1"/>
  <c r="H146" i="6"/>
  <c r="N146" i="6"/>
  <c r="T146" i="6"/>
  <c r="Z146" i="6"/>
  <c r="G149" i="6"/>
  <c r="G147" i="6" s="1"/>
  <c r="M149" i="6"/>
  <c r="M147" i="6" s="1"/>
  <c r="S149" i="6"/>
  <c r="Y149" i="6"/>
  <c r="G151" i="6"/>
  <c r="M151" i="6"/>
  <c r="S151" i="6"/>
  <c r="Y151" i="6"/>
  <c r="F154" i="6"/>
  <c r="L154" i="6"/>
  <c r="R154" i="6"/>
  <c r="X154" i="6"/>
  <c r="X152" i="6" s="1"/>
  <c r="F156" i="6"/>
  <c r="L156" i="6"/>
  <c r="R156" i="6"/>
  <c r="X156" i="6"/>
  <c r="E159" i="6"/>
  <c r="K159" i="6"/>
  <c r="K157" i="6" s="1"/>
  <c r="Q159" i="6"/>
  <c r="Q157" i="6" s="1"/>
  <c r="W159" i="6"/>
  <c r="W157" i="6" s="1"/>
  <c r="E161" i="6"/>
  <c r="K161" i="6"/>
  <c r="Q161" i="6"/>
  <c r="W161" i="6"/>
  <c r="J168" i="6"/>
  <c r="J166" i="6" s="1"/>
  <c r="P168" i="6"/>
  <c r="P166" i="6" s="1"/>
  <c r="V168" i="6"/>
  <c r="D170" i="6"/>
  <c r="D166" i="6" s="1"/>
  <c r="J170" i="6"/>
  <c r="P170" i="6"/>
  <c r="V170" i="6"/>
  <c r="I173" i="6"/>
  <c r="I171" i="6" s="1"/>
  <c r="O173" i="6"/>
  <c r="U173" i="6"/>
  <c r="AA173" i="6"/>
  <c r="I175" i="6"/>
  <c r="O175" i="6"/>
  <c r="U175" i="6"/>
  <c r="AA175" i="6"/>
  <c r="H178" i="6"/>
  <c r="N178" i="6"/>
  <c r="T178" i="6"/>
  <c r="T176" i="6" s="1"/>
  <c r="Z178" i="6"/>
  <c r="Z176" i="6" s="1"/>
  <c r="H180" i="6"/>
  <c r="N180" i="6"/>
  <c r="T180" i="6"/>
  <c r="Z180" i="6"/>
  <c r="G183" i="6"/>
  <c r="G181" i="6" s="1"/>
  <c r="M183" i="6"/>
  <c r="M181" i="6" s="1"/>
  <c r="S183" i="6"/>
  <c r="S181" i="6" s="1"/>
  <c r="Y183" i="6"/>
  <c r="G185" i="6"/>
  <c r="M185" i="6"/>
  <c r="S185" i="6"/>
  <c r="Y185" i="6"/>
  <c r="F188" i="6"/>
  <c r="F186" i="6" s="1"/>
  <c r="L188" i="6"/>
  <c r="R188" i="6"/>
  <c r="X188" i="6"/>
  <c r="F190" i="6"/>
  <c r="L190" i="6"/>
  <c r="R190" i="6"/>
  <c r="X190" i="6"/>
  <c r="E193" i="6"/>
  <c r="K193" i="6"/>
  <c r="Q193" i="6"/>
  <c r="Q191" i="6" s="1"/>
  <c r="W193" i="6"/>
  <c r="W191" i="6" s="1"/>
  <c r="E195" i="6"/>
  <c r="K195" i="6"/>
  <c r="Q195" i="6"/>
  <c r="W195" i="6"/>
  <c r="D198" i="6"/>
  <c r="D196" i="6" s="1"/>
  <c r="J198" i="6"/>
  <c r="J196" i="6" s="1"/>
  <c r="P198" i="6"/>
  <c r="P196" i="6" s="1"/>
  <c r="V198" i="6"/>
  <c r="D200" i="6"/>
  <c r="J200" i="6"/>
  <c r="P200" i="6"/>
  <c r="V200" i="6"/>
  <c r="I203" i="6"/>
  <c r="I201" i="6" s="1"/>
  <c r="O203" i="6"/>
  <c r="U203" i="6"/>
  <c r="AA203" i="6"/>
  <c r="I205" i="6"/>
  <c r="O205" i="6"/>
  <c r="U205" i="6"/>
  <c r="AA205" i="6"/>
  <c r="H208" i="6"/>
  <c r="N208" i="6"/>
  <c r="T208" i="6"/>
  <c r="T206" i="6" s="1"/>
  <c r="Z208" i="6"/>
  <c r="Z206" i="6" s="1"/>
  <c r="H210" i="6"/>
  <c r="N210" i="6"/>
  <c r="T210" i="6"/>
  <c r="Z210" i="6"/>
  <c r="G213" i="6"/>
  <c r="G211" i="6" s="1"/>
  <c r="M213" i="6"/>
  <c r="M211" i="6" s="1"/>
  <c r="S213" i="6"/>
  <c r="S211" i="6" s="1"/>
  <c r="Y213" i="6"/>
  <c r="G215" i="6"/>
  <c r="M215" i="6"/>
  <c r="S215" i="6"/>
  <c r="Y215" i="6"/>
  <c r="F218" i="6"/>
  <c r="F216" i="6" s="1"/>
  <c r="L218" i="6"/>
  <c r="R218" i="6"/>
  <c r="X218" i="6"/>
  <c r="F220" i="6"/>
  <c r="L220" i="6"/>
  <c r="R220" i="6"/>
  <c r="X220" i="6"/>
  <c r="E223" i="6"/>
  <c r="K223" i="6"/>
  <c r="Q223" i="6"/>
  <c r="Q221" i="6" s="1"/>
  <c r="W223" i="6"/>
  <c r="W221" i="6" s="1"/>
  <c r="E225" i="6"/>
  <c r="K225" i="6"/>
  <c r="Q225" i="6"/>
  <c r="W225" i="6"/>
  <c r="D228" i="6"/>
  <c r="D226" i="6" s="1"/>
  <c r="J228" i="6"/>
  <c r="J226" i="6" s="1"/>
  <c r="P228" i="6"/>
  <c r="P226" i="6" s="1"/>
  <c r="V228" i="6"/>
  <c r="D230" i="6"/>
  <c r="J230" i="6"/>
  <c r="P230" i="6"/>
  <c r="V230" i="6"/>
  <c r="I233" i="6"/>
  <c r="I231" i="6" s="1"/>
  <c r="O233" i="6"/>
  <c r="U233" i="6"/>
  <c r="AA233" i="6"/>
  <c r="I235" i="6"/>
  <c r="O235" i="6"/>
  <c r="U235" i="6"/>
  <c r="AA235" i="6"/>
  <c r="H238" i="6"/>
  <c r="N238" i="6"/>
  <c r="T238" i="6"/>
  <c r="T236" i="6" s="1"/>
  <c r="Z238" i="6"/>
  <c r="Z236" i="6" s="1"/>
  <c r="H240" i="6"/>
  <c r="N240" i="6"/>
  <c r="T240" i="6"/>
  <c r="Z240" i="6"/>
  <c r="G243" i="6"/>
  <c r="G241" i="6" s="1"/>
  <c r="M243" i="6"/>
  <c r="M241" i="6" s="1"/>
  <c r="S243" i="6"/>
  <c r="S241" i="6" s="1"/>
  <c r="Y243" i="6"/>
  <c r="G245" i="6"/>
  <c r="M245" i="6"/>
  <c r="S245" i="6"/>
  <c r="Y245" i="6"/>
  <c r="F248" i="6"/>
  <c r="F246" i="6" s="1"/>
  <c r="L248" i="6"/>
  <c r="R248" i="6"/>
  <c r="X248" i="6"/>
  <c r="F250" i="6"/>
  <c r="L250" i="6"/>
  <c r="R250" i="6"/>
  <c r="X250" i="6"/>
  <c r="E253" i="6"/>
  <c r="K253" i="6"/>
  <c r="Q253" i="6"/>
  <c r="Q251" i="6" s="1"/>
  <c r="W253" i="6"/>
  <c r="W251" i="6" s="1"/>
  <c r="E255" i="6"/>
  <c r="K255" i="6"/>
  <c r="Q255" i="6"/>
  <c r="W255" i="6"/>
  <c r="D258" i="6"/>
  <c r="D256" i="6" s="1"/>
  <c r="J258" i="6"/>
  <c r="J256" i="6" s="1"/>
  <c r="P258" i="6"/>
  <c r="P256" i="6" s="1"/>
  <c r="V258" i="6"/>
  <c r="D260" i="6"/>
  <c r="J260" i="6"/>
  <c r="P260" i="6"/>
  <c r="V260" i="6"/>
  <c r="I263" i="6"/>
  <c r="I261" i="6" s="1"/>
  <c r="O263" i="6"/>
  <c r="U263" i="6"/>
  <c r="AA263" i="6"/>
  <c r="I265" i="6"/>
  <c r="O265" i="6"/>
  <c r="U265" i="6"/>
  <c r="AA265" i="6"/>
  <c r="H268" i="6"/>
  <c r="N268" i="6"/>
  <c r="T268" i="6"/>
  <c r="T266" i="6" s="1"/>
  <c r="Z268" i="6"/>
  <c r="Z266" i="6" s="1"/>
  <c r="H270" i="6"/>
  <c r="N270" i="6"/>
  <c r="T270" i="6"/>
  <c r="Z270" i="6"/>
  <c r="G273" i="6"/>
  <c r="G271" i="6" s="1"/>
  <c r="M273" i="6"/>
  <c r="M271" i="6" s="1"/>
  <c r="S273" i="6"/>
  <c r="S271" i="6" s="1"/>
  <c r="Y273" i="6"/>
  <c r="G275" i="6"/>
  <c r="M275" i="6"/>
  <c r="S275" i="6"/>
  <c r="Y275" i="6"/>
  <c r="F278" i="6"/>
  <c r="F276" i="6" s="1"/>
  <c r="L278" i="6"/>
  <c r="R278" i="6"/>
  <c r="X278" i="6"/>
  <c r="F280" i="6"/>
  <c r="L280" i="6"/>
  <c r="R280" i="6"/>
  <c r="X280" i="6"/>
  <c r="E283" i="6"/>
  <c r="K283" i="6"/>
  <c r="Q283" i="6"/>
  <c r="Q281" i="6" s="1"/>
  <c r="W283" i="6"/>
  <c r="W281" i="6" s="1"/>
  <c r="E285" i="6"/>
  <c r="K285" i="6"/>
  <c r="Q285" i="6"/>
  <c r="W285" i="6"/>
  <c r="D288" i="6"/>
  <c r="D286" i="6" s="1"/>
  <c r="J288" i="6"/>
  <c r="J286" i="6" s="1"/>
  <c r="P288" i="6"/>
  <c r="P286" i="6" s="1"/>
  <c r="V288" i="6"/>
  <c r="D290" i="6"/>
  <c r="J290" i="6"/>
  <c r="P290" i="6"/>
  <c r="V290" i="6"/>
  <c r="I293" i="6"/>
  <c r="I291" i="6" s="1"/>
  <c r="O293" i="6"/>
  <c r="U293" i="6"/>
  <c r="AA293" i="6"/>
  <c r="I295" i="6"/>
  <c r="O295" i="6"/>
  <c r="U295" i="6"/>
  <c r="AA295" i="6"/>
  <c r="H298" i="6"/>
  <c r="N298" i="6"/>
  <c r="T298" i="6"/>
  <c r="T296" i="6" s="1"/>
  <c r="Z298" i="6"/>
  <c r="Z296" i="6" s="1"/>
  <c r="H300" i="6"/>
  <c r="N300" i="6"/>
  <c r="T300" i="6"/>
  <c r="Z300" i="6"/>
  <c r="G303" i="6"/>
  <c r="G301" i="6" s="1"/>
  <c r="M303" i="6"/>
  <c r="M301" i="6" s="1"/>
  <c r="S303" i="6"/>
  <c r="S301" i="6" s="1"/>
  <c r="Y303" i="6"/>
  <c r="G305" i="6"/>
  <c r="M305" i="6"/>
  <c r="S305" i="6"/>
  <c r="Y305" i="6"/>
  <c r="F308" i="6"/>
  <c r="F306" i="6" s="1"/>
  <c r="L308" i="6"/>
  <c r="R308" i="6"/>
  <c r="X308" i="6"/>
  <c r="F310" i="6"/>
  <c r="L310" i="6"/>
  <c r="R310" i="6"/>
  <c r="X310" i="6"/>
  <c r="E313" i="6"/>
  <c r="K313" i="6"/>
  <c r="Q313" i="6"/>
  <c r="Q311" i="6" s="1"/>
  <c r="W313" i="6"/>
  <c r="W311" i="6" s="1"/>
  <c r="E315" i="6"/>
  <c r="K315" i="6"/>
  <c r="Q315" i="6"/>
  <c r="W315" i="6"/>
  <c r="D318" i="6"/>
  <c r="D316" i="6" s="1"/>
  <c r="J318" i="6"/>
  <c r="J316" i="6" s="1"/>
  <c r="P318" i="6"/>
  <c r="P316" i="6" s="1"/>
  <c r="V318" i="6"/>
  <c r="D320" i="6"/>
  <c r="J320" i="6"/>
  <c r="P320" i="6"/>
  <c r="V320" i="6"/>
  <c r="I327" i="6"/>
  <c r="I325" i="6" s="1"/>
  <c r="O327" i="6"/>
  <c r="U327" i="6"/>
  <c r="AA327" i="6"/>
  <c r="I329" i="6"/>
  <c r="O329" i="6"/>
  <c r="U329" i="6"/>
  <c r="AA329" i="6"/>
  <c r="H332" i="6"/>
  <c r="N332" i="6"/>
  <c r="T332" i="6"/>
  <c r="T330" i="6" s="1"/>
  <c r="Z332" i="6"/>
  <c r="Z330" i="6" s="1"/>
  <c r="H334" i="6"/>
  <c r="N334" i="6"/>
  <c r="T334" i="6"/>
  <c r="Z334" i="6"/>
  <c r="G337" i="6"/>
  <c r="G335" i="6" s="1"/>
  <c r="M337" i="6"/>
  <c r="M335" i="6" s="1"/>
  <c r="S337" i="6"/>
  <c r="S335" i="6" s="1"/>
  <c r="Y337" i="6"/>
  <c r="G339" i="6"/>
  <c r="M339" i="6"/>
  <c r="S339" i="6"/>
  <c r="Y339" i="6"/>
  <c r="F342" i="6"/>
  <c r="F340" i="6" s="1"/>
  <c r="L342" i="6"/>
  <c r="R342" i="6"/>
  <c r="X342" i="6"/>
  <c r="F344" i="6"/>
  <c r="L344" i="6"/>
  <c r="R344" i="6"/>
  <c r="X344" i="6"/>
  <c r="E347" i="6"/>
  <c r="K347" i="6"/>
  <c r="Q347" i="6"/>
  <c r="Q345" i="6" s="1"/>
  <c r="W347" i="6"/>
  <c r="W345" i="6" s="1"/>
  <c r="E349" i="6"/>
  <c r="K349" i="6"/>
  <c r="Q349" i="6"/>
  <c r="W349" i="6"/>
  <c r="D352" i="6"/>
  <c r="D350" i="6" s="1"/>
  <c r="J352" i="6"/>
  <c r="J350" i="6" s="1"/>
  <c r="P352" i="6"/>
  <c r="P350" i="6" s="1"/>
  <c r="V352" i="6"/>
  <c r="D354" i="6"/>
  <c r="J354" i="6"/>
  <c r="P354" i="6"/>
  <c r="V354" i="6"/>
  <c r="I357" i="6"/>
  <c r="I355" i="6" s="1"/>
  <c r="O357" i="6"/>
  <c r="U357" i="6"/>
  <c r="AA357" i="6"/>
  <c r="I359" i="6"/>
  <c r="O359" i="6"/>
  <c r="U359" i="6"/>
  <c r="AA359" i="6"/>
  <c r="H362" i="6"/>
  <c r="N362" i="6"/>
  <c r="T362" i="6"/>
  <c r="T360" i="6" s="1"/>
  <c r="Z362" i="6"/>
  <c r="Z360" i="6" s="1"/>
  <c r="H364" i="6"/>
  <c r="N364" i="6"/>
  <c r="T364" i="6"/>
  <c r="Z364" i="6"/>
  <c r="G367" i="6"/>
  <c r="G365" i="6" s="1"/>
  <c r="M367" i="6"/>
  <c r="M365" i="6" s="1"/>
  <c r="S367" i="6"/>
  <c r="S365" i="6" s="1"/>
  <c r="Y367" i="6"/>
  <c r="G369" i="6"/>
  <c r="M369" i="6"/>
  <c r="S369" i="6"/>
  <c r="Y369" i="6"/>
  <c r="F372" i="6"/>
  <c r="F370" i="6" s="1"/>
  <c r="L372" i="6"/>
  <c r="R372" i="6"/>
  <c r="X372" i="6"/>
  <c r="F374" i="6"/>
  <c r="L374" i="6"/>
  <c r="R374" i="6"/>
  <c r="X374" i="6"/>
  <c r="E377" i="6"/>
  <c r="K377" i="6"/>
  <c r="Q377" i="6"/>
  <c r="Q375" i="6" s="1"/>
  <c r="W377" i="6"/>
  <c r="W375" i="6" s="1"/>
  <c r="E379" i="6"/>
  <c r="K379" i="6"/>
  <c r="Q379" i="6"/>
  <c r="W379" i="6"/>
  <c r="D382" i="6"/>
  <c r="D380" i="6" s="1"/>
  <c r="J382" i="6"/>
  <c r="J380" i="6" s="1"/>
  <c r="P382" i="6"/>
  <c r="P380" i="6" s="1"/>
  <c r="V382" i="6"/>
  <c r="D384" i="6"/>
  <c r="J384" i="6"/>
  <c r="P384" i="6"/>
  <c r="V384" i="6"/>
  <c r="I387" i="6"/>
  <c r="I385" i="6" s="1"/>
  <c r="O387" i="6"/>
  <c r="U387" i="6"/>
  <c r="AA387" i="6"/>
  <c r="I389" i="6"/>
  <c r="O389" i="6"/>
  <c r="U389" i="6"/>
  <c r="AA389" i="6"/>
  <c r="H392" i="6"/>
  <c r="N392" i="6"/>
  <c r="T392" i="6"/>
  <c r="T390" i="6" s="1"/>
  <c r="Z392" i="6"/>
  <c r="Z390" i="6" s="1"/>
  <c r="H394" i="6"/>
  <c r="N394" i="6"/>
  <c r="T394" i="6"/>
  <c r="Z394" i="6"/>
  <c r="G397" i="6"/>
  <c r="G395" i="6" s="1"/>
  <c r="M397" i="6"/>
  <c r="M395" i="6" s="1"/>
  <c r="S397" i="6"/>
  <c r="S395" i="6" s="1"/>
  <c r="Y397" i="6"/>
  <c r="G399" i="6"/>
  <c r="M399" i="6"/>
  <c r="S399" i="6"/>
  <c r="Y399" i="6"/>
  <c r="F402" i="6"/>
  <c r="F400" i="6" s="1"/>
  <c r="L402" i="6"/>
  <c r="R402" i="6"/>
  <c r="X402" i="6"/>
  <c r="F404" i="6"/>
  <c r="L404" i="6"/>
  <c r="R404" i="6"/>
  <c r="X404" i="6"/>
  <c r="E407" i="6"/>
  <c r="K407" i="6"/>
  <c r="Q407" i="6"/>
  <c r="Q405" i="6" s="1"/>
  <c r="W407" i="6"/>
  <c r="W405" i="6" s="1"/>
  <c r="E409" i="6"/>
  <c r="K409" i="6"/>
  <c r="Q409" i="6"/>
  <c r="W409" i="6"/>
  <c r="D412" i="6"/>
  <c r="D410" i="6" s="1"/>
  <c r="J412" i="6"/>
  <c r="J410" i="6" s="1"/>
  <c r="P412" i="6"/>
  <c r="P410" i="6" s="1"/>
  <c r="V412" i="6"/>
  <c r="D414" i="6"/>
  <c r="J414" i="6"/>
  <c r="P414" i="6"/>
  <c r="V414" i="6"/>
  <c r="I417" i="6"/>
  <c r="I415" i="6" s="1"/>
  <c r="O417" i="6"/>
  <c r="U417" i="6"/>
  <c r="AA417" i="6"/>
  <c r="I419" i="6"/>
  <c r="O419" i="6"/>
  <c r="U419" i="6"/>
  <c r="AA419" i="6"/>
  <c r="H422" i="6"/>
  <c r="N422" i="6"/>
  <c r="T422" i="6"/>
  <c r="T420" i="6" s="1"/>
  <c r="Z422" i="6"/>
  <c r="Z420" i="6" s="1"/>
  <c r="H424" i="6"/>
  <c r="N424" i="6"/>
  <c r="T424" i="6"/>
  <c r="Z424" i="6"/>
  <c r="G427" i="6"/>
  <c r="G425" i="6" s="1"/>
  <c r="M427" i="6"/>
  <c r="M425" i="6" s="1"/>
  <c r="S427" i="6"/>
  <c r="S425" i="6" s="1"/>
  <c r="Y427" i="6"/>
  <c r="G429" i="6"/>
  <c r="M429" i="6"/>
  <c r="S429" i="6"/>
  <c r="Y429" i="6"/>
  <c r="F432" i="6"/>
  <c r="F430" i="6" s="1"/>
  <c r="L432" i="6"/>
  <c r="R432" i="6"/>
  <c r="X432" i="6"/>
  <c r="F434" i="6"/>
  <c r="L434" i="6"/>
  <c r="R434" i="6"/>
  <c r="X434" i="6"/>
  <c r="E437" i="6"/>
  <c r="K437" i="6"/>
  <c r="Q437" i="6"/>
  <c r="Q435" i="6" s="1"/>
  <c r="W437" i="6"/>
  <c r="W435" i="6" s="1"/>
  <c r="E439" i="6"/>
  <c r="K439" i="6"/>
  <c r="Q439" i="6"/>
  <c r="W439" i="6"/>
  <c r="D442" i="6"/>
  <c r="D440" i="6" s="1"/>
  <c r="J442" i="6"/>
  <c r="J440" i="6" s="1"/>
  <c r="P442" i="6"/>
  <c r="P440" i="6" s="1"/>
  <c r="V442" i="6"/>
  <c r="D444" i="6"/>
  <c r="J444" i="6"/>
  <c r="P444" i="6"/>
  <c r="V444" i="6"/>
  <c r="I447" i="6"/>
  <c r="I445" i="6" s="1"/>
  <c r="O447" i="6"/>
  <c r="U447" i="6"/>
  <c r="AA447" i="6"/>
  <c r="I449" i="6"/>
  <c r="O449" i="6"/>
  <c r="U449" i="6"/>
  <c r="AA449" i="6"/>
  <c r="H452" i="6"/>
  <c r="N452" i="6"/>
  <c r="T452" i="6"/>
  <c r="T450" i="6" s="1"/>
  <c r="Z452" i="6"/>
  <c r="Z450" i="6" s="1"/>
  <c r="H454" i="6"/>
  <c r="N454" i="6"/>
  <c r="T454" i="6"/>
  <c r="Z454" i="6"/>
  <c r="G457" i="6"/>
  <c r="G455" i="6" s="1"/>
  <c r="M457" i="6"/>
  <c r="M455" i="6" s="1"/>
  <c r="S457" i="6"/>
  <c r="S455" i="6" s="1"/>
  <c r="Y457" i="6"/>
  <c r="G459" i="6"/>
  <c r="M459" i="6"/>
  <c r="S459" i="6"/>
  <c r="Y459" i="6"/>
  <c r="F462" i="6"/>
  <c r="F460" i="6" s="1"/>
  <c r="L462" i="6"/>
  <c r="R462" i="6"/>
  <c r="X462" i="6"/>
  <c r="F464" i="6"/>
  <c r="L464" i="6"/>
  <c r="R464" i="6"/>
  <c r="X464" i="6"/>
  <c r="E467" i="6"/>
  <c r="K467" i="6"/>
  <c r="Q467" i="6"/>
  <c r="Q465" i="6" s="1"/>
  <c r="W467" i="6"/>
  <c r="W465" i="6" s="1"/>
  <c r="E469" i="6"/>
  <c r="K469" i="6"/>
  <c r="Q469" i="6"/>
  <c r="W469" i="6"/>
  <c r="D472" i="6"/>
  <c r="D470" i="6" s="1"/>
  <c r="J472" i="6"/>
  <c r="J470" i="6" s="1"/>
  <c r="P472" i="6"/>
  <c r="P470" i="6" s="1"/>
  <c r="V472" i="6"/>
  <c r="D474" i="6"/>
  <c r="J474" i="6"/>
  <c r="P474" i="6"/>
  <c r="V474" i="6"/>
  <c r="I477" i="6"/>
  <c r="I475" i="6" s="1"/>
  <c r="O477" i="6"/>
  <c r="U477" i="6"/>
  <c r="AA477" i="6"/>
  <c r="I479" i="6"/>
  <c r="O479" i="6"/>
  <c r="U479" i="6"/>
  <c r="AA479" i="6"/>
  <c r="H486" i="6"/>
  <c r="N486" i="6"/>
  <c r="T486" i="6"/>
  <c r="T484" i="6" s="1"/>
  <c r="Z486" i="6"/>
  <c r="Z484" i="6" s="1"/>
  <c r="H488" i="6"/>
  <c r="N488" i="6"/>
  <c r="T488" i="6"/>
  <c r="Z488" i="6"/>
  <c r="G491" i="6"/>
  <c r="G489" i="6" s="1"/>
  <c r="M491" i="6"/>
  <c r="M489" i="6" s="1"/>
  <c r="S491" i="6"/>
  <c r="S489" i="6" s="1"/>
  <c r="Y491" i="6"/>
  <c r="G493" i="6"/>
  <c r="M493" i="6"/>
  <c r="S493" i="6"/>
  <c r="Y493" i="6"/>
  <c r="F496" i="6"/>
  <c r="F494" i="6" s="1"/>
  <c r="L496" i="6"/>
  <c r="R496" i="6"/>
  <c r="X496" i="6"/>
  <c r="F498" i="6"/>
  <c r="L498" i="6"/>
  <c r="R498" i="6"/>
  <c r="X498" i="6"/>
  <c r="E501" i="6"/>
  <c r="K501" i="6"/>
  <c r="Q501" i="6"/>
  <c r="Q499" i="6" s="1"/>
  <c r="W501" i="6"/>
  <c r="W499" i="6" s="1"/>
  <c r="E503" i="6"/>
  <c r="K503" i="6"/>
  <c r="Q503" i="6"/>
  <c r="W503" i="6"/>
  <c r="D506" i="6"/>
  <c r="D504" i="6" s="1"/>
  <c r="J506" i="6"/>
  <c r="J504" i="6" s="1"/>
  <c r="P506" i="6"/>
  <c r="P504" i="6" s="1"/>
  <c r="V506" i="6"/>
  <c r="D508" i="6"/>
  <c r="J508" i="6"/>
  <c r="P508" i="6"/>
  <c r="V508" i="6"/>
  <c r="I511" i="6"/>
  <c r="I509" i="6" s="1"/>
  <c r="O511" i="6"/>
  <c r="U511" i="6"/>
  <c r="AA511" i="6"/>
  <c r="I513" i="6"/>
  <c r="O513" i="6"/>
  <c r="U513" i="6"/>
  <c r="AA513" i="6"/>
  <c r="H516" i="6"/>
  <c r="N516" i="6"/>
  <c r="T516" i="6"/>
  <c r="T514" i="6" s="1"/>
  <c r="Z516" i="6"/>
  <c r="Z514" i="6" s="1"/>
  <c r="H518" i="6"/>
  <c r="N518" i="6"/>
  <c r="T518" i="6"/>
  <c r="Z518" i="6"/>
  <c r="G521" i="6"/>
  <c r="G519" i="6" s="1"/>
  <c r="M521" i="6"/>
  <c r="M519" i="6" s="1"/>
  <c r="S521" i="6"/>
  <c r="S519" i="6" s="1"/>
  <c r="Y521" i="6"/>
  <c r="G523" i="6"/>
  <c r="M523" i="6"/>
  <c r="S523" i="6"/>
  <c r="Y523" i="6"/>
  <c r="F526" i="6"/>
  <c r="F524" i="6" s="1"/>
  <c r="L526" i="6"/>
  <c r="R526" i="6"/>
  <c r="X526" i="6"/>
  <c r="F528" i="6"/>
  <c r="L528" i="6"/>
  <c r="R528" i="6"/>
  <c r="X528" i="6"/>
  <c r="E531" i="6"/>
  <c r="K531" i="6"/>
  <c r="Q531" i="6"/>
  <c r="Q529" i="6" s="1"/>
  <c r="W531" i="6"/>
  <c r="W529" i="6" s="1"/>
  <c r="E533" i="6"/>
  <c r="K533" i="6"/>
  <c r="Q533" i="6"/>
  <c r="W533" i="6"/>
  <c r="D536" i="6"/>
  <c r="D534" i="6" s="1"/>
  <c r="J536" i="6"/>
  <c r="J534" i="6" s="1"/>
  <c r="P536" i="6"/>
  <c r="P534" i="6" s="1"/>
  <c r="V536" i="6"/>
  <c r="D538" i="6"/>
  <c r="J538" i="6"/>
  <c r="P538" i="6"/>
  <c r="V538" i="6"/>
  <c r="I541" i="6"/>
  <c r="I539" i="6" s="1"/>
  <c r="O541" i="6"/>
  <c r="U541" i="6"/>
  <c r="AA541" i="6"/>
  <c r="I543" i="6"/>
  <c r="O543" i="6"/>
  <c r="U543" i="6"/>
  <c r="AA543" i="6"/>
  <c r="H546" i="6"/>
  <c r="N546" i="6"/>
  <c r="T546" i="6"/>
  <c r="T544" i="6" s="1"/>
  <c r="Z546" i="6"/>
  <c r="Z544" i="6" s="1"/>
  <c r="H548" i="6"/>
  <c r="N548" i="6"/>
  <c r="T548" i="6"/>
  <c r="Z548" i="6"/>
  <c r="G551" i="6"/>
  <c r="G549" i="6" s="1"/>
  <c r="M551" i="6"/>
  <c r="M549" i="6" s="1"/>
  <c r="S551" i="6"/>
  <c r="S549" i="6" s="1"/>
  <c r="Y551" i="6"/>
  <c r="G553" i="6"/>
  <c r="M553" i="6"/>
  <c r="S553" i="6"/>
  <c r="Y553" i="6"/>
  <c r="F556" i="6"/>
  <c r="F554" i="6" s="1"/>
  <c r="L556" i="6"/>
  <c r="R556" i="6"/>
  <c r="X556" i="6"/>
  <c r="F558" i="6"/>
  <c r="L558" i="6"/>
  <c r="R558" i="6"/>
  <c r="X558" i="6"/>
  <c r="E561" i="6"/>
  <c r="K561" i="6"/>
  <c r="Q561" i="6"/>
  <c r="Q559" i="6" s="1"/>
  <c r="W561" i="6"/>
  <c r="W559" i="6" s="1"/>
  <c r="E563" i="6"/>
  <c r="K563" i="6"/>
  <c r="Q563" i="6"/>
  <c r="W563" i="6"/>
  <c r="D566" i="6"/>
  <c r="D564" i="6" s="1"/>
  <c r="J566" i="6"/>
  <c r="J564" i="6" s="1"/>
  <c r="P566" i="6"/>
  <c r="P564" i="6" s="1"/>
  <c r="V566" i="6"/>
  <c r="D568" i="6"/>
  <c r="J568" i="6"/>
  <c r="P568" i="6"/>
  <c r="V568" i="6"/>
  <c r="I571" i="6"/>
  <c r="I569" i="6" s="1"/>
  <c r="O571" i="6"/>
  <c r="U571" i="6"/>
  <c r="AA571" i="6"/>
  <c r="I573" i="6"/>
  <c r="O573" i="6"/>
  <c r="U573" i="6"/>
  <c r="AA573" i="6"/>
  <c r="H576" i="6"/>
  <c r="N576" i="6"/>
  <c r="T576" i="6"/>
  <c r="T574" i="6" s="1"/>
  <c r="Z576" i="6"/>
  <c r="Z574" i="6" s="1"/>
  <c r="H578" i="6"/>
  <c r="N578" i="6"/>
  <c r="T578" i="6"/>
  <c r="Z578" i="6"/>
  <c r="G581" i="6"/>
  <c r="G579" i="6" s="1"/>
  <c r="M581" i="6"/>
  <c r="M579" i="6" s="1"/>
  <c r="S581" i="6"/>
  <c r="S579" i="6" s="1"/>
  <c r="Y581" i="6"/>
  <c r="G583" i="6"/>
  <c r="M583" i="6"/>
  <c r="S583" i="6"/>
  <c r="Y583" i="6"/>
  <c r="F586" i="6"/>
  <c r="F584" i="6" s="1"/>
  <c r="L586" i="6"/>
  <c r="R586" i="6"/>
  <c r="X586" i="6"/>
  <c r="F588" i="6"/>
  <c r="L588" i="6"/>
  <c r="R588" i="6"/>
  <c r="X588" i="6"/>
  <c r="E591" i="6"/>
  <c r="K591" i="6"/>
  <c r="Q591" i="6"/>
  <c r="Q589" i="6" s="1"/>
  <c r="W591" i="6"/>
  <c r="W589" i="6" s="1"/>
  <c r="E593" i="6"/>
  <c r="K593" i="6"/>
  <c r="Q593" i="6"/>
  <c r="W593" i="6"/>
  <c r="D596" i="6"/>
  <c r="D594" i="6" s="1"/>
  <c r="J596" i="6"/>
  <c r="J594" i="6" s="1"/>
  <c r="P596" i="6"/>
  <c r="P594" i="6" s="1"/>
  <c r="V596" i="6"/>
  <c r="D598" i="6"/>
  <c r="J598" i="6"/>
  <c r="P598" i="6"/>
  <c r="V598" i="6"/>
  <c r="I601" i="6"/>
  <c r="I599" i="6" s="1"/>
  <c r="O601" i="6"/>
  <c r="U601" i="6"/>
  <c r="AA601" i="6"/>
  <c r="I603" i="6"/>
  <c r="O603" i="6"/>
  <c r="U603" i="6"/>
  <c r="AA603" i="6"/>
  <c r="H606" i="6"/>
  <c r="N606" i="6"/>
  <c r="T606" i="6"/>
  <c r="T604" i="6" s="1"/>
  <c r="Z606" i="6"/>
  <c r="Z604" i="6" s="1"/>
  <c r="H608" i="6"/>
  <c r="N608" i="6"/>
  <c r="T608" i="6"/>
  <c r="Z608" i="6"/>
  <c r="G611" i="6"/>
  <c r="G609" i="6" s="1"/>
  <c r="M611" i="6"/>
  <c r="M609" i="6" s="1"/>
  <c r="S611" i="6"/>
  <c r="S609" i="6" s="1"/>
  <c r="Y611" i="6"/>
  <c r="G613" i="6"/>
  <c r="M613" i="6"/>
  <c r="S613" i="6"/>
  <c r="Y613" i="6"/>
  <c r="F616" i="6"/>
  <c r="F614" i="6" s="1"/>
  <c r="L616" i="6"/>
  <c r="R616" i="6"/>
  <c r="X616" i="6"/>
  <c r="F618" i="6"/>
  <c r="L618" i="6"/>
  <c r="R618" i="6"/>
  <c r="X618" i="6"/>
  <c r="E621" i="6"/>
  <c r="K621" i="6"/>
  <c r="Q621" i="6"/>
  <c r="Q619" i="6" s="1"/>
  <c r="W621" i="6"/>
  <c r="W619" i="6" s="1"/>
  <c r="E623" i="6"/>
  <c r="K623" i="6"/>
  <c r="Q623" i="6"/>
  <c r="W623" i="6"/>
  <c r="D626" i="6"/>
  <c r="D624" i="6" s="1"/>
  <c r="J626" i="6"/>
  <c r="J624" i="6" s="1"/>
  <c r="P626" i="6"/>
  <c r="P624" i="6" s="1"/>
  <c r="V626" i="6"/>
  <c r="D628" i="6"/>
  <c r="J628" i="6"/>
  <c r="P628" i="6"/>
  <c r="V628" i="6"/>
  <c r="I631" i="6"/>
  <c r="I629" i="6" s="1"/>
  <c r="O631" i="6"/>
  <c r="U631" i="6"/>
  <c r="AA631" i="6"/>
  <c r="I633" i="6"/>
  <c r="O633" i="6"/>
  <c r="U633" i="6"/>
  <c r="AA633" i="6"/>
  <c r="H636" i="6"/>
  <c r="N636" i="6"/>
  <c r="T636" i="6"/>
  <c r="T634" i="6" s="1"/>
  <c r="Z636" i="6"/>
  <c r="Z634" i="6" s="1"/>
  <c r="H638" i="6"/>
  <c r="N638" i="6"/>
  <c r="T638" i="6"/>
  <c r="Z638" i="6"/>
  <c r="H9" i="7"/>
  <c r="H7" i="7" s="1"/>
  <c r="N9" i="7"/>
  <c r="N7" i="7" s="1"/>
  <c r="T9" i="7"/>
  <c r="T7" i="7" s="1"/>
  <c r="Z9" i="7"/>
  <c r="H11" i="7"/>
  <c r="N11" i="7"/>
  <c r="T11" i="7"/>
  <c r="Z11" i="7"/>
  <c r="G14" i="7"/>
  <c r="G12" i="7" s="1"/>
  <c r="M14" i="7"/>
  <c r="S14" i="7"/>
  <c r="Y14" i="7"/>
  <c r="G16" i="7"/>
  <c r="M16" i="7"/>
  <c r="S16" i="7"/>
  <c r="Y16" i="7"/>
  <c r="F19" i="7"/>
  <c r="L19" i="7"/>
  <c r="R19" i="7"/>
  <c r="R17" i="7" s="1"/>
  <c r="X19" i="7"/>
  <c r="X17" i="7" s="1"/>
  <c r="F21" i="7"/>
  <c r="L21" i="7"/>
  <c r="R21" i="7"/>
  <c r="X21" i="7"/>
  <c r="E24" i="7"/>
  <c r="E22" i="7" s="1"/>
  <c r="K24" i="7"/>
  <c r="K22" i="7" s="1"/>
  <c r="Q24" i="7"/>
  <c r="Q22" i="7" s="1"/>
  <c r="W24" i="7"/>
  <c r="E26" i="7"/>
  <c r="K26" i="7"/>
  <c r="Q26" i="7"/>
  <c r="W26" i="7"/>
  <c r="D29" i="7"/>
  <c r="D27" i="7" s="1"/>
  <c r="J29" i="7"/>
  <c r="P29" i="7"/>
  <c r="V29" i="7"/>
  <c r="D31" i="7"/>
  <c r="J31" i="7"/>
  <c r="P31" i="7"/>
  <c r="V31" i="7"/>
  <c r="I34" i="7"/>
  <c r="O34" i="7"/>
  <c r="U34" i="7"/>
  <c r="U32" i="7" s="1"/>
  <c r="AA34" i="7"/>
  <c r="AA32" i="7" s="1"/>
  <c r="I36" i="7"/>
  <c r="O36" i="7"/>
  <c r="U36" i="7"/>
  <c r="AA36" i="7"/>
  <c r="H39" i="7"/>
  <c r="H37" i="7" s="1"/>
  <c r="N39" i="7"/>
  <c r="N37" i="7" s="1"/>
  <c r="T39" i="7"/>
  <c r="T37" i="7" s="1"/>
  <c r="Z39" i="7"/>
  <c r="H41" i="7"/>
  <c r="N41" i="7"/>
  <c r="T41" i="7"/>
  <c r="Z41" i="7"/>
  <c r="G44" i="7"/>
  <c r="G42" i="7" s="1"/>
  <c r="M44" i="7"/>
  <c r="S44" i="7"/>
  <c r="Y44" i="7"/>
  <c r="G46" i="7"/>
  <c r="M46" i="7"/>
  <c r="S46" i="7"/>
  <c r="Y46" i="7"/>
  <c r="F49" i="7"/>
  <c r="L49" i="7"/>
  <c r="R49" i="7"/>
  <c r="R47" i="7" s="1"/>
  <c r="X49" i="7"/>
  <c r="X47" i="7" s="1"/>
  <c r="F51" i="7"/>
  <c r="L51" i="7"/>
  <c r="R51" i="7"/>
  <c r="X51" i="7"/>
  <c r="E54" i="7"/>
  <c r="E52" i="7" s="1"/>
  <c r="K54" i="7"/>
  <c r="K52" i="7" s="1"/>
  <c r="Q54" i="7"/>
  <c r="Q52" i="7" s="1"/>
  <c r="W54" i="7"/>
  <c r="E56" i="7"/>
  <c r="K56" i="7"/>
  <c r="Q56" i="7"/>
  <c r="W56" i="7"/>
  <c r="D59" i="7"/>
  <c r="D57" i="7" s="1"/>
  <c r="J59" i="7"/>
  <c r="P59" i="7"/>
  <c r="V59" i="7"/>
  <c r="D61" i="7"/>
  <c r="J61" i="7"/>
  <c r="P61" i="7"/>
  <c r="V61" i="7"/>
  <c r="I64" i="7"/>
  <c r="O64" i="7"/>
  <c r="U64" i="7"/>
  <c r="U62" i="7" s="1"/>
  <c r="AA64" i="7"/>
  <c r="AA62" i="7" s="1"/>
  <c r="I66" i="7"/>
  <c r="O66" i="7"/>
  <c r="U66" i="7"/>
  <c r="AA66" i="7"/>
  <c r="H69" i="7"/>
  <c r="H67" i="7" s="1"/>
  <c r="N69" i="7"/>
  <c r="N67" i="7" s="1"/>
  <c r="T69" i="7"/>
  <c r="T67" i="7" s="1"/>
  <c r="Z69" i="7"/>
  <c r="H71" i="7"/>
  <c r="N71" i="7"/>
  <c r="T71" i="7"/>
  <c r="Z71" i="7"/>
  <c r="G74" i="7"/>
  <c r="G72" i="7" s="1"/>
  <c r="M74" i="7"/>
  <c r="S74" i="7"/>
  <c r="Y74" i="7"/>
  <c r="G76" i="7"/>
  <c r="M76" i="7"/>
  <c r="S76" i="7"/>
  <c r="Y76" i="7"/>
  <c r="F79" i="7"/>
  <c r="L79" i="7"/>
  <c r="R79" i="7"/>
  <c r="R77" i="7" s="1"/>
  <c r="X79" i="7"/>
  <c r="X77" i="7" s="1"/>
  <c r="F81" i="7"/>
  <c r="L81" i="7"/>
  <c r="R81" i="7"/>
  <c r="X81" i="7"/>
  <c r="E84" i="7"/>
  <c r="E82" i="7" s="1"/>
  <c r="K84" i="7"/>
  <c r="K82" i="7" s="1"/>
  <c r="Q84" i="7"/>
  <c r="Q82" i="7" s="1"/>
  <c r="W84" i="7"/>
  <c r="E86" i="7"/>
  <c r="K86" i="7"/>
  <c r="Q86" i="7"/>
  <c r="W86" i="7"/>
  <c r="D89" i="7"/>
  <c r="D87" i="7" s="1"/>
  <c r="J89" i="7"/>
  <c r="P89" i="7"/>
  <c r="V89" i="7"/>
  <c r="D91" i="7"/>
  <c r="J91" i="7"/>
  <c r="P91" i="7"/>
  <c r="V91" i="7"/>
  <c r="I94" i="7"/>
  <c r="O94" i="7"/>
  <c r="U94" i="7"/>
  <c r="U92" i="7" s="1"/>
  <c r="AA94" i="7"/>
  <c r="AA92" i="7" s="1"/>
  <c r="I96" i="7"/>
  <c r="O96" i="7"/>
  <c r="U96" i="7"/>
  <c r="AA96" i="7"/>
  <c r="H99" i="7"/>
  <c r="H97" i="7" s="1"/>
  <c r="N99" i="7"/>
  <c r="N97" i="7" s="1"/>
  <c r="T99" i="7"/>
  <c r="T97" i="7" s="1"/>
  <c r="Z99" i="7"/>
  <c r="H101" i="7"/>
  <c r="N101" i="7"/>
  <c r="T101" i="7"/>
  <c r="Z101" i="7"/>
  <c r="G104" i="7"/>
  <c r="G102" i="7" s="1"/>
  <c r="M104" i="7"/>
  <c r="S104" i="7"/>
  <c r="Y104" i="7"/>
  <c r="G106" i="7"/>
  <c r="M106" i="7"/>
  <c r="S106" i="7"/>
  <c r="Y106" i="7"/>
  <c r="F109" i="7"/>
  <c r="L109" i="7"/>
  <c r="R109" i="7"/>
  <c r="R107" i="7" s="1"/>
  <c r="X109" i="7"/>
  <c r="X107" i="7" s="1"/>
  <c r="F111" i="7"/>
  <c r="L111" i="7"/>
  <c r="R111" i="7"/>
  <c r="X111" i="7"/>
  <c r="E114" i="7"/>
  <c r="E112" i="7" s="1"/>
  <c r="K114" i="7"/>
  <c r="K112" i="7" s="1"/>
  <c r="Q114" i="7"/>
  <c r="Q112" i="7" s="1"/>
  <c r="W114" i="7"/>
  <c r="E116" i="7"/>
  <c r="K116" i="7"/>
  <c r="Q116" i="7"/>
  <c r="W116" i="7"/>
  <c r="D119" i="7"/>
  <c r="D117" i="7" s="1"/>
  <c r="J119" i="7"/>
  <c r="P119" i="7"/>
  <c r="V119" i="7"/>
  <c r="D121" i="7"/>
  <c r="J121" i="7"/>
  <c r="P121" i="7"/>
  <c r="V121" i="7"/>
  <c r="I124" i="7"/>
  <c r="O124" i="7"/>
  <c r="U124" i="7"/>
  <c r="U122" i="7" s="1"/>
  <c r="AA124" i="7"/>
  <c r="AA122" i="7" s="1"/>
  <c r="I126" i="7"/>
  <c r="O126" i="7"/>
  <c r="U126" i="7"/>
  <c r="AA126" i="7"/>
  <c r="H129" i="7"/>
  <c r="H127" i="7" s="1"/>
  <c r="N129" i="7"/>
  <c r="N127" i="7" s="1"/>
  <c r="T129" i="7"/>
  <c r="T127" i="7" s="1"/>
  <c r="Z129" i="7"/>
  <c r="H131" i="7"/>
  <c r="N131" i="7"/>
  <c r="T131" i="7"/>
  <c r="Z131" i="7"/>
  <c r="G134" i="7"/>
  <c r="G132" i="7" s="1"/>
  <c r="M134" i="7"/>
  <c r="S134" i="7"/>
  <c r="Y134" i="7"/>
  <c r="G136" i="7"/>
  <c r="M136" i="7"/>
  <c r="S136" i="7"/>
  <c r="Y136" i="7"/>
  <c r="F139" i="7"/>
  <c r="L139" i="7"/>
  <c r="R139" i="7"/>
  <c r="R137" i="7" s="1"/>
  <c r="X139" i="7"/>
  <c r="X137" i="7" s="1"/>
  <c r="F141" i="7"/>
  <c r="L141" i="7"/>
  <c r="R141" i="7"/>
  <c r="X141" i="7"/>
  <c r="E144" i="7"/>
  <c r="E142" i="7" s="1"/>
  <c r="K144" i="7"/>
  <c r="K142" i="7" s="1"/>
  <c r="Q144" i="7"/>
  <c r="Q142" i="7" s="1"/>
  <c r="W144" i="7"/>
  <c r="E146" i="7"/>
  <c r="K146" i="7"/>
  <c r="Q146" i="7"/>
  <c r="W146" i="7"/>
  <c r="D149" i="7"/>
  <c r="D147" i="7" s="1"/>
  <c r="J149" i="7"/>
  <c r="P149" i="7"/>
  <c r="V149" i="7"/>
  <c r="D151" i="7"/>
  <c r="J151" i="7"/>
  <c r="P151" i="7"/>
  <c r="V151" i="7"/>
  <c r="I154" i="7"/>
  <c r="O154" i="7"/>
  <c r="U154" i="7"/>
  <c r="U152" i="7" s="1"/>
  <c r="AA154" i="7"/>
  <c r="AA152" i="7" s="1"/>
  <c r="I156" i="7"/>
  <c r="O156" i="7"/>
  <c r="U156" i="7"/>
  <c r="AA156" i="7"/>
  <c r="H159" i="7"/>
  <c r="H157" i="7" s="1"/>
  <c r="N159" i="7"/>
  <c r="N157" i="7" s="1"/>
  <c r="T159" i="7"/>
  <c r="T157" i="7" s="1"/>
  <c r="Z159" i="7"/>
  <c r="H161" i="7"/>
  <c r="N161" i="7"/>
  <c r="T161" i="7"/>
  <c r="Z161" i="7"/>
  <c r="G168" i="7"/>
  <c r="G166" i="7" s="1"/>
  <c r="M168" i="7"/>
  <c r="S168" i="7"/>
  <c r="Y168" i="7"/>
  <c r="G170" i="7"/>
  <c r="M170" i="7"/>
  <c r="S170" i="7"/>
  <c r="Y170" i="7"/>
  <c r="F173" i="7"/>
  <c r="L173" i="7"/>
  <c r="R173" i="7"/>
  <c r="R171" i="7" s="1"/>
  <c r="X173" i="7"/>
  <c r="X171" i="7" s="1"/>
  <c r="F175" i="7"/>
  <c r="L175" i="7"/>
  <c r="R175" i="7"/>
  <c r="X175" i="7"/>
  <c r="E178" i="7"/>
  <c r="E176" i="7" s="1"/>
  <c r="K178" i="7"/>
  <c r="K176" i="7" s="1"/>
  <c r="Q178" i="7"/>
  <c r="Q176" i="7" s="1"/>
  <c r="W178" i="7"/>
  <c r="E180" i="7"/>
  <c r="K180" i="7"/>
  <c r="Q180" i="7"/>
  <c r="W180" i="7"/>
  <c r="D183" i="7"/>
  <c r="D181" i="7" s="1"/>
  <c r="J183" i="7"/>
  <c r="P183" i="7"/>
  <c r="V183" i="7"/>
  <c r="D185" i="7"/>
  <c r="J185" i="7"/>
  <c r="P185" i="7"/>
  <c r="V185" i="7"/>
  <c r="I188" i="7"/>
  <c r="O188" i="7"/>
  <c r="U188" i="7"/>
  <c r="U186" i="7" s="1"/>
  <c r="AA188" i="7"/>
  <c r="AA186" i="7" s="1"/>
  <c r="I190" i="7"/>
  <c r="O190" i="7"/>
  <c r="U190" i="7"/>
  <c r="AA190" i="7"/>
  <c r="H193" i="7"/>
  <c r="H191" i="7" s="1"/>
  <c r="N193" i="7"/>
  <c r="N191" i="7" s="1"/>
  <c r="T193" i="7"/>
  <c r="T191" i="7" s="1"/>
  <c r="Z193" i="7"/>
  <c r="H195" i="7"/>
  <c r="N195" i="7"/>
  <c r="T195" i="7"/>
  <c r="Z195" i="7"/>
  <c r="G198" i="7"/>
  <c r="G196" i="7" s="1"/>
  <c r="M198" i="7"/>
  <c r="S198" i="7"/>
  <c r="Y198" i="7"/>
  <c r="G200" i="7"/>
  <c r="M200" i="7"/>
  <c r="S200" i="7"/>
  <c r="Y200" i="7"/>
  <c r="F203" i="7"/>
  <c r="L203" i="7"/>
  <c r="R203" i="7"/>
  <c r="R201" i="7" s="1"/>
  <c r="X203" i="7"/>
  <c r="X201" i="7" s="1"/>
  <c r="F205" i="7"/>
  <c r="L205" i="7"/>
  <c r="R205" i="7"/>
  <c r="X205" i="7"/>
  <c r="E208" i="7"/>
  <c r="E206" i="7" s="1"/>
  <c r="K208" i="7"/>
  <c r="K206" i="7" s="1"/>
  <c r="Q208" i="7"/>
  <c r="Q206" i="7" s="1"/>
  <c r="W208" i="7"/>
  <c r="E210" i="7"/>
  <c r="K210" i="7"/>
  <c r="Q210" i="7"/>
  <c r="W210" i="7"/>
  <c r="D213" i="7"/>
  <c r="D211" i="7" s="1"/>
  <c r="J213" i="7"/>
  <c r="P213" i="7"/>
  <c r="V213" i="7"/>
  <c r="D215" i="7"/>
  <c r="J215" i="7"/>
  <c r="P215" i="7"/>
  <c r="V215" i="7"/>
  <c r="I218" i="7"/>
  <c r="O218" i="7"/>
  <c r="U218" i="7"/>
  <c r="U216" i="7" s="1"/>
  <c r="AA218" i="7"/>
  <c r="AA216" i="7" s="1"/>
  <c r="I220" i="7"/>
  <c r="O220" i="7"/>
  <c r="U220" i="7"/>
  <c r="AA220" i="7"/>
  <c r="H223" i="7"/>
  <c r="H221" i="7" s="1"/>
  <c r="N223" i="7"/>
  <c r="N221" i="7" s="1"/>
  <c r="T223" i="7"/>
  <c r="T221" i="7" s="1"/>
  <c r="Z223" i="7"/>
  <c r="H225" i="7"/>
  <c r="N225" i="7"/>
  <c r="T225" i="7"/>
  <c r="Z225" i="7"/>
  <c r="G228" i="7"/>
  <c r="G226" i="7" s="1"/>
  <c r="M228" i="7"/>
  <c r="S228" i="7"/>
  <c r="Y228" i="7"/>
  <c r="G230" i="7"/>
  <c r="M230" i="7"/>
  <c r="S230" i="7"/>
  <c r="Y230" i="7"/>
  <c r="F233" i="7"/>
  <c r="L233" i="7"/>
  <c r="R233" i="7"/>
  <c r="R231" i="7" s="1"/>
  <c r="X233" i="7"/>
  <c r="X231" i="7" s="1"/>
  <c r="F235" i="7"/>
  <c r="L235" i="7"/>
  <c r="R235" i="7"/>
  <c r="X235" i="7"/>
  <c r="E238" i="7"/>
  <c r="E236" i="7" s="1"/>
  <c r="K238" i="7"/>
  <c r="K236" i="7" s="1"/>
  <c r="Q238" i="7"/>
  <c r="Q236" i="7" s="1"/>
  <c r="W238" i="7"/>
  <c r="E240" i="7"/>
  <c r="K240" i="7"/>
  <c r="Q240" i="7"/>
  <c r="W240" i="7"/>
  <c r="D243" i="7"/>
  <c r="D241" i="7" s="1"/>
  <c r="J243" i="7"/>
  <c r="P243" i="7"/>
  <c r="V243" i="7"/>
  <c r="D245" i="7"/>
  <c r="J245" i="7"/>
  <c r="P245" i="7"/>
  <c r="V245" i="7"/>
  <c r="I248" i="7"/>
  <c r="O248" i="7"/>
  <c r="U248" i="7"/>
  <c r="U246" i="7" s="1"/>
  <c r="AA248" i="7"/>
  <c r="AA246" i="7" s="1"/>
  <c r="I250" i="7"/>
  <c r="O250" i="7"/>
  <c r="U250" i="7"/>
  <c r="AA250" i="7"/>
  <c r="H253" i="7"/>
  <c r="H251" i="7" s="1"/>
  <c r="N253" i="7"/>
  <c r="N251" i="7" s="1"/>
  <c r="T253" i="7"/>
  <c r="T251" i="7" s="1"/>
  <c r="Z253" i="7"/>
  <c r="H255" i="7"/>
  <c r="N255" i="7"/>
  <c r="T255" i="7"/>
  <c r="Z255" i="7"/>
  <c r="G258" i="7"/>
  <c r="G256" i="7" s="1"/>
  <c r="M258" i="7"/>
  <c r="S258" i="7"/>
  <c r="Y258" i="7"/>
  <c r="G260" i="7"/>
  <c r="M260" i="7"/>
  <c r="S260" i="7"/>
  <c r="Y260" i="7"/>
  <c r="F263" i="7"/>
  <c r="L263" i="7"/>
  <c r="R263" i="7"/>
  <c r="R261" i="7" s="1"/>
  <c r="X263" i="7"/>
  <c r="X261" i="7" s="1"/>
  <c r="F265" i="7"/>
  <c r="L265" i="7"/>
  <c r="R265" i="7"/>
  <c r="X265" i="7"/>
  <c r="E268" i="7"/>
  <c r="E266" i="7" s="1"/>
  <c r="K268" i="7"/>
  <c r="K266" i="7" s="1"/>
  <c r="Q268" i="7"/>
  <c r="Q266" i="7" s="1"/>
  <c r="W268" i="7"/>
  <c r="E270" i="7"/>
  <c r="K270" i="7"/>
  <c r="Q270" i="7"/>
  <c r="W270" i="7"/>
  <c r="D273" i="7"/>
  <c r="D271" i="7" s="1"/>
  <c r="J273" i="7"/>
  <c r="P273" i="7"/>
  <c r="V273" i="7"/>
  <c r="D275" i="7"/>
  <c r="J275" i="7"/>
  <c r="P275" i="7"/>
  <c r="V275" i="7"/>
  <c r="I278" i="7"/>
  <c r="O278" i="7"/>
  <c r="U278" i="7"/>
  <c r="U276" i="7" s="1"/>
  <c r="AA278" i="7"/>
  <c r="AA276" i="7" s="1"/>
  <c r="I280" i="7"/>
  <c r="O280" i="7"/>
  <c r="U280" i="7"/>
  <c r="AA280" i="7"/>
  <c r="H283" i="7"/>
  <c r="H281" i="7" s="1"/>
  <c r="N283" i="7"/>
  <c r="N281" i="7" s="1"/>
  <c r="T283" i="7"/>
  <c r="T281" i="7" s="1"/>
  <c r="Z283" i="7"/>
  <c r="H285" i="7"/>
  <c r="N285" i="7"/>
  <c r="T285" i="7"/>
  <c r="Z285" i="7"/>
  <c r="G288" i="7"/>
  <c r="G286" i="7" s="1"/>
  <c r="M288" i="7"/>
  <c r="S288" i="7"/>
  <c r="Y288" i="7"/>
  <c r="G290" i="7"/>
  <c r="M290" i="7"/>
  <c r="S290" i="7"/>
  <c r="Y290" i="7"/>
  <c r="F293" i="7"/>
  <c r="L293" i="7"/>
  <c r="R293" i="7"/>
  <c r="R291" i="7" s="1"/>
  <c r="X293" i="7"/>
  <c r="X291" i="7" s="1"/>
  <c r="F295" i="7"/>
  <c r="L295" i="7"/>
  <c r="R295" i="7"/>
  <c r="X295" i="7"/>
  <c r="E298" i="7"/>
  <c r="E296" i="7" s="1"/>
  <c r="K298" i="7"/>
  <c r="K296" i="7" s="1"/>
  <c r="Q298" i="7"/>
  <c r="Q296" i="7" s="1"/>
  <c r="W298" i="7"/>
  <c r="E300" i="7"/>
  <c r="K300" i="7"/>
  <c r="Q300" i="7"/>
  <c r="W300" i="7"/>
  <c r="D303" i="7"/>
  <c r="D301" i="7" s="1"/>
  <c r="J303" i="7"/>
  <c r="P303" i="7"/>
  <c r="V303" i="7"/>
  <c r="D305" i="7"/>
  <c r="J305" i="7"/>
  <c r="P305" i="7"/>
  <c r="V305" i="7"/>
  <c r="I308" i="7"/>
  <c r="O308" i="7"/>
  <c r="U308" i="7"/>
  <c r="U306" i="7" s="1"/>
  <c r="AA308" i="7"/>
  <c r="AA306" i="7" s="1"/>
  <c r="I310" i="7"/>
  <c r="O310" i="7"/>
  <c r="U310" i="7"/>
  <c r="AA310" i="7"/>
  <c r="H313" i="7"/>
  <c r="H311" i="7" s="1"/>
  <c r="N313" i="7"/>
  <c r="N311" i="7" s="1"/>
  <c r="T313" i="7"/>
  <c r="T311" i="7" s="1"/>
  <c r="Z313" i="7"/>
  <c r="H315" i="7"/>
  <c r="N315" i="7"/>
  <c r="T315" i="7"/>
  <c r="Z315" i="7"/>
  <c r="G318" i="7"/>
  <c r="G316" i="7" s="1"/>
  <c r="M318" i="7"/>
  <c r="S318" i="7"/>
  <c r="Y318" i="7"/>
  <c r="G320" i="7"/>
  <c r="M320" i="7"/>
  <c r="S320" i="7"/>
  <c r="Y320" i="7"/>
  <c r="H327" i="7"/>
  <c r="P327" i="7"/>
  <c r="W327" i="7"/>
  <c r="F329" i="7"/>
  <c r="M329" i="7"/>
  <c r="T329" i="7"/>
  <c r="G332" i="7"/>
  <c r="O332" i="7"/>
  <c r="V332" i="7"/>
  <c r="E334" i="7"/>
  <c r="L334" i="7"/>
  <c r="S334" i="7"/>
  <c r="AA334" i="7"/>
  <c r="F337" i="7"/>
  <c r="N337" i="7"/>
  <c r="U337" i="7"/>
  <c r="D339" i="7"/>
  <c r="K339" i="7"/>
  <c r="R339" i="7"/>
  <c r="Z339" i="7"/>
  <c r="I342" i="7"/>
  <c r="I340" i="7" s="1"/>
  <c r="S342" i="7"/>
  <c r="S340" i="7" s="1"/>
  <c r="AA342" i="7"/>
  <c r="AA340" i="7" s="1"/>
  <c r="M344" i="7"/>
  <c r="U344" i="7"/>
  <c r="H347" i="7"/>
  <c r="H345" i="7" s="1"/>
  <c r="R347" i="7"/>
  <c r="R345" i="7" s="1"/>
  <c r="Z347" i="7"/>
  <c r="Z345" i="7" s="1"/>
  <c r="L349" i="7"/>
  <c r="T349" i="7"/>
  <c r="F352" i="7"/>
  <c r="F350" i="7" s="1"/>
  <c r="N352" i="7"/>
  <c r="N350" i="7" s="1"/>
  <c r="X352" i="7"/>
  <c r="X350" i="7" s="1"/>
  <c r="H354" i="7"/>
  <c r="R354" i="7"/>
  <c r="Z354" i="7"/>
  <c r="D357" i="7"/>
  <c r="D355" i="7" s="1"/>
  <c r="L357" i="7"/>
  <c r="L355" i="7" s="1"/>
  <c r="V357" i="7"/>
  <c r="V355" i="7" s="1"/>
  <c r="F359" i="7"/>
  <c r="P359" i="7"/>
  <c r="X359" i="7"/>
  <c r="K362" i="7"/>
  <c r="K360" i="7" s="1"/>
  <c r="U362" i="7"/>
  <c r="U360" i="7" s="1"/>
  <c r="E364" i="7"/>
  <c r="O364" i="7"/>
  <c r="W364" i="7"/>
  <c r="I367" i="7"/>
  <c r="I365" i="7" s="1"/>
  <c r="U367" i="7"/>
  <c r="I369" i="7"/>
  <c r="U369" i="7"/>
  <c r="H372" i="7"/>
  <c r="Z372" i="7"/>
  <c r="F24" i="3"/>
  <c r="D20" i="5"/>
  <c r="F24" i="5"/>
  <c r="F27" i="5"/>
  <c r="F31" i="5"/>
  <c r="D36" i="5"/>
  <c r="F45" i="5"/>
  <c r="F48" i="5"/>
  <c r="D53" i="5"/>
  <c r="F61" i="5"/>
  <c r="F64" i="5"/>
  <c r="D71" i="5"/>
  <c r="F78" i="5"/>
  <c r="D80" i="5"/>
  <c r="F94" i="5"/>
  <c r="F9" i="6"/>
  <c r="L9" i="6"/>
  <c r="R9" i="6"/>
  <c r="X9" i="6"/>
  <c r="X7" i="6" s="1"/>
  <c r="F11" i="6"/>
  <c r="L11" i="6"/>
  <c r="R11" i="6"/>
  <c r="X11" i="6"/>
  <c r="E14" i="6"/>
  <c r="K14" i="6"/>
  <c r="K12" i="6" s="1"/>
  <c r="Q14" i="6"/>
  <c r="W14" i="6"/>
  <c r="E16" i="6"/>
  <c r="K16" i="6"/>
  <c r="Q16" i="6"/>
  <c r="W16" i="6"/>
  <c r="D19" i="6"/>
  <c r="J19" i="6"/>
  <c r="P19" i="6"/>
  <c r="V19" i="6"/>
  <c r="D21" i="6"/>
  <c r="J21" i="6"/>
  <c r="P21" i="6"/>
  <c r="V21" i="6"/>
  <c r="I24" i="6"/>
  <c r="O24" i="6"/>
  <c r="U24" i="6"/>
  <c r="AA24" i="6"/>
  <c r="AA22" i="6" s="1"/>
  <c r="I26" i="6"/>
  <c r="O26" i="6"/>
  <c r="U26" i="6"/>
  <c r="AA26" i="6"/>
  <c r="H29" i="6"/>
  <c r="N29" i="6"/>
  <c r="N27" i="6" s="1"/>
  <c r="T29" i="6"/>
  <c r="Z29" i="6"/>
  <c r="H31" i="6"/>
  <c r="N31" i="6"/>
  <c r="T31" i="6"/>
  <c r="Z31" i="6"/>
  <c r="G34" i="6"/>
  <c r="M34" i="6"/>
  <c r="S34" i="6"/>
  <c r="Y34" i="6"/>
  <c r="G36" i="6"/>
  <c r="M36" i="6"/>
  <c r="S36" i="6"/>
  <c r="Y36" i="6"/>
  <c r="F39" i="6"/>
  <c r="L39" i="6"/>
  <c r="R39" i="6"/>
  <c r="X39" i="6"/>
  <c r="X37" i="6" s="1"/>
  <c r="F41" i="6"/>
  <c r="L41" i="6"/>
  <c r="R41" i="6"/>
  <c r="X41" i="6"/>
  <c r="E44" i="6"/>
  <c r="K44" i="6"/>
  <c r="K42" i="6" s="1"/>
  <c r="Q44" i="6"/>
  <c r="W44" i="6"/>
  <c r="E46" i="6"/>
  <c r="K46" i="6"/>
  <c r="Q46" i="6"/>
  <c r="W46" i="6"/>
  <c r="D49" i="6"/>
  <c r="J49" i="6"/>
  <c r="P49" i="6"/>
  <c r="V49" i="6"/>
  <c r="D51" i="6"/>
  <c r="J51" i="6"/>
  <c r="P51" i="6"/>
  <c r="V51" i="6"/>
  <c r="I54" i="6"/>
  <c r="O54" i="6"/>
  <c r="U54" i="6"/>
  <c r="AA54" i="6"/>
  <c r="AA52" i="6" s="1"/>
  <c r="I56" i="6"/>
  <c r="O56" i="6"/>
  <c r="U56" i="6"/>
  <c r="AA56" i="6"/>
  <c r="H59" i="6"/>
  <c r="N59" i="6"/>
  <c r="N57" i="6" s="1"/>
  <c r="T59" i="6"/>
  <c r="Z59" i="6"/>
  <c r="H61" i="6"/>
  <c r="N61" i="6"/>
  <c r="T61" i="6"/>
  <c r="Z61" i="6"/>
  <c r="G64" i="6"/>
  <c r="M64" i="6"/>
  <c r="S64" i="6"/>
  <c r="Y64" i="6"/>
  <c r="G66" i="6"/>
  <c r="M66" i="6"/>
  <c r="S66" i="6"/>
  <c r="Y66" i="6"/>
  <c r="F69" i="6"/>
  <c r="L69" i="6"/>
  <c r="R69" i="6"/>
  <c r="X69" i="6"/>
  <c r="X67" i="6" s="1"/>
  <c r="F71" i="6"/>
  <c r="L71" i="6"/>
  <c r="R71" i="6"/>
  <c r="X71" i="6"/>
  <c r="E74" i="6"/>
  <c r="K74" i="6"/>
  <c r="K72" i="6" s="1"/>
  <c r="Q74" i="6"/>
  <c r="W74" i="6"/>
  <c r="E76" i="6"/>
  <c r="K76" i="6"/>
  <c r="Q76" i="6"/>
  <c r="W76" i="6"/>
  <c r="D79" i="6"/>
  <c r="J79" i="6"/>
  <c r="P79" i="6"/>
  <c r="V79" i="6"/>
  <c r="D81" i="6"/>
  <c r="J81" i="6"/>
  <c r="P81" i="6"/>
  <c r="V81" i="6"/>
  <c r="I84" i="6"/>
  <c r="O84" i="6"/>
  <c r="U84" i="6"/>
  <c r="AA84" i="6"/>
  <c r="AA82" i="6" s="1"/>
  <c r="I86" i="6"/>
  <c r="O86" i="6"/>
  <c r="U86" i="6"/>
  <c r="AA86" i="6"/>
  <c r="H89" i="6"/>
  <c r="N89" i="6"/>
  <c r="N87" i="6" s="1"/>
  <c r="T89" i="6"/>
  <c r="Z89" i="6"/>
  <c r="H91" i="6"/>
  <c r="N91" i="6"/>
  <c r="T91" i="6"/>
  <c r="Z91" i="6"/>
  <c r="G94" i="6"/>
  <c r="M94" i="6"/>
  <c r="S94" i="6"/>
  <c r="Y94" i="6"/>
  <c r="G96" i="6"/>
  <c r="M96" i="6"/>
  <c r="S96" i="6"/>
  <c r="Y96" i="6"/>
  <c r="F99" i="6"/>
  <c r="L99" i="6"/>
  <c r="R99" i="6"/>
  <c r="X99" i="6"/>
  <c r="X97" i="6" s="1"/>
  <c r="F101" i="6"/>
  <c r="L101" i="6"/>
  <c r="R101" i="6"/>
  <c r="X101" i="6"/>
  <c r="E104" i="6"/>
  <c r="K104" i="6"/>
  <c r="K102" i="6" s="1"/>
  <c r="Q104" i="6"/>
  <c r="W104" i="6"/>
  <c r="E106" i="6"/>
  <c r="K106" i="6"/>
  <c r="Q106" i="6"/>
  <c r="W106" i="6"/>
  <c r="D109" i="6"/>
  <c r="J109" i="6"/>
  <c r="P109" i="6"/>
  <c r="V109" i="6"/>
  <c r="D111" i="6"/>
  <c r="J111" i="6"/>
  <c r="P111" i="6"/>
  <c r="V111" i="6"/>
  <c r="I114" i="6"/>
  <c r="O114" i="6"/>
  <c r="U114" i="6"/>
  <c r="AA114" i="6"/>
  <c r="AA112" i="6" s="1"/>
  <c r="I116" i="6"/>
  <c r="O116" i="6"/>
  <c r="U116" i="6"/>
  <c r="AA116" i="6"/>
  <c r="H119" i="6"/>
  <c r="N119" i="6"/>
  <c r="N117" i="6" s="1"/>
  <c r="T119" i="6"/>
  <c r="Z119" i="6"/>
  <c r="H121" i="6"/>
  <c r="N121" i="6"/>
  <c r="T121" i="6"/>
  <c r="Z121" i="6"/>
  <c r="G124" i="6"/>
  <c r="M124" i="6"/>
  <c r="S124" i="6"/>
  <c r="Y124" i="6"/>
  <c r="G126" i="6"/>
  <c r="M126" i="6"/>
  <c r="S126" i="6"/>
  <c r="Y126" i="6"/>
  <c r="F129" i="6"/>
  <c r="L129" i="6"/>
  <c r="R129" i="6"/>
  <c r="X129" i="6"/>
  <c r="X127" i="6" s="1"/>
  <c r="F131" i="6"/>
  <c r="L131" i="6"/>
  <c r="R131" i="6"/>
  <c r="X131" i="6"/>
  <c r="E134" i="6"/>
  <c r="K134" i="6"/>
  <c r="K132" i="6" s="1"/>
  <c r="Q134" i="6"/>
  <c r="W134" i="6"/>
  <c r="E136" i="6"/>
  <c r="K136" i="6"/>
  <c r="Q136" i="6"/>
  <c r="W136" i="6"/>
  <c r="D139" i="6"/>
  <c r="J139" i="6"/>
  <c r="P139" i="6"/>
  <c r="V139" i="6"/>
  <c r="D141" i="6"/>
  <c r="J141" i="6"/>
  <c r="P141" i="6"/>
  <c r="V141" i="6"/>
  <c r="I144" i="6"/>
  <c r="O144" i="6"/>
  <c r="U144" i="6"/>
  <c r="AA144" i="6"/>
  <c r="AA142" i="6" s="1"/>
  <c r="I146" i="6"/>
  <c r="O146" i="6"/>
  <c r="U146" i="6"/>
  <c r="AA146" i="6"/>
  <c r="H149" i="6"/>
  <c r="N149" i="6"/>
  <c r="N147" i="6" s="1"/>
  <c r="T149" i="6"/>
  <c r="Z149" i="6"/>
  <c r="H151" i="6"/>
  <c r="N151" i="6"/>
  <c r="T151" i="6"/>
  <c r="Z151" i="6"/>
  <c r="G154" i="6"/>
  <c r="M154" i="6"/>
  <c r="S154" i="6"/>
  <c r="Y154" i="6"/>
  <c r="G156" i="6"/>
  <c r="M156" i="6"/>
  <c r="S156" i="6"/>
  <c r="Y156" i="6"/>
  <c r="F159" i="6"/>
  <c r="L159" i="6"/>
  <c r="R159" i="6"/>
  <c r="X159" i="6"/>
  <c r="X157" i="6" s="1"/>
  <c r="F161" i="6"/>
  <c r="L161" i="6"/>
  <c r="R161" i="6"/>
  <c r="X161" i="6"/>
  <c r="E168" i="6"/>
  <c r="K168" i="6"/>
  <c r="K166" i="6" s="1"/>
  <c r="Q168" i="6"/>
  <c r="W168" i="6"/>
  <c r="E170" i="6"/>
  <c r="K170" i="6"/>
  <c r="Q170" i="6"/>
  <c r="W170" i="6"/>
  <c r="D173" i="6"/>
  <c r="J173" i="6"/>
  <c r="P173" i="6"/>
  <c r="V173" i="6"/>
  <c r="D175" i="6"/>
  <c r="J175" i="6"/>
  <c r="P175" i="6"/>
  <c r="V175" i="6"/>
  <c r="I178" i="6"/>
  <c r="O178" i="6"/>
  <c r="U178" i="6"/>
  <c r="AA178" i="6"/>
  <c r="AA176" i="6" s="1"/>
  <c r="I180" i="6"/>
  <c r="O180" i="6"/>
  <c r="U180" i="6"/>
  <c r="AA180" i="6"/>
  <c r="H183" i="6"/>
  <c r="N183" i="6"/>
  <c r="N181" i="6" s="1"/>
  <c r="T183" i="6"/>
  <c r="Z183" i="6"/>
  <c r="H185" i="6"/>
  <c r="N185" i="6"/>
  <c r="T185" i="6"/>
  <c r="Z185" i="6"/>
  <c r="G188" i="6"/>
  <c r="M188" i="6"/>
  <c r="S188" i="6"/>
  <c r="Y188" i="6"/>
  <c r="G190" i="6"/>
  <c r="M190" i="6"/>
  <c r="S190" i="6"/>
  <c r="Y190" i="6"/>
  <c r="F193" i="6"/>
  <c r="L193" i="6"/>
  <c r="R193" i="6"/>
  <c r="X193" i="6"/>
  <c r="X191" i="6" s="1"/>
  <c r="F195" i="6"/>
  <c r="L195" i="6"/>
  <c r="R195" i="6"/>
  <c r="X195" i="6"/>
  <c r="E198" i="6"/>
  <c r="K198" i="6"/>
  <c r="K196" i="6" s="1"/>
  <c r="Q198" i="6"/>
  <c r="W198" i="6"/>
  <c r="E200" i="6"/>
  <c r="K200" i="6"/>
  <c r="Q200" i="6"/>
  <c r="W200" i="6"/>
  <c r="D203" i="6"/>
  <c r="J203" i="6"/>
  <c r="P203" i="6"/>
  <c r="V203" i="6"/>
  <c r="D205" i="6"/>
  <c r="J205" i="6"/>
  <c r="P205" i="6"/>
  <c r="V205" i="6"/>
  <c r="I208" i="6"/>
  <c r="O208" i="6"/>
  <c r="U208" i="6"/>
  <c r="AA208" i="6"/>
  <c r="AA206" i="6" s="1"/>
  <c r="I210" i="6"/>
  <c r="O210" i="6"/>
  <c r="U210" i="6"/>
  <c r="AA210" i="6"/>
  <c r="H213" i="6"/>
  <c r="N213" i="6"/>
  <c r="N211" i="6" s="1"/>
  <c r="T213" i="6"/>
  <c r="Z213" i="6"/>
  <c r="H215" i="6"/>
  <c r="N215" i="6"/>
  <c r="T215" i="6"/>
  <c r="Z215" i="6"/>
  <c r="G218" i="6"/>
  <c r="M218" i="6"/>
  <c r="S218" i="6"/>
  <c r="Y218" i="6"/>
  <c r="G220" i="6"/>
  <c r="M220" i="6"/>
  <c r="S220" i="6"/>
  <c r="Y220" i="6"/>
  <c r="F223" i="6"/>
  <c r="L223" i="6"/>
  <c r="R223" i="6"/>
  <c r="X223" i="6"/>
  <c r="X221" i="6" s="1"/>
  <c r="F225" i="6"/>
  <c r="L225" i="6"/>
  <c r="R225" i="6"/>
  <c r="X225" i="6"/>
  <c r="E228" i="6"/>
  <c r="K228" i="6"/>
  <c r="K226" i="6" s="1"/>
  <c r="Q228" i="6"/>
  <c r="W228" i="6"/>
  <c r="E230" i="6"/>
  <c r="K230" i="6"/>
  <c r="Q230" i="6"/>
  <c r="W230" i="6"/>
  <c r="D233" i="6"/>
  <c r="J233" i="6"/>
  <c r="P233" i="6"/>
  <c r="V233" i="6"/>
  <c r="D235" i="6"/>
  <c r="J235" i="6"/>
  <c r="P235" i="6"/>
  <c r="V235" i="6"/>
  <c r="I238" i="6"/>
  <c r="O238" i="6"/>
  <c r="U238" i="6"/>
  <c r="AA238" i="6"/>
  <c r="AA236" i="6" s="1"/>
  <c r="I240" i="6"/>
  <c r="O240" i="6"/>
  <c r="U240" i="6"/>
  <c r="AA240" i="6"/>
  <c r="H243" i="6"/>
  <c r="N243" i="6"/>
  <c r="N241" i="6" s="1"/>
  <c r="T243" i="6"/>
  <c r="Z243" i="6"/>
  <c r="H245" i="6"/>
  <c r="N245" i="6"/>
  <c r="T245" i="6"/>
  <c r="Z245" i="6"/>
  <c r="G248" i="6"/>
  <c r="M248" i="6"/>
  <c r="S248" i="6"/>
  <c r="Y248" i="6"/>
  <c r="G250" i="6"/>
  <c r="M250" i="6"/>
  <c r="S250" i="6"/>
  <c r="Y250" i="6"/>
  <c r="F253" i="6"/>
  <c r="L253" i="6"/>
  <c r="R253" i="6"/>
  <c r="X253" i="6"/>
  <c r="X251" i="6" s="1"/>
  <c r="F255" i="6"/>
  <c r="L255" i="6"/>
  <c r="R255" i="6"/>
  <c r="X255" i="6"/>
  <c r="E258" i="6"/>
  <c r="K258" i="6"/>
  <c r="K256" i="6" s="1"/>
  <c r="Q258" i="6"/>
  <c r="W258" i="6"/>
  <c r="E260" i="6"/>
  <c r="K260" i="6"/>
  <c r="Q260" i="6"/>
  <c r="W260" i="6"/>
  <c r="D263" i="6"/>
  <c r="J263" i="6"/>
  <c r="P263" i="6"/>
  <c r="V263" i="6"/>
  <c r="D265" i="6"/>
  <c r="J265" i="6"/>
  <c r="P265" i="6"/>
  <c r="V265" i="6"/>
  <c r="I268" i="6"/>
  <c r="O268" i="6"/>
  <c r="U268" i="6"/>
  <c r="AA268" i="6"/>
  <c r="AA266" i="6" s="1"/>
  <c r="I270" i="6"/>
  <c r="O270" i="6"/>
  <c r="U270" i="6"/>
  <c r="AA270" i="6"/>
  <c r="H273" i="6"/>
  <c r="N273" i="6"/>
  <c r="N271" i="6" s="1"/>
  <c r="T273" i="6"/>
  <c r="Z273" i="6"/>
  <c r="H275" i="6"/>
  <c r="N275" i="6"/>
  <c r="T275" i="6"/>
  <c r="Z275" i="6"/>
  <c r="G278" i="6"/>
  <c r="M278" i="6"/>
  <c r="S278" i="6"/>
  <c r="Y278" i="6"/>
  <c r="G280" i="6"/>
  <c r="M280" i="6"/>
  <c r="S280" i="6"/>
  <c r="Y280" i="6"/>
  <c r="F283" i="6"/>
  <c r="L283" i="6"/>
  <c r="R283" i="6"/>
  <c r="X283" i="6"/>
  <c r="X281" i="6" s="1"/>
  <c r="F285" i="6"/>
  <c r="L285" i="6"/>
  <c r="R285" i="6"/>
  <c r="X285" i="6"/>
  <c r="E288" i="6"/>
  <c r="K288" i="6"/>
  <c r="K286" i="6" s="1"/>
  <c r="Q288" i="6"/>
  <c r="W288" i="6"/>
  <c r="E290" i="6"/>
  <c r="K290" i="6"/>
  <c r="Q290" i="6"/>
  <c r="W290" i="6"/>
  <c r="D293" i="6"/>
  <c r="J293" i="6"/>
  <c r="P293" i="6"/>
  <c r="V293" i="6"/>
  <c r="D295" i="6"/>
  <c r="J295" i="6"/>
  <c r="P295" i="6"/>
  <c r="V295" i="6"/>
  <c r="I298" i="6"/>
  <c r="O298" i="6"/>
  <c r="U298" i="6"/>
  <c r="AA298" i="6"/>
  <c r="AA296" i="6" s="1"/>
  <c r="I300" i="6"/>
  <c r="O300" i="6"/>
  <c r="U300" i="6"/>
  <c r="AA300" i="6"/>
  <c r="H303" i="6"/>
  <c r="N303" i="6"/>
  <c r="N301" i="6" s="1"/>
  <c r="T303" i="6"/>
  <c r="Z303" i="6"/>
  <c r="H305" i="6"/>
  <c r="N305" i="6"/>
  <c r="T305" i="6"/>
  <c r="Z305" i="6"/>
  <c r="G308" i="6"/>
  <c r="M308" i="6"/>
  <c r="S308" i="6"/>
  <c r="Y308" i="6"/>
  <c r="G310" i="6"/>
  <c r="M310" i="6"/>
  <c r="S310" i="6"/>
  <c r="Y310" i="6"/>
  <c r="F313" i="6"/>
  <c r="L313" i="6"/>
  <c r="R313" i="6"/>
  <c r="X313" i="6"/>
  <c r="X311" i="6" s="1"/>
  <c r="F315" i="6"/>
  <c r="L315" i="6"/>
  <c r="R315" i="6"/>
  <c r="X315" i="6"/>
  <c r="E318" i="6"/>
  <c r="K318" i="6"/>
  <c r="K316" i="6" s="1"/>
  <c r="Q318" i="6"/>
  <c r="W318" i="6"/>
  <c r="E320" i="6"/>
  <c r="K320" i="6"/>
  <c r="Q320" i="6"/>
  <c r="W320" i="6"/>
  <c r="J327" i="6"/>
  <c r="P327" i="6"/>
  <c r="V327" i="6"/>
  <c r="D329" i="6"/>
  <c r="D325" i="6" s="1"/>
  <c r="J329" i="6"/>
  <c r="P329" i="6"/>
  <c r="V329" i="6"/>
  <c r="I332" i="6"/>
  <c r="O332" i="6"/>
  <c r="U332" i="6"/>
  <c r="AA332" i="6"/>
  <c r="I334" i="6"/>
  <c r="O334" i="6"/>
  <c r="U334" i="6"/>
  <c r="AA334" i="6"/>
  <c r="H337" i="6"/>
  <c r="N337" i="6"/>
  <c r="T337" i="6"/>
  <c r="T335" i="6" s="1"/>
  <c r="Z337" i="6"/>
  <c r="H339" i="6"/>
  <c r="N339" i="6"/>
  <c r="T339" i="6"/>
  <c r="Z339" i="6"/>
  <c r="G342" i="6"/>
  <c r="G340" i="6" s="1"/>
  <c r="M342" i="6"/>
  <c r="S342" i="6"/>
  <c r="Y342" i="6"/>
  <c r="G344" i="6"/>
  <c r="M344" i="6"/>
  <c r="S344" i="6"/>
  <c r="Y344" i="6"/>
  <c r="F347" i="6"/>
  <c r="L347" i="6"/>
  <c r="R347" i="6"/>
  <c r="X347" i="6"/>
  <c r="F349" i="6"/>
  <c r="L349" i="6"/>
  <c r="R349" i="6"/>
  <c r="X349" i="6"/>
  <c r="E352" i="6"/>
  <c r="K352" i="6"/>
  <c r="Q352" i="6"/>
  <c r="Q350" i="6" s="1"/>
  <c r="W352" i="6"/>
  <c r="E354" i="6"/>
  <c r="K354" i="6"/>
  <c r="Q354" i="6"/>
  <c r="W354" i="6"/>
  <c r="D357" i="6"/>
  <c r="D355" i="6" s="1"/>
  <c r="J357" i="6"/>
  <c r="P357" i="6"/>
  <c r="V357" i="6"/>
  <c r="D359" i="6"/>
  <c r="J359" i="6"/>
  <c r="P359" i="6"/>
  <c r="V359" i="6"/>
  <c r="I362" i="6"/>
  <c r="O362" i="6"/>
  <c r="U362" i="6"/>
  <c r="AA362" i="6"/>
  <c r="I364" i="6"/>
  <c r="O364" i="6"/>
  <c r="U364" i="6"/>
  <c r="AA364" i="6"/>
  <c r="H367" i="6"/>
  <c r="N367" i="6"/>
  <c r="T367" i="6"/>
  <c r="T365" i="6" s="1"/>
  <c r="Z367" i="6"/>
  <c r="H369" i="6"/>
  <c r="N369" i="6"/>
  <c r="T369" i="6"/>
  <c r="Z369" i="6"/>
  <c r="G372" i="6"/>
  <c r="G370" i="6" s="1"/>
  <c r="M372" i="6"/>
  <c r="S372" i="6"/>
  <c r="Y372" i="6"/>
  <c r="G374" i="6"/>
  <c r="M374" i="6"/>
  <c r="S374" i="6"/>
  <c r="Y374" i="6"/>
  <c r="F377" i="6"/>
  <c r="L377" i="6"/>
  <c r="R377" i="6"/>
  <c r="X377" i="6"/>
  <c r="F379" i="6"/>
  <c r="L379" i="6"/>
  <c r="R379" i="6"/>
  <c r="X379" i="6"/>
  <c r="E382" i="6"/>
  <c r="K382" i="6"/>
  <c r="Q382" i="6"/>
  <c r="Q380" i="6" s="1"/>
  <c r="W382" i="6"/>
  <c r="E384" i="6"/>
  <c r="K384" i="6"/>
  <c r="Q384" i="6"/>
  <c r="W384" i="6"/>
  <c r="D387" i="6"/>
  <c r="D385" i="6" s="1"/>
  <c r="J387" i="6"/>
  <c r="P387" i="6"/>
  <c r="V387" i="6"/>
  <c r="D389" i="6"/>
  <c r="J389" i="6"/>
  <c r="P389" i="6"/>
  <c r="V389" i="6"/>
  <c r="I392" i="6"/>
  <c r="O392" i="6"/>
  <c r="U392" i="6"/>
  <c r="AA392" i="6"/>
  <c r="I394" i="6"/>
  <c r="O394" i="6"/>
  <c r="U394" i="6"/>
  <c r="AA394" i="6"/>
  <c r="H397" i="6"/>
  <c r="N397" i="6"/>
  <c r="T397" i="6"/>
  <c r="T395" i="6" s="1"/>
  <c r="Z397" i="6"/>
  <c r="H399" i="6"/>
  <c r="N399" i="6"/>
  <c r="T399" i="6"/>
  <c r="Z399" i="6"/>
  <c r="G402" i="6"/>
  <c r="G400" i="6" s="1"/>
  <c r="M402" i="6"/>
  <c r="S402" i="6"/>
  <c r="Y402" i="6"/>
  <c r="G404" i="6"/>
  <c r="M404" i="6"/>
  <c r="S404" i="6"/>
  <c r="Y404" i="6"/>
  <c r="F407" i="6"/>
  <c r="L407" i="6"/>
  <c r="R407" i="6"/>
  <c r="X407" i="6"/>
  <c r="F409" i="6"/>
  <c r="L409" i="6"/>
  <c r="R409" i="6"/>
  <c r="X409" i="6"/>
  <c r="E412" i="6"/>
  <c r="K412" i="6"/>
  <c r="Q412" i="6"/>
  <c r="Q410" i="6" s="1"/>
  <c r="W412" i="6"/>
  <c r="E414" i="6"/>
  <c r="K414" i="6"/>
  <c r="Q414" i="6"/>
  <c r="W414" i="6"/>
  <c r="D417" i="6"/>
  <c r="D415" i="6" s="1"/>
  <c r="J417" i="6"/>
  <c r="P417" i="6"/>
  <c r="V417" i="6"/>
  <c r="D419" i="6"/>
  <c r="J419" i="6"/>
  <c r="P419" i="6"/>
  <c r="V419" i="6"/>
  <c r="I422" i="6"/>
  <c r="O422" i="6"/>
  <c r="U422" i="6"/>
  <c r="AA422" i="6"/>
  <c r="I424" i="6"/>
  <c r="O424" i="6"/>
  <c r="U424" i="6"/>
  <c r="AA424" i="6"/>
  <c r="H427" i="6"/>
  <c r="N427" i="6"/>
  <c r="T427" i="6"/>
  <c r="T425" i="6" s="1"/>
  <c r="Z427" i="6"/>
  <c r="H429" i="6"/>
  <c r="N429" i="6"/>
  <c r="T429" i="6"/>
  <c r="Z429" i="6"/>
  <c r="G432" i="6"/>
  <c r="G430" i="6" s="1"/>
  <c r="M432" i="6"/>
  <c r="S432" i="6"/>
  <c r="Y432" i="6"/>
  <c r="G434" i="6"/>
  <c r="M434" i="6"/>
  <c r="S434" i="6"/>
  <c r="Y434" i="6"/>
  <c r="F437" i="6"/>
  <c r="L437" i="6"/>
  <c r="R437" i="6"/>
  <c r="X437" i="6"/>
  <c r="F439" i="6"/>
  <c r="L439" i="6"/>
  <c r="R439" i="6"/>
  <c r="X439" i="6"/>
  <c r="E442" i="6"/>
  <c r="K442" i="6"/>
  <c r="Q442" i="6"/>
  <c r="Q440" i="6" s="1"/>
  <c r="W442" i="6"/>
  <c r="E444" i="6"/>
  <c r="K444" i="6"/>
  <c r="Q444" i="6"/>
  <c r="W444" i="6"/>
  <c r="D447" i="6"/>
  <c r="D445" i="6" s="1"/>
  <c r="J447" i="6"/>
  <c r="P447" i="6"/>
  <c r="V447" i="6"/>
  <c r="D449" i="6"/>
  <c r="J449" i="6"/>
  <c r="P449" i="6"/>
  <c r="V449" i="6"/>
  <c r="I452" i="6"/>
  <c r="O452" i="6"/>
  <c r="U452" i="6"/>
  <c r="AA452" i="6"/>
  <c r="I454" i="6"/>
  <c r="O454" i="6"/>
  <c r="U454" i="6"/>
  <c r="AA454" i="6"/>
  <c r="H457" i="6"/>
  <c r="N457" i="6"/>
  <c r="T457" i="6"/>
  <c r="T455" i="6" s="1"/>
  <c r="Z457" i="6"/>
  <c r="H459" i="6"/>
  <c r="N459" i="6"/>
  <c r="T459" i="6"/>
  <c r="Z459" i="6"/>
  <c r="G462" i="6"/>
  <c r="G460" i="6" s="1"/>
  <c r="M462" i="6"/>
  <c r="S462" i="6"/>
  <c r="Y462" i="6"/>
  <c r="G464" i="6"/>
  <c r="M464" i="6"/>
  <c r="S464" i="6"/>
  <c r="Y464" i="6"/>
  <c r="F467" i="6"/>
  <c r="L467" i="6"/>
  <c r="R467" i="6"/>
  <c r="X467" i="6"/>
  <c r="F469" i="6"/>
  <c r="L469" i="6"/>
  <c r="R469" i="6"/>
  <c r="X469" i="6"/>
  <c r="E472" i="6"/>
  <c r="K472" i="6"/>
  <c r="Q472" i="6"/>
  <c r="Q470" i="6" s="1"/>
  <c r="W472" i="6"/>
  <c r="E474" i="6"/>
  <c r="K474" i="6"/>
  <c r="Q474" i="6"/>
  <c r="W474" i="6"/>
  <c r="D477" i="6"/>
  <c r="D475" i="6" s="1"/>
  <c r="J477" i="6"/>
  <c r="P477" i="6"/>
  <c r="V477" i="6"/>
  <c r="D479" i="6"/>
  <c r="J479" i="6"/>
  <c r="P479" i="6"/>
  <c r="V479" i="6"/>
  <c r="I486" i="6"/>
  <c r="O486" i="6"/>
  <c r="U486" i="6"/>
  <c r="AA486" i="6"/>
  <c r="I488" i="6"/>
  <c r="O488" i="6"/>
  <c r="U488" i="6"/>
  <c r="AA488" i="6"/>
  <c r="H491" i="6"/>
  <c r="N491" i="6"/>
  <c r="T491" i="6"/>
  <c r="T489" i="6" s="1"/>
  <c r="Z491" i="6"/>
  <c r="H493" i="6"/>
  <c r="N493" i="6"/>
  <c r="T493" i="6"/>
  <c r="Z493" i="6"/>
  <c r="G496" i="6"/>
  <c r="G494" i="6" s="1"/>
  <c r="M496" i="6"/>
  <c r="S496" i="6"/>
  <c r="Y496" i="6"/>
  <c r="G498" i="6"/>
  <c r="M498" i="6"/>
  <c r="S498" i="6"/>
  <c r="Y498" i="6"/>
  <c r="F501" i="6"/>
  <c r="L501" i="6"/>
  <c r="R501" i="6"/>
  <c r="X501" i="6"/>
  <c r="F503" i="6"/>
  <c r="L503" i="6"/>
  <c r="R503" i="6"/>
  <c r="X503" i="6"/>
  <c r="E506" i="6"/>
  <c r="K506" i="6"/>
  <c r="Q506" i="6"/>
  <c r="Q504" i="6" s="1"/>
  <c r="W506" i="6"/>
  <c r="E508" i="6"/>
  <c r="K508" i="6"/>
  <c r="Q508" i="6"/>
  <c r="W508" i="6"/>
  <c r="D511" i="6"/>
  <c r="D509" i="6" s="1"/>
  <c r="J511" i="6"/>
  <c r="P511" i="6"/>
  <c r="V511" i="6"/>
  <c r="D513" i="6"/>
  <c r="J513" i="6"/>
  <c r="P513" i="6"/>
  <c r="V513" i="6"/>
  <c r="I516" i="6"/>
  <c r="O516" i="6"/>
  <c r="U516" i="6"/>
  <c r="AA516" i="6"/>
  <c r="I518" i="6"/>
  <c r="O518" i="6"/>
  <c r="U518" i="6"/>
  <c r="AA518" i="6"/>
  <c r="H521" i="6"/>
  <c r="N521" i="6"/>
  <c r="T521" i="6"/>
  <c r="T519" i="6" s="1"/>
  <c r="Z521" i="6"/>
  <c r="H523" i="6"/>
  <c r="N523" i="6"/>
  <c r="T523" i="6"/>
  <c r="Z523" i="6"/>
  <c r="G526" i="6"/>
  <c r="G524" i="6" s="1"/>
  <c r="M526" i="6"/>
  <c r="S526" i="6"/>
  <c r="Y526" i="6"/>
  <c r="G528" i="6"/>
  <c r="M528" i="6"/>
  <c r="S528" i="6"/>
  <c r="Y528" i="6"/>
  <c r="F531" i="6"/>
  <c r="L531" i="6"/>
  <c r="R531" i="6"/>
  <c r="X531" i="6"/>
  <c r="F533" i="6"/>
  <c r="L533" i="6"/>
  <c r="R533" i="6"/>
  <c r="X533" i="6"/>
  <c r="E536" i="6"/>
  <c r="K536" i="6"/>
  <c r="Q536" i="6"/>
  <c r="Q534" i="6" s="1"/>
  <c r="W536" i="6"/>
  <c r="E538" i="6"/>
  <c r="K538" i="6"/>
  <c r="Q538" i="6"/>
  <c r="W538" i="6"/>
  <c r="D541" i="6"/>
  <c r="D539" i="6" s="1"/>
  <c r="J541" i="6"/>
  <c r="P541" i="6"/>
  <c r="V541" i="6"/>
  <c r="D543" i="6"/>
  <c r="J543" i="6"/>
  <c r="P543" i="6"/>
  <c r="V543" i="6"/>
  <c r="I546" i="6"/>
  <c r="O546" i="6"/>
  <c r="U546" i="6"/>
  <c r="AA546" i="6"/>
  <c r="I548" i="6"/>
  <c r="O548" i="6"/>
  <c r="U548" i="6"/>
  <c r="AA548" i="6"/>
  <c r="H551" i="6"/>
  <c r="N551" i="6"/>
  <c r="T551" i="6"/>
  <c r="T549" i="6" s="1"/>
  <c r="Z551" i="6"/>
  <c r="H553" i="6"/>
  <c r="N553" i="6"/>
  <c r="T553" i="6"/>
  <c r="Z553" i="6"/>
  <c r="G556" i="6"/>
  <c r="G554" i="6" s="1"/>
  <c r="M556" i="6"/>
  <c r="S556" i="6"/>
  <c r="Y556" i="6"/>
  <c r="G558" i="6"/>
  <c r="M558" i="6"/>
  <c r="S558" i="6"/>
  <c r="Y558" i="6"/>
  <c r="F561" i="6"/>
  <c r="L561" i="6"/>
  <c r="R561" i="6"/>
  <c r="X561" i="6"/>
  <c r="F563" i="6"/>
  <c r="L563" i="6"/>
  <c r="R563" i="6"/>
  <c r="X563" i="6"/>
  <c r="E566" i="6"/>
  <c r="K566" i="6"/>
  <c r="Q566" i="6"/>
  <c r="Q564" i="6" s="1"/>
  <c r="W566" i="6"/>
  <c r="E568" i="6"/>
  <c r="K568" i="6"/>
  <c r="Q568" i="6"/>
  <c r="W568" i="6"/>
  <c r="D571" i="6"/>
  <c r="D569" i="6" s="1"/>
  <c r="J571" i="6"/>
  <c r="P571" i="6"/>
  <c r="V571" i="6"/>
  <c r="D573" i="6"/>
  <c r="J573" i="6"/>
  <c r="P573" i="6"/>
  <c r="V573" i="6"/>
  <c r="I576" i="6"/>
  <c r="O576" i="6"/>
  <c r="U576" i="6"/>
  <c r="AA576" i="6"/>
  <c r="I578" i="6"/>
  <c r="O578" i="6"/>
  <c r="U578" i="6"/>
  <c r="AA578" i="6"/>
  <c r="H581" i="6"/>
  <c r="N581" i="6"/>
  <c r="T581" i="6"/>
  <c r="T579" i="6" s="1"/>
  <c r="Z581" i="6"/>
  <c r="H583" i="6"/>
  <c r="N583" i="6"/>
  <c r="T583" i="6"/>
  <c r="Z583" i="6"/>
  <c r="G586" i="6"/>
  <c r="G584" i="6" s="1"/>
  <c r="M586" i="6"/>
  <c r="S586" i="6"/>
  <c r="Y586" i="6"/>
  <c r="G588" i="6"/>
  <c r="M588" i="6"/>
  <c r="S588" i="6"/>
  <c r="Y588" i="6"/>
  <c r="F591" i="6"/>
  <c r="L591" i="6"/>
  <c r="R591" i="6"/>
  <c r="X591" i="6"/>
  <c r="F593" i="6"/>
  <c r="L593" i="6"/>
  <c r="R593" i="6"/>
  <c r="X593" i="6"/>
  <c r="E596" i="6"/>
  <c r="K596" i="6"/>
  <c r="Q596" i="6"/>
  <c r="Q594" i="6" s="1"/>
  <c r="W596" i="6"/>
  <c r="E598" i="6"/>
  <c r="K598" i="6"/>
  <c r="Q598" i="6"/>
  <c r="W598" i="6"/>
  <c r="D601" i="6"/>
  <c r="D599" i="6" s="1"/>
  <c r="J601" i="6"/>
  <c r="P601" i="6"/>
  <c r="V601" i="6"/>
  <c r="D603" i="6"/>
  <c r="J603" i="6"/>
  <c r="P603" i="6"/>
  <c r="V603" i="6"/>
  <c r="I606" i="6"/>
  <c r="O606" i="6"/>
  <c r="U606" i="6"/>
  <c r="AA606" i="6"/>
  <c r="I608" i="6"/>
  <c r="O608" i="6"/>
  <c r="U608" i="6"/>
  <c r="AA608" i="6"/>
  <c r="H611" i="6"/>
  <c r="N611" i="6"/>
  <c r="T611" i="6"/>
  <c r="T609" i="6" s="1"/>
  <c r="Z611" i="6"/>
  <c r="H613" i="6"/>
  <c r="N613" i="6"/>
  <c r="T613" i="6"/>
  <c r="Z613" i="6"/>
  <c r="G616" i="6"/>
  <c r="G614" i="6" s="1"/>
  <c r="M616" i="6"/>
  <c r="S616" i="6"/>
  <c r="Y616" i="6"/>
  <c r="G618" i="6"/>
  <c r="M618" i="6"/>
  <c r="S618" i="6"/>
  <c r="Y618" i="6"/>
  <c r="F621" i="6"/>
  <c r="L621" i="6"/>
  <c r="R621" i="6"/>
  <c r="X621" i="6"/>
  <c r="F623" i="6"/>
  <c r="L623" i="6"/>
  <c r="R623" i="6"/>
  <c r="X623" i="6"/>
  <c r="E626" i="6"/>
  <c r="K626" i="6"/>
  <c r="Q626" i="6"/>
  <c r="Q624" i="6" s="1"/>
  <c r="W626" i="6"/>
  <c r="E628" i="6"/>
  <c r="K628" i="6"/>
  <c r="Q628" i="6"/>
  <c r="W628" i="6"/>
  <c r="D631" i="6"/>
  <c r="D629" i="6" s="1"/>
  <c r="J631" i="6"/>
  <c r="P631" i="6"/>
  <c r="V631" i="6"/>
  <c r="D633" i="6"/>
  <c r="J633" i="6"/>
  <c r="P633" i="6"/>
  <c r="V633" i="6"/>
  <c r="I636" i="6"/>
  <c r="O636" i="6"/>
  <c r="U636" i="6"/>
  <c r="AA636" i="6"/>
  <c r="I638" i="6"/>
  <c r="O638" i="6"/>
  <c r="U638" i="6"/>
  <c r="AA638" i="6"/>
  <c r="I9" i="7"/>
  <c r="O9" i="7"/>
  <c r="U9" i="7"/>
  <c r="U7" i="7" s="1"/>
  <c r="AA9" i="7"/>
  <c r="I11" i="7"/>
  <c r="O11" i="7"/>
  <c r="U11" i="7"/>
  <c r="AA11" i="7"/>
  <c r="H14" i="7"/>
  <c r="H12" i="7" s="1"/>
  <c r="N14" i="7"/>
  <c r="T14" i="7"/>
  <c r="Z14" i="7"/>
  <c r="H16" i="7"/>
  <c r="N16" i="7"/>
  <c r="T16" i="7"/>
  <c r="Z16" i="7"/>
  <c r="G19" i="7"/>
  <c r="M19" i="7"/>
  <c r="S19" i="7"/>
  <c r="Y19" i="7"/>
  <c r="G21" i="7"/>
  <c r="M21" i="7"/>
  <c r="S21" i="7"/>
  <c r="Y21" i="7"/>
  <c r="F24" i="7"/>
  <c r="L24" i="7"/>
  <c r="R24" i="7"/>
  <c r="R22" i="7" s="1"/>
  <c r="X24" i="7"/>
  <c r="F26" i="7"/>
  <c r="L26" i="7"/>
  <c r="R26" i="7"/>
  <c r="X26" i="7"/>
  <c r="E29" i="7"/>
  <c r="E27" i="7" s="1"/>
  <c r="K29" i="7"/>
  <c r="Q29" i="7"/>
  <c r="W29" i="7"/>
  <c r="E31" i="7"/>
  <c r="K31" i="7"/>
  <c r="Q31" i="7"/>
  <c r="W31" i="7"/>
  <c r="D34" i="7"/>
  <c r="J34" i="7"/>
  <c r="P34" i="7"/>
  <c r="V34" i="7"/>
  <c r="D36" i="7"/>
  <c r="J36" i="7"/>
  <c r="P36" i="7"/>
  <c r="V36" i="7"/>
  <c r="I39" i="7"/>
  <c r="O39" i="7"/>
  <c r="U39" i="7"/>
  <c r="U37" i="7" s="1"/>
  <c r="AA39" i="7"/>
  <c r="I41" i="7"/>
  <c r="O41" i="7"/>
  <c r="U41" i="7"/>
  <c r="AA41" i="7"/>
  <c r="H44" i="7"/>
  <c r="H42" i="7" s="1"/>
  <c r="N44" i="7"/>
  <c r="T44" i="7"/>
  <c r="Z44" i="7"/>
  <c r="H46" i="7"/>
  <c r="N46" i="7"/>
  <c r="T46" i="7"/>
  <c r="Z46" i="7"/>
  <c r="G49" i="7"/>
  <c r="M49" i="7"/>
  <c r="S49" i="7"/>
  <c r="Y49" i="7"/>
  <c r="G51" i="7"/>
  <c r="M51" i="7"/>
  <c r="S51" i="7"/>
  <c r="Y51" i="7"/>
  <c r="F54" i="7"/>
  <c r="L54" i="7"/>
  <c r="R54" i="7"/>
  <c r="R52" i="7" s="1"/>
  <c r="X54" i="7"/>
  <c r="F56" i="7"/>
  <c r="L56" i="7"/>
  <c r="R56" i="7"/>
  <c r="X56" i="7"/>
  <c r="E59" i="7"/>
  <c r="E57" i="7" s="1"/>
  <c r="K59" i="7"/>
  <c r="Q59" i="7"/>
  <c r="W59" i="7"/>
  <c r="E61" i="7"/>
  <c r="K61" i="7"/>
  <c r="Q61" i="7"/>
  <c r="W61" i="7"/>
  <c r="D64" i="7"/>
  <c r="J64" i="7"/>
  <c r="P64" i="7"/>
  <c r="V64" i="7"/>
  <c r="D66" i="7"/>
  <c r="J66" i="7"/>
  <c r="P66" i="7"/>
  <c r="V66" i="7"/>
  <c r="I69" i="7"/>
  <c r="O69" i="7"/>
  <c r="U69" i="7"/>
  <c r="U67" i="7" s="1"/>
  <c r="AA69" i="7"/>
  <c r="I71" i="7"/>
  <c r="O71" i="7"/>
  <c r="U71" i="7"/>
  <c r="AA71" i="7"/>
  <c r="H74" i="7"/>
  <c r="H72" i="7" s="1"/>
  <c r="N74" i="7"/>
  <c r="T74" i="7"/>
  <c r="Z74" i="7"/>
  <c r="H76" i="7"/>
  <c r="N76" i="7"/>
  <c r="T76" i="7"/>
  <c r="Z76" i="7"/>
  <c r="G79" i="7"/>
  <c r="M79" i="7"/>
  <c r="S79" i="7"/>
  <c r="Y79" i="7"/>
  <c r="G81" i="7"/>
  <c r="M81" i="7"/>
  <c r="S81" i="7"/>
  <c r="Y81" i="7"/>
  <c r="F84" i="7"/>
  <c r="L84" i="7"/>
  <c r="R84" i="7"/>
  <c r="R82" i="7" s="1"/>
  <c r="X84" i="7"/>
  <c r="F86" i="7"/>
  <c r="L86" i="7"/>
  <c r="R86" i="7"/>
  <c r="X86" i="7"/>
  <c r="E89" i="7"/>
  <c r="E87" i="7" s="1"/>
  <c r="K89" i="7"/>
  <c r="Q89" i="7"/>
  <c r="W89" i="7"/>
  <c r="E91" i="7"/>
  <c r="K91" i="7"/>
  <c r="Q91" i="7"/>
  <c r="W91" i="7"/>
  <c r="D94" i="7"/>
  <c r="J94" i="7"/>
  <c r="P94" i="7"/>
  <c r="V94" i="7"/>
  <c r="D96" i="7"/>
  <c r="J96" i="7"/>
  <c r="P96" i="7"/>
  <c r="V96" i="7"/>
  <c r="I99" i="7"/>
  <c r="O99" i="7"/>
  <c r="U99" i="7"/>
  <c r="U97" i="7" s="1"/>
  <c r="AA99" i="7"/>
  <c r="I101" i="7"/>
  <c r="O101" i="7"/>
  <c r="U101" i="7"/>
  <c r="AA101" i="7"/>
  <c r="H104" i="7"/>
  <c r="H102" i="7" s="1"/>
  <c r="N104" i="7"/>
  <c r="T104" i="7"/>
  <c r="Z104" i="7"/>
  <c r="H106" i="7"/>
  <c r="N106" i="7"/>
  <c r="T106" i="7"/>
  <c r="Z106" i="7"/>
  <c r="G109" i="7"/>
  <c r="M109" i="7"/>
  <c r="S109" i="7"/>
  <c r="Y109" i="7"/>
  <c r="G111" i="7"/>
  <c r="M111" i="7"/>
  <c r="S111" i="7"/>
  <c r="Y111" i="7"/>
  <c r="F114" i="7"/>
  <c r="L114" i="7"/>
  <c r="R114" i="7"/>
  <c r="R112" i="7" s="1"/>
  <c r="X114" i="7"/>
  <c r="F116" i="7"/>
  <c r="L116" i="7"/>
  <c r="R116" i="7"/>
  <c r="X116" i="7"/>
  <c r="E119" i="7"/>
  <c r="E117" i="7" s="1"/>
  <c r="K119" i="7"/>
  <c r="Q119" i="7"/>
  <c r="W119" i="7"/>
  <c r="E121" i="7"/>
  <c r="K121" i="7"/>
  <c r="Q121" i="7"/>
  <c r="W121" i="7"/>
  <c r="D124" i="7"/>
  <c r="J124" i="7"/>
  <c r="P124" i="7"/>
  <c r="V124" i="7"/>
  <c r="D126" i="7"/>
  <c r="J126" i="7"/>
  <c r="P126" i="7"/>
  <c r="V126" i="7"/>
  <c r="I129" i="7"/>
  <c r="O129" i="7"/>
  <c r="U129" i="7"/>
  <c r="U127" i="7" s="1"/>
  <c r="AA129" i="7"/>
  <c r="I131" i="7"/>
  <c r="O131" i="7"/>
  <c r="U131" i="7"/>
  <c r="AA131" i="7"/>
  <c r="H134" i="7"/>
  <c r="H132" i="7" s="1"/>
  <c r="N134" i="7"/>
  <c r="T134" i="7"/>
  <c r="Z134" i="7"/>
  <c r="H136" i="7"/>
  <c r="N136" i="7"/>
  <c r="T136" i="7"/>
  <c r="Z136" i="7"/>
  <c r="G139" i="7"/>
  <c r="M139" i="7"/>
  <c r="S139" i="7"/>
  <c r="Y139" i="7"/>
  <c r="G141" i="7"/>
  <c r="M141" i="7"/>
  <c r="S141" i="7"/>
  <c r="Y141" i="7"/>
  <c r="F144" i="7"/>
  <c r="L144" i="7"/>
  <c r="R144" i="7"/>
  <c r="R142" i="7" s="1"/>
  <c r="X144" i="7"/>
  <c r="F146" i="7"/>
  <c r="L146" i="7"/>
  <c r="R146" i="7"/>
  <c r="X146" i="7"/>
  <c r="E149" i="7"/>
  <c r="E147" i="7" s="1"/>
  <c r="K149" i="7"/>
  <c r="Q149" i="7"/>
  <c r="W149" i="7"/>
  <c r="E151" i="7"/>
  <c r="K151" i="7"/>
  <c r="Q151" i="7"/>
  <c r="W151" i="7"/>
  <c r="D154" i="7"/>
  <c r="J154" i="7"/>
  <c r="P154" i="7"/>
  <c r="V154" i="7"/>
  <c r="D156" i="7"/>
  <c r="J156" i="7"/>
  <c r="P156" i="7"/>
  <c r="V156" i="7"/>
  <c r="I159" i="7"/>
  <c r="O159" i="7"/>
  <c r="U159" i="7"/>
  <c r="U157" i="7" s="1"/>
  <c r="AA159" i="7"/>
  <c r="I161" i="7"/>
  <c r="O161" i="7"/>
  <c r="U161" i="7"/>
  <c r="AA161" i="7"/>
  <c r="H168" i="7"/>
  <c r="H166" i="7" s="1"/>
  <c r="N168" i="7"/>
  <c r="T168" i="7"/>
  <c r="Z168" i="7"/>
  <c r="H170" i="7"/>
  <c r="N170" i="7"/>
  <c r="T170" i="7"/>
  <c r="Z170" i="7"/>
  <c r="G173" i="7"/>
  <c r="M173" i="7"/>
  <c r="S173" i="7"/>
  <c r="Y173" i="7"/>
  <c r="G175" i="7"/>
  <c r="M175" i="7"/>
  <c r="S175" i="7"/>
  <c r="Y175" i="7"/>
  <c r="F178" i="7"/>
  <c r="L178" i="7"/>
  <c r="R178" i="7"/>
  <c r="R176" i="7" s="1"/>
  <c r="X178" i="7"/>
  <c r="F180" i="7"/>
  <c r="L180" i="7"/>
  <c r="R180" i="7"/>
  <c r="X180" i="7"/>
  <c r="E183" i="7"/>
  <c r="E181" i="7" s="1"/>
  <c r="K183" i="7"/>
  <c r="Q183" i="7"/>
  <c r="W183" i="7"/>
  <c r="E185" i="7"/>
  <c r="K185" i="7"/>
  <c r="Q185" i="7"/>
  <c r="W185" i="7"/>
  <c r="D188" i="7"/>
  <c r="J188" i="7"/>
  <c r="P188" i="7"/>
  <c r="V188" i="7"/>
  <c r="D190" i="7"/>
  <c r="J190" i="7"/>
  <c r="P190" i="7"/>
  <c r="V190" i="7"/>
  <c r="I193" i="7"/>
  <c r="O193" i="7"/>
  <c r="U193" i="7"/>
  <c r="U191" i="7" s="1"/>
  <c r="AA193" i="7"/>
  <c r="I195" i="7"/>
  <c r="O195" i="7"/>
  <c r="U195" i="7"/>
  <c r="AA195" i="7"/>
  <c r="H198" i="7"/>
  <c r="H196" i="7" s="1"/>
  <c r="N198" i="7"/>
  <c r="T198" i="7"/>
  <c r="Z198" i="7"/>
  <c r="H200" i="7"/>
  <c r="N200" i="7"/>
  <c r="T200" i="7"/>
  <c r="Z200" i="7"/>
  <c r="G203" i="7"/>
  <c r="M203" i="7"/>
  <c r="S203" i="7"/>
  <c r="Y203" i="7"/>
  <c r="G205" i="7"/>
  <c r="M205" i="7"/>
  <c r="S205" i="7"/>
  <c r="Y205" i="7"/>
  <c r="F208" i="7"/>
  <c r="L208" i="7"/>
  <c r="R208" i="7"/>
  <c r="R206" i="7" s="1"/>
  <c r="X208" i="7"/>
  <c r="F210" i="7"/>
  <c r="L210" i="7"/>
  <c r="R210" i="7"/>
  <c r="X210" i="7"/>
  <c r="E213" i="7"/>
  <c r="E211" i="7" s="1"/>
  <c r="K213" i="7"/>
  <c r="Q213" i="7"/>
  <c r="W213" i="7"/>
  <c r="E215" i="7"/>
  <c r="K215" i="7"/>
  <c r="Q215" i="7"/>
  <c r="W215" i="7"/>
  <c r="D218" i="7"/>
  <c r="J218" i="7"/>
  <c r="P218" i="7"/>
  <c r="V218" i="7"/>
  <c r="D220" i="7"/>
  <c r="J220" i="7"/>
  <c r="P220" i="7"/>
  <c r="V220" i="7"/>
  <c r="I223" i="7"/>
  <c r="O223" i="7"/>
  <c r="U223" i="7"/>
  <c r="U221" i="7" s="1"/>
  <c r="AA223" i="7"/>
  <c r="I225" i="7"/>
  <c r="O225" i="7"/>
  <c r="U225" i="7"/>
  <c r="AA225" i="7"/>
  <c r="H228" i="7"/>
  <c r="H226" i="7" s="1"/>
  <c r="N228" i="7"/>
  <c r="T228" i="7"/>
  <c r="Z228" i="7"/>
  <c r="H230" i="7"/>
  <c r="N230" i="7"/>
  <c r="T230" i="7"/>
  <c r="Z230" i="7"/>
  <c r="G233" i="7"/>
  <c r="M233" i="7"/>
  <c r="S233" i="7"/>
  <c r="Y233" i="7"/>
  <c r="G235" i="7"/>
  <c r="M235" i="7"/>
  <c r="S235" i="7"/>
  <c r="Y235" i="7"/>
  <c r="F238" i="7"/>
  <c r="L238" i="7"/>
  <c r="R238" i="7"/>
  <c r="R236" i="7" s="1"/>
  <c r="X238" i="7"/>
  <c r="F240" i="7"/>
  <c r="L240" i="7"/>
  <c r="R240" i="7"/>
  <c r="X240" i="7"/>
  <c r="E243" i="7"/>
  <c r="E241" i="7" s="1"/>
  <c r="K243" i="7"/>
  <c r="Q243" i="7"/>
  <c r="W243" i="7"/>
  <c r="E245" i="7"/>
  <c r="K245" i="7"/>
  <c r="Q245" i="7"/>
  <c r="W245" i="7"/>
  <c r="D248" i="7"/>
  <c r="J248" i="7"/>
  <c r="P248" i="7"/>
  <c r="V248" i="7"/>
  <c r="D250" i="7"/>
  <c r="J250" i="7"/>
  <c r="P250" i="7"/>
  <c r="V250" i="7"/>
  <c r="I253" i="7"/>
  <c r="O253" i="7"/>
  <c r="U253" i="7"/>
  <c r="U251" i="7" s="1"/>
  <c r="AA253" i="7"/>
  <c r="I255" i="7"/>
  <c r="O255" i="7"/>
  <c r="U255" i="7"/>
  <c r="AA255" i="7"/>
  <c r="H258" i="7"/>
  <c r="H256" i="7" s="1"/>
  <c r="N258" i="7"/>
  <c r="T258" i="7"/>
  <c r="Z258" i="7"/>
  <c r="H260" i="7"/>
  <c r="N260" i="7"/>
  <c r="T260" i="7"/>
  <c r="Z260" i="7"/>
  <c r="G263" i="7"/>
  <c r="M263" i="7"/>
  <c r="S263" i="7"/>
  <c r="Y263" i="7"/>
  <c r="G265" i="7"/>
  <c r="M265" i="7"/>
  <c r="S265" i="7"/>
  <c r="Y265" i="7"/>
  <c r="F268" i="7"/>
  <c r="L268" i="7"/>
  <c r="R268" i="7"/>
  <c r="R266" i="7" s="1"/>
  <c r="X268" i="7"/>
  <c r="F270" i="7"/>
  <c r="L270" i="7"/>
  <c r="R270" i="7"/>
  <c r="X270" i="7"/>
  <c r="E273" i="7"/>
  <c r="E271" i="7" s="1"/>
  <c r="K273" i="7"/>
  <c r="Q273" i="7"/>
  <c r="W273" i="7"/>
  <c r="E275" i="7"/>
  <c r="K275" i="7"/>
  <c r="Q275" i="7"/>
  <c r="W275" i="7"/>
  <c r="D278" i="7"/>
  <c r="J278" i="7"/>
  <c r="P278" i="7"/>
  <c r="V278" i="7"/>
  <c r="D280" i="7"/>
  <c r="J280" i="7"/>
  <c r="P280" i="7"/>
  <c r="V280" i="7"/>
  <c r="I283" i="7"/>
  <c r="O283" i="7"/>
  <c r="U283" i="7"/>
  <c r="U281" i="7" s="1"/>
  <c r="AA283" i="7"/>
  <c r="I285" i="7"/>
  <c r="O285" i="7"/>
  <c r="U285" i="7"/>
  <c r="AA285" i="7"/>
  <c r="H288" i="7"/>
  <c r="H286" i="7" s="1"/>
  <c r="N288" i="7"/>
  <c r="T288" i="7"/>
  <c r="Z288" i="7"/>
  <c r="H290" i="7"/>
  <c r="N290" i="7"/>
  <c r="T290" i="7"/>
  <c r="Z290" i="7"/>
  <c r="G293" i="7"/>
  <c r="M293" i="7"/>
  <c r="S293" i="7"/>
  <c r="Y293" i="7"/>
  <c r="G295" i="7"/>
  <c r="M295" i="7"/>
  <c r="S295" i="7"/>
  <c r="Y295" i="7"/>
  <c r="F298" i="7"/>
  <c r="L298" i="7"/>
  <c r="R298" i="7"/>
  <c r="R296" i="7" s="1"/>
  <c r="X298" i="7"/>
  <c r="F300" i="7"/>
  <c r="L300" i="7"/>
  <c r="R300" i="7"/>
  <c r="X300" i="7"/>
  <c r="E303" i="7"/>
  <c r="E301" i="7" s="1"/>
  <c r="K303" i="7"/>
  <c r="Q303" i="7"/>
  <c r="W303" i="7"/>
  <c r="E305" i="7"/>
  <c r="K305" i="7"/>
  <c r="Q305" i="7"/>
  <c r="W305" i="7"/>
  <c r="D308" i="7"/>
  <c r="J308" i="7"/>
  <c r="P308" i="7"/>
  <c r="V308" i="7"/>
  <c r="D310" i="7"/>
  <c r="J310" i="7"/>
  <c r="P310" i="7"/>
  <c r="V310" i="7"/>
  <c r="I313" i="7"/>
  <c r="O313" i="7"/>
  <c r="U313" i="7"/>
  <c r="U311" i="7" s="1"/>
  <c r="AA313" i="7"/>
  <c r="I315" i="7"/>
  <c r="O315" i="7"/>
  <c r="U315" i="7"/>
  <c r="AA315" i="7"/>
  <c r="H318" i="7"/>
  <c r="H316" i="7" s="1"/>
  <c r="N318" i="7"/>
  <c r="T318" i="7"/>
  <c r="Z318" i="7"/>
  <c r="H320" i="7"/>
  <c r="N320" i="7"/>
  <c r="T320" i="7"/>
  <c r="Z320" i="7"/>
  <c r="J327" i="7"/>
  <c r="J325" i="7" s="1"/>
  <c r="Q327" i="7"/>
  <c r="Q325" i="7" s="1"/>
  <c r="X327" i="7"/>
  <c r="X325" i="7" s="1"/>
  <c r="G329" i="7"/>
  <c r="N329" i="7"/>
  <c r="V329" i="7"/>
  <c r="I332" i="7"/>
  <c r="I330" i="7" s="1"/>
  <c r="P332" i="7"/>
  <c r="P330" i="7" s="1"/>
  <c r="W332" i="7"/>
  <c r="W330" i="7" s="1"/>
  <c r="F334" i="7"/>
  <c r="M334" i="7"/>
  <c r="U334" i="7"/>
  <c r="H337" i="7"/>
  <c r="H335" i="7" s="1"/>
  <c r="O337" i="7"/>
  <c r="O335" i="7" s="1"/>
  <c r="V337" i="7"/>
  <c r="V335" i="7" s="1"/>
  <c r="E339" i="7"/>
  <c r="L339" i="7"/>
  <c r="T339" i="7"/>
  <c r="AA339" i="7"/>
  <c r="J342" i="7"/>
  <c r="J340" i="7" s="1"/>
  <c r="T342" i="7"/>
  <c r="T340" i="7" s="1"/>
  <c r="D344" i="7"/>
  <c r="N344" i="7"/>
  <c r="V344" i="7"/>
  <c r="I347" i="7"/>
  <c r="I345" i="7" s="1"/>
  <c r="S347" i="7"/>
  <c r="S345" i="7" s="1"/>
  <c r="AA347" i="7"/>
  <c r="AA345" i="7" s="1"/>
  <c r="M349" i="7"/>
  <c r="U349" i="7"/>
  <c r="G352" i="7"/>
  <c r="G350" i="7" s="1"/>
  <c r="Q352" i="7"/>
  <c r="Q350" i="7" s="1"/>
  <c r="Y352" i="7"/>
  <c r="Y350" i="7" s="1"/>
  <c r="K354" i="7"/>
  <c r="S354" i="7"/>
  <c r="E357" i="7"/>
  <c r="E355" i="7" s="1"/>
  <c r="M357" i="7"/>
  <c r="M355" i="7" s="1"/>
  <c r="W357" i="7"/>
  <c r="W355" i="7" s="1"/>
  <c r="G359" i="7"/>
  <c r="Q359" i="7"/>
  <c r="Y359" i="7"/>
  <c r="D362" i="7"/>
  <c r="D360" i="7" s="1"/>
  <c r="L362" i="7"/>
  <c r="L360" i="7" s="1"/>
  <c r="V362" i="7"/>
  <c r="V360" i="7" s="1"/>
  <c r="F364" i="7"/>
  <c r="P364" i="7"/>
  <c r="X364" i="7"/>
  <c r="J367" i="7"/>
  <c r="J365" i="7" s="1"/>
  <c r="V367" i="7"/>
  <c r="V365" i="7" s="1"/>
  <c r="J369" i="7"/>
  <c r="V369" i="7"/>
  <c r="G31" i="5"/>
  <c r="E36" i="5"/>
  <c r="G48" i="5"/>
  <c r="E53" i="5"/>
  <c r="G64" i="5"/>
  <c r="E71" i="5"/>
  <c r="G9" i="6"/>
  <c r="M9" i="6"/>
  <c r="S9" i="6"/>
  <c r="Y9" i="6"/>
  <c r="G11" i="6"/>
  <c r="M11" i="6"/>
  <c r="S11" i="6"/>
  <c r="Y11" i="6"/>
  <c r="F14" i="6"/>
  <c r="L14" i="6"/>
  <c r="R14" i="6"/>
  <c r="X14" i="6"/>
  <c r="F16" i="6"/>
  <c r="L16" i="6"/>
  <c r="R16" i="6"/>
  <c r="X16" i="6"/>
  <c r="E19" i="6"/>
  <c r="K19" i="6"/>
  <c r="Q19" i="6"/>
  <c r="W19" i="6"/>
  <c r="E21" i="6"/>
  <c r="K21" i="6"/>
  <c r="Q21" i="6"/>
  <c r="W21" i="6"/>
  <c r="D24" i="6"/>
  <c r="J24" i="6"/>
  <c r="P24" i="6"/>
  <c r="V24" i="6"/>
  <c r="D26" i="6"/>
  <c r="J26" i="6"/>
  <c r="P26" i="6"/>
  <c r="V26" i="6"/>
  <c r="I29" i="6"/>
  <c r="O29" i="6"/>
  <c r="U29" i="6"/>
  <c r="AA29" i="6"/>
  <c r="I31" i="6"/>
  <c r="O31" i="6"/>
  <c r="U31" i="6"/>
  <c r="AA31" i="6"/>
  <c r="H34" i="6"/>
  <c r="N34" i="6"/>
  <c r="T34" i="6"/>
  <c r="Z34" i="6"/>
  <c r="H36" i="6"/>
  <c r="N36" i="6"/>
  <c r="T36" i="6"/>
  <c r="Z36" i="6"/>
  <c r="G39" i="6"/>
  <c r="M39" i="6"/>
  <c r="S39" i="6"/>
  <c r="Y39" i="6"/>
  <c r="G41" i="6"/>
  <c r="M41" i="6"/>
  <c r="S41" i="6"/>
  <c r="Y41" i="6"/>
  <c r="F44" i="6"/>
  <c r="L44" i="6"/>
  <c r="R44" i="6"/>
  <c r="X44" i="6"/>
  <c r="F46" i="6"/>
  <c r="L46" i="6"/>
  <c r="R46" i="6"/>
  <c r="X46" i="6"/>
  <c r="E49" i="6"/>
  <c r="K49" i="6"/>
  <c r="Q49" i="6"/>
  <c r="W49" i="6"/>
  <c r="E51" i="6"/>
  <c r="K51" i="6"/>
  <c r="Q51" i="6"/>
  <c r="W51" i="6"/>
  <c r="D54" i="6"/>
  <c r="J54" i="6"/>
  <c r="P54" i="6"/>
  <c r="V54" i="6"/>
  <c r="D56" i="6"/>
  <c r="J56" i="6"/>
  <c r="P56" i="6"/>
  <c r="V56" i="6"/>
  <c r="I59" i="6"/>
  <c r="O59" i="6"/>
  <c r="U59" i="6"/>
  <c r="AA59" i="6"/>
  <c r="I61" i="6"/>
  <c r="O61" i="6"/>
  <c r="U61" i="6"/>
  <c r="AA61" i="6"/>
  <c r="H64" i="6"/>
  <c r="N64" i="6"/>
  <c r="T64" i="6"/>
  <c r="Z64" i="6"/>
  <c r="H66" i="6"/>
  <c r="N66" i="6"/>
  <c r="T66" i="6"/>
  <c r="Z66" i="6"/>
  <c r="G69" i="6"/>
  <c r="M69" i="6"/>
  <c r="S69" i="6"/>
  <c r="Y69" i="6"/>
  <c r="G71" i="6"/>
  <c r="M71" i="6"/>
  <c r="S71" i="6"/>
  <c r="Y71" i="6"/>
  <c r="F74" i="6"/>
  <c r="L74" i="6"/>
  <c r="R74" i="6"/>
  <c r="X74" i="6"/>
  <c r="F76" i="6"/>
  <c r="L76" i="6"/>
  <c r="R76" i="6"/>
  <c r="X76" i="6"/>
  <c r="E79" i="6"/>
  <c r="K79" i="6"/>
  <c r="Q79" i="6"/>
  <c r="W79" i="6"/>
  <c r="E81" i="6"/>
  <c r="K81" i="6"/>
  <c r="Q81" i="6"/>
  <c r="W81" i="6"/>
  <c r="D84" i="6"/>
  <c r="J84" i="6"/>
  <c r="P84" i="6"/>
  <c r="V84" i="6"/>
  <c r="D86" i="6"/>
  <c r="J86" i="6"/>
  <c r="P86" i="6"/>
  <c r="V86" i="6"/>
  <c r="I89" i="6"/>
  <c r="O89" i="6"/>
  <c r="U89" i="6"/>
  <c r="AA89" i="6"/>
  <c r="I91" i="6"/>
  <c r="O91" i="6"/>
  <c r="U91" i="6"/>
  <c r="AA91" i="6"/>
  <c r="H94" i="6"/>
  <c r="N94" i="6"/>
  <c r="T94" i="6"/>
  <c r="Z94" i="6"/>
  <c r="H96" i="6"/>
  <c r="N96" i="6"/>
  <c r="T96" i="6"/>
  <c r="Z96" i="6"/>
  <c r="G99" i="6"/>
  <c r="M99" i="6"/>
  <c r="S99" i="6"/>
  <c r="Y99" i="6"/>
  <c r="G101" i="6"/>
  <c r="M101" i="6"/>
  <c r="S101" i="6"/>
  <c r="Y101" i="6"/>
  <c r="F104" i="6"/>
  <c r="L104" i="6"/>
  <c r="R104" i="6"/>
  <c r="X104" i="6"/>
  <c r="F106" i="6"/>
  <c r="L106" i="6"/>
  <c r="R106" i="6"/>
  <c r="X106" i="6"/>
  <c r="E109" i="6"/>
  <c r="K109" i="6"/>
  <c r="Q109" i="6"/>
  <c r="W109" i="6"/>
  <c r="E111" i="6"/>
  <c r="K111" i="6"/>
  <c r="Q111" i="6"/>
  <c r="W111" i="6"/>
  <c r="D114" i="6"/>
  <c r="J114" i="6"/>
  <c r="P114" i="6"/>
  <c r="V114" i="6"/>
  <c r="D116" i="6"/>
  <c r="J116" i="6"/>
  <c r="P116" i="6"/>
  <c r="V116" i="6"/>
  <c r="I119" i="6"/>
  <c r="O119" i="6"/>
  <c r="U119" i="6"/>
  <c r="AA119" i="6"/>
  <c r="I121" i="6"/>
  <c r="O121" i="6"/>
  <c r="U121" i="6"/>
  <c r="AA121" i="6"/>
  <c r="H124" i="6"/>
  <c r="N124" i="6"/>
  <c r="T124" i="6"/>
  <c r="Z124" i="6"/>
  <c r="H126" i="6"/>
  <c r="N126" i="6"/>
  <c r="T126" i="6"/>
  <c r="Z126" i="6"/>
  <c r="G129" i="6"/>
  <c r="M129" i="6"/>
  <c r="S129" i="6"/>
  <c r="Y129" i="6"/>
  <c r="G131" i="6"/>
  <c r="M131" i="6"/>
  <c r="S131" i="6"/>
  <c r="Y131" i="6"/>
  <c r="F134" i="6"/>
  <c r="L134" i="6"/>
  <c r="R134" i="6"/>
  <c r="X134" i="6"/>
  <c r="F136" i="6"/>
  <c r="L136" i="6"/>
  <c r="R136" i="6"/>
  <c r="X136" i="6"/>
  <c r="E139" i="6"/>
  <c r="K139" i="6"/>
  <c r="Q139" i="6"/>
  <c r="W139" i="6"/>
  <c r="E141" i="6"/>
  <c r="K141" i="6"/>
  <c r="Q141" i="6"/>
  <c r="W141" i="6"/>
  <c r="D144" i="6"/>
  <c r="J144" i="6"/>
  <c r="P144" i="6"/>
  <c r="V144" i="6"/>
  <c r="D146" i="6"/>
  <c r="J146" i="6"/>
  <c r="P146" i="6"/>
  <c r="V146" i="6"/>
  <c r="I149" i="6"/>
  <c r="O149" i="6"/>
  <c r="U149" i="6"/>
  <c r="AA149" i="6"/>
  <c r="I151" i="6"/>
  <c r="O151" i="6"/>
  <c r="U151" i="6"/>
  <c r="AA151" i="6"/>
  <c r="H154" i="6"/>
  <c r="N154" i="6"/>
  <c r="T154" i="6"/>
  <c r="Z154" i="6"/>
  <c r="H156" i="6"/>
  <c r="N156" i="6"/>
  <c r="T156" i="6"/>
  <c r="Z156" i="6"/>
  <c r="G159" i="6"/>
  <c r="M159" i="6"/>
  <c r="S159" i="6"/>
  <c r="G161" i="6"/>
  <c r="M161" i="6"/>
  <c r="S161" i="6"/>
  <c r="Y161" i="6"/>
  <c r="Y157" i="6" s="1"/>
  <c r="F170" i="6"/>
  <c r="F166" i="6" s="1"/>
  <c r="L170" i="6"/>
  <c r="L166" i="6" s="1"/>
  <c r="R170" i="6"/>
  <c r="R166" i="6" s="1"/>
  <c r="X170" i="6"/>
  <c r="X166" i="6" s="1"/>
  <c r="W173" i="6"/>
  <c r="E175" i="6"/>
  <c r="E171" i="6" s="1"/>
  <c r="K175" i="6"/>
  <c r="K171" i="6" s="1"/>
  <c r="Q175" i="6"/>
  <c r="Q171" i="6" s="1"/>
  <c r="W175" i="6"/>
  <c r="D178" i="6"/>
  <c r="J178" i="6"/>
  <c r="P178" i="6"/>
  <c r="V178" i="6"/>
  <c r="D180" i="6"/>
  <c r="J180" i="6"/>
  <c r="P180" i="6"/>
  <c r="V180" i="6"/>
  <c r="I183" i="6"/>
  <c r="O183" i="6"/>
  <c r="U183" i="6"/>
  <c r="AA183" i="6"/>
  <c r="I185" i="6"/>
  <c r="O185" i="6"/>
  <c r="U185" i="6"/>
  <c r="AA185" i="6"/>
  <c r="H188" i="6"/>
  <c r="N188" i="6"/>
  <c r="T188" i="6"/>
  <c r="Z188" i="6"/>
  <c r="H190" i="6"/>
  <c r="N190" i="6"/>
  <c r="T190" i="6"/>
  <c r="Z190" i="6"/>
  <c r="G193" i="6"/>
  <c r="M193" i="6"/>
  <c r="S193" i="6"/>
  <c r="Y193" i="6"/>
  <c r="G195" i="6"/>
  <c r="M195" i="6"/>
  <c r="S195" i="6"/>
  <c r="Y195" i="6"/>
  <c r="F198" i="6"/>
  <c r="L198" i="6"/>
  <c r="R198" i="6"/>
  <c r="X198" i="6"/>
  <c r="F200" i="6"/>
  <c r="L200" i="6"/>
  <c r="R200" i="6"/>
  <c r="X200" i="6"/>
  <c r="E203" i="6"/>
  <c r="K203" i="6"/>
  <c r="Q203" i="6"/>
  <c r="W203" i="6"/>
  <c r="E205" i="6"/>
  <c r="K205" i="6"/>
  <c r="Q205" i="6"/>
  <c r="W205" i="6"/>
  <c r="D208" i="6"/>
  <c r="J208" i="6"/>
  <c r="P208" i="6"/>
  <c r="V208" i="6"/>
  <c r="D210" i="6"/>
  <c r="J210" i="6"/>
  <c r="P210" i="6"/>
  <c r="V210" i="6"/>
  <c r="I213" i="6"/>
  <c r="O213" i="6"/>
  <c r="U213" i="6"/>
  <c r="AA213" i="6"/>
  <c r="I215" i="6"/>
  <c r="O215" i="6"/>
  <c r="U215" i="6"/>
  <c r="AA215" i="6"/>
  <c r="H218" i="6"/>
  <c r="N218" i="6"/>
  <c r="T218" i="6"/>
  <c r="Z218" i="6"/>
  <c r="H220" i="6"/>
  <c r="N220" i="6"/>
  <c r="T220" i="6"/>
  <c r="Z220" i="6"/>
  <c r="G223" i="6"/>
  <c r="M223" i="6"/>
  <c r="S223" i="6"/>
  <c r="Y223" i="6"/>
  <c r="G225" i="6"/>
  <c r="M225" i="6"/>
  <c r="S225" i="6"/>
  <c r="Y225" i="6"/>
  <c r="F228" i="6"/>
  <c r="L228" i="6"/>
  <c r="R228" i="6"/>
  <c r="X228" i="6"/>
  <c r="F230" i="6"/>
  <c r="L230" i="6"/>
  <c r="R230" i="6"/>
  <c r="X230" i="6"/>
  <c r="E233" i="6"/>
  <c r="K233" i="6"/>
  <c r="Q233" i="6"/>
  <c r="W233" i="6"/>
  <c r="E235" i="6"/>
  <c r="K235" i="6"/>
  <c r="Q235" i="6"/>
  <c r="W235" i="6"/>
  <c r="D238" i="6"/>
  <c r="J238" i="6"/>
  <c r="P238" i="6"/>
  <c r="V238" i="6"/>
  <c r="D240" i="6"/>
  <c r="J240" i="6"/>
  <c r="P240" i="6"/>
  <c r="V240" i="6"/>
  <c r="I243" i="6"/>
  <c r="O243" i="6"/>
  <c r="U243" i="6"/>
  <c r="AA243" i="6"/>
  <c r="I245" i="6"/>
  <c r="O245" i="6"/>
  <c r="U245" i="6"/>
  <c r="AA245" i="6"/>
  <c r="H248" i="6"/>
  <c r="N248" i="6"/>
  <c r="T248" i="6"/>
  <c r="Z248" i="6"/>
  <c r="H250" i="6"/>
  <c r="N250" i="6"/>
  <c r="T250" i="6"/>
  <c r="Z250" i="6"/>
  <c r="G253" i="6"/>
  <c r="M253" i="6"/>
  <c r="S253" i="6"/>
  <c r="Y253" i="6"/>
  <c r="G255" i="6"/>
  <c r="M255" i="6"/>
  <c r="S255" i="6"/>
  <c r="Y255" i="6"/>
  <c r="F258" i="6"/>
  <c r="L258" i="6"/>
  <c r="R258" i="6"/>
  <c r="X258" i="6"/>
  <c r="F260" i="6"/>
  <c r="L260" i="6"/>
  <c r="R260" i="6"/>
  <c r="X260" i="6"/>
  <c r="E263" i="6"/>
  <c r="K263" i="6"/>
  <c r="Q263" i="6"/>
  <c r="W263" i="6"/>
  <c r="E265" i="6"/>
  <c r="K265" i="6"/>
  <c r="Q265" i="6"/>
  <c r="W265" i="6"/>
  <c r="D268" i="6"/>
  <c r="J268" i="6"/>
  <c r="P268" i="6"/>
  <c r="V268" i="6"/>
  <c r="D270" i="6"/>
  <c r="J270" i="6"/>
  <c r="P270" i="6"/>
  <c r="V270" i="6"/>
  <c r="I273" i="6"/>
  <c r="O273" i="6"/>
  <c r="U273" i="6"/>
  <c r="AA273" i="6"/>
  <c r="I275" i="6"/>
  <c r="O275" i="6"/>
  <c r="U275" i="6"/>
  <c r="AA275" i="6"/>
  <c r="H278" i="6"/>
  <c r="N278" i="6"/>
  <c r="T278" i="6"/>
  <c r="Z278" i="6"/>
  <c r="H280" i="6"/>
  <c r="N280" i="6"/>
  <c r="T280" i="6"/>
  <c r="Z280" i="6"/>
  <c r="G283" i="6"/>
  <c r="M283" i="6"/>
  <c r="S283" i="6"/>
  <c r="Y283" i="6"/>
  <c r="G285" i="6"/>
  <c r="M285" i="6"/>
  <c r="S285" i="6"/>
  <c r="Y285" i="6"/>
  <c r="F288" i="6"/>
  <c r="L288" i="6"/>
  <c r="R288" i="6"/>
  <c r="X288" i="6"/>
  <c r="F290" i="6"/>
  <c r="L290" i="6"/>
  <c r="R290" i="6"/>
  <c r="X290" i="6"/>
  <c r="E293" i="6"/>
  <c r="K293" i="6"/>
  <c r="Q293" i="6"/>
  <c r="W293" i="6"/>
  <c r="E295" i="6"/>
  <c r="K295" i="6"/>
  <c r="Q295" i="6"/>
  <c r="W295" i="6"/>
  <c r="D298" i="6"/>
  <c r="J298" i="6"/>
  <c r="P298" i="6"/>
  <c r="V298" i="6"/>
  <c r="D300" i="6"/>
  <c r="J300" i="6"/>
  <c r="P300" i="6"/>
  <c r="V300" i="6"/>
  <c r="I303" i="6"/>
  <c r="O303" i="6"/>
  <c r="U303" i="6"/>
  <c r="AA303" i="6"/>
  <c r="I305" i="6"/>
  <c r="O305" i="6"/>
  <c r="U305" i="6"/>
  <c r="AA305" i="6"/>
  <c r="H308" i="6"/>
  <c r="N308" i="6"/>
  <c r="T308" i="6"/>
  <c r="Z308" i="6"/>
  <c r="H310" i="6"/>
  <c r="N310" i="6"/>
  <c r="T310" i="6"/>
  <c r="Z310" i="6"/>
  <c r="G313" i="6"/>
  <c r="M313" i="6"/>
  <c r="S313" i="6"/>
  <c r="Y313" i="6"/>
  <c r="G315" i="6"/>
  <c r="M315" i="6"/>
  <c r="S315" i="6"/>
  <c r="Y315" i="6"/>
  <c r="F318" i="6"/>
  <c r="L318" i="6"/>
  <c r="R318" i="6"/>
  <c r="F320" i="6"/>
  <c r="L320" i="6"/>
  <c r="R320" i="6"/>
  <c r="X320" i="6"/>
  <c r="X316" i="6" s="1"/>
  <c r="E329" i="6"/>
  <c r="E325" i="6" s="1"/>
  <c r="K329" i="6"/>
  <c r="K325" i="6" s="1"/>
  <c r="Q329" i="6"/>
  <c r="Q325" i="6" s="1"/>
  <c r="W329" i="6"/>
  <c r="W325" i="6" s="1"/>
  <c r="D334" i="6"/>
  <c r="D330" i="6" s="1"/>
  <c r="J334" i="6"/>
  <c r="J330" i="6" s="1"/>
  <c r="P334" i="6"/>
  <c r="P330" i="6" s="1"/>
  <c r="V334" i="6"/>
  <c r="V330" i="6" s="1"/>
  <c r="I339" i="6"/>
  <c r="I335" i="6" s="1"/>
  <c r="O339" i="6"/>
  <c r="O335" i="6" s="1"/>
  <c r="U339" i="6"/>
  <c r="U335" i="6" s="1"/>
  <c r="AA339" i="6"/>
  <c r="AA335" i="6" s="1"/>
  <c r="H344" i="6"/>
  <c r="H340" i="6" s="1"/>
  <c r="N344" i="6"/>
  <c r="N340" i="6" s="1"/>
  <c r="T344" i="6"/>
  <c r="T340" i="6" s="1"/>
  <c r="Z344" i="6"/>
  <c r="Z340" i="6" s="1"/>
  <c r="G349" i="6"/>
  <c r="G345" i="6" s="1"/>
  <c r="M349" i="6"/>
  <c r="M345" i="6" s="1"/>
  <c r="S349" i="6"/>
  <c r="S345" i="6" s="1"/>
  <c r="Y349" i="6"/>
  <c r="Y345" i="6" s="1"/>
  <c r="F352" i="6"/>
  <c r="L352" i="6"/>
  <c r="R352" i="6"/>
  <c r="X352" i="6"/>
  <c r="F354" i="6"/>
  <c r="L354" i="6"/>
  <c r="R354" i="6"/>
  <c r="X354" i="6"/>
  <c r="E357" i="6"/>
  <c r="K357" i="6"/>
  <c r="Q357" i="6"/>
  <c r="W357" i="6"/>
  <c r="E359" i="6"/>
  <c r="K359" i="6"/>
  <c r="Q359" i="6"/>
  <c r="W359" i="6"/>
  <c r="D362" i="6"/>
  <c r="J362" i="6"/>
  <c r="P362" i="6"/>
  <c r="V362" i="6"/>
  <c r="D364" i="6"/>
  <c r="J364" i="6"/>
  <c r="P364" i="6"/>
  <c r="V364" i="6"/>
  <c r="I367" i="6"/>
  <c r="O367" i="6"/>
  <c r="U367" i="6"/>
  <c r="AA367" i="6"/>
  <c r="I369" i="6"/>
  <c r="O369" i="6"/>
  <c r="U369" i="6"/>
  <c r="AA369" i="6"/>
  <c r="H372" i="6"/>
  <c r="N372" i="6"/>
  <c r="T372" i="6"/>
  <c r="Z372" i="6"/>
  <c r="H374" i="6"/>
  <c r="N374" i="6"/>
  <c r="T374" i="6"/>
  <c r="Z374" i="6"/>
  <c r="G377" i="6"/>
  <c r="M377" i="6"/>
  <c r="S377" i="6"/>
  <c r="Y377" i="6"/>
  <c r="G379" i="6"/>
  <c r="M379" i="6"/>
  <c r="S379" i="6"/>
  <c r="Y379" i="6"/>
  <c r="F382" i="6"/>
  <c r="L382" i="6"/>
  <c r="R382" i="6"/>
  <c r="X382" i="6"/>
  <c r="F384" i="6"/>
  <c r="L384" i="6"/>
  <c r="R384" i="6"/>
  <c r="X384" i="6"/>
  <c r="E387" i="6"/>
  <c r="K387" i="6"/>
  <c r="Q387" i="6"/>
  <c r="W387" i="6"/>
  <c r="E389" i="6"/>
  <c r="K389" i="6"/>
  <c r="Q389" i="6"/>
  <c r="W389" i="6"/>
  <c r="D392" i="6"/>
  <c r="J392" i="6"/>
  <c r="P392" i="6"/>
  <c r="V392" i="6"/>
  <c r="D394" i="6"/>
  <c r="J394" i="6"/>
  <c r="P394" i="6"/>
  <c r="V394" i="6"/>
  <c r="I397" i="6"/>
  <c r="O397" i="6"/>
  <c r="U397" i="6"/>
  <c r="AA397" i="6"/>
  <c r="I399" i="6"/>
  <c r="O399" i="6"/>
  <c r="U399" i="6"/>
  <c r="AA399" i="6"/>
  <c r="H402" i="6"/>
  <c r="N402" i="6"/>
  <c r="T402" i="6"/>
  <c r="Z402" i="6"/>
  <c r="H404" i="6"/>
  <c r="N404" i="6"/>
  <c r="T404" i="6"/>
  <c r="Z404" i="6"/>
  <c r="G407" i="6"/>
  <c r="M407" i="6"/>
  <c r="S407" i="6"/>
  <c r="Y407" i="6"/>
  <c r="G409" i="6"/>
  <c r="M409" i="6"/>
  <c r="S409" i="6"/>
  <c r="Y409" i="6"/>
  <c r="F412" i="6"/>
  <c r="L412" i="6"/>
  <c r="R412" i="6"/>
  <c r="X412" i="6"/>
  <c r="F414" i="6"/>
  <c r="L414" i="6"/>
  <c r="R414" i="6"/>
  <c r="X414" i="6"/>
  <c r="E417" i="6"/>
  <c r="K417" i="6"/>
  <c r="Q417" i="6"/>
  <c r="W417" i="6"/>
  <c r="E419" i="6"/>
  <c r="K419" i="6"/>
  <c r="Q419" i="6"/>
  <c r="W419" i="6"/>
  <c r="D422" i="6"/>
  <c r="J422" i="6"/>
  <c r="P422" i="6"/>
  <c r="V422" i="6"/>
  <c r="D424" i="6"/>
  <c r="J424" i="6"/>
  <c r="P424" i="6"/>
  <c r="V424" i="6"/>
  <c r="I427" i="6"/>
  <c r="O427" i="6"/>
  <c r="U427" i="6"/>
  <c r="AA427" i="6"/>
  <c r="I429" i="6"/>
  <c r="O429" i="6"/>
  <c r="U429" i="6"/>
  <c r="AA429" i="6"/>
  <c r="H432" i="6"/>
  <c r="N432" i="6"/>
  <c r="T432" i="6"/>
  <c r="Z432" i="6"/>
  <c r="H434" i="6"/>
  <c r="N434" i="6"/>
  <c r="T434" i="6"/>
  <c r="Z434" i="6"/>
  <c r="G437" i="6"/>
  <c r="M437" i="6"/>
  <c r="S437" i="6"/>
  <c r="Y437" i="6"/>
  <c r="G439" i="6"/>
  <c r="M439" i="6"/>
  <c r="S439" i="6"/>
  <c r="Y439" i="6"/>
  <c r="F442" i="6"/>
  <c r="L442" i="6"/>
  <c r="R442" i="6"/>
  <c r="X442" i="6"/>
  <c r="F444" i="6"/>
  <c r="L444" i="6"/>
  <c r="R444" i="6"/>
  <c r="X444" i="6"/>
  <c r="E447" i="6"/>
  <c r="K447" i="6"/>
  <c r="Q447" i="6"/>
  <c r="W447" i="6"/>
  <c r="E449" i="6"/>
  <c r="K449" i="6"/>
  <c r="Q449" i="6"/>
  <c r="W449" i="6"/>
  <c r="D452" i="6"/>
  <c r="J452" i="6"/>
  <c r="P452" i="6"/>
  <c r="V452" i="6"/>
  <c r="D454" i="6"/>
  <c r="J454" i="6"/>
  <c r="P454" i="6"/>
  <c r="V454" i="6"/>
  <c r="I457" i="6"/>
  <c r="O457" i="6"/>
  <c r="U457" i="6"/>
  <c r="AA457" i="6"/>
  <c r="I459" i="6"/>
  <c r="O459" i="6"/>
  <c r="U459" i="6"/>
  <c r="AA459" i="6"/>
  <c r="H462" i="6"/>
  <c r="N462" i="6"/>
  <c r="T462" i="6"/>
  <c r="Z462" i="6"/>
  <c r="H464" i="6"/>
  <c r="N464" i="6"/>
  <c r="T464" i="6"/>
  <c r="Z464" i="6"/>
  <c r="G467" i="6"/>
  <c r="M467" i="6"/>
  <c r="S467" i="6"/>
  <c r="Y467" i="6"/>
  <c r="G469" i="6"/>
  <c r="M469" i="6"/>
  <c r="S469" i="6"/>
  <c r="Y469" i="6"/>
  <c r="F472" i="6"/>
  <c r="L472" i="6"/>
  <c r="R472" i="6"/>
  <c r="X472" i="6"/>
  <c r="F474" i="6"/>
  <c r="L474" i="6"/>
  <c r="R474" i="6"/>
  <c r="X474" i="6"/>
  <c r="E477" i="6"/>
  <c r="K477" i="6"/>
  <c r="Q477" i="6"/>
  <c r="E479" i="6"/>
  <c r="K479" i="6"/>
  <c r="Q479" i="6"/>
  <c r="W479" i="6"/>
  <c r="W475" i="6" s="1"/>
  <c r="J486" i="6"/>
  <c r="P486" i="6"/>
  <c r="V486" i="6"/>
  <c r="D488" i="6"/>
  <c r="D484" i="6" s="1"/>
  <c r="J488" i="6"/>
  <c r="P488" i="6"/>
  <c r="V488" i="6"/>
  <c r="I491" i="6"/>
  <c r="O491" i="6"/>
  <c r="U491" i="6"/>
  <c r="AA491" i="6"/>
  <c r="I493" i="6"/>
  <c r="O493" i="6"/>
  <c r="U493" i="6"/>
  <c r="AA493" i="6"/>
  <c r="H496" i="6"/>
  <c r="N496" i="6"/>
  <c r="T496" i="6"/>
  <c r="Z496" i="6"/>
  <c r="H498" i="6"/>
  <c r="N498" i="6"/>
  <c r="T498" i="6"/>
  <c r="Z498" i="6"/>
  <c r="G501" i="6"/>
  <c r="M501" i="6"/>
  <c r="S501" i="6"/>
  <c r="Y501" i="6"/>
  <c r="G503" i="6"/>
  <c r="M503" i="6"/>
  <c r="S503" i="6"/>
  <c r="Y503" i="6"/>
  <c r="F506" i="6"/>
  <c r="L506" i="6"/>
  <c r="R506" i="6"/>
  <c r="X506" i="6"/>
  <c r="F508" i="6"/>
  <c r="L508" i="6"/>
  <c r="R508" i="6"/>
  <c r="X508" i="6"/>
  <c r="E511" i="6"/>
  <c r="K511" i="6"/>
  <c r="Q511" i="6"/>
  <c r="W511" i="6"/>
  <c r="E513" i="6"/>
  <c r="K513" i="6"/>
  <c r="Q513" i="6"/>
  <c r="W513" i="6"/>
  <c r="D516" i="6"/>
  <c r="J516" i="6"/>
  <c r="P516" i="6"/>
  <c r="V516" i="6"/>
  <c r="D518" i="6"/>
  <c r="J518" i="6"/>
  <c r="P518" i="6"/>
  <c r="V518" i="6"/>
  <c r="I521" i="6"/>
  <c r="O521" i="6"/>
  <c r="U521" i="6"/>
  <c r="AA521" i="6"/>
  <c r="I523" i="6"/>
  <c r="O523" i="6"/>
  <c r="U523" i="6"/>
  <c r="AA523" i="6"/>
  <c r="H526" i="6"/>
  <c r="N526" i="6"/>
  <c r="T526" i="6"/>
  <c r="Z526" i="6"/>
  <c r="H528" i="6"/>
  <c r="N528" i="6"/>
  <c r="T528" i="6"/>
  <c r="Z528" i="6"/>
  <c r="G531" i="6"/>
  <c r="M531" i="6"/>
  <c r="S531" i="6"/>
  <c r="Y531" i="6"/>
  <c r="G533" i="6"/>
  <c r="M533" i="6"/>
  <c r="S533" i="6"/>
  <c r="Y533" i="6"/>
  <c r="F536" i="6"/>
  <c r="L536" i="6"/>
  <c r="R536" i="6"/>
  <c r="X536" i="6"/>
  <c r="F538" i="6"/>
  <c r="L538" i="6"/>
  <c r="R538" i="6"/>
  <c r="X538" i="6"/>
  <c r="E541" i="6"/>
  <c r="K541" i="6"/>
  <c r="Q541" i="6"/>
  <c r="W541" i="6"/>
  <c r="E543" i="6"/>
  <c r="K543" i="6"/>
  <c r="Q543" i="6"/>
  <c r="W543" i="6"/>
  <c r="D546" i="6"/>
  <c r="J546" i="6"/>
  <c r="P546" i="6"/>
  <c r="V546" i="6"/>
  <c r="D548" i="6"/>
  <c r="J548" i="6"/>
  <c r="P548" i="6"/>
  <c r="V548" i="6"/>
  <c r="I551" i="6"/>
  <c r="O551" i="6"/>
  <c r="U551" i="6"/>
  <c r="AA551" i="6"/>
  <c r="I553" i="6"/>
  <c r="O553" i="6"/>
  <c r="U553" i="6"/>
  <c r="AA553" i="6"/>
  <c r="H556" i="6"/>
  <c r="N556" i="6"/>
  <c r="T556" i="6"/>
  <c r="Z556" i="6"/>
  <c r="H558" i="6"/>
  <c r="N558" i="6"/>
  <c r="T558" i="6"/>
  <c r="Z558" i="6"/>
  <c r="G561" i="6"/>
  <c r="M561" i="6"/>
  <c r="S561" i="6"/>
  <c r="Y561" i="6"/>
  <c r="G563" i="6"/>
  <c r="M563" i="6"/>
  <c r="S563" i="6"/>
  <c r="Y563" i="6"/>
  <c r="F566" i="6"/>
  <c r="L566" i="6"/>
  <c r="R566" i="6"/>
  <c r="X566" i="6"/>
  <c r="F568" i="6"/>
  <c r="L568" i="6"/>
  <c r="R568" i="6"/>
  <c r="X568" i="6"/>
  <c r="E571" i="6"/>
  <c r="K571" i="6"/>
  <c r="Q571" i="6"/>
  <c r="W571" i="6"/>
  <c r="E573" i="6"/>
  <c r="K573" i="6"/>
  <c r="Q573" i="6"/>
  <c r="W573" i="6"/>
  <c r="D576" i="6"/>
  <c r="J576" i="6"/>
  <c r="P576" i="6"/>
  <c r="V576" i="6"/>
  <c r="D578" i="6"/>
  <c r="J578" i="6"/>
  <c r="P578" i="6"/>
  <c r="V578" i="6"/>
  <c r="I581" i="6"/>
  <c r="O581" i="6"/>
  <c r="U581" i="6"/>
  <c r="AA581" i="6"/>
  <c r="I583" i="6"/>
  <c r="O583" i="6"/>
  <c r="U583" i="6"/>
  <c r="AA583" i="6"/>
  <c r="H586" i="6"/>
  <c r="N586" i="6"/>
  <c r="T586" i="6"/>
  <c r="Z586" i="6"/>
  <c r="H588" i="6"/>
  <c r="N588" i="6"/>
  <c r="T588" i="6"/>
  <c r="Z588" i="6"/>
  <c r="G591" i="6"/>
  <c r="M591" i="6"/>
  <c r="S591" i="6"/>
  <c r="Y591" i="6"/>
  <c r="G593" i="6"/>
  <c r="M593" i="6"/>
  <c r="S593" i="6"/>
  <c r="Y593" i="6"/>
  <c r="F596" i="6"/>
  <c r="L596" i="6"/>
  <c r="R596" i="6"/>
  <c r="X596" i="6"/>
  <c r="F598" i="6"/>
  <c r="L598" i="6"/>
  <c r="R598" i="6"/>
  <c r="X598" i="6"/>
  <c r="E601" i="6"/>
  <c r="K601" i="6"/>
  <c r="Q601" i="6"/>
  <c r="W601" i="6"/>
  <c r="E603" i="6"/>
  <c r="K603" i="6"/>
  <c r="Q603" i="6"/>
  <c r="W603" i="6"/>
  <c r="D606" i="6"/>
  <c r="J606" i="6"/>
  <c r="P606" i="6"/>
  <c r="V606" i="6"/>
  <c r="D608" i="6"/>
  <c r="J608" i="6"/>
  <c r="P608" i="6"/>
  <c r="V608" i="6"/>
  <c r="I611" i="6"/>
  <c r="O611" i="6"/>
  <c r="U611" i="6"/>
  <c r="AA611" i="6"/>
  <c r="I613" i="6"/>
  <c r="O613" i="6"/>
  <c r="U613" i="6"/>
  <c r="AA613" i="6"/>
  <c r="H616" i="6"/>
  <c r="N616" i="6"/>
  <c r="T616" i="6"/>
  <c r="Z616" i="6"/>
  <c r="H618" i="6"/>
  <c r="N618" i="6"/>
  <c r="T618" i="6"/>
  <c r="Z618" i="6"/>
  <c r="G621" i="6"/>
  <c r="M621" i="6"/>
  <c r="S621" i="6"/>
  <c r="Y621" i="6"/>
  <c r="G623" i="6"/>
  <c r="M623" i="6"/>
  <c r="S623" i="6"/>
  <c r="Y623" i="6"/>
  <c r="F626" i="6"/>
  <c r="L626" i="6"/>
  <c r="R626" i="6"/>
  <c r="X626" i="6"/>
  <c r="F628" i="6"/>
  <c r="L628" i="6"/>
  <c r="R628" i="6"/>
  <c r="X628" i="6"/>
  <c r="E631" i="6"/>
  <c r="K631" i="6"/>
  <c r="Q631" i="6"/>
  <c r="W631" i="6"/>
  <c r="E633" i="6"/>
  <c r="K633" i="6"/>
  <c r="Q633" i="6"/>
  <c r="W633" i="6"/>
  <c r="D636" i="6"/>
  <c r="J636" i="6"/>
  <c r="P636" i="6"/>
  <c r="D638" i="6"/>
  <c r="J638" i="6"/>
  <c r="P638" i="6"/>
  <c r="J9" i="7"/>
  <c r="P9" i="7"/>
  <c r="V9" i="7"/>
  <c r="X638" i="7"/>
  <c r="R638" i="7"/>
  <c r="L638" i="7"/>
  <c r="F638" i="7"/>
  <c r="Y633" i="7"/>
  <c r="S633" i="7"/>
  <c r="M633" i="7"/>
  <c r="G633" i="7"/>
  <c r="Z628" i="7"/>
  <c r="T628" i="7"/>
  <c r="N628" i="7"/>
  <c r="H628" i="7"/>
  <c r="AA623" i="7"/>
  <c r="U623" i="7"/>
  <c r="O623" i="7"/>
  <c r="I623" i="7"/>
  <c r="V618" i="7"/>
  <c r="P618" i="7"/>
  <c r="J618" i="7"/>
  <c r="D618" i="7"/>
  <c r="W613" i="7"/>
  <c r="Q613" i="7"/>
  <c r="K613" i="7"/>
  <c r="E613" i="7"/>
  <c r="X608" i="7"/>
  <c r="R608" i="7"/>
  <c r="L608" i="7"/>
  <c r="F608" i="7"/>
  <c r="Y603" i="7"/>
  <c r="S603" i="7"/>
  <c r="M603" i="7"/>
  <c r="G603" i="7"/>
  <c r="Z598" i="7"/>
  <c r="T598" i="7"/>
  <c r="N598" i="7"/>
  <c r="H598" i="7"/>
  <c r="AA593" i="7"/>
  <c r="U593" i="7"/>
  <c r="O593" i="7"/>
  <c r="I593" i="7"/>
  <c r="V588" i="7"/>
  <c r="P588" i="7"/>
  <c r="J588" i="7"/>
  <c r="D588" i="7"/>
  <c r="W583" i="7"/>
  <c r="Q583" i="7"/>
  <c r="K583" i="7"/>
  <c r="E583" i="7"/>
  <c r="X578" i="7"/>
  <c r="R578" i="7"/>
  <c r="L578" i="7"/>
  <c r="F578" i="7"/>
  <c r="Y573" i="7"/>
  <c r="S573" i="7"/>
  <c r="M573" i="7"/>
  <c r="G573" i="7"/>
  <c r="Z568" i="7"/>
  <c r="T568" i="7"/>
  <c r="N568" i="7"/>
  <c r="H568" i="7"/>
  <c r="AA563" i="7"/>
  <c r="U563" i="7"/>
  <c r="O563" i="7"/>
  <c r="I563" i="7"/>
  <c r="V558" i="7"/>
  <c r="P558" i="7"/>
  <c r="J558" i="7"/>
  <c r="D558" i="7"/>
  <c r="W553" i="7"/>
  <c r="Q553" i="7"/>
  <c r="K553" i="7"/>
  <c r="E553" i="7"/>
  <c r="X548" i="7"/>
  <c r="R548" i="7"/>
  <c r="L548" i="7"/>
  <c r="F548" i="7"/>
  <c r="Y543" i="7"/>
  <c r="S543" i="7"/>
  <c r="M543" i="7"/>
  <c r="G543" i="7"/>
  <c r="Z538" i="7"/>
  <c r="T538" i="7"/>
  <c r="N538" i="7"/>
  <c r="H538" i="7"/>
  <c r="AA533" i="7"/>
  <c r="U533" i="7"/>
  <c r="O533" i="7"/>
  <c r="I533" i="7"/>
  <c r="V528" i="7"/>
  <c r="P528" i="7"/>
  <c r="J528" i="7"/>
  <c r="D528" i="7"/>
  <c r="W523" i="7"/>
  <c r="Q523" i="7"/>
  <c r="K523" i="7"/>
  <c r="E523" i="7"/>
  <c r="X518" i="7"/>
  <c r="R518" i="7"/>
  <c r="L518" i="7"/>
  <c r="F518" i="7"/>
  <c r="Y513" i="7"/>
  <c r="S513" i="7"/>
  <c r="M513" i="7"/>
  <c r="G513" i="7"/>
  <c r="Z508" i="7"/>
  <c r="T508" i="7"/>
  <c r="N508" i="7"/>
  <c r="H508" i="7"/>
  <c r="AA503" i="7"/>
  <c r="U503" i="7"/>
  <c r="O503" i="7"/>
  <c r="I503" i="7"/>
  <c r="V498" i="7"/>
  <c r="P498" i="7"/>
  <c r="J498" i="7"/>
  <c r="D498" i="7"/>
  <c r="W493" i="7"/>
  <c r="Q493" i="7"/>
  <c r="K493" i="7"/>
  <c r="E493" i="7"/>
  <c r="X488" i="7"/>
  <c r="R488" i="7"/>
  <c r="L488" i="7"/>
  <c r="F488" i="7"/>
  <c r="Y479" i="7"/>
  <c r="S479" i="7"/>
  <c r="M479" i="7"/>
  <c r="G479" i="7"/>
  <c r="Z474" i="7"/>
  <c r="T474" i="7"/>
  <c r="N474" i="7"/>
  <c r="H474" i="7"/>
  <c r="AA469" i="7"/>
  <c r="U469" i="7"/>
  <c r="O469" i="7"/>
  <c r="I469" i="7"/>
  <c r="V464" i="7"/>
  <c r="P464" i="7"/>
  <c r="J464" i="7"/>
  <c r="D464" i="7"/>
  <c r="W459" i="7"/>
  <c r="Q459" i="7"/>
  <c r="K459" i="7"/>
  <c r="E459" i="7"/>
  <c r="X454" i="7"/>
  <c r="R454" i="7"/>
  <c r="L454" i="7"/>
  <c r="F454" i="7"/>
  <c r="Y449" i="7"/>
  <c r="S449" i="7"/>
  <c r="M449" i="7"/>
  <c r="G449" i="7"/>
  <c r="Z444" i="7"/>
  <c r="T444" i="7"/>
  <c r="N444" i="7"/>
  <c r="H444" i="7"/>
  <c r="AA439" i="7"/>
  <c r="U439" i="7"/>
  <c r="O439" i="7"/>
  <c r="I439" i="7"/>
  <c r="V434" i="7"/>
  <c r="P434" i="7"/>
  <c r="J434" i="7"/>
  <c r="D434" i="7"/>
  <c r="W429" i="7"/>
  <c r="Q429" i="7"/>
  <c r="K429" i="7"/>
  <c r="E429" i="7"/>
  <c r="X424" i="7"/>
  <c r="R424" i="7"/>
  <c r="L424" i="7"/>
  <c r="F424" i="7"/>
  <c r="Y419" i="7"/>
  <c r="S419" i="7"/>
  <c r="M419" i="7"/>
  <c r="G419" i="7"/>
  <c r="Z414" i="7"/>
  <c r="T414" i="7"/>
  <c r="N414" i="7"/>
  <c r="H414" i="7"/>
  <c r="AA409" i="7"/>
  <c r="U409" i="7"/>
  <c r="O409" i="7"/>
  <c r="I409" i="7"/>
  <c r="V404" i="7"/>
  <c r="P404" i="7"/>
  <c r="J404" i="7"/>
  <c r="D404" i="7"/>
  <c r="W399" i="7"/>
  <c r="Q399" i="7"/>
  <c r="K399" i="7"/>
  <c r="E399" i="7"/>
  <c r="X394" i="7"/>
  <c r="R394" i="7"/>
  <c r="L394" i="7"/>
  <c r="F394" i="7"/>
  <c r="Y389" i="7"/>
  <c r="S389" i="7"/>
  <c r="M389" i="7"/>
  <c r="G389" i="7"/>
  <c r="Z384" i="7"/>
  <c r="T384" i="7"/>
  <c r="N384" i="7"/>
  <c r="H384" i="7"/>
  <c r="AA379" i="7"/>
  <c r="U379" i="7"/>
  <c r="O379" i="7"/>
  <c r="I379" i="7"/>
  <c r="V374" i="7"/>
  <c r="P374" i="7"/>
  <c r="J374" i="7"/>
  <c r="D374" i="7"/>
  <c r="W369" i="7"/>
  <c r="Q369" i="7"/>
  <c r="K369" i="7"/>
  <c r="E369" i="7"/>
  <c r="W638" i="7"/>
  <c r="Q638" i="7"/>
  <c r="K638" i="7"/>
  <c r="E638" i="7"/>
  <c r="X633" i="7"/>
  <c r="R633" i="7"/>
  <c r="L633" i="7"/>
  <c r="F633" i="7"/>
  <c r="Y628" i="7"/>
  <c r="S628" i="7"/>
  <c r="M628" i="7"/>
  <c r="G628" i="7"/>
  <c r="Z623" i="7"/>
  <c r="T623" i="7"/>
  <c r="N623" i="7"/>
  <c r="H623" i="7"/>
  <c r="AA618" i="7"/>
  <c r="U618" i="7"/>
  <c r="O618" i="7"/>
  <c r="I618" i="7"/>
  <c r="V613" i="7"/>
  <c r="P613" i="7"/>
  <c r="J613" i="7"/>
  <c r="D613" i="7"/>
  <c r="W608" i="7"/>
  <c r="Q608" i="7"/>
  <c r="K608" i="7"/>
  <c r="E608" i="7"/>
  <c r="X603" i="7"/>
  <c r="R603" i="7"/>
  <c r="L603" i="7"/>
  <c r="F603" i="7"/>
  <c r="Y598" i="7"/>
  <c r="S598" i="7"/>
  <c r="M598" i="7"/>
  <c r="G598" i="7"/>
  <c r="Z593" i="7"/>
  <c r="T593" i="7"/>
  <c r="N593" i="7"/>
  <c r="H593" i="7"/>
  <c r="AA588" i="7"/>
  <c r="U588" i="7"/>
  <c r="O588" i="7"/>
  <c r="I588" i="7"/>
  <c r="V583" i="7"/>
  <c r="P583" i="7"/>
  <c r="J583" i="7"/>
  <c r="D583" i="7"/>
  <c r="W578" i="7"/>
  <c r="Q578" i="7"/>
  <c r="K578" i="7"/>
  <c r="E578" i="7"/>
  <c r="X573" i="7"/>
  <c r="R573" i="7"/>
  <c r="L573" i="7"/>
  <c r="F573" i="7"/>
  <c r="Y568" i="7"/>
  <c r="S568" i="7"/>
  <c r="M568" i="7"/>
  <c r="G568" i="7"/>
  <c r="Z563" i="7"/>
  <c r="T563" i="7"/>
  <c r="N563" i="7"/>
  <c r="H563" i="7"/>
  <c r="AA558" i="7"/>
  <c r="U558" i="7"/>
  <c r="O558" i="7"/>
  <c r="I558" i="7"/>
  <c r="V553" i="7"/>
  <c r="P553" i="7"/>
  <c r="J553" i="7"/>
  <c r="D553" i="7"/>
  <c r="W548" i="7"/>
  <c r="Q548" i="7"/>
  <c r="K548" i="7"/>
  <c r="E548" i="7"/>
  <c r="X543" i="7"/>
  <c r="R543" i="7"/>
  <c r="L543" i="7"/>
  <c r="F543" i="7"/>
  <c r="Y538" i="7"/>
  <c r="S538" i="7"/>
  <c r="M538" i="7"/>
  <c r="G538" i="7"/>
  <c r="Z533" i="7"/>
  <c r="T533" i="7"/>
  <c r="N533" i="7"/>
  <c r="H533" i="7"/>
  <c r="AA528" i="7"/>
  <c r="U528" i="7"/>
  <c r="O528" i="7"/>
  <c r="I528" i="7"/>
  <c r="V523" i="7"/>
  <c r="P523" i="7"/>
  <c r="J523" i="7"/>
  <c r="D523" i="7"/>
  <c r="W518" i="7"/>
  <c r="Q518" i="7"/>
  <c r="K518" i="7"/>
  <c r="E518" i="7"/>
  <c r="X513" i="7"/>
  <c r="R513" i="7"/>
  <c r="L513" i="7"/>
  <c r="F513" i="7"/>
  <c r="Y508" i="7"/>
  <c r="S508" i="7"/>
  <c r="M508" i="7"/>
  <c r="G508" i="7"/>
  <c r="Z503" i="7"/>
  <c r="T503" i="7"/>
  <c r="N503" i="7"/>
  <c r="H503" i="7"/>
  <c r="AA498" i="7"/>
  <c r="U498" i="7"/>
  <c r="O498" i="7"/>
  <c r="I498" i="7"/>
  <c r="V493" i="7"/>
  <c r="P493" i="7"/>
  <c r="J493" i="7"/>
  <c r="D493" i="7"/>
  <c r="W488" i="7"/>
  <c r="Q488" i="7"/>
  <c r="K488" i="7"/>
  <c r="E488" i="7"/>
  <c r="X479" i="7"/>
  <c r="R479" i="7"/>
  <c r="L479" i="7"/>
  <c r="F479" i="7"/>
  <c r="Y474" i="7"/>
  <c r="S474" i="7"/>
  <c r="M474" i="7"/>
  <c r="G474" i="7"/>
  <c r="Z469" i="7"/>
  <c r="T469" i="7"/>
  <c r="N469" i="7"/>
  <c r="H469" i="7"/>
  <c r="AA464" i="7"/>
  <c r="U464" i="7"/>
  <c r="O464" i="7"/>
  <c r="I464" i="7"/>
  <c r="V459" i="7"/>
  <c r="P459" i="7"/>
  <c r="J459" i="7"/>
  <c r="D459" i="7"/>
  <c r="W454" i="7"/>
  <c r="Q454" i="7"/>
  <c r="K454" i="7"/>
  <c r="E454" i="7"/>
  <c r="X449" i="7"/>
  <c r="R449" i="7"/>
  <c r="L449" i="7"/>
  <c r="F449" i="7"/>
  <c r="Y444" i="7"/>
  <c r="S444" i="7"/>
  <c r="M444" i="7"/>
  <c r="G444" i="7"/>
  <c r="Z439" i="7"/>
  <c r="T439" i="7"/>
  <c r="N439" i="7"/>
  <c r="H439" i="7"/>
  <c r="AA434" i="7"/>
  <c r="U434" i="7"/>
  <c r="O434" i="7"/>
  <c r="I434" i="7"/>
  <c r="V429" i="7"/>
  <c r="P429" i="7"/>
  <c r="J429" i="7"/>
  <c r="D429" i="7"/>
  <c r="W424" i="7"/>
  <c r="Q424" i="7"/>
  <c r="K424" i="7"/>
  <c r="E424" i="7"/>
  <c r="X419" i="7"/>
  <c r="R419" i="7"/>
  <c r="L419" i="7"/>
  <c r="F419" i="7"/>
  <c r="Y414" i="7"/>
  <c r="S414" i="7"/>
  <c r="M414" i="7"/>
  <c r="G414" i="7"/>
  <c r="Z409" i="7"/>
  <c r="T409" i="7"/>
  <c r="N409" i="7"/>
  <c r="H409" i="7"/>
  <c r="AA404" i="7"/>
  <c r="U404" i="7"/>
  <c r="O404" i="7"/>
  <c r="I404" i="7"/>
  <c r="V399" i="7"/>
  <c r="P399" i="7"/>
  <c r="J399" i="7"/>
  <c r="D399" i="7"/>
  <c r="W394" i="7"/>
  <c r="Q394" i="7"/>
  <c r="K394" i="7"/>
  <c r="E394" i="7"/>
  <c r="X389" i="7"/>
  <c r="R389" i="7"/>
  <c r="L389" i="7"/>
  <c r="F389" i="7"/>
  <c r="Y384" i="7"/>
  <c r="S384" i="7"/>
  <c r="M384" i="7"/>
  <c r="G384" i="7"/>
  <c r="Z379" i="7"/>
  <c r="T379" i="7"/>
  <c r="N379" i="7"/>
  <c r="H379" i="7"/>
  <c r="AA374" i="7"/>
  <c r="U374" i="7"/>
  <c r="O374" i="7"/>
  <c r="I374" i="7"/>
  <c r="V638" i="7"/>
  <c r="P638" i="7"/>
  <c r="J638" i="7"/>
  <c r="D638" i="7"/>
  <c r="W633" i="7"/>
  <c r="Q633" i="7"/>
  <c r="K633" i="7"/>
  <c r="E633" i="7"/>
  <c r="X628" i="7"/>
  <c r="R628" i="7"/>
  <c r="L628" i="7"/>
  <c r="F628" i="7"/>
  <c r="Y623" i="7"/>
  <c r="S623" i="7"/>
  <c r="M623" i="7"/>
  <c r="G623" i="7"/>
  <c r="Z618" i="7"/>
  <c r="T618" i="7"/>
  <c r="N618" i="7"/>
  <c r="H618" i="7"/>
  <c r="AA613" i="7"/>
  <c r="U613" i="7"/>
  <c r="O613" i="7"/>
  <c r="I613" i="7"/>
  <c r="V608" i="7"/>
  <c r="P608" i="7"/>
  <c r="J608" i="7"/>
  <c r="D608" i="7"/>
  <c r="W603" i="7"/>
  <c r="Q603" i="7"/>
  <c r="K603" i="7"/>
  <c r="E603" i="7"/>
  <c r="X598" i="7"/>
  <c r="R598" i="7"/>
  <c r="L598" i="7"/>
  <c r="F598" i="7"/>
  <c r="Y593" i="7"/>
  <c r="S593" i="7"/>
  <c r="M593" i="7"/>
  <c r="G593" i="7"/>
  <c r="Z588" i="7"/>
  <c r="T588" i="7"/>
  <c r="N588" i="7"/>
  <c r="H588" i="7"/>
  <c r="AA583" i="7"/>
  <c r="U583" i="7"/>
  <c r="O583" i="7"/>
  <c r="I583" i="7"/>
  <c r="V578" i="7"/>
  <c r="P578" i="7"/>
  <c r="J578" i="7"/>
  <c r="D578" i="7"/>
  <c r="W573" i="7"/>
  <c r="Q573" i="7"/>
  <c r="K573" i="7"/>
  <c r="E573" i="7"/>
  <c r="X568" i="7"/>
  <c r="R568" i="7"/>
  <c r="L568" i="7"/>
  <c r="F568" i="7"/>
  <c r="Y563" i="7"/>
  <c r="S563" i="7"/>
  <c r="M563" i="7"/>
  <c r="G563" i="7"/>
  <c r="Z558" i="7"/>
  <c r="T558" i="7"/>
  <c r="N558" i="7"/>
  <c r="H558" i="7"/>
  <c r="AA553" i="7"/>
  <c r="U553" i="7"/>
  <c r="O553" i="7"/>
  <c r="I553" i="7"/>
  <c r="V548" i="7"/>
  <c r="P548" i="7"/>
  <c r="J548" i="7"/>
  <c r="D548" i="7"/>
  <c r="W543" i="7"/>
  <c r="Q543" i="7"/>
  <c r="K543" i="7"/>
  <c r="E543" i="7"/>
  <c r="X538" i="7"/>
  <c r="R538" i="7"/>
  <c r="L538" i="7"/>
  <c r="F538" i="7"/>
  <c r="Y533" i="7"/>
  <c r="S533" i="7"/>
  <c r="M533" i="7"/>
  <c r="G533" i="7"/>
  <c r="Z528" i="7"/>
  <c r="T528" i="7"/>
  <c r="N528" i="7"/>
  <c r="H528" i="7"/>
  <c r="AA523" i="7"/>
  <c r="U523" i="7"/>
  <c r="O523" i="7"/>
  <c r="I523" i="7"/>
  <c r="V518" i="7"/>
  <c r="P518" i="7"/>
  <c r="J518" i="7"/>
  <c r="D518" i="7"/>
  <c r="W513" i="7"/>
  <c r="Q513" i="7"/>
  <c r="K513" i="7"/>
  <c r="E513" i="7"/>
  <c r="X508" i="7"/>
  <c r="R508" i="7"/>
  <c r="L508" i="7"/>
  <c r="F508" i="7"/>
  <c r="Y503" i="7"/>
  <c r="S503" i="7"/>
  <c r="M503" i="7"/>
  <c r="G503" i="7"/>
  <c r="Z498" i="7"/>
  <c r="T498" i="7"/>
  <c r="N498" i="7"/>
  <c r="H498" i="7"/>
  <c r="AA493" i="7"/>
  <c r="U493" i="7"/>
  <c r="O493" i="7"/>
  <c r="I493" i="7"/>
  <c r="V488" i="7"/>
  <c r="P488" i="7"/>
  <c r="J488" i="7"/>
  <c r="D488" i="7"/>
  <c r="D484" i="7" s="1"/>
  <c r="W479" i="7"/>
  <c r="Q479" i="7"/>
  <c r="K479" i="7"/>
  <c r="E479" i="7"/>
  <c r="X474" i="7"/>
  <c r="R474" i="7"/>
  <c r="L474" i="7"/>
  <c r="F474" i="7"/>
  <c r="Y469" i="7"/>
  <c r="S469" i="7"/>
  <c r="M469" i="7"/>
  <c r="G469" i="7"/>
  <c r="Z464" i="7"/>
  <c r="T464" i="7"/>
  <c r="N464" i="7"/>
  <c r="H464" i="7"/>
  <c r="AA459" i="7"/>
  <c r="U459" i="7"/>
  <c r="O459" i="7"/>
  <c r="I459" i="7"/>
  <c r="V454" i="7"/>
  <c r="P454" i="7"/>
  <c r="J454" i="7"/>
  <c r="D454" i="7"/>
  <c r="W449" i="7"/>
  <c r="Q449" i="7"/>
  <c r="K449" i="7"/>
  <c r="E449" i="7"/>
  <c r="X444" i="7"/>
  <c r="R444" i="7"/>
  <c r="L444" i="7"/>
  <c r="F444" i="7"/>
  <c r="Y439" i="7"/>
  <c r="S439" i="7"/>
  <c r="M439" i="7"/>
  <c r="G439" i="7"/>
  <c r="Z434" i="7"/>
  <c r="T434" i="7"/>
  <c r="N434" i="7"/>
  <c r="H434" i="7"/>
  <c r="AA429" i="7"/>
  <c r="U429" i="7"/>
  <c r="O429" i="7"/>
  <c r="I429" i="7"/>
  <c r="V424" i="7"/>
  <c r="P424" i="7"/>
  <c r="J424" i="7"/>
  <c r="D424" i="7"/>
  <c r="W419" i="7"/>
  <c r="Q419" i="7"/>
  <c r="K419" i="7"/>
  <c r="E419" i="7"/>
  <c r="X414" i="7"/>
  <c r="R414" i="7"/>
  <c r="L414" i="7"/>
  <c r="F414" i="7"/>
  <c r="Y409" i="7"/>
  <c r="S409" i="7"/>
  <c r="M409" i="7"/>
  <c r="G409" i="7"/>
  <c r="Z404" i="7"/>
  <c r="T404" i="7"/>
  <c r="N404" i="7"/>
  <c r="H404" i="7"/>
  <c r="AA399" i="7"/>
  <c r="U399" i="7"/>
  <c r="O399" i="7"/>
  <c r="I399" i="7"/>
  <c r="V394" i="7"/>
  <c r="P394" i="7"/>
  <c r="J394" i="7"/>
  <c r="D394" i="7"/>
  <c r="W389" i="7"/>
  <c r="Q389" i="7"/>
  <c r="K389" i="7"/>
  <c r="E389" i="7"/>
  <c r="X384" i="7"/>
  <c r="R384" i="7"/>
  <c r="L384" i="7"/>
  <c r="F384" i="7"/>
  <c r="Y379" i="7"/>
  <c r="S379" i="7"/>
  <c r="M379" i="7"/>
  <c r="G379" i="7"/>
  <c r="Z374" i="7"/>
  <c r="T374" i="7"/>
  <c r="N374" i="7"/>
  <c r="AA638" i="7"/>
  <c r="U638" i="7"/>
  <c r="O638" i="7"/>
  <c r="I638" i="7"/>
  <c r="V633" i="7"/>
  <c r="P633" i="7"/>
  <c r="J633" i="7"/>
  <c r="D633" i="7"/>
  <c r="W628" i="7"/>
  <c r="Q628" i="7"/>
  <c r="K628" i="7"/>
  <c r="E628" i="7"/>
  <c r="X623" i="7"/>
  <c r="R623" i="7"/>
  <c r="L623" i="7"/>
  <c r="F623" i="7"/>
  <c r="Y618" i="7"/>
  <c r="S618" i="7"/>
  <c r="M618" i="7"/>
  <c r="G618" i="7"/>
  <c r="Z613" i="7"/>
  <c r="T613" i="7"/>
  <c r="N613" i="7"/>
  <c r="H613" i="7"/>
  <c r="AA608" i="7"/>
  <c r="U608" i="7"/>
  <c r="O608" i="7"/>
  <c r="I608" i="7"/>
  <c r="V603" i="7"/>
  <c r="P603" i="7"/>
  <c r="J603" i="7"/>
  <c r="D603" i="7"/>
  <c r="W598" i="7"/>
  <c r="Q598" i="7"/>
  <c r="K598" i="7"/>
  <c r="E598" i="7"/>
  <c r="X593" i="7"/>
  <c r="R593" i="7"/>
  <c r="L593" i="7"/>
  <c r="F593" i="7"/>
  <c r="Y588" i="7"/>
  <c r="S588" i="7"/>
  <c r="M588" i="7"/>
  <c r="G588" i="7"/>
  <c r="Z583" i="7"/>
  <c r="T583" i="7"/>
  <c r="N583" i="7"/>
  <c r="H583" i="7"/>
  <c r="AA578" i="7"/>
  <c r="U578" i="7"/>
  <c r="O578" i="7"/>
  <c r="I578" i="7"/>
  <c r="V573" i="7"/>
  <c r="P573" i="7"/>
  <c r="J573" i="7"/>
  <c r="D573" i="7"/>
  <c r="W568" i="7"/>
  <c r="Q568" i="7"/>
  <c r="K568" i="7"/>
  <c r="E568" i="7"/>
  <c r="X563" i="7"/>
  <c r="R563" i="7"/>
  <c r="L563" i="7"/>
  <c r="F563" i="7"/>
  <c r="Y558" i="7"/>
  <c r="S558" i="7"/>
  <c r="M558" i="7"/>
  <c r="G558" i="7"/>
  <c r="Z553" i="7"/>
  <c r="T553" i="7"/>
  <c r="N553" i="7"/>
  <c r="H553" i="7"/>
  <c r="AA548" i="7"/>
  <c r="U548" i="7"/>
  <c r="O548" i="7"/>
  <c r="I548" i="7"/>
  <c r="V543" i="7"/>
  <c r="P543" i="7"/>
  <c r="J543" i="7"/>
  <c r="D543" i="7"/>
  <c r="W538" i="7"/>
  <c r="Q538" i="7"/>
  <c r="K538" i="7"/>
  <c r="E538" i="7"/>
  <c r="X533" i="7"/>
  <c r="R533" i="7"/>
  <c r="L533" i="7"/>
  <c r="F533" i="7"/>
  <c r="Y528" i="7"/>
  <c r="S528" i="7"/>
  <c r="M528" i="7"/>
  <c r="G528" i="7"/>
  <c r="Z523" i="7"/>
  <c r="T523" i="7"/>
  <c r="N523" i="7"/>
  <c r="H523" i="7"/>
  <c r="AA518" i="7"/>
  <c r="U518" i="7"/>
  <c r="O518" i="7"/>
  <c r="I518" i="7"/>
  <c r="V513" i="7"/>
  <c r="P513" i="7"/>
  <c r="J513" i="7"/>
  <c r="D513" i="7"/>
  <c r="W508" i="7"/>
  <c r="Q508" i="7"/>
  <c r="K508" i="7"/>
  <c r="E508" i="7"/>
  <c r="X503" i="7"/>
  <c r="R503" i="7"/>
  <c r="L503" i="7"/>
  <c r="F503" i="7"/>
  <c r="Y498" i="7"/>
  <c r="S498" i="7"/>
  <c r="M498" i="7"/>
  <c r="G498" i="7"/>
  <c r="Z493" i="7"/>
  <c r="Z489" i="7" s="1"/>
  <c r="T493" i="7"/>
  <c r="T489" i="7" s="1"/>
  <c r="N493" i="7"/>
  <c r="N489" i="7" s="1"/>
  <c r="H493" i="7"/>
  <c r="H489" i="7" s="1"/>
  <c r="AA488" i="7"/>
  <c r="AA484" i="7" s="1"/>
  <c r="U488" i="7"/>
  <c r="U484" i="7" s="1"/>
  <c r="O488" i="7"/>
  <c r="O484" i="7" s="1"/>
  <c r="I488" i="7"/>
  <c r="I484" i="7" s="1"/>
  <c r="V479" i="7"/>
  <c r="P479" i="7"/>
  <c r="J479" i="7"/>
  <c r="D479" i="7"/>
  <c r="W474" i="7"/>
  <c r="Q474" i="7"/>
  <c r="K474" i="7"/>
  <c r="E474" i="7"/>
  <c r="X469" i="7"/>
  <c r="R469" i="7"/>
  <c r="L469" i="7"/>
  <c r="F469" i="7"/>
  <c r="Y464" i="7"/>
  <c r="S464" i="7"/>
  <c r="M464" i="7"/>
  <c r="G464" i="7"/>
  <c r="Z459" i="7"/>
  <c r="T459" i="7"/>
  <c r="N459" i="7"/>
  <c r="H459" i="7"/>
  <c r="AA454" i="7"/>
  <c r="U454" i="7"/>
  <c r="O454" i="7"/>
  <c r="I454" i="7"/>
  <c r="V449" i="7"/>
  <c r="P449" i="7"/>
  <c r="J449" i="7"/>
  <c r="D449" i="7"/>
  <c r="W444" i="7"/>
  <c r="Q444" i="7"/>
  <c r="K444" i="7"/>
  <c r="E444" i="7"/>
  <c r="X439" i="7"/>
  <c r="R439" i="7"/>
  <c r="L439" i="7"/>
  <c r="F439" i="7"/>
  <c r="Y434" i="7"/>
  <c r="S434" i="7"/>
  <c r="M434" i="7"/>
  <c r="G434" i="7"/>
  <c r="Z429" i="7"/>
  <c r="T429" i="7"/>
  <c r="N429" i="7"/>
  <c r="H429" i="7"/>
  <c r="AA424" i="7"/>
  <c r="U424" i="7"/>
  <c r="O424" i="7"/>
  <c r="I424" i="7"/>
  <c r="V419" i="7"/>
  <c r="P419" i="7"/>
  <c r="J419" i="7"/>
  <c r="D419" i="7"/>
  <c r="W414" i="7"/>
  <c r="Q414" i="7"/>
  <c r="K414" i="7"/>
  <c r="E414" i="7"/>
  <c r="X409" i="7"/>
  <c r="R409" i="7"/>
  <c r="L409" i="7"/>
  <c r="F409" i="7"/>
  <c r="Y404" i="7"/>
  <c r="S404" i="7"/>
  <c r="M404" i="7"/>
  <c r="G404" i="7"/>
  <c r="Z399" i="7"/>
  <c r="T399" i="7"/>
  <c r="N399" i="7"/>
  <c r="H399" i="7"/>
  <c r="AA394" i="7"/>
  <c r="U394" i="7"/>
  <c r="O394" i="7"/>
  <c r="I394" i="7"/>
  <c r="V389" i="7"/>
  <c r="P389" i="7"/>
  <c r="J389" i="7"/>
  <c r="D389" i="7"/>
  <c r="W384" i="7"/>
  <c r="Q384" i="7"/>
  <c r="K384" i="7"/>
  <c r="E384" i="7"/>
  <c r="X379" i="7"/>
  <c r="R379" i="7"/>
  <c r="L379" i="7"/>
  <c r="F379" i="7"/>
  <c r="Z638" i="7"/>
  <c r="T638" i="7"/>
  <c r="N638" i="7"/>
  <c r="H638" i="7"/>
  <c r="AA633" i="7"/>
  <c r="U633" i="7"/>
  <c r="O633" i="7"/>
  <c r="I633" i="7"/>
  <c r="V628" i="7"/>
  <c r="P628" i="7"/>
  <c r="J628" i="7"/>
  <c r="D628" i="7"/>
  <c r="W623" i="7"/>
  <c r="Q623" i="7"/>
  <c r="K623" i="7"/>
  <c r="E623" i="7"/>
  <c r="X618" i="7"/>
  <c r="R618" i="7"/>
  <c r="L618" i="7"/>
  <c r="F618" i="7"/>
  <c r="Y613" i="7"/>
  <c r="S613" i="7"/>
  <c r="M613" i="7"/>
  <c r="G613" i="7"/>
  <c r="Z608" i="7"/>
  <c r="T608" i="7"/>
  <c r="N608" i="7"/>
  <c r="H608" i="7"/>
  <c r="AA603" i="7"/>
  <c r="U603" i="7"/>
  <c r="O603" i="7"/>
  <c r="I603" i="7"/>
  <c r="V598" i="7"/>
  <c r="P598" i="7"/>
  <c r="J598" i="7"/>
  <c r="D598" i="7"/>
  <c r="W593" i="7"/>
  <c r="Q593" i="7"/>
  <c r="K593" i="7"/>
  <c r="E593" i="7"/>
  <c r="X588" i="7"/>
  <c r="R588" i="7"/>
  <c r="L588" i="7"/>
  <c r="F588" i="7"/>
  <c r="Y583" i="7"/>
  <c r="S583" i="7"/>
  <c r="M583" i="7"/>
  <c r="G583" i="7"/>
  <c r="Z578" i="7"/>
  <c r="T578" i="7"/>
  <c r="N578" i="7"/>
  <c r="H578" i="7"/>
  <c r="AA573" i="7"/>
  <c r="U573" i="7"/>
  <c r="O573" i="7"/>
  <c r="I573" i="7"/>
  <c r="V568" i="7"/>
  <c r="P568" i="7"/>
  <c r="J568" i="7"/>
  <c r="D568" i="7"/>
  <c r="W563" i="7"/>
  <c r="Q563" i="7"/>
  <c r="K563" i="7"/>
  <c r="E563" i="7"/>
  <c r="X558" i="7"/>
  <c r="R558" i="7"/>
  <c r="L558" i="7"/>
  <c r="F558" i="7"/>
  <c r="Y553" i="7"/>
  <c r="S553" i="7"/>
  <c r="M553" i="7"/>
  <c r="G553" i="7"/>
  <c r="Z548" i="7"/>
  <c r="T548" i="7"/>
  <c r="N548" i="7"/>
  <c r="H548" i="7"/>
  <c r="AA543" i="7"/>
  <c r="U543" i="7"/>
  <c r="O543" i="7"/>
  <c r="I543" i="7"/>
  <c r="V538" i="7"/>
  <c r="P538" i="7"/>
  <c r="J538" i="7"/>
  <c r="D538" i="7"/>
  <c r="W533" i="7"/>
  <c r="Q533" i="7"/>
  <c r="K533" i="7"/>
  <c r="E533" i="7"/>
  <c r="X528" i="7"/>
  <c r="R528" i="7"/>
  <c r="L528" i="7"/>
  <c r="F528" i="7"/>
  <c r="Y523" i="7"/>
  <c r="S523" i="7"/>
  <c r="M523" i="7"/>
  <c r="G523" i="7"/>
  <c r="Z518" i="7"/>
  <c r="T518" i="7"/>
  <c r="N518" i="7"/>
  <c r="H518" i="7"/>
  <c r="AA513" i="7"/>
  <c r="U513" i="7"/>
  <c r="O513" i="7"/>
  <c r="I513" i="7"/>
  <c r="V508" i="7"/>
  <c r="P508" i="7"/>
  <c r="J508" i="7"/>
  <c r="D508" i="7"/>
  <c r="W503" i="7"/>
  <c r="Q503" i="7"/>
  <c r="K503" i="7"/>
  <c r="E503" i="7"/>
  <c r="X498" i="7"/>
  <c r="R498" i="7"/>
  <c r="L498" i="7"/>
  <c r="F498" i="7"/>
  <c r="Y493" i="7"/>
  <c r="S493" i="7"/>
  <c r="M493" i="7"/>
  <c r="G493" i="7"/>
  <c r="Z488" i="7"/>
  <c r="T488" i="7"/>
  <c r="N488" i="7"/>
  <c r="H488" i="7"/>
  <c r="AA479" i="7"/>
  <c r="U479" i="7"/>
  <c r="O479" i="7"/>
  <c r="I479" i="7"/>
  <c r="V474" i="7"/>
  <c r="P474" i="7"/>
  <c r="J474" i="7"/>
  <c r="D474" i="7"/>
  <c r="W469" i="7"/>
  <c r="Q469" i="7"/>
  <c r="K469" i="7"/>
  <c r="E469" i="7"/>
  <c r="X464" i="7"/>
  <c r="R464" i="7"/>
  <c r="L464" i="7"/>
  <c r="F464" i="7"/>
  <c r="Y459" i="7"/>
  <c r="S459" i="7"/>
  <c r="M459" i="7"/>
  <c r="G459" i="7"/>
  <c r="Z454" i="7"/>
  <c r="T454" i="7"/>
  <c r="N454" i="7"/>
  <c r="H454" i="7"/>
  <c r="AA449" i="7"/>
  <c r="U449" i="7"/>
  <c r="O449" i="7"/>
  <c r="I449" i="7"/>
  <c r="V444" i="7"/>
  <c r="P444" i="7"/>
  <c r="J444" i="7"/>
  <c r="D444" i="7"/>
  <c r="W439" i="7"/>
  <c r="Q439" i="7"/>
  <c r="K439" i="7"/>
  <c r="E439" i="7"/>
  <c r="X434" i="7"/>
  <c r="R434" i="7"/>
  <c r="L434" i="7"/>
  <c r="F434" i="7"/>
  <c r="Y429" i="7"/>
  <c r="S429" i="7"/>
  <c r="M429" i="7"/>
  <c r="G429" i="7"/>
  <c r="Z424" i="7"/>
  <c r="T424" i="7"/>
  <c r="N424" i="7"/>
  <c r="H424" i="7"/>
  <c r="AA419" i="7"/>
  <c r="U419" i="7"/>
  <c r="O419" i="7"/>
  <c r="I419" i="7"/>
  <c r="V414" i="7"/>
  <c r="P414" i="7"/>
  <c r="J414" i="7"/>
  <c r="D414" i="7"/>
  <c r="W409" i="7"/>
  <c r="Q409" i="7"/>
  <c r="K409" i="7"/>
  <c r="E409" i="7"/>
  <c r="X404" i="7"/>
  <c r="R404" i="7"/>
  <c r="L404" i="7"/>
  <c r="F404" i="7"/>
  <c r="Y399" i="7"/>
  <c r="S399" i="7"/>
  <c r="M399" i="7"/>
  <c r="G399" i="7"/>
  <c r="Z394" i="7"/>
  <c r="T394" i="7"/>
  <c r="N394" i="7"/>
  <c r="H394" i="7"/>
  <c r="AA389" i="7"/>
  <c r="U389" i="7"/>
  <c r="O389" i="7"/>
  <c r="I389" i="7"/>
  <c r="V384" i="7"/>
  <c r="P384" i="7"/>
  <c r="J384" i="7"/>
  <c r="D384" i="7"/>
  <c r="W379" i="7"/>
  <c r="Q379" i="7"/>
  <c r="K379" i="7"/>
  <c r="E379" i="7"/>
  <c r="X374" i="7"/>
  <c r="R374" i="7"/>
  <c r="L374" i="7"/>
  <c r="F374" i="7"/>
  <c r="Y369" i="7"/>
  <c r="S369" i="7"/>
  <c r="M369" i="7"/>
  <c r="G369" i="7"/>
  <c r="Z364" i="7"/>
  <c r="T364" i="7"/>
  <c r="N364" i="7"/>
  <c r="H364" i="7"/>
  <c r="AA359" i="7"/>
  <c r="U359" i="7"/>
  <c r="O359" i="7"/>
  <c r="I359" i="7"/>
  <c r="V354" i="7"/>
  <c r="P354" i="7"/>
  <c r="J354" i="7"/>
  <c r="D354" i="7"/>
  <c r="W349" i="7"/>
  <c r="Q349" i="7"/>
  <c r="K349" i="7"/>
  <c r="E349" i="7"/>
  <c r="X344" i="7"/>
  <c r="R344" i="7"/>
  <c r="L344" i="7"/>
  <c r="F344" i="7"/>
  <c r="Y339" i="7"/>
  <c r="S339" i="7"/>
  <c r="M339" i="7"/>
  <c r="G339" i="7"/>
  <c r="Z334" i="7"/>
  <c r="T334" i="7"/>
  <c r="N334" i="7"/>
  <c r="H334" i="7"/>
  <c r="AA329" i="7"/>
  <c r="U329" i="7"/>
  <c r="O329" i="7"/>
  <c r="I329" i="7"/>
  <c r="Y638" i="7"/>
  <c r="S638" i="7"/>
  <c r="M638" i="7"/>
  <c r="G638" i="7"/>
  <c r="Z633" i="7"/>
  <c r="T633" i="7"/>
  <c r="N633" i="7"/>
  <c r="H633" i="7"/>
  <c r="AA628" i="7"/>
  <c r="U628" i="7"/>
  <c r="O628" i="7"/>
  <c r="I628" i="7"/>
  <c r="V623" i="7"/>
  <c r="P623" i="7"/>
  <c r="J623" i="7"/>
  <c r="D623" i="7"/>
  <c r="W618" i="7"/>
  <c r="Q618" i="7"/>
  <c r="K618" i="7"/>
  <c r="E618" i="7"/>
  <c r="X613" i="7"/>
  <c r="R613" i="7"/>
  <c r="L613" i="7"/>
  <c r="F613" i="7"/>
  <c r="Y608" i="7"/>
  <c r="S608" i="7"/>
  <c r="M608" i="7"/>
  <c r="G608" i="7"/>
  <c r="Z603" i="7"/>
  <c r="T603" i="7"/>
  <c r="N603" i="7"/>
  <c r="H603" i="7"/>
  <c r="AA598" i="7"/>
  <c r="U598" i="7"/>
  <c r="O598" i="7"/>
  <c r="I598" i="7"/>
  <c r="V593" i="7"/>
  <c r="P593" i="7"/>
  <c r="J593" i="7"/>
  <c r="D593" i="7"/>
  <c r="W588" i="7"/>
  <c r="Q588" i="7"/>
  <c r="K588" i="7"/>
  <c r="E588" i="7"/>
  <c r="X583" i="7"/>
  <c r="R583" i="7"/>
  <c r="L583" i="7"/>
  <c r="F583" i="7"/>
  <c r="Y578" i="7"/>
  <c r="S578" i="7"/>
  <c r="M578" i="7"/>
  <c r="G578" i="7"/>
  <c r="Z573" i="7"/>
  <c r="T573" i="7"/>
  <c r="N573" i="7"/>
  <c r="H573" i="7"/>
  <c r="AA568" i="7"/>
  <c r="U568" i="7"/>
  <c r="O568" i="7"/>
  <c r="I568" i="7"/>
  <c r="V563" i="7"/>
  <c r="P563" i="7"/>
  <c r="J563" i="7"/>
  <c r="D563" i="7"/>
  <c r="W558" i="7"/>
  <c r="Q558" i="7"/>
  <c r="K558" i="7"/>
  <c r="E558" i="7"/>
  <c r="X553" i="7"/>
  <c r="R553" i="7"/>
  <c r="L553" i="7"/>
  <c r="F553" i="7"/>
  <c r="Y548" i="7"/>
  <c r="S548" i="7"/>
  <c r="M548" i="7"/>
  <c r="G548" i="7"/>
  <c r="Z543" i="7"/>
  <c r="T543" i="7"/>
  <c r="N543" i="7"/>
  <c r="H543" i="7"/>
  <c r="AA538" i="7"/>
  <c r="U538" i="7"/>
  <c r="O538" i="7"/>
  <c r="I538" i="7"/>
  <c r="V533" i="7"/>
  <c r="P533" i="7"/>
  <c r="J533" i="7"/>
  <c r="D533" i="7"/>
  <c r="W528" i="7"/>
  <c r="Q528" i="7"/>
  <c r="K528" i="7"/>
  <c r="E528" i="7"/>
  <c r="X523" i="7"/>
  <c r="R523" i="7"/>
  <c r="L523" i="7"/>
  <c r="F523" i="7"/>
  <c r="Y518" i="7"/>
  <c r="S518" i="7"/>
  <c r="M518" i="7"/>
  <c r="G518" i="7"/>
  <c r="Z513" i="7"/>
  <c r="T513" i="7"/>
  <c r="N513" i="7"/>
  <c r="H513" i="7"/>
  <c r="AA508" i="7"/>
  <c r="U508" i="7"/>
  <c r="O508" i="7"/>
  <c r="I508" i="7"/>
  <c r="V503" i="7"/>
  <c r="P503" i="7"/>
  <c r="J503" i="7"/>
  <c r="D503" i="7"/>
  <c r="W498" i="7"/>
  <c r="Q498" i="7"/>
  <c r="K498" i="7"/>
  <c r="E498" i="7"/>
  <c r="X493" i="7"/>
  <c r="R493" i="7"/>
  <c r="L493" i="7"/>
  <c r="F493" i="7"/>
  <c r="Y488" i="7"/>
  <c r="S488" i="7"/>
  <c r="M488" i="7"/>
  <c r="G488" i="7"/>
  <c r="Z479" i="7"/>
  <c r="T479" i="7"/>
  <c r="N479" i="7"/>
  <c r="H479" i="7"/>
  <c r="AA474" i="7"/>
  <c r="U474" i="7"/>
  <c r="O474" i="7"/>
  <c r="I474" i="7"/>
  <c r="V469" i="7"/>
  <c r="P469" i="7"/>
  <c r="J469" i="7"/>
  <c r="D469" i="7"/>
  <c r="W464" i="7"/>
  <c r="Q464" i="7"/>
  <c r="K464" i="7"/>
  <c r="E464" i="7"/>
  <c r="X459" i="7"/>
  <c r="R459" i="7"/>
  <c r="L459" i="7"/>
  <c r="F459" i="7"/>
  <c r="Y454" i="7"/>
  <c r="S454" i="7"/>
  <c r="M454" i="7"/>
  <c r="G454" i="7"/>
  <c r="Z449" i="7"/>
  <c r="T449" i="7"/>
  <c r="N449" i="7"/>
  <c r="H449" i="7"/>
  <c r="AA444" i="7"/>
  <c r="U444" i="7"/>
  <c r="O444" i="7"/>
  <c r="I444" i="7"/>
  <c r="V439" i="7"/>
  <c r="P439" i="7"/>
  <c r="J439" i="7"/>
  <c r="D439" i="7"/>
  <c r="W434" i="7"/>
  <c r="Q434" i="7"/>
  <c r="K434" i="7"/>
  <c r="E434" i="7"/>
  <c r="X429" i="7"/>
  <c r="R429" i="7"/>
  <c r="L429" i="7"/>
  <c r="F429" i="7"/>
  <c r="Y424" i="7"/>
  <c r="S424" i="7"/>
  <c r="M424" i="7"/>
  <c r="G424" i="7"/>
  <c r="Z419" i="7"/>
  <c r="T419" i="7"/>
  <c r="N419" i="7"/>
  <c r="H419" i="7"/>
  <c r="AA414" i="7"/>
  <c r="U414" i="7"/>
  <c r="O414" i="7"/>
  <c r="I414" i="7"/>
  <c r="V409" i="7"/>
  <c r="P409" i="7"/>
  <c r="J409" i="7"/>
  <c r="D409" i="7"/>
  <c r="W404" i="7"/>
  <c r="Q404" i="7"/>
  <c r="K404" i="7"/>
  <c r="E404" i="7"/>
  <c r="X399" i="7"/>
  <c r="R399" i="7"/>
  <c r="L399" i="7"/>
  <c r="F399" i="7"/>
  <c r="Y394" i="7"/>
  <c r="S394" i="7"/>
  <c r="M394" i="7"/>
  <c r="G394" i="7"/>
  <c r="Z389" i="7"/>
  <c r="T389" i="7"/>
  <c r="N389" i="7"/>
  <c r="H389" i="7"/>
  <c r="AA384" i="7"/>
  <c r="U384" i="7"/>
  <c r="O384" i="7"/>
  <c r="I384" i="7"/>
  <c r="V379" i="7"/>
  <c r="P379" i="7"/>
  <c r="J379" i="7"/>
  <c r="D379" i="7"/>
  <c r="W374" i="7"/>
  <c r="Q374" i="7"/>
  <c r="K374" i="7"/>
  <c r="E374" i="7"/>
  <c r="X369" i="7"/>
  <c r="R369" i="7"/>
  <c r="L369" i="7"/>
  <c r="F369" i="7"/>
  <c r="Y364" i="7"/>
  <c r="S364" i="7"/>
  <c r="M364" i="7"/>
  <c r="G364" i="7"/>
  <c r="Z359" i="7"/>
  <c r="T359" i="7"/>
  <c r="N359" i="7"/>
  <c r="H359" i="7"/>
  <c r="AA354" i="7"/>
  <c r="U354" i="7"/>
  <c r="O354" i="7"/>
  <c r="I354" i="7"/>
  <c r="V349" i="7"/>
  <c r="P349" i="7"/>
  <c r="J349" i="7"/>
  <c r="D349" i="7"/>
  <c r="W344" i="7"/>
  <c r="Q344" i="7"/>
  <c r="K344" i="7"/>
  <c r="E344" i="7"/>
  <c r="J11" i="7"/>
  <c r="P11" i="7"/>
  <c r="V11" i="7"/>
  <c r="I14" i="7"/>
  <c r="O14" i="7"/>
  <c r="U14" i="7"/>
  <c r="AA14" i="7"/>
  <c r="I16" i="7"/>
  <c r="O16" i="7"/>
  <c r="U16" i="7"/>
  <c r="AA16" i="7"/>
  <c r="H19" i="7"/>
  <c r="N19" i="7"/>
  <c r="T19" i="7"/>
  <c r="Z19" i="7"/>
  <c r="H21" i="7"/>
  <c r="N21" i="7"/>
  <c r="T21" i="7"/>
  <c r="Z21" i="7"/>
  <c r="G24" i="7"/>
  <c r="M24" i="7"/>
  <c r="S24" i="7"/>
  <c r="Y24" i="7"/>
  <c r="G26" i="7"/>
  <c r="M26" i="7"/>
  <c r="S26" i="7"/>
  <c r="Y26" i="7"/>
  <c r="F29" i="7"/>
  <c r="L29" i="7"/>
  <c r="R29" i="7"/>
  <c r="X29" i="7"/>
  <c r="F31" i="7"/>
  <c r="L31" i="7"/>
  <c r="R31" i="7"/>
  <c r="X31" i="7"/>
  <c r="E34" i="7"/>
  <c r="K34" i="7"/>
  <c r="Q34" i="7"/>
  <c r="W34" i="7"/>
  <c r="E36" i="7"/>
  <c r="K36" i="7"/>
  <c r="Q36" i="7"/>
  <c r="W36" i="7"/>
  <c r="D39" i="7"/>
  <c r="J39" i="7"/>
  <c r="P39" i="7"/>
  <c r="V39" i="7"/>
  <c r="D41" i="7"/>
  <c r="J41" i="7"/>
  <c r="P41" i="7"/>
  <c r="V41" i="7"/>
  <c r="I44" i="7"/>
  <c r="O44" i="7"/>
  <c r="U44" i="7"/>
  <c r="AA44" i="7"/>
  <c r="I46" i="7"/>
  <c r="O46" i="7"/>
  <c r="U46" i="7"/>
  <c r="AA46" i="7"/>
  <c r="H49" i="7"/>
  <c r="N49" i="7"/>
  <c r="T49" i="7"/>
  <c r="Z49" i="7"/>
  <c r="H51" i="7"/>
  <c r="N51" i="7"/>
  <c r="T51" i="7"/>
  <c r="Z51" i="7"/>
  <c r="G54" i="7"/>
  <c r="M54" i="7"/>
  <c r="S54" i="7"/>
  <c r="Y54" i="7"/>
  <c r="G56" i="7"/>
  <c r="M56" i="7"/>
  <c r="S56" i="7"/>
  <c r="Y56" i="7"/>
  <c r="F59" i="7"/>
  <c r="L59" i="7"/>
  <c r="R59" i="7"/>
  <c r="X59" i="7"/>
  <c r="F61" i="7"/>
  <c r="L61" i="7"/>
  <c r="R61" i="7"/>
  <c r="X61" i="7"/>
  <c r="E64" i="7"/>
  <c r="K64" i="7"/>
  <c r="Q64" i="7"/>
  <c r="W64" i="7"/>
  <c r="E66" i="7"/>
  <c r="K66" i="7"/>
  <c r="Q66" i="7"/>
  <c r="W66" i="7"/>
  <c r="D69" i="7"/>
  <c r="J69" i="7"/>
  <c r="P69" i="7"/>
  <c r="V69" i="7"/>
  <c r="D71" i="7"/>
  <c r="J71" i="7"/>
  <c r="P71" i="7"/>
  <c r="V71" i="7"/>
  <c r="I74" i="7"/>
  <c r="O74" i="7"/>
  <c r="U74" i="7"/>
  <c r="AA74" i="7"/>
  <c r="I76" i="7"/>
  <c r="O76" i="7"/>
  <c r="U76" i="7"/>
  <c r="AA76" i="7"/>
  <c r="H79" i="7"/>
  <c r="N79" i="7"/>
  <c r="T79" i="7"/>
  <c r="Z79" i="7"/>
  <c r="H81" i="7"/>
  <c r="N81" i="7"/>
  <c r="T81" i="7"/>
  <c r="Z81" i="7"/>
  <c r="G84" i="7"/>
  <c r="M84" i="7"/>
  <c r="S84" i="7"/>
  <c r="Y84" i="7"/>
  <c r="G86" i="7"/>
  <c r="M86" i="7"/>
  <c r="S86" i="7"/>
  <c r="Y86" i="7"/>
  <c r="F89" i="7"/>
  <c r="L89" i="7"/>
  <c r="R89" i="7"/>
  <c r="X89" i="7"/>
  <c r="F91" i="7"/>
  <c r="L91" i="7"/>
  <c r="R91" i="7"/>
  <c r="X91" i="7"/>
  <c r="E94" i="7"/>
  <c r="K94" i="7"/>
  <c r="Q94" i="7"/>
  <c r="W94" i="7"/>
  <c r="E96" i="7"/>
  <c r="K96" i="7"/>
  <c r="Q96" i="7"/>
  <c r="W96" i="7"/>
  <c r="D99" i="7"/>
  <c r="J99" i="7"/>
  <c r="P99" i="7"/>
  <c r="V99" i="7"/>
  <c r="D101" i="7"/>
  <c r="J101" i="7"/>
  <c r="P101" i="7"/>
  <c r="V101" i="7"/>
  <c r="I104" i="7"/>
  <c r="O104" i="7"/>
  <c r="U104" i="7"/>
  <c r="AA104" i="7"/>
  <c r="I106" i="7"/>
  <c r="O106" i="7"/>
  <c r="U106" i="7"/>
  <c r="AA106" i="7"/>
  <c r="H109" i="7"/>
  <c r="N109" i="7"/>
  <c r="T109" i="7"/>
  <c r="Z109" i="7"/>
  <c r="H111" i="7"/>
  <c r="N111" i="7"/>
  <c r="T111" i="7"/>
  <c r="Z111" i="7"/>
  <c r="G114" i="7"/>
  <c r="M114" i="7"/>
  <c r="S114" i="7"/>
  <c r="Y114" i="7"/>
  <c r="G116" i="7"/>
  <c r="M116" i="7"/>
  <c r="S116" i="7"/>
  <c r="Y116" i="7"/>
  <c r="F119" i="7"/>
  <c r="L119" i="7"/>
  <c r="R119" i="7"/>
  <c r="X119" i="7"/>
  <c r="F121" i="7"/>
  <c r="L121" i="7"/>
  <c r="R121" i="7"/>
  <c r="X121" i="7"/>
  <c r="E124" i="7"/>
  <c r="K124" i="7"/>
  <c r="Q124" i="7"/>
  <c r="W124" i="7"/>
  <c r="E126" i="7"/>
  <c r="K126" i="7"/>
  <c r="Q126" i="7"/>
  <c r="W126" i="7"/>
  <c r="D129" i="7"/>
  <c r="J129" i="7"/>
  <c r="P129" i="7"/>
  <c r="V129" i="7"/>
  <c r="D131" i="7"/>
  <c r="J131" i="7"/>
  <c r="P131" i="7"/>
  <c r="V131" i="7"/>
  <c r="I134" i="7"/>
  <c r="O134" i="7"/>
  <c r="U134" i="7"/>
  <c r="AA134" i="7"/>
  <c r="I136" i="7"/>
  <c r="O136" i="7"/>
  <c r="U136" i="7"/>
  <c r="AA136" i="7"/>
  <c r="H139" i="7"/>
  <c r="N139" i="7"/>
  <c r="T139" i="7"/>
  <c r="Z139" i="7"/>
  <c r="H141" i="7"/>
  <c r="N141" i="7"/>
  <c r="T141" i="7"/>
  <c r="Z141" i="7"/>
  <c r="G144" i="7"/>
  <c r="M144" i="7"/>
  <c r="S144" i="7"/>
  <c r="Y144" i="7"/>
  <c r="G146" i="7"/>
  <c r="M146" i="7"/>
  <c r="S146" i="7"/>
  <c r="Y146" i="7"/>
  <c r="F149" i="7"/>
  <c r="L149" i="7"/>
  <c r="R149" i="7"/>
  <c r="X149" i="7"/>
  <c r="F151" i="7"/>
  <c r="L151" i="7"/>
  <c r="R151" i="7"/>
  <c r="X151" i="7"/>
  <c r="E154" i="7"/>
  <c r="K154" i="7"/>
  <c r="Q154" i="7"/>
  <c r="W154" i="7"/>
  <c r="E156" i="7"/>
  <c r="K156" i="7"/>
  <c r="Q156" i="7"/>
  <c r="W156" i="7"/>
  <c r="D159" i="7"/>
  <c r="J159" i="7"/>
  <c r="P159" i="7"/>
  <c r="D161" i="7"/>
  <c r="J161" i="7"/>
  <c r="P161" i="7"/>
  <c r="V161" i="7"/>
  <c r="V157" i="7" s="1"/>
  <c r="I168" i="7"/>
  <c r="O168" i="7"/>
  <c r="U168" i="7"/>
  <c r="AA168" i="7"/>
  <c r="I170" i="7"/>
  <c r="O170" i="7"/>
  <c r="U170" i="7"/>
  <c r="AA170" i="7"/>
  <c r="H173" i="7"/>
  <c r="N173" i="7"/>
  <c r="T173" i="7"/>
  <c r="Z173" i="7"/>
  <c r="H175" i="7"/>
  <c r="N175" i="7"/>
  <c r="T175" i="7"/>
  <c r="Z175" i="7"/>
  <c r="G178" i="7"/>
  <c r="M178" i="7"/>
  <c r="S178" i="7"/>
  <c r="Y178" i="7"/>
  <c r="G180" i="7"/>
  <c r="M180" i="7"/>
  <c r="S180" i="7"/>
  <c r="Y180" i="7"/>
  <c r="F183" i="7"/>
  <c r="L183" i="7"/>
  <c r="R183" i="7"/>
  <c r="X183" i="7"/>
  <c r="F185" i="7"/>
  <c r="L185" i="7"/>
  <c r="R185" i="7"/>
  <c r="X185" i="7"/>
  <c r="E188" i="7"/>
  <c r="K188" i="7"/>
  <c r="Q188" i="7"/>
  <c r="W188" i="7"/>
  <c r="E190" i="7"/>
  <c r="K190" i="7"/>
  <c r="Q190" i="7"/>
  <c r="W190" i="7"/>
  <c r="D193" i="7"/>
  <c r="J193" i="7"/>
  <c r="P193" i="7"/>
  <c r="V193" i="7"/>
  <c r="D195" i="7"/>
  <c r="J195" i="7"/>
  <c r="P195" i="7"/>
  <c r="V195" i="7"/>
  <c r="I198" i="7"/>
  <c r="O198" i="7"/>
  <c r="U198" i="7"/>
  <c r="AA198" i="7"/>
  <c r="I200" i="7"/>
  <c r="O200" i="7"/>
  <c r="U200" i="7"/>
  <c r="AA200" i="7"/>
  <c r="H203" i="7"/>
  <c r="N203" i="7"/>
  <c r="T203" i="7"/>
  <c r="Z203" i="7"/>
  <c r="H205" i="7"/>
  <c r="N205" i="7"/>
  <c r="T205" i="7"/>
  <c r="Z205" i="7"/>
  <c r="G208" i="7"/>
  <c r="M208" i="7"/>
  <c r="S208" i="7"/>
  <c r="Y208" i="7"/>
  <c r="G210" i="7"/>
  <c r="M210" i="7"/>
  <c r="S210" i="7"/>
  <c r="Y210" i="7"/>
  <c r="F213" i="7"/>
  <c r="L213" i="7"/>
  <c r="R213" i="7"/>
  <c r="X213" i="7"/>
  <c r="F215" i="7"/>
  <c r="L215" i="7"/>
  <c r="R215" i="7"/>
  <c r="X215" i="7"/>
  <c r="E218" i="7"/>
  <c r="K218" i="7"/>
  <c r="Q218" i="7"/>
  <c r="W218" i="7"/>
  <c r="E220" i="7"/>
  <c r="K220" i="7"/>
  <c r="Q220" i="7"/>
  <c r="W220" i="7"/>
  <c r="D223" i="7"/>
  <c r="J223" i="7"/>
  <c r="P223" i="7"/>
  <c r="V223" i="7"/>
  <c r="D225" i="7"/>
  <c r="J225" i="7"/>
  <c r="P225" i="7"/>
  <c r="V225" i="7"/>
  <c r="I228" i="7"/>
  <c r="O228" i="7"/>
  <c r="U228" i="7"/>
  <c r="AA228" i="7"/>
  <c r="I230" i="7"/>
  <c r="O230" i="7"/>
  <c r="U230" i="7"/>
  <c r="AA230" i="7"/>
  <c r="H233" i="7"/>
  <c r="N233" i="7"/>
  <c r="T233" i="7"/>
  <c r="Z233" i="7"/>
  <c r="H235" i="7"/>
  <c r="N235" i="7"/>
  <c r="T235" i="7"/>
  <c r="Z235" i="7"/>
  <c r="G238" i="7"/>
  <c r="M238" i="7"/>
  <c r="S238" i="7"/>
  <c r="Y238" i="7"/>
  <c r="G240" i="7"/>
  <c r="M240" i="7"/>
  <c r="S240" i="7"/>
  <c r="Y240" i="7"/>
  <c r="F243" i="7"/>
  <c r="L243" i="7"/>
  <c r="R243" i="7"/>
  <c r="X243" i="7"/>
  <c r="F245" i="7"/>
  <c r="L245" i="7"/>
  <c r="R245" i="7"/>
  <c r="X245" i="7"/>
  <c r="E248" i="7"/>
  <c r="K248" i="7"/>
  <c r="Q248" i="7"/>
  <c r="W248" i="7"/>
  <c r="E250" i="7"/>
  <c r="K250" i="7"/>
  <c r="Q250" i="7"/>
  <c r="W250" i="7"/>
  <c r="D253" i="7"/>
  <c r="J253" i="7"/>
  <c r="P253" i="7"/>
  <c r="V253" i="7"/>
  <c r="D255" i="7"/>
  <c r="J255" i="7"/>
  <c r="P255" i="7"/>
  <c r="V255" i="7"/>
  <c r="I258" i="7"/>
  <c r="O258" i="7"/>
  <c r="U258" i="7"/>
  <c r="AA258" i="7"/>
  <c r="I260" i="7"/>
  <c r="O260" i="7"/>
  <c r="U260" i="7"/>
  <c r="AA260" i="7"/>
  <c r="H263" i="7"/>
  <c r="N263" i="7"/>
  <c r="T263" i="7"/>
  <c r="Z263" i="7"/>
  <c r="H265" i="7"/>
  <c r="N265" i="7"/>
  <c r="T265" i="7"/>
  <c r="Z265" i="7"/>
  <c r="G268" i="7"/>
  <c r="M268" i="7"/>
  <c r="S268" i="7"/>
  <c r="Y268" i="7"/>
  <c r="G270" i="7"/>
  <c r="M270" i="7"/>
  <c r="S270" i="7"/>
  <c r="Y270" i="7"/>
  <c r="F273" i="7"/>
  <c r="L273" i="7"/>
  <c r="R273" i="7"/>
  <c r="X273" i="7"/>
  <c r="F275" i="7"/>
  <c r="L275" i="7"/>
  <c r="R275" i="7"/>
  <c r="X275" i="7"/>
  <c r="E278" i="7"/>
  <c r="K278" i="7"/>
  <c r="Q278" i="7"/>
  <c r="W278" i="7"/>
  <c r="E280" i="7"/>
  <c r="K280" i="7"/>
  <c r="Q280" i="7"/>
  <c r="W280" i="7"/>
  <c r="D283" i="7"/>
  <c r="J283" i="7"/>
  <c r="P283" i="7"/>
  <c r="V283" i="7"/>
  <c r="D285" i="7"/>
  <c r="J285" i="7"/>
  <c r="P285" i="7"/>
  <c r="V285" i="7"/>
  <c r="I288" i="7"/>
  <c r="O288" i="7"/>
  <c r="U288" i="7"/>
  <c r="AA288" i="7"/>
  <c r="I290" i="7"/>
  <c r="O290" i="7"/>
  <c r="U290" i="7"/>
  <c r="AA290" i="7"/>
  <c r="H293" i="7"/>
  <c r="N293" i="7"/>
  <c r="T293" i="7"/>
  <c r="Z293" i="7"/>
  <c r="H295" i="7"/>
  <c r="N295" i="7"/>
  <c r="T295" i="7"/>
  <c r="Z295" i="7"/>
  <c r="G298" i="7"/>
  <c r="M298" i="7"/>
  <c r="S298" i="7"/>
  <c r="Y298" i="7"/>
  <c r="G300" i="7"/>
  <c r="M300" i="7"/>
  <c r="S300" i="7"/>
  <c r="Y300" i="7"/>
  <c r="F303" i="7"/>
  <c r="L303" i="7"/>
  <c r="R303" i="7"/>
  <c r="X303" i="7"/>
  <c r="F305" i="7"/>
  <c r="L305" i="7"/>
  <c r="R305" i="7"/>
  <c r="X305" i="7"/>
  <c r="E308" i="7"/>
  <c r="K308" i="7"/>
  <c r="Q308" i="7"/>
  <c r="W308" i="7"/>
  <c r="E310" i="7"/>
  <c r="K310" i="7"/>
  <c r="Q310" i="7"/>
  <c r="W310" i="7"/>
  <c r="D313" i="7"/>
  <c r="J313" i="7"/>
  <c r="P313" i="7"/>
  <c r="V313" i="7"/>
  <c r="D315" i="7"/>
  <c r="J315" i="7"/>
  <c r="P315" i="7"/>
  <c r="V315" i="7"/>
  <c r="I318" i="7"/>
  <c r="O318" i="7"/>
  <c r="U318" i="7"/>
  <c r="I320" i="7"/>
  <c r="O320" i="7"/>
  <c r="U320" i="7"/>
  <c r="AA320" i="7"/>
  <c r="AA316" i="7" s="1"/>
  <c r="Y477" i="7"/>
  <c r="S477" i="7"/>
  <c r="M477" i="7"/>
  <c r="G477" i="7"/>
  <c r="G475" i="7" s="1"/>
  <c r="Z472" i="7"/>
  <c r="T472" i="7"/>
  <c r="N472" i="7"/>
  <c r="H472" i="7"/>
  <c r="AA467" i="7"/>
  <c r="U467" i="7"/>
  <c r="U465" i="7" s="1"/>
  <c r="O467" i="7"/>
  <c r="I467" i="7"/>
  <c r="V462" i="7"/>
  <c r="P462" i="7"/>
  <c r="J462" i="7"/>
  <c r="D462" i="7"/>
  <c r="D460" i="7" s="1"/>
  <c r="W457" i="7"/>
  <c r="Q457" i="7"/>
  <c r="K457" i="7"/>
  <c r="E457" i="7"/>
  <c r="X452" i="7"/>
  <c r="R452" i="7"/>
  <c r="R450" i="7" s="1"/>
  <c r="L452" i="7"/>
  <c r="F452" i="7"/>
  <c r="Y447" i="7"/>
  <c r="S447" i="7"/>
  <c r="M447" i="7"/>
  <c r="G447" i="7"/>
  <c r="G445" i="7" s="1"/>
  <c r="Z442" i="7"/>
  <c r="T442" i="7"/>
  <c r="N442" i="7"/>
  <c r="H442" i="7"/>
  <c r="AA437" i="7"/>
  <c r="U437" i="7"/>
  <c r="U435" i="7" s="1"/>
  <c r="O437" i="7"/>
  <c r="I437" i="7"/>
  <c r="V432" i="7"/>
  <c r="P432" i="7"/>
  <c r="J432" i="7"/>
  <c r="D432" i="7"/>
  <c r="D430" i="7" s="1"/>
  <c r="W427" i="7"/>
  <c r="Q427" i="7"/>
  <c r="K427" i="7"/>
  <c r="E427" i="7"/>
  <c r="X422" i="7"/>
  <c r="R422" i="7"/>
  <c r="R420" i="7" s="1"/>
  <c r="L422" i="7"/>
  <c r="F422" i="7"/>
  <c r="Y417" i="7"/>
  <c r="S417" i="7"/>
  <c r="M417" i="7"/>
  <c r="G417" i="7"/>
  <c r="G415" i="7" s="1"/>
  <c r="Z412" i="7"/>
  <c r="T412" i="7"/>
  <c r="N412" i="7"/>
  <c r="H412" i="7"/>
  <c r="AA407" i="7"/>
  <c r="U407" i="7"/>
  <c r="U405" i="7" s="1"/>
  <c r="O407" i="7"/>
  <c r="I407" i="7"/>
  <c r="V402" i="7"/>
  <c r="P402" i="7"/>
  <c r="J402" i="7"/>
  <c r="D402" i="7"/>
  <c r="D400" i="7" s="1"/>
  <c r="W397" i="7"/>
  <c r="Q397" i="7"/>
  <c r="K397" i="7"/>
  <c r="E397" i="7"/>
  <c r="X392" i="7"/>
  <c r="R392" i="7"/>
  <c r="R390" i="7" s="1"/>
  <c r="L392" i="7"/>
  <c r="F392" i="7"/>
  <c r="Y387" i="7"/>
  <c r="S387" i="7"/>
  <c r="M387" i="7"/>
  <c r="G387" i="7"/>
  <c r="G385" i="7" s="1"/>
  <c r="Z382" i="7"/>
  <c r="T382" i="7"/>
  <c r="N382" i="7"/>
  <c r="H382" i="7"/>
  <c r="AA377" i="7"/>
  <c r="U377" i="7"/>
  <c r="U375" i="7" s="1"/>
  <c r="O377" i="7"/>
  <c r="I377" i="7"/>
  <c r="V372" i="7"/>
  <c r="P372" i="7"/>
  <c r="J372" i="7"/>
  <c r="D372" i="7"/>
  <c r="D370" i="7" s="1"/>
  <c r="W367" i="7"/>
  <c r="Q367" i="7"/>
  <c r="K367" i="7"/>
  <c r="E367" i="7"/>
  <c r="X477" i="7"/>
  <c r="X475" i="7" s="1"/>
  <c r="R477" i="7"/>
  <c r="R475" i="7" s="1"/>
  <c r="L477" i="7"/>
  <c r="L475" i="7" s="1"/>
  <c r="F477" i="7"/>
  <c r="F475" i="7" s="1"/>
  <c r="Y472" i="7"/>
  <c r="Y470" i="7" s="1"/>
  <c r="S472" i="7"/>
  <c r="S470" i="7" s="1"/>
  <c r="M472" i="7"/>
  <c r="M470" i="7" s="1"/>
  <c r="G472" i="7"/>
  <c r="G470" i="7" s="1"/>
  <c r="Z467" i="7"/>
  <c r="Z465" i="7" s="1"/>
  <c r="T467" i="7"/>
  <c r="T465" i="7" s="1"/>
  <c r="N467" i="7"/>
  <c r="N465" i="7" s="1"/>
  <c r="H467" i="7"/>
  <c r="H465" i="7" s="1"/>
  <c r="AA462" i="7"/>
  <c r="AA460" i="7" s="1"/>
  <c r="U462" i="7"/>
  <c r="U460" i="7" s="1"/>
  <c r="O462" i="7"/>
  <c r="O460" i="7" s="1"/>
  <c r="I462" i="7"/>
  <c r="I460" i="7" s="1"/>
  <c r="V457" i="7"/>
  <c r="V455" i="7" s="1"/>
  <c r="P457" i="7"/>
  <c r="P455" i="7" s="1"/>
  <c r="J457" i="7"/>
  <c r="J455" i="7" s="1"/>
  <c r="D457" i="7"/>
  <c r="D455" i="7" s="1"/>
  <c r="W452" i="7"/>
  <c r="W450" i="7" s="1"/>
  <c r="Q452" i="7"/>
  <c r="Q450" i="7" s="1"/>
  <c r="K452" i="7"/>
  <c r="K450" i="7" s="1"/>
  <c r="E452" i="7"/>
  <c r="E450" i="7" s="1"/>
  <c r="X447" i="7"/>
  <c r="X445" i="7" s="1"/>
  <c r="R447" i="7"/>
  <c r="R445" i="7" s="1"/>
  <c r="L447" i="7"/>
  <c r="L445" i="7" s="1"/>
  <c r="F447" i="7"/>
  <c r="F445" i="7" s="1"/>
  <c r="Y442" i="7"/>
  <c r="Y440" i="7" s="1"/>
  <c r="S442" i="7"/>
  <c r="S440" i="7" s="1"/>
  <c r="M442" i="7"/>
  <c r="M440" i="7" s="1"/>
  <c r="G442" i="7"/>
  <c r="G440" i="7" s="1"/>
  <c r="Z437" i="7"/>
  <c r="Z435" i="7" s="1"/>
  <c r="T437" i="7"/>
  <c r="T435" i="7" s="1"/>
  <c r="N437" i="7"/>
  <c r="N435" i="7" s="1"/>
  <c r="H437" i="7"/>
  <c r="H435" i="7" s="1"/>
  <c r="AA432" i="7"/>
  <c r="AA430" i="7" s="1"/>
  <c r="U432" i="7"/>
  <c r="U430" i="7" s="1"/>
  <c r="O432" i="7"/>
  <c r="O430" i="7" s="1"/>
  <c r="I432" i="7"/>
  <c r="I430" i="7" s="1"/>
  <c r="V427" i="7"/>
  <c r="V425" i="7" s="1"/>
  <c r="P427" i="7"/>
  <c r="P425" i="7" s="1"/>
  <c r="J427" i="7"/>
  <c r="J425" i="7" s="1"/>
  <c r="D427" i="7"/>
  <c r="D425" i="7" s="1"/>
  <c r="W422" i="7"/>
  <c r="W420" i="7" s="1"/>
  <c r="Q422" i="7"/>
  <c r="Q420" i="7" s="1"/>
  <c r="K422" i="7"/>
  <c r="K420" i="7" s="1"/>
  <c r="E422" i="7"/>
  <c r="E420" i="7" s="1"/>
  <c r="X417" i="7"/>
  <c r="X415" i="7" s="1"/>
  <c r="R417" i="7"/>
  <c r="R415" i="7" s="1"/>
  <c r="L417" i="7"/>
  <c r="L415" i="7" s="1"/>
  <c r="F417" i="7"/>
  <c r="F415" i="7" s="1"/>
  <c r="Y412" i="7"/>
  <c r="Y410" i="7" s="1"/>
  <c r="S412" i="7"/>
  <c r="S410" i="7" s="1"/>
  <c r="M412" i="7"/>
  <c r="M410" i="7" s="1"/>
  <c r="G412" i="7"/>
  <c r="G410" i="7" s="1"/>
  <c r="Z407" i="7"/>
  <c r="Z405" i="7" s="1"/>
  <c r="T407" i="7"/>
  <c r="T405" i="7" s="1"/>
  <c r="N407" i="7"/>
  <c r="N405" i="7" s="1"/>
  <c r="H407" i="7"/>
  <c r="H405" i="7" s="1"/>
  <c r="AA402" i="7"/>
  <c r="AA400" i="7" s="1"/>
  <c r="U402" i="7"/>
  <c r="U400" i="7" s="1"/>
  <c r="O402" i="7"/>
  <c r="O400" i="7" s="1"/>
  <c r="I402" i="7"/>
  <c r="I400" i="7" s="1"/>
  <c r="V397" i="7"/>
  <c r="V395" i="7" s="1"/>
  <c r="P397" i="7"/>
  <c r="P395" i="7" s="1"/>
  <c r="J397" i="7"/>
  <c r="J395" i="7" s="1"/>
  <c r="D397" i="7"/>
  <c r="D395" i="7" s="1"/>
  <c r="W392" i="7"/>
  <c r="W390" i="7" s="1"/>
  <c r="Q392" i="7"/>
  <c r="Q390" i="7" s="1"/>
  <c r="K392" i="7"/>
  <c r="K390" i="7" s="1"/>
  <c r="E392" i="7"/>
  <c r="E390" i="7" s="1"/>
  <c r="X387" i="7"/>
  <c r="X385" i="7" s="1"/>
  <c r="R387" i="7"/>
  <c r="R385" i="7" s="1"/>
  <c r="L387" i="7"/>
  <c r="L385" i="7" s="1"/>
  <c r="F387" i="7"/>
  <c r="F385" i="7" s="1"/>
  <c r="Y382" i="7"/>
  <c r="Y380" i="7" s="1"/>
  <c r="S382" i="7"/>
  <c r="S380" i="7" s="1"/>
  <c r="M382" i="7"/>
  <c r="M380" i="7" s="1"/>
  <c r="G382" i="7"/>
  <c r="G380" i="7" s="1"/>
  <c r="Z377" i="7"/>
  <c r="Z375" i="7" s="1"/>
  <c r="T377" i="7"/>
  <c r="T375" i="7" s="1"/>
  <c r="N377" i="7"/>
  <c r="N375" i="7" s="1"/>
  <c r="H377" i="7"/>
  <c r="H375" i="7" s="1"/>
  <c r="AA372" i="7"/>
  <c r="AA370" i="7" s="1"/>
  <c r="U372" i="7"/>
  <c r="U370" i="7" s="1"/>
  <c r="O372" i="7"/>
  <c r="O370" i="7" s="1"/>
  <c r="I372" i="7"/>
  <c r="I370" i="7" s="1"/>
  <c r="W477" i="7"/>
  <c r="Q477" i="7"/>
  <c r="K477" i="7"/>
  <c r="K475" i="7" s="1"/>
  <c r="E477" i="7"/>
  <c r="X472" i="7"/>
  <c r="R472" i="7"/>
  <c r="R470" i="7" s="1"/>
  <c r="L472" i="7"/>
  <c r="F472" i="7"/>
  <c r="Y467" i="7"/>
  <c r="Y465" i="7" s="1"/>
  <c r="S467" i="7"/>
  <c r="M467" i="7"/>
  <c r="G467" i="7"/>
  <c r="G465" i="7" s="1"/>
  <c r="Z462" i="7"/>
  <c r="T462" i="7"/>
  <c r="N462" i="7"/>
  <c r="N460" i="7" s="1"/>
  <c r="H462" i="7"/>
  <c r="AA457" i="7"/>
  <c r="U457" i="7"/>
  <c r="U455" i="7" s="1"/>
  <c r="O457" i="7"/>
  <c r="I457" i="7"/>
  <c r="V452" i="7"/>
  <c r="V450" i="7" s="1"/>
  <c r="P452" i="7"/>
  <c r="J452" i="7"/>
  <c r="D452" i="7"/>
  <c r="D450" i="7" s="1"/>
  <c r="W447" i="7"/>
  <c r="Q447" i="7"/>
  <c r="K447" i="7"/>
  <c r="K445" i="7" s="1"/>
  <c r="E447" i="7"/>
  <c r="X442" i="7"/>
  <c r="R442" i="7"/>
  <c r="R440" i="7" s="1"/>
  <c r="L442" i="7"/>
  <c r="F442" i="7"/>
  <c r="Y437" i="7"/>
  <c r="Y435" i="7" s="1"/>
  <c r="S437" i="7"/>
  <c r="M437" i="7"/>
  <c r="G437" i="7"/>
  <c r="G435" i="7" s="1"/>
  <c r="Z432" i="7"/>
  <c r="T432" i="7"/>
  <c r="N432" i="7"/>
  <c r="N430" i="7" s="1"/>
  <c r="H432" i="7"/>
  <c r="AA427" i="7"/>
  <c r="U427" i="7"/>
  <c r="U425" i="7" s="1"/>
  <c r="O427" i="7"/>
  <c r="I427" i="7"/>
  <c r="V422" i="7"/>
  <c r="V420" i="7" s="1"/>
  <c r="P422" i="7"/>
  <c r="J422" i="7"/>
  <c r="D422" i="7"/>
  <c r="D420" i="7" s="1"/>
  <c r="W417" i="7"/>
  <c r="Q417" i="7"/>
  <c r="K417" i="7"/>
  <c r="K415" i="7" s="1"/>
  <c r="E417" i="7"/>
  <c r="X412" i="7"/>
  <c r="R412" i="7"/>
  <c r="R410" i="7" s="1"/>
  <c r="L412" i="7"/>
  <c r="F412" i="7"/>
  <c r="Y407" i="7"/>
  <c r="Y405" i="7" s="1"/>
  <c r="S407" i="7"/>
  <c r="M407" i="7"/>
  <c r="G407" i="7"/>
  <c r="G405" i="7" s="1"/>
  <c r="Z402" i="7"/>
  <c r="T402" i="7"/>
  <c r="N402" i="7"/>
  <c r="N400" i="7" s="1"/>
  <c r="H402" i="7"/>
  <c r="AA397" i="7"/>
  <c r="U397" i="7"/>
  <c r="U395" i="7" s="1"/>
  <c r="O397" i="7"/>
  <c r="I397" i="7"/>
  <c r="V392" i="7"/>
  <c r="V390" i="7" s="1"/>
  <c r="P392" i="7"/>
  <c r="J392" i="7"/>
  <c r="D392" i="7"/>
  <c r="D390" i="7" s="1"/>
  <c r="W387" i="7"/>
  <c r="Q387" i="7"/>
  <c r="K387" i="7"/>
  <c r="K385" i="7" s="1"/>
  <c r="E387" i="7"/>
  <c r="X382" i="7"/>
  <c r="R382" i="7"/>
  <c r="R380" i="7" s="1"/>
  <c r="L382" i="7"/>
  <c r="F382" i="7"/>
  <c r="Y377" i="7"/>
  <c r="Y375" i="7" s="1"/>
  <c r="S377" i="7"/>
  <c r="M377" i="7"/>
  <c r="G377" i="7"/>
  <c r="G375" i="7" s="1"/>
  <c r="V477" i="7"/>
  <c r="P477" i="7"/>
  <c r="P475" i="7" s="1"/>
  <c r="J477" i="7"/>
  <c r="J475" i="7" s="1"/>
  <c r="D477" i="7"/>
  <c r="W472" i="7"/>
  <c r="W470" i="7" s="1"/>
  <c r="Q472" i="7"/>
  <c r="Q470" i="7" s="1"/>
  <c r="K472" i="7"/>
  <c r="E472" i="7"/>
  <c r="E470" i="7" s="1"/>
  <c r="X467" i="7"/>
  <c r="X465" i="7" s="1"/>
  <c r="R467" i="7"/>
  <c r="L467" i="7"/>
  <c r="L465" i="7" s="1"/>
  <c r="F467" i="7"/>
  <c r="F465" i="7" s="1"/>
  <c r="Y462" i="7"/>
  <c r="S462" i="7"/>
  <c r="S460" i="7" s="1"/>
  <c r="M462" i="7"/>
  <c r="M460" i="7" s="1"/>
  <c r="G462" i="7"/>
  <c r="Z457" i="7"/>
  <c r="Z455" i="7" s="1"/>
  <c r="T457" i="7"/>
  <c r="T455" i="7" s="1"/>
  <c r="N457" i="7"/>
  <c r="H457" i="7"/>
  <c r="H455" i="7" s="1"/>
  <c r="AA452" i="7"/>
  <c r="AA450" i="7" s="1"/>
  <c r="U452" i="7"/>
  <c r="O452" i="7"/>
  <c r="O450" i="7" s="1"/>
  <c r="I452" i="7"/>
  <c r="I450" i="7" s="1"/>
  <c r="V447" i="7"/>
  <c r="P447" i="7"/>
  <c r="P445" i="7" s="1"/>
  <c r="J447" i="7"/>
  <c r="J445" i="7" s="1"/>
  <c r="D447" i="7"/>
  <c r="W442" i="7"/>
  <c r="W440" i="7" s="1"/>
  <c r="Q442" i="7"/>
  <c r="Q440" i="7" s="1"/>
  <c r="K442" i="7"/>
  <c r="E442" i="7"/>
  <c r="E440" i="7" s="1"/>
  <c r="X437" i="7"/>
  <c r="X435" i="7" s="1"/>
  <c r="R437" i="7"/>
  <c r="L437" i="7"/>
  <c r="L435" i="7" s="1"/>
  <c r="F437" i="7"/>
  <c r="F435" i="7" s="1"/>
  <c r="Y432" i="7"/>
  <c r="S432" i="7"/>
  <c r="S430" i="7" s="1"/>
  <c r="M432" i="7"/>
  <c r="M430" i="7" s="1"/>
  <c r="G432" i="7"/>
  <c r="Z427" i="7"/>
  <c r="Z425" i="7" s="1"/>
  <c r="T427" i="7"/>
  <c r="T425" i="7" s="1"/>
  <c r="N427" i="7"/>
  <c r="H427" i="7"/>
  <c r="H425" i="7" s="1"/>
  <c r="AA422" i="7"/>
  <c r="AA420" i="7" s="1"/>
  <c r="U422" i="7"/>
  <c r="O422" i="7"/>
  <c r="O420" i="7" s="1"/>
  <c r="I422" i="7"/>
  <c r="I420" i="7" s="1"/>
  <c r="V417" i="7"/>
  <c r="P417" i="7"/>
  <c r="P415" i="7" s="1"/>
  <c r="J417" i="7"/>
  <c r="J415" i="7" s="1"/>
  <c r="D417" i="7"/>
  <c r="W412" i="7"/>
  <c r="W410" i="7" s="1"/>
  <c r="Q412" i="7"/>
  <c r="Q410" i="7" s="1"/>
  <c r="K412" i="7"/>
  <c r="E412" i="7"/>
  <c r="E410" i="7" s="1"/>
  <c r="X407" i="7"/>
  <c r="X405" i="7" s="1"/>
  <c r="R407" i="7"/>
  <c r="L407" i="7"/>
  <c r="L405" i="7" s="1"/>
  <c r="F407" i="7"/>
  <c r="F405" i="7" s="1"/>
  <c r="Y402" i="7"/>
  <c r="S402" i="7"/>
  <c r="S400" i="7" s="1"/>
  <c r="M402" i="7"/>
  <c r="M400" i="7" s="1"/>
  <c r="G402" i="7"/>
  <c r="Z397" i="7"/>
  <c r="Z395" i="7" s="1"/>
  <c r="T397" i="7"/>
  <c r="T395" i="7" s="1"/>
  <c r="N397" i="7"/>
  <c r="H397" i="7"/>
  <c r="H395" i="7" s="1"/>
  <c r="AA392" i="7"/>
  <c r="AA390" i="7" s="1"/>
  <c r="U392" i="7"/>
  <c r="O392" i="7"/>
  <c r="O390" i="7" s="1"/>
  <c r="I392" i="7"/>
  <c r="I390" i="7" s="1"/>
  <c r="V387" i="7"/>
  <c r="P387" i="7"/>
  <c r="P385" i="7" s="1"/>
  <c r="J387" i="7"/>
  <c r="J385" i="7" s="1"/>
  <c r="D387" i="7"/>
  <c r="W382" i="7"/>
  <c r="W380" i="7" s="1"/>
  <c r="Q382" i="7"/>
  <c r="Q380" i="7" s="1"/>
  <c r="K382" i="7"/>
  <c r="E382" i="7"/>
  <c r="E380" i="7" s="1"/>
  <c r="X377" i="7"/>
  <c r="X375" i="7" s="1"/>
  <c r="R377" i="7"/>
  <c r="L377" i="7"/>
  <c r="L375" i="7" s="1"/>
  <c r="F377" i="7"/>
  <c r="F375" i="7" s="1"/>
  <c r="AA477" i="7"/>
  <c r="U477" i="7"/>
  <c r="O477" i="7"/>
  <c r="I477" i="7"/>
  <c r="I475" i="7" s="1"/>
  <c r="V472" i="7"/>
  <c r="P472" i="7"/>
  <c r="J472" i="7"/>
  <c r="D472" i="7"/>
  <c r="W467" i="7"/>
  <c r="Q467" i="7"/>
  <c r="Q465" i="7" s="1"/>
  <c r="K467" i="7"/>
  <c r="E467" i="7"/>
  <c r="X462" i="7"/>
  <c r="R462" i="7"/>
  <c r="L462" i="7"/>
  <c r="F462" i="7"/>
  <c r="F460" i="7" s="1"/>
  <c r="Y457" i="7"/>
  <c r="S457" i="7"/>
  <c r="M457" i="7"/>
  <c r="G457" i="7"/>
  <c r="Z452" i="7"/>
  <c r="T452" i="7"/>
  <c r="T450" i="7" s="1"/>
  <c r="N452" i="7"/>
  <c r="H452" i="7"/>
  <c r="AA447" i="7"/>
  <c r="U447" i="7"/>
  <c r="O447" i="7"/>
  <c r="I447" i="7"/>
  <c r="I445" i="7" s="1"/>
  <c r="V442" i="7"/>
  <c r="P442" i="7"/>
  <c r="J442" i="7"/>
  <c r="D442" i="7"/>
  <c r="W437" i="7"/>
  <c r="Q437" i="7"/>
  <c r="Q435" i="7" s="1"/>
  <c r="K437" i="7"/>
  <c r="E437" i="7"/>
  <c r="X432" i="7"/>
  <c r="R432" i="7"/>
  <c r="L432" i="7"/>
  <c r="F432" i="7"/>
  <c r="F430" i="7" s="1"/>
  <c r="Y427" i="7"/>
  <c r="S427" i="7"/>
  <c r="M427" i="7"/>
  <c r="G427" i="7"/>
  <c r="Z422" i="7"/>
  <c r="T422" i="7"/>
  <c r="T420" i="7" s="1"/>
  <c r="N422" i="7"/>
  <c r="H422" i="7"/>
  <c r="AA417" i="7"/>
  <c r="U417" i="7"/>
  <c r="O417" i="7"/>
  <c r="I417" i="7"/>
  <c r="I415" i="7" s="1"/>
  <c r="V412" i="7"/>
  <c r="P412" i="7"/>
  <c r="J412" i="7"/>
  <c r="D412" i="7"/>
  <c r="W407" i="7"/>
  <c r="Q407" i="7"/>
  <c r="Q405" i="7" s="1"/>
  <c r="K407" i="7"/>
  <c r="E407" i="7"/>
  <c r="X402" i="7"/>
  <c r="R402" i="7"/>
  <c r="L402" i="7"/>
  <c r="F402" i="7"/>
  <c r="F400" i="7" s="1"/>
  <c r="Y397" i="7"/>
  <c r="S397" i="7"/>
  <c r="M397" i="7"/>
  <c r="G397" i="7"/>
  <c r="Z392" i="7"/>
  <c r="T392" i="7"/>
  <c r="T390" i="7" s="1"/>
  <c r="N392" i="7"/>
  <c r="H392" i="7"/>
  <c r="AA387" i="7"/>
  <c r="U387" i="7"/>
  <c r="O387" i="7"/>
  <c r="I387" i="7"/>
  <c r="I385" i="7" s="1"/>
  <c r="V382" i="7"/>
  <c r="P382" i="7"/>
  <c r="J382" i="7"/>
  <c r="D382" i="7"/>
  <c r="W377" i="7"/>
  <c r="Q377" i="7"/>
  <c r="Q375" i="7" s="1"/>
  <c r="K377" i="7"/>
  <c r="E377" i="7"/>
  <c r="X372" i="7"/>
  <c r="R372" i="7"/>
  <c r="L372" i="7"/>
  <c r="F372" i="7"/>
  <c r="F370" i="7" s="1"/>
  <c r="Y367" i="7"/>
  <c r="S367" i="7"/>
  <c r="M367" i="7"/>
  <c r="G367" i="7"/>
  <c r="Z362" i="7"/>
  <c r="T362" i="7"/>
  <c r="T360" i="7" s="1"/>
  <c r="N362" i="7"/>
  <c r="H362" i="7"/>
  <c r="AA357" i="7"/>
  <c r="U357" i="7"/>
  <c r="O357" i="7"/>
  <c r="I357" i="7"/>
  <c r="I355" i="7" s="1"/>
  <c r="V352" i="7"/>
  <c r="P352" i="7"/>
  <c r="J352" i="7"/>
  <c r="D352" i="7"/>
  <c r="W347" i="7"/>
  <c r="Q347" i="7"/>
  <c r="Q345" i="7" s="1"/>
  <c r="K347" i="7"/>
  <c r="E347" i="7"/>
  <c r="X342" i="7"/>
  <c r="R342" i="7"/>
  <c r="L342" i="7"/>
  <c r="F342" i="7"/>
  <c r="F340" i="7" s="1"/>
  <c r="Y337" i="7"/>
  <c r="S337" i="7"/>
  <c r="M337" i="7"/>
  <c r="G337" i="7"/>
  <c r="Z332" i="7"/>
  <c r="T332" i="7"/>
  <c r="T330" i="7" s="1"/>
  <c r="N332" i="7"/>
  <c r="H332" i="7"/>
  <c r="AA327" i="7"/>
  <c r="U327" i="7"/>
  <c r="O327" i="7"/>
  <c r="I327" i="7"/>
  <c r="I325" i="7" s="1"/>
  <c r="Z477" i="7"/>
  <c r="Z475" i="7" s="1"/>
  <c r="T477" i="7"/>
  <c r="N477" i="7"/>
  <c r="H477" i="7"/>
  <c r="AA472" i="7"/>
  <c r="U472" i="7"/>
  <c r="U470" i="7" s="1"/>
  <c r="O472" i="7"/>
  <c r="O470" i="7" s="1"/>
  <c r="I472" i="7"/>
  <c r="V467" i="7"/>
  <c r="P467" i="7"/>
  <c r="J467" i="7"/>
  <c r="D467" i="7"/>
  <c r="D465" i="7" s="1"/>
  <c r="W462" i="7"/>
  <c r="W460" i="7" s="1"/>
  <c r="Q462" i="7"/>
  <c r="K462" i="7"/>
  <c r="E462" i="7"/>
  <c r="X457" i="7"/>
  <c r="R457" i="7"/>
  <c r="R455" i="7" s="1"/>
  <c r="L457" i="7"/>
  <c r="L455" i="7" s="1"/>
  <c r="F457" i="7"/>
  <c r="Y452" i="7"/>
  <c r="S452" i="7"/>
  <c r="M452" i="7"/>
  <c r="G452" i="7"/>
  <c r="G450" i="7" s="1"/>
  <c r="Z447" i="7"/>
  <c r="Z445" i="7" s="1"/>
  <c r="T447" i="7"/>
  <c r="N447" i="7"/>
  <c r="H447" i="7"/>
  <c r="AA442" i="7"/>
  <c r="U442" i="7"/>
  <c r="U440" i="7" s="1"/>
  <c r="O442" i="7"/>
  <c r="O440" i="7" s="1"/>
  <c r="I442" i="7"/>
  <c r="V437" i="7"/>
  <c r="P437" i="7"/>
  <c r="J437" i="7"/>
  <c r="D437" i="7"/>
  <c r="D435" i="7" s="1"/>
  <c r="W432" i="7"/>
  <c r="W430" i="7" s="1"/>
  <c r="Q432" i="7"/>
  <c r="K432" i="7"/>
  <c r="E432" i="7"/>
  <c r="X427" i="7"/>
  <c r="R427" i="7"/>
  <c r="R425" i="7" s="1"/>
  <c r="L427" i="7"/>
  <c r="L425" i="7" s="1"/>
  <c r="F427" i="7"/>
  <c r="Y422" i="7"/>
  <c r="S422" i="7"/>
  <c r="M422" i="7"/>
  <c r="G422" i="7"/>
  <c r="G420" i="7" s="1"/>
  <c r="Z417" i="7"/>
  <c r="Z415" i="7" s="1"/>
  <c r="T417" i="7"/>
  <c r="N417" i="7"/>
  <c r="H417" i="7"/>
  <c r="AA412" i="7"/>
  <c r="U412" i="7"/>
  <c r="U410" i="7" s="1"/>
  <c r="O412" i="7"/>
  <c r="O410" i="7" s="1"/>
  <c r="I412" i="7"/>
  <c r="V407" i="7"/>
  <c r="P407" i="7"/>
  <c r="J407" i="7"/>
  <c r="D407" i="7"/>
  <c r="D405" i="7" s="1"/>
  <c r="W402" i="7"/>
  <c r="W400" i="7" s="1"/>
  <c r="Q402" i="7"/>
  <c r="K402" i="7"/>
  <c r="E402" i="7"/>
  <c r="X397" i="7"/>
  <c r="R397" i="7"/>
  <c r="R395" i="7" s="1"/>
  <c r="L397" i="7"/>
  <c r="L395" i="7" s="1"/>
  <c r="F397" i="7"/>
  <c r="Y392" i="7"/>
  <c r="S392" i="7"/>
  <c r="M392" i="7"/>
  <c r="G392" i="7"/>
  <c r="G390" i="7" s="1"/>
  <c r="Z387" i="7"/>
  <c r="Z385" i="7" s="1"/>
  <c r="T387" i="7"/>
  <c r="N387" i="7"/>
  <c r="H387" i="7"/>
  <c r="AA382" i="7"/>
  <c r="U382" i="7"/>
  <c r="U380" i="7" s="1"/>
  <c r="O382" i="7"/>
  <c r="O380" i="7" s="1"/>
  <c r="I382" i="7"/>
  <c r="V377" i="7"/>
  <c r="P377" i="7"/>
  <c r="J377" i="7"/>
  <c r="D377" i="7"/>
  <c r="D375" i="7" s="1"/>
  <c r="W372" i="7"/>
  <c r="W370" i="7" s="1"/>
  <c r="Q372" i="7"/>
  <c r="K372" i="7"/>
  <c r="E372" i="7"/>
  <c r="X367" i="7"/>
  <c r="R367" i="7"/>
  <c r="R365" i="7" s="1"/>
  <c r="L367" i="7"/>
  <c r="L365" i="7" s="1"/>
  <c r="F367" i="7"/>
  <c r="Y362" i="7"/>
  <c r="S362" i="7"/>
  <c r="M362" i="7"/>
  <c r="G362" i="7"/>
  <c r="G360" i="7" s="1"/>
  <c r="Z357" i="7"/>
  <c r="Z355" i="7" s="1"/>
  <c r="T357" i="7"/>
  <c r="N357" i="7"/>
  <c r="H357" i="7"/>
  <c r="AA352" i="7"/>
  <c r="U352" i="7"/>
  <c r="U350" i="7" s="1"/>
  <c r="O352" i="7"/>
  <c r="O350" i="7" s="1"/>
  <c r="I352" i="7"/>
  <c r="V347" i="7"/>
  <c r="P347" i="7"/>
  <c r="J347" i="7"/>
  <c r="D347" i="7"/>
  <c r="D345" i="7" s="1"/>
  <c r="W342" i="7"/>
  <c r="W340" i="7" s="1"/>
  <c r="Q342" i="7"/>
  <c r="K342" i="7"/>
  <c r="E342" i="7"/>
  <c r="K327" i="7"/>
  <c r="K325" i="7" s="1"/>
  <c r="R327" i="7"/>
  <c r="R325" i="7" s="1"/>
  <c r="Y327" i="7"/>
  <c r="Y325" i="7" s="1"/>
  <c r="H329" i="7"/>
  <c r="P329" i="7"/>
  <c r="W329" i="7"/>
  <c r="J332" i="7"/>
  <c r="J330" i="7" s="1"/>
  <c r="Q332" i="7"/>
  <c r="Q330" i="7" s="1"/>
  <c r="X332" i="7"/>
  <c r="X330" i="7" s="1"/>
  <c r="G334" i="7"/>
  <c r="O334" i="7"/>
  <c r="V334" i="7"/>
  <c r="I337" i="7"/>
  <c r="I335" i="7" s="1"/>
  <c r="P337" i="7"/>
  <c r="P335" i="7" s="1"/>
  <c r="W337" i="7"/>
  <c r="W335" i="7" s="1"/>
  <c r="F339" i="7"/>
  <c r="N339" i="7"/>
  <c r="U339" i="7"/>
  <c r="M342" i="7"/>
  <c r="M340" i="7" s="1"/>
  <c r="U342" i="7"/>
  <c r="U340" i="7" s="1"/>
  <c r="G344" i="7"/>
  <c r="O344" i="7"/>
  <c r="Y344" i="7"/>
  <c r="L347" i="7"/>
  <c r="L345" i="7" s="1"/>
  <c r="T347" i="7"/>
  <c r="T345" i="7" s="1"/>
  <c r="F349" i="7"/>
  <c r="N349" i="7"/>
  <c r="X349" i="7"/>
  <c r="H352" i="7"/>
  <c r="H350" i="7" s="1"/>
  <c r="R352" i="7"/>
  <c r="R350" i="7" s="1"/>
  <c r="Z352" i="7"/>
  <c r="Z350" i="7" s="1"/>
  <c r="L354" i="7"/>
  <c r="T354" i="7"/>
  <c r="F357" i="7"/>
  <c r="F355" i="7" s="1"/>
  <c r="P357" i="7"/>
  <c r="P355" i="7" s="1"/>
  <c r="X357" i="7"/>
  <c r="X355" i="7" s="1"/>
  <c r="J359" i="7"/>
  <c r="R359" i="7"/>
  <c r="E362" i="7"/>
  <c r="E360" i="7" s="1"/>
  <c r="O362" i="7"/>
  <c r="O360" i="7" s="1"/>
  <c r="W362" i="7"/>
  <c r="W360" i="7" s="1"/>
  <c r="I364" i="7"/>
  <c r="Q364" i="7"/>
  <c r="AA364" i="7"/>
  <c r="N367" i="7"/>
  <c r="Z367" i="7"/>
  <c r="N369" i="7"/>
  <c r="Z369" i="7"/>
  <c r="N372" i="7"/>
  <c r="N370" i="7" s="1"/>
  <c r="H374" i="7"/>
  <c r="X634" i="7"/>
  <c r="G486" i="7"/>
  <c r="G484" i="7" s="1"/>
  <c r="M486" i="7"/>
  <c r="M484" i="7" s="1"/>
  <c r="S486" i="7"/>
  <c r="Y486" i="7"/>
  <c r="Y484" i="7" s="1"/>
  <c r="F491" i="7"/>
  <c r="F489" i="7" s="1"/>
  <c r="L491" i="7"/>
  <c r="L489" i="7" s="1"/>
  <c r="R491" i="7"/>
  <c r="R489" i="7" s="1"/>
  <c r="X491" i="7"/>
  <c r="X489" i="7" s="1"/>
  <c r="E496" i="7"/>
  <c r="K496" i="7"/>
  <c r="K494" i="7" s="1"/>
  <c r="Q496" i="7"/>
  <c r="Q494" i="7" s="1"/>
  <c r="W496" i="7"/>
  <c r="W494" i="7" s="1"/>
  <c r="D501" i="7"/>
  <c r="D499" i="7" s="1"/>
  <c r="J501" i="7"/>
  <c r="J499" i="7" s="1"/>
  <c r="P501" i="7"/>
  <c r="V501" i="7"/>
  <c r="V499" i="7" s="1"/>
  <c r="I506" i="7"/>
  <c r="I504" i="7" s="1"/>
  <c r="O506" i="7"/>
  <c r="O504" i="7" s="1"/>
  <c r="U506" i="7"/>
  <c r="U504" i="7" s="1"/>
  <c r="AA506" i="7"/>
  <c r="AA504" i="7" s="1"/>
  <c r="H511" i="7"/>
  <c r="N511" i="7"/>
  <c r="N509" i="7" s="1"/>
  <c r="T511" i="7"/>
  <c r="T509" i="7" s="1"/>
  <c r="Z511" i="7"/>
  <c r="Z509" i="7" s="1"/>
  <c r="G516" i="7"/>
  <c r="G514" i="7" s="1"/>
  <c r="M516" i="7"/>
  <c r="M514" i="7" s="1"/>
  <c r="S516" i="7"/>
  <c r="Y516" i="7"/>
  <c r="Y514" i="7" s="1"/>
  <c r="F521" i="7"/>
  <c r="F519" i="7" s="1"/>
  <c r="L521" i="7"/>
  <c r="L519" i="7" s="1"/>
  <c r="R521" i="7"/>
  <c r="R519" i="7" s="1"/>
  <c r="X521" i="7"/>
  <c r="X519" i="7" s="1"/>
  <c r="E526" i="7"/>
  <c r="K526" i="7"/>
  <c r="K524" i="7" s="1"/>
  <c r="Q526" i="7"/>
  <c r="Q524" i="7" s="1"/>
  <c r="W526" i="7"/>
  <c r="W524" i="7" s="1"/>
  <c r="D531" i="7"/>
  <c r="D529" i="7" s="1"/>
  <c r="J531" i="7"/>
  <c r="J529" i="7" s="1"/>
  <c r="P531" i="7"/>
  <c r="V531" i="7"/>
  <c r="V529" i="7" s="1"/>
  <c r="I536" i="7"/>
  <c r="I534" i="7" s="1"/>
  <c r="O536" i="7"/>
  <c r="O534" i="7" s="1"/>
  <c r="U536" i="7"/>
  <c r="U534" i="7" s="1"/>
  <c r="AA536" i="7"/>
  <c r="AA534" i="7" s="1"/>
  <c r="H541" i="7"/>
  <c r="N541" i="7"/>
  <c r="N539" i="7" s="1"/>
  <c r="T541" i="7"/>
  <c r="T539" i="7" s="1"/>
  <c r="Z541" i="7"/>
  <c r="Z539" i="7" s="1"/>
  <c r="G546" i="7"/>
  <c r="G544" i="7" s="1"/>
  <c r="M546" i="7"/>
  <c r="M544" i="7" s="1"/>
  <c r="S546" i="7"/>
  <c r="Y546" i="7"/>
  <c r="Y544" i="7" s="1"/>
  <c r="F551" i="7"/>
  <c r="F549" i="7" s="1"/>
  <c r="L551" i="7"/>
  <c r="L549" i="7" s="1"/>
  <c r="R551" i="7"/>
  <c r="R549" i="7" s="1"/>
  <c r="X551" i="7"/>
  <c r="X549" i="7" s="1"/>
  <c r="E556" i="7"/>
  <c r="K556" i="7"/>
  <c r="K554" i="7" s="1"/>
  <c r="Q556" i="7"/>
  <c r="Q554" i="7" s="1"/>
  <c r="W556" i="7"/>
  <c r="W554" i="7" s="1"/>
  <c r="D561" i="7"/>
  <c r="D559" i="7" s="1"/>
  <c r="J561" i="7"/>
  <c r="J559" i="7" s="1"/>
  <c r="P561" i="7"/>
  <c r="V561" i="7"/>
  <c r="V559" i="7" s="1"/>
  <c r="I566" i="7"/>
  <c r="I564" i="7" s="1"/>
  <c r="O566" i="7"/>
  <c r="O564" i="7" s="1"/>
  <c r="U566" i="7"/>
  <c r="U564" i="7" s="1"/>
  <c r="AA566" i="7"/>
  <c r="AA564" i="7" s="1"/>
  <c r="H571" i="7"/>
  <c r="N571" i="7"/>
  <c r="N569" i="7" s="1"/>
  <c r="T571" i="7"/>
  <c r="T569" i="7" s="1"/>
  <c r="Z571" i="7"/>
  <c r="Z569" i="7" s="1"/>
  <c r="G576" i="7"/>
  <c r="G574" i="7" s="1"/>
  <c r="M576" i="7"/>
  <c r="M574" i="7" s="1"/>
  <c r="S576" i="7"/>
  <c r="Y576" i="7"/>
  <c r="Y574" i="7" s="1"/>
  <c r="F581" i="7"/>
  <c r="F579" i="7" s="1"/>
  <c r="L581" i="7"/>
  <c r="L579" i="7" s="1"/>
  <c r="R581" i="7"/>
  <c r="R579" i="7" s="1"/>
  <c r="X581" i="7"/>
  <c r="X579" i="7" s="1"/>
  <c r="E586" i="7"/>
  <c r="K586" i="7"/>
  <c r="K584" i="7" s="1"/>
  <c r="Q586" i="7"/>
  <c r="Q584" i="7" s="1"/>
  <c r="W586" i="7"/>
  <c r="W584" i="7" s="1"/>
  <c r="D591" i="7"/>
  <c r="D589" i="7" s="1"/>
  <c r="J591" i="7"/>
  <c r="J589" i="7" s="1"/>
  <c r="P591" i="7"/>
  <c r="V591" i="7"/>
  <c r="V589" i="7" s="1"/>
  <c r="I596" i="7"/>
  <c r="I594" i="7" s="1"/>
  <c r="O596" i="7"/>
  <c r="O594" i="7" s="1"/>
  <c r="U596" i="7"/>
  <c r="U594" i="7" s="1"/>
  <c r="AA596" i="7"/>
  <c r="AA594" i="7" s="1"/>
  <c r="H601" i="7"/>
  <c r="N601" i="7"/>
  <c r="N599" i="7" s="1"/>
  <c r="T601" i="7"/>
  <c r="T599" i="7" s="1"/>
  <c r="Z601" i="7"/>
  <c r="Z599" i="7" s="1"/>
  <c r="G606" i="7"/>
  <c r="G604" i="7" s="1"/>
  <c r="M606" i="7"/>
  <c r="M604" i="7" s="1"/>
  <c r="S606" i="7"/>
  <c r="Y606" i="7"/>
  <c r="Y604" i="7" s="1"/>
  <c r="F611" i="7"/>
  <c r="F609" i="7" s="1"/>
  <c r="L611" i="7"/>
  <c r="L609" i="7" s="1"/>
  <c r="R611" i="7"/>
  <c r="R609" i="7" s="1"/>
  <c r="X611" i="7"/>
  <c r="X609" i="7" s="1"/>
  <c r="E616" i="7"/>
  <c r="K616" i="7"/>
  <c r="K614" i="7" s="1"/>
  <c r="Q616" i="7"/>
  <c r="Q614" i="7" s="1"/>
  <c r="W616" i="7"/>
  <c r="W614" i="7" s="1"/>
  <c r="D621" i="7"/>
  <c r="D619" i="7" s="1"/>
  <c r="J621" i="7"/>
  <c r="J619" i="7" s="1"/>
  <c r="P621" i="7"/>
  <c r="V621" i="7"/>
  <c r="V619" i="7" s="1"/>
  <c r="I626" i="7"/>
  <c r="I624" i="7" s="1"/>
  <c r="O626" i="7"/>
  <c r="O624" i="7" s="1"/>
  <c r="U626" i="7"/>
  <c r="U624" i="7" s="1"/>
  <c r="AA626" i="7"/>
  <c r="AA624" i="7" s="1"/>
  <c r="H631" i="7"/>
  <c r="N631" i="7"/>
  <c r="N629" i="7" s="1"/>
  <c r="T631" i="7"/>
  <c r="T629" i="7" s="1"/>
  <c r="Z631" i="7"/>
  <c r="Z629" i="7" s="1"/>
  <c r="G636" i="7"/>
  <c r="G634" i="7" s="1"/>
  <c r="M636" i="7"/>
  <c r="M634" i="7" s="1"/>
  <c r="S636" i="7"/>
  <c r="Y636" i="7"/>
  <c r="Y634" i="7" s="1"/>
  <c r="G9" i="10"/>
  <c r="M9" i="10"/>
  <c r="S9" i="10"/>
  <c r="S7" i="10" s="1"/>
  <c r="Y9" i="10"/>
  <c r="Y7" i="10" s="1"/>
  <c r="G11" i="10"/>
  <c r="M11" i="10"/>
  <c r="S11" i="10"/>
  <c r="Y11" i="10"/>
  <c r="F14" i="10"/>
  <c r="F12" i="10" s="1"/>
  <c r="L14" i="10"/>
  <c r="L12" i="10" s="1"/>
  <c r="R14" i="10"/>
  <c r="X14" i="10"/>
  <c r="F16" i="10"/>
  <c r="L16" i="10"/>
  <c r="R16" i="10"/>
  <c r="X16" i="10"/>
  <c r="E19" i="10"/>
  <c r="K19" i="10"/>
  <c r="Q19" i="10"/>
  <c r="W19" i="10"/>
  <c r="E21" i="10"/>
  <c r="K21" i="10"/>
  <c r="Q21" i="10"/>
  <c r="W21" i="10"/>
  <c r="D24" i="10"/>
  <c r="J24" i="10"/>
  <c r="P24" i="10"/>
  <c r="P22" i="10" s="1"/>
  <c r="V24" i="10"/>
  <c r="V22" i="10" s="1"/>
  <c r="D26" i="10"/>
  <c r="J26" i="10"/>
  <c r="P26" i="10"/>
  <c r="V26" i="10"/>
  <c r="I29" i="10"/>
  <c r="I27" i="10" s="1"/>
  <c r="O29" i="10"/>
  <c r="O27" i="10" s="1"/>
  <c r="U29" i="10"/>
  <c r="AA29" i="10"/>
  <c r="I31" i="10"/>
  <c r="O31" i="10"/>
  <c r="U31" i="10"/>
  <c r="AA31" i="10"/>
  <c r="H34" i="10"/>
  <c r="N34" i="10"/>
  <c r="T34" i="10"/>
  <c r="Z34" i="10"/>
  <c r="H36" i="10"/>
  <c r="N36" i="10"/>
  <c r="T36" i="10"/>
  <c r="Z36" i="10"/>
  <c r="G39" i="10"/>
  <c r="M39" i="10"/>
  <c r="S39" i="10"/>
  <c r="S37" i="10" s="1"/>
  <c r="Y39" i="10"/>
  <c r="Y37" i="10" s="1"/>
  <c r="G41" i="10"/>
  <c r="M41" i="10"/>
  <c r="S41" i="10"/>
  <c r="Y41" i="10"/>
  <c r="F44" i="10"/>
  <c r="F42" i="10" s="1"/>
  <c r="L44" i="10"/>
  <c r="L42" i="10" s="1"/>
  <c r="R44" i="10"/>
  <c r="X44" i="10"/>
  <c r="F46" i="10"/>
  <c r="L46" i="10"/>
  <c r="R46" i="10"/>
  <c r="X46" i="10"/>
  <c r="E49" i="10"/>
  <c r="K49" i="10"/>
  <c r="Q49" i="10"/>
  <c r="W49" i="10"/>
  <c r="E51" i="10"/>
  <c r="K51" i="10"/>
  <c r="Q51" i="10"/>
  <c r="W51" i="10"/>
  <c r="D54" i="10"/>
  <c r="J54" i="10"/>
  <c r="P54" i="10"/>
  <c r="P52" i="10" s="1"/>
  <c r="V54" i="10"/>
  <c r="V52" i="10" s="1"/>
  <c r="D56" i="10"/>
  <c r="J56" i="10"/>
  <c r="P56" i="10"/>
  <c r="V56" i="10"/>
  <c r="I59" i="10"/>
  <c r="I57" i="10" s="1"/>
  <c r="O59" i="10"/>
  <c r="O57" i="10" s="1"/>
  <c r="U59" i="10"/>
  <c r="AA59" i="10"/>
  <c r="I61" i="10"/>
  <c r="O61" i="10"/>
  <c r="U61" i="10"/>
  <c r="AA61" i="10"/>
  <c r="H64" i="10"/>
  <c r="N64" i="10"/>
  <c r="T64" i="10"/>
  <c r="Z64" i="10"/>
  <c r="H66" i="10"/>
  <c r="N66" i="10"/>
  <c r="T66" i="10"/>
  <c r="Z66" i="10"/>
  <c r="G69" i="10"/>
  <c r="M69" i="10"/>
  <c r="S69" i="10"/>
  <c r="S67" i="10" s="1"/>
  <c r="Y69" i="10"/>
  <c r="Y67" i="10" s="1"/>
  <c r="G71" i="10"/>
  <c r="M71" i="10"/>
  <c r="S71" i="10"/>
  <c r="Y71" i="10"/>
  <c r="F74" i="10"/>
  <c r="F72" i="10" s="1"/>
  <c r="L74" i="10"/>
  <c r="L72" i="10" s="1"/>
  <c r="R74" i="10"/>
  <c r="X74" i="10"/>
  <c r="F76" i="10"/>
  <c r="L76" i="10"/>
  <c r="R76" i="10"/>
  <c r="X76" i="10"/>
  <c r="E79" i="10"/>
  <c r="K79" i="10"/>
  <c r="Q79" i="10"/>
  <c r="W79" i="10"/>
  <c r="E81" i="10"/>
  <c r="K81" i="10"/>
  <c r="Q81" i="10"/>
  <c r="W81" i="10"/>
  <c r="D84" i="10"/>
  <c r="J84" i="10"/>
  <c r="P84" i="10"/>
  <c r="P82" i="10" s="1"/>
  <c r="V84" i="10"/>
  <c r="V82" i="10" s="1"/>
  <c r="D86" i="10"/>
  <c r="J86" i="10"/>
  <c r="P86" i="10"/>
  <c r="V86" i="10"/>
  <c r="I89" i="10"/>
  <c r="I87" i="10" s="1"/>
  <c r="O89" i="10"/>
  <c r="O87" i="10" s="1"/>
  <c r="U89" i="10"/>
  <c r="AA89" i="10"/>
  <c r="I91" i="10"/>
  <c r="O91" i="10"/>
  <c r="U91" i="10"/>
  <c r="AA91" i="10"/>
  <c r="H94" i="10"/>
  <c r="N94" i="10"/>
  <c r="T94" i="10"/>
  <c r="Z94" i="10"/>
  <c r="H96" i="10"/>
  <c r="N96" i="10"/>
  <c r="T96" i="10"/>
  <c r="Z96" i="10"/>
  <c r="G99" i="10"/>
  <c r="M99" i="10"/>
  <c r="S99" i="10"/>
  <c r="S97" i="10" s="1"/>
  <c r="Y99" i="10"/>
  <c r="Y97" i="10" s="1"/>
  <c r="G101" i="10"/>
  <c r="M101" i="10"/>
  <c r="S101" i="10"/>
  <c r="Y101" i="10"/>
  <c r="F104" i="10"/>
  <c r="F102" i="10" s="1"/>
  <c r="L104" i="10"/>
  <c r="L102" i="10" s="1"/>
  <c r="R104" i="10"/>
  <c r="X104" i="10"/>
  <c r="F106" i="10"/>
  <c r="L106" i="10"/>
  <c r="R106" i="10"/>
  <c r="X106" i="10"/>
  <c r="E109" i="10"/>
  <c r="K109" i="10"/>
  <c r="Q109" i="10"/>
  <c r="W109" i="10"/>
  <c r="E111" i="10"/>
  <c r="K111" i="10"/>
  <c r="Q111" i="10"/>
  <c r="W111" i="10"/>
  <c r="D114" i="10"/>
  <c r="J114" i="10"/>
  <c r="P114" i="10"/>
  <c r="P112" i="10" s="1"/>
  <c r="V114" i="10"/>
  <c r="V112" i="10" s="1"/>
  <c r="D116" i="10"/>
  <c r="J116" i="10"/>
  <c r="P116" i="10"/>
  <c r="V116" i="10"/>
  <c r="I119" i="10"/>
  <c r="I117" i="10" s="1"/>
  <c r="O119" i="10"/>
  <c r="O117" i="10" s="1"/>
  <c r="U119" i="10"/>
  <c r="AA119" i="10"/>
  <c r="I121" i="10"/>
  <c r="O121" i="10"/>
  <c r="U121" i="10"/>
  <c r="AA121" i="10"/>
  <c r="H124" i="10"/>
  <c r="N124" i="10"/>
  <c r="T124" i="10"/>
  <c r="Z124" i="10"/>
  <c r="H126" i="10"/>
  <c r="N126" i="10"/>
  <c r="T126" i="10"/>
  <c r="Z126" i="10"/>
  <c r="G129" i="10"/>
  <c r="M129" i="10"/>
  <c r="S129" i="10"/>
  <c r="S127" i="10" s="1"/>
  <c r="Y129" i="10"/>
  <c r="Y127" i="10" s="1"/>
  <c r="G131" i="10"/>
  <c r="M131" i="10"/>
  <c r="S131" i="10"/>
  <c r="Y131" i="10"/>
  <c r="F134" i="10"/>
  <c r="F132" i="10" s="1"/>
  <c r="L134" i="10"/>
  <c r="L132" i="10" s="1"/>
  <c r="R134" i="10"/>
  <c r="X134" i="10"/>
  <c r="F136" i="10"/>
  <c r="L136" i="10"/>
  <c r="R136" i="10"/>
  <c r="X136" i="10"/>
  <c r="E139" i="10"/>
  <c r="K139" i="10"/>
  <c r="Q139" i="10"/>
  <c r="W139" i="10"/>
  <c r="E141" i="10"/>
  <c r="K141" i="10"/>
  <c r="Q141" i="10"/>
  <c r="W141" i="10"/>
  <c r="D144" i="10"/>
  <c r="J144" i="10"/>
  <c r="P144" i="10"/>
  <c r="P142" i="10" s="1"/>
  <c r="V144" i="10"/>
  <c r="V142" i="10" s="1"/>
  <c r="D146" i="10"/>
  <c r="J146" i="10"/>
  <c r="P146" i="10"/>
  <c r="V146" i="10"/>
  <c r="I149" i="10"/>
  <c r="I147" i="10" s="1"/>
  <c r="O149" i="10"/>
  <c r="O147" i="10" s="1"/>
  <c r="U149" i="10"/>
  <c r="AA149" i="10"/>
  <c r="I151" i="10"/>
  <c r="O151" i="10"/>
  <c r="U151" i="10"/>
  <c r="AA151" i="10"/>
  <c r="H154" i="10"/>
  <c r="N154" i="10"/>
  <c r="T154" i="10"/>
  <c r="Z154" i="10"/>
  <c r="H156" i="10"/>
  <c r="N156" i="10"/>
  <c r="T156" i="10"/>
  <c r="Z156" i="10"/>
  <c r="G159" i="10"/>
  <c r="M159" i="10"/>
  <c r="S159" i="10"/>
  <c r="S157" i="10" s="1"/>
  <c r="Y159" i="10"/>
  <c r="Y157" i="10" s="1"/>
  <c r="G161" i="10"/>
  <c r="M161" i="10"/>
  <c r="S161" i="10"/>
  <c r="Y161" i="10"/>
  <c r="F168" i="10"/>
  <c r="F166" i="10" s="1"/>
  <c r="L168" i="10"/>
  <c r="L166" i="10" s="1"/>
  <c r="R168" i="10"/>
  <c r="X168" i="10"/>
  <c r="F170" i="10"/>
  <c r="L170" i="10"/>
  <c r="R170" i="10"/>
  <c r="X170" i="10"/>
  <c r="E173" i="10"/>
  <c r="K173" i="10"/>
  <c r="Q173" i="10"/>
  <c r="W173" i="10"/>
  <c r="E175" i="10"/>
  <c r="K175" i="10"/>
  <c r="Q175" i="10"/>
  <c r="W175" i="10"/>
  <c r="D178" i="10"/>
  <c r="J178" i="10"/>
  <c r="P178" i="10"/>
  <c r="P176" i="10" s="1"/>
  <c r="V178" i="10"/>
  <c r="V176" i="10" s="1"/>
  <c r="D180" i="10"/>
  <c r="J180" i="10"/>
  <c r="P180" i="10"/>
  <c r="V180" i="10"/>
  <c r="I183" i="10"/>
  <c r="I181" i="10" s="1"/>
  <c r="O183" i="10"/>
  <c r="O181" i="10" s="1"/>
  <c r="U183" i="10"/>
  <c r="AA183" i="10"/>
  <c r="I185" i="10"/>
  <c r="O185" i="10"/>
  <c r="U185" i="10"/>
  <c r="AA185" i="10"/>
  <c r="H188" i="10"/>
  <c r="N188" i="10"/>
  <c r="T188" i="10"/>
  <c r="Z188" i="10"/>
  <c r="H190" i="10"/>
  <c r="N190" i="10"/>
  <c r="T190" i="10"/>
  <c r="Z190" i="10"/>
  <c r="G193" i="10"/>
  <c r="M193" i="10"/>
  <c r="S193" i="10"/>
  <c r="S191" i="10" s="1"/>
  <c r="Y193" i="10"/>
  <c r="Y191" i="10" s="1"/>
  <c r="G195" i="10"/>
  <c r="M195" i="10"/>
  <c r="S195" i="10"/>
  <c r="Y195" i="10"/>
  <c r="F198" i="10"/>
  <c r="F196" i="10" s="1"/>
  <c r="L198" i="10"/>
  <c r="L196" i="10" s="1"/>
  <c r="R198" i="10"/>
  <c r="X198" i="10"/>
  <c r="F200" i="10"/>
  <c r="L200" i="10"/>
  <c r="R200" i="10"/>
  <c r="X200" i="10"/>
  <c r="E203" i="10"/>
  <c r="K203" i="10"/>
  <c r="Q203" i="10"/>
  <c r="W203" i="10"/>
  <c r="E205" i="10"/>
  <c r="K205" i="10"/>
  <c r="Q205" i="10"/>
  <c r="W205" i="10"/>
  <c r="D208" i="10"/>
  <c r="J208" i="10"/>
  <c r="P208" i="10"/>
  <c r="P206" i="10" s="1"/>
  <c r="V208" i="10"/>
  <c r="V206" i="10" s="1"/>
  <c r="D210" i="10"/>
  <c r="J210" i="10"/>
  <c r="P210" i="10"/>
  <c r="V210" i="10"/>
  <c r="I213" i="10"/>
  <c r="I211" i="10" s="1"/>
  <c r="O213" i="10"/>
  <c r="O211" i="10" s="1"/>
  <c r="U213" i="10"/>
  <c r="AA213" i="10"/>
  <c r="I215" i="10"/>
  <c r="O215" i="10"/>
  <c r="U215" i="10"/>
  <c r="AA215" i="10"/>
  <c r="H218" i="10"/>
  <c r="N218" i="10"/>
  <c r="T218" i="10"/>
  <c r="Z218" i="10"/>
  <c r="H220" i="10"/>
  <c r="N220" i="10"/>
  <c r="T220" i="10"/>
  <c r="Z220" i="10"/>
  <c r="G223" i="10"/>
  <c r="M223" i="10"/>
  <c r="S223" i="10"/>
  <c r="S221" i="10" s="1"/>
  <c r="Y223" i="10"/>
  <c r="Y221" i="10" s="1"/>
  <c r="G225" i="10"/>
  <c r="M225" i="10"/>
  <c r="S225" i="10"/>
  <c r="Y225" i="10"/>
  <c r="F228" i="10"/>
  <c r="F226" i="10" s="1"/>
  <c r="L228" i="10"/>
  <c r="L226" i="10" s="1"/>
  <c r="R228" i="10"/>
  <c r="X228" i="10"/>
  <c r="F230" i="10"/>
  <c r="L230" i="10"/>
  <c r="R230" i="10"/>
  <c r="X230" i="10"/>
  <c r="E233" i="10"/>
  <c r="K233" i="10"/>
  <c r="Q233" i="10"/>
  <c r="W233" i="10"/>
  <c r="E235" i="10"/>
  <c r="K235" i="10"/>
  <c r="Q235" i="10"/>
  <c r="W235" i="10"/>
  <c r="D238" i="10"/>
  <c r="J238" i="10"/>
  <c r="P238" i="10"/>
  <c r="P236" i="10" s="1"/>
  <c r="V238" i="10"/>
  <c r="V236" i="10" s="1"/>
  <c r="D240" i="10"/>
  <c r="J240" i="10"/>
  <c r="P240" i="10"/>
  <c r="V240" i="10"/>
  <c r="I243" i="10"/>
  <c r="I241" i="10" s="1"/>
  <c r="O243" i="10"/>
  <c r="O241" i="10" s="1"/>
  <c r="U243" i="10"/>
  <c r="AA243" i="10"/>
  <c r="I245" i="10"/>
  <c r="O245" i="10"/>
  <c r="U245" i="10"/>
  <c r="AA245" i="10"/>
  <c r="H248" i="10"/>
  <c r="N248" i="10"/>
  <c r="T248" i="10"/>
  <c r="Z248" i="10"/>
  <c r="H250" i="10"/>
  <c r="N250" i="10"/>
  <c r="T250" i="10"/>
  <c r="Z250" i="10"/>
  <c r="G253" i="10"/>
  <c r="M253" i="10"/>
  <c r="S253" i="10"/>
  <c r="S251" i="10" s="1"/>
  <c r="Y253" i="10"/>
  <c r="Y251" i="10" s="1"/>
  <c r="G255" i="10"/>
  <c r="M255" i="10"/>
  <c r="S255" i="10"/>
  <c r="Y255" i="10"/>
  <c r="F258" i="10"/>
  <c r="F256" i="10" s="1"/>
  <c r="L258" i="10"/>
  <c r="L256" i="10" s="1"/>
  <c r="R258" i="10"/>
  <c r="X258" i="10"/>
  <c r="F260" i="10"/>
  <c r="L260" i="10"/>
  <c r="R260" i="10"/>
  <c r="X260" i="10"/>
  <c r="E263" i="10"/>
  <c r="K263" i="10"/>
  <c r="Q263" i="10"/>
  <c r="W263" i="10"/>
  <c r="E265" i="10"/>
  <c r="K265" i="10"/>
  <c r="Q265" i="10"/>
  <c r="W265" i="10"/>
  <c r="D268" i="10"/>
  <c r="J268" i="10"/>
  <c r="P268" i="10"/>
  <c r="P266" i="10" s="1"/>
  <c r="V268" i="10"/>
  <c r="V266" i="10" s="1"/>
  <c r="D270" i="10"/>
  <c r="J270" i="10"/>
  <c r="P270" i="10"/>
  <c r="V270" i="10"/>
  <c r="I273" i="10"/>
  <c r="I271" i="10" s="1"/>
  <c r="O273" i="10"/>
  <c r="O271" i="10" s="1"/>
  <c r="U273" i="10"/>
  <c r="AA273" i="10"/>
  <c r="I275" i="10"/>
  <c r="O275" i="10"/>
  <c r="U275" i="10"/>
  <c r="AA275" i="10"/>
  <c r="H278" i="10"/>
  <c r="N278" i="10"/>
  <c r="T278" i="10"/>
  <c r="Z278" i="10"/>
  <c r="H280" i="10"/>
  <c r="N280" i="10"/>
  <c r="T280" i="10"/>
  <c r="Z280" i="10"/>
  <c r="G283" i="10"/>
  <c r="M283" i="10"/>
  <c r="S283" i="10"/>
  <c r="S281" i="10" s="1"/>
  <c r="Y283" i="10"/>
  <c r="Y281" i="10" s="1"/>
  <c r="G285" i="10"/>
  <c r="M285" i="10"/>
  <c r="S285" i="10"/>
  <c r="Y285" i="10"/>
  <c r="F288" i="10"/>
  <c r="F286" i="10" s="1"/>
  <c r="L288" i="10"/>
  <c r="L286" i="10" s="1"/>
  <c r="R288" i="10"/>
  <c r="X288" i="10"/>
  <c r="F290" i="10"/>
  <c r="L290" i="10"/>
  <c r="R290" i="10"/>
  <c r="X290" i="10"/>
  <c r="E293" i="10"/>
  <c r="K293" i="10"/>
  <c r="Q293" i="10"/>
  <c r="W293" i="10"/>
  <c r="E295" i="10"/>
  <c r="K295" i="10"/>
  <c r="Q295" i="10"/>
  <c r="W295" i="10"/>
  <c r="D298" i="10"/>
  <c r="J298" i="10"/>
  <c r="P298" i="10"/>
  <c r="P296" i="10" s="1"/>
  <c r="V298" i="10"/>
  <c r="V296" i="10" s="1"/>
  <c r="D300" i="10"/>
  <c r="J300" i="10"/>
  <c r="P300" i="10"/>
  <c r="V300" i="10"/>
  <c r="I303" i="10"/>
  <c r="I301" i="10" s="1"/>
  <c r="O303" i="10"/>
  <c r="O301" i="10" s="1"/>
  <c r="U303" i="10"/>
  <c r="AA303" i="10"/>
  <c r="I305" i="10"/>
  <c r="O305" i="10"/>
  <c r="U305" i="10"/>
  <c r="AA305" i="10"/>
  <c r="H308" i="10"/>
  <c r="N308" i="10"/>
  <c r="T308" i="10"/>
  <c r="Z308" i="10"/>
  <c r="H310" i="10"/>
  <c r="N310" i="10"/>
  <c r="T310" i="10"/>
  <c r="Z310" i="10"/>
  <c r="G313" i="10"/>
  <c r="M313" i="10"/>
  <c r="S313" i="10"/>
  <c r="S311" i="10" s="1"/>
  <c r="Y313" i="10"/>
  <c r="Y311" i="10" s="1"/>
  <c r="G315" i="10"/>
  <c r="M315" i="10"/>
  <c r="S315" i="10"/>
  <c r="Y315" i="10"/>
  <c r="F318" i="10"/>
  <c r="F316" i="10" s="1"/>
  <c r="L318" i="10"/>
  <c r="L316" i="10" s="1"/>
  <c r="R318" i="10"/>
  <c r="X318" i="10"/>
  <c r="F320" i="10"/>
  <c r="L320" i="10"/>
  <c r="R320" i="10"/>
  <c r="X320" i="10"/>
  <c r="E327" i="10"/>
  <c r="K327" i="10"/>
  <c r="Q327" i="10"/>
  <c r="W327" i="10"/>
  <c r="E329" i="10"/>
  <c r="K329" i="10"/>
  <c r="Q329" i="10"/>
  <c r="W329" i="10"/>
  <c r="D332" i="10"/>
  <c r="J332" i="10"/>
  <c r="P332" i="10"/>
  <c r="P330" i="10" s="1"/>
  <c r="V332" i="10"/>
  <c r="V330" i="10" s="1"/>
  <c r="D334" i="10"/>
  <c r="J334" i="10"/>
  <c r="P334" i="10"/>
  <c r="V334" i="10"/>
  <c r="I337" i="10"/>
  <c r="I335" i="10" s="1"/>
  <c r="O337" i="10"/>
  <c r="O335" i="10" s="1"/>
  <c r="U337" i="10"/>
  <c r="AA337" i="10"/>
  <c r="I339" i="10"/>
  <c r="O339" i="10"/>
  <c r="U339" i="10"/>
  <c r="AA339" i="10"/>
  <c r="H342" i="10"/>
  <c r="N342" i="10"/>
  <c r="T342" i="10"/>
  <c r="Z342" i="10"/>
  <c r="H344" i="10"/>
  <c r="N344" i="10"/>
  <c r="T344" i="10"/>
  <c r="Z344" i="10"/>
  <c r="G347" i="10"/>
  <c r="M347" i="10"/>
  <c r="S347" i="10"/>
  <c r="S345" i="10" s="1"/>
  <c r="Y347" i="10"/>
  <c r="Y345" i="10" s="1"/>
  <c r="G349" i="10"/>
  <c r="M349" i="10"/>
  <c r="S349" i="10"/>
  <c r="Y349" i="10"/>
  <c r="F352" i="10"/>
  <c r="F350" i="10" s="1"/>
  <c r="L352" i="10"/>
  <c r="L350" i="10" s="1"/>
  <c r="R352" i="10"/>
  <c r="X352" i="10"/>
  <c r="F354" i="10"/>
  <c r="L354" i="10"/>
  <c r="R354" i="10"/>
  <c r="X354" i="10"/>
  <c r="E357" i="10"/>
  <c r="K357" i="10"/>
  <c r="Q357" i="10"/>
  <c r="W357" i="10"/>
  <c r="E359" i="10"/>
  <c r="K359" i="10"/>
  <c r="Q359" i="10"/>
  <c r="W359" i="10"/>
  <c r="D362" i="10"/>
  <c r="J362" i="10"/>
  <c r="P362" i="10"/>
  <c r="P360" i="10" s="1"/>
  <c r="V362" i="10"/>
  <c r="V360" i="10" s="1"/>
  <c r="D364" i="10"/>
  <c r="J364" i="10"/>
  <c r="P364" i="10"/>
  <c r="V364" i="10"/>
  <c r="I367" i="10"/>
  <c r="I365" i="10" s="1"/>
  <c r="O367" i="10"/>
  <c r="O365" i="10" s="1"/>
  <c r="U367" i="10"/>
  <c r="AA367" i="10"/>
  <c r="I369" i="10"/>
  <c r="O369" i="10"/>
  <c r="U369" i="10"/>
  <c r="AA369" i="10"/>
  <c r="H372" i="10"/>
  <c r="N372" i="10"/>
  <c r="T372" i="10"/>
  <c r="Z372" i="10"/>
  <c r="H374" i="10"/>
  <c r="N374" i="10"/>
  <c r="T374" i="10"/>
  <c r="Z374" i="10"/>
  <c r="G377" i="10"/>
  <c r="M377" i="10"/>
  <c r="S377" i="10"/>
  <c r="S375" i="10" s="1"/>
  <c r="Y377" i="10"/>
  <c r="Y375" i="10" s="1"/>
  <c r="G379" i="10"/>
  <c r="M379" i="10"/>
  <c r="S379" i="10"/>
  <c r="Y379" i="10"/>
  <c r="F382" i="10"/>
  <c r="F380" i="10" s="1"/>
  <c r="L382" i="10"/>
  <c r="L380" i="10" s="1"/>
  <c r="R382" i="10"/>
  <c r="X382" i="10"/>
  <c r="F384" i="10"/>
  <c r="L384" i="10"/>
  <c r="R384" i="10"/>
  <c r="X384" i="10"/>
  <c r="E387" i="10"/>
  <c r="K387" i="10"/>
  <c r="Q387" i="10"/>
  <c r="W387" i="10"/>
  <c r="E389" i="10"/>
  <c r="K389" i="10"/>
  <c r="Q389" i="10"/>
  <c r="W389" i="10"/>
  <c r="D392" i="10"/>
  <c r="J392" i="10"/>
  <c r="P392" i="10"/>
  <c r="P390" i="10" s="1"/>
  <c r="V392" i="10"/>
  <c r="V390" i="10" s="1"/>
  <c r="D394" i="10"/>
  <c r="J394" i="10"/>
  <c r="P394" i="10"/>
  <c r="V394" i="10"/>
  <c r="I397" i="10"/>
  <c r="I395" i="10" s="1"/>
  <c r="O397" i="10"/>
  <c r="O395" i="10" s="1"/>
  <c r="U397" i="10"/>
  <c r="AA397" i="10"/>
  <c r="I399" i="10"/>
  <c r="O399" i="10"/>
  <c r="U399" i="10"/>
  <c r="AA399" i="10"/>
  <c r="H402" i="10"/>
  <c r="N402" i="10"/>
  <c r="T402" i="10"/>
  <c r="Z402" i="10"/>
  <c r="H404" i="10"/>
  <c r="N404" i="10"/>
  <c r="T404" i="10"/>
  <c r="Z404" i="10"/>
  <c r="G407" i="10"/>
  <c r="M407" i="10"/>
  <c r="S407" i="10"/>
  <c r="Y407" i="10"/>
  <c r="I409" i="10"/>
  <c r="S409" i="10"/>
  <c r="AA409" i="10"/>
  <c r="E412" i="10"/>
  <c r="M412" i="10"/>
  <c r="W412" i="10"/>
  <c r="G414" i="10"/>
  <c r="Q414" i="10"/>
  <c r="D417" i="10"/>
  <c r="V417" i="10"/>
  <c r="J422" i="10"/>
  <c r="V424" i="10"/>
  <c r="H486" i="7"/>
  <c r="H484" i="7" s="1"/>
  <c r="N486" i="7"/>
  <c r="N484" i="7" s="1"/>
  <c r="T486" i="7"/>
  <c r="T484" i="7" s="1"/>
  <c r="Z486" i="7"/>
  <c r="G491" i="7"/>
  <c r="G489" i="7" s="1"/>
  <c r="M491" i="7"/>
  <c r="M489" i="7" s="1"/>
  <c r="S491" i="7"/>
  <c r="S489" i="7" s="1"/>
  <c r="Y491" i="7"/>
  <c r="Y489" i="7" s="1"/>
  <c r="F496" i="7"/>
  <c r="F494" i="7" s="1"/>
  <c r="L496" i="7"/>
  <c r="R496" i="7"/>
  <c r="R494" i="7" s="1"/>
  <c r="X496" i="7"/>
  <c r="X494" i="7" s="1"/>
  <c r="E501" i="7"/>
  <c r="E499" i="7" s="1"/>
  <c r="K501" i="7"/>
  <c r="K499" i="7" s="1"/>
  <c r="Q501" i="7"/>
  <c r="Q499" i="7" s="1"/>
  <c r="W501" i="7"/>
  <c r="D506" i="7"/>
  <c r="D504" i="7" s="1"/>
  <c r="J506" i="7"/>
  <c r="J504" i="7" s="1"/>
  <c r="P506" i="7"/>
  <c r="P504" i="7" s="1"/>
  <c r="V506" i="7"/>
  <c r="V504" i="7" s="1"/>
  <c r="I511" i="7"/>
  <c r="I509" i="7" s="1"/>
  <c r="O511" i="7"/>
  <c r="U511" i="7"/>
  <c r="U509" i="7" s="1"/>
  <c r="AA511" i="7"/>
  <c r="AA509" i="7" s="1"/>
  <c r="H516" i="7"/>
  <c r="H514" i="7" s="1"/>
  <c r="N516" i="7"/>
  <c r="N514" i="7" s="1"/>
  <c r="T516" i="7"/>
  <c r="T514" i="7" s="1"/>
  <c r="Z516" i="7"/>
  <c r="G521" i="7"/>
  <c r="G519" i="7" s="1"/>
  <c r="M521" i="7"/>
  <c r="M519" i="7" s="1"/>
  <c r="S521" i="7"/>
  <c r="S519" i="7" s="1"/>
  <c r="Y521" i="7"/>
  <c r="Y519" i="7" s="1"/>
  <c r="F526" i="7"/>
  <c r="F524" i="7" s="1"/>
  <c r="L526" i="7"/>
  <c r="R526" i="7"/>
  <c r="R524" i="7" s="1"/>
  <c r="X526" i="7"/>
  <c r="X524" i="7" s="1"/>
  <c r="E531" i="7"/>
  <c r="E529" i="7" s="1"/>
  <c r="K531" i="7"/>
  <c r="K529" i="7" s="1"/>
  <c r="Q531" i="7"/>
  <c r="Q529" i="7" s="1"/>
  <c r="W531" i="7"/>
  <c r="D536" i="7"/>
  <c r="D534" i="7" s="1"/>
  <c r="J536" i="7"/>
  <c r="J534" i="7" s="1"/>
  <c r="P536" i="7"/>
  <c r="P534" i="7" s="1"/>
  <c r="V536" i="7"/>
  <c r="V534" i="7" s="1"/>
  <c r="I541" i="7"/>
  <c r="I539" i="7" s="1"/>
  <c r="O541" i="7"/>
  <c r="U541" i="7"/>
  <c r="U539" i="7" s="1"/>
  <c r="AA541" i="7"/>
  <c r="AA539" i="7" s="1"/>
  <c r="H546" i="7"/>
  <c r="H544" i="7" s="1"/>
  <c r="N546" i="7"/>
  <c r="N544" i="7" s="1"/>
  <c r="T546" i="7"/>
  <c r="T544" i="7" s="1"/>
  <c r="Z546" i="7"/>
  <c r="G551" i="7"/>
  <c r="G549" i="7" s="1"/>
  <c r="M551" i="7"/>
  <c r="M549" i="7" s="1"/>
  <c r="S551" i="7"/>
  <c r="S549" i="7" s="1"/>
  <c r="Y551" i="7"/>
  <c r="Y549" i="7" s="1"/>
  <c r="F556" i="7"/>
  <c r="F554" i="7" s="1"/>
  <c r="L556" i="7"/>
  <c r="R556" i="7"/>
  <c r="R554" i="7" s="1"/>
  <c r="X556" i="7"/>
  <c r="X554" i="7" s="1"/>
  <c r="E561" i="7"/>
  <c r="E559" i="7" s="1"/>
  <c r="K561" i="7"/>
  <c r="K559" i="7" s="1"/>
  <c r="Q561" i="7"/>
  <c r="Q559" i="7" s="1"/>
  <c r="W561" i="7"/>
  <c r="D566" i="7"/>
  <c r="D564" i="7" s="1"/>
  <c r="J566" i="7"/>
  <c r="J564" i="7" s="1"/>
  <c r="P566" i="7"/>
  <c r="P564" i="7" s="1"/>
  <c r="V566" i="7"/>
  <c r="V564" i="7" s="1"/>
  <c r="I571" i="7"/>
  <c r="I569" i="7" s="1"/>
  <c r="O571" i="7"/>
  <c r="U571" i="7"/>
  <c r="U569" i="7" s="1"/>
  <c r="AA571" i="7"/>
  <c r="AA569" i="7" s="1"/>
  <c r="H576" i="7"/>
  <c r="H574" i="7" s="1"/>
  <c r="N576" i="7"/>
  <c r="N574" i="7" s="1"/>
  <c r="T576" i="7"/>
  <c r="T574" i="7" s="1"/>
  <c r="Z576" i="7"/>
  <c r="G581" i="7"/>
  <c r="G579" i="7" s="1"/>
  <c r="M581" i="7"/>
  <c r="M579" i="7" s="1"/>
  <c r="S581" i="7"/>
  <c r="S579" i="7" s="1"/>
  <c r="Y581" i="7"/>
  <c r="Y579" i="7" s="1"/>
  <c r="F586" i="7"/>
  <c r="F584" i="7" s="1"/>
  <c r="L586" i="7"/>
  <c r="R586" i="7"/>
  <c r="R584" i="7" s="1"/>
  <c r="X586" i="7"/>
  <c r="X584" i="7" s="1"/>
  <c r="E591" i="7"/>
  <c r="E589" i="7" s="1"/>
  <c r="K591" i="7"/>
  <c r="K589" i="7" s="1"/>
  <c r="Q591" i="7"/>
  <c r="Q589" i="7" s="1"/>
  <c r="W591" i="7"/>
  <c r="D596" i="7"/>
  <c r="D594" i="7" s="1"/>
  <c r="J596" i="7"/>
  <c r="J594" i="7" s="1"/>
  <c r="P596" i="7"/>
  <c r="P594" i="7" s="1"/>
  <c r="V596" i="7"/>
  <c r="V594" i="7" s="1"/>
  <c r="I601" i="7"/>
  <c r="I599" i="7" s="1"/>
  <c r="O601" i="7"/>
  <c r="U601" i="7"/>
  <c r="U599" i="7" s="1"/>
  <c r="AA601" i="7"/>
  <c r="AA599" i="7" s="1"/>
  <c r="H606" i="7"/>
  <c r="H604" i="7" s="1"/>
  <c r="N606" i="7"/>
  <c r="N604" i="7" s="1"/>
  <c r="T606" i="7"/>
  <c r="T604" i="7" s="1"/>
  <c r="Z606" i="7"/>
  <c r="G611" i="7"/>
  <c r="G609" i="7" s="1"/>
  <c r="M611" i="7"/>
  <c r="M609" i="7" s="1"/>
  <c r="S611" i="7"/>
  <c r="S609" i="7" s="1"/>
  <c r="Y611" i="7"/>
  <c r="Y609" i="7" s="1"/>
  <c r="F616" i="7"/>
  <c r="F614" i="7" s="1"/>
  <c r="L616" i="7"/>
  <c r="R616" i="7"/>
  <c r="R614" i="7" s="1"/>
  <c r="X616" i="7"/>
  <c r="X614" i="7" s="1"/>
  <c r="E621" i="7"/>
  <c r="E619" i="7" s="1"/>
  <c r="K621" i="7"/>
  <c r="K619" i="7" s="1"/>
  <c r="Q621" i="7"/>
  <c r="Q619" i="7" s="1"/>
  <c r="W621" i="7"/>
  <c r="D626" i="7"/>
  <c r="D624" i="7" s="1"/>
  <c r="J626" i="7"/>
  <c r="J624" i="7" s="1"/>
  <c r="P626" i="7"/>
  <c r="P624" i="7" s="1"/>
  <c r="V626" i="7"/>
  <c r="V624" i="7" s="1"/>
  <c r="I631" i="7"/>
  <c r="I629" i="7" s="1"/>
  <c r="O631" i="7"/>
  <c r="O629" i="7" s="1"/>
  <c r="U631" i="7"/>
  <c r="U629" i="7" s="1"/>
  <c r="AA631" i="7"/>
  <c r="AA629" i="7" s="1"/>
  <c r="H636" i="7"/>
  <c r="H634" i="7" s="1"/>
  <c r="N636" i="7"/>
  <c r="N634" i="7" s="1"/>
  <c r="T636" i="7"/>
  <c r="T634" i="7" s="1"/>
  <c r="Z636" i="7"/>
  <c r="Z634" i="7" s="1"/>
  <c r="H9" i="10"/>
  <c r="H7" i="10" s="1"/>
  <c r="N9" i="10"/>
  <c r="N7" i="10" s="1"/>
  <c r="T9" i="10"/>
  <c r="T7" i="10" s="1"/>
  <c r="Z9" i="10"/>
  <c r="H11" i="10"/>
  <c r="N11" i="10"/>
  <c r="T11" i="10"/>
  <c r="Z11" i="10"/>
  <c r="G14" i="10"/>
  <c r="G12" i="10" s="1"/>
  <c r="M14" i="10"/>
  <c r="S14" i="10"/>
  <c r="Y14" i="10"/>
  <c r="G16" i="10"/>
  <c r="M16" i="10"/>
  <c r="S16" i="10"/>
  <c r="Y16" i="10"/>
  <c r="F19" i="10"/>
  <c r="L19" i="10"/>
  <c r="R19" i="10"/>
  <c r="R17" i="10" s="1"/>
  <c r="X19" i="10"/>
  <c r="X17" i="10" s="1"/>
  <c r="F21" i="10"/>
  <c r="L21" i="10"/>
  <c r="R21" i="10"/>
  <c r="X21" i="10"/>
  <c r="E24" i="10"/>
  <c r="E22" i="10" s="1"/>
  <c r="K24" i="10"/>
  <c r="K22" i="10" s="1"/>
  <c r="Q24" i="10"/>
  <c r="Q22" i="10" s="1"/>
  <c r="W24" i="10"/>
  <c r="E26" i="10"/>
  <c r="K26" i="10"/>
  <c r="Q26" i="10"/>
  <c r="W26" i="10"/>
  <c r="D29" i="10"/>
  <c r="D27" i="10" s="1"/>
  <c r="J29" i="10"/>
  <c r="P29" i="10"/>
  <c r="V29" i="10"/>
  <c r="D31" i="10"/>
  <c r="J31" i="10"/>
  <c r="P31" i="10"/>
  <c r="V31" i="10"/>
  <c r="I34" i="10"/>
  <c r="O34" i="10"/>
  <c r="U34" i="10"/>
  <c r="U32" i="10" s="1"/>
  <c r="AA34" i="10"/>
  <c r="AA32" i="10" s="1"/>
  <c r="I36" i="10"/>
  <c r="O36" i="10"/>
  <c r="U36" i="10"/>
  <c r="AA36" i="10"/>
  <c r="H39" i="10"/>
  <c r="H37" i="10" s="1"/>
  <c r="N39" i="10"/>
  <c r="N37" i="10" s="1"/>
  <c r="T39" i="10"/>
  <c r="T37" i="10" s="1"/>
  <c r="Z39" i="10"/>
  <c r="H41" i="10"/>
  <c r="N41" i="10"/>
  <c r="T41" i="10"/>
  <c r="Z41" i="10"/>
  <c r="G44" i="10"/>
  <c r="G42" i="10" s="1"/>
  <c r="M44" i="10"/>
  <c r="S44" i="10"/>
  <c r="Y44" i="10"/>
  <c r="G46" i="10"/>
  <c r="M46" i="10"/>
  <c r="S46" i="10"/>
  <c r="Y46" i="10"/>
  <c r="F49" i="10"/>
  <c r="L49" i="10"/>
  <c r="R49" i="10"/>
  <c r="R47" i="10" s="1"/>
  <c r="X49" i="10"/>
  <c r="X47" i="10" s="1"/>
  <c r="F51" i="10"/>
  <c r="L51" i="10"/>
  <c r="R51" i="10"/>
  <c r="X51" i="10"/>
  <c r="E54" i="10"/>
  <c r="E52" i="10" s="1"/>
  <c r="K54" i="10"/>
  <c r="K52" i="10" s="1"/>
  <c r="Q54" i="10"/>
  <c r="Q52" i="10" s="1"/>
  <c r="W54" i="10"/>
  <c r="E56" i="10"/>
  <c r="K56" i="10"/>
  <c r="Q56" i="10"/>
  <c r="W56" i="10"/>
  <c r="D59" i="10"/>
  <c r="D57" i="10" s="1"/>
  <c r="J59" i="10"/>
  <c r="P59" i="10"/>
  <c r="V59" i="10"/>
  <c r="D61" i="10"/>
  <c r="J61" i="10"/>
  <c r="P61" i="10"/>
  <c r="V61" i="10"/>
  <c r="I64" i="10"/>
  <c r="O64" i="10"/>
  <c r="U64" i="10"/>
  <c r="U62" i="10" s="1"/>
  <c r="AA64" i="10"/>
  <c r="AA62" i="10" s="1"/>
  <c r="I66" i="10"/>
  <c r="O66" i="10"/>
  <c r="U66" i="10"/>
  <c r="AA66" i="10"/>
  <c r="H69" i="10"/>
  <c r="H67" i="10" s="1"/>
  <c r="N69" i="10"/>
  <c r="N67" i="10" s="1"/>
  <c r="T69" i="10"/>
  <c r="T67" i="10" s="1"/>
  <c r="Z69" i="10"/>
  <c r="H71" i="10"/>
  <c r="N71" i="10"/>
  <c r="T71" i="10"/>
  <c r="Z71" i="10"/>
  <c r="G74" i="10"/>
  <c r="G72" i="10" s="1"/>
  <c r="M74" i="10"/>
  <c r="S74" i="10"/>
  <c r="Y74" i="10"/>
  <c r="G76" i="10"/>
  <c r="M76" i="10"/>
  <c r="S76" i="10"/>
  <c r="Y76" i="10"/>
  <c r="F79" i="10"/>
  <c r="L79" i="10"/>
  <c r="R79" i="10"/>
  <c r="R77" i="10" s="1"/>
  <c r="X79" i="10"/>
  <c r="X77" i="10" s="1"/>
  <c r="F81" i="10"/>
  <c r="L81" i="10"/>
  <c r="R81" i="10"/>
  <c r="X81" i="10"/>
  <c r="E84" i="10"/>
  <c r="E82" i="10" s="1"/>
  <c r="K84" i="10"/>
  <c r="K82" i="10" s="1"/>
  <c r="Q84" i="10"/>
  <c r="Q82" i="10" s="1"/>
  <c r="W84" i="10"/>
  <c r="E86" i="10"/>
  <c r="K86" i="10"/>
  <c r="Q86" i="10"/>
  <c r="W86" i="10"/>
  <c r="D89" i="10"/>
  <c r="D87" i="10" s="1"/>
  <c r="J89" i="10"/>
  <c r="P89" i="10"/>
  <c r="V89" i="10"/>
  <c r="D91" i="10"/>
  <c r="J91" i="10"/>
  <c r="P91" i="10"/>
  <c r="V91" i="10"/>
  <c r="I94" i="10"/>
  <c r="O94" i="10"/>
  <c r="U94" i="10"/>
  <c r="U92" i="10" s="1"/>
  <c r="AA94" i="10"/>
  <c r="AA92" i="10" s="1"/>
  <c r="I96" i="10"/>
  <c r="O96" i="10"/>
  <c r="U96" i="10"/>
  <c r="AA96" i="10"/>
  <c r="H99" i="10"/>
  <c r="H97" i="10" s="1"/>
  <c r="N99" i="10"/>
  <c r="N97" i="10" s="1"/>
  <c r="T99" i="10"/>
  <c r="T97" i="10" s="1"/>
  <c r="Z99" i="10"/>
  <c r="H101" i="10"/>
  <c r="N101" i="10"/>
  <c r="T101" i="10"/>
  <c r="Z101" i="10"/>
  <c r="G104" i="10"/>
  <c r="G102" i="10" s="1"/>
  <c r="M104" i="10"/>
  <c r="S104" i="10"/>
  <c r="Y104" i="10"/>
  <c r="G106" i="10"/>
  <c r="M106" i="10"/>
  <c r="S106" i="10"/>
  <c r="Y106" i="10"/>
  <c r="F109" i="10"/>
  <c r="L109" i="10"/>
  <c r="R109" i="10"/>
  <c r="R107" i="10" s="1"/>
  <c r="X109" i="10"/>
  <c r="X107" i="10" s="1"/>
  <c r="F111" i="10"/>
  <c r="L111" i="10"/>
  <c r="R111" i="10"/>
  <c r="X111" i="10"/>
  <c r="E114" i="10"/>
  <c r="E112" i="10" s="1"/>
  <c r="K114" i="10"/>
  <c r="K112" i="10" s="1"/>
  <c r="Q114" i="10"/>
  <c r="Q112" i="10" s="1"/>
  <c r="W114" i="10"/>
  <c r="E116" i="10"/>
  <c r="K116" i="10"/>
  <c r="Q116" i="10"/>
  <c r="W116" i="10"/>
  <c r="D119" i="10"/>
  <c r="D117" i="10" s="1"/>
  <c r="J119" i="10"/>
  <c r="P119" i="10"/>
  <c r="V119" i="10"/>
  <c r="D121" i="10"/>
  <c r="J121" i="10"/>
  <c r="P121" i="10"/>
  <c r="V121" i="10"/>
  <c r="I124" i="10"/>
  <c r="O124" i="10"/>
  <c r="U124" i="10"/>
  <c r="U122" i="10" s="1"/>
  <c r="AA124" i="10"/>
  <c r="AA122" i="10" s="1"/>
  <c r="I126" i="10"/>
  <c r="O126" i="10"/>
  <c r="U126" i="10"/>
  <c r="AA126" i="10"/>
  <c r="H129" i="10"/>
  <c r="H127" i="10" s="1"/>
  <c r="N129" i="10"/>
  <c r="N127" i="10" s="1"/>
  <c r="T129" i="10"/>
  <c r="T127" i="10" s="1"/>
  <c r="Z129" i="10"/>
  <c r="H131" i="10"/>
  <c r="N131" i="10"/>
  <c r="T131" i="10"/>
  <c r="Z131" i="10"/>
  <c r="G134" i="10"/>
  <c r="G132" i="10" s="1"/>
  <c r="M134" i="10"/>
  <c r="S134" i="10"/>
  <c r="Y134" i="10"/>
  <c r="G136" i="10"/>
  <c r="M136" i="10"/>
  <c r="S136" i="10"/>
  <c r="Y136" i="10"/>
  <c r="F139" i="10"/>
  <c r="L139" i="10"/>
  <c r="R139" i="10"/>
  <c r="R137" i="10" s="1"/>
  <c r="X139" i="10"/>
  <c r="X137" i="10" s="1"/>
  <c r="F141" i="10"/>
  <c r="L141" i="10"/>
  <c r="R141" i="10"/>
  <c r="X141" i="10"/>
  <c r="E144" i="10"/>
  <c r="E142" i="10" s="1"/>
  <c r="K144" i="10"/>
  <c r="K142" i="10" s="1"/>
  <c r="Q144" i="10"/>
  <c r="Q142" i="10" s="1"/>
  <c r="W144" i="10"/>
  <c r="E146" i="10"/>
  <c r="K146" i="10"/>
  <c r="Q146" i="10"/>
  <c r="W146" i="10"/>
  <c r="D149" i="10"/>
  <c r="D147" i="10" s="1"/>
  <c r="J149" i="10"/>
  <c r="P149" i="10"/>
  <c r="V149" i="10"/>
  <c r="D151" i="10"/>
  <c r="J151" i="10"/>
  <c r="P151" i="10"/>
  <c r="V151" i="10"/>
  <c r="I154" i="10"/>
  <c r="O154" i="10"/>
  <c r="U154" i="10"/>
  <c r="U152" i="10" s="1"/>
  <c r="AA154" i="10"/>
  <c r="AA152" i="10" s="1"/>
  <c r="I156" i="10"/>
  <c r="O156" i="10"/>
  <c r="U156" i="10"/>
  <c r="AA156" i="10"/>
  <c r="H159" i="10"/>
  <c r="H157" i="10" s="1"/>
  <c r="N159" i="10"/>
  <c r="N157" i="10" s="1"/>
  <c r="T159" i="10"/>
  <c r="T157" i="10" s="1"/>
  <c r="Z159" i="10"/>
  <c r="H161" i="10"/>
  <c r="N161" i="10"/>
  <c r="T161" i="10"/>
  <c r="Z161" i="10"/>
  <c r="G168" i="10"/>
  <c r="G166" i="10" s="1"/>
  <c r="M168" i="10"/>
  <c r="S168" i="10"/>
  <c r="Y168" i="10"/>
  <c r="G170" i="10"/>
  <c r="M170" i="10"/>
  <c r="S170" i="10"/>
  <c r="Y170" i="10"/>
  <c r="F173" i="10"/>
  <c r="L173" i="10"/>
  <c r="R173" i="10"/>
  <c r="R171" i="10" s="1"/>
  <c r="X173" i="10"/>
  <c r="X171" i="10" s="1"/>
  <c r="F175" i="10"/>
  <c r="L175" i="10"/>
  <c r="R175" i="10"/>
  <c r="X175" i="10"/>
  <c r="E178" i="10"/>
  <c r="E176" i="10" s="1"/>
  <c r="K178" i="10"/>
  <c r="K176" i="10" s="1"/>
  <c r="Q178" i="10"/>
  <c r="Q176" i="10" s="1"/>
  <c r="W178" i="10"/>
  <c r="E180" i="10"/>
  <c r="K180" i="10"/>
  <c r="Q180" i="10"/>
  <c r="W180" i="10"/>
  <c r="D183" i="10"/>
  <c r="D181" i="10" s="1"/>
  <c r="J183" i="10"/>
  <c r="P183" i="10"/>
  <c r="V183" i="10"/>
  <c r="D185" i="10"/>
  <c r="J185" i="10"/>
  <c r="P185" i="10"/>
  <c r="V185" i="10"/>
  <c r="I188" i="10"/>
  <c r="O188" i="10"/>
  <c r="U188" i="10"/>
  <c r="U186" i="10" s="1"/>
  <c r="AA188" i="10"/>
  <c r="AA186" i="10" s="1"/>
  <c r="I190" i="10"/>
  <c r="O190" i="10"/>
  <c r="U190" i="10"/>
  <c r="AA190" i="10"/>
  <c r="H193" i="10"/>
  <c r="H191" i="10" s="1"/>
  <c r="N193" i="10"/>
  <c r="N191" i="10" s="1"/>
  <c r="T193" i="10"/>
  <c r="T191" i="10" s="1"/>
  <c r="Z193" i="10"/>
  <c r="H195" i="10"/>
  <c r="N195" i="10"/>
  <c r="T195" i="10"/>
  <c r="Z195" i="10"/>
  <c r="G198" i="10"/>
  <c r="G196" i="10" s="1"/>
  <c r="M198" i="10"/>
  <c r="S198" i="10"/>
  <c r="Y198" i="10"/>
  <c r="G200" i="10"/>
  <c r="M200" i="10"/>
  <c r="S200" i="10"/>
  <c r="Y200" i="10"/>
  <c r="F203" i="10"/>
  <c r="L203" i="10"/>
  <c r="R203" i="10"/>
  <c r="R201" i="10" s="1"/>
  <c r="X203" i="10"/>
  <c r="X201" i="10" s="1"/>
  <c r="F205" i="10"/>
  <c r="L205" i="10"/>
  <c r="R205" i="10"/>
  <c r="X205" i="10"/>
  <c r="E208" i="10"/>
  <c r="E206" i="10" s="1"/>
  <c r="K208" i="10"/>
  <c r="K206" i="10" s="1"/>
  <c r="Q208" i="10"/>
  <c r="Q206" i="10" s="1"/>
  <c r="W208" i="10"/>
  <c r="E210" i="10"/>
  <c r="K210" i="10"/>
  <c r="Q210" i="10"/>
  <c r="W210" i="10"/>
  <c r="D213" i="10"/>
  <c r="D211" i="10" s="1"/>
  <c r="J213" i="10"/>
  <c r="P213" i="10"/>
  <c r="V213" i="10"/>
  <c r="D215" i="10"/>
  <c r="J215" i="10"/>
  <c r="P215" i="10"/>
  <c r="V215" i="10"/>
  <c r="I218" i="10"/>
  <c r="O218" i="10"/>
  <c r="U218" i="10"/>
  <c r="U216" i="10" s="1"/>
  <c r="AA218" i="10"/>
  <c r="AA216" i="10" s="1"/>
  <c r="I220" i="10"/>
  <c r="O220" i="10"/>
  <c r="U220" i="10"/>
  <c r="AA220" i="10"/>
  <c r="H223" i="10"/>
  <c r="H221" i="10" s="1"/>
  <c r="N223" i="10"/>
  <c r="N221" i="10" s="1"/>
  <c r="T223" i="10"/>
  <c r="T221" i="10" s="1"/>
  <c r="Z223" i="10"/>
  <c r="H225" i="10"/>
  <c r="N225" i="10"/>
  <c r="T225" i="10"/>
  <c r="Z225" i="10"/>
  <c r="G228" i="10"/>
  <c r="G226" i="10" s="1"/>
  <c r="M228" i="10"/>
  <c r="S228" i="10"/>
  <c r="Y228" i="10"/>
  <c r="G230" i="10"/>
  <c r="M230" i="10"/>
  <c r="S230" i="10"/>
  <c r="Y230" i="10"/>
  <c r="F233" i="10"/>
  <c r="L233" i="10"/>
  <c r="R233" i="10"/>
  <c r="R231" i="10" s="1"/>
  <c r="X233" i="10"/>
  <c r="X231" i="10" s="1"/>
  <c r="F235" i="10"/>
  <c r="L235" i="10"/>
  <c r="R235" i="10"/>
  <c r="X235" i="10"/>
  <c r="E238" i="10"/>
  <c r="E236" i="10" s="1"/>
  <c r="K238" i="10"/>
  <c r="K236" i="10" s="1"/>
  <c r="Q238" i="10"/>
  <c r="Q236" i="10" s="1"/>
  <c r="W238" i="10"/>
  <c r="E240" i="10"/>
  <c r="K240" i="10"/>
  <c r="Q240" i="10"/>
  <c r="W240" i="10"/>
  <c r="D243" i="10"/>
  <c r="D241" i="10" s="1"/>
  <c r="J243" i="10"/>
  <c r="P243" i="10"/>
  <c r="V243" i="10"/>
  <c r="D245" i="10"/>
  <c r="J245" i="10"/>
  <c r="P245" i="10"/>
  <c r="V245" i="10"/>
  <c r="I248" i="10"/>
  <c r="O248" i="10"/>
  <c r="U248" i="10"/>
  <c r="U246" i="10" s="1"/>
  <c r="AA248" i="10"/>
  <c r="AA246" i="10" s="1"/>
  <c r="I250" i="10"/>
  <c r="O250" i="10"/>
  <c r="U250" i="10"/>
  <c r="AA250" i="10"/>
  <c r="H253" i="10"/>
  <c r="H251" i="10" s="1"/>
  <c r="N253" i="10"/>
  <c r="N251" i="10" s="1"/>
  <c r="T253" i="10"/>
  <c r="T251" i="10" s="1"/>
  <c r="Z253" i="10"/>
  <c r="H255" i="10"/>
  <c r="N255" i="10"/>
  <c r="T255" i="10"/>
  <c r="Z255" i="10"/>
  <c r="G258" i="10"/>
  <c r="G256" i="10" s="1"/>
  <c r="M258" i="10"/>
  <c r="S258" i="10"/>
  <c r="Y258" i="10"/>
  <c r="G260" i="10"/>
  <c r="M260" i="10"/>
  <c r="S260" i="10"/>
  <c r="Y260" i="10"/>
  <c r="F263" i="10"/>
  <c r="L263" i="10"/>
  <c r="R263" i="10"/>
  <c r="R261" i="10" s="1"/>
  <c r="X263" i="10"/>
  <c r="X261" i="10" s="1"/>
  <c r="F265" i="10"/>
  <c r="L265" i="10"/>
  <c r="R265" i="10"/>
  <c r="X265" i="10"/>
  <c r="E268" i="10"/>
  <c r="E266" i="10" s="1"/>
  <c r="K268" i="10"/>
  <c r="K266" i="10" s="1"/>
  <c r="Q268" i="10"/>
  <c r="Q266" i="10" s="1"/>
  <c r="W268" i="10"/>
  <c r="E270" i="10"/>
  <c r="K270" i="10"/>
  <c r="Q270" i="10"/>
  <c r="W270" i="10"/>
  <c r="D273" i="10"/>
  <c r="D271" i="10" s="1"/>
  <c r="J273" i="10"/>
  <c r="P273" i="10"/>
  <c r="V273" i="10"/>
  <c r="D275" i="10"/>
  <c r="J275" i="10"/>
  <c r="P275" i="10"/>
  <c r="V275" i="10"/>
  <c r="I278" i="10"/>
  <c r="O278" i="10"/>
  <c r="U278" i="10"/>
  <c r="U276" i="10" s="1"/>
  <c r="AA278" i="10"/>
  <c r="AA276" i="10" s="1"/>
  <c r="I280" i="10"/>
  <c r="O280" i="10"/>
  <c r="U280" i="10"/>
  <c r="AA280" i="10"/>
  <c r="H283" i="10"/>
  <c r="H281" i="10" s="1"/>
  <c r="N283" i="10"/>
  <c r="N281" i="10" s="1"/>
  <c r="T283" i="10"/>
  <c r="T281" i="10" s="1"/>
  <c r="Z283" i="10"/>
  <c r="H285" i="10"/>
  <c r="N285" i="10"/>
  <c r="T285" i="10"/>
  <c r="Z285" i="10"/>
  <c r="G288" i="10"/>
  <c r="G286" i="10" s="1"/>
  <c r="M288" i="10"/>
  <c r="S288" i="10"/>
  <c r="Y288" i="10"/>
  <c r="G290" i="10"/>
  <c r="M290" i="10"/>
  <c r="S290" i="10"/>
  <c r="Y290" i="10"/>
  <c r="F293" i="10"/>
  <c r="L293" i="10"/>
  <c r="R293" i="10"/>
  <c r="R291" i="10" s="1"/>
  <c r="X293" i="10"/>
  <c r="X291" i="10" s="1"/>
  <c r="F295" i="10"/>
  <c r="L295" i="10"/>
  <c r="R295" i="10"/>
  <c r="X295" i="10"/>
  <c r="E298" i="10"/>
  <c r="E296" i="10" s="1"/>
  <c r="K298" i="10"/>
  <c r="K296" i="10" s="1"/>
  <c r="Q298" i="10"/>
  <c r="Q296" i="10" s="1"/>
  <c r="W298" i="10"/>
  <c r="E300" i="10"/>
  <c r="K300" i="10"/>
  <c r="Q300" i="10"/>
  <c r="W300" i="10"/>
  <c r="D303" i="10"/>
  <c r="D301" i="10" s="1"/>
  <c r="J303" i="10"/>
  <c r="P303" i="10"/>
  <c r="V303" i="10"/>
  <c r="D305" i="10"/>
  <c r="J305" i="10"/>
  <c r="P305" i="10"/>
  <c r="V305" i="10"/>
  <c r="I308" i="10"/>
  <c r="O308" i="10"/>
  <c r="U308" i="10"/>
  <c r="U306" i="10" s="1"/>
  <c r="AA308" i="10"/>
  <c r="AA306" i="10" s="1"/>
  <c r="I310" i="10"/>
  <c r="O310" i="10"/>
  <c r="U310" i="10"/>
  <c r="AA310" i="10"/>
  <c r="H313" i="10"/>
  <c r="H311" i="10" s="1"/>
  <c r="N313" i="10"/>
  <c r="N311" i="10" s="1"/>
  <c r="T313" i="10"/>
  <c r="T311" i="10" s="1"/>
  <c r="Z313" i="10"/>
  <c r="H315" i="10"/>
  <c r="N315" i="10"/>
  <c r="T315" i="10"/>
  <c r="Z315" i="10"/>
  <c r="G318" i="10"/>
  <c r="G316" i="10" s="1"/>
  <c r="M318" i="10"/>
  <c r="S318" i="10"/>
  <c r="Y318" i="10"/>
  <c r="G320" i="10"/>
  <c r="M320" i="10"/>
  <c r="S320" i="10"/>
  <c r="Y320" i="10"/>
  <c r="F327" i="10"/>
  <c r="L327" i="10"/>
  <c r="R327" i="10"/>
  <c r="R325" i="10" s="1"/>
  <c r="X327" i="10"/>
  <c r="X325" i="10" s="1"/>
  <c r="F329" i="10"/>
  <c r="L329" i="10"/>
  <c r="R329" i="10"/>
  <c r="X329" i="10"/>
  <c r="E332" i="10"/>
  <c r="E330" i="10" s="1"/>
  <c r="K332" i="10"/>
  <c r="K330" i="10" s="1"/>
  <c r="Q332" i="10"/>
  <c r="Q330" i="10" s="1"/>
  <c r="W332" i="10"/>
  <c r="E334" i="10"/>
  <c r="K334" i="10"/>
  <c r="Q334" i="10"/>
  <c r="W334" i="10"/>
  <c r="D337" i="10"/>
  <c r="D335" i="10" s="1"/>
  <c r="J337" i="10"/>
  <c r="P337" i="10"/>
  <c r="V337" i="10"/>
  <c r="D339" i="10"/>
  <c r="J339" i="10"/>
  <c r="P339" i="10"/>
  <c r="V339" i="10"/>
  <c r="I342" i="10"/>
  <c r="O342" i="10"/>
  <c r="U342" i="10"/>
  <c r="U340" i="10" s="1"/>
  <c r="AA342" i="10"/>
  <c r="AA340" i="10" s="1"/>
  <c r="I344" i="10"/>
  <c r="O344" i="10"/>
  <c r="U344" i="10"/>
  <c r="AA344" i="10"/>
  <c r="H347" i="10"/>
  <c r="H345" i="10" s="1"/>
  <c r="N347" i="10"/>
  <c r="N345" i="10" s="1"/>
  <c r="T347" i="10"/>
  <c r="T345" i="10" s="1"/>
  <c r="Z347" i="10"/>
  <c r="H349" i="10"/>
  <c r="N349" i="10"/>
  <c r="T349" i="10"/>
  <c r="Z349" i="10"/>
  <c r="G352" i="10"/>
  <c r="G350" i="10" s="1"/>
  <c r="M352" i="10"/>
  <c r="S352" i="10"/>
  <c r="Y352" i="10"/>
  <c r="G354" i="10"/>
  <c r="M354" i="10"/>
  <c r="S354" i="10"/>
  <c r="Y354" i="10"/>
  <c r="F357" i="10"/>
  <c r="L357" i="10"/>
  <c r="R357" i="10"/>
  <c r="R355" i="10" s="1"/>
  <c r="X357" i="10"/>
  <c r="X355" i="10" s="1"/>
  <c r="F359" i="10"/>
  <c r="L359" i="10"/>
  <c r="R359" i="10"/>
  <c r="X359" i="10"/>
  <c r="E362" i="10"/>
  <c r="E360" i="10" s="1"/>
  <c r="K362" i="10"/>
  <c r="K360" i="10" s="1"/>
  <c r="Q362" i="10"/>
  <c r="Q360" i="10" s="1"/>
  <c r="W362" i="10"/>
  <c r="E364" i="10"/>
  <c r="K364" i="10"/>
  <c r="Q364" i="10"/>
  <c r="W364" i="10"/>
  <c r="D367" i="10"/>
  <c r="D365" i="10" s="1"/>
  <c r="J367" i="10"/>
  <c r="P367" i="10"/>
  <c r="V367" i="10"/>
  <c r="D369" i="10"/>
  <c r="J369" i="10"/>
  <c r="P369" i="10"/>
  <c r="V369" i="10"/>
  <c r="I372" i="10"/>
  <c r="O372" i="10"/>
  <c r="U372" i="10"/>
  <c r="U370" i="10" s="1"/>
  <c r="AA372" i="10"/>
  <c r="AA370" i="10" s="1"/>
  <c r="I374" i="10"/>
  <c r="O374" i="10"/>
  <c r="U374" i="10"/>
  <c r="AA374" i="10"/>
  <c r="H377" i="10"/>
  <c r="H375" i="10" s="1"/>
  <c r="N377" i="10"/>
  <c r="N375" i="10" s="1"/>
  <c r="T377" i="10"/>
  <c r="T375" i="10" s="1"/>
  <c r="Z377" i="10"/>
  <c r="H379" i="10"/>
  <c r="N379" i="10"/>
  <c r="T379" i="10"/>
  <c r="Z379" i="10"/>
  <c r="G382" i="10"/>
  <c r="G380" i="10" s="1"/>
  <c r="M382" i="10"/>
  <c r="S382" i="10"/>
  <c r="Y382" i="10"/>
  <c r="G384" i="10"/>
  <c r="M384" i="10"/>
  <c r="S384" i="10"/>
  <c r="Y384" i="10"/>
  <c r="F387" i="10"/>
  <c r="L387" i="10"/>
  <c r="R387" i="10"/>
  <c r="R385" i="10" s="1"/>
  <c r="X387" i="10"/>
  <c r="X385" i="10" s="1"/>
  <c r="F389" i="10"/>
  <c r="L389" i="10"/>
  <c r="R389" i="10"/>
  <c r="X389" i="10"/>
  <c r="E392" i="10"/>
  <c r="E390" i="10" s="1"/>
  <c r="K392" i="10"/>
  <c r="K390" i="10" s="1"/>
  <c r="Q392" i="10"/>
  <c r="Q390" i="10" s="1"/>
  <c r="W392" i="10"/>
  <c r="E394" i="10"/>
  <c r="K394" i="10"/>
  <c r="Q394" i="10"/>
  <c r="W394" i="10"/>
  <c r="D397" i="10"/>
  <c r="D395" i="10" s="1"/>
  <c r="J397" i="10"/>
  <c r="P397" i="10"/>
  <c r="V397" i="10"/>
  <c r="D399" i="10"/>
  <c r="J399" i="10"/>
  <c r="P399" i="10"/>
  <c r="V399" i="10"/>
  <c r="I402" i="10"/>
  <c r="O402" i="10"/>
  <c r="U402" i="10"/>
  <c r="U400" i="10" s="1"/>
  <c r="AA402" i="10"/>
  <c r="AA400" i="10" s="1"/>
  <c r="I404" i="10"/>
  <c r="O404" i="10"/>
  <c r="U404" i="10"/>
  <c r="AA404" i="10"/>
  <c r="H407" i="10"/>
  <c r="N407" i="10"/>
  <c r="T407" i="10"/>
  <c r="T405" i="10" s="1"/>
  <c r="Z407" i="10"/>
  <c r="L409" i="10"/>
  <c r="T409" i="10"/>
  <c r="F412" i="10"/>
  <c r="N412" i="10"/>
  <c r="X412" i="10"/>
  <c r="H414" i="10"/>
  <c r="R414" i="10"/>
  <c r="E417" i="10"/>
  <c r="E415" i="10" s="1"/>
  <c r="W417" i="10"/>
  <c r="P422" i="10"/>
  <c r="G496" i="7"/>
  <c r="G494" i="7" s="1"/>
  <c r="M496" i="7"/>
  <c r="M494" i="7" s="1"/>
  <c r="S496" i="7"/>
  <c r="S494" i="7" s="1"/>
  <c r="Y496" i="7"/>
  <c r="Y494" i="7" s="1"/>
  <c r="F501" i="7"/>
  <c r="F499" i="7" s="1"/>
  <c r="L501" i="7"/>
  <c r="L499" i="7" s="1"/>
  <c r="R501" i="7"/>
  <c r="R499" i="7" s="1"/>
  <c r="X501" i="7"/>
  <c r="X499" i="7" s="1"/>
  <c r="E506" i="7"/>
  <c r="E504" i="7" s="1"/>
  <c r="K506" i="7"/>
  <c r="K504" i="7" s="1"/>
  <c r="Q506" i="7"/>
  <c r="Q504" i="7" s="1"/>
  <c r="W506" i="7"/>
  <c r="W504" i="7" s="1"/>
  <c r="D511" i="7"/>
  <c r="D509" i="7" s="1"/>
  <c r="J511" i="7"/>
  <c r="J509" i="7" s="1"/>
  <c r="P511" i="7"/>
  <c r="P509" i="7" s="1"/>
  <c r="V511" i="7"/>
  <c r="V509" i="7" s="1"/>
  <c r="I516" i="7"/>
  <c r="I514" i="7" s="1"/>
  <c r="O516" i="7"/>
  <c r="O514" i="7" s="1"/>
  <c r="U516" i="7"/>
  <c r="U514" i="7" s="1"/>
  <c r="AA516" i="7"/>
  <c r="AA514" i="7" s="1"/>
  <c r="H521" i="7"/>
  <c r="H519" i="7" s="1"/>
  <c r="N521" i="7"/>
  <c r="N519" i="7" s="1"/>
  <c r="T521" i="7"/>
  <c r="T519" i="7" s="1"/>
  <c r="Z521" i="7"/>
  <c r="Z519" i="7" s="1"/>
  <c r="G526" i="7"/>
  <c r="G524" i="7" s="1"/>
  <c r="M526" i="7"/>
  <c r="M524" i="7" s="1"/>
  <c r="S526" i="7"/>
  <c r="S524" i="7" s="1"/>
  <c r="Y526" i="7"/>
  <c r="Y524" i="7" s="1"/>
  <c r="F531" i="7"/>
  <c r="F529" i="7" s="1"/>
  <c r="L531" i="7"/>
  <c r="L529" i="7" s="1"/>
  <c r="R531" i="7"/>
  <c r="R529" i="7" s="1"/>
  <c r="X531" i="7"/>
  <c r="X529" i="7" s="1"/>
  <c r="E536" i="7"/>
  <c r="E534" i="7" s="1"/>
  <c r="K536" i="7"/>
  <c r="K534" i="7" s="1"/>
  <c r="Q536" i="7"/>
  <c r="Q534" i="7" s="1"/>
  <c r="W536" i="7"/>
  <c r="W534" i="7" s="1"/>
  <c r="D541" i="7"/>
  <c r="D539" i="7" s="1"/>
  <c r="J541" i="7"/>
  <c r="J539" i="7" s="1"/>
  <c r="P541" i="7"/>
  <c r="P539" i="7" s="1"/>
  <c r="V541" i="7"/>
  <c r="V539" i="7" s="1"/>
  <c r="I546" i="7"/>
  <c r="I544" i="7" s="1"/>
  <c r="O546" i="7"/>
  <c r="O544" i="7" s="1"/>
  <c r="U546" i="7"/>
  <c r="U544" i="7" s="1"/>
  <c r="AA546" i="7"/>
  <c r="AA544" i="7" s="1"/>
  <c r="H551" i="7"/>
  <c r="H549" i="7" s="1"/>
  <c r="N551" i="7"/>
  <c r="N549" i="7" s="1"/>
  <c r="T551" i="7"/>
  <c r="T549" i="7" s="1"/>
  <c r="Z551" i="7"/>
  <c r="Z549" i="7" s="1"/>
  <c r="G556" i="7"/>
  <c r="G554" i="7" s="1"/>
  <c r="M556" i="7"/>
  <c r="M554" i="7" s="1"/>
  <c r="S556" i="7"/>
  <c r="S554" i="7" s="1"/>
  <c r="Y556" i="7"/>
  <c r="Y554" i="7" s="1"/>
  <c r="F561" i="7"/>
  <c r="F559" i="7" s="1"/>
  <c r="L561" i="7"/>
  <c r="L559" i="7" s="1"/>
  <c r="R561" i="7"/>
  <c r="R559" i="7" s="1"/>
  <c r="X561" i="7"/>
  <c r="X559" i="7" s="1"/>
  <c r="E566" i="7"/>
  <c r="E564" i="7" s="1"/>
  <c r="K566" i="7"/>
  <c r="K564" i="7" s="1"/>
  <c r="Q566" i="7"/>
  <c r="Q564" i="7" s="1"/>
  <c r="W566" i="7"/>
  <c r="W564" i="7" s="1"/>
  <c r="D571" i="7"/>
  <c r="D569" i="7" s="1"/>
  <c r="J571" i="7"/>
  <c r="J569" i="7" s="1"/>
  <c r="P571" i="7"/>
  <c r="P569" i="7" s="1"/>
  <c r="V571" i="7"/>
  <c r="V569" i="7" s="1"/>
  <c r="I576" i="7"/>
  <c r="I574" i="7" s="1"/>
  <c r="O576" i="7"/>
  <c r="O574" i="7" s="1"/>
  <c r="U576" i="7"/>
  <c r="U574" i="7" s="1"/>
  <c r="AA576" i="7"/>
  <c r="AA574" i="7" s="1"/>
  <c r="H581" i="7"/>
  <c r="H579" i="7" s="1"/>
  <c r="N581" i="7"/>
  <c r="N579" i="7" s="1"/>
  <c r="T581" i="7"/>
  <c r="T579" i="7" s="1"/>
  <c r="Z581" i="7"/>
  <c r="Z579" i="7" s="1"/>
  <c r="G586" i="7"/>
  <c r="G584" i="7" s="1"/>
  <c r="M586" i="7"/>
  <c r="M584" i="7" s="1"/>
  <c r="S586" i="7"/>
  <c r="S584" i="7" s="1"/>
  <c r="Y586" i="7"/>
  <c r="Y584" i="7" s="1"/>
  <c r="F591" i="7"/>
  <c r="F589" i="7" s="1"/>
  <c r="L591" i="7"/>
  <c r="L589" i="7" s="1"/>
  <c r="R591" i="7"/>
  <c r="R589" i="7" s="1"/>
  <c r="X591" i="7"/>
  <c r="X589" i="7" s="1"/>
  <c r="E596" i="7"/>
  <c r="E594" i="7" s="1"/>
  <c r="K596" i="7"/>
  <c r="K594" i="7" s="1"/>
  <c r="Q596" i="7"/>
  <c r="Q594" i="7" s="1"/>
  <c r="W596" i="7"/>
  <c r="W594" i="7" s="1"/>
  <c r="D601" i="7"/>
  <c r="D599" i="7" s="1"/>
  <c r="J601" i="7"/>
  <c r="J599" i="7" s="1"/>
  <c r="P601" i="7"/>
  <c r="P599" i="7" s="1"/>
  <c r="V601" i="7"/>
  <c r="V599" i="7" s="1"/>
  <c r="I606" i="7"/>
  <c r="I604" i="7" s="1"/>
  <c r="O606" i="7"/>
  <c r="O604" i="7" s="1"/>
  <c r="U606" i="7"/>
  <c r="U604" i="7" s="1"/>
  <c r="AA606" i="7"/>
  <c r="AA604" i="7" s="1"/>
  <c r="H611" i="7"/>
  <c r="H609" i="7" s="1"/>
  <c r="N611" i="7"/>
  <c r="N609" i="7" s="1"/>
  <c r="T611" i="7"/>
  <c r="T609" i="7" s="1"/>
  <c r="Z611" i="7"/>
  <c r="Z609" i="7" s="1"/>
  <c r="G616" i="7"/>
  <c r="G614" i="7" s="1"/>
  <c r="M616" i="7"/>
  <c r="M614" i="7" s="1"/>
  <c r="S616" i="7"/>
  <c r="S614" i="7" s="1"/>
  <c r="Y616" i="7"/>
  <c r="Y614" i="7" s="1"/>
  <c r="F621" i="7"/>
  <c r="F619" i="7" s="1"/>
  <c r="L621" i="7"/>
  <c r="L619" i="7" s="1"/>
  <c r="R621" i="7"/>
  <c r="R619" i="7" s="1"/>
  <c r="X621" i="7"/>
  <c r="X619" i="7" s="1"/>
  <c r="E626" i="7"/>
  <c r="E624" i="7" s="1"/>
  <c r="K626" i="7"/>
  <c r="K624" i="7" s="1"/>
  <c r="Q626" i="7"/>
  <c r="Q624" i="7" s="1"/>
  <c r="W626" i="7"/>
  <c r="W624" i="7" s="1"/>
  <c r="D631" i="7"/>
  <c r="D629" i="7" s="1"/>
  <c r="J631" i="7"/>
  <c r="J629" i="7" s="1"/>
  <c r="P631" i="7"/>
  <c r="P629" i="7" s="1"/>
  <c r="V631" i="7"/>
  <c r="V629" i="7" s="1"/>
  <c r="I636" i="7"/>
  <c r="I634" i="7" s="1"/>
  <c r="O636" i="7"/>
  <c r="O634" i="7" s="1"/>
  <c r="U636" i="7"/>
  <c r="U634" i="7" s="1"/>
  <c r="AA636" i="7"/>
  <c r="AA634" i="7" s="1"/>
  <c r="F24" i="10"/>
  <c r="F22" i="10" s="1"/>
  <c r="L24" i="10"/>
  <c r="L22" i="10" s="1"/>
  <c r="R24" i="10"/>
  <c r="R22" i="10" s="1"/>
  <c r="X24" i="10"/>
  <c r="X22" i="10" s="1"/>
  <c r="E29" i="10"/>
  <c r="E27" i="10" s="1"/>
  <c r="K29" i="10"/>
  <c r="K27" i="10" s="1"/>
  <c r="Q29" i="10"/>
  <c r="Q27" i="10" s="1"/>
  <c r="W29" i="10"/>
  <c r="E31" i="10"/>
  <c r="K31" i="10"/>
  <c r="Q31" i="10"/>
  <c r="W31" i="10"/>
  <c r="D34" i="10"/>
  <c r="D32" i="10" s="1"/>
  <c r="J34" i="10"/>
  <c r="P34" i="10"/>
  <c r="V34" i="10"/>
  <c r="D36" i="10"/>
  <c r="J36" i="10"/>
  <c r="P36" i="10"/>
  <c r="V36" i="10"/>
  <c r="I39" i="10"/>
  <c r="O39" i="10"/>
  <c r="U39" i="10"/>
  <c r="U37" i="10" s="1"/>
  <c r="AA39" i="10"/>
  <c r="AA37" i="10" s="1"/>
  <c r="I41" i="10"/>
  <c r="O41" i="10"/>
  <c r="U41" i="10"/>
  <c r="AA41" i="10"/>
  <c r="H44" i="10"/>
  <c r="H42" i="10" s="1"/>
  <c r="N44" i="10"/>
  <c r="N42" i="10" s="1"/>
  <c r="T44" i="10"/>
  <c r="T42" i="10" s="1"/>
  <c r="Z44" i="10"/>
  <c r="H46" i="10"/>
  <c r="N46" i="10"/>
  <c r="T46" i="10"/>
  <c r="Z46" i="10"/>
  <c r="G49" i="10"/>
  <c r="G47" i="10" s="1"/>
  <c r="M49" i="10"/>
  <c r="S49" i="10"/>
  <c r="Y49" i="10"/>
  <c r="G51" i="10"/>
  <c r="M51" i="10"/>
  <c r="S51" i="10"/>
  <c r="Y51" i="10"/>
  <c r="F54" i="10"/>
  <c r="L54" i="10"/>
  <c r="R54" i="10"/>
  <c r="R52" i="10" s="1"/>
  <c r="X54" i="10"/>
  <c r="X52" i="10" s="1"/>
  <c r="F56" i="10"/>
  <c r="L56" i="10"/>
  <c r="R56" i="10"/>
  <c r="X56" i="10"/>
  <c r="E59" i="10"/>
  <c r="E57" i="10" s="1"/>
  <c r="K59" i="10"/>
  <c r="K57" i="10" s="1"/>
  <c r="Q59" i="10"/>
  <c r="Q57" i="10" s="1"/>
  <c r="W59" i="10"/>
  <c r="E61" i="10"/>
  <c r="K61" i="10"/>
  <c r="Q61" i="10"/>
  <c r="W61" i="10"/>
  <c r="D64" i="10"/>
  <c r="D62" i="10" s="1"/>
  <c r="J64" i="10"/>
  <c r="P64" i="10"/>
  <c r="V64" i="10"/>
  <c r="D66" i="10"/>
  <c r="J66" i="10"/>
  <c r="P66" i="10"/>
  <c r="V66" i="10"/>
  <c r="I69" i="10"/>
  <c r="O69" i="10"/>
  <c r="U69" i="10"/>
  <c r="U67" i="10" s="1"/>
  <c r="AA69" i="10"/>
  <c r="AA67" i="10" s="1"/>
  <c r="I71" i="10"/>
  <c r="O71" i="10"/>
  <c r="U71" i="10"/>
  <c r="AA71" i="10"/>
  <c r="H74" i="10"/>
  <c r="H72" i="10" s="1"/>
  <c r="N74" i="10"/>
  <c r="N72" i="10" s="1"/>
  <c r="T74" i="10"/>
  <c r="T72" i="10" s="1"/>
  <c r="Z74" i="10"/>
  <c r="H76" i="10"/>
  <c r="N76" i="10"/>
  <c r="T76" i="10"/>
  <c r="Z76" i="10"/>
  <c r="G79" i="10"/>
  <c r="G77" i="10" s="1"/>
  <c r="M79" i="10"/>
  <c r="S79" i="10"/>
  <c r="Y79" i="10"/>
  <c r="G81" i="10"/>
  <c r="M81" i="10"/>
  <c r="S81" i="10"/>
  <c r="Y81" i="10"/>
  <c r="F84" i="10"/>
  <c r="L84" i="10"/>
  <c r="R84" i="10"/>
  <c r="R82" i="10" s="1"/>
  <c r="X84" i="10"/>
  <c r="X82" i="10" s="1"/>
  <c r="F86" i="10"/>
  <c r="L86" i="10"/>
  <c r="R86" i="10"/>
  <c r="X86" i="10"/>
  <c r="E89" i="10"/>
  <c r="E87" i="10" s="1"/>
  <c r="K89" i="10"/>
  <c r="K87" i="10" s="1"/>
  <c r="Q89" i="10"/>
  <c r="Q87" i="10" s="1"/>
  <c r="W89" i="10"/>
  <c r="E91" i="10"/>
  <c r="K91" i="10"/>
  <c r="Q91" i="10"/>
  <c r="W91" i="10"/>
  <c r="D94" i="10"/>
  <c r="D92" i="10" s="1"/>
  <c r="J94" i="10"/>
  <c r="P94" i="10"/>
  <c r="V94" i="10"/>
  <c r="D96" i="10"/>
  <c r="J96" i="10"/>
  <c r="P96" i="10"/>
  <c r="V96" i="10"/>
  <c r="I99" i="10"/>
  <c r="O99" i="10"/>
  <c r="U99" i="10"/>
  <c r="U97" i="10" s="1"/>
  <c r="AA99" i="10"/>
  <c r="AA97" i="10" s="1"/>
  <c r="I101" i="10"/>
  <c r="O101" i="10"/>
  <c r="U101" i="10"/>
  <c r="AA101" i="10"/>
  <c r="H104" i="10"/>
  <c r="H102" i="10" s="1"/>
  <c r="N104" i="10"/>
  <c r="N102" i="10" s="1"/>
  <c r="T104" i="10"/>
  <c r="T102" i="10" s="1"/>
  <c r="Z104" i="10"/>
  <c r="H106" i="10"/>
  <c r="N106" i="10"/>
  <c r="T106" i="10"/>
  <c r="Z106" i="10"/>
  <c r="G109" i="10"/>
  <c r="G107" i="10" s="1"/>
  <c r="M109" i="10"/>
  <c r="S109" i="10"/>
  <c r="Y109" i="10"/>
  <c r="G111" i="10"/>
  <c r="M111" i="10"/>
  <c r="S111" i="10"/>
  <c r="Y111" i="10"/>
  <c r="F114" i="10"/>
  <c r="L114" i="10"/>
  <c r="R114" i="10"/>
  <c r="R112" i="10" s="1"/>
  <c r="X114" i="10"/>
  <c r="X112" i="10" s="1"/>
  <c r="F116" i="10"/>
  <c r="L116" i="10"/>
  <c r="R116" i="10"/>
  <c r="X116" i="10"/>
  <c r="E119" i="10"/>
  <c r="E117" i="10" s="1"/>
  <c r="K119" i="10"/>
  <c r="K117" i="10" s="1"/>
  <c r="Q119" i="10"/>
  <c r="Q117" i="10" s="1"/>
  <c r="W119" i="10"/>
  <c r="E121" i="10"/>
  <c r="K121" i="10"/>
  <c r="Q121" i="10"/>
  <c r="W121" i="10"/>
  <c r="D124" i="10"/>
  <c r="D122" i="10" s="1"/>
  <c r="J124" i="10"/>
  <c r="P124" i="10"/>
  <c r="V124" i="10"/>
  <c r="D126" i="10"/>
  <c r="J126" i="10"/>
  <c r="P126" i="10"/>
  <c r="V126" i="10"/>
  <c r="I129" i="10"/>
  <c r="O129" i="10"/>
  <c r="U129" i="10"/>
  <c r="U127" i="10" s="1"/>
  <c r="AA129" i="10"/>
  <c r="AA127" i="10" s="1"/>
  <c r="I131" i="10"/>
  <c r="O131" i="10"/>
  <c r="U131" i="10"/>
  <c r="AA131" i="10"/>
  <c r="H134" i="10"/>
  <c r="H132" i="10" s="1"/>
  <c r="N134" i="10"/>
  <c r="N132" i="10" s="1"/>
  <c r="T134" i="10"/>
  <c r="T132" i="10" s="1"/>
  <c r="Z134" i="10"/>
  <c r="H136" i="10"/>
  <c r="N136" i="10"/>
  <c r="T136" i="10"/>
  <c r="Z136" i="10"/>
  <c r="G139" i="10"/>
  <c r="G137" i="10" s="1"/>
  <c r="M139" i="10"/>
  <c r="S139" i="10"/>
  <c r="Y139" i="10"/>
  <c r="G141" i="10"/>
  <c r="M141" i="10"/>
  <c r="S141" i="10"/>
  <c r="Y141" i="10"/>
  <c r="F144" i="10"/>
  <c r="L144" i="10"/>
  <c r="R144" i="10"/>
  <c r="R142" i="10" s="1"/>
  <c r="X144" i="10"/>
  <c r="X142" i="10" s="1"/>
  <c r="F146" i="10"/>
  <c r="L146" i="10"/>
  <c r="R146" i="10"/>
  <c r="X146" i="10"/>
  <c r="E149" i="10"/>
  <c r="E147" i="10" s="1"/>
  <c r="K149" i="10"/>
  <c r="K147" i="10" s="1"/>
  <c r="Q149" i="10"/>
  <c r="Q147" i="10" s="1"/>
  <c r="W149" i="10"/>
  <c r="E151" i="10"/>
  <c r="K151" i="10"/>
  <c r="Q151" i="10"/>
  <c r="W151" i="10"/>
  <c r="D154" i="10"/>
  <c r="D152" i="10" s="1"/>
  <c r="J154" i="10"/>
  <c r="P154" i="10"/>
  <c r="V154" i="10"/>
  <c r="D156" i="10"/>
  <c r="J156" i="10"/>
  <c r="P156" i="10"/>
  <c r="V156" i="10"/>
  <c r="I159" i="10"/>
  <c r="O159" i="10"/>
  <c r="U159" i="10"/>
  <c r="U157" i="10" s="1"/>
  <c r="AA159" i="10"/>
  <c r="AA157" i="10" s="1"/>
  <c r="I161" i="10"/>
  <c r="O161" i="10"/>
  <c r="U161" i="10"/>
  <c r="AA161" i="10"/>
  <c r="H168" i="10"/>
  <c r="H166" i="10" s="1"/>
  <c r="N168" i="10"/>
  <c r="N166" i="10" s="1"/>
  <c r="T168" i="10"/>
  <c r="T166" i="10" s="1"/>
  <c r="Z168" i="10"/>
  <c r="H170" i="10"/>
  <c r="N170" i="10"/>
  <c r="T170" i="10"/>
  <c r="Z170" i="10"/>
  <c r="G173" i="10"/>
  <c r="G171" i="10" s="1"/>
  <c r="M173" i="10"/>
  <c r="S173" i="10"/>
  <c r="Y173" i="10"/>
  <c r="G175" i="10"/>
  <c r="M175" i="10"/>
  <c r="S175" i="10"/>
  <c r="Y175" i="10"/>
  <c r="F178" i="10"/>
  <c r="L178" i="10"/>
  <c r="R178" i="10"/>
  <c r="R176" i="10" s="1"/>
  <c r="X178" i="10"/>
  <c r="X176" i="10" s="1"/>
  <c r="F180" i="10"/>
  <c r="L180" i="10"/>
  <c r="R180" i="10"/>
  <c r="X180" i="10"/>
  <c r="E183" i="10"/>
  <c r="E181" i="10" s="1"/>
  <c r="K183" i="10"/>
  <c r="K181" i="10" s="1"/>
  <c r="Q183" i="10"/>
  <c r="Q181" i="10" s="1"/>
  <c r="W183" i="10"/>
  <c r="E185" i="10"/>
  <c r="K185" i="10"/>
  <c r="Q185" i="10"/>
  <c r="W185" i="10"/>
  <c r="D188" i="10"/>
  <c r="D186" i="10" s="1"/>
  <c r="J188" i="10"/>
  <c r="P188" i="10"/>
  <c r="V188" i="10"/>
  <c r="D190" i="10"/>
  <c r="J190" i="10"/>
  <c r="P190" i="10"/>
  <c r="V190" i="10"/>
  <c r="I193" i="10"/>
  <c r="O193" i="10"/>
  <c r="U193" i="10"/>
  <c r="U191" i="10" s="1"/>
  <c r="AA193" i="10"/>
  <c r="AA191" i="10" s="1"/>
  <c r="I195" i="10"/>
  <c r="O195" i="10"/>
  <c r="U195" i="10"/>
  <c r="AA195" i="10"/>
  <c r="H198" i="10"/>
  <c r="H196" i="10" s="1"/>
  <c r="N198" i="10"/>
  <c r="N196" i="10" s="1"/>
  <c r="T198" i="10"/>
  <c r="T196" i="10" s="1"/>
  <c r="Z198" i="10"/>
  <c r="H200" i="10"/>
  <c r="N200" i="10"/>
  <c r="T200" i="10"/>
  <c r="Z200" i="10"/>
  <c r="G203" i="10"/>
  <c r="G201" i="10" s="1"/>
  <c r="M203" i="10"/>
  <c r="S203" i="10"/>
  <c r="Y203" i="10"/>
  <c r="G205" i="10"/>
  <c r="M205" i="10"/>
  <c r="S205" i="10"/>
  <c r="Y205" i="10"/>
  <c r="F208" i="10"/>
  <c r="L208" i="10"/>
  <c r="R208" i="10"/>
  <c r="R206" i="10" s="1"/>
  <c r="X208" i="10"/>
  <c r="X206" i="10" s="1"/>
  <c r="F210" i="10"/>
  <c r="L210" i="10"/>
  <c r="R210" i="10"/>
  <c r="X210" i="10"/>
  <c r="E213" i="10"/>
  <c r="E211" i="10" s="1"/>
  <c r="K213" i="10"/>
  <c r="K211" i="10" s="1"/>
  <c r="Q213" i="10"/>
  <c r="Q211" i="10" s="1"/>
  <c r="W213" i="10"/>
  <c r="E215" i="10"/>
  <c r="K215" i="10"/>
  <c r="Q215" i="10"/>
  <c r="W215" i="10"/>
  <c r="D218" i="10"/>
  <c r="D216" i="10" s="1"/>
  <c r="J218" i="10"/>
  <c r="P218" i="10"/>
  <c r="V218" i="10"/>
  <c r="D220" i="10"/>
  <c r="J220" i="10"/>
  <c r="P220" i="10"/>
  <c r="V220" i="10"/>
  <c r="I223" i="10"/>
  <c r="O223" i="10"/>
  <c r="U223" i="10"/>
  <c r="U221" i="10" s="1"/>
  <c r="AA223" i="10"/>
  <c r="AA221" i="10" s="1"/>
  <c r="I225" i="10"/>
  <c r="O225" i="10"/>
  <c r="U225" i="10"/>
  <c r="AA225" i="10"/>
  <c r="H228" i="10"/>
  <c r="H226" i="10" s="1"/>
  <c r="N228" i="10"/>
  <c r="N226" i="10" s="1"/>
  <c r="T228" i="10"/>
  <c r="T226" i="10" s="1"/>
  <c r="Z228" i="10"/>
  <c r="H230" i="10"/>
  <c r="N230" i="10"/>
  <c r="T230" i="10"/>
  <c r="Z230" i="10"/>
  <c r="G233" i="10"/>
  <c r="G231" i="10" s="1"/>
  <c r="M233" i="10"/>
  <c r="S233" i="10"/>
  <c r="Y233" i="10"/>
  <c r="G235" i="10"/>
  <c r="M235" i="10"/>
  <c r="S235" i="10"/>
  <c r="Y235" i="10"/>
  <c r="F238" i="10"/>
  <c r="L238" i="10"/>
  <c r="R238" i="10"/>
  <c r="R236" i="10" s="1"/>
  <c r="X238" i="10"/>
  <c r="X236" i="10" s="1"/>
  <c r="F240" i="10"/>
  <c r="L240" i="10"/>
  <c r="R240" i="10"/>
  <c r="X240" i="10"/>
  <c r="E243" i="10"/>
  <c r="E241" i="10" s="1"/>
  <c r="K243" i="10"/>
  <c r="K241" i="10" s="1"/>
  <c r="Q243" i="10"/>
  <c r="Q241" i="10" s="1"/>
  <c r="W243" i="10"/>
  <c r="E245" i="10"/>
  <c r="K245" i="10"/>
  <c r="Q245" i="10"/>
  <c r="W245" i="10"/>
  <c r="D248" i="10"/>
  <c r="D246" i="10" s="1"/>
  <c r="J248" i="10"/>
  <c r="P248" i="10"/>
  <c r="V248" i="10"/>
  <c r="D250" i="10"/>
  <c r="J250" i="10"/>
  <c r="P250" i="10"/>
  <c r="V250" i="10"/>
  <c r="I253" i="10"/>
  <c r="O253" i="10"/>
  <c r="U253" i="10"/>
  <c r="U251" i="10" s="1"/>
  <c r="AA253" i="10"/>
  <c r="AA251" i="10" s="1"/>
  <c r="I255" i="10"/>
  <c r="O255" i="10"/>
  <c r="U255" i="10"/>
  <c r="AA255" i="10"/>
  <c r="H258" i="10"/>
  <c r="H256" i="10" s="1"/>
  <c r="N258" i="10"/>
  <c r="N256" i="10" s="1"/>
  <c r="T258" i="10"/>
  <c r="T256" i="10" s="1"/>
  <c r="Z258" i="10"/>
  <c r="H260" i="10"/>
  <c r="N260" i="10"/>
  <c r="T260" i="10"/>
  <c r="Z260" i="10"/>
  <c r="G263" i="10"/>
  <c r="G261" i="10" s="1"/>
  <c r="M263" i="10"/>
  <c r="S263" i="10"/>
  <c r="Y263" i="10"/>
  <c r="G265" i="10"/>
  <c r="M265" i="10"/>
  <c r="S265" i="10"/>
  <c r="Y265" i="10"/>
  <c r="F268" i="10"/>
  <c r="L268" i="10"/>
  <c r="R268" i="10"/>
  <c r="R266" i="10" s="1"/>
  <c r="X268" i="10"/>
  <c r="X266" i="10" s="1"/>
  <c r="F270" i="10"/>
  <c r="L270" i="10"/>
  <c r="R270" i="10"/>
  <c r="X270" i="10"/>
  <c r="E273" i="10"/>
  <c r="E271" i="10" s="1"/>
  <c r="K273" i="10"/>
  <c r="K271" i="10" s="1"/>
  <c r="Q273" i="10"/>
  <c r="Q271" i="10" s="1"/>
  <c r="W273" i="10"/>
  <c r="E275" i="10"/>
  <c r="K275" i="10"/>
  <c r="Q275" i="10"/>
  <c r="W275" i="10"/>
  <c r="D278" i="10"/>
  <c r="D276" i="10" s="1"/>
  <c r="J278" i="10"/>
  <c r="P278" i="10"/>
  <c r="V278" i="10"/>
  <c r="D280" i="10"/>
  <c r="J280" i="10"/>
  <c r="P280" i="10"/>
  <c r="V280" i="10"/>
  <c r="I283" i="10"/>
  <c r="O283" i="10"/>
  <c r="U283" i="10"/>
  <c r="U281" i="10" s="1"/>
  <c r="AA283" i="10"/>
  <c r="AA281" i="10" s="1"/>
  <c r="I285" i="10"/>
  <c r="O285" i="10"/>
  <c r="U285" i="10"/>
  <c r="AA285" i="10"/>
  <c r="H288" i="10"/>
  <c r="H286" i="10" s="1"/>
  <c r="N288" i="10"/>
  <c r="N286" i="10" s="1"/>
  <c r="T288" i="10"/>
  <c r="T286" i="10" s="1"/>
  <c r="Z288" i="10"/>
  <c r="H290" i="10"/>
  <c r="N290" i="10"/>
  <c r="T290" i="10"/>
  <c r="Z290" i="10"/>
  <c r="G293" i="10"/>
  <c r="G291" i="10" s="1"/>
  <c r="M293" i="10"/>
  <c r="S293" i="10"/>
  <c r="Y293" i="10"/>
  <c r="G295" i="10"/>
  <c r="M295" i="10"/>
  <c r="S295" i="10"/>
  <c r="Y295" i="10"/>
  <c r="F298" i="10"/>
  <c r="L298" i="10"/>
  <c r="R298" i="10"/>
  <c r="R296" i="10" s="1"/>
  <c r="X298" i="10"/>
  <c r="X296" i="10" s="1"/>
  <c r="F300" i="10"/>
  <c r="L300" i="10"/>
  <c r="R300" i="10"/>
  <c r="X300" i="10"/>
  <c r="E303" i="10"/>
  <c r="E301" i="10" s="1"/>
  <c r="K303" i="10"/>
  <c r="K301" i="10" s="1"/>
  <c r="Q303" i="10"/>
  <c r="Q301" i="10" s="1"/>
  <c r="W303" i="10"/>
  <c r="E305" i="10"/>
  <c r="K305" i="10"/>
  <c r="Q305" i="10"/>
  <c r="W305" i="10"/>
  <c r="D308" i="10"/>
  <c r="D306" i="10" s="1"/>
  <c r="J308" i="10"/>
  <c r="P308" i="10"/>
  <c r="V308" i="10"/>
  <c r="D310" i="10"/>
  <c r="J310" i="10"/>
  <c r="P310" i="10"/>
  <c r="V310" i="10"/>
  <c r="I313" i="10"/>
  <c r="O313" i="10"/>
  <c r="U313" i="10"/>
  <c r="U311" i="10" s="1"/>
  <c r="AA313" i="10"/>
  <c r="AA311" i="10" s="1"/>
  <c r="I315" i="10"/>
  <c r="O315" i="10"/>
  <c r="U315" i="10"/>
  <c r="AA315" i="10"/>
  <c r="H318" i="10"/>
  <c r="H316" i="10" s="1"/>
  <c r="N318" i="10"/>
  <c r="N316" i="10" s="1"/>
  <c r="T318" i="10"/>
  <c r="T316" i="10" s="1"/>
  <c r="Z318" i="10"/>
  <c r="H320" i="10"/>
  <c r="N320" i="10"/>
  <c r="T320" i="10"/>
  <c r="Z320" i="10"/>
  <c r="G327" i="10"/>
  <c r="G325" i="10" s="1"/>
  <c r="M327" i="10"/>
  <c r="S327" i="10"/>
  <c r="Y327" i="10"/>
  <c r="G329" i="10"/>
  <c r="M329" i="10"/>
  <c r="S329" i="10"/>
  <c r="Y329" i="10"/>
  <c r="F332" i="10"/>
  <c r="L332" i="10"/>
  <c r="R332" i="10"/>
  <c r="R330" i="10" s="1"/>
  <c r="X332" i="10"/>
  <c r="X330" i="10" s="1"/>
  <c r="F334" i="10"/>
  <c r="L334" i="10"/>
  <c r="R334" i="10"/>
  <c r="X334" i="10"/>
  <c r="E337" i="10"/>
  <c r="E335" i="10" s="1"/>
  <c r="K337" i="10"/>
  <c r="K335" i="10" s="1"/>
  <c r="Q337" i="10"/>
  <c r="Q335" i="10" s="1"/>
  <c r="W337" i="10"/>
  <c r="E339" i="10"/>
  <c r="K339" i="10"/>
  <c r="Q339" i="10"/>
  <c r="W339" i="10"/>
  <c r="D342" i="10"/>
  <c r="D340" i="10" s="1"/>
  <c r="J342" i="10"/>
  <c r="P342" i="10"/>
  <c r="V342" i="10"/>
  <c r="D344" i="10"/>
  <c r="J344" i="10"/>
  <c r="P344" i="10"/>
  <c r="V344" i="10"/>
  <c r="I347" i="10"/>
  <c r="O347" i="10"/>
  <c r="U347" i="10"/>
  <c r="U345" i="10" s="1"/>
  <c r="AA347" i="10"/>
  <c r="AA345" i="10" s="1"/>
  <c r="I349" i="10"/>
  <c r="O349" i="10"/>
  <c r="U349" i="10"/>
  <c r="AA349" i="10"/>
  <c r="H352" i="10"/>
  <c r="H350" i="10" s="1"/>
  <c r="N352" i="10"/>
  <c r="N350" i="10" s="1"/>
  <c r="T352" i="10"/>
  <c r="T350" i="10" s="1"/>
  <c r="Z352" i="10"/>
  <c r="H354" i="10"/>
  <c r="N354" i="10"/>
  <c r="T354" i="10"/>
  <c r="Z354" i="10"/>
  <c r="G357" i="10"/>
  <c r="G355" i="10" s="1"/>
  <c r="M357" i="10"/>
  <c r="S357" i="10"/>
  <c r="Y357" i="10"/>
  <c r="G359" i="10"/>
  <c r="M359" i="10"/>
  <c r="S359" i="10"/>
  <c r="Y359" i="10"/>
  <c r="F362" i="10"/>
  <c r="L362" i="10"/>
  <c r="R362" i="10"/>
  <c r="R360" i="10" s="1"/>
  <c r="X362" i="10"/>
  <c r="X360" i="10" s="1"/>
  <c r="F364" i="10"/>
  <c r="L364" i="10"/>
  <c r="R364" i="10"/>
  <c r="X364" i="10"/>
  <c r="E367" i="10"/>
  <c r="E365" i="10" s="1"/>
  <c r="K367" i="10"/>
  <c r="K365" i="10" s="1"/>
  <c r="Q367" i="10"/>
  <c r="Q365" i="10" s="1"/>
  <c r="W367" i="10"/>
  <c r="E369" i="10"/>
  <c r="K369" i="10"/>
  <c r="Q369" i="10"/>
  <c r="W369" i="10"/>
  <c r="D372" i="10"/>
  <c r="D370" i="10" s="1"/>
  <c r="J372" i="10"/>
  <c r="P372" i="10"/>
  <c r="V372" i="10"/>
  <c r="D374" i="10"/>
  <c r="J374" i="10"/>
  <c r="P374" i="10"/>
  <c r="V374" i="10"/>
  <c r="I377" i="10"/>
  <c r="O377" i="10"/>
  <c r="U377" i="10"/>
  <c r="U375" i="10" s="1"/>
  <c r="AA377" i="10"/>
  <c r="AA375" i="10" s="1"/>
  <c r="I379" i="10"/>
  <c r="O379" i="10"/>
  <c r="U379" i="10"/>
  <c r="AA379" i="10"/>
  <c r="H382" i="10"/>
  <c r="H380" i="10" s="1"/>
  <c r="N382" i="10"/>
  <c r="N380" i="10" s="1"/>
  <c r="T382" i="10"/>
  <c r="T380" i="10" s="1"/>
  <c r="Z382" i="10"/>
  <c r="H384" i="10"/>
  <c r="N384" i="10"/>
  <c r="T384" i="10"/>
  <c r="Z384" i="10"/>
  <c r="G387" i="10"/>
  <c r="G385" i="10" s="1"/>
  <c r="M387" i="10"/>
  <c r="S387" i="10"/>
  <c r="Y387" i="10"/>
  <c r="G389" i="10"/>
  <c r="M389" i="10"/>
  <c r="S389" i="10"/>
  <c r="Y389" i="10"/>
  <c r="F392" i="10"/>
  <c r="L392" i="10"/>
  <c r="R392" i="10"/>
  <c r="R390" i="10" s="1"/>
  <c r="X392" i="10"/>
  <c r="X390" i="10" s="1"/>
  <c r="F394" i="10"/>
  <c r="L394" i="10"/>
  <c r="R394" i="10"/>
  <c r="X394" i="10"/>
  <c r="E397" i="10"/>
  <c r="E395" i="10" s="1"/>
  <c r="K397" i="10"/>
  <c r="K395" i="10" s="1"/>
  <c r="Q397" i="10"/>
  <c r="Q395" i="10" s="1"/>
  <c r="W397" i="10"/>
  <c r="E399" i="10"/>
  <c r="K399" i="10"/>
  <c r="Q399" i="10"/>
  <c r="W399" i="10"/>
  <c r="D402" i="10"/>
  <c r="D400" i="10" s="1"/>
  <c r="J402" i="10"/>
  <c r="P402" i="10"/>
  <c r="V402" i="10"/>
  <c r="D404" i="10"/>
  <c r="J404" i="10"/>
  <c r="P404" i="10"/>
  <c r="V404" i="10"/>
  <c r="I407" i="10"/>
  <c r="I405" i="10" s="1"/>
  <c r="O407" i="10"/>
  <c r="U407" i="10"/>
  <c r="AA407" i="10"/>
  <c r="AA405" i="10" s="1"/>
  <c r="M409" i="10"/>
  <c r="U409" i="10"/>
  <c r="G412" i="10"/>
  <c r="G410" i="10" s="1"/>
  <c r="Q412" i="10"/>
  <c r="Y412" i="10"/>
  <c r="K414" i="10"/>
  <c r="T414" i="10"/>
  <c r="J417" i="10"/>
  <c r="V422" i="10"/>
  <c r="V420" i="10" s="1"/>
  <c r="J486" i="7"/>
  <c r="J484" i="7" s="1"/>
  <c r="P486" i="7"/>
  <c r="P484" i="7" s="1"/>
  <c r="V486" i="7"/>
  <c r="V484" i="7" s="1"/>
  <c r="I491" i="7"/>
  <c r="I489" i="7" s="1"/>
  <c r="O491" i="7"/>
  <c r="O489" i="7" s="1"/>
  <c r="U491" i="7"/>
  <c r="U489" i="7" s="1"/>
  <c r="AA491" i="7"/>
  <c r="AA489" i="7" s="1"/>
  <c r="H496" i="7"/>
  <c r="H494" i="7" s="1"/>
  <c r="N496" i="7"/>
  <c r="N494" i="7" s="1"/>
  <c r="T496" i="7"/>
  <c r="T494" i="7" s="1"/>
  <c r="Z496" i="7"/>
  <c r="Z494" i="7" s="1"/>
  <c r="G501" i="7"/>
  <c r="G499" i="7" s="1"/>
  <c r="M501" i="7"/>
  <c r="M499" i="7" s="1"/>
  <c r="S501" i="7"/>
  <c r="S499" i="7" s="1"/>
  <c r="Y501" i="7"/>
  <c r="Y499" i="7" s="1"/>
  <c r="F506" i="7"/>
  <c r="F504" i="7" s="1"/>
  <c r="L506" i="7"/>
  <c r="L504" i="7" s="1"/>
  <c r="R506" i="7"/>
  <c r="R504" i="7" s="1"/>
  <c r="X506" i="7"/>
  <c r="X504" i="7" s="1"/>
  <c r="E511" i="7"/>
  <c r="E509" i="7" s="1"/>
  <c r="K511" i="7"/>
  <c r="K509" i="7" s="1"/>
  <c r="Q511" i="7"/>
  <c r="Q509" i="7" s="1"/>
  <c r="W511" i="7"/>
  <c r="W509" i="7" s="1"/>
  <c r="D516" i="7"/>
  <c r="D514" i="7" s="1"/>
  <c r="J516" i="7"/>
  <c r="J514" i="7" s="1"/>
  <c r="P516" i="7"/>
  <c r="P514" i="7" s="1"/>
  <c r="V516" i="7"/>
  <c r="V514" i="7" s="1"/>
  <c r="I521" i="7"/>
  <c r="I519" i="7" s="1"/>
  <c r="O521" i="7"/>
  <c r="O519" i="7" s="1"/>
  <c r="U521" i="7"/>
  <c r="U519" i="7" s="1"/>
  <c r="AA521" i="7"/>
  <c r="AA519" i="7" s="1"/>
  <c r="H526" i="7"/>
  <c r="H524" i="7" s="1"/>
  <c r="N526" i="7"/>
  <c r="N524" i="7" s="1"/>
  <c r="T526" i="7"/>
  <c r="T524" i="7" s="1"/>
  <c r="Z526" i="7"/>
  <c r="Z524" i="7" s="1"/>
  <c r="G531" i="7"/>
  <c r="G529" i="7" s="1"/>
  <c r="M531" i="7"/>
  <c r="M529" i="7" s="1"/>
  <c r="S531" i="7"/>
  <c r="S529" i="7" s="1"/>
  <c r="Y531" i="7"/>
  <c r="Y529" i="7" s="1"/>
  <c r="F536" i="7"/>
  <c r="F534" i="7" s="1"/>
  <c r="L536" i="7"/>
  <c r="L534" i="7" s="1"/>
  <c r="R536" i="7"/>
  <c r="R534" i="7" s="1"/>
  <c r="X536" i="7"/>
  <c r="X534" i="7" s="1"/>
  <c r="E541" i="7"/>
  <c r="E539" i="7" s="1"/>
  <c r="K541" i="7"/>
  <c r="K539" i="7" s="1"/>
  <c r="Q541" i="7"/>
  <c r="Q539" i="7" s="1"/>
  <c r="W541" i="7"/>
  <c r="W539" i="7" s="1"/>
  <c r="D546" i="7"/>
  <c r="D544" i="7" s="1"/>
  <c r="J546" i="7"/>
  <c r="J544" i="7" s="1"/>
  <c r="P546" i="7"/>
  <c r="P544" i="7" s="1"/>
  <c r="V546" i="7"/>
  <c r="V544" i="7" s="1"/>
  <c r="I551" i="7"/>
  <c r="I549" i="7" s="1"/>
  <c r="O551" i="7"/>
  <c r="O549" i="7" s="1"/>
  <c r="U551" i="7"/>
  <c r="U549" i="7" s="1"/>
  <c r="AA551" i="7"/>
  <c r="AA549" i="7" s="1"/>
  <c r="H556" i="7"/>
  <c r="H554" i="7" s="1"/>
  <c r="N556" i="7"/>
  <c r="N554" i="7" s="1"/>
  <c r="T556" i="7"/>
  <c r="T554" i="7" s="1"/>
  <c r="Z556" i="7"/>
  <c r="Z554" i="7" s="1"/>
  <c r="G561" i="7"/>
  <c r="G559" i="7" s="1"/>
  <c r="M561" i="7"/>
  <c r="M559" i="7" s="1"/>
  <c r="S561" i="7"/>
  <c r="S559" i="7" s="1"/>
  <c r="Y561" i="7"/>
  <c r="Y559" i="7" s="1"/>
  <c r="F566" i="7"/>
  <c r="F564" i="7" s="1"/>
  <c r="L566" i="7"/>
  <c r="L564" i="7" s="1"/>
  <c r="R566" i="7"/>
  <c r="R564" i="7" s="1"/>
  <c r="X566" i="7"/>
  <c r="X564" i="7" s="1"/>
  <c r="E571" i="7"/>
  <c r="E569" i="7" s="1"/>
  <c r="K571" i="7"/>
  <c r="K569" i="7" s="1"/>
  <c r="Q571" i="7"/>
  <c r="Q569" i="7" s="1"/>
  <c r="W571" i="7"/>
  <c r="W569" i="7" s="1"/>
  <c r="D576" i="7"/>
  <c r="D574" i="7" s="1"/>
  <c r="J576" i="7"/>
  <c r="J574" i="7" s="1"/>
  <c r="P576" i="7"/>
  <c r="P574" i="7" s="1"/>
  <c r="V576" i="7"/>
  <c r="V574" i="7" s="1"/>
  <c r="I581" i="7"/>
  <c r="I579" i="7" s="1"/>
  <c r="O581" i="7"/>
  <c r="O579" i="7" s="1"/>
  <c r="U581" i="7"/>
  <c r="U579" i="7" s="1"/>
  <c r="AA581" i="7"/>
  <c r="AA579" i="7" s="1"/>
  <c r="H586" i="7"/>
  <c r="H584" i="7" s="1"/>
  <c r="N586" i="7"/>
  <c r="N584" i="7" s="1"/>
  <c r="T586" i="7"/>
  <c r="T584" i="7" s="1"/>
  <c r="Z586" i="7"/>
  <c r="Z584" i="7" s="1"/>
  <c r="G591" i="7"/>
  <c r="G589" i="7" s="1"/>
  <c r="M591" i="7"/>
  <c r="M589" i="7" s="1"/>
  <c r="S591" i="7"/>
  <c r="S589" i="7" s="1"/>
  <c r="Y591" i="7"/>
  <c r="Y589" i="7" s="1"/>
  <c r="F596" i="7"/>
  <c r="F594" i="7" s="1"/>
  <c r="L596" i="7"/>
  <c r="L594" i="7" s="1"/>
  <c r="R596" i="7"/>
  <c r="R594" i="7" s="1"/>
  <c r="X596" i="7"/>
  <c r="X594" i="7" s="1"/>
  <c r="E601" i="7"/>
  <c r="E599" i="7" s="1"/>
  <c r="K601" i="7"/>
  <c r="K599" i="7" s="1"/>
  <c r="Q601" i="7"/>
  <c r="Q599" i="7" s="1"/>
  <c r="W601" i="7"/>
  <c r="W599" i="7" s="1"/>
  <c r="D606" i="7"/>
  <c r="D604" i="7" s="1"/>
  <c r="J606" i="7"/>
  <c r="J604" i="7" s="1"/>
  <c r="P606" i="7"/>
  <c r="P604" i="7" s="1"/>
  <c r="V606" i="7"/>
  <c r="V604" i="7" s="1"/>
  <c r="I611" i="7"/>
  <c r="I609" i="7" s="1"/>
  <c r="O611" i="7"/>
  <c r="O609" i="7" s="1"/>
  <c r="U611" i="7"/>
  <c r="U609" i="7" s="1"/>
  <c r="AA611" i="7"/>
  <c r="AA609" i="7" s="1"/>
  <c r="H616" i="7"/>
  <c r="H614" i="7" s="1"/>
  <c r="N616" i="7"/>
  <c r="N614" i="7" s="1"/>
  <c r="T616" i="7"/>
  <c r="T614" i="7" s="1"/>
  <c r="Z616" i="7"/>
  <c r="Z614" i="7" s="1"/>
  <c r="G621" i="7"/>
  <c r="G619" i="7" s="1"/>
  <c r="M621" i="7"/>
  <c r="M619" i="7" s="1"/>
  <c r="S621" i="7"/>
  <c r="S619" i="7" s="1"/>
  <c r="Y621" i="7"/>
  <c r="Y619" i="7" s="1"/>
  <c r="F626" i="7"/>
  <c r="F624" i="7" s="1"/>
  <c r="L626" i="7"/>
  <c r="L624" i="7" s="1"/>
  <c r="R626" i="7"/>
  <c r="R624" i="7" s="1"/>
  <c r="X626" i="7"/>
  <c r="X624" i="7" s="1"/>
  <c r="E631" i="7"/>
  <c r="E629" i="7" s="1"/>
  <c r="K631" i="7"/>
  <c r="K629" i="7" s="1"/>
  <c r="Q631" i="7"/>
  <c r="Q629" i="7" s="1"/>
  <c r="W631" i="7"/>
  <c r="W629" i="7" s="1"/>
  <c r="D636" i="7"/>
  <c r="D634" i="7" s="1"/>
  <c r="J636" i="7"/>
  <c r="J634" i="7" s="1"/>
  <c r="P636" i="7"/>
  <c r="P634" i="7" s="1"/>
  <c r="V636" i="7"/>
  <c r="V634" i="7" s="1"/>
  <c r="J9" i="10"/>
  <c r="P9" i="10"/>
  <c r="V9" i="10"/>
  <c r="X638" i="10"/>
  <c r="R638" i="10"/>
  <c r="L638" i="10"/>
  <c r="F638" i="10"/>
  <c r="Y633" i="10"/>
  <c r="S633" i="10"/>
  <c r="M633" i="10"/>
  <c r="G633" i="10"/>
  <c r="Z628" i="10"/>
  <c r="T628" i="10"/>
  <c r="N628" i="10"/>
  <c r="H628" i="10"/>
  <c r="AA623" i="10"/>
  <c r="U623" i="10"/>
  <c r="O623" i="10"/>
  <c r="I623" i="10"/>
  <c r="V618" i="10"/>
  <c r="P618" i="10"/>
  <c r="J618" i="10"/>
  <c r="D618" i="10"/>
  <c r="W613" i="10"/>
  <c r="Q613" i="10"/>
  <c r="K613" i="10"/>
  <c r="E613" i="10"/>
  <c r="X608" i="10"/>
  <c r="R608" i="10"/>
  <c r="L608" i="10"/>
  <c r="F608" i="10"/>
  <c r="Y603" i="10"/>
  <c r="S603" i="10"/>
  <c r="M603" i="10"/>
  <c r="G603" i="10"/>
  <c r="Z598" i="10"/>
  <c r="T598" i="10"/>
  <c r="N598" i="10"/>
  <c r="H598" i="10"/>
  <c r="AA593" i="10"/>
  <c r="U593" i="10"/>
  <c r="O593" i="10"/>
  <c r="I593" i="10"/>
  <c r="V588" i="10"/>
  <c r="P588" i="10"/>
  <c r="J588" i="10"/>
  <c r="D588" i="10"/>
  <c r="W583" i="10"/>
  <c r="Q583" i="10"/>
  <c r="K583" i="10"/>
  <c r="E583" i="10"/>
  <c r="X578" i="10"/>
  <c r="R578" i="10"/>
  <c r="L578" i="10"/>
  <c r="F578" i="10"/>
  <c r="Y573" i="10"/>
  <c r="S573" i="10"/>
  <c r="M573" i="10"/>
  <c r="G573" i="10"/>
  <c r="Z568" i="10"/>
  <c r="T568" i="10"/>
  <c r="N568" i="10"/>
  <c r="H568" i="10"/>
  <c r="AA563" i="10"/>
  <c r="U563" i="10"/>
  <c r="O563" i="10"/>
  <c r="I563" i="10"/>
  <c r="V558" i="10"/>
  <c r="P558" i="10"/>
  <c r="J558" i="10"/>
  <c r="D558" i="10"/>
  <c r="W553" i="10"/>
  <c r="Q553" i="10"/>
  <c r="K553" i="10"/>
  <c r="E553" i="10"/>
  <c r="X548" i="10"/>
  <c r="R548" i="10"/>
  <c r="L548" i="10"/>
  <c r="F548" i="10"/>
  <c r="Y543" i="10"/>
  <c r="S543" i="10"/>
  <c r="M543" i="10"/>
  <c r="G543" i="10"/>
  <c r="Z538" i="10"/>
  <c r="T538" i="10"/>
  <c r="N538" i="10"/>
  <c r="H538" i="10"/>
  <c r="AA533" i="10"/>
  <c r="U533" i="10"/>
  <c r="O533" i="10"/>
  <c r="I533" i="10"/>
  <c r="V528" i="10"/>
  <c r="P528" i="10"/>
  <c r="J528" i="10"/>
  <c r="D528" i="10"/>
  <c r="W523" i="10"/>
  <c r="Q523" i="10"/>
  <c r="K523" i="10"/>
  <c r="E523" i="10"/>
  <c r="X518" i="10"/>
  <c r="R518" i="10"/>
  <c r="L518" i="10"/>
  <c r="F518" i="10"/>
  <c r="Y513" i="10"/>
  <c r="S513" i="10"/>
  <c r="M513" i="10"/>
  <c r="G513" i="10"/>
  <c r="Z508" i="10"/>
  <c r="T508" i="10"/>
  <c r="N508" i="10"/>
  <c r="H508" i="10"/>
  <c r="AA503" i="10"/>
  <c r="U503" i="10"/>
  <c r="O503" i="10"/>
  <c r="I503" i="10"/>
  <c r="V498" i="10"/>
  <c r="P498" i="10"/>
  <c r="J498" i="10"/>
  <c r="D498" i="10"/>
  <c r="W493" i="10"/>
  <c r="Q493" i="10"/>
  <c r="K493" i="10"/>
  <c r="E493" i="10"/>
  <c r="X488" i="10"/>
  <c r="R488" i="10"/>
  <c r="L488" i="10"/>
  <c r="F488" i="10"/>
  <c r="Y479" i="10"/>
  <c r="S479" i="10"/>
  <c r="M479" i="10"/>
  <c r="G479" i="10"/>
  <c r="Z474" i="10"/>
  <c r="T474" i="10"/>
  <c r="N474" i="10"/>
  <c r="H474" i="10"/>
  <c r="AA469" i="10"/>
  <c r="U469" i="10"/>
  <c r="O469" i="10"/>
  <c r="I469" i="10"/>
  <c r="V464" i="10"/>
  <c r="P464" i="10"/>
  <c r="J464" i="10"/>
  <c r="D464" i="10"/>
  <c r="W459" i="10"/>
  <c r="Q459" i="10"/>
  <c r="K459" i="10"/>
  <c r="E459" i="10"/>
  <c r="X454" i="10"/>
  <c r="R454" i="10"/>
  <c r="L454" i="10"/>
  <c r="F454" i="10"/>
  <c r="Y449" i="10"/>
  <c r="S449" i="10"/>
  <c r="M449" i="10"/>
  <c r="G449" i="10"/>
  <c r="Z444" i="10"/>
  <c r="T444" i="10"/>
  <c r="N444" i="10"/>
  <c r="H444" i="10"/>
  <c r="AA439" i="10"/>
  <c r="U439" i="10"/>
  <c r="O439" i="10"/>
  <c r="I439" i="10"/>
  <c r="V434" i="10"/>
  <c r="P434" i="10"/>
  <c r="J434" i="10"/>
  <c r="D434" i="10"/>
  <c r="W429" i="10"/>
  <c r="Q429" i="10"/>
  <c r="K429" i="10"/>
  <c r="E429" i="10"/>
  <c r="X424" i="10"/>
  <c r="R424" i="10"/>
  <c r="L424" i="10"/>
  <c r="F424" i="10"/>
  <c r="Y419" i="10"/>
  <c r="S419" i="10"/>
  <c r="M419" i="10"/>
  <c r="G419" i="10"/>
  <c r="W638" i="10"/>
  <c r="Q638" i="10"/>
  <c r="K638" i="10"/>
  <c r="E638" i="10"/>
  <c r="X633" i="10"/>
  <c r="R633" i="10"/>
  <c r="L633" i="10"/>
  <c r="F633" i="10"/>
  <c r="Y628" i="10"/>
  <c r="S628" i="10"/>
  <c r="M628" i="10"/>
  <c r="G628" i="10"/>
  <c r="Z623" i="10"/>
  <c r="T623" i="10"/>
  <c r="N623" i="10"/>
  <c r="H623" i="10"/>
  <c r="AA618" i="10"/>
  <c r="U618" i="10"/>
  <c r="O618" i="10"/>
  <c r="I618" i="10"/>
  <c r="V613" i="10"/>
  <c r="P613" i="10"/>
  <c r="J613" i="10"/>
  <c r="D613" i="10"/>
  <c r="W608" i="10"/>
  <c r="Q608" i="10"/>
  <c r="K608" i="10"/>
  <c r="E608" i="10"/>
  <c r="X603" i="10"/>
  <c r="R603" i="10"/>
  <c r="L603" i="10"/>
  <c r="F603" i="10"/>
  <c r="Y598" i="10"/>
  <c r="S598" i="10"/>
  <c r="M598" i="10"/>
  <c r="G598" i="10"/>
  <c r="Z593" i="10"/>
  <c r="T593" i="10"/>
  <c r="N593" i="10"/>
  <c r="H593" i="10"/>
  <c r="AA588" i="10"/>
  <c r="U588" i="10"/>
  <c r="O588" i="10"/>
  <c r="I588" i="10"/>
  <c r="V583" i="10"/>
  <c r="P583" i="10"/>
  <c r="J583" i="10"/>
  <c r="D583" i="10"/>
  <c r="W578" i="10"/>
  <c r="Q578" i="10"/>
  <c r="K578" i="10"/>
  <c r="E578" i="10"/>
  <c r="X573" i="10"/>
  <c r="R573" i="10"/>
  <c r="L573" i="10"/>
  <c r="F573" i="10"/>
  <c r="Y568" i="10"/>
  <c r="S568" i="10"/>
  <c r="M568" i="10"/>
  <c r="G568" i="10"/>
  <c r="Z563" i="10"/>
  <c r="T563" i="10"/>
  <c r="N563" i="10"/>
  <c r="H563" i="10"/>
  <c r="AA558" i="10"/>
  <c r="U558" i="10"/>
  <c r="O558" i="10"/>
  <c r="I558" i="10"/>
  <c r="V553" i="10"/>
  <c r="P553" i="10"/>
  <c r="J553" i="10"/>
  <c r="D553" i="10"/>
  <c r="W548" i="10"/>
  <c r="Q548" i="10"/>
  <c r="K548" i="10"/>
  <c r="E548" i="10"/>
  <c r="X543" i="10"/>
  <c r="R543" i="10"/>
  <c r="L543" i="10"/>
  <c r="F543" i="10"/>
  <c r="Y538" i="10"/>
  <c r="S538" i="10"/>
  <c r="M538" i="10"/>
  <c r="G538" i="10"/>
  <c r="Z533" i="10"/>
  <c r="T533" i="10"/>
  <c r="N533" i="10"/>
  <c r="H533" i="10"/>
  <c r="AA528" i="10"/>
  <c r="U528" i="10"/>
  <c r="O528" i="10"/>
  <c r="I528" i="10"/>
  <c r="V523" i="10"/>
  <c r="P523" i="10"/>
  <c r="J523" i="10"/>
  <c r="D523" i="10"/>
  <c r="W518" i="10"/>
  <c r="Q518" i="10"/>
  <c r="K518" i="10"/>
  <c r="E518" i="10"/>
  <c r="X513" i="10"/>
  <c r="R513" i="10"/>
  <c r="L513" i="10"/>
  <c r="F513" i="10"/>
  <c r="Y508" i="10"/>
  <c r="S508" i="10"/>
  <c r="M508" i="10"/>
  <c r="G508" i="10"/>
  <c r="Z503" i="10"/>
  <c r="T503" i="10"/>
  <c r="N503" i="10"/>
  <c r="H503" i="10"/>
  <c r="AA498" i="10"/>
  <c r="U498" i="10"/>
  <c r="O498" i="10"/>
  <c r="I498" i="10"/>
  <c r="V493" i="10"/>
  <c r="P493" i="10"/>
  <c r="J493" i="10"/>
  <c r="D493" i="10"/>
  <c r="W488" i="10"/>
  <c r="Q488" i="10"/>
  <c r="K488" i="10"/>
  <c r="E488" i="10"/>
  <c r="X479" i="10"/>
  <c r="R479" i="10"/>
  <c r="L479" i="10"/>
  <c r="F479" i="10"/>
  <c r="Y474" i="10"/>
  <c r="S474" i="10"/>
  <c r="M474" i="10"/>
  <c r="G474" i="10"/>
  <c r="Z469" i="10"/>
  <c r="T469" i="10"/>
  <c r="N469" i="10"/>
  <c r="H469" i="10"/>
  <c r="AA464" i="10"/>
  <c r="U464" i="10"/>
  <c r="O464" i="10"/>
  <c r="I464" i="10"/>
  <c r="V459" i="10"/>
  <c r="P459" i="10"/>
  <c r="J459" i="10"/>
  <c r="D459" i="10"/>
  <c r="W454" i="10"/>
  <c r="Q454" i="10"/>
  <c r="K454" i="10"/>
  <c r="E454" i="10"/>
  <c r="X449" i="10"/>
  <c r="R449" i="10"/>
  <c r="L449" i="10"/>
  <c r="F449" i="10"/>
  <c r="Y444" i="10"/>
  <c r="S444" i="10"/>
  <c r="M444" i="10"/>
  <c r="G444" i="10"/>
  <c r="Z439" i="10"/>
  <c r="T439" i="10"/>
  <c r="N439" i="10"/>
  <c r="H439" i="10"/>
  <c r="AA434" i="10"/>
  <c r="U434" i="10"/>
  <c r="O434" i="10"/>
  <c r="I434" i="10"/>
  <c r="V429" i="10"/>
  <c r="P429" i="10"/>
  <c r="J429" i="10"/>
  <c r="D429" i="10"/>
  <c r="W424" i="10"/>
  <c r="Q424" i="10"/>
  <c r="K424" i="10"/>
  <c r="E424" i="10"/>
  <c r="X419" i="10"/>
  <c r="R419" i="10"/>
  <c r="L419" i="10"/>
  <c r="F419" i="10"/>
  <c r="Y414" i="10"/>
  <c r="S414" i="10"/>
  <c r="V638" i="10"/>
  <c r="P638" i="10"/>
  <c r="J638" i="10"/>
  <c r="D638" i="10"/>
  <c r="W633" i="10"/>
  <c r="Q633" i="10"/>
  <c r="K633" i="10"/>
  <c r="E633" i="10"/>
  <c r="X628" i="10"/>
  <c r="R628" i="10"/>
  <c r="L628" i="10"/>
  <c r="F628" i="10"/>
  <c r="Y623" i="10"/>
  <c r="S623" i="10"/>
  <c r="M623" i="10"/>
  <c r="G623" i="10"/>
  <c r="Z618" i="10"/>
  <c r="T618" i="10"/>
  <c r="N618" i="10"/>
  <c r="H618" i="10"/>
  <c r="AA613" i="10"/>
  <c r="U613" i="10"/>
  <c r="O613" i="10"/>
  <c r="I613" i="10"/>
  <c r="V608" i="10"/>
  <c r="P608" i="10"/>
  <c r="J608" i="10"/>
  <c r="D608" i="10"/>
  <c r="W603" i="10"/>
  <c r="Q603" i="10"/>
  <c r="K603" i="10"/>
  <c r="E603" i="10"/>
  <c r="X598" i="10"/>
  <c r="R598" i="10"/>
  <c r="L598" i="10"/>
  <c r="F598" i="10"/>
  <c r="Y593" i="10"/>
  <c r="S593" i="10"/>
  <c r="M593" i="10"/>
  <c r="G593" i="10"/>
  <c r="Z588" i="10"/>
  <c r="T588" i="10"/>
  <c r="N588" i="10"/>
  <c r="H588" i="10"/>
  <c r="AA583" i="10"/>
  <c r="U583" i="10"/>
  <c r="O583" i="10"/>
  <c r="I583" i="10"/>
  <c r="V578" i="10"/>
  <c r="P578" i="10"/>
  <c r="J578" i="10"/>
  <c r="D578" i="10"/>
  <c r="W573" i="10"/>
  <c r="Q573" i="10"/>
  <c r="K573" i="10"/>
  <c r="E573" i="10"/>
  <c r="X568" i="10"/>
  <c r="R568" i="10"/>
  <c r="L568" i="10"/>
  <c r="F568" i="10"/>
  <c r="Y563" i="10"/>
  <c r="S563" i="10"/>
  <c r="M563" i="10"/>
  <c r="G563" i="10"/>
  <c r="Z558" i="10"/>
  <c r="T558" i="10"/>
  <c r="N558" i="10"/>
  <c r="H558" i="10"/>
  <c r="AA553" i="10"/>
  <c r="U553" i="10"/>
  <c r="O553" i="10"/>
  <c r="I553" i="10"/>
  <c r="V548" i="10"/>
  <c r="P548" i="10"/>
  <c r="J548" i="10"/>
  <c r="D548" i="10"/>
  <c r="W543" i="10"/>
  <c r="Q543" i="10"/>
  <c r="K543" i="10"/>
  <c r="E543" i="10"/>
  <c r="X538" i="10"/>
  <c r="R538" i="10"/>
  <c r="L538" i="10"/>
  <c r="F538" i="10"/>
  <c r="Y533" i="10"/>
  <c r="S533" i="10"/>
  <c r="M533" i="10"/>
  <c r="G533" i="10"/>
  <c r="Z528" i="10"/>
  <c r="T528" i="10"/>
  <c r="N528" i="10"/>
  <c r="H528" i="10"/>
  <c r="AA523" i="10"/>
  <c r="U523" i="10"/>
  <c r="O523" i="10"/>
  <c r="I523" i="10"/>
  <c r="V518" i="10"/>
  <c r="P518" i="10"/>
  <c r="J518" i="10"/>
  <c r="D518" i="10"/>
  <c r="W513" i="10"/>
  <c r="Q513" i="10"/>
  <c r="K513" i="10"/>
  <c r="E513" i="10"/>
  <c r="X508" i="10"/>
  <c r="R508" i="10"/>
  <c r="L508" i="10"/>
  <c r="F508" i="10"/>
  <c r="Y503" i="10"/>
  <c r="S503" i="10"/>
  <c r="M503" i="10"/>
  <c r="G503" i="10"/>
  <c r="Z498" i="10"/>
  <c r="T498" i="10"/>
  <c r="N498" i="10"/>
  <c r="H498" i="10"/>
  <c r="AA493" i="10"/>
  <c r="U493" i="10"/>
  <c r="O493" i="10"/>
  <c r="I493" i="10"/>
  <c r="V488" i="10"/>
  <c r="P488" i="10"/>
  <c r="J488" i="10"/>
  <c r="D488" i="10"/>
  <c r="D484" i="10" s="1"/>
  <c r="W479" i="10"/>
  <c r="Q479" i="10"/>
  <c r="K479" i="10"/>
  <c r="E479" i="10"/>
  <c r="X474" i="10"/>
  <c r="R474" i="10"/>
  <c r="L474" i="10"/>
  <c r="F474" i="10"/>
  <c r="Y469" i="10"/>
  <c r="S469" i="10"/>
  <c r="M469" i="10"/>
  <c r="G469" i="10"/>
  <c r="Z464" i="10"/>
  <c r="T464" i="10"/>
  <c r="N464" i="10"/>
  <c r="H464" i="10"/>
  <c r="AA459" i="10"/>
  <c r="U459" i="10"/>
  <c r="O459" i="10"/>
  <c r="I459" i="10"/>
  <c r="V454" i="10"/>
  <c r="P454" i="10"/>
  <c r="J454" i="10"/>
  <c r="D454" i="10"/>
  <c r="W449" i="10"/>
  <c r="Q449" i="10"/>
  <c r="K449" i="10"/>
  <c r="E449" i="10"/>
  <c r="X444" i="10"/>
  <c r="R444" i="10"/>
  <c r="L444" i="10"/>
  <c r="F444" i="10"/>
  <c r="Y439" i="10"/>
  <c r="S439" i="10"/>
  <c r="M439" i="10"/>
  <c r="G439" i="10"/>
  <c r="Z434" i="10"/>
  <c r="T434" i="10"/>
  <c r="N434" i="10"/>
  <c r="H434" i="10"/>
  <c r="AA429" i="10"/>
  <c r="U429" i="10"/>
  <c r="O429" i="10"/>
  <c r="I429" i="10"/>
  <c r="AA638" i="10"/>
  <c r="U638" i="10"/>
  <c r="O638" i="10"/>
  <c r="I638" i="10"/>
  <c r="V633" i="10"/>
  <c r="P633" i="10"/>
  <c r="J633" i="10"/>
  <c r="D633" i="10"/>
  <c r="W628" i="10"/>
  <c r="Q628" i="10"/>
  <c r="K628" i="10"/>
  <c r="E628" i="10"/>
  <c r="X623" i="10"/>
  <c r="R623" i="10"/>
  <c r="L623" i="10"/>
  <c r="F623" i="10"/>
  <c r="Y618" i="10"/>
  <c r="S618" i="10"/>
  <c r="M618" i="10"/>
  <c r="G618" i="10"/>
  <c r="Z613" i="10"/>
  <c r="T613" i="10"/>
  <c r="N613" i="10"/>
  <c r="H613" i="10"/>
  <c r="AA608" i="10"/>
  <c r="U608" i="10"/>
  <c r="O608" i="10"/>
  <c r="I608" i="10"/>
  <c r="V603" i="10"/>
  <c r="P603" i="10"/>
  <c r="J603" i="10"/>
  <c r="D603" i="10"/>
  <c r="W598" i="10"/>
  <c r="Q598" i="10"/>
  <c r="K598" i="10"/>
  <c r="E598" i="10"/>
  <c r="X593" i="10"/>
  <c r="R593" i="10"/>
  <c r="L593" i="10"/>
  <c r="F593" i="10"/>
  <c r="Y588" i="10"/>
  <c r="S588" i="10"/>
  <c r="M588" i="10"/>
  <c r="G588" i="10"/>
  <c r="Z583" i="10"/>
  <c r="T583" i="10"/>
  <c r="N583" i="10"/>
  <c r="H583" i="10"/>
  <c r="AA578" i="10"/>
  <c r="U578" i="10"/>
  <c r="O578" i="10"/>
  <c r="I578" i="10"/>
  <c r="V573" i="10"/>
  <c r="P573" i="10"/>
  <c r="J573" i="10"/>
  <c r="D573" i="10"/>
  <c r="W568" i="10"/>
  <c r="Q568" i="10"/>
  <c r="K568" i="10"/>
  <c r="E568" i="10"/>
  <c r="X563" i="10"/>
  <c r="R563" i="10"/>
  <c r="L563" i="10"/>
  <c r="F563" i="10"/>
  <c r="Y558" i="10"/>
  <c r="S558" i="10"/>
  <c r="M558" i="10"/>
  <c r="G558" i="10"/>
  <c r="Z553" i="10"/>
  <c r="T553" i="10"/>
  <c r="N553" i="10"/>
  <c r="H553" i="10"/>
  <c r="AA548" i="10"/>
  <c r="U548" i="10"/>
  <c r="O548" i="10"/>
  <c r="I548" i="10"/>
  <c r="V543" i="10"/>
  <c r="P543" i="10"/>
  <c r="J543" i="10"/>
  <c r="D543" i="10"/>
  <c r="W538" i="10"/>
  <c r="Q538" i="10"/>
  <c r="K538" i="10"/>
  <c r="E538" i="10"/>
  <c r="X533" i="10"/>
  <c r="R533" i="10"/>
  <c r="L533" i="10"/>
  <c r="F533" i="10"/>
  <c r="Y528" i="10"/>
  <c r="S528" i="10"/>
  <c r="M528" i="10"/>
  <c r="G528" i="10"/>
  <c r="Z523" i="10"/>
  <c r="T523" i="10"/>
  <c r="N523" i="10"/>
  <c r="H523" i="10"/>
  <c r="AA518" i="10"/>
  <c r="U518" i="10"/>
  <c r="O518" i="10"/>
  <c r="I518" i="10"/>
  <c r="V513" i="10"/>
  <c r="P513" i="10"/>
  <c r="J513" i="10"/>
  <c r="D513" i="10"/>
  <c r="W508" i="10"/>
  <c r="Q508" i="10"/>
  <c r="K508" i="10"/>
  <c r="E508" i="10"/>
  <c r="X503" i="10"/>
  <c r="R503" i="10"/>
  <c r="L503" i="10"/>
  <c r="F503" i="10"/>
  <c r="Y498" i="10"/>
  <c r="S498" i="10"/>
  <c r="M498" i="10"/>
  <c r="G498" i="10"/>
  <c r="Z493" i="10"/>
  <c r="T493" i="10"/>
  <c r="N493" i="10"/>
  <c r="H493" i="10"/>
  <c r="AA488" i="10"/>
  <c r="U488" i="10"/>
  <c r="O488" i="10"/>
  <c r="I488" i="10"/>
  <c r="V479" i="10"/>
  <c r="P479" i="10"/>
  <c r="J479" i="10"/>
  <c r="D479" i="10"/>
  <c r="W474" i="10"/>
  <c r="Q474" i="10"/>
  <c r="K474" i="10"/>
  <c r="E474" i="10"/>
  <c r="X469" i="10"/>
  <c r="R469" i="10"/>
  <c r="L469" i="10"/>
  <c r="F469" i="10"/>
  <c r="Y464" i="10"/>
  <c r="S464" i="10"/>
  <c r="M464" i="10"/>
  <c r="G464" i="10"/>
  <c r="Z459" i="10"/>
  <c r="T459" i="10"/>
  <c r="N459" i="10"/>
  <c r="H459" i="10"/>
  <c r="AA454" i="10"/>
  <c r="U454" i="10"/>
  <c r="O454" i="10"/>
  <c r="I454" i="10"/>
  <c r="V449" i="10"/>
  <c r="P449" i="10"/>
  <c r="J449" i="10"/>
  <c r="D449" i="10"/>
  <c r="W444" i="10"/>
  <c r="Q444" i="10"/>
  <c r="K444" i="10"/>
  <c r="E444" i="10"/>
  <c r="X439" i="10"/>
  <c r="R439" i="10"/>
  <c r="L439" i="10"/>
  <c r="F439" i="10"/>
  <c r="Y434" i="10"/>
  <c r="S434" i="10"/>
  <c r="M434" i="10"/>
  <c r="G434" i="10"/>
  <c r="Z429" i="10"/>
  <c r="T429" i="10"/>
  <c r="N429" i="10"/>
  <c r="H429" i="10"/>
  <c r="AA424" i="10"/>
  <c r="U424" i="10"/>
  <c r="O424" i="10"/>
  <c r="I424" i="10"/>
  <c r="V419" i="10"/>
  <c r="P419" i="10"/>
  <c r="P415" i="10" s="1"/>
  <c r="J419" i="10"/>
  <c r="D419" i="10"/>
  <c r="Z638" i="10"/>
  <c r="T638" i="10"/>
  <c r="N638" i="10"/>
  <c r="H638" i="10"/>
  <c r="AA633" i="10"/>
  <c r="U633" i="10"/>
  <c r="O633" i="10"/>
  <c r="I633" i="10"/>
  <c r="V628" i="10"/>
  <c r="P628" i="10"/>
  <c r="J628" i="10"/>
  <c r="D628" i="10"/>
  <c r="W623" i="10"/>
  <c r="Q623" i="10"/>
  <c r="K623" i="10"/>
  <c r="E623" i="10"/>
  <c r="X618" i="10"/>
  <c r="R618" i="10"/>
  <c r="L618" i="10"/>
  <c r="F618" i="10"/>
  <c r="Y613" i="10"/>
  <c r="S613" i="10"/>
  <c r="M613" i="10"/>
  <c r="G613" i="10"/>
  <c r="Z608" i="10"/>
  <c r="T608" i="10"/>
  <c r="N608" i="10"/>
  <c r="H608" i="10"/>
  <c r="AA603" i="10"/>
  <c r="U603" i="10"/>
  <c r="O603" i="10"/>
  <c r="I603" i="10"/>
  <c r="V598" i="10"/>
  <c r="P598" i="10"/>
  <c r="J598" i="10"/>
  <c r="D598" i="10"/>
  <c r="W593" i="10"/>
  <c r="Q593" i="10"/>
  <c r="K593" i="10"/>
  <c r="E593" i="10"/>
  <c r="X588" i="10"/>
  <c r="R588" i="10"/>
  <c r="L588" i="10"/>
  <c r="F588" i="10"/>
  <c r="Y583" i="10"/>
  <c r="S583" i="10"/>
  <c r="M583" i="10"/>
  <c r="G583" i="10"/>
  <c r="Z578" i="10"/>
  <c r="T578" i="10"/>
  <c r="N578" i="10"/>
  <c r="H578" i="10"/>
  <c r="AA573" i="10"/>
  <c r="U573" i="10"/>
  <c r="O573" i="10"/>
  <c r="I573" i="10"/>
  <c r="V568" i="10"/>
  <c r="P568" i="10"/>
  <c r="J568" i="10"/>
  <c r="D568" i="10"/>
  <c r="W563" i="10"/>
  <c r="Q563" i="10"/>
  <c r="K563" i="10"/>
  <c r="E563" i="10"/>
  <c r="X558" i="10"/>
  <c r="R558" i="10"/>
  <c r="L558" i="10"/>
  <c r="F558" i="10"/>
  <c r="Y553" i="10"/>
  <c r="S553" i="10"/>
  <c r="M553" i="10"/>
  <c r="G553" i="10"/>
  <c r="Z548" i="10"/>
  <c r="T548" i="10"/>
  <c r="N548" i="10"/>
  <c r="H548" i="10"/>
  <c r="AA543" i="10"/>
  <c r="U543" i="10"/>
  <c r="O543" i="10"/>
  <c r="I543" i="10"/>
  <c r="V538" i="10"/>
  <c r="P538" i="10"/>
  <c r="J538" i="10"/>
  <c r="D538" i="10"/>
  <c r="W533" i="10"/>
  <c r="Q533" i="10"/>
  <c r="K533" i="10"/>
  <c r="E533" i="10"/>
  <c r="X528" i="10"/>
  <c r="R528" i="10"/>
  <c r="L528" i="10"/>
  <c r="F528" i="10"/>
  <c r="Y523" i="10"/>
  <c r="S523" i="10"/>
  <c r="M523" i="10"/>
  <c r="G523" i="10"/>
  <c r="Z518" i="10"/>
  <c r="T518" i="10"/>
  <c r="N518" i="10"/>
  <c r="H518" i="10"/>
  <c r="AA513" i="10"/>
  <c r="U513" i="10"/>
  <c r="O513" i="10"/>
  <c r="I513" i="10"/>
  <c r="V508" i="10"/>
  <c r="P508" i="10"/>
  <c r="J508" i="10"/>
  <c r="D508" i="10"/>
  <c r="W503" i="10"/>
  <c r="Q503" i="10"/>
  <c r="K503" i="10"/>
  <c r="E503" i="10"/>
  <c r="X498" i="10"/>
  <c r="R498" i="10"/>
  <c r="L498" i="10"/>
  <c r="F498" i="10"/>
  <c r="Y493" i="10"/>
  <c r="S493" i="10"/>
  <c r="M493" i="10"/>
  <c r="G493" i="10"/>
  <c r="Z488" i="10"/>
  <c r="T488" i="10"/>
  <c r="N488" i="10"/>
  <c r="H488" i="10"/>
  <c r="AA479" i="10"/>
  <c r="U479" i="10"/>
  <c r="O479" i="10"/>
  <c r="I479" i="10"/>
  <c r="V474" i="10"/>
  <c r="P474" i="10"/>
  <c r="J474" i="10"/>
  <c r="D474" i="10"/>
  <c r="W469" i="10"/>
  <c r="Q469" i="10"/>
  <c r="K469" i="10"/>
  <c r="E469" i="10"/>
  <c r="X464" i="10"/>
  <c r="R464" i="10"/>
  <c r="L464" i="10"/>
  <c r="F464" i="10"/>
  <c r="Y459" i="10"/>
  <c r="S459" i="10"/>
  <c r="M459" i="10"/>
  <c r="G459" i="10"/>
  <c r="Z454" i="10"/>
  <c r="T454" i="10"/>
  <c r="N454" i="10"/>
  <c r="H454" i="10"/>
  <c r="AA449" i="10"/>
  <c r="U449" i="10"/>
  <c r="O449" i="10"/>
  <c r="I449" i="10"/>
  <c r="V444" i="10"/>
  <c r="P444" i="10"/>
  <c r="J444" i="10"/>
  <c r="D444" i="10"/>
  <c r="W439" i="10"/>
  <c r="Q439" i="10"/>
  <c r="K439" i="10"/>
  <c r="E439" i="10"/>
  <c r="X434" i="10"/>
  <c r="R434" i="10"/>
  <c r="L434" i="10"/>
  <c r="F434" i="10"/>
  <c r="Y429" i="10"/>
  <c r="S429" i="10"/>
  <c r="M429" i="10"/>
  <c r="G429" i="10"/>
  <c r="Z424" i="10"/>
  <c r="T424" i="10"/>
  <c r="N424" i="10"/>
  <c r="H424" i="10"/>
  <c r="AA419" i="10"/>
  <c r="U419" i="10"/>
  <c r="O419" i="10"/>
  <c r="I419" i="10"/>
  <c r="V414" i="10"/>
  <c r="P414" i="10"/>
  <c r="J414" i="10"/>
  <c r="D414" i="10"/>
  <c r="W409" i="10"/>
  <c r="Q409" i="10"/>
  <c r="K409" i="10"/>
  <c r="E409" i="10"/>
  <c r="Y638" i="10"/>
  <c r="S638" i="10"/>
  <c r="M638" i="10"/>
  <c r="G638" i="10"/>
  <c r="Z633" i="10"/>
  <c r="T633" i="10"/>
  <c r="N633" i="10"/>
  <c r="H633" i="10"/>
  <c r="AA628" i="10"/>
  <c r="U628" i="10"/>
  <c r="O628" i="10"/>
  <c r="I628" i="10"/>
  <c r="V623" i="10"/>
  <c r="P623" i="10"/>
  <c r="J623" i="10"/>
  <c r="D623" i="10"/>
  <c r="W618" i="10"/>
  <c r="Q618" i="10"/>
  <c r="K618" i="10"/>
  <c r="E618" i="10"/>
  <c r="X613" i="10"/>
  <c r="R613" i="10"/>
  <c r="L613" i="10"/>
  <c r="F613" i="10"/>
  <c r="Y608" i="10"/>
  <c r="S608" i="10"/>
  <c r="M608" i="10"/>
  <c r="G608" i="10"/>
  <c r="Z603" i="10"/>
  <c r="T603" i="10"/>
  <c r="N603" i="10"/>
  <c r="H603" i="10"/>
  <c r="AA598" i="10"/>
  <c r="U598" i="10"/>
  <c r="O598" i="10"/>
  <c r="I598" i="10"/>
  <c r="V593" i="10"/>
  <c r="P593" i="10"/>
  <c r="J593" i="10"/>
  <c r="D593" i="10"/>
  <c r="W588" i="10"/>
  <c r="Q588" i="10"/>
  <c r="K588" i="10"/>
  <c r="E588" i="10"/>
  <c r="X583" i="10"/>
  <c r="R583" i="10"/>
  <c r="L583" i="10"/>
  <c r="F583" i="10"/>
  <c r="Y578" i="10"/>
  <c r="S578" i="10"/>
  <c r="M578" i="10"/>
  <c r="G578" i="10"/>
  <c r="Z573" i="10"/>
  <c r="T573" i="10"/>
  <c r="N573" i="10"/>
  <c r="H573" i="10"/>
  <c r="AA568" i="10"/>
  <c r="U568" i="10"/>
  <c r="O568" i="10"/>
  <c r="I568" i="10"/>
  <c r="V563" i="10"/>
  <c r="P563" i="10"/>
  <c r="J563" i="10"/>
  <c r="D563" i="10"/>
  <c r="W558" i="10"/>
  <c r="Q558" i="10"/>
  <c r="K558" i="10"/>
  <c r="E558" i="10"/>
  <c r="X553" i="10"/>
  <c r="R553" i="10"/>
  <c r="L553" i="10"/>
  <c r="F553" i="10"/>
  <c r="Y548" i="10"/>
  <c r="S548" i="10"/>
  <c r="M548" i="10"/>
  <c r="G548" i="10"/>
  <c r="Z543" i="10"/>
  <c r="T543" i="10"/>
  <c r="N543" i="10"/>
  <c r="H543" i="10"/>
  <c r="AA538" i="10"/>
  <c r="U538" i="10"/>
  <c r="O538" i="10"/>
  <c r="I538" i="10"/>
  <c r="V533" i="10"/>
  <c r="P533" i="10"/>
  <c r="J533" i="10"/>
  <c r="D533" i="10"/>
  <c r="W528" i="10"/>
  <c r="Q528" i="10"/>
  <c r="K528" i="10"/>
  <c r="E528" i="10"/>
  <c r="X523" i="10"/>
  <c r="R523" i="10"/>
  <c r="L523" i="10"/>
  <c r="F523" i="10"/>
  <c r="Y518" i="10"/>
  <c r="S518" i="10"/>
  <c r="M518" i="10"/>
  <c r="G518" i="10"/>
  <c r="Z513" i="10"/>
  <c r="T513" i="10"/>
  <c r="N513" i="10"/>
  <c r="H513" i="10"/>
  <c r="AA508" i="10"/>
  <c r="U508" i="10"/>
  <c r="O508" i="10"/>
  <c r="I508" i="10"/>
  <c r="V503" i="10"/>
  <c r="P503" i="10"/>
  <c r="J503" i="10"/>
  <c r="D503" i="10"/>
  <c r="W498" i="10"/>
  <c r="Q498" i="10"/>
  <c r="K498" i="10"/>
  <c r="E498" i="10"/>
  <c r="X493" i="10"/>
  <c r="R493" i="10"/>
  <c r="L493" i="10"/>
  <c r="F493" i="10"/>
  <c r="Y488" i="10"/>
  <c r="S488" i="10"/>
  <c r="M488" i="10"/>
  <c r="G488" i="10"/>
  <c r="Z479" i="10"/>
  <c r="T479" i="10"/>
  <c r="N479" i="10"/>
  <c r="H479" i="10"/>
  <c r="AA474" i="10"/>
  <c r="U474" i="10"/>
  <c r="O474" i="10"/>
  <c r="I474" i="10"/>
  <c r="V469" i="10"/>
  <c r="P469" i="10"/>
  <c r="J469" i="10"/>
  <c r="D469" i="10"/>
  <c r="W464" i="10"/>
  <c r="Q464" i="10"/>
  <c r="K464" i="10"/>
  <c r="E464" i="10"/>
  <c r="X459" i="10"/>
  <c r="R459" i="10"/>
  <c r="L459" i="10"/>
  <c r="F459" i="10"/>
  <c r="Y454" i="10"/>
  <c r="S454" i="10"/>
  <c r="M454" i="10"/>
  <c r="G454" i="10"/>
  <c r="Z449" i="10"/>
  <c r="T449" i="10"/>
  <c r="N449" i="10"/>
  <c r="H449" i="10"/>
  <c r="AA444" i="10"/>
  <c r="U444" i="10"/>
  <c r="O444" i="10"/>
  <c r="I444" i="10"/>
  <c r="V439" i="10"/>
  <c r="P439" i="10"/>
  <c r="J439" i="10"/>
  <c r="D439" i="10"/>
  <c r="W434" i="10"/>
  <c r="Q434" i="10"/>
  <c r="K434" i="10"/>
  <c r="E434" i="10"/>
  <c r="X429" i="10"/>
  <c r="R429" i="10"/>
  <c r="L429" i="10"/>
  <c r="F429" i="10"/>
  <c r="Y424" i="10"/>
  <c r="S424" i="10"/>
  <c r="M424" i="10"/>
  <c r="G424" i="10"/>
  <c r="Z419" i="10"/>
  <c r="T419" i="10"/>
  <c r="N419" i="10"/>
  <c r="H419" i="10"/>
  <c r="AA414" i="10"/>
  <c r="U414" i="10"/>
  <c r="O414" i="10"/>
  <c r="I414" i="10"/>
  <c r="V409" i="10"/>
  <c r="P409" i="10"/>
  <c r="J409" i="10"/>
  <c r="D409" i="10"/>
  <c r="J11" i="10"/>
  <c r="P11" i="10"/>
  <c r="V11" i="10"/>
  <c r="I14" i="10"/>
  <c r="I12" i="10" s="1"/>
  <c r="O14" i="10"/>
  <c r="O12" i="10" s="1"/>
  <c r="U14" i="10"/>
  <c r="AA14" i="10"/>
  <c r="I16" i="10"/>
  <c r="O16" i="10"/>
  <c r="U16" i="10"/>
  <c r="AA16" i="10"/>
  <c r="H19" i="10"/>
  <c r="N19" i="10"/>
  <c r="T19" i="10"/>
  <c r="Z19" i="10"/>
  <c r="H21" i="10"/>
  <c r="N21" i="10"/>
  <c r="T21" i="10"/>
  <c r="Z21" i="10"/>
  <c r="G24" i="10"/>
  <c r="M24" i="10"/>
  <c r="S24" i="10"/>
  <c r="S22" i="10" s="1"/>
  <c r="Y24" i="10"/>
  <c r="Y22" i="10" s="1"/>
  <c r="G26" i="10"/>
  <c r="M26" i="10"/>
  <c r="S26" i="10"/>
  <c r="Y26" i="10"/>
  <c r="F29" i="10"/>
  <c r="F27" i="10" s="1"/>
  <c r="L29" i="10"/>
  <c r="L27" i="10" s="1"/>
  <c r="R29" i="10"/>
  <c r="X29" i="10"/>
  <c r="F31" i="10"/>
  <c r="L31" i="10"/>
  <c r="R31" i="10"/>
  <c r="X31" i="10"/>
  <c r="E34" i="10"/>
  <c r="K34" i="10"/>
  <c r="Q34" i="10"/>
  <c r="W34" i="10"/>
  <c r="E36" i="10"/>
  <c r="K36" i="10"/>
  <c r="Q36" i="10"/>
  <c r="W36" i="10"/>
  <c r="D39" i="10"/>
  <c r="J39" i="10"/>
  <c r="P39" i="10"/>
  <c r="P37" i="10" s="1"/>
  <c r="V39" i="10"/>
  <c r="V37" i="10" s="1"/>
  <c r="D41" i="10"/>
  <c r="J41" i="10"/>
  <c r="P41" i="10"/>
  <c r="V41" i="10"/>
  <c r="I44" i="10"/>
  <c r="I42" i="10" s="1"/>
  <c r="O44" i="10"/>
  <c r="O42" i="10" s="1"/>
  <c r="U44" i="10"/>
  <c r="AA44" i="10"/>
  <c r="I46" i="10"/>
  <c r="O46" i="10"/>
  <c r="U46" i="10"/>
  <c r="AA46" i="10"/>
  <c r="H49" i="10"/>
  <c r="N49" i="10"/>
  <c r="T49" i="10"/>
  <c r="Z49" i="10"/>
  <c r="H51" i="10"/>
  <c r="N51" i="10"/>
  <c r="T51" i="10"/>
  <c r="Z51" i="10"/>
  <c r="G54" i="10"/>
  <c r="M54" i="10"/>
  <c r="S54" i="10"/>
  <c r="S52" i="10" s="1"/>
  <c r="Y54" i="10"/>
  <c r="Y52" i="10" s="1"/>
  <c r="G56" i="10"/>
  <c r="M56" i="10"/>
  <c r="S56" i="10"/>
  <c r="Y56" i="10"/>
  <c r="F59" i="10"/>
  <c r="F57" i="10" s="1"/>
  <c r="L59" i="10"/>
  <c r="L57" i="10" s="1"/>
  <c r="R59" i="10"/>
  <c r="X59" i="10"/>
  <c r="F61" i="10"/>
  <c r="L61" i="10"/>
  <c r="R61" i="10"/>
  <c r="X61" i="10"/>
  <c r="E64" i="10"/>
  <c r="K64" i="10"/>
  <c r="Q64" i="10"/>
  <c r="W64" i="10"/>
  <c r="E66" i="10"/>
  <c r="K66" i="10"/>
  <c r="Q66" i="10"/>
  <c r="W66" i="10"/>
  <c r="D69" i="10"/>
  <c r="J69" i="10"/>
  <c r="P69" i="10"/>
  <c r="P67" i="10" s="1"/>
  <c r="V69" i="10"/>
  <c r="V67" i="10" s="1"/>
  <c r="D71" i="10"/>
  <c r="J71" i="10"/>
  <c r="P71" i="10"/>
  <c r="V71" i="10"/>
  <c r="I74" i="10"/>
  <c r="I72" i="10" s="1"/>
  <c r="O74" i="10"/>
  <c r="O72" i="10" s="1"/>
  <c r="U74" i="10"/>
  <c r="AA74" i="10"/>
  <c r="I76" i="10"/>
  <c r="O76" i="10"/>
  <c r="U76" i="10"/>
  <c r="AA76" i="10"/>
  <c r="H79" i="10"/>
  <c r="N79" i="10"/>
  <c r="T79" i="10"/>
  <c r="Z79" i="10"/>
  <c r="H81" i="10"/>
  <c r="N81" i="10"/>
  <c r="T81" i="10"/>
  <c r="Z81" i="10"/>
  <c r="G84" i="10"/>
  <c r="M84" i="10"/>
  <c r="S84" i="10"/>
  <c r="S82" i="10" s="1"/>
  <c r="Y84" i="10"/>
  <c r="Y82" i="10" s="1"/>
  <c r="G86" i="10"/>
  <c r="M86" i="10"/>
  <c r="S86" i="10"/>
  <c r="Y86" i="10"/>
  <c r="F89" i="10"/>
  <c r="F87" i="10" s="1"/>
  <c r="L89" i="10"/>
  <c r="L87" i="10" s="1"/>
  <c r="R89" i="10"/>
  <c r="X89" i="10"/>
  <c r="F91" i="10"/>
  <c r="L91" i="10"/>
  <c r="R91" i="10"/>
  <c r="X91" i="10"/>
  <c r="E94" i="10"/>
  <c r="K94" i="10"/>
  <c r="Q94" i="10"/>
  <c r="W94" i="10"/>
  <c r="E96" i="10"/>
  <c r="K96" i="10"/>
  <c r="Q96" i="10"/>
  <c r="W96" i="10"/>
  <c r="D99" i="10"/>
  <c r="J99" i="10"/>
  <c r="P99" i="10"/>
  <c r="P97" i="10" s="1"/>
  <c r="V99" i="10"/>
  <c r="V97" i="10" s="1"/>
  <c r="D101" i="10"/>
  <c r="J101" i="10"/>
  <c r="P101" i="10"/>
  <c r="V101" i="10"/>
  <c r="I104" i="10"/>
  <c r="I102" i="10" s="1"/>
  <c r="O104" i="10"/>
  <c r="O102" i="10" s="1"/>
  <c r="U104" i="10"/>
  <c r="AA104" i="10"/>
  <c r="I106" i="10"/>
  <c r="O106" i="10"/>
  <c r="U106" i="10"/>
  <c r="AA106" i="10"/>
  <c r="H109" i="10"/>
  <c r="N109" i="10"/>
  <c r="T109" i="10"/>
  <c r="Z109" i="10"/>
  <c r="H111" i="10"/>
  <c r="N111" i="10"/>
  <c r="T111" i="10"/>
  <c r="Z111" i="10"/>
  <c r="G114" i="10"/>
  <c r="M114" i="10"/>
  <c r="S114" i="10"/>
  <c r="S112" i="10" s="1"/>
  <c r="Y114" i="10"/>
  <c r="Y112" i="10" s="1"/>
  <c r="G116" i="10"/>
  <c r="M116" i="10"/>
  <c r="S116" i="10"/>
  <c r="Y116" i="10"/>
  <c r="F119" i="10"/>
  <c r="F117" i="10" s="1"/>
  <c r="L119" i="10"/>
  <c r="L117" i="10" s="1"/>
  <c r="R119" i="10"/>
  <c r="X119" i="10"/>
  <c r="F121" i="10"/>
  <c r="L121" i="10"/>
  <c r="R121" i="10"/>
  <c r="X121" i="10"/>
  <c r="E124" i="10"/>
  <c r="K124" i="10"/>
  <c r="Q124" i="10"/>
  <c r="W124" i="10"/>
  <c r="E126" i="10"/>
  <c r="K126" i="10"/>
  <c r="Q126" i="10"/>
  <c r="W126" i="10"/>
  <c r="D129" i="10"/>
  <c r="J129" i="10"/>
  <c r="P129" i="10"/>
  <c r="P127" i="10" s="1"/>
  <c r="V129" i="10"/>
  <c r="V127" i="10" s="1"/>
  <c r="D131" i="10"/>
  <c r="J131" i="10"/>
  <c r="P131" i="10"/>
  <c r="V131" i="10"/>
  <c r="I134" i="10"/>
  <c r="I132" i="10" s="1"/>
  <c r="O134" i="10"/>
  <c r="O132" i="10" s="1"/>
  <c r="U134" i="10"/>
  <c r="AA134" i="10"/>
  <c r="I136" i="10"/>
  <c r="O136" i="10"/>
  <c r="U136" i="10"/>
  <c r="AA136" i="10"/>
  <c r="H139" i="10"/>
  <c r="N139" i="10"/>
  <c r="T139" i="10"/>
  <c r="Z139" i="10"/>
  <c r="H141" i="10"/>
  <c r="N141" i="10"/>
  <c r="T141" i="10"/>
  <c r="Z141" i="10"/>
  <c r="G144" i="10"/>
  <c r="M144" i="10"/>
  <c r="S144" i="10"/>
  <c r="S142" i="10" s="1"/>
  <c r="Y144" i="10"/>
  <c r="Y142" i="10" s="1"/>
  <c r="G146" i="10"/>
  <c r="M146" i="10"/>
  <c r="S146" i="10"/>
  <c r="Y146" i="10"/>
  <c r="F149" i="10"/>
  <c r="F147" i="10" s="1"/>
  <c r="L149" i="10"/>
  <c r="L147" i="10" s="1"/>
  <c r="R149" i="10"/>
  <c r="X149" i="10"/>
  <c r="F151" i="10"/>
  <c r="L151" i="10"/>
  <c r="R151" i="10"/>
  <c r="X151" i="10"/>
  <c r="E154" i="10"/>
  <c r="K154" i="10"/>
  <c r="Q154" i="10"/>
  <c r="W154" i="10"/>
  <c r="E156" i="10"/>
  <c r="K156" i="10"/>
  <c r="Q156" i="10"/>
  <c r="W156" i="10"/>
  <c r="D159" i="10"/>
  <c r="J159" i="10"/>
  <c r="P159" i="10"/>
  <c r="P157" i="10" s="1"/>
  <c r="V159" i="10"/>
  <c r="V157" i="10" s="1"/>
  <c r="D161" i="10"/>
  <c r="J161" i="10"/>
  <c r="P161" i="10"/>
  <c r="V161" i="10"/>
  <c r="I168" i="10"/>
  <c r="I166" i="10" s="1"/>
  <c r="O168" i="10"/>
  <c r="O166" i="10" s="1"/>
  <c r="U168" i="10"/>
  <c r="AA168" i="10"/>
  <c r="I170" i="10"/>
  <c r="O170" i="10"/>
  <c r="U170" i="10"/>
  <c r="AA170" i="10"/>
  <c r="H173" i="10"/>
  <c r="N173" i="10"/>
  <c r="T173" i="10"/>
  <c r="Z173" i="10"/>
  <c r="H175" i="10"/>
  <c r="N175" i="10"/>
  <c r="T175" i="10"/>
  <c r="Z175" i="10"/>
  <c r="G178" i="10"/>
  <c r="M178" i="10"/>
  <c r="S178" i="10"/>
  <c r="S176" i="10" s="1"/>
  <c r="Y178" i="10"/>
  <c r="Y176" i="10" s="1"/>
  <c r="G180" i="10"/>
  <c r="M180" i="10"/>
  <c r="S180" i="10"/>
  <c r="Y180" i="10"/>
  <c r="F183" i="10"/>
  <c r="F181" i="10" s="1"/>
  <c r="L183" i="10"/>
  <c r="L181" i="10" s="1"/>
  <c r="R183" i="10"/>
  <c r="X183" i="10"/>
  <c r="F185" i="10"/>
  <c r="L185" i="10"/>
  <c r="R185" i="10"/>
  <c r="X185" i="10"/>
  <c r="E188" i="10"/>
  <c r="K188" i="10"/>
  <c r="Q188" i="10"/>
  <c r="W188" i="10"/>
  <c r="E190" i="10"/>
  <c r="K190" i="10"/>
  <c r="Q190" i="10"/>
  <c r="W190" i="10"/>
  <c r="D193" i="10"/>
  <c r="J193" i="10"/>
  <c r="P193" i="10"/>
  <c r="P191" i="10" s="1"/>
  <c r="V193" i="10"/>
  <c r="V191" i="10" s="1"/>
  <c r="D195" i="10"/>
  <c r="J195" i="10"/>
  <c r="P195" i="10"/>
  <c r="V195" i="10"/>
  <c r="I198" i="10"/>
  <c r="I196" i="10" s="1"/>
  <c r="O198" i="10"/>
  <c r="O196" i="10" s="1"/>
  <c r="U198" i="10"/>
  <c r="AA198" i="10"/>
  <c r="I200" i="10"/>
  <c r="O200" i="10"/>
  <c r="U200" i="10"/>
  <c r="AA200" i="10"/>
  <c r="H203" i="10"/>
  <c r="N203" i="10"/>
  <c r="T203" i="10"/>
  <c r="Z203" i="10"/>
  <c r="H205" i="10"/>
  <c r="N205" i="10"/>
  <c r="T205" i="10"/>
  <c r="Z205" i="10"/>
  <c r="G208" i="10"/>
  <c r="M208" i="10"/>
  <c r="S208" i="10"/>
  <c r="S206" i="10" s="1"/>
  <c r="Y208" i="10"/>
  <c r="Y206" i="10" s="1"/>
  <c r="G210" i="10"/>
  <c r="M210" i="10"/>
  <c r="S210" i="10"/>
  <c r="Y210" i="10"/>
  <c r="F213" i="10"/>
  <c r="F211" i="10" s="1"/>
  <c r="L213" i="10"/>
  <c r="L211" i="10" s="1"/>
  <c r="R213" i="10"/>
  <c r="X213" i="10"/>
  <c r="F215" i="10"/>
  <c r="L215" i="10"/>
  <c r="R215" i="10"/>
  <c r="X215" i="10"/>
  <c r="E218" i="10"/>
  <c r="K218" i="10"/>
  <c r="Q218" i="10"/>
  <c r="W218" i="10"/>
  <c r="E220" i="10"/>
  <c r="K220" i="10"/>
  <c r="Q220" i="10"/>
  <c r="W220" i="10"/>
  <c r="D223" i="10"/>
  <c r="J223" i="10"/>
  <c r="P223" i="10"/>
  <c r="P221" i="10" s="1"/>
  <c r="V223" i="10"/>
  <c r="V221" i="10" s="1"/>
  <c r="D225" i="10"/>
  <c r="J225" i="10"/>
  <c r="P225" i="10"/>
  <c r="V225" i="10"/>
  <c r="I228" i="10"/>
  <c r="I226" i="10" s="1"/>
  <c r="O228" i="10"/>
  <c r="O226" i="10" s="1"/>
  <c r="U228" i="10"/>
  <c r="AA228" i="10"/>
  <c r="I230" i="10"/>
  <c r="O230" i="10"/>
  <c r="U230" i="10"/>
  <c r="AA230" i="10"/>
  <c r="H233" i="10"/>
  <c r="N233" i="10"/>
  <c r="T233" i="10"/>
  <c r="Z233" i="10"/>
  <c r="H235" i="10"/>
  <c r="N235" i="10"/>
  <c r="T235" i="10"/>
  <c r="Z235" i="10"/>
  <c r="G238" i="10"/>
  <c r="M238" i="10"/>
  <c r="S238" i="10"/>
  <c r="S236" i="10" s="1"/>
  <c r="Y238" i="10"/>
  <c r="Y236" i="10" s="1"/>
  <c r="G240" i="10"/>
  <c r="M240" i="10"/>
  <c r="S240" i="10"/>
  <c r="Y240" i="10"/>
  <c r="F243" i="10"/>
  <c r="F241" i="10" s="1"/>
  <c r="L243" i="10"/>
  <c r="L241" i="10" s="1"/>
  <c r="R243" i="10"/>
  <c r="X243" i="10"/>
  <c r="F245" i="10"/>
  <c r="L245" i="10"/>
  <c r="R245" i="10"/>
  <c r="X245" i="10"/>
  <c r="E248" i="10"/>
  <c r="K248" i="10"/>
  <c r="Q248" i="10"/>
  <c r="W248" i="10"/>
  <c r="E250" i="10"/>
  <c r="K250" i="10"/>
  <c r="Q250" i="10"/>
  <c r="W250" i="10"/>
  <c r="D253" i="10"/>
  <c r="J253" i="10"/>
  <c r="P253" i="10"/>
  <c r="P251" i="10" s="1"/>
  <c r="V253" i="10"/>
  <c r="V251" i="10" s="1"/>
  <c r="D255" i="10"/>
  <c r="J255" i="10"/>
  <c r="P255" i="10"/>
  <c r="V255" i="10"/>
  <c r="I258" i="10"/>
  <c r="I256" i="10" s="1"/>
  <c r="O258" i="10"/>
  <c r="O256" i="10" s="1"/>
  <c r="U258" i="10"/>
  <c r="AA258" i="10"/>
  <c r="I260" i="10"/>
  <c r="O260" i="10"/>
  <c r="U260" i="10"/>
  <c r="AA260" i="10"/>
  <c r="H263" i="10"/>
  <c r="N263" i="10"/>
  <c r="T263" i="10"/>
  <c r="Z263" i="10"/>
  <c r="H265" i="10"/>
  <c r="N265" i="10"/>
  <c r="T265" i="10"/>
  <c r="Z265" i="10"/>
  <c r="G268" i="10"/>
  <c r="M268" i="10"/>
  <c r="S268" i="10"/>
  <c r="S266" i="10" s="1"/>
  <c r="Y268" i="10"/>
  <c r="Y266" i="10" s="1"/>
  <c r="G270" i="10"/>
  <c r="M270" i="10"/>
  <c r="S270" i="10"/>
  <c r="Y270" i="10"/>
  <c r="F273" i="10"/>
  <c r="F271" i="10" s="1"/>
  <c r="L273" i="10"/>
  <c r="L271" i="10" s="1"/>
  <c r="R273" i="10"/>
  <c r="X273" i="10"/>
  <c r="F275" i="10"/>
  <c r="L275" i="10"/>
  <c r="R275" i="10"/>
  <c r="X275" i="10"/>
  <c r="E278" i="10"/>
  <c r="K278" i="10"/>
  <c r="Q278" i="10"/>
  <c r="W278" i="10"/>
  <c r="E280" i="10"/>
  <c r="K280" i="10"/>
  <c r="Q280" i="10"/>
  <c r="W280" i="10"/>
  <c r="D283" i="10"/>
  <c r="J283" i="10"/>
  <c r="P283" i="10"/>
  <c r="P281" i="10" s="1"/>
  <c r="V283" i="10"/>
  <c r="V281" i="10" s="1"/>
  <c r="D285" i="10"/>
  <c r="J285" i="10"/>
  <c r="P285" i="10"/>
  <c r="V285" i="10"/>
  <c r="I288" i="10"/>
  <c r="I286" i="10" s="1"/>
  <c r="O288" i="10"/>
  <c r="O286" i="10" s="1"/>
  <c r="U288" i="10"/>
  <c r="AA288" i="10"/>
  <c r="I290" i="10"/>
  <c r="O290" i="10"/>
  <c r="U290" i="10"/>
  <c r="AA290" i="10"/>
  <c r="H293" i="10"/>
  <c r="N293" i="10"/>
  <c r="T293" i="10"/>
  <c r="Z293" i="10"/>
  <c r="H295" i="10"/>
  <c r="N295" i="10"/>
  <c r="T295" i="10"/>
  <c r="Z295" i="10"/>
  <c r="G298" i="10"/>
  <c r="M298" i="10"/>
  <c r="S298" i="10"/>
  <c r="S296" i="10" s="1"/>
  <c r="Y298" i="10"/>
  <c r="Y296" i="10" s="1"/>
  <c r="G300" i="10"/>
  <c r="M300" i="10"/>
  <c r="S300" i="10"/>
  <c r="Y300" i="10"/>
  <c r="F303" i="10"/>
  <c r="F301" i="10" s="1"/>
  <c r="L303" i="10"/>
  <c r="L301" i="10" s="1"/>
  <c r="R303" i="10"/>
  <c r="X303" i="10"/>
  <c r="F305" i="10"/>
  <c r="L305" i="10"/>
  <c r="R305" i="10"/>
  <c r="X305" i="10"/>
  <c r="E308" i="10"/>
  <c r="K308" i="10"/>
  <c r="Q308" i="10"/>
  <c r="W308" i="10"/>
  <c r="E310" i="10"/>
  <c r="K310" i="10"/>
  <c r="Q310" i="10"/>
  <c r="W310" i="10"/>
  <c r="D313" i="10"/>
  <c r="J313" i="10"/>
  <c r="P313" i="10"/>
  <c r="P311" i="10" s="1"/>
  <c r="V313" i="10"/>
  <c r="V311" i="10" s="1"/>
  <c r="D315" i="10"/>
  <c r="J315" i="10"/>
  <c r="P315" i="10"/>
  <c r="V315" i="10"/>
  <c r="I318" i="10"/>
  <c r="I316" i="10" s="1"/>
  <c r="O318" i="10"/>
  <c r="O316" i="10" s="1"/>
  <c r="U318" i="10"/>
  <c r="AA318" i="10"/>
  <c r="I320" i="10"/>
  <c r="O320" i="10"/>
  <c r="U320" i="10"/>
  <c r="AA320" i="10"/>
  <c r="H327" i="10"/>
  <c r="N327" i="10"/>
  <c r="T327" i="10"/>
  <c r="Z327" i="10"/>
  <c r="H329" i="10"/>
  <c r="N329" i="10"/>
  <c r="T329" i="10"/>
  <c r="Z329" i="10"/>
  <c r="G332" i="10"/>
  <c r="M332" i="10"/>
  <c r="S332" i="10"/>
  <c r="S330" i="10" s="1"/>
  <c r="Y332" i="10"/>
  <c r="Y330" i="10" s="1"/>
  <c r="G334" i="10"/>
  <c r="M334" i="10"/>
  <c r="S334" i="10"/>
  <c r="Y334" i="10"/>
  <c r="F337" i="10"/>
  <c r="F335" i="10" s="1"/>
  <c r="L337" i="10"/>
  <c r="L335" i="10" s="1"/>
  <c r="R337" i="10"/>
  <c r="X337" i="10"/>
  <c r="F339" i="10"/>
  <c r="L339" i="10"/>
  <c r="R339" i="10"/>
  <c r="X339" i="10"/>
  <c r="E342" i="10"/>
  <c r="K342" i="10"/>
  <c r="Q342" i="10"/>
  <c r="W342" i="10"/>
  <c r="E344" i="10"/>
  <c r="K344" i="10"/>
  <c r="Q344" i="10"/>
  <c r="W344" i="10"/>
  <c r="D347" i="10"/>
  <c r="J347" i="10"/>
  <c r="P347" i="10"/>
  <c r="P345" i="10" s="1"/>
  <c r="V347" i="10"/>
  <c r="V345" i="10" s="1"/>
  <c r="D349" i="10"/>
  <c r="J349" i="10"/>
  <c r="P349" i="10"/>
  <c r="V349" i="10"/>
  <c r="I352" i="10"/>
  <c r="I350" i="10" s="1"/>
  <c r="O352" i="10"/>
  <c r="O350" i="10" s="1"/>
  <c r="U352" i="10"/>
  <c r="AA352" i="10"/>
  <c r="I354" i="10"/>
  <c r="O354" i="10"/>
  <c r="U354" i="10"/>
  <c r="AA354" i="10"/>
  <c r="H357" i="10"/>
  <c r="N357" i="10"/>
  <c r="T357" i="10"/>
  <c r="Z357" i="10"/>
  <c r="H359" i="10"/>
  <c r="N359" i="10"/>
  <c r="T359" i="10"/>
  <c r="Z359" i="10"/>
  <c r="G362" i="10"/>
  <c r="M362" i="10"/>
  <c r="S362" i="10"/>
  <c r="S360" i="10" s="1"/>
  <c r="Y362" i="10"/>
  <c r="Y360" i="10" s="1"/>
  <c r="G364" i="10"/>
  <c r="M364" i="10"/>
  <c r="S364" i="10"/>
  <c r="Y364" i="10"/>
  <c r="F367" i="10"/>
  <c r="F365" i="10" s="1"/>
  <c r="L367" i="10"/>
  <c r="L365" i="10" s="1"/>
  <c r="R367" i="10"/>
  <c r="X367" i="10"/>
  <c r="F369" i="10"/>
  <c r="L369" i="10"/>
  <c r="R369" i="10"/>
  <c r="X369" i="10"/>
  <c r="E372" i="10"/>
  <c r="K372" i="10"/>
  <c r="Q372" i="10"/>
  <c r="W372" i="10"/>
  <c r="E374" i="10"/>
  <c r="K374" i="10"/>
  <c r="Q374" i="10"/>
  <c r="W374" i="10"/>
  <c r="D377" i="10"/>
  <c r="J377" i="10"/>
  <c r="P377" i="10"/>
  <c r="P375" i="10" s="1"/>
  <c r="V377" i="10"/>
  <c r="V375" i="10" s="1"/>
  <c r="D379" i="10"/>
  <c r="J379" i="10"/>
  <c r="P379" i="10"/>
  <c r="V379" i="10"/>
  <c r="I382" i="10"/>
  <c r="I380" i="10" s="1"/>
  <c r="O382" i="10"/>
  <c r="O380" i="10" s="1"/>
  <c r="U382" i="10"/>
  <c r="AA382" i="10"/>
  <c r="I384" i="10"/>
  <c r="O384" i="10"/>
  <c r="U384" i="10"/>
  <c r="AA384" i="10"/>
  <c r="H387" i="10"/>
  <c r="N387" i="10"/>
  <c r="T387" i="10"/>
  <c r="Z387" i="10"/>
  <c r="H389" i="10"/>
  <c r="N389" i="10"/>
  <c r="T389" i="10"/>
  <c r="Z389" i="10"/>
  <c r="G392" i="10"/>
  <c r="M392" i="10"/>
  <c r="S392" i="10"/>
  <c r="S390" i="10" s="1"/>
  <c r="Y392" i="10"/>
  <c r="Y390" i="10" s="1"/>
  <c r="G394" i="10"/>
  <c r="M394" i="10"/>
  <c r="S394" i="10"/>
  <c r="Y394" i="10"/>
  <c r="F397" i="10"/>
  <c r="F395" i="10" s="1"/>
  <c r="L397" i="10"/>
  <c r="L395" i="10" s="1"/>
  <c r="R397" i="10"/>
  <c r="X397" i="10"/>
  <c r="F399" i="10"/>
  <c r="L399" i="10"/>
  <c r="R399" i="10"/>
  <c r="X399" i="10"/>
  <c r="E402" i="10"/>
  <c r="K402" i="10"/>
  <c r="Q402" i="10"/>
  <c r="W402" i="10"/>
  <c r="E404" i="10"/>
  <c r="K404" i="10"/>
  <c r="Q404" i="10"/>
  <c r="W404" i="10"/>
  <c r="D407" i="10"/>
  <c r="J407" i="10"/>
  <c r="P407" i="10"/>
  <c r="P405" i="10" s="1"/>
  <c r="V407" i="10"/>
  <c r="V405" i="10" s="1"/>
  <c r="F409" i="10"/>
  <c r="N409" i="10"/>
  <c r="X409" i="10"/>
  <c r="H412" i="10"/>
  <c r="R412" i="10"/>
  <c r="R410" i="10" s="1"/>
  <c r="Z412" i="10"/>
  <c r="L414" i="10"/>
  <c r="W414" i="10"/>
  <c r="K417" i="10"/>
  <c r="K415" i="10" s="1"/>
  <c r="K419" i="10"/>
  <c r="D424" i="10"/>
  <c r="E486" i="7"/>
  <c r="E484" i="7" s="1"/>
  <c r="K486" i="7"/>
  <c r="K484" i="7" s="1"/>
  <c r="Q486" i="7"/>
  <c r="Q484" i="7" s="1"/>
  <c r="W486" i="7"/>
  <c r="W484" i="7" s="1"/>
  <c r="D491" i="7"/>
  <c r="D489" i="7" s="1"/>
  <c r="J491" i="7"/>
  <c r="J489" i="7" s="1"/>
  <c r="P491" i="7"/>
  <c r="P489" i="7" s="1"/>
  <c r="V491" i="7"/>
  <c r="V489" i="7" s="1"/>
  <c r="I496" i="7"/>
  <c r="I494" i="7" s="1"/>
  <c r="O496" i="7"/>
  <c r="O494" i="7" s="1"/>
  <c r="U496" i="7"/>
  <c r="U494" i="7" s="1"/>
  <c r="AA496" i="7"/>
  <c r="AA494" i="7" s="1"/>
  <c r="H501" i="7"/>
  <c r="H499" i="7" s="1"/>
  <c r="N501" i="7"/>
  <c r="N499" i="7" s="1"/>
  <c r="T501" i="7"/>
  <c r="T499" i="7" s="1"/>
  <c r="Z501" i="7"/>
  <c r="Z499" i="7" s="1"/>
  <c r="G506" i="7"/>
  <c r="G504" i="7" s="1"/>
  <c r="M506" i="7"/>
  <c r="M504" i="7" s="1"/>
  <c r="S506" i="7"/>
  <c r="S504" i="7" s="1"/>
  <c r="Y506" i="7"/>
  <c r="Y504" i="7" s="1"/>
  <c r="F511" i="7"/>
  <c r="F509" i="7" s="1"/>
  <c r="L511" i="7"/>
  <c r="L509" i="7" s="1"/>
  <c r="R511" i="7"/>
  <c r="R509" i="7" s="1"/>
  <c r="X511" i="7"/>
  <c r="X509" i="7" s="1"/>
  <c r="E516" i="7"/>
  <c r="E514" i="7" s="1"/>
  <c r="K516" i="7"/>
  <c r="K514" i="7" s="1"/>
  <c r="Q516" i="7"/>
  <c r="Q514" i="7" s="1"/>
  <c r="W516" i="7"/>
  <c r="W514" i="7" s="1"/>
  <c r="D521" i="7"/>
  <c r="D519" i="7" s="1"/>
  <c r="J521" i="7"/>
  <c r="J519" i="7" s="1"/>
  <c r="P521" i="7"/>
  <c r="P519" i="7" s="1"/>
  <c r="V521" i="7"/>
  <c r="V519" i="7" s="1"/>
  <c r="I526" i="7"/>
  <c r="I524" i="7" s="1"/>
  <c r="O526" i="7"/>
  <c r="O524" i="7" s="1"/>
  <c r="U526" i="7"/>
  <c r="U524" i="7" s="1"/>
  <c r="AA526" i="7"/>
  <c r="AA524" i="7" s="1"/>
  <c r="H531" i="7"/>
  <c r="H529" i="7" s="1"/>
  <c r="N531" i="7"/>
  <c r="N529" i="7" s="1"/>
  <c r="T531" i="7"/>
  <c r="T529" i="7" s="1"/>
  <c r="Z531" i="7"/>
  <c r="Z529" i="7" s="1"/>
  <c r="G536" i="7"/>
  <c r="G534" i="7" s="1"/>
  <c r="M536" i="7"/>
  <c r="M534" i="7" s="1"/>
  <c r="S536" i="7"/>
  <c r="S534" i="7" s="1"/>
  <c r="Y536" i="7"/>
  <c r="Y534" i="7" s="1"/>
  <c r="F541" i="7"/>
  <c r="F539" i="7" s="1"/>
  <c r="L541" i="7"/>
  <c r="L539" i="7" s="1"/>
  <c r="R541" i="7"/>
  <c r="R539" i="7" s="1"/>
  <c r="X541" i="7"/>
  <c r="X539" i="7" s="1"/>
  <c r="E546" i="7"/>
  <c r="E544" i="7" s="1"/>
  <c r="K546" i="7"/>
  <c r="K544" i="7" s="1"/>
  <c r="Q546" i="7"/>
  <c r="Q544" i="7" s="1"/>
  <c r="W546" i="7"/>
  <c r="W544" i="7" s="1"/>
  <c r="D551" i="7"/>
  <c r="D549" i="7" s="1"/>
  <c r="J551" i="7"/>
  <c r="J549" i="7" s="1"/>
  <c r="P551" i="7"/>
  <c r="P549" i="7" s="1"/>
  <c r="V551" i="7"/>
  <c r="V549" i="7" s="1"/>
  <c r="I556" i="7"/>
  <c r="I554" i="7" s="1"/>
  <c r="O556" i="7"/>
  <c r="O554" i="7" s="1"/>
  <c r="U556" i="7"/>
  <c r="U554" i="7" s="1"/>
  <c r="AA556" i="7"/>
  <c r="AA554" i="7" s="1"/>
  <c r="H561" i="7"/>
  <c r="H559" i="7" s="1"/>
  <c r="N561" i="7"/>
  <c r="N559" i="7" s="1"/>
  <c r="T561" i="7"/>
  <c r="T559" i="7" s="1"/>
  <c r="Z561" i="7"/>
  <c r="Z559" i="7" s="1"/>
  <c r="G566" i="7"/>
  <c r="G564" i="7" s="1"/>
  <c r="M566" i="7"/>
  <c r="M564" i="7" s="1"/>
  <c r="S566" i="7"/>
  <c r="S564" i="7" s="1"/>
  <c r="Y566" i="7"/>
  <c r="Y564" i="7" s="1"/>
  <c r="F571" i="7"/>
  <c r="F569" i="7" s="1"/>
  <c r="L571" i="7"/>
  <c r="L569" i="7" s="1"/>
  <c r="R571" i="7"/>
  <c r="R569" i="7" s="1"/>
  <c r="X571" i="7"/>
  <c r="X569" i="7" s="1"/>
  <c r="E576" i="7"/>
  <c r="E574" i="7" s="1"/>
  <c r="K576" i="7"/>
  <c r="K574" i="7" s="1"/>
  <c r="Q576" i="7"/>
  <c r="Q574" i="7" s="1"/>
  <c r="W576" i="7"/>
  <c r="W574" i="7" s="1"/>
  <c r="D581" i="7"/>
  <c r="D579" i="7" s="1"/>
  <c r="J581" i="7"/>
  <c r="J579" i="7" s="1"/>
  <c r="P581" i="7"/>
  <c r="P579" i="7" s="1"/>
  <c r="V581" i="7"/>
  <c r="V579" i="7" s="1"/>
  <c r="I586" i="7"/>
  <c r="I584" i="7" s="1"/>
  <c r="O586" i="7"/>
  <c r="O584" i="7" s="1"/>
  <c r="U586" i="7"/>
  <c r="U584" i="7" s="1"/>
  <c r="AA586" i="7"/>
  <c r="AA584" i="7" s="1"/>
  <c r="H591" i="7"/>
  <c r="H589" i="7" s="1"/>
  <c r="N591" i="7"/>
  <c r="N589" i="7" s="1"/>
  <c r="T591" i="7"/>
  <c r="T589" i="7" s="1"/>
  <c r="Z591" i="7"/>
  <c r="Z589" i="7" s="1"/>
  <c r="G596" i="7"/>
  <c r="G594" i="7" s="1"/>
  <c r="M596" i="7"/>
  <c r="M594" i="7" s="1"/>
  <c r="S596" i="7"/>
  <c r="S594" i="7" s="1"/>
  <c r="Y596" i="7"/>
  <c r="Y594" i="7" s="1"/>
  <c r="F601" i="7"/>
  <c r="F599" i="7" s="1"/>
  <c r="L601" i="7"/>
  <c r="L599" i="7" s="1"/>
  <c r="R601" i="7"/>
  <c r="R599" i="7" s="1"/>
  <c r="X601" i="7"/>
  <c r="X599" i="7" s="1"/>
  <c r="E606" i="7"/>
  <c r="E604" i="7" s="1"/>
  <c r="K606" i="7"/>
  <c r="K604" i="7" s="1"/>
  <c r="Q606" i="7"/>
  <c r="Q604" i="7" s="1"/>
  <c r="W606" i="7"/>
  <c r="W604" i="7" s="1"/>
  <c r="D611" i="7"/>
  <c r="D609" i="7" s="1"/>
  <c r="J611" i="7"/>
  <c r="J609" i="7" s="1"/>
  <c r="P611" i="7"/>
  <c r="P609" i="7" s="1"/>
  <c r="V611" i="7"/>
  <c r="V609" i="7" s="1"/>
  <c r="I616" i="7"/>
  <c r="I614" i="7" s="1"/>
  <c r="O616" i="7"/>
  <c r="O614" i="7" s="1"/>
  <c r="U616" i="7"/>
  <c r="U614" i="7" s="1"/>
  <c r="AA616" i="7"/>
  <c r="AA614" i="7" s="1"/>
  <c r="H621" i="7"/>
  <c r="H619" i="7" s="1"/>
  <c r="N621" i="7"/>
  <c r="N619" i="7" s="1"/>
  <c r="T621" i="7"/>
  <c r="T619" i="7" s="1"/>
  <c r="Z621" i="7"/>
  <c r="Z619" i="7" s="1"/>
  <c r="G626" i="7"/>
  <c r="G624" i="7" s="1"/>
  <c r="M626" i="7"/>
  <c r="M624" i="7" s="1"/>
  <c r="S626" i="7"/>
  <c r="S624" i="7" s="1"/>
  <c r="Y626" i="7"/>
  <c r="Y624" i="7" s="1"/>
  <c r="F631" i="7"/>
  <c r="F629" i="7" s="1"/>
  <c r="L631" i="7"/>
  <c r="L629" i="7" s="1"/>
  <c r="R631" i="7"/>
  <c r="R629" i="7" s="1"/>
  <c r="X631" i="7"/>
  <c r="X629" i="7" s="1"/>
  <c r="E636" i="7"/>
  <c r="E634" i="7" s="1"/>
  <c r="K636" i="7"/>
  <c r="K634" i="7" s="1"/>
  <c r="Q636" i="7"/>
  <c r="Q634" i="7" s="1"/>
  <c r="W636" i="7"/>
  <c r="W634" i="7" s="1"/>
  <c r="D14" i="10"/>
  <c r="D12" i="10" s="1"/>
  <c r="J14" i="10"/>
  <c r="J12" i="10" s="1"/>
  <c r="P14" i="10"/>
  <c r="P12" i="10" s="1"/>
  <c r="V14" i="10"/>
  <c r="V12" i="10" s="1"/>
  <c r="I19" i="10"/>
  <c r="O19" i="10"/>
  <c r="U19" i="10"/>
  <c r="AA19" i="10"/>
  <c r="AA17" i="10" s="1"/>
  <c r="I21" i="10"/>
  <c r="O21" i="10"/>
  <c r="U21" i="10"/>
  <c r="AA21" i="10"/>
  <c r="H24" i="10"/>
  <c r="N24" i="10"/>
  <c r="N22" i="10" s="1"/>
  <c r="T24" i="10"/>
  <c r="T22" i="10" s="1"/>
  <c r="Z24" i="10"/>
  <c r="H26" i="10"/>
  <c r="N26" i="10"/>
  <c r="T26" i="10"/>
  <c r="Z26" i="10"/>
  <c r="G29" i="10"/>
  <c r="G27" i="10" s="1"/>
  <c r="M29" i="10"/>
  <c r="S29" i="10"/>
  <c r="Y29" i="10"/>
  <c r="G31" i="10"/>
  <c r="M31" i="10"/>
  <c r="S31" i="10"/>
  <c r="Y31" i="10"/>
  <c r="F34" i="10"/>
  <c r="L34" i="10"/>
  <c r="R34" i="10"/>
  <c r="X34" i="10"/>
  <c r="X32" i="10" s="1"/>
  <c r="F36" i="10"/>
  <c r="L36" i="10"/>
  <c r="R36" i="10"/>
  <c r="X36" i="10"/>
  <c r="E39" i="10"/>
  <c r="K39" i="10"/>
  <c r="K37" i="10" s="1"/>
  <c r="Q39" i="10"/>
  <c r="Q37" i="10" s="1"/>
  <c r="W39" i="10"/>
  <c r="E41" i="10"/>
  <c r="K41" i="10"/>
  <c r="Q41" i="10"/>
  <c r="W41" i="10"/>
  <c r="D44" i="10"/>
  <c r="D42" i="10" s="1"/>
  <c r="J44" i="10"/>
  <c r="P44" i="10"/>
  <c r="V44" i="10"/>
  <c r="D46" i="10"/>
  <c r="J46" i="10"/>
  <c r="P46" i="10"/>
  <c r="V46" i="10"/>
  <c r="I49" i="10"/>
  <c r="O49" i="10"/>
  <c r="U49" i="10"/>
  <c r="AA49" i="10"/>
  <c r="AA47" i="10" s="1"/>
  <c r="I51" i="10"/>
  <c r="O51" i="10"/>
  <c r="U51" i="10"/>
  <c r="AA51" i="10"/>
  <c r="H54" i="10"/>
  <c r="N54" i="10"/>
  <c r="N52" i="10" s="1"/>
  <c r="T54" i="10"/>
  <c r="T52" i="10" s="1"/>
  <c r="Z54" i="10"/>
  <c r="H56" i="10"/>
  <c r="N56" i="10"/>
  <c r="T56" i="10"/>
  <c r="Z56" i="10"/>
  <c r="G59" i="10"/>
  <c r="G57" i="10" s="1"/>
  <c r="M59" i="10"/>
  <c r="S59" i="10"/>
  <c r="Y59" i="10"/>
  <c r="G61" i="10"/>
  <c r="M61" i="10"/>
  <c r="S61" i="10"/>
  <c r="Y61" i="10"/>
  <c r="F64" i="10"/>
  <c r="L64" i="10"/>
  <c r="R64" i="10"/>
  <c r="X64" i="10"/>
  <c r="X62" i="10" s="1"/>
  <c r="F66" i="10"/>
  <c r="L66" i="10"/>
  <c r="R66" i="10"/>
  <c r="X66" i="10"/>
  <c r="E69" i="10"/>
  <c r="K69" i="10"/>
  <c r="K67" i="10" s="1"/>
  <c r="Q69" i="10"/>
  <c r="Q67" i="10" s="1"/>
  <c r="W69" i="10"/>
  <c r="E71" i="10"/>
  <c r="K71" i="10"/>
  <c r="Q71" i="10"/>
  <c r="W71" i="10"/>
  <c r="D74" i="10"/>
  <c r="D72" i="10" s="1"/>
  <c r="J74" i="10"/>
  <c r="P74" i="10"/>
  <c r="V74" i="10"/>
  <c r="D76" i="10"/>
  <c r="J76" i="10"/>
  <c r="P76" i="10"/>
  <c r="V76" i="10"/>
  <c r="I79" i="10"/>
  <c r="O79" i="10"/>
  <c r="U79" i="10"/>
  <c r="AA79" i="10"/>
  <c r="AA77" i="10" s="1"/>
  <c r="I81" i="10"/>
  <c r="O81" i="10"/>
  <c r="U81" i="10"/>
  <c r="AA81" i="10"/>
  <c r="H84" i="10"/>
  <c r="N84" i="10"/>
  <c r="N82" i="10" s="1"/>
  <c r="T84" i="10"/>
  <c r="T82" i="10" s="1"/>
  <c r="Z84" i="10"/>
  <c r="H86" i="10"/>
  <c r="N86" i="10"/>
  <c r="T86" i="10"/>
  <c r="Z86" i="10"/>
  <c r="G89" i="10"/>
  <c r="G87" i="10" s="1"/>
  <c r="M89" i="10"/>
  <c r="S89" i="10"/>
  <c r="Y89" i="10"/>
  <c r="G91" i="10"/>
  <c r="M91" i="10"/>
  <c r="S91" i="10"/>
  <c r="Y91" i="10"/>
  <c r="F94" i="10"/>
  <c r="L94" i="10"/>
  <c r="R94" i="10"/>
  <c r="X94" i="10"/>
  <c r="X92" i="10" s="1"/>
  <c r="F96" i="10"/>
  <c r="L96" i="10"/>
  <c r="R96" i="10"/>
  <c r="X96" i="10"/>
  <c r="E99" i="10"/>
  <c r="K99" i="10"/>
  <c r="K97" i="10" s="1"/>
  <c r="Q99" i="10"/>
  <c r="Q97" i="10" s="1"/>
  <c r="W99" i="10"/>
  <c r="E101" i="10"/>
  <c r="K101" i="10"/>
  <c r="Q101" i="10"/>
  <c r="W101" i="10"/>
  <c r="D104" i="10"/>
  <c r="D102" i="10" s="1"/>
  <c r="J104" i="10"/>
  <c r="P104" i="10"/>
  <c r="V104" i="10"/>
  <c r="D106" i="10"/>
  <c r="J106" i="10"/>
  <c r="P106" i="10"/>
  <c r="V106" i="10"/>
  <c r="I109" i="10"/>
  <c r="O109" i="10"/>
  <c r="U109" i="10"/>
  <c r="AA109" i="10"/>
  <c r="AA107" i="10" s="1"/>
  <c r="I111" i="10"/>
  <c r="O111" i="10"/>
  <c r="U111" i="10"/>
  <c r="AA111" i="10"/>
  <c r="H114" i="10"/>
  <c r="N114" i="10"/>
  <c r="N112" i="10" s="1"/>
  <c r="T114" i="10"/>
  <c r="T112" i="10" s="1"/>
  <c r="Z114" i="10"/>
  <c r="H116" i="10"/>
  <c r="N116" i="10"/>
  <c r="T116" i="10"/>
  <c r="Z116" i="10"/>
  <c r="G119" i="10"/>
  <c r="G117" i="10" s="1"/>
  <c r="M119" i="10"/>
  <c r="S119" i="10"/>
  <c r="Y119" i="10"/>
  <c r="G121" i="10"/>
  <c r="M121" i="10"/>
  <c r="S121" i="10"/>
  <c r="Y121" i="10"/>
  <c r="F124" i="10"/>
  <c r="L124" i="10"/>
  <c r="R124" i="10"/>
  <c r="X124" i="10"/>
  <c r="X122" i="10" s="1"/>
  <c r="F126" i="10"/>
  <c r="L126" i="10"/>
  <c r="R126" i="10"/>
  <c r="X126" i="10"/>
  <c r="E129" i="10"/>
  <c r="K129" i="10"/>
  <c r="K127" i="10" s="1"/>
  <c r="Q129" i="10"/>
  <c r="Q127" i="10" s="1"/>
  <c r="W129" i="10"/>
  <c r="E131" i="10"/>
  <c r="K131" i="10"/>
  <c r="Q131" i="10"/>
  <c r="W131" i="10"/>
  <c r="D134" i="10"/>
  <c r="D132" i="10" s="1"/>
  <c r="J134" i="10"/>
  <c r="P134" i="10"/>
  <c r="V134" i="10"/>
  <c r="D136" i="10"/>
  <c r="J136" i="10"/>
  <c r="P136" i="10"/>
  <c r="V136" i="10"/>
  <c r="I139" i="10"/>
  <c r="O139" i="10"/>
  <c r="U139" i="10"/>
  <c r="AA139" i="10"/>
  <c r="AA137" i="10" s="1"/>
  <c r="I141" i="10"/>
  <c r="O141" i="10"/>
  <c r="U141" i="10"/>
  <c r="AA141" i="10"/>
  <c r="H144" i="10"/>
  <c r="N144" i="10"/>
  <c r="N142" i="10" s="1"/>
  <c r="T144" i="10"/>
  <c r="T142" i="10" s="1"/>
  <c r="Z144" i="10"/>
  <c r="H146" i="10"/>
  <c r="N146" i="10"/>
  <c r="T146" i="10"/>
  <c r="Z146" i="10"/>
  <c r="G149" i="10"/>
  <c r="G147" i="10" s="1"/>
  <c r="M149" i="10"/>
  <c r="S149" i="10"/>
  <c r="Y149" i="10"/>
  <c r="G151" i="10"/>
  <c r="M151" i="10"/>
  <c r="S151" i="10"/>
  <c r="Y151" i="10"/>
  <c r="F154" i="10"/>
  <c r="L154" i="10"/>
  <c r="R154" i="10"/>
  <c r="X154" i="10"/>
  <c r="X152" i="10" s="1"/>
  <c r="F156" i="10"/>
  <c r="L156" i="10"/>
  <c r="R156" i="10"/>
  <c r="X156" i="10"/>
  <c r="E159" i="10"/>
  <c r="K159" i="10"/>
  <c r="K157" i="10" s="1"/>
  <c r="Q159" i="10"/>
  <c r="Q157" i="10" s="1"/>
  <c r="W159" i="10"/>
  <c r="E161" i="10"/>
  <c r="K161" i="10"/>
  <c r="Q161" i="10"/>
  <c r="W161" i="10"/>
  <c r="J168" i="10"/>
  <c r="J166" i="10" s="1"/>
  <c r="P168" i="10"/>
  <c r="V168" i="10"/>
  <c r="D170" i="10"/>
  <c r="D166" i="10" s="1"/>
  <c r="J170" i="10"/>
  <c r="P170" i="10"/>
  <c r="V170" i="10"/>
  <c r="I173" i="10"/>
  <c r="O173" i="10"/>
  <c r="U173" i="10"/>
  <c r="AA173" i="10"/>
  <c r="I175" i="10"/>
  <c r="O175" i="10"/>
  <c r="U175" i="10"/>
  <c r="AA175" i="10"/>
  <c r="H178" i="10"/>
  <c r="N178" i="10"/>
  <c r="T178" i="10"/>
  <c r="T176" i="10" s="1"/>
  <c r="Z178" i="10"/>
  <c r="Z176" i="10" s="1"/>
  <c r="H180" i="10"/>
  <c r="N180" i="10"/>
  <c r="T180" i="10"/>
  <c r="Z180" i="10"/>
  <c r="G183" i="10"/>
  <c r="G181" i="10" s="1"/>
  <c r="M183" i="10"/>
  <c r="M181" i="10" s="1"/>
  <c r="S183" i="10"/>
  <c r="Y183" i="10"/>
  <c r="G185" i="10"/>
  <c r="M185" i="10"/>
  <c r="S185" i="10"/>
  <c r="Y185" i="10"/>
  <c r="F188" i="10"/>
  <c r="L188" i="10"/>
  <c r="R188" i="10"/>
  <c r="X188" i="10"/>
  <c r="F190" i="10"/>
  <c r="L190" i="10"/>
  <c r="R190" i="10"/>
  <c r="X190" i="10"/>
  <c r="E193" i="10"/>
  <c r="K193" i="10"/>
  <c r="Q193" i="10"/>
  <c r="Q191" i="10" s="1"/>
  <c r="W193" i="10"/>
  <c r="W191" i="10" s="1"/>
  <c r="E195" i="10"/>
  <c r="K195" i="10"/>
  <c r="Q195" i="10"/>
  <c r="W195" i="10"/>
  <c r="D198" i="10"/>
  <c r="D196" i="10" s="1"/>
  <c r="J198" i="10"/>
  <c r="J196" i="10" s="1"/>
  <c r="P198" i="10"/>
  <c r="V198" i="10"/>
  <c r="D200" i="10"/>
  <c r="J200" i="10"/>
  <c r="P200" i="10"/>
  <c r="V200" i="10"/>
  <c r="I203" i="10"/>
  <c r="O203" i="10"/>
  <c r="U203" i="10"/>
  <c r="AA203" i="10"/>
  <c r="I205" i="10"/>
  <c r="O205" i="10"/>
  <c r="U205" i="10"/>
  <c r="AA205" i="10"/>
  <c r="H208" i="10"/>
  <c r="N208" i="10"/>
  <c r="T208" i="10"/>
  <c r="T206" i="10" s="1"/>
  <c r="Z208" i="10"/>
  <c r="Z206" i="10" s="1"/>
  <c r="H210" i="10"/>
  <c r="N210" i="10"/>
  <c r="T210" i="10"/>
  <c r="Z210" i="10"/>
  <c r="G213" i="10"/>
  <c r="G211" i="10" s="1"/>
  <c r="M213" i="10"/>
  <c r="M211" i="10" s="1"/>
  <c r="S213" i="10"/>
  <c r="Y213" i="10"/>
  <c r="G215" i="10"/>
  <c r="M215" i="10"/>
  <c r="S215" i="10"/>
  <c r="Y215" i="10"/>
  <c r="F218" i="10"/>
  <c r="L218" i="10"/>
  <c r="R218" i="10"/>
  <c r="X218" i="10"/>
  <c r="F220" i="10"/>
  <c r="L220" i="10"/>
  <c r="R220" i="10"/>
  <c r="X220" i="10"/>
  <c r="E223" i="10"/>
  <c r="K223" i="10"/>
  <c r="Q223" i="10"/>
  <c r="Q221" i="10" s="1"/>
  <c r="W223" i="10"/>
  <c r="W221" i="10" s="1"/>
  <c r="E225" i="10"/>
  <c r="K225" i="10"/>
  <c r="Q225" i="10"/>
  <c r="W225" i="10"/>
  <c r="D228" i="10"/>
  <c r="D226" i="10" s="1"/>
  <c r="J228" i="10"/>
  <c r="J226" i="10" s="1"/>
  <c r="P228" i="10"/>
  <c r="V228" i="10"/>
  <c r="D230" i="10"/>
  <c r="J230" i="10"/>
  <c r="P230" i="10"/>
  <c r="V230" i="10"/>
  <c r="I233" i="10"/>
  <c r="O233" i="10"/>
  <c r="U233" i="10"/>
  <c r="AA233" i="10"/>
  <c r="I235" i="10"/>
  <c r="O235" i="10"/>
  <c r="U235" i="10"/>
  <c r="AA235" i="10"/>
  <c r="H238" i="10"/>
  <c r="N238" i="10"/>
  <c r="T238" i="10"/>
  <c r="T236" i="10" s="1"/>
  <c r="Z238" i="10"/>
  <c r="Z236" i="10" s="1"/>
  <c r="H240" i="10"/>
  <c r="N240" i="10"/>
  <c r="T240" i="10"/>
  <c r="Z240" i="10"/>
  <c r="G243" i="10"/>
  <c r="G241" i="10" s="1"/>
  <c r="M243" i="10"/>
  <c r="M241" i="10" s="1"/>
  <c r="S243" i="10"/>
  <c r="Y243" i="10"/>
  <c r="G245" i="10"/>
  <c r="M245" i="10"/>
  <c r="S245" i="10"/>
  <c r="Y245" i="10"/>
  <c r="F248" i="10"/>
  <c r="L248" i="10"/>
  <c r="R248" i="10"/>
  <c r="X248" i="10"/>
  <c r="F250" i="10"/>
  <c r="L250" i="10"/>
  <c r="R250" i="10"/>
  <c r="X250" i="10"/>
  <c r="E253" i="10"/>
  <c r="K253" i="10"/>
  <c r="Q253" i="10"/>
  <c r="Q251" i="10" s="1"/>
  <c r="W253" i="10"/>
  <c r="W251" i="10" s="1"/>
  <c r="E255" i="10"/>
  <c r="K255" i="10"/>
  <c r="Q255" i="10"/>
  <c r="W255" i="10"/>
  <c r="D258" i="10"/>
  <c r="D256" i="10" s="1"/>
  <c r="J258" i="10"/>
  <c r="J256" i="10" s="1"/>
  <c r="P258" i="10"/>
  <c r="V258" i="10"/>
  <c r="D260" i="10"/>
  <c r="J260" i="10"/>
  <c r="P260" i="10"/>
  <c r="V260" i="10"/>
  <c r="I263" i="10"/>
  <c r="O263" i="10"/>
  <c r="U263" i="10"/>
  <c r="AA263" i="10"/>
  <c r="I265" i="10"/>
  <c r="O265" i="10"/>
  <c r="U265" i="10"/>
  <c r="AA265" i="10"/>
  <c r="H268" i="10"/>
  <c r="N268" i="10"/>
  <c r="T268" i="10"/>
  <c r="T266" i="10" s="1"/>
  <c r="Z268" i="10"/>
  <c r="Z266" i="10" s="1"/>
  <c r="H270" i="10"/>
  <c r="N270" i="10"/>
  <c r="T270" i="10"/>
  <c r="Z270" i="10"/>
  <c r="G273" i="10"/>
  <c r="G271" i="10" s="1"/>
  <c r="M273" i="10"/>
  <c r="M271" i="10" s="1"/>
  <c r="S273" i="10"/>
  <c r="Y273" i="10"/>
  <c r="G275" i="10"/>
  <c r="M275" i="10"/>
  <c r="S275" i="10"/>
  <c r="Y275" i="10"/>
  <c r="F278" i="10"/>
  <c r="L278" i="10"/>
  <c r="R278" i="10"/>
  <c r="X278" i="10"/>
  <c r="F280" i="10"/>
  <c r="L280" i="10"/>
  <c r="R280" i="10"/>
  <c r="X280" i="10"/>
  <c r="E283" i="10"/>
  <c r="K283" i="10"/>
  <c r="Q283" i="10"/>
  <c r="Q281" i="10" s="1"/>
  <c r="W283" i="10"/>
  <c r="W281" i="10" s="1"/>
  <c r="E285" i="10"/>
  <c r="K285" i="10"/>
  <c r="Q285" i="10"/>
  <c r="W285" i="10"/>
  <c r="D288" i="10"/>
  <c r="D286" i="10" s="1"/>
  <c r="J288" i="10"/>
  <c r="J286" i="10" s="1"/>
  <c r="P288" i="10"/>
  <c r="V288" i="10"/>
  <c r="D290" i="10"/>
  <c r="J290" i="10"/>
  <c r="P290" i="10"/>
  <c r="V290" i="10"/>
  <c r="I293" i="10"/>
  <c r="O293" i="10"/>
  <c r="U293" i="10"/>
  <c r="AA293" i="10"/>
  <c r="I295" i="10"/>
  <c r="O295" i="10"/>
  <c r="U295" i="10"/>
  <c r="AA295" i="10"/>
  <c r="H298" i="10"/>
  <c r="N298" i="10"/>
  <c r="T298" i="10"/>
  <c r="T296" i="10" s="1"/>
  <c r="Z298" i="10"/>
  <c r="Z296" i="10" s="1"/>
  <c r="H300" i="10"/>
  <c r="N300" i="10"/>
  <c r="T300" i="10"/>
  <c r="Z300" i="10"/>
  <c r="G303" i="10"/>
  <c r="G301" i="10" s="1"/>
  <c r="M303" i="10"/>
  <c r="M301" i="10" s="1"/>
  <c r="S303" i="10"/>
  <c r="Y303" i="10"/>
  <c r="G305" i="10"/>
  <c r="M305" i="10"/>
  <c r="S305" i="10"/>
  <c r="Y305" i="10"/>
  <c r="F308" i="10"/>
  <c r="L308" i="10"/>
  <c r="R308" i="10"/>
  <c r="X308" i="10"/>
  <c r="F310" i="10"/>
  <c r="L310" i="10"/>
  <c r="R310" i="10"/>
  <c r="X310" i="10"/>
  <c r="E313" i="10"/>
  <c r="K313" i="10"/>
  <c r="Q313" i="10"/>
  <c r="Q311" i="10" s="1"/>
  <c r="W313" i="10"/>
  <c r="W311" i="10" s="1"/>
  <c r="E315" i="10"/>
  <c r="K315" i="10"/>
  <c r="Q315" i="10"/>
  <c r="W315" i="10"/>
  <c r="D318" i="10"/>
  <c r="D316" i="10" s="1"/>
  <c r="J318" i="10"/>
  <c r="J316" i="10" s="1"/>
  <c r="P318" i="10"/>
  <c r="V318" i="10"/>
  <c r="D320" i="10"/>
  <c r="J320" i="10"/>
  <c r="P320" i="10"/>
  <c r="V320" i="10"/>
  <c r="I327" i="10"/>
  <c r="O327" i="10"/>
  <c r="U327" i="10"/>
  <c r="AA327" i="10"/>
  <c r="I329" i="10"/>
  <c r="O329" i="10"/>
  <c r="U329" i="10"/>
  <c r="AA329" i="10"/>
  <c r="H332" i="10"/>
  <c r="N332" i="10"/>
  <c r="T332" i="10"/>
  <c r="T330" i="10" s="1"/>
  <c r="Z332" i="10"/>
  <c r="Z330" i="10" s="1"/>
  <c r="H334" i="10"/>
  <c r="N334" i="10"/>
  <c r="T334" i="10"/>
  <c r="Z334" i="10"/>
  <c r="G337" i="10"/>
  <c r="G335" i="10" s="1"/>
  <c r="M337" i="10"/>
  <c r="M335" i="10" s="1"/>
  <c r="S337" i="10"/>
  <c r="Y337" i="10"/>
  <c r="G339" i="10"/>
  <c r="M339" i="10"/>
  <c r="S339" i="10"/>
  <c r="Y339" i="10"/>
  <c r="F342" i="10"/>
  <c r="L342" i="10"/>
  <c r="R342" i="10"/>
  <c r="X342" i="10"/>
  <c r="F344" i="10"/>
  <c r="L344" i="10"/>
  <c r="R344" i="10"/>
  <c r="X344" i="10"/>
  <c r="E347" i="10"/>
  <c r="K347" i="10"/>
  <c r="Q347" i="10"/>
  <c r="Q345" i="10" s="1"/>
  <c r="W347" i="10"/>
  <c r="W345" i="10" s="1"/>
  <c r="E349" i="10"/>
  <c r="K349" i="10"/>
  <c r="Q349" i="10"/>
  <c r="W349" i="10"/>
  <c r="D352" i="10"/>
  <c r="D350" i="10" s="1"/>
  <c r="J352" i="10"/>
  <c r="J350" i="10" s="1"/>
  <c r="P352" i="10"/>
  <c r="V352" i="10"/>
  <c r="D354" i="10"/>
  <c r="J354" i="10"/>
  <c r="P354" i="10"/>
  <c r="V354" i="10"/>
  <c r="I357" i="10"/>
  <c r="O357" i="10"/>
  <c r="U357" i="10"/>
  <c r="AA357" i="10"/>
  <c r="I359" i="10"/>
  <c r="O359" i="10"/>
  <c r="U359" i="10"/>
  <c r="AA359" i="10"/>
  <c r="H362" i="10"/>
  <c r="N362" i="10"/>
  <c r="T362" i="10"/>
  <c r="T360" i="10" s="1"/>
  <c r="Z362" i="10"/>
  <c r="Z360" i="10" s="1"/>
  <c r="H364" i="10"/>
  <c r="N364" i="10"/>
  <c r="T364" i="10"/>
  <c r="Z364" i="10"/>
  <c r="G367" i="10"/>
  <c r="G365" i="10" s="1"/>
  <c r="M367" i="10"/>
  <c r="M365" i="10" s="1"/>
  <c r="S367" i="10"/>
  <c r="Y367" i="10"/>
  <c r="G369" i="10"/>
  <c r="M369" i="10"/>
  <c r="S369" i="10"/>
  <c r="Y369" i="10"/>
  <c r="F372" i="10"/>
  <c r="L372" i="10"/>
  <c r="R372" i="10"/>
  <c r="X372" i="10"/>
  <c r="F374" i="10"/>
  <c r="L374" i="10"/>
  <c r="R374" i="10"/>
  <c r="X374" i="10"/>
  <c r="E377" i="10"/>
  <c r="K377" i="10"/>
  <c r="Q377" i="10"/>
  <c r="Q375" i="10" s="1"/>
  <c r="W377" i="10"/>
  <c r="W375" i="10" s="1"/>
  <c r="E379" i="10"/>
  <c r="K379" i="10"/>
  <c r="Q379" i="10"/>
  <c r="W379" i="10"/>
  <c r="D382" i="10"/>
  <c r="D380" i="10" s="1"/>
  <c r="J382" i="10"/>
  <c r="J380" i="10" s="1"/>
  <c r="P382" i="10"/>
  <c r="V382" i="10"/>
  <c r="D384" i="10"/>
  <c r="J384" i="10"/>
  <c r="P384" i="10"/>
  <c r="V384" i="10"/>
  <c r="I387" i="10"/>
  <c r="O387" i="10"/>
  <c r="U387" i="10"/>
  <c r="AA387" i="10"/>
  <c r="I389" i="10"/>
  <c r="O389" i="10"/>
  <c r="U389" i="10"/>
  <c r="AA389" i="10"/>
  <c r="H392" i="10"/>
  <c r="N392" i="10"/>
  <c r="T392" i="10"/>
  <c r="T390" i="10" s="1"/>
  <c r="Z392" i="10"/>
  <c r="Z390" i="10" s="1"/>
  <c r="H394" i="10"/>
  <c r="N394" i="10"/>
  <c r="T394" i="10"/>
  <c r="Z394" i="10"/>
  <c r="G397" i="10"/>
  <c r="G395" i="10" s="1"/>
  <c r="M397" i="10"/>
  <c r="M395" i="10" s="1"/>
  <c r="S397" i="10"/>
  <c r="Y397" i="10"/>
  <c r="G399" i="10"/>
  <c r="M399" i="10"/>
  <c r="S399" i="10"/>
  <c r="Y399" i="10"/>
  <c r="F402" i="10"/>
  <c r="L402" i="10"/>
  <c r="R402" i="10"/>
  <c r="X402" i="10"/>
  <c r="F404" i="10"/>
  <c r="L404" i="10"/>
  <c r="R404" i="10"/>
  <c r="X404" i="10"/>
  <c r="E407" i="10"/>
  <c r="E405" i="10" s="1"/>
  <c r="K407" i="10"/>
  <c r="Q407" i="10"/>
  <c r="Q405" i="10" s="1"/>
  <c r="W407" i="10"/>
  <c r="W405" i="10" s="1"/>
  <c r="G409" i="10"/>
  <c r="O409" i="10"/>
  <c r="Y409" i="10"/>
  <c r="K412" i="10"/>
  <c r="S412" i="10"/>
  <c r="S410" i="10" s="1"/>
  <c r="E414" i="10"/>
  <c r="M414" i="10"/>
  <c r="X414" i="10"/>
  <c r="Q419" i="10"/>
  <c r="J424" i="10"/>
  <c r="F486" i="7"/>
  <c r="F484" i="7" s="1"/>
  <c r="L486" i="7"/>
  <c r="L484" i="7" s="1"/>
  <c r="R486" i="7"/>
  <c r="R484" i="7" s="1"/>
  <c r="X486" i="7"/>
  <c r="X484" i="7" s="1"/>
  <c r="E491" i="7"/>
  <c r="E489" i="7" s="1"/>
  <c r="K491" i="7"/>
  <c r="K489" i="7" s="1"/>
  <c r="Q491" i="7"/>
  <c r="Q489" i="7" s="1"/>
  <c r="W491" i="7"/>
  <c r="W489" i="7" s="1"/>
  <c r="D496" i="7"/>
  <c r="D494" i="7" s="1"/>
  <c r="J496" i="7"/>
  <c r="J494" i="7" s="1"/>
  <c r="P496" i="7"/>
  <c r="P494" i="7" s="1"/>
  <c r="V496" i="7"/>
  <c r="V494" i="7" s="1"/>
  <c r="I501" i="7"/>
  <c r="I499" i="7" s="1"/>
  <c r="O501" i="7"/>
  <c r="O499" i="7" s="1"/>
  <c r="U501" i="7"/>
  <c r="U499" i="7" s="1"/>
  <c r="AA501" i="7"/>
  <c r="AA499" i="7" s="1"/>
  <c r="H506" i="7"/>
  <c r="H504" i="7" s="1"/>
  <c r="N506" i="7"/>
  <c r="N504" i="7" s="1"/>
  <c r="T506" i="7"/>
  <c r="T504" i="7" s="1"/>
  <c r="Z506" i="7"/>
  <c r="Z504" i="7" s="1"/>
  <c r="G511" i="7"/>
  <c r="G509" i="7" s="1"/>
  <c r="M511" i="7"/>
  <c r="M509" i="7" s="1"/>
  <c r="S511" i="7"/>
  <c r="S509" i="7" s="1"/>
  <c r="Y511" i="7"/>
  <c r="Y509" i="7" s="1"/>
  <c r="F516" i="7"/>
  <c r="F514" i="7" s="1"/>
  <c r="L516" i="7"/>
  <c r="L514" i="7" s="1"/>
  <c r="R516" i="7"/>
  <c r="R514" i="7" s="1"/>
  <c r="X516" i="7"/>
  <c r="X514" i="7" s="1"/>
  <c r="E521" i="7"/>
  <c r="E519" i="7" s="1"/>
  <c r="K521" i="7"/>
  <c r="K519" i="7" s="1"/>
  <c r="Q521" i="7"/>
  <c r="Q519" i="7" s="1"/>
  <c r="W521" i="7"/>
  <c r="W519" i="7" s="1"/>
  <c r="D526" i="7"/>
  <c r="D524" i="7" s="1"/>
  <c r="J526" i="7"/>
  <c r="J524" i="7" s="1"/>
  <c r="P526" i="7"/>
  <c r="P524" i="7" s="1"/>
  <c r="V526" i="7"/>
  <c r="V524" i="7" s="1"/>
  <c r="I531" i="7"/>
  <c r="I529" i="7" s="1"/>
  <c r="O531" i="7"/>
  <c r="O529" i="7" s="1"/>
  <c r="U531" i="7"/>
  <c r="U529" i="7" s="1"/>
  <c r="AA531" i="7"/>
  <c r="AA529" i="7" s="1"/>
  <c r="H536" i="7"/>
  <c r="H534" i="7" s="1"/>
  <c r="N536" i="7"/>
  <c r="N534" i="7" s="1"/>
  <c r="T536" i="7"/>
  <c r="T534" i="7" s="1"/>
  <c r="Z536" i="7"/>
  <c r="Z534" i="7" s="1"/>
  <c r="G541" i="7"/>
  <c r="G539" i="7" s="1"/>
  <c r="M541" i="7"/>
  <c r="M539" i="7" s="1"/>
  <c r="S541" i="7"/>
  <c r="S539" i="7" s="1"/>
  <c r="Y541" i="7"/>
  <c r="Y539" i="7" s="1"/>
  <c r="F546" i="7"/>
  <c r="F544" i="7" s="1"/>
  <c r="L546" i="7"/>
  <c r="L544" i="7" s="1"/>
  <c r="R546" i="7"/>
  <c r="R544" i="7" s="1"/>
  <c r="X546" i="7"/>
  <c r="X544" i="7" s="1"/>
  <c r="E551" i="7"/>
  <c r="E549" i="7" s="1"/>
  <c r="K551" i="7"/>
  <c r="K549" i="7" s="1"/>
  <c r="Q551" i="7"/>
  <c r="Q549" i="7" s="1"/>
  <c r="W551" i="7"/>
  <c r="W549" i="7" s="1"/>
  <c r="D556" i="7"/>
  <c r="D554" i="7" s="1"/>
  <c r="J556" i="7"/>
  <c r="J554" i="7" s="1"/>
  <c r="P556" i="7"/>
  <c r="P554" i="7" s="1"/>
  <c r="V556" i="7"/>
  <c r="V554" i="7" s="1"/>
  <c r="I561" i="7"/>
  <c r="I559" i="7" s="1"/>
  <c r="O561" i="7"/>
  <c r="O559" i="7" s="1"/>
  <c r="U561" i="7"/>
  <c r="U559" i="7" s="1"/>
  <c r="AA561" i="7"/>
  <c r="AA559" i="7" s="1"/>
  <c r="H566" i="7"/>
  <c r="H564" i="7" s="1"/>
  <c r="N566" i="7"/>
  <c r="N564" i="7" s="1"/>
  <c r="T566" i="7"/>
  <c r="T564" i="7" s="1"/>
  <c r="Z566" i="7"/>
  <c r="Z564" i="7" s="1"/>
  <c r="G571" i="7"/>
  <c r="G569" i="7" s="1"/>
  <c r="M571" i="7"/>
  <c r="M569" i="7" s="1"/>
  <c r="S571" i="7"/>
  <c r="S569" i="7" s="1"/>
  <c r="Y571" i="7"/>
  <c r="Y569" i="7" s="1"/>
  <c r="F576" i="7"/>
  <c r="F574" i="7" s="1"/>
  <c r="L576" i="7"/>
  <c r="L574" i="7" s="1"/>
  <c r="R576" i="7"/>
  <c r="R574" i="7" s="1"/>
  <c r="X576" i="7"/>
  <c r="X574" i="7" s="1"/>
  <c r="E581" i="7"/>
  <c r="E579" i="7" s="1"/>
  <c r="K581" i="7"/>
  <c r="K579" i="7" s="1"/>
  <c r="Q581" i="7"/>
  <c r="Q579" i="7" s="1"/>
  <c r="W581" i="7"/>
  <c r="W579" i="7" s="1"/>
  <c r="D586" i="7"/>
  <c r="D584" i="7" s="1"/>
  <c r="J586" i="7"/>
  <c r="J584" i="7" s="1"/>
  <c r="P586" i="7"/>
  <c r="P584" i="7" s="1"/>
  <c r="V586" i="7"/>
  <c r="V584" i="7" s="1"/>
  <c r="I591" i="7"/>
  <c r="I589" i="7" s="1"/>
  <c r="O591" i="7"/>
  <c r="O589" i="7" s="1"/>
  <c r="U591" i="7"/>
  <c r="U589" i="7" s="1"/>
  <c r="AA591" i="7"/>
  <c r="AA589" i="7" s="1"/>
  <c r="H596" i="7"/>
  <c r="H594" i="7" s="1"/>
  <c r="N596" i="7"/>
  <c r="N594" i="7" s="1"/>
  <c r="T596" i="7"/>
  <c r="T594" i="7" s="1"/>
  <c r="Z596" i="7"/>
  <c r="Z594" i="7" s="1"/>
  <c r="G601" i="7"/>
  <c r="G599" i="7" s="1"/>
  <c r="M601" i="7"/>
  <c r="M599" i="7" s="1"/>
  <c r="S601" i="7"/>
  <c r="S599" i="7" s="1"/>
  <c r="Y601" i="7"/>
  <c r="Y599" i="7" s="1"/>
  <c r="F606" i="7"/>
  <c r="F604" i="7" s="1"/>
  <c r="L606" i="7"/>
  <c r="L604" i="7" s="1"/>
  <c r="R606" i="7"/>
  <c r="R604" i="7" s="1"/>
  <c r="X606" i="7"/>
  <c r="X604" i="7" s="1"/>
  <c r="E611" i="7"/>
  <c r="E609" i="7" s="1"/>
  <c r="K611" i="7"/>
  <c r="K609" i="7" s="1"/>
  <c r="Q611" i="7"/>
  <c r="Q609" i="7" s="1"/>
  <c r="W611" i="7"/>
  <c r="W609" i="7" s="1"/>
  <c r="D616" i="7"/>
  <c r="D614" i="7" s="1"/>
  <c r="J616" i="7"/>
  <c r="J614" i="7" s="1"/>
  <c r="P616" i="7"/>
  <c r="P614" i="7" s="1"/>
  <c r="V616" i="7"/>
  <c r="V614" i="7" s="1"/>
  <c r="I621" i="7"/>
  <c r="I619" i="7" s="1"/>
  <c r="O621" i="7"/>
  <c r="O619" i="7" s="1"/>
  <c r="U621" i="7"/>
  <c r="U619" i="7" s="1"/>
  <c r="AA621" i="7"/>
  <c r="AA619" i="7" s="1"/>
  <c r="H626" i="7"/>
  <c r="H624" i="7" s="1"/>
  <c r="N626" i="7"/>
  <c r="N624" i="7" s="1"/>
  <c r="T626" i="7"/>
  <c r="T624" i="7" s="1"/>
  <c r="Z626" i="7"/>
  <c r="Z624" i="7" s="1"/>
  <c r="G631" i="7"/>
  <c r="G629" i="7" s="1"/>
  <c r="M631" i="7"/>
  <c r="M629" i="7" s="1"/>
  <c r="S631" i="7"/>
  <c r="S629" i="7" s="1"/>
  <c r="Y631" i="7"/>
  <c r="Y629" i="7" s="1"/>
  <c r="F636" i="7"/>
  <c r="F634" i="7" s="1"/>
  <c r="L636" i="7"/>
  <c r="L634" i="7" s="1"/>
  <c r="R636" i="7"/>
  <c r="R634" i="7" s="1"/>
  <c r="F9" i="10"/>
  <c r="L9" i="10"/>
  <c r="R9" i="10"/>
  <c r="R7" i="10" s="1"/>
  <c r="X9" i="10"/>
  <c r="X7" i="10" s="1"/>
  <c r="F11" i="10"/>
  <c r="L11" i="10"/>
  <c r="R11" i="10"/>
  <c r="X11" i="10"/>
  <c r="E14" i="10"/>
  <c r="E12" i="10" s="1"/>
  <c r="K14" i="10"/>
  <c r="K12" i="10" s="1"/>
  <c r="Q14" i="10"/>
  <c r="W14" i="10"/>
  <c r="E16" i="10"/>
  <c r="K16" i="10"/>
  <c r="Q16" i="10"/>
  <c r="W16" i="10"/>
  <c r="D19" i="10"/>
  <c r="J19" i="10"/>
  <c r="P19" i="10"/>
  <c r="V19" i="10"/>
  <c r="D21" i="10"/>
  <c r="J21" i="10"/>
  <c r="P21" i="10"/>
  <c r="V21" i="10"/>
  <c r="I24" i="10"/>
  <c r="O24" i="10"/>
  <c r="U24" i="10"/>
  <c r="U22" i="10" s="1"/>
  <c r="AA24" i="10"/>
  <c r="AA22" i="10" s="1"/>
  <c r="I26" i="10"/>
  <c r="O26" i="10"/>
  <c r="U26" i="10"/>
  <c r="AA26" i="10"/>
  <c r="H29" i="10"/>
  <c r="H27" i="10" s="1"/>
  <c r="N29" i="10"/>
  <c r="N27" i="10" s="1"/>
  <c r="T29" i="10"/>
  <c r="Z29" i="10"/>
  <c r="H31" i="10"/>
  <c r="N31" i="10"/>
  <c r="T31" i="10"/>
  <c r="Z31" i="10"/>
  <c r="G34" i="10"/>
  <c r="M34" i="10"/>
  <c r="S34" i="10"/>
  <c r="Y34" i="10"/>
  <c r="G36" i="10"/>
  <c r="M36" i="10"/>
  <c r="S36" i="10"/>
  <c r="Y36" i="10"/>
  <c r="F39" i="10"/>
  <c r="L39" i="10"/>
  <c r="R39" i="10"/>
  <c r="R37" i="10" s="1"/>
  <c r="X39" i="10"/>
  <c r="X37" i="10" s="1"/>
  <c r="F41" i="10"/>
  <c r="L41" i="10"/>
  <c r="R41" i="10"/>
  <c r="X41" i="10"/>
  <c r="E44" i="10"/>
  <c r="E42" i="10" s="1"/>
  <c r="K44" i="10"/>
  <c r="K42" i="10" s="1"/>
  <c r="Q44" i="10"/>
  <c r="W44" i="10"/>
  <c r="E46" i="10"/>
  <c r="K46" i="10"/>
  <c r="Q46" i="10"/>
  <c r="W46" i="10"/>
  <c r="D49" i="10"/>
  <c r="J49" i="10"/>
  <c r="P49" i="10"/>
  <c r="V49" i="10"/>
  <c r="D51" i="10"/>
  <c r="J51" i="10"/>
  <c r="P51" i="10"/>
  <c r="V51" i="10"/>
  <c r="I54" i="10"/>
  <c r="O54" i="10"/>
  <c r="U54" i="10"/>
  <c r="U52" i="10" s="1"/>
  <c r="AA54" i="10"/>
  <c r="AA52" i="10" s="1"/>
  <c r="I56" i="10"/>
  <c r="O56" i="10"/>
  <c r="U56" i="10"/>
  <c r="AA56" i="10"/>
  <c r="H59" i="10"/>
  <c r="H57" i="10" s="1"/>
  <c r="N59" i="10"/>
  <c r="N57" i="10" s="1"/>
  <c r="T59" i="10"/>
  <c r="Z59" i="10"/>
  <c r="H61" i="10"/>
  <c r="N61" i="10"/>
  <c r="T61" i="10"/>
  <c r="Z61" i="10"/>
  <c r="G64" i="10"/>
  <c r="M64" i="10"/>
  <c r="S64" i="10"/>
  <c r="Y64" i="10"/>
  <c r="G66" i="10"/>
  <c r="M66" i="10"/>
  <c r="S66" i="10"/>
  <c r="Y66" i="10"/>
  <c r="F69" i="10"/>
  <c r="L69" i="10"/>
  <c r="R69" i="10"/>
  <c r="R67" i="10" s="1"/>
  <c r="X69" i="10"/>
  <c r="X67" i="10" s="1"/>
  <c r="F71" i="10"/>
  <c r="L71" i="10"/>
  <c r="R71" i="10"/>
  <c r="X71" i="10"/>
  <c r="E74" i="10"/>
  <c r="E72" i="10" s="1"/>
  <c r="K74" i="10"/>
  <c r="K72" i="10" s="1"/>
  <c r="Q74" i="10"/>
  <c r="W74" i="10"/>
  <c r="E76" i="10"/>
  <c r="K76" i="10"/>
  <c r="Q76" i="10"/>
  <c r="W76" i="10"/>
  <c r="D79" i="10"/>
  <c r="J79" i="10"/>
  <c r="P79" i="10"/>
  <c r="V79" i="10"/>
  <c r="D81" i="10"/>
  <c r="J81" i="10"/>
  <c r="P81" i="10"/>
  <c r="V81" i="10"/>
  <c r="I84" i="10"/>
  <c r="O84" i="10"/>
  <c r="U84" i="10"/>
  <c r="U82" i="10" s="1"/>
  <c r="AA84" i="10"/>
  <c r="AA82" i="10" s="1"/>
  <c r="I86" i="10"/>
  <c r="O86" i="10"/>
  <c r="U86" i="10"/>
  <c r="AA86" i="10"/>
  <c r="H89" i="10"/>
  <c r="H87" i="10" s="1"/>
  <c r="N89" i="10"/>
  <c r="N87" i="10" s="1"/>
  <c r="T89" i="10"/>
  <c r="Z89" i="10"/>
  <c r="H91" i="10"/>
  <c r="N91" i="10"/>
  <c r="T91" i="10"/>
  <c r="Z91" i="10"/>
  <c r="G94" i="10"/>
  <c r="M94" i="10"/>
  <c r="S94" i="10"/>
  <c r="Y94" i="10"/>
  <c r="G96" i="10"/>
  <c r="M96" i="10"/>
  <c r="S96" i="10"/>
  <c r="Y96" i="10"/>
  <c r="F99" i="10"/>
  <c r="L99" i="10"/>
  <c r="R99" i="10"/>
  <c r="R97" i="10" s="1"/>
  <c r="X99" i="10"/>
  <c r="X97" i="10" s="1"/>
  <c r="F101" i="10"/>
  <c r="L101" i="10"/>
  <c r="R101" i="10"/>
  <c r="X101" i="10"/>
  <c r="E104" i="10"/>
  <c r="E102" i="10" s="1"/>
  <c r="K104" i="10"/>
  <c r="K102" i="10" s="1"/>
  <c r="Q104" i="10"/>
  <c r="W104" i="10"/>
  <c r="E106" i="10"/>
  <c r="K106" i="10"/>
  <c r="Q106" i="10"/>
  <c r="W106" i="10"/>
  <c r="D109" i="10"/>
  <c r="J109" i="10"/>
  <c r="P109" i="10"/>
  <c r="V109" i="10"/>
  <c r="D111" i="10"/>
  <c r="J111" i="10"/>
  <c r="P111" i="10"/>
  <c r="V111" i="10"/>
  <c r="I114" i="10"/>
  <c r="O114" i="10"/>
  <c r="U114" i="10"/>
  <c r="U112" i="10" s="1"/>
  <c r="AA114" i="10"/>
  <c r="AA112" i="10" s="1"/>
  <c r="I116" i="10"/>
  <c r="O116" i="10"/>
  <c r="U116" i="10"/>
  <c r="AA116" i="10"/>
  <c r="H119" i="10"/>
  <c r="H117" i="10" s="1"/>
  <c r="N119" i="10"/>
  <c r="N117" i="10" s="1"/>
  <c r="T119" i="10"/>
  <c r="Z119" i="10"/>
  <c r="H121" i="10"/>
  <c r="N121" i="10"/>
  <c r="T121" i="10"/>
  <c r="Z121" i="10"/>
  <c r="G124" i="10"/>
  <c r="M124" i="10"/>
  <c r="S124" i="10"/>
  <c r="Y124" i="10"/>
  <c r="G126" i="10"/>
  <c r="M126" i="10"/>
  <c r="S126" i="10"/>
  <c r="Y126" i="10"/>
  <c r="F129" i="10"/>
  <c r="L129" i="10"/>
  <c r="R129" i="10"/>
  <c r="R127" i="10" s="1"/>
  <c r="X129" i="10"/>
  <c r="X127" i="10" s="1"/>
  <c r="F131" i="10"/>
  <c r="L131" i="10"/>
  <c r="R131" i="10"/>
  <c r="X131" i="10"/>
  <c r="E134" i="10"/>
  <c r="E132" i="10" s="1"/>
  <c r="K134" i="10"/>
  <c r="K132" i="10" s="1"/>
  <c r="Q134" i="10"/>
  <c r="W134" i="10"/>
  <c r="E136" i="10"/>
  <c r="K136" i="10"/>
  <c r="Q136" i="10"/>
  <c r="W136" i="10"/>
  <c r="D139" i="10"/>
  <c r="J139" i="10"/>
  <c r="P139" i="10"/>
  <c r="V139" i="10"/>
  <c r="D141" i="10"/>
  <c r="J141" i="10"/>
  <c r="P141" i="10"/>
  <c r="V141" i="10"/>
  <c r="I144" i="10"/>
  <c r="O144" i="10"/>
  <c r="U144" i="10"/>
  <c r="U142" i="10" s="1"/>
  <c r="AA144" i="10"/>
  <c r="AA142" i="10" s="1"/>
  <c r="I146" i="10"/>
  <c r="O146" i="10"/>
  <c r="U146" i="10"/>
  <c r="AA146" i="10"/>
  <c r="H149" i="10"/>
  <c r="H147" i="10" s="1"/>
  <c r="N149" i="10"/>
  <c r="N147" i="10" s="1"/>
  <c r="T149" i="10"/>
  <c r="Z149" i="10"/>
  <c r="H151" i="10"/>
  <c r="N151" i="10"/>
  <c r="T151" i="10"/>
  <c r="Z151" i="10"/>
  <c r="G154" i="10"/>
  <c r="M154" i="10"/>
  <c r="S154" i="10"/>
  <c r="Y154" i="10"/>
  <c r="G156" i="10"/>
  <c r="M156" i="10"/>
  <c r="S156" i="10"/>
  <c r="Y156" i="10"/>
  <c r="F159" i="10"/>
  <c r="L159" i="10"/>
  <c r="R159" i="10"/>
  <c r="F161" i="10"/>
  <c r="L161" i="10"/>
  <c r="R161" i="10"/>
  <c r="X161" i="10"/>
  <c r="X157" i="10" s="1"/>
  <c r="E168" i="10"/>
  <c r="K168" i="10"/>
  <c r="K166" i="10" s="1"/>
  <c r="Q168" i="10"/>
  <c r="Q166" i="10" s="1"/>
  <c r="W168" i="10"/>
  <c r="E170" i="10"/>
  <c r="K170" i="10"/>
  <c r="Q170" i="10"/>
  <c r="W170" i="10"/>
  <c r="D173" i="10"/>
  <c r="D171" i="10" s="1"/>
  <c r="J173" i="10"/>
  <c r="P173" i="10"/>
  <c r="V173" i="10"/>
  <c r="D175" i="10"/>
  <c r="J175" i="10"/>
  <c r="P175" i="10"/>
  <c r="V175" i="10"/>
  <c r="I178" i="10"/>
  <c r="O178" i="10"/>
  <c r="U178" i="10"/>
  <c r="AA178" i="10"/>
  <c r="AA176" i="10" s="1"/>
  <c r="I180" i="10"/>
  <c r="O180" i="10"/>
  <c r="U180" i="10"/>
  <c r="AA180" i="10"/>
  <c r="H183" i="10"/>
  <c r="N183" i="10"/>
  <c r="N181" i="10" s="1"/>
  <c r="T183" i="10"/>
  <c r="T181" i="10" s="1"/>
  <c r="Z183" i="10"/>
  <c r="H185" i="10"/>
  <c r="N185" i="10"/>
  <c r="T185" i="10"/>
  <c r="Z185" i="10"/>
  <c r="G188" i="10"/>
  <c r="G186" i="10" s="1"/>
  <c r="M188" i="10"/>
  <c r="S188" i="10"/>
  <c r="Y188" i="10"/>
  <c r="G190" i="10"/>
  <c r="M190" i="10"/>
  <c r="S190" i="10"/>
  <c r="Y190" i="10"/>
  <c r="F193" i="10"/>
  <c r="L193" i="10"/>
  <c r="R193" i="10"/>
  <c r="X193" i="10"/>
  <c r="X191" i="10" s="1"/>
  <c r="F195" i="10"/>
  <c r="L195" i="10"/>
  <c r="R195" i="10"/>
  <c r="X195" i="10"/>
  <c r="E198" i="10"/>
  <c r="K198" i="10"/>
  <c r="K196" i="10" s="1"/>
  <c r="Q198" i="10"/>
  <c r="Q196" i="10" s="1"/>
  <c r="W198" i="10"/>
  <c r="E200" i="10"/>
  <c r="K200" i="10"/>
  <c r="Q200" i="10"/>
  <c r="W200" i="10"/>
  <c r="D203" i="10"/>
  <c r="D201" i="10" s="1"/>
  <c r="J203" i="10"/>
  <c r="P203" i="10"/>
  <c r="V203" i="10"/>
  <c r="D205" i="10"/>
  <c r="J205" i="10"/>
  <c r="P205" i="10"/>
  <c r="V205" i="10"/>
  <c r="I208" i="10"/>
  <c r="O208" i="10"/>
  <c r="U208" i="10"/>
  <c r="AA208" i="10"/>
  <c r="AA206" i="10" s="1"/>
  <c r="I210" i="10"/>
  <c r="O210" i="10"/>
  <c r="U210" i="10"/>
  <c r="AA210" i="10"/>
  <c r="H213" i="10"/>
  <c r="N213" i="10"/>
  <c r="N211" i="10" s="1"/>
  <c r="T213" i="10"/>
  <c r="T211" i="10" s="1"/>
  <c r="Z213" i="10"/>
  <c r="H215" i="10"/>
  <c r="N215" i="10"/>
  <c r="T215" i="10"/>
  <c r="Z215" i="10"/>
  <c r="G218" i="10"/>
  <c r="G216" i="10" s="1"/>
  <c r="M218" i="10"/>
  <c r="S218" i="10"/>
  <c r="Y218" i="10"/>
  <c r="G220" i="10"/>
  <c r="M220" i="10"/>
  <c r="S220" i="10"/>
  <c r="Y220" i="10"/>
  <c r="F223" i="10"/>
  <c r="L223" i="10"/>
  <c r="R223" i="10"/>
  <c r="X223" i="10"/>
  <c r="X221" i="10" s="1"/>
  <c r="F225" i="10"/>
  <c r="L225" i="10"/>
  <c r="R225" i="10"/>
  <c r="X225" i="10"/>
  <c r="E228" i="10"/>
  <c r="K228" i="10"/>
  <c r="K226" i="10" s="1"/>
  <c r="Q228" i="10"/>
  <c r="Q226" i="10" s="1"/>
  <c r="W228" i="10"/>
  <c r="E230" i="10"/>
  <c r="K230" i="10"/>
  <c r="Q230" i="10"/>
  <c r="W230" i="10"/>
  <c r="D233" i="10"/>
  <c r="D231" i="10" s="1"/>
  <c r="J233" i="10"/>
  <c r="P233" i="10"/>
  <c r="V233" i="10"/>
  <c r="D235" i="10"/>
  <c r="J235" i="10"/>
  <c r="P235" i="10"/>
  <c r="V235" i="10"/>
  <c r="I238" i="10"/>
  <c r="O238" i="10"/>
  <c r="U238" i="10"/>
  <c r="AA238" i="10"/>
  <c r="AA236" i="10" s="1"/>
  <c r="I240" i="10"/>
  <c r="O240" i="10"/>
  <c r="U240" i="10"/>
  <c r="AA240" i="10"/>
  <c r="H243" i="10"/>
  <c r="N243" i="10"/>
  <c r="N241" i="10" s="1"/>
  <c r="T243" i="10"/>
  <c r="T241" i="10" s="1"/>
  <c r="Z243" i="10"/>
  <c r="H245" i="10"/>
  <c r="N245" i="10"/>
  <c r="T245" i="10"/>
  <c r="Z245" i="10"/>
  <c r="G248" i="10"/>
  <c r="G246" i="10" s="1"/>
  <c r="M248" i="10"/>
  <c r="S248" i="10"/>
  <c r="Y248" i="10"/>
  <c r="G250" i="10"/>
  <c r="M250" i="10"/>
  <c r="S250" i="10"/>
  <c r="Y250" i="10"/>
  <c r="F253" i="10"/>
  <c r="L253" i="10"/>
  <c r="R253" i="10"/>
  <c r="X253" i="10"/>
  <c r="X251" i="10" s="1"/>
  <c r="F255" i="10"/>
  <c r="L255" i="10"/>
  <c r="R255" i="10"/>
  <c r="X255" i="10"/>
  <c r="E258" i="10"/>
  <c r="K258" i="10"/>
  <c r="K256" i="10" s="1"/>
  <c r="Q258" i="10"/>
  <c r="Q256" i="10" s="1"/>
  <c r="W258" i="10"/>
  <c r="E260" i="10"/>
  <c r="K260" i="10"/>
  <c r="Q260" i="10"/>
  <c r="W260" i="10"/>
  <c r="D263" i="10"/>
  <c r="D261" i="10" s="1"/>
  <c r="J263" i="10"/>
  <c r="P263" i="10"/>
  <c r="V263" i="10"/>
  <c r="D265" i="10"/>
  <c r="J265" i="10"/>
  <c r="P265" i="10"/>
  <c r="V265" i="10"/>
  <c r="I268" i="10"/>
  <c r="O268" i="10"/>
  <c r="U268" i="10"/>
  <c r="AA268" i="10"/>
  <c r="AA266" i="10" s="1"/>
  <c r="I270" i="10"/>
  <c r="O270" i="10"/>
  <c r="U270" i="10"/>
  <c r="AA270" i="10"/>
  <c r="H273" i="10"/>
  <c r="N273" i="10"/>
  <c r="N271" i="10" s="1"/>
  <c r="T273" i="10"/>
  <c r="T271" i="10" s="1"/>
  <c r="Z273" i="10"/>
  <c r="H275" i="10"/>
  <c r="N275" i="10"/>
  <c r="T275" i="10"/>
  <c r="Z275" i="10"/>
  <c r="G278" i="10"/>
  <c r="G276" i="10" s="1"/>
  <c r="M278" i="10"/>
  <c r="S278" i="10"/>
  <c r="Y278" i="10"/>
  <c r="G280" i="10"/>
  <c r="M280" i="10"/>
  <c r="S280" i="10"/>
  <c r="Y280" i="10"/>
  <c r="F283" i="10"/>
  <c r="L283" i="10"/>
  <c r="R283" i="10"/>
  <c r="X283" i="10"/>
  <c r="X281" i="10" s="1"/>
  <c r="F285" i="10"/>
  <c r="L285" i="10"/>
  <c r="R285" i="10"/>
  <c r="X285" i="10"/>
  <c r="E288" i="10"/>
  <c r="K288" i="10"/>
  <c r="K286" i="10" s="1"/>
  <c r="Q288" i="10"/>
  <c r="Q286" i="10" s="1"/>
  <c r="W288" i="10"/>
  <c r="E290" i="10"/>
  <c r="K290" i="10"/>
  <c r="Q290" i="10"/>
  <c r="W290" i="10"/>
  <c r="D293" i="10"/>
  <c r="D291" i="10" s="1"/>
  <c r="J293" i="10"/>
  <c r="P293" i="10"/>
  <c r="V293" i="10"/>
  <c r="D295" i="10"/>
  <c r="J295" i="10"/>
  <c r="P295" i="10"/>
  <c r="V295" i="10"/>
  <c r="I298" i="10"/>
  <c r="O298" i="10"/>
  <c r="U298" i="10"/>
  <c r="AA298" i="10"/>
  <c r="AA296" i="10" s="1"/>
  <c r="I300" i="10"/>
  <c r="O300" i="10"/>
  <c r="U300" i="10"/>
  <c r="AA300" i="10"/>
  <c r="H303" i="10"/>
  <c r="N303" i="10"/>
  <c r="N301" i="10" s="1"/>
  <c r="T303" i="10"/>
  <c r="T301" i="10" s="1"/>
  <c r="Z303" i="10"/>
  <c r="H305" i="10"/>
  <c r="N305" i="10"/>
  <c r="T305" i="10"/>
  <c r="Z305" i="10"/>
  <c r="G308" i="10"/>
  <c r="G306" i="10" s="1"/>
  <c r="M308" i="10"/>
  <c r="S308" i="10"/>
  <c r="Y308" i="10"/>
  <c r="G310" i="10"/>
  <c r="M310" i="10"/>
  <c r="S310" i="10"/>
  <c r="Y310" i="10"/>
  <c r="F313" i="10"/>
  <c r="L313" i="10"/>
  <c r="R313" i="10"/>
  <c r="X313" i="10"/>
  <c r="X311" i="10" s="1"/>
  <c r="F315" i="10"/>
  <c r="L315" i="10"/>
  <c r="R315" i="10"/>
  <c r="X315" i="10"/>
  <c r="E318" i="10"/>
  <c r="K318" i="10"/>
  <c r="Q318" i="10"/>
  <c r="Q316" i="10" s="1"/>
  <c r="E320" i="10"/>
  <c r="K320" i="10"/>
  <c r="Q320" i="10"/>
  <c r="W320" i="10"/>
  <c r="W316" i="10" s="1"/>
  <c r="Y477" i="10"/>
  <c r="Y475" i="10" s="1"/>
  <c r="S477" i="10"/>
  <c r="S475" i="10" s="1"/>
  <c r="M477" i="10"/>
  <c r="G477" i="10"/>
  <c r="Z472" i="10"/>
  <c r="T472" i="10"/>
  <c r="N472" i="10"/>
  <c r="N470" i="10" s="1"/>
  <c r="H472" i="10"/>
  <c r="H470" i="10" s="1"/>
  <c r="AA467" i="10"/>
  <c r="U467" i="10"/>
  <c r="O467" i="10"/>
  <c r="I467" i="10"/>
  <c r="V462" i="10"/>
  <c r="V460" i="10" s="1"/>
  <c r="P462" i="10"/>
  <c r="P460" i="10" s="1"/>
  <c r="J462" i="10"/>
  <c r="D462" i="10"/>
  <c r="W457" i="10"/>
  <c r="Q457" i="10"/>
  <c r="K457" i="10"/>
  <c r="K455" i="10" s="1"/>
  <c r="E457" i="10"/>
  <c r="E455" i="10" s="1"/>
  <c r="X452" i="10"/>
  <c r="R452" i="10"/>
  <c r="L452" i="10"/>
  <c r="F452" i="10"/>
  <c r="Y447" i="10"/>
  <c r="Y445" i="10" s="1"/>
  <c r="S447" i="10"/>
  <c r="S445" i="10" s="1"/>
  <c r="M447" i="10"/>
  <c r="G447" i="10"/>
  <c r="Z442" i="10"/>
  <c r="T442" i="10"/>
  <c r="N442" i="10"/>
  <c r="N440" i="10" s="1"/>
  <c r="H442" i="10"/>
  <c r="H440" i="10" s="1"/>
  <c r="AA437" i="10"/>
  <c r="U437" i="10"/>
  <c r="O437" i="10"/>
  <c r="I437" i="10"/>
  <c r="V432" i="10"/>
  <c r="V430" i="10" s="1"/>
  <c r="P432" i="10"/>
  <c r="P430" i="10" s="1"/>
  <c r="J432" i="10"/>
  <c r="D432" i="10"/>
  <c r="W427" i="10"/>
  <c r="Q427" i="10"/>
  <c r="K427" i="10"/>
  <c r="K425" i="10" s="1"/>
  <c r="E427" i="10"/>
  <c r="E425" i="10" s="1"/>
  <c r="X422" i="10"/>
  <c r="R422" i="10"/>
  <c r="L422" i="10"/>
  <c r="F422" i="10"/>
  <c r="Y417" i="10"/>
  <c r="Y415" i="10" s="1"/>
  <c r="S417" i="10"/>
  <c r="S415" i="10" s="1"/>
  <c r="M417" i="10"/>
  <c r="G417" i="10"/>
  <c r="X477" i="10"/>
  <c r="X475" i="10" s="1"/>
  <c r="R477" i="10"/>
  <c r="R475" i="10" s="1"/>
  <c r="L477" i="10"/>
  <c r="L475" i="10" s="1"/>
  <c r="F477" i="10"/>
  <c r="F475" i="10" s="1"/>
  <c r="Y472" i="10"/>
  <c r="Y470" i="10" s="1"/>
  <c r="S472" i="10"/>
  <c r="S470" i="10" s="1"/>
  <c r="M472" i="10"/>
  <c r="M470" i="10" s="1"/>
  <c r="G472" i="10"/>
  <c r="G470" i="10" s="1"/>
  <c r="Z467" i="10"/>
  <c r="Z465" i="10" s="1"/>
  <c r="T467" i="10"/>
  <c r="T465" i="10" s="1"/>
  <c r="N467" i="10"/>
  <c r="N465" i="10" s="1"/>
  <c r="H467" i="10"/>
  <c r="H465" i="10" s="1"/>
  <c r="AA462" i="10"/>
  <c r="AA460" i="10" s="1"/>
  <c r="U462" i="10"/>
  <c r="U460" i="10" s="1"/>
  <c r="O462" i="10"/>
  <c r="O460" i="10" s="1"/>
  <c r="I462" i="10"/>
  <c r="I460" i="10" s="1"/>
  <c r="V457" i="10"/>
  <c r="V455" i="10" s="1"/>
  <c r="P457" i="10"/>
  <c r="P455" i="10" s="1"/>
  <c r="J457" i="10"/>
  <c r="J455" i="10" s="1"/>
  <c r="D457" i="10"/>
  <c r="D455" i="10" s="1"/>
  <c r="W452" i="10"/>
  <c r="W450" i="10" s="1"/>
  <c r="Q452" i="10"/>
  <c r="Q450" i="10" s="1"/>
  <c r="K452" i="10"/>
  <c r="K450" i="10" s="1"/>
  <c r="E452" i="10"/>
  <c r="E450" i="10" s="1"/>
  <c r="X447" i="10"/>
  <c r="X445" i="10" s="1"/>
  <c r="R447" i="10"/>
  <c r="R445" i="10" s="1"/>
  <c r="L447" i="10"/>
  <c r="L445" i="10" s="1"/>
  <c r="F447" i="10"/>
  <c r="F445" i="10" s="1"/>
  <c r="Y442" i="10"/>
  <c r="Y440" i="10" s="1"/>
  <c r="S442" i="10"/>
  <c r="S440" i="10" s="1"/>
  <c r="M442" i="10"/>
  <c r="M440" i="10" s="1"/>
  <c r="G442" i="10"/>
  <c r="G440" i="10" s="1"/>
  <c r="Z437" i="10"/>
  <c r="Z435" i="10" s="1"/>
  <c r="T437" i="10"/>
  <c r="T435" i="10" s="1"/>
  <c r="N437" i="10"/>
  <c r="N435" i="10" s="1"/>
  <c r="H437" i="10"/>
  <c r="H435" i="10" s="1"/>
  <c r="AA432" i="10"/>
  <c r="AA430" i="10" s="1"/>
  <c r="U432" i="10"/>
  <c r="U430" i="10" s="1"/>
  <c r="O432" i="10"/>
  <c r="O430" i="10" s="1"/>
  <c r="I432" i="10"/>
  <c r="I430" i="10" s="1"/>
  <c r="V427" i="10"/>
  <c r="V425" i="10" s="1"/>
  <c r="P427" i="10"/>
  <c r="P425" i="10" s="1"/>
  <c r="J427" i="10"/>
  <c r="J425" i="10" s="1"/>
  <c r="D427" i="10"/>
  <c r="D425" i="10" s="1"/>
  <c r="W422" i="10"/>
  <c r="W420" i="10" s="1"/>
  <c r="Q422" i="10"/>
  <c r="Q420" i="10" s="1"/>
  <c r="K422" i="10"/>
  <c r="K420" i="10" s="1"/>
  <c r="E422" i="10"/>
  <c r="E420" i="10" s="1"/>
  <c r="X417" i="10"/>
  <c r="X415" i="10" s="1"/>
  <c r="R417" i="10"/>
  <c r="R415" i="10" s="1"/>
  <c r="L417" i="10"/>
  <c r="L415" i="10" s="1"/>
  <c r="F417" i="10"/>
  <c r="F415" i="10" s="1"/>
  <c r="W477" i="10"/>
  <c r="W475" i="10" s="1"/>
  <c r="Q477" i="10"/>
  <c r="Q475" i="10" s="1"/>
  <c r="K477" i="10"/>
  <c r="K475" i="10" s="1"/>
  <c r="E477" i="10"/>
  <c r="E475" i="10" s="1"/>
  <c r="X472" i="10"/>
  <c r="X470" i="10" s="1"/>
  <c r="R472" i="10"/>
  <c r="R470" i="10" s="1"/>
  <c r="L472" i="10"/>
  <c r="L470" i="10" s="1"/>
  <c r="F472" i="10"/>
  <c r="F470" i="10" s="1"/>
  <c r="Y467" i="10"/>
  <c r="Y465" i="10" s="1"/>
  <c r="S467" i="10"/>
  <c r="S465" i="10" s="1"/>
  <c r="M467" i="10"/>
  <c r="M465" i="10" s="1"/>
  <c r="G467" i="10"/>
  <c r="G465" i="10" s="1"/>
  <c r="Z462" i="10"/>
  <c r="Z460" i="10" s="1"/>
  <c r="T462" i="10"/>
  <c r="T460" i="10" s="1"/>
  <c r="N462" i="10"/>
  <c r="N460" i="10" s="1"/>
  <c r="H462" i="10"/>
  <c r="H460" i="10" s="1"/>
  <c r="AA457" i="10"/>
  <c r="AA455" i="10" s="1"/>
  <c r="U457" i="10"/>
  <c r="U455" i="10" s="1"/>
  <c r="O457" i="10"/>
  <c r="O455" i="10" s="1"/>
  <c r="I457" i="10"/>
  <c r="I455" i="10" s="1"/>
  <c r="V452" i="10"/>
  <c r="V450" i="10" s="1"/>
  <c r="P452" i="10"/>
  <c r="P450" i="10" s="1"/>
  <c r="J452" i="10"/>
  <c r="J450" i="10" s="1"/>
  <c r="D452" i="10"/>
  <c r="D450" i="10" s="1"/>
  <c r="W447" i="10"/>
  <c r="W445" i="10" s="1"/>
  <c r="Q447" i="10"/>
  <c r="Q445" i="10" s="1"/>
  <c r="K447" i="10"/>
  <c r="K445" i="10" s="1"/>
  <c r="E447" i="10"/>
  <c r="E445" i="10" s="1"/>
  <c r="X442" i="10"/>
  <c r="X440" i="10" s="1"/>
  <c r="R442" i="10"/>
  <c r="R440" i="10" s="1"/>
  <c r="L442" i="10"/>
  <c r="L440" i="10" s="1"/>
  <c r="F442" i="10"/>
  <c r="F440" i="10" s="1"/>
  <c r="Y437" i="10"/>
  <c r="Y435" i="10" s="1"/>
  <c r="S437" i="10"/>
  <c r="S435" i="10" s="1"/>
  <c r="M437" i="10"/>
  <c r="M435" i="10" s="1"/>
  <c r="G437" i="10"/>
  <c r="G435" i="10" s="1"/>
  <c r="Z432" i="10"/>
  <c r="Z430" i="10" s="1"/>
  <c r="T432" i="10"/>
  <c r="T430" i="10" s="1"/>
  <c r="N432" i="10"/>
  <c r="N430" i="10" s="1"/>
  <c r="H432" i="10"/>
  <c r="H430" i="10" s="1"/>
  <c r="AA427" i="10"/>
  <c r="AA425" i="10" s="1"/>
  <c r="U427" i="10"/>
  <c r="U425" i="10" s="1"/>
  <c r="O427" i="10"/>
  <c r="O425" i="10" s="1"/>
  <c r="I427" i="10"/>
  <c r="I425" i="10" s="1"/>
  <c r="V477" i="10"/>
  <c r="V475" i="10" s="1"/>
  <c r="P477" i="10"/>
  <c r="P475" i="10" s="1"/>
  <c r="J477" i="10"/>
  <c r="J475" i="10" s="1"/>
  <c r="D477" i="10"/>
  <c r="D475" i="10" s="1"/>
  <c r="W472" i="10"/>
  <c r="Q472" i="10"/>
  <c r="Q470" i="10" s="1"/>
  <c r="K472" i="10"/>
  <c r="K470" i="10" s="1"/>
  <c r="E472" i="10"/>
  <c r="E470" i="10" s="1"/>
  <c r="X467" i="10"/>
  <c r="X465" i="10" s="1"/>
  <c r="R467" i="10"/>
  <c r="R465" i="10" s="1"/>
  <c r="L467" i="10"/>
  <c r="F467" i="10"/>
  <c r="F465" i="10" s="1"/>
  <c r="Y462" i="10"/>
  <c r="Y460" i="10" s="1"/>
  <c r="S462" i="10"/>
  <c r="S460" i="10" s="1"/>
  <c r="M462" i="10"/>
  <c r="M460" i="10" s="1"/>
  <c r="G462" i="10"/>
  <c r="G460" i="10" s="1"/>
  <c r="Z457" i="10"/>
  <c r="T457" i="10"/>
  <c r="T455" i="10" s="1"/>
  <c r="N457" i="10"/>
  <c r="N455" i="10" s="1"/>
  <c r="H457" i="10"/>
  <c r="H455" i="10" s="1"/>
  <c r="AA452" i="10"/>
  <c r="AA450" i="10" s="1"/>
  <c r="U452" i="10"/>
  <c r="U450" i="10" s="1"/>
  <c r="O452" i="10"/>
  <c r="I452" i="10"/>
  <c r="I450" i="10" s="1"/>
  <c r="V447" i="10"/>
  <c r="V445" i="10" s="1"/>
  <c r="P447" i="10"/>
  <c r="P445" i="10" s="1"/>
  <c r="J447" i="10"/>
  <c r="J445" i="10" s="1"/>
  <c r="D447" i="10"/>
  <c r="D445" i="10" s="1"/>
  <c r="W442" i="10"/>
  <c r="Q442" i="10"/>
  <c r="Q440" i="10" s="1"/>
  <c r="K442" i="10"/>
  <c r="K440" i="10" s="1"/>
  <c r="E442" i="10"/>
  <c r="E440" i="10" s="1"/>
  <c r="X437" i="10"/>
  <c r="X435" i="10" s="1"/>
  <c r="R437" i="10"/>
  <c r="R435" i="10" s="1"/>
  <c r="L437" i="10"/>
  <c r="F437" i="10"/>
  <c r="F435" i="10" s="1"/>
  <c r="Y432" i="10"/>
  <c r="Y430" i="10" s="1"/>
  <c r="S432" i="10"/>
  <c r="S430" i="10" s="1"/>
  <c r="M432" i="10"/>
  <c r="M430" i="10" s="1"/>
  <c r="G432" i="10"/>
  <c r="G430" i="10" s="1"/>
  <c r="Z427" i="10"/>
  <c r="T427" i="10"/>
  <c r="T425" i="10" s="1"/>
  <c r="N427" i="10"/>
  <c r="N425" i="10" s="1"/>
  <c r="H427" i="10"/>
  <c r="H425" i="10" s="1"/>
  <c r="AA422" i="10"/>
  <c r="AA420" i="10" s="1"/>
  <c r="U422" i="10"/>
  <c r="U420" i="10" s="1"/>
  <c r="O422" i="10"/>
  <c r="I422" i="10"/>
  <c r="I420" i="10" s="1"/>
  <c r="AA477" i="10"/>
  <c r="AA475" i="10" s="1"/>
  <c r="U477" i="10"/>
  <c r="U475" i="10" s="1"/>
  <c r="O477" i="10"/>
  <c r="O475" i="10" s="1"/>
  <c r="I477" i="10"/>
  <c r="I475" i="10" s="1"/>
  <c r="V472" i="10"/>
  <c r="V470" i="10" s="1"/>
  <c r="P472" i="10"/>
  <c r="P470" i="10" s="1"/>
  <c r="J472" i="10"/>
  <c r="J470" i="10" s="1"/>
  <c r="D472" i="10"/>
  <c r="D470" i="10" s="1"/>
  <c r="W467" i="10"/>
  <c r="W465" i="10" s="1"/>
  <c r="Q467" i="10"/>
  <c r="Q465" i="10" s="1"/>
  <c r="K467" i="10"/>
  <c r="K465" i="10" s="1"/>
  <c r="E467" i="10"/>
  <c r="E465" i="10" s="1"/>
  <c r="X462" i="10"/>
  <c r="X460" i="10" s="1"/>
  <c r="R462" i="10"/>
  <c r="R460" i="10" s="1"/>
  <c r="L462" i="10"/>
  <c r="L460" i="10" s="1"/>
  <c r="F462" i="10"/>
  <c r="F460" i="10" s="1"/>
  <c r="Y457" i="10"/>
  <c r="Y455" i="10" s="1"/>
  <c r="S457" i="10"/>
  <c r="S455" i="10" s="1"/>
  <c r="M457" i="10"/>
  <c r="M455" i="10" s="1"/>
  <c r="G457" i="10"/>
  <c r="G455" i="10" s="1"/>
  <c r="Z452" i="10"/>
  <c r="Z450" i="10" s="1"/>
  <c r="T452" i="10"/>
  <c r="T450" i="10" s="1"/>
  <c r="N452" i="10"/>
  <c r="N450" i="10" s="1"/>
  <c r="H452" i="10"/>
  <c r="H450" i="10" s="1"/>
  <c r="AA447" i="10"/>
  <c r="AA445" i="10" s="1"/>
  <c r="U447" i="10"/>
  <c r="U445" i="10" s="1"/>
  <c r="O447" i="10"/>
  <c r="O445" i="10" s="1"/>
  <c r="I447" i="10"/>
  <c r="I445" i="10" s="1"/>
  <c r="V442" i="10"/>
  <c r="V440" i="10" s="1"/>
  <c r="P442" i="10"/>
  <c r="P440" i="10" s="1"/>
  <c r="J442" i="10"/>
  <c r="J440" i="10" s="1"/>
  <c r="D442" i="10"/>
  <c r="D440" i="10" s="1"/>
  <c r="W437" i="10"/>
  <c r="W435" i="10" s="1"/>
  <c r="Q437" i="10"/>
  <c r="Q435" i="10" s="1"/>
  <c r="K437" i="10"/>
  <c r="K435" i="10" s="1"/>
  <c r="E437" i="10"/>
  <c r="E435" i="10" s="1"/>
  <c r="X432" i="10"/>
  <c r="X430" i="10" s="1"/>
  <c r="R432" i="10"/>
  <c r="R430" i="10" s="1"/>
  <c r="L432" i="10"/>
  <c r="L430" i="10" s="1"/>
  <c r="F432" i="10"/>
  <c r="F430" i="10" s="1"/>
  <c r="Y427" i="10"/>
  <c r="Y425" i="10" s="1"/>
  <c r="S427" i="10"/>
  <c r="S425" i="10" s="1"/>
  <c r="M427" i="10"/>
  <c r="M425" i="10" s="1"/>
  <c r="G427" i="10"/>
  <c r="G425" i="10" s="1"/>
  <c r="Z422" i="10"/>
  <c r="Z420" i="10" s="1"/>
  <c r="T422" i="10"/>
  <c r="T420" i="10" s="1"/>
  <c r="N422" i="10"/>
  <c r="N420" i="10" s="1"/>
  <c r="H422" i="10"/>
  <c r="H420" i="10" s="1"/>
  <c r="AA417" i="10"/>
  <c r="AA415" i="10" s="1"/>
  <c r="U417" i="10"/>
  <c r="U415" i="10" s="1"/>
  <c r="O417" i="10"/>
  <c r="O415" i="10" s="1"/>
  <c r="I417" i="10"/>
  <c r="I415" i="10" s="1"/>
  <c r="V412" i="10"/>
  <c r="V410" i="10" s="1"/>
  <c r="P412" i="10"/>
  <c r="P410" i="10" s="1"/>
  <c r="J412" i="10"/>
  <c r="J410" i="10" s="1"/>
  <c r="D412" i="10"/>
  <c r="D410" i="10" s="1"/>
  <c r="Z477" i="10"/>
  <c r="Z475" i="10" s="1"/>
  <c r="T477" i="10"/>
  <c r="T475" i="10" s="1"/>
  <c r="N477" i="10"/>
  <c r="H477" i="10"/>
  <c r="AA472" i="10"/>
  <c r="U472" i="10"/>
  <c r="O472" i="10"/>
  <c r="O470" i="10" s="1"/>
  <c r="I472" i="10"/>
  <c r="I470" i="10" s="1"/>
  <c r="V467" i="10"/>
  <c r="P467" i="10"/>
  <c r="J467" i="10"/>
  <c r="D467" i="10"/>
  <c r="W462" i="10"/>
  <c r="W460" i="10" s="1"/>
  <c r="Q462" i="10"/>
  <c r="Q460" i="10" s="1"/>
  <c r="K462" i="10"/>
  <c r="E462" i="10"/>
  <c r="X457" i="10"/>
  <c r="R457" i="10"/>
  <c r="L457" i="10"/>
  <c r="L455" i="10" s="1"/>
  <c r="F457" i="10"/>
  <c r="F455" i="10" s="1"/>
  <c r="Y452" i="10"/>
  <c r="S452" i="10"/>
  <c r="M452" i="10"/>
  <c r="G452" i="10"/>
  <c r="Z447" i="10"/>
  <c r="Z445" i="10" s="1"/>
  <c r="T447" i="10"/>
  <c r="T445" i="10" s="1"/>
  <c r="N447" i="10"/>
  <c r="H447" i="10"/>
  <c r="AA442" i="10"/>
  <c r="U442" i="10"/>
  <c r="O442" i="10"/>
  <c r="O440" i="10" s="1"/>
  <c r="I442" i="10"/>
  <c r="I440" i="10" s="1"/>
  <c r="V437" i="10"/>
  <c r="P437" i="10"/>
  <c r="J437" i="10"/>
  <c r="D437" i="10"/>
  <c r="W432" i="10"/>
  <c r="W430" i="10" s="1"/>
  <c r="Q432" i="10"/>
  <c r="Q430" i="10" s="1"/>
  <c r="K432" i="10"/>
  <c r="E432" i="10"/>
  <c r="X427" i="10"/>
  <c r="R427" i="10"/>
  <c r="L427" i="10"/>
  <c r="L425" i="10" s="1"/>
  <c r="F427" i="10"/>
  <c r="F425" i="10" s="1"/>
  <c r="Y422" i="10"/>
  <c r="S422" i="10"/>
  <c r="M422" i="10"/>
  <c r="G422" i="10"/>
  <c r="Z417" i="10"/>
  <c r="Z415" i="10" s="1"/>
  <c r="T417" i="10"/>
  <c r="T415" i="10" s="1"/>
  <c r="N417" i="10"/>
  <c r="H417" i="10"/>
  <c r="AA412" i="10"/>
  <c r="U412" i="10"/>
  <c r="O412" i="10"/>
  <c r="O410" i="10" s="1"/>
  <c r="I412" i="10"/>
  <c r="I410" i="10" s="1"/>
  <c r="J327" i="10"/>
  <c r="P327" i="10"/>
  <c r="V327" i="10"/>
  <c r="D329" i="10"/>
  <c r="D325" i="10" s="1"/>
  <c r="J329" i="10"/>
  <c r="P329" i="10"/>
  <c r="V329" i="10"/>
  <c r="I332" i="10"/>
  <c r="O332" i="10"/>
  <c r="U332" i="10"/>
  <c r="AA332" i="10"/>
  <c r="AA330" i="10" s="1"/>
  <c r="I334" i="10"/>
  <c r="O334" i="10"/>
  <c r="U334" i="10"/>
  <c r="AA334" i="10"/>
  <c r="H337" i="10"/>
  <c r="N337" i="10"/>
  <c r="N335" i="10" s="1"/>
  <c r="T337" i="10"/>
  <c r="T335" i="10" s="1"/>
  <c r="Z337" i="10"/>
  <c r="H339" i="10"/>
  <c r="N339" i="10"/>
  <c r="T339" i="10"/>
  <c r="Z339" i="10"/>
  <c r="G342" i="10"/>
  <c r="G340" i="10" s="1"/>
  <c r="M342" i="10"/>
  <c r="S342" i="10"/>
  <c r="Y342" i="10"/>
  <c r="G344" i="10"/>
  <c r="M344" i="10"/>
  <c r="S344" i="10"/>
  <c r="Y344" i="10"/>
  <c r="F347" i="10"/>
  <c r="L347" i="10"/>
  <c r="R347" i="10"/>
  <c r="X347" i="10"/>
  <c r="X345" i="10" s="1"/>
  <c r="F349" i="10"/>
  <c r="L349" i="10"/>
  <c r="R349" i="10"/>
  <c r="X349" i="10"/>
  <c r="E352" i="10"/>
  <c r="K352" i="10"/>
  <c r="K350" i="10" s="1"/>
  <c r="Q352" i="10"/>
  <c r="Q350" i="10" s="1"/>
  <c r="W352" i="10"/>
  <c r="E354" i="10"/>
  <c r="K354" i="10"/>
  <c r="Q354" i="10"/>
  <c r="W354" i="10"/>
  <c r="D357" i="10"/>
  <c r="D355" i="10" s="1"/>
  <c r="J357" i="10"/>
  <c r="P357" i="10"/>
  <c r="V357" i="10"/>
  <c r="D359" i="10"/>
  <c r="J359" i="10"/>
  <c r="P359" i="10"/>
  <c r="V359" i="10"/>
  <c r="I362" i="10"/>
  <c r="O362" i="10"/>
  <c r="U362" i="10"/>
  <c r="AA362" i="10"/>
  <c r="AA360" i="10" s="1"/>
  <c r="I364" i="10"/>
  <c r="O364" i="10"/>
  <c r="U364" i="10"/>
  <c r="AA364" i="10"/>
  <c r="H367" i="10"/>
  <c r="N367" i="10"/>
  <c r="N365" i="10" s="1"/>
  <c r="T367" i="10"/>
  <c r="T365" i="10" s="1"/>
  <c r="Z367" i="10"/>
  <c r="H369" i="10"/>
  <c r="N369" i="10"/>
  <c r="T369" i="10"/>
  <c r="Z369" i="10"/>
  <c r="G372" i="10"/>
  <c r="G370" i="10" s="1"/>
  <c r="M372" i="10"/>
  <c r="S372" i="10"/>
  <c r="Y372" i="10"/>
  <c r="G374" i="10"/>
  <c r="M374" i="10"/>
  <c r="S374" i="10"/>
  <c r="Y374" i="10"/>
  <c r="F377" i="10"/>
  <c r="L377" i="10"/>
  <c r="R377" i="10"/>
  <c r="X377" i="10"/>
  <c r="X375" i="10" s="1"/>
  <c r="F379" i="10"/>
  <c r="L379" i="10"/>
  <c r="R379" i="10"/>
  <c r="X379" i="10"/>
  <c r="E382" i="10"/>
  <c r="K382" i="10"/>
  <c r="K380" i="10" s="1"/>
  <c r="Q382" i="10"/>
  <c r="Q380" i="10" s="1"/>
  <c r="W382" i="10"/>
  <c r="E384" i="10"/>
  <c r="K384" i="10"/>
  <c r="Q384" i="10"/>
  <c r="W384" i="10"/>
  <c r="D387" i="10"/>
  <c r="D385" i="10" s="1"/>
  <c r="J387" i="10"/>
  <c r="P387" i="10"/>
  <c r="V387" i="10"/>
  <c r="D389" i="10"/>
  <c r="J389" i="10"/>
  <c r="P389" i="10"/>
  <c r="V389" i="10"/>
  <c r="I392" i="10"/>
  <c r="O392" i="10"/>
  <c r="U392" i="10"/>
  <c r="AA392" i="10"/>
  <c r="AA390" i="10" s="1"/>
  <c r="I394" i="10"/>
  <c r="O394" i="10"/>
  <c r="U394" i="10"/>
  <c r="AA394" i="10"/>
  <c r="H397" i="10"/>
  <c r="N397" i="10"/>
  <c r="N395" i="10" s="1"/>
  <c r="T397" i="10"/>
  <c r="T395" i="10" s="1"/>
  <c r="Z397" i="10"/>
  <c r="H399" i="10"/>
  <c r="N399" i="10"/>
  <c r="T399" i="10"/>
  <c r="Z399" i="10"/>
  <c r="G402" i="10"/>
  <c r="G400" i="10" s="1"/>
  <c r="M402" i="10"/>
  <c r="S402" i="10"/>
  <c r="Y402" i="10"/>
  <c r="G404" i="10"/>
  <c r="M404" i="10"/>
  <c r="S404" i="10"/>
  <c r="Y404" i="10"/>
  <c r="F407" i="10"/>
  <c r="F405" i="10" s="1"/>
  <c r="L407" i="10"/>
  <c r="L405" i="10" s="1"/>
  <c r="R407" i="10"/>
  <c r="X407" i="10"/>
  <c r="X405" i="10" s="1"/>
  <c r="H409" i="10"/>
  <c r="R409" i="10"/>
  <c r="Z409" i="10"/>
  <c r="L412" i="10"/>
  <c r="T412" i="10"/>
  <c r="T410" i="10" s="1"/>
  <c r="F414" i="10"/>
  <c r="N414" i="10"/>
  <c r="Z414" i="10"/>
  <c r="Q417" i="10"/>
  <c r="Q415" i="10" s="1"/>
  <c r="W419" i="10"/>
  <c r="D422" i="10"/>
  <c r="D420" i="10" s="1"/>
  <c r="P424" i="10"/>
  <c r="X634" i="10"/>
  <c r="G486" i="10"/>
  <c r="G484" i="10" s="1"/>
  <c r="M486" i="10"/>
  <c r="M484" i="10" s="1"/>
  <c r="S486" i="10"/>
  <c r="S484" i="10" s="1"/>
  <c r="Y486" i="10"/>
  <c r="Y484" i="10" s="1"/>
  <c r="F491" i="10"/>
  <c r="F489" i="10" s="1"/>
  <c r="L491" i="10"/>
  <c r="L489" i="10" s="1"/>
  <c r="R491" i="10"/>
  <c r="R489" i="10" s="1"/>
  <c r="X491" i="10"/>
  <c r="X489" i="10" s="1"/>
  <c r="E496" i="10"/>
  <c r="E494" i="10" s="1"/>
  <c r="K496" i="10"/>
  <c r="K494" i="10" s="1"/>
  <c r="Q496" i="10"/>
  <c r="Q494" i="10" s="1"/>
  <c r="W496" i="10"/>
  <c r="W494" i="10" s="1"/>
  <c r="D501" i="10"/>
  <c r="D499" i="10" s="1"/>
  <c r="J501" i="10"/>
  <c r="J499" i="10" s="1"/>
  <c r="P501" i="10"/>
  <c r="P499" i="10" s="1"/>
  <c r="V501" i="10"/>
  <c r="V499" i="10" s="1"/>
  <c r="I506" i="10"/>
  <c r="I504" i="10" s="1"/>
  <c r="O506" i="10"/>
  <c r="O504" i="10" s="1"/>
  <c r="U506" i="10"/>
  <c r="U504" i="10" s="1"/>
  <c r="AA506" i="10"/>
  <c r="AA504" i="10" s="1"/>
  <c r="H511" i="10"/>
  <c r="H509" i="10" s="1"/>
  <c r="N511" i="10"/>
  <c r="N509" i="10" s="1"/>
  <c r="T511" i="10"/>
  <c r="T509" i="10" s="1"/>
  <c r="Z511" i="10"/>
  <c r="Z509" i="10" s="1"/>
  <c r="G516" i="10"/>
  <c r="G514" i="10" s="1"/>
  <c r="M516" i="10"/>
  <c r="M514" i="10" s="1"/>
  <c r="S516" i="10"/>
  <c r="S514" i="10" s="1"/>
  <c r="Y516" i="10"/>
  <c r="Y514" i="10" s="1"/>
  <c r="F521" i="10"/>
  <c r="F519" i="10" s="1"/>
  <c r="L521" i="10"/>
  <c r="L519" i="10" s="1"/>
  <c r="R521" i="10"/>
  <c r="R519" i="10" s="1"/>
  <c r="X521" i="10"/>
  <c r="X519" i="10" s="1"/>
  <c r="E526" i="10"/>
  <c r="E524" i="10" s="1"/>
  <c r="K526" i="10"/>
  <c r="K524" i="10" s="1"/>
  <c r="Q526" i="10"/>
  <c r="Q524" i="10" s="1"/>
  <c r="W526" i="10"/>
  <c r="W524" i="10" s="1"/>
  <c r="D531" i="10"/>
  <c r="D529" i="10" s="1"/>
  <c r="J531" i="10"/>
  <c r="J529" i="10" s="1"/>
  <c r="P531" i="10"/>
  <c r="P529" i="10" s="1"/>
  <c r="V531" i="10"/>
  <c r="V529" i="10" s="1"/>
  <c r="I536" i="10"/>
  <c r="I534" i="10" s="1"/>
  <c r="O536" i="10"/>
  <c r="O534" i="10" s="1"/>
  <c r="U536" i="10"/>
  <c r="U534" i="10" s="1"/>
  <c r="AA536" i="10"/>
  <c r="AA534" i="10" s="1"/>
  <c r="H541" i="10"/>
  <c r="H539" i="10" s="1"/>
  <c r="N541" i="10"/>
  <c r="N539" i="10" s="1"/>
  <c r="T541" i="10"/>
  <c r="T539" i="10" s="1"/>
  <c r="Z541" i="10"/>
  <c r="Z539" i="10" s="1"/>
  <c r="G546" i="10"/>
  <c r="G544" i="10" s="1"/>
  <c r="M546" i="10"/>
  <c r="M544" i="10" s="1"/>
  <c r="S546" i="10"/>
  <c r="S544" i="10" s="1"/>
  <c r="Y546" i="10"/>
  <c r="Y544" i="10" s="1"/>
  <c r="F551" i="10"/>
  <c r="F549" i="10" s="1"/>
  <c r="L551" i="10"/>
  <c r="L549" i="10" s="1"/>
  <c r="R551" i="10"/>
  <c r="R549" i="10" s="1"/>
  <c r="X551" i="10"/>
  <c r="X549" i="10" s="1"/>
  <c r="E556" i="10"/>
  <c r="E554" i="10" s="1"/>
  <c r="K556" i="10"/>
  <c r="K554" i="10" s="1"/>
  <c r="Q556" i="10"/>
  <c r="Q554" i="10" s="1"/>
  <c r="W556" i="10"/>
  <c r="W554" i="10" s="1"/>
  <c r="D561" i="10"/>
  <c r="D559" i="10" s="1"/>
  <c r="J561" i="10"/>
  <c r="J559" i="10" s="1"/>
  <c r="P561" i="10"/>
  <c r="P559" i="10" s="1"/>
  <c r="V561" i="10"/>
  <c r="V559" i="10" s="1"/>
  <c r="I566" i="10"/>
  <c r="I564" i="10" s="1"/>
  <c r="O566" i="10"/>
  <c r="O564" i="10" s="1"/>
  <c r="U566" i="10"/>
  <c r="U564" i="10" s="1"/>
  <c r="AA566" i="10"/>
  <c r="AA564" i="10" s="1"/>
  <c r="H571" i="10"/>
  <c r="H569" i="10" s="1"/>
  <c r="N571" i="10"/>
  <c r="N569" i="10" s="1"/>
  <c r="T571" i="10"/>
  <c r="T569" i="10" s="1"/>
  <c r="Z571" i="10"/>
  <c r="Z569" i="10" s="1"/>
  <c r="G576" i="10"/>
  <c r="G574" i="10" s="1"/>
  <c r="M576" i="10"/>
  <c r="M574" i="10" s="1"/>
  <c r="S576" i="10"/>
  <c r="S574" i="10" s="1"/>
  <c r="Y576" i="10"/>
  <c r="Y574" i="10" s="1"/>
  <c r="F581" i="10"/>
  <c r="F579" i="10" s="1"/>
  <c r="L581" i="10"/>
  <c r="L579" i="10" s="1"/>
  <c r="R581" i="10"/>
  <c r="R579" i="10" s="1"/>
  <c r="X581" i="10"/>
  <c r="X579" i="10" s="1"/>
  <c r="E586" i="10"/>
  <c r="E584" i="10" s="1"/>
  <c r="K586" i="10"/>
  <c r="K584" i="10" s="1"/>
  <c r="Q586" i="10"/>
  <c r="Q584" i="10" s="1"/>
  <c r="W586" i="10"/>
  <c r="W584" i="10" s="1"/>
  <c r="D591" i="10"/>
  <c r="D589" i="10" s="1"/>
  <c r="J591" i="10"/>
  <c r="J589" i="10" s="1"/>
  <c r="P591" i="10"/>
  <c r="P589" i="10" s="1"/>
  <c r="V591" i="10"/>
  <c r="V589" i="10" s="1"/>
  <c r="I596" i="10"/>
  <c r="I594" i="10" s="1"/>
  <c r="O596" i="10"/>
  <c r="O594" i="10" s="1"/>
  <c r="U596" i="10"/>
  <c r="U594" i="10" s="1"/>
  <c r="AA596" i="10"/>
  <c r="AA594" i="10" s="1"/>
  <c r="H601" i="10"/>
  <c r="H599" i="10" s="1"/>
  <c r="N601" i="10"/>
  <c r="N599" i="10" s="1"/>
  <c r="T601" i="10"/>
  <c r="T599" i="10" s="1"/>
  <c r="Z601" i="10"/>
  <c r="Z599" i="10" s="1"/>
  <c r="G606" i="10"/>
  <c r="G604" i="10" s="1"/>
  <c r="M606" i="10"/>
  <c r="M604" i="10" s="1"/>
  <c r="S606" i="10"/>
  <c r="S604" i="10" s="1"/>
  <c r="Y606" i="10"/>
  <c r="Y604" i="10" s="1"/>
  <c r="F611" i="10"/>
  <c r="F609" i="10" s="1"/>
  <c r="L611" i="10"/>
  <c r="L609" i="10" s="1"/>
  <c r="R611" i="10"/>
  <c r="R609" i="10" s="1"/>
  <c r="X611" i="10"/>
  <c r="X609" i="10" s="1"/>
  <c r="E616" i="10"/>
  <c r="E614" i="10" s="1"/>
  <c r="K616" i="10"/>
  <c r="K614" i="10" s="1"/>
  <c r="Q616" i="10"/>
  <c r="Q614" i="10" s="1"/>
  <c r="W616" i="10"/>
  <c r="W614" i="10" s="1"/>
  <c r="D621" i="10"/>
  <c r="D619" i="10" s="1"/>
  <c r="J621" i="10"/>
  <c r="J619" i="10" s="1"/>
  <c r="P621" i="10"/>
  <c r="P619" i="10" s="1"/>
  <c r="V621" i="10"/>
  <c r="V619" i="10" s="1"/>
  <c r="I626" i="10"/>
  <c r="I624" i="10" s="1"/>
  <c r="O626" i="10"/>
  <c r="O624" i="10" s="1"/>
  <c r="U626" i="10"/>
  <c r="U624" i="10" s="1"/>
  <c r="AA626" i="10"/>
  <c r="AA624" i="10" s="1"/>
  <c r="H631" i="10"/>
  <c r="H629" i="10" s="1"/>
  <c r="N631" i="10"/>
  <c r="N629" i="10" s="1"/>
  <c r="T631" i="10"/>
  <c r="T629" i="10" s="1"/>
  <c r="Z631" i="10"/>
  <c r="Z629" i="10" s="1"/>
  <c r="G636" i="10"/>
  <c r="G634" i="10" s="1"/>
  <c r="M636" i="10"/>
  <c r="M634" i="10" s="1"/>
  <c r="S636" i="10"/>
  <c r="S634" i="10" s="1"/>
  <c r="Y636" i="10"/>
  <c r="Y634" i="10" s="1"/>
  <c r="G9" i="11"/>
  <c r="M9" i="11"/>
  <c r="S9" i="11"/>
  <c r="S7" i="11" s="1"/>
  <c r="Y9" i="11"/>
  <c r="Y7" i="11" s="1"/>
  <c r="G11" i="11"/>
  <c r="M11" i="11"/>
  <c r="S11" i="11"/>
  <c r="Y11" i="11"/>
  <c r="F14" i="11"/>
  <c r="F12" i="11" s="1"/>
  <c r="L14" i="11"/>
  <c r="L12" i="11" s="1"/>
  <c r="R14" i="11"/>
  <c r="X14" i="11"/>
  <c r="F16" i="11"/>
  <c r="L16" i="11"/>
  <c r="R16" i="11"/>
  <c r="X16" i="11"/>
  <c r="E19" i="11"/>
  <c r="K19" i="11"/>
  <c r="Q19" i="11"/>
  <c r="W19" i="11"/>
  <c r="E21" i="11"/>
  <c r="K21" i="11"/>
  <c r="Q21" i="11"/>
  <c r="W21" i="11"/>
  <c r="D24" i="11"/>
  <c r="J24" i="11"/>
  <c r="P24" i="11"/>
  <c r="P22" i="11" s="1"/>
  <c r="V24" i="11"/>
  <c r="V22" i="11" s="1"/>
  <c r="D26" i="11"/>
  <c r="J26" i="11"/>
  <c r="P26" i="11"/>
  <c r="V26" i="11"/>
  <c r="I29" i="11"/>
  <c r="I27" i="11" s="1"/>
  <c r="O29" i="11"/>
  <c r="O27" i="11" s="1"/>
  <c r="U29" i="11"/>
  <c r="AA29" i="11"/>
  <c r="I31" i="11"/>
  <c r="O31" i="11"/>
  <c r="U31" i="11"/>
  <c r="AA31" i="11"/>
  <c r="H34" i="11"/>
  <c r="N34" i="11"/>
  <c r="T34" i="11"/>
  <c r="Z34" i="11"/>
  <c r="H36" i="11"/>
  <c r="N36" i="11"/>
  <c r="T36" i="11"/>
  <c r="Z36" i="11"/>
  <c r="G39" i="11"/>
  <c r="M39" i="11"/>
  <c r="S39" i="11"/>
  <c r="S37" i="11" s="1"/>
  <c r="Y39" i="11"/>
  <c r="Y37" i="11" s="1"/>
  <c r="G41" i="11"/>
  <c r="M41" i="11"/>
  <c r="S41" i="11"/>
  <c r="Y41" i="11"/>
  <c r="F44" i="11"/>
  <c r="F42" i="11" s="1"/>
  <c r="L44" i="11"/>
  <c r="L42" i="11" s="1"/>
  <c r="R44" i="11"/>
  <c r="X44" i="11"/>
  <c r="F46" i="11"/>
  <c r="L46" i="11"/>
  <c r="R46" i="11"/>
  <c r="X46" i="11"/>
  <c r="E49" i="11"/>
  <c r="K49" i="11"/>
  <c r="Q49" i="11"/>
  <c r="W49" i="11"/>
  <c r="E51" i="11"/>
  <c r="K51" i="11"/>
  <c r="Q51" i="11"/>
  <c r="W51" i="11"/>
  <c r="D54" i="11"/>
  <c r="J54" i="11"/>
  <c r="P54" i="11"/>
  <c r="P52" i="11" s="1"/>
  <c r="V54" i="11"/>
  <c r="V52" i="11" s="1"/>
  <c r="D56" i="11"/>
  <c r="J56" i="11"/>
  <c r="P56" i="11"/>
  <c r="V56" i="11"/>
  <c r="I59" i="11"/>
  <c r="I57" i="11" s="1"/>
  <c r="O59" i="11"/>
  <c r="O57" i="11" s="1"/>
  <c r="U59" i="11"/>
  <c r="AA59" i="11"/>
  <c r="I61" i="11"/>
  <c r="O61" i="11"/>
  <c r="U61" i="11"/>
  <c r="AA61" i="11"/>
  <c r="H64" i="11"/>
  <c r="N64" i="11"/>
  <c r="T64" i="11"/>
  <c r="Z64" i="11"/>
  <c r="H66" i="11"/>
  <c r="N66" i="11"/>
  <c r="T66" i="11"/>
  <c r="Z66" i="11"/>
  <c r="G69" i="11"/>
  <c r="M69" i="11"/>
  <c r="S69" i="11"/>
  <c r="S67" i="11" s="1"/>
  <c r="Y69" i="11"/>
  <c r="Y67" i="11" s="1"/>
  <c r="G71" i="11"/>
  <c r="M71" i="11"/>
  <c r="S71" i="11"/>
  <c r="Y71" i="11"/>
  <c r="F74" i="11"/>
  <c r="F72" i="11" s="1"/>
  <c r="L74" i="11"/>
  <c r="L72" i="11" s="1"/>
  <c r="R74" i="11"/>
  <c r="X74" i="11"/>
  <c r="F76" i="11"/>
  <c r="L76" i="11"/>
  <c r="R76" i="11"/>
  <c r="X76" i="11"/>
  <c r="E79" i="11"/>
  <c r="K79" i="11"/>
  <c r="Q79" i="11"/>
  <c r="W79" i="11"/>
  <c r="E81" i="11"/>
  <c r="K81" i="11"/>
  <c r="Q81" i="11"/>
  <c r="W81" i="11"/>
  <c r="D84" i="11"/>
  <c r="J84" i="11"/>
  <c r="P84" i="11"/>
  <c r="P82" i="11" s="1"/>
  <c r="V84" i="11"/>
  <c r="V82" i="11" s="1"/>
  <c r="D86" i="11"/>
  <c r="J86" i="11"/>
  <c r="P86" i="11"/>
  <c r="V86" i="11"/>
  <c r="I89" i="11"/>
  <c r="I87" i="11" s="1"/>
  <c r="O89" i="11"/>
  <c r="O87" i="11" s="1"/>
  <c r="U89" i="11"/>
  <c r="AA89" i="11"/>
  <c r="I91" i="11"/>
  <c r="O91" i="11"/>
  <c r="U91" i="11"/>
  <c r="AA91" i="11"/>
  <c r="H94" i="11"/>
  <c r="N94" i="11"/>
  <c r="T94" i="11"/>
  <c r="Z94" i="11"/>
  <c r="H96" i="11"/>
  <c r="N96" i="11"/>
  <c r="T96" i="11"/>
  <c r="Z96" i="11"/>
  <c r="G99" i="11"/>
  <c r="M99" i="11"/>
  <c r="S99" i="11"/>
  <c r="S97" i="11" s="1"/>
  <c r="Y99" i="11"/>
  <c r="Y97" i="11" s="1"/>
  <c r="G101" i="11"/>
  <c r="M101" i="11"/>
  <c r="S101" i="11"/>
  <c r="Y101" i="11"/>
  <c r="F104" i="11"/>
  <c r="F102" i="11" s="1"/>
  <c r="L104" i="11"/>
  <c r="L102" i="11" s="1"/>
  <c r="R104" i="11"/>
  <c r="X104" i="11"/>
  <c r="F106" i="11"/>
  <c r="L106" i="11"/>
  <c r="R106" i="11"/>
  <c r="X106" i="11"/>
  <c r="E109" i="11"/>
  <c r="K109" i="11"/>
  <c r="Q109" i="11"/>
  <c r="W109" i="11"/>
  <c r="E111" i="11"/>
  <c r="K111" i="11"/>
  <c r="Q111" i="11"/>
  <c r="W111" i="11"/>
  <c r="D114" i="11"/>
  <c r="J114" i="11"/>
  <c r="P114" i="11"/>
  <c r="P112" i="11" s="1"/>
  <c r="V114" i="11"/>
  <c r="V112" i="11" s="1"/>
  <c r="D116" i="11"/>
  <c r="J116" i="11"/>
  <c r="P116" i="11"/>
  <c r="V116" i="11"/>
  <c r="I119" i="11"/>
  <c r="I117" i="11" s="1"/>
  <c r="O119" i="11"/>
  <c r="O117" i="11" s="1"/>
  <c r="U119" i="11"/>
  <c r="AA119" i="11"/>
  <c r="I121" i="11"/>
  <c r="O121" i="11"/>
  <c r="U121" i="11"/>
  <c r="AA121" i="11"/>
  <c r="H124" i="11"/>
  <c r="N124" i="11"/>
  <c r="T124" i="11"/>
  <c r="Z124" i="11"/>
  <c r="H126" i="11"/>
  <c r="N126" i="11"/>
  <c r="T126" i="11"/>
  <c r="Z126" i="11"/>
  <c r="G129" i="11"/>
  <c r="M129" i="11"/>
  <c r="S129" i="11"/>
  <c r="S127" i="11" s="1"/>
  <c r="Y129" i="11"/>
  <c r="Y127" i="11" s="1"/>
  <c r="G131" i="11"/>
  <c r="M131" i="11"/>
  <c r="S131" i="11"/>
  <c r="Y131" i="11"/>
  <c r="F134" i="11"/>
  <c r="F132" i="11" s="1"/>
  <c r="L134" i="11"/>
  <c r="L132" i="11" s="1"/>
  <c r="R134" i="11"/>
  <c r="X134" i="11"/>
  <c r="F136" i="11"/>
  <c r="L136" i="11"/>
  <c r="R136" i="11"/>
  <c r="X136" i="11"/>
  <c r="E139" i="11"/>
  <c r="K139" i="11"/>
  <c r="Q139" i="11"/>
  <c r="W139" i="11"/>
  <c r="E141" i="11"/>
  <c r="K141" i="11"/>
  <c r="Q141" i="11"/>
  <c r="W141" i="11"/>
  <c r="D144" i="11"/>
  <c r="J144" i="11"/>
  <c r="P144" i="11"/>
  <c r="P142" i="11" s="1"/>
  <c r="V144" i="11"/>
  <c r="V142" i="11" s="1"/>
  <c r="D146" i="11"/>
  <c r="J146" i="11"/>
  <c r="P146" i="11"/>
  <c r="V146" i="11"/>
  <c r="I149" i="11"/>
  <c r="I147" i="11" s="1"/>
  <c r="O149" i="11"/>
  <c r="O147" i="11" s="1"/>
  <c r="U149" i="11"/>
  <c r="AA149" i="11"/>
  <c r="I151" i="11"/>
  <c r="O151" i="11"/>
  <c r="U151" i="11"/>
  <c r="AA151" i="11"/>
  <c r="H154" i="11"/>
  <c r="N154" i="11"/>
  <c r="T154" i="11"/>
  <c r="Z154" i="11"/>
  <c r="H156" i="11"/>
  <c r="N156" i="11"/>
  <c r="T156" i="11"/>
  <c r="Z156" i="11"/>
  <c r="G159" i="11"/>
  <c r="M159" i="11"/>
  <c r="S159" i="11"/>
  <c r="S157" i="11" s="1"/>
  <c r="Y159" i="11"/>
  <c r="Y157" i="11" s="1"/>
  <c r="G161" i="11"/>
  <c r="M161" i="11"/>
  <c r="S161" i="11"/>
  <c r="Y161" i="11"/>
  <c r="F168" i="11"/>
  <c r="F166" i="11" s="1"/>
  <c r="L168" i="11"/>
  <c r="L166" i="11" s="1"/>
  <c r="R168" i="11"/>
  <c r="X168" i="11"/>
  <c r="F170" i="11"/>
  <c r="L170" i="11"/>
  <c r="R170" i="11"/>
  <c r="X170" i="11"/>
  <c r="E173" i="11"/>
  <c r="K173" i="11"/>
  <c r="Q173" i="11"/>
  <c r="W173" i="11"/>
  <c r="E175" i="11"/>
  <c r="K175" i="11"/>
  <c r="Q175" i="11"/>
  <c r="W175" i="11"/>
  <c r="D178" i="11"/>
  <c r="J178" i="11"/>
  <c r="P178" i="11"/>
  <c r="P176" i="11" s="1"/>
  <c r="V178" i="11"/>
  <c r="V176" i="11" s="1"/>
  <c r="D180" i="11"/>
  <c r="J180" i="11"/>
  <c r="P180" i="11"/>
  <c r="V180" i="11"/>
  <c r="I183" i="11"/>
  <c r="I181" i="11" s="1"/>
  <c r="O183" i="11"/>
  <c r="O181" i="11" s="1"/>
  <c r="U183" i="11"/>
  <c r="AA183" i="11"/>
  <c r="I185" i="11"/>
  <c r="O185" i="11"/>
  <c r="U185" i="11"/>
  <c r="AA185" i="11"/>
  <c r="H188" i="11"/>
  <c r="N188" i="11"/>
  <c r="T188" i="11"/>
  <c r="Z188" i="11"/>
  <c r="H190" i="11"/>
  <c r="N190" i="11"/>
  <c r="T190" i="11"/>
  <c r="Z190" i="11"/>
  <c r="G193" i="11"/>
  <c r="M193" i="11"/>
  <c r="S193" i="11"/>
  <c r="S191" i="11" s="1"/>
  <c r="Y193" i="11"/>
  <c r="Y191" i="11" s="1"/>
  <c r="G195" i="11"/>
  <c r="M195" i="11"/>
  <c r="S195" i="11"/>
  <c r="Y195" i="11"/>
  <c r="F198" i="11"/>
  <c r="F196" i="11" s="1"/>
  <c r="L198" i="11"/>
  <c r="L196" i="11" s="1"/>
  <c r="R198" i="11"/>
  <c r="X198" i="11"/>
  <c r="F200" i="11"/>
  <c r="L200" i="11"/>
  <c r="R200" i="11"/>
  <c r="X200" i="11"/>
  <c r="E203" i="11"/>
  <c r="K203" i="11"/>
  <c r="Q203" i="11"/>
  <c r="W203" i="11"/>
  <c r="E205" i="11"/>
  <c r="K205" i="11"/>
  <c r="Q205" i="11"/>
  <c r="W205" i="11"/>
  <c r="D208" i="11"/>
  <c r="J208" i="11"/>
  <c r="P208" i="11"/>
  <c r="P206" i="11" s="1"/>
  <c r="V208" i="11"/>
  <c r="V206" i="11" s="1"/>
  <c r="D210" i="11"/>
  <c r="J210" i="11"/>
  <c r="P210" i="11"/>
  <c r="V210" i="11"/>
  <c r="I213" i="11"/>
  <c r="I211" i="11" s="1"/>
  <c r="O213" i="11"/>
  <c r="O211" i="11" s="1"/>
  <c r="U213" i="11"/>
  <c r="AA213" i="11"/>
  <c r="I215" i="11"/>
  <c r="O215" i="11"/>
  <c r="U215" i="11"/>
  <c r="AA215" i="11"/>
  <c r="H218" i="11"/>
  <c r="N218" i="11"/>
  <c r="T218" i="11"/>
  <c r="Z218" i="11"/>
  <c r="H220" i="11"/>
  <c r="N220" i="11"/>
  <c r="T220" i="11"/>
  <c r="Z220" i="11"/>
  <c r="G223" i="11"/>
  <c r="M223" i="11"/>
  <c r="S223" i="11"/>
  <c r="S221" i="11" s="1"/>
  <c r="Y223" i="11"/>
  <c r="Y221" i="11" s="1"/>
  <c r="G225" i="11"/>
  <c r="M225" i="11"/>
  <c r="S225" i="11"/>
  <c r="Y225" i="11"/>
  <c r="F228" i="11"/>
  <c r="F226" i="11" s="1"/>
  <c r="L228" i="11"/>
  <c r="L226" i="11" s="1"/>
  <c r="R228" i="11"/>
  <c r="X228" i="11"/>
  <c r="F230" i="11"/>
  <c r="L230" i="11"/>
  <c r="R230" i="11"/>
  <c r="X230" i="11"/>
  <c r="E233" i="11"/>
  <c r="K233" i="11"/>
  <c r="Q233" i="11"/>
  <c r="W233" i="11"/>
  <c r="E235" i="11"/>
  <c r="K235" i="11"/>
  <c r="Q235" i="11"/>
  <c r="W235" i="11"/>
  <c r="D238" i="11"/>
  <c r="J238" i="11"/>
  <c r="P238" i="11"/>
  <c r="P236" i="11" s="1"/>
  <c r="V238" i="11"/>
  <c r="V236" i="11" s="1"/>
  <c r="D240" i="11"/>
  <c r="J240" i="11"/>
  <c r="P240" i="11"/>
  <c r="V240" i="11"/>
  <c r="I243" i="11"/>
  <c r="I241" i="11" s="1"/>
  <c r="O243" i="11"/>
  <c r="O241" i="11" s="1"/>
  <c r="U243" i="11"/>
  <c r="AA243" i="11"/>
  <c r="I245" i="11"/>
  <c r="O245" i="11"/>
  <c r="U245" i="11"/>
  <c r="AA245" i="11"/>
  <c r="H248" i="11"/>
  <c r="N248" i="11"/>
  <c r="T248" i="11"/>
  <c r="Z248" i="11"/>
  <c r="H250" i="11"/>
  <c r="N250" i="11"/>
  <c r="T250" i="11"/>
  <c r="Z250" i="11"/>
  <c r="G253" i="11"/>
  <c r="M253" i="11"/>
  <c r="S253" i="11"/>
  <c r="S251" i="11" s="1"/>
  <c r="Y253" i="11"/>
  <c r="Y251" i="11" s="1"/>
  <c r="G255" i="11"/>
  <c r="M255" i="11"/>
  <c r="S255" i="11"/>
  <c r="Y255" i="11"/>
  <c r="F258" i="11"/>
  <c r="F256" i="11" s="1"/>
  <c r="L258" i="11"/>
  <c r="L256" i="11" s="1"/>
  <c r="R258" i="11"/>
  <c r="X258" i="11"/>
  <c r="F260" i="11"/>
  <c r="L260" i="11"/>
  <c r="R260" i="11"/>
  <c r="X260" i="11"/>
  <c r="E263" i="11"/>
  <c r="K263" i="11"/>
  <c r="Q263" i="11"/>
  <c r="W263" i="11"/>
  <c r="E265" i="11"/>
  <c r="K265" i="11"/>
  <c r="Q265" i="11"/>
  <c r="W265" i="11"/>
  <c r="D268" i="11"/>
  <c r="J268" i="11"/>
  <c r="P268" i="11"/>
  <c r="P266" i="11" s="1"/>
  <c r="V268" i="11"/>
  <c r="V266" i="11" s="1"/>
  <c r="D270" i="11"/>
  <c r="J270" i="11"/>
  <c r="P270" i="11"/>
  <c r="V270" i="11"/>
  <c r="I273" i="11"/>
  <c r="I271" i="11" s="1"/>
  <c r="O273" i="11"/>
  <c r="O271" i="11" s="1"/>
  <c r="U273" i="11"/>
  <c r="AA273" i="11"/>
  <c r="I275" i="11"/>
  <c r="O275" i="11"/>
  <c r="U275" i="11"/>
  <c r="AA275" i="11"/>
  <c r="H278" i="11"/>
  <c r="N278" i="11"/>
  <c r="T278" i="11"/>
  <c r="Z278" i="11"/>
  <c r="H280" i="11"/>
  <c r="N280" i="11"/>
  <c r="T280" i="11"/>
  <c r="Z280" i="11"/>
  <c r="G283" i="11"/>
  <c r="M283" i="11"/>
  <c r="S283" i="11"/>
  <c r="S281" i="11" s="1"/>
  <c r="Y283" i="11"/>
  <c r="Y281" i="11" s="1"/>
  <c r="G285" i="11"/>
  <c r="M285" i="11"/>
  <c r="S285" i="11"/>
  <c r="Y285" i="11"/>
  <c r="F288" i="11"/>
  <c r="F286" i="11" s="1"/>
  <c r="L288" i="11"/>
  <c r="L286" i="11" s="1"/>
  <c r="R288" i="11"/>
  <c r="X288" i="11"/>
  <c r="F290" i="11"/>
  <c r="L290" i="11"/>
  <c r="R290" i="11"/>
  <c r="X290" i="11"/>
  <c r="E293" i="11"/>
  <c r="K293" i="11"/>
  <c r="Q293" i="11"/>
  <c r="W293" i="11"/>
  <c r="E295" i="11"/>
  <c r="K295" i="11"/>
  <c r="Q295" i="11"/>
  <c r="W295" i="11"/>
  <c r="D298" i="11"/>
  <c r="J298" i="11"/>
  <c r="P298" i="11"/>
  <c r="P296" i="11" s="1"/>
  <c r="V298" i="11"/>
  <c r="V296" i="11" s="1"/>
  <c r="D300" i="11"/>
  <c r="J300" i="11"/>
  <c r="P300" i="11"/>
  <c r="V300" i="11"/>
  <c r="I303" i="11"/>
  <c r="I301" i="11" s="1"/>
  <c r="O303" i="11"/>
  <c r="O301" i="11" s="1"/>
  <c r="U303" i="11"/>
  <c r="AA303" i="11"/>
  <c r="I305" i="11"/>
  <c r="O305" i="11"/>
  <c r="U305" i="11"/>
  <c r="AA305" i="11"/>
  <c r="H308" i="11"/>
  <c r="N308" i="11"/>
  <c r="T308" i="11"/>
  <c r="Z308" i="11"/>
  <c r="H310" i="11"/>
  <c r="N310" i="11"/>
  <c r="T310" i="11"/>
  <c r="Z310" i="11"/>
  <c r="G313" i="11"/>
  <c r="M313" i="11"/>
  <c r="S313" i="11"/>
  <c r="S311" i="11" s="1"/>
  <c r="Y313" i="11"/>
  <c r="Y311" i="11" s="1"/>
  <c r="G315" i="11"/>
  <c r="M315" i="11"/>
  <c r="S315" i="11"/>
  <c r="Y315" i="11"/>
  <c r="F318" i="11"/>
  <c r="F316" i="11" s="1"/>
  <c r="L318" i="11"/>
  <c r="L316" i="11" s="1"/>
  <c r="R318" i="11"/>
  <c r="X318" i="11"/>
  <c r="F320" i="11"/>
  <c r="L320" i="11"/>
  <c r="R320" i="11"/>
  <c r="X320" i="11"/>
  <c r="E327" i="11"/>
  <c r="K327" i="11"/>
  <c r="Q327" i="11"/>
  <c r="W327" i="11"/>
  <c r="E329" i="11"/>
  <c r="L329" i="11"/>
  <c r="T329" i="11"/>
  <c r="AA329" i="11"/>
  <c r="G332" i="11"/>
  <c r="N332" i="11"/>
  <c r="U332" i="11"/>
  <c r="D334" i="11"/>
  <c r="K334" i="11"/>
  <c r="S334" i="11"/>
  <c r="Z334" i="11"/>
  <c r="F337" i="11"/>
  <c r="M337" i="11"/>
  <c r="T337" i="11"/>
  <c r="AA337" i="11"/>
  <c r="J339" i="11"/>
  <c r="R339" i="11"/>
  <c r="Y339" i="11"/>
  <c r="E342" i="11"/>
  <c r="L342" i="11"/>
  <c r="S342" i="11"/>
  <c r="Z342" i="11"/>
  <c r="I344" i="11"/>
  <c r="Q344" i="11"/>
  <c r="X344" i="11"/>
  <c r="J347" i="11"/>
  <c r="Q347" i="11"/>
  <c r="X347" i="11"/>
  <c r="G349" i="11"/>
  <c r="N349" i="11"/>
  <c r="W349" i="11"/>
  <c r="L352" i="11"/>
  <c r="X352" i="11"/>
  <c r="L354" i="11"/>
  <c r="X354" i="11"/>
  <c r="K357" i="11"/>
  <c r="W357" i="11"/>
  <c r="W355" i="11" s="1"/>
  <c r="K359" i="11"/>
  <c r="W359" i="11"/>
  <c r="H362" i="11"/>
  <c r="T362" i="11"/>
  <c r="H364" i="11"/>
  <c r="T364" i="11"/>
  <c r="G367" i="11"/>
  <c r="G365" i="11" s="1"/>
  <c r="S367" i="11"/>
  <c r="G369" i="11"/>
  <c r="S369" i="11"/>
  <c r="F372" i="11"/>
  <c r="X372" i="11"/>
  <c r="R374" i="11"/>
  <c r="S377" i="11"/>
  <c r="S375" i="11" s="1"/>
  <c r="M379" i="11"/>
  <c r="X382" i="11"/>
  <c r="H486" i="10"/>
  <c r="H484" i="10" s="1"/>
  <c r="N486" i="10"/>
  <c r="N484" i="10" s="1"/>
  <c r="T486" i="10"/>
  <c r="T484" i="10" s="1"/>
  <c r="Z486" i="10"/>
  <c r="Z484" i="10" s="1"/>
  <c r="G491" i="10"/>
  <c r="G489" i="10" s="1"/>
  <c r="M491" i="10"/>
  <c r="M489" i="10" s="1"/>
  <c r="S491" i="10"/>
  <c r="S489" i="10" s="1"/>
  <c r="Y491" i="10"/>
  <c r="Y489" i="10" s="1"/>
  <c r="F496" i="10"/>
  <c r="F494" i="10" s="1"/>
  <c r="L496" i="10"/>
  <c r="L494" i="10" s="1"/>
  <c r="R496" i="10"/>
  <c r="R494" i="10" s="1"/>
  <c r="X496" i="10"/>
  <c r="X494" i="10" s="1"/>
  <c r="E501" i="10"/>
  <c r="E499" i="10" s="1"/>
  <c r="K501" i="10"/>
  <c r="K499" i="10" s="1"/>
  <c r="Q501" i="10"/>
  <c r="Q499" i="10" s="1"/>
  <c r="W501" i="10"/>
  <c r="W499" i="10" s="1"/>
  <c r="D506" i="10"/>
  <c r="D504" i="10" s="1"/>
  <c r="J506" i="10"/>
  <c r="J504" i="10" s="1"/>
  <c r="P506" i="10"/>
  <c r="P504" i="10" s="1"/>
  <c r="V506" i="10"/>
  <c r="V504" i="10" s="1"/>
  <c r="I511" i="10"/>
  <c r="I509" i="10" s="1"/>
  <c r="O511" i="10"/>
  <c r="O509" i="10" s="1"/>
  <c r="U511" i="10"/>
  <c r="U509" i="10" s="1"/>
  <c r="AA511" i="10"/>
  <c r="AA509" i="10" s="1"/>
  <c r="H516" i="10"/>
  <c r="H514" i="10" s="1"/>
  <c r="N516" i="10"/>
  <c r="N514" i="10" s="1"/>
  <c r="T516" i="10"/>
  <c r="T514" i="10" s="1"/>
  <c r="Z516" i="10"/>
  <c r="Z514" i="10" s="1"/>
  <c r="G521" i="10"/>
  <c r="G519" i="10" s="1"/>
  <c r="M521" i="10"/>
  <c r="M519" i="10" s="1"/>
  <c r="S521" i="10"/>
  <c r="S519" i="10" s="1"/>
  <c r="Y521" i="10"/>
  <c r="Y519" i="10" s="1"/>
  <c r="F526" i="10"/>
  <c r="F524" i="10" s="1"/>
  <c r="L526" i="10"/>
  <c r="L524" i="10" s="1"/>
  <c r="R526" i="10"/>
  <c r="R524" i="10" s="1"/>
  <c r="X526" i="10"/>
  <c r="X524" i="10" s="1"/>
  <c r="E531" i="10"/>
  <c r="E529" i="10" s="1"/>
  <c r="K531" i="10"/>
  <c r="K529" i="10" s="1"/>
  <c r="Q531" i="10"/>
  <c r="Q529" i="10" s="1"/>
  <c r="W531" i="10"/>
  <c r="W529" i="10" s="1"/>
  <c r="D536" i="10"/>
  <c r="D534" i="10" s="1"/>
  <c r="J536" i="10"/>
  <c r="J534" i="10" s="1"/>
  <c r="P536" i="10"/>
  <c r="P534" i="10" s="1"/>
  <c r="V536" i="10"/>
  <c r="V534" i="10" s="1"/>
  <c r="I541" i="10"/>
  <c r="I539" i="10" s="1"/>
  <c r="O541" i="10"/>
  <c r="O539" i="10" s="1"/>
  <c r="U541" i="10"/>
  <c r="U539" i="10" s="1"/>
  <c r="AA541" i="10"/>
  <c r="AA539" i="10" s="1"/>
  <c r="H546" i="10"/>
  <c r="H544" i="10" s="1"/>
  <c r="N546" i="10"/>
  <c r="N544" i="10" s="1"/>
  <c r="T546" i="10"/>
  <c r="T544" i="10" s="1"/>
  <c r="Z546" i="10"/>
  <c r="Z544" i="10" s="1"/>
  <c r="G551" i="10"/>
  <c r="G549" i="10" s="1"/>
  <c r="M551" i="10"/>
  <c r="M549" i="10" s="1"/>
  <c r="S551" i="10"/>
  <c r="S549" i="10" s="1"/>
  <c r="Y551" i="10"/>
  <c r="Y549" i="10" s="1"/>
  <c r="F556" i="10"/>
  <c r="F554" i="10" s="1"/>
  <c r="L556" i="10"/>
  <c r="L554" i="10" s="1"/>
  <c r="R556" i="10"/>
  <c r="R554" i="10" s="1"/>
  <c r="X556" i="10"/>
  <c r="X554" i="10" s="1"/>
  <c r="E561" i="10"/>
  <c r="E559" i="10" s="1"/>
  <c r="K561" i="10"/>
  <c r="K559" i="10" s="1"/>
  <c r="Q561" i="10"/>
  <c r="Q559" i="10" s="1"/>
  <c r="W561" i="10"/>
  <c r="W559" i="10" s="1"/>
  <c r="D566" i="10"/>
  <c r="D564" i="10" s="1"/>
  <c r="J566" i="10"/>
  <c r="J564" i="10" s="1"/>
  <c r="P566" i="10"/>
  <c r="P564" i="10" s="1"/>
  <c r="V566" i="10"/>
  <c r="V564" i="10" s="1"/>
  <c r="I571" i="10"/>
  <c r="I569" i="10" s="1"/>
  <c r="O571" i="10"/>
  <c r="O569" i="10" s="1"/>
  <c r="U571" i="10"/>
  <c r="U569" i="10" s="1"/>
  <c r="AA571" i="10"/>
  <c r="AA569" i="10" s="1"/>
  <c r="H576" i="10"/>
  <c r="H574" i="10" s="1"/>
  <c r="N576" i="10"/>
  <c r="N574" i="10" s="1"/>
  <c r="T576" i="10"/>
  <c r="T574" i="10" s="1"/>
  <c r="Z576" i="10"/>
  <c r="Z574" i="10" s="1"/>
  <c r="G581" i="10"/>
  <c r="G579" i="10" s="1"/>
  <c r="M581" i="10"/>
  <c r="M579" i="10" s="1"/>
  <c r="S581" i="10"/>
  <c r="S579" i="10" s="1"/>
  <c r="Y581" i="10"/>
  <c r="Y579" i="10" s="1"/>
  <c r="F586" i="10"/>
  <c r="F584" i="10" s="1"/>
  <c r="L586" i="10"/>
  <c r="L584" i="10" s="1"/>
  <c r="R586" i="10"/>
  <c r="R584" i="10" s="1"/>
  <c r="X586" i="10"/>
  <c r="X584" i="10" s="1"/>
  <c r="E591" i="10"/>
  <c r="E589" i="10" s="1"/>
  <c r="K591" i="10"/>
  <c r="K589" i="10" s="1"/>
  <c r="Q591" i="10"/>
  <c r="Q589" i="10" s="1"/>
  <c r="W591" i="10"/>
  <c r="W589" i="10" s="1"/>
  <c r="D596" i="10"/>
  <c r="D594" i="10" s="1"/>
  <c r="J596" i="10"/>
  <c r="J594" i="10" s="1"/>
  <c r="P596" i="10"/>
  <c r="P594" i="10" s="1"/>
  <c r="V596" i="10"/>
  <c r="V594" i="10" s="1"/>
  <c r="I601" i="10"/>
  <c r="I599" i="10" s="1"/>
  <c r="O601" i="10"/>
  <c r="O599" i="10" s="1"/>
  <c r="U601" i="10"/>
  <c r="U599" i="10" s="1"/>
  <c r="AA601" i="10"/>
  <c r="AA599" i="10" s="1"/>
  <c r="H606" i="10"/>
  <c r="H604" i="10" s="1"/>
  <c r="N606" i="10"/>
  <c r="N604" i="10" s="1"/>
  <c r="T606" i="10"/>
  <c r="T604" i="10" s="1"/>
  <c r="Z606" i="10"/>
  <c r="Z604" i="10" s="1"/>
  <c r="G611" i="10"/>
  <c r="G609" i="10" s="1"/>
  <c r="M611" i="10"/>
  <c r="M609" i="10" s="1"/>
  <c r="S611" i="10"/>
  <c r="S609" i="10" s="1"/>
  <c r="Y611" i="10"/>
  <c r="Y609" i="10" s="1"/>
  <c r="F616" i="10"/>
  <c r="F614" i="10" s="1"/>
  <c r="L616" i="10"/>
  <c r="L614" i="10" s="1"/>
  <c r="R616" i="10"/>
  <c r="R614" i="10" s="1"/>
  <c r="X616" i="10"/>
  <c r="X614" i="10" s="1"/>
  <c r="E621" i="10"/>
  <c r="E619" i="10" s="1"/>
  <c r="K621" i="10"/>
  <c r="K619" i="10" s="1"/>
  <c r="Q621" i="10"/>
  <c r="Q619" i="10" s="1"/>
  <c r="W621" i="10"/>
  <c r="W619" i="10" s="1"/>
  <c r="D626" i="10"/>
  <c r="D624" i="10" s="1"/>
  <c r="J626" i="10"/>
  <c r="J624" i="10" s="1"/>
  <c r="P626" i="10"/>
  <c r="P624" i="10" s="1"/>
  <c r="V626" i="10"/>
  <c r="V624" i="10" s="1"/>
  <c r="I631" i="10"/>
  <c r="I629" i="10" s="1"/>
  <c r="O631" i="10"/>
  <c r="O629" i="10" s="1"/>
  <c r="U631" i="10"/>
  <c r="U629" i="10" s="1"/>
  <c r="AA631" i="10"/>
  <c r="AA629" i="10" s="1"/>
  <c r="H636" i="10"/>
  <c r="H634" i="10" s="1"/>
  <c r="N636" i="10"/>
  <c r="N634" i="10" s="1"/>
  <c r="T636" i="10"/>
  <c r="T634" i="10" s="1"/>
  <c r="Z636" i="10"/>
  <c r="Z634" i="10" s="1"/>
  <c r="H9" i="11"/>
  <c r="N9" i="11"/>
  <c r="N7" i="11" s="1"/>
  <c r="T9" i="11"/>
  <c r="T7" i="11" s="1"/>
  <c r="Z9" i="11"/>
  <c r="H11" i="11"/>
  <c r="N11" i="11"/>
  <c r="T11" i="11"/>
  <c r="Z11" i="11"/>
  <c r="G14" i="11"/>
  <c r="G12" i="11" s="1"/>
  <c r="M14" i="11"/>
  <c r="S14" i="11"/>
  <c r="Y14" i="11"/>
  <c r="G16" i="11"/>
  <c r="M16" i="11"/>
  <c r="S16" i="11"/>
  <c r="Y16" i="11"/>
  <c r="F19" i="11"/>
  <c r="L19" i="11"/>
  <c r="R19" i="11"/>
  <c r="X19" i="11"/>
  <c r="X17" i="11" s="1"/>
  <c r="F21" i="11"/>
  <c r="L21" i="11"/>
  <c r="R21" i="11"/>
  <c r="X21" i="11"/>
  <c r="E24" i="11"/>
  <c r="K24" i="11"/>
  <c r="K22" i="11" s="1"/>
  <c r="Q24" i="11"/>
  <c r="Q22" i="11" s="1"/>
  <c r="W24" i="11"/>
  <c r="E26" i="11"/>
  <c r="K26" i="11"/>
  <c r="Q26" i="11"/>
  <c r="W26" i="11"/>
  <c r="D29" i="11"/>
  <c r="D27" i="11" s="1"/>
  <c r="J29" i="11"/>
  <c r="P29" i="11"/>
  <c r="V29" i="11"/>
  <c r="D31" i="11"/>
  <c r="J31" i="11"/>
  <c r="P31" i="11"/>
  <c r="V31" i="11"/>
  <c r="I34" i="11"/>
  <c r="O34" i="11"/>
  <c r="U34" i="11"/>
  <c r="AA34" i="11"/>
  <c r="AA32" i="11" s="1"/>
  <c r="I36" i="11"/>
  <c r="O36" i="11"/>
  <c r="U36" i="11"/>
  <c r="AA36" i="11"/>
  <c r="H39" i="11"/>
  <c r="N39" i="11"/>
  <c r="N37" i="11" s="1"/>
  <c r="T39" i="11"/>
  <c r="T37" i="11" s="1"/>
  <c r="Z39" i="11"/>
  <c r="H41" i="11"/>
  <c r="N41" i="11"/>
  <c r="T41" i="11"/>
  <c r="Z41" i="11"/>
  <c r="G44" i="11"/>
  <c r="G42" i="11" s="1"/>
  <c r="M44" i="11"/>
  <c r="S44" i="11"/>
  <c r="Y44" i="11"/>
  <c r="G46" i="11"/>
  <c r="M46" i="11"/>
  <c r="S46" i="11"/>
  <c r="Y46" i="11"/>
  <c r="F49" i="11"/>
  <c r="L49" i="11"/>
  <c r="R49" i="11"/>
  <c r="X49" i="11"/>
  <c r="X47" i="11" s="1"/>
  <c r="F51" i="11"/>
  <c r="L51" i="11"/>
  <c r="R51" i="11"/>
  <c r="X51" i="11"/>
  <c r="E54" i="11"/>
  <c r="K54" i="11"/>
  <c r="K52" i="11" s="1"/>
  <c r="Q54" i="11"/>
  <c r="Q52" i="11" s="1"/>
  <c r="W54" i="11"/>
  <c r="E56" i="11"/>
  <c r="K56" i="11"/>
  <c r="Q56" i="11"/>
  <c r="W56" i="11"/>
  <c r="D59" i="11"/>
  <c r="D57" i="11" s="1"/>
  <c r="J59" i="11"/>
  <c r="P59" i="11"/>
  <c r="V59" i="11"/>
  <c r="D61" i="11"/>
  <c r="J61" i="11"/>
  <c r="P61" i="11"/>
  <c r="V61" i="11"/>
  <c r="I64" i="11"/>
  <c r="O64" i="11"/>
  <c r="U64" i="11"/>
  <c r="AA64" i="11"/>
  <c r="AA62" i="11" s="1"/>
  <c r="I66" i="11"/>
  <c r="O66" i="11"/>
  <c r="U66" i="11"/>
  <c r="AA66" i="11"/>
  <c r="H69" i="11"/>
  <c r="N69" i="11"/>
  <c r="N67" i="11" s="1"/>
  <c r="T69" i="11"/>
  <c r="T67" i="11" s="1"/>
  <c r="Z69" i="11"/>
  <c r="H71" i="11"/>
  <c r="N71" i="11"/>
  <c r="T71" i="11"/>
  <c r="Z71" i="11"/>
  <c r="G74" i="11"/>
  <c r="G72" i="11" s="1"/>
  <c r="M74" i="11"/>
  <c r="S74" i="11"/>
  <c r="Y74" i="11"/>
  <c r="G76" i="11"/>
  <c r="M76" i="11"/>
  <c r="S76" i="11"/>
  <c r="Y76" i="11"/>
  <c r="F79" i="11"/>
  <c r="L79" i="11"/>
  <c r="R79" i="11"/>
  <c r="X79" i="11"/>
  <c r="X77" i="11" s="1"/>
  <c r="F81" i="11"/>
  <c r="L81" i="11"/>
  <c r="R81" i="11"/>
  <c r="X81" i="11"/>
  <c r="E84" i="11"/>
  <c r="K84" i="11"/>
  <c r="K82" i="11" s="1"/>
  <c r="Q84" i="11"/>
  <c r="Q82" i="11" s="1"/>
  <c r="W84" i="11"/>
  <c r="E86" i="11"/>
  <c r="K86" i="11"/>
  <c r="Q86" i="11"/>
  <c r="W86" i="11"/>
  <c r="D89" i="11"/>
  <c r="D87" i="11" s="1"/>
  <c r="J89" i="11"/>
  <c r="P89" i="11"/>
  <c r="V89" i="11"/>
  <c r="D91" i="11"/>
  <c r="J91" i="11"/>
  <c r="P91" i="11"/>
  <c r="V91" i="11"/>
  <c r="I94" i="11"/>
  <c r="O94" i="11"/>
  <c r="U94" i="11"/>
  <c r="AA94" i="11"/>
  <c r="AA92" i="11" s="1"/>
  <c r="I96" i="11"/>
  <c r="O96" i="11"/>
  <c r="U96" i="11"/>
  <c r="AA96" i="11"/>
  <c r="H99" i="11"/>
  <c r="N99" i="11"/>
  <c r="N97" i="11" s="1"/>
  <c r="T99" i="11"/>
  <c r="T97" i="11" s="1"/>
  <c r="Z99" i="11"/>
  <c r="H101" i="11"/>
  <c r="N101" i="11"/>
  <c r="T101" i="11"/>
  <c r="Z101" i="11"/>
  <c r="G104" i="11"/>
  <c r="G102" i="11" s="1"/>
  <c r="M104" i="11"/>
  <c r="S104" i="11"/>
  <c r="Y104" i="11"/>
  <c r="G106" i="11"/>
  <c r="M106" i="11"/>
  <c r="S106" i="11"/>
  <c r="Y106" i="11"/>
  <c r="F109" i="11"/>
  <c r="L109" i="11"/>
  <c r="R109" i="11"/>
  <c r="X109" i="11"/>
  <c r="X107" i="11" s="1"/>
  <c r="F111" i="11"/>
  <c r="L111" i="11"/>
  <c r="R111" i="11"/>
  <c r="X111" i="11"/>
  <c r="E114" i="11"/>
  <c r="K114" i="11"/>
  <c r="K112" i="11" s="1"/>
  <c r="Q114" i="11"/>
  <c r="Q112" i="11" s="1"/>
  <c r="W114" i="11"/>
  <c r="E116" i="11"/>
  <c r="K116" i="11"/>
  <c r="Q116" i="11"/>
  <c r="W116" i="11"/>
  <c r="D119" i="11"/>
  <c r="D117" i="11" s="1"/>
  <c r="J119" i="11"/>
  <c r="P119" i="11"/>
  <c r="V119" i="11"/>
  <c r="D121" i="11"/>
  <c r="J121" i="11"/>
  <c r="P121" i="11"/>
  <c r="V121" i="11"/>
  <c r="I124" i="11"/>
  <c r="O124" i="11"/>
  <c r="U124" i="11"/>
  <c r="AA124" i="11"/>
  <c r="AA122" i="11" s="1"/>
  <c r="I126" i="11"/>
  <c r="O126" i="11"/>
  <c r="U126" i="11"/>
  <c r="AA126" i="11"/>
  <c r="H129" i="11"/>
  <c r="N129" i="11"/>
  <c r="N127" i="11" s="1"/>
  <c r="T129" i="11"/>
  <c r="T127" i="11" s="1"/>
  <c r="Z129" i="11"/>
  <c r="H131" i="11"/>
  <c r="N131" i="11"/>
  <c r="T131" i="11"/>
  <c r="Z131" i="11"/>
  <c r="G134" i="11"/>
  <c r="G132" i="11" s="1"/>
  <c r="M134" i="11"/>
  <c r="S134" i="11"/>
  <c r="Y134" i="11"/>
  <c r="G136" i="11"/>
  <c r="M136" i="11"/>
  <c r="S136" i="11"/>
  <c r="Y136" i="11"/>
  <c r="F139" i="11"/>
  <c r="L139" i="11"/>
  <c r="R139" i="11"/>
  <c r="X139" i="11"/>
  <c r="X137" i="11" s="1"/>
  <c r="F141" i="11"/>
  <c r="L141" i="11"/>
  <c r="R141" i="11"/>
  <c r="X141" i="11"/>
  <c r="E144" i="11"/>
  <c r="K144" i="11"/>
  <c r="K142" i="11" s="1"/>
  <c r="Q144" i="11"/>
  <c r="Q142" i="11" s="1"/>
  <c r="W144" i="11"/>
  <c r="E146" i="11"/>
  <c r="K146" i="11"/>
  <c r="Q146" i="11"/>
  <c r="W146" i="11"/>
  <c r="D149" i="11"/>
  <c r="D147" i="11" s="1"/>
  <c r="J149" i="11"/>
  <c r="P149" i="11"/>
  <c r="V149" i="11"/>
  <c r="D151" i="11"/>
  <c r="J151" i="11"/>
  <c r="P151" i="11"/>
  <c r="V151" i="11"/>
  <c r="I154" i="11"/>
  <c r="O154" i="11"/>
  <c r="U154" i="11"/>
  <c r="AA154" i="11"/>
  <c r="AA152" i="11" s="1"/>
  <c r="I156" i="11"/>
  <c r="O156" i="11"/>
  <c r="U156" i="11"/>
  <c r="AA156" i="11"/>
  <c r="H159" i="11"/>
  <c r="N159" i="11"/>
  <c r="N157" i="11" s="1"/>
  <c r="T159" i="11"/>
  <c r="T157" i="11" s="1"/>
  <c r="Z159" i="11"/>
  <c r="H161" i="11"/>
  <c r="N161" i="11"/>
  <c r="T161" i="11"/>
  <c r="Z161" i="11"/>
  <c r="G168" i="11"/>
  <c r="G166" i="11" s="1"/>
  <c r="M168" i="11"/>
  <c r="S168" i="11"/>
  <c r="Y168" i="11"/>
  <c r="G170" i="11"/>
  <c r="M170" i="11"/>
  <c r="S170" i="11"/>
  <c r="Y170" i="11"/>
  <c r="F173" i="11"/>
  <c r="L173" i="11"/>
  <c r="R173" i="11"/>
  <c r="X173" i="11"/>
  <c r="X171" i="11" s="1"/>
  <c r="F175" i="11"/>
  <c r="L175" i="11"/>
  <c r="R175" i="11"/>
  <c r="X175" i="11"/>
  <c r="E178" i="11"/>
  <c r="K178" i="11"/>
  <c r="K176" i="11" s="1"/>
  <c r="Q178" i="11"/>
  <c r="Q176" i="11" s="1"/>
  <c r="W178" i="11"/>
  <c r="E180" i="11"/>
  <c r="K180" i="11"/>
  <c r="Q180" i="11"/>
  <c r="W180" i="11"/>
  <c r="D183" i="11"/>
  <c r="D181" i="11" s="1"/>
  <c r="J183" i="11"/>
  <c r="P183" i="11"/>
  <c r="V183" i="11"/>
  <c r="D185" i="11"/>
  <c r="J185" i="11"/>
  <c r="P185" i="11"/>
  <c r="V185" i="11"/>
  <c r="I188" i="11"/>
  <c r="O188" i="11"/>
  <c r="U188" i="11"/>
  <c r="AA188" i="11"/>
  <c r="AA186" i="11" s="1"/>
  <c r="I190" i="11"/>
  <c r="O190" i="11"/>
  <c r="U190" i="11"/>
  <c r="AA190" i="11"/>
  <c r="H193" i="11"/>
  <c r="N193" i="11"/>
  <c r="N191" i="11" s="1"/>
  <c r="T193" i="11"/>
  <c r="T191" i="11" s="1"/>
  <c r="Z193" i="11"/>
  <c r="H195" i="11"/>
  <c r="N195" i="11"/>
  <c r="T195" i="11"/>
  <c r="Z195" i="11"/>
  <c r="G198" i="11"/>
  <c r="G196" i="11" s="1"/>
  <c r="M198" i="11"/>
  <c r="S198" i="11"/>
  <c r="Y198" i="11"/>
  <c r="G200" i="11"/>
  <c r="M200" i="11"/>
  <c r="S200" i="11"/>
  <c r="Y200" i="11"/>
  <c r="F203" i="11"/>
  <c r="L203" i="11"/>
  <c r="R203" i="11"/>
  <c r="X203" i="11"/>
  <c r="X201" i="11" s="1"/>
  <c r="F205" i="11"/>
  <c r="L205" i="11"/>
  <c r="R205" i="11"/>
  <c r="X205" i="11"/>
  <c r="E208" i="11"/>
  <c r="K208" i="11"/>
  <c r="K206" i="11" s="1"/>
  <c r="Q208" i="11"/>
  <c r="Q206" i="11" s="1"/>
  <c r="W208" i="11"/>
  <c r="E210" i="11"/>
  <c r="K210" i="11"/>
  <c r="Q210" i="11"/>
  <c r="W210" i="11"/>
  <c r="D213" i="11"/>
  <c r="D211" i="11" s="1"/>
  <c r="J213" i="11"/>
  <c r="P213" i="11"/>
  <c r="V213" i="11"/>
  <c r="D215" i="11"/>
  <c r="J215" i="11"/>
  <c r="P215" i="11"/>
  <c r="V215" i="11"/>
  <c r="I218" i="11"/>
  <c r="O218" i="11"/>
  <c r="U218" i="11"/>
  <c r="AA218" i="11"/>
  <c r="AA216" i="11" s="1"/>
  <c r="I220" i="11"/>
  <c r="O220" i="11"/>
  <c r="U220" i="11"/>
  <c r="AA220" i="11"/>
  <c r="H223" i="11"/>
  <c r="N223" i="11"/>
  <c r="N221" i="11" s="1"/>
  <c r="T223" i="11"/>
  <c r="T221" i="11" s="1"/>
  <c r="Z223" i="11"/>
  <c r="H225" i="11"/>
  <c r="N225" i="11"/>
  <c r="T225" i="11"/>
  <c r="Z225" i="11"/>
  <c r="G228" i="11"/>
  <c r="G226" i="11" s="1"/>
  <c r="M228" i="11"/>
  <c r="S228" i="11"/>
  <c r="Y228" i="11"/>
  <c r="G230" i="11"/>
  <c r="M230" i="11"/>
  <c r="S230" i="11"/>
  <c r="Y230" i="11"/>
  <c r="F233" i="11"/>
  <c r="L233" i="11"/>
  <c r="R233" i="11"/>
  <c r="X233" i="11"/>
  <c r="X231" i="11" s="1"/>
  <c r="F235" i="11"/>
  <c r="L235" i="11"/>
  <c r="R235" i="11"/>
  <c r="X235" i="11"/>
  <c r="E238" i="11"/>
  <c r="K238" i="11"/>
  <c r="K236" i="11" s="1"/>
  <c r="Q238" i="11"/>
  <c r="Q236" i="11" s="1"/>
  <c r="W238" i="11"/>
  <c r="E240" i="11"/>
  <c r="K240" i="11"/>
  <c r="Q240" i="11"/>
  <c r="W240" i="11"/>
  <c r="D243" i="11"/>
  <c r="D241" i="11" s="1"/>
  <c r="J243" i="11"/>
  <c r="P243" i="11"/>
  <c r="V243" i="11"/>
  <c r="D245" i="11"/>
  <c r="J245" i="11"/>
  <c r="P245" i="11"/>
  <c r="V245" i="11"/>
  <c r="I248" i="11"/>
  <c r="O248" i="11"/>
  <c r="U248" i="11"/>
  <c r="AA248" i="11"/>
  <c r="AA246" i="11" s="1"/>
  <c r="I250" i="11"/>
  <c r="O250" i="11"/>
  <c r="U250" i="11"/>
  <c r="AA250" i="11"/>
  <c r="H253" i="11"/>
  <c r="N253" i="11"/>
  <c r="N251" i="11" s="1"/>
  <c r="T253" i="11"/>
  <c r="T251" i="11" s="1"/>
  <c r="Z253" i="11"/>
  <c r="H255" i="11"/>
  <c r="N255" i="11"/>
  <c r="T255" i="11"/>
  <c r="Z255" i="11"/>
  <c r="G258" i="11"/>
  <c r="G256" i="11" s="1"/>
  <c r="M258" i="11"/>
  <c r="S258" i="11"/>
  <c r="Y258" i="11"/>
  <c r="G260" i="11"/>
  <c r="M260" i="11"/>
  <c r="S260" i="11"/>
  <c r="Y260" i="11"/>
  <c r="F263" i="11"/>
  <c r="L263" i="11"/>
  <c r="R263" i="11"/>
  <c r="X263" i="11"/>
  <c r="X261" i="11" s="1"/>
  <c r="F265" i="11"/>
  <c r="L265" i="11"/>
  <c r="R265" i="11"/>
  <c r="X265" i="11"/>
  <c r="E268" i="11"/>
  <c r="K268" i="11"/>
  <c r="K266" i="11" s="1"/>
  <c r="Q268" i="11"/>
  <c r="Q266" i="11" s="1"/>
  <c r="W268" i="11"/>
  <c r="E270" i="11"/>
  <c r="K270" i="11"/>
  <c r="Q270" i="11"/>
  <c r="W270" i="11"/>
  <c r="D273" i="11"/>
  <c r="D271" i="11" s="1"/>
  <c r="J273" i="11"/>
  <c r="P273" i="11"/>
  <c r="V273" i="11"/>
  <c r="D275" i="11"/>
  <c r="J275" i="11"/>
  <c r="P275" i="11"/>
  <c r="V275" i="11"/>
  <c r="I278" i="11"/>
  <c r="O278" i="11"/>
  <c r="U278" i="11"/>
  <c r="AA278" i="11"/>
  <c r="AA276" i="11" s="1"/>
  <c r="I280" i="11"/>
  <c r="O280" i="11"/>
  <c r="U280" i="11"/>
  <c r="AA280" i="11"/>
  <c r="H283" i="11"/>
  <c r="N283" i="11"/>
  <c r="N281" i="11" s="1"/>
  <c r="T283" i="11"/>
  <c r="T281" i="11" s="1"/>
  <c r="Z283" i="11"/>
  <c r="H285" i="11"/>
  <c r="N285" i="11"/>
  <c r="T285" i="11"/>
  <c r="Z285" i="11"/>
  <c r="G288" i="11"/>
  <c r="G286" i="11" s="1"/>
  <c r="M288" i="11"/>
  <c r="S288" i="11"/>
  <c r="Y288" i="11"/>
  <c r="G290" i="11"/>
  <c r="M290" i="11"/>
  <c r="S290" i="11"/>
  <c r="Y290" i="11"/>
  <c r="F293" i="11"/>
  <c r="L293" i="11"/>
  <c r="R293" i="11"/>
  <c r="X293" i="11"/>
  <c r="X291" i="11" s="1"/>
  <c r="F295" i="11"/>
  <c r="L295" i="11"/>
  <c r="R295" i="11"/>
  <c r="X295" i="11"/>
  <c r="E298" i="11"/>
  <c r="K298" i="11"/>
  <c r="K296" i="11" s="1"/>
  <c r="Q298" i="11"/>
  <c r="Q296" i="11" s="1"/>
  <c r="W298" i="11"/>
  <c r="E300" i="11"/>
  <c r="K300" i="11"/>
  <c r="Q300" i="11"/>
  <c r="W300" i="11"/>
  <c r="D303" i="11"/>
  <c r="D301" i="11" s="1"/>
  <c r="J303" i="11"/>
  <c r="P303" i="11"/>
  <c r="V303" i="11"/>
  <c r="D305" i="11"/>
  <c r="J305" i="11"/>
  <c r="P305" i="11"/>
  <c r="V305" i="11"/>
  <c r="I308" i="11"/>
  <c r="O308" i="11"/>
  <c r="U308" i="11"/>
  <c r="AA308" i="11"/>
  <c r="AA306" i="11" s="1"/>
  <c r="I310" i="11"/>
  <c r="O310" i="11"/>
  <c r="U310" i="11"/>
  <c r="AA310" i="11"/>
  <c r="H313" i="11"/>
  <c r="N313" i="11"/>
  <c r="N311" i="11" s="1"/>
  <c r="T313" i="11"/>
  <c r="T311" i="11" s="1"/>
  <c r="Z313" i="11"/>
  <c r="H315" i="11"/>
  <c r="N315" i="11"/>
  <c r="T315" i="11"/>
  <c r="Z315" i="11"/>
  <c r="G318" i="11"/>
  <c r="G316" i="11" s="1"/>
  <c r="M318" i="11"/>
  <c r="S318" i="11"/>
  <c r="Y318" i="11"/>
  <c r="G320" i="11"/>
  <c r="M320" i="11"/>
  <c r="S320" i="11"/>
  <c r="Y320" i="11"/>
  <c r="F327" i="11"/>
  <c r="L327" i="11"/>
  <c r="R327" i="11"/>
  <c r="X327" i="11"/>
  <c r="F329" i="11"/>
  <c r="N329" i="11"/>
  <c r="U329" i="11"/>
  <c r="H332" i="11"/>
  <c r="O332" i="11"/>
  <c r="V332" i="11"/>
  <c r="E334" i="11"/>
  <c r="M334" i="11"/>
  <c r="T334" i="11"/>
  <c r="AA334" i="11"/>
  <c r="G337" i="11"/>
  <c r="N337" i="11"/>
  <c r="U337" i="11"/>
  <c r="D339" i="11"/>
  <c r="L339" i="11"/>
  <c r="S339" i="11"/>
  <c r="Z339" i="11"/>
  <c r="F342" i="11"/>
  <c r="M342" i="11"/>
  <c r="T342" i="11"/>
  <c r="AA342" i="11"/>
  <c r="K344" i="11"/>
  <c r="R344" i="11"/>
  <c r="Y344" i="11"/>
  <c r="D347" i="11"/>
  <c r="K347" i="11"/>
  <c r="R347" i="11"/>
  <c r="Y347" i="11"/>
  <c r="H349" i="11"/>
  <c r="P349" i="11"/>
  <c r="X349" i="11"/>
  <c r="O352" i="11"/>
  <c r="O350" i="11" s="1"/>
  <c r="AA352" i="11"/>
  <c r="O354" i="11"/>
  <c r="AA354" i="11"/>
  <c r="N357" i="11"/>
  <c r="Z357" i="11"/>
  <c r="N359" i="11"/>
  <c r="Z359" i="11"/>
  <c r="J362" i="11"/>
  <c r="V362" i="11"/>
  <c r="J364" i="11"/>
  <c r="V364" i="11"/>
  <c r="I367" i="11"/>
  <c r="U367" i="11"/>
  <c r="I369" i="11"/>
  <c r="U369" i="11"/>
  <c r="H372" i="11"/>
  <c r="Z372" i="11"/>
  <c r="T374" i="11"/>
  <c r="E377" i="11"/>
  <c r="W377" i="11"/>
  <c r="Q379" i="11"/>
  <c r="I486" i="10"/>
  <c r="I484" i="10" s="1"/>
  <c r="O486" i="10"/>
  <c r="U486" i="10"/>
  <c r="AA486" i="10"/>
  <c r="AA484" i="10" s="1"/>
  <c r="H491" i="10"/>
  <c r="H489" i="10" s="1"/>
  <c r="N491" i="10"/>
  <c r="N489" i="10" s="1"/>
  <c r="T491" i="10"/>
  <c r="T489" i="10" s="1"/>
  <c r="Z491" i="10"/>
  <c r="G496" i="10"/>
  <c r="M496" i="10"/>
  <c r="M494" i="10" s="1"/>
  <c r="S496" i="10"/>
  <c r="S494" i="10" s="1"/>
  <c r="Y496" i="10"/>
  <c r="Y494" i="10" s="1"/>
  <c r="F501" i="10"/>
  <c r="F499" i="10" s="1"/>
  <c r="L501" i="10"/>
  <c r="R501" i="10"/>
  <c r="X501" i="10"/>
  <c r="X499" i="10" s="1"/>
  <c r="E506" i="10"/>
  <c r="E504" i="10" s="1"/>
  <c r="K506" i="10"/>
  <c r="K504" i="10" s="1"/>
  <c r="Q506" i="10"/>
  <c r="Q504" i="10" s="1"/>
  <c r="W506" i="10"/>
  <c r="D511" i="10"/>
  <c r="J511" i="10"/>
  <c r="J509" i="10" s="1"/>
  <c r="P511" i="10"/>
  <c r="P509" i="10" s="1"/>
  <c r="V511" i="10"/>
  <c r="V509" i="10" s="1"/>
  <c r="I516" i="10"/>
  <c r="I514" i="10" s="1"/>
  <c r="O516" i="10"/>
  <c r="U516" i="10"/>
  <c r="AA516" i="10"/>
  <c r="AA514" i="10" s="1"/>
  <c r="H521" i="10"/>
  <c r="H519" i="10" s="1"/>
  <c r="N521" i="10"/>
  <c r="N519" i="10" s="1"/>
  <c r="T521" i="10"/>
  <c r="T519" i="10" s="1"/>
  <c r="Z521" i="10"/>
  <c r="G526" i="10"/>
  <c r="M526" i="10"/>
  <c r="M524" i="10" s="1"/>
  <c r="S526" i="10"/>
  <c r="S524" i="10" s="1"/>
  <c r="Y526" i="10"/>
  <c r="Y524" i="10" s="1"/>
  <c r="F531" i="10"/>
  <c r="F529" i="10" s="1"/>
  <c r="L531" i="10"/>
  <c r="R531" i="10"/>
  <c r="X531" i="10"/>
  <c r="X529" i="10" s="1"/>
  <c r="E536" i="10"/>
  <c r="E534" i="10" s="1"/>
  <c r="K536" i="10"/>
  <c r="K534" i="10" s="1"/>
  <c r="Q536" i="10"/>
  <c r="Q534" i="10" s="1"/>
  <c r="W536" i="10"/>
  <c r="D541" i="10"/>
  <c r="J541" i="10"/>
  <c r="J539" i="10" s="1"/>
  <c r="P541" i="10"/>
  <c r="P539" i="10" s="1"/>
  <c r="V541" i="10"/>
  <c r="V539" i="10" s="1"/>
  <c r="I546" i="10"/>
  <c r="I544" i="10" s="1"/>
  <c r="O546" i="10"/>
  <c r="U546" i="10"/>
  <c r="AA546" i="10"/>
  <c r="AA544" i="10" s="1"/>
  <c r="H551" i="10"/>
  <c r="H549" i="10" s="1"/>
  <c r="N551" i="10"/>
  <c r="N549" i="10" s="1"/>
  <c r="T551" i="10"/>
  <c r="T549" i="10" s="1"/>
  <c r="Z551" i="10"/>
  <c r="G556" i="10"/>
  <c r="M556" i="10"/>
  <c r="M554" i="10" s="1"/>
  <c r="S556" i="10"/>
  <c r="S554" i="10" s="1"/>
  <c r="Y556" i="10"/>
  <c r="Y554" i="10" s="1"/>
  <c r="F561" i="10"/>
  <c r="F559" i="10" s="1"/>
  <c r="L561" i="10"/>
  <c r="R561" i="10"/>
  <c r="X561" i="10"/>
  <c r="X559" i="10" s="1"/>
  <c r="E566" i="10"/>
  <c r="E564" i="10" s="1"/>
  <c r="K566" i="10"/>
  <c r="K564" i="10" s="1"/>
  <c r="Q566" i="10"/>
  <c r="Q564" i="10" s="1"/>
  <c r="W566" i="10"/>
  <c r="D571" i="10"/>
  <c r="J571" i="10"/>
  <c r="J569" i="10" s="1"/>
  <c r="P571" i="10"/>
  <c r="P569" i="10" s="1"/>
  <c r="V571" i="10"/>
  <c r="V569" i="10" s="1"/>
  <c r="I576" i="10"/>
  <c r="I574" i="10" s="1"/>
  <c r="O576" i="10"/>
  <c r="U576" i="10"/>
  <c r="AA576" i="10"/>
  <c r="AA574" i="10" s="1"/>
  <c r="H581" i="10"/>
  <c r="H579" i="10" s="1"/>
  <c r="N581" i="10"/>
  <c r="N579" i="10" s="1"/>
  <c r="T581" i="10"/>
  <c r="T579" i="10" s="1"/>
  <c r="Z581" i="10"/>
  <c r="G586" i="10"/>
  <c r="M586" i="10"/>
  <c r="M584" i="10" s="1"/>
  <c r="S586" i="10"/>
  <c r="S584" i="10" s="1"/>
  <c r="Y586" i="10"/>
  <c r="Y584" i="10" s="1"/>
  <c r="F591" i="10"/>
  <c r="F589" i="10" s="1"/>
  <c r="L591" i="10"/>
  <c r="R591" i="10"/>
  <c r="X591" i="10"/>
  <c r="X589" i="10" s="1"/>
  <c r="E596" i="10"/>
  <c r="E594" i="10" s="1"/>
  <c r="K596" i="10"/>
  <c r="K594" i="10" s="1"/>
  <c r="Q596" i="10"/>
  <c r="Q594" i="10" s="1"/>
  <c r="W596" i="10"/>
  <c r="D601" i="10"/>
  <c r="J601" i="10"/>
  <c r="J599" i="10" s="1"/>
  <c r="P601" i="10"/>
  <c r="P599" i="10" s="1"/>
  <c r="V601" i="10"/>
  <c r="V599" i="10" s="1"/>
  <c r="I606" i="10"/>
  <c r="I604" i="10" s="1"/>
  <c r="O606" i="10"/>
  <c r="U606" i="10"/>
  <c r="AA606" i="10"/>
  <c r="AA604" i="10" s="1"/>
  <c r="H611" i="10"/>
  <c r="H609" i="10" s="1"/>
  <c r="N611" i="10"/>
  <c r="N609" i="10" s="1"/>
  <c r="T611" i="10"/>
  <c r="T609" i="10" s="1"/>
  <c r="Z611" i="10"/>
  <c r="G616" i="10"/>
  <c r="M616" i="10"/>
  <c r="M614" i="10" s="1"/>
  <c r="S616" i="10"/>
  <c r="S614" i="10" s="1"/>
  <c r="Y616" i="10"/>
  <c r="Y614" i="10" s="1"/>
  <c r="F621" i="10"/>
  <c r="F619" i="10" s="1"/>
  <c r="L621" i="10"/>
  <c r="R621" i="10"/>
  <c r="X621" i="10"/>
  <c r="X619" i="10" s="1"/>
  <c r="E626" i="10"/>
  <c r="E624" i="10" s="1"/>
  <c r="K626" i="10"/>
  <c r="K624" i="10" s="1"/>
  <c r="Q626" i="10"/>
  <c r="Q624" i="10" s="1"/>
  <c r="W626" i="10"/>
  <c r="D631" i="10"/>
  <c r="J631" i="10"/>
  <c r="J629" i="10" s="1"/>
  <c r="P631" i="10"/>
  <c r="P629" i="10" s="1"/>
  <c r="V631" i="10"/>
  <c r="V629" i="10" s="1"/>
  <c r="I636" i="10"/>
  <c r="I634" i="10" s="1"/>
  <c r="O636" i="10"/>
  <c r="U636" i="10"/>
  <c r="AA636" i="10"/>
  <c r="AA634" i="10" s="1"/>
  <c r="I9" i="11"/>
  <c r="O9" i="11"/>
  <c r="U9" i="11"/>
  <c r="U7" i="11" s="1"/>
  <c r="AA9" i="11"/>
  <c r="I11" i="11"/>
  <c r="O11" i="11"/>
  <c r="U11" i="11"/>
  <c r="AA11" i="11"/>
  <c r="H14" i="11"/>
  <c r="H12" i="11" s="1"/>
  <c r="N14" i="11"/>
  <c r="T14" i="11"/>
  <c r="Z14" i="11"/>
  <c r="Z12" i="11" s="1"/>
  <c r="H16" i="11"/>
  <c r="N16" i="11"/>
  <c r="T16" i="11"/>
  <c r="Z16" i="11"/>
  <c r="G19" i="11"/>
  <c r="M19" i="11"/>
  <c r="M17" i="11" s="1"/>
  <c r="S19" i="11"/>
  <c r="Y19" i="11"/>
  <c r="G21" i="11"/>
  <c r="M21" i="11"/>
  <c r="S21" i="11"/>
  <c r="Y21" i="11"/>
  <c r="F24" i="11"/>
  <c r="L24" i="11"/>
  <c r="R24" i="11"/>
  <c r="R22" i="11" s="1"/>
  <c r="X24" i="11"/>
  <c r="F26" i="11"/>
  <c r="L26" i="11"/>
  <c r="R26" i="11"/>
  <c r="X26" i="11"/>
  <c r="E29" i="11"/>
  <c r="E27" i="11" s="1"/>
  <c r="K29" i="11"/>
  <c r="Q29" i="11"/>
  <c r="W29" i="11"/>
  <c r="W27" i="11" s="1"/>
  <c r="E31" i="11"/>
  <c r="K31" i="11"/>
  <c r="Q31" i="11"/>
  <c r="W31" i="11"/>
  <c r="D34" i="11"/>
  <c r="J34" i="11"/>
  <c r="J32" i="11" s="1"/>
  <c r="P34" i="11"/>
  <c r="V34" i="11"/>
  <c r="D36" i="11"/>
  <c r="J36" i="11"/>
  <c r="P36" i="11"/>
  <c r="V36" i="11"/>
  <c r="I39" i="11"/>
  <c r="O39" i="11"/>
  <c r="U39" i="11"/>
  <c r="U37" i="11" s="1"/>
  <c r="AA39" i="11"/>
  <c r="I41" i="11"/>
  <c r="O41" i="11"/>
  <c r="U41" i="11"/>
  <c r="AA41" i="11"/>
  <c r="H44" i="11"/>
  <c r="H42" i="11" s="1"/>
  <c r="N44" i="11"/>
  <c r="T44" i="11"/>
  <c r="Z44" i="11"/>
  <c r="Z42" i="11" s="1"/>
  <c r="H46" i="11"/>
  <c r="N46" i="11"/>
  <c r="T46" i="11"/>
  <c r="Z46" i="11"/>
  <c r="G49" i="11"/>
  <c r="M49" i="11"/>
  <c r="M47" i="11" s="1"/>
  <c r="S49" i="11"/>
  <c r="Y49" i="11"/>
  <c r="G51" i="11"/>
  <c r="M51" i="11"/>
  <c r="S51" i="11"/>
  <c r="Y51" i="11"/>
  <c r="F54" i="11"/>
  <c r="L54" i="11"/>
  <c r="R54" i="11"/>
  <c r="R52" i="11" s="1"/>
  <c r="X54" i="11"/>
  <c r="F56" i="11"/>
  <c r="L56" i="11"/>
  <c r="R56" i="11"/>
  <c r="X56" i="11"/>
  <c r="E59" i="11"/>
  <c r="E57" i="11" s="1"/>
  <c r="K59" i="11"/>
  <c r="Q59" i="11"/>
  <c r="W59" i="11"/>
  <c r="W57" i="11" s="1"/>
  <c r="E61" i="11"/>
  <c r="K61" i="11"/>
  <c r="Q61" i="11"/>
  <c r="W61" i="11"/>
  <c r="D64" i="11"/>
  <c r="J64" i="11"/>
  <c r="J62" i="11" s="1"/>
  <c r="P64" i="11"/>
  <c r="V64" i="11"/>
  <c r="D66" i="11"/>
  <c r="J66" i="11"/>
  <c r="P66" i="11"/>
  <c r="V66" i="11"/>
  <c r="I69" i="11"/>
  <c r="O69" i="11"/>
  <c r="U69" i="11"/>
  <c r="U67" i="11" s="1"/>
  <c r="AA69" i="11"/>
  <c r="I71" i="11"/>
  <c r="O71" i="11"/>
  <c r="U71" i="11"/>
  <c r="AA71" i="11"/>
  <c r="H74" i="11"/>
  <c r="H72" i="11" s="1"/>
  <c r="N74" i="11"/>
  <c r="T74" i="11"/>
  <c r="Z74" i="11"/>
  <c r="Z72" i="11" s="1"/>
  <c r="H76" i="11"/>
  <c r="N76" i="11"/>
  <c r="T76" i="11"/>
  <c r="Z76" i="11"/>
  <c r="G79" i="11"/>
  <c r="M79" i="11"/>
  <c r="M77" i="11" s="1"/>
  <c r="S79" i="11"/>
  <c r="Y79" i="11"/>
  <c r="G81" i="11"/>
  <c r="M81" i="11"/>
  <c r="S81" i="11"/>
  <c r="Y81" i="11"/>
  <c r="F84" i="11"/>
  <c r="L84" i="11"/>
  <c r="R84" i="11"/>
  <c r="R82" i="11" s="1"/>
  <c r="X84" i="11"/>
  <c r="F86" i="11"/>
  <c r="L86" i="11"/>
  <c r="R86" i="11"/>
  <c r="X86" i="11"/>
  <c r="E89" i="11"/>
  <c r="E87" i="11" s="1"/>
  <c r="K89" i="11"/>
  <c r="Q89" i="11"/>
  <c r="W89" i="11"/>
  <c r="W87" i="11" s="1"/>
  <c r="E91" i="11"/>
  <c r="K91" i="11"/>
  <c r="Q91" i="11"/>
  <c r="W91" i="11"/>
  <c r="D94" i="11"/>
  <c r="J94" i="11"/>
  <c r="J92" i="11" s="1"/>
  <c r="P94" i="11"/>
  <c r="V94" i="11"/>
  <c r="D96" i="11"/>
  <c r="J96" i="11"/>
  <c r="P96" i="11"/>
  <c r="V96" i="11"/>
  <c r="I99" i="11"/>
  <c r="O99" i="11"/>
  <c r="U99" i="11"/>
  <c r="U97" i="11" s="1"/>
  <c r="AA99" i="11"/>
  <c r="I101" i="11"/>
  <c r="O101" i="11"/>
  <c r="U101" i="11"/>
  <c r="AA101" i="11"/>
  <c r="H104" i="11"/>
  <c r="H102" i="11" s="1"/>
  <c r="N104" i="11"/>
  <c r="T104" i="11"/>
  <c r="Z104" i="11"/>
  <c r="Z102" i="11" s="1"/>
  <c r="H106" i="11"/>
  <c r="N106" i="11"/>
  <c r="T106" i="11"/>
  <c r="Z106" i="11"/>
  <c r="G109" i="11"/>
  <c r="M109" i="11"/>
  <c r="M107" i="11" s="1"/>
  <c r="S109" i="11"/>
  <c r="Y109" i="11"/>
  <c r="G111" i="11"/>
  <c r="M111" i="11"/>
  <c r="S111" i="11"/>
  <c r="Y111" i="11"/>
  <c r="F114" i="11"/>
  <c r="L114" i="11"/>
  <c r="R114" i="11"/>
  <c r="R112" i="11" s="1"/>
  <c r="X114" i="11"/>
  <c r="F116" i="11"/>
  <c r="L116" i="11"/>
  <c r="R116" i="11"/>
  <c r="X116" i="11"/>
  <c r="E119" i="11"/>
  <c r="E117" i="11" s="1"/>
  <c r="K119" i="11"/>
  <c r="Q119" i="11"/>
  <c r="W119" i="11"/>
  <c r="W117" i="11" s="1"/>
  <c r="E121" i="11"/>
  <c r="K121" i="11"/>
  <c r="Q121" i="11"/>
  <c r="W121" i="11"/>
  <c r="D124" i="11"/>
  <c r="J124" i="11"/>
  <c r="J122" i="11" s="1"/>
  <c r="P124" i="11"/>
  <c r="V124" i="11"/>
  <c r="D126" i="11"/>
  <c r="J126" i="11"/>
  <c r="P126" i="11"/>
  <c r="V126" i="11"/>
  <c r="I129" i="11"/>
  <c r="O129" i="11"/>
  <c r="U129" i="11"/>
  <c r="U127" i="11" s="1"/>
  <c r="AA129" i="11"/>
  <c r="I131" i="11"/>
  <c r="O131" i="11"/>
  <c r="U131" i="11"/>
  <c r="AA131" i="11"/>
  <c r="H134" i="11"/>
  <c r="H132" i="11" s="1"/>
  <c r="N134" i="11"/>
  <c r="T134" i="11"/>
  <c r="Z134" i="11"/>
  <c r="Z132" i="11" s="1"/>
  <c r="H136" i="11"/>
  <c r="N136" i="11"/>
  <c r="T136" i="11"/>
  <c r="Z136" i="11"/>
  <c r="G139" i="11"/>
  <c r="M139" i="11"/>
  <c r="M137" i="11" s="1"/>
  <c r="S139" i="11"/>
  <c r="Y139" i="11"/>
  <c r="G141" i="11"/>
  <c r="M141" i="11"/>
  <c r="S141" i="11"/>
  <c r="Y141" i="11"/>
  <c r="F144" i="11"/>
  <c r="L144" i="11"/>
  <c r="R144" i="11"/>
  <c r="R142" i="11" s="1"/>
  <c r="X144" i="11"/>
  <c r="F146" i="11"/>
  <c r="L146" i="11"/>
  <c r="R146" i="11"/>
  <c r="X146" i="11"/>
  <c r="E149" i="11"/>
  <c r="E147" i="11" s="1"/>
  <c r="K149" i="11"/>
  <c r="Q149" i="11"/>
  <c r="W149" i="11"/>
  <c r="W147" i="11" s="1"/>
  <c r="E151" i="11"/>
  <c r="K151" i="11"/>
  <c r="Q151" i="11"/>
  <c r="W151" i="11"/>
  <c r="D154" i="11"/>
  <c r="J154" i="11"/>
  <c r="J152" i="11" s="1"/>
  <c r="P154" i="11"/>
  <c r="V154" i="11"/>
  <c r="D156" i="11"/>
  <c r="J156" i="11"/>
  <c r="P156" i="11"/>
  <c r="V156" i="11"/>
  <c r="I159" i="11"/>
  <c r="O159" i="11"/>
  <c r="U159" i="11"/>
  <c r="U157" i="11" s="1"/>
  <c r="AA159" i="11"/>
  <c r="I161" i="11"/>
  <c r="O161" i="11"/>
  <c r="U161" i="11"/>
  <c r="AA161" i="11"/>
  <c r="Z168" i="11"/>
  <c r="Z166" i="11" s="1"/>
  <c r="H170" i="11"/>
  <c r="H166" i="11" s="1"/>
  <c r="N170" i="11"/>
  <c r="N166" i="11" s="1"/>
  <c r="T170" i="11"/>
  <c r="T166" i="11" s="1"/>
  <c r="Z170" i="11"/>
  <c r="G173" i="11"/>
  <c r="M173" i="11"/>
  <c r="M171" i="11" s="1"/>
  <c r="S173" i="11"/>
  <c r="Y173" i="11"/>
  <c r="G175" i="11"/>
  <c r="M175" i="11"/>
  <c r="S175" i="11"/>
  <c r="Y175" i="11"/>
  <c r="F178" i="11"/>
  <c r="L178" i="11"/>
  <c r="R178" i="11"/>
  <c r="R176" i="11" s="1"/>
  <c r="X178" i="11"/>
  <c r="F180" i="11"/>
  <c r="L180" i="11"/>
  <c r="R180" i="11"/>
  <c r="X180" i="11"/>
  <c r="E183" i="11"/>
  <c r="E181" i="11" s="1"/>
  <c r="K183" i="11"/>
  <c r="Q183" i="11"/>
  <c r="W183" i="11"/>
  <c r="W181" i="11" s="1"/>
  <c r="E185" i="11"/>
  <c r="K185" i="11"/>
  <c r="Q185" i="11"/>
  <c r="W185" i="11"/>
  <c r="D188" i="11"/>
  <c r="J188" i="11"/>
  <c r="J186" i="11" s="1"/>
  <c r="P188" i="11"/>
  <c r="V188" i="11"/>
  <c r="D190" i="11"/>
  <c r="J190" i="11"/>
  <c r="P190" i="11"/>
  <c r="V190" i="11"/>
  <c r="I193" i="11"/>
  <c r="O193" i="11"/>
  <c r="U193" i="11"/>
  <c r="U191" i="11" s="1"/>
  <c r="AA193" i="11"/>
  <c r="I195" i="11"/>
  <c r="O195" i="11"/>
  <c r="U195" i="11"/>
  <c r="AA195" i="11"/>
  <c r="H198" i="11"/>
  <c r="H196" i="11" s="1"/>
  <c r="N198" i="11"/>
  <c r="T198" i="11"/>
  <c r="Z198" i="11"/>
  <c r="Z196" i="11" s="1"/>
  <c r="H200" i="11"/>
  <c r="N200" i="11"/>
  <c r="T200" i="11"/>
  <c r="Z200" i="11"/>
  <c r="G203" i="11"/>
  <c r="M203" i="11"/>
  <c r="M201" i="11" s="1"/>
  <c r="S203" i="11"/>
  <c r="Y203" i="11"/>
  <c r="G205" i="11"/>
  <c r="M205" i="11"/>
  <c r="S205" i="11"/>
  <c r="Y205" i="11"/>
  <c r="F208" i="11"/>
  <c r="L208" i="11"/>
  <c r="R208" i="11"/>
  <c r="R206" i="11" s="1"/>
  <c r="X208" i="11"/>
  <c r="F210" i="11"/>
  <c r="L210" i="11"/>
  <c r="R210" i="11"/>
  <c r="X210" i="11"/>
  <c r="E213" i="11"/>
  <c r="E211" i="11" s="1"/>
  <c r="K213" i="11"/>
  <c r="Q213" i="11"/>
  <c r="W213" i="11"/>
  <c r="W211" i="11" s="1"/>
  <c r="E215" i="11"/>
  <c r="K215" i="11"/>
  <c r="Q215" i="11"/>
  <c r="W215" i="11"/>
  <c r="D218" i="11"/>
  <c r="J218" i="11"/>
  <c r="J216" i="11" s="1"/>
  <c r="P218" i="11"/>
  <c r="V218" i="11"/>
  <c r="D220" i="11"/>
  <c r="J220" i="11"/>
  <c r="P220" i="11"/>
  <c r="V220" i="11"/>
  <c r="I223" i="11"/>
  <c r="O223" i="11"/>
  <c r="U223" i="11"/>
  <c r="U221" i="11" s="1"/>
  <c r="AA223" i="11"/>
  <c r="I225" i="11"/>
  <c r="O225" i="11"/>
  <c r="U225" i="11"/>
  <c r="AA225" i="11"/>
  <c r="H228" i="11"/>
  <c r="H226" i="11" s="1"/>
  <c r="N228" i="11"/>
  <c r="T228" i="11"/>
  <c r="Z228" i="11"/>
  <c r="Z226" i="11" s="1"/>
  <c r="H230" i="11"/>
  <c r="N230" i="11"/>
  <c r="T230" i="11"/>
  <c r="Z230" i="11"/>
  <c r="G233" i="11"/>
  <c r="M233" i="11"/>
  <c r="M231" i="11" s="1"/>
  <c r="S233" i="11"/>
  <c r="Y233" i="11"/>
  <c r="G235" i="11"/>
  <c r="M235" i="11"/>
  <c r="S235" i="11"/>
  <c r="Y235" i="11"/>
  <c r="F238" i="11"/>
  <c r="L238" i="11"/>
  <c r="R238" i="11"/>
  <c r="R236" i="11" s="1"/>
  <c r="X238" i="11"/>
  <c r="F240" i="11"/>
  <c r="L240" i="11"/>
  <c r="R240" i="11"/>
  <c r="X240" i="11"/>
  <c r="E243" i="11"/>
  <c r="E241" i="11" s="1"/>
  <c r="K243" i="11"/>
  <c r="Q243" i="11"/>
  <c r="W243" i="11"/>
  <c r="W241" i="11" s="1"/>
  <c r="E245" i="11"/>
  <c r="K245" i="11"/>
  <c r="Q245" i="11"/>
  <c r="W245" i="11"/>
  <c r="D248" i="11"/>
  <c r="J248" i="11"/>
  <c r="J246" i="11" s="1"/>
  <c r="P248" i="11"/>
  <c r="V248" i="11"/>
  <c r="D250" i="11"/>
  <c r="J250" i="11"/>
  <c r="P250" i="11"/>
  <c r="V250" i="11"/>
  <c r="I253" i="11"/>
  <c r="O253" i="11"/>
  <c r="U253" i="11"/>
  <c r="U251" i="11" s="1"/>
  <c r="AA253" i="11"/>
  <c r="I255" i="11"/>
  <c r="O255" i="11"/>
  <c r="U255" i="11"/>
  <c r="AA255" i="11"/>
  <c r="H258" i="11"/>
  <c r="H256" i="11" s="1"/>
  <c r="N258" i="11"/>
  <c r="T258" i="11"/>
  <c r="Z258" i="11"/>
  <c r="Z256" i="11" s="1"/>
  <c r="H260" i="11"/>
  <c r="N260" i="11"/>
  <c r="T260" i="11"/>
  <c r="Z260" i="11"/>
  <c r="G263" i="11"/>
  <c r="M263" i="11"/>
  <c r="M261" i="11" s="1"/>
  <c r="S263" i="11"/>
  <c r="Y263" i="11"/>
  <c r="G265" i="11"/>
  <c r="M265" i="11"/>
  <c r="S265" i="11"/>
  <c r="Y265" i="11"/>
  <c r="F268" i="11"/>
  <c r="L268" i="11"/>
  <c r="R268" i="11"/>
  <c r="R266" i="11" s="1"/>
  <c r="X268" i="11"/>
  <c r="F270" i="11"/>
  <c r="L270" i="11"/>
  <c r="R270" i="11"/>
  <c r="X270" i="11"/>
  <c r="E273" i="11"/>
  <c r="E271" i="11" s="1"/>
  <c r="K273" i="11"/>
  <c r="Q273" i="11"/>
  <c r="W273" i="11"/>
  <c r="W271" i="11" s="1"/>
  <c r="E275" i="11"/>
  <c r="K275" i="11"/>
  <c r="Q275" i="11"/>
  <c r="W275" i="11"/>
  <c r="D278" i="11"/>
  <c r="J278" i="11"/>
  <c r="J276" i="11" s="1"/>
  <c r="P278" i="11"/>
  <c r="V278" i="11"/>
  <c r="D280" i="11"/>
  <c r="J280" i="11"/>
  <c r="P280" i="11"/>
  <c r="V280" i="11"/>
  <c r="I283" i="11"/>
  <c r="O283" i="11"/>
  <c r="U283" i="11"/>
  <c r="U281" i="11" s="1"/>
  <c r="AA283" i="11"/>
  <c r="I285" i="11"/>
  <c r="O285" i="11"/>
  <c r="U285" i="11"/>
  <c r="AA285" i="11"/>
  <c r="H288" i="11"/>
  <c r="H286" i="11" s="1"/>
  <c r="N288" i="11"/>
  <c r="T288" i="11"/>
  <c r="Z288" i="11"/>
  <c r="Z286" i="11" s="1"/>
  <c r="H290" i="11"/>
  <c r="N290" i="11"/>
  <c r="T290" i="11"/>
  <c r="Z290" i="11"/>
  <c r="G293" i="11"/>
  <c r="M293" i="11"/>
  <c r="M291" i="11" s="1"/>
  <c r="S293" i="11"/>
  <c r="Y293" i="11"/>
  <c r="G295" i="11"/>
  <c r="M295" i="11"/>
  <c r="S295" i="11"/>
  <c r="Y295" i="11"/>
  <c r="F298" i="11"/>
  <c r="L298" i="11"/>
  <c r="R298" i="11"/>
  <c r="R296" i="11" s="1"/>
  <c r="X298" i="11"/>
  <c r="F300" i="11"/>
  <c r="L300" i="11"/>
  <c r="R300" i="11"/>
  <c r="X300" i="11"/>
  <c r="E303" i="11"/>
  <c r="E301" i="11" s="1"/>
  <c r="K303" i="11"/>
  <c r="Q303" i="11"/>
  <c r="W303" i="11"/>
  <c r="W301" i="11" s="1"/>
  <c r="E305" i="11"/>
  <c r="K305" i="11"/>
  <c r="Q305" i="11"/>
  <c r="W305" i="11"/>
  <c r="D308" i="11"/>
  <c r="J308" i="11"/>
  <c r="J306" i="11" s="1"/>
  <c r="P308" i="11"/>
  <c r="V308" i="11"/>
  <c r="D310" i="11"/>
  <c r="J310" i="11"/>
  <c r="P310" i="11"/>
  <c r="V310" i="11"/>
  <c r="I313" i="11"/>
  <c r="O313" i="11"/>
  <c r="U313" i="11"/>
  <c r="U311" i="11" s="1"/>
  <c r="AA313" i="11"/>
  <c r="I315" i="11"/>
  <c r="O315" i="11"/>
  <c r="U315" i="11"/>
  <c r="AA315" i="11"/>
  <c r="H318" i="11"/>
  <c r="H316" i="11" s="1"/>
  <c r="N318" i="11"/>
  <c r="T318" i="11"/>
  <c r="Z318" i="11"/>
  <c r="Z316" i="11" s="1"/>
  <c r="H320" i="11"/>
  <c r="N320" i="11"/>
  <c r="T320" i="11"/>
  <c r="Z320" i="11"/>
  <c r="H329" i="11"/>
  <c r="O329" i="11"/>
  <c r="V329" i="11"/>
  <c r="G334" i="11"/>
  <c r="N334" i="11"/>
  <c r="U334" i="11"/>
  <c r="H337" i="11"/>
  <c r="O337" i="11"/>
  <c r="V337" i="11"/>
  <c r="F339" i="11"/>
  <c r="M339" i="11"/>
  <c r="T339" i="11"/>
  <c r="AA339" i="11"/>
  <c r="G342" i="11"/>
  <c r="N342" i="11"/>
  <c r="U342" i="11"/>
  <c r="E344" i="11"/>
  <c r="L344" i="11"/>
  <c r="S344" i="11"/>
  <c r="Z344" i="11"/>
  <c r="E347" i="11"/>
  <c r="L347" i="11"/>
  <c r="S347" i="11"/>
  <c r="Z347" i="11"/>
  <c r="J349" i="11"/>
  <c r="Q349" i="11"/>
  <c r="Y349" i="11"/>
  <c r="D352" i="11"/>
  <c r="D350" i="11" s="1"/>
  <c r="P352" i="11"/>
  <c r="P350" i="11" s="1"/>
  <c r="D354" i="11"/>
  <c r="P354" i="11"/>
  <c r="O357" i="11"/>
  <c r="AA357" i="11"/>
  <c r="O359" i="11"/>
  <c r="AA359" i="11"/>
  <c r="M362" i="11"/>
  <c r="Y362" i="11"/>
  <c r="M364" i="11"/>
  <c r="Y364" i="11"/>
  <c r="L367" i="11"/>
  <c r="X367" i="11"/>
  <c r="L369" i="11"/>
  <c r="X369" i="11"/>
  <c r="L372" i="11"/>
  <c r="F374" i="11"/>
  <c r="X374" i="11"/>
  <c r="G377" i="11"/>
  <c r="Y377" i="11"/>
  <c r="D382" i="11"/>
  <c r="J486" i="10"/>
  <c r="J484" i="10" s="1"/>
  <c r="P486" i="10"/>
  <c r="P484" i="10" s="1"/>
  <c r="V486" i="10"/>
  <c r="V484" i="10" s="1"/>
  <c r="I491" i="10"/>
  <c r="I489" i="10" s="1"/>
  <c r="O491" i="10"/>
  <c r="O489" i="10" s="1"/>
  <c r="U491" i="10"/>
  <c r="U489" i="10" s="1"/>
  <c r="AA491" i="10"/>
  <c r="AA489" i="10" s="1"/>
  <c r="H496" i="10"/>
  <c r="H494" i="10" s="1"/>
  <c r="N496" i="10"/>
  <c r="N494" i="10" s="1"/>
  <c r="T496" i="10"/>
  <c r="T494" i="10" s="1"/>
  <c r="Z496" i="10"/>
  <c r="Z494" i="10" s="1"/>
  <c r="G501" i="10"/>
  <c r="G499" i="10" s="1"/>
  <c r="M501" i="10"/>
  <c r="M499" i="10" s="1"/>
  <c r="S501" i="10"/>
  <c r="S499" i="10" s="1"/>
  <c r="Y501" i="10"/>
  <c r="Y499" i="10" s="1"/>
  <c r="F506" i="10"/>
  <c r="F504" i="10" s="1"/>
  <c r="L506" i="10"/>
  <c r="L504" i="10" s="1"/>
  <c r="R506" i="10"/>
  <c r="R504" i="10" s="1"/>
  <c r="X506" i="10"/>
  <c r="X504" i="10" s="1"/>
  <c r="E511" i="10"/>
  <c r="E509" i="10" s="1"/>
  <c r="K511" i="10"/>
  <c r="K509" i="10" s="1"/>
  <c r="Q511" i="10"/>
  <c r="Q509" i="10" s="1"/>
  <c r="W511" i="10"/>
  <c r="W509" i="10" s="1"/>
  <c r="D516" i="10"/>
  <c r="D514" i="10" s="1"/>
  <c r="J516" i="10"/>
  <c r="J514" i="10" s="1"/>
  <c r="P516" i="10"/>
  <c r="P514" i="10" s="1"/>
  <c r="V516" i="10"/>
  <c r="V514" i="10" s="1"/>
  <c r="I521" i="10"/>
  <c r="I519" i="10" s="1"/>
  <c r="O521" i="10"/>
  <c r="O519" i="10" s="1"/>
  <c r="U521" i="10"/>
  <c r="U519" i="10" s="1"/>
  <c r="AA521" i="10"/>
  <c r="AA519" i="10" s="1"/>
  <c r="H526" i="10"/>
  <c r="H524" i="10" s="1"/>
  <c r="N526" i="10"/>
  <c r="N524" i="10" s="1"/>
  <c r="T526" i="10"/>
  <c r="T524" i="10" s="1"/>
  <c r="Z526" i="10"/>
  <c r="Z524" i="10" s="1"/>
  <c r="G531" i="10"/>
  <c r="G529" i="10" s="1"/>
  <c r="M531" i="10"/>
  <c r="M529" i="10" s="1"/>
  <c r="S531" i="10"/>
  <c r="S529" i="10" s="1"/>
  <c r="Y531" i="10"/>
  <c r="Y529" i="10" s="1"/>
  <c r="F536" i="10"/>
  <c r="F534" i="10" s="1"/>
  <c r="L536" i="10"/>
  <c r="L534" i="10" s="1"/>
  <c r="R536" i="10"/>
  <c r="R534" i="10" s="1"/>
  <c r="X536" i="10"/>
  <c r="X534" i="10" s="1"/>
  <c r="E541" i="10"/>
  <c r="E539" i="10" s="1"/>
  <c r="K541" i="10"/>
  <c r="K539" i="10" s="1"/>
  <c r="Q541" i="10"/>
  <c r="Q539" i="10" s="1"/>
  <c r="W541" i="10"/>
  <c r="W539" i="10" s="1"/>
  <c r="D546" i="10"/>
  <c r="D544" i="10" s="1"/>
  <c r="J546" i="10"/>
  <c r="J544" i="10" s="1"/>
  <c r="P546" i="10"/>
  <c r="P544" i="10" s="1"/>
  <c r="V546" i="10"/>
  <c r="V544" i="10" s="1"/>
  <c r="I551" i="10"/>
  <c r="I549" i="10" s="1"/>
  <c r="O551" i="10"/>
  <c r="O549" i="10" s="1"/>
  <c r="U551" i="10"/>
  <c r="U549" i="10" s="1"/>
  <c r="AA551" i="10"/>
  <c r="AA549" i="10" s="1"/>
  <c r="H556" i="10"/>
  <c r="H554" i="10" s="1"/>
  <c r="N556" i="10"/>
  <c r="N554" i="10" s="1"/>
  <c r="T556" i="10"/>
  <c r="T554" i="10" s="1"/>
  <c r="Z556" i="10"/>
  <c r="Z554" i="10" s="1"/>
  <c r="G561" i="10"/>
  <c r="G559" i="10" s="1"/>
  <c r="M561" i="10"/>
  <c r="M559" i="10" s="1"/>
  <c r="S561" i="10"/>
  <c r="S559" i="10" s="1"/>
  <c r="Y561" i="10"/>
  <c r="Y559" i="10" s="1"/>
  <c r="F566" i="10"/>
  <c r="F564" i="10" s="1"/>
  <c r="L566" i="10"/>
  <c r="L564" i="10" s="1"/>
  <c r="R566" i="10"/>
  <c r="R564" i="10" s="1"/>
  <c r="X566" i="10"/>
  <c r="X564" i="10" s="1"/>
  <c r="E571" i="10"/>
  <c r="E569" i="10" s="1"/>
  <c r="K571" i="10"/>
  <c r="K569" i="10" s="1"/>
  <c r="Q571" i="10"/>
  <c r="Q569" i="10" s="1"/>
  <c r="W571" i="10"/>
  <c r="W569" i="10" s="1"/>
  <c r="D576" i="10"/>
  <c r="D574" i="10" s="1"/>
  <c r="J576" i="10"/>
  <c r="J574" i="10" s="1"/>
  <c r="P576" i="10"/>
  <c r="P574" i="10" s="1"/>
  <c r="V576" i="10"/>
  <c r="V574" i="10" s="1"/>
  <c r="I581" i="10"/>
  <c r="I579" i="10" s="1"/>
  <c r="O581" i="10"/>
  <c r="O579" i="10" s="1"/>
  <c r="U581" i="10"/>
  <c r="U579" i="10" s="1"/>
  <c r="AA581" i="10"/>
  <c r="AA579" i="10" s="1"/>
  <c r="H586" i="10"/>
  <c r="H584" i="10" s="1"/>
  <c r="N586" i="10"/>
  <c r="N584" i="10" s="1"/>
  <c r="T586" i="10"/>
  <c r="T584" i="10" s="1"/>
  <c r="Z586" i="10"/>
  <c r="Z584" i="10" s="1"/>
  <c r="G591" i="10"/>
  <c r="G589" i="10" s="1"/>
  <c r="M591" i="10"/>
  <c r="M589" i="10" s="1"/>
  <c r="S591" i="10"/>
  <c r="S589" i="10" s="1"/>
  <c r="Y591" i="10"/>
  <c r="Y589" i="10" s="1"/>
  <c r="F596" i="10"/>
  <c r="F594" i="10" s="1"/>
  <c r="L596" i="10"/>
  <c r="L594" i="10" s="1"/>
  <c r="R596" i="10"/>
  <c r="R594" i="10" s="1"/>
  <c r="X596" i="10"/>
  <c r="X594" i="10" s="1"/>
  <c r="E601" i="10"/>
  <c r="E599" i="10" s="1"/>
  <c r="K601" i="10"/>
  <c r="K599" i="10" s="1"/>
  <c r="Q601" i="10"/>
  <c r="Q599" i="10" s="1"/>
  <c r="W601" i="10"/>
  <c r="W599" i="10" s="1"/>
  <c r="D606" i="10"/>
  <c r="D604" i="10" s="1"/>
  <c r="J606" i="10"/>
  <c r="J604" i="10" s="1"/>
  <c r="P606" i="10"/>
  <c r="P604" i="10" s="1"/>
  <c r="V606" i="10"/>
  <c r="V604" i="10" s="1"/>
  <c r="I611" i="10"/>
  <c r="I609" i="10" s="1"/>
  <c r="O611" i="10"/>
  <c r="O609" i="10" s="1"/>
  <c r="U611" i="10"/>
  <c r="U609" i="10" s="1"/>
  <c r="AA611" i="10"/>
  <c r="AA609" i="10" s="1"/>
  <c r="H616" i="10"/>
  <c r="H614" i="10" s="1"/>
  <c r="N616" i="10"/>
  <c r="N614" i="10" s="1"/>
  <c r="T616" i="10"/>
  <c r="T614" i="10" s="1"/>
  <c r="Z616" i="10"/>
  <c r="Z614" i="10" s="1"/>
  <c r="G621" i="10"/>
  <c r="G619" i="10" s="1"/>
  <c r="M621" i="10"/>
  <c r="M619" i="10" s="1"/>
  <c r="S621" i="10"/>
  <c r="S619" i="10" s="1"/>
  <c r="Y621" i="10"/>
  <c r="Y619" i="10" s="1"/>
  <c r="F626" i="10"/>
  <c r="F624" i="10" s="1"/>
  <c r="L626" i="10"/>
  <c r="L624" i="10" s="1"/>
  <c r="R626" i="10"/>
  <c r="R624" i="10" s="1"/>
  <c r="X626" i="10"/>
  <c r="X624" i="10" s="1"/>
  <c r="E631" i="10"/>
  <c r="E629" i="10" s="1"/>
  <c r="K631" i="10"/>
  <c r="K629" i="10" s="1"/>
  <c r="Q631" i="10"/>
  <c r="Q629" i="10" s="1"/>
  <c r="W631" i="10"/>
  <c r="W629" i="10" s="1"/>
  <c r="D636" i="10"/>
  <c r="D634" i="10" s="1"/>
  <c r="J636" i="10"/>
  <c r="J634" i="10" s="1"/>
  <c r="P636" i="10"/>
  <c r="P634" i="10" s="1"/>
  <c r="V636" i="10"/>
  <c r="V634" i="10" s="1"/>
  <c r="J9" i="11"/>
  <c r="P9" i="11"/>
  <c r="V9" i="11"/>
  <c r="V638" i="11"/>
  <c r="P638" i="11"/>
  <c r="J638" i="11"/>
  <c r="D638" i="11"/>
  <c r="W633" i="11"/>
  <c r="Q633" i="11"/>
  <c r="K633" i="11"/>
  <c r="E633" i="11"/>
  <c r="X628" i="11"/>
  <c r="R628" i="11"/>
  <c r="L628" i="11"/>
  <c r="F628" i="11"/>
  <c r="Y623" i="11"/>
  <c r="S623" i="11"/>
  <c r="M623" i="11"/>
  <c r="G623" i="11"/>
  <c r="Z618" i="11"/>
  <c r="T618" i="11"/>
  <c r="N618" i="11"/>
  <c r="H618" i="11"/>
  <c r="AA613" i="11"/>
  <c r="U613" i="11"/>
  <c r="O613" i="11"/>
  <c r="I613" i="11"/>
  <c r="V608" i="11"/>
  <c r="P608" i="11"/>
  <c r="J608" i="11"/>
  <c r="D608" i="11"/>
  <c r="W603" i="11"/>
  <c r="Q603" i="11"/>
  <c r="K603" i="11"/>
  <c r="E603" i="11"/>
  <c r="X598" i="11"/>
  <c r="R598" i="11"/>
  <c r="L598" i="11"/>
  <c r="F598" i="11"/>
  <c r="Y593" i="11"/>
  <c r="S593" i="11"/>
  <c r="M593" i="11"/>
  <c r="G593" i="11"/>
  <c r="Z588" i="11"/>
  <c r="T588" i="11"/>
  <c r="N588" i="11"/>
  <c r="H588" i="11"/>
  <c r="AA583" i="11"/>
  <c r="U583" i="11"/>
  <c r="O583" i="11"/>
  <c r="I583" i="11"/>
  <c r="V578" i="11"/>
  <c r="P578" i="11"/>
  <c r="J578" i="11"/>
  <c r="D578" i="11"/>
  <c r="W573" i="11"/>
  <c r="Q573" i="11"/>
  <c r="K573" i="11"/>
  <c r="E573" i="11"/>
  <c r="X568" i="11"/>
  <c r="R568" i="11"/>
  <c r="L568" i="11"/>
  <c r="F568" i="11"/>
  <c r="Y563" i="11"/>
  <c r="S563" i="11"/>
  <c r="M563" i="11"/>
  <c r="G563" i="11"/>
  <c r="Z558" i="11"/>
  <c r="T558" i="11"/>
  <c r="N558" i="11"/>
  <c r="H558" i="11"/>
  <c r="AA553" i="11"/>
  <c r="U553" i="11"/>
  <c r="O553" i="11"/>
  <c r="I553" i="11"/>
  <c r="V548" i="11"/>
  <c r="P548" i="11"/>
  <c r="J548" i="11"/>
  <c r="D548" i="11"/>
  <c r="W543" i="11"/>
  <c r="Q543" i="11"/>
  <c r="K543" i="11"/>
  <c r="E543" i="11"/>
  <c r="X538" i="11"/>
  <c r="R538" i="11"/>
  <c r="L538" i="11"/>
  <c r="F538" i="11"/>
  <c r="Y533" i="11"/>
  <c r="S533" i="11"/>
  <c r="M533" i="11"/>
  <c r="G533" i="11"/>
  <c r="Z528" i="11"/>
  <c r="T528" i="11"/>
  <c r="N528" i="11"/>
  <c r="H528" i="11"/>
  <c r="AA523" i="11"/>
  <c r="U523" i="11"/>
  <c r="O523" i="11"/>
  <c r="I523" i="11"/>
  <c r="V518" i="11"/>
  <c r="P518" i="11"/>
  <c r="J518" i="11"/>
  <c r="D518" i="11"/>
  <c r="W513" i="11"/>
  <c r="Q513" i="11"/>
  <c r="K513" i="11"/>
  <c r="E513" i="11"/>
  <c r="X508" i="11"/>
  <c r="R508" i="11"/>
  <c r="L508" i="11"/>
  <c r="F508" i="11"/>
  <c r="Y503" i="11"/>
  <c r="S503" i="11"/>
  <c r="M503" i="11"/>
  <c r="G503" i="11"/>
  <c r="Z498" i="11"/>
  <c r="T498" i="11"/>
  <c r="N498" i="11"/>
  <c r="H498" i="11"/>
  <c r="AA493" i="11"/>
  <c r="U493" i="11"/>
  <c r="O493" i="11"/>
  <c r="I493" i="11"/>
  <c r="V488" i="11"/>
  <c r="P488" i="11"/>
  <c r="J488" i="11"/>
  <c r="D488" i="11"/>
  <c r="D484" i="11" s="1"/>
  <c r="W479" i="11"/>
  <c r="Q479" i="11"/>
  <c r="K479" i="11"/>
  <c r="E479" i="11"/>
  <c r="X474" i="11"/>
  <c r="R474" i="11"/>
  <c r="L474" i="11"/>
  <c r="F474" i="11"/>
  <c r="Y469" i="11"/>
  <c r="S469" i="11"/>
  <c r="M469" i="11"/>
  <c r="G469" i="11"/>
  <c r="Z464" i="11"/>
  <c r="T464" i="11"/>
  <c r="N464" i="11"/>
  <c r="H464" i="11"/>
  <c r="AA459" i="11"/>
  <c r="U459" i="11"/>
  <c r="O459" i="11"/>
  <c r="I459" i="11"/>
  <c r="V454" i="11"/>
  <c r="P454" i="11"/>
  <c r="J454" i="11"/>
  <c r="D454" i="11"/>
  <c r="W449" i="11"/>
  <c r="Q449" i="11"/>
  <c r="K449" i="11"/>
  <c r="E449" i="11"/>
  <c r="X444" i="11"/>
  <c r="R444" i="11"/>
  <c r="L444" i="11"/>
  <c r="F444" i="11"/>
  <c r="Y439" i="11"/>
  <c r="S439" i="11"/>
  <c r="M439" i="11"/>
  <c r="G439" i="11"/>
  <c r="Z434" i="11"/>
  <c r="T434" i="11"/>
  <c r="N434" i="11"/>
  <c r="H434" i="11"/>
  <c r="AA429" i="11"/>
  <c r="U429" i="11"/>
  <c r="O429" i="11"/>
  <c r="I429" i="11"/>
  <c r="V424" i="11"/>
  <c r="P424" i="11"/>
  <c r="J424" i="11"/>
  <c r="D424" i="11"/>
  <c r="W419" i="11"/>
  <c r="Q419" i="11"/>
  <c r="K419" i="11"/>
  <c r="E419" i="11"/>
  <c r="X414" i="11"/>
  <c r="R414" i="11"/>
  <c r="L414" i="11"/>
  <c r="F414" i="11"/>
  <c r="Y409" i="11"/>
  <c r="S409" i="11"/>
  <c r="M409" i="11"/>
  <c r="G409" i="11"/>
  <c r="Z404" i="11"/>
  <c r="T404" i="11"/>
  <c r="N404" i="11"/>
  <c r="H404" i="11"/>
  <c r="AA399" i="11"/>
  <c r="U399" i="11"/>
  <c r="O399" i="11"/>
  <c r="I399" i="11"/>
  <c r="V394" i="11"/>
  <c r="P394" i="11"/>
  <c r="J394" i="11"/>
  <c r="D394" i="11"/>
  <c r="W389" i="11"/>
  <c r="Q389" i="11"/>
  <c r="K389" i="11"/>
  <c r="E389" i="11"/>
  <c r="X384" i="11"/>
  <c r="R384" i="11"/>
  <c r="L384" i="11"/>
  <c r="L380" i="11" s="1"/>
  <c r="F384" i="11"/>
  <c r="AA638" i="11"/>
  <c r="U638" i="11"/>
  <c r="O638" i="11"/>
  <c r="I638" i="11"/>
  <c r="V633" i="11"/>
  <c r="P633" i="11"/>
  <c r="J633" i="11"/>
  <c r="D633" i="11"/>
  <c r="W628" i="11"/>
  <c r="Q628" i="11"/>
  <c r="K628" i="11"/>
  <c r="E628" i="11"/>
  <c r="X623" i="11"/>
  <c r="R623" i="11"/>
  <c r="L623" i="11"/>
  <c r="F623" i="11"/>
  <c r="Y618" i="11"/>
  <c r="S618" i="11"/>
  <c r="M618" i="11"/>
  <c r="G618" i="11"/>
  <c r="Z613" i="11"/>
  <c r="T613" i="11"/>
  <c r="N613" i="11"/>
  <c r="H613" i="11"/>
  <c r="AA608" i="11"/>
  <c r="U608" i="11"/>
  <c r="O608" i="11"/>
  <c r="I608" i="11"/>
  <c r="V603" i="11"/>
  <c r="P603" i="11"/>
  <c r="J603" i="11"/>
  <c r="D603" i="11"/>
  <c r="W598" i="11"/>
  <c r="Q598" i="11"/>
  <c r="K598" i="11"/>
  <c r="E598" i="11"/>
  <c r="X593" i="11"/>
  <c r="R593" i="11"/>
  <c r="L593" i="11"/>
  <c r="F593" i="11"/>
  <c r="Y588" i="11"/>
  <c r="S588" i="11"/>
  <c r="M588" i="11"/>
  <c r="G588" i="11"/>
  <c r="Z583" i="11"/>
  <c r="T583" i="11"/>
  <c r="N583" i="11"/>
  <c r="H583" i="11"/>
  <c r="AA578" i="11"/>
  <c r="U578" i="11"/>
  <c r="O578" i="11"/>
  <c r="I578" i="11"/>
  <c r="V573" i="11"/>
  <c r="P573" i="11"/>
  <c r="J573" i="11"/>
  <c r="D573" i="11"/>
  <c r="W568" i="11"/>
  <c r="Q568" i="11"/>
  <c r="K568" i="11"/>
  <c r="E568" i="11"/>
  <c r="X563" i="11"/>
  <c r="R563" i="11"/>
  <c r="L563" i="11"/>
  <c r="F563" i="11"/>
  <c r="Y558" i="11"/>
  <c r="S558" i="11"/>
  <c r="M558" i="11"/>
  <c r="G558" i="11"/>
  <c r="Z553" i="11"/>
  <c r="T553" i="11"/>
  <c r="N553" i="11"/>
  <c r="H553" i="11"/>
  <c r="AA548" i="11"/>
  <c r="U548" i="11"/>
  <c r="O548" i="11"/>
  <c r="I548" i="11"/>
  <c r="V543" i="11"/>
  <c r="P543" i="11"/>
  <c r="J543" i="11"/>
  <c r="D543" i="11"/>
  <c r="W538" i="11"/>
  <c r="Q538" i="11"/>
  <c r="K538" i="11"/>
  <c r="E538" i="11"/>
  <c r="X533" i="11"/>
  <c r="R533" i="11"/>
  <c r="L533" i="11"/>
  <c r="F533" i="11"/>
  <c r="Y528" i="11"/>
  <c r="S528" i="11"/>
  <c r="M528" i="11"/>
  <c r="G528" i="11"/>
  <c r="Z523" i="11"/>
  <c r="T523" i="11"/>
  <c r="N523" i="11"/>
  <c r="H523" i="11"/>
  <c r="AA518" i="11"/>
  <c r="U518" i="11"/>
  <c r="O518" i="11"/>
  <c r="I518" i="11"/>
  <c r="V513" i="11"/>
  <c r="P513" i="11"/>
  <c r="J513" i="11"/>
  <c r="D513" i="11"/>
  <c r="W508" i="11"/>
  <c r="Q508" i="11"/>
  <c r="K508" i="11"/>
  <c r="E508" i="11"/>
  <c r="X503" i="11"/>
  <c r="R503" i="11"/>
  <c r="L503" i="11"/>
  <c r="F503" i="11"/>
  <c r="Y498" i="11"/>
  <c r="S498" i="11"/>
  <c r="M498" i="11"/>
  <c r="G498" i="11"/>
  <c r="Z493" i="11"/>
  <c r="T493" i="11"/>
  <c r="N493" i="11"/>
  <c r="H493" i="11"/>
  <c r="AA488" i="11"/>
  <c r="U488" i="11"/>
  <c r="O488" i="11"/>
  <c r="I488" i="11"/>
  <c r="V479" i="11"/>
  <c r="P479" i="11"/>
  <c r="J479" i="11"/>
  <c r="D479" i="11"/>
  <c r="W474" i="11"/>
  <c r="Q474" i="11"/>
  <c r="K474" i="11"/>
  <c r="E474" i="11"/>
  <c r="X469" i="11"/>
  <c r="R469" i="11"/>
  <c r="L469" i="11"/>
  <c r="F469" i="11"/>
  <c r="Y464" i="11"/>
  <c r="S464" i="11"/>
  <c r="M464" i="11"/>
  <c r="G464" i="11"/>
  <c r="Z459" i="11"/>
  <c r="T459" i="11"/>
  <c r="N459" i="11"/>
  <c r="H459" i="11"/>
  <c r="AA454" i="11"/>
  <c r="U454" i="11"/>
  <c r="O454" i="11"/>
  <c r="I454" i="11"/>
  <c r="V449" i="11"/>
  <c r="P449" i="11"/>
  <c r="J449" i="11"/>
  <c r="D449" i="11"/>
  <c r="W444" i="11"/>
  <c r="Q444" i="11"/>
  <c r="K444" i="11"/>
  <c r="E444" i="11"/>
  <c r="X439" i="11"/>
  <c r="R439" i="11"/>
  <c r="L439" i="11"/>
  <c r="F439" i="11"/>
  <c r="Y434" i="11"/>
  <c r="S434" i="11"/>
  <c r="M434" i="11"/>
  <c r="G434" i="11"/>
  <c r="Z429" i="11"/>
  <c r="T429" i="11"/>
  <c r="N429" i="11"/>
  <c r="H429" i="11"/>
  <c r="AA424" i="11"/>
  <c r="U424" i="11"/>
  <c r="O424" i="11"/>
  <c r="I424" i="11"/>
  <c r="V419" i="11"/>
  <c r="P419" i="11"/>
  <c r="J419" i="11"/>
  <c r="D419" i="11"/>
  <c r="W414" i="11"/>
  <c r="Q414" i="11"/>
  <c r="K414" i="11"/>
  <c r="E414" i="11"/>
  <c r="X409" i="11"/>
  <c r="R409" i="11"/>
  <c r="L409" i="11"/>
  <c r="F409" i="11"/>
  <c r="Y404" i="11"/>
  <c r="S404" i="11"/>
  <c r="M404" i="11"/>
  <c r="G404" i="11"/>
  <c r="Z399" i="11"/>
  <c r="T399" i="11"/>
  <c r="N399" i="11"/>
  <c r="H399" i="11"/>
  <c r="AA394" i="11"/>
  <c r="U394" i="11"/>
  <c r="O394" i="11"/>
  <c r="I394" i="11"/>
  <c r="V389" i="11"/>
  <c r="P389" i="11"/>
  <c r="J389" i="11"/>
  <c r="D389" i="11"/>
  <c r="W384" i="11"/>
  <c r="Q384" i="11"/>
  <c r="K384" i="11"/>
  <c r="E384" i="11"/>
  <c r="X379" i="11"/>
  <c r="R379" i="11"/>
  <c r="L379" i="11"/>
  <c r="F379" i="11"/>
  <c r="Y374" i="11"/>
  <c r="S374" i="11"/>
  <c r="M374" i="11"/>
  <c r="G374" i="11"/>
  <c r="Z369" i="11"/>
  <c r="T369" i="11"/>
  <c r="N369" i="11"/>
  <c r="H369" i="11"/>
  <c r="AA364" i="11"/>
  <c r="U364" i="11"/>
  <c r="O364" i="11"/>
  <c r="I364" i="11"/>
  <c r="V359" i="11"/>
  <c r="P359" i="11"/>
  <c r="J359" i="11"/>
  <c r="D359" i="11"/>
  <c r="W354" i="11"/>
  <c r="Q354" i="11"/>
  <c r="K354" i="11"/>
  <c r="E354" i="11"/>
  <c r="Z638" i="11"/>
  <c r="T638" i="11"/>
  <c r="N638" i="11"/>
  <c r="H638" i="11"/>
  <c r="AA633" i="11"/>
  <c r="U633" i="11"/>
  <c r="O633" i="11"/>
  <c r="I633" i="11"/>
  <c r="V628" i="11"/>
  <c r="P628" i="11"/>
  <c r="J628" i="11"/>
  <c r="D628" i="11"/>
  <c r="W623" i="11"/>
  <c r="Q623" i="11"/>
  <c r="K623" i="11"/>
  <c r="E623" i="11"/>
  <c r="X618" i="11"/>
  <c r="R618" i="11"/>
  <c r="L618" i="11"/>
  <c r="F618" i="11"/>
  <c r="Y613" i="11"/>
  <c r="S613" i="11"/>
  <c r="M613" i="11"/>
  <c r="G613" i="11"/>
  <c r="Z608" i="11"/>
  <c r="T608" i="11"/>
  <c r="N608" i="11"/>
  <c r="H608" i="11"/>
  <c r="AA603" i="11"/>
  <c r="U603" i="11"/>
  <c r="O603" i="11"/>
  <c r="I603" i="11"/>
  <c r="V598" i="11"/>
  <c r="P598" i="11"/>
  <c r="J598" i="11"/>
  <c r="D598" i="11"/>
  <c r="W593" i="11"/>
  <c r="Q593" i="11"/>
  <c r="K593" i="11"/>
  <c r="E593" i="11"/>
  <c r="X588" i="11"/>
  <c r="R588" i="11"/>
  <c r="L588" i="11"/>
  <c r="F588" i="11"/>
  <c r="Y583" i="11"/>
  <c r="S583" i="11"/>
  <c r="M583" i="11"/>
  <c r="G583" i="11"/>
  <c r="Z578" i="11"/>
  <c r="T578" i="11"/>
  <c r="N578" i="11"/>
  <c r="H578" i="11"/>
  <c r="AA573" i="11"/>
  <c r="U573" i="11"/>
  <c r="O573" i="11"/>
  <c r="I573" i="11"/>
  <c r="V568" i="11"/>
  <c r="P568" i="11"/>
  <c r="J568" i="11"/>
  <c r="D568" i="11"/>
  <c r="W563" i="11"/>
  <c r="Q563" i="11"/>
  <c r="K563" i="11"/>
  <c r="E563" i="11"/>
  <c r="X558" i="11"/>
  <c r="R558" i="11"/>
  <c r="L558" i="11"/>
  <c r="F558" i="11"/>
  <c r="Y553" i="11"/>
  <c r="S553" i="11"/>
  <c r="M553" i="11"/>
  <c r="G553" i="11"/>
  <c r="Z548" i="11"/>
  <c r="T548" i="11"/>
  <c r="N548" i="11"/>
  <c r="H548" i="11"/>
  <c r="AA543" i="11"/>
  <c r="U543" i="11"/>
  <c r="O543" i="11"/>
  <c r="I543" i="11"/>
  <c r="V538" i="11"/>
  <c r="P538" i="11"/>
  <c r="J538" i="11"/>
  <c r="D538" i="11"/>
  <c r="W533" i="11"/>
  <c r="Q533" i="11"/>
  <c r="K533" i="11"/>
  <c r="E533" i="11"/>
  <c r="X528" i="11"/>
  <c r="R528" i="11"/>
  <c r="L528" i="11"/>
  <c r="F528" i="11"/>
  <c r="Y523" i="11"/>
  <c r="S523" i="11"/>
  <c r="M523" i="11"/>
  <c r="G523" i="11"/>
  <c r="Z518" i="11"/>
  <c r="T518" i="11"/>
  <c r="N518" i="11"/>
  <c r="H518" i="11"/>
  <c r="AA513" i="11"/>
  <c r="U513" i="11"/>
  <c r="O513" i="11"/>
  <c r="I513" i="11"/>
  <c r="V508" i="11"/>
  <c r="P508" i="11"/>
  <c r="J508" i="11"/>
  <c r="D508" i="11"/>
  <c r="W503" i="11"/>
  <c r="Q503" i="11"/>
  <c r="K503" i="11"/>
  <c r="E503" i="11"/>
  <c r="X498" i="11"/>
  <c r="R498" i="11"/>
  <c r="L498" i="11"/>
  <c r="F498" i="11"/>
  <c r="Y493" i="11"/>
  <c r="S493" i="11"/>
  <c r="M493" i="11"/>
  <c r="G493" i="11"/>
  <c r="Z488" i="11"/>
  <c r="T488" i="11"/>
  <c r="N488" i="11"/>
  <c r="H488" i="11"/>
  <c r="AA479" i="11"/>
  <c r="U479" i="11"/>
  <c r="O479" i="11"/>
  <c r="I479" i="11"/>
  <c r="V474" i="11"/>
  <c r="P474" i="11"/>
  <c r="J474" i="11"/>
  <c r="D474" i="11"/>
  <c r="W469" i="11"/>
  <c r="Q469" i="11"/>
  <c r="K469" i="11"/>
  <c r="E469" i="11"/>
  <c r="X464" i="11"/>
  <c r="R464" i="11"/>
  <c r="L464" i="11"/>
  <c r="F464" i="11"/>
  <c r="Y459" i="11"/>
  <c r="S459" i="11"/>
  <c r="M459" i="11"/>
  <c r="G459" i="11"/>
  <c r="Z454" i="11"/>
  <c r="T454" i="11"/>
  <c r="N454" i="11"/>
  <c r="H454" i="11"/>
  <c r="AA449" i="11"/>
  <c r="U449" i="11"/>
  <c r="O449" i="11"/>
  <c r="I449" i="11"/>
  <c r="V444" i="11"/>
  <c r="P444" i="11"/>
  <c r="J444" i="11"/>
  <c r="D444" i="11"/>
  <c r="W439" i="11"/>
  <c r="Q439" i="11"/>
  <c r="K439" i="11"/>
  <c r="E439" i="11"/>
  <c r="X434" i="11"/>
  <c r="R434" i="11"/>
  <c r="L434" i="11"/>
  <c r="F434" i="11"/>
  <c r="Y429" i="11"/>
  <c r="S429" i="11"/>
  <c r="M429" i="11"/>
  <c r="G429" i="11"/>
  <c r="Z424" i="11"/>
  <c r="T424" i="11"/>
  <c r="N424" i="11"/>
  <c r="H424" i="11"/>
  <c r="AA419" i="11"/>
  <c r="U419" i="11"/>
  <c r="O419" i="11"/>
  <c r="I419" i="11"/>
  <c r="V414" i="11"/>
  <c r="P414" i="11"/>
  <c r="J414" i="11"/>
  <c r="D414" i="11"/>
  <c r="W409" i="11"/>
  <c r="Q409" i="11"/>
  <c r="K409" i="11"/>
  <c r="E409" i="11"/>
  <c r="X404" i="11"/>
  <c r="R404" i="11"/>
  <c r="L404" i="11"/>
  <c r="F404" i="11"/>
  <c r="Y399" i="11"/>
  <c r="S399" i="11"/>
  <c r="M399" i="11"/>
  <c r="G399" i="11"/>
  <c r="Z394" i="11"/>
  <c r="T394" i="11"/>
  <c r="N394" i="11"/>
  <c r="H394" i="11"/>
  <c r="AA389" i="11"/>
  <c r="U389" i="11"/>
  <c r="O389" i="11"/>
  <c r="I389" i="11"/>
  <c r="V384" i="11"/>
  <c r="P384" i="11"/>
  <c r="J384" i="11"/>
  <c r="D384" i="11"/>
  <c r="Y638" i="11"/>
  <c r="S638" i="11"/>
  <c r="M638" i="11"/>
  <c r="G638" i="11"/>
  <c r="Z633" i="11"/>
  <c r="T633" i="11"/>
  <c r="N633" i="11"/>
  <c r="H633" i="11"/>
  <c r="AA628" i="11"/>
  <c r="U628" i="11"/>
  <c r="O628" i="11"/>
  <c r="I628" i="11"/>
  <c r="V623" i="11"/>
  <c r="P623" i="11"/>
  <c r="J623" i="11"/>
  <c r="D623" i="11"/>
  <c r="W618" i="11"/>
  <c r="Q618" i="11"/>
  <c r="K618" i="11"/>
  <c r="E618" i="11"/>
  <c r="X613" i="11"/>
  <c r="R613" i="11"/>
  <c r="L613" i="11"/>
  <c r="F613" i="11"/>
  <c r="Y608" i="11"/>
  <c r="S608" i="11"/>
  <c r="M608" i="11"/>
  <c r="G608" i="11"/>
  <c r="Z603" i="11"/>
  <c r="T603" i="11"/>
  <c r="N603" i="11"/>
  <c r="H603" i="11"/>
  <c r="AA598" i="11"/>
  <c r="U598" i="11"/>
  <c r="O598" i="11"/>
  <c r="I598" i="11"/>
  <c r="V593" i="11"/>
  <c r="P593" i="11"/>
  <c r="J593" i="11"/>
  <c r="D593" i="11"/>
  <c r="W588" i="11"/>
  <c r="Q588" i="11"/>
  <c r="K588" i="11"/>
  <c r="E588" i="11"/>
  <c r="X583" i="11"/>
  <c r="R583" i="11"/>
  <c r="L583" i="11"/>
  <c r="F583" i="11"/>
  <c r="Y578" i="11"/>
  <c r="S578" i="11"/>
  <c r="M578" i="11"/>
  <c r="G578" i="11"/>
  <c r="Z573" i="11"/>
  <c r="T573" i="11"/>
  <c r="N573" i="11"/>
  <c r="H573" i="11"/>
  <c r="AA568" i="11"/>
  <c r="U568" i="11"/>
  <c r="O568" i="11"/>
  <c r="I568" i="11"/>
  <c r="V563" i="11"/>
  <c r="P563" i="11"/>
  <c r="J563" i="11"/>
  <c r="D563" i="11"/>
  <c r="W558" i="11"/>
  <c r="Q558" i="11"/>
  <c r="K558" i="11"/>
  <c r="E558" i="11"/>
  <c r="X553" i="11"/>
  <c r="R553" i="11"/>
  <c r="L553" i="11"/>
  <c r="F553" i="11"/>
  <c r="Y548" i="11"/>
  <c r="S548" i="11"/>
  <c r="M548" i="11"/>
  <c r="G548" i="11"/>
  <c r="Z543" i="11"/>
  <c r="T543" i="11"/>
  <c r="N543" i="11"/>
  <c r="H543" i="11"/>
  <c r="AA538" i="11"/>
  <c r="U538" i="11"/>
  <c r="O538" i="11"/>
  <c r="I538" i="11"/>
  <c r="V533" i="11"/>
  <c r="P533" i="11"/>
  <c r="J533" i="11"/>
  <c r="D533" i="11"/>
  <c r="W528" i="11"/>
  <c r="Q528" i="11"/>
  <c r="K528" i="11"/>
  <c r="E528" i="11"/>
  <c r="X523" i="11"/>
  <c r="R523" i="11"/>
  <c r="L523" i="11"/>
  <c r="F523" i="11"/>
  <c r="Y518" i="11"/>
  <c r="S518" i="11"/>
  <c r="M518" i="11"/>
  <c r="G518" i="11"/>
  <c r="Z513" i="11"/>
  <c r="T513" i="11"/>
  <c r="N513" i="11"/>
  <c r="H513" i="11"/>
  <c r="AA508" i="11"/>
  <c r="U508" i="11"/>
  <c r="O508" i="11"/>
  <c r="I508" i="11"/>
  <c r="V503" i="11"/>
  <c r="P503" i="11"/>
  <c r="J503" i="11"/>
  <c r="D503" i="11"/>
  <c r="W498" i="11"/>
  <c r="Q498" i="11"/>
  <c r="K498" i="11"/>
  <c r="E498" i="11"/>
  <c r="X493" i="11"/>
  <c r="R493" i="11"/>
  <c r="L493" i="11"/>
  <c r="F493" i="11"/>
  <c r="Y488" i="11"/>
  <c r="S488" i="11"/>
  <c r="M488" i="11"/>
  <c r="G488" i="11"/>
  <c r="Z479" i="11"/>
  <c r="T479" i="11"/>
  <c r="N479" i="11"/>
  <c r="H479" i="11"/>
  <c r="AA474" i="11"/>
  <c r="U474" i="11"/>
  <c r="O474" i="11"/>
  <c r="I474" i="11"/>
  <c r="V469" i="11"/>
  <c r="P469" i="11"/>
  <c r="J469" i="11"/>
  <c r="D469" i="11"/>
  <c r="W464" i="11"/>
  <c r="Q464" i="11"/>
  <c r="K464" i="11"/>
  <c r="E464" i="11"/>
  <c r="X459" i="11"/>
  <c r="R459" i="11"/>
  <c r="L459" i="11"/>
  <c r="F459" i="11"/>
  <c r="Y454" i="11"/>
  <c r="S454" i="11"/>
  <c r="M454" i="11"/>
  <c r="G454" i="11"/>
  <c r="Z449" i="11"/>
  <c r="T449" i="11"/>
  <c r="N449" i="11"/>
  <c r="H449" i="11"/>
  <c r="AA444" i="11"/>
  <c r="U444" i="11"/>
  <c r="O444" i="11"/>
  <c r="I444" i="11"/>
  <c r="V439" i="11"/>
  <c r="P439" i="11"/>
  <c r="J439" i="11"/>
  <c r="D439" i="11"/>
  <c r="W434" i="11"/>
  <c r="Q434" i="11"/>
  <c r="K434" i="11"/>
  <c r="E434" i="11"/>
  <c r="X429" i="11"/>
  <c r="R429" i="11"/>
  <c r="L429" i="11"/>
  <c r="F429" i="11"/>
  <c r="Y424" i="11"/>
  <c r="S424" i="11"/>
  <c r="M424" i="11"/>
  <c r="G424" i="11"/>
  <c r="Z419" i="11"/>
  <c r="T419" i="11"/>
  <c r="N419" i="11"/>
  <c r="H419" i="11"/>
  <c r="AA414" i="11"/>
  <c r="U414" i="11"/>
  <c r="O414" i="11"/>
  <c r="I414" i="11"/>
  <c r="V409" i="11"/>
  <c r="P409" i="11"/>
  <c r="J409" i="11"/>
  <c r="D409" i="11"/>
  <c r="W404" i="11"/>
  <c r="Q404" i="11"/>
  <c r="K404" i="11"/>
  <c r="E404" i="11"/>
  <c r="X399" i="11"/>
  <c r="R399" i="11"/>
  <c r="L399" i="11"/>
  <c r="F399" i="11"/>
  <c r="Y394" i="11"/>
  <c r="S394" i="11"/>
  <c r="M394" i="11"/>
  <c r="G394" i="11"/>
  <c r="Z389" i="11"/>
  <c r="T389" i="11"/>
  <c r="N389" i="11"/>
  <c r="H389" i="11"/>
  <c r="AA384" i="11"/>
  <c r="U384" i="11"/>
  <c r="O384" i="11"/>
  <c r="I384" i="11"/>
  <c r="V379" i="11"/>
  <c r="P379" i="11"/>
  <c r="J379" i="11"/>
  <c r="D379" i="11"/>
  <c r="W374" i="11"/>
  <c r="Q374" i="11"/>
  <c r="K374" i="11"/>
  <c r="E374" i="11"/>
  <c r="X638" i="11"/>
  <c r="R638" i="11"/>
  <c r="L638" i="11"/>
  <c r="F638" i="11"/>
  <c r="Y633" i="11"/>
  <c r="S633" i="11"/>
  <c r="M633" i="11"/>
  <c r="G633" i="11"/>
  <c r="Z628" i="11"/>
  <c r="T628" i="11"/>
  <c r="N628" i="11"/>
  <c r="H628" i="11"/>
  <c r="AA623" i="11"/>
  <c r="U623" i="11"/>
  <c r="O623" i="11"/>
  <c r="I623" i="11"/>
  <c r="V618" i="11"/>
  <c r="P618" i="11"/>
  <c r="J618" i="11"/>
  <c r="D618" i="11"/>
  <c r="W613" i="11"/>
  <c r="Q613" i="11"/>
  <c r="K613" i="11"/>
  <c r="E613" i="11"/>
  <c r="X608" i="11"/>
  <c r="R608" i="11"/>
  <c r="L608" i="11"/>
  <c r="F608" i="11"/>
  <c r="Y603" i="11"/>
  <c r="S603" i="11"/>
  <c r="M603" i="11"/>
  <c r="G603" i="11"/>
  <c r="Z598" i="11"/>
  <c r="T598" i="11"/>
  <c r="N598" i="11"/>
  <c r="H598" i="11"/>
  <c r="AA593" i="11"/>
  <c r="U593" i="11"/>
  <c r="O593" i="11"/>
  <c r="I593" i="11"/>
  <c r="V588" i="11"/>
  <c r="P588" i="11"/>
  <c r="J588" i="11"/>
  <c r="D588" i="11"/>
  <c r="W583" i="11"/>
  <c r="Q583" i="11"/>
  <c r="K583" i="11"/>
  <c r="E583" i="11"/>
  <c r="X578" i="11"/>
  <c r="R578" i="11"/>
  <c r="L578" i="11"/>
  <c r="F578" i="11"/>
  <c r="Y573" i="11"/>
  <c r="S573" i="11"/>
  <c r="M573" i="11"/>
  <c r="G573" i="11"/>
  <c r="Z568" i="11"/>
  <c r="T568" i="11"/>
  <c r="N568" i="11"/>
  <c r="H568" i="11"/>
  <c r="AA563" i="11"/>
  <c r="U563" i="11"/>
  <c r="O563" i="11"/>
  <c r="I563" i="11"/>
  <c r="V558" i="11"/>
  <c r="P558" i="11"/>
  <c r="J558" i="11"/>
  <c r="D558" i="11"/>
  <c r="W553" i="11"/>
  <c r="Q553" i="11"/>
  <c r="K553" i="11"/>
  <c r="E553" i="11"/>
  <c r="X548" i="11"/>
  <c r="R548" i="11"/>
  <c r="L548" i="11"/>
  <c r="F548" i="11"/>
  <c r="Y543" i="11"/>
  <c r="S543" i="11"/>
  <c r="M543" i="11"/>
  <c r="G543" i="11"/>
  <c r="Z538" i="11"/>
  <c r="T538" i="11"/>
  <c r="N538" i="11"/>
  <c r="H538" i="11"/>
  <c r="AA533" i="11"/>
  <c r="U533" i="11"/>
  <c r="O533" i="11"/>
  <c r="I533" i="11"/>
  <c r="V528" i="11"/>
  <c r="P528" i="11"/>
  <c r="J528" i="11"/>
  <c r="D528" i="11"/>
  <c r="W523" i="11"/>
  <c r="Q523" i="11"/>
  <c r="K523" i="11"/>
  <c r="E523" i="11"/>
  <c r="X518" i="11"/>
  <c r="R518" i="11"/>
  <c r="L518" i="11"/>
  <c r="F518" i="11"/>
  <c r="Y513" i="11"/>
  <c r="S513" i="11"/>
  <c r="M513" i="11"/>
  <c r="G513" i="11"/>
  <c r="Z508" i="11"/>
  <c r="T508" i="11"/>
  <c r="N508" i="11"/>
  <c r="H508" i="11"/>
  <c r="AA503" i="11"/>
  <c r="U503" i="11"/>
  <c r="O503" i="11"/>
  <c r="I503" i="11"/>
  <c r="V498" i="11"/>
  <c r="P498" i="11"/>
  <c r="J498" i="11"/>
  <c r="D498" i="11"/>
  <c r="W493" i="11"/>
  <c r="Q493" i="11"/>
  <c r="K493" i="11"/>
  <c r="E493" i="11"/>
  <c r="X488" i="11"/>
  <c r="R488" i="11"/>
  <c r="L488" i="11"/>
  <c r="F488" i="11"/>
  <c r="Y479" i="11"/>
  <c r="S479" i="11"/>
  <c r="M479" i="11"/>
  <c r="G479" i="11"/>
  <c r="Z474" i="11"/>
  <c r="T474" i="11"/>
  <c r="N474" i="11"/>
  <c r="H474" i="11"/>
  <c r="AA469" i="11"/>
  <c r="U469" i="11"/>
  <c r="O469" i="11"/>
  <c r="I469" i="11"/>
  <c r="V464" i="11"/>
  <c r="P464" i="11"/>
  <c r="J464" i="11"/>
  <c r="D464" i="11"/>
  <c r="W459" i="11"/>
  <c r="Q459" i="11"/>
  <c r="K459" i="11"/>
  <c r="E459" i="11"/>
  <c r="X454" i="11"/>
  <c r="R454" i="11"/>
  <c r="L454" i="11"/>
  <c r="F454" i="11"/>
  <c r="Y449" i="11"/>
  <c r="S449" i="11"/>
  <c r="M449" i="11"/>
  <c r="G449" i="11"/>
  <c r="Z444" i="11"/>
  <c r="T444" i="11"/>
  <c r="N444" i="11"/>
  <c r="H444" i="11"/>
  <c r="AA439" i="11"/>
  <c r="U439" i="11"/>
  <c r="O439" i="11"/>
  <c r="I439" i="11"/>
  <c r="V434" i="11"/>
  <c r="P434" i="11"/>
  <c r="J434" i="11"/>
  <c r="D434" i="11"/>
  <c r="W429" i="11"/>
  <c r="Q429" i="11"/>
  <c r="K429" i="11"/>
  <c r="E429" i="11"/>
  <c r="X424" i="11"/>
  <c r="R424" i="11"/>
  <c r="L424" i="11"/>
  <c r="F424" i="11"/>
  <c r="Y419" i="11"/>
  <c r="S419" i="11"/>
  <c r="M419" i="11"/>
  <c r="G419" i="11"/>
  <c r="Z414" i="11"/>
  <c r="T414" i="11"/>
  <c r="N414" i="11"/>
  <c r="H414" i="11"/>
  <c r="AA409" i="11"/>
  <c r="U409" i="11"/>
  <c r="O409" i="11"/>
  <c r="I409" i="11"/>
  <c r="V404" i="11"/>
  <c r="P404" i="11"/>
  <c r="J404" i="11"/>
  <c r="D404" i="11"/>
  <c r="W399" i="11"/>
  <c r="Q399" i="11"/>
  <c r="K399" i="11"/>
  <c r="E399" i="11"/>
  <c r="X394" i="11"/>
  <c r="R394" i="11"/>
  <c r="L394" i="11"/>
  <c r="F394" i="11"/>
  <c r="Y389" i="11"/>
  <c r="S389" i="11"/>
  <c r="M389" i="11"/>
  <c r="G389" i="11"/>
  <c r="Z384" i="11"/>
  <c r="T384" i="11"/>
  <c r="N384" i="11"/>
  <c r="H384" i="11"/>
  <c r="AA379" i="11"/>
  <c r="U379" i="11"/>
  <c r="O379" i="11"/>
  <c r="I379" i="11"/>
  <c r="V374" i="11"/>
  <c r="P374" i="11"/>
  <c r="J374" i="11"/>
  <c r="D374" i="11"/>
  <c r="W369" i="11"/>
  <c r="Q369" i="11"/>
  <c r="K369" i="11"/>
  <c r="E369" i="11"/>
  <c r="X364" i="11"/>
  <c r="R364" i="11"/>
  <c r="L364" i="11"/>
  <c r="F364" i="11"/>
  <c r="Y359" i="11"/>
  <c r="S359" i="11"/>
  <c r="M359" i="11"/>
  <c r="G359" i="11"/>
  <c r="Z354" i="11"/>
  <c r="T354" i="11"/>
  <c r="N354" i="11"/>
  <c r="H354" i="11"/>
  <c r="AA349" i="11"/>
  <c r="U349" i="11"/>
  <c r="O349" i="11"/>
  <c r="I349" i="11"/>
  <c r="V344" i="11"/>
  <c r="P344" i="11"/>
  <c r="J344" i="11"/>
  <c r="D344" i="11"/>
  <c r="W339" i="11"/>
  <c r="Q339" i="11"/>
  <c r="K339" i="11"/>
  <c r="E339" i="11"/>
  <c r="X334" i="11"/>
  <c r="R334" i="11"/>
  <c r="L334" i="11"/>
  <c r="F334" i="11"/>
  <c r="Y329" i="11"/>
  <c r="Y325" i="11" s="1"/>
  <c r="S329" i="11"/>
  <c r="S325" i="11" s="1"/>
  <c r="M329" i="11"/>
  <c r="M325" i="11" s="1"/>
  <c r="G329" i="11"/>
  <c r="G325" i="11" s="1"/>
  <c r="W638" i="11"/>
  <c r="Q638" i="11"/>
  <c r="K638" i="11"/>
  <c r="E638" i="11"/>
  <c r="X633" i="11"/>
  <c r="R633" i="11"/>
  <c r="L633" i="11"/>
  <c r="F633" i="11"/>
  <c r="Y628" i="11"/>
  <c r="S628" i="11"/>
  <c r="M628" i="11"/>
  <c r="G628" i="11"/>
  <c r="Z623" i="11"/>
  <c r="T623" i="11"/>
  <c r="N623" i="11"/>
  <c r="H623" i="11"/>
  <c r="AA618" i="11"/>
  <c r="U618" i="11"/>
  <c r="O618" i="11"/>
  <c r="I618" i="11"/>
  <c r="V613" i="11"/>
  <c r="P613" i="11"/>
  <c r="J613" i="11"/>
  <c r="D613" i="11"/>
  <c r="W608" i="11"/>
  <c r="Q608" i="11"/>
  <c r="K608" i="11"/>
  <c r="E608" i="11"/>
  <c r="X603" i="11"/>
  <c r="R603" i="11"/>
  <c r="L603" i="11"/>
  <c r="F603" i="11"/>
  <c r="Y598" i="11"/>
  <c r="S598" i="11"/>
  <c r="M598" i="11"/>
  <c r="G598" i="11"/>
  <c r="Z593" i="11"/>
  <c r="T593" i="11"/>
  <c r="N593" i="11"/>
  <c r="H593" i="11"/>
  <c r="AA588" i="11"/>
  <c r="U588" i="11"/>
  <c r="O588" i="11"/>
  <c r="I588" i="11"/>
  <c r="V583" i="11"/>
  <c r="P583" i="11"/>
  <c r="J583" i="11"/>
  <c r="D583" i="11"/>
  <c r="W578" i="11"/>
  <c r="Q578" i="11"/>
  <c r="K578" i="11"/>
  <c r="E578" i="11"/>
  <c r="X573" i="11"/>
  <c r="R573" i="11"/>
  <c r="L573" i="11"/>
  <c r="F573" i="11"/>
  <c r="Y568" i="11"/>
  <c r="S568" i="11"/>
  <c r="M568" i="11"/>
  <c r="G568" i="11"/>
  <c r="Z563" i="11"/>
  <c r="T563" i="11"/>
  <c r="N563" i="11"/>
  <c r="H563" i="11"/>
  <c r="AA558" i="11"/>
  <c r="U558" i="11"/>
  <c r="O558" i="11"/>
  <c r="I558" i="11"/>
  <c r="V553" i="11"/>
  <c r="P553" i="11"/>
  <c r="J553" i="11"/>
  <c r="D553" i="11"/>
  <c r="W548" i="11"/>
  <c r="Q548" i="11"/>
  <c r="K548" i="11"/>
  <c r="E548" i="11"/>
  <c r="X543" i="11"/>
  <c r="R543" i="11"/>
  <c r="L543" i="11"/>
  <c r="F543" i="11"/>
  <c r="Y538" i="11"/>
  <c r="S538" i="11"/>
  <c r="M538" i="11"/>
  <c r="G538" i="11"/>
  <c r="Z533" i="11"/>
  <c r="T533" i="11"/>
  <c r="N533" i="11"/>
  <c r="H533" i="11"/>
  <c r="AA528" i="11"/>
  <c r="U528" i="11"/>
  <c r="O528" i="11"/>
  <c r="I528" i="11"/>
  <c r="V523" i="11"/>
  <c r="P523" i="11"/>
  <c r="J523" i="11"/>
  <c r="D523" i="11"/>
  <c r="W518" i="11"/>
  <c r="Q518" i="11"/>
  <c r="K518" i="11"/>
  <c r="E518" i="11"/>
  <c r="X513" i="11"/>
  <c r="R513" i="11"/>
  <c r="L513" i="11"/>
  <c r="F513" i="11"/>
  <c r="Y508" i="11"/>
  <c r="S508" i="11"/>
  <c r="M508" i="11"/>
  <c r="G508" i="11"/>
  <c r="Z503" i="11"/>
  <c r="T503" i="11"/>
  <c r="N503" i="11"/>
  <c r="H503" i="11"/>
  <c r="AA498" i="11"/>
  <c r="U498" i="11"/>
  <c r="O498" i="11"/>
  <c r="I498" i="11"/>
  <c r="V493" i="11"/>
  <c r="P493" i="11"/>
  <c r="J493" i="11"/>
  <c r="D493" i="11"/>
  <c r="W488" i="11"/>
  <c r="Q488" i="11"/>
  <c r="K488" i="11"/>
  <c r="E488" i="11"/>
  <c r="X479" i="11"/>
  <c r="R479" i="11"/>
  <c r="L479" i="11"/>
  <c r="F479" i="11"/>
  <c r="Y474" i="11"/>
  <c r="S474" i="11"/>
  <c r="M474" i="11"/>
  <c r="G474" i="11"/>
  <c r="Z469" i="11"/>
  <c r="T469" i="11"/>
  <c r="N469" i="11"/>
  <c r="H469" i="11"/>
  <c r="AA464" i="11"/>
  <c r="U464" i="11"/>
  <c r="O464" i="11"/>
  <c r="I464" i="11"/>
  <c r="V459" i="11"/>
  <c r="P459" i="11"/>
  <c r="J459" i="11"/>
  <c r="D459" i="11"/>
  <c r="W454" i="11"/>
  <c r="Q454" i="11"/>
  <c r="K454" i="11"/>
  <c r="E454" i="11"/>
  <c r="X449" i="11"/>
  <c r="R449" i="11"/>
  <c r="L449" i="11"/>
  <c r="F449" i="11"/>
  <c r="Y444" i="11"/>
  <c r="S444" i="11"/>
  <c r="M444" i="11"/>
  <c r="G444" i="11"/>
  <c r="Z439" i="11"/>
  <c r="T439" i="11"/>
  <c r="N439" i="11"/>
  <c r="H439" i="11"/>
  <c r="AA434" i="11"/>
  <c r="U434" i="11"/>
  <c r="O434" i="11"/>
  <c r="I434" i="11"/>
  <c r="V429" i="11"/>
  <c r="P429" i="11"/>
  <c r="J429" i="11"/>
  <c r="D429" i="11"/>
  <c r="W424" i="11"/>
  <c r="Q424" i="11"/>
  <c r="K424" i="11"/>
  <c r="E424" i="11"/>
  <c r="X419" i="11"/>
  <c r="R419" i="11"/>
  <c r="L419" i="11"/>
  <c r="F419" i="11"/>
  <c r="Y414" i="11"/>
  <c r="S414" i="11"/>
  <c r="M414" i="11"/>
  <c r="G414" i="11"/>
  <c r="Z409" i="11"/>
  <c r="T409" i="11"/>
  <c r="N409" i="11"/>
  <c r="H409" i="11"/>
  <c r="AA404" i="11"/>
  <c r="U404" i="11"/>
  <c r="O404" i="11"/>
  <c r="I404" i="11"/>
  <c r="V399" i="11"/>
  <c r="P399" i="11"/>
  <c r="J399" i="11"/>
  <c r="D399" i="11"/>
  <c r="W394" i="11"/>
  <c r="Q394" i="11"/>
  <c r="K394" i="11"/>
  <c r="E394" i="11"/>
  <c r="X389" i="11"/>
  <c r="R389" i="11"/>
  <c r="L389" i="11"/>
  <c r="F389" i="11"/>
  <c r="Y384" i="11"/>
  <c r="S384" i="11"/>
  <c r="M384" i="11"/>
  <c r="G384" i="11"/>
  <c r="Z379" i="11"/>
  <c r="T379" i="11"/>
  <c r="N379" i="11"/>
  <c r="H379" i="11"/>
  <c r="AA374" i="11"/>
  <c r="U374" i="11"/>
  <c r="O374" i="11"/>
  <c r="I374" i="11"/>
  <c r="V369" i="11"/>
  <c r="P369" i="11"/>
  <c r="J369" i="11"/>
  <c r="D369" i="11"/>
  <c r="W364" i="11"/>
  <c r="Q364" i="11"/>
  <c r="K364" i="11"/>
  <c r="E364" i="11"/>
  <c r="X359" i="11"/>
  <c r="R359" i="11"/>
  <c r="L359" i="11"/>
  <c r="F359" i="11"/>
  <c r="Y354" i="11"/>
  <c r="S354" i="11"/>
  <c r="M354" i="11"/>
  <c r="G354" i="11"/>
  <c r="Z349" i="11"/>
  <c r="T349" i="11"/>
  <c r="J11" i="11"/>
  <c r="P11" i="11"/>
  <c r="V11" i="11"/>
  <c r="I14" i="11"/>
  <c r="O14" i="11"/>
  <c r="U14" i="11"/>
  <c r="U12" i="11" s="1"/>
  <c r="AA14" i="11"/>
  <c r="AA12" i="11" s="1"/>
  <c r="I16" i="11"/>
  <c r="O16" i="11"/>
  <c r="U16" i="11"/>
  <c r="AA16" i="11"/>
  <c r="H19" i="11"/>
  <c r="H17" i="11" s="1"/>
  <c r="N19" i="11"/>
  <c r="N17" i="11" s="1"/>
  <c r="T19" i="11"/>
  <c r="T17" i="11" s="1"/>
  <c r="Z19" i="11"/>
  <c r="H21" i="11"/>
  <c r="N21" i="11"/>
  <c r="T21" i="11"/>
  <c r="Z21" i="11"/>
  <c r="G24" i="11"/>
  <c r="G22" i="11" s="1"/>
  <c r="M24" i="11"/>
  <c r="S24" i="11"/>
  <c r="Y24" i="11"/>
  <c r="G26" i="11"/>
  <c r="M26" i="11"/>
  <c r="S26" i="11"/>
  <c r="Y26" i="11"/>
  <c r="F29" i="11"/>
  <c r="L29" i="11"/>
  <c r="R29" i="11"/>
  <c r="R27" i="11" s="1"/>
  <c r="X29" i="11"/>
  <c r="X27" i="11" s="1"/>
  <c r="F31" i="11"/>
  <c r="L31" i="11"/>
  <c r="R31" i="11"/>
  <c r="X31" i="11"/>
  <c r="E34" i="11"/>
  <c r="E32" i="11" s="1"/>
  <c r="K34" i="11"/>
  <c r="K32" i="11" s="1"/>
  <c r="Q34" i="11"/>
  <c r="Q32" i="11" s="1"/>
  <c r="W34" i="11"/>
  <c r="E36" i="11"/>
  <c r="K36" i="11"/>
  <c r="Q36" i="11"/>
  <c r="W36" i="11"/>
  <c r="D39" i="11"/>
  <c r="D37" i="11" s="1"/>
  <c r="J39" i="11"/>
  <c r="P39" i="11"/>
  <c r="V39" i="11"/>
  <c r="D41" i="11"/>
  <c r="J41" i="11"/>
  <c r="P41" i="11"/>
  <c r="V41" i="11"/>
  <c r="I44" i="11"/>
  <c r="O44" i="11"/>
  <c r="U44" i="11"/>
  <c r="U42" i="11" s="1"/>
  <c r="AA44" i="11"/>
  <c r="AA42" i="11" s="1"/>
  <c r="I46" i="11"/>
  <c r="O46" i="11"/>
  <c r="U46" i="11"/>
  <c r="AA46" i="11"/>
  <c r="H49" i="11"/>
  <c r="H47" i="11" s="1"/>
  <c r="N49" i="11"/>
  <c r="N47" i="11" s="1"/>
  <c r="T49" i="11"/>
  <c r="T47" i="11" s="1"/>
  <c r="Z49" i="11"/>
  <c r="H51" i="11"/>
  <c r="N51" i="11"/>
  <c r="T51" i="11"/>
  <c r="Z51" i="11"/>
  <c r="G54" i="11"/>
  <c r="G52" i="11" s="1"/>
  <c r="M54" i="11"/>
  <c r="S54" i="11"/>
  <c r="Y54" i="11"/>
  <c r="G56" i="11"/>
  <c r="M56" i="11"/>
  <c r="S56" i="11"/>
  <c r="Y56" i="11"/>
  <c r="F59" i="11"/>
  <c r="L59" i="11"/>
  <c r="R59" i="11"/>
  <c r="R57" i="11" s="1"/>
  <c r="X59" i="11"/>
  <c r="X57" i="11" s="1"/>
  <c r="F61" i="11"/>
  <c r="L61" i="11"/>
  <c r="R61" i="11"/>
  <c r="X61" i="11"/>
  <c r="E64" i="11"/>
  <c r="E62" i="11" s="1"/>
  <c r="K64" i="11"/>
  <c r="K62" i="11" s="1"/>
  <c r="Q64" i="11"/>
  <c r="Q62" i="11" s="1"/>
  <c r="W64" i="11"/>
  <c r="E66" i="11"/>
  <c r="K66" i="11"/>
  <c r="Q66" i="11"/>
  <c r="W66" i="11"/>
  <c r="D69" i="11"/>
  <c r="D67" i="11" s="1"/>
  <c r="J69" i="11"/>
  <c r="P69" i="11"/>
  <c r="V69" i="11"/>
  <c r="D71" i="11"/>
  <c r="J71" i="11"/>
  <c r="P71" i="11"/>
  <c r="V71" i="11"/>
  <c r="I74" i="11"/>
  <c r="O74" i="11"/>
  <c r="U74" i="11"/>
  <c r="U72" i="11" s="1"/>
  <c r="AA74" i="11"/>
  <c r="AA72" i="11" s="1"/>
  <c r="I76" i="11"/>
  <c r="O76" i="11"/>
  <c r="U76" i="11"/>
  <c r="AA76" i="11"/>
  <c r="H79" i="11"/>
  <c r="H77" i="11" s="1"/>
  <c r="N79" i="11"/>
  <c r="N77" i="11" s="1"/>
  <c r="T79" i="11"/>
  <c r="T77" i="11" s="1"/>
  <c r="Z79" i="11"/>
  <c r="H81" i="11"/>
  <c r="N81" i="11"/>
  <c r="T81" i="11"/>
  <c r="Z81" i="11"/>
  <c r="G84" i="11"/>
  <c r="G82" i="11" s="1"/>
  <c r="M84" i="11"/>
  <c r="S84" i="11"/>
  <c r="Y84" i="11"/>
  <c r="G86" i="11"/>
  <c r="M86" i="11"/>
  <c r="S86" i="11"/>
  <c r="Y86" i="11"/>
  <c r="F89" i="11"/>
  <c r="L89" i="11"/>
  <c r="R89" i="11"/>
  <c r="R87" i="11" s="1"/>
  <c r="X89" i="11"/>
  <c r="X87" i="11" s="1"/>
  <c r="F91" i="11"/>
  <c r="L91" i="11"/>
  <c r="R91" i="11"/>
  <c r="X91" i="11"/>
  <c r="E94" i="11"/>
  <c r="E92" i="11" s="1"/>
  <c r="K94" i="11"/>
  <c r="K92" i="11" s="1"/>
  <c r="Q94" i="11"/>
  <c r="Q92" i="11" s="1"/>
  <c r="W94" i="11"/>
  <c r="E96" i="11"/>
  <c r="K96" i="11"/>
  <c r="Q96" i="11"/>
  <c r="W96" i="11"/>
  <c r="D99" i="11"/>
  <c r="D97" i="11" s="1"/>
  <c r="J99" i="11"/>
  <c r="P99" i="11"/>
  <c r="V99" i="11"/>
  <c r="D101" i="11"/>
  <c r="J101" i="11"/>
  <c r="P101" i="11"/>
  <c r="V101" i="11"/>
  <c r="I104" i="11"/>
  <c r="O104" i="11"/>
  <c r="U104" i="11"/>
  <c r="U102" i="11" s="1"/>
  <c r="AA104" i="11"/>
  <c r="AA102" i="11" s="1"/>
  <c r="I106" i="11"/>
  <c r="O106" i="11"/>
  <c r="U106" i="11"/>
  <c r="AA106" i="11"/>
  <c r="H109" i="11"/>
  <c r="H107" i="11" s="1"/>
  <c r="N109" i="11"/>
  <c r="N107" i="11" s="1"/>
  <c r="T109" i="11"/>
  <c r="T107" i="11" s="1"/>
  <c r="Z109" i="11"/>
  <c r="H111" i="11"/>
  <c r="N111" i="11"/>
  <c r="T111" i="11"/>
  <c r="Z111" i="11"/>
  <c r="G114" i="11"/>
  <c r="G112" i="11" s="1"/>
  <c r="M114" i="11"/>
  <c r="S114" i="11"/>
  <c r="Y114" i="11"/>
  <c r="G116" i="11"/>
  <c r="M116" i="11"/>
  <c r="S116" i="11"/>
  <c r="Y116" i="11"/>
  <c r="F119" i="11"/>
  <c r="L119" i="11"/>
  <c r="R119" i="11"/>
  <c r="R117" i="11" s="1"/>
  <c r="X119" i="11"/>
  <c r="X117" i="11" s="1"/>
  <c r="F121" i="11"/>
  <c r="L121" i="11"/>
  <c r="R121" i="11"/>
  <c r="X121" i="11"/>
  <c r="E124" i="11"/>
  <c r="E122" i="11" s="1"/>
  <c r="K124" i="11"/>
  <c r="K122" i="11" s="1"/>
  <c r="Q124" i="11"/>
  <c r="Q122" i="11" s="1"/>
  <c r="W124" i="11"/>
  <c r="E126" i="11"/>
  <c r="K126" i="11"/>
  <c r="Q126" i="11"/>
  <c r="W126" i="11"/>
  <c r="D129" i="11"/>
  <c r="D127" i="11" s="1"/>
  <c r="J129" i="11"/>
  <c r="P129" i="11"/>
  <c r="V129" i="11"/>
  <c r="D131" i="11"/>
  <c r="J131" i="11"/>
  <c r="P131" i="11"/>
  <c r="V131" i="11"/>
  <c r="I134" i="11"/>
  <c r="O134" i="11"/>
  <c r="U134" i="11"/>
  <c r="U132" i="11" s="1"/>
  <c r="AA134" i="11"/>
  <c r="AA132" i="11" s="1"/>
  <c r="I136" i="11"/>
  <c r="O136" i="11"/>
  <c r="U136" i="11"/>
  <c r="AA136" i="11"/>
  <c r="H139" i="11"/>
  <c r="H137" i="11" s="1"/>
  <c r="N139" i="11"/>
  <c r="N137" i="11" s="1"/>
  <c r="T139" i="11"/>
  <c r="T137" i="11" s="1"/>
  <c r="Z139" i="11"/>
  <c r="H141" i="11"/>
  <c r="N141" i="11"/>
  <c r="T141" i="11"/>
  <c r="Z141" i="11"/>
  <c r="G144" i="11"/>
  <c r="G142" i="11" s="1"/>
  <c r="M144" i="11"/>
  <c r="S144" i="11"/>
  <c r="Y144" i="11"/>
  <c r="G146" i="11"/>
  <c r="M146" i="11"/>
  <c r="S146" i="11"/>
  <c r="Y146" i="11"/>
  <c r="F149" i="11"/>
  <c r="L149" i="11"/>
  <c r="R149" i="11"/>
  <c r="R147" i="11" s="1"/>
  <c r="X149" i="11"/>
  <c r="X147" i="11" s="1"/>
  <c r="F151" i="11"/>
  <c r="L151" i="11"/>
  <c r="R151" i="11"/>
  <c r="X151" i="11"/>
  <c r="E154" i="11"/>
  <c r="E152" i="11" s="1"/>
  <c r="K154" i="11"/>
  <c r="K152" i="11" s="1"/>
  <c r="Q154" i="11"/>
  <c r="Q152" i="11" s="1"/>
  <c r="W154" i="11"/>
  <c r="E156" i="11"/>
  <c r="K156" i="11"/>
  <c r="Q156" i="11"/>
  <c r="W156" i="11"/>
  <c r="D159" i="11"/>
  <c r="D157" i="11" s="1"/>
  <c r="J159" i="11"/>
  <c r="P159" i="11"/>
  <c r="V159" i="11"/>
  <c r="D161" i="11"/>
  <c r="J161" i="11"/>
  <c r="P161" i="11"/>
  <c r="V161" i="11"/>
  <c r="I168" i="11"/>
  <c r="O168" i="11"/>
  <c r="U168" i="11"/>
  <c r="U166" i="11" s="1"/>
  <c r="AA168" i="11"/>
  <c r="AA166" i="11" s="1"/>
  <c r="I170" i="11"/>
  <c r="O170" i="11"/>
  <c r="U170" i="11"/>
  <c r="AA170" i="11"/>
  <c r="H173" i="11"/>
  <c r="H171" i="11" s="1"/>
  <c r="N173" i="11"/>
  <c r="N171" i="11" s="1"/>
  <c r="T173" i="11"/>
  <c r="T171" i="11" s="1"/>
  <c r="Z173" i="11"/>
  <c r="H175" i="11"/>
  <c r="N175" i="11"/>
  <c r="T175" i="11"/>
  <c r="Z175" i="11"/>
  <c r="G178" i="11"/>
  <c r="G176" i="11" s="1"/>
  <c r="M178" i="11"/>
  <c r="S178" i="11"/>
  <c r="Y178" i="11"/>
  <c r="G180" i="11"/>
  <c r="M180" i="11"/>
  <c r="S180" i="11"/>
  <c r="Y180" i="11"/>
  <c r="F183" i="11"/>
  <c r="L183" i="11"/>
  <c r="R183" i="11"/>
  <c r="R181" i="11" s="1"/>
  <c r="X183" i="11"/>
  <c r="X181" i="11" s="1"/>
  <c r="F185" i="11"/>
  <c r="L185" i="11"/>
  <c r="R185" i="11"/>
  <c r="X185" i="11"/>
  <c r="E188" i="11"/>
  <c r="E186" i="11" s="1"/>
  <c r="K188" i="11"/>
  <c r="K186" i="11" s="1"/>
  <c r="Q188" i="11"/>
  <c r="Q186" i="11" s="1"/>
  <c r="W188" i="11"/>
  <c r="E190" i="11"/>
  <c r="K190" i="11"/>
  <c r="Q190" i="11"/>
  <c r="W190" i="11"/>
  <c r="D193" i="11"/>
  <c r="D191" i="11" s="1"/>
  <c r="J193" i="11"/>
  <c r="P193" i="11"/>
  <c r="V193" i="11"/>
  <c r="D195" i="11"/>
  <c r="J195" i="11"/>
  <c r="P195" i="11"/>
  <c r="V195" i="11"/>
  <c r="I198" i="11"/>
  <c r="O198" i="11"/>
  <c r="U198" i="11"/>
  <c r="U196" i="11" s="1"/>
  <c r="AA198" i="11"/>
  <c r="AA196" i="11" s="1"/>
  <c r="I200" i="11"/>
  <c r="O200" i="11"/>
  <c r="U200" i="11"/>
  <c r="AA200" i="11"/>
  <c r="H203" i="11"/>
  <c r="H201" i="11" s="1"/>
  <c r="N203" i="11"/>
  <c r="N201" i="11" s="1"/>
  <c r="T203" i="11"/>
  <c r="T201" i="11" s="1"/>
  <c r="Z203" i="11"/>
  <c r="H205" i="11"/>
  <c r="N205" i="11"/>
  <c r="T205" i="11"/>
  <c r="Z205" i="11"/>
  <c r="G208" i="11"/>
  <c r="G206" i="11" s="1"/>
  <c r="M208" i="11"/>
  <c r="S208" i="11"/>
  <c r="Y208" i="11"/>
  <c r="G210" i="11"/>
  <c r="M210" i="11"/>
  <c r="S210" i="11"/>
  <c r="Y210" i="11"/>
  <c r="F213" i="11"/>
  <c r="L213" i="11"/>
  <c r="R213" i="11"/>
  <c r="R211" i="11" s="1"/>
  <c r="X213" i="11"/>
  <c r="X211" i="11" s="1"/>
  <c r="F215" i="11"/>
  <c r="L215" i="11"/>
  <c r="R215" i="11"/>
  <c r="X215" i="11"/>
  <c r="E218" i="11"/>
  <c r="E216" i="11" s="1"/>
  <c r="K218" i="11"/>
  <c r="K216" i="11" s="1"/>
  <c r="Q218" i="11"/>
  <c r="Q216" i="11" s="1"/>
  <c r="W218" i="11"/>
  <c r="E220" i="11"/>
  <c r="K220" i="11"/>
  <c r="Q220" i="11"/>
  <c r="W220" i="11"/>
  <c r="D223" i="11"/>
  <c r="D221" i="11" s="1"/>
  <c r="J223" i="11"/>
  <c r="P223" i="11"/>
  <c r="V223" i="11"/>
  <c r="D225" i="11"/>
  <c r="J225" i="11"/>
  <c r="P225" i="11"/>
  <c r="V225" i="11"/>
  <c r="I228" i="11"/>
  <c r="O228" i="11"/>
  <c r="U228" i="11"/>
  <c r="U226" i="11" s="1"/>
  <c r="AA228" i="11"/>
  <c r="AA226" i="11" s="1"/>
  <c r="I230" i="11"/>
  <c r="O230" i="11"/>
  <c r="U230" i="11"/>
  <c r="AA230" i="11"/>
  <c r="H233" i="11"/>
  <c r="H231" i="11" s="1"/>
  <c r="N233" i="11"/>
  <c r="N231" i="11" s="1"/>
  <c r="T233" i="11"/>
  <c r="T231" i="11" s="1"/>
  <c r="Z233" i="11"/>
  <c r="H235" i="11"/>
  <c r="N235" i="11"/>
  <c r="T235" i="11"/>
  <c r="Z235" i="11"/>
  <c r="G238" i="11"/>
  <c r="G236" i="11" s="1"/>
  <c r="M238" i="11"/>
  <c r="S238" i="11"/>
  <c r="Y238" i="11"/>
  <c r="G240" i="11"/>
  <c r="M240" i="11"/>
  <c r="S240" i="11"/>
  <c r="Y240" i="11"/>
  <c r="F243" i="11"/>
  <c r="L243" i="11"/>
  <c r="R243" i="11"/>
  <c r="R241" i="11" s="1"/>
  <c r="X243" i="11"/>
  <c r="X241" i="11" s="1"/>
  <c r="F245" i="11"/>
  <c r="L245" i="11"/>
  <c r="R245" i="11"/>
  <c r="X245" i="11"/>
  <c r="E248" i="11"/>
  <c r="E246" i="11" s="1"/>
  <c r="K248" i="11"/>
  <c r="K246" i="11" s="1"/>
  <c r="Q248" i="11"/>
  <c r="Q246" i="11" s="1"/>
  <c r="W248" i="11"/>
  <c r="E250" i="11"/>
  <c r="K250" i="11"/>
  <c r="Q250" i="11"/>
  <c r="W250" i="11"/>
  <c r="D253" i="11"/>
  <c r="D251" i="11" s="1"/>
  <c r="J253" i="11"/>
  <c r="P253" i="11"/>
  <c r="V253" i="11"/>
  <c r="D255" i="11"/>
  <c r="J255" i="11"/>
  <c r="P255" i="11"/>
  <c r="V255" i="11"/>
  <c r="I258" i="11"/>
  <c r="O258" i="11"/>
  <c r="U258" i="11"/>
  <c r="U256" i="11" s="1"/>
  <c r="AA258" i="11"/>
  <c r="AA256" i="11" s="1"/>
  <c r="I260" i="11"/>
  <c r="O260" i="11"/>
  <c r="U260" i="11"/>
  <c r="AA260" i="11"/>
  <c r="H263" i="11"/>
  <c r="H261" i="11" s="1"/>
  <c r="N263" i="11"/>
  <c r="N261" i="11" s="1"/>
  <c r="T263" i="11"/>
  <c r="T261" i="11" s="1"/>
  <c r="Z263" i="11"/>
  <c r="H265" i="11"/>
  <c r="N265" i="11"/>
  <c r="T265" i="11"/>
  <c r="Z265" i="11"/>
  <c r="G268" i="11"/>
  <c r="G266" i="11" s="1"/>
  <c r="M268" i="11"/>
  <c r="S268" i="11"/>
  <c r="Y268" i="11"/>
  <c r="G270" i="11"/>
  <c r="M270" i="11"/>
  <c r="S270" i="11"/>
  <c r="Y270" i="11"/>
  <c r="F273" i="11"/>
  <c r="L273" i="11"/>
  <c r="R273" i="11"/>
  <c r="R271" i="11" s="1"/>
  <c r="X273" i="11"/>
  <c r="X271" i="11" s="1"/>
  <c r="F275" i="11"/>
  <c r="L275" i="11"/>
  <c r="R275" i="11"/>
  <c r="X275" i="11"/>
  <c r="E278" i="11"/>
  <c r="E276" i="11" s="1"/>
  <c r="K278" i="11"/>
  <c r="K276" i="11" s="1"/>
  <c r="Q278" i="11"/>
  <c r="Q276" i="11" s="1"/>
  <c r="W278" i="11"/>
  <c r="E280" i="11"/>
  <c r="K280" i="11"/>
  <c r="Q280" i="11"/>
  <c r="W280" i="11"/>
  <c r="D283" i="11"/>
  <c r="D281" i="11" s="1"/>
  <c r="J283" i="11"/>
  <c r="P283" i="11"/>
  <c r="V283" i="11"/>
  <c r="D285" i="11"/>
  <c r="J285" i="11"/>
  <c r="P285" i="11"/>
  <c r="V285" i="11"/>
  <c r="I288" i="11"/>
  <c r="O288" i="11"/>
  <c r="U288" i="11"/>
  <c r="U286" i="11" s="1"/>
  <c r="AA288" i="11"/>
  <c r="AA286" i="11" s="1"/>
  <c r="I290" i="11"/>
  <c r="O290" i="11"/>
  <c r="U290" i="11"/>
  <c r="AA290" i="11"/>
  <c r="H293" i="11"/>
  <c r="H291" i="11" s="1"/>
  <c r="N293" i="11"/>
  <c r="N291" i="11" s="1"/>
  <c r="T293" i="11"/>
  <c r="T291" i="11" s="1"/>
  <c r="Z293" i="11"/>
  <c r="H295" i="11"/>
  <c r="N295" i="11"/>
  <c r="T295" i="11"/>
  <c r="Z295" i="11"/>
  <c r="G298" i="11"/>
  <c r="G296" i="11" s="1"/>
  <c r="M298" i="11"/>
  <c r="S298" i="11"/>
  <c r="Y298" i="11"/>
  <c r="G300" i="11"/>
  <c r="M300" i="11"/>
  <c r="S300" i="11"/>
  <c r="Y300" i="11"/>
  <c r="F303" i="11"/>
  <c r="L303" i="11"/>
  <c r="R303" i="11"/>
  <c r="R301" i="11" s="1"/>
  <c r="X303" i="11"/>
  <c r="X301" i="11" s="1"/>
  <c r="F305" i="11"/>
  <c r="L305" i="11"/>
  <c r="R305" i="11"/>
  <c r="X305" i="11"/>
  <c r="E308" i="11"/>
  <c r="E306" i="11" s="1"/>
  <c r="K308" i="11"/>
  <c r="K306" i="11" s="1"/>
  <c r="Q308" i="11"/>
  <c r="Q306" i="11" s="1"/>
  <c r="W308" i="11"/>
  <c r="E310" i="11"/>
  <c r="K310" i="11"/>
  <c r="Q310" i="11"/>
  <c r="W310" i="11"/>
  <c r="D313" i="11"/>
  <c r="D311" i="11" s="1"/>
  <c r="J313" i="11"/>
  <c r="P313" i="11"/>
  <c r="V313" i="11"/>
  <c r="D315" i="11"/>
  <c r="J315" i="11"/>
  <c r="P315" i="11"/>
  <c r="V315" i="11"/>
  <c r="I318" i="11"/>
  <c r="O318" i="11"/>
  <c r="U318" i="11"/>
  <c r="U316" i="11" s="1"/>
  <c r="AA318" i="11"/>
  <c r="AA316" i="11" s="1"/>
  <c r="I320" i="11"/>
  <c r="O320" i="11"/>
  <c r="U320" i="11"/>
  <c r="AA320" i="11"/>
  <c r="H327" i="11"/>
  <c r="N327" i="11"/>
  <c r="N325" i="11" s="1"/>
  <c r="T327" i="11"/>
  <c r="T325" i="11" s="1"/>
  <c r="Z327" i="11"/>
  <c r="I329" i="11"/>
  <c r="P329" i="11"/>
  <c r="W329" i="11"/>
  <c r="J332" i="11"/>
  <c r="Q332" i="11"/>
  <c r="Y332" i="11"/>
  <c r="H334" i="11"/>
  <c r="O334" i="11"/>
  <c r="V334" i="11"/>
  <c r="I337" i="11"/>
  <c r="P337" i="11"/>
  <c r="X337" i="11"/>
  <c r="G339" i="11"/>
  <c r="N339" i="11"/>
  <c r="U339" i="11"/>
  <c r="H342" i="11"/>
  <c r="O342" i="11"/>
  <c r="W342" i="11"/>
  <c r="F344" i="11"/>
  <c r="M344" i="11"/>
  <c r="T344" i="11"/>
  <c r="T340" i="11" s="1"/>
  <c r="AA344" i="11"/>
  <c r="F347" i="11"/>
  <c r="M347" i="11"/>
  <c r="T347" i="11"/>
  <c r="D349" i="11"/>
  <c r="K349" i="11"/>
  <c r="R349" i="11"/>
  <c r="F352" i="11"/>
  <c r="F350" i="11" s="1"/>
  <c r="R352" i="11"/>
  <c r="F354" i="11"/>
  <c r="R354" i="11"/>
  <c r="E357" i="11"/>
  <c r="Q357" i="11"/>
  <c r="Q355" i="11" s="1"/>
  <c r="E359" i="11"/>
  <c r="Q359" i="11"/>
  <c r="N362" i="11"/>
  <c r="Z362" i="11"/>
  <c r="N364" i="11"/>
  <c r="Z364" i="11"/>
  <c r="M367" i="11"/>
  <c r="M365" i="11" s="1"/>
  <c r="Y367" i="11"/>
  <c r="M369" i="11"/>
  <c r="Y369" i="11"/>
  <c r="N372" i="11"/>
  <c r="H374" i="11"/>
  <c r="Z374" i="11"/>
  <c r="K377" i="11"/>
  <c r="E379" i="11"/>
  <c r="W379" i="11"/>
  <c r="F382" i="11"/>
  <c r="F380" i="11" s="1"/>
  <c r="V634" i="11"/>
  <c r="E486" i="10"/>
  <c r="E484" i="10" s="1"/>
  <c r="K486" i="10"/>
  <c r="K484" i="10" s="1"/>
  <c r="Q486" i="10"/>
  <c r="Q484" i="10" s="1"/>
  <c r="W486" i="10"/>
  <c r="W484" i="10" s="1"/>
  <c r="D491" i="10"/>
  <c r="D489" i="10" s="1"/>
  <c r="J491" i="10"/>
  <c r="J489" i="10" s="1"/>
  <c r="P491" i="10"/>
  <c r="P489" i="10" s="1"/>
  <c r="V491" i="10"/>
  <c r="V489" i="10" s="1"/>
  <c r="I496" i="10"/>
  <c r="I494" i="10" s="1"/>
  <c r="O496" i="10"/>
  <c r="O494" i="10" s="1"/>
  <c r="U496" i="10"/>
  <c r="U494" i="10" s="1"/>
  <c r="AA496" i="10"/>
  <c r="AA494" i="10" s="1"/>
  <c r="H501" i="10"/>
  <c r="H499" i="10" s="1"/>
  <c r="N501" i="10"/>
  <c r="N499" i="10" s="1"/>
  <c r="T501" i="10"/>
  <c r="T499" i="10" s="1"/>
  <c r="Z501" i="10"/>
  <c r="Z499" i="10" s="1"/>
  <c r="G506" i="10"/>
  <c r="G504" i="10" s="1"/>
  <c r="M506" i="10"/>
  <c r="M504" i="10" s="1"/>
  <c r="S506" i="10"/>
  <c r="S504" i="10" s="1"/>
  <c r="Y506" i="10"/>
  <c r="Y504" i="10" s="1"/>
  <c r="F511" i="10"/>
  <c r="F509" i="10" s="1"/>
  <c r="L511" i="10"/>
  <c r="L509" i="10" s="1"/>
  <c r="R511" i="10"/>
  <c r="R509" i="10" s="1"/>
  <c r="X511" i="10"/>
  <c r="X509" i="10" s="1"/>
  <c r="E516" i="10"/>
  <c r="E514" i="10" s="1"/>
  <c r="K516" i="10"/>
  <c r="K514" i="10" s="1"/>
  <c r="Q516" i="10"/>
  <c r="Q514" i="10" s="1"/>
  <c r="W516" i="10"/>
  <c r="W514" i="10" s="1"/>
  <c r="D521" i="10"/>
  <c r="D519" i="10" s="1"/>
  <c r="J521" i="10"/>
  <c r="J519" i="10" s="1"/>
  <c r="P521" i="10"/>
  <c r="P519" i="10" s="1"/>
  <c r="V521" i="10"/>
  <c r="V519" i="10" s="1"/>
  <c r="I526" i="10"/>
  <c r="I524" i="10" s="1"/>
  <c r="O526" i="10"/>
  <c r="O524" i="10" s="1"/>
  <c r="U526" i="10"/>
  <c r="U524" i="10" s="1"/>
  <c r="AA526" i="10"/>
  <c r="AA524" i="10" s="1"/>
  <c r="H531" i="10"/>
  <c r="H529" i="10" s="1"/>
  <c r="N531" i="10"/>
  <c r="N529" i="10" s="1"/>
  <c r="T531" i="10"/>
  <c r="T529" i="10" s="1"/>
  <c r="Z531" i="10"/>
  <c r="Z529" i="10" s="1"/>
  <c r="G536" i="10"/>
  <c r="G534" i="10" s="1"/>
  <c r="M536" i="10"/>
  <c r="M534" i="10" s="1"/>
  <c r="S536" i="10"/>
  <c r="S534" i="10" s="1"/>
  <c r="Y536" i="10"/>
  <c r="Y534" i="10" s="1"/>
  <c r="F541" i="10"/>
  <c r="F539" i="10" s="1"/>
  <c r="L541" i="10"/>
  <c r="L539" i="10" s="1"/>
  <c r="R541" i="10"/>
  <c r="R539" i="10" s="1"/>
  <c r="X541" i="10"/>
  <c r="X539" i="10" s="1"/>
  <c r="E546" i="10"/>
  <c r="E544" i="10" s="1"/>
  <c r="K546" i="10"/>
  <c r="K544" i="10" s="1"/>
  <c r="Q546" i="10"/>
  <c r="Q544" i="10" s="1"/>
  <c r="W546" i="10"/>
  <c r="W544" i="10" s="1"/>
  <c r="D551" i="10"/>
  <c r="D549" i="10" s="1"/>
  <c r="J551" i="10"/>
  <c r="J549" i="10" s="1"/>
  <c r="P551" i="10"/>
  <c r="P549" i="10" s="1"/>
  <c r="V551" i="10"/>
  <c r="V549" i="10" s="1"/>
  <c r="I556" i="10"/>
  <c r="I554" i="10" s="1"/>
  <c r="O556" i="10"/>
  <c r="O554" i="10" s="1"/>
  <c r="U556" i="10"/>
  <c r="U554" i="10" s="1"/>
  <c r="AA556" i="10"/>
  <c r="AA554" i="10" s="1"/>
  <c r="H561" i="10"/>
  <c r="H559" i="10" s="1"/>
  <c r="N561" i="10"/>
  <c r="N559" i="10" s="1"/>
  <c r="T561" i="10"/>
  <c r="T559" i="10" s="1"/>
  <c r="Z561" i="10"/>
  <c r="Z559" i="10" s="1"/>
  <c r="G566" i="10"/>
  <c r="G564" i="10" s="1"/>
  <c r="M566" i="10"/>
  <c r="M564" i="10" s="1"/>
  <c r="S566" i="10"/>
  <c r="S564" i="10" s="1"/>
  <c r="Y566" i="10"/>
  <c r="Y564" i="10" s="1"/>
  <c r="F571" i="10"/>
  <c r="F569" i="10" s="1"/>
  <c r="L571" i="10"/>
  <c r="L569" i="10" s="1"/>
  <c r="R571" i="10"/>
  <c r="R569" i="10" s="1"/>
  <c r="X571" i="10"/>
  <c r="X569" i="10" s="1"/>
  <c r="E576" i="10"/>
  <c r="E574" i="10" s="1"/>
  <c r="K576" i="10"/>
  <c r="K574" i="10" s="1"/>
  <c r="Q576" i="10"/>
  <c r="Q574" i="10" s="1"/>
  <c r="W576" i="10"/>
  <c r="W574" i="10" s="1"/>
  <c r="D581" i="10"/>
  <c r="D579" i="10" s="1"/>
  <c r="J581" i="10"/>
  <c r="J579" i="10" s="1"/>
  <c r="P581" i="10"/>
  <c r="P579" i="10" s="1"/>
  <c r="V581" i="10"/>
  <c r="V579" i="10" s="1"/>
  <c r="I586" i="10"/>
  <c r="I584" i="10" s="1"/>
  <c r="O586" i="10"/>
  <c r="O584" i="10" s="1"/>
  <c r="U586" i="10"/>
  <c r="U584" i="10" s="1"/>
  <c r="AA586" i="10"/>
  <c r="AA584" i="10" s="1"/>
  <c r="H591" i="10"/>
  <c r="H589" i="10" s="1"/>
  <c r="N591" i="10"/>
  <c r="N589" i="10" s="1"/>
  <c r="T591" i="10"/>
  <c r="T589" i="10" s="1"/>
  <c r="Z591" i="10"/>
  <c r="Z589" i="10" s="1"/>
  <c r="G596" i="10"/>
  <c r="G594" i="10" s="1"/>
  <c r="M596" i="10"/>
  <c r="M594" i="10" s="1"/>
  <c r="S596" i="10"/>
  <c r="S594" i="10" s="1"/>
  <c r="Y596" i="10"/>
  <c r="Y594" i="10" s="1"/>
  <c r="F601" i="10"/>
  <c r="F599" i="10" s="1"/>
  <c r="L601" i="10"/>
  <c r="L599" i="10" s="1"/>
  <c r="R601" i="10"/>
  <c r="R599" i="10" s="1"/>
  <c r="X601" i="10"/>
  <c r="X599" i="10" s="1"/>
  <c r="E606" i="10"/>
  <c r="E604" i="10" s="1"/>
  <c r="K606" i="10"/>
  <c r="K604" i="10" s="1"/>
  <c r="Q606" i="10"/>
  <c r="Q604" i="10" s="1"/>
  <c r="W606" i="10"/>
  <c r="W604" i="10" s="1"/>
  <c r="D611" i="10"/>
  <c r="D609" i="10" s="1"/>
  <c r="J611" i="10"/>
  <c r="J609" i="10" s="1"/>
  <c r="P611" i="10"/>
  <c r="P609" i="10" s="1"/>
  <c r="V611" i="10"/>
  <c r="V609" i="10" s="1"/>
  <c r="I616" i="10"/>
  <c r="I614" i="10" s="1"/>
  <c r="O616" i="10"/>
  <c r="O614" i="10" s="1"/>
  <c r="U616" i="10"/>
  <c r="U614" i="10" s="1"/>
  <c r="AA616" i="10"/>
  <c r="AA614" i="10" s="1"/>
  <c r="H621" i="10"/>
  <c r="H619" i="10" s="1"/>
  <c r="N621" i="10"/>
  <c r="N619" i="10" s="1"/>
  <c r="T621" i="10"/>
  <c r="T619" i="10" s="1"/>
  <c r="Z621" i="10"/>
  <c r="Z619" i="10" s="1"/>
  <c r="G626" i="10"/>
  <c r="G624" i="10" s="1"/>
  <c r="M626" i="10"/>
  <c r="M624" i="10" s="1"/>
  <c r="S626" i="10"/>
  <c r="S624" i="10" s="1"/>
  <c r="Y626" i="10"/>
  <c r="Y624" i="10" s="1"/>
  <c r="F631" i="10"/>
  <c r="F629" i="10" s="1"/>
  <c r="L631" i="10"/>
  <c r="L629" i="10" s="1"/>
  <c r="R631" i="10"/>
  <c r="R629" i="10" s="1"/>
  <c r="X631" i="10"/>
  <c r="X629" i="10" s="1"/>
  <c r="E636" i="10"/>
  <c r="E634" i="10" s="1"/>
  <c r="K636" i="10"/>
  <c r="K634" i="10" s="1"/>
  <c r="Q636" i="10"/>
  <c r="Q634" i="10" s="1"/>
  <c r="W636" i="10"/>
  <c r="W634" i="10" s="1"/>
  <c r="E9" i="11"/>
  <c r="K9" i="11"/>
  <c r="Q9" i="11"/>
  <c r="Q7" i="11" s="1"/>
  <c r="W9" i="11"/>
  <c r="E11" i="11"/>
  <c r="K11" i="11"/>
  <c r="Q11" i="11"/>
  <c r="W11" i="11"/>
  <c r="D14" i="11"/>
  <c r="D12" i="11" s="1"/>
  <c r="J14" i="11"/>
  <c r="P14" i="11"/>
  <c r="V14" i="11"/>
  <c r="V12" i="11" s="1"/>
  <c r="D16" i="11"/>
  <c r="J16" i="11"/>
  <c r="P16" i="11"/>
  <c r="V16" i="11"/>
  <c r="I19" i="11"/>
  <c r="O19" i="11"/>
  <c r="O17" i="11" s="1"/>
  <c r="U19" i="11"/>
  <c r="AA19" i="11"/>
  <c r="I21" i="11"/>
  <c r="O21" i="11"/>
  <c r="U21" i="11"/>
  <c r="AA21" i="11"/>
  <c r="H24" i="11"/>
  <c r="N24" i="11"/>
  <c r="T24" i="11"/>
  <c r="T22" i="11" s="1"/>
  <c r="Z24" i="11"/>
  <c r="H26" i="11"/>
  <c r="N26" i="11"/>
  <c r="T26" i="11"/>
  <c r="Z26" i="11"/>
  <c r="G29" i="11"/>
  <c r="G27" i="11" s="1"/>
  <c r="M29" i="11"/>
  <c r="S29" i="11"/>
  <c r="Y29" i="11"/>
  <c r="Y27" i="11" s="1"/>
  <c r="G31" i="11"/>
  <c r="M31" i="11"/>
  <c r="S31" i="11"/>
  <c r="Y31" i="11"/>
  <c r="F34" i="11"/>
  <c r="L34" i="11"/>
  <c r="L32" i="11" s="1"/>
  <c r="R34" i="11"/>
  <c r="X34" i="11"/>
  <c r="F36" i="11"/>
  <c r="L36" i="11"/>
  <c r="R36" i="11"/>
  <c r="X36" i="11"/>
  <c r="E39" i="11"/>
  <c r="K39" i="11"/>
  <c r="Q39" i="11"/>
  <c r="Q37" i="11" s="1"/>
  <c r="W39" i="11"/>
  <c r="E41" i="11"/>
  <c r="K41" i="11"/>
  <c r="Q41" i="11"/>
  <c r="W41" i="11"/>
  <c r="D44" i="11"/>
  <c r="D42" i="11" s="1"/>
  <c r="J44" i="11"/>
  <c r="P44" i="11"/>
  <c r="V44" i="11"/>
  <c r="V42" i="11" s="1"/>
  <c r="D46" i="11"/>
  <c r="J46" i="11"/>
  <c r="P46" i="11"/>
  <c r="V46" i="11"/>
  <c r="I49" i="11"/>
  <c r="O49" i="11"/>
  <c r="O47" i="11" s="1"/>
  <c r="U49" i="11"/>
  <c r="AA49" i="11"/>
  <c r="I51" i="11"/>
  <c r="O51" i="11"/>
  <c r="U51" i="11"/>
  <c r="AA51" i="11"/>
  <c r="H54" i="11"/>
  <c r="N54" i="11"/>
  <c r="T54" i="11"/>
  <c r="T52" i="11" s="1"/>
  <c r="Z54" i="11"/>
  <c r="H56" i="11"/>
  <c r="N56" i="11"/>
  <c r="T56" i="11"/>
  <c r="Z56" i="11"/>
  <c r="G59" i="11"/>
  <c r="G57" i="11" s="1"/>
  <c r="M59" i="11"/>
  <c r="S59" i="11"/>
  <c r="Y59" i="11"/>
  <c r="Y57" i="11" s="1"/>
  <c r="G61" i="11"/>
  <c r="M61" i="11"/>
  <c r="S61" i="11"/>
  <c r="Y61" i="11"/>
  <c r="F64" i="11"/>
  <c r="L64" i="11"/>
  <c r="L62" i="11" s="1"/>
  <c r="R64" i="11"/>
  <c r="X64" i="11"/>
  <c r="F66" i="11"/>
  <c r="L66" i="11"/>
  <c r="R66" i="11"/>
  <c r="X66" i="11"/>
  <c r="E69" i="11"/>
  <c r="K69" i="11"/>
  <c r="Q69" i="11"/>
  <c r="Q67" i="11" s="1"/>
  <c r="W69" i="11"/>
  <c r="E71" i="11"/>
  <c r="K71" i="11"/>
  <c r="Q71" i="11"/>
  <c r="W71" i="11"/>
  <c r="D74" i="11"/>
  <c r="D72" i="11" s="1"/>
  <c r="J74" i="11"/>
  <c r="P74" i="11"/>
  <c r="V74" i="11"/>
  <c r="V72" i="11" s="1"/>
  <c r="D76" i="11"/>
  <c r="J76" i="11"/>
  <c r="P76" i="11"/>
  <c r="V76" i="11"/>
  <c r="I79" i="11"/>
  <c r="O79" i="11"/>
  <c r="O77" i="11" s="1"/>
  <c r="U79" i="11"/>
  <c r="AA79" i="11"/>
  <c r="I81" i="11"/>
  <c r="O81" i="11"/>
  <c r="U81" i="11"/>
  <c r="AA81" i="11"/>
  <c r="H84" i="11"/>
  <c r="N84" i="11"/>
  <c r="T84" i="11"/>
  <c r="T82" i="11" s="1"/>
  <c r="Z84" i="11"/>
  <c r="H86" i="11"/>
  <c r="N86" i="11"/>
  <c r="T86" i="11"/>
  <c r="Z86" i="11"/>
  <c r="G89" i="11"/>
  <c r="G87" i="11" s="1"/>
  <c r="M89" i="11"/>
  <c r="S89" i="11"/>
  <c r="Y89" i="11"/>
  <c r="Y87" i="11" s="1"/>
  <c r="G91" i="11"/>
  <c r="M91" i="11"/>
  <c r="S91" i="11"/>
  <c r="Y91" i="11"/>
  <c r="F94" i="11"/>
  <c r="L94" i="11"/>
  <c r="L92" i="11" s="1"/>
  <c r="R94" i="11"/>
  <c r="X94" i="11"/>
  <c r="F96" i="11"/>
  <c r="L96" i="11"/>
  <c r="R96" i="11"/>
  <c r="X96" i="11"/>
  <c r="E99" i="11"/>
  <c r="K99" i="11"/>
  <c r="Q99" i="11"/>
  <c r="Q97" i="11" s="1"/>
  <c r="W99" i="11"/>
  <c r="E101" i="11"/>
  <c r="K101" i="11"/>
  <c r="Q101" i="11"/>
  <c r="W101" i="11"/>
  <c r="D104" i="11"/>
  <c r="D102" i="11" s="1"/>
  <c r="J104" i="11"/>
  <c r="P104" i="11"/>
  <c r="V104" i="11"/>
  <c r="V102" i="11" s="1"/>
  <c r="D106" i="11"/>
  <c r="J106" i="11"/>
  <c r="P106" i="11"/>
  <c r="V106" i="11"/>
  <c r="I109" i="11"/>
  <c r="O109" i="11"/>
  <c r="O107" i="11" s="1"/>
  <c r="U109" i="11"/>
  <c r="AA109" i="11"/>
  <c r="I111" i="11"/>
  <c r="O111" i="11"/>
  <c r="U111" i="11"/>
  <c r="AA111" i="11"/>
  <c r="H114" i="11"/>
  <c r="N114" i="11"/>
  <c r="T114" i="11"/>
  <c r="T112" i="11" s="1"/>
  <c r="Z114" i="11"/>
  <c r="H116" i="11"/>
  <c r="N116" i="11"/>
  <c r="T116" i="11"/>
  <c r="Z116" i="11"/>
  <c r="G119" i="11"/>
  <c r="G117" i="11" s="1"/>
  <c r="M119" i="11"/>
  <c r="S119" i="11"/>
  <c r="Y119" i="11"/>
  <c r="Y117" i="11" s="1"/>
  <c r="G121" i="11"/>
  <c r="M121" i="11"/>
  <c r="S121" i="11"/>
  <c r="Y121" i="11"/>
  <c r="F124" i="11"/>
  <c r="L124" i="11"/>
  <c r="L122" i="11" s="1"/>
  <c r="R124" i="11"/>
  <c r="X124" i="11"/>
  <c r="F126" i="11"/>
  <c r="L126" i="11"/>
  <c r="R126" i="11"/>
  <c r="X126" i="11"/>
  <c r="E129" i="11"/>
  <c r="K129" i="11"/>
  <c r="Q129" i="11"/>
  <c r="Q127" i="11" s="1"/>
  <c r="W129" i="11"/>
  <c r="E131" i="11"/>
  <c r="K131" i="11"/>
  <c r="Q131" i="11"/>
  <c r="W131" i="11"/>
  <c r="D134" i="11"/>
  <c r="D132" i="11" s="1"/>
  <c r="J134" i="11"/>
  <c r="P134" i="11"/>
  <c r="V134" i="11"/>
  <c r="V132" i="11" s="1"/>
  <c r="D136" i="11"/>
  <c r="J136" i="11"/>
  <c r="P136" i="11"/>
  <c r="V136" i="11"/>
  <c r="I139" i="11"/>
  <c r="O139" i="11"/>
  <c r="O137" i="11" s="1"/>
  <c r="U139" i="11"/>
  <c r="AA139" i="11"/>
  <c r="I141" i="11"/>
  <c r="O141" i="11"/>
  <c r="U141" i="11"/>
  <c r="AA141" i="11"/>
  <c r="H144" i="11"/>
  <c r="N144" i="11"/>
  <c r="T144" i="11"/>
  <c r="T142" i="11" s="1"/>
  <c r="Z144" i="11"/>
  <c r="H146" i="11"/>
  <c r="N146" i="11"/>
  <c r="T146" i="11"/>
  <c r="Z146" i="11"/>
  <c r="G149" i="11"/>
  <c r="G147" i="11" s="1"/>
  <c r="M149" i="11"/>
  <c r="S149" i="11"/>
  <c r="Y149" i="11"/>
  <c r="Y147" i="11" s="1"/>
  <c r="G151" i="11"/>
  <c r="M151" i="11"/>
  <c r="S151" i="11"/>
  <c r="Y151" i="11"/>
  <c r="F154" i="11"/>
  <c r="L154" i="11"/>
  <c r="L152" i="11" s="1"/>
  <c r="R154" i="11"/>
  <c r="X154" i="11"/>
  <c r="F156" i="11"/>
  <c r="L156" i="11"/>
  <c r="R156" i="11"/>
  <c r="X156" i="11"/>
  <c r="E159" i="11"/>
  <c r="K159" i="11"/>
  <c r="Q159" i="11"/>
  <c r="Q157" i="11" s="1"/>
  <c r="W159" i="11"/>
  <c r="E161" i="11"/>
  <c r="K161" i="11"/>
  <c r="Q161" i="11"/>
  <c r="W161" i="11"/>
  <c r="J168" i="11"/>
  <c r="J166" i="11" s="1"/>
  <c r="P168" i="11"/>
  <c r="V168" i="11"/>
  <c r="D170" i="11"/>
  <c r="D166" i="11" s="1"/>
  <c r="J170" i="11"/>
  <c r="P170" i="11"/>
  <c r="V170" i="11"/>
  <c r="I173" i="11"/>
  <c r="O173" i="11"/>
  <c r="U173" i="11"/>
  <c r="U171" i="11" s="1"/>
  <c r="AA173" i="11"/>
  <c r="I175" i="11"/>
  <c r="O175" i="11"/>
  <c r="U175" i="11"/>
  <c r="AA175" i="11"/>
  <c r="H178" i="11"/>
  <c r="H176" i="11" s="1"/>
  <c r="N178" i="11"/>
  <c r="T178" i="11"/>
  <c r="Z178" i="11"/>
  <c r="Z176" i="11" s="1"/>
  <c r="H180" i="11"/>
  <c r="N180" i="11"/>
  <c r="T180" i="11"/>
  <c r="Z180" i="11"/>
  <c r="G183" i="11"/>
  <c r="M183" i="11"/>
  <c r="M181" i="11" s="1"/>
  <c r="S183" i="11"/>
  <c r="Y183" i="11"/>
  <c r="G185" i="11"/>
  <c r="M185" i="11"/>
  <c r="S185" i="11"/>
  <c r="Y185" i="11"/>
  <c r="F188" i="11"/>
  <c r="L188" i="11"/>
  <c r="R188" i="11"/>
  <c r="R186" i="11" s="1"/>
  <c r="X188" i="11"/>
  <c r="F190" i="11"/>
  <c r="L190" i="11"/>
  <c r="R190" i="11"/>
  <c r="X190" i="11"/>
  <c r="E193" i="11"/>
  <c r="E191" i="11" s="1"/>
  <c r="K193" i="11"/>
  <c r="Q193" i="11"/>
  <c r="W193" i="11"/>
  <c r="W191" i="11" s="1"/>
  <c r="E195" i="11"/>
  <c r="K195" i="11"/>
  <c r="Q195" i="11"/>
  <c r="W195" i="11"/>
  <c r="D198" i="11"/>
  <c r="J198" i="11"/>
  <c r="J196" i="11" s="1"/>
  <c r="P198" i="11"/>
  <c r="V198" i="11"/>
  <c r="D200" i="11"/>
  <c r="J200" i="11"/>
  <c r="P200" i="11"/>
  <c r="V200" i="11"/>
  <c r="I203" i="11"/>
  <c r="O203" i="11"/>
  <c r="U203" i="11"/>
  <c r="U201" i="11" s="1"/>
  <c r="AA203" i="11"/>
  <c r="I205" i="11"/>
  <c r="O205" i="11"/>
  <c r="U205" i="11"/>
  <c r="AA205" i="11"/>
  <c r="H208" i="11"/>
  <c r="H206" i="11" s="1"/>
  <c r="N208" i="11"/>
  <c r="T208" i="11"/>
  <c r="Z208" i="11"/>
  <c r="Z206" i="11" s="1"/>
  <c r="H210" i="11"/>
  <c r="N210" i="11"/>
  <c r="T210" i="11"/>
  <c r="Z210" i="11"/>
  <c r="G213" i="11"/>
  <c r="M213" i="11"/>
  <c r="M211" i="11" s="1"/>
  <c r="S213" i="11"/>
  <c r="Y213" i="11"/>
  <c r="G215" i="11"/>
  <c r="M215" i="11"/>
  <c r="S215" i="11"/>
  <c r="Y215" i="11"/>
  <c r="F218" i="11"/>
  <c r="L218" i="11"/>
  <c r="R218" i="11"/>
  <c r="R216" i="11" s="1"/>
  <c r="X218" i="11"/>
  <c r="F220" i="11"/>
  <c r="L220" i="11"/>
  <c r="R220" i="11"/>
  <c r="X220" i="11"/>
  <c r="E223" i="11"/>
  <c r="E221" i="11" s="1"/>
  <c r="K223" i="11"/>
  <c r="Q223" i="11"/>
  <c r="W223" i="11"/>
  <c r="W221" i="11" s="1"/>
  <c r="E225" i="11"/>
  <c r="K225" i="11"/>
  <c r="Q225" i="11"/>
  <c r="W225" i="11"/>
  <c r="D228" i="11"/>
  <c r="J228" i="11"/>
  <c r="J226" i="11" s="1"/>
  <c r="P228" i="11"/>
  <c r="V228" i="11"/>
  <c r="D230" i="11"/>
  <c r="J230" i="11"/>
  <c r="P230" i="11"/>
  <c r="V230" i="11"/>
  <c r="I233" i="11"/>
  <c r="O233" i="11"/>
  <c r="U233" i="11"/>
  <c r="U231" i="11" s="1"/>
  <c r="AA233" i="11"/>
  <c r="I235" i="11"/>
  <c r="O235" i="11"/>
  <c r="U235" i="11"/>
  <c r="AA235" i="11"/>
  <c r="H238" i="11"/>
  <c r="H236" i="11" s="1"/>
  <c r="N238" i="11"/>
  <c r="T238" i="11"/>
  <c r="Z238" i="11"/>
  <c r="Z236" i="11" s="1"/>
  <c r="H240" i="11"/>
  <c r="N240" i="11"/>
  <c r="T240" i="11"/>
  <c r="Z240" i="11"/>
  <c r="G243" i="11"/>
  <c r="M243" i="11"/>
  <c r="M241" i="11" s="1"/>
  <c r="S243" i="11"/>
  <c r="Y243" i="11"/>
  <c r="G245" i="11"/>
  <c r="M245" i="11"/>
  <c r="S245" i="11"/>
  <c r="Y245" i="11"/>
  <c r="F248" i="11"/>
  <c r="L248" i="11"/>
  <c r="R248" i="11"/>
  <c r="R246" i="11" s="1"/>
  <c r="X248" i="11"/>
  <c r="F250" i="11"/>
  <c r="L250" i="11"/>
  <c r="R250" i="11"/>
  <c r="X250" i="11"/>
  <c r="E253" i="11"/>
  <c r="E251" i="11" s="1"/>
  <c r="K253" i="11"/>
  <c r="Q253" i="11"/>
  <c r="W253" i="11"/>
  <c r="W251" i="11" s="1"/>
  <c r="E255" i="11"/>
  <c r="K255" i="11"/>
  <c r="Q255" i="11"/>
  <c r="W255" i="11"/>
  <c r="D258" i="11"/>
  <c r="J258" i="11"/>
  <c r="J256" i="11" s="1"/>
  <c r="P258" i="11"/>
  <c r="V258" i="11"/>
  <c r="D260" i="11"/>
  <c r="J260" i="11"/>
  <c r="P260" i="11"/>
  <c r="V260" i="11"/>
  <c r="I263" i="11"/>
  <c r="O263" i="11"/>
  <c r="U263" i="11"/>
  <c r="U261" i="11" s="1"/>
  <c r="AA263" i="11"/>
  <c r="I265" i="11"/>
  <c r="O265" i="11"/>
  <c r="U265" i="11"/>
  <c r="AA265" i="11"/>
  <c r="H268" i="11"/>
  <c r="H266" i="11" s="1"/>
  <c r="N268" i="11"/>
  <c r="T268" i="11"/>
  <c r="Z268" i="11"/>
  <c r="Z266" i="11" s="1"/>
  <c r="H270" i="11"/>
  <c r="N270" i="11"/>
  <c r="T270" i="11"/>
  <c r="Z270" i="11"/>
  <c r="G273" i="11"/>
  <c r="M273" i="11"/>
  <c r="M271" i="11" s="1"/>
  <c r="S273" i="11"/>
  <c r="Y273" i="11"/>
  <c r="G275" i="11"/>
  <c r="M275" i="11"/>
  <c r="S275" i="11"/>
  <c r="Y275" i="11"/>
  <c r="F278" i="11"/>
  <c r="L278" i="11"/>
  <c r="R278" i="11"/>
  <c r="R276" i="11" s="1"/>
  <c r="X278" i="11"/>
  <c r="F280" i="11"/>
  <c r="L280" i="11"/>
  <c r="R280" i="11"/>
  <c r="X280" i="11"/>
  <c r="E283" i="11"/>
  <c r="E281" i="11" s="1"/>
  <c r="K283" i="11"/>
  <c r="Q283" i="11"/>
  <c r="W283" i="11"/>
  <c r="W281" i="11" s="1"/>
  <c r="E285" i="11"/>
  <c r="K285" i="11"/>
  <c r="Q285" i="11"/>
  <c r="W285" i="11"/>
  <c r="D288" i="11"/>
  <c r="J288" i="11"/>
  <c r="J286" i="11" s="1"/>
  <c r="P288" i="11"/>
  <c r="V288" i="11"/>
  <c r="D290" i="11"/>
  <c r="J290" i="11"/>
  <c r="P290" i="11"/>
  <c r="V290" i="11"/>
  <c r="I293" i="11"/>
  <c r="O293" i="11"/>
  <c r="U293" i="11"/>
  <c r="U291" i="11" s="1"/>
  <c r="AA293" i="11"/>
  <c r="I295" i="11"/>
  <c r="O295" i="11"/>
  <c r="U295" i="11"/>
  <c r="AA295" i="11"/>
  <c r="H298" i="11"/>
  <c r="H296" i="11" s="1"/>
  <c r="N298" i="11"/>
  <c r="T298" i="11"/>
  <c r="Z298" i="11"/>
  <c r="Z296" i="11" s="1"/>
  <c r="H300" i="11"/>
  <c r="N300" i="11"/>
  <c r="T300" i="11"/>
  <c r="Z300" i="11"/>
  <c r="G303" i="11"/>
  <c r="M303" i="11"/>
  <c r="M301" i="11" s="1"/>
  <c r="S303" i="11"/>
  <c r="Y303" i="11"/>
  <c r="G305" i="11"/>
  <c r="M305" i="11"/>
  <c r="S305" i="11"/>
  <c r="Y305" i="11"/>
  <c r="F308" i="11"/>
  <c r="L308" i="11"/>
  <c r="R308" i="11"/>
  <c r="R306" i="11" s="1"/>
  <c r="X308" i="11"/>
  <c r="F310" i="11"/>
  <c r="L310" i="11"/>
  <c r="R310" i="11"/>
  <c r="X310" i="11"/>
  <c r="E313" i="11"/>
  <c r="E311" i="11" s="1"/>
  <c r="K313" i="11"/>
  <c r="Q313" i="11"/>
  <c r="W313" i="11"/>
  <c r="W311" i="11" s="1"/>
  <c r="E315" i="11"/>
  <c r="K315" i="11"/>
  <c r="Q315" i="11"/>
  <c r="W315" i="11"/>
  <c r="D318" i="11"/>
  <c r="J318" i="11"/>
  <c r="J316" i="11" s="1"/>
  <c r="P318" i="11"/>
  <c r="V318" i="11"/>
  <c r="D320" i="11"/>
  <c r="J320" i="11"/>
  <c r="P320" i="11"/>
  <c r="V320" i="11"/>
  <c r="I327" i="11"/>
  <c r="I325" i="11" s="1"/>
  <c r="O327" i="11"/>
  <c r="O325" i="11" s="1"/>
  <c r="U327" i="11"/>
  <c r="U325" i="11" s="1"/>
  <c r="AA327" i="11"/>
  <c r="J329" i="11"/>
  <c r="Q329" i="11"/>
  <c r="X329" i="11"/>
  <c r="D332" i="11"/>
  <c r="D330" i="11" s="1"/>
  <c r="K332" i="11"/>
  <c r="K330" i="11" s="1"/>
  <c r="S332" i="11"/>
  <c r="Z332" i="11"/>
  <c r="Z330" i="11" s="1"/>
  <c r="I334" i="11"/>
  <c r="I330" i="11" s="1"/>
  <c r="P334" i="11"/>
  <c r="P330" i="11" s="1"/>
  <c r="W334" i="11"/>
  <c r="W330" i="11" s="1"/>
  <c r="J337" i="11"/>
  <c r="J335" i="11" s="1"/>
  <c r="R337" i="11"/>
  <c r="R335" i="11" s="1"/>
  <c r="Y337" i="11"/>
  <c r="Y335" i="11" s="1"/>
  <c r="H339" i="11"/>
  <c r="O339" i="11"/>
  <c r="V339" i="11"/>
  <c r="I342" i="11"/>
  <c r="I340" i="11" s="1"/>
  <c r="Q342" i="11"/>
  <c r="Q340" i="11" s="1"/>
  <c r="X342" i="11"/>
  <c r="X340" i="11" s="1"/>
  <c r="G344" i="11"/>
  <c r="N344" i="11"/>
  <c r="N340" i="11" s="1"/>
  <c r="U344" i="11"/>
  <c r="U340" i="11" s="1"/>
  <c r="G347" i="11"/>
  <c r="G345" i="11" s="1"/>
  <c r="N347" i="11"/>
  <c r="N345" i="11" s="1"/>
  <c r="V347" i="11"/>
  <c r="E349" i="11"/>
  <c r="L349" i="11"/>
  <c r="S349" i="11"/>
  <c r="I352" i="11"/>
  <c r="I350" i="11" s="1"/>
  <c r="U352" i="11"/>
  <c r="I354" i="11"/>
  <c r="U354" i="11"/>
  <c r="H357" i="11"/>
  <c r="T357" i="11"/>
  <c r="H359" i="11"/>
  <c r="T359" i="11"/>
  <c r="D362" i="11"/>
  <c r="P362" i="11"/>
  <c r="D364" i="11"/>
  <c r="P364" i="11"/>
  <c r="O367" i="11"/>
  <c r="O365" i="11" s="1"/>
  <c r="AA367" i="11"/>
  <c r="O369" i="11"/>
  <c r="AA369" i="11"/>
  <c r="R372" i="11"/>
  <c r="R370" i="11" s="1"/>
  <c r="L374" i="11"/>
  <c r="M377" i="11"/>
  <c r="M375" i="11" s="1"/>
  <c r="G379" i="11"/>
  <c r="Y379" i="11"/>
  <c r="F486" i="10"/>
  <c r="F484" i="10" s="1"/>
  <c r="L486" i="10"/>
  <c r="L484" i="10" s="1"/>
  <c r="R486" i="10"/>
  <c r="R484" i="10" s="1"/>
  <c r="X486" i="10"/>
  <c r="X484" i="10" s="1"/>
  <c r="E491" i="10"/>
  <c r="E489" i="10" s="1"/>
  <c r="K491" i="10"/>
  <c r="K489" i="10" s="1"/>
  <c r="Q491" i="10"/>
  <c r="Q489" i="10" s="1"/>
  <c r="W491" i="10"/>
  <c r="W489" i="10" s="1"/>
  <c r="D496" i="10"/>
  <c r="D494" i="10" s="1"/>
  <c r="J496" i="10"/>
  <c r="J494" i="10" s="1"/>
  <c r="P496" i="10"/>
  <c r="P494" i="10" s="1"/>
  <c r="V496" i="10"/>
  <c r="V494" i="10" s="1"/>
  <c r="I501" i="10"/>
  <c r="I499" i="10" s="1"/>
  <c r="O501" i="10"/>
  <c r="O499" i="10" s="1"/>
  <c r="U501" i="10"/>
  <c r="U499" i="10" s="1"/>
  <c r="AA501" i="10"/>
  <c r="AA499" i="10" s="1"/>
  <c r="H506" i="10"/>
  <c r="H504" i="10" s="1"/>
  <c r="N506" i="10"/>
  <c r="N504" i="10" s="1"/>
  <c r="T506" i="10"/>
  <c r="T504" i="10" s="1"/>
  <c r="Z506" i="10"/>
  <c r="Z504" i="10" s="1"/>
  <c r="G511" i="10"/>
  <c r="G509" i="10" s="1"/>
  <c r="M511" i="10"/>
  <c r="M509" i="10" s="1"/>
  <c r="S511" i="10"/>
  <c r="S509" i="10" s="1"/>
  <c r="Y511" i="10"/>
  <c r="Y509" i="10" s="1"/>
  <c r="F516" i="10"/>
  <c r="F514" i="10" s="1"/>
  <c r="L516" i="10"/>
  <c r="L514" i="10" s="1"/>
  <c r="R516" i="10"/>
  <c r="R514" i="10" s="1"/>
  <c r="X516" i="10"/>
  <c r="X514" i="10" s="1"/>
  <c r="E521" i="10"/>
  <c r="E519" i="10" s="1"/>
  <c r="K521" i="10"/>
  <c r="K519" i="10" s="1"/>
  <c r="Q521" i="10"/>
  <c r="Q519" i="10" s="1"/>
  <c r="W521" i="10"/>
  <c r="W519" i="10" s="1"/>
  <c r="D526" i="10"/>
  <c r="D524" i="10" s="1"/>
  <c r="J526" i="10"/>
  <c r="J524" i="10" s="1"/>
  <c r="P526" i="10"/>
  <c r="P524" i="10" s="1"/>
  <c r="V526" i="10"/>
  <c r="V524" i="10" s="1"/>
  <c r="I531" i="10"/>
  <c r="I529" i="10" s="1"/>
  <c r="O531" i="10"/>
  <c r="O529" i="10" s="1"/>
  <c r="U531" i="10"/>
  <c r="U529" i="10" s="1"/>
  <c r="AA531" i="10"/>
  <c r="AA529" i="10" s="1"/>
  <c r="H536" i="10"/>
  <c r="H534" i="10" s="1"/>
  <c r="N536" i="10"/>
  <c r="N534" i="10" s="1"/>
  <c r="T536" i="10"/>
  <c r="T534" i="10" s="1"/>
  <c r="Z536" i="10"/>
  <c r="Z534" i="10" s="1"/>
  <c r="G541" i="10"/>
  <c r="G539" i="10" s="1"/>
  <c r="M541" i="10"/>
  <c r="M539" i="10" s="1"/>
  <c r="S541" i="10"/>
  <c r="S539" i="10" s="1"/>
  <c r="Y541" i="10"/>
  <c r="Y539" i="10" s="1"/>
  <c r="F546" i="10"/>
  <c r="F544" i="10" s="1"/>
  <c r="L546" i="10"/>
  <c r="L544" i="10" s="1"/>
  <c r="R546" i="10"/>
  <c r="R544" i="10" s="1"/>
  <c r="X546" i="10"/>
  <c r="X544" i="10" s="1"/>
  <c r="E551" i="10"/>
  <c r="E549" i="10" s="1"/>
  <c r="K551" i="10"/>
  <c r="K549" i="10" s="1"/>
  <c r="Q551" i="10"/>
  <c r="Q549" i="10" s="1"/>
  <c r="W551" i="10"/>
  <c r="W549" i="10" s="1"/>
  <c r="D556" i="10"/>
  <c r="D554" i="10" s="1"/>
  <c r="J556" i="10"/>
  <c r="J554" i="10" s="1"/>
  <c r="P556" i="10"/>
  <c r="P554" i="10" s="1"/>
  <c r="V556" i="10"/>
  <c r="V554" i="10" s="1"/>
  <c r="I561" i="10"/>
  <c r="I559" i="10" s="1"/>
  <c r="O561" i="10"/>
  <c r="O559" i="10" s="1"/>
  <c r="U561" i="10"/>
  <c r="U559" i="10" s="1"/>
  <c r="AA561" i="10"/>
  <c r="AA559" i="10" s="1"/>
  <c r="H566" i="10"/>
  <c r="H564" i="10" s="1"/>
  <c r="N566" i="10"/>
  <c r="N564" i="10" s="1"/>
  <c r="T566" i="10"/>
  <c r="T564" i="10" s="1"/>
  <c r="Z566" i="10"/>
  <c r="Z564" i="10" s="1"/>
  <c r="G571" i="10"/>
  <c r="G569" i="10" s="1"/>
  <c r="M571" i="10"/>
  <c r="M569" i="10" s="1"/>
  <c r="S571" i="10"/>
  <c r="S569" i="10" s="1"/>
  <c r="Y571" i="10"/>
  <c r="Y569" i="10" s="1"/>
  <c r="F576" i="10"/>
  <c r="F574" i="10" s="1"/>
  <c r="L576" i="10"/>
  <c r="L574" i="10" s="1"/>
  <c r="R576" i="10"/>
  <c r="R574" i="10" s="1"/>
  <c r="X576" i="10"/>
  <c r="X574" i="10" s="1"/>
  <c r="E581" i="10"/>
  <c r="E579" i="10" s="1"/>
  <c r="K581" i="10"/>
  <c r="K579" i="10" s="1"/>
  <c r="Q581" i="10"/>
  <c r="Q579" i="10" s="1"/>
  <c r="W581" i="10"/>
  <c r="W579" i="10" s="1"/>
  <c r="D586" i="10"/>
  <c r="D584" i="10" s="1"/>
  <c r="J586" i="10"/>
  <c r="J584" i="10" s="1"/>
  <c r="P586" i="10"/>
  <c r="P584" i="10" s="1"/>
  <c r="V586" i="10"/>
  <c r="V584" i="10" s="1"/>
  <c r="I591" i="10"/>
  <c r="I589" i="10" s="1"/>
  <c r="O591" i="10"/>
  <c r="O589" i="10" s="1"/>
  <c r="U591" i="10"/>
  <c r="U589" i="10" s="1"/>
  <c r="AA591" i="10"/>
  <c r="AA589" i="10" s="1"/>
  <c r="H596" i="10"/>
  <c r="H594" i="10" s="1"/>
  <c r="N596" i="10"/>
  <c r="N594" i="10" s="1"/>
  <c r="T596" i="10"/>
  <c r="T594" i="10" s="1"/>
  <c r="Z596" i="10"/>
  <c r="Z594" i="10" s="1"/>
  <c r="G601" i="10"/>
  <c r="G599" i="10" s="1"/>
  <c r="M601" i="10"/>
  <c r="M599" i="10" s="1"/>
  <c r="S601" i="10"/>
  <c r="S599" i="10" s="1"/>
  <c r="Y601" i="10"/>
  <c r="Y599" i="10" s="1"/>
  <c r="F606" i="10"/>
  <c r="F604" i="10" s="1"/>
  <c r="L606" i="10"/>
  <c r="L604" i="10" s="1"/>
  <c r="R606" i="10"/>
  <c r="R604" i="10" s="1"/>
  <c r="X606" i="10"/>
  <c r="X604" i="10" s="1"/>
  <c r="E611" i="10"/>
  <c r="E609" i="10" s="1"/>
  <c r="K611" i="10"/>
  <c r="K609" i="10" s="1"/>
  <c r="Q611" i="10"/>
  <c r="Q609" i="10" s="1"/>
  <c r="W611" i="10"/>
  <c r="W609" i="10" s="1"/>
  <c r="D616" i="10"/>
  <c r="D614" i="10" s="1"/>
  <c r="J616" i="10"/>
  <c r="J614" i="10" s="1"/>
  <c r="P616" i="10"/>
  <c r="P614" i="10" s="1"/>
  <c r="V616" i="10"/>
  <c r="V614" i="10" s="1"/>
  <c r="I621" i="10"/>
  <c r="I619" i="10" s="1"/>
  <c r="O621" i="10"/>
  <c r="O619" i="10" s="1"/>
  <c r="U621" i="10"/>
  <c r="U619" i="10" s="1"/>
  <c r="AA621" i="10"/>
  <c r="AA619" i="10" s="1"/>
  <c r="H626" i="10"/>
  <c r="H624" i="10" s="1"/>
  <c r="N626" i="10"/>
  <c r="N624" i="10" s="1"/>
  <c r="T626" i="10"/>
  <c r="T624" i="10" s="1"/>
  <c r="Z626" i="10"/>
  <c r="Z624" i="10" s="1"/>
  <c r="G631" i="10"/>
  <c r="G629" i="10" s="1"/>
  <c r="M631" i="10"/>
  <c r="M629" i="10" s="1"/>
  <c r="S631" i="10"/>
  <c r="S629" i="10" s="1"/>
  <c r="Y631" i="10"/>
  <c r="Y629" i="10" s="1"/>
  <c r="F636" i="10"/>
  <c r="F634" i="10" s="1"/>
  <c r="L636" i="10"/>
  <c r="L634" i="10" s="1"/>
  <c r="R636" i="10"/>
  <c r="R634" i="10" s="1"/>
  <c r="F9" i="11"/>
  <c r="L9" i="11"/>
  <c r="R9" i="11"/>
  <c r="X9" i="11"/>
  <c r="F11" i="11"/>
  <c r="L11" i="11"/>
  <c r="R11" i="11"/>
  <c r="X11" i="11"/>
  <c r="E14" i="11"/>
  <c r="K14" i="11"/>
  <c r="Q14" i="11"/>
  <c r="Q12" i="11" s="1"/>
  <c r="W14" i="11"/>
  <c r="W12" i="11" s="1"/>
  <c r="E16" i="11"/>
  <c r="K16" i="11"/>
  <c r="Q16" i="11"/>
  <c r="W16" i="11"/>
  <c r="D19" i="11"/>
  <c r="D17" i="11" s="1"/>
  <c r="J19" i="11"/>
  <c r="J17" i="11" s="1"/>
  <c r="P19" i="11"/>
  <c r="V19" i="11"/>
  <c r="D21" i="11"/>
  <c r="J21" i="11"/>
  <c r="P21" i="11"/>
  <c r="V21" i="11"/>
  <c r="I24" i="11"/>
  <c r="O24" i="11"/>
  <c r="U24" i="11"/>
  <c r="AA24" i="11"/>
  <c r="I26" i="11"/>
  <c r="O26" i="11"/>
  <c r="U26" i="11"/>
  <c r="AA26" i="11"/>
  <c r="H29" i="11"/>
  <c r="N29" i="11"/>
  <c r="T29" i="11"/>
  <c r="T27" i="11" s="1"/>
  <c r="Z29" i="11"/>
  <c r="Z27" i="11" s="1"/>
  <c r="H31" i="11"/>
  <c r="N31" i="11"/>
  <c r="T31" i="11"/>
  <c r="Z31" i="11"/>
  <c r="G34" i="11"/>
  <c r="G32" i="11" s="1"/>
  <c r="M34" i="11"/>
  <c r="M32" i="11" s="1"/>
  <c r="S34" i="11"/>
  <c r="Y34" i="11"/>
  <c r="G36" i="11"/>
  <c r="M36" i="11"/>
  <c r="S36" i="11"/>
  <c r="Y36" i="11"/>
  <c r="F39" i="11"/>
  <c r="L39" i="11"/>
  <c r="R39" i="11"/>
  <c r="X39" i="11"/>
  <c r="F41" i="11"/>
  <c r="L41" i="11"/>
  <c r="R41" i="11"/>
  <c r="X41" i="11"/>
  <c r="E44" i="11"/>
  <c r="K44" i="11"/>
  <c r="Q44" i="11"/>
  <c r="Q42" i="11" s="1"/>
  <c r="W44" i="11"/>
  <c r="W42" i="11" s="1"/>
  <c r="E46" i="11"/>
  <c r="K46" i="11"/>
  <c r="Q46" i="11"/>
  <c r="W46" i="11"/>
  <c r="D49" i="11"/>
  <c r="D47" i="11" s="1"/>
  <c r="J49" i="11"/>
  <c r="J47" i="11" s="1"/>
  <c r="P49" i="11"/>
  <c r="V49" i="11"/>
  <c r="D51" i="11"/>
  <c r="J51" i="11"/>
  <c r="P51" i="11"/>
  <c r="V51" i="11"/>
  <c r="I54" i="11"/>
  <c r="O54" i="11"/>
  <c r="U54" i="11"/>
  <c r="AA54" i="11"/>
  <c r="I56" i="11"/>
  <c r="O56" i="11"/>
  <c r="U56" i="11"/>
  <c r="AA56" i="11"/>
  <c r="H59" i="11"/>
  <c r="N59" i="11"/>
  <c r="T59" i="11"/>
  <c r="T57" i="11" s="1"/>
  <c r="Z59" i="11"/>
  <c r="Z57" i="11" s="1"/>
  <c r="H61" i="11"/>
  <c r="N61" i="11"/>
  <c r="T61" i="11"/>
  <c r="Z61" i="11"/>
  <c r="G64" i="11"/>
  <c r="G62" i="11" s="1"/>
  <c r="M64" i="11"/>
  <c r="M62" i="11" s="1"/>
  <c r="S64" i="11"/>
  <c r="Y64" i="11"/>
  <c r="G66" i="11"/>
  <c r="M66" i="11"/>
  <c r="S66" i="11"/>
  <c r="Y66" i="11"/>
  <c r="F69" i="11"/>
  <c r="L69" i="11"/>
  <c r="R69" i="11"/>
  <c r="X69" i="11"/>
  <c r="F71" i="11"/>
  <c r="L71" i="11"/>
  <c r="R71" i="11"/>
  <c r="X71" i="11"/>
  <c r="E74" i="11"/>
  <c r="K74" i="11"/>
  <c r="Q74" i="11"/>
  <c r="Q72" i="11" s="1"/>
  <c r="W74" i="11"/>
  <c r="W72" i="11" s="1"/>
  <c r="E76" i="11"/>
  <c r="K76" i="11"/>
  <c r="Q76" i="11"/>
  <c r="W76" i="11"/>
  <c r="D79" i="11"/>
  <c r="D77" i="11" s="1"/>
  <c r="J79" i="11"/>
  <c r="J77" i="11" s="1"/>
  <c r="P79" i="11"/>
  <c r="V79" i="11"/>
  <c r="D81" i="11"/>
  <c r="J81" i="11"/>
  <c r="P81" i="11"/>
  <c r="V81" i="11"/>
  <c r="I84" i="11"/>
  <c r="O84" i="11"/>
  <c r="U84" i="11"/>
  <c r="AA84" i="11"/>
  <c r="I86" i="11"/>
  <c r="O86" i="11"/>
  <c r="U86" i="11"/>
  <c r="AA86" i="11"/>
  <c r="H89" i="11"/>
  <c r="N89" i="11"/>
  <c r="T89" i="11"/>
  <c r="T87" i="11" s="1"/>
  <c r="Z89" i="11"/>
  <c r="Z87" i="11" s="1"/>
  <c r="H91" i="11"/>
  <c r="N91" i="11"/>
  <c r="T91" i="11"/>
  <c r="Z91" i="11"/>
  <c r="G94" i="11"/>
  <c r="G92" i="11" s="1"/>
  <c r="M94" i="11"/>
  <c r="M92" i="11" s="1"/>
  <c r="S94" i="11"/>
  <c r="Y94" i="11"/>
  <c r="G96" i="11"/>
  <c r="M96" i="11"/>
  <c r="S96" i="11"/>
  <c r="Y96" i="11"/>
  <c r="F99" i="11"/>
  <c r="L99" i="11"/>
  <c r="R99" i="11"/>
  <c r="X99" i="11"/>
  <c r="F101" i="11"/>
  <c r="L101" i="11"/>
  <c r="R101" i="11"/>
  <c r="X101" i="11"/>
  <c r="E104" i="11"/>
  <c r="K104" i="11"/>
  <c r="Q104" i="11"/>
  <c r="Q102" i="11" s="1"/>
  <c r="W104" i="11"/>
  <c r="W102" i="11" s="1"/>
  <c r="E106" i="11"/>
  <c r="K106" i="11"/>
  <c r="Q106" i="11"/>
  <c r="W106" i="11"/>
  <c r="D109" i="11"/>
  <c r="D107" i="11" s="1"/>
  <c r="J109" i="11"/>
  <c r="J107" i="11" s="1"/>
  <c r="P109" i="11"/>
  <c r="V109" i="11"/>
  <c r="D111" i="11"/>
  <c r="J111" i="11"/>
  <c r="P111" i="11"/>
  <c r="V111" i="11"/>
  <c r="I114" i="11"/>
  <c r="O114" i="11"/>
  <c r="U114" i="11"/>
  <c r="AA114" i="11"/>
  <c r="I116" i="11"/>
  <c r="O116" i="11"/>
  <c r="U116" i="11"/>
  <c r="AA116" i="11"/>
  <c r="H119" i="11"/>
  <c r="N119" i="11"/>
  <c r="T119" i="11"/>
  <c r="T117" i="11" s="1"/>
  <c r="Z119" i="11"/>
  <c r="Z117" i="11" s="1"/>
  <c r="H121" i="11"/>
  <c r="N121" i="11"/>
  <c r="T121" i="11"/>
  <c r="Z121" i="11"/>
  <c r="G124" i="11"/>
  <c r="G122" i="11" s="1"/>
  <c r="M124" i="11"/>
  <c r="M122" i="11" s="1"/>
  <c r="S124" i="11"/>
  <c r="Y124" i="11"/>
  <c r="G126" i="11"/>
  <c r="M126" i="11"/>
  <c r="S126" i="11"/>
  <c r="Y126" i="11"/>
  <c r="F129" i="11"/>
  <c r="L129" i="11"/>
  <c r="R129" i="11"/>
  <c r="X129" i="11"/>
  <c r="F131" i="11"/>
  <c r="L131" i="11"/>
  <c r="R131" i="11"/>
  <c r="X131" i="11"/>
  <c r="E134" i="11"/>
  <c r="K134" i="11"/>
  <c r="Q134" i="11"/>
  <c r="Q132" i="11" s="1"/>
  <c r="W134" i="11"/>
  <c r="W132" i="11" s="1"/>
  <c r="E136" i="11"/>
  <c r="K136" i="11"/>
  <c r="Q136" i="11"/>
  <c r="W136" i="11"/>
  <c r="D139" i="11"/>
  <c r="D137" i="11" s="1"/>
  <c r="J139" i="11"/>
  <c r="J137" i="11" s="1"/>
  <c r="P139" i="11"/>
  <c r="V139" i="11"/>
  <c r="D141" i="11"/>
  <c r="J141" i="11"/>
  <c r="P141" i="11"/>
  <c r="V141" i="11"/>
  <c r="I144" i="11"/>
  <c r="O144" i="11"/>
  <c r="U144" i="11"/>
  <c r="AA144" i="11"/>
  <c r="I146" i="11"/>
  <c r="O146" i="11"/>
  <c r="U146" i="11"/>
  <c r="AA146" i="11"/>
  <c r="H149" i="11"/>
  <c r="N149" i="11"/>
  <c r="T149" i="11"/>
  <c r="T147" i="11" s="1"/>
  <c r="Z149" i="11"/>
  <c r="Z147" i="11" s="1"/>
  <c r="H151" i="11"/>
  <c r="N151" i="11"/>
  <c r="T151" i="11"/>
  <c r="Z151" i="11"/>
  <c r="G154" i="11"/>
  <c r="G152" i="11" s="1"/>
  <c r="M154" i="11"/>
  <c r="M152" i="11" s="1"/>
  <c r="S154" i="11"/>
  <c r="Y154" i="11"/>
  <c r="G156" i="11"/>
  <c r="M156" i="11"/>
  <c r="S156" i="11"/>
  <c r="Y156" i="11"/>
  <c r="F159" i="11"/>
  <c r="F157" i="11" s="1"/>
  <c r="L159" i="11"/>
  <c r="R159" i="11"/>
  <c r="F161" i="11"/>
  <c r="L161" i="11"/>
  <c r="R161" i="11"/>
  <c r="X161" i="11"/>
  <c r="X157" i="11" s="1"/>
  <c r="E168" i="11"/>
  <c r="K168" i="11"/>
  <c r="Q168" i="11"/>
  <c r="W168" i="11"/>
  <c r="W166" i="11" s="1"/>
  <c r="E170" i="11"/>
  <c r="K170" i="11"/>
  <c r="Q170" i="11"/>
  <c r="W170" i="11"/>
  <c r="D173" i="11"/>
  <c r="J173" i="11"/>
  <c r="J171" i="11" s="1"/>
  <c r="P173" i="11"/>
  <c r="P171" i="11" s="1"/>
  <c r="V173" i="11"/>
  <c r="D175" i="11"/>
  <c r="J175" i="11"/>
  <c r="P175" i="11"/>
  <c r="V175" i="11"/>
  <c r="I178" i="11"/>
  <c r="I176" i="11" s="1"/>
  <c r="O178" i="11"/>
  <c r="U178" i="11"/>
  <c r="AA178" i="11"/>
  <c r="I180" i="11"/>
  <c r="O180" i="11"/>
  <c r="U180" i="11"/>
  <c r="AA180" i="11"/>
  <c r="H183" i="11"/>
  <c r="N183" i="11"/>
  <c r="T183" i="11"/>
  <c r="Z183" i="11"/>
  <c r="Z181" i="11" s="1"/>
  <c r="H185" i="11"/>
  <c r="N185" i="11"/>
  <c r="T185" i="11"/>
  <c r="Z185" i="11"/>
  <c r="G188" i="11"/>
  <c r="M188" i="11"/>
  <c r="M186" i="11" s="1"/>
  <c r="S188" i="11"/>
  <c r="S186" i="11" s="1"/>
  <c r="Y188" i="11"/>
  <c r="G190" i="11"/>
  <c r="M190" i="11"/>
  <c r="S190" i="11"/>
  <c r="Y190" i="11"/>
  <c r="F193" i="11"/>
  <c r="F191" i="11" s="1"/>
  <c r="L193" i="11"/>
  <c r="R193" i="11"/>
  <c r="X193" i="11"/>
  <c r="F195" i="11"/>
  <c r="L195" i="11"/>
  <c r="R195" i="11"/>
  <c r="X195" i="11"/>
  <c r="E198" i="11"/>
  <c r="K198" i="11"/>
  <c r="Q198" i="11"/>
  <c r="W198" i="11"/>
  <c r="W196" i="11" s="1"/>
  <c r="E200" i="11"/>
  <c r="K200" i="11"/>
  <c r="Q200" i="11"/>
  <c r="W200" i="11"/>
  <c r="D203" i="11"/>
  <c r="J203" i="11"/>
  <c r="J201" i="11" s="1"/>
  <c r="P203" i="11"/>
  <c r="P201" i="11" s="1"/>
  <c r="V203" i="11"/>
  <c r="D205" i="11"/>
  <c r="J205" i="11"/>
  <c r="P205" i="11"/>
  <c r="V205" i="11"/>
  <c r="I208" i="11"/>
  <c r="I206" i="11" s="1"/>
  <c r="O208" i="11"/>
  <c r="U208" i="11"/>
  <c r="AA208" i="11"/>
  <c r="I210" i="11"/>
  <c r="O210" i="11"/>
  <c r="U210" i="11"/>
  <c r="AA210" i="11"/>
  <c r="H213" i="11"/>
  <c r="N213" i="11"/>
  <c r="T213" i="11"/>
  <c r="Z213" i="11"/>
  <c r="Z211" i="11" s="1"/>
  <c r="H215" i="11"/>
  <c r="N215" i="11"/>
  <c r="T215" i="11"/>
  <c r="Z215" i="11"/>
  <c r="G218" i="11"/>
  <c r="M218" i="11"/>
  <c r="M216" i="11" s="1"/>
  <c r="S218" i="11"/>
  <c r="S216" i="11" s="1"/>
  <c r="Y218" i="11"/>
  <c r="G220" i="11"/>
  <c r="M220" i="11"/>
  <c r="S220" i="11"/>
  <c r="Y220" i="11"/>
  <c r="F223" i="11"/>
  <c r="F221" i="11" s="1"/>
  <c r="L223" i="11"/>
  <c r="R223" i="11"/>
  <c r="X223" i="11"/>
  <c r="F225" i="11"/>
  <c r="L225" i="11"/>
  <c r="R225" i="11"/>
  <c r="X225" i="11"/>
  <c r="E228" i="11"/>
  <c r="K228" i="11"/>
  <c r="Q228" i="11"/>
  <c r="W228" i="11"/>
  <c r="W226" i="11" s="1"/>
  <c r="E230" i="11"/>
  <c r="K230" i="11"/>
  <c r="Q230" i="11"/>
  <c r="W230" i="11"/>
  <c r="D233" i="11"/>
  <c r="J233" i="11"/>
  <c r="J231" i="11" s="1"/>
  <c r="P233" i="11"/>
  <c r="P231" i="11" s="1"/>
  <c r="V233" i="11"/>
  <c r="D235" i="11"/>
  <c r="J235" i="11"/>
  <c r="P235" i="11"/>
  <c r="V235" i="11"/>
  <c r="I238" i="11"/>
  <c r="I236" i="11" s="1"/>
  <c r="O238" i="11"/>
  <c r="U238" i="11"/>
  <c r="AA238" i="11"/>
  <c r="I240" i="11"/>
  <c r="O240" i="11"/>
  <c r="U240" i="11"/>
  <c r="AA240" i="11"/>
  <c r="H243" i="11"/>
  <c r="N243" i="11"/>
  <c r="T243" i="11"/>
  <c r="Z243" i="11"/>
  <c r="Z241" i="11" s="1"/>
  <c r="H245" i="11"/>
  <c r="N245" i="11"/>
  <c r="T245" i="11"/>
  <c r="Z245" i="11"/>
  <c r="G248" i="11"/>
  <c r="M248" i="11"/>
  <c r="M246" i="11" s="1"/>
  <c r="S248" i="11"/>
  <c r="S246" i="11" s="1"/>
  <c r="Y248" i="11"/>
  <c r="G250" i="11"/>
  <c r="M250" i="11"/>
  <c r="S250" i="11"/>
  <c r="Y250" i="11"/>
  <c r="F253" i="11"/>
  <c r="F251" i="11" s="1"/>
  <c r="L253" i="11"/>
  <c r="R253" i="11"/>
  <c r="X253" i="11"/>
  <c r="F255" i="11"/>
  <c r="L255" i="11"/>
  <c r="R255" i="11"/>
  <c r="X255" i="11"/>
  <c r="E258" i="11"/>
  <c r="K258" i="11"/>
  <c r="Q258" i="11"/>
  <c r="W258" i="11"/>
  <c r="W256" i="11" s="1"/>
  <c r="E260" i="11"/>
  <c r="K260" i="11"/>
  <c r="Q260" i="11"/>
  <c r="W260" i="11"/>
  <c r="D263" i="11"/>
  <c r="J263" i="11"/>
  <c r="J261" i="11" s="1"/>
  <c r="P263" i="11"/>
  <c r="P261" i="11" s="1"/>
  <c r="V263" i="11"/>
  <c r="D265" i="11"/>
  <c r="J265" i="11"/>
  <c r="P265" i="11"/>
  <c r="V265" i="11"/>
  <c r="I268" i="11"/>
  <c r="I266" i="11" s="1"/>
  <c r="O268" i="11"/>
  <c r="U268" i="11"/>
  <c r="AA268" i="11"/>
  <c r="I270" i="11"/>
  <c r="O270" i="11"/>
  <c r="U270" i="11"/>
  <c r="AA270" i="11"/>
  <c r="H273" i="11"/>
  <c r="N273" i="11"/>
  <c r="T273" i="11"/>
  <c r="Z273" i="11"/>
  <c r="Z271" i="11" s="1"/>
  <c r="H275" i="11"/>
  <c r="N275" i="11"/>
  <c r="T275" i="11"/>
  <c r="Z275" i="11"/>
  <c r="G278" i="11"/>
  <c r="M278" i="11"/>
  <c r="M276" i="11" s="1"/>
  <c r="S278" i="11"/>
  <c r="S276" i="11" s="1"/>
  <c r="Y278" i="11"/>
  <c r="G280" i="11"/>
  <c r="M280" i="11"/>
  <c r="S280" i="11"/>
  <c r="Y280" i="11"/>
  <c r="F283" i="11"/>
  <c r="F281" i="11" s="1"/>
  <c r="L283" i="11"/>
  <c r="R283" i="11"/>
  <c r="X283" i="11"/>
  <c r="F285" i="11"/>
  <c r="L285" i="11"/>
  <c r="R285" i="11"/>
  <c r="X285" i="11"/>
  <c r="E288" i="11"/>
  <c r="K288" i="11"/>
  <c r="Q288" i="11"/>
  <c r="W288" i="11"/>
  <c r="W286" i="11" s="1"/>
  <c r="E290" i="11"/>
  <c r="K290" i="11"/>
  <c r="Q290" i="11"/>
  <c r="W290" i="11"/>
  <c r="D293" i="11"/>
  <c r="J293" i="11"/>
  <c r="J291" i="11" s="1"/>
  <c r="P293" i="11"/>
  <c r="P291" i="11" s="1"/>
  <c r="V293" i="11"/>
  <c r="D295" i="11"/>
  <c r="J295" i="11"/>
  <c r="P295" i="11"/>
  <c r="V295" i="11"/>
  <c r="I298" i="11"/>
  <c r="I296" i="11" s="1"/>
  <c r="O298" i="11"/>
  <c r="U298" i="11"/>
  <c r="AA298" i="11"/>
  <c r="I300" i="11"/>
  <c r="O300" i="11"/>
  <c r="U300" i="11"/>
  <c r="AA300" i="11"/>
  <c r="H303" i="11"/>
  <c r="N303" i="11"/>
  <c r="T303" i="11"/>
  <c r="Z303" i="11"/>
  <c r="Z301" i="11" s="1"/>
  <c r="H305" i="11"/>
  <c r="N305" i="11"/>
  <c r="T305" i="11"/>
  <c r="Z305" i="11"/>
  <c r="G308" i="11"/>
  <c r="M308" i="11"/>
  <c r="M306" i="11" s="1"/>
  <c r="S308" i="11"/>
  <c r="S306" i="11" s="1"/>
  <c r="Y308" i="11"/>
  <c r="G310" i="11"/>
  <c r="M310" i="11"/>
  <c r="S310" i="11"/>
  <c r="Y310" i="11"/>
  <c r="F313" i="11"/>
  <c r="F311" i="11" s="1"/>
  <c r="L313" i="11"/>
  <c r="R313" i="11"/>
  <c r="X313" i="11"/>
  <c r="F315" i="11"/>
  <c r="L315" i="11"/>
  <c r="R315" i="11"/>
  <c r="X315" i="11"/>
  <c r="E318" i="11"/>
  <c r="K318" i="11"/>
  <c r="Q318" i="11"/>
  <c r="E320" i="11"/>
  <c r="K320" i="11"/>
  <c r="Q320" i="11"/>
  <c r="W320" i="11"/>
  <c r="W316" i="11" s="1"/>
  <c r="W477" i="11"/>
  <c r="W475" i="11" s="1"/>
  <c r="Q477" i="11"/>
  <c r="Q475" i="11" s="1"/>
  <c r="K477" i="11"/>
  <c r="K475" i="11" s="1"/>
  <c r="E477" i="11"/>
  <c r="E475" i="11" s="1"/>
  <c r="X472" i="11"/>
  <c r="X470" i="11" s="1"/>
  <c r="R472" i="11"/>
  <c r="R470" i="11" s="1"/>
  <c r="L472" i="11"/>
  <c r="L470" i="11" s="1"/>
  <c r="F472" i="11"/>
  <c r="F470" i="11" s="1"/>
  <c r="Y467" i="11"/>
  <c r="Y465" i="11" s="1"/>
  <c r="S467" i="11"/>
  <c r="S465" i="11" s="1"/>
  <c r="M467" i="11"/>
  <c r="M465" i="11" s="1"/>
  <c r="G467" i="11"/>
  <c r="G465" i="11" s="1"/>
  <c r="Z462" i="11"/>
  <c r="Z460" i="11" s="1"/>
  <c r="T462" i="11"/>
  <c r="T460" i="11" s="1"/>
  <c r="N462" i="11"/>
  <c r="N460" i="11" s="1"/>
  <c r="H462" i="11"/>
  <c r="H460" i="11" s="1"/>
  <c r="AA457" i="11"/>
  <c r="AA455" i="11" s="1"/>
  <c r="U457" i="11"/>
  <c r="U455" i="11" s="1"/>
  <c r="O457" i="11"/>
  <c r="O455" i="11" s="1"/>
  <c r="I457" i="11"/>
  <c r="I455" i="11" s="1"/>
  <c r="V452" i="11"/>
  <c r="V450" i="11" s="1"/>
  <c r="P452" i="11"/>
  <c r="P450" i="11" s="1"/>
  <c r="J452" i="11"/>
  <c r="J450" i="11" s="1"/>
  <c r="D452" i="11"/>
  <c r="D450" i="11" s="1"/>
  <c r="W447" i="11"/>
  <c r="W445" i="11" s="1"/>
  <c r="Q447" i="11"/>
  <c r="Q445" i="11" s="1"/>
  <c r="K447" i="11"/>
  <c r="K445" i="11" s="1"/>
  <c r="E447" i="11"/>
  <c r="E445" i="11" s="1"/>
  <c r="X442" i="11"/>
  <c r="X440" i="11" s="1"/>
  <c r="R442" i="11"/>
  <c r="R440" i="11" s="1"/>
  <c r="L442" i="11"/>
  <c r="L440" i="11" s="1"/>
  <c r="F442" i="11"/>
  <c r="F440" i="11" s="1"/>
  <c r="Y437" i="11"/>
  <c r="Y435" i="11" s="1"/>
  <c r="S437" i="11"/>
  <c r="S435" i="11" s="1"/>
  <c r="M437" i="11"/>
  <c r="M435" i="11" s="1"/>
  <c r="G437" i="11"/>
  <c r="G435" i="11" s="1"/>
  <c r="Z432" i="11"/>
  <c r="Z430" i="11" s="1"/>
  <c r="T432" i="11"/>
  <c r="T430" i="11" s="1"/>
  <c r="N432" i="11"/>
  <c r="N430" i="11" s="1"/>
  <c r="H432" i="11"/>
  <c r="H430" i="11" s="1"/>
  <c r="AA427" i="11"/>
  <c r="AA425" i="11" s="1"/>
  <c r="U427" i="11"/>
  <c r="U425" i="11" s="1"/>
  <c r="O427" i="11"/>
  <c r="O425" i="11" s="1"/>
  <c r="I427" i="11"/>
  <c r="I425" i="11" s="1"/>
  <c r="V422" i="11"/>
  <c r="V420" i="11" s="1"/>
  <c r="P422" i="11"/>
  <c r="P420" i="11" s="1"/>
  <c r="J422" i="11"/>
  <c r="J420" i="11" s="1"/>
  <c r="D422" i="11"/>
  <c r="D420" i="11" s="1"/>
  <c r="W417" i="11"/>
  <c r="W415" i="11" s="1"/>
  <c r="Q417" i="11"/>
  <c r="Q415" i="11" s="1"/>
  <c r="K417" i="11"/>
  <c r="K415" i="11" s="1"/>
  <c r="E417" i="11"/>
  <c r="E415" i="11" s="1"/>
  <c r="X412" i="11"/>
  <c r="X410" i="11" s="1"/>
  <c r="R412" i="11"/>
  <c r="R410" i="11" s="1"/>
  <c r="L412" i="11"/>
  <c r="L410" i="11" s="1"/>
  <c r="F412" i="11"/>
  <c r="F410" i="11" s="1"/>
  <c r="Y407" i="11"/>
  <c r="Y405" i="11" s="1"/>
  <c r="S407" i="11"/>
  <c r="S405" i="11" s="1"/>
  <c r="M407" i="11"/>
  <c r="M405" i="11" s="1"/>
  <c r="G407" i="11"/>
  <c r="G405" i="11" s="1"/>
  <c r="Z402" i="11"/>
  <c r="Z400" i="11" s="1"/>
  <c r="T402" i="11"/>
  <c r="T400" i="11" s="1"/>
  <c r="N402" i="11"/>
  <c r="N400" i="11" s="1"/>
  <c r="H402" i="11"/>
  <c r="H400" i="11" s="1"/>
  <c r="AA397" i="11"/>
  <c r="AA395" i="11" s="1"/>
  <c r="U397" i="11"/>
  <c r="U395" i="11" s="1"/>
  <c r="O397" i="11"/>
  <c r="O395" i="11" s="1"/>
  <c r="I397" i="11"/>
  <c r="I395" i="11" s="1"/>
  <c r="V392" i="11"/>
  <c r="V390" i="11" s="1"/>
  <c r="P392" i="11"/>
  <c r="P390" i="11" s="1"/>
  <c r="J392" i="11"/>
  <c r="J390" i="11" s="1"/>
  <c r="D392" i="11"/>
  <c r="D390" i="11" s="1"/>
  <c r="W387" i="11"/>
  <c r="W385" i="11" s="1"/>
  <c r="Q387" i="11"/>
  <c r="Q385" i="11" s="1"/>
  <c r="K387" i="11"/>
  <c r="K385" i="11" s="1"/>
  <c r="E387" i="11"/>
  <c r="E385" i="11" s="1"/>
  <c r="V477" i="11"/>
  <c r="V475" i="11" s="1"/>
  <c r="P477" i="11"/>
  <c r="P475" i="11" s="1"/>
  <c r="J477" i="11"/>
  <c r="D477" i="11"/>
  <c r="W472" i="11"/>
  <c r="W470" i="11" s="1"/>
  <c r="Q472" i="11"/>
  <c r="Q470" i="11" s="1"/>
  <c r="K472" i="11"/>
  <c r="K470" i="11" s="1"/>
  <c r="E472" i="11"/>
  <c r="E470" i="11" s="1"/>
  <c r="X467" i="11"/>
  <c r="R467" i="11"/>
  <c r="L467" i="11"/>
  <c r="L465" i="11" s="1"/>
  <c r="F467" i="11"/>
  <c r="F465" i="11" s="1"/>
  <c r="Y462" i="11"/>
  <c r="Y460" i="11" s="1"/>
  <c r="S462" i="11"/>
  <c r="S460" i="11" s="1"/>
  <c r="M462" i="11"/>
  <c r="G462" i="11"/>
  <c r="Z457" i="11"/>
  <c r="Z455" i="11" s="1"/>
  <c r="T457" i="11"/>
  <c r="T455" i="11" s="1"/>
  <c r="N457" i="11"/>
  <c r="N455" i="11" s="1"/>
  <c r="H457" i="11"/>
  <c r="H455" i="11" s="1"/>
  <c r="AA452" i="11"/>
  <c r="U452" i="11"/>
  <c r="O452" i="11"/>
  <c r="O450" i="11" s="1"/>
  <c r="I452" i="11"/>
  <c r="I450" i="11" s="1"/>
  <c r="V447" i="11"/>
  <c r="V445" i="11" s="1"/>
  <c r="P447" i="11"/>
  <c r="P445" i="11" s="1"/>
  <c r="J447" i="11"/>
  <c r="D447" i="11"/>
  <c r="W442" i="11"/>
  <c r="W440" i="11" s="1"/>
  <c r="Q442" i="11"/>
  <c r="Q440" i="11" s="1"/>
  <c r="K442" i="11"/>
  <c r="K440" i="11" s="1"/>
  <c r="E442" i="11"/>
  <c r="E440" i="11" s="1"/>
  <c r="X437" i="11"/>
  <c r="R437" i="11"/>
  <c r="L437" i="11"/>
  <c r="L435" i="11" s="1"/>
  <c r="F437" i="11"/>
  <c r="F435" i="11" s="1"/>
  <c r="Y432" i="11"/>
  <c r="Y430" i="11" s="1"/>
  <c r="S432" i="11"/>
  <c r="S430" i="11" s="1"/>
  <c r="M432" i="11"/>
  <c r="G432" i="11"/>
  <c r="Z427" i="11"/>
  <c r="Z425" i="11" s="1"/>
  <c r="T427" i="11"/>
  <c r="T425" i="11" s="1"/>
  <c r="N427" i="11"/>
  <c r="N425" i="11" s="1"/>
  <c r="H427" i="11"/>
  <c r="H425" i="11" s="1"/>
  <c r="AA422" i="11"/>
  <c r="U422" i="11"/>
  <c r="O422" i="11"/>
  <c r="O420" i="11" s="1"/>
  <c r="I422" i="11"/>
  <c r="I420" i="11" s="1"/>
  <c r="V417" i="11"/>
  <c r="V415" i="11" s="1"/>
  <c r="P417" i="11"/>
  <c r="P415" i="11" s="1"/>
  <c r="J417" i="11"/>
  <c r="D417" i="11"/>
  <c r="W412" i="11"/>
  <c r="W410" i="11" s="1"/>
  <c r="Q412" i="11"/>
  <c r="Q410" i="11" s="1"/>
  <c r="K412" i="11"/>
  <c r="K410" i="11" s="1"/>
  <c r="E412" i="11"/>
  <c r="E410" i="11" s="1"/>
  <c r="X407" i="11"/>
  <c r="R407" i="11"/>
  <c r="L407" i="11"/>
  <c r="L405" i="11" s="1"/>
  <c r="F407" i="11"/>
  <c r="F405" i="11" s="1"/>
  <c r="Y402" i="11"/>
  <c r="Y400" i="11" s="1"/>
  <c r="S402" i="11"/>
  <c r="S400" i="11" s="1"/>
  <c r="M402" i="11"/>
  <c r="G402" i="11"/>
  <c r="Z397" i="11"/>
  <c r="Z395" i="11" s="1"/>
  <c r="T397" i="11"/>
  <c r="T395" i="11" s="1"/>
  <c r="N397" i="11"/>
  <c r="N395" i="11" s="1"/>
  <c r="H397" i="11"/>
  <c r="H395" i="11" s="1"/>
  <c r="AA392" i="11"/>
  <c r="U392" i="11"/>
  <c r="O392" i="11"/>
  <c r="O390" i="11" s="1"/>
  <c r="I392" i="11"/>
  <c r="I390" i="11" s="1"/>
  <c r="V387" i="11"/>
  <c r="V385" i="11" s="1"/>
  <c r="P387" i="11"/>
  <c r="P385" i="11" s="1"/>
  <c r="J387" i="11"/>
  <c r="D387" i="11"/>
  <c r="W382" i="11"/>
  <c r="W380" i="11" s="1"/>
  <c r="Q382" i="11"/>
  <c r="Q380" i="11" s="1"/>
  <c r="K382" i="11"/>
  <c r="K380" i="11" s="1"/>
  <c r="E382" i="11"/>
  <c r="E380" i="11" s="1"/>
  <c r="X377" i="11"/>
  <c r="R377" i="11"/>
  <c r="L377" i="11"/>
  <c r="L375" i="11" s="1"/>
  <c r="F377" i="11"/>
  <c r="F375" i="11" s="1"/>
  <c r="Y372" i="11"/>
  <c r="Y370" i="11" s="1"/>
  <c r="S372" i="11"/>
  <c r="S370" i="11" s="1"/>
  <c r="M372" i="11"/>
  <c r="G372" i="11"/>
  <c r="Z367" i="11"/>
  <c r="Z365" i="11" s="1"/>
  <c r="T367" i="11"/>
  <c r="T365" i="11" s="1"/>
  <c r="N367" i="11"/>
  <c r="N365" i="11" s="1"/>
  <c r="H367" i="11"/>
  <c r="H365" i="11" s="1"/>
  <c r="AA362" i="11"/>
  <c r="U362" i="11"/>
  <c r="O362" i="11"/>
  <c r="O360" i="11" s="1"/>
  <c r="I362" i="11"/>
  <c r="I360" i="11" s="1"/>
  <c r="V357" i="11"/>
  <c r="V355" i="11" s="1"/>
  <c r="P357" i="11"/>
  <c r="P355" i="11" s="1"/>
  <c r="J357" i="11"/>
  <c r="D357" i="11"/>
  <c r="W352" i="11"/>
  <c r="W350" i="11" s="1"/>
  <c r="Q352" i="11"/>
  <c r="Q350" i="11" s="1"/>
  <c r="K352" i="11"/>
  <c r="K350" i="11" s="1"/>
  <c r="E352" i="11"/>
  <c r="E350" i="11" s="1"/>
  <c r="AA477" i="11"/>
  <c r="AA475" i="11" s="1"/>
  <c r="U477" i="11"/>
  <c r="U475" i="11" s="1"/>
  <c r="O477" i="11"/>
  <c r="O475" i="11" s="1"/>
  <c r="I477" i="11"/>
  <c r="I475" i="11" s="1"/>
  <c r="V472" i="11"/>
  <c r="V470" i="11" s="1"/>
  <c r="P472" i="11"/>
  <c r="P470" i="11" s="1"/>
  <c r="J472" i="11"/>
  <c r="J470" i="11" s="1"/>
  <c r="D472" i="11"/>
  <c r="D470" i="11" s="1"/>
  <c r="W467" i="11"/>
  <c r="W465" i="11" s="1"/>
  <c r="Q467" i="11"/>
  <c r="Q465" i="11" s="1"/>
  <c r="K467" i="11"/>
  <c r="K465" i="11" s="1"/>
  <c r="E467" i="11"/>
  <c r="E465" i="11" s="1"/>
  <c r="X462" i="11"/>
  <c r="X460" i="11" s="1"/>
  <c r="R462" i="11"/>
  <c r="R460" i="11" s="1"/>
  <c r="L462" i="11"/>
  <c r="L460" i="11" s="1"/>
  <c r="F462" i="11"/>
  <c r="F460" i="11" s="1"/>
  <c r="Y457" i="11"/>
  <c r="Y455" i="11" s="1"/>
  <c r="S457" i="11"/>
  <c r="S455" i="11" s="1"/>
  <c r="M457" i="11"/>
  <c r="M455" i="11" s="1"/>
  <c r="G457" i="11"/>
  <c r="G455" i="11" s="1"/>
  <c r="Z452" i="11"/>
  <c r="Z450" i="11" s="1"/>
  <c r="T452" i="11"/>
  <c r="T450" i="11" s="1"/>
  <c r="N452" i="11"/>
  <c r="N450" i="11" s="1"/>
  <c r="H452" i="11"/>
  <c r="H450" i="11" s="1"/>
  <c r="AA447" i="11"/>
  <c r="AA445" i="11" s="1"/>
  <c r="U447" i="11"/>
  <c r="U445" i="11" s="1"/>
  <c r="O447" i="11"/>
  <c r="O445" i="11" s="1"/>
  <c r="I447" i="11"/>
  <c r="I445" i="11" s="1"/>
  <c r="V442" i="11"/>
  <c r="V440" i="11" s="1"/>
  <c r="P442" i="11"/>
  <c r="P440" i="11" s="1"/>
  <c r="J442" i="11"/>
  <c r="J440" i="11" s="1"/>
  <c r="D442" i="11"/>
  <c r="D440" i="11" s="1"/>
  <c r="W437" i="11"/>
  <c r="W435" i="11" s="1"/>
  <c r="Q437" i="11"/>
  <c r="Q435" i="11" s="1"/>
  <c r="K437" i="11"/>
  <c r="K435" i="11" s="1"/>
  <c r="E437" i="11"/>
  <c r="E435" i="11" s="1"/>
  <c r="X432" i="11"/>
  <c r="X430" i="11" s="1"/>
  <c r="R432" i="11"/>
  <c r="R430" i="11" s="1"/>
  <c r="L432" i="11"/>
  <c r="L430" i="11" s="1"/>
  <c r="F432" i="11"/>
  <c r="F430" i="11" s="1"/>
  <c r="Y427" i="11"/>
  <c r="Y425" i="11" s="1"/>
  <c r="S427" i="11"/>
  <c r="S425" i="11" s="1"/>
  <c r="M427" i="11"/>
  <c r="M425" i="11" s="1"/>
  <c r="G427" i="11"/>
  <c r="G425" i="11" s="1"/>
  <c r="Z422" i="11"/>
  <c r="Z420" i="11" s="1"/>
  <c r="T422" i="11"/>
  <c r="T420" i="11" s="1"/>
  <c r="N422" i="11"/>
  <c r="N420" i="11" s="1"/>
  <c r="H422" i="11"/>
  <c r="H420" i="11" s="1"/>
  <c r="AA417" i="11"/>
  <c r="AA415" i="11" s="1"/>
  <c r="U417" i="11"/>
  <c r="U415" i="11" s="1"/>
  <c r="O417" i="11"/>
  <c r="O415" i="11" s="1"/>
  <c r="I417" i="11"/>
  <c r="I415" i="11" s="1"/>
  <c r="V412" i="11"/>
  <c r="V410" i="11" s="1"/>
  <c r="P412" i="11"/>
  <c r="P410" i="11" s="1"/>
  <c r="J412" i="11"/>
  <c r="J410" i="11" s="1"/>
  <c r="D412" i="11"/>
  <c r="D410" i="11" s="1"/>
  <c r="W407" i="11"/>
  <c r="W405" i="11" s="1"/>
  <c r="Q407" i="11"/>
  <c r="Q405" i="11" s="1"/>
  <c r="K407" i="11"/>
  <c r="K405" i="11" s="1"/>
  <c r="E407" i="11"/>
  <c r="E405" i="11" s="1"/>
  <c r="X402" i="11"/>
  <c r="X400" i="11" s="1"/>
  <c r="R402" i="11"/>
  <c r="R400" i="11" s="1"/>
  <c r="L402" i="11"/>
  <c r="L400" i="11" s="1"/>
  <c r="F402" i="11"/>
  <c r="F400" i="11" s="1"/>
  <c r="Y397" i="11"/>
  <c r="Y395" i="11" s="1"/>
  <c r="S397" i="11"/>
  <c r="S395" i="11" s="1"/>
  <c r="M397" i="11"/>
  <c r="M395" i="11" s="1"/>
  <c r="G397" i="11"/>
  <c r="G395" i="11" s="1"/>
  <c r="Z392" i="11"/>
  <c r="Z390" i="11" s="1"/>
  <c r="T392" i="11"/>
  <c r="T390" i="11" s="1"/>
  <c r="N392" i="11"/>
  <c r="N390" i="11" s="1"/>
  <c r="H392" i="11"/>
  <c r="H390" i="11" s="1"/>
  <c r="AA387" i="11"/>
  <c r="AA385" i="11" s="1"/>
  <c r="U387" i="11"/>
  <c r="U385" i="11" s="1"/>
  <c r="O387" i="11"/>
  <c r="O385" i="11" s="1"/>
  <c r="I387" i="11"/>
  <c r="I385" i="11" s="1"/>
  <c r="V382" i="11"/>
  <c r="V380" i="11" s="1"/>
  <c r="P382" i="11"/>
  <c r="P380" i="11" s="1"/>
  <c r="J382" i="11"/>
  <c r="J380" i="11" s="1"/>
  <c r="Z477" i="11"/>
  <c r="Z475" i="11" s="1"/>
  <c r="T477" i="11"/>
  <c r="T475" i="11" s="1"/>
  <c r="N477" i="11"/>
  <c r="N475" i="11" s="1"/>
  <c r="H477" i="11"/>
  <c r="H475" i="11" s="1"/>
  <c r="AA472" i="11"/>
  <c r="U472" i="11"/>
  <c r="U470" i="11" s="1"/>
  <c r="O472" i="11"/>
  <c r="O470" i="11" s="1"/>
  <c r="I472" i="11"/>
  <c r="I470" i="11" s="1"/>
  <c r="V467" i="11"/>
  <c r="V465" i="11" s="1"/>
  <c r="P467" i="11"/>
  <c r="P465" i="11" s="1"/>
  <c r="J467" i="11"/>
  <c r="D467" i="11"/>
  <c r="D465" i="11" s="1"/>
  <c r="W462" i="11"/>
  <c r="W460" i="11" s="1"/>
  <c r="Q462" i="11"/>
  <c r="Q460" i="11" s="1"/>
  <c r="K462" i="11"/>
  <c r="K460" i="11" s="1"/>
  <c r="E462" i="11"/>
  <c r="E460" i="11" s="1"/>
  <c r="X457" i="11"/>
  <c r="R457" i="11"/>
  <c r="R455" i="11" s="1"/>
  <c r="L457" i="11"/>
  <c r="L455" i="11" s="1"/>
  <c r="F457" i="11"/>
  <c r="F455" i="11" s="1"/>
  <c r="Y452" i="11"/>
  <c r="Y450" i="11" s="1"/>
  <c r="S452" i="11"/>
  <c r="S450" i="11" s="1"/>
  <c r="M452" i="11"/>
  <c r="G452" i="11"/>
  <c r="G450" i="11" s="1"/>
  <c r="Z447" i="11"/>
  <c r="Z445" i="11" s="1"/>
  <c r="T447" i="11"/>
  <c r="T445" i="11" s="1"/>
  <c r="N447" i="11"/>
  <c r="N445" i="11" s="1"/>
  <c r="H447" i="11"/>
  <c r="H445" i="11" s="1"/>
  <c r="AA442" i="11"/>
  <c r="U442" i="11"/>
  <c r="U440" i="11" s="1"/>
  <c r="O442" i="11"/>
  <c r="O440" i="11" s="1"/>
  <c r="I442" i="11"/>
  <c r="I440" i="11" s="1"/>
  <c r="V437" i="11"/>
  <c r="V435" i="11" s="1"/>
  <c r="P437" i="11"/>
  <c r="P435" i="11" s="1"/>
  <c r="J437" i="11"/>
  <c r="D437" i="11"/>
  <c r="D435" i="11" s="1"/>
  <c r="W432" i="11"/>
  <c r="W430" i="11" s="1"/>
  <c r="Q432" i="11"/>
  <c r="Q430" i="11" s="1"/>
  <c r="K432" i="11"/>
  <c r="K430" i="11" s="1"/>
  <c r="E432" i="11"/>
  <c r="E430" i="11" s="1"/>
  <c r="X427" i="11"/>
  <c r="R427" i="11"/>
  <c r="R425" i="11" s="1"/>
  <c r="L427" i="11"/>
  <c r="L425" i="11" s="1"/>
  <c r="F427" i="11"/>
  <c r="F425" i="11" s="1"/>
  <c r="Y422" i="11"/>
  <c r="Y420" i="11" s="1"/>
  <c r="S422" i="11"/>
  <c r="S420" i="11" s="1"/>
  <c r="M422" i="11"/>
  <c r="G422" i="11"/>
  <c r="G420" i="11" s="1"/>
  <c r="Z417" i="11"/>
  <c r="Z415" i="11" s="1"/>
  <c r="T417" i="11"/>
  <c r="T415" i="11" s="1"/>
  <c r="N417" i="11"/>
  <c r="N415" i="11" s="1"/>
  <c r="H417" i="11"/>
  <c r="H415" i="11" s="1"/>
  <c r="AA412" i="11"/>
  <c r="U412" i="11"/>
  <c r="U410" i="11" s="1"/>
  <c r="O412" i="11"/>
  <c r="O410" i="11" s="1"/>
  <c r="I412" i="11"/>
  <c r="I410" i="11" s="1"/>
  <c r="V407" i="11"/>
  <c r="V405" i="11" s="1"/>
  <c r="P407" i="11"/>
  <c r="P405" i="11" s="1"/>
  <c r="J407" i="11"/>
  <c r="D407" i="11"/>
  <c r="D405" i="11" s="1"/>
  <c r="W402" i="11"/>
  <c r="W400" i="11" s="1"/>
  <c r="Q402" i="11"/>
  <c r="Q400" i="11" s="1"/>
  <c r="K402" i="11"/>
  <c r="K400" i="11" s="1"/>
  <c r="E402" i="11"/>
  <c r="E400" i="11" s="1"/>
  <c r="X397" i="11"/>
  <c r="R397" i="11"/>
  <c r="R395" i="11" s="1"/>
  <c r="L397" i="11"/>
  <c r="L395" i="11" s="1"/>
  <c r="F397" i="11"/>
  <c r="F395" i="11" s="1"/>
  <c r="Y392" i="11"/>
  <c r="Y390" i="11" s="1"/>
  <c r="S392" i="11"/>
  <c r="S390" i="11" s="1"/>
  <c r="M392" i="11"/>
  <c r="G392" i="11"/>
  <c r="G390" i="11" s="1"/>
  <c r="Z387" i="11"/>
  <c r="Z385" i="11" s="1"/>
  <c r="T387" i="11"/>
  <c r="T385" i="11" s="1"/>
  <c r="N387" i="11"/>
  <c r="N385" i="11" s="1"/>
  <c r="H387" i="11"/>
  <c r="H385" i="11" s="1"/>
  <c r="AA382" i="11"/>
  <c r="U382" i="11"/>
  <c r="U380" i="11" s="1"/>
  <c r="O382" i="11"/>
  <c r="O380" i="11" s="1"/>
  <c r="I382" i="11"/>
  <c r="I380" i="11" s="1"/>
  <c r="V377" i="11"/>
  <c r="V375" i="11" s="1"/>
  <c r="P377" i="11"/>
  <c r="P375" i="11" s="1"/>
  <c r="J377" i="11"/>
  <c r="D377" i="11"/>
  <c r="D375" i="11" s="1"/>
  <c r="W372" i="11"/>
  <c r="W370" i="11" s="1"/>
  <c r="Q372" i="11"/>
  <c r="Q370" i="11" s="1"/>
  <c r="K372" i="11"/>
  <c r="K370" i="11" s="1"/>
  <c r="E372" i="11"/>
  <c r="E370" i="11" s="1"/>
  <c r="Y477" i="11"/>
  <c r="S477" i="11"/>
  <c r="M477" i="11"/>
  <c r="G477" i="11"/>
  <c r="G475" i="11" s="1"/>
  <c r="Z472" i="11"/>
  <c r="Z470" i="11" s="1"/>
  <c r="T472" i="11"/>
  <c r="T470" i="11" s="1"/>
  <c r="N472" i="11"/>
  <c r="H472" i="11"/>
  <c r="AA467" i="11"/>
  <c r="U467" i="11"/>
  <c r="U465" i="11" s="1"/>
  <c r="O467" i="11"/>
  <c r="O465" i="11" s="1"/>
  <c r="I467" i="11"/>
  <c r="I465" i="11" s="1"/>
  <c r="V462" i="11"/>
  <c r="P462" i="11"/>
  <c r="J462" i="11"/>
  <c r="D462" i="11"/>
  <c r="D460" i="11" s="1"/>
  <c r="W457" i="11"/>
  <c r="W455" i="11" s="1"/>
  <c r="Q457" i="11"/>
  <c r="Q455" i="11" s="1"/>
  <c r="K457" i="11"/>
  <c r="E457" i="11"/>
  <c r="X452" i="11"/>
  <c r="R452" i="11"/>
  <c r="R450" i="11" s="1"/>
  <c r="L452" i="11"/>
  <c r="L450" i="11" s="1"/>
  <c r="F452" i="11"/>
  <c r="F450" i="11" s="1"/>
  <c r="Y447" i="11"/>
  <c r="S447" i="11"/>
  <c r="M447" i="11"/>
  <c r="G447" i="11"/>
  <c r="G445" i="11" s="1"/>
  <c r="Z442" i="11"/>
  <c r="Z440" i="11" s="1"/>
  <c r="T442" i="11"/>
  <c r="T440" i="11" s="1"/>
  <c r="N442" i="11"/>
  <c r="H442" i="11"/>
  <c r="AA437" i="11"/>
  <c r="U437" i="11"/>
  <c r="U435" i="11" s="1"/>
  <c r="O437" i="11"/>
  <c r="O435" i="11" s="1"/>
  <c r="I437" i="11"/>
  <c r="I435" i="11" s="1"/>
  <c r="V432" i="11"/>
  <c r="P432" i="11"/>
  <c r="J432" i="11"/>
  <c r="D432" i="11"/>
  <c r="D430" i="11" s="1"/>
  <c r="W427" i="11"/>
  <c r="W425" i="11" s="1"/>
  <c r="Q427" i="11"/>
  <c r="Q425" i="11" s="1"/>
  <c r="K427" i="11"/>
  <c r="E427" i="11"/>
  <c r="X422" i="11"/>
  <c r="R422" i="11"/>
  <c r="R420" i="11" s="1"/>
  <c r="L422" i="11"/>
  <c r="L420" i="11" s="1"/>
  <c r="F422" i="11"/>
  <c r="F420" i="11" s="1"/>
  <c r="Y417" i="11"/>
  <c r="S417" i="11"/>
  <c r="M417" i="11"/>
  <c r="G417" i="11"/>
  <c r="G415" i="11" s="1"/>
  <c r="Z412" i="11"/>
  <c r="Z410" i="11" s="1"/>
  <c r="T412" i="11"/>
  <c r="T410" i="11" s="1"/>
  <c r="N412" i="11"/>
  <c r="H412" i="11"/>
  <c r="AA407" i="11"/>
  <c r="U407" i="11"/>
  <c r="U405" i="11" s="1"/>
  <c r="O407" i="11"/>
  <c r="O405" i="11" s="1"/>
  <c r="I407" i="11"/>
  <c r="I405" i="11" s="1"/>
  <c r="V402" i="11"/>
  <c r="P402" i="11"/>
  <c r="J402" i="11"/>
  <c r="D402" i="11"/>
  <c r="D400" i="11" s="1"/>
  <c r="W397" i="11"/>
  <c r="W395" i="11" s="1"/>
  <c r="Q397" i="11"/>
  <c r="Q395" i="11" s="1"/>
  <c r="K397" i="11"/>
  <c r="E397" i="11"/>
  <c r="X392" i="11"/>
  <c r="R392" i="11"/>
  <c r="R390" i="11" s="1"/>
  <c r="L392" i="11"/>
  <c r="L390" i="11" s="1"/>
  <c r="F392" i="11"/>
  <c r="F390" i="11" s="1"/>
  <c r="Y387" i="11"/>
  <c r="S387" i="11"/>
  <c r="M387" i="11"/>
  <c r="G387" i="11"/>
  <c r="G385" i="11" s="1"/>
  <c r="Z382" i="11"/>
  <c r="Z380" i="11" s="1"/>
  <c r="T382" i="11"/>
  <c r="T380" i="11" s="1"/>
  <c r="N382" i="11"/>
  <c r="H382" i="11"/>
  <c r="AA377" i="11"/>
  <c r="U377" i="11"/>
  <c r="U375" i="11" s="1"/>
  <c r="O377" i="11"/>
  <c r="O375" i="11" s="1"/>
  <c r="I377" i="11"/>
  <c r="I375" i="11" s="1"/>
  <c r="V372" i="11"/>
  <c r="P372" i="11"/>
  <c r="J372" i="11"/>
  <c r="D372" i="11"/>
  <c r="D370" i="11" s="1"/>
  <c r="W367" i="11"/>
  <c r="W365" i="11" s="1"/>
  <c r="Q367" i="11"/>
  <c r="Q365" i="11" s="1"/>
  <c r="K367" i="11"/>
  <c r="E367" i="11"/>
  <c r="X362" i="11"/>
  <c r="R362" i="11"/>
  <c r="R360" i="11" s="1"/>
  <c r="L362" i="11"/>
  <c r="L360" i="11" s="1"/>
  <c r="F362" i="11"/>
  <c r="F360" i="11" s="1"/>
  <c r="Y357" i="11"/>
  <c r="S357" i="11"/>
  <c r="M357" i="11"/>
  <c r="G357" i="11"/>
  <c r="G355" i="11" s="1"/>
  <c r="Z352" i="11"/>
  <c r="Z350" i="11" s="1"/>
  <c r="T352" i="11"/>
  <c r="T350" i="11" s="1"/>
  <c r="N352" i="11"/>
  <c r="H352" i="11"/>
  <c r="AA347" i="11"/>
  <c r="U347" i="11"/>
  <c r="U345" i="11" s="1"/>
  <c r="O347" i="11"/>
  <c r="O345" i="11" s="1"/>
  <c r="I347" i="11"/>
  <c r="I345" i="11" s="1"/>
  <c r="V342" i="11"/>
  <c r="P342" i="11"/>
  <c r="J342" i="11"/>
  <c r="D342" i="11"/>
  <c r="D340" i="11" s="1"/>
  <c r="W337" i="11"/>
  <c r="W335" i="11" s="1"/>
  <c r="Q337" i="11"/>
  <c r="Q335" i="11" s="1"/>
  <c r="K337" i="11"/>
  <c r="E337" i="11"/>
  <c r="X332" i="11"/>
  <c r="R332" i="11"/>
  <c r="R330" i="11" s="1"/>
  <c r="L332" i="11"/>
  <c r="L330" i="11" s="1"/>
  <c r="F332" i="11"/>
  <c r="F330" i="11" s="1"/>
  <c r="X477" i="11"/>
  <c r="R477" i="11"/>
  <c r="R475" i="11" s="1"/>
  <c r="L477" i="11"/>
  <c r="L475" i="11" s="1"/>
  <c r="F477" i="11"/>
  <c r="F475" i="11" s="1"/>
  <c r="Y472" i="11"/>
  <c r="Y470" i="11" s="1"/>
  <c r="S472" i="11"/>
  <c r="S470" i="11" s="1"/>
  <c r="M472" i="11"/>
  <c r="G472" i="11"/>
  <c r="G470" i="11" s="1"/>
  <c r="Z467" i="11"/>
  <c r="Z465" i="11" s="1"/>
  <c r="T467" i="11"/>
  <c r="T465" i="11" s="1"/>
  <c r="N467" i="11"/>
  <c r="N465" i="11" s="1"/>
  <c r="H467" i="11"/>
  <c r="H465" i="11" s="1"/>
  <c r="AA462" i="11"/>
  <c r="U462" i="11"/>
  <c r="U460" i="11" s="1"/>
  <c r="O462" i="11"/>
  <c r="O460" i="11" s="1"/>
  <c r="I462" i="11"/>
  <c r="I460" i="11" s="1"/>
  <c r="V457" i="11"/>
  <c r="V455" i="11" s="1"/>
  <c r="P457" i="11"/>
  <c r="P455" i="11" s="1"/>
  <c r="J457" i="11"/>
  <c r="D457" i="11"/>
  <c r="D455" i="11" s="1"/>
  <c r="W452" i="11"/>
  <c r="W450" i="11" s="1"/>
  <c r="Q452" i="11"/>
  <c r="Q450" i="11" s="1"/>
  <c r="K452" i="11"/>
  <c r="K450" i="11" s="1"/>
  <c r="E452" i="11"/>
  <c r="E450" i="11" s="1"/>
  <c r="X447" i="11"/>
  <c r="R447" i="11"/>
  <c r="R445" i="11" s="1"/>
  <c r="L447" i="11"/>
  <c r="L445" i="11" s="1"/>
  <c r="F447" i="11"/>
  <c r="F445" i="11" s="1"/>
  <c r="Y442" i="11"/>
  <c r="Y440" i="11" s="1"/>
  <c r="S442" i="11"/>
  <c r="S440" i="11" s="1"/>
  <c r="M442" i="11"/>
  <c r="G442" i="11"/>
  <c r="G440" i="11" s="1"/>
  <c r="Z437" i="11"/>
  <c r="Z435" i="11" s="1"/>
  <c r="T437" i="11"/>
  <c r="T435" i="11" s="1"/>
  <c r="N437" i="11"/>
  <c r="N435" i="11" s="1"/>
  <c r="H437" i="11"/>
  <c r="H435" i="11" s="1"/>
  <c r="AA432" i="11"/>
  <c r="U432" i="11"/>
  <c r="U430" i="11" s="1"/>
  <c r="O432" i="11"/>
  <c r="O430" i="11" s="1"/>
  <c r="I432" i="11"/>
  <c r="I430" i="11" s="1"/>
  <c r="V427" i="11"/>
  <c r="V425" i="11" s="1"/>
  <c r="P427" i="11"/>
  <c r="P425" i="11" s="1"/>
  <c r="J427" i="11"/>
  <c r="D427" i="11"/>
  <c r="D425" i="11" s="1"/>
  <c r="W422" i="11"/>
  <c r="W420" i="11" s="1"/>
  <c r="Q422" i="11"/>
  <c r="Q420" i="11" s="1"/>
  <c r="K422" i="11"/>
  <c r="K420" i="11" s="1"/>
  <c r="E422" i="11"/>
  <c r="E420" i="11" s="1"/>
  <c r="X417" i="11"/>
  <c r="R417" i="11"/>
  <c r="R415" i="11" s="1"/>
  <c r="L417" i="11"/>
  <c r="L415" i="11" s="1"/>
  <c r="F417" i="11"/>
  <c r="F415" i="11" s="1"/>
  <c r="Y412" i="11"/>
  <c r="Y410" i="11" s="1"/>
  <c r="S412" i="11"/>
  <c r="S410" i="11" s="1"/>
  <c r="M412" i="11"/>
  <c r="G412" i="11"/>
  <c r="G410" i="11" s="1"/>
  <c r="Z407" i="11"/>
  <c r="Z405" i="11" s="1"/>
  <c r="T407" i="11"/>
  <c r="T405" i="11" s="1"/>
  <c r="N407" i="11"/>
  <c r="N405" i="11" s="1"/>
  <c r="H407" i="11"/>
  <c r="H405" i="11" s="1"/>
  <c r="AA402" i="11"/>
  <c r="U402" i="11"/>
  <c r="U400" i="11" s="1"/>
  <c r="O402" i="11"/>
  <c r="O400" i="11" s="1"/>
  <c r="I402" i="11"/>
  <c r="I400" i="11" s="1"/>
  <c r="V397" i="11"/>
  <c r="V395" i="11" s="1"/>
  <c r="P397" i="11"/>
  <c r="P395" i="11" s="1"/>
  <c r="J397" i="11"/>
  <c r="D397" i="11"/>
  <c r="D395" i="11" s="1"/>
  <c r="W392" i="11"/>
  <c r="W390" i="11" s="1"/>
  <c r="Q392" i="11"/>
  <c r="Q390" i="11" s="1"/>
  <c r="K392" i="11"/>
  <c r="K390" i="11" s="1"/>
  <c r="E392" i="11"/>
  <c r="E390" i="11" s="1"/>
  <c r="X387" i="11"/>
  <c r="R387" i="11"/>
  <c r="R385" i="11" s="1"/>
  <c r="L387" i="11"/>
  <c r="L385" i="11" s="1"/>
  <c r="F387" i="11"/>
  <c r="F385" i="11" s="1"/>
  <c r="Y382" i="11"/>
  <c r="Y380" i="11" s="1"/>
  <c r="S382" i="11"/>
  <c r="S380" i="11" s="1"/>
  <c r="M382" i="11"/>
  <c r="G382" i="11"/>
  <c r="G380" i="11" s="1"/>
  <c r="Z377" i="11"/>
  <c r="Z375" i="11" s="1"/>
  <c r="T377" i="11"/>
  <c r="T375" i="11" s="1"/>
  <c r="N377" i="11"/>
  <c r="N375" i="11" s="1"/>
  <c r="H377" i="11"/>
  <c r="H375" i="11" s="1"/>
  <c r="AA372" i="11"/>
  <c r="U372" i="11"/>
  <c r="U370" i="11" s="1"/>
  <c r="O372" i="11"/>
  <c r="O370" i="11" s="1"/>
  <c r="I372" i="11"/>
  <c r="I370" i="11" s="1"/>
  <c r="V367" i="11"/>
  <c r="V365" i="11" s="1"/>
  <c r="P367" i="11"/>
  <c r="P365" i="11" s="1"/>
  <c r="J367" i="11"/>
  <c r="D367" i="11"/>
  <c r="D365" i="11" s="1"/>
  <c r="W362" i="11"/>
  <c r="W360" i="11" s="1"/>
  <c r="Q362" i="11"/>
  <c r="Q360" i="11" s="1"/>
  <c r="K362" i="11"/>
  <c r="K360" i="11" s="1"/>
  <c r="E362" i="11"/>
  <c r="E360" i="11" s="1"/>
  <c r="X357" i="11"/>
  <c r="R357" i="11"/>
  <c r="R355" i="11" s="1"/>
  <c r="L357" i="11"/>
  <c r="L355" i="11" s="1"/>
  <c r="F357" i="11"/>
  <c r="F355" i="11" s="1"/>
  <c r="Y352" i="11"/>
  <c r="Y350" i="11" s="1"/>
  <c r="S352" i="11"/>
  <c r="S350" i="11" s="1"/>
  <c r="M352" i="11"/>
  <c r="G352" i="11"/>
  <c r="G350" i="11" s="1"/>
  <c r="J327" i="11"/>
  <c r="J325" i="11" s="1"/>
  <c r="P327" i="11"/>
  <c r="P325" i="11" s="1"/>
  <c r="V327" i="11"/>
  <c r="V325" i="11" s="1"/>
  <c r="D329" i="11"/>
  <c r="D325" i="11" s="1"/>
  <c r="K329" i="11"/>
  <c r="R329" i="11"/>
  <c r="Z329" i="11"/>
  <c r="E332" i="11"/>
  <c r="E330" i="11" s="1"/>
  <c r="M332" i="11"/>
  <c r="M330" i="11" s="1"/>
  <c r="T332" i="11"/>
  <c r="T330" i="11" s="1"/>
  <c r="AA332" i="11"/>
  <c r="AA330" i="11" s="1"/>
  <c r="J334" i="11"/>
  <c r="Q334" i="11"/>
  <c r="Y334" i="11"/>
  <c r="D337" i="11"/>
  <c r="D335" i="11" s="1"/>
  <c r="L337" i="11"/>
  <c r="L335" i="11" s="1"/>
  <c r="S337" i="11"/>
  <c r="S335" i="11" s="1"/>
  <c r="Z337" i="11"/>
  <c r="I339" i="11"/>
  <c r="P339" i="11"/>
  <c r="X339" i="11"/>
  <c r="K342" i="11"/>
  <c r="K340" i="11" s="1"/>
  <c r="R342" i="11"/>
  <c r="R340" i="11" s="1"/>
  <c r="Y342" i="11"/>
  <c r="H344" i="11"/>
  <c r="O344" i="11"/>
  <c r="W344" i="11"/>
  <c r="H347" i="11"/>
  <c r="H345" i="11" s="1"/>
  <c r="P347" i="11"/>
  <c r="P345" i="11" s="1"/>
  <c r="W347" i="11"/>
  <c r="W345" i="11" s="1"/>
  <c r="F349" i="11"/>
  <c r="M349" i="11"/>
  <c r="V349" i="11"/>
  <c r="J352" i="11"/>
  <c r="J350" i="11" s="1"/>
  <c r="V352" i="11"/>
  <c r="V350" i="11" s="1"/>
  <c r="J354" i="11"/>
  <c r="V354" i="11"/>
  <c r="I357" i="11"/>
  <c r="I355" i="11" s="1"/>
  <c r="U357" i="11"/>
  <c r="U355" i="11" s="1"/>
  <c r="I359" i="11"/>
  <c r="U359" i="11"/>
  <c r="G362" i="11"/>
  <c r="S362" i="11"/>
  <c r="G364" i="11"/>
  <c r="S364" i="11"/>
  <c r="F367" i="11"/>
  <c r="F365" i="11" s="1"/>
  <c r="R367" i="11"/>
  <c r="R365" i="11" s="1"/>
  <c r="F369" i="11"/>
  <c r="R369" i="11"/>
  <c r="T372" i="11"/>
  <c r="T370" i="11" s="1"/>
  <c r="N374" i="11"/>
  <c r="Q377" i="11"/>
  <c r="Q375" i="11" s="1"/>
  <c r="K379" i="11"/>
  <c r="R382" i="11"/>
  <c r="R380" i="11" s="1"/>
  <c r="E486" i="11"/>
  <c r="E484" i="11" s="1"/>
  <c r="K486" i="11"/>
  <c r="Q486" i="11"/>
  <c r="Q484" i="11" s="1"/>
  <c r="W486" i="11"/>
  <c r="W484" i="11" s="1"/>
  <c r="D491" i="11"/>
  <c r="D489" i="11" s="1"/>
  <c r="J491" i="11"/>
  <c r="J489" i="11" s="1"/>
  <c r="P491" i="11"/>
  <c r="P489" i="11" s="1"/>
  <c r="V491" i="11"/>
  <c r="I496" i="11"/>
  <c r="I494" i="11" s="1"/>
  <c r="O496" i="11"/>
  <c r="O494" i="11" s="1"/>
  <c r="U496" i="11"/>
  <c r="U494" i="11" s="1"/>
  <c r="AA496" i="11"/>
  <c r="AA494" i="11" s="1"/>
  <c r="H501" i="11"/>
  <c r="H499" i="11" s="1"/>
  <c r="N501" i="11"/>
  <c r="T501" i="11"/>
  <c r="T499" i="11" s="1"/>
  <c r="Z501" i="11"/>
  <c r="Z499" i="11" s="1"/>
  <c r="G506" i="11"/>
  <c r="G504" i="11" s="1"/>
  <c r="M506" i="11"/>
  <c r="M504" i="11" s="1"/>
  <c r="S506" i="11"/>
  <c r="S504" i="11" s="1"/>
  <c r="Y506" i="11"/>
  <c r="F511" i="11"/>
  <c r="F509" i="11" s="1"/>
  <c r="L511" i="11"/>
  <c r="L509" i="11" s="1"/>
  <c r="R511" i="11"/>
  <c r="R509" i="11" s="1"/>
  <c r="X511" i="11"/>
  <c r="X509" i="11" s="1"/>
  <c r="E516" i="11"/>
  <c r="E514" i="11" s="1"/>
  <c r="K516" i="11"/>
  <c r="Q516" i="11"/>
  <c r="Q514" i="11" s="1"/>
  <c r="W516" i="11"/>
  <c r="W514" i="11" s="1"/>
  <c r="D521" i="11"/>
  <c r="D519" i="11" s="1"/>
  <c r="J521" i="11"/>
  <c r="J519" i="11" s="1"/>
  <c r="P521" i="11"/>
  <c r="P519" i="11" s="1"/>
  <c r="V521" i="11"/>
  <c r="I526" i="11"/>
  <c r="I524" i="11" s="1"/>
  <c r="O526" i="11"/>
  <c r="O524" i="11" s="1"/>
  <c r="U526" i="11"/>
  <c r="U524" i="11" s="1"/>
  <c r="AA526" i="11"/>
  <c r="AA524" i="11" s="1"/>
  <c r="H531" i="11"/>
  <c r="H529" i="11" s="1"/>
  <c r="N531" i="11"/>
  <c r="T531" i="11"/>
  <c r="T529" i="11" s="1"/>
  <c r="Z531" i="11"/>
  <c r="Z529" i="11" s="1"/>
  <c r="G536" i="11"/>
  <c r="G534" i="11" s="1"/>
  <c r="M536" i="11"/>
  <c r="M534" i="11" s="1"/>
  <c r="S536" i="11"/>
  <c r="S534" i="11" s="1"/>
  <c r="Y536" i="11"/>
  <c r="F541" i="11"/>
  <c r="F539" i="11" s="1"/>
  <c r="L541" i="11"/>
  <c r="L539" i="11" s="1"/>
  <c r="R541" i="11"/>
  <c r="R539" i="11" s="1"/>
  <c r="X541" i="11"/>
  <c r="X539" i="11" s="1"/>
  <c r="E546" i="11"/>
  <c r="E544" i="11" s="1"/>
  <c r="K546" i="11"/>
  <c r="Q546" i="11"/>
  <c r="Q544" i="11" s="1"/>
  <c r="W546" i="11"/>
  <c r="W544" i="11" s="1"/>
  <c r="D551" i="11"/>
  <c r="D549" i="11" s="1"/>
  <c r="J551" i="11"/>
  <c r="J549" i="11" s="1"/>
  <c r="P551" i="11"/>
  <c r="P549" i="11" s="1"/>
  <c r="V551" i="11"/>
  <c r="I556" i="11"/>
  <c r="I554" i="11" s="1"/>
  <c r="O556" i="11"/>
  <c r="O554" i="11" s="1"/>
  <c r="U556" i="11"/>
  <c r="U554" i="11" s="1"/>
  <c r="AA556" i="11"/>
  <c r="AA554" i="11" s="1"/>
  <c r="H561" i="11"/>
  <c r="H559" i="11" s="1"/>
  <c r="N561" i="11"/>
  <c r="T561" i="11"/>
  <c r="T559" i="11" s="1"/>
  <c r="Z561" i="11"/>
  <c r="Z559" i="11" s="1"/>
  <c r="G566" i="11"/>
  <c r="G564" i="11" s="1"/>
  <c r="M566" i="11"/>
  <c r="M564" i="11" s="1"/>
  <c r="S566" i="11"/>
  <c r="S564" i="11" s="1"/>
  <c r="Y566" i="11"/>
  <c r="F571" i="11"/>
  <c r="F569" i="11" s="1"/>
  <c r="L571" i="11"/>
  <c r="L569" i="11" s="1"/>
  <c r="R571" i="11"/>
  <c r="R569" i="11" s="1"/>
  <c r="X571" i="11"/>
  <c r="X569" i="11" s="1"/>
  <c r="E576" i="11"/>
  <c r="E574" i="11" s="1"/>
  <c r="K576" i="11"/>
  <c r="Q576" i="11"/>
  <c r="Q574" i="11" s="1"/>
  <c r="W576" i="11"/>
  <c r="W574" i="11" s="1"/>
  <c r="D581" i="11"/>
  <c r="D579" i="11" s="1"/>
  <c r="J581" i="11"/>
  <c r="J579" i="11" s="1"/>
  <c r="P581" i="11"/>
  <c r="P579" i="11" s="1"/>
  <c r="V581" i="11"/>
  <c r="I586" i="11"/>
  <c r="I584" i="11" s="1"/>
  <c r="O586" i="11"/>
  <c r="O584" i="11" s="1"/>
  <c r="U586" i="11"/>
  <c r="U584" i="11" s="1"/>
  <c r="AA586" i="11"/>
  <c r="AA584" i="11" s="1"/>
  <c r="H591" i="11"/>
  <c r="H589" i="11" s="1"/>
  <c r="N591" i="11"/>
  <c r="T591" i="11"/>
  <c r="T589" i="11" s="1"/>
  <c r="Z591" i="11"/>
  <c r="Z589" i="11" s="1"/>
  <c r="G596" i="11"/>
  <c r="G594" i="11" s="1"/>
  <c r="M596" i="11"/>
  <c r="M594" i="11" s="1"/>
  <c r="S596" i="11"/>
  <c r="S594" i="11" s="1"/>
  <c r="Y596" i="11"/>
  <c r="F601" i="11"/>
  <c r="F599" i="11" s="1"/>
  <c r="L601" i="11"/>
  <c r="L599" i="11" s="1"/>
  <c r="R601" i="11"/>
  <c r="R599" i="11" s="1"/>
  <c r="X601" i="11"/>
  <c r="X599" i="11" s="1"/>
  <c r="E606" i="11"/>
  <c r="E604" i="11" s="1"/>
  <c r="K606" i="11"/>
  <c r="Q606" i="11"/>
  <c r="Q604" i="11" s="1"/>
  <c r="W606" i="11"/>
  <c r="W604" i="11" s="1"/>
  <c r="D611" i="11"/>
  <c r="D609" i="11" s="1"/>
  <c r="J611" i="11"/>
  <c r="J609" i="11" s="1"/>
  <c r="P611" i="11"/>
  <c r="P609" i="11" s="1"/>
  <c r="V611" i="11"/>
  <c r="B614" i="11"/>
  <c r="I616" i="11"/>
  <c r="I614" i="11" s="1"/>
  <c r="O616" i="11"/>
  <c r="O614" i="11" s="1"/>
  <c r="U616" i="11"/>
  <c r="U614" i="11" s="1"/>
  <c r="AA616" i="11"/>
  <c r="AA614" i="11" s="1"/>
  <c r="H621" i="11"/>
  <c r="N621" i="11"/>
  <c r="T621" i="11"/>
  <c r="T619" i="11" s="1"/>
  <c r="Z621" i="11"/>
  <c r="Z619" i="11" s="1"/>
  <c r="G626" i="11"/>
  <c r="G624" i="11" s="1"/>
  <c r="M626" i="11"/>
  <c r="M624" i="11" s="1"/>
  <c r="S626" i="11"/>
  <c r="Y626" i="11"/>
  <c r="F631" i="11"/>
  <c r="F629" i="11" s="1"/>
  <c r="L631" i="11"/>
  <c r="L629" i="11" s="1"/>
  <c r="R631" i="11"/>
  <c r="R629" i="11" s="1"/>
  <c r="X631" i="11"/>
  <c r="X629" i="11" s="1"/>
  <c r="E636" i="11"/>
  <c r="K636" i="11"/>
  <c r="Q636" i="11"/>
  <c r="Q634" i="11" s="1"/>
  <c r="W636" i="11"/>
  <c r="W634" i="11" s="1"/>
  <c r="E644" i="11"/>
  <c r="E9" i="12"/>
  <c r="E7" i="12" s="1"/>
  <c r="K9" i="12"/>
  <c r="Q9" i="12"/>
  <c r="W9" i="12"/>
  <c r="E11" i="12"/>
  <c r="K11" i="12"/>
  <c r="Q11" i="12"/>
  <c r="W11" i="12"/>
  <c r="D14" i="12"/>
  <c r="J14" i="12"/>
  <c r="P14" i="12"/>
  <c r="V14" i="12"/>
  <c r="D16" i="12"/>
  <c r="J16" i="12"/>
  <c r="P16" i="12"/>
  <c r="V16" i="12"/>
  <c r="I19" i="12"/>
  <c r="O19" i="12"/>
  <c r="U19" i="12"/>
  <c r="U17" i="12" s="1"/>
  <c r="AA19" i="12"/>
  <c r="I21" i="12"/>
  <c r="O21" i="12"/>
  <c r="U21" i="12"/>
  <c r="AA21" i="12"/>
  <c r="H24" i="12"/>
  <c r="H22" i="12" s="1"/>
  <c r="N24" i="12"/>
  <c r="T24" i="12"/>
  <c r="Z24" i="12"/>
  <c r="H26" i="12"/>
  <c r="N26" i="12"/>
  <c r="T26" i="12"/>
  <c r="Z26" i="12"/>
  <c r="G29" i="12"/>
  <c r="M29" i="12"/>
  <c r="S29" i="12"/>
  <c r="Y29" i="12"/>
  <c r="G31" i="12"/>
  <c r="M31" i="12"/>
  <c r="S31" i="12"/>
  <c r="Y31" i="12"/>
  <c r="F34" i="12"/>
  <c r="L34" i="12"/>
  <c r="R34" i="12"/>
  <c r="R32" i="12" s="1"/>
  <c r="X34" i="12"/>
  <c r="F36" i="12"/>
  <c r="L36" i="12"/>
  <c r="R36" i="12"/>
  <c r="X36" i="12"/>
  <c r="E39" i="12"/>
  <c r="E37" i="12" s="1"/>
  <c r="K39" i="12"/>
  <c r="Q39" i="12"/>
  <c r="W39" i="12"/>
  <c r="E41" i="12"/>
  <c r="K41" i="12"/>
  <c r="Q41" i="12"/>
  <c r="W41" i="12"/>
  <c r="D44" i="12"/>
  <c r="J44" i="12"/>
  <c r="P44" i="12"/>
  <c r="V44" i="12"/>
  <c r="D46" i="12"/>
  <c r="J46" i="12"/>
  <c r="P46" i="12"/>
  <c r="V46" i="12"/>
  <c r="I49" i="12"/>
  <c r="O49" i="12"/>
  <c r="U49" i="12"/>
  <c r="U47" i="12" s="1"/>
  <c r="AA49" i="12"/>
  <c r="I51" i="12"/>
  <c r="O51" i="12"/>
  <c r="U51" i="12"/>
  <c r="AA51" i="12"/>
  <c r="H54" i="12"/>
  <c r="H52" i="12" s="1"/>
  <c r="N54" i="12"/>
  <c r="T54" i="12"/>
  <c r="Z54" i="12"/>
  <c r="H56" i="12"/>
  <c r="N56" i="12"/>
  <c r="T56" i="12"/>
  <c r="Z56" i="12"/>
  <c r="G59" i="12"/>
  <c r="M59" i="12"/>
  <c r="S59" i="12"/>
  <c r="Y59" i="12"/>
  <c r="G61" i="12"/>
  <c r="M61" i="12"/>
  <c r="S61" i="12"/>
  <c r="Y61" i="12"/>
  <c r="F64" i="12"/>
  <c r="L64" i="12"/>
  <c r="R64" i="12"/>
  <c r="R62" i="12" s="1"/>
  <c r="X64" i="12"/>
  <c r="F66" i="12"/>
  <c r="L66" i="12"/>
  <c r="R66" i="12"/>
  <c r="X66" i="12"/>
  <c r="E69" i="12"/>
  <c r="E67" i="12" s="1"/>
  <c r="K69" i="12"/>
  <c r="Q69" i="12"/>
  <c r="W69" i="12"/>
  <c r="E71" i="12"/>
  <c r="K71" i="12"/>
  <c r="Q71" i="12"/>
  <c r="W71" i="12"/>
  <c r="D74" i="12"/>
  <c r="J74" i="12"/>
  <c r="P74" i="12"/>
  <c r="V74" i="12"/>
  <c r="D76" i="12"/>
  <c r="J76" i="12"/>
  <c r="P76" i="12"/>
  <c r="V76" i="12"/>
  <c r="I79" i="12"/>
  <c r="O79" i="12"/>
  <c r="U79" i="12"/>
  <c r="U77" i="12" s="1"/>
  <c r="AA79" i="12"/>
  <c r="I81" i="12"/>
  <c r="O81" i="12"/>
  <c r="U81" i="12"/>
  <c r="AA81" i="12"/>
  <c r="H84" i="12"/>
  <c r="H82" i="12" s="1"/>
  <c r="N84" i="12"/>
  <c r="T84" i="12"/>
  <c r="Z84" i="12"/>
  <c r="H86" i="12"/>
  <c r="N86" i="12"/>
  <c r="T86" i="12"/>
  <c r="Z86" i="12"/>
  <c r="G89" i="12"/>
  <c r="M89" i="12"/>
  <c r="S89" i="12"/>
  <c r="Y89" i="12"/>
  <c r="G91" i="12"/>
  <c r="M91" i="12"/>
  <c r="S91" i="12"/>
  <c r="Y91" i="12"/>
  <c r="F94" i="12"/>
  <c r="L94" i="12"/>
  <c r="R94" i="12"/>
  <c r="R92" i="12" s="1"/>
  <c r="X94" i="12"/>
  <c r="F96" i="12"/>
  <c r="L96" i="12"/>
  <c r="R96" i="12"/>
  <c r="X96" i="12"/>
  <c r="E99" i="12"/>
  <c r="E97" i="12" s="1"/>
  <c r="K99" i="12"/>
  <c r="Q99" i="12"/>
  <c r="W99" i="12"/>
  <c r="E101" i="12"/>
  <c r="K101" i="12"/>
  <c r="Q101" i="12"/>
  <c r="W101" i="12"/>
  <c r="D104" i="12"/>
  <c r="J104" i="12"/>
  <c r="P104" i="12"/>
  <c r="V104" i="12"/>
  <c r="D106" i="12"/>
  <c r="J106" i="12"/>
  <c r="P106" i="12"/>
  <c r="V106" i="12"/>
  <c r="I109" i="12"/>
  <c r="O109" i="12"/>
  <c r="U109" i="12"/>
  <c r="U107" i="12" s="1"/>
  <c r="AA109" i="12"/>
  <c r="I111" i="12"/>
  <c r="O111" i="12"/>
  <c r="U111" i="12"/>
  <c r="AA111" i="12"/>
  <c r="H114" i="12"/>
  <c r="H112" i="12" s="1"/>
  <c r="N114" i="12"/>
  <c r="T114" i="12"/>
  <c r="Z114" i="12"/>
  <c r="Z112" i="12" s="1"/>
  <c r="H116" i="12"/>
  <c r="N116" i="12"/>
  <c r="T116" i="12"/>
  <c r="Z116" i="12"/>
  <c r="G119" i="12"/>
  <c r="M119" i="12"/>
  <c r="M117" i="12" s="1"/>
  <c r="S119" i="12"/>
  <c r="Y119" i="12"/>
  <c r="G121" i="12"/>
  <c r="M121" i="12"/>
  <c r="S121" i="12"/>
  <c r="Y121" i="12"/>
  <c r="F124" i="12"/>
  <c r="L124" i="12"/>
  <c r="R124" i="12"/>
  <c r="R122" i="12" s="1"/>
  <c r="X124" i="12"/>
  <c r="F126" i="12"/>
  <c r="L126" i="12"/>
  <c r="R126" i="12"/>
  <c r="X126" i="12"/>
  <c r="E129" i="12"/>
  <c r="E127" i="12" s="1"/>
  <c r="K129" i="12"/>
  <c r="Q129" i="12"/>
  <c r="W129" i="12"/>
  <c r="W127" i="12" s="1"/>
  <c r="E131" i="12"/>
  <c r="K131" i="12"/>
  <c r="Q131" i="12"/>
  <c r="W131" i="12"/>
  <c r="D134" i="12"/>
  <c r="J134" i="12"/>
  <c r="J132" i="12" s="1"/>
  <c r="P134" i="12"/>
  <c r="V134" i="12"/>
  <c r="D136" i="12"/>
  <c r="J136" i="12"/>
  <c r="P136" i="12"/>
  <c r="V136" i="12"/>
  <c r="I139" i="12"/>
  <c r="O139" i="12"/>
  <c r="U139" i="12"/>
  <c r="U137" i="12" s="1"/>
  <c r="AA139" i="12"/>
  <c r="I141" i="12"/>
  <c r="O141" i="12"/>
  <c r="U141" i="12"/>
  <c r="AA141" i="12"/>
  <c r="H144" i="12"/>
  <c r="H142" i="12" s="1"/>
  <c r="N144" i="12"/>
  <c r="T144" i="12"/>
  <c r="Z144" i="12"/>
  <c r="Z142" i="12" s="1"/>
  <c r="H146" i="12"/>
  <c r="N146" i="12"/>
  <c r="T146" i="12"/>
  <c r="Z146" i="12"/>
  <c r="G149" i="12"/>
  <c r="M149" i="12"/>
  <c r="M147" i="12" s="1"/>
  <c r="S149" i="12"/>
  <c r="Y149" i="12"/>
  <c r="G151" i="12"/>
  <c r="M151" i="12"/>
  <c r="S151" i="12"/>
  <c r="Y151" i="12"/>
  <c r="F154" i="12"/>
  <c r="L154" i="12"/>
  <c r="R154" i="12"/>
  <c r="R152" i="12" s="1"/>
  <c r="X154" i="12"/>
  <c r="F156" i="12"/>
  <c r="L156" i="12"/>
  <c r="R156" i="12"/>
  <c r="X156" i="12"/>
  <c r="E159" i="12"/>
  <c r="E157" i="12" s="1"/>
  <c r="K159" i="12"/>
  <c r="Q159" i="12"/>
  <c r="W159" i="12"/>
  <c r="W157" i="12" s="1"/>
  <c r="E161" i="12"/>
  <c r="K161" i="12"/>
  <c r="Q161" i="12"/>
  <c r="W161" i="12"/>
  <c r="Z318" i="12"/>
  <c r="T318" i="12"/>
  <c r="N318" i="12"/>
  <c r="H318" i="12"/>
  <c r="AA313" i="12"/>
  <c r="U313" i="12"/>
  <c r="O313" i="12"/>
  <c r="I313" i="12"/>
  <c r="V308" i="12"/>
  <c r="P308" i="12"/>
  <c r="J308" i="12"/>
  <c r="D308" i="12"/>
  <c r="W303" i="12"/>
  <c r="Q303" i="12"/>
  <c r="K303" i="12"/>
  <c r="E303" i="12"/>
  <c r="X298" i="12"/>
  <c r="R298" i="12"/>
  <c r="L298" i="12"/>
  <c r="F298" i="12"/>
  <c r="Y293" i="12"/>
  <c r="S293" i="12"/>
  <c r="M293" i="12"/>
  <c r="G293" i="12"/>
  <c r="Z288" i="12"/>
  <c r="T288" i="12"/>
  <c r="N288" i="12"/>
  <c r="H288" i="12"/>
  <c r="AA283" i="12"/>
  <c r="U283" i="12"/>
  <c r="O283" i="12"/>
  <c r="I283" i="12"/>
  <c r="V278" i="12"/>
  <c r="P278" i="12"/>
  <c r="J278" i="12"/>
  <c r="D278" i="12"/>
  <c r="W273" i="12"/>
  <c r="Q273" i="12"/>
  <c r="K273" i="12"/>
  <c r="E273" i="12"/>
  <c r="X268" i="12"/>
  <c r="R268" i="12"/>
  <c r="L268" i="12"/>
  <c r="F268" i="12"/>
  <c r="Y263" i="12"/>
  <c r="S263" i="12"/>
  <c r="M263" i="12"/>
  <c r="G263" i="12"/>
  <c r="Y318" i="12"/>
  <c r="S318" i="12"/>
  <c r="M318" i="12"/>
  <c r="G318" i="12"/>
  <c r="Z313" i="12"/>
  <c r="T313" i="12"/>
  <c r="N313" i="12"/>
  <c r="H313" i="12"/>
  <c r="AA308" i="12"/>
  <c r="U308" i="12"/>
  <c r="O308" i="12"/>
  <c r="I308" i="12"/>
  <c r="V303" i="12"/>
  <c r="P303" i="12"/>
  <c r="J303" i="12"/>
  <c r="D303" i="12"/>
  <c r="W298" i="12"/>
  <c r="Q298" i="12"/>
  <c r="K298" i="12"/>
  <c r="E298" i="12"/>
  <c r="X293" i="12"/>
  <c r="R293" i="12"/>
  <c r="L293" i="12"/>
  <c r="F293" i="12"/>
  <c r="Y288" i="12"/>
  <c r="S288" i="12"/>
  <c r="M288" i="12"/>
  <c r="G288" i="12"/>
  <c r="Z283" i="12"/>
  <c r="T283" i="12"/>
  <c r="N283" i="12"/>
  <c r="H283" i="12"/>
  <c r="AA278" i="12"/>
  <c r="U278" i="12"/>
  <c r="O278" i="12"/>
  <c r="I278" i="12"/>
  <c r="V273" i="12"/>
  <c r="P273" i="12"/>
  <c r="J273" i="12"/>
  <c r="D273" i="12"/>
  <c r="W268" i="12"/>
  <c r="Q268" i="12"/>
  <c r="K268" i="12"/>
  <c r="E268" i="12"/>
  <c r="X263" i="12"/>
  <c r="R263" i="12"/>
  <c r="L263" i="12"/>
  <c r="F263" i="12"/>
  <c r="Y258" i="12"/>
  <c r="S258" i="12"/>
  <c r="M258" i="12"/>
  <c r="G258" i="12"/>
  <c r="Z253" i="12"/>
  <c r="T253" i="12"/>
  <c r="N253" i="12"/>
  <c r="H253" i="12"/>
  <c r="AA248" i="12"/>
  <c r="U248" i="12"/>
  <c r="O248" i="12"/>
  <c r="I248" i="12"/>
  <c r="V243" i="12"/>
  <c r="P243" i="12"/>
  <c r="J243" i="12"/>
  <c r="D243" i="12"/>
  <c r="W238" i="12"/>
  <c r="Q238" i="12"/>
  <c r="K238" i="12"/>
  <c r="E238" i="12"/>
  <c r="X233" i="12"/>
  <c r="R233" i="12"/>
  <c r="L233" i="12"/>
  <c r="F233" i="12"/>
  <c r="Y228" i="12"/>
  <c r="S228" i="12"/>
  <c r="M228" i="12"/>
  <c r="G228" i="12"/>
  <c r="Z223" i="12"/>
  <c r="T223" i="12"/>
  <c r="N223" i="12"/>
  <c r="H223" i="12"/>
  <c r="AA218" i="12"/>
  <c r="U218" i="12"/>
  <c r="O218" i="12"/>
  <c r="I218" i="12"/>
  <c r="W318" i="12"/>
  <c r="Q318" i="12"/>
  <c r="K318" i="12"/>
  <c r="E318" i="12"/>
  <c r="X313" i="12"/>
  <c r="R313" i="12"/>
  <c r="L313" i="12"/>
  <c r="F313" i="12"/>
  <c r="Y308" i="12"/>
  <c r="S308" i="12"/>
  <c r="M308" i="12"/>
  <c r="G308" i="12"/>
  <c r="Z303" i="12"/>
  <c r="T303" i="12"/>
  <c r="N303" i="12"/>
  <c r="H303" i="12"/>
  <c r="AA298" i="12"/>
  <c r="U298" i="12"/>
  <c r="O298" i="12"/>
  <c r="I298" i="12"/>
  <c r="V293" i="12"/>
  <c r="P293" i="12"/>
  <c r="J293" i="12"/>
  <c r="D293" i="12"/>
  <c r="W288" i="12"/>
  <c r="Q288" i="12"/>
  <c r="K288" i="12"/>
  <c r="E288" i="12"/>
  <c r="X283" i="12"/>
  <c r="R283" i="12"/>
  <c r="L283" i="12"/>
  <c r="F283" i="12"/>
  <c r="Y278" i="12"/>
  <c r="S278" i="12"/>
  <c r="M278" i="12"/>
  <c r="G278" i="12"/>
  <c r="Z273" i="12"/>
  <c r="T273" i="12"/>
  <c r="N273" i="12"/>
  <c r="H273" i="12"/>
  <c r="AA268" i="12"/>
  <c r="U268" i="12"/>
  <c r="O268" i="12"/>
  <c r="I268" i="12"/>
  <c r="V263" i="12"/>
  <c r="P263" i="12"/>
  <c r="J263" i="12"/>
  <c r="D263" i="12"/>
  <c r="W258" i="12"/>
  <c r="Q258" i="12"/>
  <c r="K258" i="12"/>
  <c r="E258" i="12"/>
  <c r="X253" i="12"/>
  <c r="R253" i="12"/>
  <c r="L253" i="12"/>
  <c r="F253" i="12"/>
  <c r="Y248" i="12"/>
  <c r="S248" i="12"/>
  <c r="M248" i="12"/>
  <c r="G248" i="12"/>
  <c r="V318" i="12"/>
  <c r="P318" i="12"/>
  <c r="J318" i="12"/>
  <c r="D318" i="12"/>
  <c r="W313" i="12"/>
  <c r="Q313" i="12"/>
  <c r="K313" i="12"/>
  <c r="E313" i="12"/>
  <c r="X308" i="12"/>
  <c r="R308" i="12"/>
  <c r="L308" i="12"/>
  <c r="F308" i="12"/>
  <c r="Y303" i="12"/>
  <c r="S303" i="12"/>
  <c r="M303" i="12"/>
  <c r="G303" i="12"/>
  <c r="Z298" i="12"/>
  <c r="T298" i="12"/>
  <c r="N298" i="12"/>
  <c r="H298" i="12"/>
  <c r="AA293" i="12"/>
  <c r="U293" i="12"/>
  <c r="O293" i="12"/>
  <c r="I293" i="12"/>
  <c r="V288" i="12"/>
  <c r="P288" i="12"/>
  <c r="J288" i="12"/>
  <c r="D288" i="12"/>
  <c r="W283" i="12"/>
  <c r="Q283" i="12"/>
  <c r="K283" i="12"/>
  <c r="E283" i="12"/>
  <c r="X278" i="12"/>
  <c r="R278" i="12"/>
  <c r="L278" i="12"/>
  <c r="F278" i="12"/>
  <c r="Y273" i="12"/>
  <c r="S273" i="12"/>
  <c r="M273" i="12"/>
  <c r="G273" i="12"/>
  <c r="Z268" i="12"/>
  <c r="T268" i="12"/>
  <c r="N268" i="12"/>
  <c r="H268" i="12"/>
  <c r="AA263" i="12"/>
  <c r="U263" i="12"/>
  <c r="O263" i="12"/>
  <c r="I263" i="12"/>
  <c r="V258" i="12"/>
  <c r="P258" i="12"/>
  <c r="J258" i="12"/>
  <c r="D258" i="12"/>
  <c r="W253" i="12"/>
  <c r="Q253" i="12"/>
  <c r="K253" i="12"/>
  <c r="E253" i="12"/>
  <c r="X248" i="12"/>
  <c r="R248" i="12"/>
  <c r="L248" i="12"/>
  <c r="F248" i="12"/>
  <c r="Y243" i="12"/>
  <c r="S243" i="12"/>
  <c r="M243" i="12"/>
  <c r="G243" i="12"/>
  <c r="Z238" i="12"/>
  <c r="T238" i="12"/>
  <c r="N238" i="12"/>
  <c r="H238" i="12"/>
  <c r="AA233" i="12"/>
  <c r="U233" i="12"/>
  <c r="O233" i="12"/>
  <c r="I233" i="12"/>
  <c r="V228" i="12"/>
  <c r="P228" i="12"/>
  <c r="J228" i="12"/>
  <c r="D228" i="12"/>
  <c r="W223" i="12"/>
  <c r="Q223" i="12"/>
  <c r="K223" i="12"/>
  <c r="E223" i="12"/>
  <c r="AA318" i="12"/>
  <c r="U318" i="12"/>
  <c r="O318" i="12"/>
  <c r="I318" i="12"/>
  <c r="V313" i="12"/>
  <c r="P313" i="12"/>
  <c r="J313" i="12"/>
  <c r="D313" i="12"/>
  <c r="W308" i="12"/>
  <c r="Q308" i="12"/>
  <c r="K308" i="12"/>
  <c r="E308" i="12"/>
  <c r="X303" i="12"/>
  <c r="R303" i="12"/>
  <c r="L303" i="12"/>
  <c r="F303" i="12"/>
  <c r="Y298" i="12"/>
  <c r="S298" i="12"/>
  <c r="M298" i="12"/>
  <c r="G298" i="12"/>
  <c r="Z293" i="12"/>
  <c r="T293" i="12"/>
  <c r="N293" i="12"/>
  <c r="H293" i="12"/>
  <c r="AA288" i="12"/>
  <c r="U288" i="12"/>
  <c r="O288" i="12"/>
  <c r="I288" i="12"/>
  <c r="V283" i="12"/>
  <c r="P283" i="12"/>
  <c r="J283" i="12"/>
  <c r="D283" i="12"/>
  <c r="W278" i="12"/>
  <c r="Q278" i="12"/>
  <c r="K278" i="12"/>
  <c r="E278" i="12"/>
  <c r="X273" i="12"/>
  <c r="R273" i="12"/>
  <c r="L273" i="12"/>
  <c r="F273" i="12"/>
  <c r="Y268" i="12"/>
  <c r="S268" i="12"/>
  <c r="M268" i="12"/>
  <c r="G268" i="12"/>
  <c r="Z263" i="12"/>
  <c r="T263" i="12"/>
  <c r="N263" i="12"/>
  <c r="H263" i="12"/>
  <c r="AA258" i="12"/>
  <c r="U258" i="12"/>
  <c r="O258" i="12"/>
  <c r="I258" i="12"/>
  <c r="V253" i="12"/>
  <c r="P253" i="12"/>
  <c r="J253" i="12"/>
  <c r="D253" i="12"/>
  <c r="W248" i="12"/>
  <c r="Q248" i="12"/>
  <c r="K248" i="12"/>
  <c r="E248" i="12"/>
  <c r="X243" i="12"/>
  <c r="R243" i="12"/>
  <c r="L243" i="12"/>
  <c r="F243" i="12"/>
  <c r="Y238" i="12"/>
  <c r="S238" i="12"/>
  <c r="M238" i="12"/>
  <c r="G238" i="12"/>
  <c r="Z233" i="12"/>
  <c r="T233" i="12"/>
  <c r="N233" i="12"/>
  <c r="H233" i="12"/>
  <c r="AA228" i="12"/>
  <c r="U228" i="12"/>
  <c r="O228" i="12"/>
  <c r="I228" i="12"/>
  <c r="V223" i="12"/>
  <c r="P223" i="12"/>
  <c r="J223" i="12"/>
  <c r="D223" i="12"/>
  <c r="J168" i="12"/>
  <c r="J166" i="12" s="1"/>
  <c r="P168" i="12"/>
  <c r="V168" i="12"/>
  <c r="D170" i="12"/>
  <c r="D166" i="12" s="1"/>
  <c r="J170" i="12"/>
  <c r="P170" i="12"/>
  <c r="V170" i="12"/>
  <c r="I173" i="12"/>
  <c r="O173" i="12"/>
  <c r="U173" i="12"/>
  <c r="U171" i="12" s="1"/>
  <c r="AA173" i="12"/>
  <c r="I175" i="12"/>
  <c r="O175" i="12"/>
  <c r="U175" i="12"/>
  <c r="AA175" i="12"/>
  <c r="H178" i="12"/>
  <c r="H176" i="12" s="1"/>
  <c r="N178" i="12"/>
  <c r="T178" i="12"/>
  <c r="Z178" i="12"/>
  <c r="Z176" i="12" s="1"/>
  <c r="H180" i="12"/>
  <c r="N180" i="12"/>
  <c r="T180" i="12"/>
  <c r="Z180" i="12"/>
  <c r="G183" i="12"/>
  <c r="M183" i="12"/>
  <c r="M181" i="12" s="1"/>
  <c r="S183" i="12"/>
  <c r="Y183" i="12"/>
  <c r="G185" i="12"/>
  <c r="M185" i="12"/>
  <c r="S185" i="12"/>
  <c r="Y185" i="12"/>
  <c r="F188" i="12"/>
  <c r="L188" i="12"/>
  <c r="R188" i="12"/>
  <c r="R186" i="12" s="1"/>
  <c r="X188" i="12"/>
  <c r="F190" i="12"/>
  <c r="L190" i="12"/>
  <c r="R190" i="12"/>
  <c r="X190" i="12"/>
  <c r="E193" i="12"/>
  <c r="E191" i="12" s="1"/>
  <c r="K193" i="12"/>
  <c r="Q193" i="12"/>
  <c r="W193" i="12"/>
  <c r="W191" i="12" s="1"/>
  <c r="E195" i="12"/>
  <c r="K195" i="12"/>
  <c r="Q195" i="12"/>
  <c r="W195" i="12"/>
  <c r="D198" i="12"/>
  <c r="J198" i="12"/>
  <c r="J196" i="12" s="1"/>
  <c r="P198" i="12"/>
  <c r="V198" i="12"/>
  <c r="D200" i="12"/>
  <c r="J200" i="12"/>
  <c r="P200" i="12"/>
  <c r="V200" i="12"/>
  <c r="I203" i="12"/>
  <c r="O203" i="12"/>
  <c r="U203" i="12"/>
  <c r="U201" i="12" s="1"/>
  <c r="AA203" i="12"/>
  <c r="I205" i="12"/>
  <c r="O205" i="12"/>
  <c r="U205" i="12"/>
  <c r="AA205" i="12"/>
  <c r="H208" i="12"/>
  <c r="H206" i="12" s="1"/>
  <c r="N208" i="12"/>
  <c r="T208" i="12"/>
  <c r="Z208" i="12"/>
  <c r="Z206" i="12" s="1"/>
  <c r="H210" i="12"/>
  <c r="N210" i="12"/>
  <c r="T210" i="12"/>
  <c r="Z210" i="12"/>
  <c r="G213" i="12"/>
  <c r="M213" i="12"/>
  <c r="M211" i="12" s="1"/>
  <c r="S213" i="12"/>
  <c r="Y213" i="12"/>
  <c r="G215" i="12"/>
  <c r="M215" i="12"/>
  <c r="S215" i="12"/>
  <c r="Y215" i="12"/>
  <c r="F218" i="12"/>
  <c r="M218" i="12"/>
  <c r="T218" i="12"/>
  <c r="D220" i="12"/>
  <c r="P220" i="12"/>
  <c r="O223" i="12"/>
  <c r="O221" i="12" s="1"/>
  <c r="AA223" i="12"/>
  <c r="O225" i="12"/>
  <c r="AA225" i="12"/>
  <c r="L228" i="12"/>
  <c r="X228" i="12"/>
  <c r="L230" i="12"/>
  <c r="X230" i="12"/>
  <c r="J233" i="12"/>
  <c r="V233" i="12"/>
  <c r="V231" i="12" s="1"/>
  <c r="J235" i="12"/>
  <c r="V235" i="12"/>
  <c r="I238" i="12"/>
  <c r="I236" i="12" s="1"/>
  <c r="U238" i="12"/>
  <c r="I240" i="12"/>
  <c r="U240" i="12"/>
  <c r="H243" i="12"/>
  <c r="T243" i="12"/>
  <c r="H245" i="12"/>
  <c r="T245" i="12"/>
  <c r="D248" i="12"/>
  <c r="V248" i="12"/>
  <c r="P250" i="12"/>
  <c r="U253" i="12"/>
  <c r="O255" i="12"/>
  <c r="R258" i="12"/>
  <c r="L260" i="12"/>
  <c r="W263" i="12"/>
  <c r="P268" i="12"/>
  <c r="O273" i="12"/>
  <c r="AA275" i="12"/>
  <c r="H278" i="12"/>
  <c r="T280" i="12"/>
  <c r="M285" i="12"/>
  <c r="F290" i="12"/>
  <c r="W293" i="12"/>
  <c r="P298" i="12"/>
  <c r="O303" i="12"/>
  <c r="AA305" i="12"/>
  <c r="H308" i="12"/>
  <c r="T310" i="12"/>
  <c r="M315" i="12"/>
  <c r="F320" i="12"/>
  <c r="V334" i="12"/>
  <c r="V330" i="12" s="1"/>
  <c r="U339" i="12"/>
  <c r="U335" i="12" s="1"/>
  <c r="N344" i="12"/>
  <c r="N340" i="12" s="1"/>
  <c r="G349" i="12"/>
  <c r="G345" i="12" s="1"/>
  <c r="V364" i="12"/>
  <c r="V360" i="12" s="1"/>
  <c r="U369" i="12"/>
  <c r="U365" i="12" s="1"/>
  <c r="N374" i="12"/>
  <c r="N370" i="12" s="1"/>
  <c r="G379" i="12"/>
  <c r="G375" i="12" s="1"/>
  <c r="V394" i="12"/>
  <c r="V390" i="12" s="1"/>
  <c r="U399" i="12"/>
  <c r="U395" i="12" s="1"/>
  <c r="N404" i="12"/>
  <c r="N400" i="12" s="1"/>
  <c r="G409" i="12"/>
  <c r="G405" i="12" s="1"/>
  <c r="V424" i="12"/>
  <c r="V420" i="12" s="1"/>
  <c r="U429" i="12"/>
  <c r="U425" i="12" s="1"/>
  <c r="N434" i="12"/>
  <c r="N430" i="12" s="1"/>
  <c r="G439" i="12"/>
  <c r="G435" i="12" s="1"/>
  <c r="V454" i="12"/>
  <c r="V450" i="12" s="1"/>
  <c r="U459" i="12"/>
  <c r="U455" i="12" s="1"/>
  <c r="N464" i="12"/>
  <c r="N460" i="12" s="1"/>
  <c r="G469" i="12"/>
  <c r="G465" i="12" s="1"/>
  <c r="J486" i="12"/>
  <c r="V488" i="12"/>
  <c r="I491" i="12"/>
  <c r="U493" i="12"/>
  <c r="N498" i="12"/>
  <c r="G503" i="12"/>
  <c r="X506" i="12"/>
  <c r="Q511" i="12"/>
  <c r="J516" i="12"/>
  <c r="V518" i="12"/>
  <c r="I521" i="12"/>
  <c r="U523" i="12"/>
  <c r="N528" i="12"/>
  <c r="G533" i="12"/>
  <c r="X536" i="12"/>
  <c r="Q541" i="12"/>
  <c r="J546" i="12"/>
  <c r="V548" i="12"/>
  <c r="I551" i="12"/>
  <c r="U553" i="12"/>
  <c r="N558" i="12"/>
  <c r="G563" i="12"/>
  <c r="X566" i="12"/>
  <c r="Q571" i="12"/>
  <c r="J576" i="12"/>
  <c r="V578" i="12"/>
  <c r="I581" i="12"/>
  <c r="U583" i="12"/>
  <c r="N588" i="12"/>
  <c r="G593" i="12"/>
  <c r="X596" i="12"/>
  <c r="Q601" i="12"/>
  <c r="J606" i="12"/>
  <c r="V608" i="12"/>
  <c r="I611" i="12"/>
  <c r="U613" i="12"/>
  <c r="N618" i="12"/>
  <c r="G623" i="12"/>
  <c r="X626" i="12"/>
  <c r="Q631" i="12"/>
  <c r="J636" i="12"/>
  <c r="J634" i="12" s="1"/>
  <c r="V638" i="12"/>
  <c r="Y638" i="13"/>
  <c r="S638" i="13"/>
  <c r="M638" i="13"/>
  <c r="G638" i="13"/>
  <c r="Z633" i="13"/>
  <c r="T633" i="13"/>
  <c r="N633" i="13"/>
  <c r="H633" i="13"/>
  <c r="AA628" i="13"/>
  <c r="U628" i="13"/>
  <c r="O628" i="13"/>
  <c r="I628" i="13"/>
  <c r="V623" i="13"/>
  <c r="P623" i="13"/>
  <c r="J623" i="13"/>
  <c r="D623" i="13"/>
  <c r="W618" i="13"/>
  <c r="Q618" i="13"/>
  <c r="K618" i="13"/>
  <c r="E618" i="13"/>
  <c r="X613" i="13"/>
  <c r="R613" i="13"/>
  <c r="L613" i="13"/>
  <c r="F613" i="13"/>
  <c r="Y608" i="13"/>
  <c r="S608" i="13"/>
  <c r="M608" i="13"/>
  <c r="G608" i="13"/>
  <c r="Z603" i="13"/>
  <c r="T603" i="13"/>
  <c r="N603" i="13"/>
  <c r="H603" i="13"/>
  <c r="AA598" i="13"/>
  <c r="U598" i="13"/>
  <c r="O598" i="13"/>
  <c r="I598" i="13"/>
  <c r="V593" i="13"/>
  <c r="P593" i="13"/>
  <c r="J593" i="13"/>
  <c r="D593" i="13"/>
  <c r="W588" i="13"/>
  <c r="Q588" i="13"/>
  <c r="K588" i="13"/>
  <c r="E588" i="13"/>
  <c r="X583" i="13"/>
  <c r="R583" i="13"/>
  <c r="L583" i="13"/>
  <c r="F583" i="13"/>
  <c r="Y578" i="13"/>
  <c r="S578" i="13"/>
  <c r="M578" i="13"/>
  <c r="G578" i="13"/>
  <c r="Z573" i="13"/>
  <c r="T573" i="13"/>
  <c r="N573" i="13"/>
  <c r="H573" i="13"/>
  <c r="AA568" i="13"/>
  <c r="U568" i="13"/>
  <c r="O568" i="13"/>
  <c r="I568" i="13"/>
  <c r="V563" i="13"/>
  <c r="P563" i="13"/>
  <c r="J563" i="13"/>
  <c r="D563" i="13"/>
  <c r="W558" i="13"/>
  <c r="Q558" i="13"/>
  <c r="K558" i="13"/>
  <c r="E558" i="13"/>
  <c r="X553" i="13"/>
  <c r="R553" i="13"/>
  <c r="L553" i="13"/>
  <c r="F553" i="13"/>
  <c r="Y548" i="13"/>
  <c r="S548" i="13"/>
  <c r="M548" i="13"/>
  <c r="G548" i="13"/>
  <c r="Z543" i="13"/>
  <c r="T543" i="13"/>
  <c r="N543" i="13"/>
  <c r="H543" i="13"/>
  <c r="AA538" i="13"/>
  <c r="U538" i="13"/>
  <c r="O538" i="13"/>
  <c r="I538" i="13"/>
  <c r="V533" i="13"/>
  <c r="P533" i="13"/>
  <c r="J533" i="13"/>
  <c r="D533" i="13"/>
  <c r="W528" i="13"/>
  <c r="Q528" i="13"/>
  <c r="K528" i="13"/>
  <c r="E528" i="13"/>
  <c r="X523" i="13"/>
  <c r="R523" i="13"/>
  <c r="L523" i="13"/>
  <c r="F523" i="13"/>
  <c r="Y518" i="13"/>
  <c r="S518" i="13"/>
  <c r="M518" i="13"/>
  <c r="G518" i="13"/>
  <c r="Z513" i="13"/>
  <c r="T513" i="13"/>
  <c r="N513" i="13"/>
  <c r="H513" i="13"/>
  <c r="AA508" i="13"/>
  <c r="U508" i="13"/>
  <c r="O508" i="13"/>
  <c r="I508" i="13"/>
  <c r="V503" i="13"/>
  <c r="P503" i="13"/>
  <c r="J503" i="13"/>
  <c r="D503" i="13"/>
  <c r="W498" i="13"/>
  <c r="Q498" i="13"/>
  <c r="K498" i="13"/>
  <c r="E498" i="13"/>
  <c r="X493" i="13"/>
  <c r="R493" i="13"/>
  <c r="L493" i="13"/>
  <c r="F493" i="13"/>
  <c r="Y488" i="13"/>
  <c r="S488" i="13"/>
  <c r="M488" i="13"/>
  <c r="G488" i="13"/>
  <c r="Z479" i="13"/>
  <c r="T479" i="13"/>
  <c r="N479" i="13"/>
  <c r="H479" i="13"/>
  <c r="AA474" i="13"/>
  <c r="U474" i="13"/>
  <c r="O474" i="13"/>
  <c r="I474" i="13"/>
  <c r="V469" i="13"/>
  <c r="P469" i="13"/>
  <c r="J469" i="13"/>
  <c r="D469" i="13"/>
  <c r="W464" i="13"/>
  <c r="Q464" i="13"/>
  <c r="K464" i="13"/>
  <c r="E464" i="13"/>
  <c r="X459" i="13"/>
  <c r="R459" i="13"/>
  <c r="L459" i="13"/>
  <c r="F459" i="13"/>
  <c r="Y454" i="13"/>
  <c r="S454" i="13"/>
  <c r="M454" i="13"/>
  <c r="G454" i="13"/>
  <c r="Z449" i="13"/>
  <c r="T449" i="13"/>
  <c r="N449" i="13"/>
  <c r="H449" i="13"/>
  <c r="AA444" i="13"/>
  <c r="U444" i="13"/>
  <c r="O444" i="13"/>
  <c r="I444" i="13"/>
  <c r="V439" i="13"/>
  <c r="P439" i="13"/>
  <c r="J439" i="13"/>
  <c r="D439" i="13"/>
  <c r="W434" i="13"/>
  <c r="Q434" i="13"/>
  <c r="K434" i="13"/>
  <c r="E434" i="13"/>
  <c r="X429" i="13"/>
  <c r="R429" i="13"/>
  <c r="L429" i="13"/>
  <c r="F429" i="13"/>
  <c r="Y424" i="13"/>
  <c r="S424" i="13"/>
  <c r="M424" i="13"/>
  <c r="G424" i="13"/>
  <c r="Z419" i="13"/>
  <c r="T419" i="13"/>
  <c r="N419" i="13"/>
  <c r="H419" i="13"/>
  <c r="AA414" i="13"/>
  <c r="U414" i="13"/>
  <c r="O414" i="13"/>
  <c r="I414" i="13"/>
  <c r="V409" i="13"/>
  <c r="P409" i="13"/>
  <c r="J409" i="13"/>
  <c r="D409" i="13"/>
  <c r="W404" i="13"/>
  <c r="Q404" i="13"/>
  <c r="K404" i="13"/>
  <c r="E404" i="13"/>
  <c r="X399" i="13"/>
  <c r="R399" i="13"/>
  <c r="L399" i="13"/>
  <c r="F399" i="13"/>
  <c r="Y394" i="13"/>
  <c r="S394" i="13"/>
  <c r="M394" i="13"/>
  <c r="G394" i="13"/>
  <c r="Z389" i="13"/>
  <c r="T389" i="13"/>
  <c r="N389" i="13"/>
  <c r="H389" i="13"/>
  <c r="AA384" i="13"/>
  <c r="U384" i="13"/>
  <c r="O384" i="13"/>
  <c r="I384" i="13"/>
  <c r="V379" i="13"/>
  <c r="P379" i="13"/>
  <c r="J379" i="13"/>
  <c r="D379" i="13"/>
  <c r="W374" i="13"/>
  <c r="Q374" i="13"/>
  <c r="K374" i="13"/>
  <c r="E374" i="13"/>
  <c r="X369" i="13"/>
  <c r="R369" i="13"/>
  <c r="L369" i="13"/>
  <c r="F369" i="13"/>
  <c r="Y364" i="13"/>
  <c r="S364" i="13"/>
  <c r="M364" i="13"/>
  <c r="G364" i="13"/>
  <c r="Z359" i="13"/>
  <c r="T359" i="13"/>
  <c r="N359" i="13"/>
  <c r="H359" i="13"/>
  <c r="AA354" i="13"/>
  <c r="U354" i="13"/>
  <c r="O354" i="13"/>
  <c r="I354" i="13"/>
  <c r="V349" i="13"/>
  <c r="P349" i="13"/>
  <c r="J349" i="13"/>
  <c r="D349" i="13"/>
  <c r="W344" i="13"/>
  <c r="Q344" i="13"/>
  <c r="K344" i="13"/>
  <c r="E344" i="13"/>
  <c r="X339" i="13"/>
  <c r="R339" i="13"/>
  <c r="L339" i="13"/>
  <c r="F339" i="13"/>
  <c r="Y334" i="13"/>
  <c r="S334" i="13"/>
  <c r="M334" i="13"/>
  <c r="G334" i="13"/>
  <c r="Z329" i="13"/>
  <c r="T329" i="13"/>
  <c r="N329" i="13"/>
  <c r="H329" i="13"/>
  <c r="AA320" i="13"/>
  <c r="U320" i="13"/>
  <c r="O320" i="13"/>
  <c r="I320" i="13"/>
  <c r="V315" i="13"/>
  <c r="P315" i="13"/>
  <c r="J315" i="13"/>
  <c r="D315" i="13"/>
  <c r="W310" i="13"/>
  <c r="Q310" i="13"/>
  <c r="K310" i="13"/>
  <c r="E310" i="13"/>
  <c r="X305" i="13"/>
  <c r="R305" i="13"/>
  <c r="L305" i="13"/>
  <c r="F305" i="13"/>
  <c r="Y300" i="13"/>
  <c r="S300" i="13"/>
  <c r="M300" i="13"/>
  <c r="G300" i="13"/>
  <c r="Z295" i="13"/>
  <c r="T295" i="13"/>
  <c r="N295" i="13"/>
  <c r="H295" i="13"/>
  <c r="AA290" i="13"/>
  <c r="U290" i="13"/>
  <c r="O290" i="13"/>
  <c r="I290" i="13"/>
  <c r="V285" i="13"/>
  <c r="P285" i="13"/>
  <c r="J285" i="13"/>
  <c r="D285" i="13"/>
  <c r="W280" i="13"/>
  <c r="Q280" i="13"/>
  <c r="K280" i="13"/>
  <c r="E280" i="13"/>
  <c r="X275" i="13"/>
  <c r="R275" i="13"/>
  <c r="L275" i="13"/>
  <c r="F275" i="13"/>
  <c r="Y270" i="13"/>
  <c r="S270" i="13"/>
  <c r="M270" i="13"/>
  <c r="G270" i="13"/>
  <c r="Z265" i="13"/>
  <c r="T265" i="13"/>
  <c r="N265" i="13"/>
  <c r="H265" i="13"/>
  <c r="AA260" i="13"/>
  <c r="U260" i="13"/>
  <c r="O260" i="13"/>
  <c r="I260" i="13"/>
  <c r="V255" i="13"/>
  <c r="P255" i="13"/>
  <c r="J255" i="13"/>
  <c r="D255" i="13"/>
  <c r="W250" i="13"/>
  <c r="Q250" i="13"/>
  <c r="K250" i="13"/>
  <c r="E250" i="13"/>
  <c r="X245" i="13"/>
  <c r="R245" i="13"/>
  <c r="L245" i="13"/>
  <c r="F245" i="13"/>
  <c r="Y240" i="13"/>
  <c r="S240" i="13"/>
  <c r="M240" i="13"/>
  <c r="G240" i="13"/>
  <c r="Z235" i="13"/>
  <c r="T235" i="13"/>
  <c r="N235" i="13"/>
  <c r="H235" i="13"/>
  <c r="AA230" i="13"/>
  <c r="U230" i="13"/>
  <c r="O230" i="13"/>
  <c r="I230" i="13"/>
  <c r="V225" i="13"/>
  <c r="P225" i="13"/>
  <c r="J225" i="13"/>
  <c r="D225" i="13"/>
  <c r="W220" i="13"/>
  <c r="Q220" i="13"/>
  <c r="K220" i="13"/>
  <c r="E220" i="13"/>
  <c r="X215" i="13"/>
  <c r="R215" i="13"/>
  <c r="L215" i="13"/>
  <c r="F215" i="13"/>
  <c r="Y210" i="13"/>
  <c r="S210" i="13"/>
  <c r="M210" i="13"/>
  <c r="G210" i="13"/>
  <c r="Z205" i="13"/>
  <c r="T205" i="13"/>
  <c r="N205" i="13"/>
  <c r="H205" i="13"/>
  <c r="AA200" i="13"/>
  <c r="U200" i="13"/>
  <c r="O200" i="13"/>
  <c r="I200" i="13"/>
  <c r="V195" i="13"/>
  <c r="P195" i="13"/>
  <c r="P191" i="13" s="1"/>
  <c r="X638" i="13"/>
  <c r="R638" i="13"/>
  <c r="L638" i="13"/>
  <c r="F638" i="13"/>
  <c r="Y633" i="13"/>
  <c r="S633" i="13"/>
  <c r="M633" i="13"/>
  <c r="G633" i="13"/>
  <c r="Z628" i="13"/>
  <c r="T628" i="13"/>
  <c r="N628" i="13"/>
  <c r="H628" i="13"/>
  <c r="AA623" i="13"/>
  <c r="U623" i="13"/>
  <c r="O623" i="13"/>
  <c r="I623" i="13"/>
  <c r="V618" i="13"/>
  <c r="P618" i="13"/>
  <c r="J618" i="13"/>
  <c r="D618" i="13"/>
  <c r="W613" i="13"/>
  <c r="Q613" i="13"/>
  <c r="K613" i="13"/>
  <c r="E613" i="13"/>
  <c r="X608" i="13"/>
  <c r="R608" i="13"/>
  <c r="L608" i="13"/>
  <c r="F608" i="13"/>
  <c r="Y603" i="13"/>
  <c r="S603" i="13"/>
  <c r="M603" i="13"/>
  <c r="G603" i="13"/>
  <c r="Z598" i="13"/>
  <c r="T598" i="13"/>
  <c r="N598" i="13"/>
  <c r="H598" i="13"/>
  <c r="AA593" i="13"/>
  <c r="U593" i="13"/>
  <c r="O593" i="13"/>
  <c r="I593" i="13"/>
  <c r="V588" i="13"/>
  <c r="P588" i="13"/>
  <c r="J588" i="13"/>
  <c r="D588" i="13"/>
  <c r="W583" i="13"/>
  <c r="Q583" i="13"/>
  <c r="K583" i="13"/>
  <c r="E583" i="13"/>
  <c r="X578" i="13"/>
  <c r="R578" i="13"/>
  <c r="L578" i="13"/>
  <c r="F578" i="13"/>
  <c r="Y573" i="13"/>
  <c r="S573" i="13"/>
  <c r="M573" i="13"/>
  <c r="G573" i="13"/>
  <c r="Z568" i="13"/>
  <c r="T568" i="13"/>
  <c r="N568" i="13"/>
  <c r="H568" i="13"/>
  <c r="AA563" i="13"/>
  <c r="U563" i="13"/>
  <c r="O563" i="13"/>
  <c r="I563" i="13"/>
  <c r="V558" i="13"/>
  <c r="P558" i="13"/>
  <c r="J558" i="13"/>
  <c r="D558" i="13"/>
  <c r="W553" i="13"/>
  <c r="Q553" i="13"/>
  <c r="K553" i="13"/>
  <c r="E553" i="13"/>
  <c r="X548" i="13"/>
  <c r="R548" i="13"/>
  <c r="L548" i="13"/>
  <c r="F548" i="13"/>
  <c r="Y543" i="13"/>
  <c r="S543" i="13"/>
  <c r="M543" i="13"/>
  <c r="G543" i="13"/>
  <c r="Z538" i="13"/>
  <c r="T538" i="13"/>
  <c r="N538" i="13"/>
  <c r="H538" i="13"/>
  <c r="AA533" i="13"/>
  <c r="U533" i="13"/>
  <c r="O533" i="13"/>
  <c r="I533" i="13"/>
  <c r="V528" i="13"/>
  <c r="P528" i="13"/>
  <c r="J528" i="13"/>
  <c r="D528" i="13"/>
  <c r="W523" i="13"/>
  <c r="Q523" i="13"/>
  <c r="K523" i="13"/>
  <c r="E523" i="13"/>
  <c r="X518" i="13"/>
  <c r="R518" i="13"/>
  <c r="L518" i="13"/>
  <c r="F518" i="13"/>
  <c r="Y513" i="13"/>
  <c r="S513" i="13"/>
  <c r="M513" i="13"/>
  <c r="G513" i="13"/>
  <c r="Z508" i="13"/>
  <c r="T508" i="13"/>
  <c r="N508" i="13"/>
  <c r="H508" i="13"/>
  <c r="AA503" i="13"/>
  <c r="U503" i="13"/>
  <c r="O503" i="13"/>
  <c r="I503" i="13"/>
  <c r="V498" i="13"/>
  <c r="P498" i="13"/>
  <c r="J498" i="13"/>
  <c r="D498" i="13"/>
  <c r="W493" i="13"/>
  <c r="Q493" i="13"/>
  <c r="K493" i="13"/>
  <c r="E493" i="13"/>
  <c r="X488" i="13"/>
  <c r="R488" i="13"/>
  <c r="L488" i="13"/>
  <c r="F488" i="13"/>
  <c r="Y479" i="13"/>
  <c r="S479" i="13"/>
  <c r="M479" i="13"/>
  <c r="G479" i="13"/>
  <c r="Z474" i="13"/>
  <c r="T474" i="13"/>
  <c r="N474" i="13"/>
  <c r="H474" i="13"/>
  <c r="AA469" i="13"/>
  <c r="U469" i="13"/>
  <c r="O469" i="13"/>
  <c r="I469" i="13"/>
  <c r="V464" i="13"/>
  <c r="P464" i="13"/>
  <c r="J464" i="13"/>
  <c r="D464" i="13"/>
  <c r="W459" i="13"/>
  <c r="Q459" i="13"/>
  <c r="K459" i="13"/>
  <c r="E459" i="13"/>
  <c r="X454" i="13"/>
  <c r="R454" i="13"/>
  <c r="L454" i="13"/>
  <c r="F454" i="13"/>
  <c r="Y449" i="13"/>
  <c r="S449" i="13"/>
  <c r="M449" i="13"/>
  <c r="G449" i="13"/>
  <c r="Z444" i="13"/>
  <c r="T444" i="13"/>
  <c r="N444" i="13"/>
  <c r="H444" i="13"/>
  <c r="AA439" i="13"/>
  <c r="U439" i="13"/>
  <c r="O439" i="13"/>
  <c r="I439" i="13"/>
  <c r="V434" i="13"/>
  <c r="P434" i="13"/>
  <c r="J434" i="13"/>
  <c r="D434" i="13"/>
  <c r="W429" i="13"/>
  <c r="Q429" i="13"/>
  <c r="K429" i="13"/>
  <c r="E429" i="13"/>
  <c r="X424" i="13"/>
  <c r="R424" i="13"/>
  <c r="L424" i="13"/>
  <c r="F424" i="13"/>
  <c r="Y419" i="13"/>
  <c r="S419" i="13"/>
  <c r="M419" i="13"/>
  <c r="G419" i="13"/>
  <c r="Z414" i="13"/>
  <c r="T414" i="13"/>
  <c r="N414" i="13"/>
  <c r="H414" i="13"/>
  <c r="AA409" i="13"/>
  <c r="U409" i="13"/>
  <c r="O409" i="13"/>
  <c r="I409" i="13"/>
  <c r="V404" i="13"/>
  <c r="P404" i="13"/>
  <c r="J404" i="13"/>
  <c r="D404" i="13"/>
  <c r="W399" i="13"/>
  <c r="Q399" i="13"/>
  <c r="K399" i="13"/>
  <c r="E399" i="13"/>
  <c r="X394" i="13"/>
  <c r="R394" i="13"/>
  <c r="L394" i="13"/>
  <c r="F394" i="13"/>
  <c r="Y389" i="13"/>
  <c r="S389" i="13"/>
  <c r="M389" i="13"/>
  <c r="G389" i="13"/>
  <c r="Z384" i="13"/>
  <c r="T384" i="13"/>
  <c r="N384" i="13"/>
  <c r="H384" i="13"/>
  <c r="AA379" i="13"/>
  <c r="U379" i="13"/>
  <c r="O379" i="13"/>
  <c r="I379" i="13"/>
  <c r="V374" i="13"/>
  <c r="P374" i="13"/>
  <c r="J374" i="13"/>
  <c r="D374" i="13"/>
  <c r="W369" i="13"/>
  <c r="Q369" i="13"/>
  <c r="K369" i="13"/>
  <c r="E369" i="13"/>
  <c r="X364" i="13"/>
  <c r="R364" i="13"/>
  <c r="L364" i="13"/>
  <c r="F364" i="13"/>
  <c r="Y359" i="13"/>
  <c r="S359" i="13"/>
  <c r="M359" i="13"/>
  <c r="G359" i="13"/>
  <c r="Z354" i="13"/>
  <c r="T354" i="13"/>
  <c r="N354" i="13"/>
  <c r="H354" i="13"/>
  <c r="AA349" i="13"/>
  <c r="U349" i="13"/>
  <c r="O349" i="13"/>
  <c r="I349" i="13"/>
  <c r="V344" i="13"/>
  <c r="P344" i="13"/>
  <c r="J344" i="13"/>
  <c r="D344" i="13"/>
  <c r="W339" i="13"/>
  <c r="Q339" i="13"/>
  <c r="K339" i="13"/>
  <c r="E339" i="13"/>
  <c r="X334" i="13"/>
  <c r="R334" i="13"/>
  <c r="L334" i="13"/>
  <c r="F334" i="13"/>
  <c r="Y329" i="13"/>
  <c r="S329" i="13"/>
  <c r="M329" i="13"/>
  <c r="G329" i="13"/>
  <c r="Z320" i="13"/>
  <c r="T320" i="13"/>
  <c r="N320" i="13"/>
  <c r="H320" i="13"/>
  <c r="AA315" i="13"/>
  <c r="U315" i="13"/>
  <c r="O315" i="13"/>
  <c r="I315" i="13"/>
  <c r="V310" i="13"/>
  <c r="P310" i="13"/>
  <c r="J310" i="13"/>
  <c r="D310" i="13"/>
  <c r="W305" i="13"/>
  <c r="Q305" i="13"/>
  <c r="K305" i="13"/>
  <c r="E305" i="13"/>
  <c r="X300" i="13"/>
  <c r="R300" i="13"/>
  <c r="L300" i="13"/>
  <c r="F300" i="13"/>
  <c r="Y295" i="13"/>
  <c r="S295" i="13"/>
  <c r="M295" i="13"/>
  <c r="G295" i="13"/>
  <c r="Z290" i="13"/>
  <c r="T290" i="13"/>
  <c r="N290" i="13"/>
  <c r="H290" i="13"/>
  <c r="AA285" i="13"/>
  <c r="U285" i="13"/>
  <c r="O285" i="13"/>
  <c r="I285" i="13"/>
  <c r="V280" i="13"/>
  <c r="P280" i="13"/>
  <c r="J280" i="13"/>
  <c r="D280" i="13"/>
  <c r="W275" i="13"/>
  <c r="Q275" i="13"/>
  <c r="K275" i="13"/>
  <c r="E275" i="13"/>
  <c r="X270" i="13"/>
  <c r="R270" i="13"/>
  <c r="L270" i="13"/>
  <c r="F270" i="13"/>
  <c r="Y265" i="13"/>
  <c r="S265" i="13"/>
  <c r="M265" i="13"/>
  <c r="G265" i="13"/>
  <c r="Z260" i="13"/>
  <c r="T260" i="13"/>
  <c r="N260" i="13"/>
  <c r="H260" i="13"/>
  <c r="AA255" i="13"/>
  <c r="U255" i="13"/>
  <c r="O255" i="13"/>
  <c r="I255" i="13"/>
  <c r="V250" i="13"/>
  <c r="P250" i="13"/>
  <c r="J250" i="13"/>
  <c r="D250" i="13"/>
  <c r="W245" i="13"/>
  <c r="Q245" i="13"/>
  <c r="K245" i="13"/>
  <c r="E245" i="13"/>
  <c r="X240" i="13"/>
  <c r="R240" i="13"/>
  <c r="L240" i="13"/>
  <c r="F240" i="13"/>
  <c r="Y235" i="13"/>
  <c r="S235" i="13"/>
  <c r="M235" i="13"/>
  <c r="G235" i="13"/>
  <c r="Z230" i="13"/>
  <c r="T230" i="13"/>
  <c r="N230" i="13"/>
  <c r="H230" i="13"/>
  <c r="AA225" i="13"/>
  <c r="U225" i="13"/>
  <c r="O225" i="13"/>
  <c r="I225" i="13"/>
  <c r="V220" i="13"/>
  <c r="P220" i="13"/>
  <c r="J220" i="13"/>
  <c r="D220" i="13"/>
  <c r="W215" i="13"/>
  <c r="Q215" i="13"/>
  <c r="K215" i="13"/>
  <c r="E215" i="13"/>
  <c r="X210" i="13"/>
  <c r="R210" i="13"/>
  <c r="L210" i="13"/>
  <c r="F210" i="13"/>
  <c r="Y205" i="13"/>
  <c r="S205" i="13"/>
  <c r="M205" i="13"/>
  <c r="G205" i="13"/>
  <c r="Z200" i="13"/>
  <c r="T200" i="13"/>
  <c r="N200" i="13"/>
  <c r="H200" i="13"/>
  <c r="AA195" i="13"/>
  <c r="U195" i="13"/>
  <c r="O195" i="13"/>
  <c r="I195" i="13"/>
  <c r="V190" i="13"/>
  <c r="P190" i="13"/>
  <c r="J190" i="13"/>
  <c r="D190" i="13"/>
  <c r="W185" i="13"/>
  <c r="Q185" i="13"/>
  <c r="K185" i="13"/>
  <c r="E185" i="13"/>
  <c r="X180" i="13"/>
  <c r="R180" i="13"/>
  <c r="L180" i="13"/>
  <c r="F180" i="13"/>
  <c r="Y175" i="13"/>
  <c r="S175" i="13"/>
  <c r="M175" i="13"/>
  <c r="G175" i="13"/>
  <c r="Z170" i="13"/>
  <c r="T170" i="13"/>
  <c r="N170" i="13"/>
  <c r="H170" i="13"/>
  <c r="AA161" i="13"/>
  <c r="U161" i="13"/>
  <c r="O161" i="13"/>
  <c r="I161" i="13"/>
  <c r="V156" i="13"/>
  <c r="P156" i="13"/>
  <c r="J156" i="13"/>
  <c r="D156" i="13"/>
  <c r="W151" i="13"/>
  <c r="Q151" i="13"/>
  <c r="K151" i="13"/>
  <c r="E151" i="13"/>
  <c r="X146" i="13"/>
  <c r="R146" i="13"/>
  <c r="L146" i="13"/>
  <c r="F146" i="13"/>
  <c r="W638" i="13"/>
  <c r="Q638" i="13"/>
  <c r="K638" i="13"/>
  <c r="E638" i="13"/>
  <c r="X633" i="13"/>
  <c r="R633" i="13"/>
  <c r="L633" i="13"/>
  <c r="F633" i="13"/>
  <c r="Y628" i="13"/>
  <c r="S628" i="13"/>
  <c r="M628" i="13"/>
  <c r="G628" i="13"/>
  <c r="Z623" i="13"/>
  <c r="T623" i="13"/>
  <c r="N623" i="13"/>
  <c r="H623" i="13"/>
  <c r="AA618" i="13"/>
  <c r="U618" i="13"/>
  <c r="O618" i="13"/>
  <c r="I618" i="13"/>
  <c r="V613" i="13"/>
  <c r="P613" i="13"/>
  <c r="J613" i="13"/>
  <c r="D613" i="13"/>
  <c r="W608" i="13"/>
  <c r="Q608" i="13"/>
  <c r="K608" i="13"/>
  <c r="E608" i="13"/>
  <c r="X603" i="13"/>
  <c r="R603" i="13"/>
  <c r="L603" i="13"/>
  <c r="F603" i="13"/>
  <c r="Y598" i="13"/>
  <c r="S598" i="13"/>
  <c r="M598" i="13"/>
  <c r="G598" i="13"/>
  <c r="Z593" i="13"/>
  <c r="T593" i="13"/>
  <c r="N593" i="13"/>
  <c r="H593" i="13"/>
  <c r="AA588" i="13"/>
  <c r="U588" i="13"/>
  <c r="O588" i="13"/>
  <c r="I588" i="13"/>
  <c r="V583" i="13"/>
  <c r="P583" i="13"/>
  <c r="J583" i="13"/>
  <c r="D583" i="13"/>
  <c r="W578" i="13"/>
  <c r="Q578" i="13"/>
  <c r="K578" i="13"/>
  <c r="E578" i="13"/>
  <c r="X573" i="13"/>
  <c r="R573" i="13"/>
  <c r="L573" i="13"/>
  <c r="F573" i="13"/>
  <c r="Y568" i="13"/>
  <c r="S568" i="13"/>
  <c r="M568" i="13"/>
  <c r="G568" i="13"/>
  <c r="Z563" i="13"/>
  <c r="T563" i="13"/>
  <c r="N563" i="13"/>
  <c r="H563" i="13"/>
  <c r="AA558" i="13"/>
  <c r="U558" i="13"/>
  <c r="O558" i="13"/>
  <c r="I558" i="13"/>
  <c r="V553" i="13"/>
  <c r="P553" i="13"/>
  <c r="J553" i="13"/>
  <c r="D553" i="13"/>
  <c r="W548" i="13"/>
  <c r="Q548" i="13"/>
  <c r="K548" i="13"/>
  <c r="E548" i="13"/>
  <c r="X543" i="13"/>
  <c r="R543" i="13"/>
  <c r="L543" i="13"/>
  <c r="F543" i="13"/>
  <c r="Y538" i="13"/>
  <c r="S538" i="13"/>
  <c r="M538" i="13"/>
  <c r="G538" i="13"/>
  <c r="Z533" i="13"/>
  <c r="T533" i="13"/>
  <c r="N533" i="13"/>
  <c r="H533" i="13"/>
  <c r="AA528" i="13"/>
  <c r="U528" i="13"/>
  <c r="O528" i="13"/>
  <c r="I528" i="13"/>
  <c r="V523" i="13"/>
  <c r="P523" i="13"/>
  <c r="J523" i="13"/>
  <c r="D523" i="13"/>
  <c r="W518" i="13"/>
  <c r="Q518" i="13"/>
  <c r="K518" i="13"/>
  <c r="E518" i="13"/>
  <c r="X513" i="13"/>
  <c r="R513" i="13"/>
  <c r="L513" i="13"/>
  <c r="F513" i="13"/>
  <c r="Y508" i="13"/>
  <c r="S508" i="13"/>
  <c r="M508" i="13"/>
  <c r="G508" i="13"/>
  <c r="Z503" i="13"/>
  <c r="T503" i="13"/>
  <c r="N503" i="13"/>
  <c r="H503" i="13"/>
  <c r="AA498" i="13"/>
  <c r="U498" i="13"/>
  <c r="O498" i="13"/>
  <c r="I498" i="13"/>
  <c r="V493" i="13"/>
  <c r="P493" i="13"/>
  <c r="J493" i="13"/>
  <c r="D493" i="13"/>
  <c r="W488" i="13"/>
  <c r="Q488" i="13"/>
  <c r="K488" i="13"/>
  <c r="E488" i="13"/>
  <c r="X479" i="13"/>
  <c r="R479" i="13"/>
  <c r="L479" i="13"/>
  <c r="F479" i="13"/>
  <c r="Y474" i="13"/>
  <c r="S474" i="13"/>
  <c r="M474" i="13"/>
  <c r="G474" i="13"/>
  <c r="Z469" i="13"/>
  <c r="T469" i="13"/>
  <c r="N469" i="13"/>
  <c r="H469" i="13"/>
  <c r="AA464" i="13"/>
  <c r="U464" i="13"/>
  <c r="O464" i="13"/>
  <c r="I464" i="13"/>
  <c r="V459" i="13"/>
  <c r="P459" i="13"/>
  <c r="J459" i="13"/>
  <c r="D459" i="13"/>
  <c r="W454" i="13"/>
  <c r="Q454" i="13"/>
  <c r="K454" i="13"/>
  <c r="E454" i="13"/>
  <c r="X449" i="13"/>
  <c r="R449" i="13"/>
  <c r="L449" i="13"/>
  <c r="F449" i="13"/>
  <c r="Y444" i="13"/>
  <c r="S444" i="13"/>
  <c r="M444" i="13"/>
  <c r="G444" i="13"/>
  <c r="Z439" i="13"/>
  <c r="T439" i="13"/>
  <c r="N439" i="13"/>
  <c r="H439" i="13"/>
  <c r="AA434" i="13"/>
  <c r="U434" i="13"/>
  <c r="O434" i="13"/>
  <c r="I434" i="13"/>
  <c r="V429" i="13"/>
  <c r="P429" i="13"/>
  <c r="J429" i="13"/>
  <c r="D429" i="13"/>
  <c r="W424" i="13"/>
  <c r="Q424" i="13"/>
  <c r="K424" i="13"/>
  <c r="E424" i="13"/>
  <c r="X419" i="13"/>
  <c r="R419" i="13"/>
  <c r="L419" i="13"/>
  <c r="F419" i="13"/>
  <c r="Y414" i="13"/>
  <c r="S414" i="13"/>
  <c r="M414" i="13"/>
  <c r="G414" i="13"/>
  <c r="Z409" i="13"/>
  <c r="T409" i="13"/>
  <c r="N409" i="13"/>
  <c r="H409" i="13"/>
  <c r="AA404" i="13"/>
  <c r="U404" i="13"/>
  <c r="O404" i="13"/>
  <c r="I404" i="13"/>
  <c r="V399" i="13"/>
  <c r="P399" i="13"/>
  <c r="J399" i="13"/>
  <c r="D399" i="13"/>
  <c r="W394" i="13"/>
  <c r="Q394" i="13"/>
  <c r="K394" i="13"/>
  <c r="E394" i="13"/>
  <c r="X389" i="13"/>
  <c r="R389" i="13"/>
  <c r="L389" i="13"/>
  <c r="F389" i="13"/>
  <c r="Y384" i="13"/>
  <c r="Y380" i="13" s="1"/>
  <c r="S384" i="13"/>
  <c r="S380" i="13" s="1"/>
  <c r="M384" i="13"/>
  <c r="M380" i="13" s="1"/>
  <c r="G384" i="13"/>
  <c r="G380" i="13" s="1"/>
  <c r="Z379" i="13"/>
  <c r="Z375" i="13" s="1"/>
  <c r="T379" i="13"/>
  <c r="T375" i="13" s="1"/>
  <c r="N379" i="13"/>
  <c r="N375" i="13" s="1"/>
  <c r="H379" i="13"/>
  <c r="H375" i="13" s="1"/>
  <c r="AA374" i="13"/>
  <c r="AA370" i="13" s="1"/>
  <c r="U374" i="13"/>
  <c r="U370" i="13" s="1"/>
  <c r="O374" i="13"/>
  <c r="O370" i="13" s="1"/>
  <c r="I374" i="13"/>
  <c r="I370" i="13" s="1"/>
  <c r="V369" i="13"/>
  <c r="V365" i="13" s="1"/>
  <c r="P369" i="13"/>
  <c r="P365" i="13" s="1"/>
  <c r="J369" i="13"/>
  <c r="J365" i="13" s="1"/>
  <c r="D369" i="13"/>
  <c r="D365" i="13" s="1"/>
  <c r="W364" i="13"/>
  <c r="W360" i="13" s="1"/>
  <c r="Q364" i="13"/>
  <c r="Q360" i="13" s="1"/>
  <c r="K364" i="13"/>
  <c r="K360" i="13" s="1"/>
  <c r="E364" i="13"/>
  <c r="E360" i="13" s="1"/>
  <c r="X359" i="13"/>
  <c r="X355" i="13" s="1"/>
  <c r="R359" i="13"/>
  <c r="R355" i="13" s="1"/>
  <c r="L359" i="13"/>
  <c r="L355" i="13" s="1"/>
  <c r="F359" i="13"/>
  <c r="F355" i="13" s="1"/>
  <c r="Y354" i="13"/>
  <c r="Y350" i="13" s="1"/>
  <c r="S354" i="13"/>
  <c r="S350" i="13" s="1"/>
  <c r="M354" i="13"/>
  <c r="M350" i="13" s="1"/>
  <c r="G354" i="13"/>
  <c r="G350" i="13" s="1"/>
  <c r="Z349" i="13"/>
  <c r="Z345" i="13" s="1"/>
  <c r="T349" i="13"/>
  <c r="T345" i="13" s="1"/>
  <c r="N349" i="13"/>
  <c r="N345" i="13" s="1"/>
  <c r="H349" i="13"/>
  <c r="H345" i="13" s="1"/>
  <c r="AA344" i="13"/>
  <c r="AA340" i="13" s="1"/>
  <c r="U344" i="13"/>
  <c r="U340" i="13" s="1"/>
  <c r="O344" i="13"/>
  <c r="O340" i="13" s="1"/>
  <c r="I344" i="13"/>
  <c r="I340" i="13" s="1"/>
  <c r="V339" i="13"/>
  <c r="V335" i="13" s="1"/>
  <c r="P339" i="13"/>
  <c r="P335" i="13" s="1"/>
  <c r="J339" i="13"/>
  <c r="J335" i="13" s="1"/>
  <c r="D339" i="13"/>
  <c r="D335" i="13" s="1"/>
  <c r="W334" i="13"/>
  <c r="W330" i="13" s="1"/>
  <c r="Q334" i="13"/>
  <c r="Q330" i="13" s="1"/>
  <c r="K334" i="13"/>
  <c r="K330" i="13" s="1"/>
  <c r="E334" i="13"/>
  <c r="E330" i="13" s="1"/>
  <c r="X329" i="13"/>
  <c r="X325" i="13" s="1"/>
  <c r="R329" i="13"/>
  <c r="R325" i="13" s="1"/>
  <c r="L329" i="13"/>
  <c r="L325" i="13" s="1"/>
  <c r="F329" i="13"/>
  <c r="F325" i="13" s="1"/>
  <c r="Y320" i="13"/>
  <c r="S320" i="13"/>
  <c r="M320" i="13"/>
  <c r="G320" i="13"/>
  <c r="Z315" i="13"/>
  <c r="T315" i="13"/>
  <c r="N315" i="13"/>
  <c r="H315" i="13"/>
  <c r="AA310" i="13"/>
  <c r="U310" i="13"/>
  <c r="O310" i="13"/>
  <c r="I310" i="13"/>
  <c r="V305" i="13"/>
  <c r="P305" i="13"/>
  <c r="J305" i="13"/>
  <c r="D305" i="13"/>
  <c r="W300" i="13"/>
  <c r="Q300" i="13"/>
  <c r="K300" i="13"/>
  <c r="E300" i="13"/>
  <c r="X295" i="13"/>
  <c r="R295" i="13"/>
  <c r="L295" i="13"/>
  <c r="F295" i="13"/>
  <c r="Y290" i="13"/>
  <c r="S290" i="13"/>
  <c r="M290" i="13"/>
  <c r="G290" i="13"/>
  <c r="Z285" i="13"/>
  <c r="T285" i="13"/>
  <c r="N285" i="13"/>
  <c r="H285" i="13"/>
  <c r="AA280" i="13"/>
  <c r="U280" i="13"/>
  <c r="O280" i="13"/>
  <c r="I280" i="13"/>
  <c r="V275" i="13"/>
  <c r="P275" i="13"/>
  <c r="J275" i="13"/>
  <c r="D275" i="13"/>
  <c r="W270" i="13"/>
  <c r="Q270" i="13"/>
  <c r="K270" i="13"/>
  <c r="E270" i="13"/>
  <c r="X265" i="13"/>
  <c r="R265" i="13"/>
  <c r="L265" i="13"/>
  <c r="F265" i="13"/>
  <c r="Y260" i="13"/>
  <c r="S260" i="13"/>
  <c r="M260" i="13"/>
  <c r="G260" i="13"/>
  <c r="Z255" i="13"/>
  <c r="T255" i="13"/>
  <c r="N255" i="13"/>
  <c r="H255" i="13"/>
  <c r="AA250" i="13"/>
  <c r="U250" i="13"/>
  <c r="O250" i="13"/>
  <c r="I250" i="13"/>
  <c r="V245" i="13"/>
  <c r="P245" i="13"/>
  <c r="J245" i="13"/>
  <c r="D245" i="13"/>
  <c r="W240" i="13"/>
  <c r="Q240" i="13"/>
  <c r="K240" i="13"/>
  <c r="E240" i="13"/>
  <c r="X235" i="13"/>
  <c r="R235" i="13"/>
  <c r="L235" i="13"/>
  <c r="F235" i="13"/>
  <c r="Y230" i="13"/>
  <c r="S230" i="13"/>
  <c r="M230" i="13"/>
  <c r="G230" i="13"/>
  <c r="Z225" i="13"/>
  <c r="T225" i="13"/>
  <c r="N225" i="13"/>
  <c r="H225" i="13"/>
  <c r="AA220" i="13"/>
  <c r="U220" i="13"/>
  <c r="O220" i="13"/>
  <c r="I220" i="13"/>
  <c r="V215" i="13"/>
  <c r="P215" i="13"/>
  <c r="J215" i="13"/>
  <c r="D215" i="13"/>
  <c r="W210" i="13"/>
  <c r="W206" i="13" s="1"/>
  <c r="Q210" i="13"/>
  <c r="Q206" i="13" s="1"/>
  <c r="K210" i="13"/>
  <c r="E210" i="13"/>
  <c r="E206" i="13" s="1"/>
  <c r="V638" i="13"/>
  <c r="P638" i="13"/>
  <c r="J638" i="13"/>
  <c r="D638" i="13"/>
  <c r="W633" i="13"/>
  <c r="Q633" i="13"/>
  <c r="K633" i="13"/>
  <c r="E633" i="13"/>
  <c r="X628" i="13"/>
  <c r="R628" i="13"/>
  <c r="L628" i="13"/>
  <c r="F628" i="13"/>
  <c r="Y623" i="13"/>
  <c r="S623" i="13"/>
  <c r="M623" i="13"/>
  <c r="G623" i="13"/>
  <c r="Z618" i="13"/>
  <c r="T618" i="13"/>
  <c r="N618" i="13"/>
  <c r="H618" i="13"/>
  <c r="AA613" i="13"/>
  <c r="U613" i="13"/>
  <c r="O613" i="13"/>
  <c r="I613" i="13"/>
  <c r="V608" i="13"/>
  <c r="P608" i="13"/>
  <c r="J608" i="13"/>
  <c r="D608" i="13"/>
  <c r="W603" i="13"/>
  <c r="Q603" i="13"/>
  <c r="K603" i="13"/>
  <c r="E603" i="13"/>
  <c r="X598" i="13"/>
  <c r="R598" i="13"/>
  <c r="L598" i="13"/>
  <c r="F598" i="13"/>
  <c r="Y593" i="13"/>
  <c r="S593" i="13"/>
  <c r="M593" i="13"/>
  <c r="G593" i="13"/>
  <c r="Z588" i="13"/>
  <c r="T588" i="13"/>
  <c r="N588" i="13"/>
  <c r="H588" i="13"/>
  <c r="AA583" i="13"/>
  <c r="U583" i="13"/>
  <c r="O583" i="13"/>
  <c r="I583" i="13"/>
  <c r="V578" i="13"/>
  <c r="P578" i="13"/>
  <c r="J578" i="13"/>
  <c r="D578" i="13"/>
  <c r="W573" i="13"/>
  <c r="Q573" i="13"/>
  <c r="K573" i="13"/>
  <c r="E573" i="13"/>
  <c r="X568" i="13"/>
  <c r="R568" i="13"/>
  <c r="L568" i="13"/>
  <c r="F568" i="13"/>
  <c r="Y563" i="13"/>
  <c r="S563" i="13"/>
  <c r="M563" i="13"/>
  <c r="G563" i="13"/>
  <c r="Z558" i="13"/>
  <c r="T558" i="13"/>
  <c r="N558" i="13"/>
  <c r="H558" i="13"/>
  <c r="AA553" i="13"/>
  <c r="U553" i="13"/>
  <c r="O553" i="13"/>
  <c r="I553" i="13"/>
  <c r="V548" i="13"/>
  <c r="P548" i="13"/>
  <c r="J548" i="13"/>
  <c r="D548" i="13"/>
  <c r="W543" i="13"/>
  <c r="Q543" i="13"/>
  <c r="K543" i="13"/>
  <c r="E543" i="13"/>
  <c r="X538" i="13"/>
  <c r="R538" i="13"/>
  <c r="L538" i="13"/>
  <c r="F538" i="13"/>
  <c r="Y533" i="13"/>
  <c r="S533" i="13"/>
  <c r="M533" i="13"/>
  <c r="G533" i="13"/>
  <c r="Z528" i="13"/>
  <c r="T528" i="13"/>
  <c r="N528" i="13"/>
  <c r="H528" i="13"/>
  <c r="AA523" i="13"/>
  <c r="U523" i="13"/>
  <c r="O523" i="13"/>
  <c r="I523" i="13"/>
  <c r="V518" i="13"/>
  <c r="P518" i="13"/>
  <c r="J518" i="13"/>
  <c r="D518" i="13"/>
  <c r="W513" i="13"/>
  <c r="Q513" i="13"/>
  <c r="K513" i="13"/>
  <c r="E513" i="13"/>
  <c r="X508" i="13"/>
  <c r="R508" i="13"/>
  <c r="L508" i="13"/>
  <c r="F508" i="13"/>
  <c r="Y503" i="13"/>
  <c r="S503" i="13"/>
  <c r="M503" i="13"/>
  <c r="G503" i="13"/>
  <c r="Z498" i="13"/>
  <c r="T498" i="13"/>
  <c r="N498" i="13"/>
  <c r="H498" i="13"/>
  <c r="AA493" i="13"/>
  <c r="U493" i="13"/>
  <c r="O493" i="13"/>
  <c r="I493" i="13"/>
  <c r="V488" i="13"/>
  <c r="P488" i="13"/>
  <c r="J488" i="13"/>
  <c r="D488" i="13"/>
  <c r="D484" i="13" s="1"/>
  <c r="W479" i="13"/>
  <c r="W475" i="13" s="1"/>
  <c r="Q479" i="13"/>
  <c r="Q475" i="13" s="1"/>
  <c r="K479" i="13"/>
  <c r="K475" i="13" s="1"/>
  <c r="E479" i="13"/>
  <c r="E475" i="13" s="1"/>
  <c r="X474" i="13"/>
  <c r="X470" i="13" s="1"/>
  <c r="R474" i="13"/>
  <c r="R470" i="13" s="1"/>
  <c r="L474" i="13"/>
  <c r="L470" i="13" s="1"/>
  <c r="F474" i="13"/>
  <c r="F470" i="13" s="1"/>
  <c r="Y469" i="13"/>
  <c r="Y465" i="13" s="1"/>
  <c r="S469" i="13"/>
  <c r="S465" i="13" s="1"/>
  <c r="M469" i="13"/>
  <c r="M465" i="13" s="1"/>
  <c r="G469" i="13"/>
  <c r="G465" i="13" s="1"/>
  <c r="Z464" i="13"/>
  <c r="Z460" i="13" s="1"/>
  <c r="T464" i="13"/>
  <c r="T460" i="13" s="1"/>
  <c r="N464" i="13"/>
  <c r="N460" i="13" s="1"/>
  <c r="H464" i="13"/>
  <c r="H460" i="13" s="1"/>
  <c r="AA459" i="13"/>
  <c r="AA455" i="13" s="1"/>
  <c r="U459" i="13"/>
  <c r="U455" i="13" s="1"/>
  <c r="O459" i="13"/>
  <c r="O455" i="13" s="1"/>
  <c r="I459" i="13"/>
  <c r="I455" i="13" s="1"/>
  <c r="V454" i="13"/>
  <c r="V450" i="13" s="1"/>
  <c r="P454" i="13"/>
  <c r="P450" i="13" s="1"/>
  <c r="J454" i="13"/>
  <c r="J450" i="13" s="1"/>
  <c r="D454" i="13"/>
  <c r="D450" i="13" s="1"/>
  <c r="W449" i="13"/>
  <c r="W445" i="13" s="1"/>
  <c r="Q449" i="13"/>
  <c r="Q445" i="13" s="1"/>
  <c r="K449" i="13"/>
  <c r="K445" i="13" s="1"/>
  <c r="E449" i="13"/>
  <c r="E445" i="13" s="1"/>
  <c r="X444" i="13"/>
  <c r="X440" i="13" s="1"/>
  <c r="R444" i="13"/>
  <c r="R440" i="13" s="1"/>
  <c r="L444" i="13"/>
  <c r="L440" i="13" s="1"/>
  <c r="F444" i="13"/>
  <c r="F440" i="13" s="1"/>
  <c r="Y439" i="13"/>
  <c r="Y435" i="13" s="1"/>
  <c r="S439" i="13"/>
  <c r="S435" i="13" s="1"/>
  <c r="M439" i="13"/>
  <c r="M435" i="13" s="1"/>
  <c r="G439" i="13"/>
  <c r="G435" i="13" s="1"/>
  <c r="Z434" i="13"/>
  <c r="Z430" i="13" s="1"/>
  <c r="T434" i="13"/>
  <c r="T430" i="13" s="1"/>
  <c r="N434" i="13"/>
  <c r="N430" i="13" s="1"/>
  <c r="H434" i="13"/>
  <c r="H430" i="13" s="1"/>
  <c r="AA429" i="13"/>
  <c r="AA425" i="13" s="1"/>
  <c r="U429" i="13"/>
  <c r="U425" i="13" s="1"/>
  <c r="O429" i="13"/>
  <c r="O425" i="13" s="1"/>
  <c r="I429" i="13"/>
  <c r="I425" i="13" s="1"/>
  <c r="V424" i="13"/>
  <c r="V420" i="13" s="1"/>
  <c r="P424" i="13"/>
  <c r="P420" i="13" s="1"/>
  <c r="J424" i="13"/>
  <c r="J420" i="13" s="1"/>
  <c r="D424" i="13"/>
  <c r="D420" i="13" s="1"/>
  <c r="W419" i="13"/>
  <c r="W415" i="13" s="1"/>
  <c r="Q419" i="13"/>
  <c r="Q415" i="13" s="1"/>
  <c r="K419" i="13"/>
  <c r="K415" i="13" s="1"/>
  <c r="E419" i="13"/>
  <c r="E415" i="13" s="1"/>
  <c r="X414" i="13"/>
  <c r="X410" i="13" s="1"/>
  <c r="R414" i="13"/>
  <c r="R410" i="13" s="1"/>
  <c r="L414" i="13"/>
  <c r="L410" i="13" s="1"/>
  <c r="F414" i="13"/>
  <c r="F410" i="13" s="1"/>
  <c r="Y409" i="13"/>
  <c r="Y405" i="13" s="1"/>
  <c r="S409" i="13"/>
  <c r="S405" i="13" s="1"/>
  <c r="M409" i="13"/>
  <c r="M405" i="13" s="1"/>
  <c r="G409" i="13"/>
  <c r="G405" i="13" s="1"/>
  <c r="Z404" i="13"/>
  <c r="Z400" i="13" s="1"/>
  <c r="T404" i="13"/>
  <c r="T400" i="13" s="1"/>
  <c r="N404" i="13"/>
  <c r="N400" i="13" s="1"/>
  <c r="H404" i="13"/>
  <c r="H400" i="13" s="1"/>
  <c r="AA399" i="13"/>
  <c r="AA395" i="13" s="1"/>
  <c r="U399" i="13"/>
  <c r="U395" i="13" s="1"/>
  <c r="O399" i="13"/>
  <c r="O395" i="13" s="1"/>
  <c r="I399" i="13"/>
  <c r="I395" i="13" s="1"/>
  <c r="V394" i="13"/>
  <c r="V390" i="13" s="1"/>
  <c r="P394" i="13"/>
  <c r="P390" i="13" s="1"/>
  <c r="J394" i="13"/>
  <c r="J390" i="13" s="1"/>
  <c r="D394" i="13"/>
  <c r="D390" i="13" s="1"/>
  <c r="W389" i="13"/>
  <c r="W385" i="13" s="1"/>
  <c r="Q389" i="13"/>
  <c r="Q385" i="13" s="1"/>
  <c r="K389" i="13"/>
  <c r="K385" i="13" s="1"/>
  <c r="E389" i="13"/>
  <c r="E385" i="13" s="1"/>
  <c r="X384" i="13"/>
  <c r="X380" i="13" s="1"/>
  <c r="R384" i="13"/>
  <c r="R380" i="13" s="1"/>
  <c r="L384" i="13"/>
  <c r="L380" i="13" s="1"/>
  <c r="F384" i="13"/>
  <c r="F380" i="13" s="1"/>
  <c r="Y379" i="13"/>
  <c r="Y375" i="13" s="1"/>
  <c r="S379" i="13"/>
  <c r="S375" i="13" s="1"/>
  <c r="M379" i="13"/>
  <c r="M375" i="13" s="1"/>
  <c r="G379" i="13"/>
  <c r="G375" i="13" s="1"/>
  <c r="Z374" i="13"/>
  <c r="Z370" i="13" s="1"/>
  <c r="T374" i="13"/>
  <c r="T370" i="13" s="1"/>
  <c r="N374" i="13"/>
  <c r="N370" i="13" s="1"/>
  <c r="H374" i="13"/>
  <c r="H370" i="13" s="1"/>
  <c r="AA369" i="13"/>
  <c r="AA365" i="13" s="1"/>
  <c r="U369" i="13"/>
  <c r="U365" i="13" s="1"/>
  <c r="O369" i="13"/>
  <c r="O365" i="13" s="1"/>
  <c r="I369" i="13"/>
  <c r="I365" i="13" s="1"/>
  <c r="AA638" i="13"/>
  <c r="U638" i="13"/>
  <c r="O638" i="13"/>
  <c r="I638" i="13"/>
  <c r="V633" i="13"/>
  <c r="P633" i="13"/>
  <c r="J633" i="13"/>
  <c r="D633" i="13"/>
  <c r="W628" i="13"/>
  <c r="Q628" i="13"/>
  <c r="K628" i="13"/>
  <c r="E628" i="13"/>
  <c r="X623" i="13"/>
  <c r="R623" i="13"/>
  <c r="L623" i="13"/>
  <c r="F623" i="13"/>
  <c r="Y618" i="13"/>
  <c r="S618" i="13"/>
  <c r="M618" i="13"/>
  <c r="G618" i="13"/>
  <c r="Z613" i="13"/>
  <c r="T613" i="13"/>
  <c r="N613" i="13"/>
  <c r="H613" i="13"/>
  <c r="AA608" i="13"/>
  <c r="U608" i="13"/>
  <c r="O608" i="13"/>
  <c r="I608" i="13"/>
  <c r="V603" i="13"/>
  <c r="P603" i="13"/>
  <c r="J603" i="13"/>
  <c r="D603" i="13"/>
  <c r="W598" i="13"/>
  <c r="Q598" i="13"/>
  <c r="K598" i="13"/>
  <c r="E598" i="13"/>
  <c r="X593" i="13"/>
  <c r="R593" i="13"/>
  <c r="L593" i="13"/>
  <c r="F593" i="13"/>
  <c r="Y588" i="13"/>
  <c r="S588" i="13"/>
  <c r="M588" i="13"/>
  <c r="G588" i="13"/>
  <c r="Z583" i="13"/>
  <c r="T583" i="13"/>
  <c r="N583" i="13"/>
  <c r="H583" i="13"/>
  <c r="AA578" i="13"/>
  <c r="U578" i="13"/>
  <c r="O578" i="13"/>
  <c r="I578" i="13"/>
  <c r="V573" i="13"/>
  <c r="P573" i="13"/>
  <c r="J573" i="13"/>
  <c r="D573" i="13"/>
  <c r="W568" i="13"/>
  <c r="Q568" i="13"/>
  <c r="K568" i="13"/>
  <c r="E568" i="13"/>
  <c r="X563" i="13"/>
  <c r="R563" i="13"/>
  <c r="L563" i="13"/>
  <c r="F563" i="13"/>
  <c r="Y558" i="13"/>
  <c r="S558" i="13"/>
  <c r="M558" i="13"/>
  <c r="G558" i="13"/>
  <c r="Z553" i="13"/>
  <c r="T553" i="13"/>
  <c r="N553" i="13"/>
  <c r="H553" i="13"/>
  <c r="AA548" i="13"/>
  <c r="U548" i="13"/>
  <c r="O548" i="13"/>
  <c r="I548" i="13"/>
  <c r="V543" i="13"/>
  <c r="P543" i="13"/>
  <c r="J543" i="13"/>
  <c r="D543" i="13"/>
  <c r="W538" i="13"/>
  <c r="Q538" i="13"/>
  <c r="K538" i="13"/>
  <c r="E538" i="13"/>
  <c r="X533" i="13"/>
  <c r="R533" i="13"/>
  <c r="L533" i="13"/>
  <c r="F533" i="13"/>
  <c r="Y528" i="13"/>
  <c r="S528" i="13"/>
  <c r="M528" i="13"/>
  <c r="G528" i="13"/>
  <c r="Z523" i="13"/>
  <c r="T523" i="13"/>
  <c r="N523" i="13"/>
  <c r="H523" i="13"/>
  <c r="AA518" i="13"/>
  <c r="U518" i="13"/>
  <c r="O518" i="13"/>
  <c r="I518" i="13"/>
  <c r="V513" i="13"/>
  <c r="P513" i="13"/>
  <c r="J513" i="13"/>
  <c r="D513" i="13"/>
  <c r="W508" i="13"/>
  <c r="Q508" i="13"/>
  <c r="K508" i="13"/>
  <c r="E508" i="13"/>
  <c r="X503" i="13"/>
  <c r="R503" i="13"/>
  <c r="L503" i="13"/>
  <c r="F503" i="13"/>
  <c r="Y498" i="13"/>
  <c r="S498" i="13"/>
  <c r="M498" i="13"/>
  <c r="G498" i="13"/>
  <c r="Z493" i="13"/>
  <c r="T493" i="13"/>
  <c r="N493" i="13"/>
  <c r="H493" i="13"/>
  <c r="AA488" i="13"/>
  <c r="U488" i="13"/>
  <c r="O488" i="13"/>
  <c r="I488" i="13"/>
  <c r="V479" i="13"/>
  <c r="P479" i="13"/>
  <c r="J479" i="13"/>
  <c r="D479" i="13"/>
  <c r="W474" i="13"/>
  <c r="Q474" i="13"/>
  <c r="K474" i="13"/>
  <c r="E474" i="13"/>
  <c r="X469" i="13"/>
  <c r="R469" i="13"/>
  <c r="L469" i="13"/>
  <c r="F469" i="13"/>
  <c r="Y464" i="13"/>
  <c r="S464" i="13"/>
  <c r="M464" i="13"/>
  <c r="G464" i="13"/>
  <c r="Z459" i="13"/>
  <c r="T459" i="13"/>
  <c r="N459" i="13"/>
  <c r="H459" i="13"/>
  <c r="AA454" i="13"/>
  <c r="U454" i="13"/>
  <c r="O454" i="13"/>
  <c r="I454" i="13"/>
  <c r="V449" i="13"/>
  <c r="P449" i="13"/>
  <c r="J449" i="13"/>
  <c r="D449" i="13"/>
  <c r="W444" i="13"/>
  <c r="Q444" i="13"/>
  <c r="K444" i="13"/>
  <c r="E444" i="13"/>
  <c r="X439" i="13"/>
  <c r="R439" i="13"/>
  <c r="L439" i="13"/>
  <c r="F439" i="13"/>
  <c r="Y434" i="13"/>
  <c r="S434" i="13"/>
  <c r="M434" i="13"/>
  <c r="G434" i="13"/>
  <c r="Z429" i="13"/>
  <c r="T429" i="13"/>
  <c r="N429" i="13"/>
  <c r="H429" i="13"/>
  <c r="AA424" i="13"/>
  <c r="U424" i="13"/>
  <c r="O424" i="13"/>
  <c r="I424" i="13"/>
  <c r="V419" i="13"/>
  <c r="P419" i="13"/>
  <c r="J419" i="13"/>
  <c r="D419" i="13"/>
  <c r="W414" i="13"/>
  <c r="Q414" i="13"/>
  <c r="K414" i="13"/>
  <c r="E414" i="13"/>
  <c r="X409" i="13"/>
  <c r="R409" i="13"/>
  <c r="L409" i="13"/>
  <c r="F409" i="13"/>
  <c r="Y404" i="13"/>
  <c r="S404" i="13"/>
  <c r="M404" i="13"/>
  <c r="G404" i="13"/>
  <c r="Z399" i="13"/>
  <c r="T399" i="13"/>
  <c r="N399" i="13"/>
  <c r="H399" i="13"/>
  <c r="AA394" i="13"/>
  <c r="U394" i="13"/>
  <c r="O394" i="13"/>
  <c r="I394" i="13"/>
  <c r="V389" i="13"/>
  <c r="P389" i="13"/>
  <c r="J389" i="13"/>
  <c r="D389" i="13"/>
  <c r="W384" i="13"/>
  <c r="Q384" i="13"/>
  <c r="K384" i="13"/>
  <c r="E384" i="13"/>
  <c r="X379" i="13"/>
  <c r="R379" i="13"/>
  <c r="L379" i="13"/>
  <c r="F379" i="13"/>
  <c r="Y374" i="13"/>
  <c r="S374" i="13"/>
  <c r="M374" i="13"/>
  <c r="G374" i="13"/>
  <c r="Z369" i="13"/>
  <c r="T369" i="13"/>
  <c r="N369" i="13"/>
  <c r="H369" i="13"/>
  <c r="AA364" i="13"/>
  <c r="U364" i="13"/>
  <c r="O364" i="13"/>
  <c r="I364" i="13"/>
  <c r="V359" i="13"/>
  <c r="P359" i="13"/>
  <c r="J359" i="13"/>
  <c r="D359" i="13"/>
  <c r="W354" i="13"/>
  <c r="Q354" i="13"/>
  <c r="K354" i="13"/>
  <c r="E354" i="13"/>
  <c r="X349" i="13"/>
  <c r="R349" i="13"/>
  <c r="L349" i="13"/>
  <c r="F349" i="13"/>
  <c r="Y344" i="13"/>
  <c r="S344" i="13"/>
  <c r="M344" i="13"/>
  <c r="G344" i="13"/>
  <c r="Z339" i="13"/>
  <c r="T339" i="13"/>
  <c r="N339" i="13"/>
  <c r="H339" i="13"/>
  <c r="AA334" i="13"/>
  <c r="U334" i="13"/>
  <c r="O334" i="13"/>
  <c r="I334" i="13"/>
  <c r="V329" i="13"/>
  <c r="P329" i="13"/>
  <c r="J329" i="13"/>
  <c r="D329" i="13"/>
  <c r="D325" i="13" s="1"/>
  <c r="W320" i="13"/>
  <c r="Q320" i="13"/>
  <c r="K320" i="13"/>
  <c r="E320" i="13"/>
  <c r="X315" i="13"/>
  <c r="R315" i="13"/>
  <c r="L315" i="13"/>
  <c r="F315" i="13"/>
  <c r="Y310" i="13"/>
  <c r="S310" i="13"/>
  <c r="M310" i="13"/>
  <c r="G310" i="13"/>
  <c r="Z305" i="13"/>
  <c r="T305" i="13"/>
  <c r="N305" i="13"/>
  <c r="H305" i="13"/>
  <c r="AA300" i="13"/>
  <c r="U300" i="13"/>
  <c r="O300" i="13"/>
  <c r="I300" i="13"/>
  <c r="V295" i="13"/>
  <c r="P295" i="13"/>
  <c r="J295" i="13"/>
  <c r="D295" i="13"/>
  <c r="W290" i="13"/>
  <c r="Q290" i="13"/>
  <c r="K290" i="13"/>
  <c r="E290" i="13"/>
  <c r="X285" i="13"/>
  <c r="R285" i="13"/>
  <c r="L285" i="13"/>
  <c r="F285" i="13"/>
  <c r="Y280" i="13"/>
  <c r="S280" i="13"/>
  <c r="M280" i="13"/>
  <c r="G280" i="13"/>
  <c r="Z275" i="13"/>
  <c r="T275" i="13"/>
  <c r="N275" i="13"/>
  <c r="H275" i="13"/>
  <c r="AA270" i="13"/>
  <c r="U270" i="13"/>
  <c r="O270" i="13"/>
  <c r="I270" i="13"/>
  <c r="V265" i="13"/>
  <c r="P265" i="13"/>
  <c r="J265" i="13"/>
  <c r="D265" i="13"/>
  <c r="W260" i="13"/>
  <c r="Q260" i="13"/>
  <c r="K260" i="13"/>
  <c r="E260" i="13"/>
  <c r="X255" i="13"/>
  <c r="R255" i="13"/>
  <c r="L255" i="13"/>
  <c r="F255" i="13"/>
  <c r="Y250" i="13"/>
  <c r="S250" i="13"/>
  <c r="M250" i="13"/>
  <c r="G250" i="13"/>
  <c r="Z245" i="13"/>
  <c r="T245" i="13"/>
  <c r="N245" i="13"/>
  <c r="H245" i="13"/>
  <c r="AA240" i="13"/>
  <c r="U240" i="13"/>
  <c r="O240" i="13"/>
  <c r="I240" i="13"/>
  <c r="V235" i="13"/>
  <c r="P235" i="13"/>
  <c r="J235" i="13"/>
  <c r="D235" i="13"/>
  <c r="W230" i="13"/>
  <c r="Q230" i="13"/>
  <c r="K230" i="13"/>
  <c r="E230" i="13"/>
  <c r="X225" i="13"/>
  <c r="R225" i="13"/>
  <c r="L225" i="13"/>
  <c r="F225" i="13"/>
  <c r="Y220" i="13"/>
  <c r="S220" i="13"/>
  <c r="M220" i="13"/>
  <c r="G220" i="13"/>
  <c r="Z215" i="13"/>
  <c r="T215" i="13"/>
  <c r="N215" i="13"/>
  <c r="H215" i="13"/>
  <c r="AA210" i="13"/>
  <c r="U210" i="13"/>
  <c r="O210" i="13"/>
  <c r="I210" i="13"/>
  <c r="V205" i="13"/>
  <c r="P205" i="13"/>
  <c r="J205" i="13"/>
  <c r="D205" i="13"/>
  <c r="W200" i="13"/>
  <c r="Q200" i="13"/>
  <c r="K200" i="13"/>
  <c r="E200" i="13"/>
  <c r="X195" i="13"/>
  <c r="R195" i="13"/>
  <c r="L195" i="13"/>
  <c r="F195" i="13"/>
  <c r="Y190" i="13"/>
  <c r="S190" i="13"/>
  <c r="M190" i="13"/>
  <c r="G190" i="13"/>
  <c r="Z185" i="13"/>
  <c r="T185" i="13"/>
  <c r="N185" i="13"/>
  <c r="H185" i="13"/>
  <c r="AA180" i="13"/>
  <c r="U180" i="13"/>
  <c r="O180" i="13"/>
  <c r="I180" i="13"/>
  <c r="V175" i="13"/>
  <c r="P175" i="13"/>
  <c r="J175" i="13"/>
  <c r="D175" i="13"/>
  <c r="W170" i="13"/>
  <c r="Q170" i="13"/>
  <c r="K170" i="13"/>
  <c r="E170" i="13"/>
  <c r="X161" i="13"/>
  <c r="R161" i="13"/>
  <c r="L161" i="13"/>
  <c r="F161" i="13"/>
  <c r="Y156" i="13"/>
  <c r="S156" i="13"/>
  <c r="M156" i="13"/>
  <c r="G156" i="13"/>
  <c r="Z151" i="13"/>
  <c r="T151" i="13"/>
  <c r="N151" i="13"/>
  <c r="H151" i="13"/>
  <c r="AA146" i="13"/>
  <c r="U146" i="13"/>
  <c r="O146" i="13"/>
  <c r="I146" i="13"/>
  <c r="Z638" i="13"/>
  <c r="T638" i="13"/>
  <c r="N638" i="13"/>
  <c r="H638" i="13"/>
  <c r="AA633" i="13"/>
  <c r="U633" i="13"/>
  <c r="O633" i="13"/>
  <c r="I633" i="13"/>
  <c r="V628" i="13"/>
  <c r="P628" i="13"/>
  <c r="J628" i="13"/>
  <c r="D628" i="13"/>
  <c r="W623" i="13"/>
  <c r="Q623" i="13"/>
  <c r="K623" i="13"/>
  <c r="E623" i="13"/>
  <c r="X618" i="13"/>
  <c r="R618" i="13"/>
  <c r="L618" i="13"/>
  <c r="F618" i="13"/>
  <c r="Y613" i="13"/>
  <c r="S613" i="13"/>
  <c r="M613" i="13"/>
  <c r="G613" i="13"/>
  <c r="Z608" i="13"/>
  <c r="T608" i="13"/>
  <c r="N608" i="13"/>
  <c r="H608" i="13"/>
  <c r="AA603" i="13"/>
  <c r="U603" i="13"/>
  <c r="O603" i="13"/>
  <c r="I603" i="13"/>
  <c r="V598" i="13"/>
  <c r="P598" i="13"/>
  <c r="J598" i="13"/>
  <c r="D598" i="13"/>
  <c r="W593" i="13"/>
  <c r="Q593" i="13"/>
  <c r="K593" i="13"/>
  <c r="E593" i="13"/>
  <c r="X588" i="13"/>
  <c r="R588" i="13"/>
  <c r="L588" i="13"/>
  <c r="F588" i="13"/>
  <c r="Y583" i="13"/>
  <c r="S583" i="13"/>
  <c r="M583" i="13"/>
  <c r="G583" i="13"/>
  <c r="Z578" i="13"/>
  <c r="T578" i="13"/>
  <c r="N578" i="13"/>
  <c r="H578" i="13"/>
  <c r="AA573" i="13"/>
  <c r="U573" i="13"/>
  <c r="O573" i="13"/>
  <c r="I573" i="13"/>
  <c r="V568" i="13"/>
  <c r="P568" i="13"/>
  <c r="J568" i="13"/>
  <c r="D568" i="13"/>
  <c r="W563" i="13"/>
  <c r="Q563" i="13"/>
  <c r="K563" i="13"/>
  <c r="E563" i="13"/>
  <c r="X558" i="13"/>
  <c r="R558" i="13"/>
  <c r="L558" i="13"/>
  <c r="F558" i="13"/>
  <c r="Y553" i="13"/>
  <c r="S553" i="13"/>
  <c r="M553" i="13"/>
  <c r="G553" i="13"/>
  <c r="Z548" i="13"/>
  <c r="T548" i="13"/>
  <c r="N548" i="13"/>
  <c r="H548" i="13"/>
  <c r="AA543" i="13"/>
  <c r="U543" i="13"/>
  <c r="O543" i="13"/>
  <c r="I543" i="13"/>
  <c r="V538" i="13"/>
  <c r="P538" i="13"/>
  <c r="J538" i="13"/>
  <c r="D538" i="13"/>
  <c r="W533" i="13"/>
  <c r="Q533" i="13"/>
  <c r="K533" i="13"/>
  <c r="E533" i="13"/>
  <c r="X528" i="13"/>
  <c r="R528" i="13"/>
  <c r="L528" i="13"/>
  <c r="F528" i="13"/>
  <c r="Y523" i="13"/>
  <c r="S523" i="13"/>
  <c r="M523" i="13"/>
  <c r="G523" i="13"/>
  <c r="Z518" i="13"/>
  <c r="T518" i="13"/>
  <c r="N518" i="13"/>
  <c r="H518" i="13"/>
  <c r="AA513" i="13"/>
  <c r="U513" i="13"/>
  <c r="O513" i="13"/>
  <c r="I513" i="13"/>
  <c r="V508" i="13"/>
  <c r="P508" i="13"/>
  <c r="J508" i="13"/>
  <c r="D508" i="13"/>
  <c r="W503" i="13"/>
  <c r="Q503" i="13"/>
  <c r="K503" i="13"/>
  <c r="E503" i="13"/>
  <c r="X498" i="13"/>
  <c r="R498" i="13"/>
  <c r="L498" i="13"/>
  <c r="F498" i="13"/>
  <c r="Y493" i="13"/>
  <c r="S493" i="13"/>
  <c r="M493" i="13"/>
  <c r="G493" i="13"/>
  <c r="Z488" i="13"/>
  <c r="T488" i="13"/>
  <c r="N488" i="13"/>
  <c r="H488" i="13"/>
  <c r="AA479" i="13"/>
  <c r="U479" i="13"/>
  <c r="O479" i="13"/>
  <c r="I479" i="13"/>
  <c r="V474" i="13"/>
  <c r="P474" i="13"/>
  <c r="J474" i="13"/>
  <c r="D474" i="13"/>
  <c r="W469" i="13"/>
  <c r="Q469" i="13"/>
  <c r="K469" i="13"/>
  <c r="E469" i="13"/>
  <c r="X464" i="13"/>
  <c r="R464" i="13"/>
  <c r="L464" i="13"/>
  <c r="F464" i="13"/>
  <c r="Y459" i="13"/>
  <c r="S459" i="13"/>
  <c r="M459" i="13"/>
  <c r="G459" i="13"/>
  <c r="Z454" i="13"/>
  <c r="T454" i="13"/>
  <c r="N454" i="13"/>
  <c r="H454" i="13"/>
  <c r="AA449" i="13"/>
  <c r="U449" i="13"/>
  <c r="O449" i="13"/>
  <c r="I449" i="13"/>
  <c r="V444" i="13"/>
  <c r="P444" i="13"/>
  <c r="J444" i="13"/>
  <c r="D444" i="13"/>
  <c r="W439" i="13"/>
  <c r="Q439" i="13"/>
  <c r="K439" i="13"/>
  <c r="E439" i="13"/>
  <c r="X434" i="13"/>
  <c r="R434" i="13"/>
  <c r="L434" i="13"/>
  <c r="F434" i="13"/>
  <c r="Y429" i="13"/>
  <c r="S429" i="13"/>
  <c r="M429" i="13"/>
  <c r="G429" i="13"/>
  <c r="Z424" i="13"/>
  <c r="T424" i="13"/>
  <c r="N424" i="13"/>
  <c r="H424" i="13"/>
  <c r="AA419" i="13"/>
  <c r="U419" i="13"/>
  <c r="O419" i="13"/>
  <c r="I419" i="13"/>
  <c r="V414" i="13"/>
  <c r="P414" i="13"/>
  <c r="J414" i="13"/>
  <c r="D414" i="13"/>
  <c r="W409" i="13"/>
  <c r="Q409" i="13"/>
  <c r="K409" i="13"/>
  <c r="E409" i="13"/>
  <c r="X404" i="13"/>
  <c r="R404" i="13"/>
  <c r="L404" i="13"/>
  <c r="F404" i="13"/>
  <c r="Y399" i="13"/>
  <c r="S399" i="13"/>
  <c r="M399" i="13"/>
  <c r="G399" i="13"/>
  <c r="Z394" i="13"/>
  <c r="T394" i="13"/>
  <c r="N394" i="13"/>
  <c r="H394" i="13"/>
  <c r="AA389" i="13"/>
  <c r="U389" i="13"/>
  <c r="O389" i="13"/>
  <c r="I389" i="13"/>
  <c r="V384" i="13"/>
  <c r="P384" i="13"/>
  <c r="J384" i="13"/>
  <c r="D384" i="13"/>
  <c r="W379" i="13"/>
  <c r="Q379" i="13"/>
  <c r="K379" i="13"/>
  <c r="E379" i="13"/>
  <c r="X374" i="13"/>
  <c r="R374" i="13"/>
  <c r="L374" i="13"/>
  <c r="F374" i="13"/>
  <c r="Y369" i="13"/>
  <c r="S369" i="13"/>
  <c r="M369" i="13"/>
  <c r="G369" i="13"/>
  <c r="Z364" i="13"/>
  <c r="T364" i="13"/>
  <c r="N364" i="13"/>
  <c r="H364" i="13"/>
  <c r="AA359" i="13"/>
  <c r="U359" i="13"/>
  <c r="O359" i="13"/>
  <c r="I359" i="13"/>
  <c r="V354" i="13"/>
  <c r="P354" i="13"/>
  <c r="J354" i="13"/>
  <c r="D354" i="13"/>
  <c r="W349" i="13"/>
  <c r="Q349" i="13"/>
  <c r="K349" i="13"/>
  <c r="E349" i="13"/>
  <c r="X344" i="13"/>
  <c r="R344" i="13"/>
  <c r="L344" i="13"/>
  <c r="F344" i="13"/>
  <c r="Y339" i="13"/>
  <c r="S339" i="13"/>
  <c r="M339" i="13"/>
  <c r="G339" i="13"/>
  <c r="Z334" i="13"/>
  <c r="T334" i="13"/>
  <c r="N334" i="13"/>
  <c r="H334" i="13"/>
  <c r="AA329" i="13"/>
  <c r="U329" i="13"/>
  <c r="O329" i="13"/>
  <c r="I329" i="13"/>
  <c r="V320" i="13"/>
  <c r="P320" i="13"/>
  <c r="J320" i="13"/>
  <c r="D320" i="13"/>
  <c r="W315" i="13"/>
  <c r="Q315" i="13"/>
  <c r="K315" i="13"/>
  <c r="E315" i="13"/>
  <c r="X310" i="13"/>
  <c r="R310" i="13"/>
  <c r="L310" i="13"/>
  <c r="F310" i="13"/>
  <c r="Y305" i="13"/>
  <c r="S305" i="13"/>
  <c r="M305" i="13"/>
  <c r="G305" i="13"/>
  <c r="Z300" i="13"/>
  <c r="T300" i="13"/>
  <c r="N300" i="13"/>
  <c r="H300" i="13"/>
  <c r="AA295" i="13"/>
  <c r="U295" i="13"/>
  <c r="O295" i="13"/>
  <c r="I295" i="13"/>
  <c r="V290" i="13"/>
  <c r="P290" i="13"/>
  <c r="J290" i="13"/>
  <c r="D290" i="13"/>
  <c r="W285" i="13"/>
  <c r="Q285" i="13"/>
  <c r="K285" i="13"/>
  <c r="E285" i="13"/>
  <c r="X280" i="13"/>
  <c r="R280" i="13"/>
  <c r="L280" i="13"/>
  <c r="F280" i="13"/>
  <c r="Y275" i="13"/>
  <c r="S275" i="13"/>
  <c r="M275" i="13"/>
  <c r="G275" i="13"/>
  <c r="Z270" i="13"/>
  <c r="T270" i="13"/>
  <c r="N270" i="13"/>
  <c r="H270" i="13"/>
  <c r="AA265" i="13"/>
  <c r="U265" i="13"/>
  <c r="O265" i="13"/>
  <c r="I265" i="13"/>
  <c r="V260" i="13"/>
  <c r="P260" i="13"/>
  <c r="J260" i="13"/>
  <c r="D260" i="13"/>
  <c r="W255" i="13"/>
  <c r="Q255" i="13"/>
  <c r="K255" i="13"/>
  <c r="E255" i="13"/>
  <c r="X250" i="13"/>
  <c r="R250" i="13"/>
  <c r="L250" i="13"/>
  <c r="F250" i="13"/>
  <c r="Y245" i="13"/>
  <c r="S245" i="13"/>
  <c r="M245" i="13"/>
  <c r="G245" i="13"/>
  <c r="Z240" i="13"/>
  <c r="T240" i="13"/>
  <c r="N240" i="13"/>
  <c r="H240" i="13"/>
  <c r="AA235" i="13"/>
  <c r="U235" i="13"/>
  <c r="O235" i="13"/>
  <c r="I235" i="13"/>
  <c r="V230" i="13"/>
  <c r="P230" i="13"/>
  <c r="J230" i="13"/>
  <c r="D230" i="13"/>
  <c r="W225" i="13"/>
  <c r="Q225" i="13"/>
  <c r="K225" i="13"/>
  <c r="E225" i="13"/>
  <c r="X220" i="13"/>
  <c r="R220" i="13"/>
  <c r="L220" i="13"/>
  <c r="F220" i="13"/>
  <c r="Y215" i="13"/>
  <c r="S215" i="13"/>
  <c r="M215" i="13"/>
  <c r="G215" i="13"/>
  <c r="Z210" i="13"/>
  <c r="T210" i="13"/>
  <c r="N210" i="13"/>
  <c r="H210" i="13"/>
  <c r="AA205" i="13"/>
  <c r="U205" i="13"/>
  <c r="O205" i="13"/>
  <c r="I205" i="13"/>
  <c r="V200" i="13"/>
  <c r="P200" i="13"/>
  <c r="J200" i="13"/>
  <c r="D200" i="13"/>
  <c r="W195" i="13"/>
  <c r="Q195" i="13"/>
  <c r="K195" i="13"/>
  <c r="E195" i="13"/>
  <c r="X190" i="13"/>
  <c r="R190" i="13"/>
  <c r="L190" i="13"/>
  <c r="F190" i="13"/>
  <c r="Y185" i="13"/>
  <c r="S185" i="13"/>
  <c r="M185" i="13"/>
  <c r="G185" i="13"/>
  <c r="Z180" i="13"/>
  <c r="T180" i="13"/>
  <c r="N180" i="13"/>
  <c r="H180" i="13"/>
  <c r="AA175" i="13"/>
  <c r="U175" i="13"/>
  <c r="O175" i="13"/>
  <c r="I175" i="13"/>
  <c r="V170" i="13"/>
  <c r="P170" i="13"/>
  <c r="J170" i="13"/>
  <c r="D170" i="13"/>
  <c r="D166" i="13" s="1"/>
  <c r="W161" i="13"/>
  <c r="Q161" i="13"/>
  <c r="K161" i="13"/>
  <c r="E161" i="13"/>
  <c r="X156" i="13"/>
  <c r="R156" i="13"/>
  <c r="L156" i="13"/>
  <c r="F156" i="13"/>
  <c r="D364" i="13"/>
  <c r="Y349" i="13"/>
  <c r="T344" i="13"/>
  <c r="T340" i="13" s="1"/>
  <c r="O339" i="13"/>
  <c r="O335" i="13" s="1"/>
  <c r="D334" i="13"/>
  <c r="G315" i="13"/>
  <c r="G311" i="13" s="1"/>
  <c r="N310" i="13"/>
  <c r="N306" i="13" s="1"/>
  <c r="U305" i="13"/>
  <c r="U301" i="13" s="1"/>
  <c r="V300" i="13"/>
  <c r="V296" i="13" s="1"/>
  <c r="G285" i="13"/>
  <c r="G281" i="13" s="1"/>
  <c r="N280" i="13"/>
  <c r="N276" i="13" s="1"/>
  <c r="U275" i="13"/>
  <c r="U271" i="13" s="1"/>
  <c r="V270" i="13"/>
  <c r="V266" i="13" s="1"/>
  <c r="G255" i="13"/>
  <c r="G251" i="13" s="1"/>
  <c r="N250" i="13"/>
  <c r="N246" i="13" s="1"/>
  <c r="U245" i="13"/>
  <c r="U241" i="13" s="1"/>
  <c r="V240" i="13"/>
  <c r="V236" i="13" s="1"/>
  <c r="G225" i="13"/>
  <c r="G221" i="13" s="1"/>
  <c r="N220" i="13"/>
  <c r="N216" i="13" s="1"/>
  <c r="U215" i="13"/>
  <c r="U211" i="13" s="1"/>
  <c r="V210" i="13"/>
  <c r="V206" i="13" s="1"/>
  <c r="Q205" i="13"/>
  <c r="S200" i="13"/>
  <c r="S196" i="13" s="1"/>
  <c r="Y195" i="13"/>
  <c r="Y191" i="13" s="1"/>
  <c r="H195" i="13"/>
  <c r="H191" i="13" s="1"/>
  <c r="W190" i="13"/>
  <c r="K190" i="13"/>
  <c r="X185" i="13"/>
  <c r="X181" i="13" s="1"/>
  <c r="L185" i="13"/>
  <c r="Y180" i="13"/>
  <c r="M180" i="13"/>
  <c r="Q175" i="13"/>
  <c r="Q171" i="13" s="1"/>
  <c r="E175" i="13"/>
  <c r="E171" i="13" s="1"/>
  <c r="S170" i="13"/>
  <c r="G170" i="13"/>
  <c r="V161" i="13"/>
  <c r="J161" i="13"/>
  <c r="Z156" i="13"/>
  <c r="N156" i="13"/>
  <c r="Y151" i="13"/>
  <c r="P151" i="13"/>
  <c r="G151" i="13"/>
  <c r="Z146" i="13"/>
  <c r="Q146" i="13"/>
  <c r="H146" i="13"/>
  <c r="V141" i="13"/>
  <c r="P141" i="13"/>
  <c r="J141" i="13"/>
  <c r="D141" i="13"/>
  <c r="W136" i="13"/>
  <c r="Q136" i="13"/>
  <c r="K136" i="13"/>
  <c r="E136" i="13"/>
  <c r="X131" i="13"/>
  <c r="R131" i="13"/>
  <c r="L131" i="13"/>
  <c r="F131" i="13"/>
  <c r="Y126" i="13"/>
  <c r="S126" i="13"/>
  <c r="M126" i="13"/>
  <c r="G126" i="13"/>
  <c r="Z121" i="13"/>
  <c r="T121" i="13"/>
  <c r="N121" i="13"/>
  <c r="H121" i="13"/>
  <c r="AA116" i="13"/>
  <c r="U116" i="13"/>
  <c r="O116" i="13"/>
  <c r="I116" i="13"/>
  <c r="V111" i="13"/>
  <c r="P111" i="13"/>
  <c r="J111" i="13"/>
  <c r="D111" i="13"/>
  <c r="W106" i="13"/>
  <c r="Q106" i="13"/>
  <c r="K106" i="13"/>
  <c r="E106" i="13"/>
  <c r="X101" i="13"/>
  <c r="R101" i="13"/>
  <c r="L101" i="13"/>
  <c r="F101" i="13"/>
  <c r="Y96" i="13"/>
  <c r="S96" i="13"/>
  <c r="M96" i="13"/>
  <c r="G96" i="13"/>
  <c r="Z91" i="13"/>
  <c r="T91" i="13"/>
  <c r="N91" i="13"/>
  <c r="H91" i="13"/>
  <c r="AA86" i="13"/>
  <c r="U86" i="13"/>
  <c r="O86" i="13"/>
  <c r="I86" i="13"/>
  <c r="V81" i="13"/>
  <c r="P81" i="13"/>
  <c r="J81" i="13"/>
  <c r="D81" i="13"/>
  <c r="W76" i="13"/>
  <c r="Q76" i="13"/>
  <c r="K76" i="13"/>
  <c r="E76" i="13"/>
  <c r="X71" i="13"/>
  <c r="R71" i="13"/>
  <c r="L71" i="13"/>
  <c r="F71" i="13"/>
  <c r="Y66" i="13"/>
  <c r="S66" i="13"/>
  <c r="M66" i="13"/>
  <c r="G66" i="13"/>
  <c r="Z61" i="13"/>
  <c r="T61" i="13"/>
  <c r="N61" i="13"/>
  <c r="H61" i="13"/>
  <c r="AA56" i="13"/>
  <c r="U56" i="13"/>
  <c r="O56" i="13"/>
  <c r="I56" i="13"/>
  <c r="V51" i="13"/>
  <c r="P51" i="13"/>
  <c r="J51" i="13"/>
  <c r="D51" i="13"/>
  <c r="W46" i="13"/>
  <c r="Q46" i="13"/>
  <c r="K46" i="13"/>
  <c r="E46" i="13"/>
  <c r="X41" i="13"/>
  <c r="R41" i="13"/>
  <c r="L41" i="13"/>
  <c r="F41" i="13"/>
  <c r="Y36" i="13"/>
  <c r="S36" i="13"/>
  <c r="M36" i="13"/>
  <c r="G36" i="13"/>
  <c r="Z31" i="13"/>
  <c r="T31" i="13"/>
  <c r="N31" i="13"/>
  <c r="H31" i="13"/>
  <c r="AA26" i="13"/>
  <c r="U26" i="13"/>
  <c r="O26" i="13"/>
  <c r="I26" i="13"/>
  <c r="V21" i="13"/>
  <c r="P21" i="13"/>
  <c r="J21" i="13"/>
  <c r="D21" i="13"/>
  <c r="W16" i="13"/>
  <c r="Q16" i="13"/>
  <c r="K16" i="13"/>
  <c r="E16" i="13"/>
  <c r="X11" i="13"/>
  <c r="R11" i="13"/>
  <c r="L11" i="13"/>
  <c r="F11" i="13"/>
  <c r="X354" i="13"/>
  <c r="X350" i="13" s="1"/>
  <c r="S349" i="13"/>
  <c r="N344" i="13"/>
  <c r="N340" i="13" s="1"/>
  <c r="I339" i="13"/>
  <c r="H310" i="13"/>
  <c r="H306" i="13" s="1"/>
  <c r="O305" i="13"/>
  <c r="O301" i="13" s="1"/>
  <c r="P300" i="13"/>
  <c r="P296" i="13" s="1"/>
  <c r="W295" i="13"/>
  <c r="W291" i="13" s="1"/>
  <c r="H280" i="13"/>
  <c r="H276" i="13" s="1"/>
  <c r="O275" i="13"/>
  <c r="O271" i="13" s="1"/>
  <c r="P270" i="13"/>
  <c r="P266" i="13" s="1"/>
  <c r="W265" i="13"/>
  <c r="W261" i="13" s="1"/>
  <c r="H250" i="13"/>
  <c r="H246" i="13" s="1"/>
  <c r="O245" i="13"/>
  <c r="O241" i="13" s="1"/>
  <c r="P240" i="13"/>
  <c r="P236" i="13" s="1"/>
  <c r="W235" i="13"/>
  <c r="W231" i="13" s="1"/>
  <c r="H220" i="13"/>
  <c r="H216" i="13" s="1"/>
  <c r="O215" i="13"/>
  <c r="O211" i="13" s="1"/>
  <c r="P210" i="13"/>
  <c r="P206" i="13" s="1"/>
  <c r="L205" i="13"/>
  <c r="R200" i="13"/>
  <c r="T195" i="13"/>
  <c r="T191" i="13" s="1"/>
  <c r="G195" i="13"/>
  <c r="G191" i="13" s="1"/>
  <c r="U190" i="13"/>
  <c r="U186" i="13" s="1"/>
  <c r="I190" i="13"/>
  <c r="I186" i="13" s="1"/>
  <c r="V185" i="13"/>
  <c r="V181" i="13" s="1"/>
  <c r="J185" i="13"/>
  <c r="J181" i="13" s="1"/>
  <c r="W180" i="13"/>
  <c r="K180" i="13"/>
  <c r="Z175" i="13"/>
  <c r="N175" i="13"/>
  <c r="R170" i="13"/>
  <c r="R166" i="13" s="1"/>
  <c r="F170" i="13"/>
  <c r="F166" i="13" s="1"/>
  <c r="T161" i="13"/>
  <c r="H161" i="13"/>
  <c r="W156" i="13"/>
  <c r="K156" i="13"/>
  <c r="X151" i="13"/>
  <c r="O151" i="13"/>
  <c r="F151" i="13"/>
  <c r="Y146" i="13"/>
  <c r="P146" i="13"/>
  <c r="G146" i="13"/>
  <c r="AA141" i="13"/>
  <c r="U141" i="13"/>
  <c r="O141" i="13"/>
  <c r="I141" i="13"/>
  <c r="V136" i="13"/>
  <c r="P136" i="13"/>
  <c r="J136" i="13"/>
  <c r="D136" i="13"/>
  <c r="W131" i="13"/>
  <c r="Q131" i="13"/>
  <c r="K131" i="13"/>
  <c r="E131" i="13"/>
  <c r="X126" i="13"/>
  <c r="R126" i="13"/>
  <c r="L126" i="13"/>
  <c r="F126" i="13"/>
  <c r="Y121" i="13"/>
  <c r="S121" i="13"/>
  <c r="M121" i="13"/>
  <c r="G121" i="13"/>
  <c r="Z116" i="13"/>
  <c r="T116" i="13"/>
  <c r="N116" i="13"/>
  <c r="H116" i="13"/>
  <c r="AA111" i="13"/>
  <c r="U111" i="13"/>
  <c r="O111" i="13"/>
  <c r="I111" i="13"/>
  <c r="V106" i="13"/>
  <c r="P106" i="13"/>
  <c r="J106" i="13"/>
  <c r="D106" i="13"/>
  <c r="W101" i="13"/>
  <c r="Q101" i="13"/>
  <c r="K101" i="13"/>
  <c r="E101" i="13"/>
  <c r="X96" i="13"/>
  <c r="R96" i="13"/>
  <c r="L96" i="13"/>
  <c r="F96" i="13"/>
  <c r="Y91" i="13"/>
  <c r="S91" i="13"/>
  <c r="M91" i="13"/>
  <c r="G91" i="13"/>
  <c r="Z86" i="13"/>
  <c r="T86" i="13"/>
  <c r="N86" i="13"/>
  <c r="H86" i="13"/>
  <c r="AA81" i="13"/>
  <c r="U81" i="13"/>
  <c r="O81" i="13"/>
  <c r="I81" i="13"/>
  <c r="V76" i="13"/>
  <c r="P76" i="13"/>
  <c r="J76" i="13"/>
  <c r="D76" i="13"/>
  <c r="W71" i="13"/>
  <c r="Q71" i="13"/>
  <c r="K71" i="13"/>
  <c r="E71" i="13"/>
  <c r="X66" i="13"/>
  <c r="R66" i="13"/>
  <c r="L66" i="13"/>
  <c r="F66" i="13"/>
  <c r="Y61" i="13"/>
  <c r="S61" i="13"/>
  <c r="M61" i="13"/>
  <c r="G61" i="13"/>
  <c r="Z56" i="13"/>
  <c r="T56" i="13"/>
  <c r="N56" i="13"/>
  <c r="H56" i="13"/>
  <c r="AA51" i="13"/>
  <c r="U51" i="13"/>
  <c r="O51" i="13"/>
  <c r="I51" i="13"/>
  <c r="V46" i="13"/>
  <c r="P46" i="13"/>
  <c r="J46" i="13"/>
  <c r="D46" i="13"/>
  <c r="W41" i="13"/>
  <c r="Q41" i="13"/>
  <c r="K41" i="13"/>
  <c r="E41" i="13"/>
  <c r="X36" i="13"/>
  <c r="R36" i="13"/>
  <c r="L36" i="13"/>
  <c r="F36" i="13"/>
  <c r="Y31" i="13"/>
  <c r="S31" i="13"/>
  <c r="M31" i="13"/>
  <c r="G31" i="13"/>
  <c r="Z26" i="13"/>
  <c r="T26" i="13"/>
  <c r="N26" i="13"/>
  <c r="H26" i="13"/>
  <c r="AA21" i="13"/>
  <c r="U21" i="13"/>
  <c r="O21" i="13"/>
  <c r="I21" i="13"/>
  <c r="V16" i="13"/>
  <c r="P16" i="13"/>
  <c r="J16" i="13"/>
  <c r="D16" i="13"/>
  <c r="W11" i="13"/>
  <c r="Q11" i="13"/>
  <c r="K11" i="13"/>
  <c r="E11" i="13"/>
  <c r="V364" i="13"/>
  <c r="V360" i="13" s="1"/>
  <c r="Q359" i="13"/>
  <c r="Q355" i="13" s="1"/>
  <c r="L354" i="13"/>
  <c r="L350" i="13" s="1"/>
  <c r="G349" i="13"/>
  <c r="V334" i="13"/>
  <c r="Q329" i="13"/>
  <c r="R320" i="13"/>
  <c r="R316" i="13" s="1"/>
  <c r="Y315" i="13"/>
  <c r="D300" i="13"/>
  <c r="D296" i="13" s="1"/>
  <c r="K295" i="13"/>
  <c r="R290" i="13"/>
  <c r="Y285" i="13"/>
  <c r="D270" i="13"/>
  <c r="D266" i="13" s="1"/>
  <c r="K265" i="13"/>
  <c r="R260" i="13"/>
  <c r="Y255" i="13"/>
  <c r="D240" i="13"/>
  <c r="D236" i="13" s="1"/>
  <c r="K235" i="13"/>
  <c r="R230" i="13"/>
  <c r="Y225" i="13"/>
  <c r="Y221" i="13" s="1"/>
  <c r="D210" i="13"/>
  <c r="D206" i="13" s="1"/>
  <c r="X205" i="13"/>
  <c r="X201" i="13" s="1"/>
  <c r="F205" i="13"/>
  <c r="F201" i="13" s="1"/>
  <c r="L200" i="13"/>
  <c r="L196" i="13" s="1"/>
  <c r="N195" i="13"/>
  <c r="N191" i="13" s="1"/>
  <c r="Q190" i="13"/>
  <c r="Q186" i="13" s="1"/>
  <c r="E190" i="13"/>
  <c r="R185" i="13"/>
  <c r="F185" i="13"/>
  <c r="S180" i="13"/>
  <c r="G180" i="13"/>
  <c r="G176" i="13" s="1"/>
  <c r="W175" i="13"/>
  <c r="W171" i="13" s="1"/>
  <c r="K175" i="13"/>
  <c r="K171" i="13" s="1"/>
  <c r="Y170" i="13"/>
  <c r="M170" i="13"/>
  <c r="P161" i="13"/>
  <c r="D161" i="13"/>
  <c r="T156" i="13"/>
  <c r="H156" i="13"/>
  <c r="U151" i="13"/>
  <c r="L151" i="13"/>
  <c r="V146" i="13"/>
  <c r="M146" i="13"/>
  <c r="D146" i="13"/>
  <c r="Y141" i="13"/>
  <c r="S141" i="13"/>
  <c r="M141" i="13"/>
  <c r="G141" i="13"/>
  <c r="Z136" i="13"/>
  <c r="T136" i="13"/>
  <c r="N136" i="13"/>
  <c r="H136" i="13"/>
  <c r="AA131" i="13"/>
  <c r="U131" i="13"/>
  <c r="O131" i="13"/>
  <c r="I131" i="13"/>
  <c r="V126" i="13"/>
  <c r="P126" i="13"/>
  <c r="J126" i="13"/>
  <c r="D126" i="13"/>
  <c r="W121" i="13"/>
  <c r="Q121" i="13"/>
  <c r="K121" i="13"/>
  <c r="E121" i="13"/>
  <c r="X116" i="13"/>
  <c r="R116" i="13"/>
  <c r="L116" i="13"/>
  <c r="F116" i="13"/>
  <c r="Y111" i="13"/>
  <c r="S111" i="13"/>
  <c r="M111" i="13"/>
  <c r="G111" i="13"/>
  <c r="Z106" i="13"/>
  <c r="T106" i="13"/>
  <c r="N106" i="13"/>
  <c r="H106" i="13"/>
  <c r="AA101" i="13"/>
  <c r="U101" i="13"/>
  <c r="O101" i="13"/>
  <c r="I101" i="13"/>
  <c r="V96" i="13"/>
  <c r="P96" i="13"/>
  <c r="J96" i="13"/>
  <c r="D96" i="13"/>
  <c r="W91" i="13"/>
  <c r="Q91" i="13"/>
  <c r="K91" i="13"/>
  <c r="E91" i="13"/>
  <c r="X86" i="13"/>
  <c r="R86" i="13"/>
  <c r="L86" i="13"/>
  <c r="F86" i="13"/>
  <c r="Y81" i="13"/>
  <c r="S81" i="13"/>
  <c r="M81" i="13"/>
  <c r="G81" i="13"/>
  <c r="Z76" i="13"/>
  <c r="T76" i="13"/>
  <c r="N76" i="13"/>
  <c r="H76" i="13"/>
  <c r="AA71" i="13"/>
  <c r="U71" i="13"/>
  <c r="O71" i="13"/>
  <c r="I71" i="13"/>
  <c r="V66" i="13"/>
  <c r="P66" i="13"/>
  <c r="J66" i="13"/>
  <c r="D66" i="13"/>
  <c r="W61" i="13"/>
  <c r="Q61" i="13"/>
  <c r="K61" i="13"/>
  <c r="E61" i="13"/>
  <c r="X56" i="13"/>
  <c r="R56" i="13"/>
  <c r="L56" i="13"/>
  <c r="F56" i="13"/>
  <c r="Y51" i="13"/>
  <c r="S51" i="13"/>
  <c r="M51" i="13"/>
  <c r="G51" i="13"/>
  <c r="Z46" i="13"/>
  <c r="T46" i="13"/>
  <c r="N46" i="13"/>
  <c r="H46" i="13"/>
  <c r="AA41" i="13"/>
  <c r="U41" i="13"/>
  <c r="O41" i="13"/>
  <c r="I41" i="13"/>
  <c r="V36" i="13"/>
  <c r="P36" i="13"/>
  <c r="J36" i="13"/>
  <c r="D36" i="13"/>
  <c r="W31" i="13"/>
  <c r="Q31" i="13"/>
  <c r="K31" i="13"/>
  <c r="E31" i="13"/>
  <c r="X26" i="13"/>
  <c r="R26" i="13"/>
  <c r="L26" i="13"/>
  <c r="F26" i="13"/>
  <c r="Y21" i="13"/>
  <c r="S21" i="13"/>
  <c r="M21" i="13"/>
  <c r="G21" i="13"/>
  <c r="Z16" i="13"/>
  <c r="T16" i="13"/>
  <c r="N16" i="13"/>
  <c r="H16" i="13"/>
  <c r="AA11" i="13"/>
  <c r="U11" i="13"/>
  <c r="O11" i="13"/>
  <c r="I11" i="13"/>
  <c r="P364" i="13"/>
  <c r="K359" i="13"/>
  <c r="F354" i="13"/>
  <c r="AA339" i="13"/>
  <c r="P334" i="13"/>
  <c r="K329" i="13"/>
  <c r="K325" i="13" s="1"/>
  <c r="L320" i="13"/>
  <c r="S315" i="13"/>
  <c r="Z310" i="13"/>
  <c r="E295" i="13"/>
  <c r="L290" i="13"/>
  <c r="S285" i="13"/>
  <c r="S281" i="13" s="1"/>
  <c r="Z280" i="13"/>
  <c r="E265" i="13"/>
  <c r="L260" i="13"/>
  <c r="S255" i="13"/>
  <c r="Z250" i="13"/>
  <c r="Z246" i="13" s="1"/>
  <c r="E235" i="13"/>
  <c r="E231" i="13" s="1"/>
  <c r="L230" i="13"/>
  <c r="S225" i="13"/>
  <c r="Z220" i="13"/>
  <c r="W205" i="13"/>
  <c r="W201" i="13" s="1"/>
  <c r="E205" i="13"/>
  <c r="E201" i="13" s="1"/>
  <c r="Y200" i="13"/>
  <c r="Y196" i="13" s="1"/>
  <c r="G200" i="13"/>
  <c r="G196" i="13" s="1"/>
  <c r="M195" i="13"/>
  <c r="AA190" i="13"/>
  <c r="AA186" i="13" s="1"/>
  <c r="O190" i="13"/>
  <c r="O186" i="13" s="1"/>
  <c r="P185" i="13"/>
  <c r="P181" i="13" s="1"/>
  <c r="D185" i="13"/>
  <c r="D181" i="13" s="1"/>
  <c r="Q180" i="13"/>
  <c r="Q176" i="13" s="1"/>
  <c r="E180" i="13"/>
  <c r="E176" i="13" s="1"/>
  <c r="T175" i="13"/>
  <c r="H175" i="13"/>
  <c r="X170" i="13"/>
  <c r="X166" i="13" s="1"/>
  <c r="L170" i="13"/>
  <c r="Z161" i="13"/>
  <c r="N161" i="13"/>
  <c r="Q156" i="13"/>
  <c r="E156" i="13"/>
  <c r="S151" i="13"/>
  <c r="J151" i="13"/>
  <c r="T146" i="13"/>
  <c r="K146" i="13"/>
  <c r="X141" i="13"/>
  <c r="R141" i="13"/>
  <c r="L141" i="13"/>
  <c r="F141" i="13"/>
  <c r="Y136" i="13"/>
  <c r="S136" i="13"/>
  <c r="M136" i="13"/>
  <c r="G136" i="13"/>
  <c r="Z131" i="13"/>
  <c r="T131" i="13"/>
  <c r="N131" i="13"/>
  <c r="H131" i="13"/>
  <c r="AA126" i="13"/>
  <c r="U126" i="13"/>
  <c r="O126" i="13"/>
  <c r="I126" i="13"/>
  <c r="V121" i="13"/>
  <c r="P121" i="13"/>
  <c r="J121" i="13"/>
  <c r="D121" i="13"/>
  <c r="W116" i="13"/>
  <c r="Q116" i="13"/>
  <c r="K116" i="13"/>
  <c r="E116" i="13"/>
  <c r="X111" i="13"/>
  <c r="R111" i="13"/>
  <c r="L111" i="13"/>
  <c r="F111" i="13"/>
  <c r="Y106" i="13"/>
  <c r="S106" i="13"/>
  <c r="M106" i="13"/>
  <c r="G106" i="13"/>
  <c r="Z101" i="13"/>
  <c r="T101" i="13"/>
  <c r="N101" i="13"/>
  <c r="H101" i="13"/>
  <c r="AA96" i="13"/>
  <c r="U96" i="13"/>
  <c r="O96" i="13"/>
  <c r="I96" i="13"/>
  <c r="V91" i="13"/>
  <c r="P91" i="13"/>
  <c r="J91" i="13"/>
  <c r="D91" i="13"/>
  <c r="W86" i="13"/>
  <c r="Q86" i="13"/>
  <c r="K86" i="13"/>
  <c r="E86" i="13"/>
  <c r="X81" i="13"/>
  <c r="R81" i="13"/>
  <c r="L81" i="13"/>
  <c r="F81" i="13"/>
  <c r="Y76" i="13"/>
  <c r="S76" i="13"/>
  <c r="M76" i="13"/>
  <c r="G76" i="13"/>
  <c r="Z71" i="13"/>
  <c r="T71" i="13"/>
  <c r="N71" i="13"/>
  <c r="H71" i="13"/>
  <c r="AA66" i="13"/>
  <c r="U66" i="13"/>
  <c r="O66" i="13"/>
  <c r="I66" i="13"/>
  <c r="V61" i="13"/>
  <c r="P61" i="13"/>
  <c r="J61" i="13"/>
  <c r="D61" i="13"/>
  <c r="W56" i="13"/>
  <c r="Q56" i="13"/>
  <c r="K56" i="13"/>
  <c r="E56" i="13"/>
  <c r="X51" i="13"/>
  <c r="R51" i="13"/>
  <c r="L51" i="13"/>
  <c r="F51" i="13"/>
  <c r="Y46" i="13"/>
  <c r="S46" i="13"/>
  <c r="M46" i="13"/>
  <c r="G46" i="13"/>
  <c r="Z41" i="13"/>
  <c r="T41" i="13"/>
  <c r="N41" i="13"/>
  <c r="H41" i="13"/>
  <c r="AA36" i="13"/>
  <c r="U36" i="13"/>
  <c r="O36" i="13"/>
  <c r="I36" i="13"/>
  <c r="V31" i="13"/>
  <c r="P31" i="13"/>
  <c r="J31" i="13"/>
  <c r="D31" i="13"/>
  <c r="W26" i="13"/>
  <c r="Q26" i="13"/>
  <c r="K26" i="13"/>
  <c r="E26" i="13"/>
  <c r="X21" i="13"/>
  <c r="R21" i="13"/>
  <c r="L21" i="13"/>
  <c r="F21" i="13"/>
  <c r="Y16" i="13"/>
  <c r="S16" i="13"/>
  <c r="M16" i="13"/>
  <c r="G16" i="13"/>
  <c r="Z11" i="13"/>
  <c r="T11" i="13"/>
  <c r="N11" i="13"/>
  <c r="H11" i="13"/>
  <c r="J364" i="13"/>
  <c r="J360" i="13" s="1"/>
  <c r="E359" i="13"/>
  <c r="Z344" i="13"/>
  <c r="Z340" i="13" s="1"/>
  <c r="U339" i="13"/>
  <c r="U335" i="13" s="1"/>
  <c r="J334" i="13"/>
  <c r="E329" i="13"/>
  <c r="E325" i="13" s="1"/>
  <c r="F320" i="13"/>
  <c r="M315" i="13"/>
  <c r="M311" i="13" s="1"/>
  <c r="T310" i="13"/>
  <c r="AA305" i="13"/>
  <c r="F290" i="13"/>
  <c r="M285" i="13"/>
  <c r="T280" i="13"/>
  <c r="AA275" i="13"/>
  <c r="F260" i="13"/>
  <c r="F256" i="13" s="1"/>
  <c r="M255" i="13"/>
  <c r="T250" i="13"/>
  <c r="AA245" i="13"/>
  <c r="F230" i="13"/>
  <c r="F226" i="13" s="1"/>
  <c r="M225" i="13"/>
  <c r="T220" i="13"/>
  <c r="T216" i="13" s="1"/>
  <c r="AA215" i="13"/>
  <c r="AA211" i="13" s="1"/>
  <c r="R205" i="13"/>
  <c r="R201" i="13" s="1"/>
  <c r="X200" i="13"/>
  <c r="X196" i="13" s="1"/>
  <c r="F200" i="13"/>
  <c r="F196" i="13" s="1"/>
  <c r="Z195" i="13"/>
  <c r="Z191" i="13" s="1"/>
  <c r="J195" i="13"/>
  <c r="J191" i="13" s="1"/>
  <c r="Z190" i="13"/>
  <c r="Z186" i="13" s="1"/>
  <c r="N190" i="13"/>
  <c r="N186" i="13" s="1"/>
  <c r="AA185" i="13"/>
  <c r="AA181" i="13" s="1"/>
  <c r="O185" i="13"/>
  <c r="O181" i="13" s="1"/>
  <c r="P180" i="13"/>
  <c r="P176" i="13" s="1"/>
  <c r="D180" i="13"/>
  <c r="D176" i="13" s="1"/>
  <c r="R175" i="13"/>
  <c r="R171" i="13" s="1"/>
  <c r="F175" i="13"/>
  <c r="F171" i="13" s="1"/>
  <c r="U170" i="13"/>
  <c r="I170" i="13"/>
  <c r="Y161" i="13"/>
  <c r="M161" i="13"/>
  <c r="AA156" i="13"/>
  <c r="O156" i="13"/>
  <c r="AA151" i="13"/>
  <c r="R151" i="13"/>
  <c r="I151" i="13"/>
  <c r="S146" i="13"/>
  <c r="J146" i="13"/>
  <c r="W141" i="13"/>
  <c r="Q141" i="13"/>
  <c r="K141" i="13"/>
  <c r="E141" i="13"/>
  <c r="X136" i="13"/>
  <c r="R136" i="13"/>
  <c r="L136" i="13"/>
  <c r="F136" i="13"/>
  <c r="Y131" i="13"/>
  <c r="S131" i="13"/>
  <c r="M131" i="13"/>
  <c r="G131" i="13"/>
  <c r="Z126" i="13"/>
  <c r="T126" i="13"/>
  <c r="N126" i="13"/>
  <c r="H126" i="13"/>
  <c r="AA121" i="13"/>
  <c r="U121" i="13"/>
  <c r="O121" i="13"/>
  <c r="I121" i="13"/>
  <c r="V116" i="13"/>
  <c r="P116" i="13"/>
  <c r="J116" i="13"/>
  <c r="D116" i="13"/>
  <c r="W111" i="13"/>
  <c r="Q111" i="13"/>
  <c r="K111" i="13"/>
  <c r="E111" i="13"/>
  <c r="X106" i="13"/>
  <c r="R106" i="13"/>
  <c r="L106" i="13"/>
  <c r="F106" i="13"/>
  <c r="Y101" i="13"/>
  <c r="S101" i="13"/>
  <c r="M101" i="13"/>
  <c r="G101" i="13"/>
  <c r="Z96" i="13"/>
  <c r="T96" i="13"/>
  <c r="N96" i="13"/>
  <c r="H96" i="13"/>
  <c r="AA91" i="13"/>
  <c r="U91" i="13"/>
  <c r="O91" i="13"/>
  <c r="I91" i="13"/>
  <c r="V86" i="13"/>
  <c r="P86" i="13"/>
  <c r="J86" i="13"/>
  <c r="D86" i="13"/>
  <c r="W81" i="13"/>
  <c r="Q81" i="13"/>
  <c r="K81" i="13"/>
  <c r="E81" i="13"/>
  <c r="X76" i="13"/>
  <c r="R76" i="13"/>
  <c r="L76" i="13"/>
  <c r="F76" i="13"/>
  <c r="Y71" i="13"/>
  <c r="S71" i="13"/>
  <c r="M71" i="13"/>
  <c r="G71" i="13"/>
  <c r="Z66" i="13"/>
  <c r="T66" i="13"/>
  <c r="N66" i="13"/>
  <c r="H66" i="13"/>
  <c r="AA61" i="13"/>
  <c r="U61" i="13"/>
  <c r="O61" i="13"/>
  <c r="I61" i="13"/>
  <c r="V56" i="13"/>
  <c r="P56" i="13"/>
  <c r="J56" i="13"/>
  <c r="D56" i="13"/>
  <c r="W51" i="13"/>
  <c r="Q51" i="13"/>
  <c r="K51" i="13"/>
  <c r="E51" i="13"/>
  <c r="X46" i="13"/>
  <c r="R46" i="13"/>
  <c r="L46" i="13"/>
  <c r="F46" i="13"/>
  <c r="Y41" i="13"/>
  <c r="S41" i="13"/>
  <c r="M41" i="13"/>
  <c r="G41" i="13"/>
  <c r="Z36" i="13"/>
  <c r="T36" i="13"/>
  <c r="N36" i="13"/>
  <c r="H36" i="13"/>
  <c r="AA31" i="13"/>
  <c r="U31" i="13"/>
  <c r="O31" i="13"/>
  <c r="I31" i="13"/>
  <c r="V26" i="13"/>
  <c r="P26" i="13"/>
  <c r="J26" i="13"/>
  <c r="D26" i="13"/>
  <c r="W21" i="13"/>
  <c r="Q21" i="13"/>
  <c r="K21" i="13"/>
  <c r="E21" i="13"/>
  <c r="X16" i="13"/>
  <c r="R16" i="13"/>
  <c r="L16" i="13"/>
  <c r="F16" i="13"/>
  <c r="Y11" i="13"/>
  <c r="S11" i="13"/>
  <c r="M11" i="13"/>
  <c r="G11" i="13"/>
  <c r="AA14" i="13"/>
  <c r="T19" i="13"/>
  <c r="M24" i="13"/>
  <c r="Y26" i="13"/>
  <c r="F29" i="13"/>
  <c r="R31" i="13"/>
  <c r="K36" i="13"/>
  <c r="D41" i="13"/>
  <c r="AA44" i="13"/>
  <c r="T49" i="13"/>
  <c r="M54" i="13"/>
  <c r="Y56" i="13"/>
  <c r="F59" i="13"/>
  <c r="R61" i="13"/>
  <c r="K66" i="13"/>
  <c r="D71" i="13"/>
  <c r="AA74" i="13"/>
  <c r="T79" i="13"/>
  <c r="M84" i="13"/>
  <c r="Y86" i="13"/>
  <c r="F89" i="13"/>
  <c r="R91" i="13"/>
  <c r="K96" i="13"/>
  <c r="D101" i="13"/>
  <c r="AA104" i="13"/>
  <c r="T109" i="13"/>
  <c r="M114" i="13"/>
  <c r="Y116" i="13"/>
  <c r="F119" i="13"/>
  <c r="R121" i="13"/>
  <c r="K126" i="13"/>
  <c r="D131" i="13"/>
  <c r="AA134" i="13"/>
  <c r="T139" i="13"/>
  <c r="T144" i="13"/>
  <c r="V151" i="13"/>
  <c r="U154" i="13"/>
  <c r="G159" i="13"/>
  <c r="I166" i="13"/>
  <c r="U166" i="13"/>
  <c r="M166" i="13"/>
  <c r="Y166" i="13"/>
  <c r="J180" i="13"/>
  <c r="J176" i="13" s="1"/>
  <c r="U185" i="13"/>
  <c r="U181" i="13" s="1"/>
  <c r="M191" i="13"/>
  <c r="R196" i="13"/>
  <c r="I245" i="13"/>
  <c r="Y251" i="13"/>
  <c r="X260" i="13"/>
  <c r="X256" i="13" s="1"/>
  <c r="Q265" i="13"/>
  <c r="M281" i="13"/>
  <c r="R286" i="13"/>
  <c r="F316" i="13"/>
  <c r="Z475" i="13"/>
  <c r="R354" i="13"/>
  <c r="R350" i="13" s="1"/>
  <c r="F486" i="11"/>
  <c r="F484" i="11" s="1"/>
  <c r="L486" i="11"/>
  <c r="L484" i="11" s="1"/>
  <c r="R486" i="11"/>
  <c r="R484" i="11" s="1"/>
  <c r="X486" i="11"/>
  <c r="E491" i="11"/>
  <c r="K491" i="11"/>
  <c r="K489" i="11" s="1"/>
  <c r="Q491" i="11"/>
  <c r="Q489" i="11" s="1"/>
  <c r="W491" i="11"/>
  <c r="W489" i="11" s="1"/>
  <c r="D496" i="11"/>
  <c r="D494" i="11" s="1"/>
  <c r="J496" i="11"/>
  <c r="P496" i="11"/>
  <c r="V496" i="11"/>
  <c r="V494" i="11" s="1"/>
  <c r="I501" i="11"/>
  <c r="I499" i="11" s="1"/>
  <c r="O501" i="11"/>
  <c r="O499" i="11" s="1"/>
  <c r="U501" i="11"/>
  <c r="U499" i="11" s="1"/>
  <c r="AA501" i="11"/>
  <c r="H506" i="11"/>
  <c r="N506" i="11"/>
  <c r="N504" i="11" s="1"/>
  <c r="T506" i="11"/>
  <c r="T504" i="11" s="1"/>
  <c r="Z506" i="11"/>
  <c r="Z504" i="11" s="1"/>
  <c r="G511" i="11"/>
  <c r="G509" i="11" s="1"/>
  <c r="M511" i="11"/>
  <c r="S511" i="11"/>
  <c r="Y511" i="11"/>
  <c r="Y509" i="11" s="1"/>
  <c r="F516" i="11"/>
  <c r="F514" i="11" s="1"/>
  <c r="L516" i="11"/>
  <c r="L514" i="11" s="1"/>
  <c r="R516" i="11"/>
  <c r="R514" i="11" s="1"/>
  <c r="X516" i="11"/>
  <c r="E521" i="11"/>
  <c r="K521" i="11"/>
  <c r="K519" i="11" s="1"/>
  <c r="Q521" i="11"/>
  <c r="Q519" i="11" s="1"/>
  <c r="W521" i="11"/>
  <c r="W519" i="11" s="1"/>
  <c r="D526" i="11"/>
  <c r="D524" i="11" s="1"/>
  <c r="J526" i="11"/>
  <c r="P526" i="11"/>
  <c r="V526" i="11"/>
  <c r="V524" i="11" s="1"/>
  <c r="I531" i="11"/>
  <c r="I529" i="11" s="1"/>
  <c r="O531" i="11"/>
  <c r="O529" i="11" s="1"/>
  <c r="U531" i="11"/>
  <c r="U529" i="11" s="1"/>
  <c r="AA531" i="11"/>
  <c r="H536" i="11"/>
  <c r="N536" i="11"/>
  <c r="N534" i="11" s="1"/>
  <c r="T536" i="11"/>
  <c r="T534" i="11" s="1"/>
  <c r="Z536" i="11"/>
  <c r="Z534" i="11" s="1"/>
  <c r="G541" i="11"/>
  <c r="G539" i="11" s="1"/>
  <c r="M541" i="11"/>
  <c r="S541" i="11"/>
  <c r="Y541" i="11"/>
  <c r="Y539" i="11" s="1"/>
  <c r="F546" i="11"/>
  <c r="F544" i="11" s="1"/>
  <c r="L546" i="11"/>
  <c r="L544" i="11" s="1"/>
  <c r="R546" i="11"/>
  <c r="R544" i="11" s="1"/>
  <c r="X546" i="11"/>
  <c r="E551" i="11"/>
  <c r="K551" i="11"/>
  <c r="K549" i="11" s="1"/>
  <c r="Q551" i="11"/>
  <c r="Q549" i="11" s="1"/>
  <c r="W551" i="11"/>
  <c r="W549" i="11" s="1"/>
  <c r="D556" i="11"/>
  <c r="D554" i="11" s="1"/>
  <c r="J556" i="11"/>
  <c r="P556" i="11"/>
  <c r="V556" i="11"/>
  <c r="V554" i="11" s="1"/>
  <c r="I561" i="11"/>
  <c r="I559" i="11" s="1"/>
  <c r="O561" i="11"/>
  <c r="O559" i="11" s="1"/>
  <c r="U561" i="11"/>
  <c r="U559" i="11" s="1"/>
  <c r="AA561" i="11"/>
  <c r="H566" i="11"/>
  <c r="N566" i="11"/>
  <c r="N564" i="11" s="1"/>
  <c r="T566" i="11"/>
  <c r="T564" i="11" s="1"/>
  <c r="Z566" i="11"/>
  <c r="Z564" i="11" s="1"/>
  <c r="G571" i="11"/>
  <c r="G569" i="11" s="1"/>
  <c r="M571" i="11"/>
  <c r="S571" i="11"/>
  <c r="Y571" i="11"/>
  <c r="Y569" i="11" s="1"/>
  <c r="F576" i="11"/>
  <c r="F574" i="11" s="1"/>
  <c r="L576" i="11"/>
  <c r="L574" i="11" s="1"/>
  <c r="R576" i="11"/>
  <c r="R574" i="11" s="1"/>
  <c r="X576" i="11"/>
  <c r="E581" i="11"/>
  <c r="K581" i="11"/>
  <c r="K579" i="11" s="1"/>
  <c r="Q581" i="11"/>
  <c r="Q579" i="11" s="1"/>
  <c r="W581" i="11"/>
  <c r="W579" i="11" s="1"/>
  <c r="D586" i="11"/>
  <c r="D584" i="11" s="1"/>
  <c r="J586" i="11"/>
  <c r="P586" i="11"/>
  <c r="V586" i="11"/>
  <c r="V584" i="11" s="1"/>
  <c r="I591" i="11"/>
  <c r="I589" i="11" s="1"/>
  <c r="O591" i="11"/>
  <c r="O589" i="11" s="1"/>
  <c r="U591" i="11"/>
  <c r="U589" i="11" s="1"/>
  <c r="AA591" i="11"/>
  <c r="H596" i="11"/>
  <c r="N596" i="11"/>
  <c r="N594" i="11" s="1"/>
  <c r="T596" i="11"/>
  <c r="T594" i="11" s="1"/>
  <c r="Z596" i="11"/>
  <c r="Z594" i="11" s="1"/>
  <c r="G601" i="11"/>
  <c r="G599" i="11" s="1"/>
  <c r="M601" i="11"/>
  <c r="S601" i="11"/>
  <c r="Y601" i="11"/>
  <c r="Y599" i="11" s="1"/>
  <c r="F606" i="11"/>
  <c r="F604" i="11" s="1"/>
  <c r="L606" i="11"/>
  <c r="L604" i="11" s="1"/>
  <c r="R606" i="11"/>
  <c r="R604" i="11" s="1"/>
  <c r="X606" i="11"/>
  <c r="E611" i="11"/>
  <c r="K611" i="11"/>
  <c r="K609" i="11" s="1"/>
  <c r="Q611" i="11"/>
  <c r="Q609" i="11" s="1"/>
  <c r="W611" i="11"/>
  <c r="W609" i="11" s="1"/>
  <c r="D616" i="11"/>
  <c r="D614" i="11" s="1"/>
  <c r="J616" i="11"/>
  <c r="P616" i="11"/>
  <c r="V616" i="11"/>
  <c r="V614" i="11" s="1"/>
  <c r="B619" i="11"/>
  <c r="I621" i="11"/>
  <c r="I619" i="11" s="1"/>
  <c r="O621" i="11"/>
  <c r="O619" i="11" s="1"/>
  <c r="U621" i="11"/>
  <c r="U619" i="11" s="1"/>
  <c r="AA621" i="11"/>
  <c r="H626" i="11"/>
  <c r="H624" i="11" s="1"/>
  <c r="N626" i="11"/>
  <c r="N624" i="11" s="1"/>
  <c r="T626" i="11"/>
  <c r="T624" i="11" s="1"/>
  <c r="Z626" i="11"/>
  <c r="Z624" i="11" s="1"/>
  <c r="G631" i="11"/>
  <c r="G629" i="11" s="1"/>
  <c r="M631" i="11"/>
  <c r="S631" i="11"/>
  <c r="S629" i="11" s="1"/>
  <c r="Y631" i="11"/>
  <c r="Y629" i="11" s="1"/>
  <c r="F636" i="11"/>
  <c r="F634" i="11" s="1"/>
  <c r="L636" i="11"/>
  <c r="L634" i="11" s="1"/>
  <c r="R636" i="11"/>
  <c r="R634" i="11" s="1"/>
  <c r="X636" i="11"/>
  <c r="F644" i="11"/>
  <c r="F9" i="12"/>
  <c r="F7" i="12" s="1"/>
  <c r="L9" i="12"/>
  <c r="L7" i="12" s="1"/>
  <c r="R9" i="12"/>
  <c r="X9" i="12"/>
  <c r="F11" i="12"/>
  <c r="L11" i="12"/>
  <c r="R11" i="12"/>
  <c r="X11" i="12"/>
  <c r="E14" i="12"/>
  <c r="K14" i="12"/>
  <c r="Q14" i="12"/>
  <c r="W14" i="12"/>
  <c r="W12" i="12" s="1"/>
  <c r="E16" i="12"/>
  <c r="K16" i="12"/>
  <c r="Q16" i="12"/>
  <c r="W16" i="12"/>
  <c r="D19" i="12"/>
  <c r="J19" i="12"/>
  <c r="J17" i="12" s="1"/>
  <c r="P19" i="12"/>
  <c r="P17" i="12" s="1"/>
  <c r="V19" i="12"/>
  <c r="V17" i="12" s="1"/>
  <c r="D21" i="12"/>
  <c r="J21" i="12"/>
  <c r="P21" i="12"/>
  <c r="V21" i="12"/>
  <c r="I24" i="12"/>
  <c r="I22" i="12" s="1"/>
  <c r="O24" i="12"/>
  <c r="O22" i="12" s="1"/>
  <c r="U24" i="12"/>
  <c r="AA24" i="12"/>
  <c r="I26" i="12"/>
  <c r="O26" i="12"/>
  <c r="U26" i="12"/>
  <c r="AA26" i="12"/>
  <c r="H29" i="12"/>
  <c r="N29" i="12"/>
  <c r="T29" i="12"/>
  <c r="Z29" i="12"/>
  <c r="Z27" i="12" s="1"/>
  <c r="H31" i="12"/>
  <c r="N31" i="12"/>
  <c r="T31" i="12"/>
  <c r="Z31" i="12"/>
  <c r="G34" i="12"/>
  <c r="M34" i="12"/>
  <c r="M32" i="12" s="1"/>
  <c r="S34" i="12"/>
  <c r="S32" i="12" s="1"/>
  <c r="Y34" i="12"/>
  <c r="Y32" i="12" s="1"/>
  <c r="G36" i="12"/>
  <c r="M36" i="12"/>
  <c r="S36" i="12"/>
  <c r="Y36" i="12"/>
  <c r="F39" i="12"/>
  <c r="F37" i="12" s="1"/>
  <c r="L39" i="12"/>
  <c r="L37" i="12" s="1"/>
  <c r="R39" i="12"/>
  <c r="X39" i="12"/>
  <c r="F41" i="12"/>
  <c r="L41" i="12"/>
  <c r="R41" i="12"/>
  <c r="X41" i="12"/>
  <c r="E44" i="12"/>
  <c r="K44" i="12"/>
  <c r="Q44" i="12"/>
  <c r="W44" i="12"/>
  <c r="W42" i="12" s="1"/>
  <c r="E46" i="12"/>
  <c r="K46" i="12"/>
  <c r="Q46" i="12"/>
  <c r="W46" i="12"/>
  <c r="D49" i="12"/>
  <c r="J49" i="12"/>
  <c r="J47" i="12" s="1"/>
  <c r="P49" i="12"/>
  <c r="P47" i="12" s="1"/>
  <c r="V49" i="12"/>
  <c r="V47" i="12" s="1"/>
  <c r="D51" i="12"/>
  <c r="J51" i="12"/>
  <c r="P51" i="12"/>
  <c r="V51" i="12"/>
  <c r="I54" i="12"/>
  <c r="I52" i="12" s="1"/>
  <c r="O54" i="12"/>
  <c r="O52" i="12" s="1"/>
  <c r="U54" i="12"/>
  <c r="AA54" i="12"/>
  <c r="I56" i="12"/>
  <c r="O56" i="12"/>
  <c r="U56" i="12"/>
  <c r="AA56" i="12"/>
  <c r="H59" i="12"/>
  <c r="N59" i="12"/>
  <c r="T59" i="12"/>
  <c r="Z59" i="12"/>
  <c r="Z57" i="12" s="1"/>
  <c r="H61" i="12"/>
  <c r="N61" i="12"/>
  <c r="T61" i="12"/>
  <c r="Z61" i="12"/>
  <c r="G64" i="12"/>
  <c r="M64" i="12"/>
  <c r="M62" i="12" s="1"/>
  <c r="S64" i="12"/>
  <c r="S62" i="12" s="1"/>
  <c r="Y64" i="12"/>
  <c r="Y62" i="12" s="1"/>
  <c r="G66" i="12"/>
  <c r="M66" i="12"/>
  <c r="S66" i="12"/>
  <c r="Y66" i="12"/>
  <c r="F69" i="12"/>
  <c r="F67" i="12" s="1"/>
  <c r="L69" i="12"/>
  <c r="L67" i="12" s="1"/>
  <c r="R69" i="12"/>
  <c r="X69" i="12"/>
  <c r="F71" i="12"/>
  <c r="L71" i="12"/>
  <c r="R71" i="12"/>
  <c r="X71" i="12"/>
  <c r="E74" i="12"/>
  <c r="K74" i="12"/>
  <c r="Q74" i="12"/>
  <c r="W74" i="12"/>
  <c r="W72" i="12" s="1"/>
  <c r="E76" i="12"/>
  <c r="K76" i="12"/>
  <c r="Q76" i="12"/>
  <c r="W76" i="12"/>
  <c r="D79" i="12"/>
  <c r="J79" i="12"/>
  <c r="J77" i="12" s="1"/>
  <c r="P79" i="12"/>
  <c r="P77" i="12" s="1"/>
  <c r="V79" i="12"/>
  <c r="V77" i="12" s="1"/>
  <c r="D81" i="12"/>
  <c r="J81" i="12"/>
  <c r="P81" i="12"/>
  <c r="V81" i="12"/>
  <c r="I84" i="12"/>
  <c r="I82" i="12" s="1"/>
  <c r="O84" i="12"/>
  <c r="O82" i="12" s="1"/>
  <c r="U84" i="12"/>
  <c r="AA84" i="12"/>
  <c r="I86" i="12"/>
  <c r="O86" i="12"/>
  <c r="U86" i="12"/>
  <c r="AA86" i="12"/>
  <c r="H89" i="12"/>
  <c r="N89" i="12"/>
  <c r="T89" i="12"/>
  <c r="Z89" i="12"/>
  <c r="Z87" i="12" s="1"/>
  <c r="H91" i="12"/>
  <c r="N91" i="12"/>
  <c r="T91" i="12"/>
  <c r="Z91" i="12"/>
  <c r="G94" i="12"/>
  <c r="M94" i="12"/>
  <c r="M92" i="12" s="1"/>
  <c r="S94" i="12"/>
  <c r="S92" i="12" s="1"/>
  <c r="Y94" i="12"/>
  <c r="Y92" i="12" s="1"/>
  <c r="G96" i="12"/>
  <c r="M96" i="12"/>
  <c r="S96" i="12"/>
  <c r="Y96" i="12"/>
  <c r="F99" i="12"/>
  <c r="F97" i="12" s="1"/>
  <c r="L99" i="12"/>
  <c r="L97" i="12" s="1"/>
  <c r="R99" i="12"/>
  <c r="X99" i="12"/>
  <c r="F101" i="12"/>
  <c r="L101" i="12"/>
  <c r="R101" i="12"/>
  <c r="X101" i="12"/>
  <c r="E104" i="12"/>
  <c r="K104" i="12"/>
  <c r="Q104" i="12"/>
  <c r="W104" i="12"/>
  <c r="W102" i="12" s="1"/>
  <c r="E106" i="12"/>
  <c r="K106" i="12"/>
  <c r="Q106" i="12"/>
  <c r="W106" i="12"/>
  <c r="D109" i="12"/>
  <c r="J109" i="12"/>
  <c r="J107" i="12" s="1"/>
  <c r="P109" i="12"/>
  <c r="P107" i="12" s="1"/>
  <c r="V109" i="12"/>
  <c r="V107" i="12" s="1"/>
  <c r="D111" i="12"/>
  <c r="J111" i="12"/>
  <c r="P111" i="12"/>
  <c r="V111" i="12"/>
  <c r="I114" i="12"/>
  <c r="I112" i="12" s="1"/>
  <c r="O114" i="12"/>
  <c r="O112" i="12" s="1"/>
  <c r="U114" i="12"/>
  <c r="AA114" i="12"/>
  <c r="I116" i="12"/>
  <c r="O116" i="12"/>
  <c r="U116" i="12"/>
  <c r="AA116" i="12"/>
  <c r="H119" i="12"/>
  <c r="N119" i="12"/>
  <c r="T119" i="12"/>
  <c r="Z119" i="12"/>
  <c r="Z117" i="12" s="1"/>
  <c r="H121" i="12"/>
  <c r="N121" i="12"/>
  <c r="T121" i="12"/>
  <c r="Z121" i="12"/>
  <c r="G124" i="12"/>
  <c r="M124" i="12"/>
  <c r="M122" i="12" s="1"/>
  <c r="S124" i="12"/>
  <c r="S122" i="12" s="1"/>
  <c r="Y124" i="12"/>
  <c r="Y122" i="12" s="1"/>
  <c r="G126" i="12"/>
  <c r="M126" i="12"/>
  <c r="S126" i="12"/>
  <c r="Y126" i="12"/>
  <c r="F129" i="12"/>
  <c r="F127" i="12" s="1"/>
  <c r="L129" i="12"/>
  <c r="L127" i="12" s="1"/>
  <c r="R129" i="12"/>
  <c r="X129" i="12"/>
  <c r="F131" i="12"/>
  <c r="L131" i="12"/>
  <c r="R131" i="12"/>
  <c r="X131" i="12"/>
  <c r="E134" i="12"/>
  <c r="K134" i="12"/>
  <c r="Q134" i="12"/>
  <c r="W134" i="12"/>
  <c r="W132" i="12" s="1"/>
  <c r="E136" i="12"/>
  <c r="K136" i="12"/>
  <c r="Q136" i="12"/>
  <c r="W136" i="12"/>
  <c r="D139" i="12"/>
  <c r="J139" i="12"/>
  <c r="J137" i="12" s="1"/>
  <c r="P139" i="12"/>
  <c r="P137" i="12" s="1"/>
  <c r="V139" i="12"/>
  <c r="V137" i="12" s="1"/>
  <c r="D141" i="12"/>
  <c r="J141" i="12"/>
  <c r="P141" i="12"/>
  <c r="V141" i="12"/>
  <c r="I144" i="12"/>
  <c r="I142" i="12" s="1"/>
  <c r="O144" i="12"/>
  <c r="O142" i="12" s="1"/>
  <c r="U144" i="12"/>
  <c r="AA144" i="12"/>
  <c r="I146" i="12"/>
  <c r="O146" i="12"/>
  <c r="U146" i="12"/>
  <c r="AA146" i="12"/>
  <c r="H149" i="12"/>
  <c r="N149" i="12"/>
  <c r="T149" i="12"/>
  <c r="Z149" i="12"/>
  <c r="Z147" i="12" s="1"/>
  <c r="H151" i="12"/>
  <c r="N151" i="12"/>
  <c r="T151" i="12"/>
  <c r="Z151" i="12"/>
  <c r="G154" i="12"/>
  <c r="M154" i="12"/>
  <c r="M152" i="12" s="1"/>
  <c r="S154" i="12"/>
  <c r="S152" i="12" s="1"/>
  <c r="Y154" i="12"/>
  <c r="Y152" i="12" s="1"/>
  <c r="G156" i="12"/>
  <c r="M156" i="12"/>
  <c r="S156" i="12"/>
  <c r="Y156" i="12"/>
  <c r="F159" i="12"/>
  <c r="F157" i="12" s="1"/>
  <c r="L159" i="12"/>
  <c r="L157" i="12" s="1"/>
  <c r="R159" i="12"/>
  <c r="X159" i="12"/>
  <c r="F161" i="12"/>
  <c r="L161" i="12"/>
  <c r="R161" i="12"/>
  <c r="X161" i="12"/>
  <c r="E168" i="12"/>
  <c r="K168" i="12"/>
  <c r="Q168" i="12"/>
  <c r="W168" i="12"/>
  <c r="W166" i="12" s="1"/>
  <c r="E170" i="12"/>
  <c r="K170" i="12"/>
  <c r="Q170" i="12"/>
  <c r="W170" i="12"/>
  <c r="D173" i="12"/>
  <c r="J173" i="12"/>
  <c r="J171" i="12" s="1"/>
  <c r="P173" i="12"/>
  <c r="P171" i="12" s="1"/>
  <c r="V173" i="12"/>
  <c r="V171" i="12" s="1"/>
  <c r="D175" i="12"/>
  <c r="J175" i="12"/>
  <c r="P175" i="12"/>
  <c r="V175" i="12"/>
  <c r="I178" i="12"/>
  <c r="I176" i="12" s="1"/>
  <c r="O178" i="12"/>
  <c r="O176" i="12" s="1"/>
  <c r="U178" i="12"/>
  <c r="AA178" i="12"/>
  <c r="I180" i="12"/>
  <c r="O180" i="12"/>
  <c r="U180" i="12"/>
  <c r="AA180" i="12"/>
  <c r="H183" i="12"/>
  <c r="N183" i="12"/>
  <c r="T183" i="12"/>
  <c r="Z183" i="12"/>
  <c r="Z181" i="12" s="1"/>
  <c r="H185" i="12"/>
  <c r="N185" i="12"/>
  <c r="T185" i="12"/>
  <c r="Z185" i="12"/>
  <c r="G188" i="12"/>
  <c r="M188" i="12"/>
  <c r="M186" i="12" s="1"/>
  <c r="S188" i="12"/>
  <c r="S186" i="12" s="1"/>
  <c r="Y188" i="12"/>
  <c r="Y186" i="12" s="1"/>
  <c r="G190" i="12"/>
  <c r="M190" i="12"/>
  <c r="S190" i="12"/>
  <c r="Y190" i="12"/>
  <c r="F193" i="12"/>
  <c r="F191" i="12" s="1"/>
  <c r="L193" i="12"/>
  <c r="L191" i="12" s="1"/>
  <c r="R193" i="12"/>
  <c r="X193" i="12"/>
  <c r="F195" i="12"/>
  <c r="L195" i="12"/>
  <c r="R195" i="12"/>
  <c r="X195" i="12"/>
  <c r="E198" i="12"/>
  <c r="K198" i="12"/>
  <c r="Q198" i="12"/>
  <c r="W198" i="12"/>
  <c r="W196" i="12" s="1"/>
  <c r="E200" i="12"/>
  <c r="K200" i="12"/>
  <c r="Q200" i="12"/>
  <c r="W200" i="12"/>
  <c r="D203" i="12"/>
  <c r="J203" i="12"/>
  <c r="J201" i="12" s="1"/>
  <c r="P203" i="12"/>
  <c r="P201" i="12" s="1"/>
  <c r="V203" i="12"/>
  <c r="V201" i="12" s="1"/>
  <c r="D205" i="12"/>
  <c r="J205" i="12"/>
  <c r="P205" i="12"/>
  <c r="V205" i="12"/>
  <c r="I208" i="12"/>
  <c r="I206" i="12" s="1"/>
  <c r="O208" i="12"/>
  <c r="O206" i="12" s="1"/>
  <c r="U208" i="12"/>
  <c r="AA208" i="12"/>
  <c r="I210" i="12"/>
  <c r="O210" i="12"/>
  <c r="U210" i="12"/>
  <c r="AA210" i="12"/>
  <c r="H213" i="12"/>
  <c r="N213" i="12"/>
  <c r="T213" i="12"/>
  <c r="Z213" i="12"/>
  <c r="Z211" i="12" s="1"/>
  <c r="H215" i="12"/>
  <c r="N215" i="12"/>
  <c r="T215" i="12"/>
  <c r="Z215" i="12"/>
  <c r="G218" i="12"/>
  <c r="N218" i="12"/>
  <c r="V218" i="12"/>
  <c r="G220" i="12"/>
  <c r="S220" i="12"/>
  <c r="F223" i="12"/>
  <c r="R223" i="12"/>
  <c r="F225" i="12"/>
  <c r="F221" i="12" s="1"/>
  <c r="R225" i="12"/>
  <c r="N228" i="12"/>
  <c r="N226" i="12" s="1"/>
  <c r="Z228" i="12"/>
  <c r="Z226" i="12" s="1"/>
  <c r="N230" i="12"/>
  <c r="Z230" i="12"/>
  <c r="K233" i="12"/>
  <c r="W233" i="12"/>
  <c r="W231" i="12" s="1"/>
  <c r="K235" i="12"/>
  <c r="W235" i="12"/>
  <c r="J238" i="12"/>
  <c r="V238" i="12"/>
  <c r="J240" i="12"/>
  <c r="V240" i="12"/>
  <c r="I243" i="12"/>
  <c r="I241" i="12" s="1"/>
  <c r="U243" i="12"/>
  <c r="U241" i="12" s="1"/>
  <c r="I245" i="12"/>
  <c r="U245" i="12"/>
  <c r="H248" i="12"/>
  <c r="Z248" i="12"/>
  <c r="T250" i="12"/>
  <c r="G253" i="12"/>
  <c r="Y253" i="12"/>
  <c r="S255" i="12"/>
  <c r="T258" i="12"/>
  <c r="N260" i="12"/>
  <c r="E265" i="12"/>
  <c r="V268" i="12"/>
  <c r="U273" i="12"/>
  <c r="N278" i="12"/>
  <c r="Z280" i="12"/>
  <c r="G283" i="12"/>
  <c r="S285" i="12"/>
  <c r="L290" i="12"/>
  <c r="E295" i="12"/>
  <c r="V298" i="12"/>
  <c r="U303" i="12"/>
  <c r="N308" i="12"/>
  <c r="Z310" i="12"/>
  <c r="G313" i="12"/>
  <c r="S315" i="12"/>
  <c r="L320" i="12"/>
  <c r="AA339" i="12"/>
  <c r="AA335" i="12" s="1"/>
  <c r="T344" i="12"/>
  <c r="T340" i="12" s="1"/>
  <c r="M349" i="12"/>
  <c r="M345" i="12" s="1"/>
  <c r="F354" i="12"/>
  <c r="F350" i="12" s="1"/>
  <c r="AA369" i="12"/>
  <c r="AA365" i="12" s="1"/>
  <c r="T374" i="12"/>
  <c r="T370" i="12" s="1"/>
  <c r="M379" i="12"/>
  <c r="M375" i="12" s="1"/>
  <c r="F384" i="12"/>
  <c r="F380" i="12" s="1"/>
  <c r="AA399" i="12"/>
  <c r="AA395" i="12" s="1"/>
  <c r="T404" i="12"/>
  <c r="T400" i="12" s="1"/>
  <c r="M409" i="12"/>
  <c r="M405" i="12" s="1"/>
  <c r="F414" i="12"/>
  <c r="F410" i="12" s="1"/>
  <c r="AA429" i="12"/>
  <c r="AA425" i="12" s="1"/>
  <c r="T434" i="12"/>
  <c r="T430" i="12" s="1"/>
  <c r="M439" i="12"/>
  <c r="M435" i="12" s="1"/>
  <c r="F444" i="12"/>
  <c r="F440" i="12" s="1"/>
  <c r="AA459" i="12"/>
  <c r="AA455" i="12" s="1"/>
  <c r="T464" i="12"/>
  <c r="T460" i="12" s="1"/>
  <c r="M469" i="12"/>
  <c r="M465" i="12" s="1"/>
  <c r="F474" i="12"/>
  <c r="F470" i="12" s="1"/>
  <c r="P486" i="12"/>
  <c r="O491" i="12"/>
  <c r="AA493" i="12"/>
  <c r="H496" i="12"/>
  <c r="T498" i="12"/>
  <c r="M503" i="12"/>
  <c r="F508" i="12"/>
  <c r="W511" i="12"/>
  <c r="P516" i="12"/>
  <c r="O521" i="12"/>
  <c r="AA523" i="12"/>
  <c r="H526" i="12"/>
  <c r="T528" i="12"/>
  <c r="M533" i="12"/>
  <c r="F538" i="12"/>
  <c r="W541" i="12"/>
  <c r="P546" i="12"/>
  <c r="O551" i="12"/>
  <c r="AA553" i="12"/>
  <c r="H556" i="12"/>
  <c r="T558" i="12"/>
  <c r="M563" i="12"/>
  <c r="F568" i="12"/>
  <c r="W571" i="12"/>
  <c r="P576" i="12"/>
  <c r="O581" i="12"/>
  <c r="AA583" i="12"/>
  <c r="H586" i="12"/>
  <c r="T588" i="12"/>
  <c r="M593" i="12"/>
  <c r="F598" i="12"/>
  <c r="W601" i="12"/>
  <c r="P606" i="12"/>
  <c r="O611" i="12"/>
  <c r="AA613" i="12"/>
  <c r="H616" i="12"/>
  <c r="T618" i="12"/>
  <c r="M623" i="12"/>
  <c r="F628" i="12"/>
  <c r="W631" i="12"/>
  <c r="P636" i="12"/>
  <c r="F644" i="12"/>
  <c r="E644" i="12"/>
  <c r="G644" i="12"/>
  <c r="J11" i="13"/>
  <c r="I16" i="13"/>
  <c r="Z19" i="13"/>
  <c r="S24" i="13"/>
  <c r="L29" i="13"/>
  <c r="X31" i="13"/>
  <c r="E34" i="13"/>
  <c r="Q36" i="13"/>
  <c r="J41" i="13"/>
  <c r="I46" i="13"/>
  <c r="Z49" i="13"/>
  <c r="S54" i="13"/>
  <c r="L59" i="13"/>
  <c r="X61" i="13"/>
  <c r="E64" i="13"/>
  <c r="Q66" i="13"/>
  <c r="J71" i="13"/>
  <c r="I76" i="13"/>
  <c r="Z79" i="13"/>
  <c r="S84" i="13"/>
  <c r="L89" i="13"/>
  <c r="X91" i="13"/>
  <c r="E94" i="13"/>
  <c r="Q96" i="13"/>
  <c r="J101" i="13"/>
  <c r="I106" i="13"/>
  <c r="Z109" i="13"/>
  <c r="S114" i="13"/>
  <c r="L119" i="13"/>
  <c r="X121" i="13"/>
  <c r="E124" i="13"/>
  <c r="Q126" i="13"/>
  <c r="J131" i="13"/>
  <c r="I136" i="13"/>
  <c r="Z139" i="13"/>
  <c r="E146" i="13"/>
  <c r="I156" i="13"/>
  <c r="AA316" i="13"/>
  <c r="L175" i="13"/>
  <c r="L171" i="13" s="1"/>
  <c r="K176" i="13"/>
  <c r="W176" i="13"/>
  <c r="V180" i="13"/>
  <c r="V176" i="13" s="1"/>
  <c r="F181" i="13"/>
  <c r="L181" i="13"/>
  <c r="R181" i="13"/>
  <c r="L226" i="13"/>
  <c r="K231" i="13"/>
  <c r="I241" i="13"/>
  <c r="J270" i="13"/>
  <c r="J266" i="13" s="1"/>
  <c r="AA271" i="13"/>
  <c r="T276" i="13"/>
  <c r="L316" i="13"/>
  <c r="I335" i="13"/>
  <c r="M349" i="13"/>
  <c r="M345" i="13" s="1"/>
  <c r="D360" i="13"/>
  <c r="P360" i="13"/>
  <c r="G486" i="11"/>
  <c r="G484" i="11" s="1"/>
  <c r="M486" i="11"/>
  <c r="M484" i="11" s="1"/>
  <c r="S486" i="11"/>
  <c r="S484" i="11" s="1"/>
  <c r="Y486" i="11"/>
  <c r="Y484" i="11" s="1"/>
  <c r="F491" i="11"/>
  <c r="F489" i="11" s="1"/>
  <c r="L491" i="11"/>
  <c r="L489" i="11" s="1"/>
  <c r="R491" i="11"/>
  <c r="R489" i="11" s="1"/>
  <c r="X491" i="11"/>
  <c r="X489" i="11" s="1"/>
  <c r="E496" i="11"/>
  <c r="E494" i="11" s="1"/>
  <c r="K496" i="11"/>
  <c r="K494" i="11" s="1"/>
  <c r="Q496" i="11"/>
  <c r="Q494" i="11" s="1"/>
  <c r="W496" i="11"/>
  <c r="W494" i="11" s="1"/>
  <c r="D501" i="11"/>
  <c r="D499" i="11" s="1"/>
  <c r="J501" i="11"/>
  <c r="J499" i="11" s="1"/>
  <c r="P501" i="11"/>
  <c r="P499" i="11" s="1"/>
  <c r="V501" i="11"/>
  <c r="V499" i="11" s="1"/>
  <c r="I506" i="11"/>
  <c r="I504" i="11" s="1"/>
  <c r="O506" i="11"/>
  <c r="O504" i="11" s="1"/>
  <c r="U506" i="11"/>
  <c r="U504" i="11" s="1"/>
  <c r="AA506" i="11"/>
  <c r="AA504" i="11" s="1"/>
  <c r="H511" i="11"/>
  <c r="H509" i="11" s="1"/>
  <c r="N511" i="11"/>
  <c r="N509" i="11" s="1"/>
  <c r="T511" i="11"/>
  <c r="T509" i="11" s="1"/>
  <c r="Z511" i="11"/>
  <c r="Z509" i="11" s="1"/>
  <c r="G516" i="11"/>
  <c r="G514" i="11" s="1"/>
  <c r="M516" i="11"/>
  <c r="M514" i="11" s="1"/>
  <c r="S516" i="11"/>
  <c r="S514" i="11" s="1"/>
  <c r="Y516" i="11"/>
  <c r="Y514" i="11" s="1"/>
  <c r="F521" i="11"/>
  <c r="F519" i="11" s="1"/>
  <c r="L521" i="11"/>
  <c r="L519" i="11" s="1"/>
  <c r="R521" i="11"/>
  <c r="R519" i="11" s="1"/>
  <c r="X521" i="11"/>
  <c r="X519" i="11" s="1"/>
  <c r="E526" i="11"/>
  <c r="E524" i="11" s="1"/>
  <c r="K526" i="11"/>
  <c r="K524" i="11" s="1"/>
  <c r="Q526" i="11"/>
  <c r="Q524" i="11" s="1"/>
  <c r="W526" i="11"/>
  <c r="W524" i="11" s="1"/>
  <c r="D531" i="11"/>
  <c r="D529" i="11" s="1"/>
  <c r="J531" i="11"/>
  <c r="J529" i="11" s="1"/>
  <c r="P531" i="11"/>
  <c r="P529" i="11" s="1"/>
  <c r="V531" i="11"/>
  <c r="V529" i="11" s="1"/>
  <c r="I536" i="11"/>
  <c r="I534" i="11" s="1"/>
  <c r="O536" i="11"/>
  <c r="O534" i="11" s="1"/>
  <c r="U536" i="11"/>
  <c r="U534" i="11" s="1"/>
  <c r="AA536" i="11"/>
  <c r="AA534" i="11" s="1"/>
  <c r="H541" i="11"/>
  <c r="H539" i="11" s="1"/>
  <c r="N541" i="11"/>
  <c r="N539" i="11" s="1"/>
  <c r="T541" i="11"/>
  <c r="T539" i="11" s="1"/>
  <c r="Z541" i="11"/>
  <c r="Z539" i="11" s="1"/>
  <c r="G546" i="11"/>
  <c r="G544" i="11" s="1"/>
  <c r="M546" i="11"/>
  <c r="M544" i="11" s="1"/>
  <c r="S546" i="11"/>
  <c r="S544" i="11" s="1"/>
  <c r="Y546" i="11"/>
  <c r="Y544" i="11" s="1"/>
  <c r="F551" i="11"/>
  <c r="F549" i="11" s="1"/>
  <c r="L551" i="11"/>
  <c r="L549" i="11" s="1"/>
  <c r="R551" i="11"/>
  <c r="R549" i="11" s="1"/>
  <c r="X551" i="11"/>
  <c r="X549" i="11" s="1"/>
  <c r="E556" i="11"/>
  <c r="E554" i="11" s="1"/>
  <c r="K556" i="11"/>
  <c r="K554" i="11" s="1"/>
  <c r="Q556" i="11"/>
  <c r="Q554" i="11" s="1"/>
  <c r="W556" i="11"/>
  <c r="W554" i="11" s="1"/>
  <c r="D561" i="11"/>
  <c r="D559" i="11" s="1"/>
  <c r="J561" i="11"/>
  <c r="J559" i="11" s="1"/>
  <c r="P561" i="11"/>
  <c r="P559" i="11" s="1"/>
  <c r="V561" i="11"/>
  <c r="V559" i="11" s="1"/>
  <c r="I566" i="11"/>
  <c r="I564" i="11" s="1"/>
  <c r="O566" i="11"/>
  <c r="O564" i="11" s="1"/>
  <c r="U566" i="11"/>
  <c r="U564" i="11" s="1"/>
  <c r="AA566" i="11"/>
  <c r="AA564" i="11" s="1"/>
  <c r="H571" i="11"/>
  <c r="H569" i="11" s="1"/>
  <c r="N571" i="11"/>
  <c r="N569" i="11" s="1"/>
  <c r="T571" i="11"/>
  <c r="T569" i="11" s="1"/>
  <c r="Z571" i="11"/>
  <c r="Z569" i="11" s="1"/>
  <c r="G576" i="11"/>
  <c r="G574" i="11" s="1"/>
  <c r="M576" i="11"/>
  <c r="M574" i="11" s="1"/>
  <c r="S576" i="11"/>
  <c r="S574" i="11" s="1"/>
  <c r="Y576" i="11"/>
  <c r="Y574" i="11" s="1"/>
  <c r="F581" i="11"/>
  <c r="F579" i="11" s="1"/>
  <c r="L581" i="11"/>
  <c r="L579" i="11" s="1"/>
  <c r="R581" i="11"/>
  <c r="R579" i="11" s="1"/>
  <c r="X581" i="11"/>
  <c r="X579" i="11" s="1"/>
  <c r="E586" i="11"/>
  <c r="E584" i="11" s="1"/>
  <c r="K586" i="11"/>
  <c r="K584" i="11" s="1"/>
  <c r="Q586" i="11"/>
  <c r="Q584" i="11" s="1"/>
  <c r="W586" i="11"/>
  <c r="W584" i="11" s="1"/>
  <c r="D591" i="11"/>
  <c r="D589" i="11" s="1"/>
  <c r="J591" i="11"/>
  <c r="J589" i="11" s="1"/>
  <c r="P591" i="11"/>
  <c r="P589" i="11" s="1"/>
  <c r="V591" i="11"/>
  <c r="V589" i="11" s="1"/>
  <c r="I596" i="11"/>
  <c r="I594" i="11" s="1"/>
  <c r="O596" i="11"/>
  <c r="O594" i="11" s="1"/>
  <c r="U596" i="11"/>
  <c r="U594" i="11" s="1"/>
  <c r="AA596" i="11"/>
  <c r="AA594" i="11" s="1"/>
  <c r="H601" i="11"/>
  <c r="H599" i="11" s="1"/>
  <c r="N601" i="11"/>
  <c r="N599" i="11" s="1"/>
  <c r="T601" i="11"/>
  <c r="T599" i="11" s="1"/>
  <c r="Z601" i="11"/>
  <c r="Z599" i="11" s="1"/>
  <c r="G606" i="11"/>
  <c r="G604" i="11" s="1"/>
  <c r="M606" i="11"/>
  <c r="M604" i="11" s="1"/>
  <c r="S606" i="11"/>
  <c r="S604" i="11" s="1"/>
  <c r="Y606" i="11"/>
  <c r="Y604" i="11" s="1"/>
  <c r="F611" i="11"/>
  <c r="F609" i="11" s="1"/>
  <c r="L611" i="11"/>
  <c r="L609" i="11" s="1"/>
  <c r="R611" i="11"/>
  <c r="R609" i="11" s="1"/>
  <c r="X611" i="11"/>
  <c r="X609" i="11" s="1"/>
  <c r="E616" i="11"/>
  <c r="E614" i="11" s="1"/>
  <c r="K616" i="11"/>
  <c r="K614" i="11" s="1"/>
  <c r="Q616" i="11"/>
  <c r="Q614" i="11" s="1"/>
  <c r="W616" i="11"/>
  <c r="W614" i="11" s="1"/>
  <c r="D621" i="11"/>
  <c r="D619" i="11" s="1"/>
  <c r="J621" i="11"/>
  <c r="J619" i="11" s="1"/>
  <c r="P621" i="11"/>
  <c r="P619" i="11" s="1"/>
  <c r="V621" i="11"/>
  <c r="V619" i="11" s="1"/>
  <c r="I626" i="11"/>
  <c r="I624" i="11" s="1"/>
  <c r="O626" i="11"/>
  <c r="O624" i="11" s="1"/>
  <c r="U626" i="11"/>
  <c r="U624" i="11" s="1"/>
  <c r="AA626" i="11"/>
  <c r="AA624" i="11" s="1"/>
  <c r="H631" i="11"/>
  <c r="H629" i="11" s="1"/>
  <c r="N631" i="11"/>
  <c r="N629" i="11" s="1"/>
  <c r="T631" i="11"/>
  <c r="T629" i="11" s="1"/>
  <c r="Z631" i="11"/>
  <c r="Z629" i="11" s="1"/>
  <c r="G636" i="11"/>
  <c r="G634" i="11" s="1"/>
  <c r="M636" i="11"/>
  <c r="M634" i="11" s="1"/>
  <c r="S636" i="11"/>
  <c r="S634" i="11" s="1"/>
  <c r="Y636" i="11"/>
  <c r="Y634" i="11" s="1"/>
  <c r="G9" i="12"/>
  <c r="M9" i="12"/>
  <c r="M7" i="12" s="1"/>
  <c r="S9" i="12"/>
  <c r="S7" i="12" s="1"/>
  <c r="Y9" i="12"/>
  <c r="G11" i="12"/>
  <c r="M11" i="12"/>
  <c r="S11" i="12"/>
  <c r="Y11" i="12"/>
  <c r="F14" i="12"/>
  <c r="F12" i="12" s="1"/>
  <c r="L14" i="12"/>
  <c r="R14" i="12"/>
  <c r="X14" i="12"/>
  <c r="F16" i="12"/>
  <c r="L16" i="12"/>
  <c r="R16" i="12"/>
  <c r="X16" i="12"/>
  <c r="E19" i="12"/>
  <c r="K19" i="12"/>
  <c r="Q19" i="12"/>
  <c r="W19" i="12"/>
  <c r="W17" i="12" s="1"/>
  <c r="E21" i="12"/>
  <c r="K21" i="12"/>
  <c r="Q21" i="12"/>
  <c r="W21" i="12"/>
  <c r="D24" i="12"/>
  <c r="J24" i="12"/>
  <c r="J22" i="12" s="1"/>
  <c r="P24" i="12"/>
  <c r="P22" i="12" s="1"/>
  <c r="V24" i="12"/>
  <c r="D26" i="12"/>
  <c r="J26" i="12"/>
  <c r="P26" i="12"/>
  <c r="V26" i="12"/>
  <c r="I29" i="12"/>
  <c r="I27" i="12" s="1"/>
  <c r="O29" i="12"/>
  <c r="U29" i="12"/>
  <c r="AA29" i="12"/>
  <c r="I31" i="12"/>
  <c r="O31" i="12"/>
  <c r="U31" i="12"/>
  <c r="AA31" i="12"/>
  <c r="H34" i="12"/>
  <c r="N34" i="12"/>
  <c r="T34" i="12"/>
  <c r="Z34" i="12"/>
  <c r="Z32" i="12" s="1"/>
  <c r="H36" i="12"/>
  <c r="N36" i="12"/>
  <c r="T36" i="12"/>
  <c r="Z36" i="12"/>
  <c r="G39" i="12"/>
  <c r="M39" i="12"/>
  <c r="M37" i="12" s="1"/>
  <c r="S39" i="12"/>
  <c r="S37" i="12" s="1"/>
  <c r="Y39" i="12"/>
  <c r="G41" i="12"/>
  <c r="M41" i="12"/>
  <c r="S41" i="12"/>
  <c r="Y41" i="12"/>
  <c r="F44" i="12"/>
  <c r="F42" i="12" s="1"/>
  <c r="L44" i="12"/>
  <c r="R44" i="12"/>
  <c r="X44" i="12"/>
  <c r="F46" i="12"/>
  <c r="L46" i="12"/>
  <c r="R46" i="12"/>
  <c r="X46" i="12"/>
  <c r="E49" i="12"/>
  <c r="K49" i="12"/>
  <c r="Q49" i="12"/>
  <c r="W49" i="12"/>
  <c r="W47" i="12" s="1"/>
  <c r="E51" i="12"/>
  <c r="K51" i="12"/>
  <c r="Q51" i="12"/>
  <c r="W51" i="12"/>
  <c r="D54" i="12"/>
  <c r="J54" i="12"/>
  <c r="J52" i="12" s="1"/>
  <c r="P54" i="12"/>
  <c r="P52" i="12" s="1"/>
  <c r="V54" i="12"/>
  <c r="D56" i="12"/>
  <c r="J56" i="12"/>
  <c r="P56" i="12"/>
  <c r="V56" i="12"/>
  <c r="I59" i="12"/>
  <c r="I57" i="12" s="1"/>
  <c r="O59" i="12"/>
  <c r="U59" i="12"/>
  <c r="AA59" i="12"/>
  <c r="I61" i="12"/>
  <c r="O61" i="12"/>
  <c r="U61" i="12"/>
  <c r="AA61" i="12"/>
  <c r="H64" i="12"/>
  <c r="N64" i="12"/>
  <c r="T64" i="12"/>
  <c r="Z64" i="12"/>
  <c r="Z62" i="12" s="1"/>
  <c r="H66" i="12"/>
  <c r="N66" i="12"/>
  <c r="T66" i="12"/>
  <c r="Z66" i="12"/>
  <c r="G69" i="12"/>
  <c r="M69" i="12"/>
  <c r="M67" i="12" s="1"/>
  <c r="S69" i="12"/>
  <c r="S67" i="12" s="1"/>
  <c r="Y69" i="12"/>
  <c r="G71" i="12"/>
  <c r="M71" i="12"/>
  <c r="S71" i="12"/>
  <c r="Y71" i="12"/>
  <c r="F74" i="12"/>
  <c r="F72" i="12" s="1"/>
  <c r="L74" i="12"/>
  <c r="R74" i="12"/>
  <c r="X74" i="12"/>
  <c r="F76" i="12"/>
  <c r="L76" i="12"/>
  <c r="R76" i="12"/>
  <c r="X76" i="12"/>
  <c r="E79" i="12"/>
  <c r="K79" i="12"/>
  <c r="Q79" i="12"/>
  <c r="W79" i="12"/>
  <c r="W77" i="12" s="1"/>
  <c r="E81" i="12"/>
  <c r="K81" i="12"/>
  <c r="Q81" i="12"/>
  <c r="W81" i="12"/>
  <c r="D84" i="12"/>
  <c r="J84" i="12"/>
  <c r="J82" i="12" s="1"/>
  <c r="P84" i="12"/>
  <c r="P82" i="12" s="1"/>
  <c r="V84" i="12"/>
  <c r="D86" i="12"/>
  <c r="J86" i="12"/>
  <c r="P86" i="12"/>
  <c r="V86" i="12"/>
  <c r="I89" i="12"/>
  <c r="I87" i="12" s="1"/>
  <c r="O89" i="12"/>
  <c r="U89" i="12"/>
  <c r="AA89" i="12"/>
  <c r="I91" i="12"/>
  <c r="O91" i="12"/>
  <c r="U91" i="12"/>
  <c r="AA91" i="12"/>
  <c r="H94" i="12"/>
  <c r="N94" i="12"/>
  <c r="T94" i="12"/>
  <c r="Z94" i="12"/>
  <c r="Z92" i="12" s="1"/>
  <c r="H96" i="12"/>
  <c r="N96" i="12"/>
  <c r="T96" i="12"/>
  <c r="Z96" i="12"/>
  <c r="G99" i="12"/>
  <c r="M99" i="12"/>
  <c r="M97" i="12" s="1"/>
  <c r="S99" i="12"/>
  <c r="S97" i="12" s="1"/>
  <c r="Y99" i="12"/>
  <c r="G101" i="12"/>
  <c r="M101" i="12"/>
  <c r="S101" i="12"/>
  <c r="Y101" i="12"/>
  <c r="F104" i="12"/>
  <c r="F102" i="12" s="1"/>
  <c r="L104" i="12"/>
  <c r="R104" i="12"/>
  <c r="X104" i="12"/>
  <c r="F106" i="12"/>
  <c r="L106" i="12"/>
  <c r="R106" i="12"/>
  <c r="X106" i="12"/>
  <c r="E109" i="12"/>
  <c r="K109" i="12"/>
  <c r="Q109" i="12"/>
  <c r="W109" i="12"/>
  <c r="W107" i="12" s="1"/>
  <c r="E111" i="12"/>
  <c r="K111" i="12"/>
  <c r="Q111" i="12"/>
  <c r="W111" i="12"/>
  <c r="D114" i="12"/>
  <c r="J114" i="12"/>
  <c r="J112" i="12" s="1"/>
  <c r="P114" i="12"/>
  <c r="P112" i="12" s="1"/>
  <c r="V114" i="12"/>
  <c r="D116" i="12"/>
  <c r="J116" i="12"/>
  <c r="P116" i="12"/>
  <c r="V116" i="12"/>
  <c r="I119" i="12"/>
  <c r="I117" i="12" s="1"/>
  <c r="O119" i="12"/>
  <c r="U119" i="12"/>
  <c r="AA119" i="12"/>
  <c r="I121" i="12"/>
  <c r="O121" i="12"/>
  <c r="U121" i="12"/>
  <c r="AA121" i="12"/>
  <c r="H124" i="12"/>
  <c r="N124" i="12"/>
  <c r="T124" i="12"/>
  <c r="Z124" i="12"/>
  <c r="Z122" i="12" s="1"/>
  <c r="H126" i="12"/>
  <c r="N126" i="12"/>
  <c r="T126" i="12"/>
  <c r="Z126" i="12"/>
  <c r="G129" i="12"/>
  <c r="M129" i="12"/>
  <c r="M127" i="12" s="1"/>
  <c r="S129" i="12"/>
  <c r="S127" i="12" s="1"/>
  <c r="Y129" i="12"/>
  <c r="G131" i="12"/>
  <c r="M131" i="12"/>
  <c r="S131" i="12"/>
  <c r="Y131" i="12"/>
  <c r="F134" i="12"/>
  <c r="F132" i="12" s="1"/>
  <c r="L134" i="12"/>
  <c r="R134" i="12"/>
  <c r="X134" i="12"/>
  <c r="F136" i="12"/>
  <c r="L136" i="12"/>
  <c r="R136" i="12"/>
  <c r="X136" i="12"/>
  <c r="E139" i="12"/>
  <c r="K139" i="12"/>
  <c r="Q139" i="12"/>
  <c r="W139" i="12"/>
  <c r="W137" i="12" s="1"/>
  <c r="E141" i="12"/>
  <c r="K141" i="12"/>
  <c r="Q141" i="12"/>
  <c r="W141" i="12"/>
  <c r="D144" i="12"/>
  <c r="J144" i="12"/>
  <c r="J142" i="12" s="1"/>
  <c r="P144" i="12"/>
  <c r="P142" i="12" s="1"/>
  <c r="V144" i="12"/>
  <c r="D146" i="12"/>
  <c r="J146" i="12"/>
  <c r="P146" i="12"/>
  <c r="V146" i="12"/>
  <c r="I149" i="12"/>
  <c r="I147" i="12" s="1"/>
  <c r="O149" i="12"/>
  <c r="U149" i="12"/>
  <c r="AA149" i="12"/>
  <c r="I151" i="12"/>
  <c r="O151" i="12"/>
  <c r="U151" i="12"/>
  <c r="AA151" i="12"/>
  <c r="H154" i="12"/>
  <c r="N154" i="12"/>
  <c r="T154" i="12"/>
  <c r="Z154" i="12"/>
  <c r="Z152" i="12" s="1"/>
  <c r="H156" i="12"/>
  <c r="N156" i="12"/>
  <c r="T156" i="12"/>
  <c r="Z156" i="12"/>
  <c r="G159" i="12"/>
  <c r="M159" i="12"/>
  <c r="M157" i="12" s="1"/>
  <c r="S159" i="12"/>
  <c r="S157" i="12" s="1"/>
  <c r="Y159" i="12"/>
  <c r="G161" i="12"/>
  <c r="M161" i="12"/>
  <c r="S161" i="12"/>
  <c r="Y161" i="12"/>
  <c r="F170" i="12"/>
  <c r="F166" i="12" s="1"/>
  <c r="L170" i="12"/>
  <c r="L166" i="12" s="1"/>
  <c r="R170" i="12"/>
  <c r="R166" i="12" s="1"/>
  <c r="X170" i="12"/>
  <c r="X166" i="12" s="1"/>
  <c r="E173" i="12"/>
  <c r="K173" i="12"/>
  <c r="K171" i="12" s="1"/>
  <c r="Q173" i="12"/>
  <c r="Q171" i="12" s="1"/>
  <c r="W173" i="12"/>
  <c r="E175" i="12"/>
  <c r="K175" i="12"/>
  <c r="Q175" i="12"/>
  <c r="W175" i="12"/>
  <c r="D178" i="12"/>
  <c r="D176" i="12" s="1"/>
  <c r="J178" i="12"/>
  <c r="P178" i="12"/>
  <c r="V178" i="12"/>
  <c r="D180" i="12"/>
  <c r="J180" i="12"/>
  <c r="P180" i="12"/>
  <c r="V180" i="12"/>
  <c r="I183" i="12"/>
  <c r="O183" i="12"/>
  <c r="U183" i="12"/>
  <c r="AA183" i="12"/>
  <c r="AA181" i="12" s="1"/>
  <c r="I185" i="12"/>
  <c r="O185" i="12"/>
  <c r="U185" i="12"/>
  <c r="AA185" i="12"/>
  <c r="H188" i="12"/>
  <c r="N188" i="12"/>
  <c r="N186" i="12" s="1"/>
  <c r="T188" i="12"/>
  <c r="T186" i="12" s="1"/>
  <c r="Z188" i="12"/>
  <c r="H190" i="12"/>
  <c r="N190" i="12"/>
  <c r="T190" i="12"/>
  <c r="Z190" i="12"/>
  <c r="G193" i="12"/>
  <c r="G191" i="12" s="1"/>
  <c r="M193" i="12"/>
  <c r="S193" i="12"/>
  <c r="Y193" i="12"/>
  <c r="G195" i="12"/>
  <c r="M195" i="12"/>
  <c r="S195" i="12"/>
  <c r="Y195" i="12"/>
  <c r="F198" i="12"/>
  <c r="L198" i="12"/>
  <c r="R198" i="12"/>
  <c r="X198" i="12"/>
  <c r="X196" i="12" s="1"/>
  <c r="F200" i="12"/>
  <c r="L200" i="12"/>
  <c r="R200" i="12"/>
  <c r="X200" i="12"/>
  <c r="E203" i="12"/>
  <c r="K203" i="12"/>
  <c r="K201" i="12" s="1"/>
  <c r="Q203" i="12"/>
  <c r="Q201" i="12" s="1"/>
  <c r="W203" i="12"/>
  <c r="E205" i="12"/>
  <c r="K205" i="12"/>
  <c r="Q205" i="12"/>
  <c r="W205" i="12"/>
  <c r="D208" i="12"/>
  <c r="D206" i="12" s="1"/>
  <c r="J208" i="12"/>
  <c r="P208" i="12"/>
  <c r="V208" i="12"/>
  <c r="D210" i="12"/>
  <c r="J210" i="12"/>
  <c r="P210" i="12"/>
  <c r="V210" i="12"/>
  <c r="I213" i="12"/>
  <c r="O213" i="12"/>
  <c r="U213" i="12"/>
  <c r="AA213" i="12"/>
  <c r="AA211" i="12" s="1"/>
  <c r="I215" i="12"/>
  <c r="O215" i="12"/>
  <c r="U215" i="12"/>
  <c r="AA215" i="12"/>
  <c r="H218" i="12"/>
  <c r="P218" i="12"/>
  <c r="W218" i="12"/>
  <c r="H220" i="12"/>
  <c r="T220" i="12"/>
  <c r="G223" i="12"/>
  <c r="S223" i="12"/>
  <c r="G225" i="12"/>
  <c r="S225" i="12"/>
  <c r="E228" i="12"/>
  <c r="E226" i="12" s="1"/>
  <c r="Q228" i="12"/>
  <c r="E230" i="12"/>
  <c r="Q230" i="12"/>
  <c r="M233" i="12"/>
  <c r="Y233" i="12"/>
  <c r="M235" i="12"/>
  <c r="Y235" i="12"/>
  <c r="L238" i="12"/>
  <c r="X238" i="12"/>
  <c r="L240" i="12"/>
  <c r="X240" i="12"/>
  <c r="K243" i="12"/>
  <c r="K241" i="12" s="1"/>
  <c r="W243" i="12"/>
  <c r="K245" i="12"/>
  <c r="W245" i="12"/>
  <c r="J248" i="12"/>
  <c r="D250" i="12"/>
  <c r="V250" i="12"/>
  <c r="I253" i="12"/>
  <c r="AA253" i="12"/>
  <c r="U255" i="12"/>
  <c r="F258" i="12"/>
  <c r="X258" i="12"/>
  <c r="R260" i="12"/>
  <c r="K265" i="12"/>
  <c r="D270" i="12"/>
  <c r="AA273" i="12"/>
  <c r="T278" i="12"/>
  <c r="T276" i="12" s="1"/>
  <c r="M283" i="12"/>
  <c r="M281" i="12" s="1"/>
  <c r="Y285" i="12"/>
  <c r="F288" i="12"/>
  <c r="F286" i="12" s="1"/>
  <c r="R290" i="12"/>
  <c r="K295" i="12"/>
  <c r="D300" i="12"/>
  <c r="AA303" i="12"/>
  <c r="AA301" i="12" s="1"/>
  <c r="T308" i="12"/>
  <c r="T306" i="12" s="1"/>
  <c r="M313" i="12"/>
  <c r="M311" i="12" s="1"/>
  <c r="Y315" i="12"/>
  <c r="F318" i="12"/>
  <c r="R320" i="12"/>
  <c r="E329" i="12"/>
  <c r="E325" i="12" s="1"/>
  <c r="Z344" i="12"/>
  <c r="Z340" i="12" s="1"/>
  <c r="S349" i="12"/>
  <c r="S345" i="12" s="1"/>
  <c r="L354" i="12"/>
  <c r="L350" i="12" s="1"/>
  <c r="E359" i="12"/>
  <c r="E355" i="12" s="1"/>
  <c r="Z374" i="12"/>
  <c r="Z370" i="12" s="1"/>
  <c r="S379" i="12"/>
  <c r="S375" i="12" s="1"/>
  <c r="L384" i="12"/>
  <c r="L380" i="12" s="1"/>
  <c r="E389" i="12"/>
  <c r="E385" i="12" s="1"/>
  <c r="Z404" i="12"/>
  <c r="Z400" i="12" s="1"/>
  <c r="S409" i="12"/>
  <c r="S405" i="12" s="1"/>
  <c r="L414" i="12"/>
  <c r="L410" i="12" s="1"/>
  <c r="E419" i="12"/>
  <c r="E415" i="12" s="1"/>
  <c r="Z434" i="12"/>
  <c r="Z430" i="12" s="1"/>
  <c r="S439" i="12"/>
  <c r="S435" i="12" s="1"/>
  <c r="L444" i="12"/>
  <c r="L440" i="12" s="1"/>
  <c r="E449" i="12"/>
  <c r="E445" i="12" s="1"/>
  <c r="Z464" i="12"/>
  <c r="Z460" i="12" s="1"/>
  <c r="S469" i="12"/>
  <c r="S465" i="12" s="1"/>
  <c r="L474" i="12"/>
  <c r="L470" i="12" s="1"/>
  <c r="E479" i="12"/>
  <c r="E475" i="12" s="1"/>
  <c r="V486" i="12"/>
  <c r="V484" i="12" s="1"/>
  <c r="U491" i="12"/>
  <c r="U489" i="12" s="1"/>
  <c r="N496" i="12"/>
  <c r="N494" i="12" s="1"/>
  <c r="Z498" i="12"/>
  <c r="G501" i="12"/>
  <c r="G499" i="12" s="1"/>
  <c r="S503" i="12"/>
  <c r="L508" i="12"/>
  <c r="E513" i="12"/>
  <c r="V516" i="12"/>
  <c r="V514" i="12" s="1"/>
  <c r="U521" i="12"/>
  <c r="U519" i="12" s="1"/>
  <c r="N526" i="12"/>
  <c r="N524" i="12" s="1"/>
  <c r="Z528" i="12"/>
  <c r="G531" i="12"/>
  <c r="S533" i="12"/>
  <c r="L538" i="12"/>
  <c r="E543" i="12"/>
  <c r="V546" i="12"/>
  <c r="V544" i="12" s="1"/>
  <c r="U551" i="12"/>
  <c r="U549" i="12" s="1"/>
  <c r="N556" i="12"/>
  <c r="Z558" i="12"/>
  <c r="G561" i="12"/>
  <c r="S563" i="12"/>
  <c r="L568" i="12"/>
  <c r="E573" i="12"/>
  <c r="V576" i="12"/>
  <c r="U581" i="12"/>
  <c r="N586" i="12"/>
  <c r="N584" i="12" s="1"/>
  <c r="Z588" i="12"/>
  <c r="G591" i="12"/>
  <c r="G589" i="12" s="1"/>
  <c r="S593" i="12"/>
  <c r="L598" i="12"/>
  <c r="E603" i="12"/>
  <c r="V606" i="12"/>
  <c r="U611" i="12"/>
  <c r="U609" i="12" s="1"/>
  <c r="N616" i="12"/>
  <c r="N614" i="12" s="1"/>
  <c r="Z618" i="12"/>
  <c r="G621" i="12"/>
  <c r="S623" i="12"/>
  <c r="L628" i="12"/>
  <c r="E633" i="12"/>
  <c r="E629" i="12" s="1"/>
  <c r="V636" i="12"/>
  <c r="V634" i="12" s="1"/>
  <c r="AA159" i="13"/>
  <c r="AA157" i="13" s="1"/>
  <c r="U159" i="13"/>
  <c r="O159" i="13"/>
  <c r="O157" i="13" s="1"/>
  <c r="I159" i="13"/>
  <c r="I157" i="13" s="1"/>
  <c r="V154" i="13"/>
  <c r="V152" i="13" s="1"/>
  <c r="P154" i="13"/>
  <c r="P152" i="13" s="1"/>
  <c r="J154" i="13"/>
  <c r="J152" i="13" s="1"/>
  <c r="D154" i="13"/>
  <c r="W149" i="13"/>
  <c r="W147" i="13" s="1"/>
  <c r="Q149" i="13"/>
  <c r="Q147" i="13" s="1"/>
  <c r="K149" i="13"/>
  <c r="K147" i="13" s="1"/>
  <c r="E149" i="13"/>
  <c r="E147" i="13" s="1"/>
  <c r="X144" i="13"/>
  <c r="X142" i="13" s="1"/>
  <c r="R144" i="13"/>
  <c r="L144" i="13"/>
  <c r="L142" i="13" s="1"/>
  <c r="F144" i="13"/>
  <c r="F142" i="13" s="1"/>
  <c r="X159" i="13"/>
  <c r="X157" i="13" s="1"/>
  <c r="R159" i="13"/>
  <c r="R157" i="13" s="1"/>
  <c r="L159" i="13"/>
  <c r="L157" i="13" s="1"/>
  <c r="F159" i="13"/>
  <c r="Y154" i="13"/>
  <c r="S154" i="13"/>
  <c r="M154" i="13"/>
  <c r="M152" i="13" s="1"/>
  <c r="G154" i="13"/>
  <c r="G152" i="13" s="1"/>
  <c r="Z149" i="13"/>
  <c r="Z147" i="13" s="1"/>
  <c r="T149" i="13"/>
  <c r="N149" i="13"/>
  <c r="H149" i="13"/>
  <c r="AA144" i="13"/>
  <c r="AA142" i="13" s="1"/>
  <c r="U144" i="13"/>
  <c r="U142" i="13" s="1"/>
  <c r="O144" i="13"/>
  <c r="O142" i="13" s="1"/>
  <c r="I144" i="13"/>
  <c r="W159" i="13"/>
  <c r="Q159" i="13"/>
  <c r="K159" i="13"/>
  <c r="K157" i="13" s="1"/>
  <c r="E159" i="13"/>
  <c r="E157" i="13" s="1"/>
  <c r="X154" i="13"/>
  <c r="X152" i="13" s="1"/>
  <c r="R154" i="13"/>
  <c r="R152" i="13" s="1"/>
  <c r="L154" i="13"/>
  <c r="L152" i="13" s="1"/>
  <c r="V159" i="13"/>
  <c r="V157" i="13" s="1"/>
  <c r="J159" i="13"/>
  <c r="J157" i="13" s="1"/>
  <c r="Z154" i="13"/>
  <c r="Z152" i="13" s="1"/>
  <c r="N154" i="13"/>
  <c r="N152" i="13" s="1"/>
  <c r="V149" i="13"/>
  <c r="M149" i="13"/>
  <c r="D149" i="13"/>
  <c r="W144" i="13"/>
  <c r="N144" i="13"/>
  <c r="E144" i="13"/>
  <c r="E142" i="13" s="1"/>
  <c r="V139" i="13"/>
  <c r="P139" i="13"/>
  <c r="J139" i="13"/>
  <c r="D139" i="13"/>
  <c r="D137" i="13" s="1"/>
  <c r="W134" i="13"/>
  <c r="W132" i="13" s="1"/>
  <c r="Q134" i="13"/>
  <c r="Q132" i="13" s="1"/>
  <c r="K134" i="13"/>
  <c r="E134" i="13"/>
  <c r="X129" i="13"/>
  <c r="R129" i="13"/>
  <c r="R127" i="13" s="1"/>
  <c r="L129" i="13"/>
  <c r="L127" i="13" s="1"/>
  <c r="F129" i="13"/>
  <c r="F127" i="13" s="1"/>
  <c r="Y124" i="13"/>
  <c r="S124" i="13"/>
  <c r="M124" i="13"/>
  <c r="G124" i="13"/>
  <c r="G122" i="13" s="1"/>
  <c r="Z119" i="13"/>
  <c r="Z117" i="13" s="1"/>
  <c r="T119" i="13"/>
  <c r="T117" i="13" s="1"/>
  <c r="N119" i="13"/>
  <c r="H119" i="13"/>
  <c r="AA114" i="13"/>
  <c r="U114" i="13"/>
  <c r="U112" i="13" s="1"/>
  <c r="O114" i="13"/>
  <c r="O112" i="13" s="1"/>
  <c r="I114" i="13"/>
  <c r="I112" i="13" s="1"/>
  <c r="V109" i="13"/>
  <c r="P109" i="13"/>
  <c r="J109" i="13"/>
  <c r="D109" i="13"/>
  <c r="D107" i="13" s="1"/>
  <c r="W104" i="13"/>
  <c r="W102" i="13" s="1"/>
  <c r="Q104" i="13"/>
  <c r="Q102" i="13" s="1"/>
  <c r="K104" i="13"/>
  <c r="E104" i="13"/>
  <c r="X99" i="13"/>
  <c r="R99" i="13"/>
  <c r="R97" i="13" s="1"/>
  <c r="L99" i="13"/>
  <c r="L97" i="13" s="1"/>
  <c r="F99" i="13"/>
  <c r="F97" i="13" s="1"/>
  <c r="Y94" i="13"/>
  <c r="S94" i="13"/>
  <c r="M94" i="13"/>
  <c r="G94" i="13"/>
  <c r="G92" i="13" s="1"/>
  <c r="Z89" i="13"/>
  <c r="Z87" i="13" s="1"/>
  <c r="T89" i="13"/>
  <c r="T87" i="13" s="1"/>
  <c r="N89" i="13"/>
  <c r="H89" i="13"/>
  <c r="AA84" i="13"/>
  <c r="U84" i="13"/>
  <c r="U82" i="13" s="1"/>
  <c r="O84" i="13"/>
  <c r="O82" i="13" s="1"/>
  <c r="I84" i="13"/>
  <c r="I82" i="13" s="1"/>
  <c r="V79" i="13"/>
  <c r="P79" i="13"/>
  <c r="J79" i="13"/>
  <c r="D79" i="13"/>
  <c r="D77" i="13" s="1"/>
  <c r="W74" i="13"/>
  <c r="W72" i="13" s="1"/>
  <c r="Q74" i="13"/>
  <c r="Q72" i="13" s="1"/>
  <c r="K74" i="13"/>
  <c r="E74" i="13"/>
  <c r="X69" i="13"/>
  <c r="R69" i="13"/>
  <c r="R67" i="13" s="1"/>
  <c r="L69" i="13"/>
  <c r="L67" i="13" s="1"/>
  <c r="F69" i="13"/>
  <c r="F67" i="13" s="1"/>
  <c r="Y64" i="13"/>
  <c r="S64" i="13"/>
  <c r="M64" i="13"/>
  <c r="G64" i="13"/>
  <c r="G62" i="13" s="1"/>
  <c r="Z59" i="13"/>
  <c r="Z57" i="13" s="1"/>
  <c r="T59" i="13"/>
  <c r="T57" i="13" s="1"/>
  <c r="N59" i="13"/>
  <c r="H59" i="13"/>
  <c r="AA54" i="13"/>
  <c r="U54" i="13"/>
  <c r="U52" i="13" s="1"/>
  <c r="O54" i="13"/>
  <c r="O52" i="13" s="1"/>
  <c r="I54" i="13"/>
  <c r="I52" i="13" s="1"/>
  <c r="V49" i="13"/>
  <c r="P49" i="13"/>
  <c r="J49" i="13"/>
  <c r="D49" i="13"/>
  <c r="D47" i="13" s="1"/>
  <c r="W44" i="13"/>
  <c r="W42" i="13" s="1"/>
  <c r="Q44" i="13"/>
  <c r="Q42" i="13" s="1"/>
  <c r="K44" i="13"/>
  <c r="E44" i="13"/>
  <c r="X39" i="13"/>
  <c r="R39" i="13"/>
  <c r="R37" i="13" s="1"/>
  <c r="L39" i="13"/>
  <c r="L37" i="13" s="1"/>
  <c r="F39" i="13"/>
  <c r="F37" i="13" s="1"/>
  <c r="Y34" i="13"/>
  <c r="S34" i="13"/>
  <c r="M34" i="13"/>
  <c r="G34" i="13"/>
  <c r="G32" i="13" s="1"/>
  <c r="Z29" i="13"/>
  <c r="Z27" i="13" s="1"/>
  <c r="T29" i="13"/>
  <c r="T27" i="13" s="1"/>
  <c r="N29" i="13"/>
  <c r="H29" i="13"/>
  <c r="AA24" i="13"/>
  <c r="U24" i="13"/>
  <c r="U22" i="13" s="1"/>
  <c r="O24" i="13"/>
  <c r="O22" i="13" s="1"/>
  <c r="I24" i="13"/>
  <c r="I22" i="13" s="1"/>
  <c r="V19" i="13"/>
  <c r="P19" i="13"/>
  <c r="J19" i="13"/>
  <c r="D19" i="13"/>
  <c r="D17" i="13" s="1"/>
  <c r="W14" i="13"/>
  <c r="W12" i="13" s="1"/>
  <c r="Q14" i="13"/>
  <c r="Q12" i="13" s="1"/>
  <c r="K14" i="13"/>
  <c r="E14" i="13"/>
  <c r="X9" i="13"/>
  <c r="R9" i="13"/>
  <c r="R7" i="13" s="1"/>
  <c r="L9" i="13"/>
  <c r="L7" i="13" s="1"/>
  <c r="F9" i="13"/>
  <c r="F7" i="13" s="1"/>
  <c r="T159" i="13"/>
  <c r="H159" i="13"/>
  <c r="W154" i="13"/>
  <c r="W152" i="13" s="1"/>
  <c r="K154" i="13"/>
  <c r="K152" i="13" s="1"/>
  <c r="U149" i="13"/>
  <c r="U147" i="13" s="1"/>
  <c r="L149" i="13"/>
  <c r="L147" i="13" s="1"/>
  <c r="V144" i="13"/>
  <c r="M144" i="13"/>
  <c r="D144" i="13"/>
  <c r="AA139" i="13"/>
  <c r="AA137" i="13" s="1"/>
  <c r="U139" i="13"/>
  <c r="U137" i="13" s="1"/>
  <c r="O139" i="13"/>
  <c r="O137" i="13" s="1"/>
  <c r="I139" i="13"/>
  <c r="I137" i="13" s="1"/>
  <c r="V134" i="13"/>
  <c r="V132" i="13" s="1"/>
  <c r="P134" i="13"/>
  <c r="J134" i="13"/>
  <c r="J132" i="13" s="1"/>
  <c r="D134" i="13"/>
  <c r="D132" i="13" s="1"/>
  <c r="W129" i="13"/>
  <c r="W127" i="13" s="1"/>
  <c r="Q129" i="13"/>
  <c r="Q127" i="13" s="1"/>
  <c r="K129" i="13"/>
  <c r="K127" i="13" s="1"/>
  <c r="E129" i="13"/>
  <c r="X124" i="13"/>
  <c r="X122" i="13" s="1"/>
  <c r="R124" i="13"/>
  <c r="R122" i="13" s="1"/>
  <c r="L124" i="13"/>
  <c r="L122" i="13" s="1"/>
  <c r="F124" i="13"/>
  <c r="F122" i="13" s="1"/>
  <c r="Y119" i="13"/>
  <c r="Y117" i="13" s="1"/>
  <c r="S119" i="13"/>
  <c r="M119" i="13"/>
  <c r="M117" i="13" s="1"/>
  <c r="G119" i="13"/>
  <c r="G117" i="13" s="1"/>
  <c r="Z114" i="13"/>
  <c r="Z112" i="13" s="1"/>
  <c r="T114" i="13"/>
  <c r="T112" i="13" s="1"/>
  <c r="N114" i="13"/>
  <c r="N112" i="13" s="1"/>
  <c r="H114" i="13"/>
  <c r="AA109" i="13"/>
  <c r="AA107" i="13" s="1"/>
  <c r="U109" i="13"/>
  <c r="U107" i="13" s="1"/>
  <c r="O109" i="13"/>
  <c r="O107" i="13" s="1"/>
  <c r="I109" i="13"/>
  <c r="I107" i="13" s="1"/>
  <c r="V104" i="13"/>
  <c r="V102" i="13" s="1"/>
  <c r="P104" i="13"/>
  <c r="J104" i="13"/>
  <c r="J102" i="13" s="1"/>
  <c r="D104" i="13"/>
  <c r="D102" i="13" s="1"/>
  <c r="W99" i="13"/>
  <c r="W97" i="13" s="1"/>
  <c r="Q99" i="13"/>
  <c r="Q97" i="13" s="1"/>
  <c r="K99" i="13"/>
  <c r="K97" i="13" s="1"/>
  <c r="E99" i="13"/>
  <c r="X94" i="13"/>
  <c r="X92" i="13" s="1"/>
  <c r="R94" i="13"/>
  <c r="R92" i="13" s="1"/>
  <c r="L94" i="13"/>
  <c r="L92" i="13" s="1"/>
  <c r="F94" i="13"/>
  <c r="F92" i="13" s="1"/>
  <c r="Y89" i="13"/>
  <c r="Y87" i="13" s="1"/>
  <c r="S89" i="13"/>
  <c r="M89" i="13"/>
  <c r="M87" i="13" s="1"/>
  <c r="G89" i="13"/>
  <c r="G87" i="13" s="1"/>
  <c r="Z84" i="13"/>
  <c r="Z82" i="13" s="1"/>
  <c r="T84" i="13"/>
  <c r="T82" i="13" s="1"/>
  <c r="N84" i="13"/>
  <c r="N82" i="13" s="1"/>
  <c r="H84" i="13"/>
  <c r="AA79" i="13"/>
  <c r="AA77" i="13" s="1"/>
  <c r="U79" i="13"/>
  <c r="U77" i="13" s="1"/>
  <c r="O79" i="13"/>
  <c r="O77" i="13" s="1"/>
  <c r="I79" i="13"/>
  <c r="I77" i="13" s="1"/>
  <c r="V74" i="13"/>
  <c r="V72" i="13" s="1"/>
  <c r="P74" i="13"/>
  <c r="J74" i="13"/>
  <c r="J72" i="13" s="1"/>
  <c r="D74" i="13"/>
  <c r="D72" i="13" s="1"/>
  <c r="W69" i="13"/>
  <c r="W67" i="13" s="1"/>
  <c r="Q69" i="13"/>
  <c r="Q67" i="13" s="1"/>
  <c r="K69" i="13"/>
  <c r="K67" i="13" s="1"/>
  <c r="E69" i="13"/>
  <c r="X64" i="13"/>
  <c r="X62" i="13" s="1"/>
  <c r="R64" i="13"/>
  <c r="R62" i="13" s="1"/>
  <c r="L64" i="13"/>
  <c r="L62" i="13" s="1"/>
  <c r="F64" i="13"/>
  <c r="F62" i="13" s="1"/>
  <c r="Y59" i="13"/>
  <c r="Y57" i="13" s="1"/>
  <c r="S59" i="13"/>
  <c r="M59" i="13"/>
  <c r="M57" i="13" s="1"/>
  <c r="G59" i="13"/>
  <c r="G57" i="13" s="1"/>
  <c r="Z54" i="13"/>
  <c r="Z52" i="13" s="1"/>
  <c r="T54" i="13"/>
  <c r="T52" i="13" s="1"/>
  <c r="N54" i="13"/>
  <c r="N52" i="13" s="1"/>
  <c r="H54" i="13"/>
  <c r="AA49" i="13"/>
  <c r="AA47" i="13" s="1"/>
  <c r="U49" i="13"/>
  <c r="U47" i="13" s="1"/>
  <c r="O49" i="13"/>
  <c r="O47" i="13" s="1"/>
  <c r="I49" i="13"/>
  <c r="I47" i="13" s="1"/>
  <c r="V44" i="13"/>
  <c r="V42" i="13" s="1"/>
  <c r="P44" i="13"/>
  <c r="J44" i="13"/>
  <c r="J42" i="13" s="1"/>
  <c r="D44" i="13"/>
  <c r="D42" i="13" s="1"/>
  <c r="W39" i="13"/>
  <c r="W37" i="13" s="1"/>
  <c r="Q39" i="13"/>
  <c r="Q37" i="13" s="1"/>
  <c r="K39" i="13"/>
  <c r="K37" i="13" s="1"/>
  <c r="E39" i="13"/>
  <c r="X34" i="13"/>
  <c r="X32" i="13" s="1"/>
  <c r="R34" i="13"/>
  <c r="R32" i="13" s="1"/>
  <c r="L34" i="13"/>
  <c r="L32" i="13" s="1"/>
  <c r="F34" i="13"/>
  <c r="F32" i="13" s="1"/>
  <c r="Y29" i="13"/>
  <c r="Y27" i="13" s="1"/>
  <c r="S29" i="13"/>
  <c r="M29" i="13"/>
  <c r="M27" i="13" s="1"/>
  <c r="G29" i="13"/>
  <c r="G27" i="13" s="1"/>
  <c r="Z24" i="13"/>
  <c r="Z22" i="13" s="1"/>
  <c r="T24" i="13"/>
  <c r="T22" i="13" s="1"/>
  <c r="N24" i="13"/>
  <c r="N22" i="13" s="1"/>
  <c r="H24" i="13"/>
  <c r="AA19" i="13"/>
  <c r="AA17" i="13" s="1"/>
  <c r="U19" i="13"/>
  <c r="U17" i="13" s="1"/>
  <c r="O19" i="13"/>
  <c r="O17" i="13" s="1"/>
  <c r="I19" i="13"/>
  <c r="I17" i="13" s="1"/>
  <c r="V14" i="13"/>
  <c r="V12" i="13" s="1"/>
  <c r="P14" i="13"/>
  <c r="J14" i="13"/>
  <c r="J12" i="13" s="1"/>
  <c r="D14" i="13"/>
  <c r="D12" i="13" s="1"/>
  <c r="W9" i="13"/>
  <c r="W7" i="13" s="1"/>
  <c r="Q9" i="13"/>
  <c r="Q7" i="13" s="1"/>
  <c r="K9" i="13"/>
  <c r="K7" i="13" s="1"/>
  <c r="E9" i="13"/>
  <c r="P159" i="13"/>
  <c r="P157" i="13" s="1"/>
  <c r="D159" i="13"/>
  <c r="D157" i="13" s="1"/>
  <c r="T154" i="13"/>
  <c r="T152" i="13" s="1"/>
  <c r="H154" i="13"/>
  <c r="H152" i="13" s="1"/>
  <c r="AA149" i="13"/>
  <c r="AA147" i="13" s="1"/>
  <c r="R149" i="13"/>
  <c r="I149" i="13"/>
  <c r="I147" i="13" s="1"/>
  <c r="S144" i="13"/>
  <c r="S142" i="13" s="1"/>
  <c r="J144" i="13"/>
  <c r="J142" i="13" s="1"/>
  <c r="Y139" i="13"/>
  <c r="Y137" i="13" s="1"/>
  <c r="S139" i="13"/>
  <c r="S137" i="13" s="1"/>
  <c r="M139" i="13"/>
  <c r="M137" i="13" s="1"/>
  <c r="G139" i="13"/>
  <c r="G137" i="13" s="1"/>
  <c r="Z134" i="13"/>
  <c r="Z132" i="13" s="1"/>
  <c r="T134" i="13"/>
  <c r="T132" i="13" s="1"/>
  <c r="N134" i="13"/>
  <c r="N132" i="13" s="1"/>
  <c r="H134" i="13"/>
  <c r="H132" i="13" s="1"/>
  <c r="AA129" i="13"/>
  <c r="AA127" i="13" s="1"/>
  <c r="U129" i="13"/>
  <c r="U127" i="13" s="1"/>
  <c r="O129" i="13"/>
  <c r="O127" i="13" s="1"/>
  <c r="I129" i="13"/>
  <c r="I127" i="13" s="1"/>
  <c r="V124" i="13"/>
  <c r="V122" i="13" s="1"/>
  <c r="P124" i="13"/>
  <c r="P122" i="13" s="1"/>
  <c r="J124" i="13"/>
  <c r="J122" i="13" s="1"/>
  <c r="D124" i="13"/>
  <c r="D122" i="13" s="1"/>
  <c r="W119" i="13"/>
  <c r="W117" i="13" s="1"/>
  <c r="Q119" i="13"/>
  <c r="Q117" i="13" s="1"/>
  <c r="K119" i="13"/>
  <c r="K117" i="13" s="1"/>
  <c r="E119" i="13"/>
  <c r="E117" i="13" s="1"/>
  <c r="X114" i="13"/>
  <c r="X112" i="13" s="1"/>
  <c r="R114" i="13"/>
  <c r="R112" i="13" s="1"/>
  <c r="L114" i="13"/>
  <c r="L112" i="13" s="1"/>
  <c r="F114" i="13"/>
  <c r="F112" i="13" s="1"/>
  <c r="Y109" i="13"/>
  <c r="Y107" i="13" s="1"/>
  <c r="S109" i="13"/>
  <c r="S107" i="13" s="1"/>
  <c r="M109" i="13"/>
  <c r="M107" i="13" s="1"/>
  <c r="G109" i="13"/>
  <c r="G107" i="13" s="1"/>
  <c r="Z104" i="13"/>
  <c r="Z102" i="13" s="1"/>
  <c r="T104" i="13"/>
  <c r="T102" i="13" s="1"/>
  <c r="N104" i="13"/>
  <c r="N102" i="13" s="1"/>
  <c r="H104" i="13"/>
  <c r="H102" i="13" s="1"/>
  <c r="AA99" i="13"/>
  <c r="AA97" i="13" s="1"/>
  <c r="U99" i="13"/>
  <c r="U97" i="13" s="1"/>
  <c r="O99" i="13"/>
  <c r="O97" i="13" s="1"/>
  <c r="I99" i="13"/>
  <c r="I97" i="13" s="1"/>
  <c r="V94" i="13"/>
  <c r="V92" i="13" s="1"/>
  <c r="P94" i="13"/>
  <c r="P92" i="13" s="1"/>
  <c r="J94" i="13"/>
  <c r="J92" i="13" s="1"/>
  <c r="D94" i="13"/>
  <c r="D92" i="13" s="1"/>
  <c r="W89" i="13"/>
  <c r="W87" i="13" s="1"/>
  <c r="Q89" i="13"/>
  <c r="Q87" i="13" s="1"/>
  <c r="K89" i="13"/>
  <c r="K87" i="13" s="1"/>
  <c r="E89" i="13"/>
  <c r="E87" i="13" s="1"/>
  <c r="X84" i="13"/>
  <c r="X82" i="13" s="1"/>
  <c r="R84" i="13"/>
  <c r="R82" i="13" s="1"/>
  <c r="L84" i="13"/>
  <c r="L82" i="13" s="1"/>
  <c r="F84" i="13"/>
  <c r="F82" i="13" s="1"/>
  <c r="Y79" i="13"/>
  <c r="Y77" i="13" s="1"/>
  <c r="S79" i="13"/>
  <c r="S77" i="13" s="1"/>
  <c r="M79" i="13"/>
  <c r="M77" i="13" s="1"/>
  <c r="G79" i="13"/>
  <c r="G77" i="13" s="1"/>
  <c r="Z74" i="13"/>
  <c r="Z72" i="13" s="1"/>
  <c r="T74" i="13"/>
  <c r="T72" i="13" s="1"/>
  <c r="N74" i="13"/>
  <c r="N72" i="13" s="1"/>
  <c r="H74" i="13"/>
  <c r="H72" i="13" s="1"/>
  <c r="AA69" i="13"/>
  <c r="AA67" i="13" s="1"/>
  <c r="U69" i="13"/>
  <c r="U67" i="13" s="1"/>
  <c r="O69" i="13"/>
  <c r="O67" i="13" s="1"/>
  <c r="I69" i="13"/>
  <c r="I67" i="13" s="1"/>
  <c r="V64" i="13"/>
  <c r="V62" i="13" s="1"/>
  <c r="P64" i="13"/>
  <c r="P62" i="13" s="1"/>
  <c r="J64" i="13"/>
  <c r="J62" i="13" s="1"/>
  <c r="D64" i="13"/>
  <c r="D62" i="13" s="1"/>
  <c r="W59" i="13"/>
  <c r="W57" i="13" s="1"/>
  <c r="Q59" i="13"/>
  <c r="Q57" i="13" s="1"/>
  <c r="K59" i="13"/>
  <c r="K57" i="13" s="1"/>
  <c r="E59" i="13"/>
  <c r="E57" i="13" s="1"/>
  <c r="X54" i="13"/>
  <c r="X52" i="13" s="1"/>
  <c r="R54" i="13"/>
  <c r="R52" i="13" s="1"/>
  <c r="L54" i="13"/>
  <c r="L52" i="13" s="1"/>
  <c r="F54" i="13"/>
  <c r="F52" i="13" s="1"/>
  <c r="Y49" i="13"/>
  <c r="Y47" i="13" s="1"/>
  <c r="S49" i="13"/>
  <c r="S47" i="13" s="1"/>
  <c r="M49" i="13"/>
  <c r="M47" i="13" s="1"/>
  <c r="G49" i="13"/>
  <c r="G47" i="13" s="1"/>
  <c r="Z44" i="13"/>
  <c r="Z42" i="13" s="1"/>
  <c r="T44" i="13"/>
  <c r="T42" i="13" s="1"/>
  <c r="N44" i="13"/>
  <c r="N42" i="13" s="1"/>
  <c r="H44" i="13"/>
  <c r="H42" i="13" s="1"/>
  <c r="AA39" i="13"/>
  <c r="AA37" i="13" s="1"/>
  <c r="U39" i="13"/>
  <c r="U37" i="13" s="1"/>
  <c r="O39" i="13"/>
  <c r="O37" i="13" s="1"/>
  <c r="I39" i="13"/>
  <c r="I37" i="13" s="1"/>
  <c r="V34" i="13"/>
  <c r="V32" i="13" s="1"/>
  <c r="P34" i="13"/>
  <c r="P32" i="13" s="1"/>
  <c r="J34" i="13"/>
  <c r="J32" i="13" s="1"/>
  <c r="D34" i="13"/>
  <c r="D32" i="13" s="1"/>
  <c r="W29" i="13"/>
  <c r="W27" i="13" s="1"/>
  <c r="Q29" i="13"/>
  <c r="Q27" i="13" s="1"/>
  <c r="K29" i="13"/>
  <c r="K27" i="13" s="1"/>
  <c r="E29" i="13"/>
  <c r="E27" i="13" s="1"/>
  <c r="X24" i="13"/>
  <c r="X22" i="13" s="1"/>
  <c r="R24" i="13"/>
  <c r="R22" i="13" s="1"/>
  <c r="L24" i="13"/>
  <c r="L22" i="13" s="1"/>
  <c r="F24" i="13"/>
  <c r="F22" i="13" s="1"/>
  <c r="Y19" i="13"/>
  <c r="Y17" i="13" s="1"/>
  <c r="S19" i="13"/>
  <c r="S17" i="13" s="1"/>
  <c r="M19" i="13"/>
  <c r="M17" i="13" s="1"/>
  <c r="G19" i="13"/>
  <c r="G17" i="13" s="1"/>
  <c r="Z14" i="13"/>
  <c r="Z12" i="13" s="1"/>
  <c r="T14" i="13"/>
  <c r="T12" i="13" s="1"/>
  <c r="N14" i="13"/>
  <c r="N12" i="13" s="1"/>
  <c r="H14" i="13"/>
  <c r="H12" i="13" s="1"/>
  <c r="AA9" i="13"/>
  <c r="AA7" i="13" s="1"/>
  <c r="U9" i="13"/>
  <c r="U7" i="13" s="1"/>
  <c r="O9" i="13"/>
  <c r="O7" i="13" s="1"/>
  <c r="I9" i="13"/>
  <c r="I7" i="13" s="1"/>
  <c r="Z159" i="13"/>
  <c r="N159" i="13"/>
  <c r="Q154" i="13"/>
  <c r="Q152" i="13" s="1"/>
  <c r="F154" i="13"/>
  <c r="Y149" i="13"/>
  <c r="Y147" i="13" s="1"/>
  <c r="P149" i="13"/>
  <c r="P147" i="13" s="1"/>
  <c r="G149" i="13"/>
  <c r="Z144" i="13"/>
  <c r="Z142" i="13" s="1"/>
  <c r="Q144" i="13"/>
  <c r="Q142" i="13" s="1"/>
  <c r="H144" i="13"/>
  <c r="X139" i="13"/>
  <c r="X137" i="13" s="1"/>
  <c r="R139" i="13"/>
  <c r="R137" i="13" s="1"/>
  <c r="L139" i="13"/>
  <c r="F139" i="13"/>
  <c r="Y134" i="13"/>
  <c r="Y132" i="13" s="1"/>
  <c r="S134" i="13"/>
  <c r="S132" i="13" s="1"/>
  <c r="M134" i="13"/>
  <c r="M132" i="13" s="1"/>
  <c r="G134" i="13"/>
  <c r="G132" i="13" s="1"/>
  <c r="Z129" i="13"/>
  <c r="T129" i="13"/>
  <c r="N129" i="13"/>
  <c r="N127" i="13" s="1"/>
  <c r="H129" i="13"/>
  <c r="H127" i="13" s="1"/>
  <c r="AA124" i="13"/>
  <c r="AA122" i="13" s="1"/>
  <c r="U124" i="13"/>
  <c r="U122" i="13" s="1"/>
  <c r="O124" i="13"/>
  <c r="I124" i="13"/>
  <c r="V119" i="13"/>
  <c r="V117" i="13" s="1"/>
  <c r="P119" i="13"/>
  <c r="P117" i="13" s="1"/>
  <c r="J119" i="13"/>
  <c r="J117" i="13" s="1"/>
  <c r="D119" i="13"/>
  <c r="D117" i="13" s="1"/>
  <c r="W114" i="13"/>
  <c r="Q114" i="13"/>
  <c r="K114" i="13"/>
  <c r="K112" i="13" s="1"/>
  <c r="E114" i="13"/>
  <c r="E112" i="13" s="1"/>
  <c r="X109" i="13"/>
  <c r="X107" i="13" s="1"/>
  <c r="R109" i="13"/>
  <c r="R107" i="13" s="1"/>
  <c r="L109" i="13"/>
  <c r="F109" i="13"/>
  <c r="Y104" i="13"/>
  <c r="Y102" i="13" s="1"/>
  <c r="S104" i="13"/>
  <c r="S102" i="13" s="1"/>
  <c r="M104" i="13"/>
  <c r="M102" i="13" s="1"/>
  <c r="G104" i="13"/>
  <c r="G102" i="13" s="1"/>
  <c r="Z99" i="13"/>
  <c r="T99" i="13"/>
  <c r="N99" i="13"/>
  <c r="N97" i="13" s="1"/>
  <c r="H99" i="13"/>
  <c r="H97" i="13" s="1"/>
  <c r="AA94" i="13"/>
  <c r="AA92" i="13" s="1"/>
  <c r="U94" i="13"/>
  <c r="U92" i="13" s="1"/>
  <c r="O94" i="13"/>
  <c r="I94" i="13"/>
  <c r="V89" i="13"/>
  <c r="V87" i="13" s="1"/>
  <c r="P89" i="13"/>
  <c r="P87" i="13" s="1"/>
  <c r="J89" i="13"/>
  <c r="J87" i="13" s="1"/>
  <c r="D89" i="13"/>
  <c r="D87" i="13" s="1"/>
  <c r="W84" i="13"/>
  <c r="Q84" i="13"/>
  <c r="K84" i="13"/>
  <c r="K82" i="13" s="1"/>
  <c r="E84" i="13"/>
  <c r="E82" i="13" s="1"/>
  <c r="X79" i="13"/>
  <c r="X77" i="13" s="1"/>
  <c r="R79" i="13"/>
  <c r="R77" i="13" s="1"/>
  <c r="L79" i="13"/>
  <c r="F79" i="13"/>
  <c r="Y74" i="13"/>
  <c r="Y72" i="13" s="1"/>
  <c r="S74" i="13"/>
  <c r="S72" i="13" s="1"/>
  <c r="M74" i="13"/>
  <c r="M72" i="13" s="1"/>
  <c r="G74" i="13"/>
  <c r="G72" i="13" s="1"/>
  <c r="Z69" i="13"/>
  <c r="T69" i="13"/>
  <c r="N69" i="13"/>
  <c r="N67" i="13" s="1"/>
  <c r="H69" i="13"/>
  <c r="H67" i="13" s="1"/>
  <c r="AA64" i="13"/>
  <c r="AA62" i="13" s="1"/>
  <c r="U64" i="13"/>
  <c r="U62" i="13" s="1"/>
  <c r="O64" i="13"/>
  <c r="I64" i="13"/>
  <c r="V59" i="13"/>
  <c r="V57" i="13" s="1"/>
  <c r="P59" i="13"/>
  <c r="P57" i="13" s="1"/>
  <c r="J59" i="13"/>
  <c r="J57" i="13" s="1"/>
  <c r="D59" i="13"/>
  <c r="D57" i="13" s="1"/>
  <c r="W54" i="13"/>
  <c r="Q54" i="13"/>
  <c r="K54" i="13"/>
  <c r="K52" i="13" s="1"/>
  <c r="E54" i="13"/>
  <c r="E52" i="13" s="1"/>
  <c r="X49" i="13"/>
  <c r="X47" i="13" s="1"/>
  <c r="R49" i="13"/>
  <c r="R47" i="13" s="1"/>
  <c r="L49" i="13"/>
  <c r="F49" i="13"/>
  <c r="Y44" i="13"/>
  <c r="Y42" i="13" s="1"/>
  <c r="S44" i="13"/>
  <c r="S42" i="13" s="1"/>
  <c r="M44" i="13"/>
  <c r="M42" i="13" s="1"/>
  <c r="G44" i="13"/>
  <c r="G42" i="13" s="1"/>
  <c r="Z39" i="13"/>
  <c r="T39" i="13"/>
  <c r="N39" i="13"/>
  <c r="N37" i="13" s="1"/>
  <c r="H39" i="13"/>
  <c r="H37" i="13" s="1"/>
  <c r="AA34" i="13"/>
  <c r="AA32" i="13" s="1"/>
  <c r="U34" i="13"/>
  <c r="U32" i="13" s="1"/>
  <c r="O34" i="13"/>
  <c r="I34" i="13"/>
  <c r="V29" i="13"/>
  <c r="V27" i="13" s="1"/>
  <c r="P29" i="13"/>
  <c r="P27" i="13" s="1"/>
  <c r="J29" i="13"/>
  <c r="J27" i="13" s="1"/>
  <c r="D29" i="13"/>
  <c r="D27" i="13" s="1"/>
  <c r="W24" i="13"/>
  <c r="Q24" i="13"/>
  <c r="K24" i="13"/>
  <c r="K22" i="13" s="1"/>
  <c r="E24" i="13"/>
  <c r="E22" i="13" s="1"/>
  <c r="X19" i="13"/>
  <c r="X17" i="13" s="1"/>
  <c r="R19" i="13"/>
  <c r="R17" i="13" s="1"/>
  <c r="L19" i="13"/>
  <c r="F19" i="13"/>
  <c r="Y14" i="13"/>
  <c r="Y12" i="13" s="1"/>
  <c r="S14" i="13"/>
  <c r="S12" i="13" s="1"/>
  <c r="M14" i="13"/>
  <c r="M12" i="13" s="1"/>
  <c r="G14" i="13"/>
  <c r="G12" i="13" s="1"/>
  <c r="Z9" i="13"/>
  <c r="T9" i="13"/>
  <c r="N9" i="13"/>
  <c r="N7" i="13" s="1"/>
  <c r="H9" i="13"/>
  <c r="H7" i="13" s="1"/>
  <c r="Y159" i="13"/>
  <c r="Y157" i="13" s="1"/>
  <c r="M159" i="13"/>
  <c r="M157" i="13" s="1"/>
  <c r="AA154" i="13"/>
  <c r="O154" i="13"/>
  <c r="O152" i="13" s="1"/>
  <c r="E154" i="13"/>
  <c r="X149" i="13"/>
  <c r="X147" i="13" s="1"/>
  <c r="O149" i="13"/>
  <c r="O147" i="13" s="1"/>
  <c r="F149" i="13"/>
  <c r="F147" i="13" s="1"/>
  <c r="Y144" i="13"/>
  <c r="Y142" i="13" s="1"/>
  <c r="P144" i="13"/>
  <c r="P142" i="13" s="1"/>
  <c r="G144" i="13"/>
  <c r="W139" i="13"/>
  <c r="W137" i="13" s="1"/>
  <c r="Q139" i="13"/>
  <c r="Q137" i="13" s="1"/>
  <c r="K139" i="13"/>
  <c r="K137" i="13" s="1"/>
  <c r="E139" i="13"/>
  <c r="X134" i="13"/>
  <c r="R134" i="13"/>
  <c r="L134" i="13"/>
  <c r="L132" i="13" s="1"/>
  <c r="F134" i="13"/>
  <c r="F132" i="13" s="1"/>
  <c r="Y129" i="13"/>
  <c r="Y127" i="13" s="1"/>
  <c r="S129" i="13"/>
  <c r="M129" i="13"/>
  <c r="G129" i="13"/>
  <c r="Z124" i="13"/>
  <c r="Z122" i="13" s="1"/>
  <c r="T124" i="13"/>
  <c r="T122" i="13" s="1"/>
  <c r="N124" i="13"/>
  <c r="N122" i="13" s="1"/>
  <c r="H124" i="13"/>
  <c r="AA119" i="13"/>
  <c r="U119" i="13"/>
  <c r="O119" i="13"/>
  <c r="O117" i="13" s="1"/>
  <c r="I119" i="13"/>
  <c r="I117" i="13" s="1"/>
  <c r="V114" i="13"/>
  <c r="V112" i="13" s="1"/>
  <c r="P114" i="13"/>
  <c r="J114" i="13"/>
  <c r="D114" i="13"/>
  <c r="W109" i="13"/>
  <c r="W107" i="13" s="1"/>
  <c r="Q109" i="13"/>
  <c r="Q107" i="13" s="1"/>
  <c r="K109" i="13"/>
  <c r="K107" i="13" s="1"/>
  <c r="E109" i="13"/>
  <c r="X104" i="13"/>
  <c r="R104" i="13"/>
  <c r="L104" i="13"/>
  <c r="L102" i="13" s="1"/>
  <c r="F104" i="13"/>
  <c r="F102" i="13" s="1"/>
  <c r="Y99" i="13"/>
  <c r="Y97" i="13" s="1"/>
  <c r="S99" i="13"/>
  <c r="M99" i="13"/>
  <c r="G99" i="13"/>
  <c r="Z94" i="13"/>
  <c r="Z92" i="13" s="1"/>
  <c r="T94" i="13"/>
  <c r="T92" i="13" s="1"/>
  <c r="N94" i="13"/>
  <c r="N92" i="13" s="1"/>
  <c r="H94" i="13"/>
  <c r="AA89" i="13"/>
  <c r="U89" i="13"/>
  <c r="O89" i="13"/>
  <c r="O87" i="13" s="1"/>
  <c r="I89" i="13"/>
  <c r="I87" i="13" s="1"/>
  <c r="V84" i="13"/>
  <c r="V82" i="13" s="1"/>
  <c r="P84" i="13"/>
  <c r="J84" i="13"/>
  <c r="D84" i="13"/>
  <c r="W79" i="13"/>
  <c r="W77" i="13" s="1"/>
  <c r="Q79" i="13"/>
  <c r="Q77" i="13" s="1"/>
  <c r="K79" i="13"/>
  <c r="K77" i="13" s="1"/>
  <c r="E79" i="13"/>
  <c r="X74" i="13"/>
  <c r="R74" i="13"/>
  <c r="L74" i="13"/>
  <c r="L72" i="13" s="1"/>
  <c r="F74" i="13"/>
  <c r="F72" i="13" s="1"/>
  <c r="Y69" i="13"/>
  <c r="Y67" i="13" s="1"/>
  <c r="S69" i="13"/>
  <c r="M69" i="13"/>
  <c r="G69" i="13"/>
  <c r="Z64" i="13"/>
  <c r="Z62" i="13" s="1"/>
  <c r="T64" i="13"/>
  <c r="T62" i="13" s="1"/>
  <c r="N64" i="13"/>
  <c r="N62" i="13" s="1"/>
  <c r="H64" i="13"/>
  <c r="AA59" i="13"/>
  <c r="U59" i="13"/>
  <c r="O59" i="13"/>
  <c r="O57" i="13" s="1"/>
  <c r="I59" i="13"/>
  <c r="I57" i="13" s="1"/>
  <c r="V54" i="13"/>
  <c r="V52" i="13" s="1"/>
  <c r="P54" i="13"/>
  <c r="J54" i="13"/>
  <c r="D54" i="13"/>
  <c r="W49" i="13"/>
  <c r="W47" i="13" s="1"/>
  <c r="Q49" i="13"/>
  <c r="Q47" i="13" s="1"/>
  <c r="K49" i="13"/>
  <c r="K47" i="13" s="1"/>
  <c r="E49" i="13"/>
  <c r="X44" i="13"/>
  <c r="R44" i="13"/>
  <c r="L44" i="13"/>
  <c r="L42" i="13" s="1"/>
  <c r="F44" i="13"/>
  <c r="F42" i="13" s="1"/>
  <c r="Y39" i="13"/>
  <c r="Y37" i="13" s="1"/>
  <c r="S39" i="13"/>
  <c r="M39" i="13"/>
  <c r="G39" i="13"/>
  <c r="Z34" i="13"/>
  <c r="Z32" i="13" s="1"/>
  <c r="T34" i="13"/>
  <c r="T32" i="13" s="1"/>
  <c r="N34" i="13"/>
  <c r="N32" i="13" s="1"/>
  <c r="H34" i="13"/>
  <c r="AA29" i="13"/>
  <c r="U29" i="13"/>
  <c r="O29" i="13"/>
  <c r="O27" i="13" s="1"/>
  <c r="I29" i="13"/>
  <c r="I27" i="13" s="1"/>
  <c r="V24" i="13"/>
  <c r="V22" i="13" s="1"/>
  <c r="P24" i="13"/>
  <c r="J24" i="13"/>
  <c r="D24" i="13"/>
  <c r="W19" i="13"/>
  <c r="W17" i="13" s="1"/>
  <c r="Q19" i="13"/>
  <c r="Q17" i="13" s="1"/>
  <c r="K19" i="13"/>
  <c r="K17" i="13" s="1"/>
  <c r="E19" i="13"/>
  <c r="X14" i="13"/>
  <c r="R14" i="13"/>
  <c r="L14" i="13"/>
  <c r="L12" i="13" s="1"/>
  <c r="F14" i="13"/>
  <c r="F12" i="13" s="1"/>
  <c r="Y9" i="13"/>
  <c r="Y7" i="13" s="1"/>
  <c r="S9" i="13"/>
  <c r="M9" i="13"/>
  <c r="G9" i="13"/>
  <c r="P11" i="13"/>
  <c r="O16" i="13"/>
  <c r="H21" i="13"/>
  <c r="Y24" i="13"/>
  <c r="Y22" i="13" s="1"/>
  <c r="R29" i="13"/>
  <c r="R27" i="13" s="1"/>
  <c r="K34" i="13"/>
  <c r="K32" i="13" s="1"/>
  <c r="W36" i="13"/>
  <c r="D39" i="13"/>
  <c r="D37" i="13" s="1"/>
  <c r="P41" i="13"/>
  <c r="O46" i="13"/>
  <c r="H51" i="13"/>
  <c r="Y54" i="13"/>
  <c r="Y52" i="13" s="1"/>
  <c r="R59" i="13"/>
  <c r="R57" i="13" s="1"/>
  <c r="K64" i="13"/>
  <c r="K62" i="13" s="1"/>
  <c r="W66" i="13"/>
  <c r="D69" i="13"/>
  <c r="D67" i="13" s="1"/>
  <c r="P71" i="13"/>
  <c r="O76" i="13"/>
  <c r="H81" i="13"/>
  <c r="Y84" i="13"/>
  <c r="Y82" i="13" s="1"/>
  <c r="R89" i="13"/>
  <c r="R87" i="13" s="1"/>
  <c r="K94" i="13"/>
  <c r="K92" i="13" s="1"/>
  <c r="W96" i="13"/>
  <c r="D99" i="13"/>
  <c r="D97" i="13" s="1"/>
  <c r="P101" i="13"/>
  <c r="O106" i="13"/>
  <c r="H111" i="13"/>
  <c r="Y114" i="13"/>
  <c r="R119" i="13"/>
  <c r="K124" i="13"/>
  <c r="K122" i="13" s="1"/>
  <c r="W126" i="13"/>
  <c r="D129" i="13"/>
  <c r="D127" i="13" s="1"/>
  <c r="P131" i="13"/>
  <c r="O136" i="13"/>
  <c r="H141" i="13"/>
  <c r="N146" i="13"/>
  <c r="V147" i="13"/>
  <c r="J149" i="13"/>
  <c r="J147" i="13" s="1"/>
  <c r="U156" i="13"/>
  <c r="G161" i="13"/>
  <c r="O170" i="13"/>
  <c r="O166" i="13" s="1"/>
  <c r="X175" i="13"/>
  <c r="X171" i="13" s="1"/>
  <c r="M221" i="13"/>
  <c r="R226" i="13"/>
  <c r="E261" i="13"/>
  <c r="I275" i="13"/>
  <c r="I271" i="13" s="1"/>
  <c r="Z276" i="13"/>
  <c r="Y281" i="13"/>
  <c r="X290" i="13"/>
  <c r="X286" i="13" s="1"/>
  <c r="Q295" i="13"/>
  <c r="H344" i="13"/>
  <c r="H340" i="13" s="1"/>
  <c r="G345" i="13"/>
  <c r="S345" i="13"/>
  <c r="Y345" i="13"/>
  <c r="H486" i="11"/>
  <c r="H484" i="11" s="1"/>
  <c r="N486" i="11"/>
  <c r="N484" i="11" s="1"/>
  <c r="T486" i="11"/>
  <c r="T484" i="11" s="1"/>
  <c r="Z486" i="11"/>
  <c r="Z484" i="11" s="1"/>
  <c r="G491" i="11"/>
  <c r="G489" i="11" s="1"/>
  <c r="M491" i="11"/>
  <c r="M489" i="11" s="1"/>
  <c r="S491" i="11"/>
  <c r="S489" i="11" s="1"/>
  <c r="Y491" i="11"/>
  <c r="Y489" i="11" s="1"/>
  <c r="F496" i="11"/>
  <c r="F494" i="11" s="1"/>
  <c r="L496" i="11"/>
  <c r="L494" i="11" s="1"/>
  <c r="R496" i="11"/>
  <c r="R494" i="11" s="1"/>
  <c r="X496" i="11"/>
  <c r="X494" i="11" s="1"/>
  <c r="E501" i="11"/>
  <c r="E499" i="11" s="1"/>
  <c r="K501" i="11"/>
  <c r="K499" i="11" s="1"/>
  <c r="Q501" i="11"/>
  <c r="Q499" i="11" s="1"/>
  <c r="W501" i="11"/>
  <c r="W499" i="11" s="1"/>
  <c r="D506" i="11"/>
  <c r="D504" i="11" s="1"/>
  <c r="J506" i="11"/>
  <c r="J504" i="11" s="1"/>
  <c r="P506" i="11"/>
  <c r="P504" i="11" s="1"/>
  <c r="V506" i="11"/>
  <c r="V504" i="11" s="1"/>
  <c r="I511" i="11"/>
  <c r="I509" i="11" s="1"/>
  <c r="O511" i="11"/>
  <c r="O509" i="11" s="1"/>
  <c r="U511" i="11"/>
  <c r="U509" i="11" s="1"/>
  <c r="AA511" i="11"/>
  <c r="AA509" i="11" s="1"/>
  <c r="H516" i="11"/>
  <c r="H514" i="11" s="1"/>
  <c r="N516" i="11"/>
  <c r="N514" i="11" s="1"/>
  <c r="T516" i="11"/>
  <c r="T514" i="11" s="1"/>
  <c r="Z516" i="11"/>
  <c r="Z514" i="11" s="1"/>
  <c r="G521" i="11"/>
  <c r="G519" i="11" s="1"/>
  <c r="M521" i="11"/>
  <c r="M519" i="11" s="1"/>
  <c r="S521" i="11"/>
  <c r="S519" i="11" s="1"/>
  <c r="Y521" i="11"/>
  <c r="Y519" i="11" s="1"/>
  <c r="F526" i="11"/>
  <c r="F524" i="11" s="1"/>
  <c r="L526" i="11"/>
  <c r="L524" i="11" s="1"/>
  <c r="R526" i="11"/>
  <c r="R524" i="11" s="1"/>
  <c r="X526" i="11"/>
  <c r="X524" i="11" s="1"/>
  <c r="E531" i="11"/>
  <c r="E529" i="11" s="1"/>
  <c r="K531" i="11"/>
  <c r="K529" i="11" s="1"/>
  <c r="Q531" i="11"/>
  <c r="Q529" i="11" s="1"/>
  <c r="W531" i="11"/>
  <c r="W529" i="11" s="1"/>
  <c r="D536" i="11"/>
  <c r="D534" i="11" s="1"/>
  <c r="J536" i="11"/>
  <c r="J534" i="11" s="1"/>
  <c r="P536" i="11"/>
  <c r="P534" i="11" s="1"/>
  <c r="V536" i="11"/>
  <c r="V534" i="11" s="1"/>
  <c r="I541" i="11"/>
  <c r="I539" i="11" s="1"/>
  <c r="O541" i="11"/>
  <c r="O539" i="11" s="1"/>
  <c r="U541" i="11"/>
  <c r="U539" i="11" s="1"/>
  <c r="AA541" i="11"/>
  <c r="AA539" i="11" s="1"/>
  <c r="H546" i="11"/>
  <c r="H544" i="11" s="1"/>
  <c r="N546" i="11"/>
  <c r="N544" i="11" s="1"/>
  <c r="T546" i="11"/>
  <c r="T544" i="11" s="1"/>
  <c r="Z546" i="11"/>
  <c r="Z544" i="11" s="1"/>
  <c r="G551" i="11"/>
  <c r="G549" i="11" s="1"/>
  <c r="M551" i="11"/>
  <c r="M549" i="11" s="1"/>
  <c r="S551" i="11"/>
  <c r="S549" i="11" s="1"/>
  <c r="Y551" i="11"/>
  <c r="Y549" i="11" s="1"/>
  <c r="F556" i="11"/>
  <c r="F554" i="11" s="1"/>
  <c r="L556" i="11"/>
  <c r="L554" i="11" s="1"/>
  <c r="R556" i="11"/>
  <c r="R554" i="11" s="1"/>
  <c r="X556" i="11"/>
  <c r="X554" i="11" s="1"/>
  <c r="E561" i="11"/>
  <c r="E559" i="11" s="1"/>
  <c r="K561" i="11"/>
  <c r="K559" i="11" s="1"/>
  <c r="Q561" i="11"/>
  <c r="Q559" i="11" s="1"/>
  <c r="W561" i="11"/>
  <c r="W559" i="11" s="1"/>
  <c r="D566" i="11"/>
  <c r="D564" i="11" s="1"/>
  <c r="J566" i="11"/>
  <c r="J564" i="11" s="1"/>
  <c r="P566" i="11"/>
  <c r="P564" i="11" s="1"/>
  <c r="V566" i="11"/>
  <c r="V564" i="11" s="1"/>
  <c r="I571" i="11"/>
  <c r="I569" i="11" s="1"/>
  <c r="O571" i="11"/>
  <c r="O569" i="11" s="1"/>
  <c r="U571" i="11"/>
  <c r="U569" i="11" s="1"/>
  <c r="AA571" i="11"/>
  <c r="AA569" i="11" s="1"/>
  <c r="H576" i="11"/>
  <c r="H574" i="11" s="1"/>
  <c r="N576" i="11"/>
  <c r="N574" i="11" s="1"/>
  <c r="T576" i="11"/>
  <c r="T574" i="11" s="1"/>
  <c r="Z576" i="11"/>
  <c r="Z574" i="11" s="1"/>
  <c r="G581" i="11"/>
  <c r="G579" i="11" s="1"/>
  <c r="M581" i="11"/>
  <c r="M579" i="11" s="1"/>
  <c r="S581" i="11"/>
  <c r="S579" i="11" s="1"/>
  <c r="Y581" i="11"/>
  <c r="Y579" i="11" s="1"/>
  <c r="F586" i="11"/>
  <c r="F584" i="11" s="1"/>
  <c r="L586" i="11"/>
  <c r="L584" i="11" s="1"/>
  <c r="R586" i="11"/>
  <c r="R584" i="11" s="1"/>
  <c r="X586" i="11"/>
  <c r="X584" i="11" s="1"/>
  <c r="E591" i="11"/>
  <c r="E589" i="11" s="1"/>
  <c r="K591" i="11"/>
  <c r="K589" i="11" s="1"/>
  <c r="Q591" i="11"/>
  <c r="Q589" i="11" s="1"/>
  <c r="W591" i="11"/>
  <c r="W589" i="11" s="1"/>
  <c r="D596" i="11"/>
  <c r="D594" i="11" s="1"/>
  <c r="J596" i="11"/>
  <c r="J594" i="11" s="1"/>
  <c r="P596" i="11"/>
  <c r="P594" i="11" s="1"/>
  <c r="V596" i="11"/>
  <c r="V594" i="11" s="1"/>
  <c r="I601" i="11"/>
  <c r="I599" i="11" s="1"/>
  <c r="O601" i="11"/>
  <c r="O599" i="11" s="1"/>
  <c r="U601" i="11"/>
  <c r="U599" i="11" s="1"/>
  <c r="AA601" i="11"/>
  <c r="AA599" i="11" s="1"/>
  <c r="H606" i="11"/>
  <c r="H604" i="11" s="1"/>
  <c r="N606" i="11"/>
  <c r="N604" i="11" s="1"/>
  <c r="T606" i="11"/>
  <c r="T604" i="11" s="1"/>
  <c r="Z606" i="11"/>
  <c r="Z604" i="11" s="1"/>
  <c r="G611" i="11"/>
  <c r="G609" i="11" s="1"/>
  <c r="M611" i="11"/>
  <c r="M609" i="11" s="1"/>
  <c r="S611" i="11"/>
  <c r="S609" i="11" s="1"/>
  <c r="Y611" i="11"/>
  <c r="Y609" i="11" s="1"/>
  <c r="F616" i="11"/>
  <c r="F614" i="11" s="1"/>
  <c r="L616" i="11"/>
  <c r="L614" i="11" s="1"/>
  <c r="R616" i="11"/>
  <c r="R614" i="11" s="1"/>
  <c r="X616" i="11"/>
  <c r="X614" i="11" s="1"/>
  <c r="E621" i="11"/>
  <c r="E619" i="11" s="1"/>
  <c r="K621" i="11"/>
  <c r="K619" i="11" s="1"/>
  <c r="Q621" i="11"/>
  <c r="Q619" i="11" s="1"/>
  <c r="W621" i="11"/>
  <c r="W619" i="11" s="1"/>
  <c r="D626" i="11"/>
  <c r="D624" i="11" s="1"/>
  <c r="J626" i="11"/>
  <c r="J624" i="11" s="1"/>
  <c r="P626" i="11"/>
  <c r="P624" i="11" s="1"/>
  <c r="V626" i="11"/>
  <c r="V624" i="11" s="1"/>
  <c r="I631" i="11"/>
  <c r="I629" i="11" s="1"/>
  <c r="O631" i="11"/>
  <c r="O629" i="11" s="1"/>
  <c r="U631" i="11"/>
  <c r="U629" i="11" s="1"/>
  <c r="AA631" i="11"/>
  <c r="AA629" i="11" s="1"/>
  <c r="H636" i="11"/>
  <c r="H634" i="11" s="1"/>
  <c r="N636" i="11"/>
  <c r="N634" i="11" s="1"/>
  <c r="T636" i="11"/>
  <c r="T634" i="11" s="1"/>
  <c r="Z636" i="11"/>
  <c r="Z634" i="11" s="1"/>
  <c r="H9" i="12"/>
  <c r="N9" i="12"/>
  <c r="T9" i="12"/>
  <c r="Z9" i="12"/>
  <c r="Z7" i="12" s="1"/>
  <c r="H11" i="12"/>
  <c r="N11" i="12"/>
  <c r="T11" i="12"/>
  <c r="Z11" i="12"/>
  <c r="G14" i="12"/>
  <c r="M14" i="12"/>
  <c r="M12" i="12" s="1"/>
  <c r="S14" i="12"/>
  <c r="Y14" i="12"/>
  <c r="G16" i="12"/>
  <c r="M16" i="12"/>
  <c r="S16" i="12"/>
  <c r="Y16" i="12"/>
  <c r="F19" i="12"/>
  <c r="L19" i="12"/>
  <c r="R19" i="12"/>
  <c r="X19" i="12"/>
  <c r="F21" i="12"/>
  <c r="L21" i="12"/>
  <c r="R21" i="12"/>
  <c r="X21" i="12"/>
  <c r="E24" i="12"/>
  <c r="K24" i="12"/>
  <c r="Q24" i="12"/>
  <c r="W24" i="12"/>
  <c r="W22" i="12" s="1"/>
  <c r="E26" i="12"/>
  <c r="K26" i="12"/>
  <c r="Q26" i="12"/>
  <c r="W26" i="12"/>
  <c r="D29" i="12"/>
  <c r="J29" i="12"/>
  <c r="J27" i="12" s="1"/>
  <c r="P29" i="12"/>
  <c r="V29" i="12"/>
  <c r="D31" i="12"/>
  <c r="J31" i="12"/>
  <c r="P31" i="12"/>
  <c r="V31" i="12"/>
  <c r="I34" i="12"/>
  <c r="O34" i="12"/>
  <c r="U34" i="12"/>
  <c r="AA34" i="12"/>
  <c r="I36" i="12"/>
  <c r="O36" i="12"/>
  <c r="U36" i="12"/>
  <c r="AA36" i="12"/>
  <c r="H39" i="12"/>
  <c r="N39" i="12"/>
  <c r="T39" i="12"/>
  <c r="Z39" i="12"/>
  <c r="Z37" i="12" s="1"/>
  <c r="H41" i="12"/>
  <c r="N41" i="12"/>
  <c r="T41" i="12"/>
  <c r="Z41" i="12"/>
  <c r="G44" i="12"/>
  <c r="M44" i="12"/>
  <c r="M42" i="12" s="1"/>
  <c r="S44" i="12"/>
  <c r="Y44" i="12"/>
  <c r="G46" i="12"/>
  <c r="M46" i="12"/>
  <c r="S46" i="12"/>
  <c r="Y46" i="12"/>
  <c r="F49" i="12"/>
  <c r="L49" i="12"/>
  <c r="R49" i="12"/>
  <c r="X49" i="12"/>
  <c r="F51" i="12"/>
  <c r="L51" i="12"/>
  <c r="R51" i="12"/>
  <c r="X51" i="12"/>
  <c r="E54" i="12"/>
  <c r="K54" i="12"/>
  <c r="Q54" i="12"/>
  <c r="W54" i="12"/>
  <c r="W52" i="12" s="1"/>
  <c r="E56" i="12"/>
  <c r="K56" i="12"/>
  <c r="Q56" i="12"/>
  <c r="W56" i="12"/>
  <c r="D59" i="12"/>
  <c r="J59" i="12"/>
  <c r="J57" i="12" s="1"/>
  <c r="P59" i="12"/>
  <c r="V59" i="12"/>
  <c r="D61" i="12"/>
  <c r="J61" i="12"/>
  <c r="P61" i="12"/>
  <c r="V61" i="12"/>
  <c r="I64" i="12"/>
  <c r="O64" i="12"/>
  <c r="U64" i="12"/>
  <c r="AA64" i="12"/>
  <c r="I66" i="12"/>
  <c r="O66" i="12"/>
  <c r="U66" i="12"/>
  <c r="AA66" i="12"/>
  <c r="H69" i="12"/>
  <c r="N69" i="12"/>
  <c r="T69" i="12"/>
  <c r="Z69" i="12"/>
  <c r="Z67" i="12" s="1"/>
  <c r="H71" i="12"/>
  <c r="N71" i="12"/>
  <c r="T71" i="12"/>
  <c r="Z71" i="12"/>
  <c r="G74" i="12"/>
  <c r="M74" i="12"/>
  <c r="M72" i="12" s="1"/>
  <c r="S74" i="12"/>
  <c r="Y74" i="12"/>
  <c r="G76" i="12"/>
  <c r="M76" i="12"/>
  <c r="S76" i="12"/>
  <c r="Y76" i="12"/>
  <c r="F79" i="12"/>
  <c r="L79" i="12"/>
  <c r="R79" i="12"/>
  <c r="X79" i="12"/>
  <c r="F81" i="12"/>
  <c r="L81" i="12"/>
  <c r="R81" i="12"/>
  <c r="X81" i="12"/>
  <c r="E84" i="12"/>
  <c r="K84" i="12"/>
  <c r="Q84" i="12"/>
  <c r="W84" i="12"/>
  <c r="W82" i="12" s="1"/>
  <c r="E86" i="12"/>
  <c r="K86" i="12"/>
  <c r="Q86" i="12"/>
  <c r="W86" i="12"/>
  <c r="D89" i="12"/>
  <c r="J89" i="12"/>
  <c r="J87" i="12" s="1"/>
  <c r="P89" i="12"/>
  <c r="V89" i="12"/>
  <c r="D91" i="12"/>
  <c r="J91" i="12"/>
  <c r="P91" i="12"/>
  <c r="V91" i="12"/>
  <c r="I94" i="12"/>
  <c r="O94" i="12"/>
  <c r="U94" i="12"/>
  <c r="AA94" i="12"/>
  <c r="I96" i="12"/>
  <c r="O96" i="12"/>
  <c r="U96" i="12"/>
  <c r="AA96" i="12"/>
  <c r="H99" i="12"/>
  <c r="N99" i="12"/>
  <c r="T99" i="12"/>
  <c r="Z99" i="12"/>
  <c r="Z97" i="12" s="1"/>
  <c r="H101" i="12"/>
  <c r="N101" i="12"/>
  <c r="T101" i="12"/>
  <c r="Z101" i="12"/>
  <c r="G104" i="12"/>
  <c r="M104" i="12"/>
  <c r="M102" i="12" s="1"/>
  <c r="S104" i="12"/>
  <c r="Y104" i="12"/>
  <c r="G106" i="12"/>
  <c r="M106" i="12"/>
  <c r="S106" i="12"/>
  <c r="Y106" i="12"/>
  <c r="F109" i="12"/>
  <c r="L109" i="12"/>
  <c r="R109" i="12"/>
  <c r="X109" i="12"/>
  <c r="F111" i="12"/>
  <c r="L111" i="12"/>
  <c r="R111" i="12"/>
  <c r="X111" i="12"/>
  <c r="E114" i="12"/>
  <c r="K114" i="12"/>
  <c r="Q114" i="12"/>
  <c r="W114" i="12"/>
  <c r="W112" i="12" s="1"/>
  <c r="E116" i="12"/>
  <c r="K116" i="12"/>
  <c r="Q116" i="12"/>
  <c r="W116" i="12"/>
  <c r="D119" i="12"/>
  <c r="J119" i="12"/>
  <c r="J117" i="12" s="1"/>
  <c r="P119" i="12"/>
  <c r="V119" i="12"/>
  <c r="D121" i="12"/>
  <c r="J121" i="12"/>
  <c r="P121" i="12"/>
  <c r="V121" i="12"/>
  <c r="I124" i="12"/>
  <c r="O124" i="12"/>
  <c r="U124" i="12"/>
  <c r="AA124" i="12"/>
  <c r="I126" i="12"/>
  <c r="O126" i="12"/>
  <c r="U126" i="12"/>
  <c r="AA126" i="12"/>
  <c r="H129" i="12"/>
  <c r="N129" i="12"/>
  <c r="T129" i="12"/>
  <c r="Z129" i="12"/>
  <c r="Z127" i="12" s="1"/>
  <c r="H131" i="12"/>
  <c r="N131" i="12"/>
  <c r="T131" i="12"/>
  <c r="Z131" i="12"/>
  <c r="G134" i="12"/>
  <c r="M134" i="12"/>
  <c r="M132" i="12" s="1"/>
  <c r="S134" i="12"/>
  <c r="Y134" i="12"/>
  <c r="G136" i="12"/>
  <c r="M136" i="12"/>
  <c r="S136" i="12"/>
  <c r="Y136" i="12"/>
  <c r="F139" i="12"/>
  <c r="L139" i="12"/>
  <c r="R139" i="12"/>
  <c r="X139" i="12"/>
  <c r="F141" i="12"/>
  <c r="L141" i="12"/>
  <c r="R141" i="12"/>
  <c r="X141" i="12"/>
  <c r="E144" i="12"/>
  <c r="K144" i="12"/>
  <c r="Q144" i="12"/>
  <c r="W144" i="12"/>
  <c r="W142" i="12" s="1"/>
  <c r="E146" i="12"/>
  <c r="K146" i="12"/>
  <c r="Q146" i="12"/>
  <c r="W146" i="12"/>
  <c r="D149" i="12"/>
  <c r="J149" i="12"/>
  <c r="J147" i="12" s="1"/>
  <c r="P149" i="12"/>
  <c r="V149" i="12"/>
  <c r="D151" i="12"/>
  <c r="J151" i="12"/>
  <c r="P151" i="12"/>
  <c r="V151" i="12"/>
  <c r="I154" i="12"/>
  <c r="O154" i="12"/>
  <c r="U154" i="12"/>
  <c r="AA154" i="12"/>
  <c r="I156" i="12"/>
  <c r="O156" i="12"/>
  <c r="U156" i="12"/>
  <c r="AA156" i="12"/>
  <c r="H159" i="12"/>
  <c r="N159" i="12"/>
  <c r="T159" i="12"/>
  <c r="Z159" i="12"/>
  <c r="Z157" i="12" s="1"/>
  <c r="H161" i="12"/>
  <c r="N161" i="12"/>
  <c r="T161" i="12"/>
  <c r="Z161" i="12"/>
  <c r="G170" i="12"/>
  <c r="G166" i="12" s="1"/>
  <c r="M170" i="12"/>
  <c r="M166" i="12" s="1"/>
  <c r="S170" i="12"/>
  <c r="S166" i="12" s="1"/>
  <c r="Y170" i="12"/>
  <c r="Y166" i="12" s="1"/>
  <c r="F175" i="12"/>
  <c r="F171" i="12" s="1"/>
  <c r="L175" i="12"/>
  <c r="L171" i="12" s="1"/>
  <c r="R175" i="12"/>
  <c r="R171" i="12" s="1"/>
  <c r="X175" i="12"/>
  <c r="X171" i="12" s="1"/>
  <c r="E180" i="12"/>
  <c r="E176" i="12" s="1"/>
  <c r="K180" i="12"/>
  <c r="K176" i="12" s="1"/>
  <c r="Q180" i="12"/>
  <c r="Q176" i="12" s="1"/>
  <c r="W180" i="12"/>
  <c r="W176" i="12" s="1"/>
  <c r="D183" i="12"/>
  <c r="J183" i="12"/>
  <c r="J181" i="12" s="1"/>
  <c r="P183" i="12"/>
  <c r="V183" i="12"/>
  <c r="D185" i="12"/>
  <c r="J185" i="12"/>
  <c r="P185" i="12"/>
  <c r="V185" i="12"/>
  <c r="I188" i="12"/>
  <c r="O188" i="12"/>
  <c r="U188" i="12"/>
  <c r="AA188" i="12"/>
  <c r="I190" i="12"/>
  <c r="O190" i="12"/>
  <c r="U190" i="12"/>
  <c r="AA190" i="12"/>
  <c r="H193" i="12"/>
  <c r="N193" i="12"/>
  <c r="T193" i="12"/>
  <c r="Z193" i="12"/>
  <c r="Z191" i="12" s="1"/>
  <c r="H195" i="12"/>
  <c r="N195" i="12"/>
  <c r="T195" i="12"/>
  <c r="Z195" i="12"/>
  <c r="G198" i="12"/>
  <c r="M198" i="12"/>
  <c r="M196" i="12" s="1"/>
  <c r="S198" i="12"/>
  <c r="Y198" i="12"/>
  <c r="G200" i="12"/>
  <c r="M200" i="12"/>
  <c r="S200" i="12"/>
  <c r="Y200" i="12"/>
  <c r="F203" i="12"/>
  <c r="L203" i="12"/>
  <c r="R203" i="12"/>
  <c r="X203" i="12"/>
  <c r="F205" i="12"/>
  <c r="L205" i="12"/>
  <c r="R205" i="12"/>
  <c r="X205" i="12"/>
  <c r="E208" i="12"/>
  <c r="K208" i="12"/>
  <c r="Q208" i="12"/>
  <c r="W208" i="12"/>
  <c r="W206" i="12" s="1"/>
  <c r="E210" i="12"/>
  <c r="K210" i="12"/>
  <c r="Q210" i="12"/>
  <c r="W210" i="12"/>
  <c r="D213" i="12"/>
  <c r="J213" i="12"/>
  <c r="J211" i="12" s="1"/>
  <c r="P213" i="12"/>
  <c r="V213" i="12"/>
  <c r="D215" i="12"/>
  <c r="J215" i="12"/>
  <c r="P215" i="12"/>
  <c r="V215" i="12"/>
  <c r="J218" i="12"/>
  <c r="J216" i="12" s="1"/>
  <c r="Q218" i="12"/>
  <c r="X218" i="12"/>
  <c r="J220" i="12"/>
  <c r="V220" i="12"/>
  <c r="I223" i="12"/>
  <c r="U223" i="12"/>
  <c r="I225" i="12"/>
  <c r="U225" i="12"/>
  <c r="F228" i="12"/>
  <c r="R228" i="12"/>
  <c r="F230" i="12"/>
  <c r="R230" i="12"/>
  <c r="D233" i="12"/>
  <c r="P233" i="12"/>
  <c r="D235" i="12"/>
  <c r="P235" i="12"/>
  <c r="O238" i="12"/>
  <c r="AA238" i="12"/>
  <c r="O240" i="12"/>
  <c r="AA240" i="12"/>
  <c r="N243" i="12"/>
  <c r="Z243" i="12"/>
  <c r="N245" i="12"/>
  <c r="Z245" i="12"/>
  <c r="N248" i="12"/>
  <c r="H250" i="12"/>
  <c r="Z250" i="12"/>
  <c r="M253" i="12"/>
  <c r="G255" i="12"/>
  <c r="Y255" i="12"/>
  <c r="H258" i="12"/>
  <c r="Z258" i="12"/>
  <c r="X260" i="12"/>
  <c r="E263" i="12"/>
  <c r="Q265" i="12"/>
  <c r="J270" i="12"/>
  <c r="I275" i="12"/>
  <c r="Z278" i="12"/>
  <c r="Z276" i="12" s="1"/>
  <c r="S283" i="12"/>
  <c r="L288" i="12"/>
  <c r="X290" i="12"/>
  <c r="E293" i="12"/>
  <c r="E291" i="12" s="1"/>
  <c r="Q295" i="12"/>
  <c r="J300" i="12"/>
  <c r="I305" i="12"/>
  <c r="Z308" i="12"/>
  <c r="S313" i="12"/>
  <c r="S311" i="12" s="1"/>
  <c r="L318" i="12"/>
  <c r="L316" i="12" s="1"/>
  <c r="X320" i="12"/>
  <c r="K329" i="12"/>
  <c r="K325" i="12" s="1"/>
  <c r="D334" i="12"/>
  <c r="D330" i="12" s="1"/>
  <c r="Y349" i="12"/>
  <c r="Y345" i="12" s="1"/>
  <c r="R354" i="12"/>
  <c r="R350" i="12" s="1"/>
  <c r="K359" i="12"/>
  <c r="K355" i="12" s="1"/>
  <c r="D364" i="12"/>
  <c r="D360" i="12" s="1"/>
  <c r="Y379" i="12"/>
  <c r="Y375" i="12" s="1"/>
  <c r="R384" i="12"/>
  <c r="R380" i="12" s="1"/>
  <c r="K389" i="12"/>
  <c r="K385" i="12" s="1"/>
  <c r="D394" i="12"/>
  <c r="D390" i="12" s="1"/>
  <c r="Y409" i="12"/>
  <c r="Y405" i="12" s="1"/>
  <c r="R414" i="12"/>
  <c r="R410" i="12" s="1"/>
  <c r="K419" i="12"/>
  <c r="K415" i="12" s="1"/>
  <c r="D424" i="12"/>
  <c r="D420" i="12" s="1"/>
  <c r="Y439" i="12"/>
  <c r="Y435" i="12" s="1"/>
  <c r="R444" i="12"/>
  <c r="R440" i="12" s="1"/>
  <c r="K449" i="12"/>
  <c r="K445" i="12" s="1"/>
  <c r="D454" i="12"/>
  <c r="D450" i="12" s="1"/>
  <c r="Y469" i="12"/>
  <c r="Y465" i="12" s="1"/>
  <c r="R474" i="12"/>
  <c r="R470" i="12" s="1"/>
  <c r="K479" i="12"/>
  <c r="K475" i="12" s="1"/>
  <c r="D488" i="12"/>
  <c r="D484" i="12" s="1"/>
  <c r="AA491" i="12"/>
  <c r="AA489" i="12" s="1"/>
  <c r="T496" i="12"/>
  <c r="T494" i="12" s="1"/>
  <c r="M501" i="12"/>
  <c r="Y503" i="12"/>
  <c r="F506" i="12"/>
  <c r="R508" i="12"/>
  <c r="K513" i="12"/>
  <c r="D518" i="12"/>
  <c r="AA521" i="12"/>
  <c r="AA519" i="12" s="1"/>
  <c r="T526" i="12"/>
  <c r="M531" i="12"/>
  <c r="Y533" i="12"/>
  <c r="F536" i="12"/>
  <c r="F534" i="12" s="1"/>
  <c r="R538" i="12"/>
  <c r="K543" i="12"/>
  <c r="D548" i="12"/>
  <c r="AA551" i="12"/>
  <c r="T556" i="12"/>
  <c r="T554" i="12" s="1"/>
  <c r="M561" i="12"/>
  <c r="M559" i="12" s="1"/>
  <c r="Y563" i="12"/>
  <c r="F566" i="12"/>
  <c r="F564" i="12" s="1"/>
  <c r="R568" i="12"/>
  <c r="K573" i="12"/>
  <c r="D578" i="12"/>
  <c r="AA581" i="12"/>
  <c r="AA579" i="12" s="1"/>
  <c r="T586" i="12"/>
  <c r="T584" i="12" s="1"/>
  <c r="M591" i="12"/>
  <c r="Y593" i="12"/>
  <c r="F596" i="12"/>
  <c r="R598" i="12"/>
  <c r="K603" i="12"/>
  <c r="D608" i="12"/>
  <c r="AA611" i="12"/>
  <c r="AA609" i="12" s="1"/>
  <c r="T616" i="12"/>
  <c r="M621" i="12"/>
  <c r="Y623" i="12"/>
  <c r="F626" i="12"/>
  <c r="F624" i="12" s="1"/>
  <c r="R628" i="12"/>
  <c r="K633" i="12"/>
  <c r="D638" i="12"/>
  <c r="J9" i="13"/>
  <c r="J7" i="13" s="1"/>
  <c r="V11" i="13"/>
  <c r="I14" i="13"/>
  <c r="I12" i="13" s="1"/>
  <c r="U16" i="13"/>
  <c r="N21" i="13"/>
  <c r="G26" i="13"/>
  <c r="X29" i="13"/>
  <c r="X27" i="13" s="1"/>
  <c r="Q34" i="13"/>
  <c r="Q32" i="13" s="1"/>
  <c r="J39" i="13"/>
  <c r="J37" i="13" s="1"/>
  <c r="V41" i="13"/>
  <c r="I44" i="13"/>
  <c r="I42" i="13" s="1"/>
  <c r="U46" i="13"/>
  <c r="N51" i="13"/>
  <c r="G56" i="13"/>
  <c r="X59" i="13"/>
  <c r="X57" i="13" s="1"/>
  <c r="Q64" i="13"/>
  <c r="Q62" i="13" s="1"/>
  <c r="J69" i="13"/>
  <c r="J67" i="13" s="1"/>
  <c r="V71" i="13"/>
  <c r="I74" i="13"/>
  <c r="I72" i="13" s="1"/>
  <c r="U76" i="13"/>
  <c r="N81" i="13"/>
  <c r="G86" i="13"/>
  <c r="X89" i="13"/>
  <c r="X87" i="13" s="1"/>
  <c r="Q94" i="13"/>
  <c r="Q92" i="13" s="1"/>
  <c r="J99" i="13"/>
  <c r="J97" i="13" s="1"/>
  <c r="V101" i="13"/>
  <c r="I104" i="13"/>
  <c r="I102" i="13" s="1"/>
  <c r="U106" i="13"/>
  <c r="N111" i="13"/>
  <c r="G116" i="13"/>
  <c r="X119" i="13"/>
  <c r="Q124" i="13"/>
  <c r="Q122" i="13" s="1"/>
  <c r="J129" i="13"/>
  <c r="J127" i="13" s="1"/>
  <c r="V131" i="13"/>
  <c r="I134" i="13"/>
  <c r="U136" i="13"/>
  <c r="N141" i="13"/>
  <c r="H142" i="13"/>
  <c r="N142" i="13"/>
  <c r="T142" i="13"/>
  <c r="W146" i="13"/>
  <c r="S149" i="13"/>
  <c r="S161" i="13"/>
  <c r="S157" i="13" s="1"/>
  <c r="L166" i="13"/>
  <c r="AA170" i="13"/>
  <c r="AA166" i="13" s="1"/>
  <c r="M176" i="13"/>
  <c r="S176" i="13"/>
  <c r="Y176" i="13"/>
  <c r="V191" i="13"/>
  <c r="D195" i="13"/>
  <c r="D191" i="13" s="1"/>
  <c r="Q201" i="13"/>
  <c r="J210" i="13"/>
  <c r="J206" i="13" s="1"/>
  <c r="S221" i="13"/>
  <c r="L256" i="13"/>
  <c r="K261" i="13"/>
  <c r="Q261" i="13"/>
  <c r="J300" i="13"/>
  <c r="J296" i="13" s="1"/>
  <c r="AA301" i="13"/>
  <c r="T306" i="13"/>
  <c r="S311" i="13"/>
  <c r="W329" i="13"/>
  <c r="W325" i="13" s="1"/>
  <c r="AA335" i="13"/>
  <c r="Y634" i="13"/>
  <c r="I486" i="11"/>
  <c r="I484" i="11" s="1"/>
  <c r="O486" i="11"/>
  <c r="O484" i="11" s="1"/>
  <c r="U486" i="11"/>
  <c r="U484" i="11" s="1"/>
  <c r="AA486" i="11"/>
  <c r="AA484" i="11" s="1"/>
  <c r="H491" i="11"/>
  <c r="H489" i="11" s="1"/>
  <c r="N491" i="11"/>
  <c r="N489" i="11" s="1"/>
  <c r="T491" i="11"/>
  <c r="T489" i="11" s="1"/>
  <c r="Z491" i="11"/>
  <c r="Z489" i="11" s="1"/>
  <c r="G496" i="11"/>
  <c r="G494" i="11" s="1"/>
  <c r="M496" i="11"/>
  <c r="M494" i="11" s="1"/>
  <c r="S496" i="11"/>
  <c r="S494" i="11" s="1"/>
  <c r="Y496" i="11"/>
  <c r="Y494" i="11" s="1"/>
  <c r="F501" i="11"/>
  <c r="F499" i="11" s="1"/>
  <c r="L501" i="11"/>
  <c r="L499" i="11" s="1"/>
  <c r="R501" i="11"/>
  <c r="R499" i="11" s="1"/>
  <c r="X501" i="11"/>
  <c r="X499" i="11" s="1"/>
  <c r="E506" i="11"/>
  <c r="E504" i="11" s="1"/>
  <c r="K506" i="11"/>
  <c r="K504" i="11" s="1"/>
  <c r="Q506" i="11"/>
  <c r="Q504" i="11" s="1"/>
  <c r="W506" i="11"/>
  <c r="W504" i="11" s="1"/>
  <c r="D511" i="11"/>
  <c r="D509" i="11" s="1"/>
  <c r="J511" i="11"/>
  <c r="J509" i="11" s="1"/>
  <c r="P511" i="11"/>
  <c r="P509" i="11" s="1"/>
  <c r="V511" i="11"/>
  <c r="V509" i="11" s="1"/>
  <c r="I516" i="11"/>
  <c r="I514" i="11" s="1"/>
  <c r="O516" i="11"/>
  <c r="O514" i="11" s="1"/>
  <c r="U516" i="11"/>
  <c r="U514" i="11" s="1"/>
  <c r="AA516" i="11"/>
  <c r="AA514" i="11" s="1"/>
  <c r="H521" i="11"/>
  <c r="H519" i="11" s="1"/>
  <c r="N521" i="11"/>
  <c r="N519" i="11" s="1"/>
  <c r="T521" i="11"/>
  <c r="T519" i="11" s="1"/>
  <c r="Z521" i="11"/>
  <c r="Z519" i="11" s="1"/>
  <c r="G526" i="11"/>
  <c r="G524" i="11" s="1"/>
  <c r="M526" i="11"/>
  <c r="M524" i="11" s="1"/>
  <c r="S526" i="11"/>
  <c r="S524" i="11" s="1"/>
  <c r="Y526" i="11"/>
  <c r="Y524" i="11" s="1"/>
  <c r="F531" i="11"/>
  <c r="F529" i="11" s="1"/>
  <c r="L531" i="11"/>
  <c r="L529" i="11" s="1"/>
  <c r="R531" i="11"/>
  <c r="R529" i="11" s="1"/>
  <c r="X531" i="11"/>
  <c r="X529" i="11" s="1"/>
  <c r="E536" i="11"/>
  <c r="E534" i="11" s="1"/>
  <c r="K536" i="11"/>
  <c r="K534" i="11" s="1"/>
  <c r="Q536" i="11"/>
  <c r="Q534" i="11" s="1"/>
  <c r="W536" i="11"/>
  <c r="W534" i="11" s="1"/>
  <c r="D541" i="11"/>
  <c r="D539" i="11" s="1"/>
  <c r="J541" i="11"/>
  <c r="J539" i="11" s="1"/>
  <c r="P541" i="11"/>
  <c r="P539" i="11" s="1"/>
  <c r="V541" i="11"/>
  <c r="V539" i="11" s="1"/>
  <c r="I546" i="11"/>
  <c r="I544" i="11" s="1"/>
  <c r="O546" i="11"/>
  <c r="O544" i="11" s="1"/>
  <c r="U546" i="11"/>
  <c r="U544" i="11" s="1"/>
  <c r="AA546" i="11"/>
  <c r="AA544" i="11" s="1"/>
  <c r="H551" i="11"/>
  <c r="H549" i="11" s="1"/>
  <c r="N551" i="11"/>
  <c r="N549" i="11" s="1"/>
  <c r="T551" i="11"/>
  <c r="T549" i="11" s="1"/>
  <c r="Z551" i="11"/>
  <c r="Z549" i="11" s="1"/>
  <c r="G556" i="11"/>
  <c r="G554" i="11" s="1"/>
  <c r="M556" i="11"/>
  <c r="M554" i="11" s="1"/>
  <c r="S556" i="11"/>
  <c r="S554" i="11" s="1"/>
  <c r="Y556" i="11"/>
  <c r="Y554" i="11" s="1"/>
  <c r="F561" i="11"/>
  <c r="F559" i="11" s="1"/>
  <c r="L561" i="11"/>
  <c r="L559" i="11" s="1"/>
  <c r="R561" i="11"/>
  <c r="R559" i="11" s="1"/>
  <c r="X561" i="11"/>
  <c r="X559" i="11" s="1"/>
  <c r="E566" i="11"/>
  <c r="E564" i="11" s="1"/>
  <c r="K566" i="11"/>
  <c r="K564" i="11" s="1"/>
  <c r="Q566" i="11"/>
  <c r="Q564" i="11" s="1"/>
  <c r="W566" i="11"/>
  <c r="W564" i="11" s="1"/>
  <c r="D571" i="11"/>
  <c r="D569" i="11" s="1"/>
  <c r="J571" i="11"/>
  <c r="J569" i="11" s="1"/>
  <c r="P571" i="11"/>
  <c r="P569" i="11" s="1"/>
  <c r="V571" i="11"/>
  <c r="V569" i="11" s="1"/>
  <c r="I576" i="11"/>
  <c r="I574" i="11" s="1"/>
  <c r="O576" i="11"/>
  <c r="O574" i="11" s="1"/>
  <c r="U576" i="11"/>
  <c r="U574" i="11" s="1"/>
  <c r="AA576" i="11"/>
  <c r="AA574" i="11" s="1"/>
  <c r="H581" i="11"/>
  <c r="H579" i="11" s="1"/>
  <c r="N581" i="11"/>
  <c r="N579" i="11" s="1"/>
  <c r="T581" i="11"/>
  <c r="T579" i="11" s="1"/>
  <c r="Z581" i="11"/>
  <c r="Z579" i="11" s="1"/>
  <c r="G586" i="11"/>
  <c r="G584" i="11" s="1"/>
  <c r="M586" i="11"/>
  <c r="M584" i="11" s="1"/>
  <c r="S586" i="11"/>
  <c r="S584" i="11" s="1"/>
  <c r="Y586" i="11"/>
  <c r="Y584" i="11" s="1"/>
  <c r="F591" i="11"/>
  <c r="F589" i="11" s="1"/>
  <c r="L591" i="11"/>
  <c r="L589" i="11" s="1"/>
  <c r="R591" i="11"/>
  <c r="R589" i="11" s="1"/>
  <c r="X591" i="11"/>
  <c r="X589" i="11" s="1"/>
  <c r="E596" i="11"/>
  <c r="E594" i="11" s="1"/>
  <c r="K596" i="11"/>
  <c r="K594" i="11" s="1"/>
  <c r="Q596" i="11"/>
  <c r="Q594" i="11" s="1"/>
  <c r="W596" i="11"/>
  <c r="W594" i="11" s="1"/>
  <c r="D601" i="11"/>
  <c r="D599" i="11" s="1"/>
  <c r="J601" i="11"/>
  <c r="J599" i="11" s="1"/>
  <c r="P601" i="11"/>
  <c r="P599" i="11" s="1"/>
  <c r="V601" i="11"/>
  <c r="V599" i="11" s="1"/>
  <c r="I606" i="11"/>
  <c r="I604" i="11" s="1"/>
  <c r="O606" i="11"/>
  <c r="O604" i="11" s="1"/>
  <c r="U606" i="11"/>
  <c r="U604" i="11" s="1"/>
  <c r="AA606" i="11"/>
  <c r="AA604" i="11" s="1"/>
  <c r="H611" i="11"/>
  <c r="H609" i="11" s="1"/>
  <c r="N611" i="11"/>
  <c r="N609" i="11" s="1"/>
  <c r="T611" i="11"/>
  <c r="T609" i="11" s="1"/>
  <c r="Z611" i="11"/>
  <c r="Z609" i="11" s="1"/>
  <c r="G616" i="11"/>
  <c r="G614" i="11" s="1"/>
  <c r="M616" i="11"/>
  <c r="M614" i="11" s="1"/>
  <c r="S616" i="11"/>
  <c r="S614" i="11" s="1"/>
  <c r="Y616" i="11"/>
  <c r="Y614" i="11" s="1"/>
  <c r="F621" i="11"/>
  <c r="F619" i="11" s="1"/>
  <c r="L621" i="11"/>
  <c r="L619" i="11" s="1"/>
  <c r="R621" i="11"/>
  <c r="R619" i="11" s="1"/>
  <c r="X621" i="11"/>
  <c r="X619" i="11" s="1"/>
  <c r="E626" i="11"/>
  <c r="E624" i="11" s="1"/>
  <c r="K626" i="11"/>
  <c r="K624" i="11" s="1"/>
  <c r="Q626" i="11"/>
  <c r="Q624" i="11" s="1"/>
  <c r="W626" i="11"/>
  <c r="W624" i="11" s="1"/>
  <c r="D631" i="11"/>
  <c r="D629" i="11" s="1"/>
  <c r="J631" i="11"/>
  <c r="J629" i="11" s="1"/>
  <c r="P631" i="11"/>
  <c r="P629" i="11" s="1"/>
  <c r="V631" i="11"/>
  <c r="V629" i="11" s="1"/>
  <c r="I636" i="11"/>
  <c r="I634" i="11" s="1"/>
  <c r="O636" i="11"/>
  <c r="O634" i="11" s="1"/>
  <c r="U636" i="11"/>
  <c r="U634" i="11" s="1"/>
  <c r="AA636" i="11"/>
  <c r="AA634" i="11" s="1"/>
  <c r="I9" i="12"/>
  <c r="O9" i="12"/>
  <c r="U9" i="12"/>
  <c r="AA9" i="12"/>
  <c r="I11" i="12"/>
  <c r="O11" i="12"/>
  <c r="U11" i="12"/>
  <c r="AA11" i="12"/>
  <c r="H14" i="12"/>
  <c r="N14" i="12"/>
  <c r="T14" i="12"/>
  <c r="Z14" i="12"/>
  <c r="Z12" i="12" s="1"/>
  <c r="H16" i="12"/>
  <c r="N16" i="12"/>
  <c r="T16" i="12"/>
  <c r="Z16" i="12"/>
  <c r="G19" i="12"/>
  <c r="M19" i="12"/>
  <c r="M17" i="12" s="1"/>
  <c r="S19" i="12"/>
  <c r="Y19" i="12"/>
  <c r="G21" i="12"/>
  <c r="M21" i="12"/>
  <c r="S21" i="12"/>
  <c r="Y21" i="12"/>
  <c r="F24" i="12"/>
  <c r="L24" i="12"/>
  <c r="R24" i="12"/>
  <c r="X24" i="12"/>
  <c r="F26" i="12"/>
  <c r="L26" i="12"/>
  <c r="R26" i="12"/>
  <c r="X26" i="12"/>
  <c r="E29" i="12"/>
  <c r="K29" i="12"/>
  <c r="Q29" i="12"/>
  <c r="W29" i="12"/>
  <c r="W27" i="12" s="1"/>
  <c r="E31" i="12"/>
  <c r="K31" i="12"/>
  <c r="Q31" i="12"/>
  <c r="W31" i="12"/>
  <c r="D34" i="12"/>
  <c r="J34" i="12"/>
  <c r="J32" i="12" s="1"/>
  <c r="P34" i="12"/>
  <c r="V34" i="12"/>
  <c r="D36" i="12"/>
  <c r="J36" i="12"/>
  <c r="P36" i="12"/>
  <c r="V36" i="12"/>
  <c r="I39" i="12"/>
  <c r="O39" i="12"/>
  <c r="U39" i="12"/>
  <c r="AA39" i="12"/>
  <c r="I41" i="12"/>
  <c r="O41" i="12"/>
  <c r="U41" i="12"/>
  <c r="AA41" i="12"/>
  <c r="H44" i="12"/>
  <c r="N44" i="12"/>
  <c r="T44" i="12"/>
  <c r="Z44" i="12"/>
  <c r="Z42" i="12" s="1"/>
  <c r="H46" i="12"/>
  <c r="N46" i="12"/>
  <c r="T46" i="12"/>
  <c r="Z46" i="12"/>
  <c r="G49" i="12"/>
  <c r="M49" i="12"/>
  <c r="M47" i="12" s="1"/>
  <c r="S49" i="12"/>
  <c r="Y49" i="12"/>
  <c r="G51" i="12"/>
  <c r="M51" i="12"/>
  <c r="S51" i="12"/>
  <c r="Y51" i="12"/>
  <c r="F54" i="12"/>
  <c r="L54" i="12"/>
  <c r="R54" i="12"/>
  <c r="X54" i="12"/>
  <c r="F56" i="12"/>
  <c r="L56" i="12"/>
  <c r="R56" i="12"/>
  <c r="X56" i="12"/>
  <c r="E59" i="12"/>
  <c r="K59" i="12"/>
  <c r="Q59" i="12"/>
  <c r="W59" i="12"/>
  <c r="W57" i="12" s="1"/>
  <c r="E61" i="12"/>
  <c r="K61" i="12"/>
  <c r="Q61" i="12"/>
  <c r="W61" i="12"/>
  <c r="D64" i="12"/>
  <c r="J64" i="12"/>
  <c r="J62" i="12" s="1"/>
  <c r="P64" i="12"/>
  <c r="V64" i="12"/>
  <c r="D66" i="12"/>
  <c r="J66" i="12"/>
  <c r="P66" i="12"/>
  <c r="V66" i="12"/>
  <c r="I69" i="12"/>
  <c r="O69" i="12"/>
  <c r="U69" i="12"/>
  <c r="AA69" i="12"/>
  <c r="I71" i="12"/>
  <c r="O71" i="12"/>
  <c r="U71" i="12"/>
  <c r="AA71" i="12"/>
  <c r="H74" i="12"/>
  <c r="N74" i="12"/>
  <c r="T74" i="12"/>
  <c r="Z74" i="12"/>
  <c r="Z72" i="12" s="1"/>
  <c r="H76" i="12"/>
  <c r="N76" i="12"/>
  <c r="T76" i="12"/>
  <c r="Z76" i="12"/>
  <c r="G79" i="12"/>
  <c r="M79" i="12"/>
  <c r="M77" i="12" s="1"/>
  <c r="S79" i="12"/>
  <c r="Y79" i="12"/>
  <c r="G81" i="12"/>
  <c r="M81" i="12"/>
  <c r="S81" i="12"/>
  <c r="Y81" i="12"/>
  <c r="F84" i="12"/>
  <c r="L84" i="12"/>
  <c r="R84" i="12"/>
  <c r="X84" i="12"/>
  <c r="F86" i="12"/>
  <c r="L86" i="12"/>
  <c r="R86" i="12"/>
  <c r="X86" i="12"/>
  <c r="E89" i="12"/>
  <c r="K89" i="12"/>
  <c r="Q89" i="12"/>
  <c r="W89" i="12"/>
  <c r="W87" i="12" s="1"/>
  <c r="E91" i="12"/>
  <c r="K91" i="12"/>
  <c r="Q91" i="12"/>
  <c r="W91" i="12"/>
  <c r="D94" i="12"/>
  <c r="J94" i="12"/>
  <c r="J92" i="12" s="1"/>
  <c r="P94" i="12"/>
  <c r="V94" i="12"/>
  <c r="D96" i="12"/>
  <c r="J96" i="12"/>
  <c r="P96" i="12"/>
  <c r="V96" i="12"/>
  <c r="I99" i="12"/>
  <c r="O99" i="12"/>
  <c r="U99" i="12"/>
  <c r="AA99" i="12"/>
  <c r="I101" i="12"/>
  <c r="O101" i="12"/>
  <c r="U101" i="12"/>
  <c r="AA101" i="12"/>
  <c r="H104" i="12"/>
  <c r="N104" i="12"/>
  <c r="T104" i="12"/>
  <c r="Z104" i="12"/>
  <c r="Z102" i="12" s="1"/>
  <c r="H106" i="12"/>
  <c r="N106" i="12"/>
  <c r="T106" i="12"/>
  <c r="Z106" i="12"/>
  <c r="G109" i="12"/>
  <c r="M109" i="12"/>
  <c r="M107" i="12" s="1"/>
  <c r="S109" i="12"/>
  <c r="Y109" i="12"/>
  <c r="G111" i="12"/>
  <c r="M111" i="12"/>
  <c r="S111" i="12"/>
  <c r="Y111" i="12"/>
  <c r="F114" i="12"/>
  <c r="L114" i="12"/>
  <c r="R114" i="12"/>
  <c r="X114" i="12"/>
  <c r="F116" i="12"/>
  <c r="L116" i="12"/>
  <c r="R116" i="12"/>
  <c r="X116" i="12"/>
  <c r="E119" i="12"/>
  <c r="K119" i="12"/>
  <c r="Q119" i="12"/>
  <c r="W119" i="12"/>
  <c r="W117" i="12" s="1"/>
  <c r="E121" i="12"/>
  <c r="K121" i="12"/>
  <c r="Q121" i="12"/>
  <c r="W121" i="12"/>
  <c r="D124" i="12"/>
  <c r="J124" i="12"/>
  <c r="J122" i="12" s="1"/>
  <c r="P124" i="12"/>
  <c r="V124" i="12"/>
  <c r="D126" i="12"/>
  <c r="J126" i="12"/>
  <c r="P126" i="12"/>
  <c r="V126" i="12"/>
  <c r="I129" i="12"/>
  <c r="O129" i="12"/>
  <c r="U129" i="12"/>
  <c r="AA129" i="12"/>
  <c r="I131" i="12"/>
  <c r="O131" i="12"/>
  <c r="U131" i="12"/>
  <c r="AA131" i="12"/>
  <c r="H134" i="12"/>
  <c r="N134" i="12"/>
  <c r="T134" i="12"/>
  <c r="Z134" i="12"/>
  <c r="Z132" i="12" s="1"/>
  <c r="H136" i="12"/>
  <c r="N136" i="12"/>
  <c r="T136" i="12"/>
  <c r="Z136" i="12"/>
  <c r="G139" i="12"/>
  <c r="M139" i="12"/>
  <c r="M137" i="12" s="1"/>
  <c r="S139" i="12"/>
  <c r="Y139" i="12"/>
  <c r="G141" i="12"/>
  <c r="M141" i="12"/>
  <c r="S141" i="12"/>
  <c r="Y141" i="12"/>
  <c r="F144" i="12"/>
  <c r="L144" i="12"/>
  <c r="R144" i="12"/>
  <c r="X144" i="12"/>
  <c r="F146" i="12"/>
  <c r="L146" i="12"/>
  <c r="R146" i="12"/>
  <c r="X146" i="12"/>
  <c r="E149" i="12"/>
  <c r="K149" i="12"/>
  <c r="Q149" i="12"/>
  <c r="W149" i="12"/>
  <c r="W147" i="12" s="1"/>
  <c r="E151" i="12"/>
  <c r="K151" i="12"/>
  <c r="Q151" i="12"/>
  <c r="W151" i="12"/>
  <c r="D154" i="12"/>
  <c r="J154" i="12"/>
  <c r="J152" i="12" s="1"/>
  <c r="P154" i="12"/>
  <c r="V154" i="12"/>
  <c r="D156" i="12"/>
  <c r="J156" i="12"/>
  <c r="P156" i="12"/>
  <c r="V156" i="12"/>
  <c r="I159" i="12"/>
  <c r="O159" i="12"/>
  <c r="U159" i="12"/>
  <c r="AA159" i="12"/>
  <c r="I161" i="12"/>
  <c r="O161" i="12"/>
  <c r="U161" i="12"/>
  <c r="AA161" i="12"/>
  <c r="H168" i="12"/>
  <c r="N168" i="12"/>
  <c r="T168" i="12"/>
  <c r="Z168" i="12"/>
  <c r="Z166" i="12" s="1"/>
  <c r="H170" i="12"/>
  <c r="N170" i="12"/>
  <c r="T170" i="12"/>
  <c r="Z170" i="12"/>
  <c r="G173" i="12"/>
  <c r="M173" i="12"/>
  <c r="M171" i="12" s="1"/>
  <c r="S173" i="12"/>
  <c r="Y173" i="12"/>
  <c r="G175" i="12"/>
  <c r="M175" i="12"/>
  <c r="S175" i="12"/>
  <c r="Y175" i="12"/>
  <c r="F178" i="12"/>
  <c r="L178" i="12"/>
  <c r="R178" i="12"/>
  <c r="X178" i="12"/>
  <c r="F180" i="12"/>
  <c r="L180" i="12"/>
  <c r="R180" i="12"/>
  <c r="X180" i="12"/>
  <c r="E183" i="12"/>
  <c r="K183" i="12"/>
  <c r="Q183" i="12"/>
  <c r="W183" i="12"/>
  <c r="W181" i="12" s="1"/>
  <c r="E185" i="12"/>
  <c r="K185" i="12"/>
  <c r="Q185" i="12"/>
  <c r="W185" i="12"/>
  <c r="D188" i="12"/>
  <c r="J188" i="12"/>
  <c r="J186" i="12" s="1"/>
  <c r="P188" i="12"/>
  <c r="V188" i="12"/>
  <c r="D190" i="12"/>
  <c r="J190" i="12"/>
  <c r="P190" i="12"/>
  <c r="V190" i="12"/>
  <c r="I193" i="12"/>
  <c r="O193" i="12"/>
  <c r="U193" i="12"/>
  <c r="AA193" i="12"/>
  <c r="I195" i="12"/>
  <c r="O195" i="12"/>
  <c r="U195" i="12"/>
  <c r="AA195" i="12"/>
  <c r="H198" i="12"/>
  <c r="N198" i="12"/>
  <c r="T198" i="12"/>
  <c r="Z198" i="12"/>
  <c r="Z196" i="12" s="1"/>
  <c r="H200" i="12"/>
  <c r="N200" i="12"/>
  <c r="T200" i="12"/>
  <c r="Z200" i="12"/>
  <c r="G203" i="12"/>
  <c r="M203" i="12"/>
  <c r="M201" i="12" s="1"/>
  <c r="S203" i="12"/>
  <c r="Y203" i="12"/>
  <c r="G205" i="12"/>
  <c r="M205" i="12"/>
  <c r="S205" i="12"/>
  <c r="Y205" i="12"/>
  <c r="F208" i="12"/>
  <c r="L208" i="12"/>
  <c r="R208" i="12"/>
  <c r="X208" i="12"/>
  <c r="F210" i="12"/>
  <c r="L210" i="12"/>
  <c r="R210" i="12"/>
  <c r="X210" i="12"/>
  <c r="E213" i="12"/>
  <c r="K213" i="12"/>
  <c r="Q213" i="12"/>
  <c r="W213" i="12"/>
  <c r="W211" i="12" s="1"/>
  <c r="E215" i="12"/>
  <c r="K215" i="12"/>
  <c r="Q215" i="12"/>
  <c r="W215" i="12"/>
  <c r="D218" i="12"/>
  <c r="K218" i="12"/>
  <c r="R218" i="12"/>
  <c r="Y218" i="12"/>
  <c r="M220" i="12"/>
  <c r="Y220" i="12"/>
  <c r="L223" i="12"/>
  <c r="L221" i="12" s="1"/>
  <c r="X223" i="12"/>
  <c r="X221" i="12" s="1"/>
  <c r="L225" i="12"/>
  <c r="X225" i="12"/>
  <c r="H228" i="12"/>
  <c r="T228" i="12"/>
  <c r="H230" i="12"/>
  <c r="T230" i="12"/>
  <c r="T226" i="12" s="1"/>
  <c r="E233" i="12"/>
  <c r="Q233" i="12"/>
  <c r="E235" i="12"/>
  <c r="Q235" i="12"/>
  <c r="D238" i="12"/>
  <c r="P238" i="12"/>
  <c r="D240" i="12"/>
  <c r="P240" i="12"/>
  <c r="O243" i="12"/>
  <c r="AA243" i="12"/>
  <c r="O245" i="12"/>
  <c r="AA245" i="12"/>
  <c r="P248" i="12"/>
  <c r="P246" i="12" s="1"/>
  <c r="J250" i="12"/>
  <c r="O253" i="12"/>
  <c r="O251" i="12" s="1"/>
  <c r="I255" i="12"/>
  <c r="AA255" i="12"/>
  <c r="L258" i="12"/>
  <c r="L256" i="12" s="1"/>
  <c r="F260" i="12"/>
  <c r="K263" i="12"/>
  <c r="K261" i="12" s="1"/>
  <c r="W265" i="12"/>
  <c r="D268" i="12"/>
  <c r="D266" i="12" s="1"/>
  <c r="P270" i="12"/>
  <c r="O275" i="12"/>
  <c r="H280" i="12"/>
  <c r="Y283" i="12"/>
  <c r="Y281" i="12" s="1"/>
  <c r="R288" i="12"/>
  <c r="R286" i="12" s="1"/>
  <c r="K293" i="12"/>
  <c r="K291" i="12" s="1"/>
  <c r="W295" i="12"/>
  <c r="D298" i="12"/>
  <c r="D296" i="12" s="1"/>
  <c r="P300" i="12"/>
  <c r="O305" i="12"/>
  <c r="H310" i="12"/>
  <c r="Y313" i="12"/>
  <c r="Y311" i="12" s="1"/>
  <c r="R318" i="12"/>
  <c r="R316" i="12" s="1"/>
  <c r="Q329" i="12"/>
  <c r="Q325" i="12" s="1"/>
  <c r="J334" i="12"/>
  <c r="J330" i="12" s="1"/>
  <c r="I339" i="12"/>
  <c r="I335" i="12" s="1"/>
  <c r="X354" i="12"/>
  <c r="X350" i="12" s="1"/>
  <c r="Q359" i="12"/>
  <c r="Q355" i="12" s="1"/>
  <c r="J364" i="12"/>
  <c r="J360" i="12" s="1"/>
  <c r="I369" i="12"/>
  <c r="I365" i="12" s="1"/>
  <c r="X384" i="12"/>
  <c r="X380" i="12" s="1"/>
  <c r="Q389" i="12"/>
  <c r="Q385" i="12" s="1"/>
  <c r="J394" i="12"/>
  <c r="J390" i="12" s="1"/>
  <c r="I399" i="12"/>
  <c r="I395" i="12" s="1"/>
  <c r="X414" i="12"/>
  <c r="X410" i="12" s="1"/>
  <c r="Q419" i="12"/>
  <c r="Q415" i="12" s="1"/>
  <c r="J424" i="12"/>
  <c r="J420" i="12" s="1"/>
  <c r="I429" i="12"/>
  <c r="I425" i="12" s="1"/>
  <c r="X444" i="12"/>
  <c r="X440" i="12" s="1"/>
  <c r="Q449" i="12"/>
  <c r="Q445" i="12" s="1"/>
  <c r="J454" i="12"/>
  <c r="J450" i="12" s="1"/>
  <c r="I459" i="12"/>
  <c r="I455" i="12" s="1"/>
  <c r="X474" i="12"/>
  <c r="X470" i="12" s="1"/>
  <c r="Q479" i="12"/>
  <c r="Q475" i="12" s="1"/>
  <c r="J488" i="12"/>
  <c r="I493" i="12"/>
  <c r="Z496" i="12"/>
  <c r="S501" i="12"/>
  <c r="L506" i="12"/>
  <c r="L504" i="12" s="1"/>
  <c r="X508" i="12"/>
  <c r="E511" i="12"/>
  <c r="E509" i="12" s="1"/>
  <c r="Q513" i="12"/>
  <c r="J518" i="12"/>
  <c r="I523" i="12"/>
  <c r="Z526" i="12"/>
  <c r="S531" i="12"/>
  <c r="S529" i="12" s="1"/>
  <c r="L536" i="12"/>
  <c r="L534" i="12" s="1"/>
  <c r="X538" i="12"/>
  <c r="E541" i="12"/>
  <c r="Q543" i="12"/>
  <c r="J548" i="12"/>
  <c r="I553" i="12"/>
  <c r="Z556" i="12"/>
  <c r="Z554" i="12" s="1"/>
  <c r="S561" i="12"/>
  <c r="L566" i="12"/>
  <c r="X568" i="12"/>
  <c r="E571" i="12"/>
  <c r="Q573" i="12"/>
  <c r="J578" i="12"/>
  <c r="I583" i="12"/>
  <c r="Z586" i="12"/>
  <c r="S591" i="12"/>
  <c r="L596" i="12"/>
  <c r="L594" i="12" s="1"/>
  <c r="X598" i="12"/>
  <c r="E601" i="12"/>
  <c r="E599" i="12" s="1"/>
  <c r="Q603" i="12"/>
  <c r="J608" i="12"/>
  <c r="I613" i="12"/>
  <c r="Z616" i="12"/>
  <c r="S621" i="12"/>
  <c r="S619" i="12" s="1"/>
  <c r="L626" i="12"/>
  <c r="L624" i="12" s="1"/>
  <c r="X628" i="12"/>
  <c r="Q633" i="12"/>
  <c r="P9" i="13"/>
  <c r="P7" i="13" s="1"/>
  <c r="O14" i="13"/>
  <c r="O12" i="13" s="1"/>
  <c r="AA16" i="13"/>
  <c r="H19" i="13"/>
  <c r="H17" i="13" s="1"/>
  <c r="T21" i="13"/>
  <c r="M26" i="13"/>
  <c r="F31" i="13"/>
  <c r="W34" i="13"/>
  <c r="W32" i="13" s="1"/>
  <c r="P39" i="13"/>
  <c r="P37" i="13" s="1"/>
  <c r="O44" i="13"/>
  <c r="O42" i="13" s="1"/>
  <c r="AA46" i="13"/>
  <c r="H49" i="13"/>
  <c r="H47" i="13" s="1"/>
  <c r="T51" i="13"/>
  <c r="M56" i="13"/>
  <c r="F61" i="13"/>
  <c r="W64" i="13"/>
  <c r="W62" i="13" s="1"/>
  <c r="P69" i="13"/>
  <c r="P67" i="13" s="1"/>
  <c r="O74" i="13"/>
  <c r="AA76" i="13"/>
  <c r="H79" i="13"/>
  <c r="H77" i="13" s="1"/>
  <c r="T81" i="13"/>
  <c r="M86" i="13"/>
  <c r="F91" i="13"/>
  <c r="W94" i="13"/>
  <c r="W92" i="13" s="1"/>
  <c r="P99" i="13"/>
  <c r="O104" i="13"/>
  <c r="AA106" i="13"/>
  <c r="H109" i="13"/>
  <c r="H107" i="13" s="1"/>
  <c r="T111" i="13"/>
  <c r="M116" i="13"/>
  <c r="F121" i="13"/>
  <c r="W124" i="13"/>
  <c r="W122" i="13" s="1"/>
  <c r="P129" i="13"/>
  <c r="P127" i="13" s="1"/>
  <c r="O134" i="13"/>
  <c r="O132" i="13" s="1"/>
  <c r="AA136" i="13"/>
  <c r="H139" i="13"/>
  <c r="H137" i="13" s="1"/>
  <c r="T141" i="13"/>
  <c r="R147" i="13"/>
  <c r="D151" i="13"/>
  <c r="D147" i="13" s="1"/>
  <c r="U152" i="13"/>
  <c r="H157" i="13"/>
  <c r="N157" i="13"/>
  <c r="T157" i="13"/>
  <c r="Z157" i="13"/>
  <c r="G166" i="13"/>
  <c r="S166" i="13"/>
  <c r="H190" i="13"/>
  <c r="H186" i="13" s="1"/>
  <c r="S195" i="13"/>
  <c r="S191" i="13" s="1"/>
  <c r="M200" i="13"/>
  <c r="M196" i="13" s="1"/>
  <c r="K205" i="13"/>
  <c r="K201" i="13" s="1"/>
  <c r="K206" i="13"/>
  <c r="I215" i="13"/>
  <c r="Z216" i="13"/>
  <c r="X230" i="13"/>
  <c r="X226" i="13" s="1"/>
  <c r="Q235" i="13"/>
  <c r="Q231" i="13" s="1"/>
  <c r="M251" i="13"/>
  <c r="R256" i="13"/>
  <c r="F286" i="13"/>
  <c r="E291" i="13"/>
  <c r="I305" i="13"/>
  <c r="I301" i="13" s="1"/>
  <c r="Z306" i="13"/>
  <c r="Y311" i="13"/>
  <c r="X320" i="13"/>
  <c r="X316" i="13" s="1"/>
  <c r="F350" i="13"/>
  <c r="E355" i="13"/>
  <c r="K355" i="13"/>
  <c r="J486" i="11"/>
  <c r="J484" i="11" s="1"/>
  <c r="P486" i="11"/>
  <c r="P484" i="11" s="1"/>
  <c r="V486" i="11"/>
  <c r="V484" i="11" s="1"/>
  <c r="I491" i="11"/>
  <c r="I489" i="11" s="1"/>
  <c r="O491" i="11"/>
  <c r="O489" i="11" s="1"/>
  <c r="U491" i="11"/>
  <c r="U489" i="11" s="1"/>
  <c r="AA491" i="11"/>
  <c r="AA489" i="11" s="1"/>
  <c r="H496" i="11"/>
  <c r="H494" i="11" s="1"/>
  <c r="N496" i="11"/>
  <c r="N494" i="11" s="1"/>
  <c r="T496" i="11"/>
  <c r="T494" i="11" s="1"/>
  <c r="Z496" i="11"/>
  <c r="Z494" i="11" s="1"/>
  <c r="G501" i="11"/>
  <c r="G499" i="11" s="1"/>
  <c r="M501" i="11"/>
  <c r="M499" i="11" s="1"/>
  <c r="S501" i="11"/>
  <c r="S499" i="11" s="1"/>
  <c r="Y501" i="11"/>
  <c r="Y499" i="11" s="1"/>
  <c r="F506" i="11"/>
  <c r="F504" i="11" s="1"/>
  <c r="L506" i="11"/>
  <c r="L504" i="11" s="1"/>
  <c r="R506" i="11"/>
  <c r="R504" i="11" s="1"/>
  <c r="X506" i="11"/>
  <c r="X504" i="11" s="1"/>
  <c r="E511" i="11"/>
  <c r="E509" i="11" s="1"/>
  <c r="K511" i="11"/>
  <c r="K509" i="11" s="1"/>
  <c r="Q511" i="11"/>
  <c r="Q509" i="11" s="1"/>
  <c r="W511" i="11"/>
  <c r="W509" i="11" s="1"/>
  <c r="D516" i="11"/>
  <c r="D514" i="11" s="1"/>
  <c r="J516" i="11"/>
  <c r="J514" i="11" s="1"/>
  <c r="P516" i="11"/>
  <c r="P514" i="11" s="1"/>
  <c r="V516" i="11"/>
  <c r="V514" i="11" s="1"/>
  <c r="I521" i="11"/>
  <c r="I519" i="11" s="1"/>
  <c r="O521" i="11"/>
  <c r="O519" i="11" s="1"/>
  <c r="U521" i="11"/>
  <c r="U519" i="11" s="1"/>
  <c r="AA521" i="11"/>
  <c r="AA519" i="11" s="1"/>
  <c r="H526" i="11"/>
  <c r="H524" i="11" s="1"/>
  <c r="N526" i="11"/>
  <c r="N524" i="11" s="1"/>
  <c r="T526" i="11"/>
  <c r="T524" i="11" s="1"/>
  <c r="Z526" i="11"/>
  <c r="Z524" i="11" s="1"/>
  <c r="G531" i="11"/>
  <c r="G529" i="11" s="1"/>
  <c r="M531" i="11"/>
  <c r="M529" i="11" s="1"/>
  <c r="S531" i="11"/>
  <c r="S529" i="11" s="1"/>
  <c r="Y531" i="11"/>
  <c r="Y529" i="11" s="1"/>
  <c r="F536" i="11"/>
  <c r="F534" i="11" s="1"/>
  <c r="L536" i="11"/>
  <c r="L534" i="11" s="1"/>
  <c r="R536" i="11"/>
  <c r="R534" i="11" s="1"/>
  <c r="X536" i="11"/>
  <c r="X534" i="11" s="1"/>
  <c r="E541" i="11"/>
  <c r="E539" i="11" s="1"/>
  <c r="K541" i="11"/>
  <c r="K539" i="11" s="1"/>
  <c r="Q541" i="11"/>
  <c r="Q539" i="11" s="1"/>
  <c r="W541" i="11"/>
  <c r="W539" i="11" s="1"/>
  <c r="D546" i="11"/>
  <c r="D544" i="11" s="1"/>
  <c r="J546" i="11"/>
  <c r="J544" i="11" s="1"/>
  <c r="P546" i="11"/>
  <c r="P544" i="11" s="1"/>
  <c r="V546" i="11"/>
  <c r="V544" i="11" s="1"/>
  <c r="I551" i="11"/>
  <c r="I549" i="11" s="1"/>
  <c r="O551" i="11"/>
  <c r="O549" i="11" s="1"/>
  <c r="U551" i="11"/>
  <c r="U549" i="11" s="1"/>
  <c r="AA551" i="11"/>
  <c r="AA549" i="11" s="1"/>
  <c r="H556" i="11"/>
  <c r="H554" i="11" s="1"/>
  <c r="N556" i="11"/>
  <c r="N554" i="11" s="1"/>
  <c r="T556" i="11"/>
  <c r="T554" i="11" s="1"/>
  <c r="Z556" i="11"/>
  <c r="Z554" i="11" s="1"/>
  <c r="G561" i="11"/>
  <c r="G559" i="11" s="1"/>
  <c r="M561" i="11"/>
  <c r="M559" i="11" s="1"/>
  <c r="S561" i="11"/>
  <c r="S559" i="11" s="1"/>
  <c r="Y561" i="11"/>
  <c r="Y559" i="11" s="1"/>
  <c r="F566" i="11"/>
  <c r="F564" i="11" s="1"/>
  <c r="L566" i="11"/>
  <c r="L564" i="11" s="1"/>
  <c r="R566" i="11"/>
  <c r="R564" i="11" s="1"/>
  <c r="X566" i="11"/>
  <c r="X564" i="11" s="1"/>
  <c r="E571" i="11"/>
  <c r="E569" i="11" s="1"/>
  <c r="K571" i="11"/>
  <c r="K569" i="11" s="1"/>
  <c r="Q571" i="11"/>
  <c r="Q569" i="11" s="1"/>
  <c r="W571" i="11"/>
  <c r="W569" i="11" s="1"/>
  <c r="D576" i="11"/>
  <c r="D574" i="11" s="1"/>
  <c r="J576" i="11"/>
  <c r="J574" i="11" s="1"/>
  <c r="P576" i="11"/>
  <c r="P574" i="11" s="1"/>
  <c r="V576" i="11"/>
  <c r="V574" i="11" s="1"/>
  <c r="I581" i="11"/>
  <c r="I579" i="11" s="1"/>
  <c r="O581" i="11"/>
  <c r="O579" i="11" s="1"/>
  <c r="U581" i="11"/>
  <c r="U579" i="11" s="1"/>
  <c r="AA581" i="11"/>
  <c r="AA579" i="11" s="1"/>
  <c r="H586" i="11"/>
  <c r="H584" i="11" s="1"/>
  <c r="N586" i="11"/>
  <c r="N584" i="11" s="1"/>
  <c r="T586" i="11"/>
  <c r="T584" i="11" s="1"/>
  <c r="Z586" i="11"/>
  <c r="Z584" i="11" s="1"/>
  <c r="G591" i="11"/>
  <c r="G589" i="11" s="1"/>
  <c r="M591" i="11"/>
  <c r="M589" i="11" s="1"/>
  <c r="S591" i="11"/>
  <c r="S589" i="11" s="1"/>
  <c r="Y591" i="11"/>
  <c r="Y589" i="11" s="1"/>
  <c r="F596" i="11"/>
  <c r="F594" i="11" s="1"/>
  <c r="L596" i="11"/>
  <c r="L594" i="11" s="1"/>
  <c r="R596" i="11"/>
  <c r="R594" i="11" s="1"/>
  <c r="X596" i="11"/>
  <c r="X594" i="11" s="1"/>
  <c r="E601" i="11"/>
  <c r="E599" i="11" s="1"/>
  <c r="K601" i="11"/>
  <c r="K599" i="11" s="1"/>
  <c r="Q601" i="11"/>
  <c r="Q599" i="11" s="1"/>
  <c r="W601" i="11"/>
  <c r="W599" i="11" s="1"/>
  <c r="D606" i="11"/>
  <c r="D604" i="11" s="1"/>
  <c r="J606" i="11"/>
  <c r="J604" i="11" s="1"/>
  <c r="P606" i="11"/>
  <c r="P604" i="11" s="1"/>
  <c r="V606" i="11"/>
  <c r="V604" i="11" s="1"/>
  <c r="I611" i="11"/>
  <c r="I609" i="11" s="1"/>
  <c r="O611" i="11"/>
  <c r="O609" i="11" s="1"/>
  <c r="U611" i="11"/>
  <c r="U609" i="11" s="1"/>
  <c r="AA611" i="11"/>
  <c r="AA609" i="11" s="1"/>
  <c r="H616" i="11"/>
  <c r="H614" i="11" s="1"/>
  <c r="N616" i="11"/>
  <c r="N614" i="11" s="1"/>
  <c r="T616" i="11"/>
  <c r="T614" i="11" s="1"/>
  <c r="Z616" i="11"/>
  <c r="Z614" i="11" s="1"/>
  <c r="G621" i="11"/>
  <c r="G619" i="11" s="1"/>
  <c r="M621" i="11"/>
  <c r="M619" i="11" s="1"/>
  <c r="S621" i="11"/>
  <c r="S619" i="11" s="1"/>
  <c r="Y621" i="11"/>
  <c r="Y619" i="11" s="1"/>
  <c r="F626" i="11"/>
  <c r="F624" i="11" s="1"/>
  <c r="L626" i="11"/>
  <c r="L624" i="11" s="1"/>
  <c r="R626" i="11"/>
  <c r="R624" i="11" s="1"/>
  <c r="X626" i="11"/>
  <c r="X624" i="11" s="1"/>
  <c r="E631" i="11"/>
  <c r="E629" i="11" s="1"/>
  <c r="K631" i="11"/>
  <c r="K629" i="11" s="1"/>
  <c r="Q631" i="11"/>
  <c r="Q629" i="11" s="1"/>
  <c r="W631" i="11"/>
  <c r="W629" i="11" s="1"/>
  <c r="D636" i="11"/>
  <c r="D634" i="11" s="1"/>
  <c r="J636" i="11"/>
  <c r="J634" i="11" s="1"/>
  <c r="P636" i="11"/>
  <c r="P634" i="11" s="1"/>
  <c r="J9" i="12"/>
  <c r="P9" i="12"/>
  <c r="V9" i="12"/>
  <c r="X638" i="12"/>
  <c r="R638" i="12"/>
  <c r="L638" i="12"/>
  <c r="F638" i="12"/>
  <c r="Y633" i="12"/>
  <c r="S633" i="12"/>
  <c r="M633" i="12"/>
  <c r="G633" i="12"/>
  <c r="Z628" i="12"/>
  <c r="T628" i="12"/>
  <c r="N628" i="12"/>
  <c r="H628" i="12"/>
  <c r="AA623" i="12"/>
  <c r="U623" i="12"/>
  <c r="O623" i="12"/>
  <c r="I623" i="12"/>
  <c r="V618" i="12"/>
  <c r="P618" i="12"/>
  <c r="J618" i="12"/>
  <c r="D618" i="12"/>
  <c r="W613" i="12"/>
  <c r="Q613" i="12"/>
  <c r="K613" i="12"/>
  <c r="E613" i="12"/>
  <c r="X608" i="12"/>
  <c r="R608" i="12"/>
  <c r="L608" i="12"/>
  <c r="F608" i="12"/>
  <c r="Y603" i="12"/>
  <c r="S603" i="12"/>
  <c r="M603" i="12"/>
  <c r="G603" i="12"/>
  <c r="Z598" i="12"/>
  <c r="T598" i="12"/>
  <c r="N598" i="12"/>
  <c r="H598" i="12"/>
  <c r="AA593" i="12"/>
  <c r="U593" i="12"/>
  <c r="O593" i="12"/>
  <c r="I593" i="12"/>
  <c r="V588" i="12"/>
  <c r="P588" i="12"/>
  <c r="J588" i="12"/>
  <c r="D588" i="12"/>
  <c r="W583" i="12"/>
  <c r="Q583" i="12"/>
  <c r="K583" i="12"/>
  <c r="E583" i="12"/>
  <c r="X578" i="12"/>
  <c r="R578" i="12"/>
  <c r="L578" i="12"/>
  <c r="F578" i="12"/>
  <c r="Y573" i="12"/>
  <c r="S573" i="12"/>
  <c r="M573" i="12"/>
  <c r="G573" i="12"/>
  <c r="Z568" i="12"/>
  <c r="T568" i="12"/>
  <c r="N568" i="12"/>
  <c r="H568" i="12"/>
  <c r="AA563" i="12"/>
  <c r="U563" i="12"/>
  <c r="O563" i="12"/>
  <c r="I563" i="12"/>
  <c r="V558" i="12"/>
  <c r="P558" i="12"/>
  <c r="J558" i="12"/>
  <c r="D558" i="12"/>
  <c r="W553" i="12"/>
  <c r="Q553" i="12"/>
  <c r="K553" i="12"/>
  <c r="E553" i="12"/>
  <c r="X548" i="12"/>
  <c r="R548" i="12"/>
  <c r="L548" i="12"/>
  <c r="F548" i="12"/>
  <c r="Y543" i="12"/>
  <c r="S543" i="12"/>
  <c r="M543" i="12"/>
  <c r="G543" i="12"/>
  <c r="Z538" i="12"/>
  <c r="T538" i="12"/>
  <c r="N538" i="12"/>
  <c r="H538" i="12"/>
  <c r="AA533" i="12"/>
  <c r="U533" i="12"/>
  <c r="O533" i="12"/>
  <c r="I533" i="12"/>
  <c r="V528" i="12"/>
  <c r="P528" i="12"/>
  <c r="J528" i="12"/>
  <c r="D528" i="12"/>
  <c r="W523" i="12"/>
  <c r="Q523" i="12"/>
  <c r="K523" i="12"/>
  <c r="E523" i="12"/>
  <c r="X518" i="12"/>
  <c r="R518" i="12"/>
  <c r="L518" i="12"/>
  <c r="F518" i="12"/>
  <c r="Y513" i="12"/>
  <c r="S513" i="12"/>
  <c r="M513" i="12"/>
  <c r="G513" i="12"/>
  <c r="Z508" i="12"/>
  <c r="T508" i="12"/>
  <c r="N508" i="12"/>
  <c r="H508" i="12"/>
  <c r="AA503" i="12"/>
  <c r="U503" i="12"/>
  <c r="O503" i="12"/>
  <c r="I503" i="12"/>
  <c r="V498" i="12"/>
  <c r="P498" i="12"/>
  <c r="J498" i="12"/>
  <c r="D498" i="12"/>
  <c r="W493" i="12"/>
  <c r="Q493" i="12"/>
  <c r="K493" i="12"/>
  <c r="E493" i="12"/>
  <c r="X488" i="12"/>
  <c r="R488" i="12"/>
  <c r="L488" i="12"/>
  <c r="F488" i="12"/>
  <c r="Y479" i="12"/>
  <c r="Y475" i="12" s="1"/>
  <c r="S479" i="12"/>
  <c r="M479" i="12"/>
  <c r="G479" i="12"/>
  <c r="Z474" i="12"/>
  <c r="T474" i="12"/>
  <c r="N474" i="12"/>
  <c r="H474" i="12"/>
  <c r="AA469" i="12"/>
  <c r="U469" i="12"/>
  <c r="O469" i="12"/>
  <c r="I469" i="12"/>
  <c r="V464" i="12"/>
  <c r="P464" i="12"/>
  <c r="J464" i="12"/>
  <c r="D464" i="12"/>
  <c r="W459" i="12"/>
  <c r="Q459" i="12"/>
  <c r="K459" i="12"/>
  <c r="E459" i="12"/>
  <c r="X454" i="12"/>
  <c r="R454" i="12"/>
  <c r="L454" i="12"/>
  <c r="F454" i="12"/>
  <c r="Y449" i="12"/>
  <c r="S449" i="12"/>
  <c r="M449" i="12"/>
  <c r="G449" i="12"/>
  <c r="Z444" i="12"/>
  <c r="T444" i="12"/>
  <c r="N444" i="12"/>
  <c r="H444" i="12"/>
  <c r="AA439" i="12"/>
  <c r="U439" i="12"/>
  <c r="O439" i="12"/>
  <c r="I439" i="12"/>
  <c r="V434" i="12"/>
  <c r="P434" i="12"/>
  <c r="J434" i="12"/>
  <c r="D434" i="12"/>
  <c r="W429" i="12"/>
  <c r="Q429" i="12"/>
  <c r="K429" i="12"/>
  <c r="E429" i="12"/>
  <c r="X424" i="12"/>
  <c r="R424" i="12"/>
  <c r="L424" i="12"/>
  <c r="F424" i="12"/>
  <c r="Y419" i="12"/>
  <c r="S419" i="12"/>
  <c r="M419" i="12"/>
  <c r="G419" i="12"/>
  <c r="Z414" i="12"/>
  <c r="T414" i="12"/>
  <c r="N414" i="12"/>
  <c r="H414" i="12"/>
  <c r="AA409" i="12"/>
  <c r="U409" i="12"/>
  <c r="O409" i="12"/>
  <c r="I409" i="12"/>
  <c r="V404" i="12"/>
  <c r="P404" i="12"/>
  <c r="J404" i="12"/>
  <c r="D404" i="12"/>
  <c r="W399" i="12"/>
  <c r="Q399" i="12"/>
  <c r="K399" i="12"/>
  <c r="E399" i="12"/>
  <c r="X394" i="12"/>
  <c r="R394" i="12"/>
  <c r="L394" i="12"/>
  <c r="F394" i="12"/>
  <c r="Y389" i="12"/>
  <c r="S389" i="12"/>
  <c r="M389" i="12"/>
  <c r="G389" i="12"/>
  <c r="Z384" i="12"/>
  <c r="T384" i="12"/>
  <c r="N384" i="12"/>
  <c r="H384" i="12"/>
  <c r="AA379" i="12"/>
  <c r="U379" i="12"/>
  <c r="O379" i="12"/>
  <c r="I379" i="12"/>
  <c r="V374" i="12"/>
  <c r="P374" i="12"/>
  <c r="J374" i="12"/>
  <c r="D374" i="12"/>
  <c r="W369" i="12"/>
  <c r="Q369" i="12"/>
  <c r="K369" i="12"/>
  <c r="E369" i="12"/>
  <c r="X364" i="12"/>
  <c r="R364" i="12"/>
  <c r="L364" i="12"/>
  <c r="F364" i="12"/>
  <c r="Y359" i="12"/>
  <c r="S359" i="12"/>
  <c r="M359" i="12"/>
  <c r="G359" i="12"/>
  <c r="Z354" i="12"/>
  <c r="T354" i="12"/>
  <c r="N354" i="12"/>
  <c r="H354" i="12"/>
  <c r="AA349" i="12"/>
  <c r="U349" i="12"/>
  <c r="O349" i="12"/>
  <c r="I349" i="12"/>
  <c r="V344" i="12"/>
  <c r="P344" i="12"/>
  <c r="J344" i="12"/>
  <c r="D344" i="12"/>
  <c r="W339" i="12"/>
  <c r="Q339" i="12"/>
  <c r="K339" i="12"/>
  <c r="E339" i="12"/>
  <c r="X334" i="12"/>
  <c r="R334" i="12"/>
  <c r="L334" i="12"/>
  <c r="F334" i="12"/>
  <c r="Y329" i="12"/>
  <c r="S329" i="12"/>
  <c r="M329" i="12"/>
  <c r="G329" i="12"/>
  <c r="Z320" i="12"/>
  <c r="T320" i="12"/>
  <c r="N320" i="12"/>
  <c r="H320" i="12"/>
  <c r="AA315" i="12"/>
  <c r="U315" i="12"/>
  <c r="O315" i="12"/>
  <c r="I315" i="12"/>
  <c r="V310" i="12"/>
  <c r="P310" i="12"/>
  <c r="J310" i="12"/>
  <c r="D310" i="12"/>
  <c r="W305" i="12"/>
  <c r="Q305" i="12"/>
  <c r="K305" i="12"/>
  <c r="E305" i="12"/>
  <c r="X300" i="12"/>
  <c r="R300" i="12"/>
  <c r="L300" i="12"/>
  <c r="F300" i="12"/>
  <c r="Y295" i="12"/>
  <c r="S295" i="12"/>
  <c r="M295" i="12"/>
  <c r="G295" i="12"/>
  <c r="Z290" i="12"/>
  <c r="T290" i="12"/>
  <c r="N290" i="12"/>
  <c r="H290" i="12"/>
  <c r="AA285" i="12"/>
  <c r="U285" i="12"/>
  <c r="O285" i="12"/>
  <c r="I285" i="12"/>
  <c r="V280" i="12"/>
  <c r="P280" i="12"/>
  <c r="J280" i="12"/>
  <c r="D280" i="12"/>
  <c r="W275" i="12"/>
  <c r="Q275" i="12"/>
  <c r="K275" i="12"/>
  <c r="E275" i="12"/>
  <c r="X270" i="12"/>
  <c r="R270" i="12"/>
  <c r="L270" i="12"/>
  <c r="F270" i="12"/>
  <c r="Y265" i="12"/>
  <c r="S265" i="12"/>
  <c r="M265" i="12"/>
  <c r="G265" i="12"/>
  <c r="Z260" i="12"/>
  <c r="T260" i="12"/>
  <c r="W638" i="12"/>
  <c r="Q638" i="12"/>
  <c r="K638" i="12"/>
  <c r="E638" i="12"/>
  <c r="X633" i="12"/>
  <c r="R633" i="12"/>
  <c r="L633" i="12"/>
  <c r="F633" i="12"/>
  <c r="Y628" i="12"/>
  <c r="S628" i="12"/>
  <c r="M628" i="12"/>
  <c r="G628" i="12"/>
  <c r="Z623" i="12"/>
  <c r="T623" i="12"/>
  <c r="N623" i="12"/>
  <c r="H623" i="12"/>
  <c r="AA618" i="12"/>
  <c r="U618" i="12"/>
  <c r="O618" i="12"/>
  <c r="I618" i="12"/>
  <c r="V613" i="12"/>
  <c r="P613" i="12"/>
  <c r="J613" i="12"/>
  <c r="D613" i="12"/>
  <c r="W608" i="12"/>
  <c r="Q608" i="12"/>
  <c r="K608" i="12"/>
  <c r="E608" i="12"/>
  <c r="X603" i="12"/>
  <c r="R603" i="12"/>
  <c r="L603" i="12"/>
  <c r="F603" i="12"/>
  <c r="Y598" i="12"/>
  <c r="S598" i="12"/>
  <c r="M598" i="12"/>
  <c r="G598" i="12"/>
  <c r="Z593" i="12"/>
  <c r="T593" i="12"/>
  <c r="N593" i="12"/>
  <c r="H593" i="12"/>
  <c r="AA588" i="12"/>
  <c r="U588" i="12"/>
  <c r="O588" i="12"/>
  <c r="I588" i="12"/>
  <c r="V583" i="12"/>
  <c r="P583" i="12"/>
  <c r="J583" i="12"/>
  <c r="D583" i="12"/>
  <c r="W578" i="12"/>
  <c r="Q578" i="12"/>
  <c r="K578" i="12"/>
  <c r="E578" i="12"/>
  <c r="X573" i="12"/>
  <c r="R573" i="12"/>
  <c r="L573" i="12"/>
  <c r="F573" i="12"/>
  <c r="Y568" i="12"/>
  <c r="S568" i="12"/>
  <c r="M568" i="12"/>
  <c r="G568" i="12"/>
  <c r="Z563" i="12"/>
  <c r="T563" i="12"/>
  <c r="N563" i="12"/>
  <c r="H563" i="12"/>
  <c r="AA558" i="12"/>
  <c r="U558" i="12"/>
  <c r="O558" i="12"/>
  <c r="I558" i="12"/>
  <c r="V553" i="12"/>
  <c r="P553" i="12"/>
  <c r="J553" i="12"/>
  <c r="D553" i="12"/>
  <c r="W548" i="12"/>
  <c r="Q548" i="12"/>
  <c r="K548" i="12"/>
  <c r="E548" i="12"/>
  <c r="X543" i="12"/>
  <c r="R543" i="12"/>
  <c r="L543" i="12"/>
  <c r="F543" i="12"/>
  <c r="Y538" i="12"/>
  <c r="S538" i="12"/>
  <c r="M538" i="12"/>
  <c r="G538" i="12"/>
  <c r="Z533" i="12"/>
  <c r="T533" i="12"/>
  <c r="N533" i="12"/>
  <c r="H533" i="12"/>
  <c r="AA528" i="12"/>
  <c r="U528" i="12"/>
  <c r="O528" i="12"/>
  <c r="I528" i="12"/>
  <c r="V523" i="12"/>
  <c r="P523" i="12"/>
  <c r="J523" i="12"/>
  <c r="D523" i="12"/>
  <c r="W518" i="12"/>
  <c r="Q518" i="12"/>
  <c r="K518" i="12"/>
  <c r="E518" i="12"/>
  <c r="X513" i="12"/>
  <c r="R513" i="12"/>
  <c r="L513" i="12"/>
  <c r="F513" i="12"/>
  <c r="Y508" i="12"/>
  <c r="S508" i="12"/>
  <c r="M508" i="12"/>
  <c r="G508" i="12"/>
  <c r="Z503" i="12"/>
  <c r="T503" i="12"/>
  <c r="N503" i="12"/>
  <c r="H503" i="12"/>
  <c r="AA498" i="12"/>
  <c r="U498" i="12"/>
  <c r="O498" i="12"/>
  <c r="I498" i="12"/>
  <c r="V493" i="12"/>
  <c r="P493" i="12"/>
  <c r="J493" i="12"/>
  <c r="D493" i="12"/>
  <c r="W488" i="12"/>
  <c r="Q488" i="12"/>
  <c r="K488" i="12"/>
  <c r="E488" i="12"/>
  <c r="X479" i="12"/>
  <c r="R479" i="12"/>
  <c r="L479" i="12"/>
  <c r="F479" i="12"/>
  <c r="Y474" i="12"/>
  <c r="S474" i="12"/>
  <c r="M474" i="12"/>
  <c r="G474" i="12"/>
  <c r="Z469" i="12"/>
  <c r="T469" i="12"/>
  <c r="N469" i="12"/>
  <c r="H469" i="12"/>
  <c r="AA464" i="12"/>
  <c r="U464" i="12"/>
  <c r="O464" i="12"/>
  <c r="I464" i="12"/>
  <c r="V459" i="12"/>
  <c r="P459" i="12"/>
  <c r="J459" i="12"/>
  <c r="D459" i="12"/>
  <c r="W454" i="12"/>
  <c r="Q454" i="12"/>
  <c r="K454" i="12"/>
  <c r="E454" i="12"/>
  <c r="X449" i="12"/>
  <c r="R449" i="12"/>
  <c r="L449" i="12"/>
  <c r="F449" i="12"/>
  <c r="Y444" i="12"/>
  <c r="S444" i="12"/>
  <c r="M444" i="12"/>
  <c r="G444" i="12"/>
  <c r="Z439" i="12"/>
  <c r="T439" i="12"/>
  <c r="N439" i="12"/>
  <c r="H439" i="12"/>
  <c r="AA434" i="12"/>
  <c r="U434" i="12"/>
  <c r="O434" i="12"/>
  <c r="I434" i="12"/>
  <c r="V429" i="12"/>
  <c r="P429" i="12"/>
  <c r="J429" i="12"/>
  <c r="D429" i="12"/>
  <c r="W424" i="12"/>
  <c r="Q424" i="12"/>
  <c r="K424" i="12"/>
  <c r="E424" i="12"/>
  <c r="X419" i="12"/>
  <c r="R419" i="12"/>
  <c r="L419" i="12"/>
  <c r="F419" i="12"/>
  <c r="Y414" i="12"/>
  <c r="S414" i="12"/>
  <c r="M414" i="12"/>
  <c r="G414" i="12"/>
  <c r="Z409" i="12"/>
  <c r="T409" i="12"/>
  <c r="N409" i="12"/>
  <c r="H409" i="12"/>
  <c r="AA404" i="12"/>
  <c r="U404" i="12"/>
  <c r="O404" i="12"/>
  <c r="I404" i="12"/>
  <c r="V399" i="12"/>
  <c r="P399" i="12"/>
  <c r="J399" i="12"/>
  <c r="D399" i="12"/>
  <c r="W394" i="12"/>
  <c r="Q394" i="12"/>
  <c r="K394" i="12"/>
  <c r="E394" i="12"/>
  <c r="X389" i="12"/>
  <c r="R389" i="12"/>
  <c r="L389" i="12"/>
  <c r="F389" i="12"/>
  <c r="Y384" i="12"/>
  <c r="S384" i="12"/>
  <c r="M384" i="12"/>
  <c r="G384" i="12"/>
  <c r="Z379" i="12"/>
  <c r="T379" i="12"/>
  <c r="N379" i="12"/>
  <c r="H379" i="12"/>
  <c r="AA374" i="12"/>
  <c r="U374" i="12"/>
  <c r="O374" i="12"/>
  <c r="I374" i="12"/>
  <c r="V369" i="12"/>
  <c r="P369" i="12"/>
  <c r="J369" i="12"/>
  <c r="D369" i="12"/>
  <c r="W364" i="12"/>
  <c r="Q364" i="12"/>
  <c r="K364" i="12"/>
  <c r="E364" i="12"/>
  <c r="X359" i="12"/>
  <c r="R359" i="12"/>
  <c r="L359" i="12"/>
  <c r="F359" i="12"/>
  <c r="Y354" i="12"/>
  <c r="S354" i="12"/>
  <c r="M354" i="12"/>
  <c r="G354" i="12"/>
  <c r="Z349" i="12"/>
  <c r="T349" i="12"/>
  <c r="N349" i="12"/>
  <c r="H349" i="12"/>
  <c r="AA344" i="12"/>
  <c r="U344" i="12"/>
  <c r="O344" i="12"/>
  <c r="I344" i="12"/>
  <c r="V339" i="12"/>
  <c r="P339" i="12"/>
  <c r="J339" i="12"/>
  <c r="D339" i="12"/>
  <c r="W334" i="12"/>
  <c r="Q334" i="12"/>
  <c r="K334" i="12"/>
  <c r="E334" i="12"/>
  <c r="X329" i="12"/>
  <c r="R329" i="12"/>
  <c r="L329" i="12"/>
  <c r="F329" i="12"/>
  <c r="Y320" i="12"/>
  <c r="S320" i="12"/>
  <c r="M320" i="12"/>
  <c r="G320" i="12"/>
  <c r="Z315" i="12"/>
  <c r="T315" i="12"/>
  <c r="N315" i="12"/>
  <c r="H315" i="12"/>
  <c r="AA310" i="12"/>
  <c r="U310" i="12"/>
  <c r="O310" i="12"/>
  <c r="I310" i="12"/>
  <c r="V305" i="12"/>
  <c r="P305" i="12"/>
  <c r="J305" i="12"/>
  <c r="D305" i="12"/>
  <c r="W300" i="12"/>
  <c r="Q300" i="12"/>
  <c r="K300" i="12"/>
  <c r="E300" i="12"/>
  <c r="X295" i="12"/>
  <c r="R295" i="12"/>
  <c r="L295" i="12"/>
  <c r="F295" i="12"/>
  <c r="Y290" i="12"/>
  <c r="S290" i="12"/>
  <c r="M290" i="12"/>
  <c r="G290" i="12"/>
  <c r="Z285" i="12"/>
  <c r="T285" i="12"/>
  <c r="N285" i="12"/>
  <c r="H285" i="12"/>
  <c r="AA280" i="12"/>
  <c r="U280" i="12"/>
  <c r="O280" i="12"/>
  <c r="I280" i="12"/>
  <c r="V275" i="12"/>
  <c r="P275" i="12"/>
  <c r="J275" i="12"/>
  <c r="D275" i="12"/>
  <c r="W270" i="12"/>
  <c r="Q270" i="12"/>
  <c r="K270" i="12"/>
  <c r="E270" i="12"/>
  <c r="X265" i="12"/>
  <c r="R265" i="12"/>
  <c r="L265" i="12"/>
  <c r="F265" i="12"/>
  <c r="Y260" i="12"/>
  <c r="S260" i="12"/>
  <c r="M260" i="12"/>
  <c r="G260" i="12"/>
  <c r="Z255" i="12"/>
  <c r="T255" i="12"/>
  <c r="N255" i="12"/>
  <c r="H255" i="12"/>
  <c r="AA250" i="12"/>
  <c r="U250" i="12"/>
  <c r="O250" i="12"/>
  <c r="I250" i="12"/>
  <c r="V245" i="12"/>
  <c r="P245" i="12"/>
  <c r="J245" i="12"/>
  <c r="D245" i="12"/>
  <c r="W240" i="12"/>
  <c r="Q240" i="12"/>
  <c r="K240" i="12"/>
  <c r="E240" i="12"/>
  <c r="X235" i="12"/>
  <c r="R235" i="12"/>
  <c r="L235" i="12"/>
  <c r="F235" i="12"/>
  <c r="Y230" i="12"/>
  <c r="S230" i="12"/>
  <c r="M230" i="12"/>
  <c r="G230" i="12"/>
  <c r="Z225" i="12"/>
  <c r="T225" i="12"/>
  <c r="N225" i="12"/>
  <c r="H225" i="12"/>
  <c r="AA220" i="12"/>
  <c r="U220" i="12"/>
  <c r="O220" i="12"/>
  <c r="I220" i="12"/>
  <c r="AA638" i="12"/>
  <c r="U638" i="12"/>
  <c r="O638" i="12"/>
  <c r="I638" i="12"/>
  <c r="V633" i="12"/>
  <c r="P633" i="12"/>
  <c r="J633" i="12"/>
  <c r="D633" i="12"/>
  <c r="W628" i="12"/>
  <c r="Q628" i="12"/>
  <c r="K628" i="12"/>
  <c r="E628" i="12"/>
  <c r="X623" i="12"/>
  <c r="R623" i="12"/>
  <c r="L623" i="12"/>
  <c r="F623" i="12"/>
  <c r="Y618" i="12"/>
  <c r="S618" i="12"/>
  <c r="M618" i="12"/>
  <c r="G618" i="12"/>
  <c r="Z613" i="12"/>
  <c r="T613" i="12"/>
  <c r="N613" i="12"/>
  <c r="H613" i="12"/>
  <c r="AA608" i="12"/>
  <c r="U608" i="12"/>
  <c r="O608" i="12"/>
  <c r="I608" i="12"/>
  <c r="V603" i="12"/>
  <c r="P603" i="12"/>
  <c r="J603" i="12"/>
  <c r="D603" i="12"/>
  <c r="W598" i="12"/>
  <c r="Q598" i="12"/>
  <c r="K598" i="12"/>
  <c r="E598" i="12"/>
  <c r="X593" i="12"/>
  <c r="R593" i="12"/>
  <c r="L593" i="12"/>
  <c r="F593" i="12"/>
  <c r="Y588" i="12"/>
  <c r="S588" i="12"/>
  <c r="M588" i="12"/>
  <c r="G588" i="12"/>
  <c r="Z583" i="12"/>
  <c r="T583" i="12"/>
  <c r="N583" i="12"/>
  <c r="H583" i="12"/>
  <c r="AA578" i="12"/>
  <c r="U578" i="12"/>
  <c r="O578" i="12"/>
  <c r="I578" i="12"/>
  <c r="V573" i="12"/>
  <c r="P573" i="12"/>
  <c r="J573" i="12"/>
  <c r="D573" i="12"/>
  <c r="W568" i="12"/>
  <c r="Q568" i="12"/>
  <c r="K568" i="12"/>
  <c r="E568" i="12"/>
  <c r="X563" i="12"/>
  <c r="R563" i="12"/>
  <c r="L563" i="12"/>
  <c r="F563" i="12"/>
  <c r="Y558" i="12"/>
  <c r="S558" i="12"/>
  <c r="M558" i="12"/>
  <c r="G558" i="12"/>
  <c r="Z553" i="12"/>
  <c r="T553" i="12"/>
  <c r="N553" i="12"/>
  <c r="H553" i="12"/>
  <c r="AA548" i="12"/>
  <c r="U548" i="12"/>
  <c r="O548" i="12"/>
  <c r="I548" i="12"/>
  <c r="V543" i="12"/>
  <c r="P543" i="12"/>
  <c r="J543" i="12"/>
  <c r="D543" i="12"/>
  <c r="W538" i="12"/>
  <c r="Q538" i="12"/>
  <c r="K538" i="12"/>
  <c r="E538" i="12"/>
  <c r="X533" i="12"/>
  <c r="R533" i="12"/>
  <c r="L533" i="12"/>
  <c r="F533" i="12"/>
  <c r="Y528" i="12"/>
  <c r="S528" i="12"/>
  <c r="M528" i="12"/>
  <c r="G528" i="12"/>
  <c r="Z523" i="12"/>
  <c r="T523" i="12"/>
  <c r="N523" i="12"/>
  <c r="H523" i="12"/>
  <c r="AA518" i="12"/>
  <c r="U518" i="12"/>
  <c r="O518" i="12"/>
  <c r="I518" i="12"/>
  <c r="V513" i="12"/>
  <c r="P513" i="12"/>
  <c r="J513" i="12"/>
  <c r="D513" i="12"/>
  <c r="W508" i="12"/>
  <c r="Q508" i="12"/>
  <c r="K508" i="12"/>
  <c r="E508" i="12"/>
  <c r="X503" i="12"/>
  <c r="R503" i="12"/>
  <c r="L503" i="12"/>
  <c r="F503" i="12"/>
  <c r="Y498" i="12"/>
  <c r="S498" i="12"/>
  <c r="M498" i="12"/>
  <c r="G498" i="12"/>
  <c r="Z493" i="12"/>
  <c r="T493" i="12"/>
  <c r="N493" i="12"/>
  <c r="H493" i="12"/>
  <c r="AA488" i="12"/>
  <c r="U488" i="12"/>
  <c r="O488" i="12"/>
  <c r="I488" i="12"/>
  <c r="V479" i="12"/>
  <c r="P479" i="12"/>
  <c r="J479" i="12"/>
  <c r="D479" i="12"/>
  <c r="W474" i="12"/>
  <c r="Q474" i="12"/>
  <c r="K474" i="12"/>
  <c r="E474" i="12"/>
  <c r="X469" i="12"/>
  <c r="R469" i="12"/>
  <c r="L469" i="12"/>
  <c r="F469" i="12"/>
  <c r="Y464" i="12"/>
  <c r="S464" i="12"/>
  <c r="M464" i="12"/>
  <c r="G464" i="12"/>
  <c r="Z459" i="12"/>
  <c r="T459" i="12"/>
  <c r="N459" i="12"/>
  <c r="H459" i="12"/>
  <c r="AA454" i="12"/>
  <c r="U454" i="12"/>
  <c r="O454" i="12"/>
  <c r="I454" i="12"/>
  <c r="V449" i="12"/>
  <c r="P449" i="12"/>
  <c r="J449" i="12"/>
  <c r="D449" i="12"/>
  <c r="W444" i="12"/>
  <c r="Q444" i="12"/>
  <c r="K444" i="12"/>
  <c r="E444" i="12"/>
  <c r="X439" i="12"/>
  <c r="R439" i="12"/>
  <c r="L439" i="12"/>
  <c r="F439" i="12"/>
  <c r="Y434" i="12"/>
  <c r="S434" i="12"/>
  <c r="M434" i="12"/>
  <c r="G434" i="12"/>
  <c r="Z429" i="12"/>
  <c r="T429" i="12"/>
  <c r="N429" i="12"/>
  <c r="H429" i="12"/>
  <c r="AA424" i="12"/>
  <c r="U424" i="12"/>
  <c r="O424" i="12"/>
  <c r="I424" i="12"/>
  <c r="V419" i="12"/>
  <c r="P419" i="12"/>
  <c r="J419" i="12"/>
  <c r="D419" i="12"/>
  <c r="W414" i="12"/>
  <c r="Q414" i="12"/>
  <c r="K414" i="12"/>
  <c r="E414" i="12"/>
  <c r="X409" i="12"/>
  <c r="R409" i="12"/>
  <c r="L409" i="12"/>
  <c r="F409" i="12"/>
  <c r="Y404" i="12"/>
  <c r="S404" i="12"/>
  <c r="M404" i="12"/>
  <c r="G404" i="12"/>
  <c r="Z399" i="12"/>
  <c r="T399" i="12"/>
  <c r="N399" i="12"/>
  <c r="H399" i="12"/>
  <c r="AA394" i="12"/>
  <c r="U394" i="12"/>
  <c r="O394" i="12"/>
  <c r="I394" i="12"/>
  <c r="V389" i="12"/>
  <c r="P389" i="12"/>
  <c r="J389" i="12"/>
  <c r="D389" i="12"/>
  <c r="W384" i="12"/>
  <c r="Q384" i="12"/>
  <c r="K384" i="12"/>
  <c r="E384" i="12"/>
  <c r="X379" i="12"/>
  <c r="R379" i="12"/>
  <c r="L379" i="12"/>
  <c r="F379" i="12"/>
  <c r="Y374" i="12"/>
  <c r="S374" i="12"/>
  <c r="M374" i="12"/>
  <c r="G374" i="12"/>
  <c r="Z369" i="12"/>
  <c r="T369" i="12"/>
  <c r="N369" i="12"/>
  <c r="H369" i="12"/>
  <c r="AA364" i="12"/>
  <c r="U364" i="12"/>
  <c r="O364" i="12"/>
  <c r="I364" i="12"/>
  <c r="V359" i="12"/>
  <c r="P359" i="12"/>
  <c r="J359" i="12"/>
  <c r="D359" i="12"/>
  <c r="W354" i="12"/>
  <c r="Q354" i="12"/>
  <c r="K354" i="12"/>
  <c r="E354" i="12"/>
  <c r="X349" i="12"/>
  <c r="R349" i="12"/>
  <c r="L349" i="12"/>
  <c r="F349" i="12"/>
  <c r="Y344" i="12"/>
  <c r="S344" i="12"/>
  <c r="M344" i="12"/>
  <c r="G344" i="12"/>
  <c r="Z339" i="12"/>
  <c r="T339" i="12"/>
  <c r="N339" i="12"/>
  <c r="H339" i="12"/>
  <c r="AA334" i="12"/>
  <c r="U334" i="12"/>
  <c r="O334" i="12"/>
  <c r="I334" i="12"/>
  <c r="V329" i="12"/>
  <c r="P329" i="12"/>
  <c r="J329" i="12"/>
  <c r="D329" i="12"/>
  <c r="D325" i="12" s="1"/>
  <c r="W320" i="12"/>
  <c r="Q320" i="12"/>
  <c r="K320" i="12"/>
  <c r="E320" i="12"/>
  <c r="X315" i="12"/>
  <c r="R315" i="12"/>
  <c r="L315" i="12"/>
  <c r="F315" i="12"/>
  <c r="Y310" i="12"/>
  <c r="S310" i="12"/>
  <c r="M310" i="12"/>
  <c r="G310" i="12"/>
  <c r="Z305" i="12"/>
  <c r="T305" i="12"/>
  <c r="N305" i="12"/>
  <c r="H305" i="12"/>
  <c r="AA300" i="12"/>
  <c r="U300" i="12"/>
  <c r="O300" i="12"/>
  <c r="I300" i="12"/>
  <c r="V295" i="12"/>
  <c r="P295" i="12"/>
  <c r="J295" i="12"/>
  <c r="D295" i="12"/>
  <c r="W290" i="12"/>
  <c r="Q290" i="12"/>
  <c r="K290" i="12"/>
  <c r="E290" i="12"/>
  <c r="X285" i="12"/>
  <c r="R285" i="12"/>
  <c r="L285" i="12"/>
  <c r="F285" i="12"/>
  <c r="Y280" i="12"/>
  <c r="S280" i="12"/>
  <c r="M280" i="12"/>
  <c r="G280" i="12"/>
  <c r="Z275" i="12"/>
  <c r="T275" i="12"/>
  <c r="N275" i="12"/>
  <c r="H275" i="12"/>
  <c r="AA270" i="12"/>
  <c r="U270" i="12"/>
  <c r="O270" i="12"/>
  <c r="I270" i="12"/>
  <c r="V265" i="12"/>
  <c r="P265" i="12"/>
  <c r="J265" i="12"/>
  <c r="D265" i="12"/>
  <c r="W260" i="12"/>
  <c r="Q260" i="12"/>
  <c r="K260" i="12"/>
  <c r="E260" i="12"/>
  <c r="X255" i="12"/>
  <c r="R255" i="12"/>
  <c r="L255" i="12"/>
  <c r="F255" i="12"/>
  <c r="Y250" i="12"/>
  <c r="S250" i="12"/>
  <c r="M250" i="12"/>
  <c r="G250" i="12"/>
  <c r="G246" i="12" s="1"/>
  <c r="Z638" i="12"/>
  <c r="T638" i="12"/>
  <c r="N638" i="12"/>
  <c r="H638" i="12"/>
  <c r="AA633" i="12"/>
  <c r="U633" i="12"/>
  <c r="O633" i="12"/>
  <c r="I633" i="12"/>
  <c r="V628" i="12"/>
  <c r="P628" i="12"/>
  <c r="J628" i="12"/>
  <c r="D628" i="12"/>
  <c r="W623" i="12"/>
  <c r="Q623" i="12"/>
  <c r="K623" i="12"/>
  <c r="E623" i="12"/>
  <c r="X618" i="12"/>
  <c r="R618" i="12"/>
  <c r="L618" i="12"/>
  <c r="F618" i="12"/>
  <c r="Y613" i="12"/>
  <c r="S613" i="12"/>
  <c r="M613" i="12"/>
  <c r="G613" i="12"/>
  <c r="Z608" i="12"/>
  <c r="T608" i="12"/>
  <c r="N608" i="12"/>
  <c r="H608" i="12"/>
  <c r="AA603" i="12"/>
  <c r="U603" i="12"/>
  <c r="O603" i="12"/>
  <c r="I603" i="12"/>
  <c r="V598" i="12"/>
  <c r="P598" i="12"/>
  <c r="J598" i="12"/>
  <c r="D598" i="12"/>
  <c r="W593" i="12"/>
  <c r="Q593" i="12"/>
  <c r="K593" i="12"/>
  <c r="E593" i="12"/>
  <c r="X588" i="12"/>
  <c r="R588" i="12"/>
  <c r="L588" i="12"/>
  <c r="F588" i="12"/>
  <c r="Y583" i="12"/>
  <c r="S583" i="12"/>
  <c r="M583" i="12"/>
  <c r="G583" i="12"/>
  <c r="Z578" i="12"/>
  <c r="T578" i="12"/>
  <c r="N578" i="12"/>
  <c r="H578" i="12"/>
  <c r="AA573" i="12"/>
  <c r="U573" i="12"/>
  <c r="O573" i="12"/>
  <c r="I573" i="12"/>
  <c r="V568" i="12"/>
  <c r="P568" i="12"/>
  <c r="J568" i="12"/>
  <c r="D568" i="12"/>
  <c r="W563" i="12"/>
  <c r="Q563" i="12"/>
  <c r="K563" i="12"/>
  <c r="E563" i="12"/>
  <c r="X558" i="12"/>
  <c r="R558" i="12"/>
  <c r="L558" i="12"/>
  <c r="F558" i="12"/>
  <c r="Y553" i="12"/>
  <c r="S553" i="12"/>
  <c r="M553" i="12"/>
  <c r="G553" i="12"/>
  <c r="Z548" i="12"/>
  <c r="T548" i="12"/>
  <c r="N548" i="12"/>
  <c r="H548" i="12"/>
  <c r="AA543" i="12"/>
  <c r="U543" i="12"/>
  <c r="O543" i="12"/>
  <c r="I543" i="12"/>
  <c r="V538" i="12"/>
  <c r="P538" i="12"/>
  <c r="J538" i="12"/>
  <c r="D538" i="12"/>
  <c r="W533" i="12"/>
  <c r="Q533" i="12"/>
  <c r="K533" i="12"/>
  <c r="E533" i="12"/>
  <c r="X528" i="12"/>
  <c r="R528" i="12"/>
  <c r="L528" i="12"/>
  <c r="F528" i="12"/>
  <c r="Y523" i="12"/>
  <c r="S523" i="12"/>
  <c r="M523" i="12"/>
  <c r="G523" i="12"/>
  <c r="Z518" i="12"/>
  <c r="T518" i="12"/>
  <c r="N518" i="12"/>
  <c r="H518" i="12"/>
  <c r="AA513" i="12"/>
  <c r="U513" i="12"/>
  <c r="O513" i="12"/>
  <c r="I513" i="12"/>
  <c r="V508" i="12"/>
  <c r="P508" i="12"/>
  <c r="J508" i="12"/>
  <c r="D508" i="12"/>
  <c r="W503" i="12"/>
  <c r="Q503" i="12"/>
  <c r="K503" i="12"/>
  <c r="E503" i="12"/>
  <c r="X498" i="12"/>
  <c r="R498" i="12"/>
  <c r="L498" i="12"/>
  <c r="F498" i="12"/>
  <c r="Y493" i="12"/>
  <c r="S493" i="12"/>
  <c r="M493" i="12"/>
  <c r="G493" i="12"/>
  <c r="Z488" i="12"/>
  <c r="T488" i="12"/>
  <c r="N488" i="12"/>
  <c r="H488" i="12"/>
  <c r="AA479" i="12"/>
  <c r="U479" i="12"/>
  <c r="O479" i="12"/>
  <c r="I479" i="12"/>
  <c r="V474" i="12"/>
  <c r="P474" i="12"/>
  <c r="J474" i="12"/>
  <c r="D474" i="12"/>
  <c r="W469" i="12"/>
  <c r="Q469" i="12"/>
  <c r="K469" i="12"/>
  <c r="E469" i="12"/>
  <c r="X464" i="12"/>
  <c r="R464" i="12"/>
  <c r="L464" i="12"/>
  <c r="F464" i="12"/>
  <c r="Y459" i="12"/>
  <c r="S459" i="12"/>
  <c r="M459" i="12"/>
  <c r="G459" i="12"/>
  <c r="Z454" i="12"/>
  <c r="T454" i="12"/>
  <c r="N454" i="12"/>
  <c r="H454" i="12"/>
  <c r="AA449" i="12"/>
  <c r="U449" i="12"/>
  <c r="O449" i="12"/>
  <c r="I449" i="12"/>
  <c r="V444" i="12"/>
  <c r="P444" i="12"/>
  <c r="J444" i="12"/>
  <c r="D444" i="12"/>
  <c r="W439" i="12"/>
  <c r="Q439" i="12"/>
  <c r="K439" i="12"/>
  <c r="E439" i="12"/>
  <c r="X434" i="12"/>
  <c r="R434" i="12"/>
  <c r="L434" i="12"/>
  <c r="F434" i="12"/>
  <c r="Y429" i="12"/>
  <c r="S429" i="12"/>
  <c r="M429" i="12"/>
  <c r="G429" i="12"/>
  <c r="Z424" i="12"/>
  <c r="T424" i="12"/>
  <c r="N424" i="12"/>
  <c r="H424" i="12"/>
  <c r="AA419" i="12"/>
  <c r="U419" i="12"/>
  <c r="O419" i="12"/>
  <c r="I419" i="12"/>
  <c r="V414" i="12"/>
  <c r="P414" i="12"/>
  <c r="J414" i="12"/>
  <c r="D414" i="12"/>
  <c r="W409" i="12"/>
  <c r="Q409" i="12"/>
  <c r="K409" i="12"/>
  <c r="E409" i="12"/>
  <c r="X404" i="12"/>
  <c r="R404" i="12"/>
  <c r="L404" i="12"/>
  <c r="F404" i="12"/>
  <c r="Y399" i="12"/>
  <c r="S399" i="12"/>
  <c r="M399" i="12"/>
  <c r="G399" i="12"/>
  <c r="Z394" i="12"/>
  <c r="T394" i="12"/>
  <c r="N394" i="12"/>
  <c r="H394" i="12"/>
  <c r="AA389" i="12"/>
  <c r="U389" i="12"/>
  <c r="O389" i="12"/>
  <c r="I389" i="12"/>
  <c r="V384" i="12"/>
  <c r="P384" i="12"/>
  <c r="J384" i="12"/>
  <c r="D384" i="12"/>
  <c r="W379" i="12"/>
  <c r="Q379" i="12"/>
  <c r="K379" i="12"/>
  <c r="E379" i="12"/>
  <c r="X374" i="12"/>
  <c r="R374" i="12"/>
  <c r="L374" i="12"/>
  <c r="F374" i="12"/>
  <c r="Y369" i="12"/>
  <c r="S369" i="12"/>
  <c r="M369" i="12"/>
  <c r="G369" i="12"/>
  <c r="Z364" i="12"/>
  <c r="T364" i="12"/>
  <c r="N364" i="12"/>
  <c r="H364" i="12"/>
  <c r="AA359" i="12"/>
  <c r="U359" i="12"/>
  <c r="O359" i="12"/>
  <c r="I359" i="12"/>
  <c r="V354" i="12"/>
  <c r="P354" i="12"/>
  <c r="J354" i="12"/>
  <c r="D354" i="12"/>
  <c r="W349" i="12"/>
  <c r="Q349" i="12"/>
  <c r="K349" i="12"/>
  <c r="E349" i="12"/>
  <c r="X344" i="12"/>
  <c r="R344" i="12"/>
  <c r="L344" i="12"/>
  <c r="F344" i="12"/>
  <c r="Y339" i="12"/>
  <c r="S339" i="12"/>
  <c r="M339" i="12"/>
  <c r="G339" i="12"/>
  <c r="Z334" i="12"/>
  <c r="T334" i="12"/>
  <c r="N334" i="12"/>
  <c r="H334" i="12"/>
  <c r="AA329" i="12"/>
  <c r="U329" i="12"/>
  <c r="O329" i="12"/>
  <c r="I329" i="12"/>
  <c r="V320" i="12"/>
  <c r="P320" i="12"/>
  <c r="J320" i="12"/>
  <c r="D320" i="12"/>
  <c r="W315" i="12"/>
  <c r="Q315" i="12"/>
  <c r="K315" i="12"/>
  <c r="E315" i="12"/>
  <c r="X310" i="12"/>
  <c r="R310" i="12"/>
  <c r="L310" i="12"/>
  <c r="F310" i="12"/>
  <c r="Y305" i="12"/>
  <c r="S305" i="12"/>
  <c r="M305" i="12"/>
  <c r="G305" i="12"/>
  <c r="Z300" i="12"/>
  <c r="T300" i="12"/>
  <c r="N300" i="12"/>
  <c r="H300" i="12"/>
  <c r="AA295" i="12"/>
  <c r="U295" i="12"/>
  <c r="O295" i="12"/>
  <c r="I295" i="12"/>
  <c r="V290" i="12"/>
  <c r="P290" i="12"/>
  <c r="J290" i="12"/>
  <c r="D290" i="12"/>
  <c r="W285" i="12"/>
  <c r="Q285" i="12"/>
  <c r="K285" i="12"/>
  <c r="E285" i="12"/>
  <c r="X280" i="12"/>
  <c r="R280" i="12"/>
  <c r="L280" i="12"/>
  <c r="F280" i="12"/>
  <c r="Y275" i="12"/>
  <c r="S275" i="12"/>
  <c r="M275" i="12"/>
  <c r="G275" i="12"/>
  <c r="Z270" i="12"/>
  <c r="T270" i="12"/>
  <c r="N270" i="12"/>
  <c r="H270" i="12"/>
  <c r="AA265" i="12"/>
  <c r="U265" i="12"/>
  <c r="O265" i="12"/>
  <c r="I265" i="12"/>
  <c r="V260" i="12"/>
  <c r="P260" i="12"/>
  <c r="J260" i="12"/>
  <c r="D260" i="12"/>
  <c r="W255" i="12"/>
  <c r="Q255" i="12"/>
  <c r="K255" i="12"/>
  <c r="E255" i="12"/>
  <c r="X250" i="12"/>
  <c r="R250" i="12"/>
  <c r="L250" i="12"/>
  <c r="F250" i="12"/>
  <c r="Y245" i="12"/>
  <c r="S245" i="12"/>
  <c r="M245" i="12"/>
  <c r="G245" i="12"/>
  <c r="Z240" i="12"/>
  <c r="T240" i="12"/>
  <c r="N240" i="12"/>
  <c r="H240" i="12"/>
  <c r="AA235" i="12"/>
  <c r="U235" i="12"/>
  <c r="O235" i="12"/>
  <c r="I235" i="12"/>
  <c r="V230" i="12"/>
  <c r="P230" i="12"/>
  <c r="J230" i="12"/>
  <c r="D230" i="12"/>
  <c r="W225" i="12"/>
  <c r="Q225" i="12"/>
  <c r="K225" i="12"/>
  <c r="E225" i="12"/>
  <c r="X220" i="12"/>
  <c r="R220" i="12"/>
  <c r="L220" i="12"/>
  <c r="F220" i="12"/>
  <c r="Y638" i="12"/>
  <c r="S638" i="12"/>
  <c r="M638" i="12"/>
  <c r="G638" i="12"/>
  <c r="Z633" i="12"/>
  <c r="T633" i="12"/>
  <c r="N633" i="12"/>
  <c r="H633" i="12"/>
  <c r="AA628" i="12"/>
  <c r="U628" i="12"/>
  <c r="O628" i="12"/>
  <c r="I628" i="12"/>
  <c r="V623" i="12"/>
  <c r="P623" i="12"/>
  <c r="J623" i="12"/>
  <c r="D623" i="12"/>
  <c r="W618" i="12"/>
  <c r="Q618" i="12"/>
  <c r="K618" i="12"/>
  <c r="E618" i="12"/>
  <c r="X613" i="12"/>
  <c r="R613" i="12"/>
  <c r="L613" i="12"/>
  <c r="F613" i="12"/>
  <c r="Y608" i="12"/>
  <c r="S608" i="12"/>
  <c r="M608" i="12"/>
  <c r="G608" i="12"/>
  <c r="Z603" i="12"/>
  <c r="T603" i="12"/>
  <c r="N603" i="12"/>
  <c r="H603" i="12"/>
  <c r="AA598" i="12"/>
  <c r="U598" i="12"/>
  <c r="O598" i="12"/>
  <c r="I598" i="12"/>
  <c r="V593" i="12"/>
  <c r="P593" i="12"/>
  <c r="J593" i="12"/>
  <c r="D593" i="12"/>
  <c r="W588" i="12"/>
  <c r="Q588" i="12"/>
  <c r="K588" i="12"/>
  <c r="E588" i="12"/>
  <c r="X583" i="12"/>
  <c r="R583" i="12"/>
  <c r="L583" i="12"/>
  <c r="F583" i="12"/>
  <c r="Y578" i="12"/>
  <c r="S578" i="12"/>
  <c r="M578" i="12"/>
  <c r="G578" i="12"/>
  <c r="Z573" i="12"/>
  <c r="T573" i="12"/>
  <c r="N573" i="12"/>
  <c r="H573" i="12"/>
  <c r="AA568" i="12"/>
  <c r="U568" i="12"/>
  <c r="O568" i="12"/>
  <c r="I568" i="12"/>
  <c r="V563" i="12"/>
  <c r="P563" i="12"/>
  <c r="J563" i="12"/>
  <c r="D563" i="12"/>
  <c r="W558" i="12"/>
  <c r="Q558" i="12"/>
  <c r="K558" i="12"/>
  <c r="E558" i="12"/>
  <c r="X553" i="12"/>
  <c r="R553" i="12"/>
  <c r="L553" i="12"/>
  <c r="F553" i="12"/>
  <c r="Y548" i="12"/>
  <c r="S548" i="12"/>
  <c r="M548" i="12"/>
  <c r="G548" i="12"/>
  <c r="Z543" i="12"/>
  <c r="T543" i="12"/>
  <c r="N543" i="12"/>
  <c r="H543" i="12"/>
  <c r="AA538" i="12"/>
  <c r="U538" i="12"/>
  <c r="O538" i="12"/>
  <c r="I538" i="12"/>
  <c r="V533" i="12"/>
  <c r="P533" i="12"/>
  <c r="J533" i="12"/>
  <c r="D533" i="12"/>
  <c r="W528" i="12"/>
  <c r="Q528" i="12"/>
  <c r="K528" i="12"/>
  <c r="E528" i="12"/>
  <c r="X523" i="12"/>
  <c r="R523" i="12"/>
  <c r="L523" i="12"/>
  <c r="F523" i="12"/>
  <c r="Y518" i="12"/>
  <c r="S518" i="12"/>
  <c r="M518" i="12"/>
  <c r="G518" i="12"/>
  <c r="Z513" i="12"/>
  <c r="T513" i="12"/>
  <c r="N513" i="12"/>
  <c r="H513" i="12"/>
  <c r="AA508" i="12"/>
  <c r="U508" i="12"/>
  <c r="O508" i="12"/>
  <c r="I508" i="12"/>
  <c r="V503" i="12"/>
  <c r="P503" i="12"/>
  <c r="J503" i="12"/>
  <c r="D503" i="12"/>
  <c r="W498" i="12"/>
  <c r="Q498" i="12"/>
  <c r="K498" i="12"/>
  <c r="E498" i="12"/>
  <c r="X493" i="12"/>
  <c r="R493" i="12"/>
  <c r="L493" i="12"/>
  <c r="F493" i="12"/>
  <c r="Y488" i="12"/>
  <c r="S488" i="12"/>
  <c r="M488" i="12"/>
  <c r="G488" i="12"/>
  <c r="Z479" i="12"/>
  <c r="T479" i="12"/>
  <c r="N479" i="12"/>
  <c r="H479" i="12"/>
  <c r="AA474" i="12"/>
  <c r="U474" i="12"/>
  <c r="O474" i="12"/>
  <c r="I474" i="12"/>
  <c r="V469" i="12"/>
  <c r="P469" i="12"/>
  <c r="J469" i="12"/>
  <c r="D469" i="12"/>
  <c r="W464" i="12"/>
  <c r="Q464" i="12"/>
  <c r="K464" i="12"/>
  <c r="E464" i="12"/>
  <c r="X459" i="12"/>
  <c r="R459" i="12"/>
  <c r="L459" i="12"/>
  <c r="F459" i="12"/>
  <c r="Y454" i="12"/>
  <c r="S454" i="12"/>
  <c r="M454" i="12"/>
  <c r="G454" i="12"/>
  <c r="Z449" i="12"/>
  <c r="T449" i="12"/>
  <c r="N449" i="12"/>
  <c r="H449" i="12"/>
  <c r="AA444" i="12"/>
  <c r="U444" i="12"/>
  <c r="O444" i="12"/>
  <c r="I444" i="12"/>
  <c r="V439" i="12"/>
  <c r="P439" i="12"/>
  <c r="J439" i="12"/>
  <c r="D439" i="12"/>
  <c r="W434" i="12"/>
  <c r="Q434" i="12"/>
  <c r="K434" i="12"/>
  <c r="E434" i="12"/>
  <c r="X429" i="12"/>
  <c r="R429" i="12"/>
  <c r="L429" i="12"/>
  <c r="F429" i="12"/>
  <c r="Y424" i="12"/>
  <c r="S424" i="12"/>
  <c r="M424" i="12"/>
  <c r="G424" i="12"/>
  <c r="Z419" i="12"/>
  <c r="T419" i="12"/>
  <c r="N419" i="12"/>
  <c r="H419" i="12"/>
  <c r="AA414" i="12"/>
  <c r="U414" i="12"/>
  <c r="O414" i="12"/>
  <c r="I414" i="12"/>
  <c r="V409" i="12"/>
  <c r="P409" i="12"/>
  <c r="J409" i="12"/>
  <c r="D409" i="12"/>
  <c r="W404" i="12"/>
  <c r="Q404" i="12"/>
  <c r="K404" i="12"/>
  <c r="E404" i="12"/>
  <c r="X399" i="12"/>
  <c r="R399" i="12"/>
  <c r="L399" i="12"/>
  <c r="F399" i="12"/>
  <c r="Y394" i="12"/>
  <c r="S394" i="12"/>
  <c r="M394" i="12"/>
  <c r="G394" i="12"/>
  <c r="Z389" i="12"/>
  <c r="T389" i="12"/>
  <c r="N389" i="12"/>
  <c r="H389" i="12"/>
  <c r="AA384" i="12"/>
  <c r="U384" i="12"/>
  <c r="O384" i="12"/>
  <c r="I384" i="12"/>
  <c r="V379" i="12"/>
  <c r="P379" i="12"/>
  <c r="J379" i="12"/>
  <c r="D379" i="12"/>
  <c r="W374" i="12"/>
  <c r="Q374" i="12"/>
  <c r="K374" i="12"/>
  <c r="E374" i="12"/>
  <c r="X369" i="12"/>
  <c r="R369" i="12"/>
  <c r="L369" i="12"/>
  <c r="F369" i="12"/>
  <c r="Y364" i="12"/>
  <c r="S364" i="12"/>
  <c r="M364" i="12"/>
  <c r="G364" i="12"/>
  <c r="Z359" i="12"/>
  <c r="T359" i="12"/>
  <c r="N359" i="12"/>
  <c r="H359" i="12"/>
  <c r="AA354" i="12"/>
  <c r="U354" i="12"/>
  <c r="O354" i="12"/>
  <c r="I354" i="12"/>
  <c r="V349" i="12"/>
  <c r="P349" i="12"/>
  <c r="J349" i="12"/>
  <c r="D349" i="12"/>
  <c r="W344" i="12"/>
  <c r="Q344" i="12"/>
  <c r="K344" i="12"/>
  <c r="E344" i="12"/>
  <c r="X339" i="12"/>
  <c r="R339" i="12"/>
  <c r="L339" i="12"/>
  <c r="F339" i="12"/>
  <c r="Y334" i="12"/>
  <c r="S334" i="12"/>
  <c r="M334" i="12"/>
  <c r="G334" i="12"/>
  <c r="Z329" i="12"/>
  <c r="T329" i="12"/>
  <c r="N329" i="12"/>
  <c r="H329" i="12"/>
  <c r="AA320" i="12"/>
  <c r="U320" i="12"/>
  <c r="O320" i="12"/>
  <c r="I320" i="12"/>
  <c r="V315" i="12"/>
  <c r="P315" i="12"/>
  <c r="J315" i="12"/>
  <c r="D315" i="12"/>
  <c r="W310" i="12"/>
  <c r="Q310" i="12"/>
  <c r="K310" i="12"/>
  <c r="E310" i="12"/>
  <c r="X305" i="12"/>
  <c r="R305" i="12"/>
  <c r="L305" i="12"/>
  <c r="F305" i="12"/>
  <c r="Y300" i="12"/>
  <c r="S300" i="12"/>
  <c r="M300" i="12"/>
  <c r="G300" i="12"/>
  <c r="Z295" i="12"/>
  <c r="T295" i="12"/>
  <c r="N295" i="12"/>
  <c r="H295" i="12"/>
  <c r="AA290" i="12"/>
  <c r="U290" i="12"/>
  <c r="O290" i="12"/>
  <c r="I290" i="12"/>
  <c r="V285" i="12"/>
  <c r="P285" i="12"/>
  <c r="J285" i="12"/>
  <c r="D285" i="12"/>
  <c r="W280" i="12"/>
  <c r="Q280" i="12"/>
  <c r="K280" i="12"/>
  <c r="E280" i="12"/>
  <c r="X275" i="12"/>
  <c r="R275" i="12"/>
  <c r="L275" i="12"/>
  <c r="F275" i="12"/>
  <c r="Y270" i="12"/>
  <c r="S270" i="12"/>
  <c r="M270" i="12"/>
  <c r="G270" i="12"/>
  <c r="Z265" i="12"/>
  <c r="T265" i="12"/>
  <c r="N265" i="12"/>
  <c r="H265" i="12"/>
  <c r="AA260" i="12"/>
  <c r="U260" i="12"/>
  <c r="O260" i="12"/>
  <c r="I260" i="12"/>
  <c r="V255" i="12"/>
  <c r="P255" i="12"/>
  <c r="J255" i="12"/>
  <c r="D255" i="12"/>
  <c r="W250" i="12"/>
  <c r="Q250" i="12"/>
  <c r="K250" i="12"/>
  <c r="E250" i="12"/>
  <c r="X245" i="12"/>
  <c r="R245" i="12"/>
  <c r="L245" i="12"/>
  <c r="F245" i="12"/>
  <c r="Y240" i="12"/>
  <c r="S240" i="12"/>
  <c r="M240" i="12"/>
  <c r="G240" i="12"/>
  <c r="Z235" i="12"/>
  <c r="T235" i="12"/>
  <c r="N235" i="12"/>
  <c r="H235" i="12"/>
  <c r="AA230" i="12"/>
  <c r="U230" i="12"/>
  <c r="O230" i="12"/>
  <c r="I230" i="12"/>
  <c r="V225" i="12"/>
  <c r="P225" i="12"/>
  <c r="J225" i="12"/>
  <c r="D225" i="12"/>
  <c r="W220" i="12"/>
  <c r="Q220" i="12"/>
  <c r="K220" i="12"/>
  <c r="E220" i="12"/>
  <c r="J11" i="12"/>
  <c r="P11" i="12"/>
  <c r="V11" i="12"/>
  <c r="I14" i="12"/>
  <c r="O14" i="12"/>
  <c r="U14" i="12"/>
  <c r="U12" i="12" s="1"/>
  <c r="AA14" i="12"/>
  <c r="AA12" i="12" s="1"/>
  <c r="I16" i="12"/>
  <c r="O16" i="12"/>
  <c r="U16" i="12"/>
  <c r="AA16" i="12"/>
  <c r="H19" i="12"/>
  <c r="H17" i="12" s="1"/>
  <c r="N19" i="12"/>
  <c r="N17" i="12" s="1"/>
  <c r="T19" i="12"/>
  <c r="Z19" i="12"/>
  <c r="H21" i="12"/>
  <c r="N21" i="12"/>
  <c r="T21" i="12"/>
  <c r="Z21" i="12"/>
  <c r="G24" i="12"/>
  <c r="M24" i="12"/>
  <c r="S24" i="12"/>
  <c r="Y24" i="12"/>
  <c r="G26" i="12"/>
  <c r="M26" i="12"/>
  <c r="S26" i="12"/>
  <c r="Y26" i="12"/>
  <c r="F29" i="12"/>
  <c r="L29" i="12"/>
  <c r="R29" i="12"/>
  <c r="R27" i="12" s="1"/>
  <c r="X29" i="12"/>
  <c r="X27" i="12" s="1"/>
  <c r="F31" i="12"/>
  <c r="L31" i="12"/>
  <c r="R31" i="12"/>
  <c r="X31" i="12"/>
  <c r="E34" i="12"/>
  <c r="E32" i="12" s="1"/>
  <c r="K34" i="12"/>
  <c r="K32" i="12" s="1"/>
  <c r="Q34" i="12"/>
  <c r="W34" i="12"/>
  <c r="E36" i="12"/>
  <c r="K36" i="12"/>
  <c r="Q36" i="12"/>
  <c r="W36" i="12"/>
  <c r="D39" i="12"/>
  <c r="J39" i="12"/>
  <c r="P39" i="12"/>
  <c r="V39" i="12"/>
  <c r="D41" i="12"/>
  <c r="J41" i="12"/>
  <c r="P41" i="12"/>
  <c r="V41" i="12"/>
  <c r="I44" i="12"/>
  <c r="O44" i="12"/>
  <c r="U44" i="12"/>
  <c r="U42" i="12" s="1"/>
  <c r="AA44" i="12"/>
  <c r="AA42" i="12" s="1"/>
  <c r="I46" i="12"/>
  <c r="O46" i="12"/>
  <c r="U46" i="12"/>
  <c r="AA46" i="12"/>
  <c r="H49" i="12"/>
  <c r="H47" i="12" s="1"/>
  <c r="N49" i="12"/>
  <c r="N47" i="12" s="1"/>
  <c r="T49" i="12"/>
  <c r="Z49" i="12"/>
  <c r="H51" i="12"/>
  <c r="N51" i="12"/>
  <c r="T51" i="12"/>
  <c r="Z51" i="12"/>
  <c r="G54" i="12"/>
  <c r="M54" i="12"/>
  <c r="S54" i="12"/>
  <c r="Y54" i="12"/>
  <c r="G56" i="12"/>
  <c r="M56" i="12"/>
  <c r="S56" i="12"/>
  <c r="Y56" i="12"/>
  <c r="F59" i="12"/>
  <c r="L59" i="12"/>
  <c r="R59" i="12"/>
  <c r="R57" i="12" s="1"/>
  <c r="X59" i="12"/>
  <c r="X57" i="12" s="1"/>
  <c r="F61" i="12"/>
  <c r="L61" i="12"/>
  <c r="R61" i="12"/>
  <c r="X61" i="12"/>
  <c r="E64" i="12"/>
  <c r="E62" i="12" s="1"/>
  <c r="K64" i="12"/>
  <c r="K62" i="12" s="1"/>
  <c r="Q64" i="12"/>
  <c r="W64" i="12"/>
  <c r="E66" i="12"/>
  <c r="K66" i="12"/>
  <c r="Q66" i="12"/>
  <c r="W66" i="12"/>
  <c r="D69" i="12"/>
  <c r="J69" i="12"/>
  <c r="P69" i="12"/>
  <c r="V69" i="12"/>
  <c r="D71" i="12"/>
  <c r="J71" i="12"/>
  <c r="P71" i="12"/>
  <c r="V71" i="12"/>
  <c r="I74" i="12"/>
  <c r="O74" i="12"/>
  <c r="U74" i="12"/>
  <c r="U72" i="12" s="1"/>
  <c r="AA74" i="12"/>
  <c r="AA72" i="12" s="1"/>
  <c r="I76" i="12"/>
  <c r="O76" i="12"/>
  <c r="U76" i="12"/>
  <c r="AA76" i="12"/>
  <c r="H79" i="12"/>
  <c r="H77" i="12" s="1"/>
  <c r="N79" i="12"/>
  <c r="N77" i="12" s="1"/>
  <c r="T79" i="12"/>
  <c r="Z79" i="12"/>
  <c r="H81" i="12"/>
  <c r="N81" i="12"/>
  <c r="T81" i="12"/>
  <c r="Z81" i="12"/>
  <c r="G84" i="12"/>
  <c r="M84" i="12"/>
  <c r="S84" i="12"/>
  <c r="Y84" i="12"/>
  <c r="G86" i="12"/>
  <c r="M86" i="12"/>
  <c r="S86" i="12"/>
  <c r="Y86" i="12"/>
  <c r="F89" i="12"/>
  <c r="L89" i="12"/>
  <c r="R89" i="12"/>
  <c r="R87" i="12" s="1"/>
  <c r="X89" i="12"/>
  <c r="X87" i="12" s="1"/>
  <c r="F91" i="12"/>
  <c r="L91" i="12"/>
  <c r="R91" i="12"/>
  <c r="X91" i="12"/>
  <c r="E94" i="12"/>
  <c r="E92" i="12" s="1"/>
  <c r="K94" i="12"/>
  <c r="K92" i="12" s="1"/>
  <c r="Q94" i="12"/>
  <c r="W94" i="12"/>
  <c r="E96" i="12"/>
  <c r="K96" i="12"/>
  <c r="Q96" i="12"/>
  <c r="W96" i="12"/>
  <c r="D99" i="12"/>
  <c r="J99" i="12"/>
  <c r="P99" i="12"/>
  <c r="V99" i="12"/>
  <c r="D101" i="12"/>
  <c r="J101" i="12"/>
  <c r="P101" i="12"/>
  <c r="V101" i="12"/>
  <c r="I104" i="12"/>
  <c r="O104" i="12"/>
  <c r="U104" i="12"/>
  <c r="U102" i="12" s="1"/>
  <c r="AA104" i="12"/>
  <c r="AA102" i="12" s="1"/>
  <c r="I106" i="12"/>
  <c r="O106" i="12"/>
  <c r="U106" i="12"/>
  <c r="AA106" i="12"/>
  <c r="H109" i="12"/>
  <c r="H107" i="12" s="1"/>
  <c r="N109" i="12"/>
  <c r="N107" i="12" s="1"/>
  <c r="T109" i="12"/>
  <c r="Z109" i="12"/>
  <c r="H111" i="12"/>
  <c r="N111" i="12"/>
  <c r="T111" i="12"/>
  <c r="Z111" i="12"/>
  <c r="G114" i="12"/>
  <c r="M114" i="12"/>
  <c r="S114" i="12"/>
  <c r="Y114" i="12"/>
  <c r="G116" i="12"/>
  <c r="M116" i="12"/>
  <c r="S116" i="12"/>
  <c r="Y116" i="12"/>
  <c r="F119" i="12"/>
  <c r="L119" i="12"/>
  <c r="R119" i="12"/>
  <c r="R117" i="12" s="1"/>
  <c r="X119" i="12"/>
  <c r="X117" i="12" s="1"/>
  <c r="F121" i="12"/>
  <c r="L121" i="12"/>
  <c r="R121" i="12"/>
  <c r="X121" i="12"/>
  <c r="E124" i="12"/>
  <c r="E122" i="12" s="1"/>
  <c r="K124" i="12"/>
  <c r="K122" i="12" s="1"/>
  <c r="Q124" i="12"/>
  <c r="W124" i="12"/>
  <c r="E126" i="12"/>
  <c r="K126" i="12"/>
  <c r="Q126" i="12"/>
  <c r="W126" i="12"/>
  <c r="D129" i="12"/>
  <c r="J129" i="12"/>
  <c r="P129" i="12"/>
  <c r="V129" i="12"/>
  <c r="D131" i="12"/>
  <c r="J131" i="12"/>
  <c r="P131" i="12"/>
  <c r="V131" i="12"/>
  <c r="I134" i="12"/>
  <c r="O134" i="12"/>
  <c r="U134" i="12"/>
  <c r="U132" i="12" s="1"/>
  <c r="AA134" i="12"/>
  <c r="AA132" i="12" s="1"/>
  <c r="I136" i="12"/>
  <c r="O136" i="12"/>
  <c r="U136" i="12"/>
  <c r="AA136" i="12"/>
  <c r="H139" i="12"/>
  <c r="H137" i="12" s="1"/>
  <c r="N139" i="12"/>
  <c r="N137" i="12" s="1"/>
  <c r="T139" i="12"/>
  <c r="Z139" i="12"/>
  <c r="H141" i="12"/>
  <c r="N141" i="12"/>
  <c r="T141" i="12"/>
  <c r="Z141" i="12"/>
  <c r="G144" i="12"/>
  <c r="M144" i="12"/>
  <c r="S144" i="12"/>
  <c r="Y144" i="12"/>
  <c r="G146" i="12"/>
  <c r="M146" i="12"/>
  <c r="S146" i="12"/>
  <c r="Y146" i="12"/>
  <c r="F149" i="12"/>
  <c r="L149" i="12"/>
  <c r="R149" i="12"/>
  <c r="R147" i="12" s="1"/>
  <c r="X149" i="12"/>
  <c r="X147" i="12" s="1"/>
  <c r="F151" i="12"/>
  <c r="L151" i="12"/>
  <c r="R151" i="12"/>
  <c r="X151" i="12"/>
  <c r="E154" i="12"/>
  <c r="E152" i="12" s="1"/>
  <c r="K154" i="12"/>
  <c r="K152" i="12" s="1"/>
  <c r="Q154" i="12"/>
  <c r="W154" i="12"/>
  <c r="E156" i="12"/>
  <c r="K156" i="12"/>
  <c r="Q156" i="12"/>
  <c r="W156" i="12"/>
  <c r="D159" i="12"/>
  <c r="J159" i="12"/>
  <c r="P159" i="12"/>
  <c r="D161" i="12"/>
  <c r="J161" i="12"/>
  <c r="P161" i="12"/>
  <c r="V161" i="12"/>
  <c r="V157" i="12" s="1"/>
  <c r="I170" i="12"/>
  <c r="I166" i="12" s="1"/>
  <c r="O170" i="12"/>
  <c r="O166" i="12" s="1"/>
  <c r="U170" i="12"/>
  <c r="U166" i="12" s="1"/>
  <c r="AA170" i="12"/>
  <c r="AA166" i="12" s="1"/>
  <c r="H175" i="12"/>
  <c r="H171" i="12" s="1"/>
  <c r="N175" i="12"/>
  <c r="N171" i="12" s="1"/>
  <c r="T175" i="12"/>
  <c r="T171" i="12" s="1"/>
  <c r="Z175" i="12"/>
  <c r="Z171" i="12" s="1"/>
  <c r="G180" i="12"/>
  <c r="G176" i="12" s="1"/>
  <c r="M180" i="12"/>
  <c r="M176" i="12" s="1"/>
  <c r="S180" i="12"/>
  <c r="S176" i="12" s="1"/>
  <c r="Y180" i="12"/>
  <c r="Y176" i="12" s="1"/>
  <c r="F183" i="12"/>
  <c r="L183" i="12"/>
  <c r="R183" i="12"/>
  <c r="X183" i="12"/>
  <c r="X181" i="12" s="1"/>
  <c r="F185" i="12"/>
  <c r="L185" i="12"/>
  <c r="R185" i="12"/>
  <c r="X185" i="12"/>
  <c r="E188" i="12"/>
  <c r="K188" i="12"/>
  <c r="K186" i="12" s="1"/>
  <c r="Q188" i="12"/>
  <c r="Q186" i="12" s="1"/>
  <c r="W188" i="12"/>
  <c r="E190" i="12"/>
  <c r="K190" i="12"/>
  <c r="Q190" i="12"/>
  <c r="W190" i="12"/>
  <c r="D193" i="12"/>
  <c r="D191" i="12" s="1"/>
  <c r="J193" i="12"/>
  <c r="P193" i="12"/>
  <c r="V193" i="12"/>
  <c r="D195" i="12"/>
  <c r="J195" i="12"/>
  <c r="P195" i="12"/>
  <c r="V195" i="12"/>
  <c r="I198" i="12"/>
  <c r="O198" i="12"/>
  <c r="U198" i="12"/>
  <c r="AA198" i="12"/>
  <c r="AA196" i="12" s="1"/>
  <c r="I200" i="12"/>
  <c r="O200" i="12"/>
  <c r="U200" i="12"/>
  <c r="AA200" i="12"/>
  <c r="H203" i="12"/>
  <c r="N203" i="12"/>
  <c r="N201" i="12" s="1"/>
  <c r="T203" i="12"/>
  <c r="T201" i="12" s="1"/>
  <c r="Z203" i="12"/>
  <c r="H205" i="12"/>
  <c r="N205" i="12"/>
  <c r="T205" i="12"/>
  <c r="Z205" i="12"/>
  <c r="G208" i="12"/>
  <c r="G206" i="12" s="1"/>
  <c r="M208" i="12"/>
  <c r="S208" i="12"/>
  <c r="Y208" i="12"/>
  <c r="G210" i="12"/>
  <c r="M210" i="12"/>
  <c r="S210" i="12"/>
  <c r="Y210" i="12"/>
  <c r="F213" i="12"/>
  <c r="L213" i="12"/>
  <c r="R213" i="12"/>
  <c r="X213" i="12"/>
  <c r="X211" i="12" s="1"/>
  <c r="F215" i="12"/>
  <c r="L215" i="12"/>
  <c r="R215" i="12"/>
  <c r="X215" i="12"/>
  <c r="E218" i="12"/>
  <c r="L218" i="12"/>
  <c r="L216" i="12" s="1"/>
  <c r="S218" i="12"/>
  <c r="S216" i="12" s="1"/>
  <c r="Z218" i="12"/>
  <c r="N220" i="12"/>
  <c r="Z220" i="12"/>
  <c r="M223" i="12"/>
  <c r="Y223" i="12"/>
  <c r="M225" i="12"/>
  <c r="Y225" i="12"/>
  <c r="K228" i="12"/>
  <c r="W228" i="12"/>
  <c r="K230" i="12"/>
  <c r="W230" i="12"/>
  <c r="G233" i="12"/>
  <c r="G231" i="12" s="1"/>
  <c r="S233" i="12"/>
  <c r="G235" i="12"/>
  <c r="S235" i="12"/>
  <c r="F238" i="12"/>
  <c r="R238" i="12"/>
  <c r="F240" i="12"/>
  <c r="R240" i="12"/>
  <c r="E243" i="12"/>
  <c r="Q243" i="12"/>
  <c r="E245" i="12"/>
  <c r="Q245" i="12"/>
  <c r="T248" i="12"/>
  <c r="T246" i="12" s="1"/>
  <c r="N250" i="12"/>
  <c r="S253" i="12"/>
  <c r="S251" i="12" s="1"/>
  <c r="M255" i="12"/>
  <c r="N258" i="12"/>
  <c r="N256" i="12" s="1"/>
  <c r="H260" i="12"/>
  <c r="Q263" i="12"/>
  <c r="Q261" i="12" s="1"/>
  <c r="J268" i="12"/>
  <c r="J266" i="12" s="1"/>
  <c r="V270" i="12"/>
  <c r="I273" i="12"/>
  <c r="I271" i="12" s="1"/>
  <c r="U275" i="12"/>
  <c r="N280" i="12"/>
  <c r="G285" i="12"/>
  <c r="X288" i="12"/>
  <c r="X286" i="12" s="1"/>
  <c r="Q293" i="12"/>
  <c r="Q291" i="12" s="1"/>
  <c r="J298" i="12"/>
  <c r="J296" i="12" s="1"/>
  <c r="V300" i="12"/>
  <c r="I303" i="12"/>
  <c r="I301" i="12" s="1"/>
  <c r="U305" i="12"/>
  <c r="N310" i="12"/>
  <c r="G315" i="12"/>
  <c r="X318" i="12"/>
  <c r="X316" i="12" s="1"/>
  <c r="W329" i="12"/>
  <c r="W325" i="12" s="1"/>
  <c r="P334" i="12"/>
  <c r="P330" i="12" s="1"/>
  <c r="O339" i="12"/>
  <c r="O335" i="12" s="1"/>
  <c r="H344" i="12"/>
  <c r="H340" i="12" s="1"/>
  <c r="W359" i="12"/>
  <c r="W355" i="12" s="1"/>
  <c r="P364" i="12"/>
  <c r="P360" i="12" s="1"/>
  <c r="O369" i="12"/>
  <c r="O365" i="12" s="1"/>
  <c r="H374" i="12"/>
  <c r="H370" i="12" s="1"/>
  <c r="W389" i="12"/>
  <c r="W385" i="12" s="1"/>
  <c r="P394" i="12"/>
  <c r="P390" i="12" s="1"/>
  <c r="O399" i="12"/>
  <c r="O395" i="12" s="1"/>
  <c r="H404" i="12"/>
  <c r="H400" i="12" s="1"/>
  <c r="W419" i="12"/>
  <c r="W415" i="12" s="1"/>
  <c r="P424" i="12"/>
  <c r="P420" i="12" s="1"/>
  <c r="O429" i="12"/>
  <c r="O425" i="12" s="1"/>
  <c r="H434" i="12"/>
  <c r="H430" i="12" s="1"/>
  <c r="W449" i="12"/>
  <c r="W445" i="12" s="1"/>
  <c r="P454" i="12"/>
  <c r="P450" i="12" s="1"/>
  <c r="O459" i="12"/>
  <c r="O455" i="12" s="1"/>
  <c r="H464" i="12"/>
  <c r="H460" i="12" s="1"/>
  <c r="W479" i="12"/>
  <c r="W475" i="12" s="1"/>
  <c r="X636" i="12"/>
  <c r="R636" i="12"/>
  <c r="R634" i="12" s="1"/>
  <c r="L636" i="12"/>
  <c r="L634" i="12" s="1"/>
  <c r="F636" i="12"/>
  <c r="F634" i="12" s="1"/>
  <c r="Y631" i="12"/>
  <c r="Y629" i="12" s="1"/>
  <c r="S631" i="12"/>
  <c r="S629" i="12" s="1"/>
  <c r="M631" i="12"/>
  <c r="G631" i="12"/>
  <c r="G629" i="12" s="1"/>
  <c r="Z626" i="12"/>
  <c r="Z624" i="12" s="1"/>
  <c r="T626" i="12"/>
  <c r="T624" i="12" s="1"/>
  <c r="N626" i="12"/>
  <c r="N624" i="12" s="1"/>
  <c r="H626" i="12"/>
  <c r="H624" i="12" s="1"/>
  <c r="AA621" i="12"/>
  <c r="U621" i="12"/>
  <c r="U619" i="12" s="1"/>
  <c r="O621" i="12"/>
  <c r="O619" i="12" s="1"/>
  <c r="I621" i="12"/>
  <c r="I619" i="12" s="1"/>
  <c r="V616" i="12"/>
  <c r="V614" i="12" s="1"/>
  <c r="P616" i="12"/>
  <c r="P614" i="12" s="1"/>
  <c r="J616" i="12"/>
  <c r="D616" i="12"/>
  <c r="D614" i="12" s="1"/>
  <c r="W611" i="12"/>
  <c r="W609" i="12" s="1"/>
  <c r="Q611" i="12"/>
  <c r="Q609" i="12" s="1"/>
  <c r="K611" i="12"/>
  <c r="K609" i="12" s="1"/>
  <c r="E611" i="12"/>
  <c r="E609" i="12" s="1"/>
  <c r="X606" i="12"/>
  <c r="R606" i="12"/>
  <c r="R604" i="12" s="1"/>
  <c r="L606" i="12"/>
  <c r="L604" i="12" s="1"/>
  <c r="F606" i="12"/>
  <c r="F604" i="12" s="1"/>
  <c r="Y601" i="12"/>
  <c r="Y599" i="12" s="1"/>
  <c r="S601" i="12"/>
  <c r="S599" i="12" s="1"/>
  <c r="M601" i="12"/>
  <c r="G601" i="12"/>
  <c r="G599" i="12" s="1"/>
  <c r="Z596" i="12"/>
  <c r="Z594" i="12" s="1"/>
  <c r="T596" i="12"/>
  <c r="T594" i="12" s="1"/>
  <c r="N596" i="12"/>
  <c r="N594" i="12" s="1"/>
  <c r="H596" i="12"/>
  <c r="H594" i="12" s="1"/>
  <c r="AA591" i="12"/>
  <c r="U591" i="12"/>
  <c r="U589" i="12" s="1"/>
  <c r="O591" i="12"/>
  <c r="O589" i="12" s="1"/>
  <c r="I591" i="12"/>
  <c r="I589" i="12" s="1"/>
  <c r="V586" i="12"/>
  <c r="V584" i="12" s="1"/>
  <c r="P586" i="12"/>
  <c r="P584" i="12" s="1"/>
  <c r="J586" i="12"/>
  <c r="D586" i="12"/>
  <c r="D584" i="12" s="1"/>
  <c r="W581" i="12"/>
  <c r="W579" i="12" s="1"/>
  <c r="Q581" i="12"/>
  <c r="Q579" i="12" s="1"/>
  <c r="K581" i="12"/>
  <c r="K579" i="12" s="1"/>
  <c r="E581" i="12"/>
  <c r="E579" i="12" s="1"/>
  <c r="X576" i="12"/>
  <c r="R576" i="12"/>
  <c r="R574" i="12" s="1"/>
  <c r="L576" i="12"/>
  <c r="L574" i="12" s="1"/>
  <c r="F576" i="12"/>
  <c r="F574" i="12" s="1"/>
  <c r="Y571" i="12"/>
  <c r="Y569" i="12" s="1"/>
  <c r="S571" i="12"/>
  <c r="S569" i="12" s="1"/>
  <c r="M571" i="12"/>
  <c r="G571" i="12"/>
  <c r="G569" i="12" s="1"/>
  <c r="Z566" i="12"/>
  <c r="Z564" i="12" s="1"/>
  <c r="T566" i="12"/>
  <c r="T564" i="12" s="1"/>
  <c r="N566" i="12"/>
  <c r="N564" i="12" s="1"/>
  <c r="H566" i="12"/>
  <c r="H564" i="12" s="1"/>
  <c r="AA561" i="12"/>
  <c r="U561" i="12"/>
  <c r="U559" i="12" s="1"/>
  <c r="O561" i="12"/>
  <c r="O559" i="12" s="1"/>
  <c r="I561" i="12"/>
  <c r="I559" i="12" s="1"/>
  <c r="V556" i="12"/>
  <c r="V554" i="12" s="1"/>
  <c r="P556" i="12"/>
  <c r="P554" i="12" s="1"/>
  <c r="J556" i="12"/>
  <c r="D556" i="12"/>
  <c r="D554" i="12" s="1"/>
  <c r="W551" i="12"/>
  <c r="W549" i="12" s="1"/>
  <c r="Q551" i="12"/>
  <c r="Q549" i="12" s="1"/>
  <c r="K551" i="12"/>
  <c r="K549" i="12" s="1"/>
  <c r="E551" i="12"/>
  <c r="E549" i="12" s="1"/>
  <c r="X546" i="12"/>
  <c r="R546" i="12"/>
  <c r="R544" i="12" s="1"/>
  <c r="L546" i="12"/>
  <c r="L544" i="12" s="1"/>
  <c r="F546" i="12"/>
  <c r="F544" i="12" s="1"/>
  <c r="Y541" i="12"/>
  <c r="Y539" i="12" s="1"/>
  <c r="S541" i="12"/>
  <c r="S539" i="12" s="1"/>
  <c r="M541" i="12"/>
  <c r="G541" i="12"/>
  <c r="G539" i="12" s="1"/>
  <c r="Z536" i="12"/>
  <c r="Z534" i="12" s="1"/>
  <c r="T536" i="12"/>
  <c r="T534" i="12" s="1"/>
  <c r="N536" i="12"/>
  <c r="N534" i="12" s="1"/>
  <c r="H536" i="12"/>
  <c r="H534" i="12" s="1"/>
  <c r="AA531" i="12"/>
  <c r="U531" i="12"/>
  <c r="U529" i="12" s="1"/>
  <c r="O531" i="12"/>
  <c r="O529" i="12" s="1"/>
  <c r="I531" i="12"/>
  <c r="I529" i="12" s="1"/>
  <c r="V526" i="12"/>
  <c r="V524" i="12" s="1"/>
  <c r="P526" i="12"/>
  <c r="P524" i="12" s="1"/>
  <c r="J526" i="12"/>
  <c r="D526" i="12"/>
  <c r="D524" i="12" s="1"/>
  <c r="W521" i="12"/>
  <c r="W519" i="12" s="1"/>
  <c r="Q521" i="12"/>
  <c r="Q519" i="12" s="1"/>
  <c r="K521" i="12"/>
  <c r="K519" i="12" s="1"/>
  <c r="E521" i="12"/>
  <c r="E519" i="12" s="1"/>
  <c r="X516" i="12"/>
  <c r="R516" i="12"/>
  <c r="R514" i="12" s="1"/>
  <c r="L516" i="12"/>
  <c r="L514" i="12" s="1"/>
  <c r="F516" i="12"/>
  <c r="F514" i="12" s="1"/>
  <c r="Y511" i="12"/>
  <c r="Y509" i="12" s="1"/>
  <c r="S511" i="12"/>
  <c r="S509" i="12" s="1"/>
  <c r="M511" i="12"/>
  <c r="G511" i="12"/>
  <c r="G509" i="12" s="1"/>
  <c r="Z506" i="12"/>
  <c r="Z504" i="12" s="1"/>
  <c r="T506" i="12"/>
  <c r="T504" i="12" s="1"/>
  <c r="N506" i="12"/>
  <c r="N504" i="12" s="1"/>
  <c r="H506" i="12"/>
  <c r="H504" i="12" s="1"/>
  <c r="AA501" i="12"/>
  <c r="U501" i="12"/>
  <c r="U499" i="12" s="1"/>
  <c r="O501" i="12"/>
  <c r="O499" i="12" s="1"/>
  <c r="I501" i="12"/>
  <c r="I499" i="12" s="1"/>
  <c r="V496" i="12"/>
  <c r="V494" i="12" s="1"/>
  <c r="P496" i="12"/>
  <c r="P494" i="12" s="1"/>
  <c r="J496" i="12"/>
  <c r="D496" i="12"/>
  <c r="D494" i="12" s="1"/>
  <c r="W491" i="12"/>
  <c r="W489" i="12" s="1"/>
  <c r="Q491" i="12"/>
  <c r="Q489" i="12" s="1"/>
  <c r="K491" i="12"/>
  <c r="K489" i="12" s="1"/>
  <c r="E491" i="12"/>
  <c r="E489" i="12" s="1"/>
  <c r="X486" i="12"/>
  <c r="R486" i="12"/>
  <c r="R484" i="12" s="1"/>
  <c r="L486" i="12"/>
  <c r="L484" i="12" s="1"/>
  <c r="F486" i="12"/>
  <c r="F484" i="12" s="1"/>
  <c r="W636" i="12"/>
  <c r="W634" i="12" s="1"/>
  <c r="Q636" i="12"/>
  <c r="Q634" i="12" s="1"/>
  <c r="K636" i="12"/>
  <c r="E636" i="12"/>
  <c r="E634" i="12" s="1"/>
  <c r="X631" i="12"/>
  <c r="X629" i="12" s="1"/>
  <c r="R631" i="12"/>
  <c r="R629" i="12" s="1"/>
  <c r="L631" i="12"/>
  <c r="L629" i="12" s="1"/>
  <c r="F631" i="12"/>
  <c r="F629" i="12" s="1"/>
  <c r="Y626" i="12"/>
  <c r="S626" i="12"/>
  <c r="S624" i="12" s="1"/>
  <c r="M626" i="12"/>
  <c r="M624" i="12" s="1"/>
  <c r="G626" i="12"/>
  <c r="G624" i="12" s="1"/>
  <c r="Z621" i="12"/>
  <c r="Z619" i="12" s="1"/>
  <c r="T621" i="12"/>
  <c r="T619" i="12" s="1"/>
  <c r="N621" i="12"/>
  <c r="H621" i="12"/>
  <c r="H619" i="12" s="1"/>
  <c r="AA616" i="12"/>
  <c r="AA614" i="12" s="1"/>
  <c r="U616" i="12"/>
  <c r="U614" i="12" s="1"/>
  <c r="O616" i="12"/>
  <c r="O614" i="12" s="1"/>
  <c r="I616" i="12"/>
  <c r="I614" i="12" s="1"/>
  <c r="V611" i="12"/>
  <c r="P611" i="12"/>
  <c r="P609" i="12" s="1"/>
  <c r="J611" i="12"/>
  <c r="J609" i="12" s="1"/>
  <c r="D611" i="12"/>
  <c r="D609" i="12" s="1"/>
  <c r="W606" i="12"/>
  <c r="W604" i="12" s="1"/>
  <c r="Q606" i="12"/>
  <c r="Q604" i="12" s="1"/>
  <c r="K606" i="12"/>
  <c r="E606" i="12"/>
  <c r="E604" i="12" s="1"/>
  <c r="X601" i="12"/>
  <c r="X599" i="12" s="1"/>
  <c r="R601" i="12"/>
  <c r="R599" i="12" s="1"/>
  <c r="L601" i="12"/>
  <c r="L599" i="12" s="1"/>
  <c r="F601" i="12"/>
  <c r="F599" i="12" s="1"/>
  <c r="Y596" i="12"/>
  <c r="S596" i="12"/>
  <c r="S594" i="12" s="1"/>
  <c r="M596" i="12"/>
  <c r="M594" i="12" s="1"/>
  <c r="G596" i="12"/>
  <c r="G594" i="12" s="1"/>
  <c r="Z591" i="12"/>
  <c r="Z589" i="12" s="1"/>
  <c r="T591" i="12"/>
  <c r="T589" i="12" s="1"/>
  <c r="N591" i="12"/>
  <c r="H591" i="12"/>
  <c r="H589" i="12" s="1"/>
  <c r="AA586" i="12"/>
  <c r="AA584" i="12" s="1"/>
  <c r="U586" i="12"/>
  <c r="U584" i="12" s="1"/>
  <c r="O586" i="12"/>
  <c r="O584" i="12" s="1"/>
  <c r="I586" i="12"/>
  <c r="I584" i="12" s="1"/>
  <c r="V581" i="12"/>
  <c r="P581" i="12"/>
  <c r="P579" i="12" s="1"/>
  <c r="J581" i="12"/>
  <c r="J579" i="12" s="1"/>
  <c r="D581" i="12"/>
  <c r="D579" i="12" s="1"/>
  <c r="W576" i="12"/>
  <c r="W574" i="12" s="1"/>
  <c r="Q576" i="12"/>
  <c r="Q574" i="12" s="1"/>
  <c r="K576" i="12"/>
  <c r="E576" i="12"/>
  <c r="E574" i="12" s="1"/>
  <c r="X571" i="12"/>
  <c r="X569" i="12" s="1"/>
  <c r="R571" i="12"/>
  <c r="R569" i="12" s="1"/>
  <c r="L571" i="12"/>
  <c r="L569" i="12" s="1"/>
  <c r="F571" i="12"/>
  <c r="F569" i="12" s="1"/>
  <c r="Y566" i="12"/>
  <c r="S566" i="12"/>
  <c r="S564" i="12" s="1"/>
  <c r="M566" i="12"/>
  <c r="M564" i="12" s="1"/>
  <c r="G566" i="12"/>
  <c r="G564" i="12" s="1"/>
  <c r="Z561" i="12"/>
  <c r="Z559" i="12" s="1"/>
  <c r="T561" i="12"/>
  <c r="T559" i="12" s="1"/>
  <c r="N561" i="12"/>
  <c r="H561" i="12"/>
  <c r="H559" i="12" s="1"/>
  <c r="AA556" i="12"/>
  <c r="AA554" i="12" s="1"/>
  <c r="U556" i="12"/>
  <c r="U554" i="12" s="1"/>
  <c r="O556" i="12"/>
  <c r="O554" i="12" s="1"/>
  <c r="I556" i="12"/>
  <c r="I554" i="12" s="1"/>
  <c r="V551" i="12"/>
  <c r="P551" i="12"/>
  <c r="P549" i="12" s="1"/>
  <c r="J551" i="12"/>
  <c r="J549" i="12" s="1"/>
  <c r="D551" i="12"/>
  <c r="D549" i="12" s="1"/>
  <c r="W546" i="12"/>
  <c r="W544" i="12" s="1"/>
  <c r="Q546" i="12"/>
  <c r="Q544" i="12" s="1"/>
  <c r="K546" i="12"/>
  <c r="E546" i="12"/>
  <c r="E544" i="12" s="1"/>
  <c r="X541" i="12"/>
  <c r="X539" i="12" s="1"/>
  <c r="R541" i="12"/>
  <c r="R539" i="12" s="1"/>
  <c r="L541" i="12"/>
  <c r="L539" i="12" s="1"/>
  <c r="F541" i="12"/>
  <c r="F539" i="12" s="1"/>
  <c r="Y536" i="12"/>
  <c r="S536" i="12"/>
  <c r="S534" i="12" s="1"/>
  <c r="M536" i="12"/>
  <c r="M534" i="12" s="1"/>
  <c r="G536" i="12"/>
  <c r="G534" i="12" s="1"/>
  <c r="Z531" i="12"/>
  <c r="Z529" i="12" s="1"/>
  <c r="T531" i="12"/>
  <c r="T529" i="12" s="1"/>
  <c r="N531" i="12"/>
  <c r="H531" i="12"/>
  <c r="H529" i="12" s="1"/>
  <c r="AA526" i="12"/>
  <c r="AA524" i="12" s="1"/>
  <c r="U526" i="12"/>
  <c r="U524" i="12" s="1"/>
  <c r="O526" i="12"/>
  <c r="O524" i="12" s="1"/>
  <c r="I526" i="12"/>
  <c r="I524" i="12" s="1"/>
  <c r="V521" i="12"/>
  <c r="P521" i="12"/>
  <c r="P519" i="12" s="1"/>
  <c r="J521" i="12"/>
  <c r="J519" i="12" s="1"/>
  <c r="D521" i="12"/>
  <c r="D519" i="12" s="1"/>
  <c r="W516" i="12"/>
  <c r="W514" i="12" s="1"/>
  <c r="Q516" i="12"/>
  <c r="Q514" i="12" s="1"/>
  <c r="K516" i="12"/>
  <c r="E516" i="12"/>
  <c r="E514" i="12" s="1"/>
  <c r="X511" i="12"/>
  <c r="X509" i="12" s="1"/>
  <c r="R511" i="12"/>
  <c r="R509" i="12" s="1"/>
  <c r="L511" i="12"/>
  <c r="L509" i="12" s="1"/>
  <c r="F511" i="12"/>
  <c r="F509" i="12" s="1"/>
  <c r="Y506" i="12"/>
  <c r="S506" i="12"/>
  <c r="S504" i="12" s="1"/>
  <c r="M506" i="12"/>
  <c r="M504" i="12" s="1"/>
  <c r="G506" i="12"/>
  <c r="G504" i="12" s="1"/>
  <c r="Z501" i="12"/>
  <c r="Z499" i="12" s="1"/>
  <c r="T501" i="12"/>
  <c r="T499" i="12" s="1"/>
  <c r="N501" i="12"/>
  <c r="H501" i="12"/>
  <c r="H499" i="12" s="1"/>
  <c r="AA496" i="12"/>
  <c r="AA494" i="12" s="1"/>
  <c r="U496" i="12"/>
  <c r="U494" i="12" s="1"/>
  <c r="O496" i="12"/>
  <c r="O494" i="12" s="1"/>
  <c r="I496" i="12"/>
  <c r="I494" i="12" s="1"/>
  <c r="V491" i="12"/>
  <c r="P491" i="12"/>
  <c r="P489" i="12" s="1"/>
  <c r="J491" i="12"/>
  <c r="J489" i="12" s="1"/>
  <c r="D491" i="12"/>
  <c r="D489" i="12" s="1"/>
  <c r="W486" i="12"/>
  <c r="W484" i="12" s="1"/>
  <c r="Q486" i="12"/>
  <c r="Q484" i="12" s="1"/>
  <c r="K486" i="12"/>
  <c r="E486" i="12"/>
  <c r="E484" i="12" s="1"/>
  <c r="AA636" i="12"/>
  <c r="U636" i="12"/>
  <c r="U634" i="12" s="1"/>
  <c r="O636" i="12"/>
  <c r="O634" i="12" s="1"/>
  <c r="I636" i="12"/>
  <c r="I634" i="12" s="1"/>
  <c r="V631" i="12"/>
  <c r="P631" i="12"/>
  <c r="J631" i="12"/>
  <c r="D631" i="12"/>
  <c r="D629" i="12" s="1"/>
  <c r="W626" i="12"/>
  <c r="W624" i="12" s="1"/>
  <c r="Q626" i="12"/>
  <c r="Q624" i="12" s="1"/>
  <c r="K626" i="12"/>
  <c r="E626" i="12"/>
  <c r="X621" i="12"/>
  <c r="R621" i="12"/>
  <c r="R619" i="12" s="1"/>
  <c r="L621" i="12"/>
  <c r="L619" i="12" s="1"/>
  <c r="F621" i="12"/>
  <c r="F619" i="12" s="1"/>
  <c r="Y616" i="12"/>
  <c r="S616" i="12"/>
  <c r="M616" i="12"/>
  <c r="G616" i="12"/>
  <c r="G614" i="12" s="1"/>
  <c r="Z611" i="12"/>
  <c r="Z609" i="12" s="1"/>
  <c r="T611" i="12"/>
  <c r="T609" i="12" s="1"/>
  <c r="N611" i="12"/>
  <c r="H611" i="12"/>
  <c r="AA606" i="12"/>
  <c r="U606" i="12"/>
  <c r="U604" i="12" s="1"/>
  <c r="O606" i="12"/>
  <c r="O604" i="12" s="1"/>
  <c r="I606" i="12"/>
  <c r="I604" i="12" s="1"/>
  <c r="V601" i="12"/>
  <c r="P601" i="12"/>
  <c r="J601" i="12"/>
  <c r="D601" i="12"/>
  <c r="D599" i="12" s="1"/>
  <c r="W596" i="12"/>
  <c r="W594" i="12" s="1"/>
  <c r="Q596" i="12"/>
  <c r="Q594" i="12" s="1"/>
  <c r="K596" i="12"/>
  <c r="E596" i="12"/>
  <c r="X591" i="12"/>
  <c r="R591" i="12"/>
  <c r="R589" i="12" s="1"/>
  <c r="L591" i="12"/>
  <c r="L589" i="12" s="1"/>
  <c r="F591" i="12"/>
  <c r="F589" i="12" s="1"/>
  <c r="Y586" i="12"/>
  <c r="S586" i="12"/>
  <c r="M586" i="12"/>
  <c r="G586" i="12"/>
  <c r="G584" i="12" s="1"/>
  <c r="Z581" i="12"/>
  <c r="Z579" i="12" s="1"/>
  <c r="T581" i="12"/>
  <c r="T579" i="12" s="1"/>
  <c r="N581" i="12"/>
  <c r="H581" i="12"/>
  <c r="AA576" i="12"/>
  <c r="U576" i="12"/>
  <c r="U574" i="12" s="1"/>
  <c r="O576" i="12"/>
  <c r="O574" i="12" s="1"/>
  <c r="I576" i="12"/>
  <c r="I574" i="12" s="1"/>
  <c r="V571" i="12"/>
  <c r="P571" i="12"/>
  <c r="J571" i="12"/>
  <c r="D571" i="12"/>
  <c r="D569" i="12" s="1"/>
  <c r="W566" i="12"/>
  <c r="W564" i="12" s="1"/>
  <c r="Q566" i="12"/>
  <c r="Q564" i="12" s="1"/>
  <c r="K566" i="12"/>
  <c r="E566" i="12"/>
  <c r="X561" i="12"/>
  <c r="R561" i="12"/>
  <c r="R559" i="12" s="1"/>
  <c r="L561" i="12"/>
  <c r="L559" i="12" s="1"/>
  <c r="F561" i="12"/>
  <c r="F559" i="12" s="1"/>
  <c r="Y556" i="12"/>
  <c r="S556" i="12"/>
  <c r="M556" i="12"/>
  <c r="G556" i="12"/>
  <c r="G554" i="12" s="1"/>
  <c r="Z551" i="12"/>
  <c r="Z549" i="12" s="1"/>
  <c r="T551" i="12"/>
  <c r="T549" i="12" s="1"/>
  <c r="N551" i="12"/>
  <c r="H551" i="12"/>
  <c r="AA546" i="12"/>
  <c r="U546" i="12"/>
  <c r="U544" i="12" s="1"/>
  <c r="O546" i="12"/>
  <c r="O544" i="12" s="1"/>
  <c r="I546" i="12"/>
  <c r="I544" i="12" s="1"/>
  <c r="V541" i="12"/>
  <c r="P541" i="12"/>
  <c r="J541" i="12"/>
  <c r="D541" i="12"/>
  <c r="D539" i="12" s="1"/>
  <c r="W536" i="12"/>
  <c r="W534" i="12" s="1"/>
  <c r="Q536" i="12"/>
  <c r="Q534" i="12" s="1"/>
  <c r="K536" i="12"/>
  <c r="E536" i="12"/>
  <c r="X531" i="12"/>
  <c r="R531" i="12"/>
  <c r="R529" i="12" s="1"/>
  <c r="L531" i="12"/>
  <c r="L529" i="12" s="1"/>
  <c r="F531" i="12"/>
  <c r="F529" i="12" s="1"/>
  <c r="Y526" i="12"/>
  <c r="S526" i="12"/>
  <c r="M526" i="12"/>
  <c r="G526" i="12"/>
  <c r="G524" i="12" s="1"/>
  <c r="Z521" i="12"/>
  <c r="Z519" i="12" s="1"/>
  <c r="T521" i="12"/>
  <c r="T519" i="12" s="1"/>
  <c r="N521" i="12"/>
  <c r="H521" i="12"/>
  <c r="AA516" i="12"/>
  <c r="U516" i="12"/>
  <c r="U514" i="12" s="1"/>
  <c r="O516" i="12"/>
  <c r="O514" i="12" s="1"/>
  <c r="I516" i="12"/>
  <c r="I514" i="12" s="1"/>
  <c r="V511" i="12"/>
  <c r="P511" i="12"/>
  <c r="J511" i="12"/>
  <c r="D511" i="12"/>
  <c r="D509" i="12" s="1"/>
  <c r="W506" i="12"/>
  <c r="W504" i="12" s="1"/>
  <c r="Q506" i="12"/>
  <c r="Q504" i="12" s="1"/>
  <c r="K506" i="12"/>
  <c r="E506" i="12"/>
  <c r="X501" i="12"/>
  <c r="R501" i="12"/>
  <c r="R499" i="12" s="1"/>
  <c r="L501" i="12"/>
  <c r="L499" i="12" s="1"/>
  <c r="F501" i="12"/>
  <c r="F499" i="12" s="1"/>
  <c r="Y496" i="12"/>
  <c r="S496" i="12"/>
  <c r="M496" i="12"/>
  <c r="G496" i="12"/>
  <c r="G494" i="12" s="1"/>
  <c r="Z491" i="12"/>
  <c r="Z489" i="12" s="1"/>
  <c r="T491" i="12"/>
  <c r="T489" i="12" s="1"/>
  <c r="N491" i="12"/>
  <c r="H491" i="12"/>
  <c r="AA486" i="12"/>
  <c r="U486" i="12"/>
  <c r="U484" i="12" s="1"/>
  <c r="O486" i="12"/>
  <c r="O484" i="12" s="1"/>
  <c r="I486" i="12"/>
  <c r="I484" i="12" s="1"/>
  <c r="Z636" i="12"/>
  <c r="Z634" i="12" s="1"/>
  <c r="T636" i="12"/>
  <c r="N636" i="12"/>
  <c r="H636" i="12"/>
  <c r="AA631" i="12"/>
  <c r="AA629" i="12" s="1"/>
  <c r="U631" i="12"/>
  <c r="U629" i="12" s="1"/>
  <c r="O631" i="12"/>
  <c r="O629" i="12" s="1"/>
  <c r="I631" i="12"/>
  <c r="V626" i="12"/>
  <c r="P626" i="12"/>
  <c r="J626" i="12"/>
  <c r="J624" i="12" s="1"/>
  <c r="D626" i="12"/>
  <c r="D624" i="12" s="1"/>
  <c r="W621" i="12"/>
  <c r="W619" i="12" s="1"/>
  <c r="Q621" i="12"/>
  <c r="K621" i="12"/>
  <c r="E621" i="12"/>
  <c r="X616" i="12"/>
  <c r="X614" i="12" s="1"/>
  <c r="R616" i="12"/>
  <c r="R614" i="12" s="1"/>
  <c r="L616" i="12"/>
  <c r="L614" i="12" s="1"/>
  <c r="F616" i="12"/>
  <c r="Y611" i="12"/>
  <c r="S611" i="12"/>
  <c r="M611" i="12"/>
  <c r="M609" i="12" s="1"/>
  <c r="G611" i="12"/>
  <c r="G609" i="12" s="1"/>
  <c r="Z606" i="12"/>
  <c r="Z604" i="12" s="1"/>
  <c r="T606" i="12"/>
  <c r="N606" i="12"/>
  <c r="H606" i="12"/>
  <c r="AA601" i="12"/>
  <c r="AA599" i="12" s="1"/>
  <c r="U601" i="12"/>
  <c r="U599" i="12" s="1"/>
  <c r="O601" i="12"/>
  <c r="O599" i="12" s="1"/>
  <c r="I601" i="12"/>
  <c r="V596" i="12"/>
  <c r="P596" i="12"/>
  <c r="J596" i="12"/>
  <c r="J594" i="12" s="1"/>
  <c r="D596" i="12"/>
  <c r="D594" i="12" s="1"/>
  <c r="W591" i="12"/>
  <c r="W589" i="12" s="1"/>
  <c r="Q591" i="12"/>
  <c r="K591" i="12"/>
  <c r="E591" i="12"/>
  <c r="X586" i="12"/>
  <c r="X584" i="12" s="1"/>
  <c r="R586" i="12"/>
  <c r="R584" i="12" s="1"/>
  <c r="L586" i="12"/>
  <c r="L584" i="12" s="1"/>
  <c r="F586" i="12"/>
  <c r="Y581" i="12"/>
  <c r="S581" i="12"/>
  <c r="M581" i="12"/>
  <c r="M579" i="12" s="1"/>
  <c r="G581" i="12"/>
  <c r="G579" i="12" s="1"/>
  <c r="Z576" i="12"/>
  <c r="Z574" i="12" s="1"/>
  <c r="T576" i="12"/>
  <c r="N576" i="12"/>
  <c r="H576" i="12"/>
  <c r="AA571" i="12"/>
  <c r="AA569" i="12" s="1"/>
  <c r="U571" i="12"/>
  <c r="U569" i="12" s="1"/>
  <c r="O571" i="12"/>
  <c r="O569" i="12" s="1"/>
  <c r="I571" i="12"/>
  <c r="V566" i="12"/>
  <c r="P566" i="12"/>
  <c r="J566" i="12"/>
  <c r="J564" i="12" s="1"/>
  <c r="D566" i="12"/>
  <c r="D564" i="12" s="1"/>
  <c r="W561" i="12"/>
  <c r="W559" i="12" s="1"/>
  <c r="Q561" i="12"/>
  <c r="K561" i="12"/>
  <c r="E561" i="12"/>
  <c r="X556" i="12"/>
  <c r="X554" i="12" s="1"/>
  <c r="R556" i="12"/>
  <c r="R554" i="12" s="1"/>
  <c r="L556" i="12"/>
  <c r="L554" i="12" s="1"/>
  <c r="F556" i="12"/>
  <c r="Y551" i="12"/>
  <c r="S551" i="12"/>
  <c r="M551" i="12"/>
  <c r="M549" i="12" s="1"/>
  <c r="G551" i="12"/>
  <c r="G549" i="12" s="1"/>
  <c r="Z546" i="12"/>
  <c r="Z544" i="12" s="1"/>
  <c r="T546" i="12"/>
  <c r="N546" i="12"/>
  <c r="H546" i="12"/>
  <c r="AA541" i="12"/>
  <c r="AA539" i="12" s="1"/>
  <c r="U541" i="12"/>
  <c r="U539" i="12" s="1"/>
  <c r="O541" i="12"/>
  <c r="O539" i="12" s="1"/>
  <c r="I541" i="12"/>
  <c r="V536" i="12"/>
  <c r="P536" i="12"/>
  <c r="J536" i="12"/>
  <c r="J534" i="12" s="1"/>
  <c r="D536" i="12"/>
  <c r="D534" i="12" s="1"/>
  <c r="W531" i="12"/>
  <c r="W529" i="12" s="1"/>
  <c r="Q531" i="12"/>
  <c r="K531" i="12"/>
  <c r="E531" i="12"/>
  <c r="X526" i="12"/>
  <c r="X524" i="12" s="1"/>
  <c r="R526" i="12"/>
  <c r="R524" i="12" s="1"/>
  <c r="L526" i="12"/>
  <c r="L524" i="12" s="1"/>
  <c r="F526" i="12"/>
  <c r="Y521" i="12"/>
  <c r="S521" i="12"/>
  <c r="M521" i="12"/>
  <c r="M519" i="12" s="1"/>
  <c r="G521" i="12"/>
  <c r="G519" i="12" s="1"/>
  <c r="Z516" i="12"/>
  <c r="Z514" i="12" s="1"/>
  <c r="T516" i="12"/>
  <c r="N516" i="12"/>
  <c r="H516" i="12"/>
  <c r="AA511" i="12"/>
  <c r="AA509" i="12" s="1"/>
  <c r="U511" i="12"/>
  <c r="U509" i="12" s="1"/>
  <c r="O511" i="12"/>
  <c r="O509" i="12" s="1"/>
  <c r="I511" i="12"/>
  <c r="V506" i="12"/>
  <c r="P506" i="12"/>
  <c r="J506" i="12"/>
  <c r="J504" i="12" s="1"/>
  <c r="D506" i="12"/>
  <c r="D504" i="12" s="1"/>
  <c r="W501" i="12"/>
  <c r="W499" i="12" s="1"/>
  <c r="Q501" i="12"/>
  <c r="K501" i="12"/>
  <c r="E501" i="12"/>
  <c r="X496" i="12"/>
  <c r="X494" i="12" s="1"/>
  <c r="R496" i="12"/>
  <c r="R494" i="12" s="1"/>
  <c r="L496" i="12"/>
  <c r="L494" i="12" s="1"/>
  <c r="F496" i="12"/>
  <c r="Y491" i="12"/>
  <c r="S491" i="12"/>
  <c r="M491" i="12"/>
  <c r="M489" i="12" s="1"/>
  <c r="G491" i="12"/>
  <c r="G489" i="12" s="1"/>
  <c r="Z486" i="12"/>
  <c r="Z484" i="12" s="1"/>
  <c r="T486" i="12"/>
  <c r="N486" i="12"/>
  <c r="H486" i="12"/>
  <c r="Y636" i="12"/>
  <c r="Y634" i="12" s="1"/>
  <c r="S636" i="12"/>
  <c r="S634" i="12" s="1"/>
  <c r="M636" i="12"/>
  <c r="G636" i="12"/>
  <c r="G634" i="12" s="1"/>
  <c r="Z631" i="12"/>
  <c r="Z629" i="12" s="1"/>
  <c r="T631" i="12"/>
  <c r="T629" i="12" s="1"/>
  <c r="N631" i="12"/>
  <c r="N629" i="12" s="1"/>
  <c r="H631" i="12"/>
  <c r="H629" i="12" s="1"/>
  <c r="AA626" i="12"/>
  <c r="U626" i="12"/>
  <c r="U624" i="12" s="1"/>
  <c r="O626" i="12"/>
  <c r="O624" i="12" s="1"/>
  <c r="I626" i="12"/>
  <c r="I624" i="12" s="1"/>
  <c r="V621" i="12"/>
  <c r="V619" i="12" s="1"/>
  <c r="P621" i="12"/>
  <c r="P619" i="12" s="1"/>
  <c r="J621" i="12"/>
  <c r="D621" i="12"/>
  <c r="D619" i="12" s="1"/>
  <c r="W616" i="12"/>
  <c r="W614" i="12" s="1"/>
  <c r="Q616" i="12"/>
  <c r="Q614" i="12" s="1"/>
  <c r="K616" i="12"/>
  <c r="K614" i="12" s="1"/>
  <c r="E616" i="12"/>
  <c r="E614" i="12" s="1"/>
  <c r="X611" i="12"/>
  <c r="R611" i="12"/>
  <c r="R609" i="12" s="1"/>
  <c r="L611" i="12"/>
  <c r="L609" i="12" s="1"/>
  <c r="F611" i="12"/>
  <c r="F609" i="12" s="1"/>
  <c r="Y606" i="12"/>
  <c r="Y604" i="12" s="1"/>
  <c r="S606" i="12"/>
  <c r="S604" i="12" s="1"/>
  <c r="M606" i="12"/>
  <c r="G606" i="12"/>
  <c r="G604" i="12" s="1"/>
  <c r="Z601" i="12"/>
  <c r="Z599" i="12" s="1"/>
  <c r="T601" i="12"/>
  <c r="T599" i="12" s="1"/>
  <c r="N601" i="12"/>
  <c r="N599" i="12" s="1"/>
  <c r="H601" i="12"/>
  <c r="H599" i="12" s="1"/>
  <c r="AA596" i="12"/>
  <c r="U596" i="12"/>
  <c r="U594" i="12" s="1"/>
  <c r="O596" i="12"/>
  <c r="O594" i="12" s="1"/>
  <c r="I596" i="12"/>
  <c r="I594" i="12" s="1"/>
  <c r="V591" i="12"/>
  <c r="V589" i="12" s="1"/>
  <c r="P591" i="12"/>
  <c r="P589" i="12" s="1"/>
  <c r="J591" i="12"/>
  <c r="D591" i="12"/>
  <c r="D589" i="12" s="1"/>
  <c r="W586" i="12"/>
  <c r="W584" i="12" s="1"/>
  <c r="Q586" i="12"/>
  <c r="Q584" i="12" s="1"/>
  <c r="K586" i="12"/>
  <c r="K584" i="12" s="1"/>
  <c r="E586" i="12"/>
  <c r="E584" i="12" s="1"/>
  <c r="X581" i="12"/>
  <c r="R581" i="12"/>
  <c r="R579" i="12" s="1"/>
  <c r="L581" i="12"/>
  <c r="L579" i="12" s="1"/>
  <c r="F581" i="12"/>
  <c r="F579" i="12" s="1"/>
  <c r="Y576" i="12"/>
  <c r="Y574" i="12" s="1"/>
  <c r="S576" i="12"/>
  <c r="S574" i="12" s="1"/>
  <c r="M576" i="12"/>
  <c r="G576" i="12"/>
  <c r="G574" i="12" s="1"/>
  <c r="Z571" i="12"/>
  <c r="Z569" i="12" s="1"/>
  <c r="T571" i="12"/>
  <c r="T569" i="12" s="1"/>
  <c r="N571" i="12"/>
  <c r="N569" i="12" s="1"/>
  <c r="H571" i="12"/>
  <c r="H569" i="12" s="1"/>
  <c r="AA566" i="12"/>
  <c r="U566" i="12"/>
  <c r="U564" i="12" s="1"/>
  <c r="O566" i="12"/>
  <c r="O564" i="12" s="1"/>
  <c r="I566" i="12"/>
  <c r="I564" i="12" s="1"/>
  <c r="V561" i="12"/>
  <c r="V559" i="12" s="1"/>
  <c r="P561" i="12"/>
  <c r="P559" i="12" s="1"/>
  <c r="J561" i="12"/>
  <c r="D561" i="12"/>
  <c r="D559" i="12" s="1"/>
  <c r="W556" i="12"/>
  <c r="W554" i="12" s="1"/>
  <c r="Q556" i="12"/>
  <c r="Q554" i="12" s="1"/>
  <c r="K556" i="12"/>
  <c r="K554" i="12" s="1"/>
  <c r="E556" i="12"/>
  <c r="E554" i="12" s="1"/>
  <c r="X551" i="12"/>
  <c r="R551" i="12"/>
  <c r="R549" i="12" s="1"/>
  <c r="L551" i="12"/>
  <c r="L549" i="12" s="1"/>
  <c r="F551" i="12"/>
  <c r="F549" i="12" s="1"/>
  <c r="Y546" i="12"/>
  <c r="Y544" i="12" s="1"/>
  <c r="S546" i="12"/>
  <c r="S544" i="12" s="1"/>
  <c r="M546" i="12"/>
  <c r="G546" i="12"/>
  <c r="G544" i="12" s="1"/>
  <c r="Z541" i="12"/>
  <c r="Z539" i="12" s="1"/>
  <c r="T541" i="12"/>
  <c r="T539" i="12" s="1"/>
  <c r="N541" i="12"/>
  <c r="N539" i="12" s="1"/>
  <c r="H541" i="12"/>
  <c r="H539" i="12" s="1"/>
  <c r="AA536" i="12"/>
  <c r="U536" i="12"/>
  <c r="U534" i="12" s="1"/>
  <c r="O536" i="12"/>
  <c r="O534" i="12" s="1"/>
  <c r="I536" i="12"/>
  <c r="I534" i="12" s="1"/>
  <c r="V531" i="12"/>
  <c r="V529" i="12" s="1"/>
  <c r="P531" i="12"/>
  <c r="P529" i="12" s="1"/>
  <c r="J531" i="12"/>
  <c r="D531" i="12"/>
  <c r="D529" i="12" s="1"/>
  <c r="W526" i="12"/>
  <c r="W524" i="12" s="1"/>
  <c r="Q526" i="12"/>
  <c r="Q524" i="12" s="1"/>
  <c r="K526" i="12"/>
  <c r="K524" i="12" s="1"/>
  <c r="E526" i="12"/>
  <c r="E524" i="12" s="1"/>
  <c r="X521" i="12"/>
  <c r="R521" i="12"/>
  <c r="R519" i="12" s="1"/>
  <c r="L521" i="12"/>
  <c r="L519" i="12" s="1"/>
  <c r="F521" i="12"/>
  <c r="F519" i="12" s="1"/>
  <c r="Y516" i="12"/>
  <c r="Y514" i="12" s="1"/>
  <c r="S516" i="12"/>
  <c r="S514" i="12" s="1"/>
  <c r="M516" i="12"/>
  <c r="G516" i="12"/>
  <c r="G514" i="12" s="1"/>
  <c r="Z511" i="12"/>
  <c r="Z509" i="12" s="1"/>
  <c r="T511" i="12"/>
  <c r="T509" i="12" s="1"/>
  <c r="N511" i="12"/>
  <c r="N509" i="12" s="1"/>
  <c r="H511" i="12"/>
  <c r="H509" i="12" s="1"/>
  <c r="AA506" i="12"/>
  <c r="U506" i="12"/>
  <c r="U504" i="12" s="1"/>
  <c r="O506" i="12"/>
  <c r="O504" i="12" s="1"/>
  <c r="I506" i="12"/>
  <c r="I504" i="12" s="1"/>
  <c r="V501" i="12"/>
  <c r="V499" i="12" s="1"/>
  <c r="P501" i="12"/>
  <c r="P499" i="12" s="1"/>
  <c r="J501" i="12"/>
  <c r="D501" i="12"/>
  <c r="D499" i="12" s="1"/>
  <c r="W496" i="12"/>
  <c r="W494" i="12" s="1"/>
  <c r="Q496" i="12"/>
  <c r="Q494" i="12" s="1"/>
  <c r="K496" i="12"/>
  <c r="K494" i="12" s="1"/>
  <c r="E496" i="12"/>
  <c r="E494" i="12" s="1"/>
  <c r="X491" i="12"/>
  <c r="R491" i="12"/>
  <c r="R489" i="12" s="1"/>
  <c r="L491" i="12"/>
  <c r="L489" i="12" s="1"/>
  <c r="F491" i="12"/>
  <c r="F489" i="12" s="1"/>
  <c r="Y486" i="12"/>
  <c r="Y484" i="12" s="1"/>
  <c r="S486" i="12"/>
  <c r="S484" i="12" s="1"/>
  <c r="M486" i="12"/>
  <c r="G486" i="12"/>
  <c r="G484" i="12" s="1"/>
  <c r="P488" i="12"/>
  <c r="O493" i="12"/>
  <c r="H498" i="12"/>
  <c r="Y501" i="12"/>
  <c r="Y499" i="12" s="1"/>
  <c r="R506" i="12"/>
  <c r="R504" i="12" s="1"/>
  <c r="K511" i="12"/>
  <c r="K509" i="12" s="1"/>
  <c r="W513" i="12"/>
  <c r="D516" i="12"/>
  <c r="D514" i="12" s="1"/>
  <c r="P518" i="12"/>
  <c r="O523" i="12"/>
  <c r="H528" i="12"/>
  <c r="Y531" i="12"/>
  <c r="Y529" i="12" s="1"/>
  <c r="R536" i="12"/>
  <c r="R534" i="12" s="1"/>
  <c r="K541" i="12"/>
  <c r="K539" i="12" s="1"/>
  <c r="W543" i="12"/>
  <c r="D546" i="12"/>
  <c r="D544" i="12" s="1"/>
  <c r="P548" i="12"/>
  <c r="O553" i="12"/>
  <c r="H558" i="12"/>
  <c r="Y561" i="12"/>
  <c r="Y559" i="12" s="1"/>
  <c r="R566" i="12"/>
  <c r="R564" i="12" s="1"/>
  <c r="K571" i="12"/>
  <c r="K569" i="12" s="1"/>
  <c r="W573" i="12"/>
  <c r="D576" i="12"/>
  <c r="D574" i="12" s="1"/>
  <c r="P578" i="12"/>
  <c r="O583" i="12"/>
  <c r="H588" i="12"/>
  <c r="Y591" i="12"/>
  <c r="Y589" i="12" s="1"/>
  <c r="R596" i="12"/>
  <c r="R594" i="12" s="1"/>
  <c r="K601" i="12"/>
  <c r="W603" i="12"/>
  <c r="D606" i="12"/>
  <c r="D604" i="12" s="1"/>
  <c r="P608" i="12"/>
  <c r="O613" i="12"/>
  <c r="H618" i="12"/>
  <c r="Y621" i="12"/>
  <c r="R626" i="12"/>
  <c r="K631" i="12"/>
  <c r="K629" i="12" s="1"/>
  <c r="W633" i="12"/>
  <c r="D636" i="12"/>
  <c r="D634" i="12" s="1"/>
  <c r="P638" i="12"/>
  <c r="V9" i="13"/>
  <c r="V7" i="13" s="1"/>
  <c r="U14" i="13"/>
  <c r="U12" i="13" s="1"/>
  <c r="N19" i="13"/>
  <c r="N17" i="13" s="1"/>
  <c r="Z21" i="13"/>
  <c r="G24" i="13"/>
  <c r="G22" i="13" s="1"/>
  <c r="S26" i="13"/>
  <c r="L31" i="13"/>
  <c r="E36" i="13"/>
  <c r="V39" i="13"/>
  <c r="V37" i="13" s="1"/>
  <c r="U44" i="13"/>
  <c r="U42" i="13" s="1"/>
  <c r="N49" i="13"/>
  <c r="N47" i="13" s="1"/>
  <c r="Z51" i="13"/>
  <c r="G54" i="13"/>
  <c r="G52" i="13" s="1"/>
  <c r="S56" i="13"/>
  <c r="L61" i="13"/>
  <c r="E66" i="13"/>
  <c r="V69" i="13"/>
  <c r="V67" i="13" s="1"/>
  <c r="U74" i="13"/>
  <c r="U72" i="13" s="1"/>
  <c r="N79" i="13"/>
  <c r="N77" i="13" s="1"/>
  <c r="Z81" i="13"/>
  <c r="G84" i="13"/>
  <c r="G82" i="13" s="1"/>
  <c r="S86" i="13"/>
  <c r="L91" i="13"/>
  <c r="E96" i="13"/>
  <c r="V99" i="13"/>
  <c r="V97" i="13" s="1"/>
  <c r="U104" i="13"/>
  <c r="U102" i="13" s="1"/>
  <c r="N109" i="13"/>
  <c r="N107" i="13" s="1"/>
  <c r="Z111" i="13"/>
  <c r="G114" i="13"/>
  <c r="G112" i="13" s="1"/>
  <c r="S116" i="13"/>
  <c r="L121" i="13"/>
  <c r="E126" i="13"/>
  <c r="V129" i="13"/>
  <c r="V127" i="13" s="1"/>
  <c r="U134" i="13"/>
  <c r="U132" i="13" s="1"/>
  <c r="N139" i="13"/>
  <c r="N137" i="13" s="1"/>
  <c r="Z141" i="13"/>
  <c r="K144" i="13"/>
  <c r="K142" i="13" s="1"/>
  <c r="S147" i="13"/>
  <c r="M151" i="13"/>
  <c r="M147" i="13" s="1"/>
  <c r="I154" i="13"/>
  <c r="I152" i="13" s="1"/>
  <c r="H171" i="13"/>
  <c r="N171" i="13"/>
  <c r="T171" i="13"/>
  <c r="Z171" i="13"/>
  <c r="I185" i="13"/>
  <c r="I181" i="13" s="1"/>
  <c r="E186" i="13"/>
  <c r="K186" i="13"/>
  <c r="W186" i="13"/>
  <c r="T190" i="13"/>
  <c r="T186" i="13" s="1"/>
  <c r="L201" i="13"/>
  <c r="I211" i="13"/>
  <c r="J240" i="13"/>
  <c r="J236" i="13" s="1"/>
  <c r="AA241" i="13"/>
  <c r="T246" i="13"/>
  <c r="S251" i="13"/>
  <c r="L286" i="13"/>
  <c r="K291" i="13"/>
  <c r="Q291" i="13"/>
  <c r="Q325" i="13"/>
  <c r="D330" i="13"/>
  <c r="J330" i="13"/>
  <c r="P330" i="13"/>
  <c r="V330" i="13"/>
  <c r="W359" i="13"/>
  <c r="W355" i="13" s="1"/>
  <c r="H327" i="12"/>
  <c r="N327" i="12"/>
  <c r="N325" i="12" s="1"/>
  <c r="T327" i="12"/>
  <c r="T325" i="12" s="1"/>
  <c r="Z327" i="12"/>
  <c r="Z325" i="12" s="1"/>
  <c r="G332" i="12"/>
  <c r="G330" i="12" s="1"/>
  <c r="M332" i="12"/>
  <c r="S332" i="12"/>
  <c r="Y332" i="12"/>
  <c r="Y330" i="12" s="1"/>
  <c r="F337" i="12"/>
  <c r="F335" i="12" s="1"/>
  <c r="L337" i="12"/>
  <c r="L335" i="12" s="1"/>
  <c r="R337" i="12"/>
  <c r="R335" i="12" s="1"/>
  <c r="X337" i="12"/>
  <c r="E342" i="12"/>
  <c r="K342" i="12"/>
  <c r="K340" i="12" s="1"/>
  <c r="Q342" i="12"/>
  <c r="Q340" i="12" s="1"/>
  <c r="W342" i="12"/>
  <c r="W340" i="12" s="1"/>
  <c r="D347" i="12"/>
  <c r="D345" i="12" s="1"/>
  <c r="J347" i="12"/>
  <c r="P347" i="12"/>
  <c r="V347" i="12"/>
  <c r="V345" i="12" s="1"/>
  <c r="I352" i="12"/>
  <c r="I350" i="12" s="1"/>
  <c r="O352" i="12"/>
  <c r="O350" i="12" s="1"/>
  <c r="U352" i="12"/>
  <c r="U350" i="12" s="1"/>
  <c r="AA352" i="12"/>
  <c r="H357" i="12"/>
  <c r="N357" i="12"/>
  <c r="N355" i="12" s="1"/>
  <c r="T357" i="12"/>
  <c r="T355" i="12" s="1"/>
  <c r="Z357" i="12"/>
  <c r="Z355" i="12" s="1"/>
  <c r="G362" i="12"/>
  <c r="G360" i="12" s="1"/>
  <c r="M362" i="12"/>
  <c r="S362" i="12"/>
  <c r="Y362" i="12"/>
  <c r="Y360" i="12" s="1"/>
  <c r="F367" i="12"/>
  <c r="F365" i="12" s="1"/>
  <c r="L367" i="12"/>
  <c r="L365" i="12" s="1"/>
  <c r="R367" i="12"/>
  <c r="R365" i="12" s="1"/>
  <c r="X367" i="12"/>
  <c r="E372" i="12"/>
  <c r="K372" i="12"/>
  <c r="K370" i="12" s="1"/>
  <c r="Q372" i="12"/>
  <c r="Q370" i="12" s="1"/>
  <c r="W372" i="12"/>
  <c r="W370" i="12" s="1"/>
  <c r="D377" i="12"/>
  <c r="D375" i="12" s="1"/>
  <c r="J377" i="12"/>
  <c r="P377" i="12"/>
  <c r="V377" i="12"/>
  <c r="V375" i="12" s="1"/>
  <c r="I382" i="12"/>
  <c r="I380" i="12" s="1"/>
  <c r="O382" i="12"/>
  <c r="O380" i="12" s="1"/>
  <c r="U382" i="12"/>
  <c r="U380" i="12" s="1"/>
  <c r="AA382" i="12"/>
  <c r="H387" i="12"/>
  <c r="N387" i="12"/>
  <c r="N385" i="12" s="1"/>
  <c r="T387" i="12"/>
  <c r="T385" i="12" s="1"/>
  <c r="Z387" i="12"/>
  <c r="Z385" i="12" s="1"/>
  <c r="G392" i="12"/>
  <c r="G390" i="12" s="1"/>
  <c r="M392" i="12"/>
  <c r="S392" i="12"/>
  <c r="Y392" i="12"/>
  <c r="Y390" i="12" s="1"/>
  <c r="F397" i="12"/>
  <c r="F395" i="12" s="1"/>
  <c r="L397" i="12"/>
  <c r="L395" i="12" s="1"/>
  <c r="R397" i="12"/>
  <c r="R395" i="12" s="1"/>
  <c r="X397" i="12"/>
  <c r="E402" i="12"/>
  <c r="K402" i="12"/>
  <c r="K400" i="12" s="1"/>
  <c r="Q402" i="12"/>
  <c r="Q400" i="12" s="1"/>
  <c r="W402" i="12"/>
  <c r="W400" i="12" s="1"/>
  <c r="D407" i="12"/>
  <c r="D405" i="12" s="1"/>
  <c r="J407" i="12"/>
  <c r="P407" i="12"/>
  <c r="V407" i="12"/>
  <c r="V405" i="12" s="1"/>
  <c r="I412" i="12"/>
  <c r="I410" i="12" s="1"/>
  <c r="O412" i="12"/>
  <c r="O410" i="12" s="1"/>
  <c r="U412" i="12"/>
  <c r="U410" i="12" s="1"/>
  <c r="AA412" i="12"/>
  <c r="H417" i="12"/>
  <c r="N417" i="12"/>
  <c r="N415" i="12" s="1"/>
  <c r="T417" i="12"/>
  <c r="T415" i="12" s="1"/>
  <c r="Z417" i="12"/>
  <c r="Z415" i="12" s="1"/>
  <c r="G422" i="12"/>
  <c r="G420" i="12" s="1"/>
  <c r="M422" i="12"/>
  <c r="S422" i="12"/>
  <c r="Y422" i="12"/>
  <c r="Y420" i="12" s="1"/>
  <c r="F427" i="12"/>
  <c r="F425" i="12" s="1"/>
  <c r="L427" i="12"/>
  <c r="L425" i="12" s="1"/>
  <c r="R427" i="12"/>
  <c r="R425" i="12" s="1"/>
  <c r="X427" i="12"/>
  <c r="E432" i="12"/>
  <c r="K432" i="12"/>
  <c r="K430" i="12" s="1"/>
  <c r="Q432" i="12"/>
  <c r="Q430" i="12" s="1"/>
  <c r="W432" i="12"/>
  <c r="W430" i="12" s="1"/>
  <c r="D437" i="12"/>
  <c r="D435" i="12" s="1"/>
  <c r="J437" i="12"/>
  <c r="P437" i="12"/>
  <c r="V437" i="12"/>
  <c r="V435" i="12" s="1"/>
  <c r="I442" i="12"/>
  <c r="I440" i="12" s="1"/>
  <c r="O442" i="12"/>
  <c r="O440" i="12" s="1"/>
  <c r="U442" i="12"/>
  <c r="U440" i="12" s="1"/>
  <c r="AA442" i="12"/>
  <c r="H447" i="12"/>
  <c r="N447" i="12"/>
  <c r="N445" i="12" s="1"/>
  <c r="T447" i="12"/>
  <c r="T445" i="12" s="1"/>
  <c r="Z447" i="12"/>
  <c r="Z445" i="12" s="1"/>
  <c r="G452" i="12"/>
  <c r="G450" i="12" s="1"/>
  <c r="M452" i="12"/>
  <c r="S452" i="12"/>
  <c r="Y452" i="12"/>
  <c r="Y450" i="12" s="1"/>
  <c r="F457" i="12"/>
  <c r="F455" i="12" s="1"/>
  <c r="L457" i="12"/>
  <c r="L455" i="12" s="1"/>
  <c r="R457" i="12"/>
  <c r="R455" i="12" s="1"/>
  <c r="X457" i="12"/>
  <c r="E462" i="12"/>
  <c r="K462" i="12"/>
  <c r="K460" i="12" s="1"/>
  <c r="Q462" i="12"/>
  <c r="Q460" i="12" s="1"/>
  <c r="W462" i="12"/>
  <c r="W460" i="12" s="1"/>
  <c r="D467" i="12"/>
  <c r="D465" i="12" s="1"/>
  <c r="J467" i="12"/>
  <c r="P467" i="12"/>
  <c r="V467" i="12"/>
  <c r="V465" i="12" s="1"/>
  <c r="I472" i="12"/>
  <c r="I470" i="12" s="1"/>
  <c r="O472" i="12"/>
  <c r="O470" i="12" s="1"/>
  <c r="U472" i="12"/>
  <c r="U470" i="12" s="1"/>
  <c r="AA472" i="12"/>
  <c r="H477" i="12"/>
  <c r="N477" i="12"/>
  <c r="N475" i="12" s="1"/>
  <c r="T477" i="12"/>
  <c r="T475" i="12" s="1"/>
  <c r="Z477" i="12"/>
  <c r="Z475" i="12" s="1"/>
  <c r="I327" i="12"/>
  <c r="I325" i="12" s="1"/>
  <c r="O327" i="12"/>
  <c r="O325" i="12" s="1"/>
  <c r="U327" i="12"/>
  <c r="U325" i="12" s="1"/>
  <c r="AA327" i="12"/>
  <c r="H332" i="12"/>
  <c r="N332" i="12"/>
  <c r="N330" i="12" s="1"/>
  <c r="T332" i="12"/>
  <c r="T330" i="12" s="1"/>
  <c r="Z332" i="12"/>
  <c r="Z330" i="12" s="1"/>
  <c r="G337" i="12"/>
  <c r="G335" i="12" s="1"/>
  <c r="M337" i="12"/>
  <c r="S337" i="12"/>
  <c r="Y337" i="12"/>
  <c r="Y335" i="12" s="1"/>
  <c r="F342" i="12"/>
  <c r="F340" i="12" s="1"/>
  <c r="L342" i="12"/>
  <c r="L340" i="12" s="1"/>
  <c r="R342" i="12"/>
  <c r="R340" i="12" s="1"/>
  <c r="X342" i="12"/>
  <c r="E347" i="12"/>
  <c r="K347" i="12"/>
  <c r="K345" i="12" s="1"/>
  <c r="Q347" i="12"/>
  <c r="Q345" i="12" s="1"/>
  <c r="W347" i="12"/>
  <c r="W345" i="12" s="1"/>
  <c r="D352" i="12"/>
  <c r="D350" i="12" s="1"/>
  <c r="J352" i="12"/>
  <c r="P352" i="12"/>
  <c r="V352" i="12"/>
  <c r="V350" i="12" s="1"/>
  <c r="I357" i="12"/>
  <c r="I355" i="12" s="1"/>
  <c r="O357" i="12"/>
  <c r="O355" i="12" s="1"/>
  <c r="U357" i="12"/>
  <c r="U355" i="12" s="1"/>
  <c r="AA357" i="12"/>
  <c r="H362" i="12"/>
  <c r="N362" i="12"/>
  <c r="N360" i="12" s="1"/>
  <c r="T362" i="12"/>
  <c r="T360" i="12" s="1"/>
  <c r="Z362" i="12"/>
  <c r="Z360" i="12" s="1"/>
  <c r="G367" i="12"/>
  <c r="G365" i="12" s="1"/>
  <c r="M367" i="12"/>
  <c r="S367" i="12"/>
  <c r="Y367" i="12"/>
  <c r="Y365" i="12" s="1"/>
  <c r="F372" i="12"/>
  <c r="F370" i="12" s="1"/>
  <c r="L372" i="12"/>
  <c r="L370" i="12" s="1"/>
  <c r="R372" i="12"/>
  <c r="R370" i="12" s="1"/>
  <c r="X372" i="12"/>
  <c r="E377" i="12"/>
  <c r="K377" i="12"/>
  <c r="K375" i="12" s="1"/>
  <c r="Q377" i="12"/>
  <c r="Q375" i="12" s="1"/>
  <c r="W377" i="12"/>
  <c r="W375" i="12" s="1"/>
  <c r="D382" i="12"/>
  <c r="D380" i="12" s="1"/>
  <c r="J382" i="12"/>
  <c r="P382" i="12"/>
  <c r="V382" i="12"/>
  <c r="V380" i="12" s="1"/>
  <c r="I387" i="12"/>
  <c r="I385" i="12" s="1"/>
  <c r="O387" i="12"/>
  <c r="O385" i="12" s="1"/>
  <c r="U387" i="12"/>
  <c r="U385" i="12" s="1"/>
  <c r="AA387" i="12"/>
  <c r="H392" i="12"/>
  <c r="N392" i="12"/>
  <c r="N390" i="12" s="1"/>
  <c r="T392" i="12"/>
  <c r="T390" i="12" s="1"/>
  <c r="Z392" i="12"/>
  <c r="Z390" i="12" s="1"/>
  <c r="G397" i="12"/>
  <c r="G395" i="12" s="1"/>
  <c r="M397" i="12"/>
  <c r="S397" i="12"/>
  <c r="Y397" i="12"/>
  <c r="Y395" i="12" s="1"/>
  <c r="F402" i="12"/>
  <c r="F400" i="12" s="1"/>
  <c r="L402" i="12"/>
  <c r="L400" i="12" s="1"/>
  <c r="R402" i="12"/>
  <c r="R400" i="12" s="1"/>
  <c r="X402" i="12"/>
  <c r="E407" i="12"/>
  <c r="K407" i="12"/>
  <c r="K405" i="12" s="1"/>
  <c r="Q407" i="12"/>
  <c r="Q405" i="12" s="1"/>
  <c r="W407" i="12"/>
  <c r="W405" i="12" s="1"/>
  <c r="D412" i="12"/>
  <c r="D410" i="12" s="1"/>
  <c r="J412" i="12"/>
  <c r="P412" i="12"/>
  <c r="V412" i="12"/>
  <c r="V410" i="12" s="1"/>
  <c r="I417" i="12"/>
  <c r="I415" i="12" s="1"/>
  <c r="O417" i="12"/>
  <c r="O415" i="12" s="1"/>
  <c r="U417" i="12"/>
  <c r="U415" i="12" s="1"/>
  <c r="AA417" i="12"/>
  <c r="H422" i="12"/>
  <c r="N422" i="12"/>
  <c r="N420" i="12" s="1"/>
  <c r="T422" i="12"/>
  <c r="T420" i="12" s="1"/>
  <c r="Z422" i="12"/>
  <c r="Z420" i="12" s="1"/>
  <c r="G427" i="12"/>
  <c r="G425" i="12" s="1"/>
  <c r="M427" i="12"/>
  <c r="S427" i="12"/>
  <c r="Y427" i="12"/>
  <c r="Y425" i="12" s="1"/>
  <c r="F432" i="12"/>
  <c r="F430" i="12" s="1"/>
  <c r="L432" i="12"/>
  <c r="L430" i="12" s="1"/>
  <c r="R432" i="12"/>
  <c r="R430" i="12" s="1"/>
  <c r="X432" i="12"/>
  <c r="E437" i="12"/>
  <c r="K437" i="12"/>
  <c r="K435" i="12" s="1"/>
  <c r="Q437" i="12"/>
  <c r="Q435" i="12" s="1"/>
  <c r="W437" i="12"/>
  <c r="W435" i="12" s="1"/>
  <c r="D442" i="12"/>
  <c r="D440" i="12" s="1"/>
  <c r="J442" i="12"/>
  <c r="P442" i="12"/>
  <c r="V442" i="12"/>
  <c r="V440" i="12" s="1"/>
  <c r="I447" i="12"/>
  <c r="I445" i="12" s="1"/>
  <c r="O447" i="12"/>
  <c r="O445" i="12" s="1"/>
  <c r="U447" i="12"/>
  <c r="U445" i="12" s="1"/>
  <c r="AA447" i="12"/>
  <c r="H452" i="12"/>
  <c r="N452" i="12"/>
  <c r="N450" i="12" s="1"/>
  <c r="T452" i="12"/>
  <c r="T450" i="12" s="1"/>
  <c r="Z452" i="12"/>
  <c r="Z450" i="12" s="1"/>
  <c r="G457" i="12"/>
  <c r="G455" i="12" s="1"/>
  <c r="M457" i="12"/>
  <c r="S457" i="12"/>
  <c r="Y457" i="12"/>
  <c r="Y455" i="12" s="1"/>
  <c r="F462" i="12"/>
  <c r="F460" i="12" s="1"/>
  <c r="L462" i="12"/>
  <c r="L460" i="12" s="1"/>
  <c r="R462" i="12"/>
  <c r="R460" i="12" s="1"/>
  <c r="X462" i="12"/>
  <c r="E467" i="12"/>
  <c r="K467" i="12"/>
  <c r="K465" i="12" s="1"/>
  <c r="Q467" i="12"/>
  <c r="Q465" i="12" s="1"/>
  <c r="W467" i="12"/>
  <c r="W465" i="12" s="1"/>
  <c r="D472" i="12"/>
  <c r="D470" i="12" s="1"/>
  <c r="J472" i="12"/>
  <c r="P472" i="12"/>
  <c r="V472" i="12"/>
  <c r="V470" i="12" s="1"/>
  <c r="I477" i="12"/>
  <c r="I475" i="12" s="1"/>
  <c r="O477" i="12"/>
  <c r="O475" i="12" s="1"/>
  <c r="U477" i="12"/>
  <c r="U475" i="12" s="1"/>
  <c r="AA477" i="12"/>
  <c r="J327" i="12"/>
  <c r="P327" i="12"/>
  <c r="V327" i="12"/>
  <c r="V325" i="12" s="1"/>
  <c r="I332" i="12"/>
  <c r="I330" i="12" s="1"/>
  <c r="O332" i="12"/>
  <c r="O330" i="12" s="1"/>
  <c r="U332" i="12"/>
  <c r="U330" i="12" s="1"/>
  <c r="AA332" i="12"/>
  <c r="H337" i="12"/>
  <c r="N337" i="12"/>
  <c r="N335" i="12" s="1"/>
  <c r="T337" i="12"/>
  <c r="T335" i="12" s="1"/>
  <c r="Z337" i="12"/>
  <c r="Z335" i="12" s="1"/>
  <c r="G342" i="12"/>
  <c r="G340" i="12" s="1"/>
  <c r="M342" i="12"/>
  <c r="S342" i="12"/>
  <c r="Y342" i="12"/>
  <c r="Y340" i="12" s="1"/>
  <c r="F347" i="12"/>
  <c r="F345" i="12" s="1"/>
  <c r="L347" i="12"/>
  <c r="L345" i="12" s="1"/>
  <c r="R347" i="12"/>
  <c r="R345" i="12" s="1"/>
  <c r="X347" i="12"/>
  <c r="E352" i="12"/>
  <c r="K352" i="12"/>
  <c r="K350" i="12" s="1"/>
  <c r="Q352" i="12"/>
  <c r="Q350" i="12" s="1"/>
  <c r="W352" i="12"/>
  <c r="W350" i="12" s="1"/>
  <c r="D357" i="12"/>
  <c r="D355" i="12" s="1"/>
  <c r="J357" i="12"/>
  <c r="P357" i="12"/>
  <c r="V357" i="12"/>
  <c r="V355" i="12" s="1"/>
  <c r="I362" i="12"/>
  <c r="I360" i="12" s="1"/>
  <c r="O362" i="12"/>
  <c r="O360" i="12" s="1"/>
  <c r="U362" i="12"/>
  <c r="U360" i="12" s="1"/>
  <c r="AA362" i="12"/>
  <c r="H367" i="12"/>
  <c r="N367" i="12"/>
  <c r="N365" i="12" s="1"/>
  <c r="T367" i="12"/>
  <c r="T365" i="12" s="1"/>
  <c r="Z367" i="12"/>
  <c r="Z365" i="12" s="1"/>
  <c r="G372" i="12"/>
  <c r="G370" i="12" s="1"/>
  <c r="M372" i="12"/>
  <c r="S372" i="12"/>
  <c r="Y372" i="12"/>
  <c r="Y370" i="12" s="1"/>
  <c r="F377" i="12"/>
  <c r="F375" i="12" s="1"/>
  <c r="L377" i="12"/>
  <c r="L375" i="12" s="1"/>
  <c r="R377" i="12"/>
  <c r="R375" i="12" s="1"/>
  <c r="X377" i="12"/>
  <c r="E382" i="12"/>
  <c r="K382" i="12"/>
  <c r="K380" i="12" s="1"/>
  <c r="Q382" i="12"/>
  <c r="Q380" i="12" s="1"/>
  <c r="W382" i="12"/>
  <c r="W380" i="12" s="1"/>
  <c r="D387" i="12"/>
  <c r="D385" i="12" s="1"/>
  <c r="J387" i="12"/>
  <c r="P387" i="12"/>
  <c r="V387" i="12"/>
  <c r="V385" i="12" s="1"/>
  <c r="I392" i="12"/>
  <c r="I390" i="12" s="1"/>
  <c r="O392" i="12"/>
  <c r="O390" i="12" s="1"/>
  <c r="U392" i="12"/>
  <c r="U390" i="12" s="1"/>
  <c r="AA392" i="12"/>
  <c r="H397" i="12"/>
  <c r="N397" i="12"/>
  <c r="N395" i="12" s="1"/>
  <c r="T397" i="12"/>
  <c r="T395" i="12" s="1"/>
  <c r="Z397" i="12"/>
  <c r="Z395" i="12" s="1"/>
  <c r="G402" i="12"/>
  <c r="G400" i="12" s="1"/>
  <c r="M402" i="12"/>
  <c r="S402" i="12"/>
  <c r="Y402" i="12"/>
  <c r="Y400" i="12" s="1"/>
  <c r="F407" i="12"/>
  <c r="F405" i="12" s="1"/>
  <c r="L407" i="12"/>
  <c r="L405" i="12" s="1"/>
  <c r="R407" i="12"/>
  <c r="R405" i="12" s="1"/>
  <c r="X407" i="12"/>
  <c r="E412" i="12"/>
  <c r="K412" i="12"/>
  <c r="K410" i="12" s="1"/>
  <c r="Q412" i="12"/>
  <c r="Q410" i="12" s="1"/>
  <c r="W412" i="12"/>
  <c r="W410" i="12" s="1"/>
  <c r="D417" i="12"/>
  <c r="D415" i="12" s="1"/>
  <c r="J417" i="12"/>
  <c r="P417" i="12"/>
  <c r="V417" i="12"/>
  <c r="V415" i="12" s="1"/>
  <c r="I422" i="12"/>
  <c r="I420" i="12" s="1"/>
  <c r="O422" i="12"/>
  <c r="O420" i="12" s="1"/>
  <c r="U422" i="12"/>
  <c r="U420" i="12" s="1"/>
  <c r="AA422" i="12"/>
  <c r="H427" i="12"/>
  <c r="N427" i="12"/>
  <c r="N425" i="12" s="1"/>
  <c r="T427" i="12"/>
  <c r="T425" i="12" s="1"/>
  <c r="Z427" i="12"/>
  <c r="Z425" i="12" s="1"/>
  <c r="G432" i="12"/>
  <c r="G430" i="12" s="1"/>
  <c r="M432" i="12"/>
  <c r="S432" i="12"/>
  <c r="Y432" i="12"/>
  <c r="Y430" i="12" s="1"/>
  <c r="F437" i="12"/>
  <c r="F435" i="12" s="1"/>
  <c r="L437" i="12"/>
  <c r="L435" i="12" s="1"/>
  <c r="R437" i="12"/>
  <c r="R435" i="12" s="1"/>
  <c r="X437" i="12"/>
  <c r="E442" i="12"/>
  <c r="K442" i="12"/>
  <c r="K440" i="12" s="1"/>
  <c r="Q442" i="12"/>
  <c r="Q440" i="12" s="1"/>
  <c r="W442" i="12"/>
  <c r="W440" i="12" s="1"/>
  <c r="D447" i="12"/>
  <c r="D445" i="12" s="1"/>
  <c r="J447" i="12"/>
  <c r="P447" i="12"/>
  <c r="V447" i="12"/>
  <c r="V445" i="12" s="1"/>
  <c r="I452" i="12"/>
  <c r="I450" i="12" s="1"/>
  <c r="O452" i="12"/>
  <c r="O450" i="12" s="1"/>
  <c r="U452" i="12"/>
  <c r="U450" i="12" s="1"/>
  <c r="AA452" i="12"/>
  <c r="H457" i="12"/>
  <c r="N457" i="12"/>
  <c r="N455" i="12" s="1"/>
  <c r="T457" i="12"/>
  <c r="T455" i="12" s="1"/>
  <c r="Z457" i="12"/>
  <c r="Z455" i="12" s="1"/>
  <c r="G462" i="12"/>
  <c r="G460" i="12" s="1"/>
  <c r="M462" i="12"/>
  <c r="S462" i="12"/>
  <c r="Y462" i="12"/>
  <c r="Y460" i="12" s="1"/>
  <c r="F467" i="12"/>
  <c r="F465" i="12" s="1"/>
  <c r="L467" i="12"/>
  <c r="L465" i="12" s="1"/>
  <c r="R467" i="12"/>
  <c r="R465" i="12" s="1"/>
  <c r="X467" i="12"/>
  <c r="E472" i="12"/>
  <c r="K472" i="12"/>
  <c r="K470" i="12" s="1"/>
  <c r="Q472" i="12"/>
  <c r="Q470" i="12" s="1"/>
  <c r="W472" i="12"/>
  <c r="W470" i="12" s="1"/>
  <c r="D477" i="12"/>
  <c r="D475" i="12" s="1"/>
  <c r="J477" i="12"/>
  <c r="P477" i="12"/>
  <c r="V477" i="12"/>
  <c r="V475" i="12" s="1"/>
  <c r="F327" i="12"/>
  <c r="L327" i="12"/>
  <c r="R327" i="12"/>
  <c r="R325" i="12" s="1"/>
  <c r="X327" i="12"/>
  <c r="X325" i="12" s="1"/>
  <c r="E332" i="12"/>
  <c r="E330" i="12" s="1"/>
  <c r="K332" i="12"/>
  <c r="Q332" i="12"/>
  <c r="W332" i="12"/>
  <c r="D337" i="12"/>
  <c r="D335" i="12" s="1"/>
  <c r="J337" i="12"/>
  <c r="J335" i="12" s="1"/>
  <c r="P337" i="12"/>
  <c r="P335" i="12" s="1"/>
  <c r="V337" i="12"/>
  <c r="I342" i="12"/>
  <c r="O342" i="12"/>
  <c r="U342" i="12"/>
  <c r="U340" i="12" s="1"/>
  <c r="AA342" i="12"/>
  <c r="AA340" i="12" s="1"/>
  <c r="H347" i="12"/>
  <c r="H345" i="12" s="1"/>
  <c r="N347" i="12"/>
  <c r="T347" i="12"/>
  <c r="Z347" i="12"/>
  <c r="G352" i="12"/>
  <c r="G350" i="12" s="1"/>
  <c r="M352" i="12"/>
  <c r="M350" i="12" s="1"/>
  <c r="S352" i="12"/>
  <c r="S350" i="12" s="1"/>
  <c r="Y352" i="12"/>
  <c r="F357" i="12"/>
  <c r="L357" i="12"/>
  <c r="R357" i="12"/>
  <c r="R355" i="12" s="1"/>
  <c r="X357" i="12"/>
  <c r="X355" i="12" s="1"/>
  <c r="E362" i="12"/>
  <c r="E360" i="12" s="1"/>
  <c r="K362" i="12"/>
  <c r="Q362" i="12"/>
  <c r="W362" i="12"/>
  <c r="D367" i="12"/>
  <c r="D365" i="12" s="1"/>
  <c r="J367" i="12"/>
  <c r="J365" i="12" s="1"/>
  <c r="P367" i="12"/>
  <c r="P365" i="12" s="1"/>
  <c r="V367" i="12"/>
  <c r="I372" i="12"/>
  <c r="O372" i="12"/>
  <c r="U372" i="12"/>
  <c r="U370" i="12" s="1"/>
  <c r="AA372" i="12"/>
  <c r="AA370" i="12" s="1"/>
  <c r="H377" i="12"/>
  <c r="H375" i="12" s="1"/>
  <c r="N377" i="12"/>
  <c r="T377" i="12"/>
  <c r="Z377" i="12"/>
  <c r="G382" i="12"/>
  <c r="G380" i="12" s="1"/>
  <c r="M382" i="12"/>
  <c r="M380" i="12" s="1"/>
  <c r="S382" i="12"/>
  <c r="S380" i="12" s="1"/>
  <c r="Y382" i="12"/>
  <c r="F387" i="12"/>
  <c r="L387" i="12"/>
  <c r="R387" i="12"/>
  <c r="R385" i="12" s="1"/>
  <c r="X387" i="12"/>
  <c r="X385" i="12" s="1"/>
  <c r="E392" i="12"/>
  <c r="E390" i="12" s="1"/>
  <c r="K392" i="12"/>
  <c r="Q392" i="12"/>
  <c r="W392" i="12"/>
  <c r="D397" i="12"/>
  <c r="D395" i="12" s="1"/>
  <c r="J397" i="12"/>
  <c r="J395" i="12" s="1"/>
  <c r="P397" i="12"/>
  <c r="P395" i="12" s="1"/>
  <c r="V397" i="12"/>
  <c r="I402" i="12"/>
  <c r="O402" i="12"/>
  <c r="U402" i="12"/>
  <c r="U400" i="12" s="1"/>
  <c r="AA402" i="12"/>
  <c r="AA400" i="12" s="1"/>
  <c r="H407" i="12"/>
  <c r="H405" i="12" s="1"/>
  <c r="N407" i="12"/>
  <c r="T407" i="12"/>
  <c r="Z407" i="12"/>
  <c r="G412" i="12"/>
  <c r="G410" i="12" s="1"/>
  <c r="M412" i="12"/>
  <c r="M410" i="12" s="1"/>
  <c r="S412" i="12"/>
  <c r="S410" i="12" s="1"/>
  <c r="Y412" i="12"/>
  <c r="F417" i="12"/>
  <c r="L417" i="12"/>
  <c r="R417" i="12"/>
  <c r="R415" i="12" s="1"/>
  <c r="X417" i="12"/>
  <c r="X415" i="12" s="1"/>
  <c r="E422" i="12"/>
  <c r="E420" i="12" s="1"/>
  <c r="K422" i="12"/>
  <c r="Q422" i="12"/>
  <c r="W422" i="12"/>
  <c r="D427" i="12"/>
  <c r="D425" i="12" s="1"/>
  <c r="J427" i="12"/>
  <c r="J425" i="12" s="1"/>
  <c r="P427" i="12"/>
  <c r="P425" i="12" s="1"/>
  <c r="V427" i="12"/>
  <c r="I432" i="12"/>
  <c r="O432" i="12"/>
  <c r="U432" i="12"/>
  <c r="U430" i="12" s="1"/>
  <c r="AA432" i="12"/>
  <c r="AA430" i="12" s="1"/>
  <c r="H437" i="12"/>
  <c r="H435" i="12" s="1"/>
  <c r="N437" i="12"/>
  <c r="T437" i="12"/>
  <c r="Z437" i="12"/>
  <c r="G442" i="12"/>
  <c r="G440" i="12" s="1"/>
  <c r="M442" i="12"/>
  <c r="M440" i="12" s="1"/>
  <c r="S442" i="12"/>
  <c r="S440" i="12" s="1"/>
  <c r="Y442" i="12"/>
  <c r="F447" i="12"/>
  <c r="L447" i="12"/>
  <c r="R447" i="12"/>
  <c r="R445" i="12" s="1"/>
  <c r="X447" i="12"/>
  <c r="X445" i="12" s="1"/>
  <c r="E452" i="12"/>
  <c r="E450" i="12" s="1"/>
  <c r="K452" i="12"/>
  <c r="Q452" i="12"/>
  <c r="W452" i="12"/>
  <c r="D457" i="12"/>
  <c r="D455" i="12" s="1"/>
  <c r="J457" i="12"/>
  <c r="J455" i="12" s="1"/>
  <c r="P457" i="12"/>
  <c r="P455" i="12" s="1"/>
  <c r="V457" i="12"/>
  <c r="I462" i="12"/>
  <c r="O462" i="12"/>
  <c r="U462" i="12"/>
  <c r="U460" i="12" s="1"/>
  <c r="AA462" i="12"/>
  <c r="AA460" i="12" s="1"/>
  <c r="H467" i="12"/>
  <c r="H465" i="12" s="1"/>
  <c r="N467" i="12"/>
  <c r="T467" i="12"/>
  <c r="Z467" i="12"/>
  <c r="G472" i="12"/>
  <c r="G470" i="12" s="1"/>
  <c r="M472" i="12"/>
  <c r="M470" i="12" s="1"/>
  <c r="S472" i="12"/>
  <c r="S470" i="12" s="1"/>
  <c r="Y472" i="12"/>
  <c r="F477" i="12"/>
  <c r="L477" i="12"/>
  <c r="R477" i="12"/>
  <c r="R475" i="12" s="1"/>
  <c r="X477" i="12"/>
  <c r="X475" i="12" s="1"/>
  <c r="G327" i="12"/>
  <c r="G325" i="12" s="1"/>
  <c r="M327" i="12"/>
  <c r="M325" i="12" s="1"/>
  <c r="S327" i="12"/>
  <c r="S325" i="12" s="1"/>
  <c r="Y327" i="12"/>
  <c r="Y325" i="12" s="1"/>
  <c r="F332" i="12"/>
  <c r="F330" i="12" s="1"/>
  <c r="L332" i="12"/>
  <c r="L330" i="12" s="1"/>
  <c r="R332" i="12"/>
  <c r="R330" i="12" s="1"/>
  <c r="X332" i="12"/>
  <c r="X330" i="12" s="1"/>
  <c r="E337" i="12"/>
  <c r="E335" i="12" s="1"/>
  <c r="K337" i="12"/>
  <c r="K335" i="12" s="1"/>
  <c r="Q337" i="12"/>
  <c r="Q335" i="12" s="1"/>
  <c r="W337" i="12"/>
  <c r="W335" i="12" s="1"/>
  <c r="D342" i="12"/>
  <c r="D340" i="12" s="1"/>
  <c r="J342" i="12"/>
  <c r="J340" i="12" s="1"/>
  <c r="P342" i="12"/>
  <c r="P340" i="12" s="1"/>
  <c r="V342" i="12"/>
  <c r="V340" i="12" s="1"/>
  <c r="I347" i="12"/>
  <c r="I345" i="12" s="1"/>
  <c r="O347" i="12"/>
  <c r="O345" i="12" s="1"/>
  <c r="U347" i="12"/>
  <c r="U345" i="12" s="1"/>
  <c r="AA347" i="12"/>
  <c r="AA345" i="12" s="1"/>
  <c r="H352" i="12"/>
  <c r="H350" i="12" s="1"/>
  <c r="N352" i="12"/>
  <c r="N350" i="12" s="1"/>
  <c r="T352" i="12"/>
  <c r="T350" i="12" s="1"/>
  <c r="Z352" i="12"/>
  <c r="Z350" i="12" s="1"/>
  <c r="G357" i="12"/>
  <c r="G355" i="12" s="1"/>
  <c r="M357" i="12"/>
  <c r="M355" i="12" s="1"/>
  <c r="S357" i="12"/>
  <c r="S355" i="12" s="1"/>
  <c r="Y357" i="12"/>
  <c r="Y355" i="12" s="1"/>
  <c r="F362" i="12"/>
  <c r="F360" i="12" s="1"/>
  <c r="L362" i="12"/>
  <c r="L360" i="12" s="1"/>
  <c r="R362" i="12"/>
  <c r="R360" i="12" s="1"/>
  <c r="X362" i="12"/>
  <c r="X360" i="12" s="1"/>
  <c r="E367" i="12"/>
  <c r="E365" i="12" s="1"/>
  <c r="K367" i="12"/>
  <c r="K365" i="12" s="1"/>
  <c r="Q367" i="12"/>
  <c r="Q365" i="12" s="1"/>
  <c r="W367" i="12"/>
  <c r="W365" i="12" s="1"/>
  <c r="D372" i="12"/>
  <c r="D370" i="12" s="1"/>
  <c r="J372" i="12"/>
  <c r="J370" i="12" s="1"/>
  <c r="P372" i="12"/>
  <c r="P370" i="12" s="1"/>
  <c r="V372" i="12"/>
  <c r="V370" i="12" s="1"/>
  <c r="I377" i="12"/>
  <c r="I375" i="12" s="1"/>
  <c r="O377" i="12"/>
  <c r="O375" i="12" s="1"/>
  <c r="U377" i="12"/>
  <c r="U375" i="12" s="1"/>
  <c r="AA377" i="12"/>
  <c r="AA375" i="12" s="1"/>
  <c r="H382" i="12"/>
  <c r="H380" i="12" s="1"/>
  <c r="N382" i="12"/>
  <c r="N380" i="12" s="1"/>
  <c r="T382" i="12"/>
  <c r="T380" i="12" s="1"/>
  <c r="Z382" i="12"/>
  <c r="Z380" i="12" s="1"/>
  <c r="G387" i="12"/>
  <c r="G385" i="12" s="1"/>
  <c r="M387" i="12"/>
  <c r="M385" i="12" s="1"/>
  <c r="S387" i="12"/>
  <c r="S385" i="12" s="1"/>
  <c r="Y387" i="12"/>
  <c r="Y385" i="12" s="1"/>
  <c r="F392" i="12"/>
  <c r="F390" i="12" s="1"/>
  <c r="L392" i="12"/>
  <c r="L390" i="12" s="1"/>
  <c r="R392" i="12"/>
  <c r="R390" i="12" s="1"/>
  <c r="X392" i="12"/>
  <c r="X390" i="12" s="1"/>
  <c r="E397" i="12"/>
  <c r="E395" i="12" s="1"/>
  <c r="K397" i="12"/>
  <c r="K395" i="12" s="1"/>
  <c r="Q397" i="12"/>
  <c r="Q395" i="12" s="1"/>
  <c r="W397" i="12"/>
  <c r="W395" i="12" s="1"/>
  <c r="D402" i="12"/>
  <c r="D400" i="12" s="1"/>
  <c r="J402" i="12"/>
  <c r="J400" i="12" s="1"/>
  <c r="P402" i="12"/>
  <c r="P400" i="12" s="1"/>
  <c r="V402" i="12"/>
  <c r="V400" i="12" s="1"/>
  <c r="I407" i="12"/>
  <c r="I405" i="12" s="1"/>
  <c r="O407" i="12"/>
  <c r="O405" i="12" s="1"/>
  <c r="U407" i="12"/>
  <c r="U405" i="12" s="1"/>
  <c r="AA407" i="12"/>
  <c r="AA405" i="12" s="1"/>
  <c r="H412" i="12"/>
  <c r="H410" i="12" s="1"/>
  <c r="N412" i="12"/>
  <c r="N410" i="12" s="1"/>
  <c r="T412" i="12"/>
  <c r="T410" i="12" s="1"/>
  <c r="Z412" i="12"/>
  <c r="Z410" i="12" s="1"/>
  <c r="G417" i="12"/>
  <c r="G415" i="12" s="1"/>
  <c r="M417" i="12"/>
  <c r="M415" i="12" s="1"/>
  <c r="S417" i="12"/>
  <c r="S415" i="12" s="1"/>
  <c r="Y417" i="12"/>
  <c r="Y415" i="12" s="1"/>
  <c r="F422" i="12"/>
  <c r="F420" i="12" s="1"/>
  <c r="L422" i="12"/>
  <c r="L420" i="12" s="1"/>
  <c r="R422" i="12"/>
  <c r="R420" i="12" s="1"/>
  <c r="X422" i="12"/>
  <c r="X420" i="12" s="1"/>
  <c r="E427" i="12"/>
  <c r="E425" i="12" s="1"/>
  <c r="K427" i="12"/>
  <c r="K425" i="12" s="1"/>
  <c r="Q427" i="12"/>
  <c r="Q425" i="12" s="1"/>
  <c r="W427" i="12"/>
  <c r="W425" i="12" s="1"/>
  <c r="D432" i="12"/>
  <c r="D430" i="12" s="1"/>
  <c r="J432" i="12"/>
  <c r="J430" i="12" s="1"/>
  <c r="P432" i="12"/>
  <c r="P430" i="12" s="1"/>
  <c r="V432" i="12"/>
  <c r="V430" i="12" s="1"/>
  <c r="I437" i="12"/>
  <c r="I435" i="12" s="1"/>
  <c r="O437" i="12"/>
  <c r="O435" i="12" s="1"/>
  <c r="U437" i="12"/>
  <c r="U435" i="12" s="1"/>
  <c r="AA437" i="12"/>
  <c r="AA435" i="12" s="1"/>
  <c r="H442" i="12"/>
  <c r="H440" i="12" s="1"/>
  <c r="N442" i="12"/>
  <c r="N440" i="12" s="1"/>
  <c r="T442" i="12"/>
  <c r="T440" i="12" s="1"/>
  <c r="Z442" i="12"/>
  <c r="Z440" i="12" s="1"/>
  <c r="G447" i="12"/>
  <c r="G445" i="12" s="1"/>
  <c r="M447" i="12"/>
  <c r="M445" i="12" s="1"/>
  <c r="S447" i="12"/>
  <c r="S445" i="12" s="1"/>
  <c r="Y447" i="12"/>
  <c r="Y445" i="12" s="1"/>
  <c r="F452" i="12"/>
  <c r="F450" i="12" s="1"/>
  <c r="L452" i="12"/>
  <c r="L450" i="12" s="1"/>
  <c r="R452" i="12"/>
  <c r="R450" i="12" s="1"/>
  <c r="X452" i="12"/>
  <c r="X450" i="12" s="1"/>
  <c r="E457" i="12"/>
  <c r="E455" i="12" s="1"/>
  <c r="K457" i="12"/>
  <c r="K455" i="12" s="1"/>
  <c r="Q457" i="12"/>
  <c r="Q455" i="12" s="1"/>
  <c r="W457" i="12"/>
  <c r="W455" i="12" s="1"/>
  <c r="D462" i="12"/>
  <c r="D460" i="12" s="1"/>
  <c r="J462" i="12"/>
  <c r="J460" i="12" s="1"/>
  <c r="P462" i="12"/>
  <c r="P460" i="12" s="1"/>
  <c r="V462" i="12"/>
  <c r="V460" i="12" s="1"/>
  <c r="I467" i="12"/>
  <c r="I465" i="12" s="1"/>
  <c r="O467" i="12"/>
  <c r="O465" i="12" s="1"/>
  <c r="U467" i="12"/>
  <c r="U465" i="12" s="1"/>
  <c r="AA467" i="12"/>
  <c r="AA465" i="12" s="1"/>
  <c r="H472" i="12"/>
  <c r="H470" i="12" s="1"/>
  <c r="N472" i="12"/>
  <c r="N470" i="12" s="1"/>
  <c r="T472" i="12"/>
  <c r="T470" i="12" s="1"/>
  <c r="Z472" i="12"/>
  <c r="Z470" i="12" s="1"/>
  <c r="G477" i="12"/>
  <c r="G475" i="12" s="1"/>
  <c r="M477" i="12"/>
  <c r="M475" i="12" s="1"/>
  <c r="S477" i="12"/>
  <c r="S475" i="12" s="1"/>
  <c r="D166" i="14"/>
  <c r="J168" i="13"/>
  <c r="J166" i="13" s="1"/>
  <c r="P168" i="13"/>
  <c r="P166" i="13" s="1"/>
  <c r="V168" i="13"/>
  <c r="V166" i="13" s="1"/>
  <c r="I173" i="13"/>
  <c r="O173" i="13"/>
  <c r="O171" i="13" s="1"/>
  <c r="U173" i="13"/>
  <c r="U171" i="13" s="1"/>
  <c r="AA173" i="13"/>
  <c r="AA171" i="13" s="1"/>
  <c r="H178" i="13"/>
  <c r="H176" i="13" s="1"/>
  <c r="N178" i="13"/>
  <c r="N176" i="13" s="1"/>
  <c r="T178" i="13"/>
  <c r="Z178" i="13"/>
  <c r="Z176" i="13" s="1"/>
  <c r="G183" i="13"/>
  <c r="G181" i="13" s="1"/>
  <c r="M183" i="13"/>
  <c r="M181" i="13" s="1"/>
  <c r="S183" i="13"/>
  <c r="S181" i="13" s="1"/>
  <c r="Y183" i="13"/>
  <c r="Y181" i="13" s="1"/>
  <c r="F188" i="13"/>
  <c r="L188" i="13"/>
  <c r="L186" i="13" s="1"/>
  <c r="R188" i="13"/>
  <c r="R186" i="13" s="1"/>
  <c r="X188" i="13"/>
  <c r="X186" i="13" s="1"/>
  <c r="E193" i="13"/>
  <c r="E191" i="13" s="1"/>
  <c r="K193" i="13"/>
  <c r="K191" i="13" s="1"/>
  <c r="Q193" i="13"/>
  <c r="W193" i="13"/>
  <c r="W191" i="13" s="1"/>
  <c r="D198" i="13"/>
  <c r="D196" i="13" s="1"/>
  <c r="J198" i="13"/>
  <c r="J196" i="13" s="1"/>
  <c r="P198" i="13"/>
  <c r="P196" i="13" s="1"/>
  <c r="V198" i="13"/>
  <c r="V196" i="13" s="1"/>
  <c r="I203" i="13"/>
  <c r="O203" i="13"/>
  <c r="O201" i="13" s="1"/>
  <c r="U203" i="13"/>
  <c r="U201" i="13" s="1"/>
  <c r="AA203" i="13"/>
  <c r="AA201" i="13" s="1"/>
  <c r="H208" i="13"/>
  <c r="H206" i="13" s="1"/>
  <c r="N208" i="13"/>
  <c r="N206" i="13" s="1"/>
  <c r="T208" i="13"/>
  <c r="Z208" i="13"/>
  <c r="Z206" i="13" s="1"/>
  <c r="G213" i="13"/>
  <c r="G211" i="13" s="1"/>
  <c r="M213" i="13"/>
  <c r="M211" i="13" s="1"/>
  <c r="S213" i="13"/>
  <c r="S211" i="13" s="1"/>
  <c r="Y213" i="13"/>
  <c r="Y211" i="13" s="1"/>
  <c r="F218" i="13"/>
  <c r="L218" i="13"/>
  <c r="L216" i="13" s="1"/>
  <c r="R218" i="13"/>
  <c r="R216" i="13" s="1"/>
  <c r="X218" i="13"/>
  <c r="X216" i="13" s="1"/>
  <c r="E223" i="13"/>
  <c r="E221" i="13" s="1"/>
  <c r="K223" i="13"/>
  <c r="K221" i="13" s="1"/>
  <c r="Q223" i="13"/>
  <c r="W223" i="13"/>
  <c r="W221" i="13" s="1"/>
  <c r="D228" i="13"/>
  <c r="D226" i="13" s="1"/>
  <c r="J228" i="13"/>
  <c r="J226" i="13" s="1"/>
  <c r="P228" i="13"/>
  <c r="P226" i="13" s="1"/>
  <c r="V228" i="13"/>
  <c r="V226" i="13" s="1"/>
  <c r="I233" i="13"/>
  <c r="O233" i="13"/>
  <c r="O231" i="13" s="1"/>
  <c r="U233" i="13"/>
  <c r="U231" i="13" s="1"/>
  <c r="AA233" i="13"/>
  <c r="AA231" i="13" s="1"/>
  <c r="H238" i="13"/>
  <c r="H236" i="13" s="1"/>
  <c r="N238" i="13"/>
  <c r="N236" i="13" s="1"/>
  <c r="T238" i="13"/>
  <c r="Z238" i="13"/>
  <c r="Z236" i="13" s="1"/>
  <c r="G243" i="13"/>
  <c r="G241" i="13" s="1"/>
  <c r="M243" i="13"/>
  <c r="M241" i="13" s="1"/>
  <c r="S243" i="13"/>
  <c r="S241" i="13" s="1"/>
  <c r="Y243" i="13"/>
  <c r="Y241" i="13" s="1"/>
  <c r="F248" i="13"/>
  <c r="L248" i="13"/>
  <c r="L246" i="13" s="1"/>
  <c r="R248" i="13"/>
  <c r="R246" i="13" s="1"/>
  <c r="X248" i="13"/>
  <c r="X246" i="13" s="1"/>
  <c r="E253" i="13"/>
  <c r="E251" i="13" s="1"/>
  <c r="K253" i="13"/>
  <c r="K251" i="13" s="1"/>
  <c r="Q253" i="13"/>
  <c r="W253" i="13"/>
  <c r="W251" i="13" s="1"/>
  <c r="D258" i="13"/>
  <c r="D256" i="13" s="1"/>
  <c r="J258" i="13"/>
  <c r="J256" i="13" s="1"/>
  <c r="P258" i="13"/>
  <c r="P256" i="13" s="1"/>
  <c r="V258" i="13"/>
  <c r="V256" i="13" s="1"/>
  <c r="I263" i="13"/>
  <c r="O263" i="13"/>
  <c r="O261" i="13" s="1"/>
  <c r="U263" i="13"/>
  <c r="U261" i="13" s="1"/>
  <c r="AA263" i="13"/>
  <c r="AA261" i="13" s="1"/>
  <c r="H268" i="13"/>
  <c r="H266" i="13" s="1"/>
  <c r="N268" i="13"/>
  <c r="N266" i="13" s="1"/>
  <c r="T268" i="13"/>
  <c r="Z268" i="13"/>
  <c r="Z266" i="13" s="1"/>
  <c r="G273" i="13"/>
  <c r="G271" i="13" s="1"/>
  <c r="M273" i="13"/>
  <c r="M271" i="13" s="1"/>
  <c r="S273" i="13"/>
  <c r="S271" i="13" s="1"/>
  <c r="Y273" i="13"/>
  <c r="Y271" i="13" s="1"/>
  <c r="F278" i="13"/>
  <c r="L278" i="13"/>
  <c r="L276" i="13" s="1"/>
  <c r="R278" i="13"/>
  <c r="R276" i="13" s="1"/>
  <c r="X278" i="13"/>
  <c r="X276" i="13" s="1"/>
  <c r="E283" i="13"/>
  <c r="E281" i="13" s="1"/>
  <c r="K283" i="13"/>
  <c r="K281" i="13" s="1"/>
  <c r="Q283" i="13"/>
  <c r="W283" i="13"/>
  <c r="W281" i="13" s="1"/>
  <c r="D288" i="13"/>
  <c r="D286" i="13" s="1"/>
  <c r="J288" i="13"/>
  <c r="J286" i="13" s="1"/>
  <c r="P288" i="13"/>
  <c r="P286" i="13" s="1"/>
  <c r="V288" i="13"/>
  <c r="V286" i="13" s="1"/>
  <c r="I293" i="13"/>
  <c r="O293" i="13"/>
  <c r="O291" i="13" s="1"/>
  <c r="U293" i="13"/>
  <c r="U291" i="13" s="1"/>
  <c r="AA293" i="13"/>
  <c r="AA291" i="13" s="1"/>
  <c r="H298" i="13"/>
  <c r="H296" i="13" s="1"/>
  <c r="N298" i="13"/>
  <c r="N296" i="13" s="1"/>
  <c r="T298" i="13"/>
  <c r="Z298" i="13"/>
  <c r="Z296" i="13" s="1"/>
  <c r="G303" i="13"/>
  <c r="G301" i="13" s="1"/>
  <c r="M303" i="13"/>
  <c r="M301" i="13" s="1"/>
  <c r="S303" i="13"/>
  <c r="S301" i="13" s="1"/>
  <c r="Y303" i="13"/>
  <c r="Y301" i="13" s="1"/>
  <c r="F308" i="13"/>
  <c r="L308" i="13"/>
  <c r="L306" i="13" s="1"/>
  <c r="R308" i="13"/>
  <c r="R306" i="13" s="1"/>
  <c r="X308" i="13"/>
  <c r="X306" i="13" s="1"/>
  <c r="E313" i="13"/>
  <c r="E311" i="13" s="1"/>
  <c r="K313" i="13"/>
  <c r="K311" i="13" s="1"/>
  <c r="Q313" i="13"/>
  <c r="W313" i="13"/>
  <c r="W311" i="13" s="1"/>
  <c r="D318" i="13"/>
  <c r="D316" i="13" s="1"/>
  <c r="J318" i="13"/>
  <c r="J316" i="13" s="1"/>
  <c r="P318" i="13"/>
  <c r="P316" i="13" s="1"/>
  <c r="V318" i="13"/>
  <c r="V316" i="13" s="1"/>
  <c r="I327" i="13"/>
  <c r="O327" i="13"/>
  <c r="O325" i="13" s="1"/>
  <c r="U327" i="13"/>
  <c r="U325" i="13" s="1"/>
  <c r="AA327" i="13"/>
  <c r="AA325" i="13" s="1"/>
  <c r="H332" i="13"/>
  <c r="H330" i="13" s="1"/>
  <c r="N332" i="13"/>
  <c r="N330" i="13" s="1"/>
  <c r="T332" i="13"/>
  <c r="Z332" i="13"/>
  <c r="Z330" i="13" s="1"/>
  <c r="G337" i="13"/>
  <c r="G335" i="13" s="1"/>
  <c r="M337" i="13"/>
  <c r="M335" i="13" s="1"/>
  <c r="S337" i="13"/>
  <c r="S335" i="13" s="1"/>
  <c r="Y337" i="13"/>
  <c r="Y335" i="13" s="1"/>
  <c r="F342" i="13"/>
  <c r="L342" i="13"/>
  <c r="L340" i="13" s="1"/>
  <c r="R342" i="13"/>
  <c r="R340" i="13" s="1"/>
  <c r="X342" i="13"/>
  <c r="X340" i="13" s="1"/>
  <c r="E347" i="13"/>
  <c r="E345" i="13" s="1"/>
  <c r="K347" i="13"/>
  <c r="K345" i="13" s="1"/>
  <c r="Q347" i="13"/>
  <c r="W347" i="13"/>
  <c r="W345" i="13" s="1"/>
  <c r="D352" i="13"/>
  <c r="D350" i="13" s="1"/>
  <c r="J352" i="13"/>
  <c r="J350" i="13" s="1"/>
  <c r="P352" i="13"/>
  <c r="P350" i="13" s="1"/>
  <c r="V352" i="13"/>
  <c r="V350" i="13" s="1"/>
  <c r="I357" i="13"/>
  <c r="O357" i="13"/>
  <c r="O355" i="13" s="1"/>
  <c r="U357" i="13"/>
  <c r="U355" i="13" s="1"/>
  <c r="AA357" i="13"/>
  <c r="AA355" i="13" s="1"/>
  <c r="H362" i="13"/>
  <c r="H360" i="13" s="1"/>
  <c r="N362" i="13"/>
  <c r="N360" i="13" s="1"/>
  <c r="T362" i="13"/>
  <c r="Z362" i="13"/>
  <c r="Z360" i="13" s="1"/>
  <c r="G367" i="13"/>
  <c r="G365" i="13" s="1"/>
  <c r="M367" i="13"/>
  <c r="M365" i="13" s="1"/>
  <c r="S367" i="13"/>
  <c r="S365" i="13" s="1"/>
  <c r="Y367" i="13"/>
  <c r="Y365" i="13" s="1"/>
  <c r="F372" i="13"/>
  <c r="L372" i="13"/>
  <c r="L370" i="13" s="1"/>
  <c r="R372" i="13"/>
  <c r="R370" i="13" s="1"/>
  <c r="X372" i="13"/>
  <c r="X370" i="13" s="1"/>
  <c r="E377" i="13"/>
  <c r="E375" i="13" s="1"/>
  <c r="K377" i="13"/>
  <c r="K375" i="13" s="1"/>
  <c r="Q377" i="13"/>
  <c r="W377" i="13"/>
  <c r="W375" i="13" s="1"/>
  <c r="D382" i="13"/>
  <c r="D380" i="13" s="1"/>
  <c r="J382" i="13"/>
  <c r="J380" i="13" s="1"/>
  <c r="P382" i="13"/>
  <c r="P380" i="13" s="1"/>
  <c r="V382" i="13"/>
  <c r="V380" i="13" s="1"/>
  <c r="I387" i="13"/>
  <c r="O387" i="13"/>
  <c r="O385" i="13" s="1"/>
  <c r="U387" i="13"/>
  <c r="U385" i="13" s="1"/>
  <c r="AA387" i="13"/>
  <c r="AA385" i="13" s="1"/>
  <c r="H392" i="13"/>
  <c r="H390" i="13" s="1"/>
  <c r="N392" i="13"/>
  <c r="N390" i="13" s="1"/>
  <c r="T392" i="13"/>
  <c r="Z392" i="13"/>
  <c r="Z390" i="13" s="1"/>
  <c r="G397" i="13"/>
  <c r="G395" i="13" s="1"/>
  <c r="M397" i="13"/>
  <c r="M395" i="13" s="1"/>
  <c r="S397" i="13"/>
  <c r="S395" i="13" s="1"/>
  <c r="Y397" i="13"/>
  <c r="Y395" i="13" s="1"/>
  <c r="F402" i="13"/>
  <c r="L402" i="13"/>
  <c r="L400" i="13" s="1"/>
  <c r="R402" i="13"/>
  <c r="R400" i="13" s="1"/>
  <c r="X402" i="13"/>
  <c r="X400" i="13" s="1"/>
  <c r="E407" i="13"/>
  <c r="E405" i="13" s="1"/>
  <c r="K407" i="13"/>
  <c r="K405" i="13" s="1"/>
  <c r="Q407" i="13"/>
  <c r="W407" i="13"/>
  <c r="W405" i="13" s="1"/>
  <c r="D412" i="13"/>
  <c r="D410" i="13" s="1"/>
  <c r="J412" i="13"/>
  <c r="J410" i="13" s="1"/>
  <c r="P412" i="13"/>
  <c r="P410" i="13" s="1"/>
  <c r="V412" i="13"/>
  <c r="V410" i="13" s="1"/>
  <c r="I417" i="13"/>
  <c r="O417" i="13"/>
  <c r="O415" i="13" s="1"/>
  <c r="U417" i="13"/>
  <c r="U415" i="13" s="1"/>
  <c r="AA417" i="13"/>
  <c r="AA415" i="13" s="1"/>
  <c r="H422" i="13"/>
  <c r="H420" i="13" s="1"/>
  <c r="N422" i="13"/>
  <c r="N420" i="13" s="1"/>
  <c r="T422" i="13"/>
  <c r="Z422" i="13"/>
  <c r="Z420" i="13" s="1"/>
  <c r="G427" i="13"/>
  <c r="G425" i="13" s="1"/>
  <c r="M427" i="13"/>
  <c r="M425" i="13" s="1"/>
  <c r="S427" i="13"/>
  <c r="S425" i="13" s="1"/>
  <c r="Y427" i="13"/>
  <c r="Y425" i="13" s="1"/>
  <c r="F432" i="13"/>
  <c r="L432" i="13"/>
  <c r="L430" i="13" s="1"/>
  <c r="R432" i="13"/>
  <c r="R430" i="13" s="1"/>
  <c r="X432" i="13"/>
  <c r="X430" i="13" s="1"/>
  <c r="E437" i="13"/>
  <c r="E435" i="13" s="1"/>
  <c r="K437" i="13"/>
  <c r="K435" i="13" s="1"/>
  <c r="Q437" i="13"/>
  <c r="W437" i="13"/>
  <c r="W435" i="13" s="1"/>
  <c r="D442" i="13"/>
  <c r="D440" i="13" s="1"/>
  <c r="J442" i="13"/>
  <c r="J440" i="13" s="1"/>
  <c r="P442" i="13"/>
  <c r="P440" i="13" s="1"/>
  <c r="V442" i="13"/>
  <c r="V440" i="13" s="1"/>
  <c r="I447" i="13"/>
  <c r="O447" i="13"/>
  <c r="O445" i="13" s="1"/>
  <c r="U447" i="13"/>
  <c r="U445" i="13" s="1"/>
  <c r="AA447" i="13"/>
  <c r="AA445" i="13" s="1"/>
  <c r="H452" i="13"/>
  <c r="H450" i="13" s="1"/>
  <c r="N452" i="13"/>
  <c r="N450" i="13" s="1"/>
  <c r="T452" i="13"/>
  <c r="Z452" i="13"/>
  <c r="Z450" i="13" s="1"/>
  <c r="G457" i="13"/>
  <c r="G455" i="13" s="1"/>
  <c r="M457" i="13"/>
  <c r="M455" i="13" s="1"/>
  <c r="S457" i="13"/>
  <c r="S455" i="13" s="1"/>
  <c r="Y457" i="13"/>
  <c r="Y455" i="13" s="1"/>
  <c r="F462" i="13"/>
  <c r="L462" i="13"/>
  <c r="L460" i="13" s="1"/>
  <c r="R462" i="13"/>
  <c r="R460" i="13" s="1"/>
  <c r="X462" i="13"/>
  <c r="X460" i="13" s="1"/>
  <c r="E467" i="13"/>
  <c r="E465" i="13" s="1"/>
  <c r="K467" i="13"/>
  <c r="K465" i="13" s="1"/>
  <c r="Q467" i="13"/>
  <c r="W467" i="13"/>
  <c r="W465" i="13" s="1"/>
  <c r="D472" i="13"/>
  <c r="D470" i="13" s="1"/>
  <c r="J472" i="13"/>
  <c r="J470" i="13" s="1"/>
  <c r="P472" i="13"/>
  <c r="P470" i="13" s="1"/>
  <c r="V472" i="13"/>
  <c r="V470" i="13" s="1"/>
  <c r="I477" i="13"/>
  <c r="O477" i="13"/>
  <c r="O475" i="13" s="1"/>
  <c r="U477" i="13"/>
  <c r="U475" i="13" s="1"/>
  <c r="AA477" i="13"/>
  <c r="AA475" i="13" s="1"/>
  <c r="H486" i="13"/>
  <c r="H484" i="13" s="1"/>
  <c r="N486" i="13"/>
  <c r="N484" i="13" s="1"/>
  <c r="T486" i="13"/>
  <c r="Z486" i="13"/>
  <c r="Z484" i="13" s="1"/>
  <c r="G491" i="13"/>
  <c r="G489" i="13" s="1"/>
  <c r="M491" i="13"/>
  <c r="M489" i="13" s="1"/>
  <c r="S491" i="13"/>
  <c r="S489" i="13" s="1"/>
  <c r="Y491" i="13"/>
  <c r="Y489" i="13" s="1"/>
  <c r="F496" i="13"/>
  <c r="L496" i="13"/>
  <c r="L494" i="13" s="1"/>
  <c r="R496" i="13"/>
  <c r="R494" i="13" s="1"/>
  <c r="X496" i="13"/>
  <c r="X494" i="13" s="1"/>
  <c r="E501" i="13"/>
  <c r="E499" i="13" s="1"/>
  <c r="K501" i="13"/>
  <c r="K499" i="13" s="1"/>
  <c r="Q501" i="13"/>
  <c r="W501" i="13"/>
  <c r="W499" i="13" s="1"/>
  <c r="D506" i="13"/>
  <c r="D504" i="13" s="1"/>
  <c r="J506" i="13"/>
  <c r="J504" i="13" s="1"/>
  <c r="P506" i="13"/>
  <c r="P504" i="13" s="1"/>
  <c r="V506" i="13"/>
  <c r="V504" i="13" s="1"/>
  <c r="I511" i="13"/>
  <c r="O511" i="13"/>
  <c r="O509" i="13" s="1"/>
  <c r="U511" i="13"/>
  <c r="U509" i="13" s="1"/>
  <c r="AA511" i="13"/>
  <c r="AA509" i="13" s="1"/>
  <c r="H516" i="13"/>
  <c r="H514" i="13" s="1"/>
  <c r="N516" i="13"/>
  <c r="N514" i="13" s="1"/>
  <c r="T516" i="13"/>
  <c r="Z516" i="13"/>
  <c r="Z514" i="13" s="1"/>
  <c r="G521" i="13"/>
  <c r="G519" i="13" s="1"/>
  <c r="M521" i="13"/>
  <c r="M519" i="13" s="1"/>
  <c r="S521" i="13"/>
  <c r="S519" i="13" s="1"/>
  <c r="Y521" i="13"/>
  <c r="Y519" i="13" s="1"/>
  <c r="F526" i="13"/>
  <c r="L526" i="13"/>
  <c r="L524" i="13" s="1"/>
  <c r="R526" i="13"/>
  <c r="R524" i="13" s="1"/>
  <c r="X526" i="13"/>
  <c r="X524" i="13" s="1"/>
  <c r="E531" i="13"/>
  <c r="E529" i="13" s="1"/>
  <c r="K531" i="13"/>
  <c r="K529" i="13" s="1"/>
  <c r="Q531" i="13"/>
  <c r="W531" i="13"/>
  <c r="W529" i="13" s="1"/>
  <c r="D536" i="13"/>
  <c r="D534" i="13" s="1"/>
  <c r="J536" i="13"/>
  <c r="J534" i="13" s="1"/>
  <c r="P536" i="13"/>
  <c r="P534" i="13" s="1"/>
  <c r="V536" i="13"/>
  <c r="V534" i="13" s="1"/>
  <c r="I541" i="13"/>
  <c r="O541" i="13"/>
  <c r="O539" i="13" s="1"/>
  <c r="U541" i="13"/>
  <c r="U539" i="13" s="1"/>
  <c r="AA541" i="13"/>
  <c r="AA539" i="13" s="1"/>
  <c r="H546" i="13"/>
  <c r="H544" i="13" s="1"/>
  <c r="N546" i="13"/>
  <c r="N544" i="13" s="1"/>
  <c r="T546" i="13"/>
  <c r="Z546" i="13"/>
  <c r="Z544" i="13" s="1"/>
  <c r="G551" i="13"/>
  <c r="G549" i="13" s="1"/>
  <c r="M551" i="13"/>
  <c r="M549" i="13" s="1"/>
  <c r="S551" i="13"/>
  <c r="S549" i="13" s="1"/>
  <c r="Y551" i="13"/>
  <c r="Y549" i="13" s="1"/>
  <c r="F556" i="13"/>
  <c r="F554" i="13" s="1"/>
  <c r="L556" i="13"/>
  <c r="L554" i="13" s="1"/>
  <c r="R556" i="13"/>
  <c r="R554" i="13" s="1"/>
  <c r="X556" i="13"/>
  <c r="X554" i="13" s="1"/>
  <c r="E561" i="13"/>
  <c r="E559" i="13" s="1"/>
  <c r="K561" i="13"/>
  <c r="K559" i="13" s="1"/>
  <c r="Q561" i="13"/>
  <c r="Q559" i="13" s="1"/>
  <c r="W561" i="13"/>
  <c r="W559" i="13" s="1"/>
  <c r="D566" i="13"/>
  <c r="D564" i="13" s="1"/>
  <c r="J566" i="13"/>
  <c r="J564" i="13" s="1"/>
  <c r="P566" i="13"/>
  <c r="P564" i="13" s="1"/>
  <c r="V566" i="13"/>
  <c r="V564" i="13" s="1"/>
  <c r="I571" i="13"/>
  <c r="I569" i="13" s="1"/>
  <c r="O571" i="13"/>
  <c r="O569" i="13" s="1"/>
  <c r="U571" i="13"/>
  <c r="U569" i="13" s="1"/>
  <c r="AA571" i="13"/>
  <c r="AA569" i="13" s="1"/>
  <c r="H576" i="13"/>
  <c r="H574" i="13" s="1"/>
  <c r="N576" i="13"/>
  <c r="N574" i="13" s="1"/>
  <c r="T576" i="13"/>
  <c r="T574" i="13" s="1"/>
  <c r="Z576" i="13"/>
  <c r="Z574" i="13" s="1"/>
  <c r="G581" i="13"/>
  <c r="G579" i="13" s="1"/>
  <c r="M581" i="13"/>
  <c r="M579" i="13" s="1"/>
  <c r="S581" i="13"/>
  <c r="S579" i="13" s="1"/>
  <c r="Y581" i="13"/>
  <c r="Y579" i="13" s="1"/>
  <c r="F586" i="13"/>
  <c r="F584" i="13" s="1"/>
  <c r="L586" i="13"/>
  <c r="L584" i="13" s="1"/>
  <c r="R586" i="13"/>
  <c r="R584" i="13" s="1"/>
  <c r="X586" i="13"/>
  <c r="X584" i="13" s="1"/>
  <c r="E591" i="13"/>
  <c r="E589" i="13" s="1"/>
  <c r="K591" i="13"/>
  <c r="K589" i="13" s="1"/>
  <c r="Q591" i="13"/>
  <c r="Q589" i="13" s="1"/>
  <c r="W591" i="13"/>
  <c r="W589" i="13" s="1"/>
  <c r="D596" i="13"/>
  <c r="D594" i="13" s="1"/>
  <c r="J596" i="13"/>
  <c r="J594" i="13" s="1"/>
  <c r="P596" i="13"/>
  <c r="P594" i="13" s="1"/>
  <c r="V596" i="13"/>
  <c r="V594" i="13" s="1"/>
  <c r="I601" i="13"/>
  <c r="I599" i="13" s="1"/>
  <c r="O601" i="13"/>
  <c r="O599" i="13" s="1"/>
  <c r="U601" i="13"/>
  <c r="U599" i="13" s="1"/>
  <c r="AA601" i="13"/>
  <c r="AA599" i="13" s="1"/>
  <c r="H606" i="13"/>
  <c r="H604" i="13" s="1"/>
  <c r="N606" i="13"/>
  <c r="N604" i="13" s="1"/>
  <c r="T606" i="13"/>
  <c r="T604" i="13" s="1"/>
  <c r="Z606" i="13"/>
  <c r="Z604" i="13" s="1"/>
  <c r="G611" i="13"/>
  <c r="G609" i="13" s="1"/>
  <c r="M611" i="13"/>
  <c r="M609" i="13" s="1"/>
  <c r="S611" i="13"/>
  <c r="S609" i="13" s="1"/>
  <c r="Y611" i="13"/>
  <c r="Y609" i="13" s="1"/>
  <c r="F616" i="13"/>
  <c r="F614" i="13" s="1"/>
  <c r="L616" i="13"/>
  <c r="L614" i="13" s="1"/>
  <c r="R616" i="13"/>
  <c r="R614" i="13" s="1"/>
  <c r="X616" i="13"/>
  <c r="X614" i="13" s="1"/>
  <c r="E621" i="13"/>
  <c r="E619" i="13" s="1"/>
  <c r="K621" i="13"/>
  <c r="K619" i="13" s="1"/>
  <c r="Q621" i="13"/>
  <c r="Q619" i="13" s="1"/>
  <c r="W621" i="13"/>
  <c r="W619" i="13" s="1"/>
  <c r="D626" i="13"/>
  <c r="D624" i="13" s="1"/>
  <c r="J626" i="13"/>
  <c r="J624" i="13" s="1"/>
  <c r="P626" i="13"/>
  <c r="P624" i="13" s="1"/>
  <c r="V626" i="13"/>
  <c r="V624" i="13" s="1"/>
  <c r="I631" i="13"/>
  <c r="I629" i="13" s="1"/>
  <c r="O631" i="13"/>
  <c r="O629" i="13" s="1"/>
  <c r="U631" i="13"/>
  <c r="U629" i="13" s="1"/>
  <c r="AA631" i="13"/>
  <c r="AA629" i="13" s="1"/>
  <c r="H636" i="13"/>
  <c r="H634" i="13" s="1"/>
  <c r="N636" i="13"/>
  <c r="N634" i="13" s="1"/>
  <c r="T636" i="13"/>
  <c r="T634" i="13" s="1"/>
  <c r="Z636" i="13"/>
  <c r="Z634" i="13" s="1"/>
  <c r="H9" i="14"/>
  <c r="H7" i="14" s="1"/>
  <c r="N9" i="14"/>
  <c r="T9" i="14"/>
  <c r="Z9" i="14"/>
  <c r="H11" i="14"/>
  <c r="N11" i="14"/>
  <c r="T11" i="14"/>
  <c r="Z11" i="14"/>
  <c r="G14" i="14"/>
  <c r="M14" i="14"/>
  <c r="S14" i="14"/>
  <c r="Y14" i="14"/>
  <c r="G16" i="14"/>
  <c r="M16" i="14"/>
  <c r="S16" i="14"/>
  <c r="Y16" i="14"/>
  <c r="F19" i="14"/>
  <c r="L19" i="14"/>
  <c r="R19" i="14"/>
  <c r="R17" i="14" s="1"/>
  <c r="X19" i="14"/>
  <c r="F21" i="14"/>
  <c r="L21" i="14"/>
  <c r="R21" i="14"/>
  <c r="X21" i="14"/>
  <c r="E24" i="14"/>
  <c r="E22" i="14" s="1"/>
  <c r="K24" i="14"/>
  <c r="Q24" i="14"/>
  <c r="W24" i="14"/>
  <c r="E26" i="14"/>
  <c r="K26" i="14"/>
  <c r="Q26" i="14"/>
  <c r="W26" i="14"/>
  <c r="D29" i="14"/>
  <c r="J29" i="14"/>
  <c r="P29" i="14"/>
  <c r="V29" i="14"/>
  <c r="D31" i="14"/>
  <c r="L31" i="14"/>
  <c r="S31" i="14"/>
  <c r="Z31" i="14"/>
  <c r="F34" i="14"/>
  <c r="M34" i="14"/>
  <c r="T34" i="14"/>
  <c r="AA34" i="14"/>
  <c r="K36" i="14"/>
  <c r="R36" i="14"/>
  <c r="Y36" i="14"/>
  <c r="D39" i="14"/>
  <c r="K39" i="14"/>
  <c r="R39" i="14"/>
  <c r="Y39" i="14"/>
  <c r="H41" i="14"/>
  <c r="P41" i="14"/>
  <c r="W41" i="14"/>
  <c r="L44" i="14"/>
  <c r="U44" i="14"/>
  <c r="F46" i="14"/>
  <c r="O46" i="14"/>
  <c r="Y46" i="14"/>
  <c r="L49" i="14"/>
  <c r="X49" i="14"/>
  <c r="L51" i="14"/>
  <c r="X51" i="14"/>
  <c r="J54" i="14"/>
  <c r="V54" i="14"/>
  <c r="J56" i="14"/>
  <c r="V56" i="14"/>
  <c r="I59" i="14"/>
  <c r="U59" i="14"/>
  <c r="I61" i="14"/>
  <c r="U61" i="14"/>
  <c r="H64" i="14"/>
  <c r="T64" i="14"/>
  <c r="H66" i="14"/>
  <c r="T66" i="14"/>
  <c r="E69" i="14"/>
  <c r="Q69" i="14"/>
  <c r="E71" i="14"/>
  <c r="Q71" i="14"/>
  <c r="M74" i="14"/>
  <c r="Y74" i="14"/>
  <c r="M76" i="14"/>
  <c r="Y76" i="14"/>
  <c r="I79" i="14"/>
  <c r="AA79" i="14"/>
  <c r="U81" i="14"/>
  <c r="E84" i="14"/>
  <c r="W84" i="14"/>
  <c r="Q86" i="14"/>
  <c r="S89" i="14"/>
  <c r="M91" i="14"/>
  <c r="R94" i="14"/>
  <c r="L96" i="14"/>
  <c r="N99" i="14"/>
  <c r="H101" i="14"/>
  <c r="Z101" i="14"/>
  <c r="J104" i="14"/>
  <c r="D106" i="14"/>
  <c r="V106" i="14"/>
  <c r="I109" i="14"/>
  <c r="AA109" i="14"/>
  <c r="U111" i="14"/>
  <c r="E114" i="14"/>
  <c r="W114" i="14"/>
  <c r="Q116" i="14"/>
  <c r="S119" i="14"/>
  <c r="M121" i="14"/>
  <c r="F124" i="14"/>
  <c r="R126" i="14"/>
  <c r="K131" i="14"/>
  <c r="D136" i="14"/>
  <c r="AA139" i="14"/>
  <c r="T144" i="14"/>
  <c r="M149" i="14"/>
  <c r="Y151" i="14"/>
  <c r="F154" i="14"/>
  <c r="R156" i="14"/>
  <c r="K161" i="14"/>
  <c r="D170" i="14"/>
  <c r="AA173" i="14"/>
  <c r="T178" i="14"/>
  <c r="M183" i="14"/>
  <c r="Y185" i="14"/>
  <c r="F188" i="14"/>
  <c r="R190" i="14"/>
  <c r="K195" i="14"/>
  <c r="D200" i="14"/>
  <c r="AA203" i="14"/>
  <c r="T208" i="14"/>
  <c r="M213" i="14"/>
  <c r="Y215" i="14"/>
  <c r="F218" i="14"/>
  <c r="R220" i="14"/>
  <c r="K225" i="14"/>
  <c r="D230" i="14"/>
  <c r="AA233" i="14"/>
  <c r="T238" i="14"/>
  <c r="M243" i="14"/>
  <c r="Y245" i="14"/>
  <c r="F248" i="14"/>
  <c r="R250" i="14"/>
  <c r="K255" i="14"/>
  <c r="D260" i="14"/>
  <c r="AA263" i="14"/>
  <c r="T268" i="14"/>
  <c r="M273" i="14"/>
  <c r="Y275" i="14"/>
  <c r="F278" i="14"/>
  <c r="R280" i="14"/>
  <c r="E168" i="13"/>
  <c r="E166" i="13" s="1"/>
  <c r="K168" i="13"/>
  <c r="K166" i="13" s="1"/>
  <c r="Q168" i="13"/>
  <c r="Q166" i="13" s="1"/>
  <c r="W168" i="13"/>
  <c r="W166" i="13" s="1"/>
  <c r="D173" i="13"/>
  <c r="D171" i="13" s="1"/>
  <c r="J173" i="13"/>
  <c r="J171" i="13" s="1"/>
  <c r="P173" i="13"/>
  <c r="P171" i="13" s="1"/>
  <c r="V173" i="13"/>
  <c r="V171" i="13" s="1"/>
  <c r="I178" i="13"/>
  <c r="I176" i="13" s="1"/>
  <c r="O178" i="13"/>
  <c r="O176" i="13" s="1"/>
  <c r="U178" i="13"/>
  <c r="U176" i="13" s="1"/>
  <c r="AA178" i="13"/>
  <c r="AA176" i="13" s="1"/>
  <c r="H183" i="13"/>
  <c r="H181" i="13" s="1"/>
  <c r="N183" i="13"/>
  <c r="N181" i="13" s="1"/>
  <c r="T183" i="13"/>
  <c r="T181" i="13" s="1"/>
  <c r="Z183" i="13"/>
  <c r="Z181" i="13" s="1"/>
  <c r="G188" i="13"/>
  <c r="G186" i="13" s="1"/>
  <c r="M188" i="13"/>
  <c r="M186" i="13" s="1"/>
  <c r="S188" i="13"/>
  <c r="S186" i="13" s="1"/>
  <c r="Y188" i="13"/>
  <c r="Y186" i="13" s="1"/>
  <c r="F193" i="13"/>
  <c r="F191" i="13" s="1"/>
  <c r="L193" i="13"/>
  <c r="L191" i="13" s="1"/>
  <c r="R193" i="13"/>
  <c r="R191" i="13" s="1"/>
  <c r="X193" i="13"/>
  <c r="X191" i="13" s="1"/>
  <c r="E198" i="13"/>
  <c r="E196" i="13" s="1"/>
  <c r="K198" i="13"/>
  <c r="K196" i="13" s="1"/>
  <c r="Q198" i="13"/>
  <c r="Q196" i="13" s="1"/>
  <c r="W198" i="13"/>
  <c r="W196" i="13" s="1"/>
  <c r="D203" i="13"/>
  <c r="D201" i="13" s="1"/>
  <c r="J203" i="13"/>
  <c r="J201" i="13" s="1"/>
  <c r="P203" i="13"/>
  <c r="P201" i="13" s="1"/>
  <c r="V203" i="13"/>
  <c r="V201" i="13" s="1"/>
  <c r="I208" i="13"/>
  <c r="I206" i="13" s="1"/>
  <c r="O208" i="13"/>
  <c r="O206" i="13" s="1"/>
  <c r="U208" i="13"/>
  <c r="U206" i="13" s="1"/>
  <c r="AA208" i="13"/>
  <c r="AA206" i="13" s="1"/>
  <c r="H213" i="13"/>
  <c r="H211" i="13" s="1"/>
  <c r="N213" i="13"/>
  <c r="N211" i="13" s="1"/>
  <c r="T213" i="13"/>
  <c r="T211" i="13" s="1"/>
  <c r="Z213" i="13"/>
  <c r="Z211" i="13" s="1"/>
  <c r="G218" i="13"/>
  <c r="G216" i="13" s="1"/>
  <c r="M218" i="13"/>
  <c r="M216" i="13" s="1"/>
  <c r="S218" i="13"/>
  <c r="S216" i="13" s="1"/>
  <c r="Y218" i="13"/>
  <c r="Y216" i="13" s="1"/>
  <c r="F223" i="13"/>
  <c r="F221" i="13" s="1"/>
  <c r="L223" i="13"/>
  <c r="L221" i="13" s="1"/>
  <c r="R223" i="13"/>
  <c r="R221" i="13" s="1"/>
  <c r="X223" i="13"/>
  <c r="X221" i="13" s="1"/>
  <c r="E228" i="13"/>
  <c r="E226" i="13" s="1"/>
  <c r="K228" i="13"/>
  <c r="K226" i="13" s="1"/>
  <c r="Q228" i="13"/>
  <c r="Q226" i="13" s="1"/>
  <c r="W228" i="13"/>
  <c r="W226" i="13" s="1"/>
  <c r="D233" i="13"/>
  <c r="D231" i="13" s="1"/>
  <c r="J233" i="13"/>
  <c r="J231" i="13" s="1"/>
  <c r="P233" i="13"/>
  <c r="P231" i="13" s="1"/>
  <c r="V233" i="13"/>
  <c r="V231" i="13" s="1"/>
  <c r="I238" i="13"/>
  <c r="I236" i="13" s="1"/>
  <c r="O238" i="13"/>
  <c r="O236" i="13" s="1"/>
  <c r="U238" i="13"/>
  <c r="U236" i="13" s="1"/>
  <c r="AA238" i="13"/>
  <c r="AA236" i="13" s="1"/>
  <c r="H243" i="13"/>
  <c r="H241" i="13" s="1"/>
  <c r="N243" i="13"/>
  <c r="N241" i="13" s="1"/>
  <c r="T243" i="13"/>
  <c r="T241" i="13" s="1"/>
  <c r="Z243" i="13"/>
  <c r="Z241" i="13" s="1"/>
  <c r="G248" i="13"/>
  <c r="G246" i="13" s="1"/>
  <c r="M248" i="13"/>
  <c r="M246" i="13" s="1"/>
  <c r="S248" i="13"/>
  <c r="S246" i="13" s="1"/>
  <c r="Y248" i="13"/>
  <c r="Y246" i="13" s="1"/>
  <c r="F253" i="13"/>
  <c r="F251" i="13" s="1"/>
  <c r="L253" i="13"/>
  <c r="L251" i="13" s="1"/>
  <c r="R253" i="13"/>
  <c r="R251" i="13" s="1"/>
  <c r="X253" i="13"/>
  <c r="X251" i="13" s="1"/>
  <c r="E258" i="13"/>
  <c r="E256" i="13" s="1"/>
  <c r="K258" i="13"/>
  <c r="K256" i="13" s="1"/>
  <c r="Q258" i="13"/>
  <c r="Q256" i="13" s="1"/>
  <c r="W258" i="13"/>
  <c r="W256" i="13" s="1"/>
  <c r="D263" i="13"/>
  <c r="D261" i="13" s="1"/>
  <c r="J263" i="13"/>
  <c r="J261" i="13" s="1"/>
  <c r="P263" i="13"/>
  <c r="P261" i="13" s="1"/>
  <c r="V263" i="13"/>
  <c r="V261" i="13" s="1"/>
  <c r="I268" i="13"/>
  <c r="I266" i="13" s="1"/>
  <c r="O268" i="13"/>
  <c r="O266" i="13" s="1"/>
  <c r="U268" i="13"/>
  <c r="U266" i="13" s="1"/>
  <c r="AA268" i="13"/>
  <c r="AA266" i="13" s="1"/>
  <c r="H273" i="13"/>
  <c r="H271" i="13" s="1"/>
  <c r="N273" i="13"/>
  <c r="N271" i="13" s="1"/>
  <c r="T273" i="13"/>
  <c r="T271" i="13" s="1"/>
  <c r="Z273" i="13"/>
  <c r="Z271" i="13" s="1"/>
  <c r="G278" i="13"/>
  <c r="G276" i="13" s="1"/>
  <c r="M278" i="13"/>
  <c r="M276" i="13" s="1"/>
  <c r="S278" i="13"/>
  <c r="S276" i="13" s="1"/>
  <c r="Y278" i="13"/>
  <c r="Y276" i="13" s="1"/>
  <c r="F283" i="13"/>
  <c r="F281" i="13" s="1"/>
  <c r="L283" i="13"/>
  <c r="L281" i="13" s="1"/>
  <c r="R283" i="13"/>
  <c r="R281" i="13" s="1"/>
  <c r="X283" i="13"/>
  <c r="X281" i="13" s="1"/>
  <c r="E288" i="13"/>
  <c r="E286" i="13" s="1"/>
  <c r="K288" i="13"/>
  <c r="K286" i="13" s="1"/>
  <c r="Q288" i="13"/>
  <c r="Q286" i="13" s="1"/>
  <c r="W288" i="13"/>
  <c r="W286" i="13" s="1"/>
  <c r="D293" i="13"/>
  <c r="D291" i="13" s="1"/>
  <c r="J293" i="13"/>
  <c r="J291" i="13" s="1"/>
  <c r="P293" i="13"/>
  <c r="P291" i="13" s="1"/>
  <c r="V293" i="13"/>
  <c r="V291" i="13" s="1"/>
  <c r="I298" i="13"/>
  <c r="I296" i="13" s="1"/>
  <c r="O298" i="13"/>
  <c r="O296" i="13" s="1"/>
  <c r="U298" i="13"/>
  <c r="U296" i="13" s="1"/>
  <c r="AA298" i="13"/>
  <c r="AA296" i="13" s="1"/>
  <c r="H303" i="13"/>
  <c r="H301" i="13" s="1"/>
  <c r="N303" i="13"/>
  <c r="N301" i="13" s="1"/>
  <c r="T303" i="13"/>
  <c r="T301" i="13" s="1"/>
  <c r="Z303" i="13"/>
  <c r="Z301" i="13" s="1"/>
  <c r="G308" i="13"/>
  <c r="G306" i="13" s="1"/>
  <c r="M308" i="13"/>
  <c r="M306" i="13" s="1"/>
  <c r="S308" i="13"/>
  <c r="S306" i="13" s="1"/>
  <c r="Y308" i="13"/>
  <c r="Y306" i="13" s="1"/>
  <c r="F313" i="13"/>
  <c r="F311" i="13" s="1"/>
  <c r="L313" i="13"/>
  <c r="L311" i="13" s="1"/>
  <c r="R313" i="13"/>
  <c r="R311" i="13" s="1"/>
  <c r="X313" i="13"/>
  <c r="X311" i="13" s="1"/>
  <c r="E318" i="13"/>
  <c r="E316" i="13" s="1"/>
  <c r="K318" i="13"/>
  <c r="K316" i="13" s="1"/>
  <c r="Q318" i="13"/>
  <c r="Q316" i="13" s="1"/>
  <c r="W318" i="13"/>
  <c r="W316" i="13" s="1"/>
  <c r="J327" i="13"/>
  <c r="J325" i="13" s="1"/>
  <c r="P327" i="13"/>
  <c r="P325" i="13" s="1"/>
  <c r="V327" i="13"/>
  <c r="V325" i="13" s="1"/>
  <c r="I332" i="13"/>
  <c r="I330" i="13" s="1"/>
  <c r="O332" i="13"/>
  <c r="O330" i="13" s="1"/>
  <c r="U332" i="13"/>
  <c r="U330" i="13" s="1"/>
  <c r="AA332" i="13"/>
  <c r="AA330" i="13" s="1"/>
  <c r="H337" i="13"/>
  <c r="H335" i="13" s="1"/>
  <c r="N337" i="13"/>
  <c r="N335" i="13" s="1"/>
  <c r="T337" i="13"/>
  <c r="T335" i="13" s="1"/>
  <c r="Z337" i="13"/>
  <c r="Z335" i="13" s="1"/>
  <c r="G342" i="13"/>
  <c r="G340" i="13" s="1"/>
  <c r="M342" i="13"/>
  <c r="M340" i="13" s="1"/>
  <c r="S342" i="13"/>
  <c r="S340" i="13" s="1"/>
  <c r="Y342" i="13"/>
  <c r="Y340" i="13" s="1"/>
  <c r="F347" i="13"/>
  <c r="F345" i="13" s="1"/>
  <c r="L347" i="13"/>
  <c r="L345" i="13" s="1"/>
  <c r="R347" i="13"/>
  <c r="R345" i="13" s="1"/>
  <c r="X347" i="13"/>
  <c r="X345" i="13" s="1"/>
  <c r="E352" i="13"/>
  <c r="E350" i="13" s="1"/>
  <c r="K352" i="13"/>
  <c r="K350" i="13" s="1"/>
  <c r="Q352" i="13"/>
  <c r="Q350" i="13" s="1"/>
  <c r="W352" i="13"/>
  <c r="W350" i="13" s="1"/>
  <c r="D357" i="13"/>
  <c r="D355" i="13" s="1"/>
  <c r="J357" i="13"/>
  <c r="J355" i="13" s="1"/>
  <c r="P357" i="13"/>
  <c r="P355" i="13" s="1"/>
  <c r="V357" i="13"/>
  <c r="V355" i="13" s="1"/>
  <c r="I362" i="13"/>
  <c r="I360" i="13" s="1"/>
  <c r="O362" i="13"/>
  <c r="O360" i="13" s="1"/>
  <c r="U362" i="13"/>
  <c r="U360" i="13" s="1"/>
  <c r="AA362" i="13"/>
  <c r="AA360" i="13" s="1"/>
  <c r="H367" i="13"/>
  <c r="H365" i="13" s="1"/>
  <c r="N367" i="13"/>
  <c r="N365" i="13" s="1"/>
  <c r="T367" i="13"/>
  <c r="T365" i="13" s="1"/>
  <c r="Z367" i="13"/>
  <c r="Z365" i="13" s="1"/>
  <c r="G372" i="13"/>
  <c r="G370" i="13" s="1"/>
  <c r="M372" i="13"/>
  <c r="M370" i="13" s="1"/>
  <c r="S372" i="13"/>
  <c r="S370" i="13" s="1"/>
  <c r="Y372" i="13"/>
  <c r="Y370" i="13" s="1"/>
  <c r="F377" i="13"/>
  <c r="F375" i="13" s="1"/>
  <c r="L377" i="13"/>
  <c r="L375" i="13" s="1"/>
  <c r="R377" i="13"/>
  <c r="R375" i="13" s="1"/>
  <c r="X377" i="13"/>
  <c r="X375" i="13" s="1"/>
  <c r="E382" i="13"/>
  <c r="E380" i="13" s="1"/>
  <c r="K382" i="13"/>
  <c r="K380" i="13" s="1"/>
  <c r="Q382" i="13"/>
  <c r="Q380" i="13" s="1"/>
  <c r="W382" i="13"/>
  <c r="W380" i="13" s="1"/>
  <c r="D387" i="13"/>
  <c r="D385" i="13" s="1"/>
  <c r="J387" i="13"/>
  <c r="J385" i="13" s="1"/>
  <c r="P387" i="13"/>
  <c r="P385" i="13" s="1"/>
  <c r="V387" i="13"/>
  <c r="V385" i="13" s="1"/>
  <c r="I392" i="13"/>
  <c r="I390" i="13" s="1"/>
  <c r="O392" i="13"/>
  <c r="O390" i="13" s="1"/>
  <c r="U392" i="13"/>
  <c r="U390" i="13" s="1"/>
  <c r="AA392" i="13"/>
  <c r="AA390" i="13" s="1"/>
  <c r="H397" i="13"/>
  <c r="H395" i="13" s="1"/>
  <c r="N397" i="13"/>
  <c r="N395" i="13" s="1"/>
  <c r="T397" i="13"/>
  <c r="T395" i="13" s="1"/>
  <c r="Z397" i="13"/>
  <c r="Z395" i="13" s="1"/>
  <c r="G402" i="13"/>
  <c r="G400" i="13" s="1"/>
  <c r="M402" i="13"/>
  <c r="M400" i="13" s="1"/>
  <c r="S402" i="13"/>
  <c r="S400" i="13" s="1"/>
  <c r="Y402" i="13"/>
  <c r="Y400" i="13" s="1"/>
  <c r="F407" i="13"/>
  <c r="F405" i="13" s="1"/>
  <c r="L407" i="13"/>
  <c r="L405" i="13" s="1"/>
  <c r="R407" i="13"/>
  <c r="R405" i="13" s="1"/>
  <c r="X407" i="13"/>
  <c r="X405" i="13" s="1"/>
  <c r="E412" i="13"/>
  <c r="E410" i="13" s="1"/>
  <c r="K412" i="13"/>
  <c r="K410" i="13" s="1"/>
  <c r="Q412" i="13"/>
  <c r="Q410" i="13" s="1"/>
  <c r="W412" i="13"/>
  <c r="W410" i="13" s="1"/>
  <c r="D417" i="13"/>
  <c r="D415" i="13" s="1"/>
  <c r="J417" i="13"/>
  <c r="J415" i="13" s="1"/>
  <c r="P417" i="13"/>
  <c r="P415" i="13" s="1"/>
  <c r="V417" i="13"/>
  <c r="V415" i="13" s="1"/>
  <c r="I422" i="13"/>
  <c r="I420" i="13" s="1"/>
  <c r="O422" i="13"/>
  <c r="O420" i="13" s="1"/>
  <c r="U422" i="13"/>
  <c r="U420" i="13" s="1"/>
  <c r="AA422" i="13"/>
  <c r="AA420" i="13" s="1"/>
  <c r="H427" i="13"/>
  <c r="H425" i="13" s="1"/>
  <c r="N427" i="13"/>
  <c r="N425" i="13" s="1"/>
  <c r="T427" i="13"/>
  <c r="T425" i="13" s="1"/>
  <c r="Z427" i="13"/>
  <c r="Z425" i="13" s="1"/>
  <c r="G432" i="13"/>
  <c r="G430" i="13" s="1"/>
  <c r="M432" i="13"/>
  <c r="M430" i="13" s="1"/>
  <c r="S432" i="13"/>
  <c r="S430" i="13" s="1"/>
  <c r="Y432" i="13"/>
  <c r="Y430" i="13" s="1"/>
  <c r="F437" i="13"/>
  <c r="F435" i="13" s="1"/>
  <c r="L437" i="13"/>
  <c r="L435" i="13" s="1"/>
  <c r="R437" i="13"/>
  <c r="R435" i="13" s="1"/>
  <c r="X437" i="13"/>
  <c r="X435" i="13" s="1"/>
  <c r="E442" i="13"/>
  <c r="E440" i="13" s="1"/>
  <c r="K442" i="13"/>
  <c r="K440" i="13" s="1"/>
  <c r="Q442" i="13"/>
  <c r="Q440" i="13" s="1"/>
  <c r="W442" i="13"/>
  <c r="W440" i="13" s="1"/>
  <c r="D447" i="13"/>
  <c r="D445" i="13" s="1"/>
  <c r="J447" i="13"/>
  <c r="J445" i="13" s="1"/>
  <c r="P447" i="13"/>
  <c r="P445" i="13" s="1"/>
  <c r="V447" i="13"/>
  <c r="V445" i="13" s="1"/>
  <c r="I452" i="13"/>
  <c r="I450" i="13" s="1"/>
  <c r="O452" i="13"/>
  <c r="O450" i="13" s="1"/>
  <c r="U452" i="13"/>
  <c r="U450" i="13" s="1"/>
  <c r="AA452" i="13"/>
  <c r="AA450" i="13" s="1"/>
  <c r="H457" i="13"/>
  <c r="H455" i="13" s="1"/>
  <c r="N457" i="13"/>
  <c r="N455" i="13" s="1"/>
  <c r="T457" i="13"/>
  <c r="T455" i="13" s="1"/>
  <c r="Z457" i="13"/>
  <c r="Z455" i="13" s="1"/>
  <c r="G462" i="13"/>
  <c r="G460" i="13" s="1"/>
  <c r="M462" i="13"/>
  <c r="M460" i="13" s="1"/>
  <c r="S462" i="13"/>
  <c r="S460" i="13" s="1"/>
  <c r="Y462" i="13"/>
  <c r="Y460" i="13" s="1"/>
  <c r="F467" i="13"/>
  <c r="F465" i="13" s="1"/>
  <c r="L467" i="13"/>
  <c r="L465" i="13" s="1"/>
  <c r="R467" i="13"/>
  <c r="R465" i="13" s="1"/>
  <c r="X467" i="13"/>
  <c r="X465" i="13" s="1"/>
  <c r="E472" i="13"/>
  <c r="E470" i="13" s="1"/>
  <c r="K472" i="13"/>
  <c r="K470" i="13" s="1"/>
  <c r="Q472" i="13"/>
  <c r="Q470" i="13" s="1"/>
  <c r="W472" i="13"/>
  <c r="W470" i="13" s="1"/>
  <c r="D477" i="13"/>
  <c r="D475" i="13" s="1"/>
  <c r="J477" i="13"/>
  <c r="J475" i="13" s="1"/>
  <c r="P477" i="13"/>
  <c r="P475" i="13" s="1"/>
  <c r="V477" i="13"/>
  <c r="V475" i="13" s="1"/>
  <c r="I486" i="13"/>
  <c r="I484" i="13" s="1"/>
  <c r="O486" i="13"/>
  <c r="O484" i="13" s="1"/>
  <c r="U486" i="13"/>
  <c r="U484" i="13" s="1"/>
  <c r="AA486" i="13"/>
  <c r="AA484" i="13" s="1"/>
  <c r="H491" i="13"/>
  <c r="H489" i="13" s="1"/>
  <c r="N491" i="13"/>
  <c r="N489" i="13" s="1"/>
  <c r="T491" i="13"/>
  <c r="T489" i="13" s="1"/>
  <c r="Z491" i="13"/>
  <c r="Z489" i="13" s="1"/>
  <c r="G496" i="13"/>
  <c r="G494" i="13" s="1"/>
  <c r="M496" i="13"/>
  <c r="M494" i="13" s="1"/>
  <c r="S496" i="13"/>
  <c r="S494" i="13" s="1"/>
  <c r="Y496" i="13"/>
  <c r="Y494" i="13" s="1"/>
  <c r="F501" i="13"/>
  <c r="F499" i="13" s="1"/>
  <c r="L501" i="13"/>
  <c r="L499" i="13" s="1"/>
  <c r="R501" i="13"/>
  <c r="R499" i="13" s="1"/>
  <c r="X501" i="13"/>
  <c r="X499" i="13" s="1"/>
  <c r="E506" i="13"/>
  <c r="E504" i="13" s="1"/>
  <c r="K506" i="13"/>
  <c r="K504" i="13" s="1"/>
  <c r="Q506" i="13"/>
  <c r="Q504" i="13" s="1"/>
  <c r="W506" i="13"/>
  <c r="W504" i="13" s="1"/>
  <c r="D511" i="13"/>
  <c r="D509" i="13" s="1"/>
  <c r="J511" i="13"/>
  <c r="J509" i="13" s="1"/>
  <c r="P511" i="13"/>
  <c r="P509" i="13" s="1"/>
  <c r="V511" i="13"/>
  <c r="V509" i="13" s="1"/>
  <c r="I516" i="13"/>
  <c r="I514" i="13" s="1"/>
  <c r="O516" i="13"/>
  <c r="O514" i="13" s="1"/>
  <c r="U516" i="13"/>
  <c r="U514" i="13" s="1"/>
  <c r="AA516" i="13"/>
  <c r="AA514" i="13" s="1"/>
  <c r="H521" i="13"/>
  <c r="H519" i="13" s="1"/>
  <c r="N521" i="13"/>
  <c r="N519" i="13" s="1"/>
  <c r="T521" i="13"/>
  <c r="T519" i="13" s="1"/>
  <c r="Z521" i="13"/>
  <c r="Z519" i="13" s="1"/>
  <c r="G526" i="13"/>
  <c r="G524" i="13" s="1"/>
  <c r="M526" i="13"/>
  <c r="M524" i="13" s="1"/>
  <c r="S526" i="13"/>
  <c r="S524" i="13" s="1"/>
  <c r="Y526" i="13"/>
  <c r="Y524" i="13" s="1"/>
  <c r="F531" i="13"/>
  <c r="F529" i="13" s="1"/>
  <c r="L531" i="13"/>
  <c r="L529" i="13" s="1"/>
  <c r="R531" i="13"/>
  <c r="R529" i="13" s="1"/>
  <c r="X531" i="13"/>
  <c r="X529" i="13" s="1"/>
  <c r="E536" i="13"/>
  <c r="E534" i="13" s="1"/>
  <c r="K536" i="13"/>
  <c r="K534" i="13" s="1"/>
  <c r="Q536" i="13"/>
  <c r="Q534" i="13" s="1"/>
  <c r="W536" i="13"/>
  <c r="W534" i="13" s="1"/>
  <c r="D541" i="13"/>
  <c r="D539" i="13" s="1"/>
  <c r="J541" i="13"/>
  <c r="J539" i="13" s="1"/>
  <c r="P541" i="13"/>
  <c r="P539" i="13" s="1"/>
  <c r="V541" i="13"/>
  <c r="V539" i="13" s="1"/>
  <c r="I546" i="13"/>
  <c r="I544" i="13" s="1"/>
  <c r="O546" i="13"/>
  <c r="O544" i="13" s="1"/>
  <c r="U546" i="13"/>
  <c r="U544" i="13" s="1"/>
  <c r="AA546" i="13"/>
  <c r="AA544" i="13" s="1"/>
  <c r="H551" i="13"/>
  <c r="H549" i="13" s="1"/>
  <c r="N551" i="13"/>
  <c r="N549" i="13" s="1"/>
  <c r="T551" i="13"/>
  <c r="T549" i="13" s="1"/>
  <c r="Z551" i="13"/>
  <c r="Z549" i="13" s="1"/>
  <c r="G556" i="13"/>
  <c r="G554" i="13" s="1"/>
  <c r="M556" i="13"/>
  <c r="M554" i="13" s="1"/>
  <c r="S556" i="13"/>
  <c r="S554" i="13" s="1"/>
  <c r="Y556" i="13"/>
  <c r="Y554" i="13" s="1"/>
  <c r="F561" i="13"/>
  <c r="F559" i="13" s="1"/>
  <c r="L561" i="13"/>
  <c r="L559" i="13" s="1"/>
  <c r="R561" i="13"/>
  <c r="R559" i="13" s="1"/>
  <c r="X561" i="13"/>
  <c r="X559" i="13" s="1"/>
  <c r="E566" i="13"/>
  <c r="E564" i="13" s="1"/>
  <c r="K566" i="13"/>
  <c r="K564" i="13" s="1"/>
  <c r="Q566" i="13"/>
  <c r="Q564" i="13" s="1"/>
  <c r="W566" i="13"/>
  <c r="W564" i="13" s="1"/>
  <c r="D571" i="13"/>
  <c r="D569" i="13" s="1"/>
  <c r="J571" i="13"/>
  <c r="J569" i="13" s="1"/>
  <c r="P571" i="13"/>
  <c r="P569" i="13" s="1"/>
  <c r="V571" i="13"/>
  <c r="V569" i="13" s="1"/>
  <c r="I576" i="13"/>
  <c r="I574" i="13" s="1"/>
  <c r="O576" i="13"/>
  <c r="O574" i="13" s="1"/>
  <c r="U576" i="13"/>
  <c r="U574" i="13" s="1"/>
  <c r="AA576" i="13"/>
  <c r="AA574" i="13" s="1"/>
  <c r="H581" i="13"/>
  <c r="H579" i="13" s="1"/>
  <c r="N581" i="13"/>
  <c r="N579" i="13" s="1"/>
  <c r="T581" i="13"/>
  <c r="T579" i="13" s="1"/>
  <c r="Z581" i="13"/>
  <c r="Z579" i="13" s="1"/>
  <c r="G586" i="13"/>
  <c r="G584" i="13" s="1"/>
  <c r="M586" i="13"/>
  <c r="M584" i="13" s="1"/>
  <c r="S586" i="13"/>
  <c r="S584" i="13" s="1"/>
  <c r="Y586" i="13"/>
  <c r="Y584" i="13" s="1"/>
  <c r="F591" i="13"/>
  <c r="F589" i="13" s="1"/>
  <c r="L591" i="13"/>
  <c r="L589" i="13" s="1"/>
  <c r="R591" i="13"/>
  <c r="R589" i="13" s="1"/>
  <c r="X591" i="13"/>
  <c r="X589" i="13" s="1"/>
  <c r="E596" i="13"/>
  <c r="E594" i="13" s="1"/>
  <c r="K596" i="13"/>
  <c r="K594" i="13" s="1"/>
  <c r="Q596" i="13"/>
  <c r="Q594" i="13" s="1"/>
  <c r="W596" i="13"/>
  <c r="W594" i="13" s="1"/>
  <c r="D601" i="13"/>
  <c r="D599" i="13" s="1"/>
  <c r="J601" i="13"/>
  <c r="J599" i="13" s="1"/>
  <c r="P601" i="13"/>
  <c r="P599" i="13" s="1"/>
  <c r="V601" i="13"/>
  <c r="V599" i="13" s="1"/>
  <c r="I606" i="13"/>
  <c r="I604" i="13" s="1"/>
  <c r="O606" i="13"/>
  <c r="O604" i="13" s="1"/>
  <c r="U606" i="13"/>
  <c r="U604" i="13" s="1"/>
  <c r="AA606" i="13"/>
  <c r="AA604" i="13" s="1"/>
  <c r="H611" i="13"/>
  <c r="H609" i="13" s="1"/>
  <c r="N611" i="13"/>
  <c r="N609" i="13" s="1"/>
  <c r="T611" i="13"/>
  <c r="T609" i="13" s="1"/>
  <c r="Z611" i="13"/>
  <c r="Z609" i="13" s="1"/>
  <c r="G616" i="13"/>
  <c r="G614" i="13" s="1"/>
  <c r="M616" i="13"/>
  <c r="M614" i="13" s="1"/>
  <c r="S616" i="13"/>
  <c r="S614" i="13" s="1"/>
  <c r="Y616" i="13"/>
  <c r="Y614" i="13" s="1"/>
  <c r="F621" i="13"/>
  <c r="F619" i="13" s="1"/>
  <c r="L621" i="13"/>
  <c r="L619" i="13" s="1"/>
  <c r="R621" i="13"/>
  <c r="R619" i="13" s="1"/>
  <c r="X621" i="13"/>
  <c r="X619" i="13" s="1"/>
  <c r="E626" i="13"/>
  <c r="E624" i="13" s="1"/>
  <c r="K626" i="13"/>
  <c r="K624" i="13" s="1"/>
  <c r="Q626" i="13"/>
  <c r="Q624" i="13" s="1"/>
  <c r="W626" i="13"/>
  <c r="W624" i="13" s="1"/>
  <c r="D631" i="13"/>
  <c r="D629" i="13" s="1"/>
  <c r="J631" i="13"/>
  <c r="J629" i="13" s="1"/>
  <c r="P631" i="13"/>
  <c r="P629" i="13" s="1"/>
  <c r="V631" i="13"/>
  <c r="V629" i="13" s="1"/>
  <c r="I636" i="13"/>
  <c r="I634" i="13" s="1"/>
  <c r="O636" i="13"/>
  <c r="O634" i="13" s="1"/>
  <c r="U636" i="13"/>
  <c r="U634" i="13" s="1"/>
  <c r="AA636" i="13"/>
  <c r="AA634" i="13" s="1"/>
  <c r="I9" i="14"/>
  <c r="O9" i="14"/>
  <c r="O7" i="14" s="1"/>
  <c r="U9" i="14"/>
  <c r="AA9" i="14"/>
  <c r="I11" i="14"/>
  <c r="O11" i="14"/>
  <c r="U11" i="14"/>
  <c r="AA11" i="14"/>
  <c r="H14" i="14"/>
  <c r="N14" i="14"/>
  <c r="T14" i="14"/>
  <c r="Z14" i="14"/>
  <c r="H16" i="14"/>
  <c r="N16" i="14"/>
  <c r="T16" i="14"/>
  <c r="Z16" i="14"/>
  <c r="G19" i="14"/>
  <c r="M19" i="14"/>
  <c r="S19" i="14"/>
  <c r="Y19" i="14"/>
  <c r="Y17" i="14" s="1"/>
  <c r="G21" i="14"/>
  <c r="M21" i="14"/>
  <c r="S21" i="14"/>
  <c r="Y21" i="14"/>
  <c r="F24" i="14"/>
  <c r="L24" i="14"/>
  <c r="L22" i="14" s="1"/>
  <c r="R24" i="14"/>
  <c r="X24" i="14"/>
  <c r="F26" i="14"/>
  <c r="L26" i="14"/>
  <c r="R26" i="14"/>
  <c r="X26" i="14"/>
  <c r="E29" i="14"/>
  <c r="K29" i="14"/>
  <c r="Q29" i="14"/>
  <c r="W29" i="14"/>
  <c r="F31" i="14"/>
  <c r="M31" i="14"/>
  <c r="T31" i="14"/>
  <c r="AA31" i="14"/>
  <c r="G34" i="14"/>
  <c r="N34" i="14"/>
  <c r="U34" i="14"/>
  <c r="E36" i="14"/>
  <c r="L36" i="14"/>
  <c r="S36" i="14"/>
  <c r="Z36" i="14"/>
  <c r="E39" i="14"/>
  <c r="L39" i="14"/>
  <c r="S39" i="14"/>
  <c r="Z39" i="14"/>
  <c r="J41" i="14"/>
  <c r="Q41" i="14"/>
  <c r="X41" i="14"/>
  <c r="D44" i="14"/>
  <c r="M44" i="14"/>
  <c r="V44" i="14"/>
  <c r="G46" i="14"/>
  <c r="P46" i="14"/>
  <c r="O49" i="14"/>
  <c r="AA49" i="14"/>
  <c r="O51" i="14"/>
  <c r="AA51" i="14"/>
  <c r="K54" i="14"/>
  <c r="K52" i="14" s="1"/>
  <c r="W54" i="14"/>
  <c r="K56" i="14"/>
  <c r="W56" i="14"/>
  <c r="J59" i="14"/>
  <c r="J57" i="14" s="1"/>
  <c r="V59" i="14"/>
  <c r="V57" i="14" s="1"/>
  <c r="J61" i="14"/>
  <c r="V61" i="14"/>
  <c r="I64" i="14"/>
  <c r="U64" i="14"/>
  <c r="I66" i="14"/>
  <c r="U66" i="14"/>
  <c r="G69" i="14"/>
  <c r="G67" i="14" s="1"/>
  <c r="S69" i="14"/>
  <c r="G71" i="14"/>
  <c r="S71" i="14"/>
  <c r="D74" i="14"/>
  <c r="P74" i="14"/>
  <c r="D76" i="14"/>
  <c r="P76" i="14"/>
  <c r="L79" i="14"/>
  <c r="F81" i="14"/>
  <c r="X81" i="14"/>
  <c r="H84" i="14"/>
  <c r="Z84" i="14"/>
  <c r="T86" i="14"/>
  <c r="D89" i="14"/>
  <c r="V89" i="14"/>
  <c r="P91" i="14"/>
  <c r="U94" i="14"/>
  <c r="O96" i="14"/>
  <c r="Q99" i="14"/>
  <c r="K101" i="14"/>
  <c r="M104" i="14"/>
  <c r="G106" i="14"/>
  <c r="Y106" i="14"/>
  <c r="L109" i="14"/>
  <c r="F111" i="14"/>
  <c r="X111" i="14"/>
  <c r="H114" i="14"/>
  <c r="Z114" i="14"/>
  <c r="T116" i="14"/>
  <c r="D119" i="14"/>
  <c r="V119" i="14"/>
  <c r="P121" i="14"/>
  <c r="L124" i="14"/>
  <c r="X126" i="14"/>
  <c r="E129" i="14"/>
  <c r="Q131" i="14"/>
  <c r="J136" i="14"/>
  <c r="I141" i="14"/>
  <c r="Z144" i="14"/>
  <c r="S149" i="14"/>
  <c r="L154" i="14"/>
  <c r="X156" i="14"/>
  <c r="Q161" i="14"/>
  <c r="J170" i="14"/>
  <c r="I175" i="14"/>
  <c r="Z178" i="14"/>
  <c r="S183" i="14"/>
  <c r="L188" i="14"/>
  <c r="X190" i="14"/>
  <c r="E193" i="14"/>
  <c r="Q195" i="14"/>
  <c r="J200" i="14"/>
  <c r="I205" i="14"/>
  <c r="Z208" i="14"/>
  <c r="S213" i="14"/>
  <c r="L218" i="14"/>
  <c r="X220" i="14"/>
  <c r="E223" i="14"/>
  <c r="Q225" i="14"/>
  <c r="J230" i="14"/>
  <c r="I235" i="14"/>
  <c r="Z238" i="14"/>
  <c r="S243" i="14"/>
  <c r="L248" i="14"/>
  <c r="X250" i="14"/>
  <c r="E253" i="14"/>
  <c r="Q255" i="14"/>
  <c r="J260" i="14"/>
  <c r="I265" i="14"/>
  <c r="Z268" i="14"/>
  <c r="S273" i="14"/>
  <c r="J486" i="13"/>
  <c r="J484" i="13" s="1"/>
  <c r="P486" i="13"/>
  <c r="P484" i="13" s="1"/>
  <c r="V486" i="13"/>
  <c r="V484" i="13" s="1"/>
  <c r="I491" i="13"/>
  <c r="I489" i="13" s="1"/>
  <c r="O491" i="13"/>
  <c r="O489" i="13" s="1"/>
  <c r="U491" i="13"/>
  <c r="U489" i="13" s="1"/>
  <c r="AA491" i="13"/>
  <c r="AA489" i="13" s="1"/>
  <c r="H496" i="13"/>
  <c r="H494" i="13" s="1"/>
  <c r="N496" i="13"/>
  <c r="N494" i="13" s="1"/>
  <c r="T496" i="13"/>
  <c r="T494" i="13" s="1"/>
  <c r="Z496" i="13"/>
  <c r="Z494" i="13" s="1"/>
  <c r="G501" i="13"/>
  <c r="G499" i="13" s="1"/>
  <c r="M501" i="13"/>
  <c r="M499" i="13" s="1"/>
  <c r="S501" i="13"/>
  <c r="S499" i="13" s="1"/>
  <c r="Y501" i="13"/>
  <c r="Y499" i="13" s="1"/>
  <c r="F506" i="13"/>
  <c r="F504" i="13" s="1"/>
  <c r="L506" i="13"/>
  <c r="L504" i="13" s="1"/>
  <c r="R506" i="13"/>
  <c r="R504" i="13" s="1"/>
  <c r="X506" i="13"/>
  <c r="X504" i="13" s="1"/>
  <c r="E511" i="13"/>
  <c r="E509" i="13" s="1"/>
  <c r="K511" i="13"/>
  <c r="K509" i="13" s="1"/>
  <c r="Q511" i="13"/>
  <c r="Q509" i="13" s="1"/>
  <c r="W511" i="13"/>
  <c r="W509" i="13" s="1"/>
  <c r="D516" i="13"/>
  <c r="D514" i="13" s="1"/>
  <c r="J516" i="13"/>
  <c r="J514" i="13" s="1"/>
  <c r="P516" i="13"/>
  <c r="P514" i="13" s="1"/>
  <c r="V516" i="13"/>
  <c r="V514" i="13" s="1"/>
  <c r="I521" i="13"/>
  <c r="I519" i="13" s="1"/>
  <c r="O521" i="13"/>
  <c r="O519" i="13" s="1"/>
  <c r="U521" i="13"/>
  <c r="U519" i="13" s="1"/>
  <c r="AA521" i="13"/>
  <c r="AA519" i="13" s="1"/>
  <c r="H526" i="13"/>
  <c r="H524" i="13" s="1"/>
  <c r="N526" i="13"/>
  <c r="N524" i="13" s="1"/>
  <c r="T526" i="13"/>
  <c r="T524" i="13" s="1"/>
  <c r="Z526" i="13"/>
  <c r="Z524" i="13" s="1"/>
  <c r="G531" i="13"/>
  <c r="G529" i="13" s="1"/>
  <c r="M531" i="13"/>
  <c r="M529" i="13" s="1"/>
  <c r="S531" i="13"/>
  <c r="S529" i="13" s="1"/>
  <c r="Y531" i="13"/>
  <c r="Y529" i="13" s="1"/>
  <c r="F536" i="13"/>
  <c r="F534" i="13" s="1"/>
  <c r="L536" i="13"/>
  <c r="L534" i="13" s="1"/>
  <c r="R536" i="13"/>
  <c r="R534" i="13" s="1"/>
  <c r="X536" i="13"/>
  <c r="X534" i="13" s="1"/>
  <c r="E541" i="13"/>
  <c r="E539" i="13" s="1"/>
  <c r="K541" i="13"/>
  <c r="K539" i="13" s="1"/>
  <c r="Q541" i="13"/>
  <c r="Q539" i="13" s="1"/>
  <c r="W541" i="13"/>
  <c r="W539" i="13" s="1"/>
  <c r="D546" i="13"/>
  <c r="D544" i="13" s="1"/>
  <c r="J546" i="13"/>
  <c r="J544" i="13" s="1"/>
  <c r="P546" i="13"/>
  <c r="P544" i="13" s="1"/>
  <c r="V546" i="13"/>
  <c r="V544" i="13" s="1"/>
  <c r="I551" i="13"/>
  <c r="I549" i="13" s="1"/>
  <c r="O551" i="13"/>
  <c r="O549" i="13" s="1"/>
  <c r="U551" i="13"/>
  <c r="U549" i="13" s="1"/>
  <c r="AA551" i="13"/>
  <c r="AA549" i="13" s="1"/>
  <c r="H556" i="13"/>
  <c r="H554" i="13" s="1"/>
  <c r="N556" i="13"/>
  <c r="N554" i="13" s="1"/>
  <c r="T556" i="13"/>
  <c r="T554" i="13" s="1"/>
  <c r="Z556" i="13"/>
  <c r="Z554" i="13" s="1"/>
  <c r="G561" i="13"/>
  <c r="G559" i="13" s="1"/>
  <c r="M561" i="13"/>
  <c r="M559" i="13" s="1"/>
  <c r="S561" i="13"/>
  <c r="S559" i="13" s="1"/>
  <c r="Y561" i="13"/>
  <c r="Y559" i="13" s="1"/>
  <c r="F566" i="13"/>
  <c r="F564" i="13" s="1"/>
  <c r="L566" i="13"/>
  <c r="L564" i="13" s="1"/>
  <c r="R566" i="13"/>
  <c r="R564" i="13" s="1"/>
  <c r="X566" i="13"/>
  <c r="X564" i="13" s="1"/>
  <c r="E571" i="13"/>
  <c r="E569" i="13" s="1"/>
  <c r="K571" i="13"/>
  <c r="K569" i="13" s="1"/>
  <c r="Q571" i="13"/>
  <c r="Q569" i="13" s="1"/>
  <c r="W571" i="13"/>
  <c r="W569" i="13" s="1"/>
  <c r="D576" i="13"/>
  <c r="D574" i="13" s="1"/>
  <c r="J576" i="13"/>
  <c r="J574" i="13" s="1"/>
  <c r="P576" i="13"/>
  <c r="P574" i="13" s="1"/>
  <c r="V576" i="13"/>
  <c r="V574" i="13" s="1"/>
  <c r="I581" i="13"/>
  <c r="I579" i="13" s="1"/>
  <c r="O581" i="13"/>
  <c r="O579" i="13" s="1"/>
  <c r="U581" i="13"/>
  <c r="U579" i="13" s="1"/>
  <c r="AA581" i="13"/>
  <c r="AA579" i="13" s="1"/>
  <c r="H586" i="13"/>
  <c r="H584" i="13" s="1"/>
  <c r="N586" i="13"/>
  <c r="N584" i="13" s="1"/>
  <c r="T586" i="13"/>
  <c r="T584" i="13" s="1"/>
  <c r="Z586" i="13"/>
  <c r="Z584" i="13" s="1"/>
  <c r="G591" i="13"/>
  <c r="G589" i="13" s="1"/>
  <c r="M591" i="13"/>
  <c r="M589" i="13" s="1"/>
  <c r="S591" i="13"/>
  <c r="S589" i="13" s="1"/>
  <c r="Y591" i="13"/>
  <c r="Y589" i="13" s="1"/>
  <c r="F596" i="13"/>
  <c r="F594" i="13" s="1"/>
  <c r="L596" i="13"/>
  <c r="L594" i="13" s="1"/>
  <c r="R596" i="13"/>
  <c r="R594" i="13" s="1"/>
  <c r="X596" i="13"/>
  <c r="X594" i="13" s="1"/>
  <c r="E601" i="13"/>
  <c r="E599" i="13" s="1"/>
  <c r="K601" i="13"/>
  <c r="K599" i="13" s="1"/>
  <c r="Q601" i="13"/>
  <c r="Q599" i="13" s="1"/>
  <c r="W601" i="13"/>
  <c r="W599" i="13" s="1"/>
  <c r="D606" i="13"/>
  <c r="D604" i="13" s="1"/>
  <c r="J606" i="13"/>
  <c r="J604" i="13" s="1"/>
  <c r="P606" i="13"/>
  <c r="P604" i="13" s="1"/>
  <c r="V606" i="13"/>
  <c r="V604" i="13" s="1"/>
  <c r="I611" i="13"/>
  <c r="I609" i="13" s="1"/>
  <c r="O611" i="13"/>
  <c r="O609" i="13" s="1"/>
  <c r="U611" i="13"/>
  <c r="U609" i="13" s="1"/>
  <c r="AA611" i="13"/>
  <c r="AA609" i="13" s="1"/>
  <c r="H616" i="13"/>
  <c r="H614" i="13" s="1"/>
  <c r="N616" i="13"/>
  <c r="N614" i="13" s="1"/>
  <c r="T616" i="13"/>
  <c r="T614" i="13" s="1"/>
  <c r="Z616" i="13"/>
  <c r="Z614" i="13" s="1"/>
  <c r="G621" i="13"/>
  <c r="G619" i="13" s="1"/>
  <c r="M621" i="13"/>
  <c r="M619" i="13" s="1"/>
  <c r="S621" i="13"/>
  <c r="S619" i="13" s="1"/>
  <c r="Y621" i="13"/>
  <c r="Y619" i="13" s="1"/>
  <c r="F626" i="13"/>
  <c r="F624" i="13" s="1"/>
  <c r="L626" i="13"/>
  <c r="L624" i="13" s="1"/>
  <c r="R626" i="13"/>
  <c r="R624" i="13" s="1"/>
  <c r="X626" i="13"/>
  <c r="X624" i="13" s="1"/>
  <c r="E631" i="13"/>
  <c r="E629" i="13" s="1"/>
  <c r="K631" i="13"/>
  <c r="K629" i="13" s="1"/>
  <c r="Q631" i="13"/>
  <c r="Q629" i="13" s="1"/>
  <c r="W631" i="13"/>
  <c r="W629" i="13" s="1"/>
  <c r="D636" i="13"/>
  <c r="D634" i="13" s="1"/>
  <c r="J636" i="13"/>
  <c r="J634" i="13" s="1"/>
  <c r="P636" i="13"/>
  <c r="P634" i="13" s="1"/>
  <c r="V636" i="13"/>
  <c r="V634" i="13" s="1"/>
  <c r="Y159" i="14"/>
  <c r="S159" i="14"/>
  <c r="M159" i="14"/>
  <c r="G159" i="14"/>
  <c r="Z154" i="14"/>
  <c r="T154" i="14"/>
  <c r="N154" i="14"/>
  <c r="H154" i="14"/>
  <c r="AA149" i="14"/>
  <c r="U149" i="14"/>
  <c r="O149" i="14"/>
  <c r="I149" i="14"/>
  <c r="V144" i="14"/>
  <c r="P144" i="14"/>
  <c r="J144" i="14"/>
  <c r="D144" i="14"/>
  <c r="W139" i="14"/>
  <c r="Q139" i="14"/>
  <c r="K139" i="14"/>
  <c r="E139" i="14"/>
  <c r="X134" i="14"/>
  <c r="R134" i="14"/>
  <c r="L134" i="14"/>
  <c r="F134" i="14"/>
  <c r="Y129" i="14"/>
  <c r="S129" i="14"/>
  <c r="M129" i="14"/>
  <c r="G129" i="14"/>
  <c r="Z124" i="14"/>
  <c r="T124" i="14"/>
  <c r="N124" i="14"/>
  <c r="H124" i="14"/>
  <c r="AA119" i="14"/>
  <c r="U119" i="14"/>
  <c r="O119" i="14"/>
  <c r="I119" i="14"/>
  <c r="V114" i="14"/>
  <c r="P114" i="14"/>
  <c r="J114" i="14"/>
  <c r="D114" i="14"/>
  <c r="W109" i="14"/>
  <c r="Q109" i="14"/>
  <c r="K109" i="14"/>
  <c r="E109" i="14"/>
  <c r="X104" i="14"/>
  <c r="R104" i="14"/>
  <c r="L104" i="14"/>
  <c r="F104" i="14"/>
  <c r="Y99" i="14"/>
  <c r="S99" i="14"/>
  <c r="M99" i="14"/>
  <c r="G99" i="14"/>
  <c r="Z94" i="14"/>
  <c r="T94" i="14"/>
  <c r="N94" i="14"/>
  <c r="H94" i="14"/>
  <c r="AA89" i="14"/>
  <c r="U89" i="14"/>
  <c r="O89" i="14"/>
  <c r="I89" i="14"/>
  <c r="V84" i="14"/>
  <c r="P84" i="14"/>
  <c r="J84" i="14"/>
  <c r="D84" i="14"/>
  <c r="W79" i="14"/>
  <c r="Q79" i="14"/>
  <c r="K79" i="14"/>
  <c r="E79" i="14"/>
  <c r="X159" i="14"/>
  <c r="R159" i="14"/>
  <c r="L159" i="14"/>
  <c r="F159" i="14"/>
  <c r="Y154" i="14"/>
  <c r="S154" i="14"/>
  <c r="M154" i="14"/>
  <c r="G154" i="14"/>
  <c r="Z149" i="14"/>
  <c r="T149" i="14"/>
  <c r="N149" i="14"/>
  <c r="H149" i="14"/>
  <c r="AA144" i="14"/>
  <c r="U144" i="14"/>
  <c r="O144" i="14"/>
  <c r="I144" i="14"/>
  <c r="V139" i="14"/>
  <c r="P139" i="14"/>
  <c r="J139" i="14"/>
  <c r="D139" i="14"/>
  <c r="W134" i="14"/>
  <c r="Q134" i="14"/>
  <c r="K134" i="14"/>
  <c r="E134" i="14"/>
  <c r="X129" i="14"/>
  <c r="R129" i="14"/>
  <c r="L129" i="14"/>
  <c r="F129" i="14"/>
  <c r="Y124" i="14"/>
  <c r="S124" i="14"/>
  <c r="M124" i="14"/>
  <c r="G124" i="14"/>
  <c r="Z119" i="14"/>
  <c r="T119" i="14"/>
  <c r="N119" i="14"/>
  <c r="H119" i="14"/>
  <c r="AA114" i="14"/>
  <c r="U114" i="14"/>
  <c r="O114" i="14"/>
  <c r="I114" i="14"/>
  <c r="V109" i="14"/>
  <c r="P109" i="14"/>
  <c r="J109" i="14"/>
  <c r="D109" i="14"/>
  <c r="W104" i="14"/>
  <c r="Q104" i="14"/>
  <c r="K104" i="14"/>
  <c r="E104" i="14"/>
  <c r="X99" i="14"/>
  <c r="R99" i="14"/>
  <c r="L99" i="14"/>
  <c r="F99" i="14"/>
  <c r="Y94" i="14"/>
  <c r="S94" i="14"/>
  <c r="M94" i="14"/>
  <c r="G94" i="14"/>
  <c r="Z89" i="14"/>
  <c r="T89" i="14"/>
  <c r="N89" i="14"/>
  <c r="H89" i="14"/>
  <c r="AA84" i="14"/>
  <c r="U84" i="14"/>
  <c r="O84" i="14"/>
  <c r="I84" i="14"/>
  <c r="V79" i="14"/>
  <c r="P79" i="14"/>
  <c r="J79" i="14"/>
  <c r="D79" i="14"/>
  <c r="W74" i="14"/>
  <c r="Q74" i="14"/>
  <c r="K74" i="14"/>
  <c r="E74" i="14"/>
  <c r="X69" i="14"/>
  <c r="R69" i="14"/>
  <c r="L69" i="14"/>
  <c r="F69" i="14"/>
  <c r="Y64" i="14"/>
  <c r="S64" i="14"/>
  <c r="M64" i="14"/>
  <c r="G64" i="14"/>
  <c r="Z59" i="14"/>
  <c r="T59" i="14"/>
  <c r="N59" i="14"/>
  <c r="H59" i="14"/>
  <c r="AA54" i="14"/>
  <c r="U54" i="14"/>
  <c r="O54" i="14"/>
  <c r="I54" i="14"/>
  <c r="V49" i="14"/>
  <c r="P49" i="14"/>
  <c r="J49" i="14"/>
  <c r="D49" i="14"/>
  <c r="W44" i="14"/>
  <c r="Q44" i="14"/>
  <c r="K44" i="14"/>
  <c r="E44" i="14"/>
  <c r="V159" i="14"/>
  <c r="P159" i="14"/>
  <c r="J159" i="14"/>
  <c r="D159" i="14"/>
  <c r="W154" i="14"/>
  <c r="Q154" i="14"/>
  <c r="K154" i="14"/>
  <c r="E154" i="14"/>
  <c r="X149" i="14"/>
  <c r="R149" i="14"/>
  <c r="L149" i="14"/>
  <c r="F149" i="14"/>
  <c r="Y144" i="14"/>
  <c r="S144" i="14"/>
  <c r="M144" i="14"/>
  <c r="G144" i="14"/>
  <c r="Z139" i="14"/>
  <c r="T139" i="14"/>
  <c r="N139" i="14"/>
  <c r="H139" i="14"/>
  <c r="AA134" i="14"/>
  <c r="U134" i="14"/>
  <c r="O134" i="14"/>
  <c r="I134" i="14"/>
  <c r="V129" i="14"/>
  <c r="P129" i="14"/>
  <c r="J129" i="14"/>
  <c r="D129" i="14"/>
  <c r="W124" i="14"/>
  <c r="Q124" i="14"/>
  <c r="K124" i="14"/>
  <c r="E124" i="14"/>
  <c r="X119" i="14"/>
  <c r="R119" i="14"/>
  <c r="L119" i="14"/>
  <c r="F119" i="14"/>
  <c r="Y114" i="14"/>
  <c r="S114" i="14"/>
  <c r="M114" i="14"/>
  <c r="G114" i="14"/>
  <c r="Z109" i="14"/>
  <c r="T109" i="14"/>
  <c r="N109" i="14"/>
  <c r="H109" i="14"/>
  <c r="AA104" i="14"/>
  <c r="U104" i="14"/>
  <c r="O104" i="14"/>
  <c r="I104" i="14"/>
  <c r="V99" i="14"/>
  <c r="P99" i="14"/>
  <c r="J99" i="14"/>
  <c r="D99" i="14"/>
  <c r="W94" i="14"/>
  <c r="Q94" i="14"/>
  <c r="K94" i="14"/>
  <c r="E94" i="14"/>
  <c r="X89" i="14"/>
  <c r="R89" i="14"/>
  <c r="L89" i="14"/>
  <c r="F89" i="14"/>
  <c r="Y84" i="14"/>
  <c r="S84" i="14"/>
  <c r="M84" i="14"/>
  <c r="G84" i="14"/>
  <c r="Z79" i="14"/>
  <c r="T79" i="14"/>
  <c r="N79" i="14"/>
  <c r="H79" i="14"/>
  <c r="AA74" i="14"/>
  <c r="U74" i="14"/>
  <c r="O74" i="14"/>
  <c r="I74" i="14"/>
  <c r="V69" i="14"/>
  <c r="P69" i="14"/>
  <c r="J69" i="14"/>
  <c r="D69" i="14"/>
  <c r="W64" i="14"/>
  <c r="Q64" i="14"/>
  <c r="K64" i="14"/>
  <c r="E64" i="14"/>
  <c r="X59" i="14"/>
  <c r="R59" i="14"/>
  <c r="L59" i="14"/>
  <c r="F59" i="14"/>
  <c r="Y54" i="14"/>
  <c r="S54" i="14"/>
  <c r="M54" i="14"/>
  <c r="G54" i="14"/>
  <c r="Z49" i="14"/>
  <c r="T49" i="14"/>
  <c r="N49" i="14"/>
  <c r="H49" i="14"/>
  <c r="AA159" i="14"/>
  <c r="U159" i="14"/>
  <c r="O159" i="14"/>
  <c r="I159" i="14"/>
  <c r="V154" i="14"/>
  <c r="P154" i="14"/>
  <c r="J154" i="14"/>
  <c r="D154" i="14"/>
  <c r="W149" i="14"/>
  <c r="Q149" i="14"/>
  <c r="K149" i="14"/>
  <c r="E149" i="14"/>
  <c r="X144" i="14"/>
  <c r="R144" i="14"/>
  <c r="L144" i="14"/>
  <c r="F144" i="14"/>
  <c r="Y139" i="14"/>
  <c r="S139" i="14"/>
  <c r="M139" i="14"/>
  <c r="G139" i="14"/>
  <c r="Z134" i="14"/>
  <c r="T134" i="14"/>
  <c r="N134" i="14"/>
  <c r="H134" i="14"/>
  <c r="AA129" i="14"/>
  <c r="U129" i="14"/>
  <c r="O129" i="14"/>
  <c r="I129" i="14"/>
  <c r="V124" i="14"/>
  <c r="P124" i="14"/>
  <c r="J124" i="14"/>
  <c r="D124" i="14"/>
  <c r="W119" i="14"/>
  <c r="Q119" i="14"/>
  <c r="K119" i="14"/>
  <c r="E119" i="14"/>
  <c r="X114" i="14"/>
  <c r="R114" i="14"/>
  <c r="L114" i="14"/>
  <c r="F114" i="14"/>
  <c r="Y109" i="14"/>
  <c r="S109" i="14"/>
  <c r="M109" i="14"/>
  <c r="G109" i="14"/>
  <c r="Z104" i="14"/>
  <c r="T104" i="14"/>
  <c r="N104" i="14"/>
  <c r="H104" i="14"/>
  <c r="AA99" i="14"/>
  <c r="U99" i="14"/>
  <c r="O99" i="14"/>
  <c r="I99" i="14"/>
  <c r="V94" i="14"/>
  <c r="P94" i="14"/>
  <c r="J94" i="14"/>
  <c r="D94" i="14"/>
  <c r="W89" i="14"/>
  <c r="Q89" i="14"/>
  <c r="K89" i="14"/>
  <c r="E89" i="14"/>
  <c r="X84" i="14"/>
  <c r="R84" i="14"/>
  <c r="L84" i="14"/>
  <c r="F84" i="14"/>
  <c r="Y79" i="14"/>
  <c r="S79" i="14"/>
  <c r="M79" i="14"/>
  <c r="G79" i="14"/>
  <c r="Z74" i="14"/>
  <c r="T74" i="14"/>
  <c r="N74" i="14"/>
  <c r="H74" i="14"/>
  <c r="AA69" i="14"/>
  <c r="U69" i="14"/>
  <c r="O69" i="14"/>
  <c r="I69" i="14"/>
  <c r="V64" i="14"/>
  <c r="P64" i="14"/>
  <c r="J64" i="14"/>
  <c r="D64" i="14"/>
  <c r="W59" i="14"/>
  <c r="Q59" i="14"/>
  <c r="K59" i="14"/>
  <c r="E59" i="14"/>
  <c r="X54" i="14"/>
  <c r="R54" i="14"/>
  <c r="L54" i="14"/>
  <c r="F54" i="14"/>
  <c r="Y49" i="14"/>
  <c r="S49" i="14"/>
  <c r="M49" i="14"/>
  <c r="G49" i="14"/>
  <c r="Z44" i="14"/>
  <c r="T44" i="14"/>
  <c r="N44" i="14"/>
  <c r="H44" i="14"/>
  <c r="AA39" i="14"/>
  <c r="U39" i="14"/>
  <c r="O39" i="14"/>
  <c r="I39" i="14"/>
  <c r="V34" i="14"/>
  <c r="P34" i="14"/>
  <c r="J34" i="14"/>
  <c r="D34" i="14"/>
  <c r="Z159" i="14"/>
  <c r="T159" i="14"/>
  <c r="N159" i="14"/>
  <c r="H159" i="14"/>
  <c r="AA154" i="14"/>
  <c r="U154" i="14"/>
  <c r="O154" i="14"/>
  <c r="I154" i="14"/>
  <c r="V149" i="14"/>
  <c r="P149" i="14"/>
  <c r="J149" i="14"/>
  <c r="D149" i="14"/>
  <c r="W144" i="14"/>
  <c r="Q144" i="14"/>
  <c r="K144" i="14"/>
  <c r="E144" i="14"/>
  <c r="X139" i="14"/>
  <c r="R139" i="14"/>
  <c r="L139" i="14"/>
  <c r="F139" i="14"/>
  <c r="Y134" i="14"/>
  <c r="S134" i="14"/>
  <c r="M134" i="14"/>
  <c r="G134" i="14"/>
  <c r="Z129" i="14"/>
  <c r="T129" i="14"/>
  <c r="N129" i="14"/>
  <c r="H129" i="14"/>
  <c r="AA124" i="14"/>
  <c r="U124" i="14"/>
  <c r="O124" i="14"/>
  <c r="I124" i="14"/>
  <c r="J9" i="14"/>
  <c r="P9" i="14"/>
  <c r="V9" i="14"/>
  <c r="AA638" i="14"/>
  <c r="U638" i="14"/>
  <c r="O638" i="14"/>
  <c r="I638" i="14"/>
  <c r="V633" i="14"/>
  <c r="P633" i="14"/>
  <c r="J633" i="14"/>
  <c r="D633" i="14"/>
  <c r="W628" i="14"/>
  <c r="Q628" i="14"/>
  <c r="K628" i="14"/>
  <c r="E628" i="14"/>
  <c r="X623" i="14"/>
  <c r="R623" i="14"/>
  <c r="L623" i="14"/>
  <c r="F623" i="14"/>
  <c r="Y618" i="14"/>
  <c r="S618" i="14"/>
  <c r="M618" i="14"/>
  <c r="G618" i="14"/>
  <c r="Z613" i="14"/>
  <c r="T613" i="14"/>
  <c r="N613" i="14"/>
  <c r="H613" i="14"/>
  <c r="AA608" i="14"/>
  <c r="U608" i="14"/>
  <c r="O608" i="14"/>
  <c r="I608" i="14"/>
  <c r="V603" i="14"/>
  <c r="P603" i="14"/>
  <c r="J603" i="14"/>
  <c r="D603" i="14"/>
  <c r="W598" i="14"/>
  <c r="Q598" i="14"/>
  <c r="K598" i="14"/>
  <c r="E598" i="14"/>
  <c r="X593" i="14"/>
  <c r="R593" i="14"/>
  <c r="L593" i="14"/>
  <c r="F593" i="14"/>
  <c r="Z638" i="14"/>
  <c r="T638" i="14"/>
  <c r="N638" i="14"/>
  <c r="H638" i="14"/>
  <c r="AA633" i="14"/>
  <c r="U633" i="14"/>
  <c r="O633" i="14"/>
  <c r="I633" i="14"/>
  <c r="V628" i="14"/>
  <c r="P628" i="14"/>
  <c r="J628" i="14"/>
  <c r="D628" i="14"/>
  <c r="W623" i="14"/>
  <c r="Q623" i="14"/>
  <c r="K623" i="14"/>
  <c r="E623" i="14"/>
  <c r="X618" i="14"/>
  <c r="R618" i="14"/>
  <c r="L618" i="14"/>
  <c r="F618" i="14"/>
  <c r="Y613" i="14"/>
  <c r="S613" i="14"/>
  <c r="M613" i="14"/>
  <c r="G613" i="14"/>
  <c r="Z608" i="14"/>
  <c r="T608" i="14"/>
  <c r="N608" i="14"/>
  <c r="H608" i="14"/>
  <c r="AA603" i="14"/>
  <c r="U603" i="14"/>
  <c r="O603" i="14"/>
  <c r="I603" i="14"/>
  <c r="V598" i="14"/>
  <c r="P598" i="14"/>
  <c r="J598" i="14"/>
  <c r="D598" i="14"/>
  <c r="W593" i="14"/>
  <c r="Q593" i="14"/>
  <c r="K593" i="14"/>
  <c r="E593" i="14"/>
  <c r="X588" i="14"/>
  <c r="R588" i="14"/>
  <c r="L588" i="14"/>
  <c r="Y638" i="14"/>
  <c r="S638" i="14"/>
  <c r="M638" i="14"/>
  <c r="G638" i="14"/>
  <c r="Z633" i="14"/>
  <c r="T633" i="14"/>
  <c r="N633" i="14"/>
  <c r="H633" i="14"/>
  <c r="AA628" i="14"/>
  <c r="U628" i="14"/>
  <c r="O628" i="14"/>
  <c r="I628" i="14"/>
  <c r="V623" i="14"/>
  <c r="P623" i="14"/>
  <c r="J623" i="14"/>
  <c r="D623" i="14"/>
  <c r="W618" i="14"/>
  <c r="Q618" i="14"/>
  <c r="K618" i="14"/>
  <c r="E618" i="14"/>
  <c r="X613" i="14"/>
  <c r="R613" i="14"/>
  <c r="L613" i="14"/>
  <c r="F613" i="14"/>
  <c r="Y608" i="14"/>
  <c r="S608" i="14"/>
  <c r="M608" i="14"/>
  <c r="G608" i="14"/>
  <c r="Z603" i="14"/>
  <c r="T603" i="14"/>
  <c r="N603" i="14"/>
  <c r="H603" i="14"/>
  <c r="AA598" i="14"/>
  <c r="U598" i="14"/>
  <c r="O598" i="14"/>
  <c r="I598" i="14"/>
  <c r="V593" i="14"/>
  <c r="P593" i="14"/>
  <c r="J593" i="14"/>
  <c r="D593" i="14"/>
  <c r="W588" i="14"/>
  <c r="Q588" i="14"/>
  <c r="K588" i="14"/>
  <c r="E588" i="14"/>
  <c r="W638" i="14"/>
  <c r="Q638" i="14"/>
  <c r="K638" i="14"/>
  <c r="E638" i="14"/>
  <c r="X633" i="14"/>
  <c r="R633" i="14"/>
  <c r="L633" i="14"/>
  <c r="F633" i="14"/>
  <c r="Y628" i="14"/>
  <c r="S628" i="14"/>
  <c r="M628" i="14"/>
  <c r="G628" i="14"/>
  <c r="Z623" i="14"/>
  <c r="T623" i="14"/>
  <c r="N623" i="14"/>
  <c r="H623" i="14"/>
  <c r="AA618" i="14"/>
  <c r="U618" i="14"/>
  <c r="O618" i="14"/>
  <c r="I618" i="14"/>
  <c r="V613" i="14"/>
  <c r="P613" i="14"/>
  <c r="J613" i="14"/>
  <c r="D613" i="14"/>
  <c r="W608" i="14"/>
  <c r="Q608" i="14"/>
  <c r="K608" i="14"/>
  <c r="E608" i="14"/>
  <c r="X603" i="14"/>
  <c r="R603" i="14"/>
  <c r="L603" i="14"/>
  <c r="F603" i="14"/>
  <c r="Y598" i="14"/>
  <c r="S598" i="14"/>
  <c r="M598" i="14"/>
  <c r="G598" i="14"/>
  <c r="Z593" i="14"/>
  <c r="T593" i="14"/>
  <c r="N593" i="14"/>
  <c r="H593" i="14"/>
  <c r="AA588" i="14"/>
  <c r="U588" i="14"/>
  <c r="O588" i="14"/>
  <c r="I588" i="14"/>
  <c r="V583" i="14"/>
  <c r="P583" i="14"/>
  <c r="J583" i="14"/>
  <c r="D583" i="14"/>
  <c r="W578" i="14"/>
  <c r="Q578" i="14"/>
  <c r="K578" i="14"/>
  <c r="E578" i="14"/>
  <c r="V638" i="14"/>
  <c r="P638" i="14"/>
  <c r="J638" i="14"/>
  <c r="D638" i="14"/>
  <c r="W633" i="14"/>
  <c r="Q633" i="14"/>
  <c r="K633" i="14"/>
  <c r="E633" i="14"/>
  <c r="X628" i="14"/>
  <c r="R628" i="14"/>
  <c r="L628" i="14"/>
  <c r="F628" i="14"/>
  <c r="Y623" i="14"/>
  <c r="S623" i="14"/>
  <c r="M623" i="14"/>
  <c r="G623" i="14"/>
  <c r="F638" i="14"/>
  <c r="G633" i="14"/>
  <c r="H628" i="14"/>
  <c r="I623" i="14"/>
  <c r="N618" i="14"/>
  <c r="N614" i="14" s="1"/>
  <c r="O613" i="14"/>
  <c r="P608" i="14"/>
  <c r="Q603" i="14"/>
  <c r="R598" i="14"/>
  <c r="R594" i="14" s="1"/>
  <c r="S593" i="14"/>
  <c r="S589" i="14" s="1"/>
  <c r="T588" i="14"/>
  <c r="H588" i="14"/>
  <c r="W583" i="14"/>
  <c r="W579" i="14" s="1"/>
  <c r="O583" i="14"/>
  <c r="H583" i="14"/>
  <c r="X578" i="14"/>
  <c r="X574" i="14" s="1"/>
  <c r="P578" i="14"/>
  <c r="P574" i="14" s="1"/>
  <c r="I578" i="14"/>
  <c r="I574" i="14" s="1"/>
  <c r="W573" i="14"/>
  <c r="Q573" i="14"/>
  <c r="K573" i="14"/>
  <c r="E573" i="14"/>
  <c r="X568" i="14"/>
  <c r="R568" i="14"/>
  <c r="L568" i="14"/>
  <c r="F568" i="14"/>
  <c r="Y563" i="14"/>
  <c r="S563" i="14"/>
  <c r="M563" i="14"/>
  <c r="G563" i="14"/>
  <c r="Z558" i="14"/>
  <c r="T558" i="14"/>
  <c r="N558" i="14"/>
  <c r="H558" i="14"/>
  <c r="AA553" i="14"/>
  <c r="U553" i="14"/>
  <c r="O553" i="14"/>
  <c r="I553" i="14"/>
  <c r="V548" i="14"/>
  <c r="P548" i="14"/>
  <c r="J548" i="14"/>
  <c r="D548" i="14"/>
  <c r="W543" i="14"/>
  <c r="Q543" i="14"/>
  <c r="K543" i="14"/>
  <c r="E543" i="14"/>
  <c r="X538" i="14"/>
  <c r="R538" i="14"/>
  <c r="L538" i="14"/>
  <c r="F538" i="14"/>
  <c r="Y533" i="14"/>
  <c r="S533" i="14"/>
  <c r="M533" i="14"/>
  <c r="G533" i="14"/>
  <c r="Z528" i="14"/>
  <c r="T528" i="14"/>
  <c r="N528" i="14"/>
  <c r="H528" i="14"/>
  <c r="AA523" i="14"/>
  <c r="U523" i="14"/>
  <c r="O523" i="14"/>
  <c r="I523" i="14"/>
  <c r="V518" i="14"/>
  <c r="P518" i="14"/>
  <c r="J518" i="14"/>
  <c r="D518" i="14"/>
  <c r="W513" i="14"/>
  <c r="Q513" i="14"/>
  <c r="K513" i="14"/>
  <c r="E513" i="14"/>
  <c r="X508" i="14"/>
  <c r="R508" i="14"/>
  <c r="L508" i="14"/>
  <c r="F508" i="14"/>
  <c r="Y503" i="14"/>
  <c r="S503" i="14"/>
  <c r="M503" i="14"/>
  <c r="G503" i="14"/>
  <c r="Z498" i="14"/>
  <c r="T498" i="14"/>
  <c r="N498" i="14"/>
  <c r="H498" i="14"/>
  <c r="AA493" i="14"/>
  <c r="U493" i="14"/>
  <c r="O493" i="14"/>
  <c r="I493" i="14"/>
  <c r="V488" i="14"/>
  <c r="P488" i="14"/>
  <c r="J488" i="14"/>
  <c r="D488" i="14"/>
  <c r="D484" i="14" s="1"/>
  <c r="W479" i="14"/>
  <c r="W475" i="14" s="1"/>
  <c r="Q479" i="14"/>
  <c r="K479" i="14"/>
  <c r="E479" i="14"/>
  <c r="X474" i="14"/>
  <c r="R474" i="14"/>
  <c r="L474" i="14"/>
  <c r="F474" i="14"/>
  <c r="Y469" i="14"/>
  <c r="S469" i="14"/>
  <c r="M469" i="14"/>
  <c r="G469" i="14"/>
  <c r="Z464" i="14"/>
  <c r="T464" i="14"/>
  <c r="N464" i="14"/>
  <c r="H464" i="14"/>
  <c r="AA459" i="14"/>
  <c r="U459" i="14"/>
  <c r="O459" i="14"/>
  <c r="I459" i="14"/>
  <c r="V454" i="14"/>
  <c r="P454" i="14"/>
  <c r="J454" i="14"/>
  <c r="D454" i="14"/>
  <c r="W449" i="14"/>
  <c r="Q449" i="14"/>
  <c r="K449" i="14"/>
  <c r="E449" i="14"/>
  <c r="X444" i="14"/>
  <c r="R444" i="14"/>
  <c r="L444" i="14"/>
  <c r="F444" i="14"/>
  <c r="Y439" i="14"/>
  <c r="S439" i="14"/>
  <c r="M439" i="14"/>
  <c r="G439" i="14"/>
  <c r="Z434" i="14"/>
  <c r="T434" i="14"/>
  <c r="N434" i="14"/>
  <c r="H434" i="14"/>
  <c r="AA429" i="14"/>
  <c r="U429" i="14"/>
  <c r="O429" i="14"/>
  <c r="I429" i="14"/>
  <c r="V424" i="14"/>
  <c r="P424" i="14"/>
  <c r="J424" i="14"/>
  <c r="D424" i="14"/>
  <c r="W419" i="14"/>
  <c r="Q419" i="14"/>
  <c r="K419" i="14"/>
  <c r="E419" i="14"/>
  <c r="X414" i="14"/>
  <c r="R414" i="14"/>
  <c r="L414" i="14"/>
  <c r="F414" i="14"/>
  <c r="Y409" i="14"/>
  <c r="S409" i="14"/>
  <c r="M409" i="14"/>
  <c r="G409" i="14"/>
  <c r="Z404" i="14"/>
  <c r="T404" i="14"/>
  <c r="N404" i="14"/>
  <c r="H404" i="14"/>
  <c r="AA399" i="14"/>
  <c r="U399" i="14"/>
  <c r="O399" i="14"/>
  <c r="I399" i="14"/>
  <c r="V394" i="14"/>
  <c r="P394" i="14"/>
  <c r="J394" i="14"/>
  <c r="D394" i="14"/>
  <c r="W389" i="14"/>
  <c r="Q389" i="14"/>
  <c r="K389" i="14"/>
  <c r="E389" i="14"/>
  <c r="X384" i="14"/>
  <c r="R384" i="14"/>
  <c r="L384" i="14"/>
  <c r="F384" i="14"/>
  <c r="Y379" i="14"/>
  <c r="S379" i="14"/>
  <c r="M379" i="14"/>
  <c r="G379" i="14"/>
  <c r="Z374" i="14"/>
  <c r="T374" i="14"/>
  <c r="N374" i="14"/>
  <c r="H374" i="14"/>
  <c r="AA369" i="14"/>
  <c r="U369" i="14"/>
  <c r="O369" i="14"/>
  <c r="I369" i="14"/>
  <c r="V364" i="14"/>
  <c r="P364" i="14"/>
  <c r="J364" i="14"/>
  <c r="D364" i="14"/>
  <c r="W359" i="14"/>
  <c r="Q359" i="14"/>
  <c r="K359" i="14"/>
  <c r="E359" i="14"/>
  <c r="X354" i="14"/>
  <c r="R354" i="14"/>
  <c r="L354" i="14"/>
  <c r="F354" i="14"/>
  <c r="Y349" i="14"/>
  <c r="S349" i="14"/>
  <c r="M349" i="14"/>
  <c r="G349" i="14"/>
  <c r="Z344" i="14"/>
  <c r="Z340" i="14" s="1"/>
  <c r="T344" i="14"/>
  <c r="T340" i="14" s="1"/>
  <c r="N344" i="14"/>
  <c r="N340" i="14" s="1"/>
  <c r="H344" i="14"/>
  <c r="H340" i="14" s="1"/>
  <c r="AA339" i="14"/>
  <c r="AA335" i="14" s="1"/>
  <c r="U339" i="14"/>
  <c r="U335" i="14" s="1"/>
  <c r="O339" i="14"/>
  <c r="O335" i="14" s="1"/>
  <c r="I339" i="14"/>
  <c r="I335" i="14" s="1"/>
  <c r="V334" i="14"/>
  <c r="V330" i="14" s="1"/>
  <c r="P334" i="14"/>
  <c r="P330" i="14" s="1"/>
  <c r="J334" i="14"/>
  <c r="J330" i="14" s="1"/>
  <c r="D334" i="14"/>
  <c r="D330" i="14" s="1"/>
  <c r="W329" i="14"/>
  <c r="W325" i="14" s="1"/>
  <c r="Q329" i="14"/>
  <c r="Q325" i="14" s="1"/>
  <c r="K329" i="14"/>
  <c r="K325" i="14" s="1"/>
  <c r="E329" i="14"/>
  <c r="E325" i="14" s="1"/>
  <c r="X320" i="14"/>
  <c r="R320" i="14"/>
  <c r="L320" i="14"/>
  <c r="F320" i="14"/>
  <c r="Y315" i="14"/>
  <c r="S315" i="14"/>
  <c r="M315" i="14"/>
  <c r="G315" i="14"/>
  <c r="Z310" i="14"/>
  <c r="T310" i="14"/>
  <c r="N310" i="14"/>
  <c r="H310" i="14"/>
  <c r="AA305" i="14"/>
  <c r="U305" i="14"/>
  <c r="O305" i="14"/>
  <c r="I305" i="14"/>
  <c r="V300" i="14"/>
  <c r="P300" i="14"/>
  <c r="J300" i="14"/>
  <c r="D300" i="14"/>
  <c r="W295" i="14"/>
  <c r="Q295" i="14"/>
  <c r="K295" i="14"/>
  <c r="E295" i="14"/>
  <c r="X290" i="14"/>
  <c r="R290" i="14"/>
  <c r="L290" i="14"/>
  <c r="F290" i="14"/>
  <c r="Y285" i="14"/>
  <c r="S285" i="14"/>
  <c r="M285" i="14"/>
  <c r="G285" i="14"/>
  <c r="Z280" i="14"/>
  <c r="T280" i="14"/>
  <c r="N280" i="14"/>
  <c r="H280" i="14"/>
  <c r="AA275" i="14"/>
  <c r="U275" i="14"/>
  <c r="O275" i="14"/>
  <c r="I275" i="14"/>
  <c r="V270" i="14"/>
  <c r="P270" i="14"/>
  <c r="J270" i="14"/>
  <c r="D270" i="14"/>
  <c r="W265" i="14"/>
  <c r="Q265" i="14"/>
  <c r="K265" i="14"/>
  <c r="E265" i="14"/>
  <c r="X260" i="14"/>
  <c r="R260" i="14"/>
  <c r="L260" i="14"/>
  <c r="F260" i="14"/>
  <c r="Y255" i="14"/>
  <c r="S255" i="14"/>
  <c r="M255" i="14"/>
  <c r="G255" i="14"/>
  <c r="Z250" i="14"/>
  <c r="T250" i="14"/>
  <c r="N250" i="14"/>
  <c r="H250" i="14"/>
  <c r="AA245" i="14"/>
  <c r="U245" i="14"/>
  <c r="O245" i="14"/>
  <c r="I245" i="14"/>
  <c r="V240" i="14"/>
  <c r="P240" i="14"/>
  <c r="J240" i="14"/>
  <c r="D240" i="14"/>
  <c r="W235" i="14"/>
  <c r="Q235" i="14"/>
  <c r="K235" i="14"/>
  <c r="E235" i="14"/>
  <c r="X230" i="14"/>
  <c r="R230" i="14"/>
  <c r="L230" i="14"/>
  <c r="F230" i="14"/>
  <c r="Y225" i="14"/>
  <c r="S225" i="14"/>
  <c r="M225" i="14"/>
  <c r="G225" i="14"/>
  <c r="Z220" i="14"/>
  <c r="T220" i="14"/>
  <c r="N220" i="14"/>
  <c r="H220" i="14"/>
  <c r="AA215" i="14"/>
  <c r="U215" i="14"/>
  <c r="O215" i="14"/>
  <c r="I215" i="14"/>
  <c r="V210" i="14"/>
  <c r="P210" i="14"/>
  <c r="J210" i="14"/>
  <c r="D210" i="14"/>
  <c r="W205" i="14"/>
  <c r="Q205" i="14"/>
  <c r="K205" i="14"/>
  <c r="E205" i="14"/>
  <c r="X200" i="14"/>
  <c r="R200" i="14"/>
  <c r="L200" i="14"/>
  <c r="F200" i="14"/>
  <c r="Y195" i="14"/>
  <c r="S195" i="14"/>
  <c r="M195" i="14"/>
  <c r="G195" i="14"/>
  <c r="Z190" i="14"/>
  <c r="T190" i="14"/>
  <c r="N190" i="14"/>
  <c r="H190" i="14"/>
  <c r="AA185" i="14"/>
  <c r="U185" i="14"/>
  <c r="O185" i="14"/>
  <c r="I185" i="14"/>
  <c r="V180" i="14"/>
  <c r="P180" i="14"/>
  <c r="J180" i="14"/>
  <c r="D180" i="14"/>
  <c r="W175" i="14"/>
  <c r="Q175" i="14"/>
  <c r="K175" i="14"/>
  <c r="E175" i="14"/>
  <c r="X170" i="14"/>
  <c r="R170" i="14"/>
  <c r="L170" i="14"/>
  <c r="F170" i="14"/>
  <c r="Y161" i="14"/>
  <c r="S161" i="14"/>
  <c r="M161" i="14"/>
  <c r="G161" i="14"/>
  <c r="Z156" i="14"/>
  <c r="T156" i="14"/>
  <c r="N156" i="14"/>
  <c r="H156" i="14"/>
  <c r="AA151" i="14"/>
  <c r="U151" i="14"/>
  <c r="O151" i="14"/>
  <c r="I151" i="14"/>
  <c r="V146" i="14"/>
  <c r="P146" i="14"/>
  <c r="J146" i="14"/>
  <c r="D146" i="14"/>
  <c r="W141" i="14"/>
  <c r="Q141" i="14"/>
  <c r="K141" i="14"/>
  <c r="E141" i="14"/>
  <c r="X136" i="14"/>
  <c r="R136" i="14"/>
  <c r="L136" i="14"/>
  <c r="F136" i="14"/>
  <c r="Y131" i="14"/>
  <c r="S131" i="14"/>
  <c r="M131" i="14"/>
  <c r="G131" i="14"/>
  <c r="Z126" i="14"/>
  <c r="T126" i="14"/>
  <c r="N126" i="14"/>
  <c r="H126" i="14"/>
  <c r="AA121" i="14"/>
  <c r="U121" i="14"/>
  <c r="O121" i="14"/>
  <c r="I121" i="14"/>
  <c r="V116" i="14"/>
  <c r="P116" i="14"/>
  <c r="J116" i="14"/>
  <c r="D116" i="14"/>
  <c r="W111" i="14"/>
  <c r="Q111" i="14"/>
  <c r="K111" i="14"/>
  <c r="E111" i="14"/>
  <c r="X106" i="14"/>
  <c r="R106" i="14"/>
  <c r="L106" i="14"/>
  <c r="F106" i="14"/>
  <c r="Y101" i="14"/>
  <c r="S101" i="14"/>
  <c r="M101" i="14"/>
  <c r="G101" i="14"/>
  <c r="Z96" i="14"/>
  <c r="T96" i="14"/>
  <c r="N96" i="14"/>
  <c r="H96" i="14"/>
  <c r="AA91" i="14"/>
  <c r="U91" i="14"/>
  <c r="O91" i="14"/>
  <c r="I91" i="14"/>
  <c r="V86" i="14"/>
  <c r="P86" i="14"/>
  <c r="J86" i="14"/>
  <c r="D86" i="14"/>
  <c r="W81" i="14"/>
  <c r="Q81" i="14"/>
  <c r="K81" i="14"/>
  <c r="E81" i="14"/>
  <c r="J618" i="14"/>
  <c r="K613" i="14"/>
  <c r="L608" i="14"/>
  <c r="M603" i="14"/>
  <c r="N598" i="14"/>
  <c r="O593" i="14"/>
  <c r="S588" i="14"/>
  <c r="G588" i="14"/>
  <c r="U583" i="14"/>
  <c r="N583" i="14"/>
  <c r="G583" i="14"/>
  <c r="V578" i="14"/>
  <c r="O578" i="14"/>
  <c r="H578" i="14"/>
  <c r="V573" i="14"/>
  <c r="P573" i="14"/>
  <c r="J573" i="14"/>
  <c r="D573" i="14"/>
  <c r="W568" i="14"/>
  <c r="Q568" i="14"/>
  <c r="K568" i="14"/>
  <c r="E568" i="14"/>
  <c r="X563" i="14"/>
  <c r="R563" i="14"/>
  <c r="L563" i="14"/>
  <c r="F563" i="14"/>
  <c r="Y558" i="14"/>
  <c r="S558" i="14"/>
  <c r="M558" i="14"/>
  <c r="G558" i="14"/>
  <c r="Z553" i="14"/>
  <c r="T553" i="14"/>
  <c r="N553" i="14"/>
  <c r="H553" i="14"/>
  <c r="AA548" i="14"/>
  <c r="U548" i="14"/>
  <c r="O548" i="14"/>
  <c r="I548" i="14"/>
  <c r="V543" i="14"/>
  <c r="P543" i="14"/>
  <c r="J543" i="14"/>
  <c r="D543" i="14"/>
  <c r="W538" i="14"/>
  <c r="Q538" i="14"/>
  <c r="K538" i="14"/>
  <c r="E538" i="14"/>
  <c r="X533" i="14"/>
  <c r="R533" i="14"/>
  <c r="L533" i="14"/>
  <c r="F533" i="14"/>
  <c r="Y528" i="14"/>
  <c r="S528" i="14"/>
  <c r="M528" i="14"/>
  <c r="G528" i="14"/>
  <c r="Z523" i="14"/>
  <c r="T523" i="14"/>
  <c r="N523" i="14"/>
  <c r="H523" i="14"/>
  <c r="AA518" i="14"/>
  <c r="U518" i="14"/>
  <c r="O518" i="14"/>
  <c r="I518" i="14"/>
  <c r="V513" i="14"/>
  <c r="P513" i="14"/>
  <c r="J513" i="14"/>
  <c r="D513" i="14"/>
  <c r="W508" i="14"/>
  <c r="Q508" i="14"/>
  <c r="K508" i="14"/>
  <c r="E508" i="14"/>
  <c r="X503" i="14"/>
  <c r="R503" i="14"/>
  <c r="L503" i="14"/>
  <c r="F503" i="14"/>
  <c r="Y498" i="14"/>
  <c r="S498" i="14"/>
  <c r="M498" i="14"/>
  <c r="G498" i="14"/>
  <c r="Z493" i="14"/>
  <c r="T493" i="14"/>
  <c r="N493" i="14"/>
  <c r="H493" i="14"/>
  <c r="AA488" i="14"/>
  <c r="U488" i="14"/>
  <c r="O488" i="14"/>
  <c r="I488" i="14"/>
  <c r="V479" i="14"/>
  <c r="P479" i="14"/>
  <c r="J479" i="14"/>
  <c r="D479" i="14"/>
  <c r="W474" i="14"/>
  <c r="Q474" i="14"/>
  <c r="K474" i="14"/>
  <c r="E474" i="14"/>
  <c r="X469" i="14"/>
  <c r="R469" i="14"/>
  <c r="L469" i="14"/>
  <c r="F469" i="14"/>
  <c r="Y464" i="14"/>
  <c r="S464" i="14"/>
  <c r="M464" i="14"/>
  <c r="G464" i="14"/>
  <c r="Z459" i="14"/>
  <c r="T459" i="14"/>
  <c r="N459" i="14"/>
  <c r="H459" i="14"/>
  <c r="AA454" i="14"/>
  <c r="U454" i="14"/>
  <c r="O454" i="14"/>
  <c r="I454" i="14"/>
  <c r="V449" i="14"/>
  <c r="P449" i="14"/>
  <c r="J449" i="14"/>
  <c r="D449" i="14"/>
  <c r="W444" i="14"/>
  <c r="Q444" i="14"/>
  <c r="K444" i="14"/>
  <c r="E444" i="14"/>
  <c r="X439" i="14"/>
  <c r="R439" i="14"/>
  <c r="L439" i="14"/>
  <c r="F439" i="14"/>
  <c r="Y434" i="14"/>
  <c r="S434" i="14"/>
  <c r="M434" i="14"/>
  <c r="G434" i="14"/>
  <c r="Z429" i="14"/>
  <c r="T429" i="14"/>
  <c r="N429" i="14"/>
  <c r="H429" i="14"/>
  <c r="AA424" i="14"/>
  <c r="U424" i="14"/>
  <c r="O424" i="14"/>
  <c r="I424" i="14"/>
  <c r="V419" i="14"/>
  <c r="P419" i="14"/>
  <c r="J419" i="14"/>
  <c r="D419" i="14"/>
  <c r="W414" i="14"/>
  <c r="Q414" i="14"/>
  <c r="K414" i="14"/>
  <c r="E414" i="14"/>
  <c r="X409" i="14"/>
  <c r="R409" i="14"/>
  <c r="L409" i="14"/>
  <c r="F409" i="14"/>
  <c r="Y404" i="14"/>
  <c r="S404" i="14"/>
  <c r="M404" i="14"/>
  <c r="G404" i="14"/>
  <c r="Z399" i="14"/>
  <c r="T399" i="14"/>
  <c r="N399" i="14"/>
  <c r="H399" i="14"/>
  <c r="AA394" i="14"/>
  <c r="U394" i="14"/>
  <c r="O394" i="14"/>
  <c r="I394" i="14"/>
  <c r="V389" i="14"/>
  <c r="P389" i="14"/>
  <c r="J389" i="14"/>
  <c r="D389" i="14"/>
  <c r="W384" i="14"/>
  <c r="Q384" i="14"/>
  <c r="K384" i="14"/>
  <c r="E384" i="14"/>
  <c r="X379" i="14"/>
  <c r="R379" i="14"/>
  <c r="L379" i="14"/>
  <c r="F379" i="14"/>
  <c r="Y374" i="14"/>
  <c r="S374" i="14"/>
  <c r="M374" i="14"/>
  <c r="G374" i="14"/>
  <c r="Z369" i="14"/>
  <c r="T369" i="14"/>
  <c r="N369" i="14"/>
  <c r="H369" i="14"/>
  <c r="AA364" i="14"/>
  <c r="U364" i="14"/>
  <c r="O364" i="14"/>
  <c r="I364" i="14"/>
  <c r="V359" i="14"/>
  <c r="P359" i="14"/>
  <c r="J359" i="14"/>
  <c r="D359" i="14"/>
  <c r="W354" i="14"/>
  <c r="Q354" i="14"/>
  <c r="K354" i="14"/>
  <c r="E354" i="14"/>
  <c r="X349" i="14"/>
  <c r="R349" i="14"/>
  <c r="L349" i="14"/>
  <c r="F349" i="14"/>
  <c r="Y344" i="14"/>
  <c r="S344" i="14"/>
  <c r="M344" i="14"/>
  <c r="G344" i="14"/>
  <c r="Z339" i="14"/>
  <c r="T339" i="14"/>
  <c r="N339" i="14"/>
  <c r="H339" i="14"/>
  <c r="AA334" i="14"/>
  <c r="U334" i="14"/>
  <c r="O334" i="14"/>
  <c r="I334" i="14"/>
  <c r="V329" i="14"/>
  <c r="P329" i="14"/>
  <c r="J329" i="14"/>
  <c r="D329" i="14"/>
  <c r="D325" i="14" s="1"/>
  <c r="W320" i="14"/>
  <c r="Q320" i="14"/>
  <c r="K320" i="14"/>
  <c r="E320" i="14"/>
  <c r="X315" i="14"/>
  <c r="R315" i="14"/>
  <c r="L315" i="14"/>
  <c r="F315" i="14"/>
  <c r="Y310" i="14"/>
  <c r="S310" i="14"/>
  <c r="M310" i="14"/>
  <c r="G310" i="14"/>
  <c r="Z305" i="14"/>
  <c r="T305" i="14"/>
  <c r="N305" i="14"/>
  <c r="H305" i="14"/>
  <c r="AA300" i="14"/>
  <c r="U300" i="14"/>
  <c r="O300" i="14"/>
  <c r="I300" i="14"/>
  <c r="V295" i="14"/>
  <c r="P295" i="14"/>
  <c r="J295" i="14"/>
  <c r="D295" i="14"/>
  <c r="W290" i="14"/>
  <c r="Q290" i="14"/>
  <c r="K290" i="14"/>
  <c r="E290" i="14"/>
  <c r="X285" i="14"/>
  <c r="R285" i="14"/>
  <c r="L285" i="14"/>
  <c r="F285" i="14"/>
  <c r="Y280" i="14"/>
  <c r="S280" i="14"/>
  <c r="M280" i="14"/>
  <c r="G280" i="14"/>
  <c r="Z275" i="14"/>
  <c r="T275" i="14"/>
  <c r="N275" i="14"/>
  <c r="H275" i="14"/>
  <c r="AA270" i="14"/>
  <c r="U270" i="14"/>
  <c r="O270" i="14"/>
  <c r="I270" i="14"/>
  <c r="V265" i="14"/>
  <c r="P265" i="14"/>
  <c r="J265" i="14"/>
  <c r="D265" i="14"/>
  <c r="W260" i="14"/>
  <c r="Q260" i="14"/>
  <c r="K260" i="14"/>
  <c r="E260" i="14"/>
  <c r="X255" i="14"/>
  <c r="R255" i="14"/>
  <c r="L255" i="14"/>
  <c r="F255" i="14"/>
  <c r="Y250" i="14"/>
  <c r="S250" i="14"/>
  <c r="M250" i="14"/>
  <c r="G250" i="14"/>
  <c r="Z245" i="14"/>
  <c r="T245" i="14"/>
  <c r="N245" i="14"/>
  <c r="H245" i="14"/>
  <c r="AA240" i="14"/>
  <c r="U240" i="14"/>
  <c r="O240" i="14"/>
  <c r="I240" i="14"/>
  <c r="V235" i="14"/>
  <c r="P235" i="14"/>
  <c r="J235" i="14"/>
  <c r="D235" i="14"/>
  <c r="W230" i="14"/>
  <c r="Q230" i="14"/>
  <c r="K230" i="14"/>
  <c r="E230" i="14"/>
  <c r="X225" i="14"/>
  <c r="R225" i="14"/>
  <c r="L225" i="14"/>
  <c r="F225" i="14"/>
  <c r="Y220" i="14"/>
  <c r="S220" i="14"/>
  <c r="M220" i="14"/>
  <c r="G220" i="14"/>
  <c r="Z215" i="14"/>
  <c r="T215" i="14"/>
  <c r="N215" i="14"/>
  <c r="H215" i="14"/>
  <c r="AA210" i="14"/>
  <c r="U210" i="14"/>
  <c r="O210" i="14"/>
  <c r="I210" i="14"/>
  <c r="V205" i="14"/>
  <c r="P205" i="14"/>
  <c r="J205" i="14"/>
  <c r="D205" i="14"/>
  <c r="W200" i="14"/>
  <c r="Q200" i="14"/>
  <c r="K200" i="14"/>
  <c r="E200" i="14"/>
  <c r="X195" i="14"/>
  <c r="R195" i="14"/>
  <c r="L195" i="14"/>
  <c r="F195" i="14"/>
  <c r="Y190" i="14"/>
  <c r="S190" i="14"/>
  <c r="M190" i="14"/>
  <c r="G190" i="14"/>
  <c r="Z185" i="14"/>
  <c r="T185" i="14"/>
  <c r="N185" i="14"/>
  <c r="H185" i="14"/>
  <c r="AA180" i="14"/>
  <c r="U180" i="14"/>
  <c r="O180" i="14"/>
  <c r="I180" i="14"/>
  <c r="V175" i="14"/>
  <c r="P175" i="14"/>
  <c r="J175" i="14"/>
  <c r="D175" i="14"/>
  <c r="W170" i="14"/>
  <c r="Q170" i="14"/>
  <c r="K170" i="14"/>
  <c r="E170" i="14"/>
  <c r="X161" i="14"/>
  <c r="R161" i="14"/>
  <c r="L161" i="14"/>
  <c r="F161" i="14"/>
  <c r="Y156" i="14"/>
  <c r="S156" i="14"/>
  <c r="M156" i="14"/>
  <c r="G156" i="14"/>
  <c r="Z151" i="14"/>
  <c r="T151" i="14"/>
  <c r="N151" i="14"/>
  <c r="H151" i="14"/>
  <c r="AA146" i="14"/>
  <c r="U146" i="14"/>
  <c r="O146" i="14"/>
  <c r="I146" i="14"/>
  <c r="V141" i="14"/>
  <c r="P141" i="14"/>
  <c r="J141" i="14"/>
  <c r="D141" i="14"/>
  <c r="W136" i="14"/>
  <c r="Q136" i="14"/>
  <c r="K136" i="14"/>
  <c r="E136" i="14"/>
  <c r="X131" i="14"/>
  <c r="R131" i="14"/>
  <c r="L131" i="14"/>
  <c r="F131" i="14"/>
  <c r="Y126" i="14"/>
  <c r="S126" i="14"/>
  <c r="M126" i="14"/>
  <c r="G126" i="14"/>
  <c r="Z121" i="14"/>
  <c r="T121" i="14"/>
  <c r="N121" i="14"/>
  <c r="H121" i="14"/>
  <c r="AA116" i="14"/>
  <c r="U116" i="14"/>
  <c r="O116" i="14"/>
  <c r="I116" i="14"/>
  <c r="V111" i="14"/>
  <c r="P111" i="14"/>
  <c r="J111" i="14"/>
  <c r="D111" i="14"/>
  <c r="W106" i="14"/>
  <c r="Q106" i="14"/>
  <c r="K106" i="14"/>
  <c r="E106" i="14"/>
  <c r="X101" i="14"/>
  <c r="R101" i="14"/>
  <c r="L101" i="14"/>
  <c r="F101" i="14"/>
  <c r="Y96" i="14"/>
  <c r="S96" i="14"/>
  <c r="M96" i="14"/>
  <c r="G96" i="14"/>
  <c r="Z91" i="14"/>
  <c r="T91" i="14"/>
  <c r="N91" i="14"/>
  <c r="H91" i="14"/>
  <c r="AA86" i="14"/>
  <c r="U86" i="14"/>
  <c r="O86" i="14"/>
  <c r="I86" i="14"/>
  <c r="V81" i="14"/>
  <c r="P81" i="14"/>
  <c r="J81" i="14"/>
  <c r="D81" i="14"/>
  <c r="W76" i="14"/>
  <c r="Q76" i="14"/>
  <c r="K76" i="14"/>
  <c r="E76" i="14"/>
  <c r="X71" i="14"/>
  <c r="R71" i="14"/>
  <c r="L71" i="14"/>
  <c r="F71" i="14"/>
  <c r="Y66" i="14"/>
  <c r="S66" i="14"/>
  <c r="M66" i="14"/>
  <c r="G66" i="14"/>
  <c r="Z61" i="14"/>
  <c r="T61" i="14"/>
  <c r="N61" i="14"/>
  <c r="H61" i="14"/>
  <c r="AA56" i="14"/>
  <c r="U56" i="14"/>
  <c r="O56" i="14"/>
  <c r="I56" i="14"/>
  <c r="V51" i="14"/>
  <c r="P51" i="14"/>
  <c r="J51" i="14"/>
  <c r="D51" i="14"/>
  <c r="W46" i="14"/>
  <c r="Q46" i="14"/>
  <c r="K46" i="14"/>
  <c r="E46" i="14"/>
  <c r="Z618" i="14"/>
  <c r="H618" i="14"/>
  <c r="AA613" i="14"/>
  <c r="I613" i="14"/>
  <c r="J608" i="14"/>
  <c r="K603" i="14"/>
  <c r="L598" i="14"/>
  <c r="M593" i="14"/>
  <c r="P588" i="14"/>
  <c r="F588" i="14"/>
  <c r="AA583" i="14"/>
  <c r="T583" i="14"/>
  <c r="M583" i="14"/>
  <c r="F583" i="14"/>
  <c r="U578" i="14"/>
  <c r="N578" i="14"/>
  <c r="G578" i="14"/>
  <c r="AA573" i="14"/>
  <c r="AA569" i="14" s="1"/>
  <c r="U573" i="14"/>
  <c r="U569" i="14" s="1"/>
  <c r="O573" i="14"/>
  <c r="O569" i="14" s="1"/>
  <c r="I573" i="14"/>
  <c r="I569" i="14" s="1"/>
  <c r="V568" i="14"/>
  <c r="V564" i="14" s="1"/>
  <c r="P568" i="14"/>
  <c r="P564" i="14" s="1"/>
  <c r="J568" i="14"/>
  <c r="J564" i="14" s="1"/>
  <c r="D568" i="14"/>
  <c r="D564" i="14" s="1"/>
  <c r="W563" i="14"/>
  <c r="W559" i="14" s="1"/>
  <c r="Q563" i="14"/>
  <c r="Q559" i="14" s="1"/>
  <c r="K563" i="14"/>
  <c r="K559" i="14" s="1"/>
  <c r="E563" i="14"/>
  <c r="E559" i="14" s="1"/>
  <c r="X558" i="14"/>
  <c r="X554" i="14" s="1"/>
  <c r="R558" i="14"/>
  <c r="R554" i="14" s="1"/>
  <c r="L558" i="14"/>
  <c r="L554" i="14" s="1"/>
  <c r="F558" i="14"/>
  <c r="F554" i="14" s="1"/>
  <c r="Y553" i="14"/>
  <c r="Y549" i="14" s="1"/>
  <c r="S553" i="14"/>
  <c r="S549" i="14" s="1"/>
  <c r="M553" i="14"/>
  <c r="M549" i="14" s="1"/>
  <c r="G553" i="14"/>
  <c r="G549" i="14" s="1"/>
  <c r="Z548" i="14"/>
  <c r="Z544" i="14" s="1"/>
  <c r="T548" i="14"/>
  <c r="T544" i="14" s="1"/>
  <c r="N548" i="14"/>
  <c r="N544" i="14" s="1"/>
  <c r="H548" i="14"/>
  <c r="H544" i="14" s="1"/>
  <c r="AA543" i="14"/>
  <c r="AA539" i="14" s="1"/>
  <c r="U543" i="14"/>
  <c r="U539" i="14" s="1"/>
  <c r="O543" i="14"/>
  <c r="O539" i="14" s="1"/>
  <c r="I543" i="14"/>
  <c r="I539" i="14" s="1"/>
  <c r="V538" i="14"/>
  <c r="V534" i="14" s="1"/>
  <c r="P538" i="14"/>
  <c r="P534" i="14" s="1"/>
  <c r="J538" i="14"/>
  <c r="J534" i="14" s="1"/>
  <c r="D538" i="14"/>
  <c r="D534" i="14" s="1"/>
  <c r="W533" i="14"/>
  <c r="W529" i="14" s="1"/>
  <c r="Q533" i="14"/>
  <c r="Q529" i="14" s="1"/>
  <c r="K533" i="14"/>
  <c r="K529" i="14" s="1"/>
  <c r="E533" i="14"/>
  <c r="E529" i="14" s="1"/>
  <c r="X528" i="14"/>
  <c r="X524" i="14" s="1"/>
  <c r="R528" i="14"/>
  <c r="R524" i="14" s="1"/>
  <c r="L528" i="14"/>
  <c r="L524" i="14" s="1"/>
  <c r="F528" i="14"/>
  <c r="F524" i="14" s="1"/>
  <c r="Y523" i="14"/>
  <c r="Y519" i="14" s="1"/>
  <c r="S523" i="14"/>
  <c r="S519" i="14" s="1"/>
  <c r="M523" i="14"/>
  <c r="M519" i="14" s="1"/>
  <c r="G523" i="14"/>
  <c r="G519" i="14" s="1"/>
  <c r="Z518" i="14"/>
  <c r="Z514" i="14" s="1"/>
  <c r="T518" i="14"/>
  <c r="T514" i="14" s="1"/>
  <c r="N518" i="14"/>
  <c r="N514" i="14" s="1"/>
  <c r="H518" i="14"/>
  <c r="H514" i="14" s="1"/>
  <c r="AA513" i="14"/>
  <c r="AA509" i="14" s="1"/>
  <c r="U513" i="14"/>
  <c r="U509" i="14" s="1"/>
  <c r="O513" i="14"/>
  <c r="O509" i="14" s="1"/>
  <c r="I513" i="14"/>
  <c r="I509" i="14" s="1"/>
  <c r="V508" i="14"/>
  <c r="V504" i="14" s="1"/>
  <c r="P508" i="14"/>
  <c r="P504" i="14" s="1"/>
  <c r="J508" i="14"/>
  <c r="J504" i="14" s="1"/>
  <c r="D508" i="14"/>
  <c r="D504" i="14" s="1"/>
  <c r="W503" i="14"/>
  <c r="W499" i="14" s="1"/>
  <c r="Q503" i="14"/>
  <c r="Q499" i="14" s="1"/>
  <c r="K503" i="14"/>
  <c r="K499" i="14" s="1"/>
  <c r="E503" i="14"/>
  <c r="E499" i="14" s="1"/>
  <c r="X498" i="14"/>
  <c r="X494" i="14" s="1"/>
  <c r="R498" i="14"/>
  <c r="R494" i="14" s="1"/>
  <c r="L498" i="14"/>
  <c r="L494" i="14" s="1"/>
  <c r="F498" i="14"/>
  <c r="F494" i="14" s="1"/>
  <c r="Y493" i="14"/>
  <c r="Y489" i="14" s="1"/>
  <c r="S493" i="14"/>
  <c r="S489" i="14" s="1"/>
  <c r="M493" i="14"/>
  <c r="M489" i="14" s="1"/>
  <c r="G493" i="14"/>
  <c r="G489" i="14" s="1"/>
  <c r="Z488" i="14"/>
  <c r="Z484" i="14" s="1"/>
  <c r="T488" i="14"/>
  <c r="T484" i="14" s="1"/>
  <c r="N488" i="14"/>
  <c r="N484" i="14" s="1"/>
  <c r="H488" i="14"/>
  <c r="H484" i="14" s="1"/>
  <c r="AA479" i="14"/>
  <c r="AA475" i="14" s="1"/>
  <c r="U479" i="14"/>
  <c r="U475" i="14" s="1"/>
  <c r="O479" i="14"/>
  <c r="O475" i="14" s="1"/>
  <c r="I479" i="14"/>
  <c r="I475" i="14" s="1"/>
  <c r="V474" i="14"/>
  <c r="V470" i="14" s="1"/>
  <c r="P474" i="14"/>
  <c r="P470" i="14" s="1"/>
  <c r="J474" i="14"/>
  <c r="J470" i="14" s="1"/>
  <c r="D474" i="14"/>
  <c r="D470" i="14" s="1"/>
  <c r="W469" i="14"/>
  <c r="W465" i="14" s="1"/>
  <c r="Q469" i="14"/>
  <c r="Q465" i="14" s="1"/>
  <c r="K469" i="14"/>
  <c r="K465" i="14" s="1"/>
  <c r="E469" i="14"/>
  <c r="E465" i="14" s="1"/>
  <c r="X464" i="14"/>
  <c r="X460" i="14" s="1"/>
  <c r="R464" i="14"/>
  <c r="R460" i="14" s="1"/>
  <c r="L464" i="14"/>
  <c r="L460" i="14" s="1"/>
  <c r="F464" i="14"/>
  <c r="F460" i="14" s="1"/>
  <c r="Y459" i="14"/>
  <c r="Y455" i="14" s="1"/>
  <c r="S459" i="14"/>
  <c r="S455" i="14" s="1"/>
  <c r="M459" i="14"/>
  <c r="M455" i="14" s="1"/>
  <c r="G459" i="14"/>
  <c r="G455" i="14" s="1"/>
  <c r="Z454" i="14"/>
  <c r="Z450" i="14" s="1"/>
  <c r="T454" i="14"/>
  <c r="T450" i="14" s="1"/>
  <c r="N454" i="14"/>
  <c r="N450" i="14" s="1"/>
  <c r="H454" i="14"/>
  <c r="H450" i="14" s="1"/>
  <c r="AA449" i="14"/>
  <c r="AA445" i="14" s="1"/>
  <c r="U449" i="14"/>
  <c r="U445" i="14" s="1"/>
  <c r="O449" i="14"/>
  <c r="O445" i="14" s="1"/>
  <c r="I449" i="14"/>
  <c r="I445" i="14" s="1"/>
  <c r="V444" i="14"/>
  <c r="V440" i="14" s="1"/>
  <c r="P444" i="14"/>
  <c r="P440" i="14" s="1"/>
  <c r="J444" i="14"/>
  <c r="J440" i="14" s="1"/>
  <c r="D444" i="14"/>
  <c r="D440" i="14" s="1"/>
  <c r="W439" i="14"/>
  <c r="W435" i="14" s="1"/>
  <c r="Q439" i="14"/>
  <c r="Q435" i="14" s="1"/>
  <c r="K439" i="14"/>
  <c r="K435" i="14" s="1"/>
  <c r="E439" i="14"/>
  <c r="E435" i="14" s="1"/>
  <c r="X434" i="14"/>
  <c r="X430" i="14" s="1"/>
  <c r="R434" i="14"/>
  <c r="R430" i="14" s="1"/>
  <c r="L434" i="14"/>
  <c r="L430" i="14" s="1"/>
  <c r="F434" i="14"/>
  <c r="F430" i="14" s="1"/>
  <c r="Y429" i="14"/>
  <c r="Y425" i="14" s="1"/>
  <c r="S429" i="14"/>
  <c r="S425" i="14" s="1"/>
  <c r="M429" i="14"/>
  <c r="M425" i="14" s="1"/>
  <c r="G429" i="14"/>
  <c r="G425" i="14" s="1"/>
  <c r="Z424" i="14"/>
  <c r="Z420" i="14" s="1"/>
  <c r="T424" i="14"/>
  <c r="T420" i="14" s="1"/>
  <c r="N424" i="14"/>
  <c r="N420" i="14" s="1"/>
  <c r="H424" i="14"/>
  <c r="H420" i="14" s="1"/>
  <c r="AA419" i="14"/>
  <c r="AA415" i="14" s="1"/>
  <c r="U419" i="14"/>
  <c r="U415" i="14" s="1"/>
  <c r="O419" i="14"/>
  <c r="O415" i="14" s="1"/>
  <c r="I419" i="14"/>
  <c r="I415" i="14" s="1"/>
  <c r="V414" i="14"/>
  <c r="V410" i="14" s="1"/>
  <c r="P414" i="14"/>
  <c r="P410" i="14" s="1"/>
  <c r="J414" i="14"/>
  <c r="J410" i="14" s="1"/>
  <c r="D414" i="14"/>
  <c r="D410" i="14" s="1"/>
  <c r="W409" i="14"/>
  <c r="W405" i="14" s="1"/>
  <c r="Q409" i="14"/>
  <c r="Q405" i="14" s="1"/>
  <c r="K409" i="14"/>
  <c r="K405" i="14" s="1"/>
  <c r="E409" i="14"/>
  <c r="E405" i="14" s="1"/>
  <c r="X404" i="14"/>
  <c r="X400" i="14" s="1"/>
  <c r="R404" i="14"/>
  <c r="R400" i="14" s="1"/>
  <c r="L404" i="14"/>
  <c r="L400" i="14" s="1"/>
  <c r="F404" i="14"/>
  <c r="F400" i="14" s="1"/>
  <c r="Y399" i="14"/>
  <c r="Y395" i="14" s="1"/>
  <c r="S399" i="14"/>
  <c r="S395" i="14" s="1"/>
  <c r="M399" i="14"/>
  <c r="M395" i="14" s="1"/>
  <c r="G399" i="14"/>
  <c r="G395" i="14" s="1"/>
  <c r="Z394" i="14"/>
  <c r="Z390" i="14" s="1"/>
  <c r="T394" i="14"/>
  <c r="T390" i="14" s="1"/>
  <c r="N394" i="14"/>
  <c r="N390" i="14" s="1"/>
  <c r="H394" i="14"/>
  <c r="H390" i="14" s="1"/>
  <c r="AA389" i="14"/>
  <c r="AA385" i="14" s="1"/>
  <c r="U389" i="14"/>
  <c r="U385" i="14" s="1"/>
  <c r="O389" i="14"/>
  <c r="O385" i="14" s="1"/>
  <c r="I389" i="14"/>
  <c r="I385" i="14" s="1"/>
  <c r="V384" i="14"/>
  <c r="V380" i="14" s="1"/>
  <c r="P384" i="14"/>
  <c r="P380" i="14" s="1"/>
  <c r="J384" i="14"/>
  <c r="J380" i="14" s="1"/>
  <c r="D384" i="14"/>
  <c r="D380" i="14" s="1"/>
  <c r="W379" i="14"/>
  <c r="W375" i="14" s="1"/>
  <c r="Q379" i="14"/>
  <c r="Q375" i="14" s="1"/>
  <c r="K379" i="14"/>
  <c r="K375" i="14" s="1"/>
  <c r="E379" i="14"/>
  <c r="E375" i="14" s="1"/>
  <c r="X374" i="14"/>
  <c r="X370" i="14" s="1"/>
  <c r="R374" i="14"/>
  <c r="R370" i="14" s="1"/>
  <c r="L374" i="14"/>
  <c r="L370" i="14" s="1"/>
  <c r="F374" i="14"/>
  <c r="F370" i="14" s="1"/>
  <c r="Y369" i="14"/>
  <c r="Y365" i="14" s="1"/>
  <c r="S369" i="14"/>
  <c r="S365" i="14" s="1"/>
  <c r="M369" i="14"/>
  <c r="M365" i="14" s="1"/>
  <c r="G369" i="14"/>
  <c r="G365" i="14" s="1"/>
  <c r="Z364" i="14"/>
  <c r="Z360" i="14" s="1"/>
  <c r="T364" i="14"/>
  <c r="T360" i="14" s="1"/>
  <c r="N364" i="14"/>
  <c r="N360" i="14" s="1"/>
  <c r="H364" i="14"/>
  <c r="H360" i="14" s="1"/>
  <c r="AA359" i="14"/>
  <c r="AA355" i="14" s="1"/>
  <c r="U359" i="14"/>
  <c r="U355" i="14" s="1"/>
  <c r="O359" i="14"/>
  <c r="O355" i="14" s="1"/>
  <c r="I359" i="14"/>
  <c r="I355" i="14" s="1"/>
  <c r="V354" i="14"/>
  <c r="V350" i="14" s="1"/>
  <c r="P354" i="14"/>
  <c r="P350" i="14" s="1"/>
  <c r="J354" i="14"/>
  <c r="J350" i="14" s="1"/>
  <c r="D354" i="14"/>
  <c r="D350" i="14" s="1"/>
  <c r="W349" i="14"/>
  <c r="W345" i="14" s="1"/>
  <c r="Q349" i="14"/>
  <c r="Q345" i="14" s="1"/>
  <c r="K349" i="14"/>
  <c r="K345" i="14" s="1"/>
  <c r="E349" i="14"/>
  <c r="E345" i="14" s="1"/>
  <c r="X344" i="14"/>
  <c r="X340" i="14" s="1"/>
  <c r="R344" i="14"/>
  <c r="R340" i="14" s="1"/>
  <c r="L344" i="14"/>
  <c r="L340" i="14" s="1"/>
  <c r="F344" i="14"/>
  <c r="F340" i="14" s="1"/>
  <c r="Y339" i="14"/>
  <c r="Y335" i="14" s="1"/>
  <c r="S339" i="14"/>
  <c r="S335" i="14" s="1"/>
  <c r="M339" i="14"/>
  <c r="M335" i="14" s="1"/>
  <c r="G339" i="14"/>
  <c r="G335" i="14" s="1"/>
  <c r="Z334" i="14"/>
  <c r="Z330" i="14" s="1"/>
  <c r="T334" i="14"/>
  <c r="T330" i="14" s="1"/>
  <c r="N334" i="14"/>
  <c r="N330" i="14" s="1"/>
  <c r="H334" i="14"/>
  <c r="H330" i="14" s="1"/>
  <c r="AA329" i="14"/>
  <c r="AA325" i="14" s="1"/>
  <c r="U329" i="14"/>
  <c r="U325" i="14" s="1"/>
  <c r="O329" i="14"/>
  <c r="O325" i="14" s="1"/>
  <c r="I329" i="14"/>
  <c r="I325" i="14" s="1"/>
  <c r="V320" i="14"/>
  <c r="P320" i="14"/>
  <c r="J320" i="14"/>
  <c r="D320" i="14"/>
  <c r="W315" i="14"/>
  <c r="Q315" i="14"/>
  <c r="K315" i="14"/>
  <c r="E315" i="14"/>
  <c r="X310" i="14"/>
  <c r="R310" i="14"/>
  <c r="L310" i="14"/>
  <c r="F310" i="14"/>
  <c r="Y305" i="14"/>
  <c r="S305" i="14"/>
  <c r="M305" i="14"/>
  <c r="G305" i="14"/>
  <c r="Z300" i="14"/>
  <c r="T300" i="14"/>
  <c r="N300" i="14"/>
  <c r="H300" i="14"/>
  <c r="AA295" i="14"/>
  <c r="U295" i="14"/>
  <c r="O295" i="14"/>
  <c r="I295" i="14"/>
  <c r="V290" i="14"/>
  <c r="P290" i="14"/>
  <c r="J290" i="14"/>
  <c r="D290" i="14"/>
  <c r="W285" i="14"/>
  <c r="Q285" i="14"/>
  <c r="K285" i="14"/>
  <c r="E285" i="14"/>
  <c r="X638" i="14"/>
  <c r="X634" i="14" s="1"/>
  <c r="Y633" i="14"/>
  <c r="Z628" i="14"/>
  <c r="AA623" i="14"/>
  <c r="V618" i="14"/>
  <c r="D618" i="14"/>
  <c r="W613" i="14"/>
  <c r="E613" i="14"/>
  <c r="X608" i="14"/>
  <c r="F608" i="14"/>
  <c r="Y603" i="14"/>
  <c r="G603" i="14"/>
  <c r="Z598" i="14"/>
  <c r="H598" i="14"/>
  <c r="AA593" i="14"/>
  <c r="I593" i="14"/>
  <c r="Z588" i="14"/>
  <c r="N588" i="14"/>
  <c r="N584" i="14" s="1"/>
  <c r="D588" i="14"/>
  <c r="Z583" i="14"/>
  <c r="S583" i="14"/>
  <c r="L583" i="14"/>
  <c r="E583" i="14"/>
  <c r="AA578" i="14"/>
  <c r="T578" i="14"/>
  <c r="M578" i="14"/>
  <c r="F578" i="14"/>
  <c r="Z573" i="14"/>
  <c r="T573" i="14"/>
  <c r="N573" i="14"/>
  <c r="H573" i="14"/>
  <c r="AA568" i="14"/>
  <c r="U568" i="14"/>
  <c r="O568" i="14"/>
  <c r="I568" i="14"/>
  <c r="V563" i="14"/>
  <c r="P563" i="14"/>
  <c r="J563" i="14"/>
  <c r="D563" i="14"/>
  <c r="W558" i="14"/>
  <c r="Q558" i="14"/>
  <c r="K558" i="14"/>
  <c r="E558" i="14"/>
  <c r="X553" i="14"/>
  <c r="R553" i="14"/>
  <c r="L553" i="14"/>
  <c r="F553" i="14"/>
  <c r="Y548" i="14"/>
  <c r="S548" i="14"/>
  <c r="M548" i="14"/>
  <c r="G548" i="14"/>
  <c r="Z543" i="14"/>
  <c r="T543" i="14"/>
  <c r="N543" i="14"/>
  <c r="H543" i="14"/>
  <c r="AA538" i="14"/>
  <c r="U538" i="14"/>
  <c r="O538" i="14"/>
  <c r="I538" i="14"/>
  <c r="V533" i="14"/>
  <c r="P533" i="14"/>
  <c r="J533" i="14"/>
  <c r="D533" i="14"/>
  <c r="W528" i="14"/>
  <c r="Q528" i="14"/>
  <c r="K528" i="14"/>
  <c r="E528" i="14"/>
  <c r="X523" i="14"/>
  <c r="R523" i="14"/>
  <c r="L523" i="14"/>
  <c r="F523" i="14"/>
  <c r="Y518" i="14"/>
  <c r="S518" i="14"/>
  <c r="M518" i="14"/>
  <c r="G518" i="14"/>
  <c r="Z513" i="14"/>
  <c r="T513" i="14"/>
  <c r="N513" i="14"/>
  <c r="H513" i="14"/>
  <c r="AA508" i="14"/>
  <c r="U508" i="14"/>
  <c r="O508" i="14"/>
  <c r="I508" i="14"/>
  <c r="V503" i="14"/>
  <c r="P503" i="14"/>
  <c r="J503" i="14"/>
  <c r="D503" i="14"/>
  <c r="W498" i="14"/>
  <c r="Q498" i="14"/>
  <c r="K498" i="14"/>
  <c r="E498" i="14"/>
  <c r="X493" i="14"/>
  <c r="R493" i="14"/>
  <c r="L493" i="14"/>
  <c r="F493" i="14"/>
  <c r="Y488" i="14"/>
  <c r="S488" i="14"/>
  <c r="M488" i="14"/>
  <c r="G488" i="14"/>
  <c r="Z479" i="14"/>
  <c r="T479" i="14"/>
  <c r="N479" i="14"/>
  <c r="H479" i="14"/>
  <c r="AA474" i="14"/>
  <c r="U474" i="14"/>
  <c r="O474" i="14"/>
  <c r="I474" i="14"/>
  <c r="V469" i="14"/>
  <c r="P469" i="14"/>
  <c r="J469" i="14"/>
  <c r="D469" i="14"/>
  <c r="W464" i="14"/>
  <c r="Q464" i="14"/>
  <c r="K464" i="14"/>
  <c r="E464" i="14"/>
  <c r="X459" i="14"/>
  <c r="R459" i="14"/>
  <c r="L459" i="14"/>
  <c r="F459" i="14"/>
  <c r="Y454" i="14"/>
  <c r="S454" i="14"/>
  <c r="M454" i="14"/>
  <c r="G454" i="14"/>
  <c r="Z449" i="14"/>
  <c r="T449" i="14"/>
  <c r="N449" i="14"/>
  <c r="H449" i="14"/>
  <c r="AA444" i="14"/>
  <c r="U444" i="14"/>
  <c r="O444" i="14"/>
  <c r="I444" i="14"/>
  <c r="V439" i="14"/>
  <c r="P439" i="14"/>
  <c r="J439" i="14"/>
  <c r="D439" i="14"/>
  <c r="W434" i="14"/>
  <c r="Q434" i="14"/>
  <c r="K434" i="14"/>
  <c r="E434" i="14"/>
  <c r="X429" i="14"/>
  <c r="R429" i="14"/>
  <c r="L429" i="14"/>
  <c r="F429" i="14"/>
  <c r="Y424" i="14"/>
  <c r="S424" i="14"/>
  <c r="M424" i="14"/>
  <c r="G424" i="14"/>
  <c r="Z419" i="14"/>
  <c r="T419" i="14"/>
  <c r="N419" i="14"/>
  <c r="H419" i="14"/>
  <c r="AA414" i="14"/>
  <c r="U414" i="14"/>
  <c r="O414" i="14"/>
  <c r="I414" i="14"/>
  <c r="V409" i="14"/>
  <c r="P409" i="14"/>
  <c r="J409" i="14"/>
  <c r="D409" i="14"/>
  <c r="W404" i="14"/>
  <c r="Q404" i="14"/>
  <c r="K404" i="14"/>
  <c r="E404" i="14"/>
  <c r="X399" i="14"/>
  <c r="R399" i="14"/>
  <c r="L399" i="14"/>
  <c r="F399" i="14"/>
  <c r="Y394" i="14"/>
  <c r="S394" i="14"/>
  <c r="M394" i="14"/>
  <c r="G394" i="14"/>
  <c r="Z389" i="14"/>
  <c r="T389" i="14"/>
  <c r="N389" i="14"/>
  <c r="H389" i="14"/>
  <c r="AA384" i="14"/>
  <c r="U384" i="14"/>
  <c r="O384" i="14"/>
  <c r="I384" i="14"/>
  <c r="V379" i="14"/>
  <c r="P379" i="14"/>
  <c r="J379" i="14"/>
  <c r="D379" i="14"/>
  <c r="W374" i="14"/>
  <c r="Q374" i="14"/>
  <c r="K374" i="14"/>
  <c r="E374" i="14"/>
  <c r="X369" i="14"/>
  <c r="R369" i="14"/>
  <c r="L369" i="14"/>
  <c r="F369" i="14"/>
  <c r="Y364" i="14"/>
  <c r="S364" i="14"/>
  <c r="M364" i="14"/>
  <c r="G364" i="14"/>
  <c r="Z359" i="14"/>
  <c r="T359" i="14"/>
  <c r="N359" i="14"/>
  <c r="H359" i="14"/>
  <c r="AA354" i="14"/>
  <c r="U354" i="14"/>
  <c r="O354" i="14"/>
  <c r="I354" i="14"/>
  <c r="V349" i="14"/>
  <c r="P349" i="14"/>
  <c r="J349" i="14"/>
  <c r="D349" i="14"/>
  <c r="W344" i="14"/>
  <c r="Q344" i="14"/>
  <c r="K344" i="14"/>
  <c r="E344" i="14"/>
  <c r="X339" i="14"/>
  <c r="R339" i="14"/>
  <c r="L339" i="14"/>
  <c r="F339" i="14"/>
  <c r="Y334" i="14"/>
  <c r="S334" i="14"/>
  <c r="M334" i="14"/>
  <c r="G334" i="14"/>
  <c r="Z329" i="14"/>
  <c r="T329" i="14"/>
  <c r="N329" i="14"/>
  <c r="H329" i="14"/>
  <c r="AA320" i="14"/>
  <c r="U320" i="14"/>
  <c r="O320" i="14"/>
  <c r="I320" i="14"/>
  <c r="V315" i="14"/>
  <c r="P315" i="14"/>
  <c r="J315" i="14"/>
  <c r="D315" i="14"/>
  <c r="W310" i="14"/>
  <c r="Q310" i="14"/>
  <c r="K310" i="14"/>
  <c r="E310" i="14"/>
  <c r="X305" i="14"/>
  <c r="R305" i="14"/>
  <c r="L305" i="14"/>
  <c r="F305" i="14"/>
  <c r="Y300" i="14"/>
  <c r="S300" i="14"/>
  <c r="M300" i="14"/>
  <c r="G300" i="14"/>
  <c r="Z295" i="14"/>
  <c r="T295" i="14"/>
  <c r="N295" i="14"/>
  <c r="H295" i="14"/>
  <c r="AA290" i="14"/>
  <c r="U290" i="14"/>
  <c r="O290" i="14"/>
  <c r="I290" i="14"/>
  <c r="V285" i="14"/>
  <c r="P285" i="14"/>
  <c r="J285" i="14"/>
  <c r="D285" i="14"/>
  <c r="W280" i="14"/>
  <c r="Q280" i="14"/>
  <c r="K280" i="14"/>
  <c r="E280" i="14"/>
  <c r="X275" i="14"/>
  <c r="R275" i="14"/>
  <c r="L275" i="14"/>
  <c r="F275" i="14"/>
  <c r="Y270" i="14"/>
  <c r="S270" i="14"/>
  <c r="M270" i="14"/>
  <c r="G270" i="14"/>
  <c r="Z265" i="14"/>
  <c r="T265" i="14"/>
  <c r="N265" i="14"/>
  <c r="H265" i="14"/>
  <c r="AA260" i="14"/>
  <c r="U260" i="14"/>
  <c r="O260" i="14"/>
  <c r="I260" i="14"/>
  <c r="V255" i="14"/>
  <c r="P255" i="14"/>
  <c r="J255" i="14"/>
  <c r="D255" i="14"/>
  <c r="W250" i="14"/>
  <c r="Q250" i="14"/>
  <c r="K250" i="14"/>
  <c r="E250" i="14"/>
  <c r="X245" i="14"/>
  <c r="R245" i="14"/>
  <c r="L245" i="14"/>
  <c r="F245" i="14"/>
  <c r="Y240" i="14"/>
  <c r="S240" i="14"/>
  <c r="M240" i="14"/>
  <c r="G240" i="14"/>
  <c r="Z235" i="14"/>
  <c r="T235" i="14"/>
  <c r="N235" i="14"/>
  <c r="H235" i="14"/>
  <c r="AA230" i="14"/>
  <c r="U230" i="14"/>
  <c r="O230" i="14"/>
  <c r="I230" i="14"/>
  <c r="V225" i="14"/>
  <c r="P225" i="14"/>
  <c r="J225" i="14"/>
  <c r="D225" i="14"/>
  <c r="W220" i="14"/>
  <c r="Q220" i="14"/>
  <c r="K220" i="14"/>
  <c r="E220" i="14"/>
  <c r="X215" i="14"/>
  <c r="R215" i="14"/>
  <c r="L215" i="14"/>
  <c r="F215" i="14"/>
  <c r="Y210" i="14"/>
  <c r="S210" i="14"/>
  <c r="M210" i="14"/>
  <c r="G210" i="14"/>
  <c r="Z205" i="14"/>
  <c r="T205" i="14"/>
  <c r="N205" i="14"/>
  <c r="H205" i="14"/>
  <c r="AA200" i="14"/>
  <c r="U200" i="14"/>
  <c r="O200" i="14"/>
  <c r="I200" i="14"/>
  <c r="V195" i="14"/>
  <c r="P195" i="14"/>
  <c r="J195" i="14"/>
  <c r="D195" i="14"/>
  <c r="W190" i="14"/>
  <c r="Q190" i="14"/>
  <c r="K190" i="14"/>
  <c r="E190" i="14"/>
  <c r="X185" i="14"/>
  <c r="R185" i="14"/>
  <c r="L185" i="14"/>
  <c r="F185" i="14"/>
  <c r="Y180" i="14"/>
  <c r="S180" i="14"/>
  <c r="M180" i="14"/>
  <c r="G180" i="14"/>
  <c r="Z175" i="14"/>
  <c r="T175" i="14"/>
  <c r="N175" i="14"/>
  <c r="H175" i="14"/>
  <c r="AA170" i="14"/>
  <c r="U170" i="14"/>
  <c r="O170" i="14"/>
  <c r="I170" i="14"/>
  <c r="V161" i="14"/>
  <c r="P161" i="14"/>
  <c r="J161" i="14"/>
  <c r="D161" i="14"/>
  <c r="W156" i="14"/>
  <c r="Q156" i="14"/>
  <c r="K156" i="14"/>
  <c r="E156" i="14"/>
  <c r="X151" i="14"/>
  <c r="R151" i="14"/>
  <c r="L151" i="14"/>
  <c r="F151" i="14"/>
  <c r="Y146" i="14"/>
  <c r="S146" i="14"/>
  <c r="M146" i="14"/>
  <c r="G146" i="14"/>
  <c r="Z141" i="14"/>
  <c r="T141" i="14"/>
  <c r="N141" i="14"/>
  <c r="H141" i="14"/>
  <c r="AA136" i="14"/>
  <c r="U136" i="14"/>
  <c r="O136" i="14"/>
  <c r="I136" i="14"/>
  <c r="V131" i="14"/>
  <c r="P131" i="14"/>
  <c r="J131" i="14"/>
  <c r="D131" i="14"/>
  <c r="W126" i="14"/>
  <c r="Q126" i="14"/>
  <c r="K126" i="14"/>
  <c r="E126" i="14"/>
  <c r="X121" i="14"/>
  <c r="R121" i="14"/>
  <c r="L121" i="14"/>
  <c r="F121" i="14"/>
  <c r="Y116" i="14"/>
  <c r="S116" i="14"/>
  <c r="M116" i="14"/>
  <c r="G116" i="14"/>
  <c r="Z111" i="14"/>
  <c r="T111" i="14"/>
  <c r="N111" i="14"/>
  <c r="H111" i="14"/>
  <c r="AA106" i="14"/>
  <c r="U106" i="14"/>
  <c r="O106" i="14"/>
  <c r="I106" i="14"/>
  <c r="V101" i="14"/>
  <c r="P101" i="14"/>
  <c r="J101" i="14"/>
  <c r="D101" i="14"/>
  <c r="W96" i="14"/>
  <c r="Q96" i="14"/>
  <c r="K96" i="14"/>
  <c r="E96" i="14"/>
  <c r="X91" i="14"/>
  <c r="R91" i="14"/>
  <c r="L91" i="14"/>
  <c r="F91" i="14"/>
  <c r="Y86" i="14"/>
  <c r="S86" i="14"/>
  <c r="M86" i="14"/>
  <c r="G86" i="14"/>
  <c r="Z81" i="14"/>
  <c r="T81" i="14"/>
  <c r="N81" i="14"/>
  <c r="H81" i="14"/>
  <c r="AA76" i="14"/>
  <c r="U76" i="14"/>
  <c r="O76" i="14"/>
  <c r="I76" i="14"/>
  <c r="V71" i="14"/>
  <c r="P71" i="14"/>
  <c r="J71" i="14"/>
  <c r="D71" i="14"/>
  <c r="W66" i="14"/>
  <c r="Q66" i="14"/>
  <c r="K66" i="14"/>
  <c r="E66" i="14"/>
  <c r="X61" i="14"/>
  <c r="R61" i="14"/>
  <c r="L61" i="14"/>
  <c r="F61" i="14"/>
  <c r="Y56" i="14"/>
  <c r="S56" i="14"/>
  <c r="M56" i="14"/>
  <c r="G56" i="14"/>
  <c r="Z51" i="14"/>
  <c r="T51" i="14"/>
  <c r="N51" i="14"/>
  <c r="H51" i="14"/>
  <c r="AA46" i="14"/>
  <c r="U46" i="14"/>
  <c r="R638" i="14"/>
  <c r="R634" i="14" s="1"/>
  <c r="S633" i="14"/>
  <c r="S629" i="14" s="1"/>
  <c r="T628" i="14"/>
  <c r="U623" i="14"/>
  <c r="U619" i="14" s="1"/>
  <c r="T618" i="14"/>
  <c r="U613" i="14"/>
  <c r="V608" i="14"/>
  <c r="D608" i="14"/>
  <c r="W603" i="14"/>
  <c r="E603" i="14"/>
  <c r="X598" i="14"/>
  <c r="F598" i="14"/>
  <c r="Y593" i="14"/>
  <c r="G593" i="14"/>
  <c r="Y588" i="14"/>
  <c r="M588" i="14"/>
  <c r="Y583" i="14"/>
  <c r="R583" i="14"/>
  <c r="K583" i="14"/>
  <c r="Z578" i="14"/>
  <c r="S578" i="14"/>
  <c r="L578" i="14"/>
  <c r="D578" i="14"/>
  <c r="Y573" i="14"/>
  <c r="S573" i="14"/>
  <c r="M573" i="14"/>
  <c r="G573" i="14"/>
  <c r="Z568" i="14"/>
  <c r="T568" i="14"/>
  <c r="N568" i="14"/>
  <c r="H568" i="14"/>
  <c r="AA563" i="14"/>
  <c r="U563" i="14"/>
  <c r="O563" i="14"/>
  <c r="I563" i="14"/>
  <c r="V558" i="14"/>
  <c r="P558" i="14"/>
  <c r="J558" i="14"/>
  <c r="D558" i="14"/>
  <c r="W553" i="14"/>
  <c r="Q553" i="14"/>
  <c r="K553" i="14"/>
  <c r="E553" i="14"/>
  <c r="X548" i="14"/>
  <c r="R548" i="14"/>
  <c r="L548" i="14"/>
  <c r="F548" i="14"/>
  <c r="Y543" i="14"/>
  <c r="S543" i="14"/>
  <c r="M543" i="14"/>
  <c r="G543" i="14"/>
  <c r="Z538" i="14"/>
  <c r="T538" i="14"/>
  <c r="N538" i="14"/>
  <c r="H538" i="14"/>
  <c r="AA533" i="14"/>
  <c r="U533" i="14"/>
  <c r="O533" i="14"/>
  <c r="I533" i="14"/>
  <c r="V528" i="14"/>
  <c r="P528" i="14"/>
  <c r="J528" i="14"/>
  <c r="D528" i="14"/>
  <c r="W523" i="14"/>
  <c r="Q523" i="14"/>
  <c r="K523" i="14"/>
  <c r="E523" i="14"/>
  <c r="X518" i="14"/>
  <c r="R518" i="14"/>
  <c r="L518" i="14"/>
  <c r="F518" i="14"/>
  <c r="Y513" i="14"/>
  <c r="S513" i="14"/>
  <c r="M513" i="14"/>
  <c r="G513" i="14"/>
  <c r="Z508" i="14"/>
  <c r="T508" i="14"/>
  <c r="N508" i="14"/>
  <c r="H508" i="14"/>
  <c r="AA503" i="14"/>
  <c r="U503" i="14"/>
  <c r="O503" i="14"/>
  <c r="I503" i="14"/>
  <c r="V498" i="14"/>
  <c r="P498" i="14"/>
  <c r="J498" i="14"/>
  <c r="D498" i="14"/>
  <c r="W493" i="14"/>
  <c r="Q493" i="14"/>
  <c r="K493" i="14"/>
  <c r="E493" i="14"/>
  <c r="X488" i="14"/>
  <c r="R488" i="14"/>
  <c r="L488" i="14"/>
  <c r="F488" i="14"/>
  <c r="Y479" i="14"/>
  <c r="S479" i="14"/>
  <c r="M479" i="14"/>
  <c r="G479" i="14"/>
  <c r="Z474" i="14"/>
  <c r="T474" i="14"/>
  <c r="N474" i="14"/>
  <c r="H474" i="14"/>
  <c r="AA469" i="14"/>
  <c r="U469" i="14"/>
  <c r="O469" i="14"/>
  <c r="I469" i="14"/>
  <c r="V464" i="14"/>
  <c r="P464" i="14"/>
  <c r="J464" i="14"/>
  <c r="D464" i="14"/>
  <c r="W459" i="14"/>
  <c r="Q459" i="14"/>
  <c r="K459" i="14"/>
  <c r="E459" i="14"/>
  <c r="X454" i="14"/>
  <c r="R454" i="14"/>
  <c r="L454" i="14"/>
  <c r="F454" i="14"/>
  <c r="Y449" i="14"/>
  <c r="S449" i="14"/>
  <c r="M449" i="14"/>
  <c r="G449" i="14"/>
  <c r="Z444" i="14"/>
  <c r="T444" i="14"/>
  <c r="N444" i="14"/>
  <c r="H444" i="14"/>
  <c r="AA439" i="14"/>
  <c r="U439" i="14"/>
  <c r="O439" i="14"/>
  <c r="I439" i="14"/>
  <c r="V434" i="14"/>
  <c r="P434" i="14"/>
  <c r="J434" i="14"/>
  <c r="D434" i="14"/>
  <c r="W429" i="14"/>
  <c r="Q429" i="14"/>
  <c r="K429" i="14"/>
  <c r="E429" i="14"/>
  <c r="X424" i="14"/>
  <c r="R424" i="14"/>
  <c r="L424" i="14"/>
  <c r="F424" i="14"/>
  <c r="Y419" i="14"/>
  <c r="S419" i="14"/>
  <c r="M419" i="14"/>
  <c r="G419" i="14"/>
  <c r="Z414" i="14"/>
  <c r="T414" i="14"/>
  <c r="N414" i="14"/>
  <c r="H414" i="14"/>
  <c r="AA409" i="14"/>
  <c r="U409" i="14"/>
  <c r="O409" i="14"/>
  <c r="I409" i="14"/>
  <c r="V404" i="14"/>
  <c r="P404" i="14"/>
  <c r="J404" i="14"/>
  <c r="D404" i="14"/>
  <c r="W399" i="14"/>
  <c r="Q399" i="14"/>
  <c r="K399" i="14"/>
  <c r="E399" i="14"/>
  <c r="X394" i="14"/>
  <c r="R394" i="14"/>
  <c r="L394" i="14"/>
  <c r="F394" i="14"/>
  <c r="Y389" i="14"/>
  <c r="S389" i="14"/>
  <c r="M389" i="14"/>
  <c r="G389" i="14"/>
  <c r="Z384" i="14"/>
  <c r="T384" i="14"/>
  <c r="N384" i="14"/>
  <c r="H384" i="14"/>
  <c r="AA379" i="14"/>
  <c r="U379" i="14"/>
  <c r="O379" i="14"/>
  <c r="I379" i="14"/>
  <c r="V374" i="14"/>
  <c r="P374" i="14"/>
  <c r="J374" i="14"/>
  <c r="D374" i="14"/>
  <c r="W369" i="14"/>
  <c r="Q369" i="14"/>
  <c r="K369" i="14"/>
  <c r="E369" i="14"/>
  <c r="X364" i="14"/>
  <c r="R364" i="14"/>
  <c r="L364" i="14"/>
  <c r="F364" i="14"/>
  <c r="Y359" i="14"/>
  <c r="S359" i="14"/>
  <c r="M359" i="14"/>
  <c r="G359" i="14"/>
  <c r="Z354" i="14"/>
  <c r="T354" i="14"/>
  <c r="N354" i="14"/>
  <c r="H354" i="14"/>
  <c r="AA349" i="14"/>
  <c r="U349" i="14"/>
  <c r="O349" i="14"/>
  <c r="I349" i="14"/>
  <c r="V344" i="14"/>
  <c r="P344" i="14"/>
  <c r="J344" i="14"/>
  <c r="D344" i="14"/>
  <c r="W339" i="14"/>
  <c r="Q339" i="14"/>
  <c r="K339" i="14"/>
  <c r="E339" i="14"/>
  <c r="X334" i="14"/>
  <c r="R334" i="14"/>
  <c r="L334" i="14"/>
  <c r="F334" i="14"/>
  <c r="Y329" i="14"/>
  <c r="S329" i="14"/>
  <c r="M329" i="14"/>
  <c r="G329" i="14"/>
  <c r="Z320" i="14"/>
  <c r="T320" i="14"/>
  <c r="N320" i="14"/>
  <c r="H320" i="14"/>
  <c r="AA315" i="14"/>
  <c r="U315" i="14"/>
  <c r="O315" i="14"/>
  <c r="I315" i="14"/>
  <c r="V310" i="14"/>
  <c r="P310" i="14"/>
  <c r="J310" i="14"/>
  <c r="D310" i="14"/>
  <c r="W305" i="14"/>
  <c r="Q305" i="14"/>
  <c r="K305" i="14"/>
  <c r="E305" i="14"/>
  <c r="X300" i="14"/>
  <c r="R300" i="14"/>
  <c r="L300" i="14"/>
  <c r="F300" i="14"/>
  <c r="Y295" i="14"/>
  <c r="S295" i="14"/>
  <c r="M295" i="14"/>
  <c r="G295" i="14"/>
  <c r="Z290" i="14"/>
  <c r="T290" i="14"/>
  <c r="N290" i="14"/>
  <c r="H290" i="14"/>
  <c r="AA285" i="14"/>
  <c r="U285" i="14"/>
  <c r="O285" i="14"/>
  <c r="I285" i="14"/>
  <c r="V280" i="14"/>
  <c r="P280" i="14"/>
  <c r="J280" i="14"/>
  <c r="D280" i="14"/>
  <c r="W275" i="14"/>
  <c r="Q275" i="14"/>
  <c r="K275" i="14"/>
  <c r="E275" i="14"/>
  <c r="X270" i="14"/>
  <c r="R270" i="14"/>
  <c r="L270" i="14"/>
  <c r="F270" i="14"/>
  <c r="Y265" i="14"/>
  <c r="S265" i="14"/>
  <c r="M265" i="14"/>
  <c r="G265" i="14"/>
  <c r="Z260" i="14"/>
  <c r="T260" i="14"/>
  <c r="N260" i="14"/>
  <c r="H260" i="14"/>
  <c r="AA255" i="14"/>
  <c r="U255" i="14"/>
  <c r="O255" i="14"/>
  <c r="I255" i="14"/>
  <c r="V250" i="14"/>
  <c r="P250" i="14"/>
  <c r="J250" i="14"/>
  <c r="D250" i="14"/>
  <c r="W245" i="14"/>
  <c r="Q245" i="14"/>
  <c r="K245" i="14"/>
  <c r="E245" i="14"/>
  <c r="X240" i="14"/>
  <c r="R240" i="14"/>
  <c r="L240" i="14"/>
  <c r="F240" i="14"/>
  <c r="Y235" i="14"/>
  <c r="S235" i="14"/>
  <c r="M235" i="14"/>
  <c r="G235" i="14"/>
  <c r="Z230" i="14"/>
  <c r="T230" i="14"/>
  <c r="N230" i="14"/>
  <c r="H230" i="14"/>
  <c r="AA225" i="14"/>
  <c r="U225" i="14"/>
  <c r="O225" i="14"/>
  <c r="I225" i="14"/>
  <c r="V220" i="14"/>
  <c r="P220" i="14"/>
  <c r="J220" i="14"/>
  <c r="D220" i="14"/>
  <c r="W215" i="14"/>
  <c r="Q215" i="14"/>
  <c r="K215" i="14"/>
  <c r="E215" i="14"/>
  <c r="X210" i="14"/>
  <c r="R210" i="14"/>
  <c r="L210" i="14"/>
  <c r="F210" i="14"/>
  <c r="Y205" i="14"/>
  <c r="S205" i="14"/>
  <c r="M205" i="14"/>
  <c r="G205" i="14"/>
  <c r="Z200" i="14"/>
  <c r="T200" i="14"/>
  <c r="N200" i="14"/>
  <c r="H200" i="14"/>
  <c r="AA195" i="14"/>
  <c r="U195" i="14"/>
  <c r="O195" i="14"/>
  <c r="I195" i="14"/>
  <c r="V190" i="14"/>
  <c r="P190" i="14"/>
  <c r="J190" i="14"/>
  <c r="D190" i="14"/>
  <c r="W185" i="14"/>
  <c r="Q185" i="14"/>
  <c r="K185" i="14"/>
  <c r="E185" i="14"/>
  <c r="X180" i="14"/>
  <c r="R180" i="14"/>
  <c r="L180" i="14"/>
  <c r="F180" i="14"/>
  <c r="Y175" i="14"/>
  <c r="S175" i="14"/>
  <c r="M175" i="14"/>
  <c r="G175" i="14"/>
  <c r="Z170" i="14"/>
  <c r="T170" i="14"/>
  <c r="N170" i="14"/>
  <c r="H170" i="14"/>
  <c r="AA161" i="14"/>
  <c r="U161" i="14"/>
  <c r="O161" i="14"/>
  <c r="I161" i="14"/>
  <c r="V156" i="14"/>
  <c r="P156" i="14"/>
  <c r="J156" i="14"/>
  <c r="D156" i="14"/>
  <c r="W151" i="14"/>
  <c r="Q151" i="14"/>
  <c r="K151" i="14"/>
  <c r="E151" i="14"/>
  <c r="X146" i="14"/>
  <c r="R146" i="14"/>
  <c r="L146" i="14"/>
  <c r="F146" i="14"/>
  <c r="Y141" i="14"/>
  <c r="S141" i="14"/>
  <c r="M141" i="14"/>
  <c r="G141" i="14"/>
  <c r="Z136" i="14"/>
  <c r="T136" i="14"/>
  <c r="N136" i="14"/>
  <c r="H136" i="14"/>
  <c r="AA131" i="14"/>
  <c r="U131" i="14"/>
  <c r="O131" i="14"/>
  <c r="I131" i="14"/>
  <c r="V126" i="14"/>
  <c r="P126" i="14"/>
  <c r="J126" i="14"/>
  <c r="D126" i="14"/>
  <c r="W121" i="14"/>
  <c r="Q121" i="14"/>
  <c r="K121" i="14"/>
  <c r="E121" i="14"/>
  <c r="X116" i="14"/>
  <c r="R116" i="14"/>
  <c r="L116" i="14"/>
  <c r="F116" i="14"/>
  <c r="Y111" i="14"/>
  <c r="S111" i="14"/>
  <c r="M111" i="14"/>
  <c r="G111" i="14"/>
  <c r="Z106" i="14"/>
  <c r="T106" i="14"/>
  <c r="N106" i="14"/>
  <c r="H106" i="14"/>
  <c r="AA101" i="14"/>
  <c r="U101" i="14"/>
  <c r="O101" i="14"/>
  <c r="I101" i="14"/>
  <c r="V96" i="14"/>
  <c r="P96" i="14"/>
  <c r="J96" i="14"/>
  <c r="D96" i="14"/>
  <c r="W91" i="14"/>
  <c r="Q91" i="14"/>
  <c r="K91" i="14"/>
  <c r="E91" i="14"/>
  <c r="X86" i="14"/>
  <c r="R86" i="14"/>
  <c r="L86" i="14"/>
  <c r="F86" i="14"/>
  <c r="Y81" i="14"/>
  <c r="S81" i="14"/>
  <c r="M81" i="14"/>
  <c r="G81" i="14"/>
  <c r="Z76" i="14"/>
  <c r="T76" i="14"/>
  <c r="N76" i="14"/>
  <c r="H76" i="14"/>
  <c r="AA71" i="14"/>
  <c r="U71" i="14"/>
  <c r="O71" i="14"/>
  <c r="I71" i="14"/>
  <c r="V66" i="14"/>
  <c r="P66" i="14"/>
  <c r="J66" i="14"/>
  <c r="D66" i="14"/>
  <c r="W61" i="14"/>
  <c r="Q61" i="14"/>
  <c r="K61" i="14"/>
  <c r="E61" i="14"/>
  <c r="X56" i="14"/>
  <c r="R56" i="14"/>
  <c r="L56" i="14"/>
  <c r="F56" i="14"/>
  <c r="Y51" i="14"/>
  <c r="S51" i="14"/>
  <c r="M51" i="14"/>
  <c r="G51" i="14"/>
  <c r="Z46" i="14"/>
  <c r="T46" i="14"/>
  <c r="N46" i="14"/>
  <c r="H46" i="14"/>
  <c r="AA41" i="14"/>
  <c r="U41" i="14"/>
  <c r="O41" i="14"/>
  <c r="I41" i="14"/>
  <c r="V36" i="14"/>
  <c r="P36" i="14"/>
  <c r="J36" i="14"/>
  <c r="D36" i="14"/>
  <c r="W31" i="14"/>
  <c r="Q31" i="14"/>
  <c r="K31" i="14"/>
  <c r="E31" i="14"/>
  <c r="L638" i="14"/>
  <c r="M633" i="14"/>
  <c r="N628" i="14"/>
  <c r="O623" i="14"/>
  <c r="P618" i="14"/>
  <c r="Q613" i="14"/>
  <c r="R608" i="14"/>
  <c r="S603" i="14"/>
  <c r="T598" i="14"/>
  <c r="U593" i="14"/>
  <c r="V588" i="14"/>
  <c r="V584" i="14" s="1"/>
  <c r="J588" i="14"/>
  <c r="X583" i="14"/>
  <c r="Q583" i="14"/>
  <c r="I583" i="14"/>
  <c r="Y578" i="14"/>
  <c r="R578" i="14"/>
  <c r="J578" i="14"/>
  <c r="X573" i="14"/>
  <c r="R573" i="14"/>
  <c r="L573" i="14"/>
  <c r="F573" i="14"/>
  <c r="Y568" i="14"/>
  <c r="S568" i="14"/>
  <c r="M568" i="14"/>
  <c r="G568" i="14"/>
  <c r="Z563" i="14"/>
  <c r="T563" i="14"/>
  <c r="N563" i="14"/>
  <c r="H563" i="14"/>
  <c r="AA558" i="14"/>
  <c r="U558" i="14"/>
  <c r="O558" i="14"/>
  <c r="I558" i="14"/>
  <c r="V553" i="14"/>
  <c r="P553" i="14"/>
  <c r="J553" i="14"/>
  <c r="D553" i="14"/>
  <c r="W548" i="14"/>
  <c r="Q548" i="14"/>
  <c r="K548" i="14"/>
  <c r="E548" i="14"/>
  <c r="X543" i="14"/>
  <c r="R543" i="14"/>
  <c r="L543" i="14"/>
  <c r="F543" i="14"/>
  <c r="Y538" i="14"/>
  <c r="S538" i="14"/>
  <c r="M538" i="14"/>
  <c r="G538" i="14"/>
  <c r="Z533" i="14"/>
  <c r="T533" i="14"/>
  <c r="N533" i="14"/>
  <c r="H533" i="14"/>
  <c r="AA528" i="14"/>
  <c r="U528" i="14"/>
  <c r="O528" i="14"/>
  <c r="I528" i="14"/>
  <c r="V523" i="14"/>
  <c r="P523" i="14"/>
  <c r="J523" i="14"/>
  <c r="D523" i="14"/>
  <c r="W518" i="14"/>
  <c r="Q518" i="14"/>
  <c r="Q514" i="14" s="1"/>
  <c r="K518" i="14"/>
  <c r="K514" i="14" s="1"/>
  <c r="E518" i="14"/>
  <c r="E514" i="14" s="1"/>
  <c r="X513" i="14"/>
  <c r="X509" i="14" s="1"/>
  <c r="R513" i="14"/>
  <c r="R509" i="14" s="1"/>
  <c r="L513" i="14"/>
  <c r="L509" i="14" s="1"/>
  <c r="F513" i="14"/>
  <c r="F509" i="14" s="1"/>
  <c r="Y508" i="14"/>
  <c r="Y504" i="14" s="1"/>
  <c r="S508" i="14"/>
  <c r="S504" i="14" s="1"/>
  <c r="M508" i="14"/>
  <c r="M504" i="14" s="1"/>
  <c r="G508" i="14"/>
  <c r="G504" i="14" s="1"/>
  <c r="Z503" i="14"/>
  <c r="Z499" i="14" s="1"/>
  <c r="T503" i="14"/>
  <c r="T499" i="14" s="1"/>
  <c r="N503" i="14"/>
  <c r="N499" i="14" s="1"/>
  <c r="H503" i="14"/>
  <c r="H499" i="14" s="1"/>
  <c r="AA498" i="14"/>
  <c r="AA494" i="14" s="1"/>
  <c r="U498" i="14"/>
  <c r="U494" i="14" s="1"/>
  <c r="O498" i="14"/>
  <c r="O494" i="14" s="1"/>
  <c r="I498" i="14"/>
  <c r="I494" i="14" s="1"/>
  <c r="V493" i="14"/>
  <c r="V489" i="14" s="1"/>
  <c r="P493" i="14"/>
  <c r="P489" i="14" s="1"/>
  <c r="J493" i="14"/>
  <c r="J489" i="14" s="1"/>
  <c r="D493" i="14"/>
  <c r="D489" i="14" s="1"/>
  <c r="W488" i="14"/>
  <c r="W484" i="14" s="1"/>
  <c r="Q488" i="14"/>
  <c r="Q484" i="14" s="1"/>
  <c r="K488" i="14"/>
  <c r="K484" i="14" s="1"/>
  <c r="E488" i="14"/>
  <c r="E484" i="14" s="1"/>
  <c r="X479" i="14"/>
  <c r="R479" i="14"/>
  <c r="L479" i="14"/>
  <c r="F479" i="14"/>
  <c r="Y474" i="14"/>
  <c r="S474" i="14"/>
  <c r="M474" i="14"/>
  <c r="G474" i="14"/>
  <c r="Z469" i="14"/>
  <c r="T469" i="14"/>
  <c r="N469" i="14"/>
  <c r="H469" i="14"/>
  <c r="AA464" i="14"/>
  <c r="U464" i="14"/>
  <c r="O464" i="14"/>
  <c r="I464" i="14"/>
  <c r="V459" i="14"/>
  <c r="P459" i="14"/>
  <c r="J459" i="14"/>
  <c r="D459" i="14"/>
  <c r="W454" i="14"/>
  <c r="Q454" i="14"/>
  <c r="K454" i="14"/>
  <c r="E454" i="14"/>
  <c r="X449" i="14"/>
  <c r="R449" i="14"/>
  <c r="L449" i="14"/>
  <c r="F449" i="14"/>
  <c r="Y444" i="14"/>
  <c r="S444" i="14"/>
  <c r="M444" i="14"/>
  <c r="G444" i="14"/>
  <c r="Z439" i="14"/>
  <c r="T439" i="14"/>
  <c r="N439" i="14"/>
  <c r="H439" i="14"/>
  <c r="AA434" i="14"/>
  <c r="U434" i="14"/>
  <c r="O434" i="14"/>
  <c r="I434" i="14"/>
  <c r="V429" i="14"/>
  <c r="P429" i="14"/>
  <c r="J429" i="14"/>
  <c r="D429" i="14"/>
  <c r="W424" i="14"/>
  <c r="Q424" i="14"/>
  <c r="K424" i="14"/>
  <c r="E424" i="14"/>
  <c r="X419" i="14"/>
  <c r="R419" i="14"/>
  <c r="L419" i="14"/>
  <c r="F419" i="14"/>
  <c r="Y414" i="14"/>
  <c r="S414" i="14"/>
  <c r="M414" i="14"/>
  <c r="G414" i="14"/>
  <c r="Z409" i="14"/>
  <c r="T409" i="14"/>
  <c r="N409" i="14"/>
  <c r="H409" i="14"/>
  <c r="AA404" i="14"/>
  <c r="U404" i="14"/>
  <c r="O404" i="14"/>
  <c r="I404" i="14"/>
  <c r="V399" i="14"/>
  <c r="P399" i="14"/>
  <c r="J399" i="14"/>
  <c r="D399" i="14"/>
  <c r="W394" i="14"/>
  <c r="Q394" i="14"/>
  <c r="K394" i="14"/>
  <c r="E394" i="14"/>
  <c r="X389" i="14"/>
  <c r="R389" i="14"/>
  <c r="L389" i="14"/>
  <c r="F389" i="14"/>
  <c r="Y384" i="14"/>
  <c r="S384" i="14"/>
  <c r="M384" i="14"/>
  <c r="G384" i="14"/>
  <c r="Z379" i="14"/>
  <c r="T379" i="14"/>
  <c r="N379" i="14"/>
  <c r="H379" i="14"/>
  <c r="AA374" i="14"/>
  <c r="U374" i="14"/>
  <c r="O374" i="14"/>
  <c r="I374" i="14"/>
  <c r="V369" i="14"/>
  <c r="P369" i="14"/>
  <c r="J369" i="14"/>
  <c r="D369" i="14"/>
  <c r="W364" i="14"/>
  <c r="Q364" i="14"/>
  <c r="K364" i="14"/>
  <c r="E364" i="14"/>
  <c r="X359" i="14"/>
  <c r="R359" i="14"/>
  <c r="L359" i="14"/>
  <c r="F359" i="14"/>
  <c r="Y354" i="14"/>
  <c r="S354" i="14"/>
  <c r="M354" i="14"/>
  <c r="M350" i="14" s="1"/>
  <c r="G354" i="14"/>
  <c r="G350" i="14" s="1"/>
  <c r="Z349" i="14"/>
  <c r="Z345" i="14" s="1"/>
  <c r="T349" i="14"/>
  <c r="T345" i="14" s="1"/>
  <c r="N349" i="14"/>
  <c r="N345" i="14" s="1"/>
  <c r="H349" i="14"/>
  <c r="H345" i="14" s="1"/>
  <c r="AA344" i="14"/>
  <c r="AA340" i="14" s="1"/>
  <c r="U344" i="14"/>
  <c r="U340" i="14" s="1"/>
  <c r="O344" i="14"/>
  <c r="O340" i="14" s="1"/>
  <c r="I344" i="14"/>
  <c r="I340" i="14" s="1"/>
  <c r="V339" i="14"/>
  <c r="V335" i="14" s="1"/>
  <c r="P339" i="14"/>
  <c r="P335" i="14" s="1"/>
  <c r="J339" i="14"/>
  <c r="J335" i="14" s="1"/>
  <c r="D339" i="14"/>
  <c r="D335" i="14" s="1"/>
  <c r="W334" i="14"/>
  <c r="W330" i="14" s="1"/>
  <c r="Q334" i="14"/>
  <c r="Q330" i="14" s="1"/>
  <c r="K334" i="14"/>
  <c r="K330" i="14" s="1"/>
  <c r="E334" i="14"/>
  <c r="E330" i="14" s="1"/>
  <c r="X329" i="14"/>
  <c r="X325" i="14" s="1"/>
  <c r="R329" i="14"/>
  <c r="R325" i="14" s="1"/>
  <c r="L329" i="14"/>
  <c r="L325" i="14" s="1"/>
  <c r="F329" i="14"/>
  <c r="F325" i="14" s="1"/>
  <c r="Y320" i="14"/>
  <c r="S320" i="14"/>
  <c r="M320" i="14"/>
  <c r="G320" i="14"/>
  <c r="Z315" i="14"/>
  <c r="T315" i="14"/>
  <c r="N315" i="14"/>
  <c r="H315" i="14"/>
  <c r="AA310" i="14"/>
  <c r="U310" i="14"/>
  <c r="O310" i="14"/>
  <c r="I310" i="14"/>
  <c r="V305" i="14"/>
  <c r="P305" i="14"/>
  <c r="J305" i="14"/>
  <c r="D305" i="14"/>
  <c r="W300" i="14"/>
  <c r="Q300" i="14"/>
  <c r="K300" i="14"/>
  <c r="E300" i="14"/>
  <c r="X295" i="14"/>
  <c r="R295" i="14"/>
  <c r="L295" i="14"/>
  <c r="F295" i="14"/>
  <c r="Y290" i="14"/>
  <c r="S290" i="14"/>
  <c r="M290" i="14"/>
  <c r="G290" i="14"/>
  <c r="Z285" i="14"/>
  <c r="T285" i="14"/>
  <c r="N285" i="14"/>
  <c r="H285" i="14"/>
  <c r="AA280" i="14"/>
  <c r="U280" i="14"/>
  <c r="O280" i="14"/>
  <c r="I280" i="14"/>
  <c r="V275" i="14"/>
  <c r="P275" i="14"/>
  <c r="J275" i="14"/>
  <c r="D275" i="14"/>
  <c r="W270" i="14"/>
  <c r="Q270" i="14"/>
  <c r="K270" i="14"/>
  <c r="E270" i="14"/>
  <c r="X265" i="14"/>
  <c r="R265" i="14"/>
  <c r="L265" i="14"/>
  <c r="F265" i="14"/>
  <c r="Y260" i="14"/>
  <c r="S260" i="14"/>
  <c r="M260" i="14"/>
  <c r="G260" i="14"/>
  <c r="Z255" i="14"/>
  <c r="T255" i="14"/>
  <c r="N255" i="14"/>
  <c r="H255" i="14"/>
  <c r="AA250" i="14"/>
  <c r="U250" i="14"/>
  <c r="O250" i="14"/>
  <c r="I250" i="14"/>
  <c r="V245" i="14"/>
  <c r="P245" i="14"/>
  <c r="J245" i="14"/>
  <c r="D245" i="14"/>
  <c r="W240" i="14"/>
  <c r="Q240" i="14"/>
  <c r="K240" i="14"/>
  <c r="E240" i="14"/>
  <c r="X235" i="14"/>
  <c r="R235" i="14"/>
  <c r="L235" i="14"/>
  <c r="F235" i="14"/>
  <c r="Y230" i="14"/>
  <c r="S230" i="14"/>
  <c r="M230" i="14"/>
  <c r="G230" i="14"/>
  <c r="Z225" i="14"/>
  <c r="T225" i="14"/>
  <c r="N225" i="14"/>
  <c r="H225" i="14"/>
  <c r="AA220" i="14"/>
  <c r="U220" i="14"/>
  <c r="O220" i="14"/>
  <c r="I220" i="14"/>
  <c r="V215" i="14"/>
  <c r="P215" i="14"/>
  <c r="J215" i="14"/>
  <c r="D215" i="14"/>
  <c r="W210" i="14"/>
  <c r="Q210" i="14"/>
  <c r="K210" i="14"/>
  <c r="E210" i="14"/>
  <c r="X205" i="14"/>
  <c r="R205" i="14"/>
  <c r="L205" i="14"/>
  <c r="F205" i="14"/>
  <c r="Y200" i="14"/>
  <c r="S200" i="14"/>
  <c r="M200" i="14"/>
  <c r="G200" i="14"/>
  <c r="Z195" i="14"/>
  <c r="T195" i="14"/>
  <c r="N195" i="14"/>
  <c r="H195" i="14"/>
  <c r="AA190" i="14"/>
  <c r="U190" i="14"/>
  <c r="O190" i="14"/>
  <c r="I190" i="14"/>
  <c r="V185" i="14"/>
  <c r="P185" i="14"/>
  <c r="J185" i="14"/>
  <c r="D185" i="14"/>
  <c r="W180" i="14"/>
  <c r="Q180" i="14"/>
  <c r="K180" i="14"/>
  <c r="E180" i="14"/>
  <c r="X175" i="14"/>
  <c r="R175" i="14"/>
  <c r="L175" i="14"/>
  <c r="F175" i="14"/>
  <c r="Y170" i="14"/>
  <c r="S170" i="14"/>
  <c r="M170" i="14"/>
  <c r="G170" i="14"/>
  <c r="Z161" i="14"/>
  <c r="T161" i="14"/>
  <c r="N161" i="14"/>
  <c r="H161" i="14"/>
  <c r="AA156" i="14"/>
  <c r="U156" i="14"/>
  <c r="O156" i="14"/>
  <c r="I156" i="14"/>
  <c r="V151" i="14"/>
  <c r="P151" i="14"/>
  <c r="J151" i="14"/>
  <c r="D151" i="14"/>
  <c r="W146" i="14"/>
  <c r="Q146" i="14"/>
  <c r="K146" i="14"/>
  <c r="E146" i="14"/>
  <c r="X141" i="14"/>
  <c r="R141" i="14"/>
  <c r="L141" i="14"/>
  <c r="F141" i="14"/>
  <c r="Y136" i="14"/>
  <c r="S136" i="14"/>
  <c r="M136" i="14"/>
  <c r="G136" i="14"/>
  <c r="Z131" i="14"/>
  <c r="T131" i="14"/>
  <c r="N131" i="14"/>
  <c r="H131" i="14"/>
  <c r="AA126" i="14"/>
  <c r="U126" i="14"/>
  <c r="O126" i="14"/>
  <c r="I126" i="14"/>
  <c r="J11" i="14"/>
  <c r="P11" i="14"/>
  <c r="V11" i="14"/>
  <c r="I14" i="14"/>
  <c r="O14" i="14"/>
  <c r="O12" i="14" s="1"/>
  <c r="U14" i="14"/>
  <c r="AA14" i="14"/>
  <c r="I16" i="14"/>
  <c r="O16" i="14"/>
  <c r="U16" i="14"/>
  <c r="AA16" i="14"/>
  <c r="H19" i="14"/>
  <c r="N19" i="14"/>
  <c r="T19" i="14"/>
  <c r="Z19" i="14"/>
  <c r="H21" i="14"/>
  <c r="N21" i="14"/>
  <c r="T21" i="14"/>
  <c r="Z21" i="14"/>
  <c r="G24" i="14"/>
  <c r="M24" i="14"/>
  <c r="S24" i="14"/>
  <c r="Y24" i="14"/>
  <c r="Y22" i="14" s="1"/>
  <c r="G26" i="14"/>
  <c r="M26" i="14"/>
  <c r="S26" i="14"/>
  <c r="Y26" i="14"/>
  <c r="F29" i="14"/>
  <c r="F27" i="14" s="1"/>
  <c r="L29" i="14"/>
  <c r="R29" i="14"/>
  <c r="X29" i="14"/>
  <c r="G31" i="14"/>
  <c r="N31" i="14"/>
  <c r="U31" i="14"/>
  <c r="H34" i="14"/>
  <c r="O34" i="14"/>
  <c r="W34" i="14"/>
  <c r="F36" i="14"/>
  <c r="M36" i="14"/>
  <c r="T36" i="14"/>
  <c r="AA36" i="14"/>
  <c r="F39" i="14"/>
  <c r="M39" i="14"/>
  <c r="T39" i="14"/>
  <c r="D41" i="14"/>
  <c r="K41" i="14"/>
  <c r="R41" i="14"/>
  <c r="Y41" i="14"/>
  <c r="F44" i="14"/>
  <c r="F42" i="14" s="1"/>
  <c r="O44" i="14"/>
  <c r="O42" i="14" s="1"/>
  <c r="X44" i="14"/>
  <c r="I46" i="14"/>
  <c r="R46" i="14"/>
  <c r="E49" i="14"/>
  <c r="Q49" i="14"/>
  <c r="Q47" i="14" s="1"/>
  <c r="E51" i="14"/>
  <c r="Q51" i="14"/>
  <c r="N54" i="14"/>
  <c r="Z54" i="14"/>
  <c r="N56" i="14"/>
  <c r="Z56" i="14"/>
  <c r="M59" i="14"/>
  <c r="Y59" i="14"/>
  <c r="M61" i="14"/>
  <c r="Y61" i="14"/>
  <c r="L64" i="14"/>
  <c r="X64" i="14"/>
  <c r="X62" i="14" s="1"/>
  <c r="L66" i="14"/>
  <c r="X66" i="14"/>
  <c r="H69" i="14"/>
  <c r="T69" i="14"/>
  <c r="H71" i="14"/>
  <c r="T71" i="14"/>
  <c r="F74" i="14"/>
  <c r="R74" i="14"/>
  <c r="F76" i="14"/>
  <c r="R76" i="14"/>
  <c r="O79" i="14"/>
  <c r="I81" i="14"/>
  <c r="AA81" i="14"/>
  <c r="K84" i="14"/>
  <c r="E86" i="14"/>
  <c r="W86" i="14"/>
  <c r="G89" i="14"/>
  <c r="Y89" i="14"/>
  <c r="S91" i="14"/>
  <c r="F94" i="14"/>
  <c r="X94" i="14"/>
  <c r="R96" i="14"/>
  <c r="T99" i="14"/>
  <c r="N101" i="14"/>
  <c r="P104" i="14"/>
  <c r="J106" i="14"/>
  <c r="O109" i="14"/>
  <c r="I111" i="14"/>
  <c r="AA111" i="14"/>
  <c r="K114" i="14"/>
  <c r="E116" i="14"/>
  <c r="W116" i="14"/>
  <c r="G119" i="14"/>
  <c r="Y119" i="14"/>
  <c r="S121" i="14"/>
  <c r="R124" i="14"/>
  <c r="R122" i="14" s="1"/>
  <c r="K129" i="14"/>
  <c r="K127" i="14" s="1"/>
  <c r="W131" i="14"/>
  <c r="D134" i="14"/>
  <c r="P136" i="14"/>
  <c r="O141" i="14"/>
  <c r="H146" i="14"/>
  <c r="Y149" i="14"/>
  <c r="Y147" i="14" s="1"/>
  <c r="R154" i="14"/>
  <c r="K159" i="14"/>
  <c r="K157" i="14" s="1"/>
  <c r="W161" i="14"/>
  <c r="X318" i="14"/>
  <c r="R318" i="14"/>
  <c r="R316" i="14" s="1"/>
  <c r="L318" i="14"/>
  <c r="L316" i="14" s="1"/>
  <c r="F318" i="14"/>
  <c r="F316" i="14" s="1"/>
  <c r="Y313" i="14"/>
  <c r="S313" i="14"/>
  <c r="M313" i="14"/>
  <c r="G313" i="14"/>
  <c r="G311" i="14" s="1"/>
  <c r="Z308" i="14"/>
  <c r="Z306" i="14" s="1"/>
  <c r="T308" i="14"/>
  <c r="T306" i="14" s="1"/>
  <c r="N308" i="14"/>
  <c r="H308" i="14"/>
  <c r="AA303" i="14"/>
  <c r="U303" i="14"/>
  <c r="U301" i="14" s="1"/>
  <c r="O303" i="14"/>
  <c r="O301" i="14" s="1"/>
  <c r="I303" i="14"/>
  <c r="I301" i="14" s="1"/>
  <c r="V298" i="14"/>
  <c r="P298" i="14"/>
  <c r="J298" i="14"/>
  <c r="D298" i="14"/>
  <c r="D296" i="14" s="1"/>
  <c r="W293" i="14"/>
  <c r="W291" i="14" s="1"/>
  <c r="Q293" i="14"/>
  <c r="Q291" i="14" s="1"/>
  <c r="K293" i="14"/>
  <c r="E293" i="14"/>
  <c r="X288" i="14"/>
  <c r="R288" i="14"/>
  <c r="R286" i="14" s="1"/>
  <c r="L288" i="14"/>
  <c r="L286" i="14" s="1"/>
  <c r="F288" i="14"/>
  <c r="F286" i="14" s="1"/>
  <c r="Y283" i="14"/>
  <c r="S283" i="14"/>
  <c r="M283" i="14"/>
  <c r="G283" i="14"/>
  <c r="G281" i="14" s="1"/>
  <c r="Z278" i="14"/>
  <c r="Z276" i="14" s="1"/>
  <c r="T278" i="14"/>
  <c r="T276" i="14" s="1"/>
  <c r="N278" i="14"/>
  <c r="H278" i="14"/>
  <c r="AA273" i="14"/>
  <c r="U273" i="14"/>
  <c r="U271" i="14" s="1"/>
  <c r="O273" i="14"/>
  <c r="O271" i="14" s="1"/>
  <c r="I273" i="14"/>
  <c r="I271" i="14" s="1"/>
  <c r="V268" i="14"/>
  <c r="P268" i="14"/>
  <c r="J268" i="14"/>
  <c r="D268" i="14"/>
  <c r="D266" i="14" s="1"/>
  <c r="W263" i="14"/>
  <c r="W261" i="14" s="1"/>
  <c r="Q263" i="14"/>
  <c r="Q261" i="14" s="1"/>
  <c r="K263" i="14"/>
  <c r="E263" i="14"/>
  <c r="X258" i="14"/>
  <c r="R258" i="14"/>
  <c r="R256" i="14" s="1"/>
  <c r="L258" i="14"/>
  <c r="L256" i="14" s="1"/>
  <c r="F258" i="14"/>
  <c r="F256" i="14" s="1"/>
  <c r="Y253" i="14"/>
  <c r="S253" i="14"/>
  <c r="M253" i="14"/>
  <c r="G253" i="14"/>
  <c r="G251" i="14" s="1"/>
  <c r="Z248" i="14"/>
  <c r="Z246" i="14" s="1"/>
  <c r="T248" i="14"/>
  <c r="T246" i="14" s="1"/>
  <c r="N248" i="14"/>
  <c r="H248" i="14"/>
  <c r="AA243" i="14"/>
  <c r="U243" i="14"/>
  <c r="U241" i="14" s="1"/>
  <c r="O243" i="14"/>
  <c r="O241" i="14" s="1"/>
  <c r="I243" i="14"/>
  <c r="I241" i="14" s="1"/>
  <c r="V238" i="14"/>
  <c r="P238" i="14"/>
  <c r="J238" i="14"/>
  <c r="D238" i="14"/>
  <c r="D236" i="14" s="1"/>
  <c r="W233" i="14"/>
  <c r="W231" i="14" s="1"/>
  <c r="Q233" i="14"/>
  <c r="Q231" i="14" s="1"/>
  <c r="K233" i="14"/>
  <c r="E233" i="14"/>
  <c r="X228" i="14"/>
  <c r="R228" i="14"/>
  <c r="R226" i="14" s="1"/>
  <c r="L228" i="14"/>
  <c r="L226" i="14" s="1"/>
  <c r="F228" i="14"/>
  <c r="F226" i="14" s="1"/>
  <c r="Y223" i="14"/>
  <c r="S223" i="14"/>
  <c r="M223" i="14"/>
  <c r="G223" i="14"/>
  <c r="G221" i="14" s="1"/>
  <c r="Z218" i="14"/>
  <c r="Z216" i="14" s="1"/>
  <c r="T218" i="14"/>
  <c r="T216" i="14" s="1"/>
  <c r="N218" i="14"/>
  <c r="H218" i="14"/>
  <c r="AA213" i="14"/>
  <c r="U213" i="14"/>
  <c r="U211" i="14" s="1"/>
  <c r="O213" i="14"/>
  <c r="O211" i="14" s="1"/>
  <c r="I213" i="14"/>
  <c r="I211" i="14" s="1"/>
  <c r="V208" i="14"/>
  <c r="P208" i="14"/>
  <c r="J208" i="14"/>
  <c r="D208" i="14"/>
  <c r="D206" i="14" s="1"/>
  <c r="W203" i="14"/>
  <c r="W201" i="14" s="1"/>
  <c r="Q203" i="14"/>
  <c r="Q201" i="14" s="1"/>
  <c r="K203" i="14"/>
  <c r="E203" i="14"/>
  <c r="X198" i="14"/>
  <c r="R198" i="14"/>
  <c r="R196" i="14" s="1"/>
  <c r="L198" i="14"/>
  <c r="L196" i="14" s="1"/>
  <c r="F198" i="14"/>
  <c r="F196" i="14" s="1"/>
  <c r="Y193" i="14"/>
  <c r="S193" i="14"/>
  <c r="M193" i="14"/>
  <c r="G193" i="14"/>
  <c r="G191" i="14" s="1"/>
  <c r="Z188" i="14"/>
  <c r="Z186" i="14" s="1"/>
  <c r="T188" i="14"/>
  <c r="T186" i="14" s="1"/>
  <c r="N188" i="14"/>
  <c r="H188" i="14"/>
  <c r="AA183" i="14"/>
  <c r="U183" i="14"/>
  <c r="U181" i="14" s="1"/>
  <c r="O183" i="14"/>
  <c r="O181" i="14" s="1"/>
  <c r="I183" i="14"/>
  <c r="I181" i="14" s="1"/>
  <c r="V178" i="14"/>
  <c r="P178" i="14"/>
  <c r="J178" i="14"/>
  <c r="D178" i="14"/>
  <c r="D176" i="14" s="1"/>
  <c r="W173" i="14"/>
  <c r="W171" i="14" s="1"/>
  <c r="Q173" i="14"/>
  <c r="Q171" i="14" s="1"/>
  <c r="K173" i="14"/>
  <c r="E173" i="14"/>
  <c r="X168" i="14"/>
  <c r="R168" i="14"/>
  <c r="R166" i="14" s="1"/>
  <c r="L168" i="14"/>
  <c r="L166" i="14" s="1"/>
  <c r="F168" i="14"/>
  <c r="F166" i="14" s="1"/>
  <c r="W318" i="14"/>
  <c r="Q318" i="14"/>
  <c r="Q316" i="14" s="1"/>
  <c r="K318" i="14"/>
  <c r="K316" i="14" s="1"/>
  <c r="E318" i="14"/>
  <c r="E316" i="14" s="1"/>
  <c r="X313" i="14"/>
  <c r="X311" i="14" s="1"/>
  <c r="R313" i="14"/>
  <c r="L313" i="14"/>
  <c r="F313" i="14"/>
  <c r="F311" i="14" s="1"/>
  <c r="Y308" i="14"/>
  <c r="Y306" i="14" s="1"/>
  <c r="S308" i="14"/>
  <c r="S306" i="14" s="1"/>
  <c r="M308" i="14"/>
  <c r="M306" i="14" s="1"/>
  <c r="G308" i="14"/>
  <c r="Z303" i="14"/>
  <c r="T303" i="14"/>
  <c r="T301" i="14" s="1"/>
  <c r="N303" i="14"/>
  <c r="N301" i="14" s="1"/>
  <c r="H303" i="14"/>
  <c r="H301" i="14" s="1"/>
  <c r="AA298" i="14"/>
  <c r="AA296" i="14" s="1"/>
  <c r="U298" i="14"/>
  <c r="O298" i="14"/>
  <c r="I298" i="14"/>
  <c r="I296" i="14" s="1"/>
  <c r="V293" i="14"/>
  <c r="V291" i="14" s="1"/>
  <c r="P293" i="14"/>
  <c r="P291" i="14" s="1"/>
  <c r="J293" i="14"/>
  <c r="J291" i="14" s="1"/>
  <c r="D293" i="14"/>
  <c r="W288" i="14"/>
  <c r="Q288" i="14"/>
  <c r="Q286" i="14" s="1"/>
  <c r="K288" i="14"/>
  <c r="K286" i="14" s="1"/>
  <c r="E288" i="14"/>
  <c r="E286" i="14" s="1"/>
  <c r="X283" i="14"/>
  <c r="X281" i="14" s="1"/>
  <c r="R283" i="14"/>
  <c r="L283" i="14"/>
  <c r="F283" i="14"/>
  <c r="F281" i="14" s="1"/>
  <c r="Y278" i="14"/>
  <c r="Y276" i="14" s="1"/>
  <c r="S278" i="14"/>
  <c r="S276" i="14" s="1"/>
  <c r="M278" i="14"/>
  <c r="M276" i="14" s="1"/>
  <c r="G278" i="14"/>
  <c r="Z273" i="14"/>
  <c r="T273" i="14"/>
  <c r="T271" i="14" s="1"/>
  <c r="N273" i="14"/>
  <c r="N271" i="14" s="1"/>
  <c r="H273" i="14"/>
  <c r="H271" i="14" s="1"/>
  <c r="AA268" i="14"/>
  <c r="AA266" i="14" s="1"/>
  <c r="U268" i="14"/>
  <c r="O268" i="14"/>
  <c r="I268" i="14"/>
  <c r="I266" i="14" s="1"/>
  <c r="V263" i="14"/>
  <c r="V261" i="14" s="1"/>
  <c r="P263" i="14"/>
  <c r="P261" i="14" s="1"/>
  <c r="J263" i="14"/>
  <c r="J261" i="14" s="1"/>
  <c r="D263" i="14"/>
  <c r="W258" i="14"/>
  <c r="Q258" i="14"/>
  <c r="Q256" i="14" s="1"/>
  <c r="K258" i="14"/>
  <c r="K256" i="14" s="1"/>
  <c r="E258" i="14"/>
  <c r="E256" i="14" s="1"/>
  <c r="X253" i="14"/>
  <c r="X251" i="14" s="1"/>
  <c r="R253" i="14"/>
  <c r="L253" i="14"/>
  <c r="F253" i="14"/>
  <c r="F251" i="14" s="1"/>
  <c r="Y248" i="14"/>
  <c r="Y246" i="14" s="1"/>
  <c r="S248" i="14"/>
  <c r="S246" i="14" s="1"/>
  <c r="M248" i="14"/>
  <c r="M246" i="14" s="1"/>
  <c r="G248" i="14"/>
  <c r="Z243" i="14"/>
  <c r="T243" i="14"/>
  <c r="T241" i="14" s="1"/>
  <c r="N243" i="14"/>
  <c r="N241" i="14" s="1"/>
  <c r="H243" i="14"/>
  <c r="H241" i="14" s="1"/>
  <c r="AA238" i="14"/>
  <c r="AA236" i="14" s="1"/>
  <c r="U238" i="14"/>
  <c r="O238" i="14"/>
  <c r="I238" i="14"/>
  <c r="I236" i="14" s="1"/>
  <c r="V233" i="14"/>
  <c r="V231" i="14" s="1"/>
  <c r="P233" i="14"/>
  <c r="P231" i="14" s="1"/>
  <c r="J233" i="14"/>
  <c r="J231" i="14" s="1"/>
  <c r="D233" i="14"/>
  <c r="W228" i="14"/>
  <c r="Q228" i="14"/>
  <c r="Q226" i="14" s="1"/>
  <c r="K228" i="14"/>
  <c r="K226" i="14" s="1"/>
  <c r="E228" i="14"/>
  <c r="E226" i="14" s="1"/>
  <c r="X223" i="14"/>
  <c r="X221" i="14" s="1"/>
  <c r="R223" i="14"/>
  <c r="L223" i="14"/>
  <c r="F223" i="14"/>
  <c r="F221" i="14" s="1"/>
  <c r="Y218" i="14"/>
  <c r="Y216" i="14" s="1"/>
  <c r="S218" i="14"/>
  <c r="S216" i="14" s="1"/>
  <c r="M218" i="14"/>
  <c r="M216" i="14" s="1"/>
  <c r="G218" i="14"/>
  <c r="Z213" i="14"/>
  <c r="T213" i="14"/>
  <c r="T211" i="14" s="1"/>
  <c r="N213" i="14"/>
  <c r="N211" i="14" s="1"/>
  <c r="H213" i="14"/>
  <c r="H211" i="14" s="1"/>
  <c r="AA208" i="14"/>
  <c r="AA206" i="14" s="1"/>
  <c r="U208" i="14"/>
  <c r="O208" i="14"/>
  <c r="I208" i="14"/>
  <c r="I206" i="14" s="1"/>
  <c r="V203" i="14"/>
  <c r="V201" i="14" s="1"/>
  <c r="P203" i="14"/>
  <c r="P201" i="14" s="1"/>
  <c r="J203" i="14"/>
  <c r="J201" i="14" s="1"/>
  <c r="D203" i="14"/>
  <c r="W198" i="14"/>
  <c r="Q198" i="14"/>
  <c r="Q196" i="14" s="1"/>
  <c r="K198" i="14"/>
  <c r="K196" i="14" s="1"/>
  <c r="E198" i="14"/>
  <c r="E196" i="14" s="1"/>
  <c r="X193" i="14"/>
  <c r="X191" i="14" s="1"/>
  <c r="R193" i="14"/>
  <c r="L193" i="14"/>
  <c r="F193" i="14"/>
  <c r="F191" i="14" s="1"/>
  <c r="Y188" i="14"/>
  <c r="Y186" i="14" s="1"/>
  <c r="S188" i="14"/>
  <c r="S186" i="14" s="1"/>
  <c r="M188" i="14"/>
  <c r="M186" i="14" s="1"/>
  <c r="G188" i="14"/>
  <c r="Z183" i="14"/>
  <c r="T183" i="14"/>
  <c r="T181" i="14" s="1"/>
  <c r="N183" i="14"/>
  <c r="N181" i="14" s="1"/>
  <c r="H183" i="14"/>
  <c r="H181" i="14" s="1"/>
  <c r="AA178" i="14"/>
  <c r="AA176" i="14" s="1"/>
  <c r="U178" i="14"/>
  <c r="O178" i="14"/>
  <c r="I178" i="14"/>
  <c r="I176" i="14" s="1"/>
  <c r="V173" i="14"/>
  <c r="V171" i="14" s="1"/>
  <c r="P173" i="14"/>
  <c r="P171" i="14" s="1"/>
  <c r="J173" i="14"/>
  <c r="J171" i="14" s="1"/>
  <c r="D173" i="14"/>
  <c r="W168" i="14"/>
  <c r="Q168" i="14"/>
  <c r="Q166" i="14" s="1"/>
  <c r="K168" i="14"/>
  <c r="K166" i="14" s="1"/>
  <c r="E168" i="14"/>
  <c r="E166" i="14" s="1"/>
  <c r="V318" i="14"/>
  <c r="V316" i="14" s="1"/>
  <c r="P318" i="14"/>
  <c r="P316" i="14" s="1"/>
  <c r="J318" i="14"/>
  <c r="D318" i="14"/>
  <c r="W313" i="14"/>
  <c r="Q313" i="14"/>
  <c r="Q311" i="14" s="1"/>
  <c r="K313" i="14"/>
  <c r="K311" i="14" s="1"/>
  <c r="E313" i="14"/>
  <c r="E311" i="14" s="1"/>
  <c r="X308" i="14"/>
  <c r="R308" i="14"/>
  <c r="L308" i="14"/>
  <c r="F308" i="14"/>
  <c r="F306" i="14" s="1"/>
  <c r="Y303" i="14"/>
  <c r="Y301" i="14" s="1"/>
  <c r="S303" i="14"/>
  <c r="S301" i="14" s="1"/>
  <c r="M303" i="14"/>
  <c r="G303" i="14"/>
  <c r="Z298" i="14"/>
  <c r="T298" i="14"/>
  <c r="T296" i="14" s="1"/>
  <c r="N298" i="14"/>
  <c r="N296" i="14" s="1"/>
  <c r="H298" i="14"/>
  <c r="H296" i="14" s="1"/>
  <c r="AA293" i="14"/>
  <c r="U293" i="14"/>
  <c r="O293" i="14"/>
  <c r="I293" i="14"/>
  <c r="I291" i="14" s="1"/>
  <c r="V288" i="14"/>
  <c r="V286" i="14" s="1"/>
  <c r="P288" i="14"/>
  <c r="P286" i="14" s="1"/>
  <c r="J288" i="14"/>
  <c r="D288" i="14"/>
  <c r="W283" i="14"/>
  <c r="Q283" i="14"/>
  <c r="Q281" i="14" s="1"/>
  <c r="K283" i="14"/>
  <c r="K281" i="14" s="1"/>
  <c r="E283" i="14"/>
  <c r="E281" i="14" s="1"/>
  <c r="AA318" i="14"/>
  <c r="U318" i="14"/>
  <c r="O318" i="14"/>
  <c r="I318" i="14"/>
  <c r="I316" i="14" s="1"/>
  <c r="V313" i="14"/>
  <c r="V311" i="14" s="1"/>
  <c r="P313" i="14"/>
  <c r="P311" i="14" s="1"/>
  <c r="J313" i="14"/>
  <c r="D313" i="14"/>
  <c r="W308" i="14"/>
  <c r="Q308" i="14"/>
  <c r="Q306" i="14" s="1"/>
  <c r="K308" i="14"/>
  <c r="K306" i="14" s="1"/>
  <c r="E308" i="14"/>
  <c r="E306" i="14" s="1"/>
  <c r="X303" i="14"/>
  <c r="R303" i="14"/>
  <c r="L303" i="14"/>
  <c r="F303" i="14"/>
  <c r="F301" i="14" s="1"/>
  <c r="Y298" i="14"/>
  <c r="Y296" i="14" s="1"/>
  <c r="S298" i="14"/>
  <c r="S296" i="14" s="1"/>
  <c r="M298" i="14"/>
  <c r="G298" i="14"/>
  <c r="Z293" i="14"/>
  <c r="T293" i="14"/>
  <c r="T291" i="14" s="1"/>
  <c r="N293" i="14"/>
  <c r="N291" i="14" s="1"/>
  <c r="H293" i="14"/>
  <c r="H291" i="14" s="1"/>
  <c r="AA288" i="14"/>
  <c r="U288" i="14"/>
  <c r="O288" i="14"/>
  <c r="I288" i="14"/>
  <c r="I286" i="14" s="1"/>
  <c r="V283" i="14"/>
  <c r="V281" i="14" s="1"/>
  <c r="P283" i="14"/>
  <c r="P281" i="14" s="1"/>
  <c r="J283" i="14"/>
  <c r="D283" i="14"/>
  <c r="W278" i="14"/>
  <c r="Q278" i="14"/>
  <c r="Q276" i="14" s="1"/>
  <c r="K278" i="14"/>
  <c r="K276" i="14" s="1"/>
  <c r="E278" i="14"/>
  <c r="E276" i="14" s="1"/>
  <c r="X273" i="14"/>
  <c r="R273" i="14"/>
  <c r="L273" i="14"/>
  <c r="F273" i="14"/>
  <c r="F271" i="14" s="1"/>
  <c r="Y268" i="14"/>
  <c r="Y266" i="14" s="1"/>
  <c r="S268" i="14"/>
  <c r="S266" i="14" s="1"/>
  <c r="M268" i="14"/>
  <c r="G268" i="14"/>
  <c r="Z263" i="14"/>
  <c r="T263" i="14"/>
  <c r="T261" i="14" s="1"/>
  <c r="N263" i="14"/>
  <c r="N261" i="14" s="1"/>
  <c r="H263" i="14"/>
  <c r="H261" i="14" s="1"/>
  <c r="AA258" i="14"/>
  <c r="U258" i="14"/>
  <c r="O258" i="14"/>
  <c r="I258" i="14"/>
  <c r="I256" i="14" s="1"/>
  <c r="V253" i="14"/>
  <c r="V251" i="14" s="1"/>
  <c r="P253" i="14"/>
  <c r="P251" i="14" s="1"/>
  <c r="J253" i="14"/>
  <c r="D253" i="14"/>
  <c r="W248" i="14"/>
  <c r="Q248" i="14"/>
  <c r="Q246" i="14" s="1"/>
  <c r="K248" i="14"/>
  <c r="K246" i="14" s="1"/>
  <c r="E248" i="14"/>
  <c r="E246" i="14" s="1"/>
  <c r="X243" i="14"/>
  <c r="R243" i="14"/>
  <c r="L243" i="14"/>
  <c r="F243" i="14"/>
  <c r="F241" i="14" s="1"/>
  <c r="Y238" i="14"/>
  <c r="Y236" i="14" s="1"/>
  <c r="S238" i="14"/>
  <c r="S236" i="14" s="1"/>
  <c r="M238" i="14"/>
  <c r="G238" i="14"/>
  <c r="Z233" i="14"/>
  <c r="T233" i="14"/>
  <c r="T231" i="14" s="1"/>
  <c r="N233" i="14"/>
  <c r="N231" i="14" s="1"/>
  <c r="H233" i="14"/>
  <c r="H231" i="14" s="1"/>
  <c r="AA228" i="14"/>
  <c r="U228" i="14"/>
  <c r="O228" i="14"/>
  <c r="I228" i="14"/>
  <c r="I226" i="14" s="1"/>
  <c r="V223" i="14"/>
  <c r="V221" i="14" s="1"/>
  <c r="P223" i="14"/>
  <c r="P221" i="14" s="1"/>
  <c r="J223" i="14"/>
  <c r="D223" i="14"/>
  <c r="W218" i="14"/>
  <c r="Q218" i="14"/>
  <c r="Q216" i="14" s="1"/>
  <c r="K218" i="14"/>
  <c r="K216" i="14" s="1"/>
  <c r="E218" i="14"/>
  <c r="E216" i="14" s="1"/>
  <c r="X213" i="14"/>
  <c r="R213" i="14"/>
  <c r="L213" i="14"/>
  <c r="F213" i="14"/>
  <c r="F211" i="14" s="1"/>
  <c r="Y208" i="14"/>
  <c r="Y206" i="14" s="1"/>
  <c r="S208" i="14"/>
  <c r="S206" i="14" s="1"/>
  <c r="M208" i="14"/>
  <c r="G208" i="14"/>
  <c r="Z203" i="14"/>
  <c r="T203" i="14"/>
  <c r="T201" i="14" s="1"/>
  <c r="N203" i="14"/>
  <c r="N201" i="14" s="1"/>
  <c r="H203" i="14"/>
  <c r="H201" i="14" s="1"/>
  <c r="AA198" i="14"/>
  <c r="U198" i="14"/>
  <c r="O198" i="14"/>
  <c r="I198" i="14"/>
  <c r="I196" i="14" s="1"/>
  <c r="V193" i="14"/>
  <c r="V191" i="14" s="1"/>
  <c r="P193" i="14"/>
  <c r="P191" i="14" s="1"/>
  <c r="J193" i="14"/>
  <c r="D193" i="14"/>
  <c r="W188" i="14"/>
  <c r="Q188" i="14"/>
  <c r="Q186" i="14" s="1"/>
  <c r="K188" i="14"/>
  <c r="K186" i="14" s="1"/>
  <c r="E188" i="14"/>
  <c r="E186" i="14" s="1"/>
  <c r="X183" i="14"/>
  <c r="R183" i="14"/>
  <c r="L183" i="14"/>
  <c r="F183" i="14"/>
  <c r="F181" i="14" s="1"/>
  <c r="Y178" i="14"/>
  <c r="Y176" i="14" s="1"/>
  <c r="S178" i="14"/>
  <c r="S176" i="14" s="1"/>
  <c r="M178" i="14"/>
  <c r="G178" i="14"/>
  <c r="Z173" i="14"/>
  <c r="T173" i="14"/>
  <c r="T171" i="14" s="1"/>
  <c r="N173" i="14"/>
  <c r="N171" i="14" s="1"/>
  <c r="H173" i="14"/>
  <c r="H171" i="14" s="1"/>
  <c r="AA168" i="14"/>
  <c r="U168" i="14"/>
  <c r="O168" i="14"/>
  <c r="I168" i="14"/>
  <c r="I166" i="14" s="1"/>
  <c r="Z318" i="14"/>
  <c r="Z316" i="14" s="1"/>
  <c r="T318" i="14"/>
  <c r="N318" i="14"/>
  <c r="H318" i="14"/>
  <c r="AA313" i="14"/>
  <c r="AA311" i="14" s="1"/>
  <c r="U313" i="14"/>
  <c r="U311" i="14" s="1"/>
  <c r="O313" i="14"/>
  <c r="O311" i="14" s="1"/>
  <c r="I313" i="14"/>
  <c r="V308" i="14"/>
  <c r="P308" i="14"/>
  <c r="J308" i="14"/>
  <c r="J306" i="14" s="1"/>
  <c r="D308" i="14"/>
  <c r="D306" i="14" s="1"/>
  <c r="W303" i="14"/>
  <c r="W301" i="14" s="1"/>
  <c r="Q303" i="14"/>
  <c r="K303" i="14"/>
  <c r="E303" i="14"/>
  <c r="X298" i="14"/>
  <c r="X296" i="14" s="1"/>
  <c r="R298" i="14"/>
  <c r="R296" i="14" s="1"/>
  <c r="L298" i="14"/>
  <c r="L296" i="14" s="1"/>
  <c r="F298" i="14"/>
  <c r="Y293" i="14"/>
  <c r="S293" i="14"/>
  <c r="M293" i="14"/>
  <c r="M291" i="14" s="1"/>
  <c r="G293" i="14"/>
  <c r="G291" i="14" s="1"/>
  <c r="Z288" i="14"/>
  <c r="Z286" i="14" s="1"/>
  <c r="T288" i="14"/>
  <c r="N288" i="14"/>
  <c r="H288" i="14"/>
  <c r="AA283" i="14"/>
  <c r="AA281" i="14" s="1"/>
  <c r="U283" i="14"/>
  <c r="U281" i="14" s="1"/>
  <c r="O283" i="14"/>
  <c r="O281" i="14" s="1"/>
  <c r="I283" i="14"/>
  <c r="V278" i="14"/>
  <c r="P278" i="14"/>
  <c r="J278" i="14"/>
  <c r="J276" i="14" s="1"/>
  <c r="D278" i="14"/>
  <c r="D276" i="14" s="1"/>
  <c r="W273" i="14"/>
  <c r="W271" i="14" s="1"/>
  <c r="Q273" i="14"/>
  <c r="K273" i="14"/>
  <c r="E273" i="14"/>
  <c r="X268" i="14"/>
  <c r="X266" i="14" s="1"/>
  <c r="R268" i="14"/>
  <c r="R266" i="14" s="1"/>
  <c r="L268" i="14"/>
  <c r="L266" i="14" s="1"/>
  <c r="F268" i="14"/>
  <c r="Y263" i="14"/>
  <c r="S263" i="14"/>
  <c r="M263" i="14"/>
  <c r="M261" i="14" s="1"/>
  <c r="G263" i="14"/>
  <c r="G261" i="14" s="1"/>
  <c r="Z258" i="14"/>
  <c r="Z256" i="14" s="1"/>
  <c r="T258" i="14"/>
  <c r="N258" i="14"/>
  <c r="H258" i="14"/>
  <c r="AA253" i="14"/>
  <c r="AA251" i="14" s="1"/>
  <c r="U253" i="14"/>
  <c r="U251" i="14" s="1"/>
  <c r="O253" i="14"/>
  <c r="O251" i="14" s="1"/>
  <c r="I253" i="14"/>
  <c r="V248" i="14"/>
  <c r="P248" i="14"/>
  <c r="J248" i="14"/>
  <c r="J246" i="14" s="1"/>
  <c r="D248" i="14"/>
  <c r="D246" i="14" s="1"/>
  <c r="W243" i="14"/>
  <c r="W241" i="14" s="1"/>
  <c r="Q243" i="14"/>
  <c r="K243" i="14"/>
  <c r="E243" i="14"/>
  <c r="X238" i="14"/>
  <c r="X236" i="14" s="1"/>
  <c r="R238" i="14"/>
  <c r="R236" i="14" s="1"/>
  <c r="L238" i="14"/>
  <c r="L236" i="14" s="1"/>
  <c r="F238" i="14"/>
  <c r="Y233" i="14"/>
  <c r="S233" i="14"/>
  <c r="M233" i="14"/>
  <c r="M231" i="14" s="1"/>
  <c r="G233" i="14"/>
  <c r="G231" i="14" s="1"/>
  <c r="Z228" i="14"/>
  <c r="Z226" i="14" s="1"/>
  <c r="T228" i="14"/>
  <c r="N228" i="14"/>
  <c r="H228" i="14"/>
  <c r="AA223" i="14"/>
  <c r="AA221" i="14" s="1"/>
  <c r="U223" i="14"/>
  <c r="U221" i="14" s="1"/>
  <c r="O223" i="14"/>
  <c r="O221" i="14" s="1"/>
  <c r="I223" i="14"/>
  <c r="V218" i="14"/>
  <c r="P218" i="14"/>
  <c r="J218" i="14"/>
  <c r="J216" i="14" s="1"/>
  <c r="D218" i="14"/>
  <c r="D216" i="14" s="1"/>
  <c r="W213" i="14"/>
  <c r="W211" i="14" s="1"/>
  <c r="Q213" i="14"/>
  <c r="K213" i="14"/>
  <c r="E213" i="14"/>
  <c r="X208" i="14"/>
  <c r="X206" i="14" s="1"/>
  <c r="R208" i="14"/>
  <c r="R206" i="14" s="1"/>
  <c r="L208" i="14"/>
  <c r="L206" i="14" s="1"/>
  <c r="F208" i="14"/>
  <c r="Y203" i="14"/>
  <c r="S203" i="14"/>
  <c r="M203" i="14"/>
  <c r="M201" i="14" s="1"/>
  <c r="G203" i="14"/>
  <c r="G201" i="14" s="1"/>
  <c r="Z198" i="14"/>
  <c r="Z196" i="14" s="1"/>
  <c r="T198" i="14"/>
  <c r="N198" i="14"/>
  <c r="H198" i="14"/>
  <c r="AA193" i="14"/>
  <c r="AA191" i="14" s="1"/>
  <c r="U193" i="14"/>
  <c r="U191" i="14" s="1"/>
  <c r="O193" i="14"/>
  <c r="O191" i="14" s="1"/>
  <c r="I193" i="14"/>
  <c r="V188" i="14"/>
  <c r="P188" i="14"/>
  <c r="J188" i="14"/>
  <c r="J186" i="14" s="1"/>
  <c r="D188" i="14"/>
  <c r="D186" i="14" s="1"/>
  <c r="W183" i="14"/>
  <c r="W181" i="14" s="1"/>
  <c r="Q183" i="14"/>
  <c r="K183" i="14"/>
  <c r="E183" i="14"/>
  <c r="X178" i="14"/>
  <c r="X176" i="14" s="1"/>
  <c r="R178" i="14"/>
  <c r="R176" i="14" s="1"/>
  <c r="L178" i="14"/>
  <c r="L176" i="14" s="1"/>
  <c r="F178" i="14"/>
  <c r="Y173" i="14"/>
  <c r="S173" i="14"/>
  <c r="M173" i="14"/>
  <c r="M171" i="14" s="1"/>
  <c r="G173" i="14"/>
  <c r="G171" i="14" s="1"/>
  <c r="Z168" i="14"/>
  <c r="Z166" i="14" s="1"/>
  <c r="T168" i="14"/>
  <c r="N168" i="14"/>
  <c r="H168" i="14"/>
  <c r="Y318" i="14"/>
  <c r="S318" i="14"/>
  <c r="S316" i="14" s="1"/>
  <c r="M318" i="14"/>
  <c r="M316" i="14" s="1"/>
  <c r="G318" i="14"/>
  <c r="G316" i="14" s="1"/>
  <c r="Z313" i="14"/>
  <c r="T313" i="14"/>
  <c r="N313" i="14"/>
  <c r="H313" i="14"/>
  <c r="H311" i="14" s="1"/>
  <c r="AA308" i="14"/>
  <c r="AA306" i="14" s="1"/>
  <c r="U308" i="14"/>
  <c r="U306" i="14" s="1"/>
  <c r="O308" i="14"/>
  <c r="I308" i="14"/>
  <c r="V303" i="14"/>
  <c r="P303" i="14"/>
  <c r="P301" i="14" s="1"/>
  <c r="J303" i="14"/>
  <c r="J301" i="14" s="1"/>
  <c r="D303" i="14"/>
  <c r="D301" i="14" s="1"/>
  <c r="W298" i="14"/>
  <c r="Q298" i="14"/>
  <c r="K298" i="14"/>
  <c r="E298" i="14"/>
  <c r="E296" i="14" s="1"/>
  <c r="X293" i="14"/>
  <c r="X291" i="14" s="1"/>
  <c r="R293" i="14"/>
  <c r="R291" i="14" s="1"/>
  <c r="L293" i="14"/>
  <c r="F293" i="14"/>
  <c r="Y288" i="14"/>
  <c r="S288" i="14"/>
  <c r="S286" i="14" s="1"/>
  <c r="M288" i="14"/>
  <c r="M286" i="14" s="1"/>
  <c r="G288" i="14"/>
  <c r="G286" i="14" s="1"/>
  <c r="Z283" i="14"/>
  <c r="T283" i="14"/>
  <c r="N283" i="14"/>
  <c r="H283" i="14"/>
  <c r="H281" i="14" s="1"/>
  <c r="AA278" i="14"/>
  <c r="AA276" i="14" s="1"/>
  <c r="U278" i="14"/>
  <c r="U276" i="14" s="1"/>
  <c r="O278" i="14"/>
  <c r="I278" i="14"/>
  <c r="V273" i="14"/>
  <c r="P273" i="14"/>
  <c r="P271" i="14" s="1"/>
  <c r="J273" i="14"/>
  <c r="J271" i="14" s="1"/>
  <c r="D273" i="14"/>
  <c r="D271" i="14" s="1"/>
  <c r="W268" i="14"/>
  <c r="Q268" i="14"/>
  <c r="K268" i="14"/>
  <c r="E268" i="14"/>
  <c r="E266" i="14" s="1"/>
  <c r="X263" i="14"/>
  <c r="X261" i="14" s="1"/>
  <c r="R263" i="14"/>
  <c r="R261" i="14" s="1"/>
  <c r="L263" i="14"/>
  <c r="F263" i="14"/>
  <c r="Y258" i="14"/>
  <c r="S258" i="14"/>
  <c r="S256" i="14" s="1"/>
  <c r="M258" i="14"/>
  <c r="M256" i="14" s="1"/>
  <c r="G258" i="14"/>
  <c r="G256" i="14" s="1"/>
  <c r="Z253" i="14"/>
  <c r="T253" i="14"/>
  <c r="N253" i="14"/>
  <c r="H253" i="14"/>
  <c r="H251" i="14" s="1"/>
  <c r="AA248" i="14"/>
  <c r="AA246" i="14" s="1"/>
  <c r="U248" i="14"/>
  <c r="U246" i="14" s="1"/>
  <c r="O248" i="14"/>
  <c r="I248" i="14"/>
  <c r="V243" i="14"/>
  <c r="P243" i="14"/>
  <c r="P241" i="14" s="1"/>
  <c r="J243" i="14"/>
  <c r="J241" i="14" s="1"/>
  <c r="D243" i="14"/>
  <c r="D241" i="14" s="1"/>
  <c r="W238" i="14"/>
  <c r="Q238" i="14"/>
  <c r="K238" i="14"/>
  <c r="E238" i="14"/>
  <c r="E236" i="14" s="1"/>
  <c r="X233" i="14"/>
  <c r="X231" i="14" s="1"/>
  <c r="R233" i="14"/>
  <c r="R231" i="14" s="1"/>
  <c r="L233" i="14"/>
  <c r="F233" i="14"/>
  <c r="Y228" i="14"/>
  <c r="S228" i="14"/>
  <c r="S226" i="14" s="1"/>
  <c r="M228" i="14"/>
  <c r="M226" i="14" s="1"/>
  <c r="G228" i="14"/>
  <c r="G226" i="14" s="1"/>
  <c r="Z223" i="14"/>
  <c r="T223" i="14"/>
  <c r="N223" i="14"/>
  <c r="H223" i="14"/>
  <c r="H221" i="14" s="1"/>
  <c r="AA218" i="14"/>
  <c r="AA216" i="14" s="1"/>
  <c r="U218" i="14"/>
  <c r="U216" i="14" s="1"/>
  <c r="O218" i="14"/>
  <c r="I218" i="14"/>
  <c r="V213" i="14"/>
  <c r="P213" i="14"/>
  <c r="P211" i="14" s="1"/>
  <c r="J213" i="14"/>
  <c r="J211" i="14" s="1"/>
  <c r="D213" i="14"/>
  <c r="D211" i="14" s="1"/>
  <c r="W208" i="14"/>
  <c r="Q208" i="14"/>
  <c r="K208" i="14"/>
  <c r="E208" i="14"/>
  <c r="E206" i="14" s="1"/>
  <c r="X203" i="14"/>
  <c r="X201" i="14" s="1"/>
  <c r="R203" i="14"/>
  <c r="R201" i="14" s="1"/>
  <c r="L203" i="14"/>
  <c r="F203" i="14"/>
  <c r="Y198" i="14"/>
  <c r="S198" i="14"/>
  <c r="S196" i="14" s="1"/>
  <c r="M198" i="14"/>
  <c r="M196" i="14" s="1"/>
  <c r="G198" i="14"/>
  <c r="G196" i="14" s="1"/>
  <c r="Z193" i="14"/>
  <c r="T193" i="14"/>
  <c r="N193" i="14"/>
  <c r="H193" i="14"/>
  <c r="H191" i="14" s="1"/>
  <c r="AA188" i="14"/>
  <c r="AA186" i="14" s="1"/>
  <c r="U188" i="14"/>
  <c r="U186" i="14" s="1"/>
  <c r="O188" i="14"/>
  <c r="I188" i="14"/>
  <c r="V183" i="14"/>
  <c r="P183" i="14"/>
  <c r="P181" i="14" s="1"/>
  <c r="J183" i="14"/>
  <c r="J181" i="14" s="1"/>
  <c r="D183" i="14"/>
  <c r="D181" i="14" s="1"/>
  <c r="W178" i="14"/>
  <c r="Q178" i="14"/>
  <c r="K178" i="14"/>
  <c r="E178" i="14"/>
  <c r="E176" i="14" s="1"/>
  <c r="X173" i="14"/>
  <c r="X171" i="14" s="1"/>
  <c r="R173" i="14"/>
  <c r="R171" i="14" s="1"/>
  <c r="L173" i="14"/>
  <c r="F173" i="14"/>
  <c r="Y168" i="14"/>
  <c r="S168" i="14"/>
  <c r="S166" i="14" s="1"/>
  <c r="M168" i="14"/>
  <c r="M166" i="14" s="1"/>
  <c r="G168" i="14"/>
  <c r="G166" i="14" s="1"/>
  <c r="P170" i="14"/>
  <c r="O175" i="14"/>
  <c r="H180" i="14"/>
  <c r="Y183" i="14"/>
  <c r="Y181" i="14" s="1"/>
  <c r="R188" i="14"/>
  <c r="R186" i="14" s="1"/>
  <c r="K193" i="14"/>
  <c r="K191" i="14" s="1"/>
  <c r="W195" i="14"/>
  <c r="D198" i="14"/>
  <c r="D196" i="14" s="1"/>
  <c r="P200" i="14"/>
  <c r="O205" i="14"/>
  <c r="H210" i="14"/>
  <c r="Y213" i="14"/>
  <c r="Y211" i="14" s="1"/>
  <c r="R218" i="14"/>
  <c r="R216" i="14" s="1"/>
  <c r="K223" i="14"/>
  <c r="K221" i="14" s="1"/>
  <c r="W225" i="14"/>
  <c r="D228" i="14"/>
  <c r="D226" i="14" s="1"/>
  <c r="P230" i="14"/>
  <c r="O235" i="14"/>
  <c r="H240" i="14"/>
  <c r="Y243" i="14"/>
  <c r="Y241" i="14" s="1"/>
  <c r="R248" i="14"/>
  <c r="R246" i="14" s="1"/>
  <c r="K253" i="14"/>
  <c r="K251" i="14" s="1"/>
  <c r="W255" i="14"/>
  <c r="D258" i="14"/>
  <c r="D256" i="14" s="1"/>
  <c r="P260" i="14"/>
  <c r="O265" i="14"/>
  <c r="H270" i="14"/>
  <c r="Y273" i="14"/>
  <c r="Y271" i="14" s="1"/>
  <c r="R278" i="14"/>
  <c r="R276" i="14" s="1"/>
  <c r="D213" i="13"/>
  <c r="D211" i="13" s="1"/>
  <c r="J213" i="13"/>
  <c r="J211" i="13" s="1"/>
  <c r="P213" i="13"/>
  <c r="P211" i="13" s="1"/>
  <c r="V213" i="13"/>
  <c r="V211" i="13" s="1"/>
  <c r="I218" i="13"/>
  <c r="I216" i="13" s="1"/>
  <c r="O218" i="13"/>
  <c r="O216" i="13" s="1"/>
  <c r="U218" i="13"/>
  <c r="U216" i="13" s="1"/>
  <c r="AA218" i="13"/>
  <c r="AA216" i="13" s="1"/>
  <c r="H223" i="13"/>
  <c r="H221" i="13" s="1"/>
  <c r="N223" i="13"/>
  <c r="N221" i="13" s="1"/>
  <c r="T223" i="13"/>
  <c r="T221" i="13" s="1"/>
  <c r="Z223" i="13"/>
  <c r="Z221" i="13" s="1"/>
  <c r="G228" i="13"/>
  <c r="G226" i="13" s="1"/>
  <c r="M228" i="13"/>
  <c r="M226" i="13" s="1"/>
  <c r="S228" i="13"/>
  <c r="S226" i="13" s="1"/>
  <c r="Y228" i="13"/>
  <c r="Y226" i="13" s="1"/>
  <c r="F233" i="13"/>
  <c r="F231" i="13" s="1"/>
  <c r="L233" i="13"/>
  <c r="L231" i="13" s="1"/>
  <c r="R233" i="13"/>
  <c r="R231" i="13" s="1"/>
  <c r="X233" i="13"/>
  <c r="X231" i="13" s="1"/>
  <c r="E238" i="13"/>
  <c r="E236" i="13" s="1"/>
  <c r="K238" i="13"/>
  <c r="K236" i="13" s="1"/>
  <c r="Q238" i="13"/>
  <c r="Q236" i="13" s="1"/>
  <c r="W238" i="13"/>
  <c r="W236" i="13" s="1"/>
  <c r="D243" i="13"/>
  <c r="D241" i="13" s="1"/>
  <c r="J243" i="13"/>
  <c r="J241" i="13" s="1"/>
  <c r="P243" i="13"/>
  <c r="P241" i="13" s="1"/>
  <c r="V243" i="13"/>
  <c r="V241" i="13" s="1"/>
  <c r="I248" i="13"/>
  <c r="I246" i="13" s="1"/>
  <c r="O248" i="13"/>
  <c r="O246" i="13" s="1"/>
  <c r="U248" i="13"/>
  <c r="U246" i="13" s="1"/>
  <c r="AA248" i="13"/>
  <c r="AA246" i="13" s="1"/>
  <c r="H253" i="13"/>
  <c r="H251" i="13" s="1"/>
  <c r="N253" i="13"/>
  <c r="N251" i="13" s="1"/>
  <c r="T253" i="13"/>
  <c r="T251" i="13" s="1"/>
  <c r="Z253" i="13"/>
  <c r="Z251" i="13" s="1"/>
  <c r="G258" i="13"/>
  <c r="G256" i="13" s="1"/>
  <c r="M258" i="13"/>
  <c r="M256" i="13" s="1"/>
  <c r="S258" i="13"/>
  <c r="S256" i="13" s="1"/>
  <c r="Y258" i="13"/>
  <c r="Y256" i="13" s="1"/>
  <c r="F263" i="13"/>
  <c r="F261" i="13" s="1"/>
  <c r="L263" i="13"/>
  <c r="L261" i="13" s="1"/>
  <c r="R263" i="13"/>
  <c r="R261" i="13" s="1"/>
  <c r="X263" i="13"/>
  <c r="X261" i="13" s="1"/>
  <c r="E268" i="13"/>
  <c r="E266" i="13" s="1"/>
  <c r="K268" i="13"/>
  <c r="K266" i="13" s="1"/>
  <c r="Q268" i="13"/>
  <c r="Q266" i="13" s="1"/>
  <c r="W268" i="13"/>
  <c r="W266" i="13" s="1"/>
  <c r="D273" i="13"/>
  <c r="D271" i="13" s="1"/>
  <c r="J273" i="13"/>
  <c r="J271" i="13" s="1"/>
  <c r="P273" i="13"/>
  <c r="P271" i="13" s="1"/>
  <c r="V273" i="13"/>
  <c r="V271" i="13" s="1"/>
  <c r="I278" i="13"/>
  <c r="I276" i="13" s="1"/>
  <c r="O278" i="13"/>
  <c r="O276" i="13" s="1"/>
  <c r="U278" i="13"/>
  <c r="U276" i="13" s="1"/>
  <c r="AA278" i="13"/>
  <c r="AA276" i="13" s="1"/>
  <c r="H283" i="13"/>
  <c r="H281" i="13" s="1"/>
  <c r="N283" i="13"/>
  <c r="N281" i="13" s="1"/>
  <c r="T283" i="13"/>
  <c r="T281" i="13" s="1"/>
  <c r="Z283" i="13"/>
  <c r="Z281" i="13" s="1"/>
  <c r="G288" i="13"/>
  <c r="G286" i="13" s="1"/>
  <c r="M288" i="13"/>
  <c r="M286" i="13" s="1"/>
  <c r="S288" i="13"/>
  <c r="S286" i="13" s="1"/>
  <c r="Y288" i="13"/>
  <c r="Y286" i="13" s="1"/>
  <c r="F293" i="13"/>
  <c r="F291" i="13" s="1"/>
  <c r="L293" i="13"/>
  <c r="L291" i="13" s="1"/>
  <c r="R293" i="13"/>
  <c r="R291" i="13" s="1"/>
  <c r="X293" i="13"/>
  <c r="X291" i="13" s="1"/>
  <c r="E298" i="13"/>
  <c r="E296" i="13" s="1"/>
  <c r="K298" i="13"/>
  <c r="K296" i="13" s="1"/>
  <c r="Q298" i="13"/>
  <c r="Q296" i="13" s="1"/>
  <c r="W298" i="13"/>
  <c r="W296" i="13" s="1"/>
  <c r="D303" i="13"/>
  <c r="D301" i="13" s="1"/>
  <c r="J303" i="13"/>
  <c r="J301" i="13" s="1"/>
  <c r="P303" i="13"/>
  <c r="P301" i="13" s="1"/>
  <c r="V303" i="13"/>
  <c r="V301" i="13" s="1"/>
  <c r="I308" i="13"/>
  <c r="I306" i="13" s="1"/>
  <c r="O308" i="13"/>
  <c r="O306" i="13" s="1"/>
  <c r="U308" i="13"/>
  <c r="U306" i="13" s="1"/>
  <c r="AA308" i="13"/>
  <c r="AA306" i="13" s="1"/>
  <c r="H313" i="13"/>
  <c r="H311" i="13" s="1"/>
  <c r="N313" i="13"/>
  <c r="N311" i="13" s="1"/>
  <c r="T313" i="13"/>
  <c r="T311" i="13" s="1"/>
  <c r="Z313" i="13"/>
  <c r="Z311" i="13" s="1"/>
  <c r="G318" i="13"/>
  <c r="G316" i="13" s="1"/>
  <c r="M318" i="13"/>
  <c r="M316" i="13" s="1"/>
  <c r="S318" i="13"/>
  <c r="S316" i="13" s="1"/>
  <c r="Y318" i="13"/>
  <c r="Y316" i="13" s="1"/>
  <c r="F387" i="13"/>
  <c r="F385" i="13" s="1"/>
  <c r="L387" i="13"/>
  <c r="L385" i="13" s="1"/>
  <c r="R387" i="13"/>
  <c r="R385" i="13" s="1"/>
  <c r="X387" i="13"/>
  <c r="X385" i="13" s="1"/>
  <c r="E392" i="13"/>
  <c r="E390" i="13" s="1"/>
  <c r="K392" i="13"/>
  <c r="K390" i="13" s="1"/>
  <c r="Q392" i="13"/>
  <c r="Q390" i="13" s="1"/>
  <c r="W392" i="13"/>
  <c r="W390" i="13" s="1"/>
  <c r="D397" i="13"/>
  <c r="D395" i="13" s="1"/>
  <c r="J397" i="13"/>
  <c r="J395" i="13" s="1"/>
  <c r="P397" i="13"/>
  <c r="P395" i="13" s="1"/>
  <c r="V397" i="13"/>
  <c r="V395" i="13" s="1"/>
  <c r="I402" i="13"/>
  <c r="I400" i="13" s="1"/>
  <c r="O402" i="13"/>
  <c r="O400" i="13" s="1"/>
  <c r="U402" i="13"/>
  <c r="U400" i="13" s="1"/>
  <c r="AA402" i="13"/>
  <c r="AA400" i="13" s="1"/>
  <c r="H407" i="13"/>
  <c r="H405" i="13" s="1"/>
  <c r="N407" i="13"/>
  <c r="N405" i="13" s="1"/>
  <c r="T407" i="13"/>
  <c r="T405" i="13" s="1"/>
  <c r="Z407" i="13"/>
  <c r="Z405" i="13" s="1"/>
  <c r="G412" i="13"/>
  <c r="G410" i="13" s="1"/>
  <c r="M412" i="13"/>
  <c r="M410" i="13" s="1"/>
  <c r="S412" i="13"/>
  <c r="S410" i="13" s="1"/>
  <c r="Y412" i="13"/>
  <c r="Y410" i="13" s="1"/>
  <c r="F417" i="13"/>
  <c r="F415" i="13" s="1"/>
  <c r="L417" i="13"/>
  <c r="L415" i="13" s="1"/>
  <c r="R417" i="13"/>
  <c r="R415" i="13" s="1"/>
  <c r="X417" i="13"/>
  <c r="X415" i="13" s="1"/>
  <c r="E422" i="13"/>
  <c r="E420" i="13" s="1"/>
  <c r="K422" i="13"/>
  <c r="K420" i="13" s="1"/>
  <c r="Q422" i="13"/>
  <c r="Q420" i="13" s="1"/>
  <c r="W422" i="13"/>
  <c r="W420" i="13" s="1"/>
  <c r="D427" i="13"/>
  <c r="D425" i="13" s="1"/>
  <c r="J427" i="13"/>
  <c r="J425" i="13" s="1"/>
  <c r="P427" i="13"/>
  <c r="P425" i="13" s="1"/>
  <c r="V427" i="13"/>
  <c r="V425" i="13" s="1"/>
  <c r="I432" i="13"/>
  <c r="I430" i="13" s="1"/>
  <c r="O432" i="13"/>
  <c r="O430" i="13" s="1"/>
  <c r="U432" i="13"/>
  <c r="U430" i="13" s="1"/>
  <c r="AA432" i="13"/>
  <c r="AA430" i="13" s="1"/>
  <c r="H437" i="13"/>
  <c r="H435" i="13" s="1"/>
  <c r="N437" i="13"/>
  <c r="N435" i="13" s="1"/>
  <c r="T437" i="13"/>
  <c r="T435" i="13" s="1"/>
  <c r="Z437" i="13"/>
  <c r="Z435" i="13" s="1"/>
  <c r="G442" i="13"/>
  <c r="G440" i="13" s="1"/>
  <c r="M442" i="13"/>
  <c r="M440" i="13" s="1"/>
  <c r="S442" i="13"/>
  <c r="S440" i="13" s="1"/>
  <c r="Y442" i="13"/>
  <c r="Y440" i="13" s="1"/>
  <c r="F447" i="13"/>
  <c r="F445" i="13" s="1"/>
  <c r="L447" i="13"/>
  <c r="L445" i="13" s="1"/>
  <c r="R447" i="13"/>
  <c r="R445" i="13" s="1"/>
  <c r="X447" i="13"/>
  <c r="X445" i="13" s="1"/>
  <c r="E452" i="13"/>
  <c r="E450" i="13" s="1"/>
  <c r="K452" i="13"/>
  <c r="K450" i="13" s="1"/>
  <c r="Q452" i="13"/>
  <c r="Q450" i="13" s="1"/>
  <c r="W452" i="13"/>
  <c r="W450" i="13" s="1"/>
  <c r="D457" i="13"/>
  <c r="D455" i="13" s="1"/>
  <c r="J457" i="13"/>
  <c r="J455" i="13" s="1"/>
  <c r="P457" i="13"/>
  <c r="P455" i="13" s="1"/>
  <c r="V457" i="13"/>
  <c r="V455" i="13" s="1"/>
  <c r="I462" i="13"/>
  <c r="I460" i="13" s="1"/>
  <c r="O462" i="13"/>
  <c r="O460" i="13" s="1"/>
  <c r="U462" i="13"/>
  <c r="U460" i="13" s="1"/>
  <c r="AA462" i="13"/>
  <c r="AA460" i="13" s="1"/>
  <c r="H467" i="13"/>
  <c r="H465" i="13" s="1"/>
  <c r="N467" i="13"/>
  <c r="N465" i="13" s="1"/>
  <c r="T467" i="13"/>
  <c r="T465" i="13" s="1"/>
  <c r="Z467" i="13"/>
  <c r="Z465" i="13" s="1"/>
  <c r="G472" i="13"/>
  <c r="G470" i="13" s="1"/>
  <c r="M472" i="13"/>
  <c r="M470" i="13" s="1"/>
  <c r="S472" i="13"/>
  <c r="S470" i="13" s="1"/>
  <c r="Y472" i="13"/>
  <c r="Y470" i="13" s="1"/>
  <c r="F477" i="13"/>
  <c r="F475" i="13" s="1"/>
  <c r="L477" i="13"/>
  <c r="L475" i="13" s="1"/>
  <c r="R477" i="13"/>
  <c r="R475" i="13" s="1"/>
  <c r="X477" i="13"/>
  <c r="X475" i="13" s="1"/>
  <c r="E486" i="13"/>
  <c r="E484" i="13" s="1"/>
  <c r="K486" i="13"/>
  <c r="K484" i="13" s="1"/>
  <c r="Q486" i="13"/>
  <c r="Q484" i="13" s="1"/>
  <c r="W486" i="13"/>
  <c r="W484" i="13" s="1"/>
  <c r="D491" i="13"/>
  <c r="D489" i="13" s="1"/>
  <c r="J491" i="13"/>
  <c r="J489" i="13" s="1"/>
  <c r="P491" i="13"/>
  <c r="P489" i="13" s="1"/>
  <c r="V491" i="13"/>
  <c r="V489" i="13" s="1"/>
  <c r="I496" i="13"/>
  <c r="I494" i="13" s="1"/>
  <c r="O496" i="13"/>
  <c r="O494" i="13" s="1"/>
  <c r="U496" i="13"/>
  <c r="U494" i="13" s="1"/>
  <c r="AA496" i="13"/>
  <c r="AA494" i="13" s="1"/>
  <c r="H501" i="13"/>
  <c r="H499" i="13" s="1"/>
  <c r="N501" i="13"/>
  <c r="N499" i="13" s="1"/>
  <c r="T501" i="13"/>
  <c r="T499" i="13" s="1"/>
  <c r="Z501" i="13"/>
  <c r="Z499" i="13" s="1"/>
  <c r="G506" i="13"/>
  <c r="G504" i="13" s="1"/>
  <c r="M506" i="13"/>
  <c r="M504" i="13" s="1"/>
  <c r="S506" i="13"/>
  <c r="S504" i="13" s="1"/>
  <c r="Y506" i="13"/>
  <c r="Y504" i="13" s="1"/>
  <c r="F511" i="13"/>
  <c r="F509" i="13" s="1"/>
  <c r="L511" i="13"/>
  <c r="L509" i="13" s="1"/>
  <c r="R511" i="13"/>
  <c r="R509" i="13" s="1"/>
  <c r="X511" i="13"/>
  <c r="X509" i="13" s="1"/>
  <c r="E516" i="13"/>
  <c r="E514" i="13" s="1"/>
  <c r="K516" i="13"/>
  <c r="K514" i="13" s="1"/>
  <c r="Q516" i="13"/>
  <c r="Q514" i="13" s="1"/>
  <c r="W516" i="13"/>
  <c r="W514" i="13" s="1"/>
  <c r="D521" i="13"/>
  <c r="D519" i="13" s="1"/>
  <c r="J521" i="13"/>
  <c r="J519" i="13" s="1"/>
  <c r="P521" i="13"/>
  <c r="P519" i="13" s="1"/>
  <c r="V521" i="13"/>
  <c r="V519" i="13" s="1"/>
  <c r="I526" i="13"/>
  <c r="I524" i="13" s="1"/>
  <c r="O526" i="13"/>
  <c r="O524" i="13" s="1"/>
  <c r="U526" i="13"/>
  <c r="U524" i="13" s="1"/>
  <c r="AA526" i="13"/>
  <c r="AA524" i="13" s="1"/>
  <c r="H531" i="13"/>
  <c r="H529" i="13" s="1"/>
  <c r="N531" i="13"/>
  <c r="N529" i="13" s="1"/>
  <c r="T531" i="13"/>
  <c r="T529" i="13" s="1"/>
  <c r="Z531" i="13"/>
  <c r="Z529" i="13" s="1"/>
  <c r="G536" i="13"/>
  <c r="G534" i="13" s="1"/>
  <c r="M536" i="13"/>
  <c r="M534" i="13" s="1"/>
  <c r="S536" i="13"/>
  <c r="S534" i="13" s="1"/>
  <c r="Y536" i="13"/>
  <c r="Y534" i="13" s="1"/>
  <c r="F541" i="13"/>
  <c r="F539" i="13" s="1"/>
  <c r="L541" i="13"/>
  <c r="L539" i="13" s="1"/>
  <c r="R541" i="13"/>
  <c r="R539" i="13" s="1"/>
  <c r="X541" i="13"/>
  <c r="X539" i="13" s="1"/>
  <c r="E546" i="13"/>
  <c r="E544" i="13" s="1"/>
  <c r="K546" i="13"/>
  <c r="K544" i="13" s="1"/>
  <c r="Q546" i="13"/>
  <c r="Q544" i="13" s="1"/>
  <c r="W546" i="13"/>
  <c r="W544" i="13" s="1"/>
  <c r="D551" i="13"/>
  <c r="D549" i="13" s="1"/>
  <c r="J551" i="13"/>
  <c r="J549" i="13" s="1"/>
  <c r="P551" i="13"/>
  <c r="P549" i="13" s="1"/>
  <c r="V551" i="13"/>
  <c r="V549" i="13" s="1"/>
  <c r="I556" i="13"/>
  <c r="I554" i="13" s="1"/>
  <c r="O556" i="13"/>
  <c r="O554" i="13" s="1"/>
  <c r="U556" i="13"/>
  <c r="U554" i="13" s="1"/>
  <c r="AA556" i="13"/>
  <c r="AA554" i="13" s="1"/>
  <c r="H561" i="13"/>
  <c r="H559" i="13" s="1"/>
  <c r="N561" i="13"/>
  <c r="N559" i="13" s="1"/>
  <c r="T561" i="13"/>
  <c r="T559" i="13" s="1"/>
  <c r="Z561" i="13"/>
  <c r="Z559" i="13" s="1"/>
  <c r="G566" i="13"/>
  <c r="G564" i="13" s="1"/>
  <c r="M566" i="13"/>
  <c r="M564" i="13" s="1"/>
  <c r="S566" i="13"/>
  <c r="S564" i="13" s="1"/>
  <c r="Y566" i="13"/>
  <c r="Y564" i="13" s="1"/>
  <c r="F571" i="13"/>
  <c r="F569" i="13" s="1"/>
  <c r="L571" i="13"/>
  <c r="L569" i="13" s="1"/>
  <c r="R571" i="13"/>
  <c r="R569" i="13" s="1"/>
  <c r="X571" i="13"/>
  <c r="X569" i="13" s="1"/>
  <c r="E576" i="13"/>
  <c r="E574" i="13" s="1"/>
  <c r="K576" i="13"/>
  <c r="K574" i="13" s="1"/>
  <c r="Q576" i="13"/>
  <c r="Q574" i="13" s="1"/>
  <c r="W576" i="13"/>
  <c r="W574" i="13" s="1"/>
  <c r="D581" i="13"/>
  <c r="D579" i="13" s="1"/>
  <c r="J581" i="13"/>
  <c r="J579" i="13" s="1"/>
  <c r="P581" i="13"/>
  <c r="P579" i="13" s="1"/>
  <c r="V581" i="13"/>
  <c r="V579" i="13" s="1"/>
  <c r="I586" i="13"/>
  <c r="I584" i="13" s="1"/>
  <c r="O586" i="13"/>
  <c r="O584" i="13" s="1"/>
  <c r="U586" i="13"/>
  <c r="U584" i="13" s="1"/>
  <c r="AA586" i="13"/>
  <c r="AA584" i="13" s="1"/>
  <c r="H591" i="13"/>
  <c r="H589" i="13" s="1"/>
  <c r="N591" i="13"/>
  <c r="N589" i="13" s="1"/>
  <c r="T591" i="13"/>
  <c r="T589" i="13" s="1"/>
  <c r="Z591" i="13"/>
  <c r="Z589" i="13" s="1"/>
  <c r="G596" i="13"/>
  <c r="G594" i="13" s="1"/>
  <c r="M596" i="13"/>
  <c r="M594" i="13" s="1"/>
  <c r="S596" i="13"/>
  <c r="S594" i="13" s="1"/>
  <c r="Y596" i="13"/>
  <c r="Y594" i="13" s="1"/>
  <c r="F601" i="13"/>
  <c r="F599" i="13" s="1"/>
  <c r="L601" i="13"/>
  <c r="L599" i="13" s="1"/>
  <c r="R601" i="13"/>
  <c r="R599" i="13" s="1"/>
  <c r="X601" i="13"/>
  <c r="X599" i="13" s="1"/>
  <c r="E606" i="13"/>
  <c r="E604" i="13" s="1"/>
  <c r="K606" i="13"/>
  <c r="K604" i="13" s="1"/>
  <c r="Q606" i="13"/>
  <c r="Q604" i="13" s="1"/>
  <c r="W606" i="13"/>
  <c r="W604" i="13" s="1"/>
  <c r="D611" i="13"/>
  <c r="D609" i="13" s="1"/>
  <c r="J611" i="13"/>
  <c r="J609" i="13" s="1"/>
  <c r="P611" i="13"/>
  <c r="P609" i="13" s="1"/>
  <c r="V611" i="13"/>
  <c r="V609" i="13" s="1"/>
  <c r="I616" i="13"/>
  <c r="I614" i="13" s="1"/>
  <c r="O616" i="13"/>
  <c r="O614" i="13" s="1"/>
  <c r="U616" i="13"/>
  <c r="U614" i="13" s="1"/>
  <c r="AA616" i="13"/>
  <c r="AA614" i="13" s="1"/>
  <c r="H621" i="13"/>
  <c r="H619" i="13" s="1"/>
  <c r="N621" i="13"/>
  <c r="N619" i="13" s="1"/>
  <c r="T621" i="13"/>
  <c r="T619" i="13" s="1"/>
  <c r="Z621" i="13"/>
  <c r="Z619" i="13" s="1"/>
  <c r="G626" i="13"/>
  <c r="G624" i="13" s="1"/>
  <c r="M626" i="13"/>
  <c r="M624" i="13" s="1"/>
  <c r="S626" i="13"/>
  <c r="S624" i="13" s="1"/>
  <c r="Y626" i="13"/>
  <c r="Y624" i="13" s="1"/>
  <c r="F631" i="13"/>
  <c r="F629" i="13" s="1"/>
  <c r="L631" i="13"/>
  <c r="L629" i="13" s="1"/>
  <c r="R631" i="13"/>
  <c r="R629" i="13" s="1"/>
  <c r="X631" i="13"/>
  <c r="X629" i="13" s="1"/>
  <c r="E636" i="13"/>
  <c r="E634" i="13" s="1"/>
  <c r="K636" i="13"/>
  <c r="K634" i="13" s="1"/>
  <c r="Q636" i="13"/>
  <c r="Q634" i="13" s="1"/>
  <c r="W636" i="13"/>
  <c r="W634" i="13" s="1"/>
  <c r="E644" i="13"/>
  <c r="E9" i="14"/>
  <c r="K9" i="14"/>
  <c r="Q9" i="14"/>
  <c r="Q7" i="14" s="1"/>
  <c r="W9" i="14"/>
  <c r="W7" i="14" s="1"/>
  <c r="E11" i="14"/>
  <c r="K11" i="14"/>
  <c r="Q11" i="14"/>
  <c r="W11" i="14"/>
  <c r="D14" i="14"/>
  <c r="D12" i="14" s="1"/>
  <c r="J14" i="14"/>
  <c r="J12" i="14" s="1"/>
  <c r="P14" i="14"/>
  <c r="V14" i="14"/>
  <c r="D16" i="14"/>
  <c r="J16" i="14"/>
  <c r="P16" i="14"/>
  <c r="V16" i="14"/>
  <c r="I19" i="14"/>
  <c r="O19" i="14"/>
  <c r="U19" i="14"/>
  <c r="AA19" i="14"/>
  <c r="I21" i="14"/>
  <c r="O21" i="14"/>
  <c r="U21" i="14"/>
  <c r="AA21" i="14"/>
  <c r="H24" i="14"/>
  <c r="N24" i="14"/>
  <c r="T24" i="14"/>
  <c r="T22" i="14" s="1"/>
  <c r="Z24" i="14"/>
  <c r="Z22" i="14" s="1"/>
  <c r="H26" i="14"/>
  <c r="N26" i="14"/>
  <c r="T26" i="14"/>
  <c r="Z26" i="14"/>
  <c r="G29" i="14"/>
  <c r="M29" i="14"/>
  <c r="M27" i="14" s="1"/>
  <c r="S29" i="14"/>
  <c r="S27" i="14" s="1"/>
  <c r="Y29" i="14"/>
  <c r="H31" i="14"/>
  <c r="O31" i="14"/>
  <c r="V31" i="14"/>
  <c r="I34" i="14"/>
  <c r="Q34" i="14"/>
  <c r="X34" i="14"/>
  <c r="G36" i="14"/>
  <c r="N36" i="14"/>
  <c r="N32" i="14" s="1"/>
  <c r="U36" i="14"/>
  <c r="G39" i="14"/>
  <c r="N39" i="14"/>
  <c r="V39" i="14"/>
  <c r="E41" i="14"/>
  <c r="L41" i="14"/>
  <c r="S41" i="14"/>
  <c r="Z41" i="14"/>
  <c r="G44" i="14"/>
  <c r="G42" i="14" s="1"/>
  <c r="P44" i="14"/>
  <c r="P42" i="14" s="1"/>
  <c r="Y44" i="14"/>
  <c r="Y42" i="14" s="1"/>
  <c r="J46" i="14"/>
  <c r="S46" i="14"/>
  <c r="F49" i="14"/>
  <c r="R49" i="14"/>
  <c r="R47" i="14" s="1"/>
  <c r="F51" i="14"/>
  <c r="R51" i="14"/>
  <c r="D54" i="14"/>
  <c r="P54" i="14"/>
  <c r="D56" i="14"/>
  <c r="P56" i="14"/>
  <c r="O59" i="14"/>
  <c r="O57" i="14" s="1"/>
  <c r="AA59" i="14"/>
  <c r="O61" i="14"/>
  <c r="AA61" i="14"/>
  <c r="N64" i="14"/>
  <c r="Z64" i="14"/>
  <c r="Z62" i="14" s="1"/>
  <c r="N66" i="14"/>
  <c r="Z66" i="14"/>
  <c r="K69" i="14"/>
  <c r="W69" i="14"/>
  <c r="K71" i="14"/>
  <c r="K67" i="14" s="1"/>
  <c r="W71" i="14"/>
  <c r="G74" i="14"/>
  <c r="G72" i="14" s="1"/>
  <c r="S74" i="14"/>
  <c r="G76" i="14"/>
  <c r="S76" i="14"/>
  <c r="R79" i="14"/>
  <c r="L81" i="14"/>
  <c r="N84" i="14"/>
  <c r="H86" i="14"/>
  <c r="Z86" i="14"/>
  <c r="J89" i="14"/>
  <c r="D91" i="14"/>
  <c r="V91" i="14"/>
  <c r="I94" i="14"/>
  <c r="AA94" i="14"/>
  <c r="U96" i="14"/>
  <c r="E99" i="14"/>
  <c r="W99" i="14"/>
  <c r="Q101" i="14"/>
  <c r="S104" i="14"/>
  <c r="M106" i="14"/>
  <c r="R109" i="14"/>
  <c r="L111" i="14"/>
  <c r="N114" i="14"/>
  <c r="H116" i="14"/>
  <c r="Z116" i="14"/>
  <c r="J119" i="14"/>
  <c r="D121" i="14"/>
  <c r="V121" i="14"/>
  <c r="X124" i="14"/>
  <c r="X122" i="14" s="1"/>
  <c r="Q129" i="14"/>
  <c r="Q127" i="14" s="1"/>
  <c r="J134" i="14"/>
  <c r="J132" i="14" s="1"/>
  <c r="V136" i="14"/>
  <c r="I139" i="14"/>
  <c r="I137" i="14" s="1"/>
  <c r="U141" i="14"/>
  <c r="N146" i="14"/>
  <c r="G151" i="14"/>
  <c r="X154" i="14"/>
  <c r="X152" i="14" s="1"/>
  <c r="Q159" i="14"/>
  <c r="Q157" i="14" s="1"/>
  <c r="J168" i="14"/>
  <c r="J166" i="14" s="1"/>
  <c r="V170" i="14"/>
  <c r="I173" i="14"/>
  <c r="I171" i="14" s="1"/>
  <c r="U175" i="14"/>
  <c r="N180" i="14"/>
  <c r="G185" i="14"/>
  <c r="X188" i="14"/>
  <c r="X186" i="14" s="1"/>
  <c r="Q193" i="14"/>
  <c r="Q191" i="14" s="1"/>
  <c r="J198" i="14"/>
  <c r="J196" i="14" s="1"/>
  <c r="V200" i="14"/>
  <c r="I203" i="14"/>
  <c r="I201" i="14" s="1"/>
  <c r="U205" i="14"/>
  <c r="N210" i="14"/>
  <c r="G215" i="14"/>
  <c r="X218" i="14"/>
  <c r="X216" i="14" s="1"/>
  <c r="Q223" i="14"/>
  <c r="Q221" i="14" s="1"/>
  <c r="J228" i="14"/>
  <c r="J226" i="14" s="1"/>
  <c r="V230" i="14"/>
  <c r="I233" i="14"/>
  <c r="I231" i="14" s="1"/>
  <c r="U235" i="14"/>
  <c r="N240" i="14"/>
  <c r="G245" i="14"/>
  <c r="X248" i="14"/>
  <c r="X246" i="14" s="1"/>
  <c r="Q253" i="14"/>
  <c r="J258" i="14"/>
  <c r="J256" i="14" s="1"/>
  <c r="V260" i="14"/>
  <c r="I263" i="14"/>
  <c r="I261" i="14" s="1"/>
  <c r="U265" i="14"/>
  <c r="N270" i="14"/>
  <c r="G275" i="14"/>
  <c r="X278" i="14"/>
  <c r="X276" i="14" s="1"/>
  <c r="H579" i="14"/>
  <c r="Q599" i="14"/>
  <c r="P604" i="14"/>
  <c r="T624" i="14"/>
  <c r="H168" i="13"/>
  <c r="H166" i="13" s="1"/>
  <c r="N168" i="13"/>
  <c r="N166" i="13" s="1"/>
  <c r="T168" i="13"/>
  <c r="T166" i="13" s="1"/>
  <c r="Z168" i="13"/>
  <c r="Z166" i="13" s="1"/>
  <c r="G173" i="13"/>
  <c r="G171" i="13" s="1"/>
  <c r="M173" i="13"/>
  <c r="M171" i="13" s="1"/>
  <c r="S173" i="13"/>
  <c r="S171" i="13" s="1"/>
  <c r="Y173" i="13"/>
  <c r="Y171" i="13" s="1"/>
  <c r="F178" i="13"/>
  <c r="F176" i="13" s="1"/>
  <c r="L178" i="13"/>
  <c r="L176" i="13" s="1"/>
  <c r="R178" i="13"/>
  <c r="R176" i="13" s="1"/>
  <c r="X178" i="13"/>
  <c r="X176" i="13" s="1"/>
  <c r="E183" i="13"/>
  <c r="E181" i="13" s="1"/>
  <c r="K183" i="13"/>
  <c r="K181" i="13" s="1"/>
  <c r="Q183" i="13"/>
  <c r="Q181" i="13" s="1"/>
  <c r="W183" i="13"/>
  <c r="W181" i="13" s="1"/>
  <c r="D188" i="13"/>
  <c r="D186" i="13" s="1"/>
  <c r="J188" i="13"/>
  <c r="J186" i="13" s="1"/>
  <c r="P188" i="13"/>
  <c r="P186" i="13" s="1"/>
  <c r="V188" i="13"/>
  <c r="V186" i="13" s="1"/>
  <c r="I193" i="13"/>
  <c r="I191" i="13" s="1"/>
  <c r="O193" i="13"/>
  <c r="O191" i="13" s="1"/>
  <c r="U193" i="13"/>
  <c r="U191" i="13" s="1"/>
  <c r="AA193" i="13"/>
  <c r="AA191" i="13" s="1"/>
  <c r="H198" i="13"/>
  <c r="H196" i="13" s="1"/>
  <c r="N198" i="13"/>
  <c r="N196" i="13" s="1"/>
  <c r="T198" i="13"/>
  <c r="T196" i="13" s="1"/>
  <c r="Z198" i="13"/>
  <c r="Z196" i="13" s="1"/>
  <c r="G203" i="13"/>
  <c r="G201" i="13" s="1"/>
  <c r="M203" i="13"/>
  <c r="M201" i="13" s="1"/>
  <c r="S203" i="13"/>
  <c r="S201" i="13" s="1"/>
  <c r="Y203" i="13"/>
  <c r="Y201" i="13" s="1"/>
  <c r="F208" i="13"/>
  <c r="F206" i="13" s="1"/>
  <c r="L208" i="13"/>
  <c r="L206" i="13" s="1"/>
  <c r="R208" i="13"/>
  <c r="R206" i="13" s="1"/>
  <c r="X208" i="13"/>
  <c r="X206" i="13" s="1"/>
  <c r="E213" i="13"/>
  <c r="E211" i="13" s="1"/>
  <c r="K213" i="13"/>
  <c r="K211" i="13" s="1"/>
  <c r="Q213" i="13"/>
  <c r="Q211" i="13" s="1"/>
  <c r="W213" i="13"/>
  <c r="W211" i="13" s="1"/>
  <c r="D218" i="13"/>
  <c r="D216" i="13" s="1"/>
  <c r="J218" i="13"/>
  <c r="J216" i="13" s="1"/>
  <c r="P218" i="13"/>
  <c r="P216" i="13" s="1"/>
  <c r="V218" i="13"/>
  <c r="V216" i="13" s="1"/>
  <c r="I223" i="13"/>
  <c r="I221" i="13" s="1"/>
  <c r="O223" i="13"/>
  <c r="O221" i="13" s="1"/>
  <c r="U223" i="13"/>
  <c r="U221" i="13" s="1"/>
  <c r="AA223" i="13"/>
  <c r="AA221" i="13" s="1"/>
  <c r="H228" i="13"/>
  <c r="H226" i="13" s="1"/>
  <c r="N228" i="13"/>
  <c r="N226" i="13" s="1"/>
  <c r="T228" i="13"/>
  <c r="T226" i="13" s="1"/>
  <c r="Z228" i="13"/>
  <c r="Z226" i="13" s="1"/>
  <c r="G233" i="13"/>
  <c r="G231" i="13" s="1"/>
  <c r="M233" i="13"/>
  <c r="M231" i="13" s="1"/>
  <c r="S233" i="13"/>
  <c r="S231" i="13" s="1"/>
  <c r="Y233" i="13"/>
  <c r="Y231" i="13" s="1"/>
  <c r="F238" i="13"/>
  <c r="F236" i="13" s="1"/>
  <c r="L238" i="13"/>
  <c r="L236" i="13" s="1"/>
  <c r="R238" i="13"/>
  <c r="R236" i="13" s="1"/>
  <c r="X238" i="13"/>
  <c r="X236" i="13" s="1"/>
  <c r="E243" i="13"/>
  <c r="E241" i="13" s="1"/>
  <c r="K243" i="13"/>
  <c r="K241" i="13" s="1"/>
  <c r="Q243" i="13"/>
  <c r="Q241" i="13" s="1"/>
  <c r="W243" i="13"/>
  <c r="W241" i="13" s="1"/>
  <c r="D248" i="13"/>
  <c r="D246" i="13" s="1"/>
  <c r="J248" i="13"/>
  <c r="J246" i="13" s="1"/>
  <c r="P248" i="13"/>
  <c r="P246" i="13" s="1"/>
  <c r="V248" i="13"/>
  <c r="V246" i="13" s="1"/>
  <c r="I253" i="13"/>
  <c r="I251" i="13" s="1"/>
  <c r="O253" i="13"/>
  <c r="O251" i="13" s="1"/>
  <c r="U253" i="13"/>
  <c r="U251" i="13" s="1"/>
  <c r="AA253" i="13"/>
  <c r="AA251" i="13" s="1"/>
  <c r="H258" i="13"/>
  <c r="H256" i="13" s="1"/>
  <c r="N258" i="13"/>
  <c r="N256" i="13" s="1"/>
  <c r="T258" i="13"/>
  <c r="T256" i="13" s="1"/>
  <c r="Z258" i="13"/>
  <c r="Z256" i="13" s="1"/>
  <c r="G263" i="13"/>
  <c r="G261" i="13" s="1"/>
  <c r="M263" i="13"/>
  <c r="M261" i="13" s="1"/>
  <c r="S263" i="13"/>
  <c r="S261" i="13" s="1"/>
  <c r="Y263" i="13"/>
  <c r="Y261" i="13" s="1"/>
  <c r="F268" i="13"/>
  <c r="F266" i="13" s="1"/>
  <c r="L268" i="13"/>
  <c r="L266" i="13" s="1"/>
  <c r="R268" i="13"/>
  <c r="R266" i="13" s="1"/>
  <c r="X268" i="13"/>
  <c r="X266" i="13" s="1"/>
  <c r="E273" i="13"/>
  <c r="E271" i="13" s="1"/>
  <c r="K273" i="13"/>
  <c r="K271" i="13" s="1"/>
  <c r="Q273" i="13"/>
  <c r="Q271" i="13" s="1"/>
  <c r="W273" i="13"/>
  <c r="W271" i="13" s="1"/>
  <c r="D278" i="13"/>
  <c r="D276" i="13" s="1"/>
  <c r="J278" i="13"/>
  <c r="J276" i="13" s="1"/>
  <c r="P278" i="13"/>
  <c r="P276" i="13" s="1"/>
  <c r="V278" i="13"/>
  <c r="V276" i="13" s="1"/>
  <c r="I283" i="13"/>
  <c r="I281" i="13" s="1"/>
  <c r="O283" i="13"/>
  <c r="O281" i="13" s="1"/>
  <c r="U283" i="13"/>
  <c r="U281" i="13" s="1"/>
  <c r="AA283" i="13"/>
  <c r="AA281" i="13" s="1"/>
  <c r="H288" i="13"/>
  <c r="H286" i="13" s="1"/>
  <c r="N288" i="13"/>
  <c r="N286" i="13" s="1"/>
  <c r="T288" i="13"/>
  <c r="T286" i="13" s="1"/>
  <c r="Z288" i="13"/>
  <c r="Z286" i="13" s="1"/>
  <c r="G293" i="13"/>
  <c r="G291" i="13" s="1"/>
  <c r="M293" i="13"/>
  <c r="M291" i="13" s="1"/>
  <c r="S293" i="13"/>
  <c r="S291" i="13" s="1"/>
  <c r="Y293" i="13"/>
  <c r="Y291" i="13" s="1"/>
  <c r="F298" i="13"/>
  <c r="F296" i="13" s="1"/>
  <c r="L298" i="13"/>
  <c r="L296" i="13" s="1"/>
  <c r="R298" i="13"/>
  <c r="R296" i="13" s="1"/>
  <c r="X298" i="13"/>
  <c r="X296" i="13" s="1"/>
  <c r="E303" i="13"/>
  <c r="E301" i="13" s="1"/>
  <c r="K303" i="13"/>
  <c r="K301" i="13" s="1"/>
  <c r="Q303" i="13"/>
  <c r="Q301" i="13" s="1"/>
  <c r="W303" i="13"/>
  <c r="W301" i="13" s="1"/>
  <c r="D308" i="13"/>
  <c r="D306" i="13" s="1"/>
  <c r="J308" i="13"/>
  <c r="J306" i="13" s="1"/>
  <c r="P308" i="13"/>
  <c r="P306" i="13" s="1"/>
  <c r="V308" i="13"/>
  <c r="V306" i="13" s="1"/>
  <c r="I313" i="13"/>
  <c r="I311" i="13" s="1"/>
  <c r="O313" i="13"/>
  <c r="O311" i="13" s="1"/>
  <c r="U313" i="13"/>
  <c r="U311" i="13" s="1"/>
  <c r="AA313" i="13"/>
  <c r="AA311" i="13" s="1"/>
  <c r="H318" i="13"/>
  <c r="H316" i="13" s="1"/>
  <c r="N318" i="13"/>
  <c r="N316" i="13" s="1"/>
  <c r="T318" i="13"/>
  <c r="T316" i="13" s="1"/>
  <c r="Z318" i="13"/>
  <c r="Z316" i="13" s="1"/>
  <c r="G327" i="13"/>
  <c r="G325" i="13" s="1"/>
  <c r="M327" i="13"/>
  <c r="M325" i="13" s="1"/>
  <c r="S327" i="13"/>
  <c r="S325" i="13" s="1"/>
  <c r="Y327" i="13"/>
  <c r="Y325" i="13" s="1"/>
  <c r="F332" i="13"/>
  <c r="F330" i="13" s="1"/>
  <c r="L332" i="13"/>
  <c r="L330" i="13" s="1"/>
  <c r="R332" i="13"/>
  <c r="R330" i="13" s="1"/>
  <c r="X332" i="13"/>
  <c r="X330" i="13" s="1"/>
  <c r="E337" i="13"/>
  <c r="E335" i="13" s="1"/>
  <c r="K337" i="13"/>
  <c r="K335" i="13" s="1"/>
  <c r="Q337" i="13"/>
  <c r="Q335" i="13" s="1"/>
  <c r="W337" i="13"/>
  <c r="W335" i="13" s="1"/>
  <c r="D342" i="13"/>
  <c r="D340" i="13" s="1"/>
  <c r="J342" i="13"/>
  <c r="J340" i="13" s="1"/>
  <c r="P342" i="13"/>
  <c r="P340" i="13" s="1"/>
  <c r="V342" i="13"/>
  <c r="V340" i="13" s="1"/>
  <c r="I347" i="13"/>
  <c r="I345" i="13" s="1"/>
  <c r="O347" i="13"/>
  <c r="O345" i="13" s="1"/>
  <c r="U347" i="13"/>
  <c r="U345" i="13" s="1"/>
  <c r="AA347" i="13"/>
  <c r="AA345" i="13" s="1"/>
  <c r="H352" i="13"/>
  <c r="H350" i="13" s="1"/>
  <c r="N352" i="13"/>
  <c r="N350" i="13" s="1"/>
  <c r="T352" i="13"/>
  <c r="T350" i="13" s="1"/>
  <c r="Z352" i="13"/>
  <c r="Z350" i="13" s="1"/>
  <c r="G357" i="13"/>
  <c r="G355" i="13" s="1"/>
  <c r="M357" i="13"/>
  <c r="M355" i="13" s="1"/>
  <c r="S357" i="13"/>
  <c r="S355" i="13" s="1"/>
  <c r="Y357" i="13"/>
  <c r="Y355" i="13" s="1"/>
  <c r="F362" i="13"/>
  <c r="F360" i="13" s="1"/>
  <c r="L362" i="13"/>
  <c r="L360" i="13" s="1"/>
  <c r="R362" i="13"/>
  <c r="R360" i="13" s="1"/>
  <c r="X362" i="13"/>
  <c r="X360" i="13" s="1"/>
  <c r="E367" i="13"/>
  <c r="E365" i="13" s="1"/>
  <c r="K367" i="13"/>
  <c r="K365" i="13" s="1"/>
  <c r="Q367" i="13"/>
  <c r="Q365" i="13" s="1"/>
  <c r="W367" i="13"/>
  <c r="W365" i="13" s="1"/>
  <c r="D372" i="13"/>
  <c r="D370" i="13" s="1"/>
  <c r="J372" i="13"/>
  <c r="J370" i="13" s="1"/>
  <c r="P372" i="13"/>
  <c r="P370" i="13" s="1"/>
  <c r="V372" i="13"/>
  <c r="V370" i="13" s="1"/>
  <c r="I377" i="13"/>
  <c r="I375" i="13" s="1"/>
  <c r="O377" i="13"/>
  <c r="O375" i="13" s="1"/>
  <c r="U377" i="13"/>
  <c r="U375" i="13" s="1"/>
  <c r="AA377" i="13"/>
  <c r="AA375" i="13" s="1"/>
  <c r="H382" i="13"/>
  <c r="H380" i="13" s="1"/>
  <c r="N382" i="13"/>
  <c r="N380" i="13" s="1"/>
  <c r="T382" i="13"/>
  <c r="T380" i="13" s="1"/>
  <c r="Z382" i="13"/>
  <c r="Z380" i="13" s="1"/>
  <c r="G387" i="13"/>
  <c r="G385" i="13" s="1"/>
  <c r="M387" i="13"/>
  <c r="M385" i="13" s="1"/>
  <c r="S387" i="13"/>
  <c r="S385" i="13" s="1"/>
  <c r="Y387" i="13"/>
  <c r="Y385" i="13" s="1"/>
  <c r="F392" i="13"/>
  <c r="F390" i="13" s="1"/>
  <c r="L392" i="13"/>
  <c r="L390" i="13" s="1"/>
  <c r="R392" i="13"/>
  <c r="R390" i="13" s="1"/>
  <c r="X392" i="13"/>
  <c r="X390" i="13" s="1"/>
  <c r="E397" i="13"/>
  <c r="E395" i="13" s="1"/>
  <c r="K397" i="13"/>
  <c r="K395" i="13" s="1"/>
  <c r="Q397" i="13"/>
  <c r="Q395" i="13" s="1"/>
  <c r="W397" i="13"/>
  <c r="W395" i="13" s="1"/>
  <c r="D402" i="13"/>
  <c r="D400" i="13" s="1"/>
  <c r="J402" i="13"/>
  <c r="J400" i="13" s="1"/>
  <c r="P402" i="13"/>
  <c r="P400" i="13" s="1"/>
  <c r="V402" i="13"/>
  <c r="V400" i="13" s="1"/>
  <c r="I407" i="13"/>
  <c r="I405" i="13" s="1"/>
  <c r="O407" i="13"/>
  <c r="O405" i="13" s="1"/>
  <c r="U407" i="13"/>
  <c r="U405" i="13" s="1"/>
  <c r="AA407" i="13"/>
  <c r="AA405" i="13" s="1"/>
  <c r="H412" i="13"/>
  <c r="H410" i="13" s="1"/>
  <c r="N412" i="13"/>
  <c r="N410" i="13" s="1"/>
  <c r="T412" i="13"/>
  <c r="T410" i="13" s="1"/>
  <c r="Z412" i="13"/>
  <c r="Z410" i="13" s="1"/>
  <c r="G417" i="13"/>
  <c r="G415" i="13" s="1"/>
  <c r="M417" i="13"/>
  <c r="M415" i="13" s="1"/>
  <c r="S417" i="13"/>
  <c r="S415" i="13" s="1"/>
  <c r="Y417" i="13"/>
  <c r="Y415" i="13" s="1"/>
  <c r="F422" i="13"/>
  <c r="F420" i="13" s="1"/>
  <c r="L422" i="13"/>
  <c r="L420" i="13" s="1"/>
  <c r="R422" i="13"/>
  <c r="R420" i="13" s="1"/>
  <c r="X422" i="13"/>
  <c r="X420" i="13" s="1"/>
  <c r="E427" i="13"/>
  <c r="E425" i="13" s="1"/>
  <c r="K427" i="13"/>
  <c r="K425" i="13" s="1"/>
  <c r="Q427" i="13"/>
  <c r="Q425" i="13" s="1"/>
  <c r="W427" i="13"/>
  <c r="W425" i="13" s="1"/>
  <c r="D432" i="13"/>
  <c r="D430" i="13" s="1"/>
  <c r="J432" i="13"/>
  <c r="J430" i="13" s="1"/>
  <c r="P432" i="13"/>
  <c r="P430" i="13" s="1"/>
  <c r="V432" i="13"/>
  <c r="V430" i="13" s="1"/>
  <c r="I437" i="13"/>
  <c r="I435" i="13" s="1"/>
  <c r="O437" i="13"/>
  <c r="O435" i="13" s="1"/>
  <c r="U437" i="13"/>
  <c r="U435" i="13" s="1"/>
  <c r="AA437" i="13"/>
  <c r="AA435" i="13" s="1"/>
  <c r="H442" i="13"/>
  <c r="H440" i="13" s="1"/>
  <c r="N442" i="13"/>
  <c r="N440" i="13" s="1"/>
  <c r="T442" i="13"/>
  <c r="T440" i="13" s="1"/>
  <c r="Z442" i="13"/>
  <c r="Z440" i="13" s="1"/>
  <c r="G447" i="13"/>
  <c r="G445" i="13" s="1"/>
  <c r="M447" i="13"/>
  <c r="M445" i="13" s="1"/>
  <c r="S447" i="13"/>
  <c r="S445" i="13" s="1"/>
  <c r="Y447" i="13"/>
  <c r="Y445" i="13" s="1"/>
  <c r="F452" i="13"/>
  <c r="F450" i="13" s="1"/>
  <c r="L452" i="13"/>
  <c r="L450" i="13" s="1"/>
  <c r="R452" i="13"/>
  <c r="R450" i="13" s="1"/>
  <c r="X452" i="13"/>
  <c r="X450" i="13" s="1"/>
  <c r="E457" i="13"/>
  <c r="E455" i="13" s="1"/>
  <c r="K457" i="13"/>
  <c r="K455" i="13" s="1"/>
  <c r="Q457" i="13"/>
  <c r="Q455" i="13" s="1"/>
  <c r="W457" i="13"/>
  <c r="W455" i="13" s="1"/>
  <c r="D462" i="13"/>
  <c r="D460" i="13" s="1"/>
  <c r="J462" i="13"/>
  <c r="J460" i="13" s="1"/>
  <c r="P462" i="13"/>
  <c r="P460" i="13" s="1"/>
  <c r="V462" i="13"/>
  <c r="V460" i="13" s="1"/>
  <c r="I467" i="13"/>
  <c r="I465" i="13" s="1"/>
  <c r="O467" i="13"/>
  <c r="O465" i="13" s="1"/>
  <c r="U467" i="13"/>
  <c r="U465" i="13" s="1"/>
  <c r="AA467" i="13"/>
  <c r="AA465" i="13" s="1"/>
  <c r="H472" i="13"/>
  <c r="H470" i="13" s="1"/>
  <c r="N472" i="13"/>
  <c r="N470" i="13" s="1"/>
  <c r="T472" i="13"/>
  <c r="T470" i="13" s="1"/>
  <c r="Z472" i="13"/>
  <c r="Z470" i="13" s="1"/>
  <c r="G477" i="13"/>
  <c r="G475" i="13" s="1"/>
  <c r="M477" i="13"/>
  <c r="M475" i="13" s="1"/>
  <c r="S477" i="13"/>
  <c r="S475" i="13" s="1"/>
  <c r="Y477" i="13"/>
  <c r="Y475" i="13" s="1"/>
  <c r="F486" i="13"/>
  <c r="F484" i="13" s="1"/>
  <c r="L486" i="13"/>
  <c r="L484" i="13" s="1"/>
  <c r="R486" i="13"/>
  <c r="R484" i="13" s="1"/>
  <c r="X486" i="13"/>
  <c r="X484" i="13" s="1"/>
  <c r="E491" i="13"/>
  <c r="E489" i="13" s="1"/>
  <c r="K491" i="13"/>
  <c r="K489" i="13" s="1"/>
  <c r="Q491" i="13"/>
  <c r="Q489" i="13" s="1"/>
  <c r="W491" i="13"/>
  <c r="W489" i="13" s="1"/>
  <c r="D496" i="13"/>
  <c r="D494" i="13" s="1"/>
  <c r="J496" i="13"/>
  <c r="J494" i="13" s="1"/>
  <c r="P496" i="13"/>
  <c r="P494" i="13" s="1"/>
  <c r="V496" i="13"/>
  <c r="V494" i="13" s="1"/>
  <c r="I501" i="13"/>
  <c r="I499" i="13" s="1"/>
  <c r="O501" i="13"/>
  <c r="O499" i="13" s="1"/>
  <c r="U501" i="13"/>
  <c r="U499" i="13" s="1"/>
  <c r="AA501" i="13"/>
  <c r="AA499" i="13" s="1"/>
  <c r="H506" i="13"/>
  <c r="H504" i="13" s="1"/>
  <c r="N506" i="13"/>
  <c r="N504" i="13" s="1"/>
  <c r="T506" i="13"/>
  <c r="T504" i="13" s="1"/>
  <c r="Z506" i="13"/>
  <c r="Z504" i="13" s="1"/>
  <c r="G511" i="13"/>
  <c r="G509" i="13" s="1"/>
  <c r="M511" i="13"/>
  <c r="M509" i="13" s="1"/>
  <c r="S511" i="13"/>
  <c r="S509" i="13" s="1"/>
  <c r="Y511" i="13"/>
  <c r="Y509" i="13" s="1"/>
  <c r="F516" i="13"/>
  <c r="F514" i="13" s="1"/>
  <c r="L516" i="13"/>
  <c r="L514" i="13" s="1"/>
  <c r="R516" i="13"/>
  <c r="R514" i="13" s="1"/>
  <c r="X516" i="13"/>
  <c r="X514" i="13" s="1"/>
  <c r="E521" i="13"/>
  <c r="E519" i="13" s="1"/>
  <c r="K521" i="13"/>
  <c r="K519" i="13" s="1"/>
  <c r="Q521" i="13"/>
  <c r="Q519" i="13" s="1"/>
  <c r="W521" i="13"/>
  <c r="W519" i="13" s="1"/>
  <c r="D526" i="13"/>
  <c r="D524" i="13" s="1"/>
  <c r="J526" i="13"/>
  <c r="J524" i="13" s="1"/>
  <c r="P526" i="13"/>
  <c r="P524" i="13" s="1"/>
  <c r="V526" i="13"/>
  <c r="V524" i="13" s="1"/>
  <c r="I531" i="13"/>
  <c r="I529" i="13" s="1"/>
  <c r="O531" i="13"/>
  <c r="O529" i="13" s="1"/>
  <c r="U531" i="13"/>
  <c r="U529" i="13" s="1"/>
  <c r="AA531" i="13"/>
  <c r="AA529" i="13" s="1"/>
  <c r="H536" i="13"/>
  <c r="H534" i="13" s="1"/>
  <c r="N536" i="13"/>
  <c r="N534" i="13" s="1"/>
  <c r="T536" i="13"/>
  <c r="T534" i="13" s="1"/>
  <c r="Z536" i="13"/>
  <c r="Z534" i="13" s="1"/>
  <c r="G541" i="13"/>
  <c r="G539" i="13" s="1"/>
  <c r="M541" i="13"/>
  <c r="M539" i="13" s="1"/>
  <c r="S541" i="13"/>
  <c r="S539" i="13" s="1"/>
  <c r="Y541" i="13"/>
  <c r="Y539" i="13" s="1"/>
  <c r="F546" i="13"/>
  <c r="F544" i="13" s="1"/>
  <c r="L546" i="13"/>
  <c r="L544" i="13" s="1"/>
  <c r="R546" i="13"/>
  <c r="R544" i="13" s="1"/>
  <c r="X546" i="13"/>
  <c r="X544" i="13" s="1"/>
  <c r="E551" i="13"/>
  <c r="E549" i="13" s="1"/>
  <c r="K551" i="13"/>
  <c r="K549" i="13" s="1"/>
  <c r="Q551" i="13"/>
  <c r="Q549" i="13" s="1"/>
  <c r="W551" i="13"/>
  <c r="W549" i="13" s="1"/>
  <c r="D556" i="13"/>
  <c r="D554" i="13" s="1"/>
  <c r="J556" i="13"/>
  <c r="J554" i="13" s="1"/>
  <c r="P556" i="13"/>
  <c r="P554" i="13" s="1"/>
  <c r="V556" i="13"/>
  <c r="V554" i="13" s="1"/>
  <c r="I561" i="13"/>
  <c r="I559" i="13" s="1"/>
  <c r="O561" i="13"/>
  <c r="O559" i="13" s="1"/>
  <c r="U561" i="13"/>
  <c r="U559" i="13" s="1"/>
  <c r="AA561" i="13"/>
  <c r="AA559" i="13" s="1"/>
  <c r="H566" i="13"/>
  <c r="H564" i="13" s="1"/>
  <c r="N566" i="13"/>
  <c r="N564" i="13" s="1"/>
  <c r="T566" i="13"/>
  <c r="T564" i="13" s="1"/>
  <c r="Z566" i="13"/>
  <c r="Z564" i="13" s="1"/>
  <c r="G571" i="13"/>
  <c r="G569" i="13" s="1"/>
  <c r="M571" i="13"/>
  <c r="M569" i="13" s="1"/>
  <c r="S571" i="13"/>
  <c r="S569" i="13" s="1"/>
  <c r="Y571" i="13"/>
  <c r="Y569" i="13" s="1"/>
  <c r="F576" i="13"/>
  <c r="F574" i="13" s="1"/>
  <c r="L576" i="13"/>
  <c r="L574" i="13" s="1"/>
  <c r="R576" i="13"/>
  <c r="R574" i="13" s="1"/>
  <c r="X576" i="13"/>
  <c r="X574" i="13" s="1"/>
  <c r="E581" i="13"/>
  <c r="E579" i="13" s="1"/>
  <c r="K581" i="13"/>
  <c r="K579" i="13" s="1"/>
  <c r="Q581" i="13"/>
  <c r="Q579" i="13" s="1"/>
  <c r="W581" i="13"/>
  <c r="W579" i="13" s="1"/>
  <c r="D586" i="13"/>
  <c r="D584" i="13" s="1"/>
  <c r="J586" i="13"/>
  <c r="J584" i="13" s="1"/>
  <c r="P586" i="13"/>
  <c r="P584" i="13" s="1"/>
  <c r="V586" i="13"/>
  <c r="V584" i="13" s="1"/>
  <c r="I591" i="13"/>
  <c r="I589" i="13" s="1"/>
  <c r="O591" i="13"/>
  <c r="O589" i="13" s="1"/>
  <c r="U591" i="13"/>
  <c r="U589" i="13" s="1"/>
  <c r="AA591" i="13"/>
  <c r="AA589" i="13" s="1"/>
  <c r="H596" i="13"/>
  <c r="H594" i="13" s="1"/>
  <c r="N596" i="13"/>
  <c r="N594" i="13" s="1"/>
  <c r="T596" i="13"/>
  <c r="T594" i="13" s="1"/>
  <c r="Z596" i="13"/>
  <c r="Z594" i="13" s="1"/>
  <c r="G601" i="13"/>
  <c r="G599" i="13" s="1"/>
  <c r="M601" i="13"/>
  <c r="M599" i="13" s="1"/>
  <c r="S601" i="13"/>
  <c r="S599" i="13" s="1"/>
  <c r="Y601" i="13"/>
  <c r="Y599" i="13" s="1"/>
  <c r="F606" i="13"/>
  <c r="F604" i="13" s="1"/>
  <c r="L606" i="13"/>
  <c r="L604" i="13" s="1"/>
  <c r="R606" i="13"/>
  <c r="R604" i="13" s="1"/>
  <c r="X606" i="13"/>
  <c r="X604" i="13" s="1"/>
  <c r="E611" i="13"/>
  <c r="E609" i="13" s="1"/>
  <c r="K611" i="13"/>
  <c r="K609" i="13" s="1"/>
  <c r="Q611" i="13"/>
  <c r="Q609" i="13" s="1"/>
  <c r="W611" i="13"/>
  <c r="W609" i="13" s="1"/>
  <c r="D616" i="13"/>
  <c r="D614" i="13" s="1"/>
  <c r="J616" i="13"/>
  <c r="J614" i="13" s="1"/>
  <c r="P616" i="13"/>
  <c r="P614" i="13" s="1"/>
  <c r="V616" i="13"/>
  <c r="V614" i="13" s="1"/>
  <c r="I621" i="13"/>
  <c r="I619" i="13" s="1"/>
  <c r="O621" i="13"/>
  <c r="O619" i="13" s="1"/>
  <c r="U621" i="13"/>
  <c r="U619" i="13" s="1"/>
  <c r="AA621" i="13"/>
  <c r="AA619" i="13" s="1"/>
  <c r="H626" i="13"/>
  <c r="H624" i="13" s="1"/>
  <c r="N626" i="13"/>
  <c r="N624" i="13" s="1"/>
  <c r="T626" i="13"/>
  <c r="T624" i="13" s="1"/>
  <c r="Z626" i="13"/>
  <c r="Z624" i="13" s="1"/>
  <c r="G631" i="13"/>
  <c r="G629" i="13" s="1"/>
  <c r="M631" i="13"/>
  <c r="M629" i="13" s="1"/>
  <c r="S631" i="13"/>
  <c r="S629" i="13" s="1"/>
  <c r="Y631" i="13"/>
  <c r="Y629" i="13" s="1"/>
  <c r="F636" i="13"/>
  <c r="F634" i="13" s="1"/>
  <c r="L636" i="13"/>
  <c r="L634" i="13" s="1"/>
  <c r="R636" i="13"/>
  <c r="R634" i="13" s="1"/>
  <c r="X636" i="13"/>
  <c r="X634" i="13" s="1"/>
  <c r="F644" i="13"/>
  <c r="F9" i="14"/>
  <c r="F7" i="14" s="1"/>
  <c r="L9" i="14"/>
  <c r="R9" i="14"/>
  <c r="X9" i="14"/>
  <c r="F11" i="14"/>
  <c r="L11" i="14"/>
  <c r="R11" i="14"/>
  <c r="X11" i="14"/>
  <c r="E14" i="14"/>
  <c r="K14" i="14"/>
  <c r="Q14" i="14"/>
  <c r="W14" i="14"/>
  <c r="W12" i="14" s="1"/>
  <c r="E16" i="14"/>
  <c r="K16" i="14"/>
  <c r="Q16" i="14"/>
  <c r="W16" i="14"/>
  <c r="D19" i="14"/>
  <c r="J19" i="14"/>
  <c r="J17" i="14" s="1"/>
  <c r="P19" i="14"/>
  <c r="P17" i="14" s="1"/>
  <c r="V19" i="14"/>
  <c r="D21" i="14"/>
  <c r="J21" i="14"/>
  <c r="P21" i="14"/>
  <c r="V21" i="14"/>
  <c r="I24" i="14"/>
  <c r="I22" i="14" s="1"/>
  <c r="O24" i="14"/>
  <c r="U24" i="14"/>
  <c r="AA24" i="14"/>
  <c r="I26" i="14"/>
  <c r="O26" i="14"/>
  <c r="U26" i="14"/>
  <c r="AA26" i="14"/>
  <c r="H29" i="14"/>
  <c r="H27" i="14" s="1"/>
  <c r="N29" i="14"/>
  <c r="N27" i="14" s="1"/>
  <c r="T29" i="14"/>
  <c r="Z29" i="14"/>
  <c r="Z27" i="14" s="1"/>
  <c r="I31" i="14"/>
  <c r="P31" i="14"/>
  <c r="X31" i="14"/>
  <c r="K34" i="14"/>
  <c r="R34" i="14"/>
  <c r="Y34" i="14"/>
  <c r="Y32" i="14" s="1"/>
  <c r="H36" i="14"/>
  <c r="O36" i="14"/>
  <c r="W36" i="14"/>
  <c r="H39" i="14"/>
  <c r="P39" i="14"/>
  <c r="P37" i="14" s="1"/>
  <c r="W39" i="14"/>
  <c r="W37" i="14" s="1"/>
  <c r="F41" i="14"/>
  <c r="M41" i="14"/>
  <c r="T41" i="14"/>
  <c r="I44" i="14"/>
  <c r="I42" i="14" s="1"/>
  <c r="R44" i="14"/>
  <c r="R42" i="14" s="1"/>
  <c r="AA44" i="14"/>
  <c r="AA42" i="14" s="1"/>
  <c r="L46" i="14"/>
  <c r="V46" i="14"/>
  <c r="I49" i="14"/>
  <c r="U49" i="14"/>
  <c r="I51" i="14"/>
  <c r="U51" i="14"/>
  <c r="E54" i="14"/>
  <c r="E52" i="14" s="1"/>
  <c r="Q54" i="14"/>
  <c r="Q52" i="14" s="1"/>
  <c r="E56" i="14"/>
  <c r="Q56" i="14"/>
  <c r="D59" i="14"/>
  <c r="P59" i="14"/>
  <c r="D61" i="14"/>
  <c r="P61" i="14"/>
  <c r="O64" i="14"/>
  <c r="AA64" i="14"/>
  <c r="O66" i="14"/>
  <c r="AA66" i="14"/>
  <c r="M69" i="14"/>
  <c r="M67" i="14" s="1"/>
  <c r="Y69" i="14"/>
  <c r="Y67" i="14" s="1"/>
  <c r="M71" i="14"/>
  <c r="Y71" i="14"/>
  <c r="J74" i="14"/>
  <c r="V74" i="14"/>
  <c r="J76" i="14"/>
  <c r="V76" i="14"/>
  <c r="U79" i="14"/>
  <c r="U77" i="14" s="1"/>
  <c r="O81" i="14"/>
  <c r="Q84" i="14"/>
  <c r="Q82" i="14" s="1"/>
  <c r="K86" i="14"/>
  <c r="M89" i="14"/>
  <c r="M87" i="14" s="1"/>
  <c r="G91" i="14"/>
  <c r="Y91" i="14"/>
  <c r="L94" i="14"/>
  <c r="F96" i="14"/>
  <c r="X96" i="14"/>
  <c r="H99" i="14"/>
  <c r="H97" i="14" s="1"/>
  <c r="Z99" i="14"/>
  <c r="Z97" i="14" s="1"/>
  <c r="T101" i="14"/>
  <c r="D104" i="14"/>
  <c r="V104" i="14"/>
  <c r="P106" i="14"/>
  <c r="U109" i="14"/>
  <c r="U107" i="14" s="1"/>
  <c r="O111" i="14"/>
  <c r="Q114" i="14"/>
  <c r="K116" i="14"/>
  <c r="M119" i="14"/>
  <c r="M117" i="14" s="1"/>
  <c r="G121" i="14"/>
  <c r="Y121" i="14"/>
  <c r="F126" i="14"/>
  <c r="F122" i="14" s="1"/>
  <c r="W129" i="14"/>
  <c r="W127" i="14" s="1"/>
  <c r="P134" i="14"/>
  <c r="P132" i="14" s="1"/>
  <c r="O139" i="14"/>
  <c r="O137" i="14" s="1"/>
  <c r="AA141" i="14"/>
  <c r="H144" i="14"/>
  <c r="H142" i="14" s="1"/>
  <c r="T146" i="14"/>
  <c r="M151" i="14"/>
  <c r="F156" i="14"/>
  <c r="W159" i="14"/>
  <c r="W157" i="14" s="1"/>
  <c r="P168" i="14"/>
  <c r="P166" i="14" s="1"/>
  <c r="O173" i="14"/>
  <c r="O171" i="14" s="1"/>
  <c r="AA175" i="14"/>
  <c r="H178" i="14"/>
  <c r="H176" i="14" s="1"/>
  <c r="T180" i="14"/>
  <c r="M185" i="14"/>
  <c r="F190" i="14"/>
  <c r="W193" i="14"/>
  <c r="W191" i="14" s="1"/>
  <c r="P198" i="14"/>
  <c r="P196" i="14" s="1"/>
  <c r="O203" i="14"/>
  <c r="O201" i="14" s="1"/>
  <c r="AA205" i="14"/>
  <c r="H208" i="14"/>
  <c r="H206" i="14" s="1"/>
  <c r="T210" i="14"/>
  <c r="M215" i="14"/>
  <c r="F220" i="14"/>
  <c r="W223" i="14"/>
  <c r="W221" i="14" s="1"/>
  <c r="P228" i="14"/>
  <c r="O233" i="14"/>
  <c r="O231" i="14" s="1"/>
  <c r="AA235" i="14"/>
  <c r="H238" i="14"/>
  <c r="H236" i="14" s="1"/>
  <c r="T240" i="14"/>
  <c r="M245" i="14"/>
  <c r="F250" i="14"/>
  <c r="W253" i="14"/>
  <c r="P258" i="14"/>
  <c r="P256" i="14" s="1"/>
  <c r="O263" i="14"/>
  <c r="O261" i="14" s="1"/>
  <c r="AA265" i="14"/>
  <c r="H268" i="14"/>
  <c r="H266" i="14" s="1"/>
  <c r="T270" i="14"/>
  <c r="M275" i="14"/>
  <c r="F280" i="14"/>
  <c r="O579" i="14"/>
  <c r="O609" i="14"/>
  <c r="I198" i="13"/>
  <c r="I196" i="13" s="1"/>
  <c r="O198" i="13"/>
  <c r="O196" i="13" s="1"/>
  <c r="U198" i="13"/>
  <c r="U196" i="13" s="1"/>
  <c r="AA198" i="13"/>
  <c r="AA196" i="13" s="1"/>
  <c r="H203" i="13"/>
  <c r="H201" i="13" s="1"/>
  <c r="N203" i="13"/>
  <c r="N201" i="13" s="1"/>
  <c r="T203" i="13"/>
  <c r="T201" i="13" s="1"/>
  <c r="Z203" i="13"/>
  <c r="Z201" i="13" s="1"/>
  <c r="G208" i="13"/>
  <c r="G206" i="13" s="1"/>
  <c r="M208" i="13"/>
  <c r="M206" i="13" s="1"/>
  <c r="S208" i="13"/>
  <c r="S206" i="13" s="1"/>
  <c r="Y208" i="13"/>
  <c r="Y206" i="13" s="1"/>
  <c r="F213" i="13"/>
  <c r="F211" i="13" s="1"/>
  <c r="L213" i="13"/>
  <c r="L211" i="13" s="1"/>
  <c r="R213" i="13"/>
  <c r="R211" i="13" s="1"/>
  <c r="X213" i="13"/>
  <c r="X211" i="13" s="1"/>
  <c r="E218" i="13"/>
  <c r="E216" i="13" s="1"/>
  <c r="K218" i="13"/>
  <c r="K216" i="13" s="1"/>
  <c r="Q218" i="13"/>
  <c r="Q216" i="13" s="1"/>
  <c r="W218" i="13"/>
  <c r="W216" i="13" s="1"/>
  <c r="D223" i="13"/>
  <c r="D221" i="13" s="1"/>
  <c r="J223" i="13"/>
  <c r="J221" i="13" s="1"/>
  <c r="P223" i="13"/>
  <c r="P221" i="13" s="1"/>
  <c r="V223" i="13"/>
  <c r="V221" i="13" s="1"/>
  <c r="I228" i="13"/>
  <c r="I226" i="13" s="1"/>
  <c r="O228" i="13"/>
  <c r="O226" i="13" s="1"/>
  <c r="U228" i="13"/>
  <c r="U226" i="13" s="1"/>
  <c r="AA228" i="13"/>
  <c r="AA226" i="13" s="1"/>
  <c r="H233" i="13"/>
  <c r="H231" i="13" s="1"/>
  <c r="N233" i="13"/>
  <c r="N231" i="13" s="1"/>
  <c r="T233" i="13"/>
  <c r="T231" i="13" s="1"/>
  <c r="Z233" i="13"/>
  <c r="Z231" i="13" s="1"/>
  <c r="G238" i="13"/>
  <c r="G236" i="13" s="1"/>
  <c r="M238" i="13"/>
  <c r="M236" i="13" s="1"/>
  <c r="S238" i="13"/>
  <c r="S236" i="13" s="1"/>
  <c r="Y238" i="13"/>
  <c r="Y236" i="13" s="1"/>
  <c r="F243" i="13"/>
  <c r="F241" i="13" s="1"/>
  <c r="L243" i="13"/>
  <c r="L241" i="13" s="1"/>
  <c r="R243" i="13"/>
  <c r="R241" i="13" s="1"/>
  <c r="X243" i="13"/>
  <c r="X241" i="13" s="1"/>
  <c r="E248" i="13"/>
  <c r="E246" i="13" s="1"/>
  <c r="K248" i="13"/>
  <c r="K246" i="13" s="1"/>
  <c r="Q248" i="13"/>
  <c r="Q246" i="13" s="1"/>
  <c r="W248" i="13"/>
  <c r="W246" i="13" s="1"/>
  <c r="D253" i="13"/>
  <c r="D251" i="13" s="1"/>
  <c r="J253" i="13"/>
  <c r="J251" i="13" s="1"/>
  <c r="P253" i="13"/>
  <c r="P251" i="13" s="1"/>
  <c r="V253" i="13"/>
  <c r="V251" i="13" s="1"/>
  <c r="I258" i="13"/>
  <c r="I256" i="13" s="1"/>
  <c r="O258" i="13"/>
  <c r="O256" i="13" s="1"/>
  <c r="U258" i="13"/>
  <c r="U256" i="13" s="1"/>
  <c r="AA258" i="13"/>
  <c r="AA256" i="13" s="1"/>
  <c r="H263" i="13"/>
  <c r="H261" i="13" s="1"/>
  <c r="N263" i="13"/>
  <c r="N261" i="13" s="1"/>
  <c r="T263" i="13"/>
  <c r="T261" i="13" s="1"/>
  <c r="Z263" i="13"/>
  <c r="Z261" i="13" s="1"/>
  <c r="G268" i="13"/>
  <c r="G266" i="13" s="1"/>
  <c r="M268" i="13"/>
  <c r="M266" i="13" s="1"/>
  <c r="S268" i="13"/>
  <c r="S266" i="13" s="1"/>
  <c r="Y268" i="13"/>
  <c r="Y266" i="13" s="1"/>
  <c r="F273" i="13"/>
  <c r="F271" i="13" s="1"/>
  <c r="L273" i="13"/>
  <c r="L271" i="13" s="1"/>
  <c r="R273" i="13"/>
  <c r="R271" i="13" s="1"/>
  <c r="X273" i="13"/>
  <c r="X271" i="13" s="1"/>
  <c r="E278" i="13"/>
  <c r="E276" i="13" s="1"/>
  <c r="K278" i="13"/>
  <c r="K276" i="13" s="1"/>
  <c r="Q278" i="13"/>
  <c r="Q276" i="13" s="1"/>
  <c r="W278" i="13"/>
  <c r="W276" i="13" s="1"/>
  <c r="D283" i="13"/>
  <c r="D281" i="13" s="1"/>
  <c r="J283" i="13"/>
  <c r="J281" i="13" s="1"/>
  <c r="P283" i="13"/>
  <c r="P281" i="13" s="1"/>
  <c r="V283" i="13"/>
  <c r="V281" i="13" s="1"/>
  <c r="I288" i="13"/>
  <c r="I286" i="13" s="1"/>
  <c r="O288" i="13"/>
  <c r="O286" i="13" s="1"/>
  <c r="U288" i="13"/>
  <c r="U286" i="13" s="1"/>
  <c r="AA288" i="13"/>
  <c r="AA286" i="13" s="1"/>
  <c r="H293" i="13"/>
  <c r="H291" i="13" s="1"/>
  <c r="N293" i="13"/>
  <c r="N291" i="13" s="1"/>
  <c r="T293" i="13"/>
  <c r="T291" i="13" s="1"/>
  <c r="Z293" i="13"/>
  <c r="Z291" i="13" s="1"/>
  <c r="G298" i="13"/>
  <c r="G296" i="13" s="1"/>
  <c r="M298" i="13"/>
  <c r="M296" i="13" s="1"/>
  <c r="S298" i="13"/>
  <c r="S296" i="13" s="1"/>
  <c r="Y298" i="13"/>
  <c r="Y296" i="13" s="1"/>
  <c r="F303" i="13"/>
  <c r="F301" i="13" s="1"/>
  <c r="L303" i="13"/>
  <c r="L301" i="13" s="1"/>
  <c r="R303" i="13"/>
  <c r="R301" i="13" s="1"/>
  <c r="X303" i="13"/>
  <c r="X301" i="13" s="1"/>
  <c r="E308" i="13"/>
  <c r="E306" i="13" s="1"/>
  <c r="K308" i="13"/>
  <c r="K306" i="13" s="1"/>
  <c r="Q308" i="13"/>
  <c r="Q306" i="13" s="1"/>
  <c r="W308" i="13"/>
  <c r="W306" i="13" s="1"/>
  <c r="D313" i="13"/>
  <c r="D311" i="13" s="1"/>
  <c r="J313" i="13"/>
  <c r="J311" i="13" s="1"/>
  <c r="P313" i="13"/>
  <c r="P311" i="13" s="1"/>
  <c r="V313" i="13"/>
  <c r="V311" i="13" s="1"/>
  <c r="I318" i="13"/>
  <c r="I316" i="13" s="1"/>
  <c r="O318" i="13"/>
  <c r="O316" i="13" s="1"/>
  <c r="U318" i="13"/>
  <c r="U316" i="13" s="1"/>
  <c r="H327" i="13"/>
  <c r="H325" i="13" s="1"/>
  <c r="N327" i="13"/>
  <c r="N325" i="13" s="1"/>
  <c r="T327" i="13"/>
  <c r="T325" i="13" s="1"/>
  <c r="Z327" i="13"/>
  <c r="Z325" i="13" s="1"/>
  <c r="G332" i="13"/>
  <c r="G330" i="13" s="1"/>
  <c r="M332" i="13"/>
  <c r="M330" i="13" s="1"/>
  <c r="S332" i="13"/>
  <c r="S330" i="13" s="1"/>
  <c r="Y332" i="13"/>
  <c r="Y330" i="13" s="1"/>
  <c r="F337" i="13"/>
  <c r="F335" i="13" s="1"/>
  <c r="L337" i="13"/>
  <c r="L335" i="13" s="1"/>
  <c r="R337" i="13"/>
  <c r="R335" i="13" s="1"/>
  <c r="X337" i="13"/>
  <c r="X335" i="13" s="1"/>
  <c r="E342" i="13"/>
  <c r="E340" i="13" s="1"/>
  <c r="K342" i="13"/>
  <c r="K340" i="13" s="1"/>
  <c r="Q342" i="13"/>
  <c r="Q340" i="13" s="1"/>
  <c r="W342" i="13"/>
  <c r="W340" i="13" s="1"/>
  <c r="D347" i="13"/>
  <c r="D345" i="13" s="1"/>
  <c r="J347" i="13"/>
  <c r="J345" i="13" s="1"/>
  <c r="P347" i="13"/>
  <c r="P345" i="13" s="1"/>
  <c r="V347" i="13"/>
  <c r="V345" i="13" s="1"/>
  <c r="I352" i="13"/>
  <c r="I350" i="13" s="1"/>
  <c r="O352" i="13"/>
  <c r="O350" i="13" s="1"/>
  <c r="U352" i="13"/>
  <c r="U350" i="13" s="1"/>
  <c r="AA352" i="13"/>
  <c r="AA350" i="13" s="1"/>
  <c r="H357" i="13"/>
  <c r="H355" i="13" s="1"/>
  <c r="N357" i="13"/>
  <c r="N355" i="13" s="1"/>
  <c r="T357" i="13"/>
  <c r="T355" i="13" s="1"/>
  <c r="Z357" i="13"/>
  <c r="Z355" i="13" s="1"/>
  <c r="G362" i="13"/>
  <c r="G360" i="13" s="1"/>
  <c r="M362" i="13"/>
  <c r="M360" i="13" s="1"/>
  <c r="S362" i="13"/>
  <c r="S360" i="13" s="1"/>
  <c r="Y362" i="13"/>
  <c r="Y360" i="13" s="1"/>
  <c r="F367" i="13"/>
  <c r="F365" i="13" s="1"/>
  <c r="L367" i="13"/>
  <c r="L365" i="13" s="1"/>
  <c r="R367" i="13"/>
  <c r="R365" i="13" s="1"/>
  <c r="X367" i="13"/>
  <c r="X365" i="13" s="1"/>
  <c r="E372" i="13"/>
  <c r="E370" i="13" s="1"/>
  <c r="K372" i="13"/>
  <c r="K370" i="13" s="1"/>
  <c r="Q372" i="13"/>
  <c r="Q370" i="13" s="1"/>
  <c r="W372" i="13"/>
  <c r="W370" i="13" s="1"/>
  <c r="D377" i="13"/>
  <c r="D375" i="13" s="1"/>
  <c r="J377" i="13"/>
  <c r="J375" i="13" s="1"/>
  <c r="P377" i="13"/>
  <c r="P375" i="13" s="1"/>
  <c r="V377" i="13"/>
  <c r="V375" i="13" s="1"/>
  <c r="I382" i="13"/>
  <c r="I380" i="13" s="1"/>
  <c r="O382" i="13"/>
  <c r="O380" i="13" s="1"/>
  <c r="U382" i="13"/>
  <c r="U380" i="13" s="1"/>
  <c r="AA382" i="13"/>
  <c r="AA380" i="13" s="1"/>
  <c r="H387" i="13"/>
  <c r="H385" i="13" s="1"/>
  <c r="N387" i="13"/>
  <c r="N385" i="13" s="1"/>
  <c r="T387" i="13"/>
  <c r="T385" i="13" s="1"/>
  <c r="Z387" i="13"/>
  <c r="Z385" i="13" s="1"/>
  <c r="G392" i="13"/>
  <c r="G390" i="13" s="1"/>
  <c r="M392" i="13"/>
  <c r="M390" i="13" s="1"/>
  <c r="S392" i="13"/>
  <c r="S390" i="13" s="1"/>
  <c r="Y392" i="13"/>
  <c r="Y390" i="13" s="1"/>
  <c r="F397" i="13"/>
  <c r="F395" i="13" s="1"/>
  <c r="L397" i="13"/>
  <c r="L395" i="13" s="1"/>
  <c r="R397" i="13"/>
  <c r="R395" i="13" s="1"/>
  <c r="X397" i="13"/>
  <c r="X395" i="13" s="1"/>
  <c r="E402" i="13"/>
  <c r="E400" i="13" s="1"/>
  <c r="K402" i="13"/>
  <c r="K400" i="13" s="1"/>
  <c r="Q402" i="13"/>
  <c r="Q400" i="13" s="1"/>
  <c r="W402" i="13"/>
  <c r="W400" i="13" s="1"/>
  <c r="D407" i="13"/>
  <c r="D405" i="13" s="1"/>
  <c r="J407" i="13"/>
  <c r="J405" i="13" s="1"/>
  <c r="P407" i="13"/>
  <c r="P405" i="13" s="1"/>
  <c r="V407" i="13"/>
  <c r="V405" i="13" s="1"/>
  <c r="I412" i="13"/>
  <c r="I410" i="13" s="1"/>
  <c r="O412" i="13"/>
  <c r="O410" i="13" s="1"/>
  <c r="U412" i="13"/>
  <c r="U410" i="13" s="1"/>
  <c r="AA412" i="13"/>
  <c r="AA410" i="13" s="1"/>
  <c r="H417" i="13"/>
  <c r="H415" i="13" s="1"/>
  <c r="N417" i="13"/>
  <c r="N415" i="13" s="1"/>
  <c r="T417" i="13"/>
  <c r="T415" i="13" s="1"/>
  <c r="Z417" i="13"/>
  <c r="Z415" i="13" s="1"/>
  <c r="G422" i="13"/>
  <c r="G420" i="13" s="1"/>
  <c r="M422" i="13"/>
  <c r="M420" i="13" s="1"/>
  <c r="S422" i="13"/>
  <c r="S420" i="13" s="1"/>
  <c r="Y422" i="13"/>
  <c r="Y420" i="13" s="1"/>
  <c r="F427" i="13"/>
  <c r="F425" i="13" s="1"/>
  <c r="L427" i="13"/>
  <c r="L425" i="13" s="1"/>
  <c r="R427" i="13"/>
  <c r="R425" i="13" s="1"/>
  <c r="X427" i="13"/>
  <c r="X425" i="13" s="1"/>
  <c r="E432" i="13"/>
  <c r="E430" i="13" s="1"/>
  <c r="K432" i="13"/>
  <c r="K430" i="13" s="1"/>
  <c r="Q432" i="13"/>
  <c r="Q430" i="13" s="1"/>
  <c r="W432" i="13"/>
  <c r="W430" i="13" s="1"/>
  <c r="D437" i="13"/>
  <c r="D435" i="13" s="1"/>
  <c r="J437" i="13"/>
  <c r="J435" i="13" s="1"/>
  <c r="P437" i="13"/>
  <c r="P435" i="13" s="1"/>
  <c r="V437" i="13"/>
  <c r="V435" i="13" s="1"/>
  <c r="I442" i="13"/>
  <c r="I440" i="13" s="1"/>
  <c r="O442" i="13"/>
  <c r="O440" i="13" s="1"/>
  <c r="U442" i="13"/>
  <c r="U440" i="13" s="1"/>
  <c r="AA442" i="13"/>
  <c r="AA440" i="13" s="1"/>
  <c r="H447" i="13"/>
  <c r="H445" i="13" s="1"/>
  <c r="N447" i="13"/>
  <c r="N445" i="13" s="1"/>
  <c r="T447" i="13"/>
  <c r="T445" i="13" s="1"/>
  <c r="Z447" i="13"/>
  <c r="Z445" i="13" s="1"/>
  <c r="G452" i="13"/>
  <c r="G450" i="13" s="1"/>
  <c r="M452" i="13"/>
  <c r="M450" i="13" s="1"/>
  <c r="S452" i="13"/>
  <c r="S450" i="13" s="1"/>
  <c r="Y452" i="13"/>
  <c r="Y450" i="13" s="1"/>
  <c r="F457" i="13"/>
  <c r="F455" i="13" s="1"/>
  <c r="L457" i="13"/>
  <c r="L455" i="13" s="1"/>
  <c r="R457" i="13"/>
  <c r="R455" i="13" s="1"/>
  <c r="X457" i="13"/>
  <c r="X455" i="13" s="1"/>
  <c r="E462" i="13"/>
  <c r="E460" i="13" s="1"/>
  <c r="K462" i="13"/>
  <c r="K460" i="13" s="1"/>
  <c r="Q462" i="13"/>
  <c r="Q460" i="13" s="1"/>
  <c r="W462" i="13"/>
  <c r="W460" i="13" s="1"/>
  <c r="D467" i="13"/>
  <c r="D465" i="13" s="1"/>
  <c r="J467" i="13"/>
  <c r="J465" i="13" s="1"/>
  <c r="P467" i="13"/>
  <c r="P465" i="13" s="1"/>
  <c r="V467" i="13"/>
  <c r="V465" i="13" s="1"/>
  <c r="I472" i="13"/>
  <c r="I470" i="13" s="1"/>
  <c r="O472" i="13"/>
  <c r="O470" i="13" s="1"/>
  <c r="U472" i="13"/>
  <c r="U470" i="13" s="1"/>
  <c r="AA472" i="13"/>
  <c r="AA470" i="13" s="1"/>
  <c r="H477" i="13"/>
  <c r="H475" i="13" s="1"/>
  <c r="N477" i="13"/>
  <c r="N475" i="13" s="1"/>
  <c r="T477" i="13"/>
  <c r="T475" i="13" s="1"/>
  <c r="G486" i="13"/>
  <c r="G484" i="13" s="1"/>
  <c r="M486" i="13"/>
  <c r="M484" i="13" s="1"/>
  <c r="S486" i="13"/>
  <c r="S484" i="13" s="1"/>
  <c r="Y486" i="13"/>
  <c r="Y484" i="13" s="1"/>
  <c r="F491" i="13"/>
  <c r="F489" i="13" s="1"/>
  <c r="L491" i="13"/>
  <c r="L489" i="13" s="1"/>
  <c r="R491" i="13"/>
  <c r="R489" i="13" s="1"/>
  <c r="X491" i="13"/>
  <c r="X489" i="13" s="1"/>
  <c r="E496" i="13"/>
  <c r="E494" i="13" s="1"/>
  <c r="K496" i="13"/>
  <c r="K494" i="13" s="1"/>
  <c r="Q496" i="13"/>
  <c r="Q494" i="13" s="1"/>
  <c r="W496" i="13"/>
  <c r="W494" i="13" s="1"/>
  <c r="D501" i="13"/>
  <c r="D499" i="13" s="1"/>
  <c r="J501" i="13"/>
  <c r="J499" i="13" s="1"/>
  <c r="P501" i="13"/>
  <c r="P499" i="13" s="1"/>
  <c r="V501" i="13"/>
  <c r="V499" i="13" s="1"/>
  <c r="I506" i="13"/>
  <c r="I504" i="13" s="1"/>
  <c r="O506" i="13"/>
  <c r="O504" i="13" s="1"/>
  <c r="U506" i="13"/>
  <c r="U504" i="13" s="1"/>
  <c r="AA506" i="13"/>
  <c r="AA504" i="13" s="1"/>
  <c r="H511" i="13"/>
  <c r="H509" i="13" s="1"/>
  <c r="N511" i="13"/>
  <c r="N509" i="13" s="1"/>
  <c r="T511" i="13"/>
  <c r="T509" i="13" s="1"/>
  <c r="Z511" i="13"/>
  <c r="Z509" i="13" s="1"/>
  <c r="G516" i="13"/>
  <c r="G514" i="13" s="1"/>
  <c r="M516" i="13"/>
  <c r="M514" i="13" s="1"/>
  <c r="S516" i="13"/>
  <c r="S514" i="13" s="1"/>
  <c r="Y516" i="13"/>
  <c r="Y514" i="13" s="1"/>
  <c r="F521" i="13"/>
  <c r="F519" i="13" s="1"/>
  <c r="L521" i="13"/>
  <c r="L519" i="13" s="1"/>
  <c r="R521" i="13"/>
  <c r="R519" i="13" s="1"/>
  <c r="X521" i="13"/>
  <c r="X519" i="13" s="1"/>
  <c r="E526" i="13"/>
  <c r="E524" i="13" s="1"/>
  <c r="K526" i="13"/>
  <c r="K524" i="13" s="1"/>
  <c r="Q526" i="13"/>
  <c r="Q524" i="13" s="1"/>
  <c r="W526" i="13"/>
  <c r="W524" i="13" s="1"/>
  <c r="D531" i="13"/>
  <c r="D529" i="13" s="1"/>
  <c r="J531" i="13"/>
  <c r="J529" i="13" s="1"/>
  <c r="P531" i="13"/>
  <c r="P529" i="13" s="1"/>
  <c r="V531" i="13"/>
  <c r="V529" i="13" s="1"/>
  <c r="I536" i="13"/>
  <c r="I534" i="13" s="1"/>
  <c r="O536" i="13"/>
  <c r="O534" i="13" s="1"/>
  <c r="U536" i="13"/>
  <c r="U534" i="13" s="1"/>
  <c r="AA536" i="13"/>
  <c r="AA534" i="13" s="1"/>
  <c r="H541" i="13"/>
  <c r="H539" i="13" s="1"/>
  <c r="N541" i="13"/>
  <c r="N539" i="13" s="1"/>
  <c r="T541" i="13"/>
  <c r="T539" i="13" s="1"/>
  <c r="Z541" i="13"/>
  <c r="Z539" i="13" s="1"/>
  <c r="G546" i="13"/>
  <c r="G544" i="13" s="1"/>
  <c r="M546" i="13"/>
  <c r="M544" i="13" s="1"/>
  <c r="S546" i="13"/>
  <c r="S544" i="13" s="1"/>
  <c r="Y546" i="13"/>
  <c r="Y544" i="13" s="1"/>
  <c r="F551" i="13"/>
  <c r="F549" i="13" s="1"/>
  <c r="L551" i="13"/>
  <c r="L549" i="13" s="1"/>
  <c r="R551" i="13"/>
  <c r="R549" i="13" s="1"/>
  <c r="X551" i="13"/>
  <c r="X549" i="13" s="1"/>
  <c r="E556" i="13"/>
  <c r="E554" i="13" s="1"/>
  <c r="K556" i="13"/>
  <c r="K554" i="13" s="1"/>
  <c r="Q556" i="13"/>
  <c r="Q554" i="13" s="1"/>
  <c r="W556" i="13"/>
  <c r="W554" i="13" s="1"/>
  <c r="D561" i="13"/>
  <c r="D559" i="13" s="1"/>
  <c r="J561" i="13"/>
  <c r="J559" i="13" s="1"/>
  <c r="P561" i="13"/>
  <c r="P559" i="13" s="1"/>
  <c r="V561" i="13"/>
  <c r="V559" i="13" s="1"/>
  <c r="I566" i="13"/>
  <c r="I564" i="13" s="1"/>
  <c r="O566" i="13"/>
  <c r="O564" i="13" s="1"/>
  <c r="U566" i="13"/>
  <c r="U564" i="13" s="1"/>
  <c r="AA566" i="13"/>
  <c r="AA564" i="13" s="1"/>
  <c r="H571" i="13"/>
  <c r="H569" i="13" s="1"/>
  <c r="N571" i="13"/>
  <c r="N569" i="13" s="1"/>
  <c r="T571" i="13"/>
  <c r="T569" i="13" s="1"/>
  <c r="Z571" i="13"/>
  <c r="Z569" i="13" s="1"/>
  <c r="G576" i="13"/>
  <c r="G574" i="13" s="1"/>
  <c r="M576" i="13"/>
  <c r="M574" i="13" s="1"/>
  <c r="S576" i="13"/>
  <c r="S574" i="13" s="1"/>
  <c r="Y576" i="13"/>
  <c r="Y574" i="13" s="1"/>
  <c r="F581" i="13"/>
  <c r="F579" i="13" s="1"/>
  <c r="L581" i="13"/>
  <c r="L579" i="13" s="1"/>
  <c r="R581" i="13"/>
  <c r="R579" i="13" s="1"/>
  <c r="X581" i="13"/>
  <c r="X579" i="13" s="1"/>
  <c r="E586" i="13"/>
  <c r="E584" i="13" s="1"/>
  <c r="K586" i="13"/>
  <c r="K584" i="13" s="1"/>
  <c r="Q586" i="13"/>
  <c r="Q584" i="13" s="1"/>
  <c r="W586" i="13"/>
  <c r="W584" i="13" s="1"/>
  <c r="D591" i="13"/>
  <c r="D589" i="13" s="1"/>
  <c r="J591" i="13"/>
  <c r="J589" i="13" s="1"/>
  <c r="P591" i="13"/>
  <c r="P589" i="13" s="1"/>
  <c r="V591" i="13"/>
  <c r="V589" i="13" s="1"/>
  <c r="I596" i="13"/>
  <c r="I594" i="13" s="1"/>
  <c r="O596" i="13"/>
  <c r="O594" i="13" s="1"/>
  <c r="U596" i="13"/>
  <c r="U594" i="13" s="1"/>
  <c r="AA596" i="13"/>
  <c r="AA594" i="13" s="1"/>
  <c r="H601" i="13"/>
  <c r="H599" i="13" s="1"/>
  <c r="N601" i="13"/>
  <c r="N599" i="13" s="1"/>
  <c r="T601" i="13"/>
  <c r="T599" i="13" s="1"/>
  <c r="Z601" i="13"/>
  <c r="Z599" i="13" s="1"/>
  <c r="G606" i="13"/>
  <c r="G604" i="13" s="1"/>
  <c r="M606" i="13"/>
  <c r="M604" i="13" s="1"/>
  <c r="S606" i="13"/>
  <c r="S604" i="13" s="1"/>
  <c r="Y606" i="13"/>
  <c r="Y604" i="13" s="1"/>
  <c r="F611" i="13"/>
  <c r="F609" i="13" s="1"/>
  <c r="L611" i="13"/>
  <c r="L609" i="13" s="1"/>
  <c r="R611" i="13"/>
  <c r="R609" i="13" s="1"/>
  <c r="X611" i="13"/>
  <c r="X609" i="13" s="1"/>
  <c r="E616" i="13"/>
  <c r="E614" i="13" s="1"/>
  <c r="K616" i="13"/>
  <c r="K614" i="13" s="1"/>
  <c r="Q616" i="13"/>
  <c r="Q614" i="13" s="1"/>
  <c r="W616" i="13"/>
  <c r="W614" i="13" s="1"/>
  <c r="D621" i="13"/>
  <c r="D619" i="13" s="1"/>
  <c r="J621" i="13"/>
  <c r="J619" i="13" s="1"/>
  <c r="P621" i="13"/>
  <c r="P619" i="13" s="1"/>
  <c r="V621" i="13"/>
  <c r="V619" i="13" s="1"/>
  <c r="I626" i="13"/>
  <c r="I624" i="13" s="1"/>
  <c r="O626" i="13"/>
  <c r="O624" i="13" s="1"/>
  <c r="U626" i="13"/>
  <c r="U624" i="13" s="1"/>
  <c r="AA626" i="13"/>
  <c r="AA624" i="13" s="1"/>
  <c r="H631" i="13"/>
  <c r="H629" i="13" s="1"/>
  <c r="N631" i="13"/>
  <c r="N629" i="13" s="1"/>
  <c r="T631" i="13"/>
  <c r="T629" i="13" s="1"/>
  <c r="Z631" i="13"/>
  <c r="Z629" i="13" s="1"/>
  <c r="G636" i="13"/>
  <c r="G634" i="13" s="1"/>
  <c r="M636" i="13"/>
  <c r="M634" i="13" s="1"/>
  <c r="S636" i="13"/>
  <c r="S634" i="13" s="1"/>
  <c r="G9" i="14"/>
  <c r="M9" i="14"/>
  <c r="S9" i="14"/>
  <c r="Y9" i="14"/>
  <c r="G11" i="14"/>
  <c r="M11" i="14"/>
  <c r="S11" i="14"/>
  <c r="Y11" i="14"/>
  <c r="F14" i="14"/>
  <c r="L14" i="14"/>
  <c r="R14" i="14"/>
  <c r="X14" i="14"/>
  <c r="F16" i="14"/>
  <c r="L16" i="14"/>
  <c r="R16" i="14"/>
  <c r="X16" i="14"/>
  <c r="E19" i="14"/>
  <c r="K19" i="14"/>
  <c r="Q19" i="14"/>
  <c r="W19" i="14"/>
  <c r="E21" i="14"/>
  <c r="K21" i="14"/>
  <c r="Q21" i="14"/>
  <c r="W21" i="14"/>
  <c r="D24" i="14"/>
  <c r="J24" i="14"/>
  <c r="P24" i="14"/>
  <c r="V24" i="14"/>
  <c r="D26" i="14"/>
  <c r="J26" i="14"/>
  <c r="P26" i="14"/>
  <c r="V26" i="14"/>
  <c r="I29" i="14"/>
  <c r="O29" i="14"/>
  <c r="O27" i="14" s="1"/>
  <c r="U29" i="14"/>
  <c r="U27" i="14" s="1"/>
  <c r="AA29" i="14"/>
  <c r="J31" i="14"/>
  <c r="R31" i="14"/>
  <c r="Y31" i="14"/>
  <c r="E34" i="14"/>
  <c r="E32" i="14" s="1"/>
  <c r="L34" i="14"/>
  <c r="L32" i="14" s="1"/>
  <c r="S34" i="14"/>
  <c r="S32" i="14" s="1"/>
  <c r="Z34" i="14"/>
  <c r="I36" i="14"/>
  <c r="Q36" i="14"/>
  <c r="X36" i="14"/>
  <c r="J39" i="14"/>
  <c r="J37" i="14" s="1"/>
  <c r="Q39" i="14"/>
  <c r="X39" i="14"/>
  <c r="X37" i="14" s="1"/>
  <c r="G41" i="14"/>
  <c r="N41" i="14"/>
  <c r="V41" i="14"/>
  <c r="J44" i="14"/>
  <c r="J42" i="14" s="1"/>
  <c r="S44" i="14"/>
  <c r="S42" i="14" s="1"/>
  <c r="D46" i="14"/>
  <c r="M46" i="14"/>
  <c r="M42" i="14" s="1"/>
  <c r="X46" i="14"/>
  <c r="K49" i="14"/>
  <c r="W49" i="14"/>
  <c r="K51" i="14"/>
  <c r="W51" i="14"/>
  <c r="H54" i="14"/>
  <c r="T54" i="14"/>
  <c r="H56" i="14"/>
  <c r="T56" i="14"/>
  <c r="G59" i="14"/>
  <c r="S59" i="14"/>
  <c r="G61" i="14"/>
  <c r="S61" i="14"/>
  <c r="F64" i="14"/>
  <c r="R64" i="14"/>
  <c r="F66" i="14"/>
  <c r="R66" i="14"/>
  <c r="N69" i="14"/>
  <c r="Z69" i="14"/>
  <c r="N71" i="14"/>
  <c r="Z71" i="14"/>
  <c r="L74" i="14"/>
  <c r="X74" i="14"/>
  <c r="L76" i="14"/>
  <c r="X76" i="14"/>
  <c r="F79" i="14"/>
  <c r="F77" i="14" s="1"/>
  <c r="X79" i="14"/>
  <c r="X77" i="14" s="1"/>
  <c r="R81" i="14"/>
  <c r="T84" i="14"/>
  <c r="T82" i="14" s="1"/>
  <c r="N86" i="14"/>
  <c r="P89" i="14"/>
  <c r="P87" i="14" s="1"/>
  <c r="J91" i="14"/>
  <c r="O94" i="14"/>
  <c r="O92" i="14" s="1"/>
  <c r="I96" i="14"/>
  <c r="AA96" i="14"/>
  <c r="K99" i="14"/>
  <c r="K97" i="14" s="1"/>
  <c r="E101" i="14"/>
  <c r="W101" i="14"/>
  <c r="G104" i="14"/>
  <c r="G102" i="14" s="1"/>
  <c r="Y104" i="14"/>
  <c r="S106" i="14"/>
  <c r="F109" i="14"/>
  <c r="X109" i="14"/>
  <c r="X107" i="14" s="1"/>
  <c r="R111" i="14"/>
  <c r="T114" i="14"/>
  <c r="T112" i="14" s="1"/>
  <c r="N116" i="14"/>
  <c r="P119" i="14"/>
  <c r="P117" i="14" s="1"/>
  <c r="J121" i="14"/>
  <c r="L126" i="14"/>
  <c r="E131" i="14"/>
  <c r="E127" i="14" s="1"/>
  <c r="V134" i="14"/>
  <c r="V132" i="14" s="1"/>
  <c r="U139" i="14"/>
  <c r="U137" i="14" s="1"/>
  <c r="N144" i="14"/>
  <c r="Z146" i="14"/>
  <c r="G149" i="14"/>
  <c r="S151" i="14"/>
  <c r="L156" i="14"/>
  <c r="L152" i="14" s="1"/>
  <c r="E161" i="14"/>
  <c r="E157" i="14" s="1"/>
  <c r="V168" i="14"/>
  <c r="V166" i="14" s="1"/>
  <c r="U173" i="14"/>
  <c r="U171" i="14" s="1"/>
  <c r="N178" i="14"/>
  <c r="N176" i="14" s="1"/>
  <c r="Z180" i="14"/>
  <c r="Z176" i="14" s="1"/>
  <c r="G183" i="14"/>
  <c r="G181" i="14" s="1"/>
  <c r="S185" i="14"/>
  <c r="L190" i="14"/>
  <c r="E195" i="14"/>
  <c r="E191" i="14" s="1"/>
  <c r="V198" i="14"/>
  <c r="V196" i="14" s="1"/>
  <c r="U203" i="14"/>
  <c r="U201" i="14" s="1"/>
  <c r="N208" i="14"/>
  <c r="N206" i="14" s="1"/>
  <c r="Z210" i="14"/>
  <c r="G213" i="14"/>
  <c r="G211" i="14" s="1"/>
  <c r="S215" i="14"/>
  <c r="L220" i="14"/>
  <c r="L216" i="14" s="1"/>
  <c r="E225" i="14"/>
  <c r="V228" i="14"/>
  <c r="V226" i="14" s="1"/>
  <c r="U233" i="14"/>
  <c r="U231" i="14" s="1"/>
  <c r="N238" i="14"/>
  <c r="N236" i="14" s="1"/>
  <c r="Z240" i="14"/>
  <c r="G243" i="14"/>
  <c r="G241" i="14" s="1"/>
  <c r="S245" i="14"/>
  <c r="S241" i="14" s="1"/>
  <c r="L250" i="14"/>
  <c r="L246" i="14" s="1"/>
  <c r="E255" i="14"/>
  <c r="V258" i="14"/>
  <c r="V256" i="14" s="1"/>
  <c r="U263" i="14"/>
  <c r="U261" i="14" s="1"/>
  <c r="N268" i="14"/>
  <c r="N266" i="14" s="1"/>
  <c r="Z270" i="14"/>
  <c r="Z266" i="14" s="1"/>
  <c r="G273" i="14"/>
  <c r="G271" i="14" s="1"/>
  <c r="S275" i="14"/>
  <c r="L280" i="14"/>
  <c r="L276" i="14" s="1"/>
  <c r="G584" i="14"/>
  <c r="S352" i="14"/>
  <c r="Y352" i="14"/>
  <c r="F357" i="14"/>
  <c r="L357" i="14"/>
  <c r="L355" i="14" s="1"/>
  <c r="R357" i="14"/>
  <c r="R355" i="14" s="1"/>
  <c r="X357" i="14"/>
  <c r="X355" i="14" s="1"/>
  <c r="E362" i="14"/>
  <c r="K362" i="14"/>
  <c r="Q362" i="14"/>
  <c r="W362" i="14"/>
  <c r="W360" i="14" s="1"/>
  <c r="D367" i="14"/>
  <c r="D365" i="14" s="1"/>
  <c r="J367" i="14"/>
  <c r="J365" i="14" s="1"/>
  <c r="P367" i="14"/>
  <c r="V367" i="14"/>
  <c r="I372" i="14"/>
  <c r="O372" i="14"/>
  <c r="O370" i="14" s="1"/>
  <c r="U372" i="14"/>
  <c r="U370" i="14" s="1"/>
  <c r="AA372" i="14"/>
  <c r="AA370" i="14" s="1"/>
  <c r="H377" i="14"/>
  <c r="N377" i="14"/>
  <c r="T377" i="14"/>
  <c r="Z377" i="14"/>
  <c r="Z375" i="14" s="1"/>
  <c r="G382" i="14"/>
  <c r="G380" i="14" s="1"/>
  <c r="M382" i="14"/>
  <c r="M380" i="14" s="1"/>
  <c r="S382" i="14"/>
  <c r="Y382" i="14"/>
  <c r="F387" i="14"/>
  <c r="L387" i="14"/>
  <c r="L385" i="14" s="1"/>
  <c r="R387" i="14"/>
  <c r="R385" i="14" s="1"/>
  <c r="X387" i="14"/>
  <c r="X385" i="14" s="1"/>
  <c r="E392" i="14"/>
  <c r="K392" i="14"/>
  <c r="Q392" i="14"/>
  <c r="W392" i="14"/>
  <c r="W390" i="14" s="1"/>
  <c r="D397" i="14"/>
  <c r="D395" i="14" s="1"/>
  <c r="J397" i="14"/>
  <c r="J395" i="14" s="1"/>
  <c r="P397" i="14"/>
  <c r="V397" i="14"/>
  <c r="I402" i="14"/>
  <c r="O402" i="14"/>
  <c r="O400" i="14" s="1"/>
  <c r="U402" i="14"/>
  <c r="U400" i="14" s="1"/>
  <c r="AA402" i="14"/>
  <c r="AA400" i="14" s="1"/>
  <c r="H407" i="14"/>
  <c r="N407" i="14"/>
  <c r="T407" i="14"/>
  <c r="Z407" i="14"/>
  <c r="Z405" i="14" s="1"/>
  <c r="G412" i="14"/>
  <c r="G410" i="14" s="1"/>
  <c r="M412" i="14"/>
  <c r="M410" i="14" s="1"/>
  <c r="S412" i="14"/>
  <c r="Y412" i="14"/>
  <c r="F417" i="14"/>
  <c r="L417" i="14"/>
  <c r="L415" i="14" s="1"/>
  <c r="R417" i="14"/>
  <c r="R415" i="14" s="1"/>
  <c r="X417" i="14"/>
  <c r="X415" i="14" s="1"/>
  <c r="E422" i="14"/>
  <c r="K422" i="14"/>
  <c r="Q422" i="14"/>
  <c r="W422" i="14"/>
  <c r="W420" i="14" s="1"/>
  <c r="D427" i="14"/>
  <c r="D425" i="14" s="1"/>
  <c r="J427" i="14"/>
  <c r="J425" i="14" s="1"/>
  <c r="P427" i="14"/>
  <c r="V427" i="14"/>
  <c r="I432" i="14"/>
  <c r="O432" i="14"/>
  <c r="O430" i="14" s="1"/>
  <c r="U432" i="14"/>
  <c r="U430" i="14" s="1"/>
  <c r="AA432" i="14"/>
  <c r="AA430" i="14" s="1"/>
  <c r="H437" i="14"/>
  <c r="N437" i="14"/>
  <c r="T437" i="14"/>
  <c r="Z437" i="14"/>
  <c r="Z435" i="14" s="1"/>
  <c r="G442" i="14"/>
  <c r="G440" i="14" s="1"/>
  <c r="M442" i="14"/>
  <c r="M440" i="14" s="1"/>
  <c r="S442" i="14"/>
  <c r="Y442" i="14"/>
  <c r="F447" i="14"/>
  <c r="L447" i="14"/>
  <c r="L445" i="14" s="1"/>
  <c r="R447" i="14"/>
  <c r="R445" i="14" s="1"/>
  <c r="X447" i="14"/>
  <c r="X445" i="14" s="1"/>
  <c r="E452" i="14"/>
  <c r="K452" i="14"/>
  <c r="Q452" i="14"/>
  <c r="W452" i="14"/>
  <c r="W450" i="14" s="1"/>
  <c r="D457" i="14"/>
  <c r="D455" i="14" s="1"/>
  <c r="J457" i="14"/>
  <c r="J455" i="14" s="1"/>
  <c r="P457" i="14"/>
  <c r="V457" i="14"/>
  <c r="I462" i="14"/>
  <c r="O462" i="14"/>
  <c r="O460" i="14" s="1"/>
  <c r="U462" i="14"/>
  <c r="U460" i="14" s="1"/>
  <c r="AA462" i="14"/>
  <c r="AA460" i="14" s="1"/>
  <c r="H467" i="14"/>
  <c r="N467" i="14"/>
  <c r="T467" i="14"/>
  <c r="Z467" i="14"/>
  <c r="Z465" i="14" s="1"/>
  <c r="G472" i="14"/>
  <c r="G470" i="14" s="1"/>
  <c r="M472" i="14"/>
  <c r="M470" i="14" s="1"/>
  <c r="S472" i="14"/>
  <c r="Y472" i="14"/>
  <c r="F477" i="14"/>
  <c r="L477" i="14"/>
  <c r="L475" i="14" s="1"/>
  <c r="R477" i="14"/>
  <c r="R475" i="14" s="1"/>
  <c r="X477" i="14"/>
  <c r="X475" i="14" s="1"/>
  <c r="W516" i="14"/>
  <c r="W514" i="14" s="1"/>
  <c r="D521" i="14"/>
  <c r="D519" i="14" s="1"/>
  <c r="J521" i="14"/>
  <c r="J519" i="14" s="1"/>
  <c r="P521" i="14"/>
  <c r="P519" i="14" s="1"/>
  <c r="V521" i="14"/>
  <c r="V519" i="14" s="1"/>
  <c r="I526" i="14"/>
  <c r="I524" i="14" s="1"/>
  <c r="O526" i="14"/>
  <c r="O524" i="14" s="1"/>
  <c r="U526" i="14"/>
  <c r="U524" i="14" s="1"/>
  <c r="AA526" i="14"/>
  <c r="AA524" i="14" s="1"/>
  <c r="H531" i="14"/>
  <c r="H529" i="14" s="1"/>
  <c r="N531" i="14"/>
  <c r="N529" i="14" s="1"/>
  <c r="T531" i="14"/>
  <c r="T529" i="14" s="1"/>
  <c r="Z531" i="14"/>
  <c r="Z529" i="14" s="1"/>
  <c r="G536" i="14"/>
  <c r="G534" i="14" s="1"/>
  <c r="M536" i="14"/>
  <c r="M534" i="14" s="1"/>
  <c r="S536" i="14"/>
  <c r="S534" i="14" s="1"/>
  <c r="Y536" i="14"/>
  <c r="Y534" i="14" s="1"/>
  <c r="F541" i="14"/>
  <c r="F539" i="14" s="1"/>
  <c r="L541" i="14"/>
  <c r="L539" i="14" s="1"/>
  <c r="R541" i="14"/>
  <c r="R539" i="14" s="1"/>
  <c r="X541" i="14"/>
  <c r="X539" i="14" s="1"/>
  <c r="E546" i="14"/>
  <c r="E544" i="14" s="1"/>
  <c r="K546" i="14"/>
  <c r="K544" i="14" s="1"/>
  <c r="Q546" i="14"/>
  <c r="Q544" i="14" s="1"/>
  <c r="W546" i="14"/>
  <c r="W544" i="14" s="1"/>
  <c r="D551" i="14"/>
  <c r="D549" i="14" s="1"/>
  <c r="J551" i="14"/>
  <c r="J549" i="14" s="1"/>
  <c r="P551" i="14"/>
  <c r="P549" i="14" s="1"/>
  <c r="V551" i="14"/>
  <c r="V549" i="14" s="1"/>
  <c r="I556" i="14"/>
  <c r="I554" i="14" s="1"/>
  <c r="O556" i="14"/>
  <c r="O554" i="14" s="1"/>
  <c r="U556" i="14"/>
  <c r="U554" i="14" s="1"/>
  <c r="AA556" i="14"/>
  <c r="AA554" i="14" s="1"/>
  <c r="H561" i="14"/>
  <c r="H559" i="14" s="1"/>
  <c r="N561" i="14"/>
  <c r="N559" i="14" s="1"/>
  <c r="T561" i="14"/>
  <c r="T559" i="14" s="1"/>
  <c r="Z561" i="14"/>
  <c r="Z559" i="14" s="1"/>
  <c r="G566" i="14"/>
  <c r="G564" i="14" s="1"/>
  <c r="M566" i="14"/>
  <c r="M564" i="14" s="1"/>
  <c r="S566" i="14"/>
  <c r="S564" i="14" s="1"/>
  <c r="Y566" i="14"/>
  <c r="Y564" i="14" s="1"/>
  <c r="F571" i="14"/>
  <c r="F569" i="14" s="1"/>
  <c r="L571" i="14"/>
  <c r="L569" i="14" s="1"/>
  <c r="R571" i="14"/>
  <c r="R569" i="14" s="1"/>
  <c r="X571" i="14"/>
  <c r="X569" i="14" s="1"/>
  <c r="F576" i="14"/>
  <c r="F574" i="14" s="1"/>
  <c r="M576" i="14"/>
  <c r="M574" i="14" s="1"/>
  <c r="T576" i="14"/>
  <c r="T574" i="14" s="1"/>
  <c r="AA576" i="14"/>
  <c r="AA574" i="14" s="1"/>
  <c r="E581" i="14"/>
  <c r="E579" i="14" s="1"/>
  <c r="L581" i="14"/>
  <c r="S581" i="14"/>
  <c r="S579" i="14" s="1"/>
  <c r="Z581" i="14"/>
  <c r="Z579" i="14" s="1"/>
  <c r="D586" i="14"/>
  <c r="D584" i="14" s="1"/>
  <c r="K586" i="14"/>
  <c r="R586" i="14"/>
  <c r="R584" i="14" s="1"/>
  <c r="Y586" i="14"/>
  <c r="Y584" i="14" s="1"/>
  <c r="I591" i="14"/>
  <c r="I589" i="14" s="1"/>
  <c r="AA591" i="14"/>
  <c r="AA589" i="14" s="1"/>
  <c r="H596" i="14"/>
  <c r="H594" i="14" s="1"/>
  <c r="Z596" i="14"/>
  <c r="Z594" i="14" s="1"/>
  <c r="G601" i="14"/>
  <c r="G599" i="14" s="1"/>
  <c r="Y601" i="14"/>
  <c r="Y599" i="14" s="1"/>
  <c r="F606" i="14"/>
  <c r="F604" i="14" s="1"/>
  <c r="X606" i="14"/>
  <c r="X604" i="14" s="1"/>
  <c r="E611" i="14"/>
  <c r="E609" i="14" s="1"/>
  <c r="W611" i="14"/>
  <c r="W609" i="14" s="1"/>
  <c r="D616" i="14"/>
  <c r="D614" i="14" s="1"/>
  <c r="V616" i="14"/>
  <c r="V614" i="14" s="1"/>
  <c r="B765" i="14"/>
  <c r="B753" i="14"/>
  <c r="B741" i="14"/>
  <c r="B729" i="14"/>
  <c r="B717" i="14"/>
  <c r="B701" i="14"/>
  <c r="B689" i="14"/>
  <c r="B677" i="14"/>
  <c r="B665" i="14"/>
  <c r="B653" i="14"/>
  <c r="B634" i="14"/>
  <c r="B604" i="14"/>
  <c r="B763" i="14"/>
  <c r="B751" i="14"/>
  <c r="B739" i="14"/>
  <c r="B727" i="14"/>
  <c r="B715" i="14"/>
  <c r="B699" i="14"/>
  <c r="B687" i="14"/>
  <c r="B675" i="14"/>
  <c r="B663" i="14"/>
  <c r="B651" i="14"/>
  <c r="B629" i="14"/>
  <c r="B599" i="14"/>
  <c r="B761" i="14"/>
  <c r="B749" i="14"/>
  <c r="B737" i="14"/>
  <c r="B725" i="14"/>
  <c r="B713" i="14"/>
  <c r="B697" i="14"/>
  <c r="B685" i="14"/>
  <c r="B673" i="14"/>
  <c r="B661" i="14"/>
  <c r="B649" i="14"/>
  <c r="B624" i="14"/>
  <c r="B594" i="14"/>
  <c r="B769" i="14"/>
  <c r="B757" i="14"/>
  <c r="B745" i="14"/>
  <c r="B733" i="14"/>
  <c r="B721" i="14"/>
  <c r="B709" i="14"/>
  <c r="B693" i="14"/>
  <c r="B681" i="14"/>
  <c r="B669" i="14"/>
  <c r="B657" i="14"/>
  <c r="B645" i="14"/>
  <c r="B614" i="14"/>
  <c r="B584" i="14"/>
  <c r="B767" i="14"/>
  <c r="B755" i="14"/>
  <c r="B743" i="14"/>
  <c r="B731" i="14"/>
  <c r="B719" i="14"/>
  <c r="B703" i="14"/>
  <c r="B691" i="14"/>
  <c r="B679" i="14"/>
  <c r="B667" i="14"/>
  <c r="B655" i="14"/>
  <c r="B643" i="14"/>
  <c r="H624" i="15"/>
  <c r="G327" i="14"/>
  <c r="G325" i="14" s="1"/>
  <c r="M327" i="14"/>
  <c r="M325" i="14" s="1"/>
  <c r="S327" i="14"/>
  <c r="S325" i="14" s="1"/>
  <c r="Y327" i="14"/>
  <c r="F332" i="14"/>
  <c r="L332" i="14"/>
  <c r="L330" i="14" s="1"/>
  <c r="R332" i="14"/>
  <c r="R330" i="14" s="1"/>
  <c r="X332" i="14"/>
  <c r="X330" i="14" s="1"/>
  <c r="E337" i="14"/>
  <c r="E335" i="14" s="1"/>
  <c r="K337" i="14"/>
  <c r="Q337" i="14"/>
  <c r="W337" i="14"/>
  <c r="W335" i="14" s="1"/>
  <c r="D342" i="14"/>
  <c r="D340" i="14" s="1"/>
  <c r="J342" i="14"/>
  <c r="J340" i="14" s="1"/>
  <c r="P342" i="14"/>
  <c r="P340" i="14" s="1"/>
  <c r="V342" i="14"/>
  <c r="I347" i="14"/>
  <c r="O347" i="14"/>
  <c r="O345" i="14" s="1"/>
  <c r="U347" i="14"/>
  <c r="U345" i="14" s="1"/>
  <c r="AA347" i="14"/>
  <c r="AA345" i="14" s="1"/>
  <c r="H352" i="14"/>
  <c r="H350" i="14" s="1"/>
  <c r="N352" i="14"/>
  <c r="T352" i="14"/>
  <c r="Z352" i="14"/>
  <c r="Z350" i="14" s="1"/>
  <c r="G357" i="14"/>
  <c r="G355" i="14" s="1"/>
  <c r="M357" i="14"/>
  <c r="M355" i="14" s="1"/>
  <c r="S357" i="14"/>
  <c r="S355" i="14" s="1"/>
  <c r="Y357" i="14"/>
  <c r="F362" i="14"/>
  <c r="L362" i="14"/>
  <c r="L360" i="14" s="1"/>
  <c r="R362" i="14"/>
  <c r="R360" i="14" s="1"/>
  <c r="X362" i="14"/>
  <c r="X360" i="14" s="1"/>
  <c r="E367" i="14"/>
  <c r="E365" i="14" s="1"/>
  <c r="K367" i="14"/>
  <c r="Q367" i="14"/>
  <c r="W367" i="14"/>
  <c r="W365" i="14" s="1"/>
  <c r="D372" i="14"/>
  <c r="D370" i="14" s="1"/>
  <c r="J372" i="14"/>
  <c r="J370" i="14" s="1"/>
  <c r="P372" i="14"/>
  <c r="P370" i="14" s="1"/>
  <c r="V372" i="14"/>
  <c r="I377" i="14"/>
  <c r="O377" i="14"/>
  <c r="O375" i="14" s="1"/>
  <c r="U377" i="14"/>
  <c r="U375" i="14" s="1"/>
  <c r="AA377" i="14"/>
  <c r="AA375" i="14" s="1"/>
  <c r="H382" i="14"/>
  <c r="H380" i="14" s="1"/>
  <c r="N382" i="14"/>
  <c r="T382" i="14"/>
  <c r="Z382" i="14"/>
  <c r="Z380" i="14" s="1"/>
  <c r="G387" i="14"/>
  <c r="G385" i="14" s="1"/>
  <c r="M387" i="14"/>
  <c r="M385" i="14" s="1"/>
  <c r="S387" i="14"/>
  <c r="S385" i="14" s="1"/>
  <c r="Y387" i="14"/>
  <c r="F392" i="14"/>
  <c r="L392" i="14"/>
  <c r="L390" i="14" s="1"/>
  <c r="R392" i="14"/>
  <c r="R390" i="14" s="1"/>
  <c r="X392" i="14"/>
  <c r="X390" i="14" s="1"/>
  <c r="E397" i="14"/>
  <c r="E395" i="14" s="1"/>
  <c r="K397" i="14"/>
  <c r="Q397" i="14"/>
  <c r="W397" i="14"/>
  <c r="W395" i="14" s="1"/>
  <c r="D402" i="14"/>
  <c r="D400" i="14" s="1"/>
  <c r="J402" i="14"/>
  <c r="J400" i="14" s="1"/>
  <c r="P402" i="14"/>
  <c r="P400" i="14" s="1"/>
  <c r="V402" i="14"/>
  <c r="I407" i="14"/>
  <c r="O407" i="14"/>
  <c r="O405" i="14" s="1"/>
  <c r="U407" i="14"/>
  <c r="U405" i="14" s="1"/>
  <c r="AA407" i="14"/>
  <c r="AA405" i="14" s="1"/>
  <c r="H412" i="14"/>
  <c r="H410" i="14" s="1"/>
  <c r="N412" i="14"/>
  <c r="T412" i="14"/>
  <c r="Z412" i="14"/>
  <c r="Z410" i="14" s="1"/>
  <c r="G417" i="14"/>
  <c r="G415" i="14" s="1"/>
  <c r="M417" i="14"/>
  <c r="M415" i="14" s="1"/>
  <c r="S417" i="14"/>
  <c r="S415" i="14" s="1"/>
  <c r="Y417" i="14"/>
  <c r="F422" i="14"/>
  <c r="L422" i="14"/>
  <c r="L420" i="14" s="1"/>
  <c r="R422" i="14"/>
  <c r="R420" i="14" s="1"/>
  <c r="X422" i="14"/>
  <c r="X420" i="14" s="1"/>
  <c r="E427" i="14"/>
  <c r="E425" i="14" s="1"/>
  <c r="K427" i="14"/>
  <c r="Q427" i="14"/>
  <c r="W427" i="14"/>
  <c r="W425" i="14" s="1"/>
  <c r="D432" i="14"/>
  <c r="D430" i="14" s="1"/>
  <c r="J432" i="14"/>
  <c r="J430" i="14" s="1"/>
  <c r="P432" i="14"/>
  <c r="P430" i="14" s="1"/>
  <c r="V432" i="14"/>
  <c r="I437" i="14"/>
  <c r="O437" i="14"/>
  <c r="O435" i="14" s="1"/>
  <c r="U437" i="14"/>
  <c r="U435" i="14" s="1"/>
  <c r="AA437" i="14"/>
  <c r="AA435" i="14" s="1"/>
  <c r="H442" i="14"/>
  <c r="H440" i="14" s="1"/>
  <c r="N442" i="14"/>
  <c r="T442" i="14"/>
  <c r="Z442" i="14"/>
  <c r="Z440" i="14" s="1"/>
  <c r="G447" i="14"/>
  <c r="G445" i="14" s="1"/>
  <c r="M447" i="14"/>
  <c r="M445" i="14" s="1"/>
  <c r="S447" i="14"/>
  <c r="S445" i="14" s="1"/>
  <c r="Y447" i="14"/>
  <c r="F452" i="14"/>
  <c r="L452" i="14"/>
  <c r="L450" i="14" s="1"/>
  <c r="R452" i="14"/>
  <c r="R450" i="14" s="1"/>
  <c r="X452" i="14"/>
  <c r="X450" i="14" s="1"/>
  <c r="E457" i="14"/>
  <c r="E455" i="14" s="1"/>
  <c r="K457" i="14"/>
  <c r="Q457" i="14"/>
  <c r="W457" i="14"/>
  <c r="W455" i="14" s="1"/>
  <c r="D462" i="14"/>
  <c r="D460" i="14" s="1"/>
  <c r="J462" i="14"/>
  <c r="J460" i="14" s="1"/>
  <c r="P462" i="14"/>
  <c r="P460" i="14" s="1"/>
  <c r="V462" i="14"/>
  <c r="I467" i="14"/>
  <c r="O467" i="14"/>
  <c r="O465" i="14" s="1"/>
  <c r="U467" i="14"/>
  <c r="U465" i="14" s="1"/>
  <c r="AA467" i="14"/>
  <c r="AA465" i="14" s="1"/>
  <c r="H472" i="14"/>
  <c r="H470" i="14" s="1"/>
  <c r="N472" i="14"/>
  <c r="T472" i="14"/>
  <c r="Z472" i="14"/>
  <c r="Z470" i="14" s="1"/>
  <c r="G477" i="14"/>
  <c r="G475" i="14" s="1"/>
  <c r="M477" i="14"/>
  <c r="M475" i="14" s="1"/>
  <c r="S477" i="14"/>
  <c r="S475" i="14" s="1"/>
  <c r="Y477" i="14"/>
  <c r="F486" i="14"/>
  <c r="L486" i="14"/>
  <c r="L484" i="14" s="1"/>
  <c r="R486" i="14"/>
  <c r="R484" i="14" s="1"/>
  <c r="X486" i="14"/>
  <c r="X484" i="14" s="1"/>
  <c r="E491" i="14"/>
  <c r="E489" i="14" s="1"/>
  <c r="K491" i="14"/>
  <c r="Q491" i="14"/>
  <c r="W491" i="14"/>
  <c r="W489" i="14" s="1"/>
  <c r="D496" i="14"/>
  <c r="D494" i="14" s="1"/>
  <c r="J496" i="14"/>
  <c r="J494" i="14" s="1"/>
  <c r="P496" i="14"/>
  <c r="P494" i="14" s="1"/>
  <c r="V496" i="14"/>
  <c r="I501" i="14"/>
  <c r="O501" i="14"/>
  <c r="O499" i="14" s="1"/>
  <c r="U501" i="14"/>
  <c r="U499" i="14" s="1"/>
  <c r="AA501" i="14"/>
  <c r="AA499" i="14" s="1"/>
  <c r="H506" i="14"/>
  <c r="H504" i="14" s="1"/>
  <c r="N506" i="14"/>
  <c r="T506" i="14"/>
  <c r="Z506" i="14"/>
  <c r="Z504" i="14" s="1"/>
  <c r="G511" i="14"/>
  <c r="G509" i="14" s="1"/>
  <c r="M511" i="14"/>
  <c r="M509" i="14" s="1"/>
  <c r="S511" i="14"/>
  <c r="S509" i="14" s="1"/>
  <c r="Y511" i="14"/>
  <c r="F516" i="14"/>
  <c r="L516" i="14"/>
  <c r="L514" i="14" s="1"/>
  <c r="R516" i="14"/>
  <c r="R514" i="14" s="1"/>
  <c r="X516" i="14"/>
  <c r="X514" i="14" s="1"/>
  <c r="E521" i="14"/>
  <c r="E519" i="14" s="1"/>
  <c r="K521" i="14"/>
  <c r="Q521" i="14"/>
  <c r="W521" i="14"/>
  <c r="W519" i="14" s="1"/>
  <c r="D526" i="14"/>
  <c r="D524" i="14" s="1"/>
  <c r="J526" i="14"/>
  <c r="J524" i="14" s="1"/>
  <c r="P526" i="14"/>
  <c r="P524" i="14" s="1"/>
  <c r="V526" i="14"/>
  <c r="I531" i="14"/>
  <c r="O531" i="14"/>
  <c r="O529" i="14" s="1"/>
  <c r="U531" i="14"/>
  <c r="U529" i="14" s="1"/>
  <c r="AA531" i="14"/>
  <c r="AA529" i="14" s="1"/>
  <c r="H536" i="14"/>
  <c r="H534" i="14" s="1"/>
  <c r="N536" i="14"/>
  <c r="T536" i="14"/>
  <c r="Z536" i="14"/>
  <c r="Z534" i="14" s="1"/>
  <c r="G541" i="14"/>
  <c r="G539" i="14" s="1"/>
  <c r="M541" i="14"/>
  <c r="M539" i="14" s="1"/>
  <c r="S541" i="14"/>
  <c r="S539" i="14" s="1"/>
  <c r="Y541" i="14"/>
  <c r="F546" i="14"/>
  <c r="L546" i="14"/>
  <c r="L544" i="14" s="1"/>
  <c r="R546" i="14"/>
  <c r="R544" i="14" s="1"/>
  <c r="X546" i="14"/>
  <c r="X544" i="14" s="1"/>
  <c r="E551" i="14"/>
  <c r="E549" i="14" s="1"/>
  <c r="K551" i="14"/>
  <c r="Q551" i="14"/>
  <c r="W551" i="14"/>
  <c r="W549" i="14" s="1"/>
  <c r="D556" i="14"/>
  <c r="D554" i="14" s="1"/>
  <c r="J556" i="14"/>
  <c r="J554" i="14" s="1"/>
  <c r="P556" i="14"/>
  <c r="P554" i="14" s="1"/>
  <c r="V556" i="14"/>
  <c r="I561" i="14"/>
  <c r="O561" i="14"/>
  <c r="O559" i="14" s="1"/>
  <c r="U561" i="14"/>
  <c r="U559" i="14" s="1"/>
  <c r="AA561" i="14"/>
  <c r="AA559" i="14" s="1"/>
  <c r="H566" i="14"/>
  <c r="H564" i="14" s="1"/>
  <c r="N566" i="14"/>
  <c r="T566" i="14"/>
  <c r="Z566" i="14"/>
  <c r="Z564" i="14" s="1"/>
  <c r="G571" i="14"/>
  <c r="G569" i="14" s="1"/>
  <c r="M571" i="14"/>
  <c r="M569" i="14" s="1"/>
  <c r="S571" i="14"/>
  <c r="S569" i="14" s="1"/>
  <c r="Y571" i="14"/>
  <c r="G576" i="14"/>
  <c r="G574" i="14" s="1"/>
  <c r="N576" i="14"/>
  <c r="N574" i="14" s="1"/>
  <c r="U576" i="14"/>
  <c r="U574" i="14" s="1"/>
  <c r="F581" i="14"/>
  <c r="F579" i="14" s="1"/>
  <c r="M581" i="14"/>
  <c r="M579" i="14" s="1"/>
  <c r="T581" i="14"/>
  <c r="T579" i="14" s="1"/>
  <c r="AA581" i="14"/>
  <c r="AA579" i="14" s="1"/>
  <c r="E586" i="14"/>
  <c r="L586" i="14"/>
  <c r="L584" i="14" s="1"/>
  <c r="S586" i="14"/>
  <c r="S584" i="14" s="1"/>
  <c r="Z586" i="14"/>
  <c r="Z584" i="14" s="1"/>
  <c r="M591" i="14"/>
  <c r="L596" i="14"/>
  <c r="K601" i="14"/>
  <c r="K599" i="14" s="1"/>
  <c r="J606" i="14"/>
  <c r="J604" i="14" s="1"/>
  <c r="I611" i="14"/>
  <c r="I609" i="14" s="1"/>
  <c r="AA611" i="14"/>
  <c r="AA609" i="14" s="1"/>
  <c r="H616" i="14"/>
  <c r="H614" i="14" s="1"/>
  <c r="Z616" i="14"/>
  <c r="Z614" i="14" s="1"/>
  <c r="I621" i="14"/>
  <c r="H626" i="14"/>
  <c r="H624" i="14" s="1"/>
  <c r="G631" i="14"/>
  <c r="G629" i="14" s="1"/>
  <c r="F636" i="14"/>
  <c r="F634" i="14" s="1"/>
  <c r="H327" i="14"/>
  <c r="H325" i="14" s="1"/>
  <c r="N327" i="14"/>
  <c r="N325" i="14" s="1"/>
  <c r="T327" i="14"/>
  <c r="T325" i="14" s="1"/>
  <c r="Z327" i="14"/>
  <c r="G332" i="14"/>
  <c r="M332" i="14"/>
  <c r="S332" i="14"/>
  <c r="S330" i="14" s="1"/>
  <c r="Y332" i="14"/>
  <c r="Y330" i="14" s="1"/>
  <c r="F337" i="14"/>
  <c r="F335" i="14" s="1"/>
  <c r="L337" i="14"/>
  <c r="R337" i="14"/>
  <c r="X337" i="14"/>
  <c r="E342" i="14"/>
  <c r="E340" i="14" s="1"/>
  <c r="K342" i="14"/>
  <c r="K340" i="14" s="1"/>
  <c r="Q342" i="14"/>
  <c r="Q340" i="14" s="1"/>
  <c r="W342" i="14"/>
  <c r="D347" i="14"/>
  <c r="J347" i="14"/>
  <c r="P347" i="14"/>
  <c r="P345" i="14" s="1"/>
  <c r="V347" i="14"/>
  <c r="V345" i="14" s="1"/>
  <c r="I352" i="14"/>
  <c r="I350" i="14" s="1"/>
  <c r="O352" i="14"/>
  <c r="U352" i="14"/>
  <c r="AA352" i="14"/>
  <c r="H357" i="14"/>
  <c r="H355" i="14" s="1"/>
  <c r="N357" i="14"/>
  <c r="N355" i="14" s="1"/>
  <c r="T357" i="14"/>
  <c r="T355" i="14" s="1"/>
  <c r="Z357" i="14"/>
  <c r="G362" i="14"/>
  <c r="M362" i="14"/>
  <c r="S362" i="14"/>
  <c r="S360" i="14" s="1"/>
  <c r="Y362" i="14"/>
  <c r="Y360" i="14" s="1"/>
  <c r="F367" i="14"/>
  <c r="F365" i="14" s="1"/>
  <c r="L367" i="14"/>
  <c r="R367" i="14"/>
  <c r="X367" i="14"/>
  <c r="E372" i="14"/>
  <c r="E370" i="14" s="1"/>
  <c r="K372" i="14"/>
  <c r="K370" i="14" s="1"/>
  <c r="Q372" i="14"/>
  <c r="Q370" i="14" s="1"/>
  <c r="W372" i="14"/>
  <c r="D377" i="14"/>
  <c r="J377" i="14"/>
  <c r="P377" i="14"/>
  <c r="P375" i="14" s="1"/>
  <c r="V377" i="14"/>
  <c r="V375" i="14" s="1"/>
  <c r="I382" i="14"/>
  <c r="I380" i="14" s="1"/>
  <c r="O382" i="14"/>
  <c r="U382" i="14"/>
  <c r="AA382" i="14"/>
  <c r="H387" i="14"/>
  <c r="H385" i="14" s="1"/>
  <c r="N387" i="14"/>
  <c r="N385" i="14" s="1"/>
  <c r="T387" i="14"/>
  <c r="T385" i="14" s="1"/>
  <c r="Z387" i="14"/>
  <c r="G392" i="14"/>
  <c r="M392" i="14"/>
  <c r="S392" i="14"/>
  <c r="S390" i="14" s="1"/>
  <c r="Y392" i="14"/>
  <c r="Y390" i="14" s="1"/>
  <c r="F397" i="14"/>
  <c r="F395" i="14" s="1"/>
  <c r="L397" i="14"/>
  <c r="R397" i="14"/>
  <c r="X397" i="14"/>
  <c r="E402" i="14"/>
  <c r="E400" i="14" s="1"/>
  <c r="K402" i="14"/>
  <c r="K400" i="14" s="1"/>
  <c r="Q402" i="14"/>
  <c r="Q400" i="14" s="1"/>
  <c r="W402" i="14"/>
  <c r="D407" i="14"/>
  <c r="J407" i="14"/>
  <c r="P407" i="14"/>
  <c r="P405" i="14" s="1"/>
  <c r="V407" i="14"/>
  <c r="V405" i="14" s="1"/>
  <c r="I412" i="14"/>
  <c r="I410" i="14" s="1"/>
  <c r="O412" i="14"/>
  <c r="U412" i="14"/>
  <c r="AA412" i="14"/>
  <c r="H417" i="14"/>
  <c r="H415" i="14" s="1"/>
  <c r="N417" i="14"/>
  <c r="N415" i="14" s="1"/>
  <c r="T417" i="14"/>
  <c r="T415" i="14" s="1"/>
  <c r="Z417" i="14"/>
  <c r="G422" i="14"/>
  <c r="M422" i="14"/>
  <c r="S422" i="14"/>
  <c r="S420" i="14" s="1"/>
  <c r="Y422" i="14"/>
  <c r="Y420" i="14" s="1"/>
  <c r="F427" i="14"/>
  <c r="F425" i="14" s="1"/>
  <c r="L427" i="14"/>
  <c r="R427" i="14"/>
  <c r="X427" i="14"/>
  <c r="X425" i="14" s="1"/>
  <c r="E432" i="14"/>
  <c r="E430" i="14" s="1"/>
  <c r="K432" i="14"/>
  <c r="K430" i="14" s="1"/>
  <c r="Q432" i="14"/>
  <c r="Q430" i="14" s="1"/>
  <c r="W432" i="14"/>
  <c r="D437" i="14"/>
  <c r="J437" i="14"/>
  <c r="J435" i="14" s="1"/>
  <c r="P437" i="14"/>
  <c r="P435" i="14" s="1"/>
  <c r="V437" i="14"/>
  <c r="V435" i="14" s="1"/>
  <c r="I442" i="14"/>
  <c r="I440" i="14" s="1"/>
  <c r="O442" i="14"/>
  <c r="U442" i="14"/>
  <c r="AA442" i="14"/>
  <c r="AA440" i="14" s="1"/>
  <c r="H447" i="14"/>
  <c r="H445" i="14" s="1"/>
  <c r="N447" i="14"/>
  <c r="N445" i="14" s="1"/>
  <c r="T447" i="14"/>
  <c r="T445" i="14" s="1"/>
  <c r="Z447" i="14"/>
  <c r="G452" i="14"/>
  <c r="M452" i="14"/>
  <c r="M450" i="14" s="1"/>
  <c r="S452" i="14"/>
  <c r="S450" i="14" s="1"/>
  <c r="Y452" i="14"/>
  <c r="Y450" i="14" s="1"/>
  <c r="F457" i="14"/>
  <c r="F455" i="14" s="1"/>
  <c r="L457" i="14"/>
  <c r="R457" i="14"/>
  <c r="X457" i="14"/>
  <c r="X455" i="14" s="1"/>
  <c r="E462" i="14"/>
  <c r="E460" i="14" s="1"/>
  <c r="K462" i="14"/>
  <c r="K460" i="14" s="1"/>
  <c r="Q462" i="14"/>
  <c r="Q460" i="14" s="1"/>
  <c r="W462" i="14"/>
  <c r="D467" i="14"/>
  <c r="J467" i="14"/>
  <c r="J465" i="14" s="1"/>
  <c r="P467" i="14"/>
  <c r="P465" i="14" s="1"/>
  <c r="V467" i="14"/>
  <c r="V465" i="14" s="1"/>
  <c r="I472" i="14"/>
  <c r="I470" i="14" s="1"/>
  <c r="O472" i="14"/>
  <c r="U472" i="14"/>
  <c r="AA472" i="14"/>
  <c r="AA470" i="14" s="1"/>
  <c r="H477" i="14"/>
  <c r="H475" i="14" s="1"/>
  <c r="N477" i="14"/>
  <c r="N475" i="14" s="1"/>
  <c r="T477" i="14"/>
  <c r="T475" i="14" s="1"/>
  <c r="Z477" i="14"/>
  <c r="G486" i="14"/>
  <c r="M486" i="14"/>
  <c r="M484" i="14" s="1"/>
  <c r="S486" i="14"/>
  <c r="S484" i="14" s="1"/>
  <c r="Y486" i="14"/>
  <c r="Y484" i="14" s="1"/>
  <c r="F491" i="14"/>
  <c r="F489" i="14" s="1"/>
  <c r="L491" i="14"/>
  <c r="R491" i="14"/>
  <c r="X491" i="14"/>
  <c r="X489" i="14" s="1"/>
  <c r="E496" i="14"/>
  <c r="E494" i="14" s="1"/>
  <c r="K496" i="14"/>
  <c r="K494" i="14" s="1"/>
  <c r="Q496" i="14"/>
  <c r="Q494" i="14" s="1"/>
  <c r="W496" i="14"/>
  <c r="D501" i="14"/>
  <c r="J501" i="14"/>
  <c r="J499" i="14" s="1"/>
  <c r="P501" i="14"/>
  <c r="P499" i="14" s="1"/>
  <c r="V501" i="14"/>
  <c r="V499" i="14" s="1"/>
  <c r="I506" i="14"/>
  <c r="I504" i="14" s="1"/>
  <c r="O506" i="14"/>
  <c r="U506" i="14"/>
  <c r="AA506" i="14"/>
  <c r="AA504" i="14" s="1"/>
  <c r="H511" i="14"/>
  <c r="H509" i="14" s="1"/>
  <c r="N511" i="14"/>
  <c r="N509" i="14" s="1"/>
  <c r="T511" i="14"/>
  <c r="T509" i="14" s="1"/>
  <c r="Z511" i="14"/>
  <c r="G516" i="14"/>
  <c r="M516" i="14"/>
  <c r="M514" i="14" s="1"/>
  <c r="S516" i="14"/>
  <c r="S514" i="14" s="1"/>
  <c r="Y516" i="14"/>
  <c r="Y514" i="14" s="1"/>
  <c r="F521" i="14"/>
  <c r="F519" i="14" s="1"/>
  <c r="L521" i="14"/>
  <c r="R521" i="14"/>
  <c r="X521" i="14"/>
  <c r="X519" i="14" s="1"/>
  <c r="E526" i="14"/>
  <c r="E524" i="14" s="1"/>
  <c r="K526" i="14"/>
  <c r="K524" i="14" s="1"/>
  <c r="Q526" i="14"/>
  <c r="Q524" i="14" s="1"/>
  <c r="W526" i="14"/>
  <c r="D531" i="14"/>
  <c r="J531" i="14"/>
  <c r="J529" i="14" s="1"/>
  <c r="P531" i="14"/>
  <c r="P529" i="14" s="1"/>
  <c r="V531" i="14"/>
  <c r="V529" i="14" s="1"/>
  <c r="I536" i="14"/>
  <c r="I534" i="14" s="1"/>
  <c r="O536" i="14"/>
  <c r="U536" i="14"/>
  <c r="AA536" i="14"/>
  <c r="AA534" i="14" s="1"/>
  <c r="H541" i="14"/>
  <c r="H539" i="14" s="1"/>
  <c r="N541" i="14"/>
  <c r="N539" i="14" s="1"/>
  <c r="T541" i="14"/>
  <c r="T539" i="14" s="1"/>
  <c r="Z541" i="14"/>
  <c r="G546" i="14"/>
  <c r="M546" i="14"/>
  <c r="M544" i="14" s="1"/>
  <c r="S546" i="14"/>
  <c r="S544" i="14" s="1"/>
  <c r="Y546" i="14"/>
  <c r="Y544" i="14" s="1"/>
  <c r="F551" i="14"/>
  <c r="F549" i="14" s="1"/>
  <c r="L551" i="14"/>
  <c r="R551" i="14"/>
  <c r="X551" i="14"/>
  <c r="X549" i="14" s="1"/>
  <c r="E556" i="14"/>
  <c r="E554" i="14" s="1"/>
  <c r="K556" i="14"/>
  <c r="K554" i="14" s="1"/>
  <c r="Q556" i="14"/>
  <c r="Q554" i="14" s="1"/>
  <c r="W556" i="14"/>
  <c r="D561" i="14"/>
  <c r="J561" i="14"/>
  <c r="J559" i="14" s="1"/>
  <c r="P561" i="14"/>
  <c r="P559" i="14" s="1"/>
  <c r="V561" i="14"/>
  <c r="V559" i="14" s="1"/>
  <c r="I566" i="14"/>
  <c r="I564" i="14" s="1"/>
  <c r="O566" i="14"/>
  <c r="U566" i="14"/>
  <c r="AA566" i="14"/>
  <c r="AA564" i="14" s="1"/>
  <c r="H571" i="14"/>
  <c r="H569" i="14" s="1"/>
  <c r="N571" i="14"/>
  <c r="N569" i="14" s="1"/>
  <c r="T571" i="14"/>
  <c r="T569" i="14" s="1"/>
  <c r="Z571" i="14"/>
  <c r="H576" i="14"/>
  <c r="H574" i="14" s="1"/>
  <c r="O576" i="14"/>
  <c r="V576" i="14"/>
  <c r="V574" i="14" s="1"/>
  <c r="G581" i="14"/>
  <c r="G579" i="14" s="1"/>
  <c r="N581" i="14"/>
  <c r="N579" i="14" s="1"/>
  <c r="U581" i="14"/>
  <c r="U579" i="14" s="1"/>
  <c r="F586" i="14"/>
  <c r="F584" i="14" s="1"/>
  <c r="M586" i="14"/>
  <c r="M584" i="14" s="1"/>
  <c r="T586" i="14"/>
  <c r="T584" i="14" s="1"/>
  <c r="O591" i="14"/>
  <c r="O589" i="14" s="1"/>
  <c r="N596" i="14"/>
  <c r="N594" i="14" s="1"/>
  <c r="M601" i="14"/>
  <c r="M599" i="14" s="1"/>
  <c r="L606" i="14"/>
  <c r="L604" i="14" s="1"/>
  <c r="K611" i="14"/>
  <c r="K609" i="14" s="1"/>
  <c r="J616" i="14"/>
  <c r="J614" i="14" s="1"/>
  <c r="O621" i="14"/>
  <c r="O619" i="14" s="1"/>
  <c r="N626" i="14"/>
  <c r="N624" i="14" s="1"/>
  <c r="M631" i="14"/>
  <c r="M629" i="14" s="1"/>
  <c r="L636" i="14"/>
  <c r="L634" i="14" s="1"/>
  <c r="G782" i="14"/>
  <c r="G781" i="14" s="1"/>
  <c r="F782" i="14"/>
  <c r="F781" i="14" s="1"/>
  <c r="D781" i="14"/>
  <c r="E782" i="14"/>
  <c r="E781" i="14" s="1"/>
  <c r="J327" i="14"/>
  <c r="J325" i="14" s="1"/>
  <c r="P327" i="14"/>
  <c r="P325" i="14" s="1"/>
  <c r="V327" i="14"/>
  <c r="V325" i="14" s="1"/>
  <c r="I332" i="14"/>
  <c r="I330" i="14" s="1"/>
  <c r="O332" i="14"/>
  <c r="U332" i="14"/>
  <c r="AA332" i="14"/>
  <c r="AA330" i="14" s="1"/>
  <c r="H337" i="14"/>
  <c r="H335" i="14" s="1"/>
  <c r="N337" i="14"/>
  <c r="N335" i="14" s="1"/>
  <c r="T337" i="14"/>
  <c r="T335" i="14" s="1"/>
  <c r="Z337" i="14"/>
  <c r="G342" i="14"/>
  <c r="M342" i="14"/>
  <c r="M340" i="14" s="1"/>
  <c r="S342" i="14"/>
  <c r="S340" i="14" s="1"/>
  <c r="Y342" i="14"/>
  <c r="Y340" i="14" s="1"/>
  <c r="F347" i="14"/>
  <c r="F345" i="14" s="1"/>
  <c r="L347" i="14"/>
  <c r="R347" i="14"/>
  <c r="X347" i="14"/>
  <c r="X345" i="14" s="1"/>
  <c r="E352" i="14"/>
  <c r="E350" i="14" s="1"/>
  <c r="K352" i="14"/>
  <c r="K350" i="14" s="1"/>
  <c r="Q352" i="14"/>
  <c r="Q350" i="14" s="1"/>
  <c r="W352" i="14"/>
  <c r="D357" i="14"/>
  <c r="J357" i="14"/>
  <c r="J355" i="14" s="1"/>
  <c r="P357" i="14"/>
  <c r="P355" i="14" s="1"/>
  <c r="V357" i="14"/>
  <c r="V355" i="14" s="1"/>
  <c r="I362" i="14"/>
  <c r="I360" i="14" s="1"/>
  <c r="O362" i="14"/>
  <c r="U362" i="14"/>
  <c r="AA362" i="14"/>
  <c r="AA360" i="14" s="1"/>
  <c r="H367" i="14"/>
  <c r="H365" i="14" s="1"/>
  <c r="N367" i="14"/>
  <c r="N365" i="14" s="1"/>
  <c r="T367" i="14"/>
  <c r="T365" i="14" s="1"/>
  <c r="Z367" i="14"/>
  <c r="G372" i="14"/>
  <c r="M372" i="14"/>
  <c r="M370" i="14" s="1"/>
  <c r="S372" i="14"/>
  <c r="S370" i="14" s="1"/>
  <c r="Y372" i="14"/>
  <c r="Y370" i="14" s="1"/>
  <c r="F377" i="14"/>
  <c r="F375" i="14" s="1"/>
  <c r="L377" i="14"/>
  <c r="R377" i="14"/>
  <c r="X377" i="14"/>
  <c r="X375" i="14" s="1"/>
  <c r="E382" i="14"/>
  <c r="E380" i="14" s="1"/>
  <c r="K382" i="14"/>
  <c r="K380" i="14" s="1"/>
  <c r="Q382" i="14"/>
  <c r="Q380" i="14" s="1"/>
  <c r="W382" i="14"/>
  <c r="D387" i="14"/>
  <c r="J387" i="14"/>
  <c r="J385" i="14" s="1"/>
  <c r="P387" i="14"/>
  <c r="P385" i="14" s="1"/>
  <c r="V387" i="14"/>
  <c r="V385" i="14" s="1"/>
  <c r="I392" i="14"/>
  <c r="I390" i="14" s="1"/>
  <c r="O392" i="14"/>
  <c r="U392" i="14"/>
  <c r="AA392" i="14"/>
  <c r="AA390" i="14" s="1"/>
  <c r="H397" i="14"/>
  <c r="H395" i="14" s="1"/>
  <c r="N397" i="14"/>
  <c r="N395" i="14" s="1"/>
  <c r="T397" i="14"/>
  <c r="T395" i="14" s="1"/>
  <c r="Z397" i="14"/>
  <c r="G402" i="14"/>
  <c r="M402" i="14"/>
  <c r="M400" i="14" s="1"/>
  <c r="S402" i="14"/>
  <c r="S400" i="14" s="1"/>
  <c r="Y402" i="14"/>
  <c r="Y400" i="14" s="1"/>
  <c r="F407" i="14"/>
  <c r="F405" i="14" s="1"/>
  <c r="L407" i="14"/>
  <c r="R407" i="14"/>
  <c r="X407" i="14"/>
  <c r="X405" i="14" s="1"/>
  <c r="E412" i="14"/>
  <c r="E410" i="14" s="1"/>
  <c r="K412" i="14"/>
  <c r="K410" i="14" s="1"/>
  <c r="Q412" i="14"/>
  <c r="Q410" i="14" s="1"/>
  <c r="W412" i="14"/>
  <c r="D417" i="14"/>
  <c r="J417" i="14"/>
  <c r="J415" i="14" s="1"/>
  <c r="P417" i="14"/>
  <c r="P415" i="14" s="1"/>
  <c r="V417" i="14"/>
  <c r="V415" i="14" s="1"/>
  <c r="I422" i="14"/>
  <c r="I420" i="14" s="1"/>
  <c r="O422" i="14"/>
  <c r="U422" i="14"/>
  <c r="AA422" i="14"/>
  <c r="AA420" i="14" s="1"/>
  <c r="H427" i="14"/>
  <c r="H425" i="14" s="1"/>
  <c r="N427" i="14"/>
  <c r="N425" i="14" s="1"/>
  <c r="T427" i="14"/>
  <c r="T425" i="14" s="1"/>
  <c r="Z427" i="14"/>
  <c r="G432" i="14"/>
  <c r="M432" i="14"/>
  <c r="M430" i="14" s="1"/>
  <c r="S432" i="14"/>
  <c r="S430" i="14" s="1"/>
  <c r="Y432" i="14"/>
  <c r="Y430" i="14" s="1"/>
  <c r="F437" i="14"/>
  <c r="F435" i="14" s="1"/>
  <c r="L437" i="14"/>
  <c r="R437" i="14"/>
  <c r="X437" i="14"/>
  <c r="X435" i="14" s="1"/>
  <c r="E442" i="14"/>
  <c r="E440" i="14" s="1"/>
  <c r="K442" i="14"/>
  <c r="K440" i="14" s="1"/>
  <c r="Q442" i="14"/>
  <c r="Q440" i="14" s="1"/>
  <c r="W442" i="14"/>
  <c r="D447" i="14"/>
  <c r="J447" i="14"/>
  <c r="J445" i="14" s="1"/>
  <c r="P447" i="14"/>
  <c r="P445" i="14" s="1"/>
  <c r="V447" i="14"/>
  <c r="V445" i="14" s="1"/>
  <c r="I452" i="14"/>
  <c r="I450" i="14" s="1"/>
  <c r="O452" i="14"/>
  <c r="U452" i="14"/>
  <c r="AA452" i="14"/>
  <c r="AA450" i="14" s="1"/>
  <c r="H457" i="14"/>
  <c r="H455" i="14" s="1"/>
  <c r="N457" i="14"/>
  <c r="N455" i="14" s="1"/>
  <c r="T457" i="14"/>
  <c r="T455" i="14" s="1"/>
  <c r="Z457" i="14"/>
  <c r="G462" i="14"/>
  <c r="M462" i="14"/>
  <c r="M460" i="14" s="1"/>
  <c r="S462" i="14"/>
  <c r="S460" i="14" s="1"/>
  <c r="Y462" i="14"/>
  <c r="Y460" i="14" s="1"/>
  <c r="F467" i="14"/>
  <c r="F465" i="14" s="1"/>
  <c r="L467" i="14"/>
  <c r="R467" i="14"/>
  <c r="X467" i="14"/>
  <c r="X465" i="14" s="1"/>
  <c r="E472" i="14"/>
  <c r="E470" i="14" s="1"/>
  <c r="K472" i="14"/>
  <c r="K470" i="14" s="1"/>
  <c r="Q472" i="14"/>
  <c r="Q470" i="14" s="1"/>
  <c r="W472" i="14"/>
  <c r="D477" i="14"/>
  <c r="J477" i="14"/>
  <c r="J475" i="14" s="1"/>
  <c r="P477" i="14"/>
  <c r="P475" i="14" s="1"/>
  <c r="V477" i="14"/>
  <c r="V475" i="14" s="1"/>
  <c r="I486" i="14"/>
  <c r="I484" i="14" s="1"/>
  <c r="O486" i="14"/>
  <c r="U486" i="14"/>
  <c r="AA486" i="14"/>
  <c r="AA484" i="14" s="1"/>
  <c r="H491" i="14"/>
  <c r="H489" i="14" s="1"/>
  <c r="N491" i="14"/>
  <c r="N489" i="14" s="1"/>
  <c r="T491" i="14"/>
  <c r="T489" i="14" s="1"/>
  <c r="Z491" i="14"/>
  <c r="G496" i="14"/>
  <c r="M496" i="14"/>
  <c r="M494" i="14" s="1"/>
  <c r="S496" i="14"/>
  <c r="S494" i="14" s="1"/>
  <c r="Y496" i="14"/>
  <c r="Y494" i="14" s="1"/>
  <c r="F501" i="14"/>
  <c r="F499" i="14" s="1"/>
  <c r="L501" i="14"/>
  <c r="R501" i="14"/>
  <c r="X501" i="14"/>
  <c r="X499" i="14" s="1"/>
  <c r="E506" i="14"/>
  <c r="E504" i="14" s="1"/>
  <c r="K506" i="14"/>
  <c r="K504" i="14" s="1"/>
  <c r="Q506" i="14"/>
  <c r="Q504" i="14" s="1"/>
  <c r="W506" i="14"/>
  <c r="D511" i="14"/>
  <c r="J511" i="14"/>
  <c r="J509" i="14" s="1"/>
  <c r="P511" i="14"/>
  <c r="P509" i="14" s="1"/>
  <c r="V511" i="14"/>
  <c r="V509" i="14" s="1"/>
  <c r="I516" i="14"/>
  <c r="I514" i="14" s="1"/>
  <c r="O516" i="14"/>
  <c r="U516" i="14"/>
  <c r="AA516" i="14"/>
  <c r="AA514" i="14" s="1"/>
  <c r="H521" i="14"/>
  <c r="H519" i="14" s="1"/>
  <c r="N521" i="14"/>
  <c r="N519" i="14" s="1"/>
  <c r="T521" i="14"/>
  <c r="T519" i="14" s="1"/>
  <c r="Z521" i="14"/>
  <c r="G526" i="14"/>
  <c r="M526" i="14"/>
  <c r="M524" i="14" s="1"/>
  <c r="S526" i="14"/>
  <c r="S524" i="14" s="1"/>
  <c r="Y526" i="14"/>
  <c r="Y524" i="14" s="1"/>
  <c r="F531" i="14"/>
  <c r="F529" i="14" s="1"/>
  <c r="L531" i="14"/>
  <c r="R531" i="14"/>
  <c r="X531" i="14"/>
  <c r="X529" i="14" s="1"/>
  <c r="E536" i="14"/>
  <c r="E534" i="14" s="1"/>
  <c r="K536" i="14"/>
  <c r="K534" i="14" s="1"/>
  <c r="Q536" i="14"/>
  <c r="Q534" i="14" s="1"/>
  <c r="W536" i="14"/>
  <c r="D541" i="14"/>
  <c r="J541" i="14"/>
  <c r="J539" i="14" s="1"/>
  <c r="P541" i="14"/>
  <c r="P539" i="14" s="1"/>
  <c r="V541" i="14"/>
  <c r="V539" i="14" s="1"/>
  <c r="I546" i="14"/>
  <c r="I544" i="14" s="1"/>
  <c r="O546" i="14"/>
  <c r="U546" i="14"/>
  <c r="AA546" i="14"/>
  <c r="AA544" i="14" s="1"/>
  <c r="H551" i="14"/>
  <c r="H549" i="14" s="1"/>
  <c r="N551" i="14"/>
  <c r="N549" i="14" s="1"/>
  <c r="T551" i="14"/>
  <c r="T549" i="14" s="1"/>
  <c r="Z551" i="14"/>
  <c r="G556" i="14"/>
  <c r="M556" i="14"/>
  <c r="M554" i="14" s="1"/>
  <c r="S556" i="14"/>
  <c r="S554" i="14" s="1"/>
  <c r="Y556" i="14"/>
  <c r="Y554" i="14" s="1"/>
  <c r="F561" i="14"/>
  <c r="F559" i="14" s="1"/>
  <c r="L561" i="14"/>
  <c r="R561" i="14"/>
  <c r="X561" i="14"/>
  <c r="X559" i="14" s="1"/>
  <c r="E566" i="14"/>
  <c r="E564" i="14" s="1"/>
  <c r="K566" i="14"/>
  <c r="K564" i="14" s="1"/>
  <c r="Q566" i="14"/>
  <c r="Q564" i="14" s="1"/>
  <c r="W566" i="14"/>
  <c r="D571" i="14"/>
  <c r="J571" i="14"/>
  <c r="J569" i="14" s="1"/>
  <c r="P571" i="14"/>
  <c r="P569" i="14" s="1"/>
  <c r="V571" i="14"/>
  <c r="V569" i="14" s="1"/>
  <c r="J576" i="14"/>
  <c r="R576" i="14"/>
  <c r="Y576" i="14"/>
  <c r="Y574" i="14" s="1"/>
  <c r="I581" i="14"/>
  <c r="I579" i="14" s="1"/>
  <c r="Q581" i="14"/>
  <c r="Q579" i="14" s="1"/>
  <c r="X581" i="14"/>
  <c r="X579" i="14" s="1"/>
  <c r="H586" i="14"/>
  <c r="H584" i="14" s="1"/>
  <c r="P586" i="14"/>
  <c r="P584" i="14" s="1"/>
  <c r="W586" i="14"/>
  <c r="W584" i="14" s="1"/>
  <c r="F591" i="14"/>
  <c r="F589" i="14" s="1"/>
  <c r="U591" i="14"/>
  <c r="U589" i="14" s="1"/>
  <c r="T596" i="14"/>
  <c r="T594" i="14" s="1"/>
  <c r="S601" i="14"/>
  <c r="S599" i="14" s="1"/>
  <c r="R606" i="14"/>
  <c r="R604" i="14" s="1"/>
  <c r="Q611" i="14"/>
  <c r="P616" i="14"/>
  <c r="P614" i="14" s="1"/>
  <c r="AA621" i="14"/>
  <c r="AA619" i="14" s="1"/>
  <c r="Z626" i="14"/>
  <c r="Z624" i="14" s="1"/>
  <c r="Y631" i="14"/>
  <c r="G347" i="14"/>
  <c r="G345" i="14" s="1"/>
  <c r="M347" i="14"/>
  <c r="M345" i="14" s="1"/>
  <c r="S347" i="14"/>
  <c r="Y347" i="14"/>
  <c r="Y345" i="14" s="1"/>
  <c r="F352" i="14"/>
  <c r="F350" i="14" s="1"/>
  <c r="L352" i="14"/>
  <c r="L350" i="14" s="1"/>
  <c r="R352" i="14"/>
  <c r="R350" i="14" s="1"/>
  <c r="X352" i="14"/>
  <c r="X350" i="14" s="1"/>
  <c r="E357" i="14"/>
  <c r="K357" i="14"/>
  <c r="K355" i="14" s="1"/>
  <c r="Q357" i="14"/>
  <c r="Q355" i="14" s="1"/>
  <c r="W357" i="14"/>
  <c r="W355" i="14" s="1"/>
  <c r="D362" i="14"/>
  <c r="D360" i="14" s="1"/>
  <c r="J362" i="14"/>
  <c r="J360" i="14" s="1"/>
  <c r="P362" i="14"/>
  <c r="V362" i="14"/>
  <c r="V360" i="14" s="1"/>
  <c r="I367" i="14"/>
  <c r="I365" i="14" s="1"/>
  <c r="O367" i="14"/>
  <c r="O365" i="14" s="1"/>
  <c r="U367" i="14"/>
  <c r="U365" i="14" s="1"/>
  <c r="AA367" i="14"/>
  <c r="AA365" i="14" s="1"/>
  <c r="H372" i="14"/>
  <c r="N372" i="14"/>
  <c r="N370" i="14" s="1"/>
  <c r="T372" i="14"/>
  <c r="T370" i="14" s="1"/>
  <c r="Z372" i="14"/>
  <c r="Z370" i="14" s="1"/>
  <c r="G377" i="14"/>
  <c r="G375" i="14" s="1"/>
  <c r="M377" i="14"/>
  <c r="M375" i="14" s="1"/>
  <c r="S377" i="14"/>
  <c r="Y377" i="14"/>
  <c r="Y375" i="14" s="1"/>
  <c r="F382" i="14"/>
  <c r="F380" i="14" s="1"/>
  <c r="L382" i="14"/>
  <c r="L380" i="14" s="1"/>
  <c r="R382" i="14"/>
  <c r="R380" i="14" s="1"/>
  <c r="X382" i="14"/>
  <c r="X380" i="14" s="1"/>
  <c r="E387" i="14"/>
  <c r="K387" i="14"/>
  <c r="K385" i="14" s="1"/>
  <c r="Q387" i="14"/>
  <c r="Q385" i="14" s="1"/>
  <c r="W387" i="14"/>
  <c r="W385" i="14" s="1"/>
  <c r="D392" i="14"/>
  <c r="D390" i="14" s="1"/>
  <c r="J392" i="14"/>
  <c r="J390" i="14" s="1"/>
  <c r="P392" i="14"/>
  <c r="V392" i="14"/>
  <c r="V390" i="14" s="1"/>
  <c r="I397" i="14"/>
  <c r="I395" i="14" s="1"/>
  <c r="O397" i="14"/>
  <c r="O395" i="14" s="1"/>
  <c r="U397" i="14"/>
  <c r="U395" i="14" s="1"/>
  <c r="AA397" i="14"/>
  <c r="AA395" i="14" s="1"/>
  <c r="H402" i="14"/>
  <c r="N402" i="14"/>
  <c r="N400" i="14" s="1"/>
  <c r="T402" i="14"/>
  <c r="T400" i="14" s="1"/>
  <c r="Z402" i="14"/>
  <c r="Z400" i="14" s="1"/>
  <c r="G407" i="14"/>
  <c r="G405" i="14" s="1"/>
  <c r="M407" i="14"/>
  <c r="M405" i="14" s="1"/>
  <c r="S407" i="14"/>
  <c r="Y407" i="14"/>
  <c r="Y405" i="14" s="1"/>
  <c r="F412" i="14"/>
  <c r="F410" i="14" s="1"/>
  <c r="L412" i="14"/>
  <c r="L410" i="14" s="1"/>
  <c r="R412" i="14"/>
  <c r="R410" i="14" s="1"/>
  <c r="X412" i="14"/>
  <c r="X410" i="14" s="1"/>
  <c r="E417" i="14"/>
  <c r="K417" i="14"/>
  <c r="K415" i="14" s="1"/>
  <c r="Q417" i="14"/>
  <c r="Q415" i="14" s="1"/>
  <c r="W417" i="14"/>
  <c r="W415" i="14" s="1"/>
  <c r="D422" i="14"/>
  <c r="D420" i="14" s="1"/>
  <c r="J422" i="14"/>
  <c r="J420" i="14" s="1"/>
  <c r="P422" i="14"/>
  <c r="V422" i="14"/>
  <c r="V420" i="14" s="1"/>
  <c r="I427" i="14"/>
  <c r="I425" i="14" s="1"/>
  <c r="O427" i="14"/>
  <c r="O425" i="14" s="1"/>
  <c r="U427" i="14"/>
  <c r="U425" i="14" s="1"/>
  <c r="AA427" i="14"/>
  <c r="AA425" i="14" s="1"/>
  <c r="H432" i="14"/>
  <c r="N432" i="14"/>
  <c r="N430" i="14" s="1"/>
  <c r="T432" i="14"/>
  <c r="T430" i="14" s="1"/>
  <c r="Z432" i="14"/>
  <c r="Z430" i="14" s="1"/>
  <c r="G437" i="14"/>
  <c r="G435" i="14" s="1"/>
  <c r="M437" i="14"/>
  <c r="M435" i="14" s="1"/>
  <c r="S437" i="14"/>
  <c r="Y437" i="14"/>
  <c r="Y435" i="14" s="1"/>
  <c r="F442" i="14"/>
  <c r="F440" i="14" s="1"/>
  <c r="L442" i="14"/>
  <c r="L440" i="14" s="1"/>
  <c r="R442" i="14"/>
  <c r="R440" i="14" s="1"/>
  <c r="X442" i="14"/>
  <c r="X440" i="14" s="1"/>
  <c r="E447" i="14"/>
  <c r="K447" i="14"/>
  <c r="K445" i="14" s="1"/>
  <c r="Q447" i="14"/>
  <c r="Q445" i="14" s="1"/>
  <c r="W447" i="14"/>
  <c r="W445" i="14" s="1"/>
  <c r="D452" i="14"/>
  <c r="D450" i="14" s="1"/>
  <c r="J452" i="14"/>
  <c r="J450" i="14" s="1"/>
  <c r="P452" i="14"/>
  <c r="V452" i="14"/>
  <c r="V450" i="14" s="1"/>
  <c r="I457" i="14"/>
  <c r="I455" i="14" s="1"/>
  <c r="O457" i="14"/>
  <c r="O455" i="14" s="1"/>
  <c r="U457" i="14"/>
  <c r="U455" i="14" s="1"/>
  <c r="AA457" i="14"/>
  <c r="AA455" i="14" s="1"/>
  <c r="H462" i="14"/>
  <c r="N462" i="14"/>
  <c r="N460" i="14" s="1"/>
  <c r="T462" i="14"/>
  <c r="T460" i="14" s="1"/>
  <c r="Z462" i="14"/>
  <c r="Z460" i="14" s="1"/>
  <c r="G467" i="14"/>
  <c r="G465" i="14" s="1"/>
  <c r="M467" i="14"/>
  <c r="M465" i="14" s="1"/>
  <c r="S467" i="14"/>
  <c r="Y467" i="14"/>
  <c r="Y465" i="14" s="1"/>
  <c r="F472" i="14"/>
  <c r="F470" i="14" s="1"/>
  <c r="L472" i="14"/>
  <c r="L470" i="14" s="1"/>
  <c r="R472" i="14"/>
  <c r="R470" i="14" s="1"/>
  <c r="X472" i="14"/>
  <c r="X470" i="14" s="1"/>
  <c r="E477" i="14"/>
  <c r="K477" i="14"/>
  <c r="K475" i="14" s="1"/>
  <c r="Q477" i="14"/>
  <c r="Q475" i="14" s="1"/>
  <c r="AA636" i="14"/>
  <c r="AA634" i="14" s="1"/>
  <c r="U636" i="14"/>
  <c r="U634" i="14" s="1"/>
  <c r="O636" i="14"/>
  <c r="O634" i="14" s="1"/>
  <c r="I636" i="14"/>
  <c r="I634" i="14" s="1"/>
  <c r="V631" i="14"/>
  <c r="V629" i="14" s="1"/>
  <c r="P631" i="14"/>
  <c r="P629" i="14" s="1"/>
  <c r="J631" i="14"/>
  <c r="J629" i="14" s="1"/>
  <c r="D631" i="14"/>
  <c r="D629" i="14" s="1"/>
  <c r="W626" i="14"/>
  <c r="W624" i="14" s="1"/>
  <c r="Q626" i="14"/>
  <c r="Q624" i="14" s="1"/>
  <c r="K626" i="14"/>
  <c r="K624" i="14" s="1"/>
  <c r="E626" i="14"/>
  <c r="E624" i="14" s="1"/>
  <c r="X621" i="14"/>
  <c r="X619" i="14" s="1"/>
  <c r="R621" i="14"/>
  <c r="R619" i="14" s="1"/>
  <c r="L621" i="14"/>
  <c r="L619" i="14" s="1"/>
  <c r="F621" i="14"/>
  <c r="F619" i="14" s="1"/>
  <c r="Y616" i="14"/>
  <c r="Y614" i="14" s="1"/>
  <c r="S616" i="14"/>
  <c r="S614" i="14" s="1"/>
  <c r="M616" i="14"/>
  <c r="M614" i="14" s="1"/>
  <c r="G616" i="14"/>
  <c r="G614" i="14" s="1"/>
  <c r="Z611" i="14"/>
  <c r="Z609" i="14" s="1"/>
  <c r="T611" i="14"/>
  <c r="T609" i="14" s="1"/>
  <c r="N611" i="14"/>
  <c r="N609" i="14" s="1"/>
  <c r="H611" i="14"/>
  <c r="H609" i="14" s="1"/>
  <c r="AA606" i="14"/>
  <c r="AA604" i="14" s="1"/>
  <c r="U606" i="14"/>
  <c r="U604" i="14" s="1"/>
  <c r="O606" i="14"/>
  <c r="O604" i="14" s="1"/>
  <c r="I606" i="14"/>
  <c r="I604" i="14" s="1"/>
  <c r="V601" i="14"/>
  <c r="V599" i="14" s="1"/>
  <c r="P601" i="14"/>
  <c r="P599" i="14" s="1"/>
  <c r="J601" i="14"/>
  <c r="J599" i="14" s="1"/>
  <c r="D601" i="14"/>
  <c r="D599" i="14" s="1"/>
  <c r="W596" i="14"/>
  <c r="W594" i="14" s="1"/>
  <c r="Q596" i="14"/>
  <c r="Q594" i="14" s="1"/>
  <c r="K596" i="14"/>
  <c r="K594" i="14" s="1"/>
  <c r="E596" i="14"/>
  <c r="E594" i="14" s="1"/>
  <c r="X591" i="14"/>
  <c r="X589" i="14" s="1"/>
  <c r="R591" i="14"/>
  <c r="R589" i="14" s="1"/>
  <c r="L591" i="14"/>
  <c r="L589" i="14" s="1"/>
  <c r="Z636" i="14"/>
  <c r="Z634" i="14" s="1"/>
  <c r="T636" i="14"/>
  <c r="T634" i="14" s="1"/>
  <c r="N636" i="14"/>
  <c r="H636" i="14"/>
  <c r="H634" i="14" s="1"/>
  <c r="AA631" i="14"/>
  <c r="AA629" i="14" s="1"/>
  <c r="U631" i="14"/>
  <c r="U629" i="14" s="1"/>
  <c r="O631" i="14"/>
  <c r="O629" i="14" s="1"/>
  <c r="I631" i="14"/>
  <c r="I629" i="14" s="1"/>
  <c r="V626" i="14"/>
  <c r="P626" i="14"/>
  <c r="P624" i="14" s="1"/>
  <c r="J626" i="14"/>
  <c r="J624" i="14" s="1"/>
  <c r="D626" i="14"/>
  <c r="D624" i="14" s="1"/>
  <c r="W621" i="14"/>
  <c r="W619" i="14" s="1"/>
  <c r="Q621" i="14"/>
  <c r="Q619" i="14" s="1"/>
  <c r="K621" i="14"/>
  <c r="E621" i="14"/>
  <c r="E619" i="14" s="1"/>
  <c r="X616" i="14"/>
  <c r="X614" i="14" s="1"/>
  <c r="R616" i="14"/>
  <c r="R614" i="14" s="1"/>
  <c r="L616" i="14"/>
  <c r="L614" i="14" s="1"/>
  <c r="F616" i="14"/>
  <c r="F614" i="14" s="1"/>
  <c r="Y611" i="14"/>
  <c r="S611" i="14"/>
  <c r="S609" i="14" s="1"/>
  <c r="M611" i="14"/>
  <c r="M609" i="14" s="1"/>
  <c r="G611" i="14"/>
  <c r="G609" i="14" s="1"/>
  <c r="Z606" i="14"/>
  <c r="Z604" i="14" s="1"/>
  <c r="T606" i="14"/>
  <c r="T604" i="14" s="1"/>
  <c r="N606" i="14"/>
  <c r="H606" i="14"/>
  <c r="H604" i="14" s="1"/>
  <c r="AA601" i="14"/>
  <c r="AA599" i="14" s="1"/>
  <c r="U601" i="14"/>
  <c r="U599" i="14" s="1"/>
  <c r="O601" i="14"/>
  <c r="O599" i="14" s="1"/>
  <c r="I601" i="14"/>
  <c r="I599" i="14" s="1"/>
  <c r="V596" i="14"/>
  <c r="P596" i="14"/>
  <c r="P594" i="14" s="1"/>
  <c r="J596" i="14"/>
  <c r="J594" i="14" s="1"/>
  <c r="D596" i="14"/>
  <c r="D594" i="14" s="1"/>
  <c r="W591" i="14"/>
  <c r="W589" i="14" s="1"/>
  <c r="Q591" i="14"/>
  <c r="Q589" i="14" s="1"/>
  <c r="K591" i="14"/>
  <c r="E591" i="14"/>
  <c r="E589" i="14" s="1"/>
  <c r="Y636" i="14"/>
  <c r="Y634" i="14" s="1"/>
  <c r="S636" i="14"/>
  <c r="S634" i="14" s="1"/>
  <c r="M636" i="14"/>
  <c r="G636" i="14"/>
  <c r="G634" i="14" s="1"/>
  <c r="Z631" i="14"/>
  <c r="Z629" i="14" s="1"/>
  <c r="T631" i="14"/>
  <c r="T629" i="14" s="1"/>
  <c r="N631" i="14"/>
  <c r="N629" i="14" s="1"/>
  <c r="H631" i="14"/>
  <c r="H629" i="14" s="1"/>
  <c r="AA626" i="14"/>
  <c r="U626" i="14"/>
  <c r="U624" i="14" s="1"/>
  <c r="O626" i="14"/>
  <c r="O624" i="14" s="1"/>
  <c r="I626" i="14"/>
  <c r="I624" i="14" s="1"/>
  <c r="V621" i="14"/>
  <c r="V619" i="14" s="1"/>
  <c r="P621" i="14"/>
  <c r="P619" i="14" s="1"/>
  <c r="J621" i="14"/>
  <c r="D621" i="14"/>
  <c r="D619" i="14" s="1"/>
  <c r="W616" i="14"/>
  <c r="W614" i="14" s="1"/>
  <c r="Q616" i="14"/>
  <c r="Q614" i="14" s="1"/>
  <c r="K616" i="14"/>
  <c r="K614" i="14" s="1"/>
  <c r="E616" i="14"/>
  <c r="E614" i="14" s="1"/>
  <c r="X611" i="14"/>
  <c r="R611" i="14"/>
  <c r="R609" i="14" s="1"/>
  <c r="L611" i="14"/>
  <c r="L609" i="14" s="1"/>
  <c r="F611" i="14"/>
  <c r="F609" i="14" s="1"/>
  <c r="Y606" i="14"/>
  <c r="Y604" i="14" s="1"/>
  <c r="S606" i="14"/>
  <c r="S604" i="14" s="1"/>
  <c r="M606" i="14"/>
  <c r="G606" i="14"/>
  <c r="G604" i="14" s="1"/>
  <c r="Z601" i="14"/>
  <c r="Z599" i="14" s="1"/>
  <c r="T601" i="14"/>
  <c r="T599" i="14" s="1"/>
  <c r="N601" i="14"/>
  <c r="N599" i="14" s="1"/>
  <c r="H601" i="14"/>
  <c r="H599" i="14" s="1"/>
  <c r="AA596" i="14"/>
  <c r="U596" i="14"/>
  <c r="U594" i="14" s="1"/>
  <c r="O596" i="14"/>
  <c r="O594" i="14" s="1"/>
  <c r="I596" i="14"/>
  <c r="I594" i="14" s="1"/>
  <c r="V591" i="14"/>
  <c r="V589" i="14" s="1"/>
  <c r="P591" i="14"/>
  <c r="P589" i="14" s="1"/>
  <c r="J591" i="14"/>
  <c r="D591" i="14"/>
  <c r="D589" i="14" s="1"/>
  <c r="W636" i="14"/>
  <c r="Q636" i="14"/>
  <c r="Q634" i="14" s="1"/>
  <c r="K636" i="14"/>
  <c r="K634" i="14" s="1"/>
  <c r="E636" i="14"/>
  <c r="E634" i="14" s="1"/>
  <c r="X631" i="14"/>
  <c r="X629" i="14" s="1"/>
  <c r="R631" i="14"/>
  <c r="L631" i="14"/>
  <c r="F631" i="14"/>
  <c r="F629" i="14" s="1"/>
  <c r="Y626" i="14"/>
  <c r="Y624" i="14" s="1"/>
  <c r="S626" i="14"/>
  <c r="S624" i="14" s="1"/>
  <c r="M626" i="14"/>
  <c r="M624" i="14" s="1"/>
  <c r="G626" i="14"/>
  <c r="Z621" i="14"/>
  <c r="T621" i="14"/>
  <c r="T619" i="14" s="1"/>
  <c r="N621" i="14"/>
  <c r="N619" i="14" s="1"/>
  <c r="H621" i="14"/>
  <c r="H619" i="14" s="1"/>
  <c r="AA616" i="14"/>
  <c r="AA614" i="14" s="1"/>
  <c r="U616" i="14"/>
  <c r="O616" i="14"/>
  <c r="I616" i="14"/>
  <c r="I614" i="14" s="1"/>
  <c r="V611" i="14"/>
  <c r="V609" i="14" s="1"/>
  <c r="P611" i="14"/>
  <c r="P609" i="14" s="1"/>
  <c r="J611" i="14"/>
  <c r="J609" i="14" s="1"/>
  <c r="D611" i="14"/>
  <c r="W606" i="14"/>
  <c r="Q606" i="14"/>
  <c r="Q604" i="14" s="1"/>
  <c r="K606" i="14"/>
  <c r="K604" i="14" s="1"/>
  <c r="E606" i="14"/>
  <c r="E604" i="14" s="1"/>
  <c r="X601" i="14"/>
  <c r="X599" i="14" s="1"/>
  <c r="R601" i="14"/>
  <c r="L601" i="14"/>
  <c r="F601" i="14"/>
  <c r="F599" i="14" s="1"/>
  <c r="Y596" i="14"/>
  <c r="Y594" i="14" s="1"/>
  <c r="S596" i="14"/>
  <c r="S594" i="14" s="1"/>
  <c r="M596" i="14"/>
  <c r="M594" i="14" s="1"/>
  <c r="G596" i="14"/>
  <c r="Z591" i="14"/>
  <c r="T591" i="14"/>
  <c r="T589" i="14" s="1"/>
  <c r="N591" i="14"/>
  <c r="N589" i="14" s="1"/>
  <c r="H591" i="14"/>
  <c r="H589" i="14" s="1"/>
  <c r="AA586" i="14"/>
  <c r="AA584" i="14" s="1"/>
  <c r="U586" i="14"/>
  <c r="O586" i="14"/>
  <c r="I586" i="14"/>
  <c r="I584" i="14" s="1"/>
  <c r="V581" i="14"/>
  <c r="V579" i="14" s="1"/>
  <c r="P581" i="14"/>
  <c r="P579" i="14" s="1"/>
  <c r="J581" i="14"/>
  <c r="J579" i="14" s="1"/>
  <c r="D581" i="14"/>
  <c r="W576" i="14"/>
  <c r="Q576" i="14"/>
  <c r="Q574" i="14" s="1"/>
  <c r="K576" i="14"/>
  <c r="K574" i="14" s="1"/>
  <c r="E576" i="14"/>
  <c r="E574" i="14" s="1"/>
  <c r="V636" i="14"/>
  <c r="V634" i="14" s="1"/>
  <c r="P636" i="14"/>
  <c r="J636" i="14"/>
  <c r="D636" i="14"/>
  <c r="D634" i="14" s="1"/>
  <c r="W631" i="14"/>
  <c r="W629" i="14" s="1"/>
  <c r="Q631" i="14"/>
  <c r="Q629" i="14" s="1"/>
  <c r="K631" i="14"/>
  <c r="K629" i="14" s="1"/>
  <c r="E631" i="14"/>
  <c r="X626" i="14"/>
  <c r="R626" i="14"/>
  <c r="R624" i="14" s="1"/>
  <c r="L626" i="14"/>
  <c r="L624" i="14" s="1"/>
  <c r="F626" i="14"/>
  <c r="F624" i="14" s="1"/>
  <c r="Y621" i="14"/>
  <c r="Y619" i="14" s="1"/>
  <c r="S621" i="14"/>
  <c r="M621" i="14"/>
  <c r="G621" i="14"/>
  <c r="G619" i="14" s="1"/>
  <c r="J486" i="14"/>
  <c r="J484" i="14" s="1"/>
  <c r="P486" i="14"/>
  <c r="P484" i="14" s="1"/>
  <c r="V486" i="14"/>
  <c r="V484" i="14" s="1"/>
  <c r="I491" i="14"/>
  <c r="I489" i="14" s="1"/>
  <c r="O491" i="14"/>
  <c r="O489" i="14" s="1"/>
  <c r="U491" i="14"/>
  <c r="U489" i="14" s="1"/>
  <c r="AA491" i="14"/>
  <c r="AA489" i="14" s="1"/>
  <c r="H496" i="14"/>
  <c r="H494" i="14" s="1"/>
  <c r="N496" i="14"/>
  <c r="N494" i="14" s="1"/>
  <c r="T496" i="14"/>
  <c r="T494" i="14" s="1"/>
  <c r="Z496" i="14"/>
  <c r="Z494" i="14" s="1"/>
  <c r="G501" i="14"/>
  <c r="G499" i="14" s="1"/>
  <c r="M501" i="14"/>
  <c r="M499" i="14" s="1"/>
  <c r="S501" i="14"/>
  <c r="S499" i="14" s="1"/>
  <c r="Y501" i="14"/>
  <c r="Y499" i="14" s="1"/>
  <c r="F506" i="14"/>
  <c r="F504" i="14" s="1"/>
  <c r="L506" i="14"/>
  <c r="L504" i="14" s="1"/>
  <c r="R506" i="14"/>
  <c r="R504" i="14" s="1"/>
  <c r="X506" i="14"/>
  <c r="X504" i="14" s="1"/>
  <c r="E511" i="14"/>
  <c r="E509" i="14" s="1"/>
  <c r="K511" i="14"/>
  <c r="K509" i="14" s="1"/>
  <c r="Q511" i="14"/>
  <c r="Q509" i="14" s="1"/>
  <c r="W511" i="14"/>
  <c r="W509" i="14" s="1"/>
  <c r="D516" i="14"/>
  <c r="D514" i="14" s="1"/>
  <c r="J516" i="14"/>
  <c r="J514" i="14" s="1"/>
  <c r="P516" i="14"/>
  <c r="P514" i="14" s="1"/>
  <c r="V516" i="14"/>
  <c r="V514" i="14" s="1"/>
  <c r="I521" i="14"/>
  <c r="I519" i="14" s="1"/>
  <c r="O521" i="14"/>
  <c r="O519" i="14" s="1"/>
  <c r="U521" i="14"/>
  <c r="U519" i="14" s="1"/>
  <c r="AA521" i="14"/>
  <c r="AA519" i="14" s="1"/>
  <c r="H526" i="14"/>
  <c r="H524" i="14" s="1"/>
  <c r="N526" i="14"/>
  <c r="N524" i="14" s="1"/>
  <c r="T526" i="14"/>
  <c r="T524" i="14" s="1"/>
  <c r="Z526" i="14"/>
  <c r="Z524" i="14" s="1"/>
  <c r="G531" i="14"/>
  <c r="G529" i="14" s="1"/>
  <c r="M531" i="14"/>
  <c r="M529" i="14" s="1"/>
  <c r="S531" i="14"/>
  <c r="S529" i="14" s="1"/>
  <c r="Y531" i="14"/>
  <c r="Y529" i="14" s="1"/>
  <c r="F536" i="14"/>
  <c r="F534" i="14" s="1"/>
  <c r="L536" i="14"/>
  <c r="L534" i="14" s="1"/>
  <c r="R536" i="14"/>
  <c r="R534" i="14" s="1"/>
  <c r="X536" i="14"/>
  <c r="X534" i="14" s="1"/>
  <c r="E541" i="14"/>
  <c r="E539" i="14" s="1"/>
  <c r="K541" i="14"/>
  <c r="K539" i="14" s="1"/>
  <c r="Q541" i="14"/>
  <c r="Q539" i="14" s="1"/>
  <c r="W541" i="14"/>
  <c r="W539" i="14" s="1"/>
  <c r="D546" i="14"/>
  <c r="D544" i="14" s="1"/>
  <c r="J546" i="14"/>
  <c r="J544" i="14" s="1"/>
  <c r="P546" i="14"/>
  <c r="P544" i="14" s="1"/>
  <c r="V546" i="14"/>
  <c r="V544" i="14" s="1"/>
  <c r="I551" i="14"/>
  <c r="I549" i="14" s="1"/>
  <c r="O551" i="14"/>
  <c r="O549" i="14" s="1"/>
  <c r="U551" i="14"/>
  <c r="U549" i="14" s="1"/>
  <c r="AA551" i="14"/>
  <c r="AA549" i="14" s="1"/>
  <c r="H556" i="14"/>
  <c r="H554" i="14" s="1"/>
  <c r="N556" i="14"/>
  <c r="N554" i="14" s="1"/>
  <c r="T556" i="14"/>
  <c r="T554" i="14" s="1"/>
  <c r="Z556" i="14"/>
  <c r="Z554" i="14" s="1"/>
  <c r="G561" i="14"/>
  <c r="G559" i="14" s="1"/>
  <c r="M561" i="14"/>
  <c r="M559" i="14" s="1"/>
  <c r="S561" i="14"/>
  <c r="S559" i="14" s="1"/>
  <c r="Y561" i="14"/>
  <c r="Y559" i="14" s="1"/>
  <c r="F566" i="14"/>
  <c r="F564" i="14" s="1"/>
  <c r="L566" i="14"/>
  <c r="L564" i="14" s="1"/>
  <c r="R566" i="14"/>
  <c r="R564" i="14" s="1"/>
  <c r="X566" i="14"/>
  <c r="X564" i="14" s="1"/>
  <c r="E571" i="14"/>
  <c r="E569" i="14" s="1"/>
  <c r="K571" i="14"/>
  <c r="K569" i="14" s="1"/>
  <c r="Q571" i="14"/>
  <c r="Q569" i="14" s="1"/>
  <c r="W571" i="14"/>
  <c r="W569" i="14" s="1"/>
  <c r="D576" i="14"/>
  <c r="D574" i="14" s="1"/>
  <c r="L576" i="14"/>
  <c r="L574" i="14" s="1"/>
  <c r="S576" i="14"/>
  <c r="S574" i="14" s="1"/>
  <c r="Z576" i="14"/>
  <c r="Z574" i="14" s="1"/>
  <c r="K581" i="14"/>
  <c r="R581" i="14"/>
  <c r="Y581" i="14"/>
  <c r="Y579" i="14" s="1"/>
  <c r="J586" i="14"/>
  <c r="J584" i="14" s="1"/>
  <c r="Q586" i="14"/>
  <c r="Q584" i="14" s="1"/>
  <c r="X586" i="14"/>
  <c r="X584" i="14" s="1"/>
  <c r="G591" i="14"/>
  <c r="G589" i="14" s="1"/>
  <c r="Y591" i="14"/>
  <c r="F596" i="14"/>
  <c r="F594" i="14" s="1"/>
  <c r="X596" i="14"/>
  <c r="X594" i="14" s="1"/>
  <c r="E601" i="14"/>
  <c r="E599" i="14" s="1"/>
  <c r="W601" i="14"/>
  <c r="W599" i="14" s="1"/>
  <c r="D606" i="14"/>
  <c r="D604" i="14" s="1"/>
  <c r="V606" i="14"/>
  <c r="U611" i="14"/>
  <c r="U609" i="14" s="1"/>
  <c r="T616" i="14"/>
  <c r="T614" i="14" s="1"/>
  <c r="H29" i="15"/>
  <c r="H27" i="15" s="1"/>
  <c r="N29" i="15"/>
  <c r="N27" i="15" s="1"/>
  <c r="T29" i="15"/>
  <c r="T27" i="15" s="1"/>
  <c r="Z29" i="15"/>
  <c r="Z27" i="15" s="1"/>
  <c r="G34" i="15"/>
  <c r="M34" i="15"/>
  <c r="S34" i="15"/>
  <c r="Y34" i="15"/>
  <c r="Y32" i="15" s="1"/>
  <c r="G36" i="15"/>
  <c r="M36" i="15"/>
  <c r="S36" i="15"/>
  <c r="Y36" i="15"/>
  <c r="F39" i="15"/>
  <c r="L39" i="15"/>
  <c r="L37" i="15" s="1"/>
  <c r="R39" i="15"/>
  <c r="R37" i="15" s="1"/>
  <c r="X39" i="15"/>
  <c r="X37" i="15" s="1"/>
  <c r="F41" i="15"/>
  <c r="L41" i="15"/>
  <c r="R41" i="15"/>
  <c r="X41" i="15"/>
  <c r="E44" i="15"/>
  <c r="E42" i="15" s="1"/>
  <c r="K44" i="15"/>
  <c r="K42" i="15" s="1"/>
  <c r="Q44" i="15"/>
  <c r="W44" i="15"/>
  <c r="E46" i="15"/>
  <c r="K46" i="15"/>
  <c r="Q46" i="15"/>
  <c r="W46" i="15"/>
  <c r="D49" i="15"/>
  <c r="J49" i="15"/>
  <c r="P49" i="15"/>
  <c r="V49" i="15"/>
  <c r="V47" i="15" s="1"/>
  <c r="D51" i="15"/>
  <c r="J51" i="15"/>
  <c r="P51" i="15"/>
  <c r="V51" i="15"/>
  <c r="I54" i="15"/>
  <c r="O54" i="15"/>
  <c r="O52" i="15" s="1"/>
  <c r="U54" i="15"/>
  <c r="U52" i="15" s="1"/>
  <c r="AA54" i="15"/>
  <c r="AA52" i="15" s="1"/>
  <c r="I56" i="15"/>
  <c r="O56" i="15"/>
  <c r="U56" i="15"/>
  <c r="AA56" i="15"/>
  <c r="H59" i="15"/>
  <c r="H57" i="15" s="1"/>
  <c r="N59" i="15"/>
  <c r="N57" i="15" s="1"/>
  <c r="T59" i="15"/>
  <c r="Z59" i="15"/>
  <c r="H61" i="15"/>
  <c r="N61" i="15"/>
  <c r="T61" i="15"/>
  <c r="Z61" i="15"/>
  <c r="G64" i="15"/>
  <c r="M64" i="15"/>
  <c r="S64" i="15"/>
  <c r="Y64" i="15"/>
  <c r="Y62" i="15" s="1"/>
  <c r="G66" i="15"/>
  <c r="M66" i="15"/>
  <c r="S66" i="15"/>
  <c r="Y66" i="15"/>
  <c r="F69" i="15"/>
  <c r="L69" i="15"/>
  <c r="L67" i="15" s="1"/>
  <c r="R69" i="15"/>
  <c r="R67" i="15" s="1"/>
  <c r="X69" i="15"/>
  <c r="X67" i="15" s="1"/>
  <c r="F71" i="15"/>
  <c r="L71" i="15"/>
  <c r="R71" i="15"/>
  <c r="X71" i="15"/>
  <c r="E74" i="15"/>
  <c r="E72" i="15" s="1"/>
  <c r="K74" i="15"/>
  <c r="K72" i="15" s="1"/>
  <c r="Q74" i="15"/>
  <c r="W74" i="15"/>
  <c r="E76" i="15"/>
  <c r="K76" i="15"/>
  <c r="Q76" i="15"/>
  <c r="W76" i="15"/>
  <c r="D79" i="15"/>
  <c r="J79" i="15"/>
  <c r="P79" i="15"/>
  <c r="V79" i="15"/>
  <c r="V77" i="15" s="1"/>
  <c r="D81" i="15"/>
  <c r="J81" i="15"/>
  <c r="P81" i="15"/>
  <c r="V81" i="15"/>
  <c r="I84" i="15"/>
  <c r="O84" i="15"/>
  <c r="O82" i="15" s="1"/>
  <c r="U84" i="15"/>
  <c r="U82" i="15" s="1"/>
  <c r="AA84" i="15"/>
  <c r="AA82" i="15" s="1"/>
  <c r="I86" i="15"/>
  <c r="O86" i="15"/>
  <c r="U86" i="15"/>
  <c r="AA86" i="15"/>
  <c r="H89" i="15"/>
  <c r="H87" i="15" s="1"/>
  <c r="N89" i="15"/>
  <c r="N87" i="15" s="1"/>
  <c r="T89" i="15"/>
  <c r="Z89" i="15"/>
  <c r="H91" i="15"/>
  <c r="N91" i="15"/>
  <c r="T91" i="15"/>
  <c r="Z91" i="15"/>
  <c r="G94" i="15"/>
  <c r="M94" i="15"/>
  <c r="S94" i="15"/>
  <c r="Y94" i="15"/>
  <c r="Y92" i="15" s="1"/>
  <c r="G96" i="15"/>
  <c r="M96" i="15"/>
  <c r="S96" i="15"/>
  <c r="Y96" i="15"/>
  <c r="F99" i="15"/>
  <c r="L99" i="15"/>
  <c r="L97" i="15" s="1"/>
  <c r="R99" i="15"/>
  <c r="R97" i="15" s="1"/>
  <c r="X99" i="15"/>
  <c r="X97" i="15" s="1"/>
  <c r="F101" i="15"/>
  <c r="L101" i="15"/>
  <c r="R101" i="15"/>
  <c r="X101" i="15"/>
  <c r="E104" i="15"/>
  <c r="E102" i="15" s="1"/>
  <c r="K104" i="15"/>
  <c r="K102" i="15" s="1"/>
  <c r="Q104" i="15"/>
  <c r="W104" i="15"/>
  <c r="E106" i="15"/>
  <c r="K106" i="15"/>
  <c r="Q106" i="15"/>
  <c r="W106" i="15"/>
  <c r="D109" i="15"/>
  <c r="J109" i="15"/>
  <c r="P109" i="15"/>
  <c r="V109" i="15"/>
  <c r="V107" i="15" s="1"/>
  <c r="D111" i="15"/>
  <c r="J111" i="15"/>
  <c r="P111" i="15"/>
  <c r="V111" i="15"/>
  <c r="I114" i="15"/>
  <c r="O114" i="15"/>
  <c r="O112" i="15" s="1"/>
  <c r="U114" i="15"/>
  <c r="U112" i="15" s="1"/>
  <c r="AA114" i="15"/>
  <c r="AA112" i="15" s="1"/>
  <c r="I116" i="15"/>
  <c r="O116" i="15"/>
  <c r="U116" i="15"/>
  <c r="AA116" i="15"/>
  <c r="H119" i="15"/>
  <c r="H117" i="15" s="1"/>
  <c r="N119" i="15"/>
  <c r="N117" i="15" s="1"/>
  <c r="T119" i="15"/>
  <c r="Z119" i="15"/>
  <c r="H121" i="15"/>
  <c r="N121" i="15"/>
  <c r="T121" i="15"/>
  <c r="Z121" i="15"/>
  <c r="G124" i="15"/>
  <c r="M124" i="15"/>
  <c r="S124" i="15"/>
  <c r="Y124" i="15"/>
  <c r="Y122" i="15" s="1"/>
  <c r="G126" i="15"/>
  <c r="M126" i="15"/>
  <c r="S126" i="15"/>
  <c r="Y126" i="15"/>
  <c r="F129" i="15"/>
  <c r="L129" i="15"/>
  <c r="L127" i="15" s="1"/>
  <c r="R129" i="15"/>
  <c r="R127" i="15" s="1"/>
  <c r="X129" i="15"/>
  <c r="X127" i="15" s="1"/>
  <c r="F131" i="15"/>
  <c r="L131" i="15"/>
  <c r="R131" i="15"/>
  <c r="X131" i="15"/>
  <c r="E134" i="15"/>
  <c r="E132" i="15" s="1"/>
  <c r="K134" i="15"/>
  <c r="K132" i="15" s="1"/>
  <c r="Q134" i="15"/>
  <c r="W134" i="15"/>
  <c r="E136" i="15"/>
  <c r="K136" i="15"/>
  <c r="Q136" i="15"/>
  <c r="W136" i="15"/>
  <c r="D139" i="15"/>
  <c r="J139" i="15"/>
  <c r="P139" i="15"/>
  <c r="V139" i="15"/>
  <c r="V137" i="15" s="1"/>
  <c r="D141" i="15"/>
  <c r="J141" i="15"/>
  <c r="P141" i="15"/>
  <c r="V141" i="15"/>
  <c r="I144" i="15"/>
  <c r="O144" i="15"/>
  <c r="O142" i="15" s="1"/>
  <c r="U144" i="15"/>
  <c r="U142" i="15" s="1"/>
  <c r="AA144" i="15"/>
  <c r="AA142" i="15" s="1"/>
  <c r="I146" i="15"/>
  <c r="O146" i="15"/>
  <c r="U146" i="15"/>
  <c r="AA146" i="15"/>
  <c r="H149" i="15"/>
  <c r="H147" i="15" s="1"/>
  <c r="N149" i="15"/>
  <c r="N147" i="15" s="1"/>
  <c r="T149" i="15"/>
  <c r="Z149" i="15"/>
  <c r="H151" i="15"/>
  <c r="N151" i="15"/>
  <c r="T151" i="15"/>
  <c r="Z151" i="15"/>
  <c r="G154" i="15"/>
  <c r="M154" i="15"/>
  <c r="S154" i="15"/>
  <c r="Y154" i="15"/>
  <c r="Y152" i="15" s="1"/>
  <c r="G156" i="15"/>
  <c r="M156" i="15"/>
  <c r="S156" i="15"/>
  <c r="Y156" i="15"/>
  <c r="F159" i="15"/>
  <c r="L159" i="15"/>
  <c r="L157" i="15" s="1"/>
  <c r="R159" i="15"/>
  <c r="R157" i="15" s="1"/>
  <c r="X159" i="15"/>
  <c r="X157" i="15" s="1"/>
  <c r="F161" i="15"/>
  <c r="L161" i="15"/>
  <c r="R161" i="15"/>
  <c r="X161" i="15"/>
  <c r="E170" i="15"/>
  <c r="E166" i="15" s="1"/>
  <c r="K170" i="15"/>
  <c r="K166" i="15" s="1"/>
  <c r="Q170" i="15"/>
  <c r="Q166" i="15" s="1"/>
  <c r="W170" i="15"/>
  <c r="W166" i="15" s="1"/>
  <c r="D175" i="15"/>
  <c r="D171" i="15" s="1"/>
  <c r="J175" i="15"/>
  <c r="J171" i="15" s="1"/>
  <c r="P175" i="15"/>
  <c r="P171" i="15" s="1"/>
  <c r="V175" i="15"/>
  <c r="V171" i="15" s="1"/>
  <c r="I180" i="15"/>
  <c r="I176" i="15" s="1"/>
  <c r="O180" i="15"/>
  <c r="O176" i="15" s="1"/>
  <c r="U180" i="15"/>
  <c r="U176" i="15" s="1"/>
  <c r="AA180" i="15"/>
  <c r="AA176" i="15" s="1"/>
  <c r="H185" i="15"/>
  <c r="H181" i="15" s="1"/>
  <c r="N185" i="15"/>
  <c r="N181" i="15" s="1"/>
  <c r="T185" i="15"/>
  <c r="T181" i="15" s="1"/>
  <c r="Z185" i="15"/>
  <c r="Z181" i="15" s="1"/>
  <c r="G188" i="15"/>
  <c r="M188" i="15"/>
  <c r="M186" i="15" s="1"/>
  <c r="S188" i="15"/>
  <c r="S186" i="15" s="1"/>
  <c r="Y188" i="15"/>
  <c r="Y186" i="15" s="1"/>
  <c r="G190" i="15"/>
  <c r="M190" i="15"/>
  <c r="S190" i="15"/>
  <c r="Y190" i="15"/>
  <c r="F193" i="15"/>
  <c r="F191" i="15" s="1"/>
  <c r="L193" i="15"/>
  <c r="L191" i="15" s="1"/>
  <c r="R193" i="15"/>
  <c r="X193" i="15"/>
  <c r="F195" i="15"/>
  <c r="L195" i="15"/>
  <c r="R195" i="15"/>
  <c r="X195" i="15"/>
  <c r="E198" i="15"/>
  <c r="K198" i="15"/>
  <c r="Q198" i="15"/>
  <c r="W198" i="15"/>
  <c r="W196" i="15" s="1"/>
  <c r="E200" i="15"/>
  <c r="K200" i="15"/>
  <c r="Q200" i="15"/>
  <c r="W200" i="15"/>
  <c r="D203" i="15"/>
  <c r="J203" i="15"/>
  <c r="J201" i="15" s="1"/>
  <c r="P203" i="15"/>
  <c r="P201" i="15" s="1"/>
  <c r="V203" i="15"/>
  <c r="V201" i="15" s="1"/>
  <c r="D205" i="15"/>
  <c r="J205" i="15"/>
  <c r="P205" i="15"/>
  <c r="V205" i="15"/>
  <c r="I208" i="15"/>
  <c r="I206" i="15" s="1"/>
  <c r="O208" i="15"/>
  <c r="O206" i="15" s="1"/>
  <c r="U208" i="15"/>
  <c r="AA208" i="15"/>
  <c r="I210" i="15"/>
  <c r="O210" i="15"/>
  <c r="U210" i="15"/>
  <c r="AA210" i="15"/>
  <c r="H213" i="15"/>
  <c r="N213" i="15"/>
  <c r="T213" i="15"/>
  <c r="Z213" i="15"/>
  <c r="Z211" i="15" s="1"/>
  <c r="H215" i="15"/>
  <c r="N215" i="15"/>
  <c r="T215" i="15"/>
  <c r="Z215" i="15"/>
  <c r="G218" i="15"/>
  <c r="M218" i="15"/>
  <c r="M216" i="15" s="1"/>
  <c r="S218" i="15"/>
  <c r="S216" i="15" s="1"/>
  <c r="Y218" i="15"/>
  <c r="Y216" i="15" s="1"/>
  <c r="G220" i="15"/>
  <c r="M220" i="15"/>
  <c r="S220" i="15"/>
  <c r="Y220" i="15"/>
  <c r="F223" i="15"/>
  <c r="F221" i="15" s="1"/>
  <c r="L223" i="15"/>
  <c r="L221" i="15" s="1"/>
  <c r="R223" i="15"/>
  <c r="X223" i="15"/>
  <c r="F225" i="15"/>
  <c r="L225" i="15"/>
  <c r="R225" i="15"/>
  <c r="X225" i="15"/>
  <c r="E228" i="15"/>
  <c r="K228" i="15"/>
  <c r="Q228" i="15"/>
  <c r="W228" i="15"/>
  <c r="W226" i="15" s="1"/>
  <c r="E230" i="15"/>
  <c r="K230" i="15"/>
  <c r="Q230" i="15"/>
  <c r="W230" i="15"/>
  <c r="D233" i="15"/>
  <c r="J233" i="15"/>
  <c r="J231" i="15" s="1"/>
  <c r="P233" i="15"/>
  <c r="P231" i="15" s="1"/>
  <c r="V233" i="15"/>
  <c r="V231" i="15" s="1"/>
  <c r="D235" i="15"/>
  <c r="J235" i="15"/>
  <c r="P235" i="15"/>
  <c r="V235" i="15"/>
  <c r="I238" i="15"/>
  <c r="I236" i="15" s="1"/>
  <c r="O238" i="15"/>
  <c r="O236" i="15" s="1"/>
  <c r="U238" i="15"/>
  <c r="AA238" i="15"/>
  <c r="I240" i="15"/>
  <c r="O240" i="15"/>
  <c r="U240" i="15"/>
  <c r="AA240" i="15"/>
  <c r="H243" i="15"/>
  <c r="N243" i="15"/>
  <c r="T243" i="15"/>
  <c r="Z243" i="15"/>
  <c r="Z241" i="15" s="1"/>
  <c r="H245" i="15"/>
  <c r="N245" i="15"/>
  <c r="T245" i="15"/>
  <c r="Z245" i="15"/>
  <c r="G248" i="15"/>
  <c r="M248" i="15"/>
  <c r="M246" i="15" s="1"/>
  <c r="S248" i="15"/>
  <c r="S246" i="15" s="1"/>
  <c r="Y248" i="15"/>
  <c r="Y246" i="15" s="1"/>
  <c r="G250" i="15"/>
  <c r="M250" i="15"/>
  <c r="S250" i="15"/>
  <c r="Y250" i="15"/>
  <c r="F253" i="15"/>
  <c r="F251" i="15" s="1"/>
  <c r="L253" i="15"/>
  <c r="L251" i="15" s="1"/>
  <c r="R253" i="15"/>
  <c r="X253" i="15"/>
  <c r="F255" i="15"/>
  <c r="L255" i="15"/>
  <c r="R255" i="15"/>
  <c r="X255" i="15"/>
  <c r="E258" i="15"/>
  <c r="K258" i="15"/>
  <c r="Q258" i="15"/>
  <c r="W258" i="15"/>
  <c r="W256" i="15" s="1"/>
  <c r="E260" i="15"/>
  <c r="K260" i="15"/>
  <c r="Q260" i="15"/>
  <c r="W260" i="15"/>
  <c r="D263" i="15"/>
  <c r="J263" i="15"/>
  <c r="J261" i="15" s="1"/>
  <c r="P263" i="15"/>
  <c r="P261" i="15" s="1"/>
  <c r="V263" i="15"/>
  <c r="V261" i="15" s="1"/>
  <c r="D265" i="15"/>
  <c r="J265" i="15"/>
  <c r="P265" i="15"/>
  <c r="V265" i="15"/>
  <c r="I268" i="15"/>
  <c r="I266" i="15" s="1"/>
  <c r="O268" i="15"/>
  <c r="O266" i="15" s="1"/>
  <c r="U268" i="15"/>
  <c r="AA268" i="15"/>
  <c r="I270" i="15"/>
  <c r="O270" i="15"/>
  <c r="U270" i="15"/>
  <c r="AA270" i="15"/>
  <c r="H273" i="15"/>
  <c r="N273" i="15"/>
  <c r="T273" i="15"/>
  <c r="Z273" i="15"/>
  <c r="Z271" i="15" s="1"/>
  <c r="H275" i="15"/>
  <c r="N275" i="15"/>
  <c r="T275" i="15"/>
  <c r="Z275" i="15"/>
  <c r="G278" i="15"/>
  <c r="M278" i="15"/>
  <c r="M276" i="15" s="1"/>
  <c r="S278" i="15"/>
  <c r="S276" i="15" s="1"/>
  <c r="Y278" i="15"/>
  <c r="Y276" i="15" s="1"/>
  <c r="G280" i="15"/>
  <c r="M280" i="15"/>
  <c r="S280" i="15"/>
  <c r="Y280" i="15"/>
  <c r="F283" i="15"/>
  <c r="F281" i="15" s="1"/>
  <c r="L283" i="15"/>
  <c r="L281" i="15" s="1"/>
  <c r="R283" i="15"/>
  <c r="X283" i="15"/>
  <c r="F285" i="15"/>
  <c r="L285" i="15"/>
  <c r="R285" i="15"/>
  <c r="X285" i="15"/>
  <c r="E288" i="15"/>
  <c r="K288" i="15"/>
  <c r="Q288" i="15"/>
  <c r="W288" i="15"/>
  <c r="W286" i="15" s="1"/>
  <c r="E290" i="15"/>
  <c r="K290" i="15"/>
  <c r="Q290" i="15"/>
  <c r="W290" i="15"/>
  <c r="D293" i="15"/>
  <c r="J293" i="15"/>
  <c r="J291" i="15" s="1"/>
  <c r="P293" i="15"/>
  <c r="P291" i="15" s="1"/>
  <c r="V293" i="15"/>
  <c r="V291" i="15" s="1"/>
  <c r="D295" i="15"/>
  <c r="J295" i="15"/>
  <c r="P295" i="15"/>
  <c r="V295" i="15"/>
  <c r="I298" i="15"/>
  <c r="I296" i="15" s="1"/>
  <c r="O298" i="15"/>
  <c r="O296" i="15" s="1"/>
  <c r="U298" i="15"/>
  <c r="AA298" i="15"/>
  <c r="I300" i="15"/>
  <c r="O300" i="15"/>
  <c r="U300" i="15"/>
  <c r="AA300" i="15"/>
  <c r="H303" i="15"/>
  <c r="N303" i="15"/>
  <c r="T303" i="15"/>
  <c r="Z303" i="15"/>
  <c r="Z301" i="15" s="1"/>
  <c r="H305" i="15"/>
  <c r="N305" i="15"/>
  <c r="T305" i="15"/>
  <c r="Z305" i="15"/>
  <c r="G308" i="15"/>
  <c r="M308" i="15"/>
  <c r="M306" i="15" s="1"/>
  <c r="S308" i="15"/>
  <c r="S306" i="15" s="1"/>
  <c r="Y308" i="15"/>
  <c r="Y306" i="15" s="1"/>
  <c r="G310" i="15"/>
  <c r="M310" i="15"/>
  <c r="S310" i="15"/>
  <c r="Y310" i="15"/>
  <c r="F313" i="15"/>
  <c r="F311" i="15" s="1"/>
  <c r="L313" i="15"/>
  <c r="L311" i="15" s="1"/>
  <c r="R313" i="15"/>
  <c r="X313" i="15"/>
  <c r="F315" i="15"/>
  <c r="L315" i="15"/>
  <c r="R315" i="15"/>
  <c r="X315" i="15"/>
  <c r="E318" i="15"/>
  <c r="K318" i="15"/>
  <c r="Q318" i="15"/>
  <c r="W318" i="15"/>
  <c r="W316" i="15" s="1"/>
  <c r="E320" i="15"/>
  <c r="K320" i="15"/>
  <c r="Q320" i="15"/>
  <c r="W320" i="15"/>
  <c r="V477" i="15"/>
  <c r="P477" i="15"/>
  <c r="J477" i="15"/>
  <c r="D477" i="15"/>
  <c r="W472" i="15"/>
  <c r="Q472" i="15"/>
  <c r="K472" i="15"/>
  <c r="E472" i="15"/>
  <c r="J327" i="15"/>
  <c r="J325" i="15" s="1"/>
  <c r="P327" i="15"/>
  <c r="P325" i="15" s="1"/>
  <c r="V327" i="15"/>
  <c r="D329" i="15"/>
  <c r="D325" i="15" s="1"/>
  <c r="J329" i="15"/>
  <c r="P329" i="15"/>
  <c r="V329" i="15"/>
  <c r="I332" i="15"/>
  <c r="I330" i="15" s="1"/>
  <c r="O332" i="15"/>
  <c r="U332" i="15"/>
  <c r="AA332" i="15"/>
  <c r="I334" i="15"/>
  <c r="O334" i="15"/>
  <c r="U334" i="15"/>
  <c r="AA334" i="15"/>
  <c r="H337" i="15"/>
  <c r="N337" i="15"/>
  <c r="T337" i="15"/>
  <c r="T335" i="15" s="1"/>
  <c r="Z337" i="15"/>
  <c r="Z335" i="15" s="1"/>
  <c r="H339" i="15"/>
  <c r="N339" i="15"/>
  <c r="T339" i="15"/>
  <c r="Z339" i="15"/>
  <c r="G342" i="15"/>
  <c r="G340" i="15" s="1"/>
  <c r="M342" i="15"/>
  <c r="M340" i="15" s="1"/>
  <c r="S342" i="15"/>
  <c r="S340" i="15" s="1"/>
  <c r="Y342" i="15"/>
  <c r="G344" i="15"/>
  <c r="M344" i="15"/>
  <c r="S344" i="15"/>
  <c r="Y344" i="15"/>
  <c r="F347" i="15"/>
  <c r="F345" i="15" s="1"/>
  <c r="L347" i="15"/>
  <c r="R347" i="15"/>
  <c r="X347" i="15"/>
  <c r="F349" i="15"/>
  <c r="L349" i="15"/>
  <c r="R349" i="15"/>
  <c r="X349" i="15"/>
  <c r="E352" i="15"/>
  <c r="K352" i="15"/>
  <c r="Q352" i="15"/>
  <c r="Q350" i="15" s="1"/>
  <c r="W352" i="15"/>
  <c r="W350" i="15" s="1"/>
  <c r="E354" i="15"/>
  <c r="K354" i="15"/>
  <c r="Q354" i="15"/>
  <c r="W354" i="15"/>
  <c r="D357" i="15"/>
  <c r="D355" i="15" s="1"/>
  <c r="J357" i="15"/>
  <c r="J355" i="15" s="1"/>
  <c r="P357" i="15"/>
  <c r="P355" i="15" s="1"/>
  <c r="V357" i="15"/>
  <c r="D359" i="15"/>
  <c r="J359" i="15"/>
  <c r="P359" i="15"/>
  <c r="V359" i="15"/>
  <c r="I362" i="15"/>
  <c r="I360" i="15" s="1"/>
  <c r="O362" i="15"/>
  <c r="U362" i="15"/>
  <c r="AA362" i="15"/>
  <c r="I364" i="15"/>
  <c r="O364" i="15"/>
  <c r="U364" i="15"/>
  <c r="AA364" i="15"/>
  <c r="H367" i="15"/>
  <c r="N367" i="15"/>
  <c r="T367" i="15"/>
  <c r="T365" i="15" s="1"/>
  <c r="Z367" i="15"/>
  <c r="Z365" i="15" s="1"/>
  <c r="H369" i="15"/>
  <c r="N369" i="15"/>
  <c r="T369" i="15"/>
  <c r="Z369" i="15"/>
  <c r="G372" i="15"/>
  <c r="G370" i="15" s="1"/>
  <c r="M372" i="15"/>
  <c r="M370" i="15" s="1"/>
  <c r="S372" i="15"/>
  <c r="S370" i="15" s="1"/>
  <c r="Y372" i="15"/>
  <c r="G374" i="15"/>
  <c r="M374" i="15"/>
  <c r="S374" i="15"/>
  <c r="Y374" i="15"/>
  <c r="F377" i="15"/>
  <c r="F375" i="15" s="1"/>
  <c r="L377" i="15"/>
  <c r="R377" i="15"/>
  <c r="X377" i="15"/>
  <c r="F379" i="15"/>
  <c r="L379" i="15"/>
  <c r="R379" i="15"/>
  <c r="X379" i="15"/>
  <c r="E382" i="15"/>
  <c r="K382" i="15"/>
  <c r="Q382" i="15"/>
  <c r="Q380" i="15" s="1"/>
  <c r="W382" i="15"/>
  <c r="W380" i="15" s="1"/>
  <c r="E384" i="15"/>
  <c r="K384" i="15"/>
  <c r="Q384" i="15"/>
  <c r="W384" i="15"/>
  <c r="D387" i="15"/>
  <c r="D385" i="15" s="1"/>
  <c r="J387" i="15"/>
  <c r="J385" i="15" s="1"/>
  <c r="P387" i="15"/>
  <c r="P385" i="15" s="1"/>
  <c r="V387" i="15"/>
  <c r="D389" i="15"/>
  <c r="J389" i="15"/>
  <c r="P389" i="15"/>
  <c r="V389" i="15"/>
  <c r="I392" i="15"/>
  <c r="I390" i="15" s="1"/>
  <c r="O392" i="15"/>
  <c r="U392" i="15"/>
  <c r="AA392" i="15"/>
  <c r="I394" i="15"/>
  <c r="O394" i="15"/>
  <c r="U394" i="15"/>
  <c r="AA394" i="15"/>
  <c r="H397" i="15"/>
  <c r="N397" i="15"/>
  <c r="T397" i="15"/>
  <c r="T395" i="15" s="1"/>
  <c r="Z397" i="15"/>
  <c r="Z395" i="15" s="1"/>
  <c r="H399" i="15"/>
  <c r="N399" i="15"/>
  <c r="T399" i="15"/>
  <c r="Z399" i="15"/>
  <c r="G402" i="15"/>
  <c r="G400" i="15" s="1"/>
  <c r="M402" i="15"/>
  <c r="M400" i="15" s="1"/>
  <c r="S402" i="15"/>
  <c r="S400" i="15" s="1"/>
  <c r="Y402" i="15"/>
  <c r="G404" i="15"/>
  <c r="M404" i="15"/>
  <c r="S404" i="15"/>
  <c r="Y404" i="15"/>
  <c r="F407" i="15"/>
  <c r="F405" i="15" s="1"/>
  <c r="L407" i="15"/>
  <c r="R407" i="15"/>
  <c r="X407" i="15"/>
  <c r="F409" i="15"/>
  <c r="L409" i="15"/>
  <c r="R409" i="15"/>
  <c r="X409" i="15"/>
  <c r="E412" i="15"/>
  <c r="K412" i="15"/>
  <c r="Q412" i="15"/>
  <c r="Q410" i="15" s="1"/>
  <c r="W412" i="15"/>
  <c r="W410" i="15" s="1"/>
  <c r="E414" i="15"/>
  <c r="K414" i="15"/>
  <c r="Q414" i="15"/>
  <c r="W414" i="15"/>
  <c r="D417" i="15"/>
  <c r="D415" i="15" s="1"/>
  <c r="J417" i="15"/>
  <c r="J415" i="15" s="1"/>
  <c r="P417" i="15"/>
  <c r="P415" i="15" s="1"/>
  <c r="V417" i="15"/>
  <c r="D419" i="15"/>
  <c r="J419" i="15"/>
  <c r="P419" i="15"/>
  <c r="V419" i="15"/>
  <c r="I422" i="15"/>
  <c r="I420" i="15" s="1"/>
  <c r="O422" i="15"/>
  <c r="U422" i="15"/>
  <c r="AA422" i="15"/>
  <c r="I424" i="15"/>
  <c r="O424" i="15"/>
  <c r="U424" i="15"/>
  <c r="AA424" i="15"/>
  <c r="H427" i="15"/>
  <c r="N427" i="15"/>
  <c r="T427" i="15"/>
  <c r="T425" i="15" s="1"/>
  <c r="Z427" i="15"/>
  <c r="Z425" i="15" s="1"/>
  <c r="H429" i="15"/>
  <c r="N429" i="15"/>
  <c r="T429" i="15"/>
  <c r="Z429" i="15"/>
  <c r="G432" i="15"/>
  <c r="G430" i="15" s="1"/>
  <c r="M432" i="15"/>
  <c r="M430" i="15" s="1"/>
  <c r="S432" i="15"/>
  <c r="S430" i="15" s="1"/>
  <c r="Y432" i="15"/>
  <c r="G434" i="15"/>
  <c r="M434" i="15"/>
  <c r="S434" i="15"/>
  <c r="Y434" i="15"/>
  <c r="F437" i="15"/>
  <c r="F435" i="15" s="1"/>
  <c r="L437" i="15"/>
  <c r="R437" i="15"/>
  <c r="X437" i="15"/>
  <c r="F439" i="15"/>
  <c r="L439" i="15"/>
  <c r="R439" i="15"/>
  <c r="X439" i="15"/>
  <c r="E442" i="15"/>
  <c r="K442" i="15"/>
  <c r="Q442" i="15"/>
  <c r="Q440" i="15" s="1"/>
  <c r="W442" i="15"/>
  <c r="W440" i="15" s="1"/>
  <c r="E444" i="15"/>
  <c r="K444" i="15"/>
  <c r="Q444" i="15"/>
  <c r="W444" i="15"/>
  <c r="D447" i="15"/>
  <c r="D445" i="15" s="1"/>
  <c r="J447" i="15"/>
  <c r="J445" i="15" s="1"/>
  <c r="P447" i="15"/>
  <c r="P445" i="15" s="1"/>
  <c r="V447" i="15"/>
  <c r="D449" i="15"/>
  <c r="J449" i="15"/>
  <c r="P449" i="15"/>
  <c r="V449" i="15"/>
  <c r="I452" i="15"/>
  <c r="I450" i="15" s="1"/>
  <c r="O452" i="15"/>
  <c r="U452" i="15"/>
  <c r="AA452" i="15"/>
  <c r="I454" i="15"/>
  <c r="O454" i="15"/>
  <c r="U454" i="15"/>
  <c r="AA454" i="15"/>
  <c r="H457" i="15"/>
  <c r="N457" i="15"/>
  <c r="T457" i="15"/>
  <c r="T455" i="15" s="1"/>
  <c r="Z457" i="15"/>
  <c r="Z455" i="15" s="1"/>
  <c r="H459" i="15"/>
  <c r="N459" i="15"/>
  <c r="T459" i="15"/>
  <c r="Z459" i="15"/>
  <c r="G462" i="15"/>
  <c r="G460" i="15" s="1"/>
  <c r="M462" i="15"/>
  <c r="M460" i="15" s="1"/>
  <c r="S462" i="15"/>
  <c r="S460" i="15" s="1"/>
  <c r="Y462" i="15"/>
  <c r="G464" i="15"/>
  <c r="M464" i="15"/>
  <c r="S464" i="15"/>
  <c r="Y464" i="15"/>
  <c r="F467" i="15"/>
  <c r="F465" i="15" s="1"/>
  <c r="L467" i="15"/>
  <c r="R467" i="15"/>
  <c r="X467" i="15"/>
  <c r="F469" i="15"/>
  <c r="L469" i="15"/>
  <c r="R469" i="15"/>
  <c r="Y469" i="15"/>
  <c r="D472" i="15"/>
  <c r="L472" i="15"/>
  <c r="S472" i="15"/>
  <c r="Z472" i="15"/>
  <c r="I474" i="15"/>
  <c r="P474" i="15"/>
  <c r="X474" i="15"/>
  <c r="K477" i="15"/>
  <c r="R477" i="15"/>
  <c r="Y477" i="15"/>
  <c r="Y475" i="15" s="1"/>
  <c r="H479" i="15"/>
  <c r="O479" i="15"/>
  <c r="W479" i="15"/>
  <c r="L488" i="15"/>
  <c r="L484" i="15" s="1"/>
  <c r="T488" i="15"/>
  <c r="T484" i="15" s="1"/>
  <c r="J493" i="15"/>
  <c r="J489" i="15" s="1"/>
  <c r="R493" i="15"/>
  <c r="R489" i="15" s="1"/>
  <c r="I498" i="15"/>
  <c r="I494" i="15" s="1"/>
  <c r="Q498" i="15"/>
  <c r="Q494" i="15" s="1"/>
  <c r="AA498" i="15"/>
  <c r="AA494" i="15" s="1"/>
  <c r="H503" i="15"/>
  <c r="H499" i="15" s="1"/>
  <c r="P503" i="15"/>
  <c r="P499" i="15" s="1"/>
  <c r="Z503" i="15"/>
  <c r="Z499" i="15" s="1"/>
  <c r="G508" i="15"/>
  <c r="G504" i="15" s="1"/>
  <c r="O508" i="15"/>
  <c r="O504" i="15" s="1"/>
  <c r="Y508" i="15"/>
  <c r="Y504" i="15" s="1"/>
  <c r="N513" i="15"/>
  <c r="N509" i="15" s="1"/>
  <c r="L518" i="15"/>
  <c r="L514" i="15" s="1"/>
  <c r="F523" i="15"/>
  <c r="F519" i="15" s="1"/>
  <c r="X523" i="15"/>
  <c r="X519" i="15" s="1"/>
  <c r="Z538" i="15"/>
  <c r="Z534" i="15" s="1"/>
  <c r="S543" i="15"/>
  <c r="S539" i="15" s="1"/>
  <c r="L548" i="15"/>
  <c r="L544" i="15" s="1"/>
  <c r="E553" i="15"/>
  <c r="E549" i="15" s="1"/>
  <c r="Z568" i="15"/>
  <c r="Z564" i="15" s="1"/>
  <c r="S573" i="15"/>
  <c r="S569" i="15" s="1"/>
  <c r="L578" i="15"/>
  <c r="L574" i="15" s="1"/>
  <c r="E583" i="15"/>
  <c r="E579" i="15" s="1"/>
  <c r="Z598" i="15"/>
  <c r="Z594" i="15" s="1"/>
  <c r="S603" i="15"/>
  <c r="S599" i="15" s="1"/>
  <c r="L608" i="15"/>
  <c r="L604" i="15" s="1"/>
  <c r="E613" i="15"/>
  <c r="E609" i="15" s="1"/>
  <c r="Z628" i="15"/>
  <c r="Z624" i="15" s="1"/>
  <c r="S311" i="16"/>
  <c r="G9" i="15"/>
  <c r="M9" i="15"/>
  <c r="M7" i="15" s="1"/>
  <c r="S9" i="15"/>
  <c r="S7" i="15" s="1"/>
  <c r="Y9" i="15"/>
  <c r="G11" i="15"/>
  <c r="M11" i="15"/>
  <c r="S11" i="15"/>
  <c r="Y11" i="15"/>
  <c r="F14" i="15"/>
  <c r="F12" i="15" s="1"/>
  <c r="L14" i="15"/>
  <c r="R14" i="15"/>
  <c r="X14" i="15"/>
  <c r="F16" i="15"/>
  <c r="L16" i="15"/>
  <c r="R16" i="15"/>
  <c r="X16" i="15"/>
  <c r="E19" i="15"/>
  <c r="K19" i="15"/>
  <c r="Q19" i="15"/>
  <c r="W19" i="15"/>
  <c r="W17" i="15" s="1"/>
  <c r="E21" i="15"/>
  <c r="K21" i="15"/>
  <c r="Q21" i="15"/>
  <c r="W21" i="15"/>
  <c r="D24" i="15"/>
  <c r="J24" i="15"/>
  <c r="J22" i="15" s="1"/>
  <c r="P24" i="15"/>
  <c r="P22" i="15" s="1"/>
  <c r="V24" i="15"/>
  <c r="D26" i="15"/>
  <c r="J26" i="15"/>
  <c r="P26" i="15"/>
  <c r="V26" i="15"/>
  <c r="I29" i="15"/>
  <c r="I27" i="15" s="1"/>
  <c r="O29" i="15"/>
  <c r="U29" i="15"/>
  <c r="AA29" i="15"/>
  <c r="I31" i="15"/>
  <c r="O31" i="15"/>
  <c r="U31" i="15"/>
  <c r="AA31" i="15"/>
  <c r="H34" i="15"/>
  <c r="N34" i="15"/>
  <c r="T34" i="15"/>
  <c r="Z34" i="15"/>
  <c r="Z32" i="15" s="1"/>
  <c r="H36" i="15"/>
  <c r="N36" i="15"/>
  <c r="T36" i="15"/>
  <c r="Z36" i="15"/>
  <c r="G39" i="15"/>
  <c r="M39" i="15"/>
  <c r="M37" i="15" s="1"/>
  <c r="S39" i="15"/>
  <c r="S37" i="15" s="1"/>
  <c r="Y39" i="15"/>
  <c r="G41" i="15"/>
  <c r="M41" i="15"/>
  <c r="S41" i="15"/>
  <c r="Y41" i="15"/>
  <c r="F44" i="15"/>
  <c r="F42" i="15" s="1"/>
  <c r="L44" i="15"/>
  <c r="R44" i="15"/>
  <c r="X44" i="15"/>
  <c r="F46" i="15"/>
  <c r="L46" i="15"/>
  <c r="R46" i="15"/>
  <c r="X46" i="15"/>
  <c r="E49" i="15"/>
  <c r="K49" i="15"/>
  <c r="Q49" i="15"/>
  <c r="W49" i="15"/>
  <c r="W47" i="15" s="1"/>
  <c r="E51" i="15"/>
  <c r="K51" i="15"/>
  <c r="Q51" i="15"/>
  <c r="W51" i="15"/>
  <c r="D54" i="15"/>
  <c r="J54" i="15"/>
  <c r="J52" i="15" s="1"/>
  <c r="P54" i="15"/>
  <c r="P52" i="15" s="1"/>
  <c r="V54" i="15"/>
  <c r="D56" i="15"/>
  <c r="J56" i="15"/>
  <c r="P56" i="15"/>
  <c r="V56" i="15"/>
  <c r="I59" i="15"/>
  <c r="I57" i="15" s="1"/>
  <c r="O59" i="15"/>
  <c r="U59" i="15"/>
  <c r="AA59" i="15"/>
  <c r="I61" i="15"/>
  <c r="O61" i="15"/>
  <c r="U61" i="15"/>
  <c r="AA61" i="15"/>
  <c r="H64" i="15"/>
  <c r="N64" i="15"/>
  <c r="T64" i="15"/>
  <c r="Z64" i="15"/>
  <c r="Z62" i="15" s="1"/>
  <c r="H66" i="15"/>
  <c r="N66" i="15"/>
  <c r="T66" i="15"/>
  <c r="Z66" i="15"/>
  <c r="G69" i="15"/>
  <c r="M69" i="15"/>
  <c r="M67" i="15" s="1"/>
  <c r="S69" i="15"/>
  <c r="S67" i="15" s="1"/>
  <c r="Y69" i="15"/>
  <c r="G71" i="15"/>
  <c r="M71" i="15"/>
  <c r="S71" i="15"/>
  <c r="Y71" i="15"/>
  <c r="F74" i="15"/>
  <c r="F72" i="15" s="1"/>
  <c r="L74" i="15"/>
  <c r="R74" i="15"/>
  <c r="X74" i="15"/>
  <c r="F76" i="15"/>
  <c r="L76" i="15"/>
  <c r="R76" i="15"/>
  <c r="X76" i="15"/>
  <c r="E79" i="15"/>
  <c r="K79" i="15"/>
  <c r="Q79" i="15"/>
  <c r="W79" i="15"/>
  <c r="W77" i="15" s="1"/>
  <c r="E81" i="15"/>
  <c r="K81" i="15"/>
  <c r="Q81" i="15"/>
  <c r="W81" i="15"/>
  <c r="D84" i="15"/>
  <c r="J84" i="15"/>
  <c r="J82" i="15" s="1"/>
  <c r="P84" i="15"/>
  <c r="P82" i="15" s="1"/>
  <c r="V84" i="15"/>
  <c r="D86" i="15"/>
  <c r="J86" i="15"/>
  <c r="P86" i="15"/>
  <c r="V86" i="15"/>
  <c r="I89" i="15"/>
  <c r="I87" i="15" s="1"/>
  <c r="O89" i="15"/>
  <c r="U89" i="15"/>
  <c r="AA89" i="15"/>
  <c r="I91" i="15"/>
  <c r="O91" i="15"/>
  <c r="U91" i="15"/>
  <c r="AA91" i="15"/>
  <c r="H94" i="15"/>
  <c r="N94" i="15"/>
  <c r="T94" i="15"/>
  <c r="Z94" i="15"/>
  <c r="Z92" i="15" s="1"/>
  <c r="H96" i="15"/>
  <c r="N96" i="15"/>
  <c r="T96" i="15"/>
  <c r="Z96" i="15"/>
  <c r="G99" i="15"/>
  <c r="M99" i="15"/>
  <c r="M97" i="15" s="1"/>
  <c r="S99" i="15"/>
  <c r="S97" i="15" s="1"/>
  <c r="Y99" i="15"/>
  <c r="G101" i="15"/>
  <c r="M101" i="15"/>
  <c r="S101" i="15"/>
  <c r="Y101" i="15"/>
  <c r="F104" i="15"/>
  <c r="F102" i="15" s="1"/>
  <c r="L104" i="15"/>
  <c r="R104" i="15"/>
  <c r="X104" i="15"/>
  <c r="F106" i="15"/>
  <c r="L106" i="15"/>
  <c r="R106" i="15"/>
  <c r="X106" i="15"/>
  <c r="E109" i="15"/>
  <c r="K109" i="15"/>
  <c r="Q109" i="15"/>
  <c r="W109" i="15"/>
  <c r="W107" i="15" s="1"/>
  <c r="E111" i="15"/>
  <c r="K111" i="15"/>
  <c r="Q111" i="15"/>
  <c r="W111" i="15"/>
  <c r="D114" i="15"/>
  <c r="J114" i="15"/>
  <c r="J112" i="15" s="1"/>
  <c r="P114" i="15"/>
  <c r="P112" i="15" s="1"/>
  <c r="V114" i="15"/>
  <c r="D116" i="15"/>
  <c r="J116" i="15"/>
  <c r="P116" i="15"/>
  <c r="V116" i="15"/>
  <c r="I119" i="15"/>
  <c r="I117" i="15" s="1"/>
  <c r="O119" i="15"/>
  <c r="U119" i="15"/>
  <c r="AA119" i="15"/>
  <c r="I121" i="15"/>
  <c r="O121" i="15"/>
  <c r="U121" i="15"/>
  <c r="AA121" i="15"/>
  <c r="H124" i="15"/>
  <c r="N124" i="15"/>
  <c r="T124" i="15"/>
  <c r="Z124" i="15"/>
  <c r="Z122" i="15" s="1"/>
  <c r="H126" i="15"/>
  <c r="N126" i="15"/>
  <c r="T126" i="15"/>
  <c r="Z126" i="15"/>
  <c r="G129" i="15"/>
  <c r="M129" i="15"/>
  <c r="M127" i="15" s="1"/>
  <c r="S129" i="15"/>
  <c r="S127" i="15" s="1"/>
  <c r="Y129" i="15"/>
  <c r="G131" i="15"/>
  <c r="M131" i="15"/>
  <c r="S131" i="15"/>
  <c r="Y131" i="15"/>
  <c r="F134" i="15"/>
  <c r="F132" i="15" s="1"/>
  <c r="L134" i="15"/>
  <c r="R134" i="15"/>
  <c r="X134" i="15"/>
  <c r="F136" i="15"/>
  <c r="L136" i="15"/>
  <c r="R136" i="15"/>
  <c r="X136" i="15"/>
  <c r="E139" i="15"/>
  <c r="K139" i="15"/>
  <c r="Q139" i="15"/>
  <c r="W139" i="15"/>
  <c r="W137" i="15" s="1"/>
  <c r="E141" i="15"/>
  <c r="K141" i="15"/>
  <c r="Q141" i="15"/>
  <c r="W141" i="15"/>
  <c r="D144" i="15"/>
  <c r="J144" i="15"/>
  <c r="J142" i="15" s="1"/>
  <c r="P144" i="15"/>
  <c r="P142" i="15" s="1"/>
  <c r="V144" i="15"/>
  <c r="D146" i="15"/>
  <c r="J146" i="15"/>
  <c r="P146" i="15"/>
  <c r="V146" i="15"/>
  <c r="I149" i="15"/>
  <c r="I147" i="15" s="1"/>
  <c r="O149" i="15"/>
  <c r="U149" i="15"/>
  <c r="AA149" i="15"/>
  <c r="I151" i="15"/>
  <c r="O151" i="15"/>
  <c r="U151" i="15"/>
  <c r="AA151" i="15"/>
  <c r="H154" i="15"/>
  <c r="N154" i="15"/>
  <c r="T154" i="15"/>
  <c r="Z154" i="15"/>
  <c r="Z152" i="15" s="1"/>
  <c r="H156" i="15"/>
  <c r="N156" i="15"/>
  <c r="T156" i="15"/>
  <c r="Z156" i="15"/>
  <c r="G159" i="15"/>
  <c r="M159" i="15"/>
  <c r="M157" i="15" s="1"/>
  <c r="S159" i="15"/>
  <c r="S157" i="15" s="1"/>
  <c r="Y159" i="15"/>
  <c r="G161" i="15"/>
  <c r="M161" i="15"/>
  <c r="S161" i="15"/>
  <c r="Y161" i="15"/>
  <c r="F168" i="15"/>
  <c r="F166" i="15" s="1"/>
  <c r="L168" i="15"/>
  <c r="R168" i="15"/>
  <c r="X168" i="15"/>
  <c r="F170" i="15"/>
  <c r="L170" i="15"/>
  <c r="R170" i="15"/>
  <c r="X170" i="15"/>
  <c r="E173" i="15"/>
  <c r="K173" i="15"/>
  <c r="Q173" i="15"/>
  <c r="W173" i="15"/>
  <c r="W171" i="15" s="1"/>
  <c r="E175" i="15"/>
  <c r="K175" i="15"/>
  <c r="Q175" i="15"/>
  <c r="W175" i="15"/>
  <c r="D178" i="15"/>
  <c r="J178" i="15"/>
  <c r="J176" i="15" s="1"/>
  <c r="P178" i="15"/>
  <c r="P176" i="15" s="1"/>
  <c r="V178" i="15"/>
  <c r="D180" i="15"/>
  <c r="J180" i="15"/>
  <c r="P180" i="15"/>
  <c r="V180" i="15"/>
  <c r="I183" i="15"/>
  <c r="I181" i="15" s="1"/>
  <c r="O183" i="15"/>
  <c r="U183" i="15"/>
  <c r="AA183" i="15"/>
  <c r="I185" i="15"/>
  <c r="O185" i="15"/>
  <c r="U185" i="15"/>
  <c r="AA185" i="15"/>
  <c r="H188" i="15"/>
  <c r="N188" i="15"/>
  <c r="T188" i="15"/>
  <c r="Z188" i="15"/>
  <c r="Z186" i="15" s="1"/>
  <c r="H190" i="15"/>
  <c r="N190" i="15"/>
  <c r="T190" i="15"/>
  <c r="Z190" i="15"/>
  <c r="G193" i="15"/>
  <c r="M193" i="15"/>
  <c r="M191" i="15" s="1"/>
  <c r="S193" i="15"/>
  <c r="S191" i="15" s="1"/>
  <c r="Y193" i="15"/>
  <c r="G195" i="15"/>
  <c r="M195" i="15"/>
  <c r="S195" i="15"/>
  <c r="Y195" i="15"/>
  <c r="F198" i="15"/>
  <c r="F196" i="15" s="1"/>
  <c r="L198" i="15"/>
  <c r="R198" i="15"/>
  <c r="X198" i="15"/>
  <c r="F200" i="15"/>
  <c r="L200" i="15"/>
  <c r="R200" i="15"/>
  <c r="X200" i="15"/>
  <c r="E203" i="15"/>
  <c r="K203" i="15"/>
  <c r="Q203" i="15"/>
  <c r="W203" i="15"/>
  <c r="W201" i="15" s="1"/>
  <c r="E205" i="15"/>
  <c r="K205" i="15"/>
  <c r="Q205" i="15"/>
  <c r="W205" i="15"/>
  <c r="D208" i="15"/>
  <c r="J208" i="15"/>
  <c r="J206" i="15" s="1"/>
  <c r="P208" i="15"/>
  <c r="P206" i="15" s="1"/>
  <c r="V208" i="15"/>
  <c r="D210" i="15"/>
  <c r="J210" i="15"/>
  <c r="P210" i="15"/>
  <c r="V210" i="15"/>
  <c r="I213" i="15"/>
  <c r="I211" i="15" s="1"/>
  <c r="O213" i="15"/>
  <c r="U213" i="15"/>
  <c r="AA213" i="15"/>
  <c r="I215" i="15"/>
  <c r="O215" i="15"/>
  <c r="U215" i="15"/>
  <c r="AA215" i="15"/>
  <c r="H218" i="15"/>
  <c r="N218" i="15"/>
  <c r="T218" i="15"/>
  <c r="Z218" i="15"/>
  <c r="Z216" i="15" s="1"/>
  <c r="H220" i="15"/>
  <c r="N220" i="15"/>
  <c r="T220" i="15"/>
  <c r="Z220" i="15"/>
  <c r="G223" i="15"/>
  <c r="M223" i="15"/>
  <c r="M221" i="15" s="1"/>
  <c r="S223" i="15"/>
  <c r="S221" i="15" s="1"/>
  <c r="Y223" i="15"/>
  <c r="G225" i="15"/>
  <c r="M225" i="15"/>
  <c r="S225" i="15"/>
  <c r="Y225" i="15"/>
  <c r="F228" i="15"/>
  <c r="F226" i="15" s="1"/>
  <c r="L228" i="15"/>
  <c r="R228" i="15"/>
  <c r="X228" i="15"/>
  <c r="F230" i="15"/>
  <c r="L230" i="15"/>
  <c r="R230" i="15"/>
  <c r="X230" i="15"/>
  <c r="E233" i="15"/>
  <c r="K233" i="15"/>
  <c r="Q233" i="15"/>
  <c r="W233" i="15"/>
  <c r="W231" i="15" s="1"/>
  <c r="E235" i="15"/>
  <c r="K235" i="15"/>
  <c r="Q235" i="15"/>
  <c r="W235" i="15"/>
  <c r="D238" i="15"/>
  <c r="J238" i="15"/>
  <c r="J236" i="15" s="1"/>
  <c r="P238" i="15"/>
  <c r="P236" i="15" s="1"/>
  <c r="V238" i="15"/>
  <c r="D240" i="15"/>
  <c r="J240" i="15"/>
  <c r="P240" i="15"/>
  <c r="V240" i="15"/>
  <c r="I243" i="15"/>
  <c r="I241" i="15" s="1"/>
  <c r="O243" i="15"/>
  <c r="U243" i="15"/>
  <c r="AA243" i="15"/>
  <c r="I245" i="15"/>
  <c r="O245" i="15"/>
  <c r="U245" i="15"/>
  <c r="AA245" i="15"/>
  <c r="H248" i="15"/>
  <c r="N248" i="15"/>
  <c r="T248" i="15"/>
  <c r="Z248" i="15"/>
  <c r="Z246" i="15" s="1"/>
  <c r="H250" i="15"/>
  <c r="N250" i="15"/>
  <c r="T250" i="15"/>
  <c r="Z250" i="15"/>
  <c r="G253" i="15"/>
  <c r="M253" i="15"/>
  <c r="M251" i="15" s="1"/>
  <c r="S253" i="15"/>
  <c r="S251" i="15" s="1"/>
  <c r="Y253" i="15"/>
  <c r="G255" i="15"/>
  <c r="M255" i="15"/>
  <c r="S255" i="15"/>
  <c r="Y255" i="15"/>
  <c r="F258" i="15"/>
  <c r="F256" i="15" s="1"/>
  <c r="L258" i="15"/>
  <c r="R258" i="15"/>
  <c r="X258" i="15"/>
  <c r="F260" i="15"/>
  <c r="L260" i="15"/>
  <c r="R260" i="15"/>
  <c r="X260" i="15"/>
  <c r="E263" i="15"/>
  <c r="K263" i="15"/>
  <c r="Q263" i="15"/>
  <c r="W263" i="15"/>
  <c r="W261" i="15" s="1"/>
  <c r="E265" i="15"/>
  <c r="K265" i="15"/>
  <c r="Q265" i="15"/>
  <c r="W265" i="15"/>
  <c r="D268" i="15"/>
  <c r="J268" i="15"/>
  <c r="J266" i="15" s="1"/>
  <c r="P268" i="15"/>
  <c r="P266" i="15" s="1"/>
  <c r="V268" i="15"/>
  <c r="D270" i="15"/>
  <c r="J270" i="15"/>
  <c r="P270" i="15"/>
  <c r="V270" i="15"/>
  <c r="I273" i="15"/>
  <c r="I271" i="15" s="1"/>
  <c r="O273" i="15"/>
  <c r="U273" i="15"/>
  <c r="AA273" i="15"/>
  <c r="I275" i="15"/>
  <c r="O275" i="15"/>
  <c r="U275" i="15"/>
  <c r="AA275" i="15"/>
  <c r="H278" i="15"/>
  <c r="N278" i="15"/>
  <c r="T278" i="15"/>
  <c r="Z278" i="15"/>
  <c r="Z276" i="15" s="1"/>
  <c r="H280" i="15"/>
  <c r="N280" i="15"/>
  <c r="T280" i="15"/>
  <c r="Z280" i="15"/>
  <c r="G283" i="15"/>
  <c r="M283" i="15"/>
  <c r="M281" i="15" s="1"/>
  <c r="S283" i="15"/>
  <c r="S281" i="15" s="1"/>
  <c r="Y283" i="15"/>
  <c r="G285" i="15"/>
  <c r="M285" i="15"/>
  <c r="S285" i="15"/>
  <c r="Y285" i="15"/>
  <c r="F288" i="15"/>
  <c r="F286" i="15" s="1"/>
  <c r="L288" i="15"/>
  <c r="R288" i="15"/>
  <c r="X288" i="15"/>
  <c r="F290" i="15"/>
  <c r="L290" i="15"/>
  <c r="R290" i="15"/>
  <c r="X290" i="15"/>
  <c r="E293" i="15"/>
  <c r="K293" i="15"/>
  <c r="Q293" i="15"/>
  <c r="W293" i="15"/>
  <c r="W291" i="15" s="1"/>
  <c r="E295" i="15"/>
  <c r="K295" i="15"/>
  <c r="Q295" i="15"/>
  <c r="W295" i="15"/>
  <c r="D298" i="15"/>
  <c r="J298" i="15"/>
  <c r="J296" i="15" s="1"/>
  <c r="P298" i="15"/>
  <c r="P296" i="15" s="1"/>
  <c r="V298" i="15"/>
  <c r="D300" i="15"/>
  <c r="J300" i="15"/>
  <c r="P300" i="15"/>
  <c r="V300" i="15"/>
  <c r="I303" i="15"/>
  <c r="I301" i="15" s="1"/>
  <c r="O303" i="15"/>
  <c r="U303" i="15"/>
  <c r="AA303" i="15"/>
  <c r="I305" i="15"/>
  <c r="O305" i="15"/>
  <c r="U305" i="15"/>
  <c r="AA305" i="15"/>
  <c r="H308" i="15"/>
  <c r="N308" i="15"/>
  <c r="T308" i="15"/>
  <c r="Z308" i="15"/>
  <c r="Z306" i="15" s="1"/>
  <c r="H310" i="15"/>
  <c r="N310" i="15"/>
  <c r="T310" i="15"/>
  <c r="Z310" i="15"/>
  <c r="G313" i="15"/>
  <c r="M313" i="15"/>
  <c r="M311" i="15" s="1"/>
  <c r="S313" i="15"/>
  <c r="S311" i="15" s="1"/>
  <c r="Y313" i="15"/>
  <c r="G315" i="15"/>
  <c r="M315" i="15"/>
  <c r="S315" i="15"/>
  <c r="Y315" i="15"/>
  <c r="F318" i="15"/>
  <c r="F316" i="15" s="1"/>
  <c r="L318" i="15"/>
  <c r="R318" i="15"/>
  <c r="X318" i="15"/>
  <c r="F320" i="15"/>
  <c r="L320" i="15"/>
  <c r="R320" i="15"/>
  <c r="X320" i="15"/>
  <c r="E327" i="15"/>
  <c r="K327" i="15"/>
  <c r="Q327" i="15"/>
  <c r="W327" i="15"/>
  <c r="W325" i="15" s="1"/>
  <c r="E329" i="15"/>
  <c r="K329" i="15"/>
  <c r="Q329" i="15"/>
  <c r="W329" i="15"/>
  <c r="D332" i="15"/>
  <c r="J332" i="15"/>
  <c r="J330" i="15" s="1"/>
  <c r="P332" i="15"/>
  <c r="P330" i="15" s="1"/>
  <c r="V332" i="15"/>
  <c r="D334" i="15"/>
  <c r="J334" i="15"/>
  <c r="P334" i="15"/>
  <c r="V334" i="15"/>
  <c r="I337" i="15"/>
  <c r="I335" i="15" s="1"/>
  <c r="O337" i="15"/>
  <c r="U337" i="15"/>
  <c r="AA337" i="15"/>
  <c r="I339" i="15"/>
  <c r="O339" i="15"/>
  <c r="U339" i="15"/>
  <c r="AA339" i="15"/>
  <c r="H342" i="15"/>
  <c r="N342" i="15"/>
  <c r="T342" i="15"/>
  <c r="Z342" i="15"/>
  <c r="Z340" i="15" s="1"/>
  <c r="H344" i="15"/>
  <c r="N344" i="15"/>
  <c r="T344" i="15"/>
  <c r="Z344" i="15"/>
  <c r="G347" i="15"/>
  <c r="M347" i="15"/>
  <c r="M345" i="15" s="1"/>
  <c r="S347" i="15"/>
  <c r="S345" i="15" s="1"/>
  <c r="Y347" i="15"/>
  <c r="G349" i="15"/>
  <c r="M349" i="15"/>
  <c r="S349" i="15"/>
  <c r="Y349" i="15"/>
  <c r="F352" i="15"/>
  <c r="F350" i="15" s="1"/>
  <c r="L352" i="15"/>
  <c r="R352" i="15"/>
  <c r="X352" i="15"/>
  <c r="F354" i="15"/>
  <c r="L354" i="15"/>
  <c r="R354" i="15"/>
  <c r="X354" i="15"/>
  <c r="E357" i="15"/>
  <c r="K357" i="15"/>
  <c r="Q357" i="15"/>
  <c r="W357" i="15"/>
  <c r="W355" i="15" s="1"/>
  <c r="E359" i="15"/>
  <c r="K359" i="15"/>
  <c r="Q359" i="15"/>
  <c r="W359" i="15"/>
  <c r="D362" i="15"/>
  <c r="J362" i="15"/>
  <c r="J360" i="15" s="1"/>
  <c r="P362" i="15"/>
  <c r="P360" i="15" s="1"/>
  <c r="V362" i="15"/>
  <c r="D364" i="15"/>
  <c r="J364" i="15"/>
  <c r="P364" i="15"/>
  <c r="V364" i="15"/>
  <c r="I367" i="15"/>
  <c r="I365" i="15" s="1"/>
  <c r="O367" i="15"/>
  <c r="U367" i="15"/>
  <c r="AA367" i="15"/>
  <c r="I369" i="15"/>
  <c r="O369" i="15"/>
  <c r="U369" i="15"/>
  <c r="AA369" i="15"/>
  <c r="H372" i="15"/>
  <c r="N372" i="15"/>
  <c r="T372" i="15"/>
  <c r="Z372" i="15"/>
  <c r="Z370" i="15" s="1"/>
  <c r="H374" i="15"/>
  <c r="N374" i="15"/>
  <c r="T374" i="15"/>
  <c r="Z374" i="15"/>
  <c r="G377" i="15"/>
  <c r="M377" i="15"/>
  <c r="M375" i="15" s="1"/>
  <c r="S377" i="15"/>
  <c r="S375" i="15" s="1"/>
  <c r="Y377" i="15"/>
  <c r="G379" i="15"/>
  <c r="M379" i="15"/>
  <c r="S379" i="15"/>
  <c r="Y379" i="15"/>
  <c r="F382" i="15"/>
  <c r="F380" i="15" s="1"/>
  <c r="L382" i="15"/>
  <c r="R382" i="15"/>
  <c r="X382" i="15"/>
  <c r="F384" i="15"/>
  <c r="L384" i="15"/>
  <c r="R384" i="15"/>
  <c r="X384" i="15"/>
  <c r="E387" i="15"/>
  <c r="K387" i="15"/>
  <c r="Q387" i="15"/>
  <c r="W387" i="15"/>
  <c r="W385" i="15" s="1"/>
  <c r="E389" i="15"/>
  <c r="K389" i="15"/>
  <c r="Q389" i="15"/>
  <c r="W389" i="15"/>
  <c r="D392" i="15"/>
  <c r="J392" i="15"/>
  <c r="J390" i="15" s="1"/>
  <c r="P392" i="15"/>
  <c r="P390" i="15" s="1"/>
  <c r="V392" i="15"/>
  <c r="D394" i="15"/>
  <c r="J394" i="15"/>
  <c r="P394" i="15"/>
  <c r="V394" i="15"/>
  <c r="I397" i="15"/>
  <c r="I395" i="15" s="1"/>
  <c r="O397" i="15"/>
  <c r="U397" i="15"/>
  <c r="AA397" i="15"/>
  <c r="I399" i="15"/>
  <c r="O399" i="15"/>
  <c r="U399" i="15"/>
  <c r="AA399" i="15"/>
  <c r="H402" i="15"/>
  <c r="N402" i="15"/>
  <c r="T402" i="15"/>
  <c r="Z402" i="15"/>
  <c r="Z400" i="15" s="1"/>
  <c r="H404" i="15"/>
  <c r="N404" i="15"/>
  <c r="T404" i="15"/>
  <c r="Z404" i="15"/>
  <c r="G407" i="15"/>
  <c r="M407" i="15"/>
  <c r="M405" i="15" s="1"/>
  <c r="S407" i="15"/>
  <c r="S405" i="15" s="1"/>
  <c r="Y407" i="15"/>
  <c r="G409" i="15"/>
  <c r="M409" i="15"/>
  <c r="S409" i="15"/>
  <c r="Y409" i="15"/>
  <c r="F412" i="15"/>
  <c r="F410" i="15" s="1"/>
  <c r="L412" i="15"/>
  <c r="R412" i="15"/>
  <c r="X412" i="15"/>
  <c r="F414" i="15"/>
  <c r="L414" i="15"/>
  <c r="R414" i="15"/>
  <c r="X414" i="15"/>
  <c r="E417" i="15"/>
  <c r="K417" i="15"/>
  <c r="Q417" i="15"/>
  <c r="W417" i="15"/>
  <c r="W415" i="15" s="1"/>
  <c r="E419" i="15"/>
  <c r="K419" i="15"/>
  <c r="Q419" i="15"/>
  <c r="W419" i="15"/>
  <c r="D422" i="15"/>
  <c r="J422" i="15"/>
  <c r="J420" i="15" s="1"/>
  <c r="P422" i="15"/>
  <c r="P420" i="15" s="1"/>
  <c r="V422" i="15"/>
  <c r="D424" i="15"/>
  <c r="J424" i="15"/>
  <c r="P424" i="15"/>
  <c r="V424" i="15"/>
  <c r="I427" i="15"/>
  <c r="I425" i="15" s="1"/>
  <c r="O427" i="15"/>
  <c r="U427" i="15"/>
  <c r="AA427" i="15"/>
  <c r="I429" i="15"/>
  <c r="O429" i="15"/>
  <c r="U429" i="15"/>
  <c r="AA429" i="15"/>
  <c r="H432" i="15"/>
  <c r="N432" i="15"/>
  <c r="T432" i="15"/>
  <c r="Z432" i="15"/>
  <c r="Z430" i="15" s="1"/>
  <c r="H434" i="15"/>
  <c r="N434" i="15"/>
  <c r="T434" i="15"/>
  <c r="Z434" i="15"/>
  <c r="G437" i="15"/>
  <c r="M437" i="15"/>
  <c r="M435" i="15" s="1"/>
  <c r="S437" i="15"/>
  <c r="S435" i="15" s="1"/>
  <c r="Y437" i="15"/>
  <c r="G439" i="15"/>
  <c r="M439" i="15"/>
  <c r="S439" i="15"/>
  <c r="Y439" i="15"/>
  <c r="F442" i="15"/>
  <c r="F440" i="15" s="1"/>
  <c r="L442" i="15"/>
  <c r="R442" i="15"/>
  <c r="X442" i="15"/>
  <c r="F444" i="15"/>
  <c r="L444" i="15"/>
  <c r="R444" i="15"/>
  <c r="X444" i="15"/>
  <c r="E447" i="15"/>
  <c r="K447" i="15"/>
  <c r="Q447" i="15"/>
  <c r="W447" i="15"/>
  <c r="W445" i="15" s="1"/>
  <c r="E449" i="15"/>
  <c r="K449" i="15"/>
  <c r="Q449" i="15"/>
  <c r="W449" i="15"/>
  <c r="D452" i="15"/>
  <c r="J452" i="15"/>
  <c r="J450" i="15" s="1"/>
  <c r="P452" i="15"/>
  <c r="P450" i="15" s="1"/>
  <c r="V452" i="15"/>
  <c r="D454" i="15"/>
  <c r="J454" i="15"/>
  <c r="P454" i="15"/>
  <c r="V454" i="15"/>
  <c r="I457" i="15"/>
  <c r="I455" i="15" s="1"/>
  <c r="O457" i="15"/>
  <c r="U457" i="15"/>
  <c r="AA457" i="15"/>
  <c r="I459" i="15"/>
  <c r="O459" i="15"/>
  <c r="U459" i="15"/>
  <c r="AA459" i="15"/>
  <c r="H462" i="15"/>
  <c r="N462" i="15"/>
  <c r="T462" i="15"/>
  <c r="Z462" i="15"/>
  <c r="Z460" i="15" s="1"/>
  <c r="H464" i="15"/>
  <c r="N464" i="15"/>
  <c r="T464" i="15"/>
  <c r="Z464" i="15"/>
  <c r="G467" i="15"/>
  <c r="M467" i="15"/>
  <c r="M465" i="15" s="1"/>
  <c r="S467" i="15"/>
  <c r="S465" i="15" s="1"/>
  <c r="Y467" i="15"/>
  <c r="Y465" i="15" s="1"/>
  <c r="G469" i="15"/>
  <c r="M469" i="15"/>
  <c r="S469" i="15"/>
  <c r="Z469" i="15"/>
  <c r="F472" i="15"/>
  <c r="M472" i="15"/>
  <c r="T472" i="15"/>
  <c r="AA472" i="15"/>
  <c r="J474" i="15"/>
  <c r="R474" i="15"/>
  <c r="Y474" i="15"/>
  <c r="E477" i="15"/>
  <c r="L477" i="15"/>
  <c r="S477" i="15"/>
  <c r="Z477" i="15"/>
  <c r="I479" i="15"/>
  <c r="Q479" i="15"/>
  <c r="X479" i="15"/>
  <c r="E488" i="15"/>
  <c r="E484" i="15" s="1"/>
  <c r="M488" i="15"/>
  <c r="M484" i="15" s="1"/>
  <c r="W488" i="15"/>
  <c r="W484" i="15" s="1"/>
  <c r="K493" i="15"/>
  <c r="K489" i="15" s="1"/>
  <c r="S493" i="15"/>
  <c r="S489" i="15" s="1"/>
  <c r="J498" i="15"/>
  <c r="J494" i="15" s="1"/>
  <c r="R498" i="15"/>
  <c r="R494" i="15" s="1"/>
  <c r="I503" i="15"/>
  <c r="I499" i="15" s="1"/>
  <c r="Q503" i="15"/>
  <c r="Q499" i="15" s="1"/>
  <c r="AA503" i="15"/>
  <c r="AA499" i="15" s="1"/>
  <c r="H508" i="15"/>
  <c r="H504" i="15" s="1"/>
  <c r="P508" i="15"/>
  <c r="P504" i="15" s="1"/>
  <c r="Z508" i="15"/>
  <c r="Z504" i="15" s="1"/>
  <c r="S513" i="15"/>
  <c r="S509" i="15" s="1"/>
  <c r="M518" i="15"/>
  <c r="M514" i="15" s="1"/>
  <c r="K523" i="15"/>
  <c r="K519" i="15" s="1"/>
  <c r="D528" i="15"/>
  <c r="D524" i="15" s="1"/>
  <c r="Y543" i="15"/>
  <c r="Y539" i="15" s="1"/>
  <c r="R548" i="15"/>
  <c r="R544" i="15" s="1"/>
  <c r="K553" i="15"/>
  <c r="K549" i="15" s="1"/>
  <c r="D558" i="15"/>
  <c r="D554" i="15" s="1"/>
  <c r="Y573" i="15"/>
  <c r="Y569" i="15" s="1"/>
  <c r="R578" i="15"/>
  <c r="R574" i="15" s="1"/>
  <c r="K583" i="15"/>
  <c r="K579" i="15" s="1"/>
  <c r="D588" i="15"/>
  <c r="D584" i="15" s="1"/>
  <c r="Y603" i="15"/>
  <c r="Y599" i="15" s="1"/>
  <c r="R608" i="15"/>
  <c r="R604" i="15" s="1"/>
  <c r="K613" i="15"/>
  <c r="K609" i="15" s="1"/>
  <c r="D618" i="15"/>
  <c r="D614" i="15" s="1"/>
  <c r="H255" i="15"/>
  <c r="H251" i="15" s="1"/>
  <c r="N255" i="15"/>
  <c r="N251" i="15" s="1"/>
  <c r="T255" i="15"/>
  <c r="T251" i="15" s="1"/>
  <c r="Z255" i="15"/>
  <c r="Z251" i="15" s="1"/>
  <c r="G260" i="15"/>
  <c r="G256" i="15" s="1"/>
  <c r="M260" i="15"/>
  <c r="M256" i="15" s="1"/>
  <c r="S260" i="15"/>
  <c r="S256" i="15" s="1"/>
  <c r="Y260" i="15"/>
  <c r="Y256" i="15" s="1"/>
  <c r="F265" i="15"/>
  <c r="F261" i="15" s="1"/>
  <c r="L265" i="15"/>
  <c r="L261" i="15" s="1"/>
  <c r="R265" i="15"/>
  <c r="R261" i="15" s="1"/>
  <c r="X265" i="15"/>
  <c r="X261" i="15" s="1"/>
  <c r="E270" i="15"/>
  <c r="E266" i="15" s="1"/>
  <c r="K270" i="15"/>
  <c r="K266" i="15" s="1"/>
  <c r="Q270" i="15"/>
  <c r="Q266" i="15" s="1"/>
  <c r="W270" i="15"/>
  <c r="W266" i="15" s="1"/>
  <c r="D275" i="15"/>
  <c r="D271" i="15" s="1"/>
  <c r="J275" i="15"/>
  <c r="J271" i="15" s="1"/>
  <c r="P275" i="15"/>
  <c r="P271" i="15" s="1"/>
  <c r="V275" i="15"/>
  <c r="V271" i="15" s="1"/>
  <c r="I280" i="15"/>
  <c r="I276" i="15" s="1"/>
  <c r="O280" i="15"/>
  <c r="O276" i="15" s="1"/>
  <c r="U280" i="15"/>
  <c r="U276" i="15" s="1"/>
  <c r="AA280" i="15"/>
  <c r="AA276" i="15" s="1"/>
  <c r="H285" i="15"/>
  <c r="H281" i="15" s="1"/>
  <c r="N285" i="15"/>
  <c r="N281" i="15" s="1"/>
  <c r="T285" i="15"/>
  <c r="T281" i="15" s="1"/>
  <c r="Z285" i="15"/>
  <c r="Z281" i="15" s="1"/>
  <c r="G290" i="15"/>
  <c r="G286" i="15" s="1"/>
  <c r="M290" i="15"/>
  <c r="M286" i="15" s="1"/>
  <c r="S290" i="15"/>
  <c r="S286" i="15" s="1"/>
  <c r="Y290" i="15"/>
  <c r="Y286" i="15" s="1"/>
  <c r="F295" i="15"/>
  <c r="F291" i="15" s="1"/>
  <c r="L295" i="15"/>
  <c r="L291" i="15" s="1"/>
  <c r="R295" i="15"/>
  <c r="R291" i="15" s="1"/>
  <c r="X295" i="15"/>
  <c r="X291" i="15" s="1"/>
  <c r="E300" i="15"/>
  <c r="E296" i="15" s="1"/>
  <c r="K300" i="15"/>
  <c r="K296" i="15" s="1"/>
  <c r="Q300" i="15"/>
  <c r="Q296" i="15" s="1"/>
  <c r="W300" i="15"/>
  <c r="W296" i="15" s="1"/>
  <c r="D305" i="15"/>
  <c r="D301" i="15" s="1"/>
  <c r="J305" i="15"/>
  <c r="J301" i="15" s="1"/>
  <c r="P305" i="15"/>
  <c r="P301" i="15" s="1"/>
  <c r="V305" i="15"/>
  <c r="V301" i="15" s="1"/>
  <c r="I310" i="15"/>
  <c r="I306" i="15" s="1"/>
  <c r="O310" i="15"/>
  <c r="O306" i="15" s="1"/>
  <c r="U310" i="15"/>
  <c r="U306" i="15" s="1"/>
  <c r="AA310" i="15"/>
  <c r="AA306" i="15" s="1"/>
  <c r="H315" i="15"/>
  <c r="H311" i="15" s="1"/>
  <c r="N315" i="15"/>
  <c r="N311" i="15" s="1"/>
  <c r="T315" i="15"/>
  <c r="T311" i="15" s="1"/>
  <c r="Z315" i="15"/>
  <c r="Z311" i="15" s="1"/>
  <c r="G320" i="15"/>
  <c r="G316" i="15" s="1"/>
  <c r="M320" i="15"/>
  <c r="M316" i="15" s="1"/>
  <c r="S320" i="15"/>
  <c r="S316" i="15" s="1"/>
  <c r="Y320" i="15"/>
  <c r="Y316" i="15" s="1"/>
  <c r="F329" i="15"/>
  <c r="F325" i="15" s="1"/>
  <c r="L329" i="15"/>
  <c r="L325" i="15" s="1"/>
  <c r="R329" i="15"/>
  <c r="R325" i="15" s="1"/>
  <c r="X329" i="15"/>
  <c r="X325" i="15" s="1"/>
  <c r="E334" i="15"/>
  <c r="E330" i="15" s="1"/>
  <c r="K334" i="15"/>
  <c r="K330" i="15" s="1"/>
  <c r="Q334" i="15"/>
  <c r="Q330" i="15" s="1"/>
  <c r="W334" i="15"/>
  <c r="W330" i="15" s="1"/>
  <c r="D339" i="15"/>
  <c r="D335" i="15" s="1"/>
  <c r="J339" i="15"/>
  <c r="J335" i="15" s="1"/>
  <c r="P339" i="15"/>
  <c r="P335" i="15" s="1"/>
  <c r="V339" i="15"/>
  <c r="V335" i="15" s="1"/>
  <c r="I344" i="15"/>
  <c r="I340" i="15" s="1"/>
  <c r="O344" i="15"/>
  <c r="O340" i="15" s="1"/>
  <c r="U344" i="15"/>
  <c r="U340" i="15" s="1"/>
  <c r="AA344" i="15"/>
  <c r="AA340" i="15" s="1"/>
  <c r="H349" i="15"/>
  <c r="H345" i="15" s="1"/>
  <c r="N349" i="15"/>
  <c r="N345" i="15" s="1"/>
  <c r="T349" i="15"/>
  <c r="T345" i="15" s="1"/>
  <c r="Z349" i="15"/>
  <c r="Z345" i="15" s="1"/>
  <c r="G354" i="15"/>
  <c r="G350" i="15" s="1"/>
  <c r="M354" i="15"/>
  <c r="M350" i="15" s="1"/>
  <c r="S354" i="15"/>
  <c r="S350" i="15" s="1"/>
  <c r="Y354" i="15"/>
  <c r="Y350" i="15" s="1"/>
  <c r="F359" i="15"/>
  <c r="F355" i="15" s="1"/>
  <c r="L359" i="15"/>
  <c r="L355" i="15" s="1"/>
  <c r="R359" i="15"/>
  <c r="R355" i="15" s="1"/>
  <c r="X359" i="15"/>
  <c r="X355" i="15" s="1"/>
  <c r="E364" i="15"/>
  <c r="E360" i="15" s="1"/>
  <c r="K364" i="15"/>
  <c r="K360" i="15" s="1"/>
  <c r="Q364" i="15"/>
  <c r="Q360" i="15" s="1"/>
  <c r="W364" i="15"/>
  <c r="W360" i="15" s="1"/>
  <c r="D369" i="15"/>
  <c r="D365" i="15" s="1"/>
  <c r="J369" i="15"/>
  <c r="J365" i="15" s="1"/>
  <c r="P369" i="15"/>
  <c r="P365" i="15" s="1"/>
  <c r="V369" i="15"/>
  <c r="V365" i="15" s="1"/>
  <c r="I374" i="15"/>
  <c r="I370" i="15" s="1"/>
  <c r="O374" i="15"/>
  <c r="O370" i="15" s="1"/>
  <c r="U374" i="15"/>
  <c r="U370" i="15" s="1"/>
  <c r="AA374" i="15"/>
  <c r="AA370" i="15" s="1"/>
  <c r="H379" i="15"/>
  <c r="H375" i="15" s="1"/>
  <c r="N379" i="15"/>
  <c r="N375" i="15" s="1"/>
  <c r="T379" i="15"/>
  <c r="T375" i="15" s="1"/>
  <c r="Z379" i="15"/>
  <c r="Z375" i="15" s="1"/>
  <c r="G384" i="15"/>
  <c r="G380" i="15" s="1"/>
  <c r="M384" i="15"/>
  <c r="M380" i="15" s="1"/>
  <c r="S384" i="15"/>
  <c r="S380" i="15" s="1"/>
  <c r="Y384" i="15"/>
  <c r="Y380" i="15" s="1"/>
  <c r="F389" i="15"/>
  <c r="F385" i="15" s="1"/>
  <c r="L389" i="15"/>
  <c r="L385" i="15" s="1"/>
  <c r="R389" i="15"/>
  <c r="R385" i="15" s="1"/>
  <c r="X389" i="15"/>
  <c r="X385" i="15" s="1"/>
  <c r="E394" i="15"/>
  <c r="E390" i="15" s="1"/>
  <c r="K394" i="15"/>
  <c r="K390" i="15" s="1"/>
  <c r="Q394" i="15"/>
  <c r="Q390" i="15" s="1"/>
  <c r="W394" i="15"/>
  <c r="W390" i="15" s="1"/>
  <c r="D399" i="15"/>
  <c r="D395" i="15" s="1"/>
  <c r="J399" i="15"/>
  <c r="J395" i="15" s="1"/>
  <c r="P399" i="15"/>
  <c r="P395" i="15" s="1"/>
  <c r="V399" i="15"/>
  <c r="V395" i="15" s="1"/>
  <c r="I404" i="15"/>
  <c r="I400" i="15" s="1"/>
  <c r="O404" i="15"/>
  <c r="O400" i="15" s="1"/>
  <c r="U404" i="15"/>
  <c r="U400" i="15" s="1"/>
  <c r="AA404" i="15"/>
  <c r="AA400" i="15" s="1"/>
  <c r="H409" i="15"/>
  <c r="H405" i="15" s="1"/>
  <c r="N409" i="15"/>
  <c r="N405" i="15" s="1"/>
  <c r="T409" i="15"/>
  <c r="T405" i="15" s="1"/>
  <c r="Z409" i="15"/>
  <c r="Z405" i="15" s="1"/>
  <c r="G414" i="15"/>
  <c r="G410" i="15" s="1"/>
  <c r="M414" i="15"/>
  <c r="M410" i="15" s="1"/>
  <c r="S414" i="15"/>
  <c r="S410" i="15" s="1"/>
  <c r="Y414" i="15"/>
  <c r="Y410" i="15" s="1"/>
  <c r="F419" i="15"/>
  <c r="F415" i="15" s="1"/>
  <c r="L419" i="15"/>
  <c r="L415" i="15" s="1"/>
  <c r="R419" i="15"/>
  <c r="R415" i="15" s="1"/>
  <c r="X419" i="15"/>
  <c r="X415" i="15" s="1"/>
  <c r="E424" i="15"/>
  <c r="E420" i="15" s="1"/>
  <c r="K424" i="15"/>
  <c r="K420" i="15" s="1"/>
  <c r="Q424" i="15"/>
  <c r="Q420" i="15" s="1"/>
  <c r="W424" i="15"/>
  <c r="W420" i="15" s="1"/>
  <c r="D429" i="15"/>
  <c r="D425" i="15" s="1"/>
  <c r="J429" i="15"/>
  <c r="J425" i="15" s="1"/>
  <c r="P429" i="15"/>
  <c r="P425" i="15" s="1"/>
  <c r="V429" i="15"/>
  <c r="V425" i="15" s="1"/>
  <c r="I434" i="15"/>
  <c r="I430" i="15" s="1"/>
  <c r="O434" i="15"/>
  <c r="O430" i="15" s="1"/>
  <c r="U434" i="15"/>
  <c r="U430" i="15" s="1"/>
  <c r="AA434" i="15"/>
  <c r="AA430" i="15" s="1"/>
  <c r="H439" i="15"/>
  <c r="H435" i="15" s="1"/>
  <c r="N439" i="15"/>
  <c r="N435" i="15" s="1"/>
  <c r="T439" i="15"/>
  <c r="T435" i="15" s="1"/>
  <c r="Z439" i="15"/>
  <c r="Z435" i="15" s="1"/>
  <c r="G444" i="15"/>
  <c r="G440" i="15" s="1"/>
  <c r="M444" i="15"/>
  <c r="M440" i="15" s="1"/>
  <c r="S444" i="15"/>
  <c r="S440" i="15" s="1"/>
  <c r="Y444" i="15"/>
  <c r="Y440" i="15" s="1"/>
  <c r="F449" i="15"/>
  <c r="F445" i="15" s="1"/>
  <c r="L449" i="15"/>
  <c r="L445" i="15" s="1"/>
  <c r="R449" i="15"/>
  <c r="R445" i="15" s="1"/>
  <c r="X449" i="15"/>
  <c r="X445" i="15" s="1"/>
  <c r="E454" i="15"/>
  <c r="E450" i="15" s="1"/>
  <c r="K454" i="15"/>
  <c r="K450" i="15" s="1"/>
  <c r="Q454" i="15"/>
  <c r="Q450" i="15" s="1"/>
  <c r="W454" i="15"/>
  <c r="W450" i="15" s="1"/>
  <c r="D459" i="15"/>
  <c r="D455" i="15" s="1"/>
  <c r="J459" i="15"/>
  <c r="J455" i="15" s="1"/>
  <c r="P459" i="15"/>
  <c r="P455" i="15" s="1"/>
  <c r="V459" i="15"/>
  <c r="V455" i="15" s="1"/>
  <c r="I462" i="15"/>
  <c r="O462" i="15"/>
  <c r="O460" i="15" s="1"/>
  <c r="U462" i="15"/>
  <c r="U460" i="15" s="1"/>
  <c r="AA462" i="15"/>
  <c r="AA460" i="15" s="1"/>
  <c r="I464" i="15"/>
  <c r="O464" i="15"/>
  <c r="U464" i="15"/>
  <c r="AA464" i="15"/>
  <c r="H467" i="15"/>
  <c r="H465" i="15" s="1"/>
  <c r="N467" i="15"/>
  <c r="N465" i="15" s="1"/>
  <c r="T467" i="15"/>
  <c r="Z467" i="15"/>
  <c r="H469" i="15"/>
  <c r="N469" i="15"/>
  <c r="T469" i="15"/>
  <c r="AA469" i="15"/>
  <c r="G472" i="15"/>
  <c r="N472" i="15"/>
  <c r="U472" i="15"/>
  <c r="D474" i="15"/>
  <c r="L474" i="15"/>
  <c r="L470" i="15" s="1"/>
  <c r="S474" i="15"/>
  <c r="Z474" i="15"/>
  <c r="F477" i="15"/>
  <c r="M477" i="15"/>
  <c r="T477" i="15"/>
  <c r="AA477" i="15"/>
  <c r="K479" i="15"/>
  <c r="R479" i="15"/>
  <c r="Y479" i="15"/>
  <c r="F488" i="15"/>
  <c r="F484" i="15" s="1"/>
  <c r="N488" i="15"/>
  <c r="N484" i="15" s="1"/>
  <c r="X488" i="15"/>
  <c r="X484" i="15" s="1"/>
  <c r="D493" i="15"/>
  <c r="D489" i="15" s="1"/>
  <c r="L493" i="15"/>
  <c r="L489" i="15" s="1"/>
  <c r="V493" i="15"/>
  <c r="V489" i="15" s="1"/>
  <c r="K498" i="15"/>
  <c r="K494" i="15" s="1"/>
  <c r="U498" i="15"/>
  <c r="U494" i="15" s="1"/>
  <c r="J503" i="15"/>
  <c r="J499" i="15" s="1"/>
  <c r="T503" i="15"/>
  <c r="T499" i="15" s="1"/>
  <c r="I508" i="15"/>
  <c r="I504" i="15" s="1"/>
  <c r="S508" i="15"/>
  <c r="S504" i="15" s="1"/>
  <c r="AA508" i="15"/>
  <c r="AA504" i="15" s="1"/>
  <c r="T513" i="15"/>
  <c r="T509" i="15" s="1"/>
  <c r="R518" i="15"/>
  <c r="R514" i="15" s="1"/>
  <c r="L523" i="15"/>
  <c r="L519" i="15" s="1"/>
  <c r="J528" i="15"/>
  <c r="J524" i="15" s="1"/>
  <c r="I533" i="15"/>
  <c r="I529" i="15" s="1"/>
  <c r="X548" i="15"/>
  <c r="X544" i="15" s="1"/>
  <c r="Q553" i="15"/>
  <c r="Q549" i="15" s="1"/>
  <c r="J558" i="15"/>
  <c r="J554" i="15" s="1"/>
  <c r="I563" i="15"/>
  <c r="I559" i="15" s="1"/>
  <c r="X578" i="15"/>
  <c r="X574" i="15" s="1"/>
  <c r="Q583" i="15"/>
  <c r="Q579" i="15" s="1"/>
  <c r="J588" i="15"/>
  <c r="J584" i="15" s="1"/>
  <c r="I593" i="15"/>
  <c r="I589" i="15" s="1"/>
  <c r="X608" i="15"/>
  <c r="X604" i="15" s="1"/>
  <c r="Q613" i="15"/>
  <c r="Q609" i="15" s="1"/>
  <c r="J618" i="15"/>
  <c r="J614" i="15" s="1"/>
  <c r="I623" i="15"/>
  <c r="I619" i="15" s="1"/>
  <c r="I9" i="15"/>
  <c r="O9" i="15"/>
  <c r="U9" i="15"/>
  <c r="U7" i="15" s="1"/>
  <c r="AA9" i="15"/>
  <c r="AA7" i="15" s="1"/>
  <c r="I11" i="15"/>
  <c r="O11" i="15"/>
  <c r="U11" i="15"/>
  <c r="AA11" i="15"/>
  <c r="H14" i="15"/>
  <c r="H12" i="15" s="1"/>
  <c r="N14" i="15"/>
  <c r="N12" i="15" s="1"/>
  <c r="T14" i="15"/>
  <c r="Z14" i="15"/>
  <c r="H16" i="15"/>
  <c r="N16" i="15"/>
  <c r="T16" i="15"/>
  <c r="Z16" i="15"/>
  <c r="G19" i="15"/>
  <c r="M19" i="15"/>
  <c r="S19" i="15"/>
  <c r="Y19" i="15"/>
  <c r="G21" i="15"/>
  <c r="M21" i="15"/>
  <c r="S21" i="15"/>
  <c r="Y21" i="15"/>
  <c r="F24" i="15"/>
  <c r="L24" i="15"/>
  <c r="R24" i="15"/>
  <c r="R22" i="15" s="1"/>
  <c r="X24" i="15"/>
  <c r="X22" i="15" s="1"/>
  <c r="F26" i="15"/>
  <c r="L26" i="15"/>
  <c r="R26" i="15"/>
  <c r="X26" i="15"/>
  <c r="E29" i="15"/>
  <c r="E27" i="15" s="1"/>
  <c r="K29" i="15"/>
  <c r="K27" i="15" s="1"/>
  <c r="Q29" i="15"/>
  <c r="W29" i="15"/>
  <c r="E31" i="15"/>
  <c r="K31" i="15"/>
  <c r="Q31" i="15"/>
  <c r="W31" i="15"/>
  <c r="D34" i="15"/>
  <c r="J34" i="15"/>
  <c r="P34" i="15"/>
  <c r="V34" i="15"/>
  <c r="D36" i="15"/>
  <c r="J36" i="15"/>
  <c r="P36" i="15"/>
  <c r="V36" i="15"/>
  <c r="I39" i="15"/>
  <c r="O39" i="15"/>
  <c r="U39" i="15"/>
  <c r="U37" i="15" s="1"/>
  <c r="AA39" i="15"/>
  <c r="AA37" i="15" s="1"/>
  <c r="I41" i="15"/>
  <c r="O41" i="15"/>
  <c r="U41" i="15"/>
  <c r="AA41" i="15"/>
  <c r="H44" i="15"/>
  <c r="H42" i="15" s="1"/>
  <c r="N44" i="15"/>
  <c r="N42" i="15" s="1"/>
  <c r="T44" i="15"/>
  <c r="Z44" i="15"/>
  <c r="H46" i="15"/>
  <c r="N46" i="15"/>
  <c r="T46" i="15"/>
  <c r="Z46" i="15"/>
  <c r="G49" i="15"/>
  <c r="M49" i="15"/>
  <c r="S49" i="15"/>
  <c r="Y49" i="15"/>
  <c r="G51" i="15"/>
  <c r="M51" i="15"/>
  <c r="S51" i="15"/>
  <c r="Y51" i="15"/>
  <c r="F54" i="15"/>
  <c r="L54" i="15"/>
  <c r="R54" i="15"/>
  <c r="R52" i="15" s="1"/>
  <c r="X54" i="15"/>
  <c r="X52" i="15" s="1"/>
  <c r="F56" i="15"/>
  <c r="L56" i="15"/>
  <c r="R56" i="15"/>
  <c r="X56" i="15"/>
  <c r="E59" i="15"/>
  <c r="E57" i="15" s="1"/>
  <c r="K59" i="15"/>
  <c r="K57" i="15" s="1"/>
  <c r="Q59" i="15"/>
  <c r="W59" i="15"/>
  <c r="E61" i="15"/>
  <c r="K61" i="15"/>
  <c r="Q61" i="15"/>
  <c r="W61" i="15"/>
  <c r="D64" i="15"/>
  <c r="J64" i="15"/>
  <c r="P64" i="15"/>
  <c r="V64" i="15"/>
  <c r="D66" i="15"/>
  <c r="J66" i="15"/>
  <c r="P66" i="15"/>
  <c r="V66" i="15"/>
  <c r="I69" i="15"/>
  <c r="O69" i="15"/>
  <c r="U69" i="15"/>
  <c r="U67" i="15" s="1"/>
  <c r="AA69" i="15"/>
  <c r="AA67" i="15" s="1"/>
  <c r="I71" i="15"/>
  <c r="O71" i="15"/>
  <c r="U71" i="15"/>
  <c r="AA71" i="15"/>
  <c r="H74" i="15"/>
  <c r="H72" i="15" s="1"/>
  <c r="N74" i="15"/>
  <c r="N72" i="15" s="1"/>
  <c r="T74" i="15"/>
  <c r="Z74" i="15"/>
  <c r="H76" i="15"/>
  <c r="N76" i="15"/>
  <c r="T76" i="15"/>
  <c r="Z76" i="15"/>
  <c r="G79" i="15"/>
  <c r="M79" i="15"/>
  <c r="S79" i="15"/>
  <c r="Y79" i="15"/>
  <c r="G81" i="15"/>
  <c r="M81" i="15"/>
  <c r="S81" i="15"/>
  <c r="Y81" i="15"/>
  <c r="F84" i="15"/>
  <c r="L84" i="15"/>
  <c r="R84" i="15"/>
  <c r="R82" i="15" s="1"/>
  <c r="X84" i="15"/>
  <c r="X82" i="15" s="1"/>
  <c r="F86" i="15"/>
  <c r="L86" i="15"/>
  <c r="R86" i="15"/>
  <c r="X86" i="15"/>
  <c r="E89" i="15"/>
  <c r="E87" i="15" s="1"/>
  <c r="K89" i="15"/>
  <c r="K87" i="15" s="1"/>
  <c r="Q89" i="15"/>
  <c r="W89" i="15"/>
  <c r="E91" i="15"/>
  <c r="K91" i="15"/>
  <c r="Q91" i="15"/>
  <c r="W91" i="15"/>
  <c r="D94" i="15"/>
  <c r="J94" i="15"/>
  <c r="P94" i="15"/>
  <c r="V94" i="15"/>
  <c r="D96" i="15"/>
  <c r="J96" i="15"/>
  <c r="P96" i="15"/>
  <c r="V96" i="15"/>
  <c r="I99" i="15"/>
  <c r="O99" i="15"/>
  <c r="U99" i="15"/>
  <c r="U97" i="15" s="1"/>
  <c r="AA99" i="15"/>
  <c r="AA97" i="15" s="1"/>
  <c r="I101" i="15"/>
  <c r="O101" i="15"/>
  <c r="U101" i="15"/>
  <c r="AA101" i="15"/>
  <c r="H104" i="15"/>
  <c r="H102" i="15" s="1"/>
  <c r="N104" i="15"/>
  <c r="N102" i="15" s="1"/>
  <c r="T104" i="15"/>
  <c r="Z104" i="15"/>
  <c r="H106" i="15"/>
  <c r="N106" i="15"/>
  <c r="T106" i="15"/>
  <c r="Z106" i="15"/>
  <c r="G109" i="15"/>
  <c r="M109" i="15"/>
  <c r="S109" i="15"/>
  <c r="Y109" i="15"/>
  <c r="G111" i="15"/>
  <c r="M111" i="15"/>
  <c r="S111" i="15"/>
  <c r="Y111" i="15"/>
  <c r="F114" i="15"/>
  <c r="L114" i="15"/>
  <c r="R114" i="15"/>
  <c r="R112" i="15" s="1"/>
  <c r="X114" i="15"/>
  <c r="X112" i="15" s="1"/>
  <c r="F116" i="15"/>
  <c r="L116" i="15"/>
  <c r="R116" i="15"/>
  <c r="X116" i="15"/>
  <c r="E119" i="15"/>
  <c r="E117" i="15" s="1"/>
  <c r="K119" i="15"/>
  <c r="K117" i="15" s="1"/>
  <c r="Q119" i="15"/>
  <c r="W119" i="15"/>
  <c r="E121" i="15"/>
  <c r="K121" i="15"/>
  <c r="Q121" i="15"/>
  <c r="W121" i="15"/>
  <c r="D124" i="15"/>
  <c r="J124" i="15"/>
  <c r="P124" i="15"/>
  <c r="V124" i="15"/>
  <c r="D126" i="15"/>
  <c r="J126" i="15"/>
  <c r="P126" i="15"/>
  <c r="V126" i="15"/>
  <c r="I129" i="15"/>
  <c r="O129" i="15"/>
  <c r="U129" i="15"/>
  <c r="U127" i="15" s="1"/>
  <c r="AA129" i="15"/>
  <c r="AA127" i="15" s="1"/>
  <c r="I131" i="15"/>
  <c r="O131" i="15"/>
  <c r="U131" i="15"/>
  <c r="AA131" i="15"/>
  <c r="H134" i="15"/>
  <c r="H132" i="15" s="1"/>
  <c r="N134" i="15"/>
  <c r="N132" i="15" s="1"/>
  <c r="T134" i="15"/>
  <c r="Z134" i="15"/>
  <c r="H136" i="15"/>
  <c r="N136" i="15"/>
  <c r="T136" i="15"/>
  <c r="Z136" i="15"/>
  <c r="G139" i="15"/>
  <c r="M139" i="15"/>
  <c r="S139" i="15"/>
  <c r="Y139" i="15"/>
  <c r="G141" i="15"/>
  <c r="M141" i="15"/>
  <c r="S141" i="15"/>
  <c r="Y141" i="15"/>
  <c r="F144" i="15"/>
  <c r="L144" i="15"/>
  <c r="R144" i="15"/>
  <c r="R142" i="15" s="1"/>
  <c r="X144" i="15"/>
  <c r="X142" i="15" s="1"/>
  <c r="F146" i="15"/>
  <c r="L146" i="15"/>
  <c r="R146" i="15"/>
  <c r="X146" i="15"/>
  <c r="E149" i="15"/>
  <c r="E147" i="15" s="1"/>
  <c r="K149" i="15"/>
  <c r="K147" i="15" s="1"/>
  <c r="Q149" i="15"/>
  <c r="W149" i="15"/>
  <c r="E151" i="15"/>
  <c r="K151" i="15"/>
  <c r="Q151" i="15"/>
  <c r="W151" i="15"/>
  <c r="D154" i="15"/>
  <c r="J154" i="15"/>
  <c r="P154" i="15"/>
  <c r="V154" i="15"/>
  <c r="D156" i="15"/>
  <c r="J156" i="15"/>
  <c r="P156" i="15"/>
  <c r="V156" i="15"/>
  <c r="I159" i="15"/>
  <c r="O159" i="15"/>
  <c r="U159" i="15"/>
  <c r="U157" i="15" s="1"/>
  <c r="AA159" i="15"/>
  <c r="AA157" i="15" s="1"/>
  <c r="I161" i="15"/>
  <c r="O161" i="15"/>
  <c r="U161" i="15"/>
  <c r="AA161" i="15"/>
  <c r="H168" i="15"/>
  <c r="H166" i="15" s="1"/>
  <c r="N168" i="15"/>
  <c r="N166" i="15" s="1"/>
  <c r="T168" i="15"/>
  <c r="Z168" i="15"/>
  <c r="H170" i="15"/>
  <c r="N170" i="15"/>
  <c r="T170" i="15"/>
  <c r="Z170" i="15"/>
  <c r="G173" i="15"/>
  <c r="M173" i="15"/>
  <c r="S173" i="15"/>
  <c r="Y173" i="15"/>
  <c r="G175" i="15"/>
  <c r="M175" i="15"/>
  <c r="S175" i="15"/>
  <c r="Y175" i="15"/>
  <c r="F178" i="15"/>
  <c r="L178" i="15"/>
  <c r="R178" i="15"/>
  <c r="R176" i="15" s="1"/>
  <c r="X178" i="15"/>
  <c r="X176" i="15" s="1"/>
  <c r="F180" i="15"/>
  <c r="L180" i="15"/>
  <c r="R180" i="15"/>
  <c r="X180" i="15"/>
  <c r="E183" i="15"/>
  <c r="E181" i="15" s="1"/>
  <c r="K183" i="15"/>
  <c r="K181" i="15" s="1"/>
  <c r="Q183" i="15"/>
  <c r="W183" i="15"/>
  <c r="E185" i="15"/>
  <c r="K185" i="15"/>
  <c r="Q185" i="15"/>
  <c r="W185" i="15"/>
  <c r="D188" i="15"/>
  <c r="J188" i="15"/>
  <c r="P188" i="15"/>
  <c r="V188" i="15"/>
  <c r="D190" i="15"/>
  <c r="J190" i="15"/>
  <c r="P190" i="15"/>
  <c r="V190" i="15"/>
  <c r="I193" i="15"/>
  <c r="O193" i="15"/>
  <c r="U193" i="15"/>
  <c r="U191" i="15" s="1"/>
  <c r="AA193" i="15"/>
  <c r="AA191" i="15" s="1"/>
  <c r="I195" i="15"/>
  <c r="O195" i="15"/>
  <c r="U195" i="15"/>
  <c r="AA195" i="15"/>
  <c r="H198" i="15"/>
  <c r="H196" i="15" s="1"/>
  <c r="N198" i="15"/>
  <c r="N196" i="15" s="1"/>
  <c r="T198" i="15"/>
  <c r="Z198" i="15"/>
  <c r="H200" i="15"/>
  <c r="N200" i="15"/>
  <c r="T200" i="15"/>
  <c r="Z200" i="15"/>
  <c r="G203" i="15"/>
  <c r="M203" i="15"/>
  <c r="S203" i="15"/>
  <c r="Y203" i="15"/>
  <c r="G205" i="15"/>
  <c r="M205" i="15"/>
  <c r="S205" i="15"/>
  <c r="Y205" i="15"/>
  <c r="F208" i="15"/>
  <c r="L208" i="15"/>
  <c r="R208" i="15"/>
  <c r="R206" i="15" s="1"/>
  <c r="X208" i="15"/>
  <c r="X206" i="15" s="1"/>
  <c r="F210" i="15"/>
  <c r="L210" i="15"/>
  <c r="R210" i="15"/>
  <c r="X210" i="15"/>
  <c r="E213" i="15"/>
  <c r="E211" i="15" s="1"/>
  <c r="K213" i="15"/>
  <c r="K211" i="15" s="1"/>
  <c r="Q213" i="15"/>
  <c r="W213" i="15"/>
  <c r="E215" i="15"/>
  <c r="K215" i="15"/>
  <c r="Q215" i="15"/>
  <c r="W215" i="15"/>
  <c r="D218" i="15"/>
  <c r="J218" i="15"/>
  <c r="P218" i="15"/>
  <c r="V218" i="15"/>
  <c r="D220" i="15"/>
  <c r="J220" i="15"/>
  <c r="P220" i="15"/>
  <c r="V220" i="15"/>
  <c r="I223" i="15"/>
  <c r="O223" i="15"/>
  <c r="U223" i="15"/>
  <c r="U221" i="15" s="1"/>
  <c r="AA223" i="15"/>
  <c r="AA221" i="15" s="1"/>
  <c r="I225" i="15"/>
  <c r="O225" i="15"/>
  <c r="U225" i="15"/>
  <c r="AA225" i="15"/>
  <c r="H228" i="15"/>
  <c r="H226" i="15" s="1"/>
  <c r="N228" i="15"/>
  <c r="N226" i="15" s="1"/>
  <c r="T228" i="15"/>
  <c r="Z228" i="15"/>
  <c r="H230" i="15"/>
  <c r="N230" i="15"/>
  <c r="T230" i="15"/>
  <c r="Z230" i="15"/>
  <c r="G233" i="15"/>
  <c r="M233" i="15"/>
  <c r="S233" i="15"/>
  <c r="Y233" i="15"/>
  <c r="G235" i="15"/>
  <c r="M235" i="15"/>
  <c r="S235" i="15"/>
  <c r="Y235" i="15"/>
  <c r="F238" i="15"/>
  <c r="L238" i="15"/>
  <c r="R238" i="15"/>
  <c r="R236" i="15" s="1"/>
  <c r="X238" i="15"/>
  <c r="X236" i="15" s="1"/>
  <c r="F240" i="15"/>
  <c r="L240" i="15"/>
  <c r="R240" i="15"/>
  <c r="X240" i="15"/>
  <c r="E243" i="15"/>
  <c r="E241" i="15" s="1"/>
  <c r="K243" i="15"/>
  <c r="K241" i="15" s="1"/>
  <c r="Q243" i="15"/>
  <c r="W243" i="15"/>
  <c r="E245" i="15"/>
  <c r="K245" i="15"/>
  <c r="Q245" i="15"/>
  <c r="W245" i="15"/>
  <c r="D248" i="15"/>
  <c r="J248" i="15"/>
  <c r="P248" i="15"/>
  <c r="V248" i="15"/>
  <c r="D250" i="15"/>
  <c r="J250" i="15"/>
  <c r="P250" i="15"/>
  <c r="V250" i="15"/>
  <c r="I253" i="15"/>
  <c r="O253" i="15"/>
  <c r="U253" i="15"/>
  <c r="U251" i="15" s="1"/>
  <c r="AA253" i="15"/>
  <c r="AA251" i="15" s="1"/>
  <c r="I255" i="15"/>
  <c r="O255" i="15"/>
  <c r="U255" i="15"/>
  <c r="AA255" i="15"/>
  <c r="H258" i="15"/>
  <c r="H256" i="15" s="1"/>
  <c r="N258" i="15"/>
  <c r="N256" i="15" s="1"/>
  <c r="T258" i="15"/>
  <c r="Z258" i="15"/>
  <c r="H260" i="15"/>
  <c r="N260" i="15"/>
  <c r="T260" i="15"/>
  <c r="Z260" i="15"/>
  <c r="G263" i="15"/>
  <c r="M263" i="15"/>
  <c r="S263" i="15"/>
  <c r="Y263" i="15"/>
  <c r="G265" i="15"/>
  <c r="M265" i="15"/>
  <c r="S265" i="15"/>
  <c r="Y265" i="15"/>
  <c r="F268" i="15"/>
  <c r="L268" i="15"/>
  <c r="R268" i="15"/>
  <c r="R266" i="15" s="1"/>
  <c r="X268" i="15"/>
  <c r="X266" i="15" s="1"/>
  <c r="F270" i="15"/>
  <c r="L270" i="15"/>
  <c r="R270" i="15"/>
  <c r="X270" i="15"/>
  <c r="E273" i="15"/>
  <c r="E271" i="15" s="1"/>
  <c r="K273" i="15"/>
  <c r="K271" i="15" s="1"/>
  <c r="Q273" i="15"/>
  <c r="W273" i="15"/>
  <c r="E275" i="15"/>
  <c r="K275" i="15"/>
  <c r="Q275" i="15"/>
  <c r="W275" i="15"/>
  <c r="D278" i="15"/>
  <c r="J278" i="15"/>
  <c r="P278" i="15"/>
  <c r="V278" i="15"/>
  <c r="D280" i="15"/>
  <c r="J280" i="15"/>
  <c r="P280" i="15"/>
  <c r="V280" i="15"/>
  <c r="I283" i="15"/>
  <c r="O283" i="15"/>
  <c r="U283" i="15"/>
  <c r="U281" i="15" s="1"/>
  <c r="AA283" i="15"/>
  <c r="AA281" i="15" s="1"/>
  <c r="I285" i="15"/>
  <c r="O285" i="15"/>
  <c r="U285" i="15"/>
  <c r="AA285" i="15"/>
  <c r="H288" i="15"/>
  <c r="H286" i="15" s="1"/>
  <c r="N288" i="15"/>
  <c r="N286" i="15" s="1"/>
  <c r="T288" i="15"/>
  <c r="Z288" i="15"/>
  <c r="H290" i="15"/>
  <c r="N290" i="15"/>
  <c r="T290" i="15"/>
  <c r="Z290" i="15"/>
  <c r="G293" i="15"/>
  <c r="M293" i="15"/>
  <c r="S293" i="15"/>
  <c r="Y293" i="15"/>
  <c r="G295" i="15"/>
  <c r="M295" i="15"/>
  <c r="S295" i="15"/>
  <c r="Y295" i="15"/>
  <c r="F298" i="15"/>
  <c r="L298" i="15"/>
  <c r="R298" i="15"/>
  <c r="R296" i="15" s="1"/>
  <c r="X298" i="15"/>
  <c r="X296" i="15" s="1"/>
  <c r="F300" i="15"/>
  <c r="L300" i="15"/>
  <c r="R300" i="15"/>
  <c r="X300" i="15"/>
  <c r="E303" i="15"/>
  <c r="E301" i="15" s="1"/>
  <c r="K303" i="15"/>
  <c r="K301" i="15" s="1"/>
  <c r="Q303" i="15"/>
  <c r="W303" i="15"/>
  <c r="E305" i="15"/>
  <c r="K305" i="15"/>
  <c r="Q305" i="15"/>
  <c r="W305" i="15"/>
  <c r="D308" i="15"/>
  <c r="J308" i="15"/>
  <c r="P308" i="15"/>
  <c r="V308" i="15"/>
  <c r="D310" i="15"/>
  <c r="J310" i="15"/>
  <c r="P310" i="15"/>
  <c r="V310" i="15"/>
  <c r="I313" i="15"/>
  <c r="O313" i="15"/>
  <c r="U313" i="15"/>
  <c r="U311" i="15" s="1"/>
  <c r="AA313" i="15"/>
  <c r="AA311" i="15" s="1"/>
  <c r="I315" i="15"/>
  <c r="O315" i="15"/>
  <c r="U315" i="15"/>
  <c r="AA315" i="15"/>
  <c r="H318" i="15"/>
  <c r="H316" i="15" s="1"/>
  <c r="N318" i="15"/>
  <c r="N316" i="15" s="1"/>
  <c r="T318" i="15"/>
  <c r="Z318" i="15"/>
  <c r="H320" i="15"/>
  <c r="N320" i="15"/>
  <c r="T320" i="15"/>
  <c r="Z320" i="15"/>
  <c r="G327" i="15"/>
  <c r="M327" i="15"/>
  <c r="S327" i="15"/>
  <c r="Y327" i="15"/>
  <c r="G329" i="15"/>
  <c r="M329" i="15"/>
  <c r="S329" i="15"/>
  <c r="Y329" i="15"/>
  <c r="F332" i="15"/>
  <c r="L332" i="15"/>
  <c r="R332" i="15"/>
  <c r="R330" i="15" s="1"/>
  <c r="X332" i="15"/>
  <c r="X330" i="15" s="1"/>
  <c r="F334" i="15"/>
  <c r="L334" i="15"/>
  <c r="R334" i="15"/>
  <c r="X334" i="15"/>
  <c r="E337" i="15"/>
  <c r="E335" i="15" s="1"/>
  <c r="K337" i="15"/>
  <c r="K335" i="15" s="1"/>
  <c r="Q337" i="15"/>
  <c r="W337" i="15"/>
  <c r="E339" i="15"/>
  <c r="K339" i="15"/>
  <c r="Q339" i="15"/>
  <c r="W339" i="15"/>
  <c r="D342" i="15"/>
  <c r="J342" i="15"/>
  <c r="P342" i="15"/>
  <c r="V342" i="15"/>
  <c r="D344" i="15"/>
  <c r="J344" i="15"/>
  <c r="P344" i="15"/>
  <c r="V344" i="15"/>
  <c r="I347" i="15"/>
  <c r="O347" i="15"/>
  <c r="U347" i="15"/>
  <c r="U345" i="15" s="1"/>
  <c r="AA347" i="15"/>
  <c r="AA345" i="15" s="1"/>
  <c r="I349" i="15"/>
  <c r="O349" i="15"/>
  <c r="U349" i="15"/>
  <c r="AA349" i="15"/>
  <c r="H352" i="15"/>
  <c r="H350" i="15" s="1"/>
  <c r="N352" i="15"/>
  <c r="N350" i="15" s="1"/>
  <c r="T352" i="15"/>
  <c r="Z352" i="15"/>
  <c r="H354" i="15"/>
  <c r="N354" i="15"/>
  <c r="T354" i="15"/>
  <c r="Z354" i="15"/>
  <c r="G357" i="15"/>
  <c r="M357" i="15"/>
  <c r="S357" i="15"/>
  <c r="Y357" i="15"/>
  <c r="G359" i="15"/>
  <c r="M359" i="15"/>
  <c r="S359" i="15"/>
  <c r="Y359" i="15"/>
  <c r="F362" i="15"/>
  <c r="L362" i="15"/>
  <c r="R362" i="15"/>
  <c r="R360" i="15" s="1"/>
  <c r="X362" i="15"/>
  <c r="X360" i="15" s="1"/>
  <c r="F364" i="15"/>
  <c r="L364" i="15"/>
  <c r="R364" i="15"/>
  <c r="X364" i="15"/>
  <c r="E367" i="15"/>
  <c r="E365" i="15" s="1"/>
  <c r="K367" i="15"/>
  <c r="K365" i="15" s="1"/>
  <c r="Q367" i="15"/>
  <c r="W367" i="15"/>
  <c r="E369" i="15"/>
  <c r="K369" i="15"/>
  <c r="Q369" i="15"/>
  <c r="W369" i="15"/>
  <c r="D372" i="15"/>
  <c r="J372" i="15"/>
  <c r="P372" i="15"/>
  <c r="V372" i="15"/>
  <c r="D374" i="15"/>
  <c r="J374" i="15"/>
  <c r="P374" i="15"/>
  <c r="V374" i="15"/>
  <c r="I377" i="15"/>
  <c r="O377" i="15"/>
  <c r="U377" i="15"/>
  <c r="U375" i="15" s="1"/>
  <c r="AA377" i="15"/>
  <c r="AA375" i="15" s="1"/>
  <c r="I379" i="15"/>
  <c r="O379" i="15"/>
  <c r="U379" i="15"/>
  <c r="AA379" i="15"/>
  <c r="H382" i="15"/>
  <c r="H380" i="15" s="1"/>
  <c r="N382" i="15"/>
  <c r="N380" i="15" s="1"/>
  <c r="T382" i="15"/>
  <c r="Z382" i="15"/>
  <c r="H384" i="15"/>
  <c r="N384" i="15"/>
  <c r="T384" i="15"/>
  <c r="Z384" i="15"/>
  <c r="G387" i="15"/>
  <c r="M387" i="15"/>
  <c r="S387" i="15"/>
  <c r="Y387" i="15"/>
  <c r="G389" i="15"/>
  <c r="M389" i="15"/>
  <c r="S389" i="15"/>
  <c r="Y389" i="15"/>
  <c r="F392" i="15"/>
  <c r="L392" i="15"/>
  <c r="R392" i="15"/>
  <c r="R390" i="15" s="1"/>
  <c r="X392" i="15"/>
  <c r="X390" i="15" s="1"/>
  <c r="F394" i="15"/>
  <c r="L394" i="15"/>
  <c r="R394" i="15"/>
  <c r="X394" i="15"/>
  <c r="E397" i="15"/>
  <c r="E395" i="15" s="1"/>
  <c r="K397" i="15"/>
  <c r="K395" i="15" s="1"/>
  <c r="Q397" i="15"/>
  <c r="W397" i="15"/>
  <c r="E399" i="15"/>
  <c r="K399" i="15"/>
  <c r="Q399" i="15"/>
  <c r="W399" i="15"/>
  <c r="D402" i="15"/>
  <c r="J402" i="15"/>
  <c r="P402" i="15"/>
  <c r="V402" i="15"/>
  <c r="D404" i="15"/>
  <c r="J404" i="15"/>
  <c r="P404" i="15"/>
  <c r="V404" i="15"/>
  <c r="I407" i="15"/>
  <c r="O407" i="15"/>
  <c r="U407" i="15"/>
  <c r="U405" i="15" s="1"/>
  <c r="AA407" i="15"/>
  <c r="AA405" i="15" s="1"/>
  <c r="I409" i="15"/>
  <c r="O409" i="15"/>
  <c r="U409" i="15"/>
  <c r="AA409" i="15"/>
  <c r="H412" i="15"/>
  <c r="H410" i="15" s="1"/>
  <c r="N412" i="15"/>
  <c r="N410" i="15" s="1"/>
  <c r="T412" i="15"/>
  <c r="Z412" i="15"/>
  <c r="H414" i="15"/>
  <c r="N414" i="15"/>
  <c r="T414" i="15"/>
  <c r="Z414" i="15"/>
  <c r="G417" i="15"/>
  <c r="M417" i="15"/>
  <c r="S417" i="15"/>
  <c r="Y417" i="15"/>
  <c r="G419" i="15"/>
  <c r="M419" i="15"/>
  <c r="S419" i="15"/>
  <c r="Y419" i="15"/>
  <c r="F422" i="15"/>
  <c r="L422" i="15"/>
  <c r="R422" i="15"/>
  <c r="R420" i="15" s="1"/>
  <c r="X422" i="15"/>
  <c r="X420" i="15" s="1"/>
  <c r="F424" i="15"/>
  <c r="L424" i="15"/>
  <c r="R424" i="15"/>
  <c r="X424" i="15"/>
  <c r="E427" i="15"/>
  <c r="E425" i="15" s="1"/>
  <c r="K427" i="15"/>
  <c r="K425" i="15" s="1"/>
  <c r="Q427" i="15"/>
  <c r="W427" i="15"/>
  <c r="E429" i="15"/>
  <c r="K429" i="15"/>
  <c r="Q429" i="15"/>
  <c r="W429" i="15"/>
  <c r="D432" i="15"/>
  <c r="J432" i="15"/>
  <c r="P432" i="15"/>
  <c r="V432" i="15"/>
  <c r="D434" i="15"/>
  <c r="J434" i="15"/>
  <c r="P434" i="15"/>
  <c r="V434" i="15"/>
  <c r="I437" i="15"/>
  <c r="O437" i="15"/>
  <c r="U437" i="15"/>
  <c r="U435" i="15" s="1"/>
  <c r="AA437" i="15"/>
  <c r="AA435" i="15" s="1"/>
  <c r="I439" i="15"/>
  <c r="O439" i="15"/>
  <c r="U439" i="15"/>
  <c r="AA439" i="15"/>
  <c r="H442" i="15"/>
  <c r="H440" i="15" s="1"/>
  <c r="N442" i="15"/>
  <c r="N440" i="15" s="1"/>
  <c r="T442" i="15"/>
  <c r="Z442" i="15"/>
  <c r="H444" i="15"/>
  <c r="N444" i="15"/>
  <c r="T444" i="15"/>
  <c r="Z444" i="15"/>
  <c r="G447" i="15"/>
  <c r="M447" i="15"/>
  <c r="S447" i="15"/>
  <c r="Y447" i="15"/>
  <c r="G449" i="15"/>
  <c r="M449" i="15"/>
  <c r="S449" i="15"/>
  <c r="Y449" i="15"/>
  <c r="F452" i="15"/>
  <c r="L452" i="15"/>
  <c r="R452" i="15"/>
  <c r="R450" i="15" s="1"/>
  <c r="X452" i="15"/>
  <c r="X450" i="15" s="1"/>
  <c r="F454" i="15"/>
  <c r="L454" i="15"/>
  <c r="R454" i="15"/>
  <c r="X454" i="15"/>
  <c r="E457" i="15"/>
  <c r="E455" i="15" s="1"/>
  <c r="K457" i="15"/>
  <c r="K455" i="15" s="1"/>
  <c r="Q457" i="15"/>
  <c r="W457" i="15"/>
  <c r="E459" i="15"/>
  <c r="K459" i="15"/>
  <c r="Q459" i="15"/>
  <c r="W459" i="15"/>
  <c r="D462" i="15"/>
  <c r="J462" i="15"/>
  <c r="P462" i="15"/>
  <c r="V462" i="15"/>
  <c r="D464" i="15"/>
  <c r="J464" i="15"/>
  <c r="P464" i="15"/>
  <c r="V464" i="15"/>
  <c r="I467" i="15"/>
  <c r="O467" i="15"/>
  <c r="U467" i="15"/>
  <c r="U465" i="15" s="1"/>
  <c r="AA467" i="15"/>
  <c r="AA465" i="15" s="1"/>
  <c r="I469" i="15"/>
  <c r="O469" i="15"/>
  <c r="U469" i="15"/>
  <c r="H472" i="15"/>
  <c r="O472" i="15"/>
  <c r="V472" i="15"/>
  <c r="F474" i="15"/>
  <c r="M474" i="15"/>
  <c r="T474" i="15"/>
  <c r="AA474" i="15"/>
  <c r="G477" i="15"/>
  <c r="N477" i="15"/>
  <c r="U477" i="15"/>
  <c r="E479" i="15"/>
  <c r="L479" i="15"/>
  <c r="S479" i="15"/>
  <c r="Z479" i="15"/>
  <c r="G488" i="15"/>
  <c r="G484" i="15" s="1"/>
  <c r="Q488" i="15"/>
  <c r="Q484" i="15" s="1"/>
  <c r="Y488" i="15"/>
  <c r="Y484" i="15" s="1"/>
  <c r="E493" i="15"/>
  <c r="E489" i="15" s="1"/>
  <c r="M493" i="15"/>
  <c r="M489" i="15" s="1"/>
  <c r="W493" i="15"/>
  <c r="W489" i="15" s="1"/>
  <c r="D498" i="15"/>
  <c r="D494" i="15" s="1"/>
  <c r="L498" i="15"/>
  <c r="L494" i="15" s="1"/>
  <c r="V498" i="15"/>
  <c r="V494" i="15" s="1"/>
  <c r="K503" i="15"/>
  <c r="K499" i="15" s="1"/>
  <c r="U503" i="15"/>
  <c r="U499" i="15" s="1"/>
  <c r="J508" i="15"/>
  <c r="J504" i="15" s="1"/>
  <c r="T508" i="15"/>
  <c r="T504" i="15" s="1"/>
  <c r="G513" i="15"/>
  <c r="G509" i="15" s="1"/>
  <c r="Y513" i="15"/>
  <c r="Y509" i="15" s="1"/>
  <c r="S518" i="15"/>
  <c r="S514" i="15" s="1"/>
  <c r="Q523" i="15"/>
  <c r="Q519" i="15" s="1"/>
  <c r="P528" i="15"/>
  <c r="P524" i="15" s="1"/>
  <c r="O533" i="15"/>
  <c r="O529" i="15" s="1"/>
  <c r="H538" i="15"/>
  <c r="H534" i="15" s="1"/>
  <c r="W553" i="15"/>
  <c r="W549" i="15" s="1"/>
  <c r="P558" i="15"/>
  <c r="P554" i="15" s="1"/>
  <c r="O563" i="15"/>
  <c r="O559" i="15" s="1"/>
  <c r="H568" i="15"/>
  <c r="H564" i="15" s="1"/>
  <c r="W583" i="15"/>
  <c r="W579" i="15" s="1"/>
  <c r="P588" i="15"/>
  <c r="P584" i="15" s="1"/>
  <c r="O593" i="15"/>
  <c r="O589" i="15" s="1"/>
  <c r="H598" i="15"/>
  <c r="H594" i="15" s="1"/>
  <c r="W613" i="15"/>
  <c r="W609" i="15" s="1"/>
  <c r="P618" i="15"/>
  <c r="P614" i="15" s="1"/>
  <c r="O623" i="15"/>
  <c r="O619" i="15" s="1"/>
  <c r="J9" i="15"/>
  <c r="P9" i="15"/>
  <c r="V9" i="15"/>
  <c r="W638" i="15"/>
  <c r="W634" i="15" s="1"/>
  <c r="Q638" i="15"/>
  <c r="K638" i="15"/>
  <c r="E638" i="15"/>
  <c r="X633" i="15"/>
  <c r="R633" i="15"/>
  <c r="L633" i="15"/>
  <c r="F633" i="15"/>
  <c r="Y628" i="15"/>
  <c r="S628" i="15"/>
  <c r="M628" i="15"/>
  <c r="G628" i="15"/>
  <c r="Z623" i="15"/>
  <c r="T623" i="15"/>
  <c r="N623" i="15"/>
  <c r="H623" i="15"/>
  <c r="AA618" i="15"/>
  <c r="U618" i="15"/>
  <c r="O618" i="15"/>
  <c r="I618" i="15"/>
  <c r="V613" i="15"/>
  <c r="P613" i="15"/>
  <c r="J613" i="15"/>
  <c r="D613" i="15"/>
  <c r="W608" i="15"/>
  <c r="Q608" i="15"/>
  <c r="K608" i="15"/>
  <c r="E608" i="15"/>
  <c r="X603" i="15"/>
  <c r="R603" i="15"/>
  <c r="L603" i="15"/>
  <c r="F603" i="15"/>
  <c r="Y598" i="15"/>
  <c r="S598" i="15"/>
  <c r="M598" i="15"/>
  <c r="G598" i="15"/>
  <c r="Z593" i="15"/>
  <c r="T593" i="15"/>
  <c r="N593" i="15"/>
  <c r="H593" i="15"/>
  <c r="AA588" i="15"/>
  <c r="U588" i="15"/>
  <c r="O588" i="15"/>
  <c r="I588" i="15"/>
  <c r="V583" i="15"/>
  <c r="P583" i="15"/>
  <c r="J583" i="15"/>
  <c r="D583" i="15"/>
  <c r="W578" i="15"/>
  <c r="Q578" i="15"/>
  <c r="K578" i="15"/>
  <c r="E578" i="15"/>
  <c r="X573" i="15"/>
  <c r="R573" i="15"/>
  <c r="L573" i="15"/>
  <c r="F573" i="15"/>
  <c r="Y568" i="15"/>
  <c r="S568" i="15"/>
  <c r="M568" i="15"/>
  <c r="G568" i="15"/>
  <c r="Z563" i="15"/>
  <c r="T563" i="15"/>
  <c r="N563" i="15"/>
  <c r="H563" i="15"/>
  <c r="AA558" i="15"/>
  <c r="U558" i="15"/>
  <c r="O558" i="15"/>
  <c r="I558" i="15"/>
  <c r="V553" i="15"/>
  <c r="P553" i="15"/>
  <c r="J553" i="15"/>
  <c r="D553" i="15"/>
  <c r="W548" i="15"/>
  <c r="Q548" i="15"/>
  <c r="K548" i="15"/>
  <c r="E548" i="15"/>
  <c r="X543" i="15"/>
  <c r="R543" i="15"/>
  <c r="L543" i="15"/>
  <c r="F543" i="15"/>
  <c r="Y538" i="15"/>
  <c r="S538" i="15"/>
  <c r="M538" i="15"/>
  <c r="G538" i="15"/>
  <c r="Z533" i="15"/>
  <c r="T533" i="15"/>
  <c r="N533" i="15"/>
  <c r="H533" i="15"/>
  <c r="AA528" i="15"/>
  <c r="U528" i="15"/>
  <c r="O528" i="15"/>
  <c r="I528" i="15"/>
  <c r="V523" i="15"/>
  <c r="P523" i="15"/>
  <c r="J523" i="15"/>
  <c r="D523" i="15"/>
  <c r="W518" i="15"/>
  <c r="Q518" i="15"/>
  <c r="K518" i="15"/>
  <c r="E518" i="15"/>
  <c r="X513" i="15"/>
  <c r="R513" i="15"/>
  <c r="L513" i="15"/>
  <c r="F513" i="15"/>
  <c r="V638" i="15"/>
  <c r="P638" i="15"/>
  <c r="J638" i="15"/>
  <c r="D638" i="15"/>
  <c r="W633" i="15"/>
  <c r="Q633" i="15"/>
  <c r="K633" i="15"/>
  <c r="E633" i="15"/>
  <c r="X628" i="15"/>
  <c r="R628" i="15"/>
  <c r="L628" i="15"/>
  <c r="F628" i="15"/>
  <c r="Y623" i="15"/>
  <c r="S623" i="15"/>
  <c r="M623" i="15"/>
  <c r="G623" i="15"/>
  <c r="Z618" i="15"/>
  <c r="T618" i="15"/>
  <c r="N618" i="15"/>
  <c r="H618" i="15"/>
  <c r="AA613" i="15"/>
  <c r="U613" i="15"/>
  <c r="O613" i="15"/>
  <c r="I613" i="15"/>
  <c r="V608" i="15"/>
  <c r="P608" i="15"/>
  <c r="J608" i="15"/>
  <c r="D608" i="15"/>
  <c r="W603" i="15"/>
  <c r="Q603" i="15"/>
  <c r="K603" i="15"/>
  <c r="E603" i="15"/>
  <c r="X598" i="15"/>
  <c r="R598" i="15"/>
  <c r="L598" i="15"/>
  <c r="F598" i="15"/>
  <c r="Y593" i="15"/>
  <c r="S593" i="15"/>
  <c r="M593" i="15"/>
  <c r="G593" i="15"/>
  <c r="Z588" i="15"/>
  <c r="T588" i="15"/>
  <c r="N588" i="15"/>
  <c r="H588" i="15"/>
  <c r="AA583" i="15"/>
  <c r="U583" i="15"/>
  <c r="O583" i="15"/>
  <c r="I583" i="15"/>
  <c r="V578" i="15"/>
  <c r="P578" i="15"/>
  <c r="J578" i="15"/>
  <c r="D578" i="15"/>
  <c r="W573" i="15"/>
  <c r="Q573" i="15"/>
  <c r="K573" i="15"/>
  <c r="E573" i="15"/>
  <c r="X568" i="15"/>
  <c r="R568" i="15"/>
  <c r="L568" i="15"/>
  <c r="F568" i="15"/>
  <c r="Y563" i="15"/>
  <c r="S563" i="15"/>
  <c r="M563" i="15"/>
  <c r="G563" i="15"/>
  <c r="Z558" i="15"/>
  <c r="T558" i="15"/>
  <c r="N558" i="15"/>
  <c r="H558" i="15"/>
  <c r="AA553" i="15"/>
  <c r="U553" i="15"/>
  <c r="O553" i="15"/>
  <c r="I553" i="15"/>
  <c r="V548" i="15"/>
  <c r="P548" i="15"/>
  <c r="J548" i="15"/>
  <c r="D548" i="15"/>
  <c r="W543" i="15"/>
  <c r="Q543" i="15"/>
  <c r="K543" i="15"/>
  <c r="E543" i="15"/>
  <c r="X538" i="15"/>
  <c r="R538" i="15"/>
  <c r="L538" i="15"/>
  <c r="F538" i="15"/>
  <c r="Y533" i="15"/>
  <c r="S533" i="15"/>
  <c r="M533" i="15"/>
  <c r="G533" i="15"/>
  <c r="Z528" i="15"/>
  <c r="T528" i="15"/>
  <c r="N528" i="15"/>
  <c r="H528" i="15"/>
  <c r="AA523" i="15"/>
  <c r="U523" i="15"/>
  <c r="O523" i="15"/>
  <c r="I523" i="15"/>
  <c r="V518" i="15"/>
  <c r="P518" i="15"/>
  <c r="J518" i="15"/>
  <c r="D518" i="15"/>
  <c r="W513" i="15"/>
  <c r="Q513" i="15"/>
  <c r="K513" i="15"/>
  <c r="E513" i="15"/>
  <c r="X508" i="15"/>
  <c r="R508" i="15"/>
  <c r="L508" i="15"/>
  <c r="F508" i="15"/>
  <c r="Y503" i="15"/>
  <c r="S503" i="15"/>
  <c r="M503" i="15"/>
  <c r="G503" i="15"/>
  <c r="Z498" i="15"/>
  <c r="T498" i="15"/>
  <c r="N498" i="15"/>
  <c r="H498" i="15"/>
  <c r="AA493" i="15"/>
  <c r="U493" i="15"/>
  <c r="O493" i="15"/>
  <c r="I493" i="15"/>
  <c r="V488" i="15"/>
  <c r="P488" i="15"/>
  <c r="J488" i="15"/>
  <c r="D488" i="15"/>
  <c r="D484" i="15" s="1"/>
  <c r="AA638" i="15"/>
  <c r="U638" i="15"/>
  <c r="O638" i="15"/>
  <c r="I638" i="15"/>
  <c r="V633" i="15"/>
  <c r="P633" i="15"/>
  <c r="J633" i="15"/>
  <c r="D633" i="15"/>
  <c r="W628" i="15"/>
  <c r="Q628" i="15"/>
  <c r="K628" i="15"/>
  <c r="E628" i="15"/>
  <c r="X623" i="15"/>
  <c r="R623" i="15"/>
  <c r="L623" i="15"/>
  <c r="F623" i="15"/>
  <c r="Y618" i="15"/>
  <c r="S618" i="15"/>
  <c r="M618" i="15"/>
  <c r="G618" i="15"/>
  <c r="Z613" i="15"/>
  <c r="T613" i="15"/>
  <c r="N613" i="15"/>
  <c r="H613" i="15"/>
  <c r="AA608" i="15"/>
  <c r="U608" i="15"/>
  <c r="O608" i="15"/>
  <c r="I608" i="15"/>
  <c r="V603" i="15"/>
  <c r="P603" i="15"/>
  <c r="J603" i="15"/>
  <c r="D603" i="15"/>
  <c r="W598" i="15"/>
  <c r="Q598" i="15"/>
  <c r="K598" i="15"/>
  <c r="E598" i="15"/>
  <c r="X593" i="15"/>
  <c r="R593" i="15"/>
  <c r="L593" i="15"/>
  <c r="F593" i="15"/>
  <c r="Y588" i="15"/>
  <c r="S588" i="15"/>
  <c r="M588" i="15"/>
  <c r="G588" i="15"/>
  <c r="Z583" i="15"/>
  <c r="T583" i="15"/>
  <c r="N583" i="15"/>
  <c r="H583" i="15"/>
  <c r="AA578" i="15"/>
  <c r="U578" i="15"/>
  <c r="O578" i="15"/>
  <c r="I578" i="15"/>
  <c r="V573" i="15"/>
  <c r="P573" i="15"/>
  <c r="J573" i="15"/>
  <c r="D573" i="15"/>
  <c r="W568" i="15"/>
  <c r="Q568" i="15"/>
  <c r="K568" i="15"/>
  <c r="E568" i="15"/>
  <c r="X563" i="15"/>
  <c r="R563" i="15"/>
  <c r="L563" i="15"/>
  <c r="F563" i="15"/>
  <c r="Y558" i="15"/>
  <c r="S558" i="15"/>
  <c r="M558" i="15"/>
  <c r="G558" i="15"/>
  <c r="Z553" i="15"/>
  <c r="T553" i="15"/>
  <c r="N553" i="15"/>
  <c r="H553" i="15"/>
  <c r="AA548" i="15"/>
  <c r="U548" i="15"/>
  <c r="O548" i="15"/>
  <c r="I548" i="15"/>
  <c r="V543" i="15"/>
  <c r="P543" i="15"/>
  <c r="J543" i="15"/>
  <c r="D543" i="15"/>
  <c r="W538" i="15"/>
  <c r="Q538" i="15"/>
  <c r="K538" i="15"/>
  <c r="E538" i="15"/>
  <c r="X533" i="15"/>
  <c r="R533" i="15"/>
  <c r="L533" i="15"/>
  <c r="F533" i="15"/>
  <c r="Y528" i="15"/>
  <c r="S528" i="15"/>
  <c r="M528" i="15"/>
  <c r="G528" i="15"/>
  <c r="Z523" i="15"/>
  <c r="T523" i="15"/>
  <c r="N523" i="15"/>
  <c r="H523" i="15"/>
  <c r="AA518" i="15"/>
  <c r="U518" i="15"/>
  <c r="O518" i="15"/>
  <c r="I518" i="15"/>
  <c r="V513" i="15"/>
  <c r="P513" i="15"/>
  <c r="J513" i="15"/>
  <c r="D513" i="15"/>
  <c r="W508" i="15"/>
  <c r="Q508" i="15"/>
  <c r="K508" i="15"/>
  <c r="E508" i="15"/>
  <c r="X503" i="15"/>
  <c r="R503" i="15"/>
  <c r="L503" i="15"/>
  <c r="F503" i="15"/>
  <c r="Y498" i="15"/>
  <c r="S498" i="15"/>
  <c r="M498" i="15"/>
  <c r="G498" i="15"/>
  <c r="Z493" i="15"/>
  <c r="T493" i="15"/>
  <c r="N493" i="15"/>
  <c r="H493" i="15"/>
  <c r="AA488" i="15"/>
  <c r="U488" i="15"/>
  <c r="O488" i="15"/>
  <c r="I488" i="15"/>
  <c r="V479" i="15"/>
  <c r="P479" i="15"/>
  <c r="J479" i="15"/>
  <c r="D479" i="15"/>
  <c r="W474" i="15"/>
  <c r="Q474" i="15"/>
  <c r="K474" i="15"/>
  <c r="E474" i="15"/>
  <c r="X469" i="15"/>
  <c r="Z638" i="15"/>
  <c r="T638" i="15"/>
  <c r="N638" i="15"/>
  <c r="H638" i="15"/>
  <c r="AA633" i="15"/>
  <c r="U633" i="15"/>
  <c r="O633" i="15"/>
  <c r="I633" i="15"/>
  <c r="V628" i="15"/>
  <c r="P628" i="15"/>
  <c r="J628" i="15"/>
  <c r="D628" i="15"/>
  <c r="W623" i="15"/>
  <c r="Q623" i="15"/>
  <c r="K623" i="15"/>
  <c r="E623" i="15"/>
  <c r="X618" i="15"/>
  <c r="R618" i="15"/>
  <c r="L618" i="15"/>
  <c r="F618" i="15"/>
  <c r="Y613" i="15"/>
  <c r="S613" i="15"/>
  <c r="M613" i="15"/>
  <c r="G613" i="15"/>
  <c r="Z608" i="15"/>
  <c r="T608" i="15"/>
  <c r="N608" i="15"/>
  <c r="H608" i="15"/>
  <c r="AA603" i="15"/>
  <c r="U603" i="15"/>
  <c r="O603" i="15"/>
  <c r="I603" i="15"/>
  <c r="V598" i="15"/>
  <c r="P598" i="15"/>
  <c r="J598" i="15"/>
  <c r="D598" i="15"/>
  <c r="W593" i="15"/>
  <c r="Q593" i="15"/>
  <c r="K593" i="15"/>
  <c r="E593" i="15"/>
  <c r="X588" i="15"/>
  <c r="R588" i="15"/>
  <c r="L588" i="15"/>
  <c r="F588" i="15"/>
  <c r="Y583" i="15"/>
  <c r="S583" i="15"/>
  <c r="M583" i="15"/>
  <c r="G583" i="15"/>
  <c r="Z578" i="15"/>
  <c r="T578" i="15"/>
  <c r="N578" i="15"/>
  <c r="H578" i="15"/>
  <c r="AA573" i="15"/>
  <c r="U573" i="15"/>
  <c r="O573" i="15"/>
  <c r="I573" i="15"/>
  <c r="V568" i="15"/>
  <c r="P568" i="15"/>
  <c r="J568" i="15"/>
  <c r="D568" i="15"/>
  <c r="W563" i="15"/>
  <c r="Q563" i="15"/>
  <c r="K563" i="15"/>
  <c r="E563" i="15"/>
  <c r="X558" i="15"/>
  <c r="R558" i="15"/>
  <c r="L558" i="15"/>
  <c r="F558" i="15"/>
  <c r="Y553" i="15"/>
  <c r="S553" i="15"/>
  <c r="M553" i="15"/>
  <c r="G553" i="15"/>
  <c r="Z548" i="15"/>
  <c r="T548" i="15"/>
  <c r="N548" i="15"/>
  <c r="H548" i="15"/>
  <c r="AA543" i="15"/>
  <c r="U543" i="15"/>
  <c r="O543" i="15"/>
  <c r="I543" i="15"/>
  <c r="V538" i="15"/>
  <c r="P538" i="15"/>
  <c r="J538" i="15"/>
  <c r="D538" i="15"/>
  <c r="W533" i="15"/>
  <c r="Q533" i="15"/>
  <c r="K533" i="15"/>
  <c r="E533" i="15"/>
  <c r="X528" i="15"/>
  <c r="R528" i="15"/>
  <c r="L528" i="15"/>
  <c r="F528" i="15"/>
  <c r="Y523" i="15"/>
  <c r="S523" i="15"/>
  <c r="M523" i="15"/>
  <c r="G523" i="15"/>
  <c r="Z518" i="15"/>
  <c r="T518" i="15"/>
  <c r="N518" i="15"/>
  <c r="H518" i="15"/>
  <c r="AA513" i="15"/>
  <c r="U513" i="15"/>
  <c r="O513" i="15"/>
  <c r="I513" i="15"/>
  <c r="Y638" i="15"/>
  <c r="S638" i="15"/>
  <c r="M638" i="15"/>
  <c r="G638" i="15"/>
  <c r="Z633" i="15"/>
  <c r="T633" i="15"/>
  <c r="N633" i="15"/>
  <c r="H633" i="15"/>
  <c r="AA628" i="15"/>
  <c r="U628" i="15"/>
  <c r="O628" i="15"/>
  <c r="I628" i="15"/>
  <c r="V623" i="15"/>
  <c r="P623" i="15"/>
  <c r="J623" i="15"/>
  <c r="D623" i="15"/>
  <c r="W618" i="15"/>
  <c r="Q618" i="15"/>
  <c r="K618" i="15"/>
  <c r="E618" i="15"/>
  <c r="X613" i="15"/>
  <c r="R613" i="15"/>
  <c r="L613" i="15"/>
  <c r="F613" i="15"/>
  <c r="Y608" i="15"/>
  <c r="S608" i="15"/>
  <c r="M608" i="15"/>
  <c r="G608" i="15"/>
  <c r="Z603" i="15"/>
  <c r="T603" i="15"/>
  <c r="N603" i="15"/>
  <c r="H603" i="15"/>
  <c r="AA598" i="15"/>
  <c r="U598" i="15"/>
  <c r="O598" i="15"/>
  <c r="I598" i="15"/>
  <c r="V593" i="15"/>
  <c r="P593" i="15"/>
  <c r="J593" i="15"/>
  <c r="D593" i="15"/>
  <c r="W588" i="15"/>
  <c r="Q588" i="15"/>
  <c r="K588" i="15"/>
  <c r="E588" i="15"/>
  <c r="X583" i="15"/>
  <c r="R583" i="15"/>
  <c r="L583" i="15"/>
  <c r="F583" i="15"/>
  <c r="Y578" i="15"/>
  <c r="S578" i="15"/>
  <c r="M578" i="15"/>
  <c r="G578" i="15"/>
  <c r="Z573" i="15"/>
  <c r="T573" i="15"/>
  <c r="N573" i="15"/>
  <c r="H573" i="15"/>
  <c r="AA568" i="15"/>
  <c r="U568" i="15"/>
  <c r="O568" i="15"/>
  <c r="I568" i="15"/>
  <c r="V563" i="15"/>
  <c r="P563" i="15"/>
  <c r="J563" i="15"/>
  <c r="D563" i="15"/>
  <c r="W558" i="15"/>
  <c r="Q558" i="15"/>
  <c r="K558" i="15"/>
  <c r="E558" i="15"/>
  <c r="X553" i="15"/>
  <c r="R553" i="15"/>
  <c r="L553" i="15"/>
  <c r="F553" i="15"/>
  <c r="Y548" i="15"/>
  <c r="S548" i="15"/>
  <c r="M548" i="15"/>
  <c r="G548" i="15"/>
  <c r="Z543" i="15"/>
  <c r="T543" i="15"/>
  <c r="N543" i="15"/>
  <c r="H543" i="15"/>
  <c r="AA538" i="15"/>
  <c r="U538" i="15"/>
  <c r="O538" i="15"/>
  <c r="I538" i="15"/>
  <c r="V533" i="15"/>
  <c r="P533" i="15"/>
  <c r="J533" i="15"/>
  <c r="D533" i="15"/>
  <c r="W528" i="15"/>
  <c r="Q528" i="15"/>
  <c r="K528" i="15"/>
  <c r="E528" i="15"/>
  <c r="X638" i="15"/>
  <c r="R638" i="15"/>
  <c r="L638" i="15"/>
  <c r="F638" i="15"/>
  <c r="Y633" i="15"/>
  <c r="S633" i="15"/>
  <c r="M633" i="15"/>
  <c r="G633" i="15"/>
  <c r="J11" i="15"/>
  <c r="P11" i="15"/>
  <c r="V11" i="15"/>
  <c r="I14" i="15"/>
  <c r="O14" i="15"/>
  <c r="U14" i="15"/>
  <c r="U12" i="15" s="1"/>
  <c r="AA14" i="15"/>
  <c r="I16" i="15"/>
  <c r="O16" i="15"/>
  <c r="U16" i="15"/>
  <c r="AA16" i="15"/>
  <c r="H19" i="15"/>
  <c r="H17" i="15" s="1"/>
  <c r="N19" i="15"/>
  <c r="T19" i="15"/>
  <c r="Z19" i="15"/>
  <c r="H21" i="15"/>
  <c r="N21" i="15"/>
  <c r="T21" i="15"/>
  <c r="Z21" i="15"/>
  <c r="G24" i="15"/>
  <c r="M24" i="15"/>
  <c r="S24" i="15"/>
  <c r="Y24" i="15"/>
  <c r="G26" i="15"/>
  <c r="M26" i="15"/>
  <c r="S26" i="15"/>
  <c r="Y26" i="15"/>
  <c r="F29" i="15"/>
  <c r="L29" i="15"/>
  <c r="R29" i="15"/>
  <c r="R27" i="15" s="1"/>
  <c r="X29" i="15"/>
  <c r="F31" i="15"/>
  <c r="L31" i="15"/>
  <c r="R31" i="15"/>
  <c r="X31" i="15"/>
  <c r="E34" i="15"/>
  <c r="E32" i="15" s="1"/>
  <c r="K34" i="15"/>
  <c r="Q34" i="15"/>
  <c r="W34" i="15"/>
  <c r="E36" i="15"/>
  <c r="K36" i="15"/>
  <c r="Q36" i="15"/>
  <c r="W36" i="15"/>
  <c r="D39" i="15"/>
  <c r="J39" i="15"/>
  <c r="P39" i="15"/>
  <c r="V39" i="15"/>
  <c r="D41" i="15"/>
  <c r="J41" i="15"/>
  <c r="P41" i="15"/>
  <c r="V41" i="15"/>
  <c r="I44" i="15"/>
  <c r="O44" i="15"/>
  <c r="U44" i="15"/>
  <c r="U42" i="15" s="1"/>
  <c r="AA44" i="15"/>
  <c r="I46" i="15"/>
  <c r="O46" i="15"/>
  <c r="U46" i="15"/>
  <c r="AA46" i="15"/>
  <c r="H49" i="15"/>
  <c r="H47" i="15" s="1"/>
  <c r="N49" i="15"/>
  <c r="T49" i="15"/>
  <c r="Z49" i="15"/>
  <c r="H51" i="15"/>
  <c r="N51" i="15"/>
  <c r="T51" i="15"/>
  <c r="Z51" i="15"/>
  <c r="G54" i="15"/>
  <c r="M54" i="15"/>
  <c r="S54" i="15"/>
  <c r="Y54" i="15"/>
  <c r="G56" i="15"/>
  <c r="M56" i="15"/>
  <c r="S56" i="15"/>
  <c r="Y56" i="15"/>
  <c r="F59" i="15"/>
  <c r="L59" i="15"/>
  <c r="R59" i="15"/>
  <c r="R57" i="15" s="1"/>
  <c r="X59" i="15"/>
  <c r="F61" i="15"/>
  <c r="L61" i="15"/>
  <c r="R61" i="15"/>
  <c r="X61" i="15"/>
  <c r="E64" i="15"/>
  <c r="E62" i="15" s="1"/>
  <c r="K64" i="15"/>
  <c r="Q64" i="15"/>
  <c r="W64" i="15"/>
  <c r="E66" i="15"/>
  <c r="K66" i="15"/>
  <c r="Q66" i="15"/>
  <c r="W66" i="15"/>
  <c r="D69" i="15"/>
  <c r="J69" i="15"/>
  <c r="P69" i="15"/>
  <c r="V69" i="15"/>
  <c r="D71" i="15"/>
  <c r="J71" i="15"/>
  <c r="P71" i="15"/>
  <c r="V71" i="15"/>
  <c r="I74" i="15"/>
  <c r="O74" i="15"/>
  <c r="U74" i="15"/>
  <c r="U72" i="15" s="1"/>
  <c r="AA74" i="15"/>
  <c r="I76" i="15"/>
  <c r="O76" i="15"/>
  <c r="U76" i="15"/>
  <c r="AA76" i="15"/>
  <c r="H79" i="15"/>
  <c r="H77" i="15" s="1"/>
  <c r="N79" i="15"/>
  <c r="T79" i="15"/>
  <c r="Z79" i="15"/>
  <c r="H81" i="15"/>
  <c r="N81" i="15"/>
  <c r="T81" i="15"/>
  <c r="Z81" i="15"/>
  <c r="G84" i="15"/>
  <c r="M84" i="15"/>
  <c r="S84" i="15"/>
  <c r="Y84" i="15"/>
  <c r="G86" i="15"/>
  <c r="M86" i="15"/>
  <c r="S86" i="15"/>
  <c r="Y86" i="15"/>
  <c r="F89" i="15"/>
  <c r="L89" i="15"/>
  <c r="R89" i="15"/>
  <c r="R87" i="15" s="1"/>
  <c r="X89" i="15"/>
  <c r="F91" i="15"/>
  <c r="L91" i="15"/>
  <c r="R91" i="15"/>
  <c r="X91" i="15"/>
  <c r="E94" i="15"/>
  <c r="E92" i="15" s="1"/>
  <c r="K94" i="15"/>
  <c r="Q94" i="15"/>
  <c r="W94" i="15"/>
  <c r="E96" i="15"/>
  <c r="K96" i="15"/>
  <c r="Q96" i="15"/>
  <c r="W96" i="15"/>
  <c r="D99" i="15"/>
  <c r="J99" i="15"/>
  <c r="P99" i="15"/>
  <c r="V99" i="15"/>
  <c r="D101" i="15"/>
  <c r="J101" i="15"/>
  <c r="P101" i="15"/>
  <c r="V101" i="15"/>
  <c r="I104" i="15"/>
  <c r="O104" i="15"/>
  <c r="U104" i="15"/>
  <c r="U102" i="15" s="1"/>
  <c r="AA104" i="15"/>
  <c r="I106" i="15"/>
  <c r="O106" i="15"/>
  <c r="U106" i="15"/>
  <c r="AA106" i="15"/>
  <c r="H109" i="15"/>
  <c r="H107" i="15" s="1"/>
  <c r="N109" i="15"/>
  <c r="T109" i="15"/>
  <c r="Z109" i="15"/>
  <c r="H111" i="15"/>
  <c r="N111" i="15"/>
  <c r="T111" i="15"/>
  <c r="Z111" i="15"/>
  <c r="G114" i="15"/>
  <c r="M114" i="15"/>
  <c r="S114" i="15"/>
  <c r="Y114" i="15"/>
  <c r="G116" i="15"/>
  <c r="M116" i="15"/>
  <c r="S116" i="15"/>
  <c r="Y116" i="15"/>
  <c r="F119" i="15"/>
  <c r="L119" i="15"/>
  <c r="R119" i="15"/>
  <c r="R117" i="15" s="1"/>
  <c r="X119" i="15"/>
  <c r="F121" i="15"/>
  <c r="L121" i="15"/>
  <c r="R121" i="15"/>
  <c r="X121" i="15"/>
  <c r="E124" i="15"/>
  <c r="E122" i="15" s="1"/>
  <c r="K124" i="15"/>
  <c r="Q124" i="15"/>
  <c r="W124" i="15"/>
  <c r="E126" i="15"/>
  <c r="K126" i="15"/>
  <c r="Q126" i="15"/>
  <c r="W126" i="15"/>
  <c r="D129" i="15"/>
  <c r="J129" i="15"/>
  <c r="P129" i="15"/>
  <c r="V129" i="15"/>
  <c r="D131" i="15"/>
  <c r="J131" i="15"/>
  <c r="P131" i="15"/>
  <c r="V131" i="15"/>
  <c r="I134" i="15"/>
  <c r="O134" i="15"/>
  <c r="U134" i="15"/>
  <c r="U132" i="15" s="1"/>
  <c r="AA134" i="15"/>
  <c r="I136" i="15"/>
  <c r="O136" i="15"/>
  <c r="U136" i="15"/>
  <c r="AA136" i="15"/>
  <c r="H139" i="15"/>
  <c r="H137" i="15" s="1"/>
  <c r="N139" i="15"/>
  <c r="T139" i="15"/>
  <c r="Z139" i="15"/>
  <c r="H141" i="15"/>
  <c r="N141" i="15"/>
  <c r="T141" i="15"/>
  <c r="Z141" i="15"/>
  <c r="G144" i="15"/>
  <c r="M144" i="15"/>
  <c r="S144" i="15"/>
  <c r="Y144" i="15"/>
  <c r="G146" i="15"/>
  <c r="M146" i="15"/>
  <c r="S146" i="15"/>
  <c r="Y146" i="15"/>
  <c r="F149" i="15"/>
  <c r="L149" i="15"/>
  <c r="R149" i="15"/>
  <c r="R147" i="15" s="1"/>
  <c r="X149" i="15"/>
  <c r="F151" i="15"/>
  <c r="L151" i="15"/>
  <c r="R151" i="15"/>
  <c r="X151" i="15"/>
  <c r="E154" i="15"/>
  <c r="E152" i="15" s="1"/>
  <c r="K154" i="15"/>
  <c r="Q154" i="15"/>
  <c r="W154" i="15"/>
  <c r="E156" i="15"/>
  <c r="K156" i="15"/>
  <c r="Q156" i="15"/>
  <c r="W156" i="15"/>
  <c r="D159" i="15"/>
  <c r="J159" i="15"/>
  <c r="P159" i="15"/>
  <c r="V159" i="15"/>
  <c r="D161" i="15"/>
  <c r="J161" i="15"/>
  <c r="P161" i="15"/>
  <c r="V161" i="15"/>
  <c r="I168" i="15"/>
  <c r="O168" i="15"/>
  <c r="U168" i="15"/>
  <c r="U166" i="15" s="1"/>
  <c r="AA168" i="15"/>
  <c r="I170" i="15"/>
  <c r="O170" i="15"/>
  <c r="U170" i="15"/>
  <c r="AA170" i="15"/>
  <c r="H173" i="15"/>
  <c r="H171" i="15" s="1"/>
  <c r="N173" i="15"/>
  <c r="T173" i="15"/>
  <c r="Z173" i="15"/>
  <c r="H175" i="15"/>
  <c r="N175" i="15"/>
  <c r="T175" i="15"/>
  <c r="Z175" i="15"/>
  <c r="G178" i="15"/>
  <c r="M178" i="15"/>
  <c r="S178" i="15"/>
  <c r="Y178" i="15"/>
  <c r="G180" i="15"/>
  <c r="M180" i="15"/>
  <c r="S180" i="15"/>
  <c r="Y180" i="15"/>
  <c r="F183" i="15"/>
  <c r="L183" i="15"/>
  <c r="R183" i="15"/>
  <c r="R181" i="15" s="1"/>
  <c r="X183" i="15"/>
  <c r="F185" i="15"/>
  <c r="L185" i="15"/>
  <c r="R185" i="15"/>
  <c r="X185" i="15"/>
  <c r="E188" i="15"/>
  <c r="E186" i="15" s="1"/>
  <c r="K188" i="15"/>
  <c r="Q188" i="15"/>
  <c r="W188" i="15"/>
  <c r="E190" i="15"/>
  <c r="K190" i="15"/>
  <c r="Q190" i="15"/>
  <c r="W190" i="15"/>
  <c r="D193" i="15"/>
  <c r="J193" i="15"/>
  <c r="P193" i="15"/>
  <c r="V193" i="15"/>
  <c r="D195" i="15"/>
  <c r="J195" i="15"/>
  <c r="P195" i="15"/>
  <c r="V195" i="15"/>
  <c r="I198" i="15"/>
  <c r="O198" i="15"/>
  <c r="U198" i="15"/>
  <c r="U196" i="15" s="1"/>
  <c r="AA198" i="15"/>
  <c r="I200" i="15"/>
  <c r="O200" i="15"/>
  <c r="U200" i="15"/>
  <c r="AA200" i="15"/>
  <c r="H203" i="15"/>
  <c r="H201" i="15" s="1"/>
  <c r="N203" i="15"/>
  <c r="T203" i="15"/>
  <c r="Z203" i="15"/>
  <c r="H205" i="15"/>
  <c r="N205" i="15"/>
  <c r="T205" i="15"/>
  <c r="Z205" i="15"/>
  <c r="G208" i="15"/>
  <c r="M208" i="15"/>
  <c r="S208" i="15"/>
  <c r="Y208" i="15"/>
  <c r="G210" i="15"/>
  <c r="M210" i="15"/>
  <c r="S210" i="15"/>
  <c r="Y210" i="15"/>
  <c r="F213" i="15"/>
  <c r="L213" i="15"/>
  <c r="R213" i="15"/>
  <c r="R211" i="15" s="1"/>
  <c r="X213" i="15"/>
  <c r="F215" i="15"/>
  <c r="L215" i="15"/>
  <c r="R215" i="15"/>
  <c r="X215" i="15"/>
  <c r="E218" i="15"/>
  <c r="E216" i="15" s="1"/>
  <c r="K218" i="15"/>
  <c r="Q218" i="15"/>
  <c r="W218" i="15"/>
  <c r="E220" i="15"/>
  <c r="K220" i="15"/>
  <c r="Q220" i="15"/>
  <c r="W220" i="15"/>
  <c r="D223" i="15"/>
  <c r="J223" i="15"/>
  <c r="P223" i="15"/>
  <c r="V223" i="15"/>
  <c r="D225" i="15"/>
  <c r="J225" i="15"/>
  <c r="P225" i="15"/>
  <c r="V225" i="15"/>
  <c r="I228" i="15"/>
  <c r="O228" i="15"/>
  <c r="U228" i="15"/>
  <c r="U226" i="15" s="1"/>
  <c r="AA228" i="15"/>
  <c r="I230" i="15"/>
  <c r="O230" i="15"/>
  <c r="U230" i="15"/>
  <c r="AA230" i="15"/>
  <c r="H233" i="15"/>
  <c r="H231" i="15" s="1"/>
  <c r="N233" i="15"/>
  <c r="T233" i="15"/>
  <c r="Z233" i="15"/>
  <c r="H235" i="15"/>
  <c r="N235" i="15"/>
  <c r="T235" i="15"/>
  <c r="Z235" i="15"/>
  <c r="G238" i="15"/>
  <c r="M238" i="15"/>
  <c r="S238" i="15"/>
  <c r="Y238" i="15"/>
  <c r="G240" i="15"/>
  <c r="M240" i="15"/>
  <c r="S240" i="15"/>
  <c r="Y240" i="15"/>
  <c r="F243" i="15"/>
  <c r="L243" i="15"/>
  <c r="R243" i="15"/>
  <c r="R241" i="15" s="1"/>
  <c r="X243" i="15"/>
  <c r="F245" i="15"/>
  <c r="L245" i="15"/>
  <c r="R245" i="15"/>
  <c r="X245" i="15"/>
  <c r="E248" i="15"/>
  <c r="E246" i="15" s="1"/>
  <c r="K248" i="15"/>
  <c r="Q248" i="15"/>
  <c r="W248" i="15"/>
  <c r="E250" i="15"/>
  <c r="K250" i="15"/>
  <c r="Q250" i="15"/>
  <c r="W250" i="15"/>
  <c r="D253" i="15"/>
  <c r="J253" i="15"/>
  <c r="P253" i="15"/>
  <c r="V253" i="15"/>
  <c r="D255" i="15"/>
  <c r="J255" i="15"/>
  <c r="P255" i="15"/>
  <c r="V255" i="15"/>
  <c r="I258" i="15"/>
  <c r="O258" i="15"/>
  <c r="U258" i="15"/>
  <c r="U256" i="15" s="1"/>
  <c r="AA258" i="15"/>
  <c r="I260" i="15"/>
  <c r="O260" i="15"/>
  <c r="U260" i="15"/>
  <c r="AA260" i="15"/>
  <c r="H263" i="15"/>
  <c r="H261" i="15" s="1"/>
  <c r="N263" i="15"/>
  <c r="T263" i="15"/>
  <c r="Z263" i="15"/>
  <c r="H265" i="15"/>
  <c r="N265" i="15"/>
  <c r="T265" i="15"/>
  <c r="Z265" i="15"/>
  <c r="G268" i="15"/>
  <c r="M268" i="15"/>
  <c r="S268" i="15"/>
  <c r="Y268" i="15"/>
  <c r="G270" i="15"/>
  <c r="M270" i="15"/>
  <c r="S270" i="15"/>
  <c r="Y270" i="15"/>
  <c r="F273" i="15"/>
  <c r="L273" i="15"/>
  <c r="R273" i="15"/>
  <c r="R271" i="15" s="1"/>
  <c r="X273" i="15"/>
  <c r="F275" i="15"/>
  <c r="L275" i="15"/>
  <c r="R275" i="15"/>
  <c r="X275" i="15"/>
  <c r="E278" i="15"/>
  <c r="E276" i="15" s="1"/>
  <c r="K278" i="15"/>
  <c r="Q278" i="15"/>
  <c r="W278" i="15"/>
  <c r="E280" i="15"/>
  <c r="K280" i="15"/>
  <c r="Q280" i="15"/>
  <c r="W280" i="15"/>
  <c r="D283" i="15"/>
  <c r="J283" i="15"/>
  <c r="P283" i="15"/>
  <c r="V283" i="15"/>
  <c r="D285" i="15"/>
  <c r="J285" i="15"/>
  <c r="P285" i="15"/>
  <c r="V285" i="15"/>
  <c r="I288" i="15"/>
  <c r="O288" i="15"/>
  <c r="U288" i="15"/>
  <c r="U286" i="15" s="1"/>
  <c r="AA288" i="15"/>
  <c r="I290" i="15"/>
  <c r="O290" i="15"/>
  <c r="U290" i="15"/>
  <c r="AA290" i="15"/>
  <c r="H293" i="15"/>
  <c r="H291" i="15" s="1"/>
  <c r="N293" i="15"/>
  <c r="T293" i="15"/>
  <c r="Z293" i="15"/>
  <c r="H295" i="15"/>
  <c r="N295" i="15"/>
  <c r="T295" i="15"/>
  <c r="Z295" i="15"/>
  <c r="G298" i="15"/>
  <c r="M298" i="15"/>
  <c r="S298" i="15"/>
  <c r="Y298" i="15"/>
  <c r="G300" i="15"/>
  <c r="M300" i="15"/>
  <c r="S300" i="15"/>
  <c r="Y300" i="15"/>
  <c r="F303" i="15"/>
  <c r="L303" i="15"/>
  <c r="R303" i="15"/>
  <c r="R301" i="15" s="1"/>
  <c r="X303" i="15"/>
  <c r="F305" i="15"/>
  <c r="L305" i="15"/>
  <c r="R305" i="15"/>
  <c r="X305" i="15"/>
  <c r="E308" i="15"/>
  <c r="E306" i="15" s="1"/>
  <c r="K308" i="15"/>
  <c r="Q308" i="15"/>
  <c r="W308" i="15"/>
  <c r="E310" i="15"/>
  <c r="K310" i="15"/>
  <c r="Q310" i="15"/>
  <c r="W310" i="15"/>
  <c r="D313" i="15"/>
  <c r="J313" i="15"/>
  <c r="P313" i="15"/>
  <c r="V313" i="15"/>
  <c r="D315" i="15"/>
  <c r="J315" i="15"/>
  <c r="P315" i="15"/>
  <c r="V315" i="15"/>
  <c r="I318" i="15"/>
  <c r="O318" i="15"/>
  <c r="U318" i="15"/>
  <c r="U316" i="15" s="1"/>
  <c r="AA318" i="15"/>
  <c r="I320" i="15"/>
  <c r="O320" i="15"/>
  <c r="U320" i="15"/>
  <c r="AA320" i="15"/>
  <c r="H327" i="15"/>
  <c r="H325" i="15" s="1"/>
  <c r="N327" i="15"/>
  <c r="T327" i="15"/>
  <c r="Z327" i="15"/>
  <c r="H329" i="15"/>
  <c r="N329" i="15"/>
  <c r="T329" i="15"/>
  <c r="Z329" i="15"/>
  <c r="G332" i="15"/>
  <c r="M332" i="15"/>
  <c r="S332" i="15"/>
  <c r="Y332" i="15"/>
  <c r="G334" i="15"/>
  <c r="M334" i="15"/>
  <c r="S334" i="15"/>
  <c r="Y334" i="15"/>
  <c r="F337" i="15"/>
  <c r="L337" i="15"/>
  <c r="R337" i="15"/>
  <c r="R335" i="15" s="1"/>
  <c r="X337" i="15"/>
  <c r="F339" i="15"/>
  <c r="L339" i="15"/>
  <c r="R339" i="15"/>
  <c r="X339" i="15"/>
  <c r="E342" i="15"/>
  <c r="E340" i="15" s="1"/>
  <c r="K342" i="15"/>
  <c r="Q342" i="15"/>
  <c r="W342" i="15"/>
  <c r="E344" i="15"/>
  <c r="K344" i="15"/>
  <c r="Q344" i="15"/>
  <c r="W344" i="15"/>
  <c r="D347" i="15"/>
  <c r="J347" i="15"/>
  <c r="P347" i="15"/>
  <c r="V347" i="15"/>
  <c r="D349" i="15"/>
  <c r="J349" i="15"/>
  <c r="P349" i="15"/>
  <c r="V349" i="15"/>
  <c r="I352" i="15"/>
  <c r="O352" i="15"/>
  <c r="U352" i="15"/>
  <c r="U350" i="15" s="1"/>
  <c r="AA352" i="15"/>
  <c r="I354" i="15"/>
  <c r="O354" i="15"/>
  <c r="U354" i="15"/>
  <c r="AA354" i="15"/>
  <c r="H357" i="15"/>
  <c r="H355" i="15" s="1"/>
  <c r="N357" i="15"/>
  <c r="T357" i="15"/>
  <c r="Z357" i="15"/>
  <c r="H359" i="15"/>
  <c r="N359" i="15"/>
  <c r="T359" i="15"/>
  <c r="Z359" i="15"/>
  <c r="G362" i="15"/>
  <c r="M362" i="15"/>
  <c r="S362" i="15"/>
  <c r="Y362" i="15"/>
  <c r="G364" i="15"/>
  <c r="M364" i="15"/>
  <c r="S364" i="15"/>
  <c r="Y364" i="15"/>
  <c r="F367" i="15"/>
  <c r="L367" i="15"/>
  <c r="R367" i="15"/>
  <c r="R365" i="15" s="1"/>
  <c r="X367" i="15"/>
  <c r="F369" i="15"/>
  <c r="L369" i="15"/>
  <c r="R369" i="15"/>
  <c r="X369" i="15"/>
  <c r="E372" i="15"/>
  <c r="E370" i="15" s="1"/>
  <c r="K372" i="15"/>
  <c r="Q372" i="15"/>
  <c r="W372" i="15"/>
  <c r="E374" i="15"/>
  <c r="K374" i="15"/>
  <c r="Q374" i="15"/>
  <c r="W374" i="15"/>
  <c r="D377" i="15"/>
  <c r="J377" i="15"/>
  <c r="P377" i="15"/>
  <c r="V377" i="15"/>
  <c r="D379" i="15"/>
  <c r="J379" i="15"/>
  <c r="P379" i="15"/>
  <c r="V379" i="15"/>
  <c r="I382" i="15"/>
  <c r="O382" i="15"/>
  <c r="U382" i="15"/>
  <c r="U380" i="15" s="1"/>
  <c r="AA382" i="15"/>
  <c r="I384" i="15"/>
  <c r="O384" i="15"/>
  <c r="U384" i="15"/>
  <c r="AA384" i="15"/>
  <c r="H387" i="15"/>
  <c r="H385" i="15" s="1"/>
  <c r="N387" i="15"/>
  <c r="T387" i="15"/>
  <c r="Z387" i="15"/>
  <c r="H389" i="15"/>
  <c r="N389" i="15"/>
  <c r="T389" i="15"/>
  <c r="Z389" i="15"/>
  <c r="G392" i="15"/>
  <c r="M392" i="15"/>
  <c r="S392" i="15"/>
  <c r="Y392" i="15"/>
  <c r="G394" i="15"/>
  <c r="M394" i="15"/>
  <c r="S394" i="15"/>
  <c r="Y394" i="15"/>
  <c r="F397" i="15"/>
  <c r="L397" i="15"/>
  <c r="R397" i="15"/>
  <c r="R395" i="15" s="1"/>
  <c r="X397" i="15"/>
  <c r="F399" i="15"/>
  <c r="L399" i="15"/>
  <c r="R399" i="15"/>
  <c r="X399" i="15"/>
  <c r="E402" i="15"/>
  <c r="E400" i="15" s="1"/>
  <c r="K402" i="15"/>
  <c r="Q402" i="15"/>
  <c r="W402" i="15"/>
  <c r="E404" i="15"/>
  <c r="K404" i="15"/>
  <c r="Q404" i="15"/>
  <c r="W404" i="15"/>
  <c r="D407" i="15"/>
  <c r="J407" i="15"/>
  <c r="P407" i="15"/>
  <c r="V407" i="15"/>
  <c r="D409" i="15"/>
  <c r="J409" i="15"/>
  <c r="P409" i="15"/>
  <c r="V409" i="15"/>
  <c r="I412" i="15"/>
  <c r="O412" i="15"/>
  <c r="U412" i="15"/>
  <c r="U410" i="15" s="1"/>
  <c r="AA412" i="15"/>
  <c r="I414" i="15"/>
  <c r="O414" i="15"/>
  <c r="U414" i="15"/>
  <c r="AA414" i="15"/>
  <c r="H417" i="15"/>
  <c r="H415" i="15" s="1"/>
  <c r="N417" i="15"/>
  <c r="T417" i="15"/>
  <c r="Z417" i="15"/>
  <c r="H419" i="15"/>
  <c r="N419" i="15"/>
  <c r="T419" i="15"/>
  <c r="Z419" i="15"/>
  <c r="G422" i="15"/>
  <c r="M422" i="15"/>
  <c r="S422" i="15"/>
  <c r="Y422" i="15"/>
  <c r="G424" i="15"/>
  <c r="M424" i="15"/>
  <c r="S424" i="15"/>
  <c r="Y424" i="15"/>
  <c r="F427" i="15"/>
  <c r="L427" i="15"/>
  <c r="R427" i="15"/>
  <c r="R425" i="15" s="1"/>
  <c r="X427" i="15"/>
  <c r="F429" i="15"/>
  <c r="L429" i="15"/>
  <c r="R429" i="15"/>
  <c r="X429" i="15"/>
  <c r="E432" i="15"/>
  <c r="E430" i="15" s="1"/>
  <c r="K432" i="15"/>
  <c r="Q432" i="15"/>
  <c r="W432" i="15"/>
  <c r="E434" i="15"/>
  <c r="K434" i="15"/>
  <c r="Q434" i="15"/>
  <c r="W434" i="15"/>
  <c r="D437" i="15"/>
  <c r="J437" i="15"/>
  <c r="P437" i="15"/>
  <c r="V437" i="15"/>
  <c r="D439" i="15"/>
  <c r="J439" i="15"/>
  <c r="P439" i="15"/>
  <c r="V439" i="15"/>
  <c r="I442" i="15"/>
  <c r="O442" i="15"/>
  <c r="U442" i="15"/>
  <c r="U440" i="15" s="1"/>
  <c r="AA442" i="15"/>
  <c r="I444" i="15"/>
  <c r="O444" i="15"/>
  <c r="U444" i="15"/>
  <c r="AA444" i="15"/>
  <c r="H447" i="15"/>
  <c r="H445" i="15" s="1"/>
  <c r="N447" i="15"/>
  <c r="T447" i="15"/>
  <c r="Z447" i="15"/>
  <c r="H449" i="15"/>
  <c r="N449" i="15"/>
  <c r="T449" i="15"/>
  <c r="Z449" i="15"/>
  <c r="G452" i="15"/>
  <c r="M452" i="15"/>
  <c r="S452" i="15"/>
  <c r="Y452" i="15"/>
  <c r="G454" i="15"/>
  <c r="M454" i="15"/>
  <c r="S454" i="15"/>
  <c r="Y454" i="15"/>
  <c r="F457" i="15"/>
  <c r="L457" i="15"/>
  <c r="R457" i="15"/>
  <c r="R455" i="15" s="1"/>
  <c r="X457" i="15"/>
  <c r="F459" i="15"/>
  <c r="L459" i="15"/>
  <c r="R459" i="15"/>
  <c r="X459" i="15"/>
  <c r="E462" i="15"/>
  <c r="E460" i="15" s="1"/>
  <c r="K462" i="15"/>
  <c r="Q462" i="15"/>
  <c r="W462" i="15"/>
  <c r="E464" i="15"/>
  <c r="K464" i="15"/>
  <c r="Q464" i="15"/>
  <c r="W464" i="15"/>
  <c r="D467" i="15"/>
  <c r="J467" i="15"/>
  <c r="P467" i="15"/>
  <c r="V467" i="15"/>
  <c r="D469" i="15"/>
  <c r="J469" i="15"/>
  <c r="P469" i="15"/>
  <c r="V469" i="15"/>
  <c r="I472" i="15"/>
  <c r="I470" i="15" s="1"/>
  <c r="P472" i="15"/>
  <c r="P470" i="15" s="1"/>
  <c r="X472" i="15"/>
  <c r="X470" i="15" s="1"/>
  <c r="G474" i="15"/>
  <c r="N474" i="15"/>
  <c r="U474" i="15"/>
  <c r="U470" i="15" s="1"/>
  <c r="H477" i="15"/>
  <c r="H475" i="15" s="1"/>
  <c r="O477" i="15"/>
  <c r="O475" i="15" s="1"/>
  <c r="W477" i="15"/>
  <c r="W475" i="15" s="1"/>
  <c r="F479" i="15"/>
  <c r="M479" i="15"/>
  <c r="T479" i="15"/>
  <c r="AA479" i="15"/>
  <c r="H488" i="15"/>
  <c r="H484" i="15" s="1"/>
  <c r="R488" i="15"/>
  <c r="R484" i="15" s="1"/>
  <c r="Z488" i="15"/>
  <c r="Z484" i="15" s="1"/>
  <c r="F493" i="15"/>
  <c r="F489" i="15" s="1"/>
  <c r="P493" i="15"/>
  <c r="P489" i="15" s="1"/>
  <c r="X493" i="15"/>
  <c r="X489" i="15" s="1"/>
  <c r="E498" i="15"/>
  <c r="E494" i="15" s="1"/>
  <c r="O498" i="15"/>
  <c r="O494" i="15" s="1"/>
  <c r="W498" i="15"/>
  <c r="W494" i="15" s="1"/>
  <c r="D503" i="15"/>
  <c r="D499" i="15" s="1"/>
  <c r="N503" i="15"/>
  <c r="N499" i="15" s="1"/>
  <c r="V503" i="15"/>
  <c r="V499" i="15" s="1"/>
  <c r="M508" i="15"/>
  <c r="M504" i="15" s="1"/>
  <c r="U508" i="15"/>
  <c r="U504" i="15" s="1"/>
  <c r="H513" i="15"/>
  <c r="H509" i="15" s="1"/>
  <c r="Z513" i="15"/>
  <c r="Z509" i="15" s="1"/>
  <c r="F518" i="15"/>
  <c r="F514" i="15" s="1"/>
  <c r="X518" i="15"/>
  <c r="X514" i="15" s="1"/>
  <c r="R523" i="15"/>
  <c r="R519" i="15" s="1"/>
  <c r="V528" i="15"/>
  <c r="V524" i="15" s="1"/>
  <c r="U533" i="15"/>
  <c r="U529" i="15" s="1"/>
  <c r="N538" i="15"/>
  <c r="N534" i="15" s="1"/>
  <c r="G543" i="15"/>
  <c r="G539" i="15" s="1"/>
  <c r="V558" i="15"/>
  <c r="V554" i="15" s="1"/>
  <c r="U563" i="15"/>
  <c r="U559" i="15" s="1"/>
  <c r="N568" i="15"/>
  <c r="N564" i="15" s="1"/>
  <c r="G573" i="15"/>
  <c r="G569" i="15" s="1"/>
  <c r="V588" i="15"/>
  <c r="V584" i="15" s="1"/>
  <c r="U593" i="15"/>
  <c r="U589" i="15" s="1"/>
  <c r="N598" i="15"/>
  <c r="N594" i="15" s="1"/>
  <c r="G603" i="15"/>
  <c r="G599" i="15" s="1"/>
  <c r="V618" i="15"/>
  <c r="V614" i="15" s="1"/>
  <c r="U623" i="15"/>
  <c r="U619" i="15" s="1"/>
  <c r="N628" i="15"/>
  <c r="N624" i="15" s="1"/>
  <c r="F34" i="15"/>
  <c r="F32" i="15" s="1"/>
  <c r="L34" i="15"/>
  <c r="L32" i="15" s="1"/>
  <c r="R34" i="15"/>
  <c r="R32" i="15" s="1"/>
  <c r="X34" i="15"/>
  <c r="X32" i="15" s="1"/>
  <c r="E39" i="15"/>
  <c r="E37" i="15" s="1"/>
  <c r="K39" i="15"/>
  <c r="K37" i="15" s="1"/>
  <c r="Q39" i="15"/>
  <c r="Q37" i="15" s="1"/>
  <c r="W39" i="15"/>
  <c r="W41" i="15"/>
  <c r="D44" i="15"/>
  <c r="D42" i="15" s="1"/>
  <c r="J44" i="15"/>
  <c r="J42" i="15" s="1"/>
  <c r="P44" i="15"/>
  <c r="V44" i="15"/>
  <c r="D46" i="15"/>
  <c r="J46" i="15"/>
  <c r="P46" i="15"/>
  <c r="V46" i="15"/>
  <c r="I49" i="15"/>
  <c r="O49" i="15"/>
  <c r="U49" i="15"/>
  <c r="AA49" i="15"/>
  <c r="AA47" i="15" s="1"/>
  <c r="I51" i="15"/>
  <c r="O51" i="15"/>
  <c r="U51" i="15"/>
  <c r="AA51" i="15"/>
  <c r="H54" i="15"/>
  <c r="N54" i="15"/>
  <c r="N52" i="15" s="1"/>
  <c r="T54" i="15"/>
  <c r="T52" i="15" s="1"/>
  <c r="Z54" i="15"/>
  <c r="Z52" i="15" s="1"/>
  <c r="H56" i="15"/>
  <c r="N56" i="15"/>
  <c r="T56" i="15"/>
  <c r="Z56" i="15"/>
  <c r="G59" i="15"/>
  <c r="G57" i="15" s="1"/>
  <c r="M59" i="15"/>
  <c r="M57" i="15" s="1"/>
  <c r="S59" i="15"/>
  <c r="Y59" i="15"/>
  <c r="G61" i="15"/>
  <c r="M61" i="15"/>
  <c r="S61" i="15"/>
  <c r="Y61" i="15"/>
  <c r="F64" i="15"/>
  <c r="L64" i="15"/>
  <c r="R64" i="15"/>
  <c r="X64" i="15"/>
  <c r="X62" i="15" s="1"/>
  <c r="F66" i="15"/>
  <c r="L66" i="15"/>
  <c r="R66" i="15"/>
  <c r="X66" i="15"/>
  <c r="E69" i="15"/>
  <c r="K69" i="15"/>
  <c r="K67" i="15" s="1"/>
  <c r="Q69" i="15"/>
  <c r="Q67" i="15" s="1"/>
  <c r="W69" i="15"/>
  <c r="W67" i="15" s="1"/>
  <c r="E71" i="15"/>
  <c r="K71" i="15"/>
  <c r="Q71" i="15"/>
  <c r="W71" i="15"/>
  <c r="D74" i="15"/>
  <c r="D72" i="15" s="1"/>
  <c r="J74" i="15"/>
  <c r="J72" i="15" s="1"/>
  <c r="P74" i="15"/>
  <c r="V74" i="15"/>
  <c r="D76" i="15"/>
  <c r="J76" i="15"/>
  <c r="P76" i="15"/>
  <c r="V76" i="15"/>
  <c r="I79" i="15"/>
  <c r="O79" i="15"/>
  <c r="U79" i="15"/>
  <c r="AA79" i="15"/>
  <c r="AA77" i="15" s="1"/>
  <c r="I81" i="15"/>
  <c r="O81" i="15"/>
  <c r="U81" i="15"/>
  <c r="AA81" i="15"/>
  <c r="H84" i="15"/>
  <c r="N84" i="15"/>
  <c r="N82" i="15" s="1"/>
  <c r="T84" i="15"/>
  <c r="T82" i="15" s="1"/>
  <c r="Z84" i="15"/>
  <c r="Z82" i="15" s="1"/>
  <c r="H86" i="15"/>
  <c r="N86" i="15"/>
  <c r="T86" i="15"/>
  <c r="Z86" i="15"/>
  <c r="G89" i="15"/>
  <c r="G87" i="15" s="1"/>
  <c r="M89" i="15"/>
  <c r="M87" i="15" s="1"/>
  <c r="S89" i="15"/>
  <c r="Y89" i="15"/>
  <c r="G91" i="15"/>
  <c r="M91" i="15"/>
  <c r="S91" i="15"/>
  <c r="Y91" i="15"/>
  <c r="F94" i="15"/>
  <c r="L94" i="15"/>
  <c r="R94" i="15"/>
  <c r="X94" i="15"/>
  <c r="X92" i="15" s="1"/>
  <c r="F96" i="15"/>
  <c r="L96" i="15"/>
  <c r="R96" i="15"/>
  <c r="X96" i="15"/>
  <c r="E99" i="15"/>
  <c r="K99" i="15"/>
  <c r="K97" i="15" s="1"/>
  <c r="Q99" i="15"/>
  <c r="Q97" i="15" s="1"/>
  <c r="W99" i="15"/>
  <c r="W97" i="15" s="1"/>
  <c r="E101" i="15"/>
  <c r="K101" i="15"/>
  <c r="Q101" i="15"/>
  <c r="W101" i="15"/>
  <c r="D104" i="15"/>
  <c r="D102" i="15" s="1"/>
  <c r="J104" i="15"/>
  <c r="J102" i="15" s="1"/>
  <c r="P104" i="15"/>
  <c r="V104" i="15"/>
  <c r="D106" i="15"/>
  <c r="J106" i="15"/>
  <c r="P106" i="15"/>
  <c r="V106" i="15"/>
  <c r="I109" i="15"/>
  <c r="O109" i="15"/>
  <c r="U109" i="15"/>
  <c r="AA109" i="15"/>
  <c r="AA107" i="15" s="1"/>
  <c r="I111" i="15"/>
  <c r="O111" i="15"/>
  <c r="U111" i="15"/>
  <c r="AA111" i="15"/>
  <c r="H114" i="15"/>
  <c r="N114" i="15"/>
  <c r="N112" i="15" s="1"/>
  <c r="T114" i="15"/>
  <c r="T112" i="15" s="1"/>
  <c r="Z114" i="15"/>
  <c r="Z112" i="15" s="1"/>
  <c r="H116" i="15"/>
  <c r="N116" i="15"/>
  <c r="T116" i="15"/>
  <c r="Z116" i="15"/>
  <c r="G119" i="15"/>
  <c r="G117" i="15" s="1"/>
  <c r="M119" i="15"/>
  <c r="M117" i="15" s="1"/>
  <c r="S119" i="15"/>
  <c r="Y119" i="15"/>
  <c r="G121" i="15"/>
  <c r="M121" i="15"/>
  <c r="S121" i="15"/>
  <c r="Y121" i="15"/>
  <c r="F124" i="15"/>
  <c r="L124" i="15"/>
  <c r="R124" i="15"/>
  <c r="X124" i="15"/>
  <c r="X122" i="15" s="1"/>
  <c r="F126" i="15"/>
  <c r="L126" i="15"/>
  <c r="R126" i="15"/>
  <c r="X126" i="15"/>
  <c r="E129" i="15"/>
  <c r="K129" i="15"/>
  <c r="K127" i="15" s="1"/>
  <c r="Q129" i="15"/>
  <c r="Q127" i="15" s="1"/>
  <c r="W129" i="15"/>
  <c r="W127" i="15" s="1"/>
  <c r="E131" i="15"/>
  <c r="K131" i="15"/>
  <c r="Q131" i="15"/>
  <c r="W131" i="15"/>
  <c r="D134" i="15"/>
  <c r="D132" i="15" s="1"/>
  <c r="J134" i="15"/>
  <c r="J132" i="15" s="1"/>
  <c r="P134" i="15"/>
  <c r="V134" i="15"/>
  <c r="D136" i="15"/>
  <c r="J136" i="15"/>
  <c r="P136" i="15"/>
  <c r="V136" i="15"/>
  <c r="I139" i="15"/>
  <c r="O139" i="15"/>
  <c r="U139" i="15"/>
  <c r="AA139" i="15"/>
  <c r="AA137" i="15" s="1"/>
  <c r="I141" i="15"/>
  <c r="O141" i="15"/>
  <c r="U141" i="15"/>
  <c r="AA141" i="15"/>
  <c r="H144" i="15"/>
  <c r="N144" i="15"/>
  <c r="N142" i="15" s="1"/>
  <c r="T144" i="15"/>
  <c r="T142" i="15" s="1"/>
  <c r="Z144" i="15"/>
  <c r="Z142" i="15" s="1"/>
  <c r="H146" i="15"/>
  <c r="N146" i="15"/>
  <c r="T146" i="15"/>
  <c r="Z146" i="15"/>
  <c r="G149" i="15"/>
  <c r="G147" i="15" s="1"/>
  <c r="M149" i="15"/>
  <c r="M147" i="15" s="1"/>
  <c r="S149" i="15"/>
  <c r="Y149" i="15"/>
  <c r="G151" i="15"/>
  <c r="M151" i="15"/>
  <c r="S151" i="15"/>
  <c r="Y151" i="15"/>
  <c r="F154" i="15"/>
  <c r="L154" i="15"/>
  <c r="R154" i="15"/>
  <c r="X154" i="15"/>
  <c r="X152" i="15" s="1"/>
  <c r="F156" i="15"/>
  <c r="L156" i="15"/>
  <c r="R156" i="15"/>
  <c r="X156" i="15"/>
  <c r="E159" i="15"/>
  <c r="K159" i="15"/>
  <c r="Q159" i="15"/>
  <c r="Q157" i="15" s="1"/>
  <c r="E161" i="15"/>
  <c r="K161" i="15"/>
  <c r="Q161" i="15"/>
  <c r="W161" i="15"/>
  <c r="W157" i="15" s="1"/>
  <c r="J168" i="15"/>
  <c r="J166" i="15" s="1"/>
  <c r="P168" i="15"/>
  <c r="P166" i="15" s="1"/>
  <c r="V168" i="15"/>
  <c r="V166" i="15" s="1"/>
  <c r="D170" i="15"/>
  <c r="D166" i="15" s="1"/>
  <c r="J170" i="15"/>
  <c r="P170" i="15"/>
  <c r="V170" i="15"/>
  <c r="I173" i="15"/>
  <c r="I171" i="15" s="1"/>
  <c r="O173" i="15"/>
  <c r="O171" i="15" s="1"/>
  <c r="U173" i="15"/>
  <c r="AA173" i="15"/>
  <c r="I175" i="15"/>
  <c r="O175" i="15"/>
  <c r="U175" i="15"/>
  <c r="AA175" i="15"/>
  <c r="H178" i="15"/>
  <c r="N178" i="15"/>
  <c r="T178" i="15"/>
  <c r="Z178" i="15"/>
  <c r="Z176" i="15" s="1"/>
  <c r="H180" i="15"/>
  <c r="N180" i="15"/>
  <c r="T180" i="15"/>
  <c r="Z180" i="15"/>
  <c r="G183" i="15"/>
  <c r="M183" i="15"/>
  <c r="M181" i="15" s="1"/>
  <c r="S183" i="15"/>
  <c r="S181" i="15" s="1"/>
  <c r="Y183" i="15"/>
  <c r="Y181" i="15" s="1"/>
  <c r="G185" i="15"/>
  <c r="M185" i="15"/>
  <c r="S185" i="15"/>
  <c r="Y185" i="15"/>
  <c r="F188" i="15"/>
  <c r="F186" i="15" s="1"/>
  <c r="L188" i="15"/>
  <c r="L186" i="15" s="1"/>
  <c r="R188" i="15"/>
  <c r="X188" i="15"/>
  <c r="F190" i="15"/>
  <c r="L190" i="15"/>
  <c r="R190" i="15"/>
  <c r="X190" i="15"/>
  <c r="E193" i="15"/>
  <c r="K193" i="15"/>
  <c r="Q193" i="15"/>
  <c r="W193" i="15"/>
  <c r="W191" i="15" s="1"/>
  <c r="E195" i="15"/>
  <c r="K195" i="15"/>
  <c r="Q195" i="15"/>
  <c r="W195" i="15"/>
  <c r="D198" i="15"/>
  <c r="J198" i="15"/>
  <c r="J196" i="15" s="1"/>
  <c r="P198" i="15"/>
  <c r="P196" i="15" s="1"/>
  <c r="V198" i="15"/>
  <c r="V196" i="15" s="1"/>
  <c r="D200" i="15"/>
  <c r="J200" i="15"/>
  <c r="P200" i="15"/>
  <c r="V200" i="15"/>
  <c r="I203" i="15"/>
  <c r="I201" i="15" s="1"/>
  <c r="O203" i="15"/>
  <c r="O201" i="15" s="1"/>
  <c r="U203" i="15"/>
  <c r="AA203" i="15"/>
  <c r="I205" i="15"/>
  <c r="O205" i="15"/>
  <c r="U205" i="15"/>
  <c r="AA205" i="15"/>
  <c r="H208" i="15"/>
  <c r="N208" i="15"/>
  <c r="T208" i="15"/>
  <c r="Z208" i="15"/>
  <c r="Z206" i="15" s="1"/>
  <c r="H210" i="15"/>
  <c r="N210" i="15"/>
  <c r="T210" i="15"/>
  <c r="Z210" i="15"/>
  <c r="G213" i="15"/>
  <c r="M213" i="15"/>
  <c r="M211" i="15" s="1"/>
  <c r="S213" i="15"/>
  <c r="S211" i="15" s="1"/>
  <c r="Y213" i="15"/>
  <c r="Y211" i="15" s="1"/>
  <c r="G215" i="15"/>
  <c r="M215" i="15"/>
  <c r="S215" i="15"/>
  <c r="Y215" i="15"/>
  <c r="F218" i="15"/>
  <c r="F216" i="15" s="1"/>
  <c r="L218" i="15"/>
  <c r="L216" i="15" s="1"/>
  <c r="R218" i="15"/>
  <c r="X218" i="15"/>
  <c r="F220" i="15"/>
  <c r="L220" i="15"/>
  <c r="R220" i="15"/>
  <c r="X220" i="15"/>
  <c r="E223" i="15"/>
  <c r="K223" i="15"/>
  <c r="Q223" i="15"/>
  <c r="W223" i="15"/>
  <c r="W221" i="15" s="1"/>
  <c r="E225" i="15"/>
  <c r="K225" i="15"/>
  <c r="Q225" i="15"/>
  <c r="W225" i="15"/>
  <c r="D228" i="15"/>
  <c r="J228" i="15"/>
  <c r="J226" i="15" s="1"/>
  <c r="P228" i="15"/>
  <c r="P226" i="15" s="1"/>
  <c r="V228" i="15"/>
  <c r="V226" i="15" s="1"/>
  <c r="D230" i="15"/>
  <c r="J230" i="15"/>
  <c r="P230" i="15"/>
  <c r="V230" i="15"/>
  <c r="I233" i="15"/>
  <c r="I231" i="15" s="1"/>
  <c r="O233" i="15"/>
  <c r="O231" i="15" s="1"/>
  <c r="U233" i="15"/>
  <c r="AA233" i="15"/>
  <c r="I235" i="15"/>
  <c r="O235" i="15"/>
  <c r="U235" i="15"/>
  <c r="AA235" i="15"/>
  <c r="H238" i="15"/>
  <c r="N238" i="15"/>
  <c r="T238" i="15"/>
  <c r="Z238" i="15"/>
  <c r="Z236" i="15" s="1"/>
  <c r="H240" i="15"/>
  <c r="N240" i="15"/>
  <c r="T240" i="15"/>
  <c r="Z240" i="15"/>
  <c r="G243" i="15"/>
  <c r="M243" i="15"/>
  <c r="M241" i="15" s="1"/>
  <c r="S243" i="15"/>
  <c r="S241" i="15" s="1"/>
  <c r="Y243" i="15"/>
  <c r="Y241" i="15" s="1"/>
  <c r="G245" i="15"/>
  <c r="M245" i="15"/>
  <c r="S245" i="15"/>
  <c r="Y245" i="15"/>
  <c r="F248" i="15"/>
  <c r="F246" i="15" s="1"/>
  <c r="L248" i="15"/>
  <c r="L246" i="15" s="1"/>
  <c r="R248" i="15"/>
  <c r="X248" i="15"/>
  <c r="F250" i="15"/>
  <c r="L250" i="15"/>
  <c r="R250" i="15"/>
  <c r="X250" i="15"/>
  <c r="E253" i="15"/>
  <c r="K253" i="15"/>
  <c r="Q253" i="15"/>
  <c r="W253" i="15"/>
  <c r="W251" i="15" s="1"/>
  <c r="E255" i="15"/>
  <c r="K255" i="15"/>
  <c r="Q255" i="15"/>
  <c r="W255" i="15"/>
  <c r="D258" i="15"/>
  <c r="J258" i="15"/>
  <c r="J256" i="15" s="1"/>
  <c r="P258" i="15"/>
  <c r="P256" i="15" s="1"/>
  <c r="V258" i="15"/>
  <c r="V256" i="15" s="1"/>
  <c r="D260" i="15"/>
  <c r="J260" i="15"/>
  <c r="P260" i="15"/>
  <c r="V260" i="15"/>
  <c r="I263" i="15"/>
  <c r="I261" i="15" s="1"/>
  <c r="O263" i="15"/>
  <c r="O261" i="15" s="1"/>
  <c r="U263" i="15"/>
  <c r="AA263" i="15"/>
  <c r="I265" i="15"/>
  <c r="O265" i="15"/>
  <c r="U265" i="15"/>
  <c r="AA265" i="15"/>
  <c r="H268" i="15"/>
  <c r="N268" i="15"/>
  <c r="T268" i="15"/>
  <c r="Z268" i="15"/>
  <c r="Z266" i="15" s="1"/>
  <c r="H270" i="15"/>
  <c r="N270" i="15"/>
  <c r="T270" i="15"/>
  <c r="Z270" i="15"/>
  <c r="G273" i="15"/>
  <c r="M273" i="15"/>
  <c r="M271" i="15" s="1"/>
  <c r="S273" i="15"/>
  <c r="S271" i="15" s="1"/>
  <c r="Y273" i="15"/>
  <c r="Y271" i="15" s="1"/>
  <c r="G275" i="15"/>
  <c r="M275" i="15"/>
  <c r="S275" i="15"/>
  <c r="Y275" i="15"/>
  <c r="F278" i="15"/>
  <c r="F276" i="15" s="1"/>
  <c r="L278" i="15"/>
  <c r="L276" i="15" s="1"/>
  <c r="R278" i="15"/>
  <c r="X278" i="15"/>
  <c r="F280" i="15"/>
  <c r="L280" i="15"/>
  <c r="R280" i="15"/>
  <c r="X280" i="15"/>
  <c r="E283" i="15"/>
  <c r="K283" i="15"/>
  <c r="Q283" i="15"/>
  <c r="W283" i="15"/>
  <c r="W281" i="15" s="1"/>
  <c r="E285" i="15"/>
  <c r="K285" i="15"/>
  <c r="Q285" i="15"/>
  <c r="W285" i="15"/>
  <c r="D288" i="15"/>
  <c r="J288" i="15"/>
  <c r="J286" i="15" s="1"/>
  <c r="P288" i="15"/>
  <c r="P286" i="15" s="1"/>
  <c r="V288" i="15"/>
  <c r="V286" i="15" s="1"/>
  <c r="D290" i="15"/>
  <c r="J290" i="15"/>
  <c r="P290" i="15"/>
  <c r="V290" i="15"/>
  <c r="I293" i="15"/>
  <c r="I291" i="15" s="1"/>
  <c r="O293" i="15"/>
  <c r="O291" i="15" s="1"/>
  <c r="U293" i="15"/>
  <c r="AA293" i="15"/>
  <c r="I295" i="15"/>
  <c r="O295" i="15"/>
  <c r="U295" i="15"/>
  <c r="AA295" i="15"/>
  <c r="H298" i="15"/>
  <c r="N298" i="15"/>
  <c r="T298" i="15"/>
  <c r="Z298" i="15"/>
  <c r="Z296" i="15" s="1"/>
  <c r="H300" i="15"/>
  <c r="N300" i="15"/>
  <c r="T300" i="15"/>
  <c r="Z300" i="15"/>
  <c r="G303" i="15"/>
  <c r="M303" i="15"/>
  <c r="M301" i="15" s="1"/>
  <c r="S303" i="15"/>
  <c r="S301" i="15" s="1"/>
  <c r="Y303" i="15"/>
  <c r="Y301" i="15" s="1"/>
  <c r="G305" i="15"/>
  <c r="M305" i="15"/>
  <c r="S305" i="15"/>
  <c r="Y305" i="15"/>
  <c r="F308" i="15"/>
  <c r="F306" i="15" s="1"/>
  <c r="L308" i="15"/>
  <c r="L306" i="15" s="1"/>
  <c r="R308" i="15"/>
  <c r="X308" i="15"/>
  <c r="F310" i="15"/>
  <c r="L310" i="15"/>
  <c r="R310" i="15"/>
  <c r="X310" i="15"/>
  <c r="E313" i="15"/>
  <c r="K313" i="15"/>
  <c r="Q313" i="15"/>
  <c r="W313" i="15"/>
  <c r="W311" i="15" s="1"/>
  <c r="E315" i="15"/>
  <c r="K315" i="15"/>
  <c r="Q315" i="15"/>
  <c r="W315" i="15"/>
  <c r="D318" i="15"/>
  <c r="J318" i="15"/>
  <c r="P318" i="15"/>
  <c r="P316" i="15" s="1"/>
  <c r="D320" i="15"/>
  <c r="J320" i="15"/>
  <c r="P320" i="15"/>
  <c r="V320" i="15"/>
  <c r="V316" i="15" s="1"/>
  <c r="I329" i="15"/>
  <c r="I325" i="15" s="1"/>
  <c r="O329" i="15"/>
  <c r="O325" i="15" s="1"/>
  <c r="U329" i="15"/>
  <c r="U325" i="15" s="1"/>
  <c r="AA329" i="15"/>
  <c r="AA325" i="15" s="1"/>
  <c r="H334" i="15"/>
  <c r="H330" i="15" s="1"/>
  <c r="N334" i="15"/>
  <c r="N330" i="15" s="1"/>
  <c r="T334" i="15"/>
  <c r="T330" i="15" s="1"/>
  <c r="Z334" i="15"/>
  <c r="Z330" i="15" s="1"/>
  <c r="G339" i="15"/>
  <c r="G335" i="15" s="1"/>
  <c r="M339" i="15"/>
  <c r="M335" i="15" s="1"/>
  <c r="S339" i="15"/>
  <c r="S335" i="15" s="1"/>
  <c r="Y339" i="15"/>
  <c r="Y335" i="15" s="1"/>
  <c r="F342" i="15"/>
  <c r="F340" i="15" s="1"/>
  <c r="L342" i="15"/>
  <c r="L340" i="15" s="1"/>
  <c r="R342" i="15"/>
  <c r="R340" i="15" s="1"/>
  <c r="X342" i="15"/>
  <c r="F344" i="15"/>
  <c r="L344" i="15"/>
  <c r="R344" i="15"/>
  <c r="X344" i="15"/>
  <c r="E347" i="15"/>
  <c r="E345" i="15" s="1"/>
  <c r="K347" i="15"/>
  <c r="Q347" i="15"/>
  <c r="W347" i="15"/>
  <c r="E349" i="15"/>
  <c r="K349" i="15"/>
  <c r="Q349" i="15"/>
  <c r="W349" i="15"/>
  <c r="D352" i="15"/>
  <c r="J352" i="15"/>
  <c r="P352" i="15"/>
  <c r="P350" i="15" s="1"/>
  <c r="V352" i="15"/>
  <c r="V350" i="15" s="1"/>
  <c r="D354" i="15"/>
  <c r="J354" i="15"/>
  <c r="P354" i="15"/>
  <c r="V354" i="15"/>
  <c r="I357" i="15"/>
  <c r="I355" i="15" s="1"/>
  <c r="O357" i="15"/>
  <c r="O355" i="15" s="1"/>
  <c r="U357" i="15"/>
  <c r="U355" i="15" s="1"/>
  <c r="AA357" i="15"/>
  <c r="I359" i="15"/>
  <c r="O359" i="15"/>
  <c r="U359" i="15"/>
  <c r="AA359" i="15"/>
  <c r="H362" i="15"/>
  <c r="H360" i="15" s="1"/>
  <c r="N362" i="15"/>
  <c r="T362" i="15"/>
  <c r="Z362" i="15"/>
  <c r="H364" i="15"/>
  <c r="N364" i="15"/>
  <c r="T364" i="15"/>
  <c r="Z364" i="15"/>
  <c r="G367" i="15"/>
  <c r="M367" i="15"/>
  <c r="S367" i="15"/>
  <c r="S365" i="15" s="1"/>
  <c r="Y367" i="15"/>
  <c r="Y365" i="15" s="1"/>
  <c r="G369" i="15"/>
  <c r="M369" i="15"/>
  <c r="S369" i="15"/>
  <c r="Y369" i="15"/>
  <c r="F372" i="15"/>
  <c r="F370" i="15" s="1"/>
  <c r="L372" i="15"/>
  <c r="L370" i="15" s="1"/>
  <c r="R372" i="15"/>
  <c r="R370" i="15" s="1"/>
  <c r="X372" i="15"/>
  <c r="F374" i="15"/>
  <c r="L374" i="15"/>
  <c r="R374" i="15"/>
  <c r="X374" i="15"/>
  <c r="E377" i="15"/>
  <c r="E375" i="15" s="1"/>
  <c r="K377" i="15"/>
  <c r="Q377" i="15"/>
  <c r="W377" i="15"/>
  <c r="E379" i="15"/>
  <c r="K379" i="15"/>
  <c r="Q379" i="15"/>
  <c r="W379" i="15"/>
  <c r="D382" i="15"/>
  <c r="J382" i="15"/>
  <c r="P382" i="15"/>
  <c r="P380" i="15" s="1"/>
  <c r="V382" i="15"/>
  <c r="V380" i="15" s="1"/>
  <c r="D384" i="15"/>
  <c r="J384" i="15"/>
  <c r="P384" i="15"/>
  <c r="V384" i="15"/>
  <c r="I387" i="15"/>
  <c r="I385" i="15" s="1"/>
  <c r="O387" i="15"/>
  <c r="O385" i="15" s="1"/>
  <c r="U387" i="15"/>
  <c r="U385" i="15" s="1"/>
  <c r="AA387" i="15"/>
  <c r="I389" i="15"/>
  <c r="O389" i="15"/>
  <c r="U389" i="15"/>
  <c r="AA389" i="15"/>
  <c r="H392" i="15"/>
  <c r="H390" i="15" s="1"/>
  <c r="N392" i="15"/>
  <c r="T392" i="15"/>
  <c r="Z392" i="15"/>
  <c r="H394" i="15"/>
  <c r="N394" i="15"/>
  <c r="T394" i="15"/>
  <c r="Z394" i="15"/>
  <c r="G397" i="15"/>
  <c r="M397" i="15"/>
  <c r="S397" i="15"/>
  <c r="S395" i="15" s="1"/>
  <c r="Y397" i="15"/>
  <c r="Y395" i="15" s="1"/>
  <c r="G399" i="15"/>
  <c r="M399" i="15"/>
  <c r="S399" i="15"/>
  <c r="Y399" i="15"/>
  <c r="F402" i="15"/>
  <c r="F400" i="15" s="1"/>
  <c r="L402" i="15"/>
  <c r="L400" i="15" s="1"/>
  <c r="R402" i="15"/>
  <c r="R400" i="15" s="1"/>
  <c r="X402" i="15"/>
  <c r="F404" i="15"/>
  <c r="L404" i="15"/>
  <c r="R404" i="15"/>
  <c r="X404" i="15"/>
  <c r="E407" i="15"/>
  <c r="E405" i="15" s="1"/>
  <c r="K407" i="15"/>
  <c r="Q407" i="15"/>
  <c r="W407" i="15"/>
  <c r="E409" i="15"/>
  <c r="K409" i="15"/>
  <c r="Q409" i="15"/>
  <c r="W409" i="15"/>
  <c r="D412" i="15"/>
  <c r="J412" i="15"/>
  <c r="P412" i="15"/>
  <c r="P410" i="15" s="1"/>
  <c r="V412" i="15"/>
  <c r="V410" i="15" s="1"/>
  <c r="D414" i="15"/>
  <c r="J414" i="15"/>
  <c r="P414" i="15"/>
  <c r="V414" i="15"/>
  <c r="I417" i="15"/>
  <c r="I415" i="15" s="1"/>
  <c r="O417" i="15"/>
  <c r="O415" i="15" s="1"/>
  <c r="U417" i="15"/>
  <c r="U415" i="15" s="1"/>
  <c r="AA417" i="15"/>
  <c r="I419" i="15"/>
  <c r="O419" i="15"/>
  <c r="U419" i="15"/>
  <c r="AA419" i="15"/>
  <c r="H422" i="15"/>
  <c r="H420" i="15" s="1"/>
  <c r="N422" i="15"/>
  <c r="T422" i="15"/>
  <c r="Z422" i="15"/>
  <c r="H424" i="15"/>
  <c r="N424" i="15"/>
  <c r="T424" i="15"/>
  <c r="Z424" i="15"/>
  <c r="G427" i="15"/>
  <c r="M427" i="15"/>
  <c r="S427" i="15"/>
  <c r="S425" i="15" s="1"/>
  <c r="Y427" i="15"/>
  <c r="Y425" i="15" s="1"/>
  <c r="G429" i="15"/>
  <c r="M429" i="15"/>
  <c r="S429" i="15"/>
  <c r="Y429" i="15"/>
  <c r="F432" i="15"/>
  <c r="F430" i="15" s="1"/>
  <c r="L432" i="15"/>
  <c r="L430" i="15" s="1"/>
  <c r="R432" i="15"/>
  <c r="R430" i="15" s="1"/>
  <c r="X432" i="15"/>
  <c r="F434" i="15"/>
  <c r="L434" i="15"/>
  <c r="R434" i="15"/>
  <c r="X434" i="15"/>
  <c r="E437" i="15"/>
  <c r="E435" i="15" s="1"/>
  <c r="K437" i="15"/>
  <c r="Q437" i="15"/>
  <c r="W437" i="15"/>
  <c r="E439" i="15"/>
  <c r="K439" i="15"/>
  <c r="Q439" i="15"/>
  <c r="W439" i="15"/>
  <c r="D442" i="15"/>
  <c r="J442" i="15"/>
  <c r="P442" i="15"/>
  <c r="P440" i="15" s="1"/>
  <c r="V442" i="15"/>
  <c r="V440" i="15" s="1"/>
  <c r="D444" i="15"/>
  <c r="J444" i="15"/>
  <c r="P444" i="15"/>
  <c r="V444" i="15"/>
  <c r="I447" i="15"/>
  <c r="I445" i="15" s="1"/>
  <c r="O447" i="15"/>
  <c r="O445" i="15" s="1"/>
  <c r="U447" i="15"/>
  <c r="U445" i="15" s="1"/>
  <c r="AA447" i="15"/>
  <c r="I449" i="15"/>
  <c r="O449" i="15"/>
  <c r="U449" i="15"/>
  <c r="AA449" i="15"/>
  <c r="H452" i="15"/>
  <c r="H450" i="15" s="1"/>
  <c r="N452" i="15"/>
  <c r="T452" i="15"/>
  <c r="Z452" i="15"/>
  <c r="H454" i="15"/>
  <c r="N454" i="15"/>
  <c r="T454" i="15"/>
  <c r="Z454" i="15"/>
  <c r="G457" i="15"/>
  <c r="M457" i="15"/>
  <c r="S457" i="15"/>
  <c r="S455" i="15" s="1"/>
  <c r="Y457" i="15"/>
  <c r="Y455" i="15" s="1"/>
  <c r="G459" i="15"/>
  <c r="M459" i="15"/>
  <c r="S459" i="15"/>
  <c r="Y459" i="15"/>
  <c r="F462" i="15"/>
  <c r="F460" i="15" s="1"/>
  <c r="L462" i="15"/>
  <c r="L460" i="15" s="1"/>
  <c r="R462" i="15"/>
  <c r="R460" i="15" s="1"/>
  <c r="X462" i="15"/>
  <c r="F464" i="15"/>
  <c r="L464" i="15"/>
  <c r="R464" i="15"/>
  <c r="X464" i="15"/>
  <c r="E467" i="15"/>
  <c r="E465" i="15" s="1"/>
  <c r="K467" i="15"/>
  <c r="Q467" i="15"/>
  <c r="W467" i="15"/>
  <c r="E469" i="15"/>
  <c r="K469" i="15"/>
  <c r="Q469" i="15"/>
  <c r="W469" i="15"/>
  <c r="J472" i="15"/>
  <c r="J470" i="15" s="1"/>
  <c r="R472" i="15"/>
  <c r="R470" i="15" s="1"/>
  <c r="Y472" i="15"/>
  <c r="Y470" i="15" s="1"/>
  <c r="H474" i="15"/>
  <c r="O474" i="15"/>
  <c r="V474" i="15"/>
  <c r="I477" i="15"/>
  <c r="I475" i="15" s="1"/>
  <c r="Q477" i="15"/>
  <c r="X477" i="15"/>
  <c r="X475" i="15" s="1"/>
  <c r="G479" i="15"/>
  <c r="N479" i="15"/>
  <c r="U479" i="15"/>
  <c r="K488" i="15"/>
  <c r="K484" i="15" s="1"/>
  <c r="S488" i="15"/>
  <c r="S484" i="15" s="1"/>
  <c r="G493" i="15"/>
  <c r="G489" i="15" s="1"/>
  <c r="Q493" i="15"/>
  <c r="Q489" i="15" s="1"/>
  <c r="Y493" i="15"/>
  <c r="Y489" i="15" s="1"/>
  <c r="F498" i="15"/>
  <c r="F494" i="15" s="1"/>
  <c r="P498" i="15"/>
  <c r="P494" i="15" s="1"/>
  <c r="X498" i="15"/>
  <c r="X494" i="15" s="1"/>
  <c r="E503" i="15"/>
  <c r="E499" i="15" s="1"/>
  <c r="O503" i="15"/>
  <c r="O499" i="15" s="1"/>
  <c r="W503" i="15"/>
  <c r="W499" i="15" s="1"/>
  <c r="D508" i="15"/>
  <c r="D504" i="15" s="1"/>
  <c r="N508" i="15"/>
  <c r="N504" i="15" s="1"/>
  <c r="V508" i="15"/>
  <c r="V504" i="15" s="1"/>
  <c r="M513" i="15"/>
  <c r="M509" i="15" s="1"/>
  <c r="G518" i="15"/>
  <c r="G514" i="15" s="1"/>
  <c r="Y518" i="15"/>
  <c r="Y514" i="15" s="1"/>
  <c r="E523" i="15"/>
  <c r="E519" i="15" s="1"/>
  <c r="W523" i="15"/>
  <c r="W519" i="15" s="1"/>
  <c r="AA533" i="15"/>
  <c r="AA529" i="15" s="1"/>
  <c r="T538" i="15"/>
  <c r="T534" i="15" s="1"/>
  <c r="M543" i="15"/>
  <c r="M539" i="15" s="1"/>
  <c r="F548" i="15"/>
  <c r="F544" i="15" s="1"/>
  <c r="AA563" i="15"/>
  <c r="AA559" i="15" s="1"/>
  <c r="T568" i="15"/>
  <c r="T564" i="15" s="1"/>
  <c r="M573" i="15"/>
  <c r="M569" i="15" s="1"/>
  <c r="F578" i="15"/>
  <c r="F574" i="15" s="1"/>
  <c r="AA593" i="15"/>
  <c r="AA589" i="15" s="1"/>
  <c r="T598" i="15"/>
  <c r="T594" i="15" s="1"/>
  <c r="M603" i="15"/>
  <c r="M599" i="15" s="1"/>
  <c r="F608" i="15"/>
  <c r="F604" i="15" s="1"/>
  <c r="AA623" i="15"/>
  <c r="AA619" i="15" s="1"/>
  <c r="T628" i="15"/>
  <c r="T624" i="15" s="1"/>
  <c r="G631" i="15"/>
  <c r="G629" i="15" s="1"/>
  <c r="M631" i="15"/>
  <c r="M629" i="15" s="1"/>
  <c r="S631" i="15"/>
  <c r="S629" i="15" s="1"/>
  <c r="Y631" i="15"/>
  <c r="Y629" i="15" s="1"/>
  <c r="F636" i="15"/>
  <c r="F634" i="15" s="1"/>
  <c r="L636" i="15"/>
  <c r="L634" i="15" s="1"/>
  <c r="R636" i="15"/>
  <c r="R634" i="15" s="1"/>
  <c r="X636" i="15"/>
  <c r="X634" i="15" s="1"/>
  <c r="H69" i="16"/>
  <c r="N69" i="16"/>
  <c r="T69" i="16"/>
  <c r="Z69" i="16"/>
  <c r="Z67" i="16" s="1"/>
  <c r="H71" i="16"/>
  <c r="N71" i="16"/>
  <c r="T71" i="16"/>
  <c r="Z71" i="16"/>
  <c r="G74" i="16"/>
  <c r="M74" i="16"/>
  <c r="M72" i="16" s="1"/>
  <c r="S74" i="16"/>
  <c r="S72" i="16" s="1"/>
  <c r="Y74" i="16"/>
  <c r="G76" i="16"/>
  <c r="M76" i="16"/>
  <c r="S76" i="16"/>
  <c r="Y76" i="16"/>
  <c r="F79" i="16"/>
  <c r="F77" i="16" s="1"/>
  <c r="L79" i="16"/>
  <c r="R79" i="16"/>
  <c r="X79" i="16"/>
  <c r="F81" i="16"/>
  <c r="L81" i="16"/>
  <c r="R81" i="16"/>
  <c r="X81" i="16"/>
  <c r="E84" i="16"/>
  <c r="K84" i="16"/>
  <c r="Q84" i="16"/>
  <c r="W84" i="16"/>
  <c r="W82" i="16" s="1"/>
  <c r="E86" i="16"/>
  <c r="K86" i="16"/>
  <c r="Q86" i="16"/>
  <c r="W86" i="16"/>
  <c r="D89" i="16"/>
  <c r="J89" i="16"/>
  <c r="J87" i="16" s="1"/>
  <c r="P89" i="16"/>
  <c r="P87" i="16" s="1"/>
  <c r="V89" i="16"/>
  <c r="D91" i="16"/>
  <c r="J91" i="16"/>
  <c r="P91" i="16"/>
  <c r="V91" i="16"/>
  <c r="I94" i="16"/>
  <c r="I92" i="16" s="1"/>
  <c r="O94" i="16"/>
  <c r="U94" i="16"/>
  <c r="AA94" i="16"/>
  <c r="I96" i="16"/>
  <c r="O96" i="16"/>
  <c r="U96" i="16"/>
  <c r="AA96" i="16"/>
  <c r="H99" i="16"/>
  <c r="N99" i="16"/>
  <c r="T99" i="16"/>
  <c r="Z99" i="16"/>
  <c r="H101" i="16"/>
  <c r="O101" i="16"/>
  <c r="W101" i="16"/>
  <c r="H104" i="16"/>
  <c r="P104" i="16"/>
  <c r="W104" i="16"/>
  <c r="F106" i="16"/>
  <c r="M106" i="16"/>
  <c r="T106" i="16"/>
  <c r="G109" i="16"/>
  <c r="O109" i="16"/>
  <c r="V109" i="16"/>
  <c r="E111" i="16"/>
  <c r="L111" i="16"/>
  <c r="S111" i="16"/>
  <c r="AA111" i="16"/>
  <c r="F114" i="16"/>
  <c r="N114" i="16"/>
  <c r="U114" i="16"/>
  <c r="D116" i="16"/>
  <c r="K116" i="16"/>
  <c r="R116" i="16"/>
  <c r="Z116" i="16"/>
  <c r="H119" i="16"/>
  <c r="P119" i="16"/>
  <c r="Z119" i="16"/>
  <c r="J121" i="16"/>
  <c r="T121" i="16"/>
  <c r="H124" i="16"/>
  <c r="T124" i="16"/>
  <c r="H126" i="16"/>
  <c r="T126" i="16"/>
  <c r="F129" i="16"/>
  <c r="R129" i="16"/>
  <c r="F131" i="16"/>
  <c r="R131" i="16"/>
  <c r="M134" i="16"/>
  <c r="Y134" i="16"/>
  <c r="Y132" i="16" s="1"/>
  <c r="M136" i="16"/>
  <c r="Y136" i="16"/>
  <c r="K139" i="16"/>
  <c r="W139" i="16"/>
  <c r="K141" i="16"/>
  <c r="W141" i="16"/>
  <c r="J144" i="16"/>
  <c r="V144" i="16"/>
  <c r="J146" i="16"/>
  <c r="V146" i="16"/>
  <c r="I149" i="16"/>
  <c r="U149" i="16"/>
  <c r="U147" i="16" s="1"/>
  <c r="I151" i="16"/>
  <c r="U151" i="16"/>
  <c r="H154" i="16"/>
  <c r="Z154" i="16"/>
  <c r="T156" i="16"/>
  <c r="F159" i="16"/>
  <c r="X159" i="16"/>
  <c r="R161" i="16"/>
  <c r="K175" i="16"/>
  <c r="K171" i="16" s="1"/>
  <c r="O185" i="16"/>
  <c r="O181" i="16" s="1"/>
  <c r="T190" i="16"/>
  <c r="T186" i="16" s="1"/>
  <c r="Y195" i="16"/>
  <c r="Y191" i="16" s="1"/>
  <c r="AA215" i="16"/>
  <c r="AA211" i="16" s="1"/>
  <c r="T220" i="16"/>
  <c r="T216" i="16" s="1"/>
  <c r="M225" i="16"/>
  <c r="M221" i="16" s="1"/>
  <c r="F230" i="16"/>
  <c r="F226" i="16" s="1"/>
  <c r="AA245" i="16"/>
  <c r="AA241" i="16" s="1"/>
  <c r="T250" i="16"/>
  <c r="T246" i="16" s="1"/>
  <c r="M255" i="16"/>
  <c r="M251" i="16" s="1"/>
  <c r="F260" i="16"/>
  <c r="F256" i="16" s="1"/>
  <c r="AA275" i="16"/>
  <c r="AA271" i="16" s="1"/>
  <c r="T280" i="16"/>
  <c r="T276" i="16" s="1"/>
  <c r="M285" i="16"/>
  <c r="M281" i="16" s="1"/>
  <c r="F290" i="16"/>
  <c r="F286" i="16" s="1"/>
  <c r="AA305" i="16"/>
  <c r="AA301" i="16" s="1"/>
  <c r="T310" i="16"/>
  <c r="T306" i="16" s="1"/>
  <c r="M315" i="16"/>
  <c r="M311" i="16" s="1"/>
  <c r="E526" i="15"/>
  <c r="E524" i="15" s="1"/>
  <c r="K526" i="15"/>
  <c r="K524" i="15" s="1"/>
  <c r="Q526" i="15"/>
  <c r="W526" i="15"/>
  <c r="D531" i="15"/>
  <c r="J531" i="15"/>
  <c r="J529" i="15" s="1"/>
  <c r="P531" i="15"/>
  <c r="P529" i="15" s="1"/>
  <c r="V531" i="15"/>
  <c r="V529" i="15" s="1"/>
  <c r="I536" i="15"/>
  <c r="O536" i="15"/>
  <c r="U536" i="15"/>
  <c r="AA536" i="15"/>
  <c r="AA534" i="15" s="1"/>
  <c r="H541" i="15"/>
  <c r="H539" i="15" s="1"/>
  <c r="N541" i="15"/>
  <c r="N539" i="15" s="1"/>
  <c r="T541" i="15"/>
  <c r="T539" i="15" s="1"/>
  <c r="Z541" i="15"/>
  <c r="G546" i="15"/>
  <c r="M546" i="15"/>
  <c r="M544" i="15" s="1"/>
  <c r="S546" i="15"/>
  <c r="S544" i="15" s="1"/>
  <c r="Y546" i="15"/>
  <c r="Y544" i="15" s="1"/>
  <c r="F551" i="15"/>
  <c r="F549" i="15" s="1"/>
  <c r="L551" i="15"/>
  <c r="R551" i="15"/>
  <c r="X551" i="15"/>
  <c r="X549" i="15" s="1"/>
  <c r="E556" i="15"/>
  <c r="E554" i="15" s="1"/>
  <c r="K556" i="15"/>
  <c r="K554" i="15" s="1"/>
  <c r="Q556" i="15"/>
  <c r="Q554" i="15" s="1"/>
  <c r="W556" i="15"/>
  <c r="D561" i="15"/>
  <c r="J561" i="15"/>
  <c r="J559" i="15" s="1"/>
  <c r="P561" i="15"/>
  <c r="P559" i="15" s="1"/>
  <c r="V561" i="15"/>
  <c r="V559" i="15" s="1"/>
  <c r="I566" i="15"/>
  <c r="I564" i="15" s="1"/>
  <c r="O566" i="15"/>
  <c r="U566" i="15"/>
  <c r="AA566" i="15"/>
  <c r="AA564" i="15" s="1"/>
  <c r="H571" i="15"/>
  <c r="H569" i="15" s="1"/>
  <c r="N571" i="15"/>
  <c r="N569" i="15" s="1"/>
  <c r="T571" i="15"/>
  <c r="T569" i="15" s="1"/>
  <c r="Z571" i="15"/>
  <c r="G576" i="15"/>
  <c r="M576" i="15"/>
  <c r="M574" i="15" s="1"/>
  <c r="S576" i="15"/>
  <c r="S574" i="15" s="1"/>
  <c r="Y576" i="15"/>
  <c r="Y574" i="15" s="1"/>
  <c r="F581" i="15"/>
  <c r="F579" i="15" s="1"/>
  <c r="L581" i="15"/>
  <c r="R581" i="15"/>
  <c r="X581" i="15"/>
  <c r="X579" i="15" s="1"/>
  <c r="E586" i="15"/>
  <c r="E584" i="15" s="1"/>
  <c r="K586" i="15"/>
  <c r="K584" i="15" s="1"/>
  <c r="Q586" i="15"/>
  <c r="Q584" i="15" s="1"/>
  <c r="W586" i="15"/>
  <c r="D591" i="15"/>
  <c r="J591" i="15"/>
  <c r="J589" i="15" s="1"/>
  <c r="P591" i="15"/>
  <c r="P589" i="15" s="1"/>
  <c r="V591" i="15"/>
  <c r="V589" i="15" s="1"/>
  <c r="I596" i="15"/>
  <c r="I594" i="15" s="1"/>
  <c r="O596" i="15"/>
  <c r="U596" i="15"/>
  <c r="AA596" i="15"/>
  <c r="AA594" i="15" s="1"/>
  <c r="H601" i="15"/>
  <c r="H599" i="15" s="1"/>
  <c r="N601" i="15"/>
  <c r="N599" i="15" s="1"/>
  <c r="T601" i="15"/>
  <c r="T599" i="15" s="1"/>
  <c r="Z601" i="15"/>
  <c r="G606" i="15"/>
  <c r="M606" i="15"/>
  <c r="M604" i="15" s="1"/>
  <c r="S606" i="15"/>
  <c r="S604" i="15" s="1"/>
  <c r="Y606" i="15"/>
  <c r="Y604" i="15" s="1"/>
  <c r="F611" i="15"/>
  <c r="F609" i="15" s="1"/>
  <c r="L611" i="15"/>
  <c r="R611" i="15"/>
  <c r="X611" i="15"/>
  <c r="X609" i="15" s="1"/>
  <c r="E616" i="15"/>
  <c r="E614" i="15" s="1"/>
  <c r="K616" i="15"/>
  <c r="K614" i="15" s="1"/>
  <c r="Q616" i="15"/>
  <c r="Q614" i="15" s="1"/>
  <c r="W616" i="15"/>
  <c r="D621" i="15"/>
  <c r="J621" i="15"/>
  <c r="J619" i="15" s="1"/>
  <c r="P621" i="15"/>
  <c r="P619" i="15" s="1"/>
  <c r="V621" i="15"/>
  <c r="V619" i="15" s="1"/>
  <c r="I626" i="15"/>
  <c r="I624" i="15" s="1"/>
  <c r="O626" i="15"/>
  <c r="U626" i="15"/>
  <c r="AA626" i="15"/>
  <c r="AA624" i="15" s="1"/>
  <c r="H631" i="15"/>
  <c r="H629" i="15" s="1"/>
  <c r="N631" i="15"/>
  <c r="N629" i="15" s="1"/>
  <c r="T631" i="15"/>
  <c r="T629" i="15" s="1"/>
  <c r="Z631" i="15"/>
  <c r="G636" i="15"/>
  <c r="M636" i="15"/>
  <c r="M634" i="15" s="1"/>
  <c r="S636" i="15"/>
  <c r="S634" i="15" s="1"/>
  <c r="Y636" i="15"/>
  <c r="Y634" i="15" s="1"/>
  <c r="B685" i="15"/>
  <c r="B697" i="15"/>
  <c r="B713" i="15"/>
  <c r="B725" i="15"/>
  <c r="B737" i="15"/>
  <c r="B749" i="15"/>
  <c r="B761" i="15"/>
  <c r="E782" i="15"/>
  <c r="E781" i="15" s="1"/>
  <c r="I9" i="16"/>
  <c r="O9" i="16"/>
  <c r="O7" i="16" s="1"/>
  <c r="U9" i="16"/>
  <c r="U7" i="16" s="1"/>
  <c r="AA9" i="16"/>
  <c r="AA7" i="16" s="1"/>
  <c r="I11" i="16"/>
  <c r="O11" i="16"/>
  <c r="U11" i="16"/>
  <c r="AA11" i="16"/>
  <c r="H14" i="16"/>
  <c r="H12" i="16" s="1"/>
  <c r="N14" i="16"/>
  <c r="N12" i="16" s="1"/>
  <c r="T14" i="16"/>
  <c r="Z14" i="16"/>
  <c r="H16" i="16"/>
  <c r="N16" i="16"/>
  <c r="T16" i="16"/>
  <c r="Z16" i="16"/>
  <c r="G19" i="16"/>
  <c r="M19" i="16"/>
  <c r="S19" i="16"/>
  <c r="Y19" i="16"/>
  <c r="Y17" i="16" s="1"/>
  <c r="G21" i="16"/>
  <c r="M21" i="16"/>
  <c r="S21" i="16"/>
  <c r="Y21" i="16"/>
  <c r="F24" i="16"/>
  <c r="L24" i="16"/>
  <c r="L22" i="16" s="1"/>
  <c r="R24" i="16"/>
  <c r="R22" i="16" s="1"/>
  <c r="X24" i="16"/>
  <c r="X22" i="16" s="1"/>
  <c r="F26" i="16"/>
  <c r="L26" i="16"/>
  <c r="R26" i="16"/>
  <c r="X26" i="16"/>
  <c r="E29" i="16"/>
  <c r="E27" i="16" s="1"/>
  <c r="K29" i="16"/>
  <c r="K27" i="16" s="1"/>
  <c r="Q29" i="16"/>
  <c r="W29" i="16"/>
  <c r="E31" i="16"/>
  <c r="K31" i="16"/>
  <c r="Q31" i="16"/>
  <c r="W31" i="16"/>
  <c r="D34" i="16"/>
  <c r="J34" i="16"/>
  <c r="P34" i="16"/>
  <c r="V34" i="16"/>
  <c r="V32" i="16" s="1"/>
  <c r="D36" i="16"/>
  <c r="J36" i="16"/>
  <c r="P36" i="16"/>
  <c r="V36" i="16"/>
  <c r="I39" i="16"/>
  <c r="O39" i="16"/>
  <c r="O37" i="16" s="1"/>
  <c r="U39" i="16"/>
  <c r="U37" i="16" s="1"/>
  <c r="AA39" i="16"/>
  <c r="AA37" i="16" s="1"/>
  <c r="I41" i="16"/>
  <c r="O41" i="16"/>
  <c r="U41" i="16"/>
  <c r="AA41" i="16"/>
  <c r="H44" i="16"/>
  <c r="H42" i="16" s="1"/>
  <c r="N44" i="16"/>
  <c r="N42" i="16" s="1"/>
  <c r="T44" i="16"/>
  <c r="Z44" i="16"/>
  <c r="H46" i="16"/>
  <c r="N46" i="16"/>
  <c r="T46" i="16"/>
  <c r="Z46" i="16"/>
  <c r="G49" i="16"/>
  <c r="M49" i="16"/>
  <c r="S49" i="16"/>
  <c r="Y49" i="16"/>
  <c r="Y47" i="16" s="1"/>
  <c r="G51" i="16"/>
  <c r="M51" i="16"/>
  <c r="S51" i="16"/>
  <c r="Y51" i="16"/>
  <c r="F54" i="16"/>
  <c r="L54" i="16"/>
  <c r="L52" i="16" s="1"/>
  <c r="R54" i="16"/>
  <c r="R52" i="16" s="1"/>
  <c r="X54" i="16"/>
  <c r="X52" i="16" s="1"/>
  <c r="F56" i="16"/>
  <c r="L56" i="16"/>
  <c r="R56" i="16"/>
  <c r="X56" i="16"/>
  <c r="E59" i="16"/>
  <c r="E57" i="16" s="1"/>
  <c r="K59" i="16"/>
  <c r="K57" i="16" s="1"/>
  <c r="Q59" i="16"/>
  <c r="W59" i="16"/>
  <c r="E61" i="16"/>
  <c r="K61" i="16"/>
  <c r="Q61" i="16"/>
  <c r="W61" i="16"/>
  <c r="D64" i="16"/>
  <c r="J64" i="16"/>
  <c r="P64" i="16"/>
  <c r="V64" i="16"/>
  <c r="V62" i="16" s="1"/>
  <c r="D66" i="16"/>
  <c r="J66" i="16"/>
  <c r="P66" i="16"/>
  <c r="V66" i="16"/>
  <c r="I69" i="16"/>
  <c r="O69" i="16"/>
  <c r="O67" i="16" s="1"/>
  <c r="U69" i="16"/>
  <c r="U67" i="16" s="1"/>
  <c r="AA69" i="16"/>
  <c r="AA67" i="16" s="1"/>
  <c r="I71" i="16"/>
  <c r="O71" i="16"/>
  <c r="U71" i="16"/>
  <c r="AA71" i="16"/>
  <c r="H74" i="16"/>
  <c r="H72" i="16" s="1"/>
  <c r="N74" i="16"/>
  <c r="N72" i="16" s="1"/>
  <c r="T74" i="16"/>
  <c r="Z74" i="16"/>
  <c r="H76" i="16"/>
  <c r="N76" i="16"/>
  <c r="T76" i="16"/>
  <c r="Z76" i="16"/>
  <c r="G79" i="16"/>
  <c r="M79" i="16"/>
  <c r="S79" i="16"/>
  <c r="Y79" i="16"/>
  <c r="Y77" i="16" s="1"/>
  <c r="G81" i="16"/>
  <c r="M81" i="16"/>
  <c r="S81" i="16"/>
  <c r="Y81" i="16"/>
  <c r="F84" i="16"/>
  <c r="L84" i="16"/>
  <c r="L82" i="16" s="1"/>
  <c r="R84" i="16"/>
  <c r="R82" i="16" s="1"/>
  <c r="X84" i="16"/>
  <c r="X82" i="16" s="1"/>
  <c r="F86" i="16"/>
  <c r="L86" i="16"/>
  <c r="R86" i="16"/>
  <c r="X86" i="16"/>
  <c r="E89" i="16"/>
  <c r="E87" i="16" s="1"/>
  <c r="K89" i="16"/>
  <c r="K87" i="16" s="1"/>
  <c r="Q89" i="16"/>
  <c r="W89" i="16"/>
  <c r="E91" i="16"/>
  <c r="K91" i="16"/>
  <c r="Q91" i="16"/>
  <c r="W91" i="16"/>
  <c r="D94" i="16"/>
  <c r="J94" i="16"/>
  <c r="P94" i="16"/>
  <c r="V94" i="16"/>
  <c r="V92" i="16" s="1"/>
  <c r="D96" i="16"/>
  <c r="J96" i="16"/>
  <c r="P96" i="16"/>
  <c r="V96" i="16"/>
  <c r="I99" i="16"/>
  <c r="O99" i="16"/>
  <c r="U99" i="16"/>
  <c r="AA99" i="16"/>
  <c r="I101" i="16"/>
  <c r="Q101" i="16"/>
  <c r="X101" i="16"/>
  <c r="J104" i="16"/>
  <c r="Q104" i="16"/>
  <c r="X104" i="16"/>
  <c r="G106" i="16"/>
  <c r="N106" i="16"/>
  <c r="V106" i="16"/>
  <c r="I109" i="16"/>
  <c r="P109" i="16"/>
  <c r="W109" i="16"/>
  <c r="F111" i="16"/>
  <c r="M111" i="16"/>
  <c r="U111" i="16"/>
  <c r="H114" i="16"/>
  <c r="O114" i="16"/>
  <c r="V114" i="16"/>
  <c r="E116" i="16"/>
  <c r="L116" i="16"/>
  <c r="T116" i="16"/>
  <c r="AA116" i="16"/>
  <c r="I119" i="16"/>
  <c r="S119" i="16"/>
  <c r="AA119" i="16"/>
  <c r="M121" i="16"/>
  <c r="U121" i="16"/>
  <c r="I124" i="16"/>
  <c r="U124" i="16"/>
  <c r="I126" i="16"/>
  <c r="U126" i="16"/>
  <c r="G129" i="16"/>
  <c r="S129" i="16"/>
  <c r="G131" i="16"/>
  <c r="S131" i="16"/>
  <c r="S127" i="16" s="1"/>
  <c r="E134" i="16"/>
  <c r="E132" i="16" s="1"/>
  <c r="Q134" i="16"/>
  <c r="Q132" i="16" s="1"/>
  <c r="E136" i="16"/>
  <c r="Q136" i="16"/>
  <c r="L139" i="16"/>
  <c r="X139" i="16"/>
  <c r="X137" i="16" s="1"/>
  <c r="L141" i="16"/>
  <c r="X141" i="16"/>
  <c r="K144" i="16"/>
  <c r="W144" i="16"/>
  <c r="K146" i="16"/>
  <c r="W146" i="16"/>
  <c r="W142" i="16" s="1"/>
  <c r="J149" i="16"/>
  <c r="J147" i="16" s="1"/>
  <c r="V149" i="16"/>
  <c r="V147" i="16" s="1"/>
  <c r="J151" i="16"/>
  <c r="V151" i="16"/>
  <c r="M154" i="16"/>
  <c r="G156" i="16"/>
  <c r="Y156" i="16"/>
  <c r="G159" i="16"/>
  <c r="S161" i="16"/>
  <c r="Q175" i="16"/>
  <c r="Q171" i="16" s="1"/>
  <c r="U185" i="16"/>
  <c r="U181" i="16" s="1"/>
  <c r="Z190" i="16"/>
  <c r="Z186" i="16" s="1"/>
  <c r="E205" i="16"/>
  <c r="E201" i="16" s="1"/>
  <c r="Z220" i="16"/>
  <c r="Z216" i="16" s="1"/>
  <c r="S225" i="16"/>
  <c r="S221" i="16" s="1"/>
  <c r="L230" i="16"/>
  <c r="L226" i="16" s="1"/>
  <c r="E235" i="16"/>
  <c r="E231" i="16" s="1"/>
  <c r="Z250" i="16"/>
  <c r="Z246" i="16" s="1"/>
  <c r="S255" i="16"/>
  <c r="S251" i="16" s="1"/>
  <c r="L260" i="16"/>
  <c r="L256" i="16" s="1"/>
  <c r="E265" i="16"/>
  <c r="E261" i="16" s="1"/>
  <c r="Z280" i="16"/>
  <c r="Z276" i="16" s="1"/>
  <c r="S285" i="16"/>
  <c r="S281" i="16" s="1"/>
  <c r="L290" i="16"/>
  <c r="L286" i="16" s="1"/>
  <c r="E295" i="16"/>
  <c r="E291" i="16" s="1"/>
  <c r="Z310" i="16"/>
  <c r="Z306" i="16" s="1"/>
  <c r="V489" i="16"/>
  <c r="I511" i="15"/>
  <c r="I509" i="15" s="1"/>
  <c r="O511" i="15"/>
  <c r="O509" i="15" s="1"/>
  <c r="U511" i="15"/>
  <c r="U509" i="15" s="1"/>
  <c r="AA511" i="15"/>
  <c r="AA509" i="15" s="1"/>
  <c r="H516" i="15"/>
  <c r="H514" i="15" s="1"/>
  <c r="N516" i="15"/>
  <c r="N514" i="15" s="1"/>
  <c r="T516" i="15"/>
  <c r="T514" i="15" s="1"/>
  <c r="Z516" i="15"/>
  <c r="Z514" i="15" s="1"/>
  <c r="G521" i="15"/>
  <c r="G519" i="15" s="1"/>
  <c r="M521" i="15"/>
  <c r="M519" i="15" s="1"/>
  <c r="S521" i="15"/>
  <c r="S519" i="15" s="1"/>
  <c r="Y521" i="15"/>
  <c r="Y519" i="15" s="1"/>
  <c r="F526" i="15"/>
  <c r="F524" i="15" s="1"/>
  <c r="L526" i="15"/>
  <c r="L524" i="15" s="1"/>
  <c r="R526" i="15"/>
  <c r="R524" i="15" s="1"/>
  <c r="X526" i="15"/>
  <c r="X524" i="15" s="1"/>
  <c r="E531" i="15"/>
  <c r="E529" i="15" s="1"/>
  <c r="K531" i="15"/>
  <c r="K529" i="15" s="1"/>
  <c r="Q531" i="15"/>
  <c r="Q529" i="15" s="1"/>
  <c r="W531" i="15"/>
  <c r="W529" i="15" s="1"/>
  <c r="D536" i="15"/>
  <c r="D534" i="15" s="1"/>
  <c r="J536" i="15"/>
  <c r="J534" i="15" s="1"/>
  <c r="P536" i="15"/>
  <c r="P534" i="15" s="1"/>
  <c r="V536" i="15"/>
  <c r="V534" i="15" s="1"/>
  <c r="I541" i="15"/>
  <c r="I539" i="15" s="1"/>
  <c r="O541" i="15"/>
  <c r="O539" i="15" s="1"/>
  <c r="U541" i="15"/>
  <c r="U539" i="15" s="1"/>
  <c r="AA541" i="15"/>
  <c r="AA539" i="15" s="1"/>
  <c r="H546" i="15"/>
  <c r="H544" i="15" s="1"/>
  <c r="N546" i="15"/>
  <c r="N544" i="15" s="1"/>
  <c r="T546" i="15"/>
  <c r="T544" i="15" s="1"/>
  <c r="Z546" i="15"/>
  <c r="Z544" i="15" s="1"/>
  <c r="G551" i="15"/>
  <c r="G549" i="15" s="1"/>
  <c r="M551" i="15"/>
  <c r="M549" i="15" s="1"/>
  <c r="S551" i="15"/>
  <c r="S549" i="15" s="1"/>
  <c r="Y551" i="15"/>
  <c r="Y549" i="15" s="1"/>
  <c r="F556" i="15"/>
  <c r="F554" i="15" s="1"/>
  <c r="L556" i="15"/>
  <c r="L554" i="15" s="1"/>
  <c r="R556" i="15"/>
  <c r="R554" i="15" s="1"/>
  <c r="X556" i="15"/>
  <c r="X554" i="15" s="1"/>
  <c r="E561" i="15"/>
  <c r="E559" i="15" s="1"/>
  <c r="K561" i="15"/>
  <c r="K559" i="15" s="1"/>
  <c r="Q561" i="15"/>
  <c r="Q559" i="15" s="1"/>
  <c r="W561" i="15"/>
  <c r="W559" i="15" s="1"/>
  <c r="D566" i="15"/>
  <c r="D564" i="15" s="1"/>
  <c r="J566" i="15"/>
  <c r="J564" i="15" s="1"/>
  <c r="P566" i="15"/>
  <c r="P564" i="15" s="1"/>
  <c r="V566" i="15"/>
  <c r="V564" i="15" s="1"/>
  <c r="I571" i="15"/>
  <c r="I569" i="15" s="1"/>
  <c r="O571" i="15"/>
  <c r="O569" i="15" s="1"/>
  <c r="U571" i="15"/>
  <c r="U569" i="15" s="1"/>
  <c r="AA571" i="15"/>
  <c r="AA569" i="15" s="1"/>
  <c r="H576" i="15"/>
  <c r="H574" i="15" s="1"/>
  <c r="N576" i="15"/>
  <c r="N574" i="15" s="1"/>
  <c r="T576" i="15"/>
  <c r="T574" i="15" s="1"/>
  <c r="Z576" i="15"/>
  <c r="Z574" i="15" s="1"/>
  <c r="G581" i="15"/>
  <c r="G579" i="15" s="1"/>
  <c r="M581" i="15"/>
  <c r="M579" i="15" s="1"/>
  <c r="S581" i="15"/>
  <c r="S579" i="15" s="1"/>
  <c r="Y581" i="15"/>
  <c r="Y579" i="15" s="1"/>
  <c r="F586" i="15"/>
  <c r="F584" i="15" s="1"/>
  <c r="L586" i="15"/>
  <c r="L584" i="15" s="1"/>
  <c r="R586" i="15"/>
  <c r="R584" i="15" s="1"/>
  <c r="X586" i="15"/>
  <c r="X584" i="15" s="1"/>
  <c r="E591" i="15"/>
  <c r="E589" i="15" s="1"/>
  <c r="K591" i="15"/>
  <c r="K589" i="15" s="1"/>
  <c r="Q591" i="15"/>
  <c r="Q589" i="15" s="1"/>
  <c r="W591" i="15"/>
  <c r="W589" i="15" s="1"/>
  <c r="D596" i="15"/>
  <c r="D594" i="15" s="1"/>
  <c r="J596" i="15"/>
  <c r="J594" i="15" s="1"/>
  <c r="P596" i="15"/>
  <c r="P594" i="15" s="1"/>
  <c r="V596" i="15"/>
  <c r="V594" i="15" s="1"/>
  <c r="I601" i="15"/>
  <c r="I599" i="15" s="1"/>
  <c r="O601" i="15"/>
  <c r="O599" i="15" s="1"/>
  <c r="U601" i="15"/>
  <c r="U599" i="15" s="1"/>
  <c r="AA601" i="15"/>
  <c r="AA599" i="15" s="1"/>
  <c r="H606" i="15"/>
  <c r="H604" i="15" s="1"/>
  <c r="N606" i="15"/>
  <c r="N604" i="15" s="1"/>
  <c r="T606" i="15"/>
  <c r="T604" i="15" s="1"/>
  <c r="Z606" i="15"/>
  <c r="Z604" i="15" s="1"/>
  <c r="G611" i="15"/>
  <c r="G609" i="15" s="1"/>
  <c r="M611" i="15"/>
  <c r="M609" i="15" s="1"/>
  <c r="S611" i="15"/>
  <c r="S609" i="15" s="1"/>
  <c r="Y611" i="15"/>
  <c r="Y609" i="15" s="1"/>
  <c r="F616" i="15"/>
  <c r="F614" i="15" s="1"/>
  <c r="L616" i="15"/>
  <c r="L614" i="15" s="1"/>
  <c r="R616" i="15"/>
  <c r="R614" i="15" s="1"/>
  <c r="X616" i="15"/>
  <c r="X614" i="15" s="1"/>
  <c r="E621" i="15"/>
  <c r="E619" i="15" s="1"/>
  <c r="K621" i="15"/>
  <c r="K619" i="15" s="1"/>
  <c r="Q621" i="15"/>
  <c r="Q619" i="15" s="1"/>
  <c r="W621" i="15"/>
  <c r="W619" i="15" s="1"/>
  <c r="D626" i="15"/>
  <c r="D624" i="15" s="1"/>
  <c r="J626" i="15"/>
  <c r="J624" i="15" s="1"/>
  <c r="P626" i="15"/>
  <c r="P624" i="15" s="1"/>
  <c r="V626" i="15"/>
  <c r="V624" i="15" s="1"/>
  <c r="I631" i="15"/>
  <c r="I629" i="15" s="1"/>
  <c r="O631" i="15"/>
  <c r="O629" i="15" s="1"/>
  <c r="U631" i="15"/>
  <c r="U629" i="15" s="1"/>
  <c r="AA631" i="15"/>
  <c r="AA629" i="15" s="1"/>
  <c r="H636" i="15"/>
  <c r="H634" i="15" s="1"/>
  <c r="N636" i="15"/>
  <c r="N634" i="15" s="1"/>
  <c r="T636" i="15"/>
  <c r="T634" i="15" s="1"/>
  <c r="Z636" i="15"/>
  <c r="Z634" i="15" s="1"/>
  <c r="B675" i="15"/>
  <c r="B687" i="15"/>
  <c r="B699" i="15"/>
  <c r="B715" i="15"/>
  <c r="B727" i="15"/>
  <c r="B739" i="15"/>
  <c r="B751" i="15"/>
  <c r="B763" i="15"/>
  <c r="D781" i="15"/>
  <c r="F782" i="15"/>
  <c r="F781" i="15" s="1"/>
  <c r="W159" i="16"/>
  <c r="Q159" i="16"/>
  <c r="K159" i="16"/>
  <c r="E159" i="16"/>
  <c r="X154" i="16"/>
  <c r="R154" i="16"/>
  <c r="L154" i="16"/>
  <c r="F154" i="16"/>
  <c r="Y149" i="16"/>
  <c r="S149" i="16"/>
  <c r="M149" i="16"/>
  <c r="G149" i="16"/>
  <c r="Z144" i="16"/>
  <c r="T144" i="16"/>
  <c r="N144" i="16"/>
  <c r="H144" i="16"/>
  <c r="AA139" i="16"/>
  <c r="U139" i="16"/>
  <c r="O139" i="16"/>
  <c r="I139" i="16"/>
  <c r="V134" i="16"/>
  <c r="P134" i="16"/>
  <c r="J134" i="16"/>
  <c r="D134" i="16"/>
  <c r="W129" i="16"/>
  <c r="Q129" i="16"/>
  <c r="K129" i="16"/>
  <c r="E129" i="16"/>
  <c r="X124" i="16"/>
  <c r="R124" i="16"/>
  <c r="L124" i="16"/>
  <c r="F124" i="16"/>
  <c r="V159" i="16"/>
  <c r="P159" i="16"/>
  <c r="J159" i="16"/>
  <c r="D159" i="16"/>
  <c r="W154" i="16"/>
  <c r="Q154" i="16"/>
  <c r="K154" i="16"/>
  <c r="E154" i="16"/>
  <c r="X149" i="16"/>
  <c r="R149" i="16"/>
  <c r="L149" i="16"/>
  <c r="F149" i="16"/>
  <c r="Y144" i="16"/>
  <c r="S144" i="16"/>
  <c r="M144" i="16"/>
  <c r="G144" i="16"/>
  <c r="Z139" i="16"/>
  <c r="T139" i="16"/>
  <c r="N139" i="16"/>
  <c r="H139" i="16"/>
  <c r="AA134" i="16"/>
  <c r="U134" i="16"/>
  <c r="O134" i="16"/>
  <c r="I134" i="16"/>
  <c r="V129" i="16"/>
  <c r="P129" i="16"/>
  <c r="J129" i="16"/>
  <c r="D129" i="16"/>
  <c r="W124" i="16"/>
  <c r="Q124" i="16"/>
  <c r="K124" i="16"/>
  <c r="E124" i="16"/>
  <c r="X119" i="16"/>
  <c r="R119" i="16"/>
  <c r="L119" i="16"/>
  <c r="F119" i="16"/>
  <c r="Y114" i="16"/>
  <c r="S114" i="16"/>
  <c r="M114" i="16"/>
  <c r="G114" i="16"/>
  <c r="Z109" i="16"/>
  <c r="T109" i="16"/>
  <c r="N109" i="16"/>
  <c r="H109" i="16"/>
  <c r="AA104" i="16"/>
  <c r="U104" i="16"/>
  <c r="O104" i="16"/>
  <c r="I104" i="16"/>
  <c r="AA159" i="16"/>
  <c r="U159" i="16"/>
  <c r="O159" i="16"/>
  <c r="I159" i="16"/>
  <c r="V154" i="16"/>
  <c r="P154" i="16"/>
  <c r="J154" i="16"/>
  <c r="D154" i="16"/>
  <c r="W149" i="16"/>
  <c r="Q149" i="16"/>
  <c r="K149" i="16"/>
  <c r="E149" i="16"/>
  <c r="X144" i="16"/>
  <c r="R144" i="16"/>
  <c r="L144" i="16"/>
  <c r="F144" i="16"/>
  <c r="Y139" i="16"/>
  <c r="S139" i="16"/>
  <c r="M139" i="16"/>
  <c r="G139" i="16"/>
  <c r="Z134" i="16"/>
  <c r="T134" i="16"/>
  <c r="N134" i="16"/>
  <c r="H134" i="16"/>
  <c r="AA129" i="16"/>
  <c r="U129" i="16"/>
  <c r="O129" i="16"/>
  <c r="I129" i="16"/>
  <c r="V124" i="16"/>
  <c r="P124" i="16"/>
  <c r="J124" i="16"/>
  <c r="D124" i="16"/>
  <c r="W119" i="16"/>
  <c r="Q119" i="16"/>
  <c r="K119" i="16"/>
  <c r="E119" i="16"/>
  <c r="Z159" i="16"/>
  <c r="T159" i="16"/>
  <c r="N159" i="16"/>
  <c r="H159" i="16"/>
  <c r="AA154" i="16"/>
  <c r="U154" i="16"/>
  <c r="O154" i="16"/>
  <c r="I154" i="16"/>
  <c r="J9" i="16"/>
  <c r="P9" i="16"/>
  <c r="P7" i="16" s="1"/>
  <c r="V9" i="16"/>
  <c r="X638" i="16"/>
  <c r="R638" i="16"/>
  <c r="L638" i="16"/>
  <c r="F638" i="16"/>
  <c r="Y633" i="16"/>
  <c r="S633" i="16"/>
  <c r="M633" i="16"/>
  <c r="G633" i="16"/>
  <c r="Z628" i="16"/>
  <c r="T628" i="16"/>
  <c r="N628" i="16"/>
  <c r="H628" i="16"/>
  <c r="U638" i="16"/>
  <c r="N638" i="16"/>
  <c r="G638" i="16"/>
  <c r="V633" i="16"/>
  <c r="O633" i="16"/>
  <c r="H633" i="16"/>
  <c r="W628" i="16"/>
  <c r="P628" i="16"/>
  <c r="I628" i="16"/>
  <c r="V623" i="16"/>
  <c r="P623" i="16"/>
  <c r="J623" i="16"/>
  <c r="D623" i="16"/>
  <c r="W618" i="16"/>
  <c r="Q618" i="16"/>
  <c r="K618" i="16"/>
  <c r="E618" i="16"/>
  <c r="X613" i="16"/>
  <c r="R613" i="16"/>
  <c r="L613" i="16"/>
  <c r="F613" i="16"/>
  <c r="Y608" i="16"/>
  <c r="S608" i="16"/>
  <c r="M608" i="16"/>
  <c r="G608" i="16"/>
  <c r="Z603" i="16"/>
  <c r="T603" i="16"/>
  <c r="N603" i="16"/>
  <c r="H603" i="16"/>
  <c r="AA598" i="16"/>
  <c r="U598" i="16"/>
  <c r="O598" i="16"/>
  <c r="I598" i="16"/>
  <c r="V593" i="16"/>
  <c r="P593" i="16"/>
  <c r="J593" i="16"/>
  <c r="D593" i="16"/>
  <c r="W588" i="16"/>
  <c r="Q588" i="16"/>
  <c r="K588" i="16"/>
  <c r="E588" i="16"/>
  <c r="X583" i="16"/>
  <c r="R583" i="16"/>
  <c r="L583" i="16"/>
  <c r="F583" i="16"/>
  <c r="Y578" i="16"/>
  <c r="S578" i="16"/>
  <c r="M578" i="16"/>
  <c r="G578" i="16"/>
  <c r="Z573" i="16"/>
  <c r="T573" i="16"/>
  <c r="N573" i="16"/>
  <c r="H573" i="16"/>
  <c r="AA568" i="16"/>
  <c r="U568" i="16"/>
  <c r="O568" i="16"/>
  <c r="I568" i="16"/>
  <c r="V563" i="16"/>
  <c r="P563" i="16"/>
  <c r="J563" i="16"/>
  <c r="D563" i="16"/>
  <c r="W558" i="16"/>
  <c r="Q558" i="16"/>
  <c r="K558" i="16"/>
  <c r="E558" i="16"/>
  <c r="X553" i="16"/>
  <c r="R553" i="16"/>
  <c r="L553" i="16"/>
  <c r="F553" i="16"/>
  <c r="Y548" i="16"/>
  <c r="S548" i="16"/>
  <c r="M548" i="16"/>
  <c r="G548" i="16"/>
  <c r="Z543" i="16"/>
  <c r="T543" i="16"/>
  <c r="N543" i="16"/>
  <c r="H543" i="16"/>
  <c r="AA538" i="16"/>
  <c r="U538" i="16"/>
  <c r="O538" i="16"/>
  <c r="I538" i="16"/>
  <c r="V533" i="16"/>
  <c r="P533" i="16"/>
  <c r="J533" i="16"/>
  <c r="D533" i="16"/>
  <c r="W528" i="16"/>
  <c r="Q528" i="16"/>
  <c r="K528" i="16"/>
  <c r="E528" i="16"/>
  <c r="X523" i="16"/>
  <c r="R523" i="16"/>
  <c r="L523" i="16"/>
  <c r="F523" i="16"/>
  <c r="Y518" i="16"/>
  <c r="S518" i="16"/>
  <c r="M518" i="16"/>
  <c r="G518" i="16"/>
  <c r="Z513" i="16"/>
  <c r="T513" i="16"/>
  <c r="N513" i="16"/>
  <c r="H513" i="16"/>
  <c r="AA508" i="16"/>
  <c r="U508" i="16"/>
  <c r="O508" i="16"/>
  <c r="I508" i="16"/>
  <c r="V503" i="16"/>
  <c r="P503" i="16"/>
  <c r="J503" i="16"/>
  <c r="D503" i="16"/>
  <c r="W498" i="16"/>
  <c r="Q498" i="16"/>
  <c r="K498" i="16"/>
  <c r="E498" i="16"/>
  <c r="X493" i="16"/>
  <c r="R493" i="16"/>
  <c r="L493" i="16"/>
  <c r="F493" i="16"/>
  <c r="Y488" i="16"/>
  <c r="S488" i="16"/>
  <c r="M488" i="16"/>
  <c r="G488" i="16"/>
  <c r="Z479" i="16"/>
  <c r="T479" i="16"/>
  <c r="N479" i="16"/>
  <c r="H479" i="16"/>
  <c r="AA474" i="16"/>
  <c r="U474" i="16"/>
  <c r="O474" i="16"/>
  <c r="I474" i="16"/>
  <c r="V469" i="16"/>
  <c r="P469" i="16"/>
  <c r="J469" i="16"/>
  <c r="D469" i="16"/>
  <c r="W464" i="16"/>
  <c r="Q464" i="16"/>
  <c r="K464" i="16"/>
  <c r="E464" i="16"/>
  <c r="X459" i="16"/>
  <c r="R459" i="16"/>
  <c r="L459" i="16"/>
  <c r="F459" i="16"/>
  <c r="Y454" i="16"/>
  <c r="S454" i="16"/>
  <c r="M454" i="16"/>
  <c r="G454" i="16"/>
  <c r="Z449" i="16"/>
  <c r="T449" i="16"/>
  <c r="N449" i="16"/>
  <c r="H449" i="16"/>
  <c r="AA444" i="16"/>
  <c r="U444" i="16"/>
  <c r="O444" i="16"/>
  <c r="I444" i="16"/>
  <c r="V439" i="16"/>
  <c r="P439" i="16"/>
  <c r="J439" i="16"/>
  <c r="D439" i="16"/>
  <c r="W434" i="16"/>
  <c r="Q434" i="16"/>
  <c r="K434" i="16"/>
  <c r="E434" i="16"/>
  <c r="X429" i="16"/>
  <c r="R429" i="16"/>
  <c r="L429" i="16"/>
  <c r="F429" i="16"/>
  <c r="Y424" i="16"/>
  <c r="S424" i="16"/>
  <c r="M424" i="16"/>
  <c r="G424" i="16"/>
  <c r="Z419" i="16"/>
  <c r="T419" i="16"/>
  <c r="N419" i="16"/>
  <c r="H419" i="16"/>
  <c r="AA414" i="16"/>
  <c r="U414" i="16"/>
  <c r="O414" i="16"/>
  <c r="I414" i="16"/>
  <c r="V409" i="16"/>
  <c r="P409" i="16"/>
  <c r="J409" i="16"/>
  <c r="D409" i="16"/>
  <c r="W404" i="16"/>
  <c r="Q404" i="16"/>
  <c r="K404" i="16"/>
  <c r="E404" i="16"/>
  <c r="X399" i="16"/>
  <c r="R399" i="16"/>
  <c r="L399" i="16"/>
  <c r="F399" i="16"/>
  <c r="Y394" i="16"/>
  <c r="S394" i="16"/>
  <c r="M394" i="16"/>
  <c r="G394" i="16"/>
  <c r="Z389" i="16"/>
  <c r="T389" i="16"/>
  <c r="N389" i="16"/>
  <c r="H389" i="16"/>
  <c r="AA384" i="16"/>
  <c r="U384" i="16"/>
  <c r="O384" i="16"/>
  <c r="I384" i="16"/>
  <c r="V379" i="16"/>
  <c r="P379" i="16"/>
  <c r="J379" i="16"/>
  <c r="D379" i="16"/>
  <c r="W374" i="16"/>
  <c r="Q374" i="16"/>
  <c r="K374" i="16"/>
  <c r="E374" i="16"/>
  <c r="X369" i="16"/>
  <c r="R369" i="16"/>
  <c r="L369" i="16"/>
  <c r="F369" i="16"/>
  <c r="Y364" i="16"/>
  <c r="S364" i="16"/>
  <c r="M364" i="16"/>
  <c r="G364" i="16"/>
  <c r="Z359" i="16"/>
  <c r="T359" i="16"/>
  <c r="N359" i="16"/>
  <c r="H359" i="16"/>
  <c r="AA638" i="16"/>
  <c r="T638" i="16"/>
  <c r="M638" i="16"/>
  <c r="E638" i="16"/>
  <c r="U633" i="16"/>
  <c r="N633" i="16"/>
  <c r="F633" i="16"/>
  <c r="V628" i="16"/>
  <c r="O628" i="16"/>
  <c r="G628" i="16"/>
  <c r="AA623" i="16"/>
  <c r="U623" i="16"/>
  <c r="O623" i="16"/>
  <c r="I623" i="16"/>
  <c r="V618" i="16"/>
  <c r="P618" i="16"/>
  <c r="J618" i="16"/>
  <c r="D618" i="16"/>
  <c r="W613" i="16"/>
  <c r="Q613" i="16"/>
  <c r="K613" i="16"/>
  <c r="E613" i="16"/>
  <c r="X608" i="16"/>
  <c r="R608" i="16"/>
  <c r="L608" i="16"/>
  <c r="F608" i="16"/>
  <c r="Y603" i="16"/>
  <c r="S603" i="16"/>
  <c r="M603" i="16"/>
  <c r="G603" i="16"/>
  <c r="Z598" i="16"/>
  <c r="T598" i="16"/>
  <c r="N598" i="16"/>
  <c r="H598" i="16"/>
  <c r="AA593" i="16"/>
  <c r="U593" i="16"/>
  <c r="O593" i="16"/>
  <c r="I593" i="16"/>
  <c r="V588" i="16"/>
  <c r="P588" i="16"/>
  <c r="J588" i="16"/>
  <c r="D588" i="16"/>
  <c r="W583" i="16"/>
  <c r="Q583" i="16"/>
  <c r="K583" i="16"/>
  <c r="E583" i="16"/>
  <c r="X578" i="16"/>
  <c r="R578" i="16"/>
  <c r="L578" i="16"/>
  <c r="F578" i="16"/>
  <c r="Y573" i="16"/>
  <c r="S573" i="16"/>
  <c r="M573" i="16"/>
  <c r="G573" i="16"/>
  <c r="Z568" i="16"/>
  <c r="T568" i="16"/>
  <c r="N568" i="16"/>
  <c r="H568" i="16"/>
  <c r="AA563" i="16"/>
  <c r="U563" i="16"/>
  <c r="O563" i="16"/>
  <c r="I563" i="16"/>
  <c r="V558" i="16"/>
  <c r="P558" i="16"/>
  <c r="J558" i="16"/>
  <c r="D558" i="16"/>
  <c r="W553" i="16"/>
  <c r="Q553" i="16"/>
  <c r="K553" i="16"/>
  <c r="E553" i="16"/>
  <c r="X548" i="16"/>
  <c r="R548" i="16"/>
  <c r="L548" i="16"/>
  <c r="F548" i="16"/>
  <c r="Y543" i="16"/>
  <c r="S543" i="16"/>
  <c r="M543" i="16"/>
  <c r="G543" i="16"/>
  <c r="Z538" i="16"/>
  <c r="T538" i="16"/>
  <c r="N538" i="16"/>
  <c r="H538" i="16"/>
  <c r="AA533" i="16"/>
  <c r="U533" i="16"/>
  <c r="O533" i="16"/>
  <c r="I533" i="16"/>
  <c r="V528" i="16"/>
  <c r="P528" i="16"/>
  <c r="J528" i="16"/>
  <c r="D528" i="16"/>
  <c r="W523" i="16"/>
  <c r="Q523" i="16"/>
  <c r="K523" i="16"/>
  <c r="E523" i="16"/>
  <c r="X518" i="16"/>
  <c r="R518" i="16"/>
  <c r="L518" i="16"/>
  <c r="F518" i="16"/>
  <c r="Y513" i="16"/>
  <c r="S513" i="16"/>
  <c r="M513" i="16"/>
  <c r="G513" i="16"/>
  <c r="Z508" i="16"/>
  <c r="T508" i="16"/>
  <c r="N508" i="16"/>
  <c r="H508" i="16"/>
  <c r="AA503" i="16"/>
  <c r="U503" i="16"/>
  <c r="O503" i="16"/>
  <c r="I503" i="16"/>
  <c r="V498" i="16"/>
  <c r="P498" i="16"/>
  <c r="J498" i="16"/>
  <c r="D498" i="16"/>
  <c r="W493" i="16"/>
  <c r="Q493" i="16"/>
  <c r="K493" i="16"/>
  <c r="E493" i="16"/>
  <c r="X488" i="16"/>
  <c r="R488" i="16"/>
  <c r="L488" i="16"/>
  <c r="F488" i="16"/>
  <c r="Y479" i="16"/>
  <c r="S479" i="16"/>
  <c r="M479" i="16"/>
  <c r="G479" i="16"/>
  <c r="Z474" i="16"/>
  <c r="T474" i="16"/>
  <c r="N474" i="16"/>
  <c r="H474" i="16"/>
  <c r="AA469" i="16"/>
  <c r="U469" i="16"/>
  <c r="O469" i="16"/>
  <c r="I469" i="16"/>
  <c r="V464" i="16"/>
  <c r="P464" i="16"/>
  <c r="J464" i="16"/>
  <c r="D464" i="16"/>
  <c r="W459" i="16"/>
  <c r="Q459" i="16"/>
  <c r="K459" i="16"/>
  <c r="E459" i="16"/>
  <c r="X454" i="16"/>
  <c r="R454" i="16"/>
  <c r="L454" i="16"/>
  <c r="F454" i="16"/>
  <c r="Y449" i="16"/>
  <c r="S449" i="16"/>
  <c r="M449" i="16"/>
  <c r="G449" i="16"/>
  <c r="Z444" i="16"/>
  <c r="T444" i="16"/>
  <c r="N444" i="16"/>
  <c r="H444" i="16"/>
  <c r="AA439" i="16"/>
  <c r="U439" i="16"/>
  <c r="O439" i="16"/>
  <c r="I439" i="16"/>
  <c r="V434" i="16"/>
  <c r="P434" i="16"/>
  <c r="J434" i="16"/>
  <c r="D434" i="16"/>
  <c r="W429" i="16"/>
  <c r="Q429" i="16"/>
  <c r="K429" i="16"/>
  <c r="E429" i="16"/>
  <c r="X424" i="16"/>
  <c r="R424" i="16"/>
  <c r="L424" i="16"/>
  <c r="F424" i="16"/>
  <c r="Y419" i="16"/>
  <c r="S419" i="16"/>
  <c r="M419" i="16"/>
  <c r="G419" i="16"/>
  <c r="Z414" i="16"/>
  <c r="T414" i="16"/>
  <c r="N414" i="16"/>
  <c r="H414" i="16"/>
  <c r="AA409" i="16"/>
  <c r="U409" i="16"/>
  <c r="O409" i="16"/>
  <c r="I409" i="16"/>
  <c r="V404" i="16"/>
  <c r="P404" i="16"/>
  <c r="J404" i="16"/>
  <c r="D404" i="16"/>
  <c r="W399" i="16"/>
  <c r="Q399" i="16"/>
  <c r="K399" i="16"/>
  <c r="E399" i="16"/>
  <c r="X394" i="16"/>
  <c r="R394" i="16"/>
  <c r="L394" i="16"/>
  <c r="F394" i="16"/>
  <c r="Y389" i="16"/>
  <c r="S389" i="16"/>
  <c r="M389" i="16"/>
  <c r="G389" i="16"/>
  <c r="Z384" i="16"/>
  <c r="T384" i="16"/>
  <c r="N384" i="16"/>
  <c r="H384" i="16"/>
  <c r="AA379" i="16"/>
  <c r="U379" i="16"/>
  <c r="O379" i="16"/>
  <c r="I379" i="16"/>
  <c r="V374" i="16"/>
  <c r="P374" i="16"/>
  <c r="J374" i="16"/>
  <c r="D374" i="16"/>
  <c r="W369" i="16"/>
  <c r="Q369" i="16"/>
  <c r="K369" i="16"/>
  <c r="E369" i="16"/>
  <c r="X364" i="16"/>
  <c r="R364" i="16"/>
  <c r="L364" i="16"/>
  <c r="F364" i="16"/>
  <c r="Y359" i="16"/>
  <c r="S359" i="16"/>
  <c r="M359" i="16"/>
  <c r="G359" i="16"/>
  <c r="Z354" i="16"/>
  <c r="T354" i="16"/>
  <c r="N354" i="16"/>
  <c r="H354" i="16"/>
  <c r="AA349" i="16"/>
  <c r="U349" i="16"/>
  <c r="O349" i="16"/>
  <c r="I349" i="16"/>
  <c r="Z638" i="16"/>
  <c r="S638" i="16"/>
  <c r="K638" i="16"/>
  <c r="D638" i="16"/>
  <c r="AA633" i="16"/>
  <c r="T633" i="16"/>
  <c r="L633" i="16"/>
  <c r="E633" i="16"/>
  <c r="U628" i="16"/>
  <c r="M628" i="16"/>
  <c r="F628" i="16"/>
  <c r="Z623" i="16"/>
  <c r="Z619" i="16" s="1"/>
  <c r="T623" i="16"/>
  <c r="T619" i="16" s="1"/>
  <c r="N623" i="16"/>
  <c r="N619" i="16" s="1"/>
  <c r="H623" i="16"/>
  <c r="H619" i="16" s="1"/>
  <c r="AA618" i="16"/>
  <c r="AA614" i="16" s="1"/>
  <c r="U618" i="16"/>
  <c r="U614" i="16" s="1"/>
  <c r="O618" i="16"/>
  <c r="O614" i="16" s="1"/>
  <c r="I618" i="16"/>
  <c r="I614" i="16" s="1"/>
  <c r="V613" i="16"/>
  <c r="V609" i="16" s="1"/>
  <c r="P613" i="16"/>
  <c r="P609" i="16" s="1"/>
  <c r="J613" i="16"/>
  <c r="J609" i="16" s="1"/>
  <c r="D613" i="16"/>
  <c r="D609" i="16" s="1"/>
  <c r="W608" i="16"/>
  <c r="W604" i="16" s="1"/>
  <c r="Q608" i="16"/>
  <c r="Q604" i="16" s="1"/>
  <c r="K608" i="16"/>
  <c r="K604" i="16" s="1"/>
  <c r="E608" i="16"/>
  <c r="E604" i="16" s="1"/>
  <c r="X603" i="16"/>
  <c r="X599" i="16" s="1"/>
  <c r="R603" i="16"/>
  <c r="R599" i="16" s="1"/>
  <c r="L603" i="16"/>
  <c r="L599" i="16" s="1"/>
  <c r="F603" i="16"/>
  <c r="F599" i="16" s="1"/>
  <c r="Y598" i="16"/>
  <c r="Y594" i="16" s="1"/>
  <c r="S598" i="16"/>
  <c r="S594" i="16" s="1"/>
  <c r="M598" i="16"/>
  <c r="M594" i="16" s="1"/>
  <c r="G598" i="16"/>
  <c r="G594" i="16" s="1"/>
  <c r="Z593" i="16"/>
  <c r="Z589" i="16" s="1"/>
  <c r="T593" i="16"/>
  <c r="T589" i="16" s="1"/>
  <c r="N593" i="16"/>
  <c r="N589" i="16" s="1"/>
  <c r="H593" i="16"/>
  <c r="H589" i="16" s="1"/>
  <c r="AA588" i="16"/>
  <c r="AA584" i="16" s="1"/>
  <c r="U588" i="16"/>
  <c r="U584" i="16" s="1"/>
  <c r="O588" i="16"/>
  <c r="O584" i="16" s="1"/>
  <c r="I588" i="16"/>
  <c r="I584" i="16" s="1"/>
  <c r="V583" i="16"/>
  <c r="V579" i="16" s="1"/>
  <c r="P583" i="16"/>
  <c r="P579" i="16" s="1"/>
  <c r="J583" i="16"/>
  <c r="J579" i="16" s="1"/>
  <c r="D583" i="16"/>
  <c r="D579" i="16" s="1"/>
  <c r="W578" i="16"/>
  <c r="W574" i="16" s="1"/>
  <c r="Q578" i="16"/>
  <c r="Q574" i="16" s="1"/>
  <c r="K578" i="16"/>
  <c r="K574" i="16" s="1"/>
  <c r="E578" i="16"/>
  <c r="E574" i="16" s="1"/>
  <c r="X573" i="16"/>
  <c r="X569" i="16" s="1"/>
  <c r="R573" i="16"/>
  <c r="R569" i="16" s="1"/>
  <c r="L573" i="16"/>
  <c r="L569" i="16" s="1"/>
  <c r="F573" i="16"/>
  <c r="F569" i="16" s="1"/>
  <c r="Y568" i="16"/>
  <c r="Y564" i="16" s="1"/>
  <c r="S568" i="16"/>
  <c r="S564" i="16" s="1"/>
  <c r="M568" i="16"/>
  <c r="M564" i="16" s="1"/>
  <c r="G568" i="16"/>
  <c r="G564" i="16" s="1"/>
  <c r="Z563" i="16"/>
  <c r="Z559" i="16" s="1"/>
  <c r="T563" i="16"/>
  <c r="T559" i="16" s="1"/>
  <c r="N563" i="16"/>
  <c r="N559" i="16" s="1"/>
  <c r="H563" i="16"/>
  <c r="H559" i="16" s="1"/>
  <c r="AA558" i="16"/>
  <c r="AA554" i="16" s="1"/>
  <c r="U558" i="16"/>
  <c r="U554" i="16" s="1"/>
  <c r="O558" i="16"/>
  <c r="O554" i="16" s="1"/>
  <c r="I558" i="16"/>
  <c r="I554" i="16" s="1"/>
  <c r="V553" i="16"/>
  <c r="V549" i="16" s="1"/>
  <c r="P553" i="16"/>
  <c r="P549" i="16" s="1"/>
  <c r="J553" i="16"/>
  <c r="J549" i="16" s="1"/>
  <c r="D553" i="16"/>
  <c r="D549" i="16" s="1"/>
  <c r="W548" i="16"/>
  <c r="W544" i="16" s="1"/>
  <c r="Q548" i="16"/>
  <c r="Q544" i="16" s="1"/>
  <c r="K548" i="16"/>
  <c r="K544" i="16" s="1"/>
  <c r="E548" i="16"/>
  <c r="E544" i="16" s="1"/>
  <c r="X543" i="16"/>
  <c r="X539" i="16" s="1"/>
  <c r="R543" i="16"/>
  <c r="R539" i="16" s="1"/>
  <c r="L543" i="16"/>
  <c r="L539" i="16" s="1"/>
  <c r="F543" i="16"/>
  <c r="F539" i="16" s="1"/>
  <c r="Y538" i="16"/>
  <c r="Y534" i="16" s="1"/>
  <c r="S538" i="16"/>
  <c r="S534" i="16" s="1"/>
  <c r="M538" i="16"/>
  <c r="M534" i="16" s="1"/>
  <c r="G538" i="16"/>
  <c r="G534" i="16" s="1"/>
  <c r="Z533" i="16"/>
  <c r="Z529" i="16" s="1"/>
  <c r="T533" i="16"/>
  <c r="T529" i="16" s="1"/>
  <c r="N533" i="16"/>
  <c r="N529" i="16" s="1"/>
  <c r="H533" i="16"/>
  <c r="H529" i="16" s="1"/>
  <c r="Y638" i="16"/>
  <c r="Q638" i="16"/>
  <c r="J638" i="16"/>
  <c r="Z633" i="16"/>
  <c r="R633" i="16"/>
  <c r="K633" i="16"/>
  <c r="D633" i="16"/>
  <c r="AA628" i="16"/>
  <c r="S628" i="16"/>
  <c r="L628" i="16"/>
  <c r="E628" i="16"/>
  <c r="Y623" i="16"/>
  <c r="S623" i="16"/>
  <c r="M623" i="16"/>
  <c r="G623" i="16"/>
  <c r="Z618" i="16"/>
  <c r="T618" i="16"/>
  <c r="N618" i="16"/>
  <c r="H618" i="16"/>
  <c r="AA613" i="16"/>
  <c r="U613" i="16"/>
  <c r="O613" i="16"/>
  <c r="I613" i="16"/>
  <c r="V608" i="16"/>
  <c r="P608" i="16"/>
  <c r="J608" i="16"/>
  <c r="D608" i="16"/>
  <c r="W603" i="16"/>
  <c r="Q603" i="16"/>
  <c r="K603" i="16"/>
  <c r="E603" i="16"/>
  <c r="X598" i="16"/>
  <c r="R598" i="16"/>
  <c r="L598" i="16"/>
  <c r="F598" i="16"/>
  <c r="Y593" i="16"/>
  <c r="S593" i="16"/>
  <c r="M593" i="16"/>
  <c r="G593" i="16"/>
  <c r="Z588" i="16"/>
  <c r="T588" i="16"/>
  <c r="N588" i="16"/>
  <c r="H588" i="16"/>
  <c r="AA583" i="16"/>
  <c r="U583" i="16"/>
  <c r="O583" i="16"/>
  <c r="I583" i="16"/>
  <c r="V578" i="16"/>
  <c r="P578" i="16"/>
  <c r="J578" i="16"/>
  <c r="D578" i="16"/>
  <c r="W573" i="16"/>
  <c r="Q573" i="16"/>
  <c r="K573" i="16"/>
  <c r="E573" i="16"/>
  <c r="X568" i="16"/>
  <c r="R568" i="16"/>
  <c r="L568" i="16"/>
  <c r="F568" i="16"/>
  <c r="Y563" i="16"/>
  <c r="S563" i="16"/>
  <c r="M563" i="16"/>
  <c r="G563" i="16"/>
  <c r="Z558" i="16"/>
  <c r="T558" i="16"/>
  <c r="N558" i="16"/>
  <c r="H558" i="16"/>
  <c r="AA553" i="16"/>
  <c r="U553" i="16"/>
  <c r="O553" i="16"/>
  <c r="I553" i="16"/>
  <c r="V548" i="16"/>
  <c r="P548" i="16"/>
  <c r="J548" i="16"/>
  <c r="D548" i="16"/>
  <c r="W543" i="16"/>
  <c r="Q543" i="16"/>
  <c r="K543" i="16"/>
  <c r="E543" i="16"/>
  <c r="X538" i="16"/>
  <c r="R538" i="16"/>
  <c r="L538" i="16"/>
  <c r="F538" i="16"/>
  <c r="Y533" i="16"/>
  <c r="S533" i="16"/>
  <c r="M533" i="16"/>
  <c r="G533" i="16"/>
  <c r="Z528" i="16"/>
  <c r="T528" i="16"/>
  <c r="N528" i="16"/>
  <c r="H528" i="16"/>
  <c r="AA523" i="16"/>
  <c r="U523" i="16"/>
  <c r="O523" i="16"/>
  <c r="I523" i="16"/>
  <c r="V518" i="16"/>
  <c r="P518" i="16"/>
  <c r="J518" i="16"/>
  <c r="D518" i="16"/>
  <c r="W513" i="16"/>
  <c r="Q513" i="16"/>
  <c r="K513" i="16"/>
  <c r="E513" i="16"/>
  <c r="X508" i="16"/>
  <c r="R508" i="16"/>
  <c r="L508" i="16"/>
  <c r="F508" i="16"/>
  <c r="Y503" i="16"/>
  <c r="S503" i="16"/>
  <c r="M503" i="16"/>
  <c r="G503" i="16"/>
  <c r="Z498" i="16"/>
  <c r="T498" i="16"/>
  <c r="N498" i="16"/>
  <c r="H498" i="16"/>
  <c r="AA493" i="16"/>
  <c r="U493" i="16"/>
  <c r="O493" i="16"/>
  <c r="I493" i="16"/>
  <c r="V488" i="16"/>
  <c r="P488" i="16"/>
  <c r="J488" i="16"/>
  <c r="D488" i="16"/>
  <c r="D484" i="16" s="1"/>
  <c r="W479" i="16"/>
  <c r="Q479" i="16"/>
  <c r="K479" i="16"/>
  <c r="E479" i="16"/>
  <c r="X474" i="16"/>
  <c r="R474" i="16"/>
  <c r="L474" i="16"/>
  <c r="F474" i="16"/>
  <c r="Y469" i="16"/>
  <c r="S469" i="16"/>
  <c r="M469" i="16"/>
  <c r="G469" i="16"/>
  <c r="Z464" i="16"/>
  <c r="T464" i="16"/>
  <c r="N464" i="16"/>
  <c r="H464" i="16"/>
  <c r="AA459" i="16"/>
  <c r="U459" i="16"/>
  <c r="O459" i="16"/>
  <c r="I459" i="16"/>
  <c r="V454" i="16"/>
  <c r="P454" i="16"/>
  <c r="J454" i="16"/>
  <c r="D454" i="16"/>
  <c r="W449" i="16"/>
  <c r="Q449" i="16"/>
  <c r="K449" i="16"/>
  <c r="E449" i="16"/>
  <c r="X444" i="16"/>
  <c r="R444" i="16"/>
  <c r="L444" i="16"/>
  <c r="F444" i="16"/>
  <c r="Y439" i="16"/>
  <c r="S439" i="16"/>
  <c r="M439" i="16"/>
  <c r="G439" i="16"/>
  <c r="Z434" i="16"/>
  <c r="T434" i="16"/>
  <c r="N434" i="16"/>
  <c r="H434" i="16"/>
  <c r="AA429" i="16"/>
  <c r="U429" i="16"/>
  <c r="O429" i="16"/>
  <c r="I429" i="16"/>
  <c r="V424" i="16"/>
  <c r="P424" i="16"/>
  <c r="J424" i="16"/>
  <c r="D424" i="16"/>
  <c r="W419" i="16"/>
  <c r="Q419" i="16"/>
  <c r="K419" i="16"/>
  <c r="E419" i="16"/>
  <c r="X414" i="16"/>
  <c r="R414" i="16"/>
  <c r="L414" i="16"/>
  <c r="F414" i="16"/>
  <c r="Y409" i="16"/>
  <c r="S409" i="16"/>
  <c r="M409" i="16"/>
  <c r="G409" i="16"/>
  <c r="Z404" i="16"/>
  <c r="T404" i="16"/>
  <c r="N404" i="16"/>
  <c r="H404" i="16"/>
  <c r="AA399" i="16"/>
  <c r="U399" i="16"/>
  <c r="O399" i="16"/>
  <c r="I399" i="16"/>
  <c r="V394" i="16"/>
  <c r="P394" i="16"/>
  <c r="J394" i="16"/>
  <c r="D394" i="16"/>
  <c r="W389" i="16"/>
  <c r="Q389" i="16"/>
  <c r="K389" i="16"/>
  <c r="E389" i="16"/>
  <c r="W638" i="16"/>
  <c r="P638" i="16"/>
  <c r="I638" i="16"/>
  <c r="X633" i="16"/>
  <c r="Q633" i="16"/>
  <c r="J633" i="16"/>
  <c r="Y628" i="16"/>
  <c r="R628" i="16"/>
  <c r="K628" i="16"/>
  <c r="D628" i="16"/>
  <c r="X623" i="16"/>
  <c r="R623" i="16"/>
  <c r="L623" i="16"/>
  <c r="F623" i="16"/>
  <c r="Y618" i="16"/>
  <c r="S618" i="16"/>
  <c r="M618" i="16"/>
  <c r="G618" i="16"/>
  <c r="Z613" i="16"/>
  <c r="T613" i="16"/>
  <c r="N613" i="16"/>
  <c r="H613" i="16"/>
  <c r="AA608" i="16"/>
  <c r="U608" i="16"/>
  <c r="O608" i="16"/>
  <c r="I608" i="16"/>
  <c r="V603" i="16"/>
  <c r="P603" i="16"/>
  <c r="J603" i="16"/>
  <c r="D603" i="16"/>
  <c r="W598" i="16"/>
  <c r="Q598" i="16"/>
  <c r="K598" i="16"/>
  <c r="E598" i="16"/>
  <c r="X593" i="16"/>
  <c r="R593" i="16"/>
  <c r="L593" i="16"/>
  <c r="F593" i="16"/>
  <c r="Y588" i="16"/>
  <c r="S588" i="16"/>
  <c r="M588" i="16"/>
  <c r="G588" i="16"/>
  <c r="Z583" i="16"/>
  <c r="T583" i="16"/>
  <c r="N583" i="16"/>
  <c r="H583" i="16"/>
  <c r="AA578" i="16"/>
  <c r="U578" i="16"/>
  <c r="O578" i="16"/>
  <c r="I578" i="16"/>
  <c r="V573" i="16"/>
  <c r="P573" i="16"/>
  <c r="J573" i="16"/>
  <c r="D573" i="16"/>
  <c r="W568" i="16"/>
  <c r="Q568" i="16"/>
  <c r="K568" i="16"/>
  <c r="E568" i="16"/>
  <c r="X563" i="16"/>
  <c r="R563" i="16"/>
  <c r="L563" i="16"/>
  <c r="F563" i="16"/>
  <c r="Y558" i="16"/>
  <c r="S558" i="16"/>
  <c r="M558" i="16"/>
  <c r="G558" i="16"/>
  <c r="Z553" i="16"/>
  <c r="T553" i="16"/>
  <c r="N553" i="16"/>
  <c r="H553" i="16"/>
  <c r="AA548" i="16"/>
  <c r="U548" i="16"/>
  <c r="O548" i="16"/>
  <c r="I548" i="16"/>
  <c r="V543" i="16"/>
  <c r="P543" i="16"/>
  <c r="J543" i="16"/>
  <c r="D543" i="16"/>
  <c r="W538" i="16"/>
  <c r="Q538" i="16"/>
  <c r="K538" i="16"/>
  <c r="E538" i="16"/>
  <c r="X533" i="16"/>
  <c r="R533" i="16"/>
  <c r="L533" i="16"/>
  <c r="F533" i="16"/>
  <c r="Y528" i="16"/>
  <c r="S528" i="16"/>
  <c r="M528" i="16"/>
  <c r="G528" i="16"/>
  <c r="Z523" i="16"/>
  <c r="T523" i="16"/>
  <c r="N523" i="16"/>
  <c r="H523" i="16"/>
  <c r="AA518" i="16"/>
  <c r="U518" i="16"/>
  <c r="O518" i="16"/>
  <c r="I518" i="16"/>
  <c r="V513" i="16"/>
  <c r="P513" i="16"/>
  <c r="J513" i="16"/>
  <c r="D513" i="16"/>
  <c r="W508" i="16"/>
  <c r="Q508" i="16"/>
  <c r="K508" i="16"/>
  <c r="E508" i="16"/>
  <c r="X503" i="16"/>
  <c r="X499" i="16" s="1"/>
  <c r="R503" i="16"/>
  <c r="R499" i="16" s="1"/>
  <c r="L503" i="16"/>
  <c r="L499" i="16" s="1"/>
  <c r="F503" i="16"/>
  <c r="F499" i="16" s="1"/>
  <c r="Y498" i="16"/>
  <c r="Y494" i="16" s="1"/>
  <c r="S498" i="16"/>
  <c r="S494" i="16" s="1"/>
  <c r="M498" i="16"/>
  <c r="M494" i="16" s="1"/>
  <c r="G498" i="16"/>
  <c r="G494" i="16" s="1"/>
  <c r="Z493" i="16"/>
  <c r="Z489" i="16" s="1"/>
  <c r="T493" i="16"/>
  <c r="T489" i="16" s="1"/>
  <c r="N493" i="16"/>
  <c r="N489" i="16" s="1"/>
  <c r="H493" i="16"/>
  <c r="H489" i="16" s="1"/>
  <c r="AA488" i="16"/>
  <c r="AA484" i="16" s="1"/>
  <c r="U488" i="16"/>
  <c r="U484" i="16" s="1"/>
  <c r="O488" i="16"/>
  <c r="O484" i="16" s="1"/>
  <c r="I488" i="16"/>
  <c r="I484" i="16" s="1"/>
  <c r="V479" i="16"/>
  <c r="P479" i="16"/>
  <c r="J479" i="16"/>
  <c r="D479" i="16"/>
  <c r="W474" i="16"/>
  <c r="Q474" i="16"/>
  <c r="K474" i="16"/>
  <c r="E474" i="16"/>
  <c r="X469" i="16"/>
  <c r="R469" i="16"/>
  <c r="L469" i="16"/>
  <c r="F469" i="16"/>
  <c r="Y464" i="16"/>
  <c r="S464" i="16"/>
  <c r="M464" i="16"/>
  <c r="G464" i="16"/>
  <c r="Z459" i="16"/>
  <c r="T459" i="16"/>
  <c r="N459" i="16"/>
  <c r="H459" i="16"/>
  <c r="AA454" i="16"/>
  <c r="U454" i="16"/>
  <c r="O454" i="16"/>
  <c r="I454" i="16"/>
  <c r="V449" i="16"/>
  <c r="P449" i="16"/>
  <c r="J449" i="16"/>
  <c r="D449" i="16"/>
  <c r="W444" i="16"/>
  <c r="Q444" i="16"/>
  <c r="K444" i="16"/>
  <c r="E444" i="16"/>
  <c r="X439" i="16"/>
  <c r="R439" i="16"/>
  <c r="L439" i="16"/>
  <c r="F439" i="16"/>
  <c r="Y434" i="16"/>
  <c r="S434" i="16"/>
  <c r="M434" i="16"/>
  <c r="G434" i="16"/>
  <c r="Z429" i="16"/>
  <c r="T429" i="16"/>
  <c r="N429" i="16"/>
  <c r="H429" i="16"/>
  <c r="AA424" i="16"/>
  <c r="U424" i="16"/>
  <c r="O424" i="16"/>
  <c r="I424" i="16"/>
  <c r="V419" i="16"/>
  <c r="P419" i="16"/>
  <c r="J419" i="16"/>
  <c r="D419" i="16"/>
  <c r="W414" i="16"/>
  <c r="Q414" i="16"/>
  <c r="K414" i="16"/>
  <c r="E414" i="16"/>
  <c r="X409" i="16"/>
  <c r="R409" i="16"/>
  <c r="L409" i="16"/>
  <c r="F409" i="16"/>
  <c r="Y404" i="16"/>
  <c r="S404" i="16"/>
  <c r="M404" i="16"/>
  <c r="G404" i="16"/>
  <c r="V638" i="16"/>
  <c r="O638" i="16"/>
  <c r="H638" i="16"/>
  <c r="W633" i="16"/>
  <c r="P633" i="16"/>
  <c r="I633" i="16"/>
  <c r="X628" i="16"/>
  <c r="Q628" i="16"/>
  <c r="J628" i="16"/>
  <c r="W623" i="16"/>
  <c r="Q623" i="16"/>
  <c r="K623" i="16"/>
  <c r="E623" i="16"/>
  <c r="X618" i="16"/>
  <c r="R618" i="16"/>
  <c r="L618" i="16"/>
  <c r="F618" i="16"/>
  <c r="Y613" i="16"/>
  <c r="S613" i="16"/>
  <c r="M613" i="16"/>
  <c r="G613" i="16"/>
  <c r="Z608" i="16"/>
  <c r="T608" i="16"/>
  <c r="N608" i="16"/>
  <c r="H608" i="16"/>
  <c r="AA603" i="16"/>
  <c r="U603" i="16"/>
  <c r="O603" i="16"/>
  <c r="I603" i="16"/>
  <c r="V598" i="16"/>
  <c r="P598" i="16"/>
  <c r="J598" i="16"/>
  <c r="D598" i="16"/>
  <c r="W593" i="16"/>
  <c r="Q593" i="16"/>
  <c r="K593" i="16"/>
  <c r="E593" i="16"/>
  <c r="X588" i="16"/>
  <c r="R588" i="16"/>
  <c r="L588" i="16"/>
  <c r="F588" i="16"/>
  <c r="Y583" i="16"/>
  <c r="S583" i="16"/>
  <c r="M583" i="16"/>
  <c r="G583" i="16"/>
  <c r="Z578" i="16"/>
  <c r="T578" i="16"/>
  <c r="N578" i="16"/>
  <c r="H578" i="16"/>
  <c r="AA573" i="16"/>
  <c r="U573" i="16"/>
  <c r="O573" i="16"/>
  <c r="I573" i="16"/>
  <c r="V568" i="16"/>
  <c r="P568" i="16"/>
  <c r="J568" i="16"/>
  <c r="D568" i="16"/>
  <c r="W563" i="16"/>
  <c r="Q563" i="16"/>
  <c r="K563" i="16"/>
  <c r="E563" i="16"/>
  <c r="X558" i="16"/>
  <c r="R558" i="16"/>
  <c r="L558" i="16"/>
  <c r="F558" i="16"/>
  <c r="Y553" i="16"/>
  <c r="S553" i="16"/>
  <c r="M553" i="16"/>
  <c r="G553" i="16"/>
  <c r="Z548" i="16"/>
  <c r="T548" i="16"/>
  <c r="N548" i="16"/>
  <c r="H548" i="16"/>
  <c r="AA543" i="16"/>
  <c r="U543" i="16"/>
  <c r="O543" i="16"/>
  <c r="I543" i="16"/>
  <c r="V538" i="16"/>
  <c r="P538" i="16"/>
  <c r="J538" i="16"/>
  <c r="D538" i="16"/>
  <c r="W533" i="16"/>
  <c r="Q533" i="16"/>
  <c r="K533" i="16"/>
  <c r="E533" i="16"/>
  <c r="X528" i="16"/>
  <c r="R528" i="16"/>
  <c r="L528" i="16"/>
  <c r="F528" i="16"/>
  <c r="Y523" i="16"/>
  <c r="S523" i="16"/>
  <c r="M523" i="16"/>
  <c r="G523" i="16"/>
  <c r="Z518" i="16"/>
  <c r="T518" i="16"/>
  <c r="N518" i="16"/>
  <c r="H518" i="16"/>
  <c r="AA513" i="16"/>
  <c r="U513" i="16"/>
  <c r="O513" i="16"/>
  <c r="I513" i="16"/>
  <c r="V508" i="16"/>
  <c r="P508" i="16"/>
  <c r="J508" i="16"/>
  <c r="D508" i="16"/>
  <c r="W503" i="16"/>
  <c r="Q503" i="16"/>
  <c r="K503" i="16"/>
  <c r="E503" i="16"/>
  <c r="X498" i="16"/>
  <c r="R498" i="16"/>
  <c r="L498" i="16"/>
  <c r="F498" i="16"/>
  <c r="Y493" i="16"/>
  <c r="S493" i="16"/>
  <c r="M493" i="16"/>
  <c r="G493" i="16"/>
  <c r="Z488" i="16"/>
  <c r="T488" i="16"/>
  <c r="N488" i="16"/>
  <c r="H488" i="16"/>
  <c r="AA479" i="16"/>
  <c r="U479" i="16"/>
  <c r="O479" i="16"/>
  <c r="I479" i="16"/>
  <c r="V474" i="16"/>
  <c r="P474" i="16"/>
  <c r="J474" i="16"/>
  <c r="D474" i="16"/>
  <c r="W469" i="16"/>
  <c r="Q469" i="16"/>
  <c r="K469" i="16"/>
  <c r="E469" i="16"/>
  <c r="X464" i="16"/>
  <c r="R464" i="16"/>
  <c r="L464" i="16"/>
  <c r="F464" i="16"/>
  <c r="Y459" i="16"/>
  <c r="S459" i="16"/>
  <c r="M459" i="16"/>
  <c r="G459" i="16"/>
  <c r="Z454" i="16"/>
  <c r="T454" i="16"/>
  <c r="N454" i="16"/>
  <c r="H454" i="16"/>
  <c r="AA449" i="16"/>
  <c r="U449" i="16"/>
  <c r="O449" i="16"/>
  <c r="I449" i="16"/>
  <c r="V444" i="16"/>
  <c r="P444" i="16"/>
  <c r="J444" i="16"/>
  <c r="D444" i="16"/>
  <c r="W439" i="16"/>
  <c r="Q439" i="16"/>
  <c r="K439" i="16"/>
  <c r="E439" i="16"/>
  <c r="X434" i="16"/>
  <c r="R434" i="16"/>
  <c r="L434" i="16"/>
  <c r="F434" i="16"/>
  <c r="Y429" i="16"/>
  <c r="S429" i="16"/>
  <c r="M429" i="16"/>
  <c r="G429" i="16"/>
  <c r="Z424" i="16"/>
  <c r="T424" i="16"/>
  <c r="N424" i="16"/>
  <c r="H424" i="16"/>
  <c r="AA419" i="16"/>
  <c r="U419" i="16"/>
  <c r="O419" i="16"/>
  <c r="I419" i="16"/>
  <c r="V414" i="16"/>
  <c r="P414" i="16"/>
  <c r="J414" i="16"/>
  <c r="D414" i="16"/>
  <c r="W409" i="16"/>
  <c r="Q409" i="16"/>
  <c r="K409" i="16"/>
  <c r="E409" i="16"/>
  <c r="X404" i="16"/>
  <c r="R404" i="16"/>
  <c r="L404" i="16"/>
  <c r="F404" i="16"/>
  <c r="Y399" i="16"/>
  <c r="S399" i="16"/>
  <c r="M399" i="16"/>
  <c r="G399" i="16"/>
  <c r="Z394" i="16"/>
  <c r="T394" i="16"/>
  <c r="N394" i="16"/>
  <c r="H394" i="16"/>
  <c r="AA389" i="16"/>
  <c r="U389" i="16"/>
  <c r="O389" i="16"/>
  <c r="I389" i="16"/>
  <c r="V384" i="16"/>
  <c r="P384" i="16"/>
  <c r="J384" i="16"/>
  <c r="D384" i="16"/>
  <c r="W379" i="16"/>
  <c r="Q379" i="16"/>
  <c r="K379" i="16"/>
  <c r="E379" i="16"/>
  <c r="X374" i="16"/>
  <c r="R374" i="16"/>
  <c r="L374" i="16"/>
  <c r="F374" i="16"/>
  <c r="Y369" i="16"/>
  <c r="S369" i="16"/>
  <c r="M369" i="16"/>
  <c r="G369" i="16"/>
  <c r="Z364" i="16"/>
  <c r="T364" i="16"/>
  <c r="N364" i="16"/>
  <c r="H364" i="16"/>
  <c r="AA359" i="16"/>
  <c r="U359" i="16"/>
  <c r="O359" i="16"/>
  <c r="I359" i="16"/>
  <c r="V354" i="16"/>
  <c r="P354" i="16"/>
  <c r="J354" i="16"/>
  <c r="D354" i="16"/>
  <c r="D350" i="16" s="1"/>
  <c r="O528" i="16"/>
  <c r="O524" i="16" s="1"/>
  <c r="P523" i="16"/>
  <c r="W518" i="16"/>
  <c r="H503" i="16"/>
  <c r="W488" i="16"/>
  <c r="X479" i="16"/>
  <c r="I464" i="16"/>
  <c r="J459" i="16"/>
  <c r="Q454" i="16"/>
  <c r="X449" i="16"/>
  <c r="I434" i="16"/>
  <c r="J429" i="16"/>
  <c r="Q424" i="16"/>
  <c r="X419" i="16"/>
  <c r="I404" i="16"/>
  <c r="N399" i="16"/>
  <c r="Q394" i="16"/>
  <c r="R389" i="16"/>
  <c r="R384" i="16"/>
  <c r="F384" i="16"/>
  <c r="T379" i="16"/>
  <c r="H379" i="16"/>
  <c r="Y374" i="16"/>
  <c r="M374" i="16"/>
  <c r="Z369" i="16"/>
  <c r="N369" i="16"/>
  <c r="AA364" i="16"/>
  <c r="O364" i="16"/>
  <c r="P359" i="16"/>
  <c r="D359" i="16"/>
  <c r="AA354" i="16"/>
  <c r="R354" i="16"/>
  <c r="I354" i="16"/>
  <c r="W349" i="16"/>
  <c r="P349" i="16"/>
  <c r="H349" i="16"/>
  <c r="Y344" i="16"/>
  <c r="S344" i="16"/>
  <c r="M344" i="16"/>
  <c r="G344" i="16"/>
  <c r="Z339" i="16"/>
  <c r="T339" i="16"/>
  <c r="N339" i="16"/>
  <c r="H339" i="16"/>
  <c r="AA334" i="16"/>
  <c r="U334" i="16"/>
  <c r="O334" i="16"/>
  <c r="I334" i="16"/>
  <c r="V329" i="16"/>
  <c r="P329" i="16"/>
  <c r="J329" i="16"/>
  <c r="D329" i="16"/>
  <c r="D325" i="16" s="1"/>
  <c r="W320" i="16"/>
  <c r="W316" i="16" s="1"/>
  <c r="Q320" i="16"/>
  <c r="K320" i="16"/>
  <c r="E320" i="16"/>
  <c r="X315" i="16"/>
  <c r="R315" i="16"/>
  <c r="L315" i="16"/>
  <c r="F315" i="16"/>
  <c r="Y310" i="16"/>
  <c r="S310" i="16"/>
  <c r="M310" i="16"/>
  <c r="G310" i="16"/>
  <c r="Z305" i="16"/>
  <c r="T305" i="16"/>
  <c r="N305" i="16"/>
  <c r="H305" i="16"/>
  <c r="AA300" i="16"/>
  <c r="U300" i="16"/>
  <c r="O300" i="16"/>
  <c r="I300" i="16"/>
  <c r="V295" i="16"/>
  <c r="P295" i="16"/>
  <c r="J295" i="16"/>
  <c r="D295" i="16"/>
  <c r="W290" i="16"/>
  <c r="Q290" i="16"/>
  <c r="K290" i="16"/>
  <c r="E290" i="16"/>
  <c r="X285" i="16"/>
  <c r="R285" i="16"/>
  <c r="L285" i="16"/>
  <c r="F285" i="16"/>
  <c r="Y280" i="16"/>
  <c r="S280" i="16"/>
  <c r="M280" i="16"/>
  <c r="G280" i="16"/>
  <c r="Z275" i="16"/>
  <c r="T275" i="16"/>
  <c r="N275" i="16"/>
  <c r="H275" i="16"/>
  <c r="AA270" i="16"/>
  <c r="U270" i="16"/>
  <c r="O270" i="16"/>
  <c r="I270" i="16"/>
  <c r="V265" i="16"/>
  <c r="P265" i="16"/>
  <c r="J265" i="16"/>
  <c r="D265" i="16"/>
  <c r="W260" i="16"/>
  <c r="Q260" i="16"/>
  <c r="K260" i="16"/>
  <c r="E260" i="16"/>
  <c r="X255" i="16"/>
  <c r="R255" i="16"/>
  <c r="L255" i="16"/>
  <c r="F255" i="16"/>
  <c r="Y250" i="16"/>
  <c r="S250" i="16"/>
  <c r="M250" i="16"/>
  <c r="G250" i="16"/>
  <c r="Z245" i="16"/>
  <c r="T245" i="16"/>
  <c r="N245" i="16"/>
  <c r="H245" i="16"/>
  <c r="AA240" i="16"/>
  <c r="U240" i="16"/>
  <c r="O240" i="16"/>
  <c r="I240" i="16"/>
  <c r="V235" i="16"/>
  <c r="P235" i="16"/>
  <c r="J235" i="16"/>
  <c r="D235" i="16"/>
  <c r="W230" i="16"/>
  <c r="Q230" i="16"/>
  <c r="K230" i="16"/>
  <c r="E230" i="16"/>
  <c r="X225" i="16"/>
  <c r="R225" i="16"/>
  <c r="L225" i="16"/>
  <c r="F225" i="16"/>
  <c r="Y220" i="16"/>
  <c r="S220" i="16"/>
  <c r="M220" i="16"/>
  <c r="G220" i="16"/>
  <c r="Z215" i="16"/>
  <c r="T215" i="16"/>
  <c r="N215" i="16"/>
  <c r="H215" i="16"/>
  <c r="AA210" i="16"/>
  <c r="U210" i="16"/>
  <c r="O210" i="16"/>
  <c r="I210" i="16"/>
  <c r="V205" i="16"/>
  <c r="V201" i="16" s="1"/>
  <c r="P205" i="16"/>
  <c r="P201" i="16" s="1"/>
  <c r="J205" i="16"/>
  <c r="J201" i="16" s="1"/>
  <c r="D205" i="16"/>
  <c r="D201" i="16" s="1"/>
  <c r="W200" i="16"/>
  <c r="W196" i="16" s="1"/>
  <c r="Q200" i="16"/>
  <c r="Q196" i="16" s="1"/>
  <c r="K200" i="16"/>
  <c r="K196" i="16" s="1"/>
  <c r="E200" i="16"/>
  <c r="E196" i="16" s="1"/>
  <c r="X195" i="16"/>
  <c r="X191" i="16" s="1"/>
  <c r="R195" i="16"/>
  <c r="R191" i="16" s="1"/>
  <c r="L195" i="16"/>
  <c r="L191" i="16" s="1"/>
  <c r="F195" i="16"/>
  <c r="F191" i="16" s="1"/>
  <c r="Y190" i="16"/>
  <c r="Y186" i="16" s="1"/>
  <c r="S190" i="16"/>
  <c r="S186" i="16" s="1"/>
  <c r="M190" i="16"/>
  <c r="M186" i="16" s="1"/>
  <c r="G190" i="16"/>
  <c r="G186" i="16" s="1"/>
  <c r="Z185" i="16"/>
  <c r="Z181" i="16" s="1"/>
  <c r="T185" i="16"/>
  <c r="T181" i="16" s="1"/>
  <c r="N185" i="16"/>
  <c r="N181" i="16" s="1"/>
  <c r="H185" i="16"/>
  <c r="H181" i="16" s="1"/>
  <c r="AA180" i="16"/>
  <c r="AA176" i="16" s="1"/>
  <c r="U180" i="16"/>
  <c r="U176" i="16" s="1"/>
  <c r="O180" i="16"/>
  <c r="O176" i="16" s="1"/>
  <c r="I180" i="16"/>
  <c r="I176" i="16" s="1"/>
  <c r="V175" i="16"/>
  <c r="V171" i="16" s="1"/>
  <c r="P175" i="16"/>
  <c r="P171" i="16" s="1"/>
  <c r="J175" i="16"/>
  <c r="J171" i="16" s="1"/>
  <c r="D175" i="16"/>
  <c r="D171" i="16" s="1"/>
  <c r="W170" i="16"/>
  <c r="W166" i="16" s="1"/>
  <c r="Q170" i="16"/>
  <c r="Q166" i="16" s="1"/>
  <c r="K170" i="16"/>
  <c r="K166" i="16" s="1"/>
  <c r="E170" i="16"/>
  <c r="E166" i="16" s="1"/>
  <c r="I528" i="16"/>
  <c r="I524" i="16" s="1"/>
  <c r="J523" i="16"/>
  <c r="J519" i="16" s="1"/>
  <c r="Q518" i="16"/>
  <c r="X513" i="16"/>
  <c r="V493" i="16"/>
  <c r="Q488" i="16"/>
  <c r="R479" i="16"/>
  <c r="Y474" i="16"/>
  <c r="D459" i="16"/>
  <c r="K454" i="16"/>
  <c r="K450" i="16" s="1"/>
  <c r="R449" i="16"/>
  <c r="Y444" i="16"/>
  <c r="Y440" i="16" s="1"/>
  <c r="D429" i="16"/>
  <c r="D425" i="16" s="1"/>
  <c r="K424" i="16"/>
  <c r="R419" i="16"/>
  <c r="Y414" i="16"/>
  <c r="Y410" i="16" s="1"/>
  <c r="J399" i="16"/>
  <c r="O394" i="16"/>
  <c r="P389" i="16"/>
  <c r="Q384" i="16"/>
  <c r="E384" i="16"/>
  <c r="S379" i="16"/>
  <c r="G379" i="16"/>
  <c r="U374" i="16"/>
  <c r="I374" i="16"/>
  <c r="V369" i="16"/>
  <c r="J369" i="16"/>
  <c r="W364" i="16"/>
  <c r="K364" i="16"/>
  <c r="X359" i="16"/>
  <c r="L359" i="16"/>
  <c r="Y354" i="16"/>
  <c r="Y350" i="16" s="1"/>
  <c r="Q354" i="16"/>
  <c r="G354" i="16"/>
  <c r="V349" i="16"/>
  <c r="N349" i="16"/>
  <c r="G349" i="16"/>
  <c r="X344" i="16"/>
  <c r="R344" i="16"/>
  <c r="L344" i="16"/>
  <c r="F344" i="16"/>
  <c r="Y339" i="16"/>
  <c r="S339" i="16"/>
  <c r="M339" i="16"/>
  <c r="G339" i="16"/>
  <c r="Z334" i="16"/>
  <c r="T334" i="16"/>
  <c r="N334" i="16"/>
  <c r="H334" i="16"/>
  <c r="AA329" i="16"/>
  <c r="U329" i="16"/>
  <c r="O329" i="16"/>
  <c r="I329" i="16"/>
  <c r="V320" i="16"/>
  <c r="P320" i="16"/>
  <c r="J320" i="16"/>
  <c r="D320" i="16"/>
  <c r="W315" i="16"/>
  <c r="Q315" i="16"/>
  <c r="K315" i="16"/>
  <c r="E315" i="16"/>
  <c r="X310" i="16"/>
  <c r="R310" i="16"/>
  <c r="L310" i="16"/>
  <c r="F310" i="16"/>
  <c r="Y305" i="16"/>
  <c r="S305" i="16"/>
  <c r="M305" i="16"/>
  <c r="G305" i="16"/>
  <c r="Z300" i="16"/>
  <c r="T300" i="16"/>
  <c r="N300" i="16"/>
  <c r="H300" i="16"/>
  <c r="AA295" i="16"/>
  <c r="U295" i="16"/>
  <c r="O295" i="16"/>
  <c r="I295" i="16"/>
  <c r="V290" i="16"/>
  <c r="P290" i="16"/>
  <c r="J290" i="16"/>
  <c r="D290" i="16"/>
  <c r="W285" i="16"/>
  <c r="Q285" i="16"/>
  <c r="K285" i="16"/>
  <c r="E285" i="16"/>
  <c r="X280" i="16"/>
  <c r="R280" i="16"/>
  <c r="L280" i="16"/>
  <c r="F280" i="16"/>
  <c r="Y275" i="16"/>
  <c r="S275" i="16"/>
  <c r="M275" i="16"/>
  <c r="G275" i="16"/>
  <c r="Z270" i="16"/>
  <c r="T270" i="16"/>
  <c r="N270" i="16"/>
  <c r="H270" i="16"/>
  <c r="AA265" i="16"/>
  <c r="U265" i="16"/>
  <c r="O265" i="16"/>
  <c r="I265" i="16"/>
  <c r="V260" i="16"/>
  <c r="P260" i="16"/>
  <c r="J260" i="16"/>
  <c r="D260" i="16"/>
  <c r="W255" i="16"/>
  <c r="Q255" i="16"/>
  <c r="K255" i="16"/>
  <c r="E255" i="16"/>
  <c r="X250" i="16"/>
  <c r="R250" i="16"/>
  <c r="L250" i="16"/>
  <c r="F250" i="16"/>
  <c r="Y245" i="16"/>
  <c r="S245" i="16"/>
  <c r="M245" i="16"/>
  <c r="G245" i="16"/>
  <c r="Z240" i="16"/>
  <c r="T240" i="16"/>
  <c r="N240" i="16"/>
  <c r="H240" i="16"/>
  <c r="AA235" i="16"/>
  <c r="U235" i="16"/>
  <c r="O235" i="16"/>
  <c r="I235" i="16"/>
  <c r="V230" i="16"/>
  <c r="P230" i="16"/>
  <c r="J230" i="16"/>
  <c r="D230" i="16"/>
  <c r="W225" i="16"/>
  <c r="Q225" i="16"/>
  <c r="K225" i="16"/>
  <c r="E225" i="16"/>
  <c r="X220" i="16"/>
  <c r="R220" i="16"/>
  <c r="L220" i="16"/>
  <c r="F220" i="16"/>
  <c r="Y215" i="16"/>
  <c r="S215" i="16"/>
  <c r="M215" i="16"/>
  <c r="G215" i="16"/>
  <c r="Z210" i="16"/>
  <c r="T210" i="16"/>
  <c r="N210" i="16"/>
  <c r="H210" i="16"/>
  <c r="AA205" i="16"/>
  <c r="U205" i="16"/>
  <c r="O205" i="16"/>
  <c r="I205" i="16"/>
  <c r="V200" i="16"/>
  <c r="P200" i="16"/>
  <c r="J200" i="16"/>
  <c r="D200" i="16"/>
  <c r="W195" i="16"/>
  <c r="Q195" i="16"/>
  <c r="K195" i="16"/>
  <c r="E195" i="16"/>
  <c r="X190" i="16"/>
  <c r="R190" i="16"/>
  <c r="L190" i="16"/>
  <c r="F190" i="16"/>
  <c r="Y185" i="16"/>
  <c r="S185" i="16"/>
  <c r="M185" i="16"/>
  <c r="G185" i="16"/>
  <c r="Z180" i="16"/>
  <c r="T180" i="16"/>
  <c r="N180" i="16"/>
  <c r="H180" i="16"/>
  <c r="AA175" i="16"/>
  <c r="U175" i="16"/>
  <c r="O175" i="16"/>
  <c r="I175" i="16"/>
  <c r="V170" i="16"/>
  <c r="P170" i="16"/>
  <c r="J170" i="16"/>
  <c r="D170" i="16"/>
  <c r="D166" i="16" s="1"/>
  <c r="W161" i="16"/>
  <c r="Q161" i="16"/>
  <c r="K161" i="16"/>
  <c r="E161" i="16"/>
  <c r="X156" i="16"/>
  <c r="R156" i="16"/>
  <c r="L156" i="16"/>
  <c r="F156" i="16"/>
  <c r="Y151" i="16"/>
  <c r="S151" i="16"/>
  <c r="M151" i="16"/>
  <c r="G151" i="16"/>
  <c r="Z146" i="16"/>
  <c r="T146" i="16"/>
  <c r="N146" i="16"/>
  <c r="H146" i="16"/>
  <c r="AA141" i="16"/>
  <c r="U141" i="16"/>
  <c r="O141" i="16"/>
  <c r="I141" i="16"/>
  <c r="V136" i="16"/>
  <c r="P136" i="16"/>
  <c r="J136" i="16"/>
  <c r="D136" i="16"/>
  <c r="W131" i="16"/>
  <c r="Q131" i="16"/>
  <c r="K131" i="16"/>
  <c r="E131" i="16"/>
  <c r="X126" i="16"/>
  <c r="R126" i="16"/>
  <c r="L126" i="16"/>
  <c r="F126" i="16"/>
  <c r="D523" i="16"/>
  <c r="D519" i="16" s="1"/>
  <c r="K518" i="16"/>
  <c r="K514" i="16" s="1"/>
  <c r="R513" i="16"/>
  <c r="R509" i="16" s="1"/>
  <c r="Y508" i="16"/>
  <c r="Y504" i="16" s="1"/>
  <c r="AA498" i="16"/>
  <c r="AA494" i="16" s="1"/>
  <c r="P493" i="16"/>
  <c r="P489" i="16" s="1"/>
  <c r="K488" i="16"/>
  <c r="L479" i="16"/>
  <c r="S474" i="16"/>
  <c r="Z469" i="16"/>
  <c r="E454" i="16"/>
  <c r="L449" i="16"/>
  <c r="S444" i="16"/>
  <c r="Z439" i="16"/>
  <c r="E424" i="16"/>
  <c r="L419" i="16"/>
  <c r="S414" i="16"/>
  <c r="Z409" i="16"/>
  <c r="Z399" i="16"/>
  <c r="H399" i="16"/>
  <c r="K394" i="16"/>
  <c r="L389" i="16"/>
  <c r="Y384" i="16"/>
  <c r="M384" i="16"/>
  <c r="R379" i="16"/>
  <c r="F379" i="16"/>
  <c r="T374" i="16"/>
  <c r="H374" i="16"/>
  <c r="U369" i="16"/>
  <c r="I369" i="16"/>
  <c r="V364" i="16"/>
  <c r="J364" i="16"/>
  <c r="W359" i="16"/>
  <c r="K359" i="16"/>
  <c r="X354" i="16"/>
  <c r="O354" i="16"/>
  <c r="F354" i="16"/>
  <c r="T349" i="16"/>
  <c r="M349" i="16"/>
  <c r="F349" i="16"/>
  <c r="W344" i="16"/>
  <c r="Q344" i="16"/>
  <c r="K344" i="16"/>
  <c r="E344" i="16"/>
  <c r="X339" i="16"/>
  <c r="R339" i="16"/>
  <c r="L339" i="16"/>
  <c r="F339" i="16"/>
  <c r="Y334" i="16"/>
  <c r="S334" i="16"/>
  <c r="M334" i="16"/>
  <c r="G334" i="16"/>
  <c r="Z329" i="16"/>
  <c r="T329" i="16"/>
  <c r="N329" i="16"/>
  <c r="H329" i="16"/>
  <c r="AA320" i="16"/>
  <c r="U320" i="16"/>
  <c r="O320" i="16"/>
  <c r="I320" i="16"/>
  <c r="V315" i="16"/>
  <c r="P315" i="16"/>
  <c r="J315" i="16"/>
  <c r="D315" i="16"/>
  <c r="W310" i="16"/>
  <c r="Q310" i="16"/>
  <c r="K310" i="16"/>
  <c r="E310" i="16"/>
  <c r="X305" i="16"/>
  <c r="R305" i="16"/>
  <c r="L305" i="16"/>
  <c r="F305" i="16"/>
  <c r="Y300" i="16"/>
  <c r="S300" i="16"/>
  <c r="M300" i="16"/>
  <c r="G300" i="16"/>
  <c r="Z295" i="16"/>
  <c r="T295" i="16"/>
  <c r="N295" i="16"/>
  <c r="H295" i="16"/>
  <c r="AA290" i="16"/>
  <c r="U290" i="16"/>
  <c r="O290" i="16"/>
  <c r="I290" i="16"/>
  <c r="V285" i="16"/>
  <c r="P285" i="16"/>
  <c r="J285" i="16"/>
  <c r="D285" i="16"/>
  <c r="W280" i="16"/>
  <c r="Q280" i="16"/>
  <c r="K280" i="16"/>
  <c r="E280" i="16"/>
  <c r="X275" i="16"/>
  <c r="R275" i="16"/>
  <c r="L275" i="16"/>
  <c r="F275" i="16"/>
  <c r="Y270" i="16"/>
  <c r="S270" i="16"/>
  <c r="M270" i="16"/>
  <c r="G270" i="16"/>
  <c r="Z265" i="16"/>
  <c r="T265" i="16"/>
  <c r="N265" i="16"/>
  <c r="H265" i="16"/>
  <c r="AA260" i="16"/>
  <c r="U260" i="16"/>
  <c r="O260" i="16"/>
  <c r="I260" i="16"/>
  <c r="V255" i="16"/>
  <c r="P255" i="16"/>
  <c r="J255" i="16"/>
  <c r="D255" i="16"/>
  <c r="W250" i="16"/>
  <c r="Q250" i="16"/>
  <c r="K250" i="16"/>
  <c r="E250" i="16"/>
  <c r="X245" i="16"/>
  <c r="R245" i="16"/>
  <c r="L245" i="16"/>
  <c r="F245" i="16"/>
  <c r="Y240" i="16"/>
  <c r="S240" i="16"/>
  <c r="M240" i="16"/>
  <c r="G240" i="16"/>
  <c r="Z235" i="16"/>
  <c r="T235" i="16"/>
  <c r="N235" i="16"/>
  <c r="H235" i="16"/>
  <c r="AA230" i="16"/>
  <c r="U230" i="16"/>
  <c r="O230" i="16"/>
  <c r="I230" i="16"/>
  <c r="V225" i="16"/>
  <c r="P225" i="16"/>
  <c r="J225" i="16"/>
  <c r="D225" i="16"/>
  <c r="W220" i="16"/>
  <c r="Q220" i="16"/>
  <c r="K220" i="16"/>
  <c r="E220" i="16"/>
  <c r="X215" i="16"/>
  <c r="R215" i="16"/>
  <c r="L215" i="16"/>
  <c r="F215" i="16"/>
  <c r="Y210" i="16"/>
  <c r="S210" i="16"/>
  <c r="M210" i="16"/>
  <c r="G210" i="16"/>
  <c r="Z205" i="16"/>
  <c r="T205" i="16"/>
  <c r="N205" i="16"/>
  <c r="H205" i="16"/>
  <c r="AA200" i="16"/>
  <c r="U200" i="16"/>
  <c r="O200" i="16"/>
  <c r="I200" i="16"/>
  <c r="V195" i="16"/>
  <c r="P195" i="16"/>
  <c r="J195" i="16"/>
  <c r="D195" i="16"/>
  <c r="W190" i="16"/>
  <c r="Q190" i="16"/>
  <c r="K190" i="16"/>
  <c r="E190" i="16"/>
  <c r="X185" i="16"/>
  <c r="R185" i="16"/>
  <c r="L185" i="16"/>
  <c r="F185" i="16"/>
  <c r="Y180" i="16"/>
  <c r="S180" i="16"/>
  <c r="M180" i="16"/>
  <c r="G180" i="16"/>
  <c r="Z175" i="16"/>
  <c r="T175" i="16"/>
  <c r="N175" i="16"/>
  <c r="H175" i="16"/>
  <c r="AA170" i="16"/>
  <c r="U170" i="16"/>
  <c r="O170" i="16"/>
  <c r="I170" i="16"/>
  <c r="V161" i="16"/>
  <c r="P161" i="16"/>
  <c r="J161" i="16"/>
  <c r="D161" i="16"/>
  <c r="W156" i="16"/>
  <c r="Q156" i="16"/>
  <c r="K156" i="16"/>
  <c r="E156" i="16"/>
  <c r="X151" i="16"/>
  <c r="R151" i="16"/>
  <c r="L151" i="16"/>
  <c r="F151" i="16"/>
  <c r="Y146" i="16"/>
  <c r="S146" i="16"/>
  <c r="M146" i="16"/>
  <c r="G146" i="16"/>
  <c r="Z141" i="16"/>
  <c r="T141" i="16"/>
  <c r="N141" i="16"/>
  <c r="H141" i="16"/>
  <c r="AA136" i="16"/>
  <c r="U136" i="16"/>
  <c r="O136" i="16"/>
  <c r="I136" i="16"/>
  <c r="V131" i="16"/>
  <c r="P131" i="16"/>
  <c r="J131" i="16"/>
  <c r="D131" i="16"/>
  <c r="W126" i="16"/>
  <c r="Q126" i="16"/>
  <c r="K126" i="16"/>
  <c r="E126" i="16"/>
  <c r="X121" i="16"/>
  <c r="R121" i="16"/>
  <c r="L121" i="16"/>
  <c r="F121" i="16"/>
  <c r="Y116" i="16"/>
  <c r="S116" i="16"/>
  <c r="M116" i="16"/>
  <c r="G116" i="16"/>
  <c r="Z111" i="16"/>
  <c r="T111" i="16"/>
  <c r="N111" i="16"/>
  <c r="H111" i="16"/>
  <c r="AA106" i="16"/>
  <c r="U106" i="16"/>
  <c r="O106" i="16"/>
  <c r="I106" i="16"/>
  <c r="V101" i="16"/>
  <c r="P101" i="16"/>
  <c r="J101" i="16"/>
  <c r="E518" i="16"/>
  <c r="E514" i="16" s="1"/>
  <c r="L513" i="16"/>
  <c r="L509" i="16" s="1"/>
  <c r="S508" i="16"/>
  <c r="S504" i="16" s="1"/>
  <c r="Z503" i="16"/>
  <c r="U498" i="16"/>
  <c r="U494" i="16" s="1"/>
  <c r="J493" i="16"/>
  <c r="J489" i="16" s="1"/>
  <c r="E488" i="16"/>
  <c r="F479" i="16"/>
  <c r="F475" i="16" s="1"/>
  <c r="M474" i="16"/>
  <c r="T469" i="16"/>
  <c r="AA464" i="16"/>
  <c r="F449" i="16"/>
  <c r="M444" i="16"/>
  <c r="T439" i="16"/>
  <c r="AA434" i="16"/>
  <c r="F419" i="16"/>
  <c r="M414" i="16"/>
  <c r="T409" i="16"/>
  <c r="AA404" i="16"/>
  <c r="V399" i="16"/>
  <c r="V395" i="16" s="1"/>
  <c r="D399" i="16"/>
  <c r="D395" i="16" s="1"/>
  <c r="AA394" i="16"/>
  <c r="I394" i="16"/>
  <c r="I390" i="16" s="1"/>
  <c r="J389" i="16"/>
  <c r="J385" i="16" s="1"/>
  <c r="X384" i="16"/>
  <c r="L384" i="16"/>
  <c r="Z379" i="16"/>
  <c r="N379" i="16"/>
  <c r="S374" i="16"/>
  <c r="G374" i="16"/>
  <c r="T369" i="16"/>
  <c r="H369" i="16"/>
  <c r="U364" i="16"/>
  <c r="I364" i="16"/>
  <c r="V359" i="16"/>
  <c r="J359" i="16"/>
  <c r="W354" i="16"/>
  <c r="M354" i="16"/>
  <c r="E354" i="16"/>
  <c r="Z349" i="16"/>
  <c r="Z345" i="16" s="1"/>
  <c r="S349" i="16"/>
  <c r="S345" i="16" s="1"/>
  <c r="L349" i="16"/>
  <c r="L345" i="16" s="1"/>
  <c r="E349" i="16"/>
  <c r="V344" i="16"/>
  <c r="P344" i="16"/>
  <c r="J344" i="16"/>
  <c r="D344" i="16"/>
  <c r="W339" i="16"/>
  <c r="Q339" i="16"/>
  <c r="K339" i="16"/>
  <c r="E339" i="16"/>
  <c r="X334" i="16"/>
  <c r="R334" i="16"/>
  <c r="L334" i="16"/>
  <c r="F334" i="16"/>
  <c r="Y329" i="16"/>
  <c r="S329" i="16"/>
  <c r="M329" i="16"/>
  <c r="G329" i="16"/>
  <c r="Z320" i="16"/>
  <c r="T320" i="16"/>
  <c r="N320" i="16"/>
  <c r="H320" i="16"/>
  <c r="AA315" i="16"/>
  <c r="U315" i="16"/>
  <c r="O315" i="16"/>
  <c r="I315" i="16"/>
  <c r="V310" i="16"/>
  <c r="P310" i="16"/>
  <c r="J310" i="16"/>
  <c r="D310" i="16"/>
  <c r="W305" i="16"/>
  <c r="Q305" i="16"/>
  <c r="K305" i="16"/>
  <c r="E305" i="16"/>
  <c r="X300" i="16"/>
  <c r="R300" i="16"/>
  <c r="L300" i="16"/>
  <c r="F300" i="16"/>
  <c r="Y295" i="16"/>
  <c r="S295" i="16"/>
  <c r="M295" i="16"/>
  <c r="G295" i="16"/>
  <c r="Z290" i="16"/>
  <c r="T290" i="16"/>
  <c r="N290" i="16"/>
  <c r="H290" i="16"/>
  <c r="AA285" i="16"/>
  <c r="U285" i="16"/>
  <c r="O285" i="16"/>
  <c r="I285" i="16"/>
  <c r="V280" i="16"/>
  <c r="P280" i="16"/>
  <c r="J280" i="16"/>
  <c r="D280" i="16"/>
  <c r="W275" i="16"/>
  <c r="Q275" i="16"/>
  <c r="K275" i="16"/>
  <c r="E275" i="16"/>
  <c r="X270" i="16"/>
  <c r="R270" i="16"/>
  <c r="L270" i="16"/>
  <c r="F270" i="16"/>
  <c r="Y265" i="16"/>
  <c r="S265" i="16"/>
  <c r="M265" i="16"/>
  <c r="G265" i="16"/>
  <c r="Z260" i="16"/>
  <c r="T260" i="16"/>
  <c r="N260" i="16"/>
  <c r="H260" i="16"/>
  <c r="AA255" i="16"/>
  <c r="U255" i="16"/>
  <c r="O255" i="16"/>
  <c r="I255" i="16"/>
  <c r="V250" i="16"/>
  <c r="P250" i="16"/>
  <c r="J250" i="16"/>
  <c r="D250" i="16"/>
  <c r="W245" i="16"/>
  <c r="Q245" i="16"/>
  <c r="K245" i="16"/>
  <c r="E245" i="16"/>
  <c r="X240" i="16"/>
  <c r="R240" i="16"/>
  <c r="L240" i="16"/>
  <c r="F240" i="16"/>
  <c r="Y235" i="16"/>
  <c r="S235" i="16"/>
  <c r="M235" i="16"/>
  <c r="G235" i="16"/>
  <c r="Z230" i="16"/>
  <c r="T230" i="16"/>
  <c r="N230" i="16"/>
  <c r="H230" i="16"/>
  <c r="AA225" i="16"/>
  <c r="U225" i="16"/>
  <c r="O225" i="16"/>
  <c r="I225" i="16"/>
  <c r="V220" i="16"/>
  <c r="P220" i="16"/>
  <c r="J220" i="16"/>
  <c r="D220" i="16"/>
  <c r="W215" i="16"/>
  <c r="Q215" i="16"/>
  <c r="K215" i="16"/>
  <c r="E215" i="16"/>
  <c r="X210" i="16"/>
  <c r="R210" i="16"/>
  <c r="L210" i="16"/>
  <c r="F210" i="16"/>
  <c r="Y205" i="16"/>
  <c r="S205" i="16"/>
  <c r="M205" i="16"/>
  <c r="G205" i="16"/>
  <c r="Z200" i="16"/>
  <c r="T200" i="16"/>
  <c r="N200" i="16"/>
  <c r="H200" i="16"/>
  <c r="AA195" i="16"/>
  <c r="U195" i="16"/>
  <c r="O195" i="16"/>
  <c r="I195" i="16"/>
  <c r="V190" i="16"/>
  <c r="P190" i="16"/>
  <c r="J190" i="16"/>
  <c r="D190" i="16"/>
  <c r="W185" i="16"/>
  <c r="Q185" i="16"/>
  <c r="K185" i="16"/>
  <c r="E185" i="16"/>
  <c r="X180" i="16"/>
  <c r="R180" i="16"/>
  <c r="L180" i="16"/>
  <c r="F180" i="16"/>
  <c r="Y175" i="16"/>
  <c r="S175" i="16"/>
  <c r="M175" i="16"/>
  <c r="G175" i="16"/>
  <c r="Z170" i="16"/>
  <c r="T170" i="16"/>
  <c r="N170" i="16"/>
  <c r="H170" i="16"/>
  <c r="AA161" i="16"/>
  <c r="U161" i="16"/>
  <c r="O161" i="16"/>
  <c r="I161" i="16"/>
  <c r="V156" i="16"/>
  <c r="P156" i="16"/>
  <c r="J156" i="16"/>
  <c r="D156" i="16"/>
  <c r="W151" i="16"/>
  <c r="Q151" i="16"/>
  <c r="K151" i="16"/>
  <c r="E151" i="16"/>
  <c r="X146" i="16"/>
  <c r="R146" i="16"/>
  <c r="L146" i="16"/>
  <c r="F146" i="16"/>
  <c r="Y141" i="16"/>
  <c r="S141" i="16"/>
  <c r="M141" i="16"/>
  <c r="G141" i="16"/>
  <c r="Z136" i="16"/>
  <c r="T136" i="16"/>
  <c r="N136" i="16"/>
  <c r="H136" i="16"/>
  <c r="AA131" i="16"/>
  <c r="U131" i="16"/>
  <c r="O131" i="16"/>
  <c r="I131" i="16"/>
  <c r="V126" i="16"/>
  <c r="P126" i="16"/>
  <c r="J126" i="16"/>
  <c r="D126" i="16"/>
  <c r="W121" i="16"/>
  <c r="Q121" i="16"/>
  <c r="K121" i="16"/>
  <c r="E121" i="16"/>
  <c r="AA528" i="16"/>
  <c r="AA524" i="16" s="1"/>
  <c r="F513" i="16"/>
  <c r="F509" i="16" s="1"/>
  <c r="M508" i="16"/>
  <c r="T503" i="16"/>
  <c r="T499" i="16" s="1"/>
  <c r="O498" i="16"/>
  <c r="O494" i="16" s="1"/>
  <c r="D493" i="16"/>
  <c r="D489" i="16" s="1"/>
  <c r="G474" i="16"/>
  <c r="N469" i="16"/>
  <c r="U464" i="16"/>
  <c r="V459" i="16"/>
  <c r="G444" i="16"/>
  <c r="N439" i="16"/>
  <c r="U434" i="16"/>
  <c r="V429" i="16"/>
  <c r="G414" i="16"/>
  <c r="N409" i="16"/>
  <c r="U404" i="16"/>
  <c r="T399" i="16"/>
  <c r="W394" i="16"/>
  <c r="E394" i="16"/>
  <c r="X389" i="16"/>
  <c r="F389" i="16"/>
  <c r="W384" i="16"/>
  <c r="K384" i="16"/>
  <c r="Y379" i="16"/>
  <c r="M379" i="16"/>
  <c r="AA374" i="16"/>
  <c r="O374" i="16"/>
  <c r="P369" i="16"/>
  <c r="D369" i="16"/>
  <c r="Q364" i="16"/>
  <c r="E364" i="16"/>
  <c r="R359" i="16"/>
  <c r="F359" i="16"/>
  <c r="U354" i="16"/>
  <c r="L354" i="16"/>
  <c r="Y349" i="16"/>
  <c r="R349" i="16"/>
  <c r="K349" i="16"/>
  <c r="D349" i="16"/>
  <c r="AA344" i="16"/>
  <c r="U344" i="16"/>
  <c r="O344" i="16"/>
  <c r="I344" i="16"/>
  <c r="V339" i="16"/>
  <c r="P339" i="16"/>
  <c r="J339" i="16"/>
  <c r="D339" i="16"/>
  <c r="W334" i="16"/>
  <c r="Q334" i="16"/>
  <c r="K334" i="16"/>
  <c r="E334" i="16"/>
  <c r="X329" i="16"/>
  <c r="R329" i="16"/>
  <c r="L329" i="16"/>
  <c r="F329" i="16"/>
  <c r="Y320" i="16"/>
  <c r="S320" i="16"/>
  <c r="M320" i="16"/>
  <c r="G320" i="16"/>
  <c r="Z315" i="16"/>
  <c r="T315" i="16"/>
  <c r="N315" i="16"/>
  <c r="H315" i="16"/>
  <c r="AA310" i="16"/>
  <c r="U310" i="16"/>
  <c r="O310" i="16"/>
  <c r="I310" i="16"/>
  <c r="V305" i="16"/>
  <c r="P305" i="16"/>
  <c r="J305" i="16"/>
  <c r="D305" i="16"/>
  <c r="W300" i="16"/>
  <c r="Q300" i="16"/>
  <c r="K300" i="16"/>
  <c r="E300" i="16"/>
  <c r="X295" i="16"/>
  <c r="R295" i="16"/>
  <c r="L295" i="16"/>
  <c r="F295" i="16"/>
  <c r="Y290" i="16"/>
  <c r="S290" i="16"/>
  <c r="M290" i="16"/>
  <c r="G290" i="16"/>
  <c r="Z285" i="16"/>
  <c r="T285" i="16"/>
  <c r="N285" i="16"/>
  <c r="H285" i="16"/>
  <c r="AA280" i="16"/>
  <c r="U280" i="16"/>
  <c r="O280" i="16"/>
  <c r="I280" i="16"/>
  <c r="V275" i="16"/>
  <c r="P275" i="16"/>
  <c r="J275" i="16"/>
  <c r="D275" i="16"/>
  <c r="W270" i="16"/>
  <c r="Q270" i="16"/>
  <c r="K270" i="16"/>
  <c r="E270" i="16"/>
  <c r="X265" i="16"/>
  <c r="R265" i="16"/>
  <c r="L265" i="16"/>
  <c r="F265" i="16"/>
  <c r="Y260" i="16"/>
  <c r="S260" i="16"/>
  <c r="M260" i="16"/>
  <c r="G260" i="16"/>
  <c r="Z255" i="16"/>
  <c r="T255" i="16"/>
  <c r="N255" i="16"/>
  <c r="H255" i="16"/>
  <c r="AA250" i="16"/>
  <c r="U250" i="16"/>
  <c r="O250" i="16"/>
  <c r="I250" i="16"/>
  <c r="V245" i="16"/>
  <c r="P245" i="16"/>
  <c r="J245" i="16"/>
  <c r="D245" i="16"/>
  <c r="W240" i="16"/>
  <c r="Q240" i="16"/>
  <c r="K240" i="16"/>
  <c r="E240" i="16"/>
  <c r="X235" i="16"/>
  <c r="R235" i="16"/>
  <c r="L235" i="16"/>
  <c r="F235" i="16"/>
  <c r="Y230" i="16"/>
  <c r="S230" i="16"/>
  <c r="M230" i="16"/>
  <c r="G230" i="16"/>
  <c r="Z225" i="16"/>
  <c r="T225" i="16"/>
  <c r="N225" i="16"/>
  <c r="H225" i="16"/>
  <c r="AA220" i="16"/>
  <c r="U220" i="16"/>
  <c r="O220" i="16"/>
  <c r="I220" i="16"/>
  <c r="V215" i="16"/>
  <c r="P215" i="16"/>
  <c r="J215" i="16"/>
  <c r="D215" i="16"/>
  <c r="W210" i="16"/>
  <c r="Q210" i="16"/>
  <c r="K210" i="16"/>
  <c r="E210" i="16"/>
  <c r="X205" i="16"/>
  <c r="R205" i="16"/>
  <c r="L205" i="16"/>
  <c r="F205" i="16"/>
  <c r="Y200" i="16"/>
  <c r="S200" i="16"/>
  <c r="M200" i="16"/>
  <c r="G200" i="16"/>
  <c r="Z195" i="16"/>
  <c r="T195" i="16"/>
  <c r="N195" i="16"/>
  <c r="H195" i="16"/>
  <c r="AA190" i="16"/>
  <c r="U190" i="16"/>
  <c r="O190" i="16"/>
  <c r="I190" i="16"/>
  <c r="V185" i="16"/>
  <c r="V181" i="16" s="1"/>
  <c r="P185" i="16"/>
  <c r="P181" i="16" s="1"/>
  <c r="J185" i="16"/>
  <c r="J181" i="16" s="1"/>
  <c r="D185" i="16"/>
  <c r="D181" i="16" s="1"/>
  <c r="W180" i="16"/>
  <c r="W176" i="16" s="1"/>
  <c r="Q180" i="16"/>
  <c r="Q176" i="16" s="1"/>
  <c r="K180" i="16"/>
  <c r="K176" i="16" s="1"/>
  <c r="E180" i="16"/>
  <c r="E176" i="16" s="1"/>
  <c r="X175" i="16"/>
  <c r="X171" i="16" s="1"/>
  <c r="R175" i="16"/>
  <c r="R171" i="16" s="1"/>
  <c r="L175" i="16"/>
  <c r="L171" i="16" s="1"/>
  <c r="F175" i="16"/>
  <c r="F171" i="16" s="1"/>
  <c r="Y170" i="16"/>
  <c r="Y166" i="16" s="1"/>
  <c r="S170" i="16"/>
  <c r="S166" i="16" s="1"/>
  <c r="M170" i="16"/>
  <c r="M166" i="16" s="1"/>
  <c r="G170" i="16"/>
  <c r="G166" i="16" s="1"/>
  <c r="Z161" i="16"/>
  <c r="T161" i="16"/>
  <c r="N161" i="16"/>
  <c r="H161" i="16"/>
  <c r="AA156" i="16"/>
  <c r="U156" i="16"/>
  <c r="O156" i="16"/>
  <c r="I156" i="16"/>
  <c r="U528" i="16"/>
  <c r="V523" i="16"/>
  <c r="V519" i="16" s="1"/>
  <c r="G508" i="16"/>
  <c r="G504" i="16" s="1"/>
  <c r="N503" i="16"/>
  <c r="N499" i="16" s="1"/>
  <c r="I498" i="16"/>
  <c r="I494" i="16" s="1"/>
  <c r="H469" i="16"/>
  <c r="O464" i="16"/>
  <c r="P459" i="16"/>
  <c r="W454" i="16"/>
  <c r="H439" i="16"/>
  <c r="O434" i="16"/>
  <c r="P429" i="16"/>
  <c r="W424" i="16"/>
  <c r="H409" i="16"/>
  <c r="O404" i="16"/>
  <c r="P399" i="16"/>
  <c r="U394" i="16"/>
  <c r="V389" i="16"/>
  <c r="D389" i="16"/>
  <c r="S384" i="16"/>
  <c r="S380" i="16" s="1"/>
  <c r="G384" i="16"/>
  <c r="G380" i="16" s="1"/>
  <c r="X379" i="16"/>
  <c r="X375" i="16" s="1"/>
  <c r="L379" i="16"/>
  <c r="L375" i="16" s="1"/>
  <c r="Z374" i="16"/>
  <c r="Z370" i="16" s="1"/>
  <c r="N374" i="16"/>
  <c r="N370" i="16" s="1"/>
  <c r="AA369" i="16"/>
  <c r="AA365" i="16" s="1"/>
  <c r="O369" i="16"/>
  <c r="O365" i="16" s="1"/>
  <c r="P364" i="16"/>
  <c r="P360" i="16" s="1"/>
  <c r="D364" i="16"/>
  <c r="D360" i="16" s="1"/>
  <c r="Q359" i="16"/>
  <c r="Q355" i="16" s="1"/>
  <c r="E359" i="16"/>
  <c r="E355" i="16" s="1"/>
  <c r="S354" i="16"/>
  <c r="K354" i="16"/>
  <c r="X349" i="16"/>
  <c r="Q349" i="16"/>
  <c r="J349" i="16"/>
  <c r="Z344" i="16"/>
  <c r="Z340" i="16" s="1"/>
  <c r="T344" i="16"/>
  <c r="T340" i="16" s="1"/>
  <c r="N344" i="16"/>
  <c r="N340" i="16" s="1"/>
  <c r="H344" i="16"/>
  <c r="H340" i="16" s="1"/>
  <c r="AA339" i="16"/>
  <c r="AA335" i="16" s="1"/>
  <c r="U339" i="16"/>
  <c r="U335" i="16" s="1"/>
  <c r="O339" i="16"/>
  <c r="O335" i="16" s="1"/>
  <c r="I339" i="16"/>
  <c r="I335" i="16" s="1"/>
  <c r="V334" i="16"/>
  <c r="V330" i="16" s="1"/>
  <c r="P334" i="16"/>
  <c r="P330" i="16" s="1"/>
  <c r="J334" i="16"/>
  <c r="J330" i="16" s="1"/>
  <c r="D334" i="16"/>
  <c r="D330" i="16" s="1"/>
  <c r="W329" i="16"/>
  <c r="W325" i="16" s="1"/>
  <c r="Q329" i="16"/>
  <c r="Q325" i="16" s="1"/>
  <c r="K329" i="16"/>
  <c r="K325" i="16" s="1"/>
  <c r="E329" i="16"/>
  <c r="E325" i="16" s="1"/>
  <c r="X320" i="16"/>
  <c r="X316" i="16" s="1"/>
  <c r="R320" i="16"/>
  <c r="R316" i="16" s="1"/>
  <c r="L320" i="16"/>
  <c r="L316" i="16" s="1"/>
  <c r="F320" i="16"/>
  <c r="F316" i="16" s="1"/>
  <c r="J11" i="16"/>
  <c r="P11" i="16"/>
  <c r="V11" i="16"/>
  <c r="I14" i="16"/>
  <c r="I12" i="16" s="1"/>
  <c r="O14" i="16"/>
  <c r="O12" i="16" s="1"/>
  <c r="U14" i="16"/>
  <c r="AA14" i="16"/>
  <c r="I16" i="16"/>
  <c r="O16" i="16"/>
  <c r="U16" i="16"/>
  <c r="AA16" i="16"/>
  <c r="H19" i="16"/>
  <c r="N19" i="16"/>
  <c r="T19" i="16"/>
  <c r="Z19" i="16"/>
  <c r="H21" i="16"/>
  <c r="N21" i="16"/>
  <c r="T21" i="16"/>
  <c r="Z21" i="16"/>
  <c r="G24" i="16"/>
  <c r="M24" i="16"/>
  <c r="S24" i="16"/>
  <c r="S22" i="16" s="1"/>
  <c r="Y24" i="16"/>
  <c r="Y22" i="16" s="1"/>
  <c r="G26" i="16"/>
  <c r="M26" i="16"/>
  <c r="S26" i="16"/>
  <c r="Y26" i="16"/>
  <c r="F29" i="16"/>
  <c r="F27" i="16" s="1"/>
  <c r="L29" i="16"/>
  <c r="L27" i="16" s="1"/>
  <c r="R29" i="16"/>
  <c r="X29" i="16"/>
  <c r="F31" i="16"/>
  <c r="L31" i="16"/>
  <c r="R31" i="16"/>
  <c r="X31" i="16"/>
  <c r="E34" i="16"/>
  <c r="K34" i="16"/>
  <c r="Q34" i="16"/>
  <c r="W34" i="16"/>
  <c r="E36" i="16"/>
  <c r="K36" i="16"/>
  <c r="Q36" i="16"/>
  <c r="W36" i="16"/>
  <c r="D39" i="16"/>
  <c r="J39" i="16"/>
  <c r="P39" i="16"/>
  <c r="P37" i="16" s="1"/>
  <c r="V39" i="16"/>
  <c r="V37" i="16" s="1"/>
  <c r="D41" i="16"/>
  <c r="J41" i="16"/>
  <c r="P41" i="16"/>
  <c r="V41" i="16"/>
  <c r="I44" i="16"/>
  <c r="I42" i="16" s="1"/>
  <c r="O44" i="16"/>
  <c r="O42" i="16" s="1"/>
  <c r="U44" i="16"/>
  <c r="AA44" i="16"/>
  <c r="I46" i="16"/>
  <c r="O46" i="16"/>
  <c r="U46" i="16"/>
  <c r="AA46" i="16"/>
  <c r="H49" i="16"/>
  <c r="N49" i="16"/>
  <c r="T49" i="16"/>
  <c r="Z49" i="16"/>
  <c r="H51" i="16"/>
  <c r="N51" i="16"/>
  <c r="T51" i="16"/>
  <c r="Z51" i="16"/>
  <c r="G54" i="16"/>
  <c r="M54" i="16"/>
  <c r="S54" i="16"/>
  <c r="S52" i="16" s="1"/>
  <c r="Y54" i="16"/>
  <c r="Y52" i="16" s="1"/>
  <c r="G56" i="16"/>
  <c r="M56" i="16"/>
  <c r="S56" i="16"/>
  <c r="Y56" i="16"/>
  <c r="F59" i="16"/>
  <c r="F57" i="16" s="1"/>
  <c r="L59" i="16"/>
  <c r="L57" i="16" s="1"/>
  <c r="R59" i="16"/>
  <c r="X59" i="16"/>
  <c r="F61" i="16"/>
  <c r="L61" i="16"/>
  <c r="R61" i="16"/>
  <c r="X61" i="16"/>
  <c r="E64" i="16"/>
  <c r="K64" i="16"/>
  <c r="Q64" i="16"/>
  <c r="W64" i="16"/>
  <c r="E66" i="16"/>
  <c r="K66" i="16"/>
  <c r="Q66" i="16"/>
  <c r="W66" i="16"/>
  <c r="D69" i="16"/>
  <c r="J69" i="16"/>
  <c r="P69" i="16"/>
  <c r="P67" i="16" s="1"/>
  <c r="V69" i="16"/>
  <c r="V67" i="16" s="1"/>
  <c r="D71" i="16"/>
  <c r="J71" i="16"/>
  <c r="P71" i="16"/>
  <c r="V71" i="16"/>
  <c r="I74" i="16"/>
  <c r="I72" i="16" s="1"/>
  <c r="O74" i="16"/>
  <c r="O72" i="16" s="1"/>
  <c r="U74" i="16"/>
  <c r="AA74" i="16"/>
  <c r="I76" i="16"/>
  <c r="O76" i="16"/>
  <c r="U76" i="16"/>
  <c r="AA76" i="16"/>
  <c r="H79" i="16"/>
  <c r="N79" i="16"/>
  <c r="T79" i="16"/>
  <c r="Z79" i="16"/>
  <c r="H81" i="16"/>
  <c r="N81" i="16"/>
  <c r="T81" i="16"/>
  <c r="Z81" i="16"/>
  <c r="G84" i="16"/>
  <c r="M84" i="16"/>
  <c r="S84" i="16"/>
  <c r="S82" i="16" s="1"/>
  <c r="Y84" i="16"/>
  <c r="Y82" i="16" s="1"/>
  <c r="G86" i="16"/>
  <c r="M86" i="16"/>
  <c r="S86" i="16"/>
  <c r="Y86" i="16"/>
  <c r="F89" i="16"/>
  <c r="F87" i="16" s="1"/>
  <c r="L89" i="16"/>
  <c r="L87" i="16" s="1"/>
  <c r="R89" i="16"/>
  <c r="X89" i="16"/>
  <c r="F91" i="16"/>
  <c r="L91" i="16"/>
  <c r="R91" i="16"/>
  <c r="X91" i="16"/>
  <c r="E94" i="16"/>
  <c r="K94" i="16"/>
  <c r="Q94" i="16"/>
  <c r="W94" i="16"/>
  <c r="E96" i="16"/>
  <c r="K96" i="16"/>
  <c r="Q96" i="16"/>
  <c r="W96" i="16"/>
  <c r="D99" i="16"/>
  <c r="J99" i="16"/>
  <c r="P99" i="16"/>
  <c r="P97" i="16" s="1"/>
  <c r="V99" i="16"/>
  <c r="V97" i="16" s="1"/>
  <c r="D101" i="16"/>
  <c r="K101" i="16"/>
  <c r="R101" i="16"/>
  <c r="Y101" i="16"/>
  <c r="D104" i="16"/>
  <c r="K104" i="16"/>
  <c r="R104" i="16"/>
  <c r="Y104" i="16"/>
  <c r="H106" i="16"/>
  <c r="H102" i="16" s="1"/>
  <c r="P106" i="16"/>
  <c r="W106" i="16"/>
  <c r="J109" i="16"/>
  <c r="Q109" i="16"/>
  <c r="X109" i="16"/>
  <c r="G111" i="16"/>
  <c r="O111" i="16"/>
  <c r="V111" i="16"/>
  <c r="I114" i="16"/>
  <c r="P114" i="16"/>
  <c r="W114" i="16"/>
  <c r="F116" i="16"/>
  <c r="F112" i="16" s="1"/>
  <c r="N116" i="16"/>
  <c r="U116" i="16"/>
  <c r="J119" i="16"/>
  <c r="J117" i="16" s="1"/>
  <c r="T119" i="16"/>
  <c r="T117" i="16" s="1"/>
  <c r="D121" i="16"/>
  <c r="N121" i="16"/>
  <c r="V121" i="16"/>
  <c r="M124" i="16"/>
  <c r="Y124" i="16"/>
  <c r="M126" i="16"/>
  <c r="Y126" i="16"/>
  <c r="H129" i="16"/>
  <c r="T129" i="16"/>
  <c r="H131" i="16"/>
  <c r="T131" i="16"/>
  <c r="F134" i="16"/>
  <c r="F132" i="16" s="1"/>
  <c r="R134" i="16"/>
  <c r="F136" i="16"/>
  <c r="R136" i="16"/>
  <c r="D139" i="16"/>
  <c r="P139" i="16"/>
  <c r="D141" i="16"/>
  <c r="P141" i="16"/>
  <c r="O144" i="16"/>
  <c r="AA144" i="16"/>
  <c r="O146" i="16"/>
  <c r="AA146" i="16"/>
  <c r="N149" i="16"/>
  <c r="N147" i="16" s="1"/>
  <c r="Z149" i="16"/>
  <c r="N151" i="16"/>
  <c r="Z151" i="16"/>
  <c r="N154" i="16"/>
  <c r="H156" i="16"/>
  <c r="Z156" i="16"/>
  <c r="L159" i="16"/>
  <c r="F161" i="16"/>
  <c r="X161" i="16"/>
  <c r="F170" i="16"/>
  <c r="F166" i="16" s="1"/>
  <c r="W175" i="16"/>
  <c r="W171" i="16" s="1"/>
  <c r="D180" i="16"/>
  <c r="D176" i="16" s="1"/>
  <c r="AA185" i="16"/>
  <c r="AA181" i="16" s="1"/>
  <c r="F200" i="16"/>
  <c r="F196" i="16" s="1"/>
  <c r="K205" i="16"/>
  <c r="K201" i="16" s="1"/>
  <c r="D210" i="16"/>
  <c r="D206" i="16" s="1"/>
  <c r="Y225" i="16"/>
  <c r="Y221" i="16" s="1"/>
  <c r="R230" i="16"/>
  <c r="R226" i="16" s="1"/>
  <c r="K235" i="16"/>
  <c r="K231" i="16" s="1"/>
  <c r="D240" i="16"/>
  <c r="D236" i="16" s="1"/>
  <c r="Y255" i="16"/>
  <c r="Y251" i="16" s="1"/>
  <c r="R260" i="16"/>
  <c r="R256" i="16" s="1"/>
  <c r="K265" i="16"/>
  <c r="K261" i="16" s="1"/>
  <c r="D270" i="16"/>
  <c r="D266" i="16" s="1"/>
  <c r="Y285" i="16"/>
  <c r="Y281" i="16" s="1"/>
  <c r="R290" i="16"/>
  <c r="R286" i="16" s="1"/>
  <c r="K295" i="16"/>
  <c r="K291" i="16" s="1"/>
  <c r="D300" i="16"/>
  <c r="D296" i="16" s="1"/>
  <c r="Y315" i="16"/>
  <c r="Y311" i="16" s="1"/>
  <c r="R445" i="16"/>
  <c r="I486" i="15"/>
  <c r="I484" i="15" s="1"/>
  <c r="O486" i="15"/>
  <c r="O484" i="15" s="1"/>
  <c r="U486" i="15"/>
  <c r="U484" i="15" s="1"/>
  <c r="AA486" i="15"/>
  <c r="AA484" i="15" s="1"/>
  <c r="H491" i="15"/>
  <c r="H489" i="15" s="1"/>
  <c r="N491" i="15"/>
  <c r="N489" i="15" s="1"/>
  <c r="T491" i="15"/>
  <c r="T489" i="15" s="1"/>
  <c r="Z491" i="15"/>
  <c r="Z489" i="15" s="1"/>
  <c r="G496" i="15"/>
  <c r="G494" i="15" s="1"/>
  <c r="M496" i="15"/>
  <c r="M494" i="15" s="1"/>
  <c r="S496" i="15"/>
  <c r="S494" i="15" s="1"/>
  <c r="Y496" i="15"/>
  <c r="Y494" i="15" s="1"/>
  <c r="F501" i="15"/>
  <c r="F499" i="15" s="1"/>
  <c r="L501" i="15"/>
  <c r="L499" i="15" s="1"/>
  <c r="R501" i="15"/>
  <c r="R499" i="15" s="1"/>
  <c r="X501" i="15"/>
  <c r="X499" i="15" s="1"/>
  <c r="E506" i="15"/>
  <c r="E504" i="15" s="1"/>
  <c r="K506" i="15"/>
  <c r="K504" i="15" s="1"/>
  <c r="Q506" i="15"/>
  <c r="Q504" i="15" s="1"/>
  <c r="W506" i="15"/>
  <c r="W504" i="15" s="1"/>
  <c r="D511" i="15"/>
  <c r="D509" i="15" s="1"/>
  <c r="J511" i="15"/>
  <c r="J509" i="15" s="1"/>
  <c r="P511" i="15"/>
  <c r="P509" i="15" s="1"/>
  <c r="V511" i="15"/>
  <c r="V509" i="15" s="1"/>
  <c r="I516" i="15"/>
  <c r="I514" i="15" s="1"/>
  <c r="O516" i="15"/>
  <c r="O514" i="15" s="1"/>
  <c r="U516" i="15"/>
  <c r="U514" i="15" s="1"/>
  <c r="AA516" i="15"/>
  <c r="AA514" i="15" s="1"/>
  <c r="H521" i="15"/>
  <c r="H519" i="15" s="1"/>
  <c r="N521" i="15"/>
  <c r="N519" i="15" s="1"/>
  <c r="T521" i="15"/>
  <c r="T519" i="15" s="1"/>
  <c r="Z521" i="15"/>
  <c r="Z519" i="15" s="1"/>
  <c r="G526" i="15"/>
  <c r="G524" i="15" s="1"/>
  <c r="M526" i="15"/>
  <c r="M524" i="15" s="1"/>
  <c r="S526" i="15"/>
  <c r="S524" i="15" s="1"/>
  <c r="Y526" i="15"/>
  <c r="Y524" i="15" s="1"/>
  <c r="F531" i="15"/>
  <c r="F529" i="15" s="1"/>
  <c r="L531" i="15"/>
  <c r="L529" i="15" s="1"/>
  <c r="R531" i="15"/>
  <c r="R529" i="15" s="1"/>
  <c r="X531" i="15"/>
  <c r="X529" i="15" s="1"/>
  <c r="E536" i="15"/>
  <c r="E534" i="15" s="1"/>
  <c r="K536" i="15"/>
  <c r="K534" i="15" s="1"/>
  <c r="Q536" i="15"/>
  <c r="Q534" i="15" s="1"/>
  <c r="W536" i="15"/>
  <c r="W534" i="15" s="1"/>
  <c r="D541" i="15"/>
  <c r="D539" i="15" s="1"/>
  <c r="J541" i="15"/>
  <c r="J539" i="15" s="1"/>
  <c r="P541" i="15"/>
  <c r="P539" i="15" s="1"/>
  <c r="V541" i="15"/>
  <c r="V539" i="15" s="1"/>
  <c r="I546" i="15"/>
  <c r="I544" i="15" s="1"/>
  <c r="O546" i="15"/>
  <c r="O544" i="15" s="1"/>
  <c r="U546" i="15"/>
  <c r="U544" i="15" s="1"/>
  <c r="AA546" i="15"/>
  <c r="AA544" i="15" s="1"/>
  <c r="H551" i="15"/>
  <c r="H549" i="15" s="1"/>
  <c r="N551" i="15"/>
  <c r="N549" i="15" s="1"/>
  <c r="T551" i="15"/>
  <c r="T549" i="15" s="1"/>
  <c r="Z551" i="15"/>
  <c r="Z549" i="15" s="1"/>
  <c r="G556" i="15"/>
  <c r="G554" i="15" s="1"/>
  <c r="M556" i="15"/>
  <c r="M554" i="15" s="1"/>
  <c r="S556" i="15"/>
  <c r="S554" i="15" s="1"/>
  <c r="Y556" i="15"/>
  <c r="Y554" i="15" s="1"/>
  <c r="F561" i="15"/>
  <c r="F559" i="15" s="1"/>
  <c r="L561" i="15"/>
  <c r="L559" i="15" s="1"/>
  <c r="R561" i="15"/>
  <c r="R559" i="15" s="1"/>
  <c r="X561" i="15"/>
  <c r="X559" i="15" s="1"/>
  <c r="E566" i="15"/>
  <c r="E564" i="15" s="1"/>
  <c r="K566" i="15"/>
  <c r="K564" i="15" s="1"/>
  <c r="Q566" i="15"/>
  <c r="Q564" i="15" s="1"/>
  <c r="W566" i="15"/>
  <c r="W564" i="15" s="1"/>
  <c r="D571" i="15"/>
  <c r="D569" i="15" s="1"/>
  <c r="J571" i="15"/>
  <c r="J569" i="15" s="1"/>
  <c r="P571" i="15"/>
  <c r="P569" i="15" s="1"/>
  <c r="V571" i="15"/>
  <c r="V569" i="15" s="1"/>
  <c r="I576" i="15"/>
  <c r="I574" i="15" s="1"/>
  <c r="O576" i="15"/>
  <c r="O574" i="15" s="1"/>
  <c r="U576" i="15"/>
  <c r="U574" i="15" s="1"/>
  <c r="AA576" i="15"/>
  <c r="AA574" i="15" s="1"/>
  <c r="H581" i="15"/>
  <c r="H579" i="15" s="1"/>
  <c r="N581" i="15"/>
  <c r="N579" i="15" s="1"/>
  <c r="T581" i="15"/>
  <c r="T579" i="15" s="1"/>
  <c r="Z581" i="15"/>
  <c r="Z579" i="15" s="1"/>
  <c r="G586" i="15"/>
  <c r="G584" i="15" s="1"/>
  <c r="M586" i="15"/>
  <c r="M584" i="15" s="1"/>
  <c r="S586" i="15"/>
  <c r="S584" i="15" s="1"/>
  <c r="Y586" i="15"/>
  <c r="Y584" i="15" s="1"/>
  <c r="F591" i="15"/>
  <c r="F589" i="15" s="1"/>
  <c r="L591" i="15"/>
  <c r="L589" i="15" s="1"/>
  <c r="R591" i="15"/>
  <c r="R589" i="15" s="1"/>
  <c r="X591" i="15"/>
  <c r="X589" i="15" s="1"/>
  <c r="E596" i="15"/>
  <c r="E594" i="15" s="1"/>
  <c r="K596" i="15"/>
  <c r="K594" i="15" s="1"/>
  <c r="Q596" i="15"/>
  <c r="Q594" i="15" s="1"/>
  <c r="W596" i="15"/>
  <c r="W594" i="15" s="1"/>
  <c r="D601" i="15"/>
  <c r="D599" i="15" s="1"/>
  <c r="J601" i="15"/>
  <c r="J599" i="15" s="1"/>
  <c r="P601" i="15"/>
  <c r="P599" i="15" s="1"/>
  <c r="V601" i="15"/>
  <c r="V599" i="15" s="1"/>
  <c r="I606" i="15"/>
  <c r="I604" i="15" s="1"/>
  <c r="O606" i="15"/>
  <c r="O604" i="15" s="1"/>
  <c r="U606" i="15"/>
  <c r="U604" i="15" s="1"/>
  <c r="AA606" i="15"/>
  <c r="AA604" i="15" s="1"/>
  <c r="H611" i="15"/>
  <c r="H609" i="15" s="1"/>
  <c r="N611" i="15"/>
  <c r="N609" i="15" s="1"/>
  <c r="T611" i="15"/>
  <c r="T609" i="15" s="1"/>
  <c r="Z611" i="15"/>
  <c r="Z609" i="15" s="1"/>
  <c r="G616" i="15"/>
  <c r="G614" i="15" s="1"/>
  <c r="M616" i="15"/>
  <c r="M614" i="15" s="1"/>
  <c r="S616" i="15"/>
  <c r="S614" i="15" s="1"/>
  <c r="Y616" i="15"/>
  <c r="Y614" i="15" s="1"/>
  <c r="F621" i="15"/>
  <c r="F619" i="15" s="1"/>
  <c r="L621" i="15"/>
  <c r="L619" i="15" s="1"/>
  <c r="R621" i="15"/>
  <c r="R619" i="15" s="1"/>
  <c r="X621" i="15"/>
  <c r="X619" i="15" s="1"/>
  <c r="E626" i="15"/>
  <c r="E624" i="15" s="1"/>
  <c r="K626" i="15"/>
  <c r="K624" i="15" s="1"/>
  <c r="Q626" i="15"/>
  <c r="Q624" i="15" s="1"/>
  <c r="W626" i="15"/>
  <c r="W624" i="15" s="1"/>
  <c r="D631" i="15"/>
  <c r="D629" i="15" s="1"/>
  <c r="J631" i="15"/>
  <c r="J629" i="15" s="1"/>
  <c r="P631" i="15"/>
  <c r="P629" i="15" s="1"/>
  <c r="V631" i="15"/>
  <c r="V629" i="15" s="1"/>
  <c r="I636" i="15"/>
  <c r="I634" i="15" s="1"/>
  <c r="O636" i="15"/>
  <c r="O634" i="15" s="1"/>
  <c r="U636" i="15"/>
  <c r="U634" i="15" s="1"/>
  <c r="AA636" i="15"/>
  <c r="AA634" i="15" s="1"/>
  <c r="B653" i="15"/>
  <c r="B665" i="15"/>
  <c r="B677" i="15"/>
  <c r="B689" i="15"/>
  <c r="B701" i="15"/>
  <c r="B717" i="15"/>
  <c r="B729" i="15"/>
  <c r="B741" i="15"/>
  <c r="B753" i="15"/>
  <c r="E9" i="16"/>
  <c r="E7" i="16" s="1"/>
  <c r="K9" i="16"/>
  <c r="Q9" i="16"/>
  <c r="W9" i="16"/>
  <c r="E11" i="16"/>
  <c r="K11" i="16"/>
  <c r="Q11" i="16"/>
  <c r="W11" i="16"/>
  <c r="D14" i="16"/>
  <c r="J14" i="16"/>
  <c r="P14" i="16"/>
  <c r="V14" i="16"/>
  <c r="D16" i="16"/>
  <c r="J16" i="16"/>
  <c r="P16" i="16"/>
  <c r="V16" i="16"/>
  <c r="I19" i="16"/>
  <c r="O19" i="16"/>
  <c r="U19" i="16"/>
  <c r="U17" i="16" s="1"/>
  <c r="AA19" i="16"/>
  <c r="I21" i="16"/>
  <c r="O21" i="16"/>
  <c r="U21" i="16"/>
  <c r="AA21" i="16"/>
  <c r="H24" i="16"/>
  <c r="H22" i="16" s="1"/>
  <c r="N24" i="16"/>
  <c r="T24" i="16"/>
  <c r="Z24" i="16"/>
  <c r="H26" i="16"/>
  <c r="N26" i="16"/>
  <c r="T26" i="16"/>
  <c r="Z26" i="16"/>
  <c r="G29" i="16"/>
  <c r="M29" i="16"/>
  <c r="S29" i="16"/>
  <c r="Y29" i="16"/>
  <c r="G31" i="16"/>
  <c r="M31" i="16"/>
  <c r="S31" i="16"/>
  <c r="Y31" i="16"/>
  <c r="F34" i="16"/>
  <c r="L34" i="16"/>
  <c r="R34" i="16"/>
  <c r="R32" i="16" s="1"/>
  <c r="X34" i="16"/>
  <c r="F36" i="16"/>
  <c r="L36" i="16"/>
  <c r="R36" i="16"/>
  <c r="X36" i="16"/>
  <c r="E39" i="16"/>
  <c r="E37" i="16" s="1"/>
  <c r="K39" i="16"/>
  <c r="Q39" i="16"/>
  <c r="W39" i="16"/>
  <c r="E41" i="16"/>
  <c r="K41" i="16"/>
  <c r="Q41" i="16"/>
  <c r="W41" i="16"/>
  <c r="D44" i="16"/>
  <c r="J44" i="16"/>
  <c r="P44" i="16"/>
  <c r="V44" i="16"/>
  <c r="D46" i="16"/>
  <c r="J46" i="16"/>
  <c r="P46" i="16"/>
  <c r="V46" i="16"/>
  <c r="I49" i="16"/>
  <c r="O49" i="16"/>
  <c r="U49" i="16"/>
  <c r="U47" i="16" s="1"/>
  <c r="AA49" i="16"/>
  <c r="I51" i="16"/>
  <c r="O51" i="16"/>
  <c r="U51" i="16"/>
  <c r="AA51" i="16"/>
  <c r="H54" i="16"/>
  <c r="H52" i="16" s="1"/>
  <c r="N54" i="16"/>
  <c r="T54" i="16"/>
  <c r="Z54" i="16"/>
  <c r="H56" i="16"/>
  <c r="N56" i="16"/>
  <c r="T56" i="16"/>
  <c r="Z56" i="16"/>
  <c r="G59" i="16"/>
  <c r="M59" i="16"/>
  <c r="S59" i="16"/>
  <c r="Y59" i="16"/>
  <c r="G61" i="16"/>
  <c r="M61" i="16"/>
  <c r="S61" i="16"/>
  <c r="Y61" i="16"/>
  <c r="F64" i="16"/>
  <c r="L64" i="16"/>
  <c r="R64" i="16"/>
  <c r="R62" i="16" s="1"/>
  <c r="X64" i="16"/>
  <c r="F66" i="16"/>
  <c r="L66" i="16"/>
  <c r="R66" i="16"/>
  <c r="X66" i="16"/>
  <c r="E69" i="16"/>
  <c r="E67" i="16" s="1"/>
  <c r="K69" i="16"/>
  <c r="Q69" i="16"/>
  <c r="W69" i="16"/>
  <c r="E71" i="16"/>
  <c r="K71" i="16"/>
  <c r="Q71" i="16"/>
  <c r="W71" i="16"/>
  <c r="D74" i="16"/>
  <c r="J74" i="16"/>
  <c r="P74" i="16"/>
  <c r="V74" i="16"/>
  <c r="D76" i="16"/>
  <c r="J76" i="16"/>
  <c r="P76" i="16"/>
  <c r="V76" i="16"/>
  <c r="I79" i="16"/>
  <c r="O79" i="16"/>
  <c r="U79" i="16"/>
  <c r="U77" i="16" s="1"/>
  <c r="AA79" i="16"/>
  <c r="I81" i="16"/>
  <c r="O81" i="16"/>
  <c r="U81" i="16"/>
  <c r="AA81" i="16"/>
  <c r="H84" i="16"/>
  <c r="H82" i="16" s="1"/>
  <c r="N84" i="16"/>
  <c r="T84" i="16"/>
  <c r="Z84" i="16"/>
  <c r="H86" i="16"/>
  <c r="N86" i="16"/>
  <c r="T86" i="16"/>
  <c r="Z86" i="16"/>
  <c r="G89" i="16"/>
  <c r="M89" i="16"/>
  <c r="S89" i="16"/>
  <c r="Y89" i="16"/>
  <c r="G91" i="16"/>
  <c r="M91" i="16"/>
  <c r="S91" i="16"/>
  <c r="Y91" i="16"/>
  <c r="F94" i="16"/>
  <c r="L94" i="16"/>
  <c r="R94" i="16"/>
  <c r="R92" i="16" s="1"/>
  <c r="X94" i="16"/>
  <c r="F96" i="16"/>
  <c r="L96" i="16"/>
  <c r="R96" i="16"/>
  <c r="X96" i="16"/>
  <c r="E99" i="16"/>
  <c r="E97" i="16" s="1"/>
  <c r="K99" i="16"/>
  <c r="Q99" i="16"/>
  <c r="Q97" i="16" s="1"/>
  <c r="W99" i="16"/>
  <c r="W97" i="16" s="1"/>
  <c r="E101" i="16"/>
  <c r="L101" i="16"/>
  <c r="S101" i="16"/>
  <c r="Z101" i="16"/>
  <c r="E104" i="16"/>
  <c r="L104" i="16"/>
  <c r="S104" i="16"/>
  <c r="Z104" i="16"/>
  <c r="J106" i="16"/>
  <c r="Q106" i="16"/>
  <c r="X106" i="16"/>
  <c r="D109" i="16"/>
  <c r="K109" i="16"/>
  <c r="R109" i="16"/>
  <c r="Y109" i="16"/>
  <c r="I111" i="16"/>
  <c r="P111" i="16"/>
  <c r="W111" i="16"/>
  <c r="J114" i="16"/>
  <c r="Q114" i="16"/>
  <c r="X114" i="16"/>
  <c r="H116" i="16"/>
  <c r="O116" i="16"/>
  <c r="V116" i="16"/>
  <c r="M119" i="16"/>
  <c r="M117" i="16" s="1"/>
  <c r="U119" i="16"/>
  <c r="U117" i="16" s="1"/>
  <c r="G121" i="16"/>
  <c r="O121" i="16"/>
  <c r="Y121" i="16"/>
  <c r="N124" i="16"/>
  <c r="Z124" i="16"/>
  <c r="N126" i="16"/>
  <c r="Z126" i="16"/>
  <c r="L129" i="16"/>
  <c r="L127" i="16" s="1"/>
  <c r="X129" i="16"/>
  <c r="X127" i="16" s="1"/>
  <c r="L131" i="16"/>
  <c r="X131" i="16"/>
  <c r="G134" i="16"/>
  <c r="S134" i="16"/>
  <c r="G136" i="16"/>
  <c r="S136" i="16"/>
  <c r="E139" i="16"/>
  <c r="Q139" i="16"/>
  <c r="E141" i="16"/>
  <c r="Q141" i="16"/>
  <c r="D144" i="16"/>
  <c r="P144" i="16"/>
  <c r="D146" i="16"/>
  <c r="P146" i="16"/>
  <c r="O149" i="16"/>
  <c r="AA149" i="16"/>
  <c r="O151" i="16"/>
  <c r="AA151" i="16"/>
  <c r="S154" i="16"/>
  <c r="M156" i="16"/>
  <c r="M159" i="16"/>
  <c r="G161" i="16"/>
  <c r="Y161" i="16"/>
  <c r="Y157" i="16" s="1"/>
  <c r="L170" i="16"/>
  <c r="L166" i="16" s="1"/>
  <c r="J180" i="16"/>
  <c r="J176" i="16" s="1"/>
  <c r="G195" i="16"/>
  <c r="G191" i="16" s="1"/>
  <c r="L200" i="16"/>
  <c r="L196" i="16" s="1"/>
  <c r="Q205" i="16"/>
  <c r="Q201" i="16" s="1"/>
  <c r="J210" i="16"/>
  <c r="J206" i="16" s="1"/>
  <c r="I215" i="16"/>
  <c r="I211" i="16" s="1"/>
  <c r="X230" i="16"/>
  <c r="X226" i="16" s="1"/>
  <c r="Q235" i="16"/>
  <c r="Q231" i="16" s="1"/>
  <c r="J240" i="16"/>
  <c r="J236" i="16" s="1"/>
  <c r="I245" i="16"/>
  <c r="I241" i="16" s="1"/>
  <c r="X260" i="16"/>
  <c r="X256" i="16" s="1"/>
  <c r="Q265" i="16"/>
  <c r="Q261" i="16" s="1"/>
  <c r="J270" i="16"/>
  <c r="J266" i="16" s="1"/>
  <c r="I275" i="16"/>
  <c r="I271" i="16" s="1"/>
  <c r="X290" i="16"/>
  <c r="X286" i="16" s="1"/>
  <c r="Q295" i="16"/>
  <c r="Q291" i="16" s="1"/>
  <c r="J300" i="16"/>
  <c r="J296" i="16" s="1"/>
  <c r="I305" i="16"/>
  <c r="I301" i="16" s="1"/>
  <c r="Q450" i="16"/>
  <c r="Q514" i="16"/>
  <c r="P519" i="16"/>
  <c r="J486" i="15"/>
  <c r="J484" i="15" s="1"/>
  <c r="P486" i="15"/>
  <c r="P484" i="15" s="1"/>
  <c r="V486" i="15"/>
  <c r="V484" i="15" s="1"/>
  <c r="I491" i="15"/>
  <c r="I489" i="15" s="1"/>
  <c r="O491" i="15"/>
  <c r="O489" i="15" s="1"/>
  <c r="U491" i="15"/>
  <c r="U489" i="15" s="1"/>
  <c r="AA491" i="15"/>
  <c r="AA489" i="15" s="1"/>
  <c r="H496" i="15"/>
  <c r="H494" i="15" s="1"/>
  <c r="N496" i="15"/>
  <c r="N494" i="15" s="1"/>
  <c r="T496" i="15"/>
  <c r="T494" i="15" s="1"/>
  <c r="Z496" i="15"/>
  <c r="Z494" i="15" s="1"/>
  <c r="G501" i="15"/>
  <c r="G499" i="15" s="1"/>
  <c r="M501" i="15"/>
  <c r="M499" i="15" s="1"/>
  <c r="S501" i="15"/>
  <c r="S499" i="15" s="1"/>
  <c r="Y501" i="15"/>
  <c r="Y499" i="15" s="1"/>
  <c r="F506" i="15"/>
  <c r="F504" i="15" s="1"/>
  <c r="L506" i="15"/>
  <c r="L504" i="15" s="1"/>
  <c r="R506" i="15"/>
  <c r="R504" i="15" s="1"/>
  <c r="X506" i="15"/>
  <c r="X504" i="15" s="1"/>
  <c r="E511" i="15"/>
  <c r="E509" i="15" s="1"/>
  <c r="K511" i="15"/>
  <c r="K509" i="15" s="1"/>
  <c r="Q511" i="15"/>
  <c r="Q509" i="15" s="1"/>
  <c r="W511" i="15"/>
  <c r="W509" i="15" s="1"/>
  <c r="D516" i="15"/>
  <c r="D514" i="15" s="1"/>
  <c r="J516" i="15"/>
  <c r="J514" i="15" s="1"/>
  <c r="P516" i="15"/>
  <c r="P514" i="15" s="1"/>
  <c r="V516" i="15"/>
  <c r="V514" i="15" s="1"/>
  <c r="I521" i="15"/>
  <c r="I519" i="15" s="1"/>
  <c r="O521" i="15"/>
  <c r="O519" i="15" s="1"/>
  <c r="U521" i="15"/>
  <c r="U519" i="15" s="1"/>
  <c r="AA521" i="15"/>
  <c r="AA519" i="15" s="1"/>
  <c r="H526" i="15"/>
  <c r="H524" i="15" s="1"/>
  <c r="N526" i="15"/>
  <c r="N524" i="15" s="1"/>
  <c r="T526" i="15"/>
  <c r="T524" i="15" s="1"/>
  <c r="Z526" i="15"/>
  <c r="Z524" i="15" s="1"/>
  <c r="G531" i="15"/>
  <c r="G529" i="15" s="1"/>
  <c r="M531" i="15"/>
  <c r="M529" i="15" s="1"/>
  <c r="S531" i="15"/>
  <c r="S529" i="15" s="1"/>
  <c r="Y531" i="15"/>
  <c r="Y529" i="15" s="1"/>
  <c r="F536" i="15"/>
  <c r="F534" i="15" s="1"/>
  <c r="L536" i="15"/>
  <c r="L534" i="15" s="1"/>
  <c r="R536" i="15"/>
  <c r="R534" i="15" s="1"/>
  <c r="X536" i="15"/>
  <c r="X534" i="15" s="1"/>
  <c r="E541" i="15"/>
  <c r="E539" i="15" s="1"/>
  <c r="K541" i="15"/>
  <c r="K539" i="15" s="1"/>
  <c r="Q541" i="15"/>
  <c r="Q539" i="15" s="1"/>
  <c r="W541" i="15"/>
  <c r="W539" i="15" s="1"/>
  <c r="D546" i="15"/>
  <c r="D544" i="15" s="1"/>
  <c r="J546" i="15"/>
  <c r="J544" i="15" s="1"/>
  <c r="P546" i="15"/>
  <c r="P544" i="15" s="1"/>
  <c r="V546" i="15"/>
  <c r="V544" i="15" s="1"/>
  <c r="I551" i="15"/>
  <c r="I549" i="15" s="1"/>
  <c r="O551" i="15"/>
  <c r="O549" i="15" s="1"/>
  <c r="U551" i="15"/>
  <c r="U549" i="15" s="1"/>
  <c r="AA551" i="15"/>
  <c r="AA549" i="15" s="1"/>
  <c r="H556" i="15"/>
  <c r="H554" i="15" s="1"/>
  <c r="N556" i="15"/>
  <c r="N554" i="15" s="1"/>
  <c r="T556" i="15"/>
  <c r="T554" i="15" s="1"/>
  <c r="Z556" i="15"/>
  <c r="Z554" i="15" s="1"/>
  <c r="G561" i="15"/>
  <c r="G559" i="15" s="1"/>
  <c r="M561" i="15"/>
  <c r="M559" i="15" s="1"/>
  <c r="S561" i="15"/>
  <c r="S559" i="15" s="1"/>
  <c r="Y561" i="15"/>
  <c r="Y559" i="15" s="1"/>
  <c r="F566" i="15"/>
  <c r="F564" i="15" s="1"/>
  <c r="L566" i="15"/>
  <c r="L564" i="15" s="1"/>
  <c r="R566" i="15"/>
  <c r="R564" i="15" s="1"/>
  <c r="X566" i="15"/>
  <c r="X564" i="15" s="1"/>
  <c r="E571" i="15"/>
  <c r="E569" i="15" s="1"/>
  <c r="K571" i="15"/>
  <c r="K569" i="15" s="1"/>
  <c r="Q571" i="15"/>
  <c r="Q569" i="15" s="1"/>
  <c r="W571" i="15"/>
  <c r="W569" i="15" s="1"/>
  <c r="D576" i="15"/>
  <c r="D574" i="15" s="1"/>
  <c r="J576" i="15"/>
  <c r="J574" i="15" s="1"/>
  <c r="P576" i="15"/>
  <c r="P574" i="15" s="1"/>
  <c r="V576" i="15"/>
  <c r="V574" i="15" s="1"/>
  <c r="I581" i="15"/>
  <c r="I579" i="15" s="1"/>
  <c r="O581" i="15"/>
  <c r="O579" i="15" s="1"/>
  <c r="U581" i="15"/>
  <c r="U579" i="15" s="1"/>
  <c r="AA581" i="15"/>
  <c r="AA579" i="15" s="1"/>
  <c r="H586" i="15"/>
  <c r="H584" i="15" s="1"/>
  <c r="N586" i="15"/>
  <c r="N584" i="15" s="1"/>
  <c r="T586" i="15"/>
  <c r="T584" i="15" s="1"/>
  <c r="Z586" i="15"/>
  <c r="Z584" i="15" s="1"/>
  <c r="G591" i="15"/>
  <c r="G589" i="15" s="1"/>
  <c r="M591" i="15"/>
  <c r="M589" i="15" s="1"/>
  <c r="S591" i="15"/>
  <c r="S589" i="15" s="1"/>
  <c r="Y591" i="15"/>
  <c r="Y589" i="15" s="1"/>
  <c r="F596" i="15"/>
  <c r="F594" i="15" s="1"/>
  <c r="L596" i="15"/>
  <c r="L594" i="15" s="1"/>
  <c r="R596" i="15"/>
  <c r="R594" i="15" s="1"/>
  <c r="X596" i="15"/>
  <c r="X594" i="15" s="1"/>
  <c r="E601" i="15"/>
  <c r="E599" i="15" s="1"/>
  <c r="K601" i="15"/>
  <c r="K599" i="15" s="1"/>
  <c r="Q601" i="15"/>
  <c r="Q599" i="15" s="1"/>
  <c r="W601" i="15"/>
  <c r="W599" i="15" s="1"/>
  <c r="D606" i="15"/>
  <c r="D604" i="15" s="1"/>
  <c r="J606" i="15"/>
  <c r="J604" i="15" s="1"/>
  <c r="P606" i="15"/>
  <c r="P604" i="15" s="1"/>
  <c r="V606" i="15"/>
  <c r="V604" i="15" s="1"/>
  <c r="I611" i="15"/>
  <c r="I609" i="15" s="1"/>
  <c r="O611" i="15"/>
  <c r="O609" i="15" s="1"/>
  <c r="U611" i="15"/>
  <c r="U609" i="15" s="1"/>
  <c r="AA611" i="15"/>
  <c r="AA609" i="15" s="1"/>
  <c r="H616" i="15"/>
  <c r="H614" i="15" s="1"/>
  <c r="N616" i="15"/>
  <c r="N614" i="15" s="1"/>
  <c r="T616" i="15"/>
  <c r="T614" i="15" s="1"/>
  <c r="Z616" i="15"/>
  <c r="Z614" i="15" s="1"/>
  <c r="G621" i="15"/>
  <c r="G619" i="15" s="1"/>
  <c r="M621" i="15"/>
  <c r="M619" i="15" s="1"/>
  <c r="S621" i="15"/>
  <c r="S619" i="15" s="1"/>
  <c r="Y621" i="15"/>
  <c r="Y619" i="15" s="1"/>
  <c r="F626" i="15"/>
  <c r="F624" i="15" s="1"/>
  <c r="L626" i="15"/>
  <c r="L624" i="15" s="1"/>
  <c r="R626" i="15"/>
  <c r="R624" i="15" s="1"/>
  <c r="X626" i="15"/>
  <c r="X624" i="15" s="1"/>
  <c r="E631" i="15"/>
  <c r="E629" i="15" s="1"/>
  <c r="K631" i="15"/>
  <c r="K629" i="15" s="1"/>
  <c r="Q631" i="15"/>
  <c r="Q629" i="15" s="1"/>
  <c r="W631" i="15"/>
  <c r="W629" i="15" s="1"/>
  <c r="D636" i="15"/>
  <c r="D634" i="15" s="1"/>
  <c r="J636" i="15"/>
  <c r="J634" i="15" s="1"/>
  <c r="P636" i="15"/>
  <c r="P634" i="15" s="1"/>
  <c r="V636" i="15"/>
  <c r="V634" i="15" s="1"/>
  <c r="B679" i="15"/>
  <c r="B691" i="15"/>
  <c r="B703" i="15"/>
  <c r="B719" i="15"/>
  <c r="B731" i="15"/>
  <c r="B743" i="15"/>
  <c r="B755" i="15"/>
  <c r="B767" i="15"/>
  <c r="F9" i="16"/>
  <c r="L9" i="16"/>
  <c r="R9" i="16"/>
  <c r="R7" i="16" s="1"/>
  <c r="X9" i="16"/>
  <c r="F11" i="16"/>
  <c r="L11" i="16"/>
  <c r="R11" i="16"/>
  <c r="X11" i="16"/>
  <c r="E14" i="16"/>
  <c r="E12" i="16" s="1"/>
  <c r="K14" i="16"/>
  <c r="Q14" i="16"/>
  <c r="W14" i="16"/>
  <c r="E16" i="16"/>
  <c r="K16" i="16"/>
  <c r="Q16" i="16"/>
  <c r="W16" i="16"/>
  <c r="D19" i="16"/>
  <c r="J19" i="16"/>
  <c r="P19" i="16"/>
  <c r="V19" i="16"/>
  <c r="D21" i="16"/>
  <c r="J21" i="16"/>
  <c r="P21" i="16"/>
  <c r="V21" i="16"/>
  <c r="I24" i="16"/>
  <c r="O24" i="16"/>
  <c r="U24" i="16"/>
  <c r="U22" i="16" s="1"/>
  <c r="AA24" i="16"/>
  <c r="I26" i="16"/>
  <c r="O26" i="16"/>
  <c r="U26" i="16"/>
  <c r="AA26" i="16"/>
  <c r="H29" i="16"/>
  <c r="H27" i="16" s="1"/>
  <c r="N29" i="16"/>
  <c r="T29" i="16"/>
  <c r="Z29" i="16"/>
  <c r="H31" i="16"/>
  <c r="N31" i="16"/>
  <c r="T31" i="16"/>
  <c r="Z31" i="16"/>
  <c r="G34" i="16"/>
  <c r="M34" i="16"/>
  <c r="S34" i="16"/>
  <c r="Y34" i="16"/>
  <c r="G36" i="16"/>
  <c r="M36" i="16"/>
  <c r="S36" i="16"/>
  <c r="Y36" i="16"/>
  <c r="F39" i="16"/>
  <c r="L39" i="16"/>
  <c r="R39" i="16"/>
  <c r="R37" i="16" s="1"/>
  <c r="X39" i="16"/>
  <c r="F41" i="16"/>
  <c r="L41" i="16"/>
  <c r="R41" i="16"/>
  <c r="X41" i="16"/>
  <c r="E44" i="16"/>
  <c r="E42" i="16" s="1"/>
  <c r="K44" i="16"/>
  <c r="Q44" i="16"/>
  <c r="W44" i="16"/>
  <c r="E46" i="16"/>
  <c r="K46" i="16"/>
  <c r="Q46" i="16"/>
  <c r="W46" i="16"/>
  <c r="D49" i="16"/>
  <c r="J49" i="16"/>
  <c r="P49" i="16"/>
  <c r="V49" i="16"/>
  <c r="D51" i="16"/>
  <c r="J51" i="16"/>
  <c r="P51" i="16"/>
  <c r="V51" i="16"/>
  <c r="I54" i="16"/>
  <c r="O54" i="16"/>
  <c r="U54" i="16"/>
  <c r="U52" i="16" s="1"/>
  <c r="AA54" i="16"/>
  <c r="I56" i="16"/>
  <c r="O56" i="16"/>
  <c r="U56" i="16"/>
  <c r="AA56" i="16"/>
  <c r="H59" i="16"/>
  <c r="H57" i="16" s="1"/>
  <c r="N59" i="16"/>
  <c r="T59" i="16"/>
  <c r="Z59" i="16"/>
  <c r="H61" i="16"/>
  <c r="N61" i="16"/>
  <c r="T61" i="16"/>
  <c r="Z61" i="16"/>
  <c r="G64" i="16"/>
  <c r="M64" i="16"/>
  <c r="S64" i="16"/>
  <c r="Y64" i="16"/>
  <c r="G66" i="16"/>
  <c r="M66" i="16"/>
  <c r="S66" i="16"/>
  <c r="Y66" i="16"/>
  <c r="F69" i="16"/>
  <c r="L69" i="16"/>
  <c r="R69" i="16"/>
  <c r="R67" i="16" s="1"/>
  <c r="X69" i="16"/>
  <c r="F71" i="16"/>
  <c r="L71" i="16"/>
  <c r="R71" i="16"/>
  <c r="X71" i="16"/>
  <c r="E74" i="16"/>
  <c r="E72" i="16" s="1"/>
  <c r="K74" i="16"/>
  <c r="Q74" i="16"/>
  <c r="W74" i="16"/>
  <c r="E76" i="16"/>
  <c r="K76" i="16"/>
  <c r="Q76" i="16"/>
  <c r="W76" i="16"/>
  <c r="D79" i="16"/>
  <c r="J79" i="16"/>
  <c r="P79" i="16"/>
  <c r="V79" i="16"/>
  <c r="D81" i="16"/>
  <c r="J81" i="16"/>
  <c r="P81" i="16"/>
  <c r="V81" i="16"/>
  <c r="I84" i="16"/>
  <c r="O84" i="16"/>
  <c r="U84" i="16"/>
  <c r="U82" i="16" s="1"/>
  <c r="AA84" i="16"/>
  <c r="I86" i="16"/>
  <c r="O86" i="16"/>
  <c r="U86" i="16"/>
  <c r="AA86" i="16"/>
  <c r="H89" i="16"/>
  <c r="H87" i="16" s="1"/>
  <c r="N89" i="16"/>
  <c r="T89" i="16"/>
  <c r="Z89" i="16"/>
  <c r="H91" i="16"/>
  <c r="N91" i="16"/>
  <c r="T91" i="16"/>
  <c r="Z91" i="16"/>
  <c r="G94" i="16"/>
  <c r="M94" i="16"/>
  <c r="S94" i="16"/>
  <c r="Y94" i="16"/>
  <c r="G96" i="16"/>
  <c r="M96" i="16"/>
  <c r="S96" i="16"/>
  <c r="Y96" i="16"/>
  <c r="F99" i="16"/>
  <c r="L99" i="16"/>
  <c r="L97" i="16" s="1"/>
  <c r="R99" i="16"/>
  <c r="R97" i="16" s="1"/>
  <c r="X99" i="16"/>
  <c r="X97" i="16" s="1"/>
  <c r="F101" i="16"/>
  <c r="M101" i="16"/>
  <c r="T101" i="16"/>
  <c r="AA101" i="16"/>
  <c r="F104" i="16"/>
  <c r="F102" i="16" s="1"/>
  <c r="M104" i="16"/>
  <c r="M102" i="16" s="1"/>
  <c r="T104" i="16"/>
  <c r="D106" i="16"/>
  <c r="K106" i="16"/>
  <c r="R106" i="16"/>
  <c r="Y106" i="16"/>
  <c r="E109" i="16"/>
  <c r="E107" i="16" s="1"/>
  <c r="L109" i="16"/>
  <c r="L107" i="16" s="1"/>
  <c r="S109" i="16"/>
  <c r="S107" i="16" s="1"/>
  <c r="AA109" i="16"/>
  <c r="AA107" i="16" s="1"/>
  <c r="J111" i="16"/>
  <c r="Q111" i="16"/>
  <c r="X111" i="16"/>
  <c r="D114" i="16"/>
  <c r="D112" i="16" s="1"/>
  <c r="K114" i="16"/>
  <c r="K112" i="16" s="1"/>
  <c r="R114" i="16"/>
  <c r="R112" i="16" s="1"/>
  <c r="Z114" i="16"/>
  <c r="Z112" i="16" s="1"/>
  <c r="I116" i="16"/>
  <c r="P116" i="16"/>
  <c r="W116" i="16"/>
  <c r="D119" i="16"/>
  <c r="D117" i="16" s="1"/>
  <c r="N119" i="16"/>
  <c r="N117" i="16" s="1"/>
  <c r="V119" i="16"/>
  <c r="V117" i="16" s="1"/>
  <c r="H121" i="16"/>
  <c r="P121" i="16"/>
  <c r="P117" i="16" s="1"/>
  <c r="Z121" i="16"/>
  <c r="O124" i="16"/>
  <c r="O122" i="16" s="1"/>
  <c r="AA124" i="16"/>
  <c r="O126" i="16"/>
  <c r="AA126" i="16"/>
  <c r="M129" i="16"/>
  <c r="Y129" i="16"/>
  <c r="M131" i="16"/>
  <c r="Y131" i="16"/>
  <c r="K134" i="16"/>
  <c r="W134" i="16"/>
  <c r="K136" i="16"/>
  <c r="W136" i="16"/>
  <c r="F139" i="16"/>
  <c r="R139" i="16"/>
  <c r="F141" i="16"/>
  <c r="R141" i="16"/>
  <c r="E144" i="16"/>
  <c r="Q144" i="16"/>
  <c r="E146" i="16"/>
  <c r="Q146" i="16"/>
  <c r="D149" i="16"/>
  <c r="P149" i="16"/>
  <c r="D151" i="16"/>
  <c r="P151" i="16"/>
  <c r="T154" i="16"/>
  <c r="T152" i="16" s="1"/>
  <c r="N156" i="16"/>
  <c r="R159" i="16"/>
  <c r="R157" i="16" s="1"/>
  <c r="L161" i="16"/>
  <c r="R170" i="16"/>
  <c r="R166" i="16" s="1"/>
  <c r="P180" i="16"/>
  <c r="P176" i="16" s="1"/>
  <c r="H190" i="16"/>
  <c r="H186" i="16" s="1"/>
  <c r="M195" i="16"/>
  <c r="M191" i="16" s="1"/>
  <c r="R200" i="16"/>
  <c r="R196" i="16" s="1"/>
  <c r="W205" i="16"/>
  <c r="W201" i="16" s="1"/>
  <c r="P210" i="16"/>
  <c r="P206" i="16" s="1"/>
  <c r="O215" i="16"/>
  <c r="O211" i="16" s="1"/>
  <c r="H220" i="16"/>
  <c r="H216" i="16" s="1"/>
  <c r="W235" i="16"/>
  <c r="W231" i="16" s="1"/>
  <c r="P240" i="16"/>
  <c r="P236" i="16" s="1"/>
  <c r="O245" i="16"/>
  <c r="O241" i="16" s="1"/>
  <c r="H250" i="16"/>
  <c r="H246" i="16" s="1"/>
  <c r="W265" i="16"/>
  <c r="W261" i="16" s="1"/>
  <c r="P270" i="16"/>
  <c r="P266" i="16" s="1"/>
  <c r="O275" i="16"/>
  <c r="O271" i="16" s="1"/>
  <c r="H280" i="16"/>
  <c r="H276" i="16" s="1"/>
  <c r="W295" i="16"/>
  <c r="W291" i="16" s="1"/>
  <c r="P300" i="16"/>
  <c r="P296" i="16" s="1"/>
  <c r="O305" i="16"/>
  <c r="O301" i="16" s="1"/>
  <c r="H310" i="16"/>
  <c r="H306" i="16" s="1"/>
  <c r="K350" i="16"/>
  <c r="R385" i="16"/>
  <c r="R415" i="16"/>
  <c r="Y470" i="16"/>
  <c r="E484" i="16"/>
  <c r="K484" i="16"/>
  <c r="Q484" i="16"/>
  <c r="W484" i="16"/>
  <c r="F511" i="15"/>
  <c r="F509" i="15" s="1"/>
  <c r="L511" i="15"/>
  <c r="L509" i="15" s="1"/>
  <c r="R511" i="15"/>
  <c r="R509" i="15" s="1"/>
  <c r="X511" i="15"/>
  <c r="X509" i="15" s="1"/>
  <c r="E516" i="15"/>
  <c r="E514" i="15" s="1"/>
  <c r="K516" i="15"/>
  <c r="K514" i="15" s="1"/>
  <c r="Q516" i="15"/>
  <c r="Q514" i="15" s="1"/>
  <c r="W516" i="15"/>
  <c r="W514" i="15" s="1"/>
  <c r="D521" i="15"/>
  <c r="D519" i="15" s="1"/>
  <c r="J521" i="15"/>
  <c r="J519" i="15" s="1"/>
  <c r="P521" i="15"/>
  <c r="P519" i="15" s="1"/>
  <c r="V521" i="15"/>
  <c r="V519" i="15" s="1"/>
  <c r="I526" i="15"/>
  <c r="I524" i="15" s="1"/>
  <c r="O526" i="15"/>
  <c r="O524" i="15" s="1"/>
  <c r="U526" i="15"/>
  <c r="U524" i="15" s="1"/>
  <c r="AA526" i="15"/>
  <c r="AA524" i="15" s="1"/>
  <c r="H531" i="15"/>
  <c r="H529" i="15" s="1"/>
  <c r="N531" i="15"/>
  <c r="N529" i="15" s="1"/>
  <c r="T531" i="15"/>
  <c r="T529" i="15" s="1"/>
  <c r="Z531" i="15"/>
  <c r="Z529" i="15" s="1"/>
  <c r="G536" i="15"/>
  <c r="G534" i="15" s="1"/>
  <c r="M536" i="15"/>
  <c r="M534" i="15" s="1"/>
  <c r="S536" i="15"/>
  <c r="S534" i="15" s="1"/>
  <c r="Y536" i="15"/>
  <c r="Y534" i="15" s="1"/>
  <c r="F541" i="15"/>
  <c r="F539" i="15" s="1"/>
  <c r="L541" i="15"/>
  <c r="L539" i="15" s="1"/>
  <c r="R541" i="15"/>
  <c r="R539" i="15" s="1"/>
  <c r="X541" i="15"/>
  <c r="X539" i="15" s="1"/>
  <c r="E546" i="15"/>
  <c r="E544" i="15" s="1"/>
  <c r="K546" i="15"/>
  <c r="K544" i="15" s="1"/>
  <c r="Q546" i="15"/>
  <c r="Q544" i="15" s="1"/>
  <c r="W546" i="15"/>
  <c r="W544" i="15" s="1"/>
  <c r="D551" i="15"/>
  <c r="D549" i="15" s="1"/>
  <c r="J551" i="15"/>
  <c r="J549" i="15" s="1"/>
  <c r="P551" i="15"/>
  <c r="P549" i="15" s="1"/>
  <c r="V551" i="15"/>
  <c r="V549" i="15" s="1"/>
  <c r="I556" i="15"/>
  <c r="I554" i="15" s="1"/>
  <c r="O556" i="15"/>
  <c r="O554" i="15" s="1"/>
  <c r="U556" i="15"/>
  <c r="U554" i="15" s="1"/>
  <c r="AA556" i="15"/>
  <c r="AA554" i="15" s="1"/>
  <c r="H561" i="15"/>
  <c r="H559" i="15" s="1"/>
  <c r="N561" i="15"/>
  <c r="N559" i="15" s="1"/>
  <c r="T561" i="15"/>
  <c r="T559" i="15" s="1"/>
  <c r="Z561" i="15"/>
  <c r="Z559" i="15" s="1"/>
  <c r="G566" i="15"/>
  <c r="G564" i="15" s="1"/>
  <c r="M566" i="15"/>
  <c r="M564" i="15" s="1"/>
  <c r="S566" i="15"/>
  <c r="S564" i="15" s="1"/>
  <c r="Y566" i="15"/>
  <c r="Y564" i="15" s="1"/>
  <c r="F571" i="15"/>
  <c r="F569" i="15" s="1"/>
  <c r="L571" i="15"/>
  <c r="L569" i="15" s="1"/>
  <c r="R571" i="15"/>
  <c r="R569" i="15" s="1"/>
  <c r="X571" i="15"/>
  <c r="X569" i="15" s="1"/>
  <c r="E576" i="15"/>
  <c r="E574" i="15" s="1"/>
  <c r="K576" i="15"/>
  <c r="K574" i="15" s="1"/>
  <c r="Q576" i="15"/>
  <c r="Q574" i="15" s="1"/>
  <c r="W576" i="15"/>
  <c r="W574" i="15" s="1"/>
  <c r="D581" i="15"/>
  <c r="D579" i="15" s="1"/>
  <c r="J581" i="15"/>
  <c r="J579" i="15" s="1"/>
  <c r="P581" i="15"/>
  <c r="P579" i="15" s="1"/>
  <c r="V581" i="15"/>
  <c r="V579" i="15" s="1"/>
  <c r="I586" i="15"/>
  <c r="I584" i="15" s="1"/>
  <c r="O586" i="15"/>
  <c r="O584" i="15" s="1"/>
  <c r="U586" i="15"/>
  <c r="U584" i="15" s="1"/>
  <c r="AA586" i="15"/>
  <c r="AA584" i="15" s="1"/>
  <c r="H591" i="15"/>
  <c r="H589" i="15" s="1"/>
  <c r="N591" i="15"/>
  <c r="N589" i="15" s="1"/>
  <c r="T591" i="15"/>
  <c r="T589" i="15" s="1"/>
  <c r="Z591" i="15"/>
  <c r="Z589" i="15" s="1"/>
  <c r="G596" i="15"/>
  <c r="G594" i="15" s="1"/>
  <c r="M596" i="15"/>
  <c r="M594" i="15" s="1"/>
  <c r="S596" i="15"/>
  <c r="S594" i="15" s="1"/>
  <c r="Y596" i="15"/>
  <c r="Y594" i="15" s="1"/>
  <c r="F601" i="15"/>
  <c r="F599" i="15" s="1"/>
  <c r="L601" i="15"/>
  <c r="L599" i="15" s="1"/>
  <c r="R601" i="15"/>
  <c r="R599" i="15" s="1"/>
  <c r="X601" i="15"/>
  <c r="X599" i="15" s="1"/>
  <c r="E606" i="15"/>
  <c r="E604" i="15" s="1"/>
  <c r="K606" i="15"/>
  <c r="K604" i="15" s="1"/>
  <c r="Q606" i="15"/>
  <c r="Q604" i="15" s="1"/>
  <c r="W606" i="15"/>
  <c r="W604" i="15" s="1"/>
  <c r="D611" i="15"/>
  <c r="D609" i="15" s="1"/>
  <c r="J611" i="15"/>
  <c r="J609" i="15" s="1"/>
  <c r="P611" i="15"/>
  <c r="P609" i="15" s="1"/>
  <c r="V611" i="15"/>
  <c r="V609" i="15" s="1"/>
  <c r="I616" i="15"/>
  <c r="I614" i="15" s="1"/>
  <c r="O616" i="15"/>
  <c r="O614" i="15" s="1"/>
  <c r="U616" i="15"/>
  <c r="U614" i="15" s="1"/>
  <c r="AA616" i="15"/>
  <c r="AA614" i="15" s="1"/>
  <c r="H621" i="15"/>
  <c r="H619" i="15" s="1"/>
  <c r="N621" i="15"/>
  <c r="N619" i="15" s="1"/>
  <c r="T621" i="15"/>
  <c r="T619" i="15" s="1"/>
  <c r="Z621" i="15"/>
  <c r="Z619" i="15" s="1"/>
  <c r="G626" i="15"/>
  <c r="G624" i="15" s="1"/>
  <c r="M626" i="15"/>
  <c r="M624" i="15" s="1"/>
  <c r="S626" i="15"/>
  <c r="S624" i="15" s="1"/>
  <c r="Y626" i="15"/>
  <c r="Y624" i="15" s="1"/>
  <c r="F631" i="15"/>
  <c r="F629" i="15" s="1"/>
  <c r="L631" i="15"/>
  <c r="L629" i="15" s="1"/>
  <c r="R631" i="15"/>
  <c r="R629" i="15" s="1"/>
  <c r="X631" i="15"/>
  <c r="X629" i="15" s="1"/>
  <c r="E636" i="15"/>
  <c r="E634" i="15" s="1"/>
  <c r="K636" i="15"/>
  <c r="K634" i="15" s="1"/>
  <c r="Q636" i="15"/>
  <c r="Q634" i="15" s="1"/>
  <c r="B669" i="15"/>
  <c r="B681" i="15"/>
  <c r="B693" i="15"/>
  <c r="B709" i="15"/>
  <c r="B721" i="15"/>
  <c r="B733" i="15"/>
  <c r="B745" i="15"/>
  <c r="B757" i="15"/>
  <c r="G9" i="16"/>
  <c r="M9" i="16"/>
  <c r="S9" i="16"/>
  <c r="S7" i="16" s="1"/>
  <c r="Y9" i="16"/>
  <c r="G11" i="16"/>
  <c r="M11" i="16"/>
  <c r="S11" i="16"/>
  <c r="Y11" i="16"/>
  <c r="F14" i="16"/>
  <c r="F12" i="16" s="1"/>
  <c r="L14" i="16"/>
  <c r="R14" i="16"/>
  <c r="X14" i="16"/>
  <c r="F16" i="16"/>
  <c r="L16" i="16"/>
  <c r="R16" i="16"/>
  <c r="X16" i="16"/>
  <c r="E19" i="16"/>
  <c r="K19" i="16"/>
  <c r="Q19" i="16"/>
  <c r="W19" i="16"/>
  <c r="E21" i="16"/>
  <c r="K21" i="16"/>
  <c r="Q21" i="16"/>
  <c r="W21" i="16"/>
  <c r="D24" i="16"/>
  <c r="J24" i="16"/>
  <c r="P24" i="16"/>
  <c r="P22" i="16" s="1"/>
  <c r="V24" i="16"/>
  <c r="D26" i="16"/>
  <c r="J26" i="16"/>
  <c r="P26" i="16"/>
  <c r="V26" i="16"/>
  <c r="I29" i="16"/>
  <c r="I27" i="16" s="1"/>
  <c r="O29" i="16"/>
  <c r="U29" i="16"/>
  <c r="AA29" i="16"/>
  <c r="I31" i="16"/>
  <c r="O31" i="16"/>
  <c r="U31" i="16"/>
  <c r="AA31" i="16"/>
  <c r="H34" i="16"/>
  <c r="N34" i="16"/>
  <c r="T34" i="16"/>
  <c r="Z34" i="16"/>
  <c r="H36" i="16"/>
  <c r="N36" i="16"/>
  <c r="T36" i="16"/>
  <c r="Z36" i="16"/>
  <c r="G39" i="16"/>
  <c r="M39" i="16"/>
  <c r="S39" i="16"/>
  <c r="S37" i="16" s="1"/>
  <c r="Y39" i="16"/>
  <c r="G41" i="16"/>
  <c r="M41" i="16"/>
  <c r="S41" i="16"/>
  <c r="Y41" i="16"/>
  <c r="F44" i="16"/>
  <c r="F42" i="16" s="1"/>
  <c r="L44" i="16"/>
  <c r="R44" i="16"/>
  <c r="X44" i="16"/>
  <c r="F46" i="16"/>
  <c r="L46" i="16"/>
  <c r="R46" i="16"/>
  <c r="X46" i="16"/>
  <c r="E49" i="16"/>
  <c r="K49" i="16"/>
  <c r="Q49" i="16"/>
  <c r="W49" i="16"/>
  <c r="E51" i="16"/>
  <c r="K51" i="16"/>
  <c r="Q51" i="16"/>
  <c r="W51" i="16"/>
  <c r="D54" i="16"/>
  <c r="J54" i="16"/>
  <c r="P54" i="16"/>
  <c r="P52" i="16" s="1"/>
  <c r="V54" i="16"/>
  <c r="D56" i="16"/>
  <c r="J56" i="16"/>
  <c r="P56" i="16"/>
  <c r="V56" i="16"/>
  <c r="I59" i="16"/>
  <c r="I57" i="16" s="1"/>
  <c r="O59" i="16"/>
  <c r="U59" i="16"/>
  <c r="AA59" i="16"/>
  <c r="I61" i="16"/>
  <c r="O61" i="16"/>
  <c r="U61" i="16"/>
  <c r="AA61" i="16"/>
  <c r="H64" i="16"/>
  <c r="N64" i="16"/>
  <c r="T64" i="16"/>
  <c r="Z64" i="16"/>
  <c r="H66" i="16"/>
  <c r="N66" i="16"/>
  <c r="T66" i="16"/>
  <c r="Z66" i="16"/>
  <c r="G69" i="16"/>
  <c r="M69" i="16"/>
  <c r="S69" i="16"/>
  <c r="S67" i="16" s="1"/>
  <c r="Y69" i="16"/>
  <c r="G71" i="16"/>
  <c r="M71" i="16"/>
  <c r="S71" i="16"/>
  <c r="Y71" i="16"/>
  <c r="F74" i="16"/>
  <c r="F72" i="16" s="1"/>
  <c r="L74" i="16"/>
  <c r="R74" i="16"/>
  <c r="X74" i="16"/>
  <c r="F76" i="16"/>
  <c r="L76" i="16"/>
  <c r="R76" i="16"/>
  <c r="X76" i="16"/>
  <c r="E79" i="16"/>
  <c r="K79" i="16"/>
  <c r="Q79" i="16"/>
  <c r="W79" i="16"/>
  <c r="E81" i="16"/>
  <c r="K81" i="16"/>
  <c r="Q81" i="16"/>
  <c r="W81" i="16"/>
  <c r="D84" i="16"/>
  <c r="J84" i="16"/>
  <c r="P84" i="16"/>
  <c r="P82" i="16" s="1"/>
  <c r="V84" i="16"/>
  <c r="D86" i="16"/>
  <c r="J86" i="16"/>
  <c r="P86" i="16"/>
  <c r="V86" i="16"/>
  <c r="I89" i="16"/>
  <c r="I87" i="16" s="1"/>
  <c r="O89" i="16"/>
  <c r="U89" i="16"/>
  <c r="AA89" i="16"/>
  <c r="I91" i="16"/>
  <c r="O91" i="16"/>
  <c r="U91" i="16"/>
  <c r="AA91" i="16"/>
  <c r="H94" i="16"/>
  <c r="N94" i="16"/>
  <c r="T94" i="16"/>
  <c r="Z94" i="16"/>
  <c r="H96" i="16"/>
  <c r="N96" i="16"/>
  <c r="T96" i="16"/>
  <c r="Z96" i="16"/>
  <c r="G99" i="16"/>
  <c r="M99" i="16"/>
  <c r="M97" i="16" s="1"/>
  <c r="S99" i="16"/>
  <c r="S97" i="16" s="1"/>
  <c r="Y99" i="16"/>
  <c r="Y97" i="16" s="1"/>
  <c r="G101" i="16"/>
  <c r="N101" i="16"/>
  <c r="U101" i="16"/>
  <c r="G104" i="16"/>
  <c r="G102" i="16" s="1"/>
  <c r="N104" i="16"/>
  <c r="N102" i="16" s="1"/>
  <c r="V104" i="16"/>
  <c r="V102" i="16" s="1"/>
  <c r="E106" i="16"/>
  <c r="L106" i="16"/>
  <c r="S106" i="16"/>
  <c r="Z106" i="16"/>
  <c r="F109" i="16"/>
  <c r="F107" i="16" s="1"/>
  <c r="M109" i="16"/>
  <c r="M107" i="16" s="1"/>
  <c r="U109" i="16"/>
  <c r="U107" i="16" s="1"/>
  <c r="D111" i="16"/>
  <c r="K111" i="16"/>
  <c r="R111" i="16"/>
  <c r="Y111" i="16"/>
  <c r="E114" i="16"/>
  <c r="L114" i="16"/>
  <c r="L112" i="16" s="1"/>
  <c r="T114" i="16"/>
  <c r="T112" i="16" s="1"/>
  <c r="AA114" i="16"/>
  <c r="AA112" i="16" s="1"/>
  <c r="J116" i="16"/>
  <c r="Q116" i="16"/>
  <c r="X116" i="16"/>
  <c r="G119" i="16"/>
  <c r="G117" i="16" s="1"/>
  <c r="O119" i="16"/>
  <c r="Y119" i="16"/>
  <c r="I121" i="16"/>
  <c r="S121" i="16"/>
  <c r="AA121" i="16"/>
  <c r="G124" i="16"/>
  <c r="S124" i="16"/>
  <c r="G126" i="16"/>
  <c r="S126" i="16"/>
  <c r="N129" i="16"/>
  <c r="Z129" i="16"/>
  <c r="Z127" i="16" s="1"/>
  <c r="N131" i="16"/>
  <c r="Z131" i="16"/>
  <c r="L134" i="16"/>
  <c r="X134" i="16"/>
  <c r="L136" i="16"/>
  <c r="X136" i="16"/>
  <c r="J139" i="16"/>
  <c r="V139" i="16"/>
  <c r="J141" i="16"/>
  <c r="V141" i="16"/>
  <c r="I144" i="16"/>
  <c r="U144" i="16"/>
  <c r="U142" i="16" s="1"/>
  <c r="I146" i="16"/>
  <c r="U146" i="16"/>
  <c r="H149" i="16"/>
  <c r="T149" i="16"/>
  <c r="H151" i="16"/>
  <c r="T151" i="16"/>
  <c r="G154" i="16"/>
  <c r="G152" i="16" s="1"/>
  <c r="Y154" i="16"/>
  <c r="Y152" i="16" s="1"/>
  <c r="S156" i="16"/>
  <c r="S159" i="16"/>
  <c r="S157" i="16" s="1"/>
  <c r="M161" i="16"/>
  <c r="X170" i="16"/>
  <c r="X166" i="16" s="1"/>
  <c r="E175" i="16"/>
  <c r="E171" i="16" s="1"/>
  <c r="V180" i="16"/>
  <c r="V176" i="16" s="1"/>
  <c r="I185" i="16"/>
  <c r="I181" i="16" s="1"/>
  <c r="N190" i="16"/>
  <c r="N186" i="16" s="1"/>
  <c r="S195" i="16"/>
  <c r="S191" i="16" s="1"/>
  <c r="X200" i="16"/>
  <c r="X196" i="16" s="1"/>
  <c r="V210" i="16"/>
  <c r="V206" i="16" s="1"/>
  <c r="U215" i="16"/>
  <c r="U211" i="16" s="1"/>
  <c r="N220" i="16"/>
  <c r="N216" i="16" s="1"/>
  <c r="G225" i="16"/>
  <c r="G221" i="16" s="1"/>
  <c r="V240" i="16"/>
  <c r="V236" i="16" s="1"/>
  <c r="U245" i="16"/>
  <c r="U241" i="16" s="1"/>
  <c r="N250" i="16"/>
  <c r="N246" i="16" s="1"/>
  <c r="G255" i="16"/>
  <c r="G251" i="16" s="1"/>
  <c r="V270" i="16"/>
  <c r="V266" i="16" s="1"/>
  <c r="U275" i="16"/>
  <c r="U271" i="16" s="1"/>
  <c r="N280" i="16"/>
  <c r="N276" i="16" s="1"/>
  <c r="G285" i="16"/>
  <c r="G281" i="16" s="1"/>
  <c r="V300" i="16"/>
  <c r="V296" i="16" s="1"/>
  <c r="U305" i="16"/>
  <c r="U301" i="16" s="1"/>
  <c r="N310" i="16"/>
  <c r="N306" i="16" s="1"/>
  <c r="G315" i="16"/>
  <c r="G311" i="16" s="1"/>
  <c r="E345" i="16"/>
  <c r="R350" i="16"/>
  <c r="Y375" i="16"/>
  <c r="AA390" i="16"/>
  <c r="K420" i="16"/>
  <c r="H499" i="16"/>
  <c r="Z499" i="16"/>
  <c r="M504" i="16"/>
  <c r="X509" i="16"/>
  <c r="W514" i="16"/>
  <c r="U524" i="16"/>
  <c r="D457" i="16"/>
  <c r="D455" i="16" s="1"/>
  <c r="Y472" i="16"/>
  <c r="R477" i="16"/>
  <c r="R475" i="16" s="1"/>
  <c r="H629" i="16"/>
  <c r="I188" i="16"/>
  <c r="I186" i="16" s="1"/>
  <c r="O188" i="16"/>
  <c r="O186" i="16" s="1"/>
  <c r="U188" i="16"/>
  <c r="U186" i="16" s="1"/>
  <c r="AA188" i="16"/>
  <c r="H193" i="16"/>
  <c r="H191" i="16" s="1"/>
  <c r="N193" i="16"/>
  <c r="N191" i="16" s="1"/>
  <c r="T193" i="16"/>
  <c r="T191" i="16" s="1"/>
  <c r="Z193" i="16"/>
  <c r="Z191" i="16" s="1"/>
  <c r="G198" i="16"/>
  <c r="G196" i="16" s="1"/>
  <c r="M198" i="16"/>
  <c r="S198" i="16"/>
  <c r="S196" i="16" s="1"/>
  <c r="Y198" i="16"/>
  <c r="Y196" i="16" s="1"/>
  <c r="F203" i="16"/>
  <c r="F201" i="16" s="1"/>
  <c r="L203" i="16"/>
  <c r="L201" i="16" s="1"/>
  <c r="R203" i="16"/>
  <c r="R201" i="16" s="1"/>
  <c r="X203" i="16"/>
  <c r="E208" i="16"/>
  <c r="E206" i="16" s="1"/>
  <c r="K208" i="16"/>
  <c r="K206" i="16" s="1"/>
  <c r="Q208" i="16"/>
  <c r="Q206" i="16" s="1"/>
  <c r="W208" i="16"/>
  <c r="W206" i="16" s="1"/>
  <c r="D213" i="16"/>
  <c r="D211" i="16" s="1"/>
  <c r="J213" i="16"/>
  <c r="P213" i="16"/>
  <c r="P211" i="16" s="1"/>
  <c r="V213" i="16"/>
  <c r="V211" i="16" s="1"/>
  <c r="I218" i="16"/>
  <c r="I216" i="16" s="1"/>
  <c r="O218" i="16"/>
  <c r="O216" i="16" s="1"/>
  <c r="U218" i="16"/>
  <c r="U216" i="16" s="1"/>
  <c r="AA218" i="16"/>
  <c r="H223" i="16"/>
  <c r="H221" i="16" s="1"/>
  <c r="N223" i="16"/>
  <c r="N221" i="16" s="1"/>
  <c r="T223" i="16"/>
  <c r="T221" i="16" s="1"/>
  <c r="Z223" i="16"/>
  <c r="Z221" i="16" s="1"/>
  <c r="G228" i="16"/>
  <c r="G226" i="16" s="1"/>
  <c r="M228" i="16"/>
  <c r="S228" i="16"/>
  <c r="S226" i="16" s="1"/>
  <c r="Y228" i="16"/>
  <c r="Y226" i="16" s="1"/>
  <c r="F233" i="16"/>
  <c r="F231" i="16" s="1"/>
  <c r="L233" i="16"/>
  <c r="L231" i="16" s="1"/>
  <c r="R233" i="16"/>
  <c r="R231" i="16" s="1"/>
  <c r="X233" i="16"/>
  <c r="E238" i="16"/>
  <c r="E236" i="16" s="1"/>
  <c r="K238" i="16"/>
  <c r="K236" i="16" s="1"/>
  <c r="Q238" i="16"/>
  <c r="Q236" i="16" s="1"/>
  <c r="W238" i="16"/>
  <c r="W236" i="16" s="1"/>
  <c r="D243" i="16"/>
  <c r="D241" i="16" s="1"/>
  <c r="J243" i="16"/>
  <c r="P243" i="16"/>
  <c r="P241" i="16" s="1"/>
  <c r="V243" i="16"/>
  <c r="V241" i="16" s="1"/>
  <c r="I248" i="16"/>
  <c r="I246" i="16" s="1"/>
  <c r="O248" i="16"/>
  <c r="O246" i="16" s="1"/>
  <c r="U248" i="16"/>
  <c r="U246" i="16" s="1"/>
  <c r="AA248" i="16"/>
  <c r="H253" i="16"/>
  <c r="H251" i="16" s="1"/>
  <c r="N253" i="16"/>
  <c r="N251" i="16" s="1"/>
  <c r="T253" i="16"/>
  <c r="T251" i="16" s="1"/>
  <c r="Z253" i="16"/>
  <c r="Z251" i="16" s="1"/>
  <c r="G258" i="16"/>
  <c r="G256" i="16" s="1"/>
  <c r="M258" i="16"/>
  <c r="S258" i="16"/>
  <c r="S256" i="16" s="1"/>
  <c r="Y258" i="16"/>
  <c r="Y256" i="16" s="1"/>
  <c r="F263" i="16"/>
  <c r="F261" i="16" s="1"/>
  <c r="L263" i="16"/>
  <c r="L261" i="16" s="1"/>
  <c r="R263" i="16"/>
  <c r="R261" i="16" s="1"/>
  <c r="X263" i="16"/>
  <c r="E268" i="16"/>
  <c r="E266" i="16" s="1"/>
  <c r="K268" i="16"/>
  <c r="K266" i="16" s="1"/>
  <c r="Q268" i="16"/>
  <c r="Q266" i="16" s="1"/>
  <c r="W268" i="16"/>
  <c r="W266" i="16" s="1"/>
  <c r="D273" i="16"/>
  <c r="D271" i="16" s="1"/>
  <c r="J273" i="16"/>
  <c r="P273" i="16"/>
  <c r="P271" i="16" s="1"/>
  <c r="V273" i="16"/>
  <c r="V271" i="16" s="1"/>
  <c r="I278" i="16"/>
  <c r="I276" i="16" s="1"/>
  <c r="O278" i="16"/>
  <c r="O276" i="16" s="1"/>
  <c r="U278" i="16"/>
  <c r="U276" i="16" s="1"/>
  <c r="AA278" i="16"/>
  <c r="H283" i="16"/>
  <c r="H281" i="16" s="1"/>
  <c r="N283" i="16"/>
  <c r="N281" i="16" s="1"/>
  <c r="T283" i="16"/>
  <c r="T281" i="16" s="1"/>
  <c r="Z283" i="16"/>
  <c r="Z281" i="16" s="1"/>
  <c r="G288" i="16"/>
  <c r="G286" i="16" s="1"/>
  <c r="M288" i="16"/>
  <c r="S288" i="16"/>
  <c r="S286" i="16" s="1"/>
  <c r="Y288" i="16"/>
  <c r="Y286" i="16" s="1"/>
  <c r="F293" i="16"/>
  <c r="F291" i="16" s="1"/>
  <c r="L293" i="16"/>
  <c r="L291" i="16" s="1"/>
  <c r="R293" i="16"/>
  <c r="R291" i="16" s="1"/>
  <c r="X293" i="16"/>
  <c r="E298" i="16"/>
  <c r="E296" i="16" s="1"/>
  <c r="K298" i="16"/>
  <c r="K296" i="16" s="1"/>
  <c r="Q298" i="16"/>
  <c r="Q296" i="16" s="1"/>
  <c r="W298" i="16"/>
  <c r="W296" i="16" s="1"/>
  <c r="D303" i="16"/>
  <c r="D301" i="16" s="1"/>
  <c r="J303" i="16"/>
  <c r="P303" i="16"/>
  <c r="P301" i="16" s="1"/>
  <c r="V303" i="16"/>
  <c r="V301" i="16" s="1"/>
  <c r="I308" i="16"/>
  <c r="I306" i="16" s="1"/>
  <c r="O308" i="16"/>
  <c r="O306" i="16" s="1"/>
  <c r="U308" i="16"/>
  <c r="U306" i="16" s="1"/>
  <c r="AA308" i="16"/>
  <c r="H313" i="16"/>
  <c r="H311" i="16" s="1"/>
  <c r="N313" i="16"/>
  <c r="N311" i="16" s="1"/>
  <c r="T313" i="16"/>
  <c r="T311" i="16" s="1"/>
  <c r="Z313" i="16"/>
  <c r="Z311" i="16" s="1"/>
  <c r="G318" i="16"/>
  <c r="G316" i="16" s="1"/>
  <c r="M318" i="16"/>
  <c r="S318" i="16"/>
  <c r="S316" i="16" s="1"/>
  <c r="Y318" i="16"/>
  <c r="Y316" i="16" s="1"/>
  <c r="F327" i="16"/>
  <c r="F325" i="16" s="1"/>
  <c r="L327" i="16"/>
  <c r="L325" i="16" s="1"/>
  <c r="R327" i="16"/>
  <c r="R325" i="16" s="1"/>
  <c r="X327" i="16"/>
  <c r="E332" i="16"/>
  <c r="E330" i="16" s="1"/>
  <c r="K332" i="16"/>
  <c r="K330" i="16" s="1"/>
  <c r="Q332" i="16"/>
  <c r="Q330" i="16" s="1"/>
  <c r="W332" i="16"/>
  <c r="W330" i="16" s="1"/>
  <c r="D337" i="16"/>
  <c r="D335" i="16" s="1"/>
  <c r="J337" i="16"/>
  <c r="P337" i="16"/>
  <c r="P335" i="16" s="1"/>
  <c r="V337" i="16"/>
  <c r="V335" i="16" s="1"/>
  <c r="I342" i="16"/>
  <c r="I340" i="16" s="1"/>
  <c r="O342" i="16"/>
  <c r="O340" i="16" s="1"/>
  <c r="U342" i="16"/>
  <c r="U340" i="16" s="1"/>
  <c r="AA342" i="16"/>
  <c r="F347" i="16"/>
  <c r="F345" i="16" s="1"/>
  <c r="M347" i="16"/>
  <c r="M345" i="16" s="1"/>
  <c r="T347" i="16"/>
  <c r="T345" i="16" s="1"/>
  <c r="E352" i="16"/>
  <c r="E350" i="16" s="1"/>
  <c r="L352" i="16"/>
  <c r="L350" i="16" s="1"/>
  <c r="S352" i="16"/>
  <c r="AA352" i="16"/>
  <c r="AA350" i="16" s="1"/>
  <c r="F357" i="16"/>
  <c r="F355" i="16" s="1"/>
  <c r="R357" i="16"/>
  <c r="R355" i="16" s="1"/>
  <c r="E362" i="16"/>
  <c r="E360" i="16" s="1"/>
  <c r="Q362" i="16"/>
  <c r="Q360" i="16" s="1"/>
  <c r="D367" i="16"/>
  <c r="D365" i="16" s="1"/>
  <c r="P367" i="16"/>
  <c r="P365" i="16" s="1"/>
  <c r="O372" i="16"/>
  <c r="O370" i="16" s="1"/>
  <c r="AA372" i="16"/>
  <c r="AA370" i="16" s="1"/>
  <c r="M377" i="16"/>
  <c r="M375" i="16" s="1"/>
  <c r="Y377" i="16"/>
  <c r="K382" i="16"/>
  <c r="K380" i="16" s="1"/>
  <c r="W382" i="16"/>
  <c r="W380" i="16" s="1"/>
  <c r="L387" i="16"/>
  <c r="L385" i="16" s="1"/>
  <c r="K392" i="16"/>
  <c r="K390" i="16" s="1"/>
  <c r="H397" i="16"/>
  <c r="H395" i="16" s="1"/>
  <c r="Z397" i="16"/>
  <c r="Z395" i="16" s="1"/>
  <c r="I402" i="16"/>
  <c r="I400" i="16" s="1"/>
  <c r="X417" i="16"/>
  <c r="X415" i="16" s="1"/>
  <c r="Q422" i="16"/>
  <c r="Q420" i="16" s="1"/>
  <c r="J427" i="16"/>
  <c r="J425" i="16" s="1"/>
  <c r="I432" i="16"/>
  <c r="I430" i="16" s="1"/>
  <c r="X447" i="16"/>
  <c r="X445" i="16" s="1"/>
  <c r="Q452" i="16"/>
  <c r="J457" i="16"/>
  <c r="J455" i="16" s="1"/>
  <c r="I462" i="16"/>
  <c r="I460" i="16" s="1"/>
  <c r="X477" i="16"/>
  <c r="X475" i="16" s="1"/>
  <c r="O629" i="16"/>
  <c r="H168" i="16"/>
  <c r="H166" i="16" s="1"/>
  <c r="N168" i="16"/>
  <c r="N166" i="16" s="1"/>
  <c r="T168" i="16"/>
  <c r="T166" i="16" s="1"/>
  <c r="Z168" i="16"/>
  <c r="Z166" i="16" s="1"/>
  <c r="G173" i="16"/>
  <c r="G171" i="16" s="1"/>
  <c r="M173" i="16"/>
  <c r="M171" i="16" s="1"/>
  <c r="S173" i="16"/>
  <c r="S171" i="16" s="1"/>
  <c r="Y173" i="16"/>
  <c r="Y171" i="16" s="1"/>
  <c r="F178" i="16"/>
  <c r="F176" i="16" s="1"/>
  <c r="L178" i="16"/>
  <c r="L176" i="16" s="1"/>
  <c r="R178" i="16"/>
  <c r="R176" i="16" s="1"/>
  <c r="X178" i="16"/>
  <c r="X176" i="16" s="1"/>
  <c r="E183" i="16"/>
  <c r="E181" i="16" s="1"/>
  <c r="K183" i="16"/>
  <c r="K181" i="16" s="1"/>
  <c r="Q183" i="16"/>
  <c r="Q181" i="16" s="1"/>
  <c r="W183" i="16"/>
  <c r="W181" i="16" s="1"/>
  <c r="D188" i="16"/>
  <c r="D186" i="16" s="1"/>
  <c r="J188" i="16"/>
  <c r="J186" i="16" s="1"/>
  <c r="P188" i="16"/>
  <c r="P186" i="16" s="1"/>
  <c r="V188" i="16"/>
  <c r="V186" i="16" s="1"/>
  <c r="I193" i="16"/>
  <c r="I191" i="16" s="1"/>
  <c r="O193" i="16"/>
  <c r="O191" i="16" s="1"/>
  <c r="U193" i="16"/>
  <c r="U191" i="16" s="1"/>
  <c r="AA193" i="16"/>
  <c r="AA191" i="16" s="1"/>
  <c r="H198" i="16"/>
  <c r="H196" i="16" s="1"/>
  <c r="N198" i="16"/>
  <c r="N196" i="16" s="1"/>
  <c r="T198" i="16"/>
  <c r="T196" i="16" s="1"/>
  <c r="Z198" i="16"/>
  <c r="Z196" i="16" s="1"/>
  <c r="G203" i="16"/>
  <c r="G201" i="16" s="1"/>
  <c r="M203" i="16"/>
  <c r="M201" i="16" s="1"/>
  <c r="S203" i="16"/>
  <c r="S201" i="16" s="1"/>
  <c r="Y203" i="16"/>
  <c r="Y201" i="16" s="1"/>
  <c r="F208" i="16"/>
  <c r="F206" i="16" s="1"/>
  <c r="L208" i="16"/>
  <c r="L206" i="16" s="1"/>
  <c r="R208" i="16"/>
  <c r="R206" i="16" s="1"/>
  <c r="X208" i="16"/>
  <c r="X206" i="16" s="1"/>
  <c r="E213" i="16"/>
  <c r="E211" i="16" s="1"/>
  <c r="K213" i="16"/>
  <c r="K211" i="16" s="1"/>
  <c r="Q213" i="16"/>
  <c r="Q211" i="16" s="1"/>
  <c r="W213" i="16"/>
  <c r="W211" i="16" s="1"/>
  <c r="D218" i="16"/>
  <c r="D216" i="16" s="1"/>
  <c r="J218" i="16"/>
  <c r="J216" i="16" s="1"/>
  <c r="P218" i="16"/>
  <c r="P216" i="16" s="1"/>
  <c r="V218" i="16"/>
  <c r="V216" i="16" s="1"/>
  <c r="I223" i="16"/>
  <c r="I221" i="16" s="1"/>
  <c r="O223" i="16"/>
  <c r="O221" i="16" s="1"/>
  <c r="U223" i="16"/>
  <c r="U221" i="16" s="1"/>
  <c r="AA223" i="16"/>
  <c r="AA221" i="16" s="1"/>
  <c r="H228" i="16"/>
  <c r="H226" i="16" s="1"/>
  <c r="N228" i="16"/>
  <c r="N226" i="16" s="1"/>
  <c r="T228" i="16"/>
  <c r="T226" i="16" s="1"/>
  <c r="Z228" i="16"/>
  <c r="Z226" i="16" s="1"/>
  <c r="G233" i="16"/>
  <c r="G231" i="16" s="1"/>
  <c r="M233" i="16"/>
  <c r="M231" i="16" s="1"/>
  <c r="S233" i="16"/>
  <c r="S231" i="16" s="1"/>
  <c r="Y233" i="16"/>
  <c r="Y231" i="16" s="1"/>
  <c r="F238" i="16"/>
  <c r="F236" i="16" s="1"/>
  <c r="L238" i="16"/>
  <c r="L236" i="16" s="1"/>
  <c r="R238" i="16"/>
  <c r="R236" i="16" s="1"/>
  <c r="X238" i="16"/>
  <c r="X236" i="16" s="1"/>
  <c r="E243" i="16"/>
  <c r="E241" i="16" s="1"/>
  <c r="K243" i="16"/>
  <c r="K241" i="16" s="1"/>
  <c r="Q243" i="16"/>
  <c r="Q241" i="16" s="1"/>
  <c r="W243" i="16"/>
  <c r="W241" i="16" s="1"/>
  <c r="D248" i="16"/>
  <c r="D246" i="16" s="1"/>
  <c r="J248" i="16"/>
  <c r="J246" i="16" s="1"/>
  <c r="P248" i="16"/>
  <c r="P246" i="16" s="1"/>
  <c r="V248" i="16"/>
  <c r="V246" i="16" s="1"/>
  <c r="I253" i="16"/>
  <c r="I251" i="16" s="1"/>
  <c r="O253" i="16"/>
  <c r="O251" i="16" s="1"/>
  <c r="U253" i="16"/>
  <c r="U251" i="16" s="1"/>
  <c r="AA253" i="16"/>
  <c r="AA251" i="16" s="1"/>
  <c r="H258" i="16"/>
  <c r="H256" i="16" s="1"/>
  <c r="N258" i="16"/>
  <c r="N256" i="16" s="1"/>
  <c r="T258" i="16"/>
  <c r="T256" i="16" s="1"/>
  <c r="Z258" i="16"/>
  <c r="Z256" i="16" s="1"/>
  <c r="G263" i="16"/>
  <c r="G261" i="16" s="1"/>
  <c r="M263" i="16"/>
  <c r="M261" i="16" s="1"/>
  <c r="S263" i="16"/>
  <c r="S261" i="16" s="1"/>
  <c r="Y263" i="16"/>
  <c r="Y261" i="16" s="1"/>
  <c r="F268" i="16"/>
  <c r="F266" i="16" s="1"/>
  <c r="L268" i="16"/>
  <c r="L266" i="16" s="1"/>
  <c r="R268" i="16"/>
  <c r="R266" i="16" s="1"/>
  <c r="X268" i="16"/>
  <c r="X266" i="16" s="1"/>
  <c r="E273" i="16"/>
  <c r="E271" i="16" s="1"/>
  <c r="K273" i="16"/>
  <c r="K271" i="16" s="1"/>
  <c r="Q273" i="16"/>
  <c r="Q271" i="16" s="1"/>
  <c r="W273" i="16"/>
  <c r="W271" i="16" s="1"/>
  <c r="D278" i="16"/>
  <c r="D276" i="16" s="1"/>
  <c r="J278" i="16"/>
  <c r="J276" i="16" s="1"/>
  <c r="P278" i="16"/>
  <c r="P276" i="16" s="1"/>
  <c r="V278" i="16"/>
  <c r="V276" i="16" s="1"/>
  <c r="I283" i="16"/>
  <c r="I281" i="16" s="1"/>
  <c r="O283" i="16"/>
  <c r="O281" i="16" s="1"/>
  <c r="U283" i="16"/>
  <c r="U281" i="16" s="1"/>
  <c r="AA283" i="16"/>
  <c r="AA281" i="16" s="1"/>
  <c r="H288" i="16"/>
  <c r="H286" i="16" s="1"/>
  <c r="N288" i="16"/>
  <c r="N286" i="16" s="1"/>
  <c r="T288" i="16"/>
  <c r="T286" i="16" s="1"/>
  <c r="Z288" i="16"/>
  <c r="Z286" i="16" s="1"/>
  <c r="G293" i="16"/>
  <c r="G291" i="16" s="1"/>
  <c r="M293" i="16"/>
  <c r="M291" i="16" s="1"/>
  <c r="S293" i="16"/>
  <c r="S291" i="16" s="1"/>
  <c r="Y293" i="16"/>
  <c r="Y291" i="16" s="1"/>
  <c r="F298" i="16"/>
  <c r="F296" i="16" s="1"/>
  <c r="L298" i="16"/>
  <c r="L296" i="16" s="1"/>
  <c r="R298" i="16"/>
  <c r="R296" i="16" s="1"/>
  <c r="X298" i="16"/>
  <c r="X296" i="16" s="1"/>
  <c r="E303" i="16"/>
  <c r="E301" i="16" s="1"/>
  <c r="K303" i="16"/>
  <c r="K301" i="16" s="1"/>
  <c r="Q303" i="16"/>
  <c r="Q301" i="16" s="1"/>
  <c r="W303" i="16"/>
  <c r="W301" i="16" s="1"/>
  <c r="D308" i="16"/>
  <c r="D306" i="16" s="1"/>
  <c r="J308" i="16"/>
  <c r="J306" i="16" s="1"/>
  <c r="P308" i="16"/>
  <c r="P306" i="16" s="1"/>
  <c r="V308" i="16"/>
  <c r="V306" i="16" s="1"/>
  <c r="I313" i="16"/>
  <c r="I311" i="16" s="1"/>
  <c r="O313" i="16"/>
  <c r="O311" i="16" s="1"/>
  <c r="U313" i="16"/>
  <c r="U311" i="16" s="1"/>
  <c r="AA313" i="16"/>
  <c r="AA311" i="16" s="1"/>
  <c r="H318" i="16"/>
  <c r="H316" i="16" s="1"/>
  <c r="N318" i="16"/>
  <c r="N316" i="16" s="1"/>
  <c r="T318" i="16"/>
  <c r="T316" i="16" s="1"/>
  <c r="Z318" i="16"/>
  <c r="Z316" i="16" s="1"/>
  <c r="G327" i="16"/>
  <c r="G325" i="16" s="1"/>
  <c r="M327" i="16"/>
  <c r="M325" i="16" s="1"/>
  <c r="S327" i="16"/>
  <c r="S325" i="16" s="1"/>
  <c r="Y327" i="16"/>
  <c r="Y325" i="16" s="1"/>
  <c r="F332" i="16"/>
  <c r="F330" i="16" s="1"/>
  <c r="L332" i="16"/>
  <c r="L330" i="16" s="1"/>
  <c r="R332" i="16"/>
  <c r="R330" i="16" s="1"/>
  <c r="X332" i="16"/>
  <c r="X330" i="16" s="1"/>
  <c r="E337" i="16"/>
  <c r="E335" i="16" s="1"/>
  <c r="K337" i="16"/>
  <c r="K335" i="16" s="1"/>
  <c r="Q337" i="16"/>
  <c r="Q335" i="16" s="1"/>
  <c r="W337" i="16"/>
  <c r="W335" i="16" s="1"/>
  <c r="D342" i="16"/>
  <c r="D340" i="16" s="1"/>
  <c r="J342" i="16"/>
  <c r="J340" i="16" s="1"/>
  <c r="P342" i="16"/>
  <c r="P340" i="16" s="1"/>
  <c r="V342" i="16"/>
  <c r="V340" i="16" s="1"/>
  <c r="G347" i="16"/>
  <c r="G345" i="16" s="1"/>
  <c r="N347" i="16"/>
  <c r="N345" i="16" s="1"/>
  <c r="V347" i="16"/>
  <c r="V345" i="16" s="1"/>
  <c r="F352" i="16"/>
  <c r="F350" i="16" s="1"/>
  <c r="M352" i="16"/>
  <c r="M350" i="16" s="1"/>
  <c r="U352" i="16"/>
  <c r="U350" i="16" s="1"/>
  <c r="J357" i="16"/>
  <c r="J355" i="16" s="1"/>
  <c r="V357" i="16"/>
  <c r="V355" i="16" s="1"/>
  <c r="I362" i="16"/>
  <c r="I360" i="16" s="1"/>
  <c r="U362" i="16"/>
  <c r="U360" i="16" s="1"/>
  <c r="H367" i="16"/>
  <c r="H365" i="16" s="1"/>
  <c r="T367" i="16"/>
  <c r="T365" i="16" s="1"/>
  <c r="G372" i="16"/>
  <c r="G370" i="16" s="1"/>
  <c r="S372" i="16"/>
  <c r="S370" i="16" s="1"/>
  <c r="N377" i="16"/>
  <c r="N375" i="16" s="1"/>
  <c r="Z377" i="16"/>
  <c r="Z375" i="16" s="1"/>
  <c r="L382" i="16"/>
  <c r="L380" i="16" s="1"/>
  <c r="X382" i="16"/>
  <c r="X380" i="16" s="1"/>
  <c r="P387" i="16"/>
  <c r="P385" i="16" s="1"/>
  <c r="O392" i="16"/>
  <c r="O390" i="16" s="1"/>
  <c r="J397" i="16"/>
  <c r="J395" i="16" s="1"/>
  <c r="O402" i="16"/>
  <c r="O400" i="16" s="1"/>
  <c r="H407" i="16"/>
  <c r="H405" i="16" s="1"/>
  <c r="W422" i="16"/>
  <c r="W420" i="16" s="1"/>
  <c r="P427" i="16"/>
  <c r="P425" i="16" s="1"/>
  <c r="O432" i="16"/>
  <c r="O430" i="16" s="1"/>
  <c r="H437" i="16"/>
  <c r="H435" i="16" s="1"/>
  <c r="W452" i="16"/>
  <c r="W450" i="16" s="1"/>
  <c r="P457" i="16"/>
  <c r="P455" i="16" s="1"/>
  <c r="O462" i="16"/>
  <c r="O460" i="16" s="1"/>
  <c r="H467" i="16"/>
  <c r="H465" i="16" s="1"/>
  <c r="V629" i="16"/>
  <c r="I168" i="16"/>
  <c r="I166" i="16" s="1"/>
  <c r="O168" i="16"/>
  <c r="U168" i="16"/>
  <c r="AA168" i="16"/>
  <c r="AA166" i="16" s="1"/>
  <c r="H173" i="16"/>
  <c r="H171" i="16" s="1"/>
  <c r="N173" i="16"/>
  <c r="N171" i="16" s="1"/>
  <c r="T173" i="16"/>
  <c r="T171" i="16" s="1"/>
  <c r="Z173" i="16"/>
  <c r="G178" i="16"/>
  <c r="M178" i="16"/>
  <c r="M176" i="16" s="1"/>
  <c r="S178" i="16"/>
  <c r="S176" i="16" s="1"/>
  <c r="Y178" i="16"/>
  <c r="Y176" i="16" s="1"/>
  <c r="F183" i="16"/>
  <c r="F181" i="16" s="1"/>
  <c r="L183" i="16"/>
  <c r="R183" i="16"/>
  <c r="X183" i="16"/>
  <c r="X181" i="16" s="1"/>
  <c r="E188" i="16"/>
  <c r="E186" i="16" s="1"/>
  <c r="K188" i="16"/>
  <c r="K186" i="16" s="1"/>
  <c r="Q188" i="16"/>
  <c r="Q186" i="16" s="1"/>
  <c r="W188" i="16"/>
  <c r="D193" i="16"/>
  <c r="J193" i="16"/>
  <c r="J191" i="16" s="1"/>
  <c r="P193" i="16"/>
  <c r="P191" i="16" s="1"/>
  <c r="V193" i="16"/>
  <c r="V191" i="16" s="1"/>
  <c r="I198" i="16"/>
  <c r="I196" i="16" s="1"/>
  <c r="O198" i="16"/>
  <c r="U198" i="16"/>
  <c r="AA198" i="16"/>
  <c r="AA196" i="16" s="1"/>
  <c r="H203" i="16"/>
  <c r="H201" i="16" s="1"/>
  <c r="N203" i="16"/>
  <c r="N201" i="16" s="1"/>
  <c r="T203" i="16"/>
  <c r="T201" i="16" s="1"/>
  <c r="Z203" i="16"/>
  <c r="G208" i="16"/>
  <c r="M208" i="16"/>
  <c r="M206" i="16" s="1"/>
  <c r="S208" i="16"/>
  <c r="S206" i="16" s="1"/>
  <c r="Y208" i="16"/>
  <c r="Y206" i="16" s="1"/>
  <c r="F213" i="16"/>
  <c r="F211" i="16" s="1"/>
  <c r="L213" i="16"/>
  <c r="R213" i="16"/>
  <c r="X213" i="16"/>
  <c r="X211" i="16" s="1"/>
  <c r="E218" i="16"/>
  <c r="E216" i="16" s="1"/>
  <c r="K218" i="16"/>
  <c r="K216" i="16" s="1"/>
  <c r="Q218" i="16"/>
  <c r="Q216" i="16" s="1"/>
  <c r="W218" i="16"/>
  <c r="D223" i="16"/>
  <c r="J223" i="16"/>
  <c r="J221" i="16" s="1"/>
  <c r="P223" i="16"/>
  <c r="P221" i="16" s="1"/>
  <c r="V223" i="16"/>
  <c r="V221" i="16" s="1"/>
  <c r="I228" i="16"/>
  <c r="I226" i="16" s="1"/>
  <c r="O228" i="16"/>
  <c r="U228" i="16"/>
  <c r="AA228" i="16"/>
  <c r="AA226" i="16" s="1"/>
  <c r="H233" i="16"/>
  <c r="H231" i="16" s="1"/>
  <c r="N233" i="16"/>
  <c r="N231" i="16" s="1"/>
  <c r="T233" i="16"/>
  <c r="T231" i="16" s="1"/>
  <c r="Z233" i="16"/>
  <c r="G238" i="16"/>
  <c r="M238" i="16"/>
  <c r="M236" i="16" s="1"/>
  <c r="S238" i="16"/>
  <c r="S236" i="16" s="1"/>
  <c r="Y238" i="16"/>
  <c r="Y236" i="16" s="1"/>
  <c r="F243" i="16"/>
  <c r="F241" i="16" s="1"/>
  <c r="L243" i="16"/>
  <c r="R243" i="16"/>
  <c r="X243" i="16"/>
  <c r="X241" i="16" s="1"/>
  <c r="E248" i="16"/>
  <c r="E246" i="16" s="1"/>
  <c r="K248" i="16"/>
  <c r="K246" i="16" s="1"/>
  <c r="Q248" i="16"/>
  <c r="Q246" i="16" s="1"/>
  <c r="W248" i="16"/>
  <c r="D253" i="16"/>
  <c r="J253" i="16"/>
  <c r="J251" i="16" s="1"/>
  <c r="P253" i="16"/>
  <c r="P251" i="16" s="1"/>
  <c r="V253" i="16"/>
  <c r="V251" i="16" s="1"/>
  <c r="I258" i="16"/>
  <c r="I256" i="16" s="1"/>
  <c r="O258" i="16"/>
  <c r="U258" i="16"/>
  <c r="AA258" i="16"/>
  <c r="AA256" i="16" s="1"/>
  <c r="H263" i="16"/>
  <c r="H261" i="16" s="1"/>
  <c r="N263" i="16"/>
  <c r="N261" i="16" s="1"/>
  <c r="T263" i="16"/>
  <c r="T261" i="16" s="1"/>
  <c r="Z263" i="16"/>
  <c r="G268" i="16"/>
  <c r="M268" i="16"/>
  <c r="M266" i="16" s="1"/>
  <c r="S268" i="16"/>
  <c r="S266" i="16" s="1"/>
  <c r="Y268" i="16"/>
  <c r="Y266" i="16" s="1"/>
  <c r="F273" i="16"/>
  <c r="F271" i="16" s="1"/>
  <c r="L273" i="16"/>
  <c r="R273" i="16"/>
  <c r="X273" i="16"/>
  <c r="X271" i="16" s="1"/>
  <c r="E278" i="16"/>
  <c r="E276" i="16" s="1"/>
  <c r="K278" i="16"/>
  <c r="K276" i="16" s="1"/>
  <c r="Q278" i="16"/>
  <c r="Q276" i="16" s="1"/>
  <c r="W278" i="16"/>
  <c r="D283" i="16"/>
  <c r="J283" i="16"/>
  <c r="J281" i="16" s="1"/>
  <c r="P283" i="16"/>
  <c r="P281" i="16" s="1"/>
  <c r="V283" i="16"/>
  <c r="V281" i="16" s="1"/>
  <c r="I288" i="16"/>
  <c r="I286" i="16" s="1"/>
  <c r="O288" i="16"/>
  <c r="U288" i="16"/>
  <c r="AA288" i="16"/>
  <c r="AA286" i="16" s="1"/>
  <c r="H293" i="16"/>
  <c r="H291" i="16" s="1"/>
  <c r="N293" i="16"/>
  <c r="N291" i="16" s="1"/>
  <c r="T293" i="16"/>
  <c r="T291" i="16" s="1"/>
  <c r="Z293" i="16"/>
  <c r="G298" i="16"/>
  <c r="M298" i="16"/>
  <c r="M296" i="16" s="1"/>
  <c r="S298" i="16"/>
  <c r="S296" i="16" s="1"/>
  <c r="Y298" i="16"/>
  <c r="Y296" i="16" s="1"/>
  <c r="F303" i="16"/>
  <c r="F301" i="16" s="1"/>
  <c r="L303" i="16"/>
  <c r="R303" i="16"/>
  <c r="X303" i="16"/>
  <c r="X301" i="16" s="1"/>
  <c r="E308" i="16"/>
  <c r="E306" i="16" s="1"/>
  <c r="K308" i="16"/>
  <c r="K306" i="16" s="1"/>
  <c r="Q308" i="16"/>
  <c r="Q306" i="16" s="1"/>
  <c r="W308" i="16"/>
  <c r="D313" i="16"/>
  <c r="J313" i="16"/>
  <c r="J311" i="16" s="1"/>
  <c r="P313" i="16"/>
  <c r="P311" i="16" s="1"/>
  <c r="V313" i="16"/>
  <c r="V311" i="16" s="1"/>
  <c r="I318" i="16"/>
  <c r="I316" i="16" s="1"/>
  <c r="O318" i="16"/>
  <c r="U318" i="16"/>
  <c r="AA318" i="16"/>
  <c r="AA316" i="16" s="1"/>
  <c r="H327" i="16"/>
  <c r="H325" i="16" s="1"/>
  <c r="N327" i="16"/>
  <c r="N325" i="16" s="1"/>
  <c r="T327" i="16"/>
  <c r="T325" i="16" s="1"/>
  <c r="Z327" i="16"/>
  <c r="G332" i="16"/>
  <c r="M332" i="16"/>
  <c r="M330" i="16" s="1"/>
  <c r="S332" i="16"/>
  <c r="S330" i="16" s="1"/>
  <c r="Y332" i="16"/>
  <c r="Y330" i="16" s="1"/>
  <c r="F337" i="16"/>
  <c r="F335" i="16" s="1"/>
  <c r="L337" i="16"/>
  <c r="R337" i="16"/>
  <c r="X337" i="16"/>
  <c r="X335" i="16" s="1"/>
  <c r="E342" i="16"/>
  <c r="E340" i="16" s="1"/>
  <c r="K342" i="16"/>
  <c r="K340" i="16" s="1"/>
  <c r="Q342" i="16"/>
  <c r="Q340" i="16" s="1"/>
  <c r="W342" i="16"/>
  <c r="H347" i="16"/>
  <c r="P347" i="16"/>
  <c r="P345" i="16" s="1"/>
  <c r="W347" i="16"/>
  <c r="W345" i="16" s="1"/>
  <c r="G352" i="16"/>
  <c r="G350" i="16" s="1"/>
  <c r="O352" i="16"/>
  <c r="O350" i="16" s="1"/>
  <c r="V352" i="16"/>
  <c r="V350" i="16" s="1"/>
  <c r="K357" i="16"/>
  <c r="W357" i="16"/>
  <c r="W355" i="16" s="1"/>
  <c r="J362" i="16"/>
  <c r="J360" i="16" s="1"/>
  <c r="V362" i="16"/>
  <c r="V360" i="16" s="1"/>
  <c r="I367" i="16"/>
  <c r="I365" i="16" s="1"/>
  <c r="U367" i="16"/>
  <c r="U365" i="16" s="1"/>
  <c r="H372" i="16"/>
  <c r="H370" i="16" s="1"/>
  <c r="T372" i="16"/>
  <c r="T370" i="16" s="1"/>
  <c r="F377" i="16"/>
  <c r="F375" i="16" s="1"/>
  <c r="R377" i="16"/>
  <c r="R375" i="16" s="1"/>
  <c r="M382" i="16"/>
  <c r="M380" i="16" s="1"/>
  <c r="Y382" i="16"/>
  <c r="Y380" i="16" s="1"/>
  <c r="R387" i="16"/>
  <c r="Q392" i="16"/>
  <c r="Q390" i="16" s="1"/>
  <c r="N397" i="16"/>
  <c r="N395" i="16" s="1"/>
  <c r="U402" i="16"/>
  <c r="U400" i="16" s="1"/>
  <c r="N407" i="16"/>
  <c r="N405" i="16" s="1"/>
  <c r="G412" i="16"/>
  <c r="G410" i="16" s="1"/>
  <c r="V427" i="16"/>
  <c r="V425" i="16" s="1"/>
  <c r="U432" i="16"/>
  <c r="U430" i="16" s="1"/>
  <c r="N437" i="16"/>
  <c r="N435" i="16" s="1"/>
  <c r="G442" i="16"/>
  <c r="G440" i="16" s="1"/>
  <c r="V457" i="16"/>
  <c r="V455" i="16" s="1"/>
  <c r="U462" i="16"/>
  <c r="U460" i="16" s="1"/>
  <c r="N467" i="16"/>
  <c r="N465" i="16" s="1"/>
  <c r="G472" i="16"/>
  <c r="G470" i="16" s="1"/>
  <c r="G634" i="16"/>
  <c r="J168" i="16"/>
  <c r="J166" i="16" s="1"/>
  <c r="P168" i="16"/>
  <c r="P166" i="16" s="1"/>
  <c r="V168" i="16"/>
  <c r="V166" i="16" s="1"/>
  <c r="I173" i="16"/>
  <c r="I171" i="16" s="1"/>
  <c r="O173" i="16"/>
  <c r="O171" i="16" s="1"/>
  <c r="U173" i="16"/>
  <c r="U171" i="16" s="1"/>
  <c r="AA173" i="16"/>
  <c r="AA171" i="16" s="1"/>
  <c r="H178" i="16"/>
  <c r="H176" i="16" s="1"/>
  <c r="N178" i="16"/>
  <c r="N176" i="16" s="1"/>
  <c r="T178" i="16"/>
  <c r="T176" i="16" s="1"/>
  <c r="Z178" i="16"/>
  <c r="Z176" i="16" s="1"/>
  <c r="G183" i="16"/>
  <c r="G181" i="16" s="1"/>
  <c r="M183" i="16"/>
  <c r="M181" i="16" s="1"/>
  <c r="S183" i="16"/>
  <c r="S181" i="16" s="1"/>
  <c r="Y183" i="16"/>
  <c r="Y181" i="16" s="1"/>
  <c r="F188" i="16"/>
  <c r="F186" i="16" s="1"/>
  <c r="L188" i="16"/>
  <c r="L186" i="16" s="1"/>
  <c r="R188" i="16"/>
  <c r="R186" i="16" s="1"/>
  <c r="X188" i="16"/>
  <c r="X186" i="16" s="1"/>
  <c r="E193" i="16"/>
  <c r="E191" i="16" s="1"/>
  <c r="K193" i="16"/>
  <c r="K191" i="16" s="1"/>
  <c r="Q193" i="16"/>
  <c r="Q191" i="16" s="1"/>
  <c r="W193" i="16"/>
  <c r="W191" i="16" s="1"/>
  <c r="D198" i="16"/>
  <c r="D196" i="16" s="1"/>
  <c r="J198" i="16"/>
  <c r="J196" i="16" s="1"/>
  <c r="P198" i="16"/>
  <c r="P196" i="16" s="1"/>
  <c r="V198" i="16"/>
  <c r="V196" i="16" s="1"/>
  <c r="I203" i="16"/>
  <c r="I201" i="16" s="1"/>
  <c r="O203" i="16"/>
  <c r="O201" i="16" s="1"/>
  <c r="U203" i="16"/>
  <c r="U201" i="16" s="1"/>
  <c r="AA203" i="16"/>
  <c r="AA201" i="16" s="1"/>
  <c r="H208" i="16"/>
  <c r="H206" i="16" s="1"/>
  <c r="N208" i="16"/>
  <c r="N206" i="16" s="1"/>
  <c r="T208" i="16"/>
  <c r="T206" i="16" s="1"/>
  <c r="Z208" i="16"/>
  <c r="Z206" i="16" s="1"/>
  <c r="G213" i="16"/>
  <c r="G211" i="16" s="1"/>
  <c r="M213" i="16"/>
  <c r="M211" i="16" s="1"/>
  <c r="S213" i="16"/>
  <c r="S211" i="16" s="1"/>
  <c r="Y213" i="16"/>
  <c r="Y211" i="16" s="1"/>
  <c r="F218" i="16"/>
  <c r="F216" i="16" s="1"/>
  <c r="L218" i="16"/>
  <c r="L216" i="16" s="1"/>
  <c r="R218" i="16"/>
  <c r="R216" i="16" s="1"/>
  <c r="X218" i="16"/>
  <c r="X216" i="16" s="1"/>
  <c r="E223" i="16"/>
  <c r="E221" i="16" s="1"/>
  <c r="K223" i="16"/>
  <c r="K221" i="16" s="1"/>
  <c r="Q223" i="16"/>
  <c r="Q221" i="16" s="1"/>
  <c r="W223" i="16"/>
  <c r="W221" i="16" s="1"/>
  <c r="D228" i="16"/>
  <c r="D226" i="16" s="1"/>
  <c r="J228" i="16"/>
  <c r="J226" i="16" s="1"/>
  <c r="P228" i="16"/>
  <c r="P226" i="16" s="1"/>
  <c r="V228" i="16"/>
  <c r="V226" i="16" s="1"/>
  <c r="I233" i="16"/>
  <c r="I231" i="16" s="1"/>
  <c r="O233" i="16"/>
  <c r="O231" i="16" s="1"/>
  <c r="U233" i="16"/>
  <c r="U231" i="16" s="1"/>
  <c r="AA233" i="16"/>
  <c r="AA231" i="16" s="1"/>
  <c r="H238" i="16"/>
  <c r="H236" i="16" s="1"/>
  <c r="N238" i="16"/>
  <c r="N236" i="16" s="1"/>
  <c r="T238" i="16"/>
  <c r="T236" i="16" s="1"/>
  <c r="Z238" i="16"/>
  <c r="Z236" i="16" s="1"/>
  <c r="G243" i="16"/>
  <c r="G241" i="16" s="1"/>
  <c r="M243" i="16"/>
  <c r="M241" i="16" s="1"/>
  <c r="S243" i="16"/>
  <c r="S241" i="16" s="1"/>
  <c r="Y243" i="16"/>
  <c r="Y241" i="16" s="1"/>
  <c r="F248" i="16"/>
  <c r="F246" i="16" s="1"/>
  <c r="L248" i="16"/>
  <c r="L246" i="16" s="1"/>
  <c r="R248" i="16"/>
  <c r="R246" i="16" s="1"/>
  <c r="X248" i="16"/>
  <c r="X246" i="16" s="1"/>
  <c r="E253" i="16"/>
  <c r="E251" i="16" s="1"/>
  <c r="K253" i="16"/>
  <c r="K251" i="16" s="1"/>
  <c r="Q253" i="16"/>
  <c r="Q251" i="16" s="1"/>
  <c r="W253" i="16"/>
  <c r="W251" i="16" s="1"/>
  <c r="D258" i="16"/>
  <c r="D256" i="16" s="1"/>
  <c r="J258" i="16"/>
  <c r="J256" i="16" s="1"/>
  <c r="P258" i="16"/>
  <c r="P256" i="16" s="1"/>
  <c r="V258" i="16"/>
  <c r="V256" i="16" s="1"/>
  <c r="I263" i="16"/>
  <c r="I261" i="16" s="1"/>
  <c r="O263" i="16"/>
  <c r="O261" i="16" s="1"/>
  <c r="U263" i="16"/>
  <c r="U261" i="16" s="1"/>
  <c r="AA263" i="16"/>
  <c r="AA261" i="16" s="1"/>
  <c r="H268" i="16"/>
  <c r="H266" i="16" s="1"/>
  <c r="N268" i="16"/>
  <c r="N266" i="16" s="1"/>
  <c r="T268" i="16"/>
  <c r="T266" i="16" s="1"/>
  <c r="Z268" i="16"/>
  <c r="Z266" i="16" s="1"/>
  <c r="G273" i="16"/>
  <c r="G271" i="16" s="1"/>
  <c r="M273" i="16"/>
  <c r="M271" i="16" s="1"/>
  <c r="S273" i="16"/>
  <c r="S271" i="16" s="1"/>
  <c r="Y273" i="16"/>
  <c r="Y271" i="16" s="1"/>
  <c r="F278" i="16"/>
  <c r="F276" i="16" s="1"/>
  <c r="L278" i="16"/>
  <c r="L276" i="16" s="1"/>
  <c r="R278" i="16"/>
  <c r="R276" i="16" s="1"/>
  <c r="X278" i="16"/>
  <c r="X276" i="16" s="1"/>
  <c r="E283" i="16"/>
  <c r="E281" i="16" s="1"/>
  <c r="K283" i="16"/>
  <c r="K281" i="16" s="1"/>
  <c r="Q283" i="16"/>
  <c r="Q281" i="16" s="1"/>
  <c r="W283" i="16"/>
  <c r="W281" i="16" s="1"/>
  <c r="D288" i="16"/>
  <c r="D286" i="16" s="1"/>
  <c r="J288" i="16"/>
  <c r="J286" i="16" s="1"/>
  <c r="P288" i="16"/>
  <c r="P286" i="16" s="1"/>
  <c r="V288" i="16"/>
  <c r="V286" i="16" s="1"/>
  <c r="I293" i="16"/>
  <c r="I291" i="16" s="1"/>
  <c r="O293" i="16"/>
  <c r="O291" i="16" s="1"/>
  <c r="U293" i="16"/>
  <c r="U291" i="16" s="1"/>
  <c r="AA293" i="16"/>
  <c r="AA291" i="16" s="1"/>
  <c r="H298" i="16"/>
  <c r="H296" i="16" s="1"/>
  <c r="N298" i="16"/>
  <c r="N296" i="16" s="1"/>
  <c r="T298" i="16"/>
  <c r="T296" i="16" s="1"/>
  <c r="Z298" i="16"/>
  <c r="Z296" i="16" s="1"/>
  <c r="G303" i="16"/>
  <c r="G301" i="16" s="1"/>
  <c r="M303" i="16"/>
  <c r="M301" i="16" s="1"/>
  <c r="S303" i="16"/>
  <c r="S301" i="16" s="1"/>
  <c r="Y303" i="16"/>
  <c r="Y301" i="16" s="1"/>
  <c r="F308" i="16"/>
  <c r="F306" i="16" s="1"/>
  <c r="L308" i="16"/>
  <c r="L306" i="16" s="1"/>
  <c r="R308" i="16"/>
  <c r="R306" i="16" s="1"/>
  <c r="X308" i="16"/>
  <c r="X306" i="16" s="1"/>
  <c r="E313" i="16"/>
  <c r="E311" i="16" s="1"/>
  <c r="K313" i="16"/>
  <c r="K311" i="16" s="1"/>
  <c r="Q313" i="16"/>
  <c r="Q311" i="16" s="1"/>
  <c r="W313" i="16"/>
  <c r="W311" i="16" s="1"/>
  <c r="D318" i="16"/>
  <c r="D316" i="16" s="1"/>
  <c r="J318" i="16"/>
  <c r="J316" i="16" s="1"/>
  <c r="P318" i="16"/>
  <c r="P316" i="16" s="1"/>
  <c r="V318" i="16"/>
  <c r="V316" i="16" s="1"/>
  <c r="I327" i="16"/>
  <c r="I325" i="16" s="1"/>
  <c r="O327" i="16"/>
  <c r="O325" i="16" s="1"/>
  <c r="U327" i="16"/>
  <c r="U325" i="16" s="1"/>
  <c r="AA327" i="16"/>
  <c r="AA325" i="16" s="1"/>
  <c r="H332" i="16"/>
  <c r="H330" i="16" s="1"/>
  <c r="N332" i="16"/>
  <c r="N330" i="16" s="1"/>
  <c r="T332" i="16"/>
  <c r="T330" i="16" s="1"/>
  <c r="Z332" i="16"/>
  <c r="Z330" i="16" s="1"/>
  <c r="G337" i="16"/>
  <c r="G335" i="16" s="1"/>
  <c r="M337" i="16"/>
  <c r="M335" i="16" s="1"/>
  <c r="S337" i="16"/>
  <c r="S335" i="16" s="1"/>
  <c r="Y337" i="16"/>
  <c r="Y335" i="16" s="1"/>
  <c r="F342" i="16"/>
  <c r="F340" i="16" s="1"/>
  <c r="L342" i="16"/>
  <c r="L340" i="16" s="1"/>
  <c r="R342" i="16"/>
  <c r="R340" i="16" s="1"/>
  <c r="X342" i="16"/>
  <c r="X340" i="16" s="1"/>
  <c r="J347" i="16"/>
  <c r="J345" i="16" s="1"/>
  <c r="Q347" i="16"/>
  <c r="Q345" i="16" s="1"/>
  <c r="X347" i="16"/>
  <c r="X345" i="16" s="1"/>
  <c r="I352" i="16"/>
  <c r="I350" i="16" s="1"/>
  <c r="P352" i="16"/>
  <c r="P350" i="16" s="1"/>
  <c r="W352" i="16"/>
  <c r="W350" i="16" s="1"/>
  <c r="L357" i="16"/>
  <c r="L355" i="16" s="1"/>
  <c r="X357" i="16"/>
  <c r="X355" i="16" s="1"/>
  <c r="K362" i="16"/>
  <c r="K360" i="16" s="1"/>
  <c r="W362" i="16"/>
  <c r="W360" i="16" s="1"/>
  <c r="J367" i="16"/>
  <c r="J365" i="16" s="1"/>
  <c r="V367" i="16"/>
  <c r="V365" i="16" s="1"/>
  <c r="I372" i="16"/>
  <c r="I370" i="16" s="1"/>
  <c r="U372" i="16"/>
  <c r="U370" i="16" s="1"/>
  <c r="G377" i="16"/>
  <c r="G375" i="16" s="1"/>
  <c r="S377" i="16"/>
  <c r="S375" i="16" s="1"/>
  <c r="E382" i="16"/>
  <c r="E380" i="16" s="1"/>
  <c r="Q382" i="16"/>
  <c r="Q380" i="16" s="1"/>
  <c r="D387" i="16"/>
  <c r="D385" i="16" s="1"/>
  <c r="V387" i="16"/>
  <c r="V385" i="16" s="1"/>
  <c r="U392" i="16"/>
  <c r="U390" i="16" s="1"/>
  <c r="P397" i="16"/>
  <c r="P395" i="16" s="1"/>
  <c r="AA402" i="16"/>
  <c r="AA400" i="16" s="1"/>
  <c r="T407" i="16"/>
  <c r="T405" i="16" s="1"/>
  <c r="M412" i="16"/>
  <c r="M410" i="16" s="1"/>
  <c r="F417" i="16"/>
  <c r="F415" i="16" s="1"/>
  <c r="AA432" i="16"/>
  <c r="AA430" i="16" s="1"/>
  <c r="T437" i="16"/>
  <c r="T435" i="16" s="1"/>
  <c r="M442" i="16"/>
  <c r="M440" i="16" s="1"/>
  <c r="F447" i="16"/>
  <c r="F445" i="16" s="1"/>
  <c r="AA462" i="16"/>
  <c r="AA460" i="16" s="1"/>
  <c r="T467" i="16"/>
  <c r="T465" i="16" s="1"/>
  <c r="M472" i="16"/>
  <c r="M470" i="16" s="1"/>
  <c r="I624" i="16"/>
  <c r="N634" i="16"/>
  <c r="I208" i="16"/>
  <c r="O208" i="16"/>
  <c r="O206" i="16" s="1"/>
  <c r="U208" i="16"/>
  <c r="U206" i="16" s="1"/>
  <c r="AA208" i="16"/>
  <c r="AA206" i="16" s="1"/>
  <c r="H213" i="16"/>
  <c r="H211" i="16" s="1"/>
  <c r="N213" i="16"/>
  <c r="N211" i="16" s="1"/>
  <c r="T213" i="16"/>
  <c r="Z213" i="16"/>
  <c r="Z211" i="16" s="1"/>
  <c r="G218" i="16"/>
  <c r="G216" i="16" s="1"/>
  <c r="M218" i="16"/>
  <c r="M216" i="16" s="1"/>
  <c r="S218" i="16"/>
  <c r="S216" i="16" s="1"/>
  <c r="Y218" i="16"/>
  <c r="Y216" i="16" s="1"/>
  <c r="F223" i="16"/>
  <c r="L223" i="16"/>
  <c r="L221" i="16" s="1"/>
  <c r="R223" i="16"/>
  <c r="R221" i="16" s="1"/>
  <c r="X223" i="16"/>
  <c r="X221" i="16" s="1"/>
  <c r="E228" i="16"/>
  <c r="E226" i="16" s="1"/>
  <c r="K228" i="16"/>
  <c r="K226" i="16" s="1"/>
  <c r="Q228" i="16"/>
  <c r="W228" i="16"/>
  <c r="W226" i="16" s="1"/>
  <c r="D233" i="16"/>
  <c r="D231" i="16" s="1"/>
  <c r="J233" i="16"/>
  <c r="J231" i="16" s="1"/>
  <c r="P233" i="16"/>
  <c r="P231" i="16" s="1"/>
  <c r="V233" i="16"/>
  <c r="V231" i="16" s="1"/>
  <c r="I238" i="16"/>
  <c r="O238" i="16"/>
  <c r="O236" i="16" s="1"/>
  <c r="U238" i="16"/>
  <c r="U236" i="16" s="1"/>
  <c r="AA238" i="16"/>
  <c r="AA236" i="16" s="1"/>
  <c r="H243" i="16"/>
  <c r="H241" i="16" s="1"/>
  <c r="N243" i="16"/>
  <c r="N241" i="16" s="1"/>
  <c r="T243" i="16"/>
  <c r="Z243" i="16"/>
  <c r="Z241" i="16" s="1"/>
  <c r="G248" i="16"/>
  <c r="G246" i="16" s="1"/>
  <c r="M248" i="16"/>
  <c r="M246" i="16" s="1"/>
  <c r="S248" i="16"/>
  <c r="S246" i="16" s="1"/>
  <c r="Y248" i="16"/>
  <c r="Y246" i="16" s="1"/>
  <c r="F253" i="16"/>
  <c r="L253" i="16"/>
  <c r="L251" i="16" s="1"/>
  <c r="R253" i="16"/>
  <c r="R251" i="16" s="1"/>
  <c r="X253" i="16"/>
  <c r="X251" i="16" s="1"/>
  <c r="E258" i="16"/>
  <c r="E256" i="16" s="1"/>
  <c r="K258" i="16"/>
  <c r="K256" i="16" s="1"/>
  <c r="Q258" i="16"/>
  <c r="W258" i="16"/>
  <c r="W256" i="16" s="1"/>
  <c r="D263" i="16"/>
  <c r="D261" i="16" s="1"/>
  <c r="J263" i="16"/>
  <c r="J261" i="16" s="1"/>
  <c r="P263" i="16"/>
  <c r="P261" i="16" s="1"/>
  <c r="V263" i="16"/>
  <c r="V261" i="16" s="1"/>
  <c r="I268" i="16"/>
  <c r="O268" i="16"/>
  <c r="O266" i="16" s="1"/>
  <c r="U268" i="16"/>
  <c r="U266" i="16" s="1"/>
  <c r="AA268" i="16"/>
  <c r="AA266" i="16" s="1"/>
  <c r="H273" i="16"/>
  <c r="H271" i="16" s="1"/>
  <c r="N273" i="16"/>
  <c r="N271" i="16" s="1"/>
  <c r="T273" i="16"/>
  <c r="Z273" i="16"/>
  <c r="Z271" i="16" s="1"/>
  <c r="G278" i="16"/>
  <c r="G276" i="16" s="1"/>
  <c r="M278" i="16"/>
  <c r="M276" i="16" s="1"/>
  <c r="S278" i="16"/>
  <c r="S276" i="16" s="1"/>
  <c r="Y278" i="16"/>
  <c r="Y276" i="16" s="1"/>
  <c r="F283" i="16"/>
  <c r="L283" i="16"/>
  <c r="L281" i="16" s="1"/>
  <c r="R283" i="16"/>
  <c r="R281" i="16" s="1"/>
  <c r="X283" i="16"/>
  <c r="X281" i="16" s="1"/>
  <c r="E288" i="16"/>
  <c r="E286" i="16" s="1"/>
  <c r="K288" i="16"/>
  <c r="K286" i="16" s="1"/>
  <c r="Q288" i="16"/>
  <c r="W288" i="16"/>
  <c r="W286" i="16" s="1"/>
  <c r="D293" i="16"/>
  <c r="D291" i="16" s="1"/>
  <c r="J293" i="16"/>
  <c r="J291" i="16" s="1"/>
  <c r="P293" i="16"/>
  <c r="P291" i="16" s="1"/>
  <c r="V293" i="16"/>
  <c r="V291" i="16" s="1"/>
  <c r="I298" i="16"/>
  <c r="O298" i="16"/>
  <c r="O296" i="16" s="1"/>
  <c r="U298" i="16"/>
  <c r="U296" i="16" s="1"/>
  <c r="AA298" i="16"/>
  <c r="AA296" i="16" s="1"/>
  <c r="H303" i="16"/>
  <c r="H301" i="16" s="1"/>
  <c r="N303" i="16"/>
  <c r="N301" i="16" s="1"/>
  <c r="T303" i="16"/>
  <c r="Z303" i="16"/>
  <c r="Z301" i="16" s="1"/>
  <c r="G308" i="16"/>
  <c r="G306" i="16" s="1"/>
  <c r="M308" i="16"/>
  <c r="M306" i="16" s="1"/>
  <c r="S308" i="16"/>
  <c r="S306" i="16" s="1"/>
  <c r="Y308" i="16"/>
  <c r="Y306" i="16" s="1"/>
  <c r="F313" i="16"/>
  <c r="L313" i="16"/>
  <c r="L311" i="16" s="1"/>
  <c r="R313" i="16"/>
  <c r="R311" i="16" s="1"/>
  <c r="X313" i="16"/>
  <c r="X311" i="16" s="1"/>
  <c r="E318" i="16"/>
  <c r="E316" i="16" s="1"/>
  <c r="K318" i="16"/>
  <c r="K316" i="16" s="1"/>
  <c r="Q318" i="16"/>
  <c r="Z477" i="16"/>
  <c r="Z475" i="16" s="1"/>
  <c r="T477" i="16"/>
  <c r="T475" i="16" s="1"/>
  <c r="N477" i="16"/>
  <c r="N475" i="16" s="1"/>
  <c r="H477" i="16"/>
  <c r="H475" i="16" s="1"/>
  <c r="AA472" i="16"/>
  <c r="AA470" i="16" s="1"/>
  <c r="U472" i="16"/>
  <c r="U470" i="16" s="1"/>
  <c r="O472" i="16"/>
  <c r="O470" i="16" s="1"/>
  <c r="I472" i="16"/>
  <c r="I470" i="16" s="1"/>
  <c r="V467" i="16"/>
  <c r="V465" i="16" s="1"/>
  <c r="P467" i="16"/>
  <c r="P465" i="16" s="1"/>
  <c r="J467" i="16"/>
  <c r="J465" i="16" s="1"/>
  <c r="D467" i="16"/>
  <c r="D465" i="16" s="1"/>
  <c r="W462" i="16"/>
  <c r="W460" i="16" s="1"/>
  <c r="Q462" i="16"/>
  <c r="Q460" i="16" s="1"/>
  <c r="K462" i="16"/>
  <c r="K460" i="16" s="1"/>
  <c r="E462" i="16"/>
  <c r="E460" i="16" s="1"/>
  <c r="X457" i="16"/>
  <c r="X455" i="16" s="1"/>
  <c r="R457" i="16"/>
  <c r="R455" i="16" s="1"/>
  <c r="L457" i="16"/>
  <c r="L455" i="16" s="1"/>
  <c r="F457" i="16"/>
  <c r="F455" i="16" s="1"/>
  <c r="Y452" i="16"/>
  <c r="Y450" i="16" s="1"/>
  <c r="S452" i="16"/>
  <c r="S450" i="16" s="1"/>
  <c r="M452" i="16"/>
  <c r="M450" i="16" s="1"/>
  <c r="G452" i="16"/>
  <c r="G450" i="16" s="1"/>
  <c r="Z447" i="16"/>
  <c r="Z445" i="16" s="1"/>
  <c r="T447" i="16"/>
  <c r="T445" i="16" s="1"/>
  <c r="N447" i="16"/>
  <c r="N445" i="16" s="1"/>
  <c r="H447" i="16"/>
  <c r="H445" i="16" s="1"/>
  <c r="AA442" i="16"/>
  <c r="AA440" i="16" s="1"/>
  <c r="U442" i="16"/>
  <c r="U440" i="16" s="1"/>
  <c r="O442" i="16"/>
  <c r="O440" i="16" s="1"/>
  <c r="I442" i="16"/>
  <c r="I440" i="16" s="1"/>
  <c r="V437" i="16"/>
  <c r="V435" i="16" s="1"/>
  <c r="P437" i="16"/>
  <c r="P435" i="16" s="1"/>
  <c r="J437" i="16"/>
  <c r="J435" i="16" s="1"/>
  <c r="D437" i="16"/>
  <c r="D435" i="16" s="1"/>
  <c r="W432" i="16"/>
  <c r="W430" i="16" s="1"/>
  <c r="Q432" i="16"/>
  <c r="Q430" i="16" s="1"/>
  <c r="K432" i="16"/>
  <c r="K430" i="16" s="1"/>
  <c r="E432" i="16"/>
  <c r="E430" i="16" s="1"/>
  <c r="X427" i="16"/>
  <c r="X425" i="16" s="1"/>
  <c r="R427" i="16"/>
  <c r="R425" i="16" s="1"/>
  <c r="L427" i="16"/>
  <c r="L425" i="16" s="1"/>
  <c r="F427" i="16"/>
  <c r="F425" i="16" s="1"/>
  <c r="Y422" i="16"/>
  <c r="Y420" i="16" s="1"/>
  <c r="S422" i="16"/>
  <c r="S420" i="16" s="1"/>
  <c r="M422" i="16"/>
  <c r="M420" i="16" s="1"/>
  <c r="G422" i="16"/>
  <c r="G420" i="16" s="1"/>
  <c r="Z417" i="16"/>
  <c r="Z415" i="16" s="1"/>
  <c r="T417" i="16"/>
  <c r="T415" i="16" s="1"/>
  <c r="N417" i="16"/>
  <c r="N415" i="16" s="1"/>
  <c r="H417" i="16"/>
  <c r="H415" i="16" s="1"/>
  <c r="AA412" i="16"/>
  <c r="AA410" i="16" s="1"/>
  <c r="U412" i="16"/>
  <c r="U410" i="16" s="1"/>
  <c r="O412" i="16"/>
  <c r="O410" i="16" s="1"/>
  <c r="I412" i="16"/>
  <c r="I410" i="16" s="1"/>
  <c r="V407" i="16"/>
  <c r="V405" i="16" s="1"/>
  <c r="P407" i="16"/>
  <c r="P405" i="16" s="1"/>
  <c r="J407" i="16"/>
  <c r="J405" i="16" s="1"/>
  <c r="D407" i="16"/>
  <c r="D405" i="16" s="1"/>
  <c r="W402" i="16"/>
  <c r="W400" i="16" s="1"/>
  <c r="Q402" i="16"/>
  <c r="Q400" i="16" s="1"/>
  <c r="K402" i="16"/>
  <c r="K400" i="16" s="1"/>
  <c r="E402" i="16"/>
  <c r="E400" i="16" s="1"/>
  <c r="X397" i="16"/>
  <c r="X395" i="16" s="1"/>
  <c r="R397" i="16"/>
  <c r="R395" i="16" s="1"/>
  <c r="L397" i="16"/>
  <c r="L395" i="16" s="1"/>
  <c r="F397" i="16"/>
  <c r="F395" i="16" s="1"/>
  <c r="Y392" i="16"/>
  <c r="Y390" i="16" s="1"/>
  <c r="S392" i="16"/>
  <c r="S390" i="16" s="1"/>
  <c r="M392" i="16"/>
  <c r="M390" i="16" s="1"/>
  <c r="G392" i="16"/>
  <c r="G390" i="16" s="1"/>
  <c r="Z387" i="16"/>
  <c r="Z385" i="16" s="1"/>
  <c r="T387" i="16"/>
  <c r="T385" i="16" s="1"/>
  <c r="N387" i="16"/>
  <c r="N385" i="16" s="1"/>
  <c r="H387" i="16"/>
  <c r="H385" i="16" s="1"/>
  <c r="AA382" i="16"/>
  <c r="AA380" i="16" s="1"/>
  <c r="U382" i="16"/>
  <c r="U380" i="16" s="1"/>
  <c r="O382" i="16"/>
  <c r="O380" i="16" s="1"/>
  <c r="I382" i="16"/>
  <c r="I380" i="16" s="1"/>
  <c r="V377" i="16"/>
  <c r="V375" i="16" s="1"/>
  <c r="P377" i="16"/>
  <c r="P375" i="16" s="1"/>
  <c r="J377" i="16"/>
  <c r="J375" i="16" s="1"/>
  <c r="D377" i="16"/>
  <c r="D375" i="16" s="1"/>
  <c r="W372" i="16"/>
  <c r="W370" i="16" s="1"/>
  <c r="Q372" i="16"/>
  <c r="Q370" i="16" s="1"/>
  <c r="K372" i="16"/>
  <c r="K370" i="16" s="1"/>
  <c r="E372" i="16"/>
  <c r="E370" i="16" s="1"/>
  <c r="X367" i="16"/>
  <c r="X365" i="16" s="1"/>
  <c r="R367" i="16"/>
  <c r="R365" i="16" s="1"/>
  <c r="L367" i="16"/>
  <c r="L365" i="16" s="1"/>
  <c r="F367" i="16"/>
  <c r="F365" i="16" s="1"/>
  <c r="Y362" i="16"/>
  <c r="Y360" i="16" s="1"/>
  <c r="S362" i="16"/>
  <c r="S360" i="16" s="1"/>
  <c r="M362" i="16"/>
  <c r="M360" i="16" s="1"/>
  <c r="G362" i="16"/>
  <c r="G360" i="16" s="1"/>
  <c r="Z357" i="16"/>
  <c r="Z355" i="16" s="1"/>
  <c r="T357" i="16"/>
  <c r="T355" i="16" s="1"/>
  <c r="N357" i="16"/>
  <c r="N355" i="16" s="1"/>
  <c r="H357" i="16"/>
  <c r="H355" i="16" s="1"/>
  <c r="Y477" i="16"/>
  <c r="Y475" i="16" s="1"/>
  <c r="S477" i="16"/>
  <c r="S475" i="16" s="1"/>
  <c r="M477" i="16"/>
  <c r="M475" i="16" s="1"/>
  <c r="G477" i="16"/>
  <c r="G475" i="16" s="1"/>
  <c r="Z472" i="16"/>
  <c r="Z470" i="16" s="1"/>
  <c r="T472" i="16"/>
  <c r="T470" i="16" s="1"/>
  <c r="N472" i="16"/>
  <c r="N470" i="16" s="1"/>
  <c r="H472" i="16"/>
  <c r="H470" i="16" s="1"/>
  <c r="AA467" i="16"/>
  <c r="AA465" i="16" s="1"/>
  <c r="U467" i="16"/>
  <c r="U465" i="16" s="1"/>
  <c r="O467" i="16"/>
  <c r="O465" i="16" s="1"/>
  <c r="I467" i="16"/>
  <c r="I465" i="16" s="1"/>
  <c r="V462" i="16"/>
  <c r="V460" i="16" s="1"/>
  <c r="P462" i="16"/>
  <c r="P460" i="16" s="1"/>
  <c r="J462" i="16"/>
  <c r="J460" i="16" s="1"/>
  <c r="D462" i="16"/>
  <c r="D460" i="16" s="1"/>
  <c r="W457" i="16"/>
  <c r="W455" i="16" s="1"/>
  <c r="Q457" i="16"/>
  <c r="Q455" i="16" s="1"/>
  <c r="K457" i="16"/>
  <c r="K455" i="16" s="1"/>
  <c r="E457" i="16"/>
  <c r="E455" i="16" s="1"/>
  <c r="X452" i="16"/>
  <c r="X450" i="16" s="1"/>
  <c r="R452" i="16"/>
  <c r="R450" i="16" s="1"/>
  <c r="L452" i="16"/>
  <c r="L450" i="16" s="1"/>
  <c r="F452" i="16"/>
  <c r="F450" i="16" s="1"/>
  <c r="Y447" i="16"/>
  <c r="Y445" i="16" s="1"/>
  <c r="S447" i="16"/>
  <c r="S445" i="16" s="1"/>
  <c r="M447" i="16"/>
  <c r="M445" i="16" s="1"/>
  <c r="G447" i="16"/>
  <c r="G445" i="16" s="1"/>
  <c r="Z442" i="16"/>
  <c r="Z440" i="16" s="1"/>
  <c r="T442" i="16"/>
  <c r="T440" i="16" s="1"/>
  <c r="N442" i="16"/>
  <c r="N440" i="16" s="1"/>
  <c r="H442" i="16"/>
  <c r="H440" i="16" s="1"/>
  <c r="AA437" i="16"/>
  <c r="AA435" i="16" s="1"/>
  <c r="U437" i="16"/>
  <c r="U435" i="16" s="1"/>
  <c r="O437" i="16"/>
  <c r="O435" i="16" s="1"/>
  <c r="I437" i="16"/>
  <c r="I435" i="16" s="1"/>
  <c r="V432" i="16"/>
  <c r="V430" i="16" s="1"/>
  <c r="P432" i="16"/>
  <c r="P430" i="16" s="1"/>
  <c r="J432" i="16"/>
  <c r="J430" i="16" s="1"/>
  <c r="D432" i="16"/>
  <c r="D430" i="16" s="1"/>
  <c r="W427" i="16"/>
  <c r="W425" i="16" s="1"/>
  <c r="Q427" i="16"/>
  <c r="Q425" i="16" s="1"/>
  <c r="K427" i="16"/>
  <c r="K425" i="16" s="1"/>
  <c r="E427" i="16"/>
  <c r="E425" i="16" s="1"/>
  <c r="X422" i="16"/>
  <c r="X420" i="16" s="1"/>
  <c r="R422" i="16"/>
  <c r="R420" i="16" s="1"/>
  <c r="L422" i="16"/>
  <c r="L420" i="16" s="1"/>
  <c r="F422" i="16"/>
  <c r="F420" i="16" s="1"/>
  <c r="Y417" i="16"/>
  <c r="Y415" i="16" s="1"/>
  <c r="S417" i="16"/>
  <c r="S415" i="16" s="1"/>
  <c r="M417" i="16"/>
  <c r="M415" i="16" s="1"/>
  <c r="G417" i="16"/>
  <c r="G415" i="16" s="1"/>
  <c r="Z412" i="16"/>
  <c r="Z410" i="16" s="1"/>
  <c r="T412" i="16"/>
  <c r="T410" i="16" s="1"/>
  <c r="N412" i="16"/>
  <c r="N410" i="16" s="1"/>
  <c r="H412" i="16"/>
  <c r="H410" i="16" s="1"/>
  <c r="AA407" i="16"/>
  <c r="AA405" i="16" s="1"/>
  <c r="U407" i="16"/>
  <c r="U405" i="16" s="1"/>
  <c r="O407" i="16"/>
  <c r="O405" i="16" s="1"/>
  <c r="I407" i="16"/>
  <c r="I405" i="16" s="1"/>
  <c r="V402" i="16"/>
  <c r="V400" i="16" s="1"/>
  <c r="P402" i="16"/>
  <c r="P400" i="16" s="1"/>
  <c r="J402" i="16"/>
  <c r="J400" i="16" s="1"/>
  <c r="D402" i="16"/>
  <c r="D400" i="16" s="1"/>
  <c r="W397" i="16"/>
  <c r="W395" i="16" s="1"/>
  <c r="Q397" i="16"/>
  <c r="Q395" i="16" s="1"/>
  <c r="K397" i="16"/>
  <c r="K395" i="16" s="1"/>
  <c r="E397" i="16"/>
  <c r="E395" i="16" s="1"/>
  <c r="X392" i="16"/>
  <c r="X390" i="16" s="1"/>
  <c r="R392" i="16"/>
  <c r="R390" i="16" s="1"/>
  <c r="L392" i="16"/>
  <c r="L390" i="16" s="1"/>
  <c r="F392" i="16"/>
  <c r="F390" i="16" s="1"/>
  <c r="Y387" i="16"/>
  <c r="Y385" i="16" s="1"/>
  <c r="S387" i="16"/>
  <c r="S385" i="16" s="1"/>
  <c r="M387" i="16"/>
  <c r="M385" i="16" s="1"/>
  <c r="G387" i="16"/>
  <c r="G385" i="16" s="1"/>
  <c r="Z382" i="16"/>
  <c r="Z380" i="16" s="1"/>
  <c r="T382" i="16"/>
  <c r="T380" i="16" s="1"/>
  <c r="N382" i="16"/>
  <c r="N380" i="16" s="1"/>
  <c r="H382" i="16"/>
  <c r="H380" i="16" s="1"/>
  <c r="AA377" i="16"/>
  <c r="AA375" i="16" s="1"/>
  <c r="U377" i="16"/>
  <c r="U375" i="16" s="1"/>
  <c r="O377" i="16"/>
  <c r="O375" i="16" s="1"/>
  <c r="I377" i="16"/>
  <c r="I375" i="16" s="1"/>
  <c r="V372" i="16"/>
  <c r="V370" i="16" s="1"/>
  <c r="P372" i="16"/>
  <c r="P370" i="16" s="1"/>
  <c r="J372" i="16"/>
  <c r="J370" i="16" s="1"/>
  <c r="D372" i="16"/>
  <c r="D370" i="16" s="1"/>
  <c r="W367" i="16"/>
  <c r="W365" i="16" s="1"/>
  <c r="Q367" i="16"/>
  <c r="Q365" i="16" s="1"/>
  <c r="K367" i="16"/>
  <c r="K365" i="16" s="1"/>
  <c r="E367" i="16"/>
  <c r="E365" i="16" s="1"/>
  <c r="X362" i="16"/>
  <c r="X360" i="16" s="1"/>
  <c r="R362" i="16"/>
  <c r="R360" i="16" s="1"/>
  <c r="L362" i="16"/>
  <c r="L360" i="16" s="1"/>
  <c r="F362" i="16"/>
  <c r="F360" i="16" s="1"/>
  <c r="Y357" i="16"/>
  <c r="Y355" i="16" s="1"/>
  <c r="S357" i="16"/>
  <c r="S355" i="16" s="1"/>
  <c r="M357" i="16"/>
  <c r="M355" i="16" s="1"/>
  <c r="G357" i="16"/>
  <c r="G355" i="16" s="1"/>
  <c r="Z352" i="16"/>
  <c r="Z350" i="16" s="1"/>
  <c r="T352" i="16"/>
  <c r="T350" i="16" s="1"/>
  <c r="N352" i="16"/>
  <c r="N350" i="16" s="1"/>
  <c r="H352" i="16"/>
  <c r="H350" i="16" s="1"/>
  <c r="AA347" i="16"/>
  <c r="AA345" i="16" s="1"/>
  <c r="U347" i="16"/>
  <c r="U345" i="16" s="1"/>
  <c r="O347" i="16"/>
  <c r="O345" i="16" s="1"/>
  <c r="I347" i="16"/>
  <c r="I345" i="16" s="1"/>
  <c r="W477" i="16"/>
  <c r="W475" i="16" s="1"/>
  <c r="Q477" i="16"/>
  <c r="Q475" i="16" s="1"/>
  <c r="K477" i="16"/>
  <c r="K475" i="16" s="1"/>
  <c r="E477" i="16"/>
  <c r="E475" i="16" s="1"/>
  <c r="X472" i="16"/>
  <c r="X470" i="16" s="1"/>
  <c r="R472" i="16"/>
  <c r="R470" i="16" s="1"/>
  <c r="L472" i="16"/>
  <c r="L470" i="16" s="1"/>
  <c r="F472" i="16"/>
  <c r="F470" i="16" s="1"/>
  <c r="Y467" i="16"/>
  <c r="Y465" i="16" s="1"/>
  <c r="S467" i="16"/>
  <c r="S465" i="16" s="1"/>
  <c r="M467" i="16"/>
  <c r="M465" i="16" s="1"/>
  <c r="G467" i="16"/>
  <c r="G465" i="16" s="1"/>
  <c r="Z462" i="16"/>
  <c r="Z460" i="16" s="1"/>
  <c r="T462" i="16"/>
  <c r="T460" i="16" s="1"/>
  <c r="N462" i="16"/>
  <c r="N460" i="16" s="1"/>
  <c r="H462" i="16"/>
  <c r="H460" i="16" s="1"/>
  <c r="AA457" i="16"/>
  <c r="AA455" i="16" s="1"/>
  <c r="U457" i="16"/>
  <c r="U455" i="16" s="1"/>
  <c r="O457" i="16"/>
  <c r="O455" i="16" s="1"/>
  <c r="I457" i="16"/>
  <c r="I455" i="16" s="1"/>
  <c r="V452" i="16"/>
  <c r="V450" i="16" s="1"/>
  <c r="P452" i="16"/>
  <c r="P450" i="16" s="1"/>
  <c r="J452" i="16"/>
  <c r="J450" i="16" s="1"/>
  <c r="D452" i="16"/>
  <c r="D450" i="16" s="1"/>
  <c r="W447" i="16"/>
  <c r="W445" i="16" s="1"/>
  <c r="Q447" i="16"/>
  <c r="Q445" i="16" s="1"/>
  <c r="K447" i="16"/>
  <c r="K445" i="16" s="1"/>
  <c r="E447" i="16"/>
  <c r="E445" i="16" s="1"/>
  <c r="X442" i="16"/>
  <c r="X440" i="16" s="1"/>
  <c r="R442" i="16"/>
  <c r="R440" i="16" s="1"/>
  <c r="L442" i="16"/>
  <c r="L440" i="16" s="1"/>
  <c r="F442" i="16"/>
  <c r="F440" i="16" s="1"/>
  <c r="Y437" i="16"/>
  <c r="Y435" i="16" s="1"/>
  <c r="S437" i="16"/>
  <c r="S435" i="16" s="1"/>
  <c r="M437" i="16"/>
  <c r="M435" i="16" s="1"/>
  <c r="G437" i="16"/>
  <c r="G435" i="16" s="1"/>
  <c r="Z432" i="16"/>
  <c r="Z430" i="16" s="1"/>
  <c r="T432" i="16"/>
  <c r="T430" i="16" s="1"/>
  <c r="N432" i="16"/>
  <c r="N430" i="16" s="1"/>
  <c r="H432" i="16"/>
  <c r="H430" i="16" s="1"/>
  <c r="AA427" i="16"/>
  <c r="AA425" i="16" s="1"/>
  <c r="U427" i="16"/>
  <c r="U425" i="16" s="1"/>
  <c r="O427" i="16"/>
  <c r="O425" i="16" s="1"/>
  <c r="I427" i="16"/>
  <c r="I425" i="16" s="1"/>
  <c r="V422" i="16"/>
  <c r="V420" i="16" s="1"/>
  <c r="P422" i="16"/>
  <c r="P420" i="16" s="1"/>
  <c r="J422" i="16"/>
  <c r="J420" i="16" s="1"/>
  <c r="D422" i="16"/>
  <c r="D420" i="16" s="1"/>
  <c r="W417" i="16"/>
  <c r="W415" i="16" s="1"/>
  <c r="Q417" i="16"/>
  <c r="Q415" i="16" s="1"/>
  <c r="K417" i="16"/>
  <c r="K415" i="16" s="1"/>
  <c r="E417" i="16"/>
  <c r="E415" i="16" s="1"/>
  <c r="X412" i="16"/>
  <c r="X410" i="16" s="1"/>
  <c r="R412" i="16"/>
  <c r="R410" i="16" s="1"/>
  <c r="L412" i="16"/>
  <c r="L410" i="16" s="1"/>
  <c r="F412" i="16"/>
  <c r="F410" i="16" s="1"/>
  <c r="Y407" i="16"/>
  <c r="Y405" i="16" s="1"/>
  <c r="S407" i="16"/>
  <c r="S405" i="16" s="1"/>
  <c r="M407" i="16"/>
  <c r="M405" i="16" s="1"/>
  <c r="G407" i="16"/>
  <c r="G405" i="16" s="1"/>
  <c r="Z402" i="16"/>
  <c r="Z400" i="16" s="1"/>
  <c r="T402" i="16"/>
  <c r="T400" i="16" s="1"/>
  <c r="N402" i="16"/>
  <c r="N400" i="16" s="1"/>
  <c r="H402" i="16"/>
  <c r="H400" i="16" s="1"/>
  <c r="AA397" i="16"/>
  <c r="AA395" i="16" s="1"/>
  <c r="U397" i="16"/>
  <c r="U395" i="16" s="1"/>
  <c r="O397" i="16"/>
  <c r="O395" i="16" s="1"/>
  <c r="I397" i="16"/>
  <c r="I395" i="16" s="1"/>
  <c r="V392" i="16"/>
  <c r="V390" i="16" s="1"/>
  <c r="P392" i="16"/>
  <c r="P390" i="16" s="1"/>
  <c r="J392" i="16"/>
  <c r="J390" i="16" s="1"/>
  <c r="D392" i="16"/>
  <c r="D390" i="16" s="1"/>
  <c r="W387" i="16"/>
  <c r="W385" i="16" s="1"/>
  <c r="Q387" i="16"/>
  <c r="Q385" i="16" s="1"/>
  <c r="K387" i="16"/>
  <c r="K385" i="16" s="1"/>
  <c r="E387" i="16"/>
  <c r="E385" i="16" s="1"/>
  <c r="V477" i="16"/>
  <c r="V475" i="16" s="1"/>
  <c r="P477" i="16"/>
  <c r="P475" i="16" s="1"/>
  <c r="J477" i="16"/>
  <c r="J475" i="16" s="1"/>
  <c r="D477" i="16"/>
  <c r="D475" i="16" s="1"/>
  <c r="W472" i="16"/>
  <c r="W470" i="16" s="1"/>
  <c r="Q472" i="16"/>
  <c r="Q470" i="16" s="1"/>
  <c r="K472" i="16"/>
  <c r="K470" i="16" s="1"/>
  <c r="E472" i="16"/>
  <c r="E470" i="16" s="1"/>
  <c r="X467" i="16"/>
  <c r="X465" i="16" s="1"/>
  <c r="R467" i="16"/>
  <c r="R465" i="16" s="1"/>
  <c r="L467" i="16"/>
  <c r="L465" i="16" s="1"/>
  <c r="F467" i="16"/>
  <c r="F465" i="16" s="1"/>
  <c r="Y462" i="16"/>
  <c r="Y460" i="16" s="1"/>
  <c r="S462" i="16"/>
  <c r="S460" i="16" s="1"/>
  <c r="M462" i="16"/>
  <c r="M460" i="16" s="1"/>
  <c r="G462" i="16"/>
  <c r="G460" i="16" s="1"/>
  <c r="Z457" i="16"/>
  <c r="Z455" i="16" s="1"/>
  <c r="T457" i="16"/>
  <c r="T455" i="16" s="1"/>
  <c r="N457" i="16"/>
  <c r="N455" i="16" s="1"/>
  <c r="H457" i="16"/>
  <c r="H455" i="16" s="1"/>
  <c r="AA452" i="16"/>
  <c r="AA450" i="16" s="1"/>
  <c r="U452" i="16"/>
  <c r="U450" i="16" s="1"/>
  <c r="O452" i="16"/>
  <c r="O450" i="16" s="1"/>
  <c r="I452" i="16"/>
  <c r="I450" i="16" s="1"/>
  <c r="V447" i="16"/>
  <c r="V445" i="16" s="1"/>
  <c r="P447" i="16"/>
  <c r="P445" i="16" s="1"/>
  <c r="J447" i="16"/>
  <c r="J445" i="16" s="1"/>
  <c r="D447" i="16"/>
  <c r="D445" i="16" s="1"/>
  <c r="W442" i="16"/>
  <c r="W440" i="16" s="1"/>
  <c r="Q442" i="16"/>
  <c r="Q440" i="16" s="1"/>
  <c r="K442" i="16"/>
  <c r="K440" i="16" s="1"/>
  <c r="E442" i="16"/>
  <c r="E440" i="16" s="1"/>
  <c r="X437" i="16"/>
  <c r="X435" i="16" s="1"/>
  <c r="R437" i="16"/>
  <c r="R435" i="16" s="1"/>
  <c r="L437" i="16"/>
  <c r="L435" i="16" s="1"/>
  <c r="F437" i="16"/>
  <c r="F435" i="16" s="1"/>
  <c r="Y432" i="16"/>
  <c r="Y430" i="16" s="1"/>
  <c r="S432" i="16"/>
  <c r="S430" i="16" s="1"/>
  <c r="M432" i="16"/>
  <c r="M430" i="16" s="1"/>
  <c r="G432" i="16"/>
  <c r="G430" i="16" s="1"/>
  <c r="Z427" i="16"/>
  <c r="Z425" i="16" s="1"/>
  <c r="T427" i="16"/>
  <c r="T425" i="16" s="1"/>
  <c r="N427" i="16"/>
  <c r="N425" i="16" s="1"/>
  <c r="H427" i="16"/>
  <c r="H425" i="16" s="1"/>
  <c r="AA422" i="16"/>
  <c r="AA420" i="16" s="1"/>
  <c r="U422" i="16"/>
  <c r="U420" i="16" s="1"/>
  <c r="O422" i="16"/>
  <c r="O420" i="16" s="1"/>
  <c r="I422" i="16"/>
  <c r="I420" i="16" s="1"/>
  <c r="V417" i="16"/>
  <c r="V415" i="16" s="1"/>
  <c r="P417" i="16"/>
  <c r="P415" i="16" s="1"/>
  <c r="J417" i="16"/>
  <c r="J415" i="16" s="1"/>
  <c r="D417" i="16"/>
  <c r="D415" i="16" s="1"/>
  <c r="W412" i="16"/>
  <c r="W410" i="16" s="1"/>
  <c r="Q412" i="16"/>
  <c r="Q410" i="16" s="1"/>
  <c r="K412" i="16"/>
  <c r="K410" i="16" s="1"/>
  <c r="E412" i="16"/>
  <c r="E410" i="16" s="1"/>
  <c r="X407" i="16"/>
  <c r="X405" i="16" s="1"/>
  <c r="R407" i="16"/>
  <c r="R405" i="16" s="1"/>
  <c r="L407" i="16"/>
  <c r="L405" i="16" s="1"/>
  <c r="F407" i="16"/>
  <c r="F405" i="16" s="1"/>
  <c r="Y402" i="16"/>
  <c r="Y400" i="16" s="1"/>
  <c r="S402" i="16"/>
  <c r="S400" i="16" s="1"/>
  <c r="M402" i="16"/>
  <c r="M400" i="16" s="1"/>
  <c r="G402" i="16"/>
  <c r="G400" i="16" s="1"/>
  <c r="AA477" i="16"/>
  <c r="AA475" i="16" s="1"/>
  <c r="U477" i="16"/>
  <c r="U475" i="16" s="1"/>
  <c r="O477" i="16"/>
  <c r="O475" i="16" s="1"/>
  <c r="I477" i="16"/>
  <c r="I475" i="16" s="1"/>
  <c r="V472" i="16"/>
  <c r="V470" i="16" s="1"/>
  <c r="P472" i="16"/>
  <c r="P470" i="16" s="1"/>
  <c r="J472" i="16"/>
  <c r="J470" i="16" s="1"/>
  <c r="D472" i="16"/>
  <c r="D470" i="16" s="1"/>
  <c r="W467" i="16"/>
  <c r="W465" i="16" s="1"/>
  <c r="Q467" i="16"/>
  <c r="Q465" i="16" s="1"/>
  <c r="K467" i="16"/>
  <c r="K465" i="16" s="1"/>
  <c r="E467" i="16"/>
  <c r="E465" i="16" s="1"/>
  <c r="X462" i="16"/>
  <c r="X460" i="16" s="1"/>
  <c r="R462" i="16"/>
  <c r="R460" i="16" s="1"/>
  <c r="L462" i="16"/>
  <c r="L460" i="16" s="1"/>
  <c r="F462" i="16"/>
  <c r="F460" i="16" s="1"/>
  <c r="Y457" i="16"/>
  <c r="Y455" i="16" s="1"/>
  <c r="S457" i="16"/>
  <c r="S455" i="16" s="1"/>
  <c r="M457" i="16"/>
  <c r="M455" i="16" s="1"/>
  <c r="G457" i="16"/>
  <c r="G455" i="16" s="1"/>
  <c r="Z452" i="16"/>
  <c r="Z450" i="16" s="1"/>
  <c r="T452" i="16"/>
  <c r="T450" i="16" s="1"/>
  <c r="N452" i="16"/>
  <c r="N450" i="16" s="1"/>
  <c r="H452" i="16"/>
  <c r="H450" i="16" s="1"/>
  <c r="AA447" i="16"/>
  <c r="AA445" i="16" s="1"/>
  <c r="U447" i="16"/>
  <c r="U445" i="16" s="1"/>
  <c r="O447" i="16"/>
  <c r="O445" i="16" s="1"/>
  <c r="I447" i="16"/>
  <c r="I445" i="16" s="1"/>
  <c r="V442" i="16"/>
  <c r="V440" i="16" s="1"/>
  <c r="P442" i="16"/>
  <c r="P440" i="16" s="1"/>
  <c r="J442" i="16"/>
  <c r="J440" i="16" s="1"/>
  <c r="D442" i="16"/>
  <c r="D440" i="16" s="1"/>
  <c r="W437" i="16"/>
  <c r="W435" i="16" s="1"/>
  <c r="Q437" i="16"/>
  <c r="Q435" i="16" s="1"/>
  <c r="K437" i="16"/>
  <c r="K435" i="16" s="1"/>
  <c r="E437" i="16"/>
  <c r="E435" i="16" s="1"/>
  <c r="X432" i="16"/>
  <c r="X430" i="16" s="1"/>
  <c r="R432" i="16"/>
  <c r="R430" i="16" s="1"/>
  <c r="L432" i="16"/>
  <c r="L430" i="16" s="1"/>
  <c r="F432" i="16"/>
  <c r="F430" i="16" s="1"/>
  <c r="Y427" i="16"/>
  <c r="Y425" i="16" s="1"/>
  <c r="S427" i="16"/>
  <c r="S425" i="16" s="1"/>
  <c r="M427" i="16"/>
  <c r="M425" i="16" s="1"/>
  <c r="G427" i="16"/>
  <c r="G425" i="16" s="1"/>
  <c r="Z422" i="16"/>
  <c r="Z420" i="16" s="1"/>
  <c r="T422" i="16"/>
  <c r="T420" i="16" s="1"/>
  <c r="N422" i="16"/>
  <c r="N420" i="16" s="1"/>
  <c r="H422" i="16"/>
  <c r="H420" i="16" s="1"/>
  <c r="AA417" i="16"/>
  <c r="AA415" i="16" s="1"/>
  <c r="U417" i="16"/>
  <c r="U415" i="16" s="1"/>
  <c r="O417" i="16"/>
  <c r="O415" i="16" s="1"/>
  <c r="I417" i="16"/>
  <c r="I415" i="16" s="1"/>
  <c r="V412" i="16"/>
  <c r="V410" i="16" s="1"/>
  <c r="P412" i="16"/>
  <c r="P410" i="16" s="1"/>
  <c r="J412" i="16"/>
  <c r="J410" i="16" s="1"/>
  <c r="D412" i="16"/>
  <c r="D410" i="16" s="1"/>
  <c r="W407" i="16"/>
  <c r="W405" i="16" s="1"/>
  <c r="Q407" i="16"/>
  <c r="Q405" i="16" s="1"/>
  <c r="K407" i="16"/>
  <c r="K405" i="16" s="1"/>
  <c r="E407" i="16"/>
  <c r="E405" i="16" s="1"/>
  <c r="X402" i="16"/>
  <c r="X400" i="16" s="1"/>
  <c r="R402" i="16"/>
  <c r="R400" i="16" s="1"/>
  <c r="L402" i="16"/>
  <c r="L400" i="16" s="1"/>
  <c r="F402" i="16"/>
  <c r="F400" i="16" s="1"/>
  <c r="Y397" i="16"/>
  <c r="Y395" i="16" s="1"/>
  <c r="S397" i="16"/>
  <c r="S395" i="16" s="1"/>
  <c r="M397" i="16"/>
  <c r="M395" i="16" s="1"/>
  <c r="G397" i="16"/>
  <c r="G395" i="16" s="1"/>
  <c r="Z392" i="16"/>
  <c r="Z390" i="16" s="1"/>
  <c r="T392" i="16"/>
  <c r="T390" i="16" s="1"/>
  <c r="N392" i="16"/>
  <c r="N390" i="16" s="1"/>
  <c r="H392" i="16"/>
  <c r="H390" i="16" s="1"/>
  <c r="AA387" i="16"/>
  <c r="AA385" i="16" s="1"/>
  <c r="U387" i="16"/>
  <c r="U385" i="16" s="1"/>
  <c r="O387" i="16"/>
  <c r="O385" i="16" s="1"/>
  <c r="I387" i="16"/>
  <c r="I385" i="16" s="1"/>
  <c r="V382" i="16"/>
  <c r="V380" i="16" s="1"/>
  <c r="P382" i="16"/>
  <c r="P380" i="16" s="1"/>
  <c r="J382" i="16"/>
  <c r="J380" i="16" s="1"/>
  <c r="D382" i="16"/>
  <c r="D380" i="16" s="1"/>
  <c r="W377" i="16"/>
  <c r="W375" i="16" s="1"/>
  <c r="Q377" i="16"/>
  <c r="Q375" i="16" s="1"/>
  <c r="K377" i="16"/>
  <c r="K375" i="16" s="1"/>
  <c r="E377" i="16"/>
  <c r="E375" i="16" s="1"/>
  <c r="X372" i="16"/>
  <c r="X370" i="16" s="1"/>
  <c r="R372" i="16"/>
  <c r="R370" i="16" s="1"/>
  <c r="L372" i="16"/>
  <c r="L370" i="16" s="1"/>
  <c r="F372" i="16"/>
  <c r="F370" i="16" s="1"/>
  <c r="Y367" i="16"/>
  <c r="Y365" i="16" s="1"/>
  <c r="S367" i="16"/>
  <c r="S365" i="16" s="1"/>
  <c r="M367" i="16"/>
  <c r="M365" i="16" s="1"/>
  <c r="G367" i="16"/>
  <c r="G365" i="16" s="1"/>
  <c r="Z362" i="16"/>
  <c r="Z360" i="16" s="1"/>
  <c r="T362" i="16"/>
  <c r="T360" i="16" s="1"/>
  <c r="N362" i="16"/>
  <c r="N360" i="16" s="1"/>
  <c r="H362" i="16"/>
  <c r="H360" i="16" s="1"/>
  <c r="AA357" i="16"/>
  <c r="AA355" i="16" s="1"/>
  <c r="U357" i="16"/>
  <c r="U355" i="16" s="1"/>
  <c r="O357" i="16"/>
  <c r="O355" i="16" s="1"/>
  <c r="I357" i="16"/>
  <c r="I355" i="16" s="1"/>
  <c r="J327" i="16"/>
  <c r="J325" i="16" s="1"/>
  <c r="P327" i="16"/>
  <c r="P325" i="16" s="1"/>
  <c r="V327" i="16"/>
  <c r="V325" i="16" s="1"/>
  <c r="I332" i="16"/>
  <c r="I330" i="16" s="1"/>
  <c r="O332" i="16"/>
  <c r="O330" i="16" s="1"/>
  <c r="U332" i="16"/>
  <c r="U330" i="16" s="1"/>
  <c r="AA332" i="16"/>
  <c r="AA330" i="16" s="1"/>
  <c r="H337" i="16"/>
  <c r="H335" i="16" s="1"/>
  <c r="N337" i="16"/>
  <c r="N335" i="16" s="1"/>
  <c r="T337" i="16"/>
  <c r="T335" i="16" s="1"/>
  <c r="Z337" i="16"/>
  <c r="Z335" i="16" s="1"/>
  <c r="G342" i="16"/>
  <c r="G340" i="16" s="1"/>
  <c r="M342" i="16"/>
  <c r="M340" i="16" s="1"/>
  <c r="S342" i="16"/>
  <c r="S340" i="16" s="1"/>
  <c r="Y342" i="16"/>
  <c r="Y340" i="16" s="1"/>
  <c r="D347" i="16"/>
  <c r="D345" i="16" s="1"/>
  <c r="K347" i="16"/>
  <c r="K345" i="16" s="1"/>
  <c r="R347" i="16"/>
  <c r="R345" i="16" s="1"/>
  <c r="Y347" i="16"/>
  <c r="Y345" i="16" s="1"/>
  <c r="J352" i="16"/>
  <c r="J350" i="16" s="1"/>
  <c r="Q352" i="16"/>
  <c r="Q350" i="16" s="1"/>
  <c r="X352" i="16"/>
  <c r="X350" i="16" s="1"/>
  <c r="D357" i="16"/>
  <c r="D355" i="16" s="1"/>
  <c r="P357" i="16"/>
  <c r="P355" i="16" s="1"/>
  <c r="O362" i="16"/>
  <c r="O360" i="16" s="1"/>
  <c r="AA362" i="16"/>
  <c r="AA360" i="16" s="1"/>
  <c r="N367" i="16"/>
  <c r="N365" i="16" s="1"/>
  <c r="Z367" i="16"/>
  <c r="Z365" i="16" s="1"/>
  <c r="M372" i="16"/>
  <c r="M370" i="16" s="1"/>
  <c r="Y372" i="16"/>
  <c r="Y370" i="16" s="1"/>
  <c r="H377" i="16"/>
  <c r="H375" i="16" s="1"/>
  <c r="T377" i="16"/>
  <c r="T375" i="16" s="1"/>
  <c r="F382" i="16"/>
  <c r="F380" i="16" s="1"/>
  <c r="R382" i="16"/>
  <c r="R380" i="16" s="1"/>
  <c r="F387" i="16"/>
  <c r="F385" i="16" s="1"/>
  <c r="X387" i="16"/>
  <c r="X385" i="16" s="1"/>
  <c r="E392" i="16"/>
  <c r="E390" i="16" s="1"/>
  <c r="W392" i="16"/>
  <c r="W390" i="16" s="1"/>
  <c r="T397" i="16"/>
  <c r="T395" i="16" s="1"/>
  <c r="Z407" i="16"/>
  <c r="Z405" i="16" s="1"/>
  <c r="S412" i="16"/>
  <c r="S410" i="16" s="1"/>
  <c r="L417" i="16"/>
  <c r="L415" i="16" s="1"/>
  <c r="E422" i="16"/>
  <c r="E420" i="16" s="1"/>
  <c r="Z437" i="16"/>
  <c r="Z435" i="16" s="1"/>
  <c r="S442" i="16"/>
  <c r="S440" i="16" s="1"/>
  <c r="L447" i="16"/>
  <c r="L445" i="16" s="1"/>
  <c r="E452" i="16"/>
  <c r="E450" i="16" s="1"/>
  <c r="Z467" i="16"/>
  <c r="Z465" i="16" s="1"/>
  <c r="S472" i="16"/>
  <c r="S470" i="16" s="1"/>
  <c r="L477" i="16"/>
  <c r="L475" i="16" s="1"/>
  <c r="Z634" i="16"/>
  <c r="W624" i="16"/>
  <c r="P624" i="16"/>
  <c r="U634" i="16"/>
  <c r="H486" i="16"/>
  <c r="H484" i="16" s="1"/>
  <c r="N486" i="16"/>
  <c r="N484" i="16" s="1"/>
  <c r="T486" i="16"/>
  <c r="T484" i="16" s="1"/>
  <c r="Z486" i="16"/>
  <c r="Z484" i="16" s="1"/>
  <c r="G491" i="16"/>
  <c r="G489" i="16" s="1"/>
  <c r="M491" i="16"/>
  <c r="M489" i="16" s="1"/>
  <c r="S491" i="16"/>
  <c r="S489" i="16" s="1"/>
  <c r="Y491" i="16"/>
  <c r="Y489" i="16" s="1"/>
  <c r="F496" i="16"/>
  <c r="F494" i="16" s="1"/>
  <c r="L496" i="16"/>
  <c r="L494" i="16" s="1"/>
  <c r="R496" i="16"/>
  <c r="R494" i="16" s="1"/>
  <c r="X496" i="16"/>
  <c r="X494" i="16" s="1"/>
  <c r="E501" i="16"/>
  <c r="E499" i="16" s="1"/>
  <c r="K501" i="16"/>
  <c r="K499" i="16" s="1"/>
  <c r="Q501" i="16"/>
  <c r="Q499" i="16" s="1"/>
  <c r="W501" i="16"/>
  <c r="W499" i="16" s="1"/>
  <c r="D506" i="16"/>
  <c r="D504" i="16" s="1"/>
  <c r="J506" i="16"/>
  <c r="J504" i="16" s="1"/>
  <c r="P506" i="16"/>
  <c r="P504" i="16" s="1"/>
  <c r="V506" i="16"/>
  <c r="V504" i="16" s="1"/>
  <c r="I511" i="16"/>
  <c r="I509" i="16" s="1"/>
  <c r="O511" i="16"/>
  <c r="O509" i="16" s="1"/>
  <c r="U511" i="16"/>
  <c r="U509" i="16" s="1"/>
  <c r="AA511" i="16"/>
  <c r="AA509" i="16" s="1"/>
  <c r="H516" i="16"/>
  <c r="H514" i="16" s="1"/>
  <c r="N516" i="16"/>
  <c r="N514" i="16" s="1"/>
  <c r="T516" i="16"/>
  <c r="T514" i="16" s="1"/>
  <c r="Z516" i="16"/>
  <c r="Z514" i="16" s="1"/>
  <c r="G521" i="16"/>
  <c r="G519" i="16" s="1"/>
  <c r="M521" i="16"/>
  <c r="M519" i="16" s="1"/>
  <c r="S521" i="16"/>
  <c r="S519" i="16" s="1"/>
  <c r="Y521" i="16"/>
  <c r="Y519" i="16" s="1"/>
  <c r="F526" i="16"/>
  <c r="F524" i="16" s="1"/>
  <c r="L526" i="16"/>
  <c r="L524" i="16" s="1"/>
  <c r="R526" i="16"/>
  <c r="R524" i="16" s="1"/>
  <c r="X526" i="16"/>
  <c r="X524" i="16" s="1"/>
  <c r="E531" i="16"/>
  <c r="E529" i="16" s="1"/>
  <c r="K531" i="16"/>
  <c r="K529" i="16" s="1"/>
  <c r="Q531" i="16"/>
  <c r="Q529" i="16" s="1"/>
  <c r="W531" i="16"/>
  <c r="W529" i="16" s="1"/>
  <c r="D536" i="16"/>
  <c r="D534" i="16" s="1"/>
  <c r="J536" i="16"/>
  <c r="J534" i="16" s="1"/>
  <c r="P536" i="16"/>
  <c r="P534" i="16" s="1"/>
  <c r="V536" i="16"/>
  <c r="V534" i="16" s="1"/>
  <c r="I541" i="16"/>
  <c r="I539" i="16" s="1"/>
  <c r="O541" i="16"/>
  <c r="O539" i="16" s="1"/>
  <c r="U541" i="16"/>
  <c r="U539" i="16" s="1"/>
  <c r="AA541" i="16"/>
  <c r="AA539" i="16" s="1"/>
  <c r="H546" i="16"/>
  <c r="H544" i="16" s="1"/>
  <c r="N546" i="16"/>
  <c r="N544" i="16" s="1"/>
  <c r="T546" i="16"/>
  <c r="T544" i="16" s="1"/>
  <c r="Z546" i="16"/>
  <c r="Z544" i="16" s="1"/>
  <c r="G551" i="16"/>
  <c r="G549" i="16" s="1"/>
  <c r="M551" i="16"/>
  <c r="M549" i="16" s="1"/>
  <c r="S551" i="16"/>
  <c r="S549" i="16" s="1"/>
  <c r="Y551" i="16"/>
  <c r="Y549" i="16" s="1"/>
  <c r="F556" i="16"/>
  <c r="F554" i="16" s="1"/>
  <c r="L556" i="16"/>
  <c r="L554" i="16" s="1"/>
  <c r="R556" i="16"/>
  <c r="R554" i="16" s="1"/>
  <c r="X556" i="16"/>
  <c r="X554" i="16" s="1"/>
  <c r="E561" i="16"/>
  <c r="E559" i="16" s="1"/>
  <c r="K561" i="16"/>
  <c r="K559" i="16" s="1"/>
  <c r="Q561" i="16"/>
  <c r="Q559" i="16" s="1"/>
  <c r="W561" i="16"/>
  <c r="W559" i="16" s="1"/>
  <c r="D566" i="16"/>
  <c r="D564" i="16" s="1"/>
  <c r="J566" i="16"/>
  <c r="J564" i="16" s="1"/>
  <c r="P566" i="16"/>
  <c r="P564" i="16" s="1"/>
  <c r="V566" i="16"/>
  <c r="V564" i="16" s="1"/>
  <c r="I571" i="16"/>
  <c r="I569" i="16" s="1"/>
  <c r="O571" i="16"/>
  <c r="O569" i="16" s="1"/>
  <c r="U571" i="16"/>
  <c r="U569" i="16" s="1"/>
  <c r="AA571" i="16"/>
  <c r="AA569" i="16" s="1"/>
  <c r="H576" i="16"/>
  <c r="H574" i="16" s="1"/>
  <c r="N576" i="16"/>
  <c r="N574" i="16" s="1"/>
  <c r="T576" i="16"/>
  <c r="T574" i="16" s="1"/>
  <c r="Z576" i="16"/>
  <c r="Z574" i="16" s="1"/>
  <c r="G581" i="16"/>
  <c r="G579" i="16" s="1"/>
  <c r="M581" i="16"/>
  <c r="M579" i="16" s="1"/>
  <c r="S581" i="16"/>
  <c r="S579" i="16" s="1"/>
  <c r="Y581" i="16"/>
  <c r="Y579" i="16" s="1"/>
  <c r="F586" i="16"/>
  <c r="F584" i="16" s="1"/>
  <c r="L586" i="16"/>
  <c r="L584" i="16" s="1"/>
  <c r="R586" i="16"/>
  <c r="R584" i="16" s="1"/>
  <c r="X586" i="16"/>
  <c r="X584" i="16" s="1"/>
  <c r="E591" i="16"/>
  <c r="E589" i="16" s="1"/>
  <c r="K591" i="16"/>
  <c r="K589" i="16" s="1"/>
  <c r="Q591" i="16"/>
  <c r="Q589" i="16" s="1"/>
  <c r="W591" i="16"/>
  <c r="W589" i="16" s="1"/>
  <c r="D596" i="16"/>
  <c r="D594" i="16" s="1"/>
  <c r="J596" i="16"/>
  <c r="J594" i="16" s="1"/>
  <c r="P596" i="16"/>
  <c r="P594" i="16" s="1"/>
  <c r="V596" i="16"/>
  <c r="V594" i="16" s="1"/>
  <c r="I601" i="16"/>
  <c r="I599" i="16" s="1"/>
  <c r="O601" i="16"/>
  <c r="O599" i="16" s="1"/>
  <c r="U601" i="16"/>
  <c r="U599" i="16" s="1"/>
  <c r="AA601" i="16"/>
  <c r="AA599" i="16" s="1"/>
  <c r="H606" i="16"/>
  <c r="H604" i="16" s="1"/>
  <c r="N606" i="16"/>
  <c r="N604" i="16" s="1"/>
  <c r="T606" i="16"/>
  <c r="T604" i="16" s="1"/>
  <c r="Z606" i="16"/>
  <c r="Z604" i="16" s="1"/>
  <c r="G611" i="16"/>
  <c r="G609" i="16" s="1"/>
  <c r="M611" i="16"/>
  <c r="M609" i="16" s="1"/>
  <c r="S611" i="16"/>
  <c r="S609" i="16" s="1"/>
  <c r="Y611" i="16"/>
  <c r="Y609" i="16" s="1"/>
  <c r="F616" i="16"/>
  <c r="F614" i="16" s="1"/>
  <c r="L616" i="16"/>
  <c r="L614" i="16" s="1"/>
  <c r="R616" i="16"/>
  <c r="R614" i="16" s="1"/>
  <c r="X616" i="16"/>
  <c r="X614" i="16" s="1"/>
  <c r="E621" i="16"/>
  <c r="E619" i="16" s="1"/>
  <c r="K621" i="16"/>
  <c r="K619" i="16" s="1"/>
  <c r="Q621" i="16"/>
  <c r="Q619" i="16" s="1"/>
  <c r="W621" i="16"/>
  <c r="W619" i="16" s="1"/>
  <c r="E626" i="16"/>
  <c r="E624" i="16" s="1"/>
  <c r="L626" i="16"/>
  <c r="L624" i="16" s="1"/>
  <c r="S626" i="16"/>
  <c r="S624" i="16" s="1"/>
  <c r="AA626" i="16"/>
  <c r="AA624" i="16" s="1"/>
  <c r="D631" i="16"/>
  <c r="D629" i="16" s="1"/>
  <c r="K631" i="16"/>
  <c r="K629" i="16" s="1"/>
  <c r="R631" i="16"/>
  <c r="R629" i="16" s="1"/>
  <c r="Z631" i="16"/>
  <c r="Z629" i="16" s="1"/>
  <c r="J636" i="16"/>
  <c r="J634" i="16" s="1"/>
  <c r="Q636" i="16"/>
  <c r="Q634" i="16" s="1"/>
  <c r="Y636" i="16"/>
  <c r="Y634" i="16" s="1"/>
  <c r="E506" i="16"/>
  <c r="E504" i="16" s="1"/>
  <c r="K506" i="16"/>
  <c r="K504" i="16" s="1"/>
  <c r="Q506" i="16"/>
  <c r="Q504" i="16" s="1"/>
  <c r="W506" i="16"/>
  <c r="W504" i="16" s="1"/>
  <c r="D511" i="16"/>
  <c r="D509" i="16" s="1"/>
  <c r="J511" i="16"/>
  <c r="J509" i="16" s="1"/>
  <c r="P511" i="16"/>
  <c r="P509" i="16" s="1"/>
  <c r="V511" i="16"/>
  <c r="V509" i="16" s="1"/>
  <c r="I516" i="16"/>
  <c r="I514" i="16" s="1"/>
  <c r="O516" i="16"/>
  <c r="O514" i="16" s="1"/>
  <c r="U516" i="16"/>
  <c r="U514" i="16" s="1"/>
  <c r="AA516" i="16"/>
  <c r="AA514" i="16" s="1"/>
  <c r="H521" i="16"/>
  <c r="H519" i="16" s="1"/>
  <c r="N521" i="16"/>
  <c r="N519" i="16" s="1"/>
  <c r="T521" i="16"/>
  <c r="T519" i="16" s="1"/>
  <c r="Z521" i="16"/>
  <c r="Z519" i="16" s="1"/>
  <c r="G526" i="16"/>
  <c r="G524" i="16" s="1"/>
  <c r="M526" i="16"/>
  <c r="M524" i="16" s="1"/>
  <c r="S526" i="16"/>
  <c r="S524" i="16" s="1"/>
  <c r="Y526" i="16"/>
  <c r="Y524" i="16" s="1"/>
  <c r="F531" i="16"/>
  <c r="F529" i="16" s="1"/>
  <c r="L531" i="16"/>
  <c r="L529" i="16" s="1"/>
  <c r="R531" i="16"/>
  <c r="R529" i="16" s="1"/>
  <c r="X531" i="16"/>
  <c r="X529" i="16" s="1"/>
  <c r="E536" i="16"/>
  <c r="E534" i="16" s="1"/>
  <c r="K536" i="16"/>
  <c r="K534" i="16" s="1"/>
  <c r="Q536" i="16"/>
  <c r="Q534" i="16" s="1"/>
  <c r="W536" i="16"/>
  <c r="W534" i="16" s="1"/>
  <c r="D541" i="16"/>
  <c r="D539" i="16" s="1"/>
  <c r="J541" i="16"/>
  <c r="J539" i="16" s="1"/>
  <c r="P541" i="16"/>
  <c r="P539" i="16" s="1"/>
  <c r="V541" i="16"/>
  <c r="V539" i="16" s="1"/>
  <c r="I546" i="16"/>
  <c r="I544" i="16" s="1"/>
  <c r="O546" i="16"/>
  <c r="O544" i="16" s="1"/>
  <c r="U546" i="16"/>
  <c r="U544" i="16" s="1"/>
  <c r="AA546" i="16"/>
  <c r="AA544" i="16" s="1"/>
  <c r="H551" i="16"/>
  <c r="H549" i="16" s="1"/>
  <c r="N551" i="16"/>
  <c r="N549" i="16" s="1"/>
  <c r="T551" i="16"/>
  <c r="T549" i="16" s="1"/>
  <c r="Z551" i="16"/>
  <c r="Z549" i="16" s="1"/>
  <c r="G556" i="16"/>
  <c r="G554" i="16" s="1"/>
  <c r="M556" i="16"/>
  <c r="M554" i="16" s="1"/>
  <c r="S556" i="16"/>
  <c r="S554" i="16" s="1"/>
  <c r="Y556" i="16"/>
  <c r="Y554" i="16" s="1"/>
  <c r="F561" i="16"/>
  <c r="F559" i="16" s="1"/>
  <c r="L561" i="16"/>
  <c r="L559" i="16" s="1"/>
  <c r="R561" i="16"/>
  <c r="R559" i="16" s="1"/>
  <c r="X561" i="16"/>
  <c r="X559" i="16" s="1"/>
  <c r="E566" i="16"/>
  <c r="E564" i="16" s="1"/>
  <c r="K566" i="16"/>
  <c r="K564" i="16" s="1"/>
  <c r="Q566" i="16"/>
  <c r="Q564" i="16" s="1"/>
  <c r="W566" i="16"/>
  <c r="W564" i="16" s="1"/>
  <c r="D571" i="16"/>
  <c r="D569" i="16" s="1"/>
  <c r="J571" i="16"/>
  <c r="J569" i="16" s="1"/>
  <c r="P571" i="16"/>
  <c r="P569" i="16" s="1"/>
  <c r="V571" i="16"/>
  <c r="V569" i="16" s="1"/>
  <c r="I576" i="16"/>
  <c r="I574" i="16" s="1"/>
  <c r="O576" i="16"/>
  <c r="O574" i="16" s="1"/>
  <c r="U576" i="16"/>
  <c r="U574" i="16" s="1"/>
  <c r="AA576" i="16"/>
  <c r="AA574" i="16" s="1"/>
  <c r="H581" i="16"/>
  <c r="H579" i="16" s="1"/>
  <c r="N581" i="16"/>
  <c r="N579" i="16" s="1"/>
  <c r="T581" i="16"/>
  <c r="T579" i="16" s="1"/>
  <c r="Z581" i="16"/>
  <c r="Z579" i="16" s="1"/>
  <c r="G586" i="16"/>
  <c r="G584" i="16" s="1"/>
  <c r="M586" i="16"/>
  <c r="M584" i="16" s="1"/>
  <c r="S586" i="16"/>
  <c r="S584" i="16" s="1"/>
  <c r="Y586" i="16"/>
  <c r="Y584" i="16" s="1"/>
  <c r="F591" i="16"/>
  <c r="F589" i="16" s="1"/>
  <c r="L591" i="16"/>
  <c r="L589" i="16" s="1"/>
  <c r="R591" i="16"/>
  <c r="R589" i="16" s="1"/>
  <c r="X591" i="16"/>
  <c r="X589" i="16" s="1"/>
  <c r="E596" i="16"/>
  <c r="E594" i="16" s="1"/>
  <c r="K596" i="16"/>
  <c r="K594" i="16" s="1"/>
  <c r="Q596" i="16"/>
  <c r="Q594" i="16" s="1"/>
  <c r="W596" i="16"/>
  <c r="W594" i="16" s="1"/>
  <c r="D601" i="16"/>
  <c r="D599" i="16" s="1"/>
  <c r="J601" i="16"/>
  <c r="J599" i="16" s="1"/>
  <c r="P601" i="16"/>
  <c r="P599" i="16" s="1"/>
  <c r="V601" i="16"/>
  <c r="V599" i="16" s="1"/>
  <c r="I606" i="16"/>
  <c r="I604" i="16" s="1"/>
  <c r="O606" i="16"/>
  <c r="O604" i="16" s="1"/>
  <c r="U606" i="16"/>
  <c r="U604" i="16" s="1"/>
  <c r="AA606" i="16"/>
  <c r="AA604" i="16" s="1"/>
  <c r="H611" i="16"/>
  <c r="H609" i="16" s="1"/>
  <c r="N611" i="16"/>
  <c r="N609" i="16" s="1"/>
  <c r="T611" i="16"/>
  <c r="T609" i="16" s="1"/>
  <c r="Z611" i="16"/>
  <c r="Z609" i="16" s="1"/>
  <c r="G616" i="16"/>
  <c r="G614" i="16" s="1"/>
  <c r="M616" i="16"/>
  <c r="M614" i="16" s="1"/>
  <c r="S616" i="16"/>
  <c r="S614" i="16" s="1"/>
  <c r="Y616" i="16"/>
  <c r="Y614" i="16" s="1"/>
  <c r="F621" i="16"/>
  <c r="F619" i="16" s="1"/>
  <c r="L621" i="16"/>
  <c r="L619" i="16" s="1"/>
  <c r="R621" i="16"/>
  <c r="R619" i="16" s="1"/>
  <c r="X621" i="16"/>
  <c r="X619" i="16" s="1"/>
  <c r="F626" i="16"/>
  <c r="F624" i="16" s="1"/>
  <c r="M626" i="16"/>
  <c r="M624" i="16" s="1"/>
  <c r="U626" i="16"/>
  <c r="U624" i="16" s="1"/>
  <c r="E631" i="16"/>
  <c r="E629" i="16" s="1"/>
  <c r="L631" i="16"/>
  <c r="L629" i="16" s="1"/>
  <c r="T631" i="16"/>
  <c r="T629" i="16" s="1"/>
  <c r="AA631" i="16"/>
  <c r="AA629" i="16" s="1"/>
  <c r="D636" i="16"/>
  <c r="D634" i="16" s="1"/>
  <c r="K636" i="16"/>
  <c r="K634" i="16" s="1"/>
  <c r="S636" i="16"/>
  <c r="S634" i="16" s="1"/>
  <c r="X636" i="16"/>
  <c r="X634" i="16" s="1"/>
  <c r="R636" i="16"/>
  <c r="R634" i="16" s="1"/>
  <c r="L636" i="16"/>
  <c r="L634" i="16" s="1"/>
  <c r="F636" i="16"/>
  <c r="F634" i="16" s="1"/>
  <c r="Y631" i="16"/>
  <c r="Y629" i="16" s="1"/>
  <c r="S631" i="16"/>
  <c r="S629" i="16" s="1"/>
  <c r="M631" i="16"/>
  <c r="M629" i="16" s="1"/>
  <c r="G631" i="16"/>
  <c r="G629" i="16" s="1"/>
  <c r="Z626" i="16"/>
  <c r="Z624" i="16" s="1"/>
  <c r="T626" i="16"/>
  <c r="T624" i="16" s="1"/>
  <c r="N626" i="16"/>
  <c r="N624" i="16" s="1"/>
  <c r="H626" i="16"/>
  <c r="H624" i="16" s="1"/>
  <c r="J486" i="16"/>
  <c r="J484" i="16" s="1"/>
  <c r="P486" i="16"/>
  <c r="P484" i="16" s="1"/>
  <c r="V486" i="16"/>
  <c r="V484" i="16" s="1"/>
  <c r="I491" i="16"/>
  <c r="I489" i="16" s="1"/>
  <c r="O491" i="16"/>
  <c r="O489" i="16" s="1"/>
  <c r="U491" i="16"/>
  <c r="U489" i="16" s="1"/>
  <c r="AA491" i="16"/>
  <c r="AA489" i="16" s="1"/>
  <c r="H496" i="16"/>
  <c r="H494" i="16" s="1"/>
  <c r="N496" i="16"/>
  <c r="N494" i="16" s="1"/>
  <c r="T496" i="16"/>
  <c r="T494" i="16" s="1"/>
  <c r="Z496" i="16"/>
  <c r="Z494" i="16" s="1"/>
  <c r="G501" i="16"/>
  <c r="G499" i="16" s="1"/>
  <c r="M501" i="16"/>
  <c r="M499" i="16" s="1"/>
  <c r="S501" i="16"/>
  <c r="S499" i="16" s="1"/>
  <c r="Y501" i="16"/>
  <c r="Y499" i="16" s="1"/>
  <c r="F506" i="16"/>
  <c r="F504" i="16" s="1"/>
  <c r="L506" i="16"/>
  <c r="L504" i="16" s="1"/>
  <c r="R506" i="16"/>
  <c r="R504" i="16" s="1"/>
  <c r="X506" i="16"/>
  <c r="X504" i="16" s="1"/>
  <c r="E511" i="16"/>
  <c r="E509" i="16" s="1"/>
  <c r="K511" i="16"/>
  <c r="K509" i="16" s="1"/>
  <c r="Q511" i="16"/>
  <c r="Q509" i="16" s="1"/>
  <c r="W511" i="16"/>
  <c r="W509" i="16" s="1"/>
  <c r="D516" i="16"/>
  <c r="D514" i="16" s="1"/>
  <c r="J516" i="16"/>
  <c r="J514" i="16" s="1"/>
  <c r="P516" i="16"/>
  <c r="P514" i="16" s="1"/>
  <c r="V516" i="16"/>
  <c r="V514" i="16" s="1"/>
  <c r="I521" i="16"/>
  <c r="I519" i="16" s="1"/>
  <c r="O521" i="16"/>
  <c r="O519" i="16" s="1"/>
  <c r="U521" i="16"/>
  <c r="U519" i="16" s="1"/>
  <c r="AA521" i="16"/>
  <c r="AA519" i="16" s="1"/>
  <c r="H526" i="16"/>
  <c r="H524" i="16" s="1"/>
  <c r="N526" i="16"/>
  <c r="N524" i="16" s="1"/>
  <c r="T526" i="16"/>
  <c r="T524" i="16" s="1"/>
  <c r="Z526" i="16"/>
  <c r="Z524" i="16" s="1"/>
  <c r="G531" i="16"/>
  <c r="G529" i="16" s="1"/>
  <c r="M531" i="16"/>
  <c r="M529" i="16" s="1"/>
  <c r="S531" i="16"/>
  <c r="S529" i="16" s="1"/>
  <c r="Y531" i="16"/>
  <c r="Y529" i="16" s="1"/>
  <c r="F536" i="16"/>
  <c r="F534" i="16" s="1"/>
  <c r="L536" i="16"/>
  <c r="L534" i="16" s="1"/>
  <c r="R536" i="16"/>
  <c r="R534" i="16" s="1"/>
  <c r="X536" i="16"/>
  <c r="X534" i="16" s="1"/>
  <c r="E541" i="16"/>
  <c r="E539" i="16" s="1"/>
  <c r="K541" i="16"/>
  <c r="K539" i="16" s="1"/>
  <c r="Q541" i="16"/>
  <c r="Q539" i="16" s="1"/>
  <c r="W541" i="16"/>
  <c r="W539" i="16" s="1"/>
  <c r="D546" i="16"/>
  <c r="D544" i="16" s="1"/>
  <c r="J546" i="16"/>
  <c r="J544" i="16" s="1"/>
  <c r="P546" i="16"/>
  <c r="P544" i="16" s="1"/>
  <c r="V546" i="16"/>
  <c r="V544" i="16" s="1"/>
  <c r="I551" i="16"/>
  <c r="I549" i="16" s="1"/>
  <c r="O551" i="16"/>
  <c r="O549" i="16" s="1"/>
  <c r="U551" i="16"/>
  <c r="U549" i="16" s="1"/>
  <c r="AA551" i="16"/>
  <c r="AA549" i="16" s="1"/>
  <c r="H556" i="16"/>
  <c r="H554" i="16" s="1"/>
  <c r="N556" i="16"/>
  <c r="N554" i="16" s="1"/>
  <c r="T556" i="16"/>
  <c r="T554" i="16" s="1"/>
  <c r="Z556" i="16"/>
  <c r="Z554" i="16" s="1"/>
  <c r="G561" i="16"/>
  <c r="G559" i="16" s="1"/>
  <c r="M561" i="16"/>
  <c r="M559" i="16" s="1"/>
  <c r="S561" i="16"/>
  <c r="S559" i="16" s="1"/>
  <c r="Y561" i="16"/>
  <c r="Y559" i="16" s="1"/>
  <c r="F566" i="16"/>
  <c r="F564" i="16" s="1"/>
  <c r="L566" i="16"/>
  <c r="L564" i="16" s="1"/>
  <c r="R566" i="16"/>
  <c r="R564" i="16" s="1"/>
  <c r="X566" i="16"/>
  <c r="X564" i="16" s="1"/>
  <c r="E571" i="16"/>
  <c r="E569" i="16" s="1"/>
  <c r="K571" i="16"/>
  <c r="K569" i="16" s="1"/>
  <c r="Q571" i="16"/>
  <c r="Q569" i="16" s="1"/>
  <c r="W571" i="16"/>
  <c r="W569" i="16" s="1"/>
  <c r="D576" i="16"/>
  <c r="D574" i="16" s="1"/>
  <c r="J576" i="16"/>
  <c r="J574" i="16" s="1"/>
  <c r="P576" i="16"/>
  <c r="P574" i="16" s="1"/>
  <c r="V576" i="16"/>
  <c r="V574" i="16" s="1"/>
  <c r="I581" i="16"/>
  <c r="I579" i="16" s="1"/>
  <c r="O581" i="16"/>
  <c r="O579" i="16" s="1"/>
  <c r="U581" i="16"/>
  <c r="U579" i="16" s="1"/>
  <c r="AA581" i="16"/>
  <c r="AA579" i="16" s="1"/>
  <c r="H586" i="16"/>
  <c r="H584" i="16" s="1"/>
  <c r="N586" i="16"/>
  <c r="N584" i="16" s="1"/>
  <c r="T586" i="16"/>
  <c r="T584" i="16" s="1"/>
  <c r="Z586" i="16"/>
  <c r="Z584" i="16" s="1"/>
  <c r="G591" i="16"/>
  <c r="G589" i="16" s="1"/>
  <c r="M591" i="16"/>
  <c r="M589" i="16" s="1"/>
  <c r="S591" i="16"/>
  <c r="S589" i="16" s="1"/>
  <c r="Y591" i="16"/>
  <c r="Y589" i="16" s="1"/>
  <c r="F596" i="16"/>
  <c r="F594" i="16" s="1"/>
  <c r="L596" i="16"/>
  <c r="L594" i="16" s="1"/>
  <c r="R596" i="16"/>
  <c r="R594" i="16" s="1"/>
  <c r="X596" i="16"/>
  <c r="X594" i="16" s="1"/>
  <c r="E601" i="16"/>
  <c r="E599" i="16" s="1"/>
  <c r="K601" i="16"/>
  <c r="K599" i="16" s="1"/>
  <c r="Q601" i="16"/>
  <c r="Q599" i="16" s="1"/>
  <c r="W601" i="16"/>
  <c r="W599" i="16" s="1"/>
  <c r="D606" i="16"/>
  <c r="D604" i="16" s="1"/>
  <c r="J606" i="16"/>
  <c r="J604" i="16" s="1"/>
  <c r="P606" i="16"/>
  <c r="P604" i="16" s="1"/>
  <c r="V606" i="16"/>
  <c r="V604" i="16" s="1"/>
  <c r="I611" i="16"/>
  <c r="I609" i="16" s="1"/>
  <c r="O611" i="16"/>
  <c r="O609" i="16" s="1"/>
  <c r="U611" i="16"/>
  <c r="U609" i="16" s="1"/>
  <c r="AA611" i="16"/>
  <c r="AA609" i="16" s="1"/>
  <c r="H616" i="16"/>
  <c r="H614" i="16" s="1"/>
  <c r="N616" i="16"/>
  <c r="N614" i="16" s="1"/>
  <c r="T616" i="16"/>
  <c r="T614" i="16" s="1"/>
  <c r="Z616" i="16"/>
  <c r="Z614" i="16" s="1"/>
  <c r="G621" i="16"/>
  <c r="G619" i="16" s="1"/>
  <c r="M621" i="16"/>
  <c r="M619" i="16" s="1"/>
  <c r="S621" i="16"/>
  <c r="S619" i="16" s="1"/>
  <c r="Y621" i="16"/>
  <c r="Y619" i="16" s="1"/>
  <c r="G626" i="16"/>
  <c r="G624" i="16" s="1"/>
  <c r="O626" i="16"/>
  <c r="O624" i="16" s="1"/>
  <c r="V626" i="16"/>
  <c r="V624" i="16" s="1"/>
  <c r="F631" i="16"/>
  <c r="F629" i="16" s="1"/>
  <c r="N631" i="16"/>
  <c r="N629" i="16" s="1"/>
  <c r="U631" i="16"/>
  <c r="U629" i="16" s="1"/>
  <c r="E636" i="16"/>
  <c r="E634" i="16" s="1"/>
  <c r="M636" i="16"/>
  <c r="M634" i="16" s="1"/>
  <c r="T636" i="16"/>
  <c r="T634" i="16" s="1"/>
  <c r="AA636" i="16"/>
  <c r="AA634" i="16" s="1"/>
  <c r="F486" i="16"/>
  <c r="F484" i="16" s="1"/>
  <c r="L486" i="16"/>
  <c r="L484" i="16" s="1"/>
  <c r="R486" i="16"/>
  <c r="R484" i="16" s="1"/>
  <c r="X486" i="16"/>
  <c r="X484" i="16" s="1"/>
  <c r="E491" i="16"/>
  <c r="E489" i="16" s="1"/>
  <c r="K491" i="16"/>
  <c r="K489" i="16" s="1"/>
  <c r="Q491" i="16"/>
  <c r="Q489" i="16" s="1"/>
  <c r="W491" i="16"/>
  <c r="W489" i="16" s="1"/>
  <c r="D496" i="16"/>
  <c r="D494" i="16" s="1"/>
  <c r="J496" i="16"/>
  <c r="J494" i="16" s="1"/>
  <c r="P496" i="16"/>
  <c r="P494" i="16" s="1"/>
  <c r="V496" i="16"/>
  <c r="V494" i="16" s="1"/>
  <c r="I501" i="16"/>
  <c r="I499" i="16" s="1"/>
  <c r="O501" i="16"/>
  <c r="O499" i="16" s="1"/>
  <c r="U501" i="16"/>
  <c r="U499" i="16" s="1"/>
  <c r="AA501" i="16"/>
  <c r="AA499" i="16" s="1"/>
  <c r="H506" i="16"/>
  <c r="H504" i="16" s="1"/>
  <c r="N506" i="16"/>
  <c r="N504" i="16" s="1"/>
  <c r="T506" i="16"/>
  <c r="T504" i="16" s="1"/>
  <c r="Z506" i="16"/>
  <c r="Z504" i="16" s="1"/>
  <c r="G511" i="16"/>
  <c r="G509" i="16" s="1"/>
  <c r="M511" i="16"/>
  <c r="M509" i="16" s="1"/>
  <c r="S511" i="16"/>
  <c r="S509" i="16" s="1"/>
  <c r="Y511" i="16"/>
  <c r="Y509" i="16" s="1"/>
  <c r="F516" i="16"/>
  <c r="F514" i="16" s="1"/>
  <c r="L516" i="16"/>
  <c r="L514" i="16" s="1"/>
  <c r="R516" i="16"/>
  <c r="R514" i="16" s="1"/>
  <c r="X516" i="16"/>
  <c r="X514" i="16" s="1"/>
  <c r="E521" i="16"/>
  <c r="E519" i="16" s="1"/>
  <c r="K521" i="16"/>
  <c r="K519" i="16" s="1"/>
  <c r="Q521" i="16"/>
  <c r="Q519" i="16" s="1"/>
  <c r="W521" i="16"/>
  <c r="W519" i="16" s="1"/>
  <c r="D526" i="16"/>
  <c r="D524" i="16" s="1"/>
  <c r="J526" i="16"/>
  <c r="J524" i="16" s="1"/>
  <c r="P526" i="16"/>
  <c r="P524" i="16" s="1"/>
  <c r="V526" i="16"/>
  <c r="V524" i="16" s="1"/>
  <c r="I531" i="16"/>
  <c r="I529" i="16" s="1"/>
  <c r="O531" i="16"/>
  <c r="O529" i="16" s="1"/>
  <c r="U531" i="16"/>
  <c r="U529" i="16" s="1"/>
  <c r="AA531" i="16"/>
  <c r="AA529" i="16" s="1"/>
  <c r="H536" i="16"/>
  <c r="H534" i="16" s="1"/>
  <c r="N536" i="16"/>
  <c r="N534" i="16" s="1"/>
  <c r="T536" i="16"/>
  <c r="T534" i="16" s="1"/>
  <c r="Z536" i="16"/>
  <c r="Z534" i="16" s="1"/>
  <c r="G541" i="16"/>
  <c r="G539" i="16" s="1"/>
  <c r="M541" i="16"/>
  <c r="M539" i="16" s="1"/>
  <c r="S541" i="16"/>
  <c r="S539" i="16" s="1"/>
  <c r="Y541" i="16"/>
  <c r="Y539" i="16" s="1"/>
  <c r="F546" i="16"/>
  <c r="F544" i="16" s="1"/>
  <c r="L546" i="16"/>
  <c r="L544" i="16" s="1"/>
  <c r="R546" i="16"/>
  <c r="R544" i="16" s="1"/>
  <c r="X546" i="16"/>
  <c r="X544" i="16" s="1"/>
  <c r="E551" i="16"/>
  <c r="E549" i="16" s="1"/>
  <c r="K551" i="16"/>
  <c r="K549" i="16" s="1"/>
  <c r="Q551" i="16"/>
  <c r="Q549" i="16" s="1"/>
  <c r="W551" i="16"/>
  <c r="W549" i="16" s="1"/>
  <c r="D556" i="16"/>
  <c r="D554" i="16" s="1"/>
  <c r="J556" i="16"/>
  <c r="J554" i="16" s="1"/>
  <c r="P556" i="16"/>
  <c r="P554" i="16" s="1"/>
  <c r="V556" i="16"/>
  <c r="V554" i="16" s="1"/>
  <c r="I561" i="16"/>
  <c r="I559" i="16" s="1"/>
  <c r="O561" i="16"/>
  <c r="O559" i="16" s="1"/>
  <c r="U561" i="16"/>
  <c r="U559" i="16" s="1"/>
  <c r="AA561" i="16"/>
  <c r="AA559" i="16" s="1"/>
  <c r="H566" i="16"/>
  <c r="H564" i="16" s="1"/>
  <c r="N566" i="16"/>
  <c r="N564" i="16" s="1"/>
  <c r="T566" i="16"/>
  <c r="T564" i="16" s="1"/>
  <c r="Z566" i="16"/>
  <c r="Z564" i="16" s="1"/>
  <c r="G571" i="16"/>
  <c r="G569" i="16" s="1"/>
  <c r="M571" i="16"/>
  <c r="M569" i="16" s="1"/>
  <c r="S571" i="16"/>
  <c r="S569" i="16" s="1"/>
  <c r="Y571" i="16"/>
  <c r="Y569" i="16" s="1"/>
  <c r="F576" i="16"/>
  <c r="F574" i="16" s="1"/>
  <c r="L576" i="16"/>
  <c r="L574" i="16" s="1"/>
  <c r="R576" i="16"/>
  <c r="R574" i="16" s="1"/>
  <c r="X576" i="16"/>
  <c r="X574" i="16" s="1"/>
  <c r="E581" i="16"/>
  <c r="E579" i="16" s="1"/>
  <c r="K581" i="16"/>
  <c r="K579" i="16" s="1"/>
  <c r="Q581" i="16"/>
  <c r="Q579" i="16" s="1"/>
  <c r="W581" i="16"/>
  <c r="W579" i="16" s="1"/>
  <c r="D586" i="16"/>
  <c r="D584" i="16" s="1"/>
  <c r="J586" i="16"/>
  <c r="J584" i="16" s="1"/>
  <c r="P586" i="16"/>
  <c r="P584" i="16" s="1"/>
  <c r="V586" i="16"/>
  <c r="V584" i="16" s="1"/>
  <c r="I591" i="16"/>
  <c r="I589" i="16" s="1"/>
  <c r="O591" i="16"/>
  <c r="O589" i="16" s="1"/>
  <c r="U591" i="16"/>
  <c r="U589" i="16" s="1"/>
  <c r="AA591" i="16"/>
  <c r="AA589" i="16" s="1"/>
  <c r="H596" i="16"/>
  <c r="H594" i="16" s="1"/>
  <c r="N596" i="16"/>
  <c r="N594" i="16" s="1"/>
  <c r="T596" i="16"/>
  <c r="T594" i="16" s="1"/>
  <c r="Z596" i="16"/>
  <c r="Z594" i="16" s="1"/>
  <c r="G601" i="16"/>
  <c r="G599" i="16" s="1"/>
  <c r="M601" i="16"/>
  <c r="M599" i="16" s="1"/>
  <c r="S601" i="16"/>
  <c r="S599" i="16" s="1"/>
  <c r="Y601" i="16"/>
  <c r="Y599" i="16" s="1"/>
  <c r="F606" i="16"/>
  <c r="F604" i="16" s="1"/>
  <c r="L606" i="16"/>
  <c r="L604" i="16" s="1"/>
  <c r="R606" i="16"/>
  <c r="R604" i="16" s="1"/>
  <c r="X606" i="16"/>
  <c r="X604" i="16" s="1"/>
  <c r="E611" i="16"/>
  <c r="E609" i="16" s="1"/>
  <c r="K611" i="16"/>
  <c r="K609" i="16" s="1"/>
  <c r="Q611" i="16"/>
  <c r="Q609" i="16" s="1"/>
  <c r="W611" i="16"/>
  <c r="W609" i="16" s="1"/>
  <c r="D616" i="16"/>
  <c r="D614" i="16" s="1"/>
  <c r="J616" i="16"/>
  <c r="J614" i="16" s="1"/>
  <c r="P616" i="16"/>
  <c r="P614" i="16" s="1"/>
  <c r="V616" i="16"/>
  <c r="V614" i="16" s="1"/>
  <c r="I621" i="16"/>
  <c r="I619" i="16" s="1"/>
  <c r="O621" i="16"/>
  <c r="O619" i="16" s="1"/>
  <c r="U621" i="16"/>
  <c r="U619" i="16" s="1"/>
  <c r="AA621" i="16"/>
  <c r="AA619" i="16" s="1"/>
  <c r="J626" i="16"/>
  <c r="J624" i="16" s="1"/>
  <c r="Q626" i="16"/>
  <c r="Q624" i="16" s="1"/>
  <c r="X626" i="16"/>
  <c r="X624" i="16" s="1"/>
  <c r="I631" i="16"/>
  <c r="I629" i="16" s="1"/>
  <c r="P631" i="16"/>
  <c r="P629" i="16" s="1"/>
  <c r="W631" i="16"/>
  <c r="W629" i="16" s="1"/>
  <c r="H636" i="16"/>
  <c r="H634" i="16" s="1"/>
  <c r="O636" i="16"/>
  <c r="O634" i="16" s="1"/>
  <c r="V636" i="16"/>
  <c r="V634" i="16" s="1"/>
  <c r="G486" i="16"/>
  <c r="G484" i="16" s="1"/>
  <c r="M486" i="16"/>
  <c r="M484" i="16" s="1"/>
  <c r="S486" i="16"/>
  <c r="S484" i="16" s="1"/>
  <c r="Y486" i="16"/>
  <c r="Y484" i="16" s="1"/>
  <c r="F491" i="16"/>
  <c r="F489" i="16" s="1"/>
  <c r="L491" i="16"/>
  <c r="L489" i="16" s="1"/>
  <c r="R491" i="16"/>
  <c r="R489" i="16" s="1"/>
  <c r="X491" i="16"/>
  <c r="X489" i="16" s="1"/>
  <c r="E496" i="16"/>
  <c r="E494" i="16" s="1"/>
  <c r="K496" i="16"/>
  <c r="K494" i="16" s="1"/>
  <c r="Q496" i="16"/>
  <c r="Q494" i="16" s="1"/>
  <c r="W496" i="16"/>
  <c r="W494" i="16" s="1"/>
  <c r="D501" i="16"/>
  <c r="D499" i="16" s="1"/>
  <c r="J501" i="16"/>
  <c r="J499" i="16" s="1"/>
  <c r="P501" i="16"/>
  <c r="P499" i="16" s="1"/>
  <c r="V501" i="16"/>
  <c r="V499" i="16" s="1"/>
  <c r="I506" i="16"/>
  <c r="I504" i="16" s="1"/>
  <c r="O506" i="16"/>
  <c r="O504" i="16" s="1"/>
  <c r="U506" i="16"/>
  <c r="U504" i="16" s="1"/>
  <c r="AA506" i="16"/>
  <c r="AA504" i="16" s="1"/>
  <c r="H511" i="16"/>
  <c r="H509" i="16" s="1"/>
  <c r="N511" i="16"/>
  <c r="N509" i="16" s="1"/>
  <c r="T511" i="16"/>
  <c r="T509" i="16" s="1"/>
  <c r="Z511" i="16"/>
  <c r="Z509" i="16" s="1"/>
  <c r="G516" i="16"/>
  <c r="G514" i="16" s="1"/>
  <c r="M516" i="16"/>
  <c r="M514" i="16" s="1"/>
  <c r="S516" i="16"/>
  <c r="S514" i="16" s="1"/>
  <c r="Y516" i="16"/>
  <c r="Y514" i="16" s="1"/>
  <c r="F521" i="16"/>
  <c r="F519" i="16" s="1"/>
  <c r="L521" i="16"/>
  <c r="L519" i="16" s="1"/>
  <c r="R521" i="16"/>
  <c r="R519" i="16" s="1"/>
  <c r="X521" i="16"/>
  <c r="X519" i="16" s="1"/>
  <c r="E526" i="16"/>
  <c r="E524" i="16" s="1"/>
  <c r="K526" i="16"/>
  <c r="K524" i="16" s="1"/>
  <c r="Q526" i="16"/>
  <c r="Q524" i="16" s="1"/>
  <c r="W526" i="16"/>
  <c r="W524" i="16" s="1"/>
  <c r="D531" i="16"/>
  <c r="D529" i="16" s="1"/>
  <c r="J531" i="16"/>
  <c r="J529" i="16" s="1"/>
  <c r="P531" i="16"/>
  <c r="P529" i="16" s="1"/>
  <c r="V531" i="16"/>
  <c r="V529" i="16" s="1"/>
  <c r="I536" i="16"/>
  <c r="I534" i="16" s="1"/>
  <c r="O536" i="16"/>
  <c r="O534" i="16" s="1"/>
  <c r="U536" i="16"/>
  <c r="U534" i="16" s="1"/>
  <c r="AA536" i="16"/>
  <c r="AA534" i="16" s="1"/>
  <c r="H541" i="16"/>
  <c r="H539" i="16" s="1"/>
  <c r="N541" i="16"/>
  <c r="N539" i="16" s="1"/>
  <c r="T541" i="16"/>
  <c r="T539" i="16" s="1"/>
  <c r="Z541" i="16"/>
  <c r="Z539" i="16" s="1"/>
  <c r="G546" i="16"/>
  <c r="G544" i="16" s="1"/>
  <c r="M546" i="16"/>
  <c r="M544" i="16" s="1"/>
  <c r="S546" i="16"/>
  <c r="S544" i="16" s="1"/>
  <c r="Y546" i="16"/>
  <c r="Y544" i="16" s="1"/>
  <c r="F551" i="16"/>
  <c r="F549" i="16" s="1"/>
  <c r="L551" i="16"/>
  <c r="L549" i="16" s="1"/>
  <c r="R551" i="16"/>
  <c r="R549" i="16" s="1"/>
  <c r="X551" i="16"/>
  <c r="X549" i="16" s="1"/>
  <c r="E556" i="16"/>
  <c r="E554" i="16" s="1"/>
  <c r="K556" i="16"/>
  <c r="K554" i="16" s="1"/>
  <c r="Q556" i="16"/>
  <c r="Q554" i="16" s="1"/>
  <c r="W556" i="16"/>
  <c r="W554" i="16" s="1"/>
  <c r="D561" i="16"/>
  <c r="D559" i="16" s="1"/>
  <c r="J561" i="16"/>
  <c r="J559" i="16" s="1"/>
  <c r="P561" i="16"/>
  <c r="P559" i="16" s="1"/>
  <c r="V561" i="16"/>
  <c r="V559" i="16" s="1"/>
  <c r="I566" i="16"/>
  <c r="I564" i="16" s="1"/>
  <c r="O566" i="16"/>
  <c r="O564" i="16" s="1"/>
  <c r="U566" i="16"/>
  <c r="U564" i="16" s="1"/>
  <c r="AA566" i="16"/>
  <c r="AA564" i="16" s="1"/>
  <c r="H571" i="16"/>
  <c r="H569" i="16" s="1"/>
  <c r="N571" i="16"/>
  <c r="N569" i="16" s="1"/>
  <c r="T571" i="16"/>
  <c r="T569" i="16" s="1"/>
  <c r="Z571" i="16"/>
  <c r="Z569" i="16" s="1"/>
  <c r="G576" i="16"/>
  <c r="G574" i="16" s="1"/>
  <c r="M576" i="16"/>
  <c r="M574" i="16" s="1"/>
  <c r="S576" i="16"/>
  <c r="S574" i="16" s="1"/>
  <c r="Y576" i="16"/>
  <c r="Y574" i="16" s="1"/>
  <c r="F581" i="16"/>
  <c r="F579" i="16" s="1"/>
  <c r="L581" i="16"/>
  <c r="L579" i="16" s="1"/>
  <c r="R581" i="16"/>
  <c r="R579" i="16" s="1"/>
  <c r="X581" i="16"/>
  <c r="X579" i="16" s="1"/>
  <c r="E586" i="16"/>
  <c r="E584" i="16" s="1"/>
  <c r="K586" i="16"/>
  <c r="K584" i="16" s="1"/>
  <c r="Q586" i="16"/>
  <c r="Q584" i="16" s="1"/>
  <c r="W586" i="16"/>
  <c r="W584" i="16" s="1"/>
  <c r="D591" i="16"/>
  <c r="D589" i="16" s="1"/>
  <c r="J591" i="16"/>
  <c r="J589" i="16" s="1"/>
  <c r="P591" i="16"/>
  <c r="P589" i="16" s="1"/>
  <c r="V591" i="16"/>
  <c r="V589" i="16" s="1"/>
  <c r="I596" i="16"/>
  <c r="I594" i="16" s="1"/>
  <c r="O596" i="16"/>
  <c r="O594" i="16" s="1"/>
  <c r="U596" i="16"/>
  <c r="U594" i="16" s="1"/>
  <c r="AA596" i="16"/>
  <c r="AA594" i="16" s="1"/>
  <c r="H601" i="16"/>
  <c r="H599" i="16" s="1"/>
  <c r="N601" i="16"/>
  <c r="N599" i="16" s="1"/>
  <c r="T601" i="16"/>
  <c r="T599" i="16" s="1"/>
  <c r="Z601" i="16"/>
  <c r="Z599" i="16" s="1"/>
  <c r="G606" i="16"/>
  <c r="G604" i="16" s="1"/>
  <c r="M606" i="16"/>
  <c r="M604" i="16" s="1"/>
  <c r="S606" i="16"/>
  <c r="S604" i="16" s="1"/>
  <c r="Y606" i="16"/>
  <c r="Y604" i="16" s="1"/>
  <c r="F611" i="16"/>
  <c r="F609" i="16" s="1"/>
  <c r="L611" i="16"/>
  <c r="L609" i="16" s="1"/>
  <c r="R611" i="16"/>
  <c r="R609" i="16" s="1"/>
  <c r="X611" i="16"/>
  <c r="X609" i="16" s="1"/>
  <c r="E616" i="16"/>
  <c r="E614" i="16" s="1"/>
  <c r="K616" i="16"/>
  <c r="K614" i="16" s="1"/>
  <c r="Q616" i="16"/>
  <c r="Q614" i="16" s="1"/>
  <c r="W616" i="16"/>
  <c r="W614" i="16" s="1"/>
  <c r="D621" i="16"/>
  <c r="D619" i="16" s="1"/>
  <c r="J621" i="16"/>
  <c r="J619" i="16" s="1"/>
  <c r="P621" i="16"/>
  <c r="P619" i="16" s="1"/>
  <c r="V621" i="16"/>
  <c r="V619" i="16" s="1"/>
  <c r="D626" i="16"/>
  <c r="D624" i="16" s="1"/>
  <c r="K626" i="16"/>
  <c r="K624" i="16" s="1"/>
  <c r="R626" i="16"/>
  <c r="R624" i="16" s="1"/>
  <c r="Y626" i="16"/>
  <c r="Y624" i="16" s="1"/>
  <c r="J631" i="16"/>
  <c r="J629" i="16" s="1"/>
  <c r="Q631" i="16"/>
  <c r="Q629" i="16" s="1"/>
  <c r="X631" i="16"/>
  <c r="X629" i="16" s="1"/>
  <c r="I636" i="16"/>
  <c r="I634" i="16" s="1"/>
  <c r="P636" i="16"/>
  <c r="P634" i="16" s="1"/>
  <c r="W636" i="16"/>
  <c r="W634" i="16" s="1"/>
  <c r="G9" i="17"/>
  <c r="G7" i="17" s="1"/>
  <c r="M9" i="17"/>
  <c r="M7" i="17" s="1"/>
  <c r="S9" i="17"/>
  <c r="Y9" i="17"/>
  <c r="G11" i="17"/>
  <c r="M11" i="17"/>
  <c r="S11" i="17"/>
  <c r="Y11" i="17"/>
  <c r="F14" i="17"/>
  <c r="L14" i="17"/>
  <c r="R14" i="17"/>
  <c r="X14" i="17"/>
  <c r="F16" i="17"/>
  <c r="L16" i="17"/>
  <c r="R16" i="17"/>
  <c r="X16" i="17"/>
  <c r="E19" i="17"/>
  <c r="K19" i="17"/>
  <c r="Q19" i="17"/>
  <c r="Q17" i="17" s="1"/>
  <c r="W19" i="17"/>
  <c r="W17" i="17" s="1"/>
  <c r="E21" i="17"/>
  <c r="K21" i="17"/>
  <c r="Q21" i="17"/>
  <c r="W21" i="17"/>
  <c r="D24" i="17"/>
  <c r="D22" i="17" s="1"/>
  <c r="J24" i="17"/>
  <c r="J22" i="17" s="1"/>
  <c r="P24" i="17"/>
  <c r="V24" i="17"/>
  <c r="D26" i="17"/>
  <c r="J26" i="17"/>
  <c r="P26" i="17"/>
  <c r="V26" i="17"/>
  <c r="I29" i="17"/>
  <c r="O29" i="17"/>
  <c r="U29" i="17"/>
  <c r="AA29" i="17"/>
  <c r="I31" i="17"/>
  <c r="O31" i="17"/>
  <c r="U31" i="17"/>
  <c r="AA31" i="17"/>
  <c r="H34" i="17"/>
  <c r="N34" i="17"/>
  <c r="T34" i="17"/>
  <c r="T32" i="17" s="1"/>
  <c r="Z34" i="17"/>
  <c r="Z32" i="17" s="1"/>
  <c r="H36" i="17"/>
  <c r="N36" i="17"/>
  <c r="T36" i="17"/>
  <c r="Z36" i="17"/>
  <c r="G39" i="17"/>
  <c r="G37" i="17" s="1"/>
  <c r="M39" i="17"/>
  <c r="M37" i="17" s="1"/>
  <c r="S39" i="17"/>
  <c r="Y39" i="17"/>
  <c r="G41" i="17"/>
  <c r="M41" i="17"/>
  <c r="S41" i="17"/>
  <c r="Y41" i="17"/>
  <c r="F44" i="17"/>
  <c r="L44" i="17"/>
  <c r="R44" i="17"/>
  <c r="X44" i="17"/>
  <c r="F46" i="17"/>
  <c r="L46" i="17"/>
  <c r="R46" i="17"/>
  <c r="X46" i="17"/>
  <c r="E49" i="17"/>
  <c r="K49" i="17"/>
  <c r="Q49" i="17"/>
  <c r="Q47" i="17" s="1"/>
  <c r="W49" i="17"/>
  <c r="W47" i="17" s="1"/>
  <c r="E51" i="17"/>
  <c r="K51" i="17"/>
  <c r="Q51" i="17"/>
  <c r="W51" i="17"/>
  <c r="D54" i="17"/>
  <c r="D52" i="17" s="1"/>
  <c r="J54" i="17"/>
  <c r="J52" i="17" s="1"/>
  <c r="P54" i="17"/>
  <c r="V54" i="17"/>
  <c r="D56" i="17"/>
  <c r="J56" i="17"/>
  <c r="P56" i="17"/>
  <c r="V56" i="17"/>
  <c r="I59" i="17"/>
  <c r="O59" i="17"/>
  <c r="U59" i="17"/>
  <c r="AA59" i="17"/>
  <c r="I61" i="17"/>
  <c r="O61" i="17"/>
  <c r="U61" i="17"/>
  <c r="AA61" i="17"/>
  <c r="H64" i="17"/>
  <c r="N64" i="17"/>
  <c r="T64" i="17"/>
  <c r="T62" i="17" s="1"/>
  <c r="Z64" i="17"/>
  <c r="Z62" i="17" s="1"/>
  <c r="H66" i="17"/>
  <c r="N66" i="17"/>
  <c r="T66" i="17"/>
  <c r="Z66" i="17"/>
  <c r="G69" i="17"/>
  <c r="G67" i="17" s="1"/>
  <c r="M69" i="17"/>
  <c r="M67" i="17" s="1"/>
  <c r="S69" i="17"/>
  <c r="Y69" i="17"/>
  <c r="G71" i="17"/>
  <c r="M71" i="17"/>
  <c r="S71" i="17"/>
  <c r="Y71" i="17"/>
  <c r="F74" i="17"/>
  <c r="L74" i="17"/>
  <c r="R74" i="17"/>
  <c r="X74" i="17"/>
  <c r="F76" i="17"/>
  <c r="L76" i="17"/>
  <c r="R76" i="17"/>
  <c r="X76" i="17"/>
  <c r="E79" i="17"/>
  <c r="K79" i="17"/>
  <c r="Q79" i="17"/>
  <c r="Q77" i="17" s="1"/>
  <c r="W79" i="17"/>
  <c r="W77" i="17" s="1"/>
  <c r="E81" i="17"/>
  <c r="K81" i="17"/>
  <c r="Q81" i="17"/>
  <c r="W81" i="17"/>
  <c r="D84" i="17"/>
  <c r="D82" i="17" s="1"/>
  <c r="J84" i="17"/>
  <c r="J82" i="17" s="1"/>
  <c r="P84" i="17"/>
  <c r="V84" i="17"/>
  <c r="D86" i="17"/>
  <c r="J86" i="17"/>
  <c r="P86" i="17"/>
  <c r="V86" i="17"/>
  <c r="I89" i="17"/>
  <c r="O89" i="17"/>
  <c r="U89" i="17"/>
  <c r="AA89" i="17"/>
  <c r="I91" i="17"/>
  <c r="O91" i="17"/>
  <c r="U91" i="17"/>
  <c r="AA91" i="17"/>
  <c r="H94" i="17"/>
  <c r="N94" i="17"/>
  <c r="T94" i="17"/>
  <c r="T92" i="17" s="1"/>
  <c r="Z94" i="17"/>
  <c r="Z92" i="17" s="1"/>
  <c r="H96" i="17"/>
  <c r="N96" i="17"/>
  <c r="T96" i="17"/>
  <c r="Z96" i="17"/>
  <c r="G99" i="17"/>
  <c r="G97" i="17" s="1"/>
  <c r="M99" i="17"/>
  <c r="M97" i="17" s="1"/>
  <c r="S99" i="17"/>
  <c r="Y99" i="17"/>
  <c r="G101" i="17"/>
  <c r="M101" i="17"/>
  <c r="S101" i="17"/>
  <c r="Y101" i="17"/>
  <c r="F104" i="17"/>
  <c r="L104" i="17"/>
  <c r="R104" i="17"/>
  <c r="X104" i="17"/>
  <c r="F106" i="17"/>
  <c r="L106" i="17"/>
  <c r="R106" i="17"/>
  <c r="X106" i="17"/>
  <c r="E109" i="17"/>
  <c r="K109" i="17"/>
  <c r="Q109" i="17"/>
  <c r="Q107" i="17" s="1"/>
  <c r="W109" i="17"/>
  <c r="W107" i="17" s="1"/>
  <c r="E111" i="17"/>
  <c r="K111" i="17"/>
  <c r="Q111" i="17"/>
  <c r="W111" i="17"/>
  <c r="D114" i="17"/>
  <c r="D112" i="17" s="1"/>
  <c r="J114" i="17"/>
  <c r="J112" i="17" s="1"/>
  <c r="P114" i="17"/>
  <c r="V114" i="17"/>
  <c r="D116" i="17"/>
  <c r="J116" i="17"/>
  <c r="P116" i="17"/>
  <c r="V116" i="17"/>
  <c r="I119" i="17"/>
  <c r="O119" i="17"/>
  <c r="U119" i="17"/>
  <c r="AA119" i="17"/>
  <c r="I121" i="17"/>
  <c r="O121" i="17"/>
  <c r="U121" i="17"/>
  <c r="AA121" i="17"/>
  <c r="H124" i="17"/>
  <c r="N124" i="17"/>
  <c r="T124" i="17"/>
  <c r="T122" i="17" s="1"/>
  <c r="Z124" i="17"/>
  <c r="Z122" i="17" s="1"/>
  <c r="H126" i="17"/>
  <c r="N126" i="17"/>
  <c r="T126" i="17"/>
  <c r="Z126" i="17"/>
  <c r="G129" i="17"/>
  <c r="G127" i="17" s="1"/>
  <c r="M129" i="17"/>
  <c r="M127" i="17" s="1"/>
  <c r="S129" i="17"/>
  <c r="Y129" i="17"/>
  <c r="G131" i="17"/>
  <c r="M131" i="17"/>
  <c r="S131" i="17"/>
  <c r="Y131" i="17"/>
  <c r="F134" i="17"/>
  <c r="L134" i="17"/>
  <c r="R134" i="17"/>
  <c r="X134" i="17"/>
  <c r="F136" i="17"/>
  <c r="L136" i="17"/>
  <c r="R136" i="17"/>
  <c r="X136" i="17"/>
  <c r="E139" i="17"/>
  <c r="K139" i="17"/>
  <c r="Q139" i="17"/>
  <c r="Q137" i="17" s="1"/>
  <c r="W139" i="17"/>
  <c r="W137" i="17" s="1"/>
  <c r="E141" i="17"/>
  <c r="K141" i="17"/>
  <c r="Q141" i="17"/>
  <c r="W141" i="17"/>
  <c r="D144" i="17"/>
  <c r="D142" i="17" s="1"/>
  <c r="J144" i="17"/>
  <c r="J142" i="17" s="1"/>
  <c r="P144" i="17"/>
  <c r="V144" i="17"/>
  <c r="D146" i="17"/>
  <c r="J146" i="17"/>
  <c r="P146" i="17"/>
  <c r="V146" i="17"/>
  <c r="I149" i="17"/>
  <c r="O149" i="17"/>
  <c r="U149" i="17"/>
  <c r="AA149" i="17"/>
  <c r="I151" i="17"/>
  <c r="O151" i="17"/>
  <c r="U151" i="17"/>
  <c r="AA151" i="17"/>
  <c r="H154" i="17"/>
  <c r="N154" i="17"/>
  <c r="T154" i="17"/>
  <c r="T152" i="17" s="1"/>
  <c r="Z154" i="17"/>
  <c r="Z152" i="17" s="1"/>
  <c r="H156" i="17"/>
  <c r="N156" i="17"/>
  <c r="T156" i="17"/>
  <c r="Z156" i="17"/>
  <c r="G159" i="17"/>
  <c r="G157" i="17" s="1"/>
  <c r="M159" i="17"/>
  <c r="M157" i="17" s="1"/>
  <c r="S159" i="17"/>
  <c r="Y159" i="17"/>
  <c r="G161" i="17"/>
  <c r="M161" i="17"/>
  <c r="S161" i="17"/>
  <c r="Y161" i="17"/>
  <c r="F168" i="17"/>
  <c r="L168" i="17"/>
  <c r="R168" i="17"/>
  <c r="X168" i="17"/>
  <c r="F170" i="17"/>
  <c r="L170" i="17"/>
  <c r="R170" i="17"/>
  <c r="X170" i="17"/>
  <c r="E173" i="17"/>
  <c r="K173" i="17"/>
  <c r="Q173" i="17"/>
  <c r="Q171" i="17" s="1"/>
  <c r="W173" i="17"/>
  <c r="W171" i="17" s="1"/>
  <c r="E175" i="17"/>
  <c r="K175" i="17"/>
  <c r="Q175" i="17"/>
  <c r="W175" i="17"/>
  <c r="D178" i="17"/>
  <c r="D176" i="17" s="1"/>
  <c r="J178" i="17"/>
  <c r="J176" i="17" s="1"/>
  <c r="P178" i="17"/>
  <c r="V178" i="17"/>
  <c r="D180" i="17"/>
  <c r="J180" i="17"/>
  <c r="P180" i="17"/>
  <c r="V180" i="17"/>
  <c r="I183" i="17"/>
  <c r="O183" i="17"/>
  <c r="U183" i="17"/>
  <c r="AA183" i="17"/>
  <c r="I185" i="17"/>
  <c r="O185" i="17"/>
  <c r="U185" i="17"/>
  <c r="AA185" i="17"/>
  <c r="H188" i="17"/>
  <c r="N188" i="17"/>
  <c r="T188" i="17"/>
  <c r="T186" i="17" s="1"/>
  <c r="Z188" i="17"/>
  <c r="Z186" i="17" s="1"/>
  <c r="H190" i="17"/>
  <c r="N190" i="17"/>
  <c r="T190" i="17"/>
  <c r="Z190" i="17"/>
  <c r="J193" i="17"/>
  <c r="Q193" i="17"/>
  <c r="X193" i="17"/>
  <c r="X191" i="17" s="1"/>
  <c r="G195" i="17"/>
  <c r="N195" i="17"/>
  <c r="V195" i="17"/>
  <c r="I198" i="17"/>
  <c r="P198" i="17"/>
  <c r="P196" i="17" s="1"/>
  <c r="W198" i="17"/>
  <c r="F200" i="17"/>
  <c r="M200" i="17"/>
  <c r="U200" i="17"/>
  <c r="H203" i="17"/>
  <c r="O203" i="17"/>
  <c r="O201" i="17" s="1"/>
  <c r="V203" i="17"/>
  <c r="V201" i="17" s="1"/>
  <c r="E205" i="17"/>
  <c r="L205" i="17"/>
  <c r="T205" i="17"/>
  <c r="AA205" i="17"/>
  <c r="G208" i="17"/>
  <c r="N208" i="17"/>
  <c r="U208" i="17"/>
  <c r="D210" i="17"/>
  <c r="K210" i="17"/>
  <c r="S210" i="17"/>
  <c r="Z210" i="17"/>
  <c r="F213" i="17"/>
  <c r="M213" i="17"/>
  <c r="T213" i="17"/>
  <c r="AA213" i="17"/>
  <c r="J215" i="17"/>
  <c r="R215" i="17"/>
  <c r="Y215" i="17"/>
  <c r="E218" i="17"/>
  <c r="L218" i="17"/>
  <c r="S218" i="17"/>
  <c r="Z218" i="17"/>
  <c r="I220" i="17"/>
  <c r="Q220" i="17"/>
  <c r="X220" i="17"/>
  <c r="J223" i="17"/>
  <c r="Q223" i="17"/>
  <c r="X223" i="17"/>
  <c r="G225" i="17"/>
  <c r="N225" i="17"/>
  <c r="V225" i="17"/>
  <c r="I228" i="17"/>
  <c r="P228" i="17"/>
  <c r="W228" i="17"/>
  <c r="F230" i="17"/>
  <c r="M230" i="17"/>
  <c r="U230" i="17"/>
  <c r="J233" i="17"/>
  <c r="T233" i="17"/>
  <c r="T231" i="17" s="1"/>
  <c r="D235" i="17"/>
  <c r="P235" i="17"/>
  <c r="O238" i="17"/>
  <c r="AA238" i="17"/>
  <c r="O240" i="17"/>
  <c r="AA240" i="17"/>
  <c r="M243" i="17"/>
  <c r="Y243" i="17"/>
  <c r="Y241" i="17" s="1"/>
  <c r="M245" i="17"/>
  <c r="Y245" i="17"/>
  <c r="M248" i="17"/>
  <c r="G250" i="17"/>
  <c r="Y250" i="17"/>
  <c r="K253" i="17"/>
  <c r="E255" i="17"/>
  <c r="W255" i="17"/>
  <c r="E258" i="17"/>
  <c r="E256" i="17" s="1"/>
  <c r="W258" i="17"/>
  <c r="Q260" i="17"/>
  <c r="D263" i="17"/>
  <c r="V263" i="17"/>
  <c r="P265" i="17"/>
  <c r="U268" i="17"/>
  <c r="U266" i="17" s="1"/>
  <c r="O270" i="17"/>
  <c r="S273" i="17"/>
  <c r="M275" i="17"/>
  <c r="M278" i="17"/>
  <c r="M276" i="17" s="1"/>
  <c r="G280" i="17"/>
  <c r="Y280" i="17"/>
  <c r="K283" i="17"/>
  <c r="E285" i="17"/>
  <c r="W285" i="17"/>
  <c r="E288" i="17"/>
  <c r="W288" i="17"/>
  <c r="Q290" i="17"/>
  <c r="D293" i="17"/>
  <c r="V293" i="17"/>
  <c r="P295" i="17"/>
  <c r="U298" i="17"/>
  <c r="O300" i="17"/>
  <c r="M305" i="17"/>
  <c r="F310" i="17"/>
  <c r="W313" i="17"/>
  <c r="P318" i="17"/>
  <c r="U329" i="17"/>
  <c r="U325" i="17" s="1"/>
  <c r="N334" i="17"/>
  <c r="N330" i="17" s="1"/>
  <c r="G339" i="17"/>
  <c r="G335" i="17" s="1"/>
  <c r="V354" i="17"/>
  <c r="V350" i="17" s="1"/>
  <c r="U359" i="17"/>
  <c r="U355" i="17" s="1"/>
  <c r="N364" i="17"/>
  <c r="N360" i="17" s="1"/>
  <c r="G369" i="17"/>
  <c r="G365" i="17" s="1"/>
  <c r="B711" i="16"/>
  <c r="B723" i="16"/>
  <c r="B735" i="16"/>
  <c r="B747" i="16"/>
  <c r="B759" i="16"/>
  <c r="H9" i="17"/>
  <c r="N9" i="17"/>
  <c r="T9" i="17"/>
  <c r="Z9" i="17"/>
  <c r="Z7" i="17" s="1"/>
  <c r="H11" i="17"/>
  <c r="N11" i="17"/>
  <c r="T11" i="17"/>
  <c r="Z11" i="17"/>
  <c r="G14" i="17"/>
  <c r="M14" i="17"/>
  <c r="M12" i="17" s="1"/>
  <c r="S14" i="17"/>
  <c r="Y14" i="17"/>
  <c r="G16" i="17"/>
  <c r="M16" i="17"/>
  <c r="S16" i="17"/>
  <c r="Y16" i="17"/>
  <c r="F19" i="17"/>
  <c r="L19" i="17"/>
  <c r="R19" i="17"/>
  <c r="X19" i="17"/>
  <c r="F21" i="17"/>
  <c r="L21" i="17"/>
  <c r="R21" i="17"/>
  <c r="X21" i="17"/>
  <c r="E24" i="17"/>
  <c r="K24" i="17"/>
  <c r="Q24" i="17"/>
  <c r="W24" i="17"/>
  <c r="W22" i="17" s="1"/>
  <c r="E26" i="17"/>
  <c r="K26" i="17"/>
  <c r="Q26" i="17"/>
  <c r="W26" i="17"/>
  <c r="D29" i="17"/>
  <c r="J29" i="17"/>
  <c r="J27" i="17" s="1"/>
  <c r="P29" i="17"/>
  <c r="V29" i="17"/>
  <c r="D31" i="17"/>
  <c r="J31" i="17"/>
  <c r="P31" i="17"/>
  <c r="V31" i="17"/>
  <c r="I34" i="17"/>
  <c r="O34" i="17"/>
  <c r="U34" i="17"/>
  <c r="AA34" i="17"/>
  <c r="I36" i="17"/>
  <c r="O36" i="17"/>
  <c r="U36" i="17"/>
  <c r="AA36" i="17"/>
  <c r="H39" i="17"/>
  <c r="N39" i="17"/>
  <c r="T39" i="17"/>
  <c r="Z39" i="17"/>
  <c r="Z37" i="17" s="1"/>
  <c r="H41" i="17"/>
  <c r="N41" i="17"/>
  <c r="T41" i="17"/>
  <c r="Z41" i="17"/>
  <c r="G44" i="17"/>
  <c r="M44" i="17"/>
  <c r="M42" i="17" s="1"/>
  <c r="S44" i="17"/>
  <c r="Y44" i="17"/>
  <c r="G46" i="17"/>
  <c r="M46" i="17"/>
  <c r="S46" i="17"/>
  <c r="Y46" i="17"/>
  <c r="F49" i="17"/>
  <c r="L49" i="17"/>
  <c r="R49" i="17"/>
  <c r="X49" i="17"/>
  <c r="F51" i="17"/>
  <c r="L51" i="17"/>
  <c r="R51" i="17"/>
  <c r="X51" i="17"/>
  <c r="E54" i="17"/>
  <c r="K54" i="17"/>
  <c r="Q54" i="17"/>
  <c r="W54" i="17"/>
  <c r="W52" i="17" s="1"/>
  <c r="E56" i="17"/>
  <c r="K56" i="17"/>
  <c r="Q56" i="17"/>
  <c r="W56" i="17"/>
  <c r="D59" i="17"/>
  <c r="J59" i="17"/>
  <c r="J57" i="17" s="1"/>
  <c r="P59" i="17"/>
  <c r="V59" i="17"/>
  <c r="D61" i="17"/>
  <c r="J61" i="17"/>
  <c r="P61" i="17"/>
  <c r="V61" i="17"/>
  <c r="I64" i="17"/>
  <c r="O64" i="17"/>
  <c r="U64" i="17"/>
  <c r="AA64" i="17"/>
  <c r="I66" i="17"/>
  <c r="O66" i="17"/>
  <c r="U66" i="17"/>
  <c r="AA66" i="17"/>
  <c r="H69" i="17"/>
  <c r="N69" i="17"/>
  <c r="T69" i="17"/>
  <c r="Z69" i="17"/>
  <c r="Z67" i="17" s="1"/>
  <c r="H71" i="17"/>
  <c r="N71" i="17"/>
  <c r="T71" i="17"/>
  <c r="Z71" i="17"/>
  <c r="G74" i="17"/>
  <c r="M74" i="17"/>
  <c r="M72" i="17" s="1"/>
  <c r="S74" i="17"/>
  <c r="Y74" i="17"/>
  <c r="G76" i="17"/>
  <c r="M76" i="17"/>
  <c r="S76" i="17"/>
  <c r="Y76" i="17"/>
  <c r="F79" i="17"/>
  <c r="L79" i="17"/>
  <c r="R79" i="17"/>
  <c r="X79" i="17"/>
  <c r="F81" i="17"/>
  <c r="L81" i="17"/>
  <c r="R81" i="17"/>
  <c r="X81" i="17"/>
  <c r="E84" i="17"/>
  <c r="K84" i="17"/>
  <c r="Q84" i="17"/>
  <c r="W84" i="17"/>
  <c r="W82" i="17" s="1"/>
  <c r="E86" i="17"/>
  <c r="K86" i="17"/>
  <c r="Q86" i="17"/>
  <c r="W86" i="17"/>
  <c r="D89" i="17"/>
  <c r="J89" i="17"/>
  <c r="J87" i="17" s="1"/>
  <c r="P89" i="17"/>
  <c r="V89" i="17"/>
  <c r="D91" i="17"/>
  <c r="J91" i="17"/>
  <c r="P91" i="17"/>
  <c r="V91" i="17"/>
  <c r="I94" i="17"/>
  <c r="O94" i="17"/>
  <c r="U94" i="17"/>
  <c r="AA94" i="17"/>
  <c r="I96" i="17"/>
  <c r="O96" i="17"/>
  <c r="U96" i="17"/>
  <c r="AA96" i="17"/>
  <c r="H99" i="17"/>
  <c r="N99" i="17"/>
  <c r="T99" i="17"/>
  <c r="Z99" i="17"/>
  <c r="Z97" i="17" s="1"/>
  <c r="H101" i="17"/>
  <c r="N101" i="17"/>
  <c r="T101" i="17"/>
  <c r="Z101" i="17"/>
  <c r="G104" i="17"/>
  <c r="M104" i="17"/>
  <c r="M102" i="17" s="1"/>
  <c r="S104" i="17"/>
  <c r="Y104" i="17"/>
  <c r="G106" i="17"/>
  <c r="M106" i="17"/>
  <c r="S106" i="17"/>
  <c r="Y106" i="17"/>
  <c r="F109" i="17"/>
  <c r="L109" i="17"/>
  <c r="R109" i="17"/>
  <c r="X109" i="17"/>
  <c r="F111" i="17"/>
  <c r="L111" i="17"/>
  <c r="R111" i="17"/>
  <c r="X111" i="17"/>
  <c r="E114" i="17"/>
  <c r="K114" i="17"/>
  <c r="Q114" i="17"/>
  <c r="W114" i="17"/>
  <c r="W112" i="17" s="1"/>
  <c r="E116" i="17"/>
  <c r="K116" i="17"/>
  <c r="Q116" i="17"/>
  <c r="W116" i="17"/>
  <c r="D119" i="17"/>
  <c r="J119" i="17"/>
  <c r="J117" i="17" s="1"/>
  <c r="P119" i="17"/>
  <c r="V119" i="17"/>
  <c r="D121" i="17"/>
  <c r="J121" i="17"/>
  <c r="P121" i="17"/>
  <c r="V121" i="17"/>
  <c r="I124" i="17"/>
  <c r="O124" i="17"/>
  <c r="U124" i="17"/>
  <c r="AA124" i="17"/>
  <c r="I126" i="17"/>
  <c r="O126" i="17"/>
  <c r="U126" i="17"/>
  <c r="AA126" i="17"/>
  <c r="H129" i="17"/>
  <c r="N129" i="17"/>
  <c r="T129" i="17"/>
  <c r="Z129" i="17"/>
  <c r="Z127" i="17" s="1"/>
  <c r="H131" i="17"/>
  <c r="N131" i="17"/>
  <c r="T131" i="17"/>
  <c r="Z131" i="17"/>
  <c r="G134" i="17"/>
  <c r="M134" i="17"/>
  <c r="M132" i="17" s="1"/>
  <c r="S134" i="17"/>
  <c r="Y134" i="17"/>
  <c r="G136" i="17"/>
  <c r="M136" i="17"/>
  <c r="S136" i="17"/>
  <c r="Y136" i="17"/>
  <c r="F139" i="17"/>
  <c r="L139" i="17"/>
  <c r="R139" i="17"/>
  <c r="X139" i="17"/>
  <c r="F141" i="17"/>
  <c r="L141" i="17"/>
  <c r="R141" i="17"/>
  <c r="X141" i="17"/>
  <c r="E144" i="17"/>
  <c r="K144" i="17"/>
  <c r="Q144" i="17"/>
  <c r="W144" i="17"/>
  <c r="W142" i="17" s="1"/>
  <c r="E146" i="17"/>
  <c r="K146" i="17"/>
  <c r="Q146" i="17"/>
  <c r="W146" i="17"/>
  <c r="D149" i="17"/>
  <c r="J149" i="17"/>
  <c r="J147" i="17" s="1"/>
  <c r="P149" i="17"/>
  <c r="V149" i="17"/>
  <c r="D151" i="17"/>
  <c r="J151" i="17"/>
  <c r="P151" i="17"/>
  <c r="V151" i="17"/>
  <c r="I154" i="17"/>
  <c r="O154" i="17"/>
  <c r="U154" i="17"/>
  <c r="AA154" i="17"/>
  <c r="I156" i="17"/>
  <c r="O156" i="17"/>
  <c r="U156" i="17"/>
  <c r="AA156" i="17"/>
  <c r="H159" i="17"/>
  <c r="N159" i="17"/>
  <c r="T159" i="17"/>
  <c r="Z159" i="17"/>
  <c r="Z157" i="17" s="1"/>
  <c r="H161" i="17"/>
  <c r="N161" i="17"/>
  <c r="T161" i="17"/>
  <c r="Z161" i="17"/>
  <c r="G168" i="17"/>
  <c r="M168" i="17"/>
  <c r="M166" i="17" s="1"/>
  <c r="S168" i="17"/>
  <c r="Y168" i="17"/>
  <c r="G170" i="17"/>
  <c r="M170" i="17"/>
  <c r="S170" i="17"/>
  <c r="Y170" i="17"/>
  <c r="F173" i="17"/>
  <c r="L173" i="17"/>
  <c r="R173" i="17"/>
  <c r="X173" i="17"/>
  <c r="F175" i="17"/>
  <c r="L175" i="17"/>
  <c r="R175" i="17"/>
  <c r="X175" i="17"/>
  <c r="E178" i="17"/>
  <c r="K178" i="17"/>
  <c r="Q178" i="17"/>
  <c r="W178" i="17"/>
  <c r="W176" i="17" s="1"/>
  <c r="E180" i="17"/>
  <c r="K180" i="17"/>
  <c r="Q180" i="17"/>
  <c r="W180" i="17"/>
  <c r="D183" i="17"/>
  <c r="J183" i="17"/>
  <c r="J181" i="17" s="1"/>
  <c r="P183" i="17"/>
  <c r="V183" i="17"/>
  <c r="D185" i="17"/>
  <c r="J185" i="17"/>
  <c r="P185" i="17"/>
  <c r="V185" i="17"/>
  <c r="I188" i="17"/>
  <c r="O188" i="17"/>
  <c r="U188" i="17"/>
  <c r="AA188" i="17"/>
  <c r="I190" i="17"/>
  <c r="O190" i="17"/>
  <c r="U190" i="17"/>
  <c r="AA190" i="17"/>
  <c r="D193" i="17"/>
  <c r="K193" i="17"/>
  <c r="R193" i="17"/>
  <c r="Y193" i="17"/>
  <c r="H195" i="17"/>
  <c r="P195" i="17"/>
  <c r="W195" i="17"/>
  <c r="J198" i="17"/>
  <c r="Q198" i="17"/>
  <c r="X198" i="17"/>
  <c r="G200" i="17"/>
  <c r="O200" i="17"/>
  <c r="V200" i="17"/>
  <c r="I203" i="17"/>
  <c r="P203" i="17"/>
  <c r="W203" i="17"/>
  <c r="F205" i="17"/>
  <c r="N205" i="17"/>
  <c r="U205" i="17"/>
  <c r="H208" i="17"/>
  <c r="O208" i="17"/>
  <c r="V208" i="17"/>
  <c r="E210" i="17"/>
  <c r="M210" i="17"/>
  <c r="T210" i="17"/>
  <c r="AA210" i="17"/>
  <c r="G213" i="17"/>
  <c r="N213" i="17"/>
  <c r="U213" i="17"/>
  <c r="D215" i="17"/>
  <c r="L215" i="17"/>
  <c r="S215" i="17"/>
  <c r="Z215" i="17"/>
  <c r="F218" i="17"/>
  <c r="M218" i="17"/>
  <c r="T218" i="17"/>
  <c r="AA218" i="17"/>
  <c r="K220" i="17"/>
  <c r="R220" i="17"/>
  <c r="Y220" i="17"/>
  <c r="D223" i="17"/>
  <c r="K223" i="17"/>
  <c r="R223" i="17"/>
  <c r="Y223" i="17"/>
  <c r="H225" i="17"/>
  <c r="P225" i="17"/>
  <c r="W225" i="17"/>
  <c r="J228" i="17"/>
  <c r="Q228" i="17"/>
  <c r="X228" i="17"/>
  <c r="G230" i="17"/>
  <c r="O230" i="17"/>
  <c r="V230" i="17"/>
  <c r="L233" i="17"/>
  <c r="U233" i="17"/>
  <c r="H235" i="17"/>
  <c r="T235" i="17"/>
  <c r="G238" i="17"/>
  <c r="G236" i="17" s="1"/>
  <c r="S238" i="17"/>
  <c r="S236" i="17" s="1"/>
  <c r="G240" i="17"/>
  <c r="S240" i="17"/>
  <c r="N243" i="17"/>
  <c r="Z243" i="17"/>
  <c r="N245" i="17"/>
  <c r="Z245" i="17"/>
  <c r="R248" i="17"/>
  <c r="L250" i="17"/>
  <c r="L253" i="17"/>
  <c r="F255" i="17"/>
  <c r="X255" i="17"/>
  <c r="J258" i="17"/>
  <c r="D260" i="17"/>
  <c r="V260" i="17"/>
  <c r="I263" i="17"/>
  <c r="AA263" i="17"/>
  <c r="U265" i="17"/>
  <c r="H268" i="17"/>
  <c r="Z268" i="17"/>
  <c r="T270" i="17"/>
  <c r="T273" i="17"/>
  <c r="N275" i="17"/>
  <c r="R278" i="17"/>
  <c r="L280" i="17"/>
  <c r="L283" i="17"/>
  <c r="F285" i="17"/>
  <c r="X285" i="17"/>
  <c r="J288" i="17"/>
  <c r="D290" i="17"/>
  <c r="V290" i="17"/>
  <c r="I293" i="17"/>
  <c r="AA293" i="17"/>
  <c r="U295" i="17"/>
  <c r="H298" i="17"/>
  <c r="Z298" i="17"/>
  <c r="T300" i="17"/>
  <c r="G303" i="17"/>
  <c r="S305" i="17"/>
  <c r="L310" i="17"/>
  <c r="E315" i="17"/>
  <c r="E311" i="17" s="1"/>
  <c r="V318" i="17"/>
  <c r="AA329" i="17"/>
  <c r="AA325" i="17" s="1"/>
  <c r="T334" i="17"/>
  <c r="T330" i="17" s="1"/>
  <c r="M339" i="17"/>
  <c r="M335" i="17" s="1"/>
  <c r="F344" i="17"/>
  <c r="F340" i="17" s="1"/>
  <c r="AA359" i="17"/>
  <c r="AA355" i="17" s="1"/>
  <c r="T364" i="17"/>
  <c r="T360" i="17" s="1"/>
  <c r="M369" i="17"/>
  <c r="M365" i="17" s="1"/>
  <c r="F374" i="17"/>
  <c r="F370" i="17" s="1"/>
  <c r="B761" i="16"/>
  <c r="I9" i="17"/>
  <c r="O9" i="17"/>
  <c r="U9" i="17"/>
  <c r="U7" i="17" s="1"/>
  <c r="AA9" i="17"/>
  <c r="AA7" i="17" s="1"/>
  <c r="I11" i="17"/>
  <c r="O11" i="17"/>
  <c r="U11" i="17"/>
  <c r="AA11" i="17"/>
  <c r="H14" i="17"/>
  <c r="H12" i="17" s="1"/>
  <c r="N14" i="17"/>
  <c r="N12" i="17" s="1"/>
  <c r="T14" i="17"/>
  <c r="T12" i="17" s="1"/>
  <c r="Z14" i="17"/>
  <c r="H16" i="17"/>
  <c r="N16" i="17"/>
  <c r="T16" i="17"/>
  <c r="Z16" i="17"/>
  <c r="G19" i="17"/>
  <c r="G17" i="17" s="1"/>
  <c r="M19" i="17"/>
  <c r="S19" i="17"/>
  <c r="Y19" i="17"/>
  <c r="G21" i="17"/>
  <c r="M21" i="17"/>
  <c r="S21" i="17"/>
  <c r="Y21" i="17"/>
  <c r="F24" i="17"/>
  <c r="L24" i="17"/>
  <c r="R24" i="17"/>
  <c r="R22" i="17" s="1"/>
  <c r="X24" i="17"/>
  <c r="X22" i="17" s="1"/>
  <c r="F26" i="17"/>
  <c r="L26" i="17"/>
  <c r="R26" i="17"/>
  <c r="X26" i="17"/>
  <c r="E29" i="17"/>
  <c r="E27" i="17" s="1"/>
  <c r="K29" i="17"/>
  <c r="K27" i="17" s="1"/>
  <c r="Q29" i="17"/>
  <c r="Q27" i="17" s="1"/>
  <c r="W29" i="17"/>
  <c r="E31" i="17"/>
  <c r="K31" i="17"/>
  <c r="Q31" i="17"/>
  <c r="W31" i="17"/>
  <c r="D34" i="17"/>
  <c r="D32" i="17" s="1"/>
  <c r="J34" i="17"/>
  <c r="P34" i="17"/>
  <c r="V34" i="17"/>
  <c r="D36" i="17"/>
  <c r="J36" i="17"/>
  <c r="P36" i="17"/>
  <c r="V36" i="17"/>
  <c r="I39" i="17"/>
  <c r="O39" i="17"/>
  <c r="U39" i="17"/>
  <c r="U37" i="17" s="1"/>
  <c r="AA39" i="17"/>
  <c r="AA37" i="17" s="1"/>
  <c r="I41" i="17"/>
  <c r="O41" i="17"/>
  <c r="U41" i="17"/>
  <c r="AA41" i="17"/>
  <c r="H44" i="17"/>
  <c r="H42" i="17" s="1"/>
  <c r="N44" i="17"/>
  <c r="N42" i="17" s="1"/>
  <c r="T44" i="17"/>
  <c r="T42" i="17" s="1"/>
  <c r="Z44" i="17"/>
  <c r="H46" i="17"/>
  <c r="N46" i="17"/>
  <c r="T46" i="17"/>
  <c r="Z46" i="17"/>
  <c r="G49" i="17"/>
  <c r="G47" i="17" s="1"/>
  <c r="M49" i="17"/>
  <c r="S49" i="17"/>
  <c r="Y49" i="17"/>
  <c r="G51" i="17"/>
  <c r="M51" i="17"/>
  <c r="S51" i="17"/>
  <c r="Y51" i="17"/>
  <c r="F54" i="17"/>
  <c r="L54" i="17"/>
  <c r="R54" i="17"/>
  <c r="R52" i="17" s="1"/>
  <c r="X54" i="17"/>
  <c r="X52" i="17" s="1"/>
  <c r="F56" i="17"/>
  <c r="L56" i="17"/>
  <c r="R56" i="17"/>
  <c r="X56" i="17"/>
  <c r="E59" i="17"/>
  <c r="E57" i="17" s="1"/>
  <c r="K59" i="17"/>
  <c r="K57" i="17" s="1"/>
  <c r="Q59" i="17"/>
  <c r="Q57" i="17" s="1"/>
  <c r="W59" i="17"/>
  <c r="E61" i="17"/>
  <c r="K61" i="17"/>
  <c r="Q61" i="17"/>
  <c r="W61" i="17"/>
  <c r="D64" i="17"/>
  <c r="D62" i="17" s="1"/>
  <c r="J64" i="17"/>
  <c r="P64" i="17"/>
  <c r="V64" i="17"/>
  <c r="D66" i="17"/>
  <c r="J66" i="17"/>
  <c r="P66" i="17"/>
  <c r="V66" i="17"/>
  <c r="I69" i="17"/>
  <c r="O69" i="17"/>
  <c r="U69" i="17"/>
  <c r="U67" i="17" s="1"/>
  <c r="AA69" i="17"/>
  <c r="AA67" i="17" s="1"/>
  <c r="I71" i="17"/>
  <c r="O71" i="17"/>
  <c r="U71" i="17"/>
  <c r="AA71" i="17"/>
  <c r="H74" i="17"/>
  <c r="H72" i="17" s="1"/>
  <c r="N74" i="17"/>
  <c r="N72" i="17" s="1"/>
  <c r="T74" i="17"/>
  <c r="T72" i="17" s="1"/>
  <c r="Z74" i="17"/>
  <c r="H76" i="17"/>
  <c r="N76" i="17"/>
  <c r="T76" i="17"/>
  <c r="Z76" i="17"/>
  <c r="G79" i="17"/>
  <c r="G77" i="17" s="1"/>
  <c r="M79" i="17"/>
  <c r="S79" i="17"/>
  <c r="Y79" i="17"/>
  <c r="G81" i="17"/>
  <c r="M81" i="17"/>
  <c r="S81" i="17"/>
  <c r="Y81" i="17"/>
  <c r="F84" i="17"/>
  <c r="L84" i="17"/>
  <c r="R84" i="17"/>
  <c r="R82" i="17" s="1"/>
  <c r="X84" i="17"/>
  <c r="X82" i="17" s="1"/>
  <c r="F86" i="17"/>
  <c r="L86" i="17"/>
  <c r="R86" i="17"/>
  <c r="X86" i="17"/>
  <c r="E89" i="17"/>
  <c r="E87" i="17" s="1"/>
  <c r="K89" i="17"/>
  <c r="K87" i="17" s="1"/>
  <c r="Q89" i="17"/>
  <c r="Q87" i="17" s="1"/>
  <c r="W89" i="17"/>
  <c r="E91" i="17"/>
  <c r="K91" i="17"/>
  <c r="Q91" i="17"/>
  <c r="W91" i="17"/>
  <c r="D94" i="17"/>
  <c r="D92" i="17" s="1"/>
  <c r="J94" i="17"/>
  <c r="P94" i="17"/>
  <c r="V94" i="17"/>
  <c r="D96" i="17"/>
  <c r="J96" i="17"/>
  <c r="P96" i="17"/>
  <c r="V96" i="17"/>
  <c r="I99" i="17"/>
  <c r="O99" i="17"/>
  <c r="U99" i="17"/>
  <c r="U97" i="17" s="1"/>
  <c r="AA99" i="17"/>
  <c r="AA97" i="17" s="1"/>
  <c r="I101" i="17"/>
  <c r="O101" i="17"/>
  <c r="U101" i="17"/>
  <c r="AA101" i="17"/>
  <c r="H104" i="17"/>
  <c r="H102" i="17" s="1"/>
  <c r="N104" i="17"/>
  <c r="N102" i="17" s="1"/>
  <c r="T104" i="17"/>
  <c r="T102" i="17" s="1"/>
  <c r="Z104" i="17"/>
  <c r="H106" i="17"/>
  <c r="N106" i="17"/>
  <c r="T106" i="17"/>
  <c r="Z106" i="17"/>
  <c r="G109" i="17"/>
  <c r="G107" i="17" s="1"/>
  <c r="M109" i="17"/>
  <c r="S109" i="17"/>
  <c r="Y109" i="17"/>
  <c r="G111" i="17"/>
  <c r="M111" i="17"/>
  <c r="S111" i="17"/>
  <c r="Y111" i="17"/>
  <c r="F114" i="17"/>
  <c r="L114" i="17"/>
  <c r="R114" i="17"/>
  <c r="R112" i="17" s="1"/>
  <c r="X114" i="17"/>
  <c r="X112" i="17" s="1"/>
  <c r="F116" i="17"/>
  <c r="L116" i="17"/>
  <c r="R116" i="17"/>
  <c r="X116" i="17"/>
  <c r="E119" i="17"/>
  <c r="E117" i="17" s="1"/>
  <c r="K119" i="17"/>
  <c r="K117" i="17" s="1"/>
  <c r="Q119" i="17"/>
  <c r="Q117" i="17" s="1"/>
  <c r="W119" i="17"/>
  <c r="E121" i="17"/>
  <c r="K121" i="17"/>
  <c r="Q121" i="17"/>
  <c r="W121" i="17"/>
  <c r="D124" i="17"/>
  <c r="D122" i="17" s="1"/>
  <c r="J124" i="17"/>
  <c r="P124" i="17"/>
  <c r="V124" i="17"/>
  <c r="D126" i="17"/>
  <c r="J126" i="17"/>
  <c r="P126" i="17"/>
  <c r="V126" i="17"/>
  <c r="I129" i="17"/>
  <c r="O129" i="17"/>
  <c r="U129" i="17"/>
  <c r="U127" i="17" s="1"/>
  <c r="AA129" i="17"/>
  <c r="AA127" i="17" s="1"/>
  <c r="I131" i="17"/>
  <c r="O131" i="17"/>
  <c r="U131" i="17"/>
  <c r="AA131" i="17"/>
  <c r="H134" i="17"/>
  <c r="H132" i="17" s="1"/>
  <c r="N134" i="17"/>
  <c r="N132" i="17" s="1"/>
  <c r="T134" i="17"/>
  <c r="T132" i="17" s="1"/>
  <c r="Z134" i="17"/>
  <c r="H136" i="17"/>
  <c r="N136" i="17"/>
  <c r="T136" i="17"/>
  <c r="Z136" i="17"/>
  <c r="G139" i="17"/>
  <c r="G137" i="17" s="1"/>
  <c r="M139" i="17"/>
  <c r="S139" i="17"/>
  <c r="Y139" i="17"/>
  <c r="G141" i="17"/>
  <c r="M141" i="17"/>
  <c r="S141" i="17"/>
  <c r="Y141" i="17"/>
  <c r="F144" i="17"/>
  <c r="L144" i="17"/>
  <c r="R144" i="17"/>
  <c r="R142" i="17" s="1"/>
  <c r="X144" i="17"/>
  <c r="X142" i="17" s="1"/>
  <c r="F146" i="17"/>
  <c r="L146" i="17"/>
  <c r="R146" i="17"/>
  <c r="X146" i="17"/>
  <c r="E149" i="17"/>
  <c r="E147" i="17" s="1"/>
  <c r="K149" i="17"/>
  <c r="K147" i="17" s="1"/>
  <c r="Q149" i="17"/>
  <c r="Q147" i="17" s="1"/>
  <c r="W149" i="17"/>
  <c r="E151" i="17"/>
  <c r="K151" i="17"/>
  <c r="Q151" i="17"/>
  <c r="W151" i="17"/>
  <c r="D154" i="17"/>
  <c r="D152" i="17" s="1"/>
  <c r="J154" i="17"/>
  <c r="P154" i="17"/>
  <c r="V154" i="17"/>
  <c r="D156" i="17"/>
  <c r="J156" i="17"/>
  <c r="P156" i="17"/>
  <c r="V156" i="17"/>
  <c r="I159" i="17"/>
  <c r="O159" i="17"/>
  <c r="U159" i="17"/>
  <c r="U157" i="17" s="1"/>
  <c r="AA159" i="17"/>
  <c r="AA157" i="17" s="1"/>
  <c r="I161" i="17"/>
  <c r="O161" i="17"/>
  <c r="U161" i="17"/>
  <c r="AA161" i="17"/>
  <c r="H168" i="17"/>
  <c r="H166" i="17" s="1"/>
  <c r="N168" i="17"/>
  <c r="N166" i="17" s="1"/>
  <c r="T168" i="17"/>
  <c r="T166" i="17" s="1"/>
  <c r="Z168" i="17"/>
  <c r="H170" i="17"/>
  <c r="N170" i="17"/>
  <c r="T170" i="17"/>
  <c r="Z170" i="17"/>
  <c r="G173" i="17"/>
  <c r="G171" i="17" s="1"/>
  <c r="M173" i="17"/>
  <c r="S173" i="17"/>
  <c r="Y173" i="17"/>
  <c r="G175" i="17"/>
  <c r="M175" i="17"/>
  <c r="S175" i="17"/>
  <c r="Y175" i="17"/>
  <c r="F178" i="17"/>
  <c r="L178" i="17"/>
  <c r="R178" i="17"/>
  <c r="R176" i="17" s="1"/>
  <c r="X178" i="17"/>
  <c r="X176" i="17" s="1"/>
  <c r="F180" i="17"/>
  <c r="L180" i="17"/>
  <c r="R180" i="17"/>
  <c r="X180" i="17"/>
  <c r="E183" i="17"/>
  <c r="E181" i="17" s="1"/>
  <c r="K183" i="17"/>
  <c r="K181" i="17" s="1"/>
  <c r="Q183" i="17"/>
  <c r="Q181" i="17" s="1"/>
  <c r="W183" i="17"/>
  <c r="E185" i="17"/>
  <c r="K185" i="17"/>
  <c r="Q185" i="17"/>
  <c r="W185" i="17"/>
  <c r="D188" i="17"/>
  <c r="D186" i="17" s="1"/>
  <c r="J188" i="17"/>
  <c r="P188" i="17"/>
  <c r="V188" i="17"/>
  <c r="D190" i="17"/>
  <c r="J190" i="17"/>
  <c r="P190" i="17"/>
  <c r="V190" i="17"/>
  <c r="E193" i="17"/>
  <c r="L193" i="17"/>
  <c r="S193" i="17"/>
  <c r="Z193" i="17"/>
  <c r="J195" i="17"/>
  <c r="Q195" i="17"/>
  <c r="X195" i="17"/>
  <c r="D198" i="17"/>
  <c r="K198" i="17"/>
  <c r="R198" i="17"/>
  <c r="Y198" i="17"/>
  <c r="I200" i="17"/>
  <c r="P200" i="17"/>
  <c r="W200" i="17"/>
  <c r="J203" i="17"/>
  <c r="Q203" i="17"/>
  <c r="X203" i="17"/>
  <c r="H205" i="17"/>
  <c r="O205" i="17"/>
  <c r="V205" i="17"/>
  <c r="I208" i="17"/>
  <c r="P208" i="17"/>
  <c r="W208" i="17"/>
  <c r="G210" i="17"/>
  <c r="N210" i="17"/>
  <c r="U210" i="17"/>
  <c r="H213" i="17"/>
  <c r="O213" i="17"/>
  <c r="V213" i="17"/>
  <c r="F215" i="17"/>
  <c r="M215" i="17"/>
  <c r="T215" i="17"/>
  <c r="AA215" i="17"/>
  <c r="G218" i="17"/>
  <c r="N218" i="17"/>
  <c r="U218" i="17"/>
  <c r="E220" i="17"/>
  <c r="L220" i="17"/>
  <c r="S220" i="17"/>
  <c r="Z220" i="17"/>
  <c r="E223" i="17"/>
  <c r="L223" i="17"/>
  <c r="S223" i="17"/>
  <c r="Z223" i="17"/>
  <c r="J225" i="17"/>
  <c r="Q225" i="17"/>
  <c r="X225" i="17"/>
  <c r="D228" i="17"/>
  <c r="K228" i="17"/>
  <c r="R228" i="17"/>
  <c r="Y228" i="17"/>
  <c r="I230" i="17"/>
  <c r="P230" i="17"/>
  <c r="P226" i="17" s="1"/>
  <c r="W230" i="17"/>
  <c r="D233" i="17"/>
  <c r="N233" i="17"/>
  <c r="V233" i="17"/>
  <c r="I235" i="17"/>
  <c r="U235" i="17"/>
  <c r="H238" i="17"/>
  <c r="H236" i="17" s="1"/>
  <c r="T238" i="17"/>
  <c r="H240" i="17"/>
  <c r="T240" i="17"/>
  <c r="F243" i="17"/>
  <c r="R243" i="17"/>
  <c r="R241" i="17" s="1"/>
  <c r="F245" i="17"/>
  <c r="R245" i="17"/>
  <c r="S248" i="17"/>
  <c r="M250" i="17"/>
  <c r="M246" i="17" s="1"/>
  <c r="Q253" i="17"/>
  <c r="K255" i="17"/>
  <c r="K258" i="17"/>
  <c r="E260" i="17"/>
  <c r="W260" i="17"/>
  <c r="J263" i="17"/>
  <c r="D265" i="17"/>
  <c r="V265" i="17"/>
  <c r="V261" i="17" s="1"/>
  <c r="I268" i="17"/>
  <c r="AA268" i="17"/>
  <c r="U270" i="17"/>
  <c r="G273" i="17"/>
  <c r="Y273" i="17"/>
  <c r="S275" i="17"/>
  <c r="S278" i="17"/>
  <c r="M280" i="17"/>
  <c r="Q283" i="17"/>
  <c r="K285" i="17"/>
  <c r="K288" i="17"/>
  <c r="E290" i="17"/>
  <c r="E286" i="17" s="1"/>
  <c r="W290" i="17"/>
  <c r="W286" i="17" s="1"/>
  <c r="J293" i="17"/>
  <c r="D295" i="17"/>
  <c r="D291" i="17" s="1"/>
  <c r="V295" i="17"/>
  <c r="I298" i="17"/>
  <c r="AA298" i="17"/>
  <c r="U300" i="17"/>
  <c r="U296" i="17" s="1"/>
  <c r="M303" i="17"/>
  <c r="Y305" i="17"/>
  <c r="F308" i="17"/>
  <c r="F306" i="17" s="1"/>
  <c r="R310" i="17"/>
  <c r="K315" i="17"/>
  <c r="D320" i="17"/>
  <c r="Z334" i="17"/>
  <c r="Z330" i="17" s="1"/>
  <c r="S339" i="17"/>
  <c r="S335" i="17" s="1"/>
  <c r="L344" i="17"/>
  <c r="L340" i="17" s="1"/>
  <c r="E349" i="17"/>
  <c r="E345" i="17" s="1"/>
  <c r="Z364" i="17"/>
  <c r="Z360" i="17" s="1"/>
  <c r="S369" i="17"/>
  <c r="S365" i="17" s="1"/>
  <c r="L374" i="17"/>
  <c r="L370" i="17" s="1"/>
  <c r="J9" i="17"/>
  <c r="P9" i="17"/>
  <c r="V9" i="17"/>
  <c r="X638" i="17"/>
  <c r="R638" i="17"/>
  <c r="L638" i="17"/>
  <c r="F638" i="17"/>
  <c r="Y633" i="17"/>
  <c r="S633" i="17"/>
  <c r="M633" i="17"/>
  <c r="G633" i="17"/>
  <c r="Z628" i="17"/>
  <c r="T628" i="17"/>
  <c r="N628" i="17"/>
  <c r="H628" i="17"/>
  <c r="AA623" i="17"/>
  <c r="U623" i="17"/>
  <c r="O623" i="17"/>
  <c r="I623" i="17"/>
  <c r="V618" i="17"/>
  <c r="P618" i="17"/>
  <c r="J618" i="17"/>
  <c r="D618" i="17"/>
  <c r="W613" i="17"/>
  <c r="Q613" i="17"/>
  <c r="K613" i="17"/>
  <c r="E613" i="17"/>
  <c r="X608" i="17"/>
  <c r="R608" i="17"/>
  <c r="L608" i="17"/>
  <c r="F608" i="17"/>
  <c r="Y603" i="17"/>
  <c r="S603" i="17"/>
  <c r="M603" i="17"/>
  <c r="G603" i="17"/>
  <c r="Z598" i="17"/>
  <c r="T598" i="17"/>
  <c r="N598" i="17"/>
  <c r="H598" i="17"/>
  <c r="AA593" i="17"/>
  <c r="U593" i="17"/>
  <c r="O593" i="17"/>
  <c r="I593" i="17"/>
  <c r="V588" i="17"/>
  <c r="P588" i="17"/>
  <c r="J588" i="17"/>
  <c r="D588" i="17"/>
  <c r="W583" i="17"/>
  <c r="Q583" i="17"/>
  <c r="K583" i="17"/>
  <c r="E583" i="17"/>
  <c r="X578" i="17"/>
  <c r="R578" i="17"/>
  <c r="L578" i="17"/>
  <c r="F578" i="17"/>
  <c r="Y573" i="17"/>
  <c r="S573" i="17"/>
  <c r="M573" i="17"/>
  <c r="G573" i="17"/>
  <c r="Z568" i="17"/>
  <c r="T568" i="17"/>
  <c r="N568" i="17"/>
  <c r="H568" i="17"/>
  <c r="AA563" i="17"/>
  <c r="U563" i="17"/>
  <c r="O563" i="17"/>
  <c r="I563" i="17"/>
  <c r="V558" i="17"/>
  <c r="P558" i="17"/>
  <c r="J558" i="17"/>
  <c r="D558" i="17"/>
  <c r="W553" i="17"/>
  <c r="Q553" i="17"/>
  <c r="K553" i="17"/>
  <c r="E553" i="17"/>
  <c r="X548" i="17"/>
  <c r="R548" i="17"/>
  <c r="L548" i="17"/>
  <c r="F548" i="17"/>
  <c r="Y543" i="17"/>
  <c r="S543" i="17"/>
  <c r="M543" i="17"/>
  <c r="G543" i="17"/>
  <c r="Z538" i="17"/>
  <c r="T538" i="17"/>
  <c r="N538" i="17"/>
  <c r="H538" i="17"/>
  <c r="AA533" i="17"/>
  <c r="U533" i="17"/>
  <c r="O533" i="17"/>
  <c r="I533" i="17"/>
  <c r="V528" i="17"/>
  <c r="P528" i="17"/>
  <c r="J528" i="17"/>
  <c r="D528" i="17"/>
  <c r="W523" i="17"/>
  <c r="Q523" i="17"/>
  <c r="K523" i="17"/>
  <c r="E523" i="17"/>
  <c r="X518" i="17"/>
  <c r="X514" i="17" s="1"/>
  <c r="R518" i="17"/>
  <c r="L518" i="17"/>
  <c r="L514" i="17" s="1"/>
  <c r="F518" i="17"/>
  <c r="W638" i="17"/>
  <c r="Q638" i="17"/>
  <c r="K638" i="17"/>
  <c r="E638" i="17"/>
  <c r="X633" i="17"/>
  <c r="R633" i="17"/>
  <c r="L633" i="17"/>
  <c r="F633" i="17"/>
  <c r="Y628" i="17"/>
  <c r="S628" i="17"/>
  <c r="M628" i="17"/>
  <c r="G628" i="17"/>
  <c r="Z623" i="17"/>
  <c r="T623" i="17"/>
  <c r="N623" i="17"/>
  <c r="H623" i="17"/>
  <c r="AA618" i="17"/>
  <c r="U618" i="17"/>
  <c r="O618" i="17"/>
  <c r="I618" i="17"/>
  <c r="V613" i="17"/>
  <c r="P613" i="17"/>
  <c r="J613" i="17"/>
  <c r="D613" i="17"/>
  <c r="W608" i="17"/>
  <c r="Q608" i="17"/>
  <c r="K608" i="17"/>
  <c r="E608" i="17"/>
  <c r="X603" i="17"/>
  <c r="R603" i="17"/>
  <c r="L603" i="17"/>
  <c r="F603" i="17"/>
  <c r="Y598" i="17"/>
  <c r="S598" i="17"/>
  <c r="M598" i="17"/>
  <c r="G598" i="17"/>
  <c r="Z593" i="17"/>
  <c r="T593" i="17"/>
  <c r="N593" i="17"/>
  <c r="H593" i="17"/>
  <c r="AA588" i="17"/>
  <c r="U588" i="17"/>
  <c r="O588" i="17"/>
  <c r="I588" i="17"/>
  <c r="V583" i="17"/>
  <c r="P583" i="17"/>
  <c r="J583" i="17"/>
  <c r="D583" i="17"/>
  <c r="W578" i="17"/>
  <c r="Q578" i="17"/>
  <c r="K578" i="17"/>
  <c r="E578" i="17"/>
  <c r="X573" i="17"/>
  <c r="R573" i="17"/>
  <c r="L573" i="17"/>
  <c r="F573" i="17"/>
  <c r="Y568" i="17"/>
  <c r="S568" i="17"/>
  <c r="M568" i="17"/>
  <c r="G568" i="17"/>
  <c r="Z563" i="17"/>
  <c r="T563" i="17"/>
  <c r="N563" i="17"/>
  <c r="H563" i="17"/>
  <c r="AA558" i="17"/>
  <c r="U558" i="17"/>
  <c r="O558" i="17"/>
  <c r="I558" i="17"/>
  <c r="V553" i="17"/>
  <c r="P553" i="17"/>
  <c r="J553" i="17"/>
  <c r="D553" i="17"/>
  <c r="W548" i="17"/>
  <c r="Q548" i="17"/>
  <c r="K548" i="17"/>
  <c r="E548" i="17"/>
  <c r="X543" i="17"/>
  <c r="R543" i="17"/>
  <c r="L543" i="17"/>
  <c r="F543" i="17"/>
  <c r="Y538" i="17"/>
  <c r="S538" i="17"/>
  <c r="M538" i="17"/>
  <c r="G538" i="17"/>
  <c r="Z533" i="17"/>
  <c r="T533" i="17"/>
  <c r="N533" i="17"/>
  <c r="H533" i="17"/>
  <c r="AA528" i="17"/>
  <c r="U528" i="17"/>
  <c r="O528" i="17"/>
  <c r="I528" i="17"/>
  <c r="V523" i="17"/>
  <c r="P523" i="17"/>
  <c r="J523" i="17"/>
  <c r="D523" i="17"/>
  <c r="W518" i="17"/>
  <c r="Q518" i="17"/>
  <c r="K518" i="17"/>
  <c r="E518" i="17"/>
  <c r="X513" i="17"/>
  <c r="R513" i="17"/>
  <c r="L513" i="17"/>
  <c r="F513" i="17"/>
  <c r="Y508" i="17"/>
  <c r="S508" i="17"/>
  <c r="M508" i="17"/>
  <c r="G508" i="17"/>
  <c r="Z503" i="17"/>
  <c r="T503" i="17"/>
  <c r="N503" i="17"/>
  <c r="H503" i="17"/>
  <c r="AA498" i="17"/>
  <c r="U498" i="17"/>
  <c r="O498" i="17"/>
  <c r="I498" i="17"/>
  <c r="V493" i="17"/>
  <c r="P493" i="17"/>
  <c r="J493" i="17"/>
  <c r="D493" i="17"/>
  <c r="W488" i="17"/>
  <c r="Q488" i="17"/>
  <c r="K488" i="17"/>
  <c r="E488" i="17"/>
  <c r="X479" i="17"/>
  <c r="R479" i="17"/>
  <c r="L479" i="17"/>
  <c r="F479" i="17"/>
  <c r="Y474" i="17"/>
  <c r="S474" i="17"/>
  <c r="M474" i="17"/>
  <c r="G474" i="17"/>
  <c r="Z469" i="17"/>
  <c r="T469" i="17"/>
  <c r="N469" i="17"/>
  <c r="H469" i="17"/>
  <c r="AA464" i="17"/>
  <c r="U464" i="17"/>
  <c r="O464" i="17"/>
  <c r="I464" i="17"/>
  <c r="AA638" i="17"/>
  <c r="U638" i="17"/>
  <c r="O638" i="17"/>
  <c r="I638" i="17"/>
  <c r="V633" i="17"/>
  <c r="P633" i="17"/>
  <c r="J633" i="17"/>
  <c r="D633" i="17"/>
  <c r="W628" i="17"/>
  <c r="Q628" i="17"/>
  <c r="K628" i="17"/>
  <c r="E628" i="17"/>
  <c r="X623" i="17"/>
  <c r="R623" i="17"/>
  <c r="L623" i="17"/>
  <c r="F623" i="17"/>
  <c r="Y618" i="17"/>
  <c r="S618" i="17"/>
  <c r="M618" i="17"/>
  <c r="G618" i="17"/>
  <c r="Z613" i="17"/>
  <c r="T613" i="17"/>
  <c r="N613" i="17"/>
  <c r="H613" i="17"/>
  <c r="AA608" i="17"/>
  <c r="U608" i="17"/>
  <c r="O608" i="17"/>
  <c r="I608" i="17"/>
  <c r="V603" i="17"/>
  <c r="P603" i="17"/>
  <c r="J603" i="17"/>
  <c r="D603" i="17"/>
  <c r="W598" i="17"/>
  <c r="Q598" i="17"/>
  <c r="K598" i="17"/>
  <c r="E598" i="17"/>
  <c r="X593" i="17"/>
  <c r="R593" i="17"/>
  <c r="L593" i="17"/>
  <c r="F593" i="17"/>
  <c r="Y588" i="17"/>
  <c r="S588" i="17"/>
  <c r="M588" i="17"/>
  <c r="G588" i="17"/>
  <c r="Z583" i="17"/>
  <c r="T583" i="17"/>
  <c r="N583" i="17"/>
  <c r="H583" i="17"/>
  <c r="AA578" i="17"/>
  <c r="U578" i="17"/>
  <c r="O578" i="17"/>
  <c r="I578" i="17"/>
  <c r="V573" i="17"/>
  <c r="P573" i="17"/>
  <c r="J573" i="17"/>
  <c r="D573" i="17"/>
  <c r="W568" i="17"/>
  <c r="Q568" i="17"/>
  <c r="K568" i="17"/>
  <c r="E568" i="17"/>
  <c r="X563" i="17"/>
  <c r="R563" i="17"/>
  <c r="L563" i="17"/>
  <c r="F563" i="17"/>
  <c r="Y558" i="17"/>
  <c r="S558" i="17"/>
  <c r="M558" i="17"/>
  <c r="G558" i="17"/>
  <c r="Z638" i="17"/>
  <c r="T638" i="17"/>
  <c r="N638" i="17"/>
  <c r="H638" i="17"/>
  <c r="AA633" i="17"/>
  <c r="U633" i="17"/>
  <c r="O633" i="17"/>
  <c r="I633" i="17"/>
  <c r="V628" i="17"/>
  <c r="P628" i="17"/>
  <c r="J628" i="17"/>
  <c r="D628" i="17"/>
  <c r="W623" i="17"/>
  <c r="Q623" i="17"/>
  <c r="K623" i="17"/>
  <c r="E623" i="17"/>
  <c r="X618" i="17"/>
  <c r="R618" i="17"/>
  <c r="L618" i="17"/>
  <c r="F618" i="17"/>
  <c r="Y613" i="17"/>
  <c r="S613" i="17"/>
  <c r="M613" i="17"/>
  <c r="G613" i="17"/>
  <c r="Z608" i="17"/>
  <c r="T608" i="17"/>
  <c r="N608" i="17"/>
  <c r="H608" i="17"/>
  <c r="AA603" i="17"/>
  <c r="U603" i="17"/>
  <c r="O603" i="17"/>
  <c r="I603" i="17"/>
  <c r="V598" i="17"/>
  <c r="P598" i="17"/>
  <c r="J598" i="17"/>
  <c r="D598" i="17"/>
  <c r="W593" i="17"/>
  <c r="Q593" i="17"/>
  <c r="K593" i="17"/>
  <c r="E593" i="17"/>
  <c r="X588" i="17"/>
  <c r="R588" i="17"/>
  <c r="L588" i="17"/>
  <c r="F588" i="17"/>
  <c r="Y583" i="17"/>
  <c r="S583" i="17"/>
  <c r="M583" i="17"/>
  <c r="G583" i="17"/>
  <c r="Z578" i="17"/>
  <c r="T578" i="17"/>
  <c r="N578" i="17"/>
  <c r="H578" i="17"/>
  <c r="AA573" i="17"/>
  <c r="U573" i="17"/>
  <c r="O573" i="17"/>
  <c r="I573" i="17"/>
  <c r="V568" i="17"/>
  <c r="P568" i="17"/>
  <c r="J568" i="17"/>
  <c r="D568" i="17"/>
  <c r="W563" i="17"/>
  <c r="Q563" i="17"/>
  <c r="K563" i="17"/>
  <c r="E563" i="17"/>
  <c r="X558" i="17"/>
  <c r="R558" i="17"/>
  <c r="L558" i="17"/>
  <c r="F558" i="17"/>
  <c r="Y553" i="17"/>
  <c r="S553" i="17"/>
  <c r="M553" i="17"/>
  <c r="G553" i="17"/>
  <c r="Z548" i="17"/>
  <c r="T548" i="17"/>
  <c r="N548" i="17"/>
  <c r="H548" i="17"/>
  <c r="AA543" i="17"/>
  <c r="U543" i="17"/>
  <c r="O543" i="17"/>
  <c r="I543" i="17"/>
  <c r="V538" i="17"/>
  <c r="P538" i="17"/>
  <c r="J538" i="17"/>
  <c r="D538" i="17"/>
  <c r="W533" i="17"/>
  <c r="Q533" i="17"/>
  <c r="K533" i="17"/>
  <c r="E533" i="17"/>
  <c r="X528" i="17"/>
  <c r="R528" i="17"/>
  <c r="L528" i="17"/>
  <c r="F528" i="17"/>
  <c r="Y523" i="17"/>
  <c r="S523" i="17"/>
  <c r="M523" i="17"/>
  <c r="G523" i="17"/>
  <c r="Z518" i="17"/>
  <c r="T518" i="17"/>
  <c r="N518" i="17"/>
  <c r="H518" i="17"/>
  <c r="AA513" i="17"/>
  <c r="U513" i="17"/>
  <c r="O513" i="17"/>
  <c r="I513" i="17"/>
  <c r="V508" i="17"/>
  <c r="P508" i="17"/>
  <c r="J508" i="17"/>
  <c r="D508" i="17"/>
  <c r="W503" i="17"/>
  <c r="Q503" i="17"/>
  <c r="K503" i="17"/>
  <c r="E503" i="17"/>
  <c r="X498" i="17"/>
  <c r="R498" i="17"/>
  <c r="L498" i="17"/>
  <c r="F498" i="17"/>
  <c r="Y493" i="17"/>
  <c r="S493" i="17"/>
  <c r="M493" i="17"/>
  <c r="G493" i="17"/>
  <c r="Z488" i="17"/>
  <c r="T488" i="17"/>
  <c r="N488" i="17"/>
  <c r="H488" i="17"/>
  <c r="AA479" i="17"/>
  <c r="U479" i="17"/>
  <c r="O479" i="17"/>
  <c r="I479" i="17"/>
  <c r="V474" i="17"/>
  <c r="Y638" i="17"/>
  <c r="S638" i="17"/>
  <c r="M638" i="17"/>
  <c r="G638" i="17"/>
  <c r="Z633" i="17"/>
  <c r="T633" i="17"/>
  <c r="N633" i="17"/>
  <c r="H633" i="17"/>
  <c r="AA628" i="17"/>
  <c r="U628" i="17"/>
  <c r="O628" i="17"/>
  <c r="I628" i="17"/>
  <c r="V623" i="17"/>
  <c r="P623" i="17"/>
  <c r="J623" i="17"/>
  <c r="D623" i="17"/>
  <c r="W618" i="17"/>
  <c r="Q618" i="17"/>
  <c r="K618" i="17"/>
  <c r="E618" i="17"/>
  <c r="X613" i="17"/>
  <c r="R613" i="17"/>
  <c r="L613" i="17"/>
  <c r="F613" i="17"/>
  <c r="Y608" i="17"/>
  <c r="S608" i="17"/>
  <c r="M608" i="17"/>
  <c r="G608" i="17"/>
  <c r="Z603" i="17"/>
  <c r="T603" i="17"/>
  <c r="N603" i="17"/>
  <c r="H603" i="17"/>
  <c r="AA598" i="17"/>
  <c r="U598" i="17"/>
  <c r="O598" i="17"/>
  <c r="I598" i="17"/>
  <c r="V593" i="17"/>
  <c r="P593" i="17"/>
  <c r="J593" i="17"/>
  <c r="D593" i="17"/>
  <c r="W588" i="17"/>
  <c r="Q588" i="17"/>
  <c r="K588" i="17"/>
  <c r="E588" i="17"/>
  <c r="X583" i="17"/>
  <c r="R583" i="17"/>
  <c r="L583" i="17"/>
  <c r="F583" i="17"/>
  <c r="Y578" i="17"/>
  <c r="S578" i="17"/>
  <c r="M578" i="17"/>
  <c r="G578" i="17"/>
  <c r="Z573" i="17"/>
  <c r="T573" i="17"/>
  <c r="N573" i="17"/>
  <c r="H573" i="17"/>
  <c r="AA568" i="17"/>
  <c r="U568" i="17"/>
  <c r="O568" i="17"/>
  <c r="I568" i="17"/>
  <c r="V563" i="17"/>
  <c r="P563" i="17"/>
  <c r="J563" i="17"/>
  <c r="D563" i="17"/>
  <c r="W558" i="17"/>
  <c r="Q558" i="17"/>
  <c r="K558" i="17"/>
  <c r="E558" i="17"/>
  <c r="X553" i="17"/>
  <c r="R553" i="17"/>
  <c r="L553" i="17"/>
  <c r="F553" i="17"/>
  <c r="Y548" i="17"/>
  <c r="S548" i="17"/>
  <c r="M548" i="17"/>
  <c r="G548" i="17"/>
  <c r="Z543" i="17"/>
  <c r="T543" i="17"/>
  <c r="N543" i="17"/>
  <c r="H543" i="17"/>
  <c r="AA538" i="17"/>
  <c r="U538" i="17"/>
  <c r="O538" i="17"/>
  <c r="I538" i="17"/>
  <c r="V533" i="17"/>
  <c r="P533" i="17"/>
  <c r="J533" i="17"/>
  <c r="D533" i="17"/>
  <c r="W528" i="17"/>
  <c r="Q528" i="17"/>
  <c r="K528" i="17"/>
  <c r="E528" i="17"/>
  <c r="X523" i="17"/>
  <c r="R523" i="17"/>
  <c r="L523" i="17"/>
  <c r="F523" i="17"/>
  <c r="Y518" i="17"/>
  <c r="S518" i="17"/>
  <c r="M518" i="17"/>
  <c r="G518" i="17"/>
  <c r="Z513" i="17"/>
  <c r="T513" i="17"/>
  <c r="N513" i="17"/>
  <c r="H513" i="17"/>
  <c r="AA508" i="17"/>
  <c r="U508" i="17"/>
  <c r="O508" i="17"/>
  <c r="I508" i="17"/>
  <c r="V503" i="17"/>
  <c r="P503" i="17"/>
  <c r="J503" i="17"/>
  <c r="D503" i="17"/>
  <c r="W498" i="17"/>
  <c r="Q498" i="17"/>
  <c r="K498" i="17"/>
  <c r="E498" i="17"/>
  <c r="X493" i="17"/>
  <c r="R493" i="17"/>
  <c r="L493" i="17"/>
  <c r="F493" i="17"/>
  <c r="Y488" i="17"/>
  <c r="S488" i="17"/>
  <c r="M488" i="17"/>
  <c r="G488" i="17"/>
  <c r="Z479" i="17"/>
  <c r="T479" i="17"/>
  <c r="N479" i="17"/>
  <c r="H479" i="17"/>
  <c r="AA474" i="17"/>
  <c r="U474" i="17"/>
  <c r="O474" i="17"/>
  <c r="I474" i="17"/>
  <c r="V469" i="17"/>
  <c r="P469" i="17"/>
  <c r="J469" i="17"/>
  <c r="D469" i="17"/>
  <c r="W464" i="17"/>
  <c r="Q464" i="17"/>
  <c r="K464" i="17"/>
  <c r="E464" i="17"/>
  <c r="X459" i="17"/>
  <c r="R459" i="17"/>
  <c r="L459" i="17"/>
  <c r="F459" i="17"/>
  <c r="Y454" i="17"/>
  <c r="S454" i="17"/>
  <c r="M454" i="17"/>
  <c r="G454" i="17"/>
  <c r="Z449" i="17"/>
  <c r="T449" i="17"/>
  <c r="N449" i="17"/>
  <c r="H449" i="17"/>
  <c r="AA444" i="17"/>
  <c r="U444" i="17"/>
  <c r="O444" i="17"/>
  <c r="I444" i="17"/>
  <c r="D638" i="17"/>
  <c r="K633" i="17"/>
  <c r="R628" i="17"/>
  <c r="Y623" i="17"/>
  <c r="D608" i="17"/>
  <c r="K603" i="17"/>
  <c r="R598" i="17"/>
  <c r="Y593" i="17"/>
  <c r="D578" i="17"/>
  <c r="K573" i="17"/>
  <c r="R568" i="17"/>
  <c r="Y563" i="17"/>
  <c r="U553" i="17"/>
  <c r="U549" i="17" s="1"/>
  <c r="V548" i="17"/>
  <c r="D548" i="17"/>
  <c r="W543" i="17"/>
  <c r="W539" i="17" s="1"/>
  <c r="E543" i="17"/>
  <c r="E539" i="17" s="1"/>
  <c r="K538" i="17"/>
  <c r="K534" i="17" s="1"/>
  <c r="M533" i="17"/>
  <c r="M529" i="17" s="1"/>
  <c r="S528" i="17"/>
  <c r="U523" i="17"/>
  <c r="U519" i="17" s="1"/>
  <c r="V518" i="17"/>
  <c r="V514" i="17" s="1"/>
  <c r="D518" i="17"/>
  <c r="Q513" i="17"/>
  <c r="E513" i="17"/>
  <c r="T508" i="17"/>
  <c r="H508" i="17"/>
  <c r="X503" i="17"/>
  <c r="L503" i="17"/>
  <c r="Y498" i="17"/>
  <c r="M498" i="17"/>
  <c r="AA493" i="17"/>
  <c r="O493" i="17"/>
  <c r="P488" i="17"/>
  <c r="D488" i="17"/>
  <c r="D484" i="17" s="1"/>
  <c r="Q479" i="17"/>
  <c r="E479" i="17"/>
  <c r="T474" i="17"/>
  <c r="K474" i="17"/>
  <c r="W469" i="17"/>
  <c r="M469" i="17"/>
  <c r="E469" i="17"/>
  <c r="X464" i="17"/>
  <c r="N464" i="17"/>
  <c r="F464" i="17"/>
  <c r="U459" i="17"/>
  <c r="N459" i="17"/>
  <c r="G459" i="17"/>
  <c r="V454" i="17"/>
  <c r="O454" i="17"/>
  <c r="H454" i="17"/>
  <c r="W449" i="17"/>
  <c r="P449" i="17"/>
  <c r="I449" i="17"/>
  <c r="X444" i="17"/>
  <c r="Q444" i="17"/>
  <c r="J444" i="17"/>
  <c r="Z439" i="17"/>
  <c r="T439" i="17"/>
  <c r="N439" i="17"/>
  <c r="H439" i="17"/>
  <c r="AA434" i="17"/>
  <c r="U434" i="17"/>
  <c r="O434" i="17"/>
  <c r="I434" i="17"/>
  <c r="V429" i="17"/>
  <c r="P429" i="17"/>
  <c r="J429" i="17"/>
  <c r="D429" i="17"/>
  <c r="W424" i="17"/>
  <c r="Q424" i="17"/>
  <c r="K424" i="17"/>
  <c r="E424" i="17"/>
  <c r="X419" i="17"/>
  <c r="R419" i="17"/>
  <c r="L419" i="17"/>
  <c r="F419" i="17"/>
  <c r="Y414" i="17"/>
  <c r="S414" i="17"/>
  <c r="M414" i="17"/>
  <c r="G414" i="17"/>
  <c r="Z409" i="17"/>
  <c r="T409" i="17"/>
  <c r="N409" i="17"/>
  <c r="H409" i="17"/>
  <c r="AA404" i="17"/>
  <c r="U404" i="17"/>
  <c r="O404" i="17"/>
  <c r="I404" i="17"/>
  <c r="V399" i="17"/>
  <c r="P399" i="17"/>
  <c r="J399" i="17"/>
  <c r="D399" i="17"/>
  <c r="W394" i="17"/>
  <c r="Q394" i="17"/>
  <c r="K394" i="17"/>
  <c r="E394" i="17"/>
  <c r="X389" i="17"/>
  <c r="R389" i="17"/>
  <c r="L389" i="17"/>
  <c r="F389" i="17"/>
  <c r="Y384" i="17"/>
  <c r="S384" i="17"/>
  <c r="M384" i="17"/>
  <c r="G384" i="17"/>
  <c r="Z379" i="17"/>
  <c r="T379" i="17"/>
  <c r="N379" i="17"/>
  <c r="H379" i="17"/>
  <c r="AA374" i="17"/>
  <c r="U374" i="17"/>
  <c r="O374" i="17"/>
  <c r="I374" i="17"/>
  <c r="V369" i="17"/>
  <c r="P369" i="17"/>
  <c r="J369" i="17"/>
  <c r="D369" i="17"/>
  <c r="W364" i="17"/>
  <c r="Q364" i="17"/>
  <c r="K364" i="17"/>
  <c r="E364" i="17"/>
  <c r="X359" i="17"/>
  <c r="R359" i="17"/>
  <c r="L359" i="17"/>
  <c r="F359" i="17"/>
  <c r="Y354" i="17"/>
  <c r="S354" i="17"/>
  <c r="M354" i="17"/>
  <c r="G354" i="17"/>
  <c r="Z349" i="17"/>
  <c r="T349" i="17"/>
  <c r="N349" i="17"/>
  <c r="H349" i="17"/>
  <c r="AA344" i="17"/>
  <c r="U344" i="17"/>
  <c r="O344" i="17"/>
  <c r="I344" i="17"/>
  <c r="V339" i="17"/>
  <c r="P339" i="17"/>
  <c r="J339" i="17"/>
  <c r="D339" i="17"/>
  <c r="W334" i="17"/>
  <c r="Q334" i="17"/>
  <c r="K334" i="17"/>
  <c r="E334" i="17"/>
  <c r="X329" i="17"/>
  <c r="R329" i="17"/>
  <c r="L329" i="17"/>
  <c r="F329" i="17"/>
  <c r="Y320" i="17"/>
  <c r="S320" i="17"/>
  <c r="M320" i="17"/>
  <c r="G320" i="17"/>
  <c r="Z315" i="17"/>
  <c r="T315" i="17"/>
  <c r="N315" i="17"/>
  <c r="H315" i="17"/>
  <c r="AA310" i="17"/>
  <c r="U310" i="17"/>
  <c r="O310" i="17"/>
  <c r="I310" i="17"/>
  <c r="V305" i="17"/>
  <c r="P305" i="17"/>
  <c r="J305" i="17"/>
  <c r="D305" i="17"/>
  <c r="W300" i="17"/>
  <c r="Q300" i="17"/>
  <c r="K300" i="17"/>
  <c r="E300" i="17"/>
  <c r="X295" i="17"/>
  <c r="R295" i="17"/>
  <c r="L295" i="17"/>
  <c r="F295" i="17"/>
  <c r="Y290" i="17"/>
  <c r="S290" i="17"/>
  <c r="M290" i="17"/>
  <c r="G290" i="17"/>
  <c r="Z285" i="17"/>
  <c r="T285" i="17"/>
  <c r="N285" i="17"/>
  <c r="H285" i="17"/>
  <c r="AA280" i="17"/>
  <c r="U280" i="17"/>
  <c r="O280" i="17"/>
  <c r="I280" i="17"/>
  <c r="V275" i="17"/>
  <c r="P275" i="17"/>
  <c r="J275" i="17"/>
  <c r="D275" i="17"/>
  <c r="W270" i="17"/>
  <c r="Q270" i="17"/>
  <c r="K270" i="17"/>
  <c r="E270" i="17"/>
  <c r="X265" i="17"/>
  <c r="R265" i="17"/>
  <c r="L265" i="17"/>
  <c r="F265" i="17"/>
  <c r="Y260" i="17"/>
  <c r="S260" i="17"/>
  <c r="M260" i="17"/>
  <c r="G260" i="17"/>
  <c r="Z255" i="17"/>
  <c r="T255" i="17"/>
  <c r="N255" i="17"/>
  <c r="H255" i="17"/>
  <c r="AA250" i="17"/>
  <c r="U250" i="17"/>
  <c r="O250" i="17"/>
  <c r="I250" i="17"/>
  <c r="V245" i="17"/>
  <c r="P245" i="17"/>
  <c r="J245" i="17"/>
  <c r="D245" i="17"/>
  <c r="W240" i="17"/>
  <c r="Q240" i="17"/>
  <c r="K240" i="17"/>
  <c r="E240" i="17"/>
  <c r="X235" i="17"/>
  <c r="R235" i="17"/>
  <c r="L235" i="17"/>
  <c r="F235" i="17"/>
  <c r="E633" i="17"/>
  <c r="L628" i="17"/>
  <c r="S623" i="17"/>
  <c r="Z618" i="17"/>
  <c r="E603" i="17"/>
  <c r="L598" i="17"/>
  <c r="S593" i="17"/>
  <c r="Z588" i="17"/>
  <c r="E573" i="17"/>
  <c r="L568" i="17"/>
  <c r="S563" i="17"/>
  <c r="Z558" i="17"/>
  <c r="T553" i="17"/>
  <c r="T549" i="17" s="1"/>
  <c r="U548" i="17"/>
  <c r="V543" i="17"/>
  <c r="V539" i="17" s="1"/>
  <c r="D543" i="17"/>
  <c r="D539" i="17" s="1"/>
  <c r="X538" i="17"/>
  <c r="F538" i="17"/>
  <c r="L533" i="17"/>
  <c r="L529" i="17" s="1"/>
  <c r="N528" i="17"/>
  <c r="N524" i="17" s="1"/>
  <c r="T523" i="17"/>
  <c r="U518" i="17"/>
  <c r="P513" i="17"/>
  <c r="D513" i="17"/>
  <c r="R508" i="17"/>
  <c r="F508" i="17"/>
  <c r="U503" i="17"/>
  <c r="I503" i="17"/>
  <c r="V498" i="17"/>
  <c r="J498" i="17"/>
  <c r="Z493" i="17"/>
  <c r="N493" i="17"/>
  <c r="AA488" i="17"/>
  <c r="O488" i="17"/>
  <c r="P479" i="17"/>
  <c r="D479" i="17"/>
  <c r="R474" i="17"/>
  <c r="J474" i="17"/>
  <c r="U469" i="17"/>
  <c r="L469" i="17"/>
  <c r="V464" i="17"/>
  <c r="M464" i="17"/>
  <c r="D464" i="17"/>
  <c r="AA459" i="17"/>
  <c r="T459" i="17"/>
  <c r="M459" i="17"/>
  <c r="E459" i="17"/>
  <c r="U454" i="17"/>
  <c r="N454" i="17"/>
  <c r="F454" i="17"/>
  <c r="V449" i="17"/>
  <c r="O449" i="17"/>
  <c r="G449" i="17"/>
  <c r="W444" i="17"/>
  <c r="P444" i="17"/>
  <c r="H444" i="17"/>
  <c r="Y439" i="17"/>
  <c r="S439" i="17"/>
  <c r="M439" i="17"/>
  <c r="G439" i="17"/>
  <c r="Z434" i="17"/>
  <c r="T434" i="17"/>
  <c r="N434" i="17"/>
  <c r="H434" i="17"/>
  <c r="AA429" i="17"/>
  <c r="U429" i="17"/>
  <c r="O429" i="17"/>
  <c r="I429" i="17"/>
  <c r="V424" i="17"/>
  <c r="P424" i="17"/>
  <c r="J424" i="17"/>
  <c r="D424" i="17"/>
  <c r="W419" i="17"/>
  <c r="Q419" i="17"/>
  <c r="K419" i="17"/>
  <c r="E419" i="17"/>
  <c r="X414" i="17"/>
  <c r="R414" i="17"/>
  <c r="L414" i="17"/>
  <c r="F414" i="17"/>
  <c r="Y409" i="17"/>
  <c r="S409" i="17"/>
  <c r="M409" i="17"/>
  <c r="G409" i="17"/>
  <c r="Z404" i="17"/>
  <c r="T404" i="17"/>
  <c r="N404" i="17"/>
  <c r="H404" i="17"/>
  <c r="AA399" i="17"/>
  <c r="U399" i="17"/>
  <c r="O399" i="17"/>
  <c r="I399" i="17"/>
  <c r="V394" i="17"/>
  <c r="P394" i="17"/>
  <c r="J394" i="17"/>
  <c r="D394" i="17"/>
  <c r="W389" i="17"/>
  <c r="Q389" i="17"/>
  <c r="K389" i="17"/>
  <c r="E389" i="17"/>
  <c r="X384" i="17"/>
  <c r="R384" i="17"/>
  <c r="L384" i="17"/>
  <c r="F384" i="17"/>
  <c r="Y379" i="17"/>
  <c r="S379" i="17"/>
  <c r="M379" i="17"/>
  <c r="G379" i="17"/>
  <c r="Z374" i="17"/>
  <c r="T374" i="17"/>
  <c r="N374" i="17"/>
  <c r="H374" i="17"/>
  <c r="AA369" i="17"/>
  <c r="U369" i="17"/>
  <c r="O369" i="17"/>
  <c r="I369" i="17"/>
  <c r="V364" i="17"/>
  <c r="P364" i="17"/>
  <c r="J364" i="17"/>
  <c r="D364" i="17"/>
  <c r="W359" i="17"/>
  <c r="Q359" i="17"/>
  <c r="K359" i="17"/>
  <c r="E359" i="17"/>
  <c r="X354" i="17"/>
  <c r="R354" i="17"/>
  <c r="L354" i="17"/>
  <c r="F354" i="17"/>
  <c r="Y349" i="17"/>
  <c r="S349" i="17"/>
  <c r="M349" i="17"/>
  <c r="G349" i="17"/>
  <c r="Z344" i="17"/>
  <c r="T344" i="17"/>
  <c r="N344" i="17"/>
  <c r="H344" i="17"/>
  <c r="AA339" i="17"/>
  <c r="U339" i="17"/>
  <c r="O339" i="17"/>
  <c r="I339" i="17"/>
  <c r="V334" i="17"/>
  <c r="P334" i="17"/>
  <c r="J334" i="17"/>
  <c r="D334" i="17"/>
  <c r="W329" i="17"/>
  <c r="Q329" i="17"/>
  <c r="K329" i="17"/>
  <c r="E329" i="17"/>
  <c r="X320" i="17"/>
  <c r="R320" i="17"/>
  <c r="L320" i="17"/>
  <c r="F320" i="17"/>
  <c r="Y315" i="17"/>
  <c r="S315" i="17"/>
  <c r="M315" i="17"/>
  <c r="G315" i="17"/>
  <c r="Z310" i="17"/>
  <c r="T310" i="17"/>
  <c r="N310" i="17"/>
  <c r="H310" i="17"/>
  <c r="AA305" i="17"/>
  <c r="U305" i="17"/>
  <c r="O305" i="17"/>
  <c r="I305" i="17"/>
  <c r="V300" i="17"/>
  <c r="P300" i="17"/>
  <c r="J300" i="17"/>
  <c r="D300" i="17"/>
  <c r="W295" i="17"/>
  <c r="Q295" i="17"/>
  <c r="K295" i="17"/>
  <c r="E295" i="17"/>
  <c r="X290" i="17"/>
  <c r="R290" i="17"/>
  <c r="L290" i="17"/>
  <c r="F290" i="17"/>
  <c r="Y285" i="17"/>
  <c r="S285" i="17"/>
  <c r="M285" i="17"/>
  <c r="G285" i="17"/>
  <c r="Z280" i="17"/>
  <c r="T280" i="17"/>
  <c r="N280" i="17"/>
  <c r="H280" i="17"/>
  <c r="AA275" i="17"/>
  <c r="U275" i="17"/>
  <c r="O275" i="17"/>
  <c r="I275" i="17"/>
  <c r="V270" i="17"/>
  <c r="P270" i="17"/>
  <c r="J270" i="17"/>
  <c r="D270" i="17"/>
  <c r="W265" i="17"/>
  <c r="Q265" i="17"/>
  <c r="K265" i="17"/>
  <c r="E265" i="17"/>
  <c r="X260" i="17"/>
  <c r="R260" i="17"/>
  <c r="L260" i="17"/>
  <c r="F260" i="17"/>
  <c r="Y255" i="17"/>
  <c r="S255" i="17"/>
  <c r="M255" i="17"/>
  <c r="G255" i="17"/>
  <c r="Z250" i="17"/>
  <c r="T250" i="17"/>
  <c r="N250" i="17"/>
  <c r="H250" i="17"/>
  <c r="AA245" i="17"/>
  <c r="U245" i="17"/>
  <c r="O245" i="17"/>
  <c r="I245" i="17"/>
  <c r="V240" i="17"/>
  <c r="P240" i="17"/>
  <c r="J240" i="17"/>
  <c r="D240" i="17"/>
  <c r="W235" i="17"/>
  <c r="Q235" i="17"/>
  <c r="K235" i="17"/>
  <c r="E235" i="17"/>
  <c r="F628" i="17"/>
  <c r="M623" i="17"/>
  <c r="T618" i="17"/>
  <c r="AA613" i="17"/>
  <c r="F598" i="17"/>
  <c r="M593" i="17"/>
  <c r="T588" i="17"/>
  <c r="AA583" i="17"/>
  <c r="F568" i="17"/>
  <c r="M563" i="17"/>
  <c r="T558" i="17"/>
  <c r="O553" i="17"/>
  <c r="P548" i="17"/>
  <c r="Q543" i="17"/>
  <c r="W538" i="17"/>
  <c r="E538" i="17"/>
  <c r="Y533" i="17"/>
  <c r="G533" i="17"/>
  <c r="M528" i="17"/>
  <c r="O523" i="17"/>
  <c r="P518" i="17"/>
  <c r="Y513" i="17"/>
  <c r="Y509" i="17" s="1"/>
  <c r="M513" i="17"/>
  <c r="M509" i="17" s="1"/>
  <c r="Q508" i="17"/>
  <c r="Q504" i="17" s="1"/>
  <c r="E508" i="17"/>
  <c r="E504" i="17" s="1"/>
  <c r="S503" i="17"/>
  <c r="S499" i="17" s="1"/>
  <c r="G503" i="17"/>
  <c r="G499" i="17" s="1"/>
  <c r="T498" i="17"/>
  <c r="T494" i="17" s="1"/>
  <c r="H498" i="17"/>
  <c r="H494" i="17" s="1"/>
  <c r="W493" i="17"/>
  <c r="W489" i="17" s="1"/>
  <c r="K493" i="17"/>
  <c r="K489" i="17" s="1"/>
  <c r="X488" i="17"/>
  <c r="X484" i="17" s="1"/>
  <c r="L488" i="17"/>
  <c r="L484" i="17" s="1"/>
  <c r="Y479" i="17"/>
  <c r="M479" i="17"/>
  <c r="Q474" i="17"/>
  <c r="H474" i="17"/>
  <c r="S469" i="17"/>
  <c r="K469" i="17"/>
  <c r="T464" i="17"/>
  <c r="L464" i="17"/>
  <c r="Z459" i="17"/>
  <c r="S459" i="17"/>
  <c r="K459" i="17"/>
  <c r="D459" i="17"/>
  <c r="AA454" i="17"/>
  <c r="T454" i="17"/>
  <c r="L454" i="17"/>
  <c r="E454" i="17"/>
  <c r="U449" i="17"/>
  <c r="M449" i="17"/>
  <c r="F449" i="17"/>
  <c r="V444" i="17"/>
  <c r="N444" i="17"/>
  <c r="G444" i="17"/>
  <c r="X439" i="17"/>
  <c r="R439" i="17"/>
  <c r="L439" i="17"/>
  <c r="F439" i="17"/>
  <c r="Y434" i="17"/>
  <c r="S434" i="17"/>
  <c r="M434" i="17"/>
  <c r="G434" i="17"/>
  <c r="Z429" i="17"/>
  <c r="T429" i="17"/>
  <c r="N429" i="17"/>
  <c r="H429" i="17"/>
  <c r="AA424" i="17"/>
  <c r="U424" i="17"/>
  <c r="O424" i="17"/>
  <c r="I424" i="17"/>
  <c r="V419" i="17"/>
  <c r="P419" i="17"/>
  <c r="J419" i="17"/>
  <c r="D419" i="17"/>
  <c r="W414" i="17"/>
  <c r="Q414" i="17"/>
  <c r="K414" i="17"/>
  <c r="E414" i="17"/>
  <c r="X409" i="17"/>
  <c r="R409" i="17"/>
  <c r="L409" i="17"/>
  <c r="F409" i="17"/>
  <c r="Y404" i="17"/>
  <c r="S404" i="17"/>
  <c r="M404" i="17"/>
  <c r="G404" i="17"/>
  <c r="Z399" i="17"/>
  <c r="T399" i="17"/>
  <c r="N399" i="17"/>
  <c r="H399" i="17"/>
  <c r="AA394" i="17"/>
  <c r="U394" i="17"/>
  <c r="O394" i="17"/>
  <c r="I394" i="17"/>
  <c r="V389" i="17"/>
  <c r="P389" i="17"/>
  <c r="J389" i="17"/>
  <c r="D389" i="17"/>
  <c r="W384" i="17"/>
  <c r="Q384" i="17"/>
  <c r="K384" i="17"/>
  <c r="E384" i="17"/>
  <c r="X379" i="17"/>
  <c r="R379" i="17"/>
  <c r="L379" i="17"/>
  <c r="F379" i="17"/>
  <c r="Y374" i="17"/>
  <c r="S374" i="17"/>
  <c r="M374" i="17"/>
  <c r="G374" i="17"/>
  <c r="Z369" i="17"/>
  <c r="T369" i="17"/>
  <c r="N369" i="17"/>
  <c r="H369" i="17"/>
  <c r="AA364" i="17"/>
  <c r="U364" i="17"/>
  <c r="O364" i="17"/>
  <c r="I364" i="17"/>
  <c r="V359" i="17"/>
  <c r="P359" i="17"/>
  <c r="J359" i="17"/>
  <c r="D359" i="17"/>
  <c r="W354" i="17"/>
  <c r="Q354" i="17"/>
  <c r="K354" i="17"/>
  <c r="E354" i="17"/>
  <c r="X349" i="17"/>
  <c r="R349" i="17"/>
  <c r="L349" i="17"/>
  <c r="F349" i="17"/>
  <c r="Y344" i="17"/>
  <c r="S344" i="17"/>
  <c r="M344" i="17"/>
  <c r="G344" i="17"/>
  <c r="Z339" i="17"/>
  <c r="T339" i="17"/>
  <c r="N339" i="17"/>
  <c r="H339" i="17"/>
  <c r="AA334" i="17"/>
  <c r="U334" i="17"/>
  <c r="O334" i="17"/>
  <c r="I334" i="17"/>
  <c r="V329" i="17"/>
  <c r="P329" i="17"/>
  <c r="J329" i="17"/>
  <c r="D329" i="17"/>
  <c r="D325" i="17" s="1"/>
  <c r="W320" i="17"/>
  <c r="Q320" i="17"/>
  <c r="K320" i="17"/>
  <c r="E320" i="17"/>
  <c r="X315" i="17"/>
  <c r="R315" i="17"/>
  <c r="L315" i="17"/>
  <c r="F315" i="17"/>
  <c r="Y310" i="17"/>
  <c r="S310" i="17"/>
  <c r="M310" i="17"/>
  <c r="G310" i="17"/>
  <c r="Z305" i="17"/>
  <c r="T305" i="17"/>
  <c r="N305" i="17"/>
  <c r="H305" i="17"/>
  <c r="V638" i="17"/>
  <c r="V634" i="17" s="1"/>
  <c r="G623" i="17"/>
  <c r="N618" i="17"/>
  <c r="U613" i="17"/>
  <c r="V608" i="17"/>
  <c r="G593" i="17"/>
  <c r="N588" i="17"/>
  <c r="U583" i="17"/>
  <c r="V578" i="17"/>
  <c r="G563" i="17"/>
  <c r="N558" i="17"/>
  <c r="N553" i="17"/>
  <c r="O548" i="17"/>
  <c r="P543" i="17"/>
  <c r="R538" i="17"/>
  <c r="X533" i="17"/>
  <c r="F533" i="17"/>
  <c r="Z528" i="17"/>
  <c r="H528" i="17"/>
  <c r="N523" i="17"/>
  <c r="O518" i="17"/>
  <c r="W513" i="17"/>
  <c r="W509" i="17" s="1"/>
  <c r="K513" i="17"/>
  <c r="K509" i="17" s="1"/>
  <c r="Z508" i="17"/>
  <c r="Z504" i="17" s="1"/>
  <c r="N508" i="17"/>
  <c r="N504" i="17" s="1"/>
  <c r="R503" i="17"/>
  <c r="R499" i="17" s="1"/>
  <c r="F503" i="17"/>
  <c r="F499" i="17" s="1"/>
  <c r="S498" i="17"/>
  <c r="S494" i="17" s="1"/>
  <c r="G498" i="17"/>
  <c r="G494" i="17" s="1"/>
  <c r="U493" i="17"/>
  <c r="U489" i="17" s="1"/>
  <c r="I493" i="17"/>
  <c r="I489" i="17" s="1"/>
  <c r="V488" i="17"/>
  <c r="V484" i="17" s="1"/>
  <c r="J488" i="17"/>
  <c r="J484" i="17" s="1"/>
  <c r="W479" i="17"/>
  <c r="K479" i="17"/>
  <c r="Z474" i="17"/>
  <c r="P474" i="17"/>
  <c r="F474" i="17"/>
  <c r="AA469" i="17"/>
  <c r="R469" i="17"/>
  <c r="I469" i="17"/>
  <c r="S464" i="17"/>
  <c r="J464" i="17"/>
  <c r="Y459" i="17"/>
  <c r="Q459" i="17"/>
  <c r="J459" i="17"/>
  <c r="Z454" i="17"/>
  <c r="R454" i="17"/>
  <c r="K454" i="17"/>
  <c r="D454" i="17"/>
  <c r="AA449" i="17"/>
  <c r="S449" i="17"/>
  <c r="L449" i="17"/>
  <c r="E449" i="17"/>
  <c r="T444" i="17"/>
  <c r="M444" i="17"/>
  <c r="F444" i="17"/>
  <c r="W439" i="17"/>
  <c r="Q439" i="17"/>
  <c r="K439" i="17"/>
  <c r="E439" i="17"/>
  <c r="X434" i="17"/>
  <c r="R434" i="17"/>
  <c r="L434" i="17"/>
  <c r="F434" i="17"/>
  <c r="Y429" i="17"/>
  <c r="S429" i="17"/>
  <c r="M429" i="17"/>
  <c r="G429" i="17"/>
  <c r="Z424" i="17"/>
  <c r="T424" i="17"/>
  <c r="N424" i="17"/>
  <c r="H424" i="17"/>
  <c r="AA419" i="17"/>
  <c r="U419" i="17"/>
  <c r="O419" i="17"/>
  <c r="I419" i="17"/>
  <c r="V414" i="17"/>
  <c r="P414" i="17"/>
  <c r="J414" i="17"/>
  <c r="D414" i="17"/>
  <c r="W409" i="17"/>
  <c r="Q409" i="17"/>
  <c r="K409" i="17"/>
  <c r="E409" i="17"/>
  <c r="X404" i="17"/>
  <c r="R404" i="17"/>
  <c r="L404" i="17"/>
  <c r="F404" i="17"/>
  <c r="Y399" i="17"/>
  <c r="Y395" i="17" s="1"/>
  <c r="S399" i="17"/>
  <c r="S395" i="17" s="1"/>
  <c r="M399" i="17"/>
  <c r="M395" i="17" s="1"/>
  <c r="G399" i="17"/>
  <c r="G395" i="17" s="1"/>
  <c r="Z394" i="17"/>
  <c r="Z390" i="17" s="1"/>
  <c r="T394" i="17"/>
  <c r="T390" i="17" s="1"/>
  <c r="N394" i="17"/>
  <c r="N390" i="17" s="1"/>
  <c r="H394" i="17"/>
  <c r="H390" i="17" s="1"/>
  <c r="AA389" i="17"/>
  <c r="AA385" i="17" s="1"/>
  <c r="U389" i="17"/>
  <c r="U385" i="17" s="1"/>
  <c r="O389" i="17"/>
  <c r="O385" i="17" s="1"/>
  <c r="I389" i="17"/>
  <c r="I385" i="17" s="1"/>
  <c r="V384" i="17"/>
  <c r="V380" i="17" s="1"/>
  <c r="P384" i="17"/>
  <c r="P380" i="17" s="1"/>
  <c r="J384" i="17"/>
  <c r="J380" i="17" s="1"/>
  <c r="D384" i="17"/>
  <c r="D380" i="17" s="1"/>
  <c r="P638" i="17"/>
  <c r="P634" i="17" s="1"/>
  <c r="W633" i="17"/>
  <c r="H618" i="17"/>
  <c r="O613" i="17"/>
  <c r="O609" i="17" s="1"/>
  <c r="P608" i="17"/>
  <c r="P604" i="17" s="1"/>
  <c r="W603" i="17"/>
  <c r="H588" i="17"/>
  <c r="H584" i="17" s="1"/>
  <c r="O583" i="17"/>
  <c r="P578" i="17"/>
  <c r="W573" i="17"/>
  <c r="W569" i="17" s="1"/>
  <c r="H558" i="17"/>
  <c r="AA553" i="17"/>
  <c r="I553" i="17"/>
  <c r="J548" i="17"/>
  <c r="K543" i="17"/>
  <c r="Q538" i="17"/>
  <c r="S533" i="17"/>
  <c r="Y528" i="17"/>
  <c r="G528" i="17"/>
  <c r="AA523" i="17"/>
  <c r="I523" i="17"/>
  <c r="J518" i="17"/>
  <c r="J514" i="17" s="1"/>
  <c r="V513" i="17"/>
  <c r="J513" i="17"/>
  <c r="X508" i="17"/>
  <c r="L508" i="17"/>
  <c r="AA503" i="17"/>
  <c r="O503" i="17"/>
  <c r="P498" i="17"/>
  <c r="P494" i="17" s="1"/>
  <c r="D498" i="17"/>
  <c r="D494" i="17" s="1"/>
  <c r="T493" i="17"/>
  <c r="T489" i="17" s="1"/>
  <c r="H493" i="17"/>
  <c r="H489" i="17" s="1"/>
  <c r="U488" i="17"/>
  <c r="U484" i="17" s="1"/>
  <c r="I488" i="17"/>
  <c r="I484" i="17" s="1"/>
  <c r="V479" i="17"/>
  <c r="J479" i="17"/>
  <c r="X474" i="17"/>
  <c r="N474" i="17"/>
  <c r="E474" i="17"/>
  <c r="Y469" i="17"/>
  <c r="Q469" i="17"/>
  <c r="G469" i="17"/>
  <c r="Z464" i="17"/>
  <c r="R464" i="17"/>
  <c r="H464" i="17"/>
  <c r="W459" i="17"/>
  <c r="P459" i="17"/>
  <c r="I459" i="17"/>
  <c r="X454" i="17"/>
  <c r="Q454" i="17"/>
  <c r="J454" i="17"/>
  <c r="Y449" i="17"/>
  <c r="R449" i="17"/>
  <c r="K449" i="17"/>
  <c r="D449" i="17"/>
  <c r="Z444" i="17"/>
  <c r="S444" i="17"/>
  <c r="L444" i="17"/>
  <c r="E444" i="17"/>
  <c r="V439" i="17"/>
  <c r="P439" i="17"/>
  <c r="J439" i="17"/>
  <c r="D439" i="17"/>
  <c r="W434" i="17"/>
  <c r="Q434" i="17"/>
  <c r="K434" i="17"/>
  <c r="E434" i="17"/>
  <c r="X429" i="17"/>
  <c r="R429" i="17"/>
  <c r="L429" i="17"/>
  <c r="F429" i="17"/>
  <c r="Y424" i="17"/>
  <c r="S424" i="17"/>
  <c r="M424" i="17"/>
  <c r="G424" i="17"/>
  <c r="Z419" i="17"/>
  <c r="T419" i="17"/>
  <c r="N419" i="17"/>
  <c r="H419" i="17"/>
  <c r="AA414" i="17"/>
  <c r="U414" i="17"/>
  <c r="O414" i="17"/>
  <c r="I414" i="17"/>
  <c r="V409" i="17"/>
  <c r="P409" i="17"/>
  <c r="J409" i="17"/>
  <c r="D409" i="17"/>
  <c r="W404" i="17"/>
  <c r="Q404" i="17"/>
  <c r="K404" i="17"/>
  <c r="E404" i="17"/>
  <c r="X399" i="17"/>
  <c r="R399" i="17"/>
  <c r="L399" i="17"/>
  <c r="F399" i="17"/>
  <c r="Y394" i="17"/>
  <c r="S394" i="17"/>
  <c r="M394" i="17"/>
  <c r="G394" i="17"/>
  <c r="Z389" i="17"/>
  <c r="T389" i="17"/>
  <c r="N389" i="17"/>
  <c r="H389" i="17"/>
  <c r="AA384" i="17"/>
  <c r="U384" i="17"/>
  <c r="O384" i="17"/>
  <c r="I384" i="17"/>
  <c r="V379" i="17"/>
  <c r="P379" i="17"/>
  <c r="J379" i="17"/>
  <c r="D379" i="17"/>
  <c r="W374" i="17"/>
  <c r="Q374" i="17"/>
  <c r="K374" i="17"/>
  <c r="E374" i="17"/>
  <c r="X369" i="17"/>
  <c r="R369" i="17"/>
  <c r="L369" i="17"/>
  <c r="F369" i="17"/>
  <c r="Y364" i="17"/>
  <c r="S364" i="17"/>
  <c r="M364" i="17"/>
  <c r="G364" i="17"/>
  <c r="Z359" i="17"/>
  <c r="T359" i="17"/>
  <c r="N359" i="17"/>
  <c r="H359" i="17"/>
  <c r="AA354" i="17"/>
  <c r="U354" i="17"/>
  <c r="O354" i="17"/>
  <c r="I354" i="17"/>
  <c r="V349" i="17"/>
  <c r="P349" i="17"/>
  <c r="J349" i="17"/>
  <c r="D349" i="17"/>
  <c r="W344" i="17"/>
  <c r="Q344" i="17"/>
  <c r="K344" i="17"/>
  <c r="E344" i="17"/>
  <c r="X339" i="17"/>
  <c r="R339" i="17"/>
  <c r="L339" i="17"/>
  <c r="F339" i="17"/>
  <c r="Y334" i="17"/>
  <c r="S334" i="17"/>
  <c r="M334" i="17"/>
  <c r="G334" i="17"/>
  <c r="Z329" i="17"/>
  <c r="T329" i="17"/>
  <c r="N329" i="17"/>
  <c r="H329" i="17"/>
  <c r="AA320" i="17"/>
  <c r="U320" i="17"/>
  <c r="O320" i="17"/>
  <c r="I320" i="17"/>
  <c r="V315" i="17"/>
  <c r="P315" i="17"/>
  <c r="J315" i="17"/>
  <c r="D315" i="17"/>
  <c r="W310" i="17"/>
  <c r="Q310" i="17"/>
  <c r="K310" i="17"/>
  <c r="E310" i="17"/>
  <c r="X305" i="17"/>
  <c r="R305" i="17"/>
  <c r="L305" i="17"/>
  <c r="F305" i="17"/>
  <c r="Y300" i="17"/>
  <c r="S300" i="17"/>
  <c r="M300" i="17"/>
  <c r="G300" i="17"/>
  <c r="Z295" i="17"/>
  <c r="T295" i="17"/>
  <c r="N295" i="17"/>
  <c r="H295" i="17"/>
  <c r="AA290" i="17"/>
  <c r="U290" i="17"/>
  <c r="O290" i="17"/>
  <c r="I290" i="17"/>
  <c r="V285" i="17"/>
  <c r="P285" i="17"/>
  <c r="J285" i="17"/>
  <c r="D285" i="17"/>
  <c r="W280" i="17"/>
  <c r="Q280" i="17"/>
  <c r="K280" i="17"/>
  <c r="E280" i="17"/>
  <c r="X275" i="17"/>
  <c r="R275" i="17"/>
  <c r="L275" i="17"/>
  <c r="F275" i="17"/>
  <c r="Y270" i="17"/>
  <c r="S270" i="17"/>
  <c r="M270" i="17"/>
  <c r="G270" i="17"/>
  <c r="Z265" i="17"/>
  <c r="T265" i="17"/>
  <c r="N265" i="17"/>
  <c r="H265" i="17"/>
  <c r="AA260" i="17"/>
  <c r="U260" i="17"/>
  <c r="O260" i="17"/>
  <c r="I260" i="17"/>
  <c r="V255" i="17"/>
  <c r="P255" i="17"/>
  <c r="J255" i="17"/>
  <c r="D255" i="17"/>
  <c r="W250" i="17"/>
  <c r="Q250" i="17"/>
  <c r="K250" i="17"/>
  <c r="E250" i="17"/>
  <c r="J638" i="17"/>
  <c r="J634" i="17" s="1"/>
  <c r="Q633" i="17"/>
  <c r="X628" i="17"/>
  <c r="I613" i="17"/>
  <c r="I609" i="17" s="1"/>
  <c r="J608" i="17"/>
  <c r="Q603" i="17"/>
  <c r="X598" i="17"/>
  <c r="X594" i="17" s="1"/>
  <c r="I583" i="17"/>
  <c r="J578" i="17"/>
  <c r="Q573" i="17"/>
  <c r="Q569" i="17" s="1"/>
  <c r="X568" i="17"/>
  <c r="X564" i="17" s="1"/>
  <c r="Z553" i="17"/>
  <c r="H553" i="17"/>
  <c r="AA548" i="17"/>
  <c r="I548" i="17"/>
  <c r="J543" i="17"/>
  <c r="L538" i="17"/>
  <c r="R533" i="17"/>
  <c r="T528" i="17"/>
  <c r="Z523" i="17"/>
  <c r="H523" i="17"/>
  <c r="AA518" i="17"/>
  <c r="I518" i="17"/>
  <c r="S513" i="17"/>
  <c r="G513" i="17"/>
  <c r="W508" i="17"/>
  <c r="K508" i="17"/>
  <c r="Y503" i="17"/>
  <c r="M503" i="17"/>
  <c r="Z498" i="17"/>
  <c r="N498" i="17"/>
  <c r="Q493" i="17"/>
  <c r="E493" i="17"/>
  <c r="R488" i="17"/>
  <c r="F488" i="17"/>
  <c r="S479" i="17"/>
  <c r="G479" i="17"/>
  <c r="W474" i="17"/>
  <c r="L474" i="17"/>
  <c r="D474" i="17"/>
  <c r="X469" i="17"/>
  <c r="O469" i="17"/>
  <c r="F469" i="17"/>
  <c r="Y464" i="17"/>
  <c r="P464" i="17"/>
  <c r="G464" i="17"/>
  <c r="V459" i="17"/>
  <c r="O459" i="17"/>
  <c r="H459" i="17"/>
  <c r="W454" i="17"/>
  <c r="P454" i="17"/>
  <c r="I454" i="17"/>
  <c r="X449" i="17"/>
  <c r="Q449" i="17"/>
  <c r="J449" i="17"/>
  <c r="Y444" i="17"/>
  <c r="R444" i="17"/>
  <c r="K444" i="17"/>
  <c r="D444" i="17"/>
  <c r="AA439" i="17"/>
  <c r="U439" i="17"/>
  <c r="O439" i="17"/>
  <c r="I439" i="17"/>
  <c r="V434" i="17"/>
  <c r="P434" i="17"/>
  <c r="J434" i="17"/>
  <c r="D434" i="17"/>
  <c r="W429" i="17"/>
  <c r="Q429" i="17"/>
  <c r="K429" i="17"/>
  <c r="E429" i="17"/>
  <c r="X424" i="17"/>
  <c r="R424" i="17"/>
  <c r="L424" i="17"/>
  <c r="F424" i="17"/>
  <c r="Y419" i="17"/>
  <c r="S419" i="17"/>
  <c r="M419" i="17"/>
  <c r="G419" i="17"/>
  <c r="Z414" i="17"/>
  <c r="T414" i="17"/>
  <c r="N414" i="17"/>
  <c r="H414" i="17"/>
  <c r="AA409" i="17"/>
  <c r="U409" i="17"/>
  <c r="O409" i="17"/>
  <c r="I409" i="17"/>
  <c r="V404" i="17"/>
  <c r="P404" i="17"/>
  <c r="J404" i="17"/>
  <c r="D404" i="17"/>
  <c r="W399" i="17"/>
  <c r="Q399" i="17"/>
  <c r="K399" i="17"/>
  <c r="E399" i="17"/>
  <c r="X394" i="17"/>
  <c r="R394" i="17"/>
  <c r="L394" i="17"/>
  <c r="F394" i="17"/>
  <c r="Y389" i="17"/>
  <c r="S389" i="17"/>
  <c r="M389" i="17"/>
  <c r="G389" i="17"/>
  <c r="Z384" i="17"/>
  <c r="T384" i="17"/>
  <c r="N384" i="17"/>
  <c r="H384" i="17"/>
  <c r="AA379" i="17"/>
  <c r="U379" i="17"/>
  <c r="O379" i="17"/>
  <c r="I379" i="17"/>
  <c r="V374" i="17"/>
  <c r="P374" i="17"/>
  <c r="J374" i="17"/>
  <c r="D374" i="17"/>
  <c r="W369" i="17"/>
  <c r="Q369" i="17"/>
  <c r="K369" i="17"/>
  <c r="E369" i="17"/>
  <c r="X364" i="17"/>
  <c r="R364" i="17"/>
  <c r="L364" i="17"/>
  <c r="F364" i="17"/>
  <c r="Y359" i="17"/>
  <c r="S359" i="17"/>
  <c r="M359" i="17"/>
  <c r="G359" i="17"/>
  <c r="Z354" i="17"/>
  <c r="T354" i="17"/>
  <c r="N354" i="17"/>
  <c r="H354" i="17"/>
  <c r="AA349" i="17"/>
  <c r="U349" i="17"/>
  <c r="O349" i="17"/>
  <c r="I349" i="17"/>
  <c r="V344" i="17"/>
  <c r="P344" i="17"/>
  <c r="J344" i="17"/>
  <c r="D344" i="17"/>
  <c r="W339" i="17"/>
  <c r="Q339" i="17"/>
  <c r="K339" i="17"/>
  <c r="E339" i="17"/>
  <c r="X334" i="17"/>
  <c r="R334" i="17"/>
  <c r="L334" i="17"/>
  <c r="F334" i="17"/>
  <c r="Y329" i="17"/>
  <c r="S329" i="17"/>
  <c r="M329" i="17"/>
  <c r="G329" i="17"/>
  <c r="Z320" i="17"/>
  <c r="T320" i="17"/>
  <c r="N320" i="17"/>
  <c r="H320" i="17"/>
  <c r="AA315" i="17"/>
  <c r="U315" i="17"/>
  <c r="O315" i="17"/>
  <c r="I315" i="17"/>
  <c r="V310" i="17"/>
  <c r="P310" i="17"/>
  <c r="J310" i="17"/>
  <c r="D310" i="17"/>
  <c r="W305" i="17"/>
  <c r="Q305" i="17"/>
  <c r="K305" i="17"/>
  <c r="E305" i="17"/>
  <c r="X300" i="17"/>
  <c r="R300" i="17"/>
  <c r="L300" i="17"/>
  <c r="F300" i="17"/>
  <c r="Y295" i="17"/>
  <c r="S295" i="17"/>
  <c r="M295" i="17"/>
  <c r="G295" i="17"/>
  <c r="Z290" i="17"/>
  <c r="T290" i="17"/>
  <c r="N290" i="17"/>
  <c r="H290" i="17"/>
  <c r="AA285" i="17"/>
  <c r="U285" i="17"/>
  <c r="O285" i="17"/>
  <c r="I285" i="17"/>
  <c r="V280" i="17"/>
  <c r="P280" i="17"/>
  <c r="J280" i="17"/>
  <c r="D280" i="17"/>
  <c r="W275" i="17"/>
  <c r="Q275" i="17"/>
  <c r="K275" i="17"/>
  <c r="E275" i="17"/>
  <c r="X270" i="17"/>
  <c r="R270" i="17"/>
  <c r="L270" i="17"/>
  <c r="F270" i="17"/>
  <c r="Y265" i="17"/>
  <c r="S265" i="17"/>
  <c r="M265" i="17"/>
  <c r="G265" i="17"/>
  <c r="Z260" i="17"/>
  <c r="T260" i="17"/>
  <c r="N260" i="17"/>
  <c r="H260" i="17"/>
  <c r="AA255" i="17"/>
  <c r="U255" i="17"/>
  <c r="O255" i="17"/>
  <c r="I255" i="17"/>
  <c r="V250" i="17"/>
  <c r="P250" i="17"/>
  <c r="J250" i="17"/>
  <c r="D250" i="17"/>
  <c r="W245" i="17"/>
  <c r="Q245" i="17"/>
  <c r="K245" i="17"/>
  <c r="E245" i="17"/>
  <c r="X240" i="17"/>
  <c r="R240" i="17"/>
  <c r="L240" i="17"/>
  <c r="F240" i="17"/>
  <c r="Y235" i="17"/>
  <c r="S235" i="17"/>
  <c r="M235" i="17"/>
  <c r="G235" i="17"/>
  <c r="Z230" i="17"/>
  <c r="T230" i="17"/>
  <c r="N230" i="17"/>
  <c r="H230" i="17"/>
  <c r="AA225" i="17"/>
  <c r="U225" i="17"/>
  <c r="O225" i="17"/>
  <c r="I225" i="17"/>
  <c r="V220" i="17"/>
  <c r="P220" i="17"/>
  <c r="J220" i="17"/>
  <c r="D220" i="17"/>
  <c r="W215" i="17"/>
  <c r="Q215" i="17"/>
  <c r="K215" i="17"/>
  <c r="E215" i="17"/>
  <c r="X210" i="17"/>
  <c r="R210" i="17"/>
  <c r="L210" i="17"/>
  <c r="F210" i="17"/>
  <c r="Y205" i="17"/>
  <c r="S205" i="17"/>
  <c r="M205" i="17"/>
  <c r="G205" i="17"/>
  <c r="Z200" i="17"/>
  <c r="T200" i="17"/>
  <c r="N200" i="17"/>
  <c r="H200" i="17"/>
  <c r="AA195" i="17"/>
  <c r="U195" i="17"/>
  <c r="O195" i="17"/>
  <c r="I195" i="17"/>
  <c r="J11" i="17"/>
  <c r="P11" i="17"/>
  <c r="V11" i="17"/>
  <c r="I14" i="17"/>
  <c r="O14" i="17"/>
  <c r="O12" i="17" s="1"/>
  <c r="U14" i="17"/>
  <c r="U12" i="17" s="1"/>
  <c r="AA14" i="17"/>
  <c r="AA12" i="17" s="1"/>
  <c r="I16" i="17"/>
  <c r="O16" i="17"/>
  <c r="U16" i="17"/>
  <c r="AA16" i="17"/>
  <c r="H19" i="17"/>
  <c r="H17" i="17" s="1"/>
  <c r="N19" i="17"/>
  <c r="N17" i="17" s="1"/>
  <c r="T19" i="17"/>
  <c r="Z19" i="17"/>
  <c r="H21" i="17"/>
  <c r="N21" i="17"/>
  <c r="T21" i="17"/>
  <c r="Z21" i="17"/>
  <c r="G24" i="17"/>
  <c r="M24" i="17"/>
  <c r="S24" i="17"/>
  <c r="Y24" i="17"/>
  <c r="Y22" i="17" s="1"/>
  <c r="G26" i="17"/>
  <c r="M26" i="17"/>
  <c r="S26" i="17"/>
  <c r="Y26" i="17"/>
  <c r="F29" i="17"/>
  <c r="L29" i="17"/>
  <c r="L27" i="17" s="1"/>
  <c r="R29" i="17"/>
  <c r="R27" i="17" s="1"/>
  <c r="X29" i="17"/>
  <c r="X27" i="17" s="1"/>
  <c r="F31" i="17"/>
  <c r="L31" i="17"/>
  <c r="R31" i="17"/>
  <c r="X31" i="17"/>
  <c r="E34" i="17"/>
  <c r="E32" i="17" s="1"/>
  <c r="K34" i="17"/>
  <c r="K32" i="17" s="1"/>
  <c r="Q34" i="17"/>
  <c r="W34" i="17"/>
  <c r="E36" i="17"/>
  <c r="K36" i="17"/>
  <c r="Q36" i="17"/>
  <c r="W36" i="17"/>
  <c r="D39" i="17"/>
  <c r="J39" i="17"/>
  <c r="P39" i="17"/>
  <c r="V39" i="17"/>
  <c r="V37" i="17" s="1"/>
  <c r="D41" i="17"/>
  <c r="J41" i="17"/>
  <c r="P41" i="17"/>
  <c r="V41" i="17"/>
  <c r="I44" i="17"/>
  <c r="O44" i="17"/>
  <c r="O42" i="17" s="1"/>
  <c r="U44" i="17"/>
  <c r="U42" i="17" s="1"/>
  <c r="AA44" i="17"/>
  <c r="AA42" i="17" s="1"/>
  <c r="I46" i="17"/>
  <c r="O46" i="17"/>
  <c r="U46" i="17"/>
  <c r="AA46" i="17"/>
  <c r="H49" i="17"/>
  <c r="H47" i="17" s="1"/>
  <c r="N49" i="17"/>
  <c r="N47" i="17" s="1"/>
  <c r="T49" i="17"/>
  <c r="Z49" i="17"/>
  <c r="H51" i="17"/>
  <c r="N51" i="17"/>
  <c r="T51" i="17"/>
  <c r="Z51" i="17"/>
  <c r="G54" i="17"/>
  <c r="M54" i="17"/>
  <c r="S54" i="17"/>
  <c r="Y54" i="17"/>
  <c r="Y52" i="17" s="1"/>
  <c r="G56" i="17"/>
  <c r="M56" i="17"/>
  <c r="S56" i="17"/>
  <c r="Y56" i="17"/>
  <c r="F59" i="17"/>
  <c r="L59" i="17"/>
  <c r="L57" i="17" s="1"/>
  <c r="R59" i="17"/>
  <c r="R57" i="17" s="1"/>
  <c r="X59" i="17"/>
  <c r="X57" i="17" s="1"/>
  <c r="F61" i="17"/>
  <c r="L61" i="17"/>
  <c r="R61" i="17"/>
  <c r="X61" i="17"/>
  <c r="E64" i="17"/>
  <c r="E62" i="17" s="1"/>
  <c r="K64" i="17"/>
  <c r="K62" i="17" s="1"/>
  <c r="Q64" i="17"/>
  <c r="W64" i="17"/>
  <c r="E66" i="17"/>
  <c r="K66" i="17"/>
  <c r="Q66" i="17"/>
  <c r="W66" i="17"/>
  <c r="D69" i="17"/>
  <c r="J69" i="17"/>
  <c r="P69" i="17"/>
  <c r="V69" i="17"/>
  <c r="V67" i="17" s="1"/>
  <c r="D71" i="17"/>
  <c r="J71" i="17"/>
  <c r="P71" i="17"/>
  <c r="V71" i="17"/>
  <c r="I74" i="17"/>
  <c r="O74" i="17"/>
  <c r="O72" i="17" s="1"/>
  <c r="U74" i="17"/>
  <c r="U72" i="17" s="1"/>
  <c r="AA74" i="17"/>
  <c r="AA72" i="17" s="1"/>
  <c r="I76" i="17"/>
  <c r="O76" i="17"/>
  <c r="U76" i="17"/>
  <c r="AA76" i="17"/>
  <c r="H79" i="17"/>
  <c r="H77" i="17" s="1"/>
  <c r="N79" i="17"/>
  <c r="N77" i="17" s="1"/>
  <c r="T79" i="17"/>
  <c r="Z79" i="17"/>
  <c r="H81" i="17"/>
  <c r="N81" i="17"/>
  <c r="T81" i="17"/>
  <c r="Z81" i="17"/>
  <c r="G84" i="17"/>
  <c r="M84" i="17"/>
  <c r="S84" i="17"/>
  <c r="Y84" i="17"/>
  <c r="Y82" i="17" s="1"/>
  <c r="G86" i="17"/>
  <c r="M86" i="17"/>
  <c r="S86" i="17"/>
  <c r="Y86" i="17"/>
  <c r="F89" i="17"/>
  <c r="L89" i="17"/>
  <c r="L87" i="17" s="1"/>
  <c r="R89" i="17"/>
  <c r="R87" i="17" s="1"/>
  <c r="X89" i="17"/>
  <c r="X87" i="17" s="1"/>
  <c r="F91" i="17"/>
  <c r="L91" i="17"/>
  <c r="R91" i="17"/>
  <c r="X91" i="17"/>
  <c r="E94" i="17"/>
  <c r="E92" i="17" s="1"/>
  <c r="K94" i="17"/>
  <c r="K92" i="17" s="1"/>
  <c r="Q94" i="17"/>
  <c r="W94" i="17"/>
  <c r="E96" i="17"/>
  <c r="K96" i="17"/>
  <c r="Q96" i="17"/>
  <c r="W96" i="17"/>
  <c r="D99" i="17"/>
  <c r="J99" i="17"/>
  <c r="P99" i="17"/>
  <c r="V99" i="17"/>
  <c r="V97" i="17" s="1"/>
  <c r="D101" i="17"/>
  <c r="J101" i="17"/>
  <c r="P101" i="17"/>
  <c r="V101" i="17"/>
  <c r="I104" i="17"/>
  <c r="O104" i="17"/>
  <c r="O102" i="17" s="1"/>
  <c r="U104" i="17"/>
  <c r="U102" i="17" s="1"/>
  <c r="AA104" i="17"/>
  <c r="AA102" i="17" s="1"/>
  <c r="I106" i="17"/>
  <c r="O106" i="17"/>
  <c r="U106" i="17"/>
  <c r="AA106" i="17"/>
  <c r="H109" i="17"/>
  <c r="H107" i="17" s="1"/>
  <c r="N109" i="17"/>
  <c r="N107" i="17" s="1"/>
  <c r="T109" i="17"/>
  <c r="Z109" i="17"/>
  <c r="H111" i="17"/>
  <c r="N111" i="17"/>
  <c r="T111" i="17"/>
  <c r="Z111" i="17"/>
  <c r="G114" i="17"/>
  <c r="M114" i="17"/>
  <c r="S114" i="17"/>
  <c r="Y114" i="17"/>
  <c r="Y112" i="17" s="1"/>
  <c r="G116" i="17"/>
  <c r="M116" i="17"/>
  <c r="S116" i="17"/>
  <c r="Y116" i="17"/>
  <c r="F119" i="17"/>
  <c r="L119" i="17"/>
  <c r="L117" i="17" s="1"/>
  <c r="R119" i="17"/>
  <c r="R117" i="17" s="1"/>
  <c r="X119" i="17"/>
  <c r="X117" i="17" s="1"/>
  <c r="F121" i="17"/>
  <c r="L121" i="17"/>
  <c r="R121" i="17"/>
  <c r="X121" i="17"/>
  <c r="E124" i="17"/>
  <c r="E122" i="17" s="1"/>
  <c r="K124" i="17"/>
  <c r="K122" i="17" s="1"/>
  <c r="Q124" i="17"/>
  <c r="W124" i="17"/>
  <c r="E126" i="17"/>
  <c r="K126" i="17"/>
  <c r="Q126" i="17"/>
  <c r="W126" i="17"/>
  <c r="D129" i="17"/>
  <c r="J129" i="17"/>
  <c r="P129" i="17"/>
  <c r="V129" i="17"/>
  <c r="V127" i="17" s="1"/>
  <c r="D131" i="17"/>
  <c r="J131" i="17"/>
  <c r="P131" i="17"/>
  <c r="V131" i="17"/>
  <c r="I134" i="17"/>
  <c r="O134" i="17"/>
  <c r="O132" i="17" s="1"/>
  <c r="U134" i="17"/>
  <c r="U132" i="17" s="1"/>
  <c r="AA134" i="17"/>
  <c r="AA132" i="17" s="1"/>
  <c r="I136" i="17"/>
  <c r="O136" i="17"/>
  <c r="U136" i="17"/>
  <c r="AA136" i="17"/>
  <c r="H139" i="17"/>
  <c r="H137" i="17" s="1"/>
  <c r="N139" i="17"/>
  <c r="N137" i="17" s="1"/>
  <c r="T139" i="17"/>
  <c r="Z139" i="17"/>
  <c r="H141" i="17"/>
  <c r="N141" i="17"/>
  <c r="T141" i="17"/>
  <c r="Z141" i="17"/>
  <c r="G144" i="17"/>
  <c r="M144" i="17"/>
  <c r="S144" i="17"/>
  <c r="Y144" i="17"/>
  <c r="Y142" i="17" s="1"/>
  <c r="G146" i="17"/>
  <c r="M146" i="17"/>
  <c r="S146" i="17"/>
  <c r="Y146" i="17"/>
  <c r="F149" i="17"/>
  <c r="L149" i="17"/>
  <c r="L147" i="17" s="1"/>
  <c r="R149" i="17"/>
  <c r="R147" i="17" s="1"/>
  <c r="X149" i="17"/>
  <c r="X147" i="17" s="1"/>
  <c r="F151" i="17"/>
  <c r="L151" i="17"/>
  <c r="R151" i="17"/>
  <c r="X151" i="17"/>
  <c r="E154" i="17"/>
  <c r="E152" i="17" s="1"/>
  <c r="K154" i="17"/>
  <c r="K152" i="17" s="1"/>
  <c r="Q154" i="17"/>
  <c r="W154" i="17"/>
  <c r="E156" i="17"/>
  <c r="K156" i="17"/>
  <c r="Q156" i="17"/>
  <c r="W156" i="17"/>
  <c r="D159" i="17"/>
  <c r="J159" i="17"/>
  <c r="P159" i="17"/>
  <c r="V159" i="17"/>
  <c r="V157" i="17" s="1"/>
  <c r="D161" i="17"/>
  <c r="J161" i="17"/>
  <c r="P161" i="17"/>
  <c r="V161" i="17"/>
  <c r="I170" i="17"/>
  <c r="I166" i="17" s="1"/>
  <c r="O170" i="17"/>
  <c r="O166" i="17" s="1"/>
  <c r="U170" i="17"/>
  <c r="U166" i="17" s="1"/>
  <c r="AA170" i="17"/>
  <c r="AA166" i="17" s="1"/>
  <c r="H175" i="17"/>
  <c r="H171" i="17" s="1"/>
  <c r="N175" i="17"/>
  <c r="N171" i="17" s="1"/>
  <c r="T175" i="17"/>
  <c r="T171" i="17" s="1"/>
  <c r="Z175" i="17"/>
  <c r="Z171" i="17" s="1"/>
  <c r="G180" i="17"/>
  <c r="G176" i="17" s="1"/>
  <c r="M180" i="17"/>
  <c r="M176" i="17" s="1"/>
  <c r="S180" i="17"/>
  <c r="S176" i="17" s="1"/>
  <c r="Y180" i="17"/>
  <c r="Y176" i="17" s="1"/>
  <c r="F185" i="17"/>
  <c r="F181" i="17" s="1"/>
  <c r="L185" i="17"/>
  <c r="L181" i="17" s="1"/>
  <c r="R185" i="17"/>
  <c r="R181" i="17" s="1"/>
  <c r="X185" i="17"/>
  <c r="X181" i="17" s="1"/>
  <c r="E190" i="17"/>
  <c r="E186" i="17" s="1"/>
  <c r="K190" i="17"/>
  <c r="K186" i="17" s="1"/>
  <c r="Q190" i="17"/>
  <c r="Q186" i="17" s="1"/>
  <c r="W190" i="17"/>
  <c r="W186" i="17" s="1"/>
  <c r="D195" i="17"/>
  <c r="K195" i="17"/>
  <c r="R195" i="17"/>
  <c r="R191" i="17" s="1"/>
  <c r="Y195" i="17"/>
  <c r="AA198" i="17"/>
  <c r="J200" i="17"/>
  <c r="Q200" i="17"/>
  <c r="Q196" i="17" s="1"/>
  <c r="X200" i="17"/>
  <c r="D203" i="17"/>
  <c r="K203" i="17"/>
  <c r="R203" i="17"/>
  <c r="Z203" i="17"/>
  <c r="I205" i="17"/>
  <c r="P205" i="17"/>
  <c r="P201" i="17" s="1"/>
  <c r="W205" i="17"/>
  <c r="J208" i="17"/>
  <c r="Q208" i="17"/>
  <c r="Y208" i="17"/>
  <c r="H210" i="17"/>
  <c r="H206" i="17" s="1"/>
  <c r="O210" i="17"/>
  <c r="O206" i="17" s="1"/>
  <c r="V210" i="17"/>
  <c r="I213" i="17"/>
  <c r="P213" i="17"/>
  <c r="X213" i="17"/>
  <c r="G215" i="17"/>
  <c r="N215" i="17"/>
  <c r="U215" i="17"/>
  <c r="H218" i="17"/>
  <c r="O218" i="17"/>
  <c r="W218" i="17"/>
  <c r="F220" i="17"/>
  <c r="M220" i="17"/>
  <c r="M216" i="17" s="1"/>
  <c r="T220" i="17"/>
  <c r="AA220" i="17"/>
  <c r="F223" i="17"/>
  <c r="M223" i="17"/>
  <c r="T223" i="17"/>
  <c r="D225" i="17"/>
  <c r="K225" i="17"/>
  <c r="R225" i="17"/>
  <c r="Y225" i="17"/>
  <c r="E228" i="17"/>
  <c r="L228" i="17"/>
  <c r="S228" i="17"/>
  <c r="AA228" i="17"/>
  <c r="J230" i="17"/>
  <c r="Q230" i="17"/>
  <c r="X230" i="17"/>
  <c r="X226" i="17" s="1"/>
  <c r="F233" i="17"/>
  <c r="F231" i="17" s="1"/>
  <c r="O233" i="17"/>
  <c r="X233" i="17"/>
  <c r="X231" i="17" s="1"/>
  <c r="J235" i="17"/>
  <c r="V235" i="17"/>
  <c r="I238" i="17"/>
  <c r="U238" i="17"/>
  <c r="I240" i="17"/>
  <c r="U240" i="17"/>
  <c r="G243" i="17"/>
  <c r="S243" i="17"/>
  <c r="G245" i="17"/>
  <c r="S245" i="17"/>
  <c r="F248" i="17"/>
  <c r="X248" i="17"/>
  <c r="R250" i="17"/>
  <c r="R253" i="17"/>
  <c r="L255" i="17"/>
  <c r="L251" i="17" s="1"/>
  <c r="P258" i="17"/>
  <c r="J260" i="17"/>
  <c r="O263" i="17"/>
  <c r="I265" i="17"/>
  <c r="AA265" i="17"/>
  <c r="N268" i="17"/>
  <c r="H270" i="17"/>
  <c r="Z270" i="17"/>
  <c r="H273" i="17"/>
  <c r="Z273" i="17"/>
  <c r="T275" i="17"/>
  <c r="F278" i="17"/>
  <c r="X278" i="17"/>
  <c r="R280" i="17"/>
  <c r="R283" i="17"/>
  <c r="L285" i="17"/>
  <c r="P288" i="17"/>
  <c r="J290" i="17"/>
  <c r="O293" i="17"/>
  <c r="I295" i="17"/>
  <c r="AA295" i="17"/>
  <c r="N298" i="17"/>
  <c r="H300" i="17"/>
  <c r="Z300" i="17"/>
  <c r="S303" i="17"/>
  <c r="S301" i="17" s="1"/>
  <c r="L308" i="17"/>
  <c r="L306" i="17" s="1"/>
  <c r="X310" i="17"/>
  <c r="Q315" i="17"/>
  <c r="J320" i="17"/>
  <c r="Y339" i="17"/>
  <c r="Y335" i="17" s="1"/>
  <c r="R344" i="17"/>
  <c r="R340" i="17" s="1"/>
  <c r="K349" i="17"/>
  <c r="K345" i="17" s="1"/>
  <c r="D354" i="17"/>
  <c r="D350" i="17" s="1"/>
  <c r="Y369" i="17"/>
  <c r="Y365" i="17" s="1"/>
  <c r="R374" i="17"/>
  <c r="R370" i="17" s="1"/>
  <c r="K379" i="17"/>
  <c r="K375" i="17" s="1"/>
  <c r="T519" i="17"/>
  <c r="S554" i="17"/>
  <c r="J574" i="17"/>
  <c r="P574" i="17"/>
  <c r="Q599" i="17"/>
  <c r="W599" i="17"/>
  <c r="H614" i="17"/>
  <c r="B753" i="16"/>
  <c r="B765" i="16"/>
  <c r="E9" i="17"/>
  <c r="K9" i="17"/>
  <c r="K7" i="17" s="1"/>
  <c r="Q9" i="17"/>
  <c r="Q7" i="17" s="1"/>
  <c r="W9" i="17"/>
  <c r="E11" i="17"/>
  <c r="K11" i="17"/>
  <c r="Q11" i="17"/>
  <c r="W11" i="17"/>
  <c r="D14" i="17"/>
  <c r="D12" i="17" s="1"/>
  <c r="J14" i="17"/>
  <c r="P14" i="17"/>
  <c r="V14" i="17"/>
  <c r="D16" i="17"/>
  <c r="J16" i="17"/>
  <c r="P16" i="17"/>
  <c r="V16" i="17"/>
  <c r="I19" i="17"/>
  <c r="O19" i="17"/>
  <c r="U19" i="17"/>
  <c r="AA19" i="17"/>
  <c r="AA17" i="17" s="1"/>
  <c r="I21" i="17"/>
  <c r="O21" i="17"/>
  <c r="U21" i="17"/>
  <c r="AA21" i="17"/>
  <c r="H24" i="17"/>
  <c r="N24" i="17"/>
  <c r="N22" i="17" s="1"/>
  <c r="T24" i="17"/>
  <c r="T22" i="17" s="1"/>
  <c r="Z24" i="17"/>
  <c r="H26" i="17"/>
  <c r="N26" i="17"/>
  <c r="T26" i="17"/>
  <c r="Z26" i="17"/>
  <c r="G29" i="17"/>
  <c r="G27" i="17" s="1"/>
  <c r="M29" i="17"/>
  <c r="S29" i="17"/>
  <c r="Y29" i="17"/>
  <c r="G31" i="17"/>
  <c r="M31" i="17"/>
  <c r="S31" i="17"/>
  <c r="Y31" i="17"/>
  <c r="F34" i="17"/>
  <c r="L34" i="17"/>
  <c r="R34" i="17"/>
  <c r="X34" i="17"/>
  <c r="X32" i="17" s="1"/>
  <c r="F36" i="17"/>
  <c r="L36" i="17"/>
  <c r="R36" i="17"/>
  <c r="X36" i="17"/>
  <c r="E39" i="17"/>
  <c r="K39" i="17"/>
  <c r="K37" i="17" s="1"/>
  <c r="Q39" i="17"/>
  <c r="Q37" i="17" s="1"/>
  <c r="W39" i="17"/>
  <c r="E41" i="17"/>
  <c r="K41" i="17"/>
  <c r="Q41" i="17"/>
  <c r="W41" i="17"/>
  <c r="D44" i="17"/>
  <c r="D42" i="17" s="1"/>
  <c r="J44" i="17"/>
  <c r="P44" i="17"/>
  <c r="V44" i="17"/>
  <c r="D46" i="17"/>
  <c r="J46" i="17"/>
  <c r="P46" i="17"/>
  <c r="V46" i="17"/>
  <c r="I49" i="17"/>
  <c r="O49" i="17"/>
  <c r="U49" i="17"/>
  <c r="AA49" i="17"/>
  <c r="AA47" i="17" s="1"/>
  <c r="I51" i="17"/>
  <c r="O51" i="17"/>
  <c r="U51" i="17"/>
  <c r="AA51" i="17"/>
  <c r="H54" i="17"/>
  <c r="N54" i="17"/>
  <c r="N52" i="17" s="1"/>
  <c r="T54" i="17"/>
  <c r="T52" i="17" s="1"/>
  <c r="Z54" i="17"/>
  <c r="H56" i="17"/>
  <c r="N56" i="17"/>
  <c r="T56" i="17"/>
  <c r="Z56" i="17"/>
  <c r="G59" i="17"/>
  <c r="G57" i="17" s="1"/>
  <c r="M59" i="17"/>
  <c r="S59" i="17"/>
  <c r="Y59" i="17"/>
  <c r="G61" i="17"/>
  <c r="M61" i="17"/>
  <c r="S61" i="17"/>
  <c r="Y61" i="17"/>
  <c r="F64" i="17"/>
  <c r="L64" i="17"/>
  <c r="R64" i="17"/>
  <c r="X64" i="17"/>
  <c r="X62" i="17" s="1"/>
  <c r="F66" i="17"/>
  <c r="L66" i="17"/>
  <c r="R66" i="17"/>
  <c r="X66" i="17"/>
  <c r="E69" i="17"/>
  <c r="K69" i="17"/>
  <c r="K67" i="17" s="1"/>
  <c r="Q69" i="17"/>
  <c r="Q67" i="17" s="1"/>
  <c r="W69" i="17"/>
  <c r="E71" i="17"/>
  <c r="K71" i="17"/>
  <c r="Q71" i="17"/>
  <c r="W71" i="17"/>
  <c r="D74" i="17"/>
  <c r="D72" i="17" s="1"/>
  <c r="J74" i="17"/>
  <c r="P74" i="17"/>
  <c r="V74" i="17"/>
  <c r="D76" i="17"/>
  <c r="J76" i="17"/>
  <c r="P76" i="17"/>
  <c r="V76" i="17"/>
  <c r="I79" i="17"/>
  <c r="O79" i="17"/>
  <c r="U79" i="17"/>
  <c r="AA79" i="17"/>
  <c r="AA77" i="17" s="1"/>
  <c r="I81" i="17"/>
  <c r="O81" i="17"/>
  <c r="U81" i="17"/>
  <c r="AA81" i="17"/>
  <c r="H84" i="17"/>
  <c r="N84" i="17"/>
  <c r="N82" i="17" s="1"/>
  <c r="T84" i="17"/>
  <c r="T82" i="17" s="1"/>
  <c r="Z84" i="17"/>
  <c r="H86" i="17"/>
  <c r="N86" i="17"/>
  <c r="T86" i="17"/>
  <c r="Z86" i="17"/>
  <c r="G89" i="17"/>
  <c r="G87" i="17" s="1"/>
  <c r="M89" i="17"/>
  <c r="S89" i="17"/>
  <c r="Y89" i="17"/>
  <c r="G91" i="17"/>
  <c r="M91" i="17"/>
  <c r="S91" i="17"/>
  <c r="Y91" i="17"/>
  <c r="F94" i="17"/>
  <c r="L94" i="17"/>
  <c r="R94" i="17"/>
  <c r="X94" i="17"/>
  <c r="X92" i="17" s="1"/>
  <c r="F96" i="17"/>
  <c r="L96" i="17"/>
  <c r="R96" i="17"/>
  <c r="X96" i="17"/>
  <c r="E99" i="17"/>
  <c r="K99" i="17"/>
  <c r="K97" i="17" s="1"/>
  <c r="Q99" i="17"/>
  <c r="Q97" i="17" s="1"/>
  <c r="W99" i="17"/>
  <c r="E101" i="17"/>
  <c r="K101" i="17"/>
  <c r="Q101" i="17"/>
  <c r="W101" i="17"/>
  <c r="D104" i="17"/>
  <c r="D102" i="17" s="1"/>
  <c r="J104" i="17"/>
  <c r="P104" i="17"/>
  <c r="V104" i="17"/>
  <c r="D106" i="17"/>
  <c r="J106" i="17"/>
  <c r="P106" i="17"/>
  <c r="V106" i="17"/>
  <c r="I109" i="17"/>
  <c r="O109" i="17"/>
  <c r="U109" i="17"/>
  <c r="AA109" i="17"/>
  <c r="AA107" i="17" s="1"/>
  <c r="I111" i="17"/>
  <c r="O111" i="17"/>
  <c r="U111" i="17"/>
  <c r="AA111" i="17"/>
  <c r="H114" i="17"/>
  <c r="N114" i="17"/>
  <c r="N112" i="17" s="1"/>
  <c r="T114" i="17"/>
  <c r="T112" i="17" s="1"/>
  <c r="Z114" i="17"/>
  <c r="H116" i="17"/>
  <c r="N116" i="17"/>
  <c r="T116" i="17"/>
  <c r="Z116" i="17"/>
  <c r="G119" i="17"/>
  <c r="G117" i="17" s="1"/>
  <c r="M119" i="17"/>
  <c r="S119" i="17"/>
  <c r="Y119" i="17"/>
  <c r="G121" i="17"/>
  <c r="M121" i="17"/>
  <c r="S121" i="17"/>
  <c r="Y121" i="17"/>
  <c r="F124" i="17"/>
  <c r="L124" i="17"/>
  <c r="R124" i="17"/>
  <c r="X124" i="17"/>
  <c r="X122" i="17" s="1"/>
  <c r="F126" i="17"/>
  <c r="L126" i="17"/>
  <c r="R126" i="17"/>
  <c r="X126" i="17"/>
  <c r="E129" i="17"/>
  <c r="K129" i="17"/>
  <c r="K127" i="17" s="1"/>
  <c r="Q129" i="17"/>
  <c r="Q127" i="17" s="1"/>
  <c r="W129" i="17"/>
  <c r="E131" i="17"/>
  <c r="K131" i="17"/>
  <c r="Q131" i="17"/>
  <c r="W131" i="17"/>
  <c r="D134" i="17"/>
  <c r="D132" i="17" s="1"/>
  <c r="J134" i="17"/>
  <c r="P134" i="17"/>
  <c r="V134" i="17"/>
  <c r="D136" i="17"/>
  <c r="J136" i="17"/>
  <c r="P136" i="17"/>
  <c r="V136" i="17"/>
  <c r="I139" i="17"/>
  <c r="O139" i="17"/>
  <c r="U139" i="17"/>
  <c r="AA139" i="17"/>
  <c r="AA137" i="17" s="1"/>
  <c r="I141" i="17"/>
  <c r="O141" i="17"/>
  <c r="U141" i="17"/>
  <c r="AA141" i="17"/>
  <c r="H144" i="17"/>
  <c r="N144" i="17"/>
  <c r="N142" i="17" s="1"/>
  <c r="T144" i="17"/>
  <c r="T142" i="17" s="1"/>
  <c r="Z144" i="17"/>
  <c r="H146" i="17"/>
  <c r="N146" i="17"/>
  <c r="T146" i="17"/>
  <c r="Z146" i="17"/>
  <c r="G149" i="17"/>
  <c r="G147" i="17" s="1"/>
  <c r="M149" i="17"/>
  <c r="S149" i="17"/>
  <c r="Y149" i="17"/>
  <c r="G151" i="17"/>
  <c r="M151" i="17"/>
  <c r="S151" i="17"/>
  <c r="Y151" i="17"/>
  <c r="F154" i="17"/>
  <c r="L154" i="17"/>
  <c r="R154" i="17"/>
  <c r="X154" i="17"/>
  <c r="X152" i="17" s="1"/>
  <c r="F156" i="17"/>
  <c r="L156" i="17"/>
  <c r="R156" i="17"/>
  <c r="X156" i="17"/>
  <c r="E159" i="17"/>
  <c r="K159" i="17"/>
  <c r="K157" i="17" s="1"/>
  <c r="Q159" i="17"/>
  <c r="Q157" i="17" s="1"/>
  <c r="W159" i="17"/>
  <c r="E161" i="17"/>
  <c r="K161" i="17"/>
  <c r="Q161" i="17"/>
  <c r="W161" i="17"/>
  <c r="Y318" i="17"/>
  <c r="S318" i="17"/>
  <c r="S316" i="17" s="1"/>
  <c r="M318" i="17"/>
  <c r="M316" i="17" s="1"/>
  <c r="G318" i="17"/>
  <c r="Z313" i="17"/>
  <c r="T313" i="17"/>
  <c r="T311" i="17" s="1"/>
  <c r="N313" i="17"/>
  <c r="H313" i="17"/>
  <c r="H311" i="17" s="1"/>
  <c r="AA308" i="17"/>
  <c r="AA306" i="17" s="1"/>
  <c r="U308" i="17"/>
  <c r="O308" i="17"/>
  <c r="I308" i="17"/>
  <c r="I306" i="17" s="1"/>
  <c r="V303" i="17"/>
  <c r="P303" i="17"/>
  <c r="P301" i="17" s="1"/>
  <c r="J303" i="17"/>
  <c r="J301" i="17" s="1"/>
  <c r="D303" i="17"/>
  <c r="W298" i="17"/>
  <c r="Q298" i="17"/>
  <c r="Q296" i="17" s="1"/>
  <c r="K298" i="17"/>
  <c r="E298" i="17"/>
  <c r="E296" i="17" s="1"/>
  <c r="X293" i="17"/>
  <c r="X291" i="17" s="1"/>
  <c r="R293" i="17"/>
  <c r="L293" i="17"/>
  <c r="F293" i="17"/>
  <c r="F291" i="17" s="1"/>
  <c r="Y288" i="17"/>
  <c r="S288" i="17"/>
  <c r="S286" i="17" s="1"/>
  <c r="M288" i="17"/>
  <c r="M286" i="17" s="1"/>
  <c r="G288" i="17"/>
  <c r="Z283" i="17"/>
  <c r="T283" i="17"/>
  <c r="T281" i="17" s="1"/>
  <c r="N283" i="17"/>
  <c r="H283" i="17"/>
  <c r="H281" i="17" s="1"/>
  <c r="AA278" i="17"/>
  <c r="AA276" i="17" s="1"/>
  <c r="U278" i="17"/>
  <c r="O278" i="17"/>
  <c r="I278" i="17"/>
  <c r="I276" i="17" s="1"/>
  <c r="V273" i="17"/>
  <c r="P273" i="17"/>
  <c r="P271" i="17" s="1"/>
  <c r="J273" i="17"/>
  <c r="J271" i="17" s="1"/>
  <c r="D273" i="17"/>
  <c r="W268" i="17"/>
  <c r="Q268" i="17"/>
  <c r="Q266" i="17" s="1"/>
  <c r="K268" i="17"/>
  <c r="E268" i="17"/>
  <c r="E266" i="17" s="1"/>
  <c r="X263" i="17"/>
  <c r="X261" i="17" s="1"/>
  <c r="R263" i="17"/>
  <c r="L263" i="17"/>
  <c r="F263" i="17"/>
  <c r="F261" i="17" s="1"/>
  <c r="Y258" i="17"/>
  <c r="S258" i="17"/>
  <c r="S256" i="17" s="1"/>
  <c r="M258" i="17"/>
  <c r="M256" i="17" s="1"/>
  <c r="G258" i="17"/>
  <c r="Z253" i="17"/>
  <c r="T253" i="17"/>
  <c r="T251" i="17" s="1"/>
  <c r="N253" i="17"/>
  <c r="H253" i="17"/>
  <c r="H251" i="17" s="1"/>
  <c r="AA248" i="17"/>
  <c r="AA246" i="17" s="1"/>
  <c r="U248" i="17"/>
  <c r="O248" i="17"/>
  <c r="I248" i="17"/>
  <c r="I246" i="17" s="1"/>
  <c r="V243" i="17"/>
  <c r="P243" i="17"/>
  <c r="P241" i="17" s="1"/>
  <c r="J243" i="17"/>
  <c r="J241" i="17" s="1"/>
  <c r="D243" i="17"/>
  <c r="W238" i="17"/>
  <c r="Q238" i="17"/>
  <c r="Q236" i="17" s="1"/>
  <c r="K238" i="17"/>
  <c r="E238" i="17"/>
  <c r="E236" i="17" s="1"/>
  <c r="X318" i="17"/>
  <c r="X316" i="17" s="1"/>
  <c r="R318" i="17"/>
  <c r="L318" i="17"/>
  <c r="F318" i="17"/>
  <c r="F316" i="17" s="1"/>
  <c r="Y313" i="17"/>
  <c r="Y311" i="17" s="1"/>
  <c r="S313" i="17"/>
  <c r="S311" i="17" s="1"/>
  <c r="M313" i="17"/>
  <c r="M311" i="17" s="1"/>
  <c r="G313" i="17"/>
  <c r="Z308" i="17"/>
  <c r="T308" i="17"/>
  <c r="T306" i="17" s="1"/>
  <c r="N308" i="17"/>
  <c r="N306" i="17" s="1"/>
  <c r="H308" i="17"/>
  <c r="H306" i="17" s="1"/>
  <c r="AA303" i="17"/>
  <c r="AA301" i="17" s="1"/>
  <c r="U303" i="17"/>
  <c r="O303" i="17"/>
  <c r="I303" i="17"/>
  <c r="I301" i="17" s="1"/>
  <c r="V298" i="17"/>
  <c r="V296" i="17" s="1"/>
  <c r="P298" i="17"/>
  <c r="P296" i="17" s="1"/>
  <c r="J298" i="17"/>
  <c r="J296" i="17" s="1"/>
  <c r="D298" i="17"/>
  <c r="W293" i="17"/>
  <c r="Q293" i="17"/>
  <c r="Q291" i="17" s="1"/>
  <c r="K293" i="17"/>
  <c r="K291" i="17" s="1"/>
  <c r="E293" i="17"/>
  <c r="E291" i="17" s="1"/>
  <c r="X288" i="17"/>
  <c r="X286" i="17" s="1"/>
  <c r="R288" i="17"/>
  <c r="L288" i="17"/>
  <c r="F288" i="17"/>
  <c r="F286" i="17" s="1"/>
  <c r="Y283" i="17"/>
  <c r="Y281" i="17" s="1"/>
  <c r="S283" i="17"/>
  <c r="S281" i="17" s="1"/>
  <c r="M283" i="17"/>
  <c r="M281" i="17" s="1"/>
  <c r="G283" i="17"/>
  <c r="Z278" i="17"/>
  <c r="T278" i="17"/>
  <c r="T276" i="17" s="1"/>
  <c r="N278" i="17"/>
  <c r="N276" i="17" s="1"/>
  <c r="H278" i="17"/>
  <c r="H276" i="17" s="1"/>
  <c r="AA273" i="17"/>
  <c r="AA271" i="17" s="1"/>
  <c r="U273" i="17"/>
  <c r="O273" i="17"/>
  <c r="I273" i="17"/>
  <c r="I271" i="17" s="1"/>
  <c r="V268" i="17"/>
  <c r="V266" i="17" s="1"/>
  <c r="P268" i="17"/>
  <c r="P266" i="17" s="1"/>
  <c r="J268" i="17"/>
  <c r="J266" i="17" s="1"/>
  <c r="D268" i="17"/>
  <c r="W263" i="17"/>
  <c r="Q263" i="17"/>
  <c r="Q261" i="17" s="1"/>
  <c r="K263" i="17"/>
  <c r="K261" i="17" s="1"/>
  <c r="E263" i="17"/>
  <c r="E261" i="17" s="1"/>
  <c r="X258" i="17"/>
  <c r="X256" i="17" s="1"/>
  <c r="R258" i="17"/>
  <c r="L258" i="17"/>
  <c r="F258" i="17"/>
  <c r="F256" i="17" s="1"/>
  <c r="Y253" i="17"/>
  <c r="Y251" i="17" s="1"/>
  <c r="S253" i="17"/>
  <c r="S251" i="17" s="1"/>
  <c r="M253" i="17"/>
  <c r="M251" i="17" s="1"/>
  <c r="G253" i="17"/>
  <c r="Z248" i="17"/>
  <c r="T248" i="17"/>
  <c r="T246" i="17" s="1"/>
  <c r="N248" i="17"/>
  <c r="N246" i="17" s="1"/>
  <c r="H248" i="17"/>
  <c r="H246" i="17" s="1"/>
  <c r="AA243" i="17"/>
  <c r="AA241" i="17" s="1"/>
  <c r="U243" i="17"/>
  <c r="O243" i="17"/>
  <c r="I243" i="17"/>
  <c r="I241" i="17" s="1"/>
  <c r="V238" i="17"/>
  <c r="V236" i="17" s="1"/>
  <c r="P238" i="17"/>
  <c r="P236" i="17" s="1"/>
  <c r="J238" i="17"/>
  <c r="J236" i="17" s="1"/>
  <c r="D238" i="17"/>
  <c r="W233" i="17"/>
  <c r="Q233" i="17"/>
  <c r="Q231" i="17" s="1"/>
  <c r="K233" i="17"/>
  <c r="K231" i="17" s="1"/>
  <c r="E233" i="17"/>
  <c r="E231" i="17" s="1"/>
  <c r="W318" i="17"/>
  <c r="W316" i="17" s="1"/>
  <c r="Q318" i="17"/>
  <c r="Q316" i="17" s="1"/>
  <c r="K318" i="17"/>
  <c r="E318" i="17"/>
  <c r="E316" i="17" s="1"/>
  <c r="X313" i="17"/>
  <c r="X311" i="17" s="1"/>
  <c r="R313" i="17"/>
  <c r="R311" i="17" s="1"/>
  <c r="L313" i="17"/>
  <c r="L311" i="17" s="1"/>
  <c r="F313" i="17"/>
  <c r="F311" i="17" s="1"/>
  <c r="Y308" i="17"/>
  <c r="S308" i="17"/>
  <c r="S306" i="17" s="1"/>
  <c r="M308" i="17"/>
  <c r="M306" i="17" s="1"/>
  <c r="G308" i="17"/>
  <c r="G306" i="17" s="1"/>
  <c r="Z303" i="17"/>
  <c r="Z301" i="17" s="1"/>
  <c r="T303" i="17"/>
  <c r="T301" i="17" s="1"/>
  <c r="N303" i="17"/>
  <c r="H303" i="17"/>
  <c r="H301" i="17" s="1"/>
  <c r="AA318" i="17"/>
  <c r="AA316" i="17" s="1"/>
  <c r="U318" i="17"/>
  <c r="U316" i="17" s="1"/>
  <c r="O318" i="17"/>
  <c r="O316" i="17" s="1"/>
  <c r="I318" i="17"/>
  <c r="V313" i="17"/>
  <c r="V311" i="17" s="1"/>
  <c r="P313" i="17"/>
  <c r="P311" i="17" s="1"/>
  <c r="J313" i="17"/>
  <c r="J311" i="17" s="1"/>
  <c r="D313" i="17"/>
  <c r="D311" i="17" s="1"/>
  <c r="W308" i="17"/>
  <c r="W306" i="17" s="1"/>
  <c r="Q308" i="17"/>
  <c r="K308" i="17"/>
  <c r="K306" i="17" s="1"/>
  <c r="E308" i="17"/>
  <c r="E306" i="17" s="1"/>
  <c r="X303" i="17"/>
  <c r="X301" i="17" s="1"/>
  <c r="R303" i="17"/>
  <c r="R301" i="17" s="1"/>
  <c r="L303" i="17"/>
  <c r="L301" i="17" s="1"/>
  <c r="F303" i="17"/>
  <c r="Y298" i="17"/>
  <c r="Y296" i="17" s="1"/>
  <c r="S298" i="17"/>
  <c r="S296" i="17" s="1"/>
  <c r="M298" i="17"/>
  <c r="M296" i="17" s="1"/>
  <c r="G298" i="17"/>
  <c r="G296" i="17" s="1"/>
  <c r="Z293" i="17"/>
  <c r="Z291" i="17" s="1"/>
  <c r="T293" i="17"/>
  <c r="N293" i="17"/>
  <c r="N291" i="17" s="1"/>
  <c r="H293" i="17"/>
  <c r="H291" i="17" s="1"/>
  <c r="AA288" i="17"/>
  <c r="AA286" i="17" s="1"/>
  <c r="U288" i="17"/>
  <c r="U286" i="17" s="1"/>
  <c r="O288" i="17"/>
  <c r="O286" i="17" s="1"/>
  <c r="I288" i="17"/>
  <c r="V283" i="17"/>
  <c r="V281" i="17" s="1"/>
  <c r="P283" i="17"/>
  <c r="P281" i="17" s="1"/>
  <c r="J283" i="17"/>
  <c r="J281" i="17" s="1"/>
  <c r="D283" i="17"/>
  <c r="D281" i="17" s="1"/>
  <c r="W278" i="17"/>
  <c r="W276" i="17" s="1"/>
  <c r="Q278" i="17"/>
  <c r="K278" i="17"/>
  <c r="K276" i="17" s="1"/>
  <c r="E278" i="17"/>
  <c r="E276" i="17" s="1"/>
  <c r="X273" i="17"/>
  <c r="X271" i="17" s="1"/>
  <c r="R273" i="17"/>
  <c r="R271" i="17" s="1"/>
  <c r="L273" i="17"/>
  <c r="L271" i="17" s="1"/>
  <c r="F273" i="17"/>
  <c r="Y268" i="17"/>
  <c r="Y266" i="17" s="1"/>
  <c r="S268" i="17"/>
  <c r="S266" i="17" s="1"/>
  <c r="M268" i="17"/>
  <c r="M266" i="17" s="1"/>
  <c r="G268" i="17"/>
  <c r="G266" i="17" s="1"/>
  <c r="Z263" i="17"/>
  <c r="Z261" i="17" s="1"/>
  <c r="T263" i="17"/>
  <c r="N263" i="17"/>
  <c r="N261" i="17" s="1"/>
  <c r="H263" i="17"/>
  <c r="H261" i="17" s="1"/>
  <c r="AA258" i="17"/>
  <c r="AA256" i="17" s="1"/>
  <c r="U258" i="17"/>
  <c r="U256" i="17" s="1"/>
  <c r="O258" i="17"/>
  <c r="O256" i="17" s="1"/>
  <c r="I258" i="17"/>
  <c r="V253" i="17"/>
  <c r="V251" i="17" s="1"/>
  <c r="P253" i="17"/>
  <c r="P251" i="17" s="1"/>
  <c r="J253" i="17"/>
  <c r="J251" i="17" s="1"/>
  <c r="D253" i="17"/>
  <c r="D251" i="17" s="1"/>
  <c r="W248" i="17"/>
  <c r="W246" i="17" s="1"/>
  <c r="Q248" i="17"/>
  <c r="K248" i="17"/>
  <c r="K246" i="17" s="1"/>
  <c r="E248" i="17"/>
  <c r="E246" i="17" s="1"/>
  <c r="Z318" i="17"/>
  <c r="Z316" i="17" s="1"/>
  <c r="T318" i="17"/>
  <c r="T316" i="17" s="1"/>
  <c r="N318" i="17"/>
  <c r="N316" i="17" s="1"/>
  <c r="H318" i="17"/>
  <c r="H316" i="17" s="1"/>
  <c r="AA313" i="17"/>
  <c r="AA311" i="17" s="1"/>
  <c r="U313" i="17"/>
  <c r="U311" i="17" s="1"/>
  <c r="O313" i="17"/>
  <c r="O311" i="17" s="1"/>
  <c r="I313" i="17"/>
  <c r="I311" i="17" s="1"/>
  <c r="V308" i="17"/>
  <c r="V306" i="17" s="1"/>
  <c r="P308" i="17"/>
  <c r="P306" i="17" s="1"/>
  <c r="J308" i="17"/>
  <c r="J306" i="17" s="1"/>
  <c r="D308" i="17"/>
  <c r="D306" i="17" s="1"/>
  <c r="W303" i="17"/>
  <c r="W301" i="17" s="1"/>
  <c r="Q303" i="17"/>
  <c r="Q301" i="17" s="1"/>
  <c r="K303" i="17"/>
  <c r="K301" i="17" s="1"/>
  <c r="E303" i="17"/>
  <c r="E301" i="17" s="1"/>
  <c r="X298" i="17"/>
  <c r="X296" i="17" s="1"/>
  <c r="R298" i="17"/>
  <c r="R296" i="17" s="1"/>
  <c r="L298" i="17"/>
  <c r="L296" i="17" s="1"/>
  <c r="F298" i="17"/>
  <c r="F296" i="17" s="1"/>
  <c r="Y293" i="17"/>
  <c r="Y291" i="17" s="1"/>
  <c r="S293" i="17"/>
  <c r="S291" i="17" s="1"/>
  <c r="M293" i="17"/>
  <c r="M291" i="17" s="1"/>
  <c r="G293" i="17"/>
  <c r="G291" i="17" s="1"/>
  <c r="Z288" i="17"/>
  <c r="Z286" i="17" s="1"/>
  <c r="T288" i="17"/>
  <c r="T286" i="17" s="1"/>
  <c r="N288" i="17"/>
  <c r="N286" i="17" s="1"/>
  <c r="H288" i="17"/>
  <c r="H286" i="17" s="1"/>
  <c r="AA283" i="17"/>
  <c r="AA281" i="17" s="1"/>
  <c r="U283" i="17"/>
  <c r="U281" i="17" s="1"/>
  <c r="O283" i="17"/>
  <c r="O281" i="17" s="1"/>
  <c r="I283" i="17"/>
  <c r="I281" i="17" s="1"/>
  <c r="V278" i="17"/>
  <c r="V276" i="17" s="1"/>
  <c r="P278" i="17"/>
  <c r="P276" i="17" s="1"/>
  <c r="J278" i="17"/>
  <c r="J276" i="17" s="1"/>
  <c r="D278" i="17"/>
  <c r="D276" i="17" s="1"/>
  <c r="W273" i="17"/>
  <c r="W271" i="17" s="1"/>
  <c r="Q273" i="17"/>
  <c r="Q271" i="17" s="1"/>
  <c r="K273" i="17"/>
  <c r="K271" i="17" s="1"/>
  <c r="E273" i="17"/>
  <c r="E271" i="17" s="1"/>
  <c r="X268" i="17"/>
  <c r="X266" i="17" s="1"/>
  <c r="R268" i="17"/>
  <c r="R266" i="17" s="1"/>
  <c r="L268" i="17"/>
  <c r="L266" i="17" s="1"/>
  <c r="F268" i="17"/>
  <c r="F266" i="17" s="1"/>
  <c r="Y263" i="17"/>
  <c r="Y261" i="17" s="1"/>
  <c r="S263" i="17"/>
  <c r="S261" i="17" s="1"/>
  <c r="M263" i="17"/>
  <c r="M261" i="17" s="1"/>
  <c r="G263" i="17"/>
  <c r="G261" i="17" s="1"/>
  <c r="Z258" i="17"/>
  <c r="Z256" i="17" s="1"/>
  <c r="T258" i="17"/>
  <c r="T256" i="17" s="1"/>
  <c r="N258" i="17"/>
  <c r="N256" i="17" s="1"/>
  <c r="H258" i="17"/>
  <c r="H256" i="17" s="1"/>
  <c r="AA253" i="17"/>
  <c r="AA251" i="17" s="1"/>
  <c r="U253" i="17"/>
  <c r="U251" i="17" s="1"/>
  <c r="O253" i="17"/>
  <c r="O251" i="17" s="1"/>
  <c r="I253" i="17"/>
  <c r="I251" i="17" s="1"/>
  <c r="V248" i="17"/>
  <c r="V246" i="17" s="1"/>
  <c r="P248" i="17"/>
  <c r="P246" i="17" s="1"/>
  <c r="J248" i="17"/>
  <c r="J246" i="17" s="1"/>
  <c r="D248" i="17"/>
  <c r="D246" i="17" s="1"/>
  <c r="W243" i="17"/>
  <c r="W241" i="17" s="1"/>
  <c r="Q243" i="17"/>
  <c r="Q241" i="17" s="1"/>
  <c r="K243" i="17"/>
  <c r="K241" i="17" s="1"/>
  <c r="E243" i="17"/>
  <c r="E241" i="17" s="1"/>
  <c r="X238" i="17"/>
  <c r="X236" i="17" s="1"/>
  <c r="R238" i="17"/>
  <c r="R236" i="17" s="1"/>
  <c r="L238" i="17"/>
  <c r="L236" i="17" s="1"/>
  <c r="F238" i="17"/>
  <c r="F236" i="17" s="1"/>
  <c r="Y233" i="17"/>
  <c r="Y231" i="17" s="1"/>
  <c r="S233" i="17"/>
  <c r="S231" i="17" s="1"/>
  <c r="M233" i="17"/>
  <c r="M231" i="17" s="1"/>
  <c r="G233" i="17"/>
  <c r="G231" i="17" s="1"/>
  <c r="Z228" i="17"/>
  <c r="Z226" i="17" s="1"/>
  <c r="T228" i="17"/>
  <c r="T226" i="17" s="1"/>
  <c r="N228" i="17"/>
  <c r="N226" i="17" s="1"/>
  <c r="H228" i="17"/>
  <c r="H226" i="17" s="1"/>
  <c r="AA223" i="17"/>
  <c r="AA221" i="17" s="1"/>
  <c r="U223" i="17"/>
  <c r="U221" i="17" s="1"/>
  <c r="O223" i="17"/>
  <c r="O221" i="17" s="1"/>
  <c r="I223" i="17"/>
  <c r="I221" i="17" s="1"/>
  <c r="V218" i="17"/>
  <c r="V216" i="17" s="1"/>
  <c r="P218" i="17"/>
  <c r="P216" i="17" s="1"/>
  <c r="J218" i="17"/>
  <c r="J216" i="17" s="1"/>
  <c r="D218" i="17"/>
  <c r="D216" i="17" s="1"/>
  <c r="W213" i="17"/>
  <c r="W211" i="17" s="1"/>
  <c r="Q213" i="17"/>
  <c r="Q211" i="17" s="1"/>
  <c r="K213" i="17"/>
  <c r="K211" i="17" s="1"/>
  <c r="E213" i="17"/>
  <c r="E211" i="17" s="1"/>
  <c r="X208" i="17"/>
  <c r="X206" i="17" s="1"/>
  <c r="R208" i="17"/>
  <c r="R206" i="17" s="1"/>
  <c r="L208" i="17"/>
  <c r="L206" i="17" s="1"/>
  <c r="F208" i="17"/>
  <c r="F206" i="17" s="1"/>
  <c r="Y203" i="17"/>
  <c r="Y201" i="17" s="1"/>
  <c r="S203" i="17"/>
  <c r="S201" i="17" s="1"/>
  <c r="M203" i="17"/>
  <c r="M201" i="17" s="1"/>
  <c r="G203" i="17"/>
  <c r="G201" i="17" s="1"/>
  <c r="Z198" i="17"/>
  <c r="Z196" i="17" s="1"/>
  <c r="T198" i="17"/>
  <c r="T196" i="17" s="1"/>
  <c r="N198" i="17"/>
  <c r="N196" i="17" s="1"/>
  <c r="H198" i="17"/>
  <c r="H196" i="17" s="1"/>
  <c r="AA193" i="17"/>
  <c r="AA191" i="17" s="1"/>
  <c r="U193" i="17"/>
  <c r="U191" i="17" s="1"/>
  <c r="O193" i="17"/>
  <c r="O191" i="17" s="1"/>
  <c r="I193" i="17"/>
  <c r="I191" i="17" s="1"/>
  <c r="J168" i="17"/>
  <c r="P168" i="17"/>
  <c r="V168" i="17"/>
  <c r="D170" i="17"/>
  <c r="D166" i="17" s="1"/>
  <c r="J170" i="17"/>
  <c r="P170" i="17"/>
  <c r="V170" i="17"/>
  <c r="I173" i="17"/>
  <c r="O173" i="17"/>
  <c r="U173" i="17"/>
  <c r="U171" i="17" s="1"/>
  <c r="AA173" i="17"/>
  <c r="AA171" i="17" s="1"/>
  <c r="I175" i="17"/>
  <c r="O175" i="17"/>
  <c r="U175" i="17"/>
  <c r="AA175" i="17"/>
  <c r="H178" i="17"/>
  <c r="H176" i="17" s="1"/>
  <c r="N178" i="17"/>
  <c r="N176" i="17" s="1"/>
  <c r="T178" i="17"/>
  <c r="Z178" i="17"/>
  <c r="H180" i="17"/>
  <c r="N180" i="17"/>
  <c r="T180" i="17"/>
  <c r="Z180" i="17"/>
  <c r="G183" i="17"/>
  <c r="M183" i="17"/>
  <c r="S183" i="17"/>
  <c r="Y183" i="17"/>
  <c r="G185" i="17"/>
  <c r="M185" i="17"/>
  <c r="S185" i="17"/>
  <c r="Y185" i="17"/>
  <c r="F188" i="17"/>
  <c r="L188" i="17"/>
  <c r="R188" i="17"/>
  <c r="R186" i="17" s="1"/>
  <c r="X188" i="17"/>
  <c r="X186" i="17" s="1"/>
  <c r="F190" i="17"/>
  <c r="L190" i="17"/>
  <c r="R190" i="17"/>
  <c r="X190" i="17"/>
  <c r="G193" i="17"/>
  <c r="G191" i="17" s="1"/>
  <c r="N193" i="17"/>
  <c r="N191" i="17" s="1"/>
  <c r="V193" i="17"/>
  <c r="V191" i="17" s="1"/>
  <c r="E195" i="17"/>
  <c r="L195" i="17"/>
  <c r="L191" i="17" s="1"/>
  <c r="S195" i="17"/>
  <c r="Z195" i="17"/>
  <c r="F198" i="17"/>
  <c r="F196" i="17" s="1"/>
  <c r="M198" i="17"/>
  <c r="M196" i="17" s="1"/>
  <c r="U198" i="17"/>
  <c r="U196" i="17" s="1"/>
  <c r="D200" i="17"/>
  <c r="K200" i="17"/>
  <c r="R200" i="17"/>
  <c r="Y200" i="17"/>
  <c r="E203" i="17"/>
  <c r="E201" i="17" s="1"/>
  <c r="L203" i="17"/>
  <c r="L201" i="17" s="1"/>
  <c r="T203" i="17"/>
  <c r="T201" i="17" s="1"/>
  <c r="AA203" i="17"/>
  <c r="AA201" i="17" s="1"/>
  <c r="J205" i="17"/>
  <c r="Q205" i="17"/>
  <c r="X205" i="17"/>
  <c r="D208" i="17"/>
  <c r="D206" i="17" s="1"/>
  <c r="K208" i="17"/>
  <c r="K206" i="17" s="1"/>
  <c r="S208" i="17"/>
  <c r="S206" i="17" s="1"/>
  <c r="Z208" i="17"/>
  <c r="Z206" i="17" s="1"/>
  <c r="I210" i="17"/>
  <c r="P210" i="17"/>
  <c r="W210" i="17"/>
  <c r="J213" i="17"/>
  <c r="J211" i="17" s="1"/>
  <c r="R213" i="17"/>
  <c r="Y213" i="17"/>
  <c r="Y211" i="17" s="1"/>
  <c r="H215" i="17"/>
  <c r="O215" i="17"/>
  <c r="V215" i="17"/>
  <c r="I218" i="17"/>
  <c r="Q218" i="17"/>
  <c r="Q216" i="17" s="1"/>
  <c r="X218" i="17"/>
  <c r="X216" i="17" s="1"/>
  <c r="G220" i="17"/>
  <c r="N220" i="17"/>
  <c r="U220" i="17"/>
  <c r="G223" i="17"/>
  <c r="N223" i="17"/>
  <c r="N221" i="17" s="1"/>
  <c r="V223" i="17"/>
  <c r="V221" i="17" s="1"/>
  <c r="E225" i="17"/>
  <c r="L225" i="17"/>
  <c r="S225" i="17"/>
  <c r="Z225" i="17"/>
  <c r="F228" i="17"/>
  <c r="M228" i="17"/>
  <c r="M226" i="17" s="1"/>
  <c r="U228" i="17"/>
  <c r="U226" i="17" s="1"/>
  <c r="D230" i="17"/>
  <c r="K230" i="17"/>
  <c r="R230" i="17"/>
  <c r="Y230" i="17"/>
  <c r="H233" i="17"/>
  <c r="H231" i="17" s="1"/>
  <c r="P233" i="17"/>
  <c r="P231" i="17" s="1"/>
  <c r="Z233" i="17"/>
  <c r="Z231" i="17" s="1"/>
  <c r="N235" i="17"/>
  <c r="Z235" i="17"/>
  <c r="M238" i="17"/>
  <c r="Y238" i="17"/>
  <c r="M240" i="17"/>
  <c r="Y240" i="17"/>
  <c r="H243" i="17"/>
  <c r="T243" i="17"/>
  <c r="H245" i="17"/>
  <c r="T245" i="17"/>
  <c r="G248" i="17"/>
  <c r="G246" i="17" s="1"/>
  <c r="Y248" i="17"/>
  <c r="Y246" i="17" s="1"/>
  <c r="S250" i="17"/>
  <c r="E253" i="17"/>
  <c r="E251" i="17" s="1"/>
  <c r="W253" i="17"/>
  <c r="W251" i="17" s="1"/>
  <c r="Q255" i="17"/>
  <c r="Q258" i="17"/>
  <c r="Q256" i="17" s="1"/>
  <c r="K260" i="17"/>
  <c r="P263" i="17"/>
  <c r="P261" i="17" s="1"/>
  <c r="J265" i="17"/>
  <c r="O268" i="17"/>
  <c r="O266" i="17" s="1"/>
  <c r="I270" i="17"/>
  <c r="AA270" i="17"/>
  <c r="M273" i="17"/>
  <c r="M271" i="17" s="1"/>
  <c r="G275" i="17"/>
  <c r="Y275" i="17"/>
  <c r="G278" i="17"/>
  <c r="G276" i="17" s="1"/>
  <c r="Y278" i="17"/>
  <c r="Y276" i="17" s="1"/>
  <c r="S280" i="17"/>
  <c r="E283" i="17"/>
  <c r="E281" i="17" s="1"/>
  <c r="W283" i="17"/>
  <c r="W281" i="17" s="1"/>
  <c r="Q285" i="17"/>
  <c r="Q288" i="17"/>
  <c r="Q286" i="17" s="1"/>
  <c r="K290" i="17"/>
  <c r="P293" i="17"/>
  <c r="P291" i="17" s="1"/>
  <c r="J295" i="17"/>
  <c r="O298" i="17"/>
  <c r="O296" i="17" s="1"/>
  <c r="I300" i="17"/>
  <c r="AA300" i="17"/>
  <c r="Y303" i="17"/>
  <c r="Y301" i="17" s="1"/>
  <c r="R308" i="17"/>
  <c r="R306" i="17" s="1"/>
  <c r="K313" i="17"/>
  <c r="K311" i="17" s="1"/>
  <c r="W315" i="17"/>
  <c r="D318" i="17"/>
  <c r="P320" i="17"/>
  <c r="I329" i="17"/>
  <c r="I325" i="17" s="1"/>
  <c r="X344" i="17"/>
  <c r="X340" i="17" s="1"/>
  <c r="Q349" i="17"/>
  <c r="Q345" i="17" s="1"/>
  <c r="J354" i="17"/>
  <c r="J350" i="17" s="1"/>
  <c r="I359" i="17"/>
  <c r="I355" i="17" s="1"/>
  <c r="X374" i="17"/>
  <c r="X370" i="17" s="1"/>
  <c r="Q379" i="17"/>
  <c r="Q375" i="17" s="1"/>
  <c r="F534" i="17"/>
  <c r="X534" i="17"/>
  <c r="U544" i="17"/>
  <c r="N554" i="17"/>
  <c r="X624" i="17"/>
  <c r="B755" i="16"/>
  <c r="F9" i="17"/>
  <c r="L9" i="17"/>
  <c r="R9" i="17"/>
  <c r="X9" i="17"/>
  <c r="F11" i="17"/>
  <c r="L11" i="17"/>
  <c r="R11" i="17"/>
  <c r="X11" i="17"/>
  <c r="E14" i="17"/>
  <c r="K14" i="17"/>
  <c r="Q14" i="17"/>
  <c r="Q12" i="17" s="1"/>
  <c r="W14" i="17"/>
  <c r="E16" i="17"/>
  <c r="K16" i="17"/>
  <c r="Q16" i="17"/>
  <c r="W16" i="17"/>
  <c r="D19" i="17"/>
  <c r="D17" i="17" s="1"/>
  <c r="J19" i="17"/>
  <c r="P19" i="17"/>
  <c r="V19" i="17"/>
  <c r="D21" i="17"/>
  <c r="J21" i="17"/>
  <c r="P21" i="17"/>
  <c r="V21" i="17"/>
  <c r="I24" i="17"/>
  <c r="O24" i="17"/>
  <c r="U24" i="17"/>
  <c r="AA24" i="17"/>
  <c r="I26" i="17"/>
  <c r="O26" i="17"/>
  <c r="U26" i="17"/>
  <c r="AA26" i="17"/>
  <c r="H29" i="17"/>
  <c r="N29" i="17"/>
  <c r="T29" i="17"/>
  <c r="T27" i="17" s="1"/>
  <c r="Z29" i="17"/>
  <c r="H31" i="17"/>
  <c r="N31" i="17"/>
  <c r="T31" i="17"/>
  <c r="Z31" i="17"/>
  <c r="G34" i="17"/>
  <c r="G32" i="17" s="1"/>
  <c r="M34" i="17"/>
  <c r="S34" i="17"/>
  <c r="Y34" i="17"/>
  <c r="G36" i="17"/>
  <c r="M36" i="17"/>
  <c r="S36" i="17"/>
  <c r="Y36" i="17"/>
  <c r="F39" i="17"/>
  <c r="L39" i="17"/>
  <c r="R39" i="17"/>
  <c r="X39" i="17"/>
  <c r="F41" i="17"/>
  <c r="L41" i="17"/>
  <c r="R41" i="17"/>
  <c r="X41" i="17"/>
  <c r="E44" i="17"/>
  <c r="K44" i="17"/>
  <c r="Q44" i="17"/>
  <c r="Q42" i="17" s="1"/>
  <c r="W44" i="17"/>
  <c r="E46" i="17"/>
  <c r="K46" i="17"/>
  <c r="Q46" i="17"/>
  <c r="W46" i="17"/>
  <c r="D49" i="17"/>
  <c r="D47" i="17" s="1"/>
  <c r="J49" i="17"/>
  <c r="P49" i="17"/>
  <c r="V49" i="17"/>
  <c r="D51" i="17"/>
  <c r="J51" i="17"/>
  <c r="P51" i="17"/>
  <c r="V51" i="17"/>
  <c r="I54" i="17"/>
  <c r="O54" i="17"/>
  <c r="U54" i="17"/>
  <c r="AA54" i="17"/>
  <c r="I56" i="17"/>
  <c r="O56" i="17"/>
  <c r="U56" i="17"/>
  <c r="AA56" i="17"/>
  <c r="H59" i="17"/>
  <c r="N59" i="17"/>
  <c r="T59" i="17"/>
  <c r="T57" i="17" s="1"/>
  <c r="Z59" i="17"/>
  <c r="H61" i="17"/>
  <c r="N61" i="17"/>
  <c r="T61" i="17"/>
  <c r="Z61" i="17"/>
  <c r="G64" i="17"/>
  <c r="G62" i="17" s="1"/>
  <c r="M64" i="17"/>
  <c r="S64" i="17"/>
  <c r="Y64" i="17"/>
  <c r="G66" i="17"/>
  <c r="M66" i="17"/>
  <c r="S66" i="17"/>
  <c r="Y66" i="17"/>
  <c r="F69" i="17"/>
  <c r="L69" i="17"/>
  <c r="R69" i="17"/>
  <c r="X69" i="17"/>
  <c r="F71" i="17"/>
  <c r="L71" i="17"/>
  <c r="R71" i="17"/>
  <c r="X71" i="17"/>
  <c r="E74" i="17"/>
  <c r="K74" i="17"/>
  <c r="Q74" i="17"/>
  <c r="Q72" i="17" s="1"/>
  <c r="W74" i="17"/>
  <c r="E76" i="17"/>
  <c r="K76" i="17"/>
  <c r="Q76" i="17"/>
  <c r="W76" i="17"/>
  <c r="D79" i="17"/>
  <c r="D77" i="17" s="1"/>
  <c r="J79" i="17"/>
  <c r="P79" i="17"/>
  <c r="V79" i="17"/>
  <c r="D81" i="17"/>
  <c r="J81" i="17"/>
  <c r="P81" i="17"/>
  <c r="V81" i="17"/>
  <c r="I84" i="17"/>
  <c r="O84" i="17"/>
  <c r="U84" i="17"/>
  <c r="AA84" i="17"/>
  <c r="I86" i="17"/>
  <c r="O86" i="17"/>
  <c r="U86" i="17"/>
  <c r="AA86" i="17"/>
  <c r="H89" i="17"/>
  <c r="N89" i="17"/>
  <c r="T89" i="17"/>
  <c r="T87" i="17" s="1"/>
  <c r="Z89" i="17"/>
  <c r="H91" i="17"/>
  <c r="N91" i="17"/>
  <c r="T91" i="17"/>
  <c r="Z91" i="17"/>
  <c r="G94" i="17"/>
  <c r="G92" i="17" s="1"/>
  <c r="M94" i="17"/>
  <c r="S94" i="17"/>
  <c r="Y94" i="17"/>
  <c r="G96" i="17"/>
  <c r="M96" i="17"/>
  <c r="S96" i="17"/>
  <c r="Y96" i="17"/>
  <c r="F99" i="17"/>
  <c r="L99" i="17"/>
  <c r="R99" i="17"/>
  <c r="X99" i="17"/>
  <c r="F101" i="17"/>
  <c r="L101" i="17"/>
  <c r="R101" i="17"/>
  <c r="X101" i="17"/>
  <c r="E104" i="17"/>
  <c r="K104" i="17"/>
  <c r="Q104" i="17"/>
  <c r="Q102" i="17" s="1"/>
  <c r="W104" i="17"/>
  <c r="E106" i="17"/>
  <c r="K106" i="17"/>
  <c r="Q106" i="17"/>
  <c r="W106" i="17"/>
  <c r="D109" i="17"/>
  <c r="D107" i="17" s="1"/>
  <c r="J109" i="17"/>
  <c r="P109" i="17"/>
  <c r="V109" i="17"/>
  <c r="D111" i="17"/>
  <c r="J111" i="17"/>
  <c r="P111" i="17"/>
  <c r="V111" i="17"/>
  <c r="I114" i="17"/>
  <c r="O114" i="17"/>
  <c r="U114" i="17"/>
  <c r="AA114" i="17"/>
  <c r="I116" i="17"/>
  <c r="O116" i="17"/>
  <c r="U116" i="17"/>
  <c r="AA116" i="17"/>
  <c r="H119" i="17"/>
  <c r="N119" i="17"/>
  <c r="T119" i="17"/>
  <c r="T117" i="17" s="1"/>
  <c r="Z119" i="17"/>
  <c r="H121" i="17"/>
  <c r="N121" i="17"/>
  <c r="T121" i="17"/>
  <c r="Z121" i="17"/>
  <c r="G124" i="17"/>
  <c r="G122" i="17" s="1"/>
  <c r="M124" i="17"/>
  <c r="S124" i="17"/>
  <c r="Y124" i="17"/>
  <c r="G126" i="17"/>
  <c r="M126" i="17"/>
  <c r="S126" i="17"/>
  <c r="Y126" i="17"/>
  <c r="F129" i="17"/>
  <c r="L129" i="17"/>
  <c r="R129" i="17"/>
  <c r="X129" i="17"/>
  <c r="F131" i="17"/>
  <c r="L131" i="17"/>
  <c r="R131" i="17"/>
  <c r="X131" i="17"/>
  <c r="E134" i="17"/>
  <c r="K134" i="17"/>
  <c r="Q134" i="17"/>
  <c r="Q132" i="17" s="1"/>
  <c r="W134" i="17"/>
  <c r="E136" i="17"/>
  <c r="K136" i="17"/>
  <c r="Q136" i="17"/>
  <c r="W136" i="17"/>
  <c r="D139" i="17"/>
  <c r="D137" i="17" s="1"/>
  <c r="J139" i="17"/>
  <c r="P139" i="17"/>
  <c r="V139" i="17"/>
  <c r="D141" i="17"/>
  <c r="J141" i="17"/>
  <c r="P141" i="17"/>
  <c r="V141" i="17"/>
  <c r="I144" i="17"/>
  <c r="O144" i="17"/>
  <c r="U144" i="17"/>
  <c r="AA144" i="17"/>
  <c r="I146" i="17"/>
  <c r="O146" i="17"/>
  <c r="U146" i="17"/>
  <c r="AA146" i="17"/>
  <c r="H149" i="17"/>
  <c r="N149" i="17"/>
  <c r="T149" i="17"/>
  <c r="T147" i="17" s="1"/>
  <c r="Z149" i="17"/>
  <c r="H151" i="17"/>
  <c r="N151" i="17"/>
  <c r="T151" i="17"/>
  <c r="Z151" i="17"/>
  <c r="G154" i="17"/>
  <c r="G152" i="17" s="1"/>
  <c r="M154" i="17"/>
  <c r="S154" i="17"/>
  <c r="Y154" i="17"/>
  <c r="G156" i="17"/>
  <c r="M156" i="17"/>
  <c r="S156" i="17"/>
  <c r="Y156" i="17"/>
  <c r="F159" i="17"/>
  <c r="L159" i="17"/>
  <c r="R159" i="17"/>
  <c r="F161" i="17"/>
  <c r="L161" i="17"/>
  <c r="R161" i="17"/>
  <c r="X161" i="17"/>
  <c r="X157" i="17" s="1"/>
  <c r="E170" i="17"/>
  <c r="E166" i="17" s="1"/>
  <c r="K170" i="17"/>
  <c r="K166" i="17" s="1"/>
  <c r="Q170" i="17"/>
  <c r="Q166" i="17" s="1"/>
  <c r="W170" i="17"/>
  <c r="W166" i="17" s="1"/>
  <c r="D175" i="17"/>
  <c r="D171" i="17" s="1"/>
  <c r="J175" i="17"/>
  <c r="J171" i="17" s="1"/>
  <c r="P175" i="17"/>
  <c r="P171" i="17" s="1"/>
  <c r="V175" i="17"/>
  <c r="V171" i="17" s="1"/>
  <c r="I180" i="17"/>
  <c r="I176" i="17" s="1"/>
  <c r="O180" i="17"/>
  <c r="O176" i="17" s="1"/>
  <c r="U180" i="17"/>
  <c r="U176" i="17" s="1"/>
  <c r="AA180" i="17"/>
  <c r="AA176" i="17" s="1"/>
  <c r="H183" i="17"/>
  <c r="N183" i="17"/>
  <c r="T183" i="17"/>
  <c r="Z183" i="17"/>
  <c r="Z181" i="17" s="1"/>
  <c r="H185" i="17"/>
  <c r="N185" i="17"/>
  <c r="T185" i="17"/>
  <c r="Z185" i="17"/>
  <c r="G188" i="17"/>
  <c r="M188" i="17"/>
  <c r="M186" i="17" s="1"/>
  <c r="S188" i="17"/>
  <c r="Y188" i="17"/>
  <c r="G190" i="17"/>
  <c r="M190" i="17"/>
  <c r="S190" i="17"/>
  <c r="Y190" i="17"/>
  <c r="H193" i="17"/>
  <c r="H191" i="17" s="1"/>
  <c r="P193" i="17"/>
  <c r="W193" i="17"/>
  <c r="W191" i="17" s="1"/>
  <c r="F195" i="17"/>
  <c r="F191" i="17" s="1"/>
  <c r="M195" i="17"/>
  <c r="M191" i="17" s="1"/>
  <c r="T195" i="17"/>
  <c r="T191" i="17" s="1"/>
  <c r="G198" i="17"/>
  <c r="G196" i="17" s="1"/>
  <c r="O198" i="17"/>
  <c r="V198" i="17"/>
  <c r="V196" i="17" s="1"/>
  <c r="E200" i="17"/>
  <c r="E196" i="17" s="1"/>
  <c r="L200" i="17"/>
  <c r="L196" i="17" s="1"/>
  <c r="S200" i="17"/>
  <c r="S196" i="17" s="1"/>
  <c r="AA200" i="17"/>
  <c r="F203" i="17"/>
  <c r="F201" i="17" s="1"/>
  <c r="N203" i="17"/>
  <c r="N201" i="17" s="1"/>
  <c r="U203" i="17"/>
  <c r="U201" i="17" s="1"/>
  <c r="D205" i="17"/>
  <c r="K205" i="17"/>
  <c r="R205" i="17"/>
  <c r="Z205" i="17"/>
  <c r="E208" i="17"/>
  <c r="E206" i="17" s="1"/>
  <c r="M208" i="17"/>
  <c r="M206" i="17" s="1"/>
  <c r="T208" i="17"/>
  <c r="T206" i="17" s="1"/>
  <c r="AA208" i="17"/>
  <c r="AA206" i="17" s="1"/>
  <c r="J210" i="17"/>
  <c r="J206" i="17" s="1"/>
  <c r="Q210" i="17"/>
  <c r="Y210" i="17"/>
  <c r="D213" i="17"/>
  <c r="D211" i="17" s="1"/>
  <c r="L213" i="17"/>
  <c r="L211" i="17" s="1"/>
  <c r="S213" i="17"/>
  <c r="S211" i="17" s="1"/>
  <c r="Z213" i="17"/>
  <c r="Z211" i="17" s="1"/>
  <c r="I215" i="17"/>
  <c r="I211" i="17" s="1"/>
  <c r="P215" i="17"/>
  <c r="X215" i="17"/>
  <c r="K218" i="17"/>
  <c r="K216" i="17" s="1"/>
  <c r="R218" i="17"/>
  <c r="R216" i="17" s="1"/>
  <c r="Y218" i="17"/>
  <c r="Y216" i="17" s="1"/>
  <c r="H220" i="17"/>
  <c r="O220" i="17"/>
  <c r="W220" i="17"/>
  <c r="H223" i="17"/>
  <c r="H221" i="17" s="1"/>
  <c r="P223" i="17"/>
  <c r="P221" i="17" s="1"/>
  <c r="W223" i="17"/>
  <c r="W221" i="17" s="1"/>
  <c r="F225" i="17"/>
  <c r="M225" i="17"/>
  <c r="T225" i="17"/>
  <c r="G228" i="17"/>
  <c r="G226" i="17" s="1"/>
  <c r="O228" i="17"/>
  <c r="O226" i="17" s="1"/>
  <c r="V228" i="17"/>
  <c r="V226" i="17" s="1"/>
  <c r="E230" i="17"/>
  <c r="L230" i="17"/>
  <c r="S230" i="17"/>
  <c r="AA230" i="17"/>
  <c r="I233" i="17"/>
  <c r="I231" i="17" s="1"/>
  <c r="R233" i="17"/>
  <c r="R231" i="17" s="1"/>
  <c r="AA233" i="17"/>
  <c r="O235" i="17"/>
  <c r="AA235" i="17"/>
  <c r="N238" i="17"/>
  <c r="Z238" i="17"/>
  <c r="N240" i="17"/>
  <c r="Z240" i="17"/>
  <c r="L243" i="17"/>
  <c r="L241" i="17" s="1"/>
  <c r="X243" i="17"/>
  <c r="L245" i="17"/>
  <c r="X245" i="17"/>
  <c r="L248" i="17"/>
  <c r="L246" i="17" s="1"/>
  <c r="F250" i="17"/>
  <c r="X250" i="17"/>
  <c r="F253" i="17"/>
  <c r="F251" i="17" s="1"/>
  <c r="X253" i="17"/>
  <c r="X251" i="17" s="1"/>
  <c r="R255" i="17"/>
  <c r="D258" i="17"/>
  <c r="V258" i="17"/>
  <c r="P260" i="17"/>
  <c r="U263" i="17"/>
  <c r="U261" i="17" s="1"/>
  <c r="O265" i="17"/>
  <c r="T268" i="17"/>
  <c r="T266" i="17" s="1"/>
  <c r="N270" i="17"/>
  <c r="N273" i="17"/>
  <c r="N271" i="17" s="1"/>
  <c r="H275" i="17"/>
  <c r="Z275" i="17"/>
  <c r="L278" i="17"/>
  <c r="L276" i="17" s="1"/>
  <c r="F280" i="17"/>
  <c r="X280" i="17"/>
  <c r="F283" i="17"/>
  <c r="X283" i="17"/>
  <c r="X281" i="17" s="1"/>
  <c r="R285" i="17"/>
  <c r="D288" i="17"/>
  <c r="D286" i="17" s="1"/>
  <c r="V288" i="17"/>
  <c r="V286" i="17" s="1"/>
  <c r="P290" i="17"/>
  <c r="U293" i="17"/>
  <c r="U291" i="17" s="1"/>
  <c r="O295" i="17"/>
  <c r="T298" i="17"/>
  <c r="T296" i="17" s="1"/>
  <c r="N300" i="17"/>
  <c r="G305" i="17"/>
  <c r="X308" i="17"/>
  <c r="X306" i="17" s="1"/>
  <c r="Q313" i="17"/>
  <c r="Q311" i="17" s="1"/>
  <c r="J318" i="17"/>
  <c r="J316" i="17" s="1"/>
  <c r="V320" i="17"/>
  <c r="W475" i="17"/>
  <c r="O329" i="17"/>
  <c r="O325" i="17" s="1"/>
  <c r="H334" i="17"/>
  <c r="H330" i="17" s="1"/>
  <c r="W349" i="17"/>
  <c r="W345" i="17" s="1"/>
  <c r="P354" i="17"/>
  <c r="P350" i="17" s="1"/>
  <c r="O359" i="17"/>
  <c r="O355" i="17" s="1"/>
  <c r="H364" i="17"/>
  <c r="H360" i="17" s="1"/>
  <c r="W379" i="17"/>
  <c r="W375" i="17" s="1"/>
  <c r="S524" i="17"/>
  <c r="D544" i="17"/>
  <c r="V544" i="17"/>
  <c r="I579" i="17"/>
  <c r="O579" i="17"/>
  <c r="J604" i="17"/>
  <c r="Q629" i="17"/>
  <c r="W629" i="17"/>
  <c r="G327" i="17"/>
  <c r="G325" i="17" s="1"/>
  <c r="M327" i="17"/>
  <c r="M325" i="17" s="1"/>
  <c r="S327" i="17"/>
  <c r="S325" i="17" s="1"/>
  <c r="Y327" i="17"/>
  <c r="Y325" i="17" s="1"/>
  <c r="F332" i="17"/>
  <c r="F330" i="17" s="1"/>
  <c r="L332" i="17"/>
  <c r="L330" i="17" s="1"/>
  <c r="R332" i="17"/>
  <c r="R330" i="17" s="1"/>
  <c r="X332" i="17"/>
  <c r="X330" i="17" s="1"/>
  <c r="E337" i="17"/>
  <c r="E335" i="17" s="1"/>
  <c r="K337" i="17"/>
  <c r="K335" i="17" s="1"/>
  <c r="Q337" i="17"/>
  <c r="Q335" i="17" s="1"/>
  <c r="W337" i="17"/>
  <c r="W335" i="17" s="1"/>
  <c r="D342" i="17"/>
  <c r="D340" i="17" s="1"/>
  <c r="J342" i="17"/>
  <c r="J340" i="17" s="1"/>
  <c r="P342" i="17"/>
  <c r="P340" i="17" s="1"/>
  <c r="V342" i="17"/>
  <c r="V340" i="17" s="1"/>
  <c r="I347" i="17"/>
  <c r="I345" i="17" s="1"/>
  <c r="O347" i="17"/>
  <c r="O345" i="17" s="1"/>
  <c r="U347" i="17"/>
  <c r="U345" i="17" s="1"/>
  <c r="AA347" i="17"/>
  <c r="AA345" i="17" s="1"/>
  <c r="H352" i="17"/>
  <c r="H350" i="17" s="1"/>
  <c r="N352" i="17"/>
  <c r="N350" i="17" s="1"/>
  <c r="T352" i="17"/>
  <c r="T350" i="17" s="1"/>
  <c r="Z352" i="17"/>
  <c r="Z350" i="17" s="1"/>
  <c r="G357" i="17"/>
  <c r="G355" i="17" s="1"/>
  <c r="M357" i="17"/>
  <c r="M355" i="17" s="1"/>
  <c r="S357" i="17"/>
  <c r="S355" i="17" s="1"/>
  <c r="Y357" i="17"/>
  <c r="Y355" i="17" s="1"/>
  <c r="F362" i="17"/>
  <c r="F360" i="17" s="1"/>
  <c r="L362" i="17"/>
  <c r="L360" i="17" s="1"/>
  <c r="R362" i="17"/>
  <c r="R360" i="17" s="1"/>
  <c r="X362" i="17"/>
  <c r="X360" i="17" s="1"/>
  <c r="E367" i="17"/>
  <c r="E365" i="17" s="1"/>
  <c r="K367" i="17"/>
  <c r="K365" i="17" s="1"/>
  <c r="Q367" i="17"/>
  <c r="Q365" i="17" s="1"/>
  <c r="W367" i="17"/>
  <c r="W365" i="17" s="1"/>
  <c r="D372" i="17"/>
  <c r="D370" i="17" s="1"/>
  <c r="J372" i="17"/>
  <c r="J370" i="17" s="1"/>
  <c r="P372" i="17"/>
  <c r="P370" i="17" s="1"/>
  <c r="V372" i="17"/>
  <c r="V370" i="17" s="1"/>
  <c r="I377" i="17"/>
  <c r="I375" i="17" s="1"/>
  <c r="O377" i="17"/>
  <c r="O375" i="17" s="1"/>
  <c r="U377" i="17"/>
  <c r="U375" i="17" s="1"/>
  <c r="AA377" i="17"/>
  <c r="AA375" i="17" s="1"/>
  <c r="H382" i="17"/>
  <c r="H380" i="17" s="1"/>
  <c r="N382" i="17"/>
  <c r="N380" i="17" s="1"/>
  <c r="T382" i="17"/>
  <c r="T380" i="17" s="1"/>
  <c r="Z382" i="17"/>
  <c r="Z380" i="17" s="1"/>
  <c r="G387" i="17"/>
  <c r="G385" i="17" s="1"/>
  <c r="M387" i="17"/>
  <c r="M385" i="17" s="1"/>
  <c r="S387" i="17"/>
  <c r="S385" i="17" s="1"/>
  <c r="Y387" i="17"/>
  <c r="Y385" i="17" s="1"/>
  <c r="F392" i="17"/>
  <c r="F390" i="17" s="1"/>
  <c r="L392" i="17"/>
  <c r="L390" i="17" s="1"/>
  <c r="R392" i="17"/>
  <c r="R390" i="17" s="1"/>
  <c r="X392" i="17"/>
  <c r="X390" i="17" s="1"/>
  <c r="E397" i="17"/>
  <c r="E395" i="17" s="1"/>
  <c r="K397" i="17"/>
  <c r="K395" i="17" s="1"/>
  <c r="Q397" i="17"/>
  <c r="Q395" i="17" s="1"/>
  <c r="W397" i="17"/>
  <c r="W395" i="17" s="1"/>
  <c r="D402" i="17"/>
  <c r="D400" i="17" s="1"/>
  <c r="J402" i="17"/>
  <c r="J400" i="17" s="1"/>
  <c r="P402" i="17"/>
  <c r="P400" i="17" s="1"/>
  <c r="V402" i="17"/>
  <c r="V400" i="17" s="1"/>
  <c r="I407" i="17"/>
  <c r="I405" i="17" s="1"/>
  <c r="O407" i="17"/>
  <c r="O405" i="17" s="1"/>
  <c r="U407" i="17"/>
  <c r="U405" i="17" s="1"/>
  <c r="AA407" i="17"/>
  <c r="AA405" i="17" s="1"/>
  <c r="H412" i="17"/>
  <c r="H410" i="17" s="1"/>
  <c r="N412" i="17"/>
  <c r="N410" i="17" s="1"/>
  <c r="T412" i="17"/>
  <c r="T410" i="17" s="1"/>
  <c r="Z412" i="17"/>
  <c r="Z410" i="17" s="1"/>
  <c r="G417" i="17"/>
  <c r="G415" i="17" s="1"/>
  <c r="M417" i="17"/>
  <c r="M415" i="17" s="1"/>
  <c r="S417" i="17"/>
  <c r="S415" i="17" s="1"/>
  <c r="Y417" i="17"/>
  <c r="Y415" i="17" s="1"/>
  <c r="F422" i="17"/>
  <c r="F420" i="17" s="1"/>
  <c r="L422" i="17"/>
  <c r="L420" i="17" s="1"/>
  <c r="R422" i="17"/>
  <c r="R420" i="17" s="1"/>
  <c r="X422" i="17"/>
  <c r="X420" i="17" s="1"/>
  <c r="E427" i="17"/>
  <c r="E425" i="17" s="1"/>
  <c r="K427" i="17"/>
  <c r="K425" i="17" s="1"/>
  <c r="Q427" i="17"/>
  <c r="Q425" i="17" s="1"/>
  <c r="W427" i="17"/>
  <c r="W425" i="17" s="1"/>
  <c r="D432" i="17"/>
  <c r="D430" i="17" s="1"/>
  <c r="J432" i="17"/>
  <c r="J430" i="17" s="1"/>
  <c r="P432" i="17"/>
  <c r="P430" i="17" s="1"/>
  <c r="V432" i="17"/>
  <c r="V430" i="17" s="1"/>
  <c r="I437" i="17"/>
  <c r="I435" i="17" s="1"/>
  <c r="O437" i="17"/>
  <c r="O435" i="17" s="1"/>
  <c r="U437" i="17"/>
  <c r="U435" i="17" s="1"/>
  <c r="AA437" i="17"/>
  <c r="AA435" i="17" s="1"/>
  <c r="F442" i="17"/>
  <c r="F440" i="17" s="1"/>
  <c r="M442" i="17"/>
  <c r="M440" i="17" s="1"/>
  <c r="T442" i="17"/>
  <c r="T440" i="17" s="1"/>
  <c r="E447" i="17"/>
  <c r="E445" i="17" s="1"/>
  <c r="L447" i="17"/>
  <c r="L445" i="17" s="1"/>
  <c r="S447" i="17"/>
  <c r="S445" i="17" s="1"/>
  <c r="AA447" i="17"/>
  <c r="AA445" i="17" s="1"/>
  <c r="D452" i="17"/>
  <c r="D450" i="17" s="1"/>
  <c r="K452" i="17"/>
  <c r="K450" i="17" s="1"/>
  <c r="R452" i="17"/>
  <c r="R450" i="17" s="1"/>
  <c r="Z452" i="17"/>
  <c r="Z450" i="17" s="1"/>
  <c r="J457" i="17"/>
  <c r="J455" i="17" s="1"/>
  <c r="Q457" i="17"/>
  <c r="Q455" i="17" s="1"/>
  <c r="Y457" i="17"/>
  <c r="Y455" i="17" s="1"/>
  <c r="I462" i="17"/>
  <c r="I460" i="17" s="1"/>
  <c r="P462" i="17"/>
  <c r="P460" i="17" s="1"/>
  <c r="X462" i="17"/>
  <c r="X460" i="17" s="1"/>
  <c r="L467" i="17"/>
  <c r="L465" i="17" s="1"/>
  <c r="U467" i="17"/>
  <c r="U465" i="17" s="1"/>
  <c r="J472" i="17"/>
  <c r="J470" i="17" s="1"/>
  <c r="R472" i="17"/>
  <c r="R470" i="17" s="1"/>
  <c r="G477" i="17"/>
  <c r="G475" i="17" s="1"/>
  <c r="S477" i="17"/>
  <c r="S475" i="17" s="1"/>
  <c r="F486" i="17"/>
  <c r="F484" i="17" s="1"/>
  <c r="R486" i="17"/>
  <c r="R484" i="17" s="1"/>
  <c r="E491" i="17"/>
  <c r="E489" i="17" s="1"/>
  <c r="Q491" i="17"/>
  <c r="Q489" i="17" s="1"/>
  <c r="N496" i="17"/>
  <c r="N494" i="17" s="1"/>
  <c r="Z496" i="17"/>
  <c r="Z494" i="17" s="1"/>
  <c r="M501" i="17"/>
  <c r="M499" i="17" s="1"/>
  <c r="Y501" i="17"/>
  <c r="Y499" i="17" s="1"/>
  <c r="K506" i="17"/>
  <c r="K504" i="17" s="1"/>
  <c r="W506" i="17"/>
  <c r="W504" i="17" s="1"/>
  <c r="G511" i="17"/>
  <c r="G509" i="17" s="1"/>
  <c r="S511" i="17"/>
  <c r="S509" i="17" s="1"/>
  <c r="F516" i="17"/>
  <c r="F514" i="17" s="1"/>
  <c r="R516" i="17"/>
  <c r="R514" i="17" s="1"/>
  <c r="N521" i="17"/>
  <c r="N519" i="17" s="1"/>
  <c r="H526" i="17"/>
  <c r="H524" i="17" s="1"/>
  <c r="Z526" i="17"/>
  <c r="Z524" i="17" s="1"/>
  <c r="F531" i="17"/>
  <c r="F529" i="17" s="1"/>
  <c r="X531" i="17"/>
  <c r="X529" i="17" s="1"/>
  <c r="R536" i="17"/>
  <c r="R534" i="17" s="1"/>
  <c r="P541" i="17"/>
  <c r="P539" i="17" s="1"/>
  <c r="O546" i="17"/>
  <c r="O544" i="17" s="1"/>
  <c r="N551" i="17"/>
  <c r="N549" i="17" s="1"/>
  <c r="H556" i="17"/>
  <c r="H554" i="17" s="1"/>
  <c r="Z556" i="17"/>
  <c r="Z554" i="17" s="1"/>
  <c r="S561" i="17"/>
  <c r="S559" i="17" s="1"/>
  <c r="L566" i="17"/>
  <c r="L564" i="17" s="1"/>
  <c r="E571" i="17"/>
  <c r="E569" i="17" s="1"/>
  <c r="Z586" i="17"/>
  <c r="Z584" i="17" s="1"/>
  <c r="S591" i="17"/>
  <c r="S589" i="17" s="1"/>
  <c r="L596" i="17"/>
  <c r="E601" i="17"/>
  <c r="E599" i="17" s="1"/>
  <c r="Z616" i="17"/>
  <c r="Z614" i="17" s="1"/>
  <c r="S621" i="17"/>
  <c r="S619" i="17" s="1"/>
  <c r="L626" i="17"/>
  <c r="L624" i="17" s="1"/>
  <c r="E631" i="17"/>
  <c r="E629" i="17" s="1"/>
  <c r="P191" i="18"/>
  <c r="H327" i="17"/>
  <c r="H325" i="17" s="1"/>
  <c r="N327" i="17"/>
  <c r="N325" i="17" s="1"/>
  <c r="T327" i="17"/>
  <c r="T325" i="17" s="1"/>
  <c r="Z327" i="17"/>
  <c r="G332" i="17"/>
  <c r="G330" i="17" s="1"/>
  <c r="M332" i="17"/>
  <c r="M330" i="17" s="1"/>
  <c r="S332" i="17"/>
  <c r="S330" i="17" s="1"/>
  <c r="Y332" i="17"/>
  <c r="Y330" i="17" s="1"/>
  <c r="F337" i="17"/>
  <c r="F335" i="17" s="1"/>
  <c r="L337" i="17"/>
  <c r="R337" i="17"/>
  <c r="R335" i="17" s="1"/>
  <c r="X337" i="17"/>
  <c r="X335" i="17" s="1"/>
  <c r="E342" i="17"/>
  <c r="E340" i="17" s="1"/>
  <c r="K342" i="17"/>
  <c r="K340" i="17" s="1"/>
  <c r="Q342" i="17"/>
  <c r="Q340" i="17" s="1"/>
  <c r="W342" i="17"/>
  <c r="D347" i="17"/>
  <c r="D345" i="17" s="1"/>
  <c r="J347" i="17"/>
  <c r="J345" i="17" s="1"/>
  <c r="P347" i="17"/>
  <c r="P345" i="17" s="1"/>
  <c r="V347" i="17"/>
  <c r="V345" i="17" s="1"/>
  <c r="I352" i="17"/>
  <c r="I350" i="17" s="1"/>
  <c r="O352" i="17"/>
  <c r="U352" i="17"/>
  <c r="U350" i="17" s="1"/>
  <c r="AA352" i="17"/>
  <c r="AA350" i="17" s="1"/>
  <c r="H357" i="17"/>
  <c r="H355" i="17" s="1"/>
  <c r="N357" i="17"/>
  <c r="N355" i="17" s="1"/>
  <c r="T357" i="17"/>
  <c r="T355" i="17" s="1"/>
  <c r="Z357" i="17"/>
  <c r="G362" i="17"/>
  <c r="G360" i="17" s="1"/>
  <c r="M362" i="17"/>
  <c r="M360" i="17" s="1"/>
  <c r="S362" i="17"/>
  <c r="S360" i="17" s="1"/>
  <c r="Y362" i="17"/>
  <c r="Y360" i="17" s="1"/>
  <c r="F367" i="17"/>
  <c r="F365" i="17" s="1"/>
  <c r="L367" i="17"/>
  <c r="R367" i="17"/>
  <c r="R365" i="17" s="1"/>
  <c r="X367" i="17"/>
  <c r="X365" i="17" s="1"/>
  <c r="E372" i="17"/>
  <c r="E370" i="17" s="1"/>
  <c r="K372" i="17"/>
  <c r="K370" i="17" s="1"/>
  <c r="Q372" i="17"/>
  <c r="Q370" i="17" s="1"/>
  <c r="W372" i="17"/>
  <c r="D377" i="17"/>
  <c r="D375" i="17" s="1"/>
  <c r="J377" i="17"/>
  <c r="J375" i="17" s="1"/>
  <c r="P377" i="17"/>
  <c r="P375" i="17" s="1"/>
  <c r="V377" i="17"/>
  <c r="V375" i="17" s="1"/>
  <c r="I382" i="17"/>
  <c r="I380" i="17" s="1"/>
  <c r="O382" i="17"/>
  <c r="U382" i="17"/>
  <c r="U380" i="17" s="1"/>
  <c r="AA382" i="17"/>
  <c r="AA380" i="17" s="1"/>
  <c r="H387" i="17"/>
  <c r="H385" i="17" s="1"/>
  <c r="N387" i="17"/>
  <c r="N385" i="17" s="1"/>
  <c r="T387" i="17"/>
  <c r="T385" i="17" s="1"/>
  <c r="Z387" i="17"/>
  <c r="G392" i="17"/>
  <c r="G390" i="17" s="1"/>
  <c r="M392" i="17"/>
  <c r="M390" i="17" s="1"/>
  <c r="S392" i="17"/>
  <c r="S390" i="17" s="1"/>
  <c r="Y392" i="17"/>
  <c r="Y390" i="17" s="1"/>
  <c r="F397" i="17"/>
  <c r="F395" i="17" s="1"/>
  <c r="L397" i="17"/>
  <c r="R397" i="17"/>
  <c r="R395" i="17" s="1"/>
  <c r="X397" i="17"/>
  <c r="X395" i="17" s="1"/>
  <c r="E402" i="17"/>
  <c r="E400" i="17" s="1"/>
  <c r="K402" i="17"/>
  <c r="K400" i="17" s="1"/>
  <c r="Q402" i="17"/>
  <c r="Q400" i="17" s="1"/>
  <c r="W402" i="17"/>
  <c r="D407" i="17"/>
  <c r="D405" i="17" s="1"/>
  <c r="J407" i="17"/>
  <c r="J405" i="17" s="1"/>
  <c r="P407" i="17"/>
  <c r="P405" i="17" s="1"/>
  <c r="V407" i="17"/>
  <c r="V405" i="17" s="1"/>
  <c r="I412" i="17"/>
  <c r="I410" i="17" s="1"/>
  <c r="O412" i="17"/>
  <c r="U412" i="17"/>
  <c r="U410" i="17" s="1"/>
  <c r="AA412" i="17"/>
  <c r="AA410" i="17" s="1"/>
  <c r="H417" i="17"/>
  <c r="H415" i="17" s="1"/>
  <c r="N417" i="17"/>
  <c r="N415" i="17" s="1"/>
  <c r="T417" i="17"/>
  <c r="T415" i="17" s="1"/>
  <c r="Z417" i="17"/>
  <c r="G422" i="17"/>
  <c r="G420" i="17" s="1"/>
  <c r="M422" i="17"/>
  <c r="M420" i="17" s="1"/>
  <c r="S422" i="17"/>
  <c r="S420" i="17" s="1"/>
  <c r="Y422" i="17"/>
  <c r="Y420" i="17" s="1"/>
  <c r="F427" i="17"/>
  <c r="F425" i="17" s="1"/>
  <c r="L427" i="17"/>
  <c r="R427" i="17"/>
  <c r="R425" i="17" s="1"/>
  <c r="X427" i="17"/>
  <c r="X425" i="17" s="1"/>
  <c r="E432" i="17"/>
  <c r="E430" i="17" s="1"/>
  <c r="K432" i="17"/>
  <c r="K430" i="17" s="1"/>
  <c r="Q432" i="17"/>
  <c r="Q430" i="17" s="1"/>
  <c r="W432" i="17"/>
  <c r="D437" i="17"/>
  <c r="D435" i="17" s="1"/>
  <c r="J437" i="17"/>
  <c r="J435" i="17" s="1"/>
  <c r="P437" i="17"/>
  <c r="P435" i="17" s="1"/>
  <c r="V437" i="17"/>
  <c r="V435" i="17" s="1"/>
  <c r="G442" i="17"/>
  <c r="G440" i="17" s="1"/>
  <c r="N442" i="17"/>
  <c r="N440" i="17" s="1"/>
  <c r="V442" i="17"/>
  <c r="V440" i="17" s="1"/>
  <c r="F447" i="17"/>
  <c r="F445" i="17" s="1"/>
  <c r="M447" i="17"/>
  <c r="M445" i="17" s="1"/>
  <c r="U447" i="17"/>
  <c r="U445" i="17" s="1"/>
  <c r="E452" i="17"/>
  <c r="E450" i="17" s="1"/>
  <c r="L452" i="17"/>
  <c r="L450" i="17" s="1"/>
  <c r="T452" i="17"/>
  <c r="T450" i="17" s="1"/>
  <c r="AA452" i="17"/>
  <c r="AA450" i="17" s="1"/>
  <c r="D457" i="17"/>
  <c r="D455" i="17" s="1"/>
  <c r="K457" i="17"/>
  <c r="K455" i="17" s="1"/>
  <c r="S457" i="17"/>
  <c r="S455" i="17" s="1"/>
  <c r="Z457" i="17"/>
  <c r="Z455" i="17" s="1"/>
  <c r="J462" i="17"/>
  <c r="J460" i="17" s="1"/>
  <c r="R462" i="17"/>
  <c r="R460" i="17" s="1"/>
  <c r="Y462" i="17"/>
  <c r="Y460" i="17" s="1"/>
  <c r="E467" i="17"/>
  <c r="E465" i="17" s="1"/>
  <c r="M467" i="17"/>
  <c r="M465" i="17" s="1"/>
  <c r="W467" i="17"/>
  <c r="W465" i="17" s="1"/>
  <c r="K472" i="17"/>
  <c r="K470" i="17" s="1"/>
  <c r="T472" i="17"/>
  <c r="T470" i="17" s="1"/>
  <c r="J477" i="17"/>
  <c r="J475" i="17" s="1"/>
  <c r="V477" i="17"/>
  <c r="V475" i="17" s="1"/>
  <c r="O501" i="17"/>
  <c r="O499" i="17" s="1"/>
  <c r="AA501" i="17"/>
  <c r="AA499" i="17" s="1"/>
  <c r="L506" i="17"/>
  <c r="L504" i="17" s="1"/>
  <c r="X506" i="17"/>
  <c r="X504" i="17" s="1"/>
  <c r="J511" i="17"/>
  <c r="J509" i="17" s="1"/>
  <c r="V511" i="17"/>
  <c r="V509" i="17" s="1"/>
  <c r="I516" i="17"/>
  <c r="I514" i="17" s="1"/>
  <c r="U516" i="17"/>
  <c r="U514" i="17" s="1"/>
  <c r="O521" i="17"/>
  <c r="O519" i="17" s="1"/>
  <c r="M526" i="17"/>
  <c r="M524" i="17" s="1"/>
  <c r="G531" i="17"/>
  <c r="G529" i="17" s="1"/>
  <c r="Y531" i="17"/>
  <c r="Y529" i="17" s="1"/>
  <c r="E536" i="17"/>
  <c r="E534" i="17" s="1"/>
  <c r="W536" i="17"/>
  <c r="W534" i="17" s="1"/>
  <c r="Q541" i="17"/>
  <c r="Q539" i="17" s="1"/>
  <c r="P546" i="17"/>
  <c r="P544" i="17" s="1"/>
  <c r="O551" i="17"/>
  <c r="O549" i="17" s="1"/>
  <c r="M556" i="17"/>
  <c r="M554" i="17" s="1"/>
  <c r="Y561" i="17"/>
  <c r="Y559" i="17" s="1"/>
  <c r="R566" i="17"/>
  <c r="K571" i="17"/>
  <c r="K569" i="17" s="1"/>
  <c r="D576" i="17"/>
  <c r="D574" i="17" s="1"/>
  <c r="Y591" i="17"/>
  <c r="Y589" i="17" s="1"/>
  <c r="R596" i="17"/>
  <c r="R594" i="17" s="1"/>
  <c r="K601" i="17"/>
  <c r="K599" i="17" s="1"/>
  <c r="D606" i="17"/>
  <c r="Y621" i="17"/>
  <c r="Y619" i="17" s="1"/>
  <c r="R626" i="17"/>
  <c r="R624" i="17" s="1"/>
  <c r="K631" i="17"/>
  <c r="K629" i="17" s="1"/>
  <c r="D636" i="17"/>
  <c r="D634" i="17" s="1"/>
  <c r="F402" i="17"/>
  <c r="F400" i="17" s="1"/>
  <c r="L402" i="17"/>
  <c r="L400" i="17" s="1"/>
  <c r="R402" i="17"/>
  <c r="R400" i="17" s="1"/>
  <c r="X402" i="17"/>
  <c r="E407" i="17"/>
  <c r="E405" i="17" s="1"/>
  <c r="K407" i="17"/>
  <c r="K405" i="17" s="1"/>
  <c r="Q407" i="17"/>
  <c r="Q405" i="17" s="1"/>
  <c r="W407" i="17"/>
  <c r="W405" i="17" s="1"/>
  <c r="D412" i="17"/>
  <c r="D410" i="17" s="1"/>
  <c r="J412" i="17"/>
  <c r="P412" i="17"/>
  <c r="P410" i="17" s="1"/>
  <c r="V412" i="17"/>
  <c r="V410" i="17" s="1"/>
  <c r="I417" i="17"/>
  <c r="I415" i="17" s="1"/>
  <c r="O417" i="17"/>
  <c r="O415" i="17" s="1"/>
  <c r="U417" i="17"/>
  <c r="U415" i="17" s="1"/>
  <c r="AA417" i="17"/>
  <c r="H422" i="17"/>
  <c r="H420" i="17" s="1"/>
  <c r="N422" i="17"/>
  <c r="N420" i="17" s="1"/>
  <c r="T422" i="17"/>
  <c r="T420" i="17" s="1"/>
  <c r="Z422" i="17"/>
  <c r="Z420" i="17" s="1"/>
  <c r="G427" i="17"/>
  <c r="G425" i="17" s="1"/>
  <c r="M427" i="17"/>
  <c r="S427" i="17"/>
  <c r="S425" i="17" s="1"/>
  <c r="Y427" i="17"/>
  <c r="Y425" i="17" s="1"/>
  <c r="F432" i="17"/>
  <c r="F430" i="17" s="1"/>
  <c r="L432" i="17"/>
  <c r="L430" i="17" s="1"/>
  <c r="R432" i="17"/>
  <c r="R430" i="17" s="1"/>
  <c r="X432" i="17"/>
  <c r="E437" i="17"/>
  <c r="E435" i="17" s="1"/>
  <c r="K437" i="17"/>
  <c r="K435" i="17" s="1"/>
  <c r="Q437" i="17"/>
  <c r="Q435" i="17" s="1"/>
  <c r="W437" i="17"/>
  <c r="W435" i="17" s="1"/>
  <c r="H442" i="17"/>
  <c r="H440" i="17" s="1"/>
  <c r="P442" i="17"/>
  <c r="P440" i="17" s="1"/>
  <c r="W442" i="17"/>
  <c r="W440" i="17" s="1"/>
  <c r="G447" i="17"/>
  <c r="G445" i="17" s="1"/>
  <c r="O447" i="17"/>
  <c r="O445" i="17" s="1"/>
  <c r="V447" i="17"/>
  <c r="V445" i="17" s="1"/>
  <c r="F452" i="17"/>
  <c r="F450" i="17" s="1"/>
  <c r="N452" i="17"/>
  <c r="N450" i="17" s="1"/>
  <c r="U452" i="17"/>
  <c r="U450" i="17" s="1"/>
  <c r="E457" i="17"/>
  <c r="E455" i="17" s="1"/>
  <c r="M457" i="17"/>
  <c r="M455" i="17" s="1"/>
  <c r="T457" i="17"/>
  <c r="T455" i="17" s="1"/>
  <c r="AA457" i="17"/>
  <c r="AA455" i="17" s="1"/>
  <c r="D462" i="17"/>
  <c r="D460" i="17" s="1"/>
  <c r="L462" i="17"/>
  <c r="L460" i="17" s="1"/>
  <c r="S462" i="17"/>
  <c r="S460" i="17" s="1"/>
  <c r="Z462" i="17"/>
  <c r="Z460" i="17" s="1"/>
  <c r="F467" i="17"/>
  <c r="F465" i="17" s="1"/>
  <c r="O467" i="17"/>
  <c r="O465" i="17" s="1"/>
  <c r="X467" i="17"/>
  <c r="X465" i="17" s="1"/>
  <c r="D472" i="17"/>
  <c r="D470" i="17" s="1"/>
  <c r="L472" i="17"/>
  <c r="L470" i="17" s="1"/>
  <c r="V472" i="17"/>
  <c r="V470" i="17" s="1"/>
  <c r="K477" i="17"/>
  <c r="K475" i="17" s="1"/>
  <c r="X477" i="17"/>
  <c r="X475" i="17" s="1"/>
  <c r="R477" i="17"/>
  <c r="R475" i="17" s="1"/>
  <c r="L477" i="17"/>
  <c r="L475" i="17" s="1"/>
  <c r="F477" i="17"/>
  <c r="F475" i="17" s="1"/>
  <c r="Y472" i="17"/>
  <c r="Y470" i="17" s="1"/>
  <c r="S472" i="17"/>
  <c r="S470" i="17" s="1"/>
  <c r="M472" i="17"/>
  <c r="M470" i="17" s="1"/>
  <c r="G472" i="17"/>
  <c r="G470" i="17" s="1"/>
  <c r="Z467" i="17"/>
  <c r="Z465" i="17" s="1"/>
  <c r="T467" i="17"/>
  <c r="T465" i="17" s="1"/>
  <c r="N467" i="17"/>
  <c r="N465" i="17" s="1"/>
  <c r="H467" i="17"/>
  <c r="H465" i="17" s="1"/>
  <c r="AA477" i="17"/>
  <c r="AA475" i="17" s="1"/>
  <c r="U477" i="17"/>
  <c r="U475" i="17" s="1"/>
  <c r="O477" i="17"/>
  <c r="O475" i="17" s="1"/>
  <c r="I477" i="17"/>
  <c r="I475" i="17" s="1"/>
  <c r="Z477" i="17"/>
  <c r="Z475" i="17" s="1"/>
  <c r="T477" i="17"/>
  <c r="T475" i="17" s="1"/>
  <c r="N477" i="17"/>
  <c r="N475" i="17" s="1"/>
  <c r="H477" i="17"/>
  <c r="H475" i="17" s="1"/>
  <c r="AA472" i="17"/>
  <c r="AA470" i="17" s="1"/>
  <c r="U472" i="17"/>
  <c r="U470" i="17" s="1"/>
  <c r="O472" i="17"/>
  <c r="O470" i="17" s="1"/>
  <c r="I472" i="17"/>
  <c r="I470" i="17" s="1"/>
  <c r="V467" i="17"/>
  <c r="V465" i="17" s="1"/>
  <c r="P467" i="17"/>
  <c r="P465" i="17" s="1"/>
  <c r="J467" i="17"/>
  <c r="J465" i="17" s="1"/>
  <c r="D467" i="17"/>
  <c r="D465" i="17" s="1"/>
  <c r="W462" i="17"/>
  <c r="W460" i="17" s="1"/>
  <c r="Q462" i="17"/>
  <c r="Q460" i="17" s="1"/>
  <c r="K462" i="17"/>
  <c r="K460" i="17" s="1"/>
  <c r="E462" i="17"/>
  <c r="E460" i="17" s="1"/>
  <c r="X457" i="17"/>
  <c r="X455" i="17" s="1"/>
  <c r="R457" i="17"/>
  <c r="R455" i="17" s="1"/>
  <c r="L457" i="17"/>
  <c r="L455" i="17" s="1"/>
  <c r="F457" i="17"/>
  <c r="F455" i="17" s="1"/>
  <c r="Y452" i="17"/>
  <c r="Y450" i="17" s="1"/>
  <c r="S452" i="17"/>
  <c r="S450" i="17" s="1"/>
  <c r="M452" i="17"/>
  <c r="M450" i="17" s="1"/>
  <c r="G452" i="17"/>
  <c r="G450" i="17" s="1"/>
  <c r="Z447" i="17"/>
  <c r="Z445" i="17" s="1"/>
  <c r="T447" i="17"/>
  <c r="T445" i="17" s="1"/>
  <c r="N447" i="17"/>
  <c r="N445" i="17" s="1"/>
  <c r="H447" i="17"/>
  <c r="H445" i="17" s="1"/>
  <c r="AA442" i="17"/>
  <c r="AA440" i="17" s="1"/>
  <c r="U442" i="17"/>
  <c r="U440" i="17" s="1"/>
  <c r="O442" i="17"/>
  <c r="O440" i="17" s="1"/>
  <c r="I442" i="17"/>
  <c r="I440" i="17" s="1"/>
  <c r="J327" i="17"/>
  <c r="P327" i="17"/>
  <c r="P325" i="17" s="1"/>
  <c r="V327" i="17"/>
  <c r="V325" i="17" s="1"/>
  <c r="I332" i="17"/>
  <c r="I330" i="17" s="1"/>
  <c r="O332" i="17"/>
  <c r="O330" i="17" s="1"/>
  <c r="U332" i="17"/>
  <c r="U330" i="17" s="1"/>
  <c r="AA332" i="17"/>
  <c r="H337" i="17"/>
  <c r="H335" i="17" s="1"/>
  <c r="N337" i="17"/>
  <c r="N335" i="17" s="1"/>
  <c r="T337" i="17"/>
  <c r="T335" i="17" s="1"/>
  <c r="Z337" i="17"/>
  <c r="Z335" i="17" s="1"/>
  <c r="G342" i="17"/>
  <c r="G340" i="17" s="1"/>
  <c r="M342" i="17"/>
  <c r="S342" i="17"/>
  <c r="S340" i="17" s="1"/>
  <c r="Y342" i="17"/>
  <c r="Y340" i="17" s="1"/>
  <c r="F347" i="17"/>
  <c r="F345" i="17" s="1"/>
  <c r="L347" i="17"/>
  <c r="L345" i="17" s="1"/>
  <c r="R347" i="17"/>
  <c r="R345" i="17" s="1"/>
  <c r="X347" i="17"/>
  <c r="E352" i="17"/>
  <c r="E350" i="17" s="1"/>
  <c r="K352" i="17"/>
  <c r="K350" i="17" s="1"/>
  <c r="Q352" i="17"/>
  <c r="Q350" i="17" s="1"/>
  <c r="W352" i="17"/>
  <c r="W350" i="17" s="1"/>
  <c r="D357" i="17"/>
  <c r="D355" i="17" s="1"/>
  <c r="J357" i="17"/>
  <c r="P357" i="17"/>
  <c r="P355" i="17" s="1"/>
  <c r="V357" i="17"/>
  <c r="V355" i="17" s="1"/>
  <c r="I362" i="17"/>
  <c r="I360" i="17" s="1"/>
  <c r="O362" i="17"/>
  <c r="O360" i="17" s="1"/>
  <c r="U362" i="17"/>
  <c r="U360" i="17" s="1"/>
  <c r="AA362" i="17"/>
  <c r="H367" i="17"/>
  <c r="H365" i="17" s="1"/>
  <c r="N367" i="17"/>
  <c r="N365" i="17" s="1"/>
  <c r="T367" i="17"/>
  <c r="T365" i="17" s="1"/>
  <c r="Z367" i="17"/>
  <c r="Z365" i="17" s="1"/>
  <c r="G372" i="17"/>
  <c r="G370" i="17" s="1"/>
  <c r="M372" i="17"/>
  <c r="S372" i="17"/>
  <c r="S370" i="17" s="1"/>
  <c r="Y372" i="17"/>
  <c r="Y370" i="17" s="1"/>
  <c r="F377" i="17"/>
  <c r="F375" i="17" s="1"/>
  <c r="L377" i="17"/>
  <c r="L375" i="17" s="1"/>
  <c r="R377" i="17"/>
  <c r="R375" i="17" s="1"/>
  <c r="X377" i="17"/>
  <c r="E382" i="17"/>
  <c r="E380" i="17" s="1"/>
  <c r="K382" i="17"/>
  <c r="K380" i="17" s="1"/>
  <c r="Q382" i="17"/>
  <c r="Q380" i="17" s="1"/>
  <c r="W382" i="17"/>
  <c r="W380" i="17" s="1"/>
  <c r="D387" i="17"/>
  <c r="D385" i="17" s="1"/>
  <c r="J387" i="17"/>
  <c r="P387" i="17"/>
  <c r="P385" i="17" s="1"/>
  <c r="V387" i="17"/>
  <c r="V385" i="17" s="1"/>
  <c r="I392" i="17"/>
  <c r="I390" i="17" s="1"/>
  <c r="O392" i="17"/>
  <c r="O390" i="17" s="1"/>
  <c r="U392" i="17"/>
  <c r="U390" i="17" s="1"/>
  <c r="AA392" i="17"/>
  <c r="H397" i="17"/>
  <c r="H395" i="17" s="1"/>
  <c r="N397" i="17"/>
  <c r="N395" i="17" s="1"/>
  <c r="T397" i="17"/>
  <c r="T395" i="17" s="1"/>
  <c r="Z397" i="17"/>
  <c r="Z395" i="17" s="1"/>
  <c r="G402" i="17"/>
  <c r="G400" i="17" s="1"/>
  <c r="M402" i="17"/>
  <c r="S402" i="17"/>
  <c r="S400" i="17" s="1"/>
  <c r="Y402" i="17"/>
  <c r="Y400" i="17" s="1"/>
  <c r="F407" i="17"/>
  <c r="F405" i="17" s="1"/>
  <c r="L407" i="17"/>
  <c r="L405" i="17" s="1"/>
  <c r="R407" i="17"/>
  <c r="R405" i="17" s="1"/>
  <c r="X407" i="17"/>
  <c r="E412" i="17"/>
  <c r="E410" i="17" s="1"/>
  <c r="K412" i="17"/>
  <c r="K410" i="17" s="1"/>
  <c r="Q412" i="17"/>
  <c r="Q410" i="17" s="1"/>
  <c r="W412" i="17"/>
  <c r="W410" i="17" s="1"/>
  <c r="D417" i="17"/>
  <c r="D415" i="17" s="1"/>
  <c r="J417" i="17"/>
  <c r="P417" i="17"/>
  <c r="P415" i="17" s="1"/>
  <c r="V417" i="17"/>
  <c r="V415" i="17" s="1"/>
  <c r="I422" i="17"/>
  <c r="I420" i="17" s="1"/>
  <c r="O422" i="17"/>
  <c r="O420" i="17" s="1"/>
  <c r="U422" i="17"/>
  <c r="U420" i="17" s="1"/>
  <c r="AA422" i="17"/>
  <c r="H427" i="17"/>
  <c r="H425" i="17" s="1"/>
  <c r="N427" i="17"/>
  <c r="N425" i="17" s="1"/>
  <c r="T427" i="17"/>
  <c r="T425" i="17" s="1"/>
  <c r="Z427" i="17"/>
  <c r="Z425" i="17" s="1"/>
  <c r="G432" i="17"/>
  <c r="G430" i="17" s="1"/>
  <c r="M432" i="17"/>
  <c r="S432" i="17"/>
  <c r="S430" i="17" s="1"/>
  <c r="Y432" i="17"/>
  <c r="Y430" i="17" s="1"/>
  <c r="F437" i="17"/>
  <c r="F435" i="17" s="1"/>
  <c r="L437" i="17"/>
  <c r="L435" i="17" s="1"/>
  <c r="R437" i="17"/>
  <c r="R435" i="17" s="1"/>
  <c r="X437" i="17"/>
  <c r="J442" i="17"/>
  <c r="J440" i="17" s="1"/>
  <c r="Q442" i="17"/>
  <c r="Q440" i="17" s="1"/>
  <c r="X442" i="17"/>
  <c r="X440" i="17" s="1"/>
  <c r="I447" i="17"/>
  <c r="I445" i="17" s="1"/>
  <c r="P447" i="17"/>
  <c r="P445" i="17" s="1"/>
  <c r="W447" i="17"/>
  <c r="W445" i="17" s="1"/>
  <c r="H452" i="17"/>
  <c r="H450" i="17" s="1"/>
  <c r="O452" i="17"/>
  <c r="O450" i="17" s="1"/>
  <c r="V452" i="17"/>
  <c r="V450" i="17" s="1"/>
  <c r="G457" i="17"/>
  <c r="G455" i="17" s="1"/>
  <c r="N457" i="17"/>
  <c r="N455" i="17" s="1"/>
  <c r="U457" i="17"/>
  <c r="U455" i="17" s="1"/>
  <c r="F462" i="17"/>
  <c r="F460" i="17" s="1"/>
  <c r="M462" i="17"/>
  <c r="M460" i="17" s="1"/>
  <c r="T462" i="17"/>
  <c r="T460" i="17" s="1"/>
  <c r="AA462" i="17"/>
  <c r="AA460" i="17" s="1"/>
  <c r="G467" i="17"/>
  <c r="G465" i="17" s="1"/>
  <c r="Q467" i="17"/>
  <c r="Q465" i="17" s="1"/>
  <c r="Y467" i="17"/>
  <c r="E472" i="17"/>
  <c r="E470" i="17" s="1"/>
  <c r="N472" i="17"/>
  <c r="N470" i="17" s="1"/>
  <c r="W472" i="17"/>
  <c r="W470" i="17" s="1"/>
  <c r="M477" i="17"/>
  <c r="M475" i="17" s="1"/>
  <c r="Y477" i="17"/>
  <c r="Y475" i="17" s="1"/>
  <c r="E327" i="17"/>
  <c r="E325" i="17" s="1"/>
  <c r="K327" i="17"/>
  <c r="K325" i="17" s="1"/>
  <c r="Q327" i="17"/>
  <c r="Q325" i="17" s="1"/>
  <c r="W327" i="17"/>
  <c r="D332" i="17"/>
  <c r="D330" i="17" s="1"/>
  <c r="J332" i="17"/>
  <c r="J330" i="17" s="1"/>
  <c r="P332" i="17"/>
  <c r="P330" i="17" s="1"/>
  <c r="V332" i="17"/>
  <c r="V330" i="17" s="1"/>
  <c r="I337" i="17"/>
  <c r="I335" i="17" s="1"/>
  <c r="O337" i="17"/>
  <c r="U337" i="17"/>
  <c r="U335" i="17" s="1"/>
  <c r="AA337" i="17"/>
  <c r="AA335" i="17" s="1"/>
  <c r="H342" i="17"/>
  <c r="H340" i="17" s="1"/>
  <c r="N342" i="17"/>
  <c r="N340" i="17" s="1"/>
  <c r="T342" i="17"/>
  <c r="T340" i="17" s="1"/>
  <c r="Z342" i="17"/>
  <c r="G347" i="17"/>
  <c r="G345" i="17" s="1"/>
  <c r="M347" i="17"/>
  <c r="M345" i="17" s="1"/>
  <c r="S347" i="17"/>
  <c r="S345" i="17" s="1"/>
  <c r="Y347" i="17"/>
  <c r="Y345" i="17" s="1"/>
  <c r="F352" i="17"/>
  <c r="F350" i="17" s="1"/>
  <c r="L352" i="17"/>
  <c r="R352" i="17"/>
  <c r="R350" i="17" s="1"/>
  <c r="X352" i="17"/>
  <c r="X350" i="17" s="1"/>
  <c r="E357" i="17"/>
  <c r="E355" i="17" s="1"/>
  <c r="K357" i="17"/>
  <c r="K355" i="17" s="1"/>
  <c r="Q357" i="17"/>
  <c r="Q355" i="17" s="1"/>
  <c r="W357" i="17"/>
  <c r="D362" i="17"/>
  <c r="D360" i="17" s="1"/>
  <c r="J362" i="17"/>
  <c r="J360" i="17" s="1"/>
  <c r="P362" i="17"/>
  <c r="P360" i="17" s="1"/>
  <c r="V362" i="17"/>
  <c r="V360" i="17" s="1"/>
  <c r="I367" i="17"/>
  <c r="I365" i="17" s="1"/>
  <c r="O367" i="17"/>
  <c r="U367" i="17"/>
  <c r="U365" i="17" s="1"/>
  <c r="AA367" i="17"/>
  <c r="AA365" i="17" s="1"/>
  <c r="H372" i="17"/>
  <c r="H370" i="17" s="1"/>
  <c r="N372" i="17"/>
  <c r="N370" i="17" s="1"/>
  <c r="T372" i="17"/>
  <c r="T370" i="17" s="1"/>
  <c r="Z372" i="17"/>
  <c r="G377" i="17"/>
  <c r="G375" i="17" s="1"/>
  <c r="M377" i="17"/>
  <c r="M375" i="17" s="1"/>
  <c r="S377" i="17"/>
  <c r="S375" i="17" s="1"/>
  <c r="Y377" i="17"/>
  <c r="Y375" i="17" s="1"/>
  <c r="F382" i="17"/>
  <c r="F380" i="17" s="1"/>
  <c r="L382" i="17"/>
  <c r="R382" i="17"/>
  <c r="R380" i="17" s="1"/>
  <c r="X382" i="17"/>
  <c r="X380" i="17" s="1"/>
  <c r="E387" i="17"/>
  <c r="E385" i="17" s="1"/>
  <c r="K387" i="17"/>
  <c r="K385" i="17" s="1"/>
  <c r="Q387" i="17"/>
  <c r="Q385" i="17" s="1"/>
  <c r="W387" i="17"/>
  <c r="D392" i="17"/>
  <c r="D390" i="17" s="1"/>
  <c r="J392" i="17"/>
  <c r="J390" i="17" s="1"/>
  <c r="P392" i="17"/>
  <c r="P390" i="17" s="1"/>
  <c r="V392" i="17"/>
  <c r="V390" i="17" s="1"/>
  <c r="I397" i="17"/>
  <c r="I395" i="17" s="1"/>
  <c r="O397" i="17"/>
  <c r="U397" i="17"/>
  <c r="U395" i="17" s="1"/>
  <c r="AA397" i="17"/>
  <c r="AA395" i="17" s="1"/>
  <c r="H402" i="17"/>
  <c r="H400" i="17" s="1"/>
  <c r="N402" i="17"/>
  <c r="N400" i="17" s="1"/>
  <c r="T402" i="17"/>
  <c r="T400" i="17" s="1"/>
  <c r="Z402" i="17"/>
  <c r="G407" i="17"/>
  <c r="G405" i="17" s="1"/>
  <c r="M407" i="17"/>
  <c r="M405" i="17" s="1"/>
  <c r="S407" i="17"/>
  <c r="S405" i="17" s="1"/>
  <c r="Y407" i="17"/>
  <c r="Y405" i="17" s="1"/>
  <c r="F412" i="17"/>
  <c r="F410" i="17" s="1"/>
  <c r="L412" i="17"/>
  <c r="R412" i="17"/>
  <c r="R410" i="17" s="1"/>
  <c r="X412" i="17"/>
  <c r="X410" i="17" s="1"/>
  <c r="E417" i="17"/>
  <c r="E415" i="17" s="1"/>
  <c r="K417" i="17"/>
  <c r="K415" i="17" s="1"/>
  <c r="Q417" i="17"/>
  <c r="Q415" i="17" s="1"/>
  <c r="W417" i="17"/>
  <c r="D422" i="17"/>
  <c r="D420" i="17" s="1"/>
  <c r="J422" i="17"/>
  <c r="J420" i="17" s="1"/>
  <c r="P422" i="17"/>
  <c r="P420" i="17" s="1"/>
  <c r="V422" i="17"/>
  <c r="V420" i="17" s="1"/>
  <c r="I427" i="17"/>
  <c r="I425" i="17" s="1"/>
  <c r="O427" i="17"/>
  <c r="U427" i="17"/>
  <c r="U425" i="17" s="1"/>
  <c r="AA427" i="17"/>
  <c r="AA425" i="17" s="1"/>
  <c r="H432" i="17"/>
  <c r="H430" i="17" s="1"/>
  <c r="N432" i="17"/>
  <c r="N430" i="17" s="1"/>
  <c r="T432" i="17"/>
  <c r="T430" i="17" s="1"/>
  <c r="Z432" i="17"/>
  <c r="G437" i="17"/>
  <c r="G435" i="17" s="1"/>
  <c r="M437" i="17"/>
  <c r="M435" i="17" s="1"/>
  <c r="S437" i="17"/>
  <c r="S435" i="17" s="1"/>
  <c r="Y437" i="17"/>
  <c r="Y435" i="17" s="1"/>
  <c r="D442" i="17"/>
  <c r="D440" i="17" s="1"/>
  <c r="K442" i="17"/>
  <c r="R442" i="17"/>
  <c r="R440" i="17" s="1"/>
  <c r="Y442" i="17"/>
  <c r="Y440" i="17" s="1"/>
  <c r="J447" i="17"/>
  <c r="J445" i="17" s="1"/>
  <c r="Q447" i="17"/>
  <c r="Q445" i="17" s="1"/>
  <c r="X447" i="17"/>
  <c r="X445" i="17" s="1"/>
  <c r="I452" i="17"/>
  <c r="P452" i="17"/>
  <c r="P450" i="17" s="1"/>
  <c r="W452" i="17"/>
  <c r="W450" i="17" s="1"/>
  <c r="H457" i="17"/>
  <c r="H455" i="17" s="1"/>
  <c r="O457" i="17"/>
  <c r="O455" i="17" s="1"/>
  <c r="V457" i="17"/>
  <c r="V455" i="17" s="1"/>
  <c r="G462" i="17"/>
  <c r="N462" i="17"/>
  <c r="N460" i="17" s="1"/>
  <c r="U462" i="17"/>
  <c r="U460" i="17" s="1"/>
  <c r="I467" i="17"/>
  <c r="I465" i="17" s="1"/>
  <c r="R467" i="17"/>
  <c r="R465" i="17" s="1"/>
  <c r="AA467" i="17"/>
  <c r="AA465" i="17" s="1"/>
  <c r="F472" i="17"/>
  <c r="F470" i="17" s="1"/>
  <c r="P472" i="17"/>
  <c r="P470" i="17" s="1"/>
  <c r="X472" i="17"/>
  <c r="X470" i="17" s="1"/>
  <c r="D477" i="17"/>
  <c r="D475" i="17" s="1"/>
  <c r="P477" i="17"/>
  <c r="P475" i="17" s="1"/>
  <c r="O486" i="17"/>
  <c r="O484" i="17" s="1"/>
  <c r="AA486" i="17"/>
  <c r="AA484" i="17" s="1"/>
  <c r="N491" i="17"/>
  <c r="N489" i="17" s="1"/>
  <c r="Z491" i="17"/>
  <c r="Z489" i="17" s="1"/>
  <c r="J496" i="17"/>
  <c r="J494" i="17" s="1"/>
  <c r="V496" i="17"/>
  <c r="V494" i="17" s="1"/>
  <c r="I501" i="17"/>
  <c r="I499" i="17" s="1"/>
  <c r="U501" i="17"/>
  <c r="U499" i="17" s="1"/>
  <c r="F506" i="17"/>
  <c r="F504" i="17" s="1"/>
  <c r="R506" i="17"/>
  <c r="R504" i="17" s="1"/>
  <c r="D511" i="17"/>
  <c r="D509" i="17" s="1"/>
  <c r="P511" i="17"/>
  <c r="P509" i="17" s="1"/>
  <c r="O516" i="17"/>
  <c r="O514" i="17" s="1"/>
  <c r="AA516" i="17"/>
  <c r="H521" i="17"/>
  <c r="H519" i="17" s="1"/>
  <c r="Z521" i="17"/>
  <c r="Z519" i="17" s="1"/>
  <c r="T526" i="17"/>
  <c r="T524" i="17" s="1"/>
  <c r="R531" i="17"/>
  <c r="R529" i="17" s="1"/>
  <c r="L536" i="17"/>
  <c r="L534" i="17" s="1"/>
  <c r="J541" i="17"/>
  <c r="I546" i="17"/>
  <c r="I544" i="17" s="1"/>
  <c r="AA546" i="17"/>
  <c r="AA544" i="17" s="1"/>
  <c r="H551" i="17"/>
  <c r="H549" i="17" s="1"/>
  <c r="Z551" i="17"/>
  <c r="Z549" i="17" s="1"/>
  <c r="T556" i="17"/>
  <c r="T554" i="17" s="1"/>
  <c r="G561" i="17"/>
  <c r="G559" i="17" s="1"/>
  <c r="V576" i="17"/>
  <c r="V574" i="17" s="1"/>
  <c r="U581" i="17"/>
  <c r="U579" i="17" s="1"/>
  <c r="N586" i="17"/>
  <c r="N584" i="17" s="1"/>
  <c r="G591" i="17"/>
  <c r="G589" i="17" s="1"/>
  <c r="V606" i="17"/>
  <c r="V604" i="17" s="1"/>
  <c r="U611" i="17"/>
  <c r="U609" i="17" s="1"/>
  <c r="N616" i="17"/>
  <c r="N614" i="17" s="1"/>
  <c r="G621" i="17"/>
  <c r="G619" i="17" s="1"/>
  <c r="F327" i="17"/>
  <c r="F325" i="17" s="1"/>
  <c r="L327" i="17"/>
  <c r="L325" i="17" s="1"/>
  <c r="R327" i="17"/>
  <c r="R325" i="17" s="1"/>
  <c r="X327" i="17"/>
  <c r="X325" i="17" s="1"/>
  <c r="E332" i="17"/>
  <c r="E330" i="17" s="1"/>
  <c r="K332" i="17"/>
  <c r="K330" i="17" s="1"/>
  <c r="Q332" i="17"/>
  <c r="Q330" i="17" s="1"/>
  <c r="W332" i="17"/>
  <c r="W330" i="17" s="1"/>
  <c r="D337" i="17"/>
  <c r="D335" i="17" s="1"/>
  <c r="J337" i="17"/>
  <c r="J335" i="17" s="1"/>
  <c r="P337" i="17"/>
  <c r="P335" i="17" s="1"/>
  <c r="V337" i="17"/>
  <c r="V335" i="17" s="1"/>
  <c r="I342" i="17"/>
  <c r="I340" i="17" s="1"/>
  <c r="O342" i="17"/>
  <c r="O340" i="17" s="1"/>
  <c r="U342" i="17"/>
  <c r="U340" i="17" s="1"/>
  <c r="AA342" i="17"/>
  <c r="AA340" i="17" s="1"/>
  <c r="H347" i="17"/>
  <c r="H345" i="17" s="1"/>
  <c r="N347" i="17"/>
  <c r="N345" i="17" s="1"/>
  <c r="T347" i="17"/>
  <c r="T345" i="17" s="1"/>
  <c r="Z347" i="17"/>
  <c r="Z345" i="17" s="1"/>
  <c r="G352" i="17"/>
  <c r="G350" i="17" s="1"/>
  <c r="M352" i="17"/>
  <c r="M350" i="17" s="1"/>
  <c r="S352" i="17"/>
  <c r="S350" i="17" s="1"/>
  <c r="Y352" i="17"/>
  <c r="Y350" i="17" s="1"/>
  <c r="F357" i="17"/>
  <c r="F355" i="17" s="1"/>
  <c r="L357" i="17"/>
  <c r="L355" i="17" s="1"/>
  <c r="R357" i="17"/>
  <c r="R355" i="17" s="1"/>
  <c r="X357" i="17"/>
  <c r="X355" i="17" s="1"/>
  <c r="E362" i="17"/>
  <c r="E360" i="17" s="1"/>
  <c r="K362" i="17"/>
  <c r="K360" i="17" s="1"/>
  <c r="Q362" i="17"/>
  <c r="Q360" i="17" s="1"/>
  <c r="W362" i="17"/>
  <c r="W360" i="17" s="1"/>
  <c r="D367" i="17"/>
  <c r="D365" i="17" s="1"/>
  <c r="J367" i="17"/>
  <c r="J365" i="17" s="1"/>
  <c r="P367" i="17"/>
  <c r="P365" i="17" s="1"/>
  <c r="V367" i="17"/>
  <c r="V365" i="17" s="1"/>
  <c r="I372" i="17"/>
  <c r="I370" i="17" s="1"/>
  <c r="O372" i="17"/>
  <c r="O370" i="17" s="1"/>
  <c r="U372" i="17"/>
  <c r="U370" i="17" s="1"/>
  <c r="AA372" i="17"/>
  <c r="AA370" i="17" s="1"/>
  <c r="H377" i="17"/>
  <c r="H375" i="17" s="1"/>
  <c r="N377" i="17"/>
  <c r="N375" i="17" s="1"/>
  <c r="T377" i="17"/>
  <c r="T375" i="17" s="1"/>
  <c r="Z377" i="17"/>
  <c r="Z375" i="17" s="1"/>
  <c r="G382" i="17"/>
  <c r="G380" i="17" s="1"/>
  <c r="M382" i="17"/>
  <c r="M380" i="17" s="1"/>
  <c r="S382" i="17"/>
  <c r="S380" i="17" s="1"/>
  <c r="Y382" i="17"/>
  <c r="Y380" i="17" s="1"/>
  <c r="F387" i="17"/>
  <c r="F385" i="17" s="1"/>
  <c r="L387" i="17"/>
  <c r="L385" i="17" s="1"/>
  <c r="R387" i="17"/>
  <c r="R385" i="17" s="1"/>
  <c r="X387" i="17"/>
  <c r="X385" i="17" s="1"/>
  <c r="E392" i="17"/>
  <c r="E390" i="17" s="1"/>
  <c r="K392" i="17"/>
  <c r="K390" i="17" s="1"/>
  <c r="Q392" i="17"/>
  <c r="Q390" i="17" s="1"/>
  <c r="W392" i="17"/>
  <c r="W390" i="17" s="1"/>
  <c r="D397" i="17"/>
  <c r="D395" i="17" s="1"/>
  <c r="J397" i="17"/>
  <c r="J395" i="17" s="1"/>
  <c r="P397" i="17"/>
  <c r="P395" i="17" s="1"/>
  <c r="V397" i="17"/>
  <c r="V395" i="17" s="1"/>
  <c r="I402" i="17"/>
  <c r="I400" i="17" s="1"/>
  <c r="O402" i="17"/>
  <c r="O400" i="17" s="1"/>
  <c r="U402" i="17"/>
  <c r="U400" i="17" s="1"/>
  <c r="AA402" i="17"/>
  <c r="AA400" i="17" s="1"/>
  <c r="H407" i="17"/>
  <c r="H405" i="17" s="1"/>
  <c r="N407" i="17"/>
  <c r="N405" i="17" s="1"/>
  <c r="T407" i="17"/>
  <c r="T405" i="17" s="1"/>
  <c r="Z407" i="17"/>
  <c r="Z405" i="17" s="1"/>
  <c r="G412" i="17"/>
  <c r="G410" i="17" s="1"/>
  <c r="M412" i="17"/>
  <c r="M410" i="17" s="1"/>
  <c r="S412" i="17"/>
  <c r="S410" i="17" s="1"/>
  <c r="Y412" i="17"/>
  <c r="Y410" i="17" s="1"/>
  <c r="F417" i="17"/>
  <c r="F415" i="17" s="1"/>
  <c r="L417" i="17"/>
  <c r="L415" i="17" s="1"/>
  <c r="R417" i="17"/>
  <c r="R415" i="17" s="1"/>
  <c r="X417" i="17"/>
  <c r="X415" i="17" s="1"/>
  <c r="E422" i="17"/>
  <c r="E420" i="17" s="1"/>
  <c r="K422" i="17"/>
  <c r="K420" i="17" s="1"/>
  <c r="Q422" i="17"/>
  <c r="Q420" i="17" s="1"/>
  <c r="W422" i="17"/>
  <c r="W420" i="17" s="1"/>
  <c r="D427" i="17"/>
  <c r="D425" i="17" s="1"/>
  <c r="J427" i="17"/>
  <c r="J425" i="17" s="1"/>
  <c r="P427" i="17"/>
  <c r="P425" i="17" s="1"/>
  <c r="V427" i="17"/>
  <c r="V425" i="17" s="1"/>
  <c r="I432" i="17"/>
  <c r="I430" i="17" s="1"/>
  <c r="O432" i="17"/>
  <c r="O430" i="17" s="1"/>
  <c r="U432" i="17"/>
  <c r="U430" i="17" s="1"/>
  <c r="AA432" i="17"/>
  <c r="AA430" i="17" s="1"/>
  <c r="H437" i="17"/>
  <c r="H435" i="17" s="1"/>
  <c r="N437" i="17"/>
  <c r="N435" i="17" s="1"/>
  <c r="T437" i="17"/>
  <c r="T435" i="17" s="1"/>
  <c r="Z437" i="17"/>
  <c r="Z435" i="17" s="1"/>
  <c r="E442" i="17"/>
  <c r="E440" i="17" s="1"/>
  <c r="L442" i="17"/>
  <c r="L440" i="17" s="1"/>
  <c r="S442" i="17"/>
  <c r="S440" i="17" s="1"/>
  <c r="Z442" i="17"/>
  <c r="Z440" i="17" s="1"/>
  <c r="D447" i="17"/>
  <c r="D445" i="17" s="1"/>
  <c r="K447" i="17"/>
  <c r="K445" i="17" s="1"/>
  <c r="R447" i="17"/>
  <c r="R445" i="17" s="1"/>
  <c r="Y447" i="17"/>
  <c r="Y445" i="17" s="1"/>
  <c r="J452" i="17"/>
  <c r="J450" i="17" s="1"/>
  <c r="Q452" i="17"/>
  <c r="Q450" i="17" s="1"/>
  <c r="X452" i="17"/>
  <c r="X450" i="17" s="1"/>
  <c r="I457" i="17"/>
  <c r="I455" i="17" s="1"/>
  <c r="P457" i="17"/>
  <c r="P455" i="17" s="1"/>
  <c r="W457" i="17"/>
  <c r="W455" i="17" s="1"/>
  <c r="H462" i="17"/>
  <c r="H460" i="17" s="1"/>
  <c r="O462" i="17"/>
  <c r="O460" i="17" s="1"/>
  <c r="V462" i="17"/>
  <c r="V460" i="17" s="1"/>
  <c r="K467" i="17"/>
  <c r="K465" i="17" s="1"/>
  <c r="S467" i="17"/>
  <c r="S465" i="17" s="1"/>
  <c r="H472" i="17"/>
  <c r="H470" i="17" s="1"/>
  <c r="Q472" i="17"/>
  <c r="Q470" i="17" s="1"/>
  <c r="Z472" i="17"/>
  <c r="Z470" i="17" s="1"/>
  <c r="E477" i="17"/>
  <c r="E475" i="17" s="1"/>
  <c r="Q477" i="17"/>
  <c r="Q475" i="17" s="1"/>
  <c r="X636" i="17"/>
  <c r="X634" i="17" s="1"/>
  <c r="R636" i="17"/>
  <c r="R634" i="17" s="1"/>
  <c r="L636" i="17"/>
  <c r="L634" i="17" s="1"/>
  <c r="F636" i="17"/>
  <c r="F634" i="17" s="1"/>
  <c r="Y631" i="17"/>
  <c r="Y629" i="17" s="1"/>
  <c r="S631" i="17"/>
  <c r="S629" i="17" s="1"/>
  <c r="M631" i="17"/>
  <c r="M629" i="17" s="1"/>
  <c r="G631" i="17"/>
  <c r="G629" i="17" s="1"/>
  <c r="Z626" i="17"/>
  <c r="Z624" i="17" s="1"/>
  <c r="T626" i="17"/>
  <c r="T624" i="17" s="1"/>
  <c r="N626" i="17"/>
  <c r="N624" i="17" s="1"/>
  <c r="H626" i="17"/>
  <c r="H624" i="17" s="1"/>
  <c r="AA621" i="17"/>
  <c r="AA619" i="17" s="1"/>
  <c r="U621" i="17"/>
  <c r="U619" i="17" s="1"/>
  <c r="O621" i="17"/>
  <c r="O619" i="17" s="1"/>
  <c r="I621" i="17"/>
  <c r="I619" i="17" s="1"/>
  <c r="V616" i="17"/>
  <c r="V614" i="17" s="1"/>
  <c r="P616" i="17"/>
  <c r="P614" i="17" s="1"/>
  <c r="J616" i="17"/>
  <c r="J614" i="17" s="1"/>
  <c r="D616" i="17"/>
  <c r="D614" i="17" s="1"/>
  <c r="W611" i="17"/>
  <c r="W609" i="17" s="1"/>
  <c r="Q611" i="17"/>
  <c r="Q609" i="17" s="1"/>
  <c r="K611" i="17"/>
  <c r="K609" i="17" s="1"/>
  <c r="E611" i="17"/>
  <c r="E609" i="17" s="1"/>
  <c r="X606" i="17"/>
  <c r="X604" i="17" s="1"/>
  <c r="R606" i="17"/>
  <c r="R604" i="17" s="1"/>
  <c r="L606" i="17"/>
  <c r="L604" i="17" s="1"/>
  <c r="F606" i="17"/>
  <c r="F604" i="17" s="1"/>
  <c r="Y601" i="17"/>
  <c r="Y599" i="17" s="1"/>
  <c r="S601" i="17"/>
  <c r="S599" i="17" s="1"/>
  <c r="M601" i="17"/>
  <c r="M599" i="17" s="1"/>
  <c r="G601" i="17"/>
  <c r="G599" i="17" s="1"/>
  <c r="Z596" i="17"/>
  <c r="Z594" i="17" s="1"/>
  <c r="T596" i="17"/>
  <c r="T594" i="17" s="1"/>
  <c r="N596" i="17"/>
  <c r="N594" i="17" s="1"/>
  <c r="H596" i="17"/>
  <c r="H594" i="17" s="1"/>
  <c r="AA591" i="17"/>
  <c r="AA589" i="17" s="1"/>
  <c r="U591" i="17"/>
  <c r="U589" i="17" s="1"/>
  <c r="O591" i="17"/>
  <c r="O589" i="17" s="1"/>
  <c r="I591" i="17"/>
  <c r="I589" i="17" s="1"/>
  <c r="V586" i="17"/>
  <c r="V584" i="17" s="1"/>
  <c r="P586" i="17"/>
  <c r="P584" i="17" s="1"/>
  <c r="J586" i="17"/>
  <c r="J584" i="17" s="1"/>
  <c r="D586" i="17"/>
  <c r="D584" i="17" s="1"/>
  <c r="W581" i="17"/>
  <c r="W579" i="17" s="1"/>
  <c r="Q581" i="17"/>
  <c r="Q579" i="17" s="1"/>
  <c r="K581" i="17"/>
  <c r="K579" i="17" s="1"/>
  <c r="E581" i="17"/>
  <c r="E579" i="17" s="1"/>
  <c r="X576" i="17"/>
  <c r="X574" i="17" s="1"/>
  <c r="R576" i="17"/>
  <c r="R574" i="17" s="1"/>
  <c r="L576" i="17"/>
  <c r="L574" i="17" s="1"/>
  <c r="F576" i="17"/>
  <c r="F574" i="17" s="1"/>
  <c r="Y571" i="17"/>
  <c r="Y569" i="17" s="1"/>
  <c r="S571" i="17"/>
  <c r="S569" i="17" s="1"/>
  <c r="M571" i="17"/>
  <c r="M569" i="17" s="1"/>
  <c r="G571" i="17"/>
  <c r="G569" i="17" s="1"/>
  <c r="Z566" i="17"/>
  <c r="Z564" i="17" s="1"/>
  <c r="T566" i="17"/>
  <c r="T564" i="17" s="1"/>
  <c r="N566" i="17"/>
  <c r="N564" i="17" s="1"/>
  <c r="H566" i="17"/>
  <c r="H564" i="17" s="1"/>
  <c r="AA561" i="17"/>
  <c r="AA559" i="17" s="1"/>
  <c r="U561" i="17"/>
  <c r="U559" i="17" s="1"/>
  <c r="O561" i="17"/>
  <c r="O559" i="17" s="1"/>
  <c r="I561" i="17"/>
  <c r="I559" i="17" s="1"/>
  <c r="V556" i="17"/>
  <c r="V554" i="17" s="1"/>
  <c r="P556" i="17"/>
  <c r="P554" i="17" s="1"/>
  <c r="J556" i="17"/>
  <c r="J554" i="17" s="1"/>
  <c r="D556" i="17"/>
  <c r="D554" i="17" s="1"/>
  <c r="W551" i="17"/>
  <c r="W549" i="17" s="1"/>
  <c r="Q551" i="17"/>
  <c r="Q549" i="17" s="1"/>
  <c r="K551" i="17"/>
  <c r="K549" i="17" s="1"/>
  <c r="E551" i="17"/>
  <c r="E549" i="17" s="1"/>
  <c r="X546" i="17"/>
  <c r="X544" i="17" s="1"/>
  <c r="R546" i="17"/>
  <c r="R544" i="17" s="1"/>
  <c r="L546" i="17"/>
  <c r="L544" i="17" s="1"/>
  <c r="F546" i="17"/>
  <c r="F544" i="17" s="1"/>
  <c r="Y541" i="17"/>
  <c r="Y539" i="17" s="1"/>
  <c r="S541" i="17"/>
  <c r="S539" i="17" s="1"/>
  <c r="M541" i="17"/>
  <c r="M539" i="17" s="1"/>
  <c r="G541" i="17"/>
  <c r="G539" i="17" s="1"/>
  <c r="Z536" i="17"/>
  <c r="Z534" i="17" s="1"/>
  <c r="T536" i="17"/>
  <c r="T534" i="17" s="1"/>
  <c r="N536" i="17"/>
  <c r="N534" i="17" s="1"/>
  <c r="H536" i="17"/>
  <c r="H534" i="17" s="1"/>
  <c r="AA531" i="17"/>
  <c r="AA529" i="17" s="1"/>
  <c r="U531" i="17"/>
  <c r="U529" i="17" s="1"/>
  <c r="O531" i="17"/>
  <c r="O529" i="17" s="1"/>
  <c r="I531" i="17"/>
  <c r="I529" i="17" s="1"/>
  <c r="V526" i="17"/>
  <c r="V524" i="17" s="1"/>
  <c r="P526" i="17"/>
  <c r="P524" i="17" s="1"/>
  <c r="J526" i="17"/>
  <c r="J524" i="17" s="1"/>
  <c r="D526" i="17"/>
  <c r="D524" i="17" s="1"/>
  <c r="W521" i="17"/>
  <c r="W519" i="17" s="1"/>
  <c r="Q521" i="17"/>
  <c r="Q519" i="17" s="1"/>
  <c r="K521" i="17"/>
  <c r="K519" i="17" s="1"/>
  <c r="E521" i="17"/>
  <c r="E519" i="17" s="1"/>
  <c r="W636" i="17"/>
  <c r="W634" i="17" s="1"/>
  <c r="Q636" i="17"/>
  <c r="Q634" i="17" s="1"/>
  <c r="K636" i="17"/>
  <c r="K634" i="17" s="1"/>
  <c r="E636" i="17"/>
  <c r="E634" i="17" s="1"/>
  <c r="X631" i="17"/>
  <c r="X629" i="17" s="1"/>
  <c r="R631" i="17"/>
  <c r="R629" i="17" s="1"/>
  <c r="L631" i="17"/>
  <c r="L629" i="17" s="1"/>
  <c r="F631" i="17"/>
  <c r="F629" i="17" s="1"/>
  <c r="Y626" i="17"/>
  <c r="Y624" i="17" s="1"/>
  <c r="S626" i="17"/>
  <c r="S624" i="17" s="1"/>
  <c r="M626" i="17"/>
  <c r="M624" i="17" s="1"/>
  <c r="G626" i="17"/>
  <c r="G624" i="17" s="1"/>
  <c r="Z621" i="17"/>
  <c r="Z619" i="17" s="1"/>
  <c r="T621" i="17"/>
  <c r="T619" i="17" s="1"/>
  <c r="N621" i="17"/>
  <c r="N619" i="17" s="1"/>
  <c r="H621" i="17"/>
  <c r="H619" i="17" s="1"/>
  <c r="AA616" i="17"/>
  <c r="AA614" i="17" s="1"/>
  <c r="U616" i="17"/>
  <c r="U614" i="17" s="1"/>
  <c r="O616" i="17"/>
  <c r="O614" i="17" s="1"/>
  <c r="I616" i="17"/>
  <c r="I614" i="17" s="1"/>
  <c r="V611" i="17"/>
  <c r="V609" i="17" s="1"/>
  <c r="P611" i="17"/>
  <c r="P609" i="17" s="1"/>
  <c r="J611" i="17"/>
  <c r="J609" i="17" s="1"/>
  <c r="D611" i="17"/>
  <c r="D609" i="17" s="1"/>
  <c r="W606" i="17"/>
  <c r="W604" i="17" s="1"/>
  <c r="Q606" i="17"/>
  <c r="Q604" i="17" s="1"/>
  <c r="K606" i="17"/>
  <c r="K604" i="17" s="1"/>
  <c r="E606" i="17"/>
  <c r="E604" i="17" s="1"/>
  <c r="X601" i="17"/>
  <c r="X599" i="17" s="1"/>
  <c r="R601" i="17"/>
  <c r="R599" i="17" s="1"/>
  <c r="L601" i="17"/>
  <c r="L599" i="17" s="1"/>
  <c r="F601" i="17"/>
  <c r="F599" i="17" s="1"/>
  <c r="Y596" i="17"/>
  <c r="Y594" i="17" s="1"/>
  <c r="S596" i="17"/>
  <c r="S594" i="17" s="1"/>
  <c r="M596" i="17"/>
  <c r="M594" i="17" s="1"/>
  <c r="G596" i="17"/>
  <c r="G594" i="17" s="1"/>
  <c r="Z591" i="17"/>
  <c r="Z589" i="17" s="1"/>
  <c r="T591" i="17"/>
  <c r="T589" i="17" s="1"/>
  <c r="N591" i="17"/>
  <c r="N589" i="17" s="1"/>
  <c r="H591" i="17"/>
  <c r="H589" i="17" s="1"/>
  <c r="AA586" i="17"/>
  <c r="AA584" i="17" s="1"/>
  <c r="U586" i="17"/>
  <c r="U584" i="17" s="1"/>
  <c r="O586" i="17"/>
  <c r="O584" i="17" s="1"/>
  <c r="I586" i="17"/>
  <c r="I584" i="17" s="1"/>
  <c r="V581" i="17"/>
  <c r="V579" i="17" s="1"/>
  <c r="P581" i="17"/>
  <c r="P579" i="17" s="1"/>
  <c r="J581" i="17"/>
  <c r="J579" i="17" s="1"/>
  <c r="D581" i="17"/>
  <c r="D579" i="17" s="1"/>
  <c r="W576" i="17"/>
  <c r="W574" i="17" s="1"/>
  <c r="Q576" i="17"/>
  <c r="Q574" i="17" s="1"/>
  <c r="K576" i="17"/>
  <c r="K574" i="17" s="1"/>
  <c r="E576" i="17"/>
  <c r="E574" i="17" s="1"/>
  <c r="X571" i="17"/>
  <c r="X569" i="17" s="1"/>
  <c r="R571" i="17"/>
  <c r="R569" i="17" s="1"/>
  <c r="L571" i="17"/>
  <c r="L569" i="17" s="1"/>
  <c r="F571" i="17"/>
  <c r="F569" i="17" s="1"/>
  <c r="Y566" i="17"/>
  <c r="Y564" i="17" s="1"/>
  <c r="S566" i="17"/>
  <c r="S564" i="17" s="1"/>
  <c r="M566" i="17"/>
  <c r="M564" i="17" s="1"/>
  <c r="G566" i="17"/>
  <c r="G564" i="17" s="1"/>
  <c r="Z561" i="17"/>
  <c r="Z559" i="17" s="1"/>
  <c r="T561" i="17"/>
  <c r="T559" i="17" s="1"/>
  <c r="N561" i="17"/>
  <c r="N559" i="17" s="1"/>
  <c r="H561" i="17"/>
  <c r="H559" i="17" s="1"/>
  <c r="AA556" i="17"/>
  <c r="AA554" i="17" s="1"/>
  <c r="U556" i="17"/>
  <c r="U554" i="17" s="1"/>
  <c r="O556" i="17"/>
  <c r="O554" i="17" s="1"/>
  <c r="I556" i="17"/>
  <c r="I554" i="17" s="1"/>
  <c r="V551" i="17"/>
  <c r="V549" i="17" s="1"/>
  <c r="P551" i="17"/>
  <c r="P549" i="17" s="1"/>
  <c r="J551" i="17"/>
  <c r="J549" i="17" s="1"/>
  <c r="D551" i="17"/>
  <c r="D549" i="17" s="1"/>
  <c r="W546" i="17"/>
  <c r="W544" i="17" s="1"/>
  <c r="Q546" i="17"/>
  <c r="Q544" i="17" s="1"/>
  <c r="K546" i="17"/>
  <c r="K544" i="17" s="1"/>
  <c r="E546" i="17"/>
  <c r="E544" i="17" s="1"/>
  <c r="X541" i="17"/>
  <c r="X539" i="17" s="1"/>
  <c r="R541" i="17"/>
  <c r="R539" i="17" s="1"/>
  <c r="L541" i="17"/>
  <c r="L539" i="17" s="1"/>
  <c r="F541" i="17"/>
  <c r="F539" i="17" s="1"/>
  <c r="Y536" i="17"/>
  <c r="Y534" i="17" s="1"/>
  <c r="S536" i="17"/>
  <c r="S534" i="17" s="1"/>
  <c r="M536" i="17"/>
  <c r="M534" i="17" s="1"/>
  <c r="G536" i="17"/>
  <c r="G534" i="17" s="1"/>
  <c r="Z531" i="17"/>
  <c r="Z529" i="17" s="1"/>
  <c r="T531" i="17"/>
  <c r="T529" i="17" s="1"/>
  <c r="N531" i="17"/>
  <c r="N529" i="17" s="1"/>
  <c r="H531" i="17"/>
  <c r="H529" i="17" s="1"/>
  <c r="AA526" i="17"/>
  <c r="AA524" i="17" s="1"/>
  <c r="U526" i="17"/>
  <c r="U524" i="17" s="1"/>
  <c r="O526" i="17"/>
  <c r="O524" i="17" s="1"/>
  <c r="I526" i="17"/>
  <c r="I524" i="17" s="1"/>
  <c r="V521" i="17"/>
  <c r="V519" i="17" s="1"/>
  <c r="P521" i="17"/>
  <c r="P519" i="17" s="1"/>
  <c r="J521" i="17"/>
  <c r="J519" i="17" s="1"/>
  <c r="D521" i="17"/>
  <c r="D519" i="17" s="1"/>
  <c r="W516" i="17"/>
  <c r="W514" i="17" s="1"/>
  <c r="Q516" i="17"/>
  <c r="Q514" i="17" s="1"/>
  <c r="K516" i="17"/>
  <c r="K514" i="17" s="1"/>
  <c r="E516" i="17"/>
  <c r="E514" i="17" s="1"/>
  <c r="X511" i="17"/>
  <c r="X509" i="17" s="1"/>
  <c r="R511" i="17"/>
  <c r="R509" i="17" s="1"/>
  <c r="L511" i="17"/>
  <c r="L509" i="17" s="1"/>
  <c r="F511" i="17"/>
  <c r="F509" i="17" s="1"/>
  <c r="Y506" i="17"/>
  <c r="Y504" i="17" s="1"/>
  <c r="S506" i="17"/>
  <c r="S504" i="17" s="1"/>
  <c r="M506" i="17"/>
  <c r="M504" i="17" s="1"/>
  <c r="G506" i="17"/>
  <c r="G504" i="17" s="1"/>
  <c r="Z501" i="17"/>
  <c r="Z499" i="17" s="1"/>
  <c r="T501" i="17"/>
  <c r="T499" i="17" s="1"/>
  <c r="N501" i="17"/>
  <c r="N499" i="17" s="1"/>
  <c r="H501" i="17"/>
  <c r="H499" i="17" s="1"/>
  <c r="AA496" i="17"/>
  <c r="AA494" i="17" s="1"/>
  <c r="U496" i="17"/>
  <c r="U494" i="17" s="1"/>
  <c r="O496" i="17"/>
  <c r="O494" i="17" s="1"/>
  <c r="I496" i="17"/>
  <c r="I494" i="17" s="1"/>
  <c r="V491" i="17"/>
  <c r="V489" i="17" s="1"/>
  <c r="P491" i="17"/>
  <c r="P489" i="17" s="1"/>
  <c r="J491" i="17"/>
  <c r="J489" i="17" s="1"/>
  <c r="D491" i="17"/>
  <c r="D489" i="17" s="1"/>
  <c r="W486" i="17"/>
  <c r="W484" i="17" s="1"/>
  <c r="Q486" i="17"/>
  <c r="Q484" i="17" s="1"/>
  <c r="K486" i="17"/>
  <c r="K484" i="17" s="1"/>
  <c r="E486" i="17"/>
  <c r="E484" i="17" s="1"/>
  <c r="AA636" i="17"/>
  <c r="AA634" i="17" s="1"/>
  <c r="U636" i="17"/>
  <c r="U634" i="17" s="1"/>
  <c r="O636" i="17"/>
  <c r="O634" i="17" s="1"/>
  <c r="I636" i="17"/>
  <c r="I634" i="17" s="1"/>
  <c r="V631" i="17"/>
  <c r="V629" i="17" s="1"/>
  <c r="P631" i="17"/>
  <c r="P629" i="17" s="1"/>
  <c r="J631" i="17"/>
  <c r="J629" i="17" s="1"/>
  <c r="D631" i="17"/>
  <c r="D629" i="17" s="1"/>
  <c r="W626" i="17"/>
  <c r="W624" i="17" s="1"/>
  <c r="Q626" i="17"/>
  <c r="Q624" i="17" s="1"/>
  <c r="K626" i="17"/>
  <c r="K624" i="17" s="1"/>
  <c r="E626" i="17"/>
  <c r="E624" i="17" s="1"/>
  <c r="X621" i="17"/>
  <c r="X619" i="17" s="1"/>
  <c r="R621" i="17"/>
  <c r="R619" i="17" s="1"/>
  <c r="L621" i="17"/>
  <c r="L619" i="17" s="1"/>
  <c r="F621" i="17"/>
  <c r="F619" i="17" s="1"/>
  <c r="Y616" i="17"/>
  <c r="Y614" i="17" s="1"/>
  <c r="S616" i="17"/>
  <c r="S614" i="17" s="1"/>
  <c r="M616" i="17"/>
  <c r="M614" i="17" s="1"/>
  <c r="G616" i="17"/>
  <c r="G614" i="17" s="1"/>
  <c r="Z611" i="17"/>
  <c r="Z609" i="17" s="1"/>
  <c r="T611" i="17"/>
  <c r="T609" i="17" s="1"/>
  <c r="N611" i="17"/>
  <c r="N609" i="17" s="1"/>
  <c r="H611" i="17"/>
  <c r="H609" i="17" s="1"/>
  <c r="AA606" i="17"/>
  <c r="AA604" i="17" s="1"/>
  <c r="U606" i="17"/>
  <c r="U604" i="17" s="1"/>
  <c r="O606" i="17"/>
  <c r="O604" i="17" s="1"/>
  <c r="I606" i="17"/>
  <c r="I604" i="17" s="1"/>
  <c r="V601" i="17"/>
  <c r="V599" i="17" s="1"/>
  <c r="P601" i="17"/>
  <c r="P599" i="17" s="1"/>
  <c r="J601" i="17"/>
  <c r="J599" i="17" s="1"/>
  <c r="D601" i="17"/>
  <c r="D599" i="17" s="1"/>
  <c r="W596" i="17"/>
  <c r="W594" i="17" s="1"/>
  <c r="Q596" i="17"/>
  <c r="Q594" i="17" s="1"/>
  <c r="K596" i="17"/>
  <c r="K594" i="17" s="1"/>
  <c r="E596" i="17"/>
  <c r="E594" i="17" s="1"/>
  <c r="X591" i="17"/>
  <c r="X589" i="17" s="1"/>
  <c r="R591" i="17"/>
  <c r="R589" i="17" s="1"/>
  <c r="L591" i="17"/>
  <c r="L589" i="17" s="1"/>
  <c r="F591" i="17"/>
  <c r="F589" i="17" s="1"/>
  <c r="Y586" i="17"/>
  <c r="Y584" i="17" s="1"/>
  <c r="S586" i="17"/>
  <c r="S584" i="17" s="1"/>
  <c r="M586" i="17"/>
  <c r="M584" i="17" s="1"/>
  <c r="G586" i="17"/>
  <c r="G584" i="17" s="1"/>
  <c r="Z581" i="17"/>
  <c r="Z579" i="17" s="1"/>
  <c r="T581" i="17"/>
  <c r="T579" i="17" s="1"/>
  <c r="N581" i="17"/>
  <c r="N579" i="17" s="1"/>
  <c r="H581" i="17"/>
  <c r="H579" i="17" s="1"/>
  <c r="AA576" i="17"/>
  <c r="AA574" i="17" s="1"/>
  <c r="U576" i="17"/>
  <c r="U574" i="17" s="1"/>
  <c r="O576" i="17"/>
  <c r="O574" i="17" s="1"/>
  <c r="I576" i="17"/>
  <c r="I574" i="17" s="1"/>
  <c r="V571" i="17"/>
  <c r="V569" i="17" s="1"/>
  <c r="P571" i="17"/>
  <c r="P569" i="17" s="1"/>
  <c r="J571" i="17"/>
  <c r="J569" i="17" s="1"/>
  <c r="D571" i="17"/>
  <c r="D569" i="17" s="1"/>
  <c r="W566" i="17"/>
  <c r="W564" i="17" s="1"/>
  <c r="Q566" i="17"/>
  <c r="Q564" i="17" s="1"/>
  <c r="K566" i="17"/>
  <c r="K564" i="17" s="1"/>
  <c r="E566" i="17"/>
  <c r="E564" i="17" s="1"/>
  <c r="X561" i="17"/>
  <c r="X559" i="17" s="1"/>
  <c r="R561" i="17"/>
  <c r="R559" i="17" s="1"/>
  <c r="L561" i="17"/>
  <c r="L559" i="17" s="1"/>
  <c r="F561" i="17"/>
  <c r="F559" i="17" s="1"/>
  <c r="Z636" i="17"/>
  <c r="Z634" i="17" s="1"/>
  <c r="T636" i="17"/>
  <c r="T634" i="17" s="1"/>
  <c r="N636" i="17"/>
  <c r="N634" i="17" s="1"/>
  <c r="H636" i="17"/>
  <c r="H634" i="17" s="1"/>
  <c r="AA631" i="17"/>
  <c r="AA629" i="17" s="1"/>
  <c r="U631" i="17"/>
  <c r="U629" i="17" s="1"/>
  <c r="O631" i="17"/>
  <c r="O629" i="17" s="1"/>
  <c r="I631" i="17"/>
  <c r="I629" i="17" s="1"/>
  <c r="V626" i="17"/>
  <c r="V624" i="17" s="1"/>
  <c r="P626" i="17"/>
  <c r="P624" i="17" s="1"/>
  <c r="J626" i="17"/>
  <c r="J624" i="17" s="1"/>
  <c r="D626" i="17"/>
  <c r="D624" i="17" s="1"/>
  <c r="W621" i="17"/>
  <c r="W619" i="17" s="1"/>
  <c r="Q621" i="17"/>
  <c r="Q619" i="17" s="1"/>
  <c r="K621" i="17"/>
  <c r="K619" i="17" s="1"/>
  <c r="E621" i="17"/>
  <c r="E619" i="17" s="1"/>
  <c r="X616" i="17"/>
  <c r="X614" i="17" s="1"/>
  <c r="R616" i="17"/>
  <c r="R614" i="17" s="1"/>
  <c r="L616" i="17"/>
  <c r="L614" i="17" s="1"/>
  <c r="F616" i="17"/>
  <c r="F614" i="17" s="1"/>
  <c r="Y611" i="17"/>
  <c r="Y609" i="17" s="1"/>
  <c r="S611" i="17"/>
  <c r="S609" i="17" s="1"/>
  <c r="M611" i="17"/>
  <c r="M609" i="17" s="1"/>
  <c r="G611" i="17"/>
  <c r="G609" i="17" s="1"/>
  <c r="Z606" i="17"/>
  <c r="Z604" i="17" s="1"/>
  <c r="T606" i="17"/>
  <c r="T604" i="17" s="1"/>
  <c r="N606" i="17"/>
  <c r="N604" i="17" s="1"/>
  <c r="H606" i="17"/>
  <c r="H604" i="17" s="1"/>
  <c r="AA601" i="17"/>
  <c r="AA599" i="17" s="1"/>
  <c r="U601" i="17"/>
  <c r="U599" i="17" s="1"/>
  <c r="O601" i="17"/>
  <c r="O599" i="17" s="1"/>
  <c r="I601" i="17"/>
  <c r="I599" i="17" s="1"/>
  <c r="V596" i="17"/>
  <c r="V594" i="17" s="1"/>
  <c r="P596" i="17"/>
  <c r="P594" i="17" s="1"/>
  <c r="J596" i="17"/>
  <c r="J594" i="17" s="1"/>
  <c r="D596" i="17"/>
  <c r="D594" i="17" s="1"/>
  <c r="W591" i="17"/>
  <c r="W589" i="17" s="1"/>
  <c r="Q591" i="17"/>
  <c r="Q589" i="17" s="1"/>
  <c r="K591" i="17"/>
  <c r="K589" i="17" s="1"/>
  <c r="E591" i="17"/>
  <c r="E589" i="17" s="1"/>
  <c r="X586" i="17"/>
  <c r="X584" i="17" s="1"/>
  <c r="R586" i="17"/>
  <c r="R584" i="17" s="1"/>
  <c r="L586" i="17"/>
  <c r="L584" i="17" s="1"/>
  <c r="F586" i="17"/>
  <c r="F584" i="17" s="1"/>
  <c r="Y581" i="17"/>
  <c r="Y579" i="17" s="1"/>
  <c r="S581" i="17"/>
  <c r="S579" i="17" s="1"/>
  <c r="M581" i="17"/>
  <c r="M579" i="17" s="1"/>
  <c r="G581" i="17"/>
  <c r="G579" i="17" s="1"/>
  <c r="Z576" i="17"/>
  <c r="Z574" i="17" s="1"/>
  <c r="T576" i="17"/>
  <c r="T574" i="17" s="1"/>
  <c r="N576" i="17"/>
  <c r="N574" i="17" s="1"/>
  <c r="H576" i="17"/>
  <c r="H574" i="17" s="1"/>
  <c r="AA571" i="17"/>
  <c r="AA569" i="17" s="1"/>
  <c r="U571" i="17"/>
  <c r="U569" i="17" s="1"/>
  <c r="O571" i="17"/>
  <c r="O569" i="17" s="1"/>
  <c r="I571" i="17"/>
  <c r="I569" i="17" s="1"/>
  <c r="V566" i="17"/>
  <c r="V564" i="17" s="1"/>
  <c r="P566" i="17"/>
  <c r="P564" i="17" s="1"/>
  <c r="J566" i="17"/>
  <c r="J564" i="17" s="1"/>
  <c r="D566" i="17"/>
  <c r="D564" i="17" s="1"/>
  <c r="W561" i="17"/>
  <c r="W559" i="17" s="1"/>
  <c r="Q561" i="17"/>
  <c r="Q559" i="17" s="1"/>
  <c r="K561" i="17"/>
  <c r="K559" i="17" s="1"/>
  <c r="E561" i="17"/>
  <c r="E559" i="17" s="1"/>
  <c r="X556" i="17"/>
  <c r="X554" i="17" s="1"/>
  <c r="R556" i="17"/>
  <c r="R554" i="17" s="1"/>
  <c r="L556" i="17"/>
  <c r="L554" i="17" s="1"/>
  <c r="F556" i="17"/>
  <c r="F554" i="17" s="1"/>
  <c r="Y551" i="17"/>
  <c r="Y549" i="17" s="1"/>
  <c r="S551" i="17"/>
  <c r="S549" i="17" s="1"/>
  <c r="M551" i="17"/>
  <c r="M549" i="17" s="1"/>
  <c r="G551" i="17"/>
  <c r="G549" i="17" s="1"/>
  <c r="Z546" i="17"/>
  <c r="Z544" i="17" s="1"/>
  <c r="T546" i="17"/>
  <c r="T544" i="17" s="1"/>
  <c r="N546" i="17"/>
  <c r="N544" i="17" s="1"/>
  <c r="H546" i="17"/>
  <c r="H544" i="17" s="1"/>
  <c r="AA541" i="17"/>
  <c r="AA539" i="17" s="1"/>
  <c r="U541" i="17"/>
  <c r="U539" i="17" s="1"/>
  <c r="O541" i="17"/>
  <c r="O539" i="17" s="1"/>
  <c r="I541" i="17"/>
  <c r="I539" i="17" s="1"/>
  <c r="V536" i="17"/>
  <c r="V534" i="17" s="1"/>
  <c r="P536" i="17"/>
  <c r="P534" i="17" s="1"/>
  <c r="J536" i="17"/>
  <c r="J534" i="17" s="1"/>
  <c r="D536" i="17"/>
  <c r="D534" i="17" s="1"/>
  <c r="W531" i="17"/>
  <c r="W529" i="17" s="1"/>
  <c r="Q531" i="17"/>
  <c r="Q529" i="17" s="1"/>
  <c r="K531" i="17"/>
  <c r="K529" i="17" s="1"/>
  <c r="E531" i="17"/>
  <c r="E529" i="17" s="1"/>
  <c r="X526" i="17"/>
  <c r="X524" i="17" s="1"/>
  <c r="R526" i="17"/>
  <c r="R524" i="17" s="1"/>
  <c r="L526" i="17"/>
  <c r="L524" i="17" s="1"/>
  <c r="F526" i="17"/>
  <c r="F524" i="17" s="1"/>
  <c r="Y521" i="17"/>
  <c r="Y519" i="17" s="1"/>
  <c r="S521" i="17"/>
  <c r="S519" i="17" s="1"/>
  <c r="M521" i="17"/>
  <c r="M519" i="17" s="1"/>
  <c r="G521" i="17"/>
  <c r="G519" i="17" s="1"/>
  <c r="Z516" i="17"/>
  <c r="Z514" i="17" s="1"/>
  <c r="T516" i="17"/>
  <c r="T514" i="17" s="1"/>
  <c r="N516" i="17"/>
  <c r="N514" i="17" s="1"/>
  <c r="H516" i="17"/>
  <c r="H514" i="17" s="1"/>
  <c r="AA511" i="17"/>
  <c r="AA509" i="17" s="1"/>
  <c r="U511" i="17"/>
  <c r="U509" i="17" s="1"/>
  <c r="O511" i="17"/>
  <c r="O509" i="17" s="1"/>
  <c r="I511" i="17"/>
  <c r="I509" i="17" s="1"/>
  <c r="V506" i="17"/>
  <c r="V504" i="17" s="1"/>
  <c r="P506" i="17"/>
  <c r="P504" i="17" s="1"/>
  <c r="J506" i="17"/>
  <c r="J504" i="17" s="1"/>
  <c r="D506" i="17"/>
  <c r="D504" i="17" s="1"/>
  <c r="W501" i="17"/>
  <c r="W499" i="17" s="1"/>
  <c r="Q501" i="17"/>
  <c r="Q499" i="17" s="1"/>
  <c r="K501" i="17"/>
  <c r="K499" i="17" s="1"/>
  <c r="E501" i="17"/>
  <c r="E499" i="17" s="1"/>
  <c r="X496" i="17"/>
  <c r="X494" i="17" s="1"/>
  <c r="R496" i="17"/>
  <c r="R494" i="17" s="1"/>
  <c r="L496" i="17"/>
  <c r="L494" i="17" s="1"/>
  <c r="F496" i="17"/>
  <c r="F494" i="17" s="1"/>
  <c r="Y491" i="17"/>
  <c r="Y489" i="17" s="1"/>
  <c r="S491" i="17"/>
  <c r="S489" i="17" s="1"/>
  <c r="M491" i="17"/>
  <c r="M489" i="17" s="1"/>
  <c r="G491" i="17"/>
  <c r="G489" i="17" s="1"/>
  <c r="Z486" i="17"/>
  <c r="Z484" i="17" s="1"/>
  <c r="T486" i="17"/>
  <c r="T484" i="17" s="1"/>
  <c r="N486" i="17"/>
  <c r="N484" i="17" s="1"/>
  <c r="H486" i="17"/>
  <c r="H484" i="17" s="1"/>
  <c r="Y636" i="17"/>
  <c r="Y634" i="17" s="1"/>
  <c r="S636" i="17"/>
  <c r="S634" i="17" s="1"/>
  <c r="M636" i="17"/>
  <c r="M634" i="17" s="1"/>
  <c r="G636" i="17"/>
  <c r="G634" i="17" s="1"/>
  <c r="Z631" i="17"/>
  <c r="Z629" i="17" s="1"/>
  <c r="T631" i="17"/>
  <c r="T629" i="17" s="1"/>
  <c r="N631" i="17"/>
  <c r="N629" i="17" s="1"/>
  <c r="H631" i="17"/>
  <c r="H629" i="17" s="1"/>
  <c r="AA626" i="17"/>
  <c r="AA624" i="17" s="1"/>
  <c r="U626" i="17"/>
  <c r="U624" i="17" s="1"/>
  <c r="O626" i="17"/>
  <c r="O624" i="17" s="1"/>
  <c r="I626" i="17"/>
  <c r="I624" i="17" s="1"/>
  <c r="V621" i="17"/>
  <c r="V619" i="17" s="1"/>
  <c r="P621" i="17"/>
  <c r="P619" i="17" s="1"/>
  <c r="J621" i="17"/>
  <c r="J619" i="17" s="1"/>
  <c r="D621" i="17"/>
  <c r="D619" i="17" s="1"/>
  <c r="W616" i="17"/>
  <c r="W614" i="17" s="1"/>
  <c r="Q616" i="17"/>
  <c r="Q614" i="17" s="1"/>
  <c r="K616" i="17"/>
  <c r="K614" i="17" s="1"/>
  <c r="E616" i="17"/>
  <c r="E614" i="17" s="1"/>
  <c r="X611" i="17"/>
  <c r="X609" i="17" s="1"/>
  <c r="R611" i="17"/>
  <c r="R609" i="17" s="1"/>
  <c r="L611" i="17"/>
  <c r="L609" i="17" s="1"/>
  <c r="F611" i="17"/>
  <c r="F609" i="17" s="1"/>
  <c r="Y606" i="17"/>
  <c r="Y604" i="17" s="1"/>
  <c r="S606" i="17"/>
  <c r="S604" i="17" s="1"/>
  <c r="M606" i="17"/>
  <c r="M604" i="17" s="1"/>
  <c r="G606" i="17"/>
  <c r="G604" i="17" s="1"/>
  <c r="Z601" i="17"/>
  <c r="Z599" i="17" s="1"/>
  <c r="T601" i="17"/>
  <c r="T599" i="17" s="1"/>
  <c r="N601" i="17"/>
  <c r="N599" i="17" s="1"/>
  <c r="H601" i="17"/>
  <c r="H599" i="17" s="1"/>
  <c r="AA596" i="17"/>
  <c r="AA594" i="17" s="1"/>
  <c r="U596" i="17"/>
  <c r="U594" i="17" s="1"/>
  <c r="O596" i="17"/>
  <c r="O594" i="17" s="1"/>
  <c r="I596" i="17"/>
  <c r="I594" i="17" s="1"/>
  <c r="V591" i="17"/>
  <c r="V589" i="17" s="1"/>
  <c r="P591" i="17"/>
  <c r="P589" i="17" s="1"/>
  <c r="J591" i="17"/>
  <c r="J589" i="17" s="1"/>
  <c r="D591" i="17"/>
  <c r="D589" i="17" s="1"/>
  <c r="W586" i="17"/>
  <c r="W584" i="17" s="1"/>
  <c r="Q586" i="17"/>
  <c r="Q584" i="17" s="1"/>
  <c r="K586" i="17"/>
  <c r="K584" i="17" s="1"/>
  <c r="E586" i="17"/>
  <c r="E584" i="17" s="1"/>
  <c r="X581" i="17"/>
  <c r="X579" i="17" s="1"/>
  <c r="R581" i="17"/>
  <c r="R579" i="17" s="1"/>
  <c r="L581" i="17"/>
  <c r="L579" i="17" s="1"/>
  <c r="F581" i="17"/>
  <c r="F579" i="17" s="1"/>
  <c r="Y576" i="17"/>
  <c r="Y574" i="17" s="1"/>
  <c r="S576" i="17"/>
  <c r="S574" i="17" s="1"/>
  <c r="M576" i="17"/>
  <c r="M574" i="17" s="1"/>
  <c r="G576" i="17"/>
  <c r="G574" i="17" s="1"/>
  <c r="Z571" i="17"/>
  <c r="Z569" i="17" s="1"/>
  <c r="T571" i="17"/>
  <c r="T569" i="17" s="1"/>
  <c r="N571" i="17"/>
  <c r="N569" i="17" s="1"/>
  <c r="H571" i="17"/>
  <c r="H569" i="17" s="1"/>
  <c r="AA566" i="17"/>
  <c r="AA564" i="17" s="1"/>
  <c r="U566" i="17"/>
  <c r="U564" i="17" s="1"/>
  <c r="O566" i="17"/>
  <c r="O564" i="17" s="1"/>
  <c r="I566" i="17"/>
  <c r="I564" i="17" s="1"/>
  <c r="V561" i="17"/>
  <c r="V559" i="17" s="1"/>
  <c r="P561" i="17"/>
  <c r="P559" i="17" s="1"/>
  <c r="J561" i="17"/>
  <c r="J559" i="17" s="1"/>
  <c r="D561" i="17"/>
  <c r="D559" i="17" s="1"/>
  <c r="W556" i="17"/>
  <c r="W554" i="17" s="1"/>
  <c r="Q556" i="17"/>
  <c r="Q554" i="17" s="1"/>
  <c r="K556" i="17"/>
  <c r="K554" i="17" s="1"/>
  <c r="E556" i="17"/>
  <c r="E554" i="17" s="1"/>
  <c r="X551" i="17"/>
  <c r="X549" i="17" s="1"/>
  <c r="R551" i="17"/>
  <c r="R549" i="17" s="1"/>
  <c r="L551" i="17"/>
  <c r="L549" i="17" s="1"/>
  <c r="F551" i="17"/>
  <c r="F549" i="17" s="1"/>
  <c r="Y546" i="17"/>
  <c r="Y544" i="17" s="1"/>
  <c r="S546" i="17"/>
  <c r="S544" i="17" s="1"/>
  <c r="M546" i="17"/>
  <c r="M544" i="17" s="1"/>
  <c r="G546" i="17"/>
  <c r="G544" i="17" s="1"/>
  <c r="Z541" i="17"/>
  <c r="Z539" i="17" s="1"/>
  <c r="T541" i="17"/>
  <c r="T539" i="17" s="1"/>
  <c r="N541" i="17"/>
  <c r="N539" i="17" s="1"/>
  <c r="H541" i="17"/>
  <c r="H539" i="17" s="1"/>
  <c r="AA536" i="17"/>
  <c r="AA534" i="17" s="1"/>
  <c r="U536" i="17"/>
  <c r="U534" i="17" s="1"/>
  <c r="O536" i="17"/>
  <c r="O534" i="17" s="1"/>
  <c r="I536" i="17"/>
  <c r="I534" i="17" s="1"/>
  <c r="V531" i="17"/>
  <c r="V529" i="17" s="1"/>
  <c r="P531" i="17"/>
  <c r="P529" i="17" s="1"/>
  <c r="J531" i="17"/>
  <c r="J529" i="17" s="1"/>
  <c r="D531" i="17"/>
  <c r="D529" i="17" s="1"/>
  <c r="W526" i="17"/>
  <c r="W524" i="17" s="1"/>
  <c r="Q526" i="17"/>
  <c r="Q524" i="17" s="1"/>
  <c r="K526" i="17"/>
  <c r="K524" i="17" s="1"/>
  <c r="E526" i="17"/>
  <c r="E524" i="17" s="1"/>
  <c r="X521" i="17"/>
  <c r="X519" i="17" s="1"/>
  <c r="R521" i="17"/>
  <c r="R519" i="17" s="1"/>
  <c r="L521" i="17"/>
  <c r="L519" i="17" s="1"/>
  <c r="F521" i="17"/>
  <c r="F519" i="17" s="1"/>
  <c r="Y516" i="17"/>
  <c r="Y514" i="17" s="1"/>
  <c r="S516" i="17"/>
  <c r="S514" i="17" s="1"/>
  <c r="M516" i="17"/>
  <c r="M514" i="17" s="1"/>
  <c r="G516" i="17"/>
  <c r="G514" i="17" s="1"/>
  <c r="Z511" i="17"/>
  <c r="Z509" i="17" s="1"/>
  <c r="T511" i="17"/>
  <c r="T509" i="17" s="1"/>
  <c r="N511" i="17"/>
  <c r="N509" i="17" s="1"/>
  <c r="H511" i="17"/>
  <c r="H509" i="17" s="1"/>
  <c r="AA506" i="17"/>
  <c r="AA504" i="17" s="1"/>
  <c r="U506" i="17"/>
  <c r="U504" i="17" s="1"/>
  <c r="O506" i="17"/>
  <c r="O504" i="17" s="1"/>
  <c r="I506" i="17"/>
  <c r="I504" i="17" s="1"/>
  <c r="V501" i="17"/>
  <c r="V499" i="17" s="1"/>
  <c r="P501" i="17"/>
  <c r="P499" i="17" s="1"/>
  <c r="J501" i="17"/>
  <c r="J499" i="17" s="1"/>
  <c r="D501" i="17"/>
  <c r="D499" i="17" s="1"/>
  <c r="W496" i="17"/>
  <c r="W494" i="17" s="1"/>
  <c r="Q496" i="17"/>
  <c r="Q494" i="17" s="1"/>
  <c r="K496" i="17"/>
  <c r="K494" i="17" s="1"/>
  <c r="E496" i="17"/>
  <c r="E494" i="17" s="1"/>
  <c r="X491" i="17"/>
  <c r="X489" i="17" s="1"/>
  <c r="R491" i="17"/>
  <c r="R489" i="17" s="1"/>
  <c r="L491" i="17"/>
  <c r="L489" i="17" s="1"/>
  <c r="F491" i="17"/>
  <c r="F489" i="17" s="1"/>
  <c r="Y486" i="17"/>
  <c r="Y484" i="17" s="1"/>
  <c r="S486" i="17"/>
  <c r="S484" i="17" s="1"/>
  <c r="M486" i="17"/>
  <c r="M484" i="17" s="1"/>
  <c r="G486" i="17"/>
  <c r="G484" i="17" s="1"/>
  <c r="P486" i="17"/>
  <c r="P484" i="17" s="1"/>
  <c r="O491" i="17"/>
  <c r="O489" i="17" s="1"/>
  <c r="AA491" i="17"/>
  <c r="AA489" i="17" s="1"/>
  <c r="M496" i="17"/>
  <c r="M494" i="17" s="1"/>
  <c r="Y496" i="17"/>
  <c r="Y494" i="17" s="1"/>
  <c r="L501" i="17"/>
  <c r="L499" i="17" s="1"/>
  <c r="X501" i="17"/>
  <c r="X499" i="17" s="1"/>
  <c r="H506" i="17"/>
  <c r="H504" i="17" s="1"/>
  <c r="T506" i="17"/>
  <c r="T504" i="17" s="1"/>
  <c r="E511" i="17"/>
  <c r="E509" i="17" s="1"/>
  <c r="Q511" i="17"/>
  <c r="Q509" i="17" s="1"/>
  <c r="D516" i="17"/>
  <c r="D514" i="17" s="1"/>
  <c r="P516" i="17"/>
  <c r="P514" i="17" s="1"/>
  <c r="I521" i="17"/>
  <c r="I519" i="17" s="1"/>
  <c r="AA521" i="17"/>
  <c r="AA519" i="17" s="1"/>
  <c r="G526" i="17"/>
  <c r="G524" i="17" s="1"/>
  <c r="Y526" i="17"/>
  <c r="Y524" i="17" s="1"/>
  <c r="S531" i="17"/>
  <c r="S529" i="17" s="1"/>
  <c r="Q536" i="17"/>
  <c r="Q534" i="17" s="1"/>
  <c r="K541" i="17"/>
  <c r="K539" i="17" s="1"/>
  <c r="J546" i="17"/>
  <c r="J544" i="17" s="1"/>
  <c r="I551" i="17"/>
  <c r="I549" i="17" s="1"/>
  <c r="AA551" i="17"/>
  <c r="AA549" i="17" s="1"/>
  <c r="G556" i="17"/>
  <c r="G554" i="17" s="1"/>
  <c r="Y556" i="17"/>
  <c r="Y554" i="17" s="1"/>
  <c r="M561" i="17"/>
  <c r="M559" i="17" s="1"/>
  <c r="F566" i="17"/>
  <c r="F564" i="17" s="1"/>
  <c r="AA581" i="17"/>
  <c r="AA579" i="17" s="1"/>
  <c r="T586" i="17"/>
  <c r="T584" i="17" s="1"/>
  <c r="M591" i="17"/>
  <c r="M589" i="17" s="1"/>
  <c r="F596" i="17"/>
  <c r="F594" i="17" s="1"/>
  <c r="AA611" i="17"/>
  <c r="AA609" i="17" s="1"/>
  <c r="T616" i="17"/>
  <c r="T614" i="17" s="1"/>
  <c r="M621" i="17"/>
  <c r="M619" i="17" s="1"/>
  <c r="F626" i="17"/>
  <c r="F624" i="17" s="1"/>
  <c r="B749" i="17"/>
  <c r="I9" i="18"/>
  <c r="O9" i="18"/>
  <c r="O7" i="18" s="1"/>
  <c r="U9" i="18"/>
  <c r="U7" i="18" s="1"/>
  <c r="AA9" i="18"/>
  <c r="I11" i="18"/>
  <c r="O11" i="18"/>
  <c r="U11" i="18"/>
  <c r="AA11" i="18"/>
  <c r="H14" i="18"/>
  <c r="H12" i="18" s="1"/>
  <c r="N14" i="18"/>
  <c r="T14" i="18"/>
  <c r="Z14" i="18"/>
  <c r="H16" i="18"/>
  <c r="N16" i="18"/>
  <c r="T16" i="18"/>
  <c r="Z16" i="18"/>
  <c r="J19" i="18"/>
  <c r="J17" i="18" s="1"/>
  <c r="Q19" i="18"/>
  <c r="Q17" i="18" s="1"/>
  <c r="Y19" i="18"/>
  <c r="Y17" i="18" s="1"/>
  <c r="H21" i="18"/>
  <c r="O21" i="18"/>
  <c r="V21" i="18"/>
  <c r="I24" i="18"/>
  <c r="I22" i="18" s="1"/>
  <c r="P24" i="18"/>
  <c r="P22" i="18" s="1"/>
  <c r="X24" i="18"/>
  <c r="X22" i="18" s="1"/>
  <c r="G26" i="18"/>
  <c r="N26" i="18"/>
  <c r="U26" i="18"/>
  <c r="H29" i="18"/>
  <c r="O29" i="18"/>
  <c r="W29" i="18"/>
  <c r="F31" i="18"/>
  <c r="M31" i="18"/>
  <c r="T31" i="18"/>
  <c r="AA31" i="18"/>
  <c r="F34" i="18"/>
  <c r="M34" i="18"/>
  <c r="T34" i="18"/>
  <c r="D36" i="18"/>
  <c r="K36" i="18"/>
  <c r="R36" i="18"/>
  <c r="Y36" i="18"/>
  <c r="E39" i="18"/>
  <c r="L39" i="18"/>
  <c r="S39" i="18"/>
  <c r="AA39" i="18"/>
  <c r="J41" i="18"/>
  <c r="Q41" i="18"/>
  <c r="Y41" i="18"/>
  <c r="D44" i="18"/>
  <c r="L44" i="18"/>
  <c r="V44" i="18"/>
  <c r="F46" i="18"/>
  <c r="P46" i="18"/>
  <c r="X46" i="18"/>
  <c r="K49" i="18"/>
  <c r="U49" i="18"/>
  <c r="E51" i="18"/>
  <c r="O51" i="18"/>
  <c r="W51" i="18"/>
  <c r="J54" i="18"/>
  <c r="T54" i="18"/>
  <c r="D56" i="18"/>
  <c r="N56" i="18"/>
  <c r="V56" i="18"/>
  <c r="I59" i="18"/>
  <c r="S59" i="18"/>
  <c r="AA59" i="18"/>
  <c r="N61" i="18"/>
  <c r="N57" i="18" s="1"/>
  <c r="Z61" i="18"/>
  <c r="E64" i="18"/>
  <c r="W64" i="18"/>
  <c r="Q66" i="18"/>
  <c r="Q69" i="18"/>
  <c r="K71" i="18"/>
  <c r="P74" i="18"/>
  <c r="J76" i="18"/>
  <c r="O79" i="18"/>
  <c r="I81" i="18"/>
  <c r="AA81" i="18"/>
  <c r="M84" i="18"/>
  <c r="G86" i="18"/>
  <c r="Y86" i="18"/>
  <c r="G89" i="18"/>
  <c r="Y89" i="18"/>
  <c r="S91" i="18"/>
  <c r="E94" i="18"/>
  <c r="W94" i="18"/>
  <c r="Q96" i="18"/>
  <c r="Q99" i="18"/>
  <c r="V101" i="18"/>
  <c r="I104" i="18"/>
  <c r="U106" i="18"/>
  <c r="N111" i="18"/>
  <c r="G116" i="18"/>
  <c r="X119" i="18"/>
  <c r="Q124" i="18"/>
  <c r="J129" i="18"/>
  <c r="V131" i="18"/>
  <c r="I134" i="18"/>
  <c r="U136" i="18"/>
  <c r="N141" i="18"/>
  <c r="G146" i="18"/>
  <c r="X149" i="18"/>
  <c r="Q154" i="18"/>
  <c r="V161" i="18"/>
  <c r="O170" i="18"/>
  <c r="O166" i="18" s="1"/>
  <c r="H175" i="18"/>
  <c r="H171" i="18" s="1"/>
  <c r="W190" i="18"/>
  <c r="W186" i="18" s="1"/>
  <c r="Y159" i="18"/>
  <c r="S159" i="18"/>
  <c r="M159" i="18"/>
  <c r="G159" i="18"/>
  <c r="Z154" i="18"/>
  <c r="T154" i="18"/>
  <c r="N154" i="18"/>
  <c r="H154" i="18"/>
  <c r="AA149" i="18"/>
  <c r="U149" i="18"/>
  <c r="O149" i="18"/>
  <c r="I149" i="18"/>
  <c r="V144" i="18"/>
  <c r="P144" i="18"/>
  <c r="J144" i="18"/>
  <c r="D144" i="18"/>
  <c r="W139" i="18"/>
  <c r="Q139" i="18"/>
  <c r="K139" i="18"/>
  <c r="E139" i="18"/>
  <c r="X134" i="18"/>
  <c r="R134" i="18"/>
  <c r="L134" i="18"/>
  <c r="F134" i="18"/>
  <c r="Y129" i="18"/>
  <c r="S129" i="18"/>
  <c r="M129" i="18"/>
  <c r="G129" i="18"/>
  <c r="Z124" i="18"/>
  <c r="T124" i="18"/>
  <c r="N124" i="18"/>
  <c r="H124" i="18"/>
  <c r="AA119" i="18"/>
  <c r="U119" i="18"/>
  <c r="O119" i="18"/>
  <c r="I119" i="18"/>
  <c r="V114" i="18"/>
  <c r="P114" i="18"/>
  <c r="J114" i="18"/>
  <c r="D114" i="18"/>
  <c r="W109" i="18"/>
  <c r="Q109" i="18"/>
  <c r="K109" i="18"/>
  <c r="E109" i="18"/>
  <c r="X104" i="18"/>
  <c r="R104" i="18"/>
  <c r="L104" i="18"/>
  <c r="F104" i="18"/>
  <c r="Y99" i="18"/>
  <c r="S99" i="18"/>
  <c r="M99" i="18"/>
  <c r="G99" i="18"/>
  <c r="Z94" i="18"/>
  <c r="T94" i="18"/>
  <c r="N94" i="18"/>
  <c r="H94" i="18"/>
  <c r="AA89" i="18"/>
  <c r="U89" i="18"/>
  <c r="O89" i="18"/>
  <c r="I89" i="18"/>
  <c r="V84" i="18"/>
  <c r="P84" i="18"/>
  <c r="J84" i="18"/>
  <c r="D84" i="18"/>
  <c r="W79" i="18"/>
  <c r="Q79" i="18"/>
  <c r="K79" i="18"/>
  <c r="E79" i="18"/>
  <c r="X74" i="18"/>
  <c r="R74" i="18"/>
  <c r="L74" i="18"/>
  <c r="F74" i="18"/>
  <c r="Y69" i="18"/>
  <c r="S69" i="18"/>
  <c r="M69" i="18"/>
  <c r="G69" i="18"/>
  <c r="Z64" i="18"/>
  <c r="T64" i="18"/>
  <c r="N64" i="18"/>
  <c r="H64" i="18"/>
  <c r="X159" i="18"/>
  <c r="R159" i="18"/>
  <c r="L159" i="18"/>
  <c r="F159" i="18"/>
  <c r="Y154" i="18"/>
  <c r="S154" i="18"/>
  <c r="M154" i="18"/>
  <c r="G154" i="18"/>
  <c r="Z149" i="18"/>
  <c r="T149" i="18"/>
  <c r="N149" i="18"/>
  <c r="H149" i="18"/>
  <c r="AA144" i="18"/>
  <c r="U144" i="18"/>
  <c r="O144" i="18"/>
  <c r="I144" i="18"/>
  <c r="V139" i="18"/>
  <c r="P139" i="18"/>
  <c r="J139" i="18"/>
  <c r="D139" i="18"/>
  <c r="W134" i="18"/>
  <c r="Q134" i="18"/>
  <c r="K134" i="18"/>
  <c r="E134" i="18"/>
  <c r="X129" i="18"/>
  <c r="R129" i="18"/>
  <c r="L129" i="18"/>
  <c r="F129" i="18"/>
  <c r="Y124" i="18"/>
  <c r="S124" i="18"/>
  <c r="M124" i="18"/>
  <c r="G124" i="18"/>
  <c r="Z119" i="18"/>
  <c r="T119" i="18"/>
  <c r="N119" i="18"/>
  <c r="H119" i="18"/>
  <c r="AA114" i="18"/>
  <c r="U114" i="18"/>
  <c r="O114" i="18"/>
  <c r="I114" i="18"/>
  <c r="V109" i="18"/>
  <c r="P109" i="18"/>
  <c r="J109" i="18"/>
  <c r="D109" i="18"/>
  <c r="W104" i="18"/>
  <c r="Q104" i="18"/>
  <c r="K104" i="18"/>
  <c r="E104" i="18"/>
  <c r="X99" i="18"/>
  <c r="R99" i="18"/>
  <c r="L99" i="18"/>
  <c r="F99" i="18"/>
  <c r="Y94" i="18"/>
  <c r="S94" i="18"/>
  <c r="M94" i="18"/>
  <c r="G94" i="18"/>
  <c r="Z89" i="18"/>
  <c r="T89" i="18"/>
  <c r="N89" i="18"/>
  <c r="H89" i="18"/>
  <c r="AA84" i="18"/>
  <c r="U84" i="18"/>
  <c r="O84" i="18"/>
  <c r="I84" i="18"/>
  <c r="V79" i="18"/>
  <c r="P79" i="18"/>
  <c r="J79" i="18"/>
  <c r="D79" i="18"/>
  <c r="W74" i="18"/>
  <c r="Q74" i="18"/>
  <c r="K74" i="18"/>
  <c r="E74" i="18"/>
  <c r="X69" i="18"/>
  <c r="R69" i="18"/>
  <c r="L69" i="18"/>
  <c r="F69" i="18"/>
  <c r="Y64" i="18"/>
  <c r="S64" i="18"/>
  <c r="M64" i="18"/>
  <c r="G64" i="18"/>
  <c r="W159" i="18"/>
  <c r="Q159" i="18"/>
  <c r="K159" i="18"/>
  <c r="E159" i="18"/>
  <c r="X154" i="18"/>
  <c r="R154" i="18"/>
  <c r="L154" i="18"/>
  <c r="F154" i="18"/>
  <c r="Y149" i="18"/>
  <c r="S149" i="18"/>
  <c r="M149" i="18"/>
  <c r="G149" i="18"/>
  <c r="Z144" i="18"/>
  <c r="T144" i="18"/>
  <c r="N144" i="18"/>
  <c r="H144" i="18"/>
  <c r="AA139" i="18"/>
  <c r="U139" i="18"/>
  <c r="O139" i="18"/>
  <c r="I139" i="18"/>
  <c r="V134" i="18"/>
  <c r="P134" i="18"/>
  <c r="J134" i="18"/>
  <c r="D134" i="18"/>
  <c r="W129" i="18"/>
  <c r="Q129" i="18"/>
  <c r="K129" i="18"/>
  <c r="E129" i="18"/>
  <c r="X124" i="18"/>
  <c r="R124" i="18"/>
  <c r="L124" i="18"/>
  <c r="F124" i="18"/>
  <c r="Y119" i="18"/>
  <c r="S119" i="18"/>
  <c r="M119" i="18"/>
  <c r="G119" i="18"/>
  <c r="Z114" i="18"/>
  <c r="T114" i="18"/>
  <c r="N114" i="18"/>
  <c r="H114" i="18"/>
  <c r="AA109" i="18"/>
  <c r="U109" i="18"/>
  <c r="O109" i="18"/>
  <c r="I109" i="18"/>
  <c r="V104" i="18"/>
  <c r="P104" i="18"/>
  <c r="J104" i="18"/>
  <c r="D104" i="18"/>
  <c r="AA159" i="18"/>
  <c r="U159" i="18"/>
  <c r="O159" i="18"/>
  <c r="I159" i="18"/>
  <c r="V154" i="18"/>
  <c r="P154" i="18"/>
  <c r="J154" i="18"/>
  <c r="D154" i="18"/>
  <c r="W149" i="18"/>
  <c r="Q149" i="18"/>
  <c r="K149" i="18"/>
  <c r="E149" i="18"/>
  <c r="X144" i="18"/>
  <c r="R144" i="18"/>
  <c r="L144" i="18"/>
  <c r="F144" i="18"/>
  <c r="Y139" i="18"/>
  <c r="S139" i="18"/>
  <c r="M139" i="18"/>
  <c r="G139" i="18"/>
  <c r="Z134" i="18"/>
  <c r="T134" i="18"/>
  <c r="N134" i="18"/>
  <c r="H134" i="18"/>
  <c r="AA129" i="18"/>
  <c r="U129" i="18"/>
  <c r="O129" i="18"/>
  <c r="I129" i="18"/>
  <c r="V124" i="18"/>
  <c r="P124" i="18"/>
  <c r="J124" i="18"/>
  <c r="D124" i="18"/>
  <c r="W119" i="18"/>
  <c r="Q119" i="18"/>
  <c r="K119" i="18"/>
  <c r="E119" i="18"/>
  <c r="X114" i="18"/>
  <c r="R114" i="18"/>
  <c r="L114" i="18"/>
  <c r="F114" i="18"/>
  <c r="Y109" i="18"/>
  <c r="S109" i="18"/>
  <c r="M109" i="18"/>
  <c r="G109" i="18"/>
  <c r="Z104" i="18"/>
  <c r="T104" i="18"/>
  <c r="N104" i="18"/>
  <c r="H104" i="18"/>
  <c r="AA99" i="18"/>
  <c r="U99" i="18"/>
  <c r="O99" i="18"/>
  <c r="I99" i="18"/>
  <c r="V94" i="18"/>
  <c r="P94" i="18"/>
  <c r="J94" i="18"/>
  <c r="D94" i="18"/>
  <c r="W89" i="18"/>
  <c r="Q89" i="18"/>
  <c r="K89" i="18"/>
  <c r="E89" i="18"/>
  <c r="X84" i="18"/>
  <c r="R84" i="18"/>
  <c r="L84" i="18"/>
  <c r="F84" i="18"/>
  <c r="Y79" i="18"/>
  <c r="S79" i="18"/>
  <c r="M79" i="18"/>
  <c r="G79" i="18"/>
  <c r="Z74" i="18"/>
  <c r="T74" i="18"/>
  <c r="N74" i="18"/>
  <c r="H74" i="18"/>
  <c r="AA69" i="18"/>
  <c r="U69" i="18"/>
  <c r="O69" i="18"/>
  <c r="I69" i="18"/>
  <c r="V64" i="18"/>
  <c r="P64" i="18"/>
  <c r="J64" i="18"/>
  <c r="D64" i="18"/>
  <c r="W59" i="18"/>
  <c r="Q59" i="18"/>
  <c r="K59" i="18"/>
  <c r="E59" i="18"/>
  <c r="X54" i="18"/>
  <c r="R54" i="18"/>
  <c r="L54" i="18"/>
  <c r="F54" i="18"/>
  <c r="Y49" i="18"/>
  <c r="S49" i="18"/>
  <c r="M49" i="18"/>
  <c r="G49" i="18"/>
  <c r="Z44" i="18"/>
  <c r="T44" i="18"/>
  <c r="N44" i="18"/>
  <c r="H44" i="18"/>
  <c r="Z159" i="18"/>
  <c r="T159" i="18"/>
  <c r="N159" i="18"/>
  <c r="H159" i="18"/>
  <c r="AA154" i="18"/>
  <c r="U154" i="18"/>
  <c r="O154" i="18"/>
  <c r="I154" i="18"/>
  <c r="V149" i="18"/>
  <c r="P149" i="18"/>
  <c r="J149" i="18"/>
  <c r="D149" i="18"/>
  <c r="W144" i="18"/>
  <c r="Q144" i="18"/>
  <c r="K144" i="18"/>
  <c r="E144" i="18"/>
  <c r="X139" i="18"/>
  <c r="R139" i="18"/>
  <c r="L139" i="18"/>
  <c r="F139" i="18"/>
  <c r="Y134" i="18"/>
  <c r="S134" i="18"/>
  <c r="M134" i="18"/>
  <c r="G134" i="18"/>
  <c r="Z129" i="18"/>
  <c r="T129" i="18"/>
  <c r="N129" i="18"/>
  <c r="H129" i="18"/>
  <c r="AA124" i="18"/>
  <c r="U124" i="18"/>
  <c r="O124" i="18"/>
  <c r="I124" i="18"/>
  <c r="V119" i="18"/>
  <c r="P119" i="18"/>
  <c r="J119" i="18"/>
  <c r="D119" i="18"/>
  <c r="W114" i="18"/>
  <c r="Q114" i="18"/>
  <c r="K114" i="18"/>
  <c r="E114" i="18"/>
  <c r="X109" i="18"/>
  <c r="R109" i="18"/>
  <c r="L109" i="18"/>
  <c r="F109" i="18"/>
  <c r="Y104" i="18"/>
  <c r="S104" i="18"/>
  <c r="M104" i="18"/>
  <c r="G104" i="18"/>
  <c r="Z99" i="18"/>
  <c r="T99" i="18"/>
  <c r="N99" i="18"/>
  <c r="H99" i="18"/>
  <c r="AA94" i="18"/>
  <c r="U94" i="18"/>
  <c r="O94" i="18"/>
  <c r="I94" i="18"/>
  <c r="V89" i="18"/>
  <c r="P89" i="18"/>
  <c r="J89" i="18"/>
  <c r="D89" i="18"/>
  <c r="W84" i="18"/>
  <c r="Q84" i="18"/>
  <c r="K84" i="18"/>
  <c r="E84" i="18"/>
  <c r="X79" i="18"/>
  <c r="R79" i="18"/>
  <c r="L79" i="18"/>
  <c r="F79" i="18"/>
  <c r="Y74" i="18"/>
  <c r="S74" i="18"/>
  <c r="M74" i="18"/>
  <c r="G74" i="18"/>
  <c r="Z69" i="18"/>
  <c r="T69" i="18"/>
  <c r="N69" i="18"/>
  <c r="H69" i="18"/>
  <c r="AA64" i="18"/>
  <c r="U64" i="18"/>
  <c r="O64" i="18"/>
  <c r="I64" i="18"/>
  <c r="V59" i="18"/>
  <c r="P59" i="18"/>
  <c r="J59" i="18"/>
  <c r="D59" i="18"/>
  <c r="W54" i="18"/>
  <c r="Q54" i="18"/>
  <c r="K54" i="18"/>
  <c r="E54" i="18"/>
  <c r="X49" i="18"/>
  <c r="R49" i="18"/>
  <c r="L49" i="18"/>
  <c r="F49" i="18"/>
  <c r="Y44" i="18"/>
  <c r="S44" i="18"/>
  <c r="M44" i="18"/>
  <c r="G44" i="18"/>
  <c r="Z39" i="18"/>
  <c r="T39" i="18"/>
  <c r="N39" i="18"/>
  <c r="H39" i="18"/>
  <c r="AA34" i="18"/>
  <c r="U34" i="18"/>
  <c r="O34" i="18"/>
  <c r="I34" i="18"/>
  <c r="V29" i="18"/>
  <c r="P29" i="18"/>
  <c r="J29" i="18"/>
  <c r="D29" i="18"/>
  <c r="W24" i="18"/>
  <c r="Q24" i="18"/>
  <c r="K24" i="18"/>
  <c r="E24" i="18"/>
  <c r="X19" i="18"/>
  <c r="R19" i="18"/>
  <c r="L19" i="18"/>
  <c r="F19" i="18"/>
  <c r="J9" i="18"/>
  <c r="P9" i="18"/>
  <c r="V9" i="18"/>
  <c r="V638" i="18"/>
  <c r="P638" i="18"/>
  <c r="J638" i="18"/>
  <c r="D638" i="18"/>
  <c r="W633" i="18"/>
  <c r="Q633" i="18"/>
  <c r="K633" i="18"/>
  <c r="E633" i="18"/>
  <c r="X628" i="18"/>
  <c r="R628" i="18"/>
  <c r="L628" i="18"/>
  <c r="F628" i="18"/>
  <c r="Y623" i="18"/>
  <c r="S623" i="18"/>
  <c r="M623" i="18"/>
  <c r="G623" i="18"/>
  <c r="Z618" i="18"/>
  <c r="T618" i="18"/>
  <c r="N618" i="18"/>
  <c r="H618" i="18"/>
  <c r="AA613" i="18"/>
  <c r="U613" i="18"/>
  <c r="O613" i="18"/>
  <c r="I613" i="18"/>
  <c r="V608" i="18"/>
  <c r="P608" i="18"/>
  <c r="J608" i="18"/>
  <c r="D608" i="18"/>
  <c r="W603" i="18"/>
  <c r="Q603" i="18"/>
  <c r="K603" i="18"/>
  <c r="E603" i="18"/>
  <c r="X598" i="18"/>
  <c r="R598" i="18"/>
  <c r="L598" i="18"/>
  <c r="F598" i="18"/>
  <c r="Y593" i="18"/>
  <c r="S593" i="18"/>
  <c r="M593" i="18"/>
  <c r="G593" i="18"/>
  <c r="Z588" i="18"/>
  <c r="T588" i="18"/>
  <c r="N588" i="18"/>
  <c r="H588" i="18"/>
  <c r="AA583" i="18"/>
  <c r="U583" i="18"/>
  <c r="O583" i="18"/>
  <c r="I583" i="18"/>
  <c r="V578" i="18"/>
  <c r="P578" i="18"/>
  <c r="J578" i="18"/>
  <c r="D578" i="18"/>
  <c r="W573" i="18"/>
  <c r="Q573" i="18"/>
  <c r="K573" i="18"/>
  <c r="E573" i="18"/>
  <c r="X568" i="18"/>
  <c r="R568" i="18"/>
  <c r="L568" i="18"/>
  <c r="F568" i="18"/>
  <c r="Y563" i="18"/>
  <c r="S563" i="18"/>
  <c r="M563" i="18"/>
  <c r="G563" i="18"/>
  <c r="Z558" i="18"/>
  <c r="T558" i="18"/>
  <c r="N558" i="18"/>
  <c r="H558" i="18"/>
  <c r="AA638" i="18"/>
  <c r="U638" i="18"/>
  <c r="O638" i="18"/>
  <c r="I638" i="18"/>
  <c r="V633" i="18"/>
  <c r="P633" i="18"/>
  <c r="J633" i="18"/>
  <c r="D633" i="18"/>
  <c r="W628" i="18"/>
  <c r="Q628" i="18"/>
  <c r="K628" i="18"/>
  <c r="E628" i="18"/>
  <c r="X623" i="18"/>
  <c r="R623" i="18"/>
  <c r="L623" i="18"/>
  <c r="F623" i="18"/>
  <c r="Y618" i="18"/>
  <c r="S618" i="18"/>
  <c r="M618" i="18"/>
  <c r="G618" i="18"/>
  <c r="Z613" i="18"/>
  <c r="T613" i="18"/>
  <c r="N613" i="18"/>
  <c r="H613" i="18"/>
  <c r="AA608" i="18"/>
  <c r="U608" i="18"/>
  <c r="O608" i="18"/>
  <c r="I608" i="18"/>
  <c r="V603" i="18"/>
  <c r="P603" i="18"/>
  <c r="J603" i="18"/>
  <c r="D603" i="18"/>
  <c r="W598" i="18"/>
  <c r="Q598" i="18"/>
  <c r="K598" i="18"/>
  <c r="E598" i="18"/>
  <c r="X593" i="18"/>
  <c r="R593" i="18"/>
  <c r="L593" i="18"/>
  <c r="F593" i="18"/>
  <c r="Y588" i="18"/>
  <c r="S588" i="18"/>
  <c r="M588" i="18"/>
  <c r="G588" i="18"/>
  <c r="Z638" i="18"/>
  <c r="T638" i="18"/>
  <c r="N638" i="18"/>
  <c r="H638" i="18"/>
  <c r="AA633" i="18"/>
  <c r="U633" i="18"/>
  <c r="O633" i="18"/>
  <c r="I633" i="18"/>
  <c r="Y638" i="18"/>
  <c r="S638" i="18"/>
  <c r="M638" i="18"/>
  <c r="G638" i="18"/>
  <c r="Z633" i="18"/>
  <c r="T633" i="18"/>
  <c r="N633" i="18"/>
  <c r="H633" i="18"/>
  <c r="AA628" i="18"/>
  <c r="U628" i="18"/>
  <c r="O628" i="18"/>
  <c r="I628" i="18"/>
  <c r="V623" i="18"/>
  <c r="P623" i="18"/>
  <c r="J623" i="18"/>
  <c r="D623" i="18"/>
  <c r="W618" i="18"/>
  <c r="Q618" i="18"/>
  <c r="K618" i="18"/>
  <c r="E618" i="18"/>
  <c r="X613" i="18"/>
  <c r="R613" i="18"/>
  <c r="L613" i="18"/>
  <c r="F613" i="18"/>
  <c r="Y608" i="18"/>
  <c r="S608" i="18"/>
  <c r="M608" i="18"/>
  <c r="G608" i="18"/>
  <c r="Z603" i="18"/>
  <c r="T603" i="18"/>
  <c r="N603" i="18"/>
  <c r="H603" i="18"/>
  <c r="AA598" i="18"/>
  <c r="U598" i="18"/>
  <c r="O598" i="18"/>
  <c r="I598" i="18"/>
  <c r="V593" i="18"/>
  <c r="P593" i="18"/>
  <c r="J593" i="18"/>
  <c r="D593" i="18"/>
  <c r="X638" i="18"/>
  <c r="R638" i="18"/>
  <c r="L638" i="18"/>
  <c r="F638" i="18"/>
  <c r="Y633" i="18"/>
  <c r="S633" i="18"/>
  <c r="M633" i="18"/>
  <c r="G633" i="18"/>
  <c r="Z628" i="18"/>
  <c r="T628" i="18"/>
  <c r="N628" i="18"/>
  <c r="H628" i="18"/>
  <c r="AA623" i="18"/>
  <c r="U623" i="18"/>
  <c r="O623" i="18"/>
  <c r="I623" i="18"/>
  <c r="V618" i="18"/>
  <c r="P618" i="18"/>
  <c r="J618" i="18"/>
  <c r="D618" i="18"/>
  <c r="W613" i="18"/>
  <c r="Q613" i="18"/>
  <c r="K613" i="18"/>
  <c r="E613" i="18"/>
  <c r="X608" i="18"/>
  <c r="R608" i="18"/>
  <c r="L608" i="18"/>
  <c r="F608" i="18"/>
  <c r="Y603" i="18"/>
  <c r="S603" i="18"/>
  <c r="M603" i="18"/>
  <c r="G603" i="18"/>
  <c r="Z598" i="18"/>
  <c r="T598" i="18"/>
  <c r="N598" i="18"/>
  <c r="H598" i="18"/>
  <c r="AA593" i="18"/>
  <c r="U593" i="18"/>
  <c r="O593" i="18"/>
  <c r="I593" i="18"/>
  <c r="V588" i="18"/>
  <c r="P588" i="18"/>
  <c r="J588" i="18"/>
  <c r="D588" i="18"/>
  <c r="W583" i="18"/>
  <c r="Q583" i="18"/>
  <c r="K583" i="18"/>
  <c r="E583" i="18"/>
  <c r="X578" i="18"/>
  <c r="R578" i="18"/>
  <c r="L578" i="18"/>
  <c r="F578" i="18"/>
  <c r="Y573" i="18"/>
  <c r="S573" i="18"/>
  <c r="M573" i="18"/>
  <c r="G573" i="18"/>
  <c r="Z568" i="18"/>
  <c r="T568" i="18"/>
  <c r="N568" i="18"/>
  <c r="H568" i="18"/>
  <c r="AA563" i="18"/>
  <c r="U563" i="18"/>
  <c r="O563" i="18"/>
  <c r="I563" i="18"/>
  <c r="V558" i="18"/>
  <c r="P558" i="18"/>
  <c r="J558" i="18"/>
  <c r="D558" i="18"/>
  <c r="W553" i="18"/>
  <c r="Q553" i="18"/>
  <c r="K553" i="18"/>
  <c r="E553" i="18"/>
  <c r="W638" i="18"/>
  <c r="Q638" i="18"/>
  <c r="K638" i="18"/>
  <c r="E638" i="18"/>
  <c r="X633" i="18"/>
  <c r="R633" i="18"/>
  <c r="L633" i="18"/>
  <c r="F633" i="18"/>
  <c r="Y628" i="18"/>
  <c r="S628" i="18"/>
  <c r="M628" i="18"/>
  <c r="G628" i="18"/>
  <c r="Z623" i="18"/>
  <c r="T623" i="18"/>
  <c r="N623" i="18"/>
  <c r="H623" i="18"/>
  <c r="AA618" i="18"/>
  <c r="U618" i="18"/>
  <c r="O618" i="18"/>
  <c r="I618" i="18"/>
  <c r="V613" i="18"/>
  <c r="P613" i="18"/>
  <c r="J613" i="18"/>
  <c r="D613" i="18"/>
  <c r="W608" i="18"/>
  <c r="Q608" i="18"/>
  <c r="K608" i="18"/>
  <c r="E608" i="18"/>
  <c r="X603" i="18"/>
  <c r="R603" i="18"/>
  <c r="L603" i="18"/>
  <c r="F603" i="18"/>
  <c r="Y598" i="18"/>
  <c r="S598" i="18"/>
  <c r="M598" i="18"/>
  <c r="G598" i="18"/>
  <c r="Z593" i="18"/>
  <c r="T593" i="18"/>
  <c r="N593" i="18"/>
  <c r="H593" i="18"/>
  <c r="AA588" i="18"/>
  <c r="U588" i="18"/>
  <c r="O588" i="18"/>
  <c r="I588" i="18"/>
  <c r="V583" i="18"/>
  <c r="P583" i="18"/>
  <c r="J583" i="18"/>
  <c r="D583" i="18"/>
  <c r="W578" i="18"/>
  <c r="Q578" i="18"/>
  <c r="K578" i="18"/>
  <c r="E578" i="18"/>
  <c r="D628" i="18"/>
  <c r="K623" i="18"/>
  <c r="R618" i="18"/>
  <c r="Y613" i="18"/>
  <c r="D598" i="18"/>
  <c r="K593" i="18"/>
  <c r="Q588" i="18"/>
  <c r="S583" i="18"/>
  <c r="G583" i="18"/>
  <c r="U578" i="18"/>
  <c r="I578" i="18"/>
  <c r="AA573" i="18"/>
  <c r="R573" i="18"/>
  <c r="I573" i="18"/>
  <c r="S568" i="18"/>
  <c r="J568" i="18"/>
  <c r="T563" i="18"/>
  <c r="K563" i="18"/>
  <c r="W558" i="18"/>
  <c r="M558" i="18"/>
  <c r="E558" i="18"/>
  <c r="AA553" i="18"/>
  <c r="T553" i="18"/>
  <c r="M553" i="18"/>
  <c r="F553" i="18"/>
  <c r="Z548" i="18"/>
  <c r="T548" i="18"/>
  <c r="N548" i="18"/>
  <c r="H548" i="18"/>
  <c r="AA543" i="18"/>
  <c r="U543" i="18"/>
  <c r="O543" i="18"/>
  <c r="I543" i="18"/>
  <c r="V538" i="18"/>
  <c r="P538" i="18"/>
  <c r="J538" i="18"/>
  <c r="D538" i="18"/>
  <c r="W533" i="18"/>
  <c r="Q533" i="18"/>
  <c r="K533" i="18"/>
  <c r="E533" i="18"/>
  <c r="X528" i="18"/>
  <c r="R528" i="18"/>
  <c r="L528" i="18"/>
  <c r="F528" i="18"/>
  <c r="Y523" i="18"/>
  <c r="S523" i="18"/>
  <c r="M523" i="18"/>
  <c r="G523" i="18"/>
  <c r="Z518" i="18"/>
  <c r="T518" i="18"/>
  <c r="N518" i="18"/>
  <c r="H518" i="18"/>
  <c r="AA513" i="18"/>
  <c r="U513" i="18"/>
  <c r="O513" i="18"/>
  <c r="I513" i="18"/>
  <c r="V508" i="18"/>
  <c r="P508" i="18"/>
  <c r="J508" i="18"/>
  <c r="D508" i="18"/>
  <c r="W503" i="18"/>
  <c r="W499" i="18" s="1"/>
  <c r="Q503" i="18"/>
  <c r="Q499" i="18" s="1"/>
  <c r="K503" i="18"/>
  <c r="K499" i="18" s="1"/>
  <c r="E503" i="18"/>
  <c r="E499" i="18" s="1"/>
  <c r="X498" i="18"/>
  <c r="X494" i="18" s="1"/>
  <c r="R498" i="18"/>
  <c r="R494" i="18" s="1"/>
  <c r="L498" i="18"/>
  <c r="L494" i="18" s="1"/>
  <c r="F498" i="18"/>
  <c r="F494" i="18" s="1"/>
  <c r="Y493" i="18"/>
  <c r="Y489" i="18" s="1"/>
  <c r="S493" i="18"/>
  <c r="S489" i="18" s="1"/>
  <c r="M493" i="18"/>
  <c r="M489" i="18" s="1"/>
  <c r="G493" i="18"/>
  <c r="G489" i="18" s="1"/>
  <c r="Z488" i="18"/>
  <c r="Z484" i="18" s="1"/>
  <c r="T488" i="18"/>
  <c r="T484" i="18" s="1"/>
  <c r="N488" i="18"/>
  <c r="N484" i="18" s="1"/>
  <c r="H488" i="18"/>
  <c r="H484" i="18" s="1"/>
  <c r="AA479" i="18"/>
  <c r="U479" i="18"/>
  <c r="O479" i="18"/>
  <c r="I479" i="18"/>
  <c r="V474" i="18"/>
  <c r="P474" i="18"/>
  <c r="J474" i="18"/>
  <c r="D474" i="18"/>
  <c r="W469" i="18"/>
  <c r="Q469" i="18"/>
  <c r="K469" i="18"/>
  <c r="E469" i="18"/>
  <c r="X464" i="18"/>
  <c r="R464" i="18"/>
  <c r="L464" i="18"/>
  <c r="F464" i="18"/>
  <c r="Y459" i="18"/>
  <c r="S459" i="18"/>
  <c r="M459" i="18"/>
  <c r="G459" i="18"/>
  <c r="Z454" i="18"/>
  <c r="T454" i="18"/>
  <c r="N454" i="18"/>
  <c r="H454" i="18"/>
  <c r="AA449" i="18"/>
  <c r="U449" i="18"/>
  <c r="O449" i="18"/>
  <c r="I449" i="18"/>
  <c r="V444" i="18"/>
  <c r="P444" i="18"/>
  <c r="J444" i="18"/>
  <c r="D444" i="18"/>
  <c r="W439" i="18"/>
  <c r="Q439" i="18"/>
  <c r="K439" i="18"/>
  <c r="E439" i="18"/>
  <c r="X434" i="18"/>
  <c r="R434" i="18"/>
  <c r="L434" i="18"/>
  <c r="E623" i="18"/>
  <c r="L618" i="18"/>
  <c r="L614" i="18" s="1"/>
  <c r="S613" i="18"/>
  <c r="Z608" i="18"/>
  <c r="E593" i="18"/>
  <c r="L588" i="18"/>
  <c r="R583" i="18"/>
  <c r="F583" i="18"/>
  <c r="T578" i="18"/>
  <c r="H578" i="18"/>
  <c r="Z573" i="18"/>
  <c r="P573" i="18"/>
  <c r="H573" i="18"/>
  <c r="AA568" i="18"/>
  <c r="AA564" i="18" s="1"/>
  <c r="Q568" i="18"/>
  <c r="I568" i="18"/>
  <c r="R563" i="18"/>
  <c r="J563" i="18"/>
  <c r="U558" i="18"/>
  <c r="L558" i="18"/>
  <c r="Z553" i="18"/>
  <c r="S553" i="18"/>
  <c r="L553" i="18"/>
  <c r="D553" i="18"/>
  <c r="Y548" i="18"/>
  <c r="S548" i="18"/>
  <c r="M548" i="18"/>
  <c r="G548" i="18"/>
  <c r="Z543" i="18"/>
  <c r="T543" i="18"/>
  <c r="N543" i="18"/>
  <c r="H543" i="18"/>
  <c r="AA538" i="18"/>
  <c r="U538" i="18"/>
  <c r="O538" i="18"/>
  <c r="I538" i="18"/>
  <c r="V533" i="18"/>
  <c r="P533" i="18"/>
  <c r="J533" i="18"/>
  <c r="D533" i="18"/>
  <c r="W528" i="18"/>
  <c r="Q528" i="18"/>
  <c r="K528" i="18"/>
  <c r="E528" i="18"/>
  <c r="X523" i="18"/>
  <c r="R523" i="18"/>
  <c r="L523" i="18"/>
  <c r="F523" i="18"/>
  <c r="Y518" i="18"/>
  <c r="S518" i="18"/>
  <c r="M518" i="18"/>
  <c r="G518" i="18"/>
  <c r="Z513" i="18"/>
  <c r="T513" i="18"/>
  <c r="N513" i="18"/>
  <c r="H513" i="18"/>
  <c r="AA508" i="18"/>
  <c r="AA504" i="18" s="1"/>
  <c r="U508" i="18"/>
  <c r="U504" i="18" s="1"/>
  <c r="O508" i="18"/>
  <c r="O504" i="18" s="1"/>
  <c r="I508" i="18"/>
  <c r="I504" i="18" s="1"/>
  <c r="V503" i="18"/>
  <c r="V499" i="18" s="1"/>
  <c r="P503" i="18"/>
  <c r="P499" i="18" s="1"/>
  <c r="J503" i="18"/>
  <c r="J499" i="18" s="1"/>
  <c r="D503" i="18"/>
  <c r="D499" i="18" s="1"/>
  <c r="W498" i="18"/>
  <c r="W494" i="18" s="1"/>
  <c r="Q498" i="18"/>
  <c r="Q494" i="18" s="1"/>
  <c r="K498" i="18"/>
  <c r="K494" i="18" s="1"/>
  <c r="E498" i="18"/>
  <c r="E494" i="18" s="1"/>
  <c r="X493" i="18"/>
  <c r="X489" i="18" s="1"/>
  <c r="R493" i="18"/>
  <c r="R489" i="18" s="1"/>
  <c r="L493" i="18"/>
  <c r="L489" i="18" s="1"/>
  <c r="F493" i="18"/>
  <c r="F489" i="18" s="1"/>
  <c r="Y488" i="18"/>
  <c r="Y484" i="18" s="1"/>
  <c r="S488" i="18"/>
  <c r="S484" i="18" s="1"/>
  <c r="M488" i="18"/>
  <c r="M484" i="18" s="1"/>
  <c r="G488" i="18"/>
  <c r="G484" i="18" s="1"/>
  <c r="Z479" i="18"/>
  <c r="T479" i="18"/>
  <c r="N479" i="18"/>
  <c r="H479" i="18"/>
  <c r="AA474" i="18"/>
  <c r="U474" i="18"/>
  <c r="O474" i="18"/>
  <c r="I474" i="18"/>
  <c r="V469" i="18"/>
  <c r="P469" i="18"/>
  <c r="J469" i="18"/>
  <c r="D469" i="18"/>
  <c r="W464" i="18"/>
  <c r="Q464" i="18"/>
  <c r="K464" i="18"/>
  <c r="E464" i="18"/>
  <c r="X459" i="18"/>
  <c r="R459" i="18"/>
  <c r="L459" i="18"/>
  <c r="F459" i="18"/>
  <c r="Y454" i="18"/>
  <c r="S454" i="18"/>
  <c r="M454" i="18"/>
  <c r="G454" i="18"/>
  <c r="Z449" i="18"/>
  <c r="T449" i="18"/>
  <c r="N449" i="18"/>
  <c r="H449" i="18"/>
  <c r="AA444" i="18"/>
  <c r="U444" i="18"/>
  <c r="O444" i="18"/>
  <c r="I444" i="18"/>
  <c r="V439" i="18"/>
  <c r="P439" i="18"/>
  <c r="J439" i="18"/>
  <c r="D439" i="18"/>
  <c r="F618" i="18"/>
  <c r="M613" i="18"/>
  <c r="T608" i="18"/>
  <c r="AA603" i="18"/>
  <c r="K588" i="18"/>
  <c r="Z583" i="18"/>
  <c r="N583" i="18"/>
  <c r="S578" i="18"/>
  <c r="G578" i="18"/>
  <c r="X573" i="18"/>
  <c r="O573" i="18"/>
  <c r="F573" i="18"/>
  <c r="Y568" i="18"/>
  <c r="P568" i="18"/>
  <c r="G568" i="18"/>
  <c r="Z563" i="18"/>
  <c r="Q563" i="18"/>
  <c r="H563" i="18"/>
  <c r="S558" i="18"/>
  <c r="K558" i="18"/>
  <c r="Y553" i="18"/>
  <c r="R553" i="18"/>
  <c r="J553" i="18"/>
  <c r="X548" i="18"/>
  <c r="R548" i="18"/>
  <c r="L548" i="18"/>
  <c r="F548" i="18"/>
  <c r="Y543" i="18"/>
  <c r="S543" i="18"/>
  <c r="M543" i="18"/>
  <c r="G543" i="18"/>
  <c r="Z538" i="18"/>
  <c r="T538" i="18"/>
  <c r="N538" i="18"/>
  <c r="H538" i="18"/>
  <c r="AA533" i="18"/>
  <c r="AA529" i="18" s="1"/>
  <c r="U533" i="18"/>
  <c r="U529" i="18" s="1"/>
  <c r="O533" i="18"/>
  <c r="O529" i="18" s="1"/>
  <c r="I533" i="18"/>
  <c r="I529" i="18" s="1"/>
  <c r="V528" i="18"/>
  <c r="V524" i="18" s="1"/>
  <c r="P528" i="18"/>
  <c r="P524" i="18" s="1"/>
  <c r="J528" i="18"/>
  <c r="J524" i="18" s="1"/>
  <c r="D528" i="18"/>
  <c r="D524" i="18" s="1"/>
  <c r="W523" i="18"/>
  <c r="W519" i="18" s="1"/>
  <c r="Q523" i="18"/>
  <c r="Q519" i="18" s="1"/>
  <c r="K523" i="18"/>
  <c r="K519" i="18" s="1"/>
  <c r="E523" i="18"/>
  <c r="E519" i="18" s="1"/>
  <c r="X518" i="18"/>
  <c r="X514" i="18" s="1"/>
  <c r="R518" i="18"/>
  <c r="R514" i="18" s="1"/>
  <c r="L518" i="18"/>
  <c r="L514" i="18" s="1"/>
  <c r="F518" i="18"/>
  <c r="F514" i="18" s="1"/>
  <c r="Y513" i="18"/>
  <c r="Y509" i="18" s="1"/>
  <c r="S513" i="18"/>
  <c r="S509" i="18" s="1"/>
  <c r="M513" i="18"/>
  <c r="M509" i="18" s="1"/>
  <c r="G513" i="18"/>
  <c r="G509" i="18" s="1"/>
  <c r="Z508" i="18"/>
  <c r="Z504" i="18" s="1"/>
  <c r="T508" i="18"/>
  <c r="T504" i="18" s="1"/>
  <c r="N508" i="18"/>
  <c r="N504" i="18" s="1"/>
  <c r="H508" i="18"/>
  <c r="H504" i="18" s="1"/>
  <c r="AA503" i="18"/>
  <c r="AA499" i="18" s="1"/>
  <c r="U503" i="18"/>
  <c r="U499" i="18" s="1"/>
  <c r="O503" i="18"/>
  <c r="O499" i="18" s="1"/>
  <c r="I503" i="18"/>
  <c r="I499" i="18" s="1"/>
  <c r="V498" i="18"/>
  <c r="V494" i="18" s="1"/>
  <c r="P498" i="18"/>
  <c r="P494" i="18" s="1"/>
  <c r="J498" i="18"/>
  <c r="J494" i="18" s="1"/>
  <c r="D498" i="18"/>
  <c r="D494" i="18" s="1"/>
  <c r="W493" i="18"/>
  <c r="W489" i="18" s="1"/>
  <c r="Q493" i="18"/>
  <c r="Q489" i="18" s="1"/>
  <c r="K493" i="18"/>
  <c r="K489" i="18" s="1"/>
  <c r="E493" i="18"/>
  <c r="E489" i="18" s="1"/>
  <c r="X488" i="18"/>
  <c r="X484" i="18" s="1"/>
  <c r="R488" i="18"/>
  <c r="R484" i="18" s="1"/>
  <c r="L488" i="18"/>
  <c r="L484" i="18" s="1"/>
  <c r="F488" i="18"/>
  <c r="F484" i="18" s="1"/>
  <c r="Y479" i="18"/>
  <c r="S479" i="18"/>
  <c r="M479" i="18"/>
  <c r="G479" i="18"/>
  <c r="Z474" i="18"/>
  <c r="T474" i="18"/>
  <c r="N474" i="18"/>
  <c r="H474" i="18"/>
  <c r="AA469" i="18"/>
  <c r="U469" i="18"/>
  <c r="O469" i="18"/>
  <c r="I469" i="18"/>
  <c r="V628" i="18"/>
  <c r="G613" i="18"/>
  <c r="N608" i="18"/>
  <c r="U603" i="18"/>
  <c r="V598" i="18"/>
  <c r="X588" i="18"/>
  <c r="F588" i="18"/>
  <c r="F584" i="18" s="1"/>
  <c r="Y583" i="18"/>
  <c r="M583" i="18"/>
  <c r="AA578" i="18"/>
  <c r="O578" i="18"/>
  <c r="V573" i="18"/>
  <c r="N573" i="18"/>
  <c r="D573" i="18"/>
  <c r="W568" i="18"/>
  <c r="O568" i="18"/>
  <c r="E568" i="18"/>
  <c r="X563" i="18"/>
  <c r="P563" i="18"/>
  <c r="F563" i="18"/>
  <c r="AA558" i="18"/>
  <c r="R558" i="18"/>
  <c r="I558" i="18"/>
  <c r="X553" i="18"/>
  <c r="P553" i="18"/>
  <c r="P549" i="18" s="1"/>
  <c r="I553" i="18"/>
  <c r="W548" i="18"/>
  <c r="Q548" i="18"/>
  <c r="K548" i="18"/>
  <c r="E548" i="18"/>
  <c r="X543" i="18"/>
  <c r="R543" i="18"/>
  <c r="L543" i="18"/>
  <c r="F543" i="18"/>
  <c r="Y538" i="18"/>
  <c r="S538" i="18"/>
  <c r="M538" i="18"/>
  <c r="G538" i="18"/>
  <c r="Z533" i="18"/>
  <c r="T533" i="18"/>
  <c r="N533" i="18"/>
  <c r="H533" i="18"/>
  <c r="AA528" i="18"/>
  <c r="U528" i="18"/>
  <c r="O528" i="18"/>
  <c r="I528" i="18"/>
  <c r="V523" i="18"/>
  <c r="P523" i="18"/>
  <c r="J523" i="18"/>
  <c r="D523" i="18"/>
  <c r="W518" i="18"/>
  <c r="Q518" i="18"/>
  <c r="K518" i="18"/>
  <c r="E518" i="18"/>
  <c r="X513" i="18"/>
  <c r="R513" i="18"/>
  <c r="L513" i="18"/>
  <c r="F513" i="18"/>
  <c r="F509" i="18" s="1"/>
  <c r="Y508" i="18"/>
  <c r="Y504" i="18" s="1"/>
  <c r="S508" i="18"/>
  <c r="S504" i="18" s="1"/>
  <c r="M508" i="18"/>
  <c r="M504" i="18" s="1"/>
  <c r="G508" i="18"/>
  <c r="G504" i="18" s="1"/>
  <c r="Z503" i="18"/>
  <c r="Z499" i="18" s="1"/>
  <c r="T503" i="18"/>
  <c r="T499" i="18" s="1"/>
  <c r="N503" i="18"/>
  <c r="N499" i="18" s="1"/>
  <c r="H503" i="18"/>
  <c r="H499" i="18" s="1"/>
  <c r="AA498" i="18"/>
  <c r="AA494" i="18" s="1"/>
  <c r="U498" i="18"/>
  <c r="U494" i="18" s="1"/>
  <c r="O498" i="18"/>
  <c r="O494" i="18" s="1"/>
  <c r="I498" i="18"/>
  <c r="I494" i="18" s="1"/>
  <c r="V493" i="18"/>
  <c r="V489" i="18" s="1"/>
  <c r="P493" i="18"/>
  <c r="P489" i="18" s="1"/>
  <c r="J493" i="18"/>
  <c r="J489" i="18" s="1"/>
  <c r="D493" i="18"/>
  <c r="D489" i="18" s="1"/>
  <c r="W488" i="18"/>
  <c r="W484" i="18" s="1"/>
  <c r="Q488" i="18"/>
  <c r="Q484" i="18" s="1"/>
  <c r="K488" i="18"/>
  <c r="K484" i="18" s="1"/>
  <c r="E488" i="18"/>
  <c r="E484" i="18" s="1"/>
  <c r="X479" i="18"/>
  <c r="R479" i="18"/>
  <c r="L479" i="18"/>
  <c r="F479" i="18"/>
  <c r="Y474" i="18"/>
  <c r="S474" i="18"/>
  <c r="M474" i="18"/>
  <c r="G474" i="18"/>
  <c r="Z469" i="18"/>
  <c r="T469" i="18"/>
  <c r="N469" i="18"/>
  <c r="H469" i="18"/>
  <c r="AA464" i="18"/>
  <c r="U464" i="18"/>
  <c r="O464" i="18"/>
  <c r="I464" i="18"/>
  <c r="V459" i="18"/>
  <c r="P459" i="18"/>
  <c r="J459" i="18"/>
  <c r="D459" i="18"/>
  <c r="W454" i="18"/>
  <c r="Q454" i="18"/>
  <c r="K454" i="18"/>
  <c r="E454" i="18"/>
  <c r="X449" i="18"/>
  <c r="R449" i="18"/>
  <c r="L449" i="18"/>
  <c r="F449" i="18"/>
  <c r="Y444" i="18"/>
  <c r="P628" i="18"/>
  <c r="W623" i="18"/>
  <c r="H608" i="18"/>
  <c r="O603" i="18"/>
  <c r="P598" i="18"/>
  <c r="W593" i="18"/>
  <c r="W588" i="18"/>
  <c r="E588" i="18"/>
  <c r="X583" i="18"/>
  <c r="L583" i="18"/>
  <c r="Z578" i="18"/>
  <c r="N578" i="18"/>
  <c r="U573" i="18"/>
  <c r="L573" i="18"/>
  <c r="V568" i="18"/>
  <c r="M568" i="18"/>
  <c r="D568" i="18"/>
  <c r="W563" i="18"/>
  <c r="N563" i="18"/>
  <c r="E563" i="18"/>
  <c r="Y558" i="18"/>
  <c r="Q558" i="18"/>
  <c r="G558" i="18"/>
  <c r="V553" i="18"/>
  <c r="O553" i="18"/>
  <c r="H553" i="18"/>
  <c r="V548" i="18"/>
  <c r="P548" i="18"/>
  <c r="J548" i="18"/>
  <c r="D548" i="18"/>
  <c r="W543" i="18"/>
  <c r="Q543" i="18"/>
  <c r="K543" i="18"/>
  <c r="E543" i="18"/>
  <c r="X538" i="18"/>
  <c r="R538" i="18"/>
  <c r="L538" i="18"/>
  <c r="F538" i="18"/>
  <c r="Y533" i="18"/>
  <c r="S533" i="18"/>
  <c r="M533" i="18"/>
  <c r="G533" i="18"/>
  <c r="Z528" i="18"/>
  <c r="T528" i="18"/>
  <c r="N528" i="18"/>
  <c r="H528" i="18"/>
  <c r="AA523" i="18"/>
  <c r="U523" i="18"/>
  <c r="O523" i="18"/>
  <c r="I523" i="18"/>
  <c r="V518" i="18"/>
  <c r="P518" i="18"/>
  <c r="J518" i="18"/>
  <c r="D518" i="18"/>
  <c r="W513" i="18"/>
  <c r="Q513" i="18"/>
  <c r="K513" i="18"/>
  <c r="E513" i="18"/>
  <c r="X508" i="18"/>
  <c r="R508" i="18"/>
  <c r="L508" i="18"/>
  <c r="F508" i="18"/>
  <c r="Y503" i="18"/>
  <c r="S503" i="18"/>
  <c r="M503" i="18"/>
  <c r="G503" i="18"/>
  <c r="Z498" i="18"/>
  <c r="T498" i="18"/>
  <c r="N498" i="18"/>
  <c r="H498" i="18"/>
  <c r="AA493" i="18"/>
  <c r="U493" i="18"/>
  <c r="O493" i="18"/>
  <c r="I493" i="18"/>
  <c r="V488" i="18"/>
  <c r="P488" i="18"/>
  <c r="J488" i="18"/>
  <c r="D488" i="18"/>
  <c r="D484" i="18" s="1"/>
  <c r="W479" i="18"/>
  <c r="Q479" i="18"/>
  <c r="K479" i="18"/>
  <c r="E479" i="18"/>
  <c r="X474" i="18"/>
  <c r="R474" i="18"/>
  <c r="L474" i="18"/>
  <c r="F474" i="18"/>
  <c r="Y469" i="18"/>
  <c r="S469" i="18"/>
  <c r="M469" i="18"/>
  <c r="G469" i="18"/>
  <c r="Z464" i="18"/>
  <c r="T464" i="18"/>
  <c r="N464" i="18"/>
  <c r="H464" i="18"/>
  <c r="AA459" i="18"/>
  <c r="U459" i="18"/>
  <c r="O459" i="18"/>
  <c r="I459" i="18"/>
  <c r="V454" i="18"/>
  <c r="P454" i="18"/>
  <c r="J454" i="18"/>
  <c r="D454" i="18"/>
  <c r="W449" i="18"/>
  <c r="Q449" i="18"/>
  <c r="K449" i="18"/>
  <c r="E449" i="18"/>
  <c r="X444" i="18"/>
  <c r="R444" i="18"/>
  <c r="L444" i="18"/>
  <c r="F444" i="18"/>
  <c r="Y439" i="18"/>
  <c r="S439" i="18"/>
  <c r="M439" i="18"/>
  <c r="G439" i="18"/>
  <c r="Z434" i="18"/>
  <c r="T434" i="18"/>
  <c r="N434" i="18"/>
  <c r="H434" i="18"/>
  <c r="AA429" i="18"/>
  <c r="U429" i="18"/>
  <c r="O429" i="18"/>
  <c r="I429" i="18"/>
  <c r="V424" i="18"/>
  <c r="P424" i="18"/>
  <c r="J424" i="18"/>
  <c r="D424" i="18"/>
  <c r="J628" i="18"/>
  <c r="Q623" i="18"/>
  <c r="X618" i="18"/>
  <c r="I603" i="18"/>
  <c r="J598" i="18"/>
  <c r="Q593" i="18"/>
  <c r="R588" i="18"/>
  <c r="T583" i="18"/>
  <c r="T579" i="18" s="1"/>
  <c r="H583" i="18"/>
  <c r="H579" i="18" s="1"/>
  <c r="M578" i="18"/>
  <c r="F558" i="18"/>
  <c r="E538" i="18"/>
  <c r="L533" i="18"/>
  <c r="L529" i="18" s="1"/>
  <c r="G528" i="18"/>
  <c r="G524" i="18" s="1"/>
  <c r="V513" i="18"/>
  <c r="W508" i="18"/>
  <c r="Y498" i="18"/>
  <c r="Y494" i="18" s="1"/>
  <c r="T493" i="18"/>
  <c r="T489" i="18" s="1"/>
  <c r="O488" i="18"/>
  <c r="J479" i="18"/>
  <c r="Q474" i="18"/>
  <c r="X469" i="18"/>
  <c r="V464" i="18"/>
  <c r="D464" i="18"/>
  <c r="Z459" i="18"/>
  <c r="H459" i="18"/>
  <c r="L454" i="18"/>
  <c r="M449" i="18"/>
  <c r="S444" i="18"/>
  <c r="G444" i="18"/>
  <c r="U439" i="18"/>
  <c r="I439" i="18"/>
  <c r="Y434" i="18"/>
  <c r="P434" i="18"/>
  <c r="G434" i="18"/>
  <c r="W429" i="18"/>
  <c r="P429" i="18"/>
  <c r="H429" i="18"/>
  <c r="H425" i="18" s="1"/>
  <c r="Y424" i="18"/>
  <c r="R424" i="18"/>
  <c r="K424" i="18"/>
  <c r="Y419" i="18"/>
  <c r="S419" i="18"/>
  <c r="M419" i="18"/>
  <c r="G419" i="18"/>
  <c r="Z414" i="18"/>
  <c r="T414" i="18"/>
  <c r="N414" i="18"/>
  <c r="H414" i="18"/>
  <c r="AA409" i="18"/>
  <c r="U409" i="18"/>
  <c r="O409" i="18"/>
  <c r="I409" i="18"/>
  <c r="V404" i="18"/>
  <c r="P404" i="18"/>
  <c r="J404" i="18"/>
  <c r="D404" i="18"/>
  <c r="W399" i="18"/>
  <c r="Q399" i="18"/>
  <c r="K399" i="18"/>
  <c r="E399" i="18"/>
  <c r="X394" i="18"/>
  <c r="R394" i="18"/>
  <c r="L394" i="18"/>
  <c r="F394" i="18"/>
  <c r="Y389" i="18"/>
  <c r="S389" i="18"/>
  <c r="M389" i="18"/>
  <c r="G389" i="18"/>
  <c r="Z384" i="18"/>
  <c r="T384" i="18"/>
  <c r="N384" i="18"/>
  <c r="H384" i="18"/>
  <c r="AA379" i="18"/>
  <c r="U379" i="18"/>
  <c r="O379" i="18"/>
  <c r="I379" i="18"/>
  <c r="V374" i="18"/>
  <c r="P374" i="18"/>
  <c r="J374" i="18"/>
  <c r="D374" i="18"/>
  <c r="W369" i="18"/>
  <c r="Q369" i="18"/>
  <c r="K369" i="18"/>
  <c r="E369" i="18"/>
  <c r="X364" i="18"/>
  <c r="R364" i="18"/>
  <c r="L364" i="18"/>
  <c r="F364" i="18"/>
  <c r="Y359" i="18"/>
  <c r="S359" i="18"/>
  <c r="M359" i="18"/>
  <c r="G359" i="18"/>
  <c r="Z354" i="18"/>
  <c r="T354" i="18"/>
  <c r="N354" i="18"/>
  <c r="H354" i="18"/>
  <c r="AA349" i="18"/>
  <c r="U349" i="18"/>
  <c r="O349" i="18"/>
  <c r="I349" i="18"/>
  <c r="V344" i="18"/>
  <c r="P344" i="18"/>
  <c r="J344" i="18"/>
  <c r="D344" i="18"/>
  <c r="W339" i="18"/>
  <c r="Q339" i="18"/>
  <c r="K339" i="18"/>
  <c r="E339" i="18"/>
  <c r="X334" i="18"/>
  <c r="R334" i="18"/>
  <c r="L334" i="18"/>
  <c r="F334" i="18"/>
  <c r="Y329" i="18"/>
  <c r="S329" i="18"/>
  <c r="M329" i="18"/>
  <c r="G329" i="18"/>
  <c r="Z320" i="18"/>
  <c r="T320" i="18"/>
  <c r="N320" i="18"/>
  <c r="H320" i="18"/>
  <c r="AA315" i="18"/>
  <c r="U315" i="18"/>
  <c r="O315" i="18"/>
  <c r="I315" i="18"/>
  <c r="V310" i="18"/>
  <c r="P310" i="18"/>
  <c r="J310" i="18"/>
  <c r="D310" i="18"/>
  <c r="W305" i="18"/>
  <c r="Q305" i="18"/>
  <c r="K305" i="18"/>
  <c r="E305" i="18"/>
  <c r="X300" i="18"/>
  <c r="R300" i="18"/>
  <c r="L300" i="18"/>
  <c r="F300" i="18"/>
  <c r="T573" i="18"/>
  <c r="V563" i="18"/>
  <c r="AA548" i="18"/>
  <c r="AA544" i="18" s="1"/>
  <c r="F533" i="18"/>
  <c r="AA518" i="18"/>
  <c r="AA514" i="18" s="1"/>
  <c r="P513" i="18"/>
  <c r="Q508" i="18"/>
  <c r="Q504" i="18" s="1"/>
  <c r="X503" i="18"/>
  <c r="X499" i="18" s="1"/>
  <c r="S498" i="18"/>
  <c r="S494" i="18" s="1"/>
  <c r="N493" i="18"/>
  <c r="I488" i="18"/>
  <c r="I484" i="18" s="1"/>
  <c r="D479" i="18"/>
  <c r="K474" i="18"/>
  <c r="R469" i="18"/>
  <c r="S464" i="18"/>
  <c r="W459" i="18"/>
  <c r="E459" i="18"/>
  <c r="AA454" i="18"/>
  <c r="I454" i="18"/>
  <c r="J449" i="18"/>
  <c r="Q444" i="18"/>
  <c r="E444" i="18"/>
  <c r="T439" i="18"/>
  <c r="H439" i="18"/>
  <c r="W434" i="18"/>
  <c r="O434" i="18"/>
  <c r="F434" i="18"/>
  <c r="F430" i="18" s="1"/>
  <c r="V429" i="18"/>
  <c r="N429" i="18"/>
  <c r="G429" i="18"/>
  <c r="X424" i="18"/>
  <c r="Q424" i="18"/>
  <c r="I424" i="18"/>
  <c r="X419" i="18"/>
  <c r="R419" i="18"/>
  <c r="L419" i="18"/>
  <c r="F419" i="18"/>
  <c r="Y414" i="18"/>
  <c r="S414" i="18"/>
  <c r="M414" i="18"/>
  <c r="G414" i="18"/>
  <c r="Z409" i="18"/>
  <c r="T409" i="18"/>
  <c r="N409" i="18"/>
  <c r="H409" i="18"/>
  <c r="AA404" i="18"/>
  <c r="U404" i="18"/>
  <c r="O404" i="18"/>
  <c r="I404" i="18"/>
  <c r="V399" i="18"/>
  <c r="P399" i="18"/>
  <c r="J399" i="18"/>
  <c r="D399" i="18"/>
  <c r="W394" i="18"/>
  <c r="Q394" i="18"/>
  <c r="K394" i="18"/>
  <c r="E394" i="18"/>
  <c r="X389" i="18"/>
  <c r="R389" i="18"/>
  <c r="L389" i="18"/>
  <c r="F389" i="18"/>
  <c r="Y384" i="18"/>
  <c r="S384" i="18"/>
  <c r="M384" i="18"/>
  <c r="G384" i="18"/>
  <c r="Z379" i="18"/>
  <c r="T379" i="18"/>
  <c r="N379" i="18"/>
  <c r="H379" i="18"/>
  <c r="AA374" i="18"/>
  <c r="U374" i="18"/>
  <c r="O374" i="18"/>
  <c r="I374" i="18"/>
  <c r="V369" i="18"/>
  <c r="P369" i="18"/>
  <c r="J369" i="18"/>
  <c r="D369" i="18"/>
  <c r="W364" i="18"/>
  <c r="Q364" i="18"/>
  <c r="K364" i="18"/>
  <c r="E364" i="18"/>
  <c r="X359" i="18"/>
  <c r="R359" i="18"/>
  <c r="L359" i="18"/>
  <c r="F359" i="18"/>
  <c r="Y354" i="18"/>
  <c r="S354" i="18"/>
  <c r="M354" i="18"/>
  <c r="G354" i="18"/>
  <c r="Z349" i="18"/>
  <c r="T349" i="18"/>
  <c r="N349" i="18"/>
  <c r="H349" i="18"/>
  <c r="AA344" i="18"/>
  <c r="U344" i="18"/>
  <c r="O344" i="18"/>
  <c r="I344" i="18"/>
  <c r="V339" i="18"/>
  <c r="P339" i="18"/>
  <c r="J339" i="18"/>
  <c r="D339" i="18"/>
  <c r="W334" i="18"/>
  <c r="Q334" i="18"/>
  <c r="K334" i="18"/>
  <c r="E334" i="18"/>
  <c r="X329" i="18"/>
  <c r="R329" i="18"/>
  <c r="L329" i="18"/>
  <c r="F329" i="18"/>
  <c r="Y320" i="18"/>
  <c r="S320" i="18"/>
  <c r="M320" i="18"/>
  <c r="G320" i="18"/>
  <c r="Z315" i="18"/>
  <c r="T315" i="18"/>
  <c r="N315" i="18"/>
  <c r="H315" i="18"/>
  <c r="AA310" i="18"/>
  <c r="U310" i="18"/>
  <c r="O310" i="18"/>
  <c r="I310" i="18"/>
  <c r="V305" i="18"/>
  <c r="P305" i="18"/>
  <c r="J305" i="18"/>
  <c r="D305" i="18"/>
  <c r="W300" i="18"/>
  <c r="Q300" i="18"/>
  <c r="K300" i="18"/>
  <c r="E300" i="18"/>
  <c r="X295" i="18"/>
  <c r="R295" i="18"/>
  <c r="L295" i="18"/>
  <c r="F295" i="18"/>
  <c r="Y290" i="18"/>
  <c r="S290" i="18"/>
  <c r="M290" i="18"/>
  <c r="G290" i="18"/>
  <c r="Z285" i="18"/>
  <c r="T285" i="18"/>
  <c r="N285" i="18"/>
  <c r="H285" i="18"/>
  <c r="J573" i="18"/>
  <c r="L563" i="18"/>
  <c r="U553" i="18"/>
  <c r="U548" i="18"/>
  <c r="V543" i="18"/>
  <c r="Z523" i="18"/>
  <c r="Z519" i="18" s="1"/>
  <c r="U518" i="18"/>
  <c r="U514" i="18" s="1"/>
  <c r="J513" i="18"/>
  <c r="J509" i="18" s="1"/>
  <c r="K508" i="18"/>
  <c r="R503" i="18"/>
  <c r="M498" i="18"/>
  <c r="H493" i="18"/>
  <c r="H489" i="18" s="1"/>
  <c r="E474" i="18"/>
  <c r="L469" i="18"/>
  <c r="P464" i="18"/>
  <c r="T459" i="18"/>
  <c r="X454" i="18"/>
  <c r="F454" i="18"/>
  <c r="Y449" i="18"/>
  <c r="G449" i="18"/>
  <c r="N444" i="18"/>
  <c r="R439" i="18"/>
  <c r="F439" i="18"/>
  <c r="V434" i="18"/>
  <c r="M434" i="18"/>
  <c r="E434" i="18"/>
  <c r="T429" i="18"/>
  <c r="M429" i="18"/>
  <c r="F429" i="18"/>
  <c r="W424" i="18"/>
  <c r="O424" i="18"/>
  <c r="H424" i="18"/>
  <c r="W419" i="18"/>
  <c r="Q419" i="18"/>
  <c r="K419" i="18"/>
  <c r="E419" i="18"/>
  <c r="X414" i="18"/>
  <c r="R414" i="18"/>
  <c r="L414" i="18"/>
  <c r="F414" i="18"/>
  <c r="Y409" i="18"/>
  <c r="S409" i="18"/>
  <c r="M409" i="18"/>
  <c r="G409" i="18"/>
  <c r="Z404" i="18"/>
  <c r="T404" i="18"/>
  <c r="N404" i="18"/>
  <c r="H404" i="18"/>
  <c r="AA399" i="18"/>
  <c r="U399" i="18"/>
  <c r="O399" i="18"/>
  <c r="I399" i="18"/>
  <c r="V394" i="18"/>
  <c r="P394" i="18"/>
  <c r="J394" i="18"/>
  <c r="D394" i="18"/>
  <c r="W389" i="18"/>
  <c r="Q389" i="18"/>
  <c r="K389" i="18"/>
  <c r="E389" i="18"/>
  <c r="X384" i="18"/>
  <c r="R384" i="18"/>
  <c r="L384" i="18"/>
  <c r="F384" i="18"/>
  <c r="Y379" i="18"/>
  <c r="S379" i="18"/>
  <c r="M379" i="18"/>
  <c r="G379" i="18"/>
  <c r="Z374" i="18"/>
  <c r="T374" i="18"/>
  <c r="N374" i="18"/>
  <c r="H374" i="18"/>
  <c r="AA369" i="18"/>
  <c r="U369" i="18"/>
  <c r="O369" i="18"/>
  <c r="I369" i="18"/>
  <c r="V364" i="18"/>
  <c r="P364" i="18"/>
  <c r="J364" i="18"/>
  <c r="D364" i="18"/>
  <c r="W359" i="18"/>
  <c r="Q359" i="18"/>
  <c r="K359" i="18"/>
  <c r="E359" i="18"/>
  <c r="X354" i="18"/>
  <c r="R354" i="18"/>
  <c r="L354" i="18"/>
  <c r="F354" i="18"/>
  <c r="Y349" i="18"/>
  <c r="S349" i="18"/>
  <c r="M349" i="18"/>
  <c r="G349" i="18"/>
  <c r="Z344" i="18"/>
  <c r="T344" i="18"/>
  <c r="N344" i="18"/>
  <c r="H344" i="18"/>
  <c r="AA339" i="18"/>
  <c r="U339" i="18"/>
  <c r="O339" i="18"/>
  <c r="I339" i="18"/>
  <c r="V334" i="18"/>
  <c r="P334" i="18"/>
  <c r="J334" i="18"/>
  <c r="D334" i="18"/>
  <c r="W329" i="18"/>
  <c r="Q329" i="18"/>
  <c r="K329" i="18"/>
  <c r="E329" i="18"/>
  <c r="X320" i="18"/>
  <c r="R320" i="18"/>
  <c r="L320" i="18"/>
  <c r="F320" i="18"/>
  <c r="D563" i="18"/>
  <c r="N553" i="18"/>
  <c r="O548" i="18"/>
  <c r="P543" i="18"/>
  <c r="W538" i="18"/>
  <c r="Y528" i="18"/>
  <c r="Y524" i="18" s="1"/>
  <c r="T523" i="18"/>
  <c r="T519" i="18" s="1"/>
  <c r="O518" i="18"/>
  <c r="O514" i="18" s="1"/>
  <c r="D513" i="18"/>
  <c r="E508" i="18"/>
  <c r="L503" i="18"/>
  <c r="L499" i="18" s="1"/>
  <c r="G498" i="18"/>
  <c r="G494" i="18" s="1"/>
  <c r="F469" i="18"/>
  <c r="M464" i="18"/>
  <c r="Q459" i="18"/>
  <c r="U454" i="18"/>
  <c r="V449" i="18"/>
  <c r="D449" i="18"/>
  <c r="Z444" i="18"/>
  <c r="M444" i="18"/>
  <c r="AA439" i="18"/>
  <c r="O439" i="18"/>
  <c r="U434" i="18"/>
  <c r="K434" i="18"/>
  <c r="D434" i="18"/>
  <c r="Z429" i="18"/>
  <c r="Z425" i="18" s="1"/>
  <c r="S429" i="18"/>
  <c r="L429" i="18"/>
  <c r="E429" i="18"/>
  <c r="U424" i="18"/>
  <c r="N424" i="18"/>
  <c r="G424" i="18"/>
  <c r="V419" i="18"/>
  <c r="P419" i="18"/>
  <c r="J419" i="18"/>
  <c r="D419" i="18"/>
  <c r="W414" i="18"/>
  <c r="Q414" i="18"/>
  <c r="K414" i="18"/>
  <c r="E414" i="18"/>
  <c r="X409" i="18"/>
  <c r="R409" i="18"/>
  <c r="L409" i="18"/>
  <c r="F409" i="18"/>
  <c r="Y404" i="18"/>
  <c r="S404" i="18"/>
  <c r="M404" i="18"/>
  <c r="G404" i="18"/>
  <c r="Z399" i="18"/>
  <c r="T399" i="18"/>
  <c r="N399" i="18"/>
  <c r="H399" i="18"/>
  <c r="AA394" i="18"/>
  <c r="U394" i="18"/>
  <c r="O394" i="18"/>
  <c r="I394" i="18"/>
  <c r="V389" i="18"/>
  <c r="P389" i="18"/>
  <c r="J389" i="18"/>
  <c r="D389" i="18"/>
  <c r="U568" i="18"/>
  <c r="X558" i="18"/>
  <c r="G553" i="18"/>
  <c r="I548" i="18"/>
  <c r="J543" i="18"/>
  <c r="Q538" i="18"/>
  <c r="X533" i="18"/>
  <c r="S528" i="18"/>
  <c r="S524" i="18" s="1"/>
  <c r="N523" i="18"/>
  <c r="N519" i="18" s="1"/>
  <c r="I518" i="18"/>
  <c r="F503" i="18"/>
  <c r="F499" i="18" s="1"/>
  <c r="AA488" i="18"/>
  <c r="V479" i="18"/>
  <c r="J464" i="18"/>
  <c r="N459" i="18"/>
  <c r="R454" i="18"/>
  <c r="S449" i="18"/>
  <c r="W444" i="18"/>
  <c r="K444" i="18"/>
  <c r="Z439" i="18"/>
  <c r="N439" i="18"/>
  <c r="S434" i="18"/>
  <c r="J434" i="18"/>
  <c r="Y429" i="18"/>
  <c r="R429" i="18"/>
  <c r="K429" i="18"/>
  <c r="D429" i="18"/>
  <c r="AA424" i="18"/>
  <c r="T424" i="18"/>
  <c r="M424" i="18"/>
  <c r="F424" i="18"/>
  <c r="AA419" i="18"/>
  <c r="U419" i="18"/>
  <c r="O419" i="18"/>
  <c r="I419" i="18"/>
  <c r="V414" i="18"/>
  <c r="P414" i="18"/>
  <c r="J414" i="18"/>
  <c r="D414" i="18"/>
  <c r="W409" i="18"/>
  <c r="Q409" i="18"/>
  <c r="K409" i="18"/>
  <c r="E409" i="18"/>
  <c r="X404" i="18"/>
  <c r="R404" i="18"/>
  <c r="L404" i="18"/>
  <c r="F404" i="18"/>
  <c r="Y399" i="18"/>
  <c r="S399" i="18"/>
  <c r="M399" i="18"/>
  <c r="G399" i="18"/>
  <c r="Z394" i="18"/>
  <c r="T394" i="18"/>
  <c r="N394" i="18"/>
  <c r="H394" i="18"/>
  <c r="AA389" i="18"/>
  <c r="U389" i="18"/>
  <c r="O389" i="18"/>
  <c r="I389" i="18"/>
  <c r="V384" i="18"/>
  <c r="P384" i="18"/>
  <c r="J384" i="18"/>
  <c r="D384" i="18"/>
  <c r="W379" i="18"/>
  <c r="Q379" i="18"/>
  <c r="K379" i="18"/>
  <c r="E379" i="18"/>
  <c r="X374" i="18"/>
  <c r="R374" i="18"/>
  <c r="L374" i="18"/>
  <c r="F374" i="18"/>
  <c r="Y369" i="18"/>
  <c r="S369" i="18"/>
  <c r="M369" i="18"/>
  <c r="G369" i="18"/>
  <c r="Z364" i="18"/>
  <c r="T364" i="18"/>
  <c r="N364" i="18"/>
  <c r="H364" i="18"/>
  <c r="AA359" i="18"/>
  <c r="U359" i="18"/>
  <c r="O359" i="18"/>
  <c r="I359" i="18"/>
  <c r="V354" i="18"/>
  <c r="P354" i="18"/>
  <c r="J354" i="18"/>
  <c r="D354" i="18"/>
  <c r="W349" i="18"/>
  <c r="Q349" i="18"/>
  <c r="K349" i="18"/>
  <c r="E349" i="18"/>
  <c r="X344" i="18"/>
  <c r="R344" i="18"/>
  <c r="L344" i="18"/>
  <c r="F344" i="18"/>
  <c r="Y339" i="18"/>
  <c r="S339" i="18"/>
  <c r="M339" i="18"/>
  <c r="G339" i="18"/>
  <c r="Z334" i="18"/>
  <c r="T334" i="18"/>
  <c r="N334" i="18"/>
  <c r="H334" i="18"/>
  <c r="AA329" i="18"/>
  <c r="U329" i="18"/>
  <c r="O329" i="18"/>
  <c r="I329" i="18"/>
  <c r="V320" i="18"/>
  <c r="P320" i="18"/>
  <c r="J320" i="18"/>
  <c r="D320" i="18"/>
  <c r="W315" i="18"/>
  <c r="Q315" i="18"/>
  <c r="K315" i="18"/>
  <c r="E315" i="18"/>
  <c r="X310" i="18"/>
  <c r="R310" i="18"/>
  <c r="L310" i="18"/>
  <c r="F310" i="18"/>
  <c r="Y305" i="18"/>
  <c r="S305" i="18"/>
  <c r="M305" i="18"/>
  <c r="G305" i="18"/>
  <c r="Z300" i="18"/>
  <c r="T300" i="18"/>
  <c r="N300" i="18"/>
  <c r="H300" i="18"/>
  <c r="AA295" i="18"/>
  <c r="U295" i="18"/>
  <c r="O295" i="18"/>
  <c r="I295" i="18"/>
  <c r="V290" i="18"/>
  <c r="P290" i="18"/>
  <c r="J290" i="18"/>
  <c r="D290" i="18"/>
  <c r="W285" i="18"/>
  <c r="Q285" i="18"/>
  <c r="K285" i="18"/>
  <c r="E285" i="18"/>
  <c r="Y578" i="18"/>
  <c r="Y574" i="18" s="1"/>
  <c r="K568" i="18"/>
  <c r="O558" i="18"/>
  <c r="D543" i="18"/>
  <c r="K538" i="18"/>
  <c r="R533" i="18"/>
  <c r="M528" i="18"/>
  <c r="M524" i="18" s="1"/>
  <c r="H523" i="18"/>
  <c r="H519" i="18" s="1"/>
  <c r="Z493" i="18"/>
  <c r="U488" i="18"/>
  <c r="U484" i="18" s="1"/>
  <c r="P479" i="18"/>
  <c r="W474" i="18"/>
  <c r="Y464" i="18"/>
  <c r="G464" i="18"/>
  <c r="K459" i="18"/>
  <c r="O454" i="18"/>
  <c r="P449" i="18"/>
  <c r="T444" i="18"/>
  <c r="H444" i="18"/>
  <c r="X439" i="18"/>
  <c r="L439" i="18"/>
  <c r="AA434" i="18"/>
  <c r="Q434" i="18"/>
  <c r="I434" i="18"/>
  <c r="X429" i="18"/>
  <c r="Q429" i="18"/>
  <c r="J429" i="18"/>
  <c r="Z424" i="18"/>
  <c r="S424" i="18"/>
  <c r="L424" i="18"/>
  <c r="E424" i="18"/>
  <c r="Z419" i="18"/>
  <c r="T419" i="18"/>
  <c r="N419" i="18"/>
  <c r="H419" i="18"/>
  <c r="AA414" i="18"/>
  <c r="U414" i="18"/>
  <c r="O414" i="18"/>
  <c r="I414" i="18"/>
  <c r="V409" i="18"/>
  <c r="P409" i="18"/>
  <c r="J409" i="18"/>
  <c r="D409" i="18"/>
  <c r="W404" i="18"/>
  <c r="Q404" i="18"/>
  <c r="K404" i="18"/>
  <c r="E404" i="18"/>
  <c r="X399" i="18"/>
  <c r="R399" i="18"/>
  <c r="L399" i="18"/>
  <c r="F399" i="18"/>
  <c r="Y394" i="18"/>
  <c r="S394" i="18"/>
  <c r="M394" i="18"/>
  <c r="G394" i="18"/>
  <c r="Z389" i="18"/>
  <c r="T389" i="18"/>
  <c r="N389" i="18"/>
  <c r="H389" i="18"/>
  <c r="AA384" i="18"/>
  <c r="U384" i="18"/>
  <c r="O384" i="18"/>
  <c r="I384" i="18"/>
  <c r="V379" i="18"/>
  <c r="P379" i="18"/>
  <c r="J379" i="18"/>
  <c r="D379" i="18"/>
  <c r="W374" i="18"/>
  <c r="Q374" i="18"/>
  <c r="K374" i="18"/>
  <c r="E374" i="18"/>
  <c r="X369" i="18"/>
  <c r="R369" i="18"/>
  <c r="L369" i="18"/>
  <c r="F369" i="18"/>
  <c r="Y364" i="18"/>
  <c r="S364" i="18"/>
  <c r="M364" i="18"/>
  <c r="G364" i="18"/>
  <c r="Z359" i="18"/>
  <c r="T359" i="18"/>
  <c r="N359" i="18"/>
  <c r="H359" i="18"/>
  <c r="AA354" i="18"/>
  <c r="U354" i="18"/>
  <c r="O354" i="18"/>
  <c r="I354" i="18"/>
  <c r="V349" i="18"/>
  <c r="P349" i="18"/>
  <c r="J349" i="18"/>
  <c r="D349" i="18"/>
  <c r="W344" i="18"/>
  <c r="Q344" i="18"/>
  <c r="K344" i="18"/>
  <c r="E344" i="18"/>
  <c r="X339" i="18"/>
  <c r="R339" i="18"/>
  <c r="L339" i="18"/>
  <c r="F339" i="18"/>
  <c r="Y334" i="18"/>
  <c r="S334" i="18"/>
  <c r="M334" i="18"/>
  <c r="G334" i="18"/>
  <c r="Z329" i="18"/>
  <c r="T329" i="18"/>
  <c r="N329" i="18"/>
  <c r="H329" i="18"/>
  <c r="AA320" i="18"/>
  <c r="U320" i="18"/>
  <c r="O320" i="18"/>
  <c r="I320" i="18"/>
  <c r="V315" i="18"/>
  <c r="P315" i="18"/>
  <c r="J315" i="18"/>
  <c r="D315" i="18"/>
  <c r="W310" i="18"/>
  <c r="Q310" i="18"/>
  <c r="K310" i="18"/>
  <c r="E310" i="18"/>
  <c r="X305" i="18"/>
  <c r="R305" i="18"/>
  <c r="L305" i="18"/>
  <c r="F305" i="18"/>
  <c r="Y300" i="18"/>
  <c r="S300" i="18"/>
  <c r="M300" i="18"/>
  <c r="G300" i="18"/>
  <c r="Z295" i="18"/>
  <c r="T295" i="18"/>
  <c r="N295" i="18"/>
  <c r="H295" i="18"/>
  <c r="AA290" i="18"/>
  <c r="U290" i="18"/>
  <c r="O290" i="18"/>
  <c r="I290" i="18"/>
  <c r="V285" i="18"/>
  <c r="P285" i="18"/>
  <c r="J285" i="18"/>
  <c r="D285" i="18"/>
  <c r="W280" i="18"/>
  <c r="Q280" i="18"/>
  <c r="K280" i="18"/>
  <c r="E280" i="18"/>
  <c r="X275" i="18"/>
  <c r="R275" i="18"/>
  <c r="L275" i="18"/>
  <c r="F275" i="18"/>
  <c r="Y270" i="18"/>
  <c r="S270" i="18"/>
  <c r="M270" i="18"/>
  <c r="G270" i="18"/>
  <c r="Z265" i="18"/>
  <c r="T265" i="18"/>
  <c r="N265" i="18"/>
  <c r="H265" i="18"/>
  <c r="AA260" i="18"/>
  <c r="U260" i="18"/>
  <c r="O260" i="18"/>
  <c r="I260" i="18"/>
  <c r="V255" i="18"/>
  <c r="P255" i="18"/>
  <c r="J255" i="18"/>
  <c r="D255" i="18"/>
  <c r="W250" i="18"/>
  <c r="Q250" i="18"/>
  <c r="K250" i="18"/>
  <c r="E250" i="18"/>
  <c r="X245" i="18"/>
  <c r="R245" i="18"/>
  <c r="L245" i="18"/>
  <c r="F245" i="18"/>
  <c r="Y240" i="18"/>
  <c r="Y236" i="18" s="1"/>
  <c r="S240" i="18"/>
  <c r="S236" i="18" s="1"/>
  <c r="M240" i="18"/>
  <c r="M236" i="18" s="1"/>
  <c r="G240" i="18"/>
  <c r="G236" i="18" s="1"/>
  <c r="Q384" i="18"/>
  <c r="Q380" i="18" s="1"/>
  <c r="X379" i="18"/>
  <c r="X375" i="18" s="1"/>
  <c r="I364" i="18"/>
  <c r="I360" i="18" s="1"/>
  <c r="J359" i="18"/>
  <c r="J355" i="18" s="1"/>
  <c r="Q354" i="18"/>
  <c r="Q350" i="18" s="1"/>
  <c r="X349" i="18"/>
  <c r="X345" i="18" s="1"/>
  <c r="I334" i="18"/>
  <c r="I330" i="18" s="1"/>
  <c r="J329" i="18"/>
  <c r="J325" i="18" s="1"/>
  <c r="Q320" i="18"/>
  <c r="L315" i="18"/>
  <c r="N310" i="18"/>
  <c r="T305" i="18"/>
  <c r="U300" i="18"/>
  <c r="W295" i="18"/>
  <c r="K295" i="18"/>
  <c r="Z290" i="18"/>
  <c r="N290" i="18"/>
  <c r="R285" i="18"/>
  <c r="F285" i="18"/>
  <c r="X280" i="18"/>
  <c r="P280" i="18"/>
  <c r="I280" i="18"/>
  <c r="Y275" i="18"/>
  <c r="Q275" i="18"/>
  <c r="J275" i="18"/>
  <c r="Z270" i="18"/>
  <c r="R270" i="18"/>
  <c r="K270" i="18"/>
  <c r="D270" i="18"/>
  <c r="AA265" i="18"/>
  <c r="S265" i="18"/>
  <c r="L265" i="18"/>
  <c r="E265" i="18"/>
  <c r="T260" i="18"/>
  <c r="M260" i="18"/>
  <c r="F260" i="18"/>
  <c r="W255" i="18"/>
  <c r="O255" i="18"/>
  <c r="H255" i="18"/>
  <c r="X250" i="18"/>
  <c r="P250" i="18"/>
  <c r="I250" i="18"/>
  <c r="Y245" i="18"/>
  <c r="Q245" i="18"/>
  <c r="J245" i="18"/>
  <c r="Z240" i="18"/>
  <c r="R240" i="18"/>
  <c r="K240" i="18"/>
  <c r="D240" i="18"/>
  <c r="W235" i="18"/>
  <c r="Q235" i="18"/>
  <c r="K235" i="18"/>
  <c r="E235" i="18"/>
  <c r="X230" i="18"/>
  <c r="R230" i="18"/>
  <c r="L230" i="18"/>
  <c r="F230" i="18"/>
  <c r="Y225" i="18"/>
  <c r="S225" i="18"/>
  <c r="M225" i="18"/>
  <c r="G225" i="18"/>
  <c r="Z220" i="18"/>
  <c r="T220" i="18"/>
  <c r="N220" i="18"/>
  <c r="H220" i="18"/>
  <c r="AA215" i="18"/>
  <c r="U215" i="18"/>
  <c r="O215" i="18"/>
  <c r="I215" i="18"/>
  <c r="V210" i="18"/>
  <c r="P210" i="18"/>
  <c r="J210" i="18"/>
  <c r="D210" i="18"/>
  <c r="W205" i="18"/>
  <c r="Q205" i="18"/>
  <c r="K205" i="18"/>
  <c r="E205" i="18"/>
  <c r="X200" i="18"/>
  <c r="R200" i="18"/>
  <c r="L200" i="18"/>
  <c r="F200" i="18"/>
  <c r="Y195" i="18"/>
  <c r="S195" i="18"/>
  <c r="M195" i="18"/>
  <c r="G195" i="18"/>
  <c r="Z190" i="18"/>
  <c r="T190" i="18"/>
  <c r="N190" i="18"/>
  <c r="H190" i="18"/>
  <c r="AA185" i="18"/>
  <c r="U185" i="18"/>
  <c r="O185" i="18"/>
  <c r="I185" i="18"/>
  <c r="V180" i="18"/>
  <c r="P180" i="18"/>
  <c r="J180" i="18"/>
  <c r="D180" i="18"/>
  <c r="W175" i="18"/>
  <c r="Q175" i="18"/>
  <c r="K175" i="18"/>
  <c r="E175" i="18"/>
  <c r="X170" i="18"/>
  <c r="R170" i="18"/>
  <c r="L170" i="18"/>
  <c r="F170" i="18"/>
  <c r="Y161" i="18"/>
  <c r="S161" i="18"/>
  <c r="M161" i="18"/>
  <c r="G161" i="18"/>
  <c r="Z156" i="18"/>
  <c r="T156" i="18"/>
  <c r="N156" i="18"/>
  <c r="H156" i="18"/>
  <c r="AA151" i="18"/>
  <c r="U151" i="18"/>
  <c r="O151" i="18"/>
  <c r="I151" i="18"/>
  <c r="V146" i="18"/>
  <c r="P146" i="18"/>
  <c r="J146" i="18"/>
  <c r="D146" i="18"/>
  <c r="W141" i="18"/>
  <c r="Q141" i="18"/>
  <c r="K141" i="18"/>
  <c r="E141" i="18"/>
  <c r="X136" i="18"/>
  <c r="R136" i="18"/>
  <c r="L136" i="18"/>
  <c r="F136" i="18"/>
  <c r="Y131" i="18"/>
  <c r="S131" i="18"/>
  <c r="M131" i="18"/>
  <c r="G131" i="18"/>
  <c r="Z126" i="18"/>
  <c r="T126" i="18"/>
  <c r="N126" i="18"/>
  <c r="H126" i="18"/>
  <c r="AA121" i="18"/>
  <c r="U121" i="18"/>
  <c r="O121" i="18"/>
  <c r="I121" i="18"/>
  <c r="V116" i="18"/>
  <c r="P116" i="18"/>
  <c r="J116" i="18"/>
  <c r="D116" i="18"/>
  <c r="W111" i="18"/>
  <c r="Q111" i="18"/>
  <c r="K111" i="18"/>
  <c r="E111" i="18"/>
  <c r="X106" i="18"/>
  <c r="R106" i="18"/>
  <c r="L106" i="18"/>
  <c r="F106" i="18"/>
  <c r="Y101" i="18"/>
  <c r="S101" i="18"/>
  <c r="M101" i="18"/>
  <c r="G101" i="18"/>
  <c r="Z96" i="18"/>
  <c r="T96" i="18"/>
  <c r="N96" i="18"/>
  <c r="H96" i="18"/>
  <c r="AA91" i="18"/>
  <c r="U91" i="18"/>
  <c r="O91" i="18"/>
  <c r="I91" i="18"/>
  <c r="V86" i="18"/>
  <c r="P86" i="18"/>
  <c r="J86" i="18"/>
  <c r="D86" i="18"/>
  <c r="W81" i="18"/>
  <c r="Q81" i="18"/>
  <c r="K81" i="18"/>
  <c r="E81" i="18"/>
  <c r="X76" i="18"/>
  <c r="R76" i="18"/>
  <c r="L76" i="18"/>
  <c r="F76" i="18"/>
  <c r="Y71" i="18"/>
  <c r="S71" i="18"/>
  <c r="M71" i="18"/>
  <c r="G71" i="18"/>
  <c r="Z66" i="18"/>
  <c r="T66" i="18"/>
  <c r="N66" i="18"/>
  <c r="H66" i="18"/>
  <c r="AA61" i="18"/>
  <c r="U61" i="18"/>
  <c r="O61" i="18"/>
  <c r="I61" i="18"/>
  <c r="K384" i="18"/>
  <c r="R379" i="18"/>
  <c r="Y374" i="18"/>
  <c r="D359" i="18"/>
  <c r="K354" i="18"/>
  <c r="R349" i="18"/>
  <c r="Y344" i="18"/>
  <c r="D329" i="18"/>
  <c r="D325" i="18" s="1"/>
  <c r="K320" i="18"/>
  <c r="Y315" i="18"/>
  <c r="G315" i="18"/>
  <c r="M310" i="18"/>
  <c r="O305" i="18"/>
  <c r="P300" i="18"/>
  <c r="V295" i="18"/>
  <c r="J295" i="18"/>
  <c r="X290" i="18"/>
  <c r="L290" i="18"/>
  <c r="AA285" i="18"/>
  <c r="O285" i="18"/>
  <c r="V280" i="18"/>
  <c r="O280" i="18"/>
  <c r="H280" i="18"/>
  <c r="W275" i="18"/>
  <c r="P275" i="18"/>
  <c r="I275" i="18"/>
  <c r="X270" i="18"/>
  <c r="Q270" i="18"/>
  <c r="J270" i="18"/>
  <c r="Y265" i="18"/>
  <c r="R265" i="18"/>
  <c r="K265" i="18"/>
  <c r="D265" i="18"/>
  <c r="Z260" i="18"/>
  <c r="S260" i="18"/>
  <c r="L260" i="18"/>
  <c r="E260" i="18"/>
  <c r="U255" i="18"/>
  <c r="N255" i="18"/>
  <c r="G255" i="18"/>
  <c r="V250" i="18"/>
  <c r="O250" i="18"/>
  <c r="H250" i="18"/>
  <c r="W245" i="18"/>
  <c r="W241" i="18" s="1"/>
  <c r="P245" i="18"/>
  <c r="P241" i="18" s="1"/>
  <c r="I245" i="18"/>
  <c r="I241" i="18" s="1"/>
  <c r="X240" i="18"/>
  <c r="Q240" i="18"/>
  <c r="J240" i="18"/>
  <c r="V235" i="18"/>
  <c r="P235" i="18"/>
  <c r="J235" i="18"/>
  <c r="D235" i="18"/>
  <c r="W230" i="18"/>
  <c r="Q230" i="18"/>
  <c r="K230" i="18"/>
  <c r="E230" i="18"/>
  <c r="X225" i="18"/>
  <c r="R225" i="18"/>
  <c r="L225" i="18"/>
  <c r="F225" i="18"/>
  <c r="Y220" i="18"/>
  <c r="S220" i="18"/>
  <c r="M220" i="18"/>
  <c r="G220" i="18"/>
  <c r="Z215" i="18"/>
  <c r="T215" i="18"/>
  <c r="N215" i="18"/>
  <c r="H215" i="18"/>
  <c r="AA210" i="18"/>
  <c r="U210" i="18"/>
  <c r="O210" i="18"/>
  <c r="I210" i="18"/>
  <c r="V205" i="18"/>
  <c r="P205" i="18"/>
  <c r="J205" i="18"/>
  <c r="D205" i="18"/>
  <c r="W200" i="18"/>
  <c r="Q200" i="18"/>
  <c r="K200" i="18"/>
  <c r="E200" i="18"/>
  <c r="X195" i="18"/>
  <c r="R195" i="18"/>
  <c r="L195" i="18"/>
  <c r="F195" i="18"/>
  <c r="Y190" i="18"/>
  <c r="S190" i="18"/>
  <c r="M190" i="18"/>
  <c r="G190" i="18"/>
  <c r="Z185" i="18"/>
  <c r="T185" i="18"/>
  <c r="N185" i="18"/>
  <c r="H185" i="18"/>
  <c r="AA180" i="18"/>
  <c r="U180" i="18"/>
  <c r="O180" i="18"/>
  <c r="I180" i="18"/>
  <c r="V175" i="18"/>
  <c r="P175" i="18"/>
  <c r="J175" i="18"/>
  <c r="D175" i="18"/>
  <c r="W170" i="18"/>
  <c r="Q170" i="18"/>
  <c r="K170" i="18"/>
  <c r="E170" i="18"/>
  <c r="X161" i="18"/>
  <c r="R161" i="18"/>
  <c r="L161" i="18"/>
  <c r="F161" i="18"/>
  <c r="Y156" i="18"/>
  <c r="S156" i="18"/>
  <c r="M156" i="18"/>
  <c r="G156" i="18"/>
  <c r="Z151" i="18"/>
  <c r="T151" i="18"/>
  <c r="N151" i="18"/>
  <c r="H151" i="18"/>
  <c r="AA146" i="18"/>
  <c r="U146" i="18"/>
  <c r="O146" i="18"/>
  <c r="I146" i="18"/>
  <c r="V141" i="18"/>
  <c r="P141" i="18"/>
  <c r="J141" i="18"/>
  <c r="D141" i="18"/>
  <c r="W136" i="18"/>
  <c r="Q136" i="18"/>
  <c r="K136" i="18"/>
  <c r="E136" i="18"/>
  <c r="X131" i="18"/>
  <c r="R131" i="18"/>
  <c r="L131" i="18"/>
  <c r="F131" i="18"/>
  <c r="Y126" i="18"/>
  <c r="S126" i="18"/>
  <c r="M126" i="18"/>
  <c r="G126" i="18"/>
  <c r="Z121" i="18"/>
  <c r="T121" i="18"/>
  <c r="N121" i="18"/>
  <c r="H121" i="18"/>
  <c r="AA116" i="18"/>
  <c r="U116" i="18"/>
  <c r="O116" i="18"/>
  <c r="I116" i="18"/>
  <c r="V111" i="18"/>
  <c r="P111" i="18"/>
  <c r="J111" i="18"/>
  <c r="D111" i="18"/>
  <c r="W106" i="18"/>
  <c r="Q106" i="18"/>
  <c r="K106" i="18"/>
  <c r="E106" i="18"/>
  <c r="X101" i="18"/>
  <c r="R101" i="18"/>
  <c r="L101" i="18"/>
  <c r="F101" i="18"/>
  <c r="Y96" i="18"/>
  <c r="S96" i="18"/>
  <c r="M96" i="18"/>
  <c r="G96" i="18"/>
  <c r="Z91" i="18"/>
  <c r="T91" i="18"/>
  <c r="N91" i="18"/>
  <c r="H91" i="18"/>
  <c r="AA86" i="18"/>
  <c r="U86" i="18"/>
  <c r="O86" i="18"/>
  <c r="I86" i="18"/>
  <c r="V81" i="18"/>
  <c r="P81" i="18"/>
  <c r="J81" i="18"/>
  <c r="D81" i="18"/>
  <c r="W76" i="18"/>
  <c r="Q76" i="18"/>
  <c r="K76" i="18"/>
  <c r="E76" i="18"/>
  <c r="X71" i="18"/>
  <c r="R71" i="18"/>
  <c r="L71" i="18"/>
  <c r="F71" i="18"/>
  <c r="Y66" i="18"/>
  <c r="S66" i="18"/>
  <c r="M66" i="18"/>
  <c r="G66" i="18"/>
  <c r="E384" i="18"/>
  <c r="L379" i="18"/>
  <c r="S374" i="18"/>
  <c r="Z369" i="18"/>
  <c r="Z365" i="18" s="1"/>
  <c r="E354" i="18"/>
  <c r="E350" i="18" s="1"/>
  <c r="L349" i="18"/>
  <c r="L345" i="18" s="1"/>
  <c r="S344" i="18"/>
  <c r="Z339" i="18"/>
  <c r="Z335" i="18" s="1"/>
  <c r="E320" i="18"/>
  <c r="X315" i="18"/>
  <c r="F315" i="18"/>
  <c r="Z310" i="18"/>
  <c r="H310" i="18"/>
  <c r="N305" i="18"/>
  <c r="O300" i="18"/>
  <c r="S295" i="18"/>
  <c r="G295" i="18"/>
  <c r="W290" i="18"/>
  <c r="K290" i="18"/>
  <c r="Y285" i="18"/>
  <c r="M285" i="18"/>
  <c r="U280" i="18"/>
  <c r="N280" i="18"/>
  <c r="G280" i="18"/>
  <c r="V275" i="18"/>
  <c r="O275" i="18"/>
  <c r="H275" i="18"/>
  <c r="W270" i="18"/>
  <c r="P270" i="18"/>
  <c r="I270" i="18"/>
  <c r="X265" i="18"/>
  <c r="Q265" i="18"/>
  <c r="J265" i="18"/>
  <c r="Y260" i="18"/>
  <c r="R260" i="18"/>
  <c r="K260" i="18"/>
  <c r="D260" i="18"/>
  <c r="AA255" i="18"/>
  <c r="T255" i="18"/>
  <c r="M255" i="18"/>
  <c r="F255" i="18"/>
  <c r="U250" i="18"/>
  <c r="N250" i="18"/>
  <c r="G250" i="18"/>
  <c r="V245" i="18"/>
  <c r="O245" i="18"/>
  <c r="H245" i="18"/>
  <c r="W240" i="18"/>
  <c r="P240" i="18"/>
  <c r="I240" i="18"/>
  <c r="AA235" i="18"/>
  <c r="U235" i="18"/>
  <c r="O235" i="18"/>
  <c r="I235" i="18"/>
  <c r="V230" i="18"/>
  <c r="P230" i="18"/>
  <c r="J230" i="18"/>
  <c r="D230" i="18"/>
  <c r="W225" i="18"/>
  <c r="Q225" i="18"/>
  <c r="K225" i="18"/>
  <c r="E225" i="18"/>
  <c r="X220" i="18"/>
  <c r="R220" i="18"/>
  <c r="L220" i="18"/>
  <c r="F220" i="18"/>
  <c r="Y215" i="18"/>
  <c r="S215" i="18"/>
  <c r="M215" i="18"/>
  <c r="G215" i="18"/>
  <c r="Z210" i="18"/>
  <c r="T210" i="18"/>
  <c r="N210" i="18"/>
  <c r="H210" i="18"/>
  <c r="AA205" i="18"/>
  <c r="U205" i="18"/>
  <c r="O205" i="18"/>
  <c r="I205" i="18"/>
  <c r="V200" i="18"/>
  <c r="P200" i="18"/>
  <c r="J200" i="18"/>
  <c r="D200" i="18"/>
  <c r="W195" i="18"/>
  <c r="Q195" i="18"/>
  <c r="K195" i="18"/>
  <c r="E195" i="18"/>
  <c r="X190" i="18"/>
  <c r="R190" i="18"/>
  <c r="L190" i="18"/>
  <c r="F190" i="18"/>
  <c r="Y185" i="18"/>
  <c r="S185" i="18"/>
  <c r="M185" i="18"/>
  <c r="G185" i="18"/>
  <c r="Z180" i="18"/>
  <c r="T180" i="18"/>
  <c r="N180" i="18"/>
  <c r="H180" i="18"/>
  <c r="AA175" i="18"/>
  <c r="U175" i="18"/>
  <c r="O175" i="18"/>
  <c r="I175" i="18"/>
  <c r="V170" i="18"/>
  <c r="P170" i="18"/>
  <c r="J170" i="18"/>
  <c r="D170" i="18"/>
  <c r="D166" i="18" s="1"/>
  <c r="W161" i="18"/>
  <c r="Q161" i="18"/>
  <c r="K161" i="18"/>
  <c r="E161" i="18"/>
  <c r="X156" i="18"/>
  <c r="R156" i="18"/>
  <c r="L156" i="18"/>
  <c r="F156" i="18"/>
  <c r="Y151" i="18"/>
  <c r="S151" i="18"/>
  <c r="M151" i="18"/>
  <c r="G151" i="18"/>
  <c r="Z146" i="18"/>
  <c r="T146" i="18"/>
  <c r="N146" i="18"/>
  <c r="H146" i="18"/>
  <c r="AA141" i="18"/>
  <c r="U141" i="18"/>
  <c r="O141" i="18"/>
  <c r="I141" i="18"/>
  <c r="V136" i="18"/>
  <c r="P136" i="18"/>
  <c r="J136" i="18"/>
  <c r="D136" i="18"/>
  <c r="W131" i="18"/>
  <c r="Q131" i="18"/>
  <c r="K131" i="18"/>
  <c r="E131" i="18"/>
  <c r="X126" i="18"/>
  <c r="R126" i="18"/>
  <c r="L126" i="18"/>
  <c r="F126" i="18"/>
  <c r="Y121" i="18"/>
  <c r="S121" i="18"/>
  <c r="M121" i="18"/>
  <c r="G121" i="18"/>
  <c r="Z116" i="18"/>
  <c r="T116" i="18"/>
  <c r="N116" i="18"/>
  <c r="H116" i="18"/>
  <c r="AA111" i="18"/>
  <c r="U111" i="18"/>
  <c r="O111" i="18"/>
  <c r="I111" i="18"/>
  <c r="V106" i="18"/>
  <c r="P106" i="18"/>
  <c r="J106" i="18"/>
  <c r="D106" i="18"/>
  <c r="W101" i="18"/>
  <c r="Q101" i="18"/>
  <c r="Q97" i="18" s="1"/>
  <c r="K101" i="18"/>
  <c r="E101" i="18"/>
  <c r="F379" i="18"/>
  <c r="M374" i="18"/>
  <c r="M370" i="18" s="1"/>
  <c r="T369" i="18"/>
  <c r="T365" i="18" s="1"/>
  <c r="AA364" i="18"/>
  <c r="F349" i="18"/>
  <c r="M344" i="18"/>
  <c r="M340" i="18" s="1"/>
  <c r="T339" i="18"/>
  <c r="AA334" i="18"/>
  <c r="AA330" i="18" s="1"/>
  <c r="S315" i="18"/>
  <c r="Y310" i="18"/>
  <c r="G310" i="18"/>
  <c r="AA305" i="18"/>
  <c r="I305" i="18"/>
  <c r="J300" i="18"/>
  <c r="Q295" i="18"/>
  <c r="E295" i="18"/>
  <c r="T290" i="18"/>
  <c r="H290" i="18"/>
  <c r="X285" i="18"/>
  <c r="L285" i="18"/>
  <c r="AA280" i="18"/>
  <c r="T280" i="18"/>
  <c r="M280" i="18"/>
  <c r="F280" i="18"/>
  <c r="U275" i="18"/>
  <c r="N275" i="18"/>
  <c r="G275" i="18"/>
  <c r="V270" i="18"/>
  <c r="O270" i="18"/>
  <c r="H270" i="18"/>
  <c r="W265" i="18"/>
  <c r="P265" i="18"/>
  <c r="I265" i="18"/>
  <c r="X260" i="18"/>
  <c r="Q260" i="18"/>
  <c r="J260" i="18"/>
  <c r="Z255" i="18"/>
  <c r="S255" i="18"/>
  <c r="L255" i="18"/>
  <c r="E255" i="18"/>
  <c r="AA250" i="18"/>
  <c r="T250" i="18"/>
  <c r="M250" i="18"/>
  <c r="F250" i="18"/>
  <c r="U245" i="18"/>
  <c r="N245" i="18"/>
  <c r="G245" i="18"/>
  <c r="V240" i="18"/>
  <c r="O240" i="18"/>
  <c r="H240" i="18"/>
  <c r="Z235" i="18"/>
  <c r="Z231" i="18" s="1"/>
  <c r="T235" i="18"/>
  <c r="T231" i="18" s="1"/>
  <c r="N235" i="18"/>
  <c r="N231" i="18" s="1"/>
  <c r="H235" i="18"/>
  <c r="H231" i="18" s="1"/>
  <c r="AA230" i="18"/>
  <c r="AA226" i="18" s="1"/>
  <c r="U230" i="18"/>
  <c r="U226" i="18" s="1"/>
  <c r="O230" i="18"/>
  <c r="O226" i="18" s="1"/>
  <c r="I230" i="18"/>
  <c r="I226" i="18" s="1"/>
  <c r="V225" i="18"/>
  <c r="V221" i="18" s="1"/>
  <c r="P225" i="18"/>
  <c r="P221" i="18" s="1"/>
  <c r="J225" i="18"/>
  <c r="J221" i="18" s="1"/>
  <c r="D225" i="18"/>
  <c r="D221" i="18" s="1"/>
  <c r="W220" i="18"/>
  <c r="W216" i="18" s="1"/>
  <c r="Q220" i="18"/>
  <c r="Q216" i="18" s="1"/>
  <c r="K220" i="18"/>
  <c r="K216" i="18" s="1"/>
  <c r="E220" i="18"/>
  <c r="E216" i="18" s="1"/>
  <c r="X215" i="18"/>
  <c r="X211" i="18" s="1"/>
  <c r="R215" i="18"/>
  <c r="R211" i="18" s="1"/>
  <c r="L215" i="18"/>
  <c r="L211" i="18" s="1"/>
  <c r="F215" i="18"/>
  <c r="F211" i="18" s="1"/>
  <c r="Y210" i="18"/>
  <c r="Y206" i="18" s="1"/>
  <c r="S210" i="18"/>
  <c r="S206" i="18" s="1"/>
  <c r="M210" i="18"/>
  <c r="M206" i="18" s="1"/>
  <c r="G210" i="18"/>
  <c r="G206" i="18" s="1"/>
  <c r="Z205" i="18"/>
  <c r="Z201" i="18" s="1"/>
  <c r="T205" i="18"/>
  <c r="T201" i="18" s="1"/>
  <c r="N205" i="18"/>
  <c r="N201" i="18" s="1"/>
  <c r="H205" i="18"/>
  <c r="H201" i="18" s="1"/>
  <c r="AA200" i="18"/>
  <c r="AA196" i="18" s="1"/>
  <c r="U200" i="18"/>
  <c r="U196" i="18" s="1"/>
  <c r="O200" i="18"/>
  <c r="O196" i="18" s="1"/>
  <c r="I200" i="18"/>
  <c r="I196" i="18" s="1"/>
  <c r="G374" i="18"/>
  <c r="N369" i="18"/>
  <c r="U364" i="18"/>
  <c r="V359" i="18"/>
  <c r="V355" i="18" s="1"/>
  <c r="G344" i="18"/>
  <c r="G340" i="18" s="1"/>
  <c r="N339" i="18"/>
  <c r="U334" i="18"/>
  <c r="V329" i="18"/>
  <c r="V325" i="18" s="1"/>
  <c r="R315" i="18"/>
  <c r="T310" i="18"/>
  <c r="Z305" i="18"/>
  <c r="H305" i="18"/>
  <c r="AA300" i="18"/>
  <c r="I300" i="18"/>
  <c r="P295" i="18"/>
  <c r="D295" i="18"/>
  <c r="R290" i="18"/>
  <c r="F290" i="18"/>
  <c r="U285" i="18"/>
  <c r="I285" i="18"/>
  <c r="Z280" i="18"/>
  <c r="S280" i="18"/>
  <c r="L280" i="18"/>
  <c r="D280" i="18"/>
  <c r="AA275" i="18"/>
  <c r="T275" i="18"/>
  <c r="M275" i="18"/>
  <c r="E275" i="18"/>
  <c r="U270" i="18"/>
  <c r="N270" i="18"/>
  <c r="F270" i="18"/>
  <c r="V265" i="18"/>
  <c r="O265" i="18"/>
  <c r="G265" i="18"/>
  <c r="W260" i="18"/>
  <c r="P260" i="18"/>
  <c r="H260" i="18"/>
  <c r="Y255" i="18"/>
  <c r="R255" i="18"/>
  <c r="K255" i="18"/>
  <c r="Z250" i="18"/>
  <c r="S250" i="18"/>
  <c r="L250" i="18"/>
  <c r="D250" i="18"/>
  <c r="AA245" i="18"/>
  <c r="T245" i="18"/>
  <c r="M245" i="18"/>
  <c r="E245" i="18"/>
  <c r="U240" i="18"/>
  <c r="N240" i="18"/>
  <c r="F240" i="18"/>
  <c r="Y235" i="18"/>
  <c r="S235" i="18"/>
  <c r="M235" i="18"/>
  <c r="G235" i="18"/>
  <c r="Z230" i="18"/>
  <c r="T230" i="18"/>
  <c r="N230" i="18"/>
  <c r="H230" i="18"/>
  <c r="AA225" i="18"/>
  <c r="U225" i="18"/>
  <c r="O225" i="18"/>
  <c r="I225" i="18"/>
  <c r="V220" i="18"/>
  <c r="P220" i="18"/>
  <c r="J220" i="18"/>
  <c r="D220" i="18"/>
  <c r="W215" i="18"/>
  <c r="Q215" i="18"/>
  <c r="K215" i="18"/>
  <c r="E215" i="18"/>
  <c r="X210" i="18"/>
  <c r="R210" i="18"/>
  <c r="L210" i="18"/>
  <c r="F210" i="18"/>
  <c r="Y205" i="18"/>
  <c r="S205" i="18"/>
  <c r="M205" i="18"/>
  <c r="G205" i="18"/>
  <c r="Z200" i="18"/>
  <c r="T200" i="18"/>
  <c r="N200" i="18"/>
  <c r="H200" i="18"/>
  <c r="AA195" i="18"/>
  <c r="U195" i="18"/>
  <c r="O195" i="18"/>
  <c r="I195" i="18"/>
  <c r="V190" i="18"/>
  <c r="P190" i="18"/>
  <c r="J190" i="18"/>
  <c r="D190" i="18"/>
  <c r="W185" i="18"/>
  <c r="Q185" i="18"/>
  <c r="K185" i="18"/>
  <c r="E185" i="18"/>
  <c r="X180" i="18"/>
  <c r="R180" i="18"/>
  <c r="L180" i="18"/>
  <c r="F180" i="18"/>
  <c r="Y175" i="18"/>
  <c r="S175" i="18"/>
  <c r="M175" i="18"/>
  <c r="G175" i="18"/>
  <c r="Z170" i="18"/>
  <c r="T170" i="18"/>
  <c r="N170" i="18"/>
  <c r="H170" i="18"/>
  <c r="AA161" i="18"/>
  <c r="U161" i="18"/>
  <c r="O161" i="18"/>
  <c r="I161" i="18"/>
  <c r="V156" i="18"/>
  <c r="P156" i="18"/>
  <c r="J156" i="18"/>
  <c r="D156" i="18"/>
  <c r="W151" i="18"/>
  <c r="Q151" i="18"/>
  <c r="K151" i="18"/>
  <c r="E151" i="18"/>
  <c r="X146" i="18"/>
  <c r="R146" i="18"/>
  <c r="L146" i="18"/>
  <c r="F146" i="18"/>
  <c r="Y141" i="18"/>
  <c r="S141" i="18"/>
  <c r="M141" i="18"/>
  <c r="G141" i="18"/>
  <c r="Z136" i="18"/>
  <c r="T136" i="18"/>
  <c r="N136" i="18"/>
  <c r="H136" i="18"/>
  <c r="AA131" i="18"/>
  <c r="U131" i="18"/>
  <c r="O131" i="18"/>
  <c r="I131" i="18"/>
  <c r="V126" i="18"/>
  <c r="P126" i="18"/>
  <c r="J126" i="18"/>
  <c r="D126" i="18"/>
  <c r="W121" i="18"/>
  <c r="Q121" i="18"/>
  <c r="K121" i="18"/>
  <c r="E121" i="18"/>
  <c r="X116" i="18"/>
  <c r="R116" i="18"/>
  <c r="L116" i="18"/>
  <c r="F116" i="18"/>
  <c r="Y111" i="18"/>
  <c r="S111" i="18"/>
  <c r="M111" i="18"/>
  <c r="G111" i="18"/>
  <c r="Z106" i="18"/>
  <c r="T106" i="18"/>
  <c r="N106" i="18"/>
  <c r="H106" i="18"/>
  <c r="AA101" i="18"/>
  <c r="U101" i="18"/>
  <c r="O101" i="18"/>
  <c r="I101" i="18"/>
  <c r="V96" i="18"/>
  <c r="P96" i="18"/>
  <c r="J96" i="18"/>
  <c r="D96" i="18"/>
  <c r="W91" i="18"/>
  <c r="Q91" i="18"/>
  <c r="K91" i="18"/>
  <c r="E91" i="18"/>
  <c r="X86" i="18"/>
  <c r="R86" i="18"/>
  <c r="L86" i="18"/>
  <c r="F86" i="18"/>
  <c r="Y81" i="18"/>
  <c r="S81" i="18"/>
  <c r="M81" i="18"/>
  <c r="G81" i="18"/>
  <c r="Z76" i="18"/>
  <c r="T76" i="18"/>
  <c r="N76" i="18"/>
  <c r="H76" i="18"/>
  <c r="AA71" i="18"/>
  <c r="U71" i="18"/>
  <c r="O71" i="18"/>
  <c r="I71" i="18"/>
  <c r="V66" i="18"/>
  <c r="P66" i="18"/>
  <c r="J66" i="18"/>
  <c r="D66" i="18"/>
  <c r="W61" i="18"/>
  <c r="Q61" i="18"/>
  <c r="K61" i="18"/>
  <c r="E61" i="18"/>
  <c r="X56" i="18"/>
  <c r="R56" i="18"/>
  <c r="L56" i="18"/>
  <c r="F56" i="18"/>
  <c r="Y51" i="18"/>
  <c r="S51" i="18"/>
  <c r="M51" i="18"/>
  <c r="G51" i="18"/>
  <c r="Z46" i="18"/>
  <c r="T46" i="18"/>
  <c r="N46" i="18"/>
  <c r="H46" i="18"/>
  <c r="AA41" i="18"/>
  <c r="U41" i="18"/>
  <c r="W384" i="18"/>
  <c r="W380" i="18" s="1"/>
  <c r="H369" i="18"/>
  <c r="O364" i="18"/>
  <c r="O360" i="18" s="1"/>
  <c r="P359" i="18"/>
  <c r="P355" i="18" s="1"/>
  <c r="W354" i="18"/>
  <c r="H339" i="18"/>
  <c r="O334" i="18"/>
  <c r="O330" i="18" s="1"/>
  <c r="P329" i="18"/>
  <c r="P325" i="18" s="1"/>
  <c r="W320" i="18"/>
  <c r="W316" i="18" s="1"/>
  <c r="M315" i="18"/>
  <c r="S310" i="18"/>
  <c r="U305" i="18"/>
  <c r="V300" i="18"/>
  <c r="D300" i="18"/>
  <c r="Y295" i="18"/>
  <c r="M295" i="18"/>
  <c r="Q290" i="18"/>
  <c r="E290" i="18"/>
  <c r="S285" i="18"/>
  <c r="G285" i="18"/>
  <c r="Y280" i="18"/>
  <c r="R280" i="18"/>
  <c r="J280" i="18"/>
  <c r="Z275" i="18"/>
  <c r="S275" i="18"/>
  <c r="K275" i="18"/>
  <c r="D275" i="18"/>
  <c r="AA270" i="18"/>
  <c r="T270" i="18"/>
  <c r="L270" i="18"/>
  <c r="E270" i="18"/>
  <c r="U265" i="18"/>
  <c r="M265" i="18"/>
  <c r="F265" i="18"/>
  <c r="V260" i="18"/>
  <c r="N260" i="18"/>
  <c r="G260" i="18"/>
  <c r="X255" i="18"/>
  <c r="Q255" i="18"/>
  <c r="I255" i="18"/>
  <c r="Y250" i="18"/>
  <c r="R250" i="18"/>
  <c r="J250" i="18"/>
  <c r="Z245" i="18"/>
  <c r="S245" i="18"/>
  <c r="K245" i="18"/>
  <c r="D245" i="18"/>
  <c r="AA240" i="18"/>
  <c r="T240" i="18"/>
  <c r="L240" i="18"/>
  <c r="E240" i="18"/>
  <c r="X235" i="18"/>
  <c r="R235" i="18"/>
  <c r="L235" i="18"/>
  <c r="F235" i="18"/>
  <c r="Y230" i="18"/>
  <c r="S230" i="18"/>
  <c r="M230" i="18"/>
  <c r="G230" i="18"/>
  <c r="Z225" i="18"/>
  <c r="T225" i="18"/>
  <c r="N225" i="18"/>
  <c r="H225" i="18"/>
  <c r="AA220" i="18"/>
  <c r="U220" i="18"/>
  <c r="O220" i="18"/>
  <c r="I220" i="18"/>
  <c r="V215" i="18"/>
  <c r="P215" i="18"/>
  <c r="J215" i="18"/>
  <c r="D215" i="18"/>
  <c r="W210" i="18"/>
  <c r="Q210" i="18"/>
  <c r="K210" i="18"/>
  <c r="E210" i="18"/>
  <c r="X205" i="18"/>
  <c r="R205" i="18"/>
  <c r="L205" i="18"/>
  <c r="F205" i="18"/>
  <c r="Y200" i="18"/>
  <c r="S200" i="18"/>
  <c r="M200" i="18"/>
  <c r="G200" i="18"/>
  <c r="Z195" i="18"/>
  <c r="T195" i="18"/>
  <c r="N195" i="18"/>
  <c r="H195" i="18"/>
  <c r="AA190" i="18"/>
  <c r="U190" i="18"/>
  <c r="O190" i="18"/>
  <c r="I190" i="18"/>
  <c r="V185" i="18"/>
  <c r="P185" i="18"/>
  <c r="J185" i="18"/>
  <c r="D185" i="18"/>
  <c r="W180" i="18"/>
  <c r="Q180" i="18"/>
  <c r="K180" i="18"/>
  <c r="E180" i="18"/>
  <c r="X175" i="18"/>
  <c r="R175" i="18"/>
  <c r="L175" i="18"/>
  <c r="F175" i="18"/>
  <c r="Y170" i="18"/>
  <c r="S170" i="18"/>
  <c r="M170" i="18"/>
  <c r="G170" i="18"/>
  <c r="Z161" i="18"/>
  <c r="T161" i="18"/>
  <c r="N161" i="18"/>
  <c r="H161" i="18"/>
  <c r="AA156" i="18"/>
  <c r="U156" i="18"/>
  <c r="O156" i="18"/>
  <c r="I156" i="18"/>
  <c r="V151" i="18"/>
  <c r="P151" i="18"/>
  <c r="J151" i="18"/>
  <c r="D151" i="18"/>
  <c r="W146" i="18"/>
  <c r="Q146" i="18"/>
  <c r="K146" i="18"/>
  <c r="E146" i="18"/>
  <c r="X141" i="18"/>
  <c r="R141" i="18"/>
  <c r="L141" i="18"/>
  <c r="F141" i="18"/>
  <c r="Y136" i="18"/>
  <c r="S136" i="18"/>
  <c r="M136" i="18"/>
  <c r="G136" i="18"/>
  <c r="Z131" i="18"/>
  <c r="T131" i="18"/>
  <c r="N131" i="18"/>
  <c r="H131" i="18"/>
  <c r="AA126" i="18"/>
  <c r="U126" i="18"/>
  <c r="O126" i="18"/>
  <c r="I126" i="18"/>
  <c r="V121" i="18"/>
  <c r="P121" i="18"/>
  <c r="J121" i="18"/>
  <c r="D121" i="18"/>
  <c r="W116" i="18"/>
  <c r="Q116" i="18"/>
  <c r="K116" i="18"/>
  <c r="E116" i="18"/>
  <c r="X111" i="18"/>
  <c r="R111" i="18"/>
  <c r="L111" i="18"/>
  <c r="F111" i="18"/>
  <c r="Y106" i="18"/>
  <c r="S106" i="18"/>
  <c r="M106" i="18"/>
  <c r="G106" i="18"/>
  <c r="Z101" i="18"/>
  <c r="T101" i="18"/>
  <c r="N101" i="18"/>
  <c r="H101" i="18"/>
  <c r="AA96" i="18"/>
  <c r="U96" i="18"/>
  <c r="O96" i="18"/>
  <c r="I96" i="18"/>
  <c r="V91" i="18"/>
  <c r="P91" i="18"/>
  <c r="J91" i="18"/>
  <c r="D91" i="18"/>
  <c r="W86" i="18"/>
  <c r="Q86" i="18"/>
  <c r="K86" i="18"/>
  <c r="E86" i="18"/>
  <c r="X81" i="18"/>
  <c r="R81" i="18"/>
  <c r="L81" i="18"/>
  <c r="F81" i="18"/>
  <c r="Y76" i="18"/>
  <c r="S76" i="18"/>
  <c r="M76" i="18"/>
  <c r="G76" i="18"/>
  <c r="Z71" i="18"/>
  <c r="T71" i="18"/>
  <c r="N71" i="18"/>
  <c r="H71" i="18"/>
  <c r="AA66" i="18"/>
  <c r="U66" i="18"/>
  <c r="O66" i="18"/>
  <c r="I66" i="18"/>
  <c r="V61" i="18"/>
  <c r="P61" i="18"/>
  <c r="J61" i="18"/>
  <c r="D61" i="18"/>
  <c r="W56" i="18"/>
  <c r="Q56" i="18"/>
  <c r="K56" i="18"/>
  <c r="E56" i="18"/>
  <c r="X51" i="18"/>
  <c r="R51" i="18"/>
  <c r="L51" i="18"/>
  <c r="F51" i="18"/>
  <c r="Y46" i="18"/>
  <c r="S46" i="18"/>
  <c r="M46" i="18"/>
  <c r="G46" i="18"/>
  <c r="Z41" i="18"/>
  <c r="T41" i="18"/>
  <c r="N41" i="18"/>
  <c r="H41" i="18"/>
  <c r="AA36" i="18"/>
  <c r="U36" i="18"/>
  <c r="O36" i="18"/>
  <c r="I36" i="18"/>
  <c r="V31" i="18"/>
  <c r="P31" i="18"/>
  <c r="J31" i="18"/>
  <c r="D31" i="18"/>
  <c r="W26" i="18"/>
  <c r="Q26" i="18"/>
  <c r="K26" i="18"/>
  <c r="E26" i="18"/>
  <c r="X21" i="18"/>
  <c r="R21" i="18"/>
  <c r="L21" i="18"/>
  <c r="F21" i="18"/>
  <c r="J11" i="18"/>
  <c r="P11" i="18"/>
  <c r="V11" i="18"/>
  <c r="I14" i="18"/>
  <c r="O14" i="18"/>
  <c r="U14" i="18"/>
  <c r="U12" i="18" s="1"/>
  <c r="AA14" i="18"/>
  <c r="I16" i="18"/>
  <c r="O16" i="18"/>
  <c r="U16" i="18"/>
  <c r="AA16" i="18"/>
  <c r="D19" i="18"/>
  <c r="D17" i="18" s="1"/>
  <c r="K19" i="18"/>
  <c r="K17" i="18" s="1"/>
  <c r="S19" i="18"/>
  <c r="S17" i="18" s="1"/>
  <c r="Z19" i="18"/>
  <c r="Z17" i="18" s="1"/>
  <c r="I21" i="18"/>
  <c r="P21" i="18"/>
  <c r="W21" i="18"/>
  <c r="J24" i="18"/>
  <c r="J22" i="18" s="1"/>
  <c r="R24" i="18"/>
  <c r="R22" i="18" s="1"/>
  <c r="Y24" i="18"/>
  <c r="Y22" i="18" s="1"/>
  <c r="H26" i="18"/>
  <c r="O26" i="18"/>
  <c r="V26" i="18"/>
  <c r="I29" i="18"/>
  <c r="I27" i="18" s="1"/>
  <c r="Q29" i="18"/>
  <c r="Q27" i="18" s="1"/>
  <c r="X29" i="18"/>
  <c r="X27" i="18" s="1"/>
  <c r="G31" i="18"/>
  <c r="N31" i="18"/>
  <c r="U31" i="18"/>
  <c r="G34" i="18"/>
  <c r="G32" i="18" s="1"/>
  <c r="N34" i="18"/>
  <c r="N32" i="18" s="1"/>
  <c r="V34" i="18"/>
  <c r="V32" i="18" s="1"/>
  <c r="E36" i="18"/>
  <c r="L36" i="18"/>
  <c r="S36" i="18"/>
  <c r="Z36" i="18"/>
  <c r="F39" i="18"/>
  <c r="F37" i="18" s="1"/>
  <c r="M39" i="18"/>
  <c r="M37" i="18" s="1"/>
  <c r="U39" i="18"/>
  <c r="D41" i="18"/>
  <c r="K41" i="18"/>
  <c r="R41" i="18"/>
  <c r="E44" i="18"/>
  <c r="E42" i="18" s="1"/>
  <c r="O44" i="18"/>
  <c r="W44" i="18"/>
  <c r="I46" i="18"/>
  <c r="I42" i="18" s="1"/>
  <c r="Q46" i="18"/>
  <c r="Q42" i="18" s="1"/>
  <c r="AA46" i="18"/>
  <c r="AA42" i="18" s="1"/>
  <c r="D49" i="18"/>
  <c r="D47" i="18" s="1"/>
  <c r="N49" i="18"/>
  <c r="V49" i="18"/>
  <c r="H51" i="18"/>
  <c r="H47" i="18" s="1"/>
  <c r="P51" i="18"/>
  <c r="P47" i="18" s="1"/>
  <c r="Z51" i="18"/>
  <c r="Z47" i="18" s="1"/>
  <c r="M54" i="18"/>
  <c r="M52" i="18" s="1"/>
  <c r="U54" i="18"/>
  <c r="G56" i="18"/>
  <c r="G52" i="18" s="1"/>
  <c r="O56" i="18"/>
  <c r="O52" i="18" s="1"/>
  <c r="Y56" i="18"/>
  <c r="Y52" i="18" s="1"/>
  <c r="L59" i="18"/>
  <c r="T59" i="18"/>
  <c r="T57" i="18" s="1"/>
  <c r="F61" i="18"/>
  <c r="F57" i="18" s="1"/>
  <c r="R61" i="18"/>
  <c r="F64" i="18"/>
  <c r="F62" i="18" s="1"/>
  <c r="X64" i="18"/>
  <c r="X62" i="18" s="1"/>
  <c r="R66" i="18"/>
  <c r="D69" i="18"/>
  <c r="D67" i="18" s="1"/>
  <c r="V69" i="18"/>
  <c r="V67" i="18" s="1"/>
  <c r="P71" i="18"/>
  <c r="U74" i="18"/>
  <c r="U72" i="18" s="1"/>
  <c r="O76" i="18"/>
  <c r="T79" i="18"/>
  <c r="T77" i="18" s="1"/>
  <c r="N81" i="18"/>
  <c r="N84" i="18"/>
  <c r="N82" i="18" s="1"/>
  <c r="H86" i="18"/>
  <c r="Z86" i="18"/>
  <c r="L89" i="18"/>
  <c r="L87" i="18" s="1"/>
  <c r="F91" i="18"/>
  <c r="X91" i="18"/>
  <c r="F94" i="18"/>
  <c r="F92" i="18" s="1"/>
  <c r="X94" i="18"/>
  <c r="X92" i="18" s="1"/>
  <c r="R96" i="18"/>
  <c r="D99" i="18"/>
  <c r="D97" i="18" s="1"/>
  <c r="V99" i="18"/>
  <c r="V97" i="18" s="1"/>
  <c r="O104" i="18"/>
  <c r="AA106" i="18"/>
  <c r="AA102" i="18" s="1"/>
  <c r="H109" i="18"/>
  <c r="T111" i="18"/>
  <c r="T107" i="18" s="1"/>
  <c r="M116" i="18"/>
  <c r="M112" i="18" s="1"/>
  <c r="F121" i="18"/>
  <c r="F117" i="18" s="1"/>
  <c r="W124" i="18"/>
  <c r="P129" i="18"/>
  <c r="O134" i="18"/>
  <c r="AA136" i="18"/>
  <c r="AA132" i="18" s="1"/>
  <c r="H139" i="18"/>
  <c r="T141" i="18"/>
  <c r="T137" i="18" s="1"/>
  <c r="M146" i="18"/>
  <c r="M142" i="18" s="1"/>
  <c r="F151" i="18"/>
  <c r="F147" i="18" s="1"/>
  <c r="W154" i="18"/>
  <c r="P159" i="18"/>
  <c r="U170" i="18"/>
  <c r="U166" i="18" s="1"/>
  <c r="N175" i="18"/>
  <c r="N171" i="18" s="1"/>
  <c r="G180" i="18"/>
  <c r="G176" i="18" s="1"/>
  <c r="V195" i="18"/>
  <c r="V191" i="18" s="1"/>
  <c r="U360" i="18"/>
  <c r="F375" i="18"/>
  <c r="T19" i="18"/>
  <c r="AA19" i="18"/>
  <c r="D24" i="18"/>
  <c r="L24" i="18"/>
  <c r="S24" i="18"/>
  <c r="Z24" i="18"/>
  <c r="K29" i="18"/>
  <c r="K27" i="18" s="1"/>
  <c r="R29" i="18"/>
  <c r="Y29" i="18"/>
  <c r="H31" i="18"/>
  <c r="O31" i="18"/>
  <c r="W31" i="18"/>
  <c r="H34" i="18"/>
  <c r="H32" i="18" s="1"/>
  <c r="P34" i="18"/>
  <c r="W34" i="18"/>
  <c r="F36" i="18"/>
  <c r="M36" i="18"/>
  <c r="T36" i="18"/>
  <c r="G39" i="18"/>
  <c r="G37" i="18" s="1"/>
  <c r="O39" i="18"/>
  <c r="V39" i="18"/>
  <c r="V37" i="18" s="1"/>
  <c r="E41" i="18"/>
  <c r="L41" i="18"/>
  <c r="S41" i="18"/>
  <c r="F44" i="18"/>
  <c r="F42" i="18" s="1"/>
  <c r="P44" i="18"/>
  <c r="P42" i="18" s="1"/>
  <c r="X44" i="18"/>
  <c r="X42" i="18" s="1"/>
  <c r="J46" i="18"/>
  <c r="R46" i="18"/>
  <c r="E49" i="18"/>
  <c r="E47" i="18" s="1"/>
  <c r="O49" i="18"/>
  <c r="W49" i="18"/>
  <c r="W47" i="18" s="1"/>
  <c r="I51" i="18"/>
  <c r="Q51" i="18"/>
  <c r="AA51" i="18"/>
  <c r="D54" i="18"/>
  <c r="D52" i="18" s="1"/>
  <c r="N54" i="18"/>
  <c r="V54" i="18"/>
  <c r="V52" i="18" s="1"/>
  <c r="H56" i="18"/>
  <c r="P56" i="18"/>
  <c r="Z56" i="18"/>
  <c r="M59" i="18"/>
  <c r="U59" i="18"/>
  <c r="U57" i="18" s="1"/>
  <c r="G61" i="18"/>
  <c r="S61" i="18"/>
  <c r="K64" i="18"/>
  <c r="E66" i="18"/>
  <c r="W66" i="18"/>
  <c r="E69" i="18"/>
  <c r="E67" i="18" s="1"/>
  <c r="W69" i="18"/>
  <c r="Q71" i="18"/>
  <c r="D74" i="18"/>
  <c r="D72" i="18" s="1"/>
  <c r="V74" i="18"/>
  <c r="P76" i="18"/>
  <c r="U79" i="18"/>
  <c r="U77" i="18" s="1"/>
  <c r="O81" i="18"/>
  <c r="S84" i="18"/>
  <c r="M86" i="18"/>
  <c r="M89" i="18"/>
  <c r="G91" i="18"/>
  <c r="G87" i="18" s="1"/>
  <c r="Y91" i="18"/>
  <c r="Y87" i="18" s="1"/>
  <c r="K94" i="18"/>
  <c r="E96" i="18"/>
  <c r="W96" i="18"/>
  <c r="E99" i="18"/>
  <c r="E97" i="18" s="1"/>
  <c r="W99" i="18"/>
  <c r="W97" i="18" s="1"/>
  <c r="U104" i="18"/>
  <c r="U102" i="18" s="1"/>
  <c r="N109" i="18"/>
  <c r="N107" i="18" s="1"/>
  <c r="Z111" i="18"/>
  <c r="G114" i="18"/>
  <c r="G112" i="18" s="1"/>
  <c r="S116" i="18"/>
  <c r="L121" i="18"/>
  <c r="E126" i="18"/>
  <c r="V129" i="18"/>
  <c r="V127" i="18" s="1"/>
  <c r="U134" i="18"/>
  <c r="U132" i="18" s="1"/>
  <c r="N139" i="18"/>
  <c r="N137" i="18" s="1"/>
  <c r="Z141" i="18"/>
  <c r="G144" i="18"/>
  <c r="G142" i="18" s="1"/>
  <c r="S146" i="18"/>
  <c r="L151" i="18"/>
  <c r="E156" i="18"/>
  <c r="V159" i="18"/>
  <c r="V157" i="18" s="1"/>
  <c r="AA170" i="18"/>
  <c r="AA166" i="18" s="1"/>
  <c r="T175" i="18"/>
  <c r="T171" i="18" s="1"/>
  <c r="M180" i="18"/>
  <c r="M176" i="18" s="1"/>
  <c r="F185" i="18"/>
  <c r="F181" i="18" s="1"/>
  <c r="H246" i="18"/>
  <c r="H335" i="18"/>
  <c r="AA360" i="18"/>
  <c r="L375" i="18"/>
  <c r="O246" i="18"/>
  <c r="N335" i="18"/>
  <c r="S340" i="18"/>
  <c r="G370" i="18"/>
  <c r="G9" i="18"/>
  <c r="M9" i="18"/>
  <c r="S9" i="18"/>
  <c r="Y9" i="18"/>
  <c r="Y7" i="18" s="1"/>
  <c r="G11" i="18"/>
  <c r="M11" i="18"/>
  <c r="S11" i="18"/>
  <c r="Y11" i="18"/>
  <c r="F14" i="18"/>
  <c r="L14" i="18"/>
  <c r="L12" i="18" s="1"/>
  <c r="R14" i="18"/>
  <c r="X14" i="18"/>
  <c r="F16" i="18"/>
  <c r="L16" i="18"/>
  <c r="R16" i="18"/>
  <c r="X16" i="18"/>
  <c r="H19" i="18"/>
  <c r="H17" i="18" s="1"/>
  <c r="O19" i="18"/>
  <c r="O17" i="18" s="1"/>
  <c r="V19" i="18"/>
  <c r="E21" i="18"/>
  <c r="E17" i="18" s="1"/>
  <c r="M21" i="18"/>
  <c r="M17" i="18" s="1"/>
  <c r="T21" i="18"/>
  <c r="AA21" i="18"/>
  <c r="G24" i="18"/>
  <c r="G22" i="18" s="1"/>
  <c r="N24" i="18"/>
  <c r="N22" i="18" s="1"/>
  <c r="U24" i="18"/>
  <c r="D26" i="18"/>
  <c r="L26" i="18"/>
  <c r="S26" i="18"/>
  <c r="Z26" i="18"/>
  <c r="F29" i="18"/>
  <c r="F27" i="18" s="1"/>
  <c r="M29" i="18"/>
  <c r="M27" i="18" s="1"/>
  <c r="T29" i="18"/>
  <c r="T27" i="18" s="1"/>
  <c r="AA29" i="18"/>
  <c r="AA27" i="18" s="1"/>
  <c r="K31" i="18"/>
  <c r="R31" i="18"/>
  <c r="Y31" i="18"/>
  <c r="D34" i="18"/>
  <c r="D32" i="18" s="1"/>
  <c r="K34" i="18"/>
  <c r="K32" i="18" s="1"/>
  <c r="R34" i="18"/>
  <c r="R32" i="18" s="1"/>
  <c r="Y34" i="18"/>
  <c r="Y32" i="18" s="1"/>
  <c r="H36" i="18"/>
  <c r="P36" i="18"/>
  <c r="W36" i="18"/>
  <c r="J39" i="18"/>
  <c r="J37" i="18" s="1"/>
  <c r="Q39" i="18"/>
  <c r="Q37" i="18" s="1"/>
  <c r="X39" i="18"/>
  <c r="G41" i="18"/>
  <c r="O41" i="18"/>
  <c r="W41" i="18"/>
  <c r="W37" i="18" s="1"/>
  <c r="J44" i="18"/>
  <c r="R44" i="18"/>
  <c r="R42" i="18" s="1"/>
  <c r="D46" i="18"/>
  <c r="L46" i="18"/>
  <c r="V46" i="18"/>
  <c r="I49" i="18"/>
  <c r="Q49" i="18"/>
  <c r="AA49" i="18"/>
  <c r="K51" i="18"/>
  <c r="U51" i="18"/>
  <c r="H54" i="18"/>
  <c r="P54" i="18"/>
  <c r="Z54" i="18"/>
  <c r="J56" i="18"/>
  <c r="T56" i="18"/>
  <c r="G59" i="18"/>
  <c r="G57" i="18" s="1"/>
  <c r="O59" i="18"/>
  <c r="O57" i="18" s="1"/>
  <c r="Y59" i="18"/>
  <c r="L61" i="18"/>
  <c r="X61" i="18"/>
  <c r="X57" i="18" s="1"/>
  <c r="Q64" i="18"/>
  <c r="Q62" i="18" s="1"/>
  <c r="K66" i="18"/>
  <c r="K69" i="18"/>
  <c r="K67" i="18" s="1"/>
  <c r="E71" i="18"/>
  <c r="W71" i="18"/>
  <c r="J74" i="18"/>
  <c r="J72" i="18" s="1"/>
  <c r="D76" i="18"/>
  <c r="V76" i="18"/>
  <c r="I79" i="18"/>
  <c r="I77" i="18" s="1"/>
  <c r="AA79" i="18"/>
  <c r="AA77" i="18" s="1"/>
  <c r="U81" i="18"/>
  <c r="G84" i="18"/>
  <c r="G82" i="18" s="1"/>
  <c r="Y84" i="18"/>
  <c r="Y82" i="18" s="1"/>
  <c r="S86" i="18"/>
  <c r="S89" i="18"/>
  <c r="S87" i="18" s="1"/>
  <c r="M91" i="18"/>
  <c r="Q94" i="18"/>
  <c r="Q92" i="18" s="1"/>
  <c r="K96" i="18"/>
  <c r="K99" i="18"/>
  <c r="K97" i="18" s="1"/>
  <c r="J101" i="18"/>
  <c r="J97" i="18" s="1"/>
  <c r="I106" i="18"/>
  <c r="Z109" i="18"/>
  <c r="Z107" i="18" s="1"/>
  <c r="S114" i="18"/>
  <c r="S112" i="18" s="1"/>
  <c r="L119" i="18"/>
  <c r="L117" i="18" s="1"/>
  <c r="X121" i="18"/>
  <c r="E124" i="18"/>
  <c r="Q126" i="18"/>
  <c r="J131" i="18"/>
  <c r="I136" i="18"/>
  <c r="Z139" i="18"/>
  <c r="Z137" i="18" s="1"/>
  <c r="S144" i="18"/>
  <c r="L149" i="18"/>
  <c r="L147" i="18" s="1"/>
  <c r="X151" i="18"/>
  <c r="E154" i="18"/>
  <c r="E152" i="18" s="1"/>
  <c r="Q156" i="18"/>
  <c r="J161" i="18"/>
  <c r="J157" i="18" s="1"/>
  <c r="Y180" i="18"/>
  <c r="Y176" i="18" s="1"/>
  <c r="R185" i="18"/>
  <c r="R181" i="18" s="1"/>
  <c r="K190" i="18"/>
  <c r="K186" i="18" s="1"/>
  <c r="D195" i="18"/>
  <c r="D191" i="18" s="1"/>
  <c r="T241" i="18"/>
  <c r="V246" i="18"/>
  <c r="Q286" i="18"/>
  <c r="T335" i="18"/>
  <c r="H365" i="18"/>
  <c r="H9" i="18"/>
  <c r="H7" i="18" s="1"/>
  <c r="N9" i="18"/>
  <c r="T9" i="18"/>
  <c r="Z9" i="18"/>
  <c r="Z7" i="18" s="1"/>
  <c r="H11" i="18"/>
  <c r="N11" i="18"/>
  <c r="T11" i="18"/>
  <c r="Z11" i="18"/>
  <c r="G14" i="18"/>
  <c r="M14" i="18"/>
  <c r="M12" i="18" s="1"/>
  <c r="S14" i="18"/>
  <c r="S12" i="18" s="1"/>
  <c r="Y14" i="18"/>
  <c r="G16" i="18"/>
  <c r="M16" i="18"/>
  <c r="S16" i="18"/>
  <c r="Y16" i="18"/>
  <c r="I19" i="18"/>
  <c r="I17" i="18" s="1"/>
  <c r="P19" i="18"/>
  <c r="P17" i="18" s="1"/>
  <c r="W19" i="18"/>
  <c r="W17" i="18" s="1"/>
  <c r="G21" i="18"/>
  <c r="G17" i="18" s="1"/>
  <c r="N21" i="18"/>
  <c r="N17" i="18" s="1"/>
  <c r="U21" i="18"/>
  <c r="U17" i="18" s="1"/>
  <c r="H24" i="18"/>
  <c r="H22" i="18" s="1"/>
  <c r="O24" i="18"/>
  <c r="O22" i="18" s="1"/>
  <c r="V24" i="18"/>
  <c r="V22" i="18" s="1"/>
  <c r="F26" i="18"/>
  <c r="F22" i="18" s="1"/>
  <c r="M26" i="18"/>
  <c r="M22" i="18" s="1"/>
  <c r="T26" i="18"/>
  <c r="T22" i="18" s="1"/>
  <c r="AA26" i="18"/>
  <c r="AA22" i="18" s="1"/>
  <c r="G29" i="18"/>
  <c r="G27" i="18" s="1"/>
  <c r="N29" i="18"/>
  <c r="N27" i="18" s="1"/>
  <c r="U29" i="18"/>
  <c r="E31" i="18"/>
  <c r="E27" i="18" s="1"/>
  <c r="L31" i="18"/>
  <c r="L27" i="18" s="1"/>
  <c r="S31" i="18"/>
  <c r="S27" i="18" s="1"/>
  <c r="Z31" i="18"/>
  <c r="Z27" i="18" s="1"/>
  <c r="E34" i="18"/>
  <c r="E32" i="18" s="1"/>
  <c r="L34" i="18"/>
  <c r="L32" i="18" s="1"/>
  <c r="S34" i="18"/>
  <c r="Z34" i="18"/>
  <c r="Z32" i="18" s="1"/>
  <c r="J36" i="18"/>
  <c r="J32" i="18" s="1"/>
  <c r="Q36" i="18"/>
  <c r="Q32" i="18" s="1"/>
  <c r="X36" i="18"/>
  <c r="X32" i="18" s="1"/>
  <c r="D39" i="18"/>
  <c r="D37" i="18" s="1"/>
  <c r="K39" i="18"/>
  <c r="R39" i="18"/>
  <c r="R37" i="18" s="1"/>
  <c r="Y39" i="18"/>
  <c r="Y37" i="18" s="1"/>
  <c r="I41" i="18"/>
  <c r="I37" i="18" s="1"/>
  <c r="P41" i="18"/>
  <c r="P37" i="18" s="1"/>
  <c r="X41" i="18"/>
  <c r="K44" i="18"/>
  <c r="K42" i="18" s="1"/>
  <c r="U44" i="18"/>
  <c r="U42" i="18" s="1"/>
  <c r="E46" i="18"/>
  <c r="O46" i="18"/>
  <c r="W46" i="18"/>
  <c r="J49" i="18"/>
  <c r="J47" i="18" s="1"/>
  <c r="T49" i="18"/>
  <c r="T47" i="18" s="1"/>
  <c r="D51" i="18"/>
  <c r="N51" i="18"/>
  <c r="V51" i="18"/>
  <c r="I54" i="18"/>
  <c r="I52" i="18" s="1"/>
  <c r="S54" i="18"/>
  <c r="S52" i="18" s="1"/>
  <c r="AA54" i="18"/>
  <c r="AA52" i="18" s="1"/>
  <c r="M56" i="18"/>
  <c r="U56" i="18"/>
  <c r="H59" i="18"/>
  <c r="H57" i="18" s="1"/>
  <c r="R59" i="18"/>
  <c r="R57" i="18" s="1"/>
  <c r="Z59" i="18"/>
  <c r="M61" i="18"/>
  <c r="Y61" i="18"/>
  <c r="R64" i="18"/>
  <c r="R62" i="18" s="1"/>
  <c r="L66" i="18"/>
  <c r="L62" i="18" s="1"/>
  <c r="P69" i="18"/>
  <c r="P67" i="18" s="1"/>
  <c r="J71" i="18"/>
  <c r="J67" i="18" s="1"/>
  <c r="O74" i="18"/>
  <c r="I76" i="18"/>
  <c r="I72" i="18" s="1"/>
  <c r="AA76" i="18"/>
  <c r="AA72" i="18" s="1"/>
  <c r="N79" i="18"/>
  <c r="H81" i="18"/>
  <c r="H77" i="18" s="1"/>
  <c r="Z81" i="18"/>
  <c r="Z77" i="18" s="1"/>
  <c r="H84" i="18"/>
  <c r="H82" i="18" s="1"/>
  <c r="Z84" i="18"/>
  <c r="Z82" i="18" s="1"/>
  <c r="T86" i="18"/>
  <c r="T82" i="18" s="1"/>
  <c r="F89" i="18"/>
  <c r="F87" i="18" s="1"/>
  <c r="X89" i="18"/>
  <c r="X87" i="18" s="1"/>
  <c r="R91" i="18"/>
  <c r="R87" i="18" s="1"/>
  <c r="R94" i="18"/>
  <c r="R92" i="18" s="1"/>
  <c r="L96" i="18"/>
  <c r="L92" i="18" s="1"/>
  <c r="P99" i="18"/>
  <c r="P101" i="18"/>
  <c r="O106" i="18"/>
  <c r="H111" i="18"/>
  <c r="Y114" i="18"/>
  <c r="Y112" i="18" s="1"/>
  <c r="R119" i="18"/>
  <c r="R117" i="18" s="1"/>
  <c r="K124" i="18"/>
  <c r="K122" i="18" s="1"/>
  <c r="W126" i="18"/>
  <c r="D129" i="18"/>
  <c r="D127" i="18" s="1"/>
  <c r="P131" i="18"/>
  <c r="O136" i="18"/>
  <c r="H141" i="18"/>
  <c r="Y144" i="18"/>
  <c r="Y142" i="18" s="1"/>
  <c r="R149" i="18"/>
  <c r="R147" i="18" s="1"/>
  <c r="K154" i="18"/>
  <c r="K152" i="18" s="1"/>
  <c r="W156" i="18"/>
  <c r="D159" i="18"/>
  <c r="D157" i="18" s="1"/>
  <c r="P161" i="18"/>
  <c r="I170" i="18"/>
  <c r="I166" i="18" s="1"/>
  <c r="X185" i="18"/>
  <c r="X181" i="18" s="1"/>
  <c r="Q190" i="18"/>
  <c r="Q186" i="18" s="1"/>
  <c r="J195" i="18"/>
  <c r="J191" i="18" s="1"/>
  <c r="U330" i="18"/>
  <c r="F345" i="18"/>
  <c r="W350" i="18"/>
  <c r="N365" i="18"/>
  <c r="S370" i="18"/>
  <c r="E380" i="18"/>
  <c r="G168" i="18"/>
  <c r="G166" i="18" s="1"/>
  <c r="M168" i="18"/>
  <c r="S168" i="18"/>
  <c r="Y168" i="18"/>
  <c r="Y166" i="18" s="1"/>
  <c r="F173" i="18"/>
  <c r="F171" i="18" s="1"/>
  <c r="L173" i="18"/>
  <c r="L171" i="18" s="1"/>
  <c r="R173" i="18"/>
  <c r="R171" i="18" s="1"/>
  <c r="X173" i="18"/>
  <c r="E178" i="18"/>
  <c r="K178" i="18"/>
  <c r="K176" i="18" s="1"/>
  <c r="Q178" i="18"/>
  <c r="Q176" i="18" s="1"/>
  <c r="W178" i="18"/>
  <c r="W176" i="18" s="1"/>
  <c r="D183" i="18"/>
  <c r="D181" i="18" s="1"/>
  <c r="J183" i="18"/>
  <c r="P183" i="18"/>
  <c r="V183" i="18"/>
  <c r="V181" i="18" s="1"/>
  <c r="I188" i="18"/>
  <c r="I186" i="18" s="1"/>
  <c r="O188" i="18"/>
  <c r="O186" i="18" s="1"/>
  <c r="U188" i="18"/>
  <c r="U186" i="18" s="1"/>
  <c r="AA188" i="18"/>
  <c r="H193" i="18"/>
  <c r="N193" i="18"/>
  <c r="N191" i="18" s="1"/>
  <c r="T193" i="18"/>
  <c r="T191" i="18" s="1"/>
  <c r="Z193" i="18"/>
  <c r="Z191" i="18" s="1"/>
  <c r="G198" i="18"/>
  <c r="G196" i="18" s="1"/>
  <c r="M198" i="18"/>
  <c r="S198" i="18"/>
  <c r="Y198" i="18"/>
  <c r="Y196" i="18" s="1"/>
  <c r="F203" i="18"/>
  <c r="F201" i="18" s="1"/>
  <c r="L203" i="18"/>
  <c r="L201" i="18" s="1"/>
  <c r="R203" i="18"/>
  <c r="R201" i="18" s="1"/>
  <c r="X203" i="18"/>
  <c r="E208" i="18"/>
  <c r="K208" i="18"/>
  <c r="K206" i="18" s="1"/>
  <c r="Q208" i="18"/>
  <c r="Q206" i="18" s="1"/>
  <c r="W208" i="18"/>
  <c r="W206" i="18" s="1"/>
  <c r="D213" i="18"/>
  <c r="D211" i="18" s="1"/>
  <c r="J213" i="18"/>
  <c r="P213" i="18"/>
  <c r="V213" i="18"/>
  <c r="V211" i="18" s="1"/>
  <c r="I218" i="18"/>
  <c r="I216" i="18" s="1"/>
  <c r="O218" i="18"/>
  <c r="O216" i="18" s="1"/>
  <c r="U218" i="18"/>
  <c r="U216" i="18" s="1"/>
  <c r="AA218" i="18"/>
  <c r="H223" i="18"/>
  <c r="N223" i="18"/>
  <c r="N221" i="18" s="1"/>
  <c r="T223" i="18"/>
  <c r="T221" i="18" s="1"/>
  <c r="Z223" i="18"/>
  <c r="Z221" i="18" s="1"/>
  <c r="G228" i="18"/>
  <c r="G226" i="18" s="1"/>
  <c r="M228" i="18"/>
  <c r="S228" i="18"/>
  <c r="Y228" i="18"/>
  <c r="Y226" i="18" s="1"/>
  <c r="F233" i="18"/>
  <c r="F231" i="18" s="1"/>
  <c r="L233" i="18"/>
  <c r="L231" i="18" s="1"/>
  <c r="R233" i="18"/>
  <c r="R231" i="18" s="1"/>
  <c r="X233" i="18"/>
  <c r="E238" i="18"/>
  <c r="K238" i="18"/>
  <c r="Q238" i="18"/>
  <c r="Q236" i="18" s="1"/>
  <c r="W238" i="18"/>
  <c r="W236" i="18" s="1"/>
  <c r="G243" i="18"/>
  <c r="G241" i="18" s="1"/>
  <c r="N243" i="18"/>
  <c r="N241" i="18" s="1"/>
  <c r="U243" i="18"/>
  <c r="U241" i="18" s="1"/>
  <c r="F248" i="18"/>
  <c r="M248" i="18"/>
  <c r="M246" i="18" s="1"/>
  <c r="T248" i="18"/>
  <c r="T246" i="18" s="1"/>
  <c r="AA248" i="18"/>
  <c r="AA246" i="18" s="1"/>
  <c r="E253" i="18"/>
  <c r="E251" i="18" s="1"/>
  <c r="L253" i="18"/>
  <c r="L251" i="18" s="1"/>
  <c r="S253" i="18"/>
  <c r="Z253" i="18"/>
  <c r="Z251" i="18" s="1"/>
  <c r="J258" i="18"/>
  <c r="J256" i="18" s="1"/>
  <c r="Q258" i="18"/>
  <c r="Q256" i="18" s="1"/>
  <c r="X258" i="18"/>
  <c r="X256" i="18" s="1"/>
  <c r="I263" i="18"/>
  <c r="P263" i="18"/>
  <c r="P261" i="18" s="1"/>
  <c r="W263" i="18"/>
  <c r="W261" i="18" s="1"/>
  <c r="H268" i="18"/>
  <c r="H266" i="18" s="1"/>
  <c r="O268" i="18"/>
  <c r="O266" i="18" s="1"/>
  <c r="V268" i="18"/>
  <c r="V266" i="18" s="1"/>
  <c r="G273" i="18"/>
  <c r="N273" i="18"/>
  <c r="N271" i="18" s="1"/>
  <c r="U273" i="18"/>
  <c r="U271" i="18" s="1"/>
  <c r="F278" i="18"/>
  <c r="F276" i="18" s="1"/>
  <c r="M278" i="18"/>
  <c r="M276" i="18" s="1"/>
  <c r="T278" i="18"/>
  <c r="T276" i="18" s="1"/>
  <c r="AA278" i="18"/>
  <c r="G283" i="18"/>
  <c r="G281" i="18" s="1"/>
  <c r="S283" i="18"/>
  <c r="S281" i="18" s="1"/>
  <c r="E288" i="18"/>
  <c r="E286" i="18" s="1"/>
  <c r="Q288" i="18"/>
  <c r="M293" i="18"/>
  <c r="Y293" i="18"/>
  <c r="Y291" i="18" s="1"/>
  <c r="L298" i="18"/>
  <c r="L296" i="18" s="1"/>
  <c r="I303" i="18"/>
  <c r="I301" i="18" s="1"/>
  <c r="AA303" i="18"/>
  <c r="AA301" i="18" s="1"/>
  <c r="G308" i="18"/>
  <c r="G306" i="18" s="1"/>
  <c r="Y308" i="18"/>
  <c r="Y306" i="18" s="1"/>
  <c r="S313" i="18"/>
  <c r="K318" i="18"/>
  <c r="AA477" i="18"/>
  <c r="AA475" i="18" s="1"/>
  <c r="U477" i="18"/>
  <c r="U475" i="18" s="1"/>
  <c r="O477" i="18"/>
  <c r="O475" i="18" s="1"/>
  <c r="I477" i="18"/>
  <c r="I475" i="18" s="1"/>
  <c r="V472" i="18"/>
  <c r="P472" i="18"/>
  <c r="P470" i="18" s="1"/>
  <c r="J472" i="18"/>
  <c r="J470" i="18" s="1"/>
  <c r="D472" i="18"/>
  <c r="D470" i="18" s="1"/>
  <c r="W467" i="18"/>
  <c r="W465" i="18" s="1"/>
  <c r="Q467" i="18"/>
  <c r="Q465" i="18" s="1"/>
  <c r="K467" i="18"/>
  <c r="E467" i="18"/>
  <c r="E465" i="18" s="1"/>
  <c r="X462" i="18"/>
  <c r="X460" i="18" s="1"/>
  <c r="R462" i="18"/>
  <c r="R460" i="18" s="1"/>
  <c r="L462" i="18"/>
  <c r="L460" i="18" s="1"/>
  <c r="F462" i="18"/>
  <c r="F460" i="18" s="1"/>
  <c r="Y457" i="18"/>
  <c r="S457" i="18"/>
  <c r="S455" i="18" s="1"/>
  <c r="M457" i="18"/>
  <c r="M455" i="18" s="1"/>
  <c r="G457" i="18"/>
  <c r="G455" i="18" s="1"/>
  <c r="Z452" i="18"/>
  <c r="Z450" i="18" s="1"/>
  <c r="T452" i="18"/>
  <c r="T450" i="18" s="1"/>
  <c r="N452" i="18"/>
  <c r="H452" i="18"/>
  <c r="H450" i="18" s="1"/>
  <c r="AA447" i="18"/>
  <c r="AA445" i="18" s="1"/>
  <c r="U447" i="18"/>
  <c r="U445" i="18" s="1"/>
  <c r="O447" i="18"/>
  <c r="O445" i="18" s="1"/>
  <c r="I447" i="18"/>
  <c r="I445" i="18" s="1"/>
  <c r="V442" i="18"/>
  <c r="P442" i="18"/>
  <c r="P440" i="18" s="1"/>
  <c r="J442" i="18"/>
  <c r="J440" i="18" s="1"/>
  <c r="D442" i="18"/>
  <c r="D440" i="18" s="1"/>
  <c r="W437" i="18"/>
  <c r="W435" i="18" s="1"/>
  <c r="Q437" i="18"/>
  <c r="Q435" i="18" s="1"/>
  <c r="K437" i="18"/>
  <c r="E437" i="18"/>
  <c r="E435" i="18" s="1"/>
  <c r="Z477" i="18"/>
  <c r="Z475" i="18" s="1"/>
  <c r="T477" i="18"/>
  <c r="T475" i="18" s="1"/>
  <c r="N477" i="18"/>
  <c r="N475" i="18" s="1"/>
  <c r="H477" i="18"/>
  <c r="AA472" i="18"/>
  <c r="AA470" i="18" s="1"/>
  <c r="U472" i="18"/>
  <c r="U470" i="18" s="1"/>
  <c r="O472" i="18"/>
  <c r="O470" i="18" s="1"/>
  <c r="I472" i="18"/>
  <c r="I470" i="18" s="1"/>
  <c r="V467" i="18"/>
  <c r="V465" i="18" s="1"/>
  <c r="P467" i="18"/>
  <c r="J467" i="18"/>
  <c r="J465" i="18" s="1"/>
  <c r="D467" i="18"/>
  <c r="D465" i="18" s="1"/>
  <c r="W462" i="18"/>
  <c r="W460" i="18" s="1"/>
  <c r="Q462" i="18"/>
  <c r="Q460" i="18" s="1"/>
  <c r="K462" i="18"/>
  <c r="K460" i="18" s="1"/>
  <c r="E462" i="18"/>
  <c r="X457" i="18"/>
  <c r="X455" i="18" s="1"/>
  <c r="R457" i="18"/>
  <c r="R455" i="18" s="1"/>
  <c r="L457" i="18"/>
  <c r="L455" i="18" s="1"/>
  <c r="F457" i="18"/>
  <c r="F455" i="18" s="1"/>
  <c r="Y452" i="18"/>
  <c r="Y450" i="18" s="1"/>
  <c r="S452" i="18"/>
  <c r="M452" i="18"/>
  <c r="M450" i="18" s="1"/>
  <c r="G452" i="18"/>
  <c r="G450" i="18" s="1"/>
  <c r="Z447" i="18"/>
  <c r="Z445" i="18" s="1"/>
  <c r="T447" i="18"/>
  <c r="T445" i="18" s="1"/>
  <c r="N447" i="18"/>
  <c r="N445" i="18" s="1"/>
  <c r="H447" i="18"/>
  <c r="AA442" i="18"/>
  <c r="AA440" i="18" s="1"/>
  <c r="U442" i="18"/>
  <c r="U440" i="18" s="1"/>
  <c r="O442" i="18"/>
  <c r="O440" i="18" s="1"/>
  <c r="I442" i="18"/>
  <c r="I440" i="18" s="1"/>
  <c r="V437" i="18"/>
  <c r="V435" i="18" s="1"/>
  <c r="Y477" i="18"/>
  <c r="S477" i="18"/>
  <c r="S475" i="18" s="1"/>
  <c r="M477" i="18"/>
  <c r="M475" i="18" s="1"/>
  <c r="G477" i="18"/>
  <c r="G475" i="18" s="1"/>
  <c r="Z472" i="18"/>
  <c r="Z470" i="18" s="1"/>
  <c r="T472" i="18"/>
  <c r="T470" i="18" s="1"/>
  <c r="N472" i="18"/>
  <c r="H472" i="18"/>
  <c r="H470" i="18" s="1"/>
  <c r="AA467" i="18"/>
  <c r="AA465" i="18" s="1"/>
  <c r="U467" i="18"/>
  <c r="U465" i="18" s="1"/>
  <c r="O467" i="18"/>
  <c r="O465" i="18" s="1"/>
  <c r="I467" i="18"/>
  <c r="I465" i="18" s="1"/>
  <c r="X477" i="18"/>
  <c r="R477" i="18"/>
  <c r="R475" i="18" s="1"/>
  <c r="L477" i="18"/>
  <c r="L475" i="18" s="1"/>
  <c r="F477" i="18"/>
  <c r="F475" i="18" s="1"/>
  <c r="Y472" i="18"/>
  <c r="Y470" i="18" s="1"/>
  <c r="S472" i="18"/>
  <c r="S470" i="18" s="1"/>
  <c r="M472" i="18"/>
  <c r="G472" i="18"/>
  <c r="G470" i="18" s="1"/>
  <c r="Z467" i="18"/>
  <c r="Z465" i="18" s="1"/>
  <c r="T467" i="18"/>
  <c r="T465" i="18" s="1"/>
  <c r="N467" i="18"/>
  <c r="N465" i="18" s="1"/>
  <c r="H467" i="18"/>
  <c r="H465" i="18" s="1"/>
  <c r="AA462" i="18"/>
  <c r="U462" i="18"/>
  <c r="U460" i="18" s="1"/>
  <c r="O462" i="18"/>
  <c r="O460" i="18" s="1"/>
  <c r="I462" i="18"/>
  <c r="I460" i="18" s="1"/>
  <c r="V457" i="18"/>
  <c r="V455" i="18" s="1"/>
  <c r="P457" i="18"/>
  <c r="P455" i="18" s="1"/>
  <c r="J457" i="18"/>
  <c r="D457" i="18"/>
  <c r="D455" i="18" s="1"/>
  <c r="W452" i="18"/>
  <c r="W450" i="18" s="1"/>
  <c r="Q452" i="18"/>
  <c r="Q450" i="18" s="1"/>
  <c r="K452" i="18"/>
  <c r="K450" i="18" s="1"/>
  <c r="E452" i="18"/>
  <c r="E450" i="18" s="1"/>
  <c r="X447" i="18"/>
  <c r="R447" i="18"/>
  <c r="R445" i="18" s="1"/>
  <c r="L447" i="18"/>
  <c r="L445" i="18" s="1"/>
  <c r="F447" i="18"/>
  <c r="F445" i="18" s="1"/>
  <c r="W477" i="18"/>
  <c r="W475" i="18" s="1"/>
  <c r="Q477" i="18"/>
  <c r="K477" i="18"/>
  <c r="E477" i="18"/>
  <c r="E475" i="18" s="1"/>
  <c r="X472" i="18"/>
  <c r="X470" i="18" s="1"/>
  <c r="R472" i="18"/>
  <c r="R470" i="18" s="1"/>
  <c r="L472" i="18"/>
  <c r="L470" i="18" s="1"/>
  <c r="F472" i="18"/>
  <c r="Y467" i="18"/>
  <c r="S467" i="18"/>
  <c r="S465" i="18" s="1"/>
  <c r="M467" i="18"/>
  <c r="M465" i="18" s="1"/>
  <c r="G467" i="18"/>
  <c r="G465" i="18" s="1"/>
  <c r="Z462" i="18"/>
  <c r="Z460" i="18" s="1"/>
  <c r="T462" i="18"/>
  <c r="N462" i="18"/>
  <c r="H462" i="18"/>
  <c r="H460" i="18" s="1"/>
  <c r="AA457" i="18"/>
  <c r="AA455" i="18" s="1"/>
  <c r="U457" i="18"/>
  <c r="U455" i="18" s="1"/>
  <c r="O457" i="18"/>
  <c r="O455" i="18" s="1"/>
  <c r="I457" i="18"/>
  <c r="V452" i="18"/>
  <c r="P452" i="18"/>
  <c r="P450" i="18" s="1"/>
  <c r="J452" i="18"/>
  <c r="J450" i="18" s="1"/>
  <c r="D452" i="18"/>
  <c r="D450" i="18" s="1"/>
  <c r="W447" i="18"/>
  <c r="W445" i="18" s="1"/>
  <c r="Q447" i="18"/>
  <c r="K447" i="18"/>
  <c r="E447" i="18"/>
  <c r="E445" i="18" s="1"/>
  <c r="X442" i="18"/>
  <c r="X440" i="18" s="1"/>
  <c r="R442" i="18"/>
  <c r="R440" i="18" s="1"/>
  <c r="L442" i="18"/>
  <c r="L440" i="18" s="1"/>
  <c r="F442" i="18"/>
  <c r="Y437" i="18"/>
  <c r="S437" i="18"/>
  <c r="S435" i="18" s="1"/>
  <c r="M437" i="18"/>
  <c r="M435" i="18" s="1"/>
  <c r="G437" i="18"/>
  <c r="G435" i="18" s="1"/>
  <c r="Z432" i="18"/>
  <c r="Z430" i="18" s="1"/>
  <c r="T432" i="18"/>
  <c r="N432" i="18"/>
  <c r="H432" i="18"/>
  <c r="H430" i="18" s="1"/>
  <c r="AA427" i="18"/>
  <c r="AA425" i="18" s="1"/>
  <c r="U427" i="18"/>
  <c r="U425" i="18" s="1"/>
  <c r="O427" i="18"/>
  <c r="O425" i="18" s="1"/>
  <c r="I427" i="18"/>
  <c r="V422" i="18"/>
  <c r="P422" i="18"/>
  <c r="P420" i="18" s="1"/>
  <c r="J422" i="18"/>
  <c r="J420" i="18" s="1"/>
  <c r="E472" i="18"/>
  <c r="E470" i="18" s="1"/>
  <c r="L467" i="18"/>
  <c r="L465" i="18" s="1"/>
  <c r="J462" i="18"/>
  <c r="N457" i="18"/>
  <c r="R452" i="18"/>
  <c r="R450" i="18" s="1"/>
  <c r="S447" i="18"/>
  <c r="S445" i="18" s="1"/>
  <c r="S442" i="18"/>
  <c r="S440" i="18" s="1"/>
  <c r="G442" i="18"/>
  <c r="G440" i="18" s="1"/>
  <c r="U437" i="18"/>
  <c r="L437" i="18"/>
  <c r="X432" i="18"/>
  <c r="X430" i="18" s="1"/>
  <c r="Q432" i="18"/>
  <c r="Q430" i="18" s="1"/>
  <c r="J432" i="18"/>
  <c r="J430" i="18" s="1"/>
  <c r="Y427" i="18"/>
  <c r="Y425" i="18" s="1"/>
  <c r="R427" i="18"/>
  <c r="K427" i="18"/>
  <c r="D427" i="18"/>
  <c r="D425" i="18" s="1"/>
  <c r="AA422" i="18"/>
  <c r="AA420" i="18" s="1"/>
  <c r="T422" i="18"/>
  <c r="T420" i="18" s="1"/>
  <c r="M422" i="18"/>
  <c r="M420" i="18" s="1"/>
  <c r="F422" i="18"/>
  <c r="Y417" i="18"/>
  <c r="S417" i="18"/>
  <c r="S415" i="18" s="1"/>
  <c r="M417" i="18"/>
  <c r="G417" i="18"/>
  <c r="G415" i="18" s="1"/>
  <c r="Z412" i="18"/>
  <c r="Z410" i="18" s="1"/>
  <c r="T412" i="18"/>
  <c r="T410" i="18" s="1"/>
  <c r="N412" i="18"/>
  <c r="H412" i="18"/>
  <c r="H410" i="18" s="1"/>
  <c r="AA407" i="18"/>
  <c r="U407" i="18"/>
  <c r="U405" i="18" s="1"/>
  <c r="O407" i="18"/>
  <c r="O405" i="18" s="1"/>
  <c r="I407" i="18"/>
  <c r="I405" i="18" s="1"/>
  <c r="V402" i="18"/>
  <c r="P402" i="18"/>
  <c r="P400" i="18" s="1"/>
  <c r="J402" i="18"/>
  <c r="D402" i="18"/>
  <c r="D400" i="18" s="1"/>
  <c r="W397" i="18"/>
  <c r="W395" i="18" s="1"/>
  <c r="Q397" i="18"/>
  <c r="Q395" i="18" s="1"/>
  <c r="K397" i="18"/>
  <c r="K395" i="18" s="1"/>
  <c r="E397" i="18"/>
  <c r="E395" i="18" s="1"/>
  <c r="X392" i="18"/>
  <c r="R392" i="18"/>
  <c r="R390" i="18" s="1"/>
  <c r="L392" i="18"/>
  <c r="L390" i="18" s="1"/>
  <c r="F392" i="18"/>
  <c r="F390" i="18" s="1"/>
  <c r="Y387" i="18"/>
  <c r="Y385" i="18" s="1"/>
  <c r="S387" i="18"/>
  <c r="S385" i="18" s="1"/>
  <c r="M387" i="18"/>
  <c r="G387" i="18"/>
  <c r="G385" i="18" s="1"/>
  <c r="Z382" i="18"/>
  <c r="Z380" i="18" s="1"/>
  <c r="T382" i="18"/>
  <c r="T380" i="18" s="1"/>
  <c r="N382" i="18"/>
  <c r="N380" i="18" s="1"/>
  <c r="H382" i="18"/>
  <c r="H380" i="18" s="1"/>
  <c r="AA377" i="18"/>
  <c r="U377" i="18"/>
  <c r="U375" i="18" s="1"/>
  <c r="O377" i="18"/>
  <c r="O375" i="18" s="1"/>
  <c r="I377" i="18"/>
  <c r="I375" i="18" s="1"/>
  <c r="V372" i="18"/>
  <c r="V370" i="18" s="1"/>
  <c r="P372" i="18"/>
  <c r="P370" i="18" s="1"/>
  <c r="J372" i="18"/>
  <c r="D372" i="18"/>
  <c r="D370" i="18" s="1"/>
  <c r="W367" i="18"/>
  <c r="W365" i="18" s="1"/>
  <c r="Q367" i="18"/>
  <c r="Q365" i="18" s="1"/>
  <c r="K367" i="18"/>
  <c r="K365" i="18" s="1"/>
  <c r="E367" i="18"/>
  <c r="E365" i="18" s="1"/>
  <c r="X362" i="18"/>
  <c r="R362" i="18"/>
  <c r="R360" i="18" s="1"/>
  <c r="L362" i="18"/>
  <c r="L360" i="18" s="1"/>
  <c r="F362" i="18"/>
  <c r="F360" i="18" s="1"/>
  <c r="Y357" i="18"/>
  <c r="Y355" i="18" s="1"/>
  <c r="S357" i="18"/>
  <c r="S355" i="18" s="1"/>
  <c r="M357" i="18"/>
  <c r="G357" i="18"/>
  <c r="G355" i="18" s="1"/>
  <c r="Z352" i="18"/>
  <c r="Z350" i="18" s="1"/>
  <c r="T352" i="18"/>
  <c r="T350" i="18" s="1"/>
  <c r="N352" i="18"/>
  <c r="N350" i="18" s="1"/>
  <c r="H352" i="18"/>
  <c r="H350" i="18" s="1"/>
  <c r="AA347" i="18"/>
  <c r="U347" i="18"/>
  <c r="U345" i="18" s="1"/>
  <c r="O347" i="18"/>
  <c r="O345" i="18" s="1"/>
  <c r="I347" i="18"/>
  <c r="I345" i="18" s="1"/>
  <c r="V342" i="18"/>
  <c r="V340" i="18" s="1"/>
  <c r="P342" i="18"/>
  <c r="P340" i="18" s="1"/>
  <c r="J342" i="18"/>
  <c r="D342" i="18"/>
  <c r="D340" i="18" s="1"/>
  <c r="W337" i="18"/>
  <c r="W335" i="18" s="1"/>
  <c r="Q337" i="18"/>
  <c r="Q335" i="18" s="1"/>
  <c r="K337" i="18"/>
  <c r="K335" i="18" s="1"/>
  <c r="E337" i="18"/>
  <c r="E335" i="18" s="1"/>
  <c r="X332" i="18"/>
  <c r="R332" i="18"/>
  <c r="R330" i="18" s="1"/>
  <c r="L332" i="18"/>
  <c r="L330" i="18" s="1"/>
  <c r="F332" i="18"/>
  <c r="F330" i="18" s="1"/>
  <c r="Y327" i="18"/>
  <c r="Y325" i="18" s="1"/>
  <c r="S327" i="18"/>
  <c r="S325" i="18" s="1"/>
  <c r="M327" i="18"/>
  <c r="G327" i="18"/>
  <c r="G325" i="18" s="1"/>
  <c r="F467" i="18"/>
  <c r="F465" i="18" s="1"/>
  <c r="Y462" i="18"/>
  <c r="G462" i="18"/>
  <c r="K457" i="18"/>
  <c r="K455" i="18" s="1"/>
  <c r="O452" i="18"/>
  <c r="O450" i="18" s="1"/>
  <c r="P447" i="18"/>
  <c r="P445" i="18" s="1"/>
  <c r="Q442" i="18"/>
  <c r="E442" i="18"/>
  <c r="T437" i="18"/>
  <c r="J437" i="18"/>
  <c r="J435" i="18" s="1"/>
  <c r="W432" i="18"/>
  <c r="W430" i="18" s="1"/>
  <c r="P432" i="18"/>
  <c r="P430" i="18" s="1"/>
  <c r="I432" i="18"/>
  <c r="I430" i="18" s="1"/>
  <c r="X427" i="18"/>
  <c r="Q427" i="18"/>
  <c r="J427" i="18"/>
  <c r="J425" i="18" s="1"/>
  <c r="Z422" i="18"/>
  <c r="Z420" i="18" s="1"/>
  <c r="S422" i="18"/>
  <c r="S420" i="18" s="1"/>
  <c r="L422" i="18"/>
  <c r="L420" i="18" s="1"/>
  <c r="E422" i="18"/>
  <c r="X417" i="18"/>
  <c r="R417" i="18"/>
  <c r="R415" i="18" s="1"/>
  <c r="L417" i="18"/>
  <c r="L415" i="18" s="1"/>
  <c r="F417" i="18"/>
  <c r="F415" i="18" s="1"/>
  <c r="Y412" i="18"/>
  <c r="Y410" i="18" s="1"/>
  <c r="S412" i="18"/>
  <c r="M412" i="18"/>
  <c r="G412" i="18"/>
  <c r="G410" i="18" s="1"/>
  <c r="Z407" i="18"/>
  <c r="Z405" i="18" s="1"/>
  <c r="T407" i="18"/>
  <c r="T405" i="18" s="1"/>
  <c r="N407" i="18"/>
  <c r="N405" i="18" s="1"/>
  <c r="H407" i="18"/>
  <c r="AA402" i="18"/>
  <c r="U402" i="18"/>
  <c r="U400" i="18" s="1"/>
  <c r="O402" i="18"/>
  <c r="O400" i="18" s="1"/>
  <c r="I402" i="18"/>
  <c r="I400" i="18" s="1"/>
  <c r="V397" i="18"/>
  <c r="V395" i="18" s="1"/>
  <c r="P397" i="18"/>
  <c r="J397" i="18"/>
  <c r="D397" i="18"/>
  <c r="D395" i="18" s="1"/>
  <c r="W392" i="18"/>
  <c r="W390" i="18" s="1"/>
  <c r="Q392" i="18"/>
  <c r="Q390" i="18" s="1"/>
  <c r="K392" i="18"/>
  <c r="K390" i="18" s="1"/>
  <c r="E392" i="18"/>
  <c r="X387" i="18"/>
  <c r="R387" i="18"/>
  <c r="R385" i="18" s="1"/>
  <c r="L387" i="18"/>
  <c r="L385" i="18" s="1"/>
  <c r="F387" i="18"/>
  <c r="F385" i="18" s="1"/>
  <c r="Y382" i="18"/>
  <c r="Y380" i="18" s="1"/>
  <c r="S382" i="18"/>
  <c r="M382" i="18"/>
  <c r="G382" i="18"/>
  <c r="G380" i="18" s="1"/>
  <c r="Z377" i="18"/>
  <c r="Z375" i="18" s="1"/>
  <c r="T377" i="18"/>
  <c r="T375" i="18" s="1"/>
  <c r="N377" i="18"/>
  <c r="N375" i="18" s="1"/>
  <c r="H377" i="18"/>
  <c r="AA372" i="18"/>
  <c r="U372" i="18"/>
  <c r="U370" i="18" s="1"/>
  <c r="O372" i="18"/>
  <c r="O370" i="18" s="1"/>
  <c r="I372" i="18"/>
  <c r="I370" i="18" s="1"/>
  <c r="V367" i="18"/>
  <c r="V365" i="18" s="1"/>
  <c r="P367" i="18"/>
  <c r="J367" i="18"/>
  <c r="D367" i="18"/>
  <c r="D365" i="18" s="1"/>
  <c r="W362" i="18"/>
  <c r="W360" i="18" s="1"/>
  <c r="Q362" i="18"/>
  <c r="Q360" i="18" s="1"/>
  <c r="K362" i="18"/>
  <c r="K360" i="18" s="1"/>
  <c r="E362" i="18"/>
  <c r="X357" i="18"/>
  <c r="R357" i="18"/>
  <c r="R355" i="18" s="1"/>
  <c r="L357" i="18"/>
  <c r="L355" i="18" s="1"/>
  <c r="F357" i="18"/>
  <c r="F355" i="18" s="1"/>
  <c r="Y352" i="18"/>
  <c r="Y350" i="18" s="1"/>
  <c r="S352" i="18"/>
  <c r="M352" i="18"/>
  <c r="G352" i="18"/>
  <c r="G350" i="18" s="1"/>
  <c r="Z347" i="18"/>
  <c r="Z345" i="18" s="1"/>
  <c r="T347" i="18"/>
  <c r="T345" i="18" s="1"/>
  <c r="N347" i="18"/>
  <c r="N345" i="18" s="1"/>
  <c r="H347" i="18"/>
  <c r="AA342" i="18"/>
  <c r="U342" i="18"/>
  <c r="U340" i="18" s="1"/>
  <c r="O342" i="18"/>
  <c r="O340" i="18" s="1"/>
  <c r="I342" i="18"/>
  <c r="I340" i="18" s="1"/>
  <c r="V337" i="18"/>
  <c r="V335" i="18" s="1"/>
  <c r="P337" i="18"/>
  <c r="J337" i="18"/>
  <c r="D337" i="18"/>
  <c r="D335" i="18" s="1"/>
  <c r="W332" i="18"/>
  <c r="W330" i="18" s="1"/>
  <c r="Q332" i="18"/>
  <c r="Q330" i="18" s="1"/>
  <c r="K332" i="18"/>
  <c r="K330" i="18" s="1"/>
  <c r="E332" i="18"/>
  <c r="X327" i="18"/>
  <c r="R327" i="18"/>
  <c r="R325" i="18" s="1"/>
  <c r="L327" i="18"/>
  <c r="L325" i="18" s="1"/>
  <c r="F327" i="18"/>
  <c r="F325" i="18" s="1"/>
  <c r="V477" i="18"/>
  <c r="V475" i="18" s="1"/>
  <c r="V462" i="18"/>
  <c r="V460" i="18" s="1"/>
  <c r="D462" i="18"/>
  <c r="D460" i="18" s="1"/>
  <c r="Z457" i="18"/>
  <c r="Z455" i="18" s="1"/>
  <c r="H457" i="18"/>
  <c r="L452" i="18"/>
  <c r="L450" i="18" s="1"/>
  <c r="M447" i="18"/>
  <c r="M445" i="18" s="1"/>
  <c r="Z442" i="18"/>
  <c r="N442" i="18"/>
  <c r="R437" i="18"/>
  <c r="R435" i="18" s="1"/>
  <c r="I437" i="18"/>
  <c r="V432" i="18"/>
  <c r="V430" i="18" s="1"/>
  <c r="O432" i="18"/>
  <c r="G432" i="18"/>
  <c r="W427" i="18"/>
  <c r="W425" i="18" s="1"/>
  <c r="P427" i="18"/>
  <c r="H427" i="18"/>
  <c r="Y422" i="18"/>
  <c r="Y420" i="18" s="1"/>
  <c r="R422" i="18"/>
  <c r="R420" i="18" s="1"/>
  <c r="K422" i="18"/>
  <c r="K420" i="18" s="1"/>
  <c r="D422" i="18"/>
  <c r="D420" i="18" s="1"/>
  <c r="W417" i="18"/>
  <c r="W415" i="18" s="1"/>
  <c r="Q417" i="18"/>
  <c r="Q415" i="18" s="1"/>
  <c r="K417" i="18"/>
  <c r="K415" i="18" s="1"/>
  <c r="E417" i="18"/>
  <c r="X412" i="18"/>
  <c r="R412" i="18"/>
  <c r="R410" i="18" s="1"/>
  <c r="L412" i="18"/>
  <c r="L410" i="18" s="1"/>
  <c r="F412" i="18"/>
  <c r="F410" i="18" s="1"/>
  <c r="Y407" i="18"/>
  <c r="Y405" i="18" s="1"/>
  <c r="S407" i="18"/>
  <c r="M407" i="18"/>
  <c r="G407" i="18"/>
  <c r="G405" i="18" s="1"/>
  <c r="Z402" i="18"/>
  <c r="Z400" i="18" s="1"/>
  <c r="T402" i="18"/>
  <c r="T400" i="18" s="1"/>
  <c r="N402" i="18"/>
  <c r="N400" i="18" s="1"/>
  <c r="H402" i="18"/>
  <c r="AA397" i="18"/>
  <c r="U397" i="18"/>
  <c r="U395" i="18" s="1"/>
  <c r="O397" i="18"/>
  <c r="O395" i="18" s="1"/>
  <c r="I397" i="18"/>
  <c r="I395" i="18" s="1"/>
  <c r="V392" i="18"/>
  <c r="V390" i="18" s="1"/>
  <c r="P392" i="18"/>
  <c r="J392" i="18"/>
  <c r="D392" i="18"/>
  <c r="D390" i="18" s="1"/>
  <c r="W387" i="18"/>
  <c r="W385" i="18" s="1"/>
  <c r="Q387" i="18"/>
  <c r="Q385" i="18" s="1"/>
  <c r="K387" i="18"/>
  <c r="K385" i="18" s="1"/>
  <c r="E387" i="18"/>
  <c r="X382" i="18"/>
  <c r="R382" i="18"/>
  <c r="R380" i="18" s="1"/>
  <c r="L382" i="18"/>
  <c r="L380" i="18" s="1"/>
  <c r="F382" i="18"/>
  <c r="F380" i="18" s="1"/>
  <c r="Y377" i="18"/>
  <c r="Y375" i="18" s="1"/>
  <c r="S377" i="18"/>
  <c r="M377" i="18"/>
  <c r="G377" i="18"/>
  <c r="G375" i="18" s="1"/>
  <c r="Z372" i="18"/>
  <c r="Z370" i="18" s="1"/>
  <c r="T372" i="18"/>
  <c r="T370" i="18" s="1"/>
  <c r="N372" i="18"/>
  <c r="N370" i="18" s="1"/>
  <c r="H372" i="18"/>
  <c r="AA367" i="18"/>
  <c r="U367" i="18"/>
  <c r="U365" i="18" s="1"/>
  <c r="O367" i="18"/>
  <c r="O365" i="18" s="1"/>
  <c r="I367" i="18"/>
  <c r="I365" i="18" s="1"/>
  <c r="V362" i="18"/>
  <c r="V360" i="18" s="1"/>
  <c r="P362" i="18"/>
  <c r="J362" i="18"/>
  <c r="D362" i="18"/>
  <c r="D360" i="18" s="1"/>
  <c r="W357" i="18"/>
  <c r="W355" i="18" s="1"/>
  <c r="Q357" i="18"/>
  <c r="Q355" i="18" s="1"/>
  <c r="K357" i="18"/>
  <c r="K355" i="18" s="1"/>
  <c r="E357" i="18"/>
  <c r="X352" i="18"/>
  <c r="R352" i="18"/>
  <c r="R350" i="18" s="1"/>
  <c r="L352" i="18"/>
  <c r="L350" i="18" s="1"/>
  <c r="F352" i="18"/>
  <c r="F350" i="18" s="1"/>
  <c r="Y347" i="18"/>
  <c r="Y345" i="18" s="1"/>
  <c r="S347" i="18"/>
  <c r="M347" i="18"/>
  <c r="G347" i="18"/>
  <c r="G345" i="18" s="1"/>
  <c r="Z342" i="18"/>
  <c r="Z340" i="18" s="1"/>
  <c r="T342" i="18"/>
  <c r="T340" i="18" s="1"/>
  <c r="N342" i="18"/>
  <c r="N340" i="18" s="1"/>
  <c r="H342" i="18"/>
  <c r="AA337" i="18"/>
  <c r="U337" i="18"/>
  <c r="U335" i="18" s="1"/>
  <c r="O337" i="18"/>
  <c r="O335" i="18" s="1"/>
  <c r="I337" i="18"/>
  <c r="I335" i="18" s="1"/>
  <c r="V332" i="18"/>
  <c r="V330" i="18" s="1"/>
  <c r="P332" i="18"/>
  <c r="J332" i="18"/>
  <c r="D332" i="18"/>
  <c r="D330" i="18" s="1"/>
  <c r="W327" i="18"/>
  <c r="W325" i="18" s="1"/>
  <c r="Q327" i="18"/>
  <c r="Q325" i="18" s="1"/>
  <c r="K327" i="18"/>
  <c r="K325" i="18" s="1"/>
  <c r="E327" i="18"/>
  <c r="P477" i="18"/>
  <c r="P475" i="18" s="1"/>
  <c r="W472" i="18"/>
  <c r="W470" i="18" s="1"/>
  <c r="S462" i="18"/>
  <c r="W457" i="18"/>
  <c r="E457" i="18"/>
  <c r="E455" i="18" s="1"/>
  <c r="AA452" i="18"/>
  <c r="AA450" i="18" s="1"/>
  <c r="I452" i="18"/>
  <c r="I450" i="18" s="1"/>
  <c r="J447" i="18"/>
  <c r="J445" i="18" s="1"/>
  <c r="Y442" i="18"/>
  <c r="Y440" i="18" s="1"/>
  <c r="M442" i="18"/>
  <c r="AA437" i="18"/>
  <c r="AA435" i="18" s="1"/>
  <c r="P437" i="18"/>
  <c r="H437" i="18"/>
  <c r="H435" i="18" s="1"/>
  <c r="U432" i="18"/>
  <c r="M432" i="18"/>
  <c r="M430" i="18" s="1"/>
  <c r="F432" i="18"/>
  <c r="V427" i="18"/>
  <c r="V425" i="18" s="1"/>
  <c r="N427" i="18"/>
  <c r="N425" i="18" s="1"/>
  <c r="G427" i="18"/>
  <c r="X422" i="18"/>
  <c r="X420" i="18" s="1"/>
  <c r="Q422" i="18"/>
  <c r="Q420" i="18" s="1"/>
  <c r="I422" i="18"/>
  <c r="V417" i="18"/>
  <c r="V415" i="18" s="1"/>
  <c r="P417" i="18"/>
  <c r="P415" i="18" s="1"/>
  <c r="J417" i="18"/>
  <c r="J415" i="18" s="1"/>
  <c r="D417" i="18"/>
  <c r="D415" i="18" s="1"/>
  <c r="W412" i="18"/>
  <c r="W410" i="18" s="1"/>
  <c r="Q412" i="18"/>
  <c r="K412" i="18"/>
  <c r="K410" i="18" s="1"/>
  <c r="E412" i="18"/>
  <c r="E410" i="18" s="1"/>
  <c r="X407" i="18"/>
  <c r="X405" i="18" s="1"/>
  <c r="R407" i="18"/>
  <c r="R405" i="18" s="1"/>
  <c r="L407" i="18"/>
  <c r="L405" i="18" s="1"/>
  <c r="F407" i="18"/>
  <c r="Y402" i="18"/>
  <c r="Y400" i="18" s="1"/>
  <c r="S402" i="18"/>
  <c r="S400" i="18" s="1"/>
  <c r="M402" i="18"/>
  <c r="M400" i="18" s="1"/>
  <c r="G402" i="18"/>
  <c r="G400" i="18" s="1"/>
  <c r="Z397" i="18"/>
  <c r="Z395" i="18" s="1"/>
  <c r="T397" i="18"/>
  <c r="N397" i="18"/>
  <c r="N395" i="18" s="1"/>
  <c r="H397" i="18"/>
  <c r="H395" i="18" s="1"/>
  <c r="AA392" i="18"/>
  <c r="AA390" i="18" s="1"/>
  <c r="U392" i="18"/>
  <c r="U390" i="18" s="1"/>
  <c r="O392" i="18"/>
  <c r="O390" i="18" s="1"/>
  <c r="I392" i="18"/>
  <c r="V387" i="18"/>
  <c r="V385" i="18" s="1"/>
  <c r="P387" i="18"/>
  <c r="P385" i="18" s="1"/>
  <c r="J387" i="18"/>
  <c r="J385" i="18" s="1"/>
  <c r="D387" i="18"/>
  <c r="D385" i="18" s="1"/>
  <c r="J477" i="18"/>
  <c r="Q472" i="18"/>
  <c r="Q470" i="18" s="1"/>
  <c r="X467" i="18"/>
  <c r="X465" i="18" s="1"/>
  <c r="P462" i="18"/>
  <c r="P460" i="18" s="1"/>
  <c r="T457" i="18"/>
  <c r="T455" i="18" s="1"/>
  <c r="X452" i="18"/>
  <c r="X450" i="18" s="1"/>
  <c r="F452" i="18"/>
  <c r="Y447" i="18"/>
  <c r="Y445" i="18" s="1"/>
  <c r="G447" i="18"/>
  <c r="G445" i="18" s="1"/>
  <c r="W442" i="18"/>
  <c r="K442" i="18"/>
  <c r="Z437" i="18"/>
  <c r="O437" i="18"/>
  <c r="O435" i="18" s="1"/>
  <c r="F437" i="18"/>
  <c r="AA432" i="18"/>
  <c r="AA430" i="18" s="1"/>
  <c r="S432" i="18"/>
  <c r="S430" i="18" s="1"/>
  <c r="L432" i="18"/>
  <c r="E432" i="18"/>
  <c r="E430" i="18" s="1"/>
  <c r="T427" i="18"/>
  <c r="M427" i="18"/>
  <c r="M425" i="18" s="1"/>
  <c r="F427" i="18"/>
  <c r="F425" i="18" s="1"/>
  <c r="W422" i="18"/>
  <c r="O422" i="18"/>
  <c r="H422" i="18"/>
  <c r="H420" i="18" s="1"/>
  <c r="AA417" i="18"/>
  <c r="U417" i="18"/>
  <c r="U415" i="18" s="1"/>
  <c r="O417" i="18"/>
  <c r="O415" i="18" s="1"/>
  <c r="I417" i="18"/>
  <c r="I415" i="18" s="1"/>
  <c r="V412" i="18"/>
  <c r="V410" i="18" s="1"/>
  <c r="P412" i="18"/>
  <c r="P410" i="18" s="1"/>
  <c r="J412" i="18"/>
  <c r="D412" i="18"/>
  <c r="D410" i="18" s="1"/>
  <c r="W407" i="18"/>
  <c r="W405" i="18" s="1"/>
  <c r="Q407" i="18"/>
  <c r="Q405" i="18" s="1"/>
  <c r="K407" i="18"/>
  <c r="K405" i="18" s="1"/>
  <c r="E407" i="18"/>
  <c r="E405" i="18" s="1"/>
  <c r="X402" i="18"/>
  <c r="R402" i="18"/>
  <c r="R400" i="18" s="1"/>
  <c r="L402" i="18"/>
  <c r="L400" i="18" s="1"/>
  <c r="F402" i="18"/>
  <c r="F400" i="18" s="1"/>
  <c r="Y397" i="18"/>
  <c r="Y395" i="18" s="1"/>
  <c r="S397" i="18"/>
  <c r="S395" i="18" s="1"/>
  <c r="M397" i="18"/>
  <c r="G397" i="18"/>
  <c r="G395" i="18" s="1"/>
  <c r="Z392" i="18"/>
  <c r="Z390" i="18" s="1"/>
  <c r="T392" i="18"/>
  <c r="T390" i="18" s="1"/>
  <c r="N392" i="18"/>
  <c r="N390" i="18" s="1"/>
  <c r="H392" i="18"/>
  <c r="H390" i="18" s="1"/>
  <c r="AA387" i="18"/>
  <c r="U387" i="18"/>
  <c r="U385" i="18" s="1"/>
  <c r="O387" i="18"/>
  <c r="O385" i="18" s="1"/>
  <c r="I387" i="18"/>
  <c r="I385" i="18" s="1"/>
  <c r="V382" i="18"/>
  <c r="V380" i="18" s="1"/>
  <c r="P382" i="18"/>
  <c r="P380" i="18" s="1"/>
  <c r="J382" i="18"/>
  <c r="D382" i="18"/>
  <c r="D380" i="18" s="1"/>
  <c r="W377" i="18"/>
  <c r="W375" i="18" s="1"/>
  <c r="Q377" i="18"/>
  <c r="Q375" i="18" s="1"/>
  <c r="K377" i="18"/>
  <c r="K375" i="18" s="1"/>
  <c r="E377" i="18"/>
  <c r="E375" i="18" s="1"/>
  <c r="X372" i="18"/>
  <c r="R372" i="18"/>
  <c r="R370" i="18" s="1"/>
  <c r="L372" i="18"/>
  <c r="L370" i="18" s="1"/>
  <c r="F372" i="18"/>
  <c r="F370" i="18" s="1"/>
  <c r="Y367" i="18"/>
  <c r="Y365" i="18" s="1"/>
  <c r="S367" i="18"/>
  <c r="S365" i="18" s="1"/>
  <c r="M367" i="18"/>
  <c r="G367" i="18"/>
  <c r="G365" i="18" s="1"/>
  <c r="Z362" i="18"/>
  <c r="Z360" i="18" s="1"/>
  <c r="T362" i="18"/>
  <c r="T360" i="18" s="1"/>
  <c r="N362" i="18"/>
  <c r="N360" i="18" s="1"/>
  <c r="H362" i="18"/>
  <c r="H360" i="18" s="1"/>
  <c r="AA357" i="18"/>
  <c r="U357" i="18"/>
  <c r="U355" i="18" s="1"/>
  <c r="O357" i="18"/>
  <c r="O355" i="18" s="1"/>
  <c r="I357" i="18"/>
  <c r="I355" i="18" s="1"/>
  <c r="V352" i="18"/>
  <c r="V350" i="18" s="1"/>
  <c r="P352" i="18"/>
  <c r="P350" i="18" s="1"/>
  <c r="J352" i="18"/>
  <c r="D352" i="18"/>
  <c r="D350" i="18" s="1"/>
  <c r="W347" i="18"/>
  <c r="W345" i="18" s="1"/>
  <c r="Q347" i="18"/>
  <c r="Q345" i="18" s="1"/>
  <c r="K347" i="18"/>
  <c r="K345" i="18" s="1"/>
  <c r="E347" i="18"/>
  <c r="E345" i="18" s="1"/>
  <c r="X342" i="18"/>
  <c r="R342" i="18"/>
  <c r="R340" i="18" s="1"/>
  <c r="L342" i="18"/>
  <c r="L340" i="18" s="1"/>
  <c r="F342" i="18"/>
  <c r="F340" i="18" s="1"/>
  <c r="Y337" i="18"/>
  <c r="Y335" i="18" s="1"/>
  <c r="S337" i="18"/>
  <c r="S335" i="18" s="1"/>
  <c r="M337" i="18"/>
  <c r="G337" i="18"/>
  <c r="G335" i="18" s="1"/>
  <c r="Z332" i="18"/>
  <c r="Z330" i="18" s="1"/>
  <c r="T332" i="18"/>
  <c r="T330" i="18" s="1"/>
  <c r="N332" i="18"/>
  <c r="N330" i="18" s="1"/>
  <c r="H332" i="18"/>
  <c r="H330" i="18" s="1"/>
  <c r="AA327" i="18"/>
  <c r="U327" i="18"/>
  <c r="U325" i="18" s="1"/>
  <c r="O327" i="18"/>
  <c r="O325" i="18" s="1"/>
  <c r="I327" i="18"/>
  <c r="I325" i="18" s="1"/>
  <c r="D477" i="18"/>
  <c r="D475" i="18" s="1"/>
  <c r="K472" i="18"/>
  <c r="K470" i="18" s="1"/>
  <c r="R467" i="18"/>
  <c r="R465" i="18" s="1"/>
  <c r="M462" i="18"/>
  <c r="Q457" i="18"/>
  <c r="Q455" i="18" s="1"/>
  <c r="U452" i="18"/>
  <c r="U450" i="18" s="1"/>
  <c r="V447" i="18"/>
  <c r="V445" i="18" s="1"/>
  <c r="D447" i="18"/>
  <c r="D445" i="18" s="1"/>
  <c r="T442" i="18"/>
  <c r="H442" i="18"/>
  <c r="X437" i="18"/>
  <c r="X435" i="18" s="1"/>
  <c r="N437" i="18"/>
  <c r="N435" i="18" s="1"/>
  <c r="D437" i="18"/>
  <c r="D435" i="18" s="1"/>
  <c r="Y432" i="18"/>
  <c r="R432" i="18"/>
  <c r="K432" i="18"/>
  <c r="K430" i="18" s="1"/>
  <c r="D432" i="18"/>
  <c r="D430" i="18" s="1"/>
  <c r="Z427" i="18"/>
  <c r="S427" i="18"/>
  <c r="L427" i="18"/>
  <c r="L425" i="18" s="1"/>
  <c r="E427" i="18"/>
  <c r="E425" i="18" s="1"/>
  <c r="U422" i="18"/>
  <c r="U420" i="18" s="1"/>
  <c r="N422" i="18"/>
  <c r="N420" i="18" s="1"/>
  <c r="G422" i="18"/>
  <c r="Z417" i="18"/>
  <c r="T417" i="18"/>
  <c r="T415" i="18" s="1"/>
  <c r="N417" i="18"/>
  <c r="N415" i="18" s="1"/>
  <c r="H417" i="18"/>
  <c r="H415" i="18" s="1"/>
  <c r="AA412" i="18"/>
  <c r="AA410" i="18" s="1"/>
  <c r="U412" i="18"/>
  <c r="O412" i="18"/>
  <c r="I412" i="18"/>
  <c r="I410" i="18" s="1"/>
  <c r="V407" i="18"/>
  <c r="V405" i="18" s="1"/>
  <c r="P407" i="18"/>
  <c r="P405" i="18" s="1"/>
  <c r="J407" i="18"/>
  <c r="J405" i="18" s="1"/>
  <c r="D407" i="18"/>
  <c r="W402" i="18"/>
  <c r="Q402" i="18"/>
  <c r="Q400" i="18" s="1"/>
  <c r="K402" i="18"/>
  <c r="K400" i="18" s="1"/>
  <c r="E402" i="18"/>
  <c r="E400" i="18" s="1"/>
  <c r="X397" i="18"/>
  <c r="X395" i="18" s="1"/>
  <c r="R397" i="18"/>
  <c r="L397" i="18"/>
  <c r="F397" i="18"/>
  <c r="F395" i="18" s="1"/>
  <c r="Y392" i="18"/>
  <c r="Y390" i="18" s="1"/>
  <c r="S392" i="18"/>
  <c r="S390" i="18" s="1"/>
  <c r="M392" i="18"/>
  <c r="M390" i="18" s="1"/>
  <c r="G392" i="18"/>
  <c r="Z387" i="18"/>
  <c r="T387" i="18"/>
  <c r="T385" i="18" s="1"/>
  <c r="N387" i="18"/>
  <c r="N385" i="18" s="1"/>
  <c r="H387" i="18"/>
  <c r="H385" i="18" s="1"/>
  <c r="AA382" i="18"/>
  <c r="AA380" i="18" s="1"/>
  <c r="U382" i="18"/>
  <c r="O382" i="18"/>
  <c r="I382" i="18"/>
  <c r="I380" i="18" s="1"/>
  <c r="V377" i="18"/>
  <c r="V375" i="18" s="1"/>
  <c r="P377" i="18"/>
  <c r="P375" i="18" s="1"/>
  <c r="J377" i="18"/>
  <c r="J375" i="18" s="1"/>
  <c r="D377" i="18"/>
  <c r="W372" i="18"/>
  <c r="Q372" i="18"/>
  <c r="Q370" i="18" s="1"/>
  <c r="K372" i="18"/>
  <c r="K370" i="18" s="1"/>
  <c r="E372" i="18"/>
  <c r="E370" i="18" s="1"/>
  <c r="X367" i="18"/>
  <c r="X365" i="18" s="1"/>
  <c r="R367" i="18"/>
  <c r="L367" i="18"/>
  <c r="F367" i="18"/>
  <c r="F365" i="18" s="1"/>
  <c r="Y362" i="18"/>
  <c r="Y360" i="18" s="1"/>
  <c r="S362" i="18"/>
  <c r="S360" i="18" s="1"/>
  <c r="M362" i="18"/>
  <c r="M360" i="18" s="1"/>
  <c r="G362" i="18"/>
  <c r="Z357" i="18"/>
  <c r="T357" i="18"/>
  <c r="T355" i="18" s="1"/>
  <c r="N357" i="18"/>
  <c r="N355" i="18" s="1"/>
  <c r="H357" i="18"/>
  <c r="H355" i="18" s="1"/>
  <c r="AA352" i="18"/>
  <c r="AA350" i="18" s="1"/>
  <c r="U352" i="18"/>
  <c r="O352" i="18"/>
  <c r="I352" i="18"/>
  <c r="I350" i="18" s="1"/>
  <c r="V347" i="18"/>
  <c r="V345" i="18" s="1"/>
  <c r="P347" i="18"/>
  <c r="P345" i="18" s="1"/>
  <c r="J347" i="18"/>
  <c r="J345" i="18" s="1"/>
  <c r="D347" i="18"/>
  <c r="W342" i="18"/>
  <c r="Q342" i="18"/>
  <c r="Q340" i="18" s="1"/>
  <c r="K342" i="18"/>
  <c r="K340" i="18" s="1"/>
  <c r="E342" i="18"/>
  <c r="E340" i="18" s="1"/>
  <c r="X337" i="18"/>
  <c r="X335" i="18" s="1"/>
  <c r="R337" i="18"/>
  <c r="L337" i="18"/>
  <c r="F337" i="18"/>
  <c r="F335" i="18" s="1"/>
  <c r="Y332" i="18"/>
  <c r="Y330" i="18" s="1"/>
  <c r="S332" i="18"/>
  <c r="S330" i="18" s="1"/>
  <c r="M332" i="18"/>
  <c r="M330" i="18" s="1"/>
  <c r="G332" i="18"/>
  <c r="Z327" i="18"/>
  <c r="T327" i="18"/>
  <c r="T325" i="18" s="1"/>
  <c r="N327" i="18"/>
  <c r="N325" i="18" s="1"/>
  <c r="H327" i="18"/>
  <c r="H325" i="18" s="1"/>
  <c r="Y342" i="18"/>
  <c r="Y340" i="18" s="1"/>
  <c r="R347" i="18"/>
  <c r="R345" i="18" s="1"/>
  <c r="K352" i="18"/>
  <c r="K350" i="18" s="1"/>
  <c r="D357" i="18"/>
  <c r="Y372" i="18"/>
  <c r="R377" i="18"/>
  <c r="R375" i="18" s="1"/>
  <c r="K382" i="18"/>
  <c r="K380" i="18" s="1"/>
  <c r="U435" i="18"/>
  <c r="N440" i="18"/>
  <c r="T440" i="18"/>
  <c r="Z440" i="18"/>
  <c r="W455" i="18"/>
  <c r="AA484" i="18"/>
  <c r="N489" i="18"/>
  <c r="Z489" i="18"/>
  <c r="E504" i="18"/>
  <c r="K504" i="18"/>
  <c r="W504" i="18"/>
  <c r="H168" i="18"/>
  <c r="H166" i="18" s="1"/>
  <c r="N168" i="18"/>
  <c r="T168" i="18"/>
  <c r="T166" i="18" s="1"/>
  <c r="Z168" i="18"/>
  <c r="Z166" i="18" s="1"/>
  <c r="G173" i="18"/>
  <c r="G171" i="18" s="1"/>
  <c r="M173" i="18"/>
  <c r="M171" i="18" s="1"/>
  <c r="S173" i="18"/>
  <c r="S171" i="18" s="1"/>
  <c r="Y173" i="18"/>
  <c r="F178" i="18"/>
  <c r="F176" i="18" s="1"/>
  <c r="L178" i="18"/>
  <c r="L176" i="18" s="1"/>
  <c r="R178" i="18"/>
  <c r="R176" i="18" s="1"/>
  <c r="X178" i="18"/>
  <c r="X176" i="18" s="1"/>
  <c r="E183" i="18"/>
  <c r="E181" i="18" s="1"/>
  <c r="K183" i="18"/>
  <c r="Q183" i="18"/>
  <c r="Q181" i="18" s="1"/>
  <c r="W183" i="18"/>
  <c r="W181" i="18" s="1"/>
  <c r="D188" i="18"/>
  <c r="D186" i="18" s="1"/>
  <c r="J188" i="18"/>
  <c r="J186" i="18" s="1"/>
  <c r="P188" i="18"/>
  <c r="P186" i="18" s="1"/>
  <c r="V188" i="18"/>
  <c r="I193" i="18"/>
  <c r="I191" i="18" s="1"/>
  <c r="O193" i="18"/>
  <c r="O191" i="18" s="1"/>
  <c r="U193" i="18"/>
  <c r="U191" i="18" s="1"/>
  <c r="AA193" i="18"/>
  <c r="AA191" i="18" s="1"/>
  <c r="H198" i="18"/>
  <c r="H196" i="18" s="1"/>
  <c r="N198" i="18"/>
  <c r="T198" i="18"/>
  <c r="T196" i="18" s="1"/>
  <c r="Z198" i="18"/>
  <c r="Z196" i="18" s="1"/>
  <c r="G203" i="18"/>
  <c r="G201" i="18" s="1"/>
  <c r="M203" i="18"/>
  <c r="M201" i="18" s="1"/>
  <c r="S203" i="18"/>
  <c r="S201" i="18" s="1"/>
  <c r="Y203" i="18"/>
  <c r="F208" i="18"/>
  <c r="F206" i="18" s="1"/>
  <c r="L208" i="18"/>
  <c r="L206" i="18" s="1"/>
  <c r="R208" i="18"/>
  <c r="R206" i="18" s="1"/>
  <c r="X208" i="18"/>
  <c r="X206" i="18" s="1"/>
  <c r="E213" i="18"/>
  <c r="E211" i="18" s="1"/>
  <c r="K213" i="18"/>
  <c r="Q213" i="18"/>
  <c r="Q211" i="18" s="1"/>
  <c r="W213" i="18"/>
  <c r="W211" i="18" s="1"/>
  <c r="D218" i="18"/>
  <c r="D216" i="18" s="1"/>
  <c r="J218" i="18"/>
  <c r="J216" i="18" s="1"/>
  <c r="P218" i="18"/>
  <c r="P216" i="18" s="1"/>
  <c r="V218" i="18"/>
  <c r="I223" i="18"/>
  <c r="I221" i="18" s="1"/>
  <c r="O223" i="18"/>
  <c r="O221" i="18" s="1"/>
  <c r="U223" i="18"/>
  <c r="U221" i="18" s="1"/>
  <c r="AA223" i="18"/>
  <c r="AA221" i="18" s="1"/>
  <c r="H228" i="18"/>
  <c r="H226" i="18" s="1"/>
  <c r="N228" i="18"/>
  <c r="T228" i="18"/>
  <c r="T226" i="18" s="1"/>
  <c r="Z228" i="18"/>
  <c r="Z226" i="18" s="1"/>
  <c r="G233" i="18"/>
  <c r="G231" i="18" s="1"/>
  <c r="M233" i="18"/>
  <c r="M231" i="18" s="1"/>
  <c r="S233" i="18"/>
  <c r="S231" i="18" s="1"/>
  <c r="Y233" i="18"/>
  <c r="F238" i="18"/>
  <c r="F236" i="18" s="1"/>
  <c r="L238" i="18"/>
  <c r="L236" i="18" s="1"/>
  <c r="R238" i="18"/>
  <c r="R236" i="18" s="1"/>
  <c r="X238" i="18"/>
  <c r="X236" i="18" s="1"/>
  <c r="H243" i="18"/>
  <c r="H241" i="18" s="1"/>
  <c r="O243" i="18"/>
  <c r="V243" i="18"/>
  <c r="V241" i="18" s="1"/>
  <c r="G248" i="18"/>
  <c r="G246" i="18" s="1"/>
  <c r="N248" i="18"/>
  <c r="N246" i="18" s="1"/>
  <c r="U248" i="18"/>
  <c r="U246" i="18" s="1"/>
  <c r="F253" i="18"/>
  <c r="F251" i="18" s="1"/>
  <c r="M253" i="18"/>
  <c r="T253" i="18"/>
  <c r="T251" i="18" s="1"/>
  <c r="AA253" i="18"/>
  <c r="AA251" i="18" s="1"/>
  <c r="D258" i="18"/>
  <c r="D256" i="18" s="1"/>
  <c r="K258" i="18"/>
  <c r="K256" i="18" s="1"/>
  <c r="R258" i="18"/>
  <c r="R256" i="18" s="1"/>
  <c r="Y258" i="18"/>
  <c r="J263" i="18"/>
  <c r="J261" i="18" s="1"/>
  <c r="Q263" i="18"/>
  <c r="Q261" i="18" s="1"/>
  <c r="X263" i="18"/>
  <c r="X261" i="18" s="1"/>
  <c r="I268" i="18"/>
  <c r="I266" i="18" s="1"/>
  <c r="P268" i="18"/>
  <c r="P266" i="18" s="1"/>
  <c r="W268" i="18"/>
  <c r="H273" i="18"/>
  <c r="H271" i="18" s="1"/>
  <c r="O273" i="18"/>
  <c r="O271" i="18" s="1"/>
  <c r="V273" i="18"/>
  <c r="V271" i="18" s="1"/>
  <c r="G278" i="18"/>
  <c r="G276" i="18" s="1"/>
  <c r="N278" i="18"/>
  <c r="N276" i="18" s="1"/>
  <c r="U278" i="18"/>
  <c r="I283" i="18"/>
  <c r="I281" i="18" s="1"/>
  <c r="U283" i="18"/>
  <c r="U281" i="18" s="1"/>
  <c r="F288" i="18"/>
  <c r="F286" i="18" s="1"/>
  <c r="R288" i="18"/>
  <c r="R286" i="18" s="1"/>
  <c r="D293" i="18"/>
  <c r="P293" i="18"/>
  <c r="P291" i="18" s="1"/>
  <c r="O298" i="18"/>
  <c r="O296" i="18" s="1"/>
  <c r="N303" i="18"/>
  <c r="N301" i="18" s="1"/>
  <c r="H308" i="18"/>
  <c r="H306" i="18" s="1"/>
  <c r="Z308" i="18"/>
  <c r="Z306" i="18" s="1"/>
  <c r="F313" i="18"/>
  <c r="F311" i="18" s="1"/>
  <c r="X313" i="18"/>
  <c r="Q318" i="18"/>
  <c r="Q316" i="18" s="1"/>
  <c r="M494" i="18"/>
  <c r="I514" i="18"/>
  <c r="R529" i="18"/>
  <c r="X529" i="18"/>
  <c r="D539" i="18"/>
  <c r="J539" i="18"/>
  <c r="P539" i="18"/>
  <c r="V539" i="18"/>
  <c r="G253" i="18"/>
  <c r="G251" i="18" s="1"/>
  <c r="N253" i="18"/>
  <c r="U253" i="18"/>
  <c r="U251" i="18" s="1"/>
  <c r="E258" i="18"/>
  <c r="E256" i="18" s="1"/>
  <c r="L258" i="18"/>
  <c r="L256" i="18" s="1"/>
  <c r="S258" i="18"/>
  <c r="S256" i="18" s="1"/>
  <c r="Z258" i="18"/>
  <c r="Z256" i="18" s="1"/>
  <c r="D263" i="18"/>
  <c r="K263" i="18"/>
  <c r="K261" i="18" s="1"/>
  <c r="R263" i="18"/>
  <c r="R261" i="18" s="1"/>
  <c r="Y263" i="18"/>
  <c r="Y261" i="18" s="1"/>
  <c r="J268" i="18"/>
  <c r="J266" i="18" s="1"/>
  <c r="Q268" i="18"/>
  <c r="Q266" i="18" s="1"/>
  <c r="X268" i="18"/>
  <c r="I273" i="18"/>
  <c r="I271" i="18" s="1"/>
  <c r="P273" i="18"/>
  <c r="P271" i="18" s="1"/>
  <c r="W273" i="18"/>
  <c r="W271" i="18" s="1"/>
  <c r="H278" i="18"/>
  <c r="H276" i="18" s="1"/>
  <c r="O278" i="18"/>
  <c r="O276" i="18" s="1"/>
  <c r="V278" i="18"/>
  <c r="L283" i="18"/>
  <c r="X283" i="18"/>
  <c r="X281" i="18" s="1"/>
  <c r="H288" i="18"/>
  <c r="H286" i="18" s="1"/>
  <c r="T288" i="18"/>
  <c r="T286" i="18" s="1"/>
  <c r="E293" i="18"/>
  <c r="E291" i="18" s="1"/>
  <c r="Q293" i="18"/>
  <c r="Q291" i="18" s="1"/>
  <c r="D298" i="18"/>
  <c r="D296" i="18" s="1"/>
  <c r="P298" i="18"/>
  <c r="P296" i="18" s="1"/>
  <c r="O303" i="18"/>
  <c r="O301" i="18" s="1"/>
  <c r="M308" i="18"/>
  <c r="M306" i="18" s="1"/>
  <c r="G313" i="18"/>
  <c r="G311" i="18" s="1"/>
  <c r="Y313" i="18"/>
  <c r="Y311" i="18" s="1"/>
  <c r="G425" i="18"/>
  <c r="L430" i="18"/>
  <c r="R430" i="18"/>
  <c r="O484" i="18"/>
  <c r="Z318" i="18"/>
  <c r="Z316" i="18" s="1"/>
  <c r="T318" i="18"/>
  <c r="T316" i="18" s="1"/>
  <c r="N318" i="18"/>
  <c r="N316" i="18" s="1"/>
  <c r="H318" i="18"/>
  <c r="H316" i="18" s="1"/>
  <c r="AA313" i="18"/>
  <c r="U313" i="18"/>
  <c r="O313" i="18"/>
  <c r="O311" i="18" s="1"/>
  <c r="I313" i="18"/>
  <c r="I311" i="18" s="1"/>
  <c r="V308" i="18"/>
  <c r="V306" i="18" s="1"/>
  <c r="P308" i="18"/>
  <c r="P306" i="18" s="1"/>
  <c r="J308" i="18"/>
  <c r="D308" i="18"/>
  <c r="W303" i="18"/>
  <c r="W301" i="18" s="1"/>
  <c r="Q303" i="18"/>
  <c r="Q301" i="18" s="1"/>
  <c r="K303" i="18"/>
  <c r="K301" i="18" s="1"/>
  <c r="E303" i="18"/>
  <c r="E301" i="18" s="1"/>
  <c r="X298" i="18"/>
  <c r="R298" i="18"/>
  <c r="Y318" i="18"/>
  <c r="Y316" i="18" s="1"/>
  <c r="S318" i="18"/>
  <c r="M318" i="18"/>
  <c r="M316" i="18" s="1"/>
  <c r="G318" i="18"/>
  <c r="G316" i="18" s="1"/>
  <c r="Z313" i="18"/>
  <c r="Z311" i="18" s="1"/>
  <c r="T313" i="18"/>
  <c r="T311" i="18" s="1"/>
  <c r="N313" i="18"/>
  <c r="N311" i="18" s="1"/>
  <c r="H313" i="18"/>
  <c r="AA308" i="18"/>
  <c r="AA306" i="18" s="1"/>
  <c r="U308" i="18"/>
  <c r="U306" i="18" s="1"/>
  <c r="O308" i="18"/>
  <c r="O306" i="18" s="1"/>
  <c r="I308" i="18"/>
  <c r="I306" i="18" s="1"/>
  <c r="V303" i="18"/>
  <c r="V301" i="18" s="1"/>
  <c r="P303" i="18"/>
  <c r="J303" i="18"/>
  <c r="J301" i="18" s="1"/>
  <c r="D303" i="18"/>
  <c r="D301" i="18" s="1"/>
  <c r="W298" i="18"/>
  <c r="W296" i="18" s="1"/>
  <c r="Q298" i="18"/>
  <c r="Q296" i="18" s="1"/>
  <c r="K298" i="18"/>
  <c r="K296" i="18" s="1"/>
  <c r="E298" i="18"/>
  <c r="X293" i="18"/>
  <c r="X291" i="18" s="1"/>
  <c r="R293" i="18"/>
  <c r="R291" i="18" s="1"/>
  <c r="L293" i="18"/>
  <c r="L291" i="18" s="1"/>
  <c r="F293" i="18"/>
  <c r="F291" i="18" s="1"/>
  <c r="Y288" i="18"/>
  <c r="Y286" i="18" s="1"/>
  <c r="S288" i="18"/>
  <c r="M288" i="18"/>
  <c r="M286" i="18" s="1"/>
  <c r="G288" i="18"/>
  <c r="G286" i="18" s="1"/>
  <c r="Z283" i="18"/>
  <c r="Z281" i="18" s="1"/>
  <c r="T283" i="18"/>
  <c r="T281" i="18" s="1"/>
  <c r="N283" i="18"/>
  <c r="N281" i="18" s="1"/>
  <c r="H283" i="18"/>
  <c r="X318" i="18"/>
  <c r="X316" i="18" s="1"/>
  <c r="R318" i="18"/>
  <c r="R316" i="18" s="1"/>
  <c r="L318" i="18"/>
  <c r="L316" i="18" s="1"/>
  <c r="F318" i="18"/>
  <c r="F316" i="18" s="1"/>
  <c r="V318" i="18"/>
  <c r="V316" i="18" s="1"/>
  <c r="P318" i="18"/>
  <c r="P316" i="18" s="1"/>
  <c r="J318" i="18"/>
  <c r="D318" i="18"/>
  <c r="D316" i="18" s="1"/>
  <c r="W313" i="18"/>
  <c r="W311" i="18" s="1"/>
  <c r="Q313" i="18"/>
  <c r="Q311" i="18" s="1"/>
  <c r="K313" i="18"/>
  <c r="K311" i="18" s="1"/>
  <c r="E313" i="18"/>
  <c r="E311" i="18" s="1"/>
  <c r="X308" i="18"/>
  <c r="R308" i="18"/>
  <c r="R306" i="18" s="1"/>
  <c r="L308" i="18"/>
  <c r="L306" i="18" s="1"/>
  <c r="F308" i="18"/>
  <c r="F306" i="18" s="1"/>
  <c r="Y303" i="18"/>
  <c r="Y301" i="18" s="1"/>
  <c r="S303" i="18"/>
  <c r="S301" i="18" s="1"/>
  <c r="M303" i="18"/>
  <c r="G303" i="18"/>
  <c r="G301" i="18" s="1"/>
  <c r="Z298" i="18"/>
  <c r="Z296" i="18" s="1"/>
  <c r="T298" i="18"/>
  <c r="T296" i="18" s="1"/>
  <c r="N298" i="18"/>
  <c r="N296" i="18" s="1"/>
  <c r="H298" i="18"/>
  <c r="H296" i="18" s="1"/>
  <c r="AA293" i="18"/>
  <c r="U293" i="18"/>
  <c r="U291" i="18" s="1"/>
  <c r="O293" i="18"/>
  <c r="O291" i="18" s="1"/>
  <c r="I293" i="18"/>
  <c r="I291" i="18" s="1"/>
  <c r="V288" i="18"/>
  <c r="V286" i="18" s="1"/>
  <c r="P288" i="18"/>
  <c r="P286" i="18" s="1"/>
  <c r="J288" i="18"/>
  <c r="D288" i="18"/>
  <c r="D286" i="18" s="1"/>
  <c r="W283" i="18"/>
  <c r="W281" i="18" s="1"/>
  <c r="Q283" i="18"/>
  <c r="Q281" i="18" s="1"/>
  <c r="K283" i="18"/>
  <c r="K281" i="18" s="1"/>
  <c r="E283" i="18"/>
  <c r="E281" i="18" s="1"/>
  <c r="AA318" i="18"/>
  <c r="AA316" i="18" s="1"/>
  <c r="U318" i="18"/>
  <c r="U316" i="18" s="1"/>
  <c r="O318" i="18"/>
  <c r="I318" i="18"/>
  <c r="I316" i="18" s="1"/>
  <c r="V313" i="18"/>
  <c r="V311" i="18" s="1"/>
  <c r="P313" i="18"/>
  <c r="P311" i="18" s="1"/>
  <c r="J313" i="18"/>
  <c r="J311" i="18" s="1"/>
  <c r="D313" i="18"/>
  <c r="D311" i="18" s="1"/>
  <c r="W308" i="18"/>
  <c r="Q308" i="18"/>
  <c r="Q306" i="18" s="1"/>
  <c r="K308" i="18"/>
  <c r="K306" i="18" s="1"/>
  <c r="E308" i="18"/>
  <c r="E306" i="18" s="1"/>
  <c r="X303" i="18"/>
  <c r="X301" i="18" s="1"/>
  <c r="R303" i="18"/>
  <c r="R301" i="18" s="1"/>
  <c r="L303" i="18"/>
  <c r="F303" i="18"/>
  <c r="F301" i="18" s="1"/>
  <c r="Y298" i="18"/>
  <c r="Y296" i="18" s="1"/>
  <c r="S298" i="18"/>
  <c r="S296" i="18" s="1"/>
  <c r="M298" i="18"/>
  <c r="M296" i="18" s="1"/>
  <c r="G298" i="18"/>
  <c r="G296" i="18" s="1"/>
  <c r="Z293" i="18"/>
  <c r="T293" i="18"/>
  <c r="T291" i="18" s="1"/>
  <c r="N293" i="18"/>
  <c r="N291" i="18" s="1"/>
  <c r="H293" i="18"/>
  <c r="H291" i="18" s="1"/>
  <c r="AA288" i="18"/>
  <c r="AA286" i="18" s="1"/>
  <c r="U288" i="18"/>
  <c r="U286" i="18" s="1"/>
  <c r="O288" i="18"/>
  <c r="I288" i="18"/>
  <c r="I286" i="18" s="1"/>
  <c r="V283" i="18"/>
  <c r="V281" i="18" s="1"/>
  <c r="P283" i="18"/>
  <c r="P281" i="18" s="1"/>
  <c r="J283" i="18"/>
  <c r="J281" i="18" s="1"/>
  <c r="D283" i="18"/>
  <c r="D281" i="18" s="1"/>
  <c r="W278" i="18"/>
  <c r="Q278" i="18"/>
  <c r="Q276" i="18" s="1"/>
  <c r="K278" i="18"/>
  <c r="K276" i="18" s="1"/>
  <c r="E278" i="18"/>
  <c r="E276" i="18" s="1"/>
  <c r="X273" i="18"/>
  <c r="X271" i="18" s="1"/>
  <c r="R273" i="18"/>
  <c r="R271" i="18" s="1"/>
  <c r="L273" i="18"/>
  <c r="F273" i="18"/>
  <c r="F271" i="18" s="1"/>
  <c r="Y268" i="18"/>
  <c r="Y266" i="18" s="1"/>
  <c r="S268" i="18"/>
  <c r="S266" i="18" s="1"/>
  <c r="M268" i="18"/>
  <c r="M266" i="18" s="1"/>
  <c r="G268" i="18"/>
  <c r="G266" i="18" s="1"/>
  <c r="Z263" i="18"/>
  <c r="T263" i="18"/>
  <c r="T261" i="18" s="1"/>
  <c r="N263" i="18"/>
  <c r="N261" i="18" s="1"/>
  <c r="H263" i="18"/>
  <c r="H261" i="18" s="1"/>
  <c r="AA258" i="18"/>
  <c r="AA256" i="18" s="1"/>
  <c r="U258" i="18"/>
  <c r="U256" i="18" s="1"/>
  <c r="O258" i="18"/>
  <c r="I258" i="18"/>
  <c r="I256" i="18" s="1"/>
  <c r="V253" i="18"/>
  <c r="V251" i="18" s="1"/>
  <c r="P253" i="18"/>
  <c r="P251" i="18" s="1"/>
  <c r="J253" i="18"/>
  <c r="J251" i="18" s="1"/>
  <c r="D253" i="18"/>
  <c r="D251" i="18" s="1"/>
  <c r="W248" i="18"/>
  <c r="Q248" i="18"/>
  <c r="Q246" i="18" s="1"/>
  <c r="K248" i="18"/>
  <c r="K246" i="18" s="1"/>
  <c r="E248" i="18"/>
  <c r="E246" i="18" s="1"/>
  <c r="X243" i="18"/>
  <c r="X241" i="18" s="1"/>
  <c r="R243" i="18"/>
  <c r="R241" i="18" s="1"/>
  <c r="L243" i="18"/>
  <c r="F243" i="18"/>
  <c r="F241" i="18" s="1"/>
  <c r="J168" i="18"/>
  <c r="J166" i="18" s="1"/>
  <c r="P168" i="18"/>
  <c r="P166" i="18" s="1"/>
  <c r="V168" i="18"/>
  <c r="V166" i="18" s="1"/>
  <c r="I173" i="18"/>
  <c r="I171" i="18" s="1"/>
  <c r="O173" i="18"/>
  <c r="U173" i="18"/>
  <c r="AA173" i="18"/>
  <c r="AA171" i="18" s="1"/>
  <c r="H178" i="18"/>
  <c r="H176" i="18" s="1"/>
  <c r="N178" i="18"/>
  <c r="N176" i="18" s="1"/>
  <c r="T178" i="18"/>
  <c r="T176" i="18" s="1"/>
  <c r="Z178" i="18"/>
  <c r="G183" i="18"/>
  <c r="M183" i="18"/>
  <c r="M181" i="18" s="1"/>
  <c r="S183" i="18"/>
  <c r="S181" i="18" s="1"/>
  <c r="Y183" i="18"/>
  <c r="Y181" i="18" s="1"/>
  <c r="F188" i="18"/>
  <c r="F186" i="18" s="1"/>
  <c r="L188" i="18"/>
  <c r="R188" i="18"/>
  <c r="X188" i="18"/>
  <c r="X186" i="18" s="1"/>
  <c r="E193" i="18"/>
  <c r="E191" i="18" s="1"/>
  <c r="K193" i="18"/>
  <c r="K191" i="18" s="1"/>
  <c r="Q193" i="18"/>
  <c r="Q191" i="18" s="1"/>
  <c r="W193" i="18"/>
  <c r="D198" i="18"/>
  <c r="J198" i="18"/>
  <c r="J196" i="18" s="1"/>
  <c r="P198" i="18"/>
  <c r="P196" i="18" s="1"/>
  <c r="V198" i="18"/>
  <c r="V196" i="18" s="1"/>
  <c r="I203" i="18"/>
  <c r="I201" i="18" s="1"/>
  <c r="O203" i="18"/>
  <c r="U203" i="18"/>
  <c r="AA203" i="18"/>
  <c r="AA201" i="18" s="1"/>
  <c r="H208" i="18"/>
  <c r="H206" i="18" s="1"/>
  <c r="N208" i="18"/>
  <c r="N206" i="18" s="1"/>
  <c r="T208" i="18"/>
  <c r="T206" i="18" s="1"/>
  <c r="Z208" i="18"/>
  <c r="G213" i="18"/>
  <c r="M213" i="18"/>
  <c r="M211" i="18" s="1"/>
  <c r="S213" i="18"/>
  <c r="S211" i="18" s="1"/>
  <c r="Y213" i="18"/>
  <c r="Y211" i="18" s="1"/>
  <c r="F218" i="18"/>
  <c r="F216" i="18" s="1"/>
  <c r="L218" i="18"/>
  <c r="R218" i="18"/>
  <c r="X218" i="18"/>
  <c r="X216" i="18" s="1"/>
  <c r="E223" i="18"/>
  <c r="E221" i="18" s="1"/>
  <c r="K223" i="18"/>
  <c r="K221" i="18" s="1"/>
  <c r="Q223" i="18"/>
  <c r="Q221" i="18" s="1"/>
  <c r="W223" i="18"/>
  <c r="D228" i="18"/>
  <c r="J228" i="18"/>
  <c r="J226" i="18" s="1"/>
  <c r="P228" i="18"/>
  <c r="P226" i="18" s="1"/>
  <c r="V228" i="18"/>
  <c r="V226" i="18" s="1"/>
  <c r="I233" i="18"/>
  <c r="I231" i="18" s="1"/>
  <c r="O233" i="18"/>
  <c r="U233" i="18"/>
  <c r="AA233" i="18"/>
  <c r="AA231" i="18" s="1"/>
  <c r="H238" i="18"/>
  <c r="N238" i="18"/>
  <c r="N236" i="18" s="1"/>
  <c r="T238" i="18"/>
  <c r="T236" i="18" s="1"/>
  <c r="Z238" i="18"/>
  <c r="Z236" i="18" s="1"/>
  <c r="J243" i="18"/>
  <c r="J241" i="18" s="1"/>
  <c r="Q243" i="18"/>
  <c r="Q241" i="18" s="1"/>
  <c r="Y243" i="18"/>
  <c r="Y241" i="18" s="1"/>
  <c r="I248" i="18"/>
  <c r="P248" i="18"/>
  <c r="P246" i="18" s="1"/>
  <c r="X248" i="18"/>
  <c r="X246" i="18" s="1"/>
  <c r="H253" i="18"/>
  <c r="H251" i="18" s="1"/>
  <c r="O253" i="18"/>
  <c r="O251" i="18" s="1"/>
  <c r="W253" i="18"/>
  <c r="W251" i="18" s="1"/>
  <c r="F258" i="18"/>
  <c r="M258" i="18"/>
  <c r="M256" i="18" s="1"/>
  <c r="T258" i="18"/>
  <c r="T256" i="18" s="1"/>
  <c r="E263" i="18"/>
  <c r="E261" i="18" s="1"/>
  <c r="L263" i="18"/>
  <c r="L261" i="18" s="1"/>
  <c r="S263" i="18"/>
  <c r="S261" i="18" s="1"/>
  <c r="AA263" i="18"/>
  <c r="D268" i="18"/>
  <c r="D266" i="18" s="1"/>
  <c r="K268" i="18"/>
  <c r="K266" i="18" s="1"/>
  <c r="R268" i="18"/>
  <c r="R266" i="18" s="1"/>
  <c r="Z268" i="18"/>
  <c r="Z266" i="18" s="1"/>
  <c r="J273" i="18"/>
  <c r="J271" i="18" s="1"/>
  <c r="Q273" i="18"/>
  <c r="Y273" i="18"/>
  <c r="Y271" i="18" s="1"/>
  <c r="I278" i="18"/>
  <c r="I276" i="18" s="1"/>
  <c r="P278" i="18"/>
  <c r="P276" i="18" s="1"/>
  <c r="X278" i="18"/>
  <c r="X276" i="18" s="1"/>
  <c r="M283" i="18"/>
  <c r="M281" i="18" s="1"/>
  <c r="Y283" i="18"/>
  <c r="Y281" i="18" s="1"/>
  <c r="K288" i="18"/>
  <c r="K286" i="18" s="1"/>
  <c r="W288" i="18"/>
  <c r="W286" i="18" s="1"/>
  <c r="G293" i="18"/>
  <c r="S293" i="18"/>
  <c r="F298" i="18"/>
  <c r="F296" i="18" s="1"/>
  <c r="U298" i="18"/>
  <c r="U296" i="18" s="1"/>
  <c r="T303" i="18"/>
  <c r="T301" i="18" s="1"/>
  <c r="N308" i="18"/>
  <c r="N306" i="18" s="1"/>
  <c r="L313" i="18"/>
  <c r="L311" i="18" s="1"/>
  <c r="T425" i="18"/>
  <c r="G430" i="18"/>
  <c r="Y430" i="18"/>
  <c r="F435" i="18"/>
  <c r="L435" i="18"/>
  <c r="E440" i="18"/>
  <c r="K440" i="18"/>
  <c r="Q440" i="18"/>
  <c r="W440" i="18"/>
  <c r="E534" i="18"/>
  <c r="K534" i="18"/>
  <c r="Q534" i="18"/>
  <c r="W534" i="18"/>
  <c r="E168" i="18"/>
  <c r="K168" i="18"/>
  <c r="K166" i="18" s="1"/>
  <c r="Q168" i="18"/>
  <c r="Q166" i="18" s="1"/>
  <c r="W168" i="18"/>
  <c r="W166" i="18" s="1"/>
  <c r="D173" i="18"/>
  <c r="D171" i="18" s="1"/>
  <c r="J173" i="18"/>
  <c r="J171" i="18" s="1"/>
  <c r="P173" i="18"/>
  <c r="V173" i="18"/>
  <c r="V171" i="18" s="1"/>
  <c r="I178" i="18"/>
  <c r="I176" i="18" s="1"/>
  <c r="O178" i="18"/>
  <c r="O176" i="18" s="1"/>
  <c r="U178" i="18"/>
  <c r="U176" i="18" s="1"/>
  <c r="AA178" i="18"/>
  <c r="AA176" i="18" s="1"/>
  <c r="H183" i="18"/>
  <c r="N183" i="18"/>
  <c r="N181" i="18" s="1"/>
  <c r="T183" i="18"/>
  <c r="T181" i="18" s="1"/>
  <c r="Z183" i="18"/>
  <c r="Z181" i="18" s="1"/>
  <c r="G188" i="18"/>
  <c r="G186" i="18" s="1"/>
  <c r="M188" i="18"/>
  <c r="M186" i="18" s="1"/>
  <c r="S188" i="18"/>
  <c r="Y188" i="18"/>
  <c r="Y186" i="18" s="1"/>
  <c r="F193" i="18"/>
  <c r="F191" i="18" s="1"/>
  <c r="L193" i="18"/>
  <c r="L191" i="18" s="1"/>
  <c r="R193" i="18"/>
  <c r="R191" i="18" s="1"/>
  <c r="X193" i="18"/>
  <c r="X191" i="18" s="1"/>
  <c r="E198" i="18"/>
  <c r="K198" i="18"/>
  <c r="K196" i="18" s="1"/>
  <c r="Q198" i="18"/>
  <c r="Q196" i="18" s="1"/>
  <c r="W198" i="18"/>
  <c r="W196" i="18" s="1"/>
  <c r="D203" i="18"/>
  <c r="D201" i="18" s="1"/>
  <c r="J203" i="18"/>
  <c r="J201" i="18" s="1"/>
  <c r="P203" i="18"/>
  <c r="V203" i="18"/>
  <c r="V201" i="18" s="1"/>
  <c r="I208" i="18"/>
  <c r="I206" i="18" s="1"/>
  <c r="O208" i="18"/>
  <c r="O206" i="18" s="1"/>
  <c r="U208" i="18"/>
  <c r="U206" i="18" s="1"/>
  <c r="AA208" i="18"/>
  <c r="AA206" i="18" s="1"/>
  <c r="H213" i="18"/>
  <c r="N213" i="18"/>
  <c r="N211" i="18" s="1"/>
  <c r="T213" i="18"/>
  <c r="T211" i="18" s="1"/>
  <c r="Z213" i="18"/>
  <c r="Z211" i="18" s="1"/>
  <c r="G218" i="18"/>
  <c r="G216" i="18" s="1"/>
  <c r="M218" i="18"/>
  <c r="M216" i="18" s="1"/>
  <c r="S218" i="18"/>
  <c r="Y218" i="18"/>
  <c r="Y216" i="18" s="1"/>
  <c r="F223" i="18"/>
  <c r="F221" i="18" s="1"/>
  <c r="L223" i="18"/>
  <c r="L221" i="18" s="1"/>
  <c r="R223" i="18"/>
  <c r="R221" i="18" s="1"/>
  <c r="X223" i="18"/>
  <c r="X221" i="18" s="1"/>
  <c r="E228" i="18"/>
  <c r="K228" i="18"/>
  <c r="K226" i="18" s="1"/>
  <c r="Q228" i="18"/>
  <c r="Q226" i="18" s="1"/>
  <c r="W228" i="18"/>
  <c r="W226" i="18" s="1"/>
  <c r="D233" i="18"/>
  <c r="D231" i="18" s="1"/>
  <c r="J233" i="18"/>
  <c r="J231" i="18" s="1"/>
  <c r="P233" i="18"/>
  <c r="V233" i="18"/>
  <c r="V231" i="18" s="1"/>
  <c r="I238" i="18"/>
  <c r="I236" i="18" s="1"/>
  <c r="O238" i="18"/>
  <c r="O236" i="18" s="1"/>
  <c r="U238" i="18"/>
  <c r="U236" i="18" s="1"/>
  <c r="AA238" i="18"/>
  <c r="AA236" i="18" s="1"/>
  <c r="D243" i="18"/>
  <c r="D241" i="18" s="1"/>
  <c r="K243" i="18"/>
  <c r="K241" i="18" s="1"/>
  <c r="S243" i="18"/>
  <c r="Z243" i="18"/>
  <c r="Z241" i="18" s="1"/>
  <c r="J248" i="18"/>
  <c r="J246" i="18" s="1"/>
  <c r="R248" i="18"/>
  <c r="R246" i="18" s="1"/>
  <c r="Y248" i="18"/>
  <c r="Y246" i="18" s="1"/>
  <c r="I253" i="18"/>
  <c r="I251" i="18" s="1"/>
  <c r="Q253" i="18"/>
  <c r="X253" i="18"/>
  <c r="X251" i="18" s="1"/>
  <c r="G258" i="18"/>
  <c r="G256" i="18" s="1"/>
  <c r="N258" i="18"/>
  <c r="N256" i="18" s="1"/>
  <c r="V258" i="18"/>
  <c r="V256" i="18" s="1"/>
  <c r="F263" i="18"/>
  <c r="F261" i="18" s="1"/>
  <c r="M263" i="18"/>
  <c r="U263" i="18"/>
  <c r="U261" i="18" s="1"/>
  <c r="E268" i="18"/>
  <c r="E266" i="18" s="1"/>
  <c r="L268" i="18"/>
  <c r="L266" i="18" s="1"/>
  <c r="T268" i="18"/>
  <c r="T266" i="18" s="1"/>
  <c r="AA268" i="18"/>
  <c r="AA266" i="18" s="1"/>
  <c r="D273" i="18"/>
  <c r="K273" i="18"/>
  <c r="K271" i="18" s="1"/>
  <c r="S273" i="18"/>
  <c r="S271" i="18" s="1"/>
  <c r="Z273" i="18"/>
  <c r="Z271" i="18" s="1"/>
  <c r="J278" i="18"/>
  <c r="J276" i="18" s="1"/>
  <c r="R278" i="18"/>
  <c r="R276" i="18" s="1"/>
  <c r="Y278" i="18"/>
  <c r="O283" i="18"/>
  <c r="O281" i="18" s="1"/>
  <c r="AA283" i="18"/>
  <c r="AA281" i="18" s="1"/>
  <c r="L288" i="18"/>
  <c r="L286" i="18" s="1"/>
  <c r="X288" i="18"/>
  <c r="X286" i="18" s="1"/>
  <c r="J293" i="18"/>
  <c r="J291" i="18" s="1"/>
  <c r="V293" i="18"/>
  <c r="I298" i="18"/>
  <c r="I296" i="18" s="1"/>
  <c r="V298" i="18"/>
  <c r="V296" i="18" s="1"/>
  <c r="U303" i="18"/>
  <c r="U301" i="18" s="1"/>
  <c r="S308" i="18"/>
  <c r="S306" i="18" s="1"/>
  <c r="M313" i="18"/>
  <c r="M311" i="18" s="1"/>
  <c r="R499" i="18"/>
  <c r="D509" i="18"/>
  <c r="P509" i="18"/>
  <c r="V509" i="18"/>
  <c r="F168" i="18"/>
  <c r="F166" i="18" s="1"/>
  <c r="L168" i="18"/>
  <c r="L166" i="18" s="1"/>
  <c r="R168" i="18"/>
  <c r="X168" i="18"/>
  <c r="X166" i="18" s="1"/>
  <c r="E173" i="18"/>
  <c r="E171" i="18" s="1"/>
  <c r="K173" i="18"/>
  <c r="K171" i="18" s="1"/>
  <c r="Q173" i="18"/>
  <c r="Q171" i="18" s="1"/>
  <c r="W173" i="18"/>
  <c r="W171" i="18" s="1"/>
  <c r="D178" i="18"/>
  <c r="J178" i="18"/>
  <c r="J176" i="18" s="1"/>
  <c r="P178" i="18"/>
  <c r="P176" i="18" s="1"/>
  <c r="V178" i="18"/>
  <c r="V176" i="18" s="1"/>
  <c r="I183" i="18"/>
  <c r="I181" i="18" s="1"/>
  <c r="O183" i="18"/>
  <c r="O181" i="18" s="1"/>
  <c r="U183" i="18"/>
  <c r="AA183" i="18"/>
  <c r="AA181" i="18" s="1"/>
  <c r="H188" i="18"/>
  <c r="H186" i="18" s="1"/>
  <c r="N188" i="18"/>
  <c r="N186" i="18" s="1"/>
  <c r="T188" i="18"/>
  <c r="T186" i="18" s="1"/>
  <c r="Z188" i="18"/>
  <c r="Z186" i="18" s="1"/>
  <c r="G193" i="18"/>
  <c r="M193" i="18"/>
  <c r="M191" i="18" s="1"/>
  <c r="S193" i="18"/>
  <c r="S191" i="18" s="1"/>
  <c r="Y193" i="18"/>
  <c r="Y191" i="18" s="1"/>
  <c r="F198" i="18"/>
  <c r="F196" i="18" s="1"/>
  <c r="L198" i="18"/>
  <c r="L196" i="18" s="1"/>
  <c r="R198" i="18"/>
  <c r="X198" i="18"/>
  <c r="X196" i="18" s="1"/>
  <c r="E203" i="18"/>
  <c r="E201" i="18" s="1"/>
  <c r="K203" i="18"/>
  <c r="K201" i="18" s="1"/>
  <c r="Q203" i="18"/>
  <c r="Q201" i="18" s="1"/>
  <c r="W203" i="18"/>
  <c r="W201" i="18" s="1"/>
  <c r="D208" i="18"/>
  <c r="J208" i="18"/>
  <c r="J206" i="18" s="1"/>
  <c r="P208" i="18"/>
  <c r="P206" i="18" s="1"/>
  <c r="V208" i="18"/>
  <c r="V206" i="18" s="1"/>
  <c r="I213" i="18"/>
  <c r="I211" i="18" s="1"/>
  <c r="O213" i="18"/>
  <c r="O211" i="18" s="1"/>
  <c r="U213" i="18"/>
  <c r="AA213" i="18"/>
  <c r="AA211" i="18" s="1"/>
  <c r="H218" i="18"/>
  <c r="H216" i="18" s="1"/>
  <c r="N218" i="18"/>
  <c r="N216" i="18" s="1"/>
  <c r="T218" i="18"/>
  <c r="T216" i="18" s="1"/>
  <c r="Z218" i="18"/>
  <c r="Z216" i="18" s="1"/>
  <c r="G223" i="18"/>
  <c r="M223" i="18"/>
  <c r="M221" i="18" s="1"/>
  <c r="S223" i="18"/>
  <c r="S221" i="18" s="1"/>
  <c r="Y223" i="18"/>
  <c r="Y221" i="18" s="1"/>
  <c r="F228" i="18"/>
  <c r="F226" i="18" s="1"/>
  <c r="L228" i="18"/>
  <c r="L226" i="18" s="1"/>
  <c r="R228" i="18"/>
  <c r="X228" i="18"/>
  <c r="X226" i="18" s="1"/>
  <c r="E233" i="18"/>
  <c r="E231" i="18" s="1"/>
  <c r="K233" i="18"/>
  <c r="K231" i="18" s="1"/>
  <c r="Q233" i="18"/>
  <c r="Q231" i="18" s="1"/>
  <c r="W233" i="18"/>
  <c r="W231" i="18" s="1"/>
  <c r="D238" i="18"/>
  <c r="J238" i="18"/>
  <c r="J236" i="18" s="1"/>
  <c r="P238" i="18"/>
  <c r="P236" i="18" s="1"/>
  <c r="V238" i="18"/>
  <c r="V236" i="18" s="1"/>
  <c r="E243" i="18"/>
  <c r="E241" i="18" s="1"/>
  <c r="M243" i="18"/>
  <c r="M241" i="18" s="1"/>
  <c r="T243" i="18"/>
  <c r="AA243" i="18"/>
  <c r="AA241" i="18" s="1"/>
  <c r="D248" i="18"/>
  <c r="D246" i="18" s="1"/>
  <c r="L248" i="18"/>
  <c r="L246" i="18" s="1"/>
  <c r="S248" i="18"/>
  <c r="S246" i="18" s="1"/>
  <c r="Z248" i="18"/>
  <c r="Z246" i="18" s="1"/>
  <c r="K253" i="18"/>
  <c r="R253" i="18"/>
  <c r="R251" i="18" s="1"/>
  <c r="Y253" i="18"/>
  <c r="Y251" i="18" s="1"/>
  <c r="H258" i="18"/>
  <c r="H256" i="18" s="1"/>
  <c r="P258" i="18"/>
  <c r="P256" i="18" s="1"/>
  <c r="W258" i="18"/>
  <c r="W256" i="18" s="1"/>
  <c r="G263" i="18"/>
  <c r="O263" i="18"/>
  <c r="O261" i="18" s="1"/>
  <c r="V263" i="18"/>
  <c r="V261" i="18" s="1"/>
  <c r="F268" i="18"/>
  <c r="F266" i="18" s="1"/>
  <c r="N268" i="18"/>
  <c r="N266" i="18" s="1"/>
  <c r="U268" i="18"/>
  <c r="U266" i="18" s="1"/>
  <c r="E273" i="18"/>
  <c r="M273" i="18"/>
  <c r="M271" i="18" s="1"/>
  <c r="T273" i="18"/>
  <c r="T271" i="18" s="1"/>
  <c r="AA273" i="18"/>
  <c r="AA271" i="18" s="1"/>
  <c r="D278" i="18"/>
  <c r="D276" i="18" s="1"/>
  <c r="L278" i="18"/>
  <c r="L276" i="18" s="1"/>
  <c r="S278" i="18"/>
  <c r="Z278" i="18"/>
  <c r="Z276" i="18" s="1"/>
  <c r="F283" i="18"/>
  <c r="F281" i="18" s="1"/>
  <c r="R283" i="18"/>
  <c r="N288" i="18"/>
  <c r="N286" i="18" s="1"/>
  <c r="Z288" i="18"/>
  <c r="Z286" i="18" s="1"/>
  <c r="K293" i="18"/>
  <c r="K291" i="18" s="1"/>
  <c r="W293" i="18"/>
  <c r="W291" i="18" s="1"/>
  <c r="J298" i="18"/>
  <c r="AA298" i="18"/>
  <c r="AA296" i="18" s="1"/>
  <c r="H303" i="18"/>
  <c r="H301" i="18" s="1"/>
  <c r="Z303" i="18"/>
  <c r="Z301" i="18" s="1"/>
  <c r="T308" i="18"/>
  <c r="R313" i="18"/>
  <c r="R311" i="18" s="1"/>
  <c r="E318" i="18"/>
  <c r="E316" i="18" s="1"/>
  <c r="P425" i="18"/>
  <c r="O430" i="18"/>
  <c r="U430" i="18"/>
  <c r="T435" i="18"/>
  <c r="F529" i="18"/>
  <c r="I544" i="18"/>
  <c r="O544" i="18"/>
  <c r="U544" i="18"/>
  <c r="X549" i="18"/>
  <c r="J559" i="18"/>
  <c r="H569" i="18"/>
  <c r="P569" i="18"/>
  <c r="H554" i="18"/>
  <c r="R559" i="18"/>
  <c r="L569" i="18"/>
  <c r="Z569" i="18"/>
  <c r="G574" i="18"/>
  <c r="X584" i="18"/>
  <c r="Z604" i="18"/>
  <c r="E619" i="18"/>
  <c r="O554" i="18"/>
  <c r="I564" i="18"/>
  <c r="O574" i="18"/>
  <c r="I549" i="18"/>
  <c r="W554" i="18"/>
  <c r="Q564" i="18"/>
  <c r="E589" i="18"/>
  <c r="S609" i="18"/>
  <c r="V636" i="18"/>
  <c r="V634" i="18" s="1"/>
  <c r="P636" i="18"/>
  <c r="P634" i="18" s="1"/>
  <c r="J636" i="18"/>
  <c r="J634" i="18" s="1"/>
  <c r="D636" i="18"/>
  <c r="D634" i="18" s="1"/>
  <c r="W631" i="18"/>
  <c r="W629" i="18" s="1"/>
  <c r="Q631" i="18"/>
  <c r="Q629" i="18" s="1"/>
  <c r="K631" i="18"/>
  <c r="K629" i="18" s="1"/>
  <c r="E631" i="18"/>
  <c r="E629" i="18" s="1"/>
  <c r="X626" i="18"/>
  <c r="X624" i="18" s="1"/>
  <c r="R626" i="18"/>
  <c r="R624" i="18" s="1"/>
  <c r="L626" i="18"/>
  <c r="L624" i="18" s="1"/>
  <c r="F626" i="18"/>
  <c r="F624" i="18" s="1"/>
  <c r="Y621" i="18"/>
  <c r="Y619" i="18" s="1"/>
  <c r="S621" i="18"/>
  <c r="S619" i="18" s="1"/>
  <c r="M621" i="18"/>
  <c r="M619" i="18" s="1"/>
  <c r="G621" i="18"/>
  <c r="G619" i="18" s="1"/>
  <c r="Z616" i="18"/>
  <c r="Z614" i="18" s="1"/>
  <c r="T616" i="18"/>
  <c r="T614" i="18" s="1"/>
  <c r="N616" i="18"/>
  <c r="N614" i="18" s="1"/>
  <c r="H616" i="18"/>
  <c r="H614" i="18" s="1"/>
  <c r="AA611" i="18"/>
  <c r="AA609" i="18" s="1"/>
  <c r="U611" i="18"/>
  <c r="U609" i="18" s="1"/>
  <c r="O611" i="18"/>
  <c r="O609" i="18" s="1"/>
  <c r="I611" i="18"/>
  <c r="I609" i="18" s="1"/>
  <c r="V606" i="18"/>
  <c r="V604" i="18" s="1"/>
  <c r="P606" i="18"/>
  <c r="P604" i="18" s="1"/>
  <c r="J606" i="18"/>
  <c r="J604" i="18" s="1"/>
  <c r="D606" i="18"/>
  <c r="D604" i="18" s="1"/>
  <c r="W601" i="18"/>
  <c r="W599" i="18" s="1"/>
  <c r="Q601" i="18"/>
  <c r="Q599" i="18" s="1"/>
  <c r="K601" i="18"/>
  <c r="K599" i="18" s="1"/>
  <c r="E601" i="18"/>
  <c r="E599" i="18" s="1"/>
  <c r="X596" i="18"/>
  <c r="X594" i="18" s="1"/>
  <c r="R596" i="18"/>
  <c r="R594" i="18" s="1"/>
  <c r="L596" i="18"/>
  <c r="L594" i="18" s="1"/>
  <c r="F596" i="18"/>
  <c r="F594" i="18" s="1"/>
  <c r="Y591" i="18"/>
  <c r="Y589" i="18" s="1"/>
  <c r="S591" i="18"/>
  <c r="S589" i="18" s="1"/>
  <c r="M591" i="18"/>
  <c r="M589" i="18" s="1"/>
  <c r="G591" i="18"/>
  <c r="G589" i="18" s="1"/>
  <c r="Z586" i="18"/>
  <c r="Z584" i="18" s="1"/>
  <c r="T586" i="18"/>
  <c r="T584" i="18" s="1"/>
  <c r="N586" i="18"/>
  <c r="N584" i="18" s="1"/>
  <c r="H586" i="18"/>
  <c r="H584" i="18" s="1"/>
  <c r="AA581" i="18"/>
  <c r="AA579" i="18" s="1"/>
  <c r="U581" i="18"/>
  <c r="U579" i="18" s="1"/>
  <c r="O581" i="18"/>
  <c r="O579" i="18" s="1"/>
  <c r="I581" i="18"/>
  <c r="I579" i="18" s="1"/>
  <c r="V576" i="18"/>
  <c r="V574" i="18" s="1"/>
  <c r="P576" i="18"/>
  <c r="P574" i="18" s="1"/>
  <c r="J576" i="18"/>
  <c r="J574" i="18" s="1"/>
  <c r="D576" i="18"/>
  <c r="D574" i="18" s="1"/>
  <c r="W571" i="18"/>
  <c r="W569" i="18" s="1"/>
  <c r="Q571" i="18"/>
  <c r="Q569" i="18" s="1"/>
  <c r="K571" i="18"/>
  <c r="K569" i="18" s="1"/>
  <c r="E571" i="18"/>
  <c r="E569" i="18" s="1"/>
  <c r="X566" i="18"/>
  <c r="X564" i="18" s="1"/>
  <c r="R566" i="18"/>
  <c r="R564" i="18" s="1"/>
  <c r="L566" i="18"/>
  <c r="L564" i="18" s="1"/>
  <c r="F566" i="18"/>
  <c r="F564" i="18" s="1"/>
  <c r="Y561" i="18"/>
  <c r="Y559" i="18" s="1"/>
  <c r="S561" i="18"/>
  <c r="S559" i="18" s="1"/>
  <c r="M561" i="18"/>
  <c r="M559" i="18" s="1"/>
  <c r="G561" i="18"/>
  <c r="G559" i="18" s="1"/>
  <c r="AA636" i="18"/>
  <c r="AA634" i="18" s="1"/>
  <c r="U636" i="18"/>
  <c r="U634" i="18" s="1"/>
  <c r="O636" i="18"/>
  <c r="O634" i="18" s="1"/>
  <c r="I636" i="18"/>
  <c r="I634" i="18" s="1"/>
  <c r="V631" i="18"/>
  <c r="V629" i="18" s="1"/>
  <c r="P631" i="18"/>
  <c r="P629" i="18" s="1"/>
  <c r="J631" i="18"/>
  <c r="J629" i="18" s="1"/>
  <c r="D631" i="18"/>
  <c r="D629" i="18" s="1"/>
  <c r="W626" i="18"/>
  <c r="W624" i="18" s="1"/>
  <c r="Q626" i="18"/>
  <c r="Q624" i="18" s="1"/>
  <c r="K626" i="18"/>
  <c r="K624" i="18" s="1"/>
  <c r="E626" i="18"/>
  <c r="E624" i="18" s="1"/>
  <c r="X621" i="18"/>
  <c r="X619" i="18" s="1"/>
  <c r="R621" i="18"/>
  <c r="R619" i="18" s="1"/>
  <c r="L621" i="18"/>
  <c r="L619" i="18" s="1"/>
  <c r="F621" i="18"/>
  <c r="F619" i="18" s="1"/>
  <c r="Y616" i="18"/>
  <c r="Y614" i="18" s="1"/>
  <c r="S616" i="18"/>
  <c r="S614" i="18" s="1"/>
  <c r="M616" i="18"/>
  <c r="M614" i="18" s="1"/>
  <c r="G616" i="18"/>
  <c r="G614" i="18" s="1"/>
  <c r="Z611" i="18"/>
  <c r="Z609" i="18" s="1"/>
  <c r="T611" i="18"/>
  <c r="T609" i="18" s="1"/>
  <c r="N611" i="18"/>
  <c r="N609" i="18" s="1"/>
  <c r="H611" i="18"/>
  <c r="H609" i="18" s="1"/>
  <c r="AA606" i="18"/>
  <c r="AA604" i="18" s="1"/>
  <c r="U606" i="18"/>
  <c r="U604" i="18" s="1"/>
  <c r="O606" i="18"/>
  <c r="O604" i="18" s="1"/>
  <c r="I606" i="18"/>
  <c r="I604" i="18" s="1"/>
  <c r="V601" i="18"/>
  <c r="V599" i="18" s="1"/>
  <c r="P601" i="18"/>
  <c r="P599" i="18" s="1"/>
  <c r="J601" i="18"/>
  <c r="J599" i="18" s="1"/>
  <c r="D601" i="18"/>
  <c r="D599" i="18" s="1"/>
  <c r="W596" i="18"/>
  <c r="W594" i="18" s="1"/>
  <c r="Q596" i="18"/>
  <c r="Q594" i="18" s="1"/>
  <c r="K596" i="18"/>
  <c r="K594" i="18" s="1"/>
  <c r="E596" i="18"/>
  <c r="E594" i="18" s="1"/>
  <c r="X591" i="18"/>
  <c r="X589" i="18" s="1"/>
  <c r="R591" i="18"/>
  <c r="R589" i="18" s="1"/>
  <c r="L591" i="18"/>
  <c r="L589" i="18" s="1"/>
  <c r="F591" i="18"/>
  <c r="F589" i="18" s="1"/>
  <c r="Y586" i="18"/>
  <c r="Y584" i="18" s="1"/>
  <c r="S586" i="18"/>
  <c r="S584" i="18" s="1"/>
  <c r="M586" i="18"/>
  <c r="M584" i="18" s="1"/>
  <c r="G586" i="18"/>
  <c r="G584" i="18" s="1"/>
  <c r="Z636" i="18"/>
  <c r="Z634" i="18" s="1"/>
  <c r="T636" i="18"/>
  <c r="T634" i="18" s="1"/>
  <c r="N636" i="18"/>
  <c r="N634" i="18" s="1"/>
  <c r="H636" i="18"/>
  <c r="H634" i="18" s="1"/>
  <c r="AA631" i="18"/>
  <c r="AA629" i="18" s="1"/>
  <c r="Y636" i="18"/>
  <c r="Y634" i="18" s="1"/>
  <c r="S636" i="18"/>
  <c r="S634" i="18" s="1"/>
  <c r="M636" i="18"/>
  <c r="M634" i="18" s="1"/>
  <c r="G636" i="18"/>
  <c r="G634" i="18" s="1"/>
  <c r="Z631" i="18"/>
  <c r="Z629" i="18" s="1"/>
  <c r="T631" i="18"/>
  <c r="T629" i="18" s="1"/>
  <c r="N631" i="18"/>
  <c r="N629" i="18" s="1"/>
  <c r="H631" i="18"/>
  <c r="H629" i="18" s="1"/>
  <c r="AA626" i="18"/>
  <c r="AA624" i="18" s="1"/>
  <c r="U626" i="18"/>
  <c r="U624" i="18" s="1"/>
  <c r="O626" i="18"/>
  <c r="O624" i="18" s="1"/>
  <c r="I626" i="18"/>
  <c r="I624" i="18" s="1"/>
  <c r="V621" i="18"/>
  <c r="V619" i="18" s="1"/>
  <c r="P621" i="18"/>
  <c r="P619" i="18" s="1"/>
  <c r="J621" i="18"/>
  <c r="J619" i="18" s="1"/>
  <c r="D621" i="18"/>
  <c r="D619" i="18" s="1"/>
  <c r="W616" i="18"/>
  <c r="W614" i="18" s="1"/>
  <c r="Q616" i="18"/>
  <c r="Q614" i="18" s="1"/>
  <c r="K616" i="18"/>
  <c r="K614" i="18" s="1"/>
  <c r="E616" i="18"/>
  <c r="E614" i="18" s="1"/>
  <c r="X611" i="18"/>
  <c r="X609" i="18" s="1"/>
  <c r="R611" i="18"/>
  <c r="R609" i="18" s="1"/>
  <c r="L611" i="18"/>
  <c r="L609" i="18" s="1"/>
  <c r="F611" i="18"/>
  <c r="F609" i="18" s="1"/>
  <c r="Y606" i="18"/>
  <c r="Y604" i="18" s="1"/>
  <c r="S606" i="18"/>
  <c r="S604" i="18" s="1"/>
  <c r="M606" i="18"/>
  <c r="M604" i="18" s="1"/>
  <c r="G606" i="18"/>
  <c r="G604" i="18" s="1"/>
  <c r="Z601" i="18"/>
  <c r="Z599" i="18" s="1"/>
  <c r="T601" i="18"/>
  <c r="T599" i="18" s="1"/>
  <c r="N601" i="18"/>
  <c r="N599" i="18" s="1"/>
  <c r="H601" i="18"/>
  <c r="H599" i="18" s="1"/>
  <c r="AA596" i="18"/>
  <c r="AA594" i="18" s="1"/>
  <c r="U596" i="18"/>
  <c r="U594" i="18" s="1"/>
  <c r="O596" i="18"/>
  <c r="O594" i="18" s="1"/>
  <c r="I596" i="18"/>
  <c r="I594" i="18" s="1"/>
  <c r="V591" i="18"/>
  <c r="V589" i="18" s="1"/>
  <c r="P591" i="18"/>
  <c r="P589" i="18" s="1"/>
  <c r="J591" i="18"/>
  <c r="J589" i="18" s="1"/>
  <c r="D591" i="18"/>
  <c r="D589" i="18" s="1"/>
  <c r="X636" i="18"/>
  <c r="X634" i="18" s="1"/>
  <c r="R636" i="18"/>
  <c r="R634" i="18" s="1"/>
  <c r="L636" i="18"/>
  <c r="L634" i="18" s="1"/>
  <c r="F636" i="18"/>
  <c r="F634" i="18" s="1"/>
  <c r="Y631" i="18"/>
  <c r="Y629" i="18" s="1"/>
  <c r="S631" i="18"/>
  <c r="S629" i="18" s="1"/>
  <c r="M631" i="18"/>
  <c r="M629" i="18" s="1"/>
  <c r="G631" i="18"/>
  <c r="G629" i="18" s="1"/>
  <c r="Z626" i="18"/>
  <c r="Z624" i="18" s="1"/>
  <c r="T626" i="18"/>
  <c r="T624" i="18" s="1"/>
  <c r="N626" i="18"/>
  <c r="N624" i="18" s="1"/>
  <c r="H626" i="18"/>
  <c r="H624" i="18" s="1"/>
  <c r="AA621" i="18"/>
  <c r="AA619" i="18" s="1"/>
  <c r="U621" i="18"/>
  <c r="U619" i="18" s="1"/>
  <c r="O621" i="18"/>
  <c r="O619" i="18" s="1"/>
  <c r="I621" i="18"/>
  <c r="I619" i="18" s="1"/>
  <c r="V616" i="18"/>
  <c r="V614" i="18" s="1"/>
  <c r="P616" i="18"/>
  <c r="P614" i="18" s="1"/>
  <c r="J616" i="18"/>
  <c r="J614" i="18" s="1"/>
  <c r="D616" i="18"/>
  <c r="D614" i="18" s="1"/>
  <c r="W611" i="18"/>
  <c r="W609" i="18" s="1"/>
  <c r="Q611" i="18"/>
  <c r="Q609" i="18" s="1"/>
  <c r="K611" i="18"/>
  <c r="K609" i="18" s="1"/>
  <c r="E611" i="18"/>
  <c r="E609" i="18" s="1"/>
  <c r="X606" i="18"/>
  <c r="X604" i="18" s="1"/>
  <c r="R606" i="18"/>
  <c r="R604" i="18" s="1"/>
  <c r="L606" i="18"/>
  <c r="L604" i="18" s="1"/>
  <c r="F606" i="18"/>
  <c r="F604" i="18" s="1"/>
  <c r="Y601" i="18"/>
  <c r="Y599" i="18" s="1"/>
  <c r="S601" i="18"/>
  <c r="S599" i="18" s="1"/>
  <c r="M601" i="18"/>
  <c r="M599" i="18" s="1"/>
  <c r="G601" i="18"/>
  <c r="G599" i="18" s="1"/>
  <c r="Z596" i="18"/>
  <c r="Z594" i="18" s="1"/>
  <c r="T596" i="18"/>
  <c r="T594" i="18" s="1"/>
  <c r="N596" i="18"/>
  <c r="N594" i="18" s="1"/>
  <c r="H596" i="18"/>
  <c r="H594" i="18" s="1"/>
  <c r="AA591" i="18"/>
  <c r="AA589" i="18" s="1"/>
  <c r="U591" i="18"/>
  <c r="U589" i="18" s="1"/>
  <c r="O591" i="18"/>
  <c r="O589" i="18" s="1"/>
  <c r="I591" i="18"/>
  <c r="I589" i="18" s="1"/>
  <c r="V586" i="18"/>
  <c r="V584" i="18" s="1"/>
  <c r="P586" i="18"/>
  <c r="P584" i="18" s="1"/>
  <c r="J586" i="18"/>
  <c r="J584" i="18" s="1"/>
  <c r="D586" i="18"/>
  <c r="D584" i="18" s="1"/>
  <c r="W581" i="18"/>
  <c r="W579" i="18" s="1"/>
  <c r="Q581" i="18"/>
  <c r="Q579" i="18" s="1"/>
  <c r="K581" i="18"/>
  <c r="K579" i="18" s="1"/>
  <c r="E581" i="18"/>
  <c r="E579" i="18" s="1"/>
  <c r="X576" i="18"/>
  <c r="X574" i="18" s="1"/>
  <c r="R576" i="18"/>
  <c r="R574" i="18" s="1"/>
  <c r="L576" i="18"/>
  <c r="L574" i="18" s="1"/>
  <c r="F576" i="18"/>
  <c r="F574" i="18" s="1"/>
  <c r="Y571" i="18"/>
  <c r="Y569" i="18" s="1"/>
  <c r="S571" i="18"/>
  <c r="S569" i="18" s="1"/>
  <c r="M571" i="18"/>
  <c r="M569" i="18" s="1"/>
  <c r="G571" i="18"/>
  <c r="G569" i="18" s="1"/>
  <c r="Z566" i="18"/>
  <c r="Z564" i="18" s="1"/>
  <c r="T566" i="18"/>
  <c r="T564" i="18" s="1"/>
  <c r="N566" i="18"/>
  <c r="N564" i="18" s="1"/>
  <c r="H566" i="18"/>
  <c r="H564" i="18" s="1"/>
  <c r="AA561" i="18"/>
  <c r="AA559" i="18" s="1"/>
  <c r="U561" i="18"/>
  <c r="U559" i="18" s="1"/>
  <c r="O561" i="18"/>
  <c r="O559" i="18" s="1"/>
  <c r="I561" i="18"/>
  <c r="I559" i="18" s="1"/>
  <c r="V556" i="18"/>
  <c r="V554" i="18" s="1"/>
  <c r="P556" i="18"/>
  <c r="P554" i="18" s="1"/>
  <c r="J556" i="18"/>
  <c r="J554" i="18" s="1"/>
  <c r="D556" i="18"/>
  <c r="D554" i="18" s="1"/>
  <c r="W551" i="18"/>
  <c r="W549" i="18" s="1"/>
  <c r="Q551" i="18"/>
  <c r="Q549" i="18" s="1"/>
  <c r="K551" i="18"/>
  <c r="K549" i="18" s="1"/>
  <c r="E551" i="18"/>
  <c r="E549" i="18" s="1"/>
  <c r="W636" i="18"/>
  <c r="W634" i="18" s="1"/>
  <c r="Q636" i="18"/>
  <c r="Q634" i="18" s="1"/>
  <c r="K636" i="18"/>
  <c r="K634" i="18" s="1"/>
  <c r="E636" i="18"/>
  <c r="E634" i="18" s="1"/>
  <c r="X631" i="18"/>
  <c r="X629" i="18" s="1"/>
  <c r="R631" i="18"/>
  <c r="R629" i="18" s="1"/>
  <c r="L631" i="18"/>
  <c r="L629" i="18" s="1"/>
  <c r="F631" i="18"/>
  <c r="F629" i="18" s="1"/>
  <c r="Y626" i="18"/>
  <c r="Y624" i="18" s="1"/>
  <c r="S626" i="18"/>
  <c r="S624" i="18" s="1"/>
  <c r="M626" i="18"/>
  <c r="M624" i="18" s="1"/>
  <c r="G626" i="18"/>
  <c r="G624" i="18" s="1"/>
  <c r="Z621" i="18"/>
  <c r="Z619" i="18" s="1"/>
  <c r="T621" i="18"/>
  <c r="T619" i="18" s="1"/>
  <c r="N621" i="18"/>
  <c r="N619" i="18" s="1"/>
  <c r="H621" i="18"/>
  <c r="H619" i="18" s="1"/>
  <c r="AA616" i="18"/>
  <c r="AA614" i="18" s="1"/>
  <c r="U616" i="18"/>
  <c r="U614" i="18" s="1"/>
  <c r="O616" i="18"/>
  <c r="O614" i="18" s="1"/>
  <c r="I616" i="18"/>
  <c r="I614" i="18" s="1"/>
  <c r="V611" i="18"/>
  <c r="V609" i="18" s="1"/>
  <c r="P611" i="18"/>
  <c r="P609" i="18" s="1"/>
  <c r="J611" i="18"/>
  <c r="J609" i="18" s="1"/>
  <c r="D611" i="18"/>
  <c r="D609" i="18" s="1"/>
  <c r="W606" i="18"/>
  <c r="W604" i="18" s="1"/>
  <c r="Q606" i="18"/>
  <c r="Q604" i="18" s="1"/>
  <c r="K606" i="18"/>
  <c r="K604" i="18" s="1"/>
  <c r="E606" i="18"/>
  <c r="E604" i="18" s="1"/>
  <c r="X601" i="18"/>
  <c r="X599" i="18" s="1"/>
  <c r="R601" i="18"/>
  <c r="R599" i="18" s="1"/>
  <c r="L601" i="18"/>
  <c r="L599" i="18" s="1"/>
  <c r="F601" i="18"/>
  <c r="F599" i="18" s="1"/>
  <c r="Y596" i="18"/>
  <c r="Y594" i="18" s="1"/>
  <c r="S596" i="18"/>
  <c r="S594" i="18" s="1"/>
  <c r="M596" i="18"/>
  <c r="M594" i="18" s="1"/>
  <c r="G596" i="18"/>
  <c r="G594" i="18" s="1"/>
  <c r="Z591" i="18"/>
  <c r="Z589" i="18" s="1"/>
  <c r="T591" i="18"/>
  <c r="T589" i="18" s="1"/>
  <c r="N591" i="18"/>
  <c r="N589" i="18" s="1"/>
  <c r="H591" i="18"/>
  <c r="H589" i="18" s="1"/>
  <c r="AA586" i="18"/>
  <c r="AA584" i="18" s="1"/>
  <c r="U586" i="18"/>
  <c r="U584" i="18" s="1"/>
  <c r="O586" i="18"/>
  <c r="O584" i="18" s="1"/>
  <c r="I586" i="18"/>
  <c r="I584" i="18" s="1"/>
  <c r="V581" i="18"/>
  <c r="V579" i="18" s="1"/>
  <c r="P581" i="18"/>
  <c r="P579" i="18" s="1"/>
  <c r="J581" i="18"/>
  <c r="J579" i="18" s="1"/>
  <c r="D581" i="18"/>
  <c r="D579" i="18" s="1"/>
  <c r="J486" i="18"/>
  <c r="J484" i="18" s="1"/>
  <c r="P486" i="18"/>
  <c r="P484" i="18" s="1"/>
  <c r="V486" i="18"/>
  <c r="V484" i="18" s="1"/>
  <c r="I491" i="18"/>
  <c r="I489" i="18" s="1"/>
  <c r="O491" i="18"/>
  <c r="O489" i="18" s="1"/>
  <c r="U491" i="18"/>
  <c r="U489" i="18" s="1"/>
  <c r="AA491" i="18"/>
  <c r="AA489" i="18" s="1"/>
  <c r="H496" i="18"/>
  <c r="H494" i="18" s="1"/>
  <c r="N496" i="18"/>
  <c r="N494" i="18" s="1"/>
  <c r="T496" i="18"/>
  <c r="T494" i="18" s="1"/>
  <c r="Z496" i="18"/>
  <c r="Z494" i="18" s="1"/>
  <c r="G501" i="18"/>
  <c r="G499" i="18" s="1"/>
  <c r="M501" i="18"/>
  <c r="M499" i="18" s="1"/>
  <c r="S501" i="18"/>
  <c r="S499" i="18" s="1"/>
  <c r="Y501" i="18"/>
  <c r="Y499" i="18" s="1"/>
  <c r="F506" i="18"/>
  <c r="F504" i="18" s="1"/>
  <c r="L506" i="18"/>
  <c r="L504" i="18" s="1"/>
  <c r="R506" i="18"/>
  <c r="R504" i="18" s="1"/>
  <c r="X506" i="18"/>
  <c r="X504" i="18" s="1"/>
  <c r="E511" i="18"/>
  <c r="E509" i="18" s="1"/>
  <c r="K511" i="18"/>
  <c r="K509" i="18" s="1"/>
  <c r="Q511" i="18"/>
  <c r="Q509" i="18" s="1"/>
  <c r="W511" i="18"/>
  <c r="W509" i="18" s="1"/>
  <c r="D516" i="18"/>
  <c r="D514" i="18" s="1"/>
  <c r="J516" i="18"/>
  <c r="J514" i="18" s="1"/>
  <c r="P516" i="18"/>
  <c r="P514" i="18" s="1"/>
  <c r="V516" i="18"/>
  <c r="V514" i="18" s="1"/>
  <c r="I521" i="18"/>
  <c r="I519" i="18" s="1"/>
  <c r="O521" i="18"/>
  <c r="O519" i="18" s="1"/>
  <c r="U521" i="18"/>
  <c r="U519" i="18" s="1"/>
  <c r="AA521" i="18"/>
  <c r="AA519" i="18" s="1"/>
  <c r="H526" i="18"/>
  <c r="H524" i="18" s="1"/>
  <c r="N526" i="18"/>
  <c r="N524" i="18" s="1"/>
  <c r="T526" i="18"/>
  <c r="T524" i="18" s="1"/>
  <c r="Z526" i="18"/>
  <c r="Z524" i="18" s="1"/>
  <c r="G531" i="18"/>
  <c r="G529" i="18" s="1"/>
  <c r="M531" i="18"/>
  <c r="M529" i="18" s="1"/>
  <c r="S531" i="18"/>
  <c r="S529" i="18" s="1"/>
  <c r="Y531" i="18"/>
  <c r="Y529" i="18" s="1"/>
  <c r="F536" i="18"/>
  <c r="F534" i="18" s="1"/>
  <c r="L536" i="18"/>
  <c r="L534" i="18" s="1"/>
  <c r="R536" i="18"/>
  <c r="R534" i="18" s="1"/>
  <c r="X536" i="18"/>
  <c r="X534" i="18" s="1"/>
  <c r="E541" i="18"/>
  <c r="E539" i="18" s="1"/>
  <c r="K541" i="18"/>
  <c r="K539" i="18" s="1"/>
  <c r="Q541" i="18"/>
  <c r="Q539" i="18" s="1"/>
  <c r="W541" i="18"/>
  <c r="W539" i="18" s="1"/>
  <c r="D546" i="18"/>
  <c r="D544" i="18" s="1"/>
  <c r="J546" i="18"/>
  <c r="J544" i="18" s="1"/>
  <c r="P546" i="18"/>
  <c r="P544" i="18" s="1"/>
  <c r="V546" i="18"/>
  <c r="V544" i="18" s="1"/>
  <c r="J551" i="18"/>
  <c r="J549" i="18" s="1"/>
  <c r="R551" i="18"/>
  <c r="R549" i="18" s="1"/>
  <c r="Y551" i="18"/>
  <c r="Y549" i="18" s="1"/>
  <c r="I556" i="18"/>
  <c r="I554" i="18" s="1"/>
  <c r="Q556" i="18"/>
  <c r="Q554" i="18" s="1"/>
  <c r="X556" i="18"/>
  <c r="X554" i="18" s="1"/>
  <c r="K561" i="18"/>
  <c r="K559" i="18" s="1"/>
  <c r="T561" i="18"/>
  <c r="T559" i="18" s="1"/>
  <c r="J566" i="18"/>
  <c r="J564" i="18" s="1"/>
  <c r="S566" i="18"/>
  <c r="S564" i="18" s="1"/>
  <c r="I571" i="18"/>
  <c r="I569" i="18" s="1"/>
  <c r="R571" i="18"/>
  <c r="R569" i="18" s="1"/>
  <c r="AA571" i="18"/>
  <c r="AA569" i="18" s="1"/>
  <c r="H576" i="18"/>
  <c r="H574" i="18" s="1"/>
  <c r="Q576" i="18"/>
  <c r="Q574" i="18" s="1"/>
  <c r="Z576" i="18"/>
  <c r="Z574" i="18" s="1"/>
  <c r="L581" i="18"/>
  <c r="L579" i="18" s="1"/>
  <c r="X581" i="18"/>
  <c r="X579" i="18" s="1"/>
  <c r="K586" i="18"/>
  <c r="K584" i="18" s="1"/>
  <c r="K591" i="18"/>
  <c r="K589" i="18" s="1"/>
  <c r="D596" i="18"/>
  <c r="D594" i="18" s="1"/>
  <c r="Y611" i="18"/>
  <c r="Y609" i="18" s="1"/>
  <c r="R616" i="18"/>
  <c r="R614" i="18" s="1"/>
  <c r="K621" i="18"/>
  <c r="K619" i="18" s="1"/>
  <c r="D626" i="18"/>
  <c r="D624" i="18" s="1"/>
  <c r="L511" i="18"/>
  <c r="L509" i="18" s="1"/>
  <c r="R511" i="18"/>
  <c r="R509" i="18" s="1"/>
  <c r="X511" i="18"/>
  <c r="X509" i="18" s="1"/>
  <c r="E516" i="18"/>
  <c r="E514" i="18" s="1"/>
  <c r="K516" i="18"/>
  <c r="K514" i="18" s="1"/>
  <c r="Q516" i="18"/>
  <c r="Q514" i="18" s="1"/>
  <c r="W516" i="18"/>
  <c r="W514" i="18" s="1"/>
  <c r="D521" i="18"/>
  <c r="D519" i="18" s="1"/>
  <c r="J521" i="18"/>
  <c r="J519" i="18" s="1"/>
  <c r="P521" i="18"/>
  <c r="P519" i="18" s="1"/>
  <c r="V521" i="18"/>
  <c r="V519" i="18" s="1"/>
  <c r="I526" i="18"/>
  <c r="I524" i="18" s="1"/>
  <c r="O526" i="18"/>
  <c r="O524" i="18" s="1"/>
  <c r="U526" i="18"/>
  <c r="U524" i="18" s="1"/>
  <c r="AA526" i="18"/>
  <c r="AA524" i="18" s="1"/>
  <c r="H531" i="18"/>
  <c r="H529" i="18" s="1"/>
  <c r="N531" i="18"/>
  <c r="N529" i="18" s="1"/>
  <c r="T531" i="18"/>
  <c r="T529" i="18" s="1"/>
  <c r="Z531" i="18"/>
  <c r="Z529" i="18" s="1"/>
  <c r="G536" i="18"/>
  <c r="G534" i="18" s="1"/>
  <c r="M536" i="18"/>
  <c r="M534" i="18" s="1"/>
  <c r="S536" i="18"/>
  <c r="S534" i="18" s="1"/>
  <c r="Y536" i="18"/>
  <c r="Y534" i="18" s="1"/>
  <c r="F541" i="18"/>
  <c r="F539" i="18" s="1"/>
  <c r="L541" i="18"/>
  <c r="L539" i="18" s="1"/>
  <c r="R541" i="18"/>
  <c r="R539" i="18" s="1"/>
  <c r="X541" i="18"/>
  <c r="X539" i="18" s="1"/>
  <c r="E546" i="18"/>
  <c r="E544" i="18" s="1"/>
  <c r="K546" i="18"/>
  <c r="K544" i="18" s="1"/>
  <c r="Q546" i="18"/>
  <c r="Q544" i="18" s="1"/>
  <c r="W546" i="18"/>
  <c r="W544" i="18" s="1"/>
  <c r="D551" i="18"/>
  <c r="D549" i="18" s="1"/>
  <c r="L551" i="18"/>
  <c r="L549" i="18" s="1"/>
  <c r="S551" i="18"/>
  <c r="S549" i="18" s="1"/>
  <c r="Z551" i="18"/>
  <c r="Z549" i="18" s="1"/>
  <c r="K556" i="18"/>
  <c r="K554" i="18" s="1"/>
  <c r="R556" i="18"/>
  <c r="R554" i="18" s="1"/>
  <c r="Y556" i="18"/>
  <c r="Y554" i="18" s="1"/>
  <c r="D561" i="18"/>
  <c r="D559" i="18" s="1"/>
  <c r="L561" i="18"/>
  <c r="L559" i="18" s="1"/>
  <c r="V561" i="18"/>
  <c r="V559" i="18" s="1"/>
  <c r="K566" i="18"/>
  <c r="K564" i="18" s="1"/>
  <c r="U566" i="18"/>
  <c r="U564" i="18" s="1"/>
  <c r="J571" i="18"/>
  <c r="J569" i="18" s="1"/>
  <c r="T571" i="18"/>
  <c r="T569" i="18" s="1"/>
  <c r="I576" i="18"/>
  <c r="I574" i="18" s="1"/>
  <c r="S576" i="18"/>
  <c r="S574" i="18" s="1"/>
  <c r="AA576" i="18"/>
  <c r="AA574" i="18" s="1"/>
  <c r="M581" i="18"/>
  <c r="M579" i="18" s="1"/>
  <c r="Y581" i="18"/>
  <c r="Y579" i="18" s="1"/>
  <c r="L586" i="18"/>
  <c r="L584" i="18" s="1"/>
  <c r="Q591" i="18"/>
  <c r="Q589" i="18" s="1"/>
  <c r="J596" i="18"/>
  <c r="J594" i="18" s="1"/>
  <c r="I601" i="18"/>
  <c r="I599" i="18" s="1"/>
  <c r="X616" i="18"/>
  <c r="X614" i="18" s="1"/>
  <c r="Q621" i="18"/>
  <c r="Q619" i="18" s="1"/>
  <c r="J626" i="18"/>
  <c r="J624" i="18" s="1"/>
  <c r="I631" i="18"/>
  <c r="I629" i="18" s="1"/>
  <c r="H536" i="18"/>
  <c r="H534" i="18" s="1"/>
  <c r="N536" i="18"/>
  <c r="N534" i="18" s="1"/>
  <c r="T536" i="18"/>
  <c r="T534" i="18" s="1"/>
  <c r="Z536" i="18"/>
  <c r="Z534" i="18" s="1"/>
  <c r="G541" i="18"/>
  <c r="G539" i="18" s="1"/>
  <c r="M541" i="18"/>
  <c r="M539" i="18" s="1"/>
  <c r="S541" i="18"/>
  <c r="S539" i="18" s="1"/>
  <c r="Y541" i="18"/>
  <c r="Y539" i="18" s="1"/>
  <c r="F546" i="18"/>
  <c r="F544" i="18" s="1"/>
  <c r="L546" i="18"/>
  <c r="L544" i="18" s="1"/>
  <c r="R546" i="18"/>
  <c r="R544" i="18" s="1"/>
  <c r="X546" i="18"/>
  <c r="X544" i="18" s="1"/>
  <c r="F551" i="18"/>
  <c r="F549" i="18" s="1"/>
  <c r="M551" i="18"/>
  <c r="M549" i="18" s="1"/>
  <c r="T551" i="18"/>
  <c r="T549" i="18" s="1"/>
  <c r="AA551" i="18"/>
  <c r="AA549" i="18" s="1"/>
  <c r="E556" i="18"/>
  <c r="E554" i="18" s="1"/>
  <c r="L556" i="18"/>
  <c r="L554" i="18" s="1"/>
  <c r="S556" i="18"/>
  <c r="S554" i="18" s="1"/>
  <c r="Z556" i="18"/>
  <c r="Z554" i="18" s="1"/>
  <c r="E561" i="18"/>
  <c r="E559" i="18" s="1"/>
  <c r="N561" i="18"/>
  <c r="N559" i="18" s="1"/>
  <c r="W561" i="18"/>
  <c r="W559" i="18" s="1"/>
  <c r="D566" i="18"/>
  <c r="D564" i="18" s="1"/>
  <c r="M566" i="18"/>
  <c r="M564" i="18" s="1"/>
  <c r="V566" i="18"/>
  <c r="V564" i="18" s="1"/>
  <c r="L571" i="18"/>
  <c r="U571" i="18"/>
  <c r="U569" i="18" s="1"/>
  <c r="K576" i="18"/>
  <c r="K574" i="18" s="1"/>
  <c r="T576" i="18"/>
  <c r="T574" i="18" s="1"/>
  <c r="N581" i="18"/>
  <c r="N579" i="18" s="1"/>
  <c r="Z581" i="18"/>
  <c r="Z579" i="18" s="1"/>
  <c r="Q586" i="18"/>
  <c r="Q584" i="18" s="1"/>
  <c r="W591" i="18"/>
  <c r="W589" i="18" s="1"/>
  <c r="P596" i="18"/>
  <c r="P594" i="18" s="1"/>
  <c r="O601" i="18"/>
  <c r="O599" i="18" s="1"/>
  <c r="H606" i="18"/>
  <c r="H604" i="18" s="1"/>
  <c r="W621" i="18"/>
  <c r="W619" i="18" s="1"/>
  <c r="P626" i="18"/>
  <c r="P624" i="18" s="1"/>
  <c r="O631" i="18"/>
  <c r="O629" i="18" s="1"/>
  <c r="H511" i="18"/>
  <c r="H509" i="18" s="1"/>
  <c r="N511" i="18"/>
  <c r="N509" i="18" s="1"/>
  <c r="T511" i="18"/>
  <c r="T509" i="18" s="1"/>
  <c r="Z511" i="18"/>
  <c r="Z509" i="18" s="1"/>
  <c r="G516" i="18"/>
  <c r="G514" i="18" s="1"/>
  <c r="M516" i="18"/>
  <c r="M514" i="18" s="1"/>
  <c r="S516" i="18"/>
  <c r="S514" i="18" s="1"/>
  <c r="Y516" i="18"/>
  <c r="Y514" i="18" s="1"/>
  <c r="F521" i="18"/>
  <c r="F519" i="18" s="1"/>
  <c r="L521" i="18"/>
  <c r="L519" i="18" s="1"/>
  <c r="R521" i="18"/>
  <c r="R519" i="18" s="1"/>
  <c r="X521" i="18"/>
  <c r="X519" i="18" s="1"/>
  <c r="E526" i="18"/>
  <c r="E524" i="18" s="1"/>
  <c r="K526" i="18"/>
  <c r="K524" i="18" s="1"/>
  <c r="Q526" i="18"/>
  <c r="Q524" i="18" s="1"/>
  <c r="W526" i="18"/>
  <c r="W524" i="18" s="1"/>
  <c r="D531" i="18"/>
  <c r="D529" i="18" s="1"/>
  <c r="J531" i="18"/>
  <c r="J529" i="18" s="1"/>
  <c r="P531" i="18"/>
  <c r="P529" i="18" s="1"/>
  <c r="V531" i="18"/>
  <c r="V529" i="18" s="1"/>
  <c r="I536" i="18"/>
  <c r="I534" i="18" s="1"/>
  <c r="O536" i="18"/>
  <c r="O534" i="18" s="1"/>
  <c r="U536" i="18"/>
  <c r="U534" i="18" s="1"/>
  <c r="AA536" i="18"/>
  <c r="AA534" i="18" s="1"/>
  <c r="H541" i="18"/>
  <c r="H539" i="18" s="1"/>
  <c r="N541" i="18"/>
  <c r="N539" i="18" s="1"/>
  <c r="T541" i="18"/>
  <c r="T539" i="18" s="1"/>
  <c r="Z541" i="18"/>
  <c r="Z539" i="18" s="1"/>
  <c r="G546" i="18"/>
  <c r="G544" i="18" s="1"/>
  <c r="M546" i="18"/>
  <c r="M544" i="18" s="1"/>
  <c r="S546" i="18"/>
  <c r="S544" i="18" s="1"/>
  <c r="Y546" i="18"/>
  <c r="Y544" i="18" s="1"/>
  <c r="G551" i="18"/>
  <c r="G549" i="18" s="1"/>
  <c r="N551" i="18"/>
  <c r="N549" i="18" s="1"/>
  <c r="U551" i="18"/>
  <c r="U549" i="18" s="1"/>
  <c r="F556" i="18"/>
  <c r="F554" i="18" s="1"/>
  <c r="M556" i="18"/>
  <c r="M554" i="18" s="1"/>
  <c r="T556" i="18"/>
  <c r="T554" i="18" s="1"/>
  <c r="AA556" i="18"/>
  <c r="AA554" i="18" s="1"/>
  <c r="F561" i="18"/>
  <c r="F559" i="18" s="1"/>
  <c r="P561" i="18"/>
  <c r="P559" i="18" s="1"/>
  <c r="X561" i="18"/>
  <c r="X559" i="18" s="1"/>
  <c r="E566" i="18"/>
  <c r="E564" i="18" s="1"/>
  <c r="O566" i="18"/>
  <c r="O564" i="18" s="1"/>
  <c r="W566" i="18"/>
  <c r="W564" i="18" s="1"/>
  <c r="D571" i="18"/>
  <c r="D569" i="18" s="1"/>
  <c r="N571" i="18"/>
  <c r="N569" i="18" s="1"/>
  <c r="V571" i="18"/>
  <c r="V569" i="18" s="1"/>
  <c r="M576" i="18"/>
  <c r="M574" i="18" s="1"/>
  <c r="U576" i="18"/>
  <c r="U574" i="18" s="1"/>
  <c r="F581" i="18"/>
  <c r="F579" i="18" s="1"/>
  <c r="R581" i="18"/>
  <c r="R579" i="18" s="1"/>
  <c r="R586" i="18"/>
  <c r="R584" i="18" s="1"/>
  <c r="V596" i="18"/>
  <c r="V594" i="18" s="1"/>
  <c r="U601" i="18"/>
  <c r="U599" i="18" s="1"/>
  <c r="N606" i="18"/>
  <c r="N604" i="18" s="1"/>
  <c r="G611" i="18"/>
  <c r="G609" i="18" s="1"/>
  <c r="V626" i="18"/>
  <c r="V624" i="18" s="1"/>
  <c r="U631" i="18"/>
  <c r="U629" i="18" s="1"/>
  <c r="D506" i="18"/>
  <c r="D504" i="18" s="1"/>
  <c r="J506" i="18"/>
  <c r="J504" i="18" s="1"/>
  <c r="P506" i="18"/>
  <c r="P504" i="18" s="1"/>
  <c r="V506" i="18"/>
  <c r="V504" i="18" s="1"/>
  <c r="I511" i="18"/>
  <c r="I509" i="18" s="1"/>
  <c r="O511" i="18"/>
  <c r="O509" i="18" s="1"/>
  <c r="U511" i="18"/>
  <c r="U509" i="18" s="1"/>
  <c r="AA511" i="18"/>
  <c r="AA509" i="18" s="1"/>
  <c r="H516" i="18"/>
  <c r="H514" i="18" s="1"/>
  <c r="N516" i="18"/>
  <c r="N514" i="18" s="1"/>
  <c r="T516" i="18"/>
  <c r="T514" i="18" s="1"/>
  <c r="Z516" i="18"/>
  <c r="Z514" i="18" s="1"/>
  <c r="G521" i="18"/>
  <c r="G519" i="18" s="1"/>
  <c r="M521" i="18"/>
  <c r="M519" i="18" s="1"/>
  <c r="S521" i="18"/>
  <c r="S519" i="18" s="1"/>
  <c r="Y521" i="18"/>
  <c r="Y519" i="18" s="1"/>
  <c r="F526" i="18"/>
  <c r="F524" i="18" s="1"/>
  <c r="L526" i="18"/>
  <c r="L524" i="18" s="1"/>
  <c r="R526" i="18"/>
  <c r="R524" i="18" s="1"/>
  <c r="X526" i="18"/>
  <c r="X524" i="18" s="1"/>
  <c r="E531" i="18"/>
  <c r="E529" i="18" s="1"/>
  <c r="K531" i="18"/>
  <c r="K529" i="18" s="1"/>
  <c r="Q531" i="18"/>
  <c r="Q529" i="18" s="1"/>
  <c r="W531" i="18"/>
  <c r="W529" i="18" s="1"/>
  <c r="D536" i="18"/>
  <c r="D534" i="18" s="1"/>
  <c r="J536" i="18"/>
  <c r="J534" i="18" s="1"/>
  <c r="P536" i="18"/>
  <c r="P534" i="18" s="1"/>
  <c r="V536" i="18"/>
  <c r="V534" i="18" s="1"/>
  <c r="I541" i="18"/>
  <c r="I539" i="18" s="1"/>
  <c r="O541" i="18"/>
  <c r="O539" i="18" s="1"/>
  <c r="U541" i="18"/>
  <c r="U539" i="18" s="1"/>
  <c r="AA541" i="18"/>
  <c r="AA539" i="18" s="1"/>
  <c r="H546" i="18"/>
  <c r="H544" i="18" s="1"/>
  <c r="N546" i="18"/>
  <c r="N544" i="18" s="1"/>
  <c r="T546" i="18"/>
  <c r="T544" i="18" s="1"/>
  <c r="Z546" i="18"/>
  <c r="Z544" i="18" s="1"/>
  <c r="H551" i="18"/>
  <c r="H549" i="18" s="1"/>
  <c r="O551" i="18"/>
  <c r="O549" i="18" s="1"/>
  <c r="V551" i="18"/>
  <c r="V549" i="18" s="1"/>
  <c r="G556" i="18"/>
  <c r="G554" i="18" s="1"/>
  <c r="N556" i="18"/>
  <c r="N554" i="18" s="1"/>
  <c r="U556" i="18"/>
  <c r="U554" i="18" s="1"/>
  <c r="H561" i="18"/>
  <c r="H559" i="18" s="1"/>
  <c r="Q561" i="18"/>
  <c r="Q559" i="18" s="1"/>
  <c r="Z561" i="18"/>
  <c r="Z559" i="18" s="1"/>
  <c r="G566" i="18"/>
  <c r="G564" i="18" s="1"/>
  <c r="P566" i="18"/>
  <c r="P564" i="18" s="1"/>
  <c r="Y566" i="18"/>
  <c r="Y564" i="18" s="1"/>
  <c r="F571" i="18"/>
  <c r="F569" i="18" s="1"/>
  <c r="O571" i="18"/>
  <c r="O569" i="18" s="1"/>
  <c r="X571" i="18"/>
  <c r="X569" i="18" s="1"/>
  <c r="E576" i="18"/>
  <c r="E574" i="18" s="1"/>
  <c r="N576" i="18"/>
  <c r="N574" i="18" s="1"/>
  <c r="W576" i="18"/>
  <c r="W574" i="18" s="1"/>
  <c r="G581" i="18"/>
  <c r="G579" i="18" s="1"/>
  <c r="S581" i="18"/>
  <c r="S579" i="18" s="1"/>
  <c r="E586" i="18"/>
  <c r="E584" i="18" s="1"/>
  <c r="W586" i="18"/>
  <c r="W584" i="18" s="1"/>
  <c r="AA601" i="18"/>
  <c r="AA599" i="18" s="1"/>
  <c r="T606" i="18"/>
  <c r="T604" i="18" s="1"/>
  <c r="M611" i="18"/>
  <c r="M609" i="18" s="1"/>
  <c r="F616" i="18"/>
  <c r="F614" i="18" s="1"/>
  <c r="G782" i="18"/>
  <c r="G9" i="19"/>
  <c r="M9" i="19"/>
  <c r="S9" i="19"/>
  <c r="S7" i="19" s="1"/>
  <c r="Y9" i="19"/>
  <c r="Y7" i="19" s="1"/>
  <c r="G11" i="19"/>
  <c r="M11" i="19"/>
  <c r="S11" i="19"/>
  <c r="Y11" i="19"/>
  <c r="F14" i="19"/>
  <c r="F12" i="19" s="1"/>
  <c r="L14" i="19"/>
  <c r="L12" i="19" s="1"/>
  <c r="R14" i="19"/>
  <c r="X14" i="19"/>
  <c r="X12" i="19" s="1"/>
  <c r="F16" i="19"/>
  <c r="L16" i="19"/>
  <c r="R16" i="19"/>
  <c r="X16" i="19"/>
  <c r="E19" i="19"/>
  <c r="K19" i="19"/>
  <c r="K17" i="19" s="1"/>
  <c r="Q19" i="19"/>
  <c r="W19" i="19"/>
  <c r="E21" i="19"/>
  <c r="K21" i="19"/>
  <c r="Q21" i="19"/>
  <c r="W21" i="19"/>
  <c r="D24" i="19"/>
  <c r="J24" i="19"/>
  <c r="P24" i="19"/>
  <c r="P22" i="19" s="1"/>
  <c r="V24" i="19"/>
  <c r="V22" i="19" s="1"/>
  <c r="D26" i="19"/>
  <c r="J26" i="19"/>
  <c r="P26" i="19"/>
  <c r="V26" i="19"/>
  <c r="I29" i="19"/>
  <c r="I27" i="19" s="1"/>
  <c r="O29" i="19"/>
  <c r="O27" i="19" s="1"/>
  <c r="U29" i="19"/>
  <c r="AA29" i="19"/>
  <c r="I31" i="19"/>
  <c r="O31" i="19"/>
  <c r="W31" i="19"/>
  <c r="H34" i="19"/>
  <c r="P34" i="19"/>
  <c r="W34" i="19"/>
  <c r="W32" i="19" s="1"/>
  <c r="F36" i="19"/>
  <c r="M36" i="19"/>
  <c r="T36" i="19"/>
  <c r="G39" i="19"/>
  <c r="G37" i="19" s="1"/>
  <c r="O39" i="19"/>
  <c r="V39" i="19"/>
  <c r="V37" i="19" s="1"/>
  <c r="E41" i="19"/>
  <c r="L41" i="19"/>
  <c r="S41" i="19"/>
  <c r="AA41" i="19"/>
  <c r="F44" i="19"/>
  <c r="N44" i="19"/>
  <c r="U44" i="19"/>
  <c r="D46" i="19"/>
  <c r="K46" i="19"/>
  <c r="R46" i="19"/>
  <c r="Z46" i="19"/>
  <c r="E49" i="19"/>
  <c r="E47" i="19" s="1"/>
  <c r="M49" i="19"/>
  <c r="T49" i="19"/>
  <c r="AA49" i="19"/>
  <c r="J51" i="19"/>
  <c r="Q51" i="19"/>
  <c r="Y51" i="19"/>
  <c r="D54" i="19"/>
  <c r="L54" i="19"/>
  <c r="S54" i="19"/>
  <c r="AA54" i="19"/>
  <c r="M56" i="19"/>
  <c r="U56" i="19"/>
  <c r="I59" i="19"/>
  <c r="U59" i="19"/>
  <c r="I61" i="19"/>
  <c r="U61" i="19"/>
  <c r="H64" i="19"/>
  <c r="Z64" i="19"/>
  <c r="Z62" i="19" s="1"/>
  <c r="T66" i="19"/>
  <c r="E69" i="19"/>
  <c r="K71" i="19"/>
  <c r="D76" i="19"/>
  <c r="D72" i="19" s="1"/>
  <c r="AA79" i="19"/>
  <c r="N181" i="19"/>
  <c r="B747" i="18"/>
  <c r="B759" i="18"/>
  <c r="H9" i="19"/>
  <c r="N9" i="19"/>
  <c r="T9" i="19"/>
  <c r="T7" i="19" s="1"/>
  <c r="Z9" i="19"/>
  <c r="H11" i="19"/>
  <c r="N11" i="19"/>
  <c r="T11" i="19"/>
  <c r="Z11" i="19"/>
  <c r="G14" i="19"/>
  <c r="G12" i="19" s="1"/>
  <c r="M14" i="19"/>
  <c r="S14" i="19"/>
  <c r="Y14" i="19"/>
  <c r="Y12" i="19" s="1"/>
  <c r="G16" i="19"/>
  <c r="M16" i="19"/>
  <c r="S16" i="19"/>
  <c r="Y16" i="19"/>
  <c r="F19" i="19"/>
  <c r="L19" i="19"/>
  <c r="L17" i="19" s="1"/>
  <c r="R19" i="19"/>
  <c r="X19" i="19"/>
  <c r="F21" i="19"/>
  <c r="L21" i="19"/>
  <c r="R21" i="19"/>
  <c r="X21" i="19"/>
  <c r="E24" i="19"/>
  <c r="K24" i="19"/>
  <c r="Q24" i="19"/>
  <c r="Q22" i="19" s="1"/>
  <c r="W24" i="19"/>
  <c r="E26" i="19"/>
  <c r="K26" i="19"/>
  <c r="Q26" i="19"/>
  <c r="W26" i="19"/>
  <c r="D29" i="19"/>
  <c r="D27" i="19" s="1"/>
  <c r="J29" i="19"/>
  <c r="P29" i="19"/>
  <c r="V29" i="19"/>
  <c r="D31" i="19"/>
  <c r="J31" i="19"/>
  <c r="Q31" i="19"/>
  <c r="X31" i="19"/>
  <c r="J34" i="19"/>
  <c r="Q34" i="19"/>
  <c r="X34" i="19"/>
  <c r="G36" i="19"/>
  <c r="N36" i="19"/>
  <c r="V36" i="19"/>
  <c r="I39" i="19"/>
  <c r="P39" i="19"/>
  <c r="W39" i="19"/>
  <c r="F41" i="19"/>
  <c r="M41" i="19"/>
  <c r="U41" i="19"/>
  <c r="H44" i="19"/>
  <c r="O44" i="19"/>
  <c r="V44" i="19"/>
  <c r="E46" i="19"/>
  <c r="L46" i="19"/>
  <c r="T46" i="19"/>
  <c r="AA46" i="19"/>
  <c r="G49" i="19"/>
  <c r="N49" i="19"/>
  <c r="U49" i="19"/>
  <c r="D51" i="19"/>
  <c r="K51" i="19"/>
  <c r="S51" i="19"/>
  <c r="Z51" i="19"/>
  <c r="F54" i="19"/>
  <c r="M54" i="19"/>
  <c r="M52" i="19" s="1"/>
  <c r="T54" i="19"/>
  <c r="T52" i="19" s="1"/>
  <c r="D56" i="19"/>
  <c r="D52" i="19" s="1"/>
  <c r="N56" i="19"/>
  <c r="V56" i="19"/>
  <c r="L59" i="19"/>
  <c r="X59" i="19"/>
  <c r="L61" i="19"/>
  <c r="L57" i="19" s="1"/>
  <c r="X61" i="19"/>
  <c r="L64" i="19"/>
  <c r="F66" i="19"/>
  <c r="X66" i="19"/>
  <c r="G69" i="19"/>
  <c r="Q71" i="19"/>
  <c r="J76" i="19"/>
  <c r="I81" i="19"/>
  <c r="I9" i="19"/>
  <c r="O9" i="19"/>
  <c r="O7" i="19" s="1"/>
  <c r="U9" i="19"/>
  <c r="AA9" i="19"/>
  <c r="AA7" i="19" s="1"/>
  <c r="I11" i="19"/>
  <c r="O11" i="19"/>
  <c r="U11" i="19"/>
  <c r="AA11" i="19"/>
  <c r="H14" i="19"/>
  <c r="N14" i="19"/>
  <c r="N12" i="19" s="1"/>
  <c r="T14" i="19"/>
  <c r="Z14" i="19"/>
  <c r="H16" i="19"/>
  <c r="N16" i="19"/>
  <c r="T16" i="19"/>
  <c r="Z16" i="19"/>
  <c r="G19" i="19"/>
  <c r="M19" i="19"/>
  <c r="S19" i="19"/>
  <c r="Y19" i="19"/>
  <c r="Y17" i="19" s="1"/>
  <c r="G21" i="19"/>
  <c r="M21" i="19"/>
  <c r="S21" i="19"/>
  <c r="Y21" i="19"/>
  <c r="F24" i="19"/>
  <c r="L24" i="19"/>
  <c r="L22" i="19" s="1"/>
  <c r="R24" i="19"/>
  <c r="X24" i="19"/>
  <c r="X22" i="19" s="1"/>
  <c r="F26" i="19"/>
  <c r="L26" i="19"/>
  <c r="R26" i="19"/>
  <c r="X26" i="19"/>
  <c r="E29" i="19"/>
  <c r="K29" i="19"/>
  <c r="K27" i="19" s="1"/>
  <c r="Q29" i="19"/>
  <c r="W29" i="19"/>
  <c r="E31" i="19"/>
  <c r="K31" i="19"/>
  <c r="R31" i="19"/>
  <c r="Y31" i="19"/>
  <c r="D34" i="19"/>
  <c r="K34" i="19"/>
  <c r="R34" i="19"/>
  <c r="Y34" i="19"/>
  <c r="H36" i="19"/>
  <c r="P36" i="19"/>
  <c r="W36" i="19"/>
  <c r="J39" i="19"/>
  <c r="Q39" i="19"/>
  <c r="X39" i="19"/>
  <c r="G41" i="19"/>
  <c r="O41" i="19"/>
  <c r="V41" i="19"/>
  <c r="I44" i="19"/>
  <c r="P44" i="19"/>
  <c r="W44" i="19"/>
  <c r="F46" i="19"/>
  <c r="N46" i="19"/>
  <c r="U46" i="19"/>
  <c r="U42" i="19" s="1"/>
  <c r="H49" i="19"/>
  <c r="O49" i="19"/>
  <c r="V49" i="19"/>
  <c r="E51" i="19"/>
  <c r="M51" i="19"/>
  <c r="T51" i="19"/>
  <c r="T47" i="19" s="1"/>
  <c r="AA51" i="19"/>
  <c r="G54" i="19"/>
  <c r="N54" i="19"/>
  <c r="U54" i="19"/>
  <c r="G56" i="19"/>
  <c r="O56" i="19"/>
  <c r="Y56" i="19"/>
  <c r="M59" i="19"/>
  <c r="Y59" i="19"/>
  <c r="M61" i="19"/>
  <c r="Y61" i="19"/>
  <c r="N64" i="19"/>
  <c r="H66" i="19"/>
  <c r="Z66" i="19"/>
  <c r="K69" i="19"/>
  <c r="K67" i="19" s="1"/>
  <c r="W71" i="19"/>
  <c r="P76" i="19"/>
  <c r="V159" i="19"/>
  <c r="P159" i="19"/>
  <c r="J159" i="19"/>
  <c r="D159" i="19"/>
  <c r="W154" i="19"/>
  <c r="Q154" i="19"/>
  <c r="K154" i="19"/>
  <c r="E154" i="19"/>
  <c r="Z159" i="19"/>
  <c r="S159" i="19"/>
  <c r="L159" i="19"/>
  <c r="E159" i="19"/>
  <c r="AA154" i="19"/>
  <c r="T154" i="19"/>
  <c r="M154" i="19"/>
  <c r="F154" i="19"/>
  <c r="AA149" i="19"/>
  <c r="U149" i="19"/>
  <c r="O149" i="19"/>
  <c r="I149" i="19"/>
  <c r="V144" i="19"/>
  <c r="P144" i="19"/>
  <c r="J144" i="19"/>
  <c r="D144" i="19"/>
  <c r="W139" i="19"/>
  <c r="Q139" i="19"/>
  <c r="K139" i="19"/>
  <c r="E139" i="19"/>
  <c r="X134" i="19"/>
  <c r="R134" i="19"/>
  <c r="L134" i="19"/>
  <c r="F134" i="19"/>
  <c r="Y129" i="19"/>
  <c r="S129" i="19"/>
  <c r="M129" i="19"/>
  <c r="G129" i="19"/>
  <c r="Z124" i="19"/>
  <c r="T124" i="19"/>
  <c r="N124" i="19"/>
  <c r="H124" i="19"/>
  <c r="AA119" i="19"/>
  <c r="U119" i="19"/>
  <c r="O119" i="19"/>
  <c r="I119" i="19"/>
  <c r="V114" i="19"/>
  <c r="P114" i="19"/>
  <c r="J114" i="19"/>
  <c r="D114" i="19"/>
  <c r="W109" i="19"/>
  <c r="Q109" i="19"/>
  <c r="K109" i="19"/>
  <c r="E109" i="19"/>
  <c r="X104" i="19"/>
  <c r="R104" i="19"/>
  <c r="L104" i="19"/>
  <c r="F104" i="19"/>
  <c r="Y99" i="19"/>
  <c r="S99" i="19"/>
  <c r="M99" i="19"/>
  <c r="G99" i="19"/>
  <c r="Z94" i="19"/>
  <c r="T94" i="19"/>
  <c r="N94" i="19"/>
  <c r="H94" i="19"/>
  <c r="AA89" i="19"/>
  <c r="U89" i="19"/>
  <c r="O89" i="19"/>
  <c r="I89" i="19"/>
  <c r="V84" i="19"/>
  <c r="P84" i="19"/>
  <c r="J84" i="19"/>
  <c r="D84" i="19"/>
  <c r="W79" i="19"/>
  <c r="Q79" i="19"/>
  <c r="K79" i="19"/>
  <c r="E79" i="19"/>
  <c r="X74" i="19"/>
  <c r="R74" i="19"/>
  <c r="L74" i="19"/>
  <c r="F74" i="19"/>
  <c r="Y69" i="19"/>
  <c r="S69" i="19"/>
  <c r="M69" i="19"/>
  <c r="Y159" i="19"/>
  <c r="R159" i="19"/>
  <c r="K159" i="19"/>
  <c r="Z154" i="19"/>
  <c r="S154" i="19"/>
  <c r="L154" i="19"/>
  <c r="D154" i="19"/>
  <c r="Z149" i="19"/>
  <c r="T149" i="19"/>
  <c r="N149" i="19"/>
  <c r="H149" i="19"/>
  <c r="AA144" i="19"/>
  <c r="AA142" i="19" s="1"/>
  <c r="U144" i="19"/>
  <c r="O144" i="19"/>
  <c r="I144" i="19"/>
  <c r="V139" i="19"/>
  <c r="P139" i="19"/>
  <c r="J139" i="19"/>
  <c r="J137" i="19" s="1"/>
  <c r="D139" i="19"/>
  <c r="W134" i="19"/>
  <c r="Q134" i="19"/>
  <c r="K134" i="19"/>
  <c r="E134" i="19"/>
  <c r="X129" i="19"/>
  <c r="X127" i="19" s="1"/>
  <c r="R129" i="19"/>
  <c r="L129" i="19"/>
  <c r="F129" i="19"/>
  <c r="Y124" i="19"/>
  <c r="S124" i="19"/>
  <c r="M124" i="19"/>
  <c r="M122" i="19" s="1"/>
  <c r="G124" i="19"/>
  <c r="Z119" i="19"/>
  <c r="T119" i="19"/>
  <c r="N119" i="19"/>
  <c r="H119" i="19"/>
  <c r="AA114" i="19"/>
  <c r="AA112" i="19" s="1"/>
  <c r="U114" i="19"/>
  <c r="O114" i="19"/>
  <c r="I114" i="19"/>
  <c r="V109" i="19"/>
  <c r="P109" i="19"/>
  <c r="J109" i="19"/>
  <c r="J107" i="19" s="1"/>
  <c r="D109" i="19"/>
  <c r="W104" i="19"/>
  <c r="Q104" i="19"/>
  <c r="K104" i="19"/>
  <c r="E104" i="19"/>
  <c r="X99" i="19"/>
  <c r="X97" i="19" s="1"/>
  <c r="R99" i="19"/>
  <c r="L99" i="19"/>
  <c r="F99" i="19"/>
  <c r="Y94" i="19"/>
  <c r="S94" i="19"/>
  <c r="M94" i="19"/>
  <c r="M92" i="19" s="1"/>
  <c r="G94" i="19"/>
  <c r="Z89" i="19"/>
  <c r="T89" i="19"/>
  <c r="N89" i="19"/>
  <c r="H89" i="19"/>
  <c r="AA84" i="19"/>
  <c r="AA82" i="19" s="1"/>
  <c r="U84" i="19"/>
  <c r="O84" i="19"/>
  <c r="I84" i="19"/>
  <c r="V79" i="19"/>
  <c r="P79" i="19"/>
  <c r="J79" i="19"/>
  <c r="J77" i="19" s="1"/>
  <c r="D79" i="19"/>
  <c r="W74" i="19"/>
  <c r="Q74" i="19"/>
  <c r="K74" i="19"/>
  <c r="E74" i="19"/>
  <c r="X69" i="19"/>
  <c r="X67" i="19" s="1"/>
  <c r="R69" i="19"/>
  <c r="L69" i="19"/>
  <c r="F69" i="19"/>
  <c r="Y64" i="19"/>
  <c r="S64" i="19"/>
  <c r="M64" i="19"/>
  <c r="M62" i="19" s="1"/>
  <c r="G64" i="19"/>
  <c r="Z59" i="19"/>
  <c r="T59" i="19"/>
  <c r="N59" i="19"/>
  <c r="H59" i="19"/>
  <c r="X159" i="19"/>
  <c r="Q159" i="19"/>
  <c r="I159" i="19"/>
  <c r="Y154" i="19"/>
  <c r="R154" i="19"/>
  <c r="J154" i="19"/>
  <c r="Y149" i="19"/>
  <c r="S149" i="19"/>
  <c r="M149" i="19"/>
  <c r="G149" i="19"/>
  <c r="Z144" i="19"/>
  <c r="T144" i="19"/>
  <c r="N144" i="19"/>
  <c r="H144" i="19"/>
  <c r="AA139" i="19"/>
  <c r="U139" i="19"/>
  <c r="O139" i="19"/>
  <c r="I139" i="19"/>
  <c r="V134" i="19"/>
  <c r="P134" i="19"/>
  <c r="J134" i="19"/>
  <c r="D134" i="19"/>
  <c r="W129" i="19"/>
  <c r="Q129" i="19"/>
  <c r="K129" i="19"/>
  <c r="E129" i="19"/>
  <c r="X124" i="19"/>
  <c r="R124" i="19"/>
  <c r="L124" i="19"/>
  <c r="F124" i="19"/>
  <c r="Y119" i="19"/>
  <c r="S119" i="19"/>
  <c r="M119" i="19"/>
  <c r="G119" i="19"/>
  <c r="Z114" i="19"/>
  <c r="T114" i="19"/>
  <c r="N114" i="19"/>
  <c r="H114" i="19"/>
  <c r="AA109" i="19"/>
  <c r="U109" i="19"/>
  <c r="O109" i="19"/>
  <c r="I109" i="19"/>
  <c r="V104" i="19"/>
  <c r="P104" i="19"/>
  <c r="J104" i="19"/>
  <c r="D104" i="19"/>
  <c r="W99" i="19"/>
  <c r="Q99" i="19"/>
  <c r="K99" i="19"/>
  <c r="E99" i="19"/>
  <c r="X94" i="19"/>
  <c r="R94" i="19"/>
  <c r="L94" i="19"/>
  <c r="F94" i="19"/>
  <c r="Y89" i="19"/>
  <c r="S89" i="19"/>
  <c r="M89" i="19"/>
  <c r="G89" i="19"/>
  <c r="Z84" i="19"/>
  <c r="T84" i="19"/>
  <c r="N84" i="19"/>
  <c r="H84" i="19"/>
  <c r="W159" i="19"/>
  <c r="O159" i="19"/>
  <c r="H159" i="19"/>
  <c r="X154" i="19"/>
  <c r="P154" i="19"/>
  <c r="P152" i="19" s="1"/>
  <c r="I154" i="19"/>
  <c r="X149" i="19"/>
  <c r="R149" i="19"/>
  <c r="L149" i="19"/>
  <c r="F149" i="19"/>
  <c r="Y144" i="19"/>
  <c r="S144" i="19"/>
  <c r="M144" i="19"/>
  <c r="G144" i="19"/>
  <c r="Z139" i="19"/>
  <c r="T139" i="19"/>
  <c r="N139" i="19"/>
  <c r="H139" i="19"/>
  <c r="AA134" i="19"/>
  <c r="U134" i="19"/>
  <c r="O134" i="19"/>
  <c r="I134" i="19"/>
  <c r="V129" i="19"/>
  <c r="P129" i="19"/>
  <c r="J129" i="19"/>
  <c r="D129" i="19"/>
  <c r="W124" i="19"/>
  <c r="Q124" i="19"/>
  <c r="K124" i="19"/>
  <c r="E124" i="19"/>
  <c r="X119" i="19"/>
  <c r="R119" i="19"/>
  <c r="L119" i="19"/>
  <c r="F119" i="19"/>
  <c r="Y114" i="19"/>
  <c r="S114" i="19"/>
  <c r="M114" i="19"/>
  <c r="G114" i="19"/>
  <c r="Z109" i="19"/>
  <c r="T109" i="19"/>
  <c r="N109" i="19"/>
  <c r="H109" i="19"/>
  <c r="AA104" i="19"/>
  <c r="U104" i="19"/>
  <c r="O104" i="19"/>
  <c r="I104" i="19"/>
  <c r="V99" i="19"/>
  <c r="P99" i="19"/>
  <c r="J99" i="19"/>
  <c r="D99" i="19"/>
  <c r="W94" i="19"/>
  <c r="Q94" i="19"/>
  <c r="K94" i="19"/>
  <c r="E94" i="19"/>
  <c r="X89" i="19"/>
  <c r="R89" i="19"/>
  <c r="L89" i="19"/>
  <c r="F89" i="19"/>
  <c r="Y84" i="19"/>
  <c r="S84" i="19"/>
  <c r="M84" i="19"/>
  <c r="G84" i="19"/>
  <c r="Z79" i="19"/>
  <c r="T79" i="19"/>
  <c r="N79" i="19"/>
  <c r="H79" i="19"/>
  <c r="AA74" i="19"/>
  <c r="U74" i="19"/>
  <c r="O74" i="19"/>
  <c r="I74" i="19"/>
  <c r="V69" i="19"/>
  <c r="P69" i="19"/>
  <c r="J69" i="19"/>
  <c r="D69" i="19"/>
  <c r="W64" i="19"/>
  <c r="Q64" i="19"/>
  <c r="K64" i="19"/>
  <c r="K62" i="19" s="1"/>
  <c r="E64" i="19"/>
  <c r="U159" i="19"/>
  <c r="N159" i="19"/>
  <c r="G159" i="19"/>
  <c r="V154" i="19"/>
  <c r="O154" i="19"/>
  <c r="O152" i="19" s="1"/>
  <c r="H154" i="19"/>
  <c r="W149" i="19"/>
  <c r="Q149" i="19"/>
  <c r="K149" i="19"/>
  <c r="E149" i="19"/>
  <c r="X144" i="19"/>
  <c r="X142" i="19" s="1"/>
  <c r="R144" i="19"/>
  <c r="L144" i="19"/>
  <c r="F144" i="19"/>
  <c r="Y139" i="19"/>
  <c r="S139" i="19"/>
  <c r="M139" i="19"/>
  <c r="M137" i="19" s="1"/>
  <c r="G139" i="19"/>
  <c r="Z134" i="19"/>
  <c r="T134" i="19"/>
  <c r="N134" i="19"/>
  <c r="H134" i="19"/>
  <c r="AA129" i="19"/>
  <c r="AA127" i="19" s="1"/>
  <c r="U129" i="19"/>
  <c r="O129" i="19"/>
  <c r="I129" i="19"/>
  <c r="V124" i="19"/>
  <c r="P124" i="19"/>
  <c r="J124" i="19"/>
  <c r="J122" i="19" s="1"/>
  <c r="D124" i="19"/>
  <c r="W119" i="19"/>
  <c r="Q119" i="19"/>
  <c r="K119" i="19"/>
  <c r="E119" i="19"/>
  <c r="X114" i="19"/>
  <c r="X112" i="19" s="1"/>
  <c r="R114" i="19"/>
  <c r="L114" i="19"/>
  <c r="F114" i="19"/>
  <c r="Y109" i="19"/>
  <c r="S109" i="19"/>
  <c r="M109" i="19"/>
  <c r="M107" i="19" s="1"/>
  <c r="G109" i="19"/>
  <c r="Z104" i="19"/>
  <c r="T104" i="19"/>
  <c r="N104" i="19"/>
  <c r="H104" i="19"/>
  <c r="AA99" i="19"/>
  <c r="AA97" i="19" s="1"/>
  <c r="U99" i="19"/>
  <c r="O99" i="19"/>
  <c r="I99" i="19"/>
  <c r="V94" i="19"/>
  <c r="P94" i="19"/>
  <c r="J94" i="19"/>
  <c r="J92" i="19" s="1"/>
  <c r="D94" i="19"/>
  <c r="W89" i="19"/>
  <c r="Q89" i="19"/>
  <c r="K89" i="19"/>
  <c r="E89" i="19"/>
  <c r="X84" i="19"/>
  <c r="X82" i="19" s="1"/>
  <c r="R84" i="19"/>
  <c r="L84" i="19"/>
  <c r="F84" i="19"/>
  <c r="Y79" i="19"/>
  <c r="S79" i="19"/>
  <c r="M79" i="19"/>
  <c r="M77" i="19" s="1"/>
  <c r="G79" i="19"/>
  <c r="Z74" i="19"/>
  <c r="T74" i="19"/>
  <c r="N74" i="19"/>
  <c r="H74" i="19"/>
  <c r="AA69" i="19"/>
  <c r="AA67" i="19" s="1"/>
  <c r="U69" i="19"/>
  <c r="O69" i="19"/>
  <c r="I69" i="19"/>
  <c r="V64" i="19"/>
  <c r="P64" i="19"/>
  <c r="J64" i="19"/>
  <c r="J62" i="19" s="1"/>
  <c r="D64" i="19"/>
  <c r="W59" i="19"/>
  <c r="Q59" i="19"/>
  <c r="K59" i="19"/>
  <c r="E59" i="19"/>
  <c r="X54" i="19"/>
  <c r="X52" i="19" s="1"/>
  <c r="AA159" i="19"/>
  <c r="T159" i="19"/>
  <c r="M159" i="19"/>
  <c r="F159" i="19"/>
  <c r="U154" i="19"/>
  <c r="N154" i="19"/>
  <c r="N152" i="19" s="1"/>
  <c r="G154" i="19"/>
  <c r="V149" i="19"/>
  <c r="P149" i="19"/>
  <c r="J149" i="19"/>
  <c r="D149" i="19"/>
  <c r="W144" i="19"/>
  <c r="Q144" i="19"/>
  <c r="K144" i="19"/>
  <c r="E144" i="19"/>
  <c r="X139" i="19"/>
  <c r="R139" i="19"/>
  <c r="L139" i="19"/>
  <c r="F139" i="19"/>
  <c r="Y134" i="19"/>
  <c r="S134" i="19"/>
  <c r="M134" i="19"/>
  <c r="G134" i="19"/>
  <c r="Z129" i="19"/>
  <c r="T129" i="19"/>
  <c r="N129" i="19"/>
  <c r="H129" i="19"/>
  <c r="AA124" i="19"/>
  <c r="U124" i="19"/>
  <c r="O124" i="19"/>
  <c r="I124" i="19"/>
  <c r="V119" i="19"/>
  <c r="P119" i="19"/>
  <c r="J119" i="19"/>
  <c r="D119" i="19"/>
  <c r="W114" i="19"/>
  <c r="Q114" i="19"/>
  <c r="K114" i="19"/>
  <c r="E114" i="19"/>
  <c r="X109" i="19"/>
  <c r="R109" i="19"/>
  <c r="L109" i="19"/>
  <c r="F109" i="19"/>
  <c r="Y104" i="19"/>
  <c r="S104" i="19"/>
  <c r="M104" i="19"/>
  <c r="G104" i="19"/>
  <c r="Z99" i="19"/>
  <c r="T99" i="19"/>
  <c r="N99" i="19"/>
  <c r="H99" i="19"/>
  <c r="AA94" i="19"/>
  <c r="U94" i="19"/>
  <c r="O94" i="19"/>
  <c r="I94" i="19"/>
  <c r="V89" i="19"/>
  <c r="P89" i="19"/>
  <c r="J89" i="19"/>
  <c r="D89" i="19"/>
  <c r="W84" i="19"/>
  <c r="Q84" i="19"/>
  <c r="K84" i="19"/>
  <c r="E84" i="19"/>
  <c r="X79" i="19"/>
  <c r="R79" i="19"/>
  <c r="L79" i="19"/>
  <c r="F79" i="19"/>
  <c r="Y74" i="19"/>
  <c r="S74" i="19"/>
  <c r="M74" i="19"/>
  <c r="G74" i="19"/>
  <c r="Z69" i="19"/>
  <c r="T69" i="19"/>
  <c r="N69" i="19"/>
  <c r="H69" i="19"/>
  <c r="AA64" i="19"/>
  <c r="U64" i="19"/>
  <c r="O64" i="19"/>
  <c r="I64" i="19"/>
  <c r="V59" i="19"/>
  <c r="P59" i="19"/>
  <c r="J59" i="19"/>
  <c r="D59" i="19"/>
  <c r="W54" i="19"/>
  <c r="Q54" i="19"/>
  <c r="K54" i="19"/>
  <c r="E54" i="19"/>
  <c r="X49" i="19"/>
  <c r="R49" i="19"/>
  <c r="L49" i="19"/>
  <c r="F49" i="19"/>
  <c r="Y44" i="19"/>
  <c r="S44" i="19"/>
  <c r="M44" i="19"/>
  <c r="G44" i="19"/>
  <c r="Z39" i="19"/>
  <c r="T39" i="19"/>
  <c r="N39" i="19"/>
  <c r="H39" i="19"/>
  <c r="AA34" i="19"/>
  <c r="U34" i="19"/>
  <c r="O34" i="19"/>
  <c r="I34" i="19"/>
  <c r="J9" i="19"/>
  <c r="P9" i="19"/>
  <c r="V9" i="19"/>
  <c r="X638" i="19"/>
  <c r="R638" i="19"/>
  <c r="L638" i="19"/>
  <c r="F638" i="19"/>
  <c r="Y633" i="19"/>
  <c r="S633" i="19"/>
  <c r="M633" i="19"/>
  <c r="G633" i="19"/>
  <c r="Z628" i="19"/>
  <c r="T628" i="19"/>
  <c r="N628" i="19"/>
  <c r="H628" i="19"/>
  <c r="AA623" i="19"/>
  <c r="U623" i="19"/>
  <c r="O623" i="19"/>
  <c r="I623" i="19"/>
  <c r="V618" i="19"/>
  <c r="P618" i="19"/>
  <c r="J618" i="19"/>
  <c r="D618" i="19"/>
  <c r="W613" i="19"/>
  <c r="Q613" i="19"/>
  <c r="K613" i="19"/>
  <c r="E613" i="19"/>
  <c r="X608" i="19"/>
  <c r="R608" i="19"/>
  <c r="L608" i="19"/>
  <c r="F608" i="19"/>
  <c r="W638" i="19"/>
  <c r="Q638" i="19"/>
  <c r="K638" i="19"/>
  <c r="E638" i="19"/>
  <c r="X633" i="19"/>
  <c r="R633" i="19"/>
  <c r="L633" i="19"/>
  <c r="F633" i="19"/>
  <c r="Y628" i="19"/>
  <c r="S628" i="19"/>
  <c r="M628" i="19"/>
  <c r="G628" i="19"/>
  <c r="Z623" i="19"/>
  <c r="T623" i="19"/>
  <c r="N623" i="19"/>
  <c r="H623" i="19"/>
  <c r="AA618" i="19"/>
  <c r="U618" i="19"/>
  <c r="O618" i="19"/>
  <c r="I618" i="19"/>
  <c r="V613" i="19"/>
  <c r="P613" i="19"/>
  <c r="J613" i="19"/>
  <c r="D613" i="19"/>
  <c r="W608" i="19"/>
  <c r="Q608" i="19"/>
  <c r="K608" i="19"/>
  <c r="E608" i="19"/>
  <c r="V638" i="19"/>
  <c r="P638" i="19"/>
  <c r="J638" i="19"/>
  <c r="D638" i="19"/>
  <c r="W633" i="19"/>
  <c r="Q633" i="19"/>
  <c r="K633" i="19"/>
  <c r="E633" i="19"/>
  <c r="X628" i="19"/>
  <c r="R628" i="19"/>
  <c r="L628" i="19"/>
  <c r="F628" i="19"/>
  <c r="Z638" i="19"/>
  <c r="T638" i="19"/>
  <c r="N638" i="19"/>
  <c r="H638" i="19"/>
  <c r="AA633" i="19"/>
  <c r="U633" i="19"/>
  <c r="O633" i="19"/>
  <c r="I633" i="19"/>
  <c r="V628" i="19"/>
  <c r="P628" i="19"/>
  <c r="J628" i="19"/>
  <c r="D628" i="19"/>
  <c r="W623" i="19"/>
  <c r="Q623" i="19"/>
  <c r="K623" i="19"/>
  <c r="E623" i="19"/>
  <c r="X618" i="19"/>
  <c r="R618" i="19"/>
  <c r="L618" i="19"/>
  <c r="F618" i="19"/>
  <c r="Y613" i="19"/>
  <c r="S613" i="19"/>
  <c r="M613" i="19"/>
  <c r="G613" i="19"/>
  <c r="Z608" i="19"/>
  <c r="T608" i="19"/>
  <c r="N608" i="19"/>
  <c r="H608" i="19"/>
  <c r="M638" i="19"/>
  <c r="N633" i="19"/>
  <c r="Q628" i="19"/>
  <c r="V623" i="19"/>
  <c r="J623" i="19"/>
  <c r="Y618" i="19"/>
  <c r="M618" i="19"/>
  <c r="AA613" i="19"/>
  <c r="O613" i="19"/>
  <c r="Y638" i="19"/>
  <c r="G638" i="19"/>
  <c r="Z633" i="19"/>
  <c r="H633" i="19"/>
  <c r="K628" i="19"/>
  <c r="R623" i="19"/>
  <c r="F623" i="19"/>
  <c r="T618" i="19"/>
  <c r="H618" i="19"/>
  <c r="X613" i="19"/>
  <c r="L613" i="19"/>
  <c r="Y608" i="19"/>
  <c r="M608" i="19"/>
  <c r="V603" i="19"/>
  <c r="P603" i="19"/>
  <c r="J603" i="19"/>
  <c r="D603" i="19"/>
  <c r="W598" i="19"/>
  <c r="Q598" i="19"/>
  <c r="S638" i="19"/>
  <c r="T633" i="19"/>
  <c r="W628" i="19"/>
  <c r="E628" i="19"/>
  <c r="Y623" i="19"/>
  <c r="M623" i="19"/>
  <c r="Q618" i="19"/>
  <c r="E618" i="19"/>
  <c r="T613" i="19"/>
  <c r="H613" i="19"/>
  <c r="U608" i="19"/>
  <c r="I608" i="19"/>
  <c r="Z603" i="19"/>
  <c r="T603" i="19"/>
  <c r="N603" i="19"/>
  <c r="H603" i="19"/>
  <c r="O638" i="19"/>
  <c r="P633" i="19"/>
  <c r="U628" i="19"/>
  <c r="X623" i="19"/>
  <c r="L623" i="19"/>
  <c r="Z618" i="19"/>
  <c r="N618" i="19"/>
  <c r="R613" i="19"/>
  <c r="F613" i="19"/>
  <c r="S608" i="19"/>
  <c r="G608" i="19"/>
  <c r="Y603" i="19"/>
  <c r="S603" i="19"/>
  <c r="M603" i="19"/>
  <c r="G603" i="19"/>
  <c r="Z598" i="19"/>
  <c r="T598" i="19"/>
  <c r="N598" i="19"/>
  <c r="H598" i="19"/>
  <c r="AA593" i="19"/>
  <c r="U593" i="19"/>
  <c r="O593" i="19"/>
  <c r="I593" i="19"/>
  <c r="V588" i="19"/>
  <c r="P588" i="19"/>
  <c r="J588" i="19"/>
  <c r="D588" i="19"/>
  <c r="W583" i="19"/>
  <c r="D633" i="19"/>
  <c r="V633" i="19"/>
  <c r="S623" i="19"/>
  <c r="O608" i="19"/>
  <c r="X603" i="19"/>
  <c r="L603" i="19"/>
  <c r="S598" i="19"/>
  <c r="K598" i="19"/>
  <c r="D598" i="19"/>
  <c r="Z593" i="19"/>
  <c r="S593" i="19"/>
  <c r="L593" i="19"/>
  <c r="E593" i="19"/>
  <c r="U588" i="19"/>
  <c r="N588" i="19"/>
  <c r="G588" i="19"/>
  <c r="V583" i="19"/>
  <c r="P583" i="19"/>
  <c r="J583" i="19"/>
  <c r="D583" i="19"/>
  <c r="W578" i="19"/>
  <c r="Q578" i="19"/>
  <c r="K578" i="19"/>
  <c r="E578" i="19"/>
  <c r="X573" i="19"/>
  <c r="R573" i="19"/>
  <c r="L573" i="19"/>
  <c r="F573" i="19"/>
  <c r="D623" i="19"/>
  <c r="G618" i="19"/>
  <c r="AA603" i="19"/>
  <c r="K603" i="19"/>
  <c r="U598" i="19"/>
  <c r="J598" i="19"/>
  <c r="W593" i="19"/>
  <c r="N593" i="19"/>
  <c r="F593" i="19"/>
  <c r="AA638" i="19"/>
  <c r="AA608" i="19"/>
  <c r="W603" i="19"/>
  <c r="I603" i="19"/>
  <c r="U638" i="19"/>
  <c r="J633" i="19"/>
  <c r="AA628" i="19"/>
  <c r="Z613" i="19"/>
  <c r="V608" i="19"/>
  <c r="U603" i="19"/>
  <c r="F603" i="19"/>
  <c r="AA598" i="19"/>
  <c r="P598" i="19"/>
  <c r="G598" i="19"/>
  <c r="T593" i="19"/>
  <c r="K593" i="19"/>
  <c r="Z588" i="19"/>
  <c r="R588" i="19"/>
  <c r="I588" i="19"/>
  <c r="U583" i="19"/>
  <c r="N583" i="19"/>
  <c r="G583" i="19"/>
  <c r="V578" i="19"/>
  <c r="O578" i="19"/>
  <c r="H578" i="19"/>
  <c r="W573" i="19"/>
  <c r="P573" i="19"/>
  <c r="I573" i="19"/>
  <c r="V568" i="19"/>
  <c r="P568" i="19"/>
  <c r="J568" i="19"/>
  <c r="D568" i="19"/>
  <c r="I628" i="19"/>
  <c r="P623" i="19"/>
  <c r="S618" i="19"/>
  <c r="N613" i="19"/>
  <c r="J608" i="19"/>
  <c r="Q603" i="19"/>
  <c r="X598" i="19"/>
  <c r="M598" i="19"/>
  <c r="E598" i="19"/>
  <c r="Y593" i="19"/>
  <c r="Q593" i="19"/>
  <c r="H593" i="19"/>
  <c r="X588" i="19"/>
  <c r="O588" i="19"/>
  <c r="F588" i="19"/>
  <c r="AA583" i="19"/>
  <c r="S583" i="19"/>
  <c r="L583" i="19"/>
  <c r="E583" i="19"/>
  <c r="AA578" i="19"/>
  <c r="T578" i="19"/>
  <c r="M578" i="19"/>
  <c r="F578" i="19"/>
  <c r="U573" i="19"/>
  <c r="N573" i="19"/>
  <c r="G573" i="19"/>
  <c r="Z568" i="19"/>
  <c r="T568" i="19"/>
  <c r="N568" i="19"/>
  <c r="H568" i="19"/>
  <c r="AA563" i="19"/>
  <c r="U563" i="19"/>
  <c r="O563" i="19"/>
  <c r="I563" i="19"/>
  <c r="V558" i="19"/>
  <c r="P558" i="19"/>
  <c r="J558" i="19"/>
  <c r="D558" i="19"/>
  <c r="G623" i="19"/>
  <c r="K618" i="19"/>
  <c r="I613" i="19"/>
  <c r="D608" i="19"/>
  <c r="O603" i="19"/>
  <c r="V598" i="19"/>
  <c r="L598" i="19"/>
  <c r="X593" i="19"/>
  <c r="P593" i="19"/>
  <c r="G593" i="19"/>
  <c r="W588" i="19"/>
  <c r="M588" i="19"/>
  <c r="E588" i="19"/>
  <c r="Z583" i="19"/>
  <c r="R583" i="19"/>
  <c r="K583" i="19"/>
  <c r="Z578" i="19"/>
  <c r="S578" i="19"/>
  <c r="L578" i="19"/>
  <c r="D578" i="19"/>
  <c r="AA573" i="19"/>
  <c r="T573" i="19"/>
  <c r="M573" i="19"/>
  <c r="E573" i="19"/>
  <c r="Y568" i="19"/>
  <c r="S568" i="19"/>
  <c r="M568" i="19"/>
  <c r="G568" i="19"/>
  <c r="Z563" i="19"/>
  <c r="T563" i="19"/>
  <c r="N563" i="19"/>
  <c r="H563" i="19"/>
  <c r="U613" i="19"/>
  <c r="I638" i="19"/>
  <c r="R603" i="19"/>
  <c r="I598" i="19"/>
  <c r="E603" i="19"/>
  <c r="F598" i="19"/>
  <c r="Y598" i="19"/>
  <c r="R593" i="19"/>
  <c r="AA588" i="19"/>
  <c r="K588" i="19"/>
  <c r="O628" i="19"/>
  <c r="R598" i="19"/>
  <c r="M593" i="19"/>
  <c r="Y588" i="19"/>
  <c r="H588" i="19"/>
  <c r="M583" i="19"/>
  <c r="N578" i="19"/>
  <c r="Q573" i="19"/>
  <c r="X568" i="19"/>
  <c r="L568" i="19"/>
  <c r="V563" i="19"/>
  <c r="L563" i="19"/>
  <c r="D563" i="19"/>
  <c r="AA558" i="19"/>
  <c r="T558" i="19"/>
  <c r="M558" i="19"/>
  <c r="F558" i="19"/>
  <c r="AA553" i="19"/>
  <c r="U553" i="19"/>
  <c r="O553" i="19"/>
  <c r="I553" i="19"/>
  <c r="V548" i="19"/>
  <c r="P548" i="19"/>
  <c r="J548" i="19"/>
  <c r="D548" i="19"/>
  <c r="W543" i="19"/>
  <c r="Q543" i="19"/>
  <c r="K543" i="19"/>
  <c r="E543" i="19"/>
  <c r="X538" i="19"/>
  <c r="R538" i="19"/>
  <c r="L538" i="19"/>
  <c r="F538" i="19"/>
  <c r="Y533" i="19"/>
  <c r="S533" i="19"/>
  <c r="M533" i="19"/>
  <c r="G533" i="19"/>
  <c r="Z528" i="19"/>
  <c r="T528" i="19"/>
  <c r="N528" i="19"/>
  <c r="H528" i="19"/>
  <c r="AA523" i="19"/>
  <c r="U523" i="19"/>
  <c r="O523" i="19"/>
  <c r="I523" i="19"/>
  <c r="V518" i="19"/>
  <c r="P518" i="19"/>
  <c r="J518" i="19"/>
  <c r="D518" i="19"/>
  <c r="W513" i="19"/>
  <c r="Q513" i="19"/>
  <c r="K513" i="19"/>
  <c r="E513" i="19"/>
  <c r="W618" i="19"/>
  <c r="L588" i="19"/>
  <c r="X583" i="19"/>
  <c r="F583" i="19"/>
  <c r="J578" i="19"/>
  <c r="S573" i="19"/>
  <c r="O568" i="19"/>
  <c r="W563" i="19"/>
  <c r="K563" i="19"/>
  <c r="X558" i="19"/>
  <c r="O558" i="19"/>
  <c r="G558" i="19"/>
  <c r="Y553" i="19"/>
  <c r="R553" i="19"/>
  <c r="K553" i="19"/>
  <c r="D553" i="19"/>
  <c r="AA548" i="19"/>
  <c r="T548" i="19"/>
  <c r="M548" i="19"/>
  <c r="F548" i="19"/>
  <c r="U543" i="19"/>
  <c r="N543" i="19"/>
  <c r="G543" i="19"/>
  <c r="T583" i="19"/>
  <c r="Y578" i="19"/>
  <c r="I578" i="19"/>
  <c r="O573" i="19"/>
  <c r="AA568" i="19"/>
  <c r="K568" i="19"/>
  <c r="S563" i="19"/>
  <c r="J563" i="19"/>
  <c r="W558" i="19"/>
  <c r="N558" i="19"/>
  <c r="E558" i="19"/>
  <c r="X553" i="19"/>
  <c r="Q553" i="19"/>
  <c r="J553" i="19"/>
  <c r="Z548" i="19"/>
  <c r="S548" i="19"/>
  <c r="L548" i="19"/>
  <c r="E548" i="19"/>
  <c r="AA543" i="19"/>
  <c r="T543" i="19"/>
  <c r="M543" i="19"/>
  <c r="F543" i="19"/>
  <c r="U538" i="19"/>
  <c r="N538" i="19"/>
  <c r="G538" i="19"/>
  <c r="V533" i="19"/>
  <c r="O533" i="19"/>
  <c r="H533" i="19"/>
  <c r="W528" i="19"/>
  <c r="P528" i="19"/>
  <c r="I528" i="19"/>
  <c r="X523" i="19"/>
  <c r="Q523" i="19"/>
  <c r="J523" i="19"/>
  <c r="Z518" i="19"/>
  <c r="S518" i="19"/>
  <c r="L518" i="19"/>
  <c r="E518" i="19"/>
  <c r="AA513" i="19"/>
  <c r="T513" i="19"/>
  <c r="M513" i="19"/>
  <c r="F513" i="19"/>
  <c r="Y508" i="19"/>
  <c r="S508" i="19"/>
  <c r="M508" i="19"/>
  <c r="G508" i="19"/>
  <c r="Z503" i="19"/>
  <c r="T503" i="19"/>
  <c r="N503" i="19"/>
  <c r="H503" i="19"/>
  <c r="O598" i="19"/>
  <c r="V593" i="19"/>
  <c r="Q583" i="19"/>
  <c r="X578" i="19"/>
  <c r="G578" i="19"/>
  <c r="K573" i="19"/>
  <c r="W568" i="19"/>
  <c r="I568" i="19"/>
  <c r="R563" i="19"/>
  <c r="G563" i="19"/>
  <c r="U558" i="19"/>
  <c r="L558" i="19"/>
  <c r="W553" i="19"/>
  <c r="P553" i="19"/>
  <c r="H553" i="19"/>
  <c r="Y548" i="19"/>
  <c r="R548" i="19"/>
  <c r="K548" i="19"/>
  <c r="Z543" i="19"/>
  <c r="S543" i="19"/>
  <c r="L543" i="19"/>
  <c r="D543" i="19"/>
  <c r="AA538" i="19"/>
  <c r="T538" i="19"/>
  <c r="M538" i="19"/>
  <c r="E538" i="19"/>
  <c r="U533" i="19"/>
  <c r="N533" i="19"/>
  <c r="F533" i="19"/>
  <c r="V528" i="19"/>
  <c r="O528" i="19"/>
  <c r="G528" i="19"/>
  <c r="W523" i="19"/>
  <c r="P523" i="19"/>
  <c r="H523" i="19"/>
  <c r="Y518" i="19"/>
  <c r="R518" i="19"/>
  <c r="K518" i="19"/>
  <c r="Z513" i="19"/>
  <c r="S513" i="19"/>
  <c r="L513" i="19"/>
  <c r="D513" i="19"/>
  <c r="X508" i="19"/>
  <c r="R508" i="19"/>
  <c r="L508" i="19"/>
  <c r="F508" i="19"/>
  <c r="Y503" i="19"/>
  <c r="S503" i="19"/>
  <c r="M503" i="19"/>
  <c r="G503" i="19"/>
  <c r="Z498" i="19"/>
  <c r="T498" i="19"/>
  <c r="N498" i="19"/>
  <c r="H498" i="19"/>
  <c r="D593" i="19"/>
  <c r="S588" i="19"/>
  <c r="I583" i="19"/>
  <c r="R578" i="19"/>
  <c r="Y573" i="19"/>
  <c r="H573" i="19"/>
  <c r="R568" i="19"/>
  <c r="E568" i="19"/>
  <c r="Y563" i="19"/>
  <c r="P563" i="19"/>
  <c r="E563" i="19"/>
  <c r="Z558" i="19"/>
  <c r="R558" i="19"/>
  <c r="I558" i="19"/>
  <c r="T553" i="19"/>
  <c r="M553" i="19"/>
  <c r="F553" i="19"/>
  <c r="W548" i="19"/>
  <c r="O548" i="19"/>
  <c r="H548" i="19"/>
  <c r="X543" i="19"/>
  <c r="P543" i="19"/>
  <c r="I543" i="19"/>
  <c r="Y538" i="19"/>
  <c r="Q538" i="19"/>
  <c r="J538" i="19"/>
  <c r="Z533" i="19"/>
  <c r="R533" i="19"/>
  <c r="K533" i="19"/>
  <c r="D533" i="19"/>
  <c r="AA528" i="19"/>
  <c r="S528" i="19"/>
  <c r="L528" i="19"/>
  <c r="E528" i="19"/>
  <c r="T523" i="19"/>
  <c r="M523" i="19"/>
  <c r="F523" i="19"/>
  <c r="W518" i="19"/>
  <c r="O518" i="19"/>
  <c r="H518" i="19"/>
  <c r="X513" i="19"/>
  <c r="P513" i="19"/>
  <c r="I513" i="19"/>
  <c r="V508" i="19"/>
  <c r="P508" i="19"/>
  <c r="J508" i="19"/>
  <c r="D508" i="19"/>
  <c r="Q588" i="19"/>
  <c r="Y583" i="19"/>
  <c r="H583" i="19"/>
  <c r="P578" i="19"/>
  <c r="V573" i="19"/>
  <c r="D573" i="19"/>
  <c r="Q568" i="19"/>
  <c r="X563" i="19"/>
  <c r="M563" i="19"/>
  <c r="Y558" i="19"/>
  <c r="Q558" i="19"/>
  <c r="H558" i="19"/>
  <c r="Z553" i="19"/>
  <c r="S553" i="19"/>
  <c r="L553" i="19"/>
  <c r="E553" i="19"/>
  <c r="U548" i="19"/>
  <c r="N548" i="19"/>
  <c r="G548" i="19"/>
  <c r="V543" i="19"/>
  <c r="O543" i="19"/>
  <c r="H543" i="19"/>
  <c r="W538" i="19"/>
  <c r="P538" i="19"/>
  <c r="I538" i="19"/>
  <c r="X533" i="19"/>
  <c r="Q533" i="19"/>
  <c r="J533" i="19"/>
  <c r="Y528" i="19"/>
  <c r="R528" i="19"/>
  <c r="K528" i="19"/>
  <c r="D528" i="19"/>
  <c r="Z523" i="19"/>
  <c r="S523" i="19"/>
  <c r="L523" i="19"/>
  <c r="E523" i="19"/>
  <c r="U518" i="19"/>
  <c r="N518" i="19"/>
  <c r="G518" i="19"/>
  <c r="V513" i="19"/>
  <c r="O513" i="19"/>
  <c r="H513" i="19"/>
  <c r="AA508" i="19"/>
  <c r="U508" i="19"/>
  <c r="O508" i="19"/>
  <c r="I508" i="19"/>
  <c r="V503" i="19"/>
  <c r="P503" i="19"/>
  <c r="J503" i="19"/>
  <c r="D503" i="19"/>
  <c r="W498" i="19"/>
  <c r="Q498" i="19"/>
  <c r="K498" i="19"/>
  <c r="E498" i="19"/>
  <c r="X493" i="19"/>
  <c r="R493" i="19"/>
  <c r="L493" i="19"/>
  <c r="F493" i="19"/>
  <c r="Y488" i="19"/>
  <c r="S488" i="19"/>
  <c r="M488" i="19"/>
  <c r="G488" i="19"/>
  <c r="Z479" i="19"/>
  <c r="T479" i="19"/>
  <c r="N479" i="19"/>
  <c r="H479" i="19"/>
  <c r="AA474" i="19"/>
  <c r="U474" i="19"/>
  <c r="O474" i="19"/>
  <c r="I474" i="19"/>
  <c r="V469" i="19"/>
  <c r="P469" i="19"/>
  <c r="J469" i="19"/>
  <c r="D469" i="19"/>
  <c r="W464" i="19"/>
  <c r="Q464" i="19"/>
  <c r="K464" i="19"/>
  <c r="E464" i="19"/>
  <c r="J593" i="19"/>
  <c r="Z573" i="19"/>
  <c r="U568" i="19"/>
  <c r="Q563" i="19"/>
  <c r="V553" i="19"/>
  <c r="Q548" i="19"/>
  <c r="J543" i="19"/>
  <c r="O538" i="19"/>
  <c r="AA533" i="19"/>
  <c r="E533" i="19"/>
  <c r="M528" i="19"/>
  <c r="Y523" i="19"/>
  <c r="D523" i="19"/>
  <c r="Q518" i="19"/>
  <c r="Y513" i="19"/>
  <c r="T508" i="19"/>
  <c r="Q503" i="19"/>
  <c r="E503" i="19"/>
  <c r="S498" i="19"/>
  <c r="J498" i="19"/>
  <c r="Z493" i="19"/>
  <c r="S493" i="19"/>
  <c r="K493" i="19"/>
  <c r="D493" i="19"/>
  <c r="AA488" i="19"/>
  <c r="T488" i="19"/>
  <c r="L488" i="19"/>
  <c r="E488" i="19"/>
  <c r="U479" i="19"/>
  <c r="P608" i="19"/>
  <c r="U578" i="19"/>
  <c r="J573" i="19"/>
  <c r="F568" i="19"/>
  <c r="F563" i="19"/>
  <c r="N553" i="19"/>
  <c r="I548" i="19"/>
  <c r="K538" i="19"/>
  <c r="W533" i="19"/>
  <c r="J528" i="19"/>
  <c r="V523" i="19"/>
  <c r="M518" i="19"/>
  <c r="U513" i="19"/>
  <c r="Q508" i="19"/>
  <c r="AA503" i="19"/>
  <c r="O503" i="19"/>
  <c r="AA498" i="19"/>
  <c r="R498" i="19"/>
  <c r="I498" i="19"/>
  <c r="Y493" i="19"/>
  <c r="Q493" i="19"/>
  <c r="J493" i="19"/>
  <c r="Z488" i="19"/>
  <c r="R488" i="19"/>
  <c r="K488" i="19"/>
  <c r="D488" i="19"/>
  <c r="O583" i="19"/>
  <c r="T588" i="19"/>
  <c r="Y543" i="19"/>
  <c r="V538" i="19"/>
  <c r="L533" i="19"/>
  <c r="U528" i="19"/>
  <c r="K523" i="19"/>
  <c r="X518" i="19"/>
  <c r="J513" i="19"/>
  <c r="Z508" i="19"/>
  <c r="H508" i="19"/>
  <c r="U503" i="19"/>
  <c r="I503" i="19"/>
  <c r="V498" i="19"/>
  <c r="M498" i="19"/>
  <c r="D498" i="19"/>
  <c r="U493" i="19"/>
  <c r="N493" i="19"/>
  <c r="G493" i="19"/>
  <c r="V488" i="19"/>
  <c r="O488" i="19"/>
  <c r="H488" i="19"/>
  <c r="W479" i="19"/>
  <c r="P479" i="19"/>
  <c r="I479" i="19"/>
  <c r="X474" i="19"/>
  <c r="Q474" i="19"/>
  <c r="J474" i="19"/>
  <c r="Z469" i="19"/>
  <c r="S469" i="19"/>
  <c r="L469" i="19"/>
  <c r="E469" i="19"/>
  <c r="AA464" i="19"/>
  <c r="T464" i="19"/>
  <c r="M464" i="19"/>
  <c r="F464" i="19"/>
  <c r="W459" i="19"/>
  <c r="Q459" i="19"/>
  <c r="K459" i="19"/>
  <c r="E459" i="19"/>
  <c r="X454" i="19"/>
  <c r="R454" i="19"/>
  <c r="L454" i="19"/>
  <c r="F454" i="19"/>
  <c r="Y449" i="19"/>
  <c r="S449" i="19"/>
  <c r="M449" i="19"/>
  <c r="G449" i="19"/>
  <c r="K558" i="19"/>
  <c r="T533" i="19"/>
  <c r="F528" i="19"/>
  <c r="R513" i="19"/>
  <c r="N508" i="19"/>
  <c r="R503" i="19"/>
  <c r="O498" i="19"/>
  <c r="W493" i="19"/>
  <c r="I493" i="19"/>
  <c r="X488" i="19"/>
  <c r="J488" i="19"/>
  <c r="X479" i="19"/>
  <c r="M479" i="19"/>
  <c r="E479" i="19"/>
  <c r="Z474" i="19"/>
  <c r="R474" i="19"/>
  <c r="H474" i="19"/>
  <c r="W469" i="19"/>
  <c r="N469" i="19"/>
  <c r="F469" i="19"/>
  <c r="Z464" i="19"/>
  <c r="R464" i="19"/>
  <c r="I464" i="19"/>
  <c r="Z538" i="19"/>
  <c r="P533" i="19"/>
  <c r="AA518" i="19"/>
  <c r="N513" i="19"/>
  <c r="K508" i="19"/>
  <c r="L503" i="19"/>
  <c r="L498" i="19"/>
  <c r="V493" i="19"/>
  <c r="H493" i="19"/>
  <c r="W488" i="19"/>
  <c r="I488" i="19"/>
  <c r="V479" i="19"/>
  <c r="L479" i="19"/>
  <c r="D479" i="19"/>
  <c r="Y474" i="19"/>
  <c r="P474" i="19"/>
  <c r="G474" i="19"/>
  <c r="U469" i="19"/>
  <c r="M469" i="19"/>
  <c r="Y464" i="19"/>
  <c r="P464" i="19"/>
  <c r="H464" i="19"/>
  <c r="S538" i="19"/>
  <c r="I533" i="19"/>
  <c r="T518" i="19"/>
  <c r="G513" i="19"/>
  <c r="E508" i="19"/>
  <c r="K503" i="19"/>
  <c r="Y498" i="19"/>
  <c r="G498" i="19"/>
  <c r="T493" i="19"/>
  <c r="E493" i="19"/>
  <c r="U488" i="19"/>
  <c r="F488" i="19"/>
  <c r="S479" i="19"/>
  <c r="K479" i="19"/>
  <c r="W474" i="19"/>
  <c r="N474" i="19"/>
  <c r="F474" i="19"/>
  <c r="T469" i="19"/>
  <c r="T465" i="19" s="1"/>
  <c r="K469" i="19"/>
  <c r="X464" i="19"/>
  <c r="O464" i="19"/>
  <c r="G464" i="19"/>
  <c r="U459" i="19"/>
  <c r="N459" i="19"/>
  <c r="G459" i="19"/>
  <c r="V454" i="19"/>
  <c r="O454" i="19"/>
  <c r="H454" i="19"/>
  <c r="H538" i="19"/>
  <c r="R523" i="19"/>
  <c r="I518" i="19"/>
  <c r="F503" i="19"/>
  <c r="X498" i="19"/>
  <c r="F498" i="19"/>
  <c r="P493" i="19"/>
  <c r="Q488" i="19"/>
  <c r="R479" i="19"/>
  <c r="J479" i="19"/>
  <c r="V474" i="19"/>
  <c r="M474" i="19"/>
  <c r="E474" i="19"/>
  <c r="AA469" i="19"/>
  <c r="R469" i="19"/>
  <c r="I469" i="19"/>
  <c r="V464" i="19"/>
  <c r="N464" i="19"/>
  <c r="D464" i="19"/>
  <c r="AA459" i="19"/>
  <c r="T459" i="19"/>
  <c r="M459" i="19"/>
  <c r="F459" i="19"/>
  <c r="D538" i="19"/>
  <c r="X528" i="19"/>
  <c r="N523" i="19"/>
  <c r="F518" i="19"/>
  <c r="X503" i="19"/>
  <c r="U498" i="19"/>
  <c r="O493" i="19"/>
  <c r="P488" i="19"/>
  <c r="AA479" i="19"/>
  <c r="Q479" i="19"/>
  <c r="G479" i="19"/>
  <c r="T474" i="19"/>
  <c r="L474" i="19"/>
  <c r="D474" i="19"/>
  <c r="Y469" i="19"/>
  <c r="Q469" i="19"/>
  <c r="H469" i="19"/>
  <c r="U464" i="19"/>
  <c r="L464" i="19"/>
  <c r="Z459" i="19"/>
  <c r="S459" i="19"/>
  <c r="L459" i="19"/>
  <c r="D459" i="19"/>
  <c r="S558" i="19"/>
  <c r="G553" i="19"/>
  <c r="X548" i="19"/>
  <c r="R543" i="19"/>
  <c r="Q528" i="19"/>
  <c r="G523" i="19"/>
  <c r="W508" i="19"/>
  <c r="W503" i="19"/>
  <c r="P498" i="19"/>
  <c r="AA493" i="19"/>
  <c r="M493" i="19"/>
  <c r="N488" i="19"/>
  <c r="Y479" i="19"/>
  <c r="O479" i="19"/>
  <c r="F479" i="19"/>
  <c r="S474" i="19"/>
  <c r="K474" i="19"/>
  <c r="X469" i="19"/>
  <c r="O469" i="19"/>
  <c r="G469" i="19"/>
  <c r="S464" i="19"/>
  <c r="J464" i="19"/>
  <c r="Y459" i="19"/>
  <c r="R459" i="19"/>
  <c r="J459" i="19"/>
  <c r="Z454" i="19"/>
  <c r="S454" i="19"/>
  <c r="K454" i="19"/>
  <c r="K450" i="19" s="1"/>
  <c r="D454" i="19"/>
  <c r="AA449" i="19"/>
  <c r="T449" i="19"/>
  <c r="L449" i="19"/>
  <c r="E449" i="19"/>
  <c r="Z444" i="19"/>
  <c r="T444" i="19"/>
  <c r="N444" i="19"/>
  <c r="H444" i="19"/>
  <c r="AA439" i="19"/>
  <c r="U439" i="19"/>
  <c r="O439" i="19"/>
  <c r="I439" i="19"/>
  <c r="V434" i="19"/>
  <c r="P434" i="19"/>
  <c r="J434" i="19"/>
  <c r="D434" i="19"/>
  <c r="W429" i="19"/>
  <c r="Q429" i="19"/>
  <c r="K429" i="19"/>
  <c r="E429" i="19"/>
  <c r="X424" i="19"/>
  <c r="R424" i="19"/>
  <c r="L424" i="19"/>
  <c r="F424" i="19"/>
  <c r="O459" i="19"/>
  <c r="W454" i="19"/>
  <c r="M454" i="19"/>
  <c r="R449" i="19"/>
  <c r="J449" i="19"/>
  <c r="J445" i="19" s="1"/>
  <c r="U444" i="19"/>
  <c r="M444" i="19"/>
  <c r="F444" i="19"/>
  <c r="V439" i="19"/>
  <c r="N439" i="19"/>
  <c r="G439" i="19"/>
  <c r="G435" i="19" s="1"/>
  <c r="X434" i="19"/>
  <c r="Q434" i="19"/>
  <c r="I434" i="19"/>
  <c r="Y429" i="19"/>
  <c r="R429" i="19"/>
  <c r="J429" i="19"/>
  <c r="Z424" i="19"/>
  <c r="S424" i="19"/>
  <c r="K424" i="19"/>
  <c r="D424" i="19"/>
  <c r="Y419" i="19"/>
  <c r="S419" i="19"/>
  <c r="M419" i="19"/>
  <c r="G419" i="19"/>
  <c r="Z414" i="19"/>
  <c r="T414" i="19"/>
  <c r="N414" i="19"/>
  <c r="H414" i="19"/>
  <c r="AA409" i="19"/>
  <c r="U409" i="19"/>
  <c r="O409" i="19"/>
  <c r="I409" i="19"/>
  <c r="V404" i="19"/>
  <c r="P404" i="19"/>
  <c r="J404" i="19"/>
  <c r="D404" i="19"/>
  <c r="W399" i="19"/>
  <c r="Q399" i="19"/>
  <c r="K399" i="19"/>
  <c r="E399" i="19"/>
  <c r="X394" i="19"/>
  <c r="R394" i="19"/>
  <c r="L394" i="19"/>
  <c r="F394" i="19"/>
  <c r="Y389" i="19"/>
  <c r="S389" i="19"/>
  <c r="M389" i="19"/>
  <c r="G389" i="19"/>
  <c r="Z384" i="19"/>
  <c r="T384" i="19"/>
  <c r="N384" i="19"/>
  <c r="H384" i="19"/>
  <c r="I459" i="19"/>
  <c r="U454" i="19"/>
  <c r="J454" i="19"/>
  <c r="Z449" i="19"/>
  <c r="Q449" i="19"/>
  <c r="I449" i="19"/>
  <c r="AA444" i="19"/>
  <c r="S444" i="19"/>
  <c r="L444" i="19"/>
  <c r="E444" i="19"/>
  <c r="T439" i="19"/>
  <c r="M439" i="19"/>
  <c r="F439" i="19"/>
  <c r="W434" i="19"/>
  <c r="O434" i="19"/>
  <c r="H434" i="19"/>
  <c r="X429" i="19"/>
  <c r="P429" i="19"/>
  <c r="I429" i="19"/>
  <c r="Y424" i="19"/>
  <c r="Q424" i="19"/>
  <c r="J424" i="19"/>
  <c r="X419" i="19"/>
  <c r="R419" i="19"/>
  <c r="L419" i="19"/>
  <c r="F419" i="19"/>
  <c r="Y414" i="19"/>
  <c r="S414" i="19"/>
  <c r="M414" i="19"/>
  <c r="G414" i="19"/>
  <c r="Z409" i="19"/>
  <c r="T409" i="19"/>
  <c r="N409" i="19"/>
  <c r="H409" i="19"/>
  <c r="AA404" i="19"/>
  <c r="U404" i="19"/>
  <c r="O404" i="19"/>
  <c r="I404" i="19"/>
  <c r="V399" i="19"/>
  <c r="P399" i="19"/>
  <c r="J399" i="19"/>
  <c r="D399" i="19"/>
  <c r="W394" i="19"/>
  <c r="Q394" i="19"/>
  <c r="K394" i="19"/>
  <c r="E394" i="19"/>
  <c r="X389" i="19"/>
  <c r="R389" i="19"/>
  <c r="L389" i="19"/>
  <c r="F389" i="19"/>
  <c r="Y384" i="19"/>
  <c r="S384" i="19"/>
  <c r="M384" i="19"/>
  <c r="H459" i="19"/>
  <c r="T454" i="19"/>
  <c r="I454" i="19"/>
  <c r="X449" i="19"/>
  <c r="P449" i="19"/>
  <c r="H449" i="19"/>
  <c r="Y444" i="19"/>
  <c r="R444" i="19"/>
  <c r="K444" i="19"/>
  <c r="D444" i="19"/>
  <c r="Z439" i="19"/>
  <c r="S439" i="19"/>
  <c r="L439" i="19"/>
  <c r="E439" i="19"/>
  <c r="U434" i="19"/>
  <c r="N434" i="19"/>
  <c r="G434" i="19"/>
  <c r="V429" i="19"/>
  <c r="O429" i="19"/>
  <c r="H429" i="19"/>
  <c r="W424" i="19"/>
  <c r="P424" i="19"/>
  <c r="I424" i="19"/>
  <c r="W419" i="19"/>
  <c r="Q419" i="19"/>
  <c r="K419" i="19"/>
  <c r="E419" i="19"/>
  <c r="X414" i="19"/>
  <c r="R414" i="19"/>
  <c r="L414" i="19"/>
  <c r="F414" i="19"/>
  <c r="Y409" i="19"/>
  <c r="S409" i="19"/>
  <c r="M409" i="19"/>
  <c r="G409" i="19"/>
  <c r="Z404" i="19"/>
  <c r="X459" i="19"/>
  <c r="Q454" i="19"/>
  <c r="G454" i="19"/>
  <c r="W449" i="19"/>
  <c r="O449" i="19"/>
  <c r="F449" i="19"/>
  <c r="X444" i="19"/>
  <c r="X440" i="19" s="1"/>
  <c r="Q444" i="19"/>
  <c r="J444" i="19"/>
  <c r="Y439" i="19"/>
  <c r="R439" i="19"/>
  <c r="K439" i="19"/>
  <c r="D439" i="19"/>
  <c r="D435" i="19" s="1"/>
  <c r="AA434" i="19"/>
  <c r="T434" i="19"/>
  <c r="M434" i="19"/>
  <c r="F434" i="19"/>
  <c r="V459" i="19"/>
  <c r="AA454" i="19"/>
  <c r="P454" i="19"/>
  <c r="E454" i="19"/>
  <c r="V449" i="19"/>
  <c r="N449" i="19"/>
  <c r="D449" i="19"/>
  <c r="W444" i="19"/>
  <c r="P444" i="19"/>
  <c r="I444" i="19"/>
  <c r="X439" i="19"/>
  <c r="Q439" i="19"/>
  <c r="J439" i="19"/>
  <c r="Z434" i="19"/>
  <c r="S434" i="19"/>
  <c r="L434" i="19"/>
  <c r="E434" i="19"/>
  <c r="AA429" i="19"/>
  <c r="T429" i="19"/>
  <c r="M429" i="19"/>
  <c r="F429" i="19"/>
  <c r="U424" i="19"/>
  <c r="N424" i="19"/>
  <c r="G424" i="19"/>
  <c r="AA419" i="19"/>
  <c r="U419" i="19"/>
  <c r="O419" i="19"/>
  <c r="I419" i="19"/>
  <c r="V414" i="19"/>
  <c r="P414" i="19"/>
  <c r="J414" i="19"/>
  <c r="D414" i="19"/>
  <c r="W409" i="19"/>
  <c r="Q409" i="19"/>
  <c r="K409" i="19"/>
  <c r="E409" i="19"/>
  <c r="X404" i="19"/>
  <c r="R404" i="19"/>
  <c r="L404" i="19"/>
  <c r="F404" i="19"/>
  <c r="Y399" i="19"/>
  <c r="S399" i="19"/>
  <c r="M399" i="19"/>
  <c r="Y434" i="19"/>
  <c r="U429" i="19"/>
  <c r="M424" i="19"/>
  <c r="Z419" i="19"/>
  <c r="H419" i="19"/>
  <c r="K414" i="19"/>
  <c r="L409" i="19"/>
  <c r="L405" i="19" s="1"/>
  <c r="S404" i="19"/>
  <c r="G404" i="19"/>
  <c r="U399" i="19"/>
  <c r="I399" i="19"/>
  <c r="T394" i="19"/>
  <c r="J394" i="19"/>
  <c r="U389" i="19"/>
  <c r="K389" i="19"/>
  <c r="V384" i="19"/>
  <c r="L384" i="19"/>
  <c r="E384" i="19"/>
  <c r="V379" i="19"/>
  <c r="P379" i="19"/>
  <c r="J379" i="19"/>
  <c r="D379" i="19"/>
  <c r="W374" i="19"/>
  <c r="Q374" i="19"/>
  <c r="K374" i="19"/>
  <c r="E374" i="19"/>
  <c r="X369" i="19"/>
  <c r="R369" i="19"/>
  <c r="L369" i="19"/>
  <c r="F369" i="19"/>
  <c r="Y364" i="19"/>
  <c r="S364" i="19"/>
  <c r="M364" i="19"/>
  <c r="G364" i="19"/>
  <c r="Z359" i="19"/>
  <c r="T359" i="19"/>
  <c r="N359" i="19"/>
  <c r="H359" i="19"/>
  <c r="AA354" i="19"/>
  <c r="U354" i="19"/>
  <c r="O354" i="19"/>
  <c r="I354" i="19"/>
  <c r="V349" i="19"/>
  <c r="P349" i="19"/>
  <c r="J349" i="19"/>
  <c r="D349" i="19"/>
  <c r="W344" i="19"/>
  <c r="Q344" i="19"/>
  <c r="K344" i="19"/>
  <c r="E344" i="19"/>
  <c r="X339" i="19"/>
  <c r="R339" i="19"/>
  <c r="L339" i="19"/>
  <c r="F339" i="19"/>
  <c r="Y334" i="19"/>
  <c r="S334" i="19"/>
  <c r="M334" i="19"/>
  <c r="G334" i="19"/>
  <c r="Y454" i="19"/>
  <c r="W439" i="19"/>
  <c r="R434" i="19"/>
  <c r="S429" i="19"/>
  <c r="H424" i="19"/>
  <c r="V419" i="19"/>
  <c r="D419" i="19"/>
  <c r="AA414" i="19"/>
  <c r="I414" i="19"/>
  <c r="J409" i="19"/>
  <c r="Q404" i="19"/>
  <c r="E404" i="19"/>
  <c r="T399" i="19"/>
  <c r="H399" i="19"/>
  <c r="AA394" i="19"/>
  <c r="S394" i="19"/>
  <c r="I394" i="19"/>
  <c r="T389" i="19"/>
  <c r="J389" i="19"/>
  <c r="U384" i="19"/>
  <c r="K384" i="19"/>
  <c r="D384" i="19"/>
  <c r="AA379" i="19"/>
  <c r="U379" i="19"/>
  <c r="O379" i="19"/>
  <c r="I379" i="19"/>
  <c r="V374" i="19"/>
  <c r="P374" i="19"/>
  <c r="J374" i="19"/>
  <c r="D374" i="19"/>
  <c r="W369" i="19"/>
  <c r="Q369" i="19"/>
  <c r="K369" i="19"/>
  <c r="E369" i="19"/>
  <c r="X364" i="19"/>
  <c r="R364" i="19"/>
  <c r="L364" i="19"/>
  <c r="F364" i="19"/>
  <c r="Y359" i="19"/>
  <c r="S359" i="19"/>
  <c r="M359" i="19"/>
  <c r="G359" i="19"/>
  <c r="Z354" i="19"/>
  <c r="T354" i="19"/>
  <c r="N354" i="19"/>
  <c r="H354" i="19"/>
  <c r="AA349" i="19"/>
  <c r="U349" i="19"/>
  <c r="O349" i="19"/>
  <c r="I349" i="19"/>
  <c r="V344" i="19"/>
  <c r="P344" i="19"/>
  <c r="J344" i="19"/>
  <c r="D344" i="19"/>
  <c r="P459" i="19"/>
  <c r="N454" i="19"/>
  <c r="V444" i="19"/>
  <c r="P439" i="19"/>
  <c r="K434" i="19"/>
  <c r="N429" i="19"/>
  <c r="AA424" i="19"/>
  <c r="E424" i="19"/>
  <c r="T419" i="19"/>
  <c r="W414" i="19"/>
  <c r="E414" i="19"/>
  <c r="X409" i="19"/>
  <c r="F409" i="19"/>
  <c r="N404" i="19"/>
  <c r="R399" i="19"/>
  <c r="G399" i="19"/>
  <c r="Z394" i="19"/>
  <c r="P394" i="19"/>
  <c r="H394" i="19"/>
  <c r="AA389" i="19"/>
  <c r="Q389" i="19"/>
  <c r="I389" i="19"/>
  <c r="R384" i="19"/>
  <c r="J384" i="19"/>
  <c r="Z379" i="19"/>
  <c r="T379" i="19"/>
  <c r="N379" i="19"/>
  <c r="H379" i="19"/>
  <c r="AA374" i="19"/>
  <c r="U374" i="19"/>
  <c r="O374" i="19"/>
  <c r="I374" i="19"/>
  <c r="V369" i="19"/>
  <c r="P369" i="19"/>
  <c r="J369" i="19"/>
  <c r="D369" i="19"/>
  <c r="W364" i="19"/>
  <c r="Q364" i="19"/>
  <c r="K364" i="19"/>
  <c r="E364" i="19"/>
  <c r="X359" i="19"/>
  <c r="R359" i="19"/>
  <c r="L359" i="19"/>
  <c r="F359" i="19"/>
  <c r="Y354" i="19"/>
  <c r="S354" i="19"/>
  <c r="M354" i="19"/>
  <c r="G354" i="19"/>
  <c r="Z349" i="19"/>
  <c r="T349" i="19"/>
  <c r="N349" i="19"/>
  <c r="H349" i="19"/>
  <c r="AA344" i="19"/>
  <c r="U344" i="19"/>
  <c r="O344" i="19"/>
  <c r="I344" i="19"/>
  <c r="O444" i="19"/>
  <c r="O440" i="19" s="1"/>
  <c r="H439" i="19"/>
  <c r="L429" i="19"/>
  <c r="V424" i="19"/>
  <c r="P419" i="19"/>
  <c r="U414" i="19"/>
  <c r="V409" i="19"/>
  <c r="D409" i="19"/>
  <c r="Y404" i="19"/>
  <c r="M404" i="19"/>
  <c r="AA399" i="19"/>
  <c r="O399" i="19"/>
  <c r="F399" i="19"/>
  <c r="Y394" i="19"/>
  <c r="O394" i="19"/>
  <c r="G394" i="19"/>
  <c r="Z389" i="19"/>
  <c r="P389" i="19"/>
  <c r="H389" i="19"/>
  <c r="AA384" i="19"/>
  <c r="Q384" i="19"/>
  <c r="I384" i="19"/>
  <c r="Y379" i="19"/>
  <c r="S379" i="19"/>
  <c r="M379" i="19"/>
  <c r="G379" i="19"/>
  <c r="Z374" i="19"/>
  <c r="T374" i="19"/>
  <c r="N374" i="19"/>
  <c r="H374" i="19"/>
  <c r="AA369" i="19"/>
  <c r="U369" i="19"/>
  <c r="O369" i="19"/>
  <c r="I369" i="19"/>
  <c r="V364" i="19"/>
  <c r="P364" i="19"/>
  <c r="J364" i="19"/>
  <c r="D364" i="19"/>
  <c r="W359" i="19"/>
  <c r="Q359" i="19"/>
  <c r="K359" i="19"/>
  <c r="E359" i="19"/>
  <c r="X354" i="19"/>
  <c r="R354" i="19"/>
  <c r="L354" i="19"/>
  <c r="F354" i="19"/>
  <c r="Y349" i="19"/>
  <c r="U449" i="19"/>
  <c r="G444" i="19"/>
  <c r="G429" i="19"/>
  <c r="T424" i="19"/>
  <c r="N419" i="19"/>
  <c r="Q414" i="19"/>
  <c r="R409" i="19"/>
  <c r="W404" i="19"/>
  <c r="K404" i="19"/>
  <c r="Z399" i="19"/>
  <c r="N399" i="19"/>
  <c r="V394" i="19"/>
  <c r="N394" i="19"/>
  <c r="D394" i="19"/>
  <c r="D390" i="19" s="1"/>
  <c r="W389" i="19"/>
  <c r="O389" i="19"/>
  <c r="E389" i="19"/>
  <c r="X384" i="19"/>
  <c r="P384" i="19"/>
  <c r="G384" i="19"/>
  <c r="X379" i="19"/>
  <c r="R379" i="19"/>
  <c r="L379" i="19"/>
  <c r="F379" i="19"/>
  <c r="Y374" i="19"/>
  <c r="S374" i="19"/>
  <c r="M374" i="19"/>
  <c r="G374" i="19"/>
  <c r="Z369" i="19"/>
  <c r="T369" i="19"/>
  <c r="N369" i="19"/>
  <c r="H369" i="19"/>
  <c r="AA364" i="19"/>
  <c r="U364" i="19"/>
  <c r="O364" i="19"/>
  <c r="I364" i="19"/>
  <c r="V359" i="19"/>
  <c r="P359" i="19"/>
  <c r="J359" i="19"/>
  <c r="D359" i="19"/>
  <c r="W354" i="19"/>
  <c r="Q354" i="19"/>
  <c r="K354" i="19"/>
  <c r="E354" i="19"/>
  <c r="X349" i="19"/>
  <c r="R349" i="19"/>
  <c r="L349" i="19"/>
  <c r="F349" i="19"/>
  <c r="Y344" i="19"/>
  <c r="S344" i="19"/>
  <c r="M344" i="19"/>
  <c r="G344" i="19"/>
  <c r="G340" i="19" s="1"/>
  <c r="K449" i="19"/>
  <c r="Z429" i="19"/>
  <c r="D429" i="19"/>
  <c r="O424" i="19"/>
  <c r="J419" i="19"/>
  <c r="O414" i="19"/>
  <c r="P409" i="19"/>
  <c r="T404" i="19"/>
  <c r="H404" i="19"/>
  <c r="X399" i="19"/>
  <c r="L399" i="19"/>
  <c r="U394" i="19"/>
  <c r="M394" i="19"/>
  <c r="V389" i="19"/>
  <c r="N389" i="19"/>
  <c r="D389" i="19"/>
  <c r="W384" i="19"/>
  <c r="O384" i="19"/>
  <c r="F384" i="19"/>
  <c r="W379" i="19"/>
  <c r="Q379" i="19"/>
  <c r="K379" i="19"/>
  <c r="E379" i="19"/>
  <c r="X374" i="19"/>
  <c r="R374" i="19"/>
  <c r="L374" i="19"/>
  <c r="F374" i="19"/>
  <c r="Y369" i="19"/>
  <c r="S369" i="19"/>
  <c r="M369" i="19"/>
  <c r="G369" i="19"/>
  <c r="Z364" i="19"/>
  <c r="T364" i="19"/>
  <c r="N364" i="19"/>
  <c r="H364" i="19"/>
  <c r="AA359" i="19"/>
  <c r="U359" i="19"/>
  <c r="O359" i="19"/>
  <c r="I359" i="19"/>
  <c r="V354" i="19"/>
  <c r="P354" i="19"/>
  <c r="J354" i="19"/>
  <c r="D354" i="19"/>
  <c r="W349" i="19"/>
  <c r="Q349" i="19"/>
  <c r="K349" i="19"/>
  <c r="E349" i="19"/>
  <c r="M349" i="19"/>
  <c r="L344" i="19"/>
  <c r="W339" i="19"/>
  <c r="P339" i="19"/>
  <c r="I339" i="19"/>
  <c r="X334" i="19"/>
  <c r="Q334" i="19"/>
  <c r="J334" i="19"/>
  <c r="X329" i="19"/>
  <c r="R329" i="19"/>
  <c r="L329" i="19"/>
  <c r="F329" i="19"/>
  <c r="Y320" i="19"/>
  <c r="S320" i="19"/>
  <c r="M320" i="19"/>
  <c r="G320" i="19"/>
  <c r="Z315" i="19"/>
  <c r="T315" i="19"/>
  <c r="N315" i="19"/>
  <c r="H315" i="19"/>
  <c r="AA310" i="19"/>
  <c r="U310" i="19"/>
  <c r="O310" i="19"/>
  <c r="I310" i="19"/>
  <c r="V305" i="19"/>
  <c r="P305" i="19"/>
  <c r="J305" i="19"/>
  <c r="D305" i="19"/>
  <c r="W300" i="19"/>
  <c r="Q300" i="19"/>
  <c r="K300" i="19"/>
  <c r="E300" i="19"/>
  <c r="X295" i="19"/>
  <c r="R295" i="19"/>
  <c r="L295" i="19"/>
  <c r="F295" i="19"/>
  <c r="Y290" i="19"/>
  <c r="S290" i="19"/>
  <c r="M290" i="19"/>
  <c r="G290" i="19"/>
  <c r="Z285" i="19"/>
  <c r="T285" i="19"/>
  <c r="N285" i="19"/>
  <c r="H285" i="19"/>
  <c r="AA280" i="19"/>
  <c r="U280" i="19"/>
  <c r="O280" i="19"/>
  <c r="I280" i="19"/>
  <c r="V275" i="19"/>
  <c r="P275" i="19"/>
  <c r="J275" i="19"/>
  <c r="D275" i="19"/>
  <c r="W270" i="19"/>
  <c r="Q270" i="19"/>
  <c r="K270" i="19"/>
  <c r="G349" i="19"/>
  <c r="Z344" i="19"/>
  <c r="H344" i="19"/>
  <c r="V339" i="19"/>
  <c r="O339" i="19"/>
  <c r="H339" i="19"/>
  <c r="W334" i="19"/>
  <c r="P334" i="19"/>
  <c r="I334" i="19"/>
  <c r="W329" i="19"/>
  <c r="Q329" i="19"/>
  <c r="K329" i="19"/>
  <c r="E329" i="19"/>
  <c r="X320" i="19"/>
  <c r="R320" i="19"/>
  <c r="L320" i="19"/>
  <c r="F320" i="19"/>
  <c r="Y315" i="19"/>
  <c r="S315" i="19"/>
  <c r="M315" i="19"/>
  <c r="G315" i="19"/>
  <c r="Z310" i="19"/>
  <c r="T310" i="19"/>
  <c r="N310" i="19"/>
  <c r="H310" i="19"/>
  <c r="AA305" i="19"/>
  <c r="U305" i="19"/>
  <c r="O305" i="19"/>
  <c r="I305" i="19"/>
  <c r="X344" i="19"/>
  <c r="X340" i="19" s="1"/>
  <c r="F344" i="19"/>
  <c r="U339" i="19"/>
  <c r="N339" i="19"/>
  <c r="G339" i="19"/>
  <c r="G335" i="19" s="1"/>
  <c r="V334" i="19"/>
  <c r="O334" i="19"/>
  <c r="O330" i="19" s="1"/>
  <c r="H334" i="19"/>
  <c r="V329" i="19"/>
  <c r="P329" i="19"/>
  <c r="J329" i="19"/>
  <c r="D329" i="19"/>
  <c r="D325" i="19" s="1"/>
  <c r="W320" i="19"/>
  <c r="Q320" i="19"/>
  <c r="K320" i="19"/>
  <c r="E320" i="19"/>
  <c r="X315" i="19"/>
  <c r="R315" i="19"/>
  <c r="L315" i="19"/>
  <c r="F315" i="19"/>
  <c r="Y310" i="19"/>
  <c r="S310" i="19"/>
  <c r="M310" i="19"/>
  <c r="G310" i="19"/>
  <c r="Z305" i="19"/>
  <c r="T305" i="19"/>
  <c r="N305" i="19"/>
  <c r="H305" i="19"/>
  <c r="AA300" i="19"/>
  <c r="U300" i="19"/>
  <c r="O300" i="19"/>
  <c r="I300" i="19"/>
  <c r="V295" i="19"/>
  <c r="P295" i="19"/>
  <c r="J295" i="19"/>
  <c r="D295" i="19"/>
  <c r="W290" i="19"/>
  <c r="Q290" i="19"/>
  <c r="K290" i="19"/>
  <c r="E290" i="19"/>
  <c r="X285" i="19"/>
  <c r="R285" i="19"/>
  <c r="L285" i="19"/>
  <c r="F285" i="19"/>
  <c r="Y280" i="19"/>
  <c r="S280" i="19"/>
  <c r="M280" i="19"/>
  <c r="G280" i="19"/>
  <c r="Z275" i="19"/>
  <c r="T275" i="19"/>
  <c r="N275" i="19"/>
  <c r="H275" i="19"/>
  <c r="T344" i="19"/>
  <c r="AA339" i="19"/>
  <c r="T339" i="19"/>
  <c r="M339" i="19"/>
  <c r="E339" i="19"/>
  <c r="U334" i="19"/>
  <c r="N334" i="19"/>
  <c r="N330" i="19" s="1"/>
  <c r="F334" i="19"/>
  <c r="F330" i="19" s="1"/>
  <c r="AA329" i="19"/>
  <c r="U329" i="19"/>
  <c r="O329" i="19"/>
  <c r="I329" i="19"/>
  <c r="V320" i="19"/>
  <c r="P320" i="19"/>
  <c r="J320" i="19"/>
  <c r="D320" i="19"/>
  <c r="W315" i="19"/>
  <c r="Q315" i="19"/>
  <c r="K315" i="19"/>
  <c r="E315" i="19"/>
  <c r="X310" i="19"/>
  <c r="R310" i="19"/>
  <c r="L310" i="19"/>
  <c r="F310" i="19"/>
  <c r="Y305" i="19"/>
  <c r="S305" i="19"/>
  <c r="M305" i="19"/>
  <c r="G305" i="19"/>
  <c r="Z300" i="19"/>
  <c r="T300" i="19"/>
  <c r="N300" i="19"/>
  <c r="H300" i="19"/>
  <c r="AA295" i="19"/>
  <c r="U295" i="19"/>
  <c r="O295" i="19"/>
  <c r="I295" i="19"/>
  <c r="V290" i="19"/>
  <c r="P290" i="19"/>
  <c r="J290" i="19"/>
  <c r="D290" i="19"/>
  <c r="W285" i="19"/>
  <c r="Q285" i="19"/>
  <c r="K285" i="19"/>
  <c r="E285" i="19"/>
  <c r="X280" i="19"/>
  <c r="R280" i="19"/>
  <c r="L280" i="19"/>
  <c r="F280" i="19"/>
  <c r="Y275" i="19"/>
  <c r="S275" i="19"/>
  <c r="M275" i="19"/>
  <c r="G275" i="19"/>
  <c r="Z270" i="19"/>
  <c r="T270" i="19"/>
  <c r="S339" i="19"/>
  <c r="K334" i="19"/>
  <c r="Z329" i="19"/>
  <c r="H329" i="19"/>
  <c r="O320" i="19"/>
  <c r="P315" i="19"/>
  <c r="Q310" i="19"/>
  <c r="W305" i="19"/>
  <c r="E305" i="19"/>
  <c r="Y300" i="19"/>
  <c r="M300" i="19"/>
  <c r="Q295" i="19"/>
  <c r="E295" i="19"/>
  <c r="T290" i="19"/>
  <c r="H290" i="19"/>
  <c r="U285" i="19"/>
  <c r="I285" i="19"/>
  <c r="V280" i="19"/>
  <c r="J280" i="19"/>
  <c r="X275" i="19"/>
  <c r="L275" i="19"/>
  <c r="U270" i="19"/>
  <c r="M270" i="19"/>
  <c r="F270" i="19"/>
  <c r="Y265" i="19"/>
  <c r="S265" i="19"/>
  <c r="M265" i="19"/>
  <c r="G265" i="19"/>
  <c r="Z260" i="19"/>
  <c r="T260" i="19"/>
  <c r="N260" i="19"/>
  <c r="H260" i="19"/>
  <c r="AA255" i="19"/>
  <c r="U255" i="19"/>
  <c r="O255" i="19"/>
  <c r="I255" i="19"/>
  <c r="V250" i="19"/>
  <c r="P250" i="19"/>
  <c r="J250" i="19"/>
  <c r="D250" i="19"/>
  <c r="W245" i="19"/>
  <c r="Q245" i="19"/>
  <c r="K245" i="19"/>
  <c r="E245" i="19"/>
  <c r="X240" i="19"/>
  <c r="R240" i="19"/>
  <c r="L240" i="19"/>
  <c r="F240" i="19"/>
  <c r="Y235" i="19"/>
  <c r="S235" i="19"/>
  <c r="M235" i="19"/>
  <c r="G235" i="19"/>
  <c r="Z230" i="19"/>
  <c r="T230" i="19"/>
  <c r="N230" i="19"/>
  <c r="H230" i="19"/>
  <c r="AA225" i="19"/>
  <c r="U225" i="19"/>
  <c r="O225" i="19"/>
  <c r="I225" i="19"/>
  <c r="V220" i="19"/>
  <c r="P220" i="19"/>
  <c r="J220" i="19"/>
  <c r="D220" i="19"/>
  <c r="R344" i="19"/>
  <c r="Q339" i="19"/>
  <c r="AA334" i="19"/>
  <c r="E334" i="19"/>
  <c r="Y329" i="19"/>
  <c r="Y325" i="19" s="1"/>
  <c r="G329" i="19"/>
  <c r="N320" i="19"/>
  <c r="O315" i="19"/>
  <c r="P310" i="19"/>
  <c r="R305" i="19"/>
  <c r="X300" i="19"/>
  <c r="L300" i="19"/>
  <c r="Z295" i="19"/>
  <c r="N295" i="19"/>
  <c r="R290" i="19"/>
  <c r="F290" i="19"/>
  <c r="S285" i="19"/>
  <c r="G285" i="19"/>
  <c r="T280" i="19"/>
  <c r="H280" i="19"/>
  <c r="W275" i="19"/>
  <c r="W271" i="19" s="1"/>
  <c r="K275" i="19"/>
  <c r="S270" i="19"/>
  <c r="L270" i="19"/>
  <c r="E270" i="19"/>
  <c r="X265" i="19"/>
  <c r="R265" i="19"/>
  <c r="L265" i="19"/>
  <c r="F265" i="19"/>
  <c r="Y260" i="19"/>
  <c r="S260" i="19"/>
  <c r="M260" i="19"/>
  <c r="G260" i="19"/>
  <c r="Z255" i="19"/>
  <c r="T255" i="19"/>
  <c r="N255" i="19"/>
  <c r="H255" i="19"/>
  <c r="AA250" i="19"/>
  <c r="U250" i="19"/>
  <c r="O250" i="19"/>
  <c r="I250" i="19"/>
  <c r="V245" i="19"/>
  <c r="P245" i="19"/>
  <c r="J245" i="19"/>
  <c r="D245" i="19"/>
  <c r="W240" i="19"/>
  <c r="Q240" i="19"/>
  <c r="K240" i="19"/>
  <c r="E240" i="19"/>
  <c r="X235" i="19"/>
  <c r="R235" i="19"/>
  <c r="L235" i="19"/>
  <c r="F235" i="19"/>
  <c r="Y230" i="19"/>
  <c r="S230" i="19"/>
  <c r="M230" i="19"/>
  <c r="G230" i="19"/>
  <c r="Z225" i="19"/>
  <c r="T225" i="19"/>
  <c r="N225" i="19"/>
  <c r="H225" i="19"/>
  <c r="AA220" i="19"/>
  <c r="U220" i="19"/>
  <c r="O220" i="19"/>
  <c r="I220" i="19"/>
  <c r="V215" i="19"/>
  <c r="P215" i="19"/>
  <c r="J215" i="19"/>
  <c r="D215" i="19"/>
  <c r="W210" i="19"/>
  <c r="Q210" i="19"/>
  <c r="K210" i="19"/>
  <c r="E210" i="19"/>
  <c r="X205" i="19"/>
  <c r="R205" i="19"/>
  <c r="L205" i="19"/>
  <c r="F205" i="19"/>
  <c r="Y200" i="19"/>
  <c r="S200" i="19"/>
  <c r="M200" i="19"/>
  <c r="G200" i="19"/>
  <c r="Z195" i="19"/>
  <c r="T195" i="19"/>
  <c r="N195" i="19"/>
  <c r="H195" i="19"/>
  <c r="N344" i="19"/>
  <c r="N340" i="19" s="1"/>
  <c r="K339" i="19"/>
  <c r="Z334" i="19"/>
  <c r="D334" i="19"/>
  <c r="T329" i="19"/>
  <c r="AA320" i="19"/>
  <c r="I320" i="19"/>
  <c r="J315" i="19"/>
  <c r="K310" i="19"/>
  <c r="Q305" i="19"/>
  <c r="V300" i="19"/>
  <c r="J300" i="19"/>
  <c r="Y295" i="19"/>
  <c r="M295" i="19"/>
  <c r="AA290" i="19"/>
  <c r="O290" i="19"/>
  <c r="P285" i="19"/>
  <c r="D285" i="19"/>
  <c r="Q280" i="19"/>
  <c r="E280" i="19"/>
  <c r="U275" i="19"/>
  <c r="I275" i="19"/>
  <c r="AA270" i="19"/>
  <c r="R270" i="19"/>
  <c r="J270" i="19"/>
  <c r="D270" i="19"/>
  <c r="W265" i="19"/>
  <c r="Q265" i="19"/>
  <c r="K265" i="19"/>
  <c r="E265" i="19"/>
  <c r="X260" i="19"/>
  <c r="R260" i="19"/>
  <c r="L260" i="19"/>
  <c r="F260" i="19"/>
  <c r="Y255" i="19"/>
  <c r="S255" i="19"/>
  <c r="M255" i="19"/>
  <c r="G255" i="19"/>
  <c r="Z250" i="19"/>
  <c r="T250" i="19"/>
  <c r="N250" i="19"/>
  <c r="H250" i="19"/>
  <c r="AA245" i="19"/>
  <c r="U245" i="19"/>
  <c r="O245" i="19"/>
  <c r="I245" i="19"/>
  <c r="V240" i="19"/>
  <c r="P240" i="19"/>
  <c r="J240" i="19"/>
  <c r="D240" i="19"/>
  <c r="W235" i="19"/>
  <c r="Q235" i="19"/>
  <c r="K235" i="19"/>
  <c r="E235" i="19"/>
  <c r="X230" i="19"/>
  <c r="R230" i="19"/>
  <c r="L230" i="19"/>
  <c r="F230" i="19"/>
  <c r="Y225" i="19"/>
  <c r="S225" i="19"/>
  <c r="M225" i="19"/>
  <c r="G225" i="19"/>
  <c r="Z220" i="19"/>
  <c r="T220" i="19"/>
  <c r="N220" i="19"/>
  <c r="H220" i="19"/>
  <c r="AA215" i="19"/>
  <c r="U215" i="19"/>
  <c r="O215" i="19"/>
  <c r="I215" i="19"/>
  <c r="V210" i="19"/>
  <c r="P210" i="19"/>
  <c r="J210" i="19"/>
  <c r="D210" i="19"/>
  <c r="W205" i="19"/>
  <c r="J339" i="19"/>
  <c r="T334" i="19"/>
  <c r="S329" i="19"/>
  <c r="S325" i="19" s="1"/>
  <c r="Z320" i="19"/>
  <c r="H320" i="19"/>
  <c r="AA315" i="19"/>
  <c r="I315" i="19"/>
  <c r="J310" i="19"/>
  <c r="L305" i="19"/>
  <c r="S300" i="19"/>
  <c r="G300" i="19"/>
  <c r="W295" i="19"/>
  <c r="K295" i="19"/>
  <c r="Z290" i="19"/>
  <c r="N290" i="19"/>
  <c r="AA285" i="19"/>
  <c r="O285" i="19"/>
  <c r="P280" i="19"/>
  <c r="D280" i="19"/>
  <c r="R275" i="19"/>
  <c r="F275" i="19"/>
  <c r="Y270" i="19"/>
  <c r="P270" i="19"/>
  <c r="I270" i="19"/>
  <c r="V265" i="19"/>
  <c r="P265" i="19"/>
  <c r="J265" i="19"/>
  <c r="D265" i="19"/>
  <c r="W260" i="19"/>
  <c r="Q260" i="19"/>
  <c r="K260" i="19"/>
  <c r="E260" i="19"/>
  <c r="X255" i="19"/>
  <c r="R255" i="19"/>
  <c r="L255" i="19"/>
  <c r="F255" i="19"/>
  <c r="Y250" i="19"/>
  <c r="Z339" i="19"/>
  <c r="D339" i="19"/>
  <c r="R334" i="19"/>
  <c r="N329" i="19"/>
  <c r="N325" i="19" s="1"/>
  <c r="U320" i="19"/>
  <c r="V315" i="19"/>
  <c r="D315" i="19"/>
  <c r="W310" i="19"/>
  <c r="E310" i="19"/>
  <c r="K305" i="19"/>
  <c r="R300" i="19"/>
  <c r="F300" i="19"/>
  <c r="T295" i="19"/>
  <c r="H295" i="19"/>
  <c r="X290" i="19"/>
  <c r="L290" i="19"/>
  <c r="Y285" i="19"/>
  <c r="M285" i="19"/>
  <c r="Z280" i="19"/>
  <c r="N280" i="19"/>
  <c r="Q275" i="19"/>
  <c r="E275" i="19"/>
  <c r="E271" i="19" s="1"/>
  <c r="X270" i="19"/>
  <c r="O270" i="19"/>
  <c r="H270" i="19"/>
  <c r="AA265" i="19"/>
  <c r="U265" i="19"/>
  <c r="O265" i="19"/>
  <c r="I265" i="19"/>
  <c r="V260" i="19"/>
  <c r="P260" i="19"/>
  <c r="J260" i="19"/>
  <c r="D260" i="19"/>
  <c r="W255" i="19"/>
  <c r="Q255" i="19"/>
  <c r="K255" i="19"/>
  <c r="E255" i="19"/>
  <c r="X250" i="19"/>
  <c r="R250" i="19"/>
  <c r="L250" i="19"/>
  <c r="F250" i="19"/>
  <c r="Y245" i="19"/>
  <c r="S245" i="19"/>
  <c r="M245" i="19"/>
  <c r="G245" i="19"/>
  <c r="Z240" i="19"/>
  <c r="T240" i="19"/>
  <c r="N240" i="19"/>
  <c r="H240" i="19"/>
  <c r="AA235" i="19"/>
  <c r="U235" i="19"/>
  <c r="O235" i="19"/>
  <c r="I235" i="19"/>
  <c r="V230" i="19"/>
  <c r="P230" i="19"/>
  <c r="J230" i="19"/>
  <c r="D230" i="19"/>
  <c r="W225" i="19"/>
  <c r="Q225" i="19"/>
  <c r="K225" i="19"/>
  <c r="E225" i="19"/>
  <c r="X220" i="19"/>
  <c r="R220" i="19"/>
  <c r="L220" i="19"/>
  <c r="F220" i="19"/>
  <c r="Y215" i="19"/>
  <c r="S215" i="19"/>
  <c r="M215" i="19"/>
  <c r="G215" i="19"/>
  <c r="Z210" i="19"/>
  <c r="T210" i="19"/>
  <c r="N210" i="19"/>
  <c r="H210" i="19"/>
  <c r="S349" i="19"/>
  <c r="Y339" i="19"/>
  <c r="L334" i="19"/>
  <c r="M329" i="19"/>
  <c r="M325" i="19" s="1"/>
  <c r="T320" i="19"/>
  <c r="U315" i="19"/>
  <c r="V310" i="19"/>
  <c r="D310" i="19"/>
  <c r="X305" i="19"/>
  <c r="F305" i="19"/>
  <c r="P300" i="19"/>
  <c r="D300" i="19"/>
  <c r="S295" i="19"/>
  <c r="G295" i="19"/>
  <c r="U290" i="19"/>
  <c r="U286" i="19" s="1"/>
  <c r="I290" i="19"/>
  <c r="V285" i="19"/>
  <c r="J285" i="19"/>
  <c r="W280" i="19"/>
  <c r="K280" i="19"/>
  <c r="AA275" i="19"/>
  <c r="O275" i="19"/>
  <c r="V270" i="19"/>
  <c r="N270" i="19"/>
  <c r="G270" i="19"/>
  <c r="Z265" i="19"/>
  <c r="T265" i="19"/>
  <c r="N265" i="19"/>
  <c r="H265" i="19"/>
  <c r="AA260" i="19"/>
  <c r="U260" i="19"/>
  <c r="O260" i="19"/>
  <c r="I260" i="19"/>
  <c r="V255" i="19"/>
  <c r="P255" i="19"/>
  <c r="J255" i="19"/>
  <c r="D255" i="19"/>
  <c r="W250" i="19"/>
  <c r="Q250" i="19"/>
  <c r="K250" i="19"/>
  <c r="E250" i="19"/>
  <c r="X245" i="19"/>
  <c r="R245" i="19"/>
  <c r="L245" i="19"/>
  <c r="F245" i="19"/>
  <c r="Y240" i="19"/>
  <c r="S240" i="19"/>
  <c r="M240" i="19"/>
  <c r="G240" i="19"/>
  <c r="Z235" i="19"/>
  <c r="T235" i="19"/>
  <c r="N235" i="19"/>
  <c r="H235" i="19"/>
  <c r="AA230" i="19"/>
  <c r="U230" i="19"/>
  <c r="O230" i="19"/>
  <c r="I230" i="19"/>
  <c r="V225" i="19"/>
  <c r="P225" i="19"/>
  <c r="J225" i="19"/>
  <c r="D225" i="19"/>
  <c r="W220" i="19"/>
  <c r="Q220" i="19"/>
  <c r="K220" i="19"/>
  <c r="E220" i="19"/>
  <c r="X215" i="19"/>
  <c r="R215" i="19"/>
  <c r="L215" i="19"/>
  <c r="F215" i="19"/>
  <c r="Y210" i="19"/>
  <c r="S210" i="19"/>
  <c r="M210" i="19"/>
  <c r="G210" i="19"/>
  <c r="Z205" i="19"/>
  <c r="T205" i="19"/>
  <c r="N205" i="19"/>
  <c r="H205" i="19"/>
  <c r="AA200" i="19"/>
  <c r="U200" i="19"/>
  <c r="O200" i="19"/>
  <c r="I200" i="19"/>
  <c r="V195" i="19"/>
  <c r="P195" i="19"/>
  <c r="J195" i="19"/>
  <c r="D195" i="19"/>
  <c r="W190" i="19"/>
  <c r="Q190" i="19"/>
  <c r="K190" i="19"/>
  <c r="E190" i="19"/>
  <c r="X185" i="19"/>
  <c r="R185" i="19"/>
  <c r="L185" i="19"/>
  <c r="F185" i="19"/>
  <c r="Y180" i="19"/>
  <c r="S180" i="19"/>
  <c r="M180" i="19"/>
  <c r="G180" i="19"/>
  <c r="Z175" i="19"/>
  <c r="T175" i="19"/>
  <c r="N175" i="19"/>
  <c r="H175" i="19"/>
  <c r="AA170" i="19"/>
  <c r="U170" i="19"/>
  <c r="O170" i="19"/>
  <c r="I170" i="19"/>
  <c r="V161" i="19"/>
  <c r="P161" i="19"/>
  <c r="J161" i="19"/>
  <c r="D161" i="19"/>
  <c r="W156" i="19"/>
  <c r="Q156" i="19"/>
  <c r="K156" i="19"/>
  <c r="E156" i="19"/>
  <c r="S250" i="19"/>
  <c r="Z245" i="19"/>
  <c r="E230" i="19"/>
  <c r="L225" i="19"/>
  <c r="S220" i="19"/>
  <c r="T215" i="19"/>
  <c r="X210" i="19"/>
  <c r="F210" i="19"/>
  <c r="AA205" i="19"/>
  <c r="P205" i="19"/>
  <c r="P201" i="19" s="1"/>
  <c r="G205" i="19"/>
  <c r="G201" i="19" s="1"/>
  <c r="Z200" i="19"/>
  <c r="Q200" i="19"/>
  <c r="H200" i="19"/>
  <c r="S195" i="19"/>
  <c r="S191" i="19" s="1"/>
  <c r="K195" i="19"/>
  <c r="K191" i="19" s="1"/>
  <c r="Y190" i="19"/>
  <c r="Y186" i="19" s="1"/>
  <c r="R190" i="19"/>
  <c r="R186" i="19" s="1"/>
  <c r="J190" i="19"/>
  <c r="J186" i="19" s="1"/>
  <c r="Z185" i="19"/>
  <c r="Z181" i="19" s="1"/>
  <c r="S185" i="19"/>
  <c r="S181" i="19" s="1"/>
  <c r="K185" i="19"/>
  <c r="K181" i="19" s="1"/>
  <c r="D185" i="19"/>
  <c r="D181" i="19" s="1"/>
  <c r="AA180" i="19"/>
  <c r="AA176" i="19" s="1"/>
  <c r="T180" i="19"/>
  <c r="T176" i="19" s="1"/>
  <c r="L180" i="19"/>
  <c r="L176" i="19" s="1"/>
  <c r="E180" i="19"/>
  <c r="E176" i="19" s="1"/>
  <c r="U175" i="19"/>
  <c r="U171" i="19" s="1"/>
  <c r="M175" i="19"/>
  <c r="M171" i="19" s="1"/>
  <c r="F175" i="19"/>
  <c r="F171" i="19" s="1"/>
  <c r="V170" i="19"/>
  <c r="V166" i="19" s="1"/>
  <c r="N170" i="19"/>
  <c r="N166" i="19" s="1"/>
  <c r="G170" i="19"/>
  <c r="G166" i="19" s="1"/>
  <c r="X161" i="19"/>
  <c r="Q161" i="19"/>
  <c r="I161" i="19"/>
  <c r="Y156" i="19"/>
  <c r="R156" i="19"/>
  <c r="J156" i="19"/>
  <c r="AA151" i="19"/>
  <c r="U151" i="19"/>
  <c r="O151" i="19"/>
  <c r="I151" i="19"/>
  <c r="V146" i="19"/>
  <c r="P146" i="19"/>
  <c r="J146" i="19"/>
  <c r="D146" i="19"/>
  <c r="W141" i="19"/>
  <c r="Q141" i="19"/>
  <c r="K141" i="19"/>
  <c r="E141" i="19"/>
  <c r="X136" i="19"/>
  <c r="R136" i="19"/>
  <c r="L136" i="19"/>
  <c r="F136" i="19"/>
  <c r="Y131" i="19"/>
  <c r="S131" i="19"/>
  <c r="M131" i="19"/>
  <c r="G131" i="19"/>
  <c r="Z126" i="19"/>
  <c r="T126" i="19"/>
  <c r="N126" i="19"/>
  <c r="H126" i="19"/>
  <c r="AA121" i="19"/>
  <c r="U121" i="19"/>
  <c r="O121" i="19"/>
  <c r="I121" i="19"/>
  <c r="V116" i="19"/>
  <c r="P116" i="19"/>
  <c r="J116" i="19"/>
  <c r="D116" i="19"/>
  <c r="W111" i="19"/>
  <c r="Q111" i="19"/>
  <c r="K111" i="19"/>
  <c r="E111" i="19"/>
  <c r="X106" i="19"/>
  <c r="R106" i="19"/>
  <c r="L106" i="19"/>
  <c r="F106" i="19"/>
  <c r="Y101" i="19"/>
  <c r="S101" i="19"/>
  <c r="M101" i="19"/>
  <c r="G101" i="19"/>
  <c r="Z96" i="19"/>
  <c r="T96" i="19"/>
  <c r="N96" i="19"/>
  <c r="H96" i="19"/>
  <c r="AA91" i="19"/>
  <c r="U91" i="19"/>
  <c r="O91" i="19"/>
  <c r="I91" i="19"/>
  <c r="V86" i="19"/>
  <c r="P86" i="19"/>
  <c r="J86" i="19"/>
  <c r="D86" i="19"/>
  <c r="W81" i="19"/>
  <c r="Q81" i="19"/>
  <c r="K81" i="19"/>
  <c r="E81" i="19"/>
  <c r="X76" i="19"/>
  <c r="R76" i="19"/>
  <c r="L76" i="19"/>
  <c r="F76" i="19"/>
  <c r="Y71" i="19"/>
  <c r="S71" i="19"/>
  <c r="M71" i="19"/>
  <c r="G71" i="19"/>
  <c r="G67" i="19" s="1"/>
  <c r="M250" i="19"/>
  <c r="T245" i="19"/>
  <c r="AA240" i="19"/>
  <c r="F225" i="19"/>
  <c r="M220" i="19"/>
  <c r="Q215" i="19"/>
  <c r="U210" i="19"/>
  <c r="Y205" i="19"/>
  <c r="Y201" i="19" s="1"/>
  <c r="O205" i="19"/>
  <c r="E205" i="19"/>
  <c r="X200" i="19"/>
  <c r="P200" i="19"/>
  <c r="F200" i="19"/>
  <c r="AA195" i="19"/>
  <c r="R195" i="19"/>
  <c r="I195" i="19"/>
  <c r="X190" i="19"/>
  <c r="X186" i="19" s="1"/>
  <c r="P190" i="19"/>
  <c r="P186" i="19" s="1"/>
  <c r="I190" i="19"/>
  <c r="I186" i="19" s="1"/>
  <c r="Y185" i="19"/>
  <c r="Q185" i="19"/>
  <c r="J185" i="19"/>
  <c r="J181" i="19" s="1"/>
  <c r="Z180" i="19"/>
  <c r="Z176" i="19" s="1"/>
  <c r="R180" i="19"/>
  <c r="R176" i="19" s="1"/>
  <c r="K180" i="19"/>
  <c r="K176" i="19" s="1"/>
  <c r="D180" i="19"/>
  <c r="D176" i="19" s="1"/>
  <c r="AA175" i="19"/>
  <c r="AA171" i="19" s="1"/>
  <c r="S175" i="19"/>
  <c r="L175" i="19"/>
  <c r="L171" i="19" s="1"/>
  <c r="E175" i="19"/>
  <c r="E171" i="19" s="1"/>
  <c r="T170" i="19"/>
  <c r="T166" i="19" s="1"/>
  <c r="M170" i="19"/>
  <c r="F170" i="19"/>
  <c r="W161" i="19"/>
  <c r="O161" i="19"/>
  <c r="O157" i="19" s="1"/>
  <c r="H161" i="19"/>
  <c r="X156" i="19"/>
  <c r="P156" i="19"/>
  <c r="I156" i="19"/>
  <c r="Z151" i="19"/>
  <c r="T151" i="19"/>
  <c r="N151" i="19"/>
  <c r="H151" i="19"/>
  <c r="AA146" i="19"/>
  <c r="U146" i="19"/>
  <c r="O146" i="19"/>
  <c r="I146" i="19"/>
  <c r="V141" i="19"/>
  <c r="P141" i="19"/>
  <c r="J141" i="19"/>
  <c r="D141" i="19"/>
  <c r="W136" i="19"/>
  <c r="Q136" i="19"/>
  <c r="K136" i="19"/>
  <c r="E136" i="19"/>
  <c r="X131" i="19"/>
  <c r="R131" i="19"/>
  <c r="L131" i="19"/>
  <c r="F131" i="19"/>
  <c r="Y126" i="19"/>
  <c r="S126" i="19"/>
  <c r="M126" i="19"/>
  <c r="G126" i="19"/>
  <c r="Z121" i="19"/>
  <c r="T121" i="19"/>
  <c r="N121" i="19"/>
  <c r="H121" i="19"/>
  <c r="AA116" i="19"/>
  <c r="U116" i="19"/>
  <c r="O116" i="19"/>
  <c r="I116" i="19"/>
  <c r="V111" i="19"/>
  <c r="P111" i="19"/>
  <c r="J111" i="19"/>
  <c r="D111" i="19"/>
  <c r="W106" i="19"/>
  <c r="Q106" i="19"/>
  <c r="K106" i="19"/>
  <c r="E106" i="19"/>
  <c r="X101" i="19"/>
  <c r="R101" i="19"/>
  <c r="L101" i="19"/>
  <c r="F101" i="19"/>
  <c r="Y96" i="19"/>
  <c r="S96" i="19"/>
  <c r="M96" i="19"/>
  <c r="G96" i="19"/>
  <c r="Z91" i="19"/>
  <c r="T91" i="19"/>
  <c r="N91" i="19"/>
  <c r="H91" i="19"/>
  <c r="AA86" i="19"/>
  <c r="U86" i="19"/>
  <c r="O86" i="19"/>
  <c r="I86" i="19"/>
  <c r="V81" i="19"/>
  <c r="P81" i="19"/>
  <c r="J81" i="19"/>
  <c r="D81" i="19"/>
  <c r="W76" i="19"/>
  <c r="Q76" i="19"/>
  <c r="K76" i="19"/>
  <c r="E76" i="19"/>
  <c r="X71" i="19"/>
  <c r="R71" i="19"/>
  <c r="L71" i="19"/>
  <c r="F71" i="19"/>
  <c r="Y66" i="19"/>
  <c r="S66" i="19"/>
  <c r="M66" i="19"/>
  <c r="G66" i="19"/>
  <c r="Z61" i="19"/>
  <c r="T61" i="19"/>
  <c r="N61" i="19"/>
  <c r="H61" i="19"/>
  <c r="G250" i="19"/>
  <c r="N245" i="19"/>
  <c r="U240" i="19"/>
  <c r="V235" i="19"/>
  <c r="G220" i="19"/>
  <c r="N215" i="19"/>
  <c r="R210" i="19"/>
  <c r="V205" i="19"/>
  <c r="M205" i="19"/>
  <c r="D205" i="19"/>
  <c r="W200" i="19"/>
  <c r="N200" i="19"/>
  <c r="E200" i="19"/>
  <c r="Y195" i="19"/>
  <c r="Q195" i="19"/>
  <c r="G195" i="19"/>
  <c r="V190" i="19"/>
  <c r="V186" i="19" s="1"/>
  <c r="O190" i="19"/>
  <c r="O186" i="19" s="1"/>
  <c r="H190" i="19"/>
  <c r="H186" i="19" s="1"/>
  <c r="W185" i="19"/>
  <c r="P185" i="19"/>
  <c r="P181" i="19" s="1"/>
  <c r="I185" i="19"/>
  <c r="I181" i="19" s="1"/>
  <c r="X180" i="19"/>
  <c r="X176" i="19" s="1"/>
  <c r="Q180" i="19"/>
  <c r="J180" i="19"/>
  <c r="J176" i="19" s="1"/>
  <c r="Y175" i="19"/>
  <c r="R175" i="19"/>
  <c r="K175" i="19"/>
  <c r="K171" i="19" s="1"/>
  <c r="D175" i="19"/>
  <c r="D171" i="19" s="1"/>
  <c r="Z170" i="19"/>
  <c r="Z166" i="19" s="1"/>
  <c r="S170" i="19"/>
  <c r="L170" i="19"/>
  <c r="E170" i="19"/>
  <c r="U161" i="19"/>
  <c r="N161" i="19"/>
  <c r="N157" i="19" s="1"/>
  <c r="G161" i="19"/>
  <c r="G157" i="19" s="1"/>
  <c r="V156" i="19"/>
  <c r="O156" i="19"/>
  <c r="H156" i="19"/>
  <c r="Y151" i="19"/>
  <c r="S151" i="19"/>
  <c r="M151" i="19"/>
  <c r="G151" i="19"/>
  <c r="Z146" i="19"/>
  <c r="T146" i="19"/>
  <c r="N146" i="19"/>
  <c r="H146" i="19"/>
  <c r="AA141" i="19"/>
  <c r="U141" i="19"/>
  <c r="O141" i="19"/>
  <c r="I141" i="19"/>
  <c r="V136" i="19"/>
  <c r="P136" i="19"/>
  <c r="J136" i="19"/>
  <c r="D136" i="19"/>
  <c r="W131" i="19"/>
  <c r="Q131" i="19"/>
  <c r="K131" i="19"/>
  <c r="E131" i="19"/>
  <c r="X126" i="19"/>
  <c r="R126" i="19"/>
  <c r="L126" i="19"/>
  <c r="F126" i="19"/>
  <c r="Y121" i="19"/>
  <c r="S121" i="19"/>
  <c r="M121" i="19"/>
  <c r="G121" i="19"/>
  <c r="Z116" i="19"/>
  <c r="T116" i="19"/>
  <c r="N116" i="19"/>
  <c r="H116" i="19"/>
  <c r="AA111" i="19"/>
  <c r="U111" i="19"/>
  <c r="O111" i="19"/>
  <c r="I111" i="19"/>
  <c r="V106" i="19"/>
  <c r="P106" i="19"/>
  <c r="J106" i="19"/>
  <c r="D106" i="19"/>
  <c r="W101" i="19"/>
  <c r="Q101" i="19"/>
  <c r="K101" i="19"/>
  <c r="E101" i="19"/>
  <c r="X96" i="19"/>
  <c r="R96" i="19"/>
  <c r="L96" i="19"/>
  <c r="F96" i="19"/>
  <c r="Y91" i="19"/>
  <c r="S91" i="19"/>
  <c r="M91" i="19"/>
  <c r="G91" i="19"/>
  <c r="Z86" i="19"/>
  <c r="T86" i="19"/>
  <c r="N86" i="19"/>
  <c r="N82" i="19" s="1"/>
  <c r="H86" i="19"/>
  <c r="H245" i="19"/>
  <c r="O240" i="19"/>
  <c r="P235" i="19"/>
  <c r="W230" i="19"/>
  <c r="K215" i="19"/>
  <c r="O210" i="19"/>
  <c r="U205" i="19"/>
  <c r="U201" i="19" s="1"/>
  <c r="K205" i="19"/>
  <c r="V200" i="19"/>
  <c r="V196" i="19" s="1"/>
  <c r="L200" i="19"/>
  <c r="D200" i="19"/>
  <c r="D196" i="19" s="1"/>
  <c r="X195" i="19"/>
  <c r="X191" i="19" s="1"/>
  <c r="O195" i="19"/>
  <c r="O191" i="19" s="1"/>
  <c r="F195" i="19"/>
  <c r="F191" i="19" s="1"/>
  <c r="U190" i="19"/>
  <c r="N190" i="19"/>
  <c r="G190" i="19"/>
  <c r="V185" i="19"/>
  <c r="O185" i="19"/>
  <c r="H185" i="19"/>
  <c r="W180" i="19"/>
  <c r="P180" i="19"/>
  <c r="I180" i="19"/>
  <c r="X175" i="19"/>
  <c r="Q175" i="19"/>
  <c r="J175" i="19"/>
  <c r="Y170" i="19"/>
  <c r="R170" i="19"/>
  <c r="K170" i="19"/>
  <c r="D170" i="19"/>
  <c r="D166" i="19" s="1"/>
  <c r="AA161" i="19"/>
  <c r="T161" i="19"/>
  <c r="M161" i="19"/>
  <c r="F161" i="19"/>
  <c r="U156" i="19"/>
  <c r="N156" i="19"/>
  <c r="G156" i="19"/>
  <c r="X151" i="19"/>
  <c r="R151" i="19"/>
  <c r="L151" i="19"/>
  <c r="F151" i="19"/>
  <c r="Y146" i="19"/>
  <c r="S146" i="19"/>
  <c r="M146" i="19"/>
  <c r="G146" i="19"/>
  <c r="Z141" i="19"/>
  <c r="T141" i="19"/>
  <c r="N141" i="19"/>
  <c r="H141" i="19"/>
  <c r="AA136" i="19"/>
  <c r="U136" i="19"/>
  <c r="O136" i="19"/>
  <c r="I136" i="19"/>
  <c r="V131" i="19"/>
  <c r="P131" i="19"/>
  <c r="J131" i="19"/>
  <c r="D131" i="19"/>
  <c r="W126" i="19"/>
  <c r="Q126" i="19"/>
  <c r="K126" i="19"/>
  <c r="E126" i="19"/>
  <c r="X121" i="19"/>
  <c r="R121" i="19"/>
  <c r="L121" i="19"/>
  <c r="F121" i="19"/>
  <c r="Y116" i="19"/>
  <c r="S116" i="19"/>
  <c r="M116" i="19"/>
  <c r="G116" i="19"/>
  <c r="Z111" i="19"/>
  <c r="T111" i="19"/>
  <c r="N111" i="19"/>
  <c r="H111" i="19"/>
  <c r="AA106" i="19"/>
  <c r="U106" i="19"/>
  <c r="O106" i="19"/>
  <c r="I106" i="19"/>
  <c r="V101" i="19"/>
  <c r="P101" i="19"/>
  <c r="J101" i="19"/>
  <c r="D101" i="19"/>
  <c r="W96" i="19"/>
  <c r="Q96" i="19"/>
  <c r="K96" i="19"/>
  <c r="E96" i="19"/>
  <c r="X91" i="19"/>
  <c r="R91" i="19"/>
  <c r="L91" i="19"/>
  <c r="F91" i="19"/>
  <c r="Y86" i="19"/>
  <c r="S86" i="19"/>
  <c r="M86" i="19"/>
  <c r="G86" i="19"/>
  <c r="Z81" i="19"/>
  <c r="T81" i="19"/>
  <c r="N81" i="19"/>
  <c r="H81" i="19"/>
  <c r="AA76" i="19"/>
  <c r="U76" i="19"/>
  <c r="O76" i="19"/>
  <c r="I76" i="19"/>
  <c r="V71" i="19"/>
  <c r="P71" i="19"/>
  <c r="J71" i="19"/>
  <c r="D71" i="19"/>
  <c r="W66" i="19"/>
  <c r="Q66" i="19"/>
  <c r="K66" i="19"/>
  <c r="E66" i="19"/>
  <c r="I240" i="19"/>
  <c r="J235" i="19"/>
  <c r="Q230" i="19"/>
  <c r="X225" i="19"/>
  <c r="Z215" i="19"/>
  <c r="H215" i="19"/>
  <c r="L210" i="19"/>
  <c r="S205" i="19"/>
  <c r="J205" i="19"/>
  <c r="T200" i="19"/>
  <c r="K200" i="19"/>
  <c r="W195" i="19"/>
  <c r="W191" i="19" s="1"/>
  <c r="M195" i="19"/>
  <c r="M191" i="19" s="1"/>
  <c r="E195" i="19"/>
  <c r="AA190" i="19"/>
  <c r="AA186" i="19" s="1"/>
  <c r="T190" i="19"/>
  <c r="T186" i="19" s="1"/>
  <c r="M190" i="19"/>
  <c r="M186" i="19" s="1"/>
  <c r="F190" i="19"/>
  <c r="F186" i="19" s="1"/>
  <c r="U185" i="19"/>
  <c r="U181" i="19" s="1"/>
  <c r="N185" i="19"/>
  <c r="G185" i="19"/>
  <c r="G181" i="19" s="1"/>
  <c r="V180" i="19"/>
  <c r="V176" i="19" s="1"/>
  <c r="O180" i="19"/>
  <c r="O176" i="19" s="1"/>
  <c r="H180" i="19"/>
  <c r="H176" i="19" s="1"/>
  <c r="W175" i="19"/>
  <c r="P175" i="19"/>
  <c r="P171" i="19" s="1"/>
  <c r="I175" i="19"/>
  <c r="I171" i="19" s="1"/>
  <c r="X170" i="19"/>
  <c r="X166" i="19" s="1"/>
  <c r="Q170" i="19"/>
  <c r="J170" i="19"/>
  <c r="J166" i="19" s="1"/>
  <c r="Z161" i="19"/>
  <c r="S161" i="19"/>
  <c r="L161" i="19"/>
  <c r="E161" i="19"/>
  <c r="AA156" i="19"/>
  <c r="T156" i="19"/>
  <c r="T152" i="19" s="1"/>
  <c r="M156" i="19"/>
  <c r="F156" i="19"/>
  <c r="W151" i="19"/>
  <c r="Q151" i="19"/>
  <c r="K151" i="19"/>
  <c r="E151" i="19"/>
  <c r="X146" i="19"/>
  <c r="R146" i="19"/>
  <c r="L146" i="19"/>
  <c r="F146" i="19"/>
  <c r="Y141" i="19"/>
  <c r="S141" i="19"/>
  <c r="M141" i="19"/>
  <c r="G141" i="19"/>
  <c r="Z136" i="19"/>
  <c r="T136" i="19"/>
  <c r="N136" i="19"/>
  <c r="H136" i="19"/>
  <c r="AA131" i="19"/>
  <c r="U131" i="19"/>
  <c r="O131" i="19"/>
  <c r="I131" i="19"/>
  <c r="V126" i="19"/>
  <c r="P126" i="19"/>
  <c r="J126" i="19"/>
  <c r="D126" i="19"/>
  <c r="W121" i="19"/>
  <c r="Q121" i="19"/>
  <c r="K121" i="19"/>
  <c r="E121" i="19"/>
  <c r="X116" i="19"/>
  <c r="R116" i="19"/>
  <c r="L116" i="19"/>
  <c r="F116" i="19"/>
  <c r="Y111" i="19"/>
  <c r="S111" i="19"/>
  <c r="M111" i="19"/>
  <c r="G111" i="19"/>
  <c r="Z106" i="19"/>
  <c r="T106" i="19"/>
  <c r="N106" i="19"/>
  <c r="H106" i="19"/>
  <c r="AA101" i="19"/>
  <c r="U101" i="19"/>
  <c r="O101" i="19"/>
  <c r="I101" i="19"/>
  <c r="V96" i="19"/>
  <c r="P96" i="19"/>
  <c r="J96" i="19"/>
  <c r="D96" i="19"/>
  <c r="W91" i="19"/>
  <c r="Q91" i="19"/>
  <c r="K91" i="19"/>
  <c r="E91" i="19"/>
  <c r="X86" i="19"/>
  <c r="R86" i="19"/>
  <c r="L86" i="19"/>
  <c r="F86" i="19"/>
  <c r="Y81" i="19"/>
  <c r="S81" i="19"/>
  <c r="M81" i="19"/>
  <c r="G81" i="19"/>
  <c r="Z76" i="19"/>
  <c r="T76" i="19"/>
  <c r="N76" i="19"/>
  <c r="H76" i="19"/>
  <c r="AA71" i="19"/>
  <c r="U71" i="19"/>
  <c r="O71" i="19"/>
  <c r="I71" i="19"/>
  <c r="V66" i="19"/>
  <c r="P66" i="19"/>
  <c r="J66" i="19"/>
  <c r="D66" i="19"/>
  <c r="W61" i="19"/>
  <c r="Q61" i="19"/>
  <c r="K61" i="19"/>
  <c r="E61" i="19"/>
  <c r="X56" i="19"/>
  <c r="R56" i="19"/>
  <c r="L56" i="19"/>
  <c r="F56" i="19"/>
  <c r="F52" i="19" s="1"/>
  <c r="D235" i="19"/>
  <c r="K230" i="19"/>
  <c r="R225" i="19"/>
  <c r="Y220" i="19"/>
  <c r="W215" i="19"/>
  <c r="E215" i="19"/>
  <c r="AA210" i="19"/>
  <c r="I210" i="19"/>
  <c r="Q205" i="19"/>
  <c r="I205" i="19"/>
  <c r="R200" i="19"/>
  <c r="R196" i="19" s="1"/>
  <c r="J200" i="19"/>
  <c r="J196" i="19" s="1"/>
  <c r="U195" i="19"/>
  <c r="U191" i="19" s="1"/>
  <c r="L195" i="19"/>
  <c r="L191" i="19" s="1"/>
  <c r="Z190" i="19"/>
  <c r="Z186" i="19" s="1"/>
  <c r="S190" i="19"/>
  <c r="S186" i="19" s="1"/>
  <c r="L190" i="19"/>
  <c r="L186" i="19" s="1"/>
  <c r="D190" i="19"/>
  <c r="D186" i="19" s="1"/>
  <c r="AA185" i="19"/>
  <c r="AA181" i="19" s="1"/>
  <c r="T185" i="19"/>
  <c r="T181" i="19" s="1"/>
  <c r="M185" i="19"/>
  <c r="M181" i="19" s="1"/>
  <c r="E185" i="19"/>
  <c r="E181" i="19" s="1"/>
  <c r="U180" i="19"/>
  <c r="U176" i="19" s="1"/>
  <c r="N180" i="19"/>
  <c r="N176" i="19" s="1"/>
  <c r="F180" i="19"/>
  <c r="F176" i="19" s="1"/>
  <c r="V175" i="19"/>
  <c r="V171" i="19" s="1"/>
  <c r="O175" i="19"/>
  <c r="O171" i="19" s="1"/>
  <c r="G175" i="19"/>
  <c r="G171" i="19" s="1"/>
  <c r="W170" i="19"/>
  <c r="W166" i="19" s="1"/>
  <c r="P170" i="19"/>
  <c r="P166" i="19" s="1"/>
  <c r="H170" i="19"/>
  <c r="H166" i="19" s="1"/>
  <c r="Y161" i="19"/>
  <c r="R161" i="19"/>
  <c r="K161" i="19"/>
  <c r="Z156" i="19"/>
  <c r="S156" i="19"/>
  <c r="L156" i="19"/>
  <c r="D156" i="19"/>
  <c r="D152" i="19" s="1"/>
  <c r="V151" i="19"/>
  <c r="P151" i="19"/>
  <c r="J151" i="19"/>
  <c r="D151" i="19"/>
  <c r="W146" i="19"/>
  <c r="Q146" i="19"/>
  <c r="K146" i="19"/>
  <c r="E146" i="19"/>
  <c r="X141" i="19"/>
  <c r="R141" i="19"/>
  <c r="L141" i="19"/>
  <c r="F141" i="19"/>
  <c r="Y136" i="19"/>
  <c r="S136" i="19"/>
  <c r="M136" i="19"/>
  <c r="G136" i="19"/>
  <c r="Z131" i="19"/>
  <c r="T131" i="19"/>
  <c r="N131" i="19"/>
  <c r="H131" i="19"/>
  <c r="AA126" i="19"/>
  <c r="U126" i="19"/>
  <c r="O126" i="19"/>
  <c r="I126" i="19"/>
  <c r="V121" i="19"/>
  <c r="P121" i="19"/>
  <c r="J121" i="19"/>
  <c r="D121" i="19"/>
  <c r="W116" i="19"/>
  <c r="Q116" i="19"/>
  <c r="K116" i="19"/>
  <c r="E116" i="19"/>
  <c r="X111" i="19"/>
  <c r="R111" i="19"/>
  <c r="L111" i="19"/>
  <c r="F111" i="19"/>
  <c r="Y106" i="19"/>
  <c r="S106" i="19"/>
  <c r="M106" i="19"/>
  <c r="G106" i="19"/>
  <c r="Z101" i="19"/>
  <c r="T101" i="19"/>
  <c r="N101" i="19"/>
  <c r="H101" i="19"/>
  <c r="AA96" i="19"/>
  <c r="U96" i="19"/>
  <c r="O96" i="19"/>
  <c r="I96" i="19"/>
  <c r="V91" i="19"/>
  <c r="P91" i="19"/>
  <c r="J91" i="19"/>
  <c r="D91" i="19"/>
  <c r="W86" i="19"/>
  <c r="Q86" i="19"/>
  <c r="K86" i="19"/>
  <c r="E86" i="19"/>
  <c r="X81" i="19"/>
  <c r="R81" i="19"/>
  <c r="L81" i="19"/>
  <c r="F81" i="19"/>
  <c r="Y76" i="19"/>
  <c r="S76" i="19"/>
  <c r="M76" i="19"/>
  <c r="G76" i="19"/>
  <c r="Z71" i="19"/>
  <c r="T71" i="19"/>
  <c r="N71" i="19"/>
  <c r="H71" i="19"/>
  <c r="AA66" i="19"/>
  <c r="U66" i="19"/>
  <c r="O66" i="19"/>
  <c r="I66" i="19"/>
  <c r="V61" i="19"/>
  <c r="P61" i="19"/>
  <c r="J61" i="19"/>
  <c r="D61" i="19"/>
  <c r="W56" i="19"/>
  <c r="Q56" i="19"/>
  <c r="K56" i="19"/>
  <c r="E56" i="19"/>
  <c r="X51" i="19"/>
  <c r="R51" i="19"/>
  <c r="L51" i="19"/>
  <c r="F51" i="19"/>
  <c r="Y46" i="19"/>
  <c r="S46" i="19"/>
  <c r="M46" i="19"/>
  <c r="G46" i="19"/>
  <c r="Z41" i="19"/>
  <c r="T41" i="19"/>
  <c r="N41" i="19"/>
  <c r="H41" i="19"/>
  <c r="AA36" i="19"/>
  <c r="U36" i="19"/>
  <c r="O36" i="19"/>
  <c r="I36" i="19"/>
  <c r="V31" i="19"/>
  <c r="P31" i="19"/>
  <c r="J11" i="19"/>
  <c r="P11" i="19"/>
  <c r="V11" i="19"/>
  <c r="I14" i="19"/>
  <c r="O14" i="19"/>
  <c r="U14" i="19"/>
  <c r="AA14" i="19"/>
  <c r="I16" i="19"/>
  <c r="O16" i="19"/>
  <c r="U16" i="19"/>
  <c r="AA16" i="19"/>
  <c r="H19" i="19"/>
  <c r="N19" i="19"/>
  <c r="T19" i="19"/>
  <c r="T17" i="19" s="1"/>
  <c r="Z19" i="19"/>
  <c r="Z17" i="19" s="1"/>
  <c r="H21" i="19"/>
  <c r="N21" i="19"/>
  <c r="T21" i="19"/>
  <c r="Z21" i="19"/>
  <c r="G24" i="19"/>
  <c r="G22" i="19" s="1"/>
  <c r="M24" i="19"/>
  <c r="M22" i="19" s="1"/>
  <c r="S24" i="19"/>
  <c r="Y24" i="19"/>
  <c r="G26" i="19"/>
  <c r="M26" i="19"/>
  <c r="S26" i="19"/>
  <c r="Y26" i="19"/>
  <c r="F29" i="19"/>
  <c r="L29" i="19"/>
  <c r="R29" i="19"/>
  <c r="R27" i="19" s="1"/>
  <c r="X29" i="19"/>
  <c r="X27" i="19" s="1"/>
  <c r="F31" i="19"/>
  <c r="L31" i="19"/>
  <c r="S31" i="19"/>
  <c r="Z31" i="19"/>
  <c r="E34" i="19"/>
  <c r="L34" i="19"/>
  <c r="S34" i="19"/>
  <c r="S32" i="19" s="1"/>
  <c r="Z34" i="19"/>
  <c r="J36" i="19"/>
  <c r="Q36" i="19"/>
  <c r="X36" i="19"/>
  <c r="X32" i="19" s="1"/>
  <c r="D39" i="19"/>
  <c r="K39" i="19"/>
  <c r="K37" i="19" s="1"/>
  <c r="R39" i="19"/>
  <c r="Y39" i="19"/>
  <c r="I41" i="19"/>
  <c r="P41" i="19"/>
  <c r="W41" i="19"/>
  <c r="W37" i="19" s="1"/>
  <c r="J44" i="19"/>
  <c r="J42" i="19" s="1"/>
  <c r="Q44" i="19"/>
  <c r="X44" i="19"/>
  <c r="H46" i="19"/>
  <c r="O46" i="19"/>
  <c r="V46" i="19"/>
  <c r="V42" i="19" s="1"/>
  <c r="I49" i="19"/>
  <c r="I47" i="19" s="1"/>
  <c r="P49" i="19"/>
  <c r="W49" i="19"/>
  <c r="G51" i="19"/>
  <c r="N51" i="19"/>
  <c r="N47" i="19" s="1"/>
  <c r="U51" i="19"/>
  <c r="U47" i="19" s="1"/>
  <c r="H54" i="19"/>
  <c r="H52" i="19" s="1"/>
  <c r="O54" i="19"/>
  <c r="O52" i="19" s="1"/>
  <c r="V54" i="19"/>
  <c r="V52" i="19" s="1"/>
  <c r="H56" i="19"/>
  <c r="P56" i="19"/>
  <c r="Z56" i="19"/>
  <c r="O59" i="19"/>
  <c r="O57" i="19" s="1"/>
  <c r="AA59" i="19"/>
  <c r="AA57" i="19" s="1"/>
  <c r="O61" i="19"/>
  <c r="AA61" i="19"/>
  <c r="R64" i="19"/>
  <c r="L66" i="19"/>
  <c r="Q69" i="19"/>
  <c r="Q67" i="19" s="1"/>
  <c r="J74" i="19"/>
  <c r="J72" i="19" s="1"/>
  <c r="V76" i="19"/>
  <c r="I79" i="19"/>
  <c r="I77" i="19" s="1"/>
  <c r="U81" i="19"/>
  <c r="M152" i="19"/>
  <c r="L157" i="19"/>
  <c r="E166" i="19"/>
  <c r="Q166" i="19"/>
  <c r="W171" i="19"/>
  <c r="Q176" i="19"/>
  <c r="Q181" i="19"/>
  <c r="W181" i="19"/>
  <c r="E191" i="19"/>
  <c r="E782" i="18"/>
  <c r="E9" i="19"/>
  <c r="K9" i="19"/>
  <c r="K7" i="19" s="1"/>
  <c r="Q9" i="19"/>
  <c r="Q7" i="19" s="1"/>
  <c r="W9" i="19"/>
  <c r="W7" i="19" s="1"/>
  <c r="E11" i="19"/>
  <c r="K11" i="19"/>
  <c r="Q11" i="19"/>
  <c r="W11" i="19"/>
  <c r="D14" i="19"/>
  <c r="D12" i="19" s="1"/>
  <c r="J14" i="19"/>
  <c r="J12" i="19" s="1"/>
  <c r="P14" i="19"/>
  <c r="V14" i="19"/>
  <c r="D16" i="19"/>
  <c r="J16" i="19"/>
  <c r="P16" i="19"/>
  <c r="V16" i="19"/>
  <c r="I19" i="19"/>
  <c r="O19" i="19"/>
  <c r="U19" i="19"/>
  <c r="AA19" i="19"/>
  <c r="AA17" i="19" s="1"/>
  <c r="I21" i="19"/>
  <c r="O21" i="19"/>
  <c r="U21" i="19"/>
  <c r="AA21" i="19"/>
  <c r="H24" i="19"/>
  <c r="N24" i="19"/>
  <c r="N22" i="19" s="1"/>
  <c r="T24" i="19"/>
  <c r="T22" i="19" s="1"/>
  <c r="Z24" i="19"/>
  <c r="Z22" i="19" s="1"/>
  <c r="H26" i="19"/>
  <c r="N26" i="19"/>
  <c r="T26" i="19"/>
  <c r="Z26" i="19"/>
  <c r="G29" i="19"/>
  <c r="G27" i="19" s="1"/>
  <c r="M29" i="19"/>
  <c r="M27" i="19" s="1"/>
  <c r="S29" i="19"/>
  <c r="S27" i="19" s="1"/>
  <c r="Y29" i="19"/>
  <c r="G31" i="19"/>
  <c r="M31" i="19"/>
  <c r="T31" i="19"/>
  <c r="AA31" i="19"/>
  <c r="F34" i="19"/>
  <c r="F32" i="19" s="1"/>
  <c r="M34" i="19"/>
  <c r="M32" i="19" s="1"/>
  <c r="T34" i="19"/>
  <c r="T32" i="19" s="1"/>
  <c r="D36" i="19"/>
  <c r="K36" i="19"/>
  <c r="K32" i="19" s="1"/>
  <c r="R36" i="19"/>
  <c r="Y36" i="19"/>
  <c r="E39" i="19"/>
  <c r="E37" i="19" s="1"/>
  <c r="L39" i="19"/>
  <c r="L37" i="19" s="1"/>
  <c r="S39" i="19"/>
  <c r="S37" i="19" s="1"/>
  <c r="AA39" i="19"/>
  <c r="AA37" i="19" s="1"/>
  <c r="J41" i="19"/>
  <c r="J37" i="19" s="1"/>
  <c r="Q41" i="19"/>
  <c r="X41" i="19"/>
  <c r="D44" i="19"/>
  <c r="D42" i="19" s="1"/>
  <c r="K44" i="19"/>
  <c r="K42" i="19" s="1"/>
  <c r="R44" i="19"/>
  <c r="R42" i="19" s="1"/>
  <c r="Z44" i="19"/>
  <c r="Z42" i="19" s="1"/>
  <c r="I46" i="19"/>
  <c r="P46" i="19"/>
  <c r="W46" i="19"/>
  <c r="J49" i="19"/>
  <c r="J47" i="19" s="1"/>
  <c r="Q49" i="19"/>
  <c r="Q47" i="19" s="1"/>
  <c r="Y49" i="19"/>
  <c r="H51" i="19"/>
  <c r="H47" i="19" s="1"/>
  <c r="O51" i="19"/>
  <c r="V51" i="19"/>
  <c r="I54" i="19"/>
  <c r="P54" i="19"/>
  <c r="P52" i="19" s="1"/>
  <c r="Y54" i="19"/>
  <c r="Y52" i="19" s="1"/>
  <c r="I56" i="19"/>
  <c r="S56" i="19"/>
  <c r="AA56" i="19"/>
  <c r="F59" i="19"/>
  <c r="R59" i="19"/>
  <c r="R57" i="19" s="1"/>
  <c r="F61" i="19"/>
  <c r="R61" i="19"/>
  <c r="T64" i="19"/>
  <c r="T62" i="19" s="1"/>
  <c r="N66" i="19"/>
  <c r="W69" i="19"/>
  <c r="W67" i="19" s="1"/>
  <c r="P74" i="19"/>
  <c r="P72" i="19" s="1"/>
  <c r="O79" i="19"/>
  <c r="O77" i="19" s="1"/>
  <c r="AA81" i="19"/>
  <c r="M157" i="19"/>
  <c r="S157" i="19"/>
  <c r="F166" i="19"/>
  <c r="L166" i="19"/>
  <c r="R171" i="19"/>
  <c r="Y181" i="19"/>
  <c r="L196" i="19"/>
  <c r="F9" i="19"/>
  <c r="F7" i="19" s="1"/>
  <c r="L9" i="19"/>
  <c r="R9" i="19"/>
  <c r="X9" i="19"/>
  <c r="F11" i="19"/>
  <c r="L11" i="19"/>
  <c r="R11" i="19"/>
  <c r="X11" i="19"/>
  <c r="E14" i="19"/>
  <c r="K14" i="19"/>
  <c r="Q14" i="19"/>
  <c r="W14" i="19"/>
  <c r="W12" i="19" s="1"/>
  <c r="E16" i="19"/>
  <c r="K16" i="19"/>
  <c r="Q16" i="19"/>
  <c r="W16" i="19"/>
  <c r="D19" i="19"/>
  <c r="J19" i="19"/>
  <c r="J17" i="19" s="1"/>
  <c r="P19" i="19"/>
  <c r="P17" i="19" s="1"/>
  <c r="V19" i="19"/>
  <c r="D21" i="19"/>
  <c r="J21" i="19"/>
  <c r="P21" i="19"/>
  <c r="V21" i="19"/>
  <c r="I24" i="19"/>
  <c r="I22" i="19" s="1"/>
  <c r="O24" i="19"/>
  <c r="U24" i="19"/>
  <c r="AA24" i="19"/>
  <c r="I26" i="19"/>
  <c r="O26" i="19"/>
  <c r="U26" i="19"/>
  <c r="AA26" i="19"/>
  <c r="H29" i="19"/>
  <c r="N29" i="19"/>
  <c r="T29" i="19"/>
  <c r="Z29" i="19"/>
  <c r="Z27" i="19" s="1"/>
  <c r="H31" i="19"/>
  <c r="N31" i="19"/>
  <c r="U31" i="19"/>
  <c r="G34" i="19"/>
  <c r="G32" i="19" s="1"/>
  <c r="N34" i="19"/>
  <c r="V34" i="19"/>
  <c r="V32" i="19" s="1"/>
  <c r="E36" i="19"/>
  <c r="L36" i="19"/>
  <c r="S36" i="19"/>
  <c r="Z36" i="19"/>
  <c r="F39" i="19"/>
  <c r="F37" i="19" s="1"/>
  <c r="M39" i="19"/>
  <c r="U39" i="19"/>
  <c r="U37" i="19" s="1"/>
  <c r="D41" i="19"/>
  <c r="K41" i="19"/>
  <c r="R41" i="19"/>
  <c r="Y41" i="19"/>
  <c r="E44" i="19"/>
  <c r="E42" i="19" s="1"/>
  <c r="L44" i="19"/>
  <c r="L42" i="19" s="1"/>
  <c r="T44" i="19"/>
  <c r="T42" i="19" s="1"/>
  <c r="AA44" i="19"/>
  <c r="J46" i="19"/>
  <c r="Q46" i="19"/>
  <c r="X46" i="19"/>
  <c r="D49" i="19"/>
  <c r="D47" i="19" s="1"/>
  <c r="K49" i="19"/>
  <c r="K47" i="19" s="1"/>
  <c r="S49" i="19"/>
  <c r="Z49" i="19"/>
  <c r="Z47" i="19" s="1"/>
  <c r="I51" i="19"/>
  <c r="P51" i="19"/>
  <c r="W51" i="19"/>
  <c r="J54" i="19"/>
  <c r="R54" i="19"/>
  <c r="R52" i="19" s="1"/>
  <c r="Z54" i="19"/>
  <c r="Z52" i="19" s="1"/>
  <c r="J56" i="19"/>
  <c r="T56" i="19"/>
  <c r="G59" i="19"/>
  <c r="G57" i="19" s="1"/>
  <c r="S59" i="19"/>
  <c r="G61" i="19"/>
  <c r="S61" i="19"/>
  <c r="F64" i="19"/>
  <c r="F62" i="19" s="1"/>
  <c r="X64" i="19"/>
  <c r="X62" i="19" s="1"/>
  <c r="R66" i="19"/>
  <c r="E71" i="19"/>
  <c r="V74" i="19"/>
  <c r="V72" i="19" s="1"/>
  <c r="U79" i="19"/>
  <c r="U77" i="19" s="1"/>
  <c r="I152" i="19"/>
  <c r="H157" i="19"/>
  <c r="M166" i="19"/>
  <c r="S166" i="19"/>
  <c r="S171" i="19"/>
  <c r="Y171" i="19"/>
  <c r="H196" i="19"/>
  <c r="Z196" i="19"/>
  <c r="Q196" i="19"/>
  <c r="K201" i="19"/>
  <c r="Y318" i="19"/>
  <c r="S318" i="19"/>
  <c r="S316" i="19" s="1"/>
  <c r="M318" i="19"/>
  <c r="M316" i="19" s="1"/>
  <c r="G318" i="19"/>
  <c r="G316" i="19" s="1"/>
  <c r="Z313" i="19"/>
  <c r="T313" i="19"/>
  <c r="N313" i="19"/>
  <c r="H313" i="19"/>
  <c r="H311" i="19" s="1"/>
  <c r="AA308" i="19"/>
  <c r="AA306" i="19" s="1"/>
  <c r="U308" i="19"/>
  <c r="U306" i="19" s="1"/>
  <c r="O308" i="19"/>
  <c r="I308" i="19"/>
  <c r="V303" i="19"/>
  <c r="P303" i="19"/>
  <c r="P301" i="19" s="1"/>
  <c r="J303" i="19"/>
  <c r="J301" i="19" s="1"/>
  <c r="D303" i="19"/>
  <c r="D301" i="19" s="1"/>
  <c r="W298" i="19"/>
  <c r="Q298" i="19"/>
  <c r="K298" i="19"/>
  <c r="E298" i="19"/>
  <c r="E296" i="19" s="1"/>
  <c r="X293" i="19"/>
  <c r="X291" i="19" s="1"/>
  <c r="R293" i="19"/>
  <c r="R291" i="19" s="1"/>
  <c r="L293" i="19"/>
  <c r="F293" i="19"/>
  <c r="Y288" i="19"/>
  <c r="S288" i="19"/>
  <c r="S286" i="19" s="1"/>
  <c r="M288" i="19"/>
  <c r="M286" i="19" s="1"/>
  <c r="G288" i="19"/>
  <c r="G286" i="19" s="1"/>
  <c r="Z283" i="19"/>
  <c r="T283" i="19"/>
  <c r="N283" i="19"/>
  <c r="H283" i="19"/>
  <c r="H281" i="19" s="1"/>
  <c r="AA278" i="19"/>
  <c r="AA276" i="19" s="1"/>
  <c r="U278" i="19"/>
  <c r="U276" i="19" s="1"/>
  <c r="O278" i="19"/>
  <c r="I278" i="19"/>
  <c r="V273" i="19"/>
  <c r="P273" i="19"/>
  <c r="P271" i="19" s="1"/>
  <c r="J273" i="19"/>
  <c r="J271" i="19" s="1"/>
  <c r="D273" i="19"/>
  <c r="D271" i="19" s="1"/>
  <c r="X318" i="19"/>
  <c r="X316" i="19" s="1"/>
  <c r="R318" i="19"/>
  <c r="L318" i="19"/>
  <c r="F318" i="19"/>
  <c r="F316" i="19" s="1"/>
  <c r="Y313" i="19"/>
  <c r="Y311" i="19" s="1"/>
  <c r="S313" i="19"/>
  <c r="S311" i="19" s="1"/>
  <c r="M313" i="19"/>
  <c r="M311" i="19" s="1"/>
  <c r="G313" i="19"/>
  <c r="Z308" i="19"/>
  <c r="T308" i="19"/>
  <c r="T306" i="19" s="1"/>
  <c r="N308" i="19"/>
  <c r="N306" i="19" s="1"/>
  <c r="H308" i="19"/>
  <c r="H306" i="19" s="1"/>
  <c r="AA303" i="19"/>
  <c r="AA301" i="19" s="1"/>
  <c r="U303" i="19"/>
  <c r="O303" i="19"/>
  <c r="I303" i="19"/>
  <c r="I301" i="19" s="1"/>
  <c r="W318" i="19"/>
  <c r="W316" i="19" s="1"/>
  <c r="Q318" i="19"/>
  <c r="Q316" i="19" s="1"/>
  <c r="K318" i="19"/>
  <c r="K316" i="19" s="1"/>
  <c r="E318" i="19"/>
  <c r="X313" i="19"/>
  <c r="R313" i="19"/>
  <c r="R311" i="19" s="1"/>
  <c r="L313" i="19"/>
  <c r="L311" i="19" s="1"/>
  <c r="F313" i="19"/>
  <c r="F311" i="19" s="1"/>
  <c r="Y308" i="19"/>
  <c r="Y306" i="19" s="1"/>
  <c r="S308" i="19"/>
  <c r="M308" i="19"/>
  <c r="G308" i="19"/>
  <c r="G306" i="19" s="1"/>
  <c r="Z303" i="19"/>
  <c r="Z301" i="19" s="1"/>
  <c r="T303" i="19"/>
  <c r="T301" i="19" s="1"/>
  <c r="N303" i="19"/>
  <c r="N301" i="19" s="1"/>
  <c r="H303" i="19"/>
  <c r="AA298" i="19"/>
  <c r="U298" i="19"/>
  <c r="U296" i="19" s="1"/>
  <c r="O298" i="19"/>
  <c r="O296" i="19" s="1"/>
  <c r="I298" i="19"/>
  <c r="I296" i="19" s="1"/>
  <c r="V293" i="19"/>
  <c r="V291" i="19" s="1"/>
  <c r="P293" i="19"/>
  <c r="J293" i="19"/>
  <c r="D293" i="19"/>
  <c r="D291" i="19" s="1"/>
  <c r="W288" i="19"/>
  <c r="W286" i="19" s="1"/>
  <c r="Q288" i="19"/>
  <c r="Q286" i="19" s="1"/>
  <c r="K288" i="19"/>
  <c r="K286" i="19" s="1"/>
  <c r="E288" i="19"/>
  <c r="X283" i="19"/>
  <c r="R283" i="19"/>
  <c r="R281" i="19" s="1"/>
  <c r="L283" i="19"/>
  <c r="L281" i="19" s="1"/>
  <c r="F283" i="19"/>
  <c r="F281" i="19" s="1"/>
  <c r="Y278" i="19"/>
  <c r="Y276" i="19" s="1"/>
  <c r="S278" i="19"/>
  <c r="M278" i="19"/>
  <c r="G278" i="19"/>
  <c r="G276" i="19" s="1"/>
  <c r="Z273" i="19"/>
  <c r="Z271" i="19" s="1"/>
  <c r="T273" i="19"/>
  <c r="T271" i="19" s="1"/>
  <c r="N273" i="19"/>
  <c r="N271" i="19" s="1"/>
  <c r="H273" i="19"/>
  <c r="V318" i="19"/>
  <c r="P318" i="19"/>
  <c r="P316" i="19" s="1"/>
  <c r="J318" i="19"/>
  <c r="J316" i="19" s="1"/>
  <c r="D318" i="19"/>
  <c r="D316" i="19" s="1"/>
  <c r="W313" i="19"/>
  <c r="W311" i="19" s="1"/>
  <c r="Q313" i="19"/>
  <c r="K313" i="19"/>
  <c r="E313" i="19"/>
  <c r="E311" i="19" s="1"/>
  <c r="X308" i="19"/>
  <c r="X306" i="19" s="1"/>
  <c r="R308" i="19"/>
  <c r="R306" i="19" s="1"/>
  <c r="L308" i="19"/>
  <c r="L306" i="19" s="1"/>
  <c r="F308" i="19"/>
  <c r="Y303" i="19"/>
  <c r="S303" i="19"/>
  <c r="S301" i="19" s="1"/>
  <c r="M303" i="19"/>
  <c r="M301" i="19" s="1"/>
  <c r="G303" i="19"/>
  <c r="G301" i="19" s="1"/>
  <c r="Z298" i="19"/>
  <c r="Z296" i="19" s="1"/>
  <c r="T298" i="19"/>
  <c r="N298" i="19"/>
  <c r="H298" i="19"/>
  <c r="H296" i="19" s="1"/>
  <c r="AA293" i="19"/>
  <c r="AA291" i="19" s="1"/>
  <c r="U293" i="19"/>
  <c r="U291" i="19" s="1"/>
  <c r="O293" i="19"/>
  <c r="O291" i="19" s="1"/>
  <c r="I293" i="19"/>
  <c r="V288" i="19"/>
  <c r="P288" i="19"/>
  <c r="P286" i="19" s="1"/>
  <c r="J288" i="19"/>
  <c r="J286" i="19" s="1"/>
  <c r="D288" i="19"/>
  <c r="D286" i="19" s="1"/>
  <c r="W283" i="19"/>
  <c r="W281" i="19" s="1"/>
  <c r="Q283" i="19"/>
  <c r="K283" i="19"/>
  <c r="E283" i="19"/>
  <c r="E281" i="19" s="1"/>
  <c r="X278" i="19"/>
  <c r="X276" i="19" s="1"/>
  <c r="R278" i="19"/>
  <c r="R276" i="19" s="1"/>
  <c r="L278" i="19"/>
  <c r="L276" i="19" s="1"/>
  <c r="F278" i="19"/>
  <c r="Y273" i="19"/>
  <c r="S273" i="19"/>
  <c r="S271" i="19" s="1"/>
  <c r="M273" i="19"/>
  <c r="M271" i="19" s="1"/>
  <c r="G273" i="19"/>
  <c r="G271" i="19" s="1"/>
  <c r="U318" i="19"/>
  <c r="V313" i="19"/>
  <c r="D313" i="19"/>
  <c r="D311" i="19" s="1"/>
  <c r="W308" i="19"/>
  <c r="W306" i="19" s="1"/>
  <c r="E308" i="19"/>
  <c r="E306" i="19" s="1"/>
  <c r="K303" i="19"/>
  <c r="K301" i="19" s="1"/>
  <c r="Y298" i="19"/>
  <c r="M298" i="19"/>
  <c r="Q293" i="19"/>
  <c r="Q291" i="19" s="1"/>
  <c r="E293" i="19"/>
  <c r="T288" i="19"/>
  <c r="T286" i="19" s="1"/>
  <c r="H288" i="19"/>
  <c r="H286" i="19" s="1"/>
  <c r="U283" i="19"/>
  <c r="I283" i="19"/>
  <c r="V278" i="19"/>
  <c r="J278" i="19"/>
  <c r="X273" i="19"/>
  <c r="L273" i="19"/>
  <c r="L271" i="19" s="1"/>
  <c r="X268" i="19"/>
  <c r="R268" i="19"/>
  <c r="R266" i="19" s="1"/>
  <c r="L268" i="19"/>
  <c r="L266" i="19" s="1"/>
  <c r="F268" i="19"/>
  <c r="F266" i="19" s="1"/>
  <c r="Y263" i="19"/>
  <c r="S263" i="19"/>
  <c r="S261" i="19" s="1"/>
  <c r="M263" i="19"/>
  <c r="G263" i="19"/>
  <c r="G261" i="19" s="1"/>
  <c r="Z258" i="19"/>
  <c r="Z256" i="19" s="1"/>
  <c r="T258" i="19"/>
  <c r="T256" i="19" s="1"/>
  <c r="N258" i="19"/>
  <c r="H258" i="19"/>
  <c r="H256" i="19" s="1"/>
  <c r="AA253" i="19"/>
  <c r="U253" i="19"/>
  <c r="U251" i="19" s="1"/>
  <c r="O253" i="19"/>
  <c r="O251" i="19" s="1"/>
  <c r="I253" i="19"/>
  <c r="I251" i="19" s="1"/>
  <c r="V248" i="19"/>
  <c r="P248" i="19"/>
  <c r="P246" i="19" s="1"/>
  <c r="J248" i="19"/>
  <c r="D248" i="19"/>
  <c r="D246" i="19" s="1"/>
  <c r="W243" i="19"/>
  <c r="W241" i="19" s="1"/>
  <c r="Q243" i="19"/>
  <c r="Q241" i="19" s="1"/>
  <c r="K243" i="19"/>
  <c r="E243" i="19"/>
  <c r="E241" i="19" s="1"/>
  <c r="X238" i="19"/>
  <c r="R238" i="19"/>
  <c r="R236" i="19" s="1"/>
  <c r="L238" i="19"/>
  <c r="L236" i="19" s="1"/>
  <c r="F238" i="19"/>
  <c r="F236" i="19" s="1"/>
  <c r="Y233" i="19"/>
  <c r="S233" i="19"/>
  <c r="S231" i="19" s="1"/>
  <c r="M233" i="19"/>
  <c r="G233" i="19"/>
  <c r="G231" i="19" s="1"/>
  <c r="Z228" i="19"/>
  <c r="Z226" i="19" s="1"/>
  <c r="T228" i="19"/>
  <c r="T226" i="19" s="1"/>
  <c r="N228" i="19"/>
  <c r="H228" i="19"/>
  <c r="H226" i="19" s="1"/>
  <c r="AA223" i="19"/>
  <c r="U223" i="19"/>
  <c r="U221" i="19" s="1"/>
  <c r="O223" i="19"/>
  <c r="O221" i="19" s="1"/>
  <c r="I223" i="19"/>
  <c r="I221" i="19" s="1"/>
  <c r="V218" i="19"/>
  <c r="P218" i="19"/>
  <c r="P216" i="19" s="1"/>
  <c r="J218" i="19"/>
  <c r="D218" i="19"/>
  <c r="D216" i="19" s="1"/>
  <c r="T318" i="19"/>
  <c r="U313" i="19"/>
  <c r="U311" i="19" s="1"/>
  <c r="V308" i="19"/>
  <c r="V306" i="19" s="1"/>
  <c r="D308" i="19"/>
  <c r="D306" i="19" s="1"/>
  <c r="X303" i="19"/>
  <c r="F303" i="19"/>
  <c r="X298" i="19"/>
  <c r="X296" i="19" s="1"/>
  <c r="L298" i="19"/>
  <c r="Z293" i="19"/>
  <c r="Z291" i="19" s="1"/>
  <c r="N293" i="19"/>
  <c r="R288" i="19"/>
  <c r="F288" i="19"/>
  <c r="S283" i="19"/>
  <c r="G283" i="19"/>
  <c r="G281" i="19" s="1"/>
  <c r="T278" i="19"/>
  <c r="T276" i="19" s="1"/>
  <c r="H278" i="19"/>
  <c r="H276" i="19" s="1"/>
  <c r="W273" i="19"/>
  <c r="K273" i="19"/>
  <c r="W268" i="19"/>
  <c r="Q268" i="19"/>
  <c r="Q266" i="19" s="1"/>
  <c r="K268" i="19"/>
  <c r="K266" i="19" s="1"/>
  <c r="E268" i="19"/>
  <c r="E266" i="19" s="1"/>
  <c r="X263" i="19"/>
  <c r="R263" i="19"/>
  <c r="L263" i="19"/>
  <c r="L261" i="19" s="1"/>
  <c r="F263" i="19"/>
  <c r="Y258" i="19"/>
  <c r="Y256" i="19" s="1"/>
  <c r="S258" i="19"/>
  <c r="S256" i="19" s="1"/>
  <c r="M258" i="19"/>
  <c r="G258" i="19"/>
  <c r="Z253" i="19"/>
  <c r="Z251" i="19" s="1"/>
  <c r="T253" i="19"/>
  <c r="N253" i="19"/>
  <c r="N251" i="19" s="1"/>
  <c r="H253" i="19"/>
  <c r="H251" i="19" s="1"/>
  <c r="AA248" i="19"/>
  <c r="U248" i="19"/>
  <c r="O248" i="19"/>
  <c r="O246" i="19" s="1"/>
  <c r="I248" i="19"/>
  <c r="V243" i="19"/>
  <c r="V241" i="19" s="1"/>
  <c r="P243" i="19"/>
  <c r="P241" i="19" s="1"/>
  <c r="J243" i="19"/>
  <c r="D243" i="19"/>
  <c r="W238" i="19"/>
  <c r="W236" i="19" s="1"/>
  <c r="Q238" i="19"/>
  <c r="K238" i="19"/>
  <c r="K236" i="19" s="1"/>
  <c r="E238" i="19"/>
  <c r="E236" i="19" s="1"/>
  <c r="X233" i="19"/>
  <c r="R233" i="19"/>
  <c r="L233" i="19"/>
  <c r="L231" i="19" s="1"/>
  <c r="F233" i="19"/>
  <c r="Y228" i="19"/>
  <c r="Y226" i="19" s="1"/>
  <c r="S228" i="19"/>
  <c r="S226" i="19" s="1"/>
  <c r="M228" i="19"/>
  <c r="G228" i="19"/>
  <c r="Z223" i="19"/>
  <c r="Z221" i="19" s="1"/>
  <c r="T223" i="19"/>
  <c r="N223" i="19"/>
  <c r="N221" i="19" s="1"/>
  <c r="H223" i="19"/>
  <c r="H221" i="19" s="1"/>
  <c r="AA218" i="19"/>
  <c r="U218" i="19"/>
  <c r="O218" i="19"/>
  <c r="O216" i="19" s="1"/>
  <c r="I218" i="19"/>
  <c r="V213" i="19"/>
  <c r="V211" i="19" s="1"/>
  <c r="P213" i="19"/>
  <c r="P211" i="19" s="1"/>
  <c r="J213" i="19"/>
  <c r="D213" i="19"/>
  <c r="W208" i="19"/>
  <c r="W206" i="19" s="1"/>
  <c r="Q208" i="19"/>
  <c r="K208" i="19"/>
  <c r="K206" i="19" s="1"/>
  <c r="E208" i="19"/>
  <c r="E206" i="19" s="1"/>
  <c r="X203" i="19"/>
  <c r="R203" i="19"/>
  <c r="L203" i="19"/>
  <c r="L201" i="19" s="1"/>
  <c r="F203" i="19"/>
  <c r="Y198" i="19"/>
  <c r="Y196" i="19" s="1"/>
  <c r="S198" i="19"/>
  <c r="S196" i="19" s="1"/>
  <c r="M198" i="19"/>
  <c r="G198" i="19"/>
  <c r="Z193" i="19"/>
  <c r="Z191" i="19" s="1"/>
  <c r="T193" i="19"/>
  <c r="N193" i="19"/>
  <c r="N191" i="19" s="1"/>
  <c r="H193" i="19"/>
  <c r="H191" i="19" s="1"/>
  <c r="O318" i="19"/>
  <c r="O316" i="19" s="1"/>
  <c r="P313" i="19"/>
  <c r="Q308" i="19"/>
  <c r="W303" i="19"/>
  <c r="W301" i="19" s="1"/>
  <c r="E303" i="19"/>
  <c r="E301" i="19" s="1"/>
  <c r="V298" i="19"/>
  <c r="V296" i="19" s="1"/>
  <c r="J298" i="19"/>
  <c r="J296" i="19" s="1"/>
  <c r="Y293" i="19"/>
  <c r="M293" i="19"/>
  <c r="AA288" i="19"/>
  <c r="AA286" i="19" s="1"/>
  <c r="O288" i="19"/>
  <c r="O286" i="19" s="1"/>
  <c r="P283" i="19"/>
  <c r="P281" i="19" s="1"/>
  <c r="D283" i="19"/>
  <c r="D281" i="19" s="1"/>
  <c r="Q278" i="19"/>
  <c r="E278" i="19"/>
  <c r="U273" i="19"/>
  <c r="U271" i="19" s="1"/>
  <c r="I273" i="19"/>
  <c r="I271" i="19" s="1"/>
  <c r="V268" i="19"/>
  <c r="V266" i="19" s="1"/>
  <c r="P268" i="19"/>
  <c r="J268" i="19"/>
  <c r="D268" i="19"/>
  <c r="W263" i="19"/>
  <c r="W261" i="19" s="1"/>
  <c r="Q263" i="19"/>
  <c r="Q261" i="19" s="1"/>
  <c r="K263" i="19"/>
  <c r="K261" i="19" s="1"/>
  <c r="E263" i="19"/>
  <c r="E261" i="19" s="1"/>
  <c r="X258" i="19"/>
  <c r="R258" i="19"/>
  <c r="L258" i="19"/>
  <c r="L256" i="19" s="1"/>
  <c r="F258" i="19"/>
  <c r="F256" i="19" s="1"/>
  <c r="Y253" i="19"/>
  <c r="Y251" i="19" s="1"/>
  <c r="S253" i="19"/>
  <c r="S251" i="19" s="1"/>
  <c r="M253" i="19"/>
  <c r="G253" i="19"/>
  <c r="Z248" i="19"/>
  <c r="Z246" i="19" s="1"/>
  <c r="T248" i="19"/>
  <c r="T246" i="19" s="1"/>
  <c r="N248" i="19"/>
  <c r="N246" i="19" s="1"/>
  <c r="H248" i="19"/>
  <c r="H246" i="19" s="1"/>
  <c r="AA243" i="19"/>
  <c r="U243" i="19"/>
  <c r="O243" i="19"/>
  <c r="O241" i="19" s="1"/>
  <c r="I243" i="19"/>
  <c r="I241" i="19" s="1"/>
  <c r="V238" i="19"/>
  <c r="V236" i="19" s="1"/>
  <c r="P238" i="19"/>
  <c r="P236" i="19" s="1"/>
  <c r="J238" i="19"/>
  <c r="D238" i="19"/>
  <c r="W233" i="19"/>
  <c r="W231" i="19" s="1"/>
  <c r="Q233" i="19"/>
  <c r="Q231" i="19" s="1"/>
  <c r="K233" i="19"/>
  <c r="K231" i="19" s="1"/>
  <c r="E233" i="19"/>
  <c r="E231" i="19" s="1"/>
  <c r="X228" i="19"/>
  <c r="R228" i="19"/>
  <c r="L228" i="19"/>
  <c r="L226" i="19" s="1"/>
  <c r="F228" i="19"/>
  <c r="F226" i="19" s="1"/>
  <c r="Y223" i="19"/>
  <c r="Y221" i="19" s="1"/>
  <c r="S223" i="19"/>
  <c r="S221" i="19" s="1"/>
  <c r="M223" i="19"/>
  <c r="G223" i="19"/>
  <c r="Z218" i="19"/>
  <c r="Z216" i="19" s="1"/>
  <c r="T218" i="19"/>
  <c r="T216" i="19" s="1"/>
  <c r="N218" i="19"/>
  <c r="N216" i="19" s="1"/>
  <c r="H218" i="19"/>
  <c r="H216" i="19" s="1"/>
  <c r="AA213" i="19"/>
  <c r="U213" i="19"/>
  <c r="O213" i="19"/>
  <c r="O211" i="19" s="1"/>
  <c r="I213" i="19"/>
  <c r="I211" i="19" s="1"/>
  <c r="V208" i="19"/>
  <c r="V206" i="19" s="1"/>
  <c r="P208" i="19"/>
  <c r="P206" i="19" s="1"/>
  <c r="J208" i="19"/>
  <c r="D208" i="19"/>
  <c r="N318" i="19"/>
  <c r="O313" i="19"/>
  <c r="O311" i="19" s="1"/>
  <c r="P308" i="19"/>
  <c r="P306" i="19" s="1"/>
  <c r="R303" i="19"/>
  <c r="S298" i="19"/>
  <c r="G298" i="19"/>
  <c r="W293" i="19"/>
  <c r="W291" i="19" s="1"/>
  <c r="K293" i="19"/>
  <c r="K291" i="19" s="1"/>
  <c r="Z288" i="19"/>
  <c r="Z286" i="19" s="1"/>
  <c r="N288" i="19"/>
  <c r="N286" i="19" s="1"/>
  <c r="AA283" i="19"/>
  <c r="O283" i="19"/>
  <c r="P278" i="19"/>
  <c r="P276" i="19" s="1"/>
  <c r="D278" i="19"/>
  <c r="D276" i="19" s="1"/>
  <c r="R273" i="19"/>
  <c r="R271" i="19" s="1"/>
  <c r="F273" i="19"/>
  <c r="AA268" i="19"/>
  <c r="AA266" i="19" s="1"/>
  <c r="U268" i="19"/>
  <c r="U266" i="19" s="1"/>
  <c r="O268" i="19"/>
  <c r="I268" i="19"/>
  <c r="I266" i="19" s="1"/>
  <c r="V263" i="19"/>
  <c r="V261" i="19" s="1"/>
  <c r="P263" i="19"/>
  <c r="P261" i="19" s="1"/>
  <c r="J263" i="19"/>
  <c r="J261" i="19" s="1"/>
  <c r="D263" i="19"/>
  <c r="D261" i="19" s="1"/>
  <c r="W258" i="19"/>
  <c r="Q258" i="19"/>
  <c r="Q256" i="19" s="1"/>
  <c r="K258" i="19"/>
  <c r="K256" i="19" s="1"/>
  <c r="E258" i="19"/>
  <c r="E256" i="19" s="1"/>
  <c r="X253" i="19"/>
  <c r="X251" i="19" s="1"/>
  <c r="R253" i="19"/>
  <c r="R251" i="19" s="1"/>
  <c r="L253" i="19"/>
  <c r="F253" i="19"/>
  <c r="F251" i="19" s="1"/>
  <c r="AA318" i="19"/>
  <c r="AA316" i="19" s="1"/>
  <c r="I318" i="19"/>
  <c r="I316" i="19" s="1"/>
  <c r="J313" i="19"/>
  <c r="K308" i="19"/>
  <c r="K306" i="19" s="1"/>
  <c r="Q303" i="19"/>
  <c r="Q301" i="19" s="1"/>
  <c r="R298" i="19"/>
  <c r="R296" i="19" s="1"/>
  <c r="F298" i="19"/>
  <c r="F296" i="19" s="1"/>
  <c r="T293" i="19"/>
  <c r="T291" i="19" s="1"/>
  <c r="H293" i="19"/>
  <c r="H291" i="19" s="1"/>
  <c r="X288" i="19"/>
  <c r="X286" i="19" s="1"/>
  <c r="L288" i="19"/>
  <c r="Y283" i="19"/>
  <c r="Y281" i="19" s="1"/>
  <c r="M283" i="19"/>
  <c r="M281" i="19" s="1"/>
  <c r="Z278" i="19"/>
  <c r="Z276" i="19" s="1"/>
  <c r="N278" i="19"/>
  <c r="N276" i="19" s="1"/>
  <c r="Q273" i="19"/>
  <c r="E273" i="19"/>
  <c r="Z268" i="19"/>
  <c r="Z266" i="19" s="1"/>
  <c r="T268" i="19"/>
  <c r="T266" i="19" s="1"/>
  <c r="N268" i="19"/>
  <c r="N266" i="19" s="1"/>
  <c r="H268" i="19"/>
  <c r="H266" i="19" s="1"/>
  <c r="AA263" i="19"/>
  <c r="AA261" i="19" s="1"/>
  <c r="U263" i="19"/>
  <c r="U261" i="19" s="1"/>
  <c r="O263" i="19"/>
  <c r="I263" i="19"/>
  <c r="I261" i="19" s="1"/>
  <c r="V258" i="19"/>
  <c r="P258" i="19"/>
  <c r="P256" i="19" s="1"/>
  <c r="J258" i="19"/>
  <c r="J256" i="19" s="1"/>
  <c r="D258" i="19"/>
  <c r="D256" i="19" s="1"/>
  <c r="W253" i="19"/>
  <c r="Q253" i="19"/>
  <c r="Q251" i="19" s="1"/>
  <c r="K253" i="19"/>
  <c r="E253" i="19"/>
  <c r="E251" i="19" s="1"/>
  <c r="X248" i="19"/>
  <c r="X246" i="19" s="1"/>
  <c r="R248" i="19"/>
  <c r="R246" i="19" s="1"/>
  <c r="L248" i="19"/>
  <c r="F248" i="19"/>
  <c r="F246" i="19" s="1"/>
  <c r="Y243" i="19"/>
  <c r="S243" i="19"/>
  <c r="S241" i="19" s="1"/>
  <c r="M243" i="19"/>
  <c r="M241" i="19" s="1"/>
  <c r="G243" i="19"/>
  <c r="G241" i="19" s="1"/>
  <c r="Z238" i="19"/>
  <c r="T238" i="19"/>
  <c r="T236" i="19" s="1"/>
  <c r="N238" i="19"/>
  <c r="H238" i="19"/>
  <c r="H236" i="19" s="1"/>
  <c r="AA233" i="19"/>
  <c r="AA231" i="19" s="1"/>
  <c r="U233" i="19"/>
  <c r="U231" i="19" s="1"/>
  <c r="O233" i="19"/>
  <c r="I233" i="19"/>
  <c r="I231" i="19" s="1"/>
  <c r="V228" i="19"/>
  <c r="P228" i="19"/>
  <c r="P226" i="19" s="1"/>
  <c r="J228" i="19"/>
  <c r="J226" i="19" s="1"/>
  <c r="D228" i="19"/>
  <c r="D226" i="19" s="1"/>
  <c r="W223" i="19"/>
  <c r="Q223" i="19"/>
  <c r="Q221" i="19" s="1"/>
  <c r="K223" i="19"/>
  <c r="E223" i="19"/>
  <c r="E221" i="19" s="1"/>
  <c r="X218" i="19"/>
  <c r="X216" i="19" s="1"/>
  <c r="R218" i="19"/>
  <c r="R216" i="19" s="1"/>
  <c r="L218" i="19"/>
  <c r="F218" i="19"/>
  <c r="F216" i="19" s="1"/>
  <c r="Y213" i="19"/>
  <c r="S213" i="19"/>
  <c r="S211" i="19" s="1"/>
  <c r="M213" i="19"/>
  <c r="M211" i="19" s="1"/>
  <c r="G213" i="19"/>
  <c r="G211" i="19" s="1"/>
  <c r="Z208" i="19"/>
  <c r="T208" i="19"/>
  <c r="T206" i="19" s="1"/>
  <c r="N208" i="19"/>
  <c r="H208" i="19"/>
  <c r="H206" i="19" s="1"/>
  <c r="Z318" i="19"/>
  <c r="Z316" i="19" s="1"/>
  <c r="H318" i="19"/>
  <c r="AA313" i="19"/>
  <c r="AA311" i="19" s="1"/>
  <c r="I313" i="19"/>
  <c r="I311" i="19" s="1"/>
  <c r="J308" i="19"/>
  <c r="J306" i="19" s="1"/>
  <c r="L303" i="19"/>
  <c r="L301" i="19" s="1"/>
  <c r="P298" i="19"/>
  <c r="D298" i="19"/>
  <c r="D296" i="19" s="1"/>
  <c r="S293" i="19"/>
  <c r="S291" i="19" s="1"/>
  <c r="G293" i="19"/>
  <c r="G291" i="19" s="1"/>
  <c r="U288" i="19"/>
  <c r="I288" i="19"/>
  <c r="V283" i="19"/>
  <c r="J283" i="19"/>
  <c r="J281" i="19" s="1"/>
  <c r="W278" i="19"/>
  <c r="W276" i="19" s="1"/>
  <c r="K278" i="19"/>
  <c r="K276" i="19" s="1"/>
  <c r="AA273" i="19"/>
  <c r="O273" i="19"/>
  <c r="Y268" i="19"/>
  <c r="Y266" i="19" s="1"/>
  <c r="S268" i="19"/>
  <c r="S266" i="19" s="1"/>
  <c r="M268" i="19"/>
  <c r="M266" i="19" s="1"/>
  <c r="G268" i="19"/>
  <c r="G266" i="19" s="1"/>
  <c r="Z263" i="19"/>
  <c r="Z261" i="19" s="1"/>
  <c r="T263" i="19"/>
  <c r="N263" i="19"/>
  <c r="N261" i="19" s="1"/>
  <c r="H263" i="19"/>
  <c r="AA258" i="19"/>
  <c r="AA256" i="19" s="1"/>
  <c r="U258" i="19"/>
  <c r="U256" i="19" s="1"/>
  <c r="O258" i="19"/>
  <c r="O256" i="19" s="1"/>
  <c r="I258" i="19"/>
  <c r="V253" i="19"/>
  <c r="V251" i="19" s="1"/>
  <c r="P253" i="19"/>
  <c r="J253" i="19"/>
  <c r="J251" i="19" s="1"/>
  <c r="D253" i="19"/>
  <c r="D251" i="19" s="1"/>
  <c r="W248" i="19"/>
  <c r="W246" i="19" s="1"/>
  <c r="Q248" i="19"/>
  <c r="K248" i="19"/>
  <c r="K246" i="19" s="1"/>
  <c r="E248" i="19"/>
  <c r="X243" i="19"/>
  <c r="X241" i="19" s="1"/>
  <c r="R243" i="19"/>
  <c r="R241" i="19" s="1"/>
  <c r="L243" i="19"/>
  <c r="L241" i="19" s="1"/>
  <c r="F243" i="19"/>
  <c r="Y238" i="19"/>
  <c r="Y236" i="19" s="1"/>
  <c r="S238" i="19"/>
  <c r="M238" i="19"/>
  <c r="M236" i="19" s="1"/>
  <c r="G238" i="19"/>
  <c r="G236" i="19" s="1"/>
  <c r="Z233" i="19"/>
  <c r="Z231" i="19" s="1"/>
  <c r="T233" i="19"/>
  <c r="N233" i="19"/>
  <c r="N231" i="19" s="1"/>
  <c r="H233" i="19"/>
  <c r="AA228" i="19"/>
  <c r="AA226" i="19" s="1"/>
  <c r="U228" i="19"/>
  <c r="U226" i="19" s="1"/>
  <c r="O228" i="19"/>
  <c r="O226" i="19" s="1"/>
  <c r="I228" i="19"/>
  <c r="V223" i="19"/>
  <c r="V221" i="19" s="1"/>
  <c r="P223" i="19"/>
  <c r="J223" i="19"/>
  <c r="J221" i="19" s="1"/>
  <c r="D223" i="19"/>
  <c r="D221" i="19" s="1"/>
  <c r="W218" i="19"/>
  <c r="W216" i="19" s="1"/>
  <c r="Q218" i="19"/>
  <c r="K218" i="19"/>
  <c r="K216" i="19" s="1"/>
  <c r="E218" i="19"/>
  <c r="X213" i="19"/>
  <c r="X211" i="19" s="1"/>
  <c r="R213" i="19"/>
  <c r="R211" i="19" s="1"/>
  <c r="L213" i="19"/>
  <c r="L211" i="19" s="1"/>
  <c r="F213" i="19"/>
  <c r="Y208" i="19"/>
  <c r="Y206" i="19" s="1"/>
  <c r="S208" i="19"/>
  <c r="M208" i="19"/>
  <c r="M206" i="19" s="1"/>
  <c r="G208" i="19"/>
  <c r="G206" i="19" s="1"/>
  <c r="Z203" i="19"/>
  <c r="Z201" i="19" s="1"/>
  <c r="T203" i="19"/>
  <c r="N203" i="19"/>
  <c r="N201" i="19" s="1"/>
  <c r="H203" i="19"/>
  <c r="AA198" i="19"/>
  <c r="AA196" i="19" s="1"/>
  <c r="U198" i="19"/>
  <c r="U196" i="19" s="1"/>
  <c r="O198" i="19"/>
  <c r="O196" i="19" s="1"/>
  <c r="I198" i="19"/>
  <c r="V193" i="19"/>
  <c r="V191" i="19" s="1"/>
  <c r="P193" i="19"/>
  <c r="J193" i="19"/>
  <c r="J191" i="19" s="1"/>
  <c r="D193" i="19"/>
  <c r="D191" i="19" s="1"/>
  <c r="W188" i="19"/>
  <c r="W186" i="19" s="1"/>
  <c r="Q188" i="19"/>
  <c r="K188" i="19"/>
  <c r="K186" i="19" s="1"/>
  <c r="E188" i="19"/>
  <c r="E186" i="19" s="1"/>
  <c r="X183" i="19"/>
  <c r="X181" i="19" s="1"/>
  <c r="R183" i="19"/>
  <c r="R181" i="19" s="1"/>
  <c r="L183" i="19"/>
  <c r="L181" i="19" s="1"/>
  <c r="F183" i="19"/>
  <c r="Y178" i="19"/>
  <c r="Y176" i="19" s="1"/>
  <c r="S178" i="19"/>
  <c r="S176" i="19" s="1"/>
  <c r="M178" i="19"/>
  <c r="M176" i="19" s="1"/>
  <c r="G178" i="19"/>
  <c r="G176" i="19" s="1"/>
  <c r="Z173" i="19"/>
  <c r="Z171" i="19" s="1"/>
  <c r="T173" i="19"/>
  <c r="N173" i="19"/>
  <c r="N171" i="19" s="1"/>
  <c r="H173" i="19"/>
  <c r="H171" i="19" s="1"/>
  <c r="AA168" i="19"/>
  <c r="AA166" i="19" s="1"/>
  <c r="U168" i="19"/>
  <c r="U166" i="19" s="1"/>
  <c r="O168" i="19"/>
  <c r="O166" i="19" s="1"/>
  <c r="I168" i="19"/>
  <c r="K168" i="19"/>
  <c r="R168" i="19"/>
  <c r="R166" i="19" s="1"/>
  <c r="Y168" i="19"/>
  <c r="Y166" i="19" s="1"/>
  <c r="J173" i="19"/>
  <c r="J171" i="19" s="1"/>
  <c r="Q173" i="19"/>
  <c r="X173" i="19"/>
  <c r="I178" i="19"/>
  <c r="P178" i="19"/>
  <c r="P176" i="19" s="1"/>
  <c r="W178" i="19"/>
  <c r="W176" i="19" s="1"/>
  <c r="H183" i="19"/>
  <c r="H181" i="19" s="1"/>
  <c r="O183" i="19"/>
  <c r="O181" i="19" s="1"/>
  <c r="V183" i="19"/>
  <c r="G188" i="19"/>
  <c r="N188" i="19"/>
  <c r="N186" i="19" s="1"/>
  <c r="U188" i="19"/>
  <c r="U186" i="19" s="1"/>
  <c r="I193" i="19"/>
  <c r="I191" i="19" s="1"/>
  <c r="R193" i="19"/>
  <c r="R191" i="19" s="1"/>
  <c r="AA193" i="19"/>
  <c r="AA191" i="19" s="1"/>
  <c r="F198" i="19"/>
  <c r="P198" i="19"/>
  <c r="P196" i="19" s="1"/>
  <c r="X198" i="19"/>
  <c r="E203" i="19"/>
  <c r="E201" i="19" s="1"/>
  <c r="O203" i="19"/>
  <c r="O201" i="19" s="1"/>
  <c r="W203" i="19"/>
  <c r="O208" i="19"/>
  <c r="O206" i="19" s="1"/>
  <c r="K213" i="19"/>
  <c r="M218" i="19"/>
  <c r="F223" i="19"/>
  <c r="F221" i="19" s="1"/>
  <c r="AA238" i="19"/>
  <c r="AA236" i="19" s="1"/>
  <c r="T243" i="19"/>
  <c r="T241" i="19" s="1"/>
  <c r="M248" i="19"/>
  <c r="K271" i="19"/>
  <c r="Q271" i="19"/>
  <c r="V276" i="19"/>
  <c r="I281" i="19"/>
  <c r="U281" i="19"/>
  <c r="M291" i="19"/>
  <c r="Y291" i="19"/>
  <c r="L296" i="19"/>
  <c r="N316" i="19"/>
  <c r="G325" i="19"/>
  <c r="R208" i="19"/>
  <c r="R206" i="19" s="1"/>
  <c r="N213" i="19"/>
  <c r="N211" i="19" s="1"/>
  <c r="S218" i="19"/>
  <c r="S216" i="19" s="1"/>
  <c r="L223" i="19"/>
  <c r="E228" i="19"/>
  <c r="E226" i="19" s="1"/>
  <c r="Z243" i="19"/>
  <c r="Z241" i="19" s="1"/>
  <c r="S248" i="19"/>
  <c r="S246" i="19" s="1"/>
  <c r="F271" i="19"/>
  <c r="X271" i="19"/>
  <c r="V281" i="19"/>
  <c r="I286" i="19"/>
  <c r="N291" i="19"/>
  <c r="M296" i="19"/>
  <c r="Y296" i="19"/>
  <c r="R301" i="19"/>
  <c r="H325" i="19"/>
  <c r="Z325" i="19"/>
  <c r="I203" i="19"/>
  <c r="I201" i="19" s="1"/>
  <c r="Q203" i="19"/>
  <c r="Q201" i="19" s="1"/>
  <c r="AA203" i="19"/>
  <c r="AA201" i="19" s="1"/>
  <c r="U208" i="19"/>
  <c r="U206" i="19" s="1"/>
  <c r="Q213" i="19"/>
  <c r="Q211" i="19" s="1"/>
  <c r="Y218" i="19"/>
  <c r="Y216" i="19" s="1"/>
  <c r="R223" i="19"/>
  <c r="R221" i="19" s="1"/>
  <c r="K228" i="19"/>
  <c r="D233" i="19"/>
  <c r="D231" i="19" s="1"/>
  <c r="Y248" i="19"/>
  <c r="Y246" i="19" s="1"/>
  <c r="K198" i="19"/>
  <c r="K196" i="19" s="1"/>
  <c r="T198" i="19"/>
  <c r="J203" i="19"/>
  <c r="J201" i="19" s="1"/>
  <c r="S203" i="19"/>
  <c r="S201" i="19" s="1"/>
  <c r="F208" i="19"/>
  <c r="F206" i="19" s="1"/>
  <c r="X208" i="19"/>
  <c r="X206" i="19" s="1"/>
  <c r="T213" i="19"/>
  <c r="T211" i="19" s="1"/>
  <c r="X223" i="19"/>
  <c r="Q228" i="19"/>
  <c r="Q226" i="19" s="1"/>
  <c r="J233" i="19"/>
  <c r="J231" i="19" s="1"/>
  <c r="I238" i="19"/>
  <c r="I236" i="19" s="1"/>
  <c r="W345" i="19"/>
  <c r="T325" i="19"/>
  <c r="I208" i="19"/>
  <c r="AA208" i="19"/>
  <c r="E213" i="19"/>
  <c r="W213" i="19"/>
  <c r="W211" i="19" s="1"/>
  <c r="W228" i="19"/>
  <c r="W226" i="19" s="1"/>
  <c r="P233" i="19"/>
  <c r="P231" i="19" s="1"/>
  <c r="O238" i="19"/>
  <c r="O236" i="19" s="1"/>
  <c r="H243" i="19"/>
  <c r="H241" i="19" s="1"/>
  <c r="G193" i="19"/>
  <c r="Q193" i="19"/>
  <c r="Q191" i="19" s="1"/>
  <c r="Y193" i="19"/>
  <c r="Y191" i="19" s="1"/>
  <c r="E198" i="19"/>
  <c r="E196" i="19" s="1"/>
  <c r="N198" i="19"/>
  <c r="W198" i="19"/>
  <c r="D203" i="19"/>
  <c r="M203" i="19"/>
  <c r="M201" i="19" s="1"/>
  <c r="V203" i="19"/>
  <c r="V201" i="19" s="1"/>
  <c r="L208" i="19"/>
  <c r="L206" i="19" s="1"/>
  <c r="H213" i="19"/>
  <c r="Z213" i="19"/>
  <c r="Z211" i="19" s="1"/>
  <c r="G218" i="19"/>
  <c r="G216" i="19" s="1"/>
  <c r="V233" i="19"/>
  <c r="U238" i="19"/>
  <c r="U236" i="19" s="1"/>
  <c r="N243" i="19"/>
  <c r="N241" i="19" s="1"/>
  <c r="G248" i="19"/>
  <c r="G246" i="19" s="1"/>
  <c r="AA335" i="19"/>
  <c r="U330" i="19"/>
  <c r="E335" i="19"/>
  <c r="M345" i="19"/>
  <c r="V330" i="19"/>
  <c r="M335" i="19"/>
  <c r="Y340" i="19"/>
  <c r="N335" i="19"/>
  <c r="P340" i="19"/>
  <c r="H330" i="19"/>
  <c r="T335" i="19"/>
  <c r="Q345" i="19"/>
  <c r="U335" i="19"/>
  <c r="F340" i="19"/>
  <c r="R340" i="19"/>
  <c r="S345" i="19"/>
  <c r="I327" i="19"/>
  <c r="I325" i="19" s="1"/>
  <c r="O327" i="19"/>
  <c r="O325" i="19" s="1"/>
  <c r="U327" i="19"/>
  <c r="U325" i="19" s="1"/>
  <c r="AA327" i="19"/>
  <c r="I332" i="19"/>
  <c r="I330" i="19" s="1"/>
  <c r="P332" i="19"/>
  <c r="P330" i="19" s="1"/>
  <c r="W332" i="19"/>
  <c r="W330" i="19" s="1"/>
  <c r="H337" i="19"/>
  <c r="H335" i="19" s="1"/>
  <c r="O337" i="19"/>
  <c r="O335" i="19" s="1"/>
  <c r="V337" i="19"/>
  <c r="H342" i="19"/>
  <c r="H340" i="19" s="1"/>
  <c r="R342" i="19"/>
  <c r="Z342" i="19"/>
  <c r="Z340" i="19" s="1"/>
  <c r="E347" i="19"/>
  <c r="E345" i="19" s="1"/>
  <c r="Z477" i="19"/>
  <c r="Z475" i="19" s="1"/>
  <c r="T477" i="19"/>
  <c r="N477" i="19"/>
  <c r="N475" i="19" s="1"/>
  <c r="H477" i="19"/>
  <c r="H475" i="19" s="1"/>
  <c r="AA472" i="19"/>
  <c r="AA470" i="19" s="1"/>
  <c r="U472" i="19"/>
  <c r="U470" i="19" s="1"/>
  <c r="O472" i="19"/>
  <c r="O470" i="19" s="1"/>
  <c r="I472" i="19"/>
  <c r="V467" i="19"/>
  <c r="V465" i="19" s="1"/>
  <c r="P467" i="19"/>
  <c r="P465" i="19" s="1"/>
  <c r="J467" i="19"/>
  <c r="J465" i="19" s="1"/>
  <c r="D467" i="19"/>
  <c r="D465" i="19" s="1"/>
  <c r="W462" i="19"/>
  <c r="W460" i="19" s="1"/>
  <c r="Q462" i="19"/>
  <c r="K462" i="19"/>
  <c r="K460" i="19" s="1"/>
  <c r="E462" i="19"/>
  <c r="E460" i="19" s="1"/>
  <c r="Y477" i="19"/>
  <c r="Y475" i="19" s="1"/>
  <c r="R477" i="19"/>
  <c r="R475" i="19" s="1"/>
  <c r="K477" i="19"/>
  <c r="K475" i="19" s="1"/>
  <c r="D477" i="19"/>
  <c r="D475" i="19" s="1"/>
  <c r="Z472" i="19"/>
  <c r="S472" i="19"/>
  <c r="L472" i="19"/>
  <c r="L470" i="19" s="1"/>
  <c r="E472" i="19"/>
  <c r="E470" i="19" s="1"/>
  <c r="U467" i="19"/>
  <c r="U465" i="19" s="1"/>
  <c r="N467" i="19"/>
  <c r="G467" i="19"/>
  <c r="G465" i="19" s="1"/>
  <c r="V462" i="19"/>
  <c r="V460" i="19" s="1"/>
  <c r="O462" i="19"/>
  <c r="H462" i="19"/>
  <c r="W457" i="19"/>
  <c r="W455" i="19" s="1"/>
  <c r="Q457" i="19"/>
  <c r="Q455" i="19" s="1"/>
  <c r="K457" i="19"/>
  <c r="E457" i="19"/>
  <c r="E455" i="19" s="1"/>
  <c r="X452" i="19"/>
  <c r="X450" i="19" s="1"/>
  <c r="R452" i="19"/>
  <c r="R450" i="19" s="1"/>
  <c r="L452" i="19"/>
  <c r="L450" i="19" s="1"/>
  <c r="F452" i="19"/>
  <c r="F450" i="19" s="1"/>
  <c r="Y447" i="19"/>
  <c r="S447" i="19"/>
  <c r="S445" i="19" s="1"/>
  <c r="M447" i="19"/>
  <c r="M445" i="19" s="1"/>
  <c r="G447" i="19"/>
  <c r="G445" i="19" s="1"/>
  <c r="U477" i="19"/>
  <c r="U475" i="19" s="1"/>
  <c r="L477" i="19"/>
  <c r="X472" i="19"/>
  <c r="P472" i="19"/>
  <c r="G472" i="19"/>
  <c r="T467" i="19"/>
  <c r="L467" i="19"/>
  <c r="L465" i="19" s="1"/>
  <c r="Y462" i="19"/>
  <c r="Y460" i="19" s="1"/>
  <c r="P462" i="19"/>
  <c r="P460" i="19" s="1"/>
  <c r="S477" i="19"/>
  <c r="J477" i="19"/>
  <c r="J475" i="19" s="1"/>
  <c r="W472" i="19"/>
  <c r="W470" i="19" s="1"/>
  <c r="N472" i="19"/>
  <c r="N470" i="19" s="1"/>
  <c r="F472" i="19"/>
  <c r="AA467" i="19"/>
  <c r="S467" i="19"/>
  <c r="S465" i="19" s="1"/>
  <c r="K467" i="19"/>
  <c r="K465" i="19" s="1"/>
  <c r="X462" i="19"/>
  <c r="X460" i="19" s="1"/>
  <c r="N462" i="19"/>
  <c r="N460" i="19" s="1"/>
  <c r="AA477" i="19"/>
  <c r="Q477" i="19"/>
  <c r="Q475" i="19" s="1"/>
  <c r="I477" i="19"/>
  <c r="I475" i="19" s="1"/>
  <c r="V472" i="19"/>
  <c r="V470" i="19" s="1"/>
  <c r="M472" i="19"/>
  <c r="M470" i="19" s="1"/>
  <c r="D472" i="19"/>
  <c r="D470" i="19" s="1"/>
  <c r="Z467" i="19"/>
  <c r="R467" i="19"/>
  <c r="R465" i="19" s="1"/>
  <c r="I467" i="19"/>
  <c r="U462" i="19"/>
  <c r="U460" i="19" s="1"/>
  <c r="M462" i="19"/>
  <c r="M460" i="19" s="1"/>
  <c r="D462" i="19"/>
  <c r="X457" i="19"/>
  <c r="P457" i="19"/>
  <c r="I457" i="19"/>
  <c r="Y452" i="19"/>
  <c r="Y450" i="19" s="1"/>
  <c r="Q452" i="19"/>
  <c r="J452" i="19"/>
  <c r="J450" i="19" s="1"/>
  <c r="X477" i="19"/>
  <c r="P477" i="19"/>
  <c r="P475" i="19" s="1"/>
  <c r="G477" i="19"/>
  <c r="G475" i="19" s="1"/>
  <c r="T472" i="19"/>
  <c r="T470" i="19" s="1"/>
  <c r="K472" i="19"/>
  <c r="K470" i="19" s="1"/>
  <c r="Y467" i="19"/>
  <c r="Y465" i="19" s="1"/>
  <c r="Q467" i="19"/>
  <c r="H467" i="19"/>
  <c r="T462" i="19"/>
  <c r="T460" i="19" s="1"/>
  <c r="L462" i="19"/>
  <c r="V457" i="19"/>
  <c r="O457" i="19"/>
  <c r="O455" i="19" s="1"/>
  <c r="H457" i="19"/>
  <c r="W477" i="19"/>
  <c r="O477" i="19"/>
  <c r="F477" i="19"/>
  <c r="R472" i="19"/>
  <c r="R470" i="19" s="1"/>
  <c r="J472" i="19"/>
  <c r="J470" i="19" s="1"/>
  <c r="X467" i="19"/>
  <c r="O467" i="19"/>
  <c r="F467" i="19"/>
  <c r="F465" i="19" s="1"/>
  <c r="AA462" i="19"/>
  <c r="S462" i="19"/>
  <c r="S460" i="19" s="1"/>
  <c r="J462" i="19"/>
  <c r="J460" i="19" s="1"/>
  <c r="U457" i="19"/>
  <c r="N457" i="19"/>
  <c r="G457" i="19"/>
  <c r="G455" i="19" s="1"/>
  <c r="V477" i="19"/>
  <c r="V475" i="19" s="1"/>
  <c r="M477" i="19"/>
  <c r="M475" i="19" s="1"/>
  <c r="E477" i="19"/>
  <c r="E475" i="19" s="1"/>
  <c r="Y472" i="19"/>
  <c r="Y470" i="19" s="1"/>
  <c r="Q472" i="19"/>
  <c r="H472" i="19"/>
  <c r="H470" i="19" s="1"/>
  <c r="W467" i="19"/>
  <c r="W465" i="19" s="1"/>
  <c r="M467" i="19"/>
  <c r="M465" i="19" s="1"/>
  <c r="E467" i="19"/>
  <c r="E465" i="19" s="1"/>
  <c r="Z462" i="19"/>
  <c r="R462" i="19"/>
  <c r="I462" i="19"/>
  <c r="I460" i="19" s="1"/>
  <c r="AA457" i="19"/>
  <c r="T457" i="19"/>
  <c r="T455" i="19" s="1"/>
  <c r="M457" i="19"/>
  <c r="M455" i="19" s="1"/>
  <c r="F457" i="19"/>
  <c r="F455" i="19" s="1"/>
  <c r="U452" i="19"/>
  <c r="N452" i="19"/>
  <c r="N450" i="19" s="1"/>
  <c r="G452" i="19"/>
  <c r="G450" i="19" s="1"/>
  <c r="V447" i="19"/>
  <c r="V445" i="19" s="1"/>
  <c r="O447" i="19"/>
  <c r="O445" i="19" s="1"/>
  <c r="H447" i="19"/>
  <c r="Z442" i="19"/>
  <c r="T442" i="19"/>
  <c r="T440" i="19" s="1"/>
  <c r="N442" i="19"/>
  <c r="N440" i="19" s="1"/>
  <c r="H442" i="19"/>
  <c r="H440" i="19" s="1"/>
  <c r="AA437" i="19"/>
  <c r="AA435" i="19" s="1"/>
  <c r="U437" i="19"/>
  <c r="U435" i="19" s="1"/>
  <c r="O437" i="19"/>
  <c r="I437" i="19"/>
  <c r="I435" i="19" s="1"/>
  <c r="V432" i="19"/>
  <c r="V430" i="19" s="1"/>
  <c r="P432" i="19"/>
  <c r="P430" i="19" s="1"/>
  <c r="J432" i="19"/>
  <c r="J430" i="19" s="1"/>
  <c r="D432" i="19"/>
  <c r="D430" i="19" s="1"/>
  <c r="W427" i="19"/>
  <c r="Q427" i="19"/>
  <c r="Q425" i="19" s="1"/>
  <c r="K427" i="19"/>
  <c r="K425" i="19" s="1"/>
  <c r="E427" i="19"/>
  <c r="E425" i="19" s="1"/>
  <c r="X422" i="19"/>
  <c r="X420" i="19" s="1"/>
  <c r="R422" i="19"/>
  <c r="R420" i="19" s="1"/>
  <c r="L422" i="19"/>
  <c r="F422" i="19"/>
  <c r="F420" i="19" s="1"/>
  <c r="G462" i="19"/>
  <c r="G460" i="19" s="1"/>
  <c r="R457" i="19"/>
  <c r="R455" i="19" s="1"/>
  <c r="Z452" i="19"/>
  <c r="Z450" i="19" s="1"/>
  <c r="O452" i="19"/>
  <c r="O450" i="19" s="1"/>
  <c r="D452" i="19"/>
  <c r="D450" i="19" s="1"/>
  <c r="Z447" i="19"/>
  <c r="Z445" i="19" s="1"/>
  <c r="Q447" i="19"/>
  <c r="I447" i="19"/>
  <c r="W442" i="19"/>
  <c r="W440" i="19" s="1"/>
  <c r="P442" i="19"/>
  <c r="P440" i="19" s="1"/>
  <c r="I442" i="19"/>
  <c r="X437" i="19"/>
  <c r="Q437" i="19"/>
  <c r="Q435" i="19" s="1"/>
  <c r="J437" i="19"/>
  <c r="Z432" i="19"/>
  <c r="Z430" i="19" s="1"/>
  <c r="S432" i="19"/>
  <c r="L432" i="19"/>
  <c r="E432" i="19"/>
  <c r="AA427" i="19"/>
  <c r="AA425" i="19" s="1"/>
  <c r="T427" i="19"/>
  <c r="T425" i="19" s="1"/>
  <c r="M427" i="19"/>
  <c r="M425" i="19" s="1"/>
  <c r="F427" i="19"/>
  <c r="U422" i="19"/>
  <c r="N422" i="19"/>
  <c r="N420" i="19" s="1"/>
  <c r="G422" i="19"/>
  <c r="G420" i="19" s="1"/>
  <c r="Y417" i="19"/>
  <c r="Y415" i="19" s="1"/>
  <c r="S417" i="19"/>
  <c r="S415" i="19" s="1"/>
  <c r="M417" i="19"/>
  <c r="M415" i="19" s="1"/>
  <c r="G417" i="19"/>
  <c r="Z412" i="19"/>
  <c r="Z410" i="19" s="1"/>
  <c r="T412" i="19"/>
  <c r="T410" i="19" s="1"/>
  <c r="N412" i="19"/>
  <c r="N410" i="19" s="1"/>
  <c r="H412" i="19"/>
  <c r="H410" i="19" s="1"/>
  <c r="AA407" i="19"/>
  <c r="AA405" i="19" s="1"/>
  <c r="U407" i="19"/>
  <c r="O407" i="19"/>
  <c r="O405" i="19" s="1"/>
  <c r="I407" i="19"/>
  <c r="I405" i="19" s="1"/>
  <c r="V402" i="19"/>
  <c r="V400" i="19" s="1"/>
  <c r="P402" i="19"/>
  <c r="P400" i="19" s="1"/>
  <c r="J402" i="19"/>
  <c r="J400" i="19" s="1"/>
  <c r="D402" i="19"/>
  <c r="W397" i="19"/>
  <c r="W395" i="19" s="1"/>
  <c r="Q397" i="19"/>
  <c r="Q395" i="19" s="1"/>
  <c r="K397" i="19"/>
  <c r="K395" i="19" s="1"/>
  <c r="E397" i="19"/>
  <c r="E395" i="19" s="1"/>
  <c r="X392" i="19"/>
  <c r="X390" i="19" s="1"/>
  <c r="R392" i="19"/>
  <c r="L392" i="19"/>
  <c r="L390" i="19" s="1"/>
  <c r="F392" i="19"/>
  <c r="F390" i="19" s="1"/>
  <c r="Y387" i="19"/>
  <c r="Y385" i="19" s="1"/>
  <c r="S387" i="19"/>
  <c r="S385" i="19" s="1"/>
  <c r="M387" i="19"/>
  <c r="M385" i="19" s="1"/>
  <c r="G387" i="19"/>
  <c r="Z382" i="19"/>
  <c r="Z380" i="19" s="1"/>
  <c r="T382" i="19"/>
  <c r="T380" i="19" s="1"/>
  <c r="F462" i="19"/>
  <c r="L457" i="19"/>
  <c r="L455" i="19" s="1"/>
  <c r="W452" i="19"/>
  <c r="M452" i="19"/>
  <c r="M450" i="19" s="1"/>
  <c r="X447" i="19"/>
  <c r="X445" i="19" s="1"/>
  <c r="P447" i="19"/>
  <c r="F447" i="19"/>
  <c r="F445" i="19" s="1"/>
  <c r="V442" i="19"/>
  <c r="V440" i="19" s="1"/>
  <c r="O442" i="19"/>
  <c r="G442" i="19"/>
  <c r="W437" i="19"/>
  <c r="W435" i="19" s="1"/>
  <c r="P437" i="19"/>
  <c r="H437" i="19"/>
  <c r="H435" i="19" s="1"/>
  <c r="Y432" i="19"/>
  <c r="Y430" i="19" s="1"/>
  <c r="R432" i="19"/>
  <c r="K432" i="19"/>
  <c r="Z427" i="19"/>
  <c r="Z425" i="19" s="1"/>
  <c r="S427" i="19"/>
  <c r="S425" i="19" s="1"/>
  <c r="L427" i="19"/>
  <c r="L425" i="19" s="1"/>
  <c r="D427" i="19"/>
  <c r="D425" i="19" s="1"/>
  <c r="AA422" i="19"/>
  <c r="AA420" i="19" s="1"/>
  <c r="T422" i="19"/>
  <c r="M422" i="19"/>
  <c r="M420" i="19" s="1"/>
  <c r="E422" i="19"/>
  <c r="E420" i="19" s="1"/>
  <c r="X417" i="19"/>
  <c r="X415" i="19" s="1"/>
  <c r="R417" i="19"/>
  <c r="R415" i="19" s="1"/>
  <c r="L417" i="19"/>
  <c r="L415" i="19" s="1"/>
  <c r="F417" i="19"/>
  <c r="Y412" i="19"/>
  <c r="Y410" i="19" s="1"/>
  <c r="S412" i="19"/>
  <c r="S410" i="19" s="1"/>
  <c r="M412" i="19"/>
  <c r="M410" i="19" s="1"/>
  <c r="G412" i="19"/>
  <c r="G410" i="19" s="1"/>
  <c r="Z407" i="19"/>
  <c r="Z405" i="19" s="1"/>
  <c r="T407" i="19"/>
  <c r="N407" i="19"/>
  <c r="N405" i="19" s="1"/>
  <c r="H407" i="19"/>
  <c r="H405" i="19" s="1"/>
  <c r="AA402" i="19"/>
  <c r="AA400" i="19" s="1"/>
  <c r="U402" i="19"/>
  <c r="U400" i="19" s="1"/>
  <c r="O402" i="19"/>
  <c r="O400" i="19" s="1"/>
  <c r="I402" i="19"/>
  <c r="V397" i="19"/>
  <c r="V395" i="19" s="1"/>
  <c r="P397" i="19"/>
  <c r="P395" i="19" s="1"/>
  <c r="J397" i="19"/>
  <c r="J395" i="19" s="1"/>
  <c r="D397" i="19"/>
  <c r="D395" i="19" s="1"/>
  <c r="W392" i="19"/>
  <c r="W390" i="19" s="1"/>
  <c r="Q392" i="19"/>
  <c r="K392" i="19"/>
  <c r="K390" i="19" s="1"/>
  <c r="E392" i="19"/>
  <c r="E390" i="19" s="1"/>
  <c r="X387" i="19"/>
  <c r="X385" i="19" s="1"/>
  <c r="R387" i="19"/>
  <c r="R385" i="19" s="1"/>
  <c r="L387" i="19"/>
  <c r="L385" i="19" s="1"/>
  <c r="F387" i="19"/>
  <c r="J457" i="19"/>
  <c r="J455" i="19" s="1"/>
  <c r="V452" i="19"/>
  <c r="V450" i="19" s="1"/>
  <c r="K452" i="19"/>
  <c r="W447" i="19"/>
  <c r="W445" i="19" s="1"/>
  <c r="N447" i="19"/>
  <c r="E447" i="19"/>
  <c r="U442" i="19"/>
  <c r="U440" i="19" s="1"/>
  <c r="M442" i="19"/>
  <c r="M440" i="19" s="1"/>
  <c r="F442" i="19"/>
  <c r="V437" i="19"/>
  <c r="V435" i="19" s="1"/>
  <c r="N437" i="19"/>
  <c r="N435" i="19" s="1"/>
  <c r="G437" i="19"/>
  <c r="X432" i="19"/>
  <c r="X430" i="19" s="1"/>
  <c r="Q432" i="19"/>
  <c r="I432" i="19"/>
  <c r="I430" i="19" s="1"/>
  <c r="Y427" i="19"/>
  <c r="Y425" i="19" s="1"/>
  <c r="R427" i="19"/>
  <c r="J427" i="19"/>
  <c r="Z422" i="19"/>
  <c r="Z420" i="19" s="1"/>
  <c r="S422" i="19"/>
  <c r="S420" i="19" s="1"/>
  <c r="K422" i="19"/>
  <c r="K420" i="19" s="1"/>
  <c r="D422" i="19"/>
  <c r="D420" i="19" s="1"/>
  <c r="W417" i="19"/>
  <c r="W415" i="19" s="1"/>
  <c r="Q417" i="19"/>
  <c r="K417" i="19"/>
  <c r="K415" i="19" s="1"/>
  <c r="E417" i="19"/>
  <c r="E415" i="19" s="1"/>
  <c r="X412" i="19"/>
  <c r="X410" i="19" s="1"/>
  <c r="R412" i="19"/>
  <c r="R410" i="19" s="1"/>
  <c r="L412" i="19"/>
  <c r="L410" i="19" s="1"/>
  <c r="F412" i="19"/>
  <c r="Y407" i="19"/>
  <c r="Y405" i="19" s="1"/>
  <c r="S407" i="19"/>
  <c r="S405" i="19" s="1"/>
  <c r="M407" i="19"/>
  <c r="M405" i="19" s="1"/>
  <c r="G407" i="19"/>
  <c r="G405" i="19" s="1"/>
  <c r="Z457" i="19"/>
  <c r="Z455" i="19" s="1"/>
  <c r="D457" i="19"/>
  <c r="T452" i="19"/>
  <c r="T450" i="19" s="1"/>
  <c r="I452" i="19"/>
  <c r="U447" i="19"/>
  <c r="U445" i="19" s="1"/>
  <c r="L447" i="19"/>
  <c r="L445" i="19" s="1"/>
  <c r="D447" i="19"/>
  <c r="D445" i="19" s="1"/>
  <c r="AA442" i="19"/>
  <c r="AA440" i="19" s="1"/>
  <c r="S442" i="19"/>
  <c r="S440" i="19" s="1"/>
  <c r="L442" i="19"/>
  <c r="L440" i="19" s="1"/>
  <c r="E442" i="19"/>
  <c r="E440" i="19" s="1"/>
  <c r="T437" i="19"/>
  <c r="T435" i="19" s="1"/>
  <c r="M437" i="19"/>
  <c r="F437" i="19"/>
  <c r="F435" i="19" s="1"/>
  <c r="W432" i="19"/>
  <c r="W430" i="19" s="1"/>
  <c r="O432" i="19"/>
  <c r="O430" i="19" s="1"/>
  <c r="H432" i="19"/>
  <c r="H430" i="19" s="1"/>
  <c r="Y457" i="19"/>
  <c r="Y455" i="19" s="1"/>
  <c r="S452" i="19"/>
  <c r="H452" i="19"/>
  <c r="H450" i="19" s="1"/>
  <c r="T447" i="19"/>
  <c r="T445" i="19" s="1"/>
  <c r="K447" i="19"/>
  <c r="K445" i="19" s="1"/>
  <c r="Y442" i="19"/>
  <c r="R442" i="19"/>
  <c r="R440" i="19" s="1"/>
  <c r="K442" i="19"/>
  <c r="D442" i="19"/>
  <c r="Z437" i="19"/>
  <c r="Z435" i="19" s="1"/>
  <c r="S437" i="19"/>
  <c r="L437" i="19"/>
  <c r="E437" i="19"/>
  <c r="E435" i="19" s="1"/>
  <c r="U432" i="19"/>
  <c r="N432" i="19"/>
  <c r="G432" i="19"/>
  <c r="V427" i="19"/>
  <c r="O427" i="19"/>
  <c r="H427" i="19"/>
  <c r="H425" i="19" s="1"/>
  <c r="W422" i="19"/>
  <c r="P422" i="19"/>
  <c r="P420" i="19" s="1"/>
  <c r="I422" i="19"/>
  <c r="I420" i="19" s="1"/>
  <c r="AA417" i="19"/>
  <c r="AA415" i="19" s="1"/>
  <c r="U417" i="19"/>
  <c r="O417" i="19"/>
  <c r="O415" i="19" s="1"/>
  <c r="I417" i="19"/>
  <c r="V412" i="19"/>
  <c r="V410" i="19" s="1"/>
  <c r="P412" i="19"/>
  <c r="P410" i="19" s="1"/>
  <c r="J412" i="19"/>
  <c r="J410" i="19" s="1"/>
  <c r="D412" i="19"/>
  <c r="W407" i="19"/>
  <c r="W405" i="19" s="1"/>
  <c r="Q407" i="19"/>
  <c r="K407" i="19"/>
  <c r="K405" i="19" s="1"/>
  <c r="E407" i="19"/>
  <c r="E405" i="19" s="1"/>
  <c r="X402" i="19"/>
  <c r="X400" i="19" s="1"/>
  <c r="R402" i="19"/>
  <c r="L402" i="19"/>
  <c r="L400" i="19" s="1"/>
  <c r="F402" i="19"/>
  <c r="AA447" i="19"/>
  <c r="Q442" i="19"/>
  <c r="Q440" i="19" s="1"/>
  <c r="K437" i="19"/>
  <c r="F432" i="19"/>
  <c r="F430" i="19" s="1"/>
  <c r="X427" i="19"/>
  <c r="X425" i="19" s="1"/>
  <c r="O422" i="19"/>
  <c r="N417" i="19"/>
  <c r="N415" i="19" s="1"/>
  <c r="Q412" i="19"/>
  <c r="R407" i="19"/>
  <c r="S402" i="19"/>
  <c r="S400" i="19" s="1"/>
  <c r="G402" i="19"/>
  <c r="G400" i="19" s="1"/>
  <c r="Y397" i="19"/>
  <c r="Y395" i="19" s="1"/>
  <c r="O397" i="19"/>
  <c r="O395" i="19" s="1"/>
  <c r="G397" i="19"/>
  <c r="G395" i="19" s="1"/>
  <c r="Z392" i="19"/>
  <c r="Z390" i="19" s="1"/>
  <c r="P392" i="19"/>
  <c r="P390" i="19" s="1"/>
  <c r="H392" i="19"/>
  <c r="H390" i="19" s="1"/>
  <c r="AA387" i="19"/>
  <c r="AA385" i="19" s="1"/>
  <c r="Q387" i="19"/>
  <c r="I387" i="19"/>
  <c r="I385" i="19" s="1"/>
  <c r="V382" i="19"/>
  <c r="V380" i="19" s="1"/>
  <c r="O382" i="19"/>
  <c r="O380" i="19" s="1"/>
  <c r="I382" i="19"/>
  <c r="I380" i="19" s="1"/>
  <c r="V377" i="19"/>
  <c r="P377" i="19"/>
  <c r="P375" i="19" s="1"/>
  <c r="J377" i="19"/>
  <c r="J375" i="19" s="1"/>
  <c r="D377" i="19"/>
  <c r="D375" i="19" s="1"/>
  <c r="W372" i="19"/>
  <c r="W370" i="19" s="1"/>
  <c r="Q372" i="19"/>
  <c r="Q370" i="19" s="1"/>
  <c r="K372" i="19"/>
  <c r="E372" i="19"/>
  <c r="E370" i="19" s="1"/>
  <c r="X367" i="19"/>
  <c r="X365" i="19" s="1"/>
  <c r="R367" i="19"/>
  <c r="R365" i="19" s="1"/>
  <c r="L367" i="19"/>
  <c r="L365" i="19" s="1"/>
  <c r="F367" i="19"/>
  <c r="F365" i="19" s="1"/>
  <c r="Y362" i="19"/>
  <c r="S362" i="19"/>
  <c r="S360" i="19" s="1"/>
  <c r="M362" i="19"/>
  <c r="M360" i="19" s="1"/>
  <c r="G362" i="19"/>
  <c r="G360" i="19" s="1"/>
  <c r="Z357" i="19"/>
  <c r="Z355" i="19" s="1"/>
  <c r="T357" i="19"/>
  <c r="T355" i="19" s="1"/>
  <c r="N357" i="19"/>
  <c r="H357" i="19"/>
  <c r="H355" i="19" s="1"/>
  <c r="AA352" i="19"/>
  <c r="AA350" i="19" s="1"/>
  <c r="U352" i="19"/>
  <c r="U350" i="19" s="1"/>
  <c r="O352" i="19"/>
  <c r="O350" i="19" s="1"/>
  <c r="I352" i="19"/>
  <c r="I350" i="19" s="1"/>
  <c r="V347" i="19"/>
  <c r="P347" i="19"/>
  <c r="P345" i="19" s="1"/>
  <c r="J347" i="19"/>
  <c r="J345" i="19" s="1"/>
  <c r="D347" i="19"/>
  <c r="D345" i="19" s="1"/>
  <c r="W342" i="19"/>
  <c r="W340" i="19" s="1"/>
  <c r="Q342" i="19"/>
  <c r="Q340" i="19" s="1"/>
  <c r="K342" i="19"/>
  <c r="E342" i="19"/>
  <c r="E340" i="19" s="1"/>
  <c r="X337" i="19"/>
  <c r="X335" i="19" s="1"/>
  <c r="R337" i="19"/>
  <c r="R335" i="19" s="1"/>
  <c r="L337" i="19"/>
  <c r="L335" i="19" s="1"/>
  <c r="F337" i="19"/>
  <c r="F335" i="19" s="1"/>
  <c r="Y332" i="19"/>
  <c r="S332" i="19"/>
  <c r="S330" i="19" s="1"/>
  <c r="M332" i="19"/>
  <c r="M330" i="19" s="1"/>
  <c r="G332" i="19"/>
  <c r="G330" i="19" s="1"/>
  <c r="R447" i="19"/>
  <c r="R445" i="19" s="1"/>
  <c r="J442" i="19"/>
  <c r="J440" i="19" s="1"/>
  <c r="D437" i="19"/>
  <c r="U427" i="19"/>
  <c r="J422" i="19"/>
  <c r="J420" i="19" s="1"/>
  <c r="J417" i="19"/>
  <c r="J415" i="19" s="1"/>
  <c r="O412" i="19"/>
  <c r="O410" i="19" s="1"/>
  <c r="P407" i="19"/>
  <c r="P405" i="19" s="1"/>
  <c r="Q402" i="19"/>
  <c r="E402" i="19"/>
  <c r="E400" i="19" s="1"/>
  <c r="X397" i="19"/>
  <c r="N397" i="19"/>
  <c r="N395" i="19" s="1"/>
  <c r="F397" i="19"/>
  <c r="Y392" i="19"/>
  <c r="Y390" i="19" s="1"/>
  <c r="O392" i="19"/>
  <c r="G392" i="19"/>
  <c r="G390" i="19" s="1"/>
  <c r="Z387" i="19"/>
  <c r="Z385" i="19" s="1"/>
  <c r="P387" i="19"/>
  <c r="P385" i="19" s="1"/>
  <c r="H387" i="19"/>
  <c r="U382" i="19"/>
  <c r="U380" i="19" s="1"/>
  <c r="N382" i="19"/>
  <c r="N380" i="19" s="1"/>
  <c r="H382" i="19"/>
  <c r="AA377" i="19"/>
  <c r="AA375" i="19" s="1"/>
  <c r="U377" i="19"/>
  <c r="U375" i="19" s="1"/>
  <c r="O377" i="19"/>
  <c r="O375" i="19" s="1"/>
  <c r="I377" i="19"/>
  <c r="I375" i="19" s="1"/>
  <c r="V372" i="19"/>
  <c r="P372" i="19"/>
  <c r="P370" i="19" s="1"/>
  <c r="J372" i="19"/>
  <c r="J370" i="19" s="1"/>
  <c r="D372" i="19"/>
  <c r="D370" i="19" s="1"/>
  <c r="W367" i="19"/>
  <c r="W365" i="19" s="1"/>
  <c r="Q367" i="19"/>
  <c r="Q365" i="19" s="1"/>
  <c r="K367" i="19"/>
  <c r="E367" i="19"/>
  <c r="E365" i="19" s="1"/>
  <c r="X362" i="19"/>
  <c r="X360" i="19" s="1"/>
  <c r="R362" i="19"/>
  <c r="R360" i="19" s="1"/>
  <c r="L362" i="19"/>
  <c r="L360" i="19" s="1"/>
  <c r="F362" i="19"/>
  <c r="F360" i="19" s="1"/>
  <c r="Y357" i="19"/>
  <c r="S357" i="19"/>
  <c r="S355" i="19" s="1"/>
  <c r="M357" i="19"/>
  <c r="M355" i="19" s="1"/>
  <c r="G357" i="19"/>
  <c r="G355" i="19" s="1"/>
  <c r="Z352" i="19"/>
  <c r="Z350" i="19" s="1"/>
  <c r="T352" i="19"/>
  <c r="T350" i="19" s="1"/>
  <c r="N352" i="19"/>
  <c r="H352" i="19"/>
  <c r="H350" i="19" s="1"/>
  <c r="AA347" i="19"/>
  <c r="AA345" i="19" s="1"/>
  <c r="U347" i="19"/>
  <c r="U345" i="19" s="1"/>
  <c r="O347" i="19"/>
  <c r="O345" i="19" s="1"/>
  <c r="I347" i="19"/>
  <c r="I345" i="19" s="1"/>
  <c r="J447" i="19"/>
  <c r="P427" i="19"/>
  <c r="H422" i="19"/>
  <c r="H420" i="19" s="1"/>
  <c r="Z417" i="19"/>
  <c r="Z415" i="19" s="1"/>
  <c r="H417" i="19"/>
  <c r="H415" i="19" s="1"/>
  <c r="K412" i="19"/>
  <c r="K410" i="19" s="1"/>
  <c r="L407" i="19"/>
  <c r="Z402" i="19"/>
  <c r="N402" i="19"/>
  <c r="U397" i="19"/>
  <c r="U395" i="19" s="1"/>
  <c r="M397" i="19"/>
  <c r="M395" i="19" s="1"/>
  <c r="V392" i="19"/>
  <c r="V390" i="19" s="1"/>
  <c r="N392" i="19"/>
  <c r="N390" i="19" s="1"/>
  <c r="D392" i="19"/>
  <c r="W387" i="19"/>
  <c r="O387" i="19"/>
  <c r="O385" i="19" s="1"/>
  <c r="E387" i="19"/>
  <c r="E385" i="19" s="1"/>
  <c r="AA382" i="19"/>
  <c r="AA380" i="19" s="1"/>
  <c r="S382" i="19"/>
  <c r="S380" i="19" s="1"/>
  <c r="M382" i="19"/>
  <c r="M380" i="19" s="1"/>
  <c r="G382" i="19"/>
  <c r="Z377" i="19"/>
  <c r="Z375" i="19" s="1"/>
  <c r="T377" i="19"/>
  <c r="T375" i="19" s="1"/>
  <c r="N377" i="19"/>
  <c r="N375" i="19" s="1"/>
  <c r="H377" i="19"/>
  <c r="H375" i="19" s="1"/>
  <c r="AA372" i="19"/>
  <c r="U372" i="19"/>
  <c r="U370" i="19" s="1"/>
  <c r="O372" i="19"/>
  <c r="O370" i="19" s="1"/>
  <c r="I372" i="19"/>
  <c r="I370" i="19" s="1"/>
  <c r="V367" i="19"/>
  <c r="V365" i="19" s="1"/>
  <c r="P367" i="19"/>
  <c r="P365" i="19" s="1"/>
  <c r="J367" i="19"/>
  <c r="D367" i="19"/>
  <c r="D365" i="19" s="1"/>
  <c r="W362" i="19"/>
  <c r="W360" i="19" s="1"/>
  <c r="Q362" i="19"/>
  <c r="Q360" i="19" s="1"/>
  <c r="K362" i="19"/>
  <c r="K360" i="19" s="1"/>
  <c r="E362" i="19"/>
  <c r="E360" i="19" s="1"/>
  <c r="X357" i="19"/>
  <c r="R357" i="19"/>
  <c r="R355" i="19" s="1"/>
  <c r="L357" i="19"/>
  <c r="L355" i="19" s="1"/>
  <c r="F357" i="19"/>
  <c r="F355" i="19" s="1"/>
  <c r="Y352" i="19"/>
  <c r="Y350" i="19" s="1"/>
  <c r="S352" i="19"/>
  <c r="S350" i="19" s="1"/>
  <c r="M352" i="19"/>
  <c r="G352" i="19"/>
  <c r="G350" i="19" s="1"/>
  <c r="Z347" i="19"/>
  <c r="Z345" i="19" s="1"/>
  <c r="T347" i="19"/>
  <c r="T345" i="19" s="1"/>
  <c r="N347" i="19"/>
  <c r="N345" i="19" s="1"/>
  <c r="H347" i="19"/>
  <c r="H345" i="19" s="1"/>
  <c r="AA342" i="19"/>
  <c r="U342" i="19"/>
  <c r="U340" i="19" s="1"/>
  <c r="O342" i="19"/>
  <c r="O340" i="19" s="1"/>
  <c r="I342" i="19"/>
  <c r="I340" i="19" s="1"/>
  <c r="S457" i="19"/>
  <c r="S455" i="19" s="1"/>
  <c r="AA452" i="19"/>
  <c r="AA432" i="19"/>
  <c r="AA430" i="19" s="1"/>
  <c r="N427" i="19"/>
  <c r="Y422" i="19"/>
  <c r="Y420" i="19" s="1"/>
  <c r="V417" i="19"/>
  <c r="V415" i="19" s="1"/>
  <c r="D417" i="19"/>
  <c r="D415" i="19" s="1"/>
  <c r="AA412" i="19"/>
  <c r="AA410" i="19" s="1"/>
  <c r="I412" i="19"/>
  <c r="J407" i="19"/>
  <c r="J405" i="19" s="1"/>
  <c r="Y402" i="19"/>
  <c r="Y400" i="19" s="1"/>
  <c r="M402" i="19"/>
  <c r="M400" i="19" s="1"/>
  <c r="T397" i="19"/>
  <c r="T395" i="19" s="1"/>
  <c r="L397" i="19"/>
  <c r="L395" i="19" s="1"/>
  <c r="U392" i="19"/>
  <c r="M392" i="19"/>
  <c r="M390" i="19" s="1"/>
  <c r="V387" i="19"/>
  <c r="N387" i="19"/>
  <c r="N385" i="19" s="1"/>
  <c r="D387" i="19"/>
  <c r="D385" i="19" s="1"/>
  <c r="Y382" i="19"/>
  <c r="Y380" i="19" s="1"/>
  <c r="R382" i="19"/>
  <c r="L382" i="19"/>
  <c r="L380" i="19" s="1"/>
  <c r="F382" i="19"/>
  <c r="F380" i="19" s="1"/>
  <c r="Y377" i="19"/>
  <c r="Y375" i="19" s="1"/>
  <c r="S377" i="19"/>
  <c r="S375" i="19" s="1"/>
  <c r="M377" i="19"/>
  <c r="G377" i="19"/>
  <c r="G375" i="19" s="1"/>
  <c r="Z372" i="19"/>
  <c r="Z370" i="19" s="1"/>
  <c r="T372" i="19"/>
  <c r="T370" i="19" s="1"/>
  <c r="N372" i="19"/>
  <c r="N370" i="19" s="1"/>
  <c r="H372" i="19"/>
  <c r="H370" i="19" s="1"/>
  <c r="AA367" i="19"/>
  <c r="U367" i="19"/>
  <c r="U365" i="19" s="1"/>
  <c r="O367" i="19"/>
  <c r="O365" i="19" s="1"/>
  <c r="I367" i="19"/>
  <c r="I365" i="19" s="1"/>
  <c r="V362" i="19"/>
  <c r="V360" i="19" s="1"/>
  <c r="P362" i="19"/>
  <c r="P360" i="19" s="1"/>
  <c r="J362" i="19"/>
  <c r="D362" i="19"/>
  <c r="D360" i="19" s="1"/>
  <c r="W357" i="19"/>
  <c r="W355" i="19" s="1"/>
  <c r="Q357" i="19"/>
  <c r="Q355" i="19" s="1"/>
  <c r="K357" i="19"/>
  <c r="K355" i="19" s="1"/>
  <c r="E357" i="19"/>
  <c r="E355" i="19" s="1"/>
  <c r="X352" i="19"/>
  <c r="R352" i="19"/>
  <c r="R350" i="19" s="1"/>
  <c r="L352" i="19"/>
  <c r="L350" i="19" s="1"/>
  <c r="F352" i="19"/>
  <c r="F350" i="19" s="1"/>
  <c r="P452" i="19"/>
  <c r="P450" i="19" s="1"/>
  <c r="Y437" i="19"/>
  <c r="Y435" i="19" s="1"/>
  <c r="T432" i="19"/>
  <c r="I427" i="19"/>
  <c r="I425" i="19" s="1"/>
  <c r="V422" i="19"/>
  <c r="V420" i="19" s="1"/>
  <c r="T417" i="19"/>
  <c r="W412" i="19"/>
  <c r="W410" i="19" s="1"/>
  <c r="E412" i="19"/>
  <c r="E410" i="19" s="1"/>
  <c r="X407" i="19"/>
  <c r="F407" i="19"/>
  <c r="W402" i="19"/>
  <c r="K402" i="19"/>
  <c r="K400" i="19" s="1"/>
  <c r="AA397" i="19"/>
  <c r="AA395" i="19" s="1"/>
  <c r="S397" i="19"/>
  <c r="S395" i="19" s="1"/>
  <c r="I397" i="19"/>
  <c r="I395" i="19" s="1"/>
  <c r="T392" i="19"/>
  <c r="T390" i="19" s="1"/>
  <c r="J392" i="19"/>
  <c r="U387" i="19"/>
  <c r="U385" i="19" s="1"/>
  <c r="K387" i="19"/>
  <c r="K385" i="19" s="1"/>
  <c r="X382" i="19"/>
  <c r="X380" i="19" s="1"/>
  <c r="Q382" i="19"/>
  <c r="K382" i="19"/>
  <c r="E382" i="19"/>
  <c r="E380" i="19" s="1"/>
  <c r="X377" i="19"/>
  <c r="X375" i="19" s="1"/>
  <c r="R377" i="19"/>
  <c r="R375" i="19" s="1"/>
  <c r="L377" i="19"/>
  <c r="L375" i="19" s="1"/>
  <c r="F377" i="19"/>
  <c r="F375" i="19" s="1"/>
  <c r="Y372" i="19"/>
  <c r="Y370" i="19" s="1"/>
  <c r="S372" i="19"/>
  <c r="M372" i="19"/>
  <c r="M370" i="19" s="1"/>
  <c r="G372" i="19"/>
  <c r="G370" i="19" s="1"/>
  <c r="Z367" i="19"/>
  <c r="Z365" i="19" s="1"/>
  <c r="T367" i="19"/>
  <c r="T365" i="19" s="1"/>
  <c r="N367" i="19"/>
  <c r="N365" i="19" s="1"/>
  <c r="H367" i="19"/>
  <c r="AA362" i="19"/>
  <c r="AA360" i="19" s="1"/>
  <c r="U362" i="19"/>
  <c r="U360" i="19" s="1"/>
  <c r="O362" i="19"/>
  <c r="O360" i="19" s="1"/>
  <c r="I362" i="19"/>
  <c r="I360" i="19" s="1"/>
  <c r="V357" i="19"/>
  <c r="V355" i="19" s="1"/>
  <c r="P357" i="19"/>
  <c r="J357" i="19"/>
  <c r="J355" i="19" s="1"/>
  <c r="D357" i="19"/>
  <c r="D355" i="19" s="1"/>
  <c r="W352" i="19"/>
  <c r="W350" i="19" s="1"/>
  <c r="Q352" i="19"/>
  <c r="Q350" i="19" s="1"/>
  <c r="K352" i="19"/>
  <c r="K350" i="19" s="1"/>
  <c r="E352" i="19"/>
  <c r="X347" i="19"/>
  <c r="X345" i="19" s="1"/>
  <c r="R347" i="19"/>
  <c r="R345" i="19" s="1"/>
  <c r="L347" i="19"/>
  <c r="L345" i="19" s="1"/>
  <c r="F347" i="19"/>
  <c r="F345" i="19" s="1"/>
  <c r="E452" i="19"/>
  <c r="X442" i="19"/>
  <c r="R437" i="19"/>
  <c r="R435" i="19" s="1"/>
  <c r="M432" i="19"/>
  <c r="G427" i="19"/>
  <c r="G425" i="19" s="1"/>
  <c r="Q422" i="19"/>
  <c r="Q420" i="19" s="1"/>
  <c r="P417" i="19"/>
  <c r="U412" i="19"/>
  <c r="U410" i="19" s="1"/>
  <c r="V407" i="19"/>
  <c r="D407" i="19"/>
  <c r="D405" i="19" s="1"/>
  <c r="T402" i="19"/>
  <c r="T400" i="19" s="1"/>
  <c r="H402" i="19"/>
  <c r="H400" i="19" s="1"/>
  <c r="Z397" i="19"/>
  <c r="R397" i="19"/>
  <c r="H397" i="19"/>
  <c r="H395" i="19" s="1"/>
  <c r="AA392" i="19"/>
  <c r="S392" i="19"/>
  <c r="S390" i="19" s="1"/>
  <c r="I392" i="19"/>
  <c r="T387" i="19"/>
  <c r="T385" i="19" s="1"/>
  <c r="J387" i="19"/>
  <c r="J385" i="19" s="1"/>
  <c r="W382" i="19"/>
  <c r="W380" i="19" s="1"/>
  <c r="P382" i="19"/>
  <c r="P380" i="19" s="1"/>
  <c r="J382" i="19"/>
  <c r="J380" i="19" s="1"/>
  <c r="D382" i="19"/>
  <c r="D380" i="19" s="1"/>
  <c r="W377" i="19"/>
  <c r="W375" i="19" s="1"/>
  <c r="Q377" i="19"/>
  <c r="Q375" i="19" s="1"/>
  <c r="K377" i="19"/>
  <c r="E377" i="19"/>
  <c r="E375" i="19" s="1"/>
  <c r="X372" i="19"/>
  <c r="X370" i="19" s="1"/>
  <c r="R372" i="19"/>
  <c r="R370" i="19" s="1"/>
  <c r="L372" i="19"/>
  <c r="L370" i="19" s="1"/>
  <c r="F372" i="19"/>
  <c r="F370" i="19" s="1"/>
  <c r="Y367" i="19"/>
  <c r="S367" i="19"/>
  <c r="S365" i="19" s="1"/>
  <c r="M367" i="19"/>
  <c r="M365" i="19" s="1"/>
  <c r="G367" i="19"/>
  <c r="G365" i="19" s="1"/>
  <c r="Z362" i="19"/>
  <c r="Z360" i="19" s="1"/>
  <c r="T362" i="19"/>
  <c r="T360" i="19" s="1"/>
  <c r="N362" i="19"/>
  <c r="H362" i="19"/>
  <c r="H360" i="19" s="1"/>
  <c r="AA357" i="19"/>
  <c r="AA355" i="19" s="1"/>
  <c r="U357" i="19"/>
  <c r="U355" i="19" s="1"/>
  <c r="O357" i="19"/>
  <c r="O355" i="19" s="1"/>
  <c r="I357" i="19"/>
  <c r="I355" i="19" s="1"/>
  <c r="V352" i="19"/>
  <c r="P352" i="19"/>
  <c r="P350" i="19" s="1"/>
  <c r="J352" i="19"/>
  <c r="J350" i="19" s="1"/>
  <c r="D352" i="19"/>
  <c r="D350" i="19" s="1"/>
  <c r="J327" i="19"/>
  <c r="P327" i="19"/>
  <c r="P325" i="19" s="1"/>
  <c r="V327" i="19"/>
  <c r="V325" i="19" s="1"/>
  <c r="J332" i="19"/>
  <c r="J330" i="19" s="1"/>
  <c r="Q332" i="19"/>
  <c r="Q330" i="19" s="1"/>
  <c r="X332" i="19"/>
  <c r="X330" i="19" s="1"/>
  <c r="I337" i="19"/>
  <c r="P337" i="19"/>
  <c r="P335" i="19" s="1"/>
  <c r="W337" i="19"/>
  <c r="W335" i="19" s="1"/>
  <c r="J342" i="19"/>
  <c r="J340" i="19" s="1"/>
  <c r="S342" i="19"/>
  <c r="S340" i="19" s="1"/>
  <c r="G347" i="19"/>
  <c r="G345" i="19" s="1"/>
  <c r="Y347" i="19"/>
  <c r="Y345" i="19" s="1"/>
  <c r="V385" i="19"/>
  <c r="U390" i="19"/>
  <c r="F405" i="19"/>
  <c r="R405" i="19"/>
  <c r="X405" i="19"/>
  <c r="Q410" i="19"/>
  <c r="P415" i="19"/>
  <c r="O420" i="19"/>
  <c r="E327" i="19"/>
  <c r="E325" i="19" s="1"/>
  <c r="K327" i="19"/>
  <c r="K325" i="19" s="1"/>
  <c r="Q327" i="19"/>
  <c r="Q325" i="19" s="1"/>
  <c r="W327" i="19"/>
  <c r="D332" i="19"/>
  <c r="D330" i="19" s="1"/>
  <c r="K332" i="19"/>
  <c r="K330" i="19" s="1"/>
  <c r="R332" i="19"/>
  <c r="R330" i="19" s="1"/>
  <c r="Z332" i="19"/>
  <c r="Z330" i="19" s="1"/>
  <c r="J337" i="19"/>
  <c r="J335" i="19" s="1"/>
  <c r="Q337" i="19"/>
  <c r="Q335" i="19" s="1"/>
  <c r="Y337" i="19"/>
  <c r="Y335" i="19" s="1"/>
  <c r="L342" i="19"/>
  <c r="L340" i="19" s="1"/>
  <c r="T342" i="19"/>
  <c r="K347" i="19"/>
  <c r="W385" i="19"/>
  <c r="N400" i="19"/>
  <c r="Z400" i="19"/>
  <c r="F327" i="19"/>
  <c r="F325" i="19" s="1"/>
  <c r="L327" i="19"/>
  <c r="R327" i="19"/>
  <c r="R325" i="19" s="1"/>
  <c r="X327" i="19"/>
  <c r="X325" i="19" s="1"/>
  <c r="E332" i="19"/>
  <c r="E330" i="19" s="1"/>
  <c r="L332" i="19"/>
  <c r="L330" i="19" s="1"/>
  <c r="T332" i="19"/>
  <c r="T330" i="19" s="1"/>
  <c r="AA332" i="19"/>
  <c r="D337" i="19"/>
  <c r="D335" i="19" s="1"/>
  <c r="K337" i="19"/>
  <c r="S337" i="19"/>
  <c r="Z337" i="19"/>
  <c r="Z335" i="19" s="1"/>
  <c r="D342" i="19"/>
  <c r="D340" i="19" s="1"/>
  <c r="M342" i="19"/>
  <c r="M340" i="19" s="1"/>
  <c r="V342" i="19"/>
  <c r="M347" i="19"/>
  <c r="V425" i="19"/>
  <c r="E430" i="19"/>
  <c r="K430" i="19"/>
  <c r="Q430" i="19"/>
  <c r="X435" i="19"/>
  <c r="F440" i="19"/>
  <c r="H455" i="19"/>
  <c r="O465" i="19"/>
  <c r="S475" i="19"/>
  <c r="J489" i="19"/>
  <c r="S435" i="19"/>
  <c r="H445" i="19"/>
  <c r="N445" i="19"/>
  <c r="E450" i="19"/>
  <c r="Q450" i="19"/>
  <c r="W450" i="19"/>
  <c r="I455" i="19"/>
  <c r="U455" i="19"/>
  <c r="F425" i="19"/>
  <c r="R425" i="19"/>
  <c r="G430" i="19"/>
  <c r="M430" i="19"/>
  <c r="S430" i="19"/>
  <c r="F460" i="19"/>
  <c r="L460" i="19"/>
  <c r="R460" i="19"/>
  <c r="N430" i="19"/>
  <c r="T430" i="19"/>
  <c r="I440" i="19"/>
  <c r="P445" i="19"/>
  <c r="S450" i="19"/>
  <c r="N425" i="19"/>
  <c r="U430" i="19"/>
  <c r="J435" i="19"/>
  <c r="P435" i="19"/>
  <c r="D440" i="19"/>
  <c r="E445" i="19"/>
  <c r="Q445" i="19"/>
  <c r="U425" i="19"/>
  <c r="K435" i="19"/>
  <c r="K440" i="19"/>
  <c r="D455" i="19"/>
  <c r="P455" i="19"/>
  <c r="V455" i="19"/>
  <c r="O475" i="19"/>
  <c r="O460" i="19"/>
  <c r="I450" i="19"/>
  <c r="F470" i="19"/>
  <c r="X470" i="19"/>
  <c r="D484" i="19"/>
  <c r="L559" i="19"/>
  <c r="N465" i="19"/>
  <c r="L475" i="19"/>
  <c r="X475" i="19"/>
  <c r="W484" i="19"/>
  <c r="G470" i="19"/>
  <c r="I486" i="19"/>
  <c r="I484" i="19" s="1"/>
  <c r="W486" i="19"/>
  <c r="H491" i="19"/>
  <c r="H489" i="19" s="1"/>
  <c r="V491" i="19"/>
  <c r="V489" i="19" s="1"/>
  <c r="D496" i="19"/>
  <c r="D494" i="19" s="1"/>
  <c r="V496" i="19"/>
  <c r="V494" i="19" s="1"/>
  <c r="W501" i="19"/>
  <c r="W499" i="19" s="1"/>
  <c r="P506" i="19"/>
  <c r="P504" i="19" s="1"/>
  <c r="I511" i="19"/>
  <c r="I509" i="19" s="1"/>
  <c r="W516" i="19"/>
  <c r="W514" i="19" s="1"/>
  <c r="K531" i="19"/>
  <c r="K529" i="19" s="1"/>
  <c r="U536" i="19"/>
  <c r="F549" i="19"/>
  <c r="L576" i="19"/>
  <c r="L574" i="19" s="1"/>
  <c r="Q465" i="19"/>
  <c r="K486" i="19"/>
  <c r="K484" i="19" s="1"/>
  <c r="Z486" i="19"/>
  <c r="Z484" i="19" s="1"/>
  <c r="J491" i="19"/>
  <c r="Y491" i="19"/>
  <c r="Y489" i="19" s="1"/>
  <c r="I496" i="19"/>
  <c r="I494" i="19" s="1"/>
  <c r="AA496" i="19"/>
  <c r="X501" i="19"/>
  <c r="X499" i="19" s="1"/>
  <c r="T506" i="19"/>
  <c r="T504" i="19" s="1"/>
  <c r="P511" i="19"/>
  <c r="P509" i="19" s="1"/>
  <c r="E526" i="19"/>
  <c r="E524" i="19" s="1"/>
  <c r="R531" i="19"/>
  <c r="R529" i="19" s="1"/>
  <c r="Q566" i="19"/>
  <c r="Q564" i="19" s="1"/>
  <c r="AA576" i="19"/>
  <c r="AA574" i="19" s="1"/>
  <c r="F475" i="19"/>
  <c r="L486" i="19"/>
  <c r="L484" i="19" s="1"/>
  <c r="AA486" i="19"/>
  <c r="AA484" i="19" s="1"/>
  <c r="K491" i="19"/>
  <c r="K489" i="19" s="1"/>
  <c r="Z491" i="19"/>
  <c r="Z489" i="19" s="1"/>
  <c r="L496" i="19"/>
  <c r="L494" i="19" s="1"/>
  <c r="H501" i="19"/>
  <c r="H499" i="19" s="1"/>
  <c r="V506" i="19"/>
  <c r="V504" i="19" s="1"/>
  <c r="T511" i="19"/>
  <c r="W524" i="19"/>
  <c r="I526" i="19"/>
  <c r="I524" i="19" s="1"/>
  <c r="V531" i="19"/>
  <c r="Q584" i="19"/>
  <c r="D460" i="19"/>
  <c r="P486" i="19"/>
  <c r="P484" i="19" s="1"/>
  <c r="O491" i="19"/>
  <c r="M496" i="19"/>
  <c r="M494" i="19" s="1"/>
  <c r="K501" i="19"/>
  <c r="K499" i="19" s="1"/>
  <c r="D506" i="19"/>
  <c r="D504" i="19" s="1"/>
  <c r="J521" i="19"/>
  <c r="J519" i="19" s="1"/>
  <c r="S526" i="19"/>
  <c r="I541" i="19"/>
  <c r="I539" i="19" s="1"/>
  <c r="E546" i="19"/>
  <c r="E544" i="19" s="1"/>
  <c r="X636" i="19"/>
  <c r="X634" i="19" s="1"/>
  <c r="R636" i="19"/>
  <c r="L636" i="19"/>
  <c r="L634" i="19" s="1"/>
  <c r="F636" i="19"/>
  <c r="F634" i="19" s="1"/>
  <c r="Y631" i="19"/>
  <c r="Y629" i="19" s="1"/>
  <c r="S631" i="19"/>
  <c r="S629" i="19" s="1"/>
  <c r="M631" i="19"/>
  <c r="M629" i="19" s="1"/>
  <c r="G631" i="19"/>
  <c r="Z626" i="19"/>
  <c r="Z624" i="19" s="1"/>
  <c r="T626" i="19"/>
  <c r="T624" i="19" s="1"/>
  <c r="N626" i="19"/>
  <c r="N624" i="19" s="1"/>
  <c r="H626" i="19"/>
  <c r="H624" i="19" s="1"/>
  <c r="AA621" i="19"/>
  <c r="AA619" i="19" s="1"/>
  <c r="U621" i="19"/>
  <c r="O621" i="19"/>
  <c r="O619" i="19" s="1"/>
  <c r="I621" i="19"/>
  <c r="I619" i="19" s="1"/>
  <c r="V616" i="19"/>
  <c r="V614" i="19" s="1"/>
  <c r="P616" i="19"/>
  <c r="P614" i="19" s="1"/>
  <c r="J616" i="19"/>
  <c r="J614" i="19" s="1"/>
  <c r="D616" i="19"/>
  <c r="W611" i="19"/>
  <c r="W609" i="19" s="1"/>
  <c r="Q611" i="19"/>
  <c r="Q609" i="19" s="1"/>
  <c r="K611" i="19"/>
  <c r="K609" i="19" s="1"/>
  <c r="E611" i="19"/>
  <c r="E609" i="19" s="1"/>
  <c r="X606" i="19"/>
  <c r="X604" i="19" s="1"/>
  <c r="R606" i="19"/>
  <c r="L606" i="19"/>
  <c r="L604" i="19" s="1"/>
  <c r="F606" i="19"/>
  <c r="F604" i="19" s="1"/>
  <c r="W636" i="19"/>
  <c r="W634" i="19" s="1"/>
  <c r="Q636" i="19"/>
  <c r="Q634" i="19" s="1"/>
  <c r="K636" i="19"/>
  <c r="K634" i="19" s="1"/>
  <c r="E636" i="19"/>
  <c r="X631" i="19"/>
  <c r="X629" i="19" s="1"/>
  <c r="R631" i="19"/>
  <c r="R629" i="19" s="1"/>
  <c r="L631" i="19"/>
  <c r="L629" i="19" s="1"/>
  <c r="F631" i="19"/>
  <c r="F629" i="19" s="1"/>
  <c r="Y626" i="19"/>
  <c r="Y624" i="19" s="1"/>
  <c r="S626" i="19"/>
  <c r="M626" i="19"/>
  <c r="M624" i="19" s="1"/>
  <c r="G626" i="19"/>
  <c r="G624" i="19" s="1"/>
  <c r="Z621" i="19"/>
  <c r="Z619" i="19" s="1"/>
  <c r="T621" i="19"/>
  <c r="T619" i="19" s="1"/>
  <c r="N621" i="19"/>
  <c r="N619" i="19" s="1"/>
  <c r="H621" i="19"/>
  <c r="AA616" i="19"/>
  <c r="AA614" i="19" s="1"/>
  <c r="U616" i="19"/>
  <c r="U614" i="19" s="1"/>
  <c r="O616" i="19"/>
  <c r="O614" i="19" s="1"/>
  <c r="I616" i="19"/>
  <c r="I614" i="19" s="1"/>
  <c r="V611" i="19"/>
  <c r="V609" i="19" s="1"/>
  <c r="P611" i="19"/>
  <c r="J611" i="19"/>
  <c r="J609" i="19" s="1"/>
  <c r="D611" i="19"/>
  <c r="D609" i="19" s="1"/>
  <c r="W606" i="19"/>
  <c r="W604" i="19" s="1"/>
  <c r="Q606" i="19"/>
  <c r="Q604" i="19" s="1"/>
  <c r="K606" i="19"/>
  <c r="K604" i="19" s="1"/>
  <c r="E606" i="19"/>
  <c r="V636" i="19"/>
  <c r="V634" i="19" s="1"/>
  <c r="P636" i="19"/>
  <c r="P634" i="19" s="1"/>
  <c r="J636" i="19"/>
  <c r="J634" i="19" s="1"/>
  <c r="D636" i="19"/>
  <c r="D634" i="19" s="1"/>
  <c r="W631" i="19"/>
  <c r="W629" i="19" s="1"/>
  <c r="Q631" i="19"/>
  <c r="K631" i="19"/>
  <c r="K629" i="19" s="1"/>
  <c r="E631" i="19"/>
  <c r="E629" i="19" s="1"/>
  <c r="X626" i="19"/>
  <c r="X624" i="19" s="1"/>
  <c r="R626" i="19"/>
  <c r="R624" i="19" s="1"/>
  <c r="L626" i="19"/>
  <c r="L624" i="19" s="1"/>
  <c r="F626" i="19"/>
  <c r="Z636" i="19"/>
  <c r="Z634" i="19" s="1"/>
  <c r="T636" i="19"/>
  <c r="T634" i="19" s="1"/>
  <c r="N636" i="19"/>
  <c r="N634" i="19" s="1"/>
  <c r="H636" i="19"/>
  <c r="H634" i="19" s="1"/>
  <c r="AA631" i="19"/>
  <c r="AA629" i="19" s="1"/>
  <c r="U631" i="19"/>
  <c r="O631" i="19"/>
  <c r="O629" i="19" s="1"/>
  <c r="I631" i="19"/>
  <c r="I629" i="19" s="1"/>
  <c r="V626" i="19"/>
  <c r="V624" i="19" s="1"/>
  <c r="P626" i="19"/>
  <c r="P624" i="19" s="1"/>
  <c r="J626" i="19"/>
  <c r="J624" i="19" s="1"/>
  <c r="D626" i="19"/>
  <c r="W621" i="19"/>
  <c r="W619" i="19" s="1"/>
  <c r="Q621" i="19"/>
  <c r="Q619" i="19" s="1"/>
  <c r="K621" i="19"/>
  <c r="K619" i="19" s="1"/>
  <c r="E621" i="19"/>
  <c r="E619" i="19" s="1"/>
  <c r="X616" i="19"/>
  <c r="X614" i="19" s="1"/>
  <c r="R616" i="19"/>
  <c r="L616" i="19"/>
  <c r="L614" i="19" s="1"/>
  <c r="F616" i="19"/>
  <c r="F614" i="19" s="1"/>
  <c r="Y611" i="19"/>
  <c r="Y609" i="19" s="1"/>
  <c r="S611" i="19"/>
  <c r="S609" i="19" s="1"/>
  <c r="M611" i="19"/>
  <c r="M609" i="19" s="1"/>
  <c r="G611" i="19"/>
  <c r="Z606" i="19"/>
  <c r="Z604" i="19" s="1"/>
  <c r="T606" i="19"/>
  <c r="T604" i="19" s="1"/>
  <c r="N606" i="19"/>
  <c r="N604" i="19" s="1"/>
  <c r="H606" i="19"/>
  <c r="H604" i="19" s="1"/>
  <c r="S636" i="19"/>
  <c r="T631" i="19"/>
  <c r="T629" i="19" s="1"/>
  <c r="W626" i="19"/>
  <c r="W624" i="19" s="1"/>
  <c r="E626" i="19"/>
  <c r="E624" i="19" s="1"/>
  <c r="V621" i="19"/>
  <c r="J621" i="19"/>
  <c r="J619" i="19" s="1"/>
  <c r="Y616" i="19"/>
  <c r="Y614" i="19" s="1"/>
  <c r="M616" i="19"/>
  <c r="M614" i="19" s="1"/>
  <c r="AA611" i="19"/>
  <c r="AA609" i="19" s="1"/>
  <c r="O611" i="19"/>
  <c r="O609" i="19" s="1"/>
  <c r="M636" i="19"/>
  <c r="N631" i="19"/>
  <c r="N629" i="19" s="1"/>
  <c r="Q626" i="19"/>
  <c r="Q624" i="19" s="1"/>
  <c r="R621" i="19"/>
  <c r="R619" i="19" s="1"/>
  <c r="F621" i="19"/>
  <c r="T616" i="19"/>
  <c r="H616" i="19"/>
  <c r="H614" i="19" s="1"/>
  <c r="X611" i="19"/>
  <c r="L611" i="19"/>
  <c r="L609" i="19" s="1"/>
  <c r="Y606" i="19"/>
  <c r="Y604" i="19" s="1"/>
  <c r="M606" i="19"/>
  <c r="V601" i="19"/>
  <c r="V599" i="19" s="1"/>
  <c r="P601" i="19"/>
  <c r="P599" i="19" s="1"/>
  <c r="J601" i="19"/>
  <c r="J599" i="19" s="1"/>
  <c r="D601" i="19"/>
  <c r="D599" i="19" s="1"/>
  <c r="Y636" i="19"/>
  <c r="Y634" i="19" s="1"/>
  <c r="G636" i="19"/>
  <c r="Z631" i="19"/>
  <c r="H631" i="19"/>
  <c r="K626" i="19"/>
  <c r="K624" i="19" s="1"/>
  <c r="Y621" i="19"/>
  <c r="M621" i="19"/>
  <c r="M619" i="19" s="1"/>
  <c r="Q616" i="19"/>
  <c r="E616" i="19"/>
  <c r="T611" i="19"/>
  <c r="H611" i="19"/>
  <c r="H609" i="19" s="1"/>
  <c r="U606" i="19"/>
  <c r="I606" i="19"/>
  <c r="I604" i="19" s="1"/>
  <c r="Z601" i="19"/>
  <c r="Z599" i="19" s="1"/>
  <c r="T601" i="19"/>
  <c r="T599" i="19" s="1"/>
  <c r="N601" i="19"/>
  <c r="N599" i="19" s="1"/>
  <c r="H601" i="19"/>
  <c r="H599" i="19" s="1"/>
  <c r="U636" i="19"/>
  <c r="U634" i="19" s="1"/>
  <c r="V631" i="19"/>
  <c r="D631" i="19"/>
  <c r="D629" i="19" s="1"/>
  <c r="AA626" i="19"/>
  <c r="AA624" i="19" s="1"/>
  <c r="I626" i="19"/>
  <c r="X621" i="19"/>
  <c r="X619" i="19" s="1"/>
  <c r="L621" i="19"/>
  <c r="L619" i="19" s="1"/>
  <c r="Z616" i="19"/>
  <c r="N616" i="19"/>
  <c r="R611" i="19"/>
  <c r="F611" i="19"/>
  <c r="F609" i="19" s="1"/>
  <c r="S606" i="19"/>
  <c r="S604" i="19" s="1"/>
  <c r="G606" i="19"/>
  <c r="G604" i="19" s="1"/>
  <c r="Y601" i="19"/>
  <c r="S601" i="19"/>
  <c r="S599" i="19" s="1"/>
  <c r="M601" i="19"/>
  <c r="M599" i="19" s="1"/>
  <c r="G601" i="19"/>
  <c r="G599" i="19" s="1"/>
  <c r="Z596" i="19"/>
  <c r="Z594" i="19" s="1"/>
  <c r="T596" i="19"/>
  <c r="T594" i="19" s="1"/>
  <c r="N596" i="19"/>
  <c r="H596" i="19"/>
  <c r="H594" i="19" s="1"/>
  <c r="AA591" i="19"/>
  <c r="AA589" i="19" s="1"/>
  <c r="U591" i="19"/>
  <c r="U589" i="19" s="1"/>
  <c r="O591" i="19"/>
  <c r="O589" i="19" s="1"/>
  <c r="I591" i="19"/>
  <c r="I589" i="19" s="1"/>
  <c r="V586" i="19"/>
  <c r="P586" i="19"/>
  <c r="P584" i="19" s="1"/>
  <c r="J586" i="19"/>
  <c r="J584" i="19" s="1"/>
  <c r="D586" i="19"/>
  <c r="D584" i="19" s="1"/>
  <c r="I636" i="19"/>
  <c r="I634" i="19" s="1"/>
  <c r="AA636" i="19"/>
  <c r="AA634" i="19" s="1"/>
  <c r="U626" i="19"/>
  <c r="U624" i="19" s="1"/>
  <c r="G621" i="19"/>
  <c r="G619" i="19" s="1"/>
  <c r="S616" i="19"/>
  <c r="Z611" i="19"/>
  <c r="Z609" i="19" s="1"/>
  <c r="O606" i="19"/>
  <c r="X601" i="19"/>
  <c r="X599" i="19" s="1"/>
  <c r="L601" i="19"/>
  <c r="L599" i="19" s="1"/>
  <c r="U596" i="19"/>
  <c r="U594" i="19" s="1"/>
  <c r="M596" i="19"/>
  <c r="M594" i="19" s="1"/>
  <c r="F596" i="19"/>
  <c r="F594" i="19" s="1"/>
  <c r="V591" i="19"/>
  <c r="V589" i="19" s="1"/>
  <c r="N591" i="19"/>
  <c r="N589" i="19" s="1"/>
  <c r="G591" i="19"/>
  <c r="G589" i="19" s="1"/>
  <c r="X586" i="19"/>
  <c r="X584" i="19" s="1"/>
  <c r="Q586" i="19"/>
  <c r="I586" i="19"/>
  <c r="I584" i="19" s="1"/>
  <c r="V581" i="19"/>
  <c r="V579" i="19" s="1"/>
  <c r="P581" i="19"/>
  <c r="P579" i="19" s="1"/>
  <c r="J581" i="19"/>
  <c r="J579" i="19" s="1"/>
  <c r="D581" i="19"/>
  <c r="D579" i="19" s="1"/>
  <c r="W576" i="19"/>
  <c r="W574" i="19" s="1"/>
  <c r="Q576" i="19"/>
  <c r="Q574" i="19" s="1"/>
  <c r="K576" i="19"/>
  <c r="K574" i="19" s="1"/>
  <c r="E576" i="19"/>
  <c r="E574" i="19" s="1"/>
  <c r="X571" i="19"/>
  <c r="X569" i="19" s="1"/>
  <c r="R571" i="19"/>
  <c r="R569" i="19" s="1"/>
  <c r="L571" i="19"/>
  <c r="L569" i="19" s="1"/>
  <c r="F571" i="19"/>
  <c r="F569" i="19" s="1"/>
  <c r="U611" i="19"/>
  <c r="U609" i="19" s="1"/>
  <c r="AA606" i="19"/>
  <c r="AA604" i="19" s="1"/>
  <c r="U601" i="19"/>
  <c r="U599" i="19" s="1"/>
  <c r="F601" i="19"/>
  <c r="F599" i="19" s="1"/>
  <c r="Y596" i="19"/>
  <c r="Q596" i="19"/>
  <c r="Q594" i="19" s="1"/>
  <c r="I596" i="19"/>
  <c r="I594" i="19" s="1"/>
  <c r="T591" i="19"/>
  <c r="T589" i="19" s="1"/>
  <c r="L591" i="19"/>
  <c r="L589" i="19" s="1"/>
  <c r="D591" i="19"/>
  <c r="S621" i="19"/>
  <c r="S619" i="19" s="1"/>
  <c r="W616" i="19"/>
  <c r="N611" i="19"/>
  <c r="N609" i="19" s="1"/>
  <c r="V606" i="19"/>
  <c r="V604" i="19" s="1"/>
  <c r="P621" i="19"/>
  <c r="P619" i="19" s="1"/>
  <c r="K616" i="19"/>
  <c r="K614" i="19" s="1"/>
  <c r="I611" i="19"/>
  <c r="I609" i="19" s="1"/>
  <c r="P606" i="19"/>
  <c r="P604" i="19" s="1"/>
  <c r="Q601" i="19"/>
  <c r="Q599" i="19" s="1"/>
  <c r="W596" i="19"/>
  <c r="O596" i="19"/>
  <c r="O594" i="19" s="1"/>
  <c r="E596" i="19"/>
  <c r="E594" i="19" s="1"/>
  <c r="Z591" i="19"/>
  <c r="Z589" i="19" s="1"/>
  <c r="R591" i="19"/>
  <c r="R589" i="19" s="1"/>
  <c r="J591" i="19"/>
  <c r="Y586" i="19"/>
  <c r="Y584" i="19" s="1"/>
  <c r="O586" i="19"/>
  <c r="O584" i="19" s="1"/>
  <c r="G586" i="19"/>
  <c r="G584" i="19" s="1"/>
  <c r="X581" i="19"/>
  <c r="X579" i="19" s="1"/>
  <c r="Q581" i="19"/>
  <c r="I581" i="19"/>
  <c r="I579" i="19" s="1"/>
  <c r="Y576" i="19"/>
  <c r="Y574" i="19" s="1"/>
  <c r="R576" i="19"/>
  <c r="R574" i="19" s="1"/>
  <c r="J576" i="19"/>
  <c r="Z571" i="19"/>
  <c r="Z569" i="19" s="1"/>
  <c r="S571" i="19"/>
  <c r="K571" i="19"/>
  <c r="K569" i="19" s="1"/>
  <c r="D571" i="19"/>
  <c r="D569" i="19" s="1"/>
  <c r="V566" i="19"/>
  <c r="V564" i="19" s="1"/>
  <c r="P566" i="19"/>
  <c r="P564" i="19" s="1"/>
  <c r="J566" i="19"/>
  <c r="J564" i="19" s="1"/>
  <c r="D566" i="19"/>
  <c r="D564" i="19" s="1"/>
  <c r="O636" i="19"/>
  <c r="O634" i="19" s="1"/>
  <c r="J631" i="19"/>
  <c r="J629" i="19" s="1"/>
  <c r="D606" i="19"/>
  <c r="D604" i="19" s="1"/>
  <c r="AA601" i="19"/>
  <c r="AA599" i="19" s="1"/>
  <c r="K601" i="19"/>
  <c r="S596" i="19"/>
  <c r="S594" i="19" s="1"/>
  <c r="K596" i="19"/>
  <c r="K594" i="19" s="1"/>
  <c r="X591" i="19"/>
  <c r="P591" i="19"/>
  <c r="F591" i="19"/>
  <c r="F589" i="19" s="1"/>
  <c r="U586" i="19"/>
  <c r="U584" i="19" s="1"/>
  <c r="M586" i="19"/>
  <c r="M584" i="19" s="1"/>
  <c r="E586" i="19"/>
  <c r="E584" i="19" s="1"/>
  <c r="U581" i="19"/>
  <c r="N581" i="19"/>
  <c r="N579" i="19" s="1"/>
  <c r="G581" i="19"/>
  <c r="G579" i="19" s="1"/>
  <c r="V576" i="19"/>
  <c r="V574" i="19" s="1"/>
  <c r="O576" i="19"/>
  <c r="O574" i="19" s="1"/>
  <c r="H576" i="19"/>
  <c r="W571" i="19"/>
  <c r="W569" i="19" s="1"/>
  <c r="P571" i="19"/>
  <c r="P569" i="19" s="1"/>
  <c r="I571" i="19"/>
  <c r="Z566" i="19"/>
  <c r="Z564" i="19" s="1"/>
  <c r="T566" i="19"/>
  <c r="T564" i="19" s="1"/>
  <c r="N566" i="19"/>
  <c r="N564" i="19" s="1"/>
  <c r="H566" i="19"/>
  <c r="H564" i="19" s="1"/>
  <c r="AA561" i="19"/>
  <c r="AA559" i="19" s="1"/>
  <c r="U561" i="19"/>
  <c r="U559" i="19" s="1"/>
  <c r="O561" i="19"/>
  <c r="O559" i="19" s="1"/>
  <c r="I561" i="19"/>
  <c r="I559" i="19" s="1"/>
  <c r="V556" i="19"/>
  <c r="V554" i="19" s="1"/>
  <c r="P556" i="19"/>
  <c r="J556" i="19"/>
  <c r="J554" i="19" s="1"/>
  <c r="O626" i="19"/>
  <c r="W601" i="19"/>
  <c r="W599" i="19" s="1"/>
  <c r="I601" i="19"/>
  <c r="I599" i="19" s="1"/>
  <c r="AA596" i="19"/>
  <c r="AA594" i="19" s="1"/>
  <c r="R596" i="19"/>
  <c r="R594" i="19" s="1"/>
  <c r="J596" i="19"/>
  <c r="J594" i="19" s="1"/>
  <c r="W591" i="19"/>
  <c r="W589" i="19" s="1"/>
  <c r="M591" i="19"/>
  <c r="M589" i="19" s="1"/>
  <c r="E591" i="19"/>
  <c r="T586" i="19"/>
  <c r="T584" i="19" s="1"/>
  <c r="L586" i="19"/>
  <c r="L584" i="19" s="1"/>
  <c r="AA581" i="19"/>
  <c r="AA579" i="19" s="1"/>
  <c r="T581" i="19"/>
  <c r="T579" i="19" s="1"/>
  <c r="M581" i="19"/>
  <c r="M579" i="19" s="1"/>
  <c r="F581" i="19"/>
  <c r="F579" i="19" s="1"/>
  <c r="U576" i="19"/>
  <c r="U574" i="19" s="1"/>
  <c r="N576" i="19"/>
  <c r="G576" i="19"/>
  <c r="G574" i="19" s="1"/>
  <c r="V571" i="19"/>
  <c r="V569" i="19" s="1"/>
  <c r="O571" i="19"/>
  <c r="H571" i="19"/>
  <c r="H569" i="19" s="1"/>
  <c r="Y566" i="19"/>
  <c r="Y564" i="19" s="1"/>
  <c r="S566" i="19"/>
  <c r="S564" i="19" s="1"/>
  <c r="M566" i="19"/>
  <c r="M564" i="19" s="1"/>
  <c r="G566" i="19"/>
  <c r="G564" i="19" s="1"/>
  <c r="D621" i="19"/>
  <c r="G596" i="19"/>
  <c r="D596" i="19"/>
  <c r="G616" i="19"/>
  <c r="J606" i="19"/>
  <c r="J604" i="19" s="1"/>
  <c r="O601" i="19"/>
  <c r="O599" i="19" s="1"/>
  <c r="V596" i="19"/>
  <c r="V594" i="19" s="1"/>
  <c r="Q591" i="19"/>
  <c r="Q589" i="19" s="1"/>
  <c r="E601" i="19"/>
  <c r="E599" i="19" s="1"/>
  <c r="P596" i="19"/>
  <c r="K591" i="19"/>
  <c r="K589" i="19" s="1"/>
  <c r="N586" i="19"/>
  <c r="N584" i="19" s="1"/>
  <c r="W581" i="19"/>
  <c r="W579" i="19" s="1"/>
  <c r="H581" i="19"/>
  <c r="H579" i="19" s="1"/>
  <c r="X576" i="19"/>
  <c r="X574" i="19" s="1"/>
  <c r="I576" i="19"/>
  <c r="I574" i="19" s="1"/>
  <c r="AA571" i="19"/>
  <c r="AA569" i="19" s="1"/>
  <c r="M571" i="19"/>
  <c r="X566" i="19"/>
  <c r="L566" i="19"/>
  <c r="L564" i="19" s="1"/>
  <c r="T561" i="19"/>
  <c r="T559" i="19" s="1"/>
  <c r="M561" i="19"/>
  <c r="M559" i="19" s="1"/>
  <c r="F561" i="19"/>
  <c r="F559" i="19" s="1"/>
  <c r="W556" i="19"/>
  <c r="O556" i="19"/>
  <c r="O554" i="19" s="1"/>
  <c r="H556" i="19"/>
  <c r="H554" i="19" s="1"/>
  <c r="AA551" i="19"/>
  <c r="AA549" i="19" s="1"/>
  <c r="U551" i="19"/>
  <c r="U549" i="19" s="1"/>
  <c r="O551" i="19"/>
  <c r="O549" i="19" s="1"/>
  <c r="I551" i="19"/>
  <c r="I549" i="19" s="1"/>
  <c r="V546" i="19"/>
  <c r="V544" i="19" s="1"/>
  <c r="P546" i="19"/>
  <c r="P544" i="19" s="1"/>
  <c r="J546" i="19"/>
  <c r="J544" i="19" s="1"/>
  <c r="D546" i="19"/>
  <c r="D544" i="19" s="1"/>
  <c r="W541" i="19"/>
  <c r="W539" i="19" s="1"/>
  <c r="Q541" i="19"/>
  <c r="Q539" i="19" s="1"/>
  <c r="K541" i="19"/>
  <c r="K539" i="19" s="1"/>
  <c r="E541" i="19"/>
  <c r="E539" i="19" s="1"/>
  <c r="X536" i="19"/>
  <c r="X534" i="19" s="1"/>
  <c r="R536" i="19"/>
  <c r="R534" i="19" s="1"/>
  <c r="L536" i="19"/>
  <c r="L534" i="19" s="1"/>
  <c r="F536" i="19"/>
  <c r="F534" i="19" s="1"/>
  <c r="Y531" i="19"/>
  <c r="Y529" i="19" s="1"/>
  <c r="S531" i="19"/>
  <c r="S529" i="19" s="1"/>
  <c r="M531" i="19"/>
  <c r="M529" i="19" s="1"/>
  <c r="G531" i="19"/>
  <c r="G529" i="19" s="1"/>
  <c r="Z526" i="19"/>
  <c r="Z524" i="19" s="1"/>
  <c r="T526" i="19"/>
  <c r="T524" i="19" s="1"/>
  <c r="N526" i="19"/>
  <c r="N524" i="19" s="1"/>
  <c r="H526" i="19"/>
  <c r="H524" i="19" s="1"/>
  <c r="AA521" i="19"/>
  <c r="AA519" i="19" s="1"/>
  <c r="U521" i="19"/>
  <c r="U519" i="19" s="1"/>
  <c r="O521" i="19"/>
  <c r="O519" i="19" s="1"/>
  <c r="I521" i="19"/>
  <c r="I519" i="19" s="1"/>
  <c r="V516" i="19"/>
  <c r="V514" i="19" s="1"/>
  <c r="P516" i="19"/>
  <c r="P514" i="19" s="1"/>
  <c r="J516" i="19"/>
  <c r="J514" i="19" s="1"/>
  <c r="D516" i="19"/>
  <c r="D514" i="19" s="1"/>
  <c r="W511" i="19"/>
  <c r="W509" i="19" s="1"/>
  <c r="Q511" i="19"/>
  <c r="Q509" i="19" s="1"/>
  <c r="K511" i="19"/>
  <c r="K509" i="19" s="1"/>
  <c r="E511" i="19"/>
  <c r="E509" i="19" s="1"/>
  <c r="S591" i="19"/>
  <c r="S589" i="19" s="1"/>
  <c r="K586" i="19"/>
  <c r="K584" i="19" s="1"/>
  <c r="L581" i="19"/>
  <c r="L579" i="19" s="1"/>
  <c r="S576" i="19"/>
  <c r="S574" i="19" s="1"/>
  <c r="Y571" i="19"/>
  <c r="Y569" i="19" s="1"/>
  <c r="G571" i="19"/>
  <c r="W566" i="19"/>
  <c r="W564" i="19" s="1"/>
  <c r="I566" i="19"/>
  <c r="I564" i="19" s="1"/>
  <c r="Y561" i="19"/>
  <c r="Y559" i="19" s="1"/>
  <c r="Q561" i="19"/>
  <c r="H561" i="19"/>
  <c r="U556" i="19"/>
  <c r="U554" i="19" s="1"/>
  <c r="M556" i="19"/>
  <c r="M554" i="19" s="1"/>
  <c r="E556" i="19"/>
  <c r="T551" i="19"/>
  <c r="T549" i="19" s="1"/>
  <c r="M551" i="19"/>
  <c r="M549" i="19" s="1"/>
  <c r="F551" i="19"/>
  <c r="W546" i="19"/>
  <c r="W544" i="19" s="1"/>
  <c r="O546" i="19"/>
  <c r="O544" i="19" s="1"/>
  <c r="H546" i="19"/>
  <c r="H544" i="19" s="1"/>
  <c r="X541" i="19"/>
  <c r="X539" i="19" s="1"/>
  <c r="H591" i="19"/>
  <c r="H589" i="19" s="1"/>
  <c r="AA586" i="19"/>
  <c r="AA584" i="19" s="1"/>
  <c r="H586" i="19"/>
  <c r="H584" i="19" s="1"/>
  <c r="Z581" i="19"/>
  <c r="Z579" i="19" s="1"/>
  <c r="K581" i="19"/>
  <c r="K579" i="19" s="1"/>
  <c r="P576" i="19"/>
  <c r="P574" i="19" s="1"/>
  <c r="U571" i="19"/>
  <c r="E571" i="19"/>
  <c r="E569" i="19" s="1"/>
  <c r="U566" i="19"/>
  <c r="U564" i="19" s="1"/>
  <c r="F566" i="19"/>
  <c r="F564" i="19" s="1"/>
  <c r="X561" i="19"/>
  <c r="X559" i="19" s="1"/>
  <c r="P561" i="19"/>
  <c r="P559" i="19" s="1"/>
  <c r="G561" i="19"/>
  <c r="T556" i="19"/>
  <c r="T554" i="19" s="1"/>
  <c r="L556" i="19"/>
  <c r="L554" i="19" s="1"/>
  <c r="D556" i="19"/>
  <c r="D554" i="19" s="1"/>
  <c r="Z551" i="19"/>
  <c r="Z549" i="19" s="1"/>
  <c r="S551" i="19"/>
  <c r="S549" i="19" s="1"/>
  <c r="L551" i="19"/>
  <c r="L549" i="19" s="1"/>
  <c r="E551" i="19"/>
  <c r="E549" i="19" s="1"/>
  <c r="U546" i="19"/>
  <c r="U544" i="19" s="1"/>
  <c r="N546" i="19"/>
  <c r="N544" i="19" s="1"/>
  <c r="G546" i="19"/>
  <c r="G544" i="19" s="1"/>
  <c r="V541" i="19"/>
  <c r="V539" i="19" s="1"/>
  <c r="O541" i="19"/>
  <c r="O539" i="19" s="1"/>
  <c r="H541" i="19"/>
  <c r="H539" i="19" s="1"/>
  <c r="W536" i="19"/>
  <c r="W534" i="19" s="1"/>
  <c r="P536" i="19"/>
  <c r="P534" i="19" s="1"/>
  <c r="I536" i="19"/>
  <c r="I534" i="19" s="1"/>
  <c r="X531" i="19"/>
  <c r="X529" i="19" s="1"/>
  <c r="Q531" i="19"/>
  <c r="Q529" i="19" s="1"/>
  <c r="J531" i="19"/>
  <c r="J529" i="19" s="1"/>
  <c r="Y526" i="19"/>
  <c r="Y524" i="19" s="1"/>
  <c r="R526" i="19"/>
  <c r="R524" i="19" s="1"/>
  <c r="K526" i="19"/>
  <c r="K524" i="19" s="1"/>
  <c r="D526" i="19"/>
  <c r="D524" i="19" s="1"/>
  <c r="Z521" i="19"/>
  <c r="Z519" i="19" s="1"/>
  <c r="S521" i="19"/>
  <c r="S519" i="19" s="1"/>
  <c r="L521" i="19"/>
  <c r="L519" i="19" s="1"/>
  <c r="E521" i="19"/>
  <c r="E519" i="19" s="1"/>
  <c r="U516" i="19"/>
  <c r="U514" i="19" s="1"/>
  <c r="N516" i="19"/>
  <c r="N514" i="19" s="1"/>
  <c r="G516" i="19"/>
  <c r="G514" i="19" s="1"/>
  <c r="V511" i="19"/>
  <c r="V509" i="19" s="1"/>
  <c r="O511" i="19"/>
  <c r="O509" i="19" s="1"/>
  <c r="H511" i="19"/>
  <c r="H509" i="19" s="1"/>
  <c r="Y506" i="19"/>
  <c r="Y504" i="19" s="1"/>
  <c r="S506" i="19"/>
  <c r="S504" i="19" s="1"/>
  <c r="M506" i="19"/>
  <c r="M504" i="19" s="1"/>
  <c r="G506" i="19"/>
  <c r="G504" i="19" s="1"/>
  <c r="Z501" i="19"/>
  <c r="Z499" i="19" s="1"/>
  <c r="T501" i="19"/>
  <c r="T499" i="19" s="1"/>
  <c r="N501" i="19"/>
  <c r="N499" i="19" s="1"/>
  <c r="P631" i="19"/>
  <c r="P629" i="19" s="1"/>
  <c r="Z586" i="19"/>
  <c r="Z584" i="19" s="1"/>
  <c r="F586" i="19"/>
  <c r="F584" i="19" s="1"/>
  <c r="Y581" i="19"/>
  <c r="Y579" i="19" s="1"/>
  <c r="E581" i="19"/>
  <c r="E579" i="19" s="1"/>
  <c r="M576" i="19"/>
  <c r="M574" i="19" s="1"/>
  <c r="T571" i="19"/>
  <c r="T569" i="19" s="1"/>
  <c r="R566" i="19"/>
  <c r="R564" i="19" s="1"/>
  <c r="E566" i="19"/>
  <c r="W561" i="19"/>
  <c r="W559" i="19" s="1"/>
  <c r="N561" i="19"/>
  <c r="N559" i="19" s="1"/>
  <c r="E561" i="19"/>
  <c r="E559" i="19" s="1"/>
  <c r="AA556" i="19"/>
  <c r="AA554" i="19" s="1"/>
  <c r="S556" i="19"/>
  <c r="S554" i="19" s="1"/>
  <c r="K556" i="19"/>
  <c r="K554" i="19" s="1"/>
  <c r="Y551" i="19"/>
  <c r="Y549" i="19" s="1"/>
  <c r="R551" i="19"/>
  <c r="R549" i="19" s="1"/>
  <c r="K551" i="19"/>
  <c r="K549" i="19" s="1"/>
  <c r="D551" i="19"/>
  <c r="D549" i="19" s="1"/>
  <c r="AA546" i="19"/>
  <c r="AA544" i="19" s="1"/>
  <c r="T546" i="19"/>
  <c r="T544" i="19" s="1"/>
  <c r="M546" i="19"/>
  <c r="M544" i="19" s="1"/>
  <c r="F546" i="19"/>
  <c r="F544" i="19" s="1"/>
  <c r="U541" i="19"/>
  <c r="U539" i="19" s="1"/>
  <c r="N541" i="19"/>
  <c r="N539" i="19" s="1"/>
  <c r="G541" i="19"/>
  <c r="G539" i="19" s="1"/>
  <c r="V536" i="19"/>
  <c r="V534" i="19" s="1"/>
  <c r="O536" i="19"/>
  <c r="H536" i="19"/>
  <c r="H534" i="19" s="1"/>
  <c r="W531" i="19"/>
  <c r="W529" i="19" s="1"/>
  <c r="P531" i="19"/>
  <c r="P529" i="19" s="1"/>
  <c r="I531" i="19"/>
  <c r="I529" i="19" s="1"/>
  <c r="X526" i="19"/>
  <c r="X524" i="19" s="1"/>
  <c r="Q526" i="19"/>
  <c r="Q524" i="19" s="1"/>
  <c r="J526" i="19"/>
  <c r="J524" i="19" s="1"/>
  <c r="Y521" i="19"/>
  <c r="Y519" i="19" s="1"/>
  <c r="R521" i="19"/>
  <c r="R519" i="19" s="1"/>
  <c r="K521" i="19"/>
  <c r="K519" i="19" s="1"/>
  <c r="D521" i="19"/>
  <c r="D519" i="19" s="1"/>
  <c r="AA516" i="19"/>
  <c r="AA514" i="19" s="1"/>
  <c r="T516" i="19"/>
  <c r="T514" i="19" s="1"/>
  <c r="M516" i="19"/>
  <c r="F516" i="19"/>
  <c r="F514" i="19" s="1"/>
  <c r="U511" i="19"/>
  <c r="U509" i="19" s="1"/>
  <c r="N511" i="19"/>
  <c r="G511" i="19"/>
  <c r="G509" i="19" s="1"/>
  <c r="X506" i="19"/>
  <c r="X504" i="19" s="1"/>
  <c r="R506" i="19"/>
  <c r="R504" i="19" s="1"/>
  <c r="L506" i="19"/>
  <c r="L504" i="19" s="1"/>
  <c r="F506" i="19"/>
  <c r="F504" i="19" s="1"/>
  <c r="Y501" i="19"/>
  <c r="Y499" i="19" s="1"/>
  <c r="S501" i="19"/>
  <c r="S499" i="19" s="1"/>
  <c r="M501" i="19"/>
  <c r="M499" i="19" s="1"/>
  <c r="G501" i="19"/>
  <c r="G499" i="19" s="1"/>
  <c r="Z496" i="19"/>
  <c r="Z494" i="19" s="1"/>
  <c r="T496" i="19"/>
  <c r="T494" i="19" s="1"/>
  <c r="N496" i="19"/>
  <c r="N494" i="19" s="1"/>
  <c r="H496" i="19"/>
  <c r="H494" i="19" s="1"/>
  <c r="L596" i="19"/>
  <c r="L594" i="19" s="1"/>
  <c r="S586" i="19"/>
  <c r="S584" i="19" s="1"/>
  <c r="R581" i="19"/>
  <c r="R579" i="19" s="1"/>
  <c r="Z576" i="19"/>
  <c r="Z574" i="19" s="1"/>
  <c r="F576" i="19"/>
  <c r="N571" i="19"/>
  <c r="N569" i="19" s="1"/>
  <c r="O566" i="19"/>
  <c r="O564" i="19" s="1"/>
  <c r="S561" i="19"/>
  <c r="S559" i="19" s="1"/>
  <c r="K561" i="19"/>
  <c r="K559" i="19" s="1"/>
  <c r="Y556" i="19"/>
  <c r="Y554" i="19" s="1"/>
  <c r="Q556" i="19"/>
  <c r="G556" i="19"/>
  <c r="G554" i="19" s="1"/>
  <c r="W551" i="19"/>
  <c r="W549" i="19" s="1"/>
  <c r="P551" i="19"/>
  <c r="P549" i="19" s="1"/>
  <c r="H551" i="19"/>
  <c r="H549" i="19" s="1"/>
  <c r="Y546" i="19"/>
  <c r="Y544" i="19" s="1"/>
  <c r="R546" i="19"/>
  <c r="R544" i="19" s="1"/>
  <c r="K546" i="19"/>
  <c r="K544" i="19" s="1"/>
  <c r="Z541" i="19"/>
  <c r="Z539" i="19" s="1"/>
  <c r="S541" i="19"/>
  <c r="S539" i="19" s="1"/>
  <c r="L541" i="19"/>
  <c r="L539" i="19" s="1"/>
  <c r="D541" i="19"/>
  <c r="D539" i="19" s="1"/>
  <c r="AA536" i="19"/>
  <c r="AA534" i="19" s="1"/>
  <c r="T536" i="19"/>
  <c r="T534" i="19" s="1"/>
  <c r="M536" i="19"/>
  <c r="M534" i="19" s="1"/>
  <c r="E536" i="19"/>
  <c r="E534" i="19" s="1"/>
  <c r="U531" i="19"/>
  <c r="U529" i="19" s="1"/>
  <c r="N531" i="19"/>
  <c r="N529" i="19" s="1"/>
  <c r="F531" i="19"/>
  <c r="F529" i="19" s="1"/>
  <c r="V526" i="19"/>
  <c r="V524" i="19" s="1"/>
  <c r="O526" i="19"/>
  <c r="O524" i="19" s="1"/>
  <c r="G526" i="19"/>
  <c r="G524" i="19" s="1"/>
  <c r="W521" i="19"/>
  <c r="W519" i="19" s="1"/>
  <c r="P521" i="19"/>
  <c r="P519" i="19" s="1"/>
  <c r="H521" i="19"/>
  <c r="H519" i="19" s="1"/>
  <c r="Y516" i="19"/>
  <c r="Y514" i="19" s="1"/>
  <c r="R516" i="19"/>
  <c r="R514" i="19" s="1"/>
  <c r="K516" i="19"/>
  <c r="K514" i="19" s="1"/>
  <c r="Z511" i="19"/>
  <c r="Z509" i="19" s="1"/>
  <c r="S511" i="19"/>
  <c r="S509" i="19" s="1"/>
  <c r="L511" i="19"/>
  <c r="L509" i="19" s="1"/>
  <c r="D511" i="19"/>
  <c r="D509" i="19" s="1"/>
  <c r="R601" i="19"/>
  <c r="R599" i="19" s="1"/>
  <c r="Y591" i="19"/>
  <c r="Y589" i="19" s="1"/>
  <c r="R586" i="19"/>
  <c r="R584" i="19" s="1"/>
  <c r="O581" i="19"/>
  <c r="T576" i="19"/>
  <c r="D576" i="19"/>
  <c r="D574" i="19" s="1"/>
  <c r="J571" i="19"/>
  <c r="J569" i="19" s="1"/>
  <c r="AA566" i="19"/>
  <c r="AA564" i="19" s="1"/>
  <c r="K566" i="19"/>
  <c r="K564" i="19" s="1"/>
  <c r="Z561" i="19"/>
  <c r="Z559" i="19" s="1"/>
  <c r="R561" i="19"/>
  <c r="R559" i="19" s="1"/>
  <c r="J561" i="19"/>
  <c r="J559" i="19" s="1"/>
  <c r="X556" i="19"/>
  <c r="X554" i="19" s="1"/>
  <c r="N556" i="19"/>
  <c r="N554" i="19" s="1"/>
  <c r="F556" i="19"/>
  <c r="F554" i="19" s="1"/>
  <c r="V551" i="19"/>
  <c r="V549" i="19" s="1"/>
  <c r="N551" i="19"/>
  <c r="G551" i="19"/>
  <c r="G549" i="19" s="1"/>
  <c r="X546" i="19"/>
  <c r="X544" i="19" s="1"/>
  <c r="Q546" i="19"/>
  <c r="Q544" i="19" s="1"/>
  <c r="I546" i="19"/>
  <c r="I544" i="19" s="1"/>
  <c r="Y541" i="19"/>
  <c r="Y539" i="19" s="1"/>
  <c r="R541" i="19"/>
  <c r="R539" i="19" s="1"/>
  <c r="J541" i="19"/>
  <c r="Z536" i="19"/>
  <c r="Z534" i="19" s="1"/>
  <c r="S536" i="19"/>
  <c r="S534" i="19" s="1"/>
  <c r="K536" i="19"/>
  <c r="K534" i="19" s="1"/>
  <c r="D536" i="19"/>
  <c r="D534" i="19" s="1"/>
  <c r="AA531" i="19"/>
  <c r="AA529" i="19" s="1"/>
  <c r="T531" i="19"/>
  <c r="T529" i="19" s="1"/>
  <c r="L531" i="19"/>
  <c r="L529" i="19" s="1"/>
  <c r="E531" i="19"/>
  <c r="E529" i="19" s="1"/>
  <c r="U526" i="19"/>
  <c r="U524" i="19" s="1"/>
  <c r="M526" i="19"/>
  <c r="M524" i="19" s="1"/>
  <c r="F526" i="19"/>
  <c r="F524" i="19" s="1"/>
  <c r="V521" i="19"/>
  <c r="V519" i="19" s="1"/>
  <c r="N521" i="19"/>
  <c r="N519" i="19" s="1"/>
  <c r="G521" i="19"/>
  <c r="G519" i="19" s="1"/>
  <c r="X516" i="19"/>
  <c r="X514" i="19" s="1"/>
  <c r="Q516" i="19"/>
  <c r="Q514" i="19" s="1"/>
  <c r="I516" i="19"/>
  <c r="I514" i="19" s="1"/>
  <c r="Y511" i="19"/>
  <c r="Y509" i="19" s="1"/>
  <c r="R511" i="19"/>
  <c r="R509" i="19" s="1"/>
  <c r="J511" i="19"/>
  <c r="J509" i="19" s="1"/>
  <c r="AA506" i="19"/>
  <c r="AA504" i="19" s="1"/>
  <c r="U506" i="19"/>
  <c r="U504" i="19" s="1"/>
  <c r="O506" i="19"/>
  <c r="O504" i="19" s="1"/>
  <c r="I506" i="19"/>
  <c r="I504" i="19" s="1"/>
  <c r="V501" i="19"/>
  <c r="V499" i="19" s="1"/>
  <c r="P501" i="19"/>
  <c r="P499" i="19" s="1"/>
  <c r="J501" i="19"/>
  <c r="J499" i="19" s="1"/>
  <c r="D501" i="19"/>
  <c r="D499" i="19" s="1"/>
  <c r="W496" i="19"/>
  <c r="W494" i="19" s="1"/>
  <c r="Q496" i="19"/>
  <c r="Q494" i="19" s="1"/>
  <c r="K496" i="19"/>
  <c r="K494" i="19" s="1"/>
  <c r="E496" i="19"/>
  <c r="E494" i="19" s="1"/>
  <c r="X491" i="19"/>
  <c r="X489" i="19" s="1"/>
  <c r="R491" i="19"/>
  <c r="R489" i="19" s="1"/>
  <c r="L491" i="19"/>
  <c r="L489" i="19" s="1"/>
  <c r="F491" i="19"/>
  <c r="F489" i="19" s="1"/>
  <c r="Y486" i="19"/>
  <c r="Y484" i="19" s="1"/>
  <c r="S486" i="19"/>
  <c r="S484" i="19" s="1"/>
  <c r="M486" i="19"/>
  <c r="M484" i="19" s="1"/>
  <c r="G486" i="19"/>
  <c r="G484" i="19" s="1"/>
  <c r="I556" i="19"/>
  <c r="F541" i="19"/>
  <c r="F539" i="19" s="1"/>
  <c r="Q536" i="19"/>
  <c r="Q534" i="19" s="1"/>
  <c r="H531" i="19"/>
  <c r="H529" i="19" s="1"/>
  <c r="P526" i="19"/>
  <c r="P524" i="19" s="1"/>
  <c r="F521" i="19"/>
  <c r="F519" i="19" s="1"/>
  <c r="S516" i="19"/>
  <c r="AA511" i="19"/>
  <c r="AA509" i="19" s="1"/>
  <c r="F511" i="19"/>
  <c r="F509" i="19" s="1"/>
  <c r="Z506" i="19"/>
  <c r="Z504" i="19" s="1"/>
  <c r="N506" i="19"/>
  <c r="N504" i="19" s="1"/>
  <c r="Q501" i="19"/>
  <c r="Q499" i="19" s="1"/>
  <c r="F501" i="19"/>
  <c r="F499" i="19" s="1"/>
  <c r="Y496" i="19"/>
  <c r="Y494" i="19" s="1"/>
  <c r="P496" i="19"/>
  <c r="P494" i="19" s="1"/>
  <c r="G496" i="19"/>
  <c r="G494" i="19" s="1"/>
  <c r="U491" i="19"/>
  <c r="U489" i="19" s="1"/>
  <c r="N491" i="19"/>
  <c r="N489" i="19" s="1"/>
  <c r="G491" i="19"/>
  <c r="G489" i="19" s="1"/>
  <c r="V486" i="19"/>
  <c r="V484" i="19" s="1"/>
  <c r="O486" i="19"/>
  <c r="O484" i="19" s="1"/>
  <c r="H486" i="19"/>
  <c r="H484" i="19" s="1"/>
  <c r="AA541" i="19"/>
  <c r="AA539" i="19" s="1"/>
  <c r="N536" i="19"/>
  <c r="N534" i="19" s="1"/>
  <c r="Z531" i="19"/>
  <c r="Z529" i="19" s="1"/>
  <c r="D531" i="19"/>
  <c r="D529" i="19" s="1"/>
  <c r="L526" i="19"/>
  <c r="L524" i="19" s="1"/>
  <c r="X521" i="19"/>
  <c r="X519" i="19" s="1"/>
  <c r="O516" i="19"/>
  <c r="O514" i="19" s="1"/>
  <c r="X511" i="19"/>
  <c r="X509" i="19" s="1"/>
  <c r="W506" i="19"/>
  <c r="W504" i="19" s="1"/>
  <c r="K506" i="19"/>
  <c r="K504" i="19" s="1"/>
  <c r="AA501" i="19"/>
  <c r="AA499" i="19" s="1"/>
  <c r="O501" i="19"/>
  <c r="O499" i="19" s="1"/>
  <c r="E501" i="19"/>
  <c r="E499" i="19" s="1"/>
  <c r="X496" i="19"/>
  <c r="X494" i="19" s="1"/>
  <c r="O496" i="19"/>
  <c r="F496" i="19"/>
  <c r="F494" i="19" s="1"/>
  <c r="AA491" i="19"/>
  <c r="AA489" i="19" s="1"/>
  <c r="T491" i="19"/>
  <c r="T489" i="19" s="1"/>
  <c r="M491" i="19"/>
  <c r="M489" i="19" s="1"/>
  <c r="E491" i="19"/>
  <c r="E489" i="19" s="1"/>
  <c r="U486" i="19"/>
  <c r="U484" i="19" s="1"/>
  <c r="N486" i="19"/>
  <c r="N484" i="19" s="1"/>
  <c r="F486" i="19"/>
  <c r="F484" i="19" s="1"/>
  <c r="X596" i="19"/>
  <c r="X594" i="19" s="1"/>
  <c r="W586" i="19"/>
  <c r="W584" i="19" s="1"/>
  <c r="D561" i="19"/>
  <c r="Z556" i="19"/>
  <c r="Z554" i="19" s="1"/>
  <c r="Q551" i="19"/>
  <c r="Q549" i="19" s="1"/>
  <c r="L546" i="19"/>
  <c r="L544" i="19" s="1"/>
  <c r="M541" i="19"/>
  <c r="M539" i="19" s="1"/>
  <c r="Y536" i="19"/>
  <c r="Y534" i="19" s="1"/>
  <c r="O531" i="19"/>
  <c r="O529" i="19" s="1"/>
  <c r="W526" i="19"/>
  <c r="M521" i="19"/>
  <c r="M519" i="19" s="1"/>
  <c r="Z516" i="19"/>
  <c r="Z514" i="19" s="1"/>
  <c r="E516" i="19"/>
  <c r="E514" i="19" s="1"/>
  <c r="M511" i="19"/>
  <c r="M509" i="19" s="1"/>
  <c r="Q506" i="19"/>
  <c r="Q504" i="19" s="1"/>
  <c r="E506" i="19"/>
  <c r="E504" i="19" s="1"/>
  <c r="U501" i="19"/>
  <c r="U499" i="19" s="1"/>
  <c r="I501" i="19"/>
  <c r="I499" i="19" s="1"/>
  <c r="S496" i="19"/>
  <c r="S494" i="19" s="1"/>
  <c r="J496" i="19"/>
  <c r="J494" i="19" s="1"/>
  <c r="W491" i="19"/>
  <c r="W489" i="19" s="1"/>
  <c r="P491" i="19"/>
  <c r="I491" i="19"/>
  <c r="I489" i="19" s="1"/>
  <c r="X486" i="19"/>
  <c r="X484" i="19" s="1"/>
  <c r="Q486" i="19"/>
  <c r="J486" i="19"/>
  <c r="J484" i="19" s="1"/>
  <c r="R486" i="19"/>
  <c r="R484" i="19" s="1"/>
  <c r="O489" i="19"/>
  <c r="Q491" i="19"/>
  <c r="Q489" i="19" s="1"/>
  <c r="R496" i="19"/>
  <c r="R494" i="19" s="1"/>
  <c r="L501" i="19"/>
  <c r="L499" i="19" s="1"/>
  <c r="H506" i="19"/>
  <c r="H504" i="19" s="1"/>
  <c r="N509" i="19"/>
  <c r="T509" i="19"/>
  <c r="H516" i="19"/>
  <c r="H514" i="19" s="1"/>
  <c r="Q521" i="19"/>
  <c r="Q519" i="19" s="1"/>
  <c r="AA526" i="19"/>
  <c r="AA524" i="19" s="1"/>
  <c r="G536" i="19"/>
  <c r="P541" i="19"/>
  <c r="P539" i="19" s="1"/>
  <c r="S546" i="19"/>
  <c r="S544" i="19" s="1"/>
  <c r="J551" i="19"/>
  <c r="J549" i="19" s="1"/>
  <c r="R556" i="19"/>
  <c r="R554" i="19" s="1"/>
  <c r="Q559" i="19"/>
  <c r="V561" i="19"/>
  <c r="V559" i="19" s="1"/>
  <c r="Q571" i="19"/>
  <c r="Q569" i="19" s="1"/>
  <c r="H574" i="19"/>
  <c r="N574" i="19"/>
  <c r="S581" i="19"/>
  <c r="S579" i="19" s="1"/>
  <c r="I465" i="19"/>
  <c r="E484" i="19"/>
  <c r="Q484" i="19"/>
  <c r="E486" i="19"/>
  <c r="T486" i="19"/>
  <c r="T484" i="19" s="1"/>
  <c r="P489" i="19"/>
  <c r="D491" i="19"/>
  <c r="D489" i="19" s="1"/>
  <c r="S491" i="19"/>
  <c r="S489" i="19" s="1"/>
  <c r="O494" i="19"/>
  <c r="U496" i="19"/>
  <c r="U494" i="19" s="1"/>
  <c r="R501" i="19"/>
  <c r="R499" i="19" s="1"/>
  <c r="J506" i="19"/>
  <c r="J504" i="19" s="1"/>
  <c r="L516" i="19"/>
  <c r="L514" i="19" s="1"/>
  <c r="T521" i="19"/>
  <c r="T519" i="19" s="1"/>
  <c r="J536" i="19"/>
  <c r="J534" i="19" s="1"/>
  <c r="T541" i="19"/>
  <c r="T539" i="19" s="1"/>
  <c r="Z546" i="19"/>
  <c r="Z544" i="19" s="1"/>
  <c r="X551" i="19"/>
  <c r="X549" i="19" s="1"/>
  <c r="E554" i="19"/>
  <c r="Q554" i="19"/>
  <c r="W554" i="19"/>
  <c r="O534" i="19"/>
  <c r="U534" i="19"/>
  <c r="D559" i="19"/>
  <c r="O579" i="19"/>
  <c r="U579" i="19"/>
  <c r="M514" i="19"/>
  <c r="S514" i="19"/>
  <c r="V529" i="19"/>
  <c r="N549" i="19"/>
  <c r="I554" i="19"/>
  <c r="G559" i="19"/>
  <c r="S524" i="19"/>
  <c r="G534" i="19"/>
  <c r="J539" i="19"/>
  <c r="P554" i="19"/>
  <c r="H559" i="19"/>
  <c r="J574" i="19"/>
  <c r="W614" i="19"/>
  <c r="I569" i="19"/>
  <c r="O569" i="19"/>
  <c r="U569" i="19"/>
  <c r="E564" i="19"/>
  <c r="T574" i="19"/>
  <c r="D589" i="19"/>
  <c r="J589" i="19"/>
  <c r="P589" i="19"/>
  <c r="X564" i="19"/>
  <c r="G569" i="19"/>
  <c r="M569" i="19"/>
  <c r="S569" i="19"/>
  <c r="F574" i="19"/>
  <c r="Q579" i="19"/>
  <c r="E589" i="19"/>
  <c r="G594" i="19"/>
  <c r="Y594" i="19"/>
  <c r="K599" i="19"/>
  <c r="D594" i="19"/>
  <c r="P594" i="19"/>
  <c r="S614" i="19"/>
  <c r="D619" i="19"/>
  <c r="V619" i="19"/>
  <c r="I624" i="19"/>
  <c r="O604" i="19"/>
  <c r="U604" i="19"/>
  <c r="N614" i="19"/>
  <c r="T614" i="19"/>
  <c r="X589" i="19"/>
  <c r="T609" i="19"/>
  <c r="W594" i="19"/>
  <c r="E614" i="19"/>
  <c r="Q614" i="19"/>
  <c r="M604" i="19"/>
  <c r="F619" i="19"/>
  <c r="G634" i="19"/>
  <c r="M634" i="19"/>
  <c r="S634" i="19"/>
  <c r="R609" i="19"/>
  <c r="X609" i="19"/>
  <c r="G614" i="19"/>
  <c r="Y619" i="19"/>
  <c r="O624" i="19"/>
  <c r="H629" i="19"/>
  <c r="Z629" i="19"/>
  <c r="B767" i="19"/>
  <c r="F14" i="8" l="1"/>
  <c r="F50" i="8"/>
  <c r="U116" i="8"/>
  <c r="Z188" i="8"/>
  <c r="Y8" i="8"/>
  <c r="M56" i="8"/>
  <c r="I44" i="8"/>
  <c r="J38" i="8"/>
  <c r="K32" i="8"/>
  <c r="F8" i="8"/>
  <c r="N50" i="8"/>
  <c r="E44" i="8"/>
  <c r="F38" i="8"/>
  <c r="G32" i="8"/>
  <c r="P8" i="8"/>
  <c r="U14" i="8"/>
  <c r="G26" i="8"/>
  <c r="R32" i="8"/>
  <c r="D44" i="8"/>
  <c r="U50" i="8"/>
  <c r="J62" i="8"/>
  <c r="M80" i="8"/>
  <c r="N32" i="8"/>
  <c r="Y38" i="8"/>
  <c r="K50" i="8"/>
  <c r="D62" i="8"/>
  <c r="L14" i="8"/>
  <c r="W20" i="8"/>
  <c r="O32" i="8"/>
  <c r="Z38" i="8"/>
  <c r="L50" i="8"/>
  <c r="E62" i="8"/>
  <c r="E80" i="8"/>
  <c r="I56" i="8"/>
  <c r="T62" i="8"/>
  <c r="D74" i="8"/>
  <c r="F86" i="8"/>
  <c r="E110" i="8"/>
  <c r="T104" i="8"/>
  <c r="H74" i="8"/>
  <c r="T86" i="8"/>
  <c r="V104" i="8"/>
  <c r="E68" i="8"/>
  <c r="D80" i="8"/>
  <c r="U86" i="8"/>
  <c r="G98" i="8"/>
  <c r="P92" i="8"/>
  <c r="AA110" i="8"/>
  <c r="K128" i="8"/>
  <c r="G110" i="8"/>
  <c r="U122" i="8"/>
  <c r="N80" i="8"/>
  <c r="Y86" i="8"/>
  <c r="K98" i="8"/>
  <c r="Z104" i="8"/>
  <c r="D134" i="8"/>
  <c r="J122" i="8"/>
  <c r="AA128" i="8"/>
  <c r="J110" i="8"/>
  <c r="AA116" i="8"/>
  <c r="M128" i="8"/>
  <c r="L140" i="8"/>
  <c r="W146" i="8"/>
  <c r="H134" i="8"/>
  <c r="S140" i="8"/>
  <c r="E152" i="8"/>
  <c r="H164" i="8"/>
  <c r="O134" i="8"/>
  <c r="Z140" i="8"/>
  <c r="P152" i="8"/>
  <c r="AA164" i="8"/>
  <c r="T146" i="8"/>
  <c r="S158" i="8"/>
  <c r="I146" i="8"/>
  <c r="K158" i="8"/>
  <c r="D170" i="8"/>
  <c r="F182" i="8"/>
  <c r="S152" i="8"/>
  <c r="I164" i="8"/>
  <c r="Z170" i="8"/>
  <c r="N158" i="8"/>
  <c r="Z164" i="8"/>
  <c r="P164" i="8"/>
  <c r="H176" i="8"/>
  <c r="S182" i="8"/>
  <c r="I176" i="8"/>
  <c r="T182" i="8"/>
  <c r="D176" i="8"/>
  <c r="U182" i="8"/>
  <c r="AA8" i="8"/>
  <c r="L32" i="8"/>
  <c r="T38" i="8"/>
  <c r="F140" i="8"/>
  <c r="L98" i="8"/>
  <c r="S8" i="8"/>
  <c r="O26" i="8"/>
  <c r="W8" i="8"/>
  <c r="K62" i="8"/>
  <c r="J8" i="8"/>
  <c r="AA14" i="8"/>
  <c r="M26" i="8"/>
  <c r="X32" i="8"/>
  <c r="J44" i="8"/>
  <c r="AA50" i="8"/>
  <c r="N86" i="8"/>
  <c r="T32" i="8"/>
  <c r="F44" i="8"/>
  <c r="Q50" i="8"/>
  <c r="R14" i="8"/>
  <c r="D26" i="8"/>
  <c r="U32" i="8"/>
  <c r="G44" i="8"/>
  <c r="R50" i="8"/>
  <c r="O62" i="8"/>
  <c r="W80" i="8"/>
  <c r="O56" i="8"/>
  <c r="Z62" i="8"/>
  <c r="M74" i="8"/>
  <c r="P86" i="8"/>
  <c r="O104" i="8"/>
  <c r="G92" i="8"/>
  <c r="I110" i="8"/>
  <c r="R74" i="8"/>
  <c r="K68" i="8"/>
  <c r="U80" i="8"/>
  <c r="J80" i="8"/>
  <c r="AA86" i="8"/>
  <c r="M98" i="8"/>
  <c r="Y116" i="8"/>
  <c r="V92" i="8"/>
  <c r="P104" i="8"/>
  <c r="D128" i="8"/>
  <c r="I74" i="8"/>
  <c r="T80" i="8"/>
  <c r="F92" i="8"/>
  <c r="Q98" i="8"/>
  <c r="E116" i="8"/>
  <c r="P122" i="8"/>
  <c r="J134" i="8"/>
  <c r="E104" i="8"/>
  <c r="P110" i="8"/>
  <c r="H122" i="8"/>
  <c r="S128" i="8"/>
  <c r="R140" i="8"/>
  <c r="N134" i="8"/>
  <c r="Y140" i="8"/>
  <c r="N152" i="8"/>
  <c r="U134" i="8"/>
  <c r="G146" i="8"/>
  <c r="X152" i="8"/>
  <c r="W170" i="8"/>
  <c r="Z146" i="8"/>
  <c r="O146" i="8"/>
  <c r="K170" i="8"/>
  <c r="R182" i="8"/>
  <c r="Y152" i="8"/>
  <c r="Q164" i="8"/>
  <c r="K164" i="8"/>
  <c r="I152" i="8"/>
  <c r="T158" i="8"/>
  <c r="G170" i="8"/>
  <c r="V164" i="8"/>
  <c r="N176" i="8"/>
  <c r="Y182" i="8"/>
  <c r="O176" i="8"/>
  <c r="Z182" i="8"/>
  <c r="J176" i="8"/>
  <c r="AA182" i="8"/>
  <c r="I20" i="8"/>
  <c r="Y14" i="8"/>
  <c r="U8" i="8"/>
  <c r="Z20" i="8"/>
  <c r="Q20" i="8"/>
  <c r="X62" i="8"/>
  <c r="E98" i="8"/>
  <c r="D110" i="8"/>
  <c r="Q146" i="8"/>
  <c r="S170" i="8"/>
  <c r="S110" i="8"/>
  <c r="M14" i="8"/>
  <c r="L26" i="8"/>
  <c r="F122" i="8"/>
  <c r="H20" i="8"/>
  <c r="S26" i="8"/>
  <c r="E38" i="8"/>
  <c r="P44" i="8"/>
  <c r="E56" i="8"/>
  <c r="Q80" i="8"/>
  <c r="Z32" i="8"/>
  <c r="L44" i="8"/>
  <c r="W50" i="8"/>
  <c r="V62" i="8"/>
  <c r="O92" i="8"/>
  <c r="X14" i="8"/>
  <c r="J26" i="8"/>
  <c r="AA32" i="8"/>
  <c r="M44" i="8"/>
  <c r="X50" i="8"/>
  <c r="W62" i="8"/>
  <c r="U56" i="8"/>
  <c r="G68" i="8"/>
  <c r="V74" i="8"/>
  <c r="X86" i="8"/>
  <c r="X110" i="8"/>
  <c r="S92" i="8"/>
  <c r="M116" i="8"/>
  <c r="Z74" i="8"/>
  <c r="F62" i="8"/>
  <c r="Q68" i="8"/>
  <c r="D86" i="8"/>
  <c r="E74" i="8"/>
  <c r="P80" i="8"/>
  <c r="H92" i="8"/>
  <c r="S98" i="8"/>
  <c r="I122" i="8"/>
  <c r="I98" i="8"/>
  <c r="X104" i="8"/>
  <c r="L134" i="8"/>
  <c r="U110" i="8"/>
  <c r="O74" i="8"/>
  <c r="Z80" i="8"/>
  <c r="L92" i="8"/>
  <c r="W98" i="8"/>
  <c r="O110" i="8"/>
  <c r="D140" i="8"/>
  <c r="K116" i="8"/>
  <c r="V122" i="8"/>
  <c r="R134" i="8"/>
  <c r="K104" i="8"/>
  <c r="V110" i="8"/>
  <c r="N122" i="8"/>
  <c r="Y128" i="8"/>
  <c r="X140" i="8"/>
  <c r="L152" i="8"/>
  <c r="T134" i="8"/>
  <c r="F146" i="8"/>
  <c r="W152" i="8"/>
  <c r="AA134" i="8"/>
  <c r="M146" i="8"/>
  <c r="I158" i="8"/>
  <c r="E182" i="8"/>
  <c r="H152" i="8"/>
  <c r="U146" i="8"/>
  <c r="O164" i="8"/>
  <c r="R170" i="8"/>
  <c r="E188" i="8"/>
  <c r="F158" i="8"/>
  <c r="X164" i="8"/>
  <c r="R164" i="8"/>
  <c r="O152" i="8"/>
  <c r="Z158" i="8"/>
  <c r="I170" i="8"/>
  <c r="T176" i="8"/>
  <c r="F188" i="8"/>
  <c r="U176" i="8"/>
  <c r="G188" i="8"/>
  <c r="P176" i="8"/>
  <c r="H188" i="8"/>
  <c r="P14" i="8"/>
  <c r="O8" i="8"/>
  <c r="O14" i="8"/>
  <c r="O50" i="8"/>
  <c r="I32" i="8"/>
  <c r="N74" i="8"/>
  <c r="S86" i="8"/>
  <c r="G128" i="8"/>
  <c r="M152" i="8"/>
  <c r="T74" i="8"/>
  <c r="Z26" i="8"/>
  <c r="G8" i="8"/>
  <c r="M20" i="8"/>
  <c r="X8" i="8"/>
  <c r="P50" i="8"/>
  <c r="K8" i="8"/>
  <c r="S20" i="8"/>
  <c r="V50" i="8"/>
  <c r="S134" i="8"/>
  <c r="N20" i="8"/>
  <c r="Y26" i="8"/>
  <c r="K38" i="8"/>
  <c r="V44" i="8"/>
  <c r="Z68" i="8"/>
  <c r="G38" i="8"/>
  <c r="R44" i="8"/>
  <c r="F68" i="8"/>
  <c r="E20" i="8"/>
  <c r="P26" i="8"/>
  <c r="H38" i="8"/>
  <c r="S44" i="8"/>
  <c r="H56" i="8"/>
  <c r="H68" i="8"/>
  <c r="AA92" i="8"/>
  <c r="AA56" i="8"/>
  <c r="M68" i="8"/>
  <c r="D116" i="8"/>
  <c r="D98" i="8"/>
  <c r="X122" i="8"/>
  <c r="F98" i="8"/>
  <c r="J68" i="8"/>
  <c r="K80" i="8"/>
  <c r="L62" i="8"/>
  <c r="W68" i="8"/>
  <c r="L86" i="8"/>
  <c r="J104" i="8"/>
  <c r="K74" i="8"/>
  <c r="V80" i="8"/>
  <c r="N92" i="8"/>
  <c r="Y98" i="8"/>
  <c r="Y110" i="8"/>
  <c r="I140" i="8"/>
  <c r="R122" i="8"/>
  <c r="O98" i="8"/>
  <c r="J116" i="8"/>
  <c r="V128" i="8"/>
  <c r="U74" i="8"/>
  <c r="G86" i="8"/>
  <c r="R92" i="8"/>
  <c r="D104" i="8"/>
  <c r="W110" i="8"/>
  <c r="E128" i="8"/>
  <c r="U140" i="8"/>
  <c r="Q116" i="8"/>
  <c r="I128" i="8"/>
  <c r="O140" i="8"/>
  <c r="Q104" i="8"/>
  <c r="I116" i="8"/>
  <c r="T122" i="8"/>
  <c r="F134" i="8"/>
  <c r="T164" i="8"/>
  <c r="E146" i="8"/>
  <c r="Z134" i="8"/>
  <c r="L146" i="8"/>
  <c r="G158" i="8"/>
  <c r="D182" i="8"/>
  <c r="H140" i="8"/>
  <c r="S146" i="8"/>
  <c r="Q158" i="8"/>
  <c r="P188" i="8"/>
  <c r="Q152" i="8"/>
  <c r="AA146" i="8"/>
  <c r="Y170" i="8"/>
  <c r="Q188" i="8"/>
  <c r="L158" i="8"/>
  <c r="E170" i="8"/>
  <c r="Y164" i="8"/>
  <c r="U152" i="8"/>
  <c r="W188" i="8"/>
  <c r="O170" i="8"/>
  <c r="Z176" i="8"/>
  <c r="L188" i="8"/>
  <c r="AA176" i="8"/>
  <c r="M188" i="8"/>
  <c r="V176" i="8"/>
  <c r="N188" i="8"/>
  <c r="T56" i="8"/>
  <c r="O44" i="8"/>
  <c r="D38" i="8"/>
  <c r="G14" i="8"/>
  <c r="I8" i="8"/>
  <c r="W38" i="8"/>
  <c r="H80" i="8"/>
  <c r="Y158" i="8"/>
  <c r="N146" i="8"/>
  <c r="S176" i="8"/>
  <c r="O182" i="8"/>
  <c r="L68" i="8"/>
  <c r="D20" i="8"/>
  <c r="R8" i="8"/>
  <c r="D50" i="8"/>
  <c r="J14" i="8"/>
  <c r="E8" i="8"/>
  <c r="J20" i="8"/>
  <c r="Z14" i="8"/>
  <c r="I14" i="8"/>
  <c r="T20" i="8"/>
  <c r="F32" i="8"/>
  <c r="Q38" i="8"/>
  <c r="I50" i="8"/>
  <c r="S56" i="8"/>
  <c r="O68" i="8"/>
  <c r="M38" i="8"/>
  <c r="X44" i="8"/>
  <c r="N56" i="8"/>
  <c r="R68" i="8"/>
  <c r="K20" i="8"/>
  <c r="V26" i="8"/>
  <c r="N38" i="8"/>
  <c r="Y44" i="8"/>
  <c r="T68" i="8"/>
  <c r="AA104" i="8"/>
  <c r="H62" i="8"/>
  <c r="S68" i="8"/>
  <c r="O80" i="8"/>
  <c r="O122" i="8"/>
  <c r="P98" i="8"/>
  <c r="R98" i="8"/>
  <c r="S80" i="8"/>
  <c r="R62" i="8"/>
  <c r="J74" i="8"/>
  <c r="V86" i="8"/>
  <c r="Q74" i="8"/>
  <c r="I86" i="8"/>
  <c r="T92" i="8"/>
  <c r="AA122" i="8"/>
  <c r="D92" i="8"/>
  <c r="U98" i="8"/>
  <c r="M110" i="8"/>
  <c r="P140" i="8"/>
  <c r="S116" i="8"/>
  <c r="AA74" i="8"/>
  <c r="M86" i="8"/>
  <c r="X92" i="8"/>
  <c r="L104" i="8"/>
  <c r="D146" i="8"/>
  <c r="W116" i="8"/>
  <c r="O128" i="8"/>
  <c r="AA140" i="8"/>
  <c r="W104" i="8"/>
  <c r="O116" i="8"/>
  <c r="Z122" i="8"/>
  <c r="K146" i="8"/>
  <c r="R176" i="8"/>
  <c r="G140" i="8"/>
  <c r="R146" i="8"/>
  <c r="N140" i="8"/>
  <c r="Y146" i="8"/>
  <c r="AA158" i="8"/>
  <c r="H146" i="8"/>
  <c r="Z152" i="8"/>
  <c r="P182" i="8"/>
  <c r="J152" i="8"/>
  <c r="G176" i="8"/>
  <c r="G152" i="8"/>
  <c r="R158" i="8"/>
  <c r="L170" i="8"/>
  <c r="F170" i="8"/>
  <c r="AA152" i="8"/>
  <c r="M176" i="8"/>
  <c r="D164" i="8"/>
  <c r="U170" i="8"/>
  <c r="G182" i="8"/>
  <c r="R188" i="8"/>
  <c r="H182" i="8"/>
  <c r="S188" i="8"/>
  <c r="I182" i="8"/>
  <c r="T188" i="8"/>
  <c r="AA62" i="8"/>
  <c r="T26" i="8"/>
  <c r="G26" i="4"/>
  <c r="F26" i="4"/>
  <c r="F23" i="4" s="1"/>
  <c r="F39" i="4" s="1"/>
  <c r="I50" i="4" s="1"/>
  <c r="E26" i="4"/>
  <c r="E23" i="4" s="1"/>
  <c r="E39" i="4" s="1"/>
  <c r="I49" i="4" s="1"/>
  <c r="F11" i="4"/>
  <c r="F36" i="4" s="1"/>
  <c r="I38" i="4" s="1"/>
  <c r="G12" i="4"/>
  <c r="G11" i="4" s="1"/>
  <c r="G36" i="4" s="1"/>
  <c r="I39" i="4" s="1"/>
  <c r="G23" i="4"/>
  <c r="G39" i="4" s="1"/>
  <c r="I51" i="4" s="1"/>
  <c r="D17" i="4"/>
  <c r="D38" i="4" s="1"/>
  <c r="I44" i="4" s="1"/>
  <c r="G20" i="4"/>
  <c r="G17" i="4" s="1"/>
  <c r="G38" i="4" s="1"/>
  <c r="I47" i="4" s="1"/>
  <c r="F20" i="4"/>
  <c r="F17" i="4" s="1"/>
  <c r="F38" i="4" s="1"/>
  <c r="I46" i="4" s="1"/>
  <c r="E20" i="4"/>
  <c r="E17" i="4" s="1"/>
  <c r="E38" i="4" s="1"/>
  <c r="I45" i="4" s="1"/>
  <c r="D23" i="4"/>
  <c r="D39" i="4" s="1"/>
  <c r="I48" i="4" s="1"/>
  <c r="S335" i="19"/>
  <c r="AA390" i="19"/>
  <c r="H385" i="19"/>
  <c r="F395" i="19"/>
  <c r="R400" i="19"/>
  <c r="D410" i="19"/>
  <c r="U415" i="19"/>
  <c r="O425" i="19"/>
  <c r="L435" i="19"/>
  <c r="Y440" i="19"/>
  <c r="I445" i="19"/>
  <c r="H460" i="19"/>
  <c r="V335" i="19"/>
  <c r="X221" i="19"/>
  <c r="T196" i="19"/>
  <c r="M216" i="19"/>
  <c r="X196" i="19"/>
  <c r="Z206" i="19"/>
  <c r="L216" i="19"/>
  <c r="W221" i="19"/>
  <c r="O231" i="19"/>
  <c r="Z236" i="19"/>
  <c r="L246" i="19"/>
  <c r="W251" i="19"/>
  <c r="O261" i="19"/>
  <c r="V216" i="19"/>
  <c r="N226" i="19"/>
  <c r="Y231" i="19"/>
  <c r="K241" i="19"/>
  <c r="V246" i="19"/>
  <c r="N256" i="19"/>
  <c r="Y261" i="19"/>
  <c r="M37" i="19"/>
  <c r="D37" i="19"/>
  <c r="L32" i="19"/>
  <c r="N17" i="19"/>
  <c r="AA12" i="19"/>
  <c r="V152" i="19"/>
  <c r="Q62" i="19"/>
  <c r="J152" i="19"/>
  <c r="D157" i="19"/>
  <c r="E27" i="19"/>
  <c r="R22" i="19"/>
  <c r="H12" i="19"/>
  <c r="U7" i="19"/>
  <c r="H62" i="19"/>
  <c r="F42" i="19"/>
  <c r="E17" i="19"/>
  <c r="R12" i="19"/>
  <c r="T306" i="18"/>
  <c r="S276" i="18"/>
  <c r="E271" i="18"/>
  <c r="G261" i="18"/>
  <c r="K251" i="18"/>
  <c r="V291" i="18"/>
  <c r="Y276" i="18"/>
  <c r="D271" i="18"/>
  <c r="M261" i="18"/>
  <c r="Q251" i="18"/>
  <c r="S241" i="18"/>
  <c r="Q271" i="18"/>
  <c r="AA261" i="18"/>
  <c r="F256" i="18"/>
  <c r="I246" i="18"/>
  <c r="J286" i="18"/>
  <c r="AA291" i="18"/>
  <c r="M301" i="18"/>
  <c r="X306" i="18"/>
  <c r="J316" i="18"/>
  <c r="H440" i="18"/>
  <c r="M460" i="18"/>
  <c r="I390" i="18"/>
  <c r="T395" i="18"/>
  <c r="F405" i="18"/>
  <c r="Q410" i="18"/>
  <c r="I420" i="18"/>
  <c r="M440" i="18"/>
  <c r="I435" i="18"/>
  <c r="H455" i="18"/>
  <c r="M325" i="18"/>
  <c r="X330" i="18"/>
  <c r="J340" i="18"/>
  <c r="AA345" i="18"/>
  <c r="M355" i="18"/>
  <c r="X360" i="18"/>
  <c r="J370" i="18"/>
  <c r="AA375" i="18"/>
  <c r="M385" i="18"/>
  <c r="X390" i="18"/>
  <c r="J400" i="18"/>
  <c r="AA405" i="18"/>
  <c r="M415" i="18"/>
  <c r="K316" i="18"/>
  <c r="S251" i="18"/>
  <c r="F246" i="18"/>
  <c r="K236" i="18"/>
  <c r="N77" i="18"/>
  <c r="Y12" i="18"/>
  <c r="Q47" i="18"/>
  <c r="F12" i="18"/>
  <c r="S7" i="18"/>
  <c r="S82" i="18"/>
  <c r="W32" i="18"/>
  <c r="Y27" i="18"/>
  <c r="D22" i="18"/>
  <c r="AA12" i="18"/>
  <c r="W92" i="18"/>
  <c r="P72" i="18"/>
  <c r="V42" i="18"/>
  <c r="AA37" i="18"/>
  <c r="N12" i="18"/>
  <c r="AA7" i="18"/>
  <c r="H181" i="17"/>
  <c r="Y152" i="17"/>
  <c r="O142" i="17"/>
  <c r="V137" i="17"/>
  <c r="L127" i="17"/>
  <c r="Y122" i="17"/>
  <c r="O112" i="17"/>
  <c r="V107" i="17"/>
  <c r="L97" i="17"/>
  <c r="Y92" i="17"/>
  <c r="O82" i="17"/>
  <c r="V77" i="17"/>
  <c r="L67" i="17"/>
  <c r="Y62" i="17"/>
  <c r="O52" i="17"/>
  <c r="V47" i="17"/>
  <c r="L37" i="17"/>
  <c r="Y32" i="17"/>
  <c r="O22" i="17"/>
  <c r="V17" i="17"/>
  <c r="L7" i="17"/>
  <c r="G181" i="17"/>
  <c r="T176" i="17"/>
  <c r="W157" i="17"/>
  <c r="M147" i="17"/>
  <c r="Z142" i="17"/>
  <c r="J132" i="17"/>
  <c r="W127" i="17"/>
  <c r="M117" i="17"/>
  <c r="Z112" i="17"/>
  <c r="J102" i="17"/>
  <c r="W97" i="17"/>
  <c r="M87" i="17"/>
  <c r="Z82" i="17"/>
  <c r="J72" i="17"/>
  <c r="W67" i="17"/>
  <c r="M57" i="17"/>
  <c r="Z52" i="17"/>
  <c r="J42" i="17"/>
  <c r="W37" i="17"/>
  <c r="M27" i="17"/>
  <c r="Z22" i="17"/>
  <c r="J12" i="17"/>
  <c r="W7" i="17"/>
  <c r="N296" i="17"/>
  <c r="Z271" i="17"/>
  <c r="H216" i="17"/>
  <c r="K201" i="17"/>
  <c r="L221" i="17"/>
  <c r="J186" i="17"/>
  <c r="W181" i="17"/>
  <c r="M171" i="17"/>
  <c r="Z166" i="17"/>
  <c r="J152" i="17"/>
  <c r="W147" i="17"/>
  <c r="M137" i="17"/>
  <c r="Z132" i="17"/>
  <c r="J122" i="17"/>
  <c r="W117" i="17"/>
  <c r="M107" i="17"/>
  <c r="Z102" i="17"/>
  <c r="J92" i="17"/>
  <c r="W87" i="17"/>
  <c r="M77" i="17"/>
  <c r="Z72" i="17"/>
  <c r="J62" i="17"/>
  <c r="W57" i="17"/>
  <c r="M47" i="17"/>
  <c r="Z42" i="17"/>
  <c r="J32" i="17"/>
  <c r="W27" i="17"/>
  <c r="M17" i="17"/>
  <c r="Z12" i="17"/>
  <c r="Z241" i="17"/>
  <c r="U211" i="17"/>
  <c r="I186" i="17"/>
  <c r="P181" i="17"/>
  <c r="F171" i="17"/>
  <c r="S166" i="17"/>
  <c r="I152" i="17"/>
  <c r="P147" i="17"/>
  <c r="F137" i="17"/>
  <c r="S132" i="17"/>
  <c r="I122" i="17"/>
  <c r="P117" i="17"/>
  <c r="F107" i="17"/>
  <c r="S102" i="17"/>
  <c r="I92" i="17"/>
  <c r="P87" i="17"/>
  <c r="F77" i="17"/>
  <c r="S72" i="17"/>
  <c r="I62" i="17"/>
  <c r="P57" i="17"/>
  <c r="F47" i="17"/>
  <c r="S42" i="17"/>
  <c r="I32" i="17"/>
  <c r="P27" i="17"/>
  <c r="F17" i="17"/>
  <c r="S12" i="17"/>
  <c r="U206" i="17"/>
  <c r="O117" i="16"/>
  <c r="N92" i="16"/>
  <c r="AA87" i="16"/>
  <c r="K77" i="16"/>
  <c r="X72" i="16"/>
  <c r="N62" i="16"/>
  <c r="AA57" i="16"/>
  <c r="K47" i="16"/>
  <c r="X42" i="16"/>
  <c r="N32" i="16"/>
  <c r="AA27" i="16"/>
  <c r="K17" i="16"/>
  <c r="X12" i="16"/>
  <c r="M92" i="16"/>
  <c r="Z87" i="16"/>
  <c r="J77" i="16"/>
  <c r="W72" i="16"/>
  <c r="M62" i="16"/>
  <c r="Z57" i="16"/>
  <c r="J47" i="16"/>
  <c r="W42" i="16"/>
  <c r="M32" i="16"/>
  <c r="Z27" i="16"/>
  <c r="J17" i="16"/>
  <c r="W12" i="16"/>
  <c r="D107" i="16"/>
  <c r="L102" i="16"/>
  <c r="M87" i="16"/>
  <c r="Z82" i="16"/>
  <c r="J72" i="16"/>
  <c r="W67" i="16"/>
  <c r="M57" i="16"/>
  <c r="Z52" i="16"/>
  <c r="J42" i="16"/>
  <c r="W37" i="16"/>
  <c r="M27" i="16"/>
  <c r="Z22" i="16"/>
  <c r="J12" i="16"/>
  <c r="W7" i="16"/>
  <c r="P112" i="16"/>
  <c r="E92" i="16"/>
  <c r="R87" i="16"/>
  <c r="H77" i="16"/>
  <c r="U72" i="16"/>
  <c r="E62" i="16"/>
  <c r="AA494" i="19"/>
  <c r="K335" i="19"/>
  <c r="W325" i="19"/>
  <c r="V350" i="19"/>
  <c r="N360" i="19"/>
  <c r="Y365" i="19"/>
  <c r="K375" i="19"/>
  <c r="V405" i="19"/>
  <c r="T415" i="19"/>
  <c r="AA455" i="19"/>
  <c r="AA460" i="19"/>
  <c r="K211" i="19"/>
  <c r="H316" i="19"/>
  <c r="L286" i="19"/>
  <c r="L251" i="19"/>
  <c r="W256" i="19"/>
  <c r="J276" i="19"/>
  <c r="E291" i="19"/>
  <c r="N32" i="19"/>
  <c r="T27" i="19"/>
  <c r="D17" i="19"/>
  <c r="Q12" i="19"/>
  <c r="E32" i="19"/>
  <c r="Y67" i="19"/>
  <c r="H32" i="19"/>
  <c r="H236" i="18"/>
  <c r="H281" i="18"/>
  <c r="S286" i="18"/>
  <c r="E296" i="18"/>
  <c r="P301" i="18"/>
  <c r="H311" i="18"/>
  <c r="S316" i="18"/>
  <c r="L281" i="18"/>
  <c r="Y370" i="18"/>
  <c r="AA325" i="18"/>
  <c r="M335" i="18"/>
  <c r="X340" i="18"/>
  <c r="J350" i="18"/>
  <c r="AA355" i="18"/>
  <c r="M365" i="18"/>
  <c r="X370" i="18"/>
  <c r="J380" i="18"/>
  <c r="AA385" i="18"/>
  <c r="M395" i="18"/>
  <c r="X400" i="18"/>
  <c r="J410" i="18"/>
  <c r="AA415" i="18"/>
  <c r="F450" i="18"/>
  <c r="J475" i="18"/>
  <c r="S460" i="18"/>
  <c r="K435" i="18"/>
  <c r="V440" i="18"/>
  <c r="N450" i="18"/>
  <c r="Y455" i="18"/>
  <c r="K465" i="18"/>
  <c r="V470" i="18"/>
  <c r="P52" i="18"/>
  <c r="K92" i="18"/>
  <c r="W67" i="18"/>
  <c r="O37" i="18"/>
  <c r="P32" i="18"/>
  <c r="R27" i="18"/>
  <c r="V102" i="18"/>
  <c r="N112" i="18"/>
  <c r="Y117" i="18"/>
  <c r="K127" i="18"/>
  <c r="V132" i="18"/>
  <c r="N142" i="18"/>
  <c r="Y147" i="18"/>
  <c r="K157" i="18"/>
  <c r="E92" i="18"/>
  <c r="M82" i="18"/>
  <c r="S37" i="18"/>
  <c r="R281" i="17"/>
  <c r="H271" i="17"/>
  <c r="O261" i="17"/>
  <c r="X246" i="17"/>
  <c r="D201" i="17"/>
  <c r="V7" i="17"/>
  <c r="AA296" i="17"/>
  <c r="N211" i="17"/>
  <c r="V206" i="17"/>
  <c r="W201" i="17"/>
  <c r="Y191" i="17"/>
  <c r="E102" i="16"/>
  <c r="V7" i="16"/>
  <c r="V340" i="19"/>
  <c r="R395" i="19"/>
  <c r="E350" i="19"/>
  <c r="P355" i="19"/>
  <c r="H365" i="19"/>
  <c r="S370" i="19"/>
  <c r="J390" i="19"/>
  <c r="W400" i="19"/>
  <c r="G380" i="19"/>
  <c r="X395" i="19"/>
  <c r="P470" i="19"/>
  <c r="S470" i="19"/>
  <c r="V231" i="19"/>
  <c r="G186" i="19"/>
  <c r="I176" i="19"/>
  <c r="K166" i="19"/>
  <c r="O281" i="19"/>
  <c r="G296" i="19"/>
  <c r="D206" i="19"/>
  <c r="U211" i="19"/>
  <c r="G221" i="19"/>
  <c r="R226" i="19"/>
  <c r="D236" i="19"/>
  <c r="U241" i="19"/>
  <c r="G251" i="19"/>
  <c r="R256" i="19"/>
  <c r="D266" i="19"/>
  <c r="E276" i="19"/>
  <c r="Q306" i="19"/>
  <c r="W266" i="19"/>
  <c r="Y271" i="19"/>
  <c r="K281" i="19"/>
  <c r="V286" i="19"/>
  <c r="N296" i="19"/>
  <c r="Y301" i="19"/>
  <c r="K311" i="19"/>
  <c r="V316" i="19"/>
  <c r="M276" i="19"/>
  <c r="X281" i="19"/>
  <c r="J291" i="19"/>
  <c r="AA296" i="19"/>
  <c r="M306" i="19"/>
  <c r="X311" i="19"/>
  <c r="O301" i="19"/>
  <c r="Z306" i="19"/>
  <c r="L316" i="19"/>
  <c r="N27" i="19"/>
  <c r="AA22" i="19"/>
  <c r="K12" i="19"/>
  <c r="X7" i="19"/>
  <c r="G52" i="19"/>
  <c r="G47" i="19"/>
  <c r="O42" i="19"/>
  <c r="P37" i="19"/>
  <c r="Q32" i="19"/>
  <c r="V27" i="19"/>
  <c r="S52" i="19"/>
  <c r="AA47" i="19"/>
  <c r="P231" i="18"/>
  <c r="E226" i="18"/>
  <c r="S216" i="18"/>
  <c r="H211" i="18"/>
  <c r="P201" i="18"/>
  <c r="E196" i="18"/>
  <c r="S186" i="18"/>
  <c r="H181" i="18"/>
  <c r="P171" i="18"/>
  <c r="E166" i="18"/>
  <c r="S291" i="18"/>
  <c r="V276" i="18"/>
  <c r="X266" i="18"/>
  <c r="D261" i="18"/>
  <c r="N251" i="18"/>
  <c r="X311" i="18"/>
  <c r="U276" i="18"/>
  <c r="W266" i="18"/>
  <c r="Y256" i="18"/>
  <c r="M251" i="18"/>
  <c r="O241" i="18"/>
  <c r="Y231" i="18"/>
  <c r="N226" i="18"/>
  <c r="V216" i="18"/>
  <c r="K211" i="18"/>
  <c r="Y201" i="18"/>
  <c r="N196" i="18"/>
  <c r="V186" i="18"/>
  <c r="K181" i="18"/>
  <c r="Y171" i="18"/>
  <c r="N166" i="18"/>
  <c r="T17" i="18"/>
  <c r="Q67" i="18"/>
  <c r="T32" i="18"/>
  <c r="F246" i="17"/>
  <c r="O231" i="17"/>
  <c r="S226" i="17"/>
  <c r="P7" i="17"/>
  <c r="G216" i="17"/>
  <c r="Z191" i="17"/>
  <c r="P316" i="17"/>
  <c r="D261" i="17"/>
  <c r="V584" i="19"/>
  <c r="N594" i="19"/>
  <c r="Y599" i="19"/>
  <c r="Z614" i="19"/>
  <c r="V629" i="19"/>
  <c r="G609" i="19"/>
  <c r="R614" i="19"/>
  <c r="D624" i="19"/>
  <c r="U629" i="19"/>
  <c r="F624" i="19"/>
  <c r="Q629" i="19"/>
  <c r="E604" i="19"/>
  <c r="P609" i="19"/>
  <c r="H619" i="19"/>
  <c r="S624" i="19"/>
  <c r="E634" i="19"/>
  <c r="R604" i="19"/>
  <c r="D614" i="19"/>
  <c r="U619" i="19"/>
  <c r="G629" i="19"/>
  <c r="R634" i="19"/>
  <c r="AA330" i="19"/>
  <c r="L325" i="19"/>
  <c r="K345" i="19"/>
  <c r="I335" i="19"/>
  <c r="J325" i="19"/>
  <c r="K380" i="19"/>
  <c r="I410" i="19"/>
  <c r="P425" i="19"/>
  <c r="H380" i="19"/>
  <c r="Q385" i="19"/>
  <c r="F410" i="19"/>
  <c r="Q415" i="19"/>
  <c r="J425" i="19"/>
  <c r="G440" i="19"/>
  <c r="L420" i="19"/>
  <c r="W425" i="19"/>
  <c r="O435" i="19"/>
  <c r="Z440" i="19"/>
  <c r="Q470" i="19"/>
  <c r="N455" i="19"/>
  <c r="AA465" i="19"/>
  <c r="Y445" i="19"/>
  <c r="K455" i="19"/>
  <c r="Z470" i="19"/>
  <c r="D201" i="19"/>
  <c r="G191" i="19"/>
  <c r="E211" i="19"/>
  <c r="L221" i="19"/>
  <c r="I17" i="19"/>
  <c r="P12" i="19"/>
  <c r="W47" i="19"/>
  <c r="X42" i="19"/>
  <c r="Y37" i="19"/>
  <c r="F27" i="19"/>
  <c r="S22" i="19"/>
  <c r="I12" i="19"/>
  <c r="H211" i="19"/>
  <c r="Q171" i="19"/>
  <c r="J7" i="19"/>
  <c r="N37" i="19"/>
  <c r="Y42" i="19"/>
  <c r="K52" i="19"/>
  <c r="V57" i="19"/>
  <c r="N67" i="19"/>
  <c r="Y72" i="19"/>
  <c r="K82" i="19"/>
  <c r="V87" i="19"/>
  <c r="N97" i="19"/>
  <c r="Y102" i="19"/>
  <c r="K112" i="19"/>
  <c r="V117" i="19"/>
  <c r="N127" i="19"/>
  <c r="Y132" i="19"/>
  <c r="K142" i="19"/>
  <c r="V147" i="19"/>
  <c r="T157" i="19"/>
  <c r="W57" i="19"/>
  <c r="O67" i="19"/>
  <c r="Z72" i="19"/>
  <c r="L82" i="19"/>
  <c r="W87" i="19"/>
  <c r="O97" i="19"/>
  <c r="Z102" i="19"/>
  <c r="L112" i="19"/>
  <c r="W117" i="19"/>
  <c r="O127" i="19"/>
  <c r="Z132" i="19"/>
  <c r="L142" i="19"/>
  <c r="W147" i="19"/>
  <c r="U157" i="19"/>
  <c r="J67" i="19"/>
  <c r="AA72" i="19"/>
  <c r="M82" i="19"/>
  <c r="X87" i="19"/>
  <c r="J97" i="19"/>
  <c r="AA102" i="19"/>
  <c r="M112" i="19"/>
  <c r="X117" i="19"/>
  <c r="J127" i="19"/>
  <c r="AA132" i="19"/>
  <c r="M142" i="19"/>
  <c r="X147" i="19"/>
  <c r="W157" i="19"/>
  <c r="I157" i="19"/>
  <c r="Z57" i="19"/>
  <c r="L67" i="19"/>
  <c r="W72" i="19"/>
  <c r="O82" i="19"/>
  <c r="Z87" i="19"/>
  <c r="L97" i="19"/>
  <c r="W102" i="19"/>
  <c r="O112" i="19"/>
  <c r="Z117" i="19"/>
  <c r="L127" i="19"/>
  <c r="W132" i="19"/>
  <c r="O142" i="19"/>
  <c r="Z147" i="19"/>
  <c r="R157" i="19"/>
  <c r="I42" i="19"/>
  <c r="H42" i="19"/>
  <c r="I37" i="19"/>
  <c r="J32" i="19"/>
  <c r="P27" i="19"/>
  <c r="F17" i="19"/>
  <c r="S12" i="19"/>
  <c r="U57" i="19"/>
  <c r="R281" i="18"/>
  <c r="U231" i="18"/>
  <c r="D226" i="18"/>
  <c r="R216" i="18"/>
  <c r="G211" i="18"/>
  <c r="U201" i="18"/>
  <c r="D196" i="18"/>
  <c r="R186" i="18"/>
  <c r="G181" i="18"/>
  <c r="U171" i="18"/>
  <c r="D291" i="18"/>
  <c r="E122" i="18"/>
  <c r="X12" i="18"/>
  <c r="U37" i="18"/>
  <c r="Z236" i="17"/>
  <c r="O291" i="17"/>
  <c r="X276" i="17"/>
  <c r="P256" i="17"/>
  <c r="U236" i="17"/>
  <c r="L226" i="17"/>
  <c r="T221" i="17"/>
  <c r="J7" i="17"/>
  <c r="V231" i="17"/>
  <c r="H211" i="17"/>
  <c r="I206" i="17"/>
  <c r="J201" i="17"/>
  <c r="K196" i="17"/>
  <c r="T271" i="17"/>
  <c r="N241" i="17"/>
  <c r="V291" i="17"/>
  <c r="M241" i="17"/>
  <c r="D231" i="17"/>
  <c r="W226" i="17"/>
  <c r="X221" i="17"/>
  <c r="Z216" i="17"/>
  <c r="I142" i="16"/>
  <c r="N127" i="16"/>
  <c r="P147" i="16"/>
  <c r="W132" i="16"/>
  <c r="AA147" i="16"/>
  <c r="S132" i="16"/>
  <c r="X112" i="16"/>
  <c r="Y107" i="16"/>
  <c r="T127" i="16"/>
  <c r="T340" i="19"/>
  <c r="X350" i="19"/>
  <c r="J360" i="19"/>
  <c r="AA365" i="19"/>
  <c r="M375" i="19"/>
  <c r="AA450" i="19"/>
  <c r="N350" i="19"/>
  <c r="Y355" i="19"/>
  <c r="K365" i="19"/>
  <c r="V370" i="19"/>
  <c r="Y330" i="19"/>
  <c r="K340" i="19"/>
  <c r="V345" i="19"/>
  <c r="N355" i="19"/>
  <c r="Y360" i="19"/>
  <c r="K370" i="19"/>
  <c r="V375" i="19"/>
  <c r="M435" i="19"/>
  <c r="R430" i="19"/>
  <c r="Z460" i="19"/>
  <c r="X455" i="19"/>
  <c r="AA475" i="19"/>
  <c r="Q460" i="19"/>
  <c r="I470" i="19"/>
  <c r="T475" i="19"/>
  <c r="Y47" i="19"/>
  <c r="P47" i="19"/>
  <c r="Q42" i="19"/>
  <c r="R37" i="19"/>
  <c r="Z32" i="19"/>
  <c r="D62" i="19"/>
  <c r="U67" i="19"/>
  <c r="G77" i="19"/>
  <c r="R82" i="19"/>
  <c r="D92" i="19"/>
  <c r="U97" i="19"/>
  <c r="G107" i="19"/>
  <c r="R112" i="19"/>
  <c r="D122" i="19"/>
  <c r="U127" i="19"/>
  <c r="G137" i="19"/>
  <c r="R142" i="19"/>
  <c r="H152" i="19"/>
  <c r="E62" i="19"/>
  <c r="G62" i="19"/>
  <c r="R67" i="19"/>
  <c r="D77" i="19"/>
  <c r="U82" i="19"/>
  <c r="G92" i="19"/>
  <c r="R97" i="19"/>
  <c r="D107" i="19"/>
  <c r="U112" i="19"/>
  <c r="G122" i="19"/>
  <c r="R127" i="19"/>
  <c r="D137" i="19"/>
  <c r="U142" i="19"/>
  <c r="N62" i="19"/>
  <c r="Q27" i="19"/>
  <c r="G17" i="19"/>
  <c r="T12" i="19"/>
  <c r="J27" i="19"/>
  <c r="W22" i="19"/>
  <c r="M12" i="19"/>
  <c r="Z7" i="19"/>
  <c r="J296" i="18"/>
  <c r="X296" i="18"/>
  <c r="J306" i="18"/>
  <c r="AA311" i="18"/>
  <c r="G330" i="18"/>
  <c r="R335" i="18"/>
  <c r="D345" i="18"/>
  <c r="U350" i="18"/>
  <c r="G360" i="18"/>
  <c r="R365" i="18"/>
  <c r="D375" i="18"/>
  <c r="U380" i="18"/>
  <c r="G390" i="18"/>
  <c r="R395" i="18"/>
  <c r="D405" i="18"/>
  <c r="U410" i="18"/>
  <c r="G420" i="18"/>
  <c r="W420" i="18"/>
  <c r="P435" i="18"/>
  <c r="E325" i="18"/>
  <c r="P330" i="18"/>
  <c r="H340" i="18"/>
  <c r="S345" i="18"/>
  <c r="E355" i="18"/>
  <c r="P360" i="18"/>
  <c r="H370" i="18"/>
  <c r="S375" i="18"/>
  <c r="E385" i="18"/>
  <c r="P390" i="18"/>
  <c r="H400" i="18"/>
  <c r="S405" i="18"/>
  <c r="E415" i="18"/>
  <c r="S142" i="18"/>
  <c r="X37" i="18"/>
  <c r="R12" i="18"/>
  <c r="M87" i="18"/>
  <c r="V72" i="18"/>
  <c r="S22" i="18"/>
  <c r="P127" i="18"/>
  <c r="U52" i="18"/>
  <c r="N47" i="18"/>
  <c r="O42" i="18"/>
  <c r="M291" i="18"/>
  <c r="S425" i="18"/>
  <c r="R17" i="18"/>
  <c r="D27" i="18"/>
  <c r="U32" i="18"/>
  <c r="G42" i="18"/>
  <c r="R47" i="18"/>
  <c r="D57" i="18"/>
  <c r="U62" i="18"/>
  <c r="G72" i="18"/>
  <c r="R77" i="18"/>
  <c r="D87" i="18"/>
  <c r="U92" i="18"/>
  <c r="G102" i="18"/>
  <c r="R107" i="18"/>
  <c r="D117" i="18"/>
  <c r="U122" i="18"/>
  <c r="G132" i="18"/>
  <c r="R137" i="18"/>
  <c r="D147" i="18"/>
  <c r="U152" i="18"/>
  <c r="G62" i="18"/>
  <c r="R67" i="18"/>
  <c r="D77" i="18"/>
  <c r="U82" i="18"/>
  <c r="G92" i="18"/>
  <c r="R97" i="18"/>
  <c r="D107" i="18"/>
  <c r="U112" i="18"/>
  <c r="G122" i="18"/>
  <c r="R127" i="18"/>
  <c r="D137" i="18"/>
  <c r="U142" i="18"/>
  <c r="G152" i="18"/>
  <c r="R157" i="18"/>
  <c r="O77" i="18"/>
  <c r="W62" i="18"/>
  <c r="O27" i="18"/>
  <c r="N236" i="17"/>
  <c r="G186" i="17"/>
  <c r="T181" i="17"/>
  <c r="N147" i="17"/>
  <c r="AA142" i="17"/>
  <c r="K132" i="17"/>
  <c r="X127" i="17"/>
  <c r="N117" i="17"/>
  <c r="AA112" i="17"/>
  <c r="K102" i="17"/>
  <c r="X97" i="17"/>
  <c r="N87" i="17"/>
  <c r="AA82" i="17"/>
  <c r="K72" i="17"/>
  <c r="X67" i="17"/>
  <c r="N57" i="17"/>
  <c r="AA52" i="17"/>
  <c r="K42" i="17"/>
  <c r="X37" i="17"/>
  <c r="N27" i="17"/>
  <c r="AA22" i="17"/>
  <c r="K12" i="17"/>
  <c r="X7" i="17"/>
  <c r="T241" i="17"/>
  <c r="F276" i="17"/>
  <c r="N266" i="17"/>
  <c r="E226" i="17"/>
  <c r="M221" i="17"/>
  <c r="Z201" i="17"/>
  <c r="S246" i="17"/>
  <c r="W196" i="17"/>
  <c r="AA291" i="17"/>
  <c r="U231" i="17"/>
  <c r="Q226" i="17"/>
  <c r="R221" i="17"/>
  <c r="AA216" i="17"/>
  <c r="U186" i="17"/>
  <c r="E176" i="17"/>
  <c r="R171" i="17"/>
  <c r="H157" i="17"/>
  <c r="U152" i="17"/>
  <c r="E142" i="17"/>
  <c r="R137" i="17"/>
  <c r="H127" i="17"/>
  <c r="U122" i="17"/>
  <c r="E112" i="17"/>
  <c r="R107" i="17"/>
  <c r="H97" i="17"/>
  <c r="U92" i="17"/>
  <c r="E82" i="17"/>
  <c r="R77" i="17"/>
  <c r="H67" i="17"/>
  <c r="U62" i="17"/>
  <c r="E52" i="17"/>
  <c r="R47" i="17"/>
  <c r="H37" i="17"/>
  <c r="U32" i="17"/>
  <c r="E22" i="17"/>
  <c r="R17" i="17"/>
  <c r="H7" i="17"/>
  <c r="W256" i="17"/>
  <c r="S216" i="17"/>
  <c r="N186" i="17"/>
  <c r="AA181" i="17"/>
  <c r="K171" i="17"/>
  <c r="X166" i="17"/>
  <c r="N152" i="17"/>
  <c r="AA147" i="17"/>
  <c r="K137" i="17"/>
  <c r="X132" i="17"/>
  <c r="N122" i="17"/>
  <c r="AA117" i="17"/>
  <c r="K107" i="17"/>
  <c r="X102" i="17"/>
  <c r="N92" i="17"/>
  <c r="AA87" i="17"/>
  <c r="K77" i="17"/>
  <c r="X72" i="17"/>
  <c r="N62" i="17"/>
  <c r="AA57" i="17"/>
  <c r="K47" i="17"/>
  <c r="X42" i="17"/>
  <c r="N32" i="17"/>
  <c r="AA27" i="17"/>
  <c r="K17" i="17"/>
  <c r="X12" i="17"/>
  <c r="T147" i="16"/>
  <c r="X132" i="16"/>
  <c r="Z92" i="16"/>
  <c r="J82" i="16"/>
  <c r="W77" i="16"/>
  <c r="M67" i="16"/>
  <c r="Z62" i="16"/>
  <c r="J52" i="16"/>
  <c r="W47" i="16"/>
  <c r="M37" i="16"/>
  <c r="Z32" i="16"/>
  <c r="J22" i="16"/>
  <c r="W17" i="16"/>
  <c r="M7" i="16"/>
  <c r="D147" i="16"/>
  <c r="K132" i="16"/>
  <c r="Y92" i="16"/>
  <c r="O82" i="16"/>
  <c r="V77" i="16"/>
  <c r="L67" i="16"/>
  <c r="Y62" i="16"/>
  <c r="O52" i="16"/>
  <c r="V47" i="16"/>
  <c r="L37" i="16"/>
  <c r="Y32" i="16"/>
  <c r="O22" i="16"/>
  <c r="V17" i="16"/>
  <c r="L7" i="16"/>
  <c r="O147" i="16"/>
  <c r="G132" i="16"/>
  <c r="Z102" i="16"/>
  <c r="L92" i="16"/>
  <c r="Y87" i="16"/>
  <c r="O77" i="16"/>
  <c r="M67" i="19"/>
  <c r="N42" i="19"/>
  <c r="L22" i="18"/>
  <c r="T12" i="18"/>
  <c r="X241" i="17"/>
  <c r="N181" i="17"/>
  <c r="R157" i="17"/>
  <c r="H147" i="17"/>
  <c r="U142" i="17"/>
  <c r="E132" i="17"/>
  <c r="R127" i="17"/>
  <c r="H117" i="17"/>
  <c r="U112" i="17"/>
  <c r="E102" i="17"/>
  <c r="R97" i="17"/>
  <c r="H87" i="17"/>
  <c r="U82" i="17"/>
  <c r="E72" i="17"/>
  <c r="R67" i="17"/>
  <c r="H57" i="17"/>
  <c r="U52" i="17"/>
  <c r="E42" i="17"/>
  <c r="R37" i="17"/>
  <c r="H27" i="17"/>
  <c r="U22" i="17"/>
  <c r="E12" i="17"/>
  <c r="R7" i="17"/>
  <c r="H241" i="17"/>
  <c r="M181" i="17"/>
  <c r="Z176" i="17"/>
  <c r="J166" i="17"/>
  <c r="F152" i="17"/>
  <c r="S147" i="17"/>
  <c r="I137" i="17"/>
  <c r="P132" i="17"/>
  <c r="F122" i="17"/>
  <c r="S117" i="17"/>
  <c r="I107" i="17"/>
  <c r="P102" i="17"/>
  <c r="F92" i="17"/>
  <c r="S87" i="17"/>
  <c r="I77" i="17"/>
  <c r="P72" i="17"/>
  <c r="F62" i="17"/>
  <c r="S57" i="17"/>
  <c r="I47" i="17"/>
  <c r="P42" i="17"/>
  <c r="F32" i="17"/>
  <c r="S27" i="17"/>
  <c r="I17" i="17"/>
  <c r="P12" i="17"/>
  <c r="P286" i="17"/>
  <c r="R251" i="17"/>
  <c r="F221" i="17"/>
  <c r="O216" i="17"/>
  <c r="P211" i="17"/>
  <c r="Q206" i="17"/>
  <c r="R201" i="17"/>
  <c r="AA196" i="17"/>
  <c r="P157" i="17"/>
  <c r="F147" i="17"/>
  <c r="S142" i="17"/>
  <c r="I132" i="17"/>
  <c r="P127" i="17"/>
  <c r="F117" i="17"/>
  <c r="S112" i="17"/>
  <c r="I102" i="17"/>
  <c r="P97" i="17"/>
  <c r="F87" i="17"/>
  <c r="S82" i="17"/>
  <c r="I72" i="17"/>
  <c r="P67" i="17"/>
  <c r="F57" i="17"/>
  <c r="S52" i="17"/>
  <c r="I42" i="17"/>
  <c r="P37" i="17"/>
  <c r="F27" i="17"/>
  <c r="S22" i="17"/>
  <c r="I12" i="17"/>
  <c r="K226" i="17"/>
  <c r="L281" i="17"/>
  <c r="R246" i="17"/>
  <c r="L231" i="17"/>
  <c r="J226" i="17"/>
  <c r="K221" i="17"/>
  <c r="T216" i="17"/>
  <c r="O186" i="17"/>
  <c r="V181" i="17"/>
  <c r="L171" i="17"/>
  <c r="Y166" i="17"/>
  <c r="O152" i="17"/>
  <c r="V147" i="17"/>
  <c r="L137" i="17"/>
  <c r="Y132" i="17"/>
  <c r="O122" i="17"/>
  <c r="V117" i="17"/>
  <c r="L107" i="17"/>
  <c r="Y102" i="17"/>
  <c r="O92" i="17"/>
  <c r="V87" i="17"/>
  <c r="L77" i="17"/>
  <c r="Y72" i="17"/>
  <c r="O62" i="17"/>
  <c r="V57" i="17"/>
  <c r="L47" i="17"/>
  <c r="Y42" i="17"/>
  <c r="O32" i="17"/>
  <c r="V27" i="17"/>
  <c r="L17" i="17"/>
  <c r="Y12" i="17"/>
  <c r="L216" i="17"/>
  <c r="T211" i="17"/>
  <c r="H186" i="17"/>
  <c r="U181" i="17"/>
  <c r="E171" i="17"/>
  <c r="R166" i="17"/>
  <c r="H152" i="17"/>
  <c r="U147" i="17"/>
  <c r="E137" i="17"/>
  <c r="R132" i="17"/>
  <c r="H122" i="17"/>
  <c r="U117" i="17"/>
  <c r="E107" i="17"/>
  <c r="R102" i="17"/>
  <c r="H92" i="17"/>
  <c r="U87" i="17"/>
  <c r="E77" i="17"/>
  <c r="R72" i="17"/>
  <c r="H62" i="17"/>
  <c r="U57" i="17"/>
  <c r="E47" i="17"/>
  <c r="R42" i="17"/>
  <c r="H32" i="17"/>
  <c r="U27" i="17"/>
  <c r="E17" i="17"/>
  <c r="R12" i="17"/>
  <c r="H147" i="16"/>
  <c r="L132" i="16"/>
  <c r="Y117" i="16"/>
  <c r="G97" i="16"/>
  <c r="T92" i="16"/>
  <c r="D82" i="16"/>
  <c r="Q77" i="16"/>
  <c r="G67" i="16"/>
  <c r="T62" i="16"/>
  <c r="D52" i="16"/>
  <c r="Q47" i="16"/>
  <c r="G37" i="16"/>
  <c r="T32" i="16"/>
  <c r="D22" i="16"/>
  <c r="Q17" i="16"/>
  <c r="G7" i="16"/>
  <c r="F97" i="16"/>
  <c r="S92" i="16"/>
  <c r="I82" i="16"/>
  <c r="P77" i="16"/>
  <c r="F67" i="16"/>
  <c r="S62" i="16"/>
  <c r="I52" i="16"/>
  <c r="P47" i="16"/>
  <c r="F37" i="16"/>
  <c r="S32" i="16"/>
  <c r="I22" i="16"/>
  <c r="P17" i="16"/>
  <c r="F7" i="16"/>
  <c r="J112" i="16"/>
  <c r="F92" i="16"/>
  <c r="S87" i="16"/>
  <c r="I77" i="16"/>
  <c r="P72" i="16"/>
  <c r="F62" i="16"/>
  <c r="S57" i="16"/>
  <c r="I47" i="16"/>
  <c r="P42" i="16"/>
  <c r="F32" i="16"/>
  <c r="S27" i="16"/>
  <c r="I17" i="16"/>
  <c r="P12" i="16"/>
  <c r="I117" i="16"/>
  <c r="Q102" i="16"/>
  <c r="O470" i="15"/>
  <c r="E97" i="14"/>
  <c r="K112" i="14"/>
  <c r="Y87" i="14"/>
  <c r="W32" i="14"/>
  <c r="X27" i="14"/>
  <c r="N17" i="14"/>
  <c r="AA12" i="14"/>
  <c r="U122" i="14"/>
  <c r="G132" i="14"/>
  <c r="R137" i="14"/>
  <c r="D147" i="14"/>
  <c r="U152" i="14"/>
  <c r="D32" i="14"/>
  <c r="U37" i="14"/>
  <c r="G47" i="14"/>
  <c r="R52" i="14"/>
  <c r="D62" i="14"/>
  <c r="U67" i="14"/>
  <c r="G77" i="14"/>
  <c r="R82" i="14"/>
  <c r="D92" i="14"/>
  <c r="U97" i="14"/>
  <c r="G107" i="14"/>
  <c r="R112" i="14"/>
  <c r="D122" i="14"/>
  <c r="U127" i="14"/>
  <c r="G137" i="14"/>
  <c r="R142" i="14"/>
  <c r="D152" i="14"/>
  <c r="U157" i="14"/>
  <c r="Q42" i="14"/>
  <c r="I52" i="14"/>
  <c r="T57" i="14"/>
  <c r="F67" i="14"/>
  <c r="Q72" i="14"/>
  <c r="I82" i="14"/>
  <c r="T87" i="14"/>
  <c r="F97" i="14"/>
  <c r="Q102" i="14"/>
  <c r="I112" i="14"/>
  <c r="T117" i="14"/>
  <c r="F127" i="14"/>
  <c r="Q132" i="14"/>
  <c r="I142" i="14"/>
  <c r="T147" i="14"/>
  <c r="F157" i="14"/>
  <c r="Q77" i="14"/>
  <c r="I87" i="14"/>
  <c r="T92" i="14"/>
  <c r="F102" i="14"/>
  <c r="Q107" i="14"/>
  <c r="I117" i="14"/>
  <c r="T122" i="14"/>
  <c r="F132" i="14"/>
  <c r="Q137" i="14"/>
  <c r="I147" i="14"/>
  <c r="T152" i="14"/>
  <c r="Q251" i="14"/>
  <c r="S211" i="14"/>
  <c r="V117" i="14"/>
  <c r="S67" i="14"/>
  <c r="W52" i="14"/>
  <c r="G32" i="14"/>
  <c r="Q27" i="14"/>
  <c r="G17" i="14"/>
  <c r="T12" i="14"/>
  <c r="I107" i="14"/>
  <c r="W82" i="14"/>
  <c r="L137" i="16"/>
  <c r="J102" i="16"/>
  <c r="R62" i="14"/>
  <c r="W47" i="14"/>
  <c r="E17" i="14"/>
  <c r="R12" i="14"/>
  <c r="D17" i="14"/>
  <c r="Q12" i="14"/>
  <c r="T97" i="14"/>
  <c r="O77" i="14"/>
  <c r="R27" i="14"/>
  <c r="H17" i="14"/>
  <c r="U12" i="14"/>
  <c r="V7" i="14"/>
  <c r="AA122" i="14"/>
  <c r="M132" i="14"/>
  <c r="X137" i="14"/>
  <c r="J147" i="14"/>
  <c r="AA152" i="14"/>
  <c r="J32" i="14"/>
  <c r="AA37" i="14"/>
  <c r="M47" i="14"/>
  <c r="X52" i="14"/>
  <c r="J62" i="14"/>
  <c r="AA67" i="14"/>
  <c r="M77" i="14"/>
  <c r="X82" i="14"/>
  <c r="J92" i="14"/>
  <c r="AA97" i="14"/>
  <c r="M107" i="14"/>
  <c r="X112" i="14"/>
  <c r="J122" i="14"/>
  <c r="AA127" i="14"/>
  <c r="M137" i="14"/>
  <c r="X142" i="14"/>
  <c r="J152" i="14"/>
  <c r="AA157" i="14"/>
  <c r="W77" i="14"/>
  <c r="O87" i="14"/>
  <c r="Z92" i="14"/>
  <c r="L102" i="14"/>
  <c r="W107" i="14"/>
  <c r="O117" i="14"/>
  <c r="Z122" i="14"/>
  <c r="L132" i="14"/>
  <c r="W137" i="14"/>
  <c r="O147" i="14"/>
  <c r="Z152" i="14"/>
  <c r="E251" i="14"/>
  <c r="Z206" i="14"/>
  <c r="L186" i="14"/>
  <c r="D117" i="14"/>
  <c r="L107" i="14"/>
  <c r="Z82" i="14"/>
  <c r="X22" i="14"/>
  <c r="N12" i="14"/>
  <c r="AA7" i="14"/>
  <c r="V72" i="16"/>
  <c r="L62" i="16"/>
  <c r="Y57" i="16"/>
  <c r="O47" i="16"/>
  <c r="V42" i="16"/>
  <c r="L32" i="16"/>
  <c r="Y27" i="16"/>
  <c r="O17" i="16"/>
  <c r="V12" i="16"/>
  <c r="H127" i="16"/>
  <c r="I152" i="16"/>
  <c r="G107" i="16"/>
  <c r="V465" i="15"/>
  <c r="L455" i="15"/>
  <c r="Y450" i="15"/>
  <c r="O440" i="15"/>
  <c r="V435" i="15"/>
  <c r="L425" i="15"/>
  <c r="Y420" i="15"/>
  <c r="O410" i="15"/>
  <c r="V405" i="15"/>
  <c r="L395" i="15"/>
  <c r="Y390" i="15"/>
  <c r="O380" i="15"/>
  <c r="V375" i="15"/>
  <c r="L365" i="15"/>
  <c r="Y360" i="15"/>
  <c r="O350" i="15"/>
  <c r="V345" i="15"/>
  <c r="L335" i="15"/>
  <c r="Y330" i="15"/>
  <c r="O316" i="15"/>
  <c r="V311" i="15"/>
  <c r="L301" i="15"/>
  <c r="Y296" i="15"/>
  <c r="O286" i="15"/>
  <c r="V281" i="15"/>
  <c r="L271" i="15"/>
  <c r="Y266" i="15"/>
  <c r="O256" i="15"/>
  <c r="V251" i="15"/>
  <c r="L241" i="15"/>
  <c r="Y236" i="15"/>
  <c r="O226" i="15"/>
  <c r="V221" i="15"/>
  <c r="L211" i="15"/>
  <c r="Y206" i="15"/>
  <c r="O196" i="15"/>
  <c r="V191" i="15"/>
  <c r="L181" i="15"/>
  <c r="Y176" i="15"/>
  <c r="O166" i="15"/>
  <c r="V157" i="15"/>
  <c r="L147" i="15"/>
  <c r="Y142" i="15"/>
  <c r="O132" i="15"/>
  <c r="V127" i="15"/>
  <c r="L117" i="15"/>
  <c r="Y112" i="15"/>
  <c r="O102" i="15"/>
  <c r="V97" i="15"/>
  <c r="L87" i="15"/>
  <c r="Y82" i="15"/>
  <c r="O72" i="15"/>
  <c r="V67" i="15"/>
  <c r="L57" i="15"/>
  <c r="Y52" i="15"/>
  <c r="O42" i="15"/>
  <c r="V37" i="15"/>
  <c r="L27" i="15"/>
  <c r="Y22" i="15"/>
  <c r="O12" i="15"/>
  <c r="V7" i="15"/>
  <c r="N455" i="15"/>
  <c r="AA450" i="15"/>
  <c r="K440" i="15"/>
  <c r="X435" i="15"/>
  <c r="N425" i="15"/>
  <c r="AA420" i="15"/>
  <c r="K410" i="15"/>
  <c r="X405" i="15"/>
  <c r="N395" i="15"/>
  <c r="AA390" i="15"/>
  <c r="K380" i="15"/>
  <c r="X375" i="15"/>
  <c r="N365" i="15"/>
  <c r="AA360" i="15"/>
  <c r="K350" i="15"/>
  <c r="X345" i="15"/>
  <c r="N335" i="15"/>
  <c r="AA330" i="15"/>
  <c r="Q316" i="15"/>
  <c r="G306" i="15"/>
  <c r="T301" i="15"/>
  <c r="D291" i="15"/>
  <c r="Q286" i="15"/>
  <c r="G276" i="15"/>
  <c r="T271" i="15"/>
  <c r="D261" i="15"/>
  <c r="Q256" i="15"/>
  <c r="G246" i="15"/>
  <c r="T241" i="15"/>
  <c r="D231" i="15"/>
  <c r="Q226" i="15"/>
  <c r="G216" i="15"/>
  <c r="T211" i="15"/>
  <c r="D201" i="15"/>
  <c r="Q196" i="15"/>
  <c r="G186" i="15"/>
  <c r="F157" i="15"/>
  <c r="S152" i="15"/>
  <c r="I142" i="15"/>
  <c r="P137" i="15"/>
  <c r="F127" i="15"/>
  <c r="S122" i="15"/>
  <c r="I112" i="15"/>
  <c r="P107" i="15"/>
  <c r="F97" i="15"/>
  <c r="S92" i="15"/>
  <c r="I82" i="15"/>
  <c r="P77" i="15"/>
  <c r="F67" i="15"/>
  <c r="S62" i="15"/>
  <c r="I52" i="15"/>
  <c r="P47" i="15"/>
  <c r="F37" i="15"/>
  <c r="S32" i="15"/>
  <c r="F62" i="14"/>
  <c r="K47" i="14"/>
  <c r="V22" i="14"/>
  <c r="L12" i="14"/>
  <c r="Y7" i="14"/>
  <c r="S72" i="14"/>
  <c r="D82" i="14"/>
  <c r="U87" i="14"/>
  <c r="G97" i="14"/>
  <c r="R102" i="14"/>
  <c r="D112" i="14"/>
  <c r="U117" i="14"/>
  <c r="G127" i="14"/>
  <c r="R132" i="14"/>
  <c r="D142" i="14"/>
  <c r="U147" i="14"/>
  <c r="G157" i="14"/>
  <c r="S271" i="14"/>
  <c r="S181" i="14"/>
  <c r="U92" i="14"/>
  <c r="H82" i="14"/>
  <c r="Z37" i="14"/>
  <c r="R22" i="14"/>
  <c r="H12" i="14"/>
  <c r="U7" i="14"/>
  <c r="F246" i="14"/>
  <c r="AA201" i="14"/>
  <c r="F152" i="14"/>
  <c r="W112" i="14"/>
  <c r="R92" i="14"/>
  <c r="L47" i="14"/>
  <c r="U42" i="14"/>
  <c r="R37" i="14"/>
  <c r="AA32" i="14"/>
  <c r="K22" i="14"/>
  <c r="X17" i="14"/>
  <c r="N7" i="14"/>
  <c r="Z147" i="16"/>
  <c r="R132" i="16"/>
  <c r="W112" i="16"/>
  <c r="X107" i="16"/>
  <c r="K92" i="16"/>
  <c r="X87" i="16"/>
  <c r="N77" i="16"/>
  <c r="AA72" i="16"/>
  <c r="K62" i="16"/>
  <c r="X57" i="16"/>
  <c r="N47" i="16"/>
  <c r="AA42" i="16"/>
  <c r="K32" i="16"/>
  <c r="X27" i="16"/>
  <c r="N17" i="16"/>
  <c r="AA12" i="16"/>
  <c r="O152" i="16"/>
  <c r="Z157" i="16"/>
  <c r="J122" i="16"/>
  <c r="AA127" i="16"/>
  <c r="M137" i="16"/>
  <c r="X142" i="16"/>
  <c r="J152" i="16"/>
  <c r="AA157" i="16"/>
  <c r="N107" i="16"/>
  <c r="Y112" i="16"/>
  <c r="K122" i="16"/>
  <c r="V127" i="16"/>
  <c r="N137" i="16"/>
  <c r="Y142" i="16"/>
  <c r="K152" i="16"/>
  <c r="V157" i="16"/>
  <c r="K127" i="16"/>
  <c r="V132" i="16"/>
  <c r="N142" i="16"/>
  <c r="Y147" i="16"/>
  <c r="K157" i="16"/>
  <c r="K142" i="16"/>
  <c r="G127" i="16"/>
  <c r="Z629" i="15"/>
  <c r="O624" i="15"/>
  <c r="W614" i="15"/>
  <c r="L609" i="15"/>
  <c r="Z599" i="15"/>
  <c r="O594" i="15"/>
  <c r="W584" i="15"/>
  <c r="L579" i="15"/>
  <c r="Z569" i="15"/>
  <c r="O564" i="15"/>
  <c r="W554" i="15"/>
  <c r="L549" i="15"/>
  <c r="Z539" i="15"/>
  <c r="O534" i="15"/>
  <c r="W524" i="15"/>
  <c r="X157" i="16"/>
  <c r="J142" i="16"/>
  <c r="F127" i="16"/>
  <c r="T102" i="16"/>
  <c r="H97" i="16"/>
  <c r="U92" i="16"/>
  <c r="E82" i="16"/>
  <c r="R77" i="16"/>
  <c r="H67" i="16"/>
  <c r="P465" i="15"/>
  <c r="F455" i="15"/>
  <c r="S450" i="15"/>
  <c r="I440" i="15"/>
  <c r="P435" i="15"/>
  <c r="F425" i="15"/>
  <c r="S420" i="15"/>
  <c r="I410" i="15"/>
  <c r="P405" i="15"/>
  <c r="F395" i="15"/>
  <c r="S390" i="15"/>
  <c r="I380" i="15"/>
  <c r="P375" i="15"/>
  <c r="F365" i="15"/>
  <c r="S360" i="15"/>
  <c r="I350" i="15"/>
  <c r="J460" i="15"/>
  <c r="W455" i="15"/>
  <c r="M445" i="15"/>
  <c r="Z440" i="15"/>
  <c r="J430" i="15"/>
  <c r="W425" i="15"/>
  <c r="M415" i="15"/>
  <c r="Z410" i="15"/>
  <c r="J400" i="15"/>
  <c r="W395" i="15"/>
  <c r="M385" i="15"/>
  <c r="Z380" i="15"/>
  <c r="J370" i="15"/>
  <c r="W365" i="15"/>
  <c r="M355" i="15"/>
  <c r="Z350" i="15"/>
  <c r="J340" i="15"/>
  <c r="W335" i="15"/>
  <c r="M325" i="15"/>
  <c r="Z316" i="15"/>
  <c r="J306" i="15"/>
  <c r="W301" i="15"/>
  <c r="M291" i="15"/>
  <c r="Z286" i="15"/>
  <c r="J276" i="15"/>
  <c r="W271" i="15"/>
  <c r="M261" i="15"/>
  <c r="Z256" i="15"/>
  <c r="J246" i="15"/>
  <c r="W241" i="15"/>
  <c r="M231" i="15"/>
  <c r="Z226" i="15"/>
  <c r="J216" i="15"/>
  <c r="W211" i="15"/>
  <c r="M201" i="15"/>
  <c r="Z196" i="15"/>
  <c r="J186" i="15"/>
  <c r="W181" i="15"/>
  <c r="M171" i="15"/>
  <c r="Z166" i="15"/>
  <c r="J152" i="15"/>
  <c r="W147" i="15"/>
  <c r="M137" i="15"/>
  <c r="Z132" i="15"/>
  <c r="J122" i="15"/>
  <c r="W117" i="15"/>
  <c r="M107" i="15"/>
  <c r="Z102" i="15"/>
  <c r="J92" i="15"/>
  <c r="W87" i="15"/>
  <c r="M77" i="15"/>
  <c r="Z72" i="15"/>
  <c r="J62" i="15"/>
  <c r="W57" i="15"/>
  <c r="M47" i="15"/>
  <c r="Z42" i="15"/>
  <c r="J32" i="15"/>
  <c r="W27" i="15"/>
  <c r="M17" i="15"/>
  <c r="Z12" i="15"/>
  <c r="L475" i="15"/>
  <c r="T470" i="15"/>
  <c r="D470" i="15"/>
  <c r="P22" i="14"/>
  <c r="F12" i="14"/>
  <c r="S7" i="14"/>
  <c r="S102" i="14"/>
  <c r="I92" i="14"/>
  <c r="N82" i="14"/>
  <c r="Y27" i="14"/>
  <c r="O17" i="14"/>
  <c r="V12" i="14"/>
  <c r="T32" i="14"/>
  <c r="R57" i="16"/>
  <c r="H47" i="16"/>
  <c r="U42" i="16"/>
  <c r="E32" i="16"/>
  <c r="R27" i="16"/>
  <c r="H17" i="16"/>
  <c r="U12" i="16"/>
  <c r="U152" i="16"/>
  <c r="E117" i="16"/>
  <c r="P122" i="16"/>
  <c r="H132" i="16"/>
  <c r="S137" i="16"/>
  <c r="E147" i="16"/>
  <c r="P152" i="16"/>
  <c r="I102" i="16"/>
  <c r="T107" i="16"/>
  <c r="F117" i="16"/>
  <c r="Q122" i="16"/>
  <c r="I132" i="16"/>
  <c r="T137" i="16"/>
  <c r="F147" i="16"/>
  <c r="Q152" i="16"/>
  <c r="F122" i="16"/>
  <c r="Q127" i="16"/>
  <c r="I137" i="16"/>
  <c r="T142" i="16"/>
  <c r="F152" i="16"/>
  <c r="Q157" i="16"/>
  <c r="AA117" i="16"/>
  <c r="D92" i="16"/>
  <c r="Q87" i="16"/>
  <c r="G77" i="16"/>
  <c r="T72" i="16"/>
  <c r="D62" i="16"/>
  <c r="Q57" i="16"/>
  <c r="G47" i="16"/>
  <c r="T42" i="16"/>
  <c r="D32" i="16"/>
  <c r="Q27" i="16"/>
  <c r="G17" i="16"/>
  <c r="T12" i="16"/>
  <c r="I534" i="15"/>
  <c r="Q524" i="15"/>
  <c r="F157" i="16"/>
  <c r="O92" i="16"/>
  <c r="V87" i="16"/>
  <c r="L77" i="16"/>
  <c r="Y72" i="16"/>
  <c r="K465" i="15"/>
  <c r="X460" i="15"/>
  <c r="N450" i="15"/>
  <c r="AA445" i="15"/>
  <c r="K435" i="15"/>
  <c r="X430" i="15"/>
  <c r="N420" i="15"/>
  <c r="AA415" i="15"/>
  <c r="K405" i="15"/>
  <c r="X400" i="15"/>
  <c r="N390" i="15"/>
  <c r="AA385" i="15"/>
  <c r="K375" i="15"/>
  <c r="X370" i="15"/>
  <c r="N360" i="15"/>
  <c r="AA355" i="15"/>
  <c r="K345" i="15"/>
  <c r="X340" i="15"/>
  <c r="E311" i="15"/>
  <c r="R306" i="15"/>
  <c r="H296" i="15"/>
  <c r="U291" i="15"/>
  <c r="E281" i="15"/>
  <c r="R276" i="15"/>
  <c r="H266" i="15"/>
  <c r="U261" i="15"/>
  <c r="E251" i="15"/>
  <c r="R246" i="15"/>
  <c r="H236" i="15"/>
  <c r="U231" i="15"/>
  <c r="E221" i="15"/>
  <c r="R216" i="15"/>
  <c r="H206" i="15"/>
  <c r="U201" i="15"/>
  <c r="E191" i="15"/>
  <c r="R186" i="15"/>
  <c r="H176" i="15"/>
  <c r="U171" i="15"/>
  <c r="F152" i="15"/>
  <c r="S147" i="15"/>
  <c r="I137" i="15"/>
  <c r="P132" i="15"/>
  <c r="F122" i="15"/>
  <c r="S117" i="15"/>
  <c r="I107" i="15"/>
  <c r="P102" i="15"/>
  <c r="F92" i="15"/>
  <c r="S87" i="15"/>
  <c r="I77" i="15"/>
  <c r="P72" i="15"/>
  <c r="F62" i="15"/>
  <c r="S57" i="15"/>
  <c r="I47" i="15"/>
  <c r="P42" i="15"/>
  <c r="J465" i="15"/>
  <c r="W460" i="15"/>
  <c r="M450" i="15"/>
  <c r="Z445" i="15"/>
  <c r="J435" i="15"/>
  <c r="W430" i="15"/>
  <c r="M420" i="15"/>
  <c r="Z415" i="15"/>
  <c r="J405" i="15"/>
  <c r="W400" i="15"/>
  <c r="M390" i="15"/>
  <c r="Z385" i="15"/>
  <c r="U475" i="15"/>
  <c r="D460" i="15"/>
  <c r="Q455" i="15"/>
  <c r="G445" i="15"/>
  <c r="T440" i="15"/>
  <c r="D430" i="15"/>
  <c r="Q425" i="15"/>
  <c r="G415" i="15"/>
  <c r="T410" i="15"/>
  <c r="D400" i="15"/>
  <c r="Q395" i="15"/>
  <c r="G385" i="15"/>
  <c r="T380" i="15"/>
  <c r="D370" i="15"/>
  <c r="Q365" i="15"/>
  <c r="G355" i="15"/>
  <c r="T350" i="15"/>
  <c r="D340" i="15"/>
  <c r="Q335" i="15"/>
  <c r="G325" i="15"/>
  <c r="T316" i="15"/>
  <c r="D306" i="15"/>
  <c r="Q301" i="15"/>
  <c r="G291" i="15"/>
  <c r="T286" i="15"/>
  <c r="D276" i="15"/>
  <c r="Q271" i="15"/>
  <c r="G261" i="15"/>
  <c r="T256" i="15"/>
  <c r="D246" i="15"/>
  <c r="Q241" i="15"/>
  <c r="G231" i="15"/>
  <c r="T226" i="15"/>
  <c r="D216" i="15"/>
  <c r="Q211" i="15"/>
  <c r="G201" i="15"/>
  <c r="T196" i="15"/>
  <c r="D186" i="15"/>
  <c r="Q181" i="15"/>
  <c r="G171" i="15"/>
  <c r="T166" i="15"/>
  <c r="D152" i="15"/>
  <c r="Q147" i="15"/>
  <c r="G137" i="15"/>
  <c r="T132" i="15"/>
  <c r="D122" i="15"/>
  <c r="Q117" i="15"/>
  <c r="G107" i="15"/>
  <c r="T102" i="15"/>
  <c r="D92" i="15"/>
  <c r="Q87" i="15"/>
  <c r="G77" i="15"/>
  <c r="T72" i="15"/>
  <c r="D62" i="15"/>
  <c r="Q57" i="15"/>
  <c r="G47" i="15"/>
  <c r="T42" i="15"/>
  <c r="D32" i="15"/>
  <c r="Q27" i="15"/>
  <c r="G17" i="15"/>
  <c r="T12" i="15"/>
  <c r="G470" i="15"/>
  <c r="T465" i="15"/>
  <c r="E475" i="15"/>
  <c r="O455" i="15"/>
  <c r="V450" i="15"/>
  <c r="L440" i="15"/>
  <c r="Y435" i="15"/>
  <c r="O425" i="15"/>
  <c r="V420" i="15"/>
  <c r="L410" i="15"/>
  <c r="Y405" i="15"/>
  <c r="O395" i="15"/>
  <c r="V390" i="15"/>
  <c r="L380" i="15"/>
  <c r="Y375" i="15"/>
  <c r="O365" i="15"/>
  <c r="V360" i="15"/>
  <c r="L350" i="15"/>
  <c r="Y345" i="15"/>
  <c r="O335" i="15"/>
  <c r="V330" i="15"/>
  <c r="L316" i="15"/>
  <c r="Y311" i="15"/>
  <c r="O301" i="15"/>
  <c r="V296" i="15"/>
  <c r="L286" i="15"/>
  <c r="Y281" i="15"/>
  <c r="O271" i="15"/>
  <c r="V266" i="15"/>
  <c r="L256" i="15"/>
  <c r="Y251" i="15"/>
  <c r="O241" i="15"/>
  <c r="V236" i="15"/>
  <c r="L226" i="15"/>
  <c r="Y221" i="15"/>
  <c r="O211" i="15"/>
  <c r="V206" i="15"/>
  <c r="L196" i="15"/>
  <c r="Y191" i="15"/>
  <c r="O181" i="15"/>
  <c r="V176" i="15"/>
  <c r="L166" i="15"/>
  <c r="Y157" i="15"/>
  <c r="O147" i="15"/>
  <c r="V142" i="15"/>
  <c r="L132" i="15"/>
  <c r="Y127" i="15"/>
  <c r="O117" i="15"/>
  <c r="V112" i="15"/>
  <c r="L102" i="15"/>
  <c r="Y97" i="15"/>
  <c r="O87" i="15"/>
  <c r="V82" i="15"/>
  <c r="L72" i="15"/>
  <c r="Y67" i="15"/>
  <c r="O57" i="15"/>
  <c r="V52" i="15"/>
  <c r="L42" i="15"/>
  <c r="Y37" i="15"/>
  <c r="O27" i="15"/>
  <c r="V22" i="15"/>
  <c r="L12" i="15"/>
  <c r="Y7" i="15"/>
  <c r="J22" i="14"/>
  <c r="W17" i="14"/>
  <c r="M7" i="14"/>
  <c r="O22" i="14"/>
  <c r="V17" i="14"/>
  <c r="L7" i="14"/>
  <c r="N37" i="14"/>
  <c r="Q32" i="14"/>
  <c r="I17" i="14"/>
  <c r="P12" i="14"/>
  <c r="E42" i="14"/>
  <c r="Z142" i="14"/>
  <c r="U62" i="14"/>
  <c r="L37" i="14"/>
  <c r="U32" i="14"/>
  <c r="M32" i="14"/>
  <c r="V112" i="16"/>
  <c r="X102" i="16"/>
  <c r="N475" i="15"/>
  <c r="D475" i="15"/>
  <c r="N142" i="14"/>
  <c r="N112" i="14"/>
  <c r="R77" i="14"/>
  <c r="G37" i="14"/>
  <c r="I32" i="14"/>
  <c r="W251" i="14"/>
  <c r="P102" i="14"/>
  <c r="F72" i="14"/>
  <c r="M57" i="14"/>
  <c r="T37" i="14"/>
  <c r="G22" i="14"/>
  <c r="T17" i="14"/>
  <c r="O122" i="14"/>
  <c r="Z127" i="14"/>
  <c r="L137" i="14"/>
  <c r="W142" i="14"/>
  <c r="O152" i="14"/>
  <c r="Z157" i="14"/>
  <c r="O37" i="14"/>
  <c r="Z42" i="14"/>
  <c r="L52" i="14"/>
  <c r="W57" i="14"/>
  <c r="O67" i="14"/>
  <c r="Z72" i="14"/>
  <c r="L82" i="14"/>
  <c r="W87" i="14"/>
  <c r="O97" i="14"/>
  <c r="Z102" i="14"/>
  <c r="L112" i="14"/>
  <c r="W117" i="14"/>
  <c r="O127" i="14"/>
  <c r="Z132" i="14"/>
  <c r="L142" i="14"/>
  <c r="W147" i="14"/>
  <c r="O157" i="14"/>
  <c r="K42" i="14"/>
  <c r="V47" i="14"/>
  <c r="N57" i="14"/>
  <c r="Y62" i="14"/>
  <c r="K72" i="14"/>
  <c r="V77" i="14"/>
  <c r="N87" i="14"/>
  <c r="Y92" i="14"/>
  <c r="K102" i="14"/>
  <c r="V107" i="14"/>
  <c r="N117" i="14"/>
  <c r="Y122" i="14"/>
  <c r="K132" i="14"/>
  <c r="V137" i="14"/>
  <c r="N147" i="14"/>
  <c r="Y152" i="14"/>
  <c r="K77" i="14"/>
  <c r="V82" i="14"/>
  <c r="N92" i="14"/>
  <c r="Y97" i="14"/>
  <c r="K107" i="14"/>
  <c r="V112" i="14"/>
  <c r="N122" i="14"/>
  <c r="Y127" i="14"/>
  <c r="K137" i="14"/>
  <c r="V142" i="14"/>
  <c r="N152" i="14"/>
  <c r="Y157" i="14"/>
  <c r="Z236" i="14"/>
  <c r="I62" i="14"/>
  <c r="J206" i="12"/>
  <c r="W201" i="12"/>
  <c r="M191" i="12"/>
  <c r="Z186" i="12"/>
  <c r="J176" i="12"/>
  <c r="W171" i="12"/>
  <c r="Y157" i="12"/>
  <c r="O147" i="12"/>
  <c r="V142" i="12"/>
  <c r="L132" i="12"/>
  <c r="Y127" i="12"/>
  <c r="O117" i="12"/>
  <c r="V112" i="12"/>
  <c r="L102" i="12"/>
  <c r="Y97" i="12"/>
  <c r="O87" i="12"/>
  <c r="V82" i="12"/>
  <c r="L72" i="12"/>
  <c r="Y67" i="12"/>
  <c r="O57" i="12"/>
  <c r="V52" i="12"/>
  <c r="L42" i="12"/>
  <c r="Y37" i="12"/>
  <c r="O27" i="12"/>
  <c r="V22" i="12"/>
  <c r="L12" i="12"/>
  <c r="Y7" i="12"/>
  <c r="S52" i="13"/>
  <c r="W599" i="12"/>
  <c r="H554" i="12"/>
  <c r="W509" i="12"/>
  <c r="G311" i="12"/>
  <c r="V266" i="12"/>
  <c r="G251" i="12"/>
  <c r="H211" i="12"/>
  <c r="U206" i="12"/>
  <c r="E196" i="12"/>
  <c r="R191" i="12"/>
  <c r="H181" i="12"/>
  <c r="U176" i="12"/>
  <c r="E166" i="12"/>
  <c r="R157" i="12"/>
  <c r="H147" i="12"/>
  <c r="U142" i="12"/>
  <c r="E132" i="12"/>
  <c r="R127" i="12"/>
  <c r="H117" i="12"/>
  <c r="U112" i="12"/>
  <c r="E102" i="12"/>
  <c r="R97" i="12"/>
  <c r="H87" i="12"/>
  <c r="U82" i="12"/>
  <c r="E72" i="12"/>
  <c r="R67" i="12"/>
  <c r="H57" i="12"/>
  <c r="U52" i="12"/>
  <c r="E42" i="12"/>
  <c r="R37" i="12"/>
  <c r="H27" i="12"/>
  <c r="U22" i="12"/>
  <c r="E12" i="12"/>
  <c r="R7" i="12"/>
  <c r="U236" i="12"/>
  <c r="U350" i="11"/>
  <c r="N370" i="11"/>
  <c r="E355" i="11"/>
  <c r="M251" i="12"/>
  <c r="W142" i="13"/>
  <c r="X256" i="12"/>
  <c r="W216" i="12"/>
  <c r="Z137" i="13"/>
  <c r="L117" i="13"/>
  <c r="E92" i="13"/>
  <c r="Z47" i="13"/>
  <c r="L27" i="13"/>
  <c r="P574" i="12"/>
  <c r="P484" i="12"/>
  <c r="Q629" i="12"/>
  <c r="Q539" i="12"/>
  <c r="O226" i="12"/>
  <c r="Z231" i="12"/>
  <c r="L241" i="12"/>
  <c r="W246" i="12"/>
  <c r="O256" i="12"/>
  <c r="Z261" i="12"/>
  <c r="L271" i="12"/>
  <c r="W276" i="12"/>
  <c r="O286" i="12"/>
  <c r="Z291" i="12"/>
  <c r="L301" i="12"/>
  <c r="W306" i="12"/>
  <c r="O316" i="12"/>
  <c r="W221" i="12"/>
  <c r="O231" i="12"/>
  <c r="Z236" i="12"/>
  <c r="L246" i="12"/>
  <c r="W251" i="12"/>
  <c r="O261" i="12"/>
  <c r="Z266" i="12"/>
  <c r="L276" i="12"/>
  <c r="W281" i="12"/>
  <c r="O291" i="12"/>
  <c r="Z296" i="12"/>
  <c r="L306" i="12"/>
  <c r="W311" i="12"/>
  <c r="M246" i="12"/>
  <c r="Z360" i="11"/>
  <c r="R236" i="12"/>
  <c r="Y221" i="12"/>
  <c r="V7" i="12"/>
  <c r="S112" i="13"/>
  <c r="S22" i="13"/>
  <c r="H614" i="12"/>
  <c r="W569" i="12"/>
  <c r="O549" i="12"/>
  <c r="H524" i="12"/>
  <c r="N306" i="12"/>
  <c r="Z246" i="12"/>
  <c r="V216" i="12"/>
  <c r="F117" i="13"/>
  <c r="AA72" i="13"/>
  <c r="F27" i="13"/>
  <c r="X624" i="12"/>
  <c r="J604" i="12"/>
  <c r="I579" i="12"/>
  <c r="X534" i="12"/>
  <c r="J514" i="12"/>
  <c r="I489" i="12"/>
  <c r="W291" i="12"/>
  <c r="O271" i="12"/>
  <c r="U251" i="12"/>
  <c r="T241" i="12"/>
  <c r="X226" i="12"/>
  <c r="G211" i="12"/>
  <c r="T206" i="12"/>
  <c r="D196" i="12"/>
  <c r="Q191" i="12"/>
  <c r="G181" i="12"/>
  <c r="T176" i="12"/>
  <c r="D221" i="12"/>
  <c r="U226" i="12"/>
  <c r="G236" i="12"/>
  <c r="R241" i="12"/>
  <c r="D251" i="12"/>
  <c r="U256" i="12"/>
  <c r="G266" i="12"/>
  <c r="R271" i="12"/>
  <c r="D281" i="12"/>
  <c r="U286" i="12"/>
  <c r="G296" i="12"/>
  <c r="R301" i="12"/>
  <c r="D311" i="12"/>
  <c r="U316" i="12"/>
  <c r="D226" i="12"/>
  <c r="U231" i="12"/>
  <c r="G241" i="12"/>
  <c r="R246" i="12"/>
  <c r="D256" i="12"/>
  <c r="U261" i="12"/>
  <c r="G271" i="12"/>
  <c r="R276" i="12"/>
  <c r="D286" i="12"/>
  <c r="U291" i="12"/>
  <c r="G301" i="12"/>
  <c r="R306" i="12"/>
  <c r="D316" i="12"/>
  <c r="S246" i="12"/>
  <c r="L152" i="12"/>
  <c r="Y147" i="12"/>
  <c r="O137" i="12"/>
  <c r="V132" i="12"/>
  <c r="L122" i="12"/>
  <c r="Y117" i="12"/>
  <c r="O107" i="12"/>
  <c r="V102" i="12"/>
  <c r="L92" i="12"/>
  <c r="Y87" i="12"/>
  <c r="O77" i="12"/>
  <c r="V72" i="12"/>
  <c r="L62" i="12"/>
  <c r="Y57" i="12"/>
  <c r="O47" i="12"/>
  <c r="V42" i="12"/>
  <c r="L32" i="12"/>
  <c r="Y27" i="12"/>
  <c r="O17" i="12"/>
  <c r="V12" i="12"/>
  <c r="S360" i="11"/>
  <c r="G306" i="11"/>
  <c r="T301" i="11"/>
  <c r="D291" i="11"/>
  <c r="Q286" i="11"/>
  <c r="G276" i="11"/>
  <c r="T271" i="11"/>
  <c r="D261" i="11"/>
  <c r="Q256" i="11"/>
  <c r="G246" i="11"/>
  <c r="T241" i="11"/>
  <c r="D231" i="11"/>
  <c r="Q226" i="11"/>
  <c r="G216" i="11"/>
  <c r="T211" i="11"/>
  <c r="D201" i="11"/>
  <c r="Q196" i="11"/>
  <c r="G186" i="11"/>
  <c r="T181" i="11"/>
  <c r="D171" i="11"/>
  <c r="Q166" i="11"/>
  <c r="N147" i="11"/>
  <c r="AA142" i="11"/>
  <c r="K132" i="11"/>
  <c r="X127" i="11"/>
  <c r="N117" i="11"/>
  <c r="AA112" i="11"/>
  <c r="K102" i="11"/>
  <c r="X97" i="11"/>
  <c r="N87" i="11"/>
  <c r="AA82" i="11"/>
  <c r="K72" i="11"/>
  <c r="X67" i="11"/>
  <c r="N57" i="11"/>
  <c r="AA52" i="11"/>
  <c r="K42" i="11"/>
  <c r="E67" i="14"/>
  <c r="J52" i="14"/>
  <c r="J27" i="14"/>
  <c r="W22" i="14"/>
  <c r="M12" i="14"/>
  <c r="Z7" i="14"/>
  <c r="R211" i="12"/>
  <c r="H201" i="12"/>
  <c r="U196" i="12"/>
  <c r="E186" i="12"/>
  <c r="R181" i="12"/>
  <c r="L147" i="12"/>
  <c r="Y142" i="12"/>
  <c r="O132" i="12"/>
  <c r="V127" i="12"/>
  <c r="L117" i="12"/>
  <c r="Y112" i="12"/>
  <c r="O102" i="12"/>
  <c r="V97" i="12"/>
  <c r="L87" i="12"/>
  <c r="Y82" i="12"/>
  <c r="O72" i="12"/>
  <c r="V67" i="12"/>
  <c r="L57" i="12"/>
  <c r="Y52" i="12"/>
  <c r="O42" i="12"/>
  <c r="V37" i="12"/>
  <c r="L27" i="12"/>
  <c r="Y22" i="12"/>
  <c r="O12" i="12"/>
  <c r="P7" i="12"/>
  <c r="O241" i="12"/>
  <c r="H226" i="12"/>
  <c r="E211" i="12"/>
  <c r="R206" i="12"/>
  <c r="H196" i="12"/>
  <c r="U191" i="12"/>
  <c r="E181" i="12"/>
  <c r="R176" i="12"/>
  <c r="H166" i="12"/>
  <c r="U157" i="12"/>
  <c r="E147" i="12"/>
  <c r="R142" i="12"/>
  <c r="H132" i="12"/>
  <c r="U127" i="12"/>
  <c r="E117" i="12"/>
  <c r="R112" i="12"/>
  <c r="H102" i="12"/>
  <c r="U97" i="12"/>
  <c r="E87" i="12"/>
  <c r="R82" i="12"/>
  <c r="H72" i="12"/>
  <c r="U67" i="12"/>
  <c r="E57" i="12"/>
  <c r="R52" i="12"/>
  <c r="H42" i="12"/>
  <c r="U37" i="12"/>
  <c r="E27" i="12"/>
  <c r="R22" i="12"/>
  <c r="H12" i="12"/>
  <c r="U7" i="12"/>
  <c r="Z256" i="12"/>
  <c r="P231" i="12"/>
  <c r="E206" i="12"/>
  <c r="R201" i="12"/>
  <c r="H191" i="12"/>
  <c r="U186" i="12"/>
  <c r="H157" i="12"/>
  <c r="U152" i="12"/>
  <c r="E142" i="12"/>
  <c r="R137" i="12"/>
  <c r="H127" i="12"/>
  <c r="U122" i="12"/>
  <c r="E112" i="12"/>
  <c r="R107" i="12"/>
  <c r="H97" i="12"/>
  <c r="U92" i="12"/>
  <c r="E82" i="12"/>
  <c r="R77" i="12"/>
  <c r="H67" i="12"/>
  <c r="U62" i="12"/>
  <c r="E52" i="12"/>
  <c r="R47" i="12"/>
  <c r="H37" i="12"/>
  <c r="U32" i="12"/>
  <c r="E22" i="12"/>
  <c r="R17" i="12"/>
  <c r="H7" i="12"/>
  <c r="L87" i="13"/>
  <c r="E62" i="13"/>
  <c r="Z17" i="13"/>
  <c r="K231" i="12"/>
  <c r="Q599" i="12"/>
  <c r="Q509" i="12"/>
  <c r="P266" i="12"/>
  <c r="H241" i="12"/>
  <c r="J231" i="12"/>
  <c r="N206" i="12"/>
  <c r="AA201" i="12"/>
  <c r="K191" i="12"/>
  <c r="X186" i="12"/>
  <c r="N176" i="12"/>
  <c r="AA171" i="12"/>
  <c r="Y246" i="12"/>
  <c r="F152" i="12"/>
  <c r="S147" i="12"/>
  <c r="I137" i="12"/>
  <c r="P132" i="12"/>
  <c r="F122" i="12"/>
  <c r="S117" i="12"/>
  <c r="I107" i="12"/>
  <c r="P102" i="12"/>
  <c r="F92" i="12"/>
  <c r="S87" i="12"/>
  <c r="I77" i="12"/>
  <c r="P72" i="12"/>
  <c r="F62" i="12"/>
  <c r="S57" i="12"/>
  <c r="I47" i="12"/>
  <c r="P42" i="12"/>
  <c r="F32" i="12"/>
  <c r="S27" i="12"/>
  <c r="I17" i="12"/>
  <c r="P12" i="12"/>
  <c r="G360" i="11"/>
  <c r="P316" i="11"/>
  <c r="F306" i="11"/>
  <c r="S301" i="11"/>
  <c r="I291" i="11"/>
  <c r="P286" i="11"/>
  <c r="F276" i="11"/>
  <c r="S271" i="11"/>
  <c r="I261" i="11"/>
  <c r="P256" i="11"/>
  <c r="F246" i="11"/>
  <c r="S241" i="11"/>
  <c r="I231" i="11"/>
  <c r="P226" i="11"/>
  <c r="F216" i="11"/>
  <c r="S211" i="11"/>
  <c r="I201" i="11"/>
  <c r="P196" i="11"/>
  <c r="F186" i="11"/>
  <c r="S181" i="11"/>
  <c r="I171" i="11"/>
  <c r="P166" i="11"/>
  <c r="W157" i="11"/>
  <c r="M147" i="11"/>
  <c r="Z142" i="11"/>
  <c r="J132" i="11"/>
  <c r="W127" i="11"/>
  <c r="M117" i="11"/>
  <c r="Z112" i="11"/>
  <c r="J102" i="11"/>
  <c r="W97" i="11"/>
  <c r="M87" i="11"/>
  <c r="Z82" i="11"/>
  <c r="J72" i="11"/>
  <c r="W67" i="11"/>
  <c r="M57" i="11"/>
  <c r="Z52" i="11"/>
  <c r="J42" i="11"/>
  <c r="W37" i="11"/>
  <c r="M27" i="11"/>
  <c r="Z22" i="11"/>
  <c r="R152" i="14"/>
  <c r="D132" i="14"/>
  <c r="E82" i="14"/>
  <c r="Y72" i="14"/>
  <c r="U57" i="14"/>
  <c r="X47" i="14"/>
  <c r="D27" i="14"/>
  <c r="Q22" i="14"/>
  <c r="G12" i="14"/>
  <c r="T7" i="14"/>
  <c r="L211" i="12"/>
  <c r="Y206" i="12"/>
  <c r="O196" i="12"/>
  <c r="V191" i="12"/>
  <c r="L181" i="12"/>
  <c r="F147" i="12"/>
  <c r="S142" i="12"/>
  <c r="I132" i="12"/>
  <c r="P127" i="12"/>
  <c r="F117" i="12"/>
  <c r="S112" i="12"/>
  <c r="I102" i="12"/>
  <c r="P97" i="12"/>
  <c r="F87" i="12"/>
  <c r="S82" i="12"/>
  <c r="I72" i="12"/>
  <c r="P67" i="12"/>
  <c r="F57" i="12"/>
  <c r="S52" i="12"/>
  <c r="I42" i="12"/>
  <c r="P37" i="12"/>
  <c r="F27" i="12"/>
  <c r="S22" i="12"/>
  <c r="I12" i="12"/>
  <c r="Q231" i="12"/>
  <c r="Y216" i="12"/>
  <c r="L206" i="12"/>
  <c r="Y201" i="12"/>
  <c r="O191" i="12"/>
  <c r="V186" i="12"/>
  <c r="L176" i="12"/>
  <c r="Y171" i="12"/>
  <c r="O157" i="12"/>
  <c r="V152" i="12"/>
  <c r="L142" i="12"/>
  <c r="Y137" i="12"/>
  <c r="O127" i="12"/>
  <c r="V122" i="12"/>
  <c r="L112" i="12"/>
  <c r="Y107" i="12"/>
  <c r="O97" i="12"/>
  <c r="V92" i="12"/>
  <c r="L82" i="12"/>
  <c r="Y77" i="12"/>
  <c r="O67" i="12"/>
  <c r="V62" i="12"/>
  <c r="L52" i="12"/>
  <c r="Y47" i="12"/>
  <c r="O37" i="12"/>
  <c r="V32" i="12"/>
  <c r="L22" i="12"/>
  <c r="Y17" i="12"/>
  <c r="O7" i="12"/>
  <c r="H256" i="12"/>
  <c r="N246" i="12"/>
  <c r="D231" i="12"/>
  <c r="Q216" i="12"/>
  <c r="V211" i="12"/>
  <c r="L201" i="12"/>
  <c r="Y196" i="12"/>
  <c r="O186" i="12"/>
  <c r="V181" i="12"/>
  <c r="O152" i="12"/>
  <c r="V147" i="12"/>
  <c r="L137" i="12"/>
  <c r="Y132" i="12"/>
  <c r="O122" i="12"/>
  <c r="V117" i="12"/>
  <c r="L107" i="12"/>
  <c r="Y102" i="12"/>
  <c r="O92" i="12"/>
  <c r="V87" i="12"/>
  <c r="L77" i="12"/>
  <c r="Y72" i="12"/>
  <c r="O62" i="12"/>
  <c r="V57" i="12"/>
  <c r="L47" i="12"/>
  <c r="Y42" i="12"/>
  <c r="O32" i="12"/>
  <c r="V27" i="12"/>
  <c r="L17" i="12"/>
  <c r="Y12" i="12"/>
  <c r="S82" i="13"/>
  <c r="V236" i="12"/>
  <c r="R221" i="12"/>
  <c r="J484" i="12"/>
  <c r="J102" i="12"/>
  <c r="W97" i="12"/>
  <c r="M87" i="12"/>
  <c r="Z82" i="12"/>
  <c r="J72" i="12"/>
  <c r="W67" i="12"/>
  <c r="M57" i="12"/>
  <c r="Z52" i="12"/>
  <c r="J42" i="12"/>
  <c r="W37" i="12"/>
  <c r="M27" i="12"/>
  <c r="Z22" i="12"/>
  <c r="J12" i="12"/>
  <c r="W7" i="12"/>
  <c r="F345" i="11"/>
  <c r="Q330" i="11"/>
  <c r="R216" i="12"/>
  <c r="F206" i="12"/>
  <c r="S201" i="12"/>
  <c r="I191" i="12"/>
  <c r="P186" i="12"/>
  <c r="F176" i="12"/>
  <c r="S171" i="12"/>
  <c r="I157" i="12"/>
  <c r="P152" i="12"/>
  <c r="F142" i="12"/>
  <c r="S137" i="12"/>
  <c r="I127" i="12"/>
  <c r="P122" i="12"/>
  <c r="F112" i="12"/>
  <c r="S107" i="12"/>
  <c r="I97" i="12"/>
  <c r="P92" i="12"/>
  <c r="F82" i="12"/>
  <c r="S77" i="12"/>
  <c r="I67" i="12"/>
  <c r="P62" i="12"/>
  <c r="F52" i="12"/>
  <c r="S47" i="12"/>
  <c r="I37" i="12"/>
  <c r="P32" i="12"/>
  <c r="F22" i="12"/>
  <c r="S17" i="12"/>
  <c r="I7" i="12"/>
  <c r="P211" i="12"/>
  <c r="F201" i="12"/>
  <c r="S196" i="12"/>
  <c r="I186" i="12"/>
  <c r="P181" i="12"/>
  <c r="I152" i="12"/>
  <c r="P147" i="12"/>
  <c r="F137" i="12"/>
  <c r="S132" i="12"/>
  <c r="I122" i="12"/>
  <c r="P117" i="12"/>
  <c r="F107" i="12"/>
  <c r="S102" i="12"/>
  <c r="I92" i="12"/>
  <c r="P87" i="12"/>
  <c r="F77" i="12"/>
  <c r="S72" i="12"/>
  <c r="I62" i="12"/>
  <c r="P57" i="12"/>
  <c r="F47" i="12"/>
  <c r="S42" i="12"/>
  <c r="I32" i="12"/>
  <c r="P27" i="12"/>
  <c r="F17" i="12"/>
  <c r="S12" i="12"/>
  <c r="I251" i="12"/>
  <c r="W241" i="12"/>
  <c r="Q226" i="12"/>
  <c r="I211" i="12"/>
  <c r="P206" i="12"/>
  <c r="F196" i="12"/>
  <c r="S191" i="12"/>
  <c r="I181" i="12"/>
  <c r="P176" i="12"/>
  <c r="H152" i="12"/>
  <c r="U147" i="12"/>
  <c r="E137" i="12"/>
  <c r="R132" i="12"/>
  <c r="H122" i="12"/>
  <c r="U117" i="12"/>
  <c r="E107" i="12"/>
  <c r="R102" i="12"/>
  <c r="H92" i="12"/>
  <c r="U87" i="12"/>
  <c r="E77" i="12"/>
  <c r="R72" i="12"/>
  <c r="H62" i="12"/>
  <c r="U57" i="12"/>
  <c r="E47" i="12"/>
  <c r="R42" i="12"/>
  <c r="H32" i="12"/>
  <c r="U27" i="12"/>
  <c r="E17" i="12"/>
  <c r="R12" i="12"/>
  <c r="Z77" i="13"/>
  <c r="L57" i="13"/>
  <c r="E32" i="13"/>
  <c r="J236" i="12"/>
  <c r="L311" i="11"/>
  <c r="Y306" i="11"/>
  <c r="O296" i="11"/>
  <c r="V291" i="11"/>
  <c r="L281" i="11"/>
  <c r="Y276" i="11"/>
  <c r="O266" i="11"/>
  <c r="V261" i="11"/>
  <c r="L251" i="11"/>
  <c r="Y246" i="11"/>
  <c r="O236" i="11"/>
  <c r="V231" i="11"/>
  <c r="L221" i="11"/>
  <c r="Y216" i="11"/>
  <c r="O206" i="11"/>
  <c r="V201" i="11"/>
  <c r="L191" i="11"/>
  <c r="Y186" i="11"/>
  <c r="O176" i="11"/>
  <c r="V171" i="11"/>
  <c r="S152" i="11"/>
  <c r="I142" i="11"/>
  <c r="P137" i="11"/>
  <c r="F127" i="11"/>
  <c r="S122" i="11"/>
  <c r="I112" i="11"/>
  <c r="P107" i="11"/>
  <c r="F97" i="11"/>
  <c r="S92" i="11"/>
  <c r="I82" i="11"/>
  <c r="P77" i="11"/>
  <c r="F67" i="11"/>
  <c r="S62" i="11"/>
  <c r="I52" i="11"/>
  <c r="P47" i="11"/>
  <c r="F37" i="11"/>
  <c r="S32" i="11"/>
  <c r="I22" i="11"/>
  <c r="P17" i="11"/>
  <c r="F7" i="11"/>
  <c r="H340" i="11"/>
  <c r="I335" i="11"/>
  <c r="J330" i="11"/>
  <c r="X37" i="11"/>
  <c r="N27" i="11"/>
  <c r="AA22" i="11"/>
  <c r="K12" i="11"/>
  <c r="X7" i="11"/>
  <c r="T355" i="11"/>
  <c r="V316" i="11"/>
  <c r="L306" i="11"/>
  <c r="Y301" i="11"/>
  <c r="O291" i="11"/>
  <c r="V286" i="11"/>
  <c r="L276" i="11"/>
  <c r="Y271" i="11"/>
  <c r="O261" i="11"/>
  <c r="V256" i="11"/>
  <c r="L246" i="11"/>
  <c r="Y241" i="11"/>
  <c r="O231" i="11"/>
  <c r="V226" i="11"/>
  <c r="L216" i="11"/>
  <c r="Y211" i="11"/>
  <c r="O201" i="11"/>
  <c r="V196" i="11"/>
  <c r="L186" i="11"/>
  <c r="Y181" i="11"/>
  <c r="O171" i="11"/>
  <c r="V166" i="11"/>
  <c r="F152" i="11"/>
  <c r="S147" i="11"/>
  <c r="I137" i="11"/>
  <c r="P132" i="11"/>
  <c r="F122" i="11"/>
  <c r="S117" i="11"/>
  <c r="I107" i="11"/>
  <c r="P102" i="11"/>
  <c r="F92" i="11"/>
  <c r="S87" i="11"/>
  <c r="I77" i="11"/>
  <c r="P72" i="11"/>
  <c r="F62" i="11"/>
  <c r="S57" i="11"/>
  <c r="I47" i="11"/>
  <c r="P42" i="11"/>
  <c r="F32" i="11"/>
  <c r="S27" i="11"/>
  <c r="I17" i="11"/>
  <c r="P12" i="11"/>
  <c r="N360" i="11"/>
  <c r="D380" i="11"/>
  <c r="Y360" i="11"/>
  <c r="H335" i="11"/>
  <c r="T316" i="11"/>
  <c r="D306" i="11"/>
  <c r="Q301" i="11"/>
  <c r="G291" i="11"/>
  <c r="T286" i="11"/>
  <c r="D276" i="11"/>
  <c r="Q271" i="11"/>
  <c r="G261" i="11"/>
  <c r="T256" i="11"/>
  <c r="D246" i="11"/>
  <c r="Q241" i="11"/>
  <c r="G231" i="11"/>
  <c r="T226" i="11"/>
  <c r="D216" i="11"/>
  <c r="Q211" i="11"/>
  <c r="G201" i="11"/>
  <c r="T196" i="11"/>
  <c r="D186" i="11"/>
  <c r="Q181" i="11"/>
  <c r="G171" i="11"/>
  <c r="O157" i="11"/>
  <c r="V152" i="11"/>
  <c r="L142" i="11"/>
  <c r="Y137" i="11"/>
  <c r="O127" i="11"/>
  <c r="V122" i="11"/>
  <c r="L112" i="11"/>
  <c r="Y107" i="11"/>
  <c r="O97" i="11"/>
  <c r="V92" i="11"/>
  <c r="L82" i="11"/>
  <c r="Y77" i="11"/>
  <c r="O67" i="11"/>
  <c r="V62" i="11"/>
  <c r="L52" i="11"/>
  <c r="Y47" i="11"/>
  <c r="O37" i="11"/>
  <c r="V32" i="11"/>
  <c r="L22" i="11"/>
  <c r="Y17" i="11"/>
  <c r="O7" i="11"/>
  <c r="V360" i="11"/>
  <c r="G335" i="11"/>
  <c r="O330" i="11"/>
  <c r="R325" i="11"/>
  <c r="H311" i="11"/>
  <c r="U306" i="11"/>
  <c r="E296" i="11"/>
  <c r="R291" i="11"/>
  <c r="H281" i="11"/>
  <c r="U276" i="11"/>
  <c r="E266" i="11"/>
  <c r="R261" i="11"/>
  <c r="H251" i="11"/>
  <c r="U246" i="11"/>
  <c r="E236" i="11"/>
  <c r="R231" i="11"/>
  <c r="H221" i="11"/>
  <c r="U216" i="11"/>
  <c r="E206" i="11"/>
  <c r="R201" i="11"/>
  <c r="H191" i="11"/>
  <c r="U186" i="11"/>
  <c r="E176" i="11"/>
  <c r="R171" i="11"/>
  <c r="H157" i="11"/>
  <c r="U152" i="11"/>
  <c r="E142" i="11"/>
  <c r="R137" i="11"/>
  <c r="H127" i="11"/>
  <c r="U122" i="11"/>
  <c r="E112" i="11"/>
  <c r="R107" i="11"/>
  <c r="H97" i="11"/>
  <c r="U92" i="11"/>
  <c r="E82" i="11"/>
  <c r="R77" i="11"/>
  <c r="H67" i="11"/>
  <c r="U62" i="11"/>
  <c r="E52" i="11"/>
  <c r="R47" i="11"/>
  <c r="H37" i="11"/>
  <c r="U32" i="11"/>
  <c r="E22" i="11"/>
  <c r="R17" i="11"/>
  <c r="H7" i="11"/>
  <c r="H360" i="11"/>
  <c r="K325" i="11"/>
  <c r="X316" i="11"/>
  <c r="N306" i="11"/>
  <c r="AA301" i="11"/>
  <c r="K291" i="11"/>
  <c r="X286" i="11"/>
  <c r="N276" i="11"/>
  <c r="AA271" i="11"/>
  <c r="K261" i="11"/>
  <c r="X256" i="11"/>
  <c r="N246" i="11"/>
  <c r="AA241" i="11"/>
  <c r="K231" i="11"/>
  <c r="X226" i="11"/>
  <c r="N216" i="11"/>
  <c r="AA211" i="11"/>
  <c r="K201" i="11"/>
  <c r="X196" i="11"/>
  <c r="N186" i="11"/>
  <c r="AA181" i="11"/>
  <c r="K171" i="11"/>
  <c r="X166" i="11"/>
  <c r="N152" i="11"/>
  <c r="AA147" i="11"/>
  <c r="K137" i="11"/>
  <c r="X132" i="11"/>
  <c r="N122" i="11"/>
  <c r="AA117" i="11"/>
  <c r="K107" i="11"/>
  <c r="X102" i="11"/>
  <c r="N92" i="11"/>
  <c r="AA87" i="11"/>
  <c r="J12" i="11"/>
  <c r="W7" i="11"/>
  <c r="K375" i="11"/>
  <c r="Y365" i="11"/>
  <c r="R350" i="11"/>
  <c r="M345" i="11"/>
  <c r="Z325" i="11"/>
  <c r="J311" i="11"/>
  <c r="W306" i="11"/>
  <c r="M296" i="11"/>
  <c r="Z291" i="11"/>
  <c r="J281" i="11"/>
  <c r="W276" i="11"/>
  <c r="M266" i="11"/>
  <c r="Z261" i="11"/>
  <c r="J251" i="11"/>
  <c r="W246" i="11"/>
  <c r="M236" i="11"/>
  <c r="Z231" i="11"/>
  <c r="J221" i="11"/>
  <c r="W216" i="11"/>
  <c r="M206" i="11"/>
  <c r="Z201" i="11"/>
  <c r="J191" i="11"/>
  <c r="W186" i="11"/>
  <c r="M176" i="11"/>
  <c r="Z171" i="11"/>
  <c r="J157" i="11"/>
  <c r="W152" i="11"/>
  <c r="M142" i="11"/>
  <c r="Z137" i="11"/>
  <c r="J127" i="11"/>
  <c r="W122" i="11"/>
  <c r="M112" i="11"/>
  <c r="Z107" i="11"/>
  <c r="J97" i="11"/>
  <c r="W92" i="11"/>
  <c r="M82" i="11"/>
  <c r="Z77" i="11"/>
  <c r="J67" i="11"/>
  <c r="W62" i="11"/>
  <c r="M52" i="11"/>
  <c r="Z47" i="11"/>
  <c r="J37" i="11"/>
  <c r="W32" i="11"/>
  <c r="M22" i="11"/>
  <c r="Z17" i="11"/>
  <c r="Y375" i="11"/>
  <c r="Z345" i="11"/>
  <c r="N316" i="11"/>
  <c r="AA311" i="11"/>
  <c r="K301" i="11"/>
  <c r="X296" i="11"/>
  <c r="N286" i="11"/>
  <c r="AA281" i="11"/>
  <c r="K271" i="11"/>
  <c r="X266" i="11"/>
  <c r="N256" i="11"/>
  <c r="AA251" i="11"/>
  <c r="K241" i="11"/>
  <c r="X236" i="11"/>
  <c r="N226" i="11"/>
  <c r="AA221" i="11"/>
  <c r="K211" i="11"/>
  <c r="X206" i="11"/>
  <c r="N196" i="11"/>
  <c r="AA191" i="11"/>
  <c r="K181" i="11"/>
  <c r="X176" i="11"/>
  <c r="I157" i="11"/>
  <c r="P152" i="11"/>
  <c r="F142" i="11"/>
  <c r="S137" i="11"/>
  <c r="I127" i="11"/>
  <c r="P122" i="11"/>
  <c r="F112" i="11"/>
  <c r="S107" i="11"/>
  <c r="I97" i="11"/>
  <c r="P92" i="11"/>
  <c r="F82" i="11"/>
  <c r="S77" i="11"/>
  <c r="I67" i="11"/>
  <c r="P62" i="11"/>
  <c r="F52" i="11"/>
  <c r="S47" i="11"/>
  <c r="I37" i="11"/>
  <c r="P32" i="11"/>
  <c r="F22" i="11"/>
  <c r="S17" i="11"/>
  <c r="I7" i="11"/>
  <c r="W375" i="11"/>
  <c r="J360" i="11"/>
  <c r="Y345" i="11"/>
  <c r="H330" i="11"/>
  <c r="Y316" i="11"/>
  <c r="O306" i="11"/>
  <c r="V301" i="11"/>
  <c r="L291" i="11"/>
  <c r="Y286" i="11"/>
  <c r="O276" i="11"/>
  <c r="V271" i="11"/>
  <c r="L261" i="11"/>
  <c r="Y256" i="11"/>
  <c r="O246" i="11"/>
  <c r="V241" i="11"/>
  <c r="L231" i="11"/>
  <c r="Y226" i="11"/>
  <c r="O216" i="11"/>
  <c r="V211" i="11"/>
  <c r="L201" i="11"/>
  <c r="Y196" i="11"/>
  <c r="O186" i="11"/>
  <c r="V181" i="11"/>
  <c r="L171" i="11"/>
  <c r="Y166" i="11"/>
  <c r="O152" i="11"/>
  <c r="V147" i="11"/>
  <c r="L137" i="11"/>
  <c r="Y132" i="11"/>
  <c r="O122" i="11"/>
  <c r="V117" i="11"/>
  <c r="L107" i="11"/>
  <c r="Y102" i="11"/>
  <c r="O92" i="11"/>
  <c r="V87" i="11"/>
  <c r="L77" i="11"/>
  <c r="Y72" i="11"/>
  <c r="O62" i="11"/>
  <c r="V57" i="11"/>
  <c r="L47" i="11"/>
  <c r="Y42" i="11"/>
  <c r="O32" i="11"/>
  <c r="V27" i="11"/>
  <c r="L17" i="11"/>
  <c r="Y12" i="11"/>
  <c r="S365" i="11"/>
  <c r="X350" i="11"/>
  <c r="Q345" i="11"/>
  <c r="E325" i="11"/>
  <c r="R316" i="11"/>
  <c r="H306" i="11"/>
  <c r="U301" i="11"/>
  <c r="E291" i="11"/>
  <c r="R286" i="11"/>
  <c r="H276" i="11"/>
  <c r="U271" i="11"/>
  <c r="E261" i="11"/>
  <c r="R256" i="11"/>
  <c r="H246" i="11"/>
  <c r="U241" i="11"/>
  <c r="E231" i="11"/>
  <c r="R226" i="11"/>
  <c r="H216" i="11"/>
  <c r="U211" i="11"/>
  <c r="E201" i="11"/>
  <c r="R196" i="11"/>
  <c r="H186" i="11"/>
  <c r="U181" i="11"/>
  <c r="E171" i="11"/>
  <c r="R166" i="11"/>
  <c r="H152" i="11"/>
  <c r="U147" i="11"/>
  <c r="E137" i="11"/>
  <c r="R132" i="11"/>
  <c r="H122" i="11"/>
  <c r="U117" i="11"/>
  <c r="E107" i="11"/>
  <c r="R102" i="11"/>
  <c r="H92" i="11"/>
  <c r="U87" i="11"/>
  <c r="G375" i="11"/>
  <c r="S345" i="11"/>
  <c r="E375" i="11"/>
  <c r="R345" i="11"/>
  <c r="L340" i="11"/>
  <c r="L345" i="11"/>
  <c r="K345" i="11"/>
  <c r="X370" i="11"/>
  <c r="M335" i="11"/>
  <c r="E345" i="11"/>
  <c r="V335" i="11"/>
  <c r="Z370" i="11"/>
  <c r="Z355" i="11"/>
  <c r="D345" i="11"/>
  <c r="M340" i="11"/>
  <c r="U335" i="11"/>
  <c r="F370" i="11"/>
  <c r="K355" i="11"/>
  <c r="N330" i="11"/>
  <c r="L370" i="11"/>
  <c r="O355" i="11"/>
  <c r="G340" i="11"/>
  <c r="O335" i="11"/>
  <c r="N355" i="11"/>
  <c r="F340" i="11"/>
  <c r="N335" i="11"/>
  <c r="V330" i="11"/>
  <c r="T360" i="11"/>
  <c r="K316" i="10"/>
  <c r="R157" i="10"/>
  <c r="E77" i="11"/>
  <c r="R72" i="11"/>
  <c r="H62" i="11"/>
  <c r="U57" i="11"/>
  <c r="E47" i="11"/>
  <c r="R42" i="11"/>
  <c r="H32" i="11"/>
  <c r="U27" i="11"/>
  <c r="E17" i="11"/>
  <c r="R12" i="11"/>
  <c r="L410" i="10"/>
  <c r="Y400" i="10"/>
  <c r="O390" i="10"/>
  <c r="V385" i="10"/>
  <c r="L375" i="10"/>
  <c r="Y370" i="10"/>
  <c r="O360" i="10"/>
  <c r="V355" i="10"/>
  <c r="L345" i="10"/>
  <c r="Y340" i="10"/>
  <c r="O330" i="10"/>
  <c r="V325" i="10"/>
  <c r="L311" i="10"/>
  <c r="Y306" i="10"/>
  <c r="O296" i="10"/>
  <c r="V291" i="10"/>
  <c r="L281" i="10"/>
  <c r="Y276" i="10"/>
  <c r="O266" i="10"/>
  <c r="V261" i="10"/>
  <c r="L251" i="10"/>
  <c r="Y246" i="10"/>
  <c r="O236" i="10"/>
  <c r="V231" i="10"/>
  <c r="L221" i="10"/>
  <c r="Y216" i="10"/>
  <c r="O206" i="10"/>
  <c r="V201" i="10"/>
  <c r="L191" i="10"/>
  <c r="Y186" i="10"/>
  <c r="O176" i="10"/>
  <c r="V171" i="10"/>
  <c r="S152" i="10"/>
  <c r="I142" i="10"/>
  <c r="P137" i="10"/>
  <c r="F127" i="10"/>
  <c r="S122" i="10"/>
  <c r="I112" i="10"/>
  <c r="P107" i="10"/>
  <c r="F97" i="10"/>
  <c r="S92" i="10"/>
  <c r="I82" i="10"/>
  <c r="P77" i="10"/>
  <c r="F67" i="10"/>
  <c r="S62" i="10"/>
  <c r="I52" i="10"/>
  <c r="P47" i="10"/>
  <c r="F37" i="10"/>
  <c r="S32" i="10"/>
  <c r="I22" i="10"/>
  <c r="P17" i="10"/>
  <c r="F7" i="10"/>
  <c r="R400" i="10"/>
  <c r="H390" i="10"/>
  <c r="U385" i="10"/>
  <c r="E375" i="10"/>
  <c r="R370" i="10"/>
  <c r="H360" i="10"/>
  <c r="U355" i="10"/>
  <c r="E345" i="10"/>
  <c r="R340" i="10"/>
  <c r="H330" i="10"/>
  <c r="U325" i="10"/>
  <c r="E311" i="10"/>
  <c r="R306" i="10"/>
  <c r="H296" i="10"/>
  <c r="U291" i="10"/>
  <c r="E281" i="10"/>
  <c r="R276" i="10"/>
  <c r="H266" i="10"/>
  <c r="U261" i="10"/>
  <c r="E251" i="10"/>
  <c r="R246" i="10"/>
  <c r="H236" i="10"/>
  <c r="U231" i="10"/>
  <c r="E221" i="10"/>
  <c r="R216" i="10"/>
  <c r="H206" i="10"/>
  <c r="U201" i="10"/>
  <c r="E191" i="10"/>
  <c r="R186" i="10"/>
  <c r="H176" i="10"/>
  <c r="U171" i="10"/>
  <c r="L152" i="10"/>
  <c r="Y147" i="10"/>
  <c r="O137" i="10"/>
  <c r="V132" i="10"/>
  <c r="L122" i="10"/>
  <c r="Y117" i="10"/>
  <c r="O107" i="10"/>
  <c r="V102" i="10"/>
  <c r="L92" i="10"/>
  <c r="Y87" i="10"/>
  <c r="O77" i="10"/>
  <c r="V72" i="10"/>
  <c r="L62" i="10"/>
  <c r="Y57" i="10"/>
  <c r="O47" i="10"/>
  <c r="V42" i="10"/>
  <c r="L32" i="10"/>
  <c r="Y27" i="10"/>
  <c r="O17" i="10"/>
  <c r="D405" i="10"/>
  <c r="Q400" i="10"/>
  <c r="G390" i="10"/>
  <c r="T385" i="10"/>
  <c r="D375" i="10"/>
  <c r="Q370" i="10"/>
  <c r="G360" i="10"/>
  <c r="T355" i="10"/>
  <c r="D345" i="10"/>
  <c r="Q340" i="10"/>
  <c r="G330" i="10"/>
  <c r="T325" i="10"/>
  <c r="D311" i="10"/>
  <c r="Q306" i="10"/>
  <c r="G296" i="10"/>
  <c r="T291" i="10"/>
  <c r="D281" i="10"/>
  <c r="Q276" i="10"/>
  <c r="G266" i="10"/>
  <c r="T261" i="10"/>
  <c r="D251" i="10"/>
  <c r="Q246" i="10"/>
  <c r="G236" i="10"/>
  <c r="T231" i="10"/>
  <c r="D221" i="10"/>
  <c r="Q216" i="10"/>
  <c r="G206" i="10"/>
  <c r="T201" i="10"/>
  <c r="D191" i="10"/>
  <c r="Q186" i="10"/>
  <c r="G176" i="10"/>
  <c r="T171" i="10"/>
  <c r="D157" i="10"/>
  <c r="Q152" i="10"/>
  <c r="G142" i="10"/>
  <c r="T137" i="10"/>
  <c r="D127" i="10"/>
  <c r="Q122" i="10"/>
  <c r="G112" i="10"/>
  <c r="T107" i="10"/>
  <c r="D97" i="10"/>
  <c r="Q92" i="10"/>
  <c r="G82" i="10"/>
  <c r="T77" i="10"/>
  <c r="D67" i="10"/>
  <c r="Q62" i="10"/>
  <c r="G52" i="10"/>
  <c r="T47" i="10"/>
  <c r="D37" i="10"/>
  <c r="Q32" i="10"/>
  <c r="G22" i="10"/>
  <c r="T17" i="10"/>
  <c r="T400" i="10"/>
  <c r="D390" i="10"/>
  <c r="Q385" i="10"/>
  <c r="G375" i="10"/>
  <c r="T370" i="10"/>
  <c r="D360" i="10"/>
  <c r="Q355" i="10"/>
  <c r="G345" i="10"/>
  <c r="T340" i="10"/>
  <c r="D330" i="10"/>
  <c r="Q325" i="10"/>
  <c r="G311" i="10"/>
  <c r="T306" i="10"/>
  <c r="D296" i="10"/>
  <c r="Q291" i="10"/>
  <c r="G281" i="10"/>
  <c r="T276" i="10"/>
  <c r="D266" i="10"/>
  <c r="Q261" i="10"/>
  <c r="G251" i="10"/>
  <c r="T246" i="10"/>
  <c r="D236" i="10"/>
  <c r="Q231" i="10"/>
  <c r="G221" i="10"/>
  <c r="T216" i="10"/>
  <c r="D206" i="10"/>
  <c r="Q201" i="10"/>
  <c r="G191" i="10"/>
  <c r="T186" i="10"/>
  <c r="D176" i="10"/>
  <c r="Q171" i="10"/>
  <c r="G157" i="10"/>
  <c r="T152" i="10"/>
  <c r="D142" i="10"/>
  <c r="Q137" i="10"/>
  <c r="G127" i="10"/>
  <c r="T122" i="10"/>
  <c r="D112" i="10"/>
  <c r="Q107" i="10"/>
  <c r="G97" i="10"/>
  <c r="T92" i="10"/>
  <c r="D82" i="10"/>
  <c r="Q77" i="10"/>
  <c r="G67" i="10"/>
  <c r="T62" i="10"/>
  <c r="D52" i="10"/>
  <c r="Q47" i="10"/>
  <c r="G37" i="10"/>
  <c r="T32" i="10"/>
  <c r="D22" i="10"/>
  <c r="Q17" i="10"/>
  <c r="G7" i="10"/>
  <c r="R375" i="7"/>
  <c r="D385" i="7"/>
  <c r="U390" i="7"/>
  <c r="G400" i="7"/>
  <c r="R405" i="7"/>
  <c r="D415" i="7"/>
  <c r="U420" i="7"/>
  <c r="G430" i="7"/>
  <c r="R435" i="7"/>
  <c r="D445" i="7"/>
  <c r="U450" i="7"/>
  <c r="G460" i="7"/>
  <c r="R465" i="7"/>
  <c r="D475" i="7"/>
  <c r="S375" i="7"/>
  <c r="E385" i="7"/>
  <c r="P390" i="7"/>
  <c r="J7" i="10"/>
  <c r="X410" i="10"/>
  <c r="S634" i="7"/>
  <c r="H629" i="7"/>
  <c r="P619" i="7"/>
  <c r="E614" i="7"/>
  <c r="S604" i="7"/>
  <c r="H599" i="7"/>
  <c r="P589" i="7"/>
  <c r="E584" i="7"/>
  <c r="S574" i="7"/>
  <c r="H569" i="7"/>
  <c r="P559" i="7"/>
  <c r="E554" i="7"/>
  <c r="S544" i="7"/>
  <c r="H539" i="7"/>
  <c r="P529" i="7"/>
  <c r="E524" i="7"/>
  <c r="S514" i="7"/>
  <c r="H509" i="7"/>
  <c r="P499" i="7"/>
  <c r="E494" i="7"/>
  <c r="S484" i="7"/>
  <c r="E340" i="7"/>
  <c r="P345" i="7"/>
  <c r="H355" i="7"/>
  <c r="S360" i="7"/>
  <c r="E370" i="7"/>
  <c r="P375" i="7"/>
  <c r="H385" i="7"/>
  <c r="S390" i="7"/>
  <c r="E400" i="7"/>
  <c r="P405" i="7"/>
  <c r="H415" i="7"/>
  <c r="S420" i="7"/>
  <c r="E430" i="7"/>
  <c r="P435" i="7"/>
  <c r="H445" i="7"/>
  <c r="S450" i="7"/>
  <c r="E460" i="7"/>
  <c r="P465" i="7"/>
  <c r="H475" i="7"/>
  <c r="Z410" i="10"/>
  <c r="P420" i="10"/>
  <c r="N405" i="10"/>
  <c r="W410" i="10"/>
  <c r="K340" i="7"/>
  <c r="V345" i="7"/>
  <c r="N355" i="7"/>
  <c r="Y360" i="7"/>
  <c r="K370" i="7"/>
  <c r="V375" i="7"/>
  <c r="N385" i="7"/>
  <c r="Y390" i="7"/>
  <c r="K400" i="7"/>
  <c r="V405" i="7"/>
  <c r="N415" i="7"/>
  <c r="Y420" i="7"/>
  <c r="K430" i="7"/>
  <c r="V435" i="7"/>
  <c r="N445" i="7"/>
  <c r="Y450" i="7"/>
  <c r="K460" i="7"/>
  <c r="V465" i="7"/>
  <c r="N475" i="7"/>
  <c r="K365" i="7"/>
  <c r="V370" i="7"/>
  <c r="N380" i="7"/>
  <c r="Y385" i="7"/>
  <c r="K395" i="7"/>
  <c r="V400" i="7"/>
  <c r="N410" i="7"/>
  <c r="Y415" i="7"/>
  <c r="K425" i="7"/>
  <c r="V430" i="7"/>
  <c r="N440" i="7"/>
  <c r="Y445" i="7"/>
  <c r="K455" i="7"/>
  <c r="V460" i="7"/>
  <c r="N470" i="7"/>
  <c r="Y475" i="7"/>
  <c r="Y410" i="10"/>
  <c r="U405" i="10"/>
  <c r="W415" i="10"/>
  <c r="F410" i="10"/>
  <c r="J420" i="10"/>
  <c r="S405" i="10"/>
  <c r="K77" i="11"/>
  <c r="X72" i="11"/>
  <c r="N62" i="11"/>
  <c r="AA57" i="11"/>
  <c r="K47" i="11"/>
  <c r="X42" i="11"/>
  <c r="N32" i="11"/>
  <c r="AA27" i="11"/>
  <c r="K17" i="11"/>
  <c r="X12" i="11"/>
  <c r="R405" i="10"/>
  <c r="H395" i="10"/>
  <c r="U390" i="10"/>
  <c r="E380" i="10"/>
  <c r="R375" i="10"/>
  <c r="H365" i="10"/>
  <c r="U360" i="10"/>
  <c r="E350" i="10"/>
  <c r="R345" i="10"/>
  <c r="H335" i="10"/>
  <c r="U330" i="10"/>
  <c r="U410" i="10"/>
  <c r="G420" i="10"/>
  <c r="R425" i="10"/>
  <c r="D435" i="10"/>
  <c r="U440" i="10"/>
  <c r="G450" i="10"/>
  <c r="R455" i="10"/>
  <c r="D465" i="10"/>
  <c r="U470" i="10"/>
  <c r="F420" i="10"/>
  <c r="Q425" i="10"/>
  <c r="I435" i="10"/>
  <c r="T440" i="10"/>
  <c r="F450" i="10"/>
  <c r="Q455" i="10"/>
  <c r="I465" i="10"/>
  <c r="T470" i="10"/>
  <c r="E316" i="10"/>
  <c r="R311" i="10"/>
  <c r="H301" i="10"/>
  <c r="U296" i="10"/>
  <c r="E286" i="10"/>
  <c r="R281" i="10"/>
  <c r="H271" i="10"/>
  <c r="U266" i="10"/>
  <c r="E256" i="10"/>
  <c r="R251" i="10"/>
  <c r="H241" i="10"/>
  <c r="U236" i="10"/>
  <c r="E226" i="10"/>
  <c r="R221" i="10"/>
  <c r="H211" i="10"/>
  <c r="U206" i="10"/>
  <c r="E196" i="10"/>
  <c r="R191" i="10"/>
  <c r="H181" i="10"/>
  <c r="U176" i="10"/>
  <c r="E166" i="10"/>
  <c r="L157" i="10"/>
  <c r="Y152" i="10"/>
  <c r="O142" i="10"/>
  <c r="V137" i="10"/>
  <c r="L127" i="10"/>
  <c r="Y122" i="10"/>
  <c r="O112" i="10"/>
  <c r="V107" i="10"/>
  <c r="L97" i="10"/>
  <c r="Y92" i="10"/>
  <c r="O82" i="10"/>
  <c r="V77" i="10"/>
  <c r="L67" i="10"/>
  <c r="Y62" i="10"/>
  <c r="O52" i="10"/>
  <c r="V47" i="10"/>
  <c r="L37" i="10"/>
  <c r="Y32" i="10"/>
  <c r="O22" i="10"/>
  <c r="V17" i="10"/>
  <c r="L7" i="10"/>
  <c r="K410" i="10"/>
  <c r="K405" i="10"/>
  <c r="X400" i="10"/>
  <c r="N390" i="10"/>
  <c r="AA385" i="10"/>
  <c r="K375" i="10"/>
  <c r="X370" i="10"/>
  <c r="N360" i="10"/>
  <c r="AA355" i="10"/>
  <c r="K345" i="10"/>
  <c r="X340" i="10"/>
  <c r="N330" i="10"/>
  <c r="AA325" i="10"/>
  <c r="K311" i="10"/>
  <c r="X306" i="10"/>
  <c r="N296" i="10"/>
  <c r="AA291" i="10"/>
  <c r="K281" i="10"/>
  <c r="X276" i="10"/>
  <c r="N266" i="10"/>
  <c r="AA261" i="10"/>
  <c r="K251" i="10"/>
  <c r="X246" i="10"/>
  <c r="N236" i="10"/>
  <c r="AA231" i="10"/>
  <c r="K221" i="10"/>
  <c r="X216" i="10"/>
  <c r="N206" i="10"/>
  <c r="AA201" i="10"/>
  <c r="K191" i="10"/>
  <c r="X186" i="10"/>
  <c r="N176" i="10"/>
  <c r="AA171" i="10"/>
  <c r="E157" i="10"/>
  <c r="R152" i="10"/>
  <c r="H142" i="10"/>
  <c r="U137" i="10"/>
  <c r="E127" i="10"/>
  <c r="R122" i="10"/>
  <c r="H112" i="10"/>
  <c r="U107" i="10"/>
  <c r="E97" i="10"/>
  <c r="R92" i="10"/>
  <c r="H82" i="10"/>
  <c r="U77" i="10"/>
  <c r="E67" i="10"/>
  <c r="R62" i="10"/>
  <c r="H52" i="10"/>
  <c r="U47" i="10"/>
  <c r="E37" i="10"/>
  <c r="R32" i="10"/>
  <c r="H22" i="10"/>
  <c r="U17" i="10"/>
  <c r="H410" i="10"/>
  <c r="W400" i="10"/>
  <c r="M390" i="10"/>
  <c r="Z385" i="10"/>
  <c r="J375" i="10"/>
  <c r="W370" i="10"/>
  <c r="M360" i="10"/>
  <c r="Z355" i="10"/>
  <c r="J345" i="10"/>
  <c r="W340" i="10"/>
  <c r="M330" i="10"/>
  <c r="Z325" i="10"/>
  <c r="J311" i="10"/>
  <c r="W306" i="10"/>
  <c r="M296" i="10"/>
  <c r="Z291" i="10"/>
  <c r="J281" i="10"/>
  <c r="W276" i="10"/>
  <c r="M266" i="10"/>
  <c r="Z261" i="10"/>
  <c r="J251" i="10"/>
  <c r="W246" i="10"/>
  <c r="M236" i="10"/>
  <c r="Z231" i="10"/>
  <c r="J221" i="10"/>
  <c r="W216" i="10"/>
  <c r="M206" i="10"/>
  <c r="Z201" i="10"/>
  <c r="J191" i="10"/>
  <c r="W186" i="10"/>
  <c r="M176" i="10"/>
  <c r="Z171" i="10"/>
  <c r="J157" i="10"/>
  <c r="W152" i="10"/>
  <c r="M142" i="10"/>
  <c r="Z137" i="10"/>
  <c r="J127" i="10"/>
  <c r="W122" i="10"/>
  <c r="M112" i="10"/>
  <c r="Z107" i="10"/>
  <c r="J97" i="10"/>
  <c r="W92" i="10"/>
  <c r="M82" i="10"/>
  <c r="Z77" i="10"/>
  <c r="J67" i="10"/>
  <c r="W62" i="10"/>
  <c r="M52" i="10"/>
  <c r="Z47" i="10"/>
  <c r="J37" i="10"/>
  <c r="W32" i="10"/>
  <c r="M22" i="10"/>
  <c r="Z17" i="10"/>
  <c r="Q410" i="10"/>
  <c r="V400" i="10"/>
  <c r="L390" i="10"/>
  <c r="Y385" i="10"/>
  <c r="O375" i="10"/>
  <c r="V370" i="10"/>
  <c r="L360" i="10"/>
  <c r="Y355" i="10"/>
  <c r="O345" i="10"/>
  <c r="V340" i="10"/>
  <c r="L330" i="10"/>
  <c r="Y325" i="10"/>
  <c r="O311" i="10"/>
  <c r="V306" i="10"/>
  <c r="L296" i="10"/>
  <c r="Y291" i="10"/>
  <c r="O281" i="10"/>
  <c r="V276" i="10"/>
  <c r="L266" i="10"/>
  <c r="Y261" i="10"/>
  <c r="O251" i="10"/>
  <c r="V246" i="10"/>
  <c r="L236" i="10"/>
  <c r="Y231" i="10"/>
  <c r="O221" i="10"/>
  <c r="V216" i="10"/>
  <c r="L206" i="10"/>
  <c r="Y201" i="10"/>
  <c r="O191" i="10"/>
  <c r="V186" i="10"/>
  <c r="L176" i="10"/>
  <c r="Y171" i="10"/>
  <c r="O157" i="10"/>
  <c r="V152" i="10"/>
  <c r="L142" i="10"/>
  <c r="Y137" i="10"/>
  <c r="O127" i="10"/>
  <c r="V122" i="10"/>
  <c r="L112" i="10"/>
  <c r="Y107" i="10"/>
  <c r="O97" i="10"/>
  <c r="V92" i="10"/>
  <c r="L82" i="10"/>
  <c r="Y77" i="10"/>
  <c r="O67" i="10"/>
  <c r="V62" i="10"/>
  <c r="L52" i="10"/>
  <c r="Y47" i="10"/>
  <c r="O37" i="10"/>
  <c r="V32" i="10"/>
  <c r="O400" i="10"/>
  <c r="V395" i="10"/>
  <c r="L385" i="10"/>
  <c r="Y380" i="10"/>
  <c r="O370" i="10"/>
  <c r="V365" i="10"/>
  <c r="L355" i="10"/>
  <c r="Y350" i="10"/>
  <c r="O340" i="10"/>
  <c r="V335" i="10"/>
  <c r="L325" i="10"/>
  <c r="Y316" i="10"/>
  <c r="O306" i="10"/>
  <c r="V301" i="10"/>
  <c r="L291" i="10"/>
  <c r="Y286" i="10"/>
  <c r="O276" i="10"/>
  <c r="V271" i="10"/>
  <c r="L261" i="10"/>
  <c r="Y256" i="10"/>
  <c r="O246" i="10"/>
  <c r="V241" i="10"/>
  <c r="L231" i="10"/>
  <c r="Y226" i="10"/>
  <c r="O216" i="10"/>
  <c r="V211" i="10"/>
  <c r="L201" i="10"/>
  <c r="Y196" i="10"/>
  <c r="O186" i="10"/>
  <c r="V181" i="10"/>
  <c r="L171" i="10"/>
  <c r="Y166" i="10"/>
  <c r="O152" i="10"/>
  <c r="V147" i="10"/>
  <c r="L137" i="10"/>
  <c r="Y132" i="10"/>
  <c r="O122" i="10"/>
  <c r="V117" i="10"/>
  <c r="L107" i="10"/>
  <c r="Y102" i="10"/>
  <c r="O92" i="10"/>
  <c r="V87" i="10"/>
  <c r="L77" i="10"/>
  <c r="Y72" i="10"/>
  <c r="O62" i="10"/>
  <c r="V57" i="10"/>
  <c r="L47" i="10"/>
  <c r="Y42" i="10"/>
  <c r="O32" i="10"/>
  <c r="V27" i="10"/>
  <c r="L17" i="10"/>
  <c r="Y12" i="10"/>
  <c r="V415" i="10"/>
  <c r="E410" i="10"/>
  <c r="Z400" i="10"/>
  <c r="J390" i="10"/>
  <c r="W385" i="10"/>
  <c r="M375" i="10"/>
  <c r="Z370" i="10"/>
  <c r="J360" i="10"/>
  <c r="W355" i="10"/>
  <c r="M345" i="10"/>
  <c r="Z340" i="10"/>
  <c r="J330" i="10"/>
  <c r="W325" i="10"/>
  <c r="M311" i="10"/>
  <c r="Z306" i="10"/>
  <c r="J296" i="10"/>
  <c r="W291" i="10"/>
  <c r="M281" i="10"/>
  <c r="Z276" i="10"/>
  <c r="J266" i="10"/>
  <c r="W261" i="10"/>
  <c r="M251" i="10"/>
  <c r="Z246" i="10"/>
  <c r="J236" i="10"/>
  <c r="W231" i="10"/>
  <c r="M221" i="10"/>
  <c r="Z216" i="10"/>
  <c r="J206" i="10"/>
  <c r="W201" i="10"/>
  <c r="M191" i="10"/>
  <c r="Z186" i="10"/>
  <c r="J176" i="10"/>
  <c r="W171" i="10"/>
  <c r="M157" i="10"/>
  <c r="Z152" i="10"/>
  <c r="J142" i="10"/>
  <c r="W137" i="10"/>
  <c r="M127" i="10"/>
  <c r="Z122" i="10"/>
  <c r="J112" i="10"/>
  <c r="W107" i="10"/>
  <c r="M97" i="10"/>
  <c r="Z92" i="10"/>
  <c r="J82" i="10"/>
  <c r="W77" i="10"/>
  <c r="M67" i="10"/>
  <c r="Z62" i="10"/>
  <c r="J52" i="10"/>
  <c r="W47" i="10"/>
  <c r="M37" i="10"/>
  <c r="Z32" i="10"/>
  <c r="J22" i="10"/>
  <c r="W17" i="10"/>
  <c r="M7" i="10"/>
  <c r="H400" i="7"/>
  <c r="S405" i="7"/>
  <c r="E415" i="7"/>
  <c r="P420" i="7"/>
  <c r="H430" i="7"/>
  <c r="S435" i="7"/>
  <c r="E445" i="7"/>
  <c r="P450" i="7"/>
  <c r="H460" i="7"/>
  <c r="S465" i="7"/>
  <c r="E475" i="7"/>
  <c r="D311" i="7"/>
  <c r="Q306" i="7"/>
  <c r="G296" i="7"/>
  <c r="T291" i="7"/>
  <c r="D281" i="7"/>
  <c r="Q276" i="7"/>
  <c r="G266" i="7"/>
  <c r="T261" i="7"/>
  <c r="D251" i="7"/>
  <c r="Q246" i="7"/>
  <c r="G236" i="7"/>
  <c r="T231" i="7"/>
  <c r="D221" i="7"/>
  <c r="Q216" i="7"/>
  <c r="G206" i="7"/>
  <c r="T201" i="7"/>
  <c r="D191" i="7"/>
  <c r="Q186" i="7"/>
  <c r="G176" i="7"/>
  <c r="T171" i="7"/>
  <c r="K152" i="7"/>
  <c r="X147" i="7"/>
  <c r="N137" i="7"/>
  <c r="AA132" i="7"/>
  <c r="K122" i="7"/>
  <c r="X117" i="7"/>
  <c r="N107" i="7"/>
  <c r="AA102" i="7"/>
  <c r="K92" i="7"/>
  <c r="X87" i="7"/>
  <c r="N77" i="7"/>
  <c r="AA72" i="7"/>
  <c r="K62" i="7"/>
  <c r="X57" i="7"/>
  <c r="N47" i="7"/>
  <c r="AA42" i="7"/>
  <c r="K32" i="7"/>
  <c r="X27" i="7"/>
  <c r="N17" i="7"/>
  <c r="AA12" i="7"/>
  <c r="P634" i="6"/>
  <c r="F624" i="6"/>
  <c r="S619" i="6"/>
  <c r="I609" i="6"/>
  <c r="P604" i="6"/>
  <c r="F594" i="6"/>
  <c r="S589" i="6"/>
  <c r="I579" i="6"/>
  <c r="P574" i="6"/>
  <c r="F564" i="6"/>
  <c r="S559" i="6"/>
  <c r="I549" i="6"/>
  <c r="P544" i="6"/>
  <c r="F534" i="6"/>
  <c r="S529" i="6"/>
  <c r="I519" i="6"/>
  <c r="P514" i="6"/>
  <c r="F504" i="6"/>
  <c r="S499" i="6"/>
  <c r="I489" i="6"/>
  <c r="P484" i="6"/>
  <c r="Q475" i="6"/>
  <c r="G465" i="6"/>
  <c r="T460" i="6"/>
  <c r="D450" i="6"/>
  <c r="Q445" i="6"/>
  <c r="G435" i="6"/>
  <c r="T430" i="6"/>
  <c r="D420" i="6"/>
  <c r="Q415" i="6"/>
  <c r="G405" i="6"/>
  <c r="T400" i="6"/>
  <c r="D390" i="6"/>
  <c r="Q385" i="6"/>
  <c r="G375" i="6"/>
  <c r="T370" i="6"/>
  <c r="D360" i="6"/>
  <c r="Q355" i="6"/>
  <c r="L316" i="6"/>
  <c r="Y311" i="6"/>
  <c r="O301" i="6"/>
  <c r="V296" i="6"/>
  <c r="L286" i="6"/>
  <c r="Y281" i="6"/>
  <c r="O271" i="6"/>
  <c r="V266" i="6"/>
  <c r="L256" i="6"/>
  <c r="Y251" i="6"/>
  <c r="O241" i="6"/>
  <c r="V236" i="6"/>
  <c r="L226" i="6"/>
  <c r="Y221" i="6"/>
  <c r="O211" i="6"/>
  <c r="V206" i="6"/>
  <c r="L196" i="6"/>
  <c r="Y191" i="6"/>
  <c r="O181" i="6"/>
  <c r="V176" i="6"/>
  <c r="M157" i="6"/>
  <c r="Z152" i="6"/>
  <c r="J142" i="6"/>
  <c r="W137" i="6"/>
  <c r="M127" i="6"/>
  <c r="Z122" i="6"/>
  <c r="J112" i="6"/>
  <c r="W107" i="6"/>
  <c r="M97" i="6"/>
  <c r="Z92" i="6"/>
  <c r="J82" i="6"/>
  <c r="W77" i="6"/>
  <c r="M67" i="6"/>
  <c r="Z62" i="6"/>
  <c r="J52" i="6"/>
  <c r="W47" i="6"/>
  <c r="M37" i="6"/>
  <c r="Z32" i="6"/>
  <c r="J22" i="6"/>
  <c r="W17" i="6"/>
  <c r="M7" i="6"/>
  <c r="N316" i="7"/>
  <c r="AA311" i="7"/>
  <c r="K301" i="7"/>
  <c r="X296" i="7"/>
  <c r="N286" i="7"/>
  <c r="AA281" i="7"/>
  <c r="K271" i="7"/>
  <c r="X266" i="7"/>
  <c r="N256" i="7"/>
  <c r="AA251" i="7"/>
  <c r="K241" i="7"/>
  <c r="X236" i="7"/>
  <c r="N226" i="7"/>
  <c r="AA221" i="7"/>
  <c r="K211" i="7"/>
  <c r="X206" i="7"/>
  <c r="N196" i="7"/>
  <c r="AA191" i="7"/>
  <c r="K181" i="7"/>
  <c r="X176" i="7"/>
  <c r="N166" i="7"/>
  <c r="AA157" i="7"/>
  <c r="K147" i="7"/>
  <c r="X142" i="7"/>
  <c r="N132" i="7"/>
  <c r="AA127" i="7"/>
  <c r="K117" i="7"/>
  <c r="X112" i="7"/>
  <c r="N102" i="7"/>
  <c r="AA97" i="7"/>
  <c r="K87" i="7"/>
  <c r="X82" i="7"/>
  <c r="N72" i="7"/>
  <c r="AA67" i="7"/>
  <c r="K57" i="7"/>
  <c r="X52" i="7"/>
  <c r="N42" i="7"/>
  <c r="AA37" i="7"/>
  <c r="K27" i="7"/>
  <c r="X22" i="7"/>
  <c r="Z365" i="7"/>
  <c r="Q340" i="7"/>
  <c r="I350" i="7"/>
  <c r="T355" i="7"/>
  <c r="F365" i="7"/>
  <c r="Q370" i="7"/>
  <c r="I380" i="7"/>
  <c r="T385" i="7"/>
  <c r="F395" i="7"/>
  <c r="Q400" i="7"/>
  <c r="I410" i="7"/>
  <c r="T415" i="7"/>
  <c r="F425" i="7"/>
  <c r="Q430" i="7"/>
  <c r="I440" i="7"/>
  <c r="T445" i="7"/>
  <c r="F455" i="7"/>
  <c r="Q460" i="7"/>
  <c r="I470" i="7"/>
  <c r="T475" i="7"/>
  <c r="H330" i="7"/>
  <c r="S335" i="7"/>
  <c r="E345" i="7"/>
  <c r="P350" i="7"/>
  <c r="H360" i="7"/>
  <c r="S365" i="7"/>
  <c r="E375" i="7"/>
  <c r="P380" i="7"/>
  <c r="H390" i="7"/>
  <c r="S395" i="7"/>
  <c r="E405" i="7"/>
  <c r="P410" i="7"/>
  <c r="H420" i="7"/>
  <c r="S425" i="7"/>
  <c r="E435" i="7"/>
  <c r="P440" i="7"/>
  <c r="H450" i="7"/>
  <c r="S455" i="7"/>
  <c r="E465" i="7"/>
  <c r="P470" i="7"/>
  <c r="Q365" i="7"/>
  <c r="I375" i="7"/>
  <c r="T380" i="7"/>
  <c r="F390" i="7"/>
  <c r="Q395" i="7"/>
  <c r="I405" i="7"/>
  <c r="T410" i="7"/>
  <c r="F420" i="7"/>
  <c r="Q425" i="7"/>
  <c r="I435" i="7"/>
  <c r="T440" i="7"/>
  <c r="F450" i="7"/>
  <c r="Q455" i="7"/>
  <c r="I465" i="7"/>
  <c r="T470" i="7"/>
  <c r="I316" i="7"/>
  <c r="P311" i="7"/>
  <c r="F301" i="7"/>
  <c r="S296" i="7"/>
  <c r="I286" i="7"/>
  <c r="P281" i="7"/>
  <c r="F271" i="7"/>
  <c r="S266" i="7"/>
  <c r="I256" i="7"/>
  <c r="P251" i="7"/>
  <c r="F241" i="7"/>
  <c r="S236" i="7"/>
  <c r="I226" i="7"/>
  <c r="P221" i="7"/>
  <c r="F211" i="7"/>
  <c r="S206" i="7"/>
  <c r="I196" i="7"/>
  <c r="P191" i="7"/>
  <c r="F181" i="7"/>
  <c r="S176" i="7"/>
  <c r="I166" i="7"/>
  <c r="J157" i="7"/>
  <c r="W152" i="7"/>
  <c r="M142" i="7"/>
  <c r="Z137" i="7"/>
  <c r="J127" i="7"/>
  <c r="W122" i="7"/>
  <c r="M112" i="7"/>
  <c r="Z107" i="7"/>
  <c r="J97" i="7"/>
  <c r="W92" i="7"/>
  <c r="M82" i="7"/>
  <c r="Z77" i="7"/>
  <c r="J67" i="7"/>
  <c r="W62" i="7"/>
  <c r="M52" i="7"/>
  <c r="Z47" i="7"/>
  <c r="J37" i="7"/>
  <c r="W32" i="7"/>
  <c r="M22" i="7"/>
  <c r="Z17" i="7"/>
  <c r="N365" i="7"/>
  <c r="N330" i="7"/>
  <c r="Y335" i="7"/>
  <c r="K345" i="7"/>
  <c r="V350" i="7"/>
  <c r="N360" i="7"/>
  <c r="Y365" i="7"/>
  <c r="K375" i="7"/>
  <c r="V380" i="7"/>
  <c r="N390" i="7"/>
  <c r="Y395" i="7"/>
  <c r="K405" i="7"/>
  <c r="V410" i="7"/>
  <c r="N420" i="7"/>
  <c r="Y425" i="7"/>
  <c r="K435" i="7"/>
  <c r="V440" i="7"/>
  <c r="N450" i="7"/>
  <c r="Y455" i="7"/>
  <c r="K465" i="7"/>
  <c r="V470" i="7"/>
  <c r="M375" i="7"/>
  <c r="X380" i="7"/>
  <c r="J390" i="7"/>
  <c r="AA395" i="7"/>
  <c r="M405" i="7"/>
  <c r="X410" i="7"/>
  <c r="J420" i="7"/>
  <c r="AA425" i="7"/>
  <c r="M435" i="7"/>
  <c r="X440" i="7"/>
  <c r="J450" i="7"/>
  <c r="AA455" i="7"/>
  <c r="M465" i="7"/>
  <c r="X470" i="7"/>
  <c r="W365" i="7"/>
  <c r="O375" i="7"/>
  <c r="Z380" i="7"/>
  <c r="L390" i="7"/>
  <c r="W395" i="7"/>
  <c r="O405" i="7"/>
  <c r="Z410" i="7"/>
  <c r="L420" i="7"/>
  <c r="W425" i="7"/>
  <c r="O435" i="7"/>
  <c r="Z440" i="7"/>
  <c r="L450" i="7"/>
  <c r="W455" i="7"/>
  <c r="O465" i="7"/>
  <c r="Z470" i="7"/>
  <c r="J311" i="7"/>
  <c r="W306" i="7"/>
  <c r="M296" i="7"/>
  <c r="Z291" i="7"/>
  <c r="J281" i="7"/>
  <c r="W276" i="7"/>
  <c r="M266" i="7"/>
  <c r="Z261" i="7"/>
  <c r="J251" i="7"/>
  <c r="W246" i="7"/>
  <c r="M236" i="7"/>
  <c r="Z231" i="7"/>
  <c r="J221" i="7"/>
  <c r="W216" i="7"/>
  <c r="M206" i="7"/>
  <c r="Z201" i="7"/>
  <c r="J191" i="7"/>
  <c r="W186" i="7"/>
  <c r="M176" i="7"/>
  <c r="Z171" i="7"/>
  <c r="D157" i="7"/>
  <c r="Q152" i="7"/>
  <c r="G142" i="7"/>
  <c r="T137" i="7"/>
  <c r="D127" i="7"/>
  <c r="Q122" i="7"/>
  <c r="G112" i="7"/>
  <c r="T107" i="7"/>
  <c r="D97" i="7"/>
  <c r="Q92" i="7"/>
  <c r="G82" i="7"/>
  <c r="T77" i="7"/>
  <c r="D67" i="7"/>
  <c r="Q62" i="7"/>
  <c r="G52" i="7"/>
  <c r="T47" i="7"/>
  <c r="D37" i="7"/>
  <c r="Q32" i="7"/>
  <c r="G22" i="7"/>
  <c r="T17" i="7"/>
  <c r="L624" i="6"/>
  <c r="Y619" i="6"/>
  <c r="O609" i="6"/>
  <c r="V604" i="6"/>
  <c r="L594" i="6"/>
  <c r="Y589" i="6"/>
  <c r="O579" i="6"/>
  <c r="V574" i="6"/>
  <c r="L564" i="6"/>
  <c r="Y559" i="6"/>
  <c r="O549" i="6"/>
  <c r="V544" i="6"/>
  <c r="L534" i="6"/>
  <c r="Y529" i="6"/>
  <c r="O519" i="6"/>
  <c r="V514" i="6"/>
  <c r="L504" i="6"/>
  <c r="Y499" i="6"/>
  <c r="O489" i="6"/>
  <c r="V484" i="6"/>
  <c r="M465" i="6"/>
  <c r="Z460" i="6"/>
  <c r="J450" i="6"/>
  <c r="W445" i="6"/>
  <c r="M435" i="6"/>
  <c r="Z430" i="6"/>
  <c r="J420" i="6"/>
  <c r="W415" i="6"/>
  <c r="M405" i="6"/>
  <c r="Z400" i="6"/>
  <c r="J390" i="6"/>
  <c r="W385" i="6"/>
  <c r="M375" i="6"/>
  <c r="Z370" i="6"/>
  <c r="J360" i="6"/>
  <c r="W355" i="6"/>
  <c r="R316" i="6"/>
  <c r="H306" i="6"/>
  <c r="U301" i="6"/>
  <c r="E291" i="6"/>
  <c r="R286" i="6"/>
  <c r="H276" i="6"/>
  <c r="U271" i="6"/>
  <c r="E261" i="6"/>
  <c r="R256" i="6"/>
  <c r="H246" i="6"/>
  <c r="U241" i="6"/>
  <c r="E231" i="6"/>
  <c r="R226" i="6"/>
  <c r="H216" i="6"/>
  <c r="U211" i="6"/>
  <c r="E201" i="6"/>
  <c r="R196" i="6"/>
  <c r="H186" i="6"/>
  <c r="U181" i="6"/>
  <c r="S157" i="6"/>
  <c r="I147" i="6"/>
  <c r="P142" i="6"/>
  <c r="F132" i="6"/>
  <c r="N12" i="7"/>
  <c r="AA7" i="7"/>
  <c r="J629" i="6"/>
  <c r="W624" i="6"/>
  <c r="M614" i="6"/>
  <c r="Z609" i="6"/>
  <c r="J599" i="6"/>
  <c r="W594" i="6"/>
  <c r="M584" i="6"/>
  <c r="Z579" i="6"/>
  <c r="J569" i="6"/>
  <c r="W564" i="6"/>
  <c r="M554" i="6"/>
  <c r="Z549" i="6"/>
  <c r="J539" i="6"/>
  <c r="W534" i="6"/>
  <c r="M524" i="6"/>
  <c r="Z519" i="6"/>
  <c r="J509" i="6"/>
  <c r="W504" i="6"/>
  <c r="M494" i="6"/>
  <c r="Z489" i="6"/>
  <c r="J475" i="6"/>
  <c r="W470" i="6"/>
  <c r="M460" i="6"/>
  <c r="Z455" i="6"/>
  <c r="J445" i="6"/>
  <c r="W440" i="6"/>
  <c r="M430" i="6"/>
  <c r="Z425" i="6"/>
  <c r="J415" i="6"/>
  <c r="W410" i="6"/>
  <c r="M400" i="6"/>
  <c r="Z395" i="6"/>
  <c r="J385" i="6"/>
  <c r="W380" i="6"/>
  <c r="M370" i="6"/>
  <c r="Z365" i="6"/>
  <c r="J355" i="6"/>
  <c r="W350" i="6"/>
  <c r="M340" i="6"/>
  <c r="Z335" i="6"/>
  <c r="J325" i="6"/>
  <c r="Q316" i="6"/>
  <c r="G306" i="6"/>
  <c r="T301" i="6"/>
  <c r="D291" i="6"/>
  <c r="Q286" i="6"/>
  <c r="G276" i="6"/>
  <c r="T271" i="6"/>
  <c r="D261" i="6"/>
  <c r="Q256" i="6"/>
  <c r="G246" i="6"/>
  <c r="T241" i="6"/>
  <c r="D231" i="6"/>
  <c r="Q226" i="6"/>
  <c r="G216" i="6"/>
  <c r="T211" i="6"/>
  <c r="D201" i="6"/>
  <c r="Q196" i="6"/>
  <c r="G186" i="6"/>
  <c r="T181" i="6"/>
  <c r="D171" i="6"/>
  <c r="Q166" i="6"/>
  <c r="G152" i="6"/>
  <c r="T147" i="6"/>
  <c r="D137" i="6"/>
  <c r="Q132" i="6"/>
  <c r="G122" i="6"/>
  <c r="T117" i="6"/>
  <c r="D107" i="6"/>
  <c r="Q102" i="6"/>
  <c r="G92" i="6"/>
  <c r="T87" i="6"/>
  <c r="D77" i="6"/>
  <c r="Q72" i="6"/>
  <c r="G62" i="6"/>
  <c r="T57" i="6"/>
  <c r="D47" i="6"/>
  <c r="Q42" i="6"/>
  <c r="G32" i="6"/>
  <c r="T27" i="6"/>
  <c r="D17" i="6"/>
  <c r="Q12" i="6"/>
  <c r="Q360" i="7"/>
  <c r="T335" i="7"/>
  <c r="N335" i="7"/>
  <c r="E629" i="6"/>
  <c r="R624" i="6"/>
  <c r="H614" i="6"/>
  <c r="U609" i="6"/>
  <c r="E599" i="6"/>
  <c r="R594" i="6"/>
  <c r="H584" i="6"/>
  <c r="U579" i="6"/>
  <c r="E569" i="6"/>
  <c r="R564" i="6"/>
  <c r="H554" i="6"/>
  <c r="U549" i="6"/>
  <c r="E539" i="6"/>
  <c r="R534" i="6"/>
  <c r="H524" i="6"/>
  <c r="U519" i="6"/>
  <c r="E509" i="6"/>
  <c r="R504" i="6"/>
  <c r="H494" i="6"/>
  <c r="U489" i="6"/>
  <c r="F470" i="6"/>
  <c r="S465" i="6"/>
  <c r="I455" i="6"/>
  <c r="P450" i="6"/>
  <c r="F440" i="6"/>
  <c r="S435" i="6"/>
  <c r="I425" i="6"/>
  <c r="P420" i="6"/>
  <c r="F410" i="6"/>
  <c r="S405" i="6"/>
  <c r="I395" i="6"/>
  <c r="P390" i="6"/>
  <c r="F380" i="6"/>
  <c r="S375" i="6"/>
  <c r="I365" i="6"/>
  <c r="P360" i="6"/>
  <c r="F350" i="6"/>
  <c r="N306" i="6"/>
  <c r="AA301" i="6"/>
  <c r="K291" i="6"/>
  <c r="X286" i="6"/>
  <c r="N276" i="6"/>
  <c r="AA271" i="6"/>
  <c r="K261" i="6"/>
  <c r="X256" i="6"/>
  <c r="N246" i="6"/>
  <c r="AA241" i="6"/>
  <c r="K231" i="6"/>
  <c r="X226" i="6"/>
  <c r="N216" i="6"/>
  <c r="AA211" i="6"/>
  <c r="K201" i="6"/>
  <c r="X196" i="6"/>
  <c r="N186" i="6"/>
  <c r="AA181" i="6"/>
  <c r="O147" i="6"/>
  <c r="V142" i="6"/>
  <c r="L132" i="6"/>
  <c r="Y127" i="6"/>
  <c r="O117" i="6"/>
  <c r="V112" i="6"/>
  <c r="L102" i="6"/>
  <c r="Y97" i="6"/>
  <c r="O87" i="6"/>
  <c r="V82" i="6"/>
  <c r="L72" i="6"/>
  <c r="Y67" i="6"/>
  <c r="O57" i="6"/>
  <c r="V52" i="6"/>
  <c r="L42" i="6"/>
  <c r="Y37" i="6"/>
  <c r="O27" i="6"/>
  <c r="V22" i="6"/>
  <c r="L12" i="6"/>
  <c r="Y7" i="6"/>
  <c r="O330" i="7"/>
  <c r="P325" i="7"/>
  <c r="S127" i="6"/>
  <c r="I117" i="6"/>
  <c r="P112" i="6"/>
  <c r="F102" i="6"/>
  <c r="S97" i="6"/>
  <c r="I87" i="6"/>
  <c r="P82" i="6"/>
  <c r="F72" i="6"/>
  <c r="S67" i="6"/>
  <c r="I57" i="6"/>
  <c r="P52" i="6"/>
  <c r="F42" i="6"/>
  <c r="S37" i="6"/>
  <c r="I27" i="6"/>
  <c r="P22" i="6"/>
  <c r="F12" i="6"/>
  <c r="S7" i="6"/>
  <c r="T316" i="7"/>
  <c r="D306" i="7"/>
  <c r="Q301" i="7"/>
  <c r="G291" i="7"/>
  <c r="T286" i="7"/>
  <c r="D276" i="7"/>
  <c r="Q271" i="7"/>
  <c r="G261" i="7"/>
  <c r="T256" i="7"/>
  <c r="D246" i="7"/>
  <c r="Q241" i="7"/>
  <c r="G231" i="7"/>
  <c r="T226" i="7"/>
  <c r="D216" i="7"/>
  <c r="Q211" i="7"/>
  <c r="G201" i="7"/>
  <c r="T196" i="7"/>
  <c r="D186" i="7"/>
  <c r="Q181" i="7"/>
  <c r="G171" i="7"/>
  <c r="T166" i="7"/>
  <c r="D152" i="7"/>
  <c r="Q147" i="7"/>
  <c r="G137" i="7"/>
  <c r="T132" i="7"/>
  <c r="D122" i="7"/>
  <c r="Q117" i="7"/>
  <c r="G107" i="7"/>
  <c r="T102" i="7"/>
  <c r="D92" i="7"/>
  <c r="Q87" i="7"/>
  <c r="G77" i="7"/>
  <c r="T72" i="7"/>
  <c r="D62" i="7"/>
  <c r="Q57" i="7"/>
  <c r="G47" i="7"/>
  <c r="T42" i="7"/>
  <c r="D32" i="7"/>
  <c r="Q27" i="7"/>
  <c r="G17" i="7"/>
  <c r="T12" i="7"/>
  <c r="I634" i="6"/>
  <c r="P629" i="6"/>
  <c r="F619" i="6"/>
  <c r="S614" i="6"/>
  <c r="I604" i="6"/>
  <c r="P599" i="6"/>
  <c r="F589" i="6"/>
  <c r="S584" i="6"/>
  <c r="I574" i="6"/>
  <c r="P569" i="6"/>
  <c r="F559" i="6"/>
  <c r="S554" i="6"/>
  <c r="I544" i="6"/>
  <c r="P539" i="6"/>
  <c r="F529" i="6"/>
  <c r="S524" i="6"/>
  <c r="I514" i="6"/>
  <c r="P509" i="6"/>
  <c r="F499" i="6"/>
  <c r="S494" i="6"/>
  <c r="I484" i="6"/>
  <c r="P475" i="6"/>
  <c r="F465" i="6"/>
  <c r="S460" i="6"/>
  <c r="I450" i="6"/>
  <c r="P445" i="6"/>
  <c r="F435" i="6"/>
  <c r="S430" i="6"/>
  <c r="I420" i="6"/>
  <c r="P415" i="6"/>
  <c r="F405" i="6"/>
  <c r="S400" i="6"/>
  <c r="I390" i="6"/>
  <c r="P385" i="6"/>
  <c r="F375" i="6"/>
  <c r="S370" i="6"/>
  <c r="I360" i="6"/>
  <c r="P355" i="6"/>
  <c r="F345" i="6"/>
  <c r="S340" i="6"/>
  <c r="I330" i="6"/>
  <c r="P325" i="6"/>
  <c r="W316" i="6"/>
  <c r="M306" i="6"/>
  <c r="Z301" i="6"/>
  <c r="J291" i="6"/>
  <c r="W286" i="6"/>
  <c r="M276" i="6"/>
  <c r="Z271" i="6"/>
  <c r="J261" i="6"/>
  <c r="W256" i="6"/>
  <c r="M246" i="6"/>
  <c r="Z241" i="6"/>
  <c r="J231" i="6"/>
  <c r="W226" i="6"/>
  <c r="M216" i="6"/>
  <c r="Z211" i="6"/>
  <c r="J201" i="6"/>
  <c r="W196" i="6"/>
  <c r="M186" i="6"/>
  <c r="Z181" i="6"/>
  <c r="J171" i="6"/>
  <c r="W166" i="6"/>
  <c r="M152" i="6"/>
  <c r="Z147" i="6"/>
  <c r="J137" i="6"/>
  <c r="W132" i="6"/>
  <c r="M122" i="6"/>
  <c r="Z117" i="6"/>
  <c r="J107" i="6"/>
  <c r="W102" i="6"/>
  <c r="M92" i="6"/>
  <c r="Z87" i="6"/>
  <c r="J77" i="6"/>
  <c r="W72" i="6"/>
  <c r="M62" i="6"/>
  <c r="Z57" i="6"/>
  <c r="J47" i="6"/>
  <c r="W42" i="6"/>
  <c r="M32" i="6"/>
  <c r="Z27" i="6"/>
  <c r="J17" i="6"/>
  <c r="W12" i="6"/>
  <c r="U365" i="7"/>
  <c r="F330" i="7"/>
  <c r="R355" i="7"/>
  <c r="L350" i="7"/>
  <c r="G355" i="7"/>
  <c r="Y72" i="6"/>
  <c r="O62" i="6"/>
  <c r="V57" i="6"/>
  <c r="L47" i="6"/>
  <c r="Y42" i="6"/>
  <c r="O32" i="6"/>
  <c r="V27" i="6"/>
  <c r="L17" i="6"/>
  <c r="Y12" i="6"/>
  <c r="Y42" i="16"/>
  <c r="K22" i="16"/>
  <c r="AA32" i="16"/>
  <c r="M12" i="16"/>
  <c r="S226" i="15"/>
  <c r="G196" i="15"/>
  <c r="U246" i="15"/>
  <c r="N7" i="15"/>
  <c r="T67" i="15"/>
  <c r="R107" i="15"/>
  <c r="D147" i="15"/>
  <c r="T37" i="15"/>
  <c r="X137" i="15"/>
  <c r="U62" i="15"/>
  <c r="O122" i="15"/>
  <c r="J17" i="15"/>
  <c r="F47" i="15"/>
  <c r="G132" i="15"/>
  <c r="H22" i="15"/>
  <c r="V57" i="15"/>
  <c r="T97" i="15"/>
  <c r="F137" i="15"/>
  <c r="F58" i="5"/>
  <c r="F86" i="5"/>
  <c r="T12" i="10"/>
  <c r="M17" i="10"/>
  <c r="F360" i="7"/>
  <c r="AA32" i="15"/>
  <c r="Q142" i="15"/>
  <c r="V17" i="15"/>
  <c r="N97" i="15"/>
  <c r="V147" i="15"/>
  <c r="T22" i="15"/>
  <c r="M102" i="15"/>
  <c r="AA152" i="15"/>
  <c r="U7" i="10"/>
  <c r="O7" i="10"/>
  <c r="O37" i="6"/>
  <c r="V32" i="6"/>
  <c r="L22" i="6"/>
  <c r="Y17" i="6"/>
  <c r="O7" i="6"/>
  <c r="E112" i="15"/>
  <c r="D117" i="15"/>
  <c r="J147" i="15"/>
  <c r="G102" i="15"/>
  <c r="U152" i="15"/>
  <c r="G17" i="10"/>
  <c r="S629" i="6"/>
  <c r="I619" i="6"/>
  <c r="P614" i="6"/>
  <c r="F604" i="6"/>
  <c r="S599" i="6"/>
  <c r="I589" i="6"/>
  <c r="P584" i="6"/>
  <c r="F574" i="6"/>
  <c r="S569" i="6"/>
  <c r="I559" i="6"/>
  <c r="P554" i="6"/>
  <c r="F544" i="6"/>
  <c r="S539" i="6"/>
  <c r="I529" i="6"/>
  <c r="P524" i="6"/>
  <c r="F514" i="6"/>
  <c r="S509" i="6"/>
  <c r="I499" i="6"/>
  <c r="P494" i="6"/>
  <c r="F484" i="6"/>
  <c r="S475" i="6"/>
  <c r="I465" i="6"/>
  <c r="P460" i="6"/>
  <c r="F450" i="6"/>
  <c r="S445" i="6"/>
  <c r="I435" i="6"/>
  <c r="P430" i="6"/>
  <c r="F420" i="6"/>
  <c r="S415" i="6"/>
  <c r="I405" i="6"/>
  <c r="P400" i="6"/>
  <c r="F390" i="6"/>
  <c r="S385" i="6"/>
  <c r="I375" i="6"/>
  <c r="P370" i="6"/>
  <c r="F360" i="6"/>
  <c r="S355" i="6"/>
  <c r="I345" i="6"/>
  <c r="P340" i="6"/>
  <c r="F330" i="6"/>
  <c r="S325" i="6"/>
  <c r="I311" i="6"/>
  <c r="P306" i="6"/>
  <c r="F296" i="6"/>
  <c r="S291" i="6"/>
  <c r="I281" i="6"/>
  <c r="P276" i="6"/>
  <c r="F266" i="6"/>
  <c r="S261" i="6"/>
  <c r="I251" i="6"/>
  <c r="P246" i="6"/>
  <c r="F236" i="6"/>
  <c r="S231" i="6"/>
  <c r="I221" i="6"/>
  <c r="P216" i="6"/>
  <c r="F206" i="6"/>
  <c r="S201" i="6"/>
  <c r="I191" i="6"/>
  <c r="P186" i="6"/>
  <c r="F176" i="6"/>
  <c r="S171" i="6"/>
  <c r="I157" i="6"/>
  <c r="P152" i="6"/>
  <c r="F142" i="6"/>
  <c r="S137" i="6"/>
  <c r="I127" i="6"/>
  <c r="P122" i="6"/>
  <c r="F112" i="6"/>
  <c r="S107" i="6"/>
  <c r="I97" i="6"/>
  <c r="P92" i="6"/>
  <c r="F82" i="6"/>
  <c r="S77" i="6"/>
  <c r="I67" i="6"/>
  <c r="P62" i="6"/>
  <c r="F52" i="6"/>
  <c r="S47" i="6"/>
  <c r="I37" i="6"/>
  <c r="P32" i="6"/>
  <c r="F22" i="6"/>
  <c r="S17" i="6"/>
  <c r="I7" i="6"/>
  <c r="U345" i="7"/>
  <c r="P87" i="15"/>
  <c r="M42" i="15"/>
  <c r="V87" i="15"/>
  <c r="Y132" i="15"/>
  <c r="Q112" i="15"/>
  <c r="I152" i="15"/>
  <c r="H97" i="15"/>
  <c r="P147" i="15"/>
  <c r="AA62" i="15"/>
  <c r="V117" i="15"/>
  <c r="N157" i="15"/>
  <c r="N82" i="6"/>
  <c r="AA77" i="6"/>
  <c r="K67" i="6"/>
  <c r="X62" i="6"/>
  <c r="N52" i="6"/>
  <c r="AA47" i="6"/>
  <c r="K37" i="6"/>
  <c r="X32" i="6"/>
  <c r="N22" i="6"/>
  <c r="AA17" i="6"/>
  <c r="K7" i="6"/>
  <c r="U330" i="7"/>
  <c r="M311" i="7"/>
  <c r="Z306" i="7"/>
  <c r="J296" i="7"/>
  <c r="W291" i="7"/>
  <c r="M281" i="7"/>
  <c r="Z276" i="7"/>
  <c r="J266" i="7"/>
  <c r="W261" i="7"/>
  <c r="M251" i="7"/>
  <c r="Z246" i="7"/>
  <c r="J236" i="7"/>
  <c r="W231" i="7"/>
  <c r="M221" i="7"/>
  <c r="Z216" i="7"/>
  <c r="J206" i="7"/>
  <c r="W201" i="7"/>
  <c r="M191" i="7"/>
  <c r="Z186" i="7"/>
  <c r="J176" i="7"/>
  <c r="W171" i="7"/>
  <c r="M157" i="7"/>
  <c r="Z152" i="7"/>
  <c r="J142" i="7"/>
  <c r="W137" i="7"/>
  <c r="M127" i="7"/>
  <c r="Z122" i="7"/>
  <c r="J112" i="7"/>
  <c r="W107" i="7"/>
  <c r="M97" i="7"/>
  <c r="Z92" i="7"/>
  <c r="J82" i="7"/>
  <c r="W77" i="7"/>
  <c r="M67" i="7"/>
  <c r="Z62" i="7"/>
  <c r="J52" i="7"/>
  <c r="W47" i="7"/>
  <c r="M37" i="7"/>
  <c r="Z32" i="7"/>
  <c r="J22" i="7"/>
  <c r="W17" i="7"/>
  <c r="M7" i="7"/>
  <c r="Y634" i="6"/>
  <c r="O624" i="6"/>
  <c r="V619" i="6"/>
  <c r="L609" i="6"/>
  <c r="Y604" i="6"/>
  <c r="O594" i="6"/>
  <c r="V589" i="6"/>
  <c r="L579" i="6"/>
  <c r="Y574" i="6"/>
  <c r="O564" i="6"/>
  <c r="V559" i="6"/>
  <c r="L549" i="6"/>
  <c r="Y544" i="6"/>
  <c r="O534" i="6"/>
  <c r="V529" i="6"/>
  <c r="L519" i="6"/>
  <c r="Y514" i="6"/>
  <c r="O504" i="6"/>
  <c r="V499" i="6"/>
  <c r="L489" i="6"/>
  <c r="Y484" i="6"/>
  <c r="O470" i="6"/>
  <c r="V465" i="6"/>
  <c r="L455" i="6"/>
  <c r="Y450" i="6"/>
  <c r="O440" i="6"/>
  <c r="V435" i="6"/>
  <c r="L425" i="6"/>
  <c r="Y420" i="6"/>
  <c r="O410" i="6"/>
  <c r="V405" i="6"/>
  <c r="L395" i="6"/>
  <c r="Y390" i="6"/>
  <c r="O380" i="6"/>
  <c r="V375" i="6"/>
  <c r="L365" i="6"/>
  <c r="Y360" i="6"/>
  <c r="O350" i="6"/>
  <c r="V345" i="6"/>
  <c r="L335" i="6"/>
  <c r="Y330" i="6"/>
  <c r="O316" i="6"/>
  <c r="V311" i="6"/>
  <c r="L301" i="6"/>
  <c r="Y296" i="6"/>
  <c r="O286" i="6"/>
  <c r="V281" i="6"/>
  <c r="L271" i="6"/>
  <c r="Y266" i="6"/>
  <c r="O256" i="6"/>
  <c r="V251" i="6"/>
  <c r="L241" i="6"/>
  <c r="Y236" i="6"/>
  <c r="O226" i="6"/>
  <c r="V221" i="6"/>
  <c r="L211" i="6"/>
  <c r="Y206" i="6"/>
  <c r="O196" i="6"/>
  <c r="V191" i="6"/>
  <c r="L181" i="6"/>
  <c r="Y176" i="6"/>
  <c r="O166" i="6"/>
  <c r="V157" i="6"/>
  <c r="L147" i="6"/>
  <c r="Y142" i="6"/>
  <c r="O132" i="6"/>
  <c r="V127" i="6"/>
  <c r="L117" i="6"/>
  <c r="Y112" i="6"/>
  <c r="O102" i="6"/>
  <c r="V97" i="6"/>
  <c r="L87" i="6"/>
  <c r="Y82" i="6"/>
  <c r="O72" i="6"/>
  <c r="V67" i="6"/>
  <c r="L57" i="6"/>
  <c r="Y52" i="6"/>
  <c r="O42" i="6"/>
  <c r="V37" i="6"/>
  <c r="L27" i="6"/>
  <c r="Y22" i="6"/>
  <c r="O12" i="6"/>
  <c r="P7" i="6"/>
  <c r="Y355" i="7"/>
  <c r="S350" i="7"/>
  <c r="M345" i="7"/>
  <c r="D27" i="16"/>
  <c r="AA62" i="16"/>
  <c r="M42" i="16"/>
  <c r="F17" i="16"/>
  <c r="D211" i="15"/>
  <c r="Z127" i="15"/>
  <c r="W12" i="15"/>
  <c r="F77" i="15"/>
  <c r="AA22" i="15"/>
  <c r="X47" i="15"/>
  <c r="AA92" i="15"/>
  <c r="R137" i="15"/>
  <c r="Z22" i="15"/>
  <c r="W112" i="15"/>
  <c r="O152" i="15"/>
  <c r="J87" i="15"/>
  <c r="T127" i="15"/>
  <c r="F42" i="5"/>
  <c r="F70" i="5"/>
  <c r="E335" i="7"/>
  <c r="V325" i="7"/>
  <c r="T350" i="7"/>
  <c r="N345" i="7"/>
  <c r="O340" i="7"/>
  <c r="X360" i="7"/>
  <c r="V316" i="7"/>
  <c r="L306" i="7"/>
  <c r="Y301" i="7"/>
  <c r="O291" i="7"/>
  <c r="V286" i="7"/>
  <c r="L276" i="7"/>
  <c r="Y271" i="7"/>
  <c r="O261" i="7"/>
  <c r="V256" i="7"/>
  <c r="L246" i="7"/>
  <c r="Y241" i="7"/>
  <c r="O231" i="7"/>
  <c r="V226" i="7"/>
  <c r="L216" i="7"/>
  <c r="Y211" i="7"/>
  <c r="O201" i="7"/>
  <c r="V196" i="7"/>
  <c r="L186" i="7"/>
  <c r="Y181" i="7"/>
  <c r="O171" i="7"/>
  <c r="V166" i="7"/>
  <c r="F152" i="7"/>
  <c r="S147" i="7"/>
  <c r="I137" i="7"/>
  <c r="P132" i="7"/>
  <c r="F122" i="7"/>
  <c r="S117" i="7"/>
  <c r="I107" i="7"/>
  <c r="P102" i="7"/>
  <c r="F92" i="7"/>
  <c r="S87" i="7"/>
  <c r="I77" i="7"/>
  <c r="P72" i="7"/>
  <c r="F62" i="7"/>
  <c r="S57" i="7"/>
  <c r="I47" i="7"/>
  <c r="P42" i="7"/>
  <c r="F32" i="7"/>
  <c r="S27" i="7"/>
  <c r="I17" i="7"/>
  <c r="P12" i="7"/>
  <c r="E634" i="6"/>
  <c r="R629" i="6"/>
  <c r="H619" i="6"/>
  <c r="U614" i="6"/>
  <c r="E604" i="6"/>
  <c r="R599" i="6"/>
  <c r="H589" i="6"/>
  <c r="U584" i="6"/>
  <c r="E574" i="6"/>
  <c r="R569" i="6"/>
  <c r="H559" i="6"/>
  <c r="U554" i="6"/>
  <c r="E544" i="6"/>
  <c r="R539" i="6"/>
  <c r="H529" i="6"/>
  <c r="U524" i="6"/>
  <c r="E514" i="6"/>
  <c r="R509" i="6"/>
  <c r="H499" i="6"/>
  <c r="U494" i="6"/>
  <c r="E484" i="6"/>
  <c r="R475" i="6"/>
  <c r="H465" i="6"/>
  <c r="U460" i="6"/>
  <c r="E450" i="6"/>
  <c r="R445" i="6"/>
  <c r="H435" i="6"/>
  <c r="U430" i="6"/>
  <c r="E420" i="6"/>
  <c r="R415" i="6"/>
  <c r="H405" i="6"/>
  <c r="U400" i="6"/>
  <c r="E390" i="6"/>
  <c r="R385" i="6"/>
  <c r="H375" i="6"/>
  <c r="U370" i="6"/>
  <c r="E360" i="6"/>
  <c r="R355" i="6"/>
  <c r="H345" i="6"/>
  <c r="U340" i="6"/>
  <c r="E330" i="6"/>
  <c r="R325" i="6"/>
  <c r="H311" i="6"/>
  <c r="U306" i="6"/>
  <c r="E296" i="6"/>
  <c r="R291" i="6"/>
  <c r="H281" i="6"/>
  <c r="U276" i="6"/>
  <c r="E266" i="6"/>
  <c r="R261" i="6"/>
  <c r="H251" i="6"/>
  <c r="U246" i="6"/>
  <c r="E236" i="6"/>
  <c r="R231" i="6"/>
  <c r="H221" i="6"/>
  <c r="U216" i="6"/>
  <c r="E206" i="6"/>
  <c r="R201" i="6"/>
  <c r="H191" i="6"/>
  <c r="U186" i="6"/>
  <c r="E176" i="6"/>
  <c r="R171" i="6"/>
  <c r="H157" i="6"/>
  <c r="U152" i="6"/>
  <c r="E142" i="6"/>
  <c r="R137" i="6"/>
  <c r="H127" i="6"/>
  <c r="U122" i="6"/>
  <c r="E112" i="6"/>
  <c r="R107" i="6"/>
  <c r="H97" i="6"/>
  <c r="U92" i="6"/>
  <c r="E82" i="6"/>
  <c r="R77" i="6"/>
  <c r="H67" i="6"/>
  <c r="U62" i="6"/>
  <c r="E52" i="6"/>
  <c r="R47" i="6"/>
  <c r="H37" i="6"/>
  <c r="U32" i="6"/>
  <c r="E22" i="6"/>
  <c r="R17" i="6"/>
  <c r="H7" i="6"/>
  <c r="J12" i="18"/>
  <c r="R47" i="16"/>
  <c r="T37" i="16"/>
  <c r="Y226" i="15"/>
  <c r="H221" i="15"/>
  <c r="N191" i="15"/>
  <c r="V241" i="15"/>
  <c r="D181" i="15"/>
  <c r="K12" i="15"/>
  <c r="U92" i="15"/>
  <c r="S132" i="15"/>
  <c r="AA17" i="15"/>
  <c r="Z7" i="15"/>
  <c r="Y102" i="15"/>
  <c r="K142" i="15"/>
  <c r="G72" i="15"/>
  <c r="I122" i="15"/>
  <c r="J57" i="15"/>
  <c r="P117" i="15"/>
  <c r="H157" i="15"/>
  <c r="N127" i="15"/>
  <c r="Q52" i="15"/>
  <c r="M132" i="15"/>
  <c r="AA7" i="10"/>
  <c r="N12" i="10"/>
  <c r="Q7" i="10"/>
  <c r="I32" i="19"/>
  <c r="T37" i="19"/>
  <c r="F47" i="19"/>
  <c r="Q52" i="19"/>
  <c r="I62" i="19"/>
  <c r="T67" i="19"/>
  <c r="F77" i="19"/>
  <c r="Q82" i="19"/>
  <c r="I92" i="19"/>
  <c r="T97" i="19"/>
  <c r="F107" i="19"/>
  <c r="Q112" i="19"/>
  <c r="I122" i="19"/>
  <c r="T127" i="19"/>
  <c r="F137" i="19"/>
  <c r="Q142" i="19"/>
  <c r="G152" i="19"/>
  <c r="AA157" i="19"/>
  <c r="P67" i="19"/>
  <c r="H77" i="19"/>
  <c r="S82" i="19"/>
  <c r="E92" i="19"/>
  <c r="P97" i="19"/>
  <c r="H107" i="19"/>
  <c r="S112" i="19"/>
  <c r="E122" i="19"/>
  <c r="P127" i="19"/>
  <c r="H137" i="19"/>
  <c r="S142" i="19"/>
  <c r="H82" i="19"/>
  <c r="S87" i="19"/>
  <c r="E97" i="19"/>
  <c r="P102" i="19"/>
  <c r="H112" i="19"/>
  <c r="S117" i="19"/>
  <c r="E127" i="19"/>
  <c r="P132" i="19"/>
  <c r="H142" i="19"/>
  <c r="S147" i="19"/>
  <c r="Q157" i="19"/>
  <c r="Y157" i="19"/>
  <c r="R72" i="19"/>
  <c r="D82" i="19"/>
  <c r="U87" i="19"/>
  <c r="G97" i="19"/>
  <c r="R102" i="19"/>
  <c r="D112" i="19"/>
  <c r="U117" i="19"/>
  <c r="G127" i="19"/>
  <c r="R132" i="19"/>
  <c r="D142" i="19"/>
  <c r="U147" i="19"/>
  <c r="E157" i="19"/>
  <c r="Q152" i="19"/>
  <c r="L62" i="19"/>
  <c r="AA77" i="19"/>
  <c r="O37" i="19"/>
  <c r="P32" i="19"/>
  <c r="U27" i="19"/>
  <c r="K62" i="18"/>
  <c r="W122" i="18"/>
  <c r="O102" i="18"/>
  <c r="V7" i="18"/>
  <c r="X17" i="18"/>
  <c r="J27" i="18"/>
  <c r="AA32" i="18"/>
  <c r="M42" i="18"/>
  <c r="X47" i="18"/>
  <c r="J57" i="18"/>
  <c r="AA62" i="18"/>
  <c r="M72" i="18"/>
  <c r="X77" i="18"/>
  <c r="J87" i="18"/>
  <c r="AA92" i="18"/>
  <c r="M102" i="18"/>
  <c r="X107" i="18"/>
  <c r="J117" i="18"/>
  <c r="AA122" i="18"/>
  <c r="M132" i="18"/>
  <c r="X137" i="18"/>
  <c r="J147" i="18"/>
  <c r="AA152" i="18"/>
  <c r="N42" i="18"/>
  <c r="Y47" i="18"/>
  <c r="K57" i="18"/>
  <c r="V62" i="18"/>
  <c r="N72" i="18"/>
  <c r="Y77" i="18"/>
  <c r="K87" i="18"/>
  <c r="V92" i="18"/>
  <c r="N102" i="18"/>
  <c r="Y107" i="18"/>
  <c r="K117" i="18"/>
  <c r="V122" i="18"/>
  <c r="N132" i="18"/>
  <c r="Y137" i="18"/>
  <c r="K147" i="18"/>
  <c r="V152" i="18"/>
  <c r="J102" i="18"/>
  <c r="AA107" i="18"/>
  <c r="M117" i="18"/>
  <c r="X122" i="18"/>
  <c r="J132" i="18"/>
  <c r="AA137" i="18"/>
  <c r="M147" i="18"/>
  <c r="X152" i="18"/>
  <c r="M62" i="18"/>
  <c r="X67" i="18"/>
  <c r="J77" i="18"/>
  <c r="AA82" i="18"/>
  <c r="M92" i="18"/>
  <c r="X97" i="18"/>
  <c r="J107" i="18"/>
  <c r="AA112" i="18"/>
  <c r="M122" i="18"/>
  <c r="X127" i="18"/>
  <c r="J137" i="18"/>
  <c r="AA142" i="18"/>
  <c r="M152" i="18"/>
  <c r="X157" i="18"/>
  <c r="M67" i="18"/>
  <c r="X72" i="18"/>
  <c r="J82" i="18"/>
  <c r="AA87" i="18"/>
  <c r="M97" i="18"/>
  <c r="X102" i="18"/>
  <c r="J112" i="18"/>
  <c r="AA117" i="18"/>
  <c r="M127" i="18"/>
  <c r="X132" i="18"/>
  <c r="J142" i="18"/>
  <c r="AA147" i="18"/>
  <c r="M157" i="18"/>
  <c r="I132" i="18"/>
  <c r="E221" i="17"/>
  <c r="N216" i="17"/>
  <c r="V211" i="17"/>
  <c r="W206" i="17"/>
  <c r="X201" i="17"/>
  <c r="Y196" i="17"/>
  <c r="G301" i="17"/>
  <c r="I291" i="17"/>
  <c r="Z266" i="17"/>
  <c r="W311" i="17"/>
  <c r="S271" i="17"/>
  <c r="H201" i="17"/>
  <c r="I196" i="17"/>
  <c r="J191" i="17"/>
  <c r="M157" i="16"/>
  <c r="Q112" i="16"/>
  <c r="R107" i="16"/>
  <c r="Q107" i="16"/>
  <c r="R102" i="16"/>
  <c r="S117" i="16"/>
  <c r="W107" i="16"/>
  <c r="AA97" i="16"/>
  <c r="Z117" i="16"/>
  <c r="Z470" i="15"/>
  <c r="J475" i="15"/>
  <c r="W97" i="14"/>
  <c r="F47" i="14"/>
  <c r="E221" i="14"/>
  <c r="S147" i="14"/>
  <c r="P191" i="19"/>
  <c r="H201" i="19"/>
  <c r="S206" i="19"/>
  <c r="E216" i="19"/>
  <c r="P221" i="19"/>
  <c r="H231" i="19"/>
  <c r="S236" i="19"/>
  <c r="E246" i="19"/>
  <c r="P251" i="19"/>
  <c r="H261" i="19"/>
  <c r="O266" i="19"/>
  <c r="T191" i="19"/>
  <c r="F201" i="19"/>
  <c r="Q206" i="19"/>
  <c r="I216" i="19"/>
  <c r="T221" i="19"/>
  <c r="F231" i="19"/>
  <c r="Q236" i="19"/>
  <c r="I246" i="19"/>
  <c r="T251" i="19"/>
  <c r="F261" i="19"/>
  <c r="O32" i="19"/>
  <c r="Z37" i="19"/>
  <c r="L47" i="19"/>
  <c r="W52" i="19"/>
  <c r="O62" i="19"/>
  <c r="Z67" i="19"/>
  <c r="L77" i="19"/>
  <c r="W82" i="19"/>
  <c r="O92" i="19"/>
  <c r="Z97" i="19"/>
  <c r="L107" i="19"/>
  <c r="W112" i="19"/>
  <c r="O122" i="19"/>
  <c r="Z127" i="19"/>
  <c r="L137" i="19"/>
  <c r="W142" i="19"/>
  <c r="V67" i="19"/>
  <c r="N77" i="19"/>
  <c r="Y82" i="19"/>
  <c r="K92" i="19"/>
  <c r="V97" i="19"/>
  <c r="N107" i="19"/>
  <c r="Y112" i="19"/>
  <c r="K122" i="19"/>
  <c r="V127" i="19"/>
  <c r="N137" i="19"/>
  <c r="Y142" i="19"/>
  <c r="Y87" i="19"/>
  <c r="K97" i="19"/>
  <c r="V102" i="19"/>
  <c r="N112" i="19"/>
  <c r="Y117" i="19"/>
  <c r="K127" i="19"/>
  <c r="V132" i="19"/>
  <c r="N142" i="19"/>
  <c r="Y147" i="19"/>
  <c r="X157" i="19"/>
  <c r="L152" i="19"/>
  <c r="X72" i="19"/>
  <c r="J82" i="19"/>
  <c r="AA87" i="19"/>
  <c r="M97" i="19"/>
  <c r="X102" i="19"/>
  <c r="J112" i="19"/>
  <c r="AA117" i="19"/>
  <c r="M127" i="19"/>
  <c r="X132" i="19"/>
  <c r="J142" i="19"/>
  <c r="AA147" i="19"/>
  <c r="W152" i="19"/>
  <c r="U52" i="19"/>
  <c r="AA52" i="19"/>
  <c r="P97" i="18"/>
  <c r="AA47" i="18"/>
  <c r="L57" i="18"/>
  <c r="P7" i="18"/>
  <c r="E22" i="18"/>
  <c r="P27" i="18"/>
  <c r="H37" i="18"/>
  <c r="S42" i="18"/>
  <c r="E52" i="18"/>
  <c r="P57" i="18"/>
  <c r="H67" i="18"/>
  <c r="S72" i="18"/>
  <c r="E82" i="18"/>
  <c r="P87" i="18"/>
  <c r="H97" i="18"/>
  <c r="S102" i="18"/>
  <c r="E112" i="18"/>
  <c r="P117" i="18"/>
  <c r="H127" i="18"/>
  <c r="S132" i="18"/>
  <c r="E142" i="18"/>
  <c r="P147" i="18"/>
  <c r="H157" i="18"/>
  <c r="T42" i="18"/>
  <c r="F52" i="18"/>
  <c r="Q57" i="18"/>
  <c r="I67" i="18"/>
  <c r="T72" i="18"/>
  <c r="F82" i="18"/>
  <c r="Q87" i="18"/>
  <c r="I97" i="18"/>
  <c r="T102" i="18"/>
  <c r="F112" i="18"/>
  <c r="Q117" i="18"/>
  <c r="I127" i="18"/>
  <c r="T132" i="18"/>
  <c r="F142" i="18"/>
  <c r="Q147" i="18"/>
  <c r="I157" i="18"/>
  <c r="P102" i="18"/>
  <c r="H112" i="18"/>
  <c r="S117" i="18"/>
  <c r="E127" i="18"/>
  <c r="P132" i="18"/>
  <c r="H142" i="18"/>
  <c r="S147" i="18"/>
  <c r="E157" i="18"/>
  <c r="S62" i="18"/>
  <c r="E72" i="18"/>
  <c r="P77" i="18"/>
  <c r="H87" i="18"/>
  <c r="S92" i="18"/>
  <c r="E102" i="18"/>
  <c r="P107" i="18"/>
  <c r="H117" i="18"/>
  <c r="S122" i="18"/>
  <c r="E132" i="18"/>
  <c r="P137" i="18"/>
  <c r="H147" i="18"/>
  <c r="S152" i="18"/>
  <c r="H62" i="18"/>
  <c r="S67" i="18"/>
  <c r="E77" i="18"/>
  <c r="P82" i="18"/>
  <c r="H92" i="18"/>
  <c r="S97" i="18"/>
  <c r="E107" i="18"/>
  <c r="P112" i="18"/>
  <c r="H122" i="18"/>
  <c r="S127" i="18"/>
  <c r="E137" i="18"/>
  <c r="P142" i="18"/>
  <c r="H152" i="18"/>
  <c r="S157" i="18"/>
  <c r="Q152" i="18"/>
  <c r="U47" i="18"/>
  <c r="L42" i="18"/>
  <c r="K236" i="17"/>
  <c r="V241" i="17"/>
  <c r="N251" i="17"/>
  <c r="Y256" i="17"/>
  <c r="K266" i="17"/>
  <c r="V271" i="17"/>
  <c r="N281" i="17"/>
  <c r="Y286" i="17"/>
  <c r="K296" i="17"/>
  <c r="V301" i="17"/>
  <c r="N311" i="17"/>
  <c r="Y316" i="17"/>
  <c r="I236" i="17"/>
  <c r="W216" i="17"/>
  <c r="X211" i="17"/>
  <c r="Y206" i="17"/>
  <c r="I296" i="17"/>
  <c r="K286" i="17"/>
  <c r="Y271" i="17"/>
  <c r="Q251" i="17"/>
  <c r="F241" i="17"/>
  <c r="O211" i="17"/>
  <c r="P206" i="17"/>
  <c r="Q201" i="17"/>
  <c r="R196" i="17"/>
  <c r="H266" i="17"/>
  <c r="J256" i="17"/>
  <c r="D221" i="17"/>
  <c r="K281" i="17"/>
  <c r="Q221" i="17"/>
  <c r="AA211" i="17"/>
  <c r="R137" i="16"/>
  <c r="AA122" i="16"/>
  <c r="Q137" i="16"/>
  <c r="Z122" i="16"/>
  <c r="K107" i="16"/>
  <c r="S102" i="16"/>
  <c r="P137" i="16"/>
  <c r="Y122" i="16"/>
  <c r="I112" i="16"/>
  <c r="J107" i="16"/>
  <c r="K102" i="16"/>
  <c r="AA152" i="16"/>
  <c r="K117" i="16"/>
  <c r="V122" i="16"/>
  <c r="N132" i="16"/>
  <c r="Y137" i="16"/>
  <c r="K147" i="16"/>
  <c r="V152" i="16"/>
  <c r="O102" i="16"/>
  <c r="Z107" i="16"/>
  <c r="L117" i="16"/>
  <c r="W122" i="16"/>
  <c r="O132" i="16"/>
  <c r="Z137" i="16"/>
  <c r="L147" i="16"/>
  <c r="W152" i="16"/>
  <c r="L122" i="16"/>
  <c r="W127" i="16"/>
  <c r="O137" i="16"/>
  <c r="Z142" i="16"/>
  <c r="L152" i="16"/>
  <c r="W157" i="16"/>
  <c r="U122" i="16"/>
  <c r="O112" i="16"/>
  <c r="P107" i="16"/>
  <c r="U97" i="16"/>
  <c r="I147" i="16"/>
  <c r="M132" i="16"/>
  <c r="U112" i="16"/>
  <c r="V470" i="15"/>
  <c r="R475" i="15"/>
  <c r="S470" i="15"/>
  <c r="E470" i="15"/>
  <c r="P475" i="15"/>
  <c r="W67" i="14"/>
  <c r="M246" i="19"/>
  <c r="F196" i="19"/>
  <c r="P296" i="19"/>
  <c r="S281" i="19"/>
  <c r="T316" i="19"/>
  <c r="V271" i="19"/>
  <c r="N281" i="19"/>
  <c r="Y286" i="19"/>
  <c r="K296" i="19"/>
  <c r="V301" i="19"/>
  <c r="N311" i="19"/>
  <c r="Y316" i="19"/>
  <c r="F57" i="19"/>
  <c r="I52" i="19"/>
  <c r="U32" i="19"/>
  <c r="G42" i="19"/>
  <c r="R47" i="19"/>
  <c r="D57" i="19"/>
  <c r="U62" i="19"/>
  <c r="G72" i="19"/>
  <c r="R77" i="19"/>
  <c r="D87" i="19"/>
  <c r="U92" i="19"/>
  <c r="G102" i="19"/>
  <c r="R107" i="19"/>
  <c r="D117" i="19"/>
  <c r="U122" i="19"/>
  <c r="G132" i="19"/>
  <c r="R137" i="19"/>
  <c r="D147" i="19"/>
  <c r="U152" i="19"/>
  <c r="E57" i="19"/>
  <c r="P62" i="19"/>
  <c r="H72" i="19"/>
  <c r="S77" i="19"/>
  <c r="E87" i="19"/>
  <c r="P92" i="19"/>
  <c r="H102" i="19"/>
  <c r="S107" i="19"/>
  <c r="E117" i="19"/>
  <c r="P122" i="19"/>
  <c r="H132" i="19"/>
  <c r="S137" i="19"/>
  <c r="E147" i="19"/>
  <c r="I72" i="19"/>
  <c r="T77" i="19"/>
  <c r="F87" i="19"/>
  <c r="Q92" i="19"/>
  <c r="I102" i="19"/>
  <c r="T107" i="19"/>
  <c r="F117" i="19"/>
  <c r="Q122" i="19"/>
  <c r="I132" i="19"/>
  <c r="T137" i="19"/>
  <c r="F147" i="19"/>
  <c r="X152" i="19"/>
  <c r="T82" i="19"/>
  <c r="F92" i="19"/>
  <c r="Q97" i="19"/>
  <c r="I107" i="19"/>
  <c r="T112" i="19"/>
  <c r="F122" i="19"/>
  <c r="Q127" i="19"/>
  <c r="I137" i="19"/>
  <c r="T142" i="19"/>
  <c r="H57" i="19"/>
  <c r="S62" i="19"/>
  <c r="E72" i="19"/>
  <c r="P77" i="19"/>
  <c r="H87" i="19"/>
  <c r="S92" i="19"/>
  <c r="E102" i="19"/>
  <c r="P107" i="19"/>
  <c r="H117" i="19"/>
  <c r="S122" i="19"/>
  <c r="E132" i="19"/>
  <c r="P137" i="19"/>
  <c r="H147" i="19"/>
  <c r="S152" i="19"/>
  <c r="S67" i="19"/>
  <c r="E77" i="19"/>
  <c r="P82" i="19"/>
  <c r="H92" i="19"/>
  <c r="S97" i="19"/>
  <c r="E107" i="19"/>
  <c r="P112" i="19"/>
  <c r="H122" i="19"/>
  <c r="S127" i="19"/>
  <c r="E137" i="19"/>
  <c r="P142" i="19"/>
  <c r="F152" i="19"/>
  <c r="Y57" i="19"/>
  <c r="N52" i="19"/>
  <c r="V47" i="19"/>
  <c r="W42" i="19"/>
  <c r="X37" i="19"/>
  <c r="Y32" i="19"/>
  <c r="S311" i="18"/>
  <c r="AA276" i="18"/>
  <c r="G271" i="18"/>
  <c r="I261" i="18"/>
  <c r="E236" i="18"/>
  <c r="S226" i="18"/>
  <c r="H221" i="18"/>
  <c r="P211" i="18"/>
  <c r="E206" i="18"/>
  <c r="S196" i="18"/>
  <c r="H191" i="18"/>
  <c r="P181" i="18"/>
  <c r="E176" i="18"/>
  <c r="S166" i="18"/>
  <c r="Z52" i="18"/>
  <c r="J42" i="18"/>
  <c r="AA17" i="18"/>
  <c r="H137" i="18"/>
  <c r="J7" i="18"/>
  <c r="K22" i="18"/>
  <c r="V27" i="18"/>
  <c r="N37" i="18"/>
  <c r="Y42" i="18"/>
  <c r="K52" i="18"/>
  <c r="V57" i="18"/>
  <c r="N67" i="18"/>
  <c r="Y72" i="18"/>
  <c r="K82" i="18"/>
  <c r="V87" i="18"/>
  <c r="N97" i="18"/>
  <c r="Y102" i="18"/>
  <c r="K112" i="18"/>
  <c r="V117" i="18"/>
  <c r="N127" i="18"/>
  <c r="Y132" i="18"/>
  <c r="K142" i="18"/>
  <c r="V147" i="18"/>
  <c r="N157" i="18"/>
  <c r="Z42" i="18"/>
  <c r="L52" i="18"/>
  <c r="W57" i="18"/>
  <c r="O67" i="18"/>
  <c r="Z72" i="18"/>
  <c r="L82" i="18"/>
  <c r="W87" i="18"/>
  <c r="O97" i="18"/>
  <c r="Z102" i="18"/>
  <c r="L112" i="18"/>
  <c r="W117" i="18"/>
  <c r="O127" i="18"/>
  <c r="Z132" i="18"/>
  <c r="L142" i="18"/>
  <c r="W147" i="18"/>
  <c r="O157" i="18"/>
  <c r="Y62" i="18"/>
  <c r="K72" i="18"/>
  <c r="V77" i="18"/>
  <c r="N87" i="18"/>
  <c r="Y92" i="18"/>
  <c r="K102" i="18"/>
  <c r="V107" i="18"/>
  <c r="N117" i="18"/>
  <c r="Y122" i="18"/>
  <c r="K132" i="18"/>
  <c r="V137" i="18"/>
  <c r="N147" i="18"/>
  <c r="Y152" i="18"/>
  <c r="N62" i="18"/>
  <c r="Y67" i="18"/>
  <c r="K77" i="18"/>
  <c r="V82" i="18"/>
  <c r="N92" i="18"/>
  <c r="Y97" i="18"/>
  <c r="K107" i="18"/>
  <c r="V112" i="18"/>
  <c r="N122" i="18"/>
  <c r="Y127" i="18"/>
  <c r="K137" i="18"/>
  <c r="V142" i="18"/>
  <c r="N152" i="18"/>
  <c r="Y157" i="18"/>
  <c r="X147" i="18"/>
  <c r="J127" i="18"/>
  <c r="I102" i="18"/>
  <c r="AA57" i="18"/>
  <c r="T52" i="18"/>
  <c r="K47" i="18"/>
  <c r="D42" i="18"/>
  <c r="L37" i="18"/>
  <c r="L157" i="17"/>
  <c r="Y236" i="17"/>
  <c r="S241" i="17"/>
  <c r="G271" i="17"/>
  <c r="J261" i="17"/>
  <c r="Y226" i="17"/>
  <c r="S191" i="17"/>
  <c r="V316" i="17"/>
  <c r="Z296" i="17"/>
  <c r="R276" i="17"/>
  <c r="F216" i="17"/>
  <c r="X196" i="17"/>
  <c r="J231" i="17"/>
  <c r="I226" i="17"/>
  <c r="J221" i="17"/>
  <c r="V137" i="16"/>
  <c r="S122" i="16"/>
  <c r="F137" i="16"/>
  <c r="S152" i="16"/>
  <c r="E137" i="16"/>
  <c r="N122" i="16"/>
  <c r="N152" i="16"/>
  <c r="D137" i="16"/>
  <c r="M122" i="16"/>
  <c r="D102" i="16"/>
  <c r="H157" i="16"/>
  <c r="Q117" i="16"/>
  <c r="I127" i="16"/>
  <c r="T132" i="16"/>
  <c r="F142" i="16"/>
  <c r="Q147" i="16"/>
  <c r="I157" i="16"/>
  <c r="U102" i="16"/>
  <c r="G112" i="16"/>
  <c r="R117" i="16"/>
  <c r="D127" i="16"/>
  <c r="U132" i="16"/>
  <c r="G142" i="16"/>
  <c r="R147" i="16"/>
  <c r="D157" i="16"/>
  <c r="R122" i="16"/>
  <c r="D132" i="16"/>
  <c r="U137" i="16"/>
  <c r="G147" i="16"/>
  <c r="R152" i="16"/>
  <c r="M152" i="16"/>
  <c r="I122" i="16"/>
  <c r="H112" i="16"/>
  <c r="I107" i="16"/>
  <c r="O97" i="16"/>
  <c r="Z152" i="16"/>
  <c r="W137" i="16"/>
  <c r="T122" i="16"/>
  <c r="H117" i="16"/>
  <c r="N112" i="16"/>
  <c r="V107" i="16"/>
  <c r="W102" i="16"/>
  <c r="Z97" i="16"/>
  <c r="J316" i="15"/>
  <c r="K157" i="15"/>
  <c r="G475" i="15"/>
  <c r="AA475" i="15"/>
  <c r="K475" i="15"/>
  <c r="Z395" i="19"/>
  <c r="R380" i="19"/>
  <c r="AA340" i="19"/>
  <c r="M350" i="19"/>
  <c r="X355" i="19"/>
  <c r="J365" i="19"/>
  <c r="AA370" i="19"/>
  <c r="AA445" i="19"/>
  <c r="F385" i="19"/>
  <c r="Q390" i="19"/>
  <c r="I400" i="19"/>
  <c r="T405" i="19"/>
  <c r="F415" i="19"/>
  <c r="T420" i="19"/>
  <c r="G385" i="19"/>
  <c r="R390" i="19"/>
  <c r="D400" i="19"/>
  <c r="U405" i="19"/>
  <c r="G415" i="19"/>
  <c r="U420" i="19"/>
  <c r="L430" i="19"/>
  <c r="U450" i="19"/>
  <c r="W475" i="19"/>
  <c r="H465" i="19"/>
  <c r="W196" i="19"/>
  <c r="AA206" i="19"/>
  <c r="K226" i="19"/>
  <c r="W201" i="19"/>
  <c r="V181" i="19"/>
  <c r="X171" i="19"/>
  <c r="I166" i="19"/>
  <c r="T171" i="19"/>
  <c r="F181" i="19"/>
  <c r="Q186" i="19"/>
  <c r="I196" i="19"/>
  <c r="T201" i="19"/>
  <c r="F211" i="19"/>
  <c r="Q216" i="19"/>
  <c r="I226" i="19"/>
  <c r="T231" i="19"/>
  <c r="F241" i="19"/>
  <c r="Q246" i="19"/>
  <c r="I256" i="19"/>
  <c r="T261" i="19"/>
  <c r="O271" i="19"/>
  <c r="J311" i="19"/>
  <c r="AA281" i="19"/>
  <c r="S296" i="19"/>
  <c r="J206" i="19"/>
  <c r="AA211" i="19"/>
  <c r="M221" i="19"/>
  <c r="X226" i="19"/>
  <c r="J236" i="19"/>
  <c r="AA241" i="19"/>
  <c r="M251" i="19"/>
  <c r="X256" i="19"/>
  <c r="J266" i="19"/>
  <c r="Q276" i="19"/>
  <c r="P311" i="19"/>
  <c r="G196" i="19"/>
  <c r="R201" i="19"/>
  <c r="D211" i="19"/>
  <c r="U216" i="19"/>
  <c r="G226" i="19"/>
  <c r="R231" i="19"/>
  <c r="D241" i="19"/>
  <c r="U246" i="19"/>
  <c r="G256" i="19"/>
  <c r="R261" i="19"/>
  <c r="F286" i="19"/>
  <c r="F301" i="19"/>
  <c r="V311" i="19"/>
  <c r="F276" i="19"/>
  <c r="Q281" i="19"/>
  <c r="I291" i="19"/>
  <c r="T296" i="19"/>
  <c r="F306" i="19"/>
  <c r="Q311" i="19"/>
  <c r="H271" i="19"/>
  <c r="S276" i="19"/>
  <c r="E286" i="19"/>
  <c r="P291" i="19"/>
  <c r="H301" i="19"/>
  <c r="S306" i="19"/>
  <c r="E316" i="19"/>
  <c r="U301" i="19"/>
  <c r="G311" i="19"/>
  <c r="R316" i="19"/>
  <c r="I276" i="19"/>
  <c r="T281" i="19"/>
  <c r="F291" i="19"/>
  <c r="Q296" i="19"/>
  <c r="I306" i="19"/>
  <c r="T311" i="19"/>
  <c r="S47" i="19"/>
  <c r="AA42" i="19"/>
  <c r="H27" i="19"/>
  <c r="U22" i="19"/>
  <c r="E12" i="19"/>
  <c r="R7" i="19"/>
  <c r="H22" i="19"/>
  <c r="U17" i="19"/>
  <c r="E7" i="19"/>
  <c r="R62" i="19"/>
  <c r="H17" i="19"/>
  <c r="U12" i="19"/>
  <c r="V7" i="19"/>
  <c r="AA32" i="19"/>
  <c r="M42" i="19"/>
  <c r="X47" i="19"/>
  <c r="J57" i="19"/>
  <c r="AA62" i="19"/>
  <c r="M72" i="19"/>
  <c r="X77" i="19"/>
  <c r="J87" i="19"/>
  <c r="AA92" i="19"/>
  <c r="M102" i="19"/>
  <c r="X107" i="19"/>
  <c r="J117" i="19"/>
  <c r="AA122" i="19"/>
  <c r="M132" i="19"/>
  <c r="X137" i="19"/>
  <c r="J147" i="19"/>
  <c r="F157" i="19"/>
  <c r="K57" i="19"/>
  <c r="V62" i="19"/>
  <c r="N72" i="19"/>
  <c r="Y77" i="19"/>
  <c r="K87" i="19"/>
  <c r="V92" i="19"/>
  <c r="N102" i="19"/>
  <c r="Y107" i="19"/>
  <c r="K117" i="19"/>
  <c r="V122" i="19"/>
  <c r="N132" i="19"/>
  <c r="Y137" i="19"/>
  <c r="K147" i="19"/>
  <c r="W62" i="19"/>
  <c r="O72" i="19"/>
  <c r="Z77" i="19"/>
  <c r="L87" i="19"/>
  <c r="W92" i="19"/>
  <c r="O102" i="19"/>
  <c r="Z107" i="19"/>
  <c r="L117" i="19"/>
  <c r="W122" i="19"/>
  <c r="O132" i="19"/>
  <c r="Z137" i="19"/>
  <c r="L147" i="19"/>
  <c r="Z82" i="19"/>
  <c r="L92" i="19"/>
  <c r="W97" i="19"/>
  <c r="O107" i="19"/>
  <c r="Z112" i="19"/>
  <c r="L122" i="19"/>
  <c r="W127" i="19"/>
  <c r="O137" i="19"/>
  <c r="Z142" i="19"/>
  <c r="R152" i="19"/>
  <c r="N57" i="19"/>
  <c r="Y62" i="19"/>
  <c r="K72" i="19"/>
  <c r="V77" i="19"/>
  <c r="N87" i="19"/>
  <c r="Y92" i="19"/>
  <c r="K102" i="19"/>
  <c r="V107" i="19"/>
  <c r="N117" i="19"/>
  <c r="Y122" i="19"/>
  <c r="K132" i="19"/>
  <c r="V137" i="19"/>
  <c r="N147" i="19"/>
  <c r="Z152" i="19"/>
  <c r="K77" i="19"/>
  <c r="V82" i="19"/>
  <c r="N92" i="19"/>
  <c r="Y97" i="19"/>
  <c r="K107" i="19"/>
  <c r="V112" i="19"/>
  <c r="N122" i="19"/>
  <c r="Y127" i="19"/>
  <c r="K137" i="19"/>
  <c r="V142" i="19"/>
  <c r="Z157" i="19"/>
  <c r="J157" i="19"/>
  <c r="M57" i="19"/>
  <c r="O47" i="19"/>
  <c r="P42" i="19"/>
  <c r="Q37" i="19"/>
  <c r="R32" i="19"/>
  <c r="F22" i="19"/>
  <c r="S17" i="19"/>
  <c r="I7" i="19"/>
  <c r="X57" i="19"/>
  <c r="K22" i="19"/>
  <c r="X17" i="19"/>
  <c r="N7" i="19"/>
  <c r="E67" i="19"/>
  <c r="L52" i="19"/>
  <c r="J22" i="19"/>
  <c r="W17" i="19"/>
  <c r="M7" i="19"/>
  <c r="G291" i="18"/>
  <c r="R296" i="18"/>
  <c r="D306" i="18"/>
  <c r="U311" i="18"/>
  <c r="D355" i="18"/>
  <c r="Z435" i="18"/>
  <c r="X325" i="18"/>
  <c r="J335" i="18"/>
  <c r="AA340" i="18"/>
  <c r="M350" i="18"/>
  <c r="X355" i="18"/>
  <c r="J365" i="18"/>
  <c r="AA370" i="18"/>
  <c r="M380" i="18"/>
  <c r="X385" i="18"/>
  <c r="J395" i="18"/>
  <c r="AA400" i="18"/>
  <c r="M410" i="18"/>
  <c r="X415" i="18"/>
  <c r="Q425" i="18"/>
  <c r="G460" i="18"/>
  <c r="V400" i="18"/>
  <c r="N410" i="18"/>
  <c r="Y415" i="18"/>
  <c r="K425" i="18"/>
  <c r="N455" i="18"/>
  <c r="V420" i="18"/>
  <c r="N430" i="18"/>
  <c r="Y435" i="18"/>
  <c r="K445" i="18"/>
  <c r="V450" i="18"/>
  <c r="N460" i="18"/>
  <c r="Y465" i="18"/>
  <c r="K475" i="18"/>
  <c r="X445" i="18"/>
  <c r="J455" i="18"/>
  <c r="AA460" i="18"/>
  <c r="M470" i="18"/>
  <c r="X475" i="18"/>
  <c r="N470" i="18"/>
  <c r="Y475" i="18"/>
  <c r="H445" i="18"/>
  <c r="S450" i="18"/>
  <c r="E460" i="18"/>
  <c r="P465" i="18"/>
  <c r="H475" i="18"/>
  <c r="X231" i="18"/>
  <c r="M226" i="18"/>
  <c r="AA216" i="18"/>
  <c r="J211" i="18"/>
  <c r="X201" i="18"/>
  <c r="M196" i="18"/>
  <c r="AA186" i="18"/>
  <c r="J181" i="18"/>
  <c r="X171" i="18"/>
  <c r="M166" i="18"/>
  <c r="O72" i="18"/>
  <c r="K37" i="18"/>
  <c r="S32" i="18"/>
  <c r="G12" i="18"/>
  <c r="T7" i="18"/>
  <c r="Y57" i="18"/>
  <c r="I47" i="18"/>
  <c r="U22" i="18"/>
  <c r="M7" i="18"/>
  <c r="N52" i="18"/>
  <c r="O47" i="18"/>
  <c r="P157" i="18"/>
  <c r="O12" i="18"/>
  <c r="F17" i="18"/>
  <c r="Q22" i="18"/>
  <c r="I32" i="18"/>
  <c r="T37" i="18"/>
  <c r="F47" i="18"/>
  <c r="Q52" i="18"/>
  <c r="I62" i="18"/>
  <c r="T67" i="18"/>
  <c r="F77" i="18"/>
  <c r="Q82" i="18"/>
  <c r="I92" i="18"/>
  <c r="T97" i="18"/>
  <c r="F107" i="18"/>
  <c r="Q112" i="18"/>
  <c r="I122" i="18"/>
  <c r="T127" i="18"/>
  <c r="F137" i="18"/>
  <c r="Q142" i="18"/>
  <c r="I152" i="18"/>
  <c r="T157" i="18"/>
  <c r="G47" i="18"/>
  <c r="R52" i="18"/>
  <c r="D62" i="18"/>
  <c r="U67" i="18"/>
  <c r="G77" i="18"/>
  <c r="R82" i="18"/>
  <c r="D92" i="18"/>
  <c r="U97" i="18"/>
  <c r="G107" i="18"/>
  <c r="R112" i="18"/>
  <c r="D122" i="18"/>
  <c r="U127" i="18"/>
  <c r="G137" i="18"/>
  <c r="R142" i="18"/>
  <c r="D152" i="18"/>
  <c r="U157" i="18"/>
  <c r="I107" i="18"/>
  <c r="T112" i="18"/>
  <c r="F122" i="18"/>
  <c r="Q127" i="18"/>
  <c r="I137" i="18"/>
  <c r="T142" i="18"/>
  <c r="F152" i="18"/>
  <c r="Q157" i="18"/>
  <c r="F67" i="18"/>
  <c r="Q72" i="18"/>
  <c r="I82" i="18"/>
  <c r="T87" i="18"/>
  <c r="F97" i="18"/>
  <c r="Q102" i="18"/>
  <c r="I112" i="18"/>
  <c r="T117" i="18"/>
  <c r="F127" i="18"/>
  <c r="Q132" i="18"/>
  <c r="I142" i="18"/>
  <c r="T147" i="18"/>
  <c r="F157" i="18"/>
  <c r="T62" i="18"/>
  <c r="F72" i="18"/>
  <c r="Q77" i="18"/>
  <c r="I87" i="18"/>
  <c r="T92" i="18"/>
  <c r="F102" i="18"/>
  <c r="Q107" i="18"/>
  <c r="I117" i="18"/>
  <c r="T122" i="18"/>
  <c r="F132" i="18"/>
  <c r="Q137" i="18"/>
  <c r="I147" i="18"/>
  <c r="T152" i="18"/>
  <c r="Q122" i="18"/>
  <c r="S57" i="18"/>
  <c r="J52" i="18"/>
  <c r="E37" i="18"/>
  <c r="M32" i="18"/>
  <c r="W27" i="18"/>
  <c r="I7" i="18"/>
  <c r="J539" i="17"/>
  <c r="AA514" i="17"/>
  <c r="G460" i="17"/>
  <c r="I450" i="17"/>
  <c r="K440" i="17"/>
  <c r="Z430" i="17"/>
  <c r="O425" i="17"/>
  <c r="W415" i="17"/>
  <c r="L410" i="17"/>
  <c r="Z400" i="17"/>
  <c r="O395" i="17"/>
  <c r="W385" i="17"/>
  <c r="L380" i="17"/>
  <c r="Z370" i="17"/>
  <c r="O365" i="17"/>
  <c r="W355" i="17"/>
  <c r="L350" i="17"/>
  <c r="Z340" i="17"/>
  <c r="O335" i="17"/>
  <c r="W325" i="17"/>
  <c r="Y465" i="17"/>
  <c r="X430" i="17"/>
  <c r="M425" i="17"/>
  <c r="AA415" i="17"/>
  <c r="J410" i="17"/>
  <c r="X400" i="17"/>
  <c r="F281" i="17"/>
  <c r="V256" i="17"/>
  <c r="AA231" i="17"/>
  <c r="O196" i="17"/>
  <c r="P191" i="17"/>
  <c r="Y186" i="17"/>
  <c r="F157" i="17"/>
  <c r="S152" i="17"/>
  <c r="I142" i="17"/>
  <c r="P137" i="17"/>
  <c r="F127" i="17"/>
  <c r="S122" i="17"/>
  <c r="I112" i="17"/>
  <c r="P107" i="17"/>
  <c r="F97" i="17"/>
  <c r="S92" i="17"/>
  <c r="I82" i="17"/>
  <c r="P77" i="17"/>
  <c r="F67" i="17"/>
  <c r="S62" i="17"/>
  <c r="I52" i="17"/>
  <c r="P47" i="17"/>
  <c r="F37" i="17"/>
  <c r="S32" i="17"/>
  <c r="I22" i="17"/>
  <c r="P17" i="17"/>
  <c r="F7" i="17"/>
  <c r="M236" i="17"/>
  <c r="F226" i="17"/>
  <c r="R211" i="17"/>
  <c r="L186" i="17"/>
  <c r="Y181" i="17"/>
  <c r="O171" i="17"/>
  <c r="V166" i="17"/>
  <c r="N301" i="17"/>
  <c r="Y306" i="17"/>
  <c r="K316" i="17"/>
  <c r="W231" i="17"/>
  <c r="O241" i="17"/>
  <c r="Z246" i="17"/>
  <c r="L256" i="17"/>
  <c r="W261" i="17"/>
  <c r="O271" i="17"/>
  <c r="Z276" i="17"/>
  <c r="L286" i="17"/>
  <c r="W291" i="17"/>
  <c r="O301" i="17"/>
  <c r="Z306" i="17"/>
  <c r="L316" i="17"/>
  <c r="W236" i="17"/>
  <c r="O246" i="17"/>
  <c r="Z251" i="17"/>
  <c r="L261" i="17"/>
  <c r="W266" i="17"/>
  <c r="O276" i="17"/>
  <c r="Z281" i="17"/>
  <c r="L291" i="17"/>
  <c r="W296" i="17"/>
  <c r="O306" i="17"/>
  <c r="Z311" i="17"/>
  <c r="E157" i="17"/>
  <c r="R152" i="17"/>
  <c r="H142" i="17"/>
  <c r="U137" i="17"/>
  <c r="E127" i="17"/>
  <c r="R122" i="17"/>
  <c r="H112" i="17"/>
  <c r="U107" i="17"/>
  <c r="E97" i="17"/>
  <c r="R92" i="17"/>
  <c r="H82" i="17"/>
  <c r="U77" i="17"/>
  <c r="E67" i="17"/>
  <c r="R62" i="17"/>
  <c r="H52" i="17"/>
  <c r="U47" i="17"/>
  <c r="E37" i="17"/>
  <c r="R32" i="17"/>
  <c r="H22" i="17"/>
  <c r="U17" i="17"/>
  <c r="E7" i="17"/>
  <c r="G241" i="17"/>
  <c r="J157" i="17"/>
  <c r="W152" i="17"/>
  <c r="M142" i="17"/>
  <c r="Z137" i="17"/>
  <c r="J127" i="17"/>
  <c r="W122" i="17"/>
  <c r="M112" i="17"/>
  <c r="Z107" i="17"/>
  <c r="J97" i="17"/>
  <c r="W92" i="17"/>
  <c r="M82" i="17"/>
  <c r="Z77" i="17"/>
  <c r="J67" i="17"/>
  <c r="W62" i="17"/>
  <c r="M52" i="17"/>
  <c r="Z47" i="17"/>
  <c r="J37" i="17"/>
  <c r="W32" i="17"/>
  <c r="M22" i="17"/>
  <c r="Z17" i="17"/>
  <c r="Q281" i="17"/>
  <c r="N231" i="17"/>
  <c r="R226" i="17"/>
  <c r="Z221" i="17"/>
  <c r="D196" i="17"/>
  <c r="V186" i="17"/>
  <c r="L176" i="17"/>
  <c r="Y171" i="17"/>
  <c r="O157" i="17"/>
  <c r="V152" i="17"/>
  <c r="L142" i="17"/>
  <c r="Y137" i="17"/>
  <c r="O127" i="17"/>
  <c r="V122" i="17"/>
  <c r="L112" i="17"/>
  <c r="Y107" i="17"/>
  <c r="O97" i="17"/>
  <c r="V92" i="17"/>
  <c r="L82" i="17"/>
  <c r="Y77" i="17"/>
  <c r="O67" i="17"/>
  <c r="V62" i="17"/>
  <c r="L52" i="17"/>
  <c r="Y47" i="17"/>
  <c r="O37" i="17"/>
  <c r="V32" i="17"/>
  <c r="L22" i="17"/>
  <c r="Y17" i="17"/>
  <c r="O7" i="17"/>
  <c r="H296" i="17"/>
  <c r="J286" i="17"/>
  <c r="AA261" i="17"/>
  <c r="G211" i="17"/>
  <c r="D181" i="17"/>
  <c r="Q176" i="17"/>
  <c r="G166" i="17"/>
  <c r="T157" i="17"/>
  <c r="D147" i="17"/>
  <c r="Q142" i="17"/>
  <c r="G132" i="17"/>
  <c r="T127" i="17"/>
  <c r="D117" i="17"/>
  <c r="Q112" i="17"/>
  <c r="G102" i="17"/>
  <c r="T97" i="17"/>
  <c r="D87" i="17"/>
  <c r="Q82" i="17"/>
  <c r="G72" i="17"/>
  <c r="T67" i="17"/>
  <c r="D57" i="17"/>
  <c r="Q52" i="17"/>
  <c r="G42" i="17"/>
  <c r="T37" i="17"/>
  <c r="D27" i="17"/>
  <c r="Q22" i="17"/>
  <c r="G12" i="17"/>
  <c r="T7" i="17"/>
  <c r="AA236" i="17"/>
  <c r="E216" i="17"/>
  <c r="M211" i="17"/>
  <c r="O181" i="17"/>
  <c r="V176" i="17"/>
  <c r="L166" i="17"/>
  <c r="Y157" i="17"/>
  <c r="O147" i="17"/>
  <c r="V142" i="17"/>
  <c r="L132" i="17"/>
  <c r="Y127" i="17"/>
  <c r="O117" i="17"/>
  <c r="V112" i="17"/>
  <c r="L102" i="17"/>
  <c r="Y97" i="17"/>
  <c r="O87" i="17"/>
  <c r="V82" i="17"/>
  <c r="L72" i="17"/>
  <c r="Y67" i="17"/>
  <c r="O57" i="17"/>
  <c r="V52" i="17"/>
  <c r="L42" i="17"/>
  <c r="Y37" i="17"/>
  <c r="O27" i="17"/>
  <c r="V22" i="17"/>
  <c r="L12" i="17"/>
  <c r="Y7" i="17"/>
  <c r="Q316" i="16"/>
  <c r="F311" i="16"/>
  <c r="T301" i="16"/>
  <c r="I296" i="16"/>
  <c r="Q286" i="16"/>
  <c r="F281" i="16"/>
  <c r="T271" i="16"/>
  <c r="I266" i="16"/>
  <c r="Q256" i="16"/>
  <c r="F251" i="16"/>
  <c r="T241" i="16"/>
  <c r="I236" i="16"/>
  <c r="Q226" i="16"/>
  <c r="F221" i="16"/>
  <c r="T211" i="16"/>
  <c r="I206" i="16"/>
  <c r="K355" i="16"/>
  <c r="H345" i="16"/>
  <c r="R335" i="16"/>
  <c r="G330" i="16"/>
  <c r="U316" i="16"/>
  <c r="D311" i="16"/>
  <c r="R301" i="16"/>
  <c r="G296" i="16"/>
  <c r="U286" i="16"/>
  <c r="D281" i="16"/>
  <c r="R271" i="16"/>
  <c r="G266" i="16"/>
  <c r="U256" i="16"/>
  <c r="D251" i="16"/>
  <c r="R241" i="16"/>
  <c r="G236" i="16"/>
  <c r="U226" i="16"/>
  <c r="D221" i="16"/>
  <c r="R211" i="16"/>
  <c r="G206" i="16"/>
  <c r="U196" i="16"/>
  <c r="D191" i="16"/>
  <c r="R181" i="16"/>
  <c r="G176" i="16"/>
  <c r="U166" i="16"/>
  <c r="S350" i="16"/>
  <c r="AA340" i="16"/>
  <c r="J335" i="16"/>
  <c r="X325" i="16"/>
  <c r="M316" i="16"/>
  <c r="AA306" i="16"/>
  <c r="J301" i="16"/>
  <c r="X291" i="16"/>
  <c r="M286" i="16"/>
  <c r="AA276" i="16"/>
  <c r="J271" i="16"/>
  <c r="X261" i="16"/>
  <c r="M256" i="16"/>
  <c r="AA246" i="16"/>
  <c r="J241" i="16"/>
  <c r="X231" i="16"/>
  <c r="M226" i="16"/>
  <c r="AA216" i="16"/>
  <c r="J211" i="16"/>
  <c r="X201" i="16"/>
  <c r="M196" i="16"/>
  <c r="AA186" i="16"/>
  <c r="J137" i="16"/>
  <c r="G122" i="16"/>
  <c r="H92" i="16"/>
  <c r="U87" i="16"/>
  <c r="E77" i="16"/>
  <c r="R72" i="16"/>
  <c r="H62" i="16"/>
  <c r="U57" i="16"/>
  <c r="E47" i="16"/>
  <c r="R42" i="16"/>
  <c r="H32" i="16"/>
  <c r="U27" i="16"/>
  <c r="E17" i="16"/>
  <c r="R12" i="16"/>
  <c r="Q142" i="16"/>
  <c r="Y127" i="16"/>
  <c r="G92" i="16"/>
  <c r="T87" i="16"/>
  <c r="D77" i="16"/>
  <c r="Q72" i="16"/>
  <c r="G62" i="16"/>
  <c r="T57" i="16"/>
  <c r="D47" i="16"/>
  <c r="Q42" i="16"/>
  <c r="G32" i="16"/>
  <c r="T27" i="16"/>
  <c r="D17" i="16"/>
  <c r="Q12" i="16"/>
  <c r="P142" i="16"/>
  <c r="G87" i="16"/>
  <c r="T82" i="16"/>
  <c r="D72" i="16"/>
  <c r="Q67" i="16"/>
  <c r="G57" i="16"/>
  <c r="T52" i="16"/>
  <c r="D42" i="16"/>
  <c r="Q37" i="16"/>
  <c r="G27" i="16"/>
  <c r="T22" i="16"/>
  <c r="D12" i="16"/>
  <c r="Q7" i="16"/>
  <c r="AA142" i="16"/>
  <c r="J97" i="16"/>
  <c r="W92" i="16"/>
  <c r="M82" i="16"/>
  <c r="Z77" i="16"/>
  <c r="J67" i="16"/>
  <c r="W62" i="16"/>
  <c r="M52" i="16"/>
  <c r="Z47" i="16"/>
  <c r="J37" i="16"/>
  <c r="W32" i="16"/>
  <c r="M22" i="16"/>
  <c r="Z17" i="16"/>
  <c r="J7" i="16"/>
  <c r="N157" i="16"/>
  <c r="W117" i="16"/>
  <c r="O127" i="16"/>
  <c r="Z132" i="16"/>
  <c r="L142" i="16"/>
  <c r="W147" i="16"/>
  <c r="O157" i="16"/>
  <c r="AA102" i="16"/>
  <c r="M112" i="16"/>
  <c r="X117" i="16"/>
  <c r="J127" i="16"/>
  <c r="AA132" i="16"/>
  <c r="M142" i="16"/>
  <c r="X147" i="16"/>
  <c r="J157" i="16"/>
  <c r="X122" i="16"/>
  <c r="J132" i="16"/>
  <c r="AA137" i="16"/>
  <c r="M147" i="16"/>
  <c r="X152" i="16"/>
  <c r="I97" i="16"/>
  <c r="P92" i="16"/>
  <c r="F82" i="16"/>
  <c r="S77" i="16"/>
  <c r="I67" i="16"/>
  <c r="P62" i="16"/>
  <c r="F52" i="16"/>
  <c r="S47" i="16"/>
  <c r="I37" i="16"/>
  <c r="P32" i="16"/>
  <c r="F22" i="16"/>
  <c r="S17" i="16"/>
  <c r="I7" i="16"/>
  <c r="G634" i="15"/>
  <c r="U624" i="15"/>
  <c r="D619" i="15"/>
  <c r="R609" i="15"/>
  <c r="G604" i="15"/>
  <c r="U594" i="15"/>
  <c r="D589" i="15"/>
  <c r="R579" i="15"/>
  <c r="G574" i="15"/>
  <c r="U564" i="15"/>
  <c r="D559" i="15"/>
  <c r="R549" i="15"/>
  <c r="G544" i="15"/>
  <c r="U534" i="15"/>
  <c r="D529" i="15"/>
  <c r="H152" i="16"/>
  <c r="K137" i="16"/>
  <c r="H122" i="16"/>
  <c r="O107" i="16"/>
  <c r="P102" i="16"/>
  <c r="T97" i="16"/>
  <c r="D87" i="16"/>
  <c r="Q82" i="16"/>
  <c r="G72" i="16"/>
  <c r="T67" i="16"/>
  <c r="Q475" i="15"/>
  <c r="W465" i="15"/>
  <c r="M455" i="15"/>
  <c r="Z450" i="15"/>
  <c r="J440" i="15"/>
  <c r="W435" i="15"/>
  <c r="M425" i="15"/>
  <c r="Z420" i="15"/>
  <c r="J410" i="15"/>
  <c r="W405" i="15"/>
  <c r="M395" i="15"/>
  <c r="Z390" i="15"/>
  <c r="J380" i="15"/>
  <c r="W375" i="15"/>
  <c r="M365" i="15"/>
  <c r="Z360" i="15"/>
  <c r="J350" i="15"/>
  <c r="W345" i="15"/>
  <c r="D316" i="15"/>
  <c r="Q311" i="15"/>
  <c r="G301" i="15"/>
  <c r="T296" i="15"/>
  <c r="D286" i="15"/>
  <c r="Q281" i="15"/>
  <c r="G271" i="15"/>
  <c r="T266" i="15"/>
  <c r="D256" i="15"/>
  <c r="Q251" i="15"/>
  <c r="G241" i="15"/>
  <c r="T236" i="15"/>
  <c r="D226" i="15"/>
  <c r="Q221" i="15"/>
  <c r="G211" i="15"/>
  <c r="T206" i="15"/>
  <c r="D196" i="15"/>
  <c r="Q191" i="15"/>
  <c r="G181" i="15"/>
  <c r="T176" i="15"/>
  <c r="E157" i="15"/>
  <c r="R152" i="15"/>
  <c r="H142" i="15"/>
  <c r="U137" i="15"/>
  <c r="E127" i="15"/>
  <c r="R122" i="15"/>
  <c r="H112" i="15"/>
  <c r="U107" i="15"/>
  <c r="E97" i="15"/>
  <c r="R92" i="15"/>
  <c r="H82" i="15"/>
  <c r="U77" i="15"/>
  <c r="E67" i="15"/>
  <c r="R62" i="15"/>
  <c r="H52" i="15"/>
  <c r="U47" i="15"/>
  <c r="W37" i="15"/>
  <c r="D465" i="15"/>
  <c r="Q460" i="15"/>
  <c r="G450" i="15"/>
  <c r="T445" i="15"/>
  <c r="D435" i="15"/>
  <c r="Q430" i="15"/>
  <c r="G420" i="15"/>
  <c r="T415" i="15"/>
  <c r="D405" i="15"/>
  <c r="Q400" i="15"/>
  <c r="G390" i="15"/>
  <c r="T385" i="15"/>
  <c r="D375" i="15"/>
  <c r="Q370" i="15"/>
  <c r="G360" i="15"/>
  <c r="T355" i="15"/>
  <c r="D345" i="15"/>
  <c r="Q340" i="15"/>
  <c r="G330" i="15"/>
  <c r="T325" i="15"/>
  <c r="D311" i="15"/>
  <c r="Q306" i="15"/>
  <c r="G296" i="15"/>
  <c r="T291" i="15"/>
  <c r="D281" i="15"/>
  <c r="Q276" i="15"/>
  <c r="G266" i="15"/>
  <c r="T261" i="15"/>
  <c r="D251" i="15"/>
  <c r="Q246" i="15"/>
  <c r="G236" i="15"/>
  <c r="T231" i="15"/>
  <c r="D221" i="15"/>
  <c r="Q216" i="15"/>
  <c r="G206" i="15"/>
  <c r="T201" i="15"/>
  <c r="D191" i="15"/>
  <c r="Q186" i="15"/>
  <c r="G176" i="15"/>
  <c r="T171" i="15"/>
  <c r="D157" i="15"/>
  <c r="Q152" i="15"/>
  <c r="G142" i="15"/>
  <c r="T137" i="15"/>
  <c r="D127" i="15"/>
  <c r="Q122" i="15"/>
  <c r="G112" i="15"/>
  <c r="T107" i="15"/>
  <c r="D97" i="15"/>
  <c r="Q92" i="15"/>
  <c r="G82" i="15"/>
  <c r="T77" i="15"/>
  <c r="D67" i="15"/>
  <c r="Q62" i="15"/>
  <c r="G52" i="15"/>
  <c r="T47" i="15"/>
  <c r="D37" i="15"/>
  <c r="Q32" i="15"/>
  <c r="G22" i="15"/>
  <c r="T17" i="15"/>
  <c r="T475" i="15"/>
  <c r="H460" i="15"/>
  <c r="U455" i="15"/>
  <c r="E445" i="15"/>
  <c r="R440" i="15"/>
  <c r="H430" i="15"/>
  <c r="U425" i="15"/>
  <c r="E415" i="15"/>
  <c r="R410" i="15"/>
  <c r="H400" i="15"/>
  <c r="U395" i="15"/>
  <c r="E385" i="15"/>
  <c r="R380" i="15"/>
  <c r="H370" i="15"/>
  <c r="U365" i="15"/>
  <c r="E355" i="15"/>
  <c r="R350" i="15"/>
  <c r="H340" i="15"/>
  <c r="U335" i="15"/>
  <c r="E325" i="15"/>
  <c r="R316" i="15"/>
  <c r="H306" i="15"/>
  <c r="U301" i="15"/>
  <c r="E291" i="15"/>
  <c r="R286" i="15"/>
  <c r="H276" i="15"/>
  <c r="U271" i="15"/>
  <c r="E261" i="15"/>
  <c r="R256" i="15"/>
  <c r="H246" i="15"/>
  <c r="U241" i="15"/>
  <c r="E231" i="15"/>
  <c r="R226" i="15"/>
  <c r="H216" i="15"/>
  <c r="U211" i="15"/>
  <c r="E201" i="15"/>
  <c r="R196" i="15"/>
  <c r="H186" i="15"/>
  <c r="U181" i="15"/>
  <c r="E171" i="15"/>
  <c r="R166" i="15"/>
  <c r="H152" i="15"/>
  <c r="U147" i="15"/>
  <c r="E137" i="15"/>
  <c r="R132" i="15"/>
  <c r="H122" i="15"/>
  <c r="U117" i="15"/>
  <c r="E107" i="15"/>
  <c r="R102" i="15"/>
  <c r="H92" i="15"/>
  <c r="U87" i="15"/>
  <c r="E77" i="15"/>
  <c r="R72" i="15"/>
  <c r="H62" i="15"/>
  <c r="U57" i="15"/>
  <c r="E47" i="15"/>
  <c r="R42" i="15"/>
  <c r="H32" i="15"/>
  <c r="U27" i="15"/>
  <c r="E17" i="15"/>
  <c r="R12" i="15"/>
  <c r="G147" i="14"/>
  <c r="P226" i="14"/>
  <c r="I390" i="19"/>
  <c r="Q380" i="19"/>
  <c r="O390" i="19"/>
  <c r="Q400" i="19"/>
  <c r="F400" i="19"/>
  <c r="Q405" i="19"/>
  <c r="I415" i="19"/>
  <c r="W420" i="19"/>
  <c r="X465" i="19"/>
  <c r="Z465" i="19"/>
  <c r="AA325" i="19"/>
  <c r="N196" i="19"/>
  <c r="I206" i="19"/>
  <c r="AA271" i="19"/>
  <c r="N206" i="19"/>
  <c r="Y211" i="19"/>
  <c r="K221" i="19"/>
  <c r="V226" i="19"/>
  <c r="N236" i="19"/>
  <c r="Y241" i="19"/>
  <c r="K251" i="19"/>
  <c r="V256" i="19"/>
  <c r="P266" i="19"/>
  <c r="M196" i="19"/>
  <c r="X201" i="19"/>
  <c r="J211" i="19"/>
  <c r="AA216" i="19"/>
  <c r="M226" i="19"/>
  <c r="X231" i="19"/>
  <c r="J241" i="19"/>
  <c r="AA246" i="19"/>
  <c r="M256" i="19"/>
  <c r="X261" i="19"/>
  <c r="R286" i="19"/>
  <c r="X301" i="19"/>
  <c r="J216" i="19"/>
  <c r="AA221" i="19"/>
  <c r="M231" i="19"/>
  <c r="X236" i="19"/>
  <c r="J246" i="19"/>
  <c r="AA251" i="19"/>
  <c r="M261" i="19"/>
  <c r="X266" i="19"/>
  <c r="U316" i="19"/>
  <c r="O276" i="19"/>
  <c r="Z281" i="19"/>
  <c r="L291" i="19"/>
  <c r="W296" i="19"/>
  <c r="O306" i="19"/>
  <c r="Z311" i="19"/>
  <c r="S57" i="19"/>
  <c r="J52" i="19"/>
  <c r="O22" i="19"/>
  <c r="V17" i="19"/>
  <c r="L7" i="19"/>
  <c r="Y27" i="19"/>
  <c r="O17" i="19"/>
  <c r="V12" i="19"/>
  <c r="L27" i="19"/>
  <c r="Y22" i="19"/>
  <c r="O12" i="19"/>
  <c r="P7" i="19"/>
  <c r="H37" i="19"/>
  <c r="S42" i="19"/>
  <c r="E52" i="19"/>
  <c r="P57" i="19"/>
  <c r="H67" i="19"/>
  <c r="S72" i="19"/>
  <c r="E82" i="19"/>
  <c r="P87" i="19"/>
  <c r="H97" i="19"/>
  <c r="S102" i="19"/>
  <c r="E112" i="19"/>
  <c r="P117" i="19"/>
  <c r="H127" i="19"/>
  <c r="S132" i="19"/>
  <c r="E142" i="19"/>
  <c r="P147" i="19"/>
  <c r="Q57" i="19"/>
  <c r="I67" i="19"/>
  <c r="T72" i="19"/>
  <c r="F82" i="19"/>
  <c r="Q87" i="19"/>
  <c r="I97" i="19"/>
  <c r="T102" i="19"/>
  <c r="F112" i="19"/>
  <c r="Q117" i="19"/>
  <c r="I127" i="19"/>
  <c r="T132" i="19"/>
  <c r="F142" i="19"/>
  <c r="Q147" i="19"/>
  <c r="D67" i="19"/>
  <c r="U72" i="19"/>
  <c r="G82" i="19"/>
  <c r="R87" i="19"/>
  <c r="D97" i="19"/>
  <c r="U102" i="19"/>
  <c r="G112" i="19"/>
  <c r="R117" i="19"/>
  <c r="D127" i="19"/>
  <c r="U132" i="19"/>
  <c r="G142" i="19"/>
  <c r="R147" i="19"/>
  <c r="G87" i="19"/>
  <c r="R92" i="19"/>
  <c r="D102" i="19"/>
  <c r="U107" i="19"/>
  <c r="G117" i="19"/>
  <c r="R122" i="19"/>
  <c r="D132" i="19"/>
  <c r="U137" i="19"/>
  <c r="G147" i="19"/>
  <c r="Y152" i="19"/>
  <c r="T57" i="19"/>
  <c r="F67" i="19"/>
  <c r="Q72" i="19"/>
  <c r="I82" i="19"/>
  <c r="T87" i="19"/>
  <c r="F97" i="19"/>
  <c r="Q102" i="19"/>
  <c r="I112" i="19"/>
  <c r="T117" i="19"/>
  <c r="F127" i="19"/>
  <c r="Q132" i="19"/>
  <c r="I142" i="19"/>
  <c r="T147" i="19"/>
  <c r="K157" i="19"/>
  <c r="F72" i="19"/>
  <c r="Q77" i="19"/>
  <c r="I87" i="19"/>
  <c r="T92" i="19"/>
  <c r="F102" i="19"/>
  <c r="Q107" i="19"/>
  <c r="I117" i="19"/>
  <c r="T122" i="19"/>
  <c r="F132" i="19"/>
  <c r="Q137" i="19"/>
  <c r="I147" i="19"/>
  <c r="E152" i="19"/>
  <c r="P157" i="19"/>
  <c r="W27" i="19"/>
  <c r="M17" i="19"/>
  <c r="Z12" i="19"/>
  <c r="E22" i="19"/>
  <c r="R17" i="19"/>
  <c r="H7" i="19"/>
  <c r="I57" i="19"/>
  <c r="M47" i="19"/>
  <c r="D22" i="19"/>
  <c r="Q17" i="19"/>
  <c r="G7" i="19"/>
  <c r="D236" i="18"/>
  <c r="R226" i="18"/>
  <c r="G221" i="18"/>
  <c r="U211" i="18"/>
  <c r="D206" i="18"/>
  <c r="R196" i="18"/>
  <c r="G191" i="18"/>
  <c r="U181" i="18"/>
  <c r="D176" i="18"/>
  <c r="R166" i="18"/>
  <c r="O231" i="18"/>
  <c r="W221" i="18"/>
  <c r="L216" i="18"/>
  <c r="Z206" i="18"/>
  <c r="O201" i="18"/>
  <c r="W191" i="18"/>
  <c r="L186" i="18"/>
  <c r="Z176" i="18"/>
  <c r="O171" i="18"/>
  <c r="L241" i="18"/>
  <c r="W246" i="18"/>
  <c r="O256" i="18"/>
  <c r="Z261" i="18"/>
  <c r="L271" i="18"/>
  <c r="W276" i="18"/>
  <c r="O286" i="18"/>
  <c r="Z291" i="18"/>
  <c r="L301" i="18"/>
  <c r="W306" i="18"/>
  <c r="O316" i="18"/>
  <c r="Z325" i="18"/>
  <c r="L335" i="18"/>
  <c r="W340" i="18"/>
  <c r="O350" i="18"/>
  <c r="Z355" i="18"/>
  <c r="L365" i="18"/>
  <c r="W370" i="18"/>
  <c r="O380" i="18"/>
  <c r="Z385" i="18"/>
  <c r="L395" i="18"/>
  <c r="W400" i="18"/>
  <c r="O410" i="18"/>
  <c r="Z415" i="18"/>
  <c r="O420" i="18"/>
  <c r="J330" i="18"/>
  <c r="AA335" i="18"/>
  <c r="M345" i="18"/>
  <c r="X350" i="18"/>
  <c r="J360" i="18"/>
  <c r="AA365" i="18"/>
  <c r="M375" i="18"/>
  <c r="X380" i="18"/>
  <c r="J390" i="18"/>
  <c r="AA395" i="18"/>
  <c r="M405" i="18"/>
  <c r="X410" i="18"/>
  <c r="E330" i="18"/>
  <c r="P335" i="18"/>
  <c r="H345" i="18"/>
  <c r="S350" i="18"/>
  <c r="E360" i="18"/>
  <c r="P365" i="18"/>
  <c r="H375" i="18"/>
  <c r="S380" i="18"/>
  <c r="E390" i="18"/>
  <c r="P395" i="18"/>
  <c r="H405" i="18"/>
  <c r="S410" i="18"/>
  <c r="E420" i="18"/>
  <c r="X425" i="18"/>
  <c r="Y460" i="18"/>
  <c r="F420" i="18"/>
  <c r="R425" i="18"/>
  <c r="J460" i="18"/>
  <c r="I425" i="18"/>
  <c r="T430" i="18"/>
  <c r="F440" i="18"/>
  <c r="Q445" i="18"/>
  <c r="I455" i="18"/>
  <c r="T460" i="18"/>
  <c r="F470" i="18"/>
  <c r="Q475" i="18"/>
  <c r="Z57" i="18"/>
  <c r="U27" i="18"/>
  <c r="N7" i="18"/>
  <c r="H52" i="18"/>
  <c r="V17" i="18"/>
  <c r="G7" i="18"/>
  <c r="M57" i="18"/>
  <c r="Z22" i="18"/>
  <c r="W152" i="18"/>
  <c r="O132" i="18"/>
  <c r="H107" i="18"/>
  <c r="V47" i="18"/>
  <c r="W42" i="18"/>
  <c r="I12" i="18"/>
  <c r="L17" i="18"/>
  <c r="W22" i="18"/>
  <c r="O32" i="18"/>
  <c r="Z37" i="18"/>
  <c r="L47" i="18"/>
  <c r="W52" i="18"/>
  <c r="O62" i="18"/>
  <c r="Z67" i="18"/>
  <c r="L77" i="18"/>
  <c r="W82" i="18"/>
  <c r="O92" i="18"/>
  <c r="Z97" i="18"/>
  <c r="L107" i="18"/>
  <c r="W112" i="18"/>
  <c r="O122" i="18"/>
  <c r="Z127" i="18"/>
  <c r="L137" i="18"/>
  <c r="W142" i="18"/>
  <c r="O152" i="18"/>
  <c r="Z157" i="18"/>
  <c r="M47" i="18"/>
  <c r="X52" i="18"/>
  <c r="J62" i="18"/>
  <c r="AA67" i="18"/>
  <c r="M77" i="18"/>
  <c r="X82" i="18"/>
  <c r="J92" i="18"/>
  <c r="AA97" i="18"/>
  <c r="M107" i="18"/>
  <c r="X112" i="18"/>
  <c r="J122" i="18"/>
  <c r="AA127" i="18"/>
  <c r="M137" i="18"/>
  <c r="X142" i="18"/>
  <c r="J152" i="18"/>
  <c r="AA157" i="18"/>
  <c r="O107" i="18"/>
  <c r="Z112" i="18"/>
  <c r="L122" i="18"/>
  <c r="W127" i="18"/>
  <c r="O137" i="18"/>
  <c r="Z142" i="18"/>
  <c r="L152" i="18"/>
  <c r="W157" i="18"/>
  <c r="L67" i="18"/>
  <c r="W72" i="18"/>
  <c r="O82" i="18"/>
  <c r="Z87" i="18"/>
  <c r="L97" i="18"/>
  <c r="W102" i="18"/>
  <c r="O112" i="18"/>
  <c r="Z117" i="18"/>
  <c r="L127" i="18"/>
  <c r="W132" i="18"/>
  <c r="O142" i="18"/>
  <c r="Z147" i="18"/>
  <c r="L157" i="18"/>
  <c r="Z62" i="18"/>
  <c r="L72" i="18"/>
  <c r="W77" i="18"/>
  <c r="O87" i="18"/>
  <c r="Z92" i="18"/>
  <c r="L102" i="18"/>
  <c r="W107" i="18"/>
  <c r="O117" i="18"/>
  <c r="Z122" i="18"/>
  <c r="L132" i="18"/>
  <c r="W137" i="18"/>
  <c r="O147" i="18"/>
  <c r="Z152" i="18"/>
  <c r="X117" i="18"/>
  <c r="I57" i="18"/>
  <c r="F32" i="18"/>
  <c r="Z12" i="18"/>
  <c r="X435" i="17"/>
  <c r="M430" i="17"/>
  <c r="AA420" i="17"/>
  <c r="J415" i="17"/>
  <c r="X405" i="17"/>
  <c r="M400" i="17"/>
  <c r="AA390" i="17"/>
  <c r="J385" i="17"/>
  <c r="X375" i="17"/>
  <c r="M370" i="17"/>
  <c r="AA360" i="17"/>
  <c r="J355" i="17"/>
  <c r="X345" i="17"/>
  <c r="M340" i="17"/>
  <c r="AA330" i="17"/>
  <c r="J325" i="17"/>
  <c r="D604" i="17"/>
  <c r="R564" i="17"/>
  <c r="W430" i="17"/>
  <c r="L425" i="17"/>
  <c r="Z415" i="17"/>
  <c r="O410" i="17"/>
  <c r="W400" i="17"/>
  <c r="L395" i="17"/>
  <c r="Z385" i="17"/>
  <c r="O380" i="17"/>
  <c r="W370" i="17"/>
  <c r="L365" i="17"/>
  <c r="Z355" i="17"/>
  <c r="O350" i="17"/>
  <c r="W340" i="17"/>
  <c r="L335" i="17"/>
  <c r="Z325" i="17"/>
  <c r="L594" i="17"/>
  <c r="D256" i="17"/>
  <c r="S186" i="17"/>
  <c r="M152" i="17"/>
  <c r="Z147" i="17"/>
  <c r="J137" i="17"/>
  <c r="W132" i="17"/>
  <c r="M122" i="17"/>
  <c r="Z117" i="17"/>
  <c r="J107" i="17"/>
  <c r="W102" i="17"/>
  <c r="M92" i="17"/>
  <c r="Z87" i="17"/>
  <c r="J77" i="17"/>
  <c r="W72" i="17"/>
  <c r="M62" i="17"/>
  <c r="Z57" i="17"/>
  <c r="J47" i="17"/>
  <c r="W42" i="17"/>
  <c r="M32" i="17"/>
  <c r="Z27" i="17"/>
  <c r="J17" i="17"/>
  <c r="W12" i="17"/>
  <c r="D316" i="17"/>
  <c r="G221" i="17"/>
  <c r="I216" i="17"/>
  <c r="F186" i="17"/>
  <c r="S181" i="17"/>
  <c r="I171" i="17"/>
  <c r="P166" i="17"/>
  <c r="Q246" i="17"/>
  <c r="I256" i="17"/>
  <c r="T261" i="17"/>
  <c r="F271" i="17"/>
  <c r="Q276" i="17"/>
  <c r="I286" i="17"/>
  <c r="T291" i="17"/>
  <c r="F301" i="17"/>
  <c r="Q306" i="17"/>
  <c r="I316" i="17"/>
  <c r="D236" i="17"/>
  <c r="U241" i="17"/>
  <c r="G251" i="17"/>
  <c r="R256" i="17"/>
  <c r="D266" i="17"/>
  <c r="U271" i="17"/>
  <c r="G281" i="17"/>
  <c r="R286" i="17"/>
  <c r="D296" i="17"/>
  <c r="U301" i="17"/>
  <c r="G311" i="17"/>
  <c r="R316" i="17"/>
  <c r="D241" i="17"/>
  <c r="U246" i="17"/>
  <c r="G256" i="17"/>
  <c r="R261" i="17"/>
  <c r="D271" i="17"/>
  <c r="U276" i="17"/>
  <c r="G286" i="17"/>
  <c r="R291" i="17"/>
  <c r="D301" i="17"/>
  <c r="U306" i="17"/>
  <c r="G316" i="17"/>
  <c r="L152" i="17"/>
  <c r="Y147" i="17"/>
  <c r="O137" i="17"/>
  <c r="V132" i="17"/>
  <c r="L122" i="17"/>
  <c r="Y117" i="17"/>
  <c r="O107" i="17"/>
  <c r="V102" i="17"/>
  <c r="L92" i="17"/>
  <c r="Y87" i="17"/>
  <c r="O77" i="17"/>
  <c r="V72" i="17"/>
  <c r="L62" i="17"/>
  <c r="Y57" i="17"/>
  <c r="O47" i="17"/>
  <c r="V42" i="17"/>
  <c r="L32" i="17"/>
  <c r="Y27" i="17"/>
  <c r="O17" i="17"/>
  <c r="V12" i="17"/>
  <c r="AA226" i="17"/>
  <c r="D157" i="17"/>
  <c r="Q152" i="17"/>
  <c r="G142" i="17"/>
  <c r="T137" i="17"/>
  <c r="D127" i="17"/>
  <c r="Q122" i="17"/>
  <c r="G112" i="17"/>
  <c r="T107" i="17"/>
  <c r="D97" i="17"/>
  <c r="Q92" i="17"/>
  <c r="G82" i="17"/>
  <c r="T77" i="17"/>
  <c r="D67" i="17"/>
  <c r="Q62" i="17"/>
  <c r="G52" i="17"/>
  <c r="T47" i="17"/>
  <c r="D37" i="17"/>
  <c r="Q32" i="17"/>
  <c r="G22" i="17"/>
  <c r="T17" i="17"/>
  <c r="M301" i="17"/>
  <c r="J291" i="17"/>
  <c r="AA266" i="17"/>
  <c r="T236" i="17"/>
  <c r="S221" i="17"/>
  <c r="E191" i="17"/>
  <c r="P186" i="17"/>
  <c r="F176" i="17"/>
  <c r="S171" i="17"/>
  <c r="I157" i="17"/>
  <c r="P152" i="17"/>
  <c r="F142" i="17"/>
  <c r="S137" i="17"/>
  <c r="I127" i="17"/>
  <c r="P122" i="17"/>
  <c r="F112" i="17"/>
  <c r="S107" i="17"/>
  <c r="I97" i="17"/>
  <c r="P92" i="17"/>
  <c r="F82" i="17"/>
  <c r="S77" i="17"/>
  <c r="I67" i="17"/>
  <c r="P62" i="17"/>
  <c r="F52" i="17"/>
  <c r="S47" i="17"/>
  <c r="I37" i="17"/>
  <c r="P32" i="17"/>
  <c r="F22" i="17"/>
  <c r="S17" i="17"/>
  <c r="I7" i="17"/>
  <c r="I261" i="17"/>
  <c r="Y221" i="17"/>
  <c r="I201" i="17"/>
  <c r="J196" i="17"/>
  <c r="K191" i="17"/>
  <c r="AA186" i="17"/>
  <c r="K176" i="17"/>
  <c r="X171" i="17"/>
  <c r="N157" i="17"/>
  <c r="AA152" i="17"/>
  <c r="K142" i="17"/>
  <c r="X137" i="17"/>
  <c r="N127" i="17"/>
  <c r="AA122" i="17"/>
  <c r="K112" i="17"/>
  <c r="X107" i="17"/>
  <c r="N97" i="17"/>
  <c r="AA92" i="17"/>
  <c r="K82" i="17"/>
  <c r="X77" i="17"/>
  <c r="N67" i="17"/>
  <c r="AA62" i="17"/>
  <c r="K52" i="17"/>
  <c r="X47" i="17"/>
  <c r="N37" i="17"/>
  <c r="AA32" i="17"/>
  <c r="K22" i="17"/>
  <c r="X17" i="17"/>
  <c r="N7" i="17"/>
  <c r="O236" i="17"/>
  <c r="F211" i="17"/>
  <c r="N206" i="17"/>
  <c r="I181" i="17"/>
  <c r="P176" i="17"/>
  <c r="F166" i="17"/>
  <c r="S157" i="17"/>
  <c r="I147" i="17"/>
  <c r="P142" i="17"/>
  <c r="F132" i="17"/>
  <c r="S127" i="17"/>
  <c r="I117" i="17"/>
  <c r="P112" i="17"/>
  <c r="F102" i="17"/>
  <c r="S97" i="17"/>
  <c r="I87" i="17"/>
  <c r="P82" i="17"/>
  <c r="F72" i="17"/>
  <c r="S67" i="17"/>
  <c r="I57" i="17"/>
  <c r="P52" i="17"/>
  <c r="F42" i="17"/>
  <c r="S37" i="17"/>
  <c r="I27" i="17"/>
  <c r="P22" i="17"/>
  <c r="F12" i="17"/>
  <c r="S7" i="17"/>
  <c r="W340" i="16"/>
  <c r="L335" i="16"/>
  <c r="Z325" i="16"/>
  <c r="O316" i="16"/>
  <c r="W306" i="16"/>
  <c r="L301" i="16"/>
  <c r="Z291" i="16"/>
  <c r="O286" i="16"/>
  <c r="W276" i="16"/>
  <c r="L271" i="16"/>
  <c r="Z261" i="16"/>
  <c r="O256" i="16"/>
  <c r="W246" i="16"/>
  <c r="L241" i="16"/>
  <c r="Z231" i="16"/>
  <c r="O226" i="16"/>
  <c r="W216" i="16"/>
  <c r="L211" i="16"/>
  <c r="Z201" i="16"/>
  <c r="O196" i="16"/>
  <c r="W186" i="16"/>
  <c r="L181" i="16"/>
  <c r="Z171" i="16"/>
  <c r="O166" i="16"/>
  <c r="E112" i="16"/>
  <c r="O87" i="16"/>
  <c r="V82" i="16"/>
  <c r="L72" i="16"/>
  <c r="Y67" i="16"/>
  <c r="O57" i="16"/>
  <c r="V52" i="16"/>
  <c r="L42" i="16"/>
  <c r="Y37" i="16"/>
  <c r="O27" i="16"/>
  <c r="V22" i="16"/>
  <c r="L12" i="16"/>
  <c r="Y7" i="16"/>
  <c r="E142" i="16"/>
  <c r="M127" i="16"/>
  <c r="N87" i="16"/>
  <c r="AA82" i="16"/>
  <c r="K72" i="16"/>
  <c r="X67" i="16"/>
  <c r="N57" i="16"/>
  <c r="AA52" i="16"/>
  <c r="K42" i="16"/>
  <c r="X37" i="16"/>
  <c r="N27" i="16"/>
  <c r="AA22" i="16"/>
  <c r="K12" i="16"/>
  <c r="X7" i="16"/>
  <c r="D142" i="16"/>
  <c r="K97" i="16"/>
  <c r="X92" i="16"/>
  <c r="N82" i="16"/>
  <c r="AA77" i="16"/>
  <c r="K67" i="16"/>
  <c r="X62" i="16"/>
  <c r="N52" i="16"/>
  <c r="AA47" i="16"/>
  <c r="K37" i="16"/>
  <c r="X32" i="16"/>
  <c r="N22" i="16"/>
  <c r="AA17" i="16"/>
  <c r="K7" i="16"/>
  <c r="O142" i="16"/>
  <c r="D97" i="16"/>
  <c r="Q92" i="16"/>
  <c r="G82" i="16"/>
  <c r="T77" i="16"/>
  <c r="D67" i="16"/>
  <c r="Q62" i="16"/>
  <c r="G52" i="16"/>
  <c r="T47" i="16"/>
  <c r="D37" i="16"/>
  <c r="Q32" i="16"/>
  <c r="G22" i="16"/>
  <c r="T17" i="16"/>
  <c r="T157" i="16"/>
  <c r="D122" i="16"/>
  <c r="U127" i="16"/>
  <c r="G137" i="16"/>
  <c r="R142" i="16"/>
  <c r="D152" i="16"/>
  <c r="U157" i="16"/>
  <c r="H107" i="16"/>
  <c r="S112" i="16"/>
  <c r="E122" i="16"/>
  <c r="P127" i="16"/>
  <c r="H137" i="16"/>
  <c r="S142" i="16"/>
  <c r="E152" i="16"/>
  <c r="P157" i="16"/>
  <c r="E127" i="16"/>
  <c r="P132" i="16"/>
  <c r="H142" i="16"/>
  <c r="S147" i="16"/>
  <c r="E157" i="16"/>
  <c r="J92" i="16"/>
  <c r="W87" i="16"/>
  <c r="M77" i="16"/>
  <c r="Z72" i="16"/>
  <c r="J62" i="16"/>
  <c r="W57" i="16"/>
  <c r="M47" i="16"/>
  <c r="Z42" i="16"/>
  <c r="J32" i="16"/>
  <c r="W27" i="16"/>
  <c r="M17" i="16"/>
  <c r="Z12" i="16"/>
  <c r="V142" i="16"/>
  <c r="R127" i="16"/>
  <c r="N97" i="16"/>
  <c r="AA92" i="16"/>
  <c r="K82" i="16"/>
  <c r="X77" i="16"/>
  <c r="N67" i="16"/>
  <c r="Q465" i="15"/>
  <c r="G455" i="15"/>
  <c r="T450" i="15"/>
  <c r="D440" i="15"/>
  <c r="Q435" i="15"/>
  <c r="G425" i="15"/>
  <c r="T420" i="15"/>
  <c r="D410" i="15"/>
  <c r="Q405" i="15"/>
  <c r="G395" i="15"/>
  <c r="T390" i="15"/>
  <c r="D380" i="15"/>
  <c r="Q375" i="15"/>
  <c r="G365" i="15"/>
  <c r="T360" i="15"/>
  <c r="D350" i="15"/>
  <c r="Q345" i="15"/>
  <c r="K311" i="15"/>
  <c r="X306" i="15"/>
  <c r="N296" i="15"/>
  <c r="AA291" i="15"/>
  <c r="K281" i="15"/>
  <c r="X276" i="15"/>
  <c r="N266" i="15"/>
  <c r="AA261" i="15"/>
  <c r="K251" i="15"/>
  <c r="X246" i="15"/>
  <c r="N236" i="15"/>
  <c r="AA231" i="15"/>
  <c r="K221" i="15"/>
  <c r="X216" i="15"/>
  <c r="N206" i="15"/>
  <c r="AA201" i="15"/>
  <c r="K191" i="15"/>
  <c r="X186" i="15"/>
  <c r="N176" i="15"/>
  <c r="AA171" i="15"/>
  <c r="L152" i="15"/>
  <c r="Y147" i="15"/>
  <c r="O137" i="15"/>
  <c r="V132" i="15"/>
  <c r="L122" i="15"/>
  <c r="Y117" i="15"/>
  <c r="O107" i="15"/>
  <c r="V102" i="15"/>
  <c r="L92" i="15"/>
  <c r="Y87" i="15"/>
  <c r="O77" i="15"/>
  <c r="V72" i="15"/>
  <c r="L62" i="15"/>
  <c r="Y57" i="15"/>
  <c r="O47" i="15"/>
  <c r="V42" i="15"/>
  <c r="K460" i="15"/>
  <c r="X455" i="15"/>
  <c r="N445" i="15"/>
  <c r="AA440" i="15"/>
  <c r="K430" i="15"/>
  <c r="X425" i="15"/>
  <c r="N415" i="15"/>
  <c r="AA410" i="15"/>
  <c r="K400" i="15"/>
  <c r="X395" i="15"/>
  <c r="N385" i="15"/>
  <c r="AA380" i="15"/>
  <c r="K370" i="15"/>
  <c r="X365" i="15"/>
  <c r="N355" i="15"/>
  <c r="AA350" i="15"/>
  <c r="K340" i="15"/>
  <c r="X335" i="15"/>
  <c r="N325" i="15"/>
  <c r="AA316" i="15"/>
  <c r="K306" i="15"/>
  <c r="X301" i="15"/>
  <c r="N291" i="15"/>
  <c r="AA286" i="15"/>
  <c r="K276" i="15"/>
  <c r="X271" i="15"/>
  <c r="N261" i="15"/>
  <c r="AA256" i="15"/>
  <c r="K246" i="15"/>
  <c r="X241" i="15"/>
  <c r="N231" i="15"/>
  <c r="AA226" i="15"/>
  <c r="K216" i="15"/>
  <c r="X211" i="15"/>
  <c r="N201" i="15"/>
  <c r="AA196" i="15"/>
  <c r="K186" i="15"/>
  <c r="X181" i="15"/>
  <c r="N171" i="15"/>
  <c r="AA166" i="15"/>
  <c r="K152" i="15"/>
  <c r="X147" i="15"/>
  <c r="N137" i="15"/>
  <c r="AA132" i="15"/>
  <c r="K122" i="15"/>
  <c r="X117" i="15"/>
  <c r="N107" i="15"/>
  <c r="AA102" i="15"/>
  <c r="K92" i="15"/>
  <c r="X87" i="15"/>
  <c r="N77" i="15"/>
  <c r="AA72" i="15"/>
  <c r="K62" i="15"/>
  <c r="X57" i="15"/>
  <c r="N47" i="15"/>
  <c r="AA42" i="15"/>
  <c r="K32" i="15"/>
  <c r="X27" i="15"/>
  <c r="N17" i="15"/>
  <c r="AA12" i="15"/>
  <c r="M470" i="15"/>
  <c r="V37" i="14"/>
  <c r="X32" i="14"/>
  <c r="F37" i="14"/>
  <c r="O32" i="14"/>
  <c r="E17" i="3"/>
  <c r="G12" i="3"/>
  <c r="G11" i="3" s="1"/>
  <c r="G33" i="3" s="1"/>
  <c r="F22" i="3"/>
  <c r="G22" i="3"/>
  <c r="E12" i="3"/>
  <c r="E11" i="3" s="1"/>
  <c r="E33" i="3" s="1"/>
  <c r="E22" i="3"/>
  <c r="G17" i="3"/>
  <c r="D22" i="3"/>
  <c r="F17" i="3"/>
  <c r="D17" i="3"/>
  <c r="F12" i="3"/>
  <c r="F11" i="3" s="1"/>
  <c r="F33" i="3" s="1"/>
  <c r="D11" i="3"/>
  <c r="D33" i="3" s="1"/>
  <c r="M87" i="19"/>
  <c r="X92" i="19"/>
  <c r="J102" i="19"/>
  <c r="AA107" i="19"/>
  <c r="M117" i="19"/>
  <c r="X122" i="19"/>
  <c r="J132" i="19"/>
  <c r="AA137" i="19"/>
  <c r="M147" i="19"/>
  <c r="L72" i="19"/>
  <c r="W77" i="19"/>
  <c r="O87" i="19"/>
  <c r="Z92" i="19"/>
  <c r="L102" i="19"/>
  <c r="W107" i="19"/>
  <c r="O117" i="19"/>
  <c r="Z122" i="19"/>
  <c r="L132" i="19"/>
  <c r="W137" i="19"/>
  <c r="O147" i="19"/>
  <c r="AA152" i="19"/>
  <c r="K152" i="19"/>
  <c r="V157" i="19"/>
  <c r="D32" i="19"/>
  <c r="AA27" i="19"/>
  <c r="H42" i="18"/>
  <c r="S47" i="18"/>
  <c r="E57" i="18"/>
  <c r="P62" i="18"/>
  <c r="H72" i="18"/>
  <c r="S77" i="18"/>
  <c r="E87" i="18"/>
  <c r="P92" i="18"/>
  <c r="H102" i="18"/>
  <c r="S107" i="18"/>
  <c r="E117" i="18"/>
  <c r="P122" i="18"/>
  <c r="H132" i="18"/>
  <c r="S137" i="18"/>
  <c r="E147" i="18"/>
  <c r="P152" i="18"/>
  <c r="D102" i="18"/>
  <c r="U107" i="18"/>
  <c r="G117" i="18"/>
  <c r="R122" i="18"/>
  <c r="D132" i="18"/>
  <c r="U137" i="18"/>
  <c r="G147" i="18"/>
  <c r="R152" i="18"/>
  <c r="G67" i="18"/>
  <c r="R72" i="18"/>
  <c r="D82" i="18"/>
  <c r="U87" i="18"/>
  <c r="G97" i="18"/>
  <c r="R102" i="18"/>
  <c r="D112" i="18"/>
  <c r="U117" i="18"/>
  <c r="G127" i="18"/>
  <c r="R132" i="18"/>
  <c r="D142" i="18"/>
  <c r="U147" i="18"/>
  <c r="G157" i="18"/>
  <c r="E62" i="18"/>
  <c r="H27" i="18"/>
  <c r="S276" i="17"/>
  <c r="I266" i="17"/>
  <c r="K256" i="17"/>
  <c r="D226" i="17"/>
  <c r="U216" i="17"/>
  <c r="D191" i="17"/>
  <c r="K251" i="17"/>
  <c r="G206" i="17"/>
  <c r="Q191" i="17"/>
  <c r="L157" i="16"/>
  <c r="Y102" i="16"/>
  <c r="G157" i="16"/>
  <c r="F470" i="15"/>
  <c r="H32" i="14"/>
  <c r="P345" i="15"/>
  <c r="F335" i="15"/>
  <c r="S330" i="15"/>
  <c r="I316" i="15"/>
  <c r="P311" i="15"/>
  <c r="F301" i="15"/>
  <c r="S296" i="15"/>
  <c r="I286" i="15"/>
  <c r="P281" i="15"/>
  <c r="F271" i="15"/>
  <c r="S266" i="15"/>
  <c r="I256" i="15"/>
  <c r="P251" i="15"/>
  <c r="F241" i="15"/>
  <c r="S236" i="15"/>
  <c r="I226" i="15"/>
  <c r="P221" i="15"/>
  <c r="F211" i="15"/>
  <c r="S206" i="15"/>
  <c r="I196" i="15"/>
  <c r="P191" i="15"/>
  <c r="F181" i="15"/>
  <c r="S176" i="15"/>
  <c r="I166" i="15"/>
  <c r="P157" i="15"/>
  <c r="F147" i="15"/>
  <c r="S142" i="15"/>
  <c r="I132" i="15"/>
  <c r="P127" i="15"/>
  <c r="F117" i="15"/>
  <c r="S112" i="15"/>
  <c r="I102" i="15"/>
  <c r="P97" i="15"/>
  <c r="F87" i="15"/>
  <c r="S82" i="15"/>
  <c r="I72" i="15"/>
  <c r="P67" i="15"/>
  <c r="F57" i="15"/>
  <c r="S52" i="15"/>
  <c r="I42" i="15"/>
  <c r="P37" i="15"/>
  <c r="F27" i="15"/>
  <c r="S22" i="15"/>
  <c r="I12" i="15"/>
  <c r="P7" i="15"/>
  <c r="H470" i="15"/>
  <c r="O465" i="15"/>
  <c r="V460" i="15"/>
  <c r="L450" i="15"/>
  <c r="Y445" i="15"/>
  <c r="O435" i="15"/>
  <c r="V430" i="15"/>
  <c r="L420" i="15"/>
  <c r="Y415" i="15"/>
  <c r="O405" i="15"/>
  <c r="V400" i="15"/>
  <c r="L390" i="15"/>
  <c r="Y385" i="15"/>
  <c r="O375" i="15"/>
  <c r="V370" i="15"/>
  <c r="L360" i="15"/>
  <c r="Y355" i="15"/>
  <c r="O345" i="15"/>
  <c r="V340" i="15"/>
  <c r="L330" i="15"/>
  <c r="Y325" i="15"/>
  <c r="O311" i="15"/>
  <c r="V306" i="15"/>
  <c r="L296" i="15"/>
  <c r="Y291" i="15"/>
  <c r="O281" i="15"/>
  <c r="V276" i="15"/>
  <c r="L266" i="15"/>
  <c r="Y261" i="15"/>
  <c r="O251" i="15"/>
  <c r="V246" i="15"/>
  <c r="L236" i="15"/>
  <c r="Y231" i="15"/>
  <c r="O221" i="15"/>
  <c r="V216" i="15"/>
  <c r="L206" i="15"/>
  <c r="Y201" i="15"/>
  <c r="O191" i="15"/>
  <c r="V186" i="15"/>
  <c r="L176" i="15"/>
  <c r="Y171" i="15"/>
  <c r="O157" i="15"/>
  <c r="V152" i="15"/>
  <c r="L142" i="15"/>
  <c r="Y137" i="15"/>
  <c r="O127" i="15"/>
  <c r="V122" i="15"/>
  <c r="L112" i="15"/>
  <c r="Y107" i="15"/>
  <c r="O97" i="15"/>
  <c r="V92" i="15"/>
  <c r="L82" i="15"/>
  <c r="Y77" i="15"/>
  <c r="O67" i="15"/>
  <c r="V62" i="15"/>
  <c r="L52" i="15"/>
  <c r="Y47" i="15"/>
  <c r="O37" i="15"/>
  <c r="V32" i="15"/>
  <c r="L22" i="15"/>
  <c r="Y17" i="15"/>
  <c r="O7" i="15"/>
  <c r="M475" i="15"/>
  <c r="I460" i="15"/>
  <c r="Z475" i="15"/>
  <c r="G465" i="15"/>
  <c r="T460" i="15"/>
  <c r="D450" i="15"/>
  <c r="Q445" i="15"/>
  <c r="G435" i="15"/>
  <c r="T430" i="15"/>
  <c r="D420" i="15"/>
  <c r="Q415" i="15"/>
  <c r="G405" i="15"/>
  <c r="T400" i="15"/>
  <c r="D390" i="15"/>
  <c r="Q385" i="15"/>
  <c r="G375" i="15"/>
  <c r="T370" i="15"/>
  <c r="D360" i="15"/>
  <c r="Q355" i="15"/>
  <c r="G345" i="15"/>
  <c r="T340" i="15"/>
  <c r="D330" i="15"/>
  <c r="Q325" i="15"/>
  <c r="G311" i="15"/>
  <c r="T306" i="15"/>
  <c r="D296" i="15"/>
  <c r="Q291" i="15"/>
  <c r="G281" i="15"/>
  <c r="T276" i="15"/>
  <c r="D266" i="15"/>
  <c r="Q261" i="15"/>
  <c r="G251" i="15"/>
  <c r="T246" i="15"/>
  <c r="D236" i="15"/>
  <c r="Q231" i="15"/>
  <c r="G221" i="15"/>
  <c r="T216" i="15"/>
  <c r="D206" i="15"/>
  <c r="Q201" i="15"/>
  <c r="G191" i="15"/>
  <c r="T186" i="15"/>
  <c r="D176" i="15"/>
  <c r="Q171" i="15"/>
  <c r="G157" i="15"/>
  <c r="T152" i="15"/>
  <c r="D142" i="15"/>
  <c r="Q137" i="15"/>
  <c r="G127" i="15"/>
  <c r="T122" i="15"/>
  <c r="D112" i="15"/>
  <c r="Q107" i="15"/>
  <c r="G97" i="15"/>
  <c r="T92" i="15"/>
  <c r="D82" i="15"/>
  <c r="Q77" i="15"/>
  <c r="G67" i="15"/>
  <c r="T62" i="15"/>
  <c r="D52" i="15"/>
  <c r="Q47" i="15"/>
  <c r="G37" i="15"/>
  <c r="T32" i="15"/>
  <c r="D22" i="15"/>
  <c r="Q17" i="15"/>
  <c r="G7" i="15"/>
  <c r="R465" i="15"/>
  <c r="H455" i="15"/>
  <c r="U450" i="15"/>
  <c r="E440" i="15"/>
  <c r="R435" i="15"/>
  <c r="H425" i="15"/>
  <c r="U420" i="15"/>
  <c r="E410" i="15"/>
  <c r="R405" i="15"/>
  <c r="H395" i="15"/>
  <c r="U390" i="15"/>
  <c r="E380" i="15"/>
  <c r="R375" i="15"/>
  <c r="H365" i="15"/>
  <c r="U360" i="15"/>
  <c r="E350" i="15"/>
  <c r="R345" i="15"/>
  <c r="H335" i="15"/>
  <c r="U330" i="15"/>
  <c r="Q470" i="15"/>
  <c r="K316" i="15"/>
  <c r="X311" i="15"/>
  <c r="N301" i="15"/>
  <c r="AA296" i="15"/>
  <c r="K286" i="15"/>
  <c r="X281" i="15"/>
  <c r="N271" i="15"/>
  <c r="AA266" i="15"/>
  <c r="K256" i="15"/>
  <c r="X251" i="15"/>
  <c r="N241" i="15"/>
  <c r="AA236" i="15"/>
  <c r="K226" i="15"/>
  <c r="X221" i="15"/>
  <c r="N211" i="15"/>
  <c r="AA206" i="15"/>
  <c r="K196" i="15"/>
  <c r="X191" i="15"/>
  <c r="M152" i="15"/>
  <c r="Z147" i="15"/>
  <c r="J137" i="15"/>
  <c r="W132" i="15"/>
  <c r="M122" i="15"/>
  <c r="Z117" i="15"/>
  <c r="J107" i="15"/>
  <c r="W102" i="15"/>
  <c r="M92" i="15"/>
  <c r="Z87" i="15"/>
  <c r="J77" i="15"/>
  <c r="W72" i="15"/>
  <c r="M62" i="15"/>
  <c r="Z57" i="15"/>
  <c r="J47" i="15"/>
  <c r="W42" i="15"/>
  <c r="M32" i="15"/>
  <c r="K579" i="14"/>
  <c r="S619" i="14"/>
  <c r="E629" i="14"/>
  <c r="P634" i="14"/>
  <c r="D579" i="14"/>
  <c r="U584" i="14"/>
  <c r="G594" i="14"/>
  <c r="R599" i="14"/>
  <c r="D609" i="14"/>
  <c r="U614" i="14"/>
  <c r="G624" i="14"/>
  <c r="R629" i="14"/>
  <c r="R574" i="14"/>
  <c r="W564" i="14"/>
  <c r="L559" i="14"/>
  <c r="Z549" i="14"/>
  <c r="O544" i="14"/>
  <c r="W534" i="14"/>
  <c r="L529" i="14"/>
  <c r="Z519" i="14"/>
  <c r="O514" i="14"/>
  <c r="W504" i="14"/>
  <c r="L499" i="14"/>
  <c r="Z489" i="14"/>
  <c r="O484" i="14"/>
  <c r="W470" i="14"/>
  <c r="L465" i="14"/>
  <c r="Z455" i="14"/>
  <c r="O450" i="14"/>
  <c r="W440" i="14"/>
  <c r="L435" i="14"/>
  <c r="Z425" i="14"/>
  <c r="O420" i="14"/>
  <c r="W410" i="14"/>
  <c r="L405" i="14"/>
  <c r="Z395" i="14"/>
  <c r="O390" i="14"/>
  <c r="W380" i="14"/>
  <c r="L375" i="14"/>
  <c r="Z365" i="14"/>
  <c r="O360" i="14"/>
  <c r="W350" i="14"/>
  <c r="L345" i="14"/>
  <c r="Z335" i="14"/>
  <c r="O330" i="14"/>
  <c r="U564" i="14"/>
  <c r="D559" i="14"/>
  <c r="R549" i="14"/>
  <c r="G544" i="14"/>
  <c r="U534" i="14"/>
  <c r="D529" i="14"/>
  <c r="R519" i="14"/>
  <c r="G514" i="14"/>
  <c r="U504" i="14"/>
  <c r="D499" i="14"/>
  <c r="R489" i="14"/>
  <c r="G484" i="14"/>
  <c r="U470" i="14"/>
  <c r="D465" i="14"/>
  <c r="R455" i="14"/>
  <c r="G450" i="14"/>
  <c r="U440" i="14"/>
  <c r="D435" i="14"/>
  <c r="R425" i="14"/>
  <c r="G420" i="14"/>
  <c r="U410" i="14"/>
  <c r="D405" i="14"/>
  <c r="R395" i="14"/>
  <c r="G390" i="14"/>
  <c r="U380" i="14"/>
  <c r="D375" i="14"/>
  <c r="R365" i="14"/>
  <c r="G360" i="14"/>
  <c r="U350" i="14"/>
  <c r="D345" i="14"/>
  <c r="R335" i="14"/>
  <c r="G330" i="14"/>
  <c r="L594" i="14"/>
  <c r="T564" i="14"/>
  <c r="I559" i="14"/>
  <c r="Q549" i="14"/>
  <c r="F544" i="14"/>
  <c r="T534" i="14"/>
  <c r="I529" i="14"/>
  <c r="Q519" i="14"/>
  <c r="F514" i="14"/>
  <c r="T504" i="14"/>
  <c r="I499" i="14"/>
  <c r="Q489" i="14"/>
  <c r="F484" i="14"/>
  <c r="T470" i="14"/>
  <c r="I465" i="14"/>
  <c r="Q455" i="14"/>
  <c r="F450" i="14"/>
  <c r="T440" i="14"/>
  <c r="I435" i="14"/>
  <c r="Q425" i="14"/>
  <c r="F420" i="14"/>
  <c r="T410" i="14"/>
  <c r="I405" i="14"/>
  <c r="Q395" i="14"/>
  <c r="F390" i="14"/>
  <c r="T380" i="14"/>
  <c r="I375" i="14"/>
  <c r="Q365" i="14"/>
  <c r="F360" i="14"/>
  <c r="T350" i="14"/>
  <c r="I345" i="14"/>
  <c r="Q335" i="14"/>
  <c r="F330" i="14"/>
  <c r="Y470" i="14"/>
  <c r="N465" i="14"/>
  <c r="V455" i="14"/>
  <c r="K450" i="14"/>
  <c r="Y440" i="14"/>
  <c r="N435" i="14"/>
  <c r="V425" i="14"/>
  <c r="K420" i="14"/>
  <c r="Y410" i="14"/>
  <c r="N405" i="14"/>
  <c r="V395" i="14"/>
  <c r="K390" i="14"/>
  <c r="Y380" i="14"/>
  <c r="N375" i="14"/>
  <c r="V365" i="14"/>
  <c r="K360" i="14"/>
  <c r="Y350" i="14"/>
  <c r="X72" i="14"/>
  <c r="S57" i="14"/>
  <c r="Z32" i="14"/>
  <c r="D22" i="14"/>
  <c r="Q17" i="14"/>
  <c r="G7" i="14"/>
  <c r="D102" i="14"/>
  <c r="L92" i="14"/>
  <c r="AA62" i="14"/>
  <c r="U47" i="14"/>
  <c r="H37" i="14"/>
  <c r="K32" i="14"/>
  <c r="AA22" i="14"/>
  <c r="K12" i="14"/>
  <c r="X7" i="14"/>
  <c r="R107" i="14"/>
  <c r="D52" i="14"/>
  <c r="N22" i="14"/>
  <c r="AA17" i="14"/>
  <c r="K7" i="14"/>
  <c r="L171" i="14"/>
  <c r="W176" i="14"/>
  <c r="O186" i="14"/>
  <c r="Z191" i="14"/>
  <c r="L201" i="14"/>
  <c r="W206" i="14"/>
  <c r="O216" i="14"/>
  <c r="Z221" i="14"/>
  <c r="L231" i="14"/>
  <c r="W236" i="14"/>
  <c r="O246" i="14"/>
  <c r="Z251" i="14"/>
  <c r="L261" i="14"/>
  <c r="W266" i="14"/>
  <c r="O276" i="14"/>
  <c r="Z281" i="14"/>
  <c r="L291" i="14"/>
  <c r="W296" i="14"/>
  <c r="O306" i="14"/>
  <c r="Z311" i="14"/>
  <c r="N166" i="14"/>
  <c r="Y171" i="14"/>
  <c r="K181" i="14"/>
  <c r="V186" i="14"/>
  <c r="N196" i="14"/>
  <c r="Y201" i="14"/>
  <c r="K211" i="14"/>
  <c r="V216" i="14"/>
  <c r="N226" i="14"/>
  <c r="Y231" i="14"/>
  <c r="K241" i="14"/>
  <c r="V246" i="14"/>
  <c r="N256" i="14"/>
  <c r="Y261" i="14"/>
  <c r="K271" i="14"/>
  <c r="V276" i="14"/>
  <c r="N286" i="14"/>
  <c r="Y291" i="14"/>
  <c r="K301" i="14"/>
  <c r="V306" i="14"/>
  <c r="N316" i="14"/>
  <c r="AA166" i="14"/>
  <c r="M176" i="14"/>
  <c r="X181" i="14"/>
  <c r="J191" i="14"/>
  <c r="AA196" i="14"/>
  <c r="M206" i="14"/>
  <c r="X211" i="14"/>
  <c r="J221" i="14"/>
  <c r="AA226" i="14"/>
  <c r="M236" i="14"/>
  <c r="X241" i="14"/>
  <c r="J251" i="14"/>
  <c r="AA256" i="14"/>
  <c r="M266" i="14"/>
  <c r="X271" i="14"/>
  <c r="J281" i="14"/>
  <c r="AA286" i="14"/>
  <c r="M296" i="14"/>
  <c r="X301" i="14"/>
  <c r="J311" i="14"/>
  <c r="AA316" i="14"/>
  <c r="J286" i="14"/>
  <c r="AA291" i="14"/>
  <c r="M301" i="14"/>
  <c r="X306" i="14"/>
  <c r="J316" i="14"/>
  <c r="W166" i="14"/>
  <c r="O176" i="14"/>
  <c r="Z181" i="14"/>
  <c r="L191" i="14"/>
  <c r="W196" i="14"/>
  <c r="O206" i="14"/>
  <c r="Z211" i="14"/>
  <c r="L221" i="14"/>
  <c r="W226" i="14"/>
  <c r="O236" i="14"/>
  <c r="Z241" i="14"/>
  <c r="L251" i="14"/>
  <c r="W256" i="14"/>
  <c r="O266" i="14"/>
  <c r="Z271" i="14"/>
  <c r="L281" i="14"/>
  <c r="W286" i="14"/>
  <c r="O296" i="14"/>
  <c r="Z301" i="14"/>
  <c r="L311" i="14"/>
  <c r="W316" i="14"/>
  <c r="K171" i="14"/>
  <c r="V176" i="14"/>
  <c r="N186" i="14"/>
  <c r="Y191" i="14"/>
  <c r="K201" i="14"/>
  <c r="V206" i="14"/>
  <c r="N216" i="14"/>
  <c r="Y221" i="14"/>
  <c r="K231" i="14"/>
  <c r="V236" i="14"/>
  <c r="N246" i="14"/>
  <c r="Y251" i="14"/>
  <c r="K261" i="14"/>
  <c r="V266" i="14"/>
  <c r="N276" i="14"/>
  <c r="Y281" i="14"/>
  <c r="K291" i="14"/>
  <c r="V296" i="14"/>
  <c r="N306" i="14"/>
  <c r="Y311" i="14"/>
  <c r="G117" i="14"/>
  <c r="O107" i="14"/>
  <c r="X92" i="14"/>
  <c r="H67" i="14"/>
  <c r="N52" i="14"/>
  <c r="S22" i="14"/>
  <c r="I12" i="14"/>
  <c r="J7" i="14"/>
  <c r="N127" i="14"/>
  <c r="Y132" i="14"/>
  <c r="K142" i="14"/>
  <c r="V147" i="14"/>
  <c r="N157" i="14"/>
  <c r="V32" i="14"/>
  <c r="N42" i="14"/>
  <c r="Y47" i="14"/>
  <c r="K57" i="14"/>
  <c r="V62" i="14"/>
  <c r="N72" i="14"/>
  <c r="Y77" i="14"/>
  <c r="K87" i="14"/>
  <c r="V92" i="14"/>
  <c r="N102" i="14"/>
  <c r="Y107" i="14"/>
  <c r="K117" i="14"/>
  <c r="V122" i="14"/>
  <c r="N132" i="14"/>
  <c r="Y137" i="14"/>
  <c r="K147" i="14"/>
  <c r="V152" i="14"/>
  <c r="N47" i="14"/>
  <c r="Y52" i="14"/>
  <c r="K62" i="14"/>
  <c r="V67" i="14"/>
  <c r="N77" i="14"/>
  <c r="Y82" i="14"/>
  <c r="K92" i="14"/>
  <c r="V97" i="14"/>
  <c r="N107" i="14"/>
  <c r="Y112" i="14"/>
  <c r="K122" i="14"/>
  <c r="V127" i="14"/>
  <c r="N137" i="14"/>
  <c r="Y142" i="14"/>
  <c r="K152" i="14"/>
  <c r="V157" i="14"/>
  <c r="J47" i="14"/>
  <c r="AA52" i="14"/>
  <c r="M62" i="14"/>
  <c r="X67" i="14"/>
  <c r="J77" i="14"/>
  <c r="AA82" i="14"/>
  <c r="M92" i="14"/>
  <c r="X97" i="14"/>
  <c r="J107" i="14"/>
  <c r="AA112" i="14"/>
  <c r="M122" i="14"/>
  <c r="X127" i="14"/>
  <c r="J137" i="14"/>
  <c r="AA142" i="14"/>
  <c r="M152" i="14"/>
  <c r="X157" i="14"/>
  <c r="J82" i="14"/>
  <c r="AA87" i="14"/>
  <c r="M97" i="14"/>
  <c r="X102" i="14"/>
  <c r="J112" i="14"/>
  <c r="AA117" i="14"/>
  <c r="M127" i="14"/>
  <c r="X132" i="14"/>
  <c r="J142" i="14"/>
  <c r="AA147" i="14"/>
  <c r="M157" i="14"/>
  <c r="L122" i="14"/>
  <c r="H112" i="14"/>
  <c r="M102" i="14"/>
  <c r="V87" i="14"/>
  <c r="AA47" i="14"/>
  <c r="D42" i="14"/>
  <c r="F22" i="14"/>
  <c r="S17" i="14"/>
  <c r="I7" i="14"/>
  <c r="AA261" i="14"/>
  <c r="M241" i="14"/>
  <c r="F216" i="14"/>
  <c r="AA171" i="14"/>
  <c r="M147" i="14"/>
  <c r="S87" i="14"/>
  <c r="I77" i="14"/>
  <c r="H62" i="14"/>
  <c r="D37" i="14"/>
  <c r="V27" i="14"/>
  <c r="L17" i="14"/>
  <c r="Y12" i="14"/>
  <c r="F475" i="12"/>
  <c r="T465" i="12"/>
  <c r="I460" i="12"/>
  <c r="Q450" i="12"/>
  <c r="F445" i="12"/>
  <c r="T435" i="12"/>
  <c r="I430" i="12"/>
  <c r="Q420" i="12"/>
  <c r="F415" i="12"/>
  <c r="T405" i="12"/>
  <c r="I400" i="12"/>
  <c r="Q390" i="12"/>
  <c r="F385" i="12"/>
  <c r="T375" i="12"/>
  <c r="I370" i="12"/>
  <c r="Q360" i="12"/>
  <c r="F355" i="12"/>
  <c r="T345" i="12"/>
  <c r="I340" i="12"/>
  <c r="Q330" i="12"/>
  <c r="F325" i="12"/>
  <c r="J475" i="12"/>
  <c r="X465" i="12"/>
  <c r="M460" i="12"/>
  <c r="AA450" i="12"/>
  <c r="J445" i="12"/>
  <c r="X435" i="12"/>
  <c r="M430" i="12"/>
  <c r="AA420" i="12"/>
  <c r="J415" i="12"/>
  <c r="X405" i="12"/>
  <c r="M400" i="12"/>
  <c r="AA390" i="12"/>
  <c r="J385" i="12"/>
  <c r="X375" i="12"/>
  <c r="M370" i="12"/>
  <c r="AA360" i="12"/>
  <c r="J355" i="12"/>
  <c r="X345" i="12"/>
  <c r="M340" i="12"/>
  <c r="AA330" i="12"/>
  <c r="J325" i="12"/>
  <c r="AA475" i="12"/>
  <c r="J470" i="12"/>
  <c r="X460" i="12"/>
  <c r="M455" i="12"/>
  <c r="AA445" i="12"/>
  <c r="J440" i="12"/>
  <c r="X430" i="12"/>
  <c r="M425" i="12"/>
  <c r="AA415" i="12"/>
  <c r="J410" i="12"/>
  <c r="X400" i="12"/>
  <c r="M395" i="12"/>
  <c r="AA385" i="12"/>
  <c r="J380" i="12"/>
  <c r="X370" i="12"/>
  <c r="M365" i="12"/>
  <c r="AA355" i="12"/>
  <c r="J350" i="12"/>
  <c r="X340" i="12"/>
  <c r="M335" i="12"/>
  <c r="AA325" i="12"/>
  <c r="AA470" i="12"/>
  <c r="J465" i="12"/>
  <c r="X455" i="12"/>
  <c r="M450" i="12"/>
  <c r="AA440" i="12"/>
  <c r="J435" i="12"/>
  <c r="X425" i="12"/>
  <c r="M420" i="12"/>
  <c r="AA410" i="12"/>
  <c r="J405" i="12"/>
  <c r="X395" i="12"/>
  <c r="M390" i="12"/>
  <c r="AA380" i="12"/>
  <c r="J375" i="12"/>
  <c r="X365" i="12"/>
  <c r="M360" i="12"/>
  <c r="AA350" i="12"/>
  <c r="J345" i="12"/>
  <c r="X335" i="12"/>
  <c r="M330" i="12"/>
  <c r="Y619" i="12"/>
  <c r="K599" i="12"/>
  <c r="T484" i="12"/>
  <c r="F494" i="12"/>
  <c r="Q499" i="12"/>
  <c r="I509" i="12"/>
  <c r="T514" i="12"/>
  <c r="F524" i="12"/>
  <c r="Q529" i="12"/>
  <c r="I539" i="12"/>
  <c r="T544" i="12"/>
  <c r="F554" i="12"/>
  <c r="Q559" i="12"/>
  <c r="I569" i="12"/>
  <c r="T574" i="12"/>
  <c r="F584" i="12"/>
  <c r="Q589" i="12"/>
  <c r="I599" i="12"/>
  <c r="T604" i="12"/>
  <c r="F614" i="12"/>
  <c r="Q619" i="12"/>
  <c r="I629" i="12"/>
  <c r="T634" i="12"/>
  <c r="H489" i="12"/>
  <c r="S494" i="12"/>
  <c r="E504" i="12"/>
  <c r="P509" i="12"/>
  <c r="H519" i="12"/>
  <c r="S524" i="12"/>
  <c r="E534" i="12"/>
  <c r="P539" i="12"/>
  <c r="H549" i="12"/>
  <c r="S554" i="12"/>
  <c r="E564" i="12"/>
  <c r="P569" i="12"/>
  <c r="H579" i="12"/>
  <c r="S584" i="12"/>
  <c r="E594" i="12"/>
  <c r="P599" i="12"/>
  <c r="H609" i="12"/>
  <c r="S614" i="12"/>
  <c r="E624" i="12"/>
  <c r="P629" i="12"/>
  <c r="E241" i="12"/>
  <c r="K226" i="12"/>
  <c r="F211" i="12"/>
  <c r="S206" i="12"/>
  <c r="I196" i="12"/>
  <c r="P191" i="12"/>
  <c r="F181" i="12"/>
  <c r="J157" i="12"/>
  <c r="W152" i="12"/>
  <c r="M142" i="12"/>
  <c r="Z137" i="12"/>
  <c r="J127" i="12"/>
  <c r="W122" i="12"/>
  <c r="M112" i="12"/>
  <c r="Z107" i="12"/>
  <c r="J97" i="12"/>
  <c r="W92" i="12"/>
  <c r="M82" i="12"/>
  <c r="Z77" i="12"/>
  <c r="J67" i="12"/>
  <c r="W62" i="12"/>
  <c r="M52" i="12"/>
  <c r="Z47" i="12"/>
  <c r="J37" i="12"/>
  <c r="W32" i="12"/>
  <c r="M22" i="12"/>
  <c r="Z17" i="12"/>
  <c r="O72" i="13"/>
  <c r="Z584" i="12"/>
  <c r="L564" i="12"/>
  <c r="E539" i="12"/>
  <c r="Z494" i="12"/>
  <c r="D236" i="12"/>
  <c r="D216" i="12"/>
  <c r="Q211" i="12"/>
  <c r="G201" i="12"/>
  <c r="T196" i="12"/>
  <c r="D186" i="12"/>
  <c r="Q181" i="12"/>
  <c r="G171" i="12"/>
  <c r="T166" i="12"/>
  <c r="D152" i="12"/>
  <c r="Q147" i="12"/>
  <c r="G137" i="12"/>
  <c r="T132" i="12"/>
  <c r="D122" i="12"/>
  <c r="Q117" i="12"/>
  <c r="G107" i="12"/>
  <c r="T102" i="12"/>
  <c r="D92" i="12"/>
  <c r="Q87" i="12"/>
  <c r="G77" i="12"/>
  <c r="T72" i="12"/>
  <c r="D62" i="12"/>
  <c r="Q57" i="12"/>
  <c r="G47" i="12"/>
  <c r="T42" i="12"/>
  <c r="D32" i="12"/>
  <c r="Q27" i="12"/>
  <c r="G17" i="12"/>
  <c r="T12" i="12"/>
  <c r="T614" i="12"/>
  <c r="T524" i="12"/>
  <c r="Z306" i="12"/>
  <c r="L286" i="12"/>
  <c r="E261" i="12"/>
  <c r="Z241" i="12"/>
  <c r="R226" i="12"/>
  <c r="D211" i="12"/>
  <c r="Q206" i="12"/>
  <c r="G196" i="12"/>
  <c r="T191" i="12"/>
  <c r="D181" i="12"/>
  <c r="T157" i="12"/>
  <c r="D147" i="12"/>
  <c r="Q142" i="12"/>
  <c r="G132" i="12"/>
  <c r="T127" i="12"/>
  <c r="D117" i="12"/>
  <c r="Q112" i="12"/>
  <c r="G102" i="12"/>
  <c r="T97" i="12"/>
  <c r="D87" i="12"/>
  <c r="Q82" i="12"/>
  <c r="G72" i="12"/>
  <c r="T67" i="12"/>
  <c r="D57" i="12"/>
  <c r="Q52" i="12"/>
  <c r="G42" i="12"/>
  <c r="T37" i="12"/>
  <c r="D27" i="12"/>
  <c r="Q22" i="12"/>
  <c r="G12" i="12"/>
  <c r="T7" i="12"/>
  <c r="R117" i="13"/>
  <c r="M7" i="13"/>
  <c r="X12" i="13"/>
  <c r="J22" i="13"/>
  <c r="AA27" i="13"/>
  <c r="M37" i="13"/>
  <c r="X42" i="13"/>
  <c r="J52" i="13"/>
  <c r="AA57" i="13"/>
  <c r="M67" i="13"/>
  <c r="X72" i="13"/>
  <c r="J82" i="13"/>
  <c r="AA87" i="13"/>
  <c r="M97" i="13"/>
  <c r="X102" i="13"/>
  <c r="J112" i="13"/>
  <c r="AA117" i="13"/>
  <c r="M127" i="13"/>
  <c r="X132" i="13"/>
  <c r="T7" i="13"/>
  <c r="F17" i="13"/>
  <c r="Q22" i="13"/>
  <c r="I32" i="13"/>
  <c r="T37" i="13"/>
  <c r="F47" i="13"/>
  <c r="Q52" i="13"/>
  <c r="I62" i="13"/>
  <c r="T67" i="13"/>
  <c r="F77" i="13"/>
  <c r="Q82" i="13"/>
  <c r="I92" i="13"/>
  <c r="T97" i="13"/>
  <c r="F107" i="13"/>
  <c r="Q112" i="13"/>
  <c r="I122" i="13"/>
  <c r="T127" i="13"/>
  <c r="F137" i="13"/>
  <c r="M142" i="13"/>
  <c r="E12" i="13"/>
  <c r="P17" i="13"/>
  <c r="H27" i="13"/>
  <c r="S32" i="13"/>
  <c r="E42" i="13"/>
  <c r="P47" i="13"/>
  <c r="H57" i="13"/>
  <c r="S62" i="13"/>
  <c r="E72" i="13"/>
  <c r="P77" i="13"/>
  <c r="H87" i="13"/>
  <c r="S92" i="13"/>
  <c r="E102" i="13"/>
  <c r="P107" i="13"/>
  <c r="H117" i="13"/>
  <c r="S122" i="13"/>
  <c r="E132" i="13"/>
  <c r="P137" i="13"/>
  <c r="W157" i="13"/>
  <c r="N147" i="13"/>
  <c r="Y152" i="13"/>
  <c r="U579" i="12"/>
  <c r="F316" i="12"/>
  <c r="AA271" i="12"/>
  <c r="X236" i="12"/>
  <c r="S221" i="12"/>
  <c r="H216" i="12"/>
  <c r="U211" i="12"/>
  <c r="E201" i="12"/>
  <c r="R196" i="12"/>
  <c r="H186" i="12"/>
  <c r="U181" i="12"/>
  <c r="E171" i="12"/>
  <c r="G157" i="12"/>
  <c r="T152" i="12"/>
  <c r="D142" i="12"/>
  <c r="Q137" i="12"/>
  <c r="G127" i="12"/>
  <c r="T122" i="12"/>
  <c r="D112" i="12"/>
  <c r="Q107" i="12"/>
  <c r="G97" i="12"/>
  <c r="T92" i="12"/>
  <c r="D82" i="12"/>
  <c r="Q77" i="12"/>
  <c r="G67" i="12"/>
  <c r="T62" i="12"/>
  <c r="D52" i="12"/>
  <c r="Q47" i="12"/>
  <c r="G37" i="12"/>
  <c r="T32" i="12"/>
  <c r="D22" i="12"/>
  <c r="Q17" i="12"/>
  <c r="G7" i="12"/>
  <c r="W629" i="12"/>
  <c r="O609" i="12"/>
  <c r="H584" i="12"/>
  <c r="W539" i="12"/>
  <c r="O519" i="12"/>
  <c r="H494" i="12"/>
  <c r="V296" i="12"/>
  <c r="N276" i="12"/>
  <c r="G216" i="12"/>
  <c r="T211" i="12"/>
  <c r="D201" i="12"/>
  <c r="Q196" i="12"/>
  <c r="G186" i="12"/>
  <c r="T181" i="12"/>
  <c r="D171" i="12"/>
  <c r="Q166" i="12"/>
  <c r="G152" i="12"/>
  <c r="T147" i="12"/>
  <c r="D137" i="12"/>
  <c r="Q132" i="12"/>
  <c r="G122" i="12"/>
  <c r="T117" i="12"/>
  <c r="D107" i="12"/>
  <c r="Q102" i="12"/>
  <c r="G92" i="12"/>
  <c r="T87" i="12"/>
  <c r="D77" i="12"/>
  <c r="Q72" i="12"/>
  <c r="G62" i="12"/>
  <c r="T57" i="12"/>
  <c r="D47" i="12"/>
  <c r="Q42" i="12"/>
  <c r="G32" i="12"/>
  <c r="T27" i="12"/>
  <c r="D17" i="12"/>
  <c r="Q12" i="12"/>
  <c r="X634" i="11"/>
  <c r="M629" i="11"/>
  <c r="AA619" i="11"/>
  <c r="P614" i="11"/>
  <c r="E609" i="11"/>
  <c r="S599" i="11"/>
  <c r="H594" i="11"/>
  <c r="P584" i="11"/>
  <c r="E579" i="11"/>
  <c r="S569" i="11"/>
  <c r="H564" i="11"/>
  <c r="P554" i="11"/>
  <c r="E549" i="11"/>
  <c r="S539" i="11"/>
  <c r="H534" i="11"/>
  <c r="P524" i="11"/>
  <c r="E519" i="11"/>
  <c r="S509" i="11"/>
  <c r="H504" i="11"/>
  <c r="P494" i="11"/>
  <c r="E489" i="11"/>
  <c r="T107" i="13"/>
  <c r="T17" i="13"/>
  <c r="Q569" i="12"/>
  <c r="D246" i="12"/>
  <c r="M216" i="12"/>
  <c r="Y211" i="12"/>
  <c r="O201" i="12"/>
  <c r="V196" i="12"/>
  <c r="L186" i="12"/>
  <c r="Y181" i="12"/>
  <c r="O171" i="12"/>
  <c r="V166" i="12"/>
  <c r="V221" i="12"/>
  <c r="N231" i="12"/>
  <c r="Y236" i="12"/>
  <c r="K246" i="12"/>
  <c r="V251" i="12"/>
  <c r="N261" i="12"/>
  <c r="Y266" i="12"/>
  <c r="K276" i="12"/>
  <c r="V281" i="12"/>
  <c r="N291" i="12"/>
  <c r="Y296" i="12"/>
  <c r="K306" i="12"/>
  <c r="V311" i="12"/>
  <c r="K221" i="12"/>
  <c r="V226" i="12"/>
  <c r="N236" i="12"/>
  <c r="Y241" i="12"/>
  <c r="K251" i="12"/>
  <c r="V256" i="12"/>
  <c r="N266" i="12"/>
  <c r="Y271" i="12"/>
  <c r="K281" i="12"/>
  <c r="V286" i="12"/>
  <c r="N296" i="12"/>
  <c r="Y301" i="12"/>
  <c r="K311" i="12"/>
  <c r="V316" i="12"/>
  <c r="L251" i="12"/>
  <c r="W256" i="12"/>
  <c r="O266" i="12"/>
  <c r="Z271" i="12"/>
  <c r="L281" i="12"/>
  <c r="W286" i="12"/>
  <c r="O296" i="12"/>
  <c r="Z301" i="12"/>
  <c r="L311" i="12"/>
  <c r="W316" i="12"/>
  <c r="N221" i="12"/>
  <c r="Y226" i="12"/>
  <c r="K236" i="12"/>
  <c r="V241" i="12"/>
  <c r="N251" i="12"/>
  <c r="Y256" i="12"/>
  <c r="K266" i="12"/>
  <c r="V271" i="12"/>
  <c r="N281" i="12"/>
  <c r="Y286" i="12"/>
  <c r="K296" i="12"/>
  <c r="V301" i="12"/>
  <c r="N311" i="12"/>
  <c r="Y316" i="12"/>
  <c r="L266" i="12"/>
  <c r="W271" i="12"/>
  <c r="O281" i="12"/>
  <c r="Z286" i="12"/>
  <c r="L296" i="12"/>
  <c r="W301" i="12"/>
  <c r="O311" i="12"/>
  <c r="Z316" i="12"/>
  <c r="Q157" i="12"/>
  <c r="G147" i="12"/>
  <c r="T142" i="12"/>
  <c r="D132" i="12"/>
  <c r="Q127" i="12"/>
  <c r="G117" i="12"/>
  <c r="T112" i="12"/>
  <c r="D102" i="12"/>
  <c r="Q97" i="12"/>
  <c r="G87" i="12"/>
  <c r="T82" i="12"/>
  <c r="D72" i="12"/>
  <c r="Q67" i="12"/>
  <c r="G57" i="12"/>
  <c r="T52" i="12"/>
  <c r="D42" i="12"/>
  <c r="Q37" i="12"/>
  <c r="G27" i="12"/>
  <c r="T22" i="12"/>
  <c r="D12" i="12"/>
  <c r="Q7" i="12"/>
  <c r="K634" i="11"/>
  <c r="Y624" i="11"/>
  <c r="N619" i="11"/>
  <c r="Y340" i="11"/>
  <c r="Z335" i="11"/>
  <c r="E335" i="11"/>
  <c r="P340" i="11"/>
  <c r="H350" i="11"/>
  <c r="S355" i="11"/>
  <c r="E365" i="11"/>
  <c r="P370" i="11"/>
  <c r="H380" i="11"/>
  <c r="S385" i="11"/>
  <c r="E395" i="11"/>
  <c r="P400" i="11"/>
  <c r="H410" i="11"/>
  <c r="S415" i="11"/>
  <c r="E425" i="11"/>
  <c r="P430" i="11"/>
  <c r="H440" i="11"/>
  <c r="S445" i="11"/>
  <c r="E455" i="11"/>
  <c r="P460" i="11"/>
  <c r="H470" i="11"/>
  <c r="S475" i="11"/>
  <c r="J355" i="11"/>
  <c r="AA360" i="11"/>
  <c r="M370" i="11"/>
  <c r="X375" i="11"/>
  <c r="J385" i="11"/>
  <c r="AA390" i="11"/>
  <c r="M400" i="11"/>
  <c r="X405" i="11"/>
  <c r="J415" i="11"/>
  <c r="AA420" i="11"/>
  <c r="M430" i="11"/>
  <c r="X435" i="11"/>
  <c r="J445" i="11"/>
  <c r="AA450" i="11"/>
  <c r="M460" i="11"/>
  <c r="X465" i="11"/>
  <c r="J475" i="11"/>
  <c r="K316" i="11"/>
  <c r="X311" i="11"/>
  <c r="N301" i="11"/>
  <c r="AA296" i="11"/>
  <c r="K286" i="11"/>
  <c r="X281" i="11"/>
  <c r="N271" i="11"/>
  <c r="AA266" i="11"/>
  <c r="K256" i="11"/>
  <c r="X251" i="11"/>
  <c r="N241" i="11"/>
  <c r="AA236" i="11"/>
  <c r="K226" i="11"/>
  <c r="X221" i="11"/>
  <c r="N211" i="11"/>
  <c r="AA206" i="11"/>
  <c r="K196" i="11"/>
  <c r="X191" i="11"/>
  <c r="N181" i="11"/>
  <c r="AA176" i="11"/>
  <c r="K166" i="11"/>
  <c r="R157" i="11"/>
  <c r="H147" i="11"/>
  <c r="U142" i="11"/>
  <c r="E132" i="11"/>
  <c r="R127" i="11"/>
  <c r="H117" i="11"/>
  <c r="U112" i="11"/>
  <c r="E102" i="11"/>
  <c r="R97" i="11"/>
  <c r="H87" i="11"/>
  <c r="U82" i="11"/>
  <c r="E72" i="11"/>
  <c r="R67" i="11"/>
  <c r="H57" i="11"/>
  <c r="U52" i="11"/>
  <c r="E42" i="11"/>
  <c r="R37" i="11"/>
  <c r="H27" i="11"/>
  <c r="U22" i="11"/>
  <c r="E12" i="11"/>
  <c r="R7" i="11"/>
  <c r="D360" i="11"/>
  <c r="V345" i="11"/>
  <c r="D316" i="11"/>
  <c r="Q311" i="11"/>
  <c r="G301" i="11"/>
  <c r="T296" i="11"/>
  <c r="D286" i="11"/>
  <c r="Q281" i="11"/>
  <c r="G271" i="11"/>
  <c r="T266" i="11"/>
  <c r="D256" i="11"/>
  <c r="Q251" i="11"/>
  <c r="G241" i="11"/>
  <c r="T236" i="11"/>
  <c r="D226" i="11"/>
  <c r="Q221" i="11"/>
  <c r="G211" i="11"/>
  <c r="T206" i="11"/>
  <c r="D196" i="11"/>
  <c r="Q191" i="11"/>
  <c r="G181" i="11"/>
  <c r="T176" i="11"/>
  <c r="K157" i="11"/>
  <c r="X152" i="11"/>
  <c r="N142" i="11"/>
  <c r="AA137" i="11"/>
  <c r="K127" i="11"/>
  <c r="X122" i="11"/>
  <c r="N112" i="11"/>
  <c r="AA107" i="11"/>
  <c r="K97" i="11"/>
  <c r="X92" i="11"/>
  <c r="N82" i="11"/>
  <c r="AA77" i="11"/>
  <c r="K67" i="11"/>
  <c r="X62" i="11"/>
  <c r="N52" i="11"/>
  <c r="AA47" i="11"/>
  <c r="K37" i="11"/>
  <c r="X32" i="11"/>
  <c r="N22" i="11"/>
  <c r="AA17" i="11"/>
  <c r="K7" i="11"/>
  <c r="O316" i="11"/>
  <c r="V311" i="11"/>
  <c r="L301" i="11"/>
  <c r="Y296" i="11"/>
  <c r="O286" i="11"/>
  <c r="V281" i="11"/>
  <c r="L271" i="11"/>
  <c r="Y266" i="11"/>
  <c r="O256" i="11"/>
  <c r="V251" i="11"/>
  <c r="L241" i="11"/>
  <c r="Y236" i="11"/>
  <c r="O226" i="11"/>
  <c r="V221" i="11"/>
  <c r="L211" i="11"/>
  <c r="Y206" i="11"/>
  <c r="O196" i="11"/>
  <c r="V191" i="11"/>
  <c r="L181" i="11"/>
  <c r="Y176" i="11"/>
  <c r="O166" i="11"/>
  <c r="V157" i="11"/>
  <c r="L147" i="11"/>
  <c r="Y142" i="11"/>
  <c r="O132" i="11"/>
  <c r="V127" i="11"/>
  <c r="L117" i="11"/>
  <c r="Y112" i="11"/>
  <c r="O102" i="11"/>
  <c r="V97" i="11"/>
  <c r="L87" i="11"/>
  <c r="Y82" i="11"/>
  <c r="O72" i="11"/>
  <c r="V67" i="11"/>
  <c r="L57" i="11"/>
  <c r="Y52" i="11"/>
  <c r="O42" i="11"/>
  <c r="V37" i="11"/>
  <c r="L27" i="11"/>
  <c r="Y22" i="11"/>
  <c r="O12" i="11"/>
  <c r="P7" i="11"/>
  <c r="L365" i="11"/>
  <c r="O311" i="11"/>
  <c r="V306" i="11"/>
  <c r="L296" i="11"/>
  <c r="Y291" i="11"/>
  <c r="O281" i="11"/>
  <c r="V276" i="11"/>
  <c r="L266" i="11"/>
  <c r="Y261" i="11"/>
  <c r="O251" i="11"/>
  <c r="V246" i="11"/>
  <c r="L236" i="11"/>
  <c r="Y231" i="11"/>
  <c r="O221" i="11"/>
  <c r="V216" i="11"/>
  <c r="L206" i="11"/>
  <c r="Y201" i="11"/>
  <c r="O191" i="11"/>
  <c r="V186" i="11"/>
  <c r="L176" i="11"/>
  <c r="Y171" i="11"/>
  <c r="D152" i="11"/>
  <c r="Q147" i="11"/>
  <c r="G137" i="11"/>
  <c r="T132" i="11"/>
  <c r="D122" i="11"/>
  <c r="Q117" i="11"/>
  <c r="G107" i="11"/>
  <c r="T102" i="11"/>
  <c r="D92" i="11"/>
  <c r="Q87" i="11"/>
  <c r="G77" i="11"/>
  <c r="T72" i="11"/>
  <c r="D62" i="11"/>
  <c r="Q57" i="11"/>
  <c r="G47" i="11"/>
  <c r="T42" i="11"/>
  <c r="D32" i="11"/>
  <c r="Q27" i="11"/>
  <c r="G17" i="11"/>
  <c r="T12" i="11"/>
  <c r="U634" i="10"/>
  <c r="D629" i="10"/>
  <c r="R619" i="10"/>
  <c r="G614" i="10"/>
  <c r="U604" i="10"/>
  <c r="D599" i="10"/>
  <c r="R589" i="10"/>
  <c r="G584" i="10"/>
  <c r="U574" i="10"/>
  <c r="D569" i="10"/>
  <c r="R559" i="10"/>
  <c r="G554" i="10"/>
  <c r="U544" i="10"/>
  <c r="D539" i="10"/>
  <c r="R529" i="10"/>
  <c r="G524" i="10"/>
  <c r="U514" i="10"/>
  <c r="D509" i="10"/>
  <c r="R499" i="10"/>
  <c r="G494" i="10"/>
  <c r="U484" i="10"/>
  <c r="U365" i="11"/>
  <c r="AA350" i="11"/>
  <c r="AA340" i="11"/>
  <c r="F325" i="11"/>
  <c r="S316" i="11"/>
  <c r="I306" i="11"/>
  <c r="P301" i="11"/>
  <c r="F291" i="11"/>
  <c r="S286" i="11"/>
  <c r="I276" i="11"/>
  <c r="P271" i="11"/>
  <c r="F261" i="11"/>
  <c r="S256" i="11"/>
  <c r="I246" i="11"/>
  <c r="P241" i="11"/>
  <c r="F231" i="11"/>
  <c r="S226" i="11"/>
  <c r="I216" i="11"/>
  <c r="P211" i="11"/>
  <c r="F201" i="11"/>
  <c r="S196" i="11"/>
  <c r="I186" i="11"/>
  <c r="P181" i="11"/>
  <c r="F171" i="11"/>
  <c r="S166" i="11"/>
  <c r="I152" i="11"/>
  <c r="P147" i="11"/>
  <c r="F137" i="11"/>
  <c r="S132" i="11"/>
  <c r="I122" i="11"/>
  <c r="P117" i="11"/>
  <c r="F107" i="11"/>
  <c r="S102" i="11"/>
  <c r="I92" i="11"/>
  <c r="P87" i="11"/>
  <c r="F77" i="11"/>
  <c r="S72" i="11"/>
  <c r="I62" i="11"/>
  <c r="P57" i="11"/>
  <c r="F47" i="11"/>
  <c r="S42" i="11"/>
  <c r="I32" i="11"/>
  <c r="P27" i="11"/>
  <c r="F17" i="11"/>
  <c r="S12" i="11"/>
  <c r="F335" i="11"/>
  <c r="W325" i="11"/>
  <c r="M311" i="11"/>
  <c r="Z306" i="11"/>
  <c r="J296" i="11"/>
  <c r="W291" i="11"/>
  <c r="M281" i="11"/>
  <c r="Z276" i="11"/>
  <c r="J266" i="11"/>
  <c r="W261" i="11"/>
  <c r="M251" i="11"/>
  <c r="Z246" i="11"/>
  <c r="J236" i="11"/>
  <c r="W231" i="11"/>
  <c r="M221" i="11"/>
  <c r="Z216" i="11"/>
  <c r="J206" i="11"/>
  <c r="W201" i="11"/>
  <c r="M191" i="11"/>
  <c r="Z186" i="11"/>
  <c r="J176" i="11"/>
  <c r="W171" i="11"/>
  <c r="M157" i="11"/>
  <c r="Z152" i="11"/>
  <c r="J142" i="11"/>
  <c r="W137" i="11"/>
  <c r="M127" i="11"/>
  <c r="Z122" i="11"/>
  <c r="J112" i="11"/>
  <c r="W107" i="11"/>
  <c r="M97" i="11"/>
  <c r="Z92" i="11"/>
  <c r="J82" i="11"/>
  <c r="W77" i="11"/>
  <c r="M67" i="11"/>
  <c r="Z62" i="11"/>
  <c r="J52" i="11"/>
  <c r="W47" i="11"/>
  <c r="M37" i="11"/>
  <c r="Z32" i="11"/>
  <c r="J22" i="11"/>
  <c r="W17" i="11"/>
  <c r="M7" i="11"/>
  <c r="S400" i="10"/>
  <c r="I390" i="10"/>
  <c r="P385" i="10"/>
  <c r="F375" i="10"/>
  <c r="S370" i="10"/>
  <c r="I360" i="10"/>
  <c r="P355" i="10"/>
  <c r="F345" i="10"/>
  <c r="S340" i="10"/>
  <c r="I330" i="10"/>
  <c r="P325" i="10"/>
  <c r="H415" i="10"/>
  <c r="S420" i="10"/>
  <c r="E430" i="10"/>
  <c r="P435" i="10"/>
  <c r="H445" i="10"/>
  <c r="S450" i="10"/>
  <c r="E460" i="10"/>
  <c r="P465" i="10"/>
  <c r="H475" i="10"/>
  <c r="G415" i="10"/>
  <c r="R420" i="10"/>
  <c r="D430" i="10"/>
  <c r="U435" i="10"/>
  <c r="G445" i="10"/>
  <c r="R450" i="10"/>
  <c r="D460" i="10"/>
  <c r="U465" i="10"/>
  <c r="G475" i="10"/>
  <c r="F311" i="10"/>
  <c r="S306" i="10"/>
  <c r="I296" i="10"/>
  <c r="P291" i="10"/>
  <c r="F281" i="10"/>
  <c r="S276" i="10"/>
  <c r="I266" i="10"/>
  <c r="P261" i="10"/>
  <c r="F251" i="10"/>
  <c r="S246" i="10"/>
  <c r="I236" i="10"/>
  <c r="P231" i="10"/>
  <c r="F221" i="10"/>
  <c r="S216" i="10"/>
  <c r="I206" i="10"/>
  <c r="P201" i="10"/>
  <c r="F191" i="10"/>
  <c r="S186" i="10"/>
  <c r="I176" i="10"/>
  <c r="P171" i="10"/>
  <c r="M152" i="10"/>
  <c r="Z147" i="10"/>
  <c r="J137" i="10"/>
  <c r="W132" i="10"/>
  <c r="M122" i="10"/>
  <c r="Z117" i="10"/>
  <c r="J107" i="10"/>
  <c r="W102" i="10"/>
  <c r="M92" i="10"/>
  <c r="Z87" i="10"/>
  <c r="J77" i="10"/>
  <c r="W72" i="10"/>
  <c r="M62" i="10"/>
  <c r="Z57" i="10"/>
  <c r="J47" i="10"/>
  <c r="W42" i="10"/>
  <c r="M32" i="10"/>
  <c r="Z27" i="10"/>
  <c r="J17" i="10"/>
  <c r="W12" i="10"/>
  <c r="L400" i="10"/>
  <c r="Y395" i="10"/>
  <c r="O385" i="10"/>
  <c r="V380" i="10"/>
  <c r="L370" i="10"/>
  <c r="Y365" i="10"/>
  <c r="O355" i="10"/>
  <c r="V350" i="10"/>
  <c r="L340" i="10"/>
  <c r="Y335" i="10"/>
  <c r="O325" i="10"/>
  <c r="V316" i="10"/>
  <c r="L306" i="10"/>
  <c r="Y301" i="10"/>
  <c r="O291" i="10"/>
  <c r="V286" i="10"/>
  <c r="L276" i="10"/>
  <c r="Y271" i="10"/>
  <c r="O261" i="10"/>
  <c r="V256" i="10"/>
  <c r="L246" i="10"/>
  <c r="Y241" i="10"/>
  <c r="O231" i="10"/>
  <c r="V226" i="10"/>
  <c r="L216" i="10"/>
  <c r="Y211" i="10"/>
  <c r="O201" i="10"/>
  <c r="V196" i="10"/>
  <c r="L186" i="10"/>
  <c r="Y181" i="10"/>
  <c r="O171" i="10"/>
  <c r="V166" i="10"/>
  <c r="F152" i="10"/>
  <c r="S147" i="10"/>
  <c r="I137" i="10"/>
  <c r="P132" i="10"/>
  <c r="F122" i="10"/>
  <c r="S117" i="10"/>
  <c r="I107" i="10"/>
  <c r="P102" i="10"/>
  <c r="F92" i="10"/>
  <c r="S87" i="10"/>
  <c r="I77" i="10"/>
  <c r="P72" i="10"/>
  <c r="F62" i="10"/>
  <c r="S57" i="10"/>
  <c r="I47" i="10"/>
  <c r="P42" i="10"/>
  <c r="F32" i="10"/>
  <c r="S27" i="10"/>
  <c r="I17" i="10"/>
  <c r="K400" i="10"/>
  <c r="X395" i="10"/>
  <c r="N385" i="10"/>
  <c r="AA380" i="10"/>
  <c r="K370" i="10"/>
  <c r="X365" i="10"/>
  <c r="N355" i="10"/>
  <c r="AA350" i="10"/>
  <c r="K340" i="10"/>
  <c r="X335" i="10"/>
  <c r="N325" i="10"/>
  <c r="AA316" i="10"/>
  <c r="K306" i="10"/>
  <c r="X301" i="10"/>
  <c r="N291" i="10"/>
  <c r="AA286" i="10"/>
  <c r="K276" i="10"/>
  <c r="X271" i="10"/>
  <c r="N261" i="10"/>
  <c r="AA256" i="10"/>
  <c r="K246" i="10"/>
  <c r="X241" i="10"/>
  <c r="N231" i="10"/>
  <c r="AA226" i="10"/>
  <c r="K216" i="10"/>
  <c r="X211" i="10"/>
  <c r="N201" i="10"/>
  <c r="AA196" i="10"/>
  <c r="K186" i="10"/>
  <c r="X181" i="10"/>
  <c r="N171" i="10"/>
  <c r="AA166" i="10"/>
  <c r="K152" i="10"/>
  <c r="X147" i="10"/>
  <c r="N137" i="10"/>
  <c r="AA132" i="10"/>
  <c r="K122" i="10"/>
  <c r="X117" i="10"/>
  <c r="N107" i="10"/>
  <c r="AA102" i="10"/>
  <c r="K92" i="10"/>
  <c r="X87" i="10"/>
  <c r="N77" i="10"/>
  <c r="AA72" i="10"/>
  <c r="K62" i="10"/>
  <c r="X57" i="10"/>
  <c r="N47" i="10"/>
  <c r="AA42" i="10"/>
  <c r="K32" i="10"/>
  <c r="X27" i="10"/>
  <c r="N17" i="10"/>
  <c r="AA12" i="10"/>
  <c r="P7" i="10"/>
  <c r="P400" i="10"/>
  <c r="F390" i="10"/>
  <c r="S385" i="10"/>
  <c r="I375" i="10"/>
  <c r="P370" i="10"/>
  <c r="F360" i="10"/>
  <c r="S355" i="10"/>
  <c r="I345" i="10"/>
  <c r="P340" i="10"/>
  <c r="F330" i="10"/>
  <c r="S325" i="10"/>
  <c r="I311" i="10"/>
  <c r="P306" i="10"/>
  <c r="F296" i="10"/>
  <c r="S291" i="10"/>
  <c r="I281" i="10"/>
  <c r="P276" i="10"/>
  <c r="F266" i="10"/>
  <c r="S261" i="10"/>
  <c r="I251" i="10"/>
  <c r="P246" i="10"/>
  <c r="F236" i="10"/>
  <c r="S231" i="10"/>
  <c r="I221" i="10"/>
  <c r="P216" i="10"/>
  <c r="F206" i="10"/>
  <c r="S201" i="10"/>
  <c r="I191" i="10"/>
  <c r="P186" i="10"/>
  <c r="F176" i="10"/>
  <c r="S171" i="10"/>
  <c r="I157" i="10"/>
  <c r="P152" i="10"/>
  <c r="F142" i="10"/>
  <c r="S137" i="10"/>
  <c r="I127" i="10"/>
  <c r="P122" i="10"/>
  <c r="F112" i="10"/>
  <c r="S107" i="10"/>
  <c r="I97" i="10"/>
  <c r="P92" i="10"/>
  <c r="F82" i="10"/>
  <c r="S77" i="10"/>
  <c r="I67" i="10"/>
  <c r="P62" i="10"/>
  <c r="F52" i="10"/>
  <c r="S47" i="10"/>
  <c r="I37" i="10"/>
  <c r="P32" i="10"/>
  <c r="I400" i="10"/>
  <c r="P395" i="10"/>
  <c r="F385" i="10"/>
  <c r="S380" i="10"/>
  <c r="I370" i="10"/>
  <c r="P365" i="10"/>
  <c r="F355" i="10"/>
  <c r="S350" i="10"/>
  <c r="I340" i="10"/>
  <c r="P335" i="10"/>
  <c r="F325" i="10"/>
  <c r="S316" i="10"/>
  <c r="I306" i="10"/>
  <c r="P301" i="10"/>
  <c r="F291" i="10"/>
  <c r="S286" i="10"/>
  <c r="I276" i="10"/>
  <c r="P271" i="10"/>
  <c r="F261" i="10"/>
  <c r="S256" i="10"/>
  <c r="I246" i="10"/>
  <c r="P241" i="10"/>
  <c r="F231" i="10"/>
  <c r="S226" i="10"/>
  <c r="I216" i="10"/>
  <c r="P211" i="10"/>
  <c r="F201" i="10"/>
  <c r="S196" i="10"/>
  <c r="I186" i="10"/>
  <c r="P181" i="10"/>
  <c r="F171" i="10"/>
  <c r="S166" i="10"/>
  <c r="I152" i="10"/>
  <c r="P147" i="10"/>
  <c r="F137" i="10"/>
  <c r="S132" i="10"/>
  <c r="I122" i="10"/>
  <c r="P117" i="10"/>
  <c r="F107" i="10"/>
  <c r="S102" i="10"/>
  <c r="I92" i="10"/>
  <c r="P87" i="10"/>
  <c r="F77" i="10"/>
  <c r="S72" i="10"/>
  <c r="I62" i="10"/>
  <c r="P57" i="10"/>
  <c r="F47" i="10"/>
  <c r="S42" i="10"/>
  <c r="I32" i="10"/>
  <c r="P27" i="10"/>
  <c r="F17" i="10"/>
  <c r="S12" i="10"/>
  <c r="N400" i="10"/>
  <c r="AA395" i="10"/>
  <c r="K385" i="10"/>
  <c r="X380" i="10"/>
  <c r="N370" i="10"/>
  <c r="AA365" i="10"/>
  <c r="K355" i="10"/>
  <c r="X350" i="10"/>
  <c r="N340" i="10"/>
  <c r="AA335" i="10"/>
  <c r="K325" i="10"/>
  <c r="X316" i="10"/>
  <c r="N306" i="10"/>
  <c r="AA301" i="10"/>
  <c r="K291" i="10"/>
  <c r="X286" i="10"/>
  <c r="N276" i="10"/>
  <c r="AA271" i="10"/>
  <c r="K261" i="10"/>
  <c r="X256" i="10"/>
  <c r="N246" i="10"/>
  <c r="AA241" i="10"/>
  <c r="K231" i="10"/>
  <c r="X226" i="10"/>
  <c r="N216" i="10"/>
  <c r="AA211" i="10"/>
  <c r="K201" i="10"/>
  <c r="X196" i="10"/>
  <c r="N186" i="10"/>
  <c r="AA181" i="10"/>
  <c r="K171" i="10"/>
  <c r="X166" i="10"/>
  <c r="N152" i="10"/>
  <c r="AA147" i="10"/>
  <c r="K137" i="10"/>
  <c r="X132" i="10"/>
  <c r="N122" i="10"/>
  <c r="AA117" i="10"/>
  <c r="K107" i="10"/>
  <c r="X102" i="10"/>
  <c r="N92" i="10"/>
  <c r="AA87" i="10"/>
  <c r="K77" i="10"/>
  <c r="X72" i="10"/>
  <c r="N62" i="10"/>
  <c r="AA57" i="10"/>
  <c r="K47" i="10"/>
  <c r="X42" i="10"/>
  <c r="N32" i="10"/>
  <c r="AA27" i="10"/>
  <c r="K17" i="10"/>
  <c r="X12" i="10"/>
  <c r="U325" i="7"/>
  <c r="G335" i="7"/>
  <c r="R340" i="7"/>
  <c r="D350" i="7"/>
  <c r="U355" i="7"/>
  <c r="G365" i="7"/>
  <c r="R370" i="7"/>
  <c r="D380" i="7"/>
  <c r="U385" i="7"/>
  <c r="G395" i="7"/>
  <c r="R400" i="7"/>
  <c r="D410" i="7"/>
  <c r="U415" i="7"/>
  <c r="G425" i="7"/>
  <c r="R430" i="7"/>
  <c r="D440" i="7"/>
  <c r="U445" i="7"/>
  <c r="G455" i="7"/>
  <c r="R460" i="7"/>
  <c r="D470" i="7"/>
  <c r="U475" i="7"/>
  <c r="F380" i="7"/>
  <c r="Q385" i="7"/>
  <c r="I395" i="7"/>
  <c r="T400" i="7"/>
  <c r="F410" i="7"/>
  <c r="Q415" i="7"/>
  <c r="I425" i="7"/>
  <c r="T430" i="7"/>
  <c r="F440" i="7"/>
  <c r="Q445" i="7"/>
  <c r="I455" i="7"/>
  <c r="T460" i="7"/>
  <c r="F470" i="7"/>
  <c r="Q475" i="7"/>
  <c r="E365" i="7"/>
  <c r="P370" i="7"/>
  <c r="H380" i="7"/>
  <c r="S385" i="7"/>
  <c r="E395" i="7"/>
  <c r="P400" i="7"/>
  <c r="H410" i="7"/>
  <c r="S415" i="7"/>
  <c r="E425" i="7"/>
  <c r="P430" i="7"/>
  <c r="H440" i="7"/>
  <c r="S445" i="7"/>
  <c r="E455" i="7"/>
  <c r="P460" i="7"/>
  <c r="H470" i="7"/>
  <c r="S475" i="7"/>
  <c r="U316" i="7"/>
  <c r="E306" i="7"/>
  <c r="R301" i="7"/>
  <c r="H291" i="7"/>
  <c r="U286" i="7"/>
  <c r="E276" i="7"/>
  <c r="R271" i="7"/>
  <c r="H261" i="7"/>
  <c r="U256" i="7"/>
  <c r="E246" i="7"/>
  <c r="R241" i="7"/>
  <c r="H231" i="7"/>
  <c r="U226" i="7"/>
  <c r="E216" i="7"/>
  <c r="R211" i="7"/>
  <c r="H201" i="7"/>
  <c r="U196" i="7"/>
  <c r="E186" i="7"/>
  <c r="R181" i="7"/>
  <c r="H171" i="7"/>
  <c r="U166" i="7"/>
  <c r="L147" i="7"/>
  <c r="Y142" i="7"/>
  <c r="O132" i="7"/>
  <c r="V127" i="7"/>
  <c r="L117" i="7"/>
  <c r="Y112" i="7"/>
  <c r="O102" i="7"/>
  <c r="V97" i="7"/>
  <c r="L87" i="7"/>
  <c r="Y82" i="7"/>
  <c r="O72" i="7"/>
  <c r="V67" i="7"/>
  <c r="L57" i="7"/>
  <c r="Y52" i="7"/>
  <c r="O42" i="7"/>
  <c r="V37" i="7"/>
  <c r="L27" i="7"/>
  <c r="Y22" i="7"/>
  <c r="O12" i="7"/>
  <c r="J7" i="7"/>
  <c r="D634" i="6"/>
  <c r="Q629" i="6"/>
  <c r="G619" i="6"/>
  <c r="T614" i="6"/>
  <c r="D604" i="6"/>
  <c r="Q599" i="6"/>
  <c r="G589" i="6"/>
  <c r="T584" i="6"/>
  <c r="D574" i="6"/>
  <c r="Q569" i="6"/>
  <c r="G559" i="6"/>
  <c r="T554" i="6"/>
  <c r="D544" i="6"/>
  <c r="Q539" i="6"/>
  <c r="G529" i="6"/>
  <c r="T524" i="6"/>
  <c r="D514" i="6"/>
  <c r="Q509" i="6"/>
  <c r="G499" i="6"/>
  <c r="T494" i="6"/>
  <c r="E475" i="6"/>
  <c r="R470" i="6"/>
  <c r="H460" i="6"/>
  <c r="U455" i="6"/>
  <c r="E445" i="6"/>
  <c r="R440" i="6"/>
  <c r="H430" i="6"/>
  <c r="U425" i="6"/>
  <c r="E415" i="6"/>
  <c r="R410" i="6"/>
  <c r="H400" i="6"/>
  <c r="U395" i="6"/>
  <c r="E385" i="6"/>
  <c r="R380" i="6"/>
  <c r="H370" i="6"/>
  <c r="U365" i="6"/>
  <c r="E355" i="6"/>
  <c r="R350" i="6"/>
  <c r="M311" i="6"/>
  <c r="Z306" i="6"/>
  <c r="J296" i="6"/>
  <c r="W291" i="6"/>
  <c r="M281" i="6"/>
  <c r="Z276" i="6"/>
  <c r="J266" i="6"/>
  <c r="W261" i="6"/>
  <c r="M251" i="6"/>
  <c r="Z246" i="6"/>
  <c r="J236" i="6"/>
  <c r="W231" i="6"/>
  <c r="M221" i="6"/>
  <c r="Z216" i="6"/>
  <c r="J206" i="6"/>
  <c r="W201" i="6"/>
  <c r="M191" i="6"/>
  <c r="Z186" i="6"/>
  <c r="J176" i="6"/>
  <c r="W171" i="6"/>
  <c r="N152" i="6"/>
  <c r="AA147" i="6"/>
  <c r="K137" i="6"/>
  <c r="X132" i="6"/>
  <c r="N122" i="6"/>
  <c r="AA117" i="6"/>
  <c r="K107" i="6"/>
  <c r="X102" i="6"/>
  <c r="N92" i="6"/>
  <c r="AA87" i="6"/>
  <c r="K77" i="6"/>
  <c r="X72" i="6"/>
  <c r="N62" i="6"/>
  <c r="AA57" i="6"/>
  <c r="K47" i="6"/>
  <c r="X42" i="6"/>
  <c r="N32" i="6"/>
  <c r="AA27" i="6"/>
  <c r="K17" i="6"/>
  <c r="X12" i="6"/>
  <c r="I311" i="7"/>
  <c r="P306" i="7"/>
  <c r="F296" i="7"/>
  <c r="S291" i="7"/>
  <c r="I281" i="7"/>
  <c r="P276" i="7"/>
  <c r="F266" i="7"/>
  <c r="S261" i="7"/>
  <c r="I251" i="7"/>
  <c r="P246" i="7"/>
  <c r="F236" i="7"/>
  <c r="S231" i="7"/>
  <c r="I221" i="7"/>
  <c r="P216" i="7"/>
  <c r="F206" i="7"/>
  <c r="S201" i="7"/>
  <c r="I191" i="7"/>
  <c r="P186" i="7"/>
  <c r="F176" i="7"/>
  <c r="S171" i="7"/>
  <c r="I157" i="7"/>
  <c r="P152" i="7"/>
  <c r="F142" i="7"/>
  <c r="S137" i="7"/>
  <c r="I127" i="7"/>
  <c r="P122" i="7"/>
  <c r="F112" i="7"/>
  <c r="S107" i="7"/>
  <c r="I97" i="7"/>
  <c r="P92" i="7"/>
  <c r="F82" i="7"/>
  <c r="S77" i="7"/>
  <c r="I67" i="7"/>
  <c r="P62" i="7"/>
  <c r="F52" i="7"/>
  <c r="S47" i="7"/>
  <c r="I37" i="7"/>
  <c r="P32" i="7"/>
  <c r="F22" i="7"/>
  <c r="S17" i="7"/>
  <c r="I7" i="7"/>
  <c r="U634" i="6"/>
  <c r="E624" i="6"/>
  <c r="R619" i="6"/>
  <c r="H609" i="6"/>
  <c r="U604" i="6"/>
  <c r="E594" i="6"/>
  <c r="R589" i="6"/>
  <c r="H579" i="6"/>
  <c r="U574" i="6"/>
  <c r="E564" i="6"/>
  <c r="R559" i="6"/>
  <c r="H549" i="6"/>
  <c r="U544" i="6"/>
  <c r="E534" i="6"/>
  <c r="R529" i="6"/>
  <c r="H519" i="6"/>
  <c r="U514" i="6"/>
  <c r="E504" i="6"/>
  <c r="R499" i="6"/>
  <c r="H489" i="6"/>
  <c r="U484" i="6"/>
  <c r="E470" i="6"/>
  <c r="R465" i="6"/>
  <c r="H455" i="6"/>
  <c r="U450" i="6"/>
  <c r="E440" i="6"/>
  <c r="R435" i="6"/>
  <c r="H425" i="6"/>
  <c r="U420" i="6"/>
  <c r="E410" i="6"/>
  <c r="R405" i="6"/>
  <c r="H395" i="6"/>
  <c r="U390" i="6"/>
  <c r="E380" i="6"/>
  <c r="R375" i="6"/>
  <c r="H365" i="6"/>
  <c r="U360" i="6"/>
  <c r="E350" i="6"/>
  <c r="R345" i="6"/>
  <c r="H335" i="6"/>
  <c r="U330" i="6"/>
  <c r="L311" i="6"/>
  <c r="Y306" i="6"/>
  <c r="O296" i="6"/>
  <c r="V291" i="6"/>
  <c r="L281" i="6"/>
  <c r="Y276" i="6"/>
  <c r="O266" i="6"/>
  <c r="V261" i="6"/>
  <c r="L251" i="6"/>
  <c r="Y246" i="6"/>
  <c r="O236" i="6"/>
  <c r="V231" i="6"/>
  <c r="L221" i="6"/>
  <c r="Y216" i="6"/>
  <c r="O206" i="6"/>
  <c r="V201" i="6"/>
  <c r="L191" i="6"/>
  <c r="Y186" i="6"/>
  <c r="O176" i="6"/>
  <c r="V171" i="6"/>
  <c r="L157" i="6"/>
  <c r="Y152" i="6"/>
  <c r="O142" i="6"/>
  <c r="V137" i="6"/>
  <c r="L127" i="6"/>
  <c r="Y122" i="6"/>
  <c r="O112" i="6"/>
  <c r="V107" i="6"/>
  <c r="L97" i="6"/>
  <c r="Y92" i="6"/>
  <c r="O82" i="6"/>
  <c r="V77" i="6"/>
  <c r="L67" i="6"/>
  <c r="Y62" i="6"/>
  <c r="O52" i="6"/>
  <c r="V47" i="6"/>
  <c r="L37" i="6"/>
  <c r="Y32" i="6"/>
  <c r="O22" i="6"/>
  <c r="V17" i="6"/>
  <c r="L7" i="6"/>
  <c r="G330" i="7"/>
  <c r="H325" i="7"/>
  <c r="S316" i="7"/>
  <c r="I306" i="7"/>
  <c r="P301" i="7"/>
  <c r="F291" i="7"/>
  <c r="S286" i="7"/>
  <c r="I276" i="7"/>
  <c r="P271" i="7"/>
  <c r="F261" i="7"/>
  <c r="S256" i="7"/>
  <c r="I246" i="7"/>
  <c r="P241" i="7"/>
  <c r="F231" i="7"/>
  <c r="S226" i="7"/>
  <c r="I216" i="7"/>
  <c r="P211" i="7"/>
  <c r="F201" i="7"/>
  <c r="S196" i="7"/>
  <c r="I186" i="7"/>
  <c r="P181" i="7"/>
  <c r="F171" i="7"/>
  <c r="S166" i="7"/>
  <c r="I152" i="7"/>
  <c r="P147" i="7"/>
  <c r="F137" i="7"/>
  <c r="S132" i="7"/>
  <c r="I122" i="7"/>
  <c r="P117" i="7"/>
  <c r="F107" i="7"/>
  <c r="S102" i="7"/>
  <c r="I92" i="7"/>
  <c r="P87" i="7"/>
  <c r="F77" i="7"/>
  <c r="S72" i="7"/>
  <c r="I62" i="7"/>
  <c r="P57" i="7"/>
  <c r="F47" i="7"/>
  <c r="S42" i="7"/>
  <c r="I32" i="7"/>
  <c r="P27" i="7"/>
  <c r="F17" i="7"/>
  <c r="S12" i="7"/>
  <c r="H634" i="6"/>
  <c r="U629" i="6"/>
  <c r="E619" i="6"/>
  <c r="R614" i="6"/>
  <c r="H604" i="6"/>
  <c r="U599" i="6"/>
  <c r="E589" i="6"/>
  <c r="R584" i="6"/>
  <c r="H574" i="6"/>
  <c r="U569" i="6"/>
  <c r="E559" i="6"/>
  <c r="R554" i="6"/>
  <c r="H544" i="6"/>
  <c r="U539" i="6"/>
  <c r="E529" i="6"/>
  <c r="R524" i="6"/>
  <c r="H514" i="6"/>
  <c r="U509" i="6"/>
  <c r="E499" i="6"/>
  <c r="R494" i="6"/>
  <c r="H484" i="6"/>
  <c r="U475" i="6"/>
  <c r="E465" i="6"/>
  <c r="R460" i="6"/>
  <c r="H450" i="6"/>
  <c r="U445" i="6"/>
  <c r="E435" i="6"/>
  <c r="R430" i="6"/>
  <c r="H420" i="6"/>
  <c r="U415" i="6"/>
  <c r="E405" i="6"/>
  <c r="R400" i="6"/>
  <c r="H390" i="6"/>
  <c r="U385" i="6"/>
  <c r="E375" i="6"/>
  <c r="R370" i="6"/>
  <c r="H360" i="6"/>
  <c r="U355" i="6"/>
  <c r="E345" i="6"/>
  <c r="R340" i="6"/>
  <c r="H330" i="6"/>
  <c r="U325" i="6"/>
  <c r="E311" i="6"/>
  <c r="R306" i="6"/>
  <c r="H296" i="6"/>
  <c r="U291" i="6"/>
  <c r="E281" i="6"/>
  <c r="R276" i="6"/>
  <c r="H266" i="6"/>
  <c r="U261" i="6"/>
  <c r="E251" i="6"/>
  <c r="R246" i="6"/>
  <c r="H236" i="6"/>
  <c r="U231" i="6"/>
  <c r="E221" i="6"/>
  <c r="R216" i="6"/>
  <c r="H206" i="6"/>
  <c r="U201" i="6"/>
  <c r="E191" i="6"/>
  <c r="R186" i="6"/>
  <c r="H176" i="6"/>
  <c r="U171" i="6"/>
  <c r="L152" i="6"/>
  <c r="Y147" i="6"/>
  <c r="O137" i="6"/>
  <c r="V132" i="6"/>
  <c r="L122" i="6"/>
  <c r="Y117" i="6"/>
  <c r="O107" i="6"/>
  <c r="V102" i="6"/>
  <c r="L92" i="6"/>
  <c r="Y87" i="6"/>
  <c r="O77" i="6"/>
  <c r="V72" i="6"/>
  <c r="L62" i="6"/>
  <c r="Y57" i="6"/>
  <c r="O47" i="6"/>
  <c r="V42" i="6"/>
  <c r="L32" i="6"/>
  <c r="Y27" i="6"/>
  <c r="O17" i="6"/>
  <c r="V12" i="6"/>
  <c r="T365" i="7"/>
  <c r="N325" i="7"/>
  <c r="X316" i="7"/>
  <c r="N306" i="7"/>
  <c r="AA301" i="7"/>
  <c r="K291" i="7"/>
  <c r="X286" i="7"/>
  <c r="N276" i="7"/>
  <c r="AA271" i="7"/>
  <c r="K261" i="7"/>
  <c r="X256" i="7"/>
  <c r="N246" i="7"/>
  <c r="AA241" i="7"/>
  <c r="K231" i="7"/>
  <c r="X226" i="7"/>
  <c r="N216" i="7"/>
  <c r="AA211" i="7"/>
  <c r="K201" i="7"/>
  <c r="X196" i="7"/>
  <c r="N186" i="7"/>
  <c r="AA181" i="7"/>
  <c r="K171" i="7"/>
  <c r="X166" i="7"/>
  <c r="N152" i="7"/>
  <c r="AA147" i="7"/>
  <c r="K137" i="7"/>
  <c r="X132" i="7"/>
  <c r="N122" i="7"/>
  <c r="AA117" i="7"/>
  <c r="K107" i="7"/>
  <c r="X102" i="7"/>
  <c r="N92" i="7"/>
  <c r="AA87" i="7"/>
  <c r="K77" i="7"/>
  <c r="X72" i="7"/>
  <c r="N62" i="7"/>
  <c r="AA57" i="7"/>
  <c r="K47" i="7"/>
  <c r="X42" i="7"/>
  <c r="N32" i="7"/>
  <c r="AA27" i="7"/>
  <c r="K17" i="7"/>
  <c r="X12" i="7"/>
  <c r="M634" i="6"/>
  <c r="Z629" i="6"/>
  <c r="J619" i="6"/>
  <c r="W614" i="6"/>
  <c r="M604" i="6"/>
  <c r="Z599" i="6"/>
  <c r="J589" i="6"/>
  <c r="W584" i="6"/>
  <c r="M574" i="6"/>
  <c r="Z569" i="6"/>
  <c r="J559" i="6"/>
  <c r="W554" i="6"/>
  <c r="M544" i="6"/>
  <c r="Z539" i="6"/>
  <c r="J529" i="6"/>
  <c r="W524" i="6"/>
  <c r="M514" i="6"/>
  <c r="Z509" i="6"/>
  <c r="J499" i="6"/>
  <c r="W494" i="6"/>
  <c r="M484" i="6"/>
  <c r="Z475" i="6"/>
  <c r="J465" i="6"/>
  <c r="W460" i="6"/>
  <c r="M450" i="6"/>
  <c r="Z445" i="6"/>
  <c r="J435" i="6"/>
  <c r="W430" i="6"/>
  <c r="M420" i="6"/>
  <c r="Z415" i="6"/>
  <c r="J405" i="6"/>
  <c r="W400" i="6"/>
  <c r="M390" i="6"/>
  <c r="Z385" i="6"/>
  <c r="J375" i="6"/>
  <c r="W370" i="6"/>
  <c r="M360" i="6"/>
  <c r="Z355" i="6"/>
  <c r="J345" i="6"/>
  <c r="W340" i="6"/>
  <c r="M330" i="6"/>
  <c r="Z325" i="6"/>
  <c r="J311" i="6"/>
  <c r="W306" i="6"/>
  <c r="M296" i="6"/>
  <c r="Z291" i="6"/>
  <c r="J281" i="6"/>
  <c r="W276" i="6"/>
  <c r="M266" i="6"/>
  <c r="Z261" i="6"/>
  <c r="J251" i="6"/>
  <c r="W246" i="6"/>
  <c r="M236" i="6"/>
  <c r="Z231" i="6"/>
  <c r="J221" i="6"/>
  <c r="W216" i="6"/>
  <c r="M206" i="6"/>
  <c r="Z201" i="6"/>
  <c r="J191" i="6"/>
  <c r="W186" i="6"/>
  <c r="M176" i="6"/>
  <c r="Z171" i="6"/>
  <c r="J157" i="6"/>
  <c r="W152" i="6"/>
  <c r="M142" i="6"/>
  <c r="Z137" i="6"/>
  <c r="J127" i="6"/>
  <c r="W122" i="6"/>
  <c r="M112" i="6"/>
  <c r="Z107" i="6"/>
  <c r="J97" i="6"/>
  <c r="W92" i="6"/>
  <c r="M82" i="6"/>
  <c r="Z77" i="6"/>
  <c r="J67" i="6"/>
  <c r="W62" i="6"/>
  <c r="M52" i="6"/>
  <c r="Z47" i="6"/>
  <c r="J37" i="6"/>
  <c r="W32" i="6"/>
  <c r="M22" i="6"/>
  <c r="Z17" i="6"/>
  <c r="T370" i="7"/>
  <c r="R335" i="7"/>
  <c r="AA330" i="7"/>
  <c r="E316" i="7"/>
  <c r="R311" i="7"/>
  <c r="H301" i="7"/>
  <c r="U296" i="7"/>
  <c r="E286" i="7"/>
  <c r="R281" i="7"/>
  <c r="H271" i="7"/>
  <c r="U266" i="7"/>
  <c r="E256" i="7"/>
  <c r="R251" i="7"/>
  <c r="H241" i="7"/>
  <c r="U236" i="7"/>
  <c r="E226" i="7"/>
  <c r="R221" i="7"/>
  <c r="H211" i="7"/>
  <c r="U206" i="7"/>
  <c r="E196" i="7"/>
  <c r="R191" i="7"/>
  <c r="H181" i="7"/>
  <c r="U176" i="7"/>
  <c r="E166" i="7"/>
  <c r="R157" i="7"/>
  <c r="H147" i="7"/>
  <c r="U142" i="7"/>
  <c r="E132" i="7"/>
  <c r="R127" i="7"/>
  <c r="H117" i="7"/>
  <c r="U112" i="7"/>
  <c r="E102" i="7"/>
  <c r="R97" i="7"/>
  <c r="H87" i="7"/>
  <c r="U82" i="7"/>
  <c r="E72" i="7"/>
  <c r="R67" i="7"/>
  <c r="H57" i="7"/>
  <c r="U52" i="7"/>
  <c r="E42" i="7"/>
  <c r="R37" i="7"/>
  <c r="H27" i="7"/>
  <c r="U22" i="7"/>
  <c r="E12" i="7"/>
  <c r="R7" i="7"/>
  <c r="G629" i="6"/>
  <c r="T624" i="6"/>
  <c r="D614" i="6"/>
  <c r="Q609" i="6"/>
  <c r="G599" i="6"/>
  <c r="T594" i="6"/>
  <c r="D584" i="6"/>
  <c r="Q579" i="6"/>
  <c r="G569" i="6"/>
  <c r="T564" i="6"/>
  <c r="D554" i="6"/>
  <c r="Q549" i="6"/>
  <c r="G539" i="6"/>
  <c r="T534" i="6"/>
  <c r="D524" i="6"/>
  <c r="Q519" i="6"/>
  <c r="G509" i="6"/>
  <c r="T504" i="6"/>
  <c r="D494" i="6"/>
  <c r="Q489" i="6"/>
  <c r="G475" i="6"/>
  <c r="T470" i="6"/>
  <c r="D460" i="6"/>
  <c r="Q455" i="6"/>
  <c r="G445" i="6"/>
  <c r="T440" i="6"/>
  <c r="D430" i="6"/>
  <c r="Q425" i="6"/>
  <c r="G415" i="6"/>
  <c r="T410" i="6"/>
  <c r="D400" i="6"/>
  <c r="Q395" i="6"/>
  <c r="G385" i="6"/>
  <c r="T380" i="6"/>
  <c r="D370" i="6"/>
  <c r="Q365" i="6"/>
  <c r="G355" i="6"/>
  <c r="T350" i="6"/>
  <c r="D340" i="6"/>
  <c r="Q335" i="6"/>
  <c r="G325" i="6"/>
  <c r="T316" i="6"/>
  <c r="D306" i="6"/>
  <c r="Q301" i="6"/>
  <c r="G291" i="6"/>
  <c r="T286" i="6"/>
  <c r="D276" i="6"/>
  <c r="Q271" i="6"/>
  <c r="G261" i="6"/>
  <c r="T256" i="6"/>
  <c r="D246" i="6"/>
  <c r="Q241" i="6"/>
  <c r="G231" i="6"/>
  <c r="T226" i="6"/>
  <c r="D216" i="6"/>
  <c r="Q211" i="6"/>
  <c r="G201" i="6"/>
  <c r="T196" i="6"/>
  <c r="D186" i="6"/>
  <c r="Q181" i="6"/>
  <c r="G171" i="6"/>
  <c r="T166" i="6"/>
  <c r="D152" i="6"/>
  <c r="Q147" i="6"/>
  <c r="G137" i="6"/>
  <c r="T132" i="6"/>
  <c r="D122" i="6"/>
  <c r="Q117" i="6"/>
  <c r="G107" i="6"/>
  <c r="T102" i="6"/>
  <c r="D92" i="6"/>
  <c r="Q87" i="6"/>
  <c r="G77" i="6"/>
  <c r="T72" i="6"/>
  <c r="D62" i="6"/>
  <c r="Q57" i="6"/>
  <c r="G47" i="6"/>
  <c r="T42" i="6"/>
  <c r="D32" i="6"/>
  <c r="Q27" i="6"/>
  <c r="G17" i="6"/>
  <c r="T12" i="6"/>
  <c r="N340" i="7"/>
  <c r="Q335" i="7"/>
  <c r="R330" i="7"/>
  <c r="Z325" i="7"/>
  <c r="K311" i="7"/>
  <c r="X306" i="7"/>
  <c r="N296" i="7"/>
  <c r="AA291" i="7"/>
  <c r="K281" i="7"/>
  <c r="X276" i="7"/>
  <c r="N266" i="7"/>
  <c r="AA261" i="7"/>
  <c r="K251" i="7"/>
  <c r="X246" i="7"/>
  <c r="N236" i="7"/>
  <c r="AA231" i="7"/>
  <c r="K221" i="7"/>
  <c r="X216" i="7"/>
  <c r="N206" i="7"/>
  <c r="AA201" i="7"/>
  <c r="K191" i="7"/>
  <c r="X186" i="7"/>
  <c r="N176" i="7"/>
  <c r="AA171" i="7"/>
  <c r="E157" i="7"/>
  <c r="R152" i="7"/>
  <c r="H142" i="7"/>
  <c r="U137" i="7"/>
  <c r="E127" i="7"/>
  <c r="R122" i="7"/>
  <c r="H112" i="7"/>
  <c r="U107" i="7"/>
  <c r="E97" i="7"/>
  <c r="R92" i="7"/>
  <c r="H82" i="7"/>
  <c r="U77" i="7"/>
  <c r="E67" i="7"/>
  <c r="R62" i="7"/>
  <c r="H52" i="7"/>
  <c r="U47" i="7"/>
  <c r="E37" i="7"/>
  <c r="R32" i="7"/>
  <c r="H22" i="7"/>
  <c r="U17" i="7"/>
  <c r="E7" i="7"/>
  <c r="Q634" i="6"/>
  <c r="G624" i="6"/>
  <c r="T619" i="6"/>
  <c r="D609" i="6"/>
  <c r="Q604" i="6"/>
  <c r="G594" i="6"/>
  <c r="T589" i="6"/>
  <c r="D579" i="6"/>
  <c r="Q574" i="6"/>
  <c r="G564" i="6"/>
  <c r="T559" i="6"/>
  <c r="D549" i="6"/>
  <c r="Q544" i="6"/>
  <c r="G534" i="6"/>
  <c r="T529" i="6"/>
  <c r="D519" i="6"/>
  <c r="Q514" i="6"/>
  <c r="G504" i="6"/>
  <c r="T499" i="6"/>
  <c r="D489" i="6"/>
  <c r="Q484" i="6"/>
  <c r="G470" i="6"/>
  <c r="T465" i="6"/>
  <c r="D455" i="6"/>
  <c r="Q450" i="6"/>
  <c r="G440" i="6"/>
  <c r="T435" i="6"/>
  <c r="D425" i="6"/>
  <c r="Q420" i="6"/>
  <c r="G410" i="6"/>
  <c r="T405" i="6"/>
  <c r="D395" i="6"/>
  <c r="Q390" i="6"/>
  <c r="G380" i="6"/>
  <c r="T375" i="6"/>
  <c r="D365" i="6"/>
  <c r="Q360" i="6"/>
  <c r="G350" i="6"/>
  <c r="T345" i="6"/>
  <c r="D335" i="6"/>
  <c r="Q330" i="6"/>
  <c r="G316" i="6"/>
  <c r="T311" i="6"/>
  <c r="D301" i="6"/>
  <c r="Q296" i="6"/>
  <c r="G286" i="6"/>
  <c r="T281" i="6"/>
  <c r="D271" i="6"/>
  <c r="Q266" i="6"/>
  <c r="G256" i="6"/>
  <c r="T251" i="6"/>
  <c r="D241" i="6"/>
  <c r="Q236" i="6"/>
  <c r="G226" i="6"/>
  <c r="T221" i="6"/>
  <c r="D211" i="6"/>
  <c r="Q206" i="6"/>
  <c r="G196" i="6"/>
  <c r="T191" i="6"/>
  <c r="D181" i="6"/>
  <c r="Q176" i="6"/>
  <c r="G166" i="6"/>
  <c r="T157" i="6"/>
  <c r="D147" i="6"/>
  <c r="Q142" i="6"/>
  <c r="G132" i="6"/>
  <c r="T127" i="6"/>
  <c r="D117" i="6"/>
  <c r="Q112" i="6"/>
  <c r="G102" i="6"/>
  <c r="T97" i="6"/>
  <c r="D87" i="6"/>
  <c r="Q82" i="6"/>
  <c r="G72" i="6"/>
  <c r="T67" i="6"/>
  <c r="D57" i="6"/>
  <c r="Q52" i="6"/>
  <c r="G42" i="6"/>
  <c r="T37" i="6"/>
  <c r="D27" i="6"/>
  <c r="Q22" i="6"/>
  <c r="G12" i="6"/>
  <c r="T7" i="6"/>
  <c r="D93" i="5"/>
  <c r="D90" i="5" s="1"/>
  <c r="D77" i="5"/>
  <c r="D74" i="5" s="1"/>
  <c r="D60" i="5"/>
  <c r="D57" i="5" s="1"/>
  <c r="D44" i="5"/>
  <c r="D41" i="5" s="1"/>
  <c r="D26" i="5"/>
  <c r="D23" i="5" s="1"/>
  <c r="G16" i="5"/>
  <c r="G13" i="5" s="1"/>
  <c r="D54" i="5"/>
  <c r="D51" i="5" s="1"/>
  <c r="D37" i="5"/>
  <c r="D88" i="5"/>
  <c r="D72" i="5"/>
  <c r="D21" i="5"/>
  <c r="F16" i="5"/>
  <c r="E16" i="5"/>
  <c r="D82" i="5"/>
  <c r="D65" i="5"/>
  <c r="D62" i="5" s="1"/>
  <c r="D49" i="5"/>
  <c r="D46" i="5" s="1"/>
  <c r="D32" i="5"/>
  <c r="D29" i="5" s="1"/>
  <c r="F18" i="3"/>
  <c r="F23" i="3"/>
  <c r="J375" i="15"/>
  <c r="W370" i="15"/>
  <c r="M360" i="15"/>
  <c r="Z355" i="15"/>
  <c r="J345" i="15"/>
  <c r="W340" i="15"/>
  <c r="M330" i="15"/>
  <c r="Z325" i="15"/>
  <c r="J311" i="15"/>
  <c r="W306" i="15"/>
  <c r="M296" i="15"/>
  <c r="Z291" i="15"/>
  <c r="J281" i="15"/>
  <c r="W276" i="15"/>
  <c r="M266" i="15"/>
  <c r="Z261" i="15"/>
  <c r="J251" i="15"/>
  <c r="W246" i="15"/>
  <c r="M236" i="15"/>
  <c r="Z231" i="15"/>
  <c r="J221" i="15"/>
  <c r="W216" i="15"/>
  <c r="M206" i="15"/>
  <c r="Z201" i="15"/>
  <c r="J191" i="15"/>
  <c r="W186" i="15"/>
  <c r="M176" i="15"/>
  <c r="Z171" i="15"/>
  <c r="J157" i="15"/>
  <c r="W152" i="15"/>
  <c r="M142" i="15"/>
  <c r="Z137" i="15"/>
  <c r="J127" i="15"/>
  <c r="W122" i="15"/>
  <c r="M112" i="15"/>
  <c r="Z107" i="15"/>
  <c r="J97" i="15"/>
  <c r="W92" i="15"/>
  <c r="M82" i="15"/>
  <c r="Z77" i="15"/>
  <c r="J67" i="15"/>
  <c r="W62" i="15"/>
  <c r="M52" i="15"/>
  <c r="Z47" i="15"/>
  <c r="J37" i="15"/>
  <c r="W32" i="15"/>
  <c r="M22" i="15"/>
  <c r="Z17" i="15"/>
  <c r="J7" i="15"/>
  <c r="I465" i="15"/>
  <c r="P460" i="15"/>
  <c r="F450" i="15"/>
  <c r="S445" i="15"/>
  <c r="I435" i="15"/>
  <c r="P430" i="15"/>
  <c r="F420" i="15"/>
  <c r="S415" i="15"/>
  <c r="I405" i="15"/>
  <c r="P400" i="15"/>
  <c r="F390" i="15"/>
  <c r="S385" i="15"/>
  <c r="I375" i="15"/>
  <c r="P370" i="15"/>
  <c r="F360" i="15"/>
  <c r="S355" i="15"/>
  <c r="I345" i="15"/>
  <c r="P340" i="15"/>
  <c r="F330" i="15"/>
  <c r="S325" i="15"/>
  <c r="I311" i="15"/>
  <c r="P306" i="15"/>
  <c r="F296" i="15"/>
  <c r="S291" i="15"/>
  <c r="I281" i="15"/>
  <c r="P276" i="15"/>
  <c r="F266" i="15"/>
  <c r="S261" i="15"/>
  <c r="I251" i="15"/>
  <c r="P246" i="15"/>
  <c r="F236" i="15"/>
  <c r="S231" i="15"/>
  <c r="I221" i="15"/>
  <c r="P216" i="15"/>
  <c r="F206" i="15"/>
  <c r="S201" i="15"/>
  <c r="I191" i="15"/>
  <c r="P186" i="15"/>
  <c r="F176" i="15"/>
  <c r="S171" i="15"/>
  <c r="I157" i="15"/>
  <c r="P152" i="15"/>
  <c r="F142" i="15"/>
  <c r="S137" i="15"/>
  <c r="I127" i="15"/>
  <c r="P122" i="15"/>
  <c r="F112" i="15"/>
  <c r="S107" i="15"/>
  <c r="I97" i="15"/>
  <c r="P92" i="15"/>
  <c r="F82" i="15"/>
  <c r="S77" i="15"/>
  <c r="I67" i="15"/>
  <c r="P62" i="15"/>
  <c r="F52" i="15"/>
  <c r="S47" i="15"/>
  <c r="I37" i="15"/>
  <c r="P32" i="15"/>
  <c r="F22" i="15"/>
  <c r="S17" i="15"/>
  <c r="I7" i="15"/>
  <c r="F475" i="15"/>
  <c r="N470" i="15"/>
  <c r="Z465" i="15"/>
  <c r="S475" i="15"/>
  <c r="AA470" i="15"/>
  <c r="N460" i="15"/>
  <c r="AA455" i="15"/>
  <c r="K445" i="15"/>
  <c r="X440" i="15"/>
  <c r="N430" i="15"/>
  <c r="AA425" i="15"/>
  <c r="K415" i="15"/>
  <c r="X410" i="15"/>
  <c r="N400" i="15"/>
  <c r="AA395" i="15"/>
  <c r="K385" i="15"/>
  <c r="X380" i="15"/>
  <c r="N370" i="15"/>
  <c r="AA365" i="15"/>
  <c r="K355" i="15"/>
  <c r="X350" i="15"/>
  <c r="N340" i="15"/>
  <c r="AA335" i="15"/>
  <c r="K325" i="15"/>
  <c r="X316" i="15"/>
  <c r="N306" i="15"/>
  <c r="AA301" i="15"/>
  <c r="K291" i="15"/>
  <c r="X286" i="15"/>
  <c r="N276" i="15"/>
  <c r="AA271" i="15"/>
  <c r="K261" i="15"/>
  <c r="X256" i="15"/>
  <c r="N246" i="15"/>
  <c r="AA241" i="15"/>
  <c r="K231" i="15"/>
  <c r="X226" i="15"/>
  <c r="N216" i="15"/>
  <c r="AA211" i="15"/>
  <c r="K201" i="15"/>
  <c r="X196" i="15"/>
  <c r="N186" i="15"/>
  <c r="AA181" i="15"/>
  <c r="K171" i="15"/>
  <c r="X166" i="15"/>
  <c r="N152" i="15"/>
  <c r="AA147" i="15"/>
  <c r="K137" i="15"/>
  <c r="X132" i="15"/>
  <c r="N122" i="15"/>
  <c r="AA117" i="15"/>
  <c r="K107" i="15"/>
  <c r="X102" i="15"/>
  <c r="N92" i="15"/>
  <c r="AA87" i="15"/>
  <c r="K77" i="15"/>
  <c r="X72" i="15"/>
  <c r="N62" i="15"/>
  <c r="AA57" i="15"/>
  <c r="K47" i="15"/>
  <c r="X42" i="15"/>
  <c r="N32" i="15"/>
  <c r="AA27" i="15"/>
  <c r="K17" i="15"/>
  <c r="X12" i="15"/>
  <c r="L465" i="15"/>
  <c r="Y460" i="15"/>
  <c r="O450" i="15"/>
  <c r="V445" i="15"/>
  <c r="L435" i="15"/>
  <c r="Y430" i="15"/>
  <c r="O420" i="15"/>
  <c r="V415" i="15"/>
  <c r="L405" i="15"/>
  <c r="Y400" i="15"/>
  <c r="O390" i="15"/>
  <c r="V385" i="15"/>
  <c r="L375" i="15"/>
  <c r="Y370" i="15"/>
  <c r="O360" i="15"/>
  <c r="V355" i="15"/>
  <c r="L345" i="15"/>
  <c r="Y340" i="15"/>
  <c r="O330" i="15"/>
  <c r="V325" i="15"/>
  <c r="W470" i="15"/>
  <c r="E316" i="15"/>
  <c r="R311" i="15"/>
  <c r="H301" i="15"/>
  <c r="U296" i="15"/>
  <c r="E286" i="15"/>
  <c r="R281" i="15"/>
  <c r="H271" i="15"/>
  <c r="U266" i="15"/>
  <c r="E256" i="15"/>
  <c r="R251" i="15"/>
  <c r="H241" i="15"/>
  <c r="U236" i="15"/>
  <c r="E226" i="15"/>
  <c r="R221" i="15"/>
  <c r="H211" i="15"/>
  <c r="U206" i="15"/>
  <c r="E196" i="15"/>
  <c r="R191" i="15"/>
  <c r="G152" i="15"/>
  <c r="T147" i="15"/>
  <c r="D137" i="15"/>
  <c r="Q132" i="15"/>
  <c r="G122" i="15"/>
  <c r="T117" i="15"/>
  <c r="D107" i="15"/>
  <c r="Q102" i="15"/>
  <c r="G92" i="15"/>
  <c r="T87" i="15"/>
  <c r="D77" i="15"/>
  <c r="Q72" i="15"/>
  <c r="G62" i="15"/>
  <c r="T57" i="15"/>
  <c r="D47" i="15"/>
  <c r="Q42" i="15"/>
  <c r="G32" i="15"/>
  <c r="J589" i="14"/>
  <c r="AA594" i="14"/>
  <c r="M604" i="14"/>
  <c r="X609" i="14"/>
  <c r="J619" i="14"/>
  <c r="AA624" i="14"/>
  <c r="M634" i="14"/>
  <c r="E475" i="14"/>
  <c r="S465" i="14"/>
  <c r="H460" i="14"/>
  <c r="P450" i="14"/>
  <c r="E445" i="14"/>
  <c r="S435" i="14"/>
  <c r="H430" i="14"/>
  <c r="P420" i="14"/>
  <c r="E415" i="14"/>
  <c r="S405" i="14"/>
  <c r="H400" i="14"/>
  <c r="P390" i="14"/>
  <c r="E385" i="14"/>
  <c r="S375" i="14"/>
  <c r="H370" i="14"/>
  <c r="P360" i="14"/>
  <c r="E355" i="14"/>
  <c r="S345" i="14"/>
  <c r="Y629" i="14"/>
  <c r="J574" i="14"/>
  <c r="Z569" i="14"/>
  <c r="O564" i="14"/>
  <c r="W554" i="14"/>
  <c r="L549" i="14"/>
  <c r="Z539" i="14"/>
  <c r="O534" i="14"/>
  <c r="W524" i="14"/>
  <c r="L519" i="14"/>
  <c r="Z509" i="14"/>
  <c r="O504" i="14"/>
  <c r="W494" i="14"/>
  <c r="L489" i="14"/>
  <c r="Z475" i="14"/>
  <c r="O470" i="14"/>
  <c r="W460" i="14"/>
  <c r="L455" i="14"/>
  <c r="Z445" i="14"/>
  <c r="O440" i="14"/>
  <c r="W430" i="14"/>
  <c r="L425" i="14"/>
  <c r="Z415" i="14"/>
  <c r="O410" i="14"/>
  <c r="W400" i="14"/>
  <c r="L395" i="14"/>
  <c r="Z385" i="14"/>
  <c r="O380" i="14"/>
  <c r="W370" i="14"/>
  <c r="L365" i="14"/>
  <c r="Z355" i="14"/>
  <c r="O350" i="14"/>
  <c r="W340" i="14"/>
  <c r="L335" i="14"/>
  <c r="Z325" i="14"/>
  <c r="M589" i="14"/>
  <c r="Y569" i="14"/>
  <c r="N564" i="14"/>
  <c r="V554" i="14"/>
  <c r="K549" i="14"/>
  <c r="Y539" i="14"/>
  <c r="N534" i="14"/>
  <c r="V524" i="14"/>
  <c r="K519" i="14"/>
  <c r="Y509" i="14"/>
  <c r="N504" i="14"/>
  <c r="V494" i="14"/>
  <c r="K489" i="14"/>
  <c r="Y475" i="14"/>
  <c r="N470" i="14"/>
  <c r="V460" i="14"/>
  <c r="K455" i="14"/>
  <c r="Y445" i="14"/>
  <c r="N440" i="14"/>
  <c r="V430" i="14"/>
  <c r="K425" i="14"/>
  <c r="Y415" i="14"/>
  <c r="N410" i="14"/>
  <c r="V400" i="14"/>
  <c r="K395" i="14"/>
  <c r="Y385" i="14"/>
  <c r="N380" i="14"/>
  <c r="V370" i="14"/>
  <c r="K365" i="14"/>
  <c r="Y355" i="14"/>
  <c r="N350" i="14"/>
  <c r="V340" i="14"/>
  <c r="K335" i="14"/>
  <c r="Y325" i="14"/>
  <c r="K584" i="14"/>
  <c r="S470" i="14"/>
  <c r="H465" i="14"/>
  <c r="P455" i="14"/>
  <c r="E450" i="14"/>
  <c r="S440" i="14"/>
  <c r="H435" i="14"/>
  <c r="P425" i="14"/>
  <c r="E420" i="14"/>
  <c r="S410" i="14"/>
  <c r="H405" i="14"/>
  <c r="P395" i="14"/>
  <c r="E390" i="14"/>
  <c r="S380" i="14"/>
  <c r="H375" i="14"/>
  <c r="P365" i="14"/>
  <c r="E360" i="14"/>
  <c r="S350" i="14"/>
  <c r="Y102" i="14"/>
  <c r="L72" i="14"/>
  <c r="G57" i="14"/>
  <c r="Q37" i="14"/>
  <c r="AA27" i="14"/>
  <c r="K17" i="14"/>
  <c r="X12" i="14"/>
  <c r="Q112" i="14"/>
  <c r="O62" i="14"/>
  <c r="I47" i="14"/>
  <c r="U22" i="14"/>
  <c r="E12" i="14"/>
  <c r="R7" i="14"/>
  <c r="J117" i="14"/>
  <c r="AA92" i="14"/>
  <c r="AA57" i="14"/>
  <c r="H22" i="14"/>
  <c r="U17" i="14"/>
  <c r="E7" i="14"/>
  <c r="T166" i="14"/>
  <c r="F176" i="14"/>
  <c r="Q181" i="14"/>
  <c r="I191" i="14"/>
  <c r="T196" i="14"/>
  <c r="F206" i="14"/>
  <c r="Q211" i="14"/>
  <c r="I221" i="14"/>
  <c r="T226" i="14"/>
  <c r="F236" i="14"/>
  <c r="Q241" i="14"/>
  <c r="I251" i="14"/>
  <c r="T256" i="14"/>
  <c r="F266" i="14"/>
  <c r="Q271" i="14"/>
  <c r="I281" i="14"/>
  <c r="T286" i="14"/>
  <c r="F296" i="14"/>
  <c r="Q301" i="14"/>
  <c r="I311" i="14"/>
  <c r="T316" i="14"/>
  <c r="D171" i="14"/>
  <c r="U176" i="14"/>
  <c r="G186" i="14"/>
  <c r="R191" i="14"/>
  <c r="D201" i="14"/>
  <c r="U206" i="14"/>
  <c r="G216" i="14"/>
  <c r="R221" i="14"/>
  <c r="D231" i="14"/>
  <c r="U236" i="14"/>
  <c r="G246" i="14"/>
  <c r="R251" i="14"/>
  <c r="D261" i="14"/>
  <c r="U266" i="14"/>
  <c r="G276" i="14"/>
  <c r="R281" i="14"/>
  <c r="D291" i="14"/>
  <c r="U296" i="14"/>
  <c r="G306" i="14"/>
  <c r="R311" i="14"/>
  <c r="F92" i="14"/>
  <c r="K82" i="14"/>
  <c r="R72" i="14"/>
  <c r="Y57" i="14"/>
  <c r="X42" i="14"/>
  <c r="M22" i="14"/>
  <c r="Z17" i="14"/>
  <c r="I122" i="14"/>
  <c r="T127" i="14"/>
  <c r="F137" i="14"/>
  <c r="Q142" i="14"/>
  <c r="I152" i="14"/>
  <c r="T157" i="14"/>
  <c r="I37" i="14"/>
  <c r="T42" i="14"/>
  <c r="F52" i="14"/>
  <c r="Q57" i="14"/>
  <c r="I67" i="14"/>
  <c r="T72" i="14"/>
  <c r="F82" i="14"/>
  <c r="Q87" i="14"/>
  <c r="I97" i="14"/>
  <c r="T102" i="14"/>
  <c r="F112" i="14"/>
  <c r="Q117" i="14"/>
  <c r="I127" i="14"/>
  <c r="T132" i="14"/>
  <c r="F142" i="14"/>
  <c r="Q147" i="14"/>
  <c r="I157" i="14"/>
  <c r="T47" i="14"/>
  <c r="F57" i="14"/>
  <c r="Q62" i="14"/>
  <c r="I72" i="14"/>
  <c r="T77" i="14"/>
  <c r="F87" i="14"/>
  <c r="Q92" i="14"/>
  <c r="I102" i="14"/>
  <c r="T107" i="14"/>
  <c r="F117" i="14"/>
  <c r="Q122" i="14"/>
  <c r="I132" i="14"/>
  <c r="T137" i="14"/>
  <c r="F147" i="14"/>
  <c r="Q152" i="14"/>
  <c r="P47" i="14"/>
  <c r="H57" i="14"/>
  <c r="S62" i="14"/>
  <c r="E72" i="14"/>
  <c r="P77" i="14"/>
  <c r="H87" i="14"/>
  <c r="S92" i="14"/>
  <c r="E102" i="14"/>
  <c r="P107" i="14"/>
  <c r="H117" i="14"/>
  <c r="S122" i="14"/>
  <c r="E132" i="14"/>
  <c r="P137" i="14"/>
  <c r="H147" i="14"/>
  <c r="S152" i="14"/>
  <c r="E77" i="14"/>
  <c r="P82" i="14"/>
  <c r="H92" i="14"/>
  <c r="S97" i="14"/>
  <c r="E107" i="14"/>
  <c r="P112" i="14"/>
  <c r="H122" i="14"/>
  <c r="S127" i="14"/>
  <c r="E137" i="14"/>
  <c r="P142" i="14"/>
  <c r="H152" i="14"/>
  <c r="S157" i="14"/>
  <c r="D87" i="14"/>
  <c r="L77" i="14"/>
  <c r="O47" i="14"/>
  <c r="E37" i="14"/>
  <c r="W27" i="14"/>
  <c r="M17" i="14"/>
  <c r="Z12" i="14"/>
  <c r="T236" i="14"/>
  <c r="T142" i="14"/>
  <c r="AA107" i="14"/>
  <c r="Q67" i="14"/>
  <c r="V52" i="14"/>
  <c r="F32" i="14"/>
  <c r="P27" i="14"/>
  <c r="F17" i="14"/>
  <c r="S12" i="14"/>
  <c r="T544" i="13"/>
  <c r="I539" i="13"/>
  <c r="Q529" i="13"/>
  <c r="F524" i="13"/>
  <c r="T514" i="13"/>
  <c r="I509" i="13"/>
  <c r="Q499" i="13"/>
  <c r="F494" i="13"/>
  <c r="T484" i="13"/>
  <c r="I475" i="13"/>
  <c r="Q465" i="13"/>
  <c r="F460" i="13"/>
  <c r="T450" i="13"/>
  <c r="I445" i="13"/>
  <c r="Q435" i="13"/>
  <c r="F430" i="13"/>
  <c r="T420" i="13"/>
  <c r="I415" i="13"/>
  <c r="Q405" i="13"/>
  <c r="F400" i="13"/>
  <c r="T390" i="13"/>
  <c r="I385" i="13"/>
  <c r="Q375" i="13"/>
  <c r="F370" i="13"/>
  <c r="T360" i="13"/>
  <c r="I355" i="13"/>
  <c r="Q345" i="13"/>
  <c r="F340" i="13"/>
  <c r="T330" i="13"/>
  <c r="I325" i="13"/>
  <c r="Q311" i="13"/>
  <c r="F306" i="13"/>
  <c r="T296" i="13"/>
  <c r="I291" i="13"/>
  <c r="Q281" i="13"/>
  <c r="F276" i="13"/>
  <c r="T266" i="13"/>
  <c r="I261" i="13"/>
  <c r="Q251" i="13"/>
  <c r="F246" i="13"/>
  <c r="T236" i="13"/>
  <c r="I231" i="13"/>
  <c r="Q221" i="13"/>
  <c r="F216" i="13"/>
  <c r="T206" i="13"/>
  <c r="I201" i="13"/>
  <c r="Q191" i="13"/>
  <c r="F186" i="13"/>
  <c r="T176" i="13"/>
  <c r="I171" i="13"/>
  <c r="Y470" i="12"/>
  <c r="N465" i="12"/>
  <c r="V455" i="12"/>
  <c r="K450" i="12"/>
  <c r="Y440" i="12"/>
  <c r="N435" i="12"/>
  <c r="V425" i="12"/>
  <c r="K420" i="12"/>
  <c r="Y410" i="12"/>
  <c r="N405" i="12"/>
  <c r="V395" i="12"/>
  <c r="K390" i="12"/>
  <c r="Y380" i="12"/>
  <c r="N375" i="12"/>
  <c r="V365" i="12"/>
  <c r="K360" i="12"/>
  <c r="Y350" i="12"/>
  <c r="N345" i="12"/>
  <c r="V335" i="12"/>
  <c r="K330" i="12"/>
  <c r="M484" i="12"/>
  <c r="X489" i="12"/>
  <c r="J499" i="12"/>
  <c r="AA504" i="12"/>
  <c r="M514" i="12"/>
  <c r="X519" i="12"/>
  <c r="J529" i="12"/>
  <c r="AA534" i="12"/>
  <c r="M544" i="12"/>
  <c r="X549" i="12"/>
  <c r="J559" i="12"/>
  <c r="AA564" i="12"/>
  <c r="M574" i="12"/>
  <c r="X579" i="12"/>
  <c r="J589" i="12"/>
  <c r="AA594" i="12"/>
  <c r="M604" i="12"/>
  <c r="X609" i="12"/>
  <c r="J619" i="12"/>
  <c r="AA624" i="12"/>
  <c r="M634" i="12"/>
  <c r="N489" i="12"/>
  <c r="Y494" i="12"/>
  <c r="K504" i="12"/>
  <c r="V509" i="12"/>
  <c r="N519" i="12"/>
  <c r="Y524" i="12"/>
  <c r="K534" i="12"/>
  <c r="V539" i="12"/>
  <c r="N549" i="12"/>
  <c r="Y554" i="12"/>
  <c r="K564" i="12"/>
  <c r="V569" i="12"/>
  <c r="N579" i="12"/>
  <c r="Y584" i="12"/>
  <c r="K594" i="12"/>
  <c r="V599" i="12"/>
  <c r="N609" i="12"/>
  <c r="Y614" i="12"/>
  <c r="K624" i="12"/>
  <c r="V629" i="12"/>
  <c r="K484" i="12"/>
  <c r="V489" i="12"/>
  <c r="N499" i="12"/>
  <c r="Y504" i="12"/>
  <c r="K514" i="12"/>
  <c r="V519" i="12"/>
  <c r="N529" i="12"/>
  <c r="Y534" i="12"/>
  <c r="K544" i="12"/>
  <c r="V549" i="12"/>
  <c r="N559" i="12"/>
  <c r="Y564" i="12"/>
  <c r="K574" i="12"/>
  <c r="V579" i="12"/>
  <c r="N589" i="12"/>
  <c r="Y594" i="12"/>
  <c r="K604" i="12"/>
  <c r="V609" i="12"/>
  <c r="N619" i="12"/>
  <c r="Y624" i="12"/>
  <c r="K634" i="12"/>
  <c r="X484" i="12"/>
  <c r="J494" i="12"/>
  <c r="AA499" i="12"/>
  <c r="M509" i="12"/>
  <c r="X514" i="12"/>
  <c r="J524" i="12"/>
  <c r="AA529" i="12"/>
  <c r="M539" i="12"/>
  <c r="X544" i="12"/>
  <c r="J554" i="12"/>
  <c r="AA559" i="12"/>
  <c r="M569" i="12"/>
  <c r="X574" i="12"/>
  <c r="J584" i="12"/>
  <c r="AA589" i="12"/>
  <c r="M599" i="12"/>
  <c r="X604" i="12"/>
  <c r="J614" i="12"/>
  <c r="AA619" i="12"/>
  <c r="M629" i="12"/>
  <c r="X634" i="12"/>
  <c r="S231" i="12"/>
  <c r="Z216" i="12"/>
  <c r="M206" i="12"/>
  <c r="Z201" i="12"/>
  <c r="J191" i="12"/>
  <c r="W186" i="12"/>
  <c r="D157" i="12"/>
  <c r="Q152" i="12"/>
  <c r="G142" i="12"/>
  <c r="T137" i="12"/>
  <c r="D127" i="12"/>
  <c r="Q122" i="12"/>
  <c r="G112" i="12"/>
  <c r="T107" i="12"/>
  <c r="D97" i="12"/>
  <c r="Q92" i="12"/>
  <c r="G82" i="12"/>
  <c r="T77" i="12"/>
  <c r="D67" i="12"/>
  <c r="Q62" i="12"/>
  <c r="G52" i="12"/>
  <c r="T47" i="12"/>
  <c r="D37" i="12"/>
  <c r="Q32" i="12"/>
  <c r="G22" i="12"/>
  <c r="T17" i="12"/>
  <c r="S559" i="12"/>
  <c r="AA241" i="12"/>
  <c r="K211" i="12"/>
  <c r="X206" i="12"/>
  <c r="N196" i="12"/>
  <c r="AA191" i="12"/>
  <c r="K181" i="12"/>
  <c r="X176" i="12"/>
  <c r="N166" i="12"/>
  <c r="AA157" i="12"/>
  <c r="K147" i="12"/>
  <c r="X142" i="12"/>
  <c r="N132" i="12"/>
  <c r="AA127" i="12"/>
  <c r="K117" i="12"/>
  <c r="X112" i="12"/>
  <c r="N102" i="12"/>
  <c r="AA97" i="12"/>
  <c r="K87" i="12"/>
  <c r="X82" i="12"/>
  <c r="N72" i="12"/>
  <c r="AA67" i="12"/>
  <c r="K57" i="12"/>
  <c r="X52" i="12"/>
  <c r="N42" i="12"/>
  <c r="AA37" i="12"/>
  <c r="K27" i="12"/>
  <c r="X22" i="12"/>
  <c r="N12" i="12"/>
  <c r="AA7" i="12"/>
  <c r="I132" i="13"/>
  <c r="M589" i="12"/>
  <c r="M499" i="12"/>
  <c r="S281" i="12"/>
  <c r="N241" i="12"/>
  <c r="F226" i="12"/>
  <c r="K206" i="12"/>
  <c r="X201" i="12"/>
  <c r="N191" i="12"/>
  <c r="AA186" i="12"/>
  <c r="N157" i="12"/>
  <c r="AA152" i="12"/>
  <c r="K142" i="12"/>
  <c r="X137" i="12"/>
  <c r="N127" i="12"/>
  <c r="AA122" i="12"/>
  <c r="K112" i="12"/>
  <c r="X107" i="12"/>
  <c r="N97" i="12"/>
  <c r="AA92" i="12"/>
  <c r="K82" i="12"/>
  <c r="X77" i="12"/>
  <c r="N67" i="12"/>
  <c r="AA62" i="12"/>
  <c r="K52" i="12"/>
  <c r="X47" i="12"/>
  <c r="N37" i="12"/>
  <c r="AA32" i="12"/>
  <c r="K22" i="12"/>
  <c r="X17" i="12"/>
  <c r="N7" i="12"/>
  <c r="Y112" i="13"/>
  <c r="S7" i="13"/>
  <c r="E17" i="13"/>
  <c r="P22" i="13"/>
  <c r="H32" i="13"/>
  <c r="S37" i="13"/>
  <c r="E47" i="13"/>
  <c r="P52" i="13"/>
  <c r="H62" i="13"/>
  <c r="S67" i="13"/>
  <c r="E77" i="13"/>
  <c r="P82" i="13"/>
  <c r="H92" i="13"/>
  <c r="S97" i="13"/>
  <c r="E107" i="13"/>
  <c r="P112" i="13"/>
  <c r="H122" i="13"/>
  <c r="S127" i="13"/>
  <c r="E137" i="13"/>
  <c r="AA152" i="13"/>
  <c r="Z7" i="13"/>
  <c r="L17" i="13"/>
  <c r="W22" i="13"/>
  <c r="O32" i="13"/>
  <c r="Z37" i="13"/>
  <c r="L47" i="13"/>
  <c r="W52" i="13"/>
  <c r="O62" i="13"/>
  <c r="Z67" i="13"/>
  <c r="L77" i="13"/>
  <c r="W82" i="13"/>
  <c r="O92" i="13"/>
  <c r="Z97" i="13"/>
  <c r="L107" i="13"/>
  <c r="W112" i="13"/>
  <c r="O122" i="13"/>
  <c r="Z127" i="13"/>
  <c r="L137" i="13"/>
  <c r="G147" i="13"/>
  <c r="V142" i="13"/>
  <c r="K12" i="13"/>
  <c r="V17" i="13"/>
  <c r="N27" i="13"/>
  <c r="Y32" i="13"/>
  <c r="K42" i="13"/>
  <c r="V47" i="13"/>
  <c r="N57" i="13"/>
  <c r="Y62" i="13"/>
  <c r="K72" i="13"/>
  <c r="V77" i="13"/>
  <c r="N87" i="13"/>
  <c r="Y92" i="13"/>
  <c r="K102" i="13"/>
  <c r="V107" i="13"/>
  <c r="N117" i="13"/>
  <c r="Y122" i="13"/>
  <c r="K132" i="13"/>
  <c r="V137" i="13"/>
  <c r="I142" i="13"/>
  <c r="T147" i="13"/>
  <c r="F157" i="13"/>
  <c r="R142" i="13"/>
  <c r="D152" i="13"/>
  <c r="U157" i="13"/>
  <c r="G619" i="12"/>
  <c r="V574" i="12"/>
  <c r="N554" i="12"/>
  <c r="G529" i="12"/>
  <c r="AA251" i="12"/>
  <c r="L236" i="12"/>
  <c r="G221" i="12"/>
  <c r="O211" i="12"/>
  <c r="V206" i="12"/>
  <c r="L196" i="12"/>
  <c r="Y191" i="12"/>
  <c r="O181" i="12"/>
  <c r="V176" i="12"/>
  <c r="N152" i="12"/>
  <c r="AA147" i="12"/>
  <c r="K137" i="12"/>
  <c r="X132" i="12"/>
  <c r="N122" i="12"/>
  <c r="AA117" i="12"/>
  <c r="K107" i="12"/>
  <c r="X102" i="12"/>
  <c r="N92" i="12"/>
  <c r="AA87" i="12"/>
  <c r="K77" i="12"/>
  <c r="X72" i="12"/>
  <c r="N62" i="12"/>
  <c r="AA57" i="12"/>
  <c r="K47" i="12"/>
  <c r="X42" i="12"/>
  <c r="N32" i="12"/>
  <c r="AA27" i="12"/>
  <c r="K17" i="12"/>
  <c r="X12" i="12"/>
  <c r="E122" i="13"/>
  <c r="P604" i="12"/>
  <c r="P514" i="12"/>
  <c r="U271" i="12"/>
  <c r="Y251" i="12"/>
  <c r="N211" i="12"/>
  <c r="AA206" i="12"/>
  <c r="K196" i="12"/>
  <c r="X191" i="12"/>
  <c r="N181" i="12"/>
  <c r="AA176" i="12"/>
  <c r="K166" i="12"/>
  <c r="X157" i="12"/>
  <c r="N147" i="12"/>
  <c r="AA142" i="12"/>
  <c r="K132" i="12"/>
  <c r="X127" i="12"/>
  <c r="N117" i="12"/>
  <c r="AA112" i="12"/>
  <c r="K102" i="12"/>
  <c r="X97" i="12"/>
  <c r="N87" i="12"/>
  <c r="AA82" i="12"/>
  <c r="K72" i="12"/>
  <c r="X67" i="12"/>
  <c r="N57" i="12"/>
  <c r="AA52" i="12"/>
  <c r="K42" i="12"/>
  <c r="X37" i="12"/>
  <c r="N27" i="12"/>
  <c r="AA22" i="12"/>
  <c r="K12" i="12"/>
  <c r="X7" i="12"/>
  <c r="J614" i="11"/>
  <c r="X604" i="11"/>
  <c r="M599" i="11"/>
  <c r="AA589" i="11"/>
  <c r="J584" i="11"/>
  <c r="X574" i="11"/>
  <c r="M569" i="11"/>
  <c r="AA559" i="11"/>
  <c r="J554" i="11"/>
  <c r="X544" i="11"/>
  <c r="M539" i="11"/>
  <c r="AA529" i="11"/>
  <c r="J524" i="11"/>
  <c r="X514" i="11"/>
  <c r="M509" i="11"/>
  <c r="AA499" i="11"/>
  <c r="J494" i="11"/>
  <c r="X484" i="11"/>
  <c r="AA102" i="13"/>
  <c r="M82" i="13"/>
  <c r="F57" i="13"/>
  <c r="AA12" i="13"/>
  <c r="I609" i="12"/>
  <c r="X564" i="12"/>
  <c r="J544" i="12"/>
  <c r="I519" i="12"/>
  <c r="O301" i="12"/>
  <c r="H276" i="12"/>
  <c r="R256" i="12"/>
  <c r="AA221" i="12"/>
  <c r="F216" i="12"/>
  <c r="S211" i="12"/>
  <c r="I201" i="12"/>
  <c r="P196" i="12"/>
  <c r="F186" i="12"/>
  <c r="S181" i="12"/>
  <c r="I171" i="12"/>
  <c r="P166" i="12"/>
  <c r="I226" i="12"/>
  <c r="T231" i="12"/>
  <c r="F241" i="12"/>
  <c r="Q246" i="12"/>
  <c r="I256" i="12"/>
  <c r="T261" i="12"/>
  <c r="F271" i="12"/>
  <c r="Q276" i="12"/>
  <c r="I286" i="12"/>
  <c r="T291" i="12"/>
  <c r="F301" i="12"/>
  <c r="Q306" i="12"/>
  <c r="I316" i="12"/>
  <c r="Q221" i="12"/>
  <c r="I231" i="12"/>
  <c r="T236" i="12"/>
  <c r="F246" i="12"/>
  <c r="Q251" i="12"/>
  <c r="I261" i="12"/>
  <c r="T266" i="12"/>
  <c r="F276" i="12"/>
  <c r="Q281" i="12"/>
  <c r="I291" i="12"/>
  <c r="T296" i="12"/>
  <c r="F306" i="12"/>
  <c r="Q311" i="12"/>
  <c r="R251" i="12"/>
  <c r="D261" i="12"/>
  <c r="U266" i="12"/>
  <c r="G276" i="12"/>
  <c r="R281" i="12"/>
  <c r="D291" i="12"/>
  <c r="U296" i="12"/>
  <c r="G306" i="12"/>
  <c r="R311" i="12"/>
  <c r="I216" i="12"/>
  <c r="T221" i="12"/>
  <c r="F231" i="12"/>
  <c r="Q236" i="12"/>
  <c r="I246" i="12"/>
  <c r="T251" i="12"/>
  <c r="F261" i="12"/>
  <c r="Q266" i="12"/>
  <c r="I276" i="12"/>
  <c r="T281" i="12"/>
  <c r="F291" i="12"/>
  <c r="Q296" i="12"/>
  <c r="I306" i="12"/>
  <c r="T311" i="12"/>
  <c r="G261" i="12"/>
  <c r="R266" i="12"/>
  <c r="D276" i="12"/>
  <c r="U281" i="12"/>
  <c r="G291" i="12"/>
  <c r="R296" i="12"/>
  <c r="D306" i="12"/>
  <c r="U311" i="12"/>
  <c r="K157" i="12"/>
  <c r="X152" i="12"/>
  <c r="N142" i="12"/>
  <c r="AA137" i="12"/>
  <c r="K127" i="12"/>
  <c r="X122" i="12"/>
  <c r="N112" i="12"/>
  <c r="AA107" i="12"/>
  <c r="K97" i="12"/>
  <c r="X92" i="12"/>
  <c r="N82" i="12"/>
  <c r="AA77" i="12"/>
  <c r="K67" i="12"/>
  <c r="X62" i="12"/>
  <c r="N52" i="12"/>
  <c r="AA47" i="12"/>
  <c r="K37" i="12"/>
  <c r="X32" i="12"/>
  <c r="N22" i="12"/>
  <c r="AA17" i="12"/>
  <c r="K7" i="12"/>
  <c r="E634" i="11"/>
  <c r="S624" i="11"/>
  <c r="H619" i="11"/>
  <c r="V609" i="11"/>
  <c r="K604" i="11"/>
  <c r="Y594" i="11"/>
  <c r="N589" i="11"/>
  <c r="V579" i="11"/>
  <c r="K574" i="11"/>
  <c r="Y564" i="11"/>
  <c r="N559" i="11"/>
  <c r="V549" i="11"/>
  <c r="K544" i="11"/>
  <c r="Y534" i="11"/>
  <c r="N529" i="11"/>
  <c r="V519" i="11"/>
  <c r="K514" i="11"/>
  <c r="Y504" i="11"/>
  <c r="N499" i="11"/>
  <c r="V489" i="11"/>
  <c r="K484" i="11"/>
  <c r="M350" i="11"/>
  <c r="X355" i="11"/>
  <c r="J365" i="11"/>
  <c r="AA370" i="11"/>
  <c r="M380" i="11"/>
  <c r="X385" i="11"/>
  <c r="J395" i="11"/>
  <c r="AA400" i="11"/>
  <c r="M410" i="11"/>
  <c r="X415" i="11"/>
  <c r="J425" i="11"/>
  <c r="AA430" i="11"/>
  <c r="M440" i="11"/>
  <c r="X445" i="11"/>
  <c r="J455" i="11"/>
  <c r="AA460" i="11"/>
  <c r="M470" i="11"/>
  <c r="X475" i="11"/>
  <c r="K335" i="11"/>
  <c r="V340" i="11"/>
  <c r="N350" i="11"/>
  <c r="Y355" i="11"/>
  <c r="K365" i="11"/>
  <c r="V370" i="11"/>
  <c r="N380" i="11"/>
  <c r="Y385" i="11"/>
  <c r="K395" i="11"/>
  <c r="V400" i="11"/>
  <c r="N410" i="11"/>
  <c r="Y415" i="11"/>
  <c r="K425" i="11"/>
  <c r="V430" i="11"/>
  <c r="N440" i="11"/>
  <c r="Y445" i="11"/>
  <c r="K455" i="11"/>
  <c r="V460" i="11"/>
  <c r="N470" i="11"/>
  <c r="Y475" i="11"/>
  <c r="J375" i="11"/>
  <c r="AA380" i="11"/>
  <c r="M390" i="11"/>
  <c r="X395" i="11"/>
  <c r="J405" i="11"/>
  <c r="AA410" i="11"/>
  <c r="M420" i="11"/>
  <c r="X425" i="11"/>
  <c r="J435" i="11"/>
  <c r="AA440" i="11"/>
  <c r="M450" i="11"/>
  <c r="X455" i="11"/>
  <c r="J465" i="11"/>
  <c r="AA470" i="11"/>
  <c r="E316" i="11"/>
  <c r="R311" i="11"/>
  <c r="H301" i="11"/>
  <c r="U296" i="11"/>
  <c r="E286" i="11"/>
  <c r="R281" i="11"/>
  <c r="H271" i="11"/>
  <c r="U266" i="11"/>
  <c r="E256" i="11"/>
  <c r="R251" i="11"/>
  <c r="H241" i="11"/>
  <c r="U236" i="11"/>
  <c r="E226" i="11"/>
  <c r="R221" i="11"/>
  <c r="H211" i="11"/>
  <c r="U206" i="11"/>
  <c r="E196" i="11"/>
  <c r="R191" i="11"/>
  <c r="H181" i="11"/>
  <c r="U176" i="11"/>
  <c r="E166" i="11"/>
  <c r="L157" i="11"/>
  <c r="Y152" i="11"/>
  <c r="O142" i="11"/>
  <c r="V137" i="11"/>
  <c r="L127" i="11"/>
  <c r="Y122" i="11"/>
  <c r="O112" i="11"/>
  <c r="V107" i="11"/>
  <c r="L97" i="11"/>
  <c r="Y92" i="11"/>
  <c r="O82" i="11"/>
  <c r="V77" i="11"/>
  <c r="L67" i="11"/>
  <c r="Y62" i="11"/>
  <c r="O52" i="11"/>
  <c r="V47" i="11"/>
  <c r="L37" i="11"/>
  <c r="Y32" i="11"/>
  <c r="O22" i="11"/>
  <c r="V17" i="11"/>
  <c r="L7" i="11"/>
  <c r="AA365" i="11"/>
  <c r="S330" i="11"/>
  <c r="AA325" i="11"/>
  <c r="K311" i="11"/>
  <c r="X306" i="11"/>
  <c r="N296" i="11"/>
  <c r="AA291" i="11"/>
  <c r="K281" i="11"/>
  <c r="X276" i="11"/>
  <c r="N266" i="11"/>
  <c r="AA261" i="11"/>
  <c r="K251" i="11"/>
  <c r="X246" i="11"/>
  <c r="N236" i="11"/>
  <c r="AA231" i="11"/>
  <c r="K221" i="11"/>
  <c r="X216" i="11"/>
  <c r="N206" i="11"/>
  <c r="AA201" i="11"/>
  <c r="K191" i="11"/>
  <c r="X186" i="11"/>
  <c r="N176" i="11"/>
  <c r="AA171" i="11"/>
  <c r="E157" i="11"/>
  <c r="R152" i="11"/>
  <c r="H142" i="11"/>
  <c r="U137" i="11"/>
  <c r="E127" i="11"/>
  <c r="R122" i="11"/>
  <c r="H112" i="11"/>
  <c r="U107" i="11"/>
  <c r="E97" i="11"/>
  <c r="R92" i="11"/>
  <c r="H82" i="11"/>
  <c r="U77" i="11"/>
  <c r="E67" i="11"/>
  <c r="R62" i="11"/>
  <c r="H52" i="11"/>
  <c r="U47" i="11"/>
  <c r="E37" i="11"/>
  <c r="R32" i="11"/>
  <c r="H22" i="11"/>
  <c r="U17" i="11"/>
  <c r="E7" i="11"/>
  <c r="T345" i="11"/>
  <c r="I316" i="11"/>
  <c r="P311" i="11"/>
  <c r="F301" i="11"/>
  <c r="S296" i="11"/>
  <c r="I286" i="11"/>
  <c r="P281" i="11"/>
  <c r="F271" i="11"/>
  <c r="S266" i="11"/>
  <c r="I256" i="11"/>
  <c r="P251" i="11"/>
  <c r="F241" i="11"/>
  <c r="S236" i="11"/>
  <c r="I226" i="11"/>
  <c r="P221" i="11"/>
  <c r="F211" i="11"/>
  <c r="S206" i="11"/>
  <c r="I196" i="11"/>
  <c r="P191" i="11"/>
  <c r="F181" i="11"/>
  <c r="S176" i="11"/>
  <c r="I166" i="11"/>
  <c r="P157" i="11"/>
  <c r="F147" i="11"/>
  <c r="S142" i="11"/>
  <c r="I132" i="11"/>
  <c r="P127" i="11"/>
  <c r="F117" i="11"/>
  <c r="S112" i="11"/>
  <c r="I102" i="11"/>
  <c r="P97" i="11"/>
  <c r="F87" i="11"/>
  <c r="S82" i="11"/>
  <c r="I72" i="11"/>
  <c r="P67" i="11"/>
  <c r="F57" i="11"/>
  <c r="S52" i="11"/>
  <c r="I42" i="11"/>
  <c r="P37" i="11"/>
  <c r="F27" i="11"/>
  <c r="S22" i="11"/>
  <c r="I12" i="11"/>
  <c r="J7" i="11"/>
  <c r="AA355" i="11"/>
  <c r="I311" i="11"/>
  <c r="P306" i="11"/>
  <c r="F296" i="11"/>
  <c r="S291" i="11"/>
  <c r="I281" i="11"/>
  <c r="P276" i="11"/>
  <c r="F266" i="11"/>
  <c r="S261" i="11"/>
  <c r="I251" i="11"/>
  <c r="P246" i="11"/>
  <c r="F236" i="11"/>
  <c r="S231" i="11"/>
  <c r="I221" i="11"/>
  <c r="P216" i="11"/>
  <c r="F206" i="11"/>
  <c r="S201" i="11"/>
  <c r="I191" i="11"/>
  <c r="P186" i="11"/>
  <c r="F176" i="11"/>
  <c r="S171" i="11"/>
  <c r="AA157" i="11"/>
  <c r="K147" i="11"/>
  <c r="X142" i="11"/>
  <c r="N132" i="11"/>
  <c r="AA127" i="11"/>
  <c r="K117" i="11"/>
  <c r="X112" i="11"/>
  <c r="N102" i="11"/>
  <c r="AA97" i="11"/>
  <c r="K87" i="11"/>
  <c r="X82" i="11"/>
  <c r="N72" i="11"/>
  <c r="AA67" i="11"/>
  <c r="K57" i="11"/>
  <c r="X52" i="11"/>
  <c r="N42" i="11"/>
  <c r="AA37" i="11"/>
  <c r="K27" i="11"/>
  <c r="X22" i="11"/>
  <c r="N12" i="11"/>
  <c r="AA7" i="11"/>
  <c r="O634" i="10"/>
  <c r="W624" i="10"/>
  <c r="L619" i="10"/>
  <c r="Z609" i="10"/>
  <c r="O604" i="10"/>
  <c r="W594" i="10"/>
  <c r="L589" i="10"/>
  <c r="Z579" i="10"/>
  <c r="O574" i="10"/>
  <c r="W564" i="10"/>
  <c r="L559" i="10"/>
  <c r="Z549" i="10"/>
  <c r="O544" i="10"/>
  <c r="W534" i="10"/>
  <c r="L529" i="10"/>
  <c r="Z519" i="10"/>
  <c r="O514" i="10"/>
  <c r="W504" i="10"/>
  <c r="L499" i="10"/>
  <c r="Z489" i="10"/>
  <c r="O484" i="10"/>
  <c r="I365" i="11"/>
  <c r="M316" i="11"/>
  <c r="Z311" i="11"/>
  <c r="J301" i="11"/>
  <c r="W296" i="11"/>
  <c r="M286" i="11"/>
  <c r="Z281" i="11"/>
  <c r="J271" i="11"/>
  <c r="W266" i="11"/>
  <c r="M256" i="11"/>
  <c r="Z251" i="11"/>
  <c r="J241" i="11"/>
  <c r="W236" i="11"/>
  <c r="M226" i="11"/>
  <c r="Z221" i="11"/>
  <c r="J211" i="11"/>
  <c r="W206" i="11"/>
  <c r="M196" i="11"/>
  <c r="Z191" i="11"/>
  <c r="J181" i="11"/>
  <c r="W176" i="11"/>
  <c r="M166" i="11"/>
  <c r="Z157" i="11"/>
  <c r="J147" i="11"/>
  <c r="W142" i="11"/>
  <c r="M132" i="11"/>
  <c r="Z127" i="11"/>
  <c r="J117" i="11"/>
  <c r="W112" i="11"/>
  <c r="M102" i="11"/>
  <c r="Z97" i="11"/>
  <c r="J87" i="11"/>
  <c r="W82" i="11"/>
  <c r="M72" i="11"/>
  <c r="Z67" i="11"/>
  <c r="J57" i="11"/>
  <c r="W52" i="11"/>
  <c r="M42" i="11"/>
  <c r="Z37" i="11"/>
  <c r="J27" i="11"/>
  <c r="W22" i="11"/>
  <c r="M12" i="11"/>
  <c r="Z7" i="11"/>
  <c r="X380" i="11"/>
  <c r="G330" i="11"/>
  <c r="Q325" i="11"/>
  <c r="G311" i="11"/>
  <c r="T306" i="11"/>
  <c r="D296" i="11"/>
  <c r="Q291" i="11"/>
  <c r="G281" i="11"/>
  <c r="T276" i="11"/>
  <c r="D266" i="11"/>
  <c r="Q261" i="11"/>
  <c r="G251" i="11"/>
  <c r="T246" i="11"/>
  <c r="D236" i="11"/>
  <c r="Q231" i="11"/>
  <c r="G221" i="11"/>
  <c r="T216" i="11"/>
  <c r="D206" i="11"/>
  <c r="Q201" i="11"/>
  <c r="G191" i="11"/>
  <c r="T186" i="11"/>
  <c r="D176" i="11"/>
  <c r="Q171" i="11"/>
  <c r="G157" i="11"/>
  <c r="T152" i="11"/>
  <c r="D142" i="11"/>
  <c r="Q137" i="11"/>
  <c r="G127" i="11"/>
  <c r="T122" i="11"/>
  <c r="D112" i="11"/>
  <c r="Q107" i="11"/>
  <c r="G97" i="11"/>
  <c r="T92" i="11"/>
  <c r="D82" i="11"/>
  <c r="Q77" i="11"/>
  <c r="G67" i="11"/>
  <c r="T62" i="11"/>
  <c r="D52" i="11"/>
  <c r="Q47" i="11"/>
  <c r="G37" i="11"/>
  <c r="T32" i="11"/>
  <c r="D22" i="11"/>
  <c r="Q17" i="11"/>
  <c r="G7" i="11"/>
  <c r="M400" i="10"/>
  <c r="Z395" i="10"/>
  <c r="J385" i="10"/>
  <c r="W380" i="10"/>
  <c r="M370" i="10"/>
  <c r="Z365" i="10"/>
  <c r="J355" i="10"/>
  <c r="W350" i="10"/>
  <c r="M340" i="10"/>
  <c r="Z335" i="10"/>
  <c r="J325" i="10"/>
  <c r="N415" i="10"/>
  <c r="Y420" i="10"/>
  <c r="K430" i="10"/>
  <c r="V435" i="10"/>
  <c r="N445" i="10"/>
  <c r="Y450" i="10"/>
  <c r="K460" i="10"/>
  <c r="V465" i="10"/>
  <c r="N475" i="10"/>
  <c r="O420" i="10"/>
  <c r="Z425" i="10"/>
  <c r="L435" i="10"/>
  <c r="W440" i="10"/>
  <c r="O450" i="10"/>
  <c r="Z455" i="10"/>
  <c r="L465" i="10"/>
  <c r="W470" i="10"/>
  <c r="M415" i="10"/>
  <c r="X420" i="10"/>
  <c r="J430" i="10"/>
  <c r="AA435" i="10"/>
  <c r="M445" i="10"/>
  <c r="X450" i="10"/>
  <c r="J460" i="10"/>
  <c r="AA465" i="10"/>
  <c r="M475" i="10"/>
  <c r="M306" i="10"/>
  <c r="Z301" i="10"/>
  <c r="J291" i="10"/>
  <c r="W286" i="10"/>
  <c r="M276" i="10"/>
  <c r="Z271" i="10"/>
  <c r="J261" i="10"/>
  <c r="W256" i="10"/>
  <c r="M246" i="10"/>
  <c r="Z241" i="10"/>
  <c r="J231" i="10"/>
  <c r="W226" i="10"/>
  <c r="M216" i="10"/>
  <c r="Z211" i="10"/>
  <c r="J201" i="10"/>
  <c r="W196" i="10"/>
  <c r="M186" i="10"/>
  <c r="Z181" i="10"/>
  <c r="J171" i="10"/>
  <c r="W166" i="10"/>
  <c r="G152" i="10"/>
  <c r="T147" i="10"/>
  <c r="D137" i="10"/>
  <c r="Q132" i="10"/>
  <c r="G122" i="10"/>
  <c r="T117" i="10"/>
  <c r="D107" i="10"/>
  <c r="Q102" i="10"/>
  <c r="G92" i="10"/>
  <c r="T87" i="10"/>
  <c r="D77" i="10"/>
  <c r="Q72" i="10"/>
  <c r="G62" i="10"/>
  <c r="T57" i="10"/>
  <c r="D47" i="10"/>
  <c r="Q42" i="10"/>
  <c r="G32" i="10"/>
  <c r="T27" i="10"/>
  <c r="D17" i="10"/>
  <c r="Q12" i="10"/>
  <c r="F400" i="10"/>
  <c r="S395" i="10"/>
  <c r="I385" i="10"/>
  <c r="P380" i="10"/>
  <c r="F370" i="10"/>
  <c r="S365" i="10"/>
  <c r="I355" i="10"/>
  <c r="P350" i="10"/>
  <c r="F340" i="10"/>
  <c r="S335" i="10"/>
  <c r="I325" i="10"/>
  <c r="P316" i="10"/>
  <c r="F306" i="10"/>
  <c r="S301" i="10"/>
  <c r="I291" i="10"/>
  <c r="P286" i="10"/>
  <c r="F276" i="10"/>
  <c r="S271" i="10"/>
  <c r="I261" i="10"/>
  <c r="P256" i="10"/>
  <c r="F246" i="10"/>
  <c r="S241" i="10"/>
  <c r="I231" i="10"/>
  <c r="P226" i="10"/>
  <c r="F216" i="10"/>
  <c r="S211" i="10"/>
  <c r="I201" i="10"/>
  <c r="P196" i="10"/>
  <c r="F186" i="10"/>
  <c r="S181" i="10"/>
  <c r="I171" i="10"/>
  <c r="P166" i="10"/>
  <c r="W157" i="10"/>
  <c r="M147" i="10"/>
  <c r="Z142" i="10"/>
  <c r="J132" i="10"/>
  <c r="W127" i="10"/>
  <c r="M117" i="10"/>
  <c r="Z112" i="10"/>
  <c r="J102" i="10"/>
  <c r="W97" i="10"/>
  <c r="M87" i="10"/>
  <c r="Z82" i="10"/>
  <c r="J72" i="10"/>
  <c r="W67" i="10"/>
  <c r="M57" i="10"/>
  <c r="Z52" i="10"/>
  <c r="J42" i="10"/>
  <c r="W37" i="10"/>
  <c r="M27" i="10"/>
  <c r="Z22" i="10"/>
  <c r="E400" i="10"/>
  <c r="R395" i="10"/>
  <c r="H385" i="10"/>
  <c r="U380" i="10"/>
  <c r="E370" i="10"/>
  <c r="R365" i="10"/>
  <c r="H355" i="10"/>
  <c r="U350" i="10"/>
  <c r="E340" i="10"/>
  <c r="R335" i="10"/>
  <c r="H325" i="10"/>
  <c r="U316" i="10"/>
  <c r="E306" i="10"/>
  <c r="R301" i="10"/>
  <c r="H291" i="10"/>
  <c r="U286" i="10"/>
  <c r="E276" i="10"/>
  <c r="R271" i="10"/>
  <c r="H261" i="10"/>
  <c r="U256" i="10"/>
  <c r="E246" i="10"/>
  <c r="R241" i="10"/>
  <c r="H231" i="10"/>
  <c r="U226" i="10"/>
  <c r="E216" i="10"/>
  <c r="R211" i="10"/>
  <c r="H201" i="10"/>
  <c r="U196" i="10"/>
  <c r="E186" i="10"/>
  <c r="R181" i="10"/>
  <c r="H171" i="10"/>
  <c r="U166" i="10"/>
  <c r="E152" i="10"/>
  <c r="R147" i="10"/>
  <c r="H137" i="10"/>
  <c r="U132" i="10"/>
  <c r="E122" i="10"/>
  <c r="R117" i="10"/>
  <c r="H107" i="10"/>
  <c r="U102" i="10"/>
  <c r="E92" i="10"/>
  <c r="R87" i="10"/>
  <c r="H77" i="10"/>
  <c r="U72" i="10"/>
  <c r="E62" i="10"/>
  <c r="R57" i="10"/>
  <c r="H47" i="10"/>
  <c r="U42" i="10"/>
  <c r="E32" i="10"/>
  <c r="R27" i="10"/>
  <c r="H17" i="10"/>
  <c r="U12" i="10"/>
  <c r="J415" i="10"/>
  <c r="J400" i="10"/>
  <c r="W395" i="10"/>
  <c r="M385" i="10"/>
  <c r="Z380" i="10"/>
  <c r="J370" i="10"/>
  <c r="W365" i="10"/>
  <c r="M355" i="10"/>
  <c r="Z350" i="10"/>
  <c r="J340" i="10"/>
  <c r="W335" i="10"/>
  <c r="M325" i="10"/>
  <c r="Z316" i="10"/>
  <c r="J306" i="10"/>
  <c r="W301" i="10"/>
  <c r="M291" i="10"/>
  <c r="Z286" i="10"/>
  <c r="J276" i="10"/>
  <c r="W271" i="10"/>
  <c r="M261" i="10"/>
  <c r="Z256" i="10"/>
  <c r="J246" i="10"/>
  <c r="W241" i="10"/>
  <c r="M231" i="10"/>
  <c r="Z226" i="10"/>
  <c r="J216" i="10"/>
  <c r="W211" i="10"/>
  <c r="M201" i="10"/>
  <c r="Z196" i="10"/>
  <c r="J186" i="10"/>
  <c r="W181" i="10"/>
  <c r="M171" i="10"/>
  <c r="Z166" i="10"/>
  <c r="J152" i="10"/>
  <c r="W147" i="10"/>
  <c r="M137" i="10"/>
  <c r="Z132" i="10"/>
  <c r="J122" i="10"/>
  <c r="W117" i="10"/>
  <c r="M107" i="10"/>
  <c r="Z102" i="10"/>
  <c r="J92" i="10"/>
  <c r="W87" i="10"/>
  <c r="M77" i="10"/>
  <c r="Z72" i="10"/>
  <c r="J62" i="10"/>
  <c r="W57" i="10"/>
  <c r="M47" i="10"/>
  <c r="Z42" i="10"/>
  <c r="J32" i="10"/>
  <c r="W27" i="10"/>
  <c r="Z405" i="10"/>
  <c r="J395" i="10"/>
  <c r="W390" i="10"/>
  <c r="M380" i="10"/>
  <c r="Z375" i="10"/>
  <c r="J365" i="10"/>
  <c r="W360" i="10"/>
  <c r="M350" i="10"/>
  <c r="Z345" i="10"/>
  <c r="J335" i="10"/>
  <c r="W330" i="10"/>
  <c r="M316" i="10"/>
  <c r="Z311" i="10"/>
  <c r="J301" i="10"/>
  <c r="W296" i="10"/>
  <c r="M286" i="10"/>
  <c r="Z281" i="10"/>
  <c r="J271" i="10"/>
  <c r="W266" i="10"/>
  <c r="M256" i="10"/>
  <c r="Z251" i="10"/>
  <c r="J241" i="10"/>
  <c r="W236" i="10"/>
  <c r="M226" i="10"/>
  <c r="Z221" i="10"/>
  <c r="J211" i="10"/>
  <c r="W206" i="10"/>
  <c r="M196" i="10"/>
  <c r="Z191" i="10"/>
  <c r="J181" i="10"/>
  <c r="W176" i="10"/>
  <c r="M166" i="10"/>
  <c r="Z157" i="10"/>
  <c r="J147" i="10"/>
  <c r="W142" i="10"/>
  <c r="M132" i="10"/>
  <c r="Z127" i="10"/>
  <c r="J117" i="10"/>
  <c r="W112" i="10"/>
  <c r="M102" i="10"/>
  <c r="Z97" i="10"/>
  <c r="J87" i="10"/>
  <c r="W82" i="10"/>
  <c r="M72" i="10"/>
  <c r="Z67" i="10"/>
  <c r="J57" i="10"/>
  <c r="W52" i="10"/>
  <c r="M42" i="10"/>
  <c r="Z37" i="10"/>
  <c r="J27" i="10"/>
  <c r="W22" i="10"/>
  <c r="M12" i="10"/>
  <c r="Z7" i="10"/>
  <c r="H400" i="10"/>
  <c r="U395" i="10"/>
  <c r="E385" i="10"/>
  <c r="R380" i="10"/>
  <c r="H370" i="10"/>
  <c r="U365" i="10"/>
  <c r="E355" i="10"/>
  <c r="R350" i="10"/>
  <c r="H340" i="10"/>
  <c r="U335" i="10"/>
  <c r="E325" i="10"/>
  <c r="R316" i="10"/>
  <c r="H306" i="10"/>
  <c r="U301" i="10"/>
  <c r="E291" i="10"/>
  <c r="R286" i="10"/>
  <c r="H276" i="10"/>
  <c r="U271" i="10"/>
  <c r="E261" i="10"/>
  <c r="R256" i="10"/>
  <c r="H246" i="10"/>
  <c r="U241" i="10"/>
  <c r="E231" i="10"/>
  <c r="R226" i="10"/>
  <c r="H216" i="10"/>
  <c r="U211" i="10"/>
  <c r="E201" i="10"/>
  <c r="R196" i="10"/>
  <c r="H186" i="10"/>
  <c r="U181" i="10"/>
  <c r="E171" i="10"/>
  <c r="R166" i="10"/>
  <c r="H152" i="10"/>
  <c r="U147" i="10"/>
  <c r="E137" i="10"/>
  <c r="R132" i="10"/>
  <c r="H122" i="10"/>
  <c r="U117" i="10"/>
  <c r="E107" i="10"/>
  <c r="R102" i="10"/>
  <c r="H92" i="10"/>
  <c r="U87" i="10"/>
  <c r="E77" i="10"/>
  <c r="R72" i="10"/>
  <c r="H62" i="10"/>
  <c r="U57" i="10"/>
  <c r="E47" i="10"/>
  <c r="R42" i="10"/>
  <c r="H32" i="10"/>
  <c r="U27" i="10"/>
  <c r="E17" i="10"/>
  <c r="R12" i="10"/>
  <c r="AA325" i="7"/>
  <c r="M335" i="7"/>
  <c r="X340" i="7"/>
  <c r="J350" i="7"/>
  <c r="AA355" i="7"/>
  <c r="M365" i="7"/>
  <c r="X370" i="7"/>
  <c r="J380" i="7"/>
  <c r="AA385" i="7"/>
  <c r="M395" i="7"/>
  <c r="X400" i="7"/>
  <c r="J410" i="7"/>
  <c r="AA415" i="7"/>
  <c r="M425" i="7"/>
  <c r="X430" i="7"/>
  <c r="J440" i="7"/>
  <c r="AA445" i="7"/>
  <c r="M455" i="7"/>
  <c r="X460" i="7"/>
  <c r="J470" i="7"/>
  <c r="AA475" i="7"/>
  <c r="K380" i="7"/>
  <c r="V385" i="7"/>
  <c r="N395" i="7"/>
  <c r="Y400" i="7"/>
  <c r="K410" i="7"/>
  <c r="V415" i="7"/>
  <c r="N425" i="7"/>
  <c r="Y430" i="7"/>
  <c r="K440" i="7"/>
  <c r="V445" i="7"/>
  <c r="N455" i="7"/>
  <c r="Y460" i="7"/>
  <c r="K470" i="7"/>
  <c r="V475" i="7"/>
  <c r="L380" i="7"/>
  <c r="W385" i="7"/>
  <c r="O395" i="7"/>
  <c r="Z400" i="7"/>
  <c r="L410" i="7"/>
  <c r="W415" i="7"/>
  <c r="O425" i="7"/>
  <c r="Z430" i="7"/>
  <c r="L440" i="7"/>
  <c r="W445" i="7"/>
  <c r="O455" i="7"/>
  <c r="Z460" i="7"/>
  <c r="L470" i="7"/>
  <c r="W475" i="7"/>
  <c r="O316" i="7"/>
  <c r="V311" i="7"/>
  <c r="L301" i="7"/>
  <c r="Y296" i="7"/>
  <c r="O286" i="7"/>
  <c r="V281" i="7"/>
  <c r="L271" i="7"/>
  <c r="Y266" i="7"/>
  <c r="O256" i="7"/>
  <c r="V251" i="7"/>
  <c r="L241" i="7"/>
  <c r="Y236" i="7"/>
  <c r="O226" i="7"/>
  <c r="V221" i="7"/>
  <c r="L211" i="7"/>
  <c r="Y206" i="7"/>
  <c r="O196" i="7"/>
  <c r="V191" i="7"/>
  <c r="L181" i="7"/>
  <c r="Y176" i="7"/>
  <c r="O166" i="7"/>
  <c r="P157" i="7"/>
  <c r="F147" i="7"/>
  <c r="S142" i="7"/>
  <c r="I132" i="7"/>
  <c r="P127" i="7"/>
  <c r="F117" i="7"/>
  <c r="S112" i="7"/>
  <c r="I102" i="7"/>
  <c r="P97" i="7"/>
  <c r="F87" i="7"/>
  <c r="S82" i="7"/>
  <c r="I72" i="7"/>
  <c r="P67" i="7"/>
  <c r="F57" i="7"/>
  <c r="S52" i="7"/>
  <c r="I42" i="7"/>
  <c r="P37" i="7"/>
  <c r="F27" i="7"/>
  <c r="S22" i="7"/>
  <c r="I12" i="7"/>
  <c r="K629" i="6"/>
  <c r="X624" i="6"/>
  <c r="N614" i="6"/>
  <c r="AA609" i="6"/>
  <c r="K599" i="6"/>
  <c r="X594" i="6"/>
  <c r="N584" i="6"/>
  <c r="AA579" i="6"/>
  <c r="K569" i="6"/>
  <c r="X564" i="6"/>
  <c r="N554" i="6"/>
  <c r="AA549" i="6"/>
  <c r="K539" i="6"/>
  <c r="X534" i="6"/>
  <c r="N524" i="6"/>
  <c r="AA519" i="6"/>
  <c r="K509" i="6"/>
  <c r="X504" i="6"/>
  <c r="N494" i="6"/>
  <c r="AA489" i="6"/>
  <c r="L470" i="6"/>
  <c r="Y465" i="6"/>
  <c r="O455" i="6"/>
  <c r="V450" i="6"/>
  <c r="L440" i="6"/>
  <c r="Y435" i="6"/>
  <c r="O425" i="6"/>
  <c r="V420" i="6"/>
  <c r="L410" i="6"/>
  <c r="Y405" i="6"/>
  <c r="O395" i="6"/>
  <c r="V390" i="6"/>
  <c r="L380" i="6"/>
  <c r="Y375" i="6"/>
  <c r="O365" i="6"/>
  <c r="V360" i="6"/>
  <c r="L350" i="6"/>
  <c r="G311" i="6"/>
  <c r="T306" i="6"/>
  <c r="D296" i="6"/>
  <c r="Q291" i="6"/>
  <c r="G281" i="6"/>
  <c r="T276" i="6"/>
  <c r="D266" i="6"/>
  <c r="Q261" i="6"/>
  <c r="G251" i="6"/>
  <c r="T246" i="6"/>
  <c r="D236" i="6"/>
  <c r="Q231" i="6"/>
  <c r="G221" i="6"/>
  <c r="T216" i="6"/>
  <c r="D206" i="6"/>
  <c r="Q201" i="6"/>
  <c r="G191" i="6"/>
  <c r="T186" i="6"/>
  <c r="D176" i="6"/>
  <c r="H152" i="6"/>
  <c r="U147" i="6"/>
  <c r="E137" i="6"/>
  <c r="R132" i="6"/>
  <c r="H122" i="6"/>
  <c r="U117" i="6"/>
  <c r="E107" i="6"/>
  <c r="R102" i="6"/>
  <c r="H92" i="6"/>
  <c r="U87" i="6"/>
  <c r="E77" i="6"/>
  <c r="R72" i="6"/>
  <c r="H62" i="6"/>
  <c r="U57" i="6"/>
  <c r="E47" i="6"/>
  <c r="R42" i="6"/>
  <c r="H32" i="6"/>
  <c r="U27" i="6"/>
  <c r="E17" i="6"/>
  <c r="R12" i="6"/>
  <c r="Z316" i="7"/>
  <c r="J306" i="7"/>
  <c r="W301" i="7"/>
  <c r="M291" i="7"/>
  <c r="Z286" i="7"/>
  <c r="J276" i="7"/>
  <c r="W271" i="7"/>
  <c r="M261" i="7"/>
  <c r="Z256" i="7"/>
  <c r="J246" i="7"/>
  <c r="W241" i="7"/>
  <c r="M231" i="7"/>
  <c r="Z226" i="7"/>
  <c r="J216" i="7"/>
  <c r="W211" i="7"/>
  <c r="M201" i="7"/>
  <c r="Z196" i="7"/>
  <c r="J186" i="7"/>
  <c r="W181" i="7"/>
  <c r="M171" i="7"/>
  <c r="Z166" i="7"/>
  <c r="J152" i="7"/>
  <c r="W147" i="7"/>
  <c r="M137" i="7"/>
  <c r="Z132" i="7"/>
  <c r="J122" i="7"/>
  <c r="W117" i="7"/>
  <c r="M107" i="7"/>
  <c r="Z102" i="7"/>
  <c r="J92" i="7"/>
  <c r="W87" i="7"/>
  <c r="M77" i="7"/>
  <c r="Z72" i="7"/>
  <c r="J62" i="7"/>
  <c r="W57" i="7"/>
  <c r="M47" i="7"/>
  <c r="Z42" i="7"/>
  <c r="J32" i="7"/>
  <c r="W27" i="7"/>
  <c r="M17" i="7"/>
  <c r="Z12" i="7"/>
  <c r="O634" i="6"/>
  <c r="V629" i="6"/>
  <c r="L619" i="6"/>
  <c r="Y614" i="6"/>
  <c r="O604" i="6"/>
  <c r="V599" i="6"/>
  <c r="L589" i="6"/>
  <c r="Y584" i="6"/>
  <c r="O574" i="6"/>
  <c r="V569" i="6"/>
  <c r="L559" i="6"/>
  <c r="Y554" i="6"/>
  <c r="O544" i="6"/>
  <c r="V539" i="6"/>
  <c r="L529" i="6"/>
  <c r="Y524" i="6"/>
  <c r="O514" i="6"/>
  <c r="V509" i="6"/>
  <c r="L499" i="6"/>
  <c r="Y494" i="6"/>
  <c r="O484" i="6"/>
  <c r="V475" i="6"/>
  <c r="L465" i="6"/>
  <c r="Y460" i="6"/>
  <c r="O450" i="6"/>
  <c r="V445" i="6"/>
  <c r="L435" i="6"/>
  <c r="Y430" i="6"/>
  <c r="O420" i="6"/>
  <c r="V415" i="6"/>
  <c r="L405" i="6"/>
  <c r="Y400" i="6"/>
  <c r="O390" i="6"/>
  <c r="V385" i="6"/>
  <c r="L375" i="6"/>
  <c r="Y370" i="6"/>
  <c r="O360" i="6"/>
  <c r="V355" i="6"/>
  <c r="L345" i="6"/>
  <c r="Y340" i="6"/>
  <c r="O330" i="6"/>
  <c r="V325" i="6"/>
  <c r="F311" i="6"/>
  <c r="S306" i="6"/>
  <c r="I296" i="6"/>
  <c r="P291" i="6"/>
  <c r="F281" i="6"/>
  <c r="S276" i="6"/>
  <c r="I266" i="6"/>
  <c r="P261" i="6"/>
  <c r="F251" i="6"/>
  <c r="S246" i="6"/>
  <c r="I236" i="6"/>
  <c r="P231" i="6"/>
  <c r="F221" i="6"/>
  <c r="S216" i="6"/>
  <c r="I206" i="6"/>
  <c r="P201" i="6"/>
  <c r="F191" i="6"/>
  <c r="S186" i="6"/>
  <c r="I176" i="6"/>
  <c r="P171" i="6"/>
  <c r="F157" i="6"/>
  <c r="S152" i="6"/>
  <c r="I142" i="6"/>
  <c r="P137" i="6"/>
  <c r="F127" i="6"/>
  <c r="S122" i="6"/>
  <c r="I112" i="6"/>
  <c r="P107" i="6"/>
  <c r="F97" i="6"/>
  <c r="S92" i="6"/>
  <c r="I82" i="6"/>
  <c r="P77" i="6"/>
  <c r="F67" i="6"/>
  <c r="S62" i="6"/>
  <c r="I52" i="6"/>
  <c r="P47" i="6"/>
  <c r="F37" i="6"/>
  <c r="S32" i="6"/>
  <c r="I22" i="6"/>
  <c r="P17" i="6"/>
  <c r="F7" i="6"/>
  <c r="M316" i="7"/>
  <c r="Z311" i="7"/>
  <c r="J301" i="7"/>
  <c r="W296" i="7"/>
  <c r="M286" i="7"/>
  <c r="Z281" i="7"/>
  <c r="J271" i="7"/>
  <c r="W266" i="7"/>
  <c r="M256" i="7"/>
  <c r="Z251" i="7"/>
  <c r="J241" i="7"/>
  <c r="W236" i="7"/>
  <c r="M226" i="7"/>
  <c r="Z221" i="7"/>
  <c r="J211" i="7"/>
  <c r="W206" i="7"/>
  <c r="M196" i="7"/>
  <c r="Z191" i="7"/>
  <c r="J181" i="7"/>
  <c r="W176" i="7"/>
  <c r="M166" i="7"/>
  <c r="Z157" i="7"/>
  <c r="J147" i="7"/>
  <c r="W142" i="7"/>
  <c r="M132" i="7"/>
  <c r="Z127" i="7"/>
  <c r="J117" i="7"/>
  <c r="W112" i="7"/>
  <c r="M102" i="7"/>
  <c r="Z97" i="7"/>
  <c r="J87" i="7"/>
  <c r="W82" i="7"/>
  <c r="M72" i="7"/>
  <c r="Z67" i="7"/>
  <c r="J57" i="7"/>
  <c r="W52" i="7"/>
  <c r="M42" i="7"/>
  <c r="Z37" i="7"/>
  <c r="J27" i="7"/>
  <c r="W22" i="7"/>
  <c r="M12" i="7"/>
  <c r="Z7" i="7"/>
  <c r="O629" i="6"/>
  <c r="V624" i="6"/>
  <c r="L614" i="6"/>
  <c r="Y609" i="6"/>
  <c r="O599" i="6"/>
  <c r="V594" i="6"/>
  <c r="L584" i="6"/>
  <c r="Y579" i="6"/>
  <c r="O569" i="6"/>
  <c r="V564" i="6"/>
  <c r="L554" i="6"/>
  <c r="Y549" i="6"/>
  <c r="O539" i="6"/>
  <c r="V534" i="6"/>
  <c r="L524" i="6"/>
  <c r="Y519" i="6"/>
  <c r="O509" i="6"/>
  <c r="V504" i="6"/>
  <c r="L494" i="6"/>
  <c r="Y489" i="6"/>
  <c r="O475" i="6"/>
  <c r="V470" i="6"/>
  <c r="L460" i="6"/>
  <c r="Y455" i="6"/>
  <c r="O445" i="6"/>
  <c r="V440" i="6"/>
  <c r="L430" i="6"/>
  <c r="Y425" i="6"/>
  <c r="O415" i="6"/>
  <c r="V410" i="6"/>
  <c r="L400" i="6"/>
  <c r="Y395" i="6"/>
  <c r="O385" i="6"/>
  <c r="V380" i="6"/>
  <c r="L370" i="6"/>
  <c r="Y365" i="6"/>
  <c r="O355" i="6"/>
  <c r="V350" i="6"/>
  <c r="L340" i="6"/>
  <c r="Y335" i="6"/>
  <c r="O325" i="6"/>
  <c r="V316" i="6"/>
  <c r="L306" i="6"/>
  <c r="Y301" i="6"/>
  <c r="O291" i="6"/>
  <c r="V286" i="6"/>
  <c r="L276" i="6"/>
  <c r="Y271" i="6"/>
  <c r="O261" i="6"/>
  <c r="V256" i="6"/>
  <c r="L246" i="6"/>
  <c r="Y241" i="6"/>
  <c r="O231" i="6"/>
  <c r="V226" i="6"/>
  <c r="L216" i="6"/>
  <c r="Y211" i="6"/>
  <c r="O201" i="6"/>
  <c r="V196" i="6"/>
  <c r="L186" i="6"/>
  <c r="Y181" i="6"/>
  <c r="O171" i="6"/>
  <c r="V166" i="6"/>
  <c r="F152" i="6"/>
  <c r="S147" i="6"/>
  <c r="I137" i="6"/>
  <c r="P132" i="6"/>
  <c r="F122" i="6"/>
  <c r="S117" i="6"/>
  <c r="I107" i="6"/>
  <c r="P102" i="6"/>
  <c r="F92" i="6"/>
  <c r="S87" i="6"/>
  <c r="I77" i="6"/>
  <c r="P72" i="6"/>
  <c r="F62" i="6"/>
  <c r="S57" i="6"/>
  <c r="I47" i="6"/>
  <c r="P42" i="6"/>
  <c r="F32" i="6"/>
  <c r="S27" i="6"/>
  <c r="I17" i="6"/>
  <c r="P12" i="6"/>
  <c r="G325" i="7"/>
  <c r="R316" i="7"/>
  <c r="H306" i="7"/>
  <c r="U301" i="7"/>
  <c r="E291" i="7"/>
  <c r="R286" i="7"/>
  <c r="H276" i="7"/>
  <c r="U271" i="7"/>
  <c r="E261" i="7"/>
  <c r="R256" i="7"/>
  <c r="H246" i="7"/>
  <c r="U241" i="7"/>
  <c r="E231" i="7"/>
  <c r="R226" i="7"/>
  <c r="H216" i="7"/>
  <c r="U211" i="7"/>
  <c r="E201" i="7"/>
  <c r="R196" i="7"/>
  <c r="H186" i="7"/>
  <c r="U181" i="7"/>
  <c r="E171" i="7"/>
  <c r="R166" i="7"/>
  <c r="H152" i="7"/>
  <c r="U147" i="7"/>
  <c r="E137" i="7"/>
  <c r="R132" i="7"/>
  <c r="H122" i="7"/>
  <c r="U117" i="7"/>
  <c r="E107" i="7"/>
  <c r="R102" i="7"/>
  <c r="H92" i="7"/>
  <c r="U87" i="7"/>
  <c r="E77" i="7"/>
  <c r="R72" i="7"/>
  <c r="H62" i="7"/>
  <c r="U57" i="7"/>
  <c r="E47" i="7"/>
  <c r="R42" i="7"/>
  <c r="H32" i="7"/>
  <c r="U27" i="7"/>
  <c r="E17" i="7"/>
  <c r="R12" i="7"/>
  <c r="G634" i="6"/>
  <c r="T629" i="6"/>
  <c r="D619" i="6"/>
  <c r="Q614" i="6"/>
  <c r="G604" i="6"/>
  <c r="T599" i="6"/>
  <c r="D589" i="6"/>
  <c r="Q584" i="6"/>
  <c r="G574" i="6"/>
  <c r="T569" i="6"/>
  <c r="D559" i="6"/>
  <c r="Q554" i="6"/>
  <c r="G544" i="6"/>
  <c r="T539" i="6"/>
  <c r="D529" i="6"/>
  <c r="Q524" i="6"/>
  <c r="G514" i="6"/>
  <c r="T509" i="6"/>
  <c r="D499" i="6"/>
  <c r="Q494" i="6"/>
  <c r="G484" i="6"/>
  <c r="T475" i="6"/>
  <c r="D465" i="6"/>
  <c r="Q460" i="6"/>
  <c r="G450" i="6"/>
  <c r="T445" i="6"/>
  <c r="D435" i="6"/>
  <c r="Q430" i="6"/>
  <c r="G420" i="6"/>
  <c r="T415" i="6"/>
  <c r="D405" i="6"/>
  <c r="Q400" i="6"/>
  <c r="G390" i="6"/>
  <c r="T385" i="6"/>
  <c r="D375" i="6"/>
  <c r="Q370" i="6"/>
  <c r="G360" i="6"/>
  <c r="T355" i="6"/>
  <c r="D345" i="6"/>
  <c r="Q340" i="6"/>
  <c r="G330" i="6"/>
  <c r="T325" i="6"/>
  <c r="D311" i="6"/>
  <c r="Q306" i="6"/>
  <c r="G296" i="6"/>
  <c r="T291" i="6"/>
  <c r="D281" i="6"/>
  <c r="Q276" i="6"/>
  <c r="G266" i="6"/>
  <c r="T261" i="6"/>
  <c r="D251" i="6"/>
  <c r="Q246" i="6"/>
  <c r="G236" i="6"/>
  <c r="T231" i="6"/>
  <c r="D221" i="6"/>
  <c r="Q216" i="6"/>
  <c r="G206" i="6"/>
  <c r="T201" i="6"/>
  <c r="D191" i="6"/>
  <c r="Q186" i="6"/>
  <c r="G176" i="6"/>
  <c r="T171" i="6"/>
  <c r="D157" i="6"/>
  <c r="Q152" i="6"/>
  <c r="G142" i="6"/>
  <c r="T137" i="6"/>
  <c r="D127" i="6"/>
  <c r="Q122" i="6"/>
  <c r="G112" i="6"/>
  <c r="T107" i="6"/>
  <c r="D97" i="6"/>
  <c r="Q92" i="6"/>
  <c r="G82" i="6"/>
  <c r="T77" i="6"/>
  <c r="D67" i="6"/>
  <c r="Q62" i="6"/>
  <c r="G52" i="6"/>
  <c r="T47" i="6"/>
  <c r="D37" i="6"/>
  <c r="Q32" i="6"/>
  <c r="G22" i="6"/>
  <c r="T17" i="6"/>
  <c r="AA360" i="7"/>
  <c r="F345" i="7"/>
  <c r="G340" i="7"/>
  <c r="K335" i="7"/>
  <c r="S330" i="7"/>
  <c r="L311" i="7"/>
  <c r="Y306" i="7"/>
  <c r="O296" i="7"/>
  <c r="V291" i="7"/>
  <c r="L281" i="7"/>
  <c r="Y276" i="7"/>
  <c r="O266" i="7"/>
  <c r="V261" i="7"/>
  <c r="L251" i="7"/>
  <c r="Y246" i="7"/>
  <c r="O236" i="7"/>
  <c r="V231" i="7"/>
  <c r="L221" i="7"/>
  <c r="Y216" i="7"/>
  <c r="O206" i="7"/>
  <c r="V201" i="7"/>
  <c r="L191" i="7"/>
  <c r="Y186" i="7"/>
  <c r="O176" i="7"/>
  <c r="V171" i="7"/>
  <c r="L157" i="7"/>
  <c r="Y152" i="7"/>
  <c r="O142" i="7"/>
  <c r="V137" i="7"/>
  <c r="L127" i="7"/>
  <c r="Y122" i="7"/>
  <c r="O112" i="7"/>
  <c r="V107" i="7"/>
  <c r="L97" i="7"/>
  <c r="Y92" i="7"/>
  <c r="O82" i="7"/>
  <c r="V77" i="7"/>
  <c r="L67" i="7"/>
  <c r="Y62" i="7"/>
  <c r="O52" i="7"/>
  <c r="V47" i="7"/>
  <c r="L37" i="7"/>
  <c r="Y32" i="7"/>
  <c r="O22" i="7"/>
  <c r="V17" i="7"/>
  <c r="L7" i="7"/>
  <c r="X634" i="6"/>
  <c r="N624" i="6"/>
  <c r="AA619" i="6"/>
  <c r="K609" i="6"/>
  <c r="X604" i="6"/>
  <c r="N594" i="6"/>
  <c r="AA589" i="6"/>
  <c r="K579" i="6"/>
  <c r="X574" i="6"/>
  <c r="N564" i="6"/>
  <c r="AA559" i="6"/>
  <c r="K549" i="6"/>
  <c r="X544" i="6"/>
  <c r="N534" i="6"/>
  <c r="AA529" i="6"/>
  <c r="K519" i="6"/>
  <c r="X514" i="6"/>
  <c r="N504" i="6"/>
  <c r="AA499" i="6"/>
  <c r="K489" i="6"/>
  <c r="X484" i="6"/>
  <c r="N470" i="6"/>
  <c r="AA465" i="6"/>
  <c r="K455" i="6"/>
  <c r="X450" i="6"/>
  <c r="N440" i="6"/>
  <c r="AA435" i="6"/>
  <c r="K425" i="6"/>
  <c r="X420" i="6"/>
  <c r="N410" i="6"/>
  <c r="AA405" i="6"/>
  <c r="K395" i="6"/>
  <c r="X390" i="6"/>
  <c r="N380" i="6"/>
  <c r="AA375" i="6"/>
  <c r="K365" i="6"/>
  <c r="X360" i="6"/>
  <c r="N350" i="6"/>
  <c r="AA345" i="6"/>
  <c r="K335" i="6"/>
  <c r="X330" i="6"/>
  <c r="N316" i="6"/>
  <c r="AA311" i="6"/>
  <c r="K301" i="6"/>
  <c r="X296" i="6"/>
  <c r="N286" i="6"/>
  <c r="AA281" i="6"/>
  <c r="K271" i="6"/>
  <c r="X266" i="6"/>
  <c r="N256" i="6"/>
  <c r="AA251" i="6"/>
  <c r="K241" i="6"/>
  <c r="X236" i="6"/>
  <c r="N226" i="6"/>
  <c r="AA221" i="6"/>
  <c r="K211" i="6"/>
  <c r="X206" i="6"/>
  <c r="N196" i="6"/>
  <c r="AA191" i="6"/>
  <c r="K181" i="6"/>
  <c r="X176" i="6"/>
  <c r="N166" i="6"/>
  <c r="AA157" i="6"/>
  <c r="K147" i="6"/>
  <c r="X142" i="6"/>
  <c r="N132" i="6"/>
  <c r="AA127" i="6"/>
  <c r="K117" i="6"/>
  <c r="X112" i="6"/>
  <c r="N102" i="6"/>
  <c r="AA97" i="6"/>
  <c r="K87" i="6"/>
  <c r="X82" i="6"/>
  <c r="N72" i="6"/>
  <c r="AA67" i="6"/>
  <c r="K57" i="6"/>
  <c r="X52" i="6"/>
  <c r="N42" i="6"/>
  <c r="AA37" i="6"/>
  <c r="K27" i="6"/>
  <c r="X22" i="6"/>
  <c r="N12" i="6"/>
  <c r="AA7" i="6"/>
  <c r="G58" i="5"/>
  <c r="G86" i="5"/>
  <c r="G42" i="5"/>
  <c r="G70" i="5"/>
  <c r="S370" i="7"/>
  <c r="D340" i="7"/>
  <c r="J335" i="7"/>
  <c r="K330" i="7"/>
  <c r="S325" i="7"/>
  <c r="E311" i="7"/>
  <c r="R306" i="7"/>
  <c r="H296" i="7"/>
  <c r="U291" i="7"/>
  <c r="E281" i="7"/>
  <c r="R276" i="7"/>
  <c r="H266" i="7"/>
  <c r="U261" i="7"/>
  <c r="E251" i="7"/>
  <c r="R246" i="7"/>
  <c r="H236" i="7"/>
  <c r="U231" i="7"/>
  <c r="E221" i="7"/>
  <c r="R216" i="7"/>
  <c r="H206" i="7"/>
  <c r="U201" i="7"/>
  <c r="E191" i="7"/>
  <c r="R186" i="7"/>
  <c r="H176" i="7"/>
  <c r="U171" i="7"/>
  <c r="L152" i="7"/>
  <c r="Y147" i="7"/>
  <c r="O137" i="7"/>
  <c r="V132" i="7"/>
  <c r="L122" i="7"/>
  <c r="Y117" i="7"/>
  <c r="O107" i="7"/>
  <c r="V102" i="7"/>
  <c r="L92" i="7"/>
  <c r="Y87" i="7"/>
  <c r="O77" i="7"/>
  <c r="V72" i="7"/>
  <c r="L62" i="7"/>
  <c r="Y57" i="7"/>
  <c r="O47" i="7"/>
  <c r="V42" i="7"/>
  <c r="L32" i="7"/>
  <c r="Y27" i="7"/>
  <c r="O17" i="7"/>
  <c r="V12" i="7"/>
  <c r="K634" i="6"/>
  <c r="X629" i="6"/>
  <c r="N619" i="6"/>
  <c r="AA614" i="6"/>
  <c r="K604" i="6"/>
  <c r="X599" i="6"/>
  <c r="N589" i="6"/>
  <c r="AA584" i="6"/>
  <c r="K574" i="6"/>
  <c r="X569" i="6"/>
  <c r="N559" i="6"/>
  <c r="AA554" i="6"/>
  <c r="K544" i="6"/>
  <c r="X539" i="6"/>
  <c r="N529" i="6"/>
  <c r="AA524" i="6"/>
  <c r="K514" i="6"/>
  <c r="X509" i="6"/>
  <c r="N499" i="6"/>
  <c r="AA494" i="6"/>
  <c r="K484" i="6"/>
  <c r="X475" i="6"/>
  <c r="N465" i="6"/>
  <c r="AA460" i="6"/>
  <c r="K450" i="6"/>
  <c r="X445" i="6"/>
  <c r="N435" i="6"/>
  <c r="AA430" i="6"/>
  <c r="K420" i="6"/>
  <c r="X415" i="6"/>
  <c r="N405" i="6"/>
  <c r="AA400" i="6"/>
  <c r="K390" i="6"/>
  <c r="X385" i="6"/>
  <c r="N375" i="6"/>
  <c r="AA370" i="6"/>
  <c r="K360" i="6"/>
  <c r="X355" i="6"/>
  <c r="N345" i="6"/>
  <c r="AA340" i="6"/>
  <c r="K330" i="6"/>
  <c r="X325" i="6"/>
  <c r="N311" i="6"/>
  <c r="AA306" i="6"/>
  <c r="K296" i="6"/>
  <c r="X291" i="6"/>
  <c r="N281" i="6"/>
  <c r="AA276" i="6"/>
  <c r="K266" i="6"/>
  <c r="X261" i="6"/>
  <c r="N251" i="6"/>
  <c r="AA246" i="6"/>
  <c r="K236" i="6"/>
  <c r="X231" i="6"/>
  <c r="N221" i="6"/>
  <c r="AA216" i="6"/>
  <c r="K206" i="6"/>
  <c r="X201" i="6"/>
  <c r="N191" i="6"/>
  <c r="AA186" i="6"/>
  <c r="K176" i="6"/>
  <c r="X171" i="6"/>
  <c r="N157" i="6"/>
  <c r="AA152" i="6"/>
  <c r="K142" i="6"/>
  <c r="X137" i="6"/>
  <c r="N127" i="6"/>
  <c r="AA122" i="6"/>
  <c r="K112" i="6"/>
  <c r="X107" i="6"/>
  <c r="N97" i="6"/>
  <c r="AA92" i="6"/>
  <c r="K82" i="6"/>
  <c r="X77" i="6"/>
  <c r="N67" i="6"/>
  <c r="AA62" i="6"/>
  <c r="K52" i="6"/>
  <c r="X47" i="6"/>
  <c r="N37" i="6"/>
  <c r="AA32" i="6"/>
  <c r="K22" i="6"/>
  <c r="X17" i="6"/>
  <c r="N7" i="6"/>
  <c r="D23" i="3"/>
  <c r="D18" i="3"/>
  <c r="Z47" i="14"/>
  <c r="L57" i="14"/>
  <c r="W62" i="14"/>
  <c r="O72" i="14"/>
  <c r="Z77" i="14"/>
  <c r="L87" i="14"/>
  <c r="W92" i="14"/>
  <c r="O102" i="14"/>
  <c r="Z107" i="14"/>
  <c r="L117" i="14"/>
  <c r="W122" i="14"/>
  <c r="O132" i="14"/>
  <c r="Z137" i="14"/>
  <c r="L147" i="14"/>
  <c r="W152" i="14"/>
  <c r="Q97" i="14"/>
  <c r="F276" i="14"/>
  <c r="AA231" i="14"/>
  <c r="M211" i="14"/>
  <c r="F186" i="14"/>
  <c r="AA137" i="14"/>
  <c r="S117" i="14"/>
  <c r="N97" i="14"/>
  <c r="X216" i="12"/>
  <c r="O579" i="12"/>
  <c r="O489" i="12"/>
  <c r="T77" i="13"/>
  <c r="P296" i="12"/>
  <c r="X251" i="12"/>
  <c r="J261" i="12"/>
  <c r="AA266" i="12"/>
  <c r="M276" i="12"/>
  <c r="X281" i="12"/>
  <c r="J291" i="12"/>
  <c r="AA296" i="12"/>
  <c r="M306" i="12"/>
  <c r="X311" i="12"/>
  <c r="O216" i="12"/>
  <c r="Z221" i="12"/>
  <c r="L231" i="12"/>
  <c r="W236" i="12"/>
  <c r="O246" i="12"/>
  <c r="Z251" i="12"/>
  <c r="L261" i="12"/>
  <c r="W266" i="12"/>
  <c r="O276" i="12"/>
  <c r="Z281" i="12"/>
  <c r="L291" i="12"/>
  <c r="W296" i="12"/>
  <c r="O306" i="12"/>
  <c r="Z311" i="12"/>
  <c r="M261" i="12"/>
  <c r="X266" i="12"/>
  <c r="J276" i="12"/>
  <c r="AA281" i="12"/>
  <c r="M291" i="12"/>
  <c r="X296" i="12"/>
  <c r="J306" i="12"/>
  <c r="AA311" i="12"/>
  <c r="W340" i="11"/>
  <c r="X335" i="11"/>
  <c r="Y330" i="11"/>
  <c r="X345" i="11"/>
  <c r="Z340" i="11"/>
  <c r="Y405" i="10"/>
  <c r="Z370" i="7"/>
  <c r="AA335" i="7"/>
  <c r="J355" i="7"/>
  <c r="D335" i="7"/>
  <c r="L330" i="7"/>
  <c r="T325" i="7"/>
  <c r="F19" i="3"/>
  <c r="G19" i="3"/>
  <c r="E19" i="3"/>
  <c r="Q355" i="7"/>
  <c r="K350" i="7"/>
  <c r="D330" i="7"/>
  <c r="L325" i="7"/>
  <c r="D69" i="5"/>
  <c r="E23" i="3"/>
  <c r="E18" i="3"/>
  <c r="M37" i="14"/>
  <c r="G52" i="14"/>
  <c r="R57" i="14"/>
  <c r="D67" i="14"/>
  <c r="U72" i="14"/>
  <c r="G82" i="14"/>
  <c r="R87" i="14"/>
  <c r="D97" i="14"/>
  <c r="U102" i="14"/>
  <c r="G112" i="14"/>
  <c r="R117" i="14"/>
  <c r="D127" i="14"/>
  <c r="U132" i="14"/>
  <c r="G142" i="14"/>
  <c r="R147" i="14"/>
  <c r="D157" i="14"/>
  <c r="K27" i="14"/>
  <c r="T206" i="14"/>
  <c r="Y37" i="14"/>
  <c r="M52" i="13"/>
  <c r="E256" i="12"/>
  <c r="P261" i="12"/>
  <c r="H271" i="12"/>
  <c r="S276" i="12"/>
  <c r="E286" i="12"/>
  <c r="P291" i="12"/>
  <c r="H301" i="12"/>
  <c r="S306" i="12"/>
  <c r="E316" i="12"/>
  <c r="U216" i="12"/>
  <c r="G226" i="12"/>
  <c r="R231" i="12"/>
  <c r="D241" i="12"/>
  <c r="U246" i="12"/>
  <c r="G256" i="12"/>
  <c r="R261" i="12"/>
  <c r="D271" i="12"/>
  <c r="U276" i="12"/>
  <c r="G286" i="12"/>
  <c r="R291" i="12"/>
  <c r="D301" i="12"/>
  <c r="U306" i="12"/>
  <c r="G316" i="12"/>
  <c r="S261" i="12"/>
  <c r="E271" i="12"/>
  <c r="P276" i="12"/>
  <c r="H286" i="12"/>
  <c r="S291" i="12"/>
  <c r="E301" i="12"/>
  <c r="P306" i="12"/>
  <c r="H316" i="12"/>
  <c r="O340" i="11"/>
  <c r="P335" i="11"/>
  <c r="H370" i="11"/>
  <c r="X325" i="11"/>
  <c r="S340" i="11"/>
  <c r="AA335" i="11"/>
  <c r="N410" i="10"/>
  <c r="M410" i="10"/>
  <c r="D79" i="5"/>
  <c r="F52" i="5"/>
  <c r="F80" i="5"/>
  <c r="H370" i="7"/>
  <c r="U335" i="7"/>
  <c r="E80" i="5"/>
  <c r="E52" i="5"/>
  <c r="G8" i="2"/>
  <c r="G7" i="2" s="1"/>
  <c r="F8" i="2"/>
  <c r="F7" i="2" s="1"/>
  <c r="D7" i="2"/>
  <c r="E8" i="2"/>
  <c r="E7" i="2" s="1"/>
  <c r="I360" i="7"/>
  <c r="E330" i="7"/>
  <c r="M325" i="7"/>
  <c r="P360" i="7"/>
  <c r="E325" i="7"/>
  <c r="G18" i="3"/>
  <c r="G23" i="3"/>
  <c r="Z67" i="14"/>
  <c r="T52" i="14"/>
  <c r="I27" i="14"/>
  <c r="V72" i="14"/>
  <c r="P57" i="14"/>
  <c r="N62" i="14"/>
  <c r="Y166" i="14"/>
  <c r="K176" i="14"/>
  <c r="V181" i="14"/>
  <c r="N191" i="14"/>
  <c r="Y196" i="14"/>
  <c r="K206" i="14"/>
  <c r="V211" i="14"/>
  <c r="N221" i="14"/>
  <c r="Y226" i="14"/>
  <c r="K236" i="14"/>
  <c r="V241" i="14"/>
  <c r="N251" i="14"/>
  <c r="Y256" i="14"/>
  <c r="K266" i="14"/>
  <c r="V271" i="14"/>
  <c r="N281" i="14"/>
  <c r="Y286" i="14"/>
  <c r="K296" i="14"/>
  <c r="V301" i="14"/>
  <c r="N311" i="14"/>
  <c r="Y316" i="14"/>
  <c r="O166" i="14"/>
  <c r="Z171" i="14"/>
  <c r="L181" i="14"/>
  <c r="W186" i="14"/>
  <c r="O196" i="14"/>
  <c r="Z201" i="14"/>
  <c r="L211" i="14"/>
  <c r="W216" i="14"/>
  <c r="O226" i="14"/>
  <c r="Z231" i="14"/>
  <c r="L241" i="14"/>
  <c r="W246" i="14"/>
  <c r="O256" i="14"/>
  <c r="Z261" i="14"/>
  <c r="L271" i="14"/>
  <c r="W276" i="14"/>
  <c r="O286" i="14"/>
  <c r="Z291" i="14"/>
  <c r="L301" i="14"/>
  <c r="W306" i="14"/>
  <c r="O316" i="14"/>
  <c r="W281" i="14"/>
  <c r="O291" i="14"/>
  <c r="Z296" i="14"/>
  <c r="L306" i="14"/>
  <c r="W311" i="14"/>
  <c r="X166" i="14"/>
  <c r="J176" i="14"/>
  <c r="AA181" i="14"/>
  <c r="M191" i="14"/>
  <c r="X196" i="14"/>
  <c r="J206" i="14"/>
  <c r="AA211" i="14"/>
  <c r="M221" i="14"/>
  <c r="X226" i="14"/>
  <c r="J236" i="14"/>
  <c r="AA241" i="14"/>
  <c r="M251" i="14"/>
  <c r="X256" i="14"/>
  <c r="J266" i="14"/>
  <c r="AA271" i="14"/>
  <c r="M281" i="14"/>
  <c r="X286" i="14"/>
  <c r="J296" i="14"/>
  <c r="AA301" i="14"/>
  <c r="M311" i="14"/>
  <c r="X316" i="14"/>
  <c r="G87" i="14"/>
  <c r="L62" i="14"/>
  <c r="E47" i="14"/>
  <c r="M52" i="14"/>
  <c r="X57" i="14"/>
  <c r="J67" i="14"/>
  <c r="AA72" i="14"/>
  <c r="M82" i="14"/>
  <c r="X87" i="14"/>
  <c r="J97" i="14"/>
  <c r="AA102" i="14"/>
  <c r="M112" i="14"/>
  <c r="X117" i="14"/>
  <c r="J127" i="14"/>
  <c r="AA132" i="14"/>
  <c r="M142" i="14"/>
  <c r="X147" i="14"/>
  <c r="J157" i="14"/>
  <c r="W42" i="14"/>
  <c r="O52" i="14"/>
  <c r="Z57" i="14"/>
  <c r="L67" i="14"/>
  <c r="W72" i="14"/>
  <c r="O82" i="14"/>
  <c r="Z87" i="14"/>
  <c r="L97" i="14"/>
  <c r="W102" i="14"/>
  <c r="O112" i="14"/>
  <c r="Z117" i="14"/>
  <c r="L127" i="14"/>
  <c r="W132" i="14"/>
  <c r="O142" i="14"/>
  <c r="Z147" i="14"/>
  <c r="L157" i="14"/>
  <c r="P72" i="14"/>
  <c r="V42" i="14"/>
  <c r="E27" i="14"/>
  <c r="M271" i="14"/>
  <c r="M181" i="14"/>
  <c r="M72" i="14"/>
  <c r="I57" i="14"/>
  <c r="H484" i="12"/>
  <c r="S489" i="12"/>
  <c r="E499" i="12"/>
  <c r="P504" i="12"/>
  <c r="H514" i="12"/>
  <c r="S519" i="12"/>
  <c r="E529" i="12"/>
  <c r="P534" i="12"/>
  <c r="H544" i="12"/>
  <c r="S549" i="12"/>
  <c r="E559" i="12"/>
  <c r="P564" i="12"/>
  <c r="H574" i="12"/>
  <c r="S579" i="12"/>
  <c r="E589" i="12"/>
  <c r="P594" i="12"/>
  <c r="H604" i="12"/>
  <c r="S609" i="12"/>
  <c r="E619" i="12"/>
  <c r="P624" i="12"/>
  <c r="H634" i="12"/>
  <c r="F236" i="12"/>
  <c r="M221" i="12"/>
  <c r="E216" i="12"/>
  <c r="O102" i="13"/>
  <c r="Z614" i="12"/>
  <c r="E569" i="12"/>
  <c r="Z524" i="12"/>
  <c r="E231" i="12"/>
  <c r="AA236" i="12"/>
  <c r="U221" i="12"/>
  <c r="F152" i="13"/>
  <c r="Y231" i="12"/>
  <c r="G281" i="12"/>
  <c r="T137" i="13"/>
  <c r="T47" i="13"/>
  <c r="L226" i="12"/>
  <c r="J221" i="12"/>
  <c r="AA226" i="12"/>
  <c r="M236" i="12"/>
  <c r="X241" i="12"/>
  <c r="J251" i="12"/>
  <c r="AA256" i="12"/>
  <c r="M266" i="12"/>
  <c r="X271" i="12"/>
  <c r="J281" i="12"/>
  <c r="AA286" i="12"/>
  <c r="M296" i="12"/>
  <c r="X301" i="12"/>
  <c r="J311" i="12"/>
  <c r="AA316" i="12"/>
  <c r="J226" i="12"/>
  <c r="AA231" i="12"/>
  <c r="M241" i="12"/>
  <c r="X246" i="12"/>
  <c r="J256" i="12"/>
  <c r="AA261" i="12"/>
  <c r="M271" i="12"/>
  <c r="X276" i="12"/>
  <c r="J286" i="12"/>
  <c r="AA291" i="12"/>
  <c r="M301" i="12"/>
  <c r="X306" i="12"/>
  <c r="J316" i="12"/>
  <c r="K256" i="12"/>
  <c r="V261" i="12"/>
  <c r="N271" i="12"/>
  <c r="Y276" i="12"/>
  <c r="K286" i="12"/>
  <c r="V291" i="12"/>
  <c r="N301" i="12"/>
  <c r="Y306" i="12"/>
  <c r="K316" i="12"/>
  <c r="AA216" i="12"/>
  <c r="M226" i="12"/>
  <c r="X231" i="12"/>
  <c r="J241" i="12"/>
  <c r="AA246" i="12"/>
  <c r="M256" i="12"/>
  <c r="X261" i="12"/>
  <c r="J271" i="12"/>
  <c r="AA276" i="12"/>
  <c r="M286" i="12"/>
  <c r="X291" i="12"/>
  <c r="J301" i="12"/>
  <c r="AA306" i="12"/>
  <c r="M316" i="12"/>
  <c r="Y261" i="12"/>
  <c r="K271" i="12"/>
  <c r="V276" i="12"/>
  <c r="N286" i="12"/>
  <c r="Y291" i="12"/>
  <c r="K301" i="12"/>
  <c r="V306" i="12"/>
  <c r="N316" i="12"/>
  <c r="H355" i="11"/>
  <c r="M360" i="11"/>
  <c r="L350" i="11"/>
  <c r="J345" i="11"/>
  <c r="T335" i="11"/>
  <c r="J405" i="10"/>
  <c r="H405" i="10"/>
  <c r="M405" i="10"/>
  <c r="V7" i="7"/>
  <c r="V330" i="7"/>
  <c r="W325" i="7"/>
  <c r="G75" i="5"/>
  <c r="G47" i="5"/>
  <c r="L335" i="7"/>
  <c r="D365" i="7"/>
  <c r="F325" i="7"/>
  <c r="AA365" i="7"/>
  <c r="X465" i="15"/>
  <c r="K470" i="15"/>
  <c r="V475" i="15"/>
  <c r="V604" i="14"/>
  <c r="Y589" i="14"/>
  <c r="R579" i="14"/>
  <c r="M619" i="14"/>
  <c r="X624" i="14"/>
  <c r="J634" i="14"/>
  <c r="W574" i="14"/>
  <c r="O584" i="14"/>
  <c r="Z589" i="14"/>
  <c r="L599" i="14"/>
  <c r="W604" i="14"/>
  <c r="O614" i="14"/>
  <c r="Z619" i="14"/>
  <c r="L629" i="14"/>
  <c r="W634" i="14"/>
  <c r="K589" i="14"/>
  <c r="V594" i="14"/>
  <c r="N604" i="14"/>
  <c r="Y609" i="14"/>
  <c r="K619" i="14"/>
  <c r="V624" i="14"/>
  <c r="N634" i="14"/>
  <c r="Q609" i="14"/>
  <c r="D569" i="14"/>
  <c r="R559" i="14"/>
  <c r="G554" i="14"/>
  <c r="U544" i="14"/>
  <c r="D539" i="14"/>
  <c r="R529" i="14"/>
  <c r="G524" i="14"/>
  <c r="U514" i="14"/>
  <c r="D509" i="14"/>
  <c r="R499" i="14"/>
  <c r="G494" i="14"/>
  <c r="U484" i="14"/>
  <c r="D475" i="14"/>
  <c r="R465" i="14"/>
  <c r="G460" i="14"/>
  <c r="U450" i="14"/>
  <c r="D445" i="14"/>
  <c r="R435" i="14"/>
  <c r="G430" i="14"/>
  <c r="U420" i="14"/>
  <c r="D415" i="14"/>
  <c r="R405" i="14"/>
  <c r="G400" i="14"/>
  <c r="U390" i="14"/>
  <c r="D385" i="14"/>
  <c r="R375" i="14"/>
  <c r="G370" i="14"/>
  <c r="U360" i="14"/>
  <c r="D355" i="14"/>
  <c r="R345" i="14"/>
  <c r="G340" i="14"/>
  <c r="U330" i="14"/>
  <c r="O574" i="14"/>
  <c r="M420" i="14"/>
  <c r="AA410" i="14"/>
  <c r="J405" i="14"/>
  <c r="X395" i="14"/>
  <c r="M390" i="14"/>
  <c r="AA380" i="14"/>
  <c r="J375" i="14"/>
  <c r="X365" i="14"/>
  <c r="M360" i="14"/>
  <c r="AA350" i="14"/>
  <c r="J345" i="14"/>
  <c r="X335" i="14"/>
  <c r="M330" i="14"/>
  <c r="I619" i="14"/>
  <c r="E584" i="14"/>
  <c r="L579" i="14"/>
  <c r="F475" i="14"/>
  <c r="T465" i="14"/>
  <c r="I460" i="14"/>
  <c r="Q450" i="14"/>
  <c r="F445" i="14"/>
  <c r="T435" i="14"/>
  <c r="I430" i="14"/>
  <c r="Q420" i="14"/>
  <c r="F415" i="14"/>
  <c r="T405" i="14"/>
  <c r="I400" i="14"/>
  <c r="Q390" i="14"/>
  <c r="F385" i="14"/>
  <c r="T375" i="14"/>
  <c r="I370" i="14"/>
  <c r="Q360" i="14"/>
  <c r="F355" i="14"/>
  <c r="F107" i="14"/>
  <c r="N67" i="14"/>
  <c r="H52" i="14"/>
  <c r="V102" i="14"/>
  <c r="J72" i="14"/>
  <c r="D57" i="14"/>
  <c r="R32" i="14"/>
  <c r="T27" i="14"/>
  <c r="J87" i="14"/>
  <c r="P52" i="14"/>
  <c r="G27" i="14"/>
  <c r="F171" i="14"/>
  <c r="Q176" i="14"/>
  <c r="I186" i="14"/>
  <c r="T191" i="14"/>
  <c r="F201" i="14"/>
  <c r="Q206" i="14"/>
  <c r="I216" i="14"/>
  <c r="T221" i="14"/>
  <c r="F231" i="14"/>
  <c r="Q236" i="14"/>
  <c r="I246" i="14"/>
  <c r="T251" i="14"/>
  <c r="F261" i="14"/>
  <c r="Q266" i="14"/>
  <c r="I276" i="14"/>
  <c r="T281" i="14"/>
  <c r="F291" i="14"/>
  <c r="Q296" i="14"/>
  <c r="I306" i="14"/>
  <c r="T311" i="14"/>
  <c r="H166" i="14"/>
  <c r="S171" i="14"/>
  <c r="E181" i="14"/>
  <c r="P186" i="14"/>
  <c r="H196" i="14"/>
  <c r="S201" i="14"/>
  <c r="E211" i="14"/>
  <c r="P216" i="14"/>
  <c r="H226" i="14"/>
  <c r="S231" i="14"/>
  <c r="E241" i="14"/>
  <c r="P246" i="14"/>
  <c r="H256" i="14"/>
  <c r="S261" i="14"/>
  <c r="E271" i="14"/>
  <c r="P276" i="14"/>
  <c r="H286" i="14"/>
  <c r="S291" i="14"/>
  <c r="E301" i="14"/>
  <c r="P306" i="14"/>
  <c r="H316" i="14"/>
  <c r="U166" i="14"/>
  <c r="G176" i="14"/>
  <c r="R181" i="14"/>
  <c r="D191" i="14"/>
  <c r="U196" i="14"/>
  <c r="G206" i="14"/>
  <c r="R211" i="14"/>
  <c r="D221" i="14"/>
  <c r="U226" i="14"/>
  <c r="G236" i="14"/>
  <c r="R241" i="14"/>
  <c r="D251" i="14"/>
  <c r="U256" i="14"/>
  <c r="G266" i="14"/>
  <c r="R271" i="14"/>
  <c r="D281" i="14"/>
  <c r="U286" i="14"/>
  <c r="G296" i="14"/>
  <c r="R301" i="14"/>
  <c r="D311" i="14"/>
  <c r="U316" i="14"/>
  <c r="D286" i="14"/>
  <c r="U291" i="14"/>
  <c r="G301" i="14"/>
  <c r="R306" i="14"/>
  <c r="D316" i="14"/>
  <c r="E171" i="14"/>
  <c r="P176" i="14"/>
  <c r="H186" i="14"/>
  <c r="S191" i="14"/>
  <c r="E201" i="14"/>
  <c r="P206" i="14"/>
  <c r="H216" i="14"/>
  <c r="S221" i="14"/>
  <c r="E231" i="14"/>
  <c r="P236" i="14"/>
  <c r="H246" i="14"/>
  <c r="S251" i="14"/>
  <c r="E261" i="14"/>
  <c r="P266" i="14"/>
  <c r="H276" i="14"/>
  <c r="S281" i="14"/>
  <c r="E291" i="14"/>
  <c r="P296" i="14"/>
  <c r="H306" i="14"/>
  <c r="S311" i="14"/>
  <c r="Y117" i="14"/>
  <c r="T67" i="14"/>
  <c r="Z52" i="14"/>
  <c r="L27" i="14"/>
  <c r="P7" i="14"/>
  <c r="H127" i="14"/>
  <c r="S132" i="14"/>
  <c r="E142" i="14"/>
  <c r="P147" i="14"/>
  <c r="H157" i="14"/>
  <c r="P32" i="14"/>
  <c r="H42" i="14"/>
  <c r="S47" i="14"/>
  <c r="E57" i="14"/>
  <c r="P62" i="14"/>
  <c r="H72" i="14"/>
  <c r="S77" i="14"/>
  <c r="E87" i="14"/>
  <c r="P92" i="14"/>
  <c r="H102" i="14"/>
  <c r="S107" i="14"/>
  <c r="E117" i="14"/>
  <c r="P122" i="14"/>
  <c r="H132" i="14"/>
  <c r="S137" i="14"/>
  <c r="E147" i="14"/>
  <c r="P152" i="14"/>
  <c r="H47" i="14"/>
  <c r="S52" i="14"/>
  <c r="E62" i="14"/>
  <c r="P67" i="14"/>
  <c r="H77" i="14"/>
  <c r="S82" i="14"/>
  <c r="E92" i="14"/>
  <c r="P97" i="14"/>
  <c r="H107" i="14"/>
  <c r="S112" i="14"/>
  <c r="E122" i="14"/>
  <c r="P127" i="14"/>
  <c r="H137" i="14"/>
  <c r="S142" i="14"/>
  <c r="E152" i="14"/>
  <c r="P157" i="14"/>
  <c r="D47" i="14"/>
  <c r="U52" i="14"/>
  <c r="G62" i="14"/>
  <c r="R67" i="14"/>
  <c r="D77" i="14"/>
  <c r="U82" i="14"/>
  <c r="G92" i="14"/>
  <c r="R97" i="14"/>
  <c r="D107" i="14"/>
  <c r="U112" i="14"/>
  <c r="G122" i="14"/>
  <c r="R127" i="14"/>
  <c r="D137" i="14"/>
  <c r="U142" i="14"/>
  <c r="G152" i="14"/>
  <c r="R157" i="14"/>
  <c r="Z112" i="14"/>
  <c r="D72" i="14"/>
  <c r="S37" i="14"/>
  <c r="T266" i="14"/>
  <c r="T176" i="14"/>
  <c r="E112" i="14"/>
  <c r="J102" i="14"/>
  <c r="AA77" i="14"/>
  <c r="T62" i="14"/>
  <c r="L42" i="14"/>
  <c r="K37" i="14"/>
  <c r="L475" i="12"/>
  <c r="Z465" i="12"/>
  <c r="O460" i="12"/>
  <c r="W450" i="12"/>
  <c r="L445" i="12"/>
  <c r="Z435" i="12"/>
  <c r="O430" i="12"/>
  <c r="W420" i="12"/>
  <c r="L415" i="12"/>
  <c r="Z405" i="12"/>
  <c r="O400" i="12"/>
  <c r="W390" i="12"/>
  <c r="L385" i="12"/>
  <c r="Z375" i="12"/>
  <c r="O370" i="12"/>
  <c r="W360" i="12"/>
  <c r="L355" i="12"/>
  <c r="Z345" i="12"/>
  <c r="O340" i="12"/>
  <c r="W330" i="12"/>
  <c r="L325" i="12"/>
  <c r="P475" i="12"/>
  <c r="E470" i="12"/>
  <c r="S460" i="12"/>
  <c r="H455" i="12"/>
  <c r="P445" i="12"/>
  <c r="E440" i="12"/>
  <c r="S430" i="12"/>
  <c r="H425" i="12"/>
  <c r="P415" i="12"/>
  <c r="E410" i="12"/>
  <c r="S400" i="12"/>
  <c r="H395" i="12"/>
  <c r="P385" i="12"/>
  <c r="E380" i="12"/>
  <c r="S370" i="12"/>
  <c r="H365" i="12"/>
  <c r="P355" i="12"/>
  <c r="E350" i="12"/>
  <c r="S340" i="12"/>
  <c r="H335" i="12"/>
  <c r="P325" i="12"/>
  <c r="P470" i="12"/>
  <c r="E465" i="12"/>
  <c r="S455" i="12"/>
  <c r="H450" i="12"/>
  <c r="P440" i="12"/>
  <c r="E435" i="12"/>
  <c r="S425" i="12"/>
  <c r="H420" i="12"/>
  <c r="P410" i="12"/>
  <c r="E405" i="12"/>
  <c r="S395" i="12"/>
  <c r="H390" i="12"/>
  <c r="P380" i="12"/>
  <c r="E375" i="12"/>
  <c r="S365" i="12"/>
  <c r="H360" i="12"/>
  <c r="P350" i="12"/>
  <c r="E345" i="12"/>
  <c r="S335" i="12"/>
  <c r="H330" i="12"/>
  <c r="H475" i="12"/>
  <c r="P465" i="12"/>
  <c r="E460" i="12"/>
  <c r="S450" i="12"/>
  <c r="H445" i="12"/>
  <c r="P435" i="12"/>
  <c r="E430" i="12"/>
  <c r="S420" i="12"/>
  <c r="H415" i="12"/>
  <c r="P405" i="12"/>
  <c r="E400" i="12"/>
  <c r="S390" i="12"/>
  <c r="H385" i="12"/>
  <c r="P375" i="12"/>
  <c r="E370" i="12"/>
  <c r="S360" i="12"/>
  <c r="H355" i="12"/>
  <c r="P345" i="12"/>
  <c r="E340" i="12"/>
  <c r="S330" i="12"/>
  <c r="H325" i="12"/>
  <c r="R624" i="12"/>
  <c r="N484" i="12"/>
  <c r="Y489" i="12"/>
  <c r="K499" i="12"/>
  <c r="V504" i="12"/>
  <c r="N514" i="12"/>
  <c r="Y519" i="12"/>
  <c r="K529" i="12"/>
  <c r="V534" i="12"/>
  <c r="N544" i="12"/>
  <c r="Y549" i="12"/>
  <c r="K559" i="12"/>
  <c r="V564" i="12"/>
  <c r="N574" i="12"/>
  <c r="Y579" i="12"/>
  <c r="K589" i="12"/>
  <c r="V594" i="12"/>
  <c r="N604" i="12"/>
  <c r="Y609" i="12"/>
  <c r="K619" i="12"/>
  <c r="V624" i="12"/>
  <c r="N634" i="12"/>
  <c r="AA484" i="12"/>
  <c r="M494" i="12"/>
  <c r="X499" i="12"/>
  <c r="J509" i="12"/>
  <c r="AA514" i="12"/>
  <c r="M524" i="12"/>
  <c r="X529" i="12"/>
  <c r="J539" i="12"/>
  <c r="AA544" i="12"/>
  <c r="M554" i="12"/>
  <c r="X559" i="12"/>
  <c r="J569" i="12"/>
  <c r="AA574" i="12"/>
  <c r="M584" i="12"/>
  <c r="X589" i="12"/>
  <c r="J599" i="12"/>
  <c r="AA604" i="12"/>
  <c r="M614" i="12"/>
  <c r="X619" i="12"/>
  <c r="J629" i="12"/>
  <c r="AA634" i="12"/>
  <c r="Q241" i="12"/>
  <c r="W226" i="12"/>
  <c r="P157" i="12"/>
  <c r="J7" i="12"/>
  <c r="P97" i="13"/>
  <c r="S589" i="12"/>
  <c r="S499" i="12"/>
  <c r="P236" i="12"/>
  <c r="K216" i="12"/>
  <c r="X117" i="13"/>
  <c r="M619" i="12"/>
  <c r="F594" i="12"/>
  <c r="AA549" i="12"/>
  <c r="M529" i="12"/>
  <c r="F504" i="12"/>
  <c r="O236" i="12"/>
  <c r="I221" i="12"/>
  <c r="G7" i="13"/>
  <c r="R12" i="13"/>
  <c r="D22" i="13"/>
  <c r="U27" i="13"/>
  <c r="G37" i="13"/>
  <c r="R42" i="13"/>
  <c r="D52" i="13"/>
  <c r="U57" i="13"/>
  <c r="G67" i="13"/>
  <c r="R72" i="13"/>
  <c r="D82" i="13"/>
  <c r="U87" i="13"/>
  <c r="G97" i="13"/>
  <c r="R102" i="13"/>
  <c r="D112" i="13"/>
  <c r="U117" i="13"/>
  <c r="G127" i="13"/>
  <c r="R132" i="13"/>
  <c r="G142" i="13"/>
  <c r="E152" i="13"/>
  <c r="E7" i="13"/>
  <c r="P12" i="13"/>
  <c r="H22" i="13"/>
  <c r="S27" i="13"/>
  <c r="E37" i="13"/>
  <c r="P42" i="13"/>
  <c r="H52" i="13"/>
  <c r="S57" i="13"/>
  <c r="E67" i="13"/>
  <c r="P72" i="13"/>
  <c r="H82" i="13"/>
  <c r="S87" i="13"/>
  <c r="E97" i="13"/>
  <c r="P102" i="13"/>
  <c r="H112" i="13"/>
  <c r="S117" i="13"/>
  <c r="E127" i="13"/>
  <c r="P132" i="13"/>
  <c r="D142" i="13"/>
  <c r="X7" i="13"/>
  <c r="J17" i="13"/>
  <c r="AA22" i="13"/>
  <c r="M32" i="13"/>
  <c r="X37" i="13"/>
  <c r="J47" i="13"/>
  <c r="AA52" i="13"/>
  <c r="M62" i="13"/>
  <c r="X67" i="13"/>
  <c r="J77" i="13"/>
  <c r="AA82" i="13"/>
  <c r="M92" i="13"/>
  <c r="X97" i="13"/>
  <c r="J107" i="13"/>
  <c r="AA112" i="13"/>
  <c r="M122" i="13"/>
  <c r="X127" i="13"/>
  <c r="J137" i="13"/>
  <c r="Q157" i="13"/>
  <c r="H147" i="13"/>
  <c r="S152" i="13"/>
  <c r="V604" i="12"/>
  <c r="G559" i="12"/>
  <c r="F256" i="12"/>
  <c r="J246" i="12"/>
  <c r="M231" i="12"/>
  <c r="P216" i="12"/>
  <c r="Z107" i="13"/>
  <c r="P634" i="12"/>
  <c r="P544" i="12"/>
  <c r="U301" i="12"/>
  <c r="T256" i="12"/>
  <c r="H246" i="12"/>
  <c r="N216" i="12"/>
  <c r="G157" i="13"/>
  <c r="AA132" i="13"/>
  <c r="M112" i="13"/>
  <c r="F87" i="13"/>
  <c r="AA42" i="13"/>
  <c r="M22" i="13"/>
  <c r="X594" i="12"/>
  <c r="J574" i="12"/>
  <c r="I549" i="12"/>
  <c r="X504" i="12"/>
  <c r="H306" i="12"/>
  <c r="W261" i="12"/>
  <c r="V246" i="12"/>
  <c r="T216" i="12"/>
  <c r="P221" i="12"/>
  <c r="H231" i="12"/>
  <c r="S236" i="12"/>
  <c r="E246" i="12"/>
  <c r="P251" i="12"/>
  <c r="H261" i="12"/>
  <c r="S266" i="12"/>
  <c r="E276" i="12"/>
  <c r="P281" i="12"/>
  <c r="H291" i="12"/>
  <c r="S296" i="12"/>
  <c r="E306" i="12"/>
  <c r="P311" i="12"/>
  <c r="E221" i="12"/>
  <c r="P226" i="12"/>
  <c r="H236" i="12"/>
  <c r="S241" i="12"/>
  <c r="E251" i="12"/>
  <c r="P256" i="12"/>
  <c r="H266" i="12"/>
  <c r="S271" i="12"/>
  <c r="E281" i="12"/>
  <c r="P286" i="12"/>
  <c r="H296" i="12"/>
  <c r="S301" i="12"/>
  <c r="E311" i="12"/>
  <c r="P316" i="12"/>
  <c r="F251" i="12"/>
  <c r="Q256" i="12"/>
  <c r="I266" i="12"/>
  <c r="T271" i="12"/>
  <c r="F281" i="12"/>
  <c r="Q286" i="12"/>
  <c r="I296" i="12"/>
  <c r="T301" i="12"/>
  <c r="F311" i="12"/>
  <c r="Q316" i="12"/>
  <c r="H221" i="12"/>
  <c r="S226" i="12"/>
  <c r="E236" i="12"/>
  <c r="P241" i="12"/>
  <c r="H251" i="12"/>
  <c r="S256" i="12"/>
  <c r="E266" i="12"/>
  <c r="P271" i="12"/>
  <c r="H281" i="12"/>
  <c r="S286" i="12"/>
  <c r="E296" i="12"/>
  <c r="P301" i="12"/>
  <c r="H311" i="12"/>
  <c r="S316" i="12"/>
  <c r="F266" i="12"/>
  <c r="Q271" i="12"/>
  <c r="I281" i="12"/>
  <c r="T286" i="12"/>
  <c r="F296" i="12"/>
  <c r="Q301" i="12"/>
  <c r="I311" i="12"/>
  <c r="T316" i="12"/>
  <c r="X330" i="11"/>
  <c r="J340" i="11"/>
  <c r="AA345" i="11"/>
  <c r="M355" i="11"/>
  <c r="X360" i="11"/>
  <c r="J370" i="11"/>
  <c r="AA375" i="11"/>
  <c r="M385" i="11"/>
  <c r="X390" i="11"/>
  <c r="J400" i="11"/>
  <c r="AA405" i="11"/>
  <c r="M415" i="11"/>
  <c r="X420" i="11"/>
  <c r="J430" i="11"/>
  <c r="AA435" i="11"/>
  <c r="M445" i="11"/>
  <c r="X450" i="11"/>
  <c r="J460" i="11"/>
  <c r="AA465" i="11"/>
  <c r="M475" i="11"/>
  <c r="D355" i="11"/>
  <c r="U360" i="11"/>
  <c r="G370" i="11"/>
  <c r="R375" i="11"/>
  <c r="D385" i="11"/>
  <c r="U390" i="11"/>
  <c r="G400" i="11"/>
  <c r="R405" i="11"/>
  <c r="D415" i="11"/>
  <c r="U420" i="11"/>
  <c r="G430" i="11"/>
  <c r="R435" i="11"/>
  <c r="D445" i="11"/>
  <c r="U450" i="11"/>
  <c r="G460" i="11"/>
  <c r="R465" i="11"/>
  <c r="D475" i="11"/>
  <c r="Q316" i="11"/>
  <c r="P360" i="11"/>
  <c r="H325" i="11"/>
  <c r="V7" i="11"/>
  <c r="X365" i="11"/>
  <c r="L325" i="11"/>
  <c r="E340" i="11"/>
  <c r="U330" i="11"/>
  <c r="AA410" i="10"/>
  <c r="M420" i="10"/>
  <c r="X425" i="10"/>
  <c r="J435" i="10"/>
  <c r="AA440" i="10"/>
  <c r="M450" i="10"/>
  <c r="X455" i="10"/>
  <c r="J465" i="10"/>
  <c r="AA470" i="10"/>
  <c r="L420" i="10"/>
  <c r="W425" i="10"/>
  <c r="O435" i="10"/>
  <c r="Z440" i="10"/>
  <c r="L450" i="10"/>
  <c r="W455" i="10"/>
  <c r="O465" i="10"/>
  <c r="Z470" i="10"/>
  <c r="F157" i="10"/>
  <c r="V7" i="10"/>
  <c r="O405" i="10"/>
  <c r="W619" i="7"/>
  <c r="L614" i="7"/>
  <c r="Z604" i="7"/>
  <c r="O599" i="7"/>
  <c r="W589" i="7"/>
  <c r="L584" i="7"/>
  <c r="Z574" i="7"/>
  <c r="O569" i="7"/>
  <c r="W559" i="7"/>
  <c r="L554" i="7"/>
  <c r="Z544" i="7"/>
  <c r="O539" i="7"/>
  <c r="W529" i="7"/>
  <c r="L524" i="7"/>
  <c r="Z514" i="7"/>
  <c r="O509" i="7"/>
  <c r="W499" i="7"/>
  <c r="L494" i="7"/>
  <c r="Z484" i="7"/>
  <c r="D415" i="10"/>
  <c r="G405" i="10"/>
  <c r="J345" i="7"/>
  <c r="AA350" i="7"/>
  <c r="M360" i="7"/>
  <c r="X365" i="7"/>
  <c r="J375" i="7"/>
  <c r="AA380" i="7"/>
  <c r="M390" i="7"/>
  <c r="X395" i="7"/>
  <c r="J405" i="7"/>
  <c r="AA410" i="7"/>
  <c r="M420" i="7"/>
  <c r="X425" i="7"/>
  <c r="J435" i="7"/>
  <c r="AA440" i="7"/>
  <c r="M450" i="7"/>
  <c r="X455" i="7"/>
  <c r="J465" i="7"/>
  <c r="AA470" i="7"/>
  <c r="O325" i="7"/>
  <c r="Z330" i="7"/>
  <c r="L340" i="7"/>
  <c r="W345" i="7"/>
  <c r="O355" i="7"/>
  <c r="Z360" i="7"/>
  <c r="L370" i="7"/>
  <c r="W375" i="7"/>
  <c r="O385" i="7"/>
  <c r="Z390" i="7"/>
  <c r="L400" i="7"/>
  <c r="W405" i="7"/>
  <c r="O415" i="7"/>
  <c r="Z420" i="7"/>
  <c r="L430" i="7"/>
  <c r="W435" i="7"/>
  <c r="O445" i="7"/>
  <c r="Z450" i="7"/>
  <c r="L460" i="7"/>
  <c r="W465" i="7"/>
  <c r="O475" i="7"/>
  <c r="J370" i="7"/>
  <c r="AA375" i="7"/>
  <c r="M385" i="7"/>
  <c r="X390" i="7"/>
  <c r="J400" i="7"/>
  <c r="AA405" i="7"/>
  <c r="M415" i="7"/>
  <c r="X420" i="7"/>
  <c r="J430" i="7"/>
  <c r="AA435" i="7"/>
  <c r="M445" i="7"/>
  <c r="X450" i="7"/>
  <c r="J460" i="7"/>
  <c r="AA465" i="7"/>
  <c r="M475" i="7"/>
  <c r="K306" i="7"/>
  <c r="X301" i="7"/>
  <c r="N291" i="7"/>
  <c r="AA286" i="7"/>
  <c r="K276" i="7"/>
  <c r="X271" i="7"/>
  <c r="N261" i="7"/>
  <c r="AA256" i="7"/>
  <c r="K246" i="7"/>
  <c r="X241" i="7"/>
  <c r="N231" i="7"/>
  <c r="AA226" i="7"/>
  <c r="K216" i="7"/>
  <c r="X211" i="7"/>
  <c r="N201" i="7"/>
  <c r="AA196" i="7"/>
  <c r="K186" i="7"/>
  <c r="X181" i="7"/>
  <c r="N171" i="7"/>
  <c r="AA166" i="7"/>
  <c r="E152" i="7"/>
  <c r="R147" i="7"/>
  <c r="H137" i="7"/>
  <c r="U132" i="7"/>
  <c r="E122" i="7"/>
  <c r="R117" i="7"/>
  <c r="H107" i="7"/>
  <c r="U102" i="7"/>
  <c r="E92" i="7"/>
  <c r="R87" i="7"/>
  <c r="H77" i="7"/>
  <c r="U72" i="7"/>
  <c r="E62" i="7"/>
  <c r="R57" i="7"/>
  <c r="H47" i="7"/>
  <c r="U42" i="7"/>
  <c r="E32" i="7"/>
  <c r="R27" i="7"/>
  <c r="H17" i="7"/>
  <c r="U12" i="7"/>
  <c r="P7" i="7"/>
  <c r="J634" i="6"/>
  <c r="W629" i="6"/>
  <c r="M619" i="6"/>
  <c r="Z614" i="6"/>
  <c r="J604" i="6"/>
  <c r="W599" i="6"/>
  <c r="M589" i="6"/>
  <c r="Z584" i="6"/>
  <c r="J574" i="6"/>
  <c r="W569" i="6"/>
  <c r="M559" i="6"/>
  <c r="Z554" i="6"/>
  <c r="J544" i="6"/>
  <c r="W539" i="6"/>
  <c r="M529" i="6"/>
  <c r="Z524" i="6"/>
  <c r="J514" i="6"/>
  <c r="W509" i="6"/>
  <c r="M499" i="6"/>
  <c r="Z494" i="6"/>
  <c r="J484" i="6"/>
  <c r="K475" i="6"/>
  <c r="X470" i="6"/>
  <c r="N460" i="6"/>
  <c r="AA455" i="6"/>
  <c r="K445" i="6"/>
  <c r="X440" i="6"/>
  <c r="N430" i="6"/>
  <c r="AA425" i="6"/>
  <c r="K415" i="6"/>
  <c r="X410" i="6"/>
  <c r="N400" i="6"/>
  <c r="AA395" i="6"/>
  <c r="K385" i="6"/>
  <c r="X380" i="6"/>
  <c r="N370" i="6"/>
  <c r="AA365" i="6"/>
  <c r="K355" i="6"/>
  <c r="X350" i="6"/>
  <c r="F316" i="6"/>
  <c r="S311" i="6"/>
  <c r="I301" i="6"/>
  <c r="P296" i="6"/>
  <c r="F286" i="6"/>
  <c r="S281" i="6"/>
  <c r="I271" i="6"/>
  <c r="P266" i="6"/>
  <c r="F256" i="6"/>
  <c r="S251" i="6"/>
  <c r="I241" i="6"/>
  <c r="P236" i="6"/>
  <c r="F226" i="6"/>
  <c r="S221" i="6"/>
  <c r="I211" i="6"/>
  <c r="P206" i="6"/>
  <c r="F196" i="6"/>
  <c r="S191" i="6"/>
  <c r="I181" i="6"/>
  <c r="P176" i="6"/>
  <c r="G157" i="6"/>
  <c r="T152" i="6"/>
  <c r="D142" i="6"/>
  <c r="Q137" i="6"/>
  <c r="G127" i="6"/>
  <c r="T122" i="6"/>
  <c r="D112" i="6"/>
  <c r="Q107" i="6"/>
  <c r="G97" i="6"/>
  <c r="T92" i="6"/>
  <c r="D82" i="6"/>
  <c r="Q77" i="6"/>
  <c r="G67" i="6"/>
  <c r="T62" i="6"/>
  <c r="D52" i="6"/>
  <c r="Q47" i="6"/>
  <c r="G37" i="6"/>
  <c r="T32" i="6"/>
  <c r="D22" i="6"/>
  <c r="Q17" i="6"/>
  <c r="G7" i="6"/>
  <c r="O311" i="7"/>
  <c r="V306" i="7"/>
  <c r="L296" i="7"/>
  <c r="Y291" i="7"/>
  <c r="O281" i="7"/>
  <c r="V276" i="7"/>
  <c r="L266" i="7"/>
  <c r="Y261" i="7"/>
  <c r="O251" i="7"/>
  <c r="V246" i="7"/>
  <c r="L236" i="7"/>
  <c r="Y231" i="7"/>
  <c r="O221" i="7"/>
  <c r="V216" i="7"/>
  <c r="L206" i="7"/>
  <c r="Y201" i="7"/>
  <c r="O191" i="7"/>
  <c r="V186" i="7"/>
  <c r="L176" i="7"/>
  <c r="Y171" i="7"/>
  <c r="O157" i="7"/>
  <c r="V152" i="7"/>
  <c r="L142" i="7"/>
  <c r="Y137" i="7"/>
  <c r="O127" i="7"/>
  <c r="V122" i="7"/>
  <c r="L112" i="7"/>
  <c r="Y107" i="7"/>
  <c r="O97" i="7"/>
  <c r="V92" i="7"/>
  <c r="L82" i="7"/>
  <c r="Y77" i="7"/>
  <c r="O67" i="7"/>
  <c r="V62" i="7"/>
  <c r="L52" i="7"/>
  <c r="Y47" i="7"/>
  <c r="O37" i="7"/>
  <c r="V32" i="7"/>
  <c r="L22" i="7"/>
  <c r="Y17" i="7"/>
  <c r="O7" i="7"/>
  <c r="AA634" i="6"/>
  <c r="K624" i="6"/>
  <c r="X619" i="6"/>
  <c r="N609" i="6"/>
  <c r="AA604" i="6"/>
  <c r="K594" i="6"/>
  <c r="X589" i="6"/>
  <c r="N579" i="6"/>
  <c r="AA574" i="6"/>
  <c r="K564" i="6"/>
  <c r="X559" i="6"/>
  <c r="N549" i="6"/>
  <c r="AA544" i="6"/>
  <c r="K534" i="6"/>
  <c r="X529" i="6"/>
  <c r="N519" i="6"/>
  <c r="AA514" i="6"/>
  <c r="K504" i="6"/>
  <c r="X499" i="6"/>
  <c r="N489" i="6"/>
  <c r="AA484" i="6"/>
  <c r="K470" i="6"/>
  <c r="X465" i="6"/>
  <c r="N455" i="6"/>
  <c r="AA450" i="6"/>
  <c r="K440" i="6"/>
  <c r="X435" i="6"/>
  <c r="N425" i="6"/>
  <c r="AA420" i="6"/>
  <c r="K410" i="6"/>
  <c r="X405" i="6"/>
  <c r="N395" i="6"/>
  <c r="AA390" i="6"/>
  <c r="K380" i="6"/>
  <c r="X375" i="6"/>
  <c r="N365" i="6"/>
  <c r="AA360" i="6"/>
  <c r="K350" i="6"/>
  <c r="X345" i="6"/>
  <c r="N335" i="6"/>
  <c r="AA330" i="6"/>
  <c r="E316" i="6"/>
  <c r="R311" i="6"/>
  <c r="H301" i="6"/>
  <c r="U296" i="6"/>
  <c r="E286" i="6"/>
  <c r="R281" i="6"/>
  <c r="H271" i="6"/>
  <c r="U266" i="6"/>
  <c r="E256" i="6"/>
  <c r="R251" i="6"/>
  <c r="H241" i="6"/>
  <c r="U236" i="6"/>
  <c r="E226" i="6"/>
  <c r="R221" i="6"/>
  <c r="H211" i="6"/>
  <c r="U206" i="6"/>
  <c r="E196" i="6"/>
  <c r="R191" i="6"/>
  <c r="H181" i="6"/>
  <c r="U176" i="6"/>
  <c r="E166" i="6"/>
  <c r="R157" i="6"/>
  <c r="H147" i="6"/>
  <c r="U142" i="6"/>
  <c r="E132" i="6"/>
  <c r="R127" i="6"/>
  <c r="H117" i="6"/>
  <c r="U112" i="6"/>
  <c r="E102" i="6"/>
  <c r="R97" i="6"/>
  <c r="H87" i="6"/>
  <c r="U82" i="6"/>
  <c r="E72" i="6"/>
  <c r="R67" i="6"/>
  <c r="H57" i="6"/>
  <c r="U52" i="6"/>
  <c r="E42" i="6"/>
  <c r="R37" i="6"/>
  <c r="H27" i="6"/>
  <c r="U22" i="6"/>
  <c r="E12" i="6"/>
  <c r="R7" i="6"/>
  <c r="D34" i="5"/>
  <c r="D18" i="5"/>
  <c r="F335" i="7"/>
  <c r="Y316" i="7"/>
  <c r="O306" i="7"/>
  <c r="V301" i="7"/>
  <c r="L291" i="7"/>
  <c r="Y286" i="7"/>
  <c r="O276" i="7"/>
  <c r="V271" i="7"/>
  <c r="L261" i="7"/>
  <c r="Y256" i="7"/>
  <c r="O246" i="7"/>
  <c r="V241" i="7"/>
  <c r="L231" i="7"/>
  <c r="Y226" i="7"/>
  <c r="O216" i="7"/>
  <c r="V211" i="7"/>
  <c r="L201" i="7"/>
  <c r="Y196" i="7"/>
  <c r="O186" i="7"/>
  <c r="V181" i="7"/>
  <c r="L171" i="7"/>
  <c r="Y166" i="7"/>
  <c r="O152" i="7"/>
  <c r="V147" i="7"/>
  <c r="L137" i="7"/>
  <c r="Y132" i="7"/>
  <c r="O122" i="7"/>
  <c r="V117" i="7"/>
  <c r="L107" i="7"/>
  <c r="Y102" i="7"/>
  <c r="O92" i="7"/>
  <c r="V87" i="7"/>
  <c r="L77" i="7"/>
  <c r="Y72" i="7"/>
  <c r="O62" i="7"/>
  <c r="V57" i="7"/>
  <c r="L47" i="7"/>
  <c r="Y42" i="7"/>
  <c r="O32" i="7"/>
  <c r="V27" i="7"/>
  <c r="L17" i="7"/>
  <c r="Y12" i="7"/>
  <c r="N634" i="6"/>
  <c r="AA629" i="6"/>
  <c r="K619" i="6"/>
  <c r="X614" i="6"/>
  <c r="N604" i="6"/>
  <c r="AA599" i="6"/>
  <c r="K589" i="6"/>
  <c r="X584" i="6"/>
  <c r="N574" i="6"/>
  <c r="AA569" i="6"/>
  <c r="K559" i="6"/>
  <c r="X554" i="6"/>
  <c r="N544" i="6"/>
  <c r="AA539" i="6"/>
  <c r="K529" i="6"/>
  <c r="X524" i="6"/>
  <c r="N514" i="6"/>
  <c r="AA509" i="6"/>
  <c r="K499" i="6"/>
  <c r="X494" i="6"/>
  <c r="N484" i="6"/>
  <c r="AA475" i="6"/>
  <c r="K465" i="6"/>
  <c r="X460" i="6"/>
  <c r="N450" i="6"/>
  <c r="AA445" i="6"/>
  <c r="K435" i="6"/>
  <c r="X430" i="6"/>
  <c r="N420" i="6"/>
  <c r="AA415" i="6"/>
  <c r="K405" i="6"/>
  <c r="X400" i="6"/>
  <c r="N390" i="6"/>
  <c r="AA385" i="6"/>
  <c r="K375" i="6"/>
  <c r="X370" i="6"/>
  <c r="N360" i="6"/>
  <c r="AA355" i="6"/>
  <c r="K345" i="6"/>
  <c r="X340" i="6"/>
  <c r="N330" i="6"/>
  <c r="AA325" i="6"/>
  <c r="K311" i="6"/>
  <c r="X306" i="6"/>
  <c r="N296" i="6"/>
  <c r="AA291" i="6"/>
  <c r="K281" i="6"/>
  <c r="X276" i="6"/>
  <c r="N266" i="6"/>
  <c r="AA261" i="6"/>
  <c r="K251" i="6"/>
  <c r="X246" i="6"/>
  <c r="N236" i="6"/>
  <c r="AA231" i="6"/>
  <c r="K221" i="6"/>
  <c r="X216" i="6"/>
  <c r="N206" i="6"/>
  <c r="AA201" i="6"/>
  <c r="K191" i="6"/>
  <c r="X186" i="6"/>
  <c r="N176" i="6"/>
  <c r="AA171" i="6"/>
  <c r="E157" i="6"/>
  <c r="R152" i="6"/>
  <c r="H142" i="6"/>
  <c r="U137" i="6"/>
  <c r="E127" i="6"/>
  <c r="R122" i="6"/>
  <c r="H112" i="6"/>
  <c r="U107" i="6"/>
  <c r="E97" i="6"/>
  <c r="R92" i="6"/>
  <c r="H82" i="6"/>
  <c r="U77" i="6"/>
  <c r="E67" i="6"/>
  <c r="R62" i="6"/>
  <c r="H52" i="6"/>
  <c r="U47" i="6"/>
  <c r="E37" i="6"/>
  <c r="R32" i="6"/>
  <c r="H22" i="6"/>
  <c r="U17" i="6"/>
  <c r="E7" i="6"/>
  <c r="G91" i="5"/>
  <c r="G63" i="5"/>
  <c r="M330" i="7"/>
  <c r="G311" i="7"/>
  <c r="T306" i="7"/>
  <c r="D296" i="7"/>
  <c r="Q291" i="7"/>
  <c r="G281" i="7"/>
  <c r="T276" i="7"/>
  <c r="D266" i="7"/>
  <c r="Q261" i="7"/>
  <c r="G251" i="7"/>
  <c r="T246" i="7"/>
  <c r="D236" i="7"/>
  <c r="Q231" i="7"/>
  <c r="G221" i="7"/>
  <c r="T216" i="7"/>
  <c r="D206" i="7"/>
  <c r="Q201" i="7"/>
  <c r="G191" i="7"/>
  <c r="T186" i="7"/>
  <c r="D176" i="7"/>
  <c r="Q171" i="7"/>
  <c r="G157" i="7"/>
  <c r="T152" i="7"/>
  <c r="D142" i="7"/>
  <c r="Q137" i="7"/>
  <c r="G127" i="7"/>
  <c r="T122" i="7"/>
  <c r="D112" i="7"/>
  <c r="Q107" i="7"/>
  <c r="G97" i="7"/>
  <c r="T92" i="7"/>
  <c r="D82" i="7"/>
  <c r="Q77" i="7"/>
  <c r="G67" i="7"/>
  <c r="T62" i="7"/>
  <c r="D52" i="7"/>
  <c r="Q47" i="7"/>
  <c r="G37" i="7"/>
  <c r="T32" i="7"/>
  <c r="D22" i="7"/>
  <c r="Q17" i="7"/>
  <c r="G7" i="7"/>
  <c r="S634" i="6"/>
  <c r="I624" i="6"/>
  <c r="P619" i="6"/>
  <c r="F609" i="6"/>
  <c r="S604" i="6"/>
  <c r="I594" i="6"/>
  <c r="P589" i="6"/>
  <c r="F579" i="6"/>
  <c r="S574" i="6"/>
  <c r="I564" i="6"/>
  <c r="P559" i="6"/>
  <c r="F549" i="6"/>
  <c r="S544" i="6"/>
  <c r="I534" i="6"/>
  <c r="P529" i="6"/>
  <c r="F519" i="6"/>
  <c r="S514" i="6"/>
  <c r="I504" i="6"/>
  <c r="P499" i="6"/>
  <c r="F489" i="6"/>
  <c r="S484" i="6"/>
  <c r="I470" i="6"/>
  <c r="P465" i="6"/>
  <c r="F455" i="6"/>
  <c r="S450" i="6"/>
  <c r="I440" i="6"/>
  <c r="P435" i="6"/>
  <c r="F425" i="6"/>
  <c r="S420" i="6"/>
  <c r="I410" i="6"/>
  <c r="P405" i="6"/>
  <c r="F395" i="6"/>
  <c r="S390" i="6"/>
  <c r="I380" i="6"/>
  <c r="P375" i="6"/>
  <c r="F365" i="6"/>
  <c r="S360" i="6"/>
  <c r="I350" i="6"/>
  <c r="P345" i="6"/>
  <c r="F335" i="6"/>
  <c r="S330" i="6"/>
  <c r="I316" i="6"/>
  <c r="P311" i="6"/>
  <c r="F301" i="6"/>
  <c r="S296" i="6"/>
  <c r="I286" i="6"/>
  <c r="P281" i="6"/>
  <c r="F271" i="6"/>
  <c r="S266" i="6"/>
  <c r="I256" i="6"/>
  <c r="P251" i="6"/>
  <c r="F241" i="6"/>
  <c r="S236" i="6"/>
  <c r="I226" i="6"/>
  <c r="P221" i="6"/>
  <c r="F211" i="6"/>
  <c r="S206" i="6"/>
  <c r="I196" i="6"/>
  <c r="P191" i="6"/>
  <c r="F181" i="6"/>
  <c r="S176" i="6"/>
  <c r="I166" i="6"/>
  <c r="P157" i="6"/>
  <c r="F147" i="6"/>
  <c r="S142" i="6"/>
  <c r="I132" i="6"/>
  <c r="P127" i="6"/>
  <c r="F117" i="6"/>
  <c r="S112" i="6"/>
  <c r="I102" i="6"/>
  <c r="P97" i="6"/>
  <c r="F87" i="6"/>
  <c r="S82" i="6"/>
  <c r="I72" i="6"/>
  <c r="P67" i="6"/>
  <c r="F57" i="6"/>
  <c r="S52" i="6"/>
  <c r="I42" i="6"/>
  <c r="P37" i="6"/>
  <c r="F27" i="6"/>
  <c r="S22" i="6"/>
  <c r="I12" i="6"/>
  <c r="J7" i="6"/>
  <c r="X345" i="7"/>
  <c r="Y340" i="7"/>
  <c r="Z335" i="7"/>
  <c r="K316" i="7"/>
  <c r="X311" i="7"/>
  <c r="N301" i="7"/>
  <c r="AA296" i="7"/>
  <c r="K286" i="7"/>
  <c r="X281" i="7"/>
  <c r="N271" i="7"/>
  <c r="AA266" i="7"/>
  <c r="K256" i="7"/>
  <c r="X251" i="7"/>
  <c r="N241" i="7"/>
  <c r="AA236" i="7"/>
  <c r="K226" i="7"/>
  <c r="X221" i="7"/>
  <c r="N211" i="7"/>
  <c r="AA206" i="7"/>
  <c r="K196" i="7"/>
  <c r="X191" i="7"/>
  <c r="N181" i="7"/>
  <c r="AA176" i="7"/>
  <c r="K166" i="7"/>
  <c r="X157" i="7"/>
  <c r="N147" i="7"/>
  <c r="AA142" i="7"/>
  <c r="K132" i="7"/>
  <c r="X127" i="7"/>
  <c r="N117" i="7"/>
  <c r="AA112" i="7"/>
  <c r="K102" i="7"/>
  <c r="X97" i="7"/>
  <c r="N87" i="7"/>
  <c r="AA82" i="7"/>
  <c r="K72" i="7"/>
  <c r="X67" i="7"/>
  <c r="N57" i="7"/>
  <c r="AA52" i="7"/>
  <c r="K42" i="7"/>
  <c r="X37" i="7"/>
  <c r="N27" i="7"/>
  <c r="AA22" i="7"/>
  <c r="K12" i="7"/>
  <c r="X7" i="7"/>
  <c r="M629" i="6"/>
  <c r="Z624" i="6"/>
  <c r="J614" i="6"/>
  <c r="W609" i="6"/>
  <c r="M599" i="6"/>
  <c r="Z594" i="6"/>
  <c r="J584" i="6"/>
  <c r="W579" i="6"/>
  <c r="M569" i="6"/>
  <c r="Z564" i="6"/>
  <c r="J554" i="6"/>
  <c r="W549" i="6"/>
  <c r="M539" i="6"/>
  <c r="Z534" i="6"/>
  <c r="J524" i="6"/>
  <c r="W519" i="6"/>
  <c r="M509" i="6"/>
  <c r="Z504" i="6"/>
  <c r="J494" i="6"/>
  <c r="W489" i="6"/>
  <c r="M475" i="6"/>
  <c r="Z470" i="6"/>
  <c r="J460" i="6"/>
  <c r="W455" i="6"/>
  <c r="M445" i="6"/>
  <c r="Z440" i="6"/>
  <c r="J430" i="6"/>
  <c r="W425" i="6"/>
  <c r="M415" i="6"/>
  <c r="Z410" i="6"/>
  <c r="J400" i="6"/>
  <c r="W395" i="6"/>
  <c r="M385" i="6"/>
  <c r="Z380" i="6"/>
  <c r="J370" i="6"/>
  <c r="W365" i="6"/>
  <c r="M355" i="6"/>
  <c r="Z350" i="6"/>
  <c r="J340" i="6"/>
  <c r="W335" i="6"/>
  <c r="M325" i="6"/>
  <c r="Z316" i="6"/>
  <c r="J306" i="6"/>
  <c r="W301" i="6"/>
  <c r="M291" i="6"/>
  <c r="Z286" i="6"/>
  <c r="J276" i="6"/>
  <c r="W271" i="6"/>
  <c r="M261" i="6"/>
  <c r="Z256" i="6"/>
  <c r="J246" i="6"/>
  <c r="W241" i="6"/>
  <c r="M231" i="6"/>
  <c r="Z226" i="6"/>
  <c r="J216" i="6"/>
  <c r="W211" i="6"/>
  <c r="M201" i="6"/>
  <c r="Z196" i="6"/>
  <c r="J186" i="6"/>
  <c r="W181" i="6"/>
  <c r="M171" i="6"/>
  <c r="Z166" i="6"/>
  <c r="J152" i="6"/>
  <c r="W147" i="6"/>
  <c r="M137" i="6"/>
  <c r="Z132" i="6"/>
  <c r="J122" i="6"/>
  <c r="W117" i="6"/>
  <c r="M107" i="6"/>
  <c r="Z102" i="6"/>
  <c r="J92" i="6"/>
  <c r="W87" i="6"/>
  <c r="M77" i="6"/>
  <c r="Z72" i="6"/>
  <c r="J62" i="6"/>
  <c r="W57" i="6"/>
  <c r="M47" i="6"/>
  <c r="Z42" i="6"/>
  <c r="J32" i="6"/>
  <c r="W27" i="6"/>
  <c r="M17" i="6"/>
  <c r="Z12" i="6"/>
  <c r="E63" i="5"/>
  <c r="E91" i="5"/>
  <c r="E47" i="5"/>
  <c r="E75" i="5"/>
  <c r="O365" i="7"/>
  <c r="V340" i="7"/>
  <c r="X335" i="7"/>
  <c r="Y330" i="7"/>
  <c r="D316" i="7"/>
  <c r="Q311" i="7"/>
  <c r="G301" i="7"/>
  <c r="T296" i="7"/>
  <c r="D286" i="7"/>
  <c r="Q281" i="7"/>
  <c r="G271" i="7"/>
  <c r="T266" i="7"/>
  <c r="D256" i="7"/>
  <c r="Q251" i="7"/>
  <c r="G241" i="7"/>
  <c r="T236" i="7"/>
  <c r="D226" i="7"/>
  <c r="Q221" i="7"/>
  <c r="G211" i="7"/>
  <c r="T206" i="7"/>
  <c r="D196" i="7"/>
  <c r="Q191" i="7"/>
  <c r="G181" i="7"/>
  <c r="T176" i="7"/>
  <c r="K157" i="7"/>
  <c r="X152" i="7"/>
  <c r="N142" i="7"/>
  <c r="AA137" i="7"/>
  <c r="K127" i="7"/>
  <c r="X122" i="7"/>
  <c r="N112" i="7"/>
  <c r="AA107" i="7"/>
  <c r="K97" i="7"/>
  <c r="X92" i="7"/>
  <c r="N82" i="7"/>
  <c r="AA77" i="7"/>
  <c r="K67" i="7"/>
  <c r="X62" i="7"/>
  <c r="N52" i="7"/>
  <c r="AA47" i="7"/>
  <c r="K37" i="7"/>
  <c r="X32" i="7"/>
  <c r="N22" i="7"/>
  <c r="AA17" i="7"/>
  <c r="K7" i="7"/>
  <c r="W634" i="6"/>
  <c r="M624" i="6"/>
  <c r="Z619" i="6"/>
  <c r="J609" i="6"/>
  <c r="W604" i="6"/>
  <c r="M594" i="6"/>
  <c r="Z589" i="6"/>
  <c r="J579" i="6"/>
  <c r="W574" i="6"/>
  <c r="M564" i="6"/>
  <c r="Z559" i="6"/>
  <c r="J549" i="6"/>
  <c r="W544" i="6"/>
  <c r="M534" i="6"/>
  <c r="Z529" i="6"/>
  <c r="J519" i="6"/>
  <c r="W514" i="6"/>
  <c r="M504" i="6"/>
  <c r="Z499" i="6"/>
  <c r="J489" i="6"/>
  <c r="W484" i="6"/>
  <c r="M470" i="6"/>
  <c r="Z465" i="6"/>
  <c r="J455" i="6"/>
  <c r="W450" i="6"/>
  <c r="M440" i="6"/>
  <c r="Z435" i="6"/>
  <c r="J425" i="6"/>
  <c r="W420" i="6"/>
  <c r="M410" i="6"/>
  <c r="Z405" i="6"/>
  <c r="J395" i="6"/>
  <c r="W390" i="6"/>
  <c r="M380" i="6"/>
  <c r="Z375" i="6"/>
  <c r="J365" i="6"/>
  <c r="W360" i="6"/>
  <c r="M350" i="6"/>
  <c r="Z345" i="6"/>
  <c r="J335" i="6"/>
  <c r="W330" i="6"/>
  <c r="M316" i="6"/>
  <c r="Z311" i="6"/>
  <c r="J301" i="6"/>
  <c r="W296" i="6"/>
  <c r="M286" i="6"/>
  <c r="Z281" i="6"/>
  <c r="J271" i="6"/>
  <c r="W266" i="6"/>
  <c r="M256" i="6"/>
  <c r="Z251" i="6"/>
  <c r="J241" i="6"/>
  <c r="W236" i="6"/>
  <c r="M226" i="6"/>
  <c r="Z221" i="6"/>
  <c r="J211" i="6"/>
  <c r="W206" i="6"/>
  <c r="M196" i="6"/>
  <c r="Z191" i="6"/>
  <c r="J181" i="6"/>
  <c r="W176" i="6"/>
  <c r="M166" i="6"/>
  <c r="Z157" i="6"/>
  <c r="J147" i="6"/>
  <c r="W142" i="6"/>
  <c r="M132" i="6"/>
  <c r="Z127" i="6"/>
  <c r="J117" i="6"/>
  <c r="W112" i="6"/>
  <c r="M102" i="6"/>
  <c r="Z97" i="6"/>
  <c r="J87" i="6"/>
  <c r="W82" i="6"/>
  <c r="M72" i="6"/>
  <c r="Z67" i="6"/>
  <c r="J57" i="6"/>
  <c r="W52" i="6"/>
  <c r="M42" i="6"/>
  <c r="Z37" i="6"/>
  <c r="J27" i="6"/>
  <c r="W22" i="6"/>
  <c r="M12" i="6"/>
  <c r="Z7" i="6"/>
  <c r="D85" i="5"/>
  <c r="D21" i="3" l="1"/>
  <c r="D36" i="3" s="1"/>
  <c r="G16" i="3"/>
  <c r="G35" i="3" s="1"/>
  <c r="E16" i="3"/>
  <c r="E35" i="3" s="1"/>
  <c r="F79" i="5"/>
  <c r="E93" i="5"/>
  <c r="E90" i="5" s="1"/>
  <c r="E77" i="5"/>
  <c r="E74" i="5" s="1"/>
  <c r="E60" i="5"/>
  <c r="E57" i="5" s="1"/>
  <c r="E44" i="5"/>
  <c r="E41" i="5" s="1"/>
  <c r="E26" i="5"/>
  <c r="E23" i="5" s="1"/>
  <c r="E88" i="5"/>
  <c r="E85" i="5" s="1"/>
  <c r="E72" i="5"/>
  <c r="E69" i="5" s="1"/>
  <c r="E54" i="5"/>
  <c r="E51" i="5" s="1"/>
  <c r="E37" i="5"/>
  <c r="E34" i="5" s="1"/>
  <c r="E21" i="5"/>
  <c r="E18" i="5" s="1"/>
  <c r="E82" i="5"/>
  <c r="E65" i="5"/>
  <c r="E49" i="5"/>
  <c r="E46" i="5" s="1"/>
  <c r="E32" i="5"/>
  <c r="E29" i="5" s="1"/>
  <c r="E13" i="5"/>
  <c r="E21" i="3"/>
  <c r="E36" i="3" s="1"/>
  <c r="F51" i="5"/>
  <c r="F88" i="5"/>
  <c r="F85" i="5" s="1"/>
  <c r="F72" i="5"/>
  <c r="F69" i="5" s="1"/>
  <c r="F54" i="5"/>
  <c r="F37" i="5"/>
  <c r="F34" i="5" s="1"/>
  <c r="F21" i="5"/>
  <c r="F18" i="5" s="1"/>
  <c r="F49" i="5"/>
  <c r="F46" i="5" s="1"/>
  <c r="F32" i="5"/>
  <c r="F29" i="5" s="1"/>
  <c r="F13" i="5"/>
  <c r="F82" i="5"/>
  <c r="F65" i="5"/>
  <c r="F62" i="5" s="1"/>
  <c r="F93" i="5"/>
  <c r="F90" i="5" s="1"/>
  <c r="F77" i="5"/>
  <c r="F74" i="5" s="1"/>
  <c r="F60" i="5"/>
  <c r="F57" i="5" s="1"/>
  <c r="F44" i="5"/>
  <c r="F41" i="5" s="1"/>
  <c r="F26" i="5"/>
  <c r="F23" i="5" s="1"/>
  <c r="G88" i="5"/>
  <c r="G72" i="5"/>
  <c r="G69" i="5" s="1"/>
  <c r="G54" i="5"/>
  <c r="G51" i="5" s="1"/>
  <c r="G37" i="5"/>
  <c r="G34" i="5" s="1"/>
  <c r="G21" i="5"/>
  <c r="G18" i="5" s="1"/>
  <c r="G82" i="5"/>
  <c r="G79" i="5" s="1"/>
  <c r="G65" i="5"/>
  <c r="G62" i="5" s="1"/>
  <c r="G49" i="5"/>
  <c r="G32" i="5"/>
  <c r="G29" i="5" s="1"/>
  <c r="G93" i="5"/>
  <c r="G90" i="5" s="1"/>
  <c r="G77" i="5"/>
  <c r="G74" i="5" s="1"/>
  <c r="G60" i="5"/>
  <c r="G57" i="5" s="1"/>
  <c r="G44" i="5"/>
  <c r="G41" i="5" s="1"/>
  <c r="G26" i="5"/>
  <c r="G23" i="5" s="1"/>
  <c r="E62" i="5"/>
  <c r="G46" i="5"/>
  <c r="E79" i="5"/>
  <c r="D16" i="3"/>
  <c r="D35" i="3" s="1"/>
  <c r="G21" i="3"/>
  <c r="G36" i="3" s="1"/>
  <c r="G85" i="5"/>
  <c r="F16" i="3"/>
  <c r="F35" i="3" s="1"/>
  <c r="F21" i="3"/>
  <c r="F36" i="3" s="1"/>
</calcChain>
</file>

<file path=xl/sharedStrings.xml><?xml version="1.0" encoding="utf-8"?>
<sst xmlns="http://schemas.openxmlformats.org/spreadsheetml/2006/main" count="25874" uniqueCount="3166">
  <si>
    <t>Составляющие расчета средневзешенной нерегулируемой цены на электрическую энергию (мощность),
используемой для расчета предельного уровня неругулируемой цены для первой ценовой категории</t>
  </si>
  <si>
    <t>№, п/п</t>
  </si>
  <si>
    <t>Составляющие расчета</t>
  </si>
  <si>
    <t>Ед. Изм.</t>
  </si>
  <si>
    <t>Величина</t>
  </si>
  <si>
    <t>1.</t>
  </si>
  <si>
    <t>Средневзвешенная нерегулируемая цена на электрическую энергии на оптовом рынке</t>
  </si>
  <si>
    <t>руб / МВтч</t>
  </si>
  <si>
    <t>2.</t>
  </si>
  <si>
    <t>Средневзвешенная нерегулируемая цена на мощность на оптовом рынке</t>
  </si>
  <si>
    <t>руб / МВт</t>
  </si>
  <si>
    <t>3.</t>
  </si>
  <si>
    <t>Коэффициент оплаты мощности потребителями (покупателями), осуществляющими расчеты по первой ценовой категории</t>
  </si>
  <si>
    <t>-</t>
  </si>
  <si>
    <t>4.</t>
  </si>
  <si>
    <t>Объем фактического пикового потребления гарантирующего поставщика на оптовом рынке</t>
  </si>
  <si>
    <t>МВт</t>
  </si>
  <si>
    <t>5.</t>
  </si>
  <si>
    <t>Величина мощности, соответствующей покупке электрической энергии гарантирующим поставщиком у производителей розничного рынка</t>
  </si>
  <si>
    <t>6.</t>
  </si>
  <si>
    <t>Сумма величин мощности, оплачиваемой на розничном рынке потребителями (покупателями),осуществляющими расчеты по второй-шестой ценовым категориям, в т.ч.:</t>
  </si>
  <si>
    <t>6.1.</t>
  </si>
  <si>
    <t xml:space="preserve"> - по второй ценовой категории</t>
  </si>
  <si>
    <t>6.2.</t>
  </si>
  <si>
    <t xml:space="preserve"> - по третьей ценовой категории</t>
  </si>
  <si>
    <t>6.3.</t>
  </si>
  <si>
    <t xml:space="preserve"> - по четвертой ценовой категории</t>
  </si>
  <si>
    <t>6.4.</t>
  </si>
  <si>
    <t xml:space="preserve"> - по пятой ценовой категории</t>
  </si>
  <si>
    <t>6.5.</t>
  </si>
  <si>
    <t xml:space="preserve"> - по шестой ценовой категории</t>
  </si>
  <si>
    <t>7.</t>
  </si>
  <si>
    <t>Объем потребления мощности населением и приравнеными к нему категориями потребителей, равный установленным значениям в утвержденном сводном прогнозном балансе производства и поставок электрической энергии (мощности) в рамках Единой энергетической системы России</t>
  </si>
  <si>
    <t>8.</t>
  </si>
  <si>
    <t>Объем потребления электрической энергии потребителями (покупателями), осуществляющими расчеты по второй ценовой категории, в т.ч.</t>
  </si>
  <si>
    <t>МВтч</t>
  </si>
  <si>
    <t>8.1.</t>
  </si>
  <si>
    <t>Для трех зон суток</t>
  </si>
  <si>
    <t>8.1.1.</t>
  </si>
  <si>
    <t xml:space="preserve"> - по ночной зоне суток</t>
  </si>
  <si>
    <t>8.1.2.</t>
  </si>
  <si>
    <t xml:space="preserve"> - по полупиковой зоне суток</t>
  </si>
  <si>
    <t>8.1.3.</t>
  </si>
  <si>
    <t xml:space="preserve"> - по пиковой зоне суток</t>
  </si>
  <si>
    <t>8.2.</t>
  </si>
  <si>
    <t>Для двух зон суток</t>
  </si>
  <si>
    <t>8.2.1.</t>
  </si>
  <si>
    <t>8.2.2.</t>
  </si>
  <si>
    <t>9.</t>
  </si>
  <si>
    <t>Фактический объем потребления электрической энергии гарантирующего поставщика на оптовом рынке</t>
  </si>
  <si>
    <t>10.</t>
  </si>
  <si>
    <t>Объем покупки электрической энергии гарантирующим поставщиком у производителей розничного рынка</t>
  </si>
  <si>
    <t>11.</t>
  </si>
  <si>
    <t>Сумма объемов потребления элеткрической энергии потребителями (покупателями), осуществляющими расчеты по второй-шестой ценовым категориям, в т.ч.:</t>
  </si>
  <si>
    <t>11.1.</t>
  </si>
  <si>
    <t>11.2.</t>
  </si>
  <si>
    <t>11.3.</t>
  </si>
  <si>
    <t>11.4.</t>
  </si>
  <si>
    <t>11.5.</t>
  </si>
  <si>
    <t>12.</t>
  </si>
  <si>
    <t>Объем потребления элеткрической энергии населением и приравненными к нему категориями потребителей, равный установленным значениям в утвержденном сводном прогнозном балансе производства и поставок электрической энергии (мощности) в рамках Единой энергетической системы России</t>
  </si>
  <si>
    <t>13.</t>
  </si>
  <si>
    <t xml:space="preserve">Величина изменения средневзвешенной нерегулируемой цены на электрическую энергию (мощность), связанная с учетом данных за предыдущие расчетные периоды                                                                                                                                                                                                        </t>
  </si>
  <si>
    <t>*-порядок определения и применения гарантирующими поставщиками нерегулируемых цен на электрическую энергию (мощность) установлен постановлением Правительства Российской Федерации от 04.05.2012 №442 и постановлением Правительства Российской Федерации от 29.12.2011 №1179</t>
  </si>
  <si>
    <t>№ п/п</t>
  </si>
  <si>
    <t>Группа потребителей</t>
  </si>
  <si>
    <t>Единица измерения</t>
  </si>
  <si>
    <t>Предельный уровень нерегулируемых цен</t>
  </si>
  <si>
    <t>Диапазоны напряжения</t>
  </si>
  <si>
    <t>ВН</t>
  </si>
  <si>
    <t>СН-I</t>
  </si>
  <si>
    <t>CH-II</t>
  </si>
  <si>
    <t>HH</t>
  </si>
  <si>
    <t>Электросетевые организации, приобретающие электроэнергию на цели компенсации технологического расхода (потерь) электрической энергии</t>
  </si>
  <si>
    <t>1.1.1.</t>
  </si>
  <si>
    <t>для фактических объемов, не превышающих утвержденные объемы потерь по балансу ФАС России</t>
  </si>
  <si>
    <t>руб./кВт.ч</t>
  </si>
  <si>
    <t>1.1.1.1.</t>
  </si>
  <si>
    <t xml:space="preserve"> -средневзвешенная стоимость э/э (м)</t>
  </si>
  <si>
    <t>руб./МВт.ч</t>
  </si>
  <si>
    <t>1.1.1.2.</t>
  </si>
  <si>
    <t xml:space="preserve"> -сбытовая надбавка ГП</t>
  </si>
  <si>
    <t>1.1.1.3.</t>
  </si>
  <si>
    <t xml:space="preserve"> -инфраструктурные платежи</t>
  </si>
  <si>
    <t>Все цены указаны без учета НДС.</t>
  </si>
  <si>
    <t>1. Первая ценовая категория
(для объемов покупки электрической энергии (мощности), учет которых осуществляется в целом за расчетный период)
для покупателей, в отношении которых осуществляется покупка электрической энергии (мощности) на оптовом рынке</t>
  </si>
  <si>
    <t>Прочие потребители</t>
  </si>
  <si>
    <t>1.1.</t>
  </si>
  <si>
    <t>Потребители, рассчитывающиеся по договорам энергоснабжения</t>
  </si>
  <si>
    <t>Предельный уровень нерегулируемых цен для подгруппы потребителей с максимальной мощностью энергопринимающих устройств до 670  кВт</t>
  </si>
  <si>
    <t xml:space="preserve"> -услуги по передаче</t>
  </si>
  <si>
    <t>1.1.1.4.</t>
  </si>
  <si>
    <t>1.1.2.</t>
  </si>
  <si>
    <t>Предельный уровень нерегулируемых цен для подгруппы потребителей с максимальной мощностью энергопринимающих устройств от 670 кВт до 10 МВт</t>
  </si>
  <si>
    <t>1.1.2.1.</t>
  </si>
  <si>
    <t>1.1.2.2.</t>
  </si>
  <si>
    <t>1.1.2.3.</t>
  </si>
  <si>
    <t>1.1.2.4.</t>
  </si>
  <si>
    <t>1.1.3.</t>
  </si>
  <si>
    <t>Предельный уровень нерегулируемых цен для подгруппы потребителей с максимальной мощностью энергопринимающих устройств не менее 10 МВт</t>
  </si>
  <si>
    <t>1.1.3.1.</t>
  </si>
  <si>
    <t>1.1.3.2.</t>
  </si>
  <si>
    <t>1.1.3.3.</t>
  </si>
  <si>
    <t>1.1.3.4.</t>
  </si>
  <si>
    <t>до 670  кВт</t>
  </si>
  <si>
    <t>от 670 кВт до 10 МВт</t>
  </si>
  <si>
    <t>не менее 10 МВт</t>
  </si>
  <si>
    <t>1. Первая ценовая категория
(для объемов покупки электрической энергии (мощности), учет которых осуществляется в целом за расчетный период)
для покупателей, в отношении которых осуществляется покупка электрической энергии (мощности) на розничном рынке</t>
  </si>
  <si>
    <t xml:space="preserve"> -сбытовая надбавка МЭС</t>
  </si>
  <si>
    <t>1.1.1.5.</t>
  </si>
  <si>
    <t>1.1.2.5.</t>
  </si>
  <si>
    <t>1.1.3.5.</t>
  </si>
  <si>
    <t>2. Вторая ценовая категория
(для объемов покупки электрической энергии (мощности), учет которых осуществляется
 по зонам суток расчетного периода)</t>
  </si>
  <si>
    <t>2.1.</t>
  </si>
  <si>
    <t>2.1.1.</t>
  </si>
  <si>
    <t>Предельный уровень нерегулируемых цен для подгруппы потребителей 
с максимальной мощностью энергопринимающих устройств до 670 кВт</t>
  </si>
  <si>
    <t>2.1.1.1.</t>
  </si>
  <si>
    <t>Предельный уровень нерегулируемых цен для трех зон суток</t>
  </si>
  <si>
    <t>2.1.1.1.1.</t>
  </si>
  <si>
    <t>ночная зона</t>
  </si>
  <si>
    <t>2.1.1.1.1.1.</t>
  </si>
  <si>
    <t>2.1.1.1.1.2.</t>
  </si>
  <si>
    <t>2.1.1.1.1.3.</t>
  </si>
  <si>
    <t>2.1.1.1.1.4.</t>
  </si>
  <si>
    <t>2.1.1.1.2.</t>
  </si>
  <si>
    <t>полупиковая зона</t>
  </si>
  <si>
    <t>2.1.1.1.2.1.</t>
  </si>
  <si>
    <t>2.1.1.1.2.2.</t>
  </si>
  <si>
    <t>2.1.1.1.2.3.</t>
  </si>
  <si>
    <t>2.1.1.1.2.4.</t>
  </si>
  <si>
    <t>2.1.1.1.3.</t>
  </si>
  <si>
    <t>пиковая зона</t>
  </si>
  <si>
    <t>2.1.1.1.3.1.</t>
  </si>
  <si>
    <t>2.1.1.1.3.2.</t>
  </si>
  <si>
    <t>2.1.1.1.3.3.</t>
  </si>
  <si>
    <t>2.1.1.1.3.4.</t>
  </si>
  <si>
    <t>2.1.1.2.</t>
  </si>
  <si>
    <t>Предельный уровень нерегулируемых цен для двух зон суток</t>
  </si>
  <si>
    <t>2.1.1.2.1.</t>
  </si>
  <si>
    <t>2.1.1.2.1.1.</t>
  </si>
  <si>
    <t>2.1.1.2.1.2.</t>
  </si>
  <si>
    <t>2.1.1.2.1.3.</t>
  </si>
  <si>
    <t>2.1.1.2.1.4.</t>
  </si>
  <si>
    <t>2.1.1.2.2.</t>
  </si>
  <si>
    <t>дневная зона</t>
  </si>
  <si>
    <t>2.1.1.2.2.1.</t>
  </si>
  <si>
    <t>2.1.1.2.2.2.</t>
  </si>
  <si>
    <t>2.1.1.2.2.3.</t>
  </si>
  <si>
    <t>2.1.1.2.2.4.</t>
  </si>
  <si>
    <t>2.1.2.</t>
  </si>
  <si>
    <t>Предельный уровень нерегулируемых цен для подгруппы потребителей 
с максимальной мощностью энергопринимающих устройств от 670 кВт до 10 МВт</t>
  </si>
  <si>
    <t>2.1.2.1.</t>
  </si>
  <si>
    <t>2.1.2.1.1.</t>
  </si>
  <si>
    <t>2.1.2.1.1.1.</t>
  </si>
  <si>
    <t>2.1.2.1.1.2.</t>
  </si>
  <si>
    <t>2.1.2.1.1.3.</t>
  </si>
  <si>
    <t>2.1.2.1.1.4.</t>
  </si>
  <si>
    <t>2.1.2.1.2.</t>
  </si>
  <si>
    <t>2.1.2.1.2.1.</t>
  </si>
  <si>
    <t>2.1.2.1.2.2.</t>
  </si>
  <si>
    <t>2.1.2.1.2.3.</t>
  </si>
  <si>
    <t>2.1.2.1.2.4.</t>
  </si>
  <si>
    <t>2.1.2.1.3.</t>
  </si>
  <si>
    <t>2.1.2.1.3.1.</t>
  </si>
  <si>
    <t>2.1.2.1.3.2.</t>
  </si>
  <si>
    <t>2.1.2.1.3.3.</t>
  </si>
  <si>
    <t>2.1.2.1.3.4.</t>
  </si>
  <si>
    <t>2.1.2.2.</t>
  </si>
  <si>
    <t>2.1.2.2.1.</t>
  </si>
  <si>
    <t>2.1.2.2.1.1.</t>
  </si>
  <si>
    <t>2.1.2.2.1.2.</t>
  </si>
  <si>
    <t>2.1.2.2.1.3.</t>
  </si>
  <si>
    <t>2.1.2.2.1.4.</t>
  </si>
  <si>
    <t>2.1.2.2.2.</t>
  </si>
  <si>
    <t>2.1.2.2.2.1.</t>
  </si>
  <si>
    <t>2.1.2.2.2.2.</t>
  </si>
  <si>
    <t>2.1.2.2.2.3.</t>
  </si>
  <si>
    <t>2.1.2.2.2.4.</t>
  </si>
  <si>
    <t>2.1.3.</t>
  </si>
  <si>
    <t>Предельный уровень нерегулируемых цен для подгруппы потребителей 
с максимальной мощностью энергопринимающих устройств не менее 10 МВт</t>
  </si>
  <si>
    <t>2.1.3.1.</t>
  </si>
  <si>
    <t>2.1.3.1.1.</t>
  </si>
  <si>
    <t>2.1.3.1.1.1.</t>
  </si>
  <si>
    <t>2.1.3.1.1.2.</t>
  </si>
  <si>
    <t>2.1.3.1.1.3.</t>
  </si>
  <si>
    <t>2.1.3.1.1.4.</t>
  </si>
  <si>
    <t>2.1.3.1.2.</t>
  </si>
  <si>
    <t>2.1.3.1.2.1.</t>
  </si>
  <si>
    <t>2.1.3.1.2.2.</t>
  </si>
  <si>
    <t>2.1.3.1.2.3.</t>
  </si>
  <si>
    <t>2.1.3.1.2.4.</t>
  </si>
  <si>
    <t>2.1.3.1.3.</t>
  </si>
  <si>
    <t>2.1.3.1.3.1.</t>
  </si>
  <si>
    <t>2.1.3.1.3.2.</t>
  </si>
  <si>
    <t>2.1.3.1.3.3.</t>
  </si>
  <si>
    <t>2.1.3.1.3.4.</t>
  </si>
  <si>
    <t>2.1.3.2.</t>
  </si>
  <si>
    <t>2.1.3.2.1.</t>
  </si>
  <si>
    <t>2.1.3.2.1.1.</t>
  </si>
  <si>
    <t>2.1.3.2.1.2.</t>
  </si>
  <si>
    <t>2.1.3.2.1.3.</t>
  </si>
  <si>
    <t>2.1.3.2.1.4.</t>
  </si>
  <si>
    <t>2.1.3.2.2.</t>
  </si>
  <si>
    <t>2.1.3.2.2.1.</t>
  </si>
  <si>
    <t>2.1.3.2.2.2.</t>
  </si>
  <si>
    <t>2.1.3.2.2.3.</t>
  </si>
  <si>
    <t>2.1.3.2.2.4.</t>
  </si>
  <si>
    <t>3. Третья ценовая категория
(для объемов покупки электрической энергии (мощности), в отношении которых в расчетном периоде осуществляется почасовой учёт,
и стоимость услуг по передаче электрической энергии (мощности) определяется по цене услуг в одноставочном исчислении)</t>
  </si>
  <si>
    <t>Прочие потребители, подгруппа "максимальная мощность энергопринимающих устройств до 670  кВт"</t>
  </si>
  <si>
    <t>Ставка, применяемая к фактическому почасовому объему покупки электрической энергии, отпущенному на уровне напряжения ВН</t>
  </si>
  <si>
    <t>Дата</t>
  </si>
  <si>
    <t>Единица Измерения</t>
  </si>
  <si>
    <t>0:00-1:00</t>
  </si>
  <si>
    <t>1:00-2:00</t>
  </si>
  <si>
    <t>2:00-3:00</t>
  </si>
  <si>
    <t>3:00-4:00</t>
  </si>
  <si>
    <t>4:00-5:00</t>
  </si>
  <si>
    <t>5:00-6:00</t>
  </si>
  <si>
    <t>6:00-7:00</t>
  </si>
  <si>
    <t>7:00-8:00</t>
  </si>
  <si>
    <t>8:00-9:00</t>
  </si>
  <si>
    <t>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</si>
  <si>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</si>
  <si>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</si>
  <si>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</si>
  <si>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</si>
  <si>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</si>
  <si>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</si>
  <si>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</si>
  <si>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</si>
  <si>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</si>
  <si>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</si>
  <si>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</si>
  <si>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</si>
  <si>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</si>
  <si>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23:00-0:00</t>
  </si>
  <si>
    <t>3.1.1.</t>
  </si>
  <si>
    <t>3.1.1.1.</t>
  </si>
  <si>
    <t xml:space="preserve"> -средневзвешенная стоимость э/э</t>
  </si>
  <si>
    <t>3.1.1.2.</t>
  </si>
  <si>
    <t>3.1.1.3.</t>
  </si>
  <si>
    <t>3.1.1.4.</t>
  </si>
  <si>
    <t>3.1.2.</t>
  </si>
  <si>
    <t>3.1.2.1.</t>
  </si>
  <si>
    <t>3.1.2.2.</t>
  </si>
  <si>
    <t>3.1.2.3.</t>
  </si>
  <si>
    <t>3.1.2.4.</t>
  </si>
  <si>
    <t>3.1.3.</t>
  </si>
  <si>
    <t>3.1.3.1.</t>
  </si>
  <si>
    <t>3.1.3.2.</t>
  </si>
  <si>
    <t>3.1.3.3.</t>
  </si>
  <si>
    <t>3.1.3.4.</t>
  </si>
  <si>
    <t>3.1.4.</t>
  </si>
  <si>
    <t>3.1.4.1.</t>
  </si>
  <si>
    <t>3.1.4.2.</t>
  </si>
  <si>
    <t>3.1.4.3.</t>
  </si>
  <si>
    <t>3.1.4.4.</t>
  </si>
  <si>
    <t>3.1.5.</t>
  </si>
  <si>
    <t>3.1.5.1.</t>
  </si>
  <si>
    <t>3.1.5.2.</t>
  </si>
  <si>
    <t>3.1.5.3.</t>
  </si>
  <si>
    <t>3.1.5.4.</t>
  </si>
  <si>
    <t>3.1.6.</t>
  </si>
  <si>
    <t>3.1.6.1.</t>
  </si>
  <si>
    <t>3.1.6.2.</t>
  </si>
  <si>
    <t>3.1.6.3.</t>
  </si>
  <si>
    <t>3.1.6.4.</t>
  </si>
  <si>
    <t>3.1.7.</t>
  </si>
  <si>
    <t>3.1.7.1.</t>
  </si>
  <si>
    <t>3.1.7.2.</t>
  </si>
  <si>
    <t>3.1.7.3.</t>
  </si>
  <si>
    <t>3.1.7.4.</t>
  </si>
  <si>
    <t>3.1.8.</t>
  </si>
  <si>
    <t>3.1.8.1.</t>
  </si>
  <si>
    <t>3.1.8.2.</t>
  </si>
  <si>
    <t>3.1.8.3.</t>
  </si>
  <si>
    <t>3.1.8.4.</t>
  </si>
  <si>
    <t>3.1.9.</t>
  </si>
  <si>
    <t>3.1.9.1.</t>
  </si>
  <si>
    <t>3.1.9.2.</t>
  </si>
  <si>
    <t>3.1.9.3.</t>
  </si>
  <si>
    <t>3.1.9.4.</t>
  </si>
  <si>
    <t>3.1.10.</t>
  </si>
  <si>
    <t>3.1.10.1.</t>
  </si>
  <si>
    <t>3.1.10.2.</t>
  </si>
  <si>
    <t>3.1.10.3.</t>
  </si>
  <si>
    <t>3.1.10.4.</t>
  </si>
  <si>
    <t>3.1.11.</t>
  </si>
  <si>
    <t>3.1.11.1.</t>
  </si>
  <si>
    <t>3.1.11.2.</t>
  </si>
  <si>
    <t>3.1.11.3.</t>
  </si>
  <si>
    <t>3.1.11.4.</t>
  </si>
  <si>
    <t>3.1.12.</t>
  </si>
  <si>
    <t>3.1.12.1.</t>
  </si>
  <si>
    <t>3.1.12.2.</t>
  </si>
  <si>
    <t>3.1.12.3.</t>
  </si>
  <si>
    <t>3.1.12.4.</t>
  </si>
  <si>
    <t>3.1.13.</t>
  </si>
  <si>
    <t>3.1.13.1.</t>
  </si>
  <si>
    <t>3.1.13.2.</t>
  </si>
  <si>
    <t>3.1.13.3.</t>
  </si>
  <si>
    <t>3.1.13.4.</t>
  </si>
  <si>
    <t>3.1.14.</t>
  </si>
  <si>
    <t>3.1.14.1.</t>
  </si>
  <si>
    <t>3.1.14.2.</t>
  </si>
  <si>
    <t>3.1.14.3.</t>
  </si>
  <si>
    <t>3.1.14.4.</t>
  </si>
  <si>
    <t>3.1.15.</t>
  </si>
  <si>
    <t>3.1.15.1.</t>
  </si>
  <si>
    <t>3.1.15.2.</t>
  </si>
  <si>
    <t>3.1.15.3.</t>
  </si>
  <si>
    <t>3.1.15.4.</t>
  </si>
  <si>
    <t>3.1.16.</t>
  </si>
  <si>
    <t>3.1.16.1.</t>
  </si>
  <si>
    <t>3.1.16.2.</t>
  </si>
  <si>
    <t>3.1.16.3.</t>
  </si>
  <si>
    <t>3.1.16.4.</t>
  </si>
  <si>
    <t>3.1.17.</t>
  </si>
  <si>
    <t>3.1.17.1.</t>
  </si>
  <si>
    <t>3.1.17.2.</t>
  </si>
  <si>
    <t>3.1.17.3.</t>
  </si>
  <si>
    <t>3.1.17.4.</t>
  </si>
  <si>
    <t>3.1.18.</t>
  </si>
  <si>
    <t>3.1.18.1.</t>
  </si>
  <si>
    <t>3.1.18.2.</t>
  </si>
  <si>
    <t>3.1.18.3.</t>
  </si>
  <si>
    <t>3.1.18.4.</t>
  </si>
  <si>
    <t>3.1.19.</t>
  </si>
  <si>
    <t>3.1.19.1.</t>
  </si>
  <si>
    <t>3.1.19.2.</t>
  </si>
  <si>
    <t>3.1.19.3.</t>
  </si>
  <si>
    <t>3.1.19.4.</t>
  </si>
  <si>
    <t>3.1.20.</t>
  </si>
  <si>
    <t>3.1.20.1.</t>
  </si>
  <si>
    <t>3.1.20.2.</t>
  </si>
  <si>
    <t>3.1.20.3.</t>
  </si>
  <si>
    <t>3.1.20.4.</t>
  </si>
  <si>
    <t>3.1.21.</t>
  </si>
  <si>
    <t>3.1.21.1.</t>
  </si>
  <si>
    <t>3.1.21.2.</t>
  </si>
  <si>
    <t>3.1.21.3.</t>
  </si>
  <si>
    <t>3.1.21.4.</t>
  </si>
  <si>
    <t>3.1.22.</t>
  </si>
  <si>
    <t>3.1.22.1.</t>
  </si>
  <si>
    <t>3.1.22.2.</t>
  </si>
  <si>
    <t>3.1.22.3.</t>
  </si>
  <si>
    <t>3.1.22.4.</t>
  </si>
  <si>
    <t>3.1.23.</t>
  </si>
  <si>
    <t>3.1.23.1.</t>
  </si>
  <si>
    <t>3.1.23.2.</t>
  </si>
  <si>
    <t>3.1.23.3.</t>
  </si>
  <si>
    <t>3.1.23.4.</t>
  </si>
  <si>
    <t>3.1.24.</t>
  </si>
  <si>
    <t>3.1.24.1.</t>
  </si>
  <si>
    <t>3.1.24.2.</t>
  </si>
  <si>
    <t>3.1.24.3.</t>
  </si>
  <si>
    <t>3.1.24.4.</t>
  </si>
  <si>
    <t>3.1.25.</t>
  </si>
  <si>
    <t>3.1.25.1.</t>
  </si>
  <si>
    <t>3.1.25.2.</t>
  </si>
  <si>
    <t>3.1.25.3.</t>
  </si>
  <si>
    <t>3.1.25.4.</t>
  </si>
  <si>
    <t>3.1.26.</t>
  </si>
  <si>
    <t>3.1.26.1.</t>
  </si>
  <si>
    <t>3.1.26.2.</t>
  </si>
  <si>
    <t>3.1.26.3.</t>
  </si>
  <si>
    <t>3.1.26.4.</t>
  </si>
  <si>
    <t>3.1.27.</t>
  </si>
  <si>
    <t>3.1.27.1.</t>
  </si>
  <si>
    <t>3.1.27.2.</t>
  </si>
  <si>
    <t>3.1.27.3.</t>
  </si>
  <si>
    <t>3.1.27.4.</t>
  </si>
  <si>
    <t>3.1.28.</t>
  </si>
  <si>
    <t>3.1.28.1.</t>
  </si>
  <si>
    <t>3.1.28.2.</t>
  </si>
  <si>
    <t>3.1.28.3.</t>
  </si>
  <si>
    <t>3.1.28.4.</t>
  </si>
  <si>
    <t>3.1.29.</t>
  </si>
  <si>
    <t>3.1.29.1.</t>
  </si>
  <si>
    <t>3.1.29.2.</t>
  </si>
  <si>
    <t>3.1.29.3.</t>
  </si>
  <si>
    <t>3.1.29.4.</t>
  </si>
  <si>
    <t>3.1.30.</t>
  </si>
  <si>
    <t>3.1.30.1.</t>
  </si>
  <si>
    <t>3.1.30.2.</t>
  </si>
  <si>
    <t>3.1.30.3.</t>
  </si>
  <si>
    <t>3.1.30.4.</t>
  </si>
  <si>
    <t>3.1.31.</t>
  </si>
  <si>
    <t>3.1.31.1.</t>
  </si>
  <si>
    <t>3.1.31.2.</t>
  </si>
  <si>
    <t>3.1.31.3.</t>
  </si>
  <si>
    <t>3.1.31.4.</t>
  </si>
  <si>
    <t xml:space="preserve"> </t>
  </si>
  <si>
    <t>Ставка, применяемая к фактическому почасовому объему покупки электрической энергии, отпущенному на уровне напряжения СН-1</t>
  </si>
  <si>
    <t>3.2.1.</t>
  </si>
  <si>
    <t>3.2.1.1.</t>
  </si>
  <si>
    <t>3.2.1.2.</t>
  </si>
  <si>
    <t>3.2.1.3.</t>
  </si>
  <si>
    <t>3.2.1.4.</t>
  </si>
  <si>
    <t>3.2.2.</t>
  </si>
  <si>
    <t>3.2.2.1.</t>
  </si>
  <si>
    <t>3.2.2.2.</t>
  </si>
  <si>
    <t>3.2.2.3.</t>
  </si>
  <si>
    <t>3.2.2.4.</t>
  </si>
  <si>
    <t>3.2.3.</t>
  </si>
  <si>
    <t>3.2.3.1.</t>
  </si>
  <si>
    <t>3.2.3.2.</t>
  </si>
  <si>
    <t>3.2.3.3.</t>
  </si>
  <si>
    <t>3.2.3.4.</t>
  </si>
  <si>
    <t>3.2.4.</t>
  </si>
  <si>
    <t>3.2.4.1.</t>
  </si>
  <si>
    <t>3.2.4.2.</t>
  </si>
  <si>
    <t>3.2.4.3.</t>
  </si>
  <si>
    <t>3.2.4.4.</t>
  </si>
  <si>
    <t>3.2.5.</t>
  </si>
  <si>
    <t>3.2.5.1.</t>
  </si>
  <si>
    <t>3.2.5.2.</t>
  </si>
  <si>
    <t>3.2.5.3.</t>
  </si>
  <si>
    <t>3.2.5.4.</t>
  </si>
  <si>
    <t>3.2.6.</t>
  </si>
  <si>
    <t>3.2.6.1.</t>
  </si>
  <si>
    <t>3.2.6.2.</t>
  </si>
  <si>
    <t>3.2.6.3.</t>
  </si>
  <si>
    <t>3.2.6.4.</t>
  </si>
  <si>
    <t>3.2.7.</t>
  </si>
  <si>
    <t>3.2.7.1.</t>
  </si>
  <si>
    <t>3.2.7.2.</t>
  </si>
  <si>
    <t>3.2.7.3.</t>
  </si>
  <si>
    <t>3.2.7.4.</t>
  </si>
  <si>
    <t>3.2.8.</t>
  </si>
  <si>
    <t>3.2.8.1.</t>
  </si>
  <si>
    <t>3.2.8.2.</t>
  </si>
  <si>
    <t>3.2.8.3.</t>
  </si>
  <si>
    <t>3.2.8.4.</t>
  </si>
  <si>
    <t>3.2.9.</t>
  </si>
  <si>
    <t>3.2.9.1.</t>
  </si>
  <si>
    <t>3.2.9.2.</t>
  </si>
  <si>
    <t>3.2.9.3.</t>
  </si>
  <si>
    <t>3.2.9.4.</t>
  </si>
  <si>
    <t>3.2.10.</t>
  </si>
  <si>
    <t>3.2.10.1.</t>
  </si>
  <si>
    <t>3.2.10.2.</t>
  </si>
  <si>
    <t>3.2.10.3.</t>
  </si>
  <si>
    <t>3.2.10.4.</t>
  </si>
  <si>
    <t>3.2.11.</t>
  </si>
  <si>
    <t>3.2.11.1.</t>
  </si>
  <si>
    <t>3.2.11.2.</t>
  </si>
  <si>
    <t>3.2.11.3.</t>
  </si>
  <si>
    <t>3.2.11.4.</t>
  </si>
  <si>
    <t>3.2.12.</t>
  </si>
  <si>
    <t>3.2.12.1.</t>
  </si>
  <si>
    <t>3.2.12.2.</t>
  </si>
  <si>
    <t>3.2.12.3.</t>
  </si>
  <si>
    <t>3.2.12.4.</t>
  </si>
  <si>
    <t>3.2.13.</t>
  </si>
  <si>
    <t>3.2.13.1.</t>
  </si>
  <si>
    <t>3.2.13.2.</t>
  </si>
  <si>
    <t>3.2.13.3.</t>
  </si>
  <si>
    <t>3.2.13.4.</t>
  </si>
  <si>
    <t>3.2.14.</t>
  </si>
  <si>
    <t>3.2.14.1.</t>
  </si>
  <si>
    <t>3.2.14.2.</t>
  </si>
  <si>
    <t>3.2.14.3.</t>
  </si>
  <si>
    <t>3.2.14.4.</t>
  </si>
  <si>
    <t>3.2.15.</t>
  </si>
  <si>
    <t>3.2.15.1.</t>
  </si>
  <si>
    <t>3.2.15.2.</t>
  </si>
  <si>
    <t>3.2.15.3.</t>
  </si>
  <si>
    <t>3.2.15.4.</t>
  </si>
  <si>
    <t>3.2.16.</t>
  </si>
  <si>
    <t>3.2.16.1.</t>
  </si>
  <si>
    <t>3.2.16.2.</t>
  </si>
  <si>
    <t>3.2.16.3.</t>
  </si>
  <si>
    <t>3.2.16.4.</t>
  </si>
  <si>
    <t>3.2.17.</t>
  </si>
  <si>
    <t>3.2.17.1.</t>
  </si>
  <si>
    <t>3.2.17.2.</t>
  </si>
  <si>
    <t>3.2.17.3.</t>
  </si>
  <si>
    <t>3.2.17.4.</t>
  </si>
  <si>
    <t>3.2.18.</t>
  </si>
  <si>
    <t>3.2.18.1.</t>
  </si>
  <si>
    <t>3.2.18.2.</t>
  </si>
  <si>
    <t>3.2.18.3.</t>
  </si>
  <si>
    <t>3.2.18.4.</t>
  </si>
  <si>
    <t>3.2.19.</t>
  </si>
  <si>
    <t>3.2.19.1.</t>
  </si>
  <si>
    <t>3.2.19.2.</t>
  </si>
  <si>
    <t>3.2.19.3.</t>
  </si>
  <si>
    <t>3.2.19.4.</t>
  </si>
  <si>
    <t>3.2.20.</t>
  </si>
  <si>
    <t>3.2.20.1.</t>
  </si>
  <si>
    <t>3.2.20.2.</t>
  </si>
  <si>
    <t>3.2.20.3.</t>
  </si>
  <si>
    <t>3.2.20.4.</t>
  </si>
  <si>
    <t>3.2.21.</t>
  </si>
  <si>
    <t>3.2.21.1.</t>
  </si>
  <si>
    <t>3.2.21.2.</t>
  </si>
  <si>
    <t>3.2.21.3.</t>
  </si>
  <si>
    <t>3.2.21.4.</t>
  </si>
  <si>
    <t>3.2.22.</t>
  </si>
  <si>
    <t>3.2.22.1.</t>
  </si>
  <si>
    <t>3.2.22.2.</t>
  </si>
  <si>
    <t>3.2.22.3.</t>
  </si>
  <si>
    <t>3.2.22.4.</t>
  </si>
  <si>
    <t>3.2.23.</t>
  </si>
  <si>
    <t>3.2.23.1.</t>
  </si>
  <si>
    <t>3.2.23.2.</t>
  </si>
  <si>
    <t>3.2.23.3.</t>
  </si>
  <si>
    <t>3.2.23.4.</t>
  </si>
  <si>
    <t>3.2.24.</t>
  </si>
  <si>
    <t>3.2.24.1.</t>
  </si>
  <si>
    <t>3.2.24.2.</t>
  </si>
  <si>
    <t>3.2.24.3.</t>
  </si>
  <si>
    <t>3.2.24.4.</t>
  </si>
  <si>
    <t>3.2.25.</t>
  </si>
  <si>
    <t>3.2.25.1.</t>
  </si>
  <si>
    <t>3.2.25.2.</t>
  </si>
  <si>
    <t>3.2.25.3.</t>
  </si>
  <si>
    <t>3.2.25.4.</t>
  </si>
  <si>
    <t>3.2.26.</t>
  </si>
  <si>
    <t>3.2.26.1.</t>
  </si>
  <si>
    <t>3.2.26.2.</t>
  </si>
  <si>
    <t>3.2.26.3.</t>
  </si>
  <si>
    <t>3.2.26.4.</t>
  </si>
  <si>
    <t>3.2.27.</t>
  </si>
  <si>
    <t>3.2.27.1.</t>
  </si>
  <si>
    <t>3.2.27.2.</t>
  </si>
  <si>
    <t>3.2.27.3.</t>
  </si>
  <si>
    <t>3.2.27.4.</t>
  </si>
  <si>
    <t>3.2.28.</t>
  </si>
  <si>
    <t>3.2.28.1.</t>
  </si>
  <si>
    <t>3.2.28.2.</t>
  </si>
  <si>
    <t>3.2.28.3.</t>
  </si>
  <si>
    <t>3.2.28.4.</t>
  </si>
  <si>
    <t>3.2.29.</t>
  </si>
  <si>
    <t>3.2.29.1.</t>
  </si>
  <si>
    <t>3.2.29.2.</t>
  </si>
  <si>
    <t>3.2.29.3.</t>
  </si>
  <si>
    <t>3.2.29.4.</t>
  </si>
  <si>
    <t>3.2.30.</t>
  </si>
  <si>
    <t>3.2.30.1.</t>
  </si>
  <si>
    <t>3.2.30.2.</t>
  </si>
  <si>
    <t>3.2.30.3.</t>
  </si>
  <si>
    <t>3.2.30.4.</t>
  </si>
  <si>
    <t>3.2.31.</t>
  </si>
  <si>
    <t>3.2.31.1.</t>
  </si>
  <si>
    <t>3.2.31.2.</t>
  </si>
  <si>
    <t>3.2.31.3.</t>
  </si>
  <si>
    <t>3.2.31.4.</t>
  </si>
  <si>
    <t>Ставка, применяемая к фактическому почасовому объему покупки электрической энергии, отпущенному на уровне напряжения СН-2</t>
  </si>
  <si>
    <t>3.3.1.</t>
  </si>
  <si>
    <t>3.3.1.1.</t>
  </si>
  <si>
    <t>3.3.1.2.</t>
  </si>
  <si>
    <t>3.3.1.3.</t>
  </si>
  <si>
    <t>3.3.1.4.</t>
  </si>
  <si>
    <t>3.3.2.</t>
  </si>
  <si>
    <t>3.3.2.1.</t>
  </si>
  <si>
    <t>3.3.2.2.</t>
  </si>
  <si>
    <t>3.3.2.3.</t>
  </si>
  <si>
    <t>3.3.2.4.</t>
  </si>
  <si>
    <t>3.3.3.</t>
  </si>
  <si>
    <t>3.3.3.1.</t>
  </si>
  <si>
    <t>3.3.3.2.</t>
  </si>
  <si>
    <t>3.3.3.3.</t>
  </si>
  <si>
    <t>3.3.3.4.</t>
  </si>
  <si>
    <t>3.3.4.</t>
  </si>
  <si>
    <t>3.3.4.1.</t>
  </si>
  <si>
    <t>3.3.4.2.</t>
  </si>
  <si>
    <t>3.3.4.3.</t>
  </si>
  <si>
    <t>3.3.4.4.</t>
  </si>
  <si>
    <t>3.3.5.</t>
  </si>
  <si>
    <t>3.3.5.1.</t>
  </si>
  <si>
    <t>3.3.5.2.</t>
  </si>
  <si>
    <t>3.3.5.3.</t>
  </si>
  <si>
    <t>3.3.5.4.</t>
  </si>
  <si>
    <t>3.3.6.</t>
  </si>
  <si>
    <t>3.3.6.1.</t>
  </si>
  <si>
    <t>3.3.6.2.</t>
  </si>
  <si>
    <t>3.3.6.3.</t>
  </si>
  <si>
    <t>3.3.6.4.</t>
  </si>
  <si>
    <t>3.3.7.</t>
  </si>
  <si>
    <t>3.3.7.1.</t>
  </si>
  <si>
    <t>3.3.7.2.</t>
  </si>
  <si>
    <t>3.3.7.3.</t>
  </si>
  <si>
    <t>3.3.7.4.</t>
  </si>
  <si>
    <t>3.3.8.</t>
  </si>
  <si>
    <t>3.3.8.1.</t>
  </si>
  <si>
    <t>3.3.8.2.</t>
  </si>
  <si>
    <t>3.3.8.3.</t>
  </si>
  <si>
    <t>3.3.8.4.</t>
  </si>
  <si>
    <t>3.3.9.</t>
  </si>
  <si>
    <t>3.3.9.1.</t>
  </si>
  <si>
    <t>3.3.9.2.</t>
  </si>
  <si>
    <t>3.3.9.3.</t>
  </si>
  <si>
    <t>3.3.9.4.</t>
  </si>
  <si>
    <t>3.3.10.</t>
  </si>
  <si>
    <t>3.3.10.1.</t>
  </si>
  <si>
    <t>3.3.10.2.</t>
  </si>
  <si>
    <t>3.3.10.3.</t>
  </si>
  <si>
    <t>3.3.10.4.</t>
  </si>
  <si>
    <t>3.3.11.</t>
  </si>
  <si>
    <t>3.3.11.1.</t>
  </si>
  <si>
    <t>3.3.11.2.</t>
  </si>
  <si>
    <t>3.3.11.3.</t>
  </si>
  <si>
    <t>3.3.11.4.</t>
  </si>
  <si>
    <t>3.3.12.</t>
  </si>
  <si>
    <t>3.3.12.1.</t>
  </si>
  <si>
    <t>3.3.12.2.</t>
  </si>
  <si>
    <t>3.3.12.3.</t>
  </si>
  <si>
    <t>3.3.12.4.</t>
  </si>
  <si>
    <t>3.3.13.</t>
  </si>
  <si>
    <t>3.3.13.1.</t>
  </si>
  <si>
    <t>3.3.13.2.</t>
  </si>
  <si>
    <t>3.3.13.3.</t>
  </si>
  <si>
    <t>3.3.13.4.</t>
  </si>
  <si>
    <t>3.3.14.</t>
  </si>
  <si>
    <t>3.3.14.1.</t>
  </si>
  <si>
    <t>3.3.14.2.</t>
  </si>
  <si>
    <t>3.3.14.3.</t>
  </si>
  <si>
    <t>3.3.14.4.</t>
  </si>
  <si>
    <t>3.3.15.</t>
  </si>
  <si>
    <t>3.3.15.1.</t>
  </si>
  <si>
    <t>3.3.15.2.</t>
  </si>
  <si>
    <t>3.3.15.3.</t>
  </si>
  <si>
    <t>3.3.15.4.</t>
  </si>
  <si>
    <t>3.3.16.</t>
  </si>
  <si>
    <t>3.3.16.1.</t>
  </si>
  <si>
    <t>3.3.16.2.</t>
  </si>
  <si>
    <t>3.3.16.3.</t>
  </si>
  <si>
    <t>3.3.16.4.</t>
  </si>
  <si>
    <t>3.3.17.</t>
  </si>
  <si>
    <t>3.3.17.1.</t>
  </si>
  <si>
    <t>3.3.17.2.</t>
  </si>
  <si>
    <t>3.3.17.3.</t>
  </si>
  <si>
    <t>3.3.17.4.</t>
  </si>
  <si>
    <t>3.3.18.</t>
  </si>
  <si>
    <t>3.3.18.1.</t>
  </si>
  <si>
    <t>3.3.18.2.</t>
  </si>
  <si>
    <t>3.3.18.3.</t>
  </si>
  <si>
    <t>3.3.18.4.</t>
  </si>
  <si>
    <t>3.3.19.</t>
  </si>
  <si>
    <t>3.3.19.1.</t>
  </si>
  <si>
    <t>3.3.19.2.</t>
  </si>
  <si>
    <t>3.3.19.3.</t>
  </si>
  <si>
    <t>3.3.19.4.</t>
  </si>
  <si>
    <t>3.3.20.</t>
  </si>
  <si>
    <t>3.3.20.1.</t>
  </si>
  <si>
    <t>3.3.20.2.</t>
  </si>
  <si>
    <t>3.3.20.3.</t>
  </si>
  <si>
    <t>3.3.20.4.</t>
  </si>
  <si>
    <t>3.3.21.</t>
  </si>
  <si>
    <t>3.3.21.1.</t>
  </si>
  <si>
    <t>3.3.21.2.</t>
  </si>
  <si>
    <t>3.3.21.3.</t>
  </si>
  <si>
    <t>3.3.21.4.</t>
  </si>
  <si>
    <t>3.3.22.</t>
  </si>
  <si>
    <t>3.3.22.1.</t>
  </si>
  <si>
    <t>3.3.22.2.</t>
  </si>
  <si>
    <t>3.3.22.3.</t>
  </si>
  <si>
    <t>3.3.22.4.</t>
  </si>
  <si>
    <t>3.3.23.</t>
  </si>
  <si>
    <t>3.3.23.1.</t>
  </si>
  <si>
    <t>3.3.23.2.</t>
  </si>
  <si>
    <t>3.3.23.3.</t>
  </si>
  <si>
    <t>3.3.23.4.</t>
  </si>
  <si>
    <t>3.3.24.</t>
  </si>
  <si>
    <t>3.3.24.1.</t>
  </si>
  <si>
    <t>3.3.24.2.</t>
  </si>
  <si>
    <t>3.3.24.3.</t>
  </si>
  <si>
    <t>3.3.24.4.</t>
  </si>
  <si>
    <t>3.3.25.</t>
  </si>
  <si>
    <t>3.3.25.1.</t>
  </si>
  <si>
    <t>3.3.25.2.</t>
  </si>
  <si>
    <t>3.3.25.3.</t>
  </si>
  <si>
    <t>3.3.25.4.</t>
  </si>
  <si>
    <t>3.3.26.</t>
  </si>
  <si>
    <t>3.3.26.1.</t>
  </si>
  <si>
    <t>3.3.26.2.</t>
  </si>
  <si>
    <t>3.3.26.3.</t>
  </si>
  <si>
    <t>3.3.26.4.</t>
  </si>
  <si>
    <t>3.3.27.</t>
  </si>
  <si>
    <t>3.3.27.1.</t>
  </si>
  <si>
    <t>3.3.27.2.</t>
  </si>
  <si>
    <t>3.3.27.3.</t>
  </si>
  <si>
    <t>3.3.27.4.</t>
  </si>
  <si>
    <t>3.3.28.</t>
  </si>
  <si>
    <t>3.3.28.1.</t>
  </si>
  <si>
    <t>3.3.28.2.</t>
  </si>
  <si>
    <t>3.3.28.3.</t>
  </si>
  <si>
    <t>3.3.28.4.</t>
  </si>
  <si>
    <t>3.3.29.</t>
  </si>
  <si>
    <t>3.3.29.1.</t>
  </si>
  <si>
    <t>3.3.29.2.</t>
  </si>
  <si>
    <t>3.3.29.3.</t>
  </si>
  <si>
    <t>3.3.29.4.</t>
  </si>
  <si>
    <t>3.3.30.</t>
  </si>
  <si>
    <t>3.3.30.1.</t>
  </si>
  <si>
    <t>3.3.30.2.</t>
  </si>
  <si>
    <t>3.3.30.3.</t>
  </si>
  <si>
    <t>3.3.30.4.</t>
  </si>
  <si>
    <t>3.3.31.</t>
  </si>
  <si>
    <t>3.3.31.1.</t>
  </si>
  <si>
    <t>3.3.31.2.</t>
  </si>
  <si>
    <t>3.3.31.3.</t>
  </si>
  <si>
    <t>3.3.31.4.</t>
  </si>
  <si>
    <t>Ставка, применяемая к фактическому почасовому объему покупки электрической энергии, отпущенному на уровне напряжения НН</t>
  </si>
  <si>
    <t>3.4.1.</t>
  </si>
  <si>
    <t>3.4.1.1.</t>
  </si>
  <si>
    <t>3.4.1.2.</t>
  </si>
  <si>
    <t>3.4.1.3.</t>
  </si>
  <si>
    <t>3.4.1.4.</t>
  </si>
  <si>
    <t>3.4.2.</t>
  </si>
  <si>
    <t>3.4.2.1.</t>
  </si>
  <si>
    <t>3.4.2.2.</t>
  </si>
  <si>
    <t>3.4.2.3.</t>
  </si>
  <si>
    <t>3.4.2.4.</t>
  </si>
  <si>
    <t>3.4.3.</t>
  </si>
  <si>
    <t>3.4.3.1.</t>
  </si>
  <si>
    <t>3.4.3.2.</t>
  </si>
  <si>
    <t>3.4.3.3.</t>
  </si>
  <si>
    <t>3.4.3.4.</t>
  </si>
  <si>
    <t>3.4.4.</t>
  </si>
  <si>
    <t>3.4.4.1.</t>
  </si>
  <si>
    <t>3.4.4.2.</t>
  </si>
  <si>
    <t>3.4.4.3.</t>
  </si>
  <si>
    <t>3.4.4.4.</t>
  </si>
  <si>
    <t>3.4.5.</t>
  </si>
  <si>
    <t>3.4.5.1.</t>
  </si>
  <si>
    <t>3.4.5.2.</t>
  </si>
  <si>
    <t>3.4.5.3.</t>
  </si>
  <si>
    <t>3.4.5.4.</t>
  </si>
  <si>
    <t>3.4.6.</t>
  </si>
  <si>
    <t>3.4.6.1.</t>
  </si>
  <si>
    <t>3.4.6.2.</t>
  </si>
  <si>
    <t>3.4.6.3.</t>
  </si>
  <si>
    <t>3.4.6.4.</t>
  </si>
  <si>
    <t>3.4.7.</t>
  </si>
  <si>
    <t>3.4.7.1.</t>
  </si>
  <si>
    <t>3.4.7.2.</t>
  </si>
  <si>
    <t>3.4.7.3.</t>
  </si>
  <si>
    <t>3.4.7.4.</t>
  </si>
  <si>
    <t>3.4.8.</t>
  </si>
  <si>
    <t>3.4.8.1.</t>
  </si>
  <si>
    <t>3.4.8.2.</t>
  </si>
  <si>
    <t>3.4.8.3.</t>
  </si>
  <si>
    <t>3.4.8.4.</t>
  </si>
  <si>
    <t>3.4.9.</t>
  </si>
  <si>
    <t>3.4.9.1.</t>
  </si>
  <si>
    <t>3.4.9.2.</t>
  </si>
  <si>
    <t>3.4.9.3.</t>
  </si>
  <si>
    <t>3.4.9.4.</t>
  </si>
  <si>
    <t>3.4.10.</t>
  </si>
  <si>
    <t>3.4.10.1.</t>
  </si>
  <si>
    <t>3.4.10.2.</t>
  </si>
  <si>
    <t>3.4.10.3.</t>
  </si>
  <si>
    <t>3.4.10.4.</t>
  </si>
  <si>
    <t>3.4.11.</t>
  </si>
  <si>
    <t>3.4.11.1.</t>
  </si>
  <si>
    <t>3.4.11.2.</t>
  </si>
  <si>
    <t>3.4.11.3.</t>
  </si>
  <si>
    <t>3.4.11.4.</t>
  </si>
  <si>
    <t>3.4.12.</t>
  </si>
  <si>
    <t>3.4.12.1.</t>
  </si>
  <si>
    <t>3.4.12.2.</t>
  </si>
  <si>
    <t>3.4.12.3.</t>
  </si>
  <si>
    <t>3.4.12.4.</t>
  </si>
  <si>
    <t>3.4.13.</t>
  </si>
  <si>
    <t>3.4.13.1.</t>
  </si>
  <si>
    <t>3.4.13.2.</t>
  </si>
  <si>
    <t>3.4.13.3.</t>
  </si>
  <si>
    <t>3.4.13.4.</t>
  </si>
  <si>
    <t>3.4.14.</t>
  </si>
  <si>
    <t>3.4.14.1.</t>
  </si>
  <si>
    <t>3.4.14.2.</t>
  </si>
  <si>
    <t>3.4.14.3.</t>
  </si>
  <si>
    <t>3.4.14.4.</t>
  </si>
  <si>
    <t>3.4.15.</t>
  </si>
  <si>
    <t>3.4.15.1.</t>
  </si>
  <si>
    <t>3.4.15.2.</t>
  </si>
  <si>
    <t>3.4.15.3.</t>
  </si>
  <si>
    <t>3.4.15.4.</t>
  </si>
  <si>
    <t>3.4.16.</t>
  </si>
  <si>
    <t>3.4.16.1.</t>
  </si>
  <si>
    <t>3.4.16.2.</t>
  </si>
  <si>
    <t>3.4.16.3.</t>
  </si>
  <si>
    <t>3.4.16.4.</t>
  </si>
  <si>
    <t>3.4.17.</t>
  </si>
  <si>
    <t>3.4.17.1.</t>
  </si>
  <si>
    <t>3.4.17.2.</t>
  </si>
  <si>
    <t>3.4.17.3.</t>
  </si>
  <si>
    <t>3.4.17.4.</t>
  </si>
  <si>
    <t>3.4.18.</t>
  </si>
  <si>
    <t>3.4.18.1.</t>
  </si>
  <si>
    <t>3.4.18.2.</t>
  </si>
  <si>
    <t>3.4.18.3.</t>
  </si>
  <si>
    <t>3.4.18.4.</t>
  </si>
  <si>
    <t>3.4.19.</t>
  </si>
  <si>
    <t>3.4.19.1.</t>
  </si>
  <si>
    <t>3.4.19.2.</t>
  </si>
  <si>
    <t>3.4.19.3.</t>
  </si>
  <si>
    <t>3.4.19.4.</t>
  </si>
  <si>
    <t>3.4.20.</t>
  </si>
  <si>
    <t>3.4.20.1.</t>
  </si>
  <si>
    <t>3.4.20.2.</t>
  </si>
  <si>
    <t>3.4.20.3.</t>
  </si>
  <si>
    <t>3.4.20.4.</t>
  </si>
  <si>
    <t>3.4.21.</t>
  </si>
  <si>
    <t>3.4.21.1.</t>
  </si>
  <si>
    <t>3.4.21.2.</t>
  </si>
  <si>
    <t>3.4.21.3.</t>
  </si>
  <si>
    <t>3.4.21.4.</t>
  </si>
  <si>
    <t>3.4.22.</t>
  </si>
  <si>
    <t>3.4.22.1.</t>
  </si>
  <si>
    <t>3.4.22.2.</t>
  </si>
  <si>
    <t>3.4.22.3.</t>
  </si>
  <si>
    <t>3.4.22.4.</t>
  </si>
  <si>
    <t>3.4.23.</t>
  </si>
  <si>
    <t>3.4.23.1.</t>
  </si>
  <si>
    <t>3.4.23.2.</t>
  </si>
  <si>
    <t>3.4.23.3.</t>
  </si>
  <si>
    <t>3.4.23.4.</t>
  </si>
  <si>
    <t>3.4.24.</t>
  </si>
  <si>
    <t>3.4.24.1.</t>
  </si>
  <si>
    <t>3.4.24.2.</t>
  </si>
  <si>
    <t>3.4.24.3.</t>
  </si>
  <si>
    <t>3.4.24.4.</t>
  </si>
  <si>
    <t>3.4.25.</t>
  </si>
  <si>
    <t>3.4.25.1.</t>
  </si>
  <si>
    <t>3.4.25.2.</t>
  </si>
  <si>
    <t>3.4.25.3.</t>
  </si>
  <si>
    <t>3.4.25.4.</t>
  </si>
  <si>
    <t>3.4.26.</t>
  </si>
  <si>
    <t>3.4.26.1.</t>
  </si>
  <si>
    <t>3.4.26.2.</t>
  </si>
  <si>
    <t>3.4.26.3.</t>
  </si>
  <si>
    <t>3.4.26.4.</t>
  </si>
  <si>
    <t>3.4.27.</t>
  </si>
  <si>
    <t>3.4.27.1.</t>
  </si>
  <si>
    <t>3.4.27.2.</t>
  </si>
  <si>
    <t>3.4.27.3.</t>
  </si>
  <si>
    <t>3.4.27.4.</t>
  </si>
  <si>
    <t>3.4.28.</t>
  </si>
  <si>
    <t>3.4.28.1.</t>
  </si>
  <si>
    <t>3.4.28.2.</t>
  </si>
  <si>
    <t>3.4.28.3.</t>
  </si>
  <si>
    <t>3.4.28.4.</t>
  </si>
  <si>
    <t>3.4.29.</t>
  </si>
  <si>
    <t>3.4.29.1.</t>
  </si>
  <si>
    <t>3.4.29.2.</t>
  </si>
  <si>
    <t>3.4.29.3.</t>
  </si>
  <si>
    <t>3.4.29.4.</t>
  </si>
  <si>
    <t>3.4.30.</t>
  </si>
  <si>
    <t>3.4.30.1.</t>
  </si>
  <si>
    <t>3.4.30.2.</t>
  </si>
  <si>
    <t>3.4.30.3.</t>
  </si>
  <si>
    <t>3.4.30.4.</t>
  </si>
  <si>
    <t>3.4.31.</t>
  </si>
  <si>
    <t>3.4.31.1.</t>
  </si>
  <si>
    <t>3.4.31.2.</t>
  </si>
  <si>
    <t>3.4.31.3.</t>
  </si>
  <si>
    <t>3.4.31.4.</t>
  </si>
  <si>
    <t>Ставка за мощность предельного уровня нерегулируемой цены</t>
  </si>
  <si>
    <t>3.5.1.</t>
  </si>
  <si>
    <t>Ставка за мощность</t>
  </si>
  <si>
    <t>руб./МВт</t>
  </si>
  <si>
    <t>СН-II</t>
  </si>
  <si>
    <t>НН</t>
  </si>
  <si>
    <t>3.5.1.1.</t>
  </si>
  <si>
    <t xml:space="preserve"> -средневзвешенная стоимость м</t>
  </si>
  <si>
    <t>Прочие потребители, подгруппа "максимальная мощность энергопринимающих устройств от 670 кВт до 10 МВт"</t>
  </si>
  <si>
    <t>3. Третья ценовая категория
(для объемов покупки электрической энергии (мощности) на розничном рынке, в отношении которых в расчетном периоде осуществляется почасовой учёт,
и стоимость услуг по передаче электрической энергии (мощности) определяется по цене услуг в одноставочном исчислении)</t>
  </si>
  <si>
    <t>1.4.</t>
  </si>
  <si>
    <t xml:space="preserve"> -сбытовая надбавка ГП МЭС </t>
  </si>
  <si>
    <t>1.5.</t>
  </si>
  <si>
    <t xml:space="preserve"> -сбытовая надбавка ГП  </t>
  </si>
  <si>
    <t>2.2.</t>
  </si>
  <si>
    <t>2.3.</t>
  </si>
  <si>
    <t>2.4.</t>
  </si>
  <si>
    <t xml:space="preserve"> -сбытовая надбавка ГП МЭС</t>
  </si>
  <si>
    <t>2.5.</t>
  </si>
  <si>
    <t>3.1.</t>
  </si>
  <si>
    <t>3.2.</t>
  </si>
  <si>
    <t>3.3.</t>
  </si>
  <si>
    <t>3.4.</t>
  </si>
  <si>
    <t>3.5.</t>
  </si>
  <si>
    <t>4.1.</t>
  </si>
  <si>
    <t>.4.2.</t>
  </si>
  <si>
    <t>4.3.</t>
  </si>
  <si>
    <t>4.4.</t>
  </si>
  <si>
    <t>4.5.</t>
  </si>
  <si>
    <t>5.1.</t>
  </si>
  <si>
    <t>5.2.</t>
  </si>
  <si>
    <t>5.3.</t>
  </si>
  <si>
    <t>5.4.</t>
  </si>
  <si>
    <t>5.5.</t>
  </si>
  <si>
    <t>7.1.</t>
  </si>
  <si>
    <t>7.2.</t>
  </si>
  <si>
    <t>7.3.</t>
  </si>
  <si>
    <t>7.4.</t>
  </si>
  <si>
    <t>7.5.</t>
  </si>
  <si>
    <t>8.3.</t>
  </si>
  <si>
    <t>8.4.</t>
  </si>
  <si>
    <t>8.5.</t>
  </si>
  <si>
    <t>9.1.</t>
  </si>
  <si>
    <t>9.2.</t>
  </si>
  <si>
    <t>9.3.</t>
  </si>
  <si>
    <t>9.4.</t>
  </si>
  <si>
    <t>9.5.</t>
  </si>
  <si>
    <t>10.1.</t>
  </si>
  <si>
    <t>10.2.</t>
  </si>
  <si>
    <t>10.3.</t>
  </si>
  <si>
    <t>10.4.</t>
  </si>
  <si>
    <t>10.5.</t>
  </si>
  <si>
    <t>12.1.</t>
  </si>
  <si>
    <t>12.2.</t>
  </si>
  <si>
    <t>12.3.</t>
  </si>
  <si>
    <t>12.4.</t>
  </si>
  <si>
    <t>12.5.</t>
  </si>
  <si>
    <t>13.1.</t>
  </si>
  <si>
    <t>13.2.</t>
  </si>
  <si>
    <t>13.3.</t>
  </si>
  <si>
    <t>13.4.</t>
  </si>
  <si>
    <t>13.5.</t>
  </si>
  <si>
    <t>14.</t>
  </si>
  <si>
    <t>14.1.</t>
  </si>
  <si>
    <t>14.2.</t>
  </si>
  <si>
    <t>14.3.</t>
  </si>
  <si>
    <t>14.4.</t>
  </si>
  <si>
    <t>14.5.</t>
  </si>
  <si>
    <t>15.</t>
  </si>
  <si>
    <t>15.1.</t>
  </si>
  <si>
    <t>15.2.</t>
  </si>
  <si>
    <t>15.3.</t>
  </si>
  <si>
    <t>15.4.</t>
  </si>
  <si>
    <t>15.5.</t>
  </si>
  <si>
    <t>16.</t>
  </si>
  <si>
    <t>16.1.</t>
  </si>
  <si>
    <t>16.2.</t>
  </si>
  <si>
    <t>16.3.</t>
  </si>
  <si>
    <t>16.4.</t>
  </si>
  <si>
    <t>16.5.</t>
  </si>
  <si>
    <t>17.</t>
  </si>
  <si>
    <t>17.1.</t>
  </si>
  <si>
    <t>17.2.</t>
  </si>
  <si>
    <t>17.3.</t>
  </si>
  <si>
    <t>17.4.</t>
  </si>
  <si>
    <t>17.5.</t>
  </si>
  <si>
    <t>18.</t>
  </si>
  <si>
    <t>18.1.</t>
  </si>
  <si>
    <t>18.2.</t>
  </si>
  <si>
    <t>18.3.</t>
  </si>
  <si>
    <t>18.4.</t>
  </si>
  <si>
    <t>18.5.</t>
  </si>
  <si>
    <t>19.</t>
  </si>
  <si>
    <t>19.1.</t>
  </si>
  <si>
    <t>19.2.</t>
  </si>
  <si>
    <t>19.3.</t>
  </si>
  <si>
    <t>19.4.</t>
  </si>
  <si>
    <t>19.5.</t>
  </si>
  <si>
    <t>20.</t>
  </si>
  <si>
    <t>20.1.</t>
  </si>
  <si>
    <t>20.2.</t>
  </si>
  <si>
    <t>20.3.</t>
  </si>
  <si>
    <t>20.4.</t>
  </si>
  <si>
    <t>20.5.</t>
  </si>
  <si>
    <t>21.</t>
  </si>
  <si>
    <t>21.1.</t>
  </si>
  <si>
    <t>21.2.</t>
  </si>
  <si>
    <t>21.3.</t>
  </si>
  <si>
    <t>21.4.</t>
  </si>
  <si>
    <t>21.5.</t>
  </si>
  <si>
    <t>22.</t>
  </si>
  <si>
    <t>22.1.</t>
  </si>
  <si>
    <t>22.2.</t>
  </si>
  <si>
    <t>22.3.</t>
  </si>
  <si>
    <t>22.4.</t>
  </si>
  <si>
    <t>22.5.</t>
  </si>
  <si>
    <t>23.</t>
  </si>
  <si>
    <t>23.1.</t>
  </si>
  <si>
    <t>23.2.</t>
  </si>
  <si>
    <t>23.3.</t>
  </si>
  <si>
    <t>23.4.</t>
  </si>
  <si>
    <t>23.5.</t>
  </si>
  <si>
    <t>24.</t>
  </si>
  <si>
    <t>24.1.</t>
  </si>
  <si>
    <t>24.2.</t>
  </si>
  <si>
    <t>24.3.</t>
  </si>
  <si>
    <t>24.4.</t>
  </si>
  <si>
    <t>24.5.</t>
  </si>
  <si>
    <t>25.</t>
  </si>
  <si>
    <t>25.1.</t>
  </si>
  <si>
    <t>25.2.</t>
  </si>
  <si>
    <t>25.3.</t>
  </si>
  <si>
    <t>25.4.</t>
  </si>
  <si>
    <t>25.5.</t>
  </si>
  <si>
    <t>26.</t>
  </si>
  <si>
    <t>26.1.</t>
  </si>
  <si>
    <t>26.2.</t>
  </si>
  <si>
    <t>26.3.</t>
  </si>
  <si>
    <t>26.4.</t>
  </si>
  <si>
    <t>26.5.</t>
  </si>
  <si>
    <t>27.</t>
  </si>
  <si>
    <t>27.1.</t>
  </si>
  <si>
    <t>27.2.</t>
  </si>
  <si>
    <t>27.3.</t>
  </si>
  <si>
    <t>27.4.</t>
  </si>
  <si>
    <t>27.5.</t>
  </si>
  <si>
    <t>28.</t>
  </si>
  <si>
    <t>28.1.</t>
  </si>
  <si>
    <t>28.2.</t>
  </si>
  <si>
    <t>28.3.</t>
  </si>
  <si>
    <t>28.4.</t>
  </si>
  <si>
    <t>28.5.</t>
  </si>
  <si>
    <t>29.</t>
  </si>
  <si>
    <t>29.1.</t>
  </si>
  <si>
    <t>29.2.</t>
  </si>
  <si>
    <t>29.3.</t>
  </si>
  <si>
    <t>29.4.</t>
  </si>
  <si>
    <t>29.5.</t>
  </si>
  <si>
    <t>30.</t>
  </si>
  <si>
    <t>30.1.</t>
  </si>
  <si>
    <t>30.2.</t>
  </si>
  <si>
    <t>30.3.</t>
  </si>
  <si>
    <t>30.4.</t>
  </si>
  <si>
    <t>30.5.</t>
  </si>
  <si>
    <t>31.</t>
  </si>
  <si>
    <t>31.1.</t>
  </si>
  <si>
    <t>31.2.</t>
  </si>
  <si>
    <t>31.3.</t>
  </si>
  <si>
    <t>31.4.</t>
  </si>
  <si>
    <t>31.5.</t>
  </si>
  <si>
    <t>Прочие потребители, подгруппа "максимальная мощность энергопринимающих устройств не менее 10 МВт"</t>
  </si>
  <si>
    <t>4. Четвертая ценовая категория
(для объемов покупки электрической энергии (мощности), в отношении которых в расчетном периоде осуществляется почасовой учёт,
и стоимость услуг по передаче электрической энергии (мощности) определяется по цене услуг в двухставочном исчислении)</t>
  </si>
  <si>
    <t>4.1.1.</t>
  </si>
  <si>
    <t>4.1.1.1.</t>
  </si>
  <si>
    <t>4.1.1.2.</t>
  </si>
  <si>
    <t>4.1.1.3.</t>
  </si>
  <si>
    <t>4.1.1.4.</t>
  </si>
  <si>
    <t>4.1.2.</t>
  </si>
  <si>
    <t>4.1.2.1.</t>
  </si>
  <si>
    <t>4.1.2.2.</t>
  </si>
  <si>
    <t>4.1.2.3.</t>
  </si>
  <si>
    <t>4.1.2.4.</t>
  </si>
  <si>
    <t>4.1.3.</t>
  </si>
  <si>
    <t>4.1.3.1.</t>
  </si>
  <si>
    <t>4.1.3.2.</t>
  </si>
  <si>
    <t>4.1.3.3.</t>
  </si>
  <si>
    <t>4.1.3.4.</t>
  </si>
  <si>
    <t>4.1.4.</t>
  </si>
  <si>
    <t>4.1.4.1.</t>
  </si>
  <si>
    <t>4.1.4.2.</t>
  </si>
  <si>
    <t>4.1.4.3.</t>
  </si>
  <si>
    <t>4.1.4.4.</t>
  </si>
  <si>
    <t>4.1.5.</t>
  </si>
  <si>
    <t>4.1.5.1.</t>
  </si>
  <si>
    <t>4.1.5.2.</t>
  </si>
  <si>
    <t>4.1.5.3.</t>
  </si>
  <si>
    <t>4.1.5.4.</t>
  </si>
  <si>
    <t>4.1.6.</t>
  </si>
  <si>
    <t>4.1.6.1.</t>
  </si>
  <si>
    <t>4.1.6.2.</t>
  </si>
  <si>
    <t>4.1.6.3.</t>
  </si>
  <si>
    <t>4.1.6.4.</t>
  </si>
  <si>
    <t>4.1.7.</t>
  </si>
  <si>
    <t>4.1.7.1.</t>
  </si>
  <si>
    <t>4.1.7.2.</t>
  </si>
  <si>
    <t>4.1.7.3.</t>
  </si>
  <si>
    <t>4.1.7.4.</t>
  </si>
  <si>
    <t>4.1.8.</t>
  </si>
  <si>
    <t>4.1.8.1.</t>
  </si>
  <si>
    <t>4.1.8.2.</t>
  </si>
  <si>
    <t>4.1.8.3.</t>
  </si>
  <si>
    <t>4.1.8.4.</t>
  </si>
  <si>
    <t>4.1.9.</t>
  </si>
  <si>
    <t>4.1.9.1.</t>
  </si>
  <si>
    <t>4.1.9.2.</t>
  </si>
  <si>
    <t>4.1.9.3.</t>
  </si>
  <si>
    <t>4.1.9.4.</t>
  </si>
  <si>
    <t>4.1.10.</t>
  </si>
  <si>
    <t>4.1.10.1.</t>
  </si>
  <si>
    <t>4.1.10.2.</t>
  </si>
  <si>
    <t>4.1.10.3.</t>
  </si>
  <si>
    <t>4.1.10.4.</t>
  </si>
  <si>
    <t>4.1.11.</t>
  </si>
  <si>
    <t>4.1.11.1.</t>
  </si>
  <si>
    <t>4.1.11.2.</t>
  </si>
  <si>
    <t>4.1.11.3.</t>
  </si>
  <si>
    <t>4.1.11.4.</t>
  </si>
  <si>
    <t>4.1.12.</t>
  </si>
  <si>
    <t>4.1.12.1.</t>
  </si>
  <si>
    <t>4.1.12.2.</t>
  </si>
  <si>
    <t>4.1.12.3.</t>
  </si>
  <si>
    <t>4.1.12.4.</t>
  </si>
  <si>
    <t>4.1.13.</t>
  </si>
  <si>
    <t>4.1.13.1.</t>
  </si>
  <si>
    <t>4.1.13.2.</t>
  </si>
  <si>
    <t>4.1.13.3.</t>
  </si>
  <si>
    <t>4.1.13.4.</t>
  </si>
  <si>
    <t>4.1.14.</t>
  </si>
  <si>
    <t>4.1.14.1.</t>
  </si>
  <si>
    <t>4.1.14.2.</t>
  </si>
  <si>
    <t>4.1.14.3.</t>
  </si>
  <si>
    <t>4.1.14.4.</t>
  </si>
  <si>
    <t>4.1.15.</t>
  </si>
  <si>
    <t>4.1.15.1.</t>
  </si>
  <si>
    <t>4.1.15.2.</t>
  </si>
  <si>
    <t>4.1.15.3.</t>
  </si>
  <si>
    <t>4.1.15.4.</t>
  </si>
  <si>
    <t>4.1.16.</t>
  </si>
  <si>
    <t>4.1.16.1.</t>
  </si>
  <si>
    <t>4.1.16.2.</t>
  </si>
  <si>
    <t>4.1.16.3.</t>
  </si>
  <si>
    <t>4.1.16.4.</t>
  </si>
  <si>
    <t>4.1.17.</t>
  </si>
  <si>
    <t>4.1.17.1.</t>
  </si>
  <si>
    <t>4.1.17.2.</t>
  </si>
  <si>
    <t>4.1.17.3.</t>
  </si>
  <si>
    <t>4.1.17.4.</t>
  </si>
  <si>
    <t>4.1.18.</t>
  </si>
  <si>
    <t>4.1.18.1.</t>
  </si>
  <si>
    <t>4.1.18.2.</t>
  </si>
  <si>
    <t>4.1.18.3.</t>
  </si>
  <si>
    <t>4.1.18.4.</t>
  </si>
  <si>
    <t>4.1.19.</t>
  </si>
  <si>
    <t>4.1.19.1.</t>
  </si>
  <si>
    <t>4.1.19.2.</t>
  </si>
  <si>
    <t>4.1.19.3.</t>
  </si>
  <si>
    <t>4.1.19.4.</t>
  </si>
  <si>
    <t>4.1.20.</t>
  </si>
  <si>
    <t>4.1.20.1.</t>
  </si>
  <si>
    <t>4.1.20.2.</t>
  </si>
  <si>
    <t>4.1.20.3.</t>
  </si>
  <si>
    <t>4.1.20.4.</t>
  </si>
  <si>
    <t>4.1.21.</t>
  </si>
  <si>
    <t>4.1.21.1.</t>
  </si>
  <si>
    <t>4.1.21.2.</t>
  </si>
  <si>
    <t>4.1.21.3.</t>
  </si>
  <si>
    <t>4.1.21.4.</t>
  </si>
  <si>
    <t>4.1.22.</t>
  </si>
  <si>
    <t>4.1.22.1.</t>
  </si>
  <si>
    <t>4.1.22.2.</t>
  </si>
  <si>
    <t>4.1.22.3.</t>
  </si>
  <si>
    <t>4.1.22.4.</t>
  </si>
  <si>
    <t>4.1.23.</t>
  </si>
  <si>
    <t>4.1.23.1.</t>
  </si>
  <si>
    <t>4.1.23.2.</t>
  </si>
  <si>
    <t>4.1.23.3.</t>
  </si>
  <si>
    <t>4.1.23.4.</t>
  </si>
  <si>
    <t>4.1.24.</t>
  </si>
  <si>
    <t>4.1.24.1.</t>
  </si>
  <si>
    <t>4.1.24.2.</t>
  </si>
  <si>
    <t>4.1.24.3.</t>
  </si>
  <si>
    <t>4.1.24.4.</t>
  </si>
  <si>
    <t>4.1.25.</t>
  </si>
  <si>
    <t>4.1.25.1.</t>
  </si>
  <si>
    <t>4.1.25.2.</t>
  </si>
  <si>
    <t>4.1.25.3.</t>
  </si>
  <si>
    <t>4.1.25.4.</t>
  </si>
  <si>
    <t>4.1.26.</t>
  </si>
  <si>
    <t>4.1.26.1.</t>
  </si>
  <si>
    <t>4.1.26.2.</t>
  </si>
  <si>
    <t>4.1.26.3.</t>
  </si>
  <si>
    <t>4.1.26.4.</t>
  </si>
  <si>
    <t>4.1.27.</t>
  </si>
  <si>
    <t>4.1.27.1.</t>
  </si>
  <si>
    <t>4.1.27.2.</t>
  </si>
  <si>
    <t>4.1.27.3.</t>
  </si>
  <si>
    <t>4.1.27.4.</t>
  </si>
  <si>
    <t>4.1.28.</t>
  </si>
  <si>
    <t>4.1.28.1.</t>
  </si>
  <si>
    <t>4.1.28.2.</t>
  </si>
  <si>
    <t>4.1.28.3.</t>
  </si>
  <si>
    <t>4.1.28.4.</t>
  </si>
  <si>
    <t>4.1.29.</t>
  </si>
  <si>
    <t>4.1.29.1.</t>
  </si>
  <si>
    <t>4.1.29.2.</t>
  </si>
  <si>
    <t>4.1.29.3.</t>
  </si>
  <si>
    <t>4.1.29.4.</t>
  </si>
  <si>
    <t>4.1.30.</t>
  </si>
  <si>
    <t>4.1.30.1.</t>
  </si>
  <si>
    <t>4.1.30.2.</t>
  </si>
  <si>
    <t>4.1.30.3.</t>
  </si>
  <si>
    <t>4.1.30.4.</t>
  </si>
  <si>
    <t>4.1.31.</t>
  </si>
  <si>
    <t>4.1.31.1.</t>
  </si>
  <si>
    <t>4.1.31.2.</t>
  </si>
  <si>
    <t>4.1.31.3.</t>
  </si>
  <si>
    <t>4.1.31.4.</t>
  </si>
  <si>
    <t>4.2.1.</t>
  </si>
  <si>
    <t>4.2.1.1.</t>
  </si>
  <si>
    <t>4.2.1.2.</t>
  </si>
  <si>
    <t>4.2.1.3.</t>
  </si>
  <si>
    <t>4.2.1.4.</t>
  </si>
  <si>
    <t>4.2.2.</t>
  </si>
  <si>
    <t>4.2.2.1.</t>
  </si>
  <si>
    <t>4.2.2.2.</t>
  </si>
  <si>
    <t>4.2.2.3.</t>
  </si>
  <si>
    <t>4.2.2.4.</t>
  </si>
  <si>
    <t>4.2.3.</t>
  </si>
  <si>
    <t>4.2.3.1.</t>
  </si>
  <si>
    <t>4.2.3.2.</t>
  </si>
  <si>
    <t>4.2.3.3.</t>
  </si>
  <si>
    <t>4.2.3.4.</t>
  </si>
  <si>
    <t>4.2.4.</t>
  </si>
  <si>
    <t>4.2.4.1.</t>
  </si>
  <si>
    <t>4.2.4.2.</t>
  </si>
  <si>
    <t>4.2.4.3.</t>
  </si>
  <si>
    <t>4.2.4.4.</t>
  </si>
  <si>
    <t>4.2.5.</t>
  </si>
  <si>
    <t>4.2.5.1.</t>
  </si>
  <si>
    <t>4.2.5.2.</t>
  </si>
  <si>
    <t>4.2.5.3.</t>
  </si>
  <si>
    <t>4.2.5.4.</t>
  </si>
  <si>
    <t>4.2.6.</t>
  </si>
  <si>
    <t>4.2.6.1.</t>
  </si>
  <si>
    <t>4.2.6.2.</t>
  </si>
  <si>
    <t>4.2.6.3.</t>
  </si>
  <si>
    <t>4.2.6.4.</t>
  </si>
  <si>
    <t>4.2.7.</t>
  </si>
  <si>
    <t>4.2.7.1.</t>
  </si>
  <si>
    <t>4.2.7.2.</t>
  </si>
  <si>
    <t>4.2.7.3.</t>
  </si>
  <si>
    <t>4.2.7.4.</t>
  </si>
  <si>
    <t>4.2.8.</t>
  </si>
  <si>
    <t>4.2.8.1.</t>
  </si>
  <si>
    <t>4.2.8.2.</t>
  </si>
  <si>
    <t>4.2.8.3.</t>
  </si>
  <si>
    <t>4.2.8.4.</t>
  </si>
  <si>
    <t>4.2.9.</t>
  </si>
  <si>
    <t>4.2.9.1.</t>
  </si>
  <si>
    <t>4.2.9.2.</t>
  </si>
  <si>
    <t>4.2.9.3.</t>
  </si>
  <si>
    <t>4.2.9.4.</t>
  </si>
  <si>
    <t>4.2.10.</t>
  </si>
  <si>
    <t>4.2.10.1.</t>
  </si>
  <si>
    <t>4.2.10.2.</t>
  </si>
  <si>
    <t>4.2.10.3.</t>
  </si>
  <si>
    <t>4.2.10.4.</t>
  </si>
  <si>
    <t>4.2.11.</t>
  </si>
  <si>
    <t>4.2.11.1.</t>
  </si>
  <si>
    <t>4.2.11.2.</t>
  </si>
  <si>
    <t>4.2.11.3.</t>
  </si>
  <si>
    <t>4.2.11.4.</t>
  </si>
  <si>
    <t>4.2.12.</t>
  </si>
  <si>
    <t>4.2.12.1.</t>
  </si>
  <si>
    <t>4.2.12.2.</t>
  </si>
  <si>
    <t>4.2.12.3.</t>
  </si>
  <si>
    <t>4.2.12.4.</t>
  </si>
  <si>
    <t>4.2.13.</t>
  </si>
  <si>
    <t>4.2.13.1.</t>
  </si>
  <si>
    <t>4.2.13.2.</t>
  </si>
  <si>
    <t>4.2.13.3.</t>
  </si>
  <si>
    <t>4.2.13.4.</t>
  </si>
  <si>
    <t>4.2.14.</t>
  </si>
  <si>
    <t>4.2.14.1.</t>
  </si>
  <si>
    <t>4.2.14.2.</t>
  </si>
  <si>
    <t>4.2.14.3.</t>
  </si>
  <si>
    <t>4.2.14.4.</t>
  </si>
  <si>
    <t>4.2.15.</t>
  </si>
  <si>
    <t>4.2.15.1.</t>
  </si>
  <si>
    <t>4.2.15.2.</t>
  </si>
  <si>
    <t>4.2.15.3.</t>
  </si>
  <si>
    <t>4.2.15.4.</t>
  </si>
  <si>
    <t>4.2.16.</t>
  </si>
  <si>
    <t>4.2.16.1.</t>
  </si>
  <si>
    <t>4.2.16.2.</t>
  </si>
  <si>
    <t>4.2.16.3.</t>
  </si>
  <si>
    <t>4.2.16.4.</t>
  </si>
  <si>
    <t>4.2.17.</t>
  </si>
  <si>
    <t>4.2.17.1.</t>
  </si>
  <si>
    <t>4.2.17.2.</t>
  </si>
  <si>
    <t>4.2.17.3.</t>
  </si>
  <si>
    <t>4.2.17.4.</t>
  </si>
  <si>
    <t>4.2.18.</t>
  </si>
  <si>
    <t>4.2.18.1.</t>
  </si>
  <si>
    <t>4.2.18.2.</t>
  </si>
  <si>
    <t>4.2.18.3.</t>
  </si>
  <si>
    <t>4.2.18.4.</t>
  </si>
  <si>
    <t>4.2.19.</t>
  </si>
  <si>
    <t>4.2.19.1.</t>
  </si>
  <si>
    <t>4.2.19.2.</t>
  </si>
  <si>
    <t>4.2.19.3.</t>
  </si>
  <si>
    <t>4.2.19.4.</t>
  </si>
  <si>
    <t>4.2.20.</t>
  </si>
  <si>
    <t>4.2.20.1.</t>
  </si>
  <si>
    <t>4.2.20.2.</t>
  </si>
  <si>
    <t>4.2.20.3.</t>
  </si>
  <si>
    <t>4.2.20.4.</t>
  </si>
  <si>
    <t>4.2.21.</t>
  </si>
  <si>
    <t>4.2.21.1.</t>
  </si>
  <si>
    <t>4.2.21.2.</t>
  </si>
  <si>
    <t>4.2.21.3.</t>
  </si>
  <si>
    <t>4.2.21.4.</t>
  </si>
  <si>
    <t>4.2.22.</t>
  </si>
  <si>
    <t>4.2.22.1.</t>
  </si>
  <si>
    <t>4.2.22.2.</t>
  </si>
  <si>
    <t>4.2.22.3.</t>
  </si>
  <si>
    <t>4.2.22.4.</t>
  </si>
  <si>
    <t>4.2.23.</t>
  </si>
  <si>
    <t>4.2.23.1.</t>
  </si>
  <si>
    <t>4.2.23.2.</t>
  </si>
  <si>
    <t>4.2.23.3.</t>
  </si>
  <si>
    <t>4.2.23.4.</t>
  </si>
  <si>
    <t>4.2.24.</t>
  </si>
  <si>
    <t>4.2.24.1.</t>
  </si>
  <si>
    <t>4.2.24.2.</t>
  </si>
  <si>
    <t>4.2.24.3.</t>
  </si>
  <si>
    <t>4.2.24.4.</t>
  </si>
  <si>
    <t>4.2.25.</t>
  </si>
  <si>
    <t>4.2.25.1.</t>
  </si>
  <si>
    <t>4.2.25.2.</t>
  </si>
  <si>
    <t>4.2.25.3.</t>
  </si>
  <si>
    <t>4.2.25.4.</t>
  </si>
  <si>
    <t>4.2.26.</t>
  </si>
  <si>
    <t>4.2.26.1.</t>
  </si>
  <si>
    <t>4.2.26.2.</t>
  </si>
  <si>
    <t>4.2.26.3.</t>
  </si>
  <si>
    <t>4.2.26.4.</t>
  </si>
  <si>
    <t>4.2.27.</t>
  </si>
  <si>
    <t>4.2.27.1.</t>
  </si>
  <si>
    <t>4.2.27.2.</t>
  </si>
  <si>
    <t>4.2.27.3.</t>
  </si>
  <si>
    <t>4.2.27.4.</t>
  </si>
  <si>
    <t>4.2.28.</t>
  </si>
  <si>
    <t>4.2.28.1.</t>
  </si>
  <si>
    <t>4.2.28.2.</t>
  </si>
  <si>
    <t>4.2.28.3.</t>
  </si>
  <si>
    <t>4.2.28.4.</t>
  </si>
  <si>
    <t>4.2.29.</t>
  </si>
  <si>
    <t>4.2.29.1.</t>
  </si>
  <si>
    <t>4.2.29.2.</t>
  </si>
  <si>
    <t>4.2.29.3.</t>
  </si>
  <si>
    <t>4.2.29.4.</t>
  </si>
  <si>
    <t>4.2.30.</t>
  </si>
  <si>
    <t>4.2.30.1.</t>
  </si>
  <si>
    <t>4.2.30.2.</t>
  </si>
  <si>
    <t>4.2.30.3.</t>
  </si>
  <si>
    <t>4.2.30.4.</t>
  </si>
  <si>
    <t>4.2.31.</t>
  </si>
  <si>
    <t>4.2.31.1.</t>
  </si>
  <si>
    <t>4.2.31.2.</t>
  </si>
  <si>
    <t>4.2.31.3.</t>
  </si>
  <si>
    <t>4.2.31.4.</t>
  </si>
  <si>
    <t>4.3.1.</t>
  </si>
  <si>
    <t>4.3.1.1.</t>
  </si>
  <si>
    <t>4.3.1.2.</t>
  </si>
  <si>
    <t>4.3.1.3.</t>
  </si>
  <si>
    <t>4.3.1.4.</t>
  </si>
  <si>
    <t>4.3.2.</t>
  </si>
  <si>
    <t>4.3.2.1.</t>
  </si>
  <si>
    <t>4.3.2.2.</t>
  </si>
  <si>
    <t>4.3.2.3.</t>
  </si>
  <si>
    <t>4.3.2.4.</t>
  </si>
  <si>
    <t>4.3.3.</t>
  </si>
  <si>
    <t>4.3.3.1.</t>
  </si>
  <si>
    <t>4.3.3.2.</t>
  </si>
  <si>
    <t>4.3.3.3.</t>
  </si>
  <si>
    <t>4.3.3.4.</t>
  </si>
  <si>
    <t>4.3.4.</t>
  </si>
  <si>
    <t>4.3.4.1.</t>
  </si>
  <si>
    <t>4.3.4.2.</t>
  </si>
  <si>
    <t>4.3.4.3.</t>
  </si>
  <si>
    <t>4.3.4.4.</t>
  </si>
  <si>
    <t>4.3.5.</t>
  </si>
  <si>
    <t>4.3.5.1.</t>
  </si>
  <si>
    <t>4.3.5.2.</t>
  </si>
  <si>
    <t>4.3.5.3.</t>
  </si>
  <si>
    <t>4.3.5.4.</t>
  </si>
  <si>
    <t>4.3.6.</t>
  </si>
  <si>
    <t>4.3.6.1.</t>
  </si>
  <si>
    <t>4.3.6.2.</t>
  </si>
  <si>
    <t>4.3.6.3.</t>
  </si>
  <si>
    <t>4.3.6.4.</t>
  </si>
  <si>
    <t>4.3.7.</t>
  </si>
  <si>
    <t>4.3.7.1.</t>
  </si>
  <si>
    <t>4.3.7.2.</t>
  </si>
  <si>
    <t>4.3.7.3.</t>
  </si>
  <si>
    <t>4.3.7.4.</t>
  </si>
  <si>
    <t>4.3.8.</t>
  </si>
  <si>
    <t>4.3.8.1.</t>
  </si>
  <si>
    <t>4.3.8.2.</t>
  </si>
  <si>
    <t>4.3.8.3.</t>
  </si>
  <si>
    <t>4.3.8.4.</t>
  </si>
  <si>
    <t>4.3.9.</t>
  </si>
  <si>
    <t>4.3.9.1.</t>
  </si>
  <si>
    <t>4.3.9.2.</t>
  </si>
  <si>
    <t>4.3.9.3.</t>
  </si>
  <si>
    <t>4.3.9.4.</t>
  </si>
  <si>
    <t>4.3.10.</t>
  </si>
  <si>
    <t>4.3.10.1.</t>
  </si>
  <si>
    <t>4.3.10.2.</t>
  </si>
  <si>
    <t>4.3.10.3.</t>
  </si>
  <si>
    <t>4.3.10.4.</t>
  </si>
  <si>
    <t>4.3.11.</t>
  </si>
  <si>
    <t>4.3.11.1.</t>
  </si>
  <si>
    <t>4.3.11.2.</t>
  </si>
  <si>
    <t>4.3.11.3.</t>
  </si>
  <si>
    <t>4.3.11.4.</t>
  </si>
  <si>
    <t>4.3.12.</t>
  </si>
  <si>
    <t>4.3.12.1.</t>
  </si>
  <si>
    <t>4.3.12.2.</t>
  </si>
  <si>
    <t>4.3.12.3.</t>
  </si>
  <si>
    <t>4.3.12.4.</t>
  </si>
  <si>
    <t>4.3.13.</t>
  </si>
  <si>
    <t>4.3.13.1.</t>
  </si>
  <si>
    <t>4.3.13.2.</t>
  </si>
  <si>
    <t>4.3.13.3.</t>
  </si>
  <si>
    <t>4.3.13.4.</t>
  </si>
  <si>
    <t>4.3.14.</t>
  </si>
  <si>
    <t>4.3.14.1.</t>
  </si>
  <si>
    <t>4.3.14.2.</t>
  </si>
  <si>
    <t>4.3.14.3.</t>
  </si>
  <si>
    <t>4.3.14.4.</t>
  </si>
  <si>
    <t>4.3.15.</t>
  </si>
  <si>
    <t>4.3.15.1.</t>
  </si>
  <si>
    <t>4.3.15.2.</t>
  </si>
  <si>
    <t>4.3.15.3.</t>
  </si>
  <si>
    <t>4.3.15.4.</t>
  </si>
  <si>
    <t>4.3.16.</t>
  </si>
  <si>
    <t>4.3.16.1.</t>
  </si>
  <si>
    <t>4.3.16.2.</t>
  </si>
  <si>
    <t>4.3.16.3.</t>
  </si>
  <si>
    <t>4.3.16.4.</t>
  </si>
  <si>
    <t>4.3.17.</t>
  </si>
  <si>
    <t>4.3.17.1.</t>
  </si>
  <si>
    <t>4.3.17.2.</t>
  </si>
  <si>
    <t>4.3.17.3.</t>
  </si>
  <si>
    <t>4.3.17.4.</t>
  </si>
  <si>
    <t>4.3.18.</t>
  </si>
  <si>
    <t>4.3.18.1.</t>
  </si>
  <si>
    <t>4.3.18.2.</t>
  </si>
  <si>
    <t>4.3.18.3.</t>
  </si>
  <si>
    <t>4.3.18.4.</t>
  </si>
  <si>
    <t>4.3.19.</t>
  </si>
  <si>
    <t>4.3.19.1.</t>
  </si>
  <si>
    <t>4.3.19.2.</t>
  </si>
  <si>
    <t>4.3.19.3.</t>
  </si>
  <si>
    <t>4.3.19.4.</t>
  </si>
  <si>
    <t>4.3.20.</t>
  </si>
  <si>
    <t>4.3.20.1.</t>
  </si>
  <si>
    <t>4.3.20.2.</t>
  </si>
  <si>
    <t>4.3.20.3.</t>
  </si>
  <si>
    <t>4.3.20.4.</t>
  </si>
  <si>
    <t>4.3.21.</t>
  </si>
  <si>
    <t>4.3.21.1.</t>
  </si>
  <si>
    <t>4.3.21.2.</t>
  </si>
  <si>
    <t>4.3.21.3.</t>
  </si>
  <si>
    <t>4.3.21.4.</t>
  </si>
  <si>
    <t>4.3.22.</t>
  </si>
  <si>
    <t>4.3.22.1.</t>
  </si>
  <si>
    <t>4.3.22.2.</t>
  </si>
  <si>
    <t>4.3.22.3.</t>
  </si>
  <si>
    <t>4.3.22.4.</t>
  </si>
  <si>
    <t>4.3.23.</t>
  </si>
  <si>
    <t>4.3.23.1.</t>
  </si>
  <si>
    <t>4.3.23.2.</t>
  </si>
  <si>
    <t>4.3.23.3.</t>
  </si>
  <si>
    <t>4.3.23.4.</t>
  </si>
  <si>
    <t>4.3.24.</t>
  </si>
  <si>
    <t>4.3.24.1.</t>
  </si>
  <si>
    <t>4.3.24.2.</t>
  </si>
  <si>
    <t>4.3.24.3.</t>
  </si>
  <si>
    <t>4.3.24.4.</t>
  </si>
  <si>
    <t>4.3.25.</t>
  </si>
  <si>
    <t>4.3.25.1.</t>
  </si>
  <si>
    <t>4.3.25.2.</t>
  </si>
  <si>
    <t>4.3.25.3.</t>
  </si>
  <si>
    <t>4.3.25.4.</t>
  </si>
  <si>
    <t>4.3.26.</t>
  </si>
  <si>
    <t>4.3.26.1.</t>
  </si>
  <si>
    <t>4.3.26.2.</t>
  </si>
  <si>
    <t>4.3.26.3.</t>
  </si>
  <si>
    <t>4.3.26.4.</t>
  </si>
  <si>
    <t>4.3.27.</t>
  </si>
  <si>
    <t>4.3.27.1.</t>
  </si>
  <si>
    <t>4.3.27.2.</t>
  </si>
  <si>
    <t>4.3.27.3.</t>
  </si>
  <si>
    <t>4.3.27.4.</t>
  </si>
  <si>
    <t>4.3.28.</t>
  </si>
  <si>
    <t>4.3.28.1.</t>
  </si>
  <si>
    <t>4.3.28.2.</t>
  </si>
  <si>
    <t>4.3.28.3.</t>
  </si>
  <si>
    <t>4.3.28.4.</t>
  </si>
  <si>
    <t>4.3.29.</t>
  </si>
  <si>
    <t>4.3.29.1.</t>
  </si>
  <si>
    <t>4.3.29.2.</t>
  </si>
  <si>
    <t>4.3.29.3.</t>
  </si>
  <si>
    <t>4.3.29.4.</t>
  </si>
  <si>
    <t>4.3.30.</t>
  </si>
  <si>
    <t>4.3.30.1.</t>
  </si>
  <si>
    <t>4.3.30.2.</t>
  </si>
  <si>
    <t>4.3.30.3.</t>
  </si>
  <si>
    <t>4.3.30.4.</t>
  </si>
  <si>
    <t>4.3.31.</t>
  </si>
  <si>
    <t>4.3.31.1.</t>
  </si>
  <si>
    <t>4.3.31.2.</t>
  </si>
  <si>
    <t>4.3.31.3.</t>
  </si>
  <si>
    <t>4.3.31.4.</t>
  </si>
  <si>
    <t>4.4.1.</t>
  </si>
  <si>
    <t>4.4.1.1.</t>
  </si>
  <si>
    <t>4.4.1.2.</t>
  </si>
  <si>
    <t>4.4.1.3.</t>
  </si>
  <si>
    <t>4.4.1.4.</t>
  </si>
  <si>
    <t>4.4.2.</t>
  </si>
  <si>
    <t>4.4.2.1.</t>
  </si>
  <si>
    <t>4.4.2.2.</t>
  </si>
  <si>
    <t>4.4.2.3.</t>
  </si>
  <si>
    <t>4.4.2.4.</t>
  </si>
  <si>
    <t>4.4.3.</t>
  </si>
  <si>
    <t>4.4.3.1.</t>
  </si>
  <si>
    <t>4.4.3.2.</t>
  </si>
  <si>
    <t>4.4.3.3.</t>
  </si>
  <si>
    <t>4.4.3.4.</t>
  </si>
  <si>
    <t>4.4.4.</t>
  </si>
  <si>
    <t>4.4.4.1.</t>
  </si>
  <si>
    <t>4.4.4.2.</t>
  </si>
  <si>
    <t>4.4.4.3.</t>
  </si>
  <si>
    <t>4.4.4.4.</t>
  </si>
  <si>
    <t>4.4.5.</t>
  </si>
  <si>
    <t>4.4.5.1.</t>
  </si>
  <si>
    <t>4.4.5.2.</t>
  </si>
  <si>
    <t>4.4.5.3.</t>
  </si>
  <si>
    <t>4.4.5.4.</t>
  </si>
  <si>
    <t>4.4.6.</t>
  </si>
  <si>
    <t>4.4.6.1.</t>
  </si>
  <si>
    <t>4.4.6.2.</t>
  </si>
  <si>
    <t>4.4.6.3.</t>
  </si>
  <si>
    <t>4.4.6.4.</t>
  </si>
  <si>
    <t>4.4.7.</t>
  </si>
  <si>
    <t>4.4.7.1.</t>
  </si>
  <si>
    <t>4.4.7.2.</t>
  </si>
  <si>
    <t>4.4.7.3.</t>
  </si>
  <si>
    <t>4.4.7.4.</t>
  </si>
  <si>
    <t>4.4.8.</t>
  </si>
  <si>
    <t>4.4.8.1.</t>
  </si>
  <si>
    <t>4.4.8.2.</t>
  </si>
  <si>
    <t>4.4.8.3.</t>
  </si>
  <si>
    <t>4.4.8.4.</t>
  </si>
  <si>
    <t>4.4.9.</t>
  </si>
  <si>
    <t>4.4.9.1.</t>
  </si>
  <si>
    <t>4.4.9.2.</t>
  </si>
  <si>
    <t>4.4.9.3.</t>
  </si>
  <si>
    <t>4.4.9.4.</t>
  </si>
  <si>
    <t>4.4.10.</t>
  </si>
  <si>
    <t>4.4.10.1.</t>
  </si>
  <si>
    <t>4.4.10.2.</t>
  </si>
  <si>
    <t>4.4.10.3.</t>
  </si>
  <si>
    <t>4.4.10.4.</t>
  </si>
  <si>
    <t>4.4.11.</t>
  </si>
  <si>
    <t>4.4.11.1.</t>
  </si>
  <si>
    <t>4.4.11.2.</t>
  </si>
  <si>
    <t>4.4.11.3.</t>
  </si>
  <si>
    <t>4.4.11.4.</t>
  </si>
  <si>
    <t>4.4.12.</t>
  </si>
  <si>
    <t>4.4.12.1.</t>
  </si>
  <si>
    <t>4.4.12.2.</t>
  </si>
  <si>
    <t>4.4.12.3.</t>
  </si>
  <si>
    <t>4.4.12.4.</t>
  </si>
  <si>
    <t>4.4.13.</t>
  </si>
  <si>
    <t>4.4.13.1.</t>
  </si>
  <si>
    <t>4.4.13.2.</t>
  </si>
  <si>
    <t>4.4.13.3.</t>
  </si>
  <si>
    <t>4.4.13.4.</t>
  </si>
  <si>
    <t>4.4.14.</t>
  </si>
  <si>
    <t>4.4.14.1.</t>
  </si>
  <si>
    <t>4.4.14.2.</t>
  </si>
  <si>
    <t>4.4.14.3.</t>
  </si>
  <si>
    <t>4.4.14.4.</t>
  </si>
  <si>
    <t>4.4.15.</t>
  </si>
  <si>
    <t>4.4.15.1.</t>
  </si>
  <si>
    <t>4.4.15.2.</t>
  </si>
  <si>
    <t>4.4.15.3.</t>
  </si>
  <si>
    <t>4.4.15.4.</t>
  </si>
  <si>
    <t>4.4.16.</t>
  </si>
  <si>
    <t>4.4.16.1.</t>
  </si>
  <si>
    <t>4.4.16.2.</t>
  </si>
  <si>
    <t>4.4.16.3.</t>
  </si>
  <si>
    <t>4.4.16.4.</t>
  </si>
  <si>
    <t>4.4.17.</t>
  </si>
  <si>
    <t>4.4.17.1.</t>
  </si>
  <si>
    <t>4.4.17.2.</t>
  </si>
  <si>
    <t>4.4.17.3.</t>
  </si>
  <si>
    <t>4.4.17.4.</t>
  </si>
  <si>
    <t>4.4.18.</t>
  </si>
  <si>
    <t>4.4.18.1.</t>
  </si>
  <si>
    <t>4.4.18.2.</t>
  </si>
  <si>
    <t>4.4.18.3.</t>
  </si>
  <si>
    <t>4.4.18.4.</t>
  </si>
  <si>
    <t>4.4.19.</t>
  </si>
  <si>
    <t>4.4.19.1.</t>
  </si>
  <si>
    <t>4.4.19.2.</t>
  </si>
  <si>
    <t>4.4.19.3.</t>
  </si>
  <si>
    <t>4.4.19.4.</t>
  </si>
  <si>
    <t>4.4.20.</t>
  </si>
  <si>
    <t>4.4.20.1.</t>
  </si>
  <si>
    <t>4.4.20.2.</t>
  </si>
  <si>
    <t>4.4.20.3.</t>
  </si>
  <si>
    <t>4.4.20.4.</t>
  </si>
  <si>
    <t>4.4.21.</t>
  </si>
  <si>
    <t>4.4.21.1.</t>
  </si>
  <si>
    <t>4.4.21.2.</t>
  </si>
  <si>
    <t>4.4.21.3.</t>
  </si>
  <si>
    <t>4.4.21.4.</t>
  </si>
  <si>
    <t>4.4.22.</t>
  </si>
  <si>
    <t>4.4.22.1.</t>
  </si>
  <si>
    <t>4.4.22.2.</t>
  </si>
  <si>
    <t>4.4.22.3.</t>
  </si>
  <si>
    <t>4.4.22.4.</t>
  </si>
  <si>
    <t>4.4.23.</t>
  </si>
  <si>
    <t>4.4.23.1.</t>
  </si>
  <si>
    <t>4.4.23.2.</t>
  </si>
  <si>
    <t>4.4.23.3.</t>
  </si>
  <si>
    <t>4.4.23.4.</t>
  </si>
  <si>
    <t>4.4.24.</t>
  </si>
  <si>
    <t>4.4.24.1.</t>
  </si>
  <si>
    <t>4.4.24.2.</t>
  </si>
  <si>
    <t>4.4.24.3.</t>
  </si>
  <si>
    <t>4.4.24.4.</t>
  </si>
  <si>
    <t>4.4.25.</t>
  </si>
  <si>
    <t>4.4.25.1.</t>
  </si>
  <si>
    <t>4.4.25.2.</t>
  </si>
  <si>
    <t>4.4.25.3.</t>
  </si>
  <si>
    <t>4.4.25.4.</t>
  </si>
  <si>
    <t>4.4.26.</t>
  </si>
  <si>
    <t>4.4.26.1.</t>
  </si>
  <si>
    <t>4.4.26.2.</t>
  </si>
  <si>
    <t>4.4.26.3.</t>
  </si>
  <si>
    <t>4.4.26.4.</t>
  </si>
  <si>
    <t>4.4.27.</t>
  </si>
  <si>
    <t>4.4.27.1.</t>
  </si>
  <si>
    <t>4.4.27.2.</t>
  </si>
  <si>
    <t>4.4.27.3.</t>
  </si>
  <si>
    <t>4.4.27.4.</t>
  </si>
  <si>
    <t>4.4.28.</t>
  </si>
  <si>
    <t>4.4.28.1.</t>
  </si>
  <si>
    <t>4.4.28.2.</t>
  </si>
  <si>
    <t>4.4.28.3.</t>
  </si>
  <si>
    <t>4.4.28.4.</t>
  </si>
  <si>
    <t>4.4.29.</t>
  </si>
  <si>
    <t>4.4.29.1.</t>
  </si>
  <si>
    <t>4.4.29.2.</t>
  </si>
  <si>
    <t>4.4.29.3.</t>
  </si>
  <si>
    <t>4.4.29.4.</t>
  </si>
  <si>
    <t>4.4.30.</t>
  </si>
  <si>
    <t>4.4.30.1.</t>
  </si>
  <si>
    <t>4.4.30.2.</t>
  </si>
  <si>
    <t>4.4.30.3.</t>
  </si>
  <si>
    <t>4.4.30.4.</t>
  </si>
  <si>
    <t>4.4.31.</t>
  </si>
  <si>
    <t>4.4.31.1.</t>
  </si>
  <si>
    <t>4.4.31.2.</t>
  </si>
  <si>
    <t>4.4.31.3.</t>
  </si>
  <si>
    <t>4.4.31.4.</t>
  </si>
  <si>
    <t>4.5.1.</t>
  </si>
  <si>
    <t>4.5.1.1.</t>
  </si>
  <si>
    <t>4.5.1.2.</t>
  </si>
  <si>
    <t>5. Пятая ценовая категория
(для объемов покупки электрической энергии (мощности), в отношении которых в расчетном периоде осуществляется почасовое планирование и учёт,
и стоимость услуг по передаче электрической энергии (мощности) определяется по цене услуг в одноставочном исчислении)</t>
  </si>
  <si>
    <t>5.1.1.</t>
  </si>
  <si>
    <t>5.1.1.1.</t>
  </si>
  <si>
    <t>5.1.1.2.</t>
  </si>
  <si>
    <t>5.1.1.3.</t>
  </si>
  <si>
    <t>5.1.1.4.</t>
  </si>
  <si>
    <t>5.1.2.</t>
  </si>
  <si>
    <t>5.1.2.1.</t>
  </si>
  <si>
    <t>5.1.2.2.</t>
  </si>
  <si>
    <t>5.1.2.3.</t>
  </si>
  <si>
    <t>5.1.2.4.</t>
  </si>
  <si>
    <t>5.1.3.</t>
  </si>
  <si>
    <t>5.1.3.1.</t>
  </si>
  <si>
    <t>5.1.3.2.</t>
  </si>
  <si>
    <t>5.1.3.3.</t>
  </si>
  <si>
    <t>5.1.3.4.</t>
  </si>
  <si>
    <t>5.1.4.</t>
  </si>
  <si>
    <t>5.1.4.1.</t>
  </si>
  <si>
    <t>5.1.4.2.</t>
  </si>
  <si>
    <t>5.1.4.3.</t>
  </si>
  <si>
    <t>5.1.4.4.</t>
  </si>
  <si>
    <t>5.1.5.</t>
  </si>
  <si>
    <t>5.1.5.1.</t>
  </si>
  <si>
    <t>5.1.5.2.</t>
  </si>
  <si>
    <t>5.1.5.3.</t>
  </si>
  <si>
    <t>5.1.5.4.</t>
  </si>
  <si>
    <t>5.1.6.</t>
  </si>
  <si>
    <t>5.1.6.1.</t>
  </si>
  <si>
    <t>5.1.6.2.</t>
  </si>
  <si>
    <t>5.1.6.3.</t>
  </si>
  <si>
    <t>5.1.6.4.</t>
  </si>
  <si>
    <t>5.1.7.</t>
  </si>
  <si>
    <t>5.1.7.1.</t>
  </si>
  <si>
    <t>5.1.7.2.</t>
  </si>
  <si>
    <t>5.1.7.3.</t>
  </si>
  <si>
    <t>5.1.7.4.</t>
  </si>
  <si>
    <t>5.1.8.</t>
  </si>
  <si>
    <t>5.1.8.1.</t>
  </si>
  <si>
    <t>5.1.8.2.</t>
  </si>
  <si>
    <t>5.1.8.3.</t>
  </si>
  <si>
    <t>5.1.8.4.</t>
  </si>
  <si>
    <t>5.1.9.</t>
  </si>
  <si>
    <t>5.1.9.1.</t>
  </si>
  <si>
    <t>5.1.9.2.</t>
  </si>
  <si>
    <t>5.1.9.3.</t>
  </si>
  <si>
    <t>5.1.9.4.</t>
  </si>
  <si>
    <t>5.1.10.</t>
  </si>
  <si>
    <t>5.1.10.1.</t>
  </si>
  <si>
    <t>5.1.10.2.</t>
  </si>
  <si>
    <t>5.1.10.3.</t>
  </si>
  <si>
    <t>5.1.10.4.</t>
  </si>
  <si>
    <t>5.1.11.</t>
  </si>
  <si>
    <t>5.1.11.1.</t>
  </si>
  <si>
    <t>5.1.11.2.</t>
  </si>
  <si>
    <t>5.1.11.3.</t>
  </si>
  <si>
    <t>5.1.11.4.</t>
  </si>
  <si>
    <t>5.1.12.</t>
  </si>
  <si>
    <t>5.1.12.1.</t>
  </si>
  <si>
    <t>5.1.12.2.</t>
  </si>
  <si>
    <t>5.1.12.3.</t>
  </si>
  <si>
    <t>5.1.12.4.</t>
  </si>
  <si>
    <t>5.1.13.</t>
  </si>
  <si>
    <t>5.1.13.1.</t>
  </si>
  <si>
    <t>5.1.13.2.</t>
  </si>
  <si>
    <t>5.1.13.3.</t>
  </si>
  <si>
    <t>5.1.13.4.</t>
  </si>
  <si>
    <t>5.1.14.</t>
  </si>
  <si>
    <t>5.1.14.1.</t>
  </si>
  <si>
    <t>5.1.14.2.</t>
  </si>
  <si>
    <t>5.1.14.3.</t>
  </si>
  <si>
    <t>5.1.14.4.</t>
  </si>
  <si>
    <t>5.1.15.</t>
  </si>
  <si>
    <t>5.1.15.1.</t>
  </si>
  <si>
    <t>5.1.15.2.</t>
  </si>
  <si>
    <t>5.1.15.3.</t>
  </si>
  <si>
    <t>5.1.15.4.</t>
  </si>
  <si>
    <t>5.1.16.</t>
  </si>
  <si>
    <t>5.1.16.1.</t>
  </si>
  <si>
    <t>5.1.16.2.</t>
  </si>
  <si>
    <t>5.1.16.3.</t>
  </si>
  <si>
    <t>5.1.16.4.</t>
  </si>
  <si>
    <t>5.1.17.</t>
  </si>
  <si>
    <t>5.1.17.1.</t>
  </si>
  <si>
    <t>5.1.17.2.</t>
  </si>
  <si>
    <t>5.1.17.3.</t>
  </si>
  <si>
    <t>5.1.17.4.</t>
  </si>
  <si>
    <t>5.1.18.</t>
  </si>
  <si>
    <t>5.1.18.1.</t>
  </si>
  <si>
    <t>5.1.18.2.</t>
  </si>
  <si>
    <t>5.1.18.3.</t>
  </si>
  <si>
    <t>5.1.18.4.</t>
  </si>
  <si>
    <t>5.1.19.</t>
  </si>
  <si>
    <t>5.1.19.1.</t>
  </si>
  <si>
    <t>5.1.19.2.</t>
  </si>
  <si>
    <t>5.1.19.3.</t>
  </si>
  <si>
    <t>5.1.19.4.</t>
  </si>
  <si>
    <t>5.1.20.</t>
  </si>
  <si>
    <t>5.1.20.1.</t>
  </si>
  <si>
    <t>5.1.20.2.</t>
  </si>
  <si>
    <t>5.1.20.3.</t>
  </si>
  <si>
    <t>5.1.20.4.</t>
  </si>
  <si>
    <t>5.1.21.</t>
  </si>
  <si>
    <t>5.1.21.1.</t>
  </si>
  <si>
    <t>5.1.21.2.</t>
  </si>
  <si>
    <t>5.1.21.3.</t>
  </si>
  <si>
    <t>5.1.21.4.</t>
  </si>
  <si>
    <t>5.1.22.</t>
  </si>
  <si>
    <t>5.1.22.1.</t>
  </si>
  <si>
    <t>5.1.22.2.</t>
  </si>
  <si>
    <t>5.1.22.3.</t>
  </si>
  <si>
    <t>5.1.22.4.</t>
  </si>
  <si>
    <t>5.1.23.</t>
  </si>
  <si>
    <t>5.1.23.1.</t>
  </si>
  <si>
    <t>5.1.23.2.</t>
  </si>
  <si>
    <t>5.1.23.3.</t>
  </si>
  <si>
    <t>5.1.23.4.</t>
  </si>
  <si>
    <t>5.1.24.</t>
  </si>
  <si>
    <t>5.1.24.1.</t>
  </si>
  <si>
    <t>5.1.24.2.</t>
  </si>
  <si>
    <t>5.1.24.3.</t>
  </si>
  <si>
    <t>5.1.24.4.</t>
  </si>
  <si>
    <t>5.1.25.</t>
  </si>
  <si>
    <t>5.1.25.1.</t>
  </si>
  <si>
    <t>5.1.25.2.</t>
  </si>
  <si>
    <t>5.1.25.3.</t>
  </si>
  <si>
    <t>5.1.25.4.</t>
  </si>
  <si>
    <t>5.1.26.</t>
  </si>
  <si>
    <t>5.1.26.1.</t>
  </si>
  <si>
    <t>5.1.26.2.</t>
  </si>
  <si>
    <t>5.1.26.3.</t>
  </si>
  <si>
    <t>5.1.26.4.</t>
  </si>
  <si>
    <t>5.1.27.</t>
  </si>
  <si>
    <t>5.1.27.1.</t>
  </si>
  <si>
    <t>5.1.27.2.</t>
  </si>
  <si>
    <t>5.1.27.3.</t>
  </si>
  <si>
    <t>5.1.27.4.</t>
  </si>
  <si>
    <t>5.1.28.</t>
  </si>
  <si>
    <t>5.1.28.1.</t>
  </si>
  <si>
    <t>5.1.28.2.</t>
  </si>
  <si>
    <t>5.1.28.3.</t>
  </si>
  <si>
    <t>5.1.28.4.</t>
  </si>
  <si>
    <t>5.1.29.</t>
  </si>
  <si>
    <t>5.1.29.1.</t>
  </si>
  <si>
    <t>5.1.29.2.</t>
  </si>
  <si>
    <t>5.1.29.3.</t>
  </si>
  <si>
    <t>5.1.29.4.</t>
  </si>
  <si>
    <t>5.1.30.</t>
  </si>
  <si>
    <t>5.1.30.1.</t>
  </si>
  <si>
    <t>5.1.30.2.</t>
  </si>
  <si>
    <t>5.1.30.3.</t>
  </si>
  <si>
    <t>5.1.30.4.</t>
  </si>
  <si>
    <t>5.1.31.</t>
  </si>
  <si>
    <t>5.1.31.1.</t>
  </si>
  <si>
    <t>5.1.31.2.</t>
  </si>
  <si>
    <t>5.1.31.3.</t>
  </si>
  <si>
    <t>5.1.31.4.</t>
  </si>
  <si>
    <t>5.2.1.</t>
  </si>
  <si>
    <t>5.2.1.1.</t>
  </si>
  <si>
    <t>5.2.1.2.</t>
  </si>
  <si>
    <t>5.2.1.3.</t>
  </si>
  <si>
    <t>5.2.1.4.</t>
  </si>
  <si>
    <t>5.2.2.</t>
  </si>
  <si>
    <t>5.2.2.1.</t>
  </si>
  <si>
    <t>5.2.2.2.</t>
  </si>
  <si>
    <t>5.2.2.3.</t>
  </si>
  <si>
    <t>5.2.2.4.</t>
  </si>
  <si>
    <t>5.2.3.</t>
  </si>
  <si>
    <t>5.2.3.1.</t>
  </si>
  <si>
    <t>5.2.3.2.</t>
  </si>
  <si>
    <t>5.2.3.3.</t>
  </si>
  <si>
    <t>5.2.3.4.</t>
  </si>
  <si>
    <t>5.2.4.</t>
  </si>
  <si>
    <t>5.2.4.1.</t>
  </si>
  <si>
    <t>5.2.4.2.</t>
  </si>
  <si>
    <t>5.2.4.3.</t>
  </si>
  <si>
    <t>5.2.4.4.</t>
  </si>
  <si>
    <t>5.2.5.</t>
  </si>
  <si>
    <t>5.2.5.1.</t>
  </si>
  <si>
    <t>5.2.5.2.</t>
  </si>
  <si>
    <t>5.2.5.3.</t>
  </si>
  <si>
    <t>5.2.5.4.</t>
  </si>
  <si>
    <t>5.2.6.</t>
  </si>
  <si>
    <t>5.2.6.1.</t>
  </si>
  <si>
    <t>5.2.6.2.</t>
  </si>
  <si>
    <t>5.2.6.3.</t>
  </si>
  <si>
    <t>5.2.6.4.</t>
  </si>
  <si>
    <t>5.2.7.</t>
  </si>
  <si>
    <t>5.2.7.1.</t>
  </si>
  <si>
    <t>5.2.7.2.</t>
  </si>
  <si>
    <t>5.2.7.3.</t>
  </si>
  <si>
    <t>5.2.7.4.</t>
  </si>
  <si>
    <t>5.2.8.</t>
  </si>
  <si>
    <t>5.2.8.1.</t>
  </si>
  <si>
    <t>5.2.8.2.</t>
  </si>
  <si>
    <t>5.2.8.3.</t>
  </si>
  <si>
    <t>5.2.8.4.</t>
  </si>
  <si>
    <t>5.2.9.</t>
  </si>
  <si>
    <t>5.2.9.1.</t>
  </si>
  <si>
    <t>5.2.9.2.</t>
  </si>
  <si>
    <t>5.2.9.3.</t>
  </si>
  <si>
    <t>5.2.9.4.</t>
  </si>
  <si>
    <t>5.2.10.</t>
  </si>
  <si>
    <t>5.2.10.1.</t>
  </si>
  <si>
    <t>5.2.10.2.</t>
  </si>
  <si>
    <t>5.2.10.3.</t>
  </si>
  <si>
    <t>5.2.10.4.</t>
  </si>
  <si>
    <t>5.2.11.</t>
  </si>
  <si>
    <t>5.2.11.1.</t>
  </si>
  <si>
    <t>5.2.11.2.</t>
  </si>
  <si>
    <t>5.2.11.3.</t>
  </si>
  <si>
    <t>5.2.11.4.</t>
  </si>
  <si>
    <t>5.2.12.</t>
  </si>
  <si>
    <t>5.2.12.1.</t>
  </si>
  <si>
    <t>5.2.12.2.</t>
  </si>
  <si>
    <t>5.2.12.3.</t>
  </si>
  <si>
    <t>5.2.12.4.</t>
  </si>
  <si>
    <t>5.2.13.</t>
  </si>
  <si>
    <t>5.2.13.1.</t>
  </si>
  <si>
    <t>5.2.13.2.</t>
  </si>
  <si>
    <t>5.2.13.3.</t>
  </si>
  <si>
    <t>5.2.13.4.</t>
  </si>
  <si>
    <t>5.2.14.</t>
  </si>
  <si>
    <t>5.2.14.1.</t>
  </si>
  <si>
    <t>5.2.14.2.</t>
  </si>
  <si>
    <t>5.2.14.3.</t>
  </si>
  <si>
    <t>5.2.14.4.</t>
  </si>
  <si>
    <t>5.2.15.</t>
  </si>
  <si>
    <t>5.2.15.1.</t>
  </si>
  <si>
    <t>5.2.15.2.</t>
  </si>
  <si>
    <t>5.2.15.3.</t>
  </si>
  <si>
    <t>5.2.15.4.</t>
  </si>
  <si>
    <t>5.2.16.</t>
  </si>
  <si>
    <t>5.2.16.1.</t>
  </si>
  <si>
    <t>5.2.16.2.</t>
  </si>
  <si>
    <t>5.2.16.3.</t>
  </si>
  <si>
    <t>5.2.16.4.</t>
  </si>
  <si>
    <t>5.2.17.</t>
  </si>
  <si>
    <t>5.2.17.1.</t>
  </si>
  <si>
    <t>5.2.17.2.</t>
  </si>
  <si>
    <t>5.2.17.3.</t>
  </si>
  <si>
    <t>5.2.17.4.</t>
  </si>
  <si>
    <t>5.2.18.</t>
  </si>
  <si>
    <t>5.2.18.1.</t>
  </si>
  <si>
    <t>5.2.18.2.</t>
  </si>
  <si>
    <t>5.2.18.3.</t>
  </si>
  <si>
    <t>5.2.18.4.</t>
  </si>
  <si>
    <t>5.2.19.</t>
  </si>
  <si>
    <t>5.2.19.1.</t>
  </si>
  <si>
    <t>5.2.19.2.</t>
  </si>
  <si>
    <t>5.2.19.3.</t>
  </si>
  <si>
    <t>5.2.19.4.</t>
  </si>
  <si>
    <t>5.2.20.</t>
  </si>
  <si>
    <t>5.2.20.1.</t>
  </si>
  <si>
    <t>5.2.20.2.</t>
  </si>
  <si>
    <t>5.2.20.3.</t>
  </si>
  <si>
    <t>5.2.20.4.</t>
  </si>
  <si>
    <t>5.2.21.</t>
  </si>
  <si>
    <t>5.2.21.1.</t>
  </si>
  <si>
    <t>5.2.21.2.</t>
  </si>
  <si>
    <t>5.2.21.3.</t>
  </si>
  <si>
    <t>5.2.21.4.</t>
  </si>
  <si>
    <t>5.2.22.</t>
  </si>
  <si>
    <t>5.2.22.1.</t>
  </si>
  <si>
    <t>5.2.22.2.</t>
  </si>
  <si>
    <t>5.2.22.3.</t>
  </si>
  <si>
    <t>5.2.22.4.</t>
  </si>
  <si>
    <t>5.2.23.</t>
  </si>
  <si>
    <t>5.2.23.1.</t>
  </si>
  <si>
    <t>5.2.23.2.</t>
  </si>
  <si>
    <t>5.2.23.3.</t>
  </si>
  <si>
    <t>5.2.23.4.</t>
  </si>
  <si>
    <t>5.2.24.</t>
  </si>
  <si>
    <t>5.2.24.1.</t>
  </si>
  <si>
    <t>5.2.24.2.</t>
  </si>
  <si>
    <t>5.2.24.3.</t>
  </si>
  <si>
    <t>5.2.24.4.</t>
  </si>
  <si>
    <t>5.2.25.</t>
  </si>
  <si>
    <t>5.2.25.1.</t>
  </si>
  <si>
    <t>5.2.25.2.</t>
  </si>
  <si>
    <t>5.2.25.3.</t>
  </si>
  <si>
    <t>5.2.25.4.</t>
  </si>
  <si>
    <t>5.2.26.</t>
  </si>
  <si>
    <t>5.2.26.1.</t>
  </si>
  <si>
    <t>5.2.26.2.</t>
  </si>
  <si>
    <t>5.2.26.3.</t>
  </si>
  <si>
    <t>5.2.26.4.</t>
  </si>
  <si>
    <t>5.2.27.</t>
  </si>
  <si>
    <t>5.2.27.1.</t>
  </si>
  <si>
    <t>5.2.27.2.</t>
  </si>
  <si>
    <t>5.2.27.3.</t>
  </si>
  <si>
    <t>5.2.27.4.</t>
  </si>
  <si>
    <t>5.2.28.</t>
  </si>
  <si>
    <t>5.2.28.1.</t>
  </si>
  <si>
    <t>5.2.28.2.</t>
  </si>
  <si>
    <t>5.2.28.3.</t>
  </si>
  <si>
    <t>5.2.28.4.</t>
  </si>
  <si>
    <t>5.2.29.</t>
  </si>
  <si>
    <t>5.2.29.1.</t>
  </si>
  <si>
    <t>5.2.29.2.</t>
  </si>
  <si>
    <t>5.2.29.3.</t>
  </si>
  <si>
    <t>5.2.29.4.</t>
  </si>
  <si>
    <t>5.2.30.</t>
  </si>
  <si>
    <t>5.2.30.1.</t>
  </si>
  <si>
    <t>5.2.30.2.</t>
  </si>
  <si>
    <t>5.2.30.3.</t>
  </si>
  <si>
    <t>5.2.30.4.</t>
  </si>
  <si>
    <t>5.2.31.</t>
  </si>
  <si>
    <t>5.2.31.1.</t>
  </si>
  <si>
    <t>5.2.31.2.</t>
  </si>
  <si>
    <t>5.2.31.3.</t>
  </si>
  <si>
    <t>5.2.31.4.</t>
  </si>
  <si>
    <t>5.3.1.</t>
  </si>
  <si>
    <t>5.3.1.1.</t>
  </si>
  <si>
    <t>5.3.1.2.</t>
  </si>
  <si>
    <t>5.3.1.3.</t>
  </si>
  <si>
    <t>5.3.1.4.</t>
  </si>
  <si>
    <t>5.3.2.</t>
  </si>
  <si>
    <t>5.3.2.1.</t>
  </si>
  <si>
    <t>5.3.2.2.</t>
  </si>
  <si>
    <t>5.3.2.3.</t>
  </si>
  <si>
    <t>5.3.2.4.</t>
  </si>
  <si>
    <t>5.3.3.</t>
  </si>
  <si>
    <t>5.3.3.1.</t>
  </si>
  <si>
    <t>5.3.3.2.</t>
  </si>
  <si>
    <t>5.3.3.3.</t>
  </si>
  <si>
    <t>5.3.3.4.</t>
  </si>
  <si>
    <t>5.3.4.</t>
  </si>
  <si>
    <t>5.3.4.1.</t>
  </si>
  <si>
    <t>5.3.4.2.</t>
  </si>
  <si>
    <t>5.3.4.3.</t>
  </si>
  <si>
    <t>5.3.4.4.</t>
  </si>
  <si>
    <t>5.3.5.</t>
  </si>
  <si>
    <t>5.3.5.1.</t>
  </si>
  <si>
    <t>5.3.5.2.</t>
  </si>
  <si>
    <t>5.3.5.3.</t>
  </si>
  <si>
    <t>5.3.5.4.</t>
  </si>
  <si>
    <t>5.3.6.</t>
  </si>
  <si>
    <t>5.3.6.1.</t>
  </si>
  <si>
    <t>5.3.6.2.</t>
  </si>
  <si>
    <t>5.3.6.3.</t>
  </si>
  <si>
    <t>5.3.6.4.</t>
  </si>
  <si>
    <t>5.3.7.</t>
  </si>
  <si>
    <t>5.3.7.1.</t>
  </si>
  <si>
    <t>5.3.7.2.</t>
  </si>
  <si>
    <t>5.3.7.3.</t>
  </si>
  <si>
    <t>5.3.7.4.</t>
  </si>
  <si>
    <t>5.3.8.</t>
  </si>
  <si>
    <t>5.3.8.1.</t>
  </si>
  <si>
    <t>5.3.8.2.</t>
  </si>
  <si>
    <t>5.3.8.3.</t>
  </si>
  <si>
    <t>5.3.8.4.</t>
  </si>
  <si>
    <t>5.3.9.</t>
  </si>
  <si>
    <t>5.3.9.1.</t>
  </si>
  <si>
    <t>5.3.9.2.</t>
  </si>
  <si>
    <t>5.3.9.3.</t>
  </si>
  <si>
    <t>5.3.9.4.</t>
  </si>
  <si>
    <t>5.3.10.</t>
  </si>
  <si>
    <t>5.3.10.1.</t>
  </si>
  <si>
    <t>5.3.10.2.</t>
  </si>
  <si>
    <t>5.3.10.3.</t>
  </si>
  <si>
    <t>5.3.10.4.</t>
  </si>
  <si>
    <t>5.3.11.</t>
  </si>
  <si>
    <t>5.3.11.1.</t>
  </si>
  <si>
    <t>5.3.11.2.</t>
  </si>
  <si>
    <t>5.3.11.3.</t>
  </si>
  <si>
    <t>5.3.11.4.</t>
  </si>
  <si>
    <t>5.3.12.</t>
  </si>
  <si>
    <t>5.3.12.1.</t>
  </si>
  <si>
    <t>5.3.12.2.</t>
  </si>
  <si>
    <t>5.3.12.3.</t>
  </si>
  <si>
    <t>5.3.12.4.</t>
  </si>
  <si>
    <t>5.3.13.</t>
  </si>
  <si>
    <t>5.3.13.1.</t>
  </si>
  <si>
    <t>5.3.13.2.</t>
  </si>
  <si>
    <t>5.3.13.3.</t>
  </si>
  <si>
    <t>5.3.13.4.</t>
  </si>
  <si>
    <t>5.3.14.</t>
  </si>
  <si>
    <t>5.3.14.1.</t>
  </si>
  <si>
    <t>5.3.14.2.</t>
  </si>
  <si>
    <t>5.3.14.3.</t>
  </si>
  <si>
    <t>5.3.14.4.</t>
  </si>
  <si>
    <t>5.3.15.</t>
  </si>
  <si>
    <t>5.3.15.1.</t>
  </si>
  <si>
    <t>5.3.15.2.</t>
  </si>
  <si>
    <t>5.3.15.3.</t>
  </si>
  <si>
    <t>5.3.15.4.</t>
  </si>
  <si>
    <t>5.3.16.</t>
  </si>
  <si>
    <t>5.3.16.1.</t>
  </si>
  <si>
    <t>5.3.16.2.</t>
  </si>
  <si>
    <t>5.3.16.3.</t>
  </si>
  <si>
    <t>5.3.16.4.</t>
  </si>
  <si>
    <t>5.3.17.</t>
  </si>
  <si>
    <t>5.3.17.1.</t>
  </si>
  <si>
    <t>5.3.17.2.</t>
  </si>
  <si>
    <t>5.3.17.3.</t>
  </si>
  <si>
    <t>5.3.17.4.</t>
  </si>
  <si>
    <t>5.3.18.</t>
  </si>
  <si>
    <t>5.3.18.1.</t>
  </si>
  <si>
    <t>5.3.18.2.</t>
  </si>
  <si>
    <t>5.3.18.3.</t>
  </si>
  <si>
    <t>5.3.18.4.</t>
  </si>
  <si>
    <t>5.3.19.</t>
  </si>
  <si>
    <t>5.3.19.1.</t>
  </si>
  <si>
    <t>5.3.19.2.</t>
  </si>
  <si>
    <t>5.3.19.3.</t>
  </si>
  <si>
    <t>5.3.19.4.</t>
  </si>
  <si>
    <t>5.3.20.</t>
  </si>
  <si>
    <t>5.3.20.1.</t>
  </si>
  <si>
    <t>5.3.20.2.</t>
  </si>
  <si>
    <t>5.3.20.3.</t>
  </si>
  <si>
    <t>5.3.20.4.</t>
  </si>
  <si>
    <t>5.3.21.</t>
  </si>
  <si>
    <t>5.3.21.1.</t>
  </si>
  <si>
    <t>5.3.21.2.</t>
  </si>
  <si>
    <t>5.3.21.3.</t>
  </si>
  <si>
    <t>5.3.21.4.</t>
  </si>
  <si>
    <t>5.3.22.</t>
  </si>
  <si>
    <t>5.3.22.1.</t>
  </si>
  <si>
    <t>5.3.22.2.</t>
  </si>
  <si>
    <t>5.3.22.3.</t>
  </si>
  <si>
    <t>5.3.22.4.</t>
  </si>
  <si>
    <t>5.3.23.</t>
  </si>
  <si>
    <t>5.3.23.1.</t>
  </si>
  <si>
    <t>5.3.23.2.</t>
  </si>
  <si>
    <t>5.3.23.3.</t>
  </si>
  <si>
    <t>5.3.23.4.</t>
  </si>
  <si>
    <t>5.3.24.</t>
  </si>
  <si>
    <t>5.3.24.1.</t>
  </si>
  <si>
    <t>5.3.24.2.</t>
  </si>
  <si>
    <t>5.3.24.3.</t>
  </si>
  <si>
    <t>5.3.24.4.</t>
  </si>
  <si>
    <t>5.3.25.</t>
  </si>
  <si>
    <t>5.3.25.1.</t>
  </si>
  <si>
    <t>5.3.25.2.</t>
  </si>
  <si>
    <t>5.3.25.3.</t>
  </si>
  <si>
    <t>5.3.25.4.</t>
  </si>
  <si>
    <t>5.3.26.</t>
  </si>
  <si>
    <t>5.3.26.1.</t>
  </si>
  <si>
    <t>5.3.26.2.</t>
  </si>
  <si>
    <t>5.3.26.3.</t>
  </si>
  <si>
    <t>5.3.26.4.</t>
  </si>
  <si>
    <t>5.3.27.</t>
  </si>
  <si>
    <t>5.3.27.1.</t>
  </si>
  <si>
    <t>5.3.27.2.</t>
  </si>
  <si>
    <t>5.3.27.3.</t>
  </si>
  <si>
    <t>5.3.27.4.</t>
  </si>
  <si>
    <t>5.3.28.</t>
  </si>
  <si>
    <t>5.3.28.1.</t>
  </si>
  <si>
    <t>5.3.28.2.</t>
  </si>
  <si>
    <t>5.3.28.3.</t>
  </si>
  <si>
    <t>5.3.28.4.</t>
  </si>
  <si>
    <t>5.3.29.</t>
  </si>
  <si>
    <t>5.3.29.1.</t>
  </si>
  <si>
    <t>5.3.29.2.</t>
  </si>
  <si>
    <t>5.3.29.3.</t>
  </si>
  <si>
    <t>5.3.29.4.</t>
  </si>
  <si>
    <t>5.3.30.</t>
  </si>
  <si>
    <t>5.3.30.1.</t>
  </si>
  <si>
    <t>5.3.30.2.</t>
  </si>
  <si>
    <t>5.3.30.3.</t>
  </si>
  <si>
    <t>5.3.30.4.</t>
  </si>
  <si>
    <t>5.3.31.</t>
  </si>
  <si>
    <t>5.3.31.1.</t>
  </si>
  <si>
    <t>5.3.31.2.</t>
  </si>
  <si>
    <t>5.3.31.3.</t>
  </si>
  <si>
    <t>5.3.31.4.</t>
  </si>
  <si>
    <t>5.4.1.</t>
  </si>
  <si>
    <t>5.4.1.1.</t>
  </si>
  <si>
    <t>5.4.1.2.</t>
  </si>
  <si>
    <t>5.4.1.3.</t>
  </si>
  <si>
    <t>5.4.1.4.</t>
  </si>
  <si>
    <t>5.4.2.</t>
  </si>
  <si>
    <t>5.4.2.1.</t>
  </si>
  <si>
    <t>5.4.2.2.</t>
  </si>
  <si>
    <t>5.4.2.3.</t>
  </si>
  <si>
    <t>5.4.2.4.</t>
  </si>
  <si>
    <t>5.4.3.</t>
  </si>
  <si>
    <t>5.4.3.1.</t>
  </si>
  <si>
    <t>5.4.3.2.</t>
  </si>
  <si>
    <t>5.4.3.3.</t>
  </si>
  <si>
    <t>5.4.3.4.</t>
  </si>
  <si>
    <t>5.4.4.</t>
  </si>
  <si>
    <t>5.4.4.1.</t>
  </si>
  <si>
    <t>5.4.4.2.</t>
  </si>
  <si>
    <t>5.4.4.3.</t>
  </si>
  <si>
    <t>5.4.4.4.</t>
  </si>
  <si>
    <t>5.4.5.</t>
  </si>
  <si>
    <t>5.4.5.1.</t>
  </si>
  <si>
    <t>5.4.5.2.</t>
  </si>
  <si>
    <t>5.4.5.3.</t>
  </si>
  <si>
    <t>5.4.5.4.</t>
  </si>
  <si>
    <t>5.4.6.</t>
  </si>
  <si>
    <t>5.4.6.1.</t>
  </si>
  <si>
    <t>5.4.6.2.</t>
  </si>
  <si>
    <t>5.4.6.3.</t>
  </si>
  <si>
    <t>5.4.6.4.</t>
  </si>
  <si>
    <t>5.4.7.</t>
  </si>
  <si>
    <t>5.4.7.1.</t>
  </si>
  <si>
    <t>5.4.7.2.</t>
  </si>
  <si>
    <t>5.4.7.3.</t>
  </si>
  <si>
    <t>5.4.7.4.</t>
  </si>
  <si>
    <t>5.4.8.</t>
  </si>
  <si>
    <t>5.4.8.1.</t>
  </si>
  <si>
    <t>5.4.8.2.</t>
  </si>
  <si>
    <t>5.4.8.3.</t>
  </si>
  <si>
    <t>5.4.8.4.</t>
  </si>
  <si>
    <t>5.4.9.</t>
  </si>
  <si>
    <t>5.4.9.1.</t>
  </si>
  <si>
    <t>5.4.9.2.</t>
  </si>
  <si>
    <t>5.4.9.3.</t>
  </si>
  <si>
    <t>5.4.9.4.</t>
  </si>
  <si>
    <t>5.4.10.</t>
  </si>
  <si>
    <t>5.4.10.1.</t>
  </si>
  <si>
    <t>5.4.10.2.</t>
  </si>
  <si>
    <t>5.4.10.3.</t>
  </si>
  <si>
    <t>5.4.10.4.</t>
  </si>
  <si>
    <t>5.4.11.</t>
  </si>
  <si>
    <t>5.4.11.1.</t>
  </si>
  <si>
    <t>5.4.11.2.</t>
  </si>
  <si>
    <t>5.4.11.3.</t>
  </si>
  <si>
    <t>5.4.11.4.</t>
  </si>
  <si>
    <t>5.4.12.</t>
  </si>
  <si>
    <t>5.4.12.1.</t>
  </si>
  <si>
    <t>5.4.12.2.</t>
  </si>
  <si>
    <t>5.4.12.3.</t>
  </si>
  <si>
    <t>5.4.12.4.</t>
  </si>
  <si>
    <t>5.4.13.</t>
  </si>
  <si>
    <t>5.4.13.1.</t>
  </si>
  <si>
    <t>5.4.13.2.</t>
  </si>
  <si>
    <t>5.4.13.3.</t>
  </si>
  <si>
    <t>5.4.13.4.</t>
  </si>
  <si>
    <t>5.4.14.</t>
  </si>
  <si>
    <t>5.4.14.1.</t>
  </si>
  <si>
    <t>5.4.14.2.</t>
  </si>
  <si>
    <t>5.4.14.3.</t>
  </si>
  <si>
    <t>5.4.14.4.</t>
  </si>
  <si>
    <t>5.4.15.</t>
  </si>
  <si>
    <t>5.4.15.1.</t>
  </si>
  <si>
    <t>5.4.15.2.</t>
  </si>
  <si>
    <t>5.4.15.3.</t>
  </si>
  <si>
    <t>5.4.15.4.</t>
  </si>
  <si>
    <t>5.4.16.</t>
  </si>
  <si>
    <t>5.4.16.1.</t>
  </si>
  <si>
    <t>5.4.16.2.</t>
  </si>
  <si>
    <t>5.4.16.3.</t>
  </si>
  <si>
    <t>5.4.16.4.</t>
  </si>
  <si>
    <t>5.4.17.</t>
  </si>
  <si>
    <t>5.4.17.1.</t>
  </si>
  <si>
    <t>5.4.17.2.</t>
  </si>
  <si>
    <t>5.4.17.3.</t>
  </si>
  <si>
    <t>5.4.17.4.</t>
  </si>
  <si>
    <t>5.4.18.</t>
  </si>
  <si>
    <t>5.4.18.1.</t>
  </si>
  <si>
    <t>5.4.18.2.</t>
  </si>
  <si>
    <t>5.4.18.3.</t>
  </si>
  <si>
    <t>5.4.18.4.</t>
  </si>
  <si>
    <t>5.4.19.</t>
  </si>
  <si>
    <t>5.4.19.1.</t>
  </si>
  <si>
    <t>5.4.19.2.</t>
  </si>
  <si>
    <t>5.4.19.3.</t>
  </si>
  <si>
    <t>5.4.19.4.</t>
  </si>
  <si>
    <t>5.4.20.</t>
  </si>
  <si>
    <t>5.4.20.1.</t>
  </si>
  <si>
    <t>5.4.20.2.</t>
  </si>
  <si>
    <t>5.4.20.3.</t>
  </si>
  <si>
    <t>5.4.20.4.</t>
  </si>
  <si>
    <t>5.4.21.</t>
  </si>
  <si>
    <t>5.4.21.1.</t>
  </si>
  <si>
    <t>5.4.21.2.</t>
  </si>
  <si>
    <t>5.4.21.3.</t>
  </si>
  <si>
    <t>5.4.21.4.</t>
  </si>
  <si>
    <t>5.4.22.</t>
  </si>
  <si>
    <t>5.4.22.1.</t>
  </si>
  <si>
    <t>5.4.22.2.</t>
  </si>
  <si>
    <t>5.4.22.3.</t>
  </si>
  <si>
    <t>5.4.22.4.</t>
  </si>
  <si>
    <t>5.4.23.</t>
  </si>
  <si>
    <t>5.4.23.1.</t>
  </si>
  <si>
    <t>5.4.23.2.</t>
  </si>
  <si>
    <t>5.4.23.3.</t>
  </si>
  <si>
    <t>5.4.23.4.</t>
  </si>
  <si>
    <t>5.4.24.</t>
  </si>
  <si>
    <t>5.4.24.1.</t>
  </si>
  <si>
    <t>5.4.24.2.</t>
  </si>
  <si>
    <t>5.4.24.3.</t>
  </si>
  <si>
    <t>5.4.24.4.</t>
  </si>
  <si>
    <t>5.4.25.</t>
  </si>
  <si>
    <t>5.4.25.1.</t>
  </si>
  <si>
    <t>5.4.25.2.</t>
  </si>
  <si>
    <t>5.4.25.3.</t>
  </si>
  <si>
    <t>5.4.25.4.</t>
  </si>
  <si>
    <t>5.4.26.</t>
  </si>
  <si>
    <t>5.4.26.1.</t>
  </si>
  <si>
    <t>5.4.26.2.</t>
  </si>
  <si>
    <t>5.4.26.3.</t>
  </si>
  <si>
    <t>5.4.26.4.</t>
  </si>
  <si>
    <t>5.4.27.</t>
  </si>
  <si>
    <t>5.4.27.1.</t>
  </si>
  <si>
    <t>5.4.27.2.</t>
  </si>
  <si>
    <t>5.4.27.3.</t>
  </si>
  <si>
    <t>5.4.27.4.</t>
  </si>
  <si>
    <t>5.4.28.</t>
  </si>
  <si>
    <t>5.4.28.1.</t>
  </si>
  <si>
    <t>5.4.28.2.</t>
  </si>
  <si>
    <t>5.4.28.3.</t>
  </si>
  <si>
    <t>5.4.28.4.</t>
  </si>
  <si>
    <t>5.4.29.</t>
  </si>
  <si>
    <t>5.4.29.1.</t>
  </si>
  <si>
    <t>5.4.29.2.</t>
  </si>
  <si>
    <t>5.4.29.3.</t>
  </si>
  <si>
    <t>5.4.29.4.</t>
  </si>
  <si>
    <t>5.4.30.</t>
  </si>
  <si>
    <t>5.4.30.1.</t>
  </si>
  <si>
    <t>5.4.30.2.</t>
  </si>
  <si>
    <t>5.4.30.3.</t>
  </si>
  <si>
    <t>5.4.30.4.</t>
  </si>
  <si>
    <t>5.4.31.</t>
  </si>
  <si>
    <t>5.4.31.1.</t>
  </si>
  <si>
    <t>5.4.31.2.</t>
  </si>
  <si>
    <t>5.4.31.3.</t>
  </si>
  <si>
    <t>5.4.31.4.</t>
  </si>
  <si>
    <t>Ставка, применяемая к величине превышения фактического почасового объема покупки электрической энергии над соответствующим плановым почасовым объемом</t>
  </si>
  <si>
    <t>5.5.1.</t>
  </si>
  <si>
    <t>5.5.1.1.</t>
  </si>
  <si>
    <t>5.5.2.</t>
  </si>
  <si>
    <t>5.5.2.1.</t>
  </si>
  <si>
    <t>5.5.3.</t>
  </si>
  <si>
    <t>5.5.3.1.</t>
  </si>
  <si>
    <t>5.5.4.</t>
  </si>
  <si>
    <t>5.5.4.1.</t>
  </si>
  <si>
    <t>5.5.5.</t>
  </si>
  <si>
    <t>5.5.5.1.</t>
  </si>
  <si>
    <t>5.5.6.</t>
  </si>
  <si>
    <t>5.5.6.1.</t>
  </si>
  <si>
    <t>5.5.7.</t>
  </si>
  <si>
    <t>5.5.7.1.</t>
  </si>
  <si>
    <t>5.5.8.</t>
  </si>
  <si>
    <t>5.5.8.1.</t>
  </si>
  <si>
    <t>5.5.9.</t>
  </si>
  <si>
    <t>5.5.9.1.</t>
  </si>
  <si>
    <t>5.5.10.</t>
  </si>
  <si>
    <t>5.5.10.1.</t>
  </si>
  <si>
    <t>5.5.11.</t>
  </si>
  <si>
    <t>5.5.11.1.</t>
  </si>
  <si>
    <t>5.5.12.</t>
  </si>
  <si>
    <t>5.5.12.1.</t>
  </si>
  <si>
    <t>5.5.13.</t>
  </si>
  <si>
    <t>5.5.13.1.</t>
  </si>
  <si>
    <t>5.5.14.</t>
  </si>
  <si>
    <t>5.5.14.1.</t>
  </si>
  <si>
    <t>5.5.15.</t>
  </si>
  <si>
    <t>5.5.15.1.</t>
  </si>
  <si>
    <t>5.5.16.</t>
  </si>
  <si>
    <t>5.5.16.1.</t>
  </si>
  <si>
    <t>5.5.17.</t>
  </si>
  <si>
    <t>5.5.17.1.</t>
  </si>
  <si>
    <t>5.5.18.</t>
  </si>
  <si>
    <t>5.5.18.1.</t>
  </si>
  <si>
    <t>5.5.19.</t>
  </si>
  <si>
    <t>5.5.19.1.</t>
  </si>
  <si>
    <t>5.5.20.</t>
  </si>
  <si>
    <t>5.5.20.1.</t>
  </si>
  <si>
    <t>5.5.21.</t>
  </si>
  <si>
    <t>5.5.21.1.</t>
  </si>
  <si>
    <t>5.5.22.</t>
  </si>
  <si>
    <t>5.5.22.1.</t>
  </si>
  <si>
    <t>5.5.23.</t>
  </si>
  <si>
    <t>5.5.23.1.</t>
  </si>
  <si>
    <t>5.5.24.</t>
  </si>
  <si>
    <t>5.5.24.1.</t>
  </si>
  <si>
    <t>5.5.25.</t>
  </si>
  <si>
    <t>5.5.25.1.</t>
  </si>
  <si>
    <t>5.5.26.</t>
  </si>
  <si>
    <t>5.5.26.1.</t>
  </si>
  <si>
    <t>5.5.27.</t>
  </si>
  <si>
    <t>5.5.27.1.</t>
  </si>
  <si>
    <t>5.5.28.</t>
  </si>
  <si>
    <t>5.5.28.1.</t>
  </si>
  <si>
    <t>5.5.29.</t>
  </si>
  <si>
    <t>5.5.29.1.</t>
  </si>
  <si>
    <t>5.5.30.</t>
  </si>
  <si>
    <t>5.5.30.1.</t>
  </si>
  <si>
    <t>5.5.31.</t>
  </si>
  <si>
    <t>5.5.31.1.</t>
  </si>
  <si>
    <t>Ставка, применяемая к величине превышения планового почасового объема покупки электрической энергии над соответствующим фактическим почасовым объемом</t>
  </si>
  <si>
    <t>5.6.1.</t>
  </si>
  <si>
    <t>5.6.1.1.</t>
  </si>
  <si>
    <t>5.6.2.</t>
  </si>
  <si>
    <t>5.6.2.1.</t>
  </si>
  <si>
    <t>5.6.3.</t>
  </si>
  <si>
    <t>5.6.3.1.</t>
  </si>
  <si>
    <t>5.6.4.</t>
  </si>
  <si>
    <t>5.6.4.1.</t>
  </si>
  <si>
    <t>5.6.5.</t>
  </si>
  <si>
    <t>5.6.5.1.</t>
  </si>
  <si>
    <t>5.6.6.</t>
  </si>
  <si>
    <t>5.6.6.1.</t>
  </si>
  <si>
    <t>5.6.7.</t>
  </si>
  <si>
    <t>5.6.7.1.</t>
  </si>
  <si>
    <t>5.6.8.</t>
  </si>
  <si>
    <t>5.6.8.1.</t>
  </si>
  <si>
    <t>5.6.9.</t>
  </si>
  <si>
    <t>5.6.9.1.</t>
  </si>
  <si>
    <t>5.6.10.</t>
  </si>
  <si>
    <t>5.6.10.1.</t>
  </si>
  <si>
    <t>5.6.11.</t>
  </si>
  <si>
    <t>5.6.11.1.</t>
  </si>
  <si>
    <t>5.6.12.</t>
  </si>
  <si>
    <t>5.6.12.1.</t>
  </si>
  <si>
    <t>5.6.13.</t>
  </si>
  <si>
    <t>5.6.13.1.</t>
  </si>
  <si>
    <t>5.6.14.</t>
  </si>
  <si>
    <t>5.6.14.1.</t>
  </si>
  <si>
    <t>5.6.15.</t>
  </si>
  <si>
    <t>5.6.15.1.</t>
  </si>
  <si>
    <t>5.6.16.</t>
  </si>
  <si>
    <t>5.6.16.1.</t>
  </si>
  <si>
    <t>5.6.17.</t>
  </si>
  <si>
    <t>5.6.17.1.</t>
  </si>
  <si>
    <t>5.6.18.</t>
  </si>
  <si>
    <t>5.6.18.1.</t>
  </si>
  <si>
    <t>5.6.19.</t>
  </si>
  <si>
    <t>5.6.19.1.</t>
  </si>
  <si>
    <t>5.6.20.</t>
  </si>
  <si>
    <t>5.6.20.1.</t>
  </si>
  <si>
    <t>5.6.21.</t>
  </si>
  <si>
    <t>5.6.21.1.</t>
  </si>
  <si>
    <t>5.6.22.</t>
  </si>
  <si>
    <t>5.6.22.1.</t>
  </si>
  <si>
    <t>5.6.23.</t>
  </si>
  <si>
    <t>5.6.23.1.</t>
  </si>
  <si>
    <t>5.6.24.</t>
  </si>
  <si>
    <t>5.6.24.1.</t>
  </si>
  <si>
    <t>5.6.25.</t>
  </si>
  <si>
    <t>5.6.25.1.</t>
  </si>
  <si>
    <t>5.6.26.</t>
  </si>
  <si>
    <t>5.6.26.1.</t>
  </si>
  <si>
    <t>5.6.27.</t>
  </si>
  <si>
    <t>5.6.27.1.</t>
  </si>
  <si>
    <t>5.6.28.</t>
  </si>
  <si>
    <t>5.6.28.1.</t>
  </si>
  <si>
    <t>5.6.29.</t>
  </si>
  <si>
    <t>5.6.29.1.</t>
  </si>
  <si>
    <t>5.6.30.</t>
  </si>
  <si>
    <t>5.6.30.1.</t>
  </si>
  <si>
    <t>5.6.31.</t>
  </si>
  <si>
    <t>5.6.31.1.</t>
  </si>
  <si>
    <t>Ставка для учета разницы предварительных требований и обязательств по результатам кокурентного отбора</t>
  </si>
  <si>
    <t>Наименование</t>
  </si>
  <si>
    <t>Ставка</t>
  </si>
  <si>
    <t>5.7.1.</t>
  </si>
  <si>
    <t>Ставка, применяемая к сумме плановых почасовых объемов покупки электрической энергии в целом за расчетный период</t>
  </si>
  <si>
    <t>руб./кВт.ч.</t>
  </si>
  <si>
    <t>5.7.2.</t>
  </si>
  <si>
    <t>Ставка, применяемая к сумме абсолютных значений разностей фактических и плановых почасовых объемов покупки электрической энергии в целом за расчетный период</t>
  </si>
  <si>
    <t>5.8.1.</t>
  </si>
  <si>
    <t>5.8.1.1.</t>
  </si>
  <si>
    <t>6. Шестая ценовая категория
(для объемов покупки электрической энергии (мощности), в отношении которых в расчетном периоде осуществляется почасовое планирование и учёт,
и стоимость услуг по передаче электрической энергии (мощности) определяется по цене услуг в двухставочном исчислении)</t>
  </si>
  <si>
    <t>6.1.1.</t>
  </si>
  <si>
    <t>6.1.1.1.</t>
  </si>
  <si>
    <t>6.1.1.2.</t>
  </si>
  <si>
    <t>6.1.1.3.</t>
  </si>
  <si>
    <t>6.1.1.4.</t>
  </si>
  <si>
    <t>6.1.2.</t>
  </si>
  <si>
    <t>6.1.2.1.</t>
  </si>
  <si>
    <t>6.1.2.2.</t>
  </si>
  <si>
    <t>6.1.2.3.</t>
  </si>
  <si>
    <t>6.1.2.4.</t>
  </si>
  <si>
    <t>6.1.3.</t>
  </si>
  <si>
    <t>6.1.3.1.</t>
  </si>
  <si>
    <t>6.1.3.2.</t>
  </si>
  <si>
    <t>6.1.3.3.</t>
  </si>
  <si>
    <t>6.1.3.4.</t>
  </si>
  <si>
    <t>6.1.4.</t>
  </si>
  <si>
    <t>6.1.4.1.</t>
  </si>
  <si>
    <t>6.1.4.2.</t>
  </si>
  <si>
    <t>6.1.4.3.</t>
  </si>
  <si>
    <t>6.1.4.4.</t>
  </si>
  <si>
    <t>6.1.5.</t>
  </si>
  <si>
    <t>6.1.5.1.</t>
  </si>
  <si>
    <t>6.1.5.2.</t>
  </si>
  <si>
    <t>6.1.5.3.</t>
  </si>
  <si>
    <t>6.1.5.4.</t>
  </si>
  <si>
    <t>6.1.6.</t>
  </si>
  <si>
    <t>6.1.6.1.</t>
  </si>
  <si>
    <t>6.1.6.2.</t>
  </si>
  <si>
    <t>6.1.6.3.</t>
  </si>
  <si>
    <t>6.1.6.4.</t>
  </si>
  <si>
    <t>6.1.7.</t>
  </si>
  <si>
    <t>6.1.7.1.</t>
  </si>
  <si>
    <t>6.1.7.2.</t>
  </si>
  <si>
    <t>6.1.7.3.</t>
  </si>
  <si>
    <t>6.1.7.4.</t>
  </si>
  <si>
    <t>6.1.8.</t>
  </si>
  <si>
    <t>6.1.8.1.</t>
  </si>
  <si>
    <t>6.1.8.2.</t>
  </si>
  <si>
    <t>6.1.8.3.</t>
  </si>
  <si>
    <t>6.1.8.4.</t>
  </si>
  <si>
    <t>6.1.9.</t>
  </si>
  <si>
    <t>6.1.9.1.</t>
  </si>
  <si>
    <t>6.1.9.2.</t>
  </si>
  <si>
    <t>6.1.9.3.</t>
  </si>
  <si>
    <t>6.1.9.4.</t>
  </si>
  <si>
    <t>6.1.10.</t>
  </si>
  <si>
    <t>6.1.10.1.</t>
  </si>
  <si>
    <t>6.1.10.2.</t>
  </si>
  <si>
    <t>6.1.10.3.</t>
  </si>
  <si>
    <t>6.1.10.4.</t>
  </si>
  <si>
    <t>6.1.11.</t>
  </si>
  <si>
    <t>6.1.11.1.</t>
  </si>
  <si>
    <t>6.1.11.2.</t>
  </si>
  <si>
    <t>6.1.11.3.</t>
  </si>
  <si>
    <t>6.1.11.4.</t>
  </si>
  <si>
    <t>6.1.12.</t>
  </si>
  <si>
    <t>6.1.12.1.</t>
  </si>
  <si>
    <t>6.1.12.2.</t>
  </si>
  <si>
    <t>6.1.12.3.</t>
  </si>
  <si>
    <t>6.1.12.4.</t>
  </si>
  <si>
    <t>6.1.13.</t>
  </si>
  <si>
    <t>6.1.13.1.</t>
  </si>
  <si>
    <t>6.1.13.2.</t>
  </si>
  <si>
    <t>6.1.13.3.</t>
  </si>
  <si>
    <t>6.1.13.4.</t>
  </si>
  <si>
    <t>6.1.14.</t>
  </si>
  <si>
    <t>6.1.14.1.</t>
  </si>
  <si>
    <t>6.1.14.2.</t>
  </si>
  <si>
    <t>6.1.14.3.</t>
  </si>
  <si>
    <t>6.1.14.4.</t>
  </si>
  <si>
    <t>6.1.15.</t>
  </si>
  <si>
    <t>6.1.15.1.</t>
  </si>
  <si>
    <t>6.1.15.2.</t>
  </si>
  <si>
    <t>6.1.15.3.</t>
  </si>
  <si>
    <t>6.1.15.4.</t>
  </si>
  <si>
    <t>6.1.16.</t>
  </si>
  <si>
    <t>6.1.16.1.</t>
  </si>
  <si>
    <t>6.1.16.2.</t>
  </si>
  <si>
    <t>6.1.16.3.</t>
  </si>
  <si>
    <t>6.1.16.4.</t>
  </si>
  <si>
    <t>6.1.17.</t>
  </si>
  <si>
    <t>6.1.17.1.</t>
  </si>
  <si>
    <t>6.1.17.2.</t>
  </si>
  <si>
    <t>6.1.17.3.</t>
  </si>
  <si>
    <t>6.1.17.4.</t>
  </si>
  <si>
    <t>6.1.18.</t>
  </si>
  <si>
    <t>6.1.18.1.</t>
  </si>
  <si>
    <t>6.1.18.2.</t>
  </si>
  <si>
    <t>6.1.18.3.</t>
  </si>
  <si>
    <t>6.1.18.4.</t>
  </si>
  <si>
    <t>6.1.19.</t>
  </si>
  <si>
    <t>6.1.19.1.</t>
  </si>
  <si>
    <t>6.1.19.2.</t>
  </si>
  <si>
    <t>6.1.19.3.</t>
  </si>
  <si>
    <t>6.1.19.4.</t>
  </si>
  <si>
    <t>6.1.20.</t>
  </si>
  <si>
    <t>6.1.20.1.</t>
  </si>
  <si>
    <t>6.1.20.2.</t>
  </si>
  <si>
    <t>6.1.20.3.</t>
  </si>
  <si>
    <t>6.1.20.4.</t>
  </si>
  <si>
    <t>6.1.21.</t>
  </si>
  <si>
    <t>6.1.21.1.</t>
  </si>
  <si>
    <t>6.1.21.2.</t>
  </si>
  <si>
    <t>6.1.21.3.</t>
  </si>
  <si>
    <t>6.1.21.4.</t>
  </si>
  <si>
    <t>6.1.22.</t>
  </si>
  <si>
    <t>6.1.22.1.</t>
  </si>
  <si>
    <t>6.1.22.2.</t>
  </si>
  <si>
    <t>6.1.22.3.</t>
  </si>
  <si>
    <t>6.1.22.4.</t>
  </si>
  <si>
    <t>6.1.23.</t>
  </si>
  <si>
    <t>6.1.23.1.</t>
  </si>
  <si>
    <t>6.1.23.2.</t>
  </si>
  <si>
    <t>6.1.23.3.</t>
  </si>
  <si>
    <t>6.1.23.4.</t>
  </si>
  <si>
    <t>6.1.24.</t>
  </si>
  <si>
    <t>6.1.24.1.</t>
  </si>
  <si>
    <t>6.1.24.2.</t>
  </si>
  <si>
    <t>6.1.24.3.</t>
  </si>
  <si>
    <t>6.1.24.4.</t>
  </si>
  <si>
    <t>6.1.25.</t>
  </si>
  <si>
    <t>6.1.25.1.</t>
  </si>
  <si>
    <t>6.1.25.2.</t>
  </si>
  <si>
    <t>6.1.25.3.</t>
  </si>
  <si>
    <t>6.1.25.4.</t>
  </si>
  <si>
    <t>6.1.26.</t>
  </si>
  <si>
    <t>6.1.26.1.</t>
  </si>
  <si>
    <t>6.1.26.2.</t>
  </si>
  <si>
    <t>6.1.26.3.</t>
  </si>
  <si>
    <t>6.1.26.4.</t>
  </si>
  <si>
    <t>6.1.27.</t>
  </si>
  <si>
    <t>6.1.27.1.</t>
  </si>
  <si>
    <t>6.1.27.2.</t>
  </si>
  <si>
    <t>6.1.27.3.</t>
  </si>
  <si>
    <t>6.1.27.4.</t>
  </si>
  <si>
    <t>6.1.28.</t>
  </si>
  <si>
    <t>6.1.28.1.</t>
  </si>
  <si>
    <t>6.1.28.2.</t>
  </si>
  <si>
    <t>6.1.28.3.</t>
  </si>
  <si>
    <t>6.1.28.4.</t>
  </si>
  <si>
    <t>6.1.29.</t>
  </si>
  <si>
    <t>6.1.29.1.</t>
  </si>
  <si>
    <t>6.1.29.2.</t>
  </si>
  <si>
    <t>6.1.29.3.</t>
  </si>
  <si>
    <t>6.1.29.4.</t>
  </si>
  <si>
    <t>6.1.30.</t>
  </si>
  <si>
    <t>6.1.30.1.</t>
  </si>
  <si>
    <t>6.1.30.2.</t>
  </si>
  <si>
    <t>6.1.30.3.</t>
  </si>
  <si>
    <t>6.1.30.4.</t>
  </si>
  <si>
    <t>6.1.31.</t>
  </si>
  <si>
    <t>6.1.31.1.</t>
  </si>
  <si>
    <t>6.1.31.2.</t>
  </si>
  <si>
    <t>6.1.31.3.</t>
  </si>
  <si>
    <t>6.1.31.4.</t>
  </si>
  <si>
    <t>6.2.1.</t>
  </si>
  <si>
    <t>6.2.1.1.</t>
  </si>
  <si>
    <t>6.2.1.2.</t>
  </si>
  <si>
    <t>6.2.1.3.</t>
  </si>
  <si>
    <t>6.2.1.4.</t>
  </si>
  <si>
    <t>6.2.2.</t>
  </si>
  <si>
    <t>6.2.2.1.</t>
  </si>
  <si>
    <t>6.2.2.2.</t>
  </si>
  <si>
    <t>6.2.2.3.</t>
  </si>
  <si>
    <t>6.2.2.4.</t>
  </si>
  <si>
    <t>6.2.3.</t>
  </si>
  <si>
    <t>6.2.3.1.</t>
  </si>
  <si>
    <t>6.2.3.2.</t>
  </si>
  <si>
    <t>6.2.3.3.</t>
  </si>
  <si>
    <t>6.2.3.4.</t>
  </si>
  <si>
    <t>6.2.4.</t>
  </si>
  <si>
    <t>6.2.4.1.</t>
  </si>
  <si>
    <t>6.2.4.2.</t>
  </si>
  <si>
    <t>6.2.4.3.</t>
  </si>
  <si>
    <t>6.2.4.4.</t>
  </si>
  <si>
    <t>6.2.5.</t>
  </si>
  <si>
    <t>6.2.5.1.</t>
  </si>
  <si>
    <t>6.2.5.2.</t>
  </si>
  <si>
    <t>6.2.5.3.</t>
  </si>
  <si>
    <t>6.2.5.4.</t>
  </si>
  <si>
    <t>6.2.6.</t>
  </si>
  <si>
    <t>6.2.6.1.</t>
  </si>
  <si>
    <t>6.2.6.2.</t>
  </si>
  <si>
    <t>6.2.6.3.</t>
  </si>
  <si>
    <t>6.2.6.4.</t>
  </si>
  <si>
    <t>6.2.7.</t>
  </si>
  <si>
    <t>6.2.7.1.</t>
  </si>
  <si>
    <t>6.2.7.2.</t>
  </si>
  <si>
    <t>6.2.7.3.</t>
  </si>
  <si>
    <t>6.2.7.4.</t>
  </si>
  <si>
    <t>6.2.8.</t>
  </si>
  <si>
    <t>6.2.8.1.</t>
  </si>
  <si>
    <t>6.2.8.2.</t>
  </si>
  <si>
    <t>6.2.8.3.</t>
  </si>
  <si>
    <t>6.2.8.4.</t>
  </si>
  <si>
    <t>6.2.9.</t>
  </si>
  <si>
    <t>6.2.9.1.</t>
  </si>
  <si>
    <t>6.2.9.2.</t>
  </si>
  <si>
    <t>6.2.9.3.</t>
  </si>
  <si>
    <t>6.2.9.4.</t>
  </si>
  <si>
    <t>6.2.10.</t>
  </si>
  <si>
    <t>6.2.10.1.</t>
  </si>
  <si>
    <t>6.2.10.2.</t>
  </si>
  <si>
    <t>6.2.10.3.</t>
  </si>
  <si>
    <t>6.2.10.4.</t>
  </si>
  <si>
    <t>6.2.11.</t>
  </si>
  <si>
    <t>6.2.11.1.</t>
  </si>
  <si>
    <t>6.2.11.2.</t>
  </si>
  <si>
    <t>6.2.11.3.</t>
  </si>
  <si>
    <t>6.2.11.4.</t>
  </si>
  <si>
    <t>6.2.12.</t>
  </si>
  <si>
    <t>6.2.12.1.</t>
  </si>
  <si>
    <t>6.2.12.2.</t>
  </si>
  <si>
    <t>6.2.12.3.</t>
  </si>
  <si>
    <t>6.2.12.4.</t>
  </si>
  <si>
    <t>6.2.13.</t>
  </si>
  <si>
    <t>6.2.13.1.</t>
  </si>
  <si>
    <t>6.2.13.2.</t>
  </si>
  <si>
    <t>6.2.13.3.</t>
  </si>
  <si>
    <t>6.2.13.4.</t>
  </si>
  <si>
    <t>6.2.14.</t>
  </si>
  <si>
    <t>6.2.14.1.</t>
  </si>
  <si>
    <t>6.2.14.2.</t>
  </si>
  <si>
    <t>6.2.14.3.</t>
  </si>
  <si>
    <t>6.2.14.4.</t>
  </si>
  <si>
    <t>6.2.15.</t>
  </si>
  <si>
    <t>6.2.15.1.</t>
  </si>
  <si>
    <t>6.2.15.2.</t>
  </si>
  <si>
    <t>6.2.15.3.</t>
  </si>
  <si>
    <t>6.2.15.4.</t>
  </si>
  <si>
    <t>6.2.16.</t>
  </si>
  <si>
    <t>6.2.16.1.</t>
  </si>
  <si>
    <t>6.2.16.2.</t>
  </si>
  <si>
    <t>6.2.16.3.</t>
  </si>
  <si>
    <t>6.2.16.4.</t>
  </si>
  <si>
    <t>6.2.17.</t>
  </si>
  <si>
    <t>6.2.17.1.</t>
  </si>
  <si>
    <t>6.2.17.2.</t>
  </si>
  <si>
    <t>6.2.17.3.</t>
  </si>
  <si>
    <t>6.2.17.4.</t>
  </si>
  <si>
    <t>6.2.18.</t>
  </si>
  <si>
    <t>6.2.18.1.</t>
  </si>
  <si>
    <t>6.2.18.2.</t>
  </si>
  <si>
    <t>6.2.18.3.</t>
  </si>
  <si>
    <t>6.2.18.4.</t>
  </si>
  <si>
    <t>6.2.19.</t>
  </si>
  <si>
    <t>6.2.19.1.</t>
  </si>
  <si>
    <t>6.2.19.2.</t>
  </si>
  <si>
    <t>6.2.19.3.</t>
  </si>
  <si>
    <t>6.2.19.4.</t>
  </si>
  <si>
    <t>6.2.20.</t>
  </si>
  <si>
    <t>6.2.20.1.</t>
  </si>
  <si>
    <t>6.2.20.2.</t>
  </si>
  <si>
    <t>6.2.20.3.</t>
  </si>
  <si>
    <t>6.2.20.4.</t>
  </si>
  <si>
    <t>6.2.21.</t>
  </si>
  <si>
    <t>6.2.21.1.</t>
  </si>
  <si>
    <t>6.2.21.2.</t>
  </si>
  <si>
    <t>6.2.21.3.</t>
  </si>
  <si>
    <t>6.2.21.4.</t>
  </si>
  <si>
    <t>6.2.22.</t>
  </si>
  <si>
    <t>6.2.22.1.</t>
  </si>
  <si>
    <t>6.2.22.2.</t>
  </si>
  <si>
    <t>6.2.22.3.</t>
  </si>
  <si>
    <t>6.2.22.4.</t>
  </si>
  <si>
    <t>6.2.23.</t>
  </si>
  <si>
    <t>6.2.23.1.</t>
  </si>
  <si>
    <t>6.2.23.2.</t>
  </si>
  <si>
    <t>6.2.23.3.</t>
  </si>
  <si>
    <t>6.2.23.4.</t>
  </si>
  <si>
    <t>6.2.24.</t>
  </si>
  <si>
    <t>6.2.24.1.</t>
  </si>
  <si>
    <t>6.2.24.2.</t>
  </si>
  <si>
    <t>6.2.24.3.</t>
  </si>
  <si>
    <t>6.2.24.4.</t>
  </si>
  <si>
    <t>6.2.25.</t>
  </si>
  <si>
    <t>6.2.25.1.</t>
  </si>
  <si>
    <t>6.2.25.2.</t>
  </si>
  <si>
    <t>6.2.25.3.</t>
  </si>
  <si>
    <t>6.2.25.4.</t>
  </si>
  <si>
    <t>6.2.26.</t>
  </si>
  <si>
    <t>6.2.26.1.</t>
  </si>
  <si>
    <t>6.2.26.2.</t>
  </si>
  <si>
    <t>6.2.26.3.</t>
  </si>
  <si>
    <t>6.2.26.4.</t>
  </si>
  <si>
    <t>6.2.27.</t>
  </si>
  <si>
    <t>6.2.27.1.</t>
  </si>
  <si>
    <t>6.2.27.2.</t>
  </si>
  <si>
    <t>6.2.27.3.</t>
  </si>
  <si>
    <t>6.2.27.4.</t>
  </si>
  <si>
    <t>6.2.28.</t>
  </si>
  <si>
    <t>6.2.28.1.</t>
  </si>
  <si>
    <t>6.2.28.2.</t>
  </si>
  <si>
    <t>6.2.28.3.</t>
  </si>
  <si>
    <t>6.2.28.4.</t>
  </si>
  <si>
    <t>6.2.29.</t>
  </si>
  <si>
    <t>6.2.29.1.</t>
  </si>
  <si>
    <t>6.2.29.2.</t>
  </si>
  <si>
    <t>6.2.29.3.</t>
  </si>
  <si>
    <t>6.2.29.4.</t>
  </si>
  <si>
    <t>6.2.30.</t>
  </si>
  <si>
    <t>6.2.30.1.</t>
  </si>
  <si>
    <t>6.2.30.2.</t>
  </si>
  <si>
    <t>6.2.30.3.</t>
  </si>
  <si>
    <t>6.2.30.4.</t>
  </si>
  <si>
    <t>6.2.31.</t>
  </si>
  <si>
    <t>6.2.31.1.</t>
  </si>
  <si>
    <t>6.2.31.2.</t>
  </si>
  <si>
    <t>6.2.31.3.</t>
  </si>
  <si>
    <t>6.2.31.4.</t>
  </si>
  <si>
    <t>6.3.1.</t>
  </si>
  <si>
    <t>6.3.1.1.</t>
  </si>
  <si>
    <t>6.3.1.2.</t>
  </si>
  <si>
    <t>6.3.1.3.</t>
  </si>
  <si>
    <t>6.3.1.4.</t>
  </si>
  <si>
    <t>6.3.2.</t>
  </si>
  <si>
    <t>6.3.2.1.</t>
  </si>
  <si>
    <t>6.3.2.2.</t>
  </si>
  <si>
    <t>6.3.2.3.</t>
  </si>
  <si>
    <t>6.3.2.4.</t>
  </si>
  <si>
    <t>6.3.3.</t>
  </si>
  <si>
    <t>6.3.3.1.</t>
  </si>
  <si>
    <t>6.3.3.2.</t>
  </si>
  <si>
    <t>6.3.3.3.</t>
  </si>
  <si>
    <t>6.3.3.4.</t>
  </si>
  <si>
    <t>6.3.4.</t>
  </si>
  <si>
    <t>6.3.4.1.</t>
  </si>
  <si>
    <t>6.3.4.2.</t>
  </si>
  <si>
    <t>6.3.4.3.</t>
  </si>
  <si>
    <t>6.3.4.4.</t>
  </si>
  <si>
    <t>6.3.5.</t>
  </si>
  <si>
    <t>6.3.5.1.</t>
  </si>
  <si>
    <t>6.3.5.2.</t>
  </si>
  <si>
    <t>6.3.5.3.</t>
  </si>
  <si>
    <t>6.3.5.4.</t>
  </si>
  <si>
    <t>6.3.6.</t>
  </si>
  <si>
    <t>6.3.6.1.</t>
  </si>
  <si>
    <t>6.3.6.2.</t>
  </si>
  <si>
    <t>6.3.6.3.</t>
  </si>
  <si>
    <t>6.3.6.4.</t>
  </si>
  <si>
    <t>6.3.7.</t>
  </si>
  <si>
    <t>6.3.7.1.</t>
  </si>
  <si>
    <t>6.3.7.2.</t>
  </si>
  <si>
    <t>6.3.7.3.</t>
  </si>
  <si>
    <t>6.3.7.4.</t>
  </si>
  <si>
    <t>6.3.8.</t>
  </si>
  <si>
    <t>6.3.8.1.</t>
  </si>
  <si>
    <t>6.3.8.2.</t>
  </si>
  <si>
    <t>6.3.8.3.</t>
  </si>
  <si>
    <t>6.3.8.4.</t>
  </si>
  <si>
    <t>6.3.9.</t>
  </si>
  <si>
    <t>6.3.9.1.</t>
  </si>
  <si>
    <t>6.3.9.2.</t>
  </si>
  <si>
    <t>6.3.9.3.</t>
  </si>
  <si>
    <t>6.3.9.4.</t>
  </si>
  <si>
    <t>6.3.10.</t>
  </si>
  <si>
    <t>6.3.10.1.</t>
  </si>
  <si>
    <t>6.3.10.2.</t>
  </si>
  <si>
    <t>6.3.10.3.</t>
  </si>
  <si>
    <t>6.3.10.4.</t>
  </si>
  <si>
    <t>6.3.11.</t>
  </si>
  <si>
    <t>6.3.11.1.</t>
  </si>
  <si>
    <t>6.3.11.2.</t>
  </si>
  <si>
    <t>6.3.11.3.</t>
  </si>
  <si>
    <t>6.3.11.4.</t>
  </si>
  <si>
    <t>6.3.12.</t>
  </si>
  <si>
    <t>6.3.12.1.</t>
  </si>
  <si>
    <t>6.3.12.2.</t>
  </si>
  <si>
    <t>6.3.12.3.</t>
  </si>
  <si>
    <t>6.3.12.4.</t>
  </si>
  <si>
    <t>6.3.13.</t>
  </si>
  <si>
    <t>6.3.13.1.</t>
  </si>
  <si>
    <t>6.3.13.2.</t>
  </si>
  <si>
    <t>6.3.13.3.</t>
  </si>
  <si>
    <t>6.3.13.4.</t>
  </si>
  <si>
    <t>6.3.14.</t>
  </si>
  <si>
    <t>6.3.14.1.</t>
  </si>
  <si>
    <t>6.3.14.2.</t>
  </si>
  <si>
    <t>6.3.14.3.</t>
  </si>
  <si>
    <t>6.3.14.4.</t>
  </si>
  <si>
    <t>6.3.15.</t>
  </si>
  <si>
    <t>6.3.15.1.</t>
  </si>
  <si>
    <t>6.3.15.2.</t>
  </si>
  <si>
    <t>6.3.15.3.</t>
  </si>
  <si>
    <t>6.3.15.4.</t>
  </si>
  <si>
    <t>6.3.16.</t>
  </si>
  <si>
    <t>6.3.16.1.</t>
  </si>
  <si>
    <t>6.3.16.2.</t>
  </si>
  <si>
    <t>6.3.16.3.</t>
  </si>
  <si>
    <t>6.3.16.4.</t>
  </si>
  <si>
    <t>6.3.17.</t>
  </si>
  <si>
    <t>6.3.17.1.</t>
  </si>
  <si>
    <t>6.3.17.2.</t>
  </si>
  <si>
    <t>6.3.17.3.</t>
  </si>
  <si>
    <t>6.3.17.4.</t>
  </si>
  <si>
    <t>6.3.18.</t>
  </si>
  <si>
    <t>6.3.18.1.</t>
  </si>
  <si>
    <t>6.3.18.2.</t>
  </si>
  <si>
    <t>6.3.18.3.</t>
  </si>
  <si>
    <t>6.3.18.4.</t>
  </si>
  <si>
    <t>6.3.19.</t>
  </si>
  <si>
    <t>6.3.19.1.</t>
  </si>
  <si>
    <t>6.3.19.2.</t>
  </si>
  <si>
    <t>6.3.19.3.</t>
  </si>
  <si>
    <t>6.3.19.4.</t>
  </si>
  <si>
    <t>6.3.20.</t>
  </si>
  <si>
    <t>6.3.20.1.</t>
  </si>
  <si>
    <t>6.3.20.2.</t>
  </si>
  <si>
    <t>6.3.20.3.</t>
  </si>
  <si>
    <t>6.3.20.4.</t>
  </si>
  <si>
    <t>6.3.21.</t>
  </si>
  <si>
    <t>6.3.21.1.</t>
  </si>
  <si>
    <t>6.3.21.2.</t>
  </si>
  <si>
    <t>6.3.21.3.</t>
  </si>
  <si>
    <t>6.3.21.4.</t>
  </si>
  <si>
    <t>6.3.22.</t>
  </si>
  <si>
    <t>6.3.22.1.</t>
  </si>
  <si>
    <t>6.3.22.2.</t>
  </si>
  <si>
    <t>6.3.22.3.</t>
  </si>
  <si>
    <t>6.3.22.4.</t>
  </si>
  <si>
    <t>6.3.23.</t>
  </si>
  <si>
    <t>6.3.23.1.</t>
  </si>
  <si>
    <t>6.3.23.2.</t>
  </si>
  <si>
    <t>6.3.23.3.</t>
  </si>
  <si>
    <t>6.3.23.4.</t>
  </si>
  <si>
    <t>6.3.24.</t>
  </si>
  <si>
    <t>6.3.24.1.</t>
  </si>
  <si>
    <t>6.3.24.2.</t>
  </si>
  <si>
    <t>6.3.24.3.</t>
  </si>
  <si>
    <t>6.3.24.4.</t>
  </si>
  <si>
    <t>6.3.25.</t>
  </si>
  <si>
    <t>6.3.25.1.</t>
  </si>
  <si>
    <t>6.3.25.2.</t>
  </si>
  <si>
    <t>6.3.25.3.</t>
  </si>
  <si>
    <t>6.3.25.4.</t>
  </si>
  <si>
    <t>6.3.26.</t>
  </si>
  <si>
    <t>6.3.26.1.</t>
  </si>
  <si>
    <t>6.3.26.2.</t>
  </si>
  <si>
    <t>6.3.26.3.</t>
  </si>
  <si>
    <t>6.3.26.4.</t>
  </si>
  <si>
    <t>6.3.27.</t>
  </si>
  <si>
    <t>6.3.27.1.</t>
  </si>
  <si>
    <t>6.3.27.2.</t>
  </si>
  <si>
    <t>6.3.27.3.</t>
  </si>
  <si>
    <t>6.3.27.4.</t>
  </si>
  <si>
    <t>6.3.28.</t>
  </si>
  <si>
    <t>6.3.28.1.</t>
  </si>
  <si>
    <t>6.3.28.2.</t>
  </si>
  <si>
    <t>6.3.28.3.</t>
  </si>
  <si>
    <t>6.3.28.4.</t>
  </si>
  <si>
    <t>6.3.29.</t>
  </si>
  <si>
    <t>6.3.29.1.</t>
  </si>
  <si>
    <t>6.3.29.2.</t>
  </si>
  <si>
    <t>6.3.29.3.</t>
  </si>
  <si>
    <t>6.3.29.4.</t>
  </si>
  <si>
    <t>6.3.30.</t>
  </si>
  <si>
    <t>6.3.30.1.</t>
  </si>
  <si>
    <t>6.3.30.2.</t>
  </si>
  <si>
    <t>6.3.30.3.</t>
  </si>
  <si>
    <t>6.3.30.4.</t>
  </si>
  <si>
    <t>6.3.31.</t>
  </si>
  <si>
    <t>6.3.31.1.</t>
  </si>
  <si>
    <t>6.3.31.2.</t>
  </si>
  <si>
    <t>6.3.31.3.</t>
  </si>
  <si>
    <t>6.3.31.4.</t>
  </si>
  <si>
    <t>6.4.1.</t>
  </si>
  <si>
    <t>6.4.1.1.</t>
  </si>
  <si>
    <t>6.4.1.2.</t>
  </si>
  <si>
    <t>6.4.1.3.</t>
  </si>
  <si>
    <t>6.4.1.4.</t>
  </si>
  <si>
    <t>6.4.2.</t>
  </si>
  <si>
    <t>6.4.2.1.</t>
  </si>
  <si>
    <t>6.4.2.2.</t>
  </si>
  <si>
    <t>6.4.2.3.</t>
  </si>
  <si>
    <t>6.4.2.4.</t>
  </si>
  <si>
    <t>6.4.3.</t>
  </si>
  <si>
    <t>6.4.3.1.</t>
  </si>
  <si>
    <t>6.4.3.2.</t>
  </si>
  <si>
    <t>6.4.3.3.</t>
  </si>
  <si>
    <t>6.4.3.4.</t>
  </si>
  <si>
    <t>6.4.4.</t>
  </si>
  <si>
    <t>6.4.4.1.</t>
  </si>
  <si>
    <t>6.4.4.2.</t>
  </si>
  <si>
    <t>6.4.4.3.</t>
  </si>
  <si>
    <t>6.4.4.4.</t>
  </si>
  <si>
    <t>6.4.5.</t>
  </si>
  <si>
    <t>6.4.5.1.</t>
  </si>
  <si>
    <t>6.4.5.2.</t>
  </si>
  <si>
    <t>6.4.5.3.</t>
  </si>
  <si>
    <t>6.4.5.4.</t>
  </si>
  <si>
    <t>6.4.6.</t>
  </si>
  <si>
    <t>6.4.6.1.</t>
  </si>
  <si>
    <t>6.4.6.2.</t>
  </si>
  <si>
    <t>6.4.6.3.</t>
  </si>
  <si>
    <t>6.4.6.4.</t>
  </si>
  <si>
    <t>6.4.7.</t>
  </si>
  <si>
    <t>6.4.7.1.</t>
  </si>
  <si>
    <t>6.4.7.2.</t>
  </si>
  <si>
    <t>6.4.7.3.</t>
  </si>
  <si>
    <t>6.4.7.4.</t>
  </si>
  <si>
    <t>6.4.8.</t>
  </si>
  <si>
    <t>6.4.8.1.</t>
  </si>
  <si>
    <t>6.4.8.2.</t>
  </si>
  <si>
    <t>6.4.8.3.</t>
  </si>
  <si>
    <t>6.4.8.4.</t>
  </si>
  <si>
    <t>6.4.9.</t>
  </si>
  <si>
    <t>6.4.9.1.</t>
  </si>
  <si>
    <t>6.4.9.2.</t>
  </si>
  <si>
    <t>6.4.9.3.</t>
  </si>
  <si>
    <t>6.4.9.4.</t>
  </si>
  <si>
    <t>6.4.10.</t>
  </si>
  <si>
    <t>6.4.10.1.</t>
  </si>
  <si>
    <t>6.4.10.2.</t>
  </si>
  <si>
    <t>6.4.10.3.</t>
  </si>
  <si>
    <t>6.4.10.4.</t>
  </si>
  <si>
    <t>6.4.11.</t>
  </si>
  <si>
    <t>6.4.11.1.</t>
  </si>
  <si>
    <t>6.4.11.2.</t>
  </si>
  <si>
    <t>6.4.11.3.</t>
  </si>
  <si>
    <t>6.4.11.4.</t>
  </si>
  <si>
    <t>6.4.12.</t>
  </si>
  <si>
    <t>6.4.12.1.</t>
  </si>
  <si>
    <t>6.4.12.2.</t>
  </si>
  <si>
    <t>6.4.12.3.</t>
  </si>
  <si>
    <t>6.4.12.4.</t>
  </si>
  <si>
    <t>6.4.13.</t>
  </si>
  <si>
    <t>6.4.13.1.</t>
  </si>
  <si>
    <t>6.4.13.2.</t>
  </si>
  <si>
    <t>6.4.13.3.</t>
  </si>
  <si>
    <t>6.4.13.4.</t>
  </si>
  <si>
    <t>6.4.14.</t>
  </si>
  <si>
    <t>6.4.14.1.</t>
  </si>
  <si>
    <t>6.4.14.2.</t>
  </si>
  <si>
    <t>6.4.14.3.</t>
  </si>
  <si>
    <t>6.4.14.4.</t>
  </si>
  <si>
    <t>6.4.15.</t>
  </si>
  <si>
    <t>6.4.15.1.</t>
  </si>
  <si>
    <t>6.4.15.2.</t>
  </si>
  <si>
    <t>6.4.15.3.</t>
  </si>
  <si>
    <t>6.4.15.4.</t>
  </si>
  <si>
    <t>6.4.16.</t>
  </si>
  <si>
    <t>6.4.16.1.</t>
  </si>
  <si>
    <t>6.4.16.2.</t>
  </si>
  <si>
    <t>6.4.16.3.</t>
  </si>
  <si>
    <t>6.4.16.4.</t>
  </si>
  <si>
    <t>6.4.17.</t>
  </si>
  <si>
    <t>6.4.17.1.</t>
  </si>
  <si>
    <t>6.4.17.2.</t>
  </si>
  <si>
    <t>6.4.17.3.</t>
  </si>
  <si>
    <t>6.4.17.4.</t>
  </si>
  <si>
    <t>6.4.18.</t>
  </si>
  <si>
    <t>6.4.18.1.</t>
  </si>
  <si>
    <t>6.4.18.2.</t>
  </si>
  <si>
    <t>6.4.18.3.</t>
  </si>
  <si>
    <t>6.4.18.4.</t>
  </si>
  <si>
    <t>6.4.19.</t>
  </si>
  <si>
    <t>6.4.19.1.</t>
  </si>
  <si>
    <t>6.4.19.2.</t>
  </si>
  <si>
    <t>6.4.19.3.</t>
  </si>
  <si>
    <t>6.4.19.4.</t>
  </si>
  <si>
    <t>6.4.20.</t>
  </si>
  <si>
    <t>6.4.20.1.</t>
  </si>
  <si>
    <t>6.4.20.2.</t>
  </si>
  <si>
    <t>6.4.20.3.</t>
  </si>
  <si>
    <t>6.4.20.4.</t>
  </si>
  <si>
    <t>6.4.21.</t>
  </si>
  <si>
    <t>6.4.21.1.</t>
  </si>
  <si>
    <t>6.4.21.2.</t>
  </si>
  <si>
    <t>6.4.21.3.</t>
  </si>
  <si>
    <t>6.4.21.4.</t>
  </si>
  <si>
    <t>6.4.22.</t>
  </si>
  <si>
    <t>6.4.22.1.</t>
  </si>
  <si>
    <t>6.4.22.2.</t>
  </si>
  <si>
    <t>6.4.22.3.</t>
  </si>
  <si>
    <t>6.4.22.4.</t>
  </si>
  <si>
    <t>6.4.23.</t>
  </si>
  <si>
    <t>6.4.23.1.</t>
  </si>
  <si>
    <t>6.4.23.2.</t>
  </si>
  <si>
    <t>6.4.23.3.</t>
  </si>
  <si>
    <t>6.4.23.4.</t>
  </si>
  <si>
    <t>6.4.24.</t>
  </si>
  <si>
    <t>6.4.24.1.</t>
  </si>
  <si>
    <t>6.4.24.2.</t>
  </si>
  <si>
    <t>6.4.24.3.</t>
  </si>
  <si>
    <t>6.4.24.4.</t>
  </si>
  <si>
    <t>6.4.25.</t>
  </si>
  <si>
    <t>6.4.25.1.</t>
  </si>
  <si>
    <t>6.4.25.2.</t>
  </si>
  <si>
    <t>6.4.25.3.</t>
  </si>
  <si>
    <t>6.4.25.4.</t>
  </si>
  <si>
    <t>6.4.26.</t>
  </si>
  <si>
    <t>6.4.26.1.</t>
  </si>
  <si>
    <t>6.4.26.2.</t>
  </si>
  <si>
    <t>6.4.26.3.</t>
  </si>
  <si>
    <t>6.4.26.4.</t>
  </si>
  <si>
    <t>6.4.27.</t>
  </si>
  <si>
    <t>6.4.27.1.</t>
  </si>
  <si>
    <t>6.4.27.2.</t>
  </si>
  <si>
    <t>6.4.27.3.</t>
  </si>
  <si>
    <t>6.4.27.4.</t>
  </si>
  <si>
    <t>6.4.28.</t>
  </si>
  <si>
    <t>6.4.28.1.</t>
  </si>
  <si>
    <t>6.4.28.2.</t>
  </si>
  <si>
    <t>6.4.28.3.</t>
  </si>
  <si>
    <t>6.4.28.4.</t>
  </si>
  <si>
    <t>6.4.29.</t>
  </si>
  <si>
    <t>6.4.29.1.</t>
  </si>
  <si>
    <t>6.4.29.2.</t>
  </si>
  <si>
    <t>6.4.29.3.</t>
  </si>
  <si>
    <t>6.4.29.4.</t>
  </si>
  <si>
    <t>6.4.30.</t>
  </si>
  <si>
    <t>6.4.30.1.</t>
  </si>
  <si>
    <t>6.4.30.2.</t>
  </si>
  <si>
    <t>6.4.30.3.</t>
  </si>
  <si>
    <t>6.4.30.4.</t>
  </si>
  <si>
    <t>6.4.31.</t>
  </si>
  <si>
    <t>6.4.31.1.</t>
  </si>
  <si>
    <t>6.4.31.2.</t>
  </si>
  <si>
    <t>6.4.31.3.</t>
  </si>
  <si>
    <t>6.4.31.4.</t>
  </si>
  <si>
    <t>6.5.1.</t>
  </si>
  <si>
    <t>6.5.1.1.</t>
  </si>
  <si>
    <t>6.5.2.</t>
  </si>
  <si>
    <t>6.5.2.1.</t>
  </si>
  <si>
    <t>6.5.3.</t>
  </si>
  <si>
    <t>6.5.3.1.</t>
  </si>
  <si>
    <t>6.5.4.</t>
  </si>
  <si>
    <t>6.5.4.1.</t>
  </si>
  <si>
    <t>6.5.5.</t>
  </si>
  <si>
    <t>6.5.5.1.</t>
  </si>
  <si>
    <t>6.5.6.</t>
  </si>
  <si>
    <t>6.5.6.1.</t>
  </si>
  <si>
    <t>6.5.7.</t>
  </si>
  <si>
    <t>6.5.7.1.</t>
  </si>
  <si>
    <t>6.5.8.</t>
  </si>
  <si>
    <t>6.5.8.1.</t>
  </si>
  <si>
    <t>6.5.9.</t>
  </si>
  <si>
    <t>6.5.9.1.</t>
  </si>
  <si>
    <t>6.5.10.</t>
  </si>
  <si>
    <t>6.5.10.1.</t>
  </si>
  <si>
    <t>6.5.11.</t>
  </si>
  <si>
    <t>6.5.11.1.</t>
  </si>
  <si>
    <t>6.5.12.</t>
  </si>
  <si>
    <t>6.5.12.1.</t>
  </si>
  <si>
    <t>6.5.13.</t>
  </si>
  <si>
    <t>6.5.13.1.</t>
  </si>
  <si>
    <t>6.5.14.</t>
  </si>
  <si>
    <t>6.5.14.1.</t>
  </si>
  <si>
    <t>6.5.15.</t>
  </si>
  <si>
    <t>6.5.15.1.</t>
  </si>
  <si>
    <t>6.5.16.</t>
  </si>
  <si>
    <t>6.5.16.1.</t>
  </si>
  <si>
    <t>6.5.17.</t>
  </si>
  <si>
    <t>6.5.17.1.</t>
  </si>
  <si>
    <t>6.5.18.</t>
  </si>
  <si>
    <t>6.5.18.1.</t>
  </si>
  <si>
    <t>6.5.19.</t>
  </si>
  <si>
    <t>6.5.19.1.</t>
  </si>
  <si>
    <t>6.5.20.</t>
  </si>
  <si>
    <t>6.5.20.1.</t>
  </si>
  <si>
    <t>6.5.21.</t>
  </si>
  <si>
    <t>6.5.21.1.</t>
  </si>
  <si>
    <t>6.5.22.</t>
  </si>
  <si>
    <t>6.5.22.1.</t>
  </si>
  <si>
    <t>6.5.23.</t>
  </si>
  <si>
    <t>6.5.23.1.</t>
  </si>
  <si>
    <t>6.5.24.</t>
  </si>
  <si>
    <t>6.5.24.1.</t>
  </si>
  <si>
    <t>6.5.25.</t>
  </si>
  <si>
    <t>6.5.25.1.</t>
  </si>
  <si>
    <t>6.5.26.</t>
  </si>
  <si>
    <t>6.5.26.1.</t>
  </si>
  <si>
    <t>6.5.27.</t>
  </si>
  <si>
    <t>6.5.27.1.</t>
  </si>
  <si>
    <t>6.5.28.</t>
  </si>
  <si>
    <t>6.5.28.1.</t>
  </si>
  <si>
    <t>6.5.29.</t>
  </si>
  <si>
    <t>6.5.29.1.</t>
  </si>
  <si>
    <t>6.5.30.</t>
  </si>
  <si>
    <t>6.5.30.1.</t>
  </si>
  <si>
    <t>6.5.31.</t>
  </si>
  <si>
    <t>6.5.31.1.</t>
  </si>
  <si>
    <t>6.6.1.</t>
  </si>
  <si>
    <t>6.6.1.1.</t>
  </si>
  <si>
    <t>6.6.2.</t>
  </si>
  <si>
    <t>6.6.2.1.</t>
  </si>
  <si>
    <t>6.6.3.</t>
  </si>
  <si>
    <t>6.6.3.1.</t>
  </si>
  <si>
    <t>6.6.4.</t>
  </si>
  <si>
    <t>6.6.4.1.</t>
  </si>
  <si>
    <t>6.6.5.</t>
  </si>
  <si>
    <t>6.6.5.1.</t>
  </si>
  <si>
    <t>6.6.6.</t>
  </si>
  <si>
    <t>6.6.6.1.</t>
  </si>
  <si>
    <t>6.6.7.</t>
  </si>
  <si>
    <t>6.6.7.1.</t>
  </si>
  <si>
    <t>6.6.8.</t>
  </si>
  <si>
    <t>6.6.8.1.</t>
  </si>
  <si>
    <t>6.6.9.</t>
  </si>
  <si>
    <t>6.6.9.1.</t>
  </si>
  <si>
    <t>6.6.10.</t>
  </si>
  <si>
    <t>6.6.10.1.</t>
  </si>
  <si>
    <t>6.6.11.</t>
  </si>
  <si>
    <t>6.6.11.1.</t>
  </si>
  <si>
    <t>6.6.12.</t>
  </si>
  <si>
    <t>6.6.12.1.</t>
  </si>
  <si>
    <t>6.6.13.</t>
  </si>
  <si>
    <t>6.6.13.1.</t>
  </si>
  <si>
    <t>6.6.14.</t>
  </si>
  <si>
    <t>6.6.14.1.</t>
  </si>
  <si>
    <t>6.6.15.</t>
  </si>
  <si>
    <t>6.6.15.1.</t>
  </si>
  <si>
    <t>6.6.16.</t>
  </si>
  <si>
    <t>6.6.16.1.</t>
  </si>
  <si>
    <t>6.6.17.</t>
  </si>
  <si>
    <t>6.6.17.1.</t>
  </si>
  <si>
    <t>6.6.18.</t>
  </si>
  <si>
    <t>6.6.18.1.</t>
  </si>
  <si>
    <t>6.6.19.</t>
  </si>
  <si>
    <t>6.6.19.1.</t>
  </si>
  <si>
    <t>6.6.20.</t>
  </si>
  <si>
    <t>6.6.20.1.</t>
  </si>
  <si>
    <t>6.6.21.</t>
  </si>
  <si>
    <t>6.6.21.1.</t>
  </si>
  <si>
    <t>6.6.22.</t>
  </si>
  <si>
    <t>6.6.22.1.</t>
  </si>
  <si>
    <t>6.6.23.</t>
  </si>
  <si>
    <t>6.6.23.1.</t>
  </si>
  <si>
    <t>6.6.24.</t>
  </si>
  <si>
    <t>6.6.24.1.</t>
  </si>
  <si>
    <t>6.6.25.</t>
  </si>
  <si>
    <t>6.6.25.1.</t>
  </si>
  <si>
    <t>6.6.26.</t>
  </si>
  <si>
    <t>6.6.26.1.</t>
  </si>
  <si>
    <t>6.6.27.</t>
  </si>
  <si>
    <t>6.6.27.1.</t>
  </si>
  <si>
    <t>6.6.28.</t>
  </si>
  <si>
    <t>6.6.28.1.</t>
  </si>
  <si>
    <t>6.6.29.</t>
  </si>
  <si>
    <t>6.6.29.1.</t>
  </si>
  <si>
    <t>6.6.30.</t>
  </si>
  <si>
    <t>6.6.30.1.</t>
  </si>
  <si>
    <t>6.6.31.</t>
  </si>
  <si>
    <t>6.6.31.1.</t>
  </si>
  <si>
    <t>6.7.1.</t>
  </si>
  <si>
    <t>6.7.2.</t>
  </si>
  <si>
    <t>6.8.1.</t>
  </si>
  <si>
    <t>6.8.1.1.</t>
  </si>
  <si>
    <t>6.8.1.2.</t>
  </si>
  <si>
    <t>Размер сбытовой надбавки определен с учётом требований приказа № 451-ТР от 24.11.2022 Департамента экономической политики и развития города Москвы.</t>
  </si>
  <si>
    <t>12</t>
  </si>
  <si>
    <t>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</si>
</sst>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-* #,##0.00_-;\-* #,##0.00_-;_-* &quot;-&quot;??_-;_-@_-"/>
    <numFmt numFmtId="164" formatCode="[$-419]mmmm\ yyyy;@"/>
    <numFmt numFmtId="165" formatCode="0.00000000"/>
    <numFmt numFmtId="166" formatCode="#,##0.000"/>
    <numFmt numFmtId="167" formatCode="0.0000"/>
    <numFmt numFmtId="168" formatCode="_-* #,##0.000\ _₽_-;\-* #,##0.000\ _₽_-;_-* &quot;-&quot;???\ _₽_-;_-@_-"/>
    <numFmt numFmtId="169" formatCode="#,##0.000000"/>
    <numFmt numFmtId="170" formatCode="#,##0.00000"/>
    <numFmt numFmtId="171" formatCode="0.000000"/>
  </numFmts>
  <fonts count="2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b/>
      <i/>
      <sz val="12"/>
      <color theme="1"/>
      <name val="Calibri"/>
      <family val="2"/>
      <charset val="204"/>
      <scheme val="minor"/>
    </font>
    <font>
      <sz val="10"/>
      <color theme="1"/>
      <name val="Calibri"/>
      <family val="2"/>
      <scheme val="minor"/>
    </font>
    <font>
      <b/>
      <sz val="12"/>
      <color theme="1"/>
      <name val="Calibri"/>
      <family val="2"/>
      <charset val="204"/>
      <scheme val="minor"/>
    </font>
    <font>
      <b/>
      <sz val="10"/>
      <color theme="1"/>
      <name val="Calibri"/>
      <family val="2"/>
      <charset val="204"/>
      <scheme val="minor"/>
    </font>
    <font>
      <i/>
      <sz val="10"/>
      <color theme="1"/>
      <name val="Calibri"/>
      <family val="2"/>
      <charset val="204"/>
      <scheme val="minor"/>
    </font>
    <font>
      <sz val="10"/>
      <name val="Arial Cyr"/>
      <charset val="204"/>
    </font>
    <font>
      <sz val="10"/>
      <name val="Calibri"/>
      <family val="2"/>
      <scheme val="minor"/>
    </font>
    <font>
      <sz val="8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b/>
      <sz val="10"/>
      <name val="Calibri"/>
      <family val="2"/>
      <charset val="204"/>
      <scheme val="minor"/>
    </font>
    <font>
      <b/>
      <sz val="10"/>
      <name val="Calibri"/>
      <family val="2"/>
      <charset val="204"/>
    </font>
    <font>
      <sz val="10"/>
      <name val="Calibri"/>
      <family val="2"/>
      <charset val="204"/>
    </font>
    <font>
      <b/>
      <i/>
      <sz val="10"/>
      <name val="Calibri"/>
      <family val="2"/>
      <charset val="204"/>
    </font>
    <font>
      <i/>
      <sz val="10"/>
      <name val="Calibri"/>
      <family val="2"/>
      <charset val="204"/>
    </font>
    <font>
      <i/>
      <u/>
      <sz val="8"/>
      <name val="Calibri"/>
      <family val="2"/>
      <charset val="204"/>
      <scheme val="minor"/>
    </font>
    <font>
      <i/>
      <sz val="8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b/>
      <u/>
      <sz val="10"/>
      <name val="Calibri"/>
      <family val="2"/>
      <charset val="204"/>
    </font>
    <font>
      <b/>
      <sz val="10"/>
      <name val="Arial"/>
      <family val="2"/>
      <charset val="204"/>
    </font>
    <font>
      <b/>
      <u/>
      <sz val="11"/>
      <name val="Calibri"/>
      <family val="2"/>
      <charset val="204"/>
    </font>
    <font>
      <i/>
      <sz val="10"/>
      <name val="Calibri"/>
      <family val="2"/>
      <charset val="204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</fills>
  <borders count="3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4">
    <xf numFmtId="0" fontId="0" fillId="0" borderId="0"/>
    <xf numFmtId="43" fontId="2" fillId="0" borderId="0" applyFont="0" applyFill="0" applyBorder="0" applyAlignment="0" applyProtection="0"/>
    <xf numFmtId="0" fontId="8" fillId="0" borderId="0"/>
    <xf numFmtId="0" fontId="11" fillId="0" borderId="0"/>
  </cellStyleXfs>
  <cellXfs count="206">
    <xf numFmtId="0" fontId="0" fillId="0" borderId="0" xfId="0"/>
    <xf numFmtId="0" fontId="4" fillId="0" borderId="0" xfId="0" applyFont="1"/>
    <xf numFmtId="0" fontId="4" fillId="0" borderId="0" xfId="0" applyFont="1" applyAlignment="1">
      <alignment wrapText="1"/>
    </xf>
    <xf numFmtId="0" fontId="6" fillId="0" borderId="2" xfId="0" applyFont="1" applyBorder="1" applyAlignment="1">
      <alignment horizontal="center"/>
    </xf>
    <xf numFmtId="0" fontId="6" fillId="0" borderId="2" xfId="0" applyFont="1" applyBorder="1" applyAlignment="1">
      <alignment horizontal="center" wrapText="1"/>
    </xf>
    <xf numFmtId="0" fontId="4" fillId="0" borderId="0" xfId="0" applyFont="1" applyAlignment="1">
      <alignment horizontal="center" wrapText="1"/>
    </xf>
    <xf numFmtId="0" fontId="4" fillId="0" borderId="2" xfId="0" applyFont="1" applyBorder="1" applyAlignment="1">
      <alignment horizontal="right" vertical="top"/>
    </xf>
    <xf numFmtId="0" fontId="7" fillId="0" borderId="2" xfId="0" applyFont="1" applyBorder="1" applyAlignment="1">
      <alignment horizontal="center" vertical="center"/>
    </xf>
    <xf numFmtId="4" fontId="4" fillId="0" borderId="2" xfId="0" applyNumberFormat="1" applyFont="1" applyBorder="1" applyAlignment="1">
      <alignment horizontal="center" vertical="center"/>
    </xf>
    <xf numFmtId="0" fontId="4" fillId="0" borderId="0" xfId="0" applyFont="1" applyAlignment="1">
      <alignment vertical="center"/>
    </xf>
    <xf numFmtId="0" fontId="4" fillId="0" borderId="2" xfId="0" applyFont="1" applyBorder="1" applyAlignment="1">
      <alignment horizontal="center" vertical="center"/>
    </xf>
    <xf numFmtId="165" fontId="4" fillId="0" borderId="2" xfId="2" applyNumberFormat="1" applyFont="1" applyBorder="1" applyAlignment="1">
      <alignment horizontal="center" vertical="center"/>
    </xf>
    <xf numFmtId="2" fontId="4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166" fontId="4" fillId="0" borderId="2" xfId="0" applyNumberFormat="1" applyFont="1" applyBorder="1" applyAlignment="1">
      <alignment horizontal="center" vertical="center"/>
    </xf>
    <xf numFmtId="0" fontId="4" fillId="0" borderId="0" xfId="0" applyFont="1" applyAlignment="1">
      <alignment horizontal="right" vertical="center"/>
    </xf>
    <xf numFmtId="16" fontId="4" fillId="0" borderId="2" xfId="0" applyNumberFormat="1" applyFont="1" applyBorder="1" applyAlignment="1">
      <alignment horizontal="right" vertical="top"/>
    </xf>
    <xf numFmtId="167" fontId="4" fillId="0" borderId="2" xfId="0" applyNumberFormat="1" applyFont="1" applyBorder="1" applyAlignment="1">
      <alignment horizontal="center" vertical="center"/>
    </xf>
    <xf numFmtId="43" fontId="4" fillId="0" borderId="0" xfId="1" applyFont="1"/>
    <xf numFmtId="168" fontId="4" fillId="0" borderId="0" xfId="0" applyNumberFormat="1" applyFont="1"/>
    <xf numFmtId="166" fontId="4" fillId="0" borderId="0" xfId="0" applyNumberFormat="1" applyFont="1"/>
    <xf numFmtId="166" fontId="4" fillId="0" borderId="0" xfId="0" applyNumberFormat="1" applyFont="1" applyAlignment="1">
      <alignment vertical="center"/>
    </xf>
    <xf numFmtId="3" fontId="4" fillId="0" borderId="2" xfId="0" applyNumberFormat="1" applyFont="1" applyBorder="1" applyAlignment="1">
      <alignment horizontal="center" vertical="center"/>
    </xf>
    <xf numFmtId="0" fontId="9" fillId="0" borderId="0" xfId="0" applyFont="1" applyAlignment="1">
      <alignment horizontal="left" vertical="center" indent="1"/>
    </xf>
    <xf numFmtId="0" fontId="11" fillId="0" borderId="0" xfId="3"/>
    <xf numFmtId="0" fontId="13" fillId="0" borderId="8" xfId="3" applyFont="1" applyBorder="1" applyAlignment="1">
      <alignment horizontal="center" vertical="center" wrapText="1"/>
    </xf>
    <xf numFmtId="0" fontId="13" fillId="0" borderId="2" xfId="3" applyFont="1" applyBorder="1" applyAlignment="1">
      <alignment horizontal="center" vertical="center" wrapText="1"/>
    </xf>
    <xf numFmtId="0" fontId="13" fillId="0" borderId="2" xfId="3" applyFont="1" applyBorder="1" applyAlignment="1">
      <alignment horizontal="center" vertical="center"/>
    </xf>
    <xf numFmtId="0" fontId="13" fillId="0" borderId="2" xfId="3" applyFont="1" applyBorder="1" applyAlignment="1">
      <alignment horizontal="center"/>
    </xf>
    <xf numFmtId="0" fontId="13" fillId="0" borderId="11" xfId="3" applyFont="1" applyBorder="1" applyAlignment="1">
      <alignment horizontal="center"/>
    </xf>
    <xf numFmtId="0" fontId="14" fillId="0" borderId="12" xfId="3" applyFont="1" applyBorder="1" applyAlignment="1">
      <alignment horizontal="center"/>
    </xf>
    <xf numFmtId="0" fontId="14" fillId="0" borderId="13" xfId="3" applyFont="1" applyBorder="1" applyAlignment="1">
      <alignment horizontal="center"/>
    </xf>
    <xf numFmtId="0" fontId="14" fillId="0" borderId="14" xfId="3" applyFont="1" applyBorder="1" applyAlignment="1">
      <alignment horizontal="center"/>
    </xf>
    <xf numFmtId="0" fontId="13" fillId="0" borderId="2" xfId="3" applyFont="1" applyBorder="1" applyAlignment="1">
      <alignment horizontal="right" vertical="center"/>
    </xf>
    <xf numFmtId="0" fontId="13" fillId="0" borderId="15" xfId="3" applyFont="1" applyBorder="1" applyAlignment="1">
      <alignment horizontal="right" vertical="center"/>
    </xf>
    <xf numFmtId="0" fontId="13" fillId="0" borderId="16" xfId="3" applyFont="1" applyBorder="1" applyAlignment="1">
      <alignment horizontal="center" vertical="center" wrapText="1"/>
    </xf>
    <xf numFmtId="0" fontId="15" fillId="0" borderId="16" xfId="3" applyFont="1" applyBorder="1" applyAlignment="1">
      <alignment horizontal="center" vertical="center"/>
    </xf>
    <xf numFmtId="169" fontId="13" fillId="0" borderId="16" xfId="3" applyNumberFormat="1" applyFont="1" applyBorder="1" applyAlignment="1">
      <alignment horizontal="center" vertical="center"/>
    </xf>
    <xf numFmtId="169" fontId="13" fillId="0" borderId="17" xfId="3" applyNumberFormat="1" applyFont="1" applyBorder="1" applyAlignment="1">
      <alignment horizontal="center" vertical="center"/>
    </xf>
    <xf numFmtId="169" fontId="11" fillId="0" borderId="0" xfId="3" applyNumberFormat="1"/>
    <xf numFmtId="169" fontId="0" fillId="0" borderId="0" xfId="0" applyNumberFormat="1"/>
    <xf numFmtId="0" fontId="14" fillId="0" borderId="10" xfId="3" applyFont="1" applyBorder="1" applyAlignment="1">
      <alignment horizontal="right"/>
    </xf>
    <xf numFmtId="0" fontId="14" fillId="0" borderId="2" xfId="3" applyFont="1" applyBorder="1"/>
    <xf numFmtId="0" fontId="16" fillId="0" borderId="2" xfId="3" applyFont="1" applyBorder="1" applyAlignment="1">
      <alignment horizontal="center"/>
    </xf>
    <xf numFmtId="4" fontId="14" fillId="0" borderId="2" xfId="3" applyNumberFormat="1" applyFont="1" applyBorder="1" applyAlignment="1">
      <alignment horizontal="center"/>
    </xf>
    <xf numFmtId="4" fontId="14" fillId="0" borderId="11" xfId="3" applyNumberFormat="1" applyFont="1" applyBorder="1" applyAlignment="1">
      <alignment horizontal="center"/>
    </xf>
    <xf numFmtId="4" fontId="0" fillId="0" borderId="0" xfId="0" applyNumberFormat="1"/>
    <xf numFmtId="0" fontId="14" fillId="0" borderId="18" xfId="3" applyFont="1" applyBorder="1" applyAlignment="1">
      <alignment horizontal="right"/>
    </xf>
    <xf numFmtId="0" fontId="14" fillId="0" borderId="19" xfId="3" applyFont="1" applyBorder="1"/>
    <xf numFmtId="0" fontId="16" fillId="0" borderId="19" xfId="3" applyFont="1" applyBorder="1" applyAlignment="1">
      <alignment horizontal="center"/>
    </xf>
    <xf numFmtId="4" fontId="14" fillId="0" borderId="19" xfId="3" applyNumberFormat="1" applyFont="1" applyBorder="1" applyAlignment="1">
      <alignment horizontal="center"/>
    </xf>
    <xf numFmtId="4" fontId="14" fillId="0" borderId="20" xfId="3" applyNumberFormat="1" applyFont="1" applyBorder="1" applyAlignment="1">
      <alignment horizontal="center"/>
    </xf>
    <xf numFmtId="0" fontId="12" fillId="0" borderId="0" xfId="3" applyFont="1"/>
    <xf numFmtId="0" fontId="12" fillId="0" borderId="0" xfId="3" applyFont="1" applyAlignment="1">
      <alignment horizontal="left"/>
    </xf>
    <xf numFmtId="0" fontId="17" fillId="0" borderId="0" xfId="3" applyFont="1" applyAlignment="1">
      <alignment horizontal="right"/>
    </xf>
    <xf numFmtId="0" fontId="18" fillId="0" borderId="0" xfId="3" applyFont="1" applyAlignment="1">
      <alignment horizontal="left"/>
    </xf>
    <xf numFmtId="14" fontId="18" fillId="0" borderId="0" xfId="3" applyNumberFormat="1" applyFont="1" applyAlignment="1">
      <alignment horizontal="left"/>
    </xf>
    <xf numFmtId="170" fontId="11" fillId="0" borderId="0" xfId="3" applyNumberFormat="1"/>
    <xf numFmtId="0" fontId="13" fillId="0" borderId="0" xfId="3" applyFont="1" applyAlignment="1">
      <alignment horizontal="center"/>
    </xf>
    <xf numFmtId="0" fontId="19" fillId="0" borderId="0" xfId="3" applyFont="1" applyAlignment="1">
      <alignment horizontal="center"/>
    </xf>
    <xf numFmtId="2" fontId="19" fillId="0" borderId="0" xfId="3" applyNumberFormat="1" applyFont="1" applyAlignment="1">
      <alignment horizontal="center"/>
    </xf>
    <xf numFmtId="4" fontId="19" fillId="0" borderId="0" xfId="3" applyNumberFormat="1" applyFont="1" applyAlignment="1">
      <alignment horizontal="center"/>
    </xf>
    <xf numFmtId="0" fontId="14" fillId="0" borderId="10" xfId="3" applyFont="1" applyBorder="1" applyAlignment="1">
      <alignment horizontal="center"/>
    </xf>
    <xf numFmtId="0" fontId="14" fillId="0" borderId="2" xfId="3" applyFont="1" applyBorder="1" applyAlignment="1">
      <alignment horizontal="center"/>
    </xf>
    <xf numFmtId="0" fontId="14" fillId="0" borderId="11" xfId="3" applyFont="1" applyBorder="1" applyAlignment="1">
      <alignment horizontal="center"/>
    </xf>
    <xf numFmtId="0" fontId="13" fillId="2" borderId="10" xfId="3" applyFont="1" applyFill="1" applyBorder="1" applyAlignment="1">
      <alignment horizontal="right"/>
    </xf>
    <xf numFmtId="0" fontId="13" fillId="3" borderId="12" xfId="3" applyFont="1" applyFill="1" applyBorder="1" applyAlignment="1">
      <alignment horizontal="right"/>
    </xf>
    <xf numFmtId="0" fontId="13" fillId="0" borderId="7" xfId="3" applyFont="1" applyBorder="1" applyAlignment="1">
      <alignment horizontal="right" vertical="center"/>
    </xf>
    <xf numFmtId="0" fontId="15" fillId="0" borderId="8" xfId="3" applyFont="1" applyBorder="1" applyAlignment="1">
      <alignment horizontal="center" vertical="center"/>
    </xf>
    <xf numFmtId="169" fontId="13" fillId="0" borderId="8" xfId="3" applyNumberFormat="1" applyFont="1" applyBorder="1" applyAlignment="1">
      <alignment horizontal="center" vertical="center"/>
    </xf>
    <xf numFmtId="169" fontId="13" fillId="0" borderId="9" xfId="3" applyNumberFormat="1" applyFont="1" applyBorder="1" applyAlignment="1">
      <alignment horizontal="center" vertical="center"/>
    </xf>
    <xf numFmtId="0" fontId="14" fillId="0" borderId="15" xfId="3" applyFont="1" applyBorder="1" applyAlignment="1">
      <alignment horizontal="right"/>
    </xf>
    <xf numFmtId="0" fontId="14" fillId="0" borderId="16" xfId="3" applyFont="1" applyBorder="1"/>
    <xf numFmtId="0" fontId="16" fillId="0" borderId="16" xfId="3" applyFont="1" applyBorder="1" applyAlignment="1">
      <alignment horizontal="center"/>
    </xf>
    <xf numFmtId="4" fontId="14" fillId="0" borderId="16" xfId="3" applyNumberFormat="1" applyFont="1" applyBorder="1" applyAlignment="1">
      <alignment horizontal="center"/>
    </xf>
    <xf numFmtId="4" fontId="14" fillId="0" borderId="17" xfId="3" applyNumberFormat="1" applyFont="1" applyBorder="1" applyAlignment="1">
      <alignment horizontal="center"/>
    </xf>
    <xf numFmtId="0" fontId="12" fillId="0" borderId="21" xfId="3" applyFont="1" applyBorder="1"/>
    <xf numFmtId="0" fontId="0" fillId="0" borderId="2" xfId="0" applyBorder="1"/>
    <xf numFmtId="0" fontId="11" fillId="0" borderId="2" xfId="3" applyBorder="1"/>
    <xf numFmtId="167" fontId="11" fillId="0" borderId="0" xfId="3" applyNumberFormat="1"/>
    <xf numFmtId="0" fontId="14" fillId="0" borderId="23" xfId="3" applyFont="1" applyBorder="1" applyAlignment="1">
      <alignment horizontal="right"/>
    </xf>
    <xf numFmtId="0" fontId="14" fillId="0" borderId="24" xfId="3" applyFont="1" applyBorder="1"/>
    <xf numFmtId="0" fontId="16" fillId="0" borderId="24" xfId="3" applyFont="1" applyBorder="1" applyAlignment="1">
      <alignment horizontal="center"/>
    </xf>
    <xf numFmtId="4" fontId="14" fillId="0" borderId="24" xfId="3" applyNumberFormat="1" applyFont="1" applyBorder="1" applyAlignment="1">
      <alignment horizontal="center"/>
    </xf>
    <xf numFmtId="4" fontId="14" fillId="0" borderId="25" xfId="3" applyNumberFormat="1" applyFont="1" applyBorder="1" applyAlignment="1">
      <alignment horizontal="center"/>
    </xf>
    <xf numFmtId="0" fontId="13" fillId="3" borderId="10" xfId="3" applyFont="1" applyFill="1" applyBorder="1" applyAlignment="1">
      <alignment horizontal="right"/>
    </xf>
    <xf numFmtId="0" fontId="13" fillId="4" borderId="10" xfId="3" applyFont="1" applyFill="1" applyBorder="1" applyAlignment="1">
      <alignment horizontal="right" vertical="center"/>
    </xf>
    <xf numFmtId="0" fontId="13" fillId="5" borderId="10" xfId="3" applyFont="1" applyFill="1" applyBorder="1" applyAlignment="1">
      <alignment horizontal="right" vertical="center" wrapText="1"/>
    </xf>
    <xf numFmtId="0" fontId="13" fillId="0" borderId="10" xfId="3" applyFont="1" applyBorder="1" applyAlignment="1">
      <alignment horizontal="right"/>
    </xf>
    <xf numFmtId="0" fontId="13" fillId="0" borderId="2" xfId="3" applyFont="1" applyBorder="1"/>
    <xf numFmtId="0" fontId="15" fillId="0" borderId="2" xfId="3" applyFont="1" applyBorder="1" applyAlignment="1">
      <alignment horizontal="center"/>
    </xf>
    <xf numFmtId="169" fontId="13" fillId="0" borderId="2" xfId="3" applyNumberFormat="1" applyFont="1" applyBorder="1" applyAlignment="1">
      <alignment horizontal="center"/>
    </xf>
    <xf numFmtId="169" fontId="13" fillId="0" borderId="11" xfId="3" applyNumberFormat="1" applyFont="1" applyBorder="1" applyAlignment="1">
      <alignment horizontal="center"/>
    </xf>
    <xf numFmtId="169" fontId="13" fillId="0" borderId="16" xfId="3" applyNumberFormat="1" applyFont="1" applyBorder="1" applyAlignment="1">
      <alignment horizontal="center"/>
    </xf>
    <xf numFmtId="169" fontId="13" fillId="0" borderId="17" xfId="3" applyNumberFormat="1" applyFont="1" applyBorder="1" applyAlignment="1">
      <alignment horizontal="center"/>
    </xf>
    <xf numFmtId="0" fontId="13" fillId="6" borderId="7" xfId="3" applyFont="1" applyFill="1" applyBorder="1" applyAlignment="1">
      <alignment horizontal="right"/>
    </xf>
    <xf numFmtId="0" fontId="13" fillId="4" borderId="30" xfId="3" applyFont="1" applyFill="1" applyBorder="1" applyAlignment="1">
      <alignment horizontal="right" vertical="center"/>
    </xf>
    <xf numFmtId="0" fontId="13" fillId="6" borderId="15" xfId="3" applyFont="1" applyFill="1" applyBorder="1" applyAlignment="1">
      <alignment horizontal="right" vertical="center" wrapText="1"/>
    </xf>
    <xf numFmtId="0" fontId="13" fillId="0" borderId="2" xfId="3" applyFont="1" applyBorder="1" applyAlignment="1">
      <alignment horizontal="right"/>
    </xf>
    <xf numFmtId="0" fontId="14" fillId="0" borderId="2" xfId="3" applyFont="1" applyBorder="1" applyAlignment="1">
      <alignment horizontal="right"/>
    </xf>
    <xf numFmtId="0" fontId="14" fillId="0" borderId="0" xfId="3" applyFont="1" applyAlignment="1">
      <alignment horizontal="right"/>
    </xf>
    <xf numFmtId="0" fontId="14" fillId="0" borderId="0" xfId="3" applyFont="1"/>
    <xf numFmtId="0" fontId="16" fillId="0" borderId="0" xfId="3" applyFont="1" applyAlignment="1">
      <alignment horizontal="center"/>
    </xf>
    <xf numFmtId="4" fontId="14" fillId="0" borderId="0" xfId="3" applyNumberFormat="1" applyFont="1" applyAlignment="1">
      <alignment horizontal="center"/>
    </xf>
    <xf numFmtId="0" fontId="13" fillId="0" borderId="0" xfId="3" applyFont="1" applyAlignment="1">
      <alignment horizontal="left"/>
    </xf>
    <xf numFmtId="4" fontId="13" fillId="0" borderId="2" xfId="3" applyNumberFormat="1" applyFont="1" applyBorder="1" applyAlignment="1">
      <alignment horizontal="center"/>
    </xf>
    <xf numFmtId="0" fontId="14" fillId="0" borderId="2" xfId="3" applyFont="1" applyBorder="1" applyAlignment="1">
      <alignment horizontal="right" vertical="center"/>
    </xf>
    <xf numFmtId="0" fontId="14" fillId="0" borderId="2" xfId="3" applyFont="1" applyBorder="1" applyAlignment="1">
      <alignment horizontal="center" vertical="center"/>
    </xf>
    <xf numFmtId="0" fontId="16" fillId="0" borderId="2" xfId="3" applyFont="1" applyBorder="1" applyAlignment="1">
      <alignment horizontal="center" vertical="center"/>
    </xf>
    <xf numFmtId="49" fontId="13" fillId="0" borderId="2" xfId="3" quotePrefix="1" applyNumberFormat="1" applyFont="1" applyBorder="1" applyAlignment="1">
      <alignment horizontal="center"/>
    </xf>
    <xf numFmtId="0" fontId="14" fillId="0" borderId="2" xfId="3" quotePrefix="1" applyFont="1" applyBorder="1" applyAlignment="1">
      <alignment horizontal="center"/>
    </xf>
    <xf numFmtId="166" fontId="14" fillId="0" borderId="2" xfId="3" applyNumberFormat="1" applyFont="1" applyBorder="1" applyAlignment="1">
      <alignment horizontal="center"/>
    </xf>
    <xf numFmtId="49" fontId="14" fillId="0" borderId="2" xfId="3" applyNumberFormat="1" applyFont="1" applyBorder="1" applyAlignment="1">
      <alignment horizontal="right"/>
    </xf>
    <xf numFmtId="2" fontId="14" fillId="0" borderId="2" xfId="3" applyNumberFormat="1" applyFont="1" applyBorder="1" applyAlignment="1">
      <alignment horizontal="right"/>
    </xf>
    <xf numFmtId="0" fontId="13" fillId="0" borderId="0" xfId="3" applyFont="1" applyAlignment="1">
      <alignment horizontal="center" vertical="center"/>
    </xf>
    <xf numFmtId="4" fontId="13" fillId="0" borderId="0" xfId="3" applyNumberFormat="1" applyFont="1" applyAlignment="1">
      <alignment horizontal="center"/>
    </xf>
    <xf numFmtId="0" fontId="12" fillId="0" borderId="2" xfId="3" applyFont="1" applyBorder="1" applyAlignment="1">
      <alignment horizontal="center"/>
    </xf>
    <xf numFmtId="0" fontId="19" fillId="0" borderId="0" xfId="3" applyFont="1"/>
    <xf numFmtId="0" fontId="23" fillId="0" borderId="2" xfId="3" applyFont="1" applyBorder="1" applyAlignment="1">
      <alignment horizontal="center"/>
    </xf>
    <xf numFmtId="171" fontId="19" fillId="0" borderId="2" xfId="3" applyNumberFormat="1" applyFont="1" applyBorder="1" applyAlignment="1">
      <alignment horizontal="center"/>
    </xf>
    <xf numFmtId="0" fontId="4" fillId="0" borderId="3" xfId="0" quotePrefix="1" applyFont="1" applyBorder="1" applyAlignment="1">
      <alignment horizontal="left"/>
    </xf>
    <xf numFmtId="0" fontId="4" fillId="0" borderId="4" xfId="0" quotePrefix="1" applyFont="1" applyBorder="1" applyAlignment="1">
      <alignment horizontal="left"/>
    </xf>
    <xf numFmtId="0" fontId="4" fillId="0" borderId="5" xfId="0" quotePrefix="1" applyFont="1" applyBorder="1" applyAlignment="1">
      <alignment horizontal="left"/>
    </xf>
    <xf numFmtId="0" fontId="4" fillId="0" borderId="3" xfId="0" applyFont="1" applyBorder="1" applyAlignment="1">
      <alignment horizontal="left" wrapText="1"/>
    </xf>
    <xf numFmtId="0" fontId="4" fillId="0" borderId="4" xfId="0" applyFont="1" applyBorder="1" applyAlignment="1">
      <alignment horizontal="left" wrapText="1"/>
    </xf>
    <xf numFmtId="0" fontId="4" fillId="0" borderId="5" xfId="0" applyFont="1" applyBorder="1" applyAlignment="1">
      <alignment horizontal="left" wrapText="1"/>
    </xf>
    <xf numFmtId="0" fontId="4" fillId="0" borderId="3" xfId="0" applyFont="1" applyBorder="1" applyAlignment="1">
      <alignment horizontal="left" vertical="top" wrapText="1"/>
    </xf>
    <xf numFmtId="0" fontId="4" fillId="0" borderId="4" xfId="0" applyFont="1" applyBorder="1" applyAlignment="1">
      <alignment horizontal="left" vertical="top" wrapText="1"/>
    </xf>
    <xf numFmtId="0" fontId="4" fillId="0" borderId="5" xfId="0" applyFont="1" applyBorder="1" applyAlignment="1">
      <alignment horizontal="left" vertical="top" wrapText="1"/>
    </xf>
    <xf numFmtId="0" fontId="10" fillId="0" borderId="6" xfId="0" applyFont="1" applyBorder="1" applyAlignment="1">
      <alignment horizontal="left" wrapText="1"/>
    </xf>
    <xf numFmtId="0" fontId="10" fillId="0" borderId="0" xfId="0" applyFont="1" applyAlignment="1">
      <alignment horizontal="left" wrapText="1"/>
    </xf>
    <xf numFmtId="0" fontId="4" fillId="0" borderId="3" xfId="0" applyFont="1" applyBorder="1" applyAlignment="1">
      <alignment horizontal="left"/>
    </xf>
    <xf numFmtId="0" fontId="4" fillId="0" borderId="4" xfId="0" applyFont="1" applyBorder="1" applyAlignment="1">
      <alignment horizontal="left"/>
    </xf>
    <xf numFmtId="0" fontId="4" fillId="0" borderId="5" xfId="0" applyFont="1" applyBorder="1" applyAlignment="1">
      <alignment horizontal="left"/>
    </xf>
    <xf numFmtId="164" fontId="3" fillId="0" borderId="0" xfId="0" applyNumberFormat="1" applyFont="1" applyAlignment="1">
      <alignment horizontal="right"/>
    </xf>
    <xf numFmtId="0" fontId="5" fillId="0" borderId="0" xfId="0" applyFont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6" fillId="0" borderId="3" xfId="0" applyFont="1" applyBorder="1" applyAlignment="1">
      <alignment horizontal="center"/>
    </xf>
    <xf numFmtId="0" fontId="6" fillId="0" borderId="4" xfId="0" applyFont="1" applyBorder="1" applyAlignment="1">
      <alignment horizontal="center"/>
    </xf>
    <xf numFmtId="0" fontId="6" fillId="0" borderId="5" xfId="0" applyFont="1" applyBorder="1" applyAlignment="1">
      <alignment horizontal="center"/>
    </xf>
    <xf numFmtId="0" fontId="13" fillId="2" borderId="2" xfId="3" applyFont="1" applyFill="1" applyBorder="1" applyAlignment="1">
      <alignment horizontal="center" wrapText="1"/>
    </xf>
    <xf numFmtId="0" fontId="12" fillId="0" borderId="21" xfId="3" applyFont="1" applyBorder="1" applyAlignment="1">
      <alignment horizontal="left" wrapText="1"/>
    </xf>
    <xf numFmtId="0" fontId="12" fillId="0" borderId="0" xfId="3" applyFont="1" applyAlignment="1">
      <alignment horizontal="left" vertical="top" wrapText="1"/>
    </xf>
    <xf numFmtId="164" fontId="12" fillId="0" borderId="0" xfId="3" applyNumberFormat="1" applyFont="1" applyAlignment="1">
      <alignment horizontal="left"/>
    </xf>
    <xf numFmtId="0" fontId="13" fillId="0" borderId="7" xfId="3" applyFont="1" applyBorder="1" applyAlignment="1">
      <alignment horizontal="center" vertical="center"/>
    </xf>
    <xf numFmtId="0" fontId="13" fillId="0" borderId="10" xfId="3" applyFont="1" applyBorder="1" applyAlignment="1">
      <alignment horizontal="center" vertical="center"/>
    </xf>
    <xf numFmtId="0" fontId="13" fillId="0" borderId="8" xfId="3" applyFont="1" applyBorder="1" applyAlignment="1">
      <alignment horizontal="center" vertical="center" wrapText="1"/>
    </xf>
    <xf numFmtId="0" fontId="13" fillId="0" borderId="2" xfId="3" applyFont="1" applyBorder="1" applyAlignment="1">
      <alignment horizontal="center" vertical="center" wrapText="1"/>
    </xf>
    <xf numFmtId="0" fontId="13" fillId="0" borderId="8" xfId="3" applyFont="1" applyBorder="1" applyAlignment="1">
      <alignment horizontal="center"/>
    </xf>
    <xf numFmtId="0" fontId="13" fillId="0" borderId="9" xfId="3" applyFont="1" applyBorder="1" applyAlignment="1">
      <alignment horizontal="center"/>
    </xf>
    <xf numFmtId="0" fontId="13" fillId="0" borderId="2" xfId="3" applyFont="1" applyBorder="1" applyAlignment="1">
      <alignment horizontal="center" vertical="center"/>
    </xf>
    <xf numFmtId="0" fontId="13" fillId="0" borderId="11" xfId="3" applyFont="1" applyBorder="1" applyAlignment="1">
      <alignment horizontal="center" vertical="center"/>
    </xf>
    <xf numFmtId="0" fontId="20" fillId="2" borderId="2" xfId="3" applyFont="1" applyFill="1" applyBorder="1" applyAlignment="1">
      <alignment horizontal="center"/>
    </xf>
    <xf numFmtId="0" fontId="20" fillId="2" borderId="11" xfId="3" applyFont="1" applyFill="1" applyBorder="1" applyAlignment="1">
      <alignment horizontal="center"/>
    </xf>
    <xf numFmtId="0" fontId="13" fillId="3" borderId="13" xfId="3" applyFont="1" applyFill="1" applyBorder="1" applyAlignment="1">
      <alignment horizontal="center"/>
    </xf>
    <xf numFmtId="0" fontId="13" fillId="3" borderId="14" xfId="3" applyFont="1" applyFill="1" applyBorder="1" applyAlignment="1">
      <alignment horizontal="center"/>
    </xf>
    <xf numFmtId="0" fontId="12" fillId="0" borderId="0" xfId="3" applyFont="1" applyAlignment="1">
      <alignment horizontal="center" vertical="center" wrapText="1"/>
    </xf>
    <xf numFmtId="0" fontId="12" fillId="0" borderId="22" xfId="3" applyFont="1" applyBorder="1" applyAlignment="1">
      <alignment horizontal="center" vertical="center" wrapText="1"/>
    </xf>
    <xf numFmtId="0" fontId="13" fillId="6" borderId="34" xfId="3" applyFont="1" applyFill="1" applyBorder="1" applyAlignment="1">
      <alignment horizontal="left" vertical="center" wrapText="1"/>
    </xf>
    <xf numFmtId="0" fontId="13" fillId="6" borderId="1" xfId="3" applyFont="1" applyFill="1" applyBorder="1" applyAlignment="1">
      <alignment horizontal="left" vertical="center" wrapText="1"/>
    </xf>
    <xf numFmtId="0" fontId="13" fillId="6" borderId="35" xfId="3" applyFont="1" applyFill="1" applyBorder="1" applyAlignment="1">
      <alignment horizontal="left" vertical="center" wrapText="1"/>
    </xf>
    <xf numFmtId="0" fontId="13" fillId="6" borderId="27" xfId="3" applyFont="1" applyFill="1" applyBorder="1" applyAlignment="1">
      <alignment horizontal="left"/>
    </xf>
    <xf numFmtId="0" fontId="13" fillId="6" borderId="28" xfId="3" applyFont="1" applyFill="1" applyBorder="1" applyAlignment="1">
      <alignment horizontal="left"/>
    </xf>
    <xf numFmtId="0" fontId="13" fillId="6" borderId="29" xfId="3" applyFont="1" applyFill="1" applyBorder="1" applyAlignment="1">
      <alignment horizontal="left"/>
    </xf>
    <xf numFmtId="0" fontId="13" fillId="4" borderId="31" xfId="3" applyFont="1" applyFill="1" applyBorder="1" applyAlignment="1">
      <alignment horizontal="center" vertical="center" wrapText="1"/>
    </xf>
    <xf numFmtId="0" fontId="13" fillId="4" borderId="32" xfId="3" applyFont="1" applyFill="1" applyBorder="1" applyAlignment="1">
      <alignment horizontal="center" vertical="center" wrapText="1"/>
    </xf>
    <xf numFmtId="0" fontId="13" fillId="4" borderId="33" xfId="3" applyFont="1" applyFill="1" applyBorder="1" applyAlignment="1">
      <alignment horizontal="center" vertical="center" wrapText="1"/>
    </xf>
    <xf numFmtId="0" fontId="13" fillId="3" borderId="2" xfId="3" applyFont="1" applyFill="1" applyBorder="1" applyAlignment="1">
      <alignment horizontal="center"/>
    </xf>
    <xf numFmtId="0" fontId="13" fillId="3" borderId="11" xfId="3" applyFont="1" applyFill="1" applyBorder="1" applyAlignment="1">
      <alignment horizontal="center"/>
    </xf>
    <xf numFmtId="0" fontId="13" fillId="4" borderId="3" xfId="3" applyFont="1" applyFill="1" applyBorder="1" applyAlignment="1">
      <alignment horizontal="center" vertical="center" wrapText="1"/>
    </xf>
    <xf numFmtId="0" fontId="13" fillId="4" borderId="4" xfId="3" applyFont="1" applyFill="1" applyBorder="1" applyAlignment="1">
      <alignment horizontal="center" vertical="center"/>
    </xf>
    <xf numFmtId="0" fontId="13" fillId="4" borderId="26" xfId="3" applyFont="1" applyFill="1" applyBorder="1" applyAlignment="1">
      <alignment horizontal="center" vertical="center"/>
    </xf>
    <xf numFmtId="0" fontId="13" fillId="6" borderId="3" xfId="3" applyFont="1" applyFill="1" applyBorder="1" applyAlignment="1">
      <alignment vertical="center" wrapText="1"/>
    </xf>
    <xf numFmtId="0" fontId="13" fillId="6" borderId="4" xfId="3" applyFont="1" applyFill="1" applyBorder="1" applyAlignment="1">
      <alignment vertical="center" wrapText="1"/>
    </xf>
    <xf numFmtId="0" fontId="13" fillId="6" borderId="26" xfId="3" applyFont="1" applyFill="1" applyBorder="1" applyAlignment="1">
      <alignment vertical="center" wrapText="1"/>
    </xf>
    <xf numFmtId="0" fontId="13" fillId="3" borderId="3" xfId="3" applyFont="1" applyFill="1" applyBorder="1" applyAlignment="1">
      <alignment horizontal="left"/>
    </xf>
    <xf numFmtId="0" fontId="13" fillId="3" borderId="4" xfId="3" applyFont="1" applyFill="1" applyBorder="1" applyAlignment="1">
      <alignment horizontal="left"/>
    </xf>
    <xf numFmtId="0" fontId="13" fillId="3" borderId="5" xfId="3" applyFont="1" applyFill="1" applyBorder="1" applyAlignment="1">
      <alignment horizontal="left"/>
    </xf>
    <xf numFmtId="0" fontId="13" fillId="0" borderId="13" xfId="3" applyFont="1" applyBorder="1" applyAlignment="1">
      <alignment horizontal="right" vertical="center"/>
    </xf>
    <xf numFmtId="0" fontId="13" fillId="0" borderId="16" xfId="3" applyFont="1" applyBorder="1" applyAlignment="1">
      <alignment horizontal="right" vertical="center"/>
    </xf>
    <xf numFmtId="0" fontId="13" fillId="0" borderId="13" xfId="3" applyFont="1" applyBorder="1" applyAlignment="1">
      <alignment horizontal="center" vertical="center"/>
    </xf>
    <xf numFmtId="0" fontId="13" fillId="0" borderId="16" xfId="3" applyFont="1" applyBorder="1" applyAlignment="1">
      <alignment horizontal="center" vertical="center"/>
    </xf>
    <xf numFmtId="0" fontId="15" fillId="0" borderId="13" xfId="3" applyFont="1" applyBorder="1" applyAlignment="1">
      <alignment horizontal="center" vertical="center"/>
    </xf>
    <xf numFmtId="0" fontId="15" fillId="0" borderId="16" xfId="3" applyFont="1" applyBorder="1" applyAlignment="1">
      <alignment horizontal="center" vertical="center"/>
    </xf>
    <xf numFmtId="0" fontId="12" fillId="0" borderId="0" xfId="3" applyFont="1" applyAlignment="1">
      <alignment horizontal="left" wrapText="1"/>
    </xf>
    <xf numFmtId="0" fontId="1" fillId="0" borderId="0" xfId="0" applyFont="1" applyAlignment="1">
      <alignment horizontal="left"/>
    </xf>
    <xf numFmtId="0" fontId="21" fillId="0" borderId="0" xfId="3" applyFont="1" applyAlignment="1">
      <alignment horizontal="left" vertical="top" wrapText="1"/>
    </xf>
    <xf numFmtId="0" fontId="21" fillId="0" borderId="0" xfId="3" applyFont="1" applyAlignment="1">
      <alignment horizontal="left" vertical="top"/>
    </xf>
    <xf numFmtId="0" fontId="21" fillId="0" borderId="1" xfId="3" applyFont="1" applyBorder="1" applyAlignment="1">
      <alignment horizontal="left" vertical="top"/>
    </xf>
    <xf numFmtId="0" fontId="22" fillId="2" borderId="3" xfId="3" applyFont="1" applyFill="1" applyBorder="1" applyAlignment="1">
      <alignment horizontal="left" wrapText="1"/>
    </xf>
    <xf numFmtId="0" fontId="22" fillId="2" borderId="4" xfId="3" applyFont="1" applyFill="1" applyBorder="1" applyAlignment="1">
      <alignment horizontal="left"/>
    </xf>
    <xf numFmtId="0" fontId="22" fillId="2" borderId="5" xfId="3" applyFont="1" applyFill="1" applyBorder="1" applyAlignment="1">
      <alignment horizontal="left"/>
    </xf>
    <xf numFmtId="0" fontId="21" fillId="0" borderId="1" xfId="3" applyFont="1" applyBorder="1" applyAlignment="1">
      <alignment horizontal="left" vertical="top" wrapText="1"/>
    </xf>
    <xf numFmtId="0" fontId="22" fillId="2" borderId="4" xfId="3" applyFont="1" applyFill="1" applyBorder="1" applyAlignment="1">
      <alignment horizontal="left" wrapText="1"/>
    </xf>
    <xf numFmtId="0" fontId="22" fillId="2" borderId="5" xfId="3" applyFont="1" applyFill="1" applyBorder="1" applyAlignment="1">
      <alignment horizontal="left" wrapText="1"/>
    </xf>
    <xf numFmtId="0" fontId="13" fillId="3" borderId="36" xfId="3" applyFont="1" applyFill="1" applyBorder="1" applyAlignment="1">
      <alignment horizontal="left"/>
    </xf>
    <xf numFmtId="0" fontId="13" fillId="3" borderId="6" xfId="3" applyFont="1" applyFill="1" applyBorder="1" applyAlignment="1">
      <alignment horizontal="left"/>
    </xf>
    <xf numFmtId="0" fontId="13" fillId="3" borderId="37" xfId="3" applyFont="1" applyFill="1" applyBorder="1" applyAlignment="1">
      <alignment horizontal="left"/>
    </xf>
    <xf numFmtId="0" fontId="12" fillId="0" borderId="3" xfId="3" applyFont="1" applyBorder="1" applyAlignment="1">
      <alignment horizontal="center"/>
    </xf>
    <xf numFmtId="0" fontId="12" fillId="0" borderId="4" xfId="3" applyFont="1" applyBorder="1" applyAlignment="1">
      <alignment horizontal="center"/>
    </xf>
    <xf numFmtId="0" fontId="12" fillId="0" borderId="5" xfId="3" applyFont="1" applyBorder="1" applyAlignment="1">
      <alignment horizontal="center"/>
    </xf>
    <xf numFmtId="0" fontId="19" fillId="0" borderId="3" xfId="3" applyFont="1" applyBorder="1" applyAlignment="1">
      <alignment horizontal="center"/>
    </xf>
    <xf numFmtId="0" fontId="19" fillId="0" borderId="4" xfId="3" applyFont="1" applyBorder="1" applyAlignment="1">
      <alignment horizontal="center"/>
    </xf>
    <xf numFmtId="0" fontId="19" fillId="0" borderId="5" xfId="3" applyFont="1" applyBorder="1" applyAlignment="1">
      <alignment horizontal="center"/>
    </xf>
    <xf numFmtId="0" fontId="12" fillId="0" borderId="2" xfId="3" applyFont="1" applyBorder="1" applyAlignment="1">
      <alignment horizontal="center"/>
    </xf>
    <xf numFmtId="0" fontId="19" fillId="0" borderId="2" xfId="3" applyFont="1" applyBorder="1" applyAlignment="1">
      <alignment horizontal="center"/>
    </xf>
  </cellXfs>
  <cellStyles count="4">
    <cellStyle name="Обычный" xfId="0" builtinId="0"/>
    <cellStyle name="Обычный 2" xfId="3" xr:uid="{20AC18B4-E107-491E-B0B2-E58629F08446}"/>
    <cellStyle name="Обычный 2 2" xfId="2" xr:uid="{AF168EC1-AD8A-45F4-BF92-4CC4449D5693}"/>
    <cellStyle name="Финансовый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D46825-7011-4754-A9E4-3F5999CC7063}">
  <sheetPr>
    <tabColor rgb="FFFFFF00"/>
  </sheetPr>
  <dimension ref="A1:S36"/>
  <sheetViews>
    <sheetView view="pageBreakPreview" zoomScale="90" zoomScaleNormal="100" zoomScaleSheetLayoutView="90" workbookViewId="0">
      <selection activeCell="M29" sqref="M29"/>
    </sheetView>
  </sheetViews>
  <sheetFormatPr defaultRowHeight="12.75" x14ac:dyDescent="0.2"/>
  <cols>
    <col min="1" max="1" width="6.42578125" style="1" bestFit="1" customWidth="1"/>
    <col min="2" max="2" width="9.140625" style="1" customWidth="1"/>
    <col min="3" max="12" width="9.140625" style="1"/>
    <col min="13" max="13" width="11" style="1" customWidth="1"/>
    <col min="14" max="14" width="11.5703125" style="1" customWidth="1"/>
    <col min="15" max="15" width="9.140625" style="1"/>
    <col min="16" max="16" width="9" style="1" bestFit="1" customWidth="1"/>
    <col min="17" max="17" width="10" style="1" bestFit="1" customWidth="1"/>
    <col min="18" max="18" width="13.5703125" style="1" bestFit="1" customWidth="1"/>
    <col min="19" max="16384" width="9.140625" style="1"/>
  </cols>
  <sheetData>
    <row r="1" spans="1:19" ht="15.75" x14ac:dyDescent="0.25">
      <c r="A1" s="134">
        <v>45261</v>
      </c>
      <c r="B1" s="134"/>
      <c r="C1" s="134"/>
      <c r="D1" s="134"/>
      <c r="E1" s="134"/>
      <c r="F1" s="134"/>
      <c r="G1" s="134"/>
      <c r="H1" s="134"/>
      <c r="I1" s="134"/>
      <c r="J1" s="134"/>
      <c r="K1" s="134"/>
      <c r="L1" s="134"/>
      <c r="M1" s="134"/>
      <c r="N1" s="134"/>
      <c r="O1" s="1">
        <f>MONTH(A1)</f>
        <v>12</v>
      </c>
    </row>
    <row r="2" spans="1:19" ht="21.75" customHeight="1" x14ac:dyDescent="0.2">
      <c r="A2" s="135" t="s">
        <v>0</v>
      </c>
      <c r="B2" s="135"/>
      <c r="C2" s="135"/>
      <c r="D2" s="135"/>
      <c r="E2" s="135"/>
      <c r="F2" s="135"/>
      <c r="G2" s="135"/>
      <c r="H2" s="135"/>
      <c r="I2" s="135"/>
      <c r="J2" s="135"/>
      <c r="K2" s="135"/>
      <c r="L2" s="135"/>
      <c r="M2" s="135"/>
      <c r="N2" s="135"/>
      <c r="O2" s="2"/>
      <c r="P2" s="2"/>
      <c r="Q2" s="2"/>
      <c r="R2" s="2"/>
      <c r="S2" s="2"/>
    </row>
    <row r="3" spans="1:19" ht="21.75" customHeight="1" x14ac:dyDescent="0.2">
      <c r="A3" s="136"/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2"/>
      <c r="P3" s="2"/>
      <c r="Q3" s="2"/>
      <c r="R3" s="2"/>
      <c r="S3" s="2"/>
    </row>
    <row r="4" spans="1:19" x14ac:dyDescent="0.2">
      <c r="A4" s="3" t="s">
        <v>1</v>
      </c>
      <c r="B4" s="137" t="s">
        <v>2</v>
      </c>
      <c r="C4" s="138"/>
      <c r="D4" s="138"/>
      <c r="E4" s="138"/>
      <c r="F4" s="138"/>
      <c r="G4" s="138"/>
      <c r="H4" s="138"/>
      <c r="I4" s="138"/>
      <c r="J4" s="138"/>
      <c r="K4" s="138"/>
      <c r="L4" s="139"/>
      <c r="M4" s="4" t="s">
        <v>3</v>
      </c>
      <c r="N4" s="4" t="s">
        <v>4</v>
      </c>
      <c r="O4" s="2"/>
      <c r="P4" s="5"/>
      <c r="Q4" s="5"/>
      <c r="R4" s="5"/>
      <c r="S4" s="5"/>
    </row>
    <row r="5" spans="1:19" x14ac:dyDescent="0.2">
      <c r="A5" s="6" t="s">
        <v>5</v>
      </c>
      <c r="B5" s="131" t="s">
        <v>6</v>
      </c>
      <c r="C5" s="132"/>
      <c r="D5" s="132"/>
      <c r="E5" s="132"/>
      <c r="F5" s="132"/>
      <c r="G5" s="132"/>
      <c r="H5" s="132"/>
      <c r="I5" s="132"/>
      <c r="J5" s="132"/>
      <c r="K5" s="132"/>
      <c r="L5" s="133"/>
      <c r="M5" s="7" t="s">
        <v>7</v>
      </c>
      <c r="N5" s="8">
        <v>1729.01</v>
      </c>
      <c r="O5" s="9"/>
    </row>
    <row r="6" spans="1:19" x14ac:dyDescent="0.2">
      <c r="A6" s="6" t="s">
        <v>8</v>
      </c>
      <c r="B6" s="131" t="s">
        <v>9</v>
      </c>
      <c r="C6" s="132"/>
      <c r="D6" s="132"/>
      <c r="E6" s="132"/>
      <c r="F6" s="132"/>
      <c r="G6" s="132"/>
      <c r="H6" s="132"/>
      <c r="I6" s="132"/>
      <c r="J6" s="132"/>
      <c r="K6" s="132"/>
      <c r="L6" s="133"/>
      <c r="M6" s="7" t="s">
        <v>10</v>
      </c>
      <c r="N6" s="10">
        <v>781794.76</v>
      </c>
      <c r="O6" s="9"/>
    </row>
    <row r="7" spans="1:19" x14ac:dyDescent="0.2">
      <c r="A7" s="6" t="s">
        <v>11</v>
      </c>
      <c r="B7" s="126" t="s">
        <v>12</v>
      </c>
      <c r="C7" s="127"/>
      <c r="D7" s="127"/>
      <c r="E7" s="127"/>
      <c r="F7" s="127"/>
      <c r="G7" s="127"/>
      <c r="H7" s="127"/>
      <c r="I7" s="127"/>
      <c r="J7" s="127"/>
      <c r="K7" s="127"/>
      <c r="L7" s="128"/>
      <c r="M7" s="7" t="s">
        <v>13</v>
      </c>
      <c r="N7" s="11">
        <f>ROUND((MAX(N8+N9-(N10+N16),0))/((N25+N26-(N27+N33))),11)</f>
        <v>1.8085213600000001E-3</v>
      </c>
      <c r="O7" s="9"/>
      <c r="P7" s="12"/>
      <c r="Q7" s="13"/>
    </row>
    <row r="8" spans="1:19" x14ac:dyDescent="0.2">
      <c r="A8" s="6" t="s">
        <v>14</v>
      </c>
      <c r="B8" s="131" t="s">
        <v>15</v>
      </c>
      <c r="C8" s="132"/>
      <c r="D8" s="132"/>
      <c r="E8" s="132"/>
      <c r="F8" s="132"/>
      <c r="G8" s="132"/>
      <c r="H8" s="132"/>
      <c r="I8" s="132"/>
      <c r="J8" s="132"/>
      <c r="K8" s="132"/>
      <c r="L8" s="133"/>
      <c r="M8" s="7" t="s">
        <v>16</v>
      </c>
      <c r="N8" s="14">
        <v>102.381</v>
      </c>
      <c r="O8" s="15"/>
      <c r="P8" s="13"/>
    </row>
    <row r="9" spans="1:19" ht="25.7" customHeight="1" x14ac:dyDescent="0.2">
      <c r="A9" s="6" t="s">
        <v>17</v>
      </c>
      <c r="B9" s="123" t="s">
        <v>18</v>
      </c>
      <c r="C9" s="124"/>
      <c r="D9" s="124"/>
      <c r="E9" s="124"/>
      <c r="F9" s="124"/>
      <c r="G9" s="124"/>
      <c r="H9" s="124"/>
      <c r="I9" s="124"/>
      <c r="J9" s="124"/>
      <c r="K9" s="124"/>
      <c r="L9" s="125"/>
      <c r="M9" s="7" t="s">
        <v>16</v>
      </c>
      <c r="N9" s="14">
        <v>0</v>
      </c>
      <c r="O9" s="9"/>
    </row>
    <row r="10" spans="1:19" ht="25.5" customHeight="1" x14ac:dyDescent="0.2">
      <c r="A10" s="6" t="s">
        <v>19</v>
      </c>
      <c r="B10" s="123" t="s">
        <v>20</v>
      </c>
      <c r="C10" s="124"/>
      <c r="D10" s="124"/>
      <c r="E10" s="124"/>
      <c r="F10" s="124"/>
      <c r="G10" s="124"/>
      <c r="H10" s="124"/>
      <c r="I10" s="124"/>
      <c r="J10" s="124"/>
      <c r="K10" s="124"/>
      <c r="L10" s="125"/>
      <c r="M10" s="7" t="s">
        <v>16</v>
      </c>
      <c r="N10" s="14">
        <f>SUM(N11:N15)</f>
        <v>97.76400000000001</v>
      </c>
      <c r="O10" s="9"/>
    </row>
    <row r="11" spans="1:19" x14ac:dyDescent="0.2">
      <c r="A11" s="16" t="s">
        <v>21</v>
      </c>
      <c r="B11" s="120" t="s">
        <v>22</v>
      </c>
      <c r="C11" s="121"/>
      <c r="D11" s="121"/>
      <c r="E11" s="121"/>
      <c r="F11" s="121"/>
      <c r="G11" s="121"/>
      <c r="H11" s="121"/>
      <c r="I11" s="121"/>
      <c r="J11" s="121"/>
      <c r="K11" s="121"/>
      <c r="L11" s="122"/>
      <c r="M11" s="7" t="s">
        <v>16</v>
      </c>
      <c r="N11" s="10">
        <v>0</v>
      </c>
      <c r="O11" s="9"/>
    </row>
    <row r="12" spans="1:19" x14ac:dyDescent="0.2">
      <c r="A12" s="6" t="s">
        <v>23</v>
      </c>
      <c r="B12" s="120" t="s">
        <v>24</v>
      </c>
      <c r="C12" s="121"/>
      <c r="D12" s="121"/>
      <c r="E12" s="121"/>
      <c r="F12" s="121"/>
      <c r="G12" s="121"/>
      <c r="H12" s="121"/>
      <c r="I12" s="121"/>
      <c r="J12" s="121"/>
      <c r="K12" s="121"/>
      <c r="L12" s="122"/>
      <c r="M12" s="7" t="s">
        <v>16</v>
      </c>
      <c r="N12" s="14">
        <v>97.763000000000005</v>
      </c>
      <c r="O12" s="9"/>
    </row>
    <row r="13" spans="1:19" x14ac:dyDescent="0.2">
      <c r="A13" s="6" t="s">
        <v>25</v>
      </c>
      <c r="B13" s="120" t="s">
        <v>26</v>
      </c>
      <c r="C13" s="121"/>
      <c r="D13" s="121"/>
      <c r="E13" s="121"/>
      <c r="F13" s="121"/>
      <c r="G13" s="121"/>
      <c r="H13" s="121"/>
      <c r="I13" s="121"/>
      <c r="J13" s="121"/>
      <c r="K13" s="121"/>
      <c r="L13" s="122"/>
      <c r="M13" s="7" t="s">
        <v>16</v>
      </c>
      <c r="N13" s="14">
        <v>1E-3</v>
      </c>
      <c r="O13" s="9"/>
    </row>
    <row r="14" spans="1:19" x14ac:dyDescent="0.2">
      <c r="A14" s="6" t="s">
        <v>27</v>
      </c>
      <c r="B14" s="120" t="s">
        <v>28</v>
      </c>
      <c r="C14" s="121"/>
      <c r="D14" s="121"/>
      <c r="E14" s="121"/>
      <c r="F14" s="121"/>
      <c r="G14" s="121"/>
      <c r="H14" s="121"/>
      <c r="I14" s="121"/>
      <c r="J14" s="121"/>
      <c r="K14" s="121"/>
      <c r="L14" s="122"/>
      <c r="M14" s="7" t="s">
        <v>16</v>
      </c>
      <c r="N14" s="10">
        <v>0</v>
      </c>
      <c r="O14" s="9"/>
    </row>
    <row r="15" spans="1:19" x14ac:dyDescent="0.2">
      <c r="A15" s="6" t="s">
        <v>29</v>
      </c>
      <c r="B15" s="120" t="s">
        <v>30</v>
      </c>
      <c r="C15" s="121"/>
      <c r="D15" s="121"/>
      <c r="E15" s="121"/>
      <c r="F15" s="121"/>
      <c r="G15" s="121"/>
      <c r="H15" s="121"/>
      <c r="I15" s="121"/>
      <c r="J15" s="121"/>
      <c r="K15" s="121"/>
      <c r="L15" s="122"/>
      <c r="M15" s="7" t="s">
        <v>16</v>
      </c>
      <c r="N15" s="10">
        <v>0</v>
      </c>
      <c r="O15" s="9"/>
    </row>
    <row r="16" spans="1:19" ht="38.25" customHeight="1" x14ac:dyDescent="0.2">
      <c r="A16" s="6" t="s">
        <v>31</v>
      </c>
      <c r="B16" s="123" t="s">
        <v>32</v>
      </c>
      <c r="C16" s="124"/>
      <c r="D16" s="124"/>
      <c r="E16" s="124"/>
      <c r="F16" s="124"/>
      <c r="G16" s="124"/>
      <c r="H16" s="124"/>
      <c r="I16" s="124"/>
      <c r="J16" s="124"/>
      <c r="K16" s="124"/>
      <c r="L16" s="125"/>
      <c r="M16" s="7" t="s">
        <v>16</v>
      </c>
      <c r="N16" s="17">
        <v>0.12909999999999999</v>
      </c>
      <c r="O16" s="9"/>
    </row>
    <row r="17" spans="1:18" ht="25.5" customHeight="1" x14ac:dyDescent="0.2">
      <c r="A17" s="6" t="s">
        <v>33</v>
      </c>
      <c r="B17" s="123" t="s">
        <v>34</v>
      </c>
      <c r="C17" s="124"/>
      <c r="D17" s="124"/>
      <c r="E17" s="124"/>
      <c r="F17" s="124"/>
      <c r="G17" s="124"/>
      <c r="H17" s="124"/>
      <c r="I17" s="124"/>
      <c r="J17" s="124"/>
      <c r="K17" s="124"/>
      <c r="L17" s="125"/>
      <c r="M17" s="7" t="s">
        <v>35</v>
      </c>
      <c r="N17" s="10">
        <v>0</v>
      </c>
      <c r="O17" s="9"/>
    </row>
    <row r="18" spans="1:18" x14ac:dyDescent="0.2">
      <c r="A18" s="6" t="s">
        <v>36</v>
      </c>
      <c r="B18" s="131" t="s">
        <v>37</v>
      </c>
      <c r="C18" s="132"/>
      <c r="D18" s="132"/>
      <c r="E18" s="132"/>
      <c r="F18" s="132"/>
      <c r="G18" s="132"/>
      <c r="H18" s="132"/>
      <c r="I18" s="132"/>
      <c r="J18" s="132"/>
      <c r="K18" s="132"/>
      <c r="L18" s="133"/>
      <c r="M18" s="7" t="s">
        <v>35</v>
      </c>
      <c r="N18" s="10">
        <v>0</v>
      </c>
      <c r="O18" s="9"/>
    </row>
    <row r="19" spans="1:18" x14ac:dyDescent="0.2">
      <c r="A19" s="6" t="s">
        <v>38</v>
      </c>
      <c r="B19" s="120" t="s">
        <v>39</v>
      </c>
      <c r="C19" s="121"/>
      <c r="D19" s="121"/>
      <c r="E19" s="121"/>
      <c r="F19" s="121"/>
      <c r="G19" s="121"/>
      <c r="H19" s="121"/>
      <c r="I19" s="121"/>
      <c r="J19" s="121"/>
      <c r="K19" s="121"/>
      <c r="L19" s="122"/>
      <c r="M19" s="7" t="s">
        <v>35</v>
      </c>
      <c r="N19" s="10">
        <v>0</v>
      </c>
      <c r="O19" s="9"/>
    </row>
    <row r="20" spans="1:18" x14ac:dyDescent="0.2">
      <c r="A20" s="6" t="s">
        <v>40</v>
      </c>
      <c r="B20" s="120" t="s">
        <v>41</v>
      </c>
      <c r="C20" s="121"/>
      <c r="D20" s="121"/>
      <c r="E20" s="121"/>
      <c r="F20" s="121"/>
      <c r="G20" s="121"/>
      <c r="H20" s="121"/>
      <c r="I20" s="121"/>
      <c r="J20" s="121"/>
      <c r="K20" s="121"/>
      <c r="L20" s="122"/>
      <c r="M20" s="7" t="s">
        <v>35</v>
      </c>
      <c r="N20" s="10">
        <v>0</v>
      </c>
      <c r="O20" s="9"/>
    </row>
    <row r="21" spans="1:18" x14ac:dyDescent="0.2">
      <c r="A21" s="6" t="s">
        <v>42</v>
      </c>
      <c r="B21" s="120" t="s">
        <v>43</v>
      </c>
      <c r="C21" s="121"/>
      <c r="D21" s="121"/>
      <c r="E21" s="121"/>
      <c r="F21" s="121"/>
      <c r="G21" s="121"/>
      <c r="H21" s="121"/>
      <c r="I21" s="121"/>
      <c r="J21" s="121"/>
      <c r="K21" s="121"/>
      <c r="L21" s="122"/>
      <c r="M21" s="7" t="s">
        <v>35</v>
      </c>
      <c r="N21" s="10">
        <v>0</v>
      </c>
      <c r="O21" s="9"/>
    </row>
    <row r="22" spans="1:18" x14ac:dyDescent="0.2">
      <c r="A22" s="6" t="s">
        <v>44</v>
      </c>
      <c r="B22" s="131" t="s">
        <v>45</v>
      </c>
      <c r="C22" s="132"/>
      <c r="D22" s="132"/>
      <c r="E22" s="132"/>
      <c r="F22" s="132"/>
      <c r="G22" s="132"/>
      <c r="H22" s="132"/>
      <c r="I22" s="132"/>
      <c r="J22" s="132"/>
      <c r="K22" s="132"/>
      <c r="L22" s="133"/>
      <c r="M22" s="7" t="s">
        <v>35</v>
      </c>
      <c r="N22" s="10">
        <v>0</v>
      </c>
      <c r="O22" s="9"/>
    </row>
    <row r="23" spans="1:18" x14ac:dyDescent="0.2">
      <c r="A23" s="6" t="s">
        <v>46</v>
      </c>
      <c r="B23" s="120" t="s">
        <v>39</v>
      </c>
      <c r="C23" s="121"/>
      <c r="D23" s="121"/>
      <c r="E23" s="121"/>
      <c r="F23" s="121"/>
      <c r="G23" s="121"/>
      <c r="H23" s="121"/>
      <c r="I23" s="121"/>
      <c r="J23" s="121"/>
      <c r="K23" s="121"/>
      <c r="L23" s="122"/>
      <c r="M23" s="7" t="s">
        <v>35</v>
      </c>
      <c r="N23" s="10">
        <v>0</v>
      </c>
      <c r="O23" s="9"/>
      <c r="R23" s="18"/>
    </row>
    <row r="24" spans="1:18" x14ac:dyDescent="0.2">
      <c r="A24" s="6" t="s">
        <v>47</v>
      </c>
      <c r="B24" s="120" t="s">
        <v>43</v>
      </c>
      <c r="C24" s="121"/>
      <c r="D24" s="121"/>
      <c r="E24" s="121"/>
      <c r="F24" s="121"/>
      <c r="G24" s="121"/>
      <c r="H24" s="121"/>
      <c r="I24" s="121"/>
      <c r="J24" s="121"/>
      <c r="K24" s="121"/>
      <c r="L24" s="122"/>
      <c r="M24" s="7" t="s">
        <v>35</v>
      </c>
      <c r="N24" s="10">
        <v>0</v>
      </c>
      <c r="O24" s="9"/>
      <c r="R24" s="19"/>
    </row>
    <row r="25" spans="1:18" x14ac:dyDescent="0.2">
      <c r="A25" s="6" t="s">
        <v>48</v>
      </c>
      <c r="B25" s="131" t="s">
        <v>49</v>
      </c>
      <c r="C25" s="132"/>
      <c r="D25" s="132"/>
      <c r="E25" s="132"/>
      <c r="F25" s="132"/>
      <c r="G25" s="132"/>
      <c r="H25" s="132"/>
      <c r="I25" s="132"/>
      <c r="J25" s="132"/>
      <c r="K25" s="132"/>
      <c r="L25" s="133"/>
      <c r="M25" s="7" t="s">
        <v>35</v>
      </c>
      <c r="N25" s="14">
        <v>56031.165999999997</v>
      </c>
      <c r="O25" s="9"/>
      <c r="P25" s="20"/>
    </row>
    <row r="26" spans="1:18" x14ac:dyDescent="0.2">
      <c r="A26" s="6" t="s">
        <v>50</v>
      </c>
      <c r="B26" s="131" t="s">
        <v>51</v>
      </c>
      <c r="C26" s="132"/>
      <c r="D26" s="132"/>
      <c r="E26" s="132"/>
      <c r="F26" s="132"/>
      <c r="G26" s="132"/>
      <c r="H26" s="132"/>
      <c r="I26" s="132"/>
      <c r="J26" s="132"/>
      <c r="K26" s="132"/>
      <c r="L26" s="133"/>
      <c r="M26" s="7" t="s">
        <v>35</v>
      </c>
      <c r="N26" s="10">
        <v>0</v>
      </c>
      <c r="O26" s="9"/>
    </row>
    <row r="27" spans="1:18" ht="25.5" customHeight="1" x14ac:dyDescent="0.2">
      <c r="A27" s="6" t="s">
        <v>52</v>
      </c>
      <c r="B27" s="123" t="s">
        <v>53</v>
      </c>
      <c r="C27" s="124"/>
      <c r="D27" s="124"/>
      <c r="E27" s="124"/>
      <c r="F27" s="124"/>
      <c r="G27" s="124"/>
      <c r="H27" s="124"/>
      <c r="I27" s="124"/>
      <c r="J27" s="124"/>
      <c r="K27" s="124"/>
      <c r="L27" s="125"/>
      <c r="M27" s="7" t="s">
        <v>35</v>
      </c>
      <c r="N27" s="14">
        <f>SUM(N28:N32)</f>
        <v>53485.136000000013</v>
      </c>
      <c r="O27" s="21"/>
    </row>
    <row r="28" spans="1:18" x14ac:dyDescent="0.2">
      <c r="A28" s="6" t="s">
        <v>54</v>
      </c>
      <c r="B28" s="120" t="s">
        <v>22</v>
      </c>
      <c r="C28" s="121"/>
      <c r="D28" s="121"/>
      <c r="E28" s="121"/>
      <c r="F28" s="121"/>
      <c r="G28" s="121"/>
      <c r="H28" s="121"/>
      <c r="I28" s="121"/>
      <c r="J28" s="121"/>
      <c r="K28" s="121"/>
      <c r="L28" s="122"/>
      <c r="M28" s="7" t="s">
        <v>35</v>
      </c>
      <c r="N28" s="22">
        <v>0</v>
      </c>
      <c r="O28" s="9"/>
    </row>
    <row r="29" spans="1:18" x14ac:dyDescent="0.2">
      <c r="A29" s="6" t="s">
        <v>55</v>
      </c>
      <c r="B29" s="120" t="s">
        <v>24</v>
      </c>
      <c r="C29" s="121"/>
      <c r="D29" s="121"/>
      <c r="E29" s="121"/>
      <c r="F29" s="121"/>
      <c r="G29" s="121"/>
      <c r="H29" s="121"/>
      <c r="I29" s="121"/>
      <c r="J29" s="121"/>
      <c r="K29" s="121"/>
      <c r="L29" s="122"/>
      <c r="M29" s="7" t="s">
        <v>35</v>
      </c>
      <c r="N29" s="14">
        <v>53484.27900000001</v>
      </c>
      <c r="O29" s="9"/>
      <c r="P29" s="20"/>
    </row>
    <row r="30" spans="1:18" x14ac:dyDescent="0.2">
      <c r="A30" s="6" t="s">
        <v>56</v>
      </c>
      <c r="B30" s="120" t="s">
        <v>26</v>
      </c>
      <c r="C30" s="121"/>
      <c r="D30" s="121"/>
      <c r="E30" s="121"/>
      <c r="F30" s="121"/>
      <c r="G30" s="121"/>
      <c r="H30" s="121"/>
      <c r="I30" s="121"/>
      <c r="J30" s="121"/>
      <c r="K30" s="121"/>
      <c r="L30" s="122"/>
      <c r="M30" s="7" t="s">
        <v>35</v>
      </c>
      <c r="N30" s="14">
        <v>0.85699999999999998</v>
      </c>
      <c r="O30" s="9"/>
    </row>
    <row r="31" spans="1:18" x14ac:dyDescent="0.2">
      <c r="A31" s="6" t="s">
        <v>57</v>
      </c>
      <c r="B31" s="120" t="s">
        <v>28</v>
      </c>
      <c r="C31" s="121"/>
      <c r="D31" s="121"/>
      <c r="E31" s="121"/>
      <c r="F31" s="121"/>
      <c r="G31" s="121"/>
      <c r="H31" s="121"/>
      <c r="I31" s="121"/>
      <c r="J31" s="121"/>
      <c r="K31" s="121"/>
      <c r="L31" s="122"/>
      <c r="M31" s="7" t="s">
        <v>35</v>
      </c>
      <c r="N31" s="10">
        <v>0</v>
      </c>
      <c r="O31" s="9"/>
    </row>
    <row r="32" spans="1:18" x14ac:dyDescent="0.2">
      <c r="A32" s="6" t="s">
        <v>58</v>
      </c>
      <c r="B32" s="120" t="s">
        <v>30</v>
      </c>
      <c r="C32" s="121"/>
      <c r="D32" s="121"/>
      <c r="E32" s="121"/>
      <c r="F32" s="121"/>
      <c r="G32" s="121"/>
      <c r="H32" s="121"/>
      <c r="I32" s="121"/>
      <c r="J32" s="121"/>
      <c r="K32" s="121"/>
      <c r="L32" s="122"/>
      <c r="M32" s="7" t="s">
        <v>35</v>
      </c>
      <c r="N32" s="10">
        <v>0</v>
      </c>
      <c r="O32" s="9"/>
    </row>
    <row r="33" spans="1:15" ht="38.25" customHeight="1" x14ac:dyDescent="0.2">
      <c r="A33" s="6" t="s">
        <v>59</v>
      </c>
      <c r="B33" s="123" t="s">
        <v>60</v>
      </c>
      <c r="C33" s="124"/>
      <c r="D33" s="124"/>
      <c r="E33" s="124"/>
      <c r="F33" s="124"/>
      <c r="G33" s="124"/>
      <c r="H33" s="124"/>
      <c r="I33" s="124"/>
      <c r="J33" s="124"/>
      <c r="K33" s="124"/>
      <c r="L33" s="125"/>
      <c r="M33" s="7" t="s">
        <v>35</v>
      </c>
      <c r="N33" s="17">
        <v>64.5</v>
      </c>
      <c r="O33" s="9"/>
    </row>
    <row r="34" spans="1:15" ht="26.25" customHeight="1" x14ac:dyDescent="0.2">
      <c r="A34" s="6" t="s">
        <v>61</v>
      </c>
      <c r="B34" s="126" t="s">
        <v>62</v>
      </c>
      <c r="C34" s="127"/>
      <c r="D34" s="127"/>
      <c r="E34" s="127"/>
      <c r="F34" s="127"/>
      <c r="G34" s="127"/>
      <c r="H34" s="127"/>
      <c r="I34" s="127"/>
      <c r="J34" s="127"/>
      <c r="K34" s="127"/>
      <c r="L34" s="128"/>
      <c r="M34" s="7" t="s">
        <v>7</v>
      </c>
      <c r="N34" s="17">
        <v>0</v>
      </c>
      <c r="O34" s="23"/>
    </row>
    <row r="35" spans="1:15" ht="12.75" customHeight="1" x14ac:dyDescent="0.2">
      <c r="A35" s="129" t="s">
        <v>63</v>
      </c>
      <c r="B35" s="129"/>
      <c r="C35" s="129"/>
      <c r="D35" s="129"/>
      <c r="E35" s="129"/>
      <c r="F35" s="129"/>
      <c r="G35" s="129"/>
      <c r="H35" s="129"/>
      <c r="I35" s="129"/>
      <c r="J35" s="129"/>
      <c r="K35" s="129"/>
      <c r="L35" s="129"/>
      <c r="M35" s="129"/>
      <c r="N35" s="129"/>
    </row>
    <row r="36" spans="1:15" x14ac:dyDescent="0.2">
      <c r="A36" s="130"/>
      <c r="B36" s="130"/>
      <c r="C36" s="130"/>
      <c r="D36" s="130"/>
      <c r="E36" s="130"/>
      <c r="F36" s="130"/>
      <c r="G36" s="130"/>
      <c r="H36" s="130"/>
      <c r="I36" s="130"/>
      <c r="J36" s="130"/>
      <c r="K36" s="130"/>
      <c r="L36" s="130"/>
      <c r="M36" s="130"/>
      <c r="N36" s="130"/>
    </row>
  </sheetData>
  <mergeCells count="34">
    <mergeCell ref="B13:L13"/>
    <mergeCell ref="A1:N1"/>
    <mergeCell ref="A2:N3"/>
    <mergeCell ref="B4:L4"/>
    <mergeCell ref="B5:L5"/>
    <mergeCell ref="B6:L6"/>
    <mergeCell ref="B7:L7"/>
    <mergeCell ref="B8:L8"/>
    <mergeCell ref="B9:L9"/>
    <mergeCell ref="B10:L10"/>
    <mergeCell ref="B11:L11"/>
    <mergeCell ref="B12:L12"/>
    <mergeCell ref="B25:L25"/>
    <mergeCell ref="B14:L14"/>
    <mergeCell ref="B15:L15"/>
    <mergeCell ref="B16:L16"/>
    <mergeCell ref="B17:L17"/>
    <mergeCell ref="B18:L18"/>
    <mergeCell ref="B19:L19"/>
    <mergeCell ref="B20:L20"/>
    <mergeCell ref="B21:L21"/>
    <mergeCell ref="B22:L22"/>
    <mergeCell ref="B23:L23"/>
    <mergeCell ref="B24:L24"/>
    <mergeCell ref="B32:L32"/>
    <mergeCell ref="B33:L33"/>
    <mergeCell ref="B34:L34"/>
    <mergeCell ref="A35:N36"/>
    <mergeCell ref="B26:L26"/>
    <mergeCell ref="B27:L27"/>
    <mergeCell ref="B28:L28"/>
    <mergeCell ref="B29:L29"/>
    <mergeCell ref="B30:L30"/>
    <mergeCell ref="B31:L31"/>
  </mergeCells>
  <pageMargins left="0.70866141732283472" right="0.70866141732283472" top="0.74803149606299213" bottom="0.74803149606299213" header="0.31496062992125984" footer="0.31496062992125984"/>
  <pageSetup paperSize="9" scale="75" orientation="landscape" r:id="rId1"/>
  <headerFooter>
    <oddFooter>Страница  &amp;P из &amp;N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46463C-CE57-44C9-A877-AFB0DE0CED6B}">
  <sheetPr>
    <tabColor theme="5" tint="0.59999389629810485"/>
    <pageSetUpPr fitToPage="1"/>
  </sheetPr>
  <dimension ref="A1:AA664"/>
  <sheetViews>
    <sheetView view="pageBreakPreview" zoomScale="75" zoomScaleNormal="100" zoomScaleSheetLayoutView="75" workbookViewId="0">
      <pane ySplit="4" topLeftCell="A616" activePane="bottomLeft" state="frozen"/>
      <selection activeCell="B34" sqref="B34:L34"/>
      <selection pane="bottomLeft" activeCell="B34" sqref="B34:L34"/>
    </sheetView>
  </sheetViews>
  <sheetFormatPr defaultRowHeight="12.75" outlineLevelRow="1" x14ac:dyDescent="0.2"/>
  <cols>
    <col min="1" max="1" width="9.140625" style="24"/>
    <col min="2" max="2" width="32.140625" style="24" bestFit="1" customWidth="1"/>
    <col min="3" max="3" width="13.42578125" style="24" customWidth="1"/>
    <col min="4" max="27" width="12" style="24" customWidth="1"/>
    <col min="28" max="16384" width="9.140625" style="24"/>
  </cols>
  <sheetData>
    <row r="1" spans="1:27" ht="12.75" customHeight="1" x14ac:dyDescent="0.2">
      <c r="A1" s="186" t="s">
        <v>1032</v>
      </c>
      <c r="B1" s="186"/>
      <c r="C1" s="186"/>
      <c r="D1" s="186"/>
      <c r="E1" s="186"/>
      <c r="F1" s="186"/>
      <c r="G1" s="186"/>
      <c r="H1" s="186"/>
      <c r="I1" s="186"/>
      <c r="J1" s="186"/>
      <c r="K1" s="186"/>
      <c r="L1" s="186"/>
      <c r="M1" s="186"/>
      <c r="N1" s="186"/>
      <c r="O1" s="186"/>
      <c r="P1" s="186"/>
      <c r="Q1" s="186"/>
      <c r="R1" s="186"/>
      <c r="S1" s="186"/>
      <c r="T1" s="186"/>
      <c r="U1" s="186"/>
      <c r="V1" s="186"/>
      <c r="W1" s="186"/>
      <c r="X1" s="186"/>
      <c r="Y1" s="186"/>
      <c r="Z1" s="186"/>
      <c r="AA1" s="186"/>
    </row>
    <row r="2" spans="1:27" x14ac:dyDescent="0.2">
      <c r="A2" s="186"/>
      <c r="B2" s="186"/>
      <c r="C2" s="186"/>
      <c r="D2" s="186"/>
      <c r="E2" s="186"/>
      <c r="F2" s="186"/>
      <c r="G2" s="186"/>
      <c r="H2" s="186"/>
      <c r="I2" s="186"/>
      <c r="J2" s="186"/>
      <c r="K2" s="186"/>
      <c r="L2" s="186"/>
      <c r="M2" s="186"/>
      <c r="N2" s="186"/>
      <c r="O2" s="186"/>
      <c r="P2" s="186"/>
      <c r="Q2" s="186"/>
      <c r="R2" s="186"/>
      <c r="S2" s="186"/>
      <c r="T2" s="186"/>
      <c r="U2" s="186"/>
      <c r="V2" s="186"/>
      <c r="W2" s="186"/>
      <c r="X2" s="186"/>
      <c r="Y2" s="186"/>
      <c r="Z2" s="186"/>
      <c r="AA2" s="186"/>
    </row>
    <row r="3" spans="1:27" x14ac:dyDescent="0.2">
      <c r="A3" s="192"/>
      <c r="B3" s="192"/>
      <c r="C3" s="192"/>
      <c r="D3" s="192"/>
      <c r="E3" s="192"/>
      <c r="F3" s="192"/>
      <c r="G3" s="192"/>
      <c r="H3" s="192"/>
      <c r="I3" s="192"/>
      <c r="J3" s="192"/>
      <c r="K3" s="192"/>
      <c r="L3" s="192"/>
      <c r="M3" s="192"/>
      <c r="N3" s="192"/>
      <c r="O3" s="192"/>
      <c r="P3" s="192"/>
      <c r="Q3" s="192"/>
      <c r="R3" s="192"/>
      <c r="S3" s="192"/>
      <c r="T3" s="192"/>
      <c r="U3" s="192"/>
      <c r="V3" s="192"/>
      <c r="W3" s="192"/>
      <c r="X3" s="192"/>
      <c r="Y3" s="192"/>
      <c r="Z3" s="192"/>
      <c r="AA3" s="192"/>
    </row>
    <row r="4" spans="1:27" ht="15" customHeight="1" x14ac:dyDescent="0.25">
      <c r="A4" s="189" t="s">
        <v>208</v>
      </c>
      <c r="B4" s="193"/>
      <c r="C4" s="193"/>
      <c r="D4" s="193"/>
      <c r="E4" s="193"/>
      <c r="F4" s="193"/>
      <c r="G4" s="193"/>
      <c r="H4" s="193"/>
      <c r="I4" s="193"/>
      <c r="J4" s="193"/>
      <c r="K4" s="193"/>
      <c r="L4" s="193"/>
      <c r="M4" s="193"/>
      <c r="N4" s="193"/>
      <c r="O4" s="193"/>
      <c r="P4" s="193"/>
      <c r="Q4" s="193"/>
      <c r="R4" s="193"/>
      <c r="S4" s="193"/>
      <c r="T4" s="193"/>
      <c r="U4" s="193"/>
      <c r="V4" s="193"/>
      <c r="W4" s="193"/>
      <c r="X4" s="193"/>
      <c r="Y4" s="193"/>
      <c r="Z4" s="193"/>
      <c r="AA4" s="194"/>
    </row>
    <row r="5" spans="1:27" x14ac:dyDescent="0.2">
      <c r="A5" s="175" t="s">
        <v>209</v>
      </c>
      <c r="B5" s="176"/>
      <c r="C5" s="176"/>
      <c r="D5" s="176"/>
      <c r="E5" s="176"/>
      <c r="F5" s="176"/>
      <c r="G5" s="176"/>
      <c r="H5" s="176"/>
      <c r="I5" s="176"/>
      <c r="J5" s="176"/>
      <c r="K5" s="176"/>
      <c r="L5" s="176"/>
      <c r="M5" s="176"/>
      <c r="N5" s="176"/>
      <c r="O5" s="176"/>
      <c r="P5" s="176"/>
      <c r="Q5" s="176"/>
      <c r="R5" s="176"/>
      <c r="S5" s="176"/>
      <c r="T5" s="176"/>
      <c r="U5" s="176"/>
      <c r="V5" s="176"/>
      <c r="W5" s="176"/>
      <c r="X5" s="176"/>
      <c r="Y5" s="176"/>
      <c r="Z5" s="176"/>
      <c r="AA5" s="177"/>
    </row>
    <row r="6" spans="1:27" ht="27" customHeight="1" x14ac:dyDescent="0.2">
      <c r="A6" s="26" t="s">
        <v>64</v>
      </c>
      <c r="B6" s="27" t="s">
        <v>210</v>
      </c>
      <c r="C6" s="26" t="s">
        <v>211</v>
      </c>
      <c r="D6" s="27" t="s">
        <v>212</v>
      </c>
      <c r="E6" s="27" t="s">
        <v>213</v>
      </c>
      <c r="F6" s="27" t="s">
        <v>214</v>
      </c>
      <c r="G6" s="27" t="s">
        <v>215</v>
      </c>
      <c r="H6" s="27" t="s">
        <v>216</v>
      </c>
      <c r="I6" s="27" t="s">
        <v>217</v>
      </c>
      <c r="J6" s="27" t="s">
        <v>218</v>
      </c>
      <c r="K6" s="27" t="s">
        <v>219</v>
      </c>
      <c r="L6" s="27" t="s">
        <v>220</v>
      </c>
      <c r="M6" s="27" t="s">
        <v>221</v>
      </c>
      <c r="N6" s="27" t="s">
        <v>222</v>
      </c>
      <c r="O6" s="27" t="s">
        <v>223</v>
      </c>
      <c r="P6" s="27" t="s">
        <v>224</v>
      </c>
      <c r="Q6" s="27" t="s">
        <v>225</v>
      </c>
      <c r="R6" s="27" t="s">
        <v>226</v>
      </c>
      <c r="S6" s="27" t="s">
        <v>227</v>
      </c>
      <c r="T6" s="27" t="s">
        <v>228</v>
      </c>
      <c r="U6" s="27" t="s">
        <v>229</v>
      </c>
      <c r="V6" s="27" t="s">
        <v>230</v>
      </c>
      <c r="W6" s="27" t="s">
        <v>231</v>
      </c>
      <c r="X6" s="27" t="s">
        <v>232</v>
      </c>
      <c r="Y6" s="27" t="s">
        <v>233</v>
      </c>
      <c r="Z6" s="27" t="s">
        <v>234</v>
      </c>
      <c r="AA6" s="27" t="s">
        <v>235</v>
      </c>
    </row>
    <row r="7" spans="1:27" x14ac:dyDescent="0.2">
      <c r="A7" s="98" t="s">
        <v>1033</v>
      </c>
      <c r="B7" s="28" t="str">
        <f>"01"&amp;"."&amp;$B$663&amp;"."&amp;$B$664</f>
        <v>01.12.2023</v>
      </c>
      <c r="C7" s="90" t="s">
        <v>76</v>
      </c>
      <c r="D7" s="91">
        <f>ROUND(((D8+D9+D11+D10)/1000),5)</f>
        <v>1.66377</v>
      </c>
      <c r="E7" s="91">
        <f>ROUND(((E8+E9+E11+E10)/1000),5)</f>
        <v>1.5761700000000001</v>
      </c>
      <c r="F7" s="91">
        <f>ROUND(((F8+F9+F11+F10)/1000),5)</f>
        <v>1.53363</v>
      </c>
      <c r="G7" s="91">
        <f t="shared" ref="G7:AA7" si="0">ROUND(((G8+G9+G11+G10)/1000),5)</f>
        <v>1.5149300000000001</v>
      </c>
      <c r="H7" s="91">
        <f t="shared" si="0"/>
        <v>1.5711299999999999</v>
      </c>
      <c r="I7" s="91">
        <f t="shared" si="0"/>
        <v>1.7021599999999999</v>
      </c>
      <c r="J7" s="91">
        <f t="shared" si="0"/>
        <v>1.8785799999999999</v>
      </c>
      <c r="K7" s="91">
        <f t="shared" si="0"/>
        <v>2.1298499999999998</v>
      </c>
      <c r="L7" s="91">
        <f t="shared" si="0"/>
        <v>2.2900399999999999</v>
      </c>
      <c r="M7" s="91">
        <f t="shared" si="0"/>
        <v>2.3975900000000001</v>
      </c>
      <c r="N7" s="91">
        <f t="shared" si="0"/>
        <v>2.4363199999999998</v>
      </c>
      <c r="O7" s="91">
        <f t="shared" si="0"/>
        <v>2.5109599999999999</v>
      </c>
      <c r="P7" s="91">
        <f t="shared" si="0"/>
        <v>2.4781399999999998</v>
      </c>
      <c r="Q7" s="91">
        <f t="shared" si="0"/>
        <v>2.5086900000000001</v>
      </c>
      <c r="R7" s="91">
        <f t="shared" si="0"/>
        <v>2.4897499999999999</v>
      </c>
      <c r="S7" s="91">
        <f t="shared" si="0"/>
        <v>2.5228600000000001</v>
      </c>
      <c r="T7" s="91">
        <f t="shared" si="0"/>
        <v>2.4359899999999999</v>
      </c>
      <c r="U7" s="91">
        <f t="shared" si="0"/>
        <v>2.43838</v>
      </c>
      <c r="V7" s="91">
        <f t="shared" si="0"/>
        <v>2.4340899999999999</v>
      </c>
      <c r="W7" s="91">
        <f t="shared" si="0"/>
        <v>2.3551600000000001</v>
      </c>
      <c r="X7" s="91">
        <f t="shared" si="0"/>
        <v>2.2878699999999998</v>
      </c>
      <c r="Y7" s="91">
        <f t="shared" si="0"/>
        <v>2.1638099999999998</v>
      </c>
      <c r="Z7" s="91">
        <f t="shared" si="0"/>
        <v>1.96017</v>
      </c>
      <c r="AA7" s="91">
        <f t="shared" si="0"/>
        <v>1.82301</v>
      </c>
    </row>
    <row r="8" spans="1:27" ht="12.75" customHeight="1" outlineLevel="1" x14ac:dyDescent="0.2">
      <c r="A8" s="99" t="s">
        <v>1034</v>
      </c>
      <c r="B8" s="63" t="s">
        <v>238</v>
      </c>
      <c r="C8" s="43" t="s">
        <v>79</v>
      </c>
      <c r="D8" s="44">
        <v>1263.55</v>
      </c>
      <c r="E8" s="44">
        <v>1175.95</v>
      </c>
      <c r="F8" s="44">
        <v>1133.4100000000001</v>
      </c>
      <c r="G8" s="44">
        <v>1114.71</v>
      </c>
      <c r="H8" s="44">
        <v>1170.9100000000001</v>
      </c>
      <c r="I8" s="44">
        <v>1301.94</v>
      </c>
      <c r="J8" s="44">
        <v>1478.36</v>
      </c>
      <c r="K8" s="44">
        <v>1729.63</v>
      </c>
      <c r="L8" s="44">
        <v>1889.82</v>
      </c>
      <c r="M8" s="44">
        <v>1997.37</v>
      </c>
      <c r="N8" s="44">
        <v>2036.1</v>
      </c>
      <c r="O8" s="44">
        <v>2110.7399999999998</v>
      </c>
      <c r="P8" s="44">
        <v>2077.92</v>
      </c>
      <c r="Q8" s="44">
        <v>2108.4699999999998</v>
      </c>
      <c r="R8" s="44">
        <v>2089.5300000000002</v>
      </c>
      <c r="S8" s="44">
        <v>2122.64</v>
      </c>
      <c r="T8" s="44">
        <v>2035.77</v>
      </c>
      <c r="U8" s="44">
        <v>2038.16</v>
      </c>
      <c r="V8" s="44">
        <v>2033.87</v>
      </c>
      <c r="W8" s="44">
        <v>1954.94</v>
      </c>
      <c r="X8" s="44">
        <v>1887.65</v>
      </c>
      <c r="Y8" s="44">
        <v>1763.59</v>
      </c>
      <c r="Z8" s="44">
        <v>1559.95</v>
      </c>
      <c r="AA8" s="44">
        <v>1422.79</v>
      </c>
    </row>
    <row r="9" spans="1:27" ht="12.75" customHeight="1" outlineLevel="1" x14ac:dyDescent="0.2">
      <c r="A9" s="99" t="s">
        <v>1035</v>
      </c>
      <c r="B9" s="63" t="s">
        <v>90</v>
      </c>
      <c r="C9" s="43" t="s">
        <v>79</v>
      </c>
      <c r="D9" s="44">
        <v>66.180000000000007</v>
      </c>
      <c r="E9" s="44">
        <f>$D$9</f>
        <v>66.180000000000007</v>
      </c>
      <c r="F9" s="44">
        <f t="shared" ref="F9:AA9" si="1">$D$9</f>
        <v>66.180000000000007</v>
      </c>
      <c r="G9" s="44">
        <f t="shared" si="1"/>
        <v>66.180000000000007</v>
      </c>
      <c r="H9" s="44">
        <f t="shared" si="1"/>
        <v>66.180000000000007</v>
      </c>
      <c r="I9" s="44">
        <f t="shared" si="1"/>
        <v>66.180000000000007</v>
      </c>
      <c r="J9" s="44">
        <f t="shared" si="1"/>
        <v>66.180000000000007</v>
      </c>
      <c r="K9" s="44">
        <f t="shared" si="1"/>
        <v>66.180000000000007</v>
      </c>
      <c r="L9" s="44">
        <f t="shared" si="1"/>
        <v>66.180000000000007</v>
      </c>
      <c r="M9" s="44">
        <f t="shared" si="1"/>
        <v>66.180000000000007</v>
      </c>
      <c r="N9" s="44">
        <f t="shared" si="1"/>
        <v>66.180000000000007</v>
      </c>
      <c r="O9" s="44">
        <f t="shared" si="1"/>
        <v>66.180000000000007</v>
      </c>
      <c r="P9" s="44">
        <f t="shared" si="1"/>
        <v>66.180000000000007</v>
      </c>
      <c r="Q9" s="44">
        <f t="shared" si="1"/>
        <v>66.180000000000007</v>
      </c>
      <c r="R9" s="44">
        <f t="shared" si="1"/>
        <v>66.180000000000007</v>
      </c>
      <c r="S9" s="44">
        <f t="shared" si="1"/>
        <v>66.180000000000007</v>
      </c>
      <c r="T9" s="44">
        <f t="shared" si="1"/>
        <v>66.180000000000007</v>
      </c>
      <c r="U9" s="44">
        <f t="shared" si="1"/>
        <v>66.180000000000007</v>
      </c>
      <c r="V9" s="44">
        <f t="shared" si="1"/>
        <v>66.180000000000007</v>
      </c>
      <c r="W9" s="44">
        <f t="shared" si="1"/>
        <v>66.180000000000007</v>
      </c>
      <c r="X9" s="44">
        <f t="shared" si="1"/>
        <v>66.180000000000007</v>
      </c>
      <c r="Y9" s="44">
        <f t="shared" si="1"/>
        <v>66.180000000000007</v>
      </c>
      <c r="Z9" s="44">
        <f t="shared" si="1"/>
        <v>66.180000000000007</v>
      </c>
      <c r="AA9" s="44">
        <f t="shared" si="1"/>
        <v>66.180000000000007</v>
      </c>
    </row>
    <row r="10" spans="1:27" ht="12.75" customHeight="1" outlineLevel="1" x14ac:dyDescent="0.2">
      <c r="A10" s="99" t="s">
        <v>1036</v>
      </c>
      <c r="B10" s="63" t="s">
        <v>83</v>
      </c>
      <c r="C10" s="43" t="s">
        <v>79</v>
      </c>
      <c r="D10" s="44">
        <v>3.35</v>
      </c>
      <c r="E10" s="44">
        <v>3.35</v>
      </c>
      <c r="F10" s="44">
        <v>3.35</v>
      </c>
      <c r="G10" s="44">
        <v>3.35</v>
      </c>
      <c r="H10" s="44">
        <v>3.35</v>
      </c>
      <c r="I10" s="44">
        <v>3.35</v>
      </c>
      <c r="J10" s="44">
        <v>3.35</v>
      </c>
      <c r="K10" s="44">
        <v>3.35</v>
      </c>
      <c r="L10" s="44">
        <v>3.35</v>
      </c>
      <c r="M10" s="44">
        <v>3.35</v>
      </c>
      <c r="N10" s="44">
        <v>3.35</v>
      </c>
      <c r="O10" s="44">
        <v>3.35</v>
      </c>
      <c r="P10" s="44">
        <v>3.35</v>
      </c>
      <c r="Q10" s="44">
        <v>3.35</v>
      </c>
      <c r="R10" s="44">
        <v>3.35</v>
      </c>
      <c r="S10" s="44">
        <v>3.35</v>
      </c>
      <c r="T10" s="44">
        <v>3.35</v>
      </c>
      <c r="U10" s="44">
        <v>3.35</v>
      </c>
      <c r="V10" s="44">
        <v>3.35</v>
      </c>
      <c r="W10" s="44">
        <v>3.35</v>
      </c>
      <c r="X10" s="44">
        <v>3.35</v>
      </c>
      <c r="Y10" s="44">
        <v>3.35</v>
      </c>
      <c r="Z10" s="44">
        <v>3.35</v>
      </c>
      <c r="AA10" s="44">
        <v>3.35</v>
      </c>
    </row>
    <row r="11" spans="1:27" ht="12.75" customHeight="1" outlineLevel="1" x14ac:dyDescent="0.2">
      <c r="A11" s="99" t="s">
        <v>1037</v>
      </c>
      <c r="B11" s="63" t="s">
        <v>81</v>
      </c>
      <c r="C11" s="43" t="s">
        <v>79</v>
      </c>
      <c r="D11" s="44">
        <v>330.69</v>
      </c>
      <c r="E11" s="44">
        <f>$D$11</f>
        <v>330.69</v>
      </c>
      <c r="F11" s="44">
        <f t="shared" ref="F11:AA11" si="2">$D$11</f>
        <v>330.69</v>
      </c>
      <c r="G11" s="44">
        <f t="shared" si="2"/>
        <v>330.69</v>
      </c>
      <c r="H11" s="44">
        <f t="shared" si="2"/>
        <v>330.69</v>
      </c>
      <c r="I11" s="44">
        <f t="shared" si="2"/>
        <v>330.69</v>
      </c>
      <c r="J11" s="44">
        <f t="shared" si="2"/>
        <v>330.69</v>
      </c>
      <c r="K11" s="44">
        <f t="shared" si="2"/>
        <v>330.69</v>
      </c>
      <c r="L11" s="44">
        <f t="shared" si="2"/>
        <v>330.69</v>
      </c>
      <c r="M11" s="44">
        <f t="shared" si="2"/>
        <v>330.69</v>
      </c>
      <c r="N11" s="44">
        <f t="shared" si="2"/>
        <v>330.69</v>
      </c>
      <c r="O11" s="44">
        <f t="shared" si="2"/>
        <v>330.69</v>
      </c>
      <c r="P11" s="44">
        <f t="shared" si="2"/>
        <v>330.69</v>
      </c>
      <c r="Q11" s="44">
        <f t="shared" si="2"/>
        <v>330.69</v>
      </c>
      <c r="R11" s="44">
        <f t="shared" si="2"/>
        <v>330.69</v>
      </c>
      <c r="S11" s="44">
        <f t="shared" si="2"/>
        <v>330.69</v>
      </c>
      <c r="T11" s="44">
        <f t="shared" si="2"/>
        <v>330.69</v>
      </c>
      <c r="U11" s="44">
        <f t="shared" si="2"/>
        <v>330.69</v>
      </c>
      <c r="V11" s="44">
        <f t="shared" si="2"/>
        <v>330.69</v>
      </c>
      <c r="W11" s="44">
        <f t="shared" si="2"/>
        <v>330.69</v>
      </c>
      <c r="X11" s="44">
        <f t="shared" si="2"/>
        <v>330.69</v>
      </c>
      <c r="Y11" s="44">
        <f t="shared" si="2"/>
        <v>330.69</v>
      </c>
      <c r="Z11" s="44">
        <f t="shared" si="2"/>
        <v>330.69</v>
      </c>
      <c r="AA11" s="44">
        <f t="shared" si="2"/>
        <v>330.69</v>
      </c>
    </row>
    <row r="12" spans="1:27" x14ac:dyDescent="0.2">
      <c r="A12" s="98" t="s">
        <v>1038</v>
      </c>
      <c r="B12" s="28" t="str">
        <f>"02"&amp;"."&amp;$B$663&amp;"."&amp;$B$664</f>
        <v>02.12.2023</v>
      </c>
      <c r="C12" s="90" t="s">
        <v>76</v>
      </c>
      <c r="D12" s="91">
        <f>ROUND(((D13+D14+D16+D15)/1000),5)</f>
        <v>1.6468700000000001</v>
      </c>
      <c r="E12" s="91">
        <f>ROUND(((E13+E14+E16+E15)/1000),5)</f>
        <v>1.55819</v>
      </c>
      <c r="F12" s="91">
        <f>ROUND(((F13+F14+F16+F15)/1000),5)</f>
        <v>1.5094099999999999</v>
      </c>
      <c r="G12" s="91">
        <f t="shared" ref="G12:AA12" si="3">ROUND(((G13+G14+G16+G15)/1000),5)</f>
        <v>1.4961899999999999</v>
      </c>
      <c r="H12" s="91">
        <f t="shared" si="3"/>
        <v>1.5084500000000001</v>
      </c>
      <c r="I12" s="91">
        <f t="shared" si="3"/>
        <v>1.62052</v>
      </c>
      <c r="J12" s="91">
        <f t="shared" si="3"/>
        <v>1.69546</v>
      </c>
      <c r="K12" s="91">
        <f t="shared" si="3"/>
        <v>1.8607400000000001</v>
      </c>
      <c r="L12" s="91">
        <f t="shared" si="3"/>
        <v>2.0892599999999999</v>
      </c>
      <c r="M12" s="91">
        <f t="shared" si="3"/>
        <v>2.23088</v>
      </c>
      <c r="N12" s="91">
        <f t="shared" si="3"/>
        <v>2.3127200000000001</v>
      </c>
      <c r="O12" s="91">
        <f t="shared" si="3"/>
        <v>2.3462900000000002</v>
      </c>
      <c r="P12" s="91">
        <f t="shared" si="3"/>
        <v>2.35378</v>
      </c>
      <c r="Q12" s="91">
        <f t="shared" si="3"/>
        <v>2.3517100000000002</v>
      </c>
      <c r="R12" s="91">
        <f t="shared" si="3"/>
        <v>2.3047399999999998</v>
      </c>
      <c r="S12" s="91">
        <f t="shared" si="3"/>
        <v>2.2721499999999999</v>
      </c>
      <c r="T12" s="91">
        <f t="shared" si="3"/>
        <v>2.3523299999999998</v>
      </c>
      <c r="U12" s="91">
        <f t="shared" si="3"/>
        <v>2.3756400000000002</v>
      </c>
      <c r="V12" s="91">
        <f t="shared" si="3"/>
        <v>2.3564799999999999</v>
      </c>
      <c r="W12" s="91">
        <f t="shared" si="3"/>
        <v>2.2942499999999999</v>
      </c>
      <c r="X12" s="91">
        <f t="shared" si="3"/>
        <v>2.2130100000000001</v>
      </c>
      <c r="Y12" s="91">
        <f t="shared" si="3"/>
        <v>2.1106199999999999</v>
      </c>
      <c r="Z12" s="91">
        <f t="shared" si="3"/>
        <v>1.9065399999999999</v>
      </c>
      <c r="AA12" s="91">
        <f t="shared" si="3"/>
        <v>1.7715799999999999</v>
      </c>
    </row>
    <row r="13" spans="1:27" ht="12.75" customHeight="1" outlineLevel="1" x14ac:dyDescent="0.2">
      <c r="A13" s="99" t="s">
        <v>1039</v>
      </c>
      <c r="B13" s="63" t="s">
        <v>238</v>
      </c>
      <c r="C13" s="43" t="s">
        <v>79</v>
      </c>
      <c r="D13" s="44">
        <v>1246.6500000000001</v>
      </c>
      <c r="E13" s="44">
        <v>1157.97</v>
      </c>
      <c r="F13" s="44">
        <v>1109.19</v>
      </c>
      <c r="G13" s="44">
        <v>1095.97</v>
      </c>
      <c r="H13" s="44">
        <v>1108.23</v>
      </c>
      <c r="I13" s="44">
        <v>1220.3</v>
      </c>
      <c r="J13" s="44">
        <v>1295.24</v>
      </c>
      <c r="K13" s="44">
        <v>1460.52</v>
      </c>
      <c r="L13" s="44">
        <v>1689.04</v>
      </c>
      <c r="M13" s="44">
        <v>1830.66</v>
      </c>
      <c r="N13" s="44">
        <v>1912.5</v>
      </c>
      <c r="O13" s="44">
        <v>1946.07</v>
      </c>
      <c r="P13" s="44">
        <v>1953.56</v>
      </c>
      <c r="Q13" s="44">
        <v>1951.49</v>
      </c>
      <c r="R13" s="44">
        <v>1904.52</v>
      </c>
      <c r="S13" s="44">
        <v>1871.93</v>
      </c>
      <c r="T13" s="44">
        <v>1952.11</v>
      </c>
      <c r="U13" s="44">
        <v>1975.42</v>
      </c>
      <c r="V13" s="44">
        <v>1956.26</v>
      </c>
      <c r="W13" s="44">
        <v>1894.03</v>
      </c>
      <c r="X13" s="44">
        <v>1812.79</v>
      </c>
      <c r="Y13" s="44">
        <v>1710.4</v>
      </c>
      <c r="Z13" s="44">
        <v>1506.32</v>
      </c>
      <c r="AA13" s="44">
        <v>1371.36</v>
      </c>
    </row>
    <row r="14" spans="1:27" ht="12.75" customHeight="1" outlineLevel="1" x14ac:dyDescent="0.2">
      <c r="A14" s="99" t="s">
        <v>1040</v>
      </c>
      <c r="B14" s="63" t="s">
        <v>90</v>
      </c>
      <c r="C14" s="43" t="s">
        <v>79</v>
      </c>
      <c r="D14" s="44">
        <f t="shared" ref="D14:AA14" si="4">$D$9</f>
        <v>66.180000000000007</v>
      </c>
      <c r="E14" s="44">
        <f t="shared" si="4"/>
        <v>66.180000000000007</v>
      </c>
      <c r="F14" s="44">
        <f t="shared" si="4"/>
        <v>66.180000000000007</v>
      </c>
      <c r="G14" s="44">
        <f t="shared" si="4"/>
        <v>66.180000000000007</v>
      </c>
      <c r="H14" s="44">
        <f t="shared" si="4"/>
        <v>66.180000000000007</v>
      </c>
      <c r="I14" s="44">
        <f t="shared" si="4"/>
        <v>66.180000000000007</v>
      </c>
      <c r="J14" s="44">
        <f t="shared" si="4"/>
        <v>66.180000000000007</v>
      </c>
      <c r="K14" s="44">
        <f t="shared" si="4"/>
        <v>66.180000000000007</v>
      </c>
      <c r="L14" s="44">
        <f t="shared" si="4"/>
        <v>66.180000000000007</v>
      </c>
      <c r="M14" s="44">
        <f t="shared" si="4"/>
        <v>66.180000000000007</v>
      </c>
      <c r="N14" s="44">
        <f t="shared" si="4"/>
        <v>66.180000000000007</v>
      </c>
      <c r="O14" s="44">
        <f t="shared" si="4"/>
        <v>66.180000000000007</v>
      </c>
      <c r="P14" s="44">
        <f t="shared" si="4"/>
        <v>66.180000000000007</v>
      </c>
      <c r="Q14" s="44">
        <f t="shared" si="4"/>
        <v>66.180000000000007</v>
      </c>
      <c r="R14" s="44">
        <f t="shared" si="4"/>
        <v>66.180000000000007</v>
      </c>
      <c r="S14" s="44">
        <f t="shared" si="4"/>
        <v>66.180000000000007</v>
      </c>
      <c r="T14" s="44">
        <f t="shared" si="4"/>
        <v>66.180000000000007</v>
      </c>
      <c r="U14" s="44">
        <f t="shared" si="4"/>
        <v>66.180000000000007</v>
      </c>
      <c r="V14" s="44">
        <f t="shared" si="4"/>
        <v>66.180000000000007</v>
      </c>
      <c r="W14" s="44">
        <f t="shared" si="4"/>
        <v>66.180000000000007</v>
      </c>
      <c r="X14" s="44">
        <f t="shared" si="4"/>
        <v>66.180000000000007</v>
      </c>
      <c r="Y14" s="44">
        <f t="shared" si="4"/>
        <v>66.180000000000007</v>
      </c>
      <c r="Z14" s="44">
        <f t="shared" si="4"/>
        <v>66.180000000000007</v>
      </c>
      <c r="AA14" s="44">
        <f t="shared" si="4"/>
        <v>66.180000000000007</v>
      </c>
    </row>
    <row r="15" spans="1:27" ht="12.75" customHeight="1" outlineLevel="1" x14ac:dyDescent="0.2">
      <c r="A15" s="99" t="s">
        <v>1041</v>
      </c>
      <c r="B15" s="63" t="s">
        <v>83</v>
      </c>
      <c r="C15" s="43" t="s">
        <v>79</v>
      </c>
      <c r="D15" s="44">
        <v>3.35</v>
      </c>
      <c r="E15" s="44">
        <v>3.35</v>
      </c>
      <c r="F15" s="44">
        <v>3.35</v>
      </c>
      <c r="G15" s="44">
        <v>3.35</v>
      </c>
      <c r="H15" s="44">
        <v>3.35</v>
      </c>
      <c r="I15" s="44">
        <v>3.35</v>
      </c>
      <c r="J15" s="44">
        <v>3.35</v>
      </c>
      <c r="K15" s="44">
        <v>3.35</v>
      </c>
      <c r="L15" s="44">
        <v>3.35</v>
      </c>
      <c r="M15" s="44">
        <v>3.35</v>
      </c>
      <c r="N15" s="44">
        <v>3.35</v>
      </c>
      <c r="O15" s="44">
        <v>3.35</v>
      </c>
      <c r="P15" s="44">
        <v>3.35</v>
      </c>
      <c r="Q15" s="44">
        <v>3.35</v>
      </c>
      <c r="R15" s="44">
        <v>3.35</v>
      </c>
      <c r="S15" s="44">
        <v>3.35</v>
      </c>
      <c r="T15" s="44">
        <v>3.35</v>
      </c>
      <c r="U15" s="44">
        <v>3.35</v>
      </c>
      <c r="V15" s="44">
        <v>3.35</v>
      </c>
      <c r="W15" s="44">
        <v>3.35</v>
      </c>
      <c r="X15" s="44">
        <v>3.35</v>
      </c>
      <c r="Y15" s="44">
        <v>3.35</v>
      </c>
      <c r="Z15" s="44">
        <v>3.35</v>
      </c>
      <c r="AA15" s="44">
        <v>3.35</v>
      </c>
    </row>
    <row r="16" spans="1:27" ht="12.75" customHeight="1" outlineLevel="1" x14ac:dyDescent="0.2">
      <c r="A16" s="99" t="s">
        <v>1042</v>
      </c>
      <c r="B16" s="63" t="s">
        <v>81</v>
      </c>
      <c r="C16" s="43" t="s">
        <v>79</v>
      </c>
      <c r="D16" s="44">
        <f>$D$11</f>
        <v>330.69</v>
      </c>
      <c r="E16" s="44">
        <f t="shared" ref="E16:AA16" si="5">$D$11</f>
        <v>330.69</v>
      </c>
      <c r="F16" s="44">
        <f t="shared" si="5"/>
        <v>330.69</v>
      </c>
      <c r="G16" s="44">
        <f t="shared" si="5"/>
        <v>330.69</v>
      </c>
      <c r="H16" s="44">
        <f t="shared" si="5"/>
        <v>330.69</v>
      </c>
      <c r="I16" s="44">
        <f t="shared" si="5"/>
        <v>330.69</v>
      </c>
      <c r="J16" s="44">
        <f t="shared" si="5"/>
        <v>330.69</v>
      </c>
      <c r="K16" s="44">
        <f t="shared" si="5"/>
        <v>330.69</v>
      </c>
      <c r="L16" s="44">
        <f t="shared" si="5"/>
        <v>330.69</v>
      </c>
      <c r="M16" s="44">
        <f t="shared" si="5"/>
        <v>330.69</v>
      </c>
      <c r="N16" s="44">
        <f t="shared" si="5"/>
        <v>330.69</v>
      </c>
      <c r="O16" s="44">
        <f t="shared" si="5"/>
        <v>330.69</v>
      </c>
      <c r="P16" s="44">
        <f t="shared" si="5"/>
        <v>330.69</v>
      </c>
      <c r="Q16" s="44">
        <f t="shared" si="5"/>
        <v>330.69</v>
      </c>
      <c r="R16" s="44">
        <f t="shared" si="5"/>
        <v>330.69</v>
      </c>
      <c r="S16" s="44">
        <f t="shared" si="5"/>
        <v>330.69</v>
      </c>
      <c r="T16" s="44">
        <f t="shared" si="5"/>
        <v>330.69</v>
      </c>
      <c r="U16" s="44">
        <f t="shared" si="5"/>
        <v>330.69</v>
      </c>
      <c r="V16" s="44">
        <f t="shared" si="5"/>
        <v>330.69</v>
      </c>
      <c r="W16" s="44">
        <f t="shared" si="5"/>
        <v>330.69</v>
      </c>
      <c r="X16" s="44">
        <f t="shared" si="5"/>
        <v>330.69</v>
      </c>
      <c r="Y16" s="44">
        <f t="shared" si="5"/>
        <v>330.69</v>
      </c>
      <c r="Z16" s="44">
        <f t="shared" si="5"/>
        <v>330.69</v>
      </c>
      <c r="AA16" s="44">
        <f t="shared" si="5"/>
        <v>330.69</v>
      </c>
    </row>
    <row r="17" spans="1:27" ht="12.75" customHeight="1" x14ac:dyDescent="0.2">
      <c r="A17" s="98" t="s">
        <v>1043</v>
      </c>
      <c r="B17" s="28" t="str">
        <f>"03"&amp;"."&amp;$B$663&amp;"."&amp;$B$664</f>
        <v>03.12.2023</v>
      </c>
      <c r="C17" s="90" t="s">
        <v>76</v>
      </c>
      <c r="D17" s="91">
        <f>ROUND(((D18+D19+D21+D20)/1000),5)</f>
        <v>1.6442099999999999</v>
      </c>
      <c r="E17" s="91">
        <f>ROUND(((E18+E19+E21+E20)/1000),5)</f>
        <v>1.58992</v>
      </c>
      <c r="F17" s="91">
        <f>ROUND(((F18+F19+F21+F20)/1000),5)</f>
        <v>1.5128600000000001</v>
      </c>
      <c r="G17" s="91">
        <f t="shared" ref="G17:AA17" si="6">ROUND(((G18+G19+G21+G20)/1000),5)</f>
        <v>1.5083899999999999</v>
      </c>
      <c r="H17" s="91">
        <f t="shared" si="6"/>
        <v>1.5096799999999999</v>
      </c>
      <c r="I17" s="91">
        <f t="shared" si="6"/>
        <v>1.5727500000000001</v>
      </c>
      <c r="J17" s="91">
        <f t="shared" si="6"/>
        <v>1.6024400000000001</v>
      </c>
      <c r="K17" s="91">
        <f t="shared" si="6"/>
        <v>1.7709600000000001</v>
      </c>
      <c r="L17" s="91">
        <f t="shared" si="6"/>
        <v>1.9951700000000001</v>
      </c>
      <c r="M17" s="91">
        <f t="shared" si="6"/>
        <v>2.1335199999999999</v>
      </c>
      <c r="N17" s="91">
        <f t="shared" si="6"/>
        <v>2.2356400000000001</v>
      </c>
      <c r="O17" s="91">
        <f t="shared" si="6"/>
        <v>2.25502</v>
      </c>
      <c r="P17" s="91">
        <f t="shared" si="6"/>
        <v>2.26024</v>
      </c>
      <c r="Q17" s="91">
        <f t="shared" si="6"/>
        <v>2.26064</v>
      </c>
      <c r="R17" s="91">
        <f t="shared" si="6"/>
        <v>2.25922</v>
      </c>
      <c r="S17" s="91">
        <f t="shared" si="6"/>
        <v>2.2481200000000001</v>
      </c>
      <c r="T17" s="91">
        <f t="shared" si="6"/>
        <v>2.3127399999999998</v>
      </c>
      <c r="U17" s="91">
        <f t="shared" si="6"/>
        <v>2.4903900000000001</v>
      </c>
      <c r="V17" s="91">
        <f t="shared" si="6"/>
        <v>2.4910899999999998</v>
      </c>
      <c r="W17" s="91">
        <f t="shared" si="6"/>
        <v>2.4706800000000002</v>
      </c>
      <c r="X17" s="91">
        <f t="shared" si="6"/>
        <v>2.2504499999999998</v>
      </c>
      <c r="Y17" s="91">
        <f t="shared" si="6"/>
        <v>2.1377100000000002</v>
      </c>
      <c r="Z17" s="91">
        <f t="shared" si="6"/>
        <v>1.875</v>
      </c>
      <c r="AA17" s="91">
        <f t="shared" si="6"/>
        <v>1.6929700000000001</v>
      </c>
    </row>
    <row r="18" spans="1:27" ht="12.75" customHeight="1" outlineLevel="1" x14ac:dyDescent="0.2">
      <c r="A18" s="99" t="s">
        <v>1044</v>
      </c>
      <c r="B18" s="63" t="s">
        <v>238</v>
      </c>
      <c r="C18" s="43" t="s">
        <v>79</v>
      </c>
      <c r="D18" s="44">
        <v>1243.99</v>
      </c>
      <c r="E18" s="44">
        <v>1189.7</v>
      </c>
      <c r="F18" s="44">
        <v>1112.6400000000001</v>
      </c>
      <c r="G18" s="44">
        <v>1108.17</v>
      </c>
      <c r="H18" s="44">
        <v>1109.46</v>
      </c>
      <c r="I18" s="44">
        <v>1172.53</v>
      </c>
      <c r="J18" s="44">
        <v>1202.22</v>
      </c>
      <c r="K18" s="44">
        <v>1370.74</v>
      </c>
      <c r="L18" s="44">
        <v>1594.95</v>
      </c>
      <c r="M18" s="44">
        <v>1733.3</v>
      </c>
      <c r="N18" s="44">
        <v>1835.42</v>
      </c>
      <c r="O18" s="44">
        <v>1854.8</v>
      </c>
      <c r="P18" s="44">
        <v>1860.02</v>
      </c>
      <c r="Q18" s="44">
        <v>1860.42</v>
      </c>
      <c r="R18" s="44">
        <v>1859</v>
      </c>
      <c r="S18" s="44">
        <v>1847.9</v>
      </c>
      <c r="T18" s="44">
        <v>1912.52</v>
      </c>
      <c r="U18" s="44">
        <v>2090.17</v>
      </c>
      <c r="V18" s="44">
        <v>2090.87</v>
      </c>
      <c r="W18" s="44">
        <v>2070.46</v>
      </c>
      <c r="X18" s="44">
        <v>1850.23</v>
      </c>
      <c r="Y18" s="44">
        <v>1737.49</v>
      </c>
      <c r="Z18" s="44">
        <v>1474.78</v>
      </c>
      <c r="AA18" s="44">
        <v>1292.75</v>
      </c>
    </row>
    <row r="19" spans="1:27" ht="12.75" customHeight="1" outlineLevel="1" x14ac:dyDescent="0.2">
      <c r="A19" s="99" t="s">
        <v>1045</v>
      </c>
      <c r="B19" s="63" t="s">
        <v>90</v>
      </c>
      <c r="C19" s="43" t="s">
        <v>79</v>
      </c>
      <c r="D19" s="44">
        <f t="shared" ref="D19:AA19" si="7">$D$9</f>
        <v>66.180000000000007</v>
      </c>
      <c r="E19" s="44">
        <f t="shared" si="7"/>
        <v>66.180000000000007</v>
      </c>
      <c r="F19" s="44">
        <f t="shared" si="7"/>
        <v>66.180000000000007</v>
      </c>
      <c r="G19" s="44">
        <f t="shared" si="7"/>
        <v>66.180000000000007</v>
      </c>
      <c r="H19" s="44">
        <f t="shared" si="7"/>
        <v>66.180000000000007</v>
      </c>
      <c r="I19" s="44">
        <f t="shared" si="7"/>
        <v>66.180000000000007</v>
      </c>
      <c r="J19" s="44">
        <f t="shared" si="7"/>
        <v>66.180000000000007</v>
      </c>
      <c r="K19" s="44">
        <f t="shared" si="7"/>
        <v>66.180000000000007</v>
      </c>
      <c r="L19" s="44">
        <f t="shared" si="7"/>
        <v>66.180000000000007</v>
      </c>
      <c r="M19" s="44">
        <f t="shared" si="7"/>
        <v>66.180000000000007</v>
      </c>
      <c r="N19" s="44">
        <f t="shared" si="7"/>
        <v>66.180000000000007</v>
      </c>
      <c r="O19" s="44">
        <f t="shared" si="7"/>
        <v>66.180000000000007</v>
      </c>
      <c r="P19" s="44">
        <f t="shared" si="7"/>
        <v>66.180000000000007</v>
      </c>
      <c r="Q19" s="44">
        <f t="shared" si="7"/>
        <v>66.180000000000007</v>
      </c>
      <c r="R19" s="44">
        <f t="shared" si="7"/>
        <v>66.180000000000007</v>
      </c>
      <c r="S19" s="44">
        <f t="shared" si="7"/>
        <v>66.180000000000007</v>
      </c>
      <c r="T19" s="44">
        <f t="shared" si="7"/>
        <v>66.180000000000007</v>
      </c>
      <c r="U19" s="44">
        <f t="shared" si="7"/>
        <v>66.180000000000007</v>
      </c>
      <c r="V19" s="44">
        <f t="shared" si="7"/>
        <v>66.180000000000007</v>
      </c>
      <c r="W19" s="44">
        <f t="shared" si="7"/>
        <v>66.180000000000007</v>
      </c>
      <c r="X19" s="44">
        <f t="shared" si="7"/>
        <v>66.180000000000007</v>
      </c>
      <c r="Y19" s="44">
        <f t="shared" si="7"/>
        <v>66.180000000000007</v>
      </c>
      <c r="Z19" s="44">
        <f t="shared" si="7"/>
        <v>66.180000000000007</v>
      </c>
      <c r="AA19" s="44">
        <f t="shared" si="7"/>
        <v>66.180000000000007</v>
      </c>
    </row>
    <row r="20" spans="1:27" ht="12.75" customHeight="1" outlineLevel="1" x14ac:dyDescent="0.2">
      <c r="A20" s="99" t="s">
        <v>1046</v>
      </c>
      <c r="B20" s="63" t="s">
        <v>83</v>
      </c>
      <c r="C20" s="43" t="s">
        <v>79</v>
      </c>
      <c r="D20" s="44">
        <v>3.35</v>
      </c>
      <c r="E20" s="44">
        <v>3.35</v>
      </c>
      <c r="F20" s="44">
        <v>3.35</v>
      </c>
      <c r="G20" s="44">
        <v>3.35</v>
      </c>
      <c r="H20" s="44">
        <v>3.35</v>
      </c>
      <c r="I20" s="44">
        <v>3.35</v>
      </c>
      <c r="J20" s="44">
        <v>3.35</v>
      </c>
      <c r="K20" s="44">
        <v>3.35</v>
      </c>
      <c r="L20" s="44">
        <v>3.35</v>
      </c>
      <c r="M20" s="44">
        <v>3.35</v>
      </c>
      <c r="N20" s="44">
        <v>3.35</v>
      </c>
      <c r="O20" s="44">
        <v>3.35</v>
      </c>
      <c r="P20" s="44">
        <v>3.35</v>
      </c>
      <c r="Q20" s="44">
        <v>3.35</v>
      </c>
      <c r="R20" s="44">
        <v>3.35</v>
      </c>
      <c r="S20" s="44">
        <v>3.35</v>
      </c>
      <c r="T20" s="44">
        <v>3.35</v>
      </c>
      <c r="U20" s="44">
        <v>3.35</v>
      </c>
      <c r="V20" s="44">
        <v>3.35</v>
      </c>
      <c r="W20" s="44">
        <v>3.35</v>
      </c>
      <c r="X20" s="44">
        <v>3.35</v>
      </c>
      <c r="Y20" s="44">
        <v>3.35</v>
      </c>
      <c r="Z20" s="44">
        <v>3.35</v>
      </c>
      <c r="AA20" s="44">
        <v>3.35</v>
      </c>
    </row>
    <row r="21" spans="1:27" ht="12.75" customHeight="1" outlineLevel="1" x14ac:dyDescent="0.2">
      <c r="A21" s="99" t="s">
        <v>1047</v>
      </c>
      <c r="B21" s="63" t="s">
        <v>81</v>
      </c>
      <c r="C21" s="43" t="s">
        <v>79</v>
      </c>
      <c r="D21" s="44">
        <f>$D$11</f>
        <v>330.69</v>
      </c>
      <c r="E21" s="44">
        <f t="shared" ref="E21:AA21" si="8">$D$11</f>
        <v>330.69</v>
      </c>
      <c r="F21" s="44">
        <f t="shared" si="8"/>
        <v>330.69</v>
      </c>
      <c r="G21" s="44">
        <f t="shared" si="8"/>
        <v>330.69</v>
      </c>
      <c r="H21" s="44">
        <f t="shared" si="8"/>
        <v>330.69</v>
      </c>
      <c r="I21" s="44">
        <f t="shared" si="8"/>
        <v>330.69</v>
      </c>
      <c r="J21" s="44">
        <f t="shared" si="8"/>
        <v>330.69</v>
      </c>
      <c r="K21" s="44">
        <f t="shared" si="8"/>
        <v>330.69</v>
      </c>
      <c r="L21" s="44">
        <f t="shared" si="8"/>
        <v>330.69</v>
      </c>
      <c r="M21" s="44">
        <f t="shared" si="8"/>
        <v>330.69</v>
      </c>
      <c r="N21" s="44">
        <f t="shared" si="8"/>
        <v>330.69</v>
      </c>
      <c r="O21" s="44">
        <f t="shared" si="8"/>
        <v>330.69</v>
      </c>
      <c r="P21" s="44">
        <f t="shared" si="8"/>
        <v>330.69</v>
      </c>
      <c r="Q21" s="44">
        <f t="shared" si="8"/>
        <v>330.69</v>
      </c>
      <c r="R21" s="44">
        <f t="shared" si="8"/>
        <v>330.69</v>
      </c>
      <c r="S21" s="44">
        <f t="shared" si="8"/>
        <v>330.69</v>
      </c>
      <c r="T21" s="44">
        <f t="shared" si="8"/>
        <v>330.69</v>
      </c>
      <c r="U21" s="44">
        <f t="shared" si="8"/>
        <v>330.69</v>
      </c>
      <c r="V21" s="44">
        <f t="shared" si="8"/>
        <v>330.69</v>
      </c>
      <c r="W21" s="44">
        <f t="shared" si="8"/>
        <v>330.69</v>
      </c>
      <c r="X21" s="44">
        <f t="shared" si="8"/>
        <v>330.69</v>
      </c>
      <c r="Y21" s="44">
        <f t="shared" si="8"/>
        <v>330.69</v>
      </c>
      <c r="Z21" s="44">
        <f t="shared" si="8"/>
        <v>330.69</v>
      </c>
      <c r="AA21" s="44">
        <f t="shared" si="8"/>
        <v>330.69</v>
      </c>
    </row>
    <row r="22" spans="1:27" ht="12.75" customHeight="1" x14ac:dyDescent="0.2">
      <c r="A22" s="98" t="s">
        <v>1048</v>
      </c>
      <c r="B22" s="28" t="str">
        <f>"04"&amp;"."&amp;$B$663&amp;"."&amp;$B$664</f>
        <v>04.12.2023</v>
      </c>
      <c r="C22" s="90" t="s">
        <v>76</v>
      </c>
      <c r="D22" s="91">
        <f>ROUND(((D23+D24+D26+D25)/1000),5)</f>
        <v>1.6153900000000001</v>
      </c>
      <c r="E22" s="91">
        <f>ROUND(((E23+E24+E26+E25)/1000),5)</f>
        <v>1.5636000000000001</v>
      </c>
      <c r="F22" s="91">
        <f>ROUND(((F23+F24+F26+F25)/1000),5)</f>
        <v>1.51176</v>
      </c>
      <c r="G22" s="91">
        <f t="shared" ref="G22:AA22" si="9">ROUND(((G23+G24+G26+G25)/1000),5)</f>
        <v>1.50657</v>
      </c>
      <c r="H22" s="91">
        <f t="shared" si="9"/>
        <v>1.5358700000000001</v>
      </c>
      <c r="I22" s="91">
        <f t="shared" si="9"/>
        <v>1.65865</v>
      </c>
      <c r="J22" s="91">
        <f t="shared" si="9"/>
        <v>1.8879900000000001</v>
      </c>
      <c r="K22" s="91">
        <f t="shared" si="9"/>
        <v>2.1932299999999998</v>
      </c>
      <c r="L22" s="91">
        <f t="shared" si="9"/>
        <v>2.4735</v>
      </c>
      <c r="M22" s="91">
        <f t="shared" si="9"/>
        <v>2.57158</v>
      </c>
      <c r="N22" s="91">
        <f t="shared" si="9"/>
        <v>2.68384</v>
      </c>
      <c r="O22" s="91">
        <f t="shared" si="9"/>
        <v>2.60582</v>
      </c>
      <c r="P22" s="91">
        <f t="shared" si="9"/>
        <v>2.5883799999999999</v>
      </c>
      <c r="Q22" s="91">
        <f t="shared" si="9"/>
        <v>2.5929799999999998</v>
      </c>
      <c r="R22" s="91">
        <f t="shared" si="9"/>
        <v>2.6</v>
      </c>
      <c r="S22" s="91">
        <f t="shared" si="9"/>
        <v>2.6761200000000001</v>
      </c>
      <c r="T22" s="91">
        <f t="shared" si="9"/>
        <v>2.69807</v>
      </c>
      <c r="U22" s="91">
        <f t="shared" si="9"/>
        <v>2.7160600000000001</v>
      </c>
      <c r="V22" s="91">
        <f t="shared" si="9"/>
        <v>2.7117399999999998</v>
      </c>
      <c r="W22" s="91">
        <f t="shared" si="9"/>
        <v>2.5489999999999999</v>
      </c>
      <c r="X22" s="91">
        <f t="shared" si="9"/>
        <v>2.42143</v>
      </c>
      <c r="Y22" s="91">
        <f t="shared" si="9"/>
        <v>2.1996799999999999</v>
      </c>
      <c r="Z22" s="91">
        <f t="shared" si="9"/>
        <v>1.86433</v>
      </c>
      <c r="AA22" s="91">
        <f t="shared" si="9"/>
        <v>1.6921200000000001</v>
      </c>
    </row>
    <row r="23" spans="1:27" ht="12.75" customHeight="1" outlineLevel="1" x14ac:dyDescent="0.2">
      <c r="A23" s="99" t="s">
        <v>1049</v>
      </c>
      <c r="B23" s="63" t="s">
        <v>238</v>
      </c>
      <c r="C23" s="43" t="s">
        <v>79</v>
      </c>
      <c r="D23" s="44">
        <v>1215.17</v>
      </c>
      <c r="E23" s="44">
        <v>1163.3800000000001</v>
      </c>
      <c r="F23" s="44">
        <v>1111.54</v>
      </c>
      <c r="G23" s="44">
        <v>1106.3499999999999</v>
      </c>
      <c r="H23" s="44">
        <v>1135.6500000000001</v>
      </c>
      <c r="I23" s="44">
        <v>1258.43</v>
      </c>
      <c r="J23" s="44">
        <v>1487.77</v>
      </c>
      <c r="K23" s="44">
        <v>1793.01</v>
      </c>
      <c r="L23" s="44">
        <v>2073.2800000000002</v>
      </c>
      <c r="M23" s="44">
        <v>2171.36</v>
      </c>
      <c r="N23" s="44">
        <v>2283.62</v>
      </c>
      <c r="O23" s="44">
        <v>2205.6</v>
      </c>
      <c r="P23" s="44">
        <v>2188.16</v>
      </c>
      <c r="Q23" s="44">
        <v>2192.7600000000002</v>
      </c>
      <c r="R23" s="44">
        <v>2199.7800000000002</v>
      </c>
      <c r="S23" s="44">
        <v>2275.9</v>
      </c>
      <c r="T23" s="44">
        <v>2297.85</v>
      </c>
      <c r="U23" s="44">
        <v>2315.84</v>
      </c>
      <c r="V23" s="44">
        <v>2311.52</v>
      </c>
      <c r="W23" s="44">
        <v>2148.7800000000002</v>
      </c>
      <c r="X23" s="44">
        <v>2021.21</v>
      </c>
      <c r="Y23" s="44">
        <v>1799.46</v>
      </c>
      <c r="Z23" s="44">
        <v>1464.11</v>
      </c>
      <c r="AA23" s="44">
        <v>1291.9000000000001</v>
      </c>
    </row>
    <row r="24" spans="1:27" ht="12.75" customHeight="1" outlineLevel="1" x14ac:dyDescent="0.2">
      <c r="A24" s="99" t="s">
        <v>1050</v>
      </c>
      <c r="B24" s="63" t="s">
        <v>90</v>
      </c>
      <c r="C24" s="43" t="s">
        <v>79</v>
      </c>
      <c r="D24" s="44">
        <f t="shared" ref="D24:AA24" si="10">$D$9</f>
        <v>66.180000000000007</v>
      </c>
      <c r="E24" s="44">
        <f t="shared" si="10"/>
        <v>66.180000000000007</v>
      </c>
      <c r="F24" s="44">
        <f t="shared" si="10"/>
        <v>66.180000000000007</v>
      </c>
      <c r="G24" s="44">
        <f t="shared" si="10"/>
        <v>66.180000000000007</v>
      </c>
      <c r="H24" s="44">
        <f t="shared" si="10"/>
        <v>66.180000000000007</v>
      </c>
      <c r="I24" s="44">
        <f t="shared" si="10"/>
        <v>66.180000000000007</v>
      </c>
      <c r="J24" s="44">
        <f t="shared" si="10"/>
        <v>66.180000000000007</v>
      </c>
      <c r="K24" s="44">
        <f t="shared" si="10"/>
        <v>66.180000000000007</v>
      </c>
      <c r="L24" s="44">
        <f t="shared" si="10"/>
        <v>66.180000000000007</v>
      </c>
      <c r="M24" s="44">
        <f t="shared" si="10"/>
        <v>66.180000000000007</v>
      </c>
      <c r="N24" s="44">
        <f t="shared" si="10"/>
        <v>66.180000000000007</v>
      </c>
      <c r="O24" s="44">
        <f t="shared" si="10"/>
        <v>66.180000000000007</v>
      </c>
      <c r="P24" s="44">
        <f t="shared" si="10"/>
        <v>66.180000000000007</v>
      </c>
      <c r="Q24" s="44">
        <f t="shared" si="10"/>
        <v>66.180000000000007</v>
      </c>
      <c r="R24" s="44">
        <f t="shared" si="10"/>
        <v>66.180000000000007</v>
      </c>
      <c r="S24" s="44">
        <f t="shared" si="10"/>
        <v>66.180000000000007</v>
      </c>
      <c r="T24" s="44">
        <f t="shared" si="10"/>
        <v>66.180000000000007</v>
      </c>
      <c r="U24" s="44">
        <f t="shared" si="10"/>
        <v>66.180000000000007</v>
      </c>
      <c r="V24" s="44">
        <f t="shared" si="10"/>
        <v>66.180000000000007</v>
      </c>
      <c r="W24" s="44">
        <f t="shared" si="10"/>
        <v>66.180000000000007</v>
      </c>
      <c r="X24" s="44">
        <f t="shared" si="10"/>
        <v>66.180000000000007</v>
      </c>
      <c r="Y24" s="44">
        <f t="shared" si="10"/>
        <v>66.180000000000007</v>
      </c>
      <c r="Z24" s="44">
        <f t="shared" si="10"/>
        <v>66.180000000000007</v>
      </c>
      <c r="AA24" s="44">
        <f t="shared" si="10"/>
        <v>66.180000000000007</v>
      </c>
    </row>
    <row r="25" spans="1:27" ht="12.75" customHeight="1" outlineLevel="1" x14ac:dyDescent="0.2">
      <c r="A25" s="99" t="s">
        <v>1051</v>
      </c>
      <c r="B25" s="63" t="s">
        <v>83</v>
      </c>
      <c r="C25" s="43" t="s">
        <v>79</v>
      </c>
      <c r="D25" s="44">
        <v>3.35</v>
      </c>
      <c r="E25" s="44">
        <v>3.35</v>
      </c>
      <c r="F25" s="44">
        <v>3.35</v>
      </c>
      <c r="G25" s="44">
        <v>3.35</v>
      </c>
      <c r="H25" s="44">
        <v>3.35</v>
      </c>
      <c r="I25" s="44">
        <v>3.35</v>
      </c>
      <c r="J25" s="44">
        <v>3.35</v>
      </c>
      <c r="K25" s="44">
        <v>3.35</v>
      </c>
      <c r="L25" s="44">
        <v>3.35</v>
      </c>
      <c r="M25" s="44">
        <v>3.35</v>
      </c>
      <c r="N25" s="44">
        <v>3.35</v>
      </c>
      <c r="O25" s="44">
        <v>3.35</v>
      </c>
      <c r="P25" s="44">
        <v>3.35</v>
      </c>
      <c r="Q25" s="44">
        <v>3.35</v>
      </c>
      <c r="R25" s="44">
        <v>3.35</v>
      </c>
      <c r="S25" s="44">
        <v>3.35</v>
      </c>
      <c r="T25" s="44">
        <v>3.35</v>
      </c>
      <c r="U25" s="44">
        <v>3.35</v>
      </c>
      <c r="V25" s="44">
        <v>3.35</v>
      </c>
      <c r="W25" s="44">
        <v>3.35</v>
      </c>
      <c r="X25" s="44">
        <v>3.35</v>
      </c>
      <c r="Y25" s="44">
        <v>3.35</v>
      </c>
      <c r="Z25" s="44">
        <v>3.35</v>
      </c>
      <c r="AA25" s="44">
        <v>3.35</v>
      </c>
    </row>
    <row r="26" spans="1:27" ht="12.75" customHeight="1" outlineLevel="1" x14ac:dyDescent="0.2">
      <c r="A26" s="99" t="s">
        <v>1052</v>
      </c>
      <c r="B26" s="63" t="s">
        <v>81</v>
      </c>
      <c r="C26" s="43" t="s">
        <v>79</v>
      </c>
      <c r="D26" s="44">
        <f>$D$11</f>
        <v>330.69</v>
      </c>
      <c r="E26" s="44">
        <f t="shared" ref="E26:AA26" si="11">$D$11</f>
        <v>330.69</v>
      </c>
      <c r="F26" s="44">
        <f t="shared" si="11"/>
        <v>330.69</v>
      </c>
      <c r="G26" s="44">
        <f t="shared" si="11"/>
        <v>330.69</v>
      </c>
      <c r="H26" s="44">
        <f t="shared" si="11"/>
        <v>330.69</v>
      </c>
      <c r="I26" s="44">
        <f t="shared" si="11"/>
        <v>330.69</v>
      </c>
      <c r="J26" s="44">
        <f t="shared" si="11"/>
        <v>330.69</v>
      </c>
      <c r="K26" s="44">
        <f t="shared" si="11"/>
        <v>330.69</v>
      </c>
      <c r="L26" s="44">
        <f t="shared" si="11"/>
        <v>330.69</v>
      </c>
      <c r="M26" s="44">
        <f t="shared" si="11"/>
        <v>330.69</v>
      </c>
      <c r="N26" s="44">
        <f t="shared" si="11"/>
        <v>330.69</v>
      </c>
      <c r="O26" s="44">
        <f t="shared" si="11"/>
        <v>330.69</v>
      </c>
      <c r="P26" s="44">
        <f t="shared" si="11"/>
        <v>330.69</v>
      </c>
      <c r="Q26" s="44">
        <f t="shared" si="11"/>
        <v>330.69</v>
      </c>
      <c r="R26" s="44">
        <f t="shared" si="11"/>
        <v>330.69</v>
      </c>
      <c r="S26" s="44">
        <f t="shared" si="11"/>
        <v>330.69</v>
      </c>
      <c r="T26" s="44">
        <f t="shared" si="11"/>
        <v>330.69</v>
      </c>
      <c r="U26" s="44">
        <f t="shared" si="11"/>
        <v>330.69</v>
      </c>
      <c r="V26" s="44">
        <f t="shared" si="11"/>
        <v>330.69</v>
      </c>
      <c r="W26" s="44">
        <f t="shared" si="11"/>
        <v>330.69</v>
      </c>
      <c r="X26" s="44">
        <f t="shared" si="11"/>
        <v>330.69</v>
      </c>
      <c r="Y26" s="44">
        <f t="shared" si="11"/>
        <v>330.69</v>
      </c>
      <c r="Z26" s="44">
        <f t="shared" si="11"/>
        <v>330.69</v>
      </c>
      <c r="AA26" s="44">
        <f t="shared" si="11"/>
        <v>330.69</v>
      </c>
    </row>
    <row r="27" spans="1:27" ht="12.75" customHeight="1" x14ac:dyDescent="0.2">
      <c r="A27" s="98" t="s">
        <v>1053</v>
      </c>
      <c r="B27" s="28" t="str">
        <f>"05"&amp;"."&amp;$B$663&amp;"."&amp;$B$664</f>
        <v>05.12.2023</v>
      </c>
      <c r="C27" s="90" t="s">
        <v>76</v>
      </c>
      <c r="D27" s="91">
        <f>ROUND(((D28+D29+D31+D30)/1000),5)</f>
        <v>1.59501</v>
      </c>
      <c r="E27" s="91">
        <f>ROUND(((E28+E29+E31+E30)/1000),5)</f>
        <v>1.48882</v>
      </c>
      <c r="F27" s="91">
        <f>ROUND(((F28+F29+F31+F30)/1000),5)</f>
        <v>1.4342299999999999</v>
      </c>
      <c r="G27" s="91">
        <f t="shared" ref="G27:AA27" si="12">ROUND(((G28+G29+G31+G30)/1000),5)</f>
        <v>1.4320999999999999</v>
      </c>
      <c r="H27" s="91">
        <f t="shared" si="12"/>
        <v>1.4823200000000001</v>
      </c>
      <c r="I27" s="91">
        <f t="shared" si="12"/>
        <v>1.6077900000000001</v>
      </c>
      <c r="J27" s="91">
        <f t="shared" si="12"/>
        <v>1.8305499999999999</v>
      </c>
      <c r="K27" s="91">
        <f t="shared" si="12"/>
        <v>2.14059</v>
      </c>
      <c r="L27" s="91">
        <f t="shared" si="12"/>
        <v>2.3340800000000002</v>
      </c>
      <c r="M27" s="91">
        <f t="shared" si="12"/>
        <v>2.4192300000000002</v>
      </c>
      <c r="N27" s="91">
        <f t="shared" si="12"/>
        <v>2.4926699999999999</v>
      </c>
      <c r="O27" s="91">
        <f t="shared" si="12"/>
        <v>2.4599299999999999</v>
      </c>
      <c r="P27" s="91">
        <f t="shared" si="12"/>
        <v>2.44848</v>
      </c>
      <c r="Q27" s="91">
        <f t="shared" si="12"/>
        <v>2.4579499999999999</v>
      </c>
      <c r="R27" s="91">
        <f t="shared" si="12"/>
        <v>2.45573</v>
      </c>
      <c r="S27" s="91">
        <f t="shared" si="12"/>
        <v>2.4314399999999998</v>
      </c>
      <c r="T27" s="91">
        <f t="shared" si="12"/>
        <v>2.48733</v>
      </c>
      <c r="U27" s="91">
        <f t="shared" si="12"/>
        <v>2.5827800000000001</v>
      </c>
      <c r="V27" s="91">
        <f t="shared" si="12"/>
        <v>2.5466199999999999</v>
      </c>
      <c r="W27" s="91">
        <f t="shared" si="12"/>
        <v>2.42353</v>
      </c>
      <c r="X27" s="91">
        <f t="shared" si="12"/>
        <v>2.3380200000000002</v>
      </c>
      <c r="Y27" s="91">
        <f t="shared" si="12"/>
        <v>2.1786300000000001</v>
      </c>
      <c r="Z27" s="91">
        <f t="shared" si="12"/>
        <v>1.85809</v>
      </c>
      <c r="AA27" s="91">
        <f t="shared" si="12"/>
        <v>1.6659200000000001</v>
      </c>
    </row>
    <row r="28" spans="1:27" ht="12.75" customHeight="1" outlineLevel="1" x14ac:dyDescent="0.2">
      <c r="A28" s="99" t="s">
        <v>1054</v>
      </c>
      <c r="B28" s="63" t="s">
        <v>238</v>
      </c>
      <c r="C28" s="43" t="s">
        <v>79</v>
      </c>
      <c r="D28" s="44">
        <v>1194.79</v>
      </c>
      <c r="E28" s="44">
        <v>1088.5999999999999</v>
      </c>
      <c r="F28" s="44">
        <v>1034.01</v>
      </c>
      <c r="G28" s="44">
        <v>1031.8800000000001</v>
      </c>
      <c r="H28" s="44">
        <v>1082.0999999999999</v>
      </c>
      <c r="I28" s="44">
        <v>1207.57</v>
      </c>
      <c r="J28" s="44">
        <v>1430.33</v>
      </c>
      <c r="K28" s="44">
        <v>1740.37</v>
      </c>
      <c r="L28" s="44">
        <v>1933.86</v>
      </c>
      <c r="M28" s="44">
        <v>2019.01</v>
      </c>
      <c r="N28" s="44">
        <v>2092.4499999999998</v>
      </c>
      <c r="O28" s="44">
        <v>2059.71</v>
      </c>
      <c r="P28" s="44">
        <v>2048.2600000000002</v>
      </c>
      <c r="Q28" s="44">
        <v>2057.73</v>
      </c>
      <c r="R28" s="44">
        <v>2055.5100000000002</v>
      </c>
      <c r="S28" s="44">
        <v>2031.22</v>
      </c>
      <c r="T28" s="44">
        <v>2087.11</v>
      </c>
      <c r="U28" s="44">
        <v>2182.56</v>
      </c>
      <c r="V28" s="44">
        <v>2146.4</v>
      </c>
      <c r="W28" s="44">
        <v>2023.31</v>
      </c>
      <c r="X28" s="44">
        <v>1937.8</v>
      </c>
      <c r="Y28" s="44">
        <v>1778.41</v>
      </c>
      <c r="Z28" s="44">
        <v>1457.87</v>
      </c>
      <c r="AA28" s="44">
        <v>1265.7</v>
      </c>
    </row>
    <row r="29" spans="1:27" ht="12.75" customHeight="1" outlineLevel="1" x14ac:dyDescent="0.2">
      <c r="A29" s="99" t="s">
        <v>1055</v>
      </c>
      <c r="B29" s="63" t="s">
        <v>90</v>
      </c>
      <c r="C29" s="43" t="s">
        <v>79</v>
      </c>
      <c r="D29" s="44">
        <f t="shared" ref="D29:AA29" si="13">$D$9</f>
        <v>66.180000000000007</v>
      </c>
      <c r="E29" s="44">
        <f t="shared" si="13"/>
        <v>66.180000000000007</v>
      </c>
      <c r="F29" s="44">
        <f t="shared" si="13"/>
        <v>66.180000000000007</v>
      </c>
      <c r="G29" s="44">
        <f t="shared" si="13"/>
        <v>66.180000000000007</v>
      </c>
      <c r="H29" s="44">
        <f t="shared" si="13"/>
        <v>66.180000000000007</v>
      </c>
      <c r="I29" s="44">
        <f t="shared" si="13"/>
        <v>66.180000000000007</v>
      </c>
      <c r="J29" s="44">
        <f t="shared" si="13"/>
        <v>66.180000000000007</v>
      </c>
      <c r="K29" s="44">
        <f t="shared" si="13"/>
        <v>66.180000000000007</v>
      </c>
      <c r="L29" s="44">
        <f t="shared" si="13"/>
        <v>66.180000000000007</v>
      </c>
      <c r="M29" s="44">
        <f t="shared" si="13"/>
        <v>66.180000000000007</v>
      </c>
      <c r="N29" s="44">
        <f t="shared" si="13"/>
        <v>66.180000000000007</v>
      </c>
      <c r="O29" s="44">
        <f t="shared" si="13"/>
        <v>66.180000000000007</v>
      </c>
      <c r="P29" s="44">
        <f t="shared" si="13"/>
        <v>66.180000000000007</v>
      </c>
      <c r="Q29" s="44">
        <f t="shared" si="13"/>
        <v>66.180000000000007</v>
      </c>
      <c r="R29" s="44">
        <f t="shared" si="13"/>
        <v>66.180000000000007</v>
      </c>
      <c r="S29" s="44">
        <f t="shared" si="13"/>
        <v>66.180000000000007</v>
      </c>
      <c r="T29" s="44">
        <f t="shared" si="13"/>
        <v>66.180000000000007</v>
      </c>
      <c r="U29" s="44">
        <f t="shared" si="13"/>
        <v>66.180000000000007</v>
      </c>
      <c r="V29" s="44">
        <f t="shared" si="13"/>
        <v>66.180000000000007</v>
      </c>
      <c r="W29" s="44">
        <f t="shared" si="13"/>
        <v>66.180000000000007</v>
      </c>
      <c r="X29" s="44">
        <f t="shared" si="13"/>
        <v>66.180000000000007</v>
      </c>
      <c r="Y29" s="44">
        <f t="shared" si="13"/>
        <v>66.180000000000007</v>
      </c>
      <c r="Z29" s="44">
        <f t="shared" si="13"/>
        <v>66.180000000000007</v>
      </c>
      <c r="AA29" s="44">
        <f t="shared" si="13"/>
        <v>66.180000000000007</v>
      </c>
    </row>
    <row r="30" spans="1:27" ht="12.75" customHeight="1" outlineLevel="1" x14ac:dyDescent="0.2">
      <c r="A30" s="99" t="s">
        <v>1056</v>
      </c>
      <c r="B30" s="63" t="s">
        <v>83</v>
      </c>
      <c r="C30" s="43" t="s">
        <v>79</v>
      </c>
      <c r="D30" s="44">
        <v>3.35</v>
      </c>
      <c r="E30" s="44">
        <v>3.35</v>
      </c>
      <c r="F30" s="44">
        <v>3.35</v>
      </c>
      <c r="G30" s="44">
        <v>3.35</v>
      </c>
      <c r="H30" s="44">
        <v>3.35</v>
      </c>
      <c r="I30" s="44">
        <v>3.35</v>
      </c>
      <c r="J30" s="44">
        <v>3.35</v>
      </c>
      <c r="K30" s="44">
        <v>3.35</v>
      </c>
      <c r="L30" s="44">
        <v>3.35</v>
      </c>
      <c r="M30" s="44">
        <v>3.35</v>
      </c>
      <c r="N30" s="44">
        <v>3.35</v>
      </c>
      <c r="O30" s="44">
        <v>3.35</v>
      </c>
      <c r="P30" s="44">
        <v>3.35</v>
      </c>
      <c r="Q30" s="44">
        <v>3.35</v>
      </c>
      <c r="R30" s="44">
        <v>3.35</v>
      </c>
      <c r="S30" s="44">
        <v>3.35</v>
      </c>
      <c r="T30" s="44">
        <v>3.35</v>
      </c>
      <c r="U30" s="44">
        <v>3.35</v>
      </c>
      <c r="V30" s="44">
        <v>3.35</v>
      </c>
      <c r="W30" s="44">
        <v>3.35</v>
      </c>
      <c r="X30" s="44">
        <v>3.35</v>
      </c>
      <c r="Y30" s="44">
        <v>3.35</v>
      </c>
      <c r="Z30" s="44">
        <v>3.35</v>
      </c>
      <c r="AA30" s="44">
        <v>3.35</v>
      </c>
    </row>
    <row r="31" spans="1:27" ht="12.75" customHeight="1" outlineLevel="1" x14ac:dyDescent="0.2">
      <c r="A31" s="99" t="s">
        <v>1057</v>
      </c>
      <c r="B31" s="63" t="s">
        <v>81</v>
      </c>
      <c r="C31" s="43" t="s">
        <v>79</v>
      </c>
      <c r="D31" s="44">
        <f>$D$11</f>
        <v>330.69</v>
      </c>
      <c r="E31" s="44">
        <f t="shared" ref="E31:AA31" si="14">$D$11</f>
        <v>330.69</v>
      </c>
      <c r="F31" s="44">
        <f t="shared" si="14"/>
        <v>330.69</v>
      </c>
      <c r="G31" s="44">
        <f t="shared" si="14"/>
        <v>330.69</v>
      </c>
      <c r="H31" s="44">
        <f t="shared" si="14"/>
        <v>330.69</v>
      </c>
      <c r="I31" s="44">
        <f t="shared" si="14"/>
        <v>330.69</v>
      </c>
      <c r="J31" s="44">
        <f t="shared" si="14"/>
        <v>330.69</v>
      </c>
      <c r="K31" s="44">
        <f t="shared" si="14"/>
        <v>330.69</v>
      </c>
      <c r="L31" s="44">
        <f t="shared" si="14"/>
        <v>330.69</v>
      </c>
      <c r="M31" s="44">
        <f t="shared" si="14"/>
        <v>330.69</v>
      </c>
      <c r="N31" s="44">
        <f t="shared" si="14"/>
        <v>330.69</v>
      </c>
      <c r="O31" s="44">
        <f t="shared" si="14"/>
        <v>330.69</v>
      </c>
      <c r="P31" s="44">
        <f t="shared" si="14"/>
        <v>330.69</v>
      </c>
      <c r="Q31" s="44">
        <f t="shared" si="14"/>
        <v>330.69</v>
      </c>
      <c r="R31" s="44">
        <f t="shared" si="14"/>
        <v>330.69</v>
      </c>
      <c r="S31" s="44">
        <f t="shared" si="14"/>
        <v>330.69</v>
      </c>
      <c r="T31" s="44">
        <f t="shared" si="14"/>
        <v>330.69</v>
      </c>
      <c r="U31" s="44">
        <f t="shared" si="14"/>
        <v>330.69</v>
      </c>
      <c r="V31" s="44">
        <f t="shared" si="14"/>
        <v>330.69</v>
      </c>
      <c r="W31" s="44">
        <f t="shared" si="14"/>
        <v>330.69</v>
      </c>
      <c r="X31" s="44">
        <f t="shared" si="14"/>
        <v>330.69</v>
      </c>
      <c r="Y31" s="44">
        <f t="shared" si="14"/>
        <v>330.69</v>
      </c>
      <c r="Z31" s="44">
        <f t="shared" si="14"/>
        <v>330.69</v>
      </c>
      <c r="AA31" s="44">
        <f t="shared" si="14"/>
        <v>330.69</v>
      </c>
    </row>
    <row r="32" spans="1:27" ht="12.75" customHeight="1" x14ac:dyDescent="0.2">
      <c r="A32" s="98" t="s">
        <v>1058</v>
      </c>
      <c r="B32" s="28" t="str">
        <f>"06"&amp;"."&amp;$B$663&amp;"."&amp;$B$664</f>
        <v>06.12.2023</v>
      </c>
      <c r="C32" s="90" t="s">
        <v>76</v>
      </c>
      <c r="D32" s="91">
        <f>ROUND(((D33+D34+D36+D35)/1000),5)</f>
        <v>1.51315</v>
      </c>
      <c r="E32" s="91">
        <f>ROUND(((E33+E34+E36+E35)/1000),5)</f>
        <v>1.4471499999999999</v>
      </c>
      <c r="F32" s="91">
        <f>ROUND(((F33+F34+F36+F35)/1000),5)</f>
        <v>1.3921399999999999</v>
      </c>
      <c r="G32" s="91">
        <f t="shared" ref="G32:AA32" si="15">ROUND(((G33+G34+G36+G35)/1000),5)</f>
        <v>1.37429</v>
      </c>
      <c r="H32" s="91">
        <f t="shared" si="15"/>
        <v>1.45726</v>
      </c>
      <c r="I32" s="91">
        <f t="shared" si="15"/>
        <v>1.57864</v>
      </c>
      <c r="J32" s="91">
        <f t="shared" si="15"/>
        <v>1.7884100000000001</v>
      </c>
      <c r="K32" s="91">
        <f t="shared" si="15"/>
        <v>2.1475</v>
      </c>
      <c r="L32" s="91">
        <f t="shared" si="15"/>
        <v>2.2156500000000001</v>
      </c>
      <c r="M32" s="91">
        <f t="shared" si="15"/>
        <v>2.4387799999999999</v>
      </c>
      <c r="N32" s="91">
        <f t="shared" si="15"/>
        <v>2.6086200000000002</v>
      </c>
      <c r="O32" s="91">
        <f t="shared" si="15"/>
        <v>2.4230700000000001</v>
      </c>
      <c r="P32" s="91">
        <f t="shared" si="15"/>
        <v>2.38462</v>
      </c>
      <c r="Q32" s="91">
        <f t="shared" si="15"/>
        <v>2.3967900000000002</v>
      </c>
      <c r="R32" s="91">
        <f t="shared" si="15"/>
        <v>2.3852699999999998</v>
      </c>
      <c r="S32" s="91">
        <f t="shared" si="15"/>
        <v>2.4387500000000002</v>
      </c>
      <c r="T32" s="91">
        <f t="shared" si="15"/>
        <v>2.65957</v>
      </c>
      <c r="U32" s="91">
        <f t="shared" si="15"/>
        <v>2.6695700000000002</v>
      </c>
      <c r="V32" s="91">
        <f t="shared" si="15"/>
        <v>2.6288999999999998</v>
      </c>
      <c r="W32" s="91">
        <f t="shared" si="15"/>
        <v>2.3860299999999999</v>
      </c>
      <c r="X32" s="91">
        <f t="shared" si="15"/>
        <v>2.2749899999999998</v>
      </c>
      <c r="Y32" s="91">
        <f t="shared" si="15"/>
        <v>2.16716</v>
      </c>
      <c r="Z32" s="91">
        <f t="shared" si="15"/>
        <v>1.8497699999999999</v>
      </c>
      <c r="AA32" s="91">
        <f t="shared" si="15"/>
        <v>1.649</v>
      </c>
    </row>
    <row r="33" spans="1:27" ht="12.75" customHeight="1" outlineLevel="1" x14ac:dyDescent="0.2">
      <c r="A33" s="99" t="s">
        <v>1059</v>
      </c>
      <c r="B33" s="63" t="s">
        <v>238</v>
      </c>
      <c r="C33" s="43" t="s">
        <v>79</v>
      </c>
      <c r="D33" s="44">
        <v>1112.93</v>
      </c>
      <c r="E33" s="44">
        <v>1046.93</v>
      </c>
      <c r="F33" s="44">
        <v>991.92</v>
      </c>
      <c r="G33" s="44">
        <v>974.07</v>
      </c>
      <c r="H33" s="44">
        <v>1057.04</v>
      </c>
      <c r="I33" s="44">
        <v>1178.42</v>
      </c>
      <c r="J33" s="44">
        <v>1388.19</v>
      </c>
      <c r="K33" s="44">
        <v>1747.28</v>
      </c>
      <c r="L33" s="44">
        <v>1815.43</v>
      </c>
      <c r="M33" s="44">
        <v>2038.56</v>
      </c>
      <c r="N33" s="44">
        <v>2208.4</v>
      </c>
      <c r="O33" s="44">
        <v>2022.85</v>
      </c>
      <c r="P33" s="44">
        <v>1984.4</v>
      </c>
      <c r="Q33" s="44">
        <v>1996.57</v>
      </c>
      <c r="R33" s="44">
        <v>1985.05</v>
      </c>
      <c r="S33" s="44">
        <v>2038.53</v>
      </c>
      <c r="T33" s="44">
        <v>2259.35</v>
      </c>
      <c r="U33" s="44">
        <v>2269.35</v>
      </c>
      <c r="V33" s="44">
        <v>2228.6799999999998</v>
      </c>
      <c r="W33" s="44">
        <v>1985.81</v>
      </c>
      <c r="X33" s="44">
        <v>1874.77</v>
      </c>
      <c r="Y33" s="44">
        <v>1766.94</v>
      </c>
      <c r="Z33" s="44">
        <v>1449.55</v>
      </c>
      <c r="AA33" s="44">
        <v>1248.78</v>
      </c>
    </row>
    <row r="34" spans="1:27" ht="12.75" customHeight="1" outlineLevel="1" x14ac:dyDescent="0.2">
      <c r="A34" s="99" t="s">
        <v>1060</v>
      </c>
      <c r="B34" s="63" t="s">
        <v>90</v>
      </c>
      <c r="C34" s="43" t="s">
        <v>79</v>
      </c>
      <c r="D34" s="44">
        <f t="shared" ref="D34:AA34" si="16">$D$9</f>
        <v>66.180000000000007</v>
      </c>
      <c r="E34" s="44">
        <f t="shared" si="16"/>
        <v>66.180000000000007</v>
      </c>
      <c r="F34" s="44">
        <f t="shared" si="16"/>
        <v>66.180000000000007</v>
      </c>
      <c r="G34" s="44">
        <f t="shared" si="16"/>
        <v>66.180000000000007</v>
      </c>
      <c r="H34" s="44">
        <f t="shared" si="16"/>
        <v>66.180000000000007</v>
      </c>
      <c r="I34" s="44">
        <f t="shared" si="16"/>
        <v>66.180000000000007</v>
      </c>
      <c r="J34" s="44">
        <f t="shared" si="16"/>
        <v>66.180000000000007</v>
      </c>
      <c r="K34" s="44">
        <f t="shared" si="16"/>
        <v>66.180000000000007</v>
      </c>
      <c r="L34" s="44">
        <f t="shared" si="16"/>
        <v>66.180000000000007</v>
      </c>
      <c r="M34" s="44">
        <f t="shared" si="16"/>
        <v>66.180000000000007</v>
      </c>
      <c r="N34" s="44">
        <f t="shared" si="16"/>
        <v>66.180000000000007</v>
      </c>
      <c r="O34" s="44">
        <f t="shared" si="16"/>
        <v>66.180000000000007</v>
      </c>
      <c r="P34" s="44">
        <f t="shared" si="16"/>
        <v>66.180000000000007</v>
      </c>
      <c r="Q34" s="44">
        <f t="shared" si="16"/>
        <v>66.180000000000007</v>
      </c>
      <c r="R34" s="44">
        <f t="shared" si="16"/>
        <v>66.180000000000007</v>
      </c>
      <c r="S34" s="44">
        <f t="shared" si="16"/>
        <v>66.180000000000007</v>
      </c>
      <c r="T34" s="44">
        <f t="shared" si="16"/>
        <v>66.180000000000007</v>
      </c>
      <c r="U34" s="44">
        <f t="shared" si="16"/>
        <v>66.180000000000007</v>
      </c>
      <c r="V34" s="44">
        <f t="shared" si="16"/>
        <v>66.180000000000007</v>
      </c>
      <c r="W34" s="44">
        <f t="shared" si="16"/>
        <v>66.180000000000007</v>
      </c>
      <c r="X34" s="44">
        <f t="shared" si="16"/>
        <v>66.180000000000007</v>
      </c>
      <c r="Y34" s="44">
        <f t="shared" si="16"/>
        <v>66.180000000000007</v>
      </c>
      <c r="Z34" s="44">
        <f t="shared" si="16"/>
        <v>66.180000000000007</v>
      </c>
      <c r="AA34" s="44">
        <f t="shared" si="16"/>
        <v>66.180000000000007</v>
      </c>
    </row>
    <row r="35" spans="1:27" ht="12.75" customHeight="1" outlineLevel="1" x14ac:dyDescent="0.2">
      <c r="A35" s="99" t="s">
        <v>1061</v>
      </c>
      <c r="B35" s="63" t="s">
        <v>83</v>
      </c>
      <c r="C35" s="43" t="s">
        <v>79</v>
      </c>
      <c r="D35" s="44">
        <v>3.35</v>
      </c>
      <c r="E35" s="44">
        <v>3.35</v>
      </c>
      <c r="F35" s="44">
        <v>3.35</v>
      </c>
      <c r="G35" s="44">
        <v>3.35</v>
      </c>
      <c r="H35" s="44">
        <v>3.35</v>
      </c>
      <c r="I35" s="44">
        <v>3.35</v>
      </c>
      <c r="J35" s="44">
        <v>3.35</v>
      </c>
      <c r="K35" s="44">
        <v>3.35</v>
      </c>
      <c r="L35" s="44">
        <v>3.35</v>
      </c>
      <c r="M35" s="44">
        <v>3.35</v>
      </c>
      <c r="N35" s="44">
        <v>3.35</v>
      </c>
      <c r="O35" s="44">
        <v>3.35</v>
      </c>
      <c r="P35" s="44">
        <v>3.35</v>
      </c>
      <c r="Q35" s="44">
        <v>3.35</v>
      </c>
      <c r="R35" s="44">
        <v>3.35</v>
      </c>
      <c r="S35" s="44">
        <v>3.35</v>
      </c>
      <c r="T35" s="44">
        <v>3.35</v>
      </c>
      <c r="U35" s="44">
        <v>3.35</v>
      </c>
      <c r="V35" s="44">
        <v>3.35</v>
      </c>
      <c r="W35" s="44">
        <v>3.35</v>
      </c>
      <c r="X35" s="44">
        <v>3.35</v>
      </c>
      <c r="Y35" s="44">
        <v>3.35</v>
      </c>
      <c r="Z35" s="44">
        <v>3.35</v>
      </c>
      <c r="AA35" s="44">
        <v>3.35</v>
      </c>
    </row>
    <row r="36" spans="1:27" ht="12.75" customHeight="1" outlineLevel="1" x14ac:dyDescent="0.2">
      <c r="A36" s="99" t="s">
        <v>1062</v>
      </c>
      <c r="B36" s="63" t="s">
        <v>81</v>
      </c>
      <c r="C36" s="43" t="s">
        <v>79</v>
      </c>
      <c r="D36" s="44">
        <f>$D$11</f>
        <v>330.69</v>
      </c>
      <c r="E36" s="44">
        <f t="shared" ref="E36:AA36" si="17">$D$11</f>
        <v>330.69</v>
      </c>
      <c r="F36" s="44">
        <f t="shared" si="17"/>
        <v>330.69</v>
      </c>
      <c r="G36" s="44">
        <f t="shared" si="17"/>
        <v>330.69</v>
      </c>
      <c r="H36" s="44">
        <f t="shared" si="17"/>
        <v>330.69</v>
      </c>
      <c r="I36" s="44">
        <f t="shared" si="17"/>
        <v>330.69</v>
      </c>
      <c r="J36" s="44">
        <f t="shared" si="17"/>
        <v>330.69</v>
      </c>
      <c r="K36" s="44">
        <f t="shared" si="17"/>
        <v>330.69</v>
      </c>
      <c r="L36" s="44">
        <f t="shared" si="17"/>
        <v>330.69</v>
      </c>
      <c r="M36" s="44">
        <f t="shared" si="17"/>
        <v>330.69</v>
      </c>
      <c r="N36" s="44">
        <f t="shared" si="17"/>
        <v>330.69</v>
      </c>
      <c r="O36" s="44">
        <f t="shared" si="17"/>
        <v>330.69</v>
      </c>
      <c r="P36" s="44">
        <f t="shared" si="17"/>
        <v>330.69</v>
      </c>
      <c r="Q36" s="44">
        <f t="shared" si="17"/>
        <v>330.69</v>
      </c>
      <c r="R36" s="44">
        <f t="shared" si="17"/>
        <v>330.69</v>
      </c>
      <c r="S36" s="44">
        <f t="shared" si="17"/>
        <v>330.69</v>
      </c>
      <c r="T36" s="44">
        <f t="shared" si="17"/>
        <v>330.69</v>
      </c>
      <c r="U36" s="44">
        <f t="shared" si="17"/>
        <v>330.69</v>
      </c>
      <c r="V36" s="44">
        <f t="shared" si="17"/>
        <v>330.69</v>
      </c>
      <c r="W36" s="44">
        <f t="shared" si="17"/>
        <v>330.69</v>
      </c>
      <c r="X36" s="44">
        <f t="shared" si="17"/>
        <v>330.69</v>
      </c>
      <c r="Y36" s="44">
        <f t="shared" si="17"/>
        <v>330.69</v>
      </c>
      <c r="Z36" s="44">
        <f t="shared" si="17"/>
        <v>330.69</v>
      </c>
      <c r="AA36" s="44">
        <f t="shared" si="17"/>
        <v>330.69</v>
      </c>
    </row>
    <row r="37" spans="1:27" ht="12.75" customHeight="1" x14ac:dyDescent="0.2">
      <c r="A37" s="98" t="s">
        <v>1063</v>
      </c>
      <c r="B37" s="28" t="str">
        <f>"07"&amp;"."&amp;$B$663&amp;"."&amp;$B$664</f>
        <v>07.12.2023</v>
      </c>
      <c r="C37" s="90" t="s">
        <v>76</v>
      </c>
      <c r="D37" s="91">
        <f>ROUND(((D38+D39+D41+D40)/1000),5)</f>
        <v>1.4342600000000001</v>
      </c>
      <c r="E37" s="91">
        <f>ROUND(((E38+E39+E41+E40)/1000),5)</f>
        <v>1.3089599999999999</v>
      </c>
      <c r="F37" s="91">
        <f>ROUND(((F38+F39+F41+F40)/1000),5)</f>
        <v>1.23129</v>
      </c>
      <c r="G37" s="91">
        <f t="shared" ref="G37:AA37" si="18">ROUND(((G38+G39+G41+G40)/1000),5)</f>
        <v>1.2112799999999999</v>
      </c>
      <c r="H37" s="91">
        <f t="shared" si="18"/>
        <v>1.3213299999999999</v>
      </c>
      <c r="I37" s="91">
        <f t="shared" si="18"/>
        <v>1.4806699999999999</v>
      </c>
      <c r="J37" s="91">
        <f t="shared" si="18"/>
        <v>1.7217800000000001</v>
      </c>
      <c r="K37" s="91">
        <f t="shared" si="18"/>
        <v>2.0804100000000001</v>
      </c>
      <c r="L37" s="91">
        <f t="shared" si="18"/>
        <v>2.2151000000000001</v>
      </c>
      <c r="M37" s="91">
        <f t="shared" si="18"/>
        <v>2.3803700000000001</v>
      </c>
      <c r="N37" s="91">
        <f t="shared" si="18"/>
        <v>2.54392</v>
      </c>
      <c r="O37" s="91">
        <f t="shared" si="18"/>
        <v>2.3376299999999999</v>
      </c>
      <c r="P37" s="91">
        <f t="shared" si="18"/>
        <v>2.2836799999999999</v>
      </c>
      <c r="Q37" s="91">
        <f t="shared" si="18"/>
        <v>2.2949999999999999</v>
      </c>
      <c r="R37" s="91">
        <f t="shared" si="18"/>
        <v>2.29122</v>
      </c>
      <c r="S37" s="91">
        <f t="shared" si="18"/>
        <v>2.3546</v>
      </c>
      <c r="T37" s="91">
        <f t="shared" si="18"/>
        <v>2.6196299999999999</v>
      </c>
      <c r="U37" s="91">
        <f t="shared" si="18"/>
        <v>2.64392</v>
      </c>
      <c r="V37" s="91">
        <f t="shared" si="18"/>
        <v>2.6154099999999998</v>
      </c>
      <c r="W37" s="91">
        <f t="shared" si="18"/>
        <v>2.32091</v>
      </c>
      <c r="X37" s="91">
        <f t="shared" si="18"/>
        <v>2.2079200000000001</v>
      </c>
      <c r="Y37" s="91">
        <f t="shared" si="18"/>
        <v>2.0759099999999999</v>
      </c>
      <c r="Z37" s="91">
        <f t="shared" si="18"/>
        <v>1.7945500000000001</v>
      </c>
      <c r="AA37" s="91">
        <f t="shared" si="18"/>
        <v>1.62588</v>
      </c>
    </row>
    <row r="38" spans="1:27" ht="12.75" customHeight="1" outlineLevel="1" x14ac:dyDescent="0.2">
      <c r="A38" s="99" t="s">
        <v>1064</v>
      </c>
      <c r="B38" s="63" t="s">
        <v>238</v>
      </c>
      <c r="C38" s="43" t="s">
        <v>79</v>
      </c>
      <c r="D38" s="44">
        <v>1034.04</v>
      </c>
      <c r="E38" s="44">
        <v>908.74</v>
      </c>
      <c r="F38" s="44">
        <v>831.07</v>
      </c>
      <c r="G38" s="44">
        <v>811.06</v>
      </c>
      <c r="H38" s="44">
        <v>921.11</v>
      </c>
      <c r="I38" s="44">
        <v>1080.45</v>
      </c>
      <c r="J38" s="44">
        <v>1321.56</v>
      </c>
      <c r="K38" s="44">
        <v>1680.19</v>
      </c>
      <c r="L38" s="44">
        <v>1814.88</v>
      </c>
      <c r="M38" s="44">
        <v>1980.15</v>
      </c>
      <c r="N38" s="44">
        <v>2143.6999999999998</v>
      </c>
      <c r="O38" s="44">
        <v>1937.41</v>
      </c>
      <c r="P38" s="44">
        <v>1883.46</v>
      </c>
      <c r="Q38" s="44">
        <v>1894.78</v>
      </c>
      <c r="R38" s="44">
        <v>1891</v>
      </c>
      <c r="S38" s="44">
        <v>1954.38</v>
      </c>
      <c r="T38" s="44">
        <v>2219.41</v>
      </c>
      <c r="U38" s="44">
        <v>2243.6999999999998</v>
      </c>
      <c r="V38" s="44">
        <v>2215.19</v>
      </c>
      <c r="W38" s="44">
        <v>1920.69</v>
      </c>
      <c r="X38" s="44">
        <v>1807.7</v>
      </c>
      <c r="Y38" s="44">
        <v>1675.69</v>
      </c>
      <c r="Z38" s="44">
        <v>1394.33</v>
      </c>
      <c r="AA38" s="44">
        <v>1225.6600000000001</v>
      </c>
    </row>
    <row r="39" spans="1:27" ht="12.75" customHeight="1" outlineLevel="1" x14ac:dyDescent="0.2">
      <c r="A39" s="99" t="s">
        <v>1065</v>
      </c>
      <c r="B39" s="63" t="s">
        <v>90</v>
      </c>
      <c r="C39" s="43" t="s">
        <v>79</v>
      </c>
      <c r="D39" s="44">
        <f t="shared" ref="D39:AA39" si="19">$D$9</f>
        <v>66.180000000000007</v>
      </c>
      <c r="E39" s="44">
        <f t="shared" si="19"/>
        <v>66.180000000000007</v>
      </c>
      <c r="F39" s="44">
        <f t="shared" si="19"/>
        <v>66.180000000000007</v>
      </c>
      <c r="G39" s="44">
        <f t="shared" si="19"/>
        <v>66.180000000000007</v>
      </c>
      <c r="H39" s="44">
        <f t="shared" si="19"/>
        <v>66.180000000000007</v>
      </c>
      <c r="I39" s="44">
        <f t="shared" si="19"/>
        <v>66.180000000000007</v>
      </c>
      <c r="J39" s="44">
        <f t="shared" si="19"/>
        <v>66.180000000000007</v>
      </c>
      <c r="K39" s="44">
        <f t="shared" si="19"/>
        <v>66.180000000000007</v>
      </c>
      <c r="L39" s="44">
        <f t="shared" si="19"/>
        <v>66.180000000000007</v>
      </c>
      <c r="M39" s="44">
        <f t="shared" si="19"/>
        <v>66.180000000000007</v>
      </c>
      <c r="N39" s="44">
        <f t="shared" si="19"/>
        <v>66.180000000000007</v>
      </c>
      <c r="O39" s="44">
        <f t="shared" si="19"/>
        <v>66.180000000000007</v>
      </c>
      <c r="P39" s="44">
        <f t="shared" si="19"/>
        <v>66.180000000000007</v>
      </c>
      <c r="Q39" s="44">
        <f t="shared" si="19"/>
        <v>66.180000000000007</v>
      </c>
      <c r="R39" s="44">
        <f t="shared" si="19"/>
        <v>66.180000000000007</v>
      </c>
      <c r="S39" s="44">
        <f t="shared" si="19"/>
        <v>66.180000000000007</v>
      </c>
      <c r="T39" s="44">
        <f t="shared" si="19"/>
        <v>66.180000000000007</v>
      </c>
      <c r="U39" s="44">
        <f t="shared" si="19"/>
        <v>66.180000000000007</v>
      </c>
      <c r="V39" s="44">
        <f t="shared" si="19"/>
        <v>66.180000000000007</v>
      </c>
      <c r="W39" s="44">
        <f t="shared" si="19"/>
        <v>66.180000000000007</v>
      </c>
      <c r="X39" s="44">
        <f t="shared" si="19"/>
        <v>66.180000000000007</v>
      </c>
      <c r="Y39" s="44">
        <f t="shared" si="19"/>
        <v>66.180000000000007</v>
      </c>
      <c r="Z39" s="44">
        <f t="shared" si="19"/>
        <v>66.180000000000007</v>
      </c>
      <c r="AA39" s="44">
        <f t="shared" si="19"/>
        <v>66.180000000000007</v>
      </c>
    </row>
    <row r="40" spans="1:27" ht="12.75" customHeight="1" outlineLevel="1" x14ac:dyDescent="0.2">
      <c r="A40" s="99" t="s">
        <v>1066</v>
      </c>
      <c r="B40" s="63" t="s">
        <v>83</v>
      </c>
      <c r="C40" s="43" t="s">
        <v>79</v>
      </c>
      <c r="D40" s="44">
        <v>3.35</v>
      </c>
      <c r="E40" s="44">
        <v>3.35</v>
      </c>
      <c r="F40" s="44">
        <v>3.35</v>
      </c>
      <c r="G40" s="44">
        <v>3.35</v>
      </c>
      <c r="H40" s="44">
        <v>3.35</v>
      </c>
      <c r="I40" s="44">
        <v>3.35</v>
      </c>
      <c r="J40" s="44">
        <v>3.35</v>
      </c>
      <c r="K40" s="44">
        <v>3.35</v>
      </c>
      <c r="L40" s="44">
        <v>3.35</v>
      </c>
      <c r="M40" s="44">
        <v>3.35</v>
      </c>
      <c r="N40" s="44">
        <v>3.35</v>
      </c>
      <c r="O40" s="44">
        <v>3.35</v>
      </c>
      <c r="P40" s="44">
        <v>3.35</v>
      </c>
      <c r="Q40" s="44">
        <v>3.35</v>
      </c>
      <c r="R40" s="44">
        <v>3.35</v>
      </c>
      <c r="S40" s="44">
        <v>3.35</v>
      </c>
      <c r="T40" s="44">
        <v>3.35</v>
      </c>
      <c r="U40" s="44">
        <v>3.35</v>
      </c>
      <c r="V40" s="44">
        <v>3.35</v>
      </c>
      <c r="W40" s="44">
        <v>3.35</v>
      </c>
      <c r="X40" s="44">
        <v>3.35</v>
      </c>
      <c r="Y40" s="44">
        <v>3.35</v>
      </c>
      <c r="Z40" s="44">
        <v>3.35</v>
      </c>
      <c r="AA40" s="44">
        <v>3.35</v>
      </c>
    </row>
    <row r="41" spans="1:27" ht="12.75" customHeight="1" outlineLevel="1" x14ac:dyDescent="0.2">
      <c r="A41" s="99" t="s">
        <v>1067</v>
      </c>
      <c r="B41" s="63" t="s">
        <v>81</v>
      </c>
      <c r="C41" s="43" t="s">
        <v>79</v>
      </c>
      <c r="D41" s="44">
        <f>$D$11</f>
        <v>330.69</v>
      </c>
      <c r="E41" s="44">
        <f t="shared" ref="E41:AA41" si="20">$D$11</f>
        <v>330.69</v>
      </c>
      <c r="F41" s="44">
        <f t="shared" si="20"/>
        <v>330.69</v>
      </c>
      <c r="G41" s="44">
        <f t="shared" si="20"/>
        <v>330.69</v>
      </c>
      <c r="H41" s="44">
        <f t="shared" si="20"/>
        <v>330.69</v>
      </c>
      <c r="I41" s="44">
        <f t="shared" si="20"/>
        <v>330.69</v>
      </c>
      <c r="J41" s="44">
        <f t="shared" si="20"/>
        <v>330.69</v>
      </c>
      <c r="K41" s="44">
        <f t="shared" si="20"/>
        <v>330.69</v>
      </c>
      <c r="L41" s="44">
        <f t="shared" si="20"/>
        <v>330.69</v>
      </c>
      <c r="M41" s="44">
        <f t="shared" si="20"/>
        <v>330.69</v>
      </c>
      <c r="N41" s="44">
        <f t="shared" si="20"/>
        <v>330.69</v>
      </c>
      <c r="O41" s="44">
        <f t="shared" si="20"/>
        <v>330.69</v>
      </c>
      <c r="P41" s="44">
        <f t="shared" si="20"/>
        <v>330.69</v>
      </c>
      <c r="Q41" s="44">
        <f t="shared" si="20"/>
        <v>330.69</v>
      </c>
      <c r="R41" s="44">
        <f t="shared" si="20"/>
        <v>330.69</v>
      </c>
      <c r="S41" s="44">
        <f t="shared" si="20"/>
        <v>330.69</v>
      </c>
      <c r="T41" s="44">
        <f t="shared" si="20"/>
        <v>330.69</v>
      </c>
      <c r="U41" s="44">
        <f t="shared" si="20"/>
        <v>330.69</v>
      </c>
      <c r="V41" s="44">
        <f t="shared" si="20"/>
        <v>330.69</v>
      </c>
      <c r="W41" s="44">
        <f t="shared" si="20"/>
        <v>330.69</v>
      </c>
      <c r="X41" s="44">
        <f t="shared" si="20"/>
        <v>330.69</v>
      </c>
      <c r="Y41" s="44">
        <f t="shared" si="20"/>
        <v>330.69</v>
      </c>
      <c r="Z41" s="44">
        <f t="shared" si="20"/>
        <v>330.69</v>
      </c>
      <c r="AA41" s="44">
        <f t="shared" si="20"/>
        <v>330.69</v>
      </c>
    </row>
    <row r="42" spans="1:27" ht="12.75" customHeight="1" x14ac:dyDescent="0.2">
      <c r="A42" s="98" t="s">
        <v>1068</v>
      </c>
      <c r="B42" s="28" t="str">
        <f>"08"&amp;"."&amp;$B$663&amp;"."&amp;$B$664</f>
        <v>08.12.2023</v>
      </c>
      <c r="C42" s="90" t="s">
        <v>76</v>
      </c>
      <c r="D42" s="91">
        <f>ROUND(((D43+D44+D46+D45)/1000),5)</f>
        <v>1.41726</v>
      </c>
      <c r="E42" s="91">
        <f>ROUND(((E43+E44+E46+E45)/1000),5)</f>
        <v>1.2670300000000001</v>
      </c>
      <c r="F42" s="91">
        <f>ROUND(((F43+F44+F46+F45)/1000),5)</f>
        <v>0.57018999999999997</v>
      </c>
      <c r="G42" s="91">
        <f t="shared" ref="G42:AA42" si="21">ROUND(((G43+G44+G46+G45)/1000),5)</f>
        <v>0.56789999999999996</v>
      </c>
      <c r="H42" s="91">
        <f t="shared" si="21"/>
        <v>0.58394000000000001</v>
      </c>
      <c r="I42" s="91">
        <f t="shared" si="21"/>
        <v>1.46427</v>
      </c>
      <c r="J42" s="91">
        <f t="shared" si="21"/>
        <v>1.6952799999999999</v>
      </c>
      <c r="K42" s="91">
        <f t="shared" si="21"/>
        <v>2.0082900000000001</v>
      </c>
      <c r="L42" s="91">
        <f t="shared" si="21"/>
        <v>2.2260599999999999</v>
      </c>
      <c r="M42" s="91">
        <f t="shared" si="21"/>
        <v>2.2638199999999999</v>
      </c>
      <c r="N42" s="91">
        <f t="shared" si="21"/>
        <v>2.2808000000000002</v>
      </c>
      <c r="O42" s="91">
        <f t="shared" si="21"/>
        <v>2.30064</v>
      </c>
      <c r="P42" s="91">
        <f t="shared" si="21"/>
        <v>2.2870699999999999</v>
      </c>
      <c r="Q42" s="91">
        <f t="shared" si="21"/>
        <v>2.2987899999999999</v>
      </c>
      <c r="R42" s="91">
        <f t="shared" si="21"/>
        <v>2.2917800000000002</v>
      </c>
      <c r="S42" s="91">
        <f t="shared" si="21"/>
        <v>2.2399900000000001</v>
      </c>
      <c r="T42" s="91">
        <f t="shared" si="21"/>
        <v>2.2730100000000002</v>
      </c>
      <c r="U42" s="91">
        <f t="shared" si="21"/>
        <v>2.26593</v>
      </c>
      <c r="V42" s="91">
        <f t="shared" si="21"/>
        <v>2.2448100000000002</v>
      </c>
      <c r="W42" s="91">
        <f t="shared" si="21"/>
        <v>2.2354099999999999</v>
      </c>
      <c r="X42" s="91">
        <f t="shared" si="21"/>
        <v>2.2102900000000001</v>
      </c>
      <c r="Y42" s="91">
        <f t="shared" si="21"/>
        <v>2.0263</v>
      </c>
      <c r="Z42" s="91">
        <f t="shared" si="21"/>
        <v>1.72055</v>
      </c>
      <c r="AA42" s="91">
        <f t="shared" si="21"/>
        <v>1.6147</v>
      </c>
    </row>
    <row r="43" spans="1:27" ht="12.75" customHeight="1" outlineLevel="1" x14ac:dyDescent="0.2">
      <c r="A43" s="99" t="s">
        <v>1069</v>
      </c>
      <c r="B43" s="63" t="s">
        <v>238</v>
      </c>
      <c r="C43" s="43" t="s">
        <v>79</v>
      </c>
      <c r="D43" s="44">
        <v>1017.04</v>
      </c>
      <c r="E43" s="44">
        <v>866.81</v>
      </c>
      <c r="F43" s="44">
        <v>169.97</v>
      </c>
      <c r="G43" s="44">
        <v>167.68</v>
      </c>
      <c r="H43" s="44">
        <v>183.72</v>
      </c>
      <c r="I43" s="44">
        <v>1064.05</v>
      </c>
      <c r="J43" s="44">
        <v>1295.06</v>
      </c>
      <c r="K43" s="44">
        <v>1608.07</v>
      </c>
      <c r="L43" s="44">
        <v>1825.84</v>
      </c>
      <c r="M43" s="44">
        <v>1863.6</v>
      </c>
      <c r="N43" s="44">
        <v>1880.58</v>
      </c>
      <c r="O43" s="44">
        <v>1900.42</v>
      </c>
      <c r="P43" s="44">
        <v>1886.85</v>
      </c>
      <c r="Q43" s="44">
        <v>1898.57</v>
      </c>
      <c r="R43" s="44">
        <v>1891.56</v>
      </c>
      <c r="S43" s="44">
        <v>1839.77</v>
      </c>
      <c r="T43" s="44">
        <v>1872.79</v>
      </c>
      <c r="U43" s="44">
        <v>1865.71</v>
      </c>
      <c r="V43" s="44">
        <v>1844.59</v>
      </c>
      <c r="W43" s="44">
        <v>1835.19</v>
      </c>
      <c r="X43" s="44">
        <v>1810.07</v>
      </c>
      <c r="Y43" s="44">
        <v>1626.08</v>
      </c>
      <c r="Z43" s="44">
        <v>1320.33</v>
      </c>
      <c r="AA43" s="44">
        <v>1214.48</v>
      </c>
    </row>
    <row r="44" spans="1:27" ht="12.75" customHeight="1" outlineLevel="1" x14ac:dyDescent="0.2">
      <c r="A44" s="99" t="s">
        <v>1070</v>
      </c>
      <c r="B44" s="63" t="s">
        <v>90</v>
      </c>
      <c r="C44" s="43" t="s">
        <v>79</v>
      </c>
      <c r="D44" s="44">
        <f t="shared" ref="D44:AA44" si="22">$D$9</f>
        <v>66.180000000000007</v>
      </c>
      <c r="E44" s="44">
        <f t="shared" si="22"/>
        <v>66.180000000000007</v>
      </c>
      <c r="F44" s="44">
        <f t="shared" si="22"/>
        <v>66.180000000000007</v>
      </c>
      <c r="G44" s="44">
        <f t="shared" si="22"/>
        <v>66.180000000000007</v>
      </c>
      <c r="H44" s="44">
        <f t="shared" si="22"/>
        <v>66.180000000000007</v>
      </c>
      <c r="I44" s="44">
        <f t="shared" si="22"/>
        <v>66.180000000000007</v>
      </c>
      <c r="J44" s="44">
        <f t="shared" si="22"/>
        <v>66.180000000000007</v>
      </c>
      <c r="K44" s="44">
        <f t="shared" si="22"/>
        <v>66.180000000000007</v>
      </c>
      <c r="L44" s="44">
        <f t="shared" si="22"/>
        <v>66.180000000000007</v>
      </c>
      <c r="M44" s="44">
        <f t="shared" si="22"/>
        <v>66.180000000000007</v>
      </c>
      <c r="N44" s="44">
        <f t="shared" si="22"/>
        <v>66.180000000000007</v>
      </c>
      <c r="O44" s="44">
        <f t="shared" si="22"/>
        <v>66.180000000000007</v>
      </c>
      <c r="P44" s="44">
        <f t="shared" si="22"/>
        <v>66.180000000000007</v>
      </c>
      <c r="Q44" s="44">
        <f t="shared" si="22"/>
        <v>66.180000000000007</v>
      </c>
      <c r="R44" s="44">
        <f t="shared" si="22"/>
        <v>66.180000000000007</v>
      </c>
      <c r="S44" s="44">
        <f t="shared" si="22"/>
        <v>66.180000000000007</v>
      </c>
      <c r="T44" s="44">
        <f t="shared" si="22"/>
        <v>66.180000000000007</v>
      </c>
      <c r="U44" s="44">
        <f t="shared" si="22"/>
        <v>66.180000000000007</v>
      </c>
      <c r="V44" s="44">
        <f t="shared" si="22"/>
        <v>66.180000000000007</v>
      </c>
      <c r="W44" s="44">
        <f t="shared" si="22"/>
        <v>66.180000000000007</v>
      </c>
      <c r="X44" s="44">
        <f t="shared" si="22"/>
        <v>66.180000000000007</v>
      </c>
      <c r="Y44" s="44">
        <f t="shared" si="22"/>
        <v>66.180000000000007</v>
      </c>
      <c r="Z44" s="44">
        <f t="shared" si="22"/>
        <v>66.180000000000007</v>
      </c>
      <c r="AA44" s="44">
        <f t="shared" si="22"/>
        <v>66.180000000000007</v>
      </c>
    </row>
    <row r="45" spans="1:27" ht="12.75" customHeight="1" outlineLevel="1" x14ac:dyDescent="0.2">
      <c r="A45" s="99" t="s">
        <v>1071</v>
      </c>
      <c r="B45" s="63" t="s">
        <v>83</v>
      </c>
      <c r="C45" s="43" t="s">
        <v>79</v>
      </c>
      <c r="D45" s="44">
        <v>3.35</v>
      </c>
      <c r="E45" s="44">
        <v>3.35</v>
      </c>
      <c r="F45" s="44">
        <v>3.35</v>
      </c>
      <c r="G45" s="44">
        <v>3.35</v>
      </c>
      <c r="H45" s="44">
        <v>3.35</v>
      </c>
      <c r="I45" s="44">
        <v>3.35</v>
      </c>
      <c r="J45" s="44">
        <v>3.35</v>
      </c>
      <c r="K45" s="44">
        <v>3.35</v>
      </c>
      <c r="L45" s="44">
        <v>3.35</v>
      </c>
      <c r="M45" s="44">
        <v>3.35</v>
      </c>
      <c r="N45" s="44">
        <v>3.35</v>
      </c>
      <c r="O45" s="44">
        <v>3.35</v>
      </c>
      <c r="P45" s="44">
        <v>3.35</v>
      </c>
      <c r="Q45" s="44">
        <v>3.35</v>
      </c>
      <c r="R45" s="44">
        <v>3.35</v>
      </c>
      <c r="S45" s="44">
        <v>3.35</v>
      </c>
      <c r="T45" s="44">
        <v>3.35</v>
      </c>
      <c r="U45" s="44">
        <v>3.35</v>
      </c>
      <c r="V45" s="44">
        <v>3.35</v>
      </c>
      <c r="W45" s="44">
        <v>3.35</v>
      </c>
      <c r="X45" s="44">
        <v>3.35</v>
      </c>
      <c r="Y45" s="44">
        <v>3.35</v>
      </c>
      <c r="Z45" s="44">
        <v>3.35</v>
      </c>
      <c r="AA45" s="44">
        <v>3.35</v>
      </c>
    </row>
    <row r="46" spans="1:27" ht="12.75" customHeight="1" outlineLevel="1" x14ac:dyDescent="0.2">
      <c r="A46" s="99" t="s">
        <v>1072</v>
      </c>
      <c r="B46" s="63" t="s">
        <v>81</v>
      </c>
      <c r="C46" s="43" t="s">
        <v>79</v>
      </c>
      <c r="D46" s="44">
        <f>$D$11</f>
        <v>330.69</v>
      </c>
      <c r="E46" s="44">
        <f t="shared" ref="E46:AA46" si="23">$D$11</f>
        <v>330.69</v>
      </c>
      <c r="F46" s="44">
        <f t="shared" si="23"/>
        <v>330.69</v>
      </c>
      <c r="G46" s="44">
        <f t="shared" si="23"/>
        <v>330.69</v>
      </c>
      <c r="H46" s="44">
        <f t="shared" si="23"/>
        <v>330.69</v>
      </c>
      <c r="I46" s="44">
        <f t="shared" si="23"/>
        <v>330.69</v>
      </c>
      <c r="J46" s="44">
        <f t="shared" si="23"/>
        <v>330.69</v>
      </c>
      <c r="K46" s="44">
        <f t="shared" si="23"/>
        <v>330.69</v>
      </c>
      <c r="L46" s="44">
        <f t="shared" si="23"/>
        <v>330.69</v>
      </c>
      <c r="M46" s="44">
        <f t="shared" si="23"/>
        <v>330.69</v>
      </c>
      <c r="N46" s="44">
        <f t="shared" si="23"/>
        <v>330.69</v>
      </c>
      <c r="O46" s="44">
        <f t="shared" si="23"/>
        <v>330.69</v>
      </c>
      <c r="P46" s="44">
        <f t="shared" si="23"/>
        <v>330.69</v>
      </c>
      <c r="Q46" s="44">
        <f t="shared" si="23"/>
        <v>330.69</v>
      </c>
      <c r="R46" s="44">
        <f t="shared" si="23"/>
        <v>330.69</v>
      </c>
      <c r="S46" s="44">
        <f t="shared" si="23"/>
        <v>330.69</v>
      </c>
      <c r="T46" s="44">
        <f t="shared" si="23"/>
        <v>330.69</v>
      </c>
      <c r="U46" s="44">
        <f t="shared" si="23"/>
        <v>330.69</v>
      </c>
      <c r="V46" s="44">
        <f t="shared" si="23"/>
        <v>330.69</v>
      </c>
      <c r="W46" s="44">
        <f t="shared" si="23"/>
        <v>330.69</v>
      </c>
      <c r="X46" s="44">
        <f t="shared" si="23"/>
        <v>330.69</v>
      </c>
      <c r="Y46" s="44">
        <f t="shared" si="23"/>
        <v>330.69</v>
      </c>
      <c r="Z46" s="44">
        <f t="shared" si="23"/>
        <v>330.69</v>
      </c>
      <c r="AA46" s="44">
        <f t="shared" si="23"/>
        <v>330.69</v>
      </c>
    </row>
    <row r="47" spans="1:27" ht="12.75" customHeight="1" x14ac:dyDescent="0.2">
      <c r="A47" s="98" t="s">
        <v>1073</v>
      </c>
      <c r="B47" s="28" t="str">
        <f>"09"&amp;"."&amp;$B$663&amp;"."&amp;$B$664</f>
        <v>09.12.2023</v>
      </c>
      <c r="C47" s="90" t="s">
        <v>76</v>
      </c>
      <c r="D47" s="91">
        <f>ROUND(((D48+D49+D51+D50)/1000),5)</f>
        <v>1.5123</v>
      </c>
      <c r="E47" s="91">
        <f>ROUND(((E48+E49+E51+E50)/1000),5)</f>
        <v>1.40574</v>
      </c>
      <c r="F47" s="91">
        <f>ROUND(((F48+F49+F51+F50)/1000),5)</f>
        <v>1.2932999999999999</v>
      </c>
      <c r="G47" s="91">
        <f t="shared" ref="G47:AA47" si="24">ROUND(((G48+G49+G51+G50)/1000),5)</f>
        <v>1.2464</v>
      </c>
      <c r="H47" s="91">
        <f t="shared" si="24"/>
        <v>1.28952</v>
      </c>
      <c r="I47" s="91">
        <f t="shared" si="24"/>
        <v>1.40933</v>
      </c>
      <c r="J47" s="91">
        <f t="shared" si="24"/>
        <v>1.51708</v>
      </c>
      <c r="K47" s="91">
        <f t="shared" si="24"/>
        <v>1.7665599999999999</v>
      </c>
      <c r="L47" s="91">
        <f t="shared" si="24"/>
        <v>2.0001500000000001</v>
      </c>
      <c r="M47" s="91">
        <f t="shared" si="24"/>
        <v>2.21617</v>
      </c>
      <c r="N47" s="91">
        <f t="shared" si="24"/>
        <v>2.2433700000000001</v>
      </c>
      <c r="O47" s="91">
        <f t="shared" si="24"/>
        <v>2.2761999999999998</v>
      </c>
      <c r="P47" s="91">
        <f t="shared" si="24"/>
        <v>2.2555800000000001</v>
      </c>
      <c r="Q47" s="91">
        <f t="shared" si="24"/>
        <v>2.2534999999999998</v>
      </c>
      <c r="R47" s="91">
        <f t="shared" si="24"/>
        <v>2.2328600000000001</v>
      </c>
      <c r="S47" s="91">
        <f t="shared" si="24"/>
        <v>2.2313100000000001</v>
      </c>
      <c r="T47" s="91">
        <f t="shared" si="24"/>
        <v>2.2505000000000002</v>
      </c>
      <c r="U47" s="91">
        <f t="shared" si="24"/>
        <v>2.2810999999999999</v>
      </c>
      <c r="V47" s="91">
        <f t="shared" si="24"/>
        <v>2.2592599999999998</v>
      </c>
      <c r="W47" s="91">
        <f t="shared" si="24"/>
        <v>2.23346</v>
      </c>
      <c r="X47" s="91">
        <f t="shared" si="24"/>
        <v>2.2088199999999998</v>
      </c>
      <c r="Y47" s="91">
        <f t="shared" si="24"/>
        <v>2.0164900000000001</v>
      </c>
      <c r="Z47" s="91">
        <f t="shared" si="24"/>
        <v>1.7220299999999999</v>
      </c>
      <c r="AA47" s="91">
        <f t="shared" si="24"/>
        <v>1.6006800000000001</v>
      </c>
    </row>
    <row r="48" spans="1:27" ht="12.75" customHeight="1" outlineLevel="1" x14ac:dyDescent="0.2">
      <c r="A48" s="99" t="s">
        <v>1074</v>
      </c>
      <c r="B48" s="63" t="s">
        <v>238</v>
      </c>
      <c r="C48" s="43" t="s">
        <v>79</v>
      </c>
      <c r="D48" s="44">
        <v>1112.08</v>
      </c>
      <c r="E48" s="44">
        <v>1005.52</v>
      </c>
      <c r="F48" s="44">
        <v>893.08</v>
      </c>
      <c r="G48" s="44">
        <v>846.18</v>
      </c>
      <c r="H48" s="44">
        <v>889.3</v>
      </c>
      <c r="I48" s="44">
        <v>1009.11</v>
      </c>
      <c r="J48" s="44">
        <v>1116.8599999999999</v>
      </c>
      <c r="K48" s="44">
        <v>1366.34</v>
      </c>
      <c r="L48" s="44">
        <v>1599.93</v>
      </c>
      <c r="M48" s="44">
        <v>1815.95</v>
      </c>
      <c r="N48" s="44">
        <v>1843.15</v>
      </c>
      <c r="O48" s="44">
        <v>1875.98</v>
      </c>
      <c r="P48" s="44">
        <v>1855.36</v>
      </c>
      <c r="Q48" s="44">
        <v>1853.28</v>
      </c>
      <c r="R48" s="44">
        <v>1832.64</v>
      </c>
      <c r="S48" s="44">
        <v>1831.09</v>
      </c>
      <c r="T48" s="44">
        <v>1850.28</v>
      </c>
      <c r="U48" s="44">
        <v>1880.88</v>
      </c>
      <c r="V48" s="44">
        <v>1859.04</v>
      </c>
      <c r="W48" s="44">
        <v>1833.24</v>
      </c>
      <c r="X48" s="44">
        <v>1808.6</v>
      </c>
      <c r="Y48" s="44">
        <v>1616.27</v>
      </c>
      <c r="Z48" s="44">
        <v>1321.81</v>
      </c>
      <c r="AA48" s="44">
        <v>1200.46</v>
      </c>
    </row>
    <row r="49" spans="1:27" ht="12.75" customHeight="1" outlineLevel="1" x14ac:dyDescent="0.2">
      <c r="A49" s="99" t="s">
        <v>1075</v>
      </c>
      <c r="B49" s="63" t="s">
        <v>90</v>
      </c>
      <c r="C49" s="43" t="s">
        <v>79</v>
      </c>
      <c r="D49" s="44">
        <f t="shared" ref="D49:AA49" si="25">$D$9</f>
        <v>66.180000000000007</v>
      </c>
      <c r="E49" s="44">
        <f t="shared" si="25"/>
        <v>66.180000000000007</v>
      </c>
      <c r="F49" s="44">
        <f t="shared" si="25"/>
        <v>66.180000000000007</v>
      </c>
      <c r="G49" s="44">
        <f t="shared" si="25"/>
        <v>66.180000000000007</v>
      </c>
      <c r="H49" s="44">
        <f t="shared" si="25"/>
        <v>66.180000000000007</v>
      </c>
      <c r="I49" s="44">
        <f t="shared" si="25"/>
        <v>66.180000000000007</v>
      </c>
      <c r="J49" s="44">
        <f t="shared" si="25"/>
        <v>66.180000000000007</v>
      </c>
      <c r="K49" s="44">
        <f t="shared" si="25"/>
        <v>66.180000000000007</v>
      </c>
      <c r="L49" s="44">
        <f t="shared" si="25"/>
        <v>66.180000000000007</v>
      </c>
      <c r="M49" s="44">
        <f t="shared" si="25"/>
        <v>66.180000000000007</v>
      </c>
      <c r="N49" s="44">
        <f t="shared" si="25"/>
        <v>66.180000000000007</v>
      </c>
      <c r="O49" s="44">
        <f t="shared" si="25"/>
        <v>66.180000000000007</v>
      </c>
      <c r="P49" s="44">
        <f t="shared" si="25"/>
        <v>66.180000000000007</v>
      </c>
      <c r="Q49" s="44">
        <f t="shared" si="25"/>
        <v>66.180000000000007</v>
      </c>
      <c r="R49" s="44">
        <f t="shared" si="25"/>
        <v>66.180000000000007</v>
      </c>
      <c r="S49" s="44">
        <f t="shared" si="25"/>
        <v>66.180000000000007</v>
      </c>
      <c r="T49" s="44">
        <f t="shared" si="25"/>
        <v>66.180000000000007</v>
      </c>
      <c r="U49" s="44">
        <f t="shared" si="25"/>
        <v>66.180000000000007</v>
      </c>
      <c r="V49" s="44">
        <f t="shared" si="25"/>
        <v>66.180000000000007</v>
      </c>
      <c r="W49" s="44">
        <f t="shared" si="25"/>
        <v>66.180000000000007</v>
      </c>
      <c r="X49" s="44">
        <f t="shared" si="25"/>
        <v>66.180000000000007</v>
      </c>
      <c r="Y49" s="44">
        <f t="shared" si="25"/>
        <v>66.180000000000007</v>
      </c>
      <c r="Z49" s="44">
        <f t="shared" si="25"/>
        <v>66.180000000000007</v>
      </c>
      <c r="AA49" s="44">
        <f t="shared" si="25"/>
        <v>66.180000000000007</v>
      </c>
    </row>
    <row r="50" spans="1:27" ht="12.75" customHeight="1" outlineLevel="1" x14ac:dyDescent="0.2">
      <c r="A50" s="99" t="s">
        <v>1076</v>
      </c>
      <c r="B50" s="63" t="s">
        <v>83</v>
      </c>
      <c r="C50" s="43" t="s">
        <v>79</v>
      </c>
      <c r="D50" s="44">
        <v>3.35</v>
      </c>
      <c r="E50" s="44">
        <v>3.35</v>
      </c>
      <c r="F50" s="44">
        <v>3.35</v>
      </c>
      <c r="G50" s="44">
        <v>3.35</v>
      </c>
      <c r="H50" s="44">
        <v>3.35</v>
      </c>
      <c r="I50" s="44">
        <v>3.35</v>
      </c>
      <c r="J50" s="44">
        <v>3.35</v>
      </c>
      <c r="K50" s="44">
        <v>3.35</v>
      </c>
      <c r="L50" s="44">
        <v>3.35</v>
      </c>
      <c r="M50" s="44">
        <v>3.35</v>
      </c>
      <c r="N50" s="44">
        <v>3.35</v>
      </c>
      <c r="O50" s="44">
        <v>3.35</v>
      </c>
      <c r="P50" s="44">
        <v>3.35</v>
      </c>
      <c r="Q50" s="44">
        <v>3.35</v>
      </c>
      <c r="R50" s="44">
        <v>3.35</v>
      </c>
      <c r="S50" s="44">
        <v>3.35</v>
      </c>
      <c r="T50" s="44">
        <v>3.35</v>
      </c>
      <c r="U50" s="44">
        <v>3.35</v>
      </c>
      <c r="V50" s="44">
        <v>3.35</v>
      </c>
      <c r="W50" s="44">
        <v>3.35</v>
      </c>
      <c r="X50" s="44">
        <v>3.35</v>
      </c>
      <c r="Y50" s="44">
        <v>3.35</v>
      </c>
      <c r="Z50" s="44">
        <v>3.35</v>
      </c>
      <c r="AA50" s="44">
        <v>3.35</v>
      </c>
    </row>
    <row r="51" spans="1:27" ht="12.75" customHeight="1" outlineLevel="1" x14ac:dyDescent="0.2">
      <c r="A51" s="99" t="s">
        <v>1077</v>
      </c>
      <c r="B51" s="63" t="s">
        <v>81</v>
      </c>
      <c r="C51" s="43" t="s">
        <v>79</v>
      </c>
      <c r="D51" s="44">
        <f>$D$11</f>
        <v>330.69</v>
      </c>
      <c r="E51" s="44">
        <f t="shared" ref="E51:AA51" si="26">$D$11</f>
        <v>330.69</v>
      </c>
      <c r="F51" s="44">
        <f t="shared" si="26"/>
        <v>330.69</v>
      </c>
      <c r="G51" s="44">
        <f t="shared" si="26"/>
        <v>330.69</v>
      </c>
      <c r="H51" s="44">
        <f t="shared" si="26"/>
        <v>330.69</v>
      </c>
      <c r="I51" s="44">
        <f t="shared" si="26"/>
        <v>330.69</v>
      </c>
      <c r="J51" s="44">
        <f t="shared" si="26"/>
        <v>330.69</v>
      </c>
      <c r="K51" s="44">
        <f t="shared" si="26"/>
        <v>330.69</v>
      </c>
      <c r="L51" s="44">
        <f t="shared" si="26"/>
        <v>330.69</v>
      </c>
      <c r="M51" s="44">
        <f t="shared" si="26"/>
        <v>330.69</v>
      </c>
      <c r="N51" s="44">
        <f t="shared" si="26"/>
        <v>330.69</v>
      </c>
      <c r="O51" s="44">
        <f t="shared" si="26"/>
        <v>330.69</v>
      </c>
      <c r="P51" s="44">
        <f t="shared" si="26"/>
        <v>330.69</v>
      </c>
      <c r="Q51" s="44">
        <f t="shared" si="26"/>
        <v>330.69</v>
      </c>
      <c r="R51" s="44">
        <f t="shared" si="26"/>
        <v>330.69</v>
      </c>
      <c r="S51" s="44">
        <f t="shared" si="26"/>
        <v>330.69</v>
      </c>
      <c r="T51" s="44">
        <f t="shared" si="26"/>
        <v>330.69</v>
      </c>
      <c r="U51" s="44">
        <f t="shared" si="26"/>
        <v>330.69</v>
      </c>
      <c r="V51" s="44">
        <f t="shared" si="26"/>
        <v>330.69</v>
      </c>
      <c r="W51" s="44">
        <f t="shared" si="26"/>
        <v>330.69</v>
      </c>
      <c r="X51" s="44">
        <f t="shared" si="26"/>
        <v>330.69</v>
      </c>
      <c r="Y51" s="44">
        <f t="shared" si="26"/>
        <v>330.69</v>
      </c>
      <c r="Z51" s="44">
        <f t="shared" si="26"/>
        <v>330.69</v>
      </c>
      <c r="AA51" s="44">
        <f t="shared" si="26"/>
        <v>330.69</v>
      </c>
    </row>
    <row r="52" spans="1:27" ht="12.75" customHeight="1" x14ac:dyDescent="0.2">
      <c r="A52" s="98" t="s">
        <v>1078</v>
      </c>
      <c r="B52" s="28" t="str">
        <f>"10"&amp;"."&amp;$B$663&amp;"."&amp;$B$664</f>
        <v>10.12.2023</v>
      </c>
      <c r="C52" s="90" t="s">
        <v>76</v>
      </c>
      <c r="D52" s="91">
        <f>ROUND(((D53+D54+D56+D55)/1000),5)</f>
        <v>1.4701299999999999</v>
      </c>
      <c r="E52" s="91">
        <f>ROUND(((E53+E54+E56+E55)/1000),5)</f>
        <v>1.3157000000000001</v>
      </c>
      <c r="F52" s="91">
        <f>ROUND(((F53+F54+F56+F55)/1000),5)</f>
        <v>1.21516</v>
      </c>
      <c r="G52" s="91">
        <f t="shared" ref="G52:AA52" si="27">ROUND(((G53+G54+G56+G55)/1000),5)</f>
        <v>1.1605399999999999</v>
      </c>
      <c r="H52" s="91">
        <f t="shared" si="27"/>
        <v>0.57428999999999997</v>
      </c>
      <c r="I52" s="91">
        <f t="shared" si="27"/>
        <v>1.3246</v>
      </c>
      <c r="J52" s="91">
        <f t="shared" si="27"/>
        <v>1.40391</v>
      </c>
      <c r="K52" s="91">
        <f t="shared" si="27"/>
        <v>1.51999</v>
      </c>
      <c r="L52" s="91">
        <f t="shared" si="27"/>
        <v>1.8604000000000001</v>
      </c>
      <c r="M52" s="91">
        <f t="shared" si="27"/>
        <v>2.0221</v>
      </c>
      <c r="N52" s="91">
        <f t="shared" si="27"/>
        <v>2.1699899999999999</v>
      </c>
      <c r="O52" s="91">
        <f t="shared" si="27"/>
        <v>2.1973400000000001</v>
      </c>
      <c r="P52" s="91">
        <f t="shared" si="27"/>
        <v>2.1953800000000001</v>
      </c>
      <c r="Q52" s="91">
        <f t="shared" si="27"/>
        <v>2.2043200000000001</v>
      </c>
      <c r="R52" s="91">
        <f t="shared" si="27"/>
        <v>2.1737899999999999</v>
      </c>
      <c r="S52" s="91">
        <f t="shared" si="27"/>
        <v>2.16662</v>
      </c>
      <c r="T52" s="91">
        <f t="shared" si="27"/>
        <v>2.2288199999999998</v>
      </c>
      <c r="U52" s="91">
        <f t="shared" si="27"/>
        <v>2.2372000000000001</v>
      </c>
      <c r="V52" s="91">
        <f t="shared" si="27"/>
        <v>2.2347800000000002</v>
      </c>
      <c r="W52" s="91">
        <f t="shared" si="27"/>
        <v>2.2081499999999998</v>
      </c>
      <c r="X52" s="91">
        <f t="shared" si="27"/>
        <v>2.1402100000000002</v>
      </c>
      <c r="Y52" s="91">
        <f t="shared" si="27"/>
        <v>1.96397</v>
      </c>
      <c r="Z52" s="91">
        <f t="shared" si="27"/>
        <v>1.70835</v>
      </c>
      <c r="AA52" s="91">
        <f t="shared" si="27"/>
        <v>1.5345</v>
      </c>
    </row>
    <row r="53" spans="1:27" ht="12.75" customHeight="1" outlineLevel="1" x14ac:dyDescent="0.2">
      <c r="A53" s="99" t="s">
        <v>1079</v>
      </c>
      <c r="B53" s="63" t="s">
        <v>238</v>
      </c>
      <c r="C53" s="43" t="s">
        <v>79</v>
      </c>
      <c r="D53" s="44">
        <v>1069.9100000000001</v>
      </c>
      <c r="E53" s="44">
        <v>915.48</v>
      </c>
      <c r="F53" s="44">
        <v>814.94</v>
      </c>
      <c r="G53" s="44">
        <v>760.32</v>
      </c>
      <c r="H53" s="44">
        <v>174.07</v>
      </c>
      <c r="I53" s="44">
        <v>924.38</v>
      </c>
      <c r="J53" s="44">
        <v>1003.69</v>
      </c>
      <c r="K53" s="44">
        <v>1119.77</v>
      </c>
      <c r="L53" s="44">
        <v>1460.18</v>
      </c>
      <c r="M53" s="44">
        <v>1621.88</v>
      </c>
      <c r="N53" s="44">
        <v>1769.77</v>
      </c>
      <c r="O53" s="44">
        <v>1797.12</v>
      </c>
      <c r="P53" s="44">
        <v>1795.16</v>
      </c>
      <c r="Q53" s="44">
        <v>1804.1</v>
      </c>
      <c r="R53" s="44">
        <v>1773.57</v>
      </c>
      <c r="S53" s="44">
        <v>1766.4</v>
      </c>
      <c r="T53" s="44">
        <v>1828.6</v>
      </c>
      <c r="U53" s="44">
        <v>1836.98</v>
      </c>
      <c r="V53" s="44">
        <v>1834.56</v>
      </c>
      <c r="W53" s="44">
        <v>1807.93</v>
      </c>
      <c r="X53" s="44">
        <v>1739.99</v>
      </c>
      <c r="Y53" s="44">
        <v>1563.75</v>
      </c>
      <c r="Z53" s="44">
        <v>1308.1300000000001</v>
      </c>
      <c r="AA53" s="44">
        <v>1134.28</v>
      </c>
    </row>
    <row r="54" spans="1:27" ht="12.75" customHeight="1" outlineLevel="1" x14ac:dyDescent="0.2">
      <c r="A54" s="99" t="s">
        <v>1080</v>
      </c>
      <c r="B54" s="63" t="s">
        <v>90</v>
      </c>
      <c r="C54" s="43" t="s">
        <v>79</v>
      </c>
      <c r="D54" s="44">
        <f t="shared" ref="D54:AA54" si="28">$D$9</f>
        <v>66.180000000000007</v>
      </c>
      <c r="E54" s="44">
        <f t="shared" si="28"/>
        <v>66.180000000000007</v>
      </c>
      <c r="F54" s="44">
        <f t="shared" si="28"/>
        <v>66.180000000000007</v>
      </c>
      <c r="G54" s="44">
        <f t="shared" si="28"/>
        <v>66.180000000000007</v>
      </c>
      <c r="H54" s="44">
        <f t="shared" si="28"/>
        <v>66.180000000000007</v>
      </c>
      <c r="I54" s="44">
        <f t="shared" si="28"/>
        <v>66.180000000000007</v>
      </c>
      <c r="J54" s="44">
        <f t="shared" si="28"/>
        <v>66.180000000000007</v>
      </c>
      <c r="K54" s="44">
        <f t="shared" si="28"/>
        <v>66.180000000000007</v>
      </c>
      <c r="L54" s="44">
        <f t="shared" si="28"/>
        <v>66.180000000000007</v>
      </c>
      <c r="M54" s="44">
        <f t="shared" si="28"/>
        <v>66.180000000000007</v>
      </c>
      <c r="N54" s="44">
        <f t="shared" si="28"/>
        <v>66.180000000000007</v>
      </c>
      <c r="O54" s="44">
        <f t="shared" si="28"/>
        <v>66.180000000000007</v>
      </c>
      <c r="P54" s="44">
        <f t="shared" si="28"/>
        <v>66.180000000000007</v>
      </c>
      <c r="Q54" s="44">
        <f t="shared" si="28"/>
        <v>66.180000000000007</v>
      </c>
      <c r="R54" s="44">
        <f t="shared" si="28"/>
        <v>66.180000000000007</v>
      </c>
      <c r="S54" s="44">
        <f t="shared" si="28"/>
        <v>66.180000000000007</v>
      </c>
      <c r="T54" s="44">
        <f t="shared" si="28"/>
        <v>66.180000000000007</v>
      </c>
      <c r="U54" s="44">
        <f t="shared" si="28"/>
        <v>66.180000000000007</v>
      </c>
      <c r="V54" s="44">
        <f t="shared" si="28"/>
        <v>66.180000000000007</v>
      </c>
      <c r="W54" s="44">
        <f t="shared" si="28"/>
        <v>66.180000000000007</v>
      </c>
      <c r="X54" s="44">
        <f t="shared" si="28"/>
        <v>66.180000000000007</v>
      </c>
      <c r="Y54" s="44">
        <f t="shared" si="28"/>
        <v>66.180000000000007</v>
      </c>
      <c r="Z54" s="44">
        <f t="shared" si="28"/>
        <v>66.180000000000007</v>
      </c>
      <c r="AA54" s="44">
        <f t="shared" si="28"/>
        <v>66.180000000000007</v>
      </c>
    </row>
    <row r="55" spans="1:27" ht="12.75" customHeight="1" outlineLevel="1" x14ac:dyDescent="0.2">
      <c r="A55" s="99" t="s">
        <v>1081</v>
      </c>
      <c r="B55" s="63" t="s">
        <v>83</v>
      </c>
      <c r="C55" s="43" t="s">
        <v>79</v>
      </c>
      <c r="D55" s="44">
        <v>3.35</v>
      </c>
      <c r="E55" s="44">
        <v>3.35</v>
      </c>
      <c r="F55" s="44">
        <v>3.35</v>
      </c>
      <c r="G55" s="44">
        <v>3.35</v>
      </c>
      <c r="H55" s="44">
        <v>3.35</v>
      </c>
      <c r="I55" s="44">
        <v>3.35</v>
      </c>
      <c r="J55" s="44">
        <v>3.35</v>
      </c>
      <c r="K55" s="44">
        <v>3.35</v>
      </c>
      <c r="L55" s="44">
        <v>3.35</v>
      </c>
      <c r="M55" s="44">
        <v>3.35</v>
      </c>
      <c r="N55" s="44">
        <v>3.35</v>
      </c>
      <c r="O55" s="44">
        <v>3.35</v>
      </c>
      <c r="P55" s="44">
        <v>3.35</v>
      </c>
      <c r="Q55" s="44">
        <v>3.35</v>
      </c>
      <c r="R55" s="44">
        <v>3.35</v>
      </c>
      <c r="S55" s="44">
        <v>3.35</v>
      </c>
      <c r="T55" s="44">
        <v>3.35</v>
      </c>
      <c r="U55" s="44">
        <v>3.35</v>
      </c>
      <c r="V55" s="44">
        <v>3.35</v>
      </c>
      <c r="W55" s="44">
        <v>3.35</v>
      </c>
      <c r="X55" s="44">
        <v>3.35</v>
      </c>
      <c r="Y55" s="44">
        <v>3.35</v>
      </c>
      <c r="Z55" s="44">
        <v>3.35</v>
      </c>
      <c r="AA55" s="44">
        <v>3.35</v>
      </c>
    </row>
    <row r="56" spans="1:27" ht="12.75" customHeight="1" outlineLevel="1" x14ac:dyDescent="0.2">
      <c r="A56" s="99" t="s">
        <v>1082</v>
      </c>
      <c r="B56" s="63" t="s">
        <v>81</v>
      </c>
      <c r="C56" s="43" t="s">
        <v>79</v>
      </c>
      <c r="D56" s="44">
        <f>$D$11</f>
        <v>330.69</v>
      </c>
      <c r="E56" s="44">
        <f t="shared" ref="E56:AA56" si="29">$D$11</f>
        <v>330.69</v>
      </c>
      <c r="F56" s="44">
        <f t="shared" si="29"/>
        <v>330.69</v>
      </c>
      <c r="G56" s="44">
        <f t="shared" si="29"/>
        <v>330.69</v>
      </c>
      <c r="H56" s="44">
        <f t="shared" si="29"/>
        <v>330.69</v>
      </c>
      <c r="I56" s="44">
        <f t="shared" si="29"/>
        <v>330.69</v>
      </c>
      <c r="J56" s="44">
        <f t="shared" si="29"/>
        <v>330.69</v>
      </c>
      <c r="K56" s="44">
        <f t="shared" si="29"/>
        <v>330.69</v>
      </c>
      <c r="L56" s="44">
        <f t="shared" si="29"/>
        <v>330.69</v>
      </c>
      <c r="M56" s="44">
        <f t="shared" si="29"/>
        <v>330.69</v>
      </c>
      <c r="N56" s="44">
        <f t="shared" si="29"/>
        <v>330.69</v>
      </c>
      <c r="O56" s="44">
        <f t="shared" si="29"/>
        <v>330.69</v>
      </c>
      <c r="P56" s="44">
        <f t="shared" si="29"/>
        <v>330.69</v>
      </c>
      <c r="Q56" s="44">
        <f t="shared" si="29"/>
        <v>330.69</v>
      </c>
      <c r="R56" s="44">
        <f t="shared" si="29"/>
        <v>330.69</v>
      </c>
      <c r="S56" s="44">
        <f t="shared" si="29"/>
        <v>330.69</v>
      </c>
      <c r="T56" s="44">
        <f t="shared" si="29"/>
        <v>330.69</v>
      </c>
      <c r="U56" s="44">
        <f t="shared" si="29"/>
        <v>330.69</v>
      </c>
      <c r="V56" s="44">
        <f t="shared" si="29"/>
        <v>330.69</v>
      </c>
      <c r="W56" s="44">
        <f t="shared" si="29"/>
        <v>330.69</v>
      </c>
      <c r="X56" s="44">
        <f t="shared" si="29"/>
        <v>330.69</v>
      </c>
      <c r="Y56" s="44">
        <f t="shared" si="29"/>
        <v>330.69</v>
      </c>
      <c r="Z56" s="44">
        <f t="shared" si="29"/>
        <v>330.69</v>
      </c>
      <c r="AA56" s="44">
        <f t="shared" si="29"/>
        <v>330.69</v>
      </c>
    </row>
    <row r="57" spans="1:27" ht="12.75" customHeight="1" x14ac:dyDescent="0.2">
      <c r="A57" s="98" t="s">
        <v>1083</v>
      </c>
      <c r="B57" s="28" t="str">
        <f>"11"&amp;"."&amp;$B$663&amp;"."&amp;$B$664</f>
        <v>11.12.2023</v>
      </c>
      <c r="C57" s="90" t="s">
        <v>76</v>
      </c>
      <c r="D57" s="91">
        <f>ROUND(((D58+D59+D61+D60)/1000),5)</f>
        <v>1.4777800000000001</v>
      </c>
      <c r="E57" s="91">
        <f>ROUND(((E58+E59+E61+E60)/1000),5)</f>
        <v>1.3908400000000001</v>
      </c>
      <c r="F57" s="91">
        <f>ROUND(((F58+F59+F61+F60)/1000),5)</f>
        <v>1.31352</v>
      </c>
      <c r="G57" s="91">
        <f t="shared" ref="G57:AA57" si="30">ROUND(((G58+G59+G61+G60)/1000),5)</f>
        <v>1.27433</v>
      </c>
      <c r="H57" s="91">
        <f t="shared" si="30"/>
        <v>1.381</v>
      </c>
      <c r="I57" s="91">
        <f t="shared" si="30"/>
        <v>1.5061100000000001</v>
      </c>
      <c r="J57" s="91">
        <f t="shared" si="30"/>
        <v>1.71573</v>
      </c>
      <c r="K57" s="91">
        <f t="shared" si="30"/>
        <v>2.1946300000000001</v>
      </c>
      <c r="L57" s="91">
        <f t="shared" si="30"/>
        <v>2.3266100000000001</v>
      </c>
      <c r="M57" s="91">
        <f t="shared" si="30"/>
        <v>2.4391600000000002</v>
      </c>
      <c r="N57" s="91">
        <f t="shared" si="30"/>
        <v>2.48197</v>
      </c>
      <c r="O57" s="91">
        <f t="shared" si="30"/>
        <v>2.5025599999999999</v>
      </c>
      <c r="P57" s="91">
        <f t="shared" si="30"/>
        <v>2.4407999999999999</v>
      </c>
      <c r="Q57" s="91">
        <f t="shared" si="30"/>
        <v>2.4616799999999999</v>
      </c>
      <c r="R57" s="91">
        <f t="shared" si="30"/>
        <v>2.45648</v>
      </c>
      <c r="S57" s="91">
        <f t="shared" si="30"/>
        <v>2.4012199999999999</v>
      </c>
      <c r="T57" s="91">
        <f t="shared" si="30"/>
        <v>2.4454799999999999</v>
      </c>
      <c r="U57" s="91">
        <f t="shared" si="30"/>
        <v>2.45526</v>
      </c>
      <c r="V57" s="91">
        <f t="shared" si="30"/>
        <v>2.42293</v>
      </c>
      <c r="W57" s="91">
        <f t="shared" si="30"/>
        <v>2.3112300000000001</v>
      </c>
      <c r="X57" s="91">
        <f t="shared" si="30"/>
        <v>2.2533699999999999</v>
      </c>
      <c r="Y57" s="91">
        <f t="shared" si="30"/>
        <v>2.05044</v>
      </c>
      <c r="Z57" s="91">
        <f t="shared" si="30"/>
        <v>1.7272799999999999</v>
      </c>
      <c r="AA57" s="91">
        <f t="shared" si="30"/>
        <v>1.60178</v>
      </c>
    </row>
    <row r="58" spans="1:27" ht="12.75" customHeight="1" outlineLevel="1" x14ac:dyDescent="0.2">
      <c r="A58" s="99" t="s">
        <v>1084</v>
      </c>
      <c r="B58" s="63" t="s">
        <v>238</v>
      </c>
      <c r="C58" s="43" t="s">
        <v>79</v>
      </c>
      <c r="D58" s="44">
        <v>1077.56</v>
      </c>
      <c r="E58" s="44">
        <v>990.62</v>
      </c>
      <c r="F58" s="44">
        <v>913.3</v>
      </c>
      <c r="G58" s="44">
        <v>874.11</v>
      </c>
      <c r="H58" s="44">
        <v>980.78</v>
      </c>
      <c r="I58" s="44">
        <v>1105.8900000000001</v>
      </c>
      <c r="J58" s="44">
        <v>1315.51</v>
      </c>
      <c r="K58" s="44">
        <v>1794.41</v>
      </c>
      <c r="L58" s="44">
        <v>1926.39</v>
      </c>
      <c r="M58" s="44">
        <v>2038.94</v>
      </c>
      <c r="N58" s="44">
        <v>2081.75</v>
      </c>
      <c r="O58" s="44">
        <v>2102.34</v>
      </c>
      <c r="P58" s="44">
        <v>2040.58</v>
      </c>
      <c r="Q58" s="44">
        <v>2061.46</v>
      </c>
      <c r="R58" s="44">
        <v>2056.2600000000002</v>
      </c>
      <c r="S58" s="44">
        <v>2001</v>
      </c>
      <c r="T58" s="44">
        <v>2045.26</v>
      </c>
      <c r="U58" s="44">
        <v>2055.04</v>
      </c>
      <c r="V58" s="44">
        <v>2022.71</v>
      </c>
      <c r="W58" s="44">
        <v>1911.01</v>
      </c>
      <c r="X58" s="44">
        <v>1853.15</v>
      </c>
      <c r="Y58" s="44">
        <v>1650.22</v>
      </c>
      <c r="Z58" s="44">
        <v>1327.06</v>
      </c>
      <c r="AA58" s="44">
        <v>1201.56</v>
      </c>
    </row>
    <row r="59" spans="1:27" ht="12.75" customHeight="1" outlineLevel="1" x14ac:dyDescent="0.2">
      <c r="A59" s="99" t="s">
        <v>1085</v>
      </c>
      <c r="B59" s="63" t="s">
        <v>90</v>
      </c>
      <c r="C59" s="43" t="s">
        <v>79</v>
      </c>
      <c r="D59" s="44">
        <f t="shared" ref="D59:AA59" si="31">$D$9</f>
        <v>66.180000000000007</v>
      </c>
      <c r="E59" s="44">
        <f t="shared" si="31"/>
        <v>66.180000000000007</v>
      </c>
      <c r="F59" s="44">
        <f t="shared" si="31"/>
        <v>66.180000000000007</v>
      </c>
      <c r="G59" s="44">
        <f t="shared" si="31"/>
        <v>66.180000000000007</v>
      </c>
      <c r="H59" s="44">
        <f t="shared" si="31"/>
        <v>66.180000000000007</v>
      </c>
      <c r="I59" s="44">
        <f t="shared" si="31"/>
        <v>66.180000000000007</v>
      </c>
      <c r="J59" s="44">
        <f t="shared" si="31"/>
        <v>66.180000000000007</v>
      </c>
      <c r="K59" s="44">
        <f t="shared" si="31"/>
        <v>66.180000000000007</v>
      </c>
      <c r="L59" s="44">
        <f t="shared" si="31"/>
        <v>66.180000000000007</v>
      </c>
      <c r="M59" s="44">
        <f t="shared" si="31"/>
        <v>66.180000000000007</v>
      </c>
      <c r="N59" s="44">
        <f t="shared" si="31"/>
        <v>66.180000000000007</v>
      </c>
      <c r="O59" s="44">
        <f t="shared" si="31"/>
        <v>66.180000000000007</v>
      </c>
      <c r="P59" s="44">
        <f t="shared" si="31"/>
        <v>66.180000000000007</v>
      </c>
      <c r="Q59" s="44">
        <f t="shared" si="31"/>
        <v>66.180000000000007</v>
      </c>
      <c r="R59" s="44">
        <f t="shared" si="31"/>
        <v>66.180000000000007</v>
      </c>
      <c r="S59" s="44">
        <f t="shared" si="31"/>
        <v>66.180000000000007</v>
      </c>
      <c r="T59" s="44">
        <f t="shared" si="31"/>
        <v>66.180000000000007</v>
      </c>
      <c r="U59" s="44">
        <f t="shared" si="31"/>
        <v>66.180000000000007</v>
      </c>
      <c r="V59" s="44">
        <f t="shared" si="31"/>
        <v>66.180000000000007</v>
      </c>
      <c r="W59" s="44">
        <f t="shared" si="31"/>
        <v>66.180000000000007</v>
      </c>
      <c r="X59" s="44">
        <f t="shared" si="31"/>
        <v>66.180000000000007</v>
      </c>
      <c r="Y59" s="44">
        <f t="shared" si="31"/>
        <v>66.180000000000007</v>
      </c>
      <c r="Z59" s="44">
        <f t="shared" si="31"/>
        <v>66.180000000000007</v>
      </c>
      <c r="AA59" s="44">
        <f t="shared" si="31"/>
        <v>66.180000000000007</v>
      </c>
    </row>
    <row r="60" spans="1:27" ht="12.75" customHeight="1" outlineLevel="1" x14ac:dyDescent="0.2">
      <c r="A60" s="99" t="s">
        <v>1086</v>
      </c>
      <c r="B60" s="63" t="s">
        <v>83</v>
      </c>
      <c r="C60" s="43" t="s">
        <v>79</v>
      </c>
      <c r="D60" s="44">
        <v>3.35</v>
      </c>
      <c r="E60" s="44">
        <v>3.35</v>
      </c>
      <c r="F60" s="44">
        <v>3.35</v>
      </c>
      <c r="G60" s="44">
        <v>3.35</v>
      </c>
      <c r="H60" s="44">
        <v>3.35</v>
      </c>
      <c r="I60" s="44">
        <v>3.35</v>
      </c>
      <c r="J60" s="44">
        <v>3.35</v>
      </c>
      <c r="K60" s="44">
        <v>3.35</v>
      </c>
      <c r="L60" s="44">
        <v>3.35</v>
      </c>
      <c r="M60" s="44">
        <v>3.35</v>
      </c>
      <c r="N60" s="44">
        <v>3.35</v>
      </c>
      <c r="O60" s="44">
        <v>3.35</v>
      </c>
      <c r="P60" s="44">
        <v>3.35</v>
      </c>
      <c r="Q60" s="44">
        <v>3.35</v>
      </c>
      <c r="R60" s="44">
        <v>3.35</v>
      </c>
      <c r="S60" s="44">
        <v>3.35</v>
      </c>
      <c r="T60" s="44">
        <v>3.35</v>
      </c>
      <c r="U60" s="44">
        <v>3.35</v>
      </c>
      <c r="V60" s="44">
        <v>3.35</v>
      </c>
      <c r="W60" s="44">
        <v>3.35</v>
      </c>
      <c r="X60" s="44">
        <v>3.35</v>
      </c>
      <c r="Y60" s="44">
        <v>3.35</v>
      </c>
      <c r="Z60" s="44">
        <v>3.35</v>
      </c>
      <c r="AA60" s="44">
        <v>3.35</v>
      </c>
    </row>
    <row r="61" spans="1:27" ht="12.75" customHeight="1" outlineLevel="1" x14ac:dyDescent="0.2">
      <c r="A61" s="99" t="s">
        <v>1087</v>
      </c>
      <c r="B61" s="63" t="s">
        <v>81</v>
      </c>
      <c r="C61" s="43" t="s">
        <v>79</v>
      </c>
      <c r="D61" s="44">
        <f>$D$11</f>
        <v>330.69</v>
      </c>
      <c r="E61" s="44">
        <f t="shared" ref="E61:AA61" si="32">$D$11</f>
        <v>330.69</v>
      </c>
      <c r="F61" s="44">
        <f t="shared" si="32"/>
        <v>330.69</v>
      </c>
      <c r="G61" s="44">
        <f t="shared" si="32"/>
        <v>330.69</v>
      </c>
      <c r="H61" s="44">
        <f t="shared" si="32"/>
        <v>330.69</v>
      </c>
      <c r="I61" s="44">
        <f t="shared" si="32"/>
        <v>330.69</v>
      </c>
      <c r="J61" s="44">
        <f t="shared" si="32"/>
        <v>330.69</v>
      </c>
      <c r="K61" s="44">
        <f t="shared" si="32"/>
        <v>330.69</v>
      </c>
      <c r="L61" s="44">
        <f t="shared" si="32"/>
        <v>330.69</v>
      </c>
      <c r="M61" s="44">
        <f t="shared" si="32"/>
        <v>330.69</v>
      </c>
      <c r="N61" s="44">
        <f t="shared" si="32"/>
        <v>330.69</v>
      </c>
      <c r="O61" s="44">
        <f t="shared" si="32"/>
        <v>330.69</v>
      </c>
      <c r="P61" s="44">
        <f t="shared" si="32"/>
        <v>330.69</v>
      </c>
      <c r="Q61" s="44">
        <f t="shared" si="32"/>
        <v>330.69</v>
      </c>
      <c r="R61" s="44">
        <f t="shared" si="32"/>
        <v>330.69</v>
      </c>
      <c r="S61" s="44">
        <f t="shared" si="32"/>
        <v>330.69</v>
      </c>
      <c r="T61" s="44">
        <f t="shared" si="32"/>
        <v>330.69</v>
      </c>
      <c r="U61" s="44">
        <f t="shared" si="32"/>
        <v>330.69</v>
      </c>
      <c r="V61" s="44">
        <f t="shared" si="32"/>
        <v>330.69</v>
      </c>
      <c r="W61" s="44">
        <f t="shared" si="32"/>
        <v>330.69</v>
      </c>
      <c r="X61" s="44">
        <f t="shared" si="32"/>
        <v>330.69</v>
      </c>
      <c r="Y61" s="44">
        <f t="shared" si="32"/>
        <v>330.69</v>
      </c>
      <c r="Z61" s="44">
        <f t="shared" si="32"/>
        <v>330.69</v>
      </c>
      <c r="AA61" s="44">
        <f t="shared" si="32"/>
        <v>330.69</v>
      </c>
    </row>
    <row r="62" spans="1:27" ht="12.75" customHeight="1" x14ac:dyDescent="0.2">
      <c r="A62" s="98" t="s">
        <v>1088</v>
      </c>
      <c r="B62" s="28" t="str">
        <f>"12"&amp;"."&amp;$B$663&amp;"."&amp;$B$664</f>
        <v>12.12.2023</v>
      </c>
      <c r="C62" s="90" t="s">
        <v>76</v>
      </c>
      <c r="D62" s="91">
        <f>ROUND(((D63+D64+D66+D65)/1000),5)</f>
        <v>1.47794</v>
      </c>
      <c r="E62" s="91">
        <f>ROUND(((E63+E64+E66+E65)/1000),5)</f>
        <v>1.3845099999999999</v>
      </c>
      <c r="F62" s="91">
        <f>ROUND(((F63+F64+F66+F65)/1000),5)</f>
        <v>1.2801100000000001</v>
      </c>
      <c r="G62" s="91">
        <f t="shared" ref="G62:AA62" si="33">ROUND(((G63+G64+G66+G65)/1000),5)</f>
        <v>1.26528</v>
      </c>
      <c r="H62" s="91">
        <f t="shared" si="33"/>
        <v>1.36913</v>
      </c>
      <c r="I62" s="91">
        <f t="shared" si="33"/>
        <v>1.5264899999999999</v>
      </c>
      <c r="J62" s="91">
        <f t="shared" si="33"/>
        <v>1.70919</v>
      </c>
      <c r="K62" s="91">
        <f t="shared" si="33"/>
        <v>2.0547900000000001</v>
      </c>
      <c r="L62" s="91">
        <f t="shared" si="33"/>
        <v>2.2609599999999999</v>
      </c>
      <c r="M62" s="91">
        <f t="shared" si="33"/>
        <v>2.3208299999999999</v>
      </c>
      <c r="N62" s="91">
        <f t="shared" si="33"/>
        <v>2.35154</v>
      </c>
      <c r="O62" s="91">
        <f t="shared" si="33"/>
        <v>2.38693</v>
      </c>
      <c r="P62" s="91">
        <f t="shared" si="33"/>
        <v>2.32525</v>
      </c>
      <c r="Q62" s="91">
        <f t="shared" si="33"/>
        <v>2.3436599999999999</v>
      </c>
      <c r="R62" s="91">
        <f t="shared" si="33"/>
        <v>2.35684</v>
      </c>
      <c r="S62" s="91">
        <f t="shared" si="33"/>
        <v>2.3092999999999999</v>
      </c>
      <c r="T62" s="91">
        <f t="shared" si="33"/>
        <v>2.3306100000000001</v>
      </c>
      <c r="U62" s="91">
        <f t="shared" si="33"/>
        <v>2.3238099999999999</v>
      </c>
      <c r="V62" s="91">
        <f t="shared" si="33"/>
        <v>2.3149199999999999</v>
      </c>
      <c r="W62" s="91">
        <f t="shared" si="33"/>
        <v>2.30261</v>
      </c>
      <c r="X62" s="91">
        <f t="shared" si="33"/>
        <v>2.2518099999999999</v>
      </c>
      <c r="Y62" s="91">
        <f t="shared" si="33"/>
        <v>2.0728900000000001</v>
      </c>
      <c r="Z62" s="91">
        <f t="shared" si="33"/>
        <v>1.7539499999999999</v>
      </c>
      <c r="AA62" s="91">
        <f t="shared" si="33"/>
        <v>1.63802</v>
      </c>
    </row>
    <row r="63" spans="1:27" ht="12.75" customHeight="1" outlineLevel="1" x14ac:dyDescent="0.2">
      <c r="A63" s="99" t="s">
        <v>1089</v>
      </c>
      <c r="B63" s="63" t="s">
        <v>238</v>
      </c>
      <c r="C63" s="43" t="s">
        <v>79</v>
      </c>
      <c r="D63" s="44">
        <v>1077.72</v>
      </c>
      <c r="E63" s="44">
        <v>984.29</v>
      </c>
      <c r="F63" s="44">
        <v>879.89</v>
      </c>
      <c r="G63" s="44">
        <v>865.06</v>
      </c>
      <c r="H63" s="44">
        <v>968.91</v>
      </c>
      <c r="I63" s="44">
        <v>1126.27</v>
      </c>
      <c r="J63" s="44">
        <v>1308.97</v>
      </c>
      <c r="K63" s="44">
        <v>1654.57</v>
      </c>
      <c r="L63" s="44">
        <v>1860.74</v>
      </c>
      <c r="M63" s="44">
        <v>1920.61</v>
      </c>
      <c r="N63" s="44">
        <v>1951.32</v>
      </c>
      <c r="O63" s="44">
        <v>1986.71</v>
      </c>
      <c r="P63" s="44">
        <v>1925.03</v>
      </c>
      <c r="Q63" s="44">
        <v>1943.44</v>
      </c>
      <c r="R63" s="44">
        <v>1956.62</v>
      </c>
      <c r="S63" s="44">
        <v>1909.08</v>
      </c>
      <c r="T63" s="44">
        <v>1930.39</v>
      </c>
      <c r="U63" s="44">
        <v>1923.59</v>
      </c>
      <c r="V63" s="44">
        <v>1914.7</v>
      </c>
      <c r="W63" s="44">
        <v>1902.39</v>
      </c>
      <c r="X63" s="44">
        <v>1851.59</v>
      </c>
      <c r="Y63" s="44">
        <v>1672.67</v>
      </c>
      <c r="Z63" s="44">
        <v>1353.73</v>
      </c>
      <c r="AA63" s="44">
        <v>1237.8</v>
      </c>
    </row>
    <row r="64" spans="1:27" ht="12.75" customHeight="1" outlineLevel="1" x14ac:dyDescent="0.2">
      <c r="A64" s="99" t="s">
        <v>1090</v>
      </c>
      <c r="B64" s="63" t="s">
        <v>90</v>
      </c>
      <c r="C64" s="43" t="s">
        <v>79</v>
      </c>
      <c r="D64" s="44">
        <f t="shared" ref="D64:AA64" si="34">$D$9</f>
        <v>66.180000000000007</v>
      </c>
      <c r="E64" s="44">
        <f t="shared" si="34"/>
        <v>66.180000000000007</v>
      </c>
      <c r="F64" s="44">
        <f t="shared" si="34"/>
        <v>66.180000000000007</v>
      </c>
      <c r="G64" s="44">
        <f t="shared" si="34"/>
        <v>66.180000000000007</v>
      </c>
      <c r="H64" s="44">
        <f t="shared" si="34"/>
        <v>66.180000000000007</v>
      </c>
      <c r="I64" s="44">
        <f t="shared" si="34"/>
        <v>66.180000000000007</v>
      </c>
      <c r="J64" s="44">
        <f t="shared" si="34"/>
        <v>66.180000000000007</v>
      </c>
      <c r="K64" s="44">
        <f t="shared" si="34"/>
        <v>66.180000000000007</v>
      </c>
      <c r="L64" s="44">
        <f t="shared" si="34"/>
        <v>66.180000000000007</v>
      </c>
      <c r="M64" s="44">
        <f t="shared" si="34"/>
        <v>66.180000000000007</v>
      </c>
      <c r="N64" s="44">
        <f t="shared" si="34"/>
        <v>66.180000000000007</v>
      </c>
      <c r="O64" s="44">
        <f t="shared" si="34"/>
        <v>66.180000000000007</v>
      </c>
      <c r="P64" s="44">
        <f t="shared" si="34"/>
        <v>66.180000000000007</v>
      </c>
      <c r="Q64" s="44">
        <f t="shared" si="34"/>
        <v>66.180000000000007</v>
      </c>
      <c r="R64" s="44">
        <f t="shared" si="34"/>
        <v>66.180000000000007</v>
      </c>
      <c r="S64" s="44">
        <f t="shared" si="34"/>
        <v>66.180000000000007</v>
      </c>
      <c r="T64" s="44">
        <f t="shared" si="34"/>
        <v>66.180000000000007</v>
      </c>
      <c r="U64" s="44">
        <f t="shared" si="34"/>
        <v>66.180000000000007</v>
      </c>
      <c r="V64" s="44">
        <f t="shared" si="34"/>
        <v>66.180000000000007</v>
      </c>
      <c r="W64" s="44">
        <f t="shared" si="34"/>
        <v>66.180000000000007</v>
      </c>
      <c r="X64" s="44">
        <f t="shared" si="34"/>
        <v>66.180000000000007</v>
      </c>
      <c r="Y64" s="44">
        <f t="shared" si="34"/>
        <v>66.180000000000007</v>
      </c>
      <c r="Z64" s="44">
        <f t="shared" si="34"/>
        <v>66.180000000000007</v>
      </c>
      <c r="AA64" s="44">
        <f t="shared" si="34"/>
        <v>66.180000000000007</v>
      </c>
    </row>
    <row r="65" spans="1:27" ht="12.75" customHeight="1" outlineLevel="1" x14ac:dyDescent="0.2">
      <c r="A65" s="99" t="s">
        <v>1091</v>
      </c>
      <c r="B65" s="63" t="s">
        <v>83</v>
      </c>
      <c r="C65" s="43" t="s">
        <v>79</v>
      </c>
      <c r="D65" s="44">
        <v>3.35</v>
      </c>
      <c r="E65" s="44">
        <v>3.35</v>
      </c>
      <c r="F65" s="44">
        <v>3.35</v>
      </c>
      <c r="G65" s="44">
        <v>3.35</v>
      </c>
      <c r="H65" s="44">
        <v>3.35</v>
      </c>
      <c r="I65" s="44">
        <v>3.35</v>
      </c>
      <c r="J65" s="44">
        <v>3.35</v>
      </c>
      <c r="K65" s="44">
        <v>3.35</v>
      </c>
      <c r="L65" s="44">
        <v>3.35</v>
      </c>
      <c r="M65" s="44">
        <v>3.35</v>
      </c>
      <c r="N65" s="44">
        <v>3.35</v>
      </c>
      <c r="O65" s="44">
        <v>3.35</v>
      </c>
      <c r="P65" s="44">
        <v>3.35</v>
      </c>
      <c r="Q65" s="44">
        <v>3.35</v>
      </c>
      <c r="R65" s="44">
        <v>3.35</v>
      </c>
      <c r="S65" s="44">
        <v>3.35</v>
      </c>
      <c r="T65" s="44">
        <v>3.35</v>
      </c>
      <c r="U65" s="44">
        <v>3.35</v>
      </c>
      <c r="V65" s="44">
        <v>3.35</v>
      </c>
      <c r="W65" s="44">
        <v>3.35</v>
      </c>
      <c r="X65" s="44">
        <v>3.35</v>
      </c>
      <c r="Y65" s="44">
        <v>3.35</v>
      </c>
      <c r="Z65" s="44">
        <v>3.35</v>
      </c>
      <c r="AA65" s="44">
        <v>3.35</v>
      </c>
    </row>
    <row r="66" spans="1:27" ht="12.75" customHeight="1" outlineLevel="1" x14ac:dyDescent="0.2">
      <c r="A66" s="99" t="s">
        <v>1092</v>
      </c>
      <c r="B66" s="63" t="s">
        <v>81</v>
      </c>
      <c r="C66" s="43" t="s">
        <v>79</v>
      </c>
      <c r="D66" s="44">
        <f>$D$11</f>
        <v>330.69</v>
      </c>
      <c r="E66" s="44">
        <f t="shared" ref="E66:AA66" si="35">$D$11</f>
        <v>330.69</v>
      </c>
      <c r="F66" s="44">
        <f t="shared" si="35"/>
        <v>330.69</v>
      </c>
      <c r="G66" s="44">
        <f t="shared" si="35"/>
        <v>330.69</v>
      </c>
      <c r="H66" s="44">
        <f t="shared" si="35"/>
        <v>330.69</v>
      </c>
      <c r="I66" s="44">
        <f t="shared" si="35"/>
        <v>330.69</v>
      </c>
      <c r="J66" s="44">
        <f t="shared" si="35"/>
        <v>330.69</v>
      </c>
      <c r="K66" s="44">
        <f t="shared" si="35"/>
        <v>330.69</v>
      </c>
      <c r="L66" s="44">
        <f t="shared" si="35"/>
        <v>330.69</v>
      </c>
      <c r="M66" s="44">
        <f t="shared" si="35"/>
        <v>330.69</v>
      </c>
      <c r="N66" s="44">
        <f t="shared" si="35"/>
        <v>330.69</v>
      </c>
      <c r="O66" s="44">
        <f t="shared" si="35"/>
        <v>330.69</v>
      </c>
      <c r="P66" s="44">
        <f t="shared" si="35"/>
        <v>330.69</v>
      </c>
      <c r="Q66" s="44">
        <f t="shared" si="35"/>
        <v>330.69</v>
      </c>
      <c r="R66" s="44">
        <f t="shared" si="35"/>
        <v>330.69</v>
      </c>
      <c r="S66" s="44">
        <f t="shared" si="35"/>
        <v>330.69</v>
      </c>
      <c r="T66" s="44">
        <f t="shared" si="35"/>
        <v>330.69</v>
      </c>
      <c r="U66" s="44">
        <f t="shared" si="35"/>
        <v>330.69</v>
      </c>
      <c r="V66" s="44">
        <f t="shared" si="35"/>
        <v>330.69</v>
      </c>
      <c r="W66" s="44">
        <f t="shared" si="35"/>
        <v>330.69</v>
      </c>
      <c r="X66" s="44">
        <f t="shared" si="35"/>
        <v>330.69</v>
      </c>
      <c r="Y66" s="44">
        <f t="shared" si="35"/>
        <v>330.69</v>
      </c>
      <c r="Z66" s="44">
        <f t="shared" si="35"/>
        <v>330.69</v>
      </c>
      <c r="AA66" s="44">
        <f t="shared" si="35"/>
        <v>330.69</v>
      </c>
    </row>
    <row r="67" spans="1:27" ht="12.75" customHeight="1" x14ac:dyDescent="0.2">
      <c r="A67" s="98" t="s">
        <v>1093</v>
      </c>
      <c r="B67" s="28" t="str">
        <f>"13"&amp;"."&amp;$B$663&amp;"."&amp;$B$664</f>
        <v>13.12.2023</v>
      </c>
      <c r="C67" s="90" t="s">
        <v>76</v>
      </c>
      <c r="D67" s="91">
        <f>ROUND(((D68+D69+D71+D70)/1000),5)</f>
        <v>1.56568</v>
      </c>
      <c r="E67" s="91">
        <f>ROUND(((E68+E69+E71+E70)/1000),5)</f>
        <v>1.47668</v>
      </c>
      <c r="F67" s="91">
        <f>ROUND(((F68+F69+F71+F70)/1000),5)</f>
        <v>1.44032</v>
      </c>
      <c r="G67" s="91">
        <f t="shared" ref="G67:AA67" si="36">ROUND(((G68+G69+G71+G70)/1000),5)</f>
        <v>1.4281299999999999</v>
      </c>
      <c r="H67" s="91">
        <f t="shared" si="36"/>
        <v>1.4620200000000001</v>
      </c>
      <c r="I67" s="91">
        <f t="shared" si="36"/>
        <v>1.6015299999999999</v>
      </c>
      <c r="J67" s="91">
        <f t="shared" si="36"/>
        <v>1.7746200000000001</v>
      </c>
      <c r="K67" s="91">
        <f t="shared" si="36"/>
        <v>2.1150699999999998</v>
      </c>
      <c r="L67" s="91">
        <f t="shared" si="36"/>
        <v>2.33331</v>
      </c>
      <c r="M67" s="91">
        <f t="shared" si="36"/>
        <v>2.4072200000000001</v>
      </c>
      <c r="N67" s="91">
        <f t="shared" si="36"/>
        <v>2.4396100000000001</v>
      </c>
      <c r="O67" s="91">
        <f t="shared" si="36"/>
        <v>2.4735499999999999</v>
      </c>
      <c r="P67" s="91">
        <f t="shared" si="36"/>
        <v>2.4229599999999998</v>
      </c>
      <c r="Q67" s="91">
        <f t="shared" si="36"/>
        <v>2.4484599999999999</v>
      </c>
      <c r="R67" s="91">
        <f t="shared" si="36"/>
        <v>2.4383300000000001</v>
      </c>
      <c r="S67" s="91">
        <f t="shared" si="36"/>
        <v>2.4151899999999999</v>
      </c>
      <c r="T67" s="91">
        <f t="shared" si="36"/>
        <v>2.4461900000000001</v>
      </c>
      <c r="U67" s="91">
        <f t="shared" si="36"/>
        <v>2.4367899999999998</v>
      </c>
      <c r="V67" s="91">
        <f t="shared" si="36"/>
        <v>2.4126099999999999</v>
      </c>
      <c r="W67" s="91">
        <f t="shared" si="36"/>
        <v>2.3481700000000001</v>
      </c>
      <c r="X67" s="91">
        <f t="shared" si="36"/>
        <v>2.22939</v>
      </c>
      <c r="Y67" s="91">
        <f t="shared" si="36"/>
        <v>2.1566700000000001</v>
      </c>
      <c r="Z67" s="91">
        <f t="shared" si="36"/>
        <v>1.8936599999999999</v>
      </c>
      <c r="AA67" s="91">
        <f t="shared" si="36"/>
        <v>1.7027699999999999</v>
      </c>
    </row>
    <row r="68" spans="1:27" ht="12.75" customHeight="1" outlineLevel="1" x14ac:dyDescent="0.2">
      <c r="A68" s="99" t="s">
        <v>1094</v>
      </c>
      <c r="B68" s="63" t="s">
        <v>238</v>
      </c>
      <c r="C68" s="43" t="s">
        <v>79</v>
      </c>
      <c r="D68" s="44">
        <v>1165.46</v>
      </c>
      <c r="E68" s="44">
        <v>1076.46</v>
      </c>
      <c r="F68" s="44">
        <v>1040.0999999999999</v>
      </c>
      <c r="G68" s="44">
        <v>1027.9100000000001</v>
      </c>
      <c r="H68" s="44">
        <v>1061.8</v>
      </c>
      <c r="I68" s="44">
        <v>1201.31</v>
      </c>
      <c r="J68" s="44">
        <v>1374.4</v>
      </c>
      <c r="K68" s="44">
        <v>1714.85</v>
      </c>
      <c r="L68" s="44">
        <v>1933.09</v>
      </c>
      <c r="M68" s="44">
        <v>2007</v>
      </c>
      <c r="N68" s="44">
        <v>2039.39</v>
      </c>
      <c r="O68" s="44">
        <v>2073.33</v>
      </c>
      <c r="P68" s="44">
        <v>2022.74</v>
      </c>
      <c r="Q68" s="44">
        <v>2048.2399999999998</v>
      </c>
      <c r="R68" s="44">
        <v>2038.11</v>
      </c>
      <c r="S68" s="44">
        <v>2014.97</v>
      </c>
      <c r="T68" s="44">
        <v>2045.97</v>
      </c>
      <c r="U68" s="44">
        <v>2036.57</v>
      </c>
      <c r="V68" s="44">
        <v>2012.39</v>
      </c>
      <c r="W68" s="44">
        <v>1947.95</v>
      </c>
      <c r="X68" s="44">
        <v>1829.17</v>
      </c>
      <c r="Y68" s="44">
        <v>1756.45</v>
      </c>
      <c r="Z68" s="44">
        <v>1493.44</v>
      </c>
      <c r="AA68" s="44">
        <v>1302.55</v>
      </c>
    </row>
    <row r="69" spans="1:27" ht="12.75" customHeight="1" outlineLevel="1" x14ac:dyDescent="0.2">
      <c r="A69" s="99" t="s">
        <v>1095</v>
      </c>
      <c r="B69" s="63" t="s">
        <v>90</v>
      </c>
      <c r="C69" s="43" t="s">
        <v>79</v>
      </c>
      <c r="D69" s="44">
        <f t="shared" ref="D69:AA69" si="37">$D$9</f>
        <v>66.180000000000007</v>
      </c>
      <c r="E69" s="44">
        <f t="shared" si="37"/>
        <v>66.180000000000007</v>
      </c>
      <c r="F69" s="44">
        <f t="shared" si="37"/>
        <v>66.180000000000007</v>
      </c>
      <c r="G69" s="44">
        <f t="shared" si="37"/>
        <v>66.180000000000007</v>
      </c>
      <c r="H69" s="44">
        <f t="shared" si="37"/>
        <v>66.180000000000007</v>
      </c>
      <c r="I69" s="44">
        <f t="shared" si="37"/>
        <v>66.180000000000007</v>
      </c>
      <c r="J69" s="44">
        <f t="shared" si="37"/>
        <v>66.180000000000007</v>
      </c>
      <c r="K69" s="44">
        <f t="shared" si="37"/>
        <v>66.180000000000007</v>
      </c>
      <c r="L69" s="44">
        <f t="shared" si="37"/>
        <v>66.180000000000007</v>
      </c>
      <c r="M69" s="44">
        <f t="shared" si="37"/>
        <v>66.180000000000007</v>
      </c>
      <c r="N69" s="44">
        <f t="shared" si="37"/>
        <v>66.180000000000007</v>
      </c>
      <c r="O69" s="44">
        <f t="shared" si="37"/>
        <v>66.180000000000007</v>
      </c>
      <c r="P69" s="44">
        <f t="shared" si="37"/>
        <v>66.180000000000007</v>
      </c>
      <c r="Q69" s="44">
        <f t="shared" si="37"/>
        <v>66.180000000000007</v>
      </c>
      <c r="R69" s="44">
        <f t="shared" si="37"/>
        <v>66.180000000000007</v>
      </c>
      <c r="S69" s="44">
        <f t="shared" si="37"/>
        <v>66.180000000000007</v>
      </c>
      <c r="T69" s="44">
        <f t="shared" si="37"/>
        <v>66.180000000000007</v>
      </c>
      <c r="U69" s="44">
        <f t="shared" si="37"/>
        <v>66.180000000000007</v>
      </c>
      <c r="V69" s="44">
        <f t="shared" si="37"/>
        <v>66.180000000000007</v>
      </c>
      <c r="W69" s="44">
        <f t="shared" si="37"/>
        <v>66.180000000000007</v>
      </c>
      <c r="X69" s="44">
        <f t="shared" si="37"/>
        <v>66.180000000000007</v>
      </c>
      <c r="Y69" s="44">
        <f t="shared" si="37"/>
        <v>66.180000000000007</v>
      </c>
      <c r="Z69" s="44">
        <f t="shared" si="37"/>
        <v>66.180000000000007</v>
      </c>
      <c r="AA69" s="44">
        <f t="shared" si="37"/>
        <v>66.180000000000007</v>
      </c>
    </row>
    <row r="70" spans="1:27" ht="12.75" customHeight="1" outlineLevel="1" x14ac:dyDescent="0.2">
      <c r="A70" s="99" t="s">
        <v>1096</v>
      </c>
      <c r="B70" s="63" t="s">
        <v>83</v>
      </c>
      <c r="C70" s="43" t="s">
        <v>79</v>
      </c>
      <c r="D70" s="44">
        <v>3.35</v>
      </c>
      <c r="E70" s="44">
        <v>3.35</v>
      </c>
      <c r="F70" s="44">
        <v>3.35</v>
      </c>
      <c r="G70" s="44">
        <v>3.35</v>
      </c>
      <c r="H70" s="44">
        <v>3.35</v>
      </c>
      <c r="I70" s="44">
        <v>3.35</v>
      </c>
      <c r="J70" s="44">
        <v>3.35</v>
      </c>
      <c r="K70" s="44">
        <v>3.35</v>
      </c>
      <c r="L70" s="44">
        <v>3.35</v>
      </c>
      <c r="M70" s="44">
        <v>3.35</v>
      </c>
      <c r="N70" s="44">
        <v>3.35</v>
      </c>
      <c r="O70" s="44">
        <v>3.35</v>
      </c>
      <c r="P70" s="44">
        <v>3.35</v>
      </c>
      <c r="Q70" s="44">
        <v>3.35</v>
      </c>
      <c r="R70" s="44">
        <v>3.35</v>
      </c>
      <c r="S70" s="44">
        <v>3.35</v>
      </c>
      <c r="T70" s="44">
        <v>3.35</v>
      </c>
      <c r="U70" s="44">
        <v>3.35</v>
      </c>
      <c r="V70" s="44">
        <v>3.35</v>
      </c>
      <c r="W70" s="44">
        <v>3.35</v>
      </c>
      <c r="X70" s="44">
        <v>3.35</v>
      </c>
      <c r="Y70" s="44">
        <v>3.35</v>
      </c>
      <c r="Z70" s="44">
        <v>3.35</v>
      </c>
      <c r="AA70" s="44">
        <v>3.35</v>
      </c>
    </row>
    <row r="71" spans="1:27" ht="12.75" customHeight="1" outlineLevel="1" x14ac:dyDescent="0.2">
      <c r="A71" s="99" t="s">
        <v>1097</v>
      </c>
      <c r="B71" s="63" t="s">
        <v>81</v>
      </c>
      <c r="C71" s="43" t="s">
        <v>79</v>
      </c>
      <c r="D71" s="44">
        <f>$D$11</f>
        <v>330.69</v>
      </c>
      <c r="E71" s="44">
        <f t="shared" ref="E71:AA71" si="38">$D$11</f>
        <v>330.69</v>
      </c>
      <c r="F71" s="44">
        <f t="shared" si="38"/>
        <v>330.69</v>
      </c>
      <c r="G71" s="44">
        <f t="shared" si="38"/>
        <v>330.69</v>
      </c>
      <c r="H71" s="44">
        <f t="shared" si="38"/>
        <v>330.69</v>
      </c>
      <c r="I71" s="44">
        <f t="shared" si="38"/>
        <v>330.69</v>
      </c>
      <c r="J71" s="44">
        <f t="shared" si="38"/>
        <v>330.69</v>
      </c>
      <c r="K71" s="44">
        <f t="shared" si="38"/>
        <v>330.69</v>
      </c>
      <c r="L71" s="44">
        <f t="shared" si="38"/>
        <v>330.69</v>
      </c>
      <c r="M71" s="44">
        <f t="shared" si="38"/>
        <v>330.69</v>
      </c>
      <c r="N71" s="44">
        <f t="shared" si="38"/>
        <v>330.69</v>
      </c>
      <c r="O71" s="44">
        <f t="shared" si="38"/>
        <v>330.69</v>
      </c>
      <c r="P71" s="44">
        <f t="shared" si="38"/>
        <v>330.69</v>
      </c>
      <c r="Q71" s="44">
        <f t="shared" si="38"/>
        <v>330.69</v>
      </c>
      <c r="R71" s="44">
        <f t="shared" si="38"/>
        <v>330.69</v>
      </c>
      <c r="S71" s="44">
        <f t="shared" si="38"/>
        <v>330.69</v>
      </c>
      <c r="T71" s="44">
        <f t="shared" si="38"/>
        <v>330.69</v>
      </c>
      <c r="U71" s="44">
        <f t="shared" si="38"/>
        <v>330.69</v>
      </c>
      <c r="V71" s="44">
        <f t="shared" si="38"/>
        <v>330.69</v>
      </c>
      <c r="W71" s="44">
        <f t="shared" si="38"/>
        <v>330.69</v>
      </c>
      <c r="X71" s="44">
        <f t="shared" si="38"/>
        <v>330.69</v>
      </c>
      <c r="Y71" s="44">
        <f t="shared" si="38"/>
        <v>330.69</v>
      </c>
      <c r="Z71" s="44">
        <f t="shared" si="38"/>
        <v>330.69</v>
      </c>
      <c r="AA71" s="44">
        <f t="shared" si="38"/>
        <v>330.69</v>
      </c>
    </row>
    <row r="72" spans="1:27" ht="12.75" customHeight="1" x14ac:dyDescent="0.2">
      <c r="A72" s="98" t="s">
        <v>1098</v>
      </c>
      <c r="B72" s="28" t="str">
        <f>"14"&amp;"."&amp;$B$663&amp;"."&amp;$B$664</f>
        <v>14.12.2023</v>
      </c>
      <c r="C72" s="90" t="s">
        <v>76</v>
      </c>
      <c r="D72" s="91">
        <f>ROUND(((D73+D74+D76+D75)/1000),5)</f>
        <v>1.6176299999999999</v>
      </c>
      <c r="E72" s="91">
        <f>ROUND(((E73+E74+E76+E75)/1000),5)</f>
        <v>1.5414000000000001</v>
      </c>
      <c r="F72" s="91">
        <f>ROUND(((F73+F74+F76+F75)/1000),5)</f>
        <v>1.49373</v>
      </c>
      <c r="G72" s="91">
        <f t="shared" ref="G72:AA72" si="39">ROUND(((G73+G74+G76+G75)/1000),5)</f>
        <v>1.49665</v>
      </c>
      <c r="H72" s="91">
        <f t="shared" si="39"/>
        <v>1.5420700000000001</v>
      </c>
      <c r="I72" s="91">
        <f t="shared" si="39"/>
        <v>1.6913199999999999</v>
      </c>
      <c r="J72" s="91">
        <f t="shared" si="39"/>
        <v>1.9486399999999999</v>
      </c>
      <c r="K72" s="91">
        <f t="shared" si="39"/>
        <v>2.1840299999999999</v>
      </c>
      <c r="L72" s="91">
        <f t="shared" si="39"/>
        <v>2.3995000000000002</v>
      </c>
      <c r="M72" s="91">
        <f t="shared" si="39"/>
        <v>2.4633099999999999</v>
      </c>
      <c r="N72" s="91">
        <f t="shared" si="39"/>
        <v>2.5946799999999999</v>
      </c>
      <c r="O72" s="91">
        <f t="shared" si="39"/>
        <v>2.5270299999999999</v>
      </c>
      <c r="P72" s="91">
        <f t="shared" si="39"/>
        <v>2.4699800000000001</v>
      </c>
      <c r="Q72" s="91">
        <f t="shared" si="39"/>
        <v>2.4929700000000001</v>
      </c>
      <c r="R72" s="91">
        <f t="shared" si="39"/>
        <v>2.5247799999999998</v>
      </c>
      <c r="S72" s="91">
        <f t="shared" si="39"/>
        <v>2.46502</v>
      </c>
      <c r="T72" s="91">
        <f t="shared" si="39"/>
        <v>2.6675399999999998</v>
      </c>
      <c r="U72" s="91">
        <f t="shared" si="39"/>
        <v>2.68066</v>
      </c>
      <c r="V72" s="91">
        <f t="shared" si="39"/>
        <v>2.6629299999999998</v>
      </c>
      <c r="W72" s="91">
        <f t="shared" si="39"/>
        <v>2.4245899999999998</v>
      </c>
      <c r="X72" s="91">
        <f t="shared" si="39"/>
        <v>2.3614600000000001</v>
      </c>
      <c r="Y72" s="91">
        <f t="shared" si="39"/>
        <v>2.1970100000000001</v>
      </c>
      <c r="Z72" s="91">
        <f t="shared" si="39"/>
        <v>1.91727</v>
      </c>
      <c r="AA72" s="91">
        <f t="shared" si="39"/>
        <v>1.7423599999999999</v>
      </c>
    </row>
    <row r="73" spans="1:27" ht="12.75" customHeight="1" outlineLevel="1" x14ac:dyDescent="0.2">
      <c r="A73" s="99" t="s">
        <v>1099</v>
      </c>
      <c r="B73" s="63" t="s">
        <v>238</v>
      </c>
      <c r="C73" s="43" t="s">
        <v>79</v>
      </c>
      <c r="D73" s="44">
        <v>1217.4100000000001</v>
      </c>
      <c r="E73" s="44">
        <v>1141.18</v>
      </c>
      <c r="F73" s="44">
        <v>1093.51</v>
      </c>
      <c r="G73" s="44">
        <v>1096.43</v>
      </c>
      <c r="H73" s="44">
        <v>1141.8499999999999</v>
      </c>
      <c r="I73" s="44">
        <v>1291.0999999999999</v>
      </c>
      <c r="J73" s="44">
        <v>1548.42</v>
      </c>
      <c r="K73" s="44">
        <v>1783.81</v>
      </c>
      <c r="L73" s="44">
        <v>1999.28</v>
      </c>
      <c r="M73" s="44">
        <v>2063.09</v>
      </c>
      <c r="N73" s="44">
        <v>2194.46</v>
      </c>
      <c r="O73" s="44">
        <v>2126.81</v>
      </c>
      <c r="P73" s="44">
        <v>2069.7600000000002</v>
      </c>
      <c r="Q73" s="44">
        <v>2092.75</v>
      </c>
      <c r="R73" s="44">
        <v>2124.56</v>
      </c>
      <c r="S73" s="44">
        <v>2064.8000000000002</v>
      </c>
      <c r="T73" s="44">
        <v>2267.3200000000002</v>
      </c>
      <c r="U73" s="44">
        <v>2280.44</v>
      </c>
      <c r="V73" s="44">
        <v>2262.71</v>
      </c>
      <c r="W73" s="44">
        <v>2024.37</v>
      </c>
      <c r="X73" s="44">
        <v>1961.24</v>
      </c>
      <c r="Y73" s="44">
        <v>1796.79</v>
      </c>
      <c r="Z73" s="44">
        <v>1517.05</v>
      </c>
      <c r="AA73" s="44">
        <v>1342.14</v>
      </c>
    </row>
    <row r="74" spans="1:27" ht="12.75" customHeight="1" outlineLevel="1" x14ac:dyDescent="0.2">
      <c r="A74" s="99" t="s">
        <v>1100</v>
      </c>
      <c r="B74" s="63" t="s">
        <v>90</v>
      </c>
      <c r="C74" s="43" t="s">
        <v>79</v>
      </c>
      <c r="D74" s="44">
        <f t="shared" ref="D74:AA74" si="40">$D$9</f>
        <v>66.180000000000007</v>
      </c>
      <c r="E74" s="44">
        <f t="shared" si="40"/>
        <v>66.180000000000007</v>
      </c>
      <c r="F74" s="44">
        <f t="shared" si="40"/>
        <v>66.180000000000007</v>
      </c>
      <c r="G74" s="44">
        <f t="shared" si="40"/>
        <v>66.180000000000007</v>
      </c>
      <c r="H74" s="44">
        <f t="shared" si="40"/>
        <v>66.180000000000007</v>
      </c>
      <c r="I74" s="44">
        <f t="shared" si="40"/>
        <v>66.180000000000007</v>
      </c>
      <c r="J74" s="44">
        <f t="shared" si="40"/>
        <v>66.180000000000007</v>
      </c>
      <c r="K74" s="44">
        <f t="shared" si="40"/>
        <v>66.180000000000007</v>
      </c>
      <c r="L74" s="44">
        <f t="shared" si="40"/>
        <v>66.180000000000007</v>
      </c>
      <c r="M74" s="44">
        <f t="shared" si="40"/>
        <v>66.180000000000007</v>
      </c>
      <c r="N74" s="44">
        <f t="shared" si="40"/>
        <v>66.180000000000007</v>
      </c>
      <c r="O74" s="44">
        <f t="shared" si="40"/>
        <v>66.180000000000007</v>
      </c>
      <c r="P74" s="44">
        <f t="shared" si="40"/>
        <v>66.180000000000007</v>
      </c>
      <c r="Q74" s="44">
        <f t="shared" si="40"/>
        <v>66.180000000000007</v>
      </c>
      <c r="R74" s="44">
        <f t="shared" si="40"/>
        <v>66.180000000000007</v>
      </c>
      <c r="S74" s="44">
        <f t="shared" si="40"/>
        <v>66.180000000000007</v>
      </c>
      <c r="T74" s="44">
        <f t="shared" si="40"/>
        <v>66.180000000000007</v>
      </c>
      <c r="U74" s="44">
        <f t="shared" si="40"/>
        <v>66.180000000000007</v>
      </c>
      <c r="V74" s="44">
        <f t="shared" si="40"/>
        <v>66.180000000000007</v>
      </c>
      <c r="W74" s="44">
        <f t="shared" si="40"/>
        <v>66.180000000000007</v>
      </c>
      <c r="X74" s="44">
        <f t="shared" si="40"/>
        <v>66.180000000000007</v>
      </c>
      <c r="Y74" s="44">
        <f t="shared" si="40"/>
        <v>66.180000000000007</v>
      </c>
      <c r="Z74" s="44">
        <f t="shared" si="40"/>
        <v>66.180000000000007</v>
      </c>
      <c r="AA74" s="44">
        <f t="shared" si="40"/>
        <v>66.180000000000007</v>
      </c>
    </row>
    <row r="75" spans="1:27" ht="12.75" customHeight="1" outlineLevel="1" x14ac:dyDescent="0.2">
      <c r="A75" s="99" t="s">
        <v>1101</v>
      </c>
      <c r="B75" s="63" t="s">
        <v>83</v>
      </c>
      <c r="C75" s="43" t="s">
        <v>79</v>
      </c>
      <c r="D75" s="44">
        <v>3.35</v>
      </c>
      <c r="E75" s="44">
        <v>3.35</v>
      </c>
      <c r="F75" s="44">
        <v>3.35</v>
      </c>
      <c r="G75" s="44">
        <v>3.35</v>
      </c>
      <c r="H75" s="44">
        <v>3.35</v>
      </c>
      <c r="I75" s="44">
        <v>3.35</v>
      </c>
      <c r="J75" s="44">
        <v>3.35</v>
      </c>
      <c r="K75" s="44">
        <v>3.35</v>
      </c>
      <c r="L75" s="44">
        <v>3.35</v>
      </c>
      <c r="M75" s="44">
        <v>3.35</v>
      </c>
      <c r="N75" s="44">
        <v>3.35</v>
      </c>
      <c r="O75" s="44">
        <v>3.35</v>
      </c>
      <c r="P75" s="44">
        <v>3.35</v>
      </c>
      <c r="Q75" s="44">
        <v>3.35</v>
      </c>
      <c r="R75" s="44">
        <v>3.35</v>
      </c>
      <c r="S75" s="44">
        <v>3.35</v>
      </c>
      <c r="T75" s="44">
        <v>3.35</v>
      </c>
      <c r="U75" s="44">
        <v>3.35</v>
      </c>
      <c r="V75" s="44">
        <v>3.35</v>
      </c>
      <c r="W75" s="44">
        <v>3.35</v>
      </c>
      <c r="X75" s="44">
        <v>3.35</v>
      </c>
      <c r="Y75" s="44">
        <v>3.35</v>
      </c>
      <c r="Z75" s="44">
        <v>3.35</v>
      </c>
      <c r="AA75" s="44">
        <v>3.35</v>
      </c>
    </row>
    <row r="76" spans="1:27" ht="12.75" customHeight="1" outlineLevel="1" x14ac:dyDescent="0.2">
      <c r="A76" s="99" t="s">
        <v>1102</v>
      </c>
      <c r="B76" s="63" t="s">
        <v>81</v>
      </c>
      <c r="C76" s="43" t="s">
        <v>79</v>
      </c>
      <c r="D76" s="44">
        <f>$D$11</f>
        <v>330.69</v>
      </c>
      <c r="E76" s="44">
        <f t="shared" ref="E76:AA76" si="41">$D$11</f>
        <v>330.69</v>
      </c>
      <c r="F76" s="44">
        <f t="shared" si="41"/>
        <v>330.69</v>
      </c>
      <c r="G76" s="44">
        <f t="shared" si="41"/>
        <v>330.69</v>
      </c>
      <c r="H76" s="44">
        <f t="shared" si="41"/>
        <v>330.69</v>
      </c>
      <c r="I76" s="44">
        <f t="shared" si="41"/>
        <v>330.69</v>
      </c>
      <c r="J76" s="44">
        <f t="shared" si="41"/>
        <v>330.69</v>
      </c>
      <c r="K76" s="44">
        <f t="shared" si="41"/>
        <v>330.69</v>
      </c>
      <c r="L76" s="44">
        <f t="shared" si="41"/>
        <v>330.69</v>
      </c>
      <c r="M76" s="44">
        <f t="shared" si="41"/>
        <v>330.69</v>
      </c>
      <c r="N76" s="44">
        <f t="shared" si="41"/>
        <v>330.69</v>
      </c>
      <c r="O76" s="44">
        <f t="shared" si="41"/>
        <v>330.69</v>
      </c>
      <c r="P76" s="44">
        <f t="shared" si="41"/>
        <v>330.69</v>
      </c>
      <c r="Q76" s="44">
        <f t="shared" si="41"/>
        <v>330.69</v>
      </c>
      <c r="R76" s="44">
        <f t="shared" si="41"/>
        <v>330.69</v>
      </c>
      <c r="S76" s="44">
        <f t="shared" si="41"/>
        <v>330.69</v>
      </c>
      <c r="T76" s="44">
        <f t="shared" si="41"/>
        <v>330.69</v>
      </c>
      <c r="U76" s="44">
        <f t="shared" si="41"/>
        <v>330.69</v>
      </c>
      <c r="V76" s="44">
        <f t="shared" si="41"/>
        <v>330.69</v>
      </c>
      <c r="W76" s="44">
        <f t="shared" si="41"/>
        <v>330.69</v>
      </c>
      <c r="X76" s="44">
        <f t="shared" si="41"/>
        <v>330.69</v>
      </c>
      <c r="Y76" s="44">
        <f t="shared" si="41"/>
        <v>330.69</v>
      </c>
      <c r="Z76" s="44">
        <f t="shared" si="41"/>
        <v>330.69</v>
      </c>
      <c r="AA76" s="44">
        <f t="shared" si="41"/>
        <v>330.69</v>
      </c>
    </row>
    <row r="77" spans="1:27" ht="12.75" customHeight="1" x14ac:dyDescent="0.2">
      <c r="A77" s="98" t="s">
        <v>1103</v>
      </c>
      <c r="B77" s="28" t="str">
        <f>"15"&amp;"."&amp;$B$663&amp;"."&amp;$B$664</f>
        <v>15.12.2023</v>
      </c>
      <c r="C77" s="90" t="s">
        <v>76</v>
      </c>
      <c r="D77" s="91">
        <f>ROUND(((D78+D79+D81+D80)/1000),5)</f>
        <v>1.62585</v>
      </c>
      <c r="E77" s="91">
        <f>ROUND(((E78+E79+E81+E80)/1000),5)</f>
        <v>1.57365</v>
      </c>
      <c r="F77" s="91">
        <f>ROUND(((F78+F79+F81+F80)/1000),5)</f>
        <v>1.53064</v>
      </c>
      <c r="G77" s="91">
        <f t="shared" ref="G77:AA77" si="42">ROUND(((G78+G79+G81+G80)/1000),5)</f>
        <v>1.5187900000000001</v>
      </c>
      <c r="H77" s="91">
        <f t="shared" si="42"/>
        <v>1.5736699999999999</v>
      </c>
      <c r="I77" s="91">
        <f t="shared" si="42"/>
        <v>1.68936</v>
      </c>
      <c r="J77" s="91">
        <f t="shared" si="42"/>
        <v>1.9055200000000001</v>
      </c>
      <c r="K77" s="91">
        <f t="shared" si="42"/>
        <v>2.24288</v>
      </c>
      <c r="L77" s="91">
        <f t="shared" si="42"/>
        <v>2.4504000000000001</v>
      </c>
      <c r="M77" s="91">
        <f t="shared" si="42"/>
        <v>2.4748299999999999</v>
      </c>
      <c r="N77" s="91">
        <f t="shared" si="42"/>
        <v>2.5051800000000002</v>
      </c>
      <c r="O77" s="91">
        <f t="shared" si="42"/>
        <v>2.5088300000000001</v>
      </c>
      <c r="P77" s="91">
        <f t="shared" si="42"/>
        <v>2.5057499999999999</v>
      </c>
      <c r="Q77" s="91">
        <f t="shared" si="42"/>
        <v>2.5106199999999999</v>
      </c>
      <c r="R77" s="91">
        <f t="shared" si="42"/>
        <v>2.5109699999999999</v>
      </c>
      <c r="S77" s="91">
        <f t="shared" si="42"/>
        <v>2.4767999999999999</v>
      </c>
      <c r="T77" s="91">
        <f t="shared" si="42"/>
        <v>2.5373100000000002</v>
      </c>
      <c r="U77" s="91">
        <f t="shared" si="42"/>
        <v>2.5420099999999999</v>
      </c>
      <c r="V77" s="91">
        <f t="shared" si="42"/>
        <v>2.5335000000000001</v>
      </c>
      <c r="W77" s="91">
        <f t="shared" si="42"/>
        <v>2.4706600000000001</v>
      </c>
      <c r="X77" s="91">
        <f t="shared" si="42"/>
        <v>2.3136399999999999</v>
      </c>
      <c r="Y77" s="91">
        <f t="shared" si="42"/>
        <v>2.1692999999999998</v>
      </c>
      <c r="Z77" s="91">
        <f t="shared" si="42"/>
        <v>1.96444</v>
      </c>
      <c r="AA77" s="91">
        <f t="shared" si="42"/>
        <v>1.7436400000000001</v>
      </c>
    </row>
    <row r="78" spans="1:27" ht="12.75" customHeight="1" outlineLevel="1" x14ac:dyDescent="0.2">
      <c r="A78" s="99" t="s">
        <v>1104</v>
      </c>
      <c r="B78" s="63" t="s">
        <v>238</v>
      </c>
      <c r="C78" s="43" t="s">
        <v>79</v>
      </c>
      <c r="D78" s="44">
        <v>1225.6300000000001</v>
      </c>
      <c r="E78" s="44">
        <v>1173.43</v>
      </c>
      <c r="F78" s="44">
        <v>1130.42</v>
      </c>
      <c r="G78" s="44">
        <v>1118.57</v>
      </c>
      <c r="H78" s="44">
        <v>1173.45</v>
      </c>
      <c r="I78" s="44">
        <v>1289.1400000000001</v>
      </c>
      <c r="J78" s="44">
        <v>1505.3</v>
      </c>
      <c r="K78" s="44">
        <v>1842.66</v>
      </c>
      <c r="L78" s="44">
        <v>2050.1799999999998</v>
      </c>
      <c r="M78" s="44">
        <v>2074.61</v>
      </c>
      <c r="N78" s="44">
        <v>2104.96</v>
      </c>
      <c r="O78" s="44">
        <v>2108.61</v>
      </c>
      <c r="P78" s="44">
        <v>2105.5300000000002</v>
      </c>
      <c r="Q78" s="44">
        <v>2110.4</v>
      </c>
      <c r="R78" s="44">
        <v>2110.75</v>
      </c>
      <c r="S78" s="44">
        <v>2076.58</v>
      </c>
      <c r="T78" s="44">
        <v>2137.09</v>
      </c>
      <c r="U78" s="44">
        <v>2141.79</v>
      </c>
      <c r="V78" s="44">
        <v>2133.2800000000002</v>
      </c>
      <c r="W78" s="44">
        <v>2070.44</v>
      </c>
      <c r="X78" s="44">
        <v>1913.42</v>
      </c>
      <c r="Y78" s="44">
        <v>1769.08</v>
      </c>
      <c r="Z78" s="44">
        <v>1564.22</v>
      </c>
      <c r="AA78" s="44">
        <v>1343.42</v>
      </c>
    </row>
    <row r="79" spans="1:27" ht="12.75" customHeight="1" outlineLevel="1" x14ac:dyDescent="0.2">
      <c r="A79" s="99" t="s">
        <v>1105</v>
      </c>
      <c r="B79" s="63" t="s">
        <v>90</v>
      </c>
      <c r="C79" s="43" t="s">
        <v>79</v>
      </c>
      <c r="D79" s="44">
        <f t="shared" ref="D79:AA79" si="43">$D$9</f>
        <v>66.180000000000007</v>
      </c>
      <c r="E79" s="44">
        <f t="shared" si="43"/>
        <v>66.180000000000007</v>
      </c>
      <c r="F79" s="44">
        <f t="shared" si="43"/>
        <v>66.180000000000007</v>
      </c>
      <c r="G79" s="44">
        <f t="shared" si="43"/>
        <v>66.180000000000007</v>
      </c>
      <c r="H79" s="44">
        <f t="shared" si="43"/>
        <v>66.180000000000007</v>
      </c>
      <c r="I79" s="44">
        <f t="shared" si="43"/>
        <v>66.180000000000007</v>
      </c>
      <c r="J79" s="44">
        <f t="shared" si="43"/>
        <v>66.180000000000007</v>
      </c>
      <c r="K79" s="44">
        <f t="shared" si="43"/>
        <v>66.180000000000007</v>
      </c>
      <c r="L79" s="44">
        <f t="shared" si="43"/>
        <v>66.180000000000007</v>
      </c>
      <c r="M79" s="44">
        <f t="shared" si="43"/>
        <v>66.180000000000007</v>
      </c>
      <c r="N79" s="44">
        <f t="shared" si="43"/>
        <v>66.180000000000007</v>
      </c>
      <c r="O79" s="44">
        <f t="shared" si="43"/>
        <v>66.180000000000007</v>
      </c>
      <c r="P79" s="44">
        <f t="shared" si="43"/>
        <v>66.180000000000007</v>
      </c>
      <c r="Q79" s="44">
        <f t="shared" si="43"/>
        <v>66.180000000000007</v>
      </c>
      <c r="R79" s="44">
        <f t="shared" si="43"/>
        <v>66.180000000000007</v>
      </c>
      <c r="S79" s="44">
        <f t="shared" si="43"/>
        <v>66.180000000000007</v>
      </c>
      <c r="T79" s="44">
        <f t="shared" si="43"/>
        <v>66.180000000000007</v>
      </c>
      <c r="U79" s="44">
        <f t="shared" si="43"/>
        <v>66.180000000000007</v>
      </c>
      <c r="V79" s="44">
        <f t="shared" si="43"/>
        <v>66.180000000000007</v>
      </c>
      <c r="W79" s="44">
        <f t="shared" si="43"/>
        <v>66.180000000000007</v>
      </c>
      <c r="X79" s="44">
        <f t="shared" si="43"/>
        <v>66.180000000000007</v>
      </c>
      <c r="Y79" s="44">
        <f t="shared" si="43"/>
        <v>66.180000000000007</v>
      </c>
      <c r="Z79" s="44">
        <f t="shared" si="43"/>
        <v>66.180000000000007</v>
      </c>
      <c r="AA79" s="44">
        <f t="shared" si="43"/>
        <v>66.180000000000007</v>
      </c>
    </row>
    <row r="80" spans="1:27" ht="12.75" customHeight="1" outlineLevel="1" x14ac:dyDescent="0.2">
      <c r="A80" s="99" t="s">
        <v>1106</v>
      </c>
      <c r="B80" s="63" t="s">
        <v>83</v>
      </c>
      <c r="C80" s="43" t="s">
        <v>79</v>
      </c>
      <c r="D80" s="44">
        <v>3.35</v>
      </c>
      <c r="E80" s="44">
        <v>3.35</v>
      </c>
      <c r="F80" s="44">
        <v>3.35</v>
      </c>
      <c r="G80" s="44">
        <v>3.35</v>
      </c>
      <c r="H80" s="44">
        <v>3.35</v>
      </c>
      <c r="I80" s="44">
        <v>3.35</v>
      </c>
      <c r="J80" s="44">
        <v>3.35</v>
      </c>
      <c r="K80" s="44">
        <v>3.35</v>
      </c>
      <c r="L80" s="44">
        <v>3.35</v>
      </c>
      <c r="M80" s="44">
        <v>3.35</v>
      </c>
      <c r="N80" s="44">
        <v>3.35</v>
      </c>
      <c r="O80" s="44">
        <v>3.35</v>
      </c>
      <c r="P80" s="44">
        <v>3.35</v>
      </c>
      <c r="Q80" s="44">
        <v>3.35</v>
      </c>
      <c r="R80" s="44">
        <v>3.35</v>
      </c>
      <c r="S80" s="44">
        <v>3.35</v>
      </c>
      <c r="T80" s="44">
        <v>3.35</v>
      </c>
      <c r="U80" s="44">
        <v>3.35</v>
      </c>
      <c r="V80" s="44">
        <v>3.35</v>
      </c>
      <c r="W80" s="44">
        <v>3.35</v>
      </c>
      <c r="X80" s="44">
        <v>3.35</v>
      </c>
      <c r="Y80" s="44">
        <v>3.35</v>
      </c>
      <c r="Z80" s="44">
        <v>3.35</v>
      </c>
      <c r="AA80" s="44">
        <v>3.35</v>
      </c>
    </row>
    <row r="81" spans="1:27" ht="12.75" customHeight="1" outlineLevel="1" x14ac:dyDescent="0.2">
      <c r="A81" s="99" t="s">
        <v>1107</v>
      </c>
      <c r="B81" s="63" t="s">
        <v>81</v>
      </c>
      <c r="C81" s="43" t="s">
        <v>79</v>
      </c>
      <c r="D81" s="44">
        <f>$D$11</f>
        <v>330.69</v>
      </c>
      <c r="E81" s="44">
        <f t="shared" ref="E81:AA81" si="44">$D$11</f>
        <v>330.69</v>
      </c>
      <c r="F81" s="44">
        <f t="shared" si="44"/>
        <v>330.69</v>
      </c>
      <c r="G81" s="44">
        <f t="shared" si="44"/>
        <v>330.69</v>
      </c>
      <c r="H81" s="44">
        <f t="shared" si="44"/>
        <v>330.69</v>
      </c>
      <c r="I81" s="44">
        <f t="shared" si="44"/>
        <v>330.69</v>
      </c>
      <c r="J81" s="44">
        <f t="shared" si="44"/>
        <v>330.69</v>
      </c>
      <c r="K81" s="44">
        <f t="shared" si="44"/>
        <v>330.69</v>
      </c>
      <c r="L81" s="44">
        <f t="shared" si="44"/>
        <v>330.69</v>
      </c>
      <c r="M81" s="44">
        <f t="shared" si="44"/>
        <v>330.69</v>
      </c>
      <c r="N81" s="44">
        <f t="shared" si="44"/>
        <v>330.69</v>
      </c>
      <c r="O81" s="44">
        <f t="shared" si="44"/>
        <v>330.69</v>
      </c>
      <c r="P81" s="44">
        <f t="shared" si="44"/>
        <v>330.69</v>
      </c>
      <c r="Q81" s="44">
        <f t="shared" si="44"/>
        <v>330.69</v>
      </c>
      <c r="R81" s="44">
        <f t="shared" si="44"/>
        <v>330.69</v>
      </c>
      <c r="S81" s="44">
        <f t="shared" si="44"/>
        <v>330.69</v>
      </c>
      <c r="T81" s="44">
        <f t="shared" si="44"/>
        <v>330.69</v>
      </c>
      <c r="U81" s="44">
        <f t="shared" si="44"/>
        <v>330.69</v>
      </c>
      <c r="V81" s="44">
        <f t="shared" si="44"/>
        <v>330.69</v>
      </c>
      <c r="W81" s="44">
        <f t="shared" si="44"/>
        <v>330.69</v>
      </c>
      <c r="X81" s="44">
        <f t="shared" si="44"/>
        <v>330.69</v>
      </c>
      <c r="Y81" s="44">
        <f t="shared" si="44"/>
        <v>330.69</v>
      </c>
      <c r="Z81" s="44">
        <f t="shared" si="44"/>
        <v>330.69</v>
      </c>
      <c r="AA81" s="44">
        <f t="shared" si="44"/>
        <v>330.69</v>
      </c>
    </row>
    <row r="82" spans="1:27" ht="12.75" customHeight="1" x14ac:dyDescent="0.2">
      <c r="A82" s="98" t="s">
        <v>1108</v>
      </c>
      <c r="B82" s="28" t="str">
        <f>"16"&amp;"."&amp;$B$663&amp;"."&amp;$B$664</f>
        <v>16.12.2023</v>
      </c>
      <c r="C82" s="90" t="s">
        <v>76</v>
      </c>
      <c r="D82" s="91">
        <f>ROUND(((D83+D84+D86+D85)/1000),5)</f>
        <v>1.6934400000000001</v>
      </c>
      <c r="E82" s="91">
        <f>ROUND(((E83+E84+E86+E85)/1000),5)</f>
        <v>1.6533199999999999</v>
      </c>
      <c r="F82" s="91">
        <f>ROUND(((F83+F84+F86+F85)/1000),5)</f>
        <v>1.6321300000000001</v>
      </c>
      <c r="G82" s="91">
        <f t="shared" ref="G82:AA82" si="45">ROUND(((G83+G84+G86+G85)/1000),5)</f>
        <v>1.59863</v>
      </c>
      <c r="H82" s="91">
        <f t="shared" si="45"/>
        <v>1.6325099999999999</v>
      </c>
      <c r="I82" s="91">
        <f t="shared" si="45"/>
        <v>1.6898899999999999</v>
      </c>
      <c r="J82" s="91">
        <f t="shared" si="45"/>
        <v>1.80352</v>
      </c>
      <c r="K82" s="91">
        <f t="shared" si="45"/>
        <v>1.9556899999999999</v>
      </c>
      <c r="L82" s="91">
        <f t="shared" si="45"/>
        <v>2.2885399999999998</v>
      </c>
      <c r="M82" s="91">
        <f t="shared" si="45"/>
        <v>2.3563499999999999</v>
      </c>
      <c r="N82" s="91">
        <f t="shared" si="45"/>
        <v>2.4234599999999999</v>
      </c>
      <c r="O82" s="91">
        <f t="shared" si="45"/>
        <v>2.4233500000000001</v>
      </c>
      <c r="P82" s="91">
        <f t="shared" si="45"/>
        <v>2.41791</v>
      </c>
      <c r="Q82" s="91">
        <f t="shared" si="45"/>
        <v>2.42116</v>
      </c>
      <c r="R82" s="91">
        <f t="shared" si="45"/>
        <v>2.28573</v>
      </c>
      <c r="S82" s="91">
        <f t="shared" si="45"/>
        <v>2.3402400000000001</v>
      </c>
      <c r="T82" s="91">
        <f t="shared" si="45"/>
        <v>2.5082200000000001</v>
      </c>
      <c r="U82" s="91">
        <f t="shared" si="45"/>
        <v>2.5936499999999998</v>
      </c>
      <c r="V82" s="91">
        <f t="shared" si="45"/>
        <v>2.5463</v>
      </c>
      <c r="W82" s="91">
        <f t="shared" si="45"/>
        <v>2.45106</v>
      </c>
      <c r="X82" s="91">
        <f t="shared" si="45"/>
        <v>2.2038000000000002</v>
      </c>
      <c r="Y82" s="91">
        <f t="shared" si="45"/>
        <v>2.1755300000000002</v>
      </c>
      <c r="Z82" s="91">
        <f t="shared" si="45"/>
        <v>1.88337</v>
      </c>
      <c r="AA82" s="91">
        <f t="shared" si="45"/>
        <v>1.7614300000000001</v>
      </c>
    </row>
    <row r="83" spans="1:27" ht="12.75" customHeight="1" outlineLevel="1" x14ac:dyDescent="0.2">
      <c r="A83" s="99" t="s">
        <v>1109</v>
      </c>
      <c r="B83" s="63" t="s">
        <v>238</v>
      </c>
      <c r="C83" s="43" t="s">
        <v>79</v>
      </c>
      <c r="D83" s="44">
        <v>1293.22</v>
      </c>
      <c r="E83" s="44">
        <v>1253.0999999999999</v>
      </c>
      <c r="F83" s="44">
        <v>1231.9100000000001</v>
      </c>
      <c r="G83" s="44">
        <v>1198.4100000000001</v>
      </c>
      <c r="H83" s="44">
        <v>1232.29</v>
      </c>
      <c r="I83" s="44">
        <v>1289.67</v>
      </c>
      <c r="J83" s="44">
        <v>1403.3</v>
      </c>
      <c r="K83" s="44">
        <v>1555.47</v>
      </c>
      <c r="L83" s="44">
        <v>1888.32</v>
      </c>
      <c r="M83" s="44">
        <v>1956.13</v>
      </c>
      <c r="N83" s="44">
        <v>2023.24</v>
      </c>
      <c r="O83" s="44">
        <v>2023.13</v>
      </c>
      <c r="P83" s="44">
        <v>2017.69</v>
      </c>
      <c r="Q83" s="44">
        <v>2020.94</v>
      </c>
      <c r="R83" s="44">
        <v>1885.51</v>
      </c>
      <c r="S83" s="44">
        <v>1940.02</v>
      </c>
      <c r="T83" s="44">
        <v>2108</v>
      </c>
      <c r="U83" s="44">
        <v>2193.4299999999998</v>
      </c>
      <c r="V83" s="44">
        <v>2146.08</v>
      </c>
      <c r="W83" s="44">
        <v>2050.84</v>
      </c>
      <c r="X83" s="44">
        <v>1803.58</v>
      </c>
      <c r="Y83" s="44">
        <v>1775.31</v>
      </c>
      <c r="Z83" s="44">
        <v>1483.15</v>
      </c>
      <c r="AA83" s="44">
        <v>1361.21</v>
      </c>
    </row>
    <row r="84" spans="1:27" ht="12.75" customHeight="1" outlineLevel="1" x14ac:dyDescent="0.2">
      <c r="A84" s="99" t="s">
        <v>1110</v>
      </c>
      <c r="B84" s="63" t="s">
        <v>90</v>
      </c>
      <c r="C84" s="43" t="s">
        <v>79</v>
      </c>
      <c r="D84" s="44">
        <f t="shared" ref="D84:AA84" si="46">$D$9</f>
        <v>66.180000000000007</v>
      </c>
      <c r="E84" s="44">
        <f t="shared" si="46"/>
        <v>66.180000000000007</v>
      </c>
      <c r="F84" s="44">
        <f t="shared" si="46"/>
        <v>66.180000000000007</v>
      </c>
      <c r="G84" s="44">
        <f t="shared" si="46"/>
        <v>66.180000000000007</v>
      </c>
      <c r="H84" s="44">
        <f t="shared" si="46"/>
        <v>66.180000000000007</v>
      </c>
      <c r="I84" s="44">
        <f t="shared" si="46"/>
        <v>66.180000000000007</v>
      </c>
      <c r="J84" s="44">
        <f t="shared" si="46"/>
        <v>66.180000000000007</v>
      </c>
      <c r="K84" s="44">
        <f t="shared" si="46"/>
        <v>66.180000000000007</v>
      </c>
      <c r="L84" s="44">
        <f t="shared" si="46"/>
        <v>66.180000000000007</v>
      </c>
      <c r="M84" s="44">
        <f t="shared" si="46"/>
        <v>66.180000000000007</v>
      </c>
      <c r="N84" s="44">
        <f t="shared" si="46"/>
        <v>66.180000000000007</v>
      </c>
      <c r="O84" s="44">
        <f t="shared" si="46"/>
        <v>66.180000000000007</v>
      </c>
      <c r="P84" s="44">
        <f t="shared" si="46"/>
        <v>66.180000000000007</v>
      </c>
      <c r="Q84" s="44">
        <f t="shared" si="46"/>
        <v>66.180000000000007</v>
      </c>
      <c r="R84" s="44">
        <f t="shared" si="46"/>
        <v>66.180000000000007</v>
      </c>
      <c r="S84" s="44">
        <f t="shared" si="46"/>
        <v>66.180000000000007</v>
      </c>
      <c r="T84" s="44">
        <f t="shared" si="46"/>
        <v>66.180000000000007</v>
      </c>
      <c r="U84" s="44">
        <f t="shared" si="46"/>
        <v>66.180000000000007</v>
      </c>
      <c r="V84" s="44">
        <f t="shared" si="46"/>
        <v>66.180000000000007</v>
      </c>
      <c r="W84" s="44">
        <f t="shared" si="46"/>
        <v>66.180000000000007</v>
      </c>
      <c r="X84" s="44">
        <f t="shared" si="46"/>
        <v>66.180000000000007</v>
      </c>
      <c r="Y84" s="44">
        <f t="shared" si="46"/>
        <v>66.180000000000007</v>
      </c>
      <c r="Z84" s="44">
        <f t="shared" si="46"/>
        <v>66.180000000000007</v>
      </c>
      <c r="AA84" s="44">
        <f t="shared" si="46"/>
        <v>66.180000000000007</v>
      </c>
    </row>
    <row r="85" spans="1:27" ht="12.75" customHeight="1" outlineLevel="1" x14ac:dyDescent="0.2">
      <c r="A85" s="99" t="s">
        <v>1111</v>
      </c>
      <c r="B85" s="63" t="s">
        <v>83</v>
      </c>
      <c r="C85" s="43" t="s">
        <v>79</v>
      </c>
      <c r="D85" s="44">
        <v>3.35</v>
      </c>
      <c r="E85" s="44">
        <v>3.35</v>
      </c>
      <c r="F85" s="44">
        <v>3.35</v>
      </c>
      <c r="G85" s="44">
        <v>3.35</v>
      </c>
      <c r="H85" s="44">
        <v>3.35</v>
      </c>
      <c r="I85" s="44">
        <v>3.35</v>
      </c>
      <c r="J85" s="44">
        <v>3.35</v>
      </c>
      <c r="K85" s="44">
        <v>3.35</v>
      </c>
      <c r="L85" s="44">
        <v>3.35</v>
      </c>
      <c r="M85" s="44">
        <v>3.35</v>
      </c>
      <c r="N85" s="44">
        <v>3.35</v>
      </c>
      <c r="O85" s="44">
        <v>3.35</v>
      </c>
      <c r="P85" s="44">
        <v>3.35</v>
      </c>
      <c r="Q85" s="44">
        <v>3.35</v>
      </c>
      <c r="R85" s="44">
        <v>3.35</v>
      </c>
      <c r="S85" s="44">
        <v>3.35</v>
      </c>
      <c r="T85" s="44">
        <v>3.35</v>
      </c>
      <c r="U85" s="44">
        <v>3.35</v>
      </c>
      <c r="V85" s="44">
        <v>3.35</v>
      </c>
      <c r="W85" s="44">
        <v>3.35</v>
      </c>
      <c r="X85" s="44">
        <v>3.35</v>
      </c>
      <c r="Y85" s="44">
        <v>3.35</v>
      </c>
      <c r="Z85" s="44">
        <v>3.35</v>
      </c>
      <c r="AA85" s="44">
        <v>3.35</v>
      </c>
    </row>
    <row r="86" spans="1:27" ht="12.75" customHeight="1" outlineLevel="1" x14ac:dyDescent="0.2">
      <c r="A86" s="99" t="s">
        <v>1112</v>
      </c>
      <c r="B86" s="63" t="s">
        <v>81</v>
      </c>
      <c r="C86" s="43" t="s">
        <v>79</v>
      </c>
      <c r="D86" s="44">
        <f>$D$11</f>
        <v>330.69</v>
      </c>
      <c r="E86" s="44">
        <f t="shared" ref="E86:AA86" si="47">$D$11</f>
        <v>330.69</v>
      </c>
      <c r="F86" s="44">
        <f t="shared" si="47"/>
        <v>330.69</v>
      </c>
      <c r="G86" s="44">
        <f t="shared" si="47"/>
        <v>330.69</v>
      </c>
      <c r="H86" s="44">
        <f t="shared" si="47"/>
        <v>330.69</v>
      </c>
      <c r="I86" s="44">
        <f t="shared" si="47"/>
        <v>330.69</v>
      </c>
      <c r="J86" s="44">
        <f t="shared" si="47"/>
        <v>330.69</v>
      </c>
      <c r="K86" s="44">
        <f t="shared" si="47"/>
        <v>330.69</v>
      </c>
      <c r="L86" s="44">
        <f t="shared" si="47"/>
        <v>330.69</v>
      </c>
      <c r="M86" s="44">
        <f t="shared" si="47"/>
        <v>330.69</v>
      </c>
      <c r="N86" s="44">
        <f t="shared" si="47"/>
        <v>330.69</v>
      </c>
      <c r="O86" s="44">
        <f t="shared" si="47"/>
        <v>330.69</v>
      </c>
      <c r="P86" s="44">
        <f t="shared" si="47"/>
        <v>330.69</v>
      </c>
      <c r="Q86" s="44">
        <f t="shared" si="47"/>
        <v>330.69</v>
      </c>
      <c r="R86" s="44">
        <f t="shared" si="47"/>
        <v>330.69</v>
      </c>
      <c r="S86" s="44">
        <f t="shared" si="47"/>
        <v>330.69</v>
      </c>
      <c r="T86" s="44">
        <f t="shared" si="47"/>
        <v>330.69</v>
      </c>
      <c r="U86" s="44">
        <f t="shared" si="47"/>
        <v>330.69</v>
      </c>
      <c r="V86" s="44">
        <f t="shared" si="47"/>
        <v>330.69</v>
      </c>
      <c r="W86" s="44">
        <f t="shared" si="47"/>
        <v>330.69</v>
      </c>
      <c r="X86" s="44">
        <f t="shared" si="47"/>
        <v>330.69</v>
      </c>
      <c r="Y86" s="44">
        <f t="shared" si="47"/>
        <v>330.69</v>
      </c>
      <c r="Z86" s="44">
        <f t="shared" si="47"/>
        <v>330.69</v>
      </c>
      <c r="AA86" s="44">
        <f t="shared" si="47"/>
        <v>330.69</v>
      </c>
    </row>
    <row r="87" spans="1:27" ht="12.75" customHeight="1" x14ac:dyDescent="0.2">
      <c r="A87" s="98" t="s">
        <v>1113</v>
      </c>
      <c r="B87" s="28" t="str">
        <f>"17"&amp;"."&amp;$B$663&amp;"."&amp;$B$664</f>
        <v>17.12.2023</v>
      </c>
      <c r="C87" s="90" t="s">
        <v>76</v>
      </c>
      <c r="D87" s="91">
        <f>ROUND(((D88+D89+D91+D90)/1000),5)</f>
        <v>1.7009700000000001</v>
      </c>
      <c r="E87" s="91">
        <f>ROUND(((E88+E89+E91+E90)/1000),5)</f>
        <v>1.6660699999999999</v>
      </c>
      <c r="F87" s="91">
        <f>ROUND(((F88+F89+F91+F90)/1000),5)</f>
        <v>1.6315200000000001</v>
      </c>
      <c r="G87" s="91">
        <f t="shared" ref="G87:AA87" si="48">ROUND(((G88+G89+G91+G90)/1000),5)</f>
        <v>1.6050899999999999</v>
      </c>
      <c r="H87" s="91">
        <f t="shared" si="48"/>
        <v>1.6049199999999999</v>
      </c>
      <c r="I87" s="91">
        <f t="shared" si="48"/>
        <v>1.6490499999999999</v>
      </c>
      <c r="J87" s="91">
        <f t="shared" si="48"/>
        <v>1.68164</v>
      </c>
      <c r="K87" s="91">
        <f t="shared" si="48"/>
        <v>1.8910899999999999</v>
      </c>
      <c r="L87" s="91">
        <f t="shared" si="48"/>
        <v>2.0974300000000001</v>
      </c>
      <c r="M87" s="91">
        <f t="shared" si="48"/>
        <v>2.18431</v>
      </c>
      <c r="N87" s="91">
        <f t="shared" si="48"/>
        <v>2.2258399999999998</v>
      </c>
      <c r="O87" s="91">
        <f t="shared" si="48"/>
        <v>2.2471299999999998</v>
      </c>
      <c r="P87" s="91">
        <f t="shared" si="48"/>
        <v>2.2514799999999999</v>
      </c>
      <c r="Q87" s="91">
        <f t="shared" si="48"/>
        <v>2.26233</v>
      </c>
      <c r="R87" s="91">
        <f t="shared" si="48"/>
        <v>2.24742</v>
      </c>
      <c r="S87" s="91">
        <f t="shared" si="48"/>
        <v>2.2417500000000001</v>
      </c>
      <c r="T87" s="91">
        <f t="shared" si="48"/>
        <v>2.2042099999999998</v>
      </c>
      <c r="U87" s="91">
        <f t="shared" si="48"/>
        <v>2.2476600000000002</v>
      </c>
      <c r="V87" s="91">
        <f t="shared" si="48"/>
        <v>2.3800599999999998</v>
      </c>
      <c r="W87" s="91">
        <f t="shared" si="48"/>
        <v>2.1981199999999999</v>
      </c>
      <c r="X87" s="91">
        <f t="shared" si="48"/>
        <v>2.2105000000000001</v>
      </c>
      <c r="Y87" s="91">
        <f t="shared" si="48"/>
        <v>2.17035</v>
      </c>
      <c r="Z87" s="91">
        <f t="shared" si="48"/>
        <v>1.9086700000000001</v>
      </c>
      <c r="AA87" s="91">
        <f t="shared" si="48"/>
        <v>1.70035</v>
      </c>
    </row>
    <row r="88" spans="1:27" ht="12.75" customHeight="1" outlineLevel="1" x14ac:dyDescent="0.2">
      <c r="A88" s="99" t="s">
        <v>1114</v>
      </c>
      <c r="B88" s="63" t="s">
        <v>238</v>
      </c>
      <c r="C88" s="43" t="s">
        <v>79</v>
      </c>
      <c r="D88" s="44">
        <v>1300.75</v>
      </c>
      <c r="E88" s="44">
        <v>1265.8499999999999</v>
      </c>
      <c r="F88" s="44">
        <v>1231.3</v>
      </c>
      <c r="G88" s="44">
        <v>1204.8699999999999</v>
      </c>
      <c r="H88" s="44">
        <v>1204.7</v>
      </c>
      <c r="I88" s="44">
        <v>1248.83</v>
      </c>
      <c r="J88" s="44">
        <v>1281.42</v>
      </c>
      <c r="K88" s="44">
        <v>1490.87</v>
      </c>
      <c r="L88" s="44">
        <v>1697.21</v>
      </c>
      <c r="M88" s="44">
        <v>1784.09</v>
      </c>
      <c r="N88" s="44">
        <v>1825.62</v>
      </c>
      <c r="O88" s="44">
        <v>1846.91</v>
      </c>
      <c r="P88" s="44">
        <v>1851.26</v>
      </c>
      <c r="Q88" s="44">
        <v>1862.11</v>
      </c>
      <c r="R88" s="44">
        <v>1847.2</v>
      </c>
      <c r="S88" s="44">
        <v>1841.53</v>
      </c>
      <c r="T88" s="44">
        <v>1803.99</v>
      </c>
      <c r="U88" s="44">
        <v>1847.44</v>
      </c>
      <c r="V88" s="44">
        <v>1979.84</v>
      </c>
      <c r="W88" s="44">
        <v>1797.9</v>
      </c>
      <c r="X88" s="44">
        <v>1810.28</v>
      </c>
      <c r="Y88" s="44">
        <v>1770.13</v>
      </c>
      <c r="Z88" s="44">
        <v>1508.45</v>
      </c>
      <c r="AA88" s="44">
        <v>1300.1300000000001</v>
      </c>
    </row>
    <row r="89" spans="1:27" ht="12.75" customHeight="1" outlineLevel="1" x14ac:dyDescent="0.2">
      <c r="A89" s="99" t="s">
        <v>1115</v>
      </c>
      <c r="B89" s="63" t="s">
        <v>90</v>
      </c>
      <c r="C89" s="43" t="s">
        <v>79</v>
      </c>
      <c r="D89" s="44">
        <f t="shared" ref="D89:AA89" si="49">$D$9</f>
        <v>66.180000000000007</v>
      </c>
      <c r="E89" s="44">
        <f t="shared" si="49"/>
        <v>66.180000000000007</v>
      </c>
      <c r="F89" s="44">
        <f t="shared" si="49"/>
        <v>66.180000000000007</v>
      </c>
      <c r="G89" s="44">
        <f t="shared" si="49"/>
        <v>66.180000000000007</v>
      </c>
      <c r="H89" s="44">
        <f t="shared" si="49"/>
        <v>66.180000000000007</v>
      </c>
      <c r="I89" s="44">
        <f t="shared" si="49"/>
        <v>66.180000000000007</v>
      </c>
      <c r="J89" s="44">
        <f t="shared" si="49"/>
        <v>66.180000000000007</v>
      </c>
      <c r="K89" s="44">
        <f t="shared" si="49"/>
        <v>66.180000000000007</v>
      </c>
      <c r="L89" s="44">
        <f t="shared" si="49"/>
        <v>66.180000000000007</v>
      </c>
      <c r="M89" s="44">
        <f t="shared" si="49"/>
        <v>66.180000000000007</v>
      </c>
      <c r="N89" s="44">
        <f t="shared" si="49"/>
        <v>66.180000000000007</v>
      </c>
      <c r="O89" s="44">
        <f t="shared" si="49"/>
        <v>66.180000000000007</v>
      </c>
      <c r="P89" s="44">
        <f t="shared" si="49"/>
        <v>66.180000000000007</v>
      </c>
      <c r="Q89" s="44">
        <f t="shared" si="49"/>
        <v>66.180000000000007</v>
      </c>
      <c r="R89" s="44">
        <f t="shared" si="49"/>
        <v>66.180000000000007</v>
      </c>
      <c r="S89" s="44">
        <f t="shared" si="49"/>
        <v>66.180000000000007</v>
      </c>
      <c r="T89" s="44">
        <f t="shared" si="49"/>
        <v>66.180000000000007</v>
      </c>
      <c r="U89" s="44">
        <f t="shared" si="49"/>
        <v>66.180000000000007</v>
      </c>
      <c r="V89" s="44">
        <f t="shared" si="49"/>
        <v>66.180000000000007</v>
      </c>
      <c r="W89" s="44">
        <f t="shared" si="49"/>
        <v>66.180000000000007</v>
      </c>
      <c r="X89" s="44">
        <f t="shared" si="49"/>
        <v>66.180000000000007</v>
      </c>
      <c r="Y89" s="44">
        <f t="shared" si="49"/>
        <v>66.180000000000007</v>
      </c>
      <c r="Z89" s="44">
        <f t="shared" si="49"/>
        <v>66.180000000000007</v>
      </c>
      <c r="AA89" s="44">
        <f t="shared" si="49"/>
        <v>66.180000000000007</v>
      </c>
    </row>
    <row r="90" spans="1:27" ht="12.75" customHeight="1" outlineLevel="1" x14ac:dyDescent="0.2">
      <c r="A90" s="99" t="s">
        <v>1116</v>
      </c>
      <c r="B90" s="63" t="s">
        <v>83</v>
      </c>
      <c r="C90" s="43" t="s">
        <v>79</v>
      </c>
      <c r="D90" s="44">
        <v>3.35</v>
      </c>
      <c r="E90" s="44">
        <v>3.35</v>
      </c>
      <c r="F90" s="44">
        <v>3.35</v>
      </c>
      <c r="G90" s="44">
        <v>3.35</v>
      </c>
      <c r="H90" s="44">
        <v>3.35</v>
      </c>
      <c r="I90" s="44">
        <v>3.35</v>
      </c>
      <c r="J90" s="44">
        <v>3.35</v>
      </c>
      <c r="K90" s="44">
        <v>3.35</v>
      </c>
      <c r="L90" s="44">
        <v>3.35</v>
      </c>
      <c r="M90" s="44">
        <v>3.35</v>
      </c>
      <c r="N90" s="44">
        <v>3.35</v>
      </c>
      <c r="O90" s="44">
        <v>3.35</v>
      </c>
      <c r="P90" s="44">
        <v>3.35</v>
      </c>
      <c r="Q90" s="44">
        <v>3.35</v>
      </c>
      <c r="R90" s="44">
        <v>3.35</v>
      </c>
      <c r="S90" s="44">
        <v>3.35</v>
      </c>
      <c r="T90" s="44">
        <v>3.35</v>
      </c>
      <c r="U90" s="44">
        <v>3.35</v>
      </c>
      <c r="V90" s="44">
        <v>3.35</v>
      </c>
      <c r="W90" s="44">
        <v>3.35</v>
      </c>
      <c r="X90" s="44">
        <v>3.35</v>
      </c>
      <c r="Y90" s="44">
        <v>3.35</v>
      </c>
      <c r="Z90" s="44">
        <v>3.35</v>
      </c>
      <c r="AA90" s="44">
        <v>3.35</v>
      </c>
    </row>
    <row r="91" spans="1:27" ht="12.75" customHeight="1" outlineLevel="1" x14ac:dyDescent="0.2">
      <c r="A91" s="99" t="s">
        <v>1117</v>
      </c>
      <c r="B91" s="63" t="s">
        <v>81</v>
      </c>
      <c r="C91" s="43" t="s">
        <v>79</v>
      </c>
      <c r="D91" s="44">
        <f>$D$11</f>
        <v>330.69</v>
      </c>
      <c r="E91" s="44">
        <f t="shared" ref="E91:AA91" si="50">$D$11</f>
        <v>330.69</v>
      </c>
      <c r="F91" s="44">
        <f t="shared" si="50"/>
        <v>330.69</v>
      </c>
      <c r="G91" s="44">
        <f t="shared" si="50"/>
        <v>330.69</v>
      </c>
      <c r="H91" s="44">
        <f t="shared" si="50"/>
        <v>330.69</v>
      </c>
      <c r="I91" s="44">
        <f t="shared" si="50"/>
        <v>330.69</v>
      </c>
      <c r="J91" s="44">
        <f t="shared" si="50"/>
        <v>330.69</v>
      </c>
      <c r="K91" s="44">
        <f t="shared" si="50"/>
        <v>330.69</v>
      </c>
      <c r="L91" s="44">
        <f t="shared" si="50"/>
        <v>330.69</v>
      </c>
      <c r="M91" s="44">
        <f t="shared" si="50"/>
        <v>330.69</v>
      </c>
      <c r="N91" s="44">
        <f t="shared" si="50"/>
        <v>330.69</v>
      </c>
      <c r="O91" s="44">
        <f t="shared" si="50"/>
        <v>330.69</v>
      </c>
      <c r="P91" s="44">
        <f t="shared" si="50"/>
        <v>330.69</v>
      </c>
      <c r="Q91" s="44">
        <f t="shared" si="50"/>
        <v>330.69</v>
      </c>
      <c r="R91" s="44">
        <f t="shared" si="50"/>
        <v>330.69</v>
      </c>
      <c r="S91" s="44">
        <f t="shared" si="50"/>
        <v>330.69</v>
      </c>
      <c r="T91" s="44">
        <f t="shared" si="50"/>
        <v>330.69</v>
      </c>
      <c r="U91" s="44">
        <f t="shared" si="50"/>
        <v>330.69</v>
      </c>
      <c r="V91" s="44">
        <f t="shared" si="50"/>
        <v>330.69</v>
      </c>
      <c r="W91" s="44">
        <f t="shared" si="50"/>
        <v>330.69</v>
      </c>
      <c r="X91" s="44">
        <f t="shared" si="50"/>
        <v>330.69</v>
      </c>
      <c r="Y91" s="44">
        <f t="shared" si="50"/>
        <v>330.69</v>
      </c>
      <c r="Z91" s="44">
        <f t="shared" si="50"/>
        <v>330.69</v>
      </c>
      <c r="AA91" s="44">
        <f t="shared" si="50"/>
        <v>330.69</v>
      </c>
    </row>
    <row r="92" spans="1:27" ht="12.75" customHeight="1" x14ac:dyDescent="0.2">
      <c r="A92" s="98" t="s">
        <v>1118</v>
      </c>
      <c r="B92" s="28" t="str">
        <f>"18"&amp;"."&amp;$B$663&amp;"."&amp;$B$664</f>
        <v>18.12.2023</v>
      </c>
      <c r="C92" s="90" t="s">
        <v>76</v>
      </c>
      <c r="D92" s="91">
        <f>ROUND(((D93+D94+D96+D95)/1000),5)</f>
        <v>1.64208</v>
      </c>
      <c r="E92" s="91">
        <f>ROUND(((E93+E94+E96+E95)/1000),5)</f>
        <v>1.5487899999999999</v>
      </c>
      <c r="F92" s="91">
        <f>ROUND(((F93+F94+F96+F95)/1000),5)</f>
        <v>1.48316</v>
      </c>
      <c r="G92" s="91">
        <f t="shared" ref="G92:AA92" si="51">ROUND(((G93+G94+G96+G95)/1000),5)</f>
        <v>1.4814400000000001</v>
      </c>
      <c r="H92" s="91">
        <f t="shared" si="51"/>
        <v>1.5114099999999999</v>
      </c>
      <c r="I92" s="91">
        <f t="shared" si="51"/>
        <v>1.6453599999999999</v>
      </c>
      <c r="J92" s="91">
        <f t="shared" si="51"/>
        <v>1.87303</v>
      </c>
      <c r="K92" s="91">
        <f t="shared" si="51"/>
        <v>2.1581199999999998</v>
      </c>
      <c r="L92" s="91">
        <f t="shared" si="51"/>
        <v>2.3698999999999999</v>
      </c>
      <c r="M92" s="91">
        <f t="shared" si="51"/>
        <v>2.4111500000000001</v>
      </c>
      <c r="N92" s="91">
        <f t="shared" si="51"/>
        <v>2.4017499999999998</v>
      </c>
      <c r="O92" s="91">
        <f t="shared" si="51"/>
        <v>2.47437</v>
      </c>
      <c r="P92" s="91">
        <f t="shared" si="51"/>
        <v>2.4599899999999999</v>
      </c>
      <c r="Q92" s="91">
        <f t="shared" si="51"/>
        <v>2.47722</v>
      </c>
      <c r="R92" s="91">
        <f t="shared" si="51"/>
        <v>2.4694199999999999</v>
      </c>
      <c r="S92" s="91">
        <f t="shared" si="51"/>
        <v>2.4572699999999998</v>
      </c>
      <c r="T92" s="91">
        <f t="shared" si="51"/>
        <v>2.6349900000000002</v>
      </c>
      <c r="U92" s="91">
        <f t="shared" si="51"/>
        <v>2.6598999999999999</v>
      </c>
      <c r="V92" s="91">
        <f t="shared" si="51"/>
        <v>2.5774300000000001</v>
      </c>
      <c r="W92" s="91">
        <f t="shared" si="51"/>
        <v>2.40978</v>
      </c>
      <c r="X92" s="91">
        <f t="shared" si="51"/>
        <v>2.3109999999999999</v>
      </c>
      <c r="Y92" s="91">
        <f t="shared" si="51"/>
        <v>2.1630799999999999</v>
      </c>
      <c r="Z92" s="91">
        <f t="shared" si="51"/>
        <v>1.89907</v>
      </c>
      <c r="AA92" s="91">
        <f t="shared" si="51"/>
        <v>1.66899</v>
      </c>
    </row>
    <row r="93" spans="1:27" ht="12.75" customHeight="1" outlineLevel="1" x14ac:dyDescent="0.2">
      <c r="A93" s="99" t="s">
        <v>1119</v>
      </c>
      <c r="B93" s="63" t="s">
        <v>238</v>
      </c>
      <c r="C93" s="43" t="s">
        <v>79</v>
      </c>
      <c r="D93" s="44">
        <v>1241.8599999999999</v>
      </c>
      <c r="E93" s="44">
        <v>1148.57</v>
      </c>
      <c r="F93" s="44">
        <v>1082.94</v>
      </c>
      <c r="G93" s="44">
        <v>1081.22</v>
      </c>
      <c r="H93" s="44">
        <v>1111.19</v>
      </c>
      <c r="I93" s="44">
        <v>1245.1400000000001</v>
      </c>
      <c r="J93" s="44">
        <v>1472.81</v>
      </c>
      <c r="K93" s="44">
        <v>1757.9</v>
      </c>
      <c r="L93" s="44">
        <v>1969.68</v>
      </c>
      <c r="M93" s="44">
        <v>2010.93</v>
      </c>
      <c r="N93" s="44">
        <v>2001.53</v>
      </c>
      <c r="O93" s="44">
        <v>2074.15</v>
      </c>
      <c r="P93" s="44">
        <v>2059.77</v>
      </c>
      <c r="Q93" s="44">
        <v>2077</v>
      </c>
      <c r="R93" s="44">
        <v>2069.1999999999998</v>
      </c>
      <c r="S93" s="44">
        <v>2057.0500000000002</v>
      </c>
      <c r="T93" s="44">
        <v>2234.77</v>
      </c>
      <c r="U93" s="44">
        <v>2259.6799999999998</v>
      </c>
      <c r="V93" s="44">
        <v>2177.21</v>
      </c>
      <c r="W93" s="44">
        <v>2009.56</v>
      </c>
      <c r="X93" s="44">
        <v>1910.78</v>
      </c>
      <c r="Y93" s="44">
        <v>1762.86</v>
      </c>
      <c r="Z93" s="44">
        <v>1498.85</v>
      </c>
      <c r="AA93" s="44">
        <v>1268.77</v>
      </c>
    </row>
    <row r="94" spans="1:27" ht="12.75" customHeight="1" outlineLevel="1" x14ac:dyDescent="0.2">
      <c r="A94" s="99" t="s">
        <v>1120</v>
      </c>
      <c r="B94" s="63" t="s">
        <v>90</v>
      </c>
      <c r="C94" s="43" t="s">
        <v>79</v>
      </c>
      <c r="D94" s="44">
        <f t="shared" ref="D94:AA94" si="52">$D$9</f>
        <v>66.180000000000007</v>
      </c>
      <c r="E94" s="44">
        <f t="shared" si="52"/>
        <v>66.180000000000007</v>
      </c>
      <c r="F94" s="44">
        <f t="shared" si="52"/>
        <v>66.180000000000007</v>
      </c>
      <c r="G94" s="44">
        <f t="shared" si="52"/>
        <v>66.180000000000007</v>
      </c>
      <c r="H94" s="44">
        <f t="shared" si="52"/>
        <v>66.180000000000007</v>
      </c>
      <c r="I94" s="44">
        <f t="shared" si="52"/>
        <v>66.180000000000007</v>
      </c>
      <c r="J94" s="44">
        <f t="shared" si="52"/>
        <v>66.180000000000007</v>
      </c>
      <c r="K94" s="44">
        <f t="shared" si="52"/>
        <v>66.180000000000007</v>
      </c>
      <c r="L94" s="44">
        <f t="shared" si="52"/>
        <v>66.180000000000007</v>
      </c>
      <c r="M94" s="44">
        <f t="shared" si="52"/>
        <v>66.180000000000007</v>
      </c>
      <c r="N94" s="44">
        <f t="shared" si="52"/>
        <v>66.180000000000007</v>
      </c>
      <c r="O94" s="44">
        <f t="shared" si="52"/>
        <v>66.180000000000007</v>
      </c>
      <c r="P94" s="44">
        <f t="shared" si="52"/>
        <v>66.180000000000007</v>
      </c>
      <c r="Q94" s="44">
        <f t="shared" si="52"/>
        <v>66.180000000000007</v>
      </c>
      <c r="R94" s="44">
        <f t="shared" si="52"/>
        <v>66.180000000000007</v>
      </c>
      <c r="S94" s="44">
        <f t="shared" si="52"/>
        <v>66.180000000000007</v>
      </c>
      <c r="T94" s="44">
        <f t="shared" si="52"/>
        <v>66.180000000000007</v>
      </c>
      <c r="U94" s="44">
        <f t="shared" si="52"/>
        <v>66.180000000000007</v>
      </c>
      <c r="V94" s="44">
        <f t="shared" si="52"/>
        <v>66.180000000000007</v>
      </c>
      <c r="W94" s="44">
        <f t="shared" si="52"/>
        <v>66.180000000000007</v>
      </c>
      <c r="X94" s="44">
        <f t="shared" si="52"/>
        <v>66.180000000000007</v>
      </c>
      <c r="Y94" s="44">
        <f t="shared" si="52"/>
        <v>66.180000000000007</v>
      </c>
      <c r="Z94" s="44">
        <f t="shared" si="52"/>
        <v>66.180000000000007</v>
      </c>
      <c r="AA94" s="44">
        <f t="shared" si="52"/>
        <v>66.180000000000007</v>
      </c>
    </row>
    <row r="95" spans="1:27" ht="12.75" customHeight="1" outlineLevel="1" x14ac:dyDescent="0.2">
      <c r="A95" s="99" t="s">
        <v>1121</v>
      </c>
      <c r="B95" s="63" t="s">
        <v>83</v>
      </c>
      <c r="C95" s="43" t="s">
        <v>79</v>
      </c>
      <c r="D95" s="44">
        <v>3.35</v>
      </c>
      <c r="E95" s="44">
        <v>3.35</v>
      </c>
      <c r="F95" s="44">
        <v>3.35</v>
      </c>
      <c r="G95" s="44">
        <v>3.35</v>
      </c>
      <c r="H95" s="44">
        <v>3.35</v>
      </c>
      <c r="I95" s="44">
        <v>3.35</v>
      </c>
      <c r="J95" s="44">
        <v>3.35</v>
      </c>
      <c r="K95" s="44">
        <v>3.35</v>
      </c>
      <c r="L95" s="44">
        <v>3.35</v>
      </c>
      <c r="M95" s="44">
        <v>3.35</v>
      </c>
      <c r="N95" s="44">
        <v>3.35</v>
      </c>
      <c r="O95" s="44">
        <v>3.35</v>
      </c>
      <c r="P95" s="44">
        <v>3.35</v>
      </c>
      <c r="Q95" s="44">
        <v>3.35</v>
      </c>
      <c r="R95" s="44">
        <v>3.35</v>
      </c>
      <c r="S95" s="44">
        <v>3.35</v>
      </c>
      <c r="T95" s="44">
        <v>3.35</v>
      </c>
      <c r="U95" s="44">
        <v>3.35</v>
      </c>
      <c r="V95" s="44">
        <v>3.35</v>
      </c>
      <c r="W95" s="44">
        <v>3.35</v>
      </c>
      <c r="X95" s="44">
        <v>3.35</v>
      </c>
      <c r="Y95" s="44">
        <v>3.35</v>
      </c>
      <c r="Z95" s="44">
        <v>3.35</v>
      </c>
      <c r="AA95" s="44">
        <v>3.35</v>
      </c>
    </row>
    <row r="96" spans="1:27" ht="12.75" customHeight="1" outlineLevel="1" x14ac:dyDescent="0.2">
      <c r="A96" s="99" t="s">
        <v>1122</v>
      </c>
      <c r="B96" s="63" t="s">
        <v>81</v>
      </c>
      <c r="C96" s="43" t="s">
        <v>79</v>
      </c>
      <c r="D96" s="44">
        <f>$D$11</f>
        <v>330.69</v>
      </c>
      <c r="E96" s="44">
        <f t="shared" ref="E96:AA96" si="53">$D$11</f>
        <v>330.69</v>
      </c>
      <c r="F96" s="44">
        <f t="shared" si="53"/>
        <v>330.69</v>
      </c>
      <c r="G96" s="44">
        <f t="shared" si="53"/>
        <v>330.69</v>
      </c>
      <c r="H96" s="44">
        <f t="shared" si="53"/>
        <v>330.69</v>
      </c>
      <c r="I96" s="44">
        <f t="shared" si="53"/>
        <v>330.69</v>
      </c>
      <c r="J96" s="44">
        <f t="shared" si="53"/>
        <v>330.69</v>
      </c>
      <c r="K96" s="44">
        <f t="shared" si="53"/>
        <v>330.69</v>
      </c>
      <c r="L96" s="44">
        <f t="shared" si="53"/>
        <v>330.69</v>
      </c>
      <c r="M96" s="44">
        <f t="shared" si="53"/>
        <v>330.69</v>
      </c>
      <c r="N96" s="44">
        <f t="shared" si="53"/>
        <v>330.69</v>
      </c>
      <c r="O96" s="44">
        <f t="shared" si="53"/>
        <v>330.69</v>
      </c>
      <c r="P96" s="44">
        <f t="shared" si="53"/>
        <v>330.69</v>
      </c>
      <c r="Q96" s="44">
        <f t="shared" si="53"/>
        <v>330.69</v>
      </c>
      <c r="R96" s="44">
        <f t="shared" si="53"/>
        <v>330.69</v>
      </c>
      <c r="S96" s="44">
        <f t="shared" si="53"/>
        <v>330.69</v>
      </c>
      <c r="T96" s="44">
        <f t="shared" si="53"/>
        <v>330.69</v>
      </c>
      <c r="U96" s="44">
        <f t="shared" si="53"/>
        <v>330.69</v>
      </c>
      <c r="V96" s="44">
        <f t="shared" si="53"/>
        <v>330.69</v>
      </c>
      <c r="W96" s="44">
        <f t="shared" si="53"/>
        <v>330.69</v>
      </c>
      <c r="X96" s="44">
        <f t="shared" si="53"/>
        <v>330.69</v>
      </c>
      <c r="Y96" s="44">
        <f t="shared" si="53"/>
        <v>330.69</v>
      </c>
      <c r="Z96" s="44">
        <f t="shared" si="53"/>
        <v>330.69</v>
      </c>
      <c r="AA96" s="44">
        <f t="shared" si="53"/>
        <v>330.69</v>
      </c>
    </row>
    <row r="97" spans="1:27" ht="12.75" customHeight="1" x14ac:dyDescent="0.2">
      <c r="A97" s="98" t="s">
        <v>1123</v>
      </c>
      <c r="B97" s="28" t="str">
        <f>"19"&amp;"."&amp;$B$663&amp;"."&amp;$B$664</f>
        <v>19.12.2023</v>
      </c>
      <c r="C97" s="90" t="s">
        <v>76</v>
      </c>
      <c r="D97" s="91">
        <f>ROUND(((D98+D99+D101+D100)/1000),5)</f>
        <v>1.6166700000000001</v>
      </c>
      <c r="E97" s="91">
        <f>ROUND(((E98+E99+E101+E100)/1000),5)</f>
        <v>1.5394000000000001</v>
      </c>
      <c r="F97" s="91">
        <f>ROUND(((F98+F99+F101+F100)/1000),5)</f>
        <v>1.51214</v>
      </c>
      <c r="G97" s="91">
        <f t="shared" ref="G97:AA97" si="54">ROUND(((G98+G99+G101+G100)/1000),5)</f>
        <v>1.51186</v>
      </c>
      <c r="H97" s="91">
        <f t="shared" si="54"/>
        <v>1.5202599999999999</v>
      </c>
      <c r="I97" s="91">
        <f t="shared" si="54"/>
        <v>1.6634500000000001</v>
      </c>
      <c r="J97" s="91">
        <f t="shared" si="54"/>
        <v>1.8867100000000001</v>
      </c>
      <c r="K97" s="91">
        <f t="shared" si="54"/>
        <v>2.10128</v>
      </c>
      <c r="L97" s="91">
        <f t="shared" si="54"/>
        <v>2.3279299999999998</v>
      </c>
      <c r="M97" s="91">
        <f t="shared" si="54"/>
        <v>2.3731300000000002</v>
      </c>
      <c r="N97" s="91">
        <f t="shared" si="54"/>
        <v>2.4118599999999999</v>
      </c>
      <c r="O97" s="91">
        <f t="shared" si="54"/>
        <v>2.4372799999999999</v>
      </c>
      <c r="P97" s="91">
        <f t="shared" si="54"/>
        <v>2.4254199999999999</v>
      </c>
      <c r="Q97" s="91">
        <f t="shared" si="54"/>
        <v>2.4404400000000002</v>
      </c>
      <c r="R97" s="91">
        <f t="shared" si="54"/>
        <v>2.4397099999999998</v>
      </c>
      <c r="S97" s="91">
        <f t="shared" si="54"/>
        <v>2.40726</v>
      </c>
      <c r="T97" s="91">
        <f t="shared" si="54"/>
        <v>2.5188799999999998</v>
      </c>
      <c r="U97" s="91">
        <f t="shared" si="54"/>
        <v>2.4358</v>
      </c>
      <c r="V97" s="91">
        <f t="shared" si="54"/>
        <v>2.4068100000000001</v>
      </c>
      <c r="W97" s="91">
        <f t="shared" si="54"/>
        <v>2.4014099999999998</v>
      </c>
      <c r="X97" s="91">
        <f t="shared" si="54"/>
        <v>2.2980700000000001</v>
      </c>
      <c r="Y97" s="91">
        <f t="shared" si="54"/>
        <v>2.1300400000000002</v>
      </c>
      <c r="Z97" s="91">
        <f t="shared" si="54"/>
        <v>1.8943700000000001</v>
      </c>
      <c r="AA97" s="91">
        <f t="shared" si="54"/>
        <v>1.65774</v>
      </c>
    </row>
    <row r="98" spans="1:27" ht="12.75" customHeight="1" outlineLevel="1" x14ac:dyDescent="0.2">
      <c r="A98" s="99" t="s">
        <v>1124</v>
      </c>
      <c r="B98" s="63" t="s">
        <v>238</v>
      </c>
      <c r="C98" s="43" t="s">
        <v>79</v>
      </c>
      <c r="D98" s="44">
        <v>1216.45</v>
      </c>
      <c r="E98" s="44">
        <v>1139.18</v>
      </c>
      <c r="F98" s="44">
        <v>1111.92</v>
      </c>
      <c r="G98" s="44">
        <v>1111.6400000000001</v>
      </c>
      <c r="H98" s="44">
        <v>1120.04</v>
      </c>
      <c r="I98" s="44">
        <v>1263.23</v>
      </c>
      <c r="J98" s="44">
        <v>1486.49</v>
      </c>
      <c r="K98" s="44">
        <v>1701.06</v>
      </c>
      <c r="L98" s="44">
        <v>1927.71</v>
      </c>
      <c r="M98" s="44">
        <v>1972.91</v>
      </c>
      <c r="N98" s="44">
        <v>2011.64</v>
      </c>
      <c r="O98" s="44">
        <v>2037.06</v>
      </c>
      <c r="P98" s="44">
        <v>2025.2</v>
      </c>
      <c r="Q98" s="44">
        <v>2040.22</v>
      </c>
      <c r="R98" s="44">
        <v>2039.49</v>
      </c>
      <c r="S98" s="44">
        <v>2007.04</v>
      </c>
      <c r="T98" s="44">
        <v>2118.66</v>
      </c>
      <c r="U98" s="44">
        <v>2035.58</v>
      </c>
      <c r="V98" s="44">
        <v>2006.59</v>
      </c>
      <c r="W98" s="44">
        <v>2001.19</v>
      </c>
      <c r="X98" s="44">
        <v>1897.85</v>
      </c>
      <c r="Y98" s="44">
        <v>1729.82</v>
      </c>
      <c r="Z98" s="44">
        <v>1494.15</v>
      </c>
      <c r="AA98" s="44">
        <v>1257.52</v>
      </c>
    </row>
    <row r="99" spans="1:27" ht="12.75" customHeight="1" outlineLevel="1" x14ac:dyDescent="0.2">
      <c r="A99" s="99" t="s">
        <v>1125</v>
      </c>
      <c r="B99" s="63" t="s">
        <v>90</v>
      </c>
      <c r="C99" s="43" t="s">
        <v>79</v>
      </c>
      <c r="D99" s="44">
        <f t="shared" ref="D99:AA99" si="55">$D$9</f>
        <v>66.180000000000007</v>
      </c>
      <c r="E99" s="44">
        <f t="shared" si="55"/>
        <v>66.180000000000007</v>
      </c>
      <c r="F99" s="44">
        <f t="shared" si="55"/>
        <v>66.180000000000007</v>
      </c>
      <c r="G99" s="44">
        <f t="shared" si="55"/>
        <v>66.180000000000007</v>
      </c>
      <c r="H99" s="44">
        <f t="shared" si="55"/>
        <v>66.180000000000007</v>
      </c>
      <c r="I99" s="44">
        <f t="shared" si="55"/>
        <v>66.180000000000007</v>
      </c>
      <c r="J99" s="44">
        <f t="shared" si="55"/>
        <v>66.180000000000007</v>
      </c>
      <c r="K99" s="44">
        <f t="shared" si="55"/>
        <v>66.180000000000007</v>
      </c>
      <c r="L99" s="44">
        <f t="shared" si="55"/>
        <v>66.180000000000007</v>
      </c>
      <c r="M99" s="44">
        <f t="shared" si="55"/>
        <v>66.180000000000007</v>
      </c>
      <c r="N99" s="44">
        <f t="shared" si="55"/>
        <v>66.180000000000007</v>
      </c>
      <c r="O99" s="44">
        <f t="shared" si="55"/>
        <v>66.180000000000007</v>
      </c>
      <c r="P99" s="44">
        <f t="shared" si="55"/>
        <v>66.180000000000007</v>
      </c>
      <c r="Q99" s="44">
        <f t="shared" si="55"/>
        <v>66.180000000000007</v>
      </c>
      <c r="R99" s="44">
        <f t="shared" si="55"/>
        <v>66.180000000000007</v>
      </c>
      <c r="S99" s="44">
        <f t="shared" si="55"/>
        <v>66.180000000000007</v>
      </c>
      <c r="T99" s="44">
        <f t="shared" si="55"/>
        <v>66.180000000000007</v>
      </c>
      <c r="U99" s="44">
        <f t="shared" si="55"/>
        <v>66.180000000000007</v>
      </c>
      <c r="V99" s="44">
        <f t="shared" si="55"/>
        <v>66.180000000000007</v>
      </c>
      <c r="W99" s="44">
        <f t="shared" si="55"/>
        <v>66.180000000000007</v>
      </c>
      <c r="X99" s="44">
        <f t="shared" si="55"/>
        <v>66.180000000000007</v>
      </c>
      <c r="Y99" s="44">
        <f t="shared" si="55"/>
        <v>66.180000000000007</v>
      </c>
      <c r="Z99" s="44">
        <f t="shared" si="55"/>
        <v>66.180000000000007</v>
      </c>
      <c r="AA99" s="44">
        <f t="shared" si="55"/>
        <v>66.180000000000007</v>
      </c>
    </row>
    <row r="100" spans="1:27" ht="12.75" customHeight="1" outlineLevel="1" x14ac:dyDescent="0.2">
      <c r="A100" s="99" t="s">
        <v>1126</v>
      </c>
      <c r="B100" s="63" t="s">
        <v>83</v>
      </c>
      <c r="C100" s="43" t="s">
        <v>79</v>
      </c>
      <c r="D100" s="44">
        <v>3.35</v>
      </c>
      <c r="E100" s="44">
        <v>3.35</v>
      </c>
      <c r="F100" s="44">
        <v>3.35</v>
      </c>
      <c r="G100" s="44">
        <v>3.35</v>
      </c>
      <c r="H100" s="44">
        <v>3.35</v>
      </c>
      <c r="I100" s="44">
        <v>3.35</v>
      </c>
      <c r="J100" s="44">
        <v>3.35</v>
      </c>
      <c r="K100" s="44">
        <v>3.35</v>
      </c>
      <c r="L100" s="44">
        <v>3.35</v>
      </c>
      <c r="M100" s="44">
        <v>3.35</v>
      </c>
      <c r="N100" s="44">
        <v>3.35</v>
      </c>
      <c r="O100" s="44">
        <v>3.35</v>
      </c>
      <c r="P100" s="44">
        <v>3.35</v>
      </c>
      <c r="Q100" s="44">
        <v>3.35</v>
      </c>
      <c r="R100" s="44">
        <v>3.35</v>
      </c>
      <c r="S100" s="44">
        <v>3.35</v>
      </c>
      <c r="T100" s="44">
        <v>3.35</v>
      </c>
      <c r="U100" s="44">
        <v>3.35</v>
      </c>
      <c r="V100" s="44">
        <v>3.35</v>
      </c>
      <c r="W100" s="44">
        <v>3.35</v>
      </c>
      <c r="X100" s="44">
        <v>3.35</v>
      </c>
      <c r="Y100" s="44">
        <v>3.35</v>
      </c>
      <c r="Z100" s="44">
        <v>3.35</v>
      </c>
      <c r="AA100" s="44">
        <v>3.35</v>
      </c>
    </row>
    <row r="101" spans="1:27" ht="12.75" customHeight="1" outlineLevel="1" x14ac:dyDescent="0.2">
      <c r="A101" s="99" t="s">
        <v>1127</v>
      </c>
      <c r="B101" s="63" t="s">
        <v>81</v>
      </c>
      <c r="C101" s="43" t="s">
        <v>79</v>
      </c>
      <c r="D101" s="44">
        <f>$D$11</f>
        <v>330.69</v>
      </c>
      <c r="E101" s="44">
        <f t="shared" ref="E101:AA101" si="56">$D$11</f>
        <v>330.69</v>
      </c>
      <c r="F101" s="44">
        <f t="shared" si="56"/>
        <v>330.69</v>
      </c>
      <c r="G101" s="44">
        <f t="shared" si="56"/>
        <v>330.69</v>
      </c>
      <c r="H101" s="44">
        <f t="shared" si="56"/>
        <v>330.69</v>
      </c>
      <c r="I101" s="44">
        <f t="shared" si="56"/>
        <v>330.69</v>
      </c>
      <c r="J101" s="44">
        <f t="shared" si="56"/>
        <v>330.69</v>
      </c>
      <c r="K101" s="44">
        <f t="shared" si="56"/>
        <v>330.69</v>
      </c>
      <c r="L101" s="44">
        <f t="shared" si="56"/>
        <v>330.69</v>
      </c>
      <c r="M101" s="44">
        <f t="shared" si="56"/>
        <v>330.69</v>
      </c>
      <c r="N101" s="44">
        <f t="shared" si="56"/>
        <v>330.69</v>
      </c>
      <c r="O101" s="44">
        <f t="shared" si="56"/>
        <v>330.69</v>
      </c>
      <c r="P101" s="44">
        <f t="shared" si="56"/>
        <v>330.69</v>
      </c>
      <c r="Q101" s="44">
        <f t="shared" si="56"/>
        <v>330.69</v>
      </c>
      <c r="R101" s="44">
        <f t="shared" si="56"/>
        <v>330.69</v>
      </c>
      <c r="S101" s="44">
        <f t="shared" si="56"/>
        <v>330.69</v>
      </c>
      <c r="T101" s="44">
        <f t="shared" si="56"/>
        <v>330.69</v>
      </c>
      <c r="U101" s="44">
        <f t="shared" si="56"/>
        <v>330.69</v>
      </c>
      <c r="V101" s="44">
        <f t="shared" si="56"/>
        <v>330.69</v>
      </c>
      <c r="W101" s="44">
        <f t="shared" si="56"/>
        <v>330.69</v>
      </c>
      <c r="X101" s="44">
        <f t="shared" si="56"/>
        <v>330.69</v>
      </c>
      <c r="Y101" s="44">
        <f t="shared" si="56"/>
        <v>330.69</v>
      </c>
      <c r="Z101" s="44">
        <f t="shared" si="56"/>
        <v>330.69</v>
      </c>
      <c r="AA101" s="44">
        <f t="shared" si="56"/>
        <v>330.69</v>
      </c>
    </row>
    <row r="102" spans="1:27" ht="12.75" customHeight="1" x14ac:dyDescent="0.2">
      <c r="A102" s="98" t="s">
        <v>1128</v>
      </c>
      <c r="B102" s="28" t="str">
        <f>"20"&amp;"."&amp;$B$663&amp;"."&amp;$B$664</f>
        <v>20.12.2023</v>
      </c>
      <c r="C102" s="90" t="s">
        <v>76</v>
      </c>
      <c r="D102" s="91">
        <f>ROUND(((D103+D104+D106+D105)/1000),5)</f>
        <v>1.66771</v>
      </c>
      <c r="E102" s="91">
        <f>ROUND(((E103+E104+E106+E105)/1000),5)</f>
        <v>1.61955</v>
      </c>
      <c r="F102" s="91">
        <f>ROUND(((F103+F104+F106+F105)/1000),5)</f>
        <v>1.5611900000000001</v>
      </c>
      <c r="G102" s="91">
        <f t="shared" ref="G102:AA102" si="57">ROUND(((G103+G104+G106+G105)/1000),5)</f>
        <v>1.5552699999999999</v>
      </c>
      <c r="H102" s="91">
        <f t="shared" si="57"/>
        <v>1.6319900000000001</v>
      </c>
      <c r="I102" s="91">
        <f t="shared" si="57"/>
        <v>1.6793</v>
      </c>
      <c r="J102" s="91">
        <f t="shared" si="57"/>
        <v>1.8971199999999999</v>
      </c>
      <c r="K102" s="91">
        <f t="shared" si="57"/>
        <v>2.0887600000000002</v>
      </c>
      <c r="L102" s="91">
        <f t="shared" si="57"/>
        <v>2.35968</v>
      </c>
      <c r="M102" s="91">
        <f t="shared" si="57"/>
        <v>2.3822899999999998</v>
      </c>
      <c r="N102" s="91">
        <f t="shared" si="57"/>
        <v>2.3838699999999999</v>
      </c>
      <c r="O102" s="91">
        <f t="shared" si="57"/>
        <v>2.4832200000000002</v>
      </c>
      <c r="P102" s="91">
        <f t="shared" si="57"/>
        <v>2.4272399999999998</v>
      </c>
      <c r="Q102" s="91">
        <f t="shared" si="57"/>
        <v>2.4467400000000001</v>
      </c>
      <c r="R102" s="91">
        <f t="shared" si="57"/>
        <v>2.42679</v>
      </c>
      <c r="S102" s="91">
        <f t="shared" si="57"/>
        <v>2.3775599999999999</v>
      </c>
      <c r="T102" s="91">
        <f t="shared" si="57"/>
        <v>2.3217099999999999</v>
      </c>
      <c r="U102" s="91">
        <f t="shared" si="57"/>
        <v>2.3250799999999998</v>
      </c>
      <c r="V102" s="91">
        <f t="shared" si="57"/>
        <v>2.3753099999999998</v>
      </c>
      <c r="W102" s="91">
        <f t="shared" si="57"/>
        <v>2.3759100000000002</v>
      </c>
      <c r="X102" s="91">
        <f t="shared" si="57"/>
        <v>2.1970399999999999</v>
      </c>
      <c r="Y102" s="91">
        <f t="shared" si="57"/>
        <v>2.0554800000000002</v>
      </c>
      <c r="Z102" s="91">
        <f t="shared" si="57"/>
        <v>1.9017299999999999</v>
      </c>
      <c r="AA102" s="91">
        <f t="shared" si="57"/>
        <v>1.66683</v>
      </c>
    </row>
    <row r="103" spans="1:27" ht="12.75" customHeight="1" outlineLevel="1" x14ac:dyDescent="0.2">
      <c r="A103" s="99" t="s">
        <v>1129</v>
      </c>
      <c r="B103" s="63" t="s">
        <v>238</v>
      </c>
      <c r="C103" s="43" t="s">
        <v>79</v>
      </c>
      <c r="D103" s="44">
        <v>1267.49</v>
      </c>
      <c r="E103" s="44">
        <v>1219.33</v>
      </c>
      <c r="F103" s="44">
        <v>1160.97</v>
      </c>
      <c r="G103" s="44">
        <v>1155.05</v>
      </c>
      <c r="H103" s="44">
        <v>1231.77</v>
      </c>
      <c r="I103" s="44">
        <v>1279.08</v>
      </c>
      <c r="J103" s="44">
        <v>1496.9</v>
      </c>
      <c r="K103" s="44">
        <v>1688.54</v>
      </c>
      <c r="L103" s="44">
        <v>1959.46</v>
      </c>
      <c r="M103" s="44">
        <v>1982.07</v>
      </c>
      <c r="N103" s="44">
        <v>1983.65</v>
      </c>
      <c r="O103" s="44">
        <v>2083</v>
      </c>
      <c r="P103" s="44">
        <v>2027.02</v>
      </c>
      <c r="Q103" s="44">
        <v>2046.52</v>
      </c>
      <c r="R103" s="44">
        <v>2026.57</v>
      </c>
      <c r="S103" s="44">
        <v>1977.34</v>
      </c>
      <c r="T103" s="44">
        <v>1921.49</v>
      </c>
      <c r="U103" s="44">
        <v>1924.86</v>
      </c>
      <c r="V103" s="44">
        <v>1975.09</v>
      </c>
      <c r="W103" s="44">
        <v>1975.69</v>
      </c>
      <c r="X103" s="44">
        <v>1796.82</v>
      </c>
      <c r="Y103" s="44">
        <v>1655.26</v>
      </c>
      <c r="Z103" s="44">
        <v>1501.51</v>
      </c>
      <c r="AA103" s="44">
        <v>1266.6099999999999</v>
      </c>
    </row>
    <row r="104" spans="1:27" ht="12.75" customHeight="1" outlineLevel="1" x14ac:dyDescent="0.2">
      <c r="A104" s="99" t="s">
        <v>1130</v>
      </c>
      <c r="B104" s="63" t="s">
        <v>90</v>
      </c>
      <c r="C104" s="43" t="s">
        <v>79</v>
      </c>
      <c r="D104" s="44">
        <f t="shared" ref="D104:AA104" si="58">$D$9</f>
        <v>66.180000000000007</v>
      </c>
      <c r="E104" s="44">
        <f t="shared" si="58"/>
        <v>66.180000000000007</v>
      </c>
      <c r="F104" s="44">
        <f t="shared" si="58"/>
        <v>66.180000000000007</v>
      </c>
      <c r="G104" s="44">
        <f t="shared" si="58"/>
        <v>66.180000000000007</v>
      </c>
      <c r="H104" s="44">
        <f t="shared" si="58"/>
        <v>66.180000000000007</v>
      </c>
      <c r="I104" s="44">
        <f t="shared" si="58"/>
        <v>66.180000000000007</v>
      </c>
      <c r="J104" s="44">
        <f t="shared" si="58"/>
        <v>66.180000000000007</v>
      </c>
      <c r="K104" s="44">
        <f t="shared" si="58"/>
        <v>66.180000000000007</v>
      </c>
      <c r="L104" s="44">
        <f t="shared" si="58"/>
        <v>66.180000000000007</v>
      </c>
      <c r="M104" s="44">
        <f t="shared" si="58"/>
        <v>66.180000000000007</v>
      </c>
      <c r="N104" s="44">
        <f t="shared" si="58"/>
        <v>66.180000000000007</v>
      </c>
      <c r="O104" s="44">
        <f t="shared" si="58"/>
        <v>66.180000000000007</v>
      </c>
      <c r="P104" s="44">
        <f t="shared" si="58"/>
        <v>66.180000000000007</v>
      </c>
      <c r="Q104" s="44">
        <f t="shared" si="58"/>
        <v>66.180000000000007</v>
      </c>
      <c r="R104" s="44">
        <f t="shared" si="58"/>
        <v>66.180000000000007</v>
      </c>
      <c r="S104" s="44">
        <f t="shared" si="58"/>
        <v>66.180000000000007</v>
      </c>
      <c r="T104" s="44">
        <f t="shared" si="58"/>
        <v>66.180000000000007</v>
      </c>
      <c r="U104" s="44">
        <f t="shared" si="58"/>
        <v>66.180000000000007</v>
      </c>
      <c r="V104" s="44">
        <f t="shared" si="58"/>
        <v>66.180000000000007</v>
      </c>
      <c r="W104" s="44">
        <f t="shared" si="58"/>
        <v>66.180000000000007</v>
      </c>
      <c r="X104" s="44">
        <f t="shared" si="58"/>
        <v>66.180000000000007</v>
      </c>
      <c r="Y104" s="44">
        <f t="shared" si="58"/>
        <v>66.180000000000007</v>
      </c>
      <c r="Z104" s="44">
        <f t="shared" si="58"/>
        <v>66.180000000000007</v>
      </c>
      <c r="AA104" s="44">
        <f t="shared" si="58"/>
        <v>66.180000000000007</v>
      </c>
    </row>
    <row r="105" spans="1:27" ht="12.75" customHeight="1" outlineLevel="1" x14ac:dyDescent="0.2">
      <c r="A105" s="99" t="s">
        <v>1131</v>
      </c>
      <c r="B105" s="63" t="s">
        <v>83</v>
      </c>
      <c r="C105" s="43" t="s">
        <v>79</v>
      </c>
      <c r="D105" s="44">
        <v>3.35</v>
      </c>
      <c r="E105" s="44">
        <v>3.35</v>
      </c>
      <c r="F105" s="44">
        <v>3.35</v>
      </c>
      <c r="G105" s="44">
        <v>3.35</v>
      </c>
      <c r="H105" s="44">
        <v>3.35</v>
      </c>
      <c r="I105" s="44">
        <v>3.35</v>
      </c>
      <c r="J105" s="44">
        <v>3.35</v>
      </c>
      <c r="K105" s="44">
        <v>3.35</v>
      </c>
      <c r="L105" s="44">
        <v>3.35</v>
      </c>
      <c r="M105" s="44">
        <v>3.35</v>
      </c>
      <c r="N105" s="44">
        <v>3.35</v>
      </c>
      <c r="O105" s="44">
        <v>3.35</v>
      </c>
      <c r="P105" s="44">
        <v>3.35</v>
      </c>
      <c r="Q105" s="44">
        <v>3.35</v>
      </c>
      <c r="R105" s="44">
        <v>3.35</v>
      </c>
      <c r="S105" s="44">
        <v>3.35</v>
      </c>
      <c r="T105" s="44">
        <v>3.35</v>
      </c>
      <c r="U105" s="44">
        <v>3.35</v>
      </c>
      <c r="V105" s="44">
        <v>3.35</v>
      </c>
      <c r="W105" s="44">
        <v>3.35</v>
      </c>
      <c r="X105" s="44">
        <v>3.35</v>
      </c>
      <c r="Y105" s="44">
        <v>3.35</v>
      </c>
      <c r="Z105" s="44">
        <v>3.35</v>
      </c>
      <c r="AA105" s="44">
        <v>3.35</v>
      </c>
    </row>
    <row r="106" spans="1:27" ht="12.75" customHeight="1" outlineLevel="1" x14ac:dyDescent="0.2">
      <c r="A106" s="99" t="s">
        <v>1132</v>
      </c>
      <c r="B106" s="63" t="s">
        <v>81</v>
      </c>
      <c r="C106" s="43" t="s">
        <v>79</v>
      </c>
      <c r="D106" s="44">
        <f>$D$11</f>
        <v>330.69</v>
      </c>
      <c r="E106" s="44">
        <f t="shared" ref="E106:AA106" si="59">$D$11</f>
        <v>330.69</v>
      </c>
      <c r="F106" s="44">
        <f t="shared" si="59"/>
        <v>330.69</v>
      </c>
      <c r="G106" s="44">
        <f t="shared" si="59"/>
        <v>330.69</v>
      </c>
      <c r="H106" s="44">
        <f t="shared" si="59"/>
        <v>330.69</v>
      </c>
      <c r="I106" s="44">
        <f t="shared" si="59"/>
        <v>330.69</v>
      </c>
      <c r="J106" s="44">
        <f t="shared" si="59"/>
        <v>330.69</v>
      </c>
      <c r="K106" s="44">
        <f t="shared" si="59"/>
        <v>330.69</v>
      </c>
      <c r="L106" s="44">
        <f t="shared" si="59"/>
        <v>330.69</v>
      </c>
      <c r="M106" s="44">
        <f t="shared" si="59"/>
        <v>330.69</v>
      </c>
      <c r="N106" s="44">
        <f t="shared" si="59"/>
        <v>330.69</v>
      </c>
      <c r="O106" s="44">
        <f t="shared" si="59"/>
        <v>330.69</v>
      </c>
      <c r="P106" s="44">
        <f t="shared" si="59"/>
        <v>330.69</v>
      </c>
      <c r="Q106" s="44">
        <f t="shared" si="59"/>
        <v>330.69</v>
      </c>
      <c r="R106" s="44">
        <f t="shared" si="59"/>
        <v>330.69</v>
      </c>
      <c r="S106" s="44">
        <f t="shared" si="59"/>
        <v>330.69</v>
      </c>
      <c r="T106" s="44">
        <f t="shared" si="59"/>
        <v>330.69</v>
      </c>
      <c r="U106" s="44">
        <f t="shared" si="59"/>
        <v>330.69</v>
      </c>
      <c r="V106" s="44">
        <f t="shared" si="59"/>
        <v>330.69</v>
      </c>
      <c r="W106" s="44">
        <f t="shared" si="59"/>
        <v>330.69</v>
      </c>
      <c r="X106" s="44">
        <f t="shared" si="59"/>
        <v>330.69</v>
      </c>
      <c r="Y106" s="44">
        <f t="shared" si="59"/>
        <v>330.69</v>
      </c>
      <c r="Z106" s="44">
        <f t="shared" si="59"/>
        <v>330.69</v>
      </c>
      <c r="AA106" s="44">
        <f t="shared" si="59"/>
        <v>330.69</v>
      </c>
    </row>
    <row r="107" spans="1:27" ht="12.75" customHeight="1" x14ac:dyDescent="0.2">
      <c r="A107" s="98" t="s">
        <v>1133</v>
      </c>
      <c r="B107" s="28" t="str">
        <f>"21"&amp;"."&amp;$B$663&amp;"."&amp;$B$664</f>
        <v>21.12.2023</v>
      </c>
      <c r="C107" s="90" t="s">
        <v>76</v>
      </c>
      <c r="D107" s="91">
        <f>ROUND(((D108+D109+D111+D110)/1000),5)</f>
        <v>1.6665700000000001</v>
      </c>
      <c r="E107" s="91">
        <f>ROUND(((E108+E109+E111+E110)/1000),5)</f>
        <v>1.61799</v>
      </c>
      <c r="F107" s="91">
        <f>ROUND(((F108+F109+F111+F110)/1000),5)</f>
        <v>1.60239</v>
      </c>
      <c r="G107" s="91">
        <f t="shared" ref="G107:AA107" si="60">ROUND(((G108+G109+G111+G110)/1000),5)</f>
        <v>1.61097</v>
      </c>
      <c r="H107" s="91">
        <f t="shared" si="60"/>
        <v>1.65581</v>
      </c>
      <c r="I107" s="91">
        <f t="shared" si="60"/>
        <v>1.74597</v>
      </c>
      <c r="J107" s="91">
        <f t="shared" si="60"/>
        <v>1.8936200000000001</v>
      </c>
      <c r="K107" s="91">
        <f t="shared" si="60"/>
        <v>2.2055799999999999</v>
      </c>
      <c r="L107" s="91">
        <f t="shared" si="60"/>
        <v>2.3638599999999999</v>
      </c>
      <c r="M107" s="91">
        <f t="shared" si="60"/>
        <v>2.3593700000000002</v>
      </c>
      <c r="N107" s="91">
        <f t="shared" si="60"/>
        <v>2.3820299999999999</v>
      </c>
      <c r="O107" s="91">
        <f t="shared" si="60"/>
        <v>2.4687299999999999</v>
      </c>
      <c r="P107" s="91">
        <f t="shared" si="60"/>
        <v>2.4361100000000002</v>
      </c>
      <c r="Q107" s="91">
        <f t="shared" si="60"/>
        <v>2.4706100000000002</v>
      </c>
      <c r="R107" s="91">
        <f t="shared" si="60"/>
        <v>2.4555699999999998</v>
      </c>
      <c r="S107" s="91">
        <f t="shared" si="60"/>
        <v>2.4108499999999999</v>
      </c>
      <c r="T107" s="91">
        <f t="shared" si="60"/>
        <v>2.4251499999999999</v>
      </c>
      <c r="U107" s="91">
        <f t="shared" si="60"/>
        <v>2.4136600000000001</v>
      </c>
      <c r="V107" s="91">
        <f t="shared" si="60"/>
        <v>2.4040400000000002</v>
      </c>
      <c r="W107" s="91">
        <f t="shared" si="60"/>
        <v>2.4087999999999998</v>
      </c>
      <c r="X107" s="91">
        <f t="shared" si="60"/>
        <v>2.3089300000000001</v>
      </c>
      <c r="Y107" s="91">
        <f t="shared" si="60"/>
        <v>2.1167400000000001</v>
      </c>
      <c r="Z107" s="91">
        <f t="shared" si="60"/>
        <v>1.9273199999999999</v>
      </c>
      <c r="AA107" s="91">
        <f t="shared" si="60"/>
        <v>1.69947</v>
      </c>
    </row>
    <row r="108" spans="1:27" ht="12.75" customHeight="1" outlineLevel="1" x14ac:dyDescent="0.2">
      <c r="A108" s="99" t="s">
        <v>1134</v>
      </c>
      <c r="B108" s="63" t="s">
        <v>238</v>
      </c>
      <c r="C108" s="43" t="s">
        <v>79</v>
      </c>
      <c r="D108" s="44">
        <v>1266.3499999999999</v>
      </c>
      <c r="E108" s="44">
        <v>1217.77</v>
      </c>
      <c r="F108" s="44">
        <v>1202.17</v>
      </c>
      <c r="G108" s="44">
        <v>1210.75</v>
      </c>
      <c r="H108" s="44">
        <v>1255.5899999999999</v>
      </c>
      <c r="I108" s="44">
        <v>1345.75</v>
      </c>
      <c r="J108" s="44">
        <v>1493.4</v>
      </c>
      <c r="K108" s="44">
        <v>1805.36</v>
      </c>
      <c r="L108" s="44">
        <v>1963.64</v>
      </c>
      <c r="M108" s="44">
        <v>1959.15</v>
      </c>
      <c r="N108" s="44">
        <v>1981.81</v>
      </c>
      <c r="O108" s="44">
        <v>2068.5100000000002</v>
      </c>
      <c r="P108" s="44">
        <v>2035.89</v>
      </c>
      <c r="Q108" s="44">
        <v>2070.39</v>
      </c>
      <c r="R108" s="44">
        <v>2055.35</v>
      </c>
      <c r="S108" s="44">
        <v>2010.63</v>
      </c>
      <c r="T108" s="44">
        <v>2024.93</v>
      </c>
      <c r="U108" s="44">
        <v>2013.44</v>
      </c>
      <c r="V108" s="44">
        <v>2003.82</v>
      </c>
      <c r="W108" s="44">
        <v>2008.58</v>
      </c>
      <c r="X108" s="44">
        <v>1908.71</v>
      </c>
      <c r="Y108" s="44">
        <v>1716.52</v>
      </c>
      <c r="Z108" s="44">
        <v>1527.1</v>
      </c>
      <c r="AA108" s="44">
        <v>1299.25</v>
      </c>
    </row>
    <row r="109" spans="1:27" ht="12.75" customHeight="1" outlineLevel="1" x14ac:dyDescent="0.2">
      <c r="A109" s="99" t="s">
        <v>1135</v>
      </c>
      <c r="B109" s="63" t="s">
        <v>90</v>
      </c>
      <c r="C109" s="43" t="s">
        <v>79</v>
      </c>
      <c r="D109" s="44">
        <f t="shared" ref="D109:AA109" si="61">$D$9</f>
        <v>66.180000000000007</v>
      </c>
      <c r="E109" s="44">
        <f t="shared" si="61"/>
        <v>66.180000000000007</v>
      </c>
      <c r="F109" s="44">
        <f t="shared" si="61"/>
        <v>66.180000000000007</v>
      </c>
      <c r="G109" s="44">
        <f t="shared" si="61"/>
        <v>66.180000000000007</v>
      </c>
      <c r="H109" s="44">
        <f t="shared" si="61"/>
        <v>66.180000000000007</v>
      </c>
      <c r="I109" s="44">
        <f t="shared" si="61"/>
        <v>66.180000000000007</v>
      </c>
      <c r="J109" s="44">
        <f t="shared" si="61"/>
        <v>66.180000000000007</v>
      </c>
      <c r="K109" s="44">
        <f t="shared" si="61"/>
        <v>66.180000000000007</v>
      </c>
      <c r="L109" s="44">
        <f t="shared" si="61"/>
        <v>66.180000000000007</v>
      </c>
      <c r="M109" s="44">
        <f t="shared" si="61"/>
        <v>66.180000000000007</v>
      </c>
      <c r="N109" s="44">
        <f t="shared" si="61"/>
        <v>66.180000000000007</v>
      </c>
      <c r="O109" s="44">
        <f t="shared" si="61"/>
        <v>66.180000000000007</v>
      </c>
      <c r="P109" s="44">
        <f t="shared" si="61"/>
        <v>66.180000000000007</v>
      </c>
      <c r="Q109" s="44">
        <f t="shared" si="61"/>
        <v>66.180000000000007</v>
      </c>
      <c r="R109" s="44">
        <f t="shared" si="61"/>
        <v>66.180000000000007</v>
      </c>
      <c r="S109" s="44">
        <f t="shared" si="61"/>
        <v>66.180000000000007</v>
      </c>
      <c r="T109" s="44">
        <f t="shared" si="61"/>
        <v>66.180000000000007</v>
      </c>
      <c r="U109" s="44">
        <f t="shared" si="61"/>
        <v>66.180000000000007</v>
      </c>
      <c r="V109" s="44">
        <f t="shared" si="61"/>
        <v>66.180000000000007</v>
      </c>
      <c r="W109" s="44">
        <f t="shared" si="61"/>
        <v>66.180000000000007</v>
      </c>
      <c r="X109" s="44">
        <f t="shared" si="61"/>
        <v>66.180000000000007</v>
      </c>
      <c r="Y109" s="44">
        <f t="shared" si="61"/>
        <v>66.180000000000007</v>
      </c>
      <c r="Z109" s="44">
        <f t="shared" si="61"/>
        <v>66.180000000000007</v>
      </c>
      <c r="AA109" s="44">
        <f t="shared" si="61"/>
        <v>66.180000000000007</v>
      </c>
    </row>
    <row r="110" spans="1:27" ht="12.75" customHeight="1" outlineLevel="1" x14ac:dyDescent="0.2">
      <c r="A110" s="99" t="s">
        <v>1136</v>
      </c>
      <c r="B110" s="63" t="s">
        <v>83</v>
      </c>
      <c r="C110" s="43" t="s">
        <v>79</v>
      </c>
      <c r="D110" s="44">
        <v>3.35</v>
      </c>
      <c r="E110" s="44">
        <v>3.35</v>
      </c>
      <c r="F110" s="44">
        <v>3.35</v>
      </c>
      <c r="G110" s="44">
        <v>3.35</v>
      </c>
      <c r="H110" s="44">
        <v>3.35</v>
      </c>
      <c r="I110" s="44">
        <v>3.35</v>
      </c>
      <c r="J110" s="44">
        <v>3.35</v>
      </c>
      <c r="K110" s="44">
        <v>3.35</v>
      </c>
      <c r="L110" s="44">
        <v>3.35</v>
      </c>
      <c r="M110" s="44">
        <v>3.35</v>
      </c>
      <c r="N110" s="44">
        <v>3.35</v>
      </c>
      <c r="O110" s="44">
        <v>3.35</v>
      </c>
      <c r="P110" s="44">
        <v>3.35</v>
      </c>
      <c r="Q110" s="44">
        <v>3.35</v>
      </c>
      <c r="R110" s="44">
        <v>3.35</v>
      </c>
      <c r="S110" s="44">
        <v>3.35</v>
      </c>
      <c r="T110" s="44">
        <v>3.35</v>
      </c>
      <c r="U110" s="44">
        <v>3.35</v>
      </c>
      <c r="V110" s="44">
        <v>3.35</v>
      </c>
      <c r="W110" s="44">
        <v>3.35</v>
      </c>
      <c r="X110" s="44">
        <v>3.35</v>
      </c>
      <c r="Y110" s="44">
        <v>3.35</v>
      </c>
      <c r="Z110" s="44">
        <v>3.35</v>
      </c>
      <c r="AA110" s="44">
        <v>3.35</v>
      </c>
    </row>
    <row r="111" spans="1:27" ht="12.75" customHeight="1" outlineLevel="1" x14ac:dyDescent="0.2">
      <c r="A111" s="99" t="s">
        <v>1137</v>
      </c>
      <c r="B111" s="63" t="s">
        <v>81</v>
      </c>
      <c r="C111" s="43" t="s">
        <v>79</v>
      </c>
      <c r="D111" s="44">
        <f>$D$11</f>
        <v>330.69</v>
      </c>
      <c r="E111" s="44">
        <f t="shared" ref="E111:AA111" si="62">$D$11</f>
        <v>330.69</v>
      </c>
      <c r="F111" s="44">
        <f t="shared" si="62"/>
        <v>330.69</v>
      </c>
      <c r="G111" s="44">
        <f t="shared" si="62"/>
        <v>330.69</v>
      </c>
      <c r="H111" s="44">
        <f t="shared" si="62"/>
        <v>330.69</v>
      </c>
      <c r="I111" s="44">
        <f t="shared" si="62"/>
        <v>330.69</v>
      </c>
      <c r="J111" s="44">
        <f t="shared" si="62"/>
        <v>330.69</v>
      </c>
      <c r="K111" s="44">
        <f t="shared" si="62"/>
        <v>330.69</v>
      </c>
      <c r="L111" s="44">
        <f t="shared" si="62"/>
        <v>330.69</v>
      </c>
      <c r="M111" s="44">
        <f t="shared" si="62"/>
        <v>330.69</v>
      </c>
      <c r="N111" s="44">
        <f t="shared" si="62"/>
        <v>330.69</v>
      </c>
      <c r="O111" s="44">
        <f t="shared" si="62"/>
        <v>330.69</v>
      </c>
      <c r="P111" s="44">
        <f t="shared" si="62"/>
        <v>330.69</v>
      </c>
      <c r="Q111" s="44">
        <f t="shared" si="62"/>
        <v>330.69</v>
      </c>
      <c r="R111" s="44">
        <f t="shared" si="62"/>
        <v>330.69</v>
      </c>
      <c r="S111" s="44">
        <f t="shared" si="62"/>
        <v>330.69</v>
      </c>
      <c r="T111" s="44">
        <f t="shared" si="62"/>
        <v>330.69</v>
      </c>
      <c r="U111" s="44">
        <f t="shared" si="62"/>
        <v>330.69</v>
      </c>
      <c r="V111" s="44">
        <f t="shared" si="62"/>
        <v>330.69</v>
      </c>
      <c r="W111" s="44">
        <f t="shared" si="62"/>
        <v>330.69</v>
      </c>
      <c r="X111" s="44">
        <f t="shared" si="62"/>
        <v>330.69</v>
      </c>
      <c r="Y111" s="44">
        <f t="shared" si="62"/>
        <v>330.69</v>
      </c>
      <c r="Z111" s="44">
        <f t="shared" si="62"/>
        <v>330.69</v>
      </c>
      <c r="AA111" s="44">
        <f t="shared" si="62"/>
        <v>330.69</v>
      </c>
    </row>
    <row r="112" spans="1:27" ht="12.75" customHeight="1" x14ac:dyDescent="0.2">
      <c r="A112" s="98" t="s">
        <v>1138</v>
      </c>
      <c r="B112" s="28" t="str">
        <f>"22"&amp;"."&amp;$B$663&amp;"."&amp;$B$664</f>
        <v>22.12.2023</v>
      </c>
      <c r="C112" s="90" t="s">
        <v>76</v>
      </c>
      <c r="D112" s="91">
        <f>ROUND(((D113+D114+D116+D115)/1000),5)</f>
        <v>1.6677900000000001</v>
      </c>
      <c r="E112" s="91">
        <f>ROUND(((E113+E114+E116+E115)/1000),5)</f>
        <v>1.6088100000000001</v>
      </c>
      <c r="F112" s="91">
        <f>ROUND(((F113+F114+F116+F115)/1000),5)</f>
        <v>1.56908</v>
      </c>
      <c r="G112" s="91">
        <f t="shared" ref="G112:AA112" si="63">ROUND(((G113+G114+G116+G115)/1000),5)</f>
        <v>1.6043700000000001</v>
      </c>
      <c r="H112" s="91">
        <f t="shared" si="63"/>
        <v>1.64</v>
      </c>
      <c r="I112" s="91">
        <f t="shared" si="63"/>
        <v>1.7128399999999999</v>
      </c>
      <c r="J112" s="91">
        <f t="shared" si="63"/>
        <v>1.9022699999999999</v>
      </c>
      <c r="K112" s="91">
        <f t="shared" si="63"/>
        <v>2.2693500000000002</v>
      </c>
      <c r="L112" s="91">
        <f t="shared" si="63"/>
        <v>2.4101499999999998</v>
      </c>
      <c r="M112" s="91">
        <f t="shared" si="63"/>
        <v>2.4855100000000001</v>
      </c>
      <c r="N112" s="91">
        <f t="shared" si="63"/>
        <v>2.5017299999999998</v>
      </c>
      <c r="O112" s="91">
        <f t="shared" si="63"/>
        <v>2.5260600000000002</v>
      </c>
      <c r="P112" s="91">
        <f t="shared" si="63"/>
        <v>2.5091600000000001</v>
      </c>
      <c r="Q112" s="91">
        <f t="shared" si="63"/>
        <v>2.5263800000000001</v>
      </c>
      <c r="R112" s="91">
        <f t="shared" si="63"/>
        <v>2.5194399999999999</v>
      </c>
      <c r="S112" s="91">
        <f t="shared" si="63"/>
        <v>2.48292</v>
      </c>
      <c r="T112" s="91">
        <f t="shared" si="63"/>
        <v>2.4961700000000002</v>
      </c>
      <c r="U112" s="91">
        <f t="shared" si="63"/>
        <v>2.51166</v>
      </c>
      <c r="V112" s="91">
        <f t="shared" si="63"/>
        <v>2.49092</v>
      </c>
      <c r="W112" s="91">
        <f t="shared" si="63"/>
        <v>2.48848</v>
      </c>
      <c r="X112" s="91">
        <f t="shared" si="63"/>
        <v>2.3835099999999998</v>
      </c>
      <c r="Y112" s="91">
        <f t="shared" si="63"/>
        <v>2.3050999999999999</v>
      </c>
      <c r="Z112" s="91">
        <f t="shared" si="63"/>
        <v>2.0293000000000001</v>
      </c>
      <c r="AA112" s="91">
        <f t="shared" si="63"/>
        <v>1.76302</v>
      </c>
    </row>
    <row r="113" spans="1:27" ht="12.75" customHeight="1" outlineLevel="1" x14ac:dyDescent="0.2">
      <c r="A113" s="99" t="s">
        <v>1139</v>
      </c>
      <c r="B113" s="63" t="s">
        <v>238</v>
      </c>
      <c r="C113" s="43" t="s">
        <v>79</v>
      </c>
      <c r="D113" s="44">
        <v>1267.57</v>
      </c>
      <c r="E113" s="44">
        <v>1208.5899999999999</v>
      </c>
      <c r="F113" s="44">
        <v>1168.8599999999999</v>
      </c>
      <c r="G113" s="44">
        <v>1204.1500000000001</v>
      </c>
      <c r="H113" s="44">
        <v>1239.78</v>
      </c>
      <c r="I113" s="44">
        <v>1312.62</v>
      </c>
      <c r="J113" s="44">
        <v>1502.05</v>
      </c>
      <c r="K113" s="44">
        <v>1869.13</v>
      </c>
      <c r="L113" s="44">
        <v>2009.93</v>
      </c>
      <c r="M113" s="44">
        <v>2085.29</v>
      </c>
      <c r="N113" s="44">
        <v>2101.5100000000002</v>
      </c>
      <c r="O113" s="44">
        <v>2125.84</v>
      </c>
      <c r="P113" s="44">
        <v>2108.94</v>
      </c>
      <c r="Q113" s="44">
        <v>2126.16</v>
      </c>
      <c r="R113" s="44">
        <v>2119.2199999999998</v>
      </c>
      <c r="S113" s="44">
        <v>2082.6999999999998</v>
      </c>
      <c r="T113" s="44">
        <v>2095.9499999999998</v>
      </c>
      <c r="U113" s="44">
        <v>2111.44</v>
      </c>
      <c r="V113" s="44">
        <v>2090.6999999999998</v>
      </c>
      <c r="W113" s="44">
        <v>2088.2600000000002</v>
      </c>
      <c r="X113" s="44">
        <v>1983.29</v>
      </c>
      <c r="Y113" s="44">
        <v>1904.88</v>
      </c>
      <c r="Z113" s="44">
        <v>1629.08</v>
      </c>
      <c r="AA113" s="44">
        <v>1362.8</v>
      </c>
    </row>
    <row r="114" spans="1:27" ht="12.75" customHeight="1" outlineLevel="1" x14ac:dyDescent="0.2">
      <c r="A114" s="99" t="s">
        <v>1140</v>
      </c>
      <c r="B114" s="63" t="s">
        <v>90</v>
      </c>
      <c r="C114" s="43" t="s">
        <v>79</v>
      </c>
      <c r="D114" s="44">
        <f t="shared" ref="D114:AA114" si="64">$D$9</f>
        <v>66.180000000000007</v>
      </c>
      <c r="E114" s="44">
        <f t="shared" si="64"/>
        <v>66.180000000000007</v>
      </c>
      <c r="F114" s="44">
        <f t="shared" si="64"/>
        <v>66.180000000000007</v>
      </c>
      <c r="G114" s="44">
        <f t="shared" si="64"/>
        <v>66.180000000000007</v>
      </c>
      <c r="H114" s="44">
        <f t="shared" si="64"/>
        <v>66.180000000000007</v>
      </c>
      <c r="I114" s="44">
        <f t="shared" si="64"/>
        <v>66.180000000000007</v>
      </c>
      <c r="J114" s="44">
        <f t="shared" si="64"/>
        <v>66.180000000000007</v>
      </c>
      <c r="K114" s="44">
        <f t="shared" si="64"/>
        <v>66.180000000000007</v>
      </c>
      <c r="L114" s="44">
        <f t="shared" si="64"/>
        <v>66.180000000000007</v>
      </c>
      <c r="M114" s="44">
        <f t="shared" si="64"/>
        <v>66.180000000000007</v>
      </c>
      <c r="N114" s="44">
        <f t="shared" si="64"/>
        <v>66.180000000000007</v>
      </c>
      <c r="O114" s="44">
        <f t="shared" si="64"/>
        <v>66.180000000000007</v>
      </c>
      <c r="P114" s="44">
        <f t="shared" si="64"/>
        <v>66.180000000000007</v>
      </c>
      <c r="Q114" s="44">
        <f t="shared" si="64"/>
        <v>66.180000000000007</v>
      </c>
      <c r="R114" s="44">
        <f t="shared" si="64"/>
        <v>66.180000000000007</v>
      </c>
      <c r="S114" s="44">
        <f t="shared" si="64"/>
        <v>66.180000000000007</v>
      </c>
      <c r="T114" s="44">
        <f t="shared" si="64"/>
        <v>66.180000000000007</v>
      </c>
      <c r="U114" s="44">
        <f t="shared" si="64"/>
        <v>66.180000000000007</v>
      </c>
      <c r="V114" s="44">
        <f t="shared" si="64"/>
        <v>66.180000000000007</v>
      </c>
      <c r="W114" s="44">
        <f t="shared" si="64"/>
        <v>66.180000000000007</v>
      </c>
      <c r="X114" s="44">
        <f t="shared" si="64"/>
        <v>66.180000000000007</v>
      </c>
      <c r="Y114" s="44">
        <f t="shared" si="64"/>
        <v>66.180000000000007</v>
      </c>
      <c r="Z114" s="44">
        <f t="shared" si="64"/>
        <v>66.180000000000007</v>
      </c>
      <c r="AA114" s="44">
        <f t="shared" si="64"/>
        <v>66.180000000000007</v>
      </c>
    </row>
    <row r="115" spans="1:27" ht="12.75" customHeight="1" outlineLevel="1" x14ac:dyDescent="0.2">
      <c r="A115" s="99" t="s">
        <v>1141</v>
      </c>
      <c r="B115" s="63" t="s">
        <v>83</v>
      </c>
      <c r="C115" s="43" t="s">
        <v>79</v>
      </c>
      <c r="D115" s="44">
        <v>3.35</v>
      </c>
      <c r="E115" s="44">
        <v>3.35</v>
      </c>
      <c r="F115" s="44">
        <v>3.35</v>
      </c>
      <c r="G115" s="44">
        <v>3.35</v>
      </c>
      <c r="H115" s="44">
        <v>3.35</v>
      </c>
      <c r="I115" s="44">
        <v>3.35</v>
      </c>
      <c r="J115" s="44">
        <v>3.35</v>
      </c>
      <c r="K115" s="44">
        <v>3.35</v>
      </c>
      <c r="L115" s="44">
        <v>3.35</v>
      </c>
      <c r="M115" s="44">
        <v>3.35</v>
      </c>
      <c r="N115" s="44">
        <v>3.35</v>
      </c>
      <c r="O115" s="44">
        <v>3.35</v>
      </c>
      <c r="P115" s="44">
        <v>3.35</v>
      </c>
      <c r="Q115" s="44">
        <v>3.35</v>
      </c>
      <c r="R115" s="44">
        <v>3.35</v>
      </c>
      <c r="S115" s="44">
        <v>3.35</v>
      </c>
      <c r="T115" s="44">
        <v>3.35</v>
      </c>
      <c r="U115" s="44">
        <v>3.35</v>
      </c>
      <c r="V115" s="44">
        <v>3.35</v>
      </c>
      <c r="W115" s="44">
        <v>3.35</v>
      </c>
      <c r="X115" s="44">
        <v>3.35</v>
      </c>
      <c r="Y115" s="44">
        <v>3.35</v>
      </c>
      <c r="Z115" s="44">
        <v>3.35</v>
      </c>
      <c r="AA115" s="44">
        <v>3.35</v>
      </c>
    </row>
    <row r="116" spans="1:27" ht="12.75" customHeight="1" outlineLevel="1" x14ac:dyDescent="0.2">
      <c r="A116" s="99" t="s">
        <v>1142</v>
      </c>
      <c r="B116" s="63" t="s">
        <v>81</v>
      </c>
      <c r="C116" s="43" t="s">
        <v>79</v>
      </c>
      <c r="D116" s="44">
        <f>$D$11</f>
        <v>330.69</v>
      </c>
      <c r="E116" s="44">
        <f t="shared" ref="E116:AA116" si="65">$D$11</f>
        <v>330.69</v>
      </c>
      <c r="F116" s="44">
        <f t="shared" si="65"/>
        <v>330.69</v>
      </c>
      <c r="G116" s="44">
        <f t="shared" si="65"/>
        <v>330.69</v>
      </c>
      <c r="H116" s="44">
        <f t="shared" si="65"/>
        <v>330.69</v>
      </c>
      <c r="I116" s="44">
        <f t="shared" si="65"/>
        <v>330.69</v>
      </c>
      <c r="J116" s="44">
        <f t="shared" si="65"/>
        <v>330.69</v>
      </c>
      <c r="K116" s="44">
        <f t="shared" si="65"/>
        <v>330.69</v>
      </c>
      <c r="L116" s="44">
        <f t="shared" si="65"/>
        <v>330.69</v>
      </c>
      <c r="M116" s="44">
        <f t="shared" si="65"/>
        <v>330.69</v>
      </c>
      <c r="N116" s="44">
        <f t="shared" si="65"/>
        <v>330.69</v>
      </c>
      <c r="O116" s="44">
        <f t="shared" si="65"/>
        <v>330.69</v>
      </c>
      <c r="P116" s="44">
        <f t="shared" si="65"/>
        <v>330.69</v>
      </c>
      <c r="Q116" s="44">
        <f t="shared" si="65"/>
        <v>330.69</v>
      </c>
      <c r="R116" s="44">
        <f t="shared" si="65"/>
        <v>330.69</v>
      </c>
      <c r="S116" s="44">
        <f t="shared" si="65"/>
        <v>330.69</v>
      </c>
      <c r="T116" s="44">
        <f t="shared" si="65"/>
        <v>330.69</v>
      </c>
      <c r="U116" s="44">
        <f t="shared" si="65"/>
        <v>330.69</v>
      </c>
      <c r="V116" s="44">
        <f t="shared" si="65"/>
        <v>330.69</v>
      </c>
      <c r="W116" s="44">
        <f t="shared" si="65"/>
        <v>330.69</v>
      </c>
      <c r="X116" s="44">
        <f t="shared" si="65"/>
        <v>330.69</v>
      </c>
      <c r="Y116" s="44">
        <f t="shared" si="65"/>
        <v>330.69</v>
      </c>
      <c r="Z116" s="44">
        <f t="shared" si="65"/>
        <v>330.69</v>
      </c>
      <c r="AA116" s="44">
        <f t="shared" si="65"/>
        <v>330.69</v>
      </c>
    </row>
    <row r="117" spans="1:27" ht="12.75" customHeight="1" x14ac:dyDescent="0.2">
      <c r="A117" s="98" t="s">
        <v>1143</v>
      </c>
      <c r="B117" s="28" t="str">
        <f>"23"&amp;"."&amp;$B$663&amp;"."&amp;$B$664</f>
        <v>23.12.2023</v>
      </c>
      <c r="C117" s="90" t="s">
        <v>76</v>
      </c>
      <c r="D117" s="91">
        <f>ROUND(((D118+D119+D121+D120)/1000),5)</f>
        <v>1.72699</v>
      </c>
      <c r="E117" s="91">
        <f>ROUND(((E118+E119+E121+E120)/1000),5)</f>
        <v>1.65269</v>
      </c>
      <c r="F117" s="91">
        <f>ROUND(((F118+F119+F121+F120)/1000),5)</f>
        <v>1.6215900000000001</v>
      </c>
      <c r="G117" s="91">
        <f t="shared" ref="G117:AA117" si="66">ROUND(((G118+G119+G121+G120)/1000),5)</f>
        <v>1.60812</v>
      </c>
      <c r="H117" s="91">
        <f t="shared" si="66"/>
        <v>1.61365</v>
      </c>
      <c r="I117" s="91">
        <f t="shared" si="66"/>
        <v>1.64208</v>
      </c>
      <c r="J117" s="91">
        <f t="shared" si="66"/>
        <v>1.6773800000000001</v>
      </c>
      <c r="K117" s="91">
        <f t="shared" si="66"/>
        <v>1.8728100000000001</v>
      </c>
      <c r="L117" s="91">
        <f t="shared" si="66"/>
        <v>2.2241900000000001</v>
      </c>
      <c r="M117" s="91">
        <f t="shared" si="66"/>
        <v>2.3616799999999998</v>
      </c>
      <c r="N117" s="91">
        <f t="shared" si="66"/>
        <v>2.41378</v>
      </c>
      <c r="O117" s="91">
        <f t="shared" si="66"/>
        <v>2.4290500000000002</v>
      </c>
      <c r="P117" s="91">
        <f t="shared" si="66"/>
        <v>2.4224100000000002</v>
      </c>
      <c r="Q117" s="91">
        <f t="shared" si="66"/>
        <v>2.42205</v>
      </c>
      <c r="R117" s="91">
        <f t="shared" si="66"/>
        <v>2.4079000000000002</v>
      </c>
      <c r="S117" s="91">
        <f t="shared" si="66"/>
        <v>2.39608</v>
      </c>
      <c r="T117" s="91">
        <f t="shared" si="66"/>
        <v>2.42679</v>
      </c>
      <c r="U117" s="91">
        <f t="shared" si="66"/>
        <v>2.4443600000000001</v>
      </c>
      <c r="V117" s="91">
        <f t="shared" si="66"/>
        <v>2.40611</v>
      </c>
      <c r="W117" s="91">
        <f t="shared" si="66"/>
        <v>2.3462499999999999</v>
      </c>
      <c r="X117" s="91">
        <f t="shared" si="66"/>
        <v>2.3067000000000002</v>
      </c>
      <c r="Y117" s="91">
        <f t="shared" si="66"/>
        <v>2.12595</v>
      </c>
      <c r="Z117" s="91">
        <f t="shared" si="66"/>
        <v>1.93127</v>
      </c>
      <c r="AA117" s="91">
        <f t="shared" si="66"/>
        <v>1.7232099999999999</v>
      </c>
    </row>
    <row r="118" spans="1:27" ht="12.75" customHeight="1" outlineLevel="1" x14ac:dyDescent="0.2">
      <c r="A118" s="99" t="s">
        <v>1144</v>
      </c>
      <c r="B118" s="63" t="s">
        <v>238</v>
      </c>
      <c r="C118" s="43" t="s">
        <v>79</v>
      </c>
      <c r="D118" s="44">
        <v>1326.77</v>
      </c>
      <c r="E118" s="44">
        <v>1252.47</v>
      </c>
      <c r="F118" s="44">
        <v>1221.3699999999999</v>
      </c>
      <c r="G118" s="44">
        <v>1207.9000000000001</v>
      </c>
      <c r="H118" s="44">
        <v>1213.43</v>
      </c>
      <c r="I118" s="44">
        <v>1241.8599999999999</v>
      </c>
      <c r="J118" s="44">
        <v>1277.1600000000001</v>
      </c>
      <c r="K118" s="44">
        <v>1472.59</v>
      </c>
      <c r="L118" s="44">
        <v>1823.97</v>
      </c>
      <c r="M118" s="44">
        <v>1961.46</v>
      </c>
      <c r="N118" s="44">
        <v>2013.56</v>
      </c>
      <c r="O118" s="44">
        <v>2028.83</v>
      </c>
      <c r="P118" s="44">
        <v>2022.19</v>
      </c>
      <c r="Q118" s="44">
        <v>2021.83</v>
      </c>
      <c r="R118" s="44">
        <v>2007.68</v>
      </c>
      <c r="S118" s="44">
        <v>1995.86</v>
      </c>
      <c r="T118" s="44">
        <v>2026.57</v>
      </c>
      <c r="U118" s="44">
        <v>2044.14</v>
      </c>
      <c r="V118" s="44">
        <v>2005.89</v>
      </c>
      <c r="W118" s="44">
        <v>1946.03</v>
      </c>
      <c r="X118" s="44">
        <v>1906.48</v>
      </c>
      <c r="Y118" s="44">
        <v>1725.73</v>
      </c>
      <c r="Z118" s="44">
        <v>1531.05</v>
      </c>
      <c r="AA118" s="44">
        <v>1322.99</v>
      </c>
    </row>
    <row r="119" spans="1:27" ht="12.75" customHeight="1" outlineLevel="1" x14ac:dyDescent="0.2">
      <c r="A119" s="99" t="s">
        <v>1145</v>
      </c>
      <c r="B119" s="63" t="s">
        <v>90</v>
      </c>
      <c r="C119" s="43" t="s">
        <v>79</v>
      </c>
      <c r="D119" s="44">
        <f t="shared" ref="D119:AA119" si="67">$D$9</f>
        <v>66.180000000000007</v>
      </c>
      <c r="E119" s="44">
        <f t="shared" si="67"/>
        <v>66.180000000000007</v>
      </c>
      <c r="F119" s="44">
        <f t="shared" si="67"/>
        <v>66.180000000000007</v>
      </c>
      <c r="G119" s="44">
        <f t="shared" si="67"/>
        <v>66.180000000000007</v>
      </c>
      <c r="H119" s="44">
        <f t="shared" si="67"/>
        <v>66.180000000000007</v>
      </c>
      <c r="I119" s="44">
        <f t="shared" si="67"/>
        <v>66.180000000000007</v>
      </c>
      <c r="J119" s="44">
        <f t="shared" si="67"/>
        <v>66.180000000000007</v>
      </c>
      <c r="K119" s="44">
        <f t="shared" si="67"/>
        <v>66.180000000000007</v>
      </c>
      <c r="L119" s="44">
        <f t="shared" si="67"/>
        <v>66.180000000000007</v>
      </c>
      <c r="M119" s="44">
        <f t="shared" si="67"/>
        <v>66.180000000000007</v>
      </c>
      <c r="N119" s="44">
        <f t="shared" si="67"/>
        <v>66.180000000000007</v>
      </c>
      <c r="O119" s="44">
        <f t="shared" si="67"/>
        <v>66.180000000000007</v>
      </c>
      <c r="P119" s="44">
        <f t="shared" si="67"/>
        <v>66.180000000000007</v>
      </c>
      <c r="Q119" s="44">
        <f t="shared" si="67"/>
        <v>66.180000000000007</v>
      </c>
      <c r="R119" s="44">
        <f t="shared" si="67"/>
        <v>66.180000000000007</v>
      </c>
      <c r="S119" s="44">
        <f t="shared" si="67"/>
        <v>66.180000000000007</v>
      </c>
      <c r="T119" s="44">
        <f t="shared" si="67"/>
        <v>66.180000000000007</v>
      </c>
      <c r="U119" s="44">
        <f t="shared" si="67"/>
        <v>66.180000000000007</v>
      </c>
      <c r="V119" s="44">
        <f t="shared" si="67"/>
        <v>66.180000000000007</v>
      </c>
      <c r="W119" s="44">
        <f t="shared" si="67"/>
        <v>66.180000000000007</v>
      </c>
      <c r="X119" s="44">
        <f t="shared" si="67"/>
        <v>66.180000000000007</v>
      </c>
      <c r="Y119" s="44">
        <f t="shared" si="67"/>
        <v>66.180000000000007</v>
      </c>
      <c r="Z119" s="44">
        <f t="shared" si="67"/>
        <v>66.180000000000007</v>
      </c>
      <c r="AA119" s="44">
        <f t="shared" si="67"/>
        <v>66.180000000000007</v>
      </c>
    </row>
    <row r="120" spans="1:27" ht="12.75" customHeight="1" outlineLevel="1" x14ac:dyDescent="0.2">
      <c r="A120" s="99" t="s">
        <v>1146</v>
      </c>
      <c r="B120" s="63" t="s">
        <v>83</v>
      </c>
      <c r="C120" s="43" t="s">
        <v>79</v>
      </c>
      <c r="D120" s="44">
        <v>3.35</v>
      </c>
      <c r="E120" s="44">
        <v>3.35</v>
      </c>
      <c r="F120" s="44">
        <v>3.35</v>
      </c>
      <c r="G120" s="44">
        <v>3.35</v>
      </c>
      <c r="H120" s="44">
        <v>3.35</v>
      </c>
      <c r="I120" s="44">
        <v>3.35</v>
      </c>
      <c r="J120" s="44">
        <v>3.35</v>
      </c>
      <c r="K120" s="44">
        <v>3.35</v>
      </c>
      <c r="L120" s="44">
        <v>3.35</v>
      </c>
      <c r="M120" s="44">
        <v>3.35</v>
      </c>
      <c r="N120" s="44">
        <v>3.35</v>
      </c>
      <c r="O120" s="44">
        <v>3.35</v>
      </c>
      <c r="P120" s="44">
        <v>3.35</v>
      </c>
      <c r="Q120" s="44">
        <v>3.35</v>
      </c>
      <c r="R120" s="44">
        <v>3.35</v>
      </c>
      <c r="S120" s="44">
        <v>3.35</v>
      </c>
      <c r="T120" s="44">
        <v>3.35</v>
      </c>
      <c r="U120" s="44">
        <v>3.35</v>
      </c>
      <c r="V120" s="44">
        <v>3.35</v>
      </c>
      <c r="W120" s="44">
        <v>3.35</v>
      </c>
      <c r="X120" s="44">
        <v>3.35</v>
      </c>
      <c r="Y120" s="44">
        <v>3.35</v>
      </c>
      <c r="Z120" s="44">
        <v>3.35</v>
      </c>
      <c r="AA120" s="44">
        <v>3.35</v>
      </c>
    </row>
    <row r="121" spans="1:27" ht="12.75" customHeight="1" outlineLevel="1" x14ac:dyDescent="0.2">
      <c r="A121" s="99" t="s">
        <v>1147</v>
      </c>
      <c r="B121" s="63" t="s">
        <v>81</v>
      </c>
      <c r="C121" s="43" t="s">
        <v>79</v>
      </c>
      <c r="D121" s="44">
        <f>$D$11</f>
        <v>330.69</v>
      </c>
      <c r="E121" s="44">
        <f t="shared" ref="E121:AA121" si="68">$D$11</f>
        <v>330.69</v>
      </c>
      <c r="F121" s="44">
        <f t="shared" si="68"/>
        <v>330.69</v>
      </c>
      <c r="G121" s="44">
        <f t="shared" si="68"/>
        <v>330.69</v>
      </c>
      <c r="H121" s="44">
        <f t="shared" si="68"/>
        <v>330.69</v>
      </c>
      <c r="I121" s="44">
        <f t="shared" si="68"/>
        <v>330.69</v>
      </c>
      <c r="J121" s="44">
        <f t="shared" si="68"/>
        <v>330.69</v>
      </c>
      <c r="K121" s="44">
        <f t="shared" si="68"/>
        <v>330.69</v>
      </c>
      <c r="L121" s="44">
        <f t="shared" si="68"/>
        <v>330.69</v>
      </c>
      <c r="M121" s="44">
        <f t="shared" si="68"/>
        <v>330.69</v>
      </c>
      <c r="N121" s="44">
        <f t="shared" si="68"/>
        <v>330.69</v>
      </c>
      <c r="O121" s="44">
        <f t="shared" si="68"/>
        <v>330.69</v>
      </c>
      <c r="P121" s="44">
        <f t="shared" si="68"/>
        <v>330.69</v>
      </c>
      <c r="Q121" s="44">
        <f t="shared" si="68"/>
        <v>330.69</v>
      </c>
      <c r="R121" s="44">
        <f t="shared" si="68"/>
        <v>330.69</v>
      </c>
      <c r="S121" s="44">
        <f t="shared" si="68"/>
        <v>330.69</v>
      </c>
      <c r="T121" s="44">
        <f t="shared" si="68"/>
        <v>330.69</v>
      </c>
      <c r="U121" s="44">
        <f t="shared" si="68"/>
        <v>330.69</v>
      </c>
      <c r="V121" s="44">
        <f t="shared" si="68"/>
        <v>330.69</v>
      </c>
      <c r="W121" s="44">
        <f t="shared" si="68"/>
        <v>330.69</v>
      </c>
      <c r="X121" s="44">
        <f t="shared" si="68"/>
        <v>330.69</v>
      </c>
      <c r="Y121" s="44">
        <f t="shared" si="68"/>
        <v>330.69</v>
      </c>
      <c r="Z121" s="44">
        <f t="shared" si="68"/>
        <v>330.69</v>
      </c>
      <c r="AA121" s="44">
        <f t="shared" si="68"/>
        <v>330.69</v>
      </c>
    </row>
    <row r="122" spans="1:27" ht="12.75" customHeight="1" x14ac:dyDescent="0.2">
      <c r="A122" s="98" t="s">
        <v>1148</v>
      </c>
      <c r="B122" s="28" t="str">
        <f>"24"&amp;"."&amp;$B$663&amp;"."&amp;$B$664</f>
        <v>24.12.2023</v>
      </c>
      <c r="C122" s="90" t="s">
        <v>76</v>
      </c>
      <c r="D122" s="91">
        <f>ROUND(((D123+D124+D126+D125)/1000),5)</f>
        <v>1.68862</v>
      </c>
      <c r="E122" s="91">
        <f>ROUND(((E123+E124+E126+E125)/1000),5)</f>
        <v>1.6332800000000001</v>
      </c>
      <c r="F122" s="91">
        <f>ROUND(((F123+F124+F126+F125)/1000),5)</f>
        <v>1.60483</v>
      </c>
      <c r="G122" s="91">
        <f t="shared" ref="G122:AA122" si="69">ROUND(((G123+G124+G126+G125)/1000),5)</f>
        <v>1.5536099999999999</v>
      </c>
      <c r="H122" s="91">
        <f t="shared" si="69"/>
        <v>1.5635399999999999</v>
      </c>
      <c r="I122" s="91">
        <f t="shared" si="69"/>
        <v>1.5959300000000001</v>
      </c>
      <c r="J122" s="91">
        <f t="shared" si="69"/>
        <v>1.6183000000000001</v>
      </c>
      <c r="K122" s="91">
        <f t="shared" si="69"/>
        <v>1.73312</v>
      </c>
      <c r="L122" s="91">
        <f t="shared" si="69"/>
        <v>1.9278900000000001</v>
      </c>
      <c r="M122" s="91">
        <f t="shared" si="69"/>
        <v>2.1884999999999999</v>
      </c>
      <c r="N122" s="91">
        <f t="shared" si="69"/>
        <v>2.3031199999999998</v>
      </c>
      <c r="O122" s="91">
        <f t="shared" si="69"/>
        <v>2.3219400000000001</v>
      </c>
      <c r="P122" s="91">
        <f t="shared" si="69"/>
        <v>2.33202</v>
      </c>
      <c r="Q122" s="91">
        <f t="shared" si="69"/>
        <v>2.3369</v>
      </c>
      <c r="R122" s="91">
        <f t="shared" si="69"/>
        <v>2.3268</v>
      </c>
      <c r="S122" s="91">
        <f t="shared" si="69"/>
        <v>2.32626</v>
      </c>
      <c r="T122" s="91">
        <f t="shared" si="69"/>
        <v>2.3698600000000001</v>
      </c>
      <c r="U122" s="91">
        <f t="shared" si="69"/>
        <v>2.3910800000000001</v>
      </c>
      <c r="V122" s="91">
        <f t="shared" si="69"/>
        <v>2.3651399999999998</v>
      </c>
      <c r="W122" s="91">
        <f t="shared" si="69"/>
        <v>2.34097</v>
      </c>
      <c r="X122" s="91">
        <f t="shared" si="69"/>
        <v>2.3162199999999999</v>
      </c>
      <c r="Y122" s="91">
        <f t="shared" si="69"/>
        <v>2.0969799999999998</v>
      </c>
      <c r="Z122" s="91">
        <f t="shared" si="69"/>
        <v>1.8807199999999999</v>
      </c>
      <c r="AA122" s="91">
        <f t="shared" si="69"/>
        <v>1.64818</v>
      </c>
    </row>
    <row r="123" spans="1:27" ht="12.75" customHeight="1" outlineLevel="1" x14ac:dyDescent="0.2">
      <c r="A123" s="99" t="s">
        <v>1149</v>
      </c>
      <c r="B123" s="63" t="s">
        <v>238</v>
      </c>
      <c r="C123" s="43" t="s">
        <v>79</v>
      </c>
      <c r="D123" s="44">
        <v>1288.4000000000001</v>
      </c>
      <c r="E123" s="44">
        <v>1233.06</v>
      </c>
      <c r="F123" s="44">
        <v>1204.6099999999999</v>
      </c>
      <c r="G123" s="44">
        <v>1153.3900000000001</v>
      </c>
      <c r="H123" s="44">
        <v>1163.32</v>
      </c>
      <c r="I123" s="44">
        <v>1195.71</v>
      </c>
      <c r="J123" s="44">
        <v>1218.08</v>
      </c>
      <c r="K123" s="44">
        <v>1332.9</v>
      </c>
      <c r="L123" s="44">
        <v>1527.67</v>
      </c>
      <c r="M123" s="44">
        <v>1788.28</v>
      </c>
      <c r="N123" s="44">
        <v>1902.9</v>
      </c>
      <c r="O123" s="44">
        <v>1921.72</v>
      </c>
      <c r="P123" s="44">
        <v>1931.8</v>
      </c>
      <c r="Q123" s="44">
        <v>1936.68</v>
      </c>
      <c r="R123" s="44">
        <v>1926.58</v>
      </c>
      <c r="S123" s="44">
        <v>1926.04</v>
      </c>
      <c r="T123" s="44">
        <v>1969.64</v>
      </c>
      <c r="U123" s="44">
        <v>1990.86</v>
      </c>
      <c r="V123" s="44">
        <v>1964.92</v>
      </c>
      <c r="W123" s="44">
        <v>1940.75</v>
      </c>
      <c r="X123" s="44">
        <v>1916</v>
      </c>
      <c r="Y123" s="44">
        <v>1696.76</v>
      </c>
      <c r="Z123" s="44">
        <v>1480.5</v>
      </c>
      <c r="AA123" s="44">
        <v>1247.96</v>
      </c>
    </row>
    <row r="124" spans="1:27" ht="12.75" customHeight="1" outlineLevel="1" x14ac:dyDescent="0.2">
      <c r="A124" s="99" t="s">
        <v>1150</v>
      </c>
      <c r="B124" s="63" t="s">
        <v>90</v>
      </c>
      <c r="C124" s="43" t="s">
        <v>79</v>
      </c>
      <c r="D124" s="44">
        <f t="shared" ref="D124:AA124" si="70">$D$9</f>
        <v>66.180000000000007</v>
      </c>
      <c r="E124" s="44">
        <f t="shared" si="70"/>
        <v>66.180000000000007</v>
      </c>
      <c r="F124" s="44">
        <f t="shared" si="70"/>
        <v>66.180000000000007</v>
      </c>
      <c r="G124" s="44">
        <f t="shared" si="70"/>
        <v>66.180000000000007</v>
      </c>
      <c r="H124" s="44">
        <f t="shared" si="70"/>
        <v>66.180000000000007</v>
      </c>
      <c r="I124" s="44">
        <f t="shared" si="70"/>
        <v>66.180000000000007</v>
      </c>
      <c r="J124" s="44">
        <f t="shared" si="70"/>
        <v>66.180000000000007</v>
      </c>
      <c r="K124" s="44">
        <f t="shared" si="70"/>
        <v>66.180000000000007</v>
      </c>
      <c r="L124" s="44">
        <f t="shared" si="70"/>
        <v>66.180000000000007</v>
      </c>
      <c r="M124" s="44">
        <f t="shared" si="70"/>
        <v>66.180000000000007</v>
      </c>
      <c r="N124" s="44">
        <f t="shared" si="70"/>
        <v>66.180000000000007</v>
      </c>
      <c r="O124" s="44">
        <f t="shared" si="70"/>
        <v>66.180000000000007</v>
      </c>
      <c r="P124" s="44">
        <f t="shared" si="70"/>
        <v>66.180000000000007</v>
      </c>
      <c r="Q124" s="44">
        <f t="shared" si="70"/>
        <v>66.180000000000007</v>
      </c>
      <c r="R124" s="44">
        <f t="shared" si="70"/>
        <v>66.180000000000007</v>
      </c>
      <c r="S124" s="44">
        <f t="shared" si="70"/>
        <v>66.180000000000007</v>
      </c>
      <c r="T124" s="44">
        <f t="shared" si="70"/>
        <v>66.180000000000007</v>
      </c>
      <c r="U124" s="44">
        <f t="shared" si="70"/>
        <v>66.180000000000007</v>
      </c>
      <c r="V124" s="44">
        <f t="shared" si="70"/>
        <v>66.180000000000007</v>
      </c>
      <c r="W124" s="44">
        <f t="shared" si="70"/>
        <v>66.180000000000007</v>
      </c>
      <c r="X124" s="44">
        <f t="shared" si="70"/>
        <v>66.180000000000007</v>
      </c>
      <c r="Y124" s="44">
        <f t="shared" si="70"/>
        <v>66.180000000000007</v>
      </c>
      <c r="Z124" s="44">
        <f t="shared" si="70"/>
        <v>66.180000000000007</v>
      </c>
      <c r="AA124" s="44">
        <f t="shared" si="70"/>
        <v>66.180000000000007</v>
      </c>
    </row>
    <row r="125" spans="1:27" ht="12.75" customHeight="1" outlineLevel="1" x14ac:dyDescent="0.2">
      <c r="A125" s="99" t="s">
        <v>1151</v>
      </c>
      <c r="B125" s="63" t="s">
        <v>83</v>
      </c>
      <c r="C125" s="43" t="s">
        <v>79</v>
      </c>
      <c r="D125" s="44">
        <v>3.35</v>
      </c>
      <c r="E125" s="44">
        <v>3.35</v>
      </c>
      <c r="F125" s="44">
        <v>3.35</v>
      </c>
      <c r="G125" s="44">
        <v>3.35</v>
      </c>
      <c r="H125" s="44">
        <v>3.35</v>
      </c>
      <c r="I125" s="44">
        <v>3.35</v>
      </c>
      <c r="J125" s="44">
        <v>3.35</v>
      </c>
      <c r="K125" s="44">
        <v>3.35</v>
      </c>
      <c r="L125" s="44">
        <v>3.35</v>
      </c>
      <c r="M125" s="44">
        <v>3.35</v>
      </c>
      <c r="N125" s="44">
        <v>3.35</v>
      </c>
      <c r="O125" s="44">
        <v>3.35</v>
      </c>
      <c r="P125" s="44">
        <v>3.35</v>
      </c>
      <c r="Q125" s="44">
        <v>3.35</v>
      </c>
      <c r="R125" s="44">
        <v>3.35</v>
      </c>
      <c r="S125" s="44">
        <v>3.35</v>
      </c>
      <c r="T125" s="44">
        <v>3.35</v>
      </c>
      <c r="U125" s="44">
        <v>3.35</v>
      </c>
      <c r="V125" s="44">
        <v>3.35</v>
      </c>
      <c r="W125" s="44">
        <v>3.35</v>
      </c>
      <c r="X125" s="44">
        <v>3.35</v>
      </c>
      <c r="Y125" s="44">
        <v>3.35</v>
      </c>
      <c r="Z125" s="44">
        <v>3.35</v>
      </c>
      <c r="AA125" s="44">
        <v>3.35</v>
      </c>
    </row>
    <row r="126" spans="1:27" ht="12.75" customHeight="1" outlineLevel="1" x14ac:dyDescent="0.2">
      <c r="A126" s="99" t="s">
        <v>1152</v>
      </c>
      <c r="B126" s="63" t="s">
        <v>81</v>
      </c>
      <c r="C126" s="43" t="s">
        <v>79</v>
      </c>
      <c r="D126" s="44">
        <f>$D$11</f>
        <v>330.69</v>
      </c>
      <c r="E126" s="44">
        <f t="shared" ref="E126:AA126" si="71">$D$11</f>
        <v>330.69</v>
      </c>
      <c r="F126" s="44">
        <f t="shared" si="71"/>
        <v>330.69</v>
      </c>
      <c r="G126" s="44">
        <f t="shared" si="71"/>
        <v>330.69</v>
      </c>
      <c r="H126" s="44">
        <f t="shared" si="71"/>
        <v>330.69</v>
      </c>
      <c r="I126" s="44">
        <f t="shared" si="71"/>
        <v>330.69</v>
      </c>
      <c r="J126" s="44">
        <f t="shared" si="71"/>
        <v>330.69</v>
      </c>
      <c r="K126" s="44">
        <f t="shared" si="71"/>
        <v>330.69</v>
      </c>
      <c r="L126" s="44">
        <f t="shared" si="71"/>
        <v>330.69</v>
      </c>
      <c r="M126" s="44">
        <f t="shared" si="71"/>
        <v>330.69</v>
      </c>
      <c r="N126" s="44">
        <f t="shared" si="71"/>
        <v>330.69</v>
      </c>
      <c r="O126" s="44">
        <f t="shared" si="71"/>
        <v>330.69</v>
      </c>
      <c r="P126" s="44">
        <f t="shared" si="71"/>
        <v>330.69</v>
      </c>
      <c r="Q126" s="44">
        <f t="shared" si="71"/>
        <v>330.69</v>
      </c>
      <c r="R126" s="44">
        <f t="shared" si="71"/>
        <v>330.69</v>
      </c>
      <c r="S126" s="44">
        <f t="shared" si="71"/>
        <v>330.69</v>
      </c>
      <c r="T126" s="44">
        <f t="shared" si="71"/>
        <v>330.69</v>
      </c>
      <c r="U126" s="44">
        <f t="shared" si="71"/>
        <v>330.69</v>
      </c>
      <c r="V126" s="44">
        <f t="shared" si="71"/>
        <v>330.69</v>
      </c>
      <c r="W126" s="44">
        <f t="shared" si="71"/>
        <v>330.69</v>
      </c>
      <c r="X126" s="44">
        <f t="shared" si="71"/>
        <v>330.69</v>
      </c>
      <c r="Y126" s="44">
        <f t="shared" si="71"/>
        <v>330.69</v>
      </c>
      <c r="Z126" s="44">
        <f t="shared" si="71"/>
        <v>330.69</v>
      </c>
      <c r="AA126" s="44">
        <f t="shared" si="71"/>
        <v>330.69</v>
      </c>
    </row>
    <row r="127" spans="1:27" ht="12.75" customHeight="1" x14ac:dyDescent="0.2">
      <c r="A127" s="98" t="s">
        <v>1153</v>
      </c>
      <c r="B127" s="28" t="str">
        <f>"25"&amp;"."&amp;$B$663&amp;"."&amp;$B$664</f>
        <v>25.12.2023</v>
      </c>
      <c r="C127" s="90" t="s">
        <v>76</v>
      </c>
      <c r="D127" s="91">
        <f>ROUND(((D128+D129+D131+D130)/1000),5)</f>
        <v>1.6364700000000001</v>
      </c>
      <c r="E127" s="91">
        <f>ROUND(((E128+E129+E131+E130)/1000),5)</f>
        <v>1.61589</v>
      </c>
      <c r="F127" s="91">
        <f>ROUND(((F128+F129+F131+F130)/1000),5)</f>
        <v>1.5105299999999999</v>
      </c>
      <c r="G127" s="91">
        <f t="shared" ref="G127:AA127" si="72">ROUND(((G128+G129+G131+G130)/1000),5)</f>
        <v>1.50773</v>
      </c>
      <c r="H127" s="91">
        <f t="shared" si="72"/>
        <v>1.50762</v>
      </c>
      <c r="I127" s="91">
        <f t="shared" si="72"/>
        <v>1.6150100000000001</v>
      </c>
      <c r="J127" s="91">
        <f t="shared" si="72"/>
        <v>1.76386</v>
      </c>
      <c r="K127" s="91">
        <f t="shared" si="72"/>
        <v>2.1071200000000001</v>
      </c>
      <c r="L127" s="91">
        <f t="shared" si="72"/>
        <v>2.3650099999999998</v>
      </c>
      <c r="M127" s="91">
        <f t="shared" si="72"/>
        <v>2.39</v>
      </c>
      <c r="N127" s="91">
        <f t="shared" si="72"/>
        <v>2.4022899999999998</v>
      </c>
      <c r="O127" s="91">
        <f t="shared" si="72"/>
        <v>2.5398399999999999</v>
      </c>
      <c r="P127" s="91">
        <f t="shared" si="72"/>
        <v>2.4725799999999998</v>
      </c>
      <c r="Q127" s="91">
        <f t="shared" si="72"/>
        <v>2.53661</v>
      </c>
      <c r="R127" s="91">
        <f t="shared" si="72"/>
        <v>2.53891</v>
      </c>
      <c r="S127" s="91">
        <f t="shared" si="72"/>
        <v>2.4164699999999999</v>
      </c>
      <c r="T127" s="91">
        <f t="shared" si="72"/>
        <v>2.4253800000000001</v>
      </c>
      <c r="U127" s="91">
        <f t="shared" si="72"/>
        <v>2.44008</v>
      </c>
      <c r="V127" s="91">
        <f t="shared" si="72"/>
        <v>2.4182199999999998</v>
      </c>
      <c r="W127" s="91">
        <f t="shared" si="72"/>
        <v>2.4195500000000001</v>
      </c>
      <c r="X127" s="91">
        <f t="shared" si="72"/>
        <v>2.2518799999999999</v>
      </c>
      <c r="Y127" s="91">
        <f t="shared" si="72"/>
        <v>2.0649899999999999</v>
      </c>
      <c r="Z127" s="91">
        <f t="shared" si="72"/>
        <v>1.8482000000000001</v>
      </c>
      <c r="AA127" s="91">
        <f t="shared" si="72"/>
        <v>1.6167800000000001</v>
      </c>
    </row>
    <row r="128" spans="1:27" ht="12.75" customHeight="1" outlineLevel="1" x14ac:dyDescent="0.2">
      <c r="A128" s="99" t="s">
        <v>1154</v>
      </c>
      <c r="B128" s="63" t="s">
        <v>238</v>
      </c>
      <c r="C128" s="43" t="s">
        <v>79</v>
      </c>
      <c r="D128" s="44">
        <v>1236.25</v>
      </c>
      <c r="E128" s="44">
        <v>1215.67</v>
      </c>
      <c r="F128" s="44">
        <v>1110.31</v>
      </c>
      <c r="G128" s="44">
        <v>1107.51</v>
      </c>
      <c r="H128" s="44">
        <v>1107.4000000000001</v>
      </c>
      <c r="I128" s="44">
        <v>1214.79</v>
      </c>
      <c r="J128" s="44">
        <v>1363.64</v>
      </c>
      <c r="K128" s="44">
        <v>1706.9</v>
      </c>
      <c r="L128" s="44">
        <v>1964.79</v>
      </c>
      <c r="M128" s="44">
        <v>1989.78</v>
      </c>
      <c r="N128" s="44">
        <v>2002.07</v>
      </c>
      <c r="O128" s="44">
        <v>2139.62</v>
      </c>
      <c r="P128" s="44">
        <v>2072.36</v>
      </c>
      <c r="Q128" s="44">
        <v>2136.39</v>
      </c>
      <c r="R128" s="44">
        <v>2138.69</v>
      </c>
      <c r="S128" s="44">
        <v>2016.25</v>
      </c>
      <c r="T128" s="44">
        <v>2025.16</v>
      </c>
      <c r="U128" s="44">
        <v>2039.86</v>
      </c>
      <c r="V128" s="44">
        <v>2018</v>
      </c>
      <c r="W128" s="44">
        <v>2019.33</v>
      </c>
      <c r="X128" s="44">
        <v>1851.66</v>
      </c>
      <c r="Y128" s="44">
        <v>1664.77</v>
      </c>
      <c r="Z128" s="44">
        <v>1447.98</v>
      </c>
      <c r="AA128" s="44">
        <v>1216.56</v>
      </c>
    </row>
    <row r="129" spans="1:27" ht="12.75" customHeight="1" outlineLevel="1" x14ac:dyDescent="0.2">
      <c r="A129" s="99" t="s">
        <v>1155</v>
      </c>
      <c r="B129" s="63" t="s">
        <v>90</v>
      </c>
      <c r="C129" s="43" t="s">
        <v>79</v>
      </c>
      <c r="D129" s="44">
        <f t="shared" ref="D129:AA129" si="73">$D$9</f>
        <v>66.180000000000007</v>
      </c>
      <c r="E129" s="44">
        <f t="shared" si="73"/>
        <v>66.180000000000007</v>
      </c>
      <c r="F129" s="44">
        <f t="shared" si="73"/>
        <v>66.180000000000007</v>
      </c>
      <c r="G129" s="44">
        <f t="shared" si="73"/>
        <v>66.180000000000007</v>
      </c>
      <c r="H129" s="44">
        <f t="shared" si="73"/>
        <v>66.180000000000007</v>
      </c>
      <c r="I129" s="44">
        <f t="shared" si="73"/>
        <v>66.180000000000007</v>
      </c>
      <c r="J129" s="44">
        <f t="shared" si="73"/>
        <v>66.180000000000007</v>
      </c>
      <c r="K129" s="44">
        <f t="shared" si="73"/>
        <v>66.180000000000007</v>
      </c>
      <c r="L129" s="44">
        <f t="shared" si="73"/>
        <v>66.180000000000007</v>
      </c>
      <c r="M129" s="44">
        <f t="shared" si="73"/>
        <v>66.180000000000007</v>
      </c>
      <c r="N129" s="44">
        <f t="shared" si="73"/>
        <v>66.180000000000007</v>
      </c>
      <c r="O129" s="44">
        <f t="shared" si="73"/>
        <v>66.180000000000007</v>
      </c>
      <c r="P129" s="44">
        <f t="shared" si="73"/>
        <v>66.180000000000007</v>
      </c>
      <c r="Q129" s="44">
        <f t="shared" si="73"/>
        <v>66.180000000000007</v>
      </c>
      <c r="R129" s="44">
        <f t="shared" si="73"/>
        <v>66.180000000000007</v>
      </c>
      <c r="S129" s="44">
        <f t="shared" si="73"/>
        <v>66.180000000000007</v>
      </c>
      <c r="T129" s="44">
        <f t="shared" si="73"/>
        <v>66.180000000000007</v>
      </c>
      <c r="U129" s="44">
        <f t="shared" si="73"/>
        <v>66.180000000000007</v>
      </c>
      <c r="V129" s="44">
        <f t="shared" si="73"/>
        <v>66.180000000000007</v>
      </c>
      <c r="W129" s="44">
        <f t="shared" si="73"/>
        <v>66.180000000000007</v>
      </c>
      <c r="X129" s="44">
        <f t="shared" si="73"/>
        <v>66.180000000000007</v>
      </c>
      <c r="Y129" s="44">
        <f t="shared" si="73"/>
        <v>66.180000000000007</v>
      </c>
      <c r="Z129" s="44">
        <f t="shared" si="73"/>
        <v>66.180000000000007</v>
      </c>
      <c r="AA129" s="44">
        <f t="shared" si="73"/>
        <v>66.180000000000007</v>
      </c>
    </row>
    <row r="130" spans="1:27" ht="12.75" customHeight="1" outlineLevel="1" x14ac:dyDescent="0.2">
      <c r="A130" s="99" t="s">
        <v>1156</v>
      </c>
      <c r="B130" s="63" t="s">
        <v>83</v>
      </c>
      <c r="C130" s="43" t="s">
        <v>79</v>
      </c>
      <c r="D130" s="44">
        <v>3.35</v>
      </c>
      <c r="E130" s="44">
        <v>3.35</v>
      </c>
      <c r="F130" s="44">
        <v>3.35</v>
      </c>
      <c r="G130" s="44">
        <v>3.35</v>
      </c>
      <c r="H130" s="44">
        <v>3.35</v>
      </c>
      <c r="I130" s="44">
        <v>3.35</v>
      </c>
      <c r="J130" s="44">
        <v>3.35</v>
      </c>
      <c r="K130" s="44">
        <v>3.35</v>
      </c>
      <c r="L130" s="44">
        <v>3.35</v>
      </c>
      <c r="M130" s="44">
        <v>3.35</v>
      </c>
      <c r="N130" s="44">
        <v>3.35</v>
      </c>
      <c r="O130" s="44">
        <v>3.35</v>
      </c>
      <c r="P130" s="44">
        <v>3.35</v>
      </c>
      <c r="Q130" s="44">
        <v>3.35</v>
      </c>
      <c r="R130" s="44">
        <v>3.35</v>
      </c>
      <c r="S130" s="44">
        <v>3.35</v>
      </c>
      <c r="T130" s="44">
        <v>3.35</v>
      </c>
      <c r="U130" s="44">
        <v>3.35</v>
      </c>
      <c r="V130" s="44">
        <v>3.35</v>
      </c>
      <c r="W130" s="44">
        <v>3.35</v>
      </c>
      <c r="X130" s="44">
        <v>3.35</v>
      </c>
      <c r="Y130" s="44">
        <v>3.35</v>
      </c>
      <c r="Z130" s="44">
        <v>3.35</v>
      </c>
      <c r="AA130" s="44">
        <v>3.35</v>
      </c>
    </row>
    <row r="131" spans="1:27" ht="12.75" customHeight="1" outlineLevel="1" x14ac:dyDescent="0.2">
      <c r="A131" s="99" t="s">
        <v>1157</v>
      </c>
      <c r="B131" s="63" t="s">
        <v>81</v>
      </c>
      <c r="C131" s="43" t="s">
        <v>79</v>
      </c>
      <c r="D131" s="44">
        <f>$D$11</f>
        <v>330.69</v>
      </c>
      <c r="E131" s="44">
        <f t="shared" ref="E131:AA131" si="74">$D$11</f>
        <v>330.69</v>
      </c>
      <c r="F131" s="44">
        <f t="shared" si="74"/>
        <v>330.69</v>
      </c>
      <c r="G131" s="44">
        <f t="shared" si="74"/>
        <v>330.69</v>
      </c>
      <c r="H131" s="44">
        <f t="shared" si="74"/>
        <v>330.69</v>
      </c>
      <c r="I131" s="44">
        <f t="shared" si="74"/>
        <v>330.69</v>
      </c>
      <c r="J131" s="44">
        <f t="shared" si="74"/>
        <v>330.69</v>
      </c>
      <c r="K131" s="44">
        <f t="shared" si="74"/>
        <v>330.69</v>
      </c>
      <c r="L131" s="44">
        <f t="shared" si="74"/>
        <v>330.69</v>
      </c>
      <c r="M131" s="44">
        <f t="shared" si="74"/>
        <v>330.69</v>
      </c>
      <c r="N131" s="44">
        <f t="shared" si="74"/>
        <v>330.69</v>
      </c>
      <c r="O131" s="44">
        <f t="shared" si="74"/>
        <v>330.69</v>
      </c>
      <c r="P131" s="44">
        <f t="shared" si="74"/>
        <v>330.69</v>
      </c>
      <c r="Q131" s="44">
        <f t="shared" si="74"/>
        <v>330.69</v>
      </c>
      <c r="R131" s="44">
        <f t="shared" si="74"/>
        <v>330.69</v>
      </c>
      <c r="S131" s="44">
        <f t="shared" si="74"/>
        <v>330.69</v>
      </c>
      <c r="T131" s="44">
        <f t="shared" si="74"/>
        <v>330.69</v>
      </c>
      <c r="U131" s="44">
        <f t="shared" si="74"/>
        <v>330.69</v>
      </c>
      <c r="V131" s="44">
        <f t="shared" si="74"/>
        <v>330.69</v>
      </c>
      <c r="W131" s="44">
        <f t="shared" si="74"/>
        <v>330.69</v>
      </c>
      <c r="X131" s="44">
        <f t="shared" si="74"/>
        <v>330.69</v>
      </c>
      <c r="Y131" s="44">
        <f t="shared" si="74"/>
        <v>330.69</v>
      </c>
      <c r="Z131" s="44">
        <f t="shared" si="74"/>
        <v>330.69</v>
      </c>
      <c r="AA131" s="44">
        <f t="shared" si="74"/>
        <v>330.69</v>
      </c>
    </row>
    <row r="132" spans="1:27" ht="12.75" customHeight="1" x14ac:dyDescent="0.2">
      <c r="A132" s="98" t="s">
        <v>1158</v>
      </c>
      <c r="B132" s="28" t="str">
        <f>"26"&amp;"."&amp;$B$663&amp;"."&amp;$B$664</f>
        <v>26.12.2023</v>
      </c>
      <c r="C132" s="90" t="s">
        <v>76</v>
      </c>
      <c r="D132" s="91">
        <f>ROUND(((D133+D134+D136+D135)/1000),5)</f>
        <v>1.5786500000000001</v>
      </c>
      <c r="E132" s="91">
        <f>ROUND(((E133+E134+E136+E135)/1000),5)</f>
        <v>1.51658</v>
      </c>
      <c r="F132" s="91">
        <f>ROUND(((F133+F134+F136+F135)/1000),5)</f>
        <v>1.51597</v>
      </c>
      <c r="G132" s="91">
        <f t="shared" ref="G132:AA132" si="75">ROUND(((G133+G134+G136+G135)/1000),5)</f>
        <v>1.4861</v>
      </c>
      <c r="H132" s="91">
        <f t="shared" si="75"/>
        <v>1.49464</v>
      </c>
      <c r="I132" s="91">
        <f t="shared" si="75"/>
        <v>1.5805100000000001</v>
      </c>
      <c r="J132" s="91">
        <f t="shared" si="75"/>
        <v>1.69913</v>
      </c>
      <c r="K132" s="91">
        <f t="shared" si="75"/>
        <v>1.9593499999999999</v>
      </c>
      <c r="L132" s="91">
        <f t="shared" si="75"/>
        <v>2.2622800000000001</v>
      </c>
      <c r="M132" s="91">
        <f t="shared" si="75"/>
        <v>2.3014600000000001</v>
      </c>
      <c r="N132" s="91">
        <f t="shared" si="75"/>
        <v>2.3012000000000001</v>
      </c>
      <c r="O132" s="91">
        <f t="shared" si="75"/>
        <v>2.3654700000000002</v>
      </c>
      <c r="P132" s="91">
        <f t="shared" si="75"/>
        <v>2.3100700000000001</v>
      </c>
      <c r="Q132" s="91">
        <f t="shared" si="75"/>
        <v>2.3198500000000002</v>
      </c>
      <c r="R132" s="91">
        <f t="shared" si="75"/>
        <v>2.3568099999999998</v>
      </c>
      <c r="S132" s="91">
        <f t="shared" si="75"/>
        <v>2.2871299999999999</v>
      </c>
      <c r="T132" s="91">
        <f t="shared" si="75"/>
        <v>2.3190499999999998</v>
      </c>
      <c r="U132" s="91">
        <f t="shared" si="75"/>
        <v>2.3363399999999999</v>
      </c>
      <c r="V132" s="91">
        <f t="shared" si="75"/>
        <v>2.3036300000000001</v>
      </c>
      <c r="W132" s="91">
        <f t="shared" si="75"/>
        <v>2.3108900000000001</v>
      </c>
      <c r="X132" s="91">
        <f t="shared" si="75"/>
        <v>2.2398500000000001</v>
      </c>
      <c r="Y132" s="91">
        <f t="shared" si="75"/>
        <v>2.0670199999999999</v>
      </c>
      <c r="Z132" s="91">
        <f t="shared" si="75"/>
        <v>1.8150599999999999</v>
      </c>
      <c r="AA132" s="91">
        <f t="shared" si="75"/>
        <v>1.6066100000000001</v>
      </c>
    </row>
    <row r="133" spans="1:27" ht="12.75" customHeight="1" outlineLevel="1" x14ac:dyDescent="0.2">
      <c r="A133" s="99" t="s">
        <v>1159</v>
      </c>
      <c r="B133" s="63" t="s">
        <v>238</v>
      </c>
      <c r="C133" s="43" t="s">
        <v>79</v>
      </c>
      <c r="D133" s="44">
        <v>1178.43</v>
      </c>
      <c r="E133" s="44">
        <v>1116.3599999999999</v>
      </c>
      <c r="F133" s="44">
        <v>1115.75</v>
      </c>
      <c r="G133" s="44">
        <v>1085.8800000000001</v>
      </c>
      <c r="H133" s="44">
        <v>1094.42</v>
      </c>
      <c r="I133" s="44">
        <v>1180.29</v>
      </c>
      <c r="J133" s="44">
        <v>1298.9100000000001</v>
      </c>
      <c r="K133" s="44">
        <v>1559.13</v>
      </c>
      <c r="L133" s="44">
        <v>1862.06</v>
      </c>
      <c r="M133" s="44">
        <v>1901.24</v>
      </c>
      <c r="N133" s="44">
        <v>1900.98</v>
      </c>
      <c r="O133" s="44">
        <v>1965.25</v>
      </c>
      <c r="P133" s="44">
        <v>1909.85</v>
      </c>
      <c r="Q133" s="44">
        <v>1919.63</v>
      </c>
      <c r="R133" s="44">
        <v>1956.59</v>
      </c>
      <c r="S133" s="44">
        <v>1886.91</v>
      </c>
      <c r="T133" s="44">
        <v>1918.83</v>
      </c>
      <c r="U133" s="44">
        <v>1936.12</v>
      </c>
      <c r="V133" s="44">
        <v>1903.41</v>
      </c>
      <c r="W133" s="44">
        <v>1910.67</v>
      </c>
      <c r="X133" s="44">
        <v>1839.63</v>
      </c>
      <c r="Y133" s="44">
        <v>1666.8</v>
      </c>
      <c r="Z133" s="44">
        <v>1414.84</v>
      </c>
      <c r="AA133" s="44">
        <v>1206.3900000000001</v>
      </c>
    </row>
    <row r="134" spans="1:27" ht="12.75" customHeight="1" outlineLevel="1" x14ac:dyDescent="0.2">
      <c r="A134" s="99" t="s">
        <v>1160</v>
      </c>
      <c r="B134" s="63" t="s">
        <v>90</v>
      </c>
      <c r="C134" s="43" t="s">
        <v>79</v>
      </c>
      <c r="D134" s="44">
        <f t="shared" ref="D134:AA134" si="76">$D$9</f>
        <v>66.180000000000007</v>
      </c>
      <c r="E134" s="44">
        <f t="shared" si="76"/>
        <v>66.180000000000007</v>
      </c>
      <c r="F134" s="44">
        <f t="shared" si="76"/>
        <v>66.180000000000007</v>
      </c>
      <c r="G134" s="44">
        <f t="shared" si="76"/>
        <v>66.180000000000007</v>
      </c>
      <c r="H134" s="44">
        <f t="shared" si="76"/>
        <v>66.180000000000007</v>
      </c>
      <c r="I134" s="44">
        <f t="shared" si="76"/>
        <v>66.180000000000007</v>
      </c>
      <c r="J134" s="44">
        <f t="shared" si="76"/>
        <v>66.180000000000007</v>
      </c>
      <c r="K134" s="44">
        <f t="shared" si="76"/>
        <v>66.180000000000007</v>
      </c>
      <c r="L134" s="44">
        <f t="shared" si="76"/>
        <v>66.180000000000007</v>
      </c>
      <c r="M134" s="44">
        <f t="shared" si="76"/>
        <v>66.180000000000007</v>
      </c>
      <c r="N134" s="44">
        <f t="shared" si="76"/>
        <v>66.180000000000007</v>
      </c>
      <c r="O134" s="44">
        <f t="shared" si="76"/>
        <v>66.180000000000007</v>
      </c>
      <c r="P134" s="44">
        <f t="shared" si="76"/>
        <v>66.180000000000007</v>
      </c>
      <c r="Q134" s="44">
        <f t="shared" si="76"/>
        <v>66.180000000000007</v>
      </c>
      <c r="R134" s="44">
        <f t="shared" si="76"/>
        <v>66.180000000000007</v>
      </c>
      <c r="S134" s="44">
        <f t="shared" si="76"/>
        <v>66.180000000000007</v>
      </c>
      <c r="T134" s="44">
        <f t="shared" si="76"/>
        <v>66.180000000000007</v>
      </c>
      <c r="U134" s="44">
        <f t="shared" si="76"/>
        <v>66.180000000000007</v>
      </c>
      <c r="V134" s="44">
        <f t="shared" si="76"/>
        <v>66.180000000000007</v>
      </c>
      <c r="W134" s="44">
        <f t="shared" si="76"/>
        <v>66.180000000000007</v>
      </c>
      <c r="X134" s="44">
        <f t="shared" si="76"/>
        <v>66.180000000000007</v>
      </c>
      <c r="Y134" s="44">
        <f t="shared" si="76"/>
        <v>66.180000000000007</v>
      </c>
      <c r="Z134" s="44">
        <f t="shared" si="76"/>
        <v>66.180000000000007</v>
      </c>
      <c r="AA134" s="44">
        <f t="shared" si="76"/>
        <v>66.180000000000007</v>
      </c>
    </row>
    <row r="135" spans="1:27" ht="12.75" customHeight="1" outlineLevel="1" x14ac:dyDescent="0.2">
      <c r="A135" s="99" t="s">
        <v>1161</v>
      </c>
      <c r="B135" s="63" t="s">
        <v>83</v>
      </c>
      <c r="C135" s="43" t="s">
        <v>79</v>
      </c>
      <c r="D135" s="44">
        <v>3.35</v>
      </c>
      <c r="E135" s="44">
        <v>3.35</v>
      </c>
      <c r="F135" s="44">
        <v>3.35</v>
      </c>
      <c r="G135" s="44">
        <v>3.35</v>
      </c>
      <c r="H135" s="44">
        <v>3.35</v>
      </c>
      <c r="I135" s="44">
        <v>3.35</v>
      </c>
      <c r="J135" s="44">
        <v>3.35</v>
      </c>
      <c r="K135" s="44">
        <v>3.35</v>
      </c>
      <c r="L135" s="44">
        <v>3.35</v>
      </c>
      <c r="M135" s="44">
        <v>3.35</v>
      </c>
      <c r="N135" s="44">
        <v>3.35</v>
      </c>
      <c r="O135" s="44">
        <v>3.35</v>
      </c>
      <c r="P135" s="44">
        <v>3.35</v>
      </c>
      <c r="Q135" s="44">
        <v>3.35</v>
      </c>
      <c r="R135" s="44">
        <v>3.35</v>
      </c>
      <c r="S135" s="44">
        <v>3.35</v>
      </c>
      <c r="T135" s="44">
        <v>3.35</v>
      </c>
      <c r="U135" s="44">
        <v>3.35</v>
      </c>
      <c r="V135" s="44">
        <v>3.35</v>
      </c>
      <c r="W135" s="44">
        <v>3.35</v>
      </c>
      <c r="X135" s="44">
        <v>3.35</v>
      </c>
      <c r="Y135" s="44">
        <v>3.35</v>
      </c>
      <c r="Z135" s="44">
        <v>3.35</v>
      </c>
      <c r="AA135" s="44">
        <v>3.35</v>
      </c>
    </row>
    <row r="136" spans="1:27" ht="12.75" customHeight="1" outlineLevel="1" x14ac:dyDescent="0.2">
      <c r="A136" s="99" t="s">
        <v>1162</v>
      </c>
      <c r="B136" s="63" t="s">
        <v>81</v>
      </c>
      <c r="C136" s="43" t="s">
        <v>79</v>
      </c>
      <c r="D136" s="44">
        <f>$D$11</f>
        <v>330.69</v>
      </c>
      <c r="E136" s="44">
        <f t="shared" ref="E136:AA136" si="77">$D$11</f>
        <v>330.69</v>
      </c>
      <c r="F136" s="44">
        <f t="shared" si="77"/>
        <v>330.69</v>
      </c>
      <c r="G136" s="44">
        <f t="shared" si="77"/>
        <v>330.69</v>
      </c>
      <c r="H136" s="44">
        <f t="shared" si="77"/>
        <v>330.69</v>
      </c>
      <c r="I136" s="44">
        <f t="shared" si="77"/>
        <v>330.69</v>
      </c>
      <c r="J136" s="44">
        <f t="shared" si="77"/>
        <v>330.69</v>
      </c>
      <c r="K136" s="44">
        <f t="shared" si="77"/>
        <v>330.69</v>
      </c>
      <c r="L136" s="44">
        <f t="shared" si="77"/>
        <v>330.69</v>
      </c>
      <c r="M136" s="44">
        <f t="shared" si="77"/>
        <v>330.69</v>
      </c>
      <c r="N136" s="44">
        <f t="shared" si="77"/>
        <v>330.69</v>
      </c>
      <c r="O136" s="44">
        <f t="shared" si="77"/>
        <v>330.69</v>
      </c>
      <c r="P136" s="44">
        <f t="shared" si="77"/>
        <v>330.69</v>
      </c>
      <c r="Q136" s="44">
        <f t="shared" si="77"/>
        <v>330.69</v>
      </c>
      <c r="R136" s="44">
        <f t="shared" si="77"/>
        <v>330.69</v>
      </c>
      <c r="S136" s="44">
        <f t="shared" si="77"/>
        <v>330.69</v>
      </c>
      <c r="T136" s="44">
        <f t="shared" si="77"/>
        <v>330.69</v>
      </c>
      <c r="U136" s="44">
        <f t="shared" si="77"/>
        <v>330.69</v>
      </c>
      <c r="V136" s="44">
        <f t="shared" si="77"/>
        <v>330.69</v>
      </c>
      <c r="W136" s="44">
        <f t="shared" si="77"/>
        <v>330.69</v>
      </c>
      <c r="X136" s="44">
        <f t="shared" si="77"/>
        <v>330.69</v>
      </c>
      <c r="Y136" s="44">
        <f t="shared" si="77"/>
        <v>330.69</v>
      </c>
      <c r="Z136" s="44">
        <f t="shared" si="77"/>
        <v>330.69</v>
      </c>
      <c r="AA136" s="44">
        <f t="shared" si="77"/>
        <v>330.69</v>
      </c>
    </row>
    <row r="137" spans="1:27" ht="12.75" customHeight="1" x14ac:dyDescent="0.2">
      <c r="A137" s="98" t="s">
        <v>1163</v>
      </c>
      <c r="B137" s="28" t="str">
        <f>"27"&amp;"."&amp;$B$663&amp;"."&amp;$B$664</f>
        <v>27.12.2023</v>
      </c>
      <c r="C137" s="90" t="s">
        <v>76</v>
      </c>
      <c r="D137" s="91">
        <f>ROUND(((D138+D139+D141+D140)/1000),5)</f>
        <v>1.55203</v>
      </c>
      <c r="E137" s="91">
        <f>ROUND(((E138+E139+E141+E140)/1000),5)</f>
        <v>1.5093799999999999</v>
      </c>
      <c r="F137" s="91">
        <f>ROUND(((F138+F139+F141+F140)/1000),5)</f>
        <v>1.46984</v>
      </c>
      <c r="G137" s="91">
        <f t="shared" ref="G137:AA137" si="78">ROUND(((G138+G139+G141+G140)/1000),5)</f>
        <v>1.4603900000000001</v>
      </c>
      <c r="H137" s="91">
        <f t="shared" si="78"/>
        <v>1.49593</v>
      </c>
      <c r="I137" s="91">
        <f t="shared" si="78"/>
        <v>1.5811999999999999</v>
      </c>
      <c r="J137" s="91">
        <f t="shared" si="78"/>
        <v>1.7371300000000001</v>
      </c>
      <c r="K137" s="91">
        <f t="shared" si="78"/>
        <v>2.0606</v>
      </c>
      <c r="L137" s="91">
        <f t="shared" si="78"/>
        <v>2.3315600000000001</v>
      </c>
      <c r="M137" s="91">
        <f t="shared" si="78"/>
        <v>2.36653</v>
      </c>
      <c r="N137" s="91">
        <f t="shared" si="78"/>
        <v>2.4256199999999999</v>
      </c>
      <c r="O137" s="91">
        <f t="shared" si="78"/>
        <v>2.48203</v>
      </c>
      <c r="P137" s="91">
        <f t="shared" si="78"/>
        <v>2.4616600000000002</v>
      </c>
      <c r="Q137" s="91">
        <f t="shared" si="78"/>
        <v>2.4766900000000001</v>
      </c>
      <c r="R137" s="91">
        <f t="shared" si="78"/>
        <v>2.4715400000000001</v>
      </c>
      <c r="S137" s="91">
        <f t="shared" si="78"/>
        <v>2.4007399999999999</v>
      </c>
      <c r="T137" s="91">
        <f t="shared" si="78"/>
        <v>2.43228</v>
      </c>
      <c r="U137" s="91">
        <f t="shared" si="78"/>
        <v>2.4331499999999999</v>
      </c>
      <c r="V137" s="91">
        <f t="shared" si="78"/>
        <v>2.4124599999999998</v>
      </c>
      <c r="W137" s="91">
        <f t="shared" si="78"/>
        <v>2.4012699999999998</v>
      </c>
      <c r="X137" s="91">
        <f t="shared" si="78"/>
        <v>2.2244799999999998</v>
      </c>
      <c r="Y137" s="91">
        <f t="shared" si="78"/>
        <v>2.0136599999999998</v>
      </c>
      <c r="Z137" s="91">
        <f t="shared" si="78"/>
        <v>1.72648</v>
      </c>
      <c r="AA137" s="91">
        <f t="shared" si="78"/>
        <v>1.56168</v>
      </c>
    </row>
    <row r="138" spans="1:27" ht="12.75" customHeight="1" outlineLevel="1" x14ac:dyDescent="0.2">
      <c r="A138" s="99" t="s">
        <v>1164</v>
      </c>
      <c r="B138" s="63" t="s">
        <v>238</v>
      </c>
      <c r="C138" s="43" t="s">
        <v>79</v>
      </c>
      <c r="D138" s="44">
        <v>1151.81</v>
      </c>
      <c r="E138" s="44">
        <v>1109.1600000000001</v>
      </c>
      <c r="F138" s="44">
        <v>1069.6199999999999</v>
      </c>
      <c r="G138" s="44">
        <v>1060.17</v>
      </c>
      <c r="H138" s="44">
        <v>1095.71</v>
      </c>
      <c r="I138" s="44">
        <v>1180.98</v>
      </c>
      <c r="J138" s="44">
        <v>1336.91</v>
      </c>
      <c r="K138" s="44">
        <v>1660.38</v>
      </c>
      <c r="L138" s="44">
        <v>1931.34</v>
      </c>
      <c r="M138" s="44">
        <v>1966.31</v>
      </c>
      <c r="N138" s="44">
        <v>2025.4</v>
      </c>
      <c r="O138" s="44">
        <v>2081.81</v>
      </c>
      <c r="P138" s="44">
        <v>2061.44</v>
      </c>
      <c r="Q138" s="44">
        <v>2076.4699999999998</v>
      </c>
      <c r="R138" s="44">
        <v>2071.3200000000002</v>
      </c>
      <c r="S138" s="44">
        <v>2000.52</v>
      </c>
      <c r="T138" s="44">
        <v>2032.06</v>
      </c>
      <c r="U138" s="44">
        <v>2032.93</v>
      </c>
      <c r="V138" s="44">
        <v>2012.24</v>
      </c>
      <c r="W138" s="44">
        <v>2001.05</v>
      </c>
      <c r="X138" s="44">
        <v>1824.26</v>
      </c>
      <c r="Y138" s="44">
        <v>1613.44</v>
      </c>
      <c r="Z138" s="44">
        <v>1326.26</v>
      </c>
      <c r="AA138" s="44">
        <v>1161.46</v>
      </c>
    </row>
    <row r="139" spans="1:27" ht="12.75" customHeight="1" outlineLevel="1" x14ac:dyDescent="0.2">
      <c r="A139" s="99" t="s">
        <v>1165</v>
      </c>
      <c r="B139" s="63" t="s">
        <v>90</v>
      </c>
      <c r="C139" s="43" t="s">
        <v>79</v>
      </c>
      <c r="D139" s="44">
        <f t="shared" ref="D139:AA139" si="79">$D$9</f>
        <v>66.180000000000007</v>
      </c>
      <c r="E139" s="44">
        <f t="shared" si="79"/>
        <v>66.180000000000007</v>
      </c>
      <c r="F139" s="44">
        <f t="shared" si="79"/>
        <v>66.180000000000007</v>
      </c>
      <c r="G139" s="44">
        <f t="shared" si="79"/>
        <v>66.180000000000007</v>
      </c>
      <c r="H139" s="44">
        <f t="shared" si="79"/>
        <v>66.180000000000007</v>
      </c>
      <c r="I139" s="44">
        <f t="shared" si="79"/>
        <v>66.180000000000007</v>
      </c>
      <c r="J139" s="44">
        <f t="shared" si="79"/>
        <v>66.180000000000007</v>
      </c>
      <c r="K139" s="44">
        <f t="shared" si="79"/>
        <v>66.180000000000007</v>
      </c>
      <c r="L139" s="44">
        <f t="shared" si="79"/>
        <v>66.180000000000007</v>
      </c>
      <c r="M139" s="44">
        <f t="shared" si="79"/>
        <v>66.180000000000007</v>
      </c>
      <c r="N139" s="44">
        <f t="shared" si="79"/>
        <v>66.180000000000007</v>
      </c>
      <c r="O139" s="44">
        <f t="shared" si="79"/>
        <v>66.180000000000007</v>
      </c>
      <c r="P139" s="44">
        <f t="shared" si="79"/>
        <v>66.180000000000007</v>
      </c>
      <c r="Q139" s="44">
        <f t="shared" si="79"/>
        <v>66.180000000000007</v>
      </c>
      <c r="R139" s="44">
        <f t="shared" si="79"/>
        <v>66.180000000000007</v>
      </c>
      <c r="S139" s="44">
        <f t="shared" si="79"/>
        <v>66.180000000000007</v>
      </c>
      <c r="T139" s="44">
        <f t="shared" si="79"/>
        <v>66.180000000000007</v>
      </c>
      <c r="U139" s="44">
        <f t="shared" si="79"/>
        <v>66.180000000000007</v>
      </c>
      <c r="V139" s="44">
        <f t="shared" si="79"/>
        <v>66.180000000000007</v>
      </c>
      <c r="W139" s="44">
        <f t="shared" si="79"/>
        <v>66.180000000000007</v>
      </c>
      <c r="X139" s="44">
        <f t="shared" si="79"/>
        <v>66.180000000000007</v>
      </c>
      <c r="Y139" s="44">
        <f t="shared" si="79"/>
        <v>66.180000000000007</v>
      </c>
      <c r="Z139" s="44">
        <f t="shared" si="79"/>
        <v>66.180000000000007</v>
      </c>
      <c r="AA139" s="44">
        <f t="shared" si="79"/>
        <v>66.180000000000007</v>
      </c>
    </row>
    <row r="140" spans="1:27" ht="12.75" customHeight="1" outlineLevel="1" x14ac:dyDescent="0.2">
      <c r="A140" s="99" t="s">
        <v>1166</v>
      </c>
      <c r="B140" s="63" t="s">
        <v>83</v>
      </c>
      <c r="C140" s="43" t="s">
        <v>79</v>
      </c>
      <c r="D140" s="44">
        <v>3.35</v>
      </c>
      <c r="E140" s="44">
        <v>3.35</v>
      </c>
      <c r="F140" s="44">
        <v>3.35</v>
      </c>
      <c r="G140" s="44">
        <v>3.35</v>
      </c>
      <c r="H140" s="44">
        <v>3.35</v>
      </c>
      <c r="I140" s="44">
        <v>3.35</v>
      </c>
      <c r="J140" s="44">
        <v>3.35</v>
      </c>
      <c r="K140" s="44">
        <v>3.35</v>
      </c>
      <c r="L140" s="44">
        <v>3.35</v>
      </c>
      <c r="M140" s="44">
        <v>3.35</v>
      </c>
      <c r="N140" s="44">
        <v>3.35</v>
      </c>
      <c r="O140" s="44">
        <v>3.35</v>
      </c>
      <c r="P140" s="44">
        <v>3.35</v>
      </c>
      <c r="Q140" s="44">
        <v>3.35</v>
      </c>
      <c r="R140" s="44">
        <v>3.35</v>
      </c>
      <c r="S140" s="44">
        <v>3.35</v>
      </c>
      <c r="T140" s="44">
        <v>3.35</v>
      </c>
      <c r="U140" s="44">
        <v>3.35</v>
      </c>
      <c r="V140" s="44">
        <v>3.35</v>
      </c>
      <c r="W140" s="44">
        <v>3.35</v>
      </c>
      <c r="X140" s="44">
        <v>3.35</v>
      </c>
      <c r="Y140" s="44">
        <v>3.35</v>
      </c>
      <c r="Z140" s="44">
        <v>3.35</v>
      </c>
      <c r="AA140" s="44">
        <v>3.35</v>
      </c>
    </row>
    <row r="141" spans="1:27" ht="12.75" customHeight="1" outlineLevel="1" x14ac:dyDescent="0.2">
      <c r="A141" s="99" t="s">
        <v>1167</v>
      </c>
      <c r="B141" s="63" t="s">
        <v>81</v>
      </c>
      <c r="C141" s="43" t="s">
        <v>79</v>
      </c>
      <c r="D141" s="44">
        <f>$D$11</f>
        <v>330.69</v>
      </c>
      <c r="E141" s="44">
        <f t="shared" ref="E141:AA141" si="80">$D$11</f>
        <v>330.69</v>
      </c>
      <c r="F141" s="44">
        <f t="shared" si="80"/>
        <v>330.69</v>
      </c>
      <c r="G141" s="44">
        <f t="shared" si="80"/>
        <v>330.69</v>
      </c>
      <c r="H141" s="44">
        <f t="shared" si="80"/>
        <v>330.69</v>
      </c>
      <c r="I141" s="44">
        <f t="shared" si="80"/>
        <v>330.69</v>
      </c>
      <c r="J141" s="44">
        <f t="shared" si="80"/>
        <v>330.69</v>
      </c>
      <c r="K141" s="44">
        <f t="shared" si="80"/>
        <v>330.69</v>
      </c>
      <c r="L141" s="44">
        <f t="shared" si="80"/>
        <v>330.69</v>
      </c>
      <c r="M141" s="44">
        <f t="shared" si="80"/>
        <v>330.69</v>
      </c>
      <c r="N141" s="44">
        <f t="shared" si="80"/>
        <v>330.69</v>
      </c>
      <c r="O141" s="44">
        <f t="shared" si="80"/>
        <v>330.69</v>
      </c>
      <c r="P141" s="44">
        <f t="shared" si="80"/>
        <v>330.69</v>
      </c>
      <c r="Q141" s="44">
        <f t="shared" si="80"/>
        <v>330.69</v>
      </c>
      <c r="R141" s="44">
        <f t="shared" si="80"/>
        <v>330.69</v>
      </c>
      <c r="S141" s="44">
        <f t="shared" si="80"/>
        <v>330.69</v>
      </c>
      <c r="T141" s="44">
        <f t="shared" si="80"/>
        <v>330.69</v>
      </c>
      <c r="U141" s="44">
        <f t="shared" si="80"/>
        <v>330.69</v>
      </c>
      <c r="V141" s="44">
        <f t="shared" si="80"/>
        <v>330.69</v>
      </c>
      <c r="W141" s="44">
        <f t="shared" si="80"/>
        <v>330.69</v>
      </c>
      <c r="X141" s="44">
        <f t="shared" si="80"/>
        <v>330.69</v>
      </c>
      <c r="Y141" s="44">
        <f t="shared" si="80"/>
        <v>330.69</v>
      </c>
      <c r="Z141" s="44">
        <f t="shared" si="80"/>
        <v>330.69</v>
      </c>
      <c r="AA141" s="44">
        <f t="shared" si="80"/>
        <v>330.69</v>
      </c>
    </row>
    <row r="142" spans="1:27" ht="12.75" customHeight="1" x14ac:dyDescent="0.2">
      <c r="A142" s="98" t="s">
        <v>1168</v>
      </c>
      <c r="B142" s="28" t="str">
        <f>"28"&amp;"."&amp;$B$663&amp;"."&amp;$B$664</f>
        <v>28.12.2023</v>
      </c>
      <c r="C142" s="90" t="s">
        <v>76</v>
      </c>
      <c r="D142" s="91">
        <f>ROUND(((D143+D144+D146+D145)/1000),5)</f>
        <v>1.51725</v>
      </c>
      <c r="E142" s="91">
        <f>ROUND(((E143+E144+E146+E145)/1000),5)</f>
        <v>1.51827</v>
      </c>
      <c r="F142" s="91">
        <f>ROUND(((F143+F144+F146+F145)/1000),5)</f>
        <v>1.51267</v>
      </c>
      <c r="G142" s="91">
        <f t="shared" ref="G142:AA142" si="81">ROUND(((G143+G144+G146+G145)/1000),5)</f>
        <v>1.4658500000000001</v>
      </c>
      <c r="H142" s="91">
        <f t="shared" si="81"/>
        <v>1.49244</v>
      </c>
      <c r="I142" s="91">
        <f t="shared" si="81"/>
        <v>1.52041</v>
      </c>
      <c r="J142" s="91">
        <f t="shared" si="81"/>
        <v>1.67493</v>
      </c>
      <c r="K142" s="91">
        <f t="shared" si="81"/>
        <v>1.92638</v>
      </c>
      <c r="L142" s="91">
        <f t="shared" si="81"/>
        <v>2.2977699999999999</v>
      </c>
      <c r="M142" s="91">
        <f t="shared" si="81"/>
        <v>2.3329200000000001</v>
      </c>
      <c r="N142" s="91">
        <f t="shared" si="81"/>
        <v>2.3491399999999998</v>
      </c>
      <c r="O142" s="91">
        <f t="shared" si="81"/>
        <v>2.3695300000000001</v>
      </c>
      <c r="P142" s="91">
        <f t="shared" si="81"/>
        <v>2.3518599999999998</v>
      </c>
      <c r="Q142" s="91">
        <f t="shared" si="81"/>
        <v>2.3567999999999998</v>
      </c>
      <c r="R142" s="91">
        <f t="shared" si="81"/>
        <v>2.3566099999999999</v>
      </c>
      <c r="S142" s="91">
        <f t="shared" si="81"/>
        <v>2.3237999999999999</v>
      </c>
      <c r="T142" s="91">
        <f t="shared" si="81"/>
        <v>2.35744</v>
      </c>
      <c r="U142" s="91">
        <f t="shared" si="81"/>
        <v>2.3649300000000002</v>
      </c>
      <c r="V142" s="91">
        <f t="shared" si="81"/>
        <v>2.3400799999999999</v>
      </c>
      <c r="W142" s="91">
        <f t="shared" si="81"/>
        <v>2.3472499999999998</v>
      </c>
      <c r="X142" s="91">
        <f t="shared" si="81"/>
        <v>2.2071100000000001</v>
      </c>
      <c r="Y142" s="91">
        <f t="shared" si="81"/>
        <v>2.0207299999999999</v>
      </c>
      <c r="Z142" s="91">
        <f t="shared" si="81"/>
        <v>1.8183100000000001</v>
      </c>
      <c r="AA142" s="91">
        <f t="shared" si="81"/>
        <v>1.5863</v>
      </c>
    </row>
    <row r="143" spans="1:27" ht="12.75" customHeight="1" outlineLevel="1" x14ac:dyDescent="0.2">
      <c r="A143" s="99" t="s">
        <v>1169</v>
      </c>
      <c r="B143" s="63" t="s">
        <v>238</v>
      </c>
      <c r="C143" s="43" t="s">
        <v>79</v>
      </c>
      <c r="D143" s="44">
        <v>1117.03</v>
      </c>
      <c r="E143" s="44">
        <v>1118.05</v>
      </c>
      <c r="F143" s="44">
        <v>1112.45</v>
      </c>
      <c r="G143" s="44">
        <v>1065.6300000000001</v>
      </c>
      <c r="H143" s="44">
        <v>1092.22</v>
      </c>
      <c r="I143" s="44">
        <v>1120.19</v>
      </c>
      <c r="J143" s="44">
        <v>1274.71</v>
      </c>
      <c r="K143" s="44">
        <v>1526.16</v>
      </c>
      <c r="L143" s="44">
        <v>1897.55</v>
      </c>
      <c r="M143" s="44">
        <v>1932.7</v>
      </c>
      <c r="N143" s="44">
        <v>1948.92</v>
      </c>
      <c r="O143" s="44">
        <v>1969.31</v>
      </c>
      <c r="P143" s="44">
        <v>1951.64</v>
      </c>
      <c r="Q143" s="44">
        <v>1956.58</v>
      </c>
      <c r="R143" s="44">
        <v>1956.39</v>
      </c>
      <c r="S143" s="44">
        <v>1923.58</v>
      </c>
      <c r="T143" s="44">
        <v>1957.22</v>
      </c>
      <c r="U143" s="44">
        <v>1964.71</v>
      </c>
      <c r="V143" s="44">
        <v>1939.86</v>
      </c>
      <c r="W143" s="44">
        <v>1947.03</v>
      </c>
      <c r="X143" s="44">
        <v>1806.89</v>
      </c>
      <c r="Y143" s="44">
        <v>1620.51</v>
      </c>
      <c r="Z143" s="44">
        <v>1418.09</v>
      </c>
      <c r="AA143" s="44">
        <v>1186.08</v>
      </c>
    </row>
    <row r="144" spans="1:27" ht="12.75" customHeight="1" outlineLevel="1" x14ac:dyDescent="0.2">
      <c r="A144" s="99" t="s">
        <v>1170</v>
      </c>
      <c r="B144" s="63" t="s">
        <v>90</v>
      </c>
      <c r="C144" s="43" t="s">
        <v>79</v>
      </c>
      <c r="D144" s="44">
        <f t="shared" ref="D144:AA144" si="82">$D$9</f>
        <v>66.180000000000007</v>
      </c>
      <c r="E144" s="44">
        <f t="shared" si="82"/>
        <v>66.180000000000007</v>
      </c>
      <c r="F144" s="44">
        <f t="shared" si="82"/>
        <v>66.180000000000007</v>
      </c>
      <c r="G144" s="44">
        <f t="shared" si="82"/>
        <v>66.180000000000007</v>
      </c>
      <c r="H144" s="44">
        <f t="shared" si="82"/>
        <v>66.180000000000007</v>
      </c>
      <c r="I144" s="44">
        <f t="shared" si="82"/>
        <v>66.180000000000007</v>
      </c>
      <c r="J144" s="44">
        <f t="shared" si="82"/>
        <v>66.180000000000007</v>
      </c>
      <c r="K144" s="44">
        <f t="shared" si="82"/>
        <v>66.180000000000007</v>
      </c>
      <c r="L144" s="44">
        <f t="shared" si="82"/>
        <v>66.180000000000007</v>
      </c>
      <c r="M144" s="44">
        <f t="shared" si="82"/>
        <v>66.180000000000007</v>
      </c>
      <c r="N144" s="44">
        <f t="shared" si="82"/>
        <v>66.180000000000007</v>
      </c>
      <c r="O144" s="44">
        <f t="shared" si="82"/>
        <v>66.180000000000007</v>
      </c>
      <c r="P144" s="44">
        <f t="shared" si="82"/>
        <v>66.180000000000007</v>
      </c>
      <c r="Q144" s="44">
        <f t="shared" si="82"/>
        <v>66.180000000000007</v>
      </c>
      <c r="R144" s="44">
        <f t="shared" si="82"/>
        <v>66.180000000000007</v>
      </c>
      <c r="S144" s="44">
        <f t="shared" si="82"/>
        <v>66.180000000000007</v>
      </c>
      <c r="T144" s="44">
        <f t="shared" si="82"/>
        <v>66.180000000000007</v>
      </c>
      <c r="U144" s="44">
        <f t="shared" si="82"/>
        <v>66.180000000000007</v>
      </c>
      <c r="V144" s="44">
        <f t="shared" si="82"/>
        <v>66.180000000000007</v>
      </c>
      <c r="W144" s="44">
        <f t="shared" si="82"/>
        <v>66.180000000000007</v>
      </c>
      <c r="X144" s="44">
        <f t="shared" si="82"/>
        <v>66.180000000000007</v>
      </c>
      <c r="Y144" s="44">
        <f t="shared" si="82"/>
        <v>66.180000000000007</v>
      </c>
      <c r="Z144" s="44">
        <f t="shared" si="82"/>
        <v>66.180000000000007</v>
      </c>
      <c r="AA144" s="44">
        <f t="shared" si="82"/>
        <v>66.180000000000007</v>
      </c>
    </row>
    <row r="145" spans="1:27" ht="12.75" customHeight="1" outlineLevel="1" x14ac:dyDescent="0.2">
      <c r="A145" s="99" t="s">
        <v>1171</v>
      </c>
      <c r="B145" s="63" t="s">
        <v>83</v>
      </c>
      <c r="C145" s="43" t="s">
        <v>79</v>
      </c>
      <c r="D145" s="44">
        <v>3.35</v>
      </c>
      <c r="E145" s="44">
        <v>3.35</v>
      </c>
      <c r="F145" s="44">
        <v>3.35</v>
      </c>
      <c r="G145" s="44">
        <v>3.35</v>
      </c>
      <c r="H145" s="44">
        <v>3.35</v>
      </c>
      <c r="I145" s="44">
        <v>3.35</v>
      </c>
      <c r="J145" s="44">
        <v>3.35</v>
      </c>
      <c r="K145" s="44">
        <v>3.35</v>
      </c>
      <c r="L145" s="44">
        <v>3.35</v>
      </c>
      <c r="M145" s="44">
        <v>3.35</v>
      </c>
      <c r="N145" s="44">
        <v>3.35</v>
      </c>
      <c r="O145" s="44">
        <v>3.35</v>
      </c>
      <c r="P145" s="44">
        <v>3.35</v>
      </c>
      <c r="Q145" s="44">
        <v>3.35</v>
      </c>
      <c r="R145" s="44">
        <v>3.35</v>
      </c>
      <c r="S145" s="44">
        <v>3.35</v>
      </c>
      <c r="T145" s="44">
        <v>3.35</v>
      </c>
      <c r="U145" s="44">
        <v>3.35</v>
      </c>
      <c r="V145" s="44">
        <v>3.35</v>
      </c>
      <c r="W145" s="44">
        <v>3.35</v>
      </c>
      <c r="X145" s="44">
        <v>3.35</v>
      </c>
      <c r="Y145" s="44">
        <v>3.35</v>
      </c>
      <c r="Z145" s="44">
        <v>3.35</v>
      </c>
      <c r="AA145" s="44">
        <v>3.35</v>
      </c>
    </row>
    <row r="146" spans="1:27" ht="12.75" customHeight="1" outlineLevel="1" x14ac:dyDescent="0.2">
      <c r="A146" s="99" t="s">
        <v>1172</v>
      </c>
      <c r="B146" s="63" t="s">
        <v>81</v>
      </c>
      <c r="C146" s="43" t="s">
        <v>79</v>
      </c>
      <c r="D146" s="44">
        <f>$D$11</f>
        <v>330.69</v>
      </c>
      <c r="E146" s="44">
        <f t="shared" ref="E146:AA146" si="83">$D$11</f>
        <v>330.69</v>
      </c>
      <c r="F146" s="44">
        <f t="shared" si="83"/>
        <v>330.69</v>
      </c>
      <c r="G146" s="44">
        <f t="shared" si="83"/>
        <v>330.69</v>
      </c>
      <c r="H146" s="44">
        <f t="shared" si="83"/>
        <v>330.69</v>
      </c>
      <c r="I146" s="44">
        <f t="shared" si="83"/>
        <v>330.69</v>
      </c>
      <c r="J146" s="44">
        <f t="shared" si="83"/>
        <v>330.69</v>
      </c>
      <c r="K146" s="44">
        <f t="shared" si="83"/>
        <v>330.69</v>
      </c>
      <c r="L146" s="44">
        <f t="shared" si="83"/>
        <v>330.69</v>
      </c>
      <c r="M146" s="44">
        <f t="shared" si="83"/>
        <v>330.69</v>
      </c>
      <c r="N146" s="44">
        <f t="shared" si="83"/>
        <v>330.69</v>
      </c>
      <c r="O146" s="44">
        <f t="shared" si="83"/>
        <v>330.69</v>
      </c>
      <c r="P146" s="44">
        <f t="shared" si="83"/>
        <v>330.69</v>
      </c>
      <c r="Q146" s="44">
        <f t="shared" si="83"/>
        <v>330.69</v>
      </c>
      <c r="R146" s="44">
        <f t="shared" si="83"/>
        <v>330.69</v>
      </c>
      <c r="S146" s="44">
        <f t="shared" si="83"/>
        <v>330.69</v>
      </c>
      <c r="T146" s="44">
        <f t="shared" si="83"/>
        <v>330.69</v>
      </c>
      <c r="U146" s="44">
        <f t="shared" si="83"/>
        <v>330.69</v>
      </c>
      <c r="V146" s="44">
        <f t="shared" si="83"/>
        <v>330.69</v>
      </c>
      <c r="W146" s="44">
        <f t="shared" si="83"/>
        <v>330.69</v>
      </c>
      <c r="X146" s="44">
        <f t="shared" si="83"/>
        <v>330.69</v>
      </c>
      <c r="Y146" s="44">
        <f t="shared" si="83"/>
        <v>330.69</v>
      </c>
      <c r="Z146" s="44">
        <f t="shared" si="83"/>
        <v>330.69</v>
      </c>
      <c r="AA146" s="44">
        <f t="shared" si="83"/>
        <v>330.69</v>
      </c>
    </row>
    <row r="147" spans="1:27" ht="12.75" customHeight="1" x14ac:dyDescent="0.2">
      <c r="A147" s="98" t="s">
        <v>1173</v>
      </c>
      <c r="B147" s="28" t="str">
        <f>"29"&amp;"."&amp;$B$663&amp;"."&amp;$B$664</f>
        <v>29.12.2023</v>
      </c>
      <c r="C147" s="90" t="s">
        <v>76</v>
      </c>
      <c r="D147" s="91">
        <f>ROUND(((D148+D149+D151+D150)/1000),5)</f>
        <v>1.5578099999999999</v>
      </c>
      <c r="E147" s="91">
        <f>ROUND(((E148+E149+E151+E150)/1000),5)</f>
        <v>1.5169900000000001</v>
      </c>
      <c r="F147" s="91">
        <f>ROUND(((F148+F149+F151+F150)/1000),5)</f>
        <v>1.4891099999999999</v>
      </c>
      <c r="G147" s="91">
        <f t="shared" ref="G147:AA147" si="84">ROUND(((G148+G149+G151+G150)/1000),5)</f>
        <v>1.4773099999999999</v>
      </c>
      <c r="H147" s="91">
        <f t="shared" si="84"/>
        <v>1.5044599999999999</v>
      </c>
      <c r="I147" s="91">
        <f t="shared" si="84"/>
        <v>1.55494</v>
      </c>
      <c r="J147" s="91">
        <f t="shared" si="84"/>
        <v>1.6740600000000001</v>
      </c>
      <c r="K147" s="91">
        <f t="shared" si="84"/>
        <v>1.9631700000000001</v>
      </c>
      <c r="L147" s="91">
        <f t="shared" si="84"/>
        <v>2.19251</v>
      </c>
      <c r="M147" s="91">
        <f t="shared" si="84"/>
        <v>2.2048399999999999</v>
      </c>
      <c r="N147" s="91">
        <f t="shared" si="84"/>
        <v>2.22051</v>
      </c>
      <c r="O147" s="91">
        <f t="shared" si="84"/>
        <v>2.2551299999999999</v>
      </c>
      <c r="P147" s="91">
        <f t="shared" si="84"/>
        <v>2.2413099999999999</v>
      </c>
      <c r="Q147" s="91">
        <f t="shared" si="84"/>
        <v>2.2397499999999999</v>
      </c>
      <c r="R147" s="91">
        <f t="shared" si="84"/>
        <v>2.22926</v>
      </c>
      <c r="S147" s="91">
        <f t="shared" si="84"/>
        <v>2.1925500000000002</v>
      </c>
      <c r="T147" s="91">
        <f t="shared" si="84"/>
        <v>2.2217600000000002</v>
      </c>
      <c r="U147" s="91">
        <f t="shared" si="84"/>
        <v>2.2329500000000002</v>
      </c>
      <c r="V147" s="91">
        <f t="shared" si="84"/>
        <v>2.2167599999999998</v>
      </c>
      <c r="W147" s="91">
        <f t="shared" si="84"/>
        <v>2.2284700000000002</v>
      </c>
      <c r="X147" s="91">
        <f t="shared" si="84"/>
        <v>2.1886999999999999</v>
      </c>
      <c r="Y147" s="91">
        <f t="shared" si="84"/>
        <v>2.08534</v>
      </c>
      <c r="Z147" s="91">
        <f t="shared" si="84"/>
        <v>1.7960499999999999</v>
      </c>
      <c r="AA147" s="91">
        <f t="shared" si="84"/>
        <v>1.5907800000000001</v>
      </c>
    </row>
    <row r="148" spans="1:27" ht="12.75" customHeight="1" outlineLevel="1" x14ac:dyDescent="0.2">
      <c r="A148" s="99" t="s">
        <v>1174</v>
      </c>
      <c r="B148" s="63" t="s">
        <v>238</v>
      </c>
      <c r="C148" s="43" t="s">
        <v>79</v>
      </c>
      <c r="D148" s="44">
        <v>1157.5899999999999</v>
      </c>
      <c r="E148" s="44">
        <v>1116.77</v>
      </c>
      <c r="F148" s="44">
        <v>1088.8900000000001</v>
      </c>
      <c r="G148" s="44">
        <v>1077.0899999999999</v>
      </c>
      <c r="H148" s="44">
        <v>1104.24</v>
      </c>
      <c r="I148" s="44">
        <v>1154.72</v>
      </c>
      <c r="J148" s="44">
        <v>1273.8399999999999</v>
      </c>
      <c r="K148" s="44">
        <v>1562.95</v>
      </c>
      <c r="L148" s="44">
        <v>1792.29</v>
      </c>
      <c r="M148" s="44">
        <v>1804.62</v>
      </c>
      <c r="N148" s="44">
        <v>1820.29</v>
      </c>
      <c r="O148" s="44">
        <v>1854.91</v>
      </c>
      <c r="P148" s="44">
        <v>1841.09</v>
      </c>
      <c r="Q148" s="44">
        <v>1839.53</v>
      </c>
      <c r="R148" s="44">
        <v>1829.04</v>
      </c>
      <c r="S148" s="44">
        <v>1792.33</v>
      </c>
      <c r="T148" s="44">
        <v>1821.54</v>
      </c>
      <c r="U148" s="44">
        <v>1832.73</v>
      </c>
      <c r="V148" s="44">
        <v>1816.54</v>
      </c>
      <c r="W148" s="44">
        <v>1828.25</v>
      </c>
      <c r="X148" s="44">
        <v>1788.48</v>
      </c>
      <c r="Y148" s="44">
        <v>1685.12</v>
      </c>
      <c r="Z148" s="44">
        <v>1395.83</v>
      </c>
      <c r="AA148" s="44">
        <v>1190.56</v>
      </c>
    </row>
    <row r="149" spans="1:27" ht="12.75" customHeight="1" outlineLevel="1" x14ac:dyDescent="0.2">
      <c r="A149" s="99" t="s">
        <v>1175</v>
      </c>
      <c r="B149" s="63" t="s">
        <v>90</v>
      </c>
      <c r="C149" s="43" t="s">
        <v>79</v>
      </c>
      <c r="D149" s="44">
        <f t="shared" ref="D149:AA149" si="85">$D$9</f>
        <v>66.180000000000007</v>
      </c>
      <c r="E149" s="44">
        <f t="shared" si="85"/>
        <v>66.180000000000007</v>
      </c>
      <c r="F149" s="44">
        <f t="shared" si="85"/>
        <v>66.180000000000007</v>
      </c>
      <c r="G149" s="44">
        <f t="shared" si="85"/>
        <v>66.180000000000007</v>
      </c>
      <c r="H149" s="44">
        <f t="shared" si="85"/>
        <v>66.180000000000007</v>
      </c>
      <c r="I149" s="44">
        <f t="shared" si="85"/>
        <v>66.180000000000007</v>
      </c>
      <c r="J149" s="44">
        <f t="shared" si="85"/>
        <v>66.180000000000007</v>
      </c>
      <c r="K149" s="44">
        <f t="shared" si="85"/>
        <v>66.180000000000007</v>
      </c>
      <c r="L149" s="44">
        <f t="shared" si="85"/>
        <v>66.180000000000007</v>
      </c>
      <c r="M149" s="44">
        <f t="shared" si="85"/>
        <v>66.180000000000007</v>
      </c>
      <c r="N149" s="44">
        <f t="shared" si="85"/>
        <v>66.180000000000007</v>
      </c>
      <c r="O149" s="44">
        <f t="shared" si="85"/>
        <v>66.180000000000007</v>
      </c>
      <c r="P149" s="44">
        <f t="shared" si="85"/>
        <v>66.180000000000007</v>
      </c>
      <c r="Q149" s="44">
        <f t="shared" si="85"/>
        <v>66.180000000000007</v>
      </c>
      <c r="R149" s="44">
        <f t="shared" si="85"/>
        <v>66.180000000000007</v>
      </c>
      <c r="S149" s="44">
        <f t="shared" si="85"/>
        <v>66.180000000000007</v>
      </c>
      <c r="T149" s="44">
        <f t="shared" si="85"/>
        <v>66.180000000000007</v>
      </c>
      <c r="U149" s="44">
        <f t="shared" si="85"/>
        <v>66.180000000000007</v>
      </c>
      <c r="V149" s="44">
        <f t="shared" si="85"/>
        <v>66.180000000000007</v>
      </c>
      <c r="W149" s="44">
        <f t="shared" si="85"/>
        <v>66.180000000000007</v>
      </c>
      <c r="X149" s="44">
        <f t="shared" si="85"/>
        <v>66.180000000000007</v>
      </c>
      <c r="Y149" s="44">
        <f t="shared" si="85"/>
        <v>66.180000000000007</v>
      </c>
      <c r="Z149" s="44">
        <f t="shared" si="85"/>
        <v>66.180000000000007</v>
      </c>
      <c r="AA149" s="44">
        <f t="shared" si="85"/>
        <v>66.180000000000007</v>
      </c>
    </row>
    <row r="150" spans="1:27" ht="12.75" customHeight="1" outlineLevel="1" x14ac:dyDescent="0.2">
      <c r="A150" s="99" t="s">
        <v>1176</v>
      </c>
      <c r="B150" s="63" t="s">
        <v>83</v>
      </c>
      <c r="C150" s="43" t="s">
        <v>79</v>
      </c>
      <c r="D150" s="44">
        <v>3.35</v>
      </c>
      <c r="E150" s="44">
        <v>3.35</v>
      </c>
      <c r="F150" s="44">
        <v>3.35</v>
      </c>
      <c r="G150" s="44">
        <v>3.35</v>
      </c>
      <c r="H150" s="44">
        <v>3.35</v>
      </c>
      <c r="I150" s="44">
        <v>3.35</v>
      </c>
      <c r="J150" s="44">
        <v>3.35</v>
      </c>
      <c r="K150" s="44">
        <v>3.35</v>
      </c>
      <c r="L150" s="44">
        <v>3.35</v>
      </c>
      <c r="M150" s="44">
        <v>3.35</v>
      </c>
      <c r="N150" s="44">
        <v>3.35</v>
      </c>
      <c r="O150" s="44">
        <v>3.35</v>
      </c>
      <c r="P150" s="44">
        <v>3.35</v>
      </c>
      <c r="Q150" s="44">
        <v>3.35</v>
      </c>
      <c r="R150" s="44">
        <v>3.35</v>
      </c>
      <c r="S150" s="44">
        <v>3.35</v>
      </c>
      <c r="T150" s="44">
        <v>3.35</v>
      </c>
      <c r="U150" s="44">
        <v>3.35</v>
      </c>
      <c r="V150" s="44">
        <v>3.35</v>
      </c>
      <c r="W150" s="44">
        <v>3.35</v>
      </c>
      <c r="X150" s="44">
        <v>3.35</v>
      </c>
      <c r="Y150" s="44">
        <v>3.35</v>
      </c>
      <c r="Z150" s="44">
        <v>3.35</v>
      </c>
      <c r="AA150" s="44">
        <v>3.35</v>
      </c>
    </row>
    <row r="151" spans="1:27" ht="12.75" customHeight="1" outlineLevel="1" x14ac:dyDescent="0.2">
      <c r="A151" s="99" t="s">
        <v>1177</v>
      </c>
      <c r="B151" s="63" t="s">
        <v>81</v>
      </c>
      <c r="C151" s="43" t="s">
        <v>79</v>
      </c>
      <c r="D151" s="44">
        <f>$D$11</f>
        <v>330.69</v>
      </c>
      <c r="E151" s="44">
        <f t="shared" ref="E151:AA151" si="86">$D$11</f>
        <v>330.69</v>
      </c>
      <c r="F151" s="44">
        <f t="shared" si="86"/>
        <v>330.69</v>
      </c>
      <c r="G151" s="44">
        <f t="shared" si="86"/>
        <v>330.69</v>
      </c>
      <c r="H151" s="44">
        <f t="shared" si="86"/>
        <v>330.69</v>
      </c>
      <c r="I151" s="44">
        <f t="shared" si="86"/>
        <v>330.69</v>
      </c>
      <c r="J151" s="44">
        <f t="shared" si="86"/>
        <v>330.69</v>
      </c>
      <c r="K151" s="44">
        <f t="shared" si="86"/>
        <v>330.69</v>
      </c>
      <c r="L151" s="44">
        <f t="shared" si="86"/>
        <v>330.69</v>
      </c>
      <c r="M151" s="44">
        <f t="shared" si="86"/>
        <v>330.69</v>
      </c>
      <c r="N151" s="44">
        <f t="shared" si="86"/>
        <v>330.69</v>
      </c>
      <c r="O151" s="44">
        <f t="shared" si="86"/>
        <v>330.69</v>
      </c>
      <c r="P151" s="44">
        <f t="shared" si="86"/>
        <v>330.69</v>
      </c>
      <c r="Q151" s="44">
        <f t="shared" si="86"/>
        <v>330.69</v>
      </c>
      <c r="R151" s="44">
        <f t="shared" si="86"/>
        <v>330.69</v>
      </c>
      <c r="S151" s="44">
        <f t="shared" si="86"/>
        <v>330.69</v>
      </c>
      <c r="T151" s="44">
        <f t="shared" si="86"/>
        <v>330.69</v>
      </c>
      <c r="U151" s="44">
        <f t="shared" si="86"/>
        <v>330.69</v>
      </c>
      <c r="V151" s="44">
        <f t="shared" si="86"/>
        <v>330.69</v>
      </c>
      <c r="W151" s="44">
        <f t="shared" si="86"/>
        <v>330.69</v>
      </c>
      <c r="X151" s="44">
        <f t="shared" si="86"/>
        <v>330.69</v>
      </c>
      <c r="Y151" s="44">
        <f t="shared" si="86"/>
        <v>330.69</v>
      </c>
      <c r="Z151" s="44">
        <f t="shared" si="86"/>
        <v>330.69</v>
      </c>
      <c r="AA151" s="44">
        <f t="shared" si="86"/>
        <v>330.69</v>
      </c>
    </row>
    <row r="152" spans="1:27" ht="12.75" customHeight="1" x14ac:dyDescent="0.2">
      <c r="A152" s="98" t="s">
        <v>1178</v>
      </c>
      <c r="B152" s="28" t="str">
        <f>"30"&amp;"."&amp;$B$663&amp;"."&amp;$B$664</f>
        <v>30.12.2023</v>
      </c>
      <c r="C152" s="90" t="s">
        <v>76</v>
      </c>
      <c r="D152" s="91">
        <f>ROUND(((D153+D154+D156+D155)/1000),5)</f>
        <v>1.5865</v>
      </c>
      <c r="E152" s="91">
        <f>ROUND(((E153+E154+E156+E155)/1000),5)</f>
        <v>1.53711</v>
      </c>
      <c r="F152" s="91">
        <f>ROUND(((F153+F154+F156+F155)/1000),5)</f>
        <v>1.5121500000000001</v>
      </c>
      <c r="G152" s="91">
        <f t="shared" ref="G152:AA152" si="87">ROUND(((G153+G154+G156+G155)/1000),5)</f>
        <v>1.49089</v>
      </c>
      <c r="H152" s="91">
        <f t="shared" si="87"/>
        <v>1.50692</v>
      </c>
      <c r="I152" s="91">
        <f t="shared" si="87"/>
        <v>1.51464</v>
      </c>
      <c r="J152" s="91">
        <f t="shared" si="87"/>
        <v>1.53816</v>
      </c>
      <c r="K152" s="91">
        <f t="shared" si="87"/>
        <v>1.64419</v>
      </c>
      <c r="L152" s="91">
        <f t="shared" si="87"/>
        <v>1.8638999999999999</v>
      </c>
      <c r="M152" s="91">
        <f t="shared" si="87"/>
        <v>2.00014</v>
      </c>
      <c r="N152" s="91">
        <f t="shared" si="87"/>
        <v>2.0602</v>
      </c>
      <c r="O152" s="91">
        <f t="shared" si="87"/>
        <v>2.0749900000000001</v>
      </c>
      <c r="P152" s="91">
        <f t="shared" si="87"/>
        <v>2.0728</v>
      </c>
      <c r="Q152" s="91">
        <f t="shared" si="87"/>
        <v>2.0716999999999999</v>
      </c>
      <c r="R152" s="91">
        <f t="shared" si="87"/>
        <v>2.0433400000000002</v>
      </c>
      <c r="S152" s="91">
        <f t="shared" si="87"/>
        <v>2.0336599999999998</v>
      </c>
      <c r="T152" s="91">
        <f t="shared" si="87"/>
        <v>2.0892300000000001</v>
      </c>
      <c r="U152" s="91">
        <f t="shared" si="87"/>
        <v>2.14344</v>
      </c>
      <c r="V152" s="91">
        <f t="shared" si="87"/>
        <v>2.1184599999999998</v>
      </c>
      <c r="W152" s="91">
        <f t="shared" si="87"/>
        <v>2.0771299999999999</v>
      </c>
      <c r="X152" s="91">
        <f t="shared" si="87"/>
        <v>2.0541200000000002</v>
      </c>
      <c r="Y152" s="91">
        <f t="shared" si="87"/>
        <v>1.9489399999999999</v>
      </c>
      <c r="Z152" s="91">
        <f t="shared" si="87"/>
        <v>1.7204699999999999</v>
      </c>
      <c r="AA152" s="91">
        <f t="shared" si="87"/>
        <v>1.58352</v>
      </c>
    </row>
    <row r="153" spans="1:27" ht="12.75" customHeight="1" outlineLevel="1" x14ac:dyDescent="0.2">
      <c r="A153" s="99" t="s">
        <v>1179</v>
      </c>
      <c r="B153" s="63" t="s">
        <v>238</v>
      </c>
      <c r="C153" s="43" t="s">
        <v>79</v>
      </c>
      <c r="D153" s="44">
        <v>1186.28</v>
      </c>
      <c r="E153" s="44">
        <v>1136.8900000000001</v>
      </c>
      <c r="F153" s="44">
        <v>1111.93</v>
      </c>
      <c r="G153" s="44">
        <v>1090.67</v>
      </c>
      <c r="H153" s="44">
        <v>1106.7</v>
      </c>
      <c r="I153" s="44">
        <v>1114.42</v>
      </c>
      <c r="J153" s="44">
        <v>1137.94</v>
      </c>
      <c r="K153" s="44">
        <v>1243.97</v>
      </c>
      <c r="L153" s="44">
        <v>1463.68</v>
      </c>
      <c r="M153" s="44">
        <v>1599.92</v>
      </c>
      <c r="N153" s="44">
        <v>1659.98</v>
      </c>
      <c r="O153" s="44">
        <v>1674.77</v>
      </c>
      <c r="P153" s="44">
        <v>1672.58</v>
      </c>
      <c r="Q153" s="44">
        <v>1671.48</v>
      </c>
      <c r="R153" s="44">
        <v>1643.12</v>
      </c>
      <c r="S153" s="44">
        <v>1633.44</v>
      </c>
      <c r="T153" s="44">
        <v>1689.01</v>
      </c>
      <c r="U153" s="44">
        <v>1743.22</v>
      </c>
      <c r="V153" s="44">
        <v>1718.24</v>
      </c>
      <c r="W153" s="44">
        <v>1676.91</v>
      </c>
      <c r="X153" s="44">
        <v>1653.9</v>
      </c>
      <c r="Y153" s="44">
        <v>1548.72</v>
      </c>
      <c r="Z153" s="44">
        <v>1320.25</v>
      </c>
      <c r="AA153" s="44">
        <v>1183.3</v>
      </c>
    </row>
    <row r="154" spans="1:27" ht="12.75" customHeight="1" outlineLevel="1" x14ac:dyDescent="0.2">
      <c r="A154" s="99" t="s">
        <v>1180</v>
      </c>
      <c r="B154" s="63" t="s">
        <v>90</v>
      </c>
      <c r="C154" s="43" t="s">
        <v>79</v>
      </c>
      <c r="D154" s="44">
        <f t="shared" ref="D154:AA154" si="88">$D$9</f>
        <v>66.180000000000007</v>
      </c>
      <c r="E154" s="44">
        <f t="shared" si="88"/>
        <v>66.180000000000007</v>
      </c>
      <c r="F154" s="44">
        <f t="shared" si="88"/>
        <v>66.180000000000007</v>
      </c>
      <c r="G154" s="44">
        <f t="shared" si="88"/>
        <v>66.180000000000007</v>
      </c>
      <c r="H154" s="44">
        <f t="shared" si="88"/>
        <v>66.180000000000007</v>
      </c>
      <c r="I154" s="44">
        <f t="shared" si="88"/>
        <v>66.180000000000007</v>
      </c>
      <c r="J154" s="44">
        <f t="shared" si="88"/>
        <v>66.180000000000007</v>
      </c>
      <c r="K154" s="44">
        <f t="shared" si="88"/>
        <v>66.180000000000007</v>
      </c>
      <c r="L154" s="44">
        <f t="shared" si="88"/>
        <v>66.180000000000007</v>
      </c>
      <c r="M154" s="44">
        <f t="shared" si="88"/>
        <v>66.180000000000007</v>
      </c>
      <c r="N154" s="44">
        <f t="shared" si="88"/>
        <v>66.180000000000007</v>
      </c>
      <c r="O154" s="44">
        <f t="shared" si="88"/>
        <v>66.180000000000007</v>
      </c>
      <c r="P154" s="44">
        <f t="shared" si="88"/>
        <v>66.180000000000007</v>
      </c>
      <c r="Q154" s="44">
        <f t="shared" si="88"/>
        <v>66.180000000000007</v>
      </c>
      <c r="R154" s="44">
        <f t="shared" si="88"/>
        <v>66.180000000000007</v>
      </c>
      <c r="S154" s="44">
        <f t="shared" si="88"/>
        <v>66.180000000000007</v>
      </c>
      <c r="T154" s="44">
        <f t="shared" si="88"/>
        <v>66.180000000000007</v>
      </c>
      <c r="U154" s="44">
        <f t="shared" si="88"/>
        <v>66.180000000000007</v>
      </c>
      <c r="V154" s="44">
        <f t="shared" si="88"/>
        <v>66.180000000000007</v>
      </c>
      <c r="W154" s="44">
        <f t="shared" si="88"/>
        <v>66.180000000000007</v>
      </c>
      <c r="X154" s="44">
        <f t="shared" si="88"/>
        <v>66.180000000000007</v>
      </c>
      <c r="Y154" s="44">
        <f t="shared" si="88"/>
        <v>66.180000000000007</v>
      </c>
      <c r="Z154" s="44">
        <f t="shared" si="88"/>
        <v>66.180000000000007</v>
      </c>
      <c r="AA154" s="44">
        <f t="shared" si="88"/>
        <v>66.180000000000007</v>
      </c>
    </row>
    <row r="155" spans="1:27" ht="12.75" customHeight="1" outlineLevel="1" x14ac:dyDescent="0.2">
      <c r="A155" s="99" t="s">
        <v>1181</v>
      </c>
      <c r="B155" s="63" t="s">
        <v>83</v>
      </c>
      <c r="C155" s="43" t="s">
        <v>79</v>
      </c>
      <c r="D155" s="44">
        <v>3.35</v>
      </c>
      <c r="E155" s="44">
        <v>3.35</v>
      </c>
      <c r="F155" s="44">
        <v>3.35</v>
      </c>
      <c r="G155" s="44">
        <v>3.35</v>
      </c>
      <c r="H155" s="44">
        <v>3.35</v>
      </c>
      <c r="I155" s="44">
        <v>3.35</v>
      </c>
      <c r="J155" s="44">
        <v>3.35</v>
      </c>
      <c r="K155" s="44">
        <v>3.35</v>
      </c>
      <c r="L155" s="44">
        <v>3.35</v>
      </c>
      <c r="M155" s="44">
        <v>3.35</v>
      </c>
      <c r="N155" s="44">
        <v>3.35</v>
      </c>
      <c r="O155" s="44">
        <v>3.35</v>
      </c>
      <c r="P155" s="44">
        <v>3.35</v>
      </c>
      <c r="Q155" s="44">
        <v>3.35</v>
      </c>
      <c r="R155" s="44">
        <v>3.35</v>
      </c>
      <c r="S155" s="44">
        <v>3.35</v>
      </c>
      <c r="T155" s="44">
        <v>3.35</v>
      </c>
      <c r="U155" s="44">
        <v>3.35</v>
      </c>
      <c r="V155" s="44">
        <v>3.35</v>
      </c>
      <c r="W155" s="44">
        <v>3.35</v>
      </c>
      <c r="X155" s="44">
        <v>3.35</v>
      </c>
      <c r="Y155" s="44">
        <v>3.35</v>
      </c>
      <c r="Z155" s="44">
        <v>3.35</v>
      </c>
      <c r="AA155" s="44">
        <v>3.35</v>
      </c>
    </row>
    <row r="156" spans="1:27" ht="12.75" customHeight="1" outlineLevel="1" x14ac:dyDescent="0.2">
      <c r="A156" s="99" t="s">
        <v>1182</v>
      </c>
      <c r="B156" s="63" t="s">
        <v>81</v>
      </c>
      <c r="C156" s="43" t="s">
        <v>79</v>
      </c>
      <c r="D156" s="44">
        <f>$D$11</f>
        <v>330.69</v>
      </c>
      <c r="E156" s="44">
        <f t="shared" ref="E156:AA156" si="89">$D$11</f>
        <v>330.69</v>
      </c>
      <c r="F156" s="44">
        <f t="shared" si="89"/>
        <v>330.69</v>
      </c>
      <c r="G156" s="44">
        <f t="shared" si="89"/>
        <v>330.69</v>
      </c>
      <c r="H156" s="44">
        <f t="shared" si="89"/>
        <v>330.69</v>
      </c>
      <c r="I156" s="44">
        <f t="shared" si="89"/>
        <v>330.69</v>
      </c>
      <c r="J156" s="44">
        <f t="shared" si="89"/>
        <v>330.69</v>
      </c>
      <c r="K156" s="44">
        <f t="shared" si="89"/>
        <v>330.69</v>
      </c>
      <c r="L156" s="44">
        <f t="shared" si="89"/>
        <v>330.69</v>
      </c>
      <c r="M156" s="44">
        <f t="shared" si="89"/>
        <v>330.69</v>
      </c>
      <c r="N156" s="44">
        <f t="shared" si="89"/>
        <v>330.69</v>
      </c>
      <c r="O156" s="44">
        <f t="shared" si="89"/>
        <v>330.69</v>
      </c>
      <c r="P156" s="44">
        <f t="shared" si="89"/>
        <v>330.69</v>
      </c>
      <c r="Q156" s="44">
        <f t="shared" si="89"/>
        <v>330.69</v>
      </c>
      <c r="R156" s="44">
        <f t="shared" si="89"/>
        <v>330.69</v>
      </c>
      <c r="S156" s="44">
        <f t="shared" si="89"/>
        <v>330.69</v>
      </c>
      <c r="T156" s="44">
        <f t="shared" si="89"/>
        <v>330.69</v>
      </c>
      <c r="U156" s="44">
        <f t="shared" si="89"/>
        <v>330.69</v>
      </c>
      <c r="V156" s="44">
        <f t="shared" si="89"/>
        <v>330.69</v>
      </c>
      <c r="W156" s="44">
        <f t="shared" si="89"/>
        <v>330.69</v>
      </c>
      <c r="X156" s="44">
        <f t="shared" si="89"/>
        <v>330.69</v>
      </c>
      <c r="Y156" s="44">
        <f t="shared" si="89"/>
        <v>330.69</v>
      </c>
      <c r="Z156" s="44">
        <f t="shared" si="89"/>
        <v>330.69</v>
      </c>
      <c r="AA156" s="44">
        <f t="shared" si="89"/>
        <v>330.69</v>
      </c>
    </row>
    <row r="157" spans="1:27" ht="12.75" customHeight="1" x14ac:dyDescent="0.2">
      <c r="A157" s="98" t="s">
        <v>1183</v>
      </c>
      <c r="B157" s="28" t="str">
        <f>"31"&amp;"."&amp;$B$663&amp;"."&amp;$B$664</f>
        <v>31.12.2023</v>
      </c>
      <c r="C157" s="90" t="s">
        <v>76</v>
      </c>
      <c r="D157" s="91">
        <f>ROUND(((D158+D159+D161+D160)/1000),5)</f>
        <v>1.57491</v>
      </c>
      <c r="E157" s="91">
        <f>ROUND(((E158+E159+E161+E160)/1000),5)</f>
        <v>1.5233099999999999</v>
      </c>
      <c r="F157" s="91">
        <f>ROUND(((F158+F159+F161+F160)/1000),5)</f>
        <v>1.45888</v>
      </c>
      <c r="G157" s="91">
        <f t="shared" ref="G157:AA157" si="90">ROUND(((G158+G159+G161+G160)/1000),5)</f>
        <v>1.37527</v>
      </c>
      <c r="H157" s="91">
        <f t="shared" si="90"/>
        <v>1.4157200000000001</v>
      </c>
      <c r="I157" s="91">
        <f t="shared" si="90"/>
        <v>1.44479</v>
      </c>
      <c r="J157" s="91">
        <f t="shared" si="90"/>
        <v>1.44323</v>
      </c>
      <c r="K157" s="91">
        <f t="shared" si="90"/>
        <v>1.5306999999999999</v>
      </c>
      <c r="L157" s="91">
        <f t="shared" si="90"/>
        <v>1.66387</v>
      </c>
      <c r="M157" s="91">
        <f t="shared" si="90"/>
        <v>1.8443700000000001</v>
      </c>
      <c r="N157" s="91">
        <f t="shared" si="90"/>
        <v>1.91265</v>
      </c>
      <c r="O157" s="91">
        <f t="shared" si="90"/>
        <v>1.9375</v>
      </c>
      <c r="P157" s="91">
        <f t="shared" si="90"/>
        <v>1.93713</v>
      </c>
      <c r="Q157" s="91">
        <f t="shared" si="90"/>
        <v>1.93825</v>
      </c>
      <c r="R157" s="91">
        <f t="shared" si="90"/>
        <v>1.9192400000000001</v>
      </c>
      <c r="S157" s="91">
        <f t="shared" si="90"/>
        <v>1.91343</v>
      </c>
      <c r="T157" s="91">
        <f t="shared" si="90"/>
        <v>1.96086</v>
      </c>
      <c r="U157" s="91">
        <f t="shared" si="90"/>
        <v>2.0324399999999998</v>
      </c>
      <c r="V157" s="91">
        <f t="shared" si="90"/>
        <v>1.9932399999999999</v>
      </c>
      <c r="W157" s="91">
        <f t="shared" si="90"/>
        <v>1.97037</v>
      </c>
      <c r="X157" s="91">
        <f t="shared" si="90"/>
        <v>1.9652799999999999</v>
      </c>
      <c r="Y157" s="91">
        <f t="shared" si="90"/>
        <v>1.9028</v>
      </c>
      <c r="Z157" s="91">
        <f t="shared" si="90"/>
        <v>1.6865300000000001</v>
      </c>
      <c r="AA157" s="91">
        <f t="shared" si="90"/>
        <v>1.59372</v>
      </c>
    </row>
    <row r="158" spans="1:27" ht="12.75" customHeight="1" outlineLevel="1" x14ac:dyDescent="0.2">
      <c r="A158" s="99" t="s">
        <v>1184</v>
      </c>
      <c r="B158" s="63" t="s">
        <v>238</v>
      </c>
      <c r="C158" s="43" t="s">
        <v>79</v>
      </c>
      <c r="D158" s="44">
        <v>1174.69</v>
      </c>
      <c r="E158" s="44">
        <v>1123.0899999999999</v>
      </c>
      <c r="F158" s="44">
        <v>1058.6600000000001</v>
      </c>
      <c r="G158" s="44">
        <v>975.05</v>
      </c>
      <c r="H158" s="44">
        <v>1015.5</v>
      </c>
      <c r="I158" s="44">
        <v>1044.57</v>
      </c>
      <c r="J158" s="44">
        <v>1043.01</v>
      </c>
      <c r="K158" s="44">
        <v>1130.48</v>
      </c>
      <c r="L158" s="44">
        <v>1263.6500000000001</v>
      </c>
      <c r="M158" s="44">
        <v>1444.15</v>
      </c>
      <c r="N158" s="44">
        <v>1512.43</v>
      </c>
      <c r="O158" s="44">
        <v>1537.28</v>
      </c>
      <c r="P158" s="44">
        <v>1536.91</v>
      </c>
      <c r="Q158" s="44">
        <v>1538.03</v>
      </c>
      <c r="R158" s="44">
        <v>1519.02</v>
      </c>
      <c r="S158" s="44">
        <v>1513.21</v>
      </c>
      <c r="T158" s="44">
        <v>1560.64</v>
      </c>
      <c r="U158" s="44">
        <v>1632.22</v>
      </c>
      <c r="V158" s="44">
        <v>1593.02</v>
      </c>
      <c r="W158" s="44">
        <v>1570.15</v>
      </c>
      <c r="X158" s="44">
        <v>1565.06</v>
      </c>
      <c r="Y158" s="44">
        <v>1502.58</v>
      </c>
      <c r="Z158" s="44">
        <v>1286.31</v>
      </c>
      <c r="AA158" s="44">
        <v>1193.5</v>
      </c>
    </row>
    <row r="159" spans="1:27" ht="12.75" customHeight="1" outlineLevel="1" x14ac:dyDescent="0.2">
      <c r="A159" s="99" t="s">
        <v>1185</v>
      </c>
      <c r="B159" s="63" t="s">
        <v>90</v>
      </c>
      <c r="C159" s="43" t="s">
        <v>79</v>
      </c>
      <c r="D159" s="44">
        <f t="shared" ref="D159:AA159" si="91">$D$9</f>
        <v>66.180000000000007</v>
      </c>
      <c r="E159" s="44">
        <f t="shared" si="91"/>
        <v>66.180000000000007</v>
      </c>
      <c r="F159" s="44">
        <f t="shared" si="91"/>
        <v>66.180000000000007</v>
      </c>
      <c r="G159" s="44">
        <f t="shared" si="91"/>
        <v>66.180000000000007</v>
      </c>
      <c r="H159" s="44">
        <f t="shared" si="91"/>
        <v>66.180000000000007</v>
      </c>
      <c r="I159" s="44">
        <f t="shared" si="91"/>
        <v>66.180000000000007</v>
      </c>
      <c r="J159" s="44">
        <f t="shared" si="91"/>
        <v>66.180000000000007</v>
      </c>
      <c r="K159" s="44">
        <f t="shared" si="91"/>
        <v>66.180000000000007</v>
      </c>
      <c r="L159" s="44">
        <f t="shared" si="91"/>
        <v>66.180000000000007</v>
      </c>
      <c r="M159" s="44">
        <f t="shared" si="91"/>
        <v>66.180000000000007</v>
      </c>
      <c r="N159" s="44">
        <f t="shared" si="91"/>
        <v>66.180000000000007</v>
      </c>
      <c r="O159" s="44">
        <f t="shared" si="91"/>
        <v>66.180000000000007</v>
      </c>
      <c r="P159" s="44">
        <f t="shared" si="91"/>
        <v>66.180000000000007</v>
      </c>
      <c r="Q159" s="44">
        <f t="shared" si="91"/>
        <v>66.180000000000007</v>
      </c>
      <c r="R159" s="44">
        <f t="shared" si="91"/>
        <v>66.180000000000007</v>
      </c>
      <c r="S159" s="44">
        <f t="shared" si="91"/>
        <v>66.180000000000007</v>
      </c>
      <c r="T159" s="44">
        <f t="shared" si="91"/>
        <v>66.180000000000007</v>
      </c>
      <c r="U159" s="44">
        <f t="shared" si="91"/>
        <v>66.180000000000007</v>
      </c>
      <c r="V159" s="44">
        <f t="shared" si="91"/>
        <v>66.180000000000007</v>
      </c>
      <c r="W159" s="44">
        <f t="shared" si="91"/>
        <v>66.180000000000007</v>
      </c>
      <c r="X159" s="44">
        <f t="shared" si="91"/>
        <v>66.180000000000007</v>
      </c>
      <c r="Y159" s="44">
        <f t="shared" si="91"/>
        <v>66.180000000000007</v>
      </c>
      <c r="Z159" s="44">
        <f t="shared" si="91"/>
        <v>66.180000000000007</v>
      </c>
      <c r="AA159" s="44">
        <f t="shared" si="91"/>
        <v>66.180000000000007</v>
      </c>
    </row>
    <row r="160" spans="1:27" ht="12.75" customHeight="1" outlineLevel="1" x14ac:dyDescent="0.2">
      <c r="A160" s="99" t="s">
        <v>1186</v>
      </c>
      <c r="B160" s="63" t="s">
        <v>83</v>
      </c>
      <c r="C160" s="43" t="s">
        <v>79</v>
      </c>
      <c r="D160" s="44">
        <v>3.35</v>
      </c>
      <c r="E160" s="44">
        <v>3.35</v>
      </c>
      <c r="F160" s="44">
        <v>3.35</v>
      </c>
      <c r="G160" s="44">
        <v>3.35</v>
      </c>
      <c r="H160" s="44">
        <v>3.35</v>
      </c>
      <c r="I160" s="44">
        <v>3.35</v>
      </c>
      <c r="J160" s="44">
        <v>3.35</v>
      </c>
      <c r="K160" s="44">
        <v>3.35</v>
      </c>
      <c r="L160" s="44">
        <v>3.35</v>
      </c>
      <c r="M160" s="44">
        <v>3.35</v>
      </c>
      <c r="N160" s="44">
        <v>3.35</v>
      </c>
      <c r="O160" s="44">
        <v>3.35</v>
      </c>
      <c r="P160" s="44">
        <v>3.35</v>
      </c>
      <c r="Q160" s="44">
        <v>3.35</v>
      </c>
      <c r="R160" s="44">
        <v>3.35</v>
      </c>
      <c r="S160" s="44">
        <v>3.35</v>
      </c>
      <c r="T160" s="44">
        <v>3.35</v>
      </c>
      <c r="U160" s="44">
        <v>3.35</v>
      </c>
      <c r="V160" s="44">
        <v>3.35</v>
      </c>
      <c r="W160" s="44">
        <v>3.35</v>
      </c>
      <c r="X160" s="44">
        <v>3.35</v>
      </c>
      <c r="Y160" s="44">
        <v>3.35</v>
      </c>
      <c r="Z160" s="44">
        <v>3.35</v>
      </c>
      <c r="AA160" s="44">
        <v>3.35</v>
      </c>
    </row>
    <row r="161" spans="1:27" ht="12.75" customHeight="1" outlineLevel="1" x14ac:dyDescent="0.2">
      <c r="A161" s="99" t="s">
        <v>1187</v>
      </c>
      <c r="B161" s="63" t="s">
        <v>81</v>
      </c>
      <c r="C161" s="43" t="s">
        <v>79</v>
      </c>
      <c r="D161" s="44">
        <f>$D$11</f>
        <v>330.69</v>
      </c>
      <c r="E161" s="44">
        <f t="shared" ref="E161:AA161" si="92">$D$11</f>
        <v>330.69</v>
      </c>
      <c r="F161" s="44">
        <f t="shared" si="92"/>
        <v>330.69</v>
      </c>
      <c r="G161" s="44">
        <f t="shared" si="92"/>
        <v>330.69</v>
      </c>
      <c r="H161" s="44">
        <f t="shared" si="92"/>
        <v>330.69</v>
      </c>
      <c r="I161" s="44">
        <f t="shared" si="92"/>
        <v>330.69</v>
      </c>
      <c r="J161" s="44">
        <f t="shared" si="92"/>
        <v>330.69</v>
      </c>
      <c r="K161" s="44">
        <f t="shared" si="92"/>
        <v>330.69</v>
      </c>
      <c r="L161" s="44">
        <f t="shared" si="92"/>
        <v>330.69</v>
      </c>
      <c r="M161" s="44">
        <f t="shared" si="92"/>
        <v>330.69</v>
      </c>
      <c r="N161" s="44">
        <f t="shared" si="92"/>
        <v>330.69</v>
      </c>
      <c r="O161" s="44">
        <f t="shared" si="92"/>
        <v>330.69</v>
      </c>
      <c r="P161" s="44">
        <f t="shared" si="92"/>
        <v>330.69</v>
      </c>
      <c r="Q161" s="44">
        <f t="shared" si="92"/>
        <v>330.69</v>
      </c>
      <c r="R161" s="44">
        <f t="shared" si="92"/>
        <v>330.69</v>
      </c>
      <c r="S161" s="44">
        <f t="shared" si="92"/>
        <v>330.69</v>
      </c>
      <c r="T161" s="44">
        <f t="shared" si="92"/>
        <v>330.69</v>
      </c>
      <c r="U161" s="44">
        <f t="shared" si="92"/>
        <v>330.69</v>
      </c>
      <c r="V161" s="44">
        <f t="shared" si="92"/>
        <v>330.69</v>
      </c>
      <c r="W161" s="44">
        <f t="shared" si="92"/>
        <v>330.69</v>
      </c>
      <c r="X161" s="44">
        <f t="shared" si="92"/>
        <v>330.69</v>
      </c>
      <c r="Y161" s="44">
        <f t="shared" si="92"/>
        <v>330.69</v>
      </c>
      <c r="Z161" s="44">
        <f t="shared" si="92"/>
        <v>330.69</v>
      </c>
      <c r="AA161" s="44">
        <f t="shared" si="92"/>
        <v>330.69</v>
      </c>
    </row>
    <row r="162" spans="1:27" ht="12.75" customHeight="1" x14ac:dyDescent="0.2">
      <c r="A162" s="100"/>
      <c r="B162" s="101" t="s">
        <v>392</v>
      </c>
      <c r="C162" s="102"/>
      <c r="D162" s="103"/>
      <c r="E162" s="103"/>
      <c r="F162" s="103"/>
      <c r="G162" s="103"/>
      <c r="I162" s="39"/>
    </row>
    <row r="163" spans="1:27" ht="12.75" customHeight="1" x14ac:dyDescent="0.2">
      <c r="A163" s="100"/>
      <c r="B163" s="101" t="s">
        <v>392</v>
      </c>
      <c r="C163" s="102"/>
      <c r="D163" s="103"/>
      <c r="E163" s="103"/>
      <c r="F163" s="103"/>
      <c r="G163" s="103"/>
      <c r="I163" s="39"/>
    </row>
    <row r="164" spans="1:27" x14ac:dyDescent="0.2">
      <c r="A164" s="175" t="s">
        <v>393</v>
      </c>
      <c r="B164" s="176"/>
      <c r="C164" s="176"/>
      <c r="D164" s="176"/>
      <c r="E164" s="176"/>
      <c r="F164" s="176"/>
      <c r="G164" s="176"/>
      <c r="H164" s="176"/>
      <c r="I164" s="176"/>
      <c r="J164" s="176"/>
      <c r="K164" s="176"/>
      <c r="L164" s="176"/>
      <c r="M164" s="176"/>
      <c r="N164" s="176"/>
      <c r="O164" s="176"/>
      <c r="P164" s="176"/>
      <c r="Q164" s="176"/>
      <c r="R164" s="176"/>
      <c r="S164" s="176"/>
      <c r="T164" s="176"/>
      <c r="U164" s="176"/>
      <c r="V164" s="176"/>
      <c r="W164" s="176"/>
      <c r="X164" s="176"/>
      <c r="Y164" s="176"/>
      <c r="Z164" s="176"/>
      <c r="AA164" s="177"/>
    </row>
    <row r="165" spans="1:27" ht="27" customHeight="1" x14ac:dyDescent="0.2">
      <c r="A165" s="26" t="s">
        <v>64</v>
      </c>
      <c r="B165" s="27" t="s">
        <v>210</v>
      </c>
      <c r="C165" s="26" t="s">
        <v>211</v>
      </c>
      <c r="D165" s="27" t="s">
        <v>212</v>
      </c>
      <c r="E165" s="27" t="s">
        <v>213</v>
      </c>
      <c r="F165" s="27" t="s">
        <v>214</v>
      </c>
      <c r="G165" s="27" t="s">
        <v>215</v>
      </c>
      <c r="H165" s="27" t="s">
        <v>216</v>
      </c>
      <c r="I165" s="27" t="s">
        <v>217</v>
      </c>
      <c r="J165" s="27" t="s">
        <v>218</v>
      </c>
      <c r="K165" s="27" t="s">
        <v>219</v>
      </c>
      <c r="L165" s="27" t="s">
        <v>220</v>
      </c>
      <c r="M165" s="27" t="s">
        <v>221</v>
      </c>
      <c r="N165" s="27" t="s">
        <v>222</v>
      </c>
      <c r="O165" s="27" t="s">
        <v>223</v>
      </c>
      <c r="P165" s="27" t="s">
        <v>224</v>
      </c>
      <c r="Q165" s="27" t="s">
        <v>225</v>
      </c>
      <c r="R165" s="27" t="s">
        <v>226</v>
      </c>
      <c r="S165" s="27" t="s">
        <v>227</v>
      </c>
      <c r="T165" s="27" t="s">
        <v>228</v>
      </c>
      <c r="U165" s="27" t="s">
        <v>229</v>
      </c>
      <c r="V165" s="27" t="s">
        <v>230</v>
      </c>
      <c r="W165" s="27" t="s">
        <v>231</v>
      </c>
      <c r="X165" s="27" t="s">
        <v>232</v>
      </c>
      <c r="Y165" s="27" t="s">
        <v>233</v>
      </c>
      <c r="Z165" s="27" t="s">
        <v>234</v>
      </c>
      <c r="AA165" s="27" t="s">
        <v>235</v>
      </c>
    </row>
    <row r="166" spans="1:27" x14ac:dyDescent="0.2">
      <c r="A166" s="98" t="s">
        <v>1188</v>
      </c>
      <c r="B166" s="28" t="str">
        <f>"01"&amp;"."&amp;$B$663&amp;"."&amp;$B$664</f>
        <v>01.12.2023</v>
      </c>
      <c r="C166" s="90" t="s">
        <v>76</v>
      </c>
      <c r="D166" s="91">
        <f>ROUND(((D167+D168+D170+D169)/1000),5)</f>
        <v>1.71071</v>
      </c>
      <c r="E166" s="91">
        <f>ROUND(((E167+E168+E170+E169)/1000),5)</f>
        <v>1.6231100000000001</v>
      </c>
      <c r="F166" s="91">
        <f>ROUND(((F167+F168+F170+F169)/1000),5)</f>
        <v>1.58057</v>
      </c>
      <c r="G166" s="91">
        <f t="shared" ref="G166:AA166" si="93">ROUND(((G167+G168+G170+G169)/1000),5)</f>
        <v>1.5618700000000001</v>
      </c>
      <c r="H166" s="91">
        <f t="shared" si="93"/>
        <v>1.6180699999999999</v>
      </c>
      <c r="I166" s="91">
        <f t="shared" si="93"/>
        <v>1.7491000000000001</v>
      </c>
      <c r="J166" s="91">
        <f t="shared" si="93"/>
        <v>1.9255199999999999</v>
      </c>
      <c r="K166" s="91">
        <f t="shared" si="93"/>
        <v>2.17679</v>
      </c>
      <c r="L166" s="91">
        <f t="shared" si="93"/>
        <v>2.3369800000000001</v>
      </c>
      <c r="M166" s="91">
        <f t="shared" si="93"/>
        <v>2.4445299999999999</v>
      </c>
      <c r="N166" s="91">
        <f t="shared" si="93"/>
        <v>2.48326</v>
      </c>
      <c r="O166" s="91">
        <f t="shared" si="93"/>
        <v>2.5579000000000001</v>
      </c>
      <c r="P166" s="91">
        <f t="shared" si="93"/>
        <v>2.52508</v>
      </c>
      <c r="Q166" s="91">
        <f t="shared" si="93"/>
        <v>2.5556299999999998</v>
      </c>
      <c r="R166" s="91">
        <f t="shared" si="93"/>
        <v>2.5366900000000001</v>
      </c>
      <c r="S166" s="91">
        <f t="shared" si="93"/>
        <v>2.5697999999999999</v>
      </c>
      <c r="T166" s="91">
        <f t="shared" si="93"/>
        <v>2.4829300000000001</v>
      </c>
      <c r="U166" s="91">
        <f t="shared" si="93"/>
        <v>2.4853200000000002</v>
      </c>
      <c r="V166" s="91">
        <f t="shared" si="93"/>
        <v>2.4810300000000001</v>
      </c>
      <c r="W166" s="91">
        <f t="shared" si="93"/>
        <v>2.4020999999999999</v>
      </c>
      <c r="X166" s="91">
        <f t="shared" si="93"/>
        <v>2.3348100000000001</v>
      </c>
      <c r="Y166" s="91">
        <f t="shared" si="93"/>
        <v>2.21075</v>
      </c>
      <c r="Z166" s="91">
        <f t="shared" si="93"/>
        <v>2.0071099999999999</v>
      </c>
      <c r="AA166" s="91">
        <f t="shared" si="93"/>
        <v>1.86995</v>
      </c>
    </row>
    <row r="167" spans="1:27" ht="12.75" customHeight="1" outlineLevel="1" x14ac:dyDescent="0.2">
      <c r="A167" s="99" t="s">
        <v>1189</v>
      </c>
      <c r="B167" s="63" t="s">
        <v>238</v>
      </c>
      <c r="C167" s="43" t="s">
        <v>79</v>
      </c>
      <c r="D167" s="44">
        <v>1263.55</v>
      </c>
      <c r="E167" s="44">
        <v>1175.95</v>
      </c>
      <c r="F167" s="44">
        <v>1133.4100000000001</v>
      </c>
      <c r="G167" s="44">
        <v>1114.71</v>
      </c>
      <c r="H167" s="44">
        <v>1170.9100000000001</v>
      </c>
      <c r="I167" s="44">
        <v>1301.94</v>
      </c>
      <c r="J167" s="44">
        <v>1478.36</v>
      </c>
      <c r="K167" s="44">
        <v>1729.63</v>
      </c>
      <c r="L167" s="44">
        <v>1889.82</v>
      </c>
      <c r="M167" s="44">
        <v>1997.37</v>
      </c>
      <c r="N167" s="44">
        <v>2036.1</v>
      </c>
      <c r="O167" s="44">
        <v>2110.7399999999998</v>
      </c>
      <c r="P167" s="44">
        <v>2077.92</v>
      </c>
      <c r="Q167" s="44">
        <v>2108.4699999999998</v>
      </c>
      <c r="R167" s="44">
        <v>2089.5300000000002</v>
      </c>
      <c r="S167" s="44">
        <v>2122.64</v>
      </c>
      <c r="T167" s="44">
        <v>2035.77</v>
      </c>
      <c r="U167" s="44">
        <v>2038.16</v>
      </c>
      <c r="V167" s="44">
        <v>2033.87</v>
      </c>
      <c r="W167" s="44">
        <v>1954.94</v>
      </c>
      <c r="X167" s="44">
        <v>1887.65</v>
      </c>
      <c r="Y167" s="44">
        <v>1763.59</v>
      </c>
      <c r="Z167" s="44">
        <v>1559.95</v>
      </c>
      <c r="AA167" s="44">
        <v>1422.79</v>
      </c>
    </row>
    <row r="168" spans="1:27" ht="12.75" customHeight="1" outlineLevel="1" x14ac:dyDescent="0.2">
      <c r="A168" s="99" t="s">
        <v>1190</v>
      </c>
      <c r="B168" s="63" t="s">
        <v>90</v>
      </c>
      <c r="C168" s="43" t="s">
        <v>79</v>
      </c>
      <c r="D168" s="44">
        <v>113.12</v>
      </c>
      <c r="E168" s="44">
        <f>$D$168</f>
        <v>113.12</v>
      </c>
      <c r="F168" s="44">
        <f t="shared" ref="F168:AA168" si="94">$D$168</f>
        <v>113.12</v>
      </c>
      <c r="G168" s="44">
        <f t="shared" si="94"/>
        <v>113.12</v>
      </c>
      <c r="H168" s="44">
        <f t="shared" si="94"/>
        <v>113.12</v>
      </c>
      <c r="I168" s="44">
        <f t="shared" si="94"/>
        <v>113.12</v>
      </c>
      <c r="J168" s="44">
        <f t="shared" si="94"/>
        <v>113.12</v>
      </c>
      <c r="K168" s="44">
        <f t="shared" si="94"/>
        <v>113.12</v>
      </c>
      <c r="L168" s="44">
        <f t="shared" si="94"/>
        <v>113.12</v>
      </c>
      <c r="M168" s="44">
        <f t="shared" si="94"/>
        <v>113.12</v>
      </c>
      <c r="N168" s="44">
        <f t="shared" si="94"/>
        <v>113.12</v>
      </c>
      <c r="O168" s="44">
        <f t="shared" si="94"/>
        <v>113.12</v>
      </c>
      <c r="P168" s="44">
        <f t="shared" si="94"/>
        <v>113.12</v>
      </c>
      <c r="Q168" s="44">
        <f t="shared" si="94"/>
        <v>113.12</v>
      </c>
      <c r="R168" s="44">
        <f t="shared" si="94"/>
        <v>113.12</v>
      </c>
      <c r="S168" s="44">
        <f t="shared" si="94"/>
        <v>113.12</v>
      </c>
      <c r="T168" s="44">
        <f t="shared" si="94"/>
        <v>113.12</v>
      </c>
      <c r="U168" s="44">
        <f t="shared" si="94"/>
        <v>113.12</v>
      </c>
      <c r="V168" s="44">
        <f t="shared" si="94"/>
        <v>113.12</v>
      </c>
      <c r="W168" s="44">
        <f t="shared" si="94"/>
        <v>113.12</v>
      </c>
      <c r="X168" s="44">
        <f t="shared" si="94"/>
        <v>113.12</v>
      </c>
      <c r="Y168" s="44">
        <f t="shared" si="94"/>
        <v>113.12</v>
      </c>
      <c r="Z168" s="44">
        <f t="shared" si="94"/>
        <v>113.12</v>
      </c>
      <c r="AA168" s="44">
        <f t="shared" si="94"/>
        <v>113.12</v>
      </c>
    </row>
    <row r="169" spans="1:27" ht="12.75" customHeight="1" outlineLevel="1" x14ac:dyDescent="0.2">
      <c r="A169" s="99" t="s">
        <v>1191</v>
      </c>
      <c r="B169" s="63" t="s">
        <v>83</v>
      </c>
      <c r="C169" s="43" t="s">
        <v>79</v>
      </c>
      <c r="D169" s="44">
        <v>3.35</v>
      </c>
      <c r="E169" s="44">
        <v>3.35</v>
      </c>
      <c r="F169" s="44">
        <v>3.35</v>
      </c>
      <c r="G169" s="44">
        <v>3.35</v>
      </c>
      <c r="H169" s="44">
        <v>3.35</v>
      </c>
      <c r="I169" s="44">
        <v>3.35</v>
      </c>
      <c r="J169" s="44">
        <v>3.35</v>
      </c>
      <c r="K169" s="44">
        <v>3.35</v>
      </c>
      <c r="L169" s="44">
        <v>3.35</v>
      </c>
      <c r="M169" s="44">
        <v>3.35</v>
      </c>
      <c r="N169" s="44">
        <v>3.35</v>
      </c>
      <c r="O169" s="44">
        <v>3.35</v>
      </c>
      <c r="P169" s="44">
        <v>3.35</v>
      </c>
      <c r="Q169" s="44">
        <v>3.35</v>
      </c>
      <c r="R169" s="44">
        <v>3.35</v>
      </c>
      <c r="S169" s="44">
        <v>3.35</v>
      </c>
      <c r="T169" s="44">
        <v>3.35</v>
      </c>
      <c r="U169" s="44">
        <v>3.35</v>
      </c>
      <c r="V169" s="44">
        <v>3.35</v>
      </c>
      <c r="W169" s="44">
        <v>3.35</v>
      </c>
      <c r="X169" s="44">
        <v>3.35</v>
      </c>
      <c r="Y169" s="44">
        <v>3.35</v>
      </c>
      <c r="Z169" s="44">
        <v>3.35</v>
      </c>
      <c r="AA169" s="44">
        <v>3.35</v>
      </c>
    </row>
    <row r="170" spans="1:27" ht="12.75" customHeight="1" outlineLevel="1" x14ac:dyDescent="0.2">
      <c r="A170" s="99" t="s">
        <v>1192</v>
      </c>
      <c r="B170" s="63" t="s">
        <v>81</v>
      </c>
      <c r="C170" s="43" t="s">
        <v>79</v>
      </c>
      <c r="D170" s="44">
        <f>$D$11</f>
        <v>330.69</v>
      </c>
      <c r="E170" s="44">
        <f t="shared" ref="E170:AA170" si="95">$D$11</f>
        <v>330.69</v>
      </c>
      <c r="F170" s="44">
        <f t="shared" si="95"/>
        <v>330.69</v>
      </c>
      <c r="G170" s="44">
        <f t="shared" si="95"/>
        <v>330.69</v>
      </c>
      <c r="H170" s="44">
        <f t="shared" si="95"/>
        <v>330.69</v>
      </c>
      <c r="I170" s="44">
        <f t="shared" si="95"/>
        <v>330.69</v>
      </c>
      <c r="J170" s="44">
        <f t="shared" si="95"/>
        <v>330.69</v>
      </c>
      <c r="K170" s="44">
        <f t="shared" si="95"/>
        <v>330.69</v>
      </c>
      <c r="L170" s="44">
        <f t="shared" si="95"/>
        <v>330.69</v>
      </c>
      <c r="M170" s="44">
        <f t="shared" si="95"/>
        <v>330.69</v>
      </c>
      <c r="N170" s="44">
        <f t="shared" si="95"/>
        <v>330.69</v>
      </c>
      <c r="O170" s="44">
        <f t="shared" si="95"/>
        <v>330.69</v>
      </c>
      <c r="P170" s="44">
        <f t="shared" si="95"/>
        <v>330.69</v>
      </c>
      <c r="Q170" s="44">
        <f t="shared" si="95"/>
        <v>330.69</v>
      </c>
      <c r="R170" s="44">
        <f t="shared" si="95"/>
        <v>330.69</v>
      </c>
      <c r="S170" s="44">
        <f t="shared" si="95"/>
        <v>330.69</v>
      </c>
      <c r="T170" s="44">
        <f t="shared" si="95"/>
        <v>330.69</v>
      </c>
      <c r="U170" s="44">
        <f t="shared" si="95"/>
        <v>330.69</v>
      </c>
      <c r="V170" s="44">
        <f t="shared" si="95"/>
        <v>330.69</v>
      </c>
      <c r="W170" s="44">
        <f t="shared" si="95"/>
        <v>330.69</v>
      </c>
      <c r="X170" s="44">
        <f t="shared" si="95"/>
        <v>330.69</v>
      </c>
      <c r="Y170" s="44">
        <f t="shared" si="95"/>
        <v>330.69</v>
      </c>
      <c r="Z170" s="44">
        <f t="shared" si="95"/>
        <v>330.69</v>
      </c>
      <c r="AA170" s="44">
        <f t="shared" si="95"/>
        <v>330.69</v>
      </c>
    </row>
    <row r="171" spans="1:27" x14ac:dyDescent="0.2">
      <c r="A171" s="98" t="s">
        <v>1193</v>
      </c>
      <c r="B171" s="28" t="str">
        <f>"02"&amp;"."&amp;$B$663&amp;"."&amp;$B$664</f>
        <v>02.12.2023</v>
      </c>
      <c r="C171" s="90" t="s">
        <v>76</v>
      </c>
      <c r="D171" s="91">
        <f>ROUND(((D172+D173+D175+D174)/1000),5)</f>
        <v>1.69381</v>
      </c>
      <c r="E171" s="91">
        <f>ROUND(((E172+E173+E175+E174)/1000),5)</f>
        <v>1.6051299999999999</v>
      </c>
      <c r="F171" s="91">
        <f>ROUND(((F172+F173+F175+F174)/1000),5)</f>
        <v>1.5563499999999999</v>
      </c>
      <c r="G171" s="91">
        <f t="shared" ref="G171:AA171" si="96">ROUND(((G172+G173+G175+G174)/1000),5)</f>
        <v>1.5431299999999999</v>
      </c>
      <c r="H171" s="91">
        <f t="shared" si="96"/>
        <v>1.5553900000000001</v>
      </c>
      <c r="I171" s="91">
        <f t="shared" si="96"/>
        <v>1.6674599999999999</v>
      </c>
      <c r="J171" s="91">
        <f t="shared" si="96"/>
        <v>1.7423999999999999</v>
      </c>
      <c r="K171" s="91">
        <f t="shared" si="96"/>
        <v>1.90768</v>
      </c>
      <c r="L171" s="91">
        <f t="shared" si="96"/>
        <v>2.1362000000000001</v>
      </c>
      <c r="M171" s="91">
        <f t="shared" si="96"/>
        <v>2.2778200000000002</v>
      </c>
      <c r="N171" s="91">
        <f t="shared" si="96"/>
        <v>2.3596599999999999</v>
      </c>
      <c r="O171" s="91">
        <f t="shared" si="96"/>
        <v>2.39323</v>
      </c>
      <c r="P171" s="91">
        <f t="shared" si="96"/>
        <v>2.4007200000000002</v>
      </c>
      <c r="Q171" s="91">
        <f t="shared" si="96"/>
        <v>2.3986499999999999</v>
      </c>
      <c r="R171" s="91">
        <f t="shared" si="96"/>
        <v>2.35168</v>
      </c>
      <c r="S171" s="91">
        <f t="shared" si="96"/>
        <v>2.3190900000000001</v>
      </c>
      <c r="T171" s="91">
        <f t="shared" si="96"/>
        <v>2.39927</v>
      </c>
      <c r="U171" s="91">
        <f t="shared" si="96"/>
        <v>2.42258</v>
      </c>
      <c r="V171" s="91">
        <f t="shared" si="96"/>
        <v>2.4034200000000001</v>
      </c>
      <c r="W171" s="91">
        <f t="shared" si="96"/>
        <v>2.3411900000000001</v>
      </c>
      <c r="X171" s="91">
        <f t="shared" si="96"/>
        <v>2.2599499999999999</v>
      </c>
      <c r="Y171" s="91">
        <f t="shared" si="96"/>
        <v>2.1575600000000001</v>
      </c>
      <c r="Z171" s="91">
        <f t="shared" si="96"/>
        <v>1.9534800000000001</v>
      </c>
      <c r="AA171" s="91">
        <f t="shared" si="96"/>
        <v>1.8185199999999999</v>
      </c>
    </row>
    <row r="172" spans="1:27" ht="12.75" customHeight="1" outlineLevel="1" x14ac:dyDescent="0.2">
      <c r="A172" s="99" t="s">
        <v>1194</v>
      </c>
      <c r="B172" s="63" t="s">
        <v>238</v>
      </c>
      <c r="C172" s="43" t="s">
        <v>79</v>
      </c>
      <c r="D172" s="44">
        <v>1246.6500000000001</v>
      </c>
      <c r="E172" s="44">
        <v>1157.97</v>
      </c>
      <c r="F172" s="44">
        <v>1109.19</v>
      </c>
      <c r="G172" s="44">
        <v>1095.97</v>
      </c>
      <c r="H172" s="44">
        <v>1108.23</v>
      </c>
      <c r="I172" s="44">
        <v>1220.3</v>
      </c>
      <c r="J172" s="44">
        <v>1295.24</v>
      </c>
      <c r="K172" s="44">
        <v>1460.52</v>
      </c>
      <c r="L172" s="44">
        <v>1689.04</v>
      </c>
      <c r="M172" s="44">
        <v>1830.66</v>
      </c>
      <c r="N172" s="44">
        <v>1912.5</v>
      </c>
      <c r="O172" s="44">
        <v>1946.07</v>
      </c>
      <c r="P172" s="44">
        <v>1953.56</v>
      </c>
      <c r="Q172" s="44">
        <v>1951.49</v>
      </c>
      <c r="R172" s="44">
        <v>1904.52</v>
      </c>
      <c r="S172" s="44">
        <v>1871.93</v>
      </c>
      <c r="T172" s="44">
        <v>1952.11</v>
      </c>
      <c r="U172" s="44">
        <v>1975.42</v>
      </c>
      <c r="V172" s="44">
        <v>1956.26</v>
      </c>
      <c r="W172" s="44">
        <v>1894.03</v>
      </c>
      <c r="X172" s="44">
        <v>1812.79</v>
      </c>
      <c r="Y172" s="44">
        <v>1710.4</v>
      </c>
      <c r="Z172" s="44">
        <v>1506.32</v>
      </c>
      <c r="AA172" s="44">
        <v>1371.36</v>
      </c>
    </row>
    <row r="173" spans="1:27" ht="12.75" customHeight="1" outlineLevel="1" x14ac:dyDescent="0.2">
      <c r="A173" s="99" t="s">
        <v>1195</v>
      </c>
      <c r="B173" s="63" t="s">
        <v>90</v>
      </c>
      <c r="C173" s="43" t="s">
        <v>79</v>
      </c>
      <c r="D173" s="44">
        <f>$D$168</f>
        <v>113.12</v>
      </c>
      <c r="E173" s="44">
        <f>$D$168</f>
        <v>113.12</v>
      </c>
      <c r="F173" s="44">
        <f t="shared" ref="F173:AA173" si="97">$D$168</f>
        <v>113.12</v>
      </c>
      <c r="G173" s="44">
        <f t="shared" si="97"/>
        <v>113.12</v>
      </c>
      <c r="H173" s="44">
        <f t="shared" si="97"/>
        <v>113.12</v>
      </c>
      <c r="I173" s="44">
        <f t="shared" si="97"/>
        <v>113.12</v>
      </c>
      <c r="J173" s="44">
        <f t="shared" si="97"/>
        <v>113.12</v>
      </c>
      <c r="K173" s="44">
        <f t="shared" si="97"/>
        <v>113.12</v>
      </c>
      <c r="L173" s="44">
        <f t="shared" si="97"/>
        <v>113.12</v>
      </c>
      <c r="M173" s="44">
        <f t="shared" si="97"/>
        <v>113.12</v>
      </c>
      <c r="N173" s="44">
        <f t="shared" si="97"/>
        <v>113.12</v>
      </c>
      <c r="O173" s="44">
        <f t="shared" si="97"/>
        <v>113.12</v>
      </c>
      <c r="P173" s="44">
        <f t="shared" si="97"/>
        <v>113.12</v>
      </c>
      <c r="Q173" s="44">
        <f t="shared" si="97"/>
        <v>113.12</v>
      </c>
      <c r="R173" s="44">
        <f t="shared" si="97"/>
        <v>113.12</v>
      </c>
      <c r="S173" s="44">
        <f t="shared" si="97"/>
        <v>113.12</v>
      </c>
      <c r="T173" s="44">
        <f t="shared" si="97"/>
        <v>113.12</v>
      </c>
      <c r="U173" s="44">
        <f t="shared" si="97"/>
        <v>113.12</v>
      </c>
      <c r="V173" s="44">
        <f t="shared" si="97"/>
        <v>113.12</v>
      </c>
      <c r="W173" s="44">
        <f t="shared" si="97"/>
        <v>113.12</v>
      </c>
      <c r="X173" s="44">
        <f t="shared" si="97"/>
        <v>113.12</v>
      </c>
      <c r="Y173" s="44">
        <f t="shared" si="97"/>
        <v>113.12</v>
      </c>
      <c r="Z173" s="44">
        <f t="shared" si="97"/>
        <v>113.12</v>
      </c>
      <c r="AA173" s="44">
        <f t="shared" si="97"/>
        <v>113.12</v>
      </c>
    </row>
    <row r="174" spans="1:27" ht="12.75" customHeight="1" outlineLevel="1" x14ac:dyDescent="0.2">
      <c r="A174" s="99" t="s">
        <v>1196</v>
      </c>
      <c r="B174" s="63" t="s">
        <v>83</v>
      </c>
      <c r="C174" s="43" t="s">
        <v>79</v>
      </c>
      <c r="D174" s="44">
        <v>3.35</v>
      </c>
      <c r="E174" s="44">
        <v>3.35</v>
      </c>
      <c r="F174" s="44">
        <v>3.35</v>
      </c>
      <c r="G174" s="44">
        <v>3.35</v>
      </c>
      <c r="H174" s="44">
        <v>3.35</v>
      </c>
      <c r="I174" s="44">
        <v>3.35</v>
      </c>
      <c r="J174" s="44">
        <v>3.35</v>
      </c>
      <c r="K174" s="44">
        <v>3.35</v>
      </c>
      <c r="L174" s="44">
        <v>3.35</v>
      </c>
      <c r="M174" s="44">
        <v>3.35</v>
      </c>
      <c r="N174" s="44">
        <v>3.35</v>
      </c>
      <c r="O174" s="44">
        <v>3.35</v>
      </c>
      <c r="P174" s="44">
        <v>3.35</v>
      </c>
      <c r="Q174" s="44">
        <v>3.35</v>
      </c>
      <c r="R174" s="44">
        <v>3.35</v>
      </c>
      <c r="S174" s="44">
        <v>3.35</v>
      </c>
      <c r="T174" s="44">
        <v>3.35</v>
      </c>
      <c r="U174" s="44">
        <v>3.35</v>
      </c>
      <c r="V174" s="44">
        <v>3.35</v>
      </c>
      <c r="W174" s="44">
        <v>3.35</v>
      </c>
      <c r="X174" s="44">
        <v>3.35</v>
      </c>
      <c r="Y174" s="44">
        <v>3.35</v>
      </c>
      <c r="Z174" s="44">
        <v>3.35</v>
      </c>
      <c r="AA174" s="44">
        <v>3.35</v>
      </c>
    </row>
    <row r="175" spans="1:27" ht="12.75" customHeight="1" outlineLevel="1" x14ac:dyDescent="0.2">
      <c r="A175" s="99" t="s">
        <v>1197</v>
      </c>
      <c r="B175" s="63" t="s">
        <v>81</v>
      </c>
      <c r="C175" s="43" t="s">
        <v>79</v>
      </c>
      <c r="D175" s="44">
        <f>$D$11</f>
        <v>330.69</v>
      </c>
      <c r="E175" s="44">
        <f t="shared" ref="E175:AA175" si="98">$D$11</f>
        <v>330.69</v>
      </c>
      <c r="F175" s="44">
        <f t="shared" si="98"/>
        <v>330.69</v>
      </c>
      <c r="G175" s="44">
        <f t="shared" si="98"/>
        <v>330.69</v>
      </c>
      <c r="H175" s="44">
        <f t="shared" si="98"/>
        <v>330.69</v>
      </c>
      <c r="I175" s="44">
        <f t="shared" si="98"/>
        <v>330.69</v>
      </c>
      <c r="J175" s="44">
        <f t="shared" si="98"/>
        <v>330.69</v>
      </c>
      <c r="K175" s="44">
        <f t="shared" si="98"/>
        <v>330.69</v>
      </c>
      <c r="L175" s="44">
        <f t="shared" si="98"/>
        <v>330.69</v>
      </c>
      <c r="M175" s="44">
        <f t="shared" si="98"/>
        <v>330.69</v>
      </c>
      <c r="N175" s="44">
        <f t="shared" si="98"/>
        <v>330.69</v>
      </c>
      <c r="O175" s="44">
        <f t="shared" si="98"/>
        <v>330.69</v>
      </c>
      <c r="P175" s="44">
        <f t="shared" si="98"/>
        <v>330.69</v>
      </c>
      <c r="Q175" s="44">
        <f t="shared" si="98"/>
        <v>330.69</v>
      </c>
      <c r="R175" s="44">
        <f t="shared" si="98"/>
        <v>330.69</v>
      </c>
      <c r="S175" s="44">
        <f t="shared" si="98"/>
        <v>330.69</v>
      </c>
      <c r="T175" s="44">
        <f t="shared" si="98"/>
        <v>330.69</v>
      </c>
      <c r="U175" s="44">
        <f t="shared" si="98"/>
        <v>330.69</v>
      </c>
      <c r="V175" s="44">
        <f t="shared" si="98"/>
        <v>330.69</v>
      </c>
      <c r="W175" s="44">
        <f t="shared" si="98"/>
        <v>330.69</v>
      </c>
      <c r="X175" s="44">
        <f t="shared" si="98"/>
        <v>330.69</v>
      </c>
      <c r="Y175" s="44">
        <f t="shared" si="98"/>
        <v>330.69</v>
      </c>
      <c r="Z175" s="44">
        <f t="shared" si="98"/>
        <v>330.69</v>
      </c>
      <c r="AA175" s="44">
        <f t="shared" si="98"/>
        <v>330.69</v>
      </c>
    </row>
    <row r="176" spans="1:27" ht="12.75" customHeight="1" x14ac:dyDescent="0.2">
      <c r="A176" s="98" t="s">
        <v>1198</v>
      </c>
      <c r="B176" s="28" t="str">
        <f>"03"&amp;"."&amp;$B$663&amp;"."&amp;$B$664</f>
        <v>03.12.2023</v>
      </c>
      <c r="C176" s="90" t="s">
        <v>76</v>
      </c>
      <c r="D176" s="91">
        <f>ROUND(((D177+D178+D180+D179)/1000),5)</f>
        <v>1.6911499999999999</v>
      </c>
      <c r="E176" s="91">
        <f>ROUND(((E177+E178+E180+E179)/1000),5)</f>
        <v>1.63686</v>
      </c>
      <c r="F176" s="91">
        <f>ROUND(((F177+F178+F180+F179)/1000),5)</f>
        <v>1.5598000000000001</v>
      </c>
      <c r="G176" s="91">
        <f t="shared" ref="G176:AA176" si="99">ROUND(((G177+G178+G180+G179)/1000),5)</f>
        <v>1.5553300000000001</v>
      </c>
      <c r="H176" s="91">
        <f t="shared" si="99"/>
        <v>1.5566199999999999</v>
      </c>
      <c r="I176" s="91">
        <f t="shared" si="99"/>
        <v>1.6196900000000001</v>
      </c>
      <c r="J176" s="91">
        <f t="shared" si="99"/>
        <v>1.6493800000000001</v>
      </c>
      <c r="K176" s="91">
        <f t="shared" si="99"/>
        <v>1.8179000000000001</v>
      </c>
      <c r="L176" s="91">
        <f t="shared" si="99"/>
        <v>2.0421100000000001</v>
      </c>
      <c r="M176" s="91">
        <f t="shared" si="99"/>
        <v>2.1804600000000001</v>
      </c>
      <c r="N176" s="91">
        <f t="shared" si="99"/>
        <v>2.2825799999999998</v>
      </c>
      <c r="O176" s="91">
        <f t="shared" si="99"/>
        <v>2.3019599999999998</v>
      </c>
      <c r="P176" s="91">
        <f t="shared" si="99"/>
        <v>2.3071799999999998</v>
      </c>
      <c r="Q176" s="91">
        <f t="shared" si="99"/>
        <v>2.3075800000000002</v>
      </c>
      <c r="R176" s="91">
        <f t="shared" si="99"/>
        <v>2.3061600000000002</v>
      </c>
      <c r="S176" s="91">
        <f t="shared" si="99"/>
        <v>2.2950599999999999</v>
      </c>
      <c r="T176" s="91">
        <f t="shared" si="99"/>
        <v>2.35968</v>
      </c>
      <c r="U176" s="91">
        <f t="shared" si="99"/>
        <v>2.5373299999999999</v>
      </c>
      <c r="V176" s="91">
        <f t="shared" si="99"/>
        <v>2.53803</v>
      </c>
      <c r="W176" s="91">
        <f t="shared" si="99"/>
        <v>2.51762</v>
      </c>
      <c r="X176" s="91">
        <f t="shared" si="99"/>
        <v>2.29739</v>
      </c>
      <c r="Y176" s="91">
        <f t="shared" si="99"/>
        <v>2.18465</v>
      </c>
      <c r="Z176" s="91">
        <f t="shared" si="99"/>
        <v>1.92194</v>
      </c>
      <c r="AA176" s="91">
        <f t="shared" si="99"/>
        <v>1.7399100000000001</v>
      </c>
    </row>
    <row r="177" spans="1:27" ht="12.75" customHeight="1" outlineLevel="1" x14ac:dyDescent="0.2">
      <c r="A177" s="99" t="s">
        <v>1199</v>
      </c>
      <c r="B177" s="63" t="s">
        <v>238</v>
      </c>
      <c r="C177" s="43" t="s">
        <v>79</v>
      </c>
      <c r="D177" s="44">
        <v>1243.99</v>
      </c>
      <c r="E177" s="44">
        <v>1189.7</v>
      </c>
      <c r="F177" s="44">
        <v>1112.6400000000001</v>
      </c>
      <c r="G177" s="44">
        <v>1108.17</v>
      </c>
      <c r="H177" s="44">
        <v>1109.46</v>
      </c>
      <c r="I177" s="44">
        <v>1172.53</v>
      </c>
      <c r="J177" s="44">
        <v>1202.22</v>
      </c>
      <c r="K177" s="44">
        <v>1370.74</v>
      </c>
      <c r="L177" s="44">
        <v>1594.95</v>
      </c>
      <c r="M177" s="44">
        <v>1733.3</v>
      </c>
      <c r="N177" s="44">
        <v>1835.42</v>
      </c>
      <c r="O177" s="44">
        <v>1854.8</v>
      </c>
      <c r="P177" s="44">
        <v>1860.02</v>
      </c>
      <c r="Q177" s="44">
        <v>1860.42</v>
      </c>
      <c r="R177" s="44">
        <v>1859</v>
      </c>
      <c r="S177" s="44">
        <v>1847.9</v>
      </c>
      <c r="T177" s="44">
        <v>1912.52</v>
      </c>
      <c r="U177" s="44">
        <v>2090.17</v>
      </c>
      <c r="V177" s="44">
        <v>2090.87</v>
      </c>
      <c r="W177" s="44">
        <v>2070.46</v>
      </c>
      <c r="X177" s="44">
        <v>1850.23</v>
      </c>
      <c r="Y177" s="44">
        <v>1737.49</v>
      </c>
      <c r="Z177" s="44">
        <v>1474.78</v>
      </c>
      <c r="AA177" s="44">
        <v>1292.75</v>
      </c>
    </row>
    <row r="178" spans="1:27" ht="12.75" customHeight="1" outlineLevel="1" x14ac:dyDescent="0.2">
      <c r="A178" s="99" t="s">
        <v>1200</v>
      </c>
      <c r="B178" s="63" t="s">
        <v>90</v>
      </c>
      <c r="C178" s="43" t="s">
        <v>79</v>
      </c>
      <c r="D178" s="44">
        <f>$D$168</f>
        <v>113.12</v>
      </c>
      <c r="E178" s="44">
        <f>$D$168</f>
        <v>113.12</v>
      </c>
      <c r="F178" s="44">
        <f t="shared" ref="F178:AA178" si="100">$D$168</f>
        <v>113.12</v>
      </c>
      <c r="G178" s="44">
        <f t="shared" si="100"/>
        <v>113.12</v>
      </c>
      <c r="H178" s="44">
        <f t="shared" si="100"/>
        <v>113.12</v>
      </c>
      <c r="I178" s="44">
        <f t="shared" si="100"/>
        <v>113.12</v>
      </c>
      <c r="J178" s="44">
        <f t="shared" si="100"/>
        <v>113.12</v>
      </c>
      <c r="K178" s="44">
        <f t="shared" si="100"/>
        <v>113.12</v>
      </c>
      <c r="L178" s="44">
        <f t="shared" si="100"/>
        <v>113.12</v>
      </c>
      <c r="M178" s="44">
        <f t="shared" si="100"/>
        <v>113.12</v>
      </c>
      <c r="N178" s="44">
        <f t="shared" si="100"/>
        <v>113.12</v>
      </c>
      <c r="O178" s="44">
        <f t="shared" si="100"/>
        <v>113.12</v>
      </c>
      <c r="P178" s="44">
        <f t="shared" si="100"/>
        <v>113.12</v>
      </c>
      <c r="Q178" s="44">
        <f t="shared" si="100"/>
        <v>113.12</v>
      </c>
      <c r="R178" s="44">
        <f t="shared" si="100"/>
        <v>113.12</v>
      </c>
      <c r="S178" s="44">
        <f t="shared" si="100"/>
        <v>113.12</v>
      </c>
      <c r="T178" s="44">
        <f t="shared" si="100"/>
        <v>113.12</v>
      </c>
      <c r="U178" s="44">
        <f t="shared" si="100"/>
        <v>113.12</v>
      </c>
      <c r="V178" s="44">
        <f t="shared" si="100"/>
        <v>113.12</v>
      </c>
      <c r="W178" s="44">
        <f t="shared" si="100"/>
        <v>113.12</v>
      </c>
      <c r="X178" s="44">
        <f t="shared" si="100"/>
        <v>113.12</v>
      </c>
      <c r="Y178" s="44">
        <f t="shared" si="100"/>
        <v>113.12</v>
      </c>
      <c r="Z178" s="44">
        <f t="shared" si="100"/>
        <v>113.12</v>
      </c>
      <c r="AA178" s="44">
        <f t="shared" si="100"/>
        <v>113.12</v>
      </c>
    </row>
    <row r="179" spans="1:27" ht="12.75" customHeight="1" outlineLevel="1" x14ac:dyDescent="0.2">
      <c r="A179" s="99" t="s">
        <v>1201</v>
      </c>
      <c r="B179" s="63" t="s">
        <v>83</v>
      </c>
      <c r="C179" s="43" t="s">
        <v>79</v>
      </c>
      <c r="D179" s="44">
        <v>3.35</v>
      </c>
      <c r="E179" s="44">
        <v>3.35</v>
      </c>
      <c r="F179" s="44">
        <v>3.35</v>
      </c>
      <c r="G179" s="44">
        <v>3.35</v>
      </c>
      <c r="H179" s="44">
        <v>3.35</v>
      </c>
      <c r="I179" s="44">
        <v>3.35</v>
      </c>
      <c r="J179" s="44">
        <v>3.35</v>
      </c>
      <c r="K179" s="44">
        <v>3.35</v>
      </c>
      <c r="L179" s="44">
        <v>3.35</v>
      </c>
      <c r="M179" s="44">
        <v>3.35</v>
      </c>
      <c r="N179" s="44">
        <v>3.35</v>
      </c>
      <c r="O179" s="44">
        <v>3.35</v>
      </c>
      <c r="P179" s="44">
        <v>3.35</v>
      </c>
      <c r="Q179" s="44">
        <v>3.35</v>
      </c>
      <c r="R179" s="44">
        <v>3.35</v>
      </c>
      <c r="S179" s="44">
        <v>3.35</v>
      </c>
      <c r="T179" s="44">
        <v>3.35</v>
      </c>
      <c r="U179" s="44">
        <v>3.35</v>
      </c>
      <c r="V179" s="44">
        <v>3.35</v>
      </c>
      <c r="W179" s="44">
        <v>3.35</v>
      </c>
      <c r="X179" s="44">
        <v>3.35</v>
      </c>
      <c r="Y179" s="44">
        <v>3.35</v>
      </c>
      <c r="Z179" s="44">
        <v>3.35</v>
      </c>
      <c r="AA179" s="44">
        <v>3.35</v>
      </c>
    </row>
    <row r="180" spans="1:27" ht="12.75" customHeight="1" outlineLevel="1" x14ac:dyDescent="0.2">
      <c r="A180" s="99" t="s">
        <v>1202</v>
      </c>
      <c r="B180" s="63" t="s">
        <v>81</v>
      </c>
      <c r="C180" s="43" t="s">
        <v>79</v>
      </c>
      <c r="D180" s="44">
        <f>$D$11</f>
        <v>330.69</v>
      </c>
      <c r="E180" s="44">
        <f t="shared" ref="E180:AA180" si="101">$D$11</f>
        <v>330.69</v>
      </c>
      <c r="F180" s="44">
        <f t="shared" si="101"/>
        <v>330.69</v>
      </c>
      <c r="G180" s="44">
        <f t="shared" si="101"/>
        <v>330.69</v>
      </c>
      <c r="H180" s="44">
        <f t="shared" si="101"/>
        <v>330.69</v>
      </c>
      <c r="I180" s="44">
        <f t="shared" si="101"/>
        <v>330.69</v>
      </c>
      <c r="J180" s="44">
        <f t="shared" si="101"/>
        <v>330.69</v>
      </c>
      <c r="K180" s="44">
        <f t="shared" si="101"/>
        <v>330.69</v>
      </c>
      <c r="L180" s="44">
        <f t="shared" si="101"/>
        <v>330.69</v>
      </c>
      <c r="M180" s="44">
        <f t="shared" si="101"/>
        <v>330.69</v>
      </c>
      <c r="N180" s="44">
        <f t="shared" si="101"/>
        <v>330.69</v>
      </c>
      <c r="O180" s="44">
        <f t="shared" si="101"/>
        <v>330.69</v>
      </c>
      <c r="P180" s="44">
        <f t="shared" si="101"/>
        <v>330.69</v>
      </c>
      <c r="Q180" s="44">
        <f t="shared" si="101"/>
        <v>330.69</v>
      </c>
      <c r="R180" s="44">
        <f t="shared" si="101"/>
        <v>330.69</v>
      </c>
      <c r="S180" s="44">
        <f t="shared" si="101"/>
        <v>330.69</v>
      </c>
      <c r="T180" s="44">
        <f t="shared" si="101"/>
        <v>330.69</v>
      </c>
      <c r="U180" s="44">
        <f t="shared" si="101"/>
        <v>330.69</v>
      </c>
      <c r="V180" s="44">
        <f t="shared" si="101"/>
        <v>330.69</v>
      </c>
      <c r="W180" s="44">
        <f t="shared" si="101"/>
        <v>330.69</v>
      </c>
      <c r="X180" s="44">
        <f t="shared" si="101"/>
        <v>330.69</v>
      </c>
      <c r="Y180" s="44">
        <f t="shared" si="101"/>
        <v>330.69</v>
      </c>
      <c r="Z180" s="44">
        <f t="shared" si="101"/>
        <v>330.69</v>
      </c>
      <c r="AA180" s="44">
        <f t="shared" si="101"/>
        <v>330.69</v>
      </c>
    </row>
    <row r="181" spans="1:27" ht="12.75" customHeight="1" x14ac:dyDescent="0.2">
      <c r="A181" s="98" t="s">
        <v>1203</v>
      </c>
      <c r="B181" s="28" t="str">
        <f>"04"&amp;"."&amp;$B$663&amp;"."&amp;$B$664</f>
        <v>04.12.2023</v>
      </c>
      <c r="C181" s="90" t="s">
        <v>76</v>
      </c>
      <c r="D181" s="91">
        <f>ROUND(((D182+D183+D185+D184)/1000),5)</f>
        <v>1.6623300000000001</v>
      </c>
      <c r="E181" s="91">
        <f>ROUND(((E182+E183+E185+E184)/1000),5)</f>
        <v>1.6105400000000001</v>
      </c>
      <c r="F181" s="91">
        <f>ROUND(((F182+F183+F185+F184)/1000),5)</f>
        <v>1.5587</v>
      </c>
      <c r="G181" s="91">
        <f t="shared" ref="G181:AA181" si="102">ROUND(((G182+G183+G185+G184)/1000),5)</f>
        <v>1.5535099999999999</v>
      </c>
      <c r="H181" s="91">
        <f t="shared" si="102"/>
        <v>1.5828100000000001</v>
      </c>
      <c r="I181" s="91">
        <f t="shared" si="102"/>
        <v>1.7055899999999999</v>
      </c>
      <c r="J181" s="91">
        <f t="shared" si="102"/>
        <v>1.93493</v>
      </c>
      <c r="K181" s="91">
        <f t="shared" si="102"/>
        <v>2.24017</v>
      </c>
      <c r="L181" s="91">
        <f t="shared" si="102"/>
        <v>2.5204399999999998</v>
      </c>
      <c r="M181" s="91">
        <f t="shared" si="102"/>
        <v>2.6185200000000002</v>
      </c>
      <c r="N181" s="91">
        <f t="shared" si="102"/>
        <v>2.7307800000000002</v>
      </c>
      <c r="O181" s="91">
        <f t="shared" si="102"/>
        <v>2.6527599999999998</v>
      </c>
      <c r="P181" s="91">
        <f t="shared" si="102"/>
        <v>2.6353200000000001</v>
      </c>
      <c r="Q181" s="91">
        <f t="shared" si="102"/>
        <v>2.63992</v>
      </c>
      <c r="R181" s="91">
        <f t="shared" si="102"/>
        <v>2.6469399999999998</v>
      </c>
      <c r="S181" s="91">
        <f t="shared" si="102"/>
        <v>2.7230599999999998</v>
      </c>
      <c r="T181" s="91">
        <f t="shared" si="102"/>
        <v>2.7450100000000002</v>
      </c>
      <c r="U181" s="91">
        <f t="shared" si="102"/>
        <v>2.7629999999999999</v>
      </c>
      <c r="V181" s="91">
        <f t="shared" si="102"/>
        <v>2.75868</v>
      </c>
      <c r="W181" s="91">
        <f t="shared" si="102"/>
        <v>2.5959400000000001</v>
      </c>
      <c r="X181" s="91">
        <f t="shared" si="102"/>
        <v>2.4683700000000002</v>
      </c>
      <c r="Y181" s="91">
        <f t="shared" si="102"/>
        <v>2.2466200000000001</v>
      </c>
      <c r="Z181" s="91">
        <f t="shared" si="102"/>
        <v>1.91127</v>
      </c>
      <c r="AA181" s="91">
        <f t="shared" si="102"/>
        <v>1.7390600000000001</v>
      </c>
    </row>
    <row r="182" spans="1:27" ht="12.75" customHeight="1" outlineLevel="1" x14ac:dyDescent="0.2">
      <c r="A182" s="99" t="s">
        <v>1204</v>
      </c>
      <c r="B182" s="63" t="s">
        <v>238</v>
      </c>
      <c r="C182" s="43" t="s">
        <v>79</v>
      </c>
      <c r="D182" s="44">
        <v>1215.17</v>
      </c>
      <c r="E182" s="44">
        <v>1163.3800000000001</v>
      </c>
      <c r="F182" s="44">
        <v>1111.54</v>
      </c>
      <c r="G182" s="44">
        <v>1106.3499999999999</v>
      </c>
      <c r="H182" s="44">
        <v>1135.6500000000001</v>
      </c>
      <c r="I182" s="44">
        <v>1258.43</v>
      </c>
      <c r="J182" s="44">
        <v>1487.77</v>
      </c>
      <c r="K182" s="44">
        <v>1793.01</v>
      </c>
      <c r="L182" s="44">
        <v>2073.2800000000002</v>
      </c>
      <c r="M182" s="44">
        <v>2171.36</v>
      </c>
      <c r="N182" s="44">
        <v>2283.62</v>
      </c>
      <c r="O182" s="44">
        <v>2205.6</v>
      </c>
      <c r="P182" s="44">
        <v>2188.16</v>
      </c>
      <c r="Q182" s="44">
        <v>2192.7600000000002</v>
      </c>
      <c r="R182" s="44">
        <v>2199.7800000000002</v>
      </c>
      <c r="S182" s="44">
        <v>2275.9</v>
      </c>
      <c r="T182" s="44">
        <v>2297.85</v>
      </c>
      <c r="U182" s="44">
        <v>2315.84</v>
      </c>
      <c r="V182" s="44">
        <v>2311.52</v>
      </c>
      <c r="W182" s="44">
        <v>2148.7800000000002</v>
      </c>
      <c r="X182" s="44">
        <v>2021.21</v>
      </c>
      <c r="Y182" s="44">
        <v>1799.46</v>
      </c>
      <c r="Z182" s="44">
        <v>1464.11</v>
      </c>
      <c r="AA182" s="44">
        <v>1291.9000000000001</v>
      </c>
    </row>
    <row r="183" spans="1:27" ht="12.75" customHeight="1" outlineLevel="1" x14ac:dyDescent="0.2">
      <c r="A183" s="99" t="s">
        <v>1205</v>
      </c>
      <c r="B183" s="63" t="s">
        <v>90</v>
      </c>
      <c r="C183" s="43" t="s">
        <v>79</v>
      </c>
      <c r="D183" s="44">
        <f>$D$168</f>
        <v>113.12</v>
      </c>
      <c r="E183" s="44">
        <f>$D$168</f>
        <v>113.12</v>
      </c>
      <c r="F183" s="44">
        <f t="shared" ref="F183:AA183" si="103">$D$168</f>
        <v>113.12</v>
      </c>
      <c r="G183" s="44">
        <f t="shared" si="103"/>
        <v>113.12</v>
      </c>
      <c r="H183" s="44">
        <f t="shared" si="103"/>
        <v>113.12</v>
      </c>
      <c r="I183" s="44">
        <f t="shared" si="103"/>
        <v>113.12</v>
      </c>
      <c r="J183" s="44">
        <f t="shared" si="103"/>
        <v>113.12</v>
      </c>
      <c r="K183" s="44">
        <f t="shared" si="103"/>
        <v>113.12</v>
      </c>
      <c r="L183" s="44">
        <f t="shared" si="103"/>
        <v>113.12</v>
      </c>
      <c r="M183" s="44">
        <f t="shared" si="103"/>
        <v>113.12</v>
      </c>
      <c r="N183" s="44">
        <f t="shared" si="103"/>
        <v>113.12</v>
      </c>
      <c r="O183" s="44">
        <f t="shared" si="103"/>
        <v>113.12</v>
      </c>
      <c r="P183" s="44">
        <f t="shared" si="103"/>
        <v>113.12</v>
      </c>
      <c r="Q183" s="44">
        <f t="shared" si="103"/>
        <v>113.12</v>
      </c>
      <c r="R183" s="44">
        <f t="shared" si="103"/>
        <v>113.12</v>
      </c>
      <c r="S183" s="44">
        <f t="shared" si="103"/>
        <v>113.12</v>
      </c>
      <c r="T183" s="44">
        <f t="shared" si="103"/>
        <v>113.12</v>
      </c>
      <c r="U183" s="44">
        <f t="shared" si="103"/>
        <v>113.12</v>
      </c>
      <c r="V183" s="44">
        <f t="shared" si="103"/>
        <v>113.12</v>
      </c>
      <c r="W183" s="44">
        <f t="shared" si="103"/>
        <v>113.12</v>
      </c>
      <c r="X183" s="44">
        <f t="shared" si="103"/>
        <v>113.12</v>
      </c>
      <c r="Y183" s="44">
        <f t="shared" si="103"/>
        <v>113.12</v>
      </c>
      <c r="Z183" s="44">
        <f t="shared" si="103"/>
        <v>113.12</v>
      </c>
      <c r="AA183" s="44">
        <f t="shared" si="103"/>
        <v>113.12</v>
      </c>
    </row>
    <row r="184" spans="1:27" ht="12.75" customHeight="1" outlineLevel="1" x14ac:dyDescent="0.2">
      <c r="A184" s="99" t="s">
        <v>1206</v>
      </c>
      <c r="B184" s="63" t="s">
        <v>83</v>
      </c>
      <c r="C184" s="43" t="s">
        <v>79</v>
      </c>
      <c r="D184" s="44">
        <v>3.35</v>
      </c>
      <c r="E184" s="44">
        <v>3.35</v>
      </c>
      <c r="F184" s="44">
        <v>3.35</v>
      </c>
      <c r="G184" s="44">
        <v>3.35</v>
      </c>
      <c r="H184" s="44">
        <v>3.35</v>
      </c>
      <c r="I184" s="44">
        <v>3.35</v>
      </c>
      <c r="J184" s="44">
        <v>3.35</v>
      </c>
      <c r="K184" s="44">
        <v>3.35</v>
      </c>
      <c r="L184" s="44">
        <v>3.35</v>
      </c>
      <c r="M184" s="44">
        <v>3.35</v>
      </c>
      <c r="N184" s="44">
        <v>3.35</v>
      </c>
      <c r="O184" s="44">
        <v>3.35</v>
      </c>
      <c r="P184" s="44">
        <v>3.35</v>
      </c>
      <c r="Q184" s="44">
        <v>3.35</v>
      </c>
      <c r="R184" s="44">
        <v>3.35</v>
      </c>
      <c r="S184" s="44">
        <v>3.35</v>
      </c>
      <c r="T184" s="44">
        <v>3.35</v>
      </c>
      <c r="U184" s="44">
        <v>3.35</v>
      </c>
      <c r="V184" s="44">
        <v>3.35</v>
      </c>
      <c r="W184" s="44">
        <v>3.35</v>
      </c>
      <c r="X184" s="44">
        <v>3.35</v>
      </c>
      <c r="Y184" s="44">
        <v>3.35</v>
      </c>
      <c r="Z184" s="44">
        <v>3.35</v>
      </c>
      <c r="AA184" s="44">
        <v>3.35</v>
      </c>
    </row>
    <row r="185" spans="1:27" ht="12.75" customHeight="1" outlineLevel="1" x14ac:dyDescent="0.2">
      <c r="A185" s="99" t="s">
        <v>1207</v>
      </c>
      <c r="B185" s="63" t="s">
        <v>81</v>
      </c>
      <c r="C185" s="43" t="s">
        <v>79</v>
      </c>
      <c r="D185" s="44">
        <f>$D$11</f>
        <v>330.69</v>
      </c>
      <c r="E185" s="44">
        <f t="shared" ref="E185:AA185" si="104">$D$11</f>
        <v>330.69</v>
      </c>
      <c r="F185" s="44">
        <f t="shared" si="104"/>
        <v>330.69</v>
      </c>
      <c r="G185" s="44">
        <f t="shared" si="104"/>
        <v>330.69</v>
      </c>
      <c r="H185" s="44">
        <f t="shared" si="104"/>
        <v>330.69</v>
      </c>
      <c r="I185" s="44">
        <f t="shared" si="104"/>
        <v>330.69</v>
      </c>
      <c r="J185" s="44">
        <f t="shared" si="104"/>
        <v>330.69</v>
      </c>
      <c r="K185" s="44">
        <f t="shared" si="104"/>
        <v>330.69</v>
      </c>
      <c r="L185" s="44">
        <f t="shared" si="104"/>
        <v>330.69</v>
      </c>
      <c r="M185" s="44">
        <f t="shared" si="104"/>
        <v>330.69</v>
      </c>
      <c r="N185" s="44">
        <f t="shared" si="104"/>
        <v>330.69</v>
      </c>
      <c r="O185" s="44">
        <f t="shared" si="104"/>
        <v>330.69</v>
      </c>
      <c r="P185" s="44">
        <f t="shared" si="104"/>
        <v>330.69</v>
      </c>
      <c r="Q185" s="44">
        <f t="shared" si="104"/>
        <v>330.69</v>
      </c>
      <c r="R185" s="44">
        <f t="shared" si="104"/>
        <v>330.69</v>
      </c>
      <c r="S185" s="44">
        <f t="shared" si="104"/>
        <v>330.69</v>
      </c>
      <c r="T185" s="44">
        <f t="shared" si="104"/>
        <v>330.69</v>
      </c>
      <c r="U185" s="44">
        <f t="shared" si="104"/>
        <v>330.69</v>
      </c>
      <c r="V185" s="44">
        <f t="shared" si="104"/>
        <v>330.69</v>
      </c>
      <c r="W185" s="44">
        <f t="shared" si="104"/>
        <v>330.69</v>
      </c>
      <c r="X185" s="44">
        <f t="shared" si="104"/>
        <v>330.69</v>
      </c>
      <c r="Y185" s="44">
        <f t="shared" si="104"/>
        <v>330.69</v>
      </c>
      <c r="Z185" s="44">
        <f t="shared" si="104"/>
        <v>330.69</v>
      </c>
      <c r="AA185" s="44">
        <f t="shared" si="104"/>
        <v>330.69</v>
      </c>
    </row>
    <row r="186" spans="1:27" ht="12.75" customHeight="1" x14ac:dyDescent="0.2">
      <c r="A186" s="98" t="s">
        <v>1208</v>
      </c>
      <c r="B186" s="28" t="str">
        <f>"05"&amp;"."&amp;$B$663&amp;"."&amp;$B$664</f>
        <v>05.12.2023</v>
      </c>
      <c r="C186" s="90" t="s">
        <v>76</v>
      </c>
      <c r="D186" s="91">
        <f>ROUND(((D187+D188+D190+D189)/1000),5)</f>
        <v>1.64195</v>
      </c>
      <c r="E186" s="91">
        <f>ROUND(((E187+E188+E190+E189)/1000),5)</f>
        <v>1.53576</v>
      </c>
      <c r="F186" s="91">
        <f>ROUND(((F187+F188+F190+F189)/1000),5)</f>
        <v>1.4811700000000001</v>
      </c>
      <c r="G186" s="91">
        <f t="shared" ref="G186:AA186" si="105">ROUND(((G187+G188+G190+G189)/1000),5)</f>
        <v>1.4790399999999999</v>
      </c>
      <c r="H186" s="91">
        <f t="shared" si="105"/>
        <v>1.5292600000000001</v>
      </c>
      <c r="I186" s="91">
        <f t="shared" si="105"/>
        <v>1.65473</v>
      </c>
      <c r="J186" s="91">
        <f t="shared" si="105"/>
        <v>1.8774900000000001</v>
      </c>
      <c r="K186" s="91">
        <f t="shared" si="105"/>
        <v>2.1875300000000002</v>
      </c>
      <c r="L186" s="91">
        <f t="shared" si="105"/>
        <v>2.3810199999999999</v>
      </c>
      <c r="M186" s="91">
        <f t="shared" si="105"/>
        <v>2.46617</v>
      </c>
      <c r="N186" s="91">
        <f t="shared" si="105"/>
        <v>2.5396100000000001</v>
      </c>
      <c r="O186" s="91">
        <f t="shared" si="105"/>
        <v>2.5068700000000002</v>
      </c>
      <c r="P186" s="91">
        <f t="shared" si="105"/>
        <v>2.4954200000000002</v>
      </c>
      <c r="Q186" s="91">
        <f t="shared" si="105"/>
        <v>2.5048900000000001</v>
      </c>
      <c r="R186" s="91">
        <f t="shared" si="105"/>
        <v>2.5026700000000002</v>
      </c>
      <c r="S186" s="91">
        <f t="shared" si="105"/>
        <v>2.47838</v>
      </c>
      <c r="T186" s="91">
        <f t="shared" si="105"/>
        <v>2.5342699999999998</v>
      </c>
      <c r="U186" s="91">
        <f t="shared" si="105"/>
        <v>2.6297199999999998</v>
      </c>
      <c r="V186" s="91">
        <f t="shared" si="105"/>
        <v>2.5935600000000001</v>
      </c>
      <c r="W186" s="91">
        <f t="shared" si="105"/>
        <v>2.4704700000000002</v>
      </c>
      <c r="X186" s="91">
        <f t="shared" si="105"/>
        <v>2.38496</v>
      </c>
      <c r="Y186" s="91">
        <f t="shared" si="105"/>
        <v>2.2255699999999998</v>
      </c>
      <c r="Z186" s="91">
        <f t="shared" si="105"/>
        <v>1.90503</v>
      </c>
      <c r="AA186" s="91">
        <f t="shared" si="105"/>
        <v>1.71286</v>
      </c>
    </row>
    <row r="187" spans="1:27" ht="12.75" customHeight="1" outlineLevel="1" x14ac:dyDescent="0.2">
      <c r="A187" s="99" t="s">
        <v>1209</v>
      </c>
      <c r="B187" s="63" t="s">
        <v>238</v>
      </c>
      <c r="C187" s="43" t="s">
        <v>79</v>
      </c>
      <c r="D187" s="44">
        <v>1194.79</v>
      </c>
      <c r="E187" s="44">
        <v>1088.5999999999999</v>
      </c>
      <c r="F187" s="44">
        <v>1034.01</v>
      </c>
      <c r="G187" s="44">
        <v>1031.8800000000001</v>
      </c>
      <c r="H187" s="44">
        <v>1082.0999999999999</v>
      </c>
      <c r="I187" s="44">
        <v>1207.57</v>
      </c>
      <c r="J187" s="44">
        <v>1430.33</v>
      </c>
      <c r="K187" s="44">
        <v>1740.37</v>
      </c>
      <c r="L187" s="44">
        <v>1933.86</v>
      </c>
      <c r="M187" s="44">
        <v>2019.01</v>
      </c>
      <c r="N187" s="44">
        <v>2092.4499999999998</v>
      </c>
      <c r="O187" s="44">
        <v>2059.71</v>
      </c>
      <c r="P187" s="44">
        <v>2048.2600000000002</v>
      </c>
      <c r="Q187" s="44">
        <v>2057.73</v>
      </c>
      <c r="R187" s="44">
        <v>2055.5100000000002</v>
      </c>
      <c r="S187" s="44">
        <v>2031.22</v>
      </c>
      <c r="T187" s="44">
        <v>2087.11</v>
      </c>
      <c r="U187" s="44">
        <v>2182.56</v>
      </c>
      <c r="V187" s="44">
        <v>2146.4</v>
      </c>
      <c r="W187" s="44">
        <v>2023.31</v>
      </c>
      <c r="X187" s="44">
        <v>1937.8</v>
      </c>
      <c r="Y187" s="44">
        <v>1778.41</v>
      </c>
      <c r="Z187" s="44">
        <v>1457.87</v>
      </c>
      <c r="AA187" s="44">
        <v>1265.7</v>
      </c>
    </row>
    <row r="188" spans="1:27" ht="12.75" customHeight="1" outlineLevel="1" x14ac:dyDescent="0.2">
      <c r="A188" s="99" t="s">
        <v>1210</v>
      </c>
      <c r="B188" s="63" t="s">
        <v>90</v>
      </c>
      <c r="C188" s="43" t="s">
        <v>79</v>
      </c>
      <c r="D188" s="44">
        <f>$D$168</f>
        <v>113.12</v>
      </c>
      <c r="E188" s="44">
        <f>$D$168</f>
        <v>113.12</v>
      </c>
      <c r="F188" s="44">
        <f t="shared" ref="F188:AA188" si="106">$D$168</f>
        <v>113.12</v>
      </c>
      <c r="G188" s="44">
        <f t="shared" si="106"/>
        <v>113.12</v>
      </c>
      <c r="H188" s="44">
        <f t="shared" si="106"/>
        <v>113.12</v>
      </c>
      <c r="I188" s="44">
        <f t="shared" si="106"/>
        <v>113.12</v>
      </c>
      <c r="J188" s="44">
        <f t="shared" si="106"/>
        <v>113.12</v>
      </c>
      <c r="K188" s="44">
        <f t="shared" si="106"/>
        <v>113.12</v>
      </c>
      <c r="L188" s="44">
        <f t="shared" si="106"/>
        <v>113.12</v>
      </c>
      <c r="M188" s="44">
        <f t="shared" si="106"/>
        <v>113.12</v>
      </c>
      <c r="N188" s="44">
        <f t="shared" si="106"/>
        <v>113.12</v>
      </c>
      <c r="O188" s="44">
        <f t="shared" si="106"/>
        <v>113.12</v>
      </c>
      <c r="P188" s="44">
        <f t="shared" si="106"/>
        <v>113.12</v>
      </c>
      <c r="Q188" s="44">
        <f t="shared" si="106"/>
        <v>113.12</v>
      </c>
      <c r="R188" s="44">
        <f t="shared" si="106"/>
        <v>113.12</v>
      </c>
      <c r="S188" s="44">
        <f t="shared" si="106"/>
        <v>113.12</v>
      </c>
      <c r="T188" s="44">
        <f t="shared" si="106"/>
        <v>113.12</v>
      </c>
      <c r="U188" s="44">
        <f t="shared" si="106"/>
        <v>113.12</v>
      </c>
      <c r="V188" s="44">
        <f t="shared" si="106"/>
        <v>113.12</v>
      </c>
      <c r="W188" s="44">
        <f t="shared" si="106"/>
        <v>113.12</v>
      </c>
      <c r="X188" s="44">
        <f t="shared" si="106"/>
        <v>113.12</v>
      </c>
      <c r="Y188" s="44">
        <f t="shared" si="106"/>
        <v>113.12</v>
      </c>
      <c r="Z188" s="44">
        <f t="shared" si="106"/>
        <v>113.12</v>
      </c>
      <c r="AA188" s="44">
        <f t="shared" si="106"/>
        <v>113.12</v>
      </c>
    </row>
    <row r="189" spans="1:27" ht="12.75" customHeight="1" outlineLevel="1" x14ac:dyDescent="0.2">
      <c r="A189" s="99" t="s">
        <v>1211</v>
      </c>
      <c r="B189" s="63" t="s">
        <v>83</v>
      </c>
      <c r="C189" s="43" t="s">
        <v>79</v>
      </c>
      <c r="D189" s="44">
        <v>3.35</v>
      </c>
      <c r="E189" s="44">
        <v>3.35</v>
      </c>
      <c r="F189" s="44">
        <v>3.35</v>
      </c>
      <c r="G189" s="44">
        <v>3.35</v>
      </c>
      <c r="H189" s="44">
        <v>3.35</v>
      </c>
      <c r="I189" s="44">
        <v>3.35</v>
      </c>
      <c r="J189" s="44">
        <v>3.35</v>
      </c>
      <c r="K189" s="44">
        <v>3.35</v>
      </c>
      <c r="L189" s="44">
        <v>3.35</v>
      </c>
      <c r="M189" s="44">
        <v>3.35</v>
      </c>
      <c r="N189" s="44">
        <v>3.35</v>
      </c>
      <c r="O189" s="44">
        <v>3.35</v>
      </c>
      <c r="P189" s="44">
        <v>3.35</v>
      </c>
      <c r="Q189" s="44">
        <v>3.35</v>
      </c>
      <c r="R189" s="44">
        <v>3.35</v>
      </c>
      <c r="S189" s="44">
        <v>3.35</v>
      </c>
      <c r="T189" s="44">
        <v>3.35</v>
      </c>
      <c r="U189" s="44">
        <v>3.35</v>
      </c>
      <c r="V189" s="44">
        <v>3.35</v>
      </c>
      <c r="W189" s="44">
        <v>3.35</v>
      </c>
      <c r="X189" s="44">
        <v>3.35</v>
      </c>
      <c r="Y189" s="44">
        <v>3.35</v>
      </c>
      <c r="Z189" s="44">
        <v>3.35</v>
      </c>
      <c r="AA189" s="44">
        <v>3.35</v>
      </c>
    </row>
    <row r="190" spans="1:27" ht="12.75" customHeight="1" outlineLevel="1" x14ac:dyDescent="0.2">
      <c r="A190" s="99" t="s">
        <v>1212</v>
      </c>
      <c r="B190" s="63" t="s">
        <v>81</v>
      </c>
      <c r="C190" s="43" t="s">
        <v>79</v>
      </c>
      <c r="D190" s="44">
        <f>$D$11</f>
        <v>330.69</v>
      </c>
      <c r="E190" s="44">
        <f t="shared" ref="E190:AA190" si="107">$D$11</f>
        <v>330.69</v>
      </c>
      <c r="F190" s="44">
        <f t="shared" si="107"/>
        <v>330.69</v>
      </c>
      <c r="G190" s="44">
        <f t="shared" si="107"/>
        <v>330.69</v>
      </c>
      <c r="H190" s="44">
        <f t="shared" si="107"/>
        <v>330.69</v>
      </c>
      <c r="I190" s="44">
        <f t="shared" si="107"/>
        <v>330.69</v>
      </c>
      <c r="J190" s="44">
        <f t="shared" si="107"/>
        <v>330.69</v>
      </c>
      <c r="K190" s="44">
        <f t="shared" si="107"/>
        <v>330.69</v>
      </c>
      <c r="L190" s="44">
        <f t="shared" si="107"/>
        <v>330.69</v>
      </c>
      <c r="M190" s="44">
        <f t="shared" si="107"/>
        <v>330.69</v>
      </c>
      <c r="N190" s="44">
        <f t="shared" si="107"/>
        <v>330.69</v>
      </c>
      <c r="O190" s="44">
        <f t="shared" si="107"/>
        <v>330.69</v>
      </c>
      <c r="P190" s="44">
        <f t="shared" si="107"/>
        <v>330.69</v>
      </c>
      <c r="Q190" s="44">
        <f t="shared" si="107"/>
        <v>330.69</v>
      </c>
      <c r="R190" s="44">
        <f t="shared" si="107"/>
        <v>330.69</v>
      </c>
      <c r="S190" s="44">
        <f t="shared" si="107"/>
        <v>330.69</v>
      </c>
      <c r="T190" s="44">
        <f t="shared" si="107"/>
        <v>330.69</v>
      </c>
      <c r="U190" s="44">
        <f t="shared" si="107"/>
        <v>330.69</v>
      </c>
      <c r="V190" s="44">
        <f t="shared" si="107"/>
        <v>330.69</v>
      </c>
      <c r="W190" s="44">
        <f t="shared" si="107"/>
        <v>330.69</v>
      </c>
      <c r="X190" s="44">
        <f t="shared" si="107"/>
        <v>330.69</v>
      </c>
      <c r="Y190" s="44">
        <f t="shared" si="107"/>
        <v>330.69</v>
      </c>
      <c r="Z190" s="44">
        <f t="shared" si="107"/>
        <v>330.69</v>
      </c>
      <c r="AA190" s="44">
        <f t="shared" si="107"/>
        <v>330.69</v>
      </c>
    </row>
    <row r="191" spans="1:27" ht="12.75" customHeight="1" x14ac:dyDescent="0.2">
      <c r="A191" s="98" t="s">
        <v>1213</v>
      </c>
      <c r="B191" s="28" t="str">
        <f>"06"&amp;"."&amp;$B$663&amp;"."&amp;$B$664</f>
        <v>06.12.2023</v>
      </c>
      <c r="C191" s="90" t="s">
        <v>76</v>
      </c>
      <c r="D191" s="91">
        <f>ROUND(((D192+D193+D195+D194)/1000),5)</f>
        <v>1.56009</v>
      </c>
      <c r="E191" s="91">
        <f>ROUND(((E192+E193+E195+E194)/1000),5)</f>
        <v>1.4940899999999999</v>
      </c>
      <c r="F191" s="91">
        <f>ROUND(((F192+F193+F195+F194)/1000),5)</f>
        <v>1.4390799999999999</v>
      </c>
      <c r="G191" s="91">
        <f t="shared" ref="G191:AA191" si="108">ROUND(((G192+G193+G195+G194)/1000),5)</f>
        <v>1.42123</v>
      </c>
      <c r="H191" s="91">
        <f t="shared" si="108"/>
        <v>1.5042</v>
      </c>
      <c r="I191" s="91">
        <f t="shared" si="108"/>
        <v>1.62558</v>
      </c>
      <c r="J191" s="91">
        <f t="shared" si="108"/>
        <v>1.83535</v>
      </c>
      <c r="K191" s="91">
        <f t="shared" si="108"/>
        <v>2.1944400000000002</v>
      </c>
      <c r="L191" s="91">
        <f t="shared" si="108"/>
        <v>2.2625899999999999</v>
      </c>
      <c r="M191" s="91">
        <f t="shared" si="108"/>
        <v>2.4857200000000002</v>
      </c>
      <c r="N191" s="91">
        <f t="shared" si="108"/>
        <v>2.6555599999999999</v>
      </c>
      <c r="O191" s="91">
        <f t="shared" si="108"/>
        <v>2.4700099999999998</v>
      </c>
      <c r="P191" s="91">
        <f t="shared" si="108"/>
        <v>2.4315600000000002</v>
      </c>
      <c r="Q191" s="91">
        <f t="shared" si="108"/>
        <v>2.44373</v>
      </c>
      <c r="R191" s="91">
        <f t="shared" si="108"/>
        <v>2.43221</v>
      </c>
      <c r="S191" s="91">
        <f t="shared" si="108"/>
        <v>2.48569</v>
      </c>
      <c r="T191" s="91">
        <f t="shared" si="108"/>
        <v>2.7065100000000002</v>
      </c>
      <c r="U191" s="91">
        <f t="shared" si="108"/>
        <v>2.71651</v>
      </c>
      <c r="V191" s="91">
        <f t="shared" si="108"/>
        <v>2.67584</v>
      </c>
      <c r="W191" s="91">
        <f t="shared" si="108"/>
        <v>2.4329700000000001</v>
      </c>
      <c r="X191" s="91">
        <f t="shared" si="108"/>
        <v>2.32193</v>
      </c>
      <c r="Y191" s="91">
        <f t="shared" si="108"/>
        <v>2.2141000000000002</v>
      </c>
      <c r="Z191" s="91">
        <f t="shared" si="108"/>
        <v>1.8967099999999999</v>
      </c>
      <c r="AA191" s="91">
        <f t="shared" si="108"/>
        <v>1.69594</v>
      </c>
    </row>
    <row r="192" spans="1:27" ht="12.75" customHeight="1" outlineLevel="1" x14ac:dyDescent="0.2">
      <c r="A192" s="99" t="s">
        <v>1214</v>
      </c>
      <c r="B192" s="63" t="s">
        <v>238</v>
      </c>
      <c r="C192" s="43" t="s">
        <v>79</v>
      </c>
      <c r="D192" s="44">
        <v>1112.93</v>
      </c>
      <c r="E192" s="44">
        <v>1046.93</v>
      </c>
      <c r="F192" s="44">
        <v>991.92</v>
      </c>
      <c r="G192" s="44">
        <v>974.07</v>
      </c>
      <c r="H192" s="44">
        <v>1057.04</v>
      </c>
      <c r="I192" s="44">
        <v>1178.42</v>
      </c>
      <c r="J192" s="44">
        <v>1388.19</v>
      </c>
      <c r="K192" s="44">
        <v>1747.28</v>
      </c>
      <c r="L192" s="44">
        <v>1815.43</v>
      </c>
      <c r="M192" s="44">
        <v>2038.56</v>
      </c>
      <c r="N192" s="44">
        <v>2208.4</v>
      </c>
      <c r="O192" s="44">
        <v>2022.85</v>
      </c>
      <c r="P192" s="44">
        <v>1984.4</v>
      </c>
      <c r="Q192" s="44">
        <v>1996.57</v>
      </c>
      <c r="R192" s="44">
        <v>1985.05</v>
      </c>
      <c r="S192" s="44">
        <v>2038.53</v>
      </c>
      <c r="T192" s="44">
        <v>2259.35</v>
      </c>
      <c r="U192" s="44">
        <v>2269.35</v>
      </c>
      <c r="V192" s="44">
        <v>2228.6799999999998</v>
      </c>
      <c r="W192" s="44">
        <v>1985.81</v>
      </c>
      <c r="X192" s="44">
        <v>1874.77</v>
      </c>
      <c r="Y192" s="44">
        <v>1766.94</v>
      </c>
      <c r="Z192" s="44">
        <v>1449.55</v>
      </c>
      <c r="AA192" s="44">
        <v>1248.78</v>
      </c>
    </row>
    <row r="193" spans="1:27" ht="12.75" customHeight="1" outlineLevel="1" x14ac:dyDescent="0.2">
      <c r="A193" s="99" t="s">
        <v>1215</v>
      </c>
      <c r="B193" s="63" t="s">
        <v>90</v>
      </c>
      <c r="C193" s="43" t="s">
        <v>79</v>
      </c>
      <c r="D193" s="44">
        <f>$D$168</f>
        <v>113.12</v>
      </c>
      <c r="E193" s="44">
        <f>$D$168</f>
        <v>113.12</v>
      </c>
      <c r="F193" s="44">
        <f t="shared" ref="F193:AA193" si="109">$D$168</f>
        <v>113.12</v>
      </c>
      <c r="G193" s="44">
        <f t="shared" si="109"/>
        <v>113.12</v>
      </c>
      <c r="H193" s="44">
        <f t="shared" si="109"/>
        <v>113.12</v>
      </c>
      <c r="I193" s="44">
        <f t="shared" si="109"/>
        <v>113.12</v>
      </c>
      <c r="J193" s="44">
        <f t="shared" si="109"/>
        <v>113.12</v>
      </c>
      <c r="K193" s="44">
        <f t="shared" si="109"/>
        <v>113.12</v>
      </c>
      <c r="L193" s="44">
        <f t="shared" si="109"/>
        <v>113.12</v>
      </c>
      <c r="M193" s="44">
        <f t="shared" si="109"/>
        <v>113.12</v>
      </c>
      <c r="N193" s="44">
        <f t="shared" si="109"/>
        <v>113.12</v>
      </c>
      <c r="O193" s="44">
        <f t="shared" si="109"/>
        <v>113.12</v>
      </c>
      <c r="P193" s="44">
        <f t="shared" si="109"/>
        <v>113.12</v>
      </c>
      <c r="Q193" s="44">
        <f t="shared" si="109"/>
        <v>113.12</v>
      </c>
      <c r="R193" s="44">
        <f t="shared" si="109"/>
        <v>113.12</v>
      </c>
      <c r="S193" s="44">
        <f t="shared" si="109"/>
        <v>113.12</v>
      </c>
      <c r="T193" s="44">
        <f t="shared" si="109"/>
        <v>113.12</v>
      </c>
      <c r="U193" s="44">
        <f t="shared" si="109"/>
        <v>113.12</v>
      </c>
      <c r="V193" s="44">
        <f t="shared" si="109"/>
        <v>113.12</v>
      </c>
      <c r="W193" s="44">
        <f t="shared" si="109"/>
        <v>113.12</v>
      </c>
      <c r="X193" s="44">
        <f t="shared" si="109"/>
        <v>113.12</v>
      </c>
      <c r="Y193" s="44">
        <f t="shared" si="109"/>
        <v>113.12</v>
      </c>
      <c r="Z193" s="44">
        <f t="shared" si="109"/>
        <v>113.12</v>
      </c>
      <c r="AA193" s="44">
        <f t="shared" si="109"/>
        <v>113.12</v>
      </c>
    </row>
    <row r="194" spans="1:27" ht="12.75" customHeight="1" outlineLevel="1" x14ac:dyDescent="0.2">
      <c r="A194" s="99" t="s">
        <v>1216</v>
      </c>
      <c r="B194" s="63" t="s">
        <v>83</v>
      </c>
      <c r="C194" s="43" t="s">
        <v>79</v>
      </c>
      <c r="D194" s="44">
        <v>3.35</v>
      </c>
      <c r="E194" s="44">
        <v>3.35</v>
      </c>
      <c r="F194" s="44">
        <v>3.35</v>
      </c>
      <c r="G194" s="44">
        <v>3.35</v>
      </c>
      <c r="H194" s="44">
        <v>3.35</v>
      </c>
      <c r="I194" s="44">
        <v>3.35</v>
      </c>
      <c r="J194" s="44">
        <v>3.35</v>
      </c>
      <c r="K194" s="44">
        <v>3.35</v>
      </c>
      <c r="L194" s="44">
        <v>3.35</v>
      </c>
      <c r="M194" s="44">
        <v>3.35</v>
      </c>
      <c r="N194" s="44">
        <v>3.35</v>
      </c>
      <c r="O194" s="44">
        <v>3.35</v>
      </c>
      <c r="P194" s="44">
        <v>3.35</v>
      </c>
      <c r="Q194" s="44">
        <v>3.35</v>
      </c>
      <c r="R194" s="44">
        <v>3.35</v>
      </c>
      <c r="S194" s="44">
        <v>3.35</v>
      </c>
      <c r="T194" s="44">
        <v>3.35</v>
      </c>
      <c r="U194" s="44">
        <v>3.35</v>
      </c>
      <c r="V194" s="44">
        <v>3.35</v>
      </c>
      <c r="W194" s="44">
        <v>3.35</v>
      </c>
      <c r="X194" s="44">
        <v>3.35</v>
      </c>
      <c r="Y194" s="44">
        <v>3.35</v>
      </c>
      <c r="Z194" s="44">
        <v>3.35</v>
      </c>
      <c r="AA194" s="44">
        <v>3.35</v>
      </c>
    </row>
    <row r="195" spans="1:27" ht="12.75" customHeight="1" outlineLevel="1" x14ac:dyDescent="0.2">
      <c r="A195" s="99" t="s">
        <v>1217</v>
      </c>
      <c r="B195" s="63" t="s">
        <v>81</v>
      </c>
      <c r="C195" s="43" t="s">
        <v>79</v>
      </c>
      <c r="D195" s="44">
        <f>$D$11</f>
        <v>330.69</v>
      </c>
      <c r="E195" s="44">
        <f t="shared" ref="E195:AA195" si="110">$D$11</f>
        <v>330.69</v>
      </c>
      <c r="F195" s="44">
        <f t="shared" si="110"/>
        <v>330.69</v>
      </c>
      <c r="G195" s="44">
        <f t="shared" si="110"/>
        <v>330.69</v>
      </c>
      <c r="H195" s="44">
        <f t="shared" si="110"/>
        <v>330.69</v>
      </c>
      <c r="I195" s="44">
        <f t="shared" si="110"/>
        <v>330.69</v>
      </c>
      <c r="J195" s="44">
        <f t="shared" si="110"/>
        <v>330.69</v>
      </c>
      <c r="K195" s="44">
        <f t="shared" si="110"/>
        <v>330.69</v>
      </c>
      <c r="L195" s="44">
        <f t="shared" si="110"/>
        <v>330.69</v>
      </c>
      <c r="M195" s="44">
        <f t="shared" si="110"/>
        <v>330.69</v>
      </c>
      <c r="N195" s="44">
        <f t="shared" si="110"/>
        <v>330.69</v>
      </c>
      <c r="O195" s="44">
        <f t="shared" si="110"/>
        <v>330.69</v>
      </c>
      <c r="P195" s="44">
        <f t="shared" si="110"/>
        <v>330.69</v>
      </c>
      <c r="Q195" s="44">
        <f t="shared" si="110"/>
        <v>330.69</v>
      </c>
      <c r="R195" s="44">
        <f t="shared" si="110"/>
        <v>330.69</v>
      </c>
      <c r="S195" s="44">
        <f t="shared" si="110"/>
        <v>330.69</v>
      </c>
      <c r="T195" s="44">
        <f t="shared" si="110"/>
        <v>330.69</v>
      </c>
      <c r="U195" s="44">
        <f t="shared" si="110"/>
        <v>330.69</v>
      </c>
      <c r="V195" s="44">
        <f t="shared" si="110"/>
        <v>330.69</v>
      </c>
      <c r="W195" s="44">
        <f t="shared" si="110"/>
        <v>330.69</v>
      </c>
      <c r="X195" s="44">
        <f t="shared" si="110"/>
        <v>330.69</v>
      </c>
      <c r="Y195" s="44">
        <f t="shared" si="110"/>
        <v>330.69</v>
      </c>
      <c r="Z195" s="44">
        <f t="shared" si="110"/>
        <v>330.69</v>
      </c>
      <c r="AA195" s="44">
        <f t="shared" si="110"/>
        <v>330.69</v>
      </c>
    </row>
    <row r="196" spans="1:27" ht="12.75" customHeight="1" x14ac:dyDescent="0.2">
      <c r="A196" s="98" t="s">
        <v>1218</v>
      </c>
      <c r="B196" s="28" t="str">
        <f>"07"&amp;"."&amp;$B$663&amp;"."&amp;$B$664</f>
        <v>07.12.2023</v>
      </c>
      <c r="C196" s="90" t="s">
        <v>76</v>
      </c>
      <c r="D196" s="91">
        <f>ROUND(((D197+D198+D200+D199)/1000),5)</f>
        <v>1.4812000000000001</v>
      </c>
      <c r="E196" s="91">
        <f>ROUND(((E197+E198+E200+E199)/1000),5)</f>
        <v>1.3559000000000001</v>
      </c>
      <c r="F196" s="91">
        <f>ROUND(((F197+F198+F200+F199)/1000),5)</f>
        <v>1.27823</v>
      </c>
      <c r="G196" s="91">
        <f t="shared" ref="G196:AA196" si="111">ROUND(((G197+G198+G200+G199)/1000),5)</f>
        <v>1.2582199999999999</v>
      </c>
      <c r="H196" s="91">
        <f t="shared" si="111"/>
        <v>1.3682700000000001</v>
      </c>
      <c r="I196" s="91">
        <f t="shared" si="111"/>
        <v>1.5276099999999999</v>
      </c>
      <c r="J196" s="91">
        <f t="shared" si="111"/>
        <v>1.7687200000000001</v>
      </c>
      <c r="K196" s="91">
        <f t="shared" si="111"/>
        <v>2.1273499999999999</v>
      </c>
      <c r="L196" s="91">
        <f t="shared" si="111"/>
        <v>2.2620399999999998</v>
      </c>
      <c r="M196" s="91">
        <f t="shared" si="111"/>
        <v>2.4273099999999999</v>
      </c>
      <c r="N196" s="91">
        <f t="shared" si="111"/>
        <v>2.5908600000000002</v>
      </c>
      <c r="O196" s="91">
        <f t="shared" si="111"/>
        <v>2.3845700000000001</v>
      </c>
      <c r="P196" s="91">
        <f t="shared" si="111"/>
        <v>2.3306200000000001</v>
      </c>
      <c r="Q196" s="91">
        <f t="shared" si="111"/>
        <v>2.3419400000000001</v>
      </c>
      <c r="R196" s="91">
        <f t="shared" si="111"/>
        <v>2.3381599999999998</v>
      </c>
      <c r="S196" s="91">
        <f t="shared" si="111"/>
        <v>2.4015399999999998</v>
      </c>
      <c r="T196" s="91">
        <f t="shared" si="111"/>
        <v>2.6665700000000001</v>
      </c>
      <c r="U196" s="91">
        <f t="shared" si="111"/>
        <v>2.6908599999999998</v>
      </c>
      <c r="V196" s="91">
        <f t="shared" si="111"/>
        <v>2.66235</v>
      </c>
      <c r="W196" s="91">
        <f t="shared" si="111"/>
        <v>2.3678499999999998</v>
      </c>
      <c r="X196" s="91">
        <f t="shared" si="111"/>
        <v>2.2548599999999999</v>
      </c>
      <c r="Y196" s="91">
        <f t="shared" si="111"/>
        <v>2.1228500000000001</v>
      </c>
      <c r="Z196" s="91">
        <f t="shared" si="111"/>
        <v>1.8414900000000001</v>
      </c>
      <c r="AA196" s="91">
        <f t="shared" si="111"/>
        <v>1.67282</v>
      </c>
    </row>
    <row r="197" spans="1:27" ht="12.75" customHeight="1" outlineLevel="1" x14ac:dyDescent="0.2">
      <c r="A197" s="99" t="s">
        <v>1219</v>
      </c>
      <c r="B197" s="63" t="s">
        <v>238</v>
      </c>
      <c r="C197" s="43" t="s">
        <v>79</v>
      </c>
      <c r="D197" s="44">
        <v>1034.04</v>
      </c>
      <c r="E197" s="44">
        <v>908.74</v>
      </c>
      <c r="F197" s="44">
        <v>831.07</v>
      </c>
      <c r="G197" s="44">
        <v>811.06</v>
      </c>
      <c r="H197" s="44">
        <v>921.11</v>
      </c>
      <c r="I197" s="44">
        <v>1080.45</v>
      </c>
      <c r="J197" s="44">
        <v>1321.56</v>
      </c>
      <c r="K197" s="44">
        <v>1680.19</v>
      </c>
      <c r="L197" s="44">
        <v>1814.88</v>
      </c>
      <c r="M197" s="44">
        <v>1980.15</v>
      </c>
      <c r="N197" s="44">
        <v>2143.6999999999998</v>
      </c>
      <c r="O197" s="44">
        <v>1937.41</v>
      </c>
      <c r="P197" s="44">
        <v>1883.46</v>
      </c>
      <c r="Q197" s="44">
        <v>1894.78</v>
      </c>
      <c r="R197" s="44">
        <v>1891</v>
      </c>
      <c r="S197" s="44">
        <v>1954.38</v>
      </c>
      <c r="T197" s="44">
        <v>2219.41</v>
      </c>
      <c r="U197" s="44">
        <v>2243.6999999999998</v>
      </c>
      <c r="V197" s="44">
        <v>2215.19</v>
      </c>
      <c r="W197" s="44">
        <v>1920.69</v>
      </c>
      <c r="X197" s="44">
        <v>1807.7</v>
      </c>
      <c r="Y197" s="44">
        <v>1675.69</v>
      </c>
      <c r="Z197" s="44">
        <v>1394.33</v>
      </c>
      <c r="AA197" s="44">
        <v>1225.6600000000001</v>
      </c>
    </row>
    <row r="198" spans="1:27" ht="12.75" customHeight="1" outlineLevel="1" x14ac:dyDescent="0.2">
      <c r="A198" s="99" t="s">
        <v>1220</v>
      </c>
      <c r="B198" s="63" t="s">
        <v>90</v>
      </c>
      <c r="C198" s="43" t="s">
        <v>79</v>
      </c>
      <c r="D198" s="44">
        <f>$D$168</f>
        <v>113.12</v>
      </c>
      <c r="E198" s="44">
        <f>$D$168</f>
        <v>113.12</v>
      </c>
      <c r="F198" s="44">
        <f t="shared" ref="F198:AA198" si="112">$D$168</f>
        <v>113.12</v>
      </c>
      <c r="G198" s="44">
        <f t="shared" si="112"/>
        <v>113.12</v>
      </c>
      <c r="H198" s="44">
        <f t="shared" si="112"/>
        <v>113.12</v>
      </c>
      <c r="I198" s="44">
        <f t="shared" si="112"/>
        <v>113.12</v>
      </c>
      <c r="J198" s="44">
        <f t="shared" si="112"/>
        <v>113.12</v>
      </c>
      <c r="K198" s="44">
        <f t="shared" si="112"/>
        <v>113.12</v>
      </c>
      <c r="L198" s="44">
        <f t="shared" si="112"/>
        <v>113.12</v>
      </c>
      <c r="M198" s="44">
        <f t="shared" si="112"/>
        <v>113.12</v>
      </c>
      <c r="N198" s="44">
        <f t="shared" si="112"/>
        <v>113.12</v>
      </c>
      <c r="O198" s="44">
        <f t="shared" si="112"/>
        <v>113.12</v>
      </c>
      <c r="P198" s="44">
        <f t="shared" si="112"/>
        <v>113.12</v>
      </c>
      <c r="Q198" s="44">
        <f t="shared" si="112"/>
        <v>113.12</v>
      </c>
      <c r="R198" s="44">
        <f t="shared" si="112"/>
        <v>113.12</v>
      </c>
      <c r="S198" s="44">
        <f t="shared" si="112"/>
        <v>113.12</v>
      </c>
      <c r="T198" s="44">
        <f t="shared" si="112"/>
        <v>113.12</v>
      </c>
      <c r="U198" s="44">
        <f t="shared" si="112"/>
        <v>113.12</v>
      </c>
      <c r="V198" s="44">
        <f t="shared" si="112"/>
        <v>113.12</v>
      </c>
      <c r="W198" s="44">
        <f t="shared" si="112"/>
        <v>113.12</v>
      </c>
      <c r="X198" s="44">
        <f t="shared" si="112"/>
        <v>113.12</v>
      </c>
      <c r="Y198" s="44">
        <f t="shared" si="112"/>
        <v>113.12</v>
      </c>
      <c r="Z198" s="44">
        <f t="shared" si="112"/>
        <v>113.12</v>
      </c>
      <c r="AA198" s="44">
        <f t="shared" si="112"/>
        <v>113.12</v>
      </c>
    </row>
    <row r="199" spans="1:27" ht="12.75" customHeight="1" outlineLevel="1" x14ac:dyDescent="0.2">
      <c r="A199" s="99" t="s">
        <v>1221</v>
      </c>
      <c r="B199" s="63" t="s">
        <v>83</v>
      </c>
      <c r="C199" s="43" t="s">
        <v>79</v>
      </c>
      <c r="D199" s="44">
        <v>3.35</v>
      </c>
      <c r="E199" s="44">
        <v>3.35</v>
      </c>
      <c r="F199" s="44">
        <v>3.35</v>
      </c>
      <c r="G199" s="44">
        <v>3.35</v>
      </c>
      <c r="H199" s="44">
        <v>3.35</v>
      </c>
      <c r="I199" s="44">
        <v>3.35</v>
      </c>
      <c r="J199" s="44">
        <v>3.35</v>
      </c>
      <c r="K199" s="44">
        <v>3.35</v>
      </c>
      <c r="L199" s="44">
        <v>3.35</v>
      </c>
      <c r="M199" s="44">
        <v>3.35</v>
      </c>
      <c r="N199" s="44">
        <v>3.35</v>
      </c>
      <c r="O199" s="44">
        <v>3.35</v>
      </c>
      <c r="P199" s="44">
        <v>3.35</v>
      </c>
      <c r="Q199" s="44">
        <v>3.35</v>
      </c>
      <c r="R199" s="44">
        <v>3.35</v>
      </c>
      <c r="S199" s="44">
        <v>3.35</v>
      </c>
      <c r="T199" s="44">
        <v>3.35</v>
      </c>
      <c r="U199" s="44">
        <v>3.35</v>
      </c>
      <c r="V199" s="44">
        <v>3.35</v>
      </c>
      <c r="W199" s="44">
        <v>3.35</v>
      </c>
      <c r="X199" s="44">
        <v>3.35</v>
      </c>
      <c r="Y199" s="44">
        <v>3.35</v>
      </c>
      <c r="Z199" s="44">
        <v>3.35</v>
      </c>
      <c r="AA199" s="44">
        <v>3.35</v>
      </c>
    </row>
    <row r="200" spans="1:27" ht="12.75" customHeight="1" outlineLevel="1" x14ac:dyDescent="0.2">
      <c r="A200" s="99" t="s">
        <v>1222</v>
      </c>
      <c r="B200" s="63" t="s">
        <v>81</v>
      </c>
      <c r="C200" s="43" t="s">
        <v>79</v>
      </c>
      <c r="D200" s="44">
        <f>$D$11</f>
        <v>330.69</v>
      </c>
      <c r="E200" s="44">
        <f t="shared" ref="E200:AA200" si="113">$D$11</f>
        <v>330.69</v>
      </c>
      <c r="F200" s="44">
        <f t="shared" si="113"/>
        <v>330.69</v>
      </c>
      <c r="G200" s="44">
        <f t="shared" si="113"/>
        <v>330.69</v>
      </c>
      <c r="H200" s="44">
        <f t="shared" si="113"/>
        <v>330.69</v>
      </c>
      <c r="I200" s="44">
        <f t="shared" si="113"/>
        <v>330.69</v>
      </c>
      <c r="J200" s="44">
        <f t="shared" si="113"/>
        <v>330.69</v>
      </c>
      <c r="K200" s="44">
        <f t="shared" si="113"/>
        <v>330.69</v>
      </c>
      <c r="L200" s="44">
        <f t="shared" si="113"/>
        <v>330.69</v>
      </c>
      <c r="M200" s="44">
        <f t="shared" si="113"/>
        <v>330.69</v>
      </c>
      <c r="N200" s="44">
        <f t="shared" si="113"/>
        <v>330.69</v>
      </c>
      <c r="O200" s="44">
        <f t="shared" si="113"/>
        <v>330.69</v>
      </c>
      <c r="P200" s="44">
        <f t="shared" si="113"/>
        <v>330.69</v>
      </c>
      <c r="Q200" s="44">
        <f t="shared" si="113"/>
        <v>330.69</v>
      </c>
      <c r="R200" s="44">
        <f t="shared" si="113"/>
        <v>330.69</v>
      </c>
      <c r="S200" s="44">
        <f t="shared" si="113"/>
        <v>330.69</v>
      </c>
      <c r="T200" s="44">
        <f t="shared" si="113"/>
        <v>330.69</v>
      </c>
      <c r="U200" s="44">
        <f t="shared" si="113"/>
        <v>330.69</v>
      </c>
      <c r="V200" s="44">
        <f t="shared" si="113"/>
        <v>330.69</v>
      </c>
      <c r="W200" s="44">
        <f t="shared" si="113"/>
        <v>330.69</v>
      </c>
      <c r="X200" s="44">
        <f t="shared" si="113"/>
        <v>330.69</v>
      </c>
      <c r="Y200" s="44">
        <f t="shared" si="113"/>
        <v>330.69</v>
      </c>
      <c r="Z200" s="44">
        <f t="shared" si="113"/>
        <v>330.69</v>
      </c>
      <c r="AA200" s="44">
        <f t="shared" si="113"/>
        <v>330.69</v>
      </c>
    </row>
    <row r="201" spans="1:27" ht="12.75" customHeight="1" x14ac:dyDescent="0.2">
      <c r="A201" s="98" t="s">
        <v>1223</v>
      </c>
      <c r="B201" s="28" t="str">
        <f>"08"&amp;"."&amp;$B$663&amp;"."&amp;$B$664</f>
        <v>08.12.2023</v>
      </c>
      <c r="C201" s="90" t="s">
        <v>76</v>
      </c>
      <c r="D201" s="91">
        <f>ROUND(((D202+D203+D205+D204)/1000),5)</f>
        <v>1.4641999999999999</v>
      </c>
      <c r="E201" s="91">
        <f>ROUND(((E202+E203+E205+E204)/1000),5)</f>
        <v>1.3139700000000001</v>
      </c>
      <c r="F201" s="91">
        <f>ROUND(((F202+F203+F205+F204)/1000),5)</f>
        <v>0.61712999999999996</v>
      </c>
      <c r="G201" s="91">
        <f t="shared" ref="G201:AA201" si="114">ROUND(((G202+G203+G205+G204)/1000),5)</f>
        <v>0.61484000000000005</v>
      </c>
      <c r="H201" s="91">
        <f t="shared" si="114"/>
        <v>0.63088</v>
      </c>
      <c r="I201" s="91">
        <f t="shared" si="114"/>
        <v>1.5112099999999999</v>
      </c>
      <c r="J201" s="91">
        <f t="shared" si="114"/>
        <v>1.7422200000000001</v>
      </c>
      <c r="K201" s="91">
        <f t="shared" si="114"/>
        <v>2.0552299999999999</v>
      </c>
      <c r="L201" s="91">
        <f t="shared" si="114"/>
        <v>2.2730000000000001</v>
      </c>
      <c r="M201" s="91">
        <f t="shared" si="114"/>
        <v>2.3107600000000001</v>
      </c>
      <c r="N201" s="91">
        <f t="shared" si="114"/>
        <v>2.3277399999999999</v>
      </c>
      <c r="O201" s="91">
        <f t="shared" si="114"/>
        <v>2.3475799999999998</v>
      </c>
      <c r="P201" s="91">
        <f t="shared" si="114"/>
        <v>2.3340100000000001</v>
      </c>
      <c r="Q201" s="91">
        <f t="shared" si="114"/>
        <v>2.3457300000000001</v>
      </c>
      <c r="R201" s="91">
        <f t="shared" si="114"/>
        <v>2.3387199999999999</v>
      </c>
      <c r="S201" s="91">
        <f t="shared" si="114"/>
        <v>2.2869299999999999</v>
      </c>
      <c r="T201" s="91">
        <f t="shared" si="114"/>
        <v>2.31995</v>
      </c>
      <c r="U201" s="91">
        <f t="shared" si="114"/>
        <v>2.3128700000000002</v>
      </c>
      <c r="V201" s="91">
        <f t="shared" si="114"/>
        <v>2.29175</v>
      </c>
      <c r="W201" s="91">
        <f t="shared" si="114"/>
        <v>2.2823500000000001</v>
      </c>
      <c r="X201" s="91">
        <f t="shared" si="114"/>
        <v>2.2572299999999998</v>
      </c>
      <c r="Y201" s="91">
        <f t="shared" si="114"/>
        <v>2.0732400000000002</v>
      </c>
      <c r="Z201" s="91">
        <f t="shared" si="114"/>
        <v>1.76749</v>
      </c>
      <c r="AA201" s="91">
        <f t="shared" si="114"/>
        <v>1.66164</v>
      </c>
    </row>
    <row r="202" spans="1:27" ht="12.75" customHeight="1" outlineLevel="1" x14ac:dyDescent="0.2">
      <c r="A202" s="99" t="s">
        <v>1224</v>
      </c>
      <c r="B202" s="63" t="s">
        <v>238</v>
      </c>
      <c r="C202" s="43" t="s">
        <v>79</v>
      </c>
      <c r="D202" s="44">
        <v>1017.04</v>
      </c>
      <c r="E202" s="44">
        <v>866.81</v>
      </c>
      <c r="F202" s="44">
        <v>169.97</v>
      </c>
      <c r="G202" s="44">
        <v>167.68</v>
      </c>
      <c r="H202" s="44">
        <v>183.72</v>
      </c>
      <c r="I202" s="44">
        <v>1064.05</v>
      </c>
      <c r="J202" s="44">
        <v>1295.06</v>
      </c>
      <c r="K202" s="44">
        <v>1608.07</v>
      </c>
      <c r="L202" s="44">
        <v>1825.84</v>
      </c>
      <c r="M202" s="44">
        <v>1863.6</v>
      </c>
      <c r="N202" s="44">
        <v>1880.58</v>
      </c>
      <c r="O202" s="44">
        <v>1900.42</v>
      </c>
      <c r="P202" s="44">
        <v>1886.85</v>
      </c>
      <c r="Q202" s="44">
        <v>1898.57</v>
      </c>
      <c r="R202" s="44">
        <v>1891.56</v>
      </c>
      <c r="S202" s="44">
        <v>1839.77</v>
      </c>
      <c r="T202" s="44">
        <v>1872.79</v>
      </c>
      <c r="U202" s="44">
        <v>1865.71</v>
      </c>
      <c r="V202" s="44">
        <v>1844.59</v>
      </c>
      <c r="W202" s="44">
        <v>1835.19</v>
      </c>
      <c r="X202" s="44">
        <v>1810.07</v>
      </c>
      <c r="Y202" s="44">
        <v>1626.08</v>
      </c>
      <c r="Z202" s="44">
        <v>1320.33</v>
      </c>
      <c r="AA202" s="44">
        <v>1214.48</v>
      </c>
    </row>
    <row r="203" spans="1:27" ht="12.75" customHeight="1" outlineLevel="1" x14ac:dyDescent="0.2">
      <c r="A203" s="99" t="s">
        <v>1225</v>
      </c>
      <c r="B203" s="63" t="s">
        <v>90</v>
      </c>
      <c r="C203" s="43" t="s">
        <v>79</v>
      </c>
      <c r="D203" s="44">
        <f>$D$168</f>
        <v>113.12</v>
      </c>
      <c r="E203" s="44">
        <f>$D$168</f>
        <v>113.12</v>
      </c>
      <c r="F203" s="44">
        <f t="shared" ref="F203:AA203" si="115">$D$168</f>
        <v>113.12</v>
      </c>
      <c r="G203" s="44">
        <f t="shared" si="115"/>
        <v>113.12</v>
      </c>
      <c r="H203" s="44">
        <f t="shared" si="115"/>
        <v>113.12</v>
      </c>
      <c r="I203" s="44">
        <f t="shared" si="115"/>
        <v>113.12</v>
      </c>
      <c r="J203" s="44">
        <f t="shared" si="115"/>
        <v>113.12</v>
      </c>
      <c r="K203" s="44">
        <f t="shared" si="115"/>
        <v>113.12</v>
      </c>
      <c r="L203" s="44">
        <f t="shared" si="115"/>
        <v>113.12</v>
      </c>
      <c r="M203" s="44">
        <f t="shared" si="115"/>
        <v>113.12</v>
      </c>
      <c r="N203" s="44">
        <f t="shared" si="115"/>
        <v>113.12</v>
      </c>
      <c r="O203" s="44">
        <f t="shared" si="115"/>
        <v>113.12</v>
      </c>
      <c r="P203" s="44">
        <f t="shared" si="115"/>
        <v>113.12</v>
      </c>
      <c r="Q203" s="44">
        <f t="shared" si="115"/>
        <v>113.12</v>
      </c>
      <c r="R203" s="44">
        <f t="shared" si="115"/>
        <v>113.12</v>
      </c>
      <c r="S203" s="44">
        <f t="shared" si="115"/>
        <v>113.12</v>
      </c>
      <c r="T203" s="44">
        <f t="shared" si="115"/>
        <v>113.12</v>
      </c>
      <c r="U203" s="44">
        <f t="shared" si="115"/>
        <v>113.12</v>
      </c>
      <c r="V203" s="44">
        <f t="shared" si="115"/>
        <v>113.12</v>
      </c>
      <c r="W203" s="44">
        <f t="shared" si="115"/>
        <v>113.12</v>
      </c>
      <c r="X203" s="44">
        <f t="shared" si="115"/>
        <v>113.12</v>
      </c>
      <c r="Y203" s="44">
        <f t="shared" si="115"/>
        <v>113.12</v>
      </c>
      <c r="Z203" s="44">
        <f t="shared" si="115"/>
        <v>113.12</v>
      </c>
      <c r="AA203" s="44">
        <f t="shared" si="115"/>
        <v>113.12</v>
      </c>
    </row>
    <row r="204" spans="1:27" ht="12.75" customHeight="1" outlineLevel="1" x14ac:dyDescent="0.2">
      <c r="A204" s="99" t="s">
        <v>1226</v>
      </c>
      <c r="B204" s="63" t="s">
        <v>83</v>
      </c>
      <c r="C204" s="43" t="s">
        <v>79</v>
      </c>
      <c r="D204" s="44">
        <v>3.35</v>
      </c>
      <c r="E204" s="44">
        <v>3.35</v>
      </c>
      <c r="F204" s="44">
        <v>3.35</v>
      </c>
      <c r="G204" s="44">
        <v>3.35</v>
      </c>
      <c r="H204" s="44">
        <v>3.35</v>
      </c>
      <c r="I204" s="44">
        <v>3.35</v>
      </c>
      <c r="J204" s="44">
        <v>3.35</v>
      </c>
      <c r="K204" s="44">
        <v>3.35</v>
      </c>
      <c r="L204" s="44">
        <v>3.35</v>
      </c>
      <c r="M204" s="44">
        <v>3.35</v>
      </c>
      <c r="N204" s="44">
        <v>3.35</v>
      </c>
      <c r="O204" s="44">
        <v>3.35</v>
      </c>
      <c r="P204" s="44">
        <v>3.35</v>
      </c>
      <c r="Q204" s="44">
        <v>3.35</v>
      </c>
      <c r="R204" s="44">
        <v>3.35</v>
      </c>
      <c r="S204" s="44">
        <v>3.35</v>
      </c>
      <c r="T204" s="44">
        <v>3.35</v>
      </c>
      <c r="U204" s="44">
        <v>3.35</v>
      </c>
      <c r="V204" s="44">
        <v>3.35</v>
      </c>
      <c r="W204" s="44">
        <v>3.35</v>
      </c>
      <c r="X204" s="44">
        <v>3.35</v>
      </c>
      <c r="Y204" s="44">
        <v>3.35</v>
      </c>
      <c r="Z204" s="44">
        <v>3.35</v>
      </c>
      <c r="AA204" s="44">
        <v>3.35</v>
      </c>
    </row>
    <row r="205" spans="1:27" ht="12.75" customHeight="1" outlineLevel="1" x14ac:dyDescent="0.2">
      <c r="A205" s="99" t="s">
        <v>1227</v>
      </c>
      <c r="B205" s="63" t="s">
        <v>81</v>
      </c>
      <c r="C205" s="43" t="s">
        <v>79</v>
      </c>
      <c r="D205" s="44">
        <f>$D$11</f>
        <v>330.69</v>
      </c>
      <c r="E205" s="44">
        <f t="shared" ref="E205:AA205" si="116">$D$11</f>
        <v>330.69</v>
      </c>
      <c r="F205" s="44">
        <f t="shared" si="116"/>
        <v>330.69</v>
      </c>
      <c r="G205" s="44">
        <f t="shared" si="116"/>
        <v>330.69</v>
      </c>
      <c r="H205" s="44">
        <f t="shared" si="116"/>
        <v>330.69</v>
      </c>
      <c r="I205" s="44">
        <f t="shared" si="116"/>
        <v>330.69</v>
      </c>
      <c r="J205" s="44">
        <f t="shared" si="116"/>
        <v>330.69</v>
      </c>
      <c r="K205" s="44">
        <f t="shared" si="116"/>
        <v>330.69</v>
      </c>
      <c r="L205" s="44">
        <f t="shared" si="116"/>
        <v>330.69</v>
      </c>
      <c r="M205" s="44">
        <f t="shared" si="116"/>
        <v>330.69</v>
      </c>
      <c r="N205" s="44">
        <f t="shared" si="116"/>
        <v>330.69</v>
      </c>
      <c r="O205" s="44">
        <f t="shared" si="116"/>
        <v>330.69</v>
      </c>
      <c r="P205" s="44">
        <f t="shared" si="116"/>
        <v>330.69</v>
      </c>
      <c r="Q205" s="44">
        <f t="shared" si="116"/>
        <v>330.69</v>
      </c>
      <c r="R205" s="44">
        <f t="shared" si="116"/>
        <v>330.69</v>
      </c>
      <c r="S205" s="44">
        <f t="shared" si="116"/>
        <v>330.69</v>
      </c>
      <c r="T205" s="44">
        <f t="shared" si="116"/>
        <v>330.69</v>
      </c>
      <c r="U205" s="44">
        <f t="shared" si="116"/>
        <v>330.69</v>
      </c>
      <c r="V205" s="44">
        <f t="shared" si="116"/>
        <v>330.69</v>
      </c>
      <c r="W205" s="44">
        <f t="shared" si="116"/>
        <v>330.69</v>
      </c>
      <c r="X205" s="44">
        <f t="shared" si="116"/>
        <v>330.69</v>
      </c>
      <c r="Y205" s="44">
        <f t="shared" si="116"/>
        <v>330.69</v>
      </c>
      <c r="Z205" s="44">
        <f t="shared" si="116"/>
        <v>330.69</v>
      </c>
      <c r="AA205" s="44">
        <f t="shared" si="116"/>
        <v>330.69</v>
      </c>
    </row>
    <row r="206" spans="1:27" ht="12.75" customHeight="1" x14ac:dyDescent="0.2">
      <c r="A206" s="98" t="s">
        <v>1228</v>
      </c>
      <c r="B206" s="28" t="str">
        <f>"09"&amp;"."&amp;$B$663&amp;"."&amp;$B$664</f>
        <v>09.12.2023</v>
      </c>
      <c r="C206" s="90" t="s">
        <v>76</v>
      </c>
      <c r="D206" s="91">
        <f>ROUND(((D207+D208+D210+D209)/1000),5)</f>
        <v>1.55924</v>
      </c>
      <c r="E206" s="91">
        <f>ROUND(((E207+E208+E210+E209)/1000),5)</f>
        <v>1.45268</v>
      </c>
      <c r="F206" s="91">
        <f>ROUND(((F207+F208+F210+F209)/1000),5)</f>
        <v>1.3402400000000001</v>
      </c>
      <c r="G206" s="91">
        <f t="shared" ref="G206:AA206" si="117">ROUND(((G207+G208+G210+G209)/1000),5)</f>
        <v>1.2933399999999999</v>
      </c>
      <c r="H206" s="91">
        <f t="shared" si="117"/>
        <v>1.33646</v>
      </c>
      <c r="I206" s="91">
        <f t="shared" si="117"/>
        <v>1.45627</v>
      </c>
      <c r="J206" s="91">
        <f t="shared" si="117"/>
        <v>1.56402</v>
      </c>
      <c r="K206" s="91">
        <f t="shared" si="117"/>
        <v>1.8134999999999999</v>
      </c>
      <c r="L206" s="91">
        <f t="shared" si="117"/>
        <v>2.0470899999999999</v>
      </c>
      <c r="M206" s="91">
        <f t="shared" si="117"/>
        <v>2.2631100000000002</v>
      </c>
      <c r="N206" s="91">
        <f t="shared" si="117"/>
        <v>2.2903099999999998</v>
      </c>
      <c r="O206" s="91">
        <f t="shared" si="117"/>
        <v>2.32314</v>
      </c>
      <c r="P206" s="91">
        <f t="shared" si="117"/>
        <v>2.3025199999999999</v>
      </c>
      <c r="Q206" s="91">
        <f t="shared" si="117"/>
        <v>2.30044</v>
      </c>
      <c r="R206" s="91">
        <f t="shared" si="117"/>
        <v>2.2797999999999998</v>
      </c>
      <c r="S206" s="91">
        <f t="shared" si="117"/>
        <v>2.2782499999999999</v>
      </c>
      <c r="T206" s="91">
        <f t="shared" si="117"/>
        <v>2.2974399999999999</v>
      </c>
      <c r="U206" s="91">
        <f t="shared" si="117"/>
        <v>2.3280400000000001</v>
      </c>
      <c r="V206" s="91">
        <f t="shared" si="117"/>
        <v>2.3062</v>
      </c>
      <c r="W206" s="91">
        <f t="shared" si="117"/>
        <v>2.2804000000000002</v>
      </c>
      <c r="X206" s="91">
        <f t="shared" si="117"/>
        <v>2.25576</v>
      </c>
      <c r="Y206" s="91">
        <f t="shared" si="117"/>
        <v>2.0634299999999999</v>
      </c>
      <c r="Z206" s="91">
        <f t="shared" si="117"/>
        <v>1.7689699999999999</v>
      </c>
      <c r="AA206" s="91">
        <f t="shared" si="117"/>
        <v>1.6476200000000001</v>
      </c>
    </row>
    <row r="207" spans="1:27" ht="12.75" customHeight="1" outlineLevel="1" x14ac:dyDescent="0.2">
      <c r="A207" s="99" t="s">
        <v>1229</v>
      </c>
      <c r="B207" s="63" t="s">
        <v>238</v>
      </c>
      <c r="C207" s="43" t="s">
        <v>79</v>
      </c>
      <c r="D207" s="44">
        <v>1112.08</v>
      </c>
      <c r="E207" s="44">
        <v>1005.52</v>
      </c>
      <c r="F207" s="44">
        <v>893.08</v>
      </c>
      <c r="G207" s="44">
        <v>846.18</v>
      </c>
      <c r="H207" s="44">
        <v>889.3</v>
      </c>
      <c r="I207" s="44">
        <v>1009.11</v>
      </c>
      <c r="J207" s="44">
        <v>1116.8599999999999</v>
      </c>
      <c r="K207" s="44">
        <v>1366.34</v>
      </c>
      <c r="L207" s="44">
        <v>1599.93</v>
      </c>
      <c r="M207" s="44">
        <v>1815.95</v>
      </c>
      <c r="N207" s="44">
        <v>1843.15</v>
      </c>
      <c r="O207" s="44">
        <v>1875.98</v>
      </c>
      <c r="P207" s="44">
        <v>1855.36</v>
      </c>
      <c r="Q207" s="44">
        <v>1853.28</v>
      </c>
      <c r="R207" s="44">
        <v>1832.64</v>
      </c>
      <c r="S207" s="44">
        <v>1831.09</v>
      </c>
      <c r="T207" s="44">
        <v>1850.28</v>
      </c>
      <c r="U207" s="44">
        <v>1880.88</v>
      </c>
      <c r="V207" s="44">
        <v>1859.04</v>
      </c>
      <c r="W207" s="44">
        <v>1833.24</v>
      </c>
      <c r="X207" s="44">
        <v>1808.6</v>
      </c>
      <c r="Y207" s="44">
        <v>1616.27</v>
      </c>
      <c r="Z207" s="44">
        <v>1321.81</v>
      </c>
      <c r="AA207" s="44">
        <v>1200.46</v>
      </c>
    </row>
    <row r="208" spans="1:27" ht="12.75" customHeight="1" outlineLevel="1" x14ac:dyDescent="0.2">
      <c r="A208" s="99" t="s">
        <v>1230</v>
      </c>
      <c r="B208" s="63" t="s">
        <v>90</v>
      </c>
      <c r="C208" s="43" t="s">
        <v>79</v>
      </c>
      <c r="D208" s="44">
        <f>$D$168</f>
        <v>113.12</v>
      </c>
      <c r="E208" s="44">
        <f>$D$168</f>
        <v>113.12</v>
      </c>
      <c r="F208" s="44">
        <f t="shared" ref="F208:AA208" si="118">$D$168</f>
        <v>113.12</v>
      </c>
      <c r="G208" s="44">
        <f t="shared" si="118"/>
        <v>113.12</v>
      </c>
      <c r="H208" s="44">
        <f t="shared" si="118"/>
        <v>113.12</v>
      </c>
      <c r="I208" s="44">
        <f t="shared" si="118"/>
        <v>113.12</v>
      </c>
      <c r="J208" s="44">
        <f t="shared" si="118"/>
        <v>113.12</v>
      </c>
      <c r="K208" s="44">
        <f t="shared" si="118"/>
        <v>113.12</v>
      </c>
      <c r="L208" s="44">
        <f t="shared" si="118"/>
        <v>113.12</v>
      </c>
      <c r="M208" s="44">
        <f t="shared" si="118"/>
        <v>113.12</v>
      </c>
      <c r="N208" s="44">
        <f t="shared" si="118"/>
        <v>113.12</v>
      </c>
      <c r="O208" s="44">
        <f t="shared" si="118"/>
        <v>113.12</v>
      </c>
      <c r="P208" s="44">
        <f t="shared" si="118"/>
        <v>113.12</v>
      </c>
      <c r="Q208" s="44">
        <f t="shared" si="118"/>
        <v>113.12</v>
      </c>
      <c r="R208" s="44">
        <f t="shared" si="118"/>
        <v>113.12</v>
      </c>
      <c r="S208" s="44">
        <f t="shared" si="118"/>
        <v>113.12</v>
      </c>
      <c r="T208" s="44">
        <f t="shared" si="118"/>
        <v>113.12</v>
      </c>
      <c r="U208" s="44">
        <f t="shared" si="118"/>
        <v>113.12</v>
      </c>
      <c r="V208" s="44">
        <f t="shared" si="118"/>
        <v>113.12</v>
      </c>
      <c r="W208" s="44">
        <f t="shared" si="118"/>
        <v>113.12</v>
      </c>
      <c r="X208" s="44">
        <f t="shared" si="118"/>
        <v>113.12</v>
      </c>
      <c r="Y208" s="44">
        <f t="shared" si="118"/>
        <v>113.12</v>
      </c>
      <c r="Z208" s="44">
        <f t="shared" si="118"/>
        <v>113.12</v>
      </c>
      <c r="AA208" s="44">
        <f t="shared" si="118"/>
        <v>113.12</v>
      </c>
    </row>
    <row r="209" spans="1:27" ht="12.75" customHeight="1" outlineLevel="1" x14ac:dyDescent="0.2">
      <c r="A209" s="99" t="s">
        <v>1231</v>
      </c>
      <c r="B209" s="63" t="s">
        <v>83</v>
      </c>
      <c r="C209" s="43" t="s">
        <v>79</v>
      </c>
      <c r="D209" s="44">
        <v>3.35</v>
      </c>
      <c r="E209" s="44">
        <v>3.35</v>
      </c>
      <c r="F209" s="44">
        <v>3.35</v>
      </c>
      <c r="G209" s="44">
        <v>3.35</v>
      </c>
      <c r="H209" s="44">
        <v>3.35</v>
      </c>
      <c r="I209" s="44">
        <v>3.35</v>
      </c>
      <c r="J209" s="44">
        <v>3.35</v>
      </c>
      <c r="K209" s="44">
        <v>3.35</v>
      </c>
      <c r="L209" s="44">
        <v>3.35</v>
      </c>
      <c r="M209" s="44">
        <v>3.35</v>
      </c>
      <c r="N209" s="44">
        <v>3.35</v>
      </c>
      <c r="O209" s="44">
        <v>3.35</v>
      </c>
      <c r="P209" s="44">
        <v>3.35</v>
      </c>
      <c r="Q209" s="44">
        <v>3.35</v>
      </c>
      <c r="R209" s="44">
        <v>3.35</v>
      </c>
      <c r="S209" s="44">
        <v>3.35</v>
      </c>
      <c r="T209" s="44">
        <v>3.35</v>
      </c>
      <c r="U209" s="44">
        <v>3.35</v>
      </c>
      <c r="V209" s="44">
        <v>3.35</v>
      </c>
      <c r="W209" s="44">
        <v>3.35</v>
      </c>
      <c r="X209" s="44">
        <v>3.35</v>
      </c>
      <c r="Y209" s="44">
        <v>3.35</v>
      </c>
      <c r="Z209" s="44">
        <v>3.35</v>
      </c>
      <c r="AA209" s="44">
        <v>3.35</v>
      </c>
    </row>
    <row r="210" spans="1:27" ht="12.75" customHeight="1" outlineLevel="1" x14ac:dyDescent="0.2">
      <c r="A210" s="99" t="s">
        <v>1232</v>
      </c>
      <c r="B210" s="63" t="s">
        <v>81</v>
      </c>
      <c r="C210" s="43" t="s">
        <v>79</v>
      </c>
      <c r="D210" s="44">
        <f>$D$11</f>
        <v>330.69</v>
      </c>
      <c r="E210" s="44">
        <f t="shared" ref="E210:AA210" si="119">$D$11</f>
        <v>330.69</v>
      </c>
      <c r="F210" s="44">
        <f t="shared" si="119"/>
        <v>330.69</v>
      </c>
      <c r="G210" s="44">
        <f t="shared" si="119"/>
        <v>330.69</v>
      </c>
      <c r="H210" s="44">
        <f t="shared" si="119"/>
        <v>330.69</v>
      </c>
      <c r="I210" s="44">
        <f t="shared" si="119"/>
        <v>330.69</v>
      </c>
      <c r="J210" s="44">
        <f t="shared" si="119"/>
        <v>330.69</v>
      </c>
      <c r="K210" s="44">
        <f t="shared" si="119"/>
        <v>330.69</v>
      </c>
      <c r="L210" s="44">
        <f t="shared" si="119"/>
        <v>330.69</v>
      </c>
      <c r="M210" s="44">
        <f t="shared" si="119"/>
        <v>330.69</v>
      </c>
      <c r="N210" s="44">
        <f t="shared" si="119"/>
        <v>330.69</v>
      </c>
      <c r="O210" s="44">
        <f t="shared" si="119"/>
        <v>330.69</v>
      </c>
      <c r="P210" s="44">
        <f t="shared" si="119"/>
        <v>330.69</v>
      </c>
      <c r="Q210" s="44">
        <f t="shared" si="119"/>
        <v>330.69</v>
      </c>
      <c r="R210" s="44">
        <f t="shared" si="119"/>
        <v>330.69</v>
      </c>
      <c r="S210" s="44">
        <f t="shared" si="119"/>
        <v>330.69</v>
      </c>
      <c r="T210" s="44">
        <f t="shared" si="119"/>
        <v>330.69</v>
      </c>
      <c r="U210" s="44">
        <f t="shared" si="119"/>
        <v>330.69</v>
      </c>
      <c r="V210" s="44">
        <f t="shared" si="119"/>
        <v>330.69</v>
      </c>
      <c r="W210" s="44">
        <f t="shared" si="119"/>
        <v>330.69</v>
      </c>
      <c r="X210" s="44">
        <f t="shared" si="119"/>
        <v>330.69</v>
      </c>
      <c r="Y210" s="44">
        <f t="shared" si="119"/>
        <v>330.69</v>
      </c>
      <c r="Z210" s="44">
        <f t="shared" si="119"/>
        <v>330.69</v>
      </c>
      <c r="AA210" s="44">
        <f t="shared" si="119"/>
        <v>330.69</v>
      </c>
    </row>
    <row r="211" spans="1:27" ht="12.75" customHeight="1" x14ac:dyDescent="0.2">
      <c r="A211" s="98" t="s">
        <v>1233</v>
      </c>
      <c r="B211" s="28" t="str">
        <f>"10"&amp;"."&amp;$B$663&amp;"."&amp;$B$664</f>
        <v>10.12.2023</v>
      </c>
      <c r="C211" s="90" t="s">
        <v>76</v>
      </c>
      <c r="D211" s="91">
        <f>ROUND(((D212+D213+D215+D214)/1000),5)</f>
        <v>1.5170699999999999</v>
      </c>
      <c r="E211" s="91">
        <f>ROUND(((E212+E213+E215+E214)/1000),5)</f>
        <v>1.3626400000000001</v>
      </c>
      <c r="F211" s="91">
        <f>ROUND(((F212+F213+F215+F214)/1000),5)</f>
        <v>1.2621</v>
      </c>
      <c r="G211" s="91">
        <f t="shared" ref="G211:AA211" si="120">ROUND(((G212+G213+G215+G214)/1000),5)</f>
        <v>1.2074800000000001</v>
      </c>
      <c r="H211" s="91">
        <f t="shared" si="120"/>
        <v>0.62122999999999995</v>
      </c>
      <c r="I211" s="91">
        <f t="shared" si="120"/>
        <v>1.37154</v>
      </c>
      <c r="J211" s="91">
        <f t="shared" si="120"/>
        <v>1.45085</v>
      </c>
      <c r="K211" s="91">
        <f t="shared" si="120"/>
        <v>1.5669299999999999</v>
      </c>
      <c r="L211" s="91">
        <f t="shared" si="120"/>
        <v>1.90734</v>
      </c>
      <c r="M211" s="91">
        <f t="shared" si="120"/>
        <v>2.0690400000000002</v>
      </c>
      <c r="N211" s="91">
        <f t="shared" si="120"/>
        <v>2.2169300000000001</v>
      </c>
      <c r="O211" s="91">
        <f t="shared" si="120"/>
        <v>2.2442799999999998</v>
      </c>
      <c r="P211" s="91">
        <f t="shared" si="120"/>
        <v>2.2423199999999999</v>
      </c>
      <c r="Q211" s="91">
        <f t="shared" si="120"/>
        <v>2.2512599999999998</v>
      </c>
      <c r="R211" s="91">
        <f t="shared" si="120"/>
        <v>2.2207300000000001</v>
      </c>
      <c r="S211" s="91">
        <f t="shared" si="120"/>
        <v>2.2135600000000002</v>
      </c>
      <c r="T211" s="91">
        <f t="shared" si="120"/>
        <v>2.27576</v>
      </c>
      <c r="U211" s="91">
        <f t="shared" si="120"/>
        <v>2.2841399999999998</v>
      </c>
      <c r="V211" s="91">
        <f t="shared" si="120"/>
        <v>2.28172</v>
      </c>
      <c r="W211" s="91">
        <f t="shared" si="120"/>
        <v>2.25509</v>
      </c>
      <c r="X211" s="91">
        <f t="shared" si="120"/>
        <v>2.1871499999999999</v>
      </c>
      <c r="Y211" s="91">
        <f t="shared" si="120"/>
        <v>2.01091</v>
      </c>
      <c r="Z211" s="91">
        <f t="shared" si="120"/>
        <v>1.75529</v>
      </c>
      <c r="AA211" s="91">
        <f t="shared" si="120"/>
        <v>1.58144</v>
      </c>
    </row>
    <row r="212" spans="1:27" ht="12.75" customHeight="1" outlineLevel="1" x14ac:dyDescent="0.2">
      <c r="A212" s="99" t="s">
        <v>1234</v>
      </c>
      <c r="B212" s="63" t="s">
        <v>238</v>
      </c>
      <c r="C212" s="43" t="s">
        <v>79</v>
      </c>
      <c r="D212" s="44">
        <v>1069.9100000000001</v>
      </c>
      <c r="E212" s="44">
        <v>915.48</v>
      </c>
      <c r="F212" s="44">
        <v>814.94</v>
      </c>
      <c r="G212" s="44">
        <v>760.32</v>
      </c>
      <c r="H212" s="44">
        <v>174.07</v>
      </c>
      <c r="I212" s="44">
        <v>924.38</v>
      </c>
      <c r="J212" s="44">
        <v>1003.69</v>
      </c>
      <c r="K212" s="44">
        <v>1119.77</v>
      </c>
      <c r="L212" s="44">
        <v>1460.18</v>
      </c>
      <c r="M212" s="44">
        <v>1621.88</v>
      </c>
      <c r="N212" s="44">
        <v>1769.77</v>
      </c>
      <c r="O212" s="44">
        <v>1797.12</v>
      </c>
      <c r="P212" s="44">
        <v>1795.16</v>
      </c>
      <c r="Q212" s="44">
        <v>1804.1</v>
      </c>
      <c r="R212" s="44">
        <v>1773.57</v>
      </c>
      <c r="S212" s="44">
        <v>1766.4</v>
      </c>
      <c r="T212" s="44">
        <v>1828.6</v>
      </c>
      <c r="U212" s="44">
        <v>1836.98</v>
      </c>
      <c r="V212" s="44">
        <v>1834.56</v>
      </c>
      <c r="W212" s="44">
        <v>1807.93</v>
      </c>
      <c r="X212" s="44">
        <v>1739.99</v>
      </c>
      <c r="Y212" s="44">
        <v>1563.75</v>
      </c>
      <c r="Z212" s="44">
        <v>1308.1300000000001</v>
      </c>
      <c r="AA212" s="44">
        <v>1134.28</v>
      </c>
    </row>
    <row r="213" spans="1:27" ht="12.75" customHeight="1" outlineLevel="1" x14ac:dyDescent="0.2">
      <c r="A213" s="99" t="s">
        <v>1235</v>
      </c>
      <c r="B213" s="63" t="s">
        <v>90</v>
      </c>
      <c r="C213" s="43" t="s">
        <v>79</v>
      </c>
      <c r="D213" s="44">
        <f>$D$168</f>
        <v>113.12</v>
      </c>
      <c r="E213" s="44">
        <f>$D$168</f>
        <v>113.12</v>
      </c>
      <c r="F213" s="44">
        <f t="shared" ref="F213:AA213" si="121">$D$168</f>
        <v>113.12</v>
      </c>
      <c r="G213" s="44">
        <f t="shared" si="121"/>
        <v>113.12</v>
      </c>
      <c r="H213" s="44">
        <f t="shared" si="121"/>
        <v>113.12</v>
      </c>
      <c r="I213" s="44">
        <f t="shared" si="121"/>
        <v>113.12</v>
      </c>
      <c r="J213" s="44">
        <f t="shared" si="121"/>
        <v>113.12</v>
      </c>
      <c r="K213" s="44">
        <f t="shared" si="121"/>
        <v>113.12</v>
      </c>
      <c r="L213" s="44">
        <f t="shared" si="121"/>
        <v>113.12</v>
      </c>
      <c r="M213" s="44">
        <f t="shared" si="121"/>
        <v>113.12</v>
      </c>
      <c r="N213" s="44">
        <f t="shared" si="121"/>
        <v>113.12</v>
      </c>
      <c r="O213" s="44">
        <f t="shared" si="121"/>
        <v>113.12</v>
      </c>
      <c r="P213" s="44">
        <f t="shared" si="121"/>
        <v>113.12</v>
      </c>
      <c r="Q213" s="44">
        <f t="shared" si="121"/>
        <v>113.12</v>
      </c>
      <c r="R213" s="44">
        <f t="shared" si="121"/>
        <v>113.12</v>
      </c>
      <c r="S213" s="44">
        <f t="shared" si="121"/>
        <v>113.12</v>
      </c>
      <c r="T213" s="44">
        <f t="shared" si="121"/>
        <v>113.12</v>
      </c>
      <c r="U213" s="44">
        <f t="shared" si="121"/>
        <v>113.12</v>
      </c>
      <c r="V213" s="44">
        <f t="shared" si="121"/>
        <v>113.12</v>
      </c>
      <c r="W213" s="44">
        <f t="shared" si="121"/>
        <v>113.12</v>
      </c>
      <c r="X213" s="44">
        <f t="shared" si="121"/>
        <v>113.12</v>
      </c>
      <c r="Y213" s="44">
        <f t="shared" si="121"/>
        <v>113.12</v>
      </c>
      <c r="Z213" s="44">
        <f t="shared" si="121"/>
        <v>113.12</v>
      </c>
      <c r="AA213" s="44">
        <f t="shared" si="121"/>
        <v>113.12</v>
      </c>
    </row>
    <row r="214" spans="1:27" ht="12.75" customHeight="1" outlineLevel="1" x14ac:dyDescent="0.2">
      <c r="A214" s="99" t="s">
        <v>1236</v>
      </c>
      <c r="B214" s="63" t="s">
        <v>83</v>
      </c>
      <c r="C214" s="43" t="s">
        <v>79</v>
      </c>
      <c r="D214" s="44">
        <v>3.35</v>
      </c>
      <c r="E214" s="44">
        <v>3.35</v>
      </c>
      <c r="F214" s="44">
        <v>3.35</v>
      </c>
      <c r="G214" s="44">
        <v>3.35</v>
      </c>
      <c r="H214" s="44">
        <v>3.35</v>
      </c>
      <c r="I214" s="44">
        <v>3.35</v>
      </c>
      <c r="J214" s="44">
        <v>3.35</v>
      </c>
      <c r="K214" s="44">
        <v>3.35</v>
      </c>
      <c r="L214" s="44">
        <v>3.35</v>
      </c>
      <c r="M214" s="44">
        <v>3.35</v>
      </c>
      <c r="N214" s="44">
        <v>3.35</v>
      </c>
      <c r="O214" s="44">
        <v>3.35</v>
      </c>
      <c r="P214" s="44">
        <v>3.35</v>
      </c>
      <c r="Q214" s="44">
        <v>3.35</v>
      </c>
      <c r="R214" s="44">
        <v>3.35</v>
      </c>
      <c r="S214" s="44">
        <v>3.35</v>
      </c>
      <c r="T214" s="44">
        <v>3.35</v>
      </c>
      <c r="U214" s="44">
        <v>3.35</v>
      </c>
      <c r="V214" s="44">
        <v>3.35</v>
      </c>
      <c r="W214" s="44">
        <v>3.35</v>
      </c>
      <c r="X214" s="44">
        <v>3.35</v>
      </c>
      <c r="Y214" s="44">
        <v>3.35</v>
      </c>
      <c r="Z214" s="44">
        <v>3.35</v>
      </c>
      <c r="AA214" s="44">
        <v>3.35</v>
      </c>
    </row>
    <row r="215" spans="1:27" ht="12.75" customHeight="1" outlineLevel="1" x14ac:dyDescent="0.2">
      <c r="A215" s="99" t="s">
        <v>1237</v>
      </c>
      <c r="B215" s="63" t="s">
        <v>81</v>
      </c>
      <c r="C215" s="43" t="s">
        <v>79</v>
      </c>
      <c r="D215" s="44">
        <f>$D$11</f>
        <v>330.69</v>
      </c>
      <c r="E215" s="44">
        <f t="shared" ref="E215:AA215" si="122">$D$11</f>
        <v>330.69</v>
      </c>
      <c r="F215" s="44">
        <f t="shared" si="122"/>
        <v>330.69</v>
      </c>
      <c r="G215" s="44">
        <f t="shared" si="122"/>
        <v>330.69</v>
      </c>
      <c r="H215" s="44">
        <f t="shared" si="122"/>
        <v>330.69</v>
      </c>
      <c r="I215" s="44">
        <f t="shared" si="122"/>
        <v>330.69</v>
      </c>
      <c r="J215" s="44">
        <f t="shared" si="122"/>
        <v>330.69</v>
      </c>
      <c r="K215" s="44">
        <f t="shared" si="122"/>
        <v>330.69</v>
      </c>
      <c r="L215" s="44">
        <f t="shared" si="122"/>
        <v>330.69</v>
      </c>
      <c r="M215" s="44">
        <f t="shared" si="122"/>
        <v>330.69</v>
      </c>
      <c r="N215" s="44">
        <f t="shared" si="122"/>
        <v>330.69</v>
      </c>
      <c r="O215" s="44">
        <f t="shared" si="122"/>
        <v>330.69</v>
      </c>
      <c r="P215" s="44">
        <f t="shared" si="122"/>
        <v>330.69</v>
      </c>
      <c r="Q215" s="44">
        <f t="shared" si="122"/>
        <v>330.69</v>
      </c>
      <c r="R215" s="44">
        <f t="shared" si="122"/>
        <v>330.69</v>
      </c>
      <c r="S215" s="44">
        <f t="shared" si="122"/>
        <v>330.69</v>
      </c>
      <c r="T215" s="44">
        <f t="shared" si="122"/>
        <v>330.69</v>
      </c>
      <c r="U215" s="44">
        <f t="shared" si="122"/>
        <v>330.69</v>
      </c>
      <c r="V215" s="44">
        <f t="shared" si="122"/>
        <v>330.69</v>
      </c>
      <c r="W215" s="44">
        <f t="shared" si="122"/>
        <v>330.69</v>
      </c>
      <c r="X215" s="44">
        <f t="shared" si="122"/>
        <v>330.69</v>
      </c>
      <c r="Y215" s="44">
        <f t="shared" si="122"/>
        <v>330.69</v>
      </c>
      <c r="Z215" s="44">
        <f t="shared" si="122"/>
        <v>330.69</v>
      </c>
      <c r="AA215" s="44">
        <f t="shared" si="122"/>
        <v>330.69</v>
      </c>
    </row>
    <row r="216" spans="1:27" ht="12.75" customHeight="1" x14ac:dyDescent="0.2">
      <c r="A216" s="98" t="s">
        <v>1238</v>
      </c>
      <c r="B216" s="28" t="str">
        <f>"11"&amp;"."&amp;$B$663&amp;"."&amp;$B$664</f>
        <v>11.12.2023</v>
      </c>
      <c r="C216" s="90" t="s">
        <v>76</v>
      </c>
      <c r="D216" s="91">
        <f>ROUND(((D217+D218+D220+D219)/1000),5)</f>
        <v>1.5247200000000001</v>
      </c>
      <c r="E216" s="91">
        <f>ROUND(((E217+E218+E220+E219)/1000),5)</f>
        <v>1.4377800000000001</v>
      </c>
      <c r="F216" s="91">
        <f>ROUND(((F217+F218+F220+F219)/1000),5)</f>
        <v>1.36046</v>
      </c>
      <c r="G216" s="91">
        <f t="shared" ref="G216:AA216" si="123">ROUND(((G217+G218+G220+G219)/1000),5)</f>
        <v>1.3212699999999999</v>
      </c>
      <c r="H216" s="91">
        <f t="shared" si="123"/>
        <v>1.42794</v>
      </c>
      <c r="I216" s="91">
        <f t="shared" si="123"/>
        <v>1.55305</v>
      </c>
      <c r="J216" s="91">
        <f t="shared" si="123"/>
        <v>1.76267</v>
      </c>
      <c r="K216" s="91">
        <f t="shared" si="123"/>
        <v>2.2415699999999998</v>
      </c>
      <c r="L216" s="91">
        <f t="shared" si="123"/>
        <v>2.3735499999999998</v>
      </c>
      <c r="M216" s="91">
        <f t="shared" si="123"/>
        <v>2.4861</v>
      </c>
      <c r="N216" s="91">
        <f t="shared" si="123"/>
        <v>2.5289100000000002</v>
      </c>
      <c r="O216" s="91">
        <f t="shared" si="123"/>
        <v>2.5495000000000001</v>
      </c>
      <c r="P216" s="91">
        <f t="shared" si="123"/>
        <v>2.4877400000000001</v>
      </c>
      <c r="Q216" s="91">
        <f t="shared" si="123"/>
        <v>2.5086200000000001</v>
      </c>
      <c r="R216" s="91">
        <f t="shared" si="123"/>
        <v>2.5034200000000002</v>
      </c>
      <c r="S216" s="91">
        <f t="shared" si="123"/>
        <v>2.4481600000000001</v>
      </c>
      <c r="T216" s="91">
        <f t="shared" si="123"/>
        <v>2.4924200000000001</v>
      </c>
      <c r="U216" s="91">
        <f t="shared" si="123"/>
        <v>2.5022000000000002</v>
      </c>
      <c r="V216" s="91">
        <f t="shared" si="123"/>
        <v>2.4698699999999998</v>
      </c>
      <c r="W216" s="91">
        <f t="shared" si="123"/>
        <v>2.3581699999999999</v>
      </c>
      <c r="X216" s="91">
        <f t="shared" si="123"/>
        <v>2.3003100000000001</v>
      </c>
      <c r="Y216" s="91">
        <f t="shared" si="123"/>
        <v>2.0973799999999998</v>
      </c>
      <c r="Z216" s="91">
        <f t="shared" si="123"/>
        <v>1.7742199999999999</v>
      </c>
      <c r="AA216" s="91">
        <f t="shared" si="123"/>
        <v>1.64872</v>
      </c>
    </row>
    <row r="217" spans="1:27" ht="12.75" customHeight="1" outlineLevel="1" x14ac:dyDescent="0.2">
      <c r="A217" s="99" t="s">
        <v>1239</v>
      </c>
      <c r="B217" s="63" t="s">
        <v>238</v>
      </c>
      <c r="C217" s="43" t="s">
        <v>79</v>
      </c>
      <c r="D217" s="44">
        <v>1077.56</v>
      </c>
      <c r="E217" s="44">
        <v>990.62</v>
      </c>
      <c r="F217" s="44">
        <v>913.3</v>
      </c>
      <c r="G217" s="44">
        <v>874.11</v>
      </c>
      <c r="H217" s="44">
        <v>980.78</v>
      </c>
      <c r="I217" s="44">
        <v>1105.8900000000001</v>
      </c>
      <c r="J217" s="44">
        <v>1315.51</v>
      </c>
      <c r="K217" s="44">
        <v>1794.41</v>
      </c>
      <c r="L217" s="44">
        <v>1926.39</v>
      </c>
      <c r="M217" s="44">
        <v>2038.94</v>
      </c>
      <c r="N217" s="44">
        <v>2081.75</v>
      </c>
      <c r="O217" s="44">
        <v>2102.34</v>
      </c>
      <c r="P217" s="44">
        <v>2040.58</v>
      </c>
      <c r="Q217" s="44">
        <v>2061.46</v>
      </c>
      <c r="R217" s="44">
        <v>2056.2600000000002</v>
      </c>
      <c r="S217" s="44">
        <v>2001</v>
      </c>
      <c r="T217" s="44">
        <v>2045.26</v>
      </c>
      <c r="U217" s="44">
        <v>2055.04</v>
      </c>
      <c r="V217" s="44">
        <v>2022.71</v>
      </c>
      <c r="W217" s="44">
        <v>1911.01</v>
      </c>
      <c r="X217" s="44">
        <v>1853.15</v>
      </c>
      <c r="Y217" s="44">
        <v>1650.22</v>
      </c>
      <c r="Z217" s="44">
        <v>1327.06</v>
      </c>
      <c r="AA217" s="44">
        <v>1201.56</v>
      </c>
    </row>
    <row r="218" spans="1:27" ht="12.75" customHeight="1" outlineLevel="1" x14ac:dyDescent="0.2">
      <c r="A218" s="99" t="s">
        <v>1240</v>
      </c>
      <c r="B218" s="63" t="s">
        <v>90</v>
      </c>
      <c r="C218" s="43" t="s">
        <v>79</v>
      </c>
      <c r="D218" s="44">
        <f>$D$168</f>
        <v>113.12</v>
      </c>
      <c r="E218" s="44">
        <f>$D$168</f>
        <v>113.12</v>
      </c>
      <c r="F218" s="44">
        <f t="shared" ref="F218:AA218" si="124">$D$168</f>
        <v>113.12</v>
      </c>
      <c r="G218" s="44">
        <f t="shared" si="124"/>
        <v>113.12</v>
      </c>
      <c r="H218" s="44">
        <f t="shared" si="124"/>
        <v>113.12</v>
      </c>
      <c r="I218" s="44">
        <f t="shared" si="124"/>
        <v>113.12</v>
      </c>
      <c r="J218" s="44">
        <f t="shared" si="124"/>
        <v>113.12</v>
      </c>
      <c r="K218" s="44">
        <f t="shared" si="124"/>
        <v>113.12</v>
      </c>
      <c r="L218" s="44">
        <f t="shared" si="124"/>
        <v>113.12</v>
      </c>
      <c r="M218" s="44">
        <f t="shared" si="124"/>
        <v>113.12</v>
      </c>
      <c r="N218" s="44">
        <f t="shared" si="124"/>
        <v>113.12</v>
      </c>
      <c r="O218" s="44">
        <f t="shared" si="124"/>
        <v>113.12</v>
      </c>
      <c r="P218" s="44">
        <f t="shared" si="124"/>
        <v>113.12</v>
      </c>
      <c r="Q218" s="44">
        <f t="shared" si="124"/>
        <v>113.12</v>
      </c>
      <c r="R218" s="44">
        <f t="shared" si="124"/>
        <v>113.12</v>
      </c>
      <c r="S218" s="44">
        <f t="shared" si="124"/>
        <v>113.12</v>
      </c>
      <c r="T218" s="44">
        <f t="shared" si="124"/>
        <v>113.12</v>
      </c>
      <c r="U218" s="44">
        <f t="shared" si="124"/>
        <v>113.12</v>
      </c>
      <c r="V218" s="44">
        <f t="shared" si="124"/>
        <v>113.12</v>
      </c>
      <c r="W218" s="44">
        <f t="shared" si="124"/>
        <v>113.12</v>
      </c>
      <c r="X218" s="44">
        <f t="shared" si="124"/>
        <v>113.12</v>
      </c>
      <c r="Y218" s="44">
        <f t="shared" si="124"/>
        <v>113.12</v>
      </c>
      <c r="Z218" s="44">
        <f t="shared" si="124"/>
        <v>113.12</v>
      </c>
      <c r="AA218" s="44">
        <f t="shared" si="124"/>
        <v>113.12</v>
      </c>
    </row>
    <row r="219" spans="1:27" ht="12.75" customHeight="1" outlineLevel="1" x14ac:dyDescent="0.2">
      <c r="A219" s="99" t="s">
        <v>1241</v>
      </c>
      <c r="B219" s="63" t="s">
        <v>83</v>
      </c>
      <c r="C219" s="43" t="s">
        <v>79</v>
      </c>
      <c r="D219" s="44">
        <v>3.35</v>
      </c>
      <c r="E219" s="44">
        <v>3.35</v>
      </c>
      <c r="F219" s="44">
        <v>3.35</v>
      </c>
      <c r="G219" s="44">
        <v>3.35</v>
      </c>
      <c r="H219" s="44">
        <v>3.35</v>
      </c>
      <c r="I219" s="44">
        <v>3.35</v>
      </c>
      <c r="J219" s="44">
        <v>3.35</v>
      </c>
      <c r="K219" s="44">
        <v>3.35</v>
      </c>
      <c r="L219" s="44">
        <v>3.35</v>
      </c>
      <c r="M219" s="44">
        <v>3.35</v>
      </c>
      <c r="N219" s="44">
        <v>3.35</v>
      </c>
      <c r="O219" s="44">
        <v>3.35</v>
      </c>
      <c r="P219" s="44">
        <v>3.35</v>
      </c>
      <c r="Q219" s="44">
        <v>3.35</v>
      </c>
      <c r="R219" s="44">
        <v>3.35</v>
      </c>
      <c r="S219" s="44">
        <v>3.35</v>
      </c>
      <c r="T219" s="44">
        <v>3.35</v>
      </c>
      <c r="U219" s="44">
        <v>3.35</v>
      </c>
      <c r="V219" s="44">
        <v>3.35</v>
      </c>
      <c r="W219" s="44">
        <v>3.35</v>
      </c>
      <c r="X219" s="44">
        <v>3.35</v>
      </c>
      <c r="Y219" s="44">
        <v>3.35</v>
      </c>
      <c r="Z219" s="44">
        <v>3.35</v>
      </c>
      <c r="AA219" s="44">
        <v>3.35</v>
      </c>
    </row>
    <row r="220" spans="1:27" ht="12.75" customHeight="1" outlineLevel="1" x14ac:dyDescent="0.2">
      <c r="A220" s="99" t="s">
        <v>1242</v>
      </c>
      <c r="B220" s="63" t="s">
        <v>81</v>
      </c>
      <c r="C220" s="43" t="s">
        <v>79</v>
      </c>
      <c r="D220" s="44">
        <f>$D$11</f>
        <v>330.69</v>
      </c>
      <c r="E220" s="44">
        <f t="shared" ref="E220:AA220" si="125">$D$11</f>
        <v>330.69</v>
      </c>
      <c r="F220" s="44">
        <f t="shared" si="125"/>
        <v>330.69</v>
      </c>
      <c r="G220" s="44">
        <f t="shared" si="125"/>
        <v>330.69</v>
      </c>
      <c r="H220" s="44">
        <f t="shared" si="125"/>
        <v>330.69</v>
      </c>
      <c r="I220" s="44">
        <f t="shared" si="125"/>
        <v>330.69</v>
      </c>
      <c r="J220" s="44">
        <f t="shared" si="125"/>
        <v>330.69</v>
      </c>
      <c r="K220" s="44">
        <f t="shared" si="125"/>
        <v>330.69</v>
      </c>
      <c r="L220" s="44">
        <f t="shared" si="125"/>
        <v>330.69</v>
      </c>
      <c r="M220" s="44">
        <f t="shared" si="125"/>
        <v>330.69</v>
      </c>
      <c r="N220" s="44">
        <f t="shared" si="125"/>
        <v>330.69</v>
      </c>
      <c r="O220" s="44">
        <f t="shared" si="125"/>
        <v>330.69</v>
      </c>
      <c r="P220" s="44">
        <f t="shared" si="125"/>
        <v>330.69</v>
      </c>
      <c r="Q220" s="44">
        <f t="shared" si="125"/>
        <v>330.69</v>
      </c>
      <c r="R220" s="44">
        <f t="shared" si="125"/>
        <v>330.69</v>
      </c>
      <c r="S220" s="44">
        <f t="shared" si="125"/>
        <v>330.69</v>
      </c>
      <c r="T220" s="44">
        <f t="shared" si="125"/>
        <v>330.69</v>
      </c>
      <c r="U220" s="44">
        <f t="shared" si="125"/>
        <v>330.69</v>
      </c>
      <c r="V220" s="44">
        <f t="shared" si="125"/>
        <v>330.69</v>
      </c>
      <c r="W220" s="44">
        <f t="shared" si="125"/>
        <v>330.69</v>
      </c>
      <c r="X220" s="44">
        <f t="shared" si="125"/>
        <v>330.69</v>
      </c>
      <c r="Y220" s="44">
        <f t="shared" si="125"/>
        <v>330.69</v>
      </c>
      <c r="Z220" s="44">
        <f t="shared" si="125"/>
        <v>330.69</v>
      </c>
      <c r="AA220" s="44">
        <f t="shared" si="125"/>
        <v>330.69</v>
      </c>
    </row>
    <row r="221" spans="1:27" ht="12.75" customHeight="1" x14ac:dyDescent="0.2">
      <c r="A221" s="98" t="s">
        <v>1243</v>
      </c>
      <c r="B221" s="28" t="str">
        <f>"12"&amp;"."&amp;$B$663&amp;"."&amp;$B$664</f>
        <v>12.12.2023</v>
      </c>
      <c r="C221" s="90" t="s">
        <v>76</v>
      </c>
      <c r="D221" s="91">
        <f>ROUND(((D222+D223+D225+D224)/1000),5)</f>
        <v>1.52488</v>
      </c>
      <c r="E221" s="91">
        <f>ROUND(((E222+E223+E225+E224)/1000),5)</f>
        <v>1.4314499999999999</v>
      </c>
      <c r="F221" s="91">
        <f>ROUND(((F222+F223+F225+F224)/1000),5)</f>
        <v>1.3270500000000001</v>
      </c>
      <c r="G221" s="91">
        <f t="shared" ref="G221:AA221" si="126">ROUND(((G222+G223+G225+G224)/1000),5)</f>
        <v>1.3122199999999999</v>
      </c>
      <c r="H221" s="91">
        <f t="shared" si="126"/>
        <v>1.4160699999999999</v>
      </c>
      <c r="I221" s="91">
        <f t="shared" si="126"/>
        <v>1.5734300000000001</v>
      </c>
      <c r="J221" s="91">
        <f t="shared" si="126"/>
        <v>1.75613</v>
      </c>
      <c r="K221" s="91">
        <f t="shared" si="126"/>
        <v>2.1017299999999999</v>
      </c>
      <c r="L221" s="91">
        <f t="shared" si="126"/>
        <v>2.3079000000000001</v>
      </c>
      <c r="M221" s="91">
        <f t="shared" si="126"/>
        <v>2.3677700000000002</v>
      </c>
      <c r="N221" s="91">
        <f t="shared" si="126"/>
        <v>2.3984800000000002</v>
      </c>
      <c r="O221" s="91">
        <f t="shared" si="126"/>
        <v>2.4338700000000002</v>
      </c>
      <c r="P221" s="91">
        <f t="shared" si="126"/>
        <v>2.3721899999999998</v>
      </c>
      <c r="Q221" s="91">
        <f t="shared" si="126"/>
        <v>2.3906000000000001</v>
      </c>
      <c r="R221" s="91">
        <f t="shared" si="126"/>
        <v>2.4037799999999998</v>
      </c>
      <c r="S221" s="91">
        <f t="shared" si="126"/>
        <v>2.3562400000000001</v>
      </c>
      <c r="T221" s="91">
        <f t="shared" si="126"/>
        <v>2.3775499999999998</v>
      </c>
      <c r="U221" s="91">
        <f t="shared" si="126"/>
        <v>2.3707500000000001</v>
      </c>
      <c r="V221" s="91">
        <f t="shared" si="126"/>
        <v>2.3618600000000001</v>
      </c>
      <c r="W221" s="91">
        <f t="shared" si="126"/>
        <v>2.3495499999999998</v>
      </c>
      <c r="X221" s="91">
        <f t="shared" si="126"/>
        <v>2.2987500000000001</v>
      </c>
      <c r="Y221" s="91">
        <f t="shared" si="126"/>
        <v>2.1198299999999999</v>
      </c>
      <c r="Z221" s="91">
        <f t="shared" si="126"/>
        <v>1.8008900000000001</v>
      </c>
      <c r="AA221" s="91">
        <f t="shared" si="126"/>
        <v>1.68496</v>
      </c>
    </row>
    <row r="222" spans="1:27" ht="12.75" customHeight="1" outlineLevel="1" x14ac:dyDescent="0.2">
      <c r="A222" s="99" t="s">
        <v>1244</v>
      </c>
      <c r="B222" s="63" t="s">
        <v>238</v>
      </c>
      <c r="C222" s="43" t="s">
        <v>79</v>
      </c>
      <c r="D222" s="44">
        <v>1077.72</v>
      </c>
      <c r="E222" s="44">
        <v>984.29</v>
      </c>
      <c r="F222" s="44">
        <v>879.89</v>
      </c>
      <c r="G222" s="44">
        <v>865.06</v>
      </c>
      <c r="H222" s="44">
        <v>968.91</v>
      </c>
      <c r="I222" s="44">
        <v>1126.27</v>
      </c>
      <c r="J222" s="44">
        <v>1308.97</v>
      </c>
      <c r="K222" s="44">
        <v>1654.57</v>
      </c>
      <c r="L222" s="44">
        <v>1860.74</v>
      </c>
      <c r="M222" s="44">
        <v>1920.61</v>
      </c>
      <c r="N222" s="44">
        <v>1951.32</v>
      </c>
      <c r="O222" s="44">
        <v>1986.71</v>
      </c>
      <c r="P222" s="44">
        <v>1925.03</v>
      </c>
      <c r="Q222" s="44">
        <v>1943.44</v>
      </c>
      <c r="R222" s="44">
        <v>1956.62</v>
      </c>
      <c r="S222" s="44">
        <v>1909.08</v>
      </c>
      <c r="T222" s="44">
        <v>1930.39</v>
      </c>
      <c r="U222" s="44">
        <v>1923.59</v>
      </c>
      <c r="V222" s="44">
        <v>1914.7</v>
      </c>
      <c r="W222" s="44">
        <v>1902.39</v>
      </c>
      <c r="X222" s="44">
        <v>1851.59</v>
      </c>
      <c r="Y222" s="44">
        <v>1672.67</v>
      </c>
      <c r="Z222" s="44">
        <v>1353.73</v>
      </c>
      <c r="AA222" s="44">
        <v>1237.8</v>
      </c>
    </row>
    <row r="223" spans="1:27" ht="12.75" customHeight="1" outlineLevel="1" x14ac:dyDescent="0.2">
      <c r="A223" s="99" t="s">
        <v>1245</v>
      </c>
      <c r="B223" s="63" t="s">
        <v>90</v>
      </c>
      <c r="C223" s="43" t="s">
        <v>79</v>
      </c>
      <c r="D223" s="44">
        <f>$D$168</f>
        <v>113.12</v>
      </c>
      <c r="E223" s="44">
        <f>$D$168</f>
        <v>113.12</v>
      </c>
      <c r="F223" s="44">
        <f t="shared" ref="F223:AA223" si="127">$D$168</f>
        <v>113.12</v>
      </c>
      <c r="G223" s="44">
        <f t="shared" si="127"/>
        <v>113.12</v>
      </c>
      <c r="H223" s="44">
        <f t="shared" si="127"/>
        <v>113.12</v>
      </c>
      <c r="I223" s="44">
        <f t="shared" si="127"/>
        <v>113.12</v>
      </c>
      <c r="J223" s="44">
        <f t="shared" si="127"/>
        <v>113.12</v>
      </c>
      <c r="K223" s="44">
        <f t="shared" si="127"/>
        <v>113.12</v>
      </c>
      <c r="L223" s="44">
        <f t="shared" si="127"/>
        <v>113.12</v>
      </c>
      <c r="M223" s="44">
        <f t="shared" si="127"/>
        <v>113.12</v>
      </c>
      <c r="N223" s="44">
        <f t="shared" si="127"/>
        <v>113.12</v>
      </c>
      <c r="O223" s="44">
        <f t="shared" si="127"/>
        <v>113.12</v>
      </c>
      <c r="P223" s="44">
        <f t="shared" si="127"/>
        <v>113.12</v>
      </c>
      <c r="Q223" s="44">
        <f t="shared" si="127"/>
        <v>113.12</v>
      </c>
      <c r="R223" s="44">
        <f t="shared" si="127"/>
        <v>113.12</v>
      </c>
      <c r="S223" s="44">
        <f t="shared" si="127"/>
        <v>113.12</v>
      </c>
      <c r="T223" s="44">
        <f t="shared" si="127"/>
        <v>113.12</v>
      </c>
      <c r="U223" s="44">
        <f t="shared" si="127"/>
        <v>113.12</v>
      </c>
      <c r="V223" s="44">
        <f t="shared" si="127"/>
        <v>113.12</v>
      </c>
      <c r="W223" s="44">
        <f t="shared" si="127"/>
        <v>113.12</v>
      </c>
      <c r="X223" s="44">
        <f t="shared" si="127"/>
        <v>113.12</v>
      </c>
      <c r="Y223" s="44">
        <f t="shared" si="127"/>
        <v>113.12</v>
      </c>
      <c r="Z223" s="44">
        <f t="shared" si="127"/>
        <v>113.12</v>
      </c>
      <c r="AA223" s="44">
        <f t="shared" si="127"/>
        <v>113.12</v>
      </c>
    </row>
    <row r="224" spans="1:27" ht="12.75" customHeight="1" outlineLevel="1" x14ac:dyDescent="0.2">
      <c r="A224" s="99" t="s">
        <v>1246</v>
      </c>
      <c r="B224" s="63" t="s">
        <v>83</v>
      </c>
      <c r="C224" s="43" t="s">
        <v>79</v>
      </c>
      <c r="D224" s="44">
        <v>3.35</v>
      </c>
      <c r="E224" s="44">
        <v>3.35</v>
      </c>
      <c r="F224" s="44">
        <v>3.35</v>
      </c>
      <c r="G224" s="44">
        <v>3.35</v>
      </c>
      <c r="H224" s="44">
        <v>3.35</v>
      </c>
      <c r="I224" s="44">
        <v>3.35</v>
      </c>
      <c r="J224" s="44">
        <v>3.35</v>
      </c>
      <c r="K224" s="44">
        <v>3.35</v>
      </c>
      <c r="L224" s="44">
        <v>3.35</v>
      </c>
      <c r="M224" s="44">
        <v>3.35</v>
      </c>
      <c r="N224" s="44">
        <v>3.35</v>
      </c>
      <c r="O224" s="44">
        <v>3.35</v>
      </c>
      <c r="P224" s="44">
        <v>3.35</v>
      </c>
      <c r="Q224" s="44">
        <v>3.35</v>
      </c>
      <c r="R224" s="44">
        <v>3.35</v>
      </c>
      <c r="S224" s="44">
        <v>3.35</v>
      </c>
      <c r="T224" s="44">
        <v>3.35</v>
      </c>
      <c r="U224" s="44">
        <v>3.35</v>
      </c>
      <c r="V224" s="44">
        <v>3.35</v>
      </c>
      <c r="W224" s="44">
        <v>3.35</v>
      </c>
      <c r="X224" s="44">
        <v>3.35</v>
      </c>
      <c r="Y224" s="44">
        <v>3.35</v>
      </c>
      <c r="Z224" s="44">
        <v>3.35</v>
      </c>
      <c r="AA224" s="44">
        <v>3.35</v>
      </c>
    </row>
    <row r="225" spans="1:27" ht="12.75" customHeight="1" outlineLevel="1" x14ac:dyDescent="0.2">
      <c r="A225" s="99" t="s">
        <v>1247</v>
      </c>
      <c r="B225" s="63" t="s">
        <v>81</v>
      </c>
      <c r="C225" s="43" t="s">
        <v>79</v>
      </c>
      <c r="D225" s="44">
        <f>$D$11</f>
        <v>330.69</v>
      </c>
      <c r="E225" s="44">
        <f t="shared" ref="E225:AA225" si="128">$D$11</f>
        <v>330.69</v>
      </c>
      <c r="F225" s="44">
        <f t="shared" si="128"/>
        <v>330.69</v>
      </c>
      <c r="G225" s="44">
        <f t="shared" si="128"/>
        <v>330.69</v>
      </c>
      <c r="H225" s="44">
        <f t="shared" si="128"/>
        <v>330.69</v>
      </c>
      <c r="I225" s="44">
        <f t="shared" si="128"/>
        <v>330.69</v>
      </c>
      <c r="J225" s="44">
        <f t="shared" si="128"/>
        <v>330.69</v>
      </c>
      <c r="K225" s="44">
        <f t="shared" si="128"/>
        <v>330.69</v>
      </c>
      <c r="L225" s="44">
        <f t="shared" si="128"/>
        <v>330.69</v>
      </c>
      <c r="M225" s="44">
        <f t="shared" si="128"/>
        <v>330.69</v>
      </c>
      <c r="N225" s="44">
        <f t="shared" si="128"/>
        <v>330.69</v>
      </c>
      <c r="O225" s="44">
        <f t="shared" si="128"/>
        <v>330.69</v>
      </c>
      <c r="P225" s="44">
        <f t="shared" si="128"/>
        <v>330.69</v>
      </c>
      <c r="Q225" s="44">
        <f t="shared" si="128"/>
        <v>330.69</v>
      </c>
      <c r="R225" s="44">
        <f t="shared" si="128"/>
        <v>330.69</v>
      </c>
      <c r="S225" s="44">
        <f t="shared" si="128"/>
        <v>330.69</v>
      </c>
      <c r="T225" s="44">
        <f t="shared" si="128"/>
        <v>330.69</v>
      </c>
      <c r="U225" s="44">
        <f t="shared" si="128"/>
        <v>330.69</v>
      </c>
      <c r="V225" s="44">
        <f t="shared" si="128"/>
        <v>330.69</v>
      </c>
      <c r="W225" s="44">
        <f t="shared" si="128"/>
        <v>330.69</v>
      </c>
      <c r="X225" s="44">
        <f t="shared" si="128"/>
        <v>330.69</v>
      </c>
      <c r="Y225" s="44">
        <f t="shared" si="128"/>
        <v>330.69</v>
      </c>
      <c r="Z225" s="44">
        <f t="shared" si="128"/>
        <v>330.69</v>
      </c>
      <c r="AA225" s="44">
        <f t="shared" si="128"/>
        <v>330.69</v>
      </c>
    </row>
    <row r="226" spans="1:27" ht="12.75" customHeight="1" x14ac:dyDescent="0.2">
      <c r="A226" s="98" t="s">
        <v>1248</v>
      </c>
      <c r="B226" s="28" t="str">
        <f>"13"&amp;"."&amp;$B$663&amp;"."&amp;$B$664</f>
        <v>13.12.2023</v>
      </c>
      <c r="C226" s="90" t="s">
        <v>76</v>
      </c>
      <c r="D226" s="91">
        <f>ROUND(((D227+D228+D230+D229)/1000),5)</f>
        <v>1.6126199999999999</v>
      </c>
      <c r="E226" s="91">
        <f>ROUND(((E227+E228+E230+E229)/1000),5)</f>
        <v>1.52362</v>
      </c>
      <c r="F226" s="91">
        <f>ROUND(((F227+F228+F230+F229)/1000),5)</f>
        <v>1.48726</v>
      </c>
      <c r="G226" s="91">
        <f t="shared" ref="G226:AA226" si="129">ROUND(((G227+G228+G230+G229)/1000),5)</f>
        <v>1.4750700000000001</v>
      </c>
      <c r="H226" s="91">
        <f t="shared" si="129"/>
        <v>1.5089600000000001</v>
      </c>
      <c r="I226" s="91">
        <f t="shared" si="129"/>
        <v>1.6484700000000001</v>
      </c>
      <c r="J226" s="91">
        <f t="shared" si="129"/>
        <v>1.8215600000000001</v>
      </c>
      <c r="K226" s="91">
        <f t="shared" si="129"/>
        <v>2.16201</v>
      </c>
      <c r="L226" s="91">
        <f t="shared" si="129"/>
        <v>2.3802500000000002</v>
      </c>
      <c r="M226" s="91">
        <f t="shared" si="129"/>
        <v>2.4541599999999999</v>
      </c>
      <c r="N226" s="91">
        <f t="shared" si="129"/>
        <v>2.4865499999999998</v>
      </c>
      <c r="O226" s="91">
        <f t="shared" si="129"/>
        <v>2.5204900000000001</v>
      </c>
      <c r="P226" s="91">
        <f t="shared" si="129"/>
        <v>2.4699</v>
      </c>
      <c r="Q226" s="91">
        <f t="shared" si="129"/>
        <v>2.4954000000000001</v>
      </c>
      <c r="R226" s="91">
        <f t="shared" si="129"/>
        <v>2.4852699999999999</v>
      </c>
      <c r="S226" s="91">
        <f t="shared" si="129"/>
        <v>2.4621300000000002</v>
      </c>
      <c r="T226" s="91">
        <f t="shared" si="129"/>
        <v>2.4931299999999998</v>
      </c>
      <c r="U226" s="91">
        <f t="shared" si="129"/>
        <v>2.48373</v>
      </c>
      <c r="V226" s="91">
        <f t="shared" si="129"/>
        <v>2.4595500000000001</v>
      </c>
      <c r="W226" s="91">
        <f t="shared" si="129"/>
        <v>2.3951099999999999</v>
      </c>
      <c r="X226" s="91">
        <f t="shared" si="129"/>
        <v>2.2763300000000002</v>
      </c>
      <c r="Y226" s="91">
        <f t="shared" si="129"/>
        <v>2.2036099999999998</v>
      </c>
      <c r="Z226" s="91">
        <f t="shared" si="129"/>
        <v>1.9406000000000001</v>
      </c>
      <c r="AA226" s="91">
        <f t="shared" si="129"/>
        <v>1.7497100000000001</v>
      </c>
    </row>
    <row r="227" spans="1:27" ht="12.75" customHeight="1" outlineLevel="1" x14ac:dyDescent="0.2">
      <c r="A227" s="99" t="s">
        <v>1249</v>
      </c>
      <c r="B227" s="63" t="s">
        <v>238</v>
      </c>
      <c r="C227" s="43" t="s">
        <v>79</v>
      </c>
      <c r="D227" s="44">
        <v>1165.46</v>
      </c>
      <c r="E227" s="44">
        <v>1076.46</v>
      </c>
      <c r="F227" s="44">
        <v>1040.0999999999999</v>
      </c>
      <c r="G227" s="44">
        <v>1027.9100000000001</v>
      </c>
      <c r="H227" s="44">
        <v>1061.8</v>
      </c>
      <c r="I227" s="44">
        <v>1201.31</v>
      </c>
      <c r="J227" s="44">
        <v>1374.4</v>
      </c>
      <c r="K227" s="44">
        <v>1714.85</v>
      </c>
      <c r="L227" s="44">
        <v>1933.09</v>
      </c>
      <c r="M227" s="44">
        <v>2007</v>
      </c>
      <c r="N227" s="44">
        <v>2039.39</v>
      </c>
      <c r="O227" s="44">
        <v>2073.33</v>
      </c>
      <c r="P227" s="44">
        <v>2022.74</v>
      </c>
      <c r="Q227" s="44">
        <v>2048.2399999999998</v>
      </c>
      <c r="R227" s="44">
        <v>2038.11</v>
      </c>
      <c r="S227" s="44">
        <v>2014.97</v>
      </c>
      <c r="T227" s="44">
        <v>2045.97</v>
      </c>
      <c r="U227" s="44">
        <v>2036.57</v>
      </c>
      <c r="V227" s="44">
        <v>2012.39</v>
      </c>
      <c r="W227" s="44">
        <v>1947.95</v>
      </c>
      <c r="X227" s="44">
        <v>1829.17</v>
      </c>
      <c r="Y227" s="44">
        <v>1756.45</v>
      </c>
      <c r="Z227" s="44">
        <v>1493.44</v>
      </c>
      <c r="AA227" s="44">
        <v>1302.55</v>
      </c>
    </row>
    <row r="228" spans="1:27" ht="12.75" customHeight="1" outlineLevel="1" x14ac:dyDescent="0.2">
      <c r="A228" s="99" t="s">
        <v>1250</v>
      </c>
      <c r="B228" s="63" t="s">
        <v>90</v>
      </c>
      <c r="C228" s="43" t="s">
        <v>79</v>
      </c>
      <c r="D228" s="44">
        <f>$D$168</f>
        <v>113.12</v>
      </c>
      <c r="E228" s="44">
        <f>$D$168</f>
        <v>113.12</v>
      </c>
      <c r="F228" s="44">
        <f t="shared" ref="F228:AA228" si="130">$D$168</f>
        <v>113.12</v>
      </c>
      <c r="G228" s="44">
        <f t="shared" si="130"/>
        <v>113.12</v>
      </c>
      <c r="H228" s="44">
        <f t="shared" si="130"/>
        <v>113.12</v>
      </c>
      <c r="I228" s="44">
        <f t="shared" si="130"/>
        <v>113.12</v>
      </c>
      <c r="J228" s="44">
        <f t="shared" si="130"/>
        <v>113.12</v>
      </c>
      <c r="K228" s="44">
        <f t="shared" si="130"/>
        <v>113.12</v>
      </c>
      <c r="L228" s="44">
        <f t="shared" si="130"/>
        <v>113.12</v>
      </c>
      <c r="M228" s="44">
        <f t="shared" si="130"/>
        <v>113.12</v>
      </c>
      <c r="N228" s="44">
        <f t="shared" si="130"/>
        <v>113.12</v>
      </c>
      <c r="O228" s="44">
        <f t="shared" si="130"/>
        <v>113.12</v>
      </c>
      <c r="P228" s="44">
        <f t="shared" si="130"/>
        <v>113.12</v>
      </c>
      <c r="Q228" s="44">
        <f t="shared" si="130"/>
        <v>113.12</v>
      </c>
      <c r="R228" s="44">
        <f t="shared" si="130"/>
        <v>113.12</v>
      </c>
      <c r="S228" s="44">
        <f t="shared" si="130"/>
        <v>113.12</v>
      </c>
      <c r="T228" s="44">
        <f t="shared" si="130"/>
        <v>113.12</v>
      </c>
      <c r="U228" s="44">
        <f t="shared" si="130"/>
        <v>113.12</v>
      </c>
      <c r="V228" s="44">
        <f t="shared" si="130"/>
        <v>113.12</v>
      </c>
      <c r="W228" s="44">
        <f t="shared" si="130"/>
        <v>113.12</v>
      </c>
      <c r="X228" s="44">
        <f t="shared" si="130"/>
        <v>113.12</v>
      </c>
      <c r="Y228" s="44">
        <f t="shared" si="130"/>
        <v>113.12</v>
      </c>
      <c r="Z228" s="44">
        <f t="shared" si="130"/>
        <v>113.12</v>
      </c>
      <c r="AA228" s="44">
        <f t="shared" si="130"/>
        <v>113.12</v>
      </c>
    </row>
    <row r="229" spans="1:27" ht="12.75" customHeight="1" outlineLevel="1" x14ac:dyDescent="0.2">
      <c r="A229" s="99" t="s">
        <v>1251</v>
      </c>
      <c r="B229" s="63" t="s">
        <v>83</v>
      </c>
      <c r="C229" s="43" t="s">
        <v>79</v>
      </c>
      <c r="D229" s="44">
        <v>3.35</v>
      </c>
      <c r="E229" s="44">
        <v>3.35</v>
      </c>
      <c r="F229" s="44">
        <v>3.35</v>
      </c>
      <c r="G229" s="44">
        <v>3.35</v>
      </c>
      <c r="H229" s="44">
        <v>3.35</v>
      </c>
      <c r="I229" s="44">
        <v>3.35</v>
      </c>
      <c r="J229" s="44">
        <v>3.35</v>
      </c>
      <c r="K229" s="44">
        <v>3.35</v>
      </c>
      <c r="L229" s="44">
        <v>3.35</v>
      </c>
      <c r="M229" s="44">
        <v>3.35</v>
      </c>
      <c r="N229" s="44">
        <v>3.35</v>
      </c>
      <c r="O229" s="44">
        <v>3.35</v>
      </c>
      <c r="P229" s="44">
        <v>3.35</v>
      </c>
      <c r="Q229" s="44">
        <v>3.35</v>
      </c>
      <c r="R229" s="44">
        <v>3.35</v>
      </c>
      <c r="S229" s="44">
        <v>3.35</v>
      </c>
      <c r="T229" s="44">
        <v>3.35</v>
      </c>
      <c r="U229" s="44">
        <v>3.35</v>
      </c>
      <c r="V229" s="44">
        <v>3.35</v>
      </c>
      <c r="W229" s="44">
        <v>3.35</v>
      </c>
      <c r="X229" s="44">
        <v>3.35</v>
      </c>
      <c r="Y229" s="44">
        <v>3.35</v>
      </c>
      <c r="Z229" s="44">
        <v>3.35</v>
      </c>
      <c r="AA229" s="44">
        <v>3.35</v>
      </c>
    </row>
    <row r="230" spans="1:27" ht="12.75" customHeight="1" outlineLevel="1" x14ac:dyDescent="0.2">
      <c r="A230" s="99" t="s">
        <v>1252</v>
      </c>
      <c r="B230" s="63" t="s">
        <v>81</v>
      </c>
      <c r="C230" s="43" t="s">
        <v>79</v>
      </c>
      <c r="D230" s="44">
        <f>$D$11</f>
        <v>330.69</v>
      </c>
      <c r="E230" s="44">
        <f t="shared" ref="E230:AA230" si="131">$D$11</f>
        <v>330.69</v>
      </c>
      <c r="F230" s="44">
        <f t="shared" si="131"/>
        <v>330.69</v>
      </c>
      <c r="G230" s="44">
        <f t="shared" si="131"/>
        <v>330.69</v>
      </c>
      <c r="H230" s="44">
        <f t="shared" si="131"/>
        <v>330.69</v>
      </c>
      <c r="I230" s="44">
        <f t="shared" si="131"/>
        <v>330.69</v>
      </c>
      <c r="J230" s="44">
        <f t="shared" si="131"/>
        <v>330.69</v>
      </c>
      <c r="K230" s="44">
        <f t="shared" si="131"/>
        <v>330.69</v>
      </c>
      <c r="L230" s="44">
        <f t="shared" si="131"/>
        <v>330.69</v>
      </c>
      <c r="M230" s="44">
        <f t="shared" si="131"/>
        <v>330.69</v>
      </c>
      <c r="N230" s="44">
        <f t="shared" si="131"/>
        <v>330.69</v>
      </c>
      <c r="O230" s="44">
        <f t="shared" si="131"/>
        <v>330.69</v>
      </c>
      <c r="P230" s="44">
        <f t="shared" si="131"/>
        <v>330.69</v>
      </c>
      <c r="Q230" s="44">
        <f t="shared" si="131"/>
        <v>330.69</v>
      </c>
      <c r="R230" s="44">
        <f t="shared" si="131"/>
        <v>330.69</v>
      </c>
      <c r="S230" s="44">
        <f t="shared" si="131"/>
        <v>330.69</v>
      </c>
      <c r="T230" s="44">
        <f t="shared" si="131"/>
        <v>330.69</v>
      </c>
      <c r="U230" s="44">
        <f t="shared" si="131"/>
        <v>330.69</v>
      </c>
      <c r="V230" s="44">
        <f t="shared" si="131"/>
        <v>330.69</v>
      </c>
      <c r="W230" s="44">
        <f t="shared" si="131"/>
        <v>330.69</v>
      </c>
      <c r="X230" s="44">
        <f t="shared" si="131"/>
        <v>330.69</v>
      </c>
      <c r="Y230" s="44">
        <f t="shared" si="131"/>
        <v>330.69</v>
      </c>
      <c r="Z230" s="44">
        <f t="shared" si="131"/>
        <v>330.69</v>
      </c>
      <c r="AA230" s="44">
        <f t="shared" si="131"/>
        <v>330.69</v>
      </c>
    </row>
    <row r="231" spans="1:27" ht="12.75" customHeight="1" x14ac:dyDescent="0.2">
      <c r="A231" s="98" t="s">
        <v>1253</v>
      </c>
      <c r="B231" s="28" t="str">
        <f>"14"&amp;"."&amp;$B$663&amp;"."&amp;$B$664</f>
        <v>14.12.2023</v>
      </c>
      <c r="C231" s="90" t="s">
        <v>76</v>
      </c>
      <c r="D231" s="91">
        <f>ROUND(((D232+D233+D235+D234)/1000),5)</f>
        <v>1.6645700000000001</v>
      </c>
      <c r="E231" s="91">
        <f>ROUND(((E232+E233+E235+E234)/1000),5)</f>
        <v>1.5883400000000001</v>
      </c>
      <c r="F231" s="91">
        <f>ROUND(((F232+F233+F235+F234)/1000),5)</f>
        <v>1.54067</v>
      </c>
      <c r="G231" s="91">
        <f t="shared" ref="G231:AA231" si="132">ROUND(((G232+G233+G235+G234)/1000),5)</f>
        <v>1.54359</v>
      </c>
      <c r="H231" s="91">
        <f t="shared" si="132"/>
        <v>1.58901</v>
      </c>
      <c r="I231" s="91">
        <f t="shared" si="132"/>
        <v>1.7382599999999999</v>
      </c>
      <c r="J231" s="91">
        <f t="shared" si="132"/>
        <v>1.9955799999999999</v>
      </c>
      <c r="K231" s="91">
        <f t="shared" si="132"/>
        <v>2.2309700000000001</v>
      </c>
      <c r="L231" s="91">
        <f t="shared" si="132"/>
        <v>2.4464399999999999</v>
      </c>
      <c r="M231" s="91">
        <f t="shared" si="132"/>
        <v>2.5102500000000001</v>
      </c>
      <c r="N231" s="91">
        <f t="shared" si="132"/>
        <v>2.6416200000000001</v>
      </c>
      <c r="O231" s="91">
        <f t="shared" si="132"/>
        <v>2.5739700000000001</v>
      </c>
      <c r="P231" s="91">
        <f t="shared" si="132"/>
        <v>2.5169199999999998</v>
      </c>
      <c r="Q231" s="91">
        <f t="shared" si="132"/>
        <v>2.5399099999999999</v>
      </c>
      <c r="R231" s="91">
        <f t="shared" si="132"/>
        <v>2.57172</v>
      </c>
      <c r="S231" s="91">
        <f t="shared" si="132"/>
        <v>2.5119600000000002</v>
      </c>
      <c r="T231" s="91">
        <f t="shared" si="132"/>
        <v>2.71448</v>
      </c>
      <c r="U231" s="91">
        <f t="shared" si="132"/>
        <v>2.7275999999999998</v>
      </c>
      <c r="V231" s="91">
        <f t="shared" si="132"/>
        <v>2.70987</v>
      </c>
      <c r="W231" s="91">
        <f t="shared" si="132"/>
        <v>2.47153</v>
      </c>
      <c r="X231" s="91">
        <f t="shared" si="132"/>
        <v>2.4083999999999999</v>
      </c>
      <c r="Y231" s="91">
        <f t="shared" si="132"/>
        <v>2.2439499999999999</v>
      </c>
      <c r="Z231" s="91">
        <f t="shared" si="132"/>
        <v>1.96421</v>
      </c>
      <c r="AA231" s="91">
        <f t="shared" si="132"/>
        <v>1.7892999999999999</v>
      </c>
    </row>
    <row r="232" spans="1:27" ht="12.75" customHeight="1" outlineLevel="1" x14ac:dyDescent="0.2">
      <c r="A232" s="99" t="s">
        <v>1254</v>
      </c>
      <c r="B232" s="63" t="s">
        <v>238</v>
      </c>
      <c r="C232" s="43" t="s">
        <v>79</v>
      </c>
      <c r="D232" s="44">
        <v>1217.4100000000001</v>
      </c>
      <c r="E232" s="44">
        <v>1141.18</v>
      </c>
      <c r="F232" s="44">
        <v>1093.51</v>
      </c>
      <c r="G232" s="44">
        <v>1096.43</v>
      </c>
      <c r="H232" s="44">
        <v>1141.8499999999999</v>
      </c>
      <c r="I232" s="44">
        <v>1291.0999999999999</v>
      </c>
      <c r="J232" s="44">
        <v>1548.42</v>
      </c>
      <c r="K232" s="44">
        <v>1783.81</v>
      </c>
      <c r="L232" s="44">
        <v>1999.28</v>
      </c>
      <c r="M232" s="44">
        <v>2063.09</v>
      </c>
      <c r="N232" s="44">
        <v>2194.46</v>
      </c>
      <c r="O232" s="44">
        <v>2126.81</v>
      </c>
      <c r="P232" s="44">
        <v>2069.7600000000002</v>
      </c>
      <c r="Q232" s="44">
        <v>2092.75</v>
      </c>
      <c r="R232" s="44">
        <v>2124.56</v>
      </c>
      <c r="S232" s="44">
        <v>2064.8000000000002</v>
      </c>
      <c r="T232" s="44">
        <v>2267.3200000000002</v>
      </c>
      <c r="U232" s="44">
        <v>2280.44</v>
      </c>
      <c r="V232" s="44">
        <v>2262.71</v>
      </c>
      <c r="W232" s="44">
        <v>2024.37</v>
      </c>
      <c r="X232" s="44">
        <v>1961.24</v>
      </c>
      <c r="Y232" s="44">
        <v>1796.79</v>
      </c>
      <c r="Z232" s="44">
        <v>1517.05</v>
      </c>
      <c r="AA232" s="44">
        <v>1342.14</v>
      </c>
    </row>
    <row r="233" spans="1:27" ht="12.75" customHeight="1" outlineLevel="1" x14ac:dyDescent="0.2">
      <c r="A233" s="99" t="s">
        <v>1255</v>
      </c>
      <c r="B233" s="63" t="s">
        <v>90</v>
      </c>
      <c r="C233" s="43" t="s">
        <v>79</v>
      </c>
      <c r="D233" s="44">
        <f>$D$168</f>
        <v>113.12</v>
      </c>
      <c r="E233" s="44">
        <f>$D$168</f>
        <v>113.12</v>
      </c>
      <c r="F233" s="44">
        <f t="shared" ref="F233:AA233" si="133">$D$168</f>
        <v>113.12</v>
      </c>
      <c r="G233" s="44">
        <f t="shared" si="133"/>
        <v>113.12</v>
      </c>
      <c r="H233" s="44">
        <f t="shared" si="133"/>
        <v>113.12</v>
      </c>
      <c r="I233" s="44">
        <f t="shared" si="133"/>
        <v>113.12</v>
      </c>
      <c r="J233" s="44">
        <f t="shared" si="133"/>
        <v>113.12</v>
      </c>
      <c r="K233" s="44">
        <f t="shared" si="133"/>
        <v>113.12</v>
      </c>
      <c r="L233" s="44">
        <f t="shared" si="133"/>
        <v>113.12</v>
      </c>
      <c r="M233" s="44">
        <f t="shared" si="133"/>
        <v>113.12</v>
      </c>
      <c r="N233" s="44">
        <f t="shared" si="133"/>
        <v>113.12</v>
      </c>
      <c r="O233" s="44">
        <f t="shared" si="133"/>
        <v>113.12</v>
      </c>
      <c r="P233" s="44">
        <f t="shared" si="133"/>
        <v>113.12</v>
      </c>
      <c r="Q233" s="44">
        <f t="shared" si="133"/>
        <v>113.12</v>
      </c>
      <c r="R233" s="44">
        <f t="shared" si="133"/>
        <v>113.12</v>
      </c>
      <c r="S233" s="44">
        <f t="shared" si="133"/>
        <v>113.12</v>
      </c>
      <c r="T233" s="44">
        <f t="shared" si="133"/>
        <v>113.12</v>
      </c>
      <c r="U233" s="44">
        <f t="shared" si="133"/>
        <v>113.12</v>
      </c>
      <c r="V233" s="44">
        <f t="shared" si="133"/>
        <v>113.12</v>
      </c>
      <c r="W233" s="44">
        <f t="shared" si="133"/>
        <v>113.12</v>
      </c>
      <c r="X233" s="44">
        <f t="shared" si="133"/>
        <v>113.12</v>
      </c>
      <c r="Y233" s="44">
        <f t="shared" si="133"/>
        <v>113.12</v>
      </c>
      <c r="Z233" s="44">
        <f t="shared" si="133"/>
        <v>113.12</v>
      </c>
      <c r="AA233" s="44">
        <f t="shared" si="133"/>
        <v>113.12</v>
      </c>
    </row>
    <row r="234" spans="1:27" ht="12.75" customHeight="1" outlineLevel="1" x14ac:dyDescent="0.2">
      <c r="A234" s="99" t="s">
        <v>1256</v>
      </c>
      <c r="B234" s="63" t="s">
        <v>83</v>
      </c>
      <c r="C234" s="43" t="s">
        <v>79</v>
      </c>
      <c r="D234" s="44">
        <v>3.35</v>
      </c>
      <c r="E234" s="44">
        <v>3.35</v>
      </c>
      <c r="F234" s="44">
        <v>3.35</v>
      </c>
      <c r="G234" s="44">
        <v>3.35</v>
      </c>
      <c r="H234" s="44">
        <v>3.35</v>
      </c>
      <c r="I234" s="44">
        <v>3.35</v>
      </c>
      <c r="J234" s="44">
        <v>3.35</v>
      </c>
      <c r="K234" s="44">
        <v>3.35</v>
      </c>
      <c r="L234" s="44">
        <v>3.35</v>
      </c>
      <c r="M234" s="44">
        <v>3.35</v>
      </c>
      <c r="N234" s="44">
        <v>3.35</v>
      </c>
      <c r="O234" s="44">
        <v>3.35</v>
      </c>
      <c r="P234" s="44">
        <v>3.35</v>
      </c>
      <c r="Q234" s="44">
        <v>3.35</v>
      </c>
      <c r="R234" s="44">
        <v>3.35</v>
      </c>
      <c r="S234" s="44">
        <v>3.35</v>
      </c>
      <c r="T234" s="44">
        <v>3.35</v>
      </c>
      <c r="U234" s="44">
        <v>3.35</v>
      </c>
      <c r="V234" s="44">
        <v>3.35</v>
      </c>
      <c r="W234" s="44">
        <v>3.35</v>
      </c>
      <c r="X234" s="44">
        <v>3.35</v>
      </c>
      <c r="Y234" s="44">
        <v>3.35</v>
      </c>
      <c r="Z234" s="44">
        <v>3.35</v>
      </c>
      <c r="AA234" s="44">
        <v>3.35</v>
      </c>
    </row>
    <row r="235" spans="1:27" ht="12.75" customHeight="1" outlineLevel="1" x14ac:dyDescent="0.2">
      <c r="A235" s="99" t="s">
        <v>1257</v>
      </c>
      <c r="B235" s="63" t="s">
        <v>81</v>
      </c>
      <c r="C235" s="43" t="s">
        <v>79</v>
      </c>
      <c r="D235" s="44">
        <f>$D$11</f>
        <v>330.69</v>
      </c>
      <c r="E235" s="44">
        <f t="shared" ref="E235:AA235" si="134">$D$11</f>
        <v>330.69</v>
      </c>
      <c r="F235" s="44">
        <f t="shared" si="134"/>
        <v>330.69</v>
      </c>
      <c r="G235" s="44">
        <f t="shared" si="134"/>
        <v>330.69</v>
      </c>
      <c r="H235" s="44">
        <f t="shared" si="134"/>
        <v>330.69</v>
      </c>
      <c r="I235" s="44">
        <f t="shared" si="134"/>
        <v>330.69</v>
      </c>
      <c r="J235" s="44">
        <f t="shared" si="134"/>
        <v>330.69</v>
      </c>
      <c r="K235" s="44">
        <f t="shared" si="134"/>
        <v>330.69</v>
      </c>
      <c r="L235" s="44">
        <f t="shared" si="134"/>
        <v>330.69</v>
      </c>
      <c r="M235" s="44">
        <f t="shared" si="134"/>
        <v>330.69</v>
      </c>
      <c r="N235" s="44">
        <f t="shared" si="134"/>
        <v>330.69</v>
      </c>
      <c r="O235" s="44">
        <f t="shared" si="134"/>
        <v>330.69</v>
      </c>
      <c r="P235" s="44">
        <f t="shared" si="134"/>
        <v>330.69</v>
      </c>
      <c r="Q235" s="44">
        <f t="shared" si="134"/>
        <v>330.69</v>
      </c>
      <c r="R235" s="44">
        <f t="shared" si="134"/>
        <v>330.69</v>
      </c>
      <c r="S235" s="44">
        <f t="shared" si="134"/>
        <v>330.69</v>
      </c>
      <c r="T235" s="44">
        <f t="shared" si="134"/>
        <v>330.69</v>
      </c>
      <c r="U235" s="44">
        <f t="shared" si="134"/>
        <v>330.69</v>
      </c>
      <c r="V235" s="44">
        <f t="shared" si="134"/>
        <v>330.69</v>
      </c>
      <c r="W235" s="44">
        <f t="shared" si="134"/>
        <v>330.69</v>
      </c>
      <c r="X235" s="44">
        <f t="shared" si="134"/>
        <v>330.69</v>
      </c>
      <c r="Y235" s="44">
        <f t="shared" si="134"/>
        <v>330.69</v>
      </c>
      <c r="Z235" s="44">
        <f t="shared" si="134"/>
        <v>330.69</v>
      </c>
      <c r="AA235" s="44">
        <f t="shared" si="134"/>
        <v>330.69</v>
      </c>
    </row>
    <row r="236" spans="1:27" ht="12.75" customHeight="1" x14ac:dyDescent="0.2">
      <c r="A236" s="98" t="s">
        <v>1258</v>
      </c>
      <c r="B236" s="28" t="str">
        <f>"15"&amp;"."&amp;$B$663&amp;"."&amp;$B$664</f>
        <v>15.12.2023</v>
      </c>
      <c r="C236" s="90" t="s">
        <v>76</v>
      </c>
      <c r="D236" s="91">
        <f>ROUND(((D237+D238+D240+D239)/1000),5)</f>
        <v>1.67279</v>
      </c>
      <c r="E236" s="91">
        <f>ROUND(((E237+E238+E240+E239)/1000),5)</f>
        <v>1.62059</v>
      </c>
      <c r="F236" s="91">
        <f>ROUND(((F237+F238+F240+F239)/1000),5)</f>
        <v>1.57758</v>
      </c>
      <c r="G236" s="91">
        <f t="shared" ref="G236:AA236" si="135">ROUND(((G237+G238+G240+G239)/1000),5)</f>
        <v>1.5657300000000001</v>
      </c>
      <c r="H236" s="91">
        <f t="shared" si="135"/>
        <v>1.6206100000000001</v>
      </c>
      <c r="I236" s="91">
        <f t="shared" si="135"/>
        <v>1.7363</v>
      </c>
      <c r="J236" s="91">
        <f t="shared" si="135"/>
        <v>1.9524600000000001</v>
      </c>
      <c r="K236" s="91">
        <f t="shared" si="135"/>
        <v>2.2898200000000002</v>
      </c>
      <c r="L236" s="91">
        <f t="shared" si="135"/>
        <v>2.4973399999999999</v>
      </c>
      <c r="M236" s="91">
        <f t="shared" si="135"/>
        <v>2.5217700000000001</v>
      </c>
      <c r="N236" s="91">
        <f t="shared" si="135"/>
        <v>2.5521199999999999</v>
      </c>
      <c r="O236" s="91">
        <f t="shared" si="135"/>
        <v>2.5557699999999999</v>
      </c>
      <c r="P236" s="91">
        <f t="shared" si="135"/>
        <v>2.5526900000000001</v>
      </c>
      <c r="Q236" s="91">
        <f t="shared" si="135"/>
        <v>2.5575600000000001</v>
      </c>
      <c r="R236" s="91">
        <f t="shared" si="135"/>
        <v>2.5579100000000001</v>
      </c>
      <c r="S236" s="91">
        <f t="shared" si="135"/>
        <v>2.5237400000000001</v>
      </c>
      <c r="T236" s="91">
        <f t="shared" si="135"/>
        <v>2.5842499999999999</v>
      </c>
      <c r="U236" s="91">
        <f t="shared" si="135"/>
        <v>2.5889500000000001</v>
      </c>
      <c r="V236" s="91">
        <f t="shared" si="135"/>
        <v>2.5804399999999998</v>
      </c>
      <c r="W236" s="91">
        <f t="shared" si="135"/>
        <v>2.5175999999999998</v>
      </c>
      <c r="X236" s="91">
        <f t="shared" si="135"/>
        <v>2.3605800000000001</v>
      </c>
      <c r="Y236" s="91">
        <f t="shared" si="135"/>
        <v>2.21624</v>
      </c>
      <c r="Z236" s="91">
        <f t="shared" si="135"/>
        <v>2.0113799999999999</v>
      </c>
      <c r="AA236" s="91">
        <f t="shared" si="135"/>
        <v>1.7905800000000001</v>
      </c>
    </row>
    <row r="237" spans="1:27" ht="12.75" customHeight="1" outlineLevel="1" x14ac:dyDescent="0.2">
      <c r="A237" s="99" t="s">
        <v>1259</v>
      </c>
      <c r="B237" s="63" t="s">
        <v>238</v>
      </c>
      <c r="C237" s="43" t="s">
        <v>79</v>
      </c>
      <c r="D237" s="44">
        <v>1225.6300000000001</v>
      </c>
      <c r="E237" s="44">
        <v>1173.43</v>
      </c>
      <c r="F237" s="44">
        <v>1130.42</v>
      </c>
      <c r="G237" s="44">
        <v>1118.57</v>
      </c>
      <c r="H237" s="44">
        <v>1173.45</v>
      </c>
      <c r="I237" s="44">
        <v>1289.1400000000001</v>
      </c>
      <c r="J237" s="44">
        <v>1505.3</v>
      </c>
      <c r="K237" s="44">
        <v>1842.66</v>
      </c>
      <c r="L237" s="44">
        <v>2050.1799999999998</v>
      </c>
      <c r="M237" s="44">
        <v>2074.61</v>
      </c>
      <c r="N237" s="44">
        <v>2104.96</v>
      </c>
      <c r="O237" s="44">
        <v>2108.61</v>
      </c>
      <c r="P237" s="44">
        <v>2105.5300000000002</v>
      </c>
      <c r="Q237" s="44">
        <v>2110.4</v>
      </c>
      <c r="R237" s="44">
        <v>2110.75</v>
      </c>
      <c r="S237" s="44">
        <v>2076.58</v>
      </c>
      <c r="T237" s="44">
        <v>2137.09</v>
      </c>
      <c r="U237" s="44">
        <v>2141.79</v>
      </c>
      <c r="V237" s="44">
        <v>2133.2800000000002</v>
      </c>
      <c r="W237" s="44">
        <v>2070.44</v>
      </c>
      <c r="X237" s="44">
        <v>1913.42</v>
      </c>
      <c r="Y237" s="44">
        <v>1769.08</v>
      </c>
      <c r="Z237" s="44">
        <v>1564.22</v>
      </c>
      <c r="AA237" s="44">
        <v>1343.42</v>
      </c>
    </row>
    <row r="238" spans="1:27" ht="12.75" customHeight="1" outlineLevel="1" x14ac:dyDescent="0.2">
      <c r="A238" s="99" t="s">
        <v>1260</v>
      </c>
      <c r="B238" s="63" t="s">
        <v>90</v>
      </c>
      <c r="C238" s="43" t="s">
        <v>79</v>
      </c>
      <c r="D238" s="44">
        <f>$D$168</f>
        <v>113.12</v>
      </c>
      <c r="E238" s="44">
        <f>$D$168</f>
        <v>113.12</v>
      </c>
      <c r="F238" s="44">
        <f t="shared" ref="F238:AA238" si="136">$D$168</f>
        <v>113.12</v>
      </c>
      <c r="G238" s="44">
        <f t="shared" si="136"/>
        <v>113.12</v>
      </c>
      <c r="H238" s="44">
        <f t="shared" si="136"/>
        <v>113.12</v>
      </c>
      <c r="I238" s="44">
        <f t="shared" si="136"/>
        <v>113.12</v>
      </c>
      <c r="J238" s="44">
        <f t="shared" si="136"/>
        <v>113.12</v>
      </c>
      <c r="K238" s="44">
        <f t="shared" si="136"/>
        <v>113.12</v>
      </c>
      <c r="L238" s="44">
        <f t="shared" si="136"/>
        <v>113.12</v>
      </c>
      <c r="M238" s="44">
        <f t="shared" si="136"/>
        <v>113.12</v>
      </c>
      <c r="N238" s="44">
        <f t="shared" si="136"/>
        <v>113.12</v>
      </c>
      <c r="O238" s="44">
        <f t="shared" si="136"/>
        <v>113.12</v>
      </c>
      <c r="P238" s="44">
        <f t="shared" si="136"/>
        <v>113.12</v>
      </c>
      <c r="Q238" s="44">
        <f t="shared" si="136"/>
        <v>113.12</v>
      </c>
      <c r="R238" s="44">
        <f t="shared" si="136"/>
        <v>113.12</v>
      </c>
      <c r="S238" s="44">
        <f t="shared" si="136"/>
        <v>113.12</v>
      </c>
      <c r="T238" s="44">
        <f t="shared" si="136"/>
        <v>113.12</v>
      </c>
      <c r="U238" s="44">
        <f t="shared" si="136"/>
        <v>113.12</v>
      </c>
      <c r="V238" s="44">
        <f t="shared" si="136"/>
        <v>113.12</v>
      </c>
      <c r="W238" s="44">
        <f t="shared" si="136"/>
        <v>113.12</v>
      </c>
      <c r="X238" s="44">
        <f t="shared" si="136"/>
        <v>113.12</v>
      </c>
      <c r="Y238" s="44">
        <f t="shared" si="136"/>
        <v>113.12</v>
      </c>
      <c r="Z238" s="44">
        <f t="shared" si="136"/>
        <v>113.12</v>
      </c>
      <c r="AA238" s="44">
        <f t="shared" si="136"/>
        <v>113.12</v>
      </c>
    </row>
    <row r="239" spans="1:27" ht="12.75" customHeight="1" outlineLevel="1" x14ac:dyDescent="0.2">
      <c r="A239" s="99" t="s">
        <v>1261</v>
      </c>
      <c r="B239" s="63" t="s">
        <v>83</v>
      </c>
      <c r="C239" s="43" t="s">
        <v>79</v>
      </c>
      <c r="D239" s="44">
        <v>3.35</v>
      </c>
      <c r="E239" s="44">
        <v>3.35</v>
      </c>
      <c r="F239" s="44">
        <v>3.35</v>
      </c>
      <c r="G239" s="44">
        <v>3.35</v>
      </c>
      <c r="H239" s="44">
        <v>3.35</v>
      </c>
      <c r="I239" s="44">
        <v>3.35</v>
      </c>
      <c r="J239" s="44">
        <v>3.35</v>
      </c>
      <c r="K239" s="44">
        <v>3.35</v>
      </c>
      <c r="L239" s="44">
        <v>3.35</v>
      </c>
      <c r="M239" s="44">
        <v>3.35</v>
      </c>
      <c r="N239" s="44">
        <v>3.35</v>
      </c>
      <c r="O239" s="44">
        <v>3.35</v>
      </c>
      <c r="P239" s="44">
        <v>3.35</v>
      </c>
      <c r="Q239" s="44">
        <v>3.35</v>
      </c>
      <c r="R239" s="44">
        <v>3.35</v>
      </c>
      <c r="S239" s="44">
        <v>3.35</v>
      </c>
      <c r="T239" s="44">
        <v>3.35</v>
      </c>
      <c r="U239" s="44">
        <v>3.35</v>
      </c>
      <c r="V239" s="44">
        <v>3.35</v>
      </c>
      <c r="W239" s="44">
        <v>3.35</v>
      </c>
      <c r="X239" s="44">
        <v>3.35</v>
      </c>
      <c r="Y239" s="44">
        <v>3.35</v>
      </c>
      <c r="Z239" s="44">
        <v>3.35</v>
      </c>
      <c r="AA239" s="44">
        <v>3.35</v>
      </c>
    </row>
    <row r="240" spans="1:27" ht="12.75" customHeight="1" outlineLevel="1" x14ac:dyDescent="0.2">
      <c r="A240" s="99" t="s">
        <v>1262</v>
      </c>
      <c r="B240" s="63" t="s">
        <v>81</v>
      </c>
      <c r="C240" s="43" t="s">
        <v>79</v>
      </c>
      <c r="D240" s="44">
        <f>$D$11</f>
        <v>330.69</v>
      </c>
      <c r="E240" s="44">
        <f t="shared" ref="E240:AA240" si="137">$D$11</f>
        <v>330.69</v>
      </c>
      <c r="F240" s="44">
        <f t="shared" si="137"/>
        <v>330.69</v>
      </c>
      <c r="G240" s="44">
        <f t="shared" si="137"/>
        <v>330.69</v>
      </c>
      <c r="H240" s="44">
        <f t="shared" si="137"/>
        <v>330.69</v>
      </c>
      <c r="I240" s="44">
        <f t="shared" si="137"/>
        <v>330.69</v>
      </c>
      <c r="J240" s="44">
        <f t="shared" si="137"/>
        <v>330.69</v>
      </c>
      <c r="K240" s="44">
        <f t="shared" si="137"/>
        <v>330.69</v>
      </c>
      <c r="L240" s="44">
        <f t="shared" si="137"/>
        <v>330.69</v>
      </c>
      <c r="M240" s="44">
        <f t="shared" si="137"/>
        <v>330.69</v>
      </c>
      <c r="N240" s="44">
        <f t="shared" si="137"/>
        <v>330.69</v>
      </c>
      <c r="O240" s="44">
        <f t="shared" si="137"/>
        <v>330.69</v>
      </c>
      <c r="P240" s="44">
        <f t="shared" si="137"/>
        <v>330.69</v>
      </c>
      <c r="Q240" s="44">
        <f t="shared" si="137"/>
        <v>330.69</v>
      </c>
      <c r="R240" s="44">
        <f t="shared" si="137"/>
        <v>330.69</v>
      </c>
      <c r="S240" s="44">
        <f t="shared" si="137"/>
        <v>330.69</v>
      </c>
      <c r="T240" s="44">
        <f t="shared" si="137"/>
        <v>330.69</v>
      </c>
      <c r="U240" s="44">
        <f t="shared" si="137"/>
        <v>330.69</v>
      </c>
      <c r="V240" s="44">
        <f t="shared" si="137"/>
        <v>330.69</v>
      </c>
      <c r="W240" s="44">
        <f t="shared" si="137"/>
        <v>330.69</v>
      </c>
      <c r="X240" s="44">
        <f t="shared" si="137"/>
        <v>330.69</v>
      </c>
      <c r="Y240" s="44">
        <f t="shared" si="137"/>
        <v>330.69</v>
      </c>
      <c r="Z240" s="44">
        <f t="shared" si="137"/>
        <v>330.69</v>
      </c>
      <c r="AA240" s="44">
        <f t="shared" si="137"/>
        <v>330.69</v>
      </c>
    </row>
    <row r="241" spans="1:27" ht="12.75" customHeight="1" x14ac:dyDescent="0.2">
      <c r="A241" s="98" t="s">
        <v>1263</v>
      </c>
      <c r="B241" s="28" t="str">
        <f>"16"&amp;"."&amp;$B$663&amp;"."&amp;$B$664</f>
        <v>16.12.2023</v>
      </c>
      <c r="C241" s="90" t="s">
        <v>76</v>
      </c>
      <c r="D241" s="91">
        <f>ROUND(((D242+D243+D245+D244)/1000),5)</f>
        <v>1.74038</v>
      </c>
      <c r="E241" s="91">
        <f>ROUND(((E242+E243+E245+E244)/1000),5)</f>
        <v>1.7002600000000001</v>
      </c>
      <c r="F241" s="91">
        <f>ROUND(((F242+F243+F245+F244)/1000),5)</f>
        <v>1.6790700000000001</v>
      </c>
      <c r="G241" s="91">
        <f t="shared" ref="G241:AA241" si="138">ROUND(((G242+G243+G245+G244)/1000),5)</f>
        <v>1.64557</v>
      </c>
      <c r="H241" s="91">
        <f t="shared" si="138"/>
        <v>1.6794500000000001</v>
      </c>
      <c r="I241" s="91">
        <f t="shared" si="138"/>
        <v>1.7368300000000001</v>
      </c>
      <c r="J241" s="91">
        <f t="shared" si="138"/>
        <v>1.85046</v>
      </c>
      <c r="K241" s="91">
        <f t="shared" si="138"/>
        <v>2.0026299999999999</v>
      </c>
      <c r="L241" s="91">
        <f t="shared" si="138"/>
        <v>2.33548</v>
      </c>
      <c r="M241" s="91">
        <f t="shared" si="138"/>
        <v>2.4032900000000001</v>
      </c>
      <c r="N241" s="91">
        <f t="shared" si="138"/>
        <v>2.4704000000000002</v>
      </c>
      <c r="O241" s="91">
        <f t="shared" si="138"/>
        <v>2.4702899999999999</v>
      </c>
      <c r="P241" s="91">
        <f t="shared" si="138"/>
        <v>2.4648500000000002</v>
      </c>
      <c r="Q241" s="91">
        <f t="shared" si="138"/>
        <v>2.4681000000000002</v>
      </c>
      <c r="R241" s="91">
        <f t="shared" si="138"/>
        <v>2.3326699999999998</v>
      </c>
      <c r="S241" s="91">
        <f t="shared" si="138"/>
        <v>2.3871799999999999</v>
      </c>
      <c r="T241" s="91">
        <f t="shared" si="138"/>
        <v>2.5551599999999999</v>
      </c>
      <c r="U241" s="91">
        <f t="shared" si="138"/>
        <v>2.64059</v>
      </c>
      <c r="V241" s="91">
        <f t="shared" si="138"/>
        <v>2.5932400000000002</v>
      </c>
      <c r="W241" s="91">
        <f t="shared" si="138"/>
        <v>2.4980000000000002</v>
      </c>
      <c r="X241" s="91">
        <f t="shared" si="138"/>
        <v>2.25074</v>
      </c>
      <c r="Y241" s="91">
        <f t="shared" si="138"/>
        <v>2.2224699999999999</v>
      </c>
      <c r="Z241" s="91">
        <f t="shared" si="138"/>
        <v>1.93031</v>
      </c>
      <c r="AA241" s="91">
        <f t="shared" si="138"/>
        <v>1.80837</v>
      </c>
    </row>
    <row r="242" spans="1:27" ht="12.75" customHeight="1" outlineLevel="1" x14ac:dyDescent="0.2">
      <c r="A242" s="99" t="s">
        <v>1264</v>
      </c>
      <c r="B242" s="63" t="s">
        <v>238</v>
      </c>
      <c r="C242" s="43" t="s">
        <v>79</v>
      </c>
      <c r="D242" s="44">
        <v>1293.22</v>
      </c>
      <c r="E242" s="44">
        <v>1253.0999999999999</v>
      </c>
      <c r="F242" s="44">
        <v>1231.9100000000001</v>
      </c>
      <c r="G242" s="44">
        <v>1198.4100000000001</v>
      </c>
      <c r="H242" s="44">
        <v>1232.29</v>
      </c>
      <c r="I242" s="44">
        <v>1289.67</v>
      </c>
      <c r="J242" s="44">
        <v>1403.3</v>
      </c>
      <c r="K242" s="44">
        <v>1555.47</v>
      </c>
      <c r="L242" s="44">
        <v>1888.32</v>
      </c>
      <c r="M242" s="44">
        <v>1956.13</v>
      </c>
      <c r="N242" s="44">
        <v>2023.24</v>
      </c>
      <c r="O242" s="44">
        <v>2023.13</v>
      </c>
      <c r="P242" s="44">
        <v>2017.69</v>
      </c>
      <c r="Q242" s="44">
        <v>2020.94</v>
      </c>
      <c r="R242" s="44">
        <v>1885.51</v>
      </c>
      <c r="S242" s="44">
        <v>1940.02</v>
      </c>
      <c r="T242" s="44">
        <v>2108</v>
      </c>
      <c r="U242" s="44">
        <v>2193.4299999999998</v>
      </c>
      <c r="V242" s="44">
        <v>2146.08</v>
      </c>
      <c r="W242" s="44">
        <v>2050.84</v>
      </c>
      <c r="X242" s="44">
        <v>1803.58</v>
      </c>
      <c r="Y242" s="44">
        <v>1775.31</v>
      </c>
      <c r="Z242" s="44">
        <v>1483.15</v>
      </c>
      <c r="AA242" s="44">
        <v>1361.21</v>
      </c>
    </row>
    <row r="243" spans="1:27" ht="12.75" customHeight="1" outlineLevel="1" x14ac:dyDescent="0.2">
      <c r="A243" s="99" t="s">
        <v>1265</v>
      </c>
      <c r="B243" s="63" t="s">
        <v>90</v>
      </c>
      <c r="C243" s="43" t="s">
        <v>79</v>
      </c>
      <c r="D243" s="44">
        <f>$D$168</f>
        <v>113.12</v>
      </c>
      <c r="E243" s="44">
        <f>$D$168</f>
        <v>113.12</v>
      </c>
      <c r="F243" s="44">
        <f t="shared" ref="F243:AA243" si="139">$D$168</f>
        <v>113.12</v>
      </c>
      <c r="G243" s="44">
        <f t="shared" si="139"/>
        <v>113.12</v>
      </c>
      <c r="H243" s="44">
        <f t="shared" si="139"/>
        <v>113.12</v>
      </c>
      <c r="I243" s="44">
        <f t="shared" si="139"/>
        <v>113.12</v>
      </c>
      <c r="J243" s="44">
        <f t="shared" si="139"/>
        <v>113.12</v>
      </c>
      <c r="K243" s="44">
        <f t="shared" si="139"/>
        <v>113.12</v>
      </c>
      <c r="L243" s="44">
        <f t="shared" si="139"/>
        <v>113.12</v>
      </c>
      <c r="M243" s="44">
        <f t="shared" si="139"/>
        <v>113.12</v>
      </c>
      <c r="N243" s="44">
        <f t="shared" si="139"/>
        <v>113.12</v>
      </c>
      <c r="O243" s="44">
        <f t="shared" si="139"/>
        <v>113.12</v>
      </c>
      <c r="P243" s="44">
        <f t="shared" si="139"/>
        <v>113.12</v>
      </c>
      <c r="Q243" s="44">
        <f t="shared" si="139"/>
        <v>113.12</v>
      </c>
      <c r="R243" s="44">
        <f t="shared" si="139"/>
        <v>113.12</v>
      </c>
      <c r="S243" s="44">
        <f t="shared" si="139"/>
        <v>113.12</v>
      </c>
      <c r="T243" s="44">
        <f t="shared" si="139"/>
        <v>113.12</v>
      </c>
      <c r="U243" s="44">
        <f t="shared" si="139"/>
        <v>113.12</v>
      </c>
      <c r="V243" s="44">
        <f t="shared" si="139"/>
        <v>113.12</v>
      </c>
      <c r="W243" s="44">
        <f t="shared" si="139"/>
        <v>113.12</v>
      </c>
      <c r="X243" s="44">
        <f t="shared" si="139"/>
        <v>113.12</v>
      </c>
      <c r="Y243" s="44">
        <f t="shared" si="139"/>
        <v>113.12</v>
      </c>
      <c r="Z243" s="44">
        <f t="shared" si="139"/>
        <v>113.12</v>
      </c>
      <c r="AA243" s="44">
        <f t="shared" si="139"/>
        <v>113.12</v>
      </c>
    </row>
    <row r="244" spans="1:27" ht="12.75" customHeight="1" outlineLevel="1" x14ac:dyDescent="0.2">
      <c r="A244" s="99" t="s">
        <v>1266</v>
      </c>
      <c r="B244" s="63" t="s">
        <v>83</v>
      </c>
      <c r="C244" s="43" t="s">
        <v>79</v>
      </c>
      <c r="D244" s="44">
        <v>3.35</v>
      </c>
      <c r="E244" s="44">
        <v>3.35</v>
      </c>
      <c r="F244" s="44">
        <v>3.35</v>
      </c>
      <c r="G244" s="44">
        <v>3.35</v>
      </c>
      <c r="H244" s="44">
        <v>3.35</v>
      </c>
      <c r="I244" s="44">
        <v>3.35</v>
      </c>
      <c r="J244" s="44">
        <v>3.35</v>
      </c>
      <c r="K244" s="44">
        <v>3.35</v>
      </c>
      <c r="L244" s="44">
        <v>3.35</v>
      </c>
      <c r="M244" s="44">
        <v>3.35</v>
      </c>
      <c r="N244" s="44">
        <v>3.35</v>
      </c>
      <c r="O244" s="44">
        <v>3.35</v>
      </c>
      <c r="P244" s="44">
        <v>3.35</v>
      </c>
      <c r="Q244" s="44">
        <v>3.35</v>
      </c>
      <c r="R244" s="44">
        <v>3.35</v>
      </c>
      <c r="S244" s="44">
        <v>3.35</v>
      </c>
      <c r="T244" s="44">
        <v>3.35</v>
      </c>
      <c r="U244" s="44">
        <v>3.35</v>
      </c>
      <c r="V244" s="44">
        <v>3.35</v>
      </c>
      <c r="W244" s="44">
        <v>3.35</v>
      </c>
      <c r="X244" s="44">
        <v>3.35</v>
      </c>
      <c r="Y244" s="44">
        <v>3.35</v>
      </c>
      <c r="Z244" s="44">
        <v>3.35</v>
      </c>
      <c r="AA244" s="44">
        <v>3.35</v>
      </c>
    </row>
    <row r="245" spans="1:27" ht="12.75" customHeight="1" outlineLevel="1" x14ac:dyDescent="0.2">
      <c r="A245" s="99" t="s">
        <v>1267</v>
      </c>
      <c r="B245" s="63" t="s">
        <v>81</v>
      </c>
      <c r="C245" s="43" t="s">
        <v>79</v>
      </c>
      <c r="D245" s="44">
        <f>$D$11</f>
        <v>330.69</v>
      </c>
      <c r="E245" s="44">
        <f t="shared" ref="E245:AA245" si="140">$D$11</f>
        <v>330.69</v>
      </c>
      <c r="F245" s="44">
        <f t="shared" si="140"/>
        <v>330.69</v>
      </c>
      <c r="G245" s="44">
        <f t="shared" si="140"/>
        <v>330.69</v>
      </c>
      <c r="H245" s="44">
        <f t="shared" si="140"/>
        <v>330.69</v>
      </c>
      <c r="I245" s="44">
        <f t="shared" si="140"/>
        <v>330.69</v>
      </c>
      <c r="J245" s="44">
        <f t="shared" si="140"/>
        <v>330.69</v>
      </c>
      <c r="K245" s="44">
        <f t="shared" si="140"/>
        <v>330.69</v>
      </c>
      <c r="L245" s="44">
        <f t="shared" si="140"/>
        <v>330.69</v>
      </c>
      <c r="M245" s="44">
        <f t="shared" si="140"/>
        <v>330.69</v>
      </c>
      <c r="N245" s="44">
        <f t="shared" si="140"/>
        <v>330.69</v>
      </c>
      <c r="O245" s="44">
        <f t="shared" si="140"/>
        <v>330.69</v>
      </c>
      <c r="P245" s="44">
        <f t="shared" si="140"/>
        <v>330.69</v>
      </c>
      <c r="Q245" s="44">
        <f t="shared" si="140"/>
        <v>330.69</v>
      </c>
      <c r="R245" s="44">
        <f t="shared" si="140"/>
        <v>330.69</v>
      </c>
      <c r="S245" s="44">
        <f t="shared" si="140"/>
        <v>330.69</v>
      </c>
      <c r="T245" s="44">
        <f t="shared" si="140"/>
        <v>330.69</v>
      </c>
      <c r="U245" s="44">
        <f t="shared" si="140"/>
        <v>330.69</v>
      </c>
      <c r="V245" s="44">
        <f t="shared" si="140"/>
        <v>330.69</v>
      </c>
      <c r="W245" s="44">
        <f t="shared" si="140"/>
        <v>330.69</v>
      </c>
      <c r="X245" s="44">
        <f t="shared" si="140"/>
        <v>330.69</v>
      </c>
      <c r="Y245" s="44">
        <f t="shared" si="140"/>
        <v>330.69</v>
      </c>
      <c r="Z245" s="44">
        <f t="shared" si="140"/>
        <v>330.69</v>
      </c>
      <c r="AA245" s="44">
        <f t="shared" si="140"/>
        <v>330.69</v>
      </c>
    </row>
    <row r="246" spans="1:27" ht="12.75" customHeight="1" x14ac:dyDescent="0.2">
      <c r="A246" s="98" t="s">
        <v>1268</v>
      </c>
      <c r="B246" s="28" t="str">
        <f>"17"&amp;"."&amp;$B$663&amp;"."&amp;$B$664</f>
        <v>17.12.2023</v>
      </c>
      <c r="C246" s="90" t="s">
        <v>76</v>
      </c>
      <c r="D246" s="91">
        <f>ROUND(((D247+D248+D250+D249)/1000),5)</f>
        <v>1.7479100000000001</v>
      </c>
      <c r="E246" s="91">
        <f>ROUND(((E247+E248+E250+E249)/1000),5)</f>
        <v>1.7130099999999999</v>
      </c>
      <c r="F246" s="91">
        <f>ROUND(((F247+F248+F250+F249)/1000),5)</f>
        <v>1.6784600000000001</v>
      </c>
      <c r="G246" s="91">
        <f t="shared" ref="G246:AA246" si="141">ROUND(((G247+G248+G250+G249)/1000),5)</f>
        <v>1.6520300000000001</v>
      </c>
      <c r="H246" s="91">
        <f t="shared" si="141"/>
        <v>1.6518600000000001</v>
      </c>
      <c r="I246" s="91">
        <f t="shared" si="141"/>
        <v>1.6959900000000001</v>
      </c>
      <c r="J246" s="91">
        <f t="shared" si="141"/>
        <v>1.72858</v>
      </c>
      <c r="K246" s="91">
        <f t="shared" si="141"/>
        <v>1.9380299999999999</v>
      </c>
      <c r="L246" s="91">
        <f t="shared" si="141"/>
        <v>2.1443699999999999</v>
      </c>
      <c r="M246" s="91">
        <f t="shared" si="141"/>
        <v>2.2312500000000002</v>
      </c>
      <c r="N246" s="91">
        <f t="shared" si="141"/>
        <v>2.27278</v>
      </c>
      <c r="O246" s="91">
        <f t="shared" si="141"/>
        <v>2.2940700000000001</v>
      </c>
      <c r="P246" s="91">
        <f t="shared" si="141"/>
        <v>2.2984200000000001</v>
      </c>
      <c r="Q246" s="91">
        <f t="shared" si="141"/>
        <v>2.3092700000000002</v>
      </c>
      <c r="R246" s="91">
        <f t="shared" si="141"/>
        <v>2.2943600000000002</v>
      </c>
      <c r="S246" s="91">
        <f t="shared" si="141"/>
        <v>2.2886899999999999</v>
      </c>
      <c r="T246" s="91">
        <f t="shared" si="141"/>
        <v>2.25115</v>
      </c>
      <c r="U246" s="91">
        <f t="shared" si="141"/>
        <v>2.2946</v>
      </c>
      <c r="V246" s="91">
        <f t="shared" si="141"/>
        <v>2.427</v>
      </c>
      <c r="W246" s="91">
        <f t="shared" si="141"/>
        <v>2.2450600000000001</v>
      </c>
      <c r="X246" s="91">
        <f t="shared" si="141"/>
        <v>2.2574399999999999</v>
      </c>
      <c r="Y246" s="91">
        <f t="shared" si="141"/>
        <v>2.2172900000000002</v>
      </c>
      <c r="Z246" s="91">
        <f t="shared" si="141"/>
        <v>1.9556100000000001</v>
      </c>
      <c r="AA246" s="91">
        <f t="shared" si="141"/>
        <v>1.74729</v>
      </c>
    </row>
    <row r="247" spans="1:27" ht="12.75" customHeight="1" outlineLevel="1" x14ac:dyDescent="0.2">
      <c r="A247" s="99" t="s">
        <v>1269</v>
      </c>
      <c r="B247" s="63" t="s">
        <v>238</v>
      </c>
      <c r="C247" s="43" t="s">
        <v>79</v>
      </c>
      <c r="D247" s="44">
        <v>1300.75</v>
      </c>
      <c r="E247" s="44">
        <v>1265.8499999999999</v>
      </c>
      <c r="F247" s="44">
        <v>1231.3</v>
      </c>
      <c r="G247" s="44">
        <v>1204.8699999999999</v>
      </c>
      <c r="H247" s="44">
        <v>1204.7</v>
      </c>
      <c r="I247" s="44">
        <v>1248.83</v>
      </c>
      <c r="J247" s="44">
        <v>1281.42</v>
      </c>
      <c r="K247" s="44">
        <v>1490.87</v>
      </c>
      <c r="L247" s="44">
        <v>1697.21</v>
      </c>
      <c r="M247" s="44">
        <v>1784.09</v>
      </c>
      <c r="N247" s="44">
        <v>1825.62</v>
      </c>
      <c r="O247" s="44">
        <v>1846.91</v>
      </c>
      <c r="P247" s="44">
        <v>1851.26</v>
      </c>
      <c r="Q247" s="44">
        <v>1862.11</v>
      </c>
      <c r="R247" s="44">
        <v>1847.2</v>
      </c>
      <c r="S247" s="44">
        <v>1841.53</v>
      </c>
      <c r="T247" s="44">
        <v>1803.99</v>
      </c>
      <c r="U247" s="44">
        <v>1847.44</v>
      </c>
      <c r="V247" s="44">
        <v>1979.84</v>
      </c>
      <c r="W247" s="44">
        <v>1797.9</v>
      </c>
      <c r="X247" s="44">
        <v>1810.28</v>
      </c>
      <c r="Y247" s="44">
        <v>1770.13</v>
      </c>
      <c r="Z247" s="44">
        <v>1508.45</v>
      </c>
      <c r="AA247" s="44">
        <v>1300.1300000000001</v>
      </c>
    </row>
    <row r="248" spans="1:27" ht="12.75" customHeight="1" outlineLevel="1" x14ac:dyDescent="0.2">
      <c r="A248" s="99" t="s">
        <v>1270</v>
      </c>
      <c r="B248" s="63" t="s">
        <v>90</v>
      </c>
      <c r="C248" s="43" t="s">
        <v>79</v>
      </c>
      <c r="D248" s="44">
        <f>$D$168</f>
        <v>113.12</v>
      </c>
      <c r="E248" s="44">
        <f>$D$168</f>
        <v>113.12</v>
      </c>
      <c r="F248" s="44">
        <f t="shared" ref="F248:AA248" si="142">$D$168</f>
        <v>113.12</v>
      </c>
      <c r="G248" s="44">
        <f t="shared" si="142"/>
        <v>113.12</v>
      </c>
      <c r="H248" s="44">
        <f t="shared" si="142"/>
        <v>113.12</v>
      </c>
      <c r="I248" s="44">
        <f t="shared" si="142"/>
        <v>113.12</v>
      </c>
      <c r="J248" s="44">
        <f t="shared" si="142"/>
        <v>113.12</v>
      </c>
      <c r="K248" s="44">
        <f t="shared" si="142"/>
        <v>113.12</v>
      </c>
      <c r="L248" s="44">
        <f t="shared" si="142"/>
        <v>113.12</v>
      </c>
      <c r="M248" s="44">
        <f t="shared" si="142"/>
        <v>113.12</v>
      </c>
      <c r="N248" s="44">
        <f t="shared" si="142"/>
        <v>113.12</v>
      </c>
      <c r="O248" s="44">
        <f t="shared" si="142"/>
        <v>113.12</v>
      </c>
      <c r="P248" s="44">
        <f t="shared" si="142"/>
        <v>113.12</v>
      </c>
      <c r="Q248" s="44">
        <f t="shared" si="142"/>
        <v>113.12</v>
      </c>
      <c r="R248" s="44">
        <f t="shared" si="142"/>
        <v>113.12</v>
      </c>
      <c r="S248" s="44">
        <f t="shared" si="142"/>
        <v>113.12</v>
      </c>
      <c r="T248" s="44">
        <f t="shared" si="142"/>
        <v>113.12</v>
      </c>
      <c r="U248" s="44">
        <f t="shared" si="142"/>
        <v>113.12</v>
      </c>
      <c r="V248" s="44">
        <f t="shared" si="142"/>
        <v>113.12</v>
      </c>
      <c r="W248" s="44">
        <f t="shared" si="142"/>
        <v>113.12</v>
      </c>
      <c r="X248" s="44">
        <f t="shared" si="142"/>
        <v>113.12</v>
      </c>
      <c r="Y248" s="44">
        <f t="shared" si="142"/>
        <v>113.12</v>
      </c>
      <c r="Z248" s="44">
        <f t="shared" si="142"/>
        <v>113.12</v>
      </c>
      <c r="AA248" s="44">
        <f t="shared" si="142"/>
        <v>113.12</v>
      </c>
    </row>
    <row r="249" spans="1:27" ht="12.75" customHeight="1" outlineLevel="1" x14ac:dyDescent="0.2">
      <c r="A249" s="99" t="s">
        <v>1271</v>
      </c>
      <c r="B249" s="63" t="s">
        <v>83</v>
      </c>
      <c r="C249" s="43" t="s">
        <v>79</v>
      </c>
      <c r="D249" s="44">
        <v>3.35</v>
      </c>
      <c r="E249" s="44">
        <v>3.35</v>
      </c>
      <c r="F249" s="44">
        <v>3.35</v>
      </c>
      <c r="G249" s="44">
        <v>3.35</v>
      </c>
      <c r="H249" s="44">
        <v>3.35</v>
      </c>
      <c r="I249" s="44">
        <v>3.35</v>
      </c>
      <c r="J249" s="44">
        <v>3.35</v>
      </c>
      <c r="K249" s="44">
        <v>3.35</v>
      </c>
      <c r="L249" s="44">
        <v>3.35</v>
      </c>
      <c r="M249" s="44">
        <v>3.35</v>
      </c>
      <c r="N249" s="44">
        <v>3.35</v>
      </c>
      <c r="O249" s="44">
        <v>3.35</v>
      </c>
      <c r="P249" s="44">
        <v>3.35</v>
      </c>
      <c r="Q249" s="44">
        <v>3.35</v>
      </c>
      <c r="R249" s="44">
        <v>3.35</v>
      </c>
      <c r="S249" s="44">
        <v>3.35</v>
      </c>
      <c r="T249" s="44">
        <v>3.35</v>
      </c>
      <c r="U249" s="44">
        <v>3.35</v>
      </c>
      <c r="V249" s="44">
        <v>3.35</v>
      </c>
      <c r="W249" s="44">
        <v>3.35</v>
      </c>
      <c r="X249" s="44">
        <v>3.35</v>
      </c>
      <c r="Y249" s="44">
        <v>3.35</v>
      </c>
      <c r="Z249" s="44">
        <v>3.35</v>
      </c>
      <c r="AA249" s="44">
        <v>3.35</v>
      </c>
    </row>
    <row r="250" spans="1:27" ht="12.75" customHeight="1" outlineLevel="1" x14ac:dyDescent="0.2">
      <c r="A250" s="99" t="s">
        <v>1272</v>
      </c>
      <c r="B250" s="63" t="s">
        <v>81</v>
      </c>
      <c r="C250" s="43" t="s">
        <v>79</v>
      </c>
      <c r="D250" s="44">
        <f>$D$11</f>
        <v>330.69</v>
      </c>
      <c r="E250" s="44">
        <f t="shared" ref="E250:AA250" si="143">$D$11</f>
        <v>330.69</v>
      </c>
      <c r="F250" s="44">
        <f t="shared" si="143"/>
        <v>330.69</v>
      </c>
      <c r="G250" s="44">
        <f t="shared" si="143"/>
        <v>330.69</v>
      </c>
      <c r="H250" s="44">
        <f t="shared" si="143"/>
        <v>330.69</v>
      </c>
      <c r="I250" s="44">
        <f t="shared" si="143"/>
        <v>330.69</v>
      </c>
      <c r="J250" s="44">
        <f t="shared" si="143"/>
        <v>330.69</v>
      </c>
      <c r="K250" s="44">
        <f t="shared" si="143"/>
        <v>330.69</v>
      </c>
      <c r="L250" s="44">
        <f t="shared" si="143"/>
        <v>330.69</v>
      </c>
      <c r="M250" s="44">
        <f t="shared" si="143"/>
        <v>330.69</v>
      </c>
      <c r="N250" s="44">
        <f t="shared" si="143"/>
        <v>330.69</v>
      </c>
      <c r="O250" s="44">
        <f t="shared" si="143"/>
        <v>330.69</v>
      </c>
      <c r="P250" s="44">
        <f t="shared" si="143"/>
        <v>330.69</v>
      </c>
      <c r="Q250" s="44">
        <f t="shared" si="143"/>
        <v>330.69</v>
      </c>
      <c r="R250" s="44">
        <f t="shared" si="143"/>
        <v>330.69</v>
      </c>
      <c r="S250" s="44">
        <f t="shared" si="143"/>
        <v>330.69</v>
      </c>
      <c r="T250" s="44">
        <f t="shared" si="143"/>
        <v>330.69</v>
      </c>
      <c r="U250" s="44">
        <f t="shared" si="143"/>
        <v>330.69</v>
      </c>
      <c r="V250" s="44">
        <f t="shared" si="143"/>
        <v>330.69</v>
      </c>
      <c r="W250" s="44">
        <f t="shared" si="143"/>
        <v>330.69</v>
      </c>
      <c r="X250" s="44">
        <f t="shared" si="143"/>
        <v>330.69</v>
      </c>
      <c r="Y250" s="44">
        <f t="shared" si="143"/>
        <v>330.69</v>
      </c>
      <c r="Z250" s="44">
        <f t="shared" si="143"/>
        <v>330.69</v>
      </c>
      <c r="AA250" s="44">
        <f t="shared" si="143"/>
        <v>330.69</v>
      </c>
    </row>
    <row r="251" spans="1:27" ht="12.75" customHeight="1" x14ac:dyDescent="0.2">
      <c r="A251" s="98" t="s">
        <v>1273</v>
      </c>
      <c r="B251" s="28" t="str">
        <f>"18"&amp;"."&amp;$B$663&amp;"."&amp;$B$664</f>
        <v>18.12.2023</v>
      </c>
      <c r="C251" s="90" t="s">
        <v>76</v>
      </c>
      <c r="D251" s="91">
        <f>ROUND(((D252+D253+D255+D254)/1000),5)</f>
        <v>1.68902</v>
      </c>
      <c r="E251" s="91">
        <f>ROUND(((E252+E253+E255+E254)/1000),5)</f>
        <v>1.5957300000000001</v>
      </c>
      <c r="F251" s="91">
        <f>ROUND(((F252+F253+F255+F254)/1000),5)</f>
        <v>1.5301</v>
      </c>
      <c r="G251" s="91">
        <f t="shared" ref="G251:AA251" si="144">ROUND(((G252+G253+G255+G254)/1000),5)</f>
        <v>1.5283800000000001</v>
      </c>
      <c r="H251" s="91">
        <f t="shared" si="144"/>
        <v>1.5583499999999999</v>
      </c>
      <c r="I251" s="91">
        <f t="shared" si="144"/>
        <v>1.6922999999999999</v>
      </c>
      <c r="J251" s="91">
        <f t="shared" si="144"/>
        <v>1.91997</v>
      </c>
      <c r="K251" s="91">
        <f t="shared" si="144"/>
        <v>2.20506</v>
      </c>
      <c r="L251" s="91">
        <f t="shared" si="144"/>
        <v>2.4168400000000001</v>
      </c>
      <c r="M251" s="91">
        <f t="shared" si="144"/>
        <v>2.4580899999999999</v>
      </c>
      <c r="N251" s="91">
        <f t="shared" si="144"/>
        <v>2.44869</v>
      </c>
      <c r="O251" s="91">
        <f t="shared" si="144"/>
        <v>2.5213100000000002</v>
      </c>
      <c r="P251" s="91">
        <f t="shared" si="144"/>
        <v>2.5069300000000001</v>
      </c>
      <c r="Q251" s="91">
        <f t="shared" si="144"/>
        <v>2.5241600000000002</v>
      </c>
      <c r="R251" s="91">
        <f t="shared" si="144"/>
        <v>2.5163600000000002</v>
      </c>
      <c r="S251" s="91">
        <f t="shared" si="144"/>
        <v>2.50421</v>
      </c>
      <c r="T251" s="91">
        <f t="shared" si="144"/>
        <v>2.6819299999999999</v>
      </c>
      <c r="U251" s="91">
        <f t="shared" si="144"/>
        <v>2.7068400000000001</v>
      </c>
      <c r="V251" s="91">
        <f t="shared" si="144"/>
        <v>2.6243699999999999</v>
      </c>
      <c r="W251" s="91">
        <f t="shared" si="144"/>
        <v>2.4567199999999998</v>
      </c>
      <c r="X251" s="91">
        <f t="shared" si="144"/>
        <v>2.3579400000000001</v>
      </c>
      <c r="Y251" s="91">
        <f t="shared" si="144"/>
        <v>2.2100200000000001</v>
      </c>
      <c r="Z251" s="91">
        <f t="shared" si="144"/>
        <v>1.94601</v>
      </c>
      <c r="AA251" s="91">
        <f t="shared" si="144"/>
        <v>1.71593</v>
      </c>
    </row>
    <row r="252" spans="1:27" ht="12.75" customHeight="1" outlineLevel="1" x14ac:dyDescent="0.2">
      <c r="A252" s="99" t="s">
        <v>1274</v>
      </c>
      <c r="B252" s="63" t="s">
        <v>238</v>
      </c>
      <c r="C252" s="43" t="s">
        <v>79</v>
      </c>
      <c r="D252" s="44">
        <v>1241.8599999999999</v>
      </c>
      <c r="E252" s="44">
        <v>1148.57</v>
      </c>
      <c r="F252" s="44">
        <v>1082.94</v>
      </c>
      <c r="G252" s="44">
        <v>1081.22</v>
      </c>
      <c r="H252" s="44">
        <v>1111.19</v>
      </c>
      <c r="I252" s="44">
        <v>1245.1400000000001</v>
      </c>
      <c r="J252" s="44">
        <v>1472.81</v>
      </c>
      <c r="K252" s="44">
        <v>1757.9</v>
      </c>
      <c r="L252" s="44">
        <v>1969.68</v>
      </c>
      <c r="M252" s="44">
        <v>2010.93</v>
      </c>
      <c r="N252" s="44">
        <v>2001.53</v>
      </c>
      <c r="O252" s="44">
        <v>2074.15</v>
      </c>
      <c r="P252" s="44">
        <v>2059.77</v>
      </c>
      <c r="Q252" s="44">
        <v>2077</v>
      </c>
      <c r="R252" s="44">
        <v>2069.1999999999998</v>
      </c>
      <c r="S252" s="44">
        <v>2057.0500000000002</v>
      </c>
      <c r="T252" s="44">
        <v>2234.77</v>
      </c>
      <c r="U252" s="44">
        <v>2259.6799999999998</v>
      </c>
      <c r="V252" s="44">
        <v>2177.21</v>
      </c>
      <c r="W252" s="44">
        <v>2009.56</v>
      </c>
      <c r="X252" s="44">
        <v>1910.78</v>
      </c>
      <c r="Y252" s="44">
        <v>1762.86</v>
      </c>
      <c r="Z252" s="44">
        <v>1498.85</v>
      </c>
      <c r="AA252" s="44">
        <v>1268.77</v>
      </c>
    </row>
    <row r="253" spans="1:27" ht="12.75" customHeight="1" outlineLevel="1" x14ac:dyDescent="0.2">
      <c r="A253" s="99" t="s">
        <v>1275</v>
      </c>
      <c r="B253" s="63" t="s">
        <v>90</v>
      </c>
      <c r="C253" s="43" t="s">
        <v>79</v>
      </c>
      <c r="D253" s="44">
        <f>$D$168</f>
        <v>113.12</v>
      </c>
      <c r="E253" s="44">
        <f>$D$168</f>
        <v>113.12</v>
      </c>
      <c r="F253" s="44">
        <f t="shared" ref="F253:AA253" si="145">$D$168</f>
        <v>113.12</v>
      </c>
      <c r="G253" s="44">
        <f t="shared" si="145"/>
        <v>113.12</v>
      </c>
      <c r="H253" s="44">
        <f t="shared" si="145"/>
        <v>113.12</v>
      </c>
      <c r="I253" s="44">
        <f t="shared" si="145"/>
        <v>113.12</v>
      </c>
      <c r="J253" s="44">
        <f t="shared" si="145"/>
        <v>113.12</v>
      </c>
      <c r="K253" s="44">
        <f t="shared" si="145"/>
        <v>113.12</v>
      </c>
      <c r="L253" s="44">
        <f t="shared" si="145"/>
        <v>113.12</v>
      </c>
      <c r="M253" s="44">
        <f t="shared" si="145"/>
        <v>113.12</v>
      </c>
      <c r="N253" s="44">
        <f t="shared" si="145"/>
        <v>113.12</v>
      </c>
      <c r="O253" s="44">
        <f t="shared" si="145"/>
        <v>113.12</v>
      </c>
      <c r="P253" s="44">
        <f t="shared" si="145"/>
        <v>113.12</v>
      </c>
      <c r="Q253" s="44">
        <f t="shared" si="145"/>
        <v>113.12</v>
      </c>
      <c r="R253" s="44">
        <f t="shared" si="145"/>
        <v>113.12</v>
      </c>
      <c r="S253" s="44">
        <f t="shared" si="145"/>
        <v>113.12</v>
      </c>
      <c r="T253" s="44">
        <f t="shared" si="145"/>
        <v>113.12</v>
      </c>
      <c r="U253" s="44">
        <f t="shared" si="145"/>
        <v>113.12</v>
      </c>
      <c r="V253" s="44">
        <f t="shared" si="145"/>
        <v>113.12</v>
      </c>
      <c r="W253" s="44">
        <f t="shared" si="145"/>
        <v>113.12</v>
      </c>
      <c r="X253" s="44">
        <f t="shared" si="145"/>
        <v>113.12</v>
      </c>
      <c r="Y253" s="44">
        <f t="shared" si="145"/>
        <v>113.12</v>
      </c>
      <c r="Z253" s="44">
        <f t="shared" si="145"/>
        <v>113.12</v>
      </c>
      <c r="AA253" s="44">
        <f t="shared" si="145"/>
        <v>113.12</v>
      </c>
    </row>
    <row r="254" spans="1:27" ht="12.75" customHeight="1" outlineLevel="1" x14ac:dyDescent="0.2">
      <c r="A254" s="99" t="s">
        <v>1276</v>
      </c>
      <c r="B254" s="63" t="s">
        <v>83</v>
      </c>
      <c r="C254" s="43" t="s">
        <v>79</v>
      </c>
      <c r="D254" s="44">
        <v>3.35</v>
      </c>
      <c r="E254" s="44">
        <v>3.35</v>
      </c>
      <c r="F254" s="44">
        <v>3.35</v>
      </c>
      <c r="G254" s="44">
        <v>3.35</v>
      </c>
      <c r="H254" s="44">
        <v>3.35</v>
      </c>
      <c r="I254" s="44">
        <v>3.35</v>
      </c>
      <c r="J254" s="44">
        <v>3.35</v>
      </c>
      <c r="K254" s="44">
        <v>3.35</v>
      </c>
      <c r="L254" s="44">
        <v>3.35</v>
      </c>
      <c r="M254" s="44">
        <v>3.35</v>
      </c>
      <c r="N254" s="44">
        <v>3.35</v>
      </c>
      <c r="O254" s="44">
        <v>3.35</v>
      </c>
      <c r="P254" s="44">
        <v>3.35</v>
      </c>
      <c r="Q254" s="44">
        <v>3.35</v>
      </c>
      <c r="R254" s="44">
        <v>3.35</v>
      </c>
      <c r="S254" s="44">
        <v>3.35</v>
      </c>
      <c r="T254" s="44">
        <v>3.35</v>
      </c>
      <c r="U254" s="44">
        <v>3.35</v>
      </c>
      <c r="V254" s="44">
        <v>3.35</v>
      </c>
      <c r="W254" s="44">
        <v>3.35</v>
      </c>
      <c r="X254" s="44">
        <v>3.35</v>
      </c>
      <c r="Y254" s="44">
        <v>3.35</v>
      </c>
      <c r="Z254" s="44">
        <v>3.35</v>
      </c>
      <c r="AA254" s="44">
        <v>3.35</v>
      </c>
    </row>
    <row r="255" spans="1:27" ht="12.75" customHeight="1" outlineLevel="1" x14ac:dyDescent="0.2">
      <c r="A255" s="99" t="s">
        <v>1277</v>
      </c>
      <c r="B255" s="63" t="s">
        <v>81</v>
      </c>
      <c r="C255" s="43" t="s">
        <v>79</v>
      </c>
      <c r="D255" s="44">
        <f>$D$11</f>
        <v>330.69</v>
      </c>
      <c r="E255" s="44">
        <f t="shared" ref="E255:AA255" si="146">$D$11</f>
        <v>330.69</v>
      </c>
      <c r="F255" s="44">
        <f t="shared" si="146"/>
        <v>330.69</v>
      </c>
      <c r="G255" s="44">
        <f t="shared" si="146"/>
        <v>330.69</v>
      </c>
      <c r="H255" s="44">
        <f t="shared" si="146"/>
        <v>330.69</v>
      </c>
      <c r="I255" s="44">
        <f t="shared" si="146"/>
        <v>330.69</v>
      </c>
      <c r="J255" s="44">
        <f t="shared" si="146"/>
        <v>330.69</v>
      </c>
      <c r="K255" s="44">
        <f t="shared" si="146"/>
        <v>330.69</v>
      </c>
      <c r="L255" s="44">
        <f t="shared" si="146"/>
        <v>330.69</v>
      </c>
      <c r="M255" s="44">
        <f t="shared" si="146"/>
        <v>330.69</v>
      </c>
      <c r="N255" s="44">
        <f t="shared" si="146"/>
        <v>330.69</v>
      </c>
      <c r="O255" s="44">
        <f t="shared" si="146"/>
        <v>330.69</v>
      </c>
      <c r="P255" s="44">
        <f t="shared" si="146"/>
        <v>330.69</v>
      </c>
      <c r="Q255" s="44">
        <f t="shared" si="146"/>
        <v>330.69</v>
      </c>
      <c r="R255" s="44">
        <f t="shared" si="146"/>
        <v>330.69</v>
      </c>
      <c r="S255" s="44">
        <f t="shared" si="146"/>
        <v>330.69</v>
      </c>
      <c r="T255" s="44">
        <f t="shared" si="146"/>
        <v>330.69</v>
      </c>
      <c r="U255" s="44">
        <f t="shared" si="146"/>
        <v>330.69</v>
      </c>
      <c r="V255" s="44">
        <f t="shared" si="146"/>
        <v>330.69</v>
      </c>
      <c r="W255" s="44">
        <f t="shared" si="146"/>
        <v>330.69</v>
      </c>
      <c r="X255" s="44">
        <f t="shared" si="146"/>
        <v>330.69</v>
      </c>
      <c r="Y255" s="44">
        <f t="shared" si="146"/>
        <v>330.69</v>
      </c>
      <c r="Z255" s="44">
        <f t="shared" si="146"/>
        <v>330.69</v>
      </c>
      <c r="AA255" s="44">
        <f t="shared" si="146"/>
        <v>330.69</v>
      </c>
    </row>
    <row r="256" spans="1:27" ht="12.75" customHeight="1" x14ac:dyDescent="0.2">
      <c r="A256" s="98" t="s">
        <v>1278</v>
      </c>
      <c r="B256" s="28" t="str">
        <f>"19"&amp;"."&amp;$B$663&amp;"."&amp;$B$664</f>
        <v>19.12.2023</v>
      </c>
      <c r="C256" s="90" t="s">
        <v>76</v>
      </c>
      <c r="D256" s="91">
        <f>ROUND(((D257+D258+D260+D259)/1000),5)</f>
        <v>1.66361</v>
      </c>
      <c r="E256" s="91">
        <f>ROUND(((E257+E258+E260+E259)/1000),5)</f>
        <v>1.5863400000000001</v>
      </c>
      <c r="F256" s="91">
        <f>ROUND(((F257+F258+F260+F259)/1000),5)</f>
        <v>1.55908</v>
      </c>
      <c r="G256" s="91">
        <f t="shared" ref="G256:AA256" si="147">ROUND(((G257+G258+G260+G259)/1000),5)</f>
        <v>1.5588</v>
      </c>
      <c r="H256" s="91">
        <f t="shared" si="147"/>
        <v>1.5671999999999999</v>
      </c>
      <c r="I256" s="91">
        <f t="shared" si="147"/>
        <v>1.7103900000000001</v>
      </c>
      <c r="J256" s="91">
        <f t="shared" si="147"/>
        <v>1.9336500000000001</v>
      </c>
      <c r="K256" s="91">
        <f t="shared" si="147"/>
        <v>2.1482199999999998</v>
      </c>
      <c r="L256" s="91">
        <f t="shared" si="147"/>
        <v>2.37487</v>
      </c>
      <c r="M256" s="91">
        <f t="shared" si="147"/>
        <v>2.4200699999999999</v>
      </c>
      <c r="N256" s="91">
        <f t="shared" si="147"/>
        <v>2.4588000000000001</v>
      </c>
      <c r="O256" s="91">
        <f t="shared" si="147"/>
        <v>2.4842200000000001</v>
      </c>
      <c r="P256" s="91">
        <f t="shared" si="147"/>
        <v>2.4723600000000001</v>
      </c>
      <c r="Q256" s="91">
        <f t="shared" si="147"/>
        <v>2.4873799999999999</v>
      </c>
      <c r="R256" s="91">
        <f t="shared" si="147"/>
        <v>2.48665</v>
      </c>
      <c r="S256" s="91">
        <f t="shared" si="147"/>
        <v>2.4542000000000002</v>
      </c>
      <c r="T256" s="91">
        <f t="shared" si="147"/>
        <v>2.56582</v>
      </c>
      <c r="U256" s="91">
        <f t="shared" si="147"/>
        <v>2.4827400000000002</v>
      </c>
      <c r="V256" s="91">
        <f t="shared" si="147"/>
        <v>2.4537499999999999</v>
      </c>
      <c r="W256" s="91">
        <f t="shared" si="147"/>
        <v>2.44835</v>
      </c>
      <c r="X256" s="91">
        <f t="shared" si="147"/>
        <v>2.3450099999999998</v>
      </c>
      <c r="Y256" s="91">
        <f t="shared" si="147"/>
        <v>2.1769799999999999</v>
      </c>
      <c r="Z256" s="91">
        <f t="shared" si="147"/>
        <v>1.9413100000000001</v>
      </c>
      <c r="AA256" s="91">
        <f t="shared" si="147"/>
        <v>1.70468</v>
      </c>
    </row>
    <row r="257" spans="1:27" ht="12.75" customHeight="1" outlineLevel="1" x14ac:dyDescent="0.2">
      <c r="A257" s="99" t="s">
        <v>1279</v>
      </c>
      <c r="B257" s="63" t="s">
        <v>238</v>
      </c>
      <c r="C257" s="43" t="s">
        <v>79</v>
      </c>
      <c r="D257" s="44">
        <v>1216.45</v>
      </c>
      <c r="E257" s="44">
        <v>1139.18</v>
      </c>
      <c r="F257" s="44">
        <v>1111.92</v>
      </c>
      <c r="G257" s="44">
        <v>1111.6400000000001</v>
      </c>
      <c r="H257" s="44">
        <v>1120.04</v>
      </c>
      <c r="I257" s="44">
        <v>1263.23</v>
      </c>
      <c r="J257" s="44">
        <v>1486.49</v>
      </c>
      <c r="K257" s="44">
        <v>1701.06</v>
      </c>
      <c r="L257" s="44">
        <v>1927.71</v>
      </c>
      <c r="M257" s="44">
        <v>1972.91</v>
      </c>
      <c r="N257" s="44">
        <v>2011.64</v>
      </c>
      <c r="O257" s="44">
        <v>2037.06</v>
      </c>
      <c r="P257" s="44">
        <v>2025.2</v>
      </c>
      <c r="Q257" s="44">
        <v>2040.22</v>
      </c>
      <c r="R257" s="44">
        <v>2039.49</v>
      </c>
      <c r="S257" s="44">
        <v>2007.04</v>
      </c>
      <c r="T257" s="44">
        <v>2118.66</v>
      </c>
      <c r="U257" s="44">
        <v>2035.58</v>
      </c>
      <c r="V257" s="44">
        <v>2006.59</v>
      </c>
      <c r="W257" s="44">
        <v>2001.19</v>
      </c>
      <c r="X257" s="44">
        <v>1897.85</v>
      </c>
      <c r="Y257" s="44">
        <v>1729.82</v>
      </c>
      <c r="Z257" s="44">
        <v>1494.15</v>
      </c>
      <c r="AA257" s="44">
        <v>1257.52</v>
      </c>
    </row>
    <row r="258" spans="1:27" ht="12.75" customHeight="1" outlineLevel="1" x14ac:dyDescent="0.2">
      <c r="A258" s="99" t="s">
        <v>1280</v>
      </c>
      <c r="B258" s="63" t="s">
        <v>90</v>
      </c>
      <c r="C258" s="43" t="s">
        <v>79</v>
      </c>
      <c r="D258" s="44">
        <f>$D$168</f>
        <v>113.12</v>
      </c>
      <c r="E258" s="44">
        <f>$D$168</f>
        <v>113.12</v>
      </c>
      <c r="F258" s="44">
        <f t="shared" ref="F258:AA258" si="148">$D$168</f>
        <v>113.12</v>
      </c>
      <c r="G258" s="44">
        <f t="shared" si="148"/>
        <v>113.12</v>
      </c>
      <c r="H258" s="44">
        <f t="shared" si="148"/>
        <v>113.12</v>
      </c>
      <c r="I258" s="44">
        <f t="shared" si="148"/>
        <v>113.12</v>
      </c>
      <c r="J258" s="44">
        <f t="shared" si="148"/>
        <v>113.12</v>
      </c>
      <c r="K258" s="44">
        <f t="shared" si="148"/>
        <v>113.12</v>
      </c>
      <c r="L258" s="44">
        <f t="shared" si="148"/>
        <v>113.12</v>
      </c>
      <c r="M258" s="44">
        <f t="shared" si="148"/>
        <v>113.12</v>
      </c>
      <c r="N258" s="44">
        <f t="shared" si="148"/>
        <v>113.12</v>
      </c>
      <c r="O258" s="44">
        <f t="shared" si="148"/>
        <v>113.12</v>
      </c>
      <c r="P258" s="44">
        <f t="shared" si="148"/>
        <v>113.12</v>
      </c>
      <c r="Q258" s="44">
        <f t="shared" si="148"/>
        <v>113.12</v>
      </c>
      <c r="R258" s="44">
        <f t="shared" si="148"/>
        <v>113.12</v>
      </c>
      <c r="S258" s="44">
        <f t="shared" si="148"/>
        <v>113.12</v>
      </c>
      <c r="T258" s="44">
        <f t="shared" si="148"/>
        <v>113.12</v>
      </c>
      <c r="U258" s="44">
        <f t="shared" si="148"/>
        <v>113.12</v>
      </c>
      <c r="V258" s="44">
        <f t="shared" si="148"/>
        <v>113.12</v>
      </c>
      <c r="W258" s="44">
        <f t="shared" si="148"/>
        <v>113.12</v>
      </c>
      <c r="X258" s="44">
        <f t="shared" si="148"/>
        <v>113.12</v>
      </c>
      <c r="Y258" s="44">
        <f t="shared" si="148"/>
        <v>113.12</v>
      </c>
      <c r="Z258" s="44">
        <f t="shared" si="148"/>
        <v>113.12</v>
      </c>
      <c r="AA258" s="44">
        <f t="shared" si="148"/>
        <v>113.12</v>
      </c>
    </row>
    <row r="259" spans="1:27" ht="12.75" customHeight="1" outlineLevel="1" x14ac:dyDescent="0.2">
      <c r="A259" s="99" t="s">
        <v>1281</v>
      </c>
      <c r="B259" s="63" t="s">
        <v>83</v>
      </c>
      <c r="C259" s="43" t="s">
        <v>79</v>
      </c>
      <c r="D259" s="44">
        <v>3.35</v>
      </c>
      <c r="E259" s="44">
        <v>3.35</v>
      </c>
      <c r="F259" s="44">
        <v>3.35</v>
      </c>
      <c r="G259" s="44">
        <v>3.35</v>
      </c>
      <c r="H259" s="44">
        <v>3.35</v>
      </c>
      <c r="I259" s="44">
        <v>3.35</v>
      </c>
      <c r="J259" s="44">
        <v>3.35</v>
      </c>
      <c r="K259" s="44">
        <v>3.35</v>
      </c>
      <c r="L259" s="44">
        <v>3.35</v>
      </c>
      <c r="M259" s="44">
        <v>3.35</v>
      </c>
      <c r="N259" s="44">
        <v>3.35</v>
      </c>
      <c r="O259" s="44">
        <v>3.35</v>
      </c>
      <c r="P259" s="44">
        <v>3.35</v>
      </c>
      <c r="Q259" s="44">
        <v>3.35</v>
      </c>
      <c r="R259" s="44">
        <v>3.35</v>
      </c>
      <c r="S259" s="44">
        <v>3.35</v>
      </c>
      <c r="T259" s="44">
        <v>3.35</v>
      </c>
      <c r="U259" s="44">
        <v>3.35</v>
      </c>
      <c r="V259" s="44">
        <v>3.35</v>
      </c>
      <c r="W259" s="44">
        <v>3.35</v>
      </c>
      <c r="X259" s="44">
        <v>3.35</v>
      </c>
      <c r="Y259" s="44">
        <v>3.35</v>
      </c>
      <c r="Z259" s="44">
        <v>3.35</v>
      </c>
      <c r="AA259" s="44">
        <v>3.35</v>
      </c>
    </row>
    <row r="260" spans="1:27" ht="12.75" customHeight="1" outlineLevel="1" x14ac:dyDescent="0.2">
      <c r="A260" s="99" t="s">
        <v>1282</v>
      </c>
      <c r="B260" s="63" t="s">
        <v>81</v>
      </c>
      <c r="C260" s="43" t="s">
        <v>79</v>
      </c>
      <c r="D260" s="44">
        <f>$D$11</f>
        <v>330.69</v>
      </c>
      <c r="E260" s="44">
        <f t="shared" ref="E260:AA260" si="149">$D$11</f>
        <v>330.69</v>
      </c>
      <c r="F260" s="44">
        <f t="shared" si="149"/>
        <v>330.69</v>
      </c>
      <c r="G260" s="44">
        <f t="shared" si="149"/>
        <v>330.69</v>
      </c>
      <c r="H260" s="44">
        <f t="shared" si="149"/>
        <v>330.69</v>
      </c>
      <c r="I260" s="44">
        <f t="shared" si="149"/>
        <v>330.69</v>
      </c>
      <c r="J260" s="44">
        <f t="shared" si="149"/>
        <v>330.69</v>
      </c>
      <c r="K260" s="44">
        <f t="shared" si="149"/>
        <v>330.69</v>
      </c>
      <c r="L260" s="44">
        <f t="shared" si="149"/>
        <v>330.69</v>
      </c>
      <c r="M260" s="44">
        <f t="shared" si="149"/>
        <v>330.69</v>
      </c>
      <c r="N260" s="44">
        <f t="shared" si="149"/>
        <v>330.69</v>
      </c>
      <c r="O260" s="44">
        <f t="shared" si="149"/>
        <v>330.69</v>
      </c>
      <c r="P260" s="44">
        <f t="shared" si="149"/>
        <v>330.69</v>
      </c>
      <c r="Q260" s="44">
        <f t="shared" si="149"/>
        <v>330.69</v>
      </c>
      <c r="R260" s="44">
        <f t="shared" si="149"/>
        <v>330.69</v>
      </c>
      <c r="S260" s="44">
        <f t="shared" si="149"/>
        <v>330.69</v>
      </c>
      <c r="T260" s="44">
        <f t="shared" si="149"/>
        <v>330.69</v>
      </c>
      <c r="U260" s="44">
        <f t="shared" si="149"/>
        <v>330.69</v>
      </c>
      <c r="V260" s="44">
        <f t="shared" si="149"/>
        <v>330.69</v>
      </c>
      <c r="W260" s="44">
        <f t="shared" si="149"/>
        <v>330.69</v>
      </c>
      <c r="X260" s="44">
        <f t="shared" si="149"/>
        <v>330.69</v>
      </c>
      <c r="Y260" s="44">
        <f t="shared" si="149"/>
        <v>330.69</v>
      </c>
      <c r="Z260" s="44">
        <f t="shared" si="149"/>
        <v>330.69</v>
      </c>
      <c r="AA260" s="44">
        <f t="shared" si="149"/>
        <v>330.69</v>
      </c>
    </row>
    <row r="261" spans="1:27" ht="12.75" customHeight="1" x14ac:dyDescent="0.2">
      <c r="A261" s="98" t="s">
        <v>1283</v>
      </c>
      <c r="B261" s="28" t="str">
        <f>"20"&amp;"."&amp;$B$663&amp;"."&amp;$B$664</f>
        <v>20.12.2023</v>
      </c>
      <c r="C261" s="90" t="s">
        <v>76</v>
      </c>
      <c r="D261" s="91">
        <f>ROUND(((D262+D263+D265+D264)/1000),5)</f>
        <v>1.71465</v>
      </c>
      <c r="E261" s="91">
        <f>ROUND(((E262+E263+E265+E264)/1000),5)</f>
        <v>1.66649</v>
      </c>
      <c r="F261" s="91">
        <f>ROUND(((F262+F263+F265+F264)/1000),5)</f>
        <v>1.6081300000000001</v>
      </c>
      <c r="G261" s="91">
        <f t="shared" ref="G261:AA261" si="150">ROUND(((G262+G263+G265+G264)/1000),5)</f>
        <v>1.6022099999999999</v>
      </c>
      <c r="H261" s="91">
        <f t="shared" si="150"/>
        <v>1.67893</v>
      </c>
      <c r="I261" s="91">
        <f t="shared" si="150"/>
        <v>1.72624</v>
      </c>
      <c r="J261" s="91">
        <f t="shared" si="150"/>
        <v>1.9440599999999999</v>
      </c>
      <c r="K261" s="91">
        <f t="shared" si="150"/>
        <v>2.1356999999999999</v>
      </c>
      <c r="L261" s="91">
        <f t="shared" si="150"/>
        <v>2.4066200000000002</v>
      </c>
      <c r="M261" s="91">
        <f t="shared" si="150"/>
        <v>2.42923</v>
      </c>
      <c r="N261" s="91">
        <f t="shared" si="150"/>
        <v>2.4308100000000001</v>
      </c>
      <c r="O261" s="91">
        <f t="shared" si="150"/>
        <v>2.53016</v>
      </c>
      <c r="P261" s="91">
        <f t="shared" si="150"/>
        <v>2.47418</v>
      </c>
      <c r="Q261" s="91">
        <f t="shared" si="150"/>
        <v>2.4936799999999999</v>
      </c>
      <c r="R261" s="91">
        <f t="shared" si="150"/>
        <v>2.4737300000000002</v>
      </c>
      <c r="S261" s="91">
        <f t="shared" si="150"/>
        <v>2.4245000000000001</v>
      </c>
      <c r="T261" s="91">
        <f t="shared" si="150"/>
        <v>2.3686500000000001</v>
      </c>
      <c r="U261" s="91">
        <f t="shared" si="150"/>
        <v>2.37202</v>
      </c>
      <c r="V261" s="91">
        <f t="shared" si="150"/>
        <v>2.42225</v>
      </c>
      <c r="W261" s="91">
        <f t="shared" si="150"/>
        <v>2.4228499999999999</v>
      </c>
      <c r="X261" s="91">
        <f t="shared" si="150"/>
        <v>2.2439800000000001</v>
      </c>
      <c r="Y261" s="91">
        <f t="shared" si="150"/>
        <v>2.10242</v>
      </c>
      <c r="Z261" s="91">
        <f t="shared" si="150"/>
        <v>1.9486699999999999</v>
      </c>
      <c r="AA261" s="91">
        <f t="shared" si="150"/>
        <v>1.71377</v>
      </c>
    </row>
    <row r="262" spans="1:27" ht="12.75" customHeight="1" outlineLevel="1" x14ac:dyDescent="0.2">
      <c r="A262" s="99" t="s">
        <v>1284</v>
      </c>
      <c r="B262" s="63" t="s">
        <v>238</v>
      </c>
      <c r="C262" s="43" t="s">
        <v>79</v>
      </c>
      <c r="D262" s="44">
        <v>1267.49</v>
      </c>
      <c r="E262" s="44">
        <v>1219.33</v>
      </c>
      <c r="F262" s="44">
        <v>1160.97</v>
      </c>
      <c r="G262" s="44">
        <v>1155.05</v>
      </c>
      <c r="H262" s="44">
        <v>1231.77</v>
      </c>
      <c r="I262" s="44">
        <v>1279.08</v>
      </c>
      <c r="J262" s="44">
        <v>1496.9</v>
      </c>
      <c r="K262" s="44">
        <v>1688.54</v>
      </c>
      <c r="L262" s="44">
        <v>1959.46</v>
      </c>
      <c r="M262" s="44">
        <v>1982.07</v>
      </c>
      <c r="N262" s="44">
        <v>1983.65</v>
      </c>
      <c r="O262" s="44">
        <v>2083</v>
      </c>
      <c r="P262" s="44">
        <v>2027.02</v>
      </c>
      <c r="Q262" s="44">
        <v>2046.52</v>
      </c>
      <c r="R262" s="44">
        <v>2026.57</v>
      </c>
      <c r="S262" s="44">
        <v>1977.34</v>
      </c>
      <c r="T262" s="44">
        <v>1921.49</v>
      </c>
      <c r="U262" s="44">
        <v>1924.86</v>
      </c>
      <c r="V262" s="44">
        <v>1975.09</v>
      </c>
      <c r="W262" s="44">
        <v>1975.69</v>
      </c>
      <c r="X262" s="44">
        <v>1796.82</v>
      </c>
      <c r="Y262" s="44">
        <v>1655.26</v>
      </c>
      <c r="Z262" s="44">
        <v>1501.51</v>
      </c>
      <c r="AA262" s="44">
        <v>1266.6099999999999</v>
      </c>
    </row>
    <row r="263" spans="1:27" ht="12.75" customHeight="1" outlineLevel="1" x14ac:dyDescent="0.2">
      <c r="A263" s="99" t="s">
        <v>1285</v>
      </c>
      <c r="B263" s="63" t="s">
        <v>90</v>
      </c>
      <c r="C263" s="43" t="s">
        <v>79</v>
      </c>
      <c r="D263" s="44">
        <f>$D$168</f>
        <v>113.12</v>
      </c>
      <c r="E263" s="44">
        <f>$D$168</f>
        <v>113.12</v>
      </c>
      <c r="F263" s="44">
        <f t="shared" ref="F263:AA263" si="151">$D$168</f>
        <v>113.12</v>
      </c>
      <c r="G263" s="44">
        <f t="shared" si="151"/>
        <v>113.12</v>
      </c>
      <c r="H263" s="44">
        <f t="shared" si="151"/>
        <v>113.12</v>
      </c>
      <c r="I263" s="44">
        <f t="shared" si="151"/>
        <v>113.12</v>
      </c>
      <c r="J263" s="44">
        <f t="shared" si="151"/>
        <v>113.12</v>
      </c>
      <c r="K263" s="44">
        <f t="shared" si="151"/>
        <v>113.12</v>
      </c>
      <c r="L263" s="44">
        <f t="shared" si="151"/>
        <v>113.12</v>
      </c>
      <c r="M263" s="44">
        <f t="shared" si="151"/>
        <v>113.12</v>
      </c>
      <c r="N263" s="44">
        <f t="shared" si="151"/>
        <v>113.12</v>
      </c>
      <c r="O263" s="44">
        <f t="shared" si="151"/>
        <v>113.12</v>
      </c>
      <c r="P263" s="44">
        <f t="shared" si="151"/>
        <v>113.12</v>
      </c>
      <c r="Q263" s="44">
        <f t="shared" si="151"/>
        <v>113.12</v>
      </c>
      <c r="R263" s="44">
        <f t="shared" si="151"/>
        <v>113.12</v>
      </c>
      <c r="S263" s="44">
        <f t="shared" si="151"/>
        <v>113.12</v>
      </c>
      <c r="T263" s="44">
        <f t="shared" si="151"/>
        <v>113.12</v>
      </c>
      <c r="U263" s="44">
        <f t="shared" si="151"/>
        <v>113.12</v>
      </c>
      <c r="V263" s="44">
        <f t="shared" si="151"/>
        <v>113.12</v>
      </c>
      <c r="W263" s="44">
        <f t="shared" si="151"/>
        <v>113.12</v>
      </c>
      <c r="X263" s="44">
        <f t="shared" si="151"/>
        <v>113.12</v>
      </c>
      <c r="Y263" s="44">
        <f t="shared" si="151"/>
        <v>113.12</v>
      </c>
      <c r="Z263" s="44">
        <f t="shared" si="151"/>
        <v>113.12</v>
      </c>
      <c r="AA263" s="44">
        <f t="shared" si="151"/>
        <v>113.12</v>
      </c>
    </row>
    <row r="264" spans="1:27" ht="12.75" customHeight="1" outlineLevel="1" x14ac:dyDescent="0.2">
      <c r="A264" s="99" t="s">
        <v>1286</v>
      </c>
      <c r="B264" s="63" t="s">
        <v>83</v>
      </c>
      <c r="C264" s="43" t="s">
        <v>79</v>
      </c>
      <c r="D264" s="44">
        <v>3.35</v>
      </c>
      <c r="E264" s="44">
        <v>3.35</v>
      </c>
      <c r="F264" s="44">
        <v>3.35</v>
      </c>
      <c r="G264" s="44">
        <v>3.35</v>
      </c>
      <c r="H264" s="44">
        <v>3.35</v>
      </c>
      <c r="I264" s="44">
        <v>3.35</v>
      </c>
      <c r="J264" s="44">
        <v>3.35</v>
      </c>
      <c r="K264" s="44">
        <v>3.35</v>
      </c>
      <c r="L264" s="44">
        <v>3.35</v>
      </c>
      <c r="M264" s="44">
        <v>3.35</v>
      </c>
      <c r="N264" s="44">
        <v>3.35</v>
      </c>
      <c r="O264" s="44">
        <v>3.35</v>
      </c>
      <c r="P264" s="44">
        <v>3.35</v>
      </c>
      <c r="Q264" s="44">
        <v>3.35</v>
      </c>
      <c r="R264" s="44">
        <v>3.35</v>
      </c>
      <c r="S264" s="44">
        <v>3.35</v>
      </c>
      <c r="T264" s="44">
        <v>3.35</v>
      </c>
      <c r="U264" s="44">
        <v>3.35</v>
      </c>
      <c r="V264" s="44">
        <v>3.35</v>
      </c>
      <c r="W264" s="44">
        <v>3.35</v>
      </c>
      <c r="X264" s="44">
        <v>3.35</v>
      </c>
      <c r="Y264" s="44">
        <v>3.35</v>
      </c>
      <c r="Z264" s="44">
        <v>3.35</v>
      </c>
      <c r="AA264" s="44">
        <v>3.35</v>
      </c>
    </row>
    <row r="265" spans="1:27" ht="12.75" customHeight="1" outlineLevel="1" x14ac:dyDescent="0.2">
      <c r="A265" s="99" t="s">
        <v>1287</v>
      </c>
      <c r="B265" s="63" t="s">
        <v>81</v>
      </c>
      <c r="C265" s="43" t="s">
        <v>79</v>
      </c>
      <c r="D265" s="44">
        <f>$D$11</f>
        <v>330.69</v>
      </c>
      <c r="E265" s="44">
        <f t="shared" ref="E265:AA265" si="152">$D$11</f>
        <v>330.69</v>
      </c>
      <c r="F265" s="44">
        <f t="shared" si="152"/>
        <v>330.69</v>
      </c>
      <c r="G265" s="44">
        <f t="shared" si="152"/>
        <v>330.69</v>
      </c>
      <c r="H265" s="44">
        <f t="shared" si="152"/>
        <v>330.69</v>
      </c>
      <c r="I265" s="44">
        <f t="shared" si="152"/>
        <v>330.69</v>
      </c>
      <c r="J265" s="44">
        <f t="shared" si="152"/>
        <v>330.69</v>
      </c>
      <c r="K265" s="44">
        <f t="shared" si="152"/>
        <v>330.69</v>
      </c>
      <c r="L265" s="44">
        <f t="shared" si="152"/>
        <v>330.69</v>
      </c>
      <c r="M265" s="44">
        <f t="shared" si="152"/>
        <v>330.69</v>
      </c>
      <c r="N265" s="44">
        <f t="shared" si="152"/>
        <v>330.69</v>
      </c>
      <c r="O265" s="44">
        <f t="shared" si="152"/>
        <v>330.69</v>
      </c>
      <c r="P265" s="44">
        <f t="shared" si="152"/>
        <v>330.69</v>
      </c>
      <c r="Q265" s="44">
        <f t="shared" si="152"/>
        <v>330.69</v>
      </c>
      <c r="R265" s="44">
        <f t="shared" si="152"/>
        <v>330.69</v>
      </c>
      <c r="S265" s="44">
        <f t="shared" si="152"/>
        <v>330.69</v>
      </c>
      <c r="T265" s="44">
        <f t="shared" si="152"/>
        <v>330.69</v>
      </c>
      <c r="U265" s="44">
        <f t="shared" si="152"/>
        <v>330.69</v>
      </c>
      <c r="V265" s="44">
        <f t="shared" si="152"/>
        <v>330.69</v>
      </c>
      <c r="W265" s="44">
        <f t="shared" si="152"/>
        <v>330.69</v>
      </c>
      <c r="X265" s="44">
        <f t="shared" si="152"/>
        <v>330.69</v>
      </c>
      <c r="Y265" s="44">
        <f t="shared" si="152"/>
        <v>330.69</v>
      </c>
      <c r="Z265" s="44">
        <f t="shared" si="152"/>
        <v>330.69</v>
      </c>
      <c r="AA265" s="44">
        <f t="shared" si="152"/>
        <v>330.69</v>
      </c>
    </row>
    <row r="266" spans="1:27" ht="12.75" customHeight="1" x14ac:dyDescent="0.2">
      <c r="A266" s="98" t="s">
        <v>1288</v>
      </c>
      <c r="B266" s="28" t="str">
        <f>"21"&amp;"."&amp;$B$663&amp;"."&amp;$B$664</f>
        <v>21.12.2023</v>
      </c>
      <c r="C266" s="90" t="s">
        <v>76</v>
      </c>
      <c r="D266" s="91">
        <f>ROUND(((D267+D268+D270+D269)/1000),5)</f>
        <v>1.7135100000000001</v>
      </c>
      <c r="E266" s="91">
        <f>ROUND(((E267+E268+E270+E269)/1000),5)</f>
        <v>1.66493</v>
      </c>
      <c r="F266" s="91">
        <f>ROUND(((F267+F268+F270+F269)/1000),5)</f>
        <v>1.64933</v>
      </c>
      <c r="G266" s="91">
        <f t="shared" ref="G266:AA266" si="153">ROUND(((G267+G268+G270+G269)/1000),5)</f>
        <v>1.65791</v>
      </c>
      <c r="H266" s="91">
        <f t="shared" si="153"/>
        <v>1.70275</v>
      </c>
      <c r="I266" s="91">
        <f t="shared" si="153"/>
        <v>1.79291</v>
      </c>
      <c r="J266" s="91">
        <f t="shared" si="153"/>
        <v>1.9405600000000001</v>
      </c>
      <c r="K266" s="91">
        <f t="shared" si="153"/>
        <v>2.2525200000000001</v>
      </c>
      <c r="L266" s="91">
        <f t="shared" si="153"/>
        <v>2.4108000000000001</v>
      </c>
      <c r="M266" s="91">
        <f t="shared" si="153"/>
        <v>2.4063099999999999</v>
      </c>
      <c r="N266" s="91">
        <f t="shared" si="153"/>
        <v>2.4289700000000001</v>
      </c>
      <c r="O266" s="91">
        <f t="shared" si="153"/>
        <v>2.5156700000000001</v>
      </c>
      <c r="P266" s="91">
        <f t="shared" si="153"/>
        <v>2.48305</v>
      </c>
      <c r="Q266" s="91">
        <f t="shared" si="153"/>
        <v>2.51755</v>
      </c>
      <c r="R266" s="91">
        <f t="shared" si="153"/>
        <v>2.50251</v>
      </c>
      <c r="S266" s="91">
        <f t="shared" si="153"/>
        <v>2.4577900000000001</v>
      </c>
      <c r="T266" s="91">
        <f t="shared" si="153"/>
        <v>2.4720900000000001</v>
      </c>
      <c r="U266" s="91">
        <f t="shared" si="153"/>
        <v>2.4605999999999999</v>
      </c>
      <c r="V266" s="91">
        <f t="shared" si="153"/>
        <v>2.4509799999999999</v>
      </c>
      <c r="W266" s="91">
        <f t="shared" si="153"/>
        <v>2.45574</v>
      </c>
      <c r="X266" s="91">
        <f t="shared" si="153"/>
        <v>2.3558699999999999</v>
      </c>
      <c r="Y266" s="91">
        <f t="shared" si="153"/>
        <v>2.1636799999999998</v>
      </c>
      <c r="Z266" s="91">
        <f t="shared" si="153"/>
        <v>1.9742599999999999</v>
      </c>
      <c r="AA266" s="91">
        <f t="shared" si="153"/>
        <v>1.74641</v>
      </c>
    </row>
    <row r="267" spans="1:27" ht="12.75" customHeight="1" outlineLevel="1" x14ac:dyDescent="0.2">
      <c r="A267" s="99" t="s">
        <v>1289</v>
      </c>
      <c r="B267" s="63" t="s">
        <v>238</v>
      </c>
      <c r="C267" s="43" t="s">
        <v>79</v>
      </c>
      <c r="D267" s="44">
        <v>1266.3499999999999</v>
      </c>
      <c r="E267" s="44">
        <v>1217.77</v>
      </c>
      <c r="F267" s="44">
        <v>1202.17</v>
      </c>
      <c r="G267" s="44">
        <v>1210.75</v>
      </c>
      <c r="H267" s="44">
        <v>1255.5899999999999</v>
      </c>
      <c r="I267" s="44">
        <v>1345.75</v>
      </c>
      <c r="J267" s="44">
        <v>1493.4</v>
      </c>
      <c r="K267" s="44">
        <v>1805.36</v>
      </c>
      <c r="L267" s="44">
        <v>1963.64</v>
      </c>
      <c r="M267" s="44">
        <v>1959.15</v>
      </c>
      <c r="N267" s="44">
        <v>1981.81</v>
      </c>
      <c r="O267" s="44">
        <v>2068.5100000000002</v>
      </c>
      <c r="P267" s="44">
        <v>2035.89</v>
      </c>
      <c r="Q267" s="44">
        <v>2070.39</v>
      </c>
      <c r="R267" s="44">
        <v>2055.35</v>
      </c>
      <c r="S267" s="44">
        <v>2010.63</v>
      </c>
      <c r="T267" s="44">
        <v>2024.93</v>
      </c>
      <c r="U267" s="44">
        <v>2013.44</v>
      </c>
      <c r="V267" s="44">
        <v>2003.82</v>
      </c>
      <c r="W267" s="44">
        <v>2008.58</v>
      </c>
      <c r="X267" s="44">
        <v>1908.71</v>
      </c>
      <c r="Y267" s="44">
        <v>1716.52</v>
      </c>
      <c r="Z267" s="44">
        <v>1527.1</v>
      </c>
      <c r="AA267" s="44">
        <v>1299.25</v>
      </c>
    </row>
    <row r="268" spans="1:27" ht="12.75" customHeight="1" outlineLevel="1" x14ac:dyDescent="0.2">
      <c r="A268" s="99" t="s">
        <v>1290</v>
      </c>
      <c r="B268" s="63" t="s">
        <v>90</v>
      </c>
      <c r="C268" s="43" t="s">
        <v>79</v>
      </c>
      <c r="D268" s="44">
        <f>$D$168</f>
        <v>113.12</v>
      </c>
      <c r="E268" s="44">
        <f>$D$168</f>
        <v>113.12</v>
      </c>
      <c r="F268" s="44">
        <f t="shared" ref="F268:AA268" si="154">$D$168</f>
        <v>113.12</v>
      </c>
      <c r="G268" s="44">
        <f t="shared" si="154"/>
        <v>113.12</v>
      </c>
      <c r="H268" s="44">
        <f t="shared" si="154"/>
        <v>113.12</v>
      </c>
      <c r="I268" s="44">
        <f t="shared" si="154"/>
        <v>113.12</v>
      </c>
      <c r="J268" s="44">
        <f t="shared" si="154"/>
        <v>113.12</v>
      </c>
      <c r="K268" s="44">
        <f t="shared" si="154"/>
        <v>113.12</v>
      </c>
      <c r="L268" s="44">
        <f t="shared" si="154"/>
        <v>113.12</v>
      </c>
      <c r="M268" s="44">
        <f t="shared" si="154"/>
        <v>113.12</v>
      </c>
      <c r="N268" s="44">
        <f t="shared" si="154"/>
        <v>113.12</v>
      </c>
      <c r="O268" s="44">
        <f t="shared" si="154"/>
        <v>113.12</v>
      </c>
      <c r="P268" s="44">
        <f t="shared" si="154"/>
        <v>113.12</v>
      </c>
      <c r="Q268" s="44">
        <f t="shared" si="154"/>
        <v>113.12</v>
      </c>
      <c r="R268" s="44">
        <f t="shared" si="154"/>
        <v>113.12</v>
      </c>
      <c r="S268" s="44">
        <f t="shared" si="154"/>
        <v>113.12</v>
      </c>
      <c r="T268" s="44">
        <f t="shared" si="154"/>
        <v>113.12</v>
      </c>
      <c r="U268" s="44">
        <f t="shared" si="154"/>
        <v>113.12</v>
      </c>
      <c r="V268" s="44">
        <f t="shared" si="154"/>
        <v>113.12</v>
      </c>
      <c r="W268" s="44">
        <f t="shared" si="154"/>
        <v>113.12</v>
      </c>
      <c r="X268" s="44">
        <f t="shared" si="154"/>
        <v>113.12</v>
      </c>
      <c r="Y268" s="44">
        <f t="shared" si="154"/>
        <v>113.12</v>
      </c>
      <c r="Z268" s="44">
        <f t="shared" si="154"/>
        <v>113.12</v>
      </c>
      <c r="AA268" s="44">
        <f t="shared" si="154"/>
        <v>113.12</v>
      </c>
    </row>
    <row r="269" spans="1:27" ht="12.75" customHeight="1" outlineLevel="1" x14ac:dyDescent="0.2">
      <c r="A269" s="99" t="s">
        <v>1291</v>
      </c>
      <c r="B269" s="63" t="s">
        <v>83</v>
      </c>
      <c r="C269" s="43" t="s">
        <v>79</v>
      </c>
      <c r="D269" s="44">
        <v>3.35</v>
      </c>
      <c r="E269" s="44">
        <v>3.35</v>
      </c>
      <c r="F269" s="44">
        <v>3.35</v>
      </c>
      <c r="G269" s="44">
        <v>3.35</v>
      </c>
      <c r="H269" s="44">
        <v>3.35</v>
      </c>
      <c r="I269" s="44">
        <v>3.35</v>
      </c>
      <c r="J269" s="44">
        <v>3.35</v>
      </c>
      <c r="K269" s="44">
        <v>3.35</v>
      </c>
      <c r="L269" s="44">
        <v>3.35</v>
      </c>
      <c r="M269" s="44">
        <v>3.35</v>
      </c>
      <c r="N269" s="44">
        <v>3.35</v>
      </c>
      <c r="O269" s="44">
        <v>3.35</v>
      </c>
      <c r="P269" s="44">
        <v>3.35</v>
      </c>
      <c r="Q269" s="44">
        <v>3.35</v>
      </c>
      <c r="R269" s="44">
        <v>3.35</v>
      </c>
      <c r="S269" s="44">
        <v>3.35</v>
      </c>
      <c r="T269" s="44">
        <v>3.35</v>
      </c>
      <c r="U269" s="44">
        <v>3.35</v>
      </c>
      <c r="V269" s="44">
        <v>3.35</v>
      </c>
      <c r="W269" s="44">
        <v>3.35</v>
      </c>
      <c r="X269" s="44">
        <v>3.35</v>
      </c>
      <c r="Y269" s="44">
        <v>3.35</v>
      </c>
      <c r="Z269" s="44">
        <v>3.35</v>
      </c>
      <c r="AA269" s="44">
        <v>3.35</v>
      </c>
    </row>
    <row r="270" spans="1:27" ht="12.75" customHeight="1" outlineLevel="1" x14ac:dyDescent="0.2">
      <c r="A270" s="99" t="s">
        <v>1292</v>
      </c>
      <c r="B270" s="63" t="s">
        <v>81</v>
      </c>
      <c r="C270" s="43" t="s">
        <v>79</v>
      </c>
      <c r="D270" s="44">
        <f>$D$11</f>
        <v>330.69</v>
      </c>
      <c r="E270" s="44">
        <f t="shared" ref="E270:AA270" si="155">$D$11</f>
        <v>330.69</v>
      </c>
      <c r="F270" s="44">
        <f t="shared" si="155"/>
        <v>330.69</v>
      </c>
      <c r="G270" s="44">
        <f t="shared" si="155"/>
        <v>330.69</v>
      </c>
      <c r="H270" s="44">
        <f t="shared" si="155"/>
        <v>330.69</v>
      </c>
      <c r="I270" s="44">
        <f t="shared" si="155"/>
        <v>330.69</v>
      </c>
      <c r="J270" s="44">
        <f t="shared" si="155"/>
        <v>330.69</v>
      </c>
      <c r="K270" s="44">
        <f t="shared" si="155"/>
        <v>330.69</v>
      </c>
      <c r="L270" s="44">
        <f t="shared" si="155"/>
        <v>330.69</v>
      </c>
      <c r="M270" s="44">
        <f t="shared" si="155"/>
        <v>330.69</v>
      </c>
      <c r="N270" s="44">
        <f t="shared" si="155"/>
        <v>330.69</v>
      </c>
      <c r="O270" s="44">
        <f t="shared" si="155"/>
        <v>330.69</v>
      </c>
      <c r="P270" s="44">
        <f t="shared" si="155"/>
        <v>330.69</v>
      </c>
      <c r="Q270" s="44">
        <f t="shared" si="155"/>
        <v>330.69</v>
      </c>
      <c r="R270" s="44">
        <f t="shared" si="155"/>
        <v>330.69</v>
      </c>
      <c r="S270" s="44">
        <f t="shared" si="155"/>
        <v>330.69</v>
      </c>
      <c r="T270" s="44">
        <f t="shared" si="155"/>
        <v>330.69</v>
      </c>
      <c r="U270" s="44">
        <f t="shared" si="155"/>
        <v>330.69</v>
      </c>
      <c r="V270" s="44">
        <f t="shared" si="155"/>
        <v>330.69</v>
      </c>
      <c r="W270" s="44">
        <f t="shared" si="155"/>
        <v>330.69</v>
      </c>
      <c r="X270" s="44">
        <f t="shared" si="155"/>
        <v>330.69</v>
      </c>
      <c r="Y270" s="44">
        <f t="shared" si="155"/>
        <v>330.69</v>
      </c>
      <c r="Z270" s="44">
        <f t="shared" si="155"/>
        <v>330.69</v>
      </c>
      <c r="AA270" s="44">
        <f t="shared" si="155"/>
        <v>330.69</v>
      </c>
    </row>
    <row r="271" spans="1:27" ht="12.75" customHeight="1" x14ac:dyDescent="0.2">
      <c r="A271" s="98" t="s">
        <v>1293</v>
      </c>
      <c r="B271" s="28" t="str">
        <f>"22"&amp;"."&amp;$B$663&amp;"."&amp;$B$664</f>
        <v>22.12.2023</v>
      </c>
      <c r="C271" s="90" t="s">
        <v>76</v>
      </c>
      <c r="D271" s="91">
        <f>ROUND(((D272+D273+D275+D274)/1000),5)</f>
        <v>1.7147300000000001</v>
      </c>
      <c r="E271" s="91">
        <f>ROUND(((E272+E273+E275+E274)/1000),5)</f>
        <v>1.6557500000000001</v>
      </c>
      <c r="F271" s="91">
        <f>ROUND(((F272+F273+F275+F274)/1000),5)</f>
        <v>1.61602</v>
      </c>
      <c r="G271" s="91">
        <f t="shared" ref="G271:AA271" si="156">ROUND(((G272+G273+G275+G274)/1000),5)</f>
        <v>1.6513100000000001</v>
      </c>
      <c r="H271" s="91">
        <f t="shared" si="156"/>
        <v>1.6869400000000001</v>
      </c>
      <c r="I271" s="91">
        <f t="shared" si="156"/>
        <v>1.7597799999999999</v>
      </c>
      <c r="J271" s="91">
        <f t="shared" si="156"/>
        <v>1.9492100000000001</v>
      </c>
      <c r="K271" s="91">
        <f t="shared" si="156"/>
        <v>2.31629</v>
      </c>
      <c r="L271" s="91">
        <f t="shared" si="156"/>
        <v>2.45709</v>
      </c>
      <c r="M271" s="91">
        <f t="shared" si="156"/>
        <v>2.5324499999999999</v>
      </c>
      <c r="N271" s="91">
        <f t="shared" si="156"/>
        <v>2.54867</v>
      </c>
      <c r="O271" s="91">
        <f t="shared" si="156"/>
        <v>2.573</v>
      </c>
      <c r="P271" s="91">
        <f t="shared" si="156"/>
        <v>2.5560999999999998</v>
      </c>
      <c r="Q271" s="91">
        <f t="shared" si="156"/>
        <v>2.5733199999999998</v>
      </c>
      <c r="R271" s="91">
        <f t="shared" si="156"/>
        <v>2.5663800000000001</v>
      </c>
      <c r="S271" s="91">
        <f t="shared" si="156"/>
        <v>2.5298600000000002</v>
      </c>
      <c r="T271" s="91">
        <f t="shared" si="156"/>
        <v>2.54311</v>
      </c>
      <c r="U271" s="91">
        <f t="shared" si="156"/>
        <v>2.5586000000000002</v>
      </c>
      <c r="V271" s="91">
        <f t="shared" si="156"/>
        <v>2.5378599999999998</v>
      </c>
      <c r="W271" s="91">
        <f t="shared" si="156"/>
        <v>2.5354199999999998</v>
      </c>
      <c r="X271" s="91">
        <f t="shared" si="156"/>
        <v>2.43045</v>
      </c>
      <c r="Y271" s="91">
        <f t="shared" si="156"/>
        <v>2.3520400000000001</v>
      </c>
      <c r="Z271" s="91">
        <f t="shared" si="156"/>
        <v>2.0762399999999999</v>
      </c>
      <c r="AA271" s="91">
        <f t="shared" si="156"/>
        <v>1.80996</v>
      </c>
    </row>
    <row r="272" spans="1:27" ht="12.75" customHeight="1" outlineLevel="1" x14ac:dyDescent="0.2">
      <c r="A272" s="99" t="s">
        <v>1294</v>
      </c>
      <c r="B272" s="63" t="s">
        <v>238</v>
      </c>
      <c r="C272" s="43" t="s">
        <v>79</v>
      </c>
      <c r="D272" s="44">
        <v>1267.57</v>
      </c>
      <c r="E272" s="44">
        <v>1208.5899999999999</v>
      </c>
      <c r="F272" s="44">
        <v>1168.8599999999999</v>
      </c>
      <c r="G272" s="44">
        <v>1204.1500000000001</v>
      </c>
      <c r="H272" s="44">
        <v>1239.78</v>
      </c>
      <c r="I272" s="44">
        <v>1312.62</v>
      </c>
      <c r="J272" s="44">
        <v>1502.05</v>
      </c>
      <c r="K272" s="44">
        <v>1869.13</v>
      </c>
      <c r="L272" s="44">
        <v>2009.93</v>
      </c>
      <c r="M272" s="44">
        <v>2085.29</v>
      </c>
      <c r="N272" s="44">
        <v>2101.5100000000002</v>
      </c>
      <c r="O272" s="44">
        <v>2125.84</v>
      </c>
      <c r="P272" s="44">
        <v>2108.94</v>
      </c>
      <c r="Q272" s="44">
        <v>2126.16</v>
      </c>
      <c r="R272" s="44">
        <v>2119.2199999999998</v>
      </c>
      <c r="S272" s="44">
        <v>2082.6999999999998</v>
      </c>
      <c r="T272" s="44">
        <v>2095.9499999999998</v>
      </c>
      <c r="U272" s="44">
        <v>2111.44</v>
      </c>
      <c r="V272" s="44">
        <v>2090.6999999999998</v>
      </c>
      <c r="W272" s="44">
        <v>2088.2600000000002</v>
      </c>
      <c r="X272" s="44">
        <v>1983.29</v>
      </c>
      <c r="Y272" s="44">
        <v>1904.88</v>
      </c>
      <c r="Z272" s="44">
        <v>1629.08</v>
      </c>
      <c r="AA272" s="44">
        <v>1362.8</v>
      </c>
    </row>
    <row r="273" spans="1:27" ht="12.75" customHeight="1" outlineLevel="1" x14ac:dyDescent="0.2">
      <c r="A273" s="99" t="s">
        <v>1295</v>
      </c>
      <c r="B273" s="63" t="s">
        <v>90</v>
      </c>
      <c r="C273" s="43" t="s">
        <v>79</v>
      </c>
      <c r="D273" s="44">
        <f>$D$168</f>
        <v>113.12</v>
      </c>
      <c r="E273" s="44">
        <f>$D$168</f>
        <v>113.12</v>
      </c>
      <c r="F273" s="44">
        <f t="shared" ref="F273:AA273" si="157">$D$168</f>
        <v>113.12</v>
      </c>
      <c r="G273" s="44">
        <f t="shared" si="157"/>
        <v>113.12</v>
      </c>
      <c r="H273" s="44">
        <f t="shared" si="157"/>
        <v>113.12</v>
      </c>
      <c r="I273" s="44">
        <f t="shared" si="157"/>
        <v>113.12</v>
      </c>
      <c r="J273" s="44">
        <f t="shared" si="157"/>
        <v>113.12</v>
      </c>
      <c r="K273" s="44">
        <f t="shared" si="157"/>
        <v>113.12</v>
      </c>
      <c r="L273" s="44">
        <f t="shared" si="157"/>
        <v>113.12</v>
      </c>
      <c r="M273" s="44">
        <f t="shared" si="157"/>
        <v>113.12</v>
      </c>
      <c r="N273" s="44">
        <f t="shared" si="157"/>
        <v>113.12</v>
      </c>
      <c r="O273" s="44">
        <f t="shared" si="157"/>
        <v>113.12</v>
      </c>
      <c r="P273" s="44">
        <f t="shared" si="157"/>
        <v>113.12</v>
      </c>
      <c r="Q273" s="44">
        <f t="shared" si="157"/>
        <v>113.12</v>
      </c>
      <c r="R273" s="44">
        <f t="shared" si="157"/>
        <v>113.12</v>
      </c>
      <c r="S273" s="44">
        <f t="shared" si="157"/>
        <v>113.12</v>
      </c>
      <c r="T273" s="44">
        <f t="shared" si="157"/>
        <v>113.12</v>
      </c>
      <c r="U273" s="44">
        <f t="shared" si="157"/>
        <v>113.12</v>
      </c>
      <c r="V273" s="44">
        <f t="shared" si="157"/>
        <v>113.12</v>
      </c>
      <c r="W273" s="44">
        <f t="shared" si="157"/>
        <v>113.12</v>
      </c>
      <c r="X273" s="44">
        <f t="shared" si="157"/>
        <v>113.12</v>
      </c>
      <c r="Y273" s="44">
        <f t="shared" si="157"/>
        <v>113.12</v>
      </c>
      <c r="Z273" s="44">
        <f t="shared" si="157"/>
        <v>113.12</v>
      </c>
      <c r="AA273" s="44">
        <f t="shared" si="157"/>
        <v>113.12</v>
      </c>
    </row>
    <row r="274" spans="1:27" ht="12.75" customHeight="1" outlineLevel="1" x14ac:dyDescent="0.2">
      <c r="A274" s="99" t="s">
        <v>1296</v>
      </c>
      <c r="B274" s="63" t="s">
        <v>83</v>
      </c>
      <c r="C274" s="43" t="s">
        <v>79</v>
      </c>
      <c r="D274" s="44">
        <v>3.35</v>
      </c>
      <c r="E274" s="44">
        <v>3.35</v>
      </c>
      <c r="F274" s="44">
        <v>3.35</v>
      </c>
      <c r="G274" s="44">
        <v>3.35</v>
      </c>
      <c r="H274" s="44">
        <v>3.35</v>
      </c>
      <c r="I274" s="44">
        <v>3.35</v>
      </c>
      <c r="J274" s="44">
        <v>3.35</v>
      </c>
      <c r="K274" s="44">
        <v>3.35</v>
      </c>
      <c r="L274" s="44">
        <v>3.35</v>
      </c>
      <c r="M274" s="44">
        <v>3.35</v>
      </c>
      <c r="N274" s="44">
        <v>3.35</v>
      </c>
      <c r="O274" s="44">
        <v>3.35</v>
      </c>
      <c r="P274" s="44">
        <v>3.35</v>
      </c>
      <c r="Q274" s="44">
        <v>3.35</v>
      </c>
      <c r="R274" s="44">
        <v>3.35</v>
      </c>
      <c r="S274" s="44">
        <v>3.35</v>
      </c>
      <c r="T274" s="44">
        <v>3.35</v>
      </c>
      <c r="U274" s="44">
        <v>3.35</v>
      </c>
      <c r="V274" s="44">
        <v>3.35</v>
      </c>
      <c r="W274" s="44">
        <v>3.35</v>
      </c>
      <c r="X274" s="44">
        <v>3.35</v>
      </c>
      <c r="Y274" s="44">
        <v>3.35</v>
      </c>
      <c r="Z274" s="44">
        <v>3.35</v>
      </c>
      <c r="AA274" s="44">
        <v>3.35</v>
      </c>
    </row>
    <row r="275" spans="1:27" ht="12.75" customHeight="1" outlineLevel="1" x14ac:dyDescent="0.2">
      <c r="A275" s="99" t="s">
        <v>1297</v>
      </c>
      <c r="B275" s="63" t="s">
        <v>81</v>
      </c>
      <c r="C275" s="43" t="s">
        <v>79</v>
      </c>
      <c r="D275" s="44">
        <f>$D$11</f>
        <v>330.69</v>
      </c>
      <c r="E275" s="44">
        <f t="shared" ref="E275:AA275" si="158">$D$11</f>
        <v>330.69</v>
      </c>
      <c r="F275" s="44">
        <f t="shared" si="158"/>
        <v>330.69</v>
      </c>
      <c r="G275" s="44">
        <f t="shared" si="158"/>
        <v>330.69</v>
      </c>
      <c r="H275" s="44">
        <f t="shared" si="158"/>
        <v>330.69</v>
      </c>
      <c r="I275" s="44">
        <f t="shared" si="158"/>
        <v>330.69</v>
      </c>
      <c r="J275" s="44">
        <f t="shared" si="158"/>
        <v>330.69</v>
      </c>
      <c r="K275" s="44">
        <f t="shared" si="158"/>
        <v>330.69</v>
      </c>
      <c r="L275" s="44">
        <f t="shared" si="158"/>
        <v>330.69</v>
      </c>
      <c r="M275" s="44">
        <f t="shared" si="158"/>
        <v>330.69</v>
      </c>
      <c r="N275" s="44">
        <f t="shared" si="158"/>
        <v>330.69</v>
      </c>
      <c r="O275" s="44">
        <f t="shared" si="158"/>
        <v>330.69</v>
      </c>
      <c r="P275" s="44">
        <f t="shared" si="158"/>
        <v>330.69</v>
      </c>
      <c r="Q275" s="44">
        <f t="shared" si="158"/>
        <v>330.69</v>
      </c>
      <c r="R275" s="44">
        <f t="shared" si="158"/>
        <v>330.69</v>
      </c>
      <c r="S275" s="44">
        <f t="shared" si="158"/>
        <v>330.69</v>
      </c>
      <c r="T275" s="44">
        <f t="shared" si="158"/>
        <v>330.69</v>
      </c>
      <c r="U275" s="44">
        <f t="shared" si="158"/>
        <v>330.69</v>
      </c>
      <c r="V275" s="44">
        <f t="shared" si="158"/>
        <v>330.69</v>
      </c>
      <c r="W275" s="44">
        <f t="shared" si="158"/>
        <v>330.69</v>
      </c>
      <c r="X275" s="44">
        <f t="shared" si="158"/>
        <v>330.69</v>
      </c>
      <c r="Y275" s="44">
        <f t="shared" si="158"/>
        <v>330.69</v>
      </c>
      <c r="Z275" s="44">
        <f t="shared" si="158"/>
        <v>330.69</v>
      </c>
      <c r="AA275" s="44">
        <f t="shared" si="158"/>
        <v>330.69</v>
      </c>
    </row>
    <row r="276" spans="1:27" ht="12.75" customHeight="1" x14ac:dyDescent="0.2">
      <c r="A276" s="98" t="s">
        <v>1298</v>
      </c>
      <c r="B276" s="28" t="str">
        <f>"23"&amp;"."&amp;$B$663&amp;"."&amp;$B$664</f>
        <v>23.12.2023</v>
      </c>
      <c r="C276" s="90" t="s">
        <v>76</v>
      </c>
      <c r="D276" s="91">
        <f>ROUND(((D277+D278+D280+D279)/1000),5)</f>
        <v>1.77393</v>
      </c>
      <c r="E276" s="91">
        <f>ROUND(((E277+E278+E280+E279)/1000),5)</f>
        <v>1.69963</v>
      </c>
      <c r="F276" s="91">
        <f>ROUND(((F277+F278+F280+F279)/1000),5)</f>
        <v>1.6685300000000001</v>
      </c>
      <c r="G276" s="91">
        <f t="shared" ref="G276:AA276" si="159">ROUND(((G277+G278+G280+G279)/1000),5)</f>
        <v>1.65506</v>
      </c>
      <c r="H276" s="91">
        <f t="shared" si="159"/>
        <v>1.66059</v>
      </c>
      <c r="I276" s="91">
        <f t="shared" si="159"/>
        <v>1.68902</v>
      </c>
      <c r="J276" s="91">
        <f t="shared" si="159"/>
        <v>1.7243200000000001</v>
      </c>
      <c r="K276" s="91">
        <f t="shared" si="159"/>
        <v>1.9197500000000001</v>
      </c>
      <c r="L276" s="91">
        <f t="shared" si="159"/>
        <v>2.2711299999999999</v>
      </c>
      <c r="M276" s="91">
        <f t="shared" si="159"/>
        <v>2.40862</v>
      </c>
      <c r="N276" s="91">
        <f t="shared" si="159"/>
        <v>2.4607199999999998</v>
      </c>
      <c r="O276" s="91">
        <f t="shared" si="159"/>
        <v>2.4759899999999999</v>
      </c>
      <c r="P276" s="91">
        <f t="shared" si="159"/>
        <v>2.4693499999999999</v>
      </c>
      <c r="Q276" s="91">
        <f t="shared" si="159"/>
        <v>2.4689899999999998</v>
      </c>
      <c r="R276" s="91">
        <f t="shared" si="159"/>
        <v>2.4548399999999999</v>
      </c>
      <c r="S276" s="91">
        <f t="shared" si="159"/>
        <v>2.4430200000000002</v>
      </c>
      <c r="T276" s="91">
        <f t="shared" si="159"/>
        <v>2.4737300000000002</v>
      </c>
      <c r="U276" s="91">
        <f t="shared" si="159"/>
        <v>2.4912999999999998</v>
      </c>
      <c r="V276" s="91">
        <f t="shared" si="159"/>
        <v>2.4530500000000002</v>
      </c>
      <c r="W276" s="91">
        <f t="shared" si="159"/>
        <v>2.3931900000000002</v>
      </c>
      <c r="X276" s="91">
        <f t="shared" si="159"/>
        <v>2.35364</v>
      </c>
      <c r="Y276" s="91">
        <f t="shared" si="159"/>
        <v>2.1728900000000002</v>
      </c>
      <c r="Z276" s="91">
        <f t="shared" si="159"/>
        <v>1.97821</v>
      </c>
      <c r="AA276" s="91">
        <f t="shared" si="159"/>
        <v>1.7701499999999999</v>
      </c>
    </row>
    <row r="277" spans="1:27" ht="12.75" customHeight="1" outlineLevel="1" x14ac:dyDescent="0.2">
      <c r="A277" s="99" t="s">
        <v>1299</v>
      </c>
      <c r="B277" s="63" t="s">
        <v>238</v>
      </c>
      <c r="C277" s="43" t="s">
        <v>79</v>
      </c>
      <c r="D277" s="44">
        <v>1326.77</v>
      </c>
      <c r="E277" s="44">
        <v>1252.47</v>
      </c>
      <c r="F277" s="44">
        <v>1221.3699999999999</v>
      </c>
      <c r="G277" s="44">
        <v>1207.9000000000001</v>
      </c>
      <c r="H277" s="44">
        <v>1213.43</v>
      </c>
      <c r="I277" s="44">
        <v>1241.8599999999999</v>
      </c>
      <c r="J277" s="44">
        <v>1277.1600000000001</v>
      </c>
      <c r="K277" s="44">
        <v>1472.59</v>
      </c>
      <c r="L277" s="44">
        <v>1823.97</v>
      </c>
      <c r="M277" s="44">
        <v>1961.46</v>
      </c>
      <c r="N277" s="44">
        <v>2013.56</v>
      </c>
      <c r="O277" s="44">
        <v>2028.83</v>
      </c>
      <c r="P277" s="44">
        <v>2022.19</v>
      </c>
      <c r="Q277" s="44">
        <v>2021.83</v>
      </c>
      <c r="R277" s="44">
        <v>2007.68</v>
      </c>
      <c r="S277" s="44">
        <v>1995.86</v>
      </c>
      <c r="T277" s="44">
        <v>2026.57</v>
      </c>
      <c r="U277" s="44">
        <v>2044.14</v>
      </c>
      <c r="V277" s="44">
        <v>2005.89</v>
      </c>
      <c r="W277" s="44">
        <v>1946.03</v>
      </c>
      <c r="X277" s="44">
        <v>1906.48</v>
      </c>
      <c r="Y277" s="44">
        <v>1725.73</v>
      </c>
      <c r="Z277" s="44">
        <v>1531.05</v>
      </c>
      <c r="AA277" s="44">
        <v>1322.99</v>
      </c>
    </row>
    <row r="278" spans="1:27" ht="12.75" customHeight="1" outlineLevel="1" x14ac:dyDescent="0.2">
      <c r="A278" s="99" t="s">
        <v>1300</v>
      </c>
      <c r="B278" s="63" t="s">
        <v>90</v>
      </c>
      <c r="C278" s="43" t="s">
        <v>79</v>
      </c>
      <c r="D278" s="44">
        <f>$D$168</f>
        <v>113.12</v>
      </c>
      <c r="E278" s="44">
        <f>$D$168</f>
        <v>113.12</v>
      </c>
      <c r="F278" s="44">
        <f t="shared" ref="F278:AA278" si="160">$D$168</f>
        <v>113.12</v>
      </c>
      <c r="G278" s="44">
        <f t="shared" si="160"/>
        <v>113.12</v>
      </c>
      <c r="H278" s="44">
        <f t="shared" si="160"/>
        <v>113.12</v>
      </c>
      <c r="I278" s="44">
        <f t="shared" si="160"/>
        <v>113.12</v>
      </c>
      <c r="J278" s="44">
        <f t="shared" si="160"/>
        <v>113.12</v>
      </c>
      <c r="K278" s="44">
        <f t="shared" si="160"/>
        <v>113.12</v>
      </c>
      <c r="L278" s="44">
        <f t="shared" si="160"/>
        <v>113.12</v>
      </c>
      <c r="M278" s="44">
        <f t="shared" si="160"/>
        <v>113.12</v>
      </c>
      <c r="N278" s="44">
        <f t="shared" si="160"/>
        <v>113.12</v>
      </c>
      <c r="O278" s="44">
        <f t="shared" si="160"/>
        <v>113.12</v>
      </c>
      <c r="P278" s="44">
        <f t="shared" si="160"/>
        <v>113.12</v>
      </c>
      <c r="Q278" s="44">
        <f t="shared" si="160"/>
        <v>113.12</v>
      </c>
      <c r="R278" s="44">
        <f t="shared" si="160"/>
        <v>113.12</v>
      </c>
      <c r="S278" s="44">
        <f t="shared" si="160"/>
        <v>113.12</v>
      </c>
      <c r="T278" s="44">
        <f t="shared" si="160"/>
        <v>113.12</v>
      </c>
      <c r="U278" s="44">
        <f t="shared" si="160"/>
        <v>113.12</v>
      </c>
      <c r="V278" s="44">
        <f t="shared" si="160"/>
        <v>113.12</v>
      </c>
      <c r="W278" s="44">
        <f t="shared" si="160"/>
        <v>113.12</v>
      </c>
      <c r="X278" s="44">
        <f t="shared" si="160"/>
        <v>113.12</v>
      </c>
      <c r="Y278" s="44">
        <f t="shared" si="160"/>
        <v>113.12</v>
      </c>
      <c r="Z278" s="44">
        <f t="shared" si="160"/>
        <v>113.12</v>
      </c>
      <c r="AA278" s="44">
        <f t="shared" si="160"/>
        <v>113.12</v>
      </c>
    </row>
    <row r="279" spans="1:27" ht="12.75" customHeight="1" outlineLevel="1" x14ac:dyDescent="0.2">
      <c r="A279" s="99" t="s">
        <v>1301</v>
      </c>
      <c r="B279" s="63" t="s">
        <v>83</v>
      </c>
      <c r="C279" s="43" t="s">
        <v>79</v>
      </c>
      <c r="D279" s="44">
        <v>3.35</v>
      </c>
      <c r="E279" s="44">
        <v>3.35</v>
      </c>
      <c r="F279" s="44">
        <v>3.35</v>
      </c>
      <c r="G279" s="44">
        <v>3.35</v>
      </c>
      <c r="H279" s="44">
        <v>3.35</v>
      </c>
      <c r="I279" s="44">
        <v>3.35</v>
      </c>
      <c r="J279" s="44">
        <v>3.35</v>
      </c>
      <c r="K279" s="44">
        <v>3.35</v>
      </c>
      <c r="L279" s="44">
        <v>3.35</v>
      </c>
      <c r="M279" s="44">
        <v>3.35</v>
      </c>
      <c r="N279" s="44">
        <v>3.35</v>
      </c>
      <c r="O279" s="44">
        <v>3.35</v>
      </c>
      <c r="P279" s="44">
        <v>3.35</v>
      </c>
      <c r="Q279" s="44">
        <v>3.35</v>
      </c>
      <c r="R279" s="44">
        <v>3.35</v>
      </c>
      <c r="S279" s="44">
        <v>3.35</v>
      </c>
      <c r="T279" s="44">
        <v>3.35</v>
      </c>
      <c r="U279" s="44">
        <v>3.35</v>
      </c>
      <c r="V279" s="44">
        <v>3.35</v>
      </c>
      <c r="W279" s="44">
        <v>3.35</v>
      </c>
      <c r="X279" s="44">
        <v>3.35</v>
      </c>
      <c r="Y279" s="44">
        <v>3.35</v>
      </c>
      <c r="Z279" s="44">
        <v>3.35</v>
      </c>
      <c r="AA279" s="44">
        <v>3.35</v>
      </c>
    </row>
    <row r="280" spans="1:27" ht="12.75" customHeight="1" outlineLevel="1" x14ac:dyDescent="0.2">
      <c r="A280" s="99" t="s">
        <v>1302</v>
      </c>
      <c r="B280" s="63" t="s">
        <v>81</v>
      </c>
      <c r="C280" s="43" t="s">
        <v>79</v>
      </c>
      <c r="D280" s="44">
        <f>$D$11</f>
        <v>330.69</v>
      </c>
      <c r="E280" s="44">
        <f t="shared" ref="E280:AA280" si="161">$D$11</f>
        <v>330.69</v>
      </c>
      <c r="F280" s="44">
        <f t="shared" si="161"/>
        <v>330.69</v>
      </c>
      <c r="G280" s="44">
        <f t="shared" si="161"/>
        <v>330.69</v>
      </c>
      <c r="H280" s="44">
        <f t="shared" si="161"/>
        <v>330.69</v>
      </c>
      <c r="I280" s="44">
        <f t="shared" si="161"/>
        <v>330.69</v>
      </c>
      <c r="J280" s="44">
        <f t="shared" si="161"/>
        <v>330.69</v>
      </c>
      <c r="K280" s="44">
        <f t="shared" si="161"/>
        <v>330.69</v>
      </c>
      <c r="L280" s="44">
        <f t="shared" si="161"/>
        <v>330.69</v>
      </c>
      <c r="M280" s="44">
        <f t="shared" si="161"/>
        <v>330.69</v>
      </c>
      <c r="N280" s="44">
        <f t="shared" si="161"/>
        <v>330.69</v>
      </c>
      <c r="O280" s="44">
        <f t="shared" si="161"/>
        <v>330.69</v>
      </c>
      <c r="P280" s="44">
        <f t="shared" si="161"/>
        <v>330.69</v>
      </c>
      <c r="Q280" s="44">
        <f t="shared" si="161"/>
        <v>330.69</v>
      </c>
      <c r="R280" s="44">
        <f t="shared" si="161"/>
        <v>330.69</v>
      </c>
      <c r="S280" s="44">
        <f t="shared" si="161"/>
        <v>330.69</v>
      </c>
      <c r="T280" s="44">
        <f t="shared" si="161"/>
        <v>330.69</v>
      </c>
      <c r="U280" s="44">
        <f t="shared" si="161"/>
        <v>330.69</v>
      </c>
      <c r="V280" s="44">
        <f t="shared" si="161"/>
        <v>330.69</v>
      </c>
      <c r="W280" s="44">
        <f t="shared" si="161"/>
        <v>330.69</v>
      </c>
      <c r="X280" s="44">
        <f t="shared" si="161"/>
        <v>330.69</v>
      </c>
      <c r="Y280" s="44">
        <f t="shared" si="161"/>
        <v>330.69</v>
      </c>
      <c r="Z280" s="44">
        <f t="shared" si="161"/>
        <v>330.69</v>
      </c>
      <c r="AA280" s="44">
        <f t="shared" si="161"/>
        <v>330.69</v>
      </c>
    </row>
    <row r="281" spans="1:27" ht="12.75" customHeight="1" x14ac:dyDescent="0.2">
      <c r="A281" s="98" t="s">
        <v>1303</v>
      </c>
      <c r="B281" s="28" t="str">
        <f>"24"&amp;"."&amp;$B$663&amp;"."&amp;$B$664</f>
        <v>24.12.2023</v>
      </c>
      <c r="C281" s="90" t="s">
        <v>76</v>
      </c>
      <c r="D281" s="91">
        <f>ROUND(((D282+D283+D285+D284)/1000),5)</f>
        <v>1.73556</v>
      </c>
      <c r="E281" s="91">
        <f>ROUND(((E282+E283+E285+E284)/1000),5)</f>
        <v>1.68022</v>
      </c>
      <c r="F281" s="91">
        <f>ROUND(((F282+F283+F285+F284)/1000),5)</f>
        <v>1.65177</v>
      </c>
      <c r="G281" s="91">
        <f t="shared" ref="G281:AA281" si="162">ROUND(((G282+G283+G285+G284)/1000),5)</f>
        <v>1.6005499999999999</v>
      </c>
      <c r="H281" s="91">
        <f t="shared" si="162"/>
        <v>1.6104799999999999</v>
      </c>
      <c r="I281" s="91">
        <f t="shared" si="162"/>
        <v>1.6428700000000001</v>
      </c>
      <c r="J281" s="91">
        <f t="shared" si="162"/>
        <v>1.6652400000000001</v>
      </c>
      <c r="K281" s="91">
        <f t="shared" si="162"/>
        <v>1.78006</v>
      </c>
      <c r="L281" s="91">
        <f t="shared" si="162"/>
        <v>1.9748300000000001</v>
      </c>
      <c r="M281" s="91">
        <f t="shared" si="162"/>
        <v>2.2354400000000001</v>
      </c>
      <c r="N281" s="91">
        <f t="shared" si="162"/>
        <v>2.35006</v>
      </c>
      <c r="O281" s="91">
        <f t="shared" si="162"/>
        <v>2.3688799999999999</v>
      </c>
      <c r="P281" s="91">
        <f t="shared" si="162"/>
        <v>2.3789600000000002</v>
      </c>
      <c r="Q281" s="91">
        <f t="shared" si="162"/>
        <v>2.3838400000000002</v>
      </c>
      <c r="R281" s="91">
        <f t="shared" si="162"/>
        <v>2.3737400000000002</v>
      </c>
      <c r="S281" s="91">
        <f t="shared" si="162"/>
        <v>2.3732000000000002</v>
      </c>
      <c r="T281" s="91">
        <f t="shared" si="162"/>
        <v>2.4167999999999998</v>
      </c>
      <c r="U281" s="91">
        <f t="shared" si="162"/>
        <v>2.4380199999999999</v>
      </c>
      <c r="V281" s="91">
        <f t="shared" si="162"/>
        <v>2.41208</v>
      </c>
      <c r="W281" s="91">
        <f t="shared" si="162"/>
        <v>2.3879100000000002</v>
      </c>
      <c r="X281" s="91">
        <f t="shared" si="162"/>
        <v>2.3631600000000001</v>
      </c>
      <c r="Y281" s="91">
        <f t="shared" si="162"/>
        <v>2.14392</v>
      </c>
      <c r="Z281" s="91">
        <f t="shared" si="162"/>
        <v>1.9276599999999999</v>
      </c>
      <c r="AA281" s="91">
        <f t="shared" si="162"/>
        <v>1.69512</v>
      </c>
    </row>
    <row r="282" spans="1:27" ht="12.75" customHeight="1" outlineLevel="1" x14ac:dyDescent="0.2">
      <c r="A282" s="99" t="s">
        <v>1304</v>
      </c>
      <c r="B282" s="63" t="s">
        <v>238</v>
      </c>
      <c r="C282" s="43" t="s">
        <v>79</v>
      </c>
      <c r="D282" s="44">
        <v>1288.4000000000001</v>
      </c>
      <c r="E282" s="44">
        <v>1233.06</v>
      </c>
      <c r="F282" s="44">
        <v>1204.6099999999999</v>
      </c>
      <c r="G282" s="44">
        <v>1153.3900000000001</v>
      </c>
      <c r="H282" s="44">
        <v>1163.32</v>
      </c>
      <c r="I282" s="44">
        <v>1195.71</v>
      </c>
      <c r="J282" s="44">
        <v>1218.08</v>
      </c>
      <c r="K282" s="44">
        <v>1332.9</v>
      </c>
      <c r="L282" s="44">
        <v>1527.67</v>
      </c>
      <c r="M282" s="44">
        <v>1788.28</v>
      </c>
      <c r="N282" s="44">
        <v>1902.9</v>
      </c>
      <c r="O282" s="44">
        <v>1921.72</v>
      </c>
      <c r="P282" s="44">
        <v>1931.8</v>
      </c>
      <c r="Q282" s="44">
        <v>1936.68</v>
      </c>
      <c r="R282" s="44">
        <v>1926.58</v>
      </c>
      <c r="S282" s="44">
        <v>1926.04</v>
      </c>
      <c r="T282" s="44">
        <v>1969.64</v>
      </c>
      <c r="U282" s="44">
        <v>1990.86</v>
      </c>
      <c r="V282" s="44">
        <v>1964.92</v>
      </c>
      <c r="W282" s="44">
        <v>1940.75</v>
      </c>
      <c r="X282" s="44">
        <v>1916</v>
      </c>
      <c r="Y282" s="44">
        <v>1696.76</v>
      </c>
      <c r="Z282" s="44">
        <v>1480.5</v>
      </c>
      <c r="AA282" s="44">
        <v>1247.96</v>
      </c>
    </row>
    <row r="283" spans="1:27" ht="12.75" customHeight="1" outlineLevel="1" x14ac:dyDescent="0.2">
      <c r="A283" s="99" t="s">
        <v>1305</v>
      </c>
      <c r="B283" s="63" t="s">
        <v>90</v>
      </c>
      <c r="C283" s="43" t="s">
        <v>79</v>
      </c>
      <c r="D283" s="44">
        <f>$D$168</f>
        <v>113.12</v>
      </c>
      <c r="E283" s="44">
        <f>$D$168</f>
        <v>113.12</v>
      </c>
      <c r="F283" s="44">
        <f t="shared" ref="F283:AA283" si="163">$D$168</f>
        <v>113.12</v>
      </c>
      <c r="G283" s="44">
        <f t="shared" si="163"/>
        <v>113.12</v>
      </c>
      <c r="H283" s="44">
        <f t="shared" si="163"/>
        <v>113.12</v>
      </c>
      <c r="I283" s="44">
        <f t="shared" si="163"/>
        <v>113.12</v>
      </c>
      <c r="J283" s="44">
        <f t="shared" si="163"/>
        <v>113.12</v>
      </c>
      <c r="K283" s="44">
        <f t="shared" si="163"/>
        <v>113.12</v>
      </c>
      <c r="L283" s="44">
        <f t="shared" si="163"/>
        <v>113.12</v>
      </c>
      <c r="M283" s="44">
        <f t="shared" si="163"/>
        <v>113.12</v>
      </c>
      <c r="N283" s="44">
        <f t="shared" si="163"/>
        <v>113.12</v>
      </c>
      <c r="O283" s="44">
        <f t="shared" si="163"/>
        <v>113.12</v>
      </c>
      <c r="P283" s="44">
        <f t="shared" si="163"/>
        <v>113.12</v>
      </c>
      <c r="Q283" s="44">
        <f t="shared" si="163"/>
        <v>113.12</v>
      </c>
      <c r="R283" s="44">
        <f t="shared" si="163"/>
        <v>113.12</v>
      </c>
      <c r="S283" s="44">
        <f t="shared" si="163"/>
        <v>113.12</v>
      </c>
      <c r="T283" s="44">
        <f t="shared" si="163"/>
        <v>113.12</v>
      </c>
      <c r="U283" s="44">
        <f t="shared" si="163"/>
        <v>113.12</v>
      </c>
      <c r="V283" s="44">
        <f t="shared" si="163"/>
        <v>113.12</v>
      </c>
      <c r="W283" s="44">
        <f t="shared" si="163"/>
        <v>113.12</v>
      </c>
      <c r="X283" s="44">
        <f t="shared" si="163"/>
        <v>113.12</v>
      </c>
      <c r="Y283" s="44">
        <f t="shared" si="163"/>
        <v>113.12</v>
      </c>
      <c r="Z283" s="44">
        <f t="shared" si="163"/>
        <v>113.12</v>
      </c>
      <c r="AA283" s="44">
        <f t="shared" si="163"/>
        <v>113.12</v>
      </c>
    </row>
    <row r="284" spans="1:27" ht="12.75" customHeight="1" outlineLevel="1" x14ac:dyDescent="0.2">
      <c r="A284" s="99" t="s">
        <v>1306</v>
      </c>
      <c r="B284" s="63" t="s">
        <v>83</v>
      </c>
      <c r="C284" s="43" t="s">
        <v>79</v>
      </c>
      <c r="D284" s="44">
        <v>3.35</v>
      </c>
      <c r="E284" s="44">
        <v>3.35</v>
      </c>
      <c r="F284" s="44">
        <v>3.35</v>
      </c>
      <c r="G284" s="44">
        <v>3.35</v>
      </c>
      <c r="H284" s="44">
        <v>3.35</v>
      </c>
      <c r="I284" s="44">
        <v>3.35</v>
      </c>
      <c r="J284" s="44">
        <v>3.35</v>
      </c>
      <c r="K284" s="44">
        <v>3.35</v>
      </c>
      <c r="L284" s="44">
        <v>3.35</v>
      </c>
      <c r="M284" s="44">
        <v>3.35</v>
      </c>
      <c r="N284" s="44">
        <v>3.35</v>
      </c>
      <c r="O284" s="44">
        <v>3.35</v>
      </c>
      <c r="P284" s="44">
        <v>3.35</v>
      </c>
      <c r="Q284" s="44">
        <v>3.35</v>
      </c>
      <c r="R284" s="44">
        <v>3.35</v>
      </c>
      <c r="S284" s="44">
        <v>3.35</v>
      </c>
      <c r="T284" s="44">
        <v>3.35</v>
      </c>
      <c r="U284" s="44">
        <v>3.35</v>
      </c>
      <c r="V284" s="44">
        <v>3.35</v>
      </c>
      <c r="W284" s="44">
        <v>3.35</v>
      </c>
      <c r="X284" s="44">
        <v>3.35</v>
      </c>
      <c r="Y284" s="44">
        <v>3.35</v>
      </c>
      <c r="Z284" s="44">
        <v>3.35</v>
      </c>
      <c r="AA284" s="44">
        <v>3.35</v>
      </c>
    </row>
    <row r="285" spans="1:27" ht="12.75" customHeight="1" outlineLevel="1" x14ac:dyDescent="0.2">
      <c r="A285" s="99" t="s">
        <v>1307</v>
      </c>
      <c r="B285" s="63" t="s">
        <v>81</v>
      </c>
      <c r="C285" s="43" t="s">
        <v>79</v>
      </c>
      <c r="D285" s="44">
        <f>$D$11</f>
        <v>330.69</v>
      </c>
      <c r="E285" s="44">
        <f t="shared" ref="E285:AA285" si="164">$D$11</f>
        <v>330.69</v>
      </c>
      <c r="F285" s="44">
        <f t="shared" si="164"/>
        <v>330.69</v>
      </c>
      <c r="G285" s="44">
        <f t="shared" si="164"/>
        <v>330.69</v>
      </c>
      <c r="H285" s="44">
        <f t="shared" si="164"/>
        <v>330.69</v>
      </c>
      <c r="I285" s="44">
        <f t="shared" si="164"/>
        <v>330.69</v>
      </c>
      <c r="J285" s="44">
        <f t="shared" si="164"/>
        <v>330.69</v>
      </c>
      <c r="K285" s="44">
        <f t="shared" si="164"/>
        <v>330.69</v>
      </c>
      <c r="L285" s="44">
        <f t="shared" si="164"/>
        <v>330.69</v>
      </c>
      <c r="M285" s="44">
        <f t="shared" si="164"/>
        <v>330.69</v>
      </c>
      <c r="N285" s="44">
        <f t="shared" si="164"/>
        <v>330.69</v>
      </c>
      <c r="O285" s="44">
        <f t="shared" si="164"/>
        <v>330.69</v>
      </c>
      <c r="P285" s="44">
        <f t="shared" si="164"/>
        <v>330.69</v>
      </c>
      <c r="Q285" s="44">
        <f t="shared" si="164"/>
        <v>330.69</v>
      </c>
      <c r="R285" s="44">
        <f t="shared" si="164"/>
        <v>330.69</v>
      </c>
      <c r="S285" s="44">
        <f t="shared" si="164"/>
        <v>330.69</v>
      </c>
      <c r="T285" s="44">
        <f t="shared" si="164"/>
        <v>330.69</v>
      </c>
      <c r="U285" s="44">
        <f t="shared" si="164"/>
        <v>330.69</v>
      </c>
      <c r="V285" s="44">
        <f t="shared" si="164"/>
        <v>330.69</v>
      </c>
      <c r="W285" s="44">
        <f t="shared" si="164"/>
        <v>330.69</v>
      </c>
      <c r="X285" s="44">
        <f t="shared" si="164"/>
        <v>330.69</v>
      </c>
      <c r="Y285" s="44">
        <f t="shared" si="164"/>
        <v>330.69</v>
      </c>
      <c r="Z285" s="44">
        <f t="shared" si="164"/>
        <v>330.69</v>
      </c>
      <c r="AA285" s="44">
        <f t="shared" si="164"/>
        <v>330.69</v>
      </c>
    </row>
    <row r="286" spans="1:27" ht="12.75" customHeight="1" x14ac:dyDescent="0.2">
      <c r="A286" s="98" t="s">
        <v>1308</v>
      </c>
      <c r="B286" s="28" t="str">
        <f>"25"&amp;"."&amp;$B$663&amp;"."&amp;$B$664</f>
        <v>25.12.2023</v>
      </c>
      <c r="C286" s="90" t="s">
        <v>76</v>
      </c>
      <c r="D286" s="91">
        <f>ROUND(((D287+D288+D290+D289)/1000),5)</f>
        <v>1.6834100000000001</v>
      </c>
      <c r="E286" s="91">
        <f>ROUND(((E287+E288+E290+E289)/1000),5)</f>
        <v>1.66283</v>
      </c>
      <c r="F286" s="91">
        <f>ROUND(((F287+F288+F290+F289)/1000),5)</f>
        <v>1.5574699999999999</v>
      </c>
      <c r="G286" s="91">
        <f t="shared" ref="G286:AA286" si="165">ROUND(((G287+G288+G290+G289)/1000),5)</f>
        <v>1.55467</v>
      </c>
      <c r="H286" s="91">
        <f t="shared" si="165"/>
        <v>1.5545599999999999</v>
      </c>
      <c r="I286" s="91">
        <f t="shared" si="165"/>
        <v>1.66195</v>
      </c>
      <c r="J286" s="91">
        <f t="shared" si="165"/>
        <v>1.8108</v>
      </c>
      <c r="K286" s="91">
        <f t="shared" si="165"/>
        <v>2.1540599999999999</v>
      </c>
      <c r="L286" s="91">
        <f t="shared" si="165"/>
        <v>2.41195</v>
      </c>
      <c r="M286" s="91">
        <f t="shared" si="165"/>
        <v>2.4369399999999999</v>
      </c>
      <c r="N286" s="91">
        <f t="shared" si="165"/>
        <v>2.44923</v>
      </c>
      <c r="O286" s="91">
        <f t="shared" si="165"/>
        <v>2.5867800000000001</v>
      </c>
      <c r="P286" s="91">
        <f t="shared" si="165"/>
        <v>2.51952</v>
      </c>
      <c r="Q286" s="91">
        <f t="shared" si="165"/>
        <v>2.5835499999999998</v>
      </c>
      <c r="R286" s="91">
        <f t="shared" si="165"/>
        <v>2.5858500000000002</v>
      </c>
      <c r="S286" s="91">
        <f t="shared" si="165"/>
        <v>2.4634100000000001</v>
      </c>
      <c r="T286" s="91">
        <f t="shared" si="165"/>
        <v>2.4723199999999999</v>
      </c>
      <c r="U286" s="91">
        <f t="shared" si="165"/>
        <v>2.4870199999999998</v>
      </c>
      <c r="V286" s="91">
        <f t="shared" si="165"/>
        <v>2.46516</v>
      </c>
      <c r="W286" s="91">
        <f t="shared" si="165"/>
        <v>2.4664899999999998</v>
      </c>
      <c r="X286" s="91">
        <f t="shared" si="165"/>
        <v>2.2988200000000001</v>
      </c>
      <c r="Y286" s="91">
        <f t="shared" si="165"/>
        <v>2.1119300000000001</v>
      </c>
      <c r="Z286" s="91">
        <f t="shared" si="165"/>
        <v>1.89514</v>
      </c>
      <c r="AA286" s="91">
        <f t="shared" si="165"/>
        <v>1.6637200000000001</v>
      </c>
    </row>
    <row r="287" spans="1:27" ht="12.75" customHeight="1" outlineLevel="1" x14ac:dyDescent="0.2">
      <c r="A287" s="99" t="s">
        <v>1309</v>
      </c>
      <c r="B287" s="63" t="s">
        <v>238</v>
      </c>
      <c r="C287" s="43" t="s">
        <v>79</v>
      </c>
      <c r="D287" s="44">
        <v>1236.25</v>
      </c>
      <c r="E287" s="44">
        <v>1215.67</v>
      </c>
      <c r="F287" s="44">
        <v>1110.31</v>
      </c>
      <c r="G287" s="44">
        <v>1107.51</v>
      </c>
      <c r="H287" s="44">
        <v>1107.4000000000001</v>
      </c>
      <c r="I287" s="44">
        <v>1214.79</v>
      </c>
      <c r="J287" s="44">
        <v>1363.64</v>
      </c>
      <c r="K287" s="44">
        <v>1706.9</v>
      </c>
      <c r="L287" s="44">
        <v>1964.79</v>
      </c>
      <c r="M287" s="44">
        <v>1989.78</v>
      </c>
      <c r="N287" s="44">
        <v>2002.07</v>
      </c>
      <c r="O287" s="44">
        <v>2139.62</v>
      </c>
      <c r="P287" s="44">
        <v>2072.36</v>
      </c>
      <c r="Q287" s="44">
        <v>2136.39</v>
      </c>
      <c r="R287" s="44">
        <v>2138.69</v>
      </c>
      <c r="S287" s="44">
        <v>2016.25</v>
      </c>
      <c r="T287" s="44">
        <v>2025.16</v>
      </c>
      <c r="U287" s="44">
        <v>2039.86</v>
      </c>
      <c r="V287" s="44">
        <v>2018</v>
      </c>
      <c r="W287" s="44">
        <v>2019.33</v>
      </c>
      <c r="X287" s="44">
        <v>1851.66</v>
      </c>
      <c r="Y287" s="44">
        <v>1664.77</v>
      </c>
      <c r="Z287" s="44">
        <v>1447.98</v>
      </c>
      <c r="AA287" s="44">
        <v>1216.56</v>
      </c>
    </row>
    <row r="288" spans="1:27" ht="12.75" customHeight="1" outlineLevel="1" x14ac:dyDescent="0.2">
      <c r="A288" s="99" t="s">
        <v>1310</v>
      </c>
      <c r="B288" s="63" t="s">
        <v>90</v>
      </c>
      <c r="C288" s="43" t="s">
        <v>79</v>
      </c>
      <c r="D288" s="44">
        <f>$D$168</f>
        <v>113.12</v>
      </c>
      <c r="E288" s="44">
        <f>$D$168</f>
        <v>113.12</v>
      </c>
      <c r="F288" s="44">
        <f t="shared" ref="F288:AA288" si="166">$D$168</f>
        <v>113.12</v>
      </c>
      <c r="G288" s="44">
        <f t="shared" si="166"/>
        <v>113.12</v>
      </c>
      <c r="H288" s="44">
        <f t="shared" si="166"/>
        <v>113.12</v>
      </c>
      <c r="I288" s="44">
        <f t="shared" si="166"/>
        <v>113.12</v>
      </c>
      <c r="J288" s="44">
        <f t="shared" si="166"/>
        <v>113.12</v>
      </c>
      <c r="K288" s="44">
        <f t="shared" si="166"/>
        <v>113.12</v>
      </c>
      <c r="L288" s="44">
        <f t="shared" si="166"/>
        <v>113.12</v>
      </c>
      <c r="M288" s="44">
        <f t="shared" si="166"/>
        <v>113.12</v>
      </c>
      <c r="N288" s="44">
        <f t="shared" si="166"/>
        <v>113.12</v>
      </c>
      <c r="O288" s="44">
        <f t="shared" si="166"/>
        <v>113.12</v>
      </c>
      <c r="P288" s="44">
        <f t="shared" si="166"/>
        <v>113.12</v>
      </c>
      <c r="Q288" s="44">
        <f t="shared" si="166"/>
        <v>113.12</v>
      </c>
      <c r="R288" s="44">
        <f t="shared" si="166"/>
        <v>113.12</v>
      </c>
      <c r="S288" s="44">
        <f t="shared" si="166"/>
        <v>113.12</v>
      </c>
      <c r="T288" s="44">
        <f t="shared" si="166"/>
        <v>113.12</v>
      </c>
      <c r="U288" s="44">
        <f t="shared" si="166"/>
        <v>113.12</v>
      </c>
      <c r="V288" s="44">
        <f t="shared" si="166"/>
        <v>113.12</v>
      </c>
      <c r="W288" s="44">
        <f t="shared" si="166"/>
        <v>113.12</v>
      </c>
      <c r="X288" s="44">
        <f t="shared" si="166"/>
        <v>113.12</v>
      </c>
      <c r="Y288" s="44">
        <f t="shared" si="166"/>
        <v>113.12</v>
      </c>
      <c r="Z288" s="44">
        <f t="shared" si="166"/>
        <v>113.12</v>
      </c>
      <c r="AA288" s="44">
        <f t="shared" si="166"/>
        <v>113.12</v>
      </c>
    </row>
    <row r="289" spans="1:27" ht="12.75" customHeight="1" outlineLevel="1" x14ac:dyDescent="0.2">
      <c r="A289" s="99" t="s">
        <v>1311</v>
      </c>
      <c r="B289" s="63" t="s">
        <v>83</v>
      </c>
      <c r="C289" s="43" t="s">
        <v>79</v>
      </c>
      <c r="D289" s="44">
        <v>3.35</v>
      </c>
      <c r="E289" s="44">
        <v>3.35</v>
      </c>
      <c r="F289" s="44">
        <v>3.35</v>
      </c>
      <c r="G289" s="44">
        <v>3.35</v>
      </c>
      <c r="H289" s="44">
        <v>3.35</v>
      </c>
      <c r="I289" s="44">
        <v>3.35</v>
      </c>
      <c r="J289" s="44">
        <v>3.35</v>
      </c>
      <c r="K289" s="44">
        <v>3.35</v>
      </c>
      <c r="L289" s="44">
        <v>3.35</v>
      </c>
      <c r="M289" s="44">
        <v>3.35</v>
      </c>
      <c r="N289" s="44">
        <v>3.35</v>
      </c>
      <c r="O289" s="44">
        <v>3.35</v>
      </c>
      <c r="P289" s="44">
        <v>3.35</v>
      </c>
      <c r="Q289" s="44">
        <v>3.35</v>
      </c>
      <c r="R289" s="44">
        <v>3.35</v>
      </c>
      <c r="S289" s="44">
        <v>3.35</v>
      </c>
      <c r="T289" s="44">
        <v>3.35</v>
      </c>
      <c r="U289" s="44">
        <v>3.35</v>
      </c>
      <c r="V289" s="44">
        <v>3.35</v>
      </c>
      <c r="W289" s="44">
        <v>3.35</v>
      </c>
      <c r="X289" s="44">
        <v>3.35</v>
      </c>
      <c r="Y289" s="44">
        <v>3.35</v>
      </c>
      <c r="Z289" s="44">
        <v>3.35</v>
      </c>
      <c r="AA289" s="44">
        <v>3.35</v>
      </c>
    </row>
    <row r="290" spans="1:27" ht="12.75" customHeight="1" outlineLevel="1" x14ac:dyDescent="0.2">
      <c r="A290" s="99" t="s">
        <v>1312</v>
      </c>
      <c r="B290" s="63" t="s">
        <v>81</v>
      </c>
      <c r="C290" s="43" t="s">
        <v>79</v>
      </c>
      <c r="D290" s="44">
        <f>$D$11</f>
        <v>330.69</v>
      </c>
      <c r="E290" s="44">
        <f t="shared" ref="E290:AA290" si="167">$D$11</f>
        <v>330.69</v>
      </c>
      <c r="F290" s="44">
        <f t="shared" si="167"/>
        <v>330.69</v>
      </c>
      <c r="G290" s="44">
        <f t="shared" si="167"/>
        <v>330.69</v>
      </c>
      <c r="H290" s="44">
        <f t="shared" si="167"/>
        <v>330.69</v>
      </c>
      <c r="I290" s="44">
        <f t="shared" si="167"/>
        <v>330.69</v>
      </c>
      <c r="J290" s="44">
        <f t="shared" si="167"/>
        <v>330.69</v>
      </c>
      <c r="K290" s="44">
        <f t="shared" si="167"/>
        <v>330.69</v>
      </c>
      <c r="L290" s="44">
        <f t="shared" si="167"/>
        <v>330.69</v>
      </c>
      <c r="M290" s="44">
        <f t="shared" si="167"/>
        <v>330.69</v>
      </c>
      <c r="N290" s="44">
        <f t="shared" si="167"/>
        <v>330.69</v>
      </c>
      <c r="O290" s="44">
        <f t="shared" si="167"/>
        <v>330.69</v>
      </c>
      <c r="P290" s="44">
        <f t="shared" si="167"/>
        <v>330.69</v>
      </c>
      <c r="Q290" s="44">
        <f t="shared" si="167"/>
        <v>330.69</v>
      </c>
      <c r="R290" s="44">
        <f t="shared" si="167"/>
        <v>330.69</v>
      </c>
      <c r="S290" s="44">
        <f t="shared" si="167"/>
        <v>330.69</v>
      </c>
      <c r="T290" s="44">
        <f t="shared" si="167"/>
        <v>330.69</v>
      </c>
      <c r="U290" s="44">
        <f t="shared" si="167"/>
        <v>330.69</v>
      </c>
      <c r="V290" s="44">
        <f t="shared" si="167"/>
        <v>330.69</v>
      </c>
      <c r="W290" s="44">
        <f t="shared" si="167"/>
        <v>330.69</v>
      </c>
      <c r="X290" s="44">
        <f t="shared" si="167"/>
        <v>330.69</v>
      </c>
      <c r="Y290" s="44">
        <f t="shared" si="167"/>
        <v>330.69</v>
      </c>
      <c r="Z290" s="44">
        <f t="shared" si="167"/>
        <v>330.69</v>
      </c>
      <c r="AA290" s="44">
        <f t="shared" si="167"/>
        <v>330.69</v>
      </c>
    </row>
    <row r="291" spans="1:27" ht="12.75" customHeight="1" x14ac:dyDescent="0.2">
      <c r="A291" s="98" t="s">
        <v>1313</v>
      </c>
      <c r="B291" s="28" t="str">
        <f>"26"&amp;"."&amp;$B$663&amp;"."&amp;$B$664</f>
        <v>26.12.2023</v>
      </c>
      <c r="C291" s="90" t="s">
        <v>76</v>
      </c>
      <c r="D291" s="91">
        <f>ROUND(((D292+D293+D295+D294)/1000),5)</f>
        <v>1.6255900000000001</v>
      </c>
      <c r="E291" s="91">
        <f>ROUND(((E292+E293+E295+E294)/1000),5)</f>
        <v>1.56352</v>
      </c>
      <c r="F291" s="91">
        <f>ROUND(((F292+F293+F295+F294)/1000),5)</f>
        <v>1.56291</v>
      </c>
      <c r="G291" s="91">
        <f t="shared" ref="G291:AA291" si="168">ROUND(((G292+G293+G295+G294)/1000),5)</f>
        <v>1.53304</v>
      </c>
      <c r="H291" s="91">
        <f t="shared" si="168"/>
        <v>1.54158</v>
      </c>
      <c r="I291" s="91">
        <f t="shared" si="168"/>
        <v>1.6274500000000001</v>
      </c>
      <c r="J291" s="91">
        <f t="shared" si="168"/>
        <v>1.74607</v>
      </c>
      <c r="K291" s="91">
        <f t="shared" si="168"/>
        <v>2.0062899999999999</v>
      </c>
      <c r="L291" s="91">
        <f t="shared" si="168"/>
        <v>2.3092199999999998</v>
      </c>
      <c r="M291" s="91">
        <f t="shared" si="168"/>
        <v>2.3483999999999998</v>
      </c>
      <c r="N291" s="91">
        <f t="shared" si="168"/>
        <v>2.3481399999999999</v>
      </c>
      <c r="O291" s="91">
        <f t="shared" si="168"/>
        <v>2.4124099999999999</v>
      </c>
      <c r="P291" s="91">
        <f t="shared" si="168"/>
        <v>2.3570099999999998</v>
      </c>
      <c r="Q291" s="91">
        <f t="shared" si="168"/>
        <v>2.3667899999999999</v>
      </c>
      <c r="R291" s="91">
        <f t="shared" si="168"/>
        <v>2.4037500000000001</v>
      </c>
      <c r="S291" s="91">
        <f t="shared" si="168"/>
        <v>2.3340700000000001</v>
      </c>
      <c r="T291" s="91">
        <f t="shared" si="168"/>
        <v>2.36599</v>
      </c>
      <c r="U291" s="91">
        <f t="shared" si="168"/>
        <v>2.3832800000000001</v>
      </c>
      <c r="V291" s="91">
        <f t="shared" si="168"/>
        <v>2.3505699999999998</v>
      </c>
      <c r="W291" s="91">
        <f t="shared" si="168"/>
        <v>2.3578299999999999</v>
      </c>
      <c r="X291" s="91">
        <f t="shared" si="168"/>
        <v>2.2867899999999999</v>
      </c>
      <c r="Y291" s="91">
        <f t="shared" si="168"/>
        <v>2.1139600000000001</v>
      </c>
      <c r="Z291" s="91">
        <f t="shared" si="168"/>
        <v>1.8620000000000001</v>
      </c>
      <c r="AA291" s="91">
        <f t="shared" si="168"/>
        <v>1.6535500000000001</v>
      </c>
    </row>
    <row r="292" spans="1:27" ht="12.75" customHeight="1" outlineLevel="1" x14ac:dyDescent="0.2">
      <c r="A292" s="99" t="s">
        <v>1314</v>
      </c>
      <c r="B292" s="63" t="s">
        <v>238</v>
      </c>
      <c r="C292" s="43" t="s">
        <v>79</v>
      </c>
      <c r="D292" s="44">
        <v>1178.43</v>
      </c>
      <c r="E292" s="44">
        <v>1116.3599999999999</v>
      </c>
      <c r="F292" s="44">
        <v>1115.75</v>
      </c>
      <c r="G292" s="44">
        <v>1085.8800000000001</v>
      </c>
      <c r="H292" s="44">
        <v>1094.42</v>
      </c>
      <c r="I292" s="44">
        <v>1180.29</v>
      </c>
      <c r="J292" s="44">
        <v>1298.9100000000001</v>
      </c>
      <c r="K292" s="44">
        <v>1559.13</v>
      </c>
      <c r="L292" s="44">
        <v>1862.06</v>
      </c>
      <c r="M292" s="44">
        <v>1901.24</v>
      </c>
      <c r="N292" s="44">
        <v>1900.98</v>
      </c>
      <c r="O292" s="44">
        <v>1965.25</v>
      </c>
      <c r="P292" s="44">
        <v>1909.85</v>
      </c>
      <c r="Q292" s="44">
        <v>1919.63</v>
      </c>
      <c r="R292" s="44">
        <v>1956.59</v>
      </c>
      <c r="S292" s="44">
        <v>1886.91</v>
      </c>
      <c r="T292" s="44">
        <v>1918.83</v>
      </c>
      <c r="U292" s="44">
        <v>1936.12</v>
      </c>
      <c r="V292" s="44">
        <v>1903.41</v>
      </c>
      <c r="W292" s="44">
        <v>1910.67</v>
      </c>
      <c r="X292" s="44">
        <v>1839.63</v>
      </c>
      <c r="Y292" s="44">
        <v>1666.8</v>
      </c>
      <c r="Z292" s="44">
        <v>1414.84</v>
      </c>
      <c r="AA292" s="44">
        <v>1206.3900000000001</v>
      </c>
    </row>
    <row r="293" spans="1:27" ht="12.75" customHeight="1" outlineLevel="1" x14ac:dyDescent="0.2">
      <c r="A293" s="99" t="s">
        <v>1315</v>
      </c>
      <c r="B293" s="63" t="s">
        <v>90</v>
      </c>
      <c r="C293" s="43" t="s">
        <v>79</v>
      </c>
      <c r="D293" s="44">
        <f>$D$168</f>
        <v>113.12</v>
      </c>
      <c r="E293" s="44">
        <f>$D$168</f>
        <v>113.12</v>
      </c>
      <c r="F293" s="44">
        <f t="shared" ref="F293:AA293" si="169">$D$168</f>
        <v>113.12</v>
      </c>
      <c r="G293" s="44">
        <f t="shared" si="169"/>
        <v>113.12</v>
      </c>
      <c r="H293" s="44">
        <f t="shared" si="169"/>
        <v>113.12</v>
      </c>
      <c r="I293" s="44">
        <f t="shared" si="169"/>
        <v>113.12</v>
      </c>
      <c r="J293" s="44">
        <f t="shared" si="169"/>
        <v>113.12</v>
      </c>
      <c r="K293" s="44">
        <f t="shared" si="169"/>
        <v>113.12</v>
      </c>
      <c r="L293" s="44">
        <f t="shared" si="169"/>
        <v>113.12</v>
      </c>
      <c r="M293" s="44">
        <f t="shared" si="169"/>
        <v>113.12</v>
      </c>
      <c r="N293" s="44">
        <f t="shared" si="169"/>
        <v>113.12</v>
      </c>
      <c r="O293" s="44">
        <f t="shared" si="169"/>
        <v>113.12</v>
      </c>
      <c r="P293" s="44">
        <f t="shared" si="169"/>
        <v>113.12</v>
      </c>
      <c r="Q293" s="44">
        <f t="shared" si="169"/>
        <v>113.12</v>
      </c>
      <c r="R293" s="44">
        <f t="shared" si="169"/>
        <v>113.12</v>
      </c>
      <c r="S293" s="44">
        <f t="shared" si="169"/>
        <v>113.12</v>
      </c>
      <c r="T293" s="44">
        <f t="shared" si="169"/>
        <v>113.12</v>
      </c>
      <c r="U293" s="44">
        <f t="shared" si="169"/>
        <v>113.12</v>
      </c>
      <c r="V293" s="44">
        <f t="shared" si="169"/>
        <v>113.12</v>
      </c>
      <c r="W293" s="44">
        <f t="shared" si="169"/>
        <v>113.12</v>
      </c>
      <c r="X293" s="44">
        <f t="shared" si="169"/>
        <v>113.12</v>
      </c>
      <c r="Y293" s="44">
        <f t="shared" si="169"/>
        <v>113.12</v>
      </c>
      <c r="Z293" s="44">
        <f t="shared" si="169"/>
        <v>113.12</v>
      </c>
      <c r="AA293" s="44">
        <f t="shared" si="169"/>
        <v>113.12</v>
      </c>
    </row>
    <row r="294" spans="1:27" ht="12.75" customHeight="1" outlineLevel="1" x14ac:dyDescent="0.2">
      <c r="A294" s="99" t="s">
        <v>1316</v>
      </c>
      <c r="B294" s="63" t="s">
        <v>83</v>
      </c>
      <c r="C294" s="43" t="s">
        <v>79</v>
      </c>
      <c r="D294" s="44">
        <v>3.35</v>
      </c>
      <c r="E294" s="44">
        <v>3.35</v>
      </c>
      <c r="F294" s="44">
        <v>3.35</v>
      </c>
      <c r="G294" s="44">
        <v>3.35</v>
      </c>
      <c r="H294" s="44">
        <v>3.35</v>
      </c>
      <c r="I294" s="44">
        <v>3.35</v>
      </c>
      <c r="J294" s="44">
        <v>3.35</v>
      </c>
      <c r="K294" s="44">
        <v>3.35</v>
      </c>
      <c r="L294" s="44">
        <v>3.35</v>
      </c>
      <c r="M294" s="44">
        <v>3.35</v>
      </c>
      <c r="N294" s="44">
        <v>3.35</v>
      </c>
      <c r="O294" s="44">
        <v>3.35</v>
      </c>
      <c r="P294" s="44">
        <v>3.35</v>
      </c>
      <c r="Q294" s="44">
        <v>3.35</v>
      </c>
      <c r="R294" s="44">
        <v>3.35</v>
      </c>
      <c r="S294" s="44">
        <v>3.35</v>
      </c>
      <c r="T294" s="44">
        <v>3.35</v>
      </c>
      <c r="U294" s="44">
        <v>3.35</v>
      </c>
      <c r="V294" s="44">
        <v>3.35</v>
      </c>
      <c r="W294" s="44">
        <v>3.35</v>
      </c>
      <c r="X294" s="44">
        <v>3.35</v>
      </c>
      <c r="Y294" s="44">
        <v>3.35</v>
      </c>
      <c r="Z294" s="44">
        <v>3.35</v>
      </c>
      <c r="AA294" s="44">
        <v>3.35</v>
      </c>
    </row>
    <row r="295" spans="1:27" ht="12.75" customHeight="1" outlineLevel="1" x14ac:dyDescent="0.2">
      <c r="A295" s="99" t="s">
        <v>1317</v>
      </c>
      <c r="B295" s="63" t="s">
        <v>81</v>
      </c>
      <c r="C295" s="43" t="s">
        <v>79</v>
      </c>
      <c r="D295" s="44">
        <f>$D$11</f>
        <v>330.69</v>
      </c>
      <c r="E295" s="44">
        <f t="shared" ref="E295:AA295" si="170">$D$11</f>
        <v>330.69</v>
      </c>
      <c r="F295" s="44">
        <f t="shared" si="170"/>
        <v>330.69</v>
      </c>
      <c r="G295" s="44">
        <f t="shared" si="170"/>
        <v>330.69</v>
      </c>
      <c r="H295" s="44">
        <f t="shared" si="170"/>
        <v>330.69</v>
      </c>
      <c r="I295" s="44">
        <f t="shared" si="170"/>
        <v>330.69</v>
      </c>
      <c r="J295" s="44">
        <f t="shared" si="170"/>
        <v>330.69</v>
      </c>
      <c r="K295" s="44">
        <f t="shared" si="170"/>
        <v>330.69</v>
      </c>
      <c r="L295" s="44">
        <f t="shared" si="170"/>
        <v>330.69</v>
      </c>
      <c r="M295" s="44">
        <f t="shared" si="170"/>
        <v>330.69</v>
      </c>
      <c r="N295" s="44">
        <f t="shared" si="170"/>
        <v>330.69</v>
      </c>
      <c r="O295" s="44">
        <f t="shared" si="170"/>
        <v>330.69</v>
      </c>
      <c r="P295" s="44">
        <f t="shared" si="170"/>
        <v>330.69</v>
      </c>
      <c r="Q295" s="44">
        <f t="shared" si="170"/>
        <v>330.69</v>
      </c>
      <c r="R295" s="44">
        <f t="shared" si="170"/>
        <v>330.69</v>
      </c>
      <c r="S295" s="44">
        <f t="shared" si="170"/>
        <v>330.69</v>
      </c>
      <c r="T295" s="44">
        <f t="shared" si="170"/>
        <v>330.69</v>
      </c>
      <c r="U295" s="44">
        <f t="shared" si="170"/>
        <v>330.69</v>
      </c>
      <c r="V295" s="44">
        <f t="shared" si="170"/>
        <v>330.69</v>
      </c>
      <c r="W295" s="44">
        <f t="shared" si="170"/>
        <v>330.69</v>
      </c>
      <c r="X295" s="44">
        <f t="shared" si="170"/>
        <v>330.69</v>
      </c>
      <c r="Y295" s="44">
        <f t="shared" si="170"/>
        <v>330.69</v>
      </c>
      <c r="Z295" s="44">
        <f t="shared" si="170"/>
        <v>330.69</v>
      </c>
      <c r="AA295" s="44">
        <f t="shared" si="170"/>
        <v>330.69</v>
      </c>
    </row>
    <row r="296" spans="1:27" ht="12.75" customHeight="1" x14ac:dyDescent="0.2">
      <c r="A296" s="98" t="s">
        <v>1318</v>
      </c>
      <c r="B296" s="28" t="str">
        <f>"27"&amp;"."&amp;$B$663&amp;"."&amp;$B$664</f>
        <v>27.12.2023</v>
      </c>
      <c r="C296" s="90" t="s">
        <v>76</v>
      </c>
      <c r="D296" s="91">
        <f>ROUND(((D297+D298+D300+D299)/1000),5)</f>
        <v>1.59897</v>
      </c>
      <c r="E296" s="91">
        <f>ROUND(((E297+E298+E300+E299)/1000),5)</f>
        <v>1.5563199999999999</v>
      </c>
      <c r="F296" s="91">
        <f>ROUND(((F297+F298+F300+F299)/1000),5)</f>
        <v>1.51678</v>
      </c>
      <c r="G296" s="91">
        <f t="shared" ref="G296:AA296" si="171">ROUND(((G297+G298+G300+G299)/1000),5)</f>
        <v>1.5073300000000001</v>
      </c>
      <c r="H296" s="91">
        <f t="shared" si="171"/>
        <v>1.54287</v>
      </c>
      <c r="I296" s="91">
        <f t="shared" si="171"/>
        <v>1.6281399999999999</v>
      </c>
      <c r="J296" s="91">
        <f t="shared" si="171"/>
        <v>1.78407</v>
      </c>
      <c r="K296" s="91">
        <f t="shared" si="171"/>
        <v>2.1075400000000002</v>
      </c>
      <c r="L296" s="91">
        <f t="shared" si="171"/>
        <v>2.3784999999999998</v>
      </c>
      <c r="M296" s="91">
        <f t="shared" si="171"/>
        <v>2.4134699999999998</v>
      </c>
      <c r="N296" s="91">
        <f t="shared" si="171"/>
        <v>2.4725600000000001</v>
      </c>
      <c r="O296" s="91">
        <f t="shared" si="171"/>
        <v>2.5289700000000002</v>
      </c>
      <c r="P296" s="91">
        <f t="shared" si="171"/>
        <v>2.5085999999999999</v>
      </c>
      <c r="Q296" s="91">
        <f t="shared" si="171"/>
        <v>2.5236299999999998</v>
      </c>
      <c r="R296" s="91">
        <f t="shared" si="171"/>
        <v>2.5184799999999998</v>
      </c>
      <c r="S296" s="91">
        <f t="shared" si="171"/>
        <v>2.4476800000000001</v>
      </c>
      <c r="T296" s="91">
        <f t="shared" si="171"/>
        <v>2.4792200000000002</v>
      </c>
      <c r="U296" s="91">
        <f t="shared" si="171"/>
        <v>2.4800900000000001</v>
      </c>
      <c r="V296" s="91">
        <f t="shared" si="171"/>
        <v>2.4594</v>
      </c>
      <c r="W296" s="91">
        <f t="shared" si="171"/>
        <v>2.44821</v>
      </c>
      <c r="X296" s="91">
        <f t="shared" si="171"/>
        <v>2.27142</v>
      </c>
      <c r="Y296" s="91">
        <f t="shared" si="171"/>
        <v>2.0606</v>
      </c>
      <c r="Z296" s="91">
        <f t="shared" si="171"/>
        <v>1.77342</v>
      </c>
      <c r="AA296" s="91">
        <f t="shared" si="171"/>
        <v>1.6086199999999999</v>
      </c>
    </row>
    <row r="297" spans="1:27" ht="12.75" customHeight="1" outlineLevel="1" x14ac:dyDescent="0.2">
      <c r="A297" s="99" t="s">
        <v>1319</v>
      </c>
      <c r="B297" s="63" t="s">
        <v>238</v>
      </c>
      <c r="C297" s="43" t="s">
        <v>79</v>
      </c>
      <c r="D297" s="44">
        <v>1151.81</v>
      </c>
      <c r="E297" s="44">
        <v>1109.1600000000001</v>
      </c>
      <c r="F297" s="44">
        <v>1069.6199999999999</v>
      </c>
      <c r="G297" s="44">
        <v>1060.17</v>
      </c>
      <c r="H297" s="44">
        <v>1095.71</v>
      </c>
      <c r="I297" s="44">
        <v>1180.98</v>
      </c>
      <c r="J297" s="44">
        <v>1336.91</v>
      </c>
      <c r="K297" s="44">
        <v>1660.38</v>
      </c>
      <c r="L297" s="44">
        <v>1931.34</v>
      </c>
      <c r="M297" s="44">
        <v>1966.31</v>
      </c>
      <c r="N297" s="44">
        <v>2025.4</v>
      </c>
      <c r="O297" s="44">
        <v>2081.81</v>
      </c>
      <c r="P297" s="44">
        <v>2061.44</v>
      </c>
      <c r="Q297" s="44">
        <v>2076.4699999999998</v>
      </c>
      <c r="R297" s="44">
        <v>2071.3200000000002</v>
      </c>
      <c r="S297" s="44">
        <v>2000.52</v>
      </c>
      <c r="T297" s="44">
        <v>2032.06</v>
      </c>
      <c r="U297" s="44">
        <v>2032.93</v>
      </c>
      <c r="V297" s="44">
        <v>2012.24</v>
      </c>
      <c r="W297" s="44">
        <v>2001.05</v>
      </c>
      <c r="X297" s="44">
        <v>1824.26</v>
      </c>
      <c r="Y297" s="44">
        <v>1613.44</v>
      </c>
      <c r="Z297" s="44">
        <v>1326.26</v>
      </c>
      <c r="AA297" s="44">
        <v>1161.46</v>
      </c>
    </row>
    <row r="298" spans="1:27" ht="12.75" customHeight="1" outlineLevel="1" x14ac:dyDescent="0.2">
      <c r="A298" s="99" t="s">
        <v>1320</v>
      </c>
      <c r="B298" s="63" t="s">
        <v>90</v>
      </c>
      <c r="C298" s="43" t="s">
        <v>79</v>
      </c>
      <c r="D298" s="44">
        <f>$D$168</f>
        <v>113.12</v>
      </c>
      <c r="E298" s="44">
        <f>$D$168</f>
        <v>113.12</v>
      </c>
      <c r="F298" s="44">
        <f t="shared" ref="F298:AA298" si="172">$D$168</f>
        <v>113.12</v>
      </c>
      <c r="G298" s="44">
        <f t="shared" si="172"/>
        <v>113.12</v>
      </c>
      <c r="H298" s="44">
        <f t="shared" si="172"/>
        <v>113.12</v>
      </c>
      <c r="I298" s="44">
        <f t="shared" si="172"/>
        <v>113.12</v>
      </c>
      <c r="J298" s="44">
        <f t="shared" si="172"/>
        <v>113.12</v>
      </c>
      <c r="K298" s="44">
        <f t="shared" si="172"/>
        <v>113.12</v>
      </c>
      <c r="L298" s="44">
        <f t="shared" si="172"/>
        <v>113.12</v>
      </c>
      <c r="M298" s="44">
        <f t="shared" si="172"/>
        <v>113.12</v>
      </c>
      <c r="N298" s="44">
        <f t="shared" si="172"/>
        <v>113.12</v>
      </c>
      <c r="O298" s="44">
        <f t="shared" si="172"/>
        <v>113.12</v>
      </c>
      <c r="P298" s="44">
        <f t="shared" si="172"/>
        <v>113.12</v>
      </c>
      <c r="Q298" s="44">
        <f t="shared" si="172"/>
        <v>113.12</v>
      </c>
      <c r="R298" s="44">
        <f t="shared" si="172"/>
        <v>113.12</v>
      </c>
      <c r="S298" s="44">
        <f t="shared" si="172"/>
        <v>113.12</v>
      </c>
      <c r="T298" s="44">
        <f t="shared" si="172"/>
        <v>113.12</v>
      </c>
      <c r="U298" s="44">
        <f t="shared" si="172"/>
        <v>113.12</v>
      </c>
      <c r="V298" s="44">
        <f t="shared" si="172"/>
        <v>113.12</v>
      </c>
      <c r="W298" s="44">
        <f t="shared" si="172"/>
        <v>113.12</v>
      </c>
      <c r="X298" s="44">
        <f t="shared" si="172"/>
        <v>113.12</v>
      </c>
      <c r="Y298" s="44">
        <f t="shared" si="172"/>
        <v>113.12</v>
      </c>
      <c r="Z298" s="44">
        <f t="shared" si="172"/>
        <v>113.12</v>
      </c>
      <c r="AA298" s="44">
        <f t="shared" si="172"/>
        <v>113.12</v>
      </c>
    </row>
    <row r="299" spans="1:27" ht="12.75" customHeight="1" outlineLevel="1" x14ac:dyDescent="0.2">
      <c r="A299" s="99" t="s">
        <v>1321</v>
      </c>
      <c r="B299" s="63" t="s">
        <v>83</v>
      </c>
      <c r="C299" s="43" t="s">
        <v>79</v>
      </c>
      <c r="D299" s="44">
        <v>3.35</v>
      </c>
      <c r="E299" s="44">
        <v>3.35</v>
      </c>
      <c r="F299" s="44">
        <v>3.35</v>
      </c>
      <c r="G299" s="44">
        <v>3.35</v>
      </c>
      <c r="H299" s="44">
        <v>3.35</v>
      </c>
      <c r="I299" s="44">
        <v>3.35</v>
      </c>
      <c r="J299" s="44">
        <v>3.35</v>
      </c>
      <c r="K299" s="44">
        <v>3.35</v>
      </c>
      <c r="L299" s="44">
        <v>3.35</v>
      </c>
      <c r="M299" s="44">
        <v>3.35</v>
      </c>
      <c r="N299" s="44">
        <v>3.35</v>
      </c>
      <c r="O299" s="44">
        <v>3.35</v>
      </c>
      <c r="P299" s="44">
        <v>3.35</v>
      </c>
      <c r="Q299" s="44">
        <v>3.35</v>
      </c>
      <c r="R299" s="44">
        <v>3.35</v>
      </c>
      <c r="S299" s="44">
        <v>3.35</v>
      </c>
      <c r="T299" s="44">
        <v>3.35</v>
      </c>
      <c r="U299" s="44">
        <v>3.35</v>
      </c>
      <c r="V299" s="44">
        <v>3.35</v>
      </c>
      <c r="W299" s="44">
        <v>3.35</v>
      </c>
      <c r="X299" s="44">
        <v>3.35</v>
      </c>
      <c r="Y299" s="44">
        <v>3.35</v>
      </c>
      <c r="Z299" s="44">
        <v>3.35</v>
      </c>
      <c r="AA299" s="44">
        <v>3.35</v>
      </c>
    </row>
    <row r="300" spans="1:27" ht="12.75" customHeight="1" outlineLevel="1" x14ac:dyDescent="0.2">
      <c r="A300" s="99" t="s">
        <v>1322</v>
      </c>
      <c r="B300" s="63" t="s">
        <v>81</v>
      </c>
      <c r="C300" s="43" t="s">
        <v>79</v>
      </c>
      <c r="D300" s="44">
        <f>$D$11</f>
        <v>330.69</v>
      </c>
      <c r="E300" s="44">
        <f t="shared" ref="E300:AA300" si="173">$D$11</f>
        <v>330.69</v>
      </c>
      <c r="F300" s="44">
        <f t="shared" si="173"/>
        <v>330.69</v>
      </c>
      <c r="G300" s="44">
        <f t="shared" si="173"/>
        <v>330.69</v>
      </c>
      <c r="H300" s="44">
        <f t="shared" si="173"/>
        <v>330.69</v>
      </c>
      <c r="I300" s="44">
        <f t="shared" si="173"/>
        <v>330.69</v>
      </c>
      <c r="J300" s="44">
        <f t="shared" si="173"/>
        <v>330.69</v>
      </c>
      <c r="K300" s="44">
        <f t="shared" si="173"/>
        <v>330.69</v>
      </c>
      <c r="L300" s="44">
        <f t="shared" si="173"/>
        <v>330.69</v>
      </c>
      <c r="M300" s="44">
        <f t="shared" si="173"/>
        <v>330.69</v>
      </c>
      <c r="N300" s="44">
        <f t="shared" si="173"/>
        <v>330.69</v>
      </c>
      <c r="O300" s="44">
        <f t="shared" si="173"/>
        <v>330.69</v>
      </c>
      <c r="P300" s="44">
        <f t="shared" si="173"/>
        <v>330.69</v>
      </c>
      <c r="Q300" s="44">
        <f t="shared" si="173"/>
        <v>330.69</v>
      </c>
      <c r="R300" s="44">
        <f t="shared" si="173"/>
        <v>330.69</v>
      </c>
      <c r="S300" s="44">
        <f t="shared" si="173"/>
        <v>330.69</v>
      </c>
      <c r="T300" s="44">
        <f t="shared" si="173"/>
        <v>330.69</v>
      </c>
      <c r="U300" s="44">
        <f t="shared" si="173"/>
        <v>330.69</v>
      </c>
      <c r="V300" s="44">
        <f t="shared" si="173"/>
        <v>330.69</v>
      </c>
      <c r="W300" s="44">
        <f t="shared" si="173"/>
        <v>330.69</v>
      </c>
      <c r="X300" s="44">
        <f t="shared" si="173"/>
        <v>330.69</v>
      </c>
      <c r="Y300" s="44">
        <f t="shared" si="173"/>
        <v>330.69</v>
      </c>
      <c r="Z300" s="44">
        <f t="shared" si="173"/>
        <v>330.69</v>
      </c>
      <c r="AA300" s="44">
        <f t="shared" si="173"/>
        <v>330.69</v>
      </c>
    </row>
    <row r="301" spans="1:27" ht="12.75" customHeight="1" x14ac:dyDescent="0.2">
      <c r="A301" s="98" t="s">
        <v>1323</v>
      </c>
      <c r="B301" s="28" t="str">
        <f>"28"&amp;"."&amp;$B$663&amp;"."&amp;$B$664</f>
        <v>28.12.2023</v>
      </c>
      <c r="C301" s="90" t="s">
        <v>76</v>
      </c>
      <c r="D301" s="91">
        <f>ROUND(((D302+D303+D305+D304)/1000),5)</f>
        <v>1.56419</v>
      </c>
      <c r="E301" s="91">
        <f>ROUND(((E302+E303+E305+E304)/1000),5)</f>
        <v>1.56521</v>
      </c>
      <c r="F301" s="91">
        <f>ROUND(((F302+F303+F305+F304)/1000),5)</f>
        <v>1.5596099999999999</v>
      </c>
      <c r="G301" s="91">
        <f t="shared" ref="G301:AA301" si="174">ROUND(((G302+G303+G305+G304)/1000),5)</f>
        <v>1.5127900000000001</v>
      </c>
      <c r="H301" s="91">
        <f t="shared" si="174"/>
        <v>1.53938</v>
      </c>
      <c r="I301" s="91">
        <f t="shared" si="174"/>
        <v>1.56735</v>
      </c>
      <c r="J301" s="91">
        <f t="shared" si="174"/>
        <v>1.72187</v>
      </c>
      <c r="K301" s="91">
        <f t="shared" si="174"/>
        <v>1.97332</v>
      </c>
      <c r="L301" s="91">
        <f t="shared" si="174"/>
        <v>2.3447100000000001</v>
      </c>
      <c r="M301" s="91">
        <f t="shared" si="174"/>
        <v>2.3798599999999999</v>
      </c>
      <c r="N301" s="91">
        <f t="shared" si="174"/>
        <v>2.39608</v>
      </c>
      <c r="O301" s="91">
        <f t="shared" si="174"/>
        <v>2.4164699999999999</v>
      </c>
      <c r="P301" s="91">
        <f t="shared" si="174"/>
        <v>2.3988</v>
      </c>
      <c r="Q301" s="91">
        <f t="shared" si="174"/>
        <v>2.40374</v>
      </c>
      <c r="R301" s="91">
        <f t="shared" si="174"/>
        <v>2.4035500000000001</v>
      </c>
      <c r="S301" s="91">
        <f t="shared" si="174"/>
        <v>2.3707400000000001</v>
      </c>
      <c r="T301" s="91">
        <f t="shared" si="174"/>
        <v>2.4043800000000002</v>
      </c>
      <c r="U301" s="91">
        <f t="shared" si="174"/>
        <v>2.41187</v>
      </c>
      <c r="V301" s="91">
        <f t="shared" si="174"/>
        <v>2.3870200000000001</v>
      </c>
      <c r="W301" s="91">
        <f t="shared" si="174"/>
        <v>2.39419</v>
      </c>
      <c r="X301" s="91">
        <f t="shared" si="174"/>
        <v>2.2540499999999999</v>
      </c>
      <c r="Y301" s="91">
        <f t="shared" si="174"/>
        <v>2.0676700000000001</v>
      </c>
      <c r="Z301" s="91">
        <f t="shared" si="174"/>
        <v>1.8652500000000001</v>
      </c>
      <c r="AA301" s="91">
        <f t="shared" si="174"/>
        <v>1.63324</v>
      </c>
    </row>
    <row r="302" spans="1:27" ht="12.75" customHeight="1" outlineLevel="1" x14ac:dyDescent="0.2">
      <c r="A302" s="99" t="s">
        <v>1324</v>
      </c>
      <c r="B302" s="63" t="s">
        <v>238</v>
      </c>
      <c r="C302" s="43" t="s">
        <v>79</v>
      </c>
      <c r="D302" s="44">
        <v>1117.03</v>
      </c>
      <c r="E302" s="44">
        <v>1118.05</v>
      </c>
      <c r="F302" s="44">
        <v>1112.45</v>
      </c>
      <c r="G302" s="44">
        <v>1065.6300000000001</v>
      </c>
      <c r="H302" s="44">
        <v>1092.22</v>
      </c>
      <c r="I302" s="44">
        <v>1120.19</v>
      </c>
      <c r="J302" s="44">
        <v>1274.71</v>
      </c>
      <c r="K302" s="44">
        <v>1526.16</v>
      </c>
      <c r="L302" s="44">
        <v>1897.55</v>
      </c>
      <c r="M302" s="44">
        <v>1932.7</v>
      </c>
      <c r="N302" s="44">
        <v>1948.92</v>
      </c>
      <c r="O302" s="44">
        <v>1969.31</v>
      </c>
      <c r="P302" s="44">
        <v>1951.64</v>
      </c>
      <c r="Q302" s="44">
        <v>1956.58</v>
      </c>
      <c r="R302" s="44">
        <v>1956.39</v>
      </c>
      <c r="S302" s="44">
        <v>1923.58</v>
      </c>
      <c r="T302" s="44">
        <v>1957.22</v>
      </c>
      <c r="U302" s="44">
        <v>1964.71</v>
      </c>
      <c r="V302" s="44">
        <v>1939.86</v>
      </c>
      <c r="W302" s="44">
        <v>1947.03</v>
      </c>
      <c r="X302" s="44">
        <v>1806.89</v>
      </c>
      <c r="Y302" s="44">
        <v>1620.51</v>
      </c>
      <c r="Z302" s="44">
        <v>1418.09</v>
      </c>
      <c r="AA302" s="44">
        <v>1186.08</v>
      </c>
    </row>
    <row r="303" spans="1:27" ht="12.75" customHeight="1" outlineLevel="1" x14ac:dyDescent="0.2">
      <c r="A303" s="99" t="s">
        <v>1325</v>
      </c>
      <c r="B303" s="63" t="s">
        <v>90</v>
      </c>
      <c r="C303" s="43" t="s">
        <v>79</v>
      </c>
      <c r="D303" s="44">
        <f>$D$168</f>
        <v>113.12</v>
      </c>
      <c r="E303" s="44">
        <f>$D$168</f>
        <v>113.12</v>
      </c>
      <c r="F303" s="44">
        <f t="shared" ref="F303:AA303" si="175">$D$168</f>
        <v>113.12</v>
      </c>
      <c r="G303" s="44">
        <f t="shared" si="175"/>
        <v>113.12</v>
      </c>
      <c r="H303" s="44">
        <f t="shared" si="175"/>
        <v>113.12</v>
      </c>
      <c r="I303" s="44">
        <f t="shared" si="175"/>
        <v>113.12</v>
      </c>
      <c r="J303" s="44">
        <f t="shared" si="175"/>
        <v>113.12</v>
      </c>
      <c r="K303" s="44">
        <f t="shared" si="175"/>
        <v>113.12</v>
      </c>
      <c r="L303" s="44">
        <f t="shared" si="175"/>
        <v>113.12</v>
      </c>
      <c r="M303" s="44">
        <f t="shared" si="175"/>
        <v>113.12</v>
      </c>
      <c r="N303" s="44">
        <f t="shared" si="175"/>
        <v>113.12</v>
      </c>
      <c r="O303" s="44">
        <f t="shared" si="175"/>
        <v>113.12</v>
      </c>
      <c r="P303" s="44">
        <f t="shared" si="175"/>
        <v>113.12</v>
      </c>
      <c r="Q303" s="44">
        <f t="shared" si="175"/>
        <v>113.12</v>
      </c>
      <c r="R303" s="44">
        <f t="shared" si="175"/>
        <v>113.12</v>
      </c>
      <c r="S303" s="44">
        <f t="shared" si="175"/>
        <v>113.12</v>
      </c>
      <c r="T303" s="44">
        <f t="shared" si="175"/>
        <v>113.12</v>
      </c>
      <c r="U303" s="44">
        <f t="shared" si="175"/>
        <v>113.12</v>
      </c>
      <c r="V303" s="44">
        <f t="shared" si="175"/>
        <v>113.12</v>
      </c>
      <c r="W303" s="44">
        <f t="shared" si="175"/>
        <v>113.12</v>
      </c>
      <c r="X303" s="44">
        <f t="shared" si="175"/>
        <v>113.12</v>
      </c>
      <c r="Y303" s="44">
        <f t="shared" si="175"/>
        <v>113.12</v>
      </c>
      <c r="Z303" s="44">
        <f t="shared" si="175"/>
        <v>113.12</v>
      </c>
      <c r="AA303" s="44">
        <f t="shared" si="175"/>
        <v>113.12</v>
      </c>
    </row>
    <row r="304" spans="1:27" ht="12.75" customHeight="1" outlineLevel="1" x14ac:dyDescent="0.2">
      <c r="A304" s="99" t="s">
        <v>1326</v>
      </c>
      <c r="B304" s="63" t="s">
        <v>83</v>
      </c>
      <c r="C304" s="43" t="s">
        <v>79</v>
      </c>
      <c r="D304" s="44">
        <v>3.35</v>
      </c>
      <c r="E304" s="44">
        <v>3.35</v>
      </c>
      <c r="F304" s="44">
        <v>3.35</v>
      </c>
      <c r="G304" s="44">
        <v>3.35</v>
      </c>
      <c r="H304" s="44">
        <v>3.35</v>
      </c>
      <c r="I304" s="44">
        <v>3.35</v>
      </c>
      <c r="J304" s="44">
        <v>3.35</v>
      </c>
      <c r="K304" s="44">
        <v>3.35</v>
      </c>
      <c r="L304" s="44">
        <v>3.35</v>
      </c>
      <c r="M304" s="44">
        <v>3.35</v>
      </c>
      <c r="N304" s="44">
        <v>3.35</v>
      </c>
      <c r="O304" s="44">
        <v>3.35</v>
      </c>
      <c r="P304" s="44">
        <v>3.35</v>
      </c>
      <c r="Q304" s="44">
        <v>3.35</v>
      </c>
      <c r="R304" s="44">
        <v>3.35</v>
      </c>
      <c r="S304" s="44">
        <v>3.35</v>
      </c>
      <c r="T304" s="44">
        <v>3.35</v>
      </c>
      <c r="U304" s="44">
        <v>3.35</v>
      </c>
      <c r="V304" s="44">
        <v>3.35</v>
      </c>
      <c r="W304" s="44">
        <v>3.35</v>
      </c>
      <c r="X304" s="44">
        <v>3.35</v>
      </c>
      <c r="Y304" s="44">
        <v>3.35</v>
      </c>
      <c r="Z304" s="44">
        <v>3.35</v>
      </c>
      <c r="AA304" s="44">
        <v>3.35</v>
      </c>
    </row>
    <row r="305" spans="1:27" ht="12.75" customHeight="1" outlineLevel="1" x14ac:dyDescent="0.2">
      <c r="A305" s="99" t="s">
        <v>1327</v>
      </c>
      <c r="B305" s="63" t="s">
        <v>81</v>
      </c>
      <c r="C305" s="43" t="s">
        <v>79</v>
      </c>
      <c r="D305" s="44">
        <f>$D$11</f>
        <v>330.69</v>
      </c>
      <c r="E305" s="44">
        <f t="shared" ref="E305:AA305" si="176">$D$11</f>
        <v>330.69</v>
      </c>
      <c r="F305" s="44">
        <f t="shared" si="176"/>
        <v>330.69</v>
      </c>
      <c r="G305" s="44">
        <f t="shared" si="176"/>
        <v>330.69</v>
      </c>
      <c r="H305" s="44">
        <f t="shared" si="176"/>
        <v>330.69</v>
      </c>
      <c r="I305" s="44">
        <f t="shared" si="176"/>
        <v>330.69</v>
      </c>
      <c r="J305" s="44">
        <f t="shared" si="176"/>
        <v>330.69</v>
      </c>
      <c r="K305" s="44">
        <f t="shared" si="176"/>
        <v>330.69</v>
      </c>
      <c r="L305" s="44">
        <f t="shared" si="176"/>
        <v>330.69</v>
      </c>
      <c r="M305" s="44">
        <f t="shared" si="176"/>
        <v>330.69</v>
      </c>
      <c r="N305" s="44">
        <f t="shared" si="176"/>
        <v>330.69</v>
      </c>
      <c r="O305" s="44">
        <f t="shared" si="176"/>
        <v>330.69</v>
      </c>
      <c r="P305" s="44">
        <f t="shared" si="176"/>
        <v>330.69</v>
      </c>
      <c r="Q305" s="44">
        <f t="shared" si="176"/>
        <v>330.69</v>
      </c>
      <c r="R305" s="44">
        <f t="shared" si="176"/>
        <v>330.69</v>
      </c>
      <c r="S305" s="44">
        <f t="shared" si="176"/>
        <v>330.69</v>
      </c>
      <c r="T305" s="44">
        <f t="shared" si="176"/>
        <v>330.69</v>
      </c>
      <c r="U305" s="44">
        <f t="shared" si="176"/>
        <v>330.69</v>
      </c>
      <c r="V305" s="44">
        <f t="shared" si="176"/>
        <v>330.69</v>
      </c>
      <c r="W305" s="44">
        <f t="shared" si="176"/>
        <v>330.69</v>
      </c>
      <c r="X305" s="44">
        <f t="shared" si="176"/>
        <v>330.69</v>
      </c>
      <c r="Y305" s="44">
        <f t="shared" si="176"/>
        <v>330.69</v>
      </c>
      <c r="Z305" s="44">
        <f t="shared" si="176"/>
        <v>330.69</v>
      </c>
      <c r="AA305" s="44">
        <f t="shared" si="176"/>
        <v>330.69</v>
      </c>
    </row>
    <row r="306" spans="1:27" ht="12.75" customHeight="1" x14ac:dyDescent="0.2">
      <c r="A306" s="98" t="s">
        <v>1328</v>
      </c>
      <c r="B306" s="28" t="str">
        <f>"29"&amp;"."&amp;$B$663&amp;"."&amp;$B$664</f>
        <v>29.12.2023</v>
      </c>
      <c r="C306" s="90" t="s">
        <v>76</v>
      </c>
      <c r="D306" s="91">
        <f>ROUND(((D307+D308+D310+D309)/1000),5)</f>
        <v>1.6047499999999999</v>
      </c>
      <c r="E306" s="91">
        <f>ROUND(((E307+E308+E310+E309)/1000),5)</f>
        <v>1.56393</v>
      </c>
      <c r="F306" s="91">
        <f>ROUND(((F307+F308+F310+F309)/1000),5)</f>
        <v>1.5360499999999999</v>
      </c>
      <c r="G306" s="91">
        <f t="shared" ref="G306:AA306" si="177">ROUND(((G307+G308+G310+G309)/1000),5)</f>
        <v>1.5242500000000001</v>
      </c>
      <c r="H306" s="91">
        <f t="shared" si="177"/>
        <v>1.5513999999999999</v>
      </c>
      <c r="I306" s="91">
        <f t="shared" si="177"/>
        <v>1.60188</v>
      </c>
      <c r="J306" s="91">
        <f t="shared" si="177"/>
        <v>1.7210000000000001</v>
      </c>
      <c r="K306" s="91">
        <f t="shared" si="177"/>
        <v>2.0101100000000001</v>
      </c>
      <c r="L306" s="91">
        <f t="shared" si="177"/>
        <v>2.2394500000000002</v>
      </c>
      <c r="M306" s="91">
        <f t="shared" si="177"/>
        <v>2.2517800000000001</v>
      </c>
      <c r="N306" s="91">
        <f t="shared" si="177"/>
        <v>2.2674500000000002</v>
      </c>
      <c r="O306" s="91">
        <f t="shared" si="177"/>
        <v>2.3020700000000001</v>
      </c>
      <c r="P306" s="91">
        <f t="shared" si="177"/>
        <v>2.2882500000000001</v>
      </c>
      <c r="Q306" s="91">
        <f t="shared" si="177"/>
        <v>2.2866900000000001</v>
      </c>
      <c r="R306" s="91">
        <f t="shared" si="177"/>
        <v>2.2761999999999998</v>
      </c>
      <c r="S306" s="91">
        <f t="shared" si="177"/>
        <v>2.23949</v>
      </c>
      <c r="T306" s="91">
        <f t="shared" si="177"/>
        <v>2.2686999999999999</v>
      </c>
      <c r="U306" s="91">
        <f t="shared" si="177"/>
        <v>2.27989</v>
      </c>
      <c r="V306" s="91">
        <f t="shared" si="177"/>
        <v>2.2637</v>
      </c>
      <c r="W306" s="91">
        <f t="shared" si="177"/>
        <v>2.2754099999999999</v>
      </c>
      <c r="X306" s="91">
        <f t="shared" si="177"/>
        <v>2.2356400000000001</v>
      </c>
      <c r="Y306" s="91">
        <f t="shared" si="177"/>
        <v>2.1322800000000002</v>
      </c>
      <c r="Z306" s="91">
        <f t="shared" si="177"/>
        <v>1.8429899999999999</v>
      </c>
      <c r="AA306" s="91">
        <f t="shared" si="177"/>
        <v>1.6377200000000001</v>
      </c>
    </row>
    <row r="307" spans="1:27" ht="12.75" customHeight="1" outlineLevel="1" x14ac:dyDescent="0.2">
      <c r="A307" s="99" t="s">
        <v>1329</v>
      </c>
      <c r="B307" s="63" t="s">
        <v>238</v>
      </c>
      <c r="C307" s="43" t="s">
        <v>79</v>
      </c>
      <c r="D307" s="44">
        <v>1157.5899999999999</v>
      </c>
      <c r="E307" s="44">
        <v>1116.77</v>
      </c>
      <c r="F307" s="44">
        <v>1088.8900000000001</v>
      </c>
      <c r="G307" s="44">
        <v>1077.0899999999999</v>
      </c>
      <c r="H307" s="44">
        <v>1104.24</v>
      </c>
      <c r="I307" s="44">
        <v>1154.72</v>
      </c>
      <c r="J307" s="44">
        <v>1273.8399999999999</v>
      </c>
      <c r="K307" s="44">
        <v>1562.95</v>
      </c>
      <c r="L307" s="44">
        <v>1792.29</v>
      </c>
      <c r="M307" s="44">
        <v>1804.62</v>
      </c>
      <c r="N307" s="44">
        <v>1820.29</v>
      </c>
      <c r="O307" s="44">
        <v>1854.91</v>
      </c>
      <c r="P307" s="44">
        <v>1841.09</v>
      </c>
      <c r="Q307" s="44">
        <v>1839.53</v>
      </c>
      <c r="R307" s="44">
        <v>1829.04</v>
      </c>
      <c r="S307" s="44">
        <v>1792.33</v>
      </c>
      <c r="T307" s="44">
        <v>1821.54</v>
      </c>
      <c r="U307" s="44">
        <v>1832.73</v>
      </c>
      <c r="V307" s="44">
        <v>1816.54</v>
      </c>
      <c r="W307" s="44">
        <v>1828.25</v>
      </c>
      <c r="X307" s="44">
        <v>1788.48</v>
      </c>
      <c r="Y307" s="44">
        <v>1685.12</v>
      </c>
      <c r="Z307" s="44">
        <v>1395.83</v>
      </c>
      <c r="AA307" s="44">
        <v>1190.56</v>
      </c>
    </row>
    <row r="308" spans="1:27" ht="12.75" customHeight="1" outlineLevel="1" x14ac:dyDescent="0.2">
      <c r="A308" s="99" t="s">
        <v>1330</v>
      </c>
      <c r="B308" s="63" t="s">
        <v>90</v>
      </c>
      <c r="C308" s="43" t="s">
        <v>79</v>
      </c>
      <c r="D308" s="44">
        <f>$D$168</f>
        <v>113.12</v>
      </c>
      <c r="E308" s="44">
        <f>$D$168</f>
        <v>113.12</v>
      </c>
      <c r="F308" s="44">
        <f t="shared" ref="F308:AA308" si="178">$D$168</f>
        <v>113.12</v>
      </c>
      <c r="G308" s="44">
        <f t="shared" si="178"/>
        <v>113.12</v>
      </c>
      <c r="H308" s="44">
        <f t="shared" si="178"/>
        <v>113.12</v>
      </c>
      <c r="I308" s="44">
        <f t="shared" si="178"/>
        <v>113.12</v>
      </c>
      <c r="J308" s="44">
        <f t="shared" si="178"/>
        <v>113.12</v>
      </c>
      <c r="K308" s="44">
        <f t="shared" si="178"/>
        <v>113.12</v>
      </c>
      <c r="L308" s="44">
        <f t="shared" si="178"/>
        <v>113.12</v>
      </c>
      <c r="M308" s="44">
        <f t="shared" si="178"/>
        <v>113.12</v>
      </c>
      <c r="N308" s="44">
        <f t="shared" si="178"/>
        <v>113.12</v>
      </c>
      <c r="O308" s="44">
        <f t="shared" si="178"/>
        <v>113.12</v>
      </c>
      <c r="P308" s="44">
        <f t="shared" si="178"/>
        <v>113.12</v>
      </c>
      <c r="Q308" s="44">
        <f t="shared" si="178"/>
        <v>113.12</v>
      </c>
      <c r="R308" s="44">
        <f t="shared" si="178"/>
        <v>113.12</v>
      </c>
      <c r="S308" s="44">
        <f t="shared" si="178"/>
        <v>113.12</v>
      </c>
      <c r="T308" s="44">
        <f t="shared" si="178"/>
        <v>113.12</v>
      </c>
      <c r="U308" s="44">
        <f t="shared" si="178"/>
        <v>113.12</v>
      </c>
      <c r="V308" s="44">
        <f t="shared" si="178"/>
        <v>113.12</v>
      </c>
      <c r="W308" s="44">
        <f t="shared" si="178"/>
        <v>113.12</v>
      </c>
      <c r="X308" s="44">
        <f t="shared" si="178"/>
        <v>113.12</v>
      </c>
      <c r="Y308" s="44">
        <f t="shared" si="178"/>
        <v>113.12</v>
      </c>
      <c r="Z308" s="44">
        <f t="shared" si="178"/>
        <v>113.12</v>
      </c>
      <c r="AA308" s="44">
        <f t="shared" si="178"/>
        <v>113.12</v>
      </c>
    </row>
    <row r="309" spans="1:27" ht="12.75" customHeight="1" outlineLevel="1" x14ac:dyDescent="0.2">
      <c r="A309" s="99" t="s">
        <v>1331</v>
      </c>
      <c r="B309" s="63" t="s">
        <v>83</v>
      </c>
      <c r="C309" s="43" t="s">
        <v>79</v>
      </c>
      <c r="D309" s="44">
        <v>3.35</v>
      </c>
      <c r="E309" s="44">
        <v>3.35</v>
      </c>
      <c r="F309" s="44">
        <v>3.35</v>
      </c>
      <c r="G309" s="44">
        <v>3.35</v>
      </c>
      <c r="H309" s="44">
        <v>3.35</v>
      </c>
      <c r="I309" s="44">
        <v>3.35</v>
      </c>
      <c r="J309" s="44">
        <v>3.35</v>
      </c>
      <c r="K309" s="44">
        <v>3.35</v>
      </c>
      <c r="L309" s="44">
        <v>3.35</v>
      </c>
      <c r="M309" s="44">
        <v>3.35</v>
      </c>
      <c r="N309" s="44">
        <v>3.35</v>
      </c>
      <c r="O309" s="44">
        <v>3.35</v>
      </c>
      <c r="P309" s="44">
        <v>3.35</v>
      </c>
      <c r="Q309" s="44">
        <v>3.35</v>
      </c>
      <c r="R309" s="44">
        <v>3.35</v>
      </c>
      <c r="S309" s="44">
        <v>3.35</v>
      </c>
      <c r="T309" s="44">
        <v>3.35</v>
      </c>
      <c r="U309" s="44">
        <v>3.35</v>
      </c>
      <c r="V309" s="44">
        <v>3.35</v>
      </c>
      <c r="W309" s="44">
        <v>3.35</v>
      </c>
      <c r="X309" s="44">
        <v>3.35</v>
      </c>
      <c r="Y309" s="44">
        <v>3.35</v>
      </c>
      <c r="Z309" s="44">
        <v>3.35</v>
      </c>
      <c r="AA309" s="44">
        <v>3.35</v>
      </c>
    </row>
    <row r="310" spans="1:27" ht="12.75" customHeight="1" outlineLevel="1" x14ac:dyDescent="0.2">
      <c r="A310" s="99" t="s">
        <v>1332</v>
      </c>
      <c r="B310" s="63" t="s">
        <v>81</v>
      </c>
      <c r="C310" s="43" t="s">
        <v>79</v>
      </c>
      <c r="D310" s="44">
        <f>$D$11</f>
        <v>330.69</v>
      </c>
      <c r="E310" s="44">
        <f t="shared" ref="E310:AA310" si="179">$D$11</f>
        <v>330.69</v>
      </c>
      <c r="F310" s="44">
        <f t="shared" si="179"/>
        <v>330.69</v>
      </c>
      <c r="G310" s="44">
        <f t="shared" si="179"/>
        <v>330.69</v>
      </c>
      <c r="H310" s="44">
        <f t="shared" si="179"/>
        <v>330.69</v>
      </c>
      <c r="I310" s="44">
        <f t="shared" si="179"/>
        <v>330.69</v>
      </c>
      <c r="J310" s="44">
        <f t="shared" si="179"/>
        <v>330.69</v>
      </c>
      <c r="K310" s="44">
        <f t="shared" si="179"/>
        <v>330.69</v>
      </c>
      <c r="L310" s="44">
        <f t="shared" si="179"/>
        <v>330.69</v>
      </c>
      <c r="M310" s="44">
        <f t="shared" si="179"/>
        <v>330.69</v>
      </c>
      <c r="N310" s="44">
        <f t="shared" si="179"/>
        <v>330.69</v>
      </c>
      <c r="O310" s="44">
        <f t="shared" si="179"/>
        <v>330.69</v>
      </c>
      <c r="P310" s="44">
        <f t="shared" si="179"/>
        <v>330.69</v>
      </c>
      <c r="Q310" s="44">
        <f t="shared" si="179"/>
        <v>330.69</v>
      </c>
      <c r="R310" s="44">
        <f t="shared" si="179"/>
        <v>330.69</v>
      </c>
      <c r="S310" s="44">
        <f t="shared" si="179"/>
        <v>330.69</v>
      </c>
      <c r="T310" s="44">
        <f t="shared" si="179"/>
        <v>330.69</v>
      </c>
      <c r="U310" s="44">
        <f t="shared" si="179"/>
        <v>330.69</v>
      </c>
      <c r="V310" s="44">
        <f t="shared" si="179"/>
        <v>330.69</v>
      </c>
      <c r="W310" s="44">
        <f t="shared" si="179"/>
        <v>330.69</v>
      </c>
      <c r="X310" s="44">
        <f t="shared" si="179"/>
        <v>330.69</v>
      </c>
      <c r="Y310" s="44">
        <f t="shared" si="179"/>
        <v>330.69</v>
      </c>
      <c r="Z310" s="44">
        <f t="shared" si="179"/>
        <v>330.69</v>
      </c>
      <c r="AA310" s="44">
        <f t="shared" si="179"/>
        <v>330.69</v>
      </c>
    </row>
    <row r="311" spans="1:27" ht="12.75" customHeight="1" x14ac:dyDescent="0.2">
      <c r="A311" s="98" t="s">
        <v>1333</v>
      </c>
      <c r="B311" s="28" t="str">
        <f>"30"&amp;"."&amp;$B$663&amp;"."&amp;$B$664</f>
        <v>30.12.2023</v>
      </c>
      <c r="C311" s="90" t="s">
        <v>76</v>
      </c>
      <c r="D311" s="91">
        <f>ROUND(((D312+D313+D315+D314)/1000),5)</f>
        <v>1.63344</v>
      </c>
      <c r="E311" s="91">
        <f>ROUND(((E312+E313+E315+E314)/1000),5)</f>
        <v>1.58405</v>
      </c>
      <c r="F311" s="91">
        <f>ROUND(((F312+F313+F315+F314)/1000),5)</f>
        <v>1.5590900000000001</v>
      </c>
      <c r="G311" s="91">
        <f t="shared" ref="G311:AA311" si="180">ROUND(((G312+G313+G315+G314)/1000),5)</f>
        <v>1.53783</v>
      </c>
      <c r="H311" s="91">
        <f t="shared" si="180"/>
        <v>1.55386</v>
      </c>
      <c r="I311" s="91">
        <f t="shared" si="180"/>
        <v>1.56158</v>
      </c>
      <c r="J311" s="91">
        <f t="shared" si="180"/>
        <v>1.5851</v>
      </c>
      <c r="K311" s="91">
        <f t="shared" si="180"/>
        <v>1.69113</v>
      </c>
      <c r="L311" s="91">
        <f t="shared" si="180"/>
        <v>1.9108400000000001</v>
      </c>
      <c r="M311" s="91">
        <f t="shared" si="180"/>
        <v>2.0470799999999998</v>
      </c>
      <c r="N311" s="91">
        <f t="shared" si="180"/>
        <v>2.1071399999999998</v>
      </c>
      <c r="O311" s="91">
        <f t="shared" si="180"/>
        <v>2.1219299999999999</v>
      </c>
      <c r="P311" s="91">
        <f t="shared" si="180"/>
        <v>2.1197400000000002</v>
      </c>
      <c r="Q311" s="91">
        <f t="shared" si="180"/>
        <v>2.1186400000000001</v>
      </c>
      <c r="R311" s="91">
        <f t="shared" si="180"/>
        <v>2.0902799999999999</v>
      </c>
      <c r="S311" s="91">
        <f t="shared" si="180"/>
        <v>2.0806</v>
      </c>
      <c r="T311" s="91">
        <f t="shared" si="180"/>
        <v>2.1361699999999999</v>
      </c>
      <c r="U311" s="91">
        <f t="shared" si="180"/>
        <v>2.1903800000000002</v>
      </c>
      <c r="V311" s="91">
        <f t="shared" si="180"/>
        <v>2.1654</v>
      </c>
      <c r="W311" s="91">
        <f t="shared" si="180"/>
        <v>2.1240700000000001</v>
      </c>
      <c r="X311" s="91">
        <f t="shared" si="180"/>
        <v>2.1010599999999999</v>
      </c>
      <c r="Y311" s="91">
        <f t="shared" si="180"/>
        <v>1.9958800000000001</v>
      </c>
      <c r="Z311" s="91">
        <f t="shared" si="180"/>
        <v>1.7674099999999999</v>
      </c>
      <c r="AA311" s="91">
        <f t="shared" si="180"/>
        <v>1.63046</v>
      </c>
    </row>
    <row r="312" spans="1:27" ht="12.75" customHeight="1" outlineLevel="1" x14ac:dyDescent="0.2">
      <c r="A312" s="99" t="s">
        <v>1334</v>
      </c>
      <c r="B312" s="63" t="s">
        <v>238</v>
      </c>
      <c r="C312" s="43" t="s">
        <v>79</v>
      </c>
      <c r="D312" s="44">
        <v>1186.28</v>
      </c>
      <c r="E312" s="44">
        <v>1136.8900000000001</v>
      </c>
      <c r="F312" s="44">
        <v>1111.93</v>
      </c>
      <c r="G312" s="44">
        <v>1090.67</v>
      </c>
      <c r="H312" s="44">
        <v>1106.7</v>
      </c>
      <c r="I312" s="44">
        <v>1114.42</v>
      </c>
      <c r="J312" s="44">
        <v>1137.94</v>
      </c>
      <c r="K312" s="44">
        <v>1243.97</v>
      </c>
      <c r="L312" s="44">
        <v>1463.68</v>
      </c>
      <c r="M312" s="44">
        <v>1599.92</v>
      </c>
      <c r="N312" s="44">
        <v>1659.98</v>
      </c>
      <c r="O312" s="44">
        <v>1674.77</v>
      </c>
      <c r="P312" s="44">
        <v>1672.58</v>
      </c>
      <c r="Q312" s="44">
        <v>1671.48</v>
      </c>
      <c r="R312" s="44">
        <v>1643.12</v>
      </c>
      <c r="S312" s="44">
        <v>1633.44</v>
      </c>
      <c r="T312" s="44">
        <v>1689.01</v>
      </c>
      <c r="U312" s="44">
        <v>1743.22</v>
      </c>
      <c r="V312" s="44">
        <v>1718.24</v>
      </c>
      <c r="W312" s="44">
        <v>1676.91</v>
      </c>
      <c r="X312" s="44">
        <v>1653.9</v>
      </c>
      <c r="Y312" s="44">
        <v>1548.72</v>
      </c>
      <c r="Z312" s="44">
        <v>1320.25</v>
      </c>
      <c r="AA312" s="44">
        <v>1183.3</v>
      </c>
    </row>
    <row r="313" spans="1:27" ht="12.75" customHeight="1" outlineLevel="1" x14ac:dyDescent="0.2">
      <c r="A313" s="99" t="s">
        <v>1335</v>
      </c>
      <c r="B313" s="63" t="s">
        <v>90</v>
      </c>
      <c r="C313" s="43" t="s">
        <v>79</v>
      </c>
      <c r="D313" s="44">
        <f>$D$168</f>
        <v>113.12</v>
      </c>
      <c r="E313" s="44">
        <f>$D$168</f>
        <v>113.12</v>
      </c>
      <c r="F313" s="44">
        <f t="shared" ref="F313:AA313" si="181">$D$168</f>
        <v>113.12</v>
      </c>
      <c r="G313" s="44">
        <f t="shared" si="181"/>
        <v>113.12</v>
      </c>
      <c r="H313" s="44">
        <f t="shared" si="181"/>
        <v>113.12</v>
      </c>
      <c r="I313" s="44">
        <f t="shared" si="181"/>
        <v>113.12</v>
      </c>
      <c r="J313" s="44">
        <f t="shared" si="181"/>
        <v>113.12</v>
      </c>
      <c r="K313" s="44">
        <f t="shared" si="181"/>
        <v>113.12</v>
      </c>
      <c r="L313" s="44">
        <f t="shared" si="181"/>
        <v>113.12</v>
      </c>
      <c r="M313" s="44">
        <f t="shared" si="181"/>
        <v>113.12</v>
      </c>
      <c r="N313" s="44">
        <f t="shared" si="181"/>
        <v>113.12</v>
      </c>
      <c r="O313" s="44">
        <f t="shared" si="181"/>
        <v>113.12</v>
      </c>
      <c r="P313" s="44">
        <f t="shared" si="181"/>
        <v>113.12</v>
      </c>
      <c r="Q313" s="44">
        <f t="shared" si="181"/>
        <v>113.12</v>
      </c>
      <c r="R313" s="44">
        <f t="shared" si="181"/>
        <v>113.12</v>
      </c>
      <c r="S313" s="44">
        <f t="shared" si="181"/>
        <v>113.12</v>
      </c>
      <c r="T313" s="44">
        <f t="shared" si="181"/>
        <v>113.12</v>
      </c>
      <c r="U313" s="44">
        <f t="shared" si="181"/>
        <v>113.12</v>
      </c>
      <c r="V313" s="44">
        <f t="shared" si="181"/>
        <v>113.12</v>
      </c>
      <c r="W313" s="44">
        <f t="shared" si="181"/>
        <v>113.12</v>
      </c>
      <c r="X313" s="44">
        <f t="shared" si="181"/>
        <v>113.12</v>
      </c>
      <c r="Y313" s="44">
        <f t="shared" si="181"/>
        <v>113.12</v>
      </c>
      <c r="Z313" s="44">
        <f t="shared" si="181"/>
        <v>113.12</v>
      </c>
      <c r="AA313" s="44">
        <f t="shared" si="181"/>
        <v>113.12</v>
      </c>
    </row>
    <row r="314" spans="1:27" ht="12.75" customHeight="1" outlineLevel="1" x14ac:dyDescent="0.2">
      <c r="A314" s="99" t="s">
        <v>1336</v>
      </c>
      <c r="B314" s="63" t="s">
        <v>83</v>
      </c>
      <c r="C314" s="43" t="s">
        <v>79</v>
      </c>
      <c r="D314" s="44">
        <v>3.35</v>
      </c>
      <c r="E314" s="44">
        <v>3.35</v>
      </c>
      <c r="F314" s="44">
        <v>3.35</v>
      </c>
      <c r="G314" s="44">
        <v>3.35</v>
      </c>
      <c r="H314" s="44">
        <v>3.35</v>
      </c>
      <c r="I314" s="44">
        <v>3.35</v>
      </c>
      <c r="J314" s="44">
        <v>3.35</v>
      </c>
      <c r="K314" s="44">
        <v>3.35</v>
      </c>
      <c r="L314" s="44">
        <v>3.35</v>
      </c>
      <c r="M314" s="44">
        <v>3.35</v>
      </c>
      <c r="N314" s="44">
        <v>3.35</v>
      </c>
      <c r="O314" s="44">
        <v>3.35</v>
      </c>
      <c r="P314" s="44">
        <v>3.35</v>
      </c>
      <c r="Q314" s="44">
        <v>3.35</v>
      </c>
      <c r="R314" s="44">
        <v>3.35</v>
      </c>
      <c r="S314" s="44">
        <v>3.35</v>
      </c>
      <c r="T314" s="44">
        <v>3.35</v>
      </c>
      <c r="U314" s="44">
        <v>3.35</v>
      </c>
      <c r="V314" s="44">
        <v>3.35</v>
      </c>
      <c r="W314" s="44">
        <v>3.35</v>
      </c>
      <c r="X314" s="44">
        <v>3.35</v>
      </c>
      <c r="Y314" s="44">
        <v>3.35</v>
      </c>
      <c r="Z314" s="44">
        <v>3.35</v>
      </c>
      <c r="AA314" s="44">
        <v>3.35</v>
      </c>
    </row>
    <row r="315" spans="1:27" ht="12.75" customHeight="1" outlineLevel="1" x14ac:dyDescent="0.2">
      <c r="A315" s="99" t="s">
        <v>1337</v>
      </c>
      <c r="B315" s="63" t="s">
        <v>81</v>
      </c>
      <c r="C315" s="43" t="s">
        <v>79</v>
      </c>
      <c r="D315" s="44">
        <f>$D$11</f>
        <v>330.69</v>
      </c>
      <c r="E315" s="44">
        <f t="shared" ref="E315:AA315" si="182">$D$11</f>
        <v>330.69</v>
      </c>
      <c r="F315" s="44">
        <f t="shared" si="182"/>
        <v>330.69</v>
      </c>
      <c r="G315" s="44">
        <f t="shared" si="182"/>
        <v>330.69</v>
      </c>
      <c r="H315" s="44">
        <f t="shared" si="182"/>
        <v>330.69</v>
      </c>
      <c r="I315" s="44">
        <f t="shared" si="182"/>
        <v>330.69</v>
      </c>
      <c r="J315" s="44">
        <f t="shared" si="182"/>
        <v>330.69</v>
      </c>
      <c r="K315" s="44">
        <f t="shared" si="182"/>
        <v>330.69</v>
      </c>
      <c r="L315" s="44">
        <f t="shared" si="182"/>
        <v>330.69</v>
      </c>
      <c r="M315" s="44">
        <f t="shared" si="182"/>
        <v>330.69</v>
      </c>
      <c r="N315" s="44">
        <f t="shared" si="182"/>
        <v>330.69</v>
      </c>
      <c r="O315" s="44">
        <f t="shared" si="182"/>
        <v>330.69</v>
      </c>
      <c r="P315" s="44">
        <f t="shared" si="182"/>
        <v>330.69</v>
      </c>
      <c r="Q315" s="44">
        <f t="shared" si="182"/>
        <v>330.69</v>
      </c>
      <c r="R315" s="44">
        <f t="shared" si="182"/>
        <v>330.69</v>
      </c>
      <c r="S315" s="44">
        <f t="shared" si="182"/>
        <v>330.69</v>
      </c>
      <c r="T315" s="44">
        <f t="shared" si="182"/>
        <v>330.69</v>
      </c>
      <c r="U315" s="44">
        <f t="shared" si="182"/>
        <v>330.69</v>
      </c>
      <c r="V315" s="44">
        <f t="shared" si="182"/>
        <v>330.69</v>
      </c>
      <c r="W315" s="44">
        <f t="shared" si="182"/>
        <v>330.69</v>
      </c>
      <c r="X315" s="44">
        <f t="shared" si="182"/>
        <v>330.69</v>
      </c>
      <c r="Y315" s="44">
        <f t="shared" si="182"/>
        <v>330.69</v>
      </c>
      <c r="Z315" s="44">
        <f t="shared" si="182"/>
        <v>330.69</v>
      </c>
      <c r="AA315" s="44">
        <f t="shared" si="182"/>
        <v>330.69</v>
      </c>
    </row>
    <row r="316" spans="1:27" ht="12.75" customHeight="1" x14ac:dyDescent="0.2">
      <c r="A316" s="98" t="s">
        <v>1338</v>
      </c>
      <c r="B316" s="28" t="str">
        <f>"31"&amp;"."&amp;$B$663&amp;"."&amp;$B$664</f>
        <v>31.12.2023</v>
      </c>
      <c r="C316" s="90" t="s">
        <v>76</v>
      </c>
      <c r="D316" s="91">
        <f>ROUND(((D317+D318+D320+D319)/1000),5)</f>
        <v>1.62185</v>
      </c>
      <c r="E316" s="91">
        <f>ROUND(((E317+E318+E320+E319)/1000),5)</f>
        <v>1.5702499999999999</v>
      </c>
      <c r="F316" s="91">
        <f>ROUND(((F317+F318+F320+F319)/1000),5)</f>
        <v>1.5058199999999999</v>
      </c>
      <c r="G316" s="91">
        <f t="shared" ref="G316:AA316" si="183">ROUND(((G317+G318+G320+G319)/1000),5)</f>
        <v>1.42221</v>
      </c>
      <c r="H316" s="91">
        <f t="shared" si="183"/>
        <v>1.4626600000000001</v>
      </c>
      <c r="I316" s="91">
        <f t="shared" si="183"/>
        <v>1.49173</v>
      </c>
      <c r="J316" s="91">
        <f t="shared" si="183"/>
        <v>1.49017</v>
      </c>
      <c r="K316" s="91">
        <f t="shared" si="183"/>
        <v>1.5776399999999999</v>
      </c>
      <c r="L316" s="91">
        <f t="shared" si="183"/>
        <v>1.7108099999999999</v>
      </c>
      <c r="M316" s="91">
        <f t="shared" si="183"/>
        <v>1.89131</v>
      </c>
      <c r="N316" s="91">
        <f t="shared" si="183"/>
        <v>1.9595899999999999</v>
      </c>
      <c r="O316" s="91">
        <f t="shared" si="183"/>
        <v>1.98444</v>
      </c>
      <c r="P316" s="91">
        <f t="shared" si="183"/>
        <v>1.98407</v>
      </c>
      <c r="Q316" s="91">
        <f t="shared" si="183"/>
        <v>1.98519</v>
      </c>
      <c r="R316" s="91">
        <f t="shared" si="183"/>
        <v>1.96618</v>
      </c>
      <c r="S316" s="91">
        <f t="shared" si="183"/>
        <v>1.9603699999999999</v>
      </c>
      <c r="T316" s="91">
        <f t="shared" si="183"/>
        <v>2.0078</v>
      </c>
      <c r="U316" s="91">
        <f t="shared" si="183"/>
        <v>2.07938</v>
      </c>
      <c r="V316" s="91">
        <f t="shared" si="183"/>
        <v>2.0401799999999999</v>
      </c>
      <c r="W316" s="91">
        <f t="shared" si="183"/>
        <v>2.0173100000000002</v>
      </c>
      <c r="X316" s="91">
        <f t="shared" si="183"/>
        <v>2.0122200000000001</v>
      </c>
      <c r="Y316" s="91">
        <f t="shared" si="183"/>
        <v>1.94974</v>
      </c>
      <c r="Z316" s="91">
        <f t="shared" si="183"/>
        <v>1.7334700000000001</v>
      </c>
      <c r="AA316" s="91">
        <f t="shared" si="183"/>
        <v>1.64066</v>
      </c>
    </row>
    <row r="317" spans="1:27" ht="12.75" customHeight="1" outlineLevel="1" x14ac:dyDescent="0.2">
      <c r="A317" s="99" t="s">
        <v>1339</v>
      </c>
      <c r="B317" s="63" t="s">
        <v>238</v>
      </c>
      <c r="C317" s="43" t="s">
        <v>79</v>
      </c>
      <c r="D317" s="44">
        <v>1174.69</v>
      </c>
      <c r="E317" s="44">
        <v>1123.0899999999999</v>
      </c>
      <c r="F317" s="44">
        <v>1058.6600000000001</v>
      </c>
      <c r="G317" s="44">
        <v>975.05</v>
      </c>
      <c r="H317" s="44">
        <v>1015.5</v>
      </c>
      <c r="I317" s="44">
        <v>1044.57</v>
      </c>
      <c r="J317" s="44">
        <v>1043.01</v>
      </c>
      <c r="K317" s="44">
        <v>1130.48</v>
      </c>
      <c r="L317" s="44">
        <v>1263.6500000000001</v>
      </c>
      <c r="M317" s="44">
        <v>1444.15</v>
      </c>
      <c r="N317" s="44">
        <v>1512.43</v>
      </c>
      <c r="O317" s="44">
        <v>1537.28</v>
      </c>
      <c r="P317" s="44">
        <v>1536.91</v>
      </c>
      <c r="Q317" s="44">
        <v>1538.03</v>
      </c>
      <c r="R317" s="44">
        <v>1519.02</v>
      </c>
      <c r="S317" s="44">
        <v>1513.21</v>
      </c>
      <c r="T317" s="44">
        <v>1560.64</v>
      </c>
      <c r="U317" s="44">
        <v>1632.22</v>
      </c>
      <c r="V317" s="44">
        <v>1593.02</v>
      </c>
      <c r="W317" s="44">
        <v>1570.15</v>
      </c>
      <c r="X317" s="44">
        <v>1565.06</v>
      </c>
      <c r="Y317" s="44">
        <v>1502.58</v>
      </c>
      <c r="Z317" s="44">
        <v>1286.31</v>
      </c>
      <c r="AA317" s="44">
        <v>1193.5</v>
      </c>
    </row>
    <row r="318" spans="1:27" ht="12.75" customHeight="1" outlineLevel="1" x14ac:dyDescent="0.2">
      <c r="A318" s="99" t="s">
        <v>1340</v>
      </c>
      <c r="B318" s="63" t="s">
        <v>90</v>
      </c>
      <c r="C318" s="43" t="s">
        <v>79</v>
      </c>
      <c r="D318" s="44">
        <f>$D$168</f>
        <v>113.12</v>
      </c>
      <c r="E318" s="44">
        <f>$D$168</f>
        <v>113.12</v>
      </c>
      <c r="F318" s="44">
        <f t="shared" ref="F318:AA318" si="184">$D$168</f>
        <v>113.12</v>
      </c>
      <c r="G318" s="44">
        <f t="shared" si="184"/>
        <v>113.12</v>
      </c>
      <c r="H318" s="44">
        <f t="shared" si="184"/>
        <v>113.12</v>
      </c>
      <c r="I318" s="44">
        <f t="shared" si="184"/>
        <v>113.12</v>
      </c>
      <c r="J318" s="44">
        <f t="shared" si="184"/>
        <v>113.12</v>
      </c>
      <c r="K318" s="44">
        <f t="shared" si="184"/>
        <v>113.12</v>
      </c>
      <c r="L318" s="44">
        <f t="shared" si="184"/>
        <v>113.12</v>
      </c>
      <c r="M318" s="44">
        <f t="shared" si="184"/>
        <v>113.12</v>
      </c>
      <c r="N318" s="44">
        <f t="shared" si="184"/>
        <v>113.12</v>
      </c>
      <c r="O318" s="44">
        <f t="shared" si="184"/>
        <v>113.12</v>
      </c>
      <c r="P318" s="44">
        <f t="shared" si="184"/>
        <v>113.12</v>
      </c>
      <c r="Q318" s="44">
        <f t="shared" si="184"/>
        <v>113.12</v>
      </c>
      <c r="R318" s="44">
        <f t="shared" si="184"/>
        <v>113.12</v>
      </c>
      <c r="S318" s="44">
        <f t="shared" si="184"/>
        <v>113.12</v>
      </c>
      <c r="T318" s="44">
        <f t="shared" si="184"/>
        <v>113.12</v>
      </c>
      <c r="U318" s="44">
        <f t="shared" si="184"/>
        <v>113.12</v>
      </c>
      <c r="V318" s="44">
        <f t="shared" si="184"/>
        <v>113.12</v>
      </c>
      <c r="W318" s="44">
        <f t="shared" si="184"/>
        <v>113.12</v>
      </c>
      <c r="X318" s="44">
        <f t="shared" si="184"/>
        <v>113.12</v>
      </c>
      <c r="Y318" s="44">
        <f t="shared" si="184"/>
        <v>113.12</v>
      </c>
      <c r="Z318" s="44">
        <f t="shared" si="184"/>
        <v>113.12</v>
      </c>
      <c r="AA318" s="44">
        <f t="shared" si="184"/>
        <v>113.12</v>
      </c>
    </row>
    <row r="319" spans="1:27" ht="12.75" customHeight="1" outlineLevel="1" x14ac:dyDescent="0.2">
      <c r="A319" s="99" t="s">
        <v>1341</v>
      </c>
      <c r="B319" s="63" t="s">
        <v>83</v>
      </c>
      <c r="C319" s="43" t="s">
        <v>79</v>
      </c>
      <c r="D319" s="44">
        <v>3.35</v>
      </c>
      <c r="E319" s="44">
        <v>3.35</v>
      </c>
      <c r="F319" s="44">
        <v>3.35</v>
      </c>
      <c r="G319" s="44">
        <v>3.35</v>
      </c>
      <c r="H319" s="44">
        <v>3.35</v>
      </c>
      <c r="I319" s="44">
        <v>3.35</v>
      </c>
      <c r="J319" s="44">
        <v>3.35</v>
      </c>
      <c r="K319" s="44">
        <v>3.35</v>
      </c>
      <c r="L319" s="44">
        <v>3.35</v>
      </c>
      <c r="M319" s="44">
        <v>3.35</v>
      </c>
      <c r="N319" s="44">
        <v>3.35</v>
      </c>
      <c r="O319" s="44">
        <v>3.35</v>
      </c>
      <c r="P319" s="44">
        <v>3.35</v>
      </c>
      <c r="Q319" s="44">
        <v>3.35</v>
      </c>
      <c r="R319" s="44">
        <v>3.35</v>
      </c>
      <c r="S319" s="44">
        <v>3.35</v>
      </c>
      <c r="T319" s="44">
        <v>3.35</v>
      </c>
      <c r="U319" s="44">
        <v>3.35</v>
      </c>
      <c r="V319" s="44">
        <v>3.35</v>
      </c>
      <c r="W319" s="44">
        <v>3.35</v>
      </c>
      <c r="X319" s="44">
        <v>3.35</v>
      </c>
      <c r="Y319" s="44">
        <v>3.35</v>
      </c>
      <c r="Z319" s="44">
        <v>3.35</v>
      </c>
      <c r="AA319" s="44">
        <v>3.35</v>
      </c>
    </row>
    <row r="320" spans="1:27" ht="12.75" customHeight="1" outlineLevel="1" x14ac:dyDescent="0.2">
      <c r="A320" s="99" t="s">
        <v>1342</v>
      </c>
      <c r="B320" s="63" t="s">
        <v>81</v>
      </c>
      <c r="C320" s="43" t="s">
        <v>79</v>
      </c>
      <c r="D320" s="44">
        <f>$D$11</f>
        <v>330.69</v>
      </c>
      <c r="E320" s="44">
        <f t="shared" ref="E320:AA320" si="185">$D$11</f>
        <v>330.69</v>
      </c>
      <c r="F320" s="44">
        <f t="shared" si="185"/>
        <v>330.69</v>
      </c>
      <c r="G320" s="44">
        <f t="shared" si="185"/>
        <v>330.69</v>
      </c>
      <c r="H320" s="44">
        <f t="shared" si="185"/>
        <v>330.69</v>
      </c>
      <c r="I320" s="44">
        <f t="shared" si="185"/>
        <v>330.69</v>
      </c>
      <c r="J320" s="44">
        <f t="shared" si="185"/>
        <v>330.69</v>
      </c>
      <c r="K320" s="44">
        <f t="shared" si="185"/>
        <v>330.69</v>
      </c>
      <c r="L320" s="44">
        <f t="shared" si="185"/>
        <v>330.69</v>
      </c>
      <c r="M320" s="44">
        <f t="shared" si="185"/>
        <v>330.69</v>
      </c>
      <c r="N320" s="44">
        <f t="shared" si="185"/>
        <v>330.69</v>
      </c>
      <c r="O320" s="44">
        <f t="shared" si="185"/>
        <v>330.69</v>
      </c>
      <c r="P320" s="44">
        <f t="shared" si="185"/>
        <v>330.69</v>
      </c>
      <c r="Q320" s="44">
        <f t="shared" si="185"/>
        <v>330.69</v>
      </c>
      <c r="R320" s="44">
        <f t="shared" si="185"/>
        <v>330.69</v>
      </c>
      <c r="S320" s="44">
        <f t="shared" si="185"/>
        <v>330.69</v>
      </c>
      <c r="T320" s="44">
        <f t="shared" si="185"/>
        <v>330.69</v>
      </c>
      <c r="U320" s="44">
        <f t="shared" si="185"/>
        <v>330.69</v>
      </c>
      <c r="V320" s="44">
        <f t="shared" si="185"/>
        <v>330.69</v>
      </c>
      <c r="W320" s="44">
        <f t="shared" si="185"/>
        <v>330.69</v>
      </c>
      <c r="X320" s="44">
        <f t="shared" si="185"/>
        <v>330.69</v>
      </c>
      <c r="Y320" s="44">
        <f t="shared" si="185"/>
        <v>330.69</v>
      </c>
      <c r="Z320" s="44">
        <f t="shared" si="185"/>
        <v>330.69</v>
      </c>
      <c r="AA320" s="44">
        <f t="shared" si="185"/>
        <v>330.69</v>
      </c>
    </row>
    <row r="321" spans="1:27" ht="12.75" customHeight="1" x14ac:dyDescent="0.2">
      <c r="A321" s="100"/>
      <c r="B321" s="101" t="s">
        <v>392</v>
      </c>
      <c r="C321" s="102"/>
      <c r="D321" s="103"/>
      <c r="E321" s="103"/>
      <c r="F321" s="103"/>
      <c r="G321" s="103"/>
      <c r="I321" s="39"/>
    </row>
    <row r="322" spans="1:27" ht="12.75" customHeight="1" x14ac:dyDescent="0.2">
      <c r="A322" s="100"/>
      <c r="B322" s="101" t="s">
        <v>392</v>
      </c>
      <c r="C322" s="102"/>
      <c r="D322" s="103"/>
      <c r="E322" s="103"/>
      <c r="F322" s="103"/>
      <c r="G322" s="103"/>
      <c r="I322" s="39"/>
    </row>
    <row r="323" spans="1:27" ht="12.75" customHeight="1" x14ac:dyDescent="0.2">
      <c r="A323" s="175" t="s">
        <v>549</v>
      </c>
      <c r="B323" s="176"/>
      <c r="C323" s="176"/>
      <c r="D323" s="176"/>
      <c r="E323" s="176"/>
      <c r="F323" s="176"/>
      <c r="G323" s="176"/>
      <c r="H323" s="176"/>
      <c r="I323" s="176"/>
      <c r="J323" s="176"/>
      <c r="K323" s="176"/>
      <c r="L323" s="176"/>
      <c r="M323" s="176"/>
      <c r="N323" s="176"/>
      <c r="O323" s="176"/>
      <c r="P323" s="176"/>
      <c r="Q323" s="176"/>
      <c r="R323" s="176"/>
      <c r="S323" s="176"/>
      <c r="T323" s="176"/>
      <c r="U323" s="176"/>
      <c r="V323" s="176"/>
      <c r="W323" s="176"/>
      <c r="X323" s="176"/>
      <c r="Y323" s="176"/>
      <c r="Z323" s="176"/>
      <c r="AA323" s="177"/>
    </row>
    <row r="324" spans="1:27" ht="25.5" x14ac:dyDescent="0.2">
      <c r="A324" s="26" t="s">
        <v>64</v>
      </c>
      <c r="B324" s="27" t="s">
        <v>210</v>
      </c>
      <c r="C324" s="26" t="s">
        <v>211</v>
      </c>
      <c r="D324" s="27" t="s">
        <v>212</v>
      </c>
      <c r="E324" s="27" t="s">
        <v>213</v>
      </c>
      <c r="F324" s="27" t="s">
        <v>214</v>
      </c>
      <c r="G324" s="27" t="s">
        <v>215</v>
      </c>
      <c r="H324" s="27" t="s">
        <v>216</v>
      </c>
      <c r="I324" s="27" t="s">
        <v>217</v>
      </c>
      <c r="J324" s="27" t="s">
        <v>218</v>
      </c>
      <c r="K324" s="27" t="s">
        <v>219</v>
      </c>
      <c r="L324" s="27" t="s">
        <v>220</v>
      </c>
      <c r="M324" s="27" t="s">
        <v>221</v>
      </c>
      <c r="N324" s="27" t="s">
        <v>222</v>
      </c>
      <c r="O324" s="27" t="s">
        <v>223</v>
      </c>
      <c r="P324" s="27" t="s">
        <v>224</v>
      </c>
      <c r="Q324" s="27" t="s">
        <v>225</v>
      </c>
      <c r="R324" s="27" t="s">
        <v>226</v>
      </c>
      <c r="S324" s="27" t="s">
        <v>227</v>
      </c>
      <c r="T324" s="27" t="s">
        <v>228</v>
      </c>
      <c r="U324" s="27" t="s">
        <v>229</v>
      </c>
      <c r="V324" s="27" t="s">
        <v>230</v>
      </c>
      <c r="W324" s="27" t="s">
        <v>231</v>
      </c>
      <c r="X324" s="27" t="s">
        <v>232</v>
      </c>
      <c r="Y324" s="27" t="s">
        <v>233</v>
      </c>
      <c r="Z324" s="27" t="s">
        <v>234</v>
      </c>
      <c r="AA324" s="27" t="s">
        <v>235</v>
      </c>
    </row>
    <row r="325" spans="1:27" ht="12.75" customHeight="1" x14ac:dyDescent="0.2">
      <c r="A325" s="98" t="s">
        <v>1343</v>
      </c>
      <c r="B325" s="28" t="str">
        <f>"01"&amp;"."&amp;$B$663&amp;"."&amp;$B$664</f>
        <v>01.12.2023</v>
      </c>
      <c r="C325" s="90" t="s">
        <v>76</v>
      </c>
      <c r="D325" s="91">
        <f>ROUND(((D326+D327+D329+D328)/1000),5)</f>
        <v>1.8146199999999999</v>
      </c>
      <c r="E325" s="91">
        <f>ROUND(((E326+E327+E329+E328)/1000),5)</f>
        <v>1.72702</v>
      </c>
      <c r="F325" s="91">
        <f>ROUND(((F326+F327+F329+F328)/1000),5)</f>
        <v>1.68448</v>
      </c>
      <c r="G325" s="91">
        <f t="shared" ref="G325:AA325" si="186">ROUND(((G326+G327+G329+G328)/1000),5)</f>
        <v>1.66578</v>
      </c>
      <c r="H325" s="91">
        <f t="shared" si="186"/>
        <v>1.7219800000000001</v>
      </c>
      <c r="I325" s="91">
        <f t="shared" si="186"/>
        <v>1.85301</v>
      </c>
      <c r="J325" s="91">
        <f t="shared" si="186"/>
        <v>2.0294300000000001</v>
      </c>
      <c r="K325" s="91">
        <f t="shared" si="186"/>
        <v>2.2806999999999999</v>
      </c>
      <c r="L325" s="91">
        <f t="shared" si="186"/>
        <v>2.44089</v>
      </c>
      <c r="M325" s="91">
        <f t="shared" si="186"/>
        <v>2.5484399999999998</v>
      </c>
      <c r="N325" s="91">
        <f t="shared" si="186"/>
        <v>2.58717</v>
      </c>
      <c r="O325" s="91">
        <f t="shared" si="186"/>
        <v>2.66181</v>
      </c>
      <c r="P325" s="91">
        <f t="shared" si="186"/>
        <v>2.6289899999999999</v>
      </c>
      <c r="Q325" s="91">
        <f t="shared" si="186"/>
        <v>2.6595399999999998</v>
      </c>
      <c r="R325" s="91">
        <f t="shared" si="186"/>
        <v>2.6406000000000001</v>
      </c>
      <c r="S325" s="91">
        <f t="shared" si="186"/>
        <v>2.6737099999999998</v>
      </c>
      <c r="T325" s="91">
        <f t="shared" si="186"/>
        <v>2.58684</v>
      </c>
      <c r="U325" s="91">
        <f t="shared" si="186"/>
        <v>2.5892300000000001</v>
      </c>
      <c r="V325" s="91">
        <f t="shared" si="186"/>
        <v>2.58494</v>
      </c>
      <c r="W325" s="91">
        <f t="shared" si="186"/>
        <v>2.5060099999999998</v>
      </c>
      <c r="X325" s="91">
        <f t="shared" si="186"/>
        <v>2.43872</v>
      </c>
      <c r="Y325" s="91">
        <f t="shared" si="186"/>
        <v>2.3146599999999999</v>
      </c>
      <c r="Z325" s="91">
        <f t="shared" si="186"/>
        <v>2.1110199999999999</v>
      </c>
      <c r="AA325" s="91">
        <f t="shared" si="186"/>
        <v>1.9738599999999999</v>
      </c>
    </row>
    <row r="326" spans="1:27" ht="12.75" customHeight="1" outlineLevel="1" x14ac:dyDescent="0.2">
      <c r="A326" s="99" t="s">
        <v>1344</v>
      </c>
      <c r="B326" s="63" t="s">
        <v>238</v>
      </c>
      <c r="C326" s="43" t="s">
        <v>79</v>
      </c>
      <c r="D326" s="44">
        <v>1263.55</v>
      </c>
      <c r="E326" s="44">
        <v>1175.95</v>
      </c>
      <c r="F326" s="44">
        <v>1133.4100000000001</v>
      </c>
      <c r="G326" s="44">
        <v>1114.71</v>
      </c>
      <c r="H326" s="44">
        <v>1170.9100000000001</v>
      </c>
      <c r="I326" s="44">
        <v>1301.94</v>
      </c>
      <c r="J326" s="44">
        <v>1478.36</v>
      </c>
      <c r="K326" s="44">
        <v>1729.63</v>
      </c>
      <c r="L326" s="44">
        <v>1889.82</v>
      </c>
      <c r="M326" s="44">
        <v>1997.37</v>
      </c>
      <c r="N326" s="44">
        <v>2036.1</v>
      </c>
      <c r="O326" s="44">
        <v>2110.7399999999998</v>
      </c>
      <c r="P326" s="44">
        <v>2077.92</v>
      </c>
      <c r="Q326" s="44">
        <v>2108.4699999999998</v>
      </c>
      <c r="R326" s="44">
        <v>2089.5300000000002</v>
      </c>
      <c r="S326" s="44">
        <v>2122.64</v>
      </c>
      <c r="T326" s="44">
        <v>2035.77</v>
      </c>
      <c r="U326" s="44">
        <v>2038.16</v>
      </c>
      <c r="V326" s="44">
        <v>2033.87</v>
      </c>
      <c r="W326" s="44">
        <v>1954.94</v>
      </c>
      <c r="X326" s="44">
        <v>1887.65</v>
      </c>
      <c r="Y326" s="44">
        <v>1763.59</v>
      </c>
      <c r="Z326" s="44">
        <v>1559.95</v>
      </c>
      <c r="AA326" s="44">
        <v>1422.79</v>
      </c>
    </row>
    <row r="327" spans="1:27" ht="12.75" customHeight="1" outlineLevel="1" x14ac:dyDescent="0.2">
      <c r="A327" s="99" t="s">
        <v>1345</v>
      </c>
      <c r="B327" s="63" t="s">
        <v>90</v>
      </c>
      <c r="C327" s="43" t="s">
        <v>79</v>
      </c>
      <c r="D327" s="44">
        <v>217.03</v>
      </c>
      <c r="E327" s="44">
        <f>$D$327</f>
        <v>217.03</v>
      </c>
      <c r="F327" s="44">
        <f t="shared" ref="F327:AA327" si="187">$D$327</f>
        <v>217.03</v>
      </c>
      <c r="G327" s="44">
        <f t="shared" si="187"/>
        <v>217.03</v>
      </c>
      <c r="H327" s="44">
        <f t="shared" si="187"/>
        <v>217.03</v>
      </c>
      <c r="I327" s="44">
        <f t="shared" si="187"/>
        <v>217.03</v>
      </c>
      <c r="J327" s="44">
        <f t="shared" si="187"/>
        <v>217.03</v>
      </c>
      <c r="K327" s="44">
        <f t="shared" si="187"/>
        <v>217.03</v>
      </c>
      <c r="L327" s="44">
        <f t="shared" si="187"/>
        <v>217.03</v>
      </c>
      <c r="M327" s="44">
        <f t="shared" si="187"/>
        <v>217.03</v>
      </c>
      <c r="N327" s="44">
        <f t="shared" si="187"/>
        <v>217.03</v>
      </c>
      <c r="O327" s="44">
        <f t="shared" si="187"/>
        <v>217.03</v>
      </c>
      <c r="P327" s="44">
        <f t="shared" si="187"/>
        <v>217.03</v>
      </c>
      <c r="Q327" s="44">
        <f t="shared" si="187"/>
        <v>217.03</v>
      </c>
      <c r="R327" s="44">
        <f t="shared" si="187"/>
        <v>217.03</v>
      </c>
      <c r="S327" s="44">
        <f t="shared" si="187"/>
        <v>217.03</v>
      </c>
      <c r="T327" s="44">
        <f t="shared" si="187"/>
        <v>217.03</v>
      </c>
      <c r="U327" s="44">
        <f t="shared" si="187"/>
        <v>217.03</v>
      </c>
      <c r="V327" s="44">
        <f t="shared" si="187"/>
        <v>217.03</v>
      </c>
      <c r="W327" s="44">
        <f t="shared" si="187"/>
        <v>217.03</v>
      </c>
      <c r="X327" s="44">
        <f t="shared" si="187"/>
        <v>217.03</v>
      </c>
      <c r="Y327" s="44">
        <f t="shared" si="187"/>
        <v>217.03</v>
      </c>
      <c r="Z327" s="44">
        <f t="shared" si="187"/>
        <v>217.03</v>
      </c>
      <c r="AA327" s="44">
        <f t="shared" si="187"/>
        <v>217.03</v>
      </c>
    </row>
    <row r="328" spans="1:27" ht="12.75" customHeight="1" outlineLevel="1" x14ac:dyDescent="0.2">
      <c r="A328" s="99" t="s">
        <v>1346</v>
      </c>
      <c r="B328" s="63" t="s">
        <v>83</v>
      </c>
      <c r="C328" s="43" t="s">
        <v>79</v>
      </c>
      <c r="D328" s="44">
        <v>3.35</v>
      </c>
      <c r="E328" s="44">
        <v>3.35</v>
      </c>
      <c r="F328" s="44">
        <v>3.35</v>
      </c>
      <c r="G328" s="44">
        <v>3.35</v>
      </c>
      <c r="H328" s="44">
        <v>3.35</v>
      </c>
      <c r="I328" s="44">
        <v>3.35</v>
      </c>
      <c r="J328" s="44">
        <v>3.35</v>
      </c>
      <c r="K328" s="44">
        <v>3.35</v>
      </c>
      <c r="L328" s="44">
        <v>3.35</v>
      </c>
      <c r="M328" s="44">
        <v>3.35</v>
      </c>
      <c r="N328" s="44">
        <v>3.35</v>
      </c>
      <c r="O328" s="44">
        <v>3.35</v>
      </c>
      <c r="P328" s="44">
        <v>3.35</v>
      </c>
      <c r="Q328" s="44">
        <v>3.35</v>
      </c>
      <c r="R328" s="44">
        <v>3.35</v>
      </c>
      <c r="S328" s="44">
        <v>3.35</v>
      </c>
      <c r="T328" s="44">
        <v>3.35</v>
      </c>
      <c r="U328" s="44">
        <v>3.35</v>
      </c>
      <c r="V328" s="44">
        <v>3.35</v>
      </c>
      <c r="W328" s="44">
        <v>3.35</v>
      </c>
      <c r="X328" s="44">
        <v>3.35</v>
      </c>
      <c r="Y328" s="44">
        <v>3.35</v>
      </c>
      <c r="Z328" s="44">
        <v>3.35</v>
      </c>
      <c r="AA328" s="44">
        <v>3.35</v>
      </c>
    </row>
    <row r="329" spans="1:27" ht="12.75" customHeight="1" outlineLevel="1" x14ac:dyDescent="0.2">
      <c r="A329" s="99" t="s">
        <v>1347</v>
      </c>
      <c r="B329" s="63" t="s">
        <v>81</v>
      </c>
      <c r="C329" s="43" t="s">
        <v>79</v>
      </c>
      <c r="D329" s="44">
        <f>$D$11</f>
        <v>330.69</v>
      </c>
      <c r="E329" s="44">
        <f t="shared" ref="E329:AA329" si="188">$D$11</f>
        <v>330.69</v>
      </c>
      <c r="F329" s="44">
        <f t="shared" si="188"/>
        <v>330.69</v>
      </c>
      <c r="G329" s="44">
        <f t="shared" si="188"/>
        <v>330.69</v>
      </c>
      <c r="H329" s="44">
        <f t="shared" si="188"/>
        <v>330.69</v>
      </c>
      <c r="I329" s="44">
        <f t="shared" si="188"/>
        <v>330.69</v>
      </c>
      <c r="J329" s="44">
        <f t="shared" si="188"/>
        <v>330.69</v>
      </c>
      <c r="K329" s="44">
        <f t="shared" si="188"/>
        <v>330.69</v>
      </c>
      <c r="L329" s="44">
        <f t="shared" si="188"/>
        <v>330.69</v>
      </c>
      <c r="M329" s="44">
        <f t="shared" si="188"/>
        <v>330.69</v>
      </c>
      <c r="N329" s="44">
        <f t="shared" si="188"/>
        <v>330.69</v>
      </c>
      <c r="O329" s="44">
        <f t="shared" si="188"/>
        <v>330.69</v>
      </c>
      <c r="P329" s="44">
        <f t="shared" si="188"/>
        <v>330.69</v>
      </c>
      <c r="Q329" s="44">
        <f t="shared" si="188"/>
        <v>330.69</v>
      </c>
      <c r="R329" s="44">
        <f t="shared" si="188"/>
        <v>330.69</v>
      </c>
      <c r="S329" s="44">
        <f t="shared" si="188"/>
        <v>330.69</v>
      </c>
      <c r="T329" s="44">
        <f t="shared" si="188"/>
        <v>330.69</v>
      </c>
      <c r="U329" s="44">
        <f t="shared" si="188"/>
        <v>330.69</v>
      </c>
      <c r="V329" s="44">
        <f t="shared" si="188"/>
        <v>330.69</v>
      </c>
      <c r="W329" s="44">
        <f t="shared" si="188"/>
        <v>330.69</v>
      </c>
      <c r="X329" s="44">
        <f t="shared" si="188"/>
        <v>330.69</v>
      </c>
      <c r="Y329" s="44">
        <f t="shared" si="188"/>
        <v>330.69</v>
      </c>
      <c r="Z329" s="44">
        <f t="shared" si="188"/>
        <v>330.69</v>
      </c>
      <c r="AA329" s="44">
        <f t="shared" si="188"/>
        <v>330.69</v>
      </c>
    </row>
    <row r="330" spans="1:27" ht="12.75" customHeight="1" x14ac:dyDescent="0.2">
      <c r="A330" s="98" t="s">
        <v>1348</v>
      </c>
      <c r="B330" s="28" t="str">
        <f>"02"&amp;"."&amp;$B$663&amp;"."&amp;$B$664</f>
        <v>02.12.2023</v>
      </c>
      <c r="C330" s="90" t="s">
        <v>76</v>
      </c>
      <c r="D330" s="91">
        <f>ROUND(((D331+D332+D334+D333)/1000),5)</f>
        <v>1.79772</v>
      </c>
      <c r="E330" s="91">
        <f>ROUND(((E331+E332+E334+E333)/1000),5)</f>
        <v>1.7090399999999999</v>
      </c>
      <c r="F330" s="91">
        <f>ROUND(((F331+F332+F334+F333)/1000),5)</f>
        <v>1.6602600000000001</v>
      </c>
      <c r="G330" s="91">
        <f t="shared" ref="G330:AA330" si="189">ROUND(((G331+G332+G334+G333)/1000),5)</f>
        <v>1.6470400000000001</v>
      </c>
      <c r="H330" s="91">
        <f t="shared" si="189"/>
        <v>1.6593</v>
      </c>
      <c r="I330" s="91">
        <f t="shared" si="189"/>
        <v>1.7713699999999999</v>
      </c>
      <c r="J330" s="91">
        <f t="shared" si="189"/>
        <v>1.8463099999999999</v>
      </c>
      <c r="K330" s="91">
        <f t="shared" si="189"/>
        <v>2.01159</v>
      </c>
      <c r="L330" s="91">
        <f t="shared" si="189"/>
        <v>2.24011</v>
      </c>
      <c r="M330" s="91">
        <f t="shared" si="189"/>
        <v>2.3817300000000001</v>
      </c>
      <c r="N330" s="91">
        <f t="shared" si="189"/>
        <v>2.4635699999999998</v>
      </c>
      <c r="O330" s="91">
        <f t="shared" si="189"/>
        <v>2.4971399999999999</v>
      </c>
      <c r="P330" s="91">
        <f t="shared" si="189"/>
        <v>2.5046300000000001</v>
      </c>
      <c r="Q330" s="91">
        <f t="shared" si="189"/>
        <v>2.5025599999999999</v>
      </c>
      <c r="R330" s="91">
        <f t="shared" si="189"/>
        <v>2.4555899999999999</v>
      </c>
      <c r="S330" s="91">
        <f t="shared" si="189"/>
        <v>2.423</v>
      </c>
      <c r="T330" s="91">
        <f t="shared" si="189"/>
        <v>2.50318</v>
      </c>
      <c r="U330" s="91">
        <f t="shared" si="189"/>
        <v>2.5264899999999999</v>
      </c>
      <c r="V330" s="91">
        <f t="shared" si="189"/>
        <v>2.5073300000000001</v>
      </c>
      <c r="W330" s="91">
        <f t="shared" si="189"/>
        <v>2.4451000000000001</v>
      </c>
      <c r="X330" s="91">
        <f t="shared" si="189"/>
        <v>2.3638599999999999</v>
      </c>
      <c r="Y330" s="91">
        <f t="shared" si="189"/>
        <v>2.2614700000000001</v>
      </c>
      <c r="Z330" s="91">
        <f t="shared" si="189"/>
        <v>2.0573899999999998</v>
      </c>
      <c r="AA330" s="91">
        <f t="shared" si="189"/>
        <v>1.9224300000000001</v>
      </c>
    </row>
    <row r="331" spans="1:27" ht="12.75" customHeight="1" outlineLevel="1" x14ac:dyDescent="0.2">
      <c r="A331" s="99" t="s">
        <v>1349</v>
      </c>
      <c r="B331" s="63" t="s">
        <v>238</v>
      </c>
      <c r="C331" s="43" t="s">
        <v>79</v>
      </c>
      <c r="D331" s="44">
        <v>1246.6500000000001</v>
      </c>
      <c r="E331" s="44">
        <v>1157.97</v>
      </c>
      <c r="F331" s="44">
        <v>1109.19</v>
      </c>
      <c r="G331" s="44">
        <v>1095.97</v>
      </c>
      <c r="H331" s="44">
        <v>1108.23</v>
      </c>
      <c r="I331" s="44">
        <v>1220.3</v>
      </c>
      <c r="J331" s="44">
        <v>1295.24</v>
      </c>
      <c r="K331" s="44">
        <v>1460.52</v>
      </c>
      <c r="L331" s="44">
        <v>1689.04</v>
      </c>
      <c r="M331" s="44">
        <v>1830.66</v>
      </c>
      <c r="N331" s="44">
        <v>1912.5</v>
      </c>
      <c r="O331" s="44">
        <v>1946.07</v>
      </c>
      <c r="P331" s="44">
        <v>1953.56</v>
      </c>
      <c r="Q331" s="44">
        <v>1951.49</v>
      </c>
      <c r="R331" s="44">
        <v>1904.52</v>
      </c>
      <c r="S331" s="44">
        <v>1871.93</v>
      </c>
      <c r="T331" s="44">
        <v>1952.11</v>
      </c>
      <c r="U331" s="44">
        <v>1975.42</v>
      </c>
      <c r="V331" s="44">
        <v>1956.26</v>
      </c>
      <c r="W331" s="44">
        <v>1894.03</v>
      </c>
      <c r="X331" s="44">
        <v>1812.79</v>
      </c>
      <c r="Y331" s="44">
        <v>1710.4</v>
      </c>
      <c r="Z331" s="44">
        <v>1506.32</v>
      </c>
      <c r="AA331" s="44">
        <v>1371.36</v>
      </c>
    </row>
    <row r="332" spans="1:27" ht="12.75" customHeight="1" outlineLevel="1" x14ac:dyDescent="0.2">
      <c r="A332" s="99" t="s">
        <v>1350</v>
      </c>
      <c r="B332" s="63" t="s">
        <v>90</v>
      </c>
      <c r="C332" s="43" t="s">
        <v>79</v>
      </c>
      <c r="D332" s="44">
        <f>$D$327</f>
        <v>217.03</v>
      </c>
      <c r="E332" s="44">
        <f t="shared" ref="E332:AA332" si="190">$D$327</f>
        <v>217.03</v>
      </c>
      <c r="F332" s="44">
        <f t="shared" si="190"/>
        <v>217.03</v>
      </c>
      <c r="G332" s="44">
        <f t="shared" si="190"/>
        <v>217.03</v>
      </c>
      <c r="H332" s="44">
        <f t="shared" si="190"/>
        <v>217.03</v>
      </c>
      <c r="I332" s="44">
        <f t="shared" si="190"/>
        <v>217.03</v>
      </c>
      <c r="J332" s="44">
        <f t="shared" si="190"/>
        <v>217.03</v>
      </c>
      <c r="K332" s="44">
        <f t="shared" si="190"/>
        <v>217.03</v>
      </c>
      <c r="L332" s="44">
        <f t="shared" si="190"/>
        <v>217.03</v>
      </c>
      <c r="M332" s="44">
        <f t="shared" si="190"/>
        <v>217.03</v>
      </c>
      <c r="N332" s="44">
        <f t="shared" si="190"/>
        <v>217.03</v>
      </c>
      <c r="O332" s="44">
        <f t="shared" si="190"/>
        <v>217.03</v>
      </c>
      <c r="P332" s="44">
        <f t="shared" si="190"/>
        <v>217.03</v>
      </c>
      <c r="Q332" s="44">
        <f t="shared" si="190"/>
        <v>217.03</v>
      </c>
      <c r="R332" s="44">
        <f t="shared" si="190"/>
        <v>217.03</v>
      </c>
      <c r="S332" s="44">
        <f t="shared" si="190"/>
        <v>217.03</v>
      </c>
      <c r="T332" s="44">
        <f t="shared" si="190"/>
        <v>217.03</v>
      </c>
      <c r="U332" s="44">
        <f t="shared" si="190"/>
        <v>217.03</v>
      </c>
      <c r="V332" s="44">
        <f t="shared" si="190"/>
        <v>217.03</v>
      </c>
      <c r="W332" s="44">
        <f t="shared" si="190"/>
        <v>217.03</v>
      </c>
      <c r="X332" s="44">
        <f t="shared" si="190"/>
        <v>217.03</v>
      </c>
      <c r="Y332" s="44">
        <f t="shared" si="190"/>
        <v>217.03</v>
      </c>
      <c r="Z332" s="44">
        <f t="shared" si="190"/>
        <v>217.03</v>
      </c>
      <c r="AA332" s="44">
        <f t="shared" si="190"/>
        <v>217.03</v>
      </c>
    </row>
    <row r="333" spans="1:27" ht="12.75" customHeight="1" outlineLevel="1" x14ac:dyDescent="0.2">
      <c r="A333" s="99" t="s">
        <v>1351</v>
      </c>
      <c r="B333" s="63" t="s">
        <v>83</v>
      </c>
      <c r="C333" s="43" t="s">
        <v>79</v>
      </c>
      <c r="D333" s="44">
        <v>3.35</v>
      </c>
      <c r="E333" s="44">
        <v>3.35</v>
      </c>
      <c r="F333" s="44">
        <v>3.35</v>
      </c>
      <c r="G333" s="44">
        <v>3.35</v>
      </c>
      <c r="H333" s="44">
        <v>3.35</v>
      </c>
      <c r="I333" s="44">
        <v>3.35</v>
      </c>
      <c r="J333" s="44">
        <v>3.35</v>
      </c>
      <c r="K333" s="44">
        <v>3.35</v>
      </c>
      <c r="L333" s="44">
        <v>3.35</v>
      </c>
      <c r="M333" s="44">
        <v>3.35</v>
      </c>
      <c r="N333" s="44">
        <v>3.35</v>
      </c>
      <c r="O333" s="44">
        <v>3.35</v>
      </c>
      <c r="P333" s="44">
        <v>3.35</v>
      </c>
      <c r="Q333" s="44">
        <v>3.35</v>
      </c>
      <c r="R333" s="44">
        <v>3.35</v>
      </c>
      <c r="S333" s="44">
        <v>3.35</v>
      </c>
      <c r="T333" s="44">
        <v>3.35</v>
      </c>
      <c r="U333" s="44">
        <v>3.35</v>
      </c>
      <c r="V333" s="44">
        <v>3.35</v>
      </c>
      <c r="W333" s="44">
        <v>3.35</v>
      </c>
      <c r="X333" s="44">
        <v>3.35</v>
      </c>
      <c r="Y333" s="44">
        <v>3.35</v>
      </c>
      <c r="Z333" s="44">
        <v>3.35</v>
      </c>
      <c r="AA333" s="44">
        <v>3.35</v>
      </c>
    </row>
    <row r="334" spans="1:27" ht="12.75" customHeight="1" outlineLevel="1" x14ac:dyDescent="0.2">
      <c r="A334" s="99" t="s">
        <v>1352</v>
      </c>
      <c r="B334" s="63" t="s">
        <v>81</v>
      </c>
      <c r="C334" s="43" t="s">
        <v>79</v>
      </c>
      <c r="D334" s="44">
        <f>$D$11</f>
        <v>330.69</v>
      </c>
      <c r="E334" s="44">
        <f t="shared" ref="E334:AA334" si="191">$D$11</f>
        <v>330.69</v>
      </c>
      <c r="F334" s="44">
        <f t="shared" si="191"/>
        <v>330.69</v>
      </c>
      <c r="G334" s="44">
        <f t="shared" si="191"/>
        <v>330.69</v>
      </c>
      <c r="H334" s="44">
        <f t="shared" si="191"/>
        <v>330.69</v>
      </c>
      <c r="I334" s="44">
        <f t="shared" si="191"/>
        <v>330.69</v>
      </c>
      <c r="J334" s="44">
        <f t="shared" si="191"/>
        <v>330.69</v>
      </c>
      <c r="K334" s="44">
        <f t="shared" si="191"/>
        <v>330.69</v>
      </c>
      <c r="L334" s="44">
        <f t="shared" si="191"/>
        <v>330.69</v>
      </c>
      <c r="M334" s="44">
        <f t="shared" si="191"/>
        <v>330.69</v>
      </c>
      <c r="N334" s="44">
        <f t="shared" si="191"/>
        <v>330.69</v>
      </c>
      <c r="O334" s="44">
        <f t="shared" si="191"/>
        <v>330.69</v>
      </c>
      <c r="P334" s="44">
        <f t="shared" si="191"/>
        <v>330.69</v>
      </c>
      <c r="Q334" s="44">
        <f t="shared" si="191"/>
        <v>330.69</v>
      </c>
      <c r="R334" s="44">
        <f t="shared" si="191"/>
        <v>330.69</v>
      </c>
      <c r="S334" s="44">
        <f t="shared" si="191"/>
        <v>330.69</v>
      </c>
      <c r="T334" s="44">
        <f t="shared" si="191"/>
        <v>330.69</v>
      </c>
      <c r="U334" s="44">
        <f t="shared" si="191"/>
        <v>330.69</v>
      </c>
      <c r="V334" s="44">
        <f t="shared" si="191"/>
        <v>330.69</v>
      </c>
      <c r="W334" s="44">
        <f t="shared" si="191"/>
        <v>330.69</v>
      </c>
      <c r="X334" s="44">
        <f t="shared" si="191"/>
        <v>330.69</v>
      </c>
      <c r="Y334" s="44">
        <f t="shared" si="191"/>
        <v>330.69</v>
      </c>
      <c r="Z334" s="44">
        <f t="shared" si="191"/>
        <v>330.69</v>
      </c>
      <c r="AA334" s="44">
        <f t="shared" si="191"/>
        <v>330.69</v>
      </c>
    </row>
    <row r="335" spans="1:27" ht="12.75" customHeight="1" x14ac:dyDescent="0.2">
      <c r="A335" s="98" t="s">
        <v>1353</v>
      </c>
      <c r="B335" s="28" t="str">
        <f>"03"&amp;"."&amp;$B$663&amp;"."&amp;$B$664</f>
        <v>03.12.2023</v>
      </c>
      <c r="C335" s="90" t="s">
        <v>76</v>
      </c>
      <c r="D335" s="91">
        <f>ROUND(((D336+D337+D339+D338)/1000),5)</f>
        <v>1.7950600000000001</v>
      </c>
      <c r="E335" s="91">
        <f>ROUND(((E336+E337+E339+E338)/1000),5)</f>
        <v>1.7407699999999999</v>
      </c>
      <c r="F335" s="91">
        <f>ROUND(((F336+F337+F339+F338)/1000),5)</f>
        <v>1.66371</v>
      </c>
      <c r="G335" s="91">
        <f t="shared" ref="G335:AA335" si="192">ROUND(((G336+G337+G339+G338)/1000),5)</f>
        <v>1.65924</v>
      </c>
      <c r="H335" s="91">
        <f t="shared" si="192"/>
        <v>1.6605300000000001</v>
      </c>
      <c r="I335" s="91">
        <f t="shared" si="192"/>
        <v>1.7236</v>
      </c>
      <c r="J335" s="91">
        <f t="shared" si="192"/>
        <v>1.75329</v>
      </c>
      <c r="K335" s="91">
        <f t="shared" si="192"/>
        <v>1.92181</v>
      </c>
      <c r="L335" s="91">
        <f t="shared" si="192"/>
        <v>2.14602</v>
      </c>
      <c r="M335" s="91">
        <f t="shared" si="192"/>
        <v>2.28437</v>
      </c>
      <c r="N335" s="91">
        <f t="shared" si="192"/>
        <v>2.3864899999999998</v>
      </c>
      <c r="O335" s="91">
        <f t="shared" si="192"/>
        <v>2.4058700000000002</v>
      </c>
      <c r="P335" s="91">
        <f t="shared" si="192"/>
        <v>2.4110900000000002</v>
      </c>
      <c r="Q335" s="91">
        <f t="shared" si="192"/>
        <v>2.4114900000000001</v>
      </c>
      <c r="R335" s="91">
        <f t="shared" si="192"/>
        <v>2.4100700000000002</v>
      </c>
      <c r="S335" s="91">
        <f t="shared" si="192"/>
        <v>2.3989699999999998</v>
      </c>
      <c r="T335" s="91">
        <f t="shared" si="192"/>
        <v>2.4635899999999999</v>
      </c>
      <c r="U335" s="91">
        <f t="shared" si="192"/>
        <v>2.6412399999999998</v>
      </c>
      <c r="V335" s="91">
        <f t="shared" si="192"/>
        <v>2.64194</v>
      </c>
      <c r="W335" s="91">
        <f t="shared" si="192"/>
        <v>2.6215299999999999</v>
      </c>
      <c r="X335" s="91">
        <f t="shared" si="192"/>
        <v>2.4013</v>
      </c>
      <c r="Y335" s="91">
        <f t="shared" si="192"/>
        <v>2.2885599999999999</v>
      </c>
      <c r="Z335" s="91">
        <f t="shared" si="192"/>
        <v>2.0258500000000002</v>
      </c>
      <c r="AA335" s="91">
        <f t="shared" si="192"/>
        <v>1.84382</v>
      </c>
    </row>
    <row r="336" spans="1:27" ht="12.75" customHeight="1" outlineLevel="1" x14ac:dyDescent="0.2">
      <c r="A336" s="99" t="s">
        <v>1354</v>
      </c>
      <c r="B336" s="63" t="s">
        <v>238</v>
      </c>
      <c r="C336" s="43" t="s">
        <v>79</v>
      </c>
      <c r="D336" s="44">
        <v>1243.99</v>
      </c>
      <c r="E336" s="44">
        <v>1189.7</v>
      </c>
      <c r="F336" s="44">
        <v>1112.6400000000001</v>
      </c>
      <c r="G336" s="44">
        <v>1108.17</v>
      </c>
      <c r="H336" s="44">
        <v>1109.46</v>
      </c>
      <c r="I336" s="44">
        <v>1172.53</v>
      </c>
      <c r="J336" s="44">
        <v>1202.22</v>
      </c>
      <c r="K336" s="44">
        <v>1370.74</v>
      </c>
      <c r="L336" s="44">
        <v>1594.95</v>
      </c>
      <c r="M336" s="44">
        <v>1733.3</v>
      </c>
      <c r="N336" s="44">
        <v>1835.42</v>
      </c>
      <c r="O336" s="44">
        <v>1854.8</v>
      </c>
      <c r="P336" s="44">
        <v>1860.02</v>
      </c>
      <c r="Q336" s="44">
        <v>1860.42</v>
      </c>
      <c r="R336" s="44">
        <v>1859</v>
      </c>
      <c r="S336" s="44">
        <v>1847.9</v>
      </c>
      <c r="T336" s="44">
        <v>1912.52</v>
      </c>
      <c r="U336" s="44">
        <v>2090.17</v>
      </c>
      <c r="V336" s="44">
        <v>2090.87</v>
      </c>
      <c r="W336" s="44">
        <v>2070.46</v>
      </c>
      <c r="X336" s="44">
        <v>1850.23</v>
      </c>
      <c r="Y336" s="44">
        <v>1737.49</v>
      </c>
      <c r="Z336" s="44">
        <v>1474.78</v>
      </c>
      <c r="AA336" s="44">
        <v>1292.75</v>
      </c>
    </row>
    <row r="337" spans="1:27" ht="12.75" customHeight="1" outlineLevel="1" x14ac:dyDescent="0.2">
      <c r="A337" s="99" t="s">
        <v>1355</v>
      </c>
      <c r="B337" s="63" t="s">
        <v>90</v>
      </c>
      <c r="C337" s="43" t="s">
        <v>79</v>
      </c>
      <c r="D337" s="44">
        <f>$D$327</f>
        <v>217.03</v>
      </c>
      <c r="E337" s="44">
        <f t="shared" ref="E337:AA337" si="193">$D$327</f>
        <v>217.03</v>
      </c>
      <c r="F337" s="44">
        <f t="shared" si="193"/>
        <v>217.03</v>
      </c>
      <c r="G337" s="44">
        <f t="shared" si="193"/>
        <v>217.03</v>
      </c>
      <c r="H337" s="44">
        <f t="shared" si="193"/>
        <v>217.03</v>
      </c>
      <c r="I337" s="44">
        <f t="shared" si="193"/>
        <v>217.03</v>
      </c>
      <c r="J337" s="44">
        <f t="shared" si="193"/>
        <v>217.03</v>
      </c>
      <c r="K337" s="44">
        <f t="shared" si="193"/>
        <v>217.03</v>
      </c>
      <c r="L337" s="44">
        <f t="shared" si="193"/>
        <v>217.03</v>
      </c>
      <c r="M337" s="44">
        <f t="shared" si="193"/>
        <v>217.03</v>
      </c>
      <c r="N337" s="44">
        <f t="shared" si="193"/>
        <v>217.03</v>
      </c>
      <c r="O337" s="44">
        <f t="shared" si="193"/>
        <v>217.03</v>
      </c>
      <c r="P337" s="44">
        <f t="shared" si="193"/>
        <v>217.03</v>
      </c>
      <c r="Q337" s="44">
        <f t="shared" si="193"/>
        <v>217.03</v>
      </c>
      <c r="R337" s="44">
        <f t="shared" si="193"/>
        <v>217.03</v>
      </c>
      <c r="S337" s="44">
        <f t="shared" si="193"/>
        <v>217.03</v>
      </c>
      <c r="T337" s="44">
        <f t="shared" si="193"/>
        <v>217.03</v>
      </c>
      <c r="U337" s="44">
        <f t="shared" si="193"/>
        <v>217.03</v>
      </c>
      <c r="V337" s="44">
        <f t="shared" si="193"/>
        <v>217.03</v>
      </c>
      <c r="W337" s="44">
        <f t="shared" si="193"/>
        <v>217.03</v>
      </c>
      <c r="X337" s="44">
        <f t="shared" si="193"/>
        <v>217.03</v>
      </c>
      <c r="Y337" s="44">
        <f t="shared" si="193"/>
        <v>217.03</v>
      </c>
      <c r="Z337" s="44">
        <f t="shared" si="193"/>
        <v>217.03</v>
      </c>
      <c r="AA337" s="44">
        <f t="shared" si="193"/>
        <v>217.03</v>
      </c>
    </row>
    <row r="338" spans="1:27" ht="12.75" customHeight="1" outlineLevel="1" x14ac:dyDescent="0.2">
      <c r="A338" s="99" t="s">
        <v>1356</v>
      </c>
      <c r="B338" s="63" t="s">
        <v>83</v>
      </c>
      <c r="C338" s="43" t="s">
        <v>79</v>
      </c>
      <c r="D338" s="44">
        <v>3.35</v>
      </c>
      <c r="E338" s="44">
        <v>3.35</v>
      </c>
      <c r="F338" s="44">
        <v>3.35</v>
      </c>
      <c r="G338" s="44">
        <v>3.35</v>
      </c>
      <c r="H338" s="44">
        <v>3.35</v>
      </c>
      <c r="I338" s="44">
        <v>3.35</v>
      </c>
      <c r="J338" s="44">
        <v>3.35</v>
      </c>
      <c r="K338" s="44">
        <v>3.35</v>
      </c>
      <c r="L338" s="44">
        <v>3.35</v>
      </c>
      <c r="M338" s="44">
        <v>3.35</v>
      </c>
      <c r="N338" s="44">
        <v>3.35</v>
      </c>
      <c r="O338" s="44">
        <v>3.35</v>
      </c>
      <c r="P338" s="44">
        <v>3.35</v>
      </c>
      <c r="Q338" s="44">
        <v>3.35</v>
      </c>
      <c r="R338" s="44">
        <v>3.35</v>
      </c>
      <c r="S338" s="44">
        <v>3.35</v>
      </c>
      <c r="T338" s="44">
        <v>3.35</v>
      </c>
      <c r="U338" s="44">
        <v>3.35</v>
      </c>
      <c r="V338" s="44">
        <v>3.35</v>
      </c>
      <c r="W338" s="44">
        <v>3.35</v>
      </c>
      <c r="X338" s="44">
        <v>3.35</v>
      </c>
      <c r="Y338" s="44">
        <v>3.35</v>
      </c>
      <c r="Z338" s="44">
        <v>3.35</v>
      </c>
      <c r="AA338" s="44">
        <v>3.35</v>
      </c>
    </row>
    <row r="339" spans="1:27" ht="12.75" customHeight="1" outlineLevel="1" x14ac:dyDescent="0.2">
      <c r="A339" s="99" t="s">
        <v>1357</v>
      </c>
      <c r="B339" s="63" t="s">
        <v>81</v>
      </c>
      <c r="C339" s="43" t="s">
        <v>79</v>
      </c>
      <c r="D339" s="44">
        <f>$D$11</f>
        <v>330.69</v>
      </c>
      <c r="E339" s="44">
        <f t="shared" ref="E339:AA339" si="194">$D$11</f>
        <v>330.69</v>
      </c>
      <c r="F339" s="44">
        <f t="shared" si="194"/>
        <v>330.69</v>
      </c>
      <c r="G339" s="44">
        <f t="shared" si="194"/>
        <v>330.69</v>
      </c>
      <c r="H339" s="44">
        <f t="shared" si="194"/>
        <v>330.69</v>
      </c>
      <c r="I339" s="44">
        <f t="shared" si="194"/>
        <v>330.69</v>
      </c>
      <c r="J339" s="44">
        <f t="shared" si="194"/>
        <v>330.69</v>
      </c>
      <c r="K339" s="44">
        <f t="shared" si="194"/>
        <v>330.69</v>
      </c>
      <c r="L339" s="44">
        <f t="shared" si="194"/>
        <v>330.69</v>
      </c>
      <c r="M339" s="44">
        <f t="shared" si="194"/>
        <v>330.69</v>
      </c>
      <c r="N339" s="44">
        <f t="shared" si="194"/>
        <v>330.69</v>
      </c>
      <c r="O339" s="44">
        <f t="shared" si="194"/>
        <v>330.69</v>
      </c>
      <c r="P339" s="44">
        <f t="shared" si="194"/>
        <v>330.69</v>
      </c>
      <c r="Q339" s="44">
        <f t="shared" si="194"/>
        <v>330.69</v>
      </c>
      <c r="R339" s="44">
        <f t="shared" si="194"/>
        <v>330.69</v>
      </c>
      <c r="S339" s="44">
        <f t="shared" si="194"/>
        <v>330.69</v>
      </c>
      <c r="T339" s="44">
        <f t="shared" si="194"/>
        <v>330.69</v>
      </c>
      <c r="U339" s="44">
        <f t="shared" si="194"/>
        <v>330.69</v>
      </c>
      <c r="V339" s="44">
        <f t="shared" si="194"/>
        <v>330.69</v>
      </c>
      <c r="W339" s="44">
        <f t="shared" si="194"/>
        <v>330.69</v>
      </c>
      <c r="X339" s="44">
        <f t="shared" si="194"/>
        <v>330.69</v>
      </c>
      <c r="Y339" s="44">
        <f t="shared" si="194"/>
        <v>330.69</v>
      </c>
      <c r="Z339" s="44">
        <f t="shared" si="194"/>
        <v>330.69</v>
      </c>
      <c r="AA339" s="44">
        <f t="shared" si="194"/>
        <v>330.69</v>
      </c>
    </row>
    <row r="340" spans="1:27" ht="12.75" customHeight="1" x14ac:dyDescent="0.2">
      <c r="A340" s="98" t="s">
        <v>1358</v>
      </c>
      <c r="B340" s="28" t="str">
        <f>"04"&amp;"."&amp;$B$663&amp;"."&amp;$B$664</f>
        <v>04.12.2023</v>
      </c>
      <c r="C340" s="90" t="s">
        <v>76</v>
      </c>
      <c r="D340" s="91">
        <f>ROUND(((D341+D342+D344+D343)/1000),5)</f>
        <v>1.76624</v>
      </c>
      <c r="E340" s="91">
        <f>ROUND(((E341+E342+E344+E343)/1000),5)</f>
        <v>1.71445</v>
      </c>
      <c r="F340" s="91">
        <f>ROUND(((F341+F342+F344+F343)/1000),5)</f>
        <v>1.6626099999999999</v>
      </c>
      <c r="G340" s="91">
        <f t="shared" ref="G340:AA340" si="195">ROUND(((G341+G342+G344+G343)/1000),5)</f>
        <v>1.6574199999999999</v>
      </c>
      <c r="H340" s="91">
        <f t="shared" si="195"/>
        <v>1.68672</v>
      </c>
      <c r="I340" s="91">
        <f t="shared" si="195"/>
        <v>1.8095000000000001</v>
      </c>
      <c r="J340" s="91">
        <f t="shared" si="195"/>
        <v>2.03884</v>
      </c>
      <c r="K340" s="91">
        <f t="shared" si="195"/>
        <v>2.3440799999999999</v>
      </c>
      <c r="L340" s="91">
        <f t="shared" si="195"/>
        <v>2.6243500000000002</v>
      </c>
      <c r="M340" s="91">
        <f t="shared" si="195"/>
        <v>2.7224300000000001</v>
      </c>
      <c r="N340" s="91">
        <f t="shared" si="195"/>
        <v>2.8346900000000002</v>
      </c>
      <c r="O340" s="91">
        <f t="shared" si="195"/>
        <v>2.7566700000000002</v>
      </c>
      <c r="P340" s="91">
        <f t="shared" si="195"/>
        <v>2.7392300000000001</v>
      </c>
      <c r="Q340" s="91">
        <f t="shared" si="195"/>
        <v>2.74383</v>
      </c>
      <c r="R340" s="91">
        <f t="shared" si="195"/>
        <v>2.7508499999999998</v>
      </c>
      <c r="S340" s="91">
        <f t="shared" si="195"/>
        <v>2.8269700000000002</v>
      </c>
      <c r="T340" s="91">
        <f t="shared" si="195"/>
        <v>2.8489200000000001</v>
      </c>
      <c r="U340" s="91">
        <f t="shared" si="195"/>
        <v>2.8669099999999998</v>
      </c>
      <c r="V340" s="91">
        <f t="shared" si="195"/>
        <v>2.86259</v>
      </c>
      <c r="W340" s="91">
        <f t="shared" si="195"/>
        <v>2.6998500000000001</v>
      </c>
      <c r="X340" s="91">
        <f t="shared" si="195"/>
        <v>2.5722800000000001</v>
      </c>
      <c r="Y340" s="91">
        <f t="shared" si="195"/>
        <v>2.35053</v>
      </c>
      <c r="Z340" s="91">
        <f t="shared" si="195"/>
        <v>2.01518</v>
      </c>
      <c r="AA340" s="91">
        <f t="shared" si="195"/>
        <v>1.84297</v>
      </c>
    </row>
    <row r="341" spans="1:27" ht="12.75" customHeight="1" outlineLevel="1" x14ac:dyDescent="0.2">
      <c r="A341" s="99" t="s">
        <v>1359</v>
      </c>
      <c r="B341" s="63" t="s">
        <v>238</v>
      </c>
      <c r="C341" s="43" t="s">
        <v>79</v>
      </c>
      <c r="D341" s="44">
        <v>1215.17</v>
      </c>
      <c r="E341" s="44">
        <v>1163.3800000000001</v>
      </c>
      <c r="F341" s="44">
        <v>1111.54</v>
      </c>
      <c r="G341" s="44">
        <v>1106.3499999999999</v>
      </c>
      <c r="H341" s="44">
        <v>1135.6500000000001</v>
      </c>
      <c r="I341" s="44">
        <v>1258.43</v>
      </c>
      <c r="J341" s="44">
        <v>1487.77</v>
      </c>
      <c r="K341" s="44">
        <v>1793.01</v>
      </c>
      <c r="L341" s="44">
        <v>2073.2800000000002</v>
      </c>
      <c r="M341" s="44">
        <v>2171.36</v>
      </c>
      <c r="N341" s="44">
        <v>2283.62</v>
      </c>
      <c r="O341" s="44">
        <v>2205.6</v>
      </c>
      <c r="P341" s="44">
        <v>2188.16</v>
      </c>
      <c r="Q341" s="44">
        <v>2192.7600000000002</v>
      </c>
      <c r="R341" s="44">
        <v>2199.7800000000002</v>
      </c>
      <c r="S341" s="44">
        <v>2275.9</v>
      </c>
      <c r="T341" s="44">
        <v>2297.85</v>
      </c>
      <c r="U341" s="44">
        <v>2315.84</v>
      </c>
      <c r="V341" s="44">
        <v>2311.52</v>
      </c>
      <c r="W341" s="44">
        <v>2148.7800000000002</v>
      </c>
      <c r="X341" s="44">
        <v>2021.21</v>
      </c>
      <c r="Y341" s="44">
        <v>1799.46</v>
      </c>
      <c r="Z341" s="44">
        <v>1464.11</v>
      </c>
      <c r="AA341" s="44">
        <v>1291.9000000000001</v>
      </c>
    </row>
    <row r="342" spans="1:27" ht="12.75" customHeight="1" outlineLevel="1" x14ac:dyDescent="0.2">
      <c r="A342" s="99" t="s">
        <v>1360</v>
      </c>
      <c r="B342" s="63" t="s">
        <v>90</v>
      </c>
      <c r="C342" s="43" t="s">
        <v>79</v>
      </c>
      <c r="D342" s="44">
        <f>$D$327</f>
        <v>217.03</v>
      </c>
      <c r="E342" s="44">
        <f t="shared" ref="E342:AA342" si="196">$D$327</f>
        <v>217.03</v>
      </c>
      <c r="F342" s="44">
        <f t="shared" si="196"/>
        <v>217.03</v>
      </c>
      <c r="G342" s="44">
        <f t="shared" si="196"/>
        <v>217.03</v>
      </c>
      <c r="H342" s="44">
        <f t="shared" si="196"/>
        <v>217.03</v>
      </c>
      <c r="I342" s="44">
        <f t="shared" si="196"/>
        <v>217.03</v>
      </c>
      <c r="J342" s="44">
        <f t="shared" si="196"/>
        <v>217.03</v>
      </c>
      <c r="K342" s="44">
        <f t="shared" si="196"/>
        <v>217.03</v>
      </c>
      <c r="L342" s="44">
        <f t="shared" si="196"/>
        <v>217.03</v>
      </c>
      <c r="M342" s="44">
        <f t="shared" si="196"/>
        <v>217.03</v>
      </c>
      <c r="N342" s="44">
        <f t="shared" si="196"/>
        <v>217.03</v>
      </c>
      <c r="O342" s="44">
        <f t="shared" si="196"/>
        <v>217.03</v>
      </c>
      <c r="P342" s="44">
        <f t="shared" si="196"/>
        <v>217.03</v>
      </c>
      <c r="Q342" s="44">
        <f t="shared" si="196"/>
        <v>217.03</v>
      </c>
      <c r="R342" s="44">
        <f t="shared" si="196"/>
        <v>217.03</v>
      </c>
      <c r="S342" s="44">
        <f t="shared" si="196"/>
        <v>217.03</v>
      </c>
      <c r="T342" s="44">
        <f t="shared" si="196"/>
        <v>217.03</v>
      </c>
      <c r="U342" s="44">
        <f t="shared" si="196"/>
        <v>217.03</v>
      </c>
      <c r="V342" s="44">
        <f t="shared" si="196"/>
        <v>217.03</v>
      </c>
      <c r="W342" s="44">
        <f t="shared" si="196"/>
        <v>217.03</v>
      </c>
      <c r="X342" s="44">
        <f t="shared" si="196"/>
        <v>217.03</v>
      </c>
      <c r="Y342" s="44">
        <f t="shared" si="196"/>
        <v>217.03</v>
      </c>
      <c r="Z342" s="44">
        <f t="shared" si="196"/>
        <v>217.03</v>
      </c>
      <c r="AA342" s="44">
        <f t="shared" si="196"/>
        <v>217.03</v>
      </c>
    </row>
    <row r="343" spans="1:27" ht="12.75" customHeight="1" outlineLevel="1" x14ac:dyDescent="0.2">
      <c r="A343" s="99" t="s">
        <v>1361</v>
      </c>
      <c r="B343" s="63" t="s">
        <v>83</v>
      </c>
      <c r="C343" s="43" t="s">
        <v>79</v>
      </c>
      <c r="D343" s="44">
        <v>3.35</v>
      </c>
      <c r="E343" s="44">
        <v>3.35</v>
      </c>
      <c r="F343" s="44">
        <v>3.35</v>
      </c>
      <c r="G343" s="44">
        <v>3.35</v>
      </c>
      <c r="H343" s="44">
        <v>3.35</v>
      </c>
      <c r="I343" s="44">
        <v>3.35</v>
      </c>
      <c r="J343" s="44">
        <v>3.35</v>
      </c>
      <c r="K343" s="44">
        <v>3.35</v>
      </c>
      <c r="L343" s="44">
        <v>3.35</v>
      </c>
      <c r="M343" s="44">
        <v>3.35</v>
      </c>
      <c r="N343" s="44">
        <v>3.35</v>
      </c>
      <c r="O343" s="44">
        <v>3.35</v>
      </c>
      <c r="P343" s="44">
        <v>3.35</v>
      </c>
      <c r="Q343" s="44">
        <v>3.35</v>
      </c>
      <c r="R343" s="44">
        <v>3.35</v>
      </c>
      <c r="S343" s="44">
        <v>3.35</v>
      </c>
      <c r="T343" s="44">
        <v>3.35</v>
      </c>
      <c r="U343" s="44">
        <v>3.35</v>
      </c>
      <c r="V343" s="44">
        <v>3.35</v>
      </c>
      <c r="W343" s="44">
        <v>3.35</v>
      </c>
      <c r="X343" s="44">
        <v>3.35</v>
      </c>
      <c r="Y343" s="44">
        <v>3.35</v>
      </c>
      <c r="Z343" s="44">
        <v>3.35</v>
      </c>
      <c r="AA343" s="44">
        <v>3.35</v>
      </c>
    </row>
    <row r="344" spans="1:27" ht="12.75" customHeight="1" outlineLevel="1" x14ac:dyDescent="0.2">
      <c r="A344" s="99" t="s">
        <v>1362</v>
      </c>
      <c r="B344" s="63" t="s">
        <v>81</v>
      </c>
      <c r="C344" s="43" t="s">
        <v>79</v>
      </c>
      <c r="D344" s="44">
        <f>$D$11</f>
        <v>330.69</v>
      </c>
      <c r="E344" s="44">
        <f t="shared" ref="E344:AA344" si="197">$D$11</f>
        <v>330.69</v>
      </c>
      <c r="F344" s="44">
        <f t="shared" si="197"/>
        <v>330.69</v>
      </c>
      <c r="G344" s="44">
        <f t="shared" si="197"/>
        <v>330.69</v>
      </c>
      <c r="H344" s="44">
        <f t="shared" si="197"/>
        <v>330.69</v>
      </c>
      <c r="I344" s="44">
        <f t="shared" si="197"/>
        <v>330.69</v>
      </c>
      <c r="J344" s="44">
        <f t="shared" si="197"/>
        <v>330.69</v>
      </c>
      <c r="K344" s="44">
        <f t="shared" si="197"/>
        <v>330.69</v>
      </c>
      <c r="L344" s="44">
        <f t="shared" si="197"/>
        <v>330.69</v>
      </c>
      <c r="M344" s="44">
        <f t="shared" si="197"/>
        <v>330.69</v>
      </c>
      <c r="N344" s="44">
        <f t="shared" si="197"/>
        <v>330.69</v>
      </c>
      <c r="O344" s="44">
        <f t="shared" si="197"/>
        <v>330.69</v>
      </c>
      <c r="P344" s="44">
        <f t="shared" si="197"/>
        <v>330.69</v>
      </c>
      <c r="Q344" s="44">
        <f t="shared" si="197"/>
        <v>330.69</v>
      </c>
      <c r="R344" s="44">
        <f t="shared" si="197"/>
        <v>330.69</v>
      </c>
      <c r="S344" s="44">
        <f t="shared" si="197"/>
        <v>330.69</v>
      </c>
      <c r="T344" s="44">
        <f t="shared" si="197"/>
        <v>330.69</v>
      </c>
      <c r="U344" s="44">
        <f t="shared" si="197"/>
        <v>330.69</v>
      </c>
      <c r="V344" s="44">
        <f t="shared" si="197"/>
        <v>330.69</v>
      </c>
      <c r="W344" s="44">
        <f t="shared" si="197"/>
        <v>330.69</v>
      </c>
      <c r="X344" s="44">
        <f t="shared" si="197"/>
        <v>330.69</v>
      </c>
      <c r="Y344" s="44">
        <f t="shared" si="197"/>
        <v>330.69</v>
      </c>
      <c r="Z344" s="44">
        <f t="shared" si="197"/>
        <v>330.69</v>
      </c>
      <c r="AA344" s="44">
        <f t="shared" si="197"/>
        <v>330.69</v>
      </c>
    </row>
    <row r="345" spans="1:27" ht="12.75" customHeight="1" x14ac:dyDescent="0.2">
      <c r="A345" s="98" t="s">
        <v>1363</v>
      </c>
      <c r="B345" s="28" t="str">
        <f>"05"&amp;"."&amp;$B$663&amp;"."&amp;$B$664</f>
        <v>05.12.2023</v>
      </c>
      <c r="C345" s="90" t="s">
        <v>76</v>
      </c>
      <c r="D345" s="91">
        <f>ROUND(((D346+D347+D349+D348)/1000),5)</f>
        <v>1.74586</v>
      </c>
      <c r="E345" s="91">
        <f>ROUND(((E346+E347+E349+E348)/1000),5)</f>
        <v>1.63967</v>
      </c>
      <c r="F345" s="91">
        <f>ROUND(((F346+F347+F349+F348)/1000),5)</f>
        <v>1.58508</v>
      </c>
      <c r="G345" s="91">
        <f t="shared" ref="G345:AA345" si="198">ROUND(((G346+G347+G349+G348)/1000),5)</f>
        <v>1.5829500000000001</v>
      </c>
      <c r="H345" s="91">
        <f t="shared" si="198"/>
        <v>1.63317</v>
      </c>
      <c r="I345" s="91">
        <f t="shared" si="198"/>
        <v>1.75864</v>
      </c>
      <c r="J345" s="91">
        <f t="shared" si="198"/>
        <v>1.9814000000000001</v>
      </c>
      <c r="K345" s="91">
        <f t="shared" si="198"/>
        <v>2.2914400000000001</v>
      </c>
      <c r="L345" s="91">
        <f t="shared" si="198"/>
        <v>2.4849299999999999</v>
      </c>
      <c r="M345" s="91">
        <f t="shared" si="198"/>
        <v>2.5700799999999999</v>
      </c>
      <c r="N345" s="91">
        <f t="shared" si="198"/>
        <v>2.6435200000000001</v>
      </c>
      <c r="O345" s="91">
        <f t="shared" si="198"/>
        <v>2.6107800000000001</v>
      </c>
      <c r="P345" s="91">
        <f t="shared" si="198"/>
        <v>2.5993300000000001</v>
      </c>
      <c r="Q345" s="91">
        <f t="shared" si="198"/>
        <v>2.6088</v>
      </c>
      <c r="R345" s="91">
        <f t="shared" si="198"/>
        <v>2.6065800000000001</v>
      </c>
      <c r="S345" s="91">
        <f t="shared" si="198"/>
        <v>2.58229</v>
      </c>
      <c r="T345" s="91">
        <f t="shared" si="198"/>
        <v>2.6381800000000002</v>
      </c>
      <c r="U345" s="91">
        <f t="shared" si="198"/>
        <v>2.7336299999999998</v>
      </c>
      <c r="V345" s="91">
        <f t="shared" si="198"/>
        <v>2.69747</v>
      </c>
      <c r="W345" s="91">
        <f t="shared" si="198"/>
        <v>2.5743800000000001</v>
      </c>
      <c r="X345" s="91">
        <f t="shared" si="198"/>
        <v>2.4888699999999999</v>
      </c>
      <c r="Y345" s="91">
        <f t="shared" si="198"/>
        <v>2.3294800000000002</v>
      </c>
      <c r="Z345" s="91">
        <f t="shared" si="198"/>
        <v>2.0089399999999999</v>
      </c>
      <c r="AA345" s="91">
        <f t="shared" si="198"/>
        <v>1.81677</v>
      </c>
    </row>
    <row r="346" spans="1:27" ht="12.75" customHeight="1" outlineLevel="1" x14ac:dyDescent="0.2">
      <c r="A346" s="99" t="s">
        <v>1364</v>
      </c>
      <c r="B346" s="63" t="s">
        <v>238</v>
      </c>
      <c r="C346" s="43" t="s">
        <v>79</v>
      </c>
      <c r="D346" s="44">
        <v>1194.79</v>
      </c>
      <c r="E346" s="44">
        <v>1088.5999999999999</v>
      </c>
      <c r="F346" s="44">
        <v>1034.01</v>
      </c>
      <c r="G346" s="44">
        <v>1031.8800000000001</v>
      </c>
      <c r="H346" s="44">
        <v>1082.0999999999999</v>
      </c>
      <c r="I346" s="44">
        <v>1207.57</v>
      </c>
      <c r="J346" s="44">
        <v>1430.33</v>
      </c>
      <c r="K346" s="44">
        <v>1740.37</v>
      </c>
      <c r="L346" s="44">
        <v>1933.86</v>
      </c>
      <c r="M346" s="44">
        <v>2019.01</v>
      </c>
      <c r="N346" s="44">
        <v>2092.4499999999998</v>
      </c>
      <c r="O346" s="44">
        <v>2059.71</v>
      </c>
      <c r="P346" s="44">
        <v>2048.2600000000002</v>
      </c>
      <c r="Q346" s="44">
        <v>2057.73</v>
      </c>
      <c r="R346" s="44">
        <v>2055.5100000000002</v>
      </c>
      <c r="S346" s="44">
        <v>2031.22</v>
      </c>
      <c r="T346" s="44">
        <v>2087.11</v>
      </c>
      <c r="U346" s="44">
        <v>2182.56</v>
      </c>
      <c r="V346" s="44">
        <v>2146.4</v>
      </c>
      <c r="W346" s="44">
        <v>2023.31</v>
      </c>
      <c r="X346" s="44">
        <v>1937.8</v>
      </c>
      <c r="Y346" s="44">
        <v>1778.41</v>
      </c>
      <c r="Z346" s="44">
        <v>1457.87</v>
      </c>
      <c r="AA346" s="44">
        <v>1265.7</v>
      </c>
    </row>
    <row r="347" spans="1:27" ht="12.75" customHeight="1" outlineLevel="1" x14ac:dyDescent="0.2">
      <c r="A347" s="99" t="s">
        <v>1365</v>
      </c>
      <c r="B347" s="63" t="s">
        <v>90</v>
      </c>
      <c r="C347" s="43" t="s">
        <v>79</v>
      </c>
      <c r="D347" s="44">
        <f>$D$327</f>
        <v>217.03</v>
      </c>
      <c r="E347" s="44">
        <f t="shared" ref="E347:AA347" si="199">$D$327</f>
        <v>217.03</v>
      </c>
      <c r="F347" s="44">
        <f t="shared" si="199"/>
        <v>217.03</v>
      </c>
      <c r="G347" s="44">
        <f t="shared" si="199"/>
        <v>217.03</v>
      </c>
      <c r="H347" s="44">
        <f t="shared" si="199"/>
        <v>217.03</v>
      </c>
      <c r="I347" s="44">
        <f t="shared" si="199"/>
        <v>217.03</v>
      </c>
      <c r="J347" s="44">
        <f t="shared" si="199"/>
        <v>217.03</v>
      </c>
      <c r="K347" s="44">
        <f t="shared" si="199"/>
        <v>217.03</v>
      </c>
      <c r="L347" s="44">
        <f t="shared" si="199"/>
        <v>217.03</v>
      </c>
      <c r="M347" s="44">
        <f t="shared" si="199"/>
        <v>217.03</v>
      </c>
      <c r="N347" s="44">
        <f t="shared" si="199"/>
        <v>217.03</v>
      </c>
      <c r="O347" s="44">
        <f t="shared" si="199"/>
        <v>217.03</v>
      </c>
      <c r="P347" s="44">
        <f t="shared" si="199"/>
        <v>217.03</v>
      </c>
      <c r="Q347" s="44">
        <f t="shared" si="199"/>
        <v>217.03</v>
      </c>
      <c r="R347" s="44">
        <f t="shared" si="199"/>
        <v>217.03</v>
      </c>
      <c r="S347" s="44">
        <f t="shared" si="199"/>
        <v>217.03</v>
      </c>
      <c r="T347" s="44">
        <f t="shared" si="199"/>
        <v>217.03</v>
      </c>
      <c r="U347" s="44">
        <f t="shared" si="199"/>
        <v>217.03</v>
      </c>
      <c r="V347" s="44">
        <f t="shared" si="199"/>
        <v>217.03</v>
      </c>
      <c r="W347" s="44">
        <f t="shared" si="199"/>
        <v>217.03</v>
      </c>
      <c r="X347" s="44">
        <f t="shared" si="199"/>
        <v>217.03</v>
      </c>
      <c r="Y347" s="44">
        <f t="shared" si="199"/>
        <v>217.03</v>
      </c>
      <c r="Z347" s="44">
        <f t="shared" si="199"/>
        <v>217.03</v>
      </c>
      <c r="AA347" s="44">
        <f t="shared" si="199"/>
        <v>217.03</v>
      </c>
    </row>
    <row r="348" spans="1:27" ht="12.75" customHeight="1" outlineLevel="1" x14ac:dyDescent="0.2">
      <c r="A348" s="99" t="s">
        <v>1366</v>
      </c>
      <c r="B348" s="63" t="s">
        <v>83</v>
      </c>
      <c r="C348" s="43" t="s">
        <v>79</v>
      </c>
      <c r="D348" s="44">
        <v>3.35</v>
      </c>
      <c r="E348" s="44">
        <v>3.35</v>
      </c>
      <c r="F348" s="44">
        <v>3.35</v>
      </c>
      <c r="G348" s="44">
        <v>3.35</v>
      </c>
      <c r="H348" s="44">
        <v>3.35</v>
      </c>
      <c r="I348" s="44">
        <v>3.35</v>
      </c>
      <c r="J348" s="44">
        <v>3.35</v>
      </c>
      <c r="K348" s="44">
        <v>3.35</v>
      </c>
      <c r="L348" s="44">
        <v>3.35</v>
      </c>
      <c r="M348" s="44">
        <v>3.35</v>
      </c>
      <c r="N348" s="44">
        <v>3.35</v>
      </c>
      <c r="O348" s="44">
        <v>3.35</v>
      </c>
      <c r="P348" s="44">
        <v>3.35</v>
      </c>
      <c r="Q348" s="44">
        <v>3.35</v>
      </c>
      <c r="R348" s="44">
        <v>3.35</v>
      </c>
      <c r="S348" s="44">
        <v>3.35</v>
      </c>
      <c r="T348" s="44">
        <v>3.35</v>
      </c>
      <c r="U348" s="44">
        <v>3.35</v>
      </c>
      <c r="V348" s="44">
        <v>3.35</v>
      </c>
      <c r="W348" s="44">
        <v>3.35</v>
      </c>
      <c r="X348" s="44">
        <v>3.35</v>
      </c>
      <c r="Y348" s="44">
        <v>3.35</v>
      </c>
      <c r="Z348" s="44">
        <v>3.35</v>
      </c>
      <c r="AA348" s="44">
        <v>3.35</v>
      </c>
    </row>
    <row r="349" spans="1:27" ht="12.75" customHeight="1" outlineLevel="1" x14ac:dyDescent="0.2">
      <c r="A349" s="99" t="s">
        <v>1367</v>
      </c>
      <c r="B349" s="63" t="s">
        <v>81</v>
      </c>
      <c r="C349" s="43" t="s">
        <v>79</v>
      </c>
      <c r="D349" s="44">
        <f>$D$11</f>
        <v>330.69</v>
      </c>
      <c r="E349" s="44">
        <f t="shared" ref="E349:AA349" si="200">$D$11</f>
        <v>330.69</v>
      </c>
      <c r="F349" s="44">
        <f t="shared" si="200"/>
        <v>330.69</v>
      </c>
      <c r="G349" s="44">
        <f t="shared" si="200"/>
        <v>330.69</v>
      </c>
      <c r="H349" s="44">
        <f t="shared" si="200"/>
        <v>330.69</v>
      </c>
      <c r="I349" s="44">
        <f t="shared" si="200"/>
        <v>330.69</v>
      </c>
      <c r="J349" s="44">
        <f t="shared" si="200"/>
        <v>330.69</v>
      </c>
      <c r="K349" s="44">
        <f t="shared" si="200"/>
        <v>330.69</v>
      </c>
      <c r="L349" s="44">
        <f t="shared" si="200"/>
        <v>330.69</v>
      </c>
      <c r="M349" s="44">
        <f t="shared" si="200"/>
        <v>330.69</v>
      </c>
      <c r="N349" s="44">
        <f t="shared" si="200"/>
        <v>330.69</v>
      </c>
      <c r="O349" s="44">
        <f t="shared" si="200"/>
        <v>330.69</v>
      </c>
      <c r="P349" s="44">
        <f t="shared" si="200"/>
        <v>330.69</v>
      </c>
      <c r="Q349" s="44">
        <f t="shared" si="200"/>
        <v>330.69</v>
      </c>
      <c r="R349" s="44">
        <f t="shared" si="200"/>
        <v>330.69</v>
      </c>
      <c r="S349" s="44">
        <f t="shared" si="200"/>
        <v>330.69</v>
      </c>
      <c r="T349" s="44">
        <f t="shared" si="200"/>
        <v>330.69</v>
      </c>
      <c r="U349" s="44">
        <f t="shared" si="200"/>
        <v>330.69</v>
      </c>
      <c r="V349" s="44">
        <f t="shared" si="200"/>
        <v>330.69</v>
      </c>
      <c r="W349" s="44">
        <f t="shared" si="200"/>
        <v>330.69</v>
      </c>
      <c r="X349" s="44">
        <f t="shared" si="200"/>
        <v>330.69</v>
      </c>
      <c r="Y349" s="44">
        <f t="shared" si="200"/>
        <v>330.69</v>
      </c>
      <c r="Z349" s="44">
        <f t="shared" si="200"/>
        <v>330.69</v>
      </c>
      <c r="AA349" s="44">
        <f t="shared" si="200"/>
        <v>330.69</v>
      </c>
    </row>
    <row r="350" spans="1:27" ht="12.75" customHeight="1" x14ac:dyDescent="0.2">
      <c r="A350" s="98" t="s">
        <v>1368</v>
      </c>
      <c r="B350" s="28" t="str">
        <f>"06"&amp;"."&amp;$B$663&amp;"."&amp;$B$664</f>
        <v>06.12.2023</v>
      </c>
      <c r="C350" s="90" t="s">
        <v>76</v>
      </c>
      <c r="D350" s="91">
        <f>ROUND(((D351+D352+D354+D353)/1000),5)</f>
        <v>1.6639999999999999</v>
      </c>
      <c r="E350" s="91">
        <f>ROUND(((E351+E352+E354+E353)/1000),5)</f>
        <v>1.5980000000000001</v>
      </c>
      <c r="F350" s="91">
        <f>ROUND(((F351+F352+F354+F353)/1000),5)</f>
        <v>1.5429900000000001</v>
      </c>
      <c r="G350" s="91">
        <f t="shared" ref="G350:AA350" si="201">ROUND(((G351+G352+G354+G353)/1000),5)</f>
        <v>1.5251399999999999</v>
      </c>
      <c r="H350" s="91">
        <f t="shared" si="201"/>
        <v>1.6081099999999999</v>
      </c>
      <c r="I350" s="91">
        <f t="shared" si="201"/>
        <v>1.72949</v>
      </c>
      <c r="J350" s="91">
        <f t="shared" si="201"/>
        <v>1.93926</v>
      </c>
      <c r="K350" s="91">
        <f t="shared" si="201"/>
        <v>2.2983500000000001</v>
      </c>
      <c r="L350" s="91">
        <f t="shared" si="201"/>
        <v>2.3664999999999998</v>
      </c>
      <c r="M350" s="91">
        <f t="shared" si="201"/>
        <v>2.5896300000000001</v>
      </c>
      <c r="N350" s="91">
        <f t="shared" si="201"/>
        <v>2.7594699999999999</v>
      </c>
      <c r="O350" s="91">
        <f t="shared" si="201"/>
        <v>2.5739200000000002</v>
      </c>
      <c r="P350" s="91">
        <f t="shared" si="201"/>
        <v>2.5354700000000001</v>
      </c>
      <c r="Q350" s="91">
        <f t="shared" si="201"/>
        <v>2.5476399999999999</v>
      </c>
      <c r="R350" s="91">
        <f t="shared" si="201"/>
        <v>2.5361199999999999</v>
      </c>
      <c r="S350" s="91">
        <f t="shared" si="201"/>
        <v>2.5895999999999999</v>
      </c>
      <c r="T350" s="91">
        <f t="shared" si="201"/>
        <v>2.8104200000000001</v>
      </c>
      <c r="U350" s="91">
        <f t="shared" si="201"/>
        <v>2.8204199999999999</v>
      </c>
      <c r="V350" s="91">
        <f t="shared" si="201"/>
        <v>2.7797499999999999</v>
      </c>
      <c r="W350" s="91">
        <f t="shared" si="201"/>
        <v>2.53688</v>
      </c>
      <c r="X350" s="91">
        <f t="shared" si="201"/>
        <v>2.42584</v>
      </c>
      <c r="Y350" s="91">
        <f t="shared" si="201"/>
        <v>2.3180100000000001</v>
      </c>
      <c r="Z350" s="91">
        <f t="shared" si="201"/>
        <v>2.0006200000000001</v>
      </c>
      <c r="AA350" s="91">
        <f t="shared" si="201"/>
        <v>1.7998499999999999</v>
      </c>
    </row>
    <row r="351" spans="1:27" ht="12.75" customHeight="1" outlineLevel="1" x14ac:dyDescent="0.2">
      <c r="A351" s="99" t="s">
        <v>1369</v>
      </c>
      <c r="B351" s="63" t="s">
        <v>238</v>
      </c>
      <c r="C351" s="43" t="s">
        <v>79</v>
      </c>
      <c r="D351" s="44">
        <v>1112.93</v>
      </c>
      <c r="E351" s="44">
        <v>1046.93</v>
      </c>
      <c r="F351" s="44">
        <v>991.92</v>
      </c>
      <c r="G351" s="44">
        <v>974.07</v>
      </c>
      <c r="H351" s="44">
        <v>1057.04</v>
      </c>
      <c r="I351" s="44">
        <v>1178.42</v>
      </c>
      <c r="J351" s="44">
        <v>1388.19</v>
      </c>
      <c r="K351" s="44">
        <v>1747.28</v>
      </c>
      <c r="L351" s="44">
        <v>1815.43</v>
      </c>
      <c r="M351" s="44">
        <v>2038.56</v>
      </c>
      <c r="N351" s="44">
        <v>2208.4</v>
      </c>
      <c r="O351" s="44">
        <v>2022.85</v>
      </c>
      <c r="P351" s="44">
        <v>1984.4</v>
      </c>
      <c r="Q351" s="44">
        <v>1996.57</v>
      </c>
      <c r="R351" s="44">
        <v>1985.05</v>
      </c>
      <c r="S351" s="44">
        <v>2038.53</v>
      </c>
      <c r="T351" s="44">
        <v>2259.35</v>
      </c>
      <c r="U351" s="44">
        <v>2269.35</v>
      </c>
      <c r="V351" s="44">
        <v>2228.6799999999998</v>
      </c>
      <c r="W351" s="44">
        <v>1985.81</v>
      </c>
      <c r="X351" s="44">
        <v>1874.77</v>
      </c>
      <c r="Y351" s="44">
        <v>1766.94</v>
      </c>
      <c r="Z351" s="44">
        <v>1449.55</v>
      </c>
      <c r="AA351" s="44">
        <v>1248.78</v>
      </c>
    </row>
    <row r="352" spans="1:27" ht="12.75" customHeight="1" outlineLevel="1" x14ac:dyDescent="0.2">
      <c r="A352" s="99" t="s">
        <v>1370</v>
      </c>
      <c r="B352" s="63" t="s">
        <v>90</v>
      </c>
      <c r="C352" s="43" t="s">
        <v>79</v>
      </c>
      <c r="D352" s="44">
        <f>$D$327</f>
        <v>217.03</v>
      </c>
      <c r="E352" s="44">
        <f t="shared" ref="E352:AA352" si="202">$D$327</f>
        <v>217.03</v>
      </c>
      <c r="F352" s="44">
        <f t="shared" si="202"/>
        <v>217.03</v>
      </c>
      <c r="G352" s="44">
        <f t="shared" si="202"/>
        <v>217.03</v>
      </c>
      <c r="H352" s="44">
        <f t="shared" si="202"/>
        <v>217.03</v>
      </c>
      <c r="I352" s="44">
        <f t="shared" si="202"/>
        <v>217.03</v>
      </c>
      <c r="J352" s="44">
        <f t="shared" si="202"/>
        <v>217.03</v>
      </c>
      <c r="K352" s="44">
        <f t="shared" si="202"/>
        <v>217.03</v>
      </c>
      <c r="L352" s="44">
        <f t="shared" si="202"/>
        <v>217.03</v>
      </c>
      <c r="M352" s="44">
        <f t="shared" si="202"/>
        <v>217.03</v>
      </c>
      <c r="N352" s="44">
        <f t="shared" si="202"/>
        <v>217.03</v>
      </c>
      <c r="O352" s="44">
        <f t="shared" si="202"/>
        <v>217.03</v>
      </c>
      <c r="P352" s="44">
        <f t="shared" si="202"/>
        <v>217.03</v>
      </c>
      <c r="Q352" s="44">
        <f t="shared" si="202"/>
        <v>217.03</v>
      </c>
      <c r="R352" s="44">
        <f t="shared" si="202"/>
        <v>217.03</v>
      </c>
      <c r="S352" s="44">
        <f t="shared" si="202"/>
        <v>217.03</v>
      </c>
      <c r="T352" s="44">
        <f t="shared" si="202"/>
        <v>217.03</v>
      </c>
      <c r="U352" s="44">
        <f t="shared" si="202"/>
        <v>217.03</v>
      </c>
      <c r="V352" s="44">
        <f t="shared" si="202"/>
        <v>217.03</v>
      </c>
      <c r="W352" s="44">
        <f t="shared" si="202"/>
        <v>217.03</v>
      </c>
      <c r="X352" s="44">
        <f t="shared" si="202"/>
        <v>217.03</v>
      </c>
      <c r="Y352" s="44">
        <f t="shared" si="202"/>
        <v>217.03</v>
      </c>
      <c r="Z352" s="44">
        <f t="shared" si="202"/>
        <v>217.03</v>
      </c>
      <c r="AA352" s="44">
        <f t="shared" si="202"/>
        <v>217.03</v>
      </c>
    </row>
    <row r="353" spans="1:27" ht="12.75" customHeight="1" outlineLevel="1" x14ac:dyDescent="0.2">
      <c r="A353" s="99" t="s">
        <v>1371</v>
      </c>
      <c r="B353" s="63" t="s">
        <v>83</v>
      </c>
      <c r="C353" s="43" t="s">
        <v>79</v>
      </c>
      <c r="D353" s="44">
        <v>3.35</v>
      </c>
      <c r="E353" s="44">
        <v>3.35</v>
      </c>
      <c r="F353" s="44">
        <v>3.35</v>
      </c>
      <c r="G353" s="44">
        <v>3.35</v>
      </c>
      <c r="H353" s="44">
        <v>3.35</v>
      </c>
      <c r="I353" s="44">
        <v>3.35</v>
      </c>
      <c r="J353" s="44">
        <v>3.35</v>
      </c>
      <c r="K353" s="44">
        <v>3.35</v>
      </c>
      <c r="L353" s="44">
        <v>3.35</v>
      </c>
      <c r="M353" s="44">
        <v>3.35</v>
      </c>
      <c r="N353" s="44">
        <v>3.35</v>
      </c>
      <c r="O353" s="44">
        <v>3.35</v>
      </c>
      <c r="P353" s="44">
        <v>3.35</v>
      </c>
      <c r="Q353" s="44">
        <v>3.35</v>
      </c>
      <c r="R353" s="44">
        <v>3.35</v>
      </c>
      <c r="S353" s="44">
        <v>3.35</v>
      </c>
      <c r="T353" s="44">
        <v>3.35</v>
      </c>
      <c r="U353" s="44">
        <v>3.35</v>
      </c>
      <c r="V353" s="44">
        <v>3.35</v>
      </c>
      <c r="W353" s="44">
        <v>3.35</v>
      </c>
      <c r="X353" s="44">
        <v>3.35</v>
      </c>
      <c r="Y353" s="44">
        <v>3.35</v>
      </c>
      <c r="Z353" s="44">
        <v>3.35</v>
      </c>
      <c r="AA353" s="44">
        <v>3.35</v>
      </c>
    </row>
    <row r="354" spans="1:27" ht="12.75" customHeight="1" outlineLevel="1" x14ac:dyDescent="0.2">
      <c r="A354" s="99" t="s">
        <v>1372</v>
      </c>
      <c r="B354" s="63" t="s">
        <v>81</v>
      </c>
      <c r="C354" s="43" t="s">
        <v>79</v>
      </c>
      <c r="D354" s="44">
        <f>$D$11</f>
        <v>330.69</v>
      </c>
      <c r="E354" s="44">
        <f t="shared" ref="E354:AA354" si="203">$D$11</f>
        <v>330.69</v>
      </c>
      <c r="F354" s="44">
        <f t="shared" si="203"/>
        <v>330.69</v>
      </c>
      <c r="G354" s="44">
        <f t="shared" si="203"/>
        <v>330.69</v>
      </c>
      <c r="H354" s="44">
        <f t="shared" si="203"/>
        <v>330.69</v>
      </c>
      <c r="I354" s="44">
        <f t="shared" si="203"/>
        <v>330.69</v>
      </c>
      <c r="J354" s="44">
        <f t="shared" si="203"/>
        <v>330.69</v>
      </c>
      <c r="K354" s="44">
        <f t="shared" si="203"/>
        <v>330.69</v>
      </c>
      <c r="L354" s="44">
        <f t="shared" si="203"/>
        <v>330.69</v>
      </c>
      <c r="M354" s="44">
        <f t="shared" si="203"/>
        <v>330.69</v>
      </c>
      <c r="N354" s="44">
        <f t="shared" si="203"/>
        <v>330.69</v>
      </c>
      <c r="O354" s="44">
        <f t="shared" si="203"/>
        <v>330.69</v>
      </c>
      <c r="P354" s="44">
        <f t="shared" si="203"/>
        <v>330.69</v>
      </c>
      <c r="Q354" s="44">
        <f t="shared" si="203"/>
        <v>330.69</v>
      </c>
      <c r="R354" s="44">
        <f t="shared" si="203"/>
        <v>330.69</v>
      </c>
      <c r="S354" s="44">
        <f t="shared" si="203"/>
        <v>330.69</v>
      </c>
      <c r="T354" s="44">
        <f t="shared" si="203"/>
        <v>330.69</v>
      </c>
      <c r="U354" s="44">
        <f t="shared" si="203"/>
        <v>330.69</v>
      </c>
      <c r="V354" s="44">
        <f t="shared" si="203"/>
        <v>330.69</v>
      </c>
      <c r="W354" s="44">
        <f t="shared" si="203"/>
        <v>330.69</v>
      </c>
      <c r="X354" s="44">
        <f t="shared" si="203"/>
        <v>330.69</v>
      </c>
      <c r="Y354" s="44">
        <f t="shared" si="203"/>
        <v>330.69</v>
      </c>
      <c r="Z354" s="44">
        <f t="shared" si="203"/>
        <v>330.69</v>
      </c>
      <c r="AA354" s="44">
        <f t="shared" si="203"/>
        <v>330.69</v>
      </c>
    </row>
    <row r="355" spans="1:27" ht="12.75" customHeight="1" x14ac:dyDescent="0.2">
      <c r="A355" s="98" t="s">
        <v>1373</v>
      </c>
      <c r="B355" s="28" t="str">
        <f>"07"&amp;"."&amp;$B$663&amp;"."&amp;$B$664</f>
        <v>07.12.2023</v>
      </c>
      <c r="C355" s="90" t="s">
        <v>76</v>
      </c>
      <c r="D355" s="91">
        <f>ROUND(((D356+D357+D359+D358)/1000),5)</f>
        <v>1.58511</v>
      </c>
      <c r="E355" s="91">
        <f>ROUND(((E356+E357+E359+E358)/1000),5)</f>
        <v>1.4598100000000001</v>
      </c>
      <c r="F355" s="91">
        <f>ROUND(((F356+F357+F359+F358)/1000),5)</f>
        <v>1.3821399999999999</v>
      </c>
      <c r="G355" s="91">
        <f t="shared" ref="G355:AA355" si="204">ROUND(((G356+G357+G359+G358)/1000),5)</f>
        <v>1.3621300000000001</v>
      </c>
      <c r="H355" s="91">
        <f t="shared" si="204"/>
        <v>1.47218</v>
      </c>
      <c r="I355" s="91">
        <f t="shared" si="204"/>
        <v>1.6315200000000001</v>
      </c>
      <c r="J355" s="91">
        <f t="shared" si="204"/>
        <v>1.87263</v>
      </c>
      <c r="K355" s="91">
        <f t="shared" si="204"/>
        <v>2.2312599999999998</v>
      </c>
      <c r="L355" s="91">
        <f t="shared" si="204"/>
        <v>2.3659500000000002</v>
      </c>
      <c r="M355" s="91">
        <f t="shared" si="204"/>
        <v>2.5312199999999998</v>
      </c>
      <c r="N355" s="91">
        <f t="shared" si="204"/>
        <v>2.6947700000000001</v>
      </c>
      <c r="O355" s="91">
        <f t="shared" si="204"/>
        <v>2.48848</v>
      </c>
      <c r="P355" s="91">
        <f t="shared" si="204"/>
        <v>2.4345300000000001</v>
      </c>
      <c r="Q355" s="91">
        <f t="shared" si="204"/>
        <v>2.4458500000000001</v>
      </c>
      <c r="R355" s="91">
        <f t="shared" si="204"/>
        <v>2.4420700000000002</v>
      </c>
      <c r="S355" s="91">
        <f t="shared" si="204"/>
        <v>2.5054500000000002</v>
      </c>
      <c r="T355" s="91">
        <f t="shared" si="204"/>
        <v>2.7704800000000001</v>
      </c>
      <c r="U355" s="91">
        <f t="shared" si="204"/>
        <v>2.7947700000000002</v>
      </c>
      <c r="V355" s="91">
        <f t="shared" si="204"/>
        <v>2.7662599999999999</v>
      </c>
      <c r="W355" s="91">
        <f t="shared" si="204"/>
        <v>2.4717600000000002</v>
      </c>
      <c r="X355" s="91">
        <f t="shared" si="204"/>
        <v>2.3587699999999998</v>
      </c>
      <c r="Y355" s="91">
        <f t="shared" si="204"/>
        <v>2.2267600000000001</v>
      </c>
      <c r="Z355" s="91">
        <f t="shared" si="204"/>
        <v>1.9454</v>
      </c>
      <c r="AA355" s="91">
        <f t="shared" si="204"/>
        <v>1.7767299999999999</v>
      </c>
    </row>
    <row r="356" spans="1:27" ht="12.75" customHeight="1" outlineLevel="1" x14ac:dyDescent="0.2">
      <c r="A356" s="99" t="s">
        <v>1374</v>
      </c>
      <c r="B356" s="63" t="s">
        <v>238</v>
      </c>
      <c r="C356" s="43" t="s">
        <v>79</v>
      </c>
      <c r="D356" s="44">
        <v>1034.04</v>
      </c>
      <c r="E356" s="44">
        <v>908.74</v>
      </c>
      <c r="F356" s="44">
        <v>831.07</v>
      </c>
      <c r="G356" s="44">
        <v>811.06</v>
      </c>
      <c r="H356" s="44">
        <v>921.11</v>
      </c>
      <c r="I356" s="44">
        <v>1080.45</v>
      </c>
      <c r="J356" s="44">
        <v>1321.56</v>
      </c>
      <c r="K356" s="44">
        <v>1680.19</v>
      </c>
      <c r="L356" s="44">
        <v>1814.88</v>
      </c>
      <c r="M356" s="44">
        <v>1980.15</v>
      </c>
      <c r="N356" s="44">
        <v>2143.6999999999998</v>
      </c>
      <c r="O356" s="44">
        <v>1937.41</v>
      </c>
      <c r="P356" s="44">
        <v>1883.46</v>
      </c>
      <c r="Q356" s="44">
        <v>1894.78</v>
      </c>
      <c r="R356" s="44">
        <v>1891</v>
      </c>
      <c r="S356" s="44">
        <v>1954.38</v>
      </c>
      <c r="T356" s="44">
        <v>2219.41</v>
      </c>
      <c r="U356" s="44">
        <v>2243.6999999999998</v>
      </c>
      <c r="V356" s="44">
        <v>2215.19</v>
      </c>
      <c r="W356" s="44">
        <v>1920.69</v>
      </c>
      <c r="X356" s="44">
        <v>1807.7</v>
      </c>
      <c r="Y356" s="44">
        <v>1675.69</v>
      </c>
      <c r="Z356" s="44">
        <v>1394.33</v>
      </c>
      <c r="AA356" s="44">
        <v>1225.6600000000001</v>
      </c>
    </row>
    <row r="357" spans="1:27" ht="12.75" customHeight="1" outlineLevel="1" x14ac:dyDescent="0.2">
      <c r="A357" s="99" t="s">
        <v>1375</v>
      </c>
      <c r="B357" s="63" t="s">
        <v>90</v>
      </c>
      <c r="C357" s="43" t="s">
        <v>79</v>
      </c>
      <c r="D357" s="44">
        <f>$D$327</f>
        <v>217.03</v>
      </c>
      <c r="E357" s="44">
        <f t="shared" ref="E357:AA357" si="205">$D$327</f>
        <v>217.03</v>
      </c>
      <c r="F357" s="44">
        <f t="shared" si="205"/>
        <v>217.03</v>
      </c>
      <c r="G357" s="44">
        <f t="shared" si="205"/>
        <v>217.03</v>
      </c>
      <c r="H357" s="44">
        <f t="shared" si="205"/>
        <v>217.03</v>
      </c>
      <c r="I357" s="44">
        <f t="shared" si="205"/>
        <v>217.03</v>
      </c>
      <c r="J357" s="44">
        <f t="shared" si="205"/>
        <v>217.03</v>
      </c>
      <c r="K357" s="44">
        <f t="shared" si="205"/>
        <v>217.03</v>
      </c>
      <c r="L357" s="44">
        <f t="shared" si="205"/>
        <v>217.03</v>
      </c>
      <c r="M357" s="44">
        <f t="shared" si="205"/>
        <v>217.03</v>
      </c>
      <c r="N357" s="44">
        <f t="shared" si="205"/>
        <v>217.03</v>
      </c>
      <c r="O357" s="44">
        <f t="shared" si="205"/>
        <v>217.03</v>
      </c>
      <c r="P357" s="44">
        <f t="shared" si="205"/>
        <v>217.03</v>
      </c>
      <c r="Q357" s="44">
        <f t="shared" si="205"/>
        <v>217.03</v>
      </c>
      <c r="R357" s="44">
        <f t="shared" si="205"/>
        <v>217.03</v>
      </c>
      <c r="S357" s="44">
        <f t="shared" si="205"/>
        <v>217.03</v>
      </c>
      <c r="T357" s="44">
        <f t="shared" si="205"/>
        <v>217.03</v>
      </c>
      <c r="U357" s="44">
        <f t="shared" si="205"/>
        <v>217.03</v>
      </c>
      <c r="V357" s="44">
        <f t="shared" si="205"/>
        <v>217.03</v>
      </c>
      <c r="W357" s="44">
        <f t="shared" si="205"/>
        <v>217.03</v>
      </c>
      <c r="X357" s="44">
        <f t="shared" si="205"/>
        <v>217.03</v>
      </c>
      <c r="Y357" s="44">
        <f t="shared" si="205"/>
        <v>217.03</v>
      </c>
      <c r="Z357" s="44">
        <f t="shared" si="205"/>
        <v>217.03</v>
      </c>
      <c r="AA357" s="44">
        <f t="shared" si="205"/>
        <v>217.03</v>
      </c>
    </row>
    <row r="358" spans="1:27" ht="12.75" customHeight="1" outlineLevel="1" x14ac:dyDescent="0.2">
      <c r="A358" s="99" t="s">
        <v>1376</v>
      </c>
      <c r="B358" s="63" t="s">
        <v>83</v>
      </c>
      <c r="C358" s="43" t="s">
        <v>79</v>
      </c>
      <c r="D358" s="44">
        <v>3.35</v>
      </c>
      <c r="E358" s="44">
        <v>3.35</v>
      </c>
      <c r="F358" s="44">
        <v>3.35</v>
      </c>
      <c r="G358" s="44">
        <v>3.35</v>
      </c>
      <c r="H358" s="44">
        <v>3.35</v>
      </c>
      <c r="I358" s="44">
        <v>3.35</v>
      </c>
      <c r="J358" s="44">
        <v>3.35</v>
      </c>
      <c r="K358" s="44">
        <v>3.35</v>
      </c>
      <c r="L358" s="44">
        <v>3.35</v>
      </c>
      <c r="M358" s="44">
        <v>3.35</v>
      </c>
      <c r="N358" s="44">
        <v>3.35</v>
      </c>
      <c r="O358" s="44">
        <v>3.35</v>
      </c>
      <c r="P358" s="44">
        <v>3.35</v>
      </c>
      <c r="Q358" s="44">
        <v>3.35</v>
      </c>
      <c r="R358" s="44">
        <v>3.35</v>
      </c>
      <c r="S358" s="44">
        <v>3.35</v>
      </c>
      <c r="T358" s="44">
        <v>3.35</v>
      </c>
      <c r="U358" s="44">
        <v>3.35</v>
      </c>
      <c r="V358" s="44">
        <v>3.35</v>
      </c>
      <c r="W358" s="44">
        <v>3.35</v>
      </c>
      <c r="X358" s="44">
        <v>3.35</v>
      </c>
      <c r="Y358" s="44">
        <v>3.35</v>
      </c>
      <c r="Z358" s="44">
        <v>3.35</v>
      </c>
      <c r="AA358" s="44">
        <v>3.35</v>
      </c>
    </row>
    <row r="359" spans="1:27" ht="12.75" customHeight="1" outlineLevel="1" x14ac:dyDescent="0.2">
      <c r="A359" s="99" t="s">
        <v>1377</v>
      </c>
      <c r="B359" s="63" t="s">
        <v>81</v>
      </c>
      <c r="C359" s="43" t="s">
        <v>79</v>
      </c>
      <c r="D359" s="44">
        <f>$D$11</f>
        <v>330.69</v>
      </c>
      <c r="E359" s="44">
        <f t="shared" ref="E359:AA359" si="206">$D$11</f>
        <v>330.69</v>
      </c>
      <c r="F359" s="44">
        <f t="shared" si="206"/>
        <v>330.69</v>
      </c>
      <c r="G359" s="44">
        <f t="shared" si="206"/>
        <v>330.69</v>
      </c>
      <c r="H359" s="44">
        <f t="shared" si="206"/>
        <v>330.69</v>
      </c>
      <c r="I359" s="44">
        <f t="shared" si="206"/>
        <v>330.69</v>
      </c>
      <c r="J359" s="44">
        <f t="shared" si="206"/>
        <v>330.69</v>
      </c>
      <c r="K359" s="44">
        <f t="shared" si="206"/>
        <v>330.69</v>
      </c>
      <c r="L359" s="44">
        <f t="shared" si="206"/>
        <v>330.69</v>
      </c>
      <c r="M359" s="44">
        <f t="shared" si="206"/>
        <v>330.69</v>
      </c>
      <c r="N359" s="44">
        <f t="shared" si="206"/>
        <v>330.69</v>
      </c>
      <c r="O359" s="44">
        <f t="shared" si="206"/>
        <v>330.69</v>
      </c>
      <c r="P359" s="44">
        <f t="shared" si="206"/>
        <v>330.69</v>
      </c>
      <c r="Q359" s="44">
        <f t="shared" si="206"/>
        <v>330.69</v>
      </c>
      <c r="R359" s="44">
        <f t="shared" si="206"/>
        <v>330.69</v>
      </c>
      <c r="S359" s="44">
        <f t="shared" si="206"/>
        <v>330.69</v>
      </c>
      <c r="T359" s="44">
        <f t="shared" si="206"/>
        <v>330.69</v>
      </c>
      <c r="U359" s="44">
        <f t="shared" si="206"/>
        <v>330.69</v>
      </c>
      <c r="V359" s="44">
        <f t="shared" si="206"/>
        <v>330.69</v>
      </c>
      <c r="W359" s="44">
        <f t="shared" si="206"/>
        <v>330.69</v>
      </c>
      <c r="X359" s="44">
        <f t="shared" si="206"/>
        <v>330.69</v>
      </c>
      <c r="Y359" s="44">
        <f t="shared" si="206"/>
        <v>330.69</v>
      </c>
      <c r="Z359" s="44">
        <f t="shared" si="206"/>
        <v>330.69</v>
      </c>
      <c r="AA359" s="44">
        <f t="shared" si="206"/>
        <v>330.69</v>
      </c>
    </row>
    <row r="360" spans="1:27" ht="12.75" customHeight="1" x14ac:dyDescent="0.2">
      <c r="A360" s="98" t="s">
        <v>1378</v>
      </c>
      <c r="B360" s="28" t="str">
        <f>"08"&amp;"."&amp;$B$663&amp;"."&amp;$B$664</f>
        <v>08.12.2023</v>
      </c>
      <c r="C360" s="90" t="s">
        <v>76</v>
      </c>
      <c r="D360" s="91">
        <f>ROUND(((D361+D362+D364+D363)/1000),5)</f>
        <v>1.5681099999999999</v>
      </c>
      <c r="E360" s="91">
        <f>ROUND(((E361+E362+E364+E363)/1000),5)</f>
        <v>1.41788</v>
      </c>
      <c r="F360" s="91">
        <f>ROUND(((F361+F362+F364+F363)/1000),5)</f>
        <v>0.72104000000000001</v>
      </c>
      <c r="G360" s="91">
        <f t="shared" ref="G360:AA360" si="207">ROUND(((G361+G362+G364+G363)/1000),5)</f>
        <v>0.71875</v>
      </c>
      <c r="H360" s="91">
        <f t="shared" si="207"/>
        <v>0.73479000000000005</v>
      </c>
      <c r="I360" s="91">
        <f t="shared" si="207"/>
        <v>1.6151199999999999</v>
      </c>
      <c r="J360" s="91">
        <f t="shared" si="207"/>
        <v>1.84613</v>
      </c>
      <c r="K360" s="91">
        <f t="shared" si="207"/>
        <v>2.1591399999999998</v>
      </c>
      <c r="L360" s="91">
        <f t="shared" si="207"/>
        <v>2.3769100000000001</v>
      </c>
      <c r="M360" s="91">
        <f t="shared" si="207"/>
        <v>2.4146700000000001</v>
      </c>
      <c r="N360" s="91">
        <f t="shared" si="207"/>
        <v>2.4316499999999999</v>
      </c>
      <c r="O360" s="91">
        <f t="shared" si="207"/>
        <v>2.4514900000000002</v>
      </c>
      <c r="P360" s="91">
        <f t="shared" si="207"/>
        <v>2.4379200000000001</v>
      </c>
      <c r="Q360" s="91">
        <f t="shared" si="207"/>
        <v>2.44964</v>
      </c>
      <c r="R360" s="91">
        <f t="shared" si="207"/>
        <v>2.4426299999999999</v>
      </c>
      <c r="S360" s="91">
        <f t="shared" si="207"/>
        <v>2.3908399999999999</v>
      </c>
      <c r="T360" s="91">
        <f t="shared" si="207"/>
        <v>2.4238599999999999</v>
      </c>
      <c r="U360" s="91">
        <f t="shared" si="207"/>
        <v>2.4167800000000002</v>
      </c>
      <c r="V360" s="91">
        <f t="shared" si="207"/>
        <v>2.3956599999999999</v>
      </c>
      <c r="W360" s="91">
        <f t="shared" si="207"/>
        <v>2.38626</v>
      </c>
      <c r="X360" s="91">
        <f t="shared" si="207"/>
        <v>2.3611399999999998</v>
      </c>
      <c r="Y360" s="91">
        <f t="shared" si="207"/>
        <v>2.1771500000000001</v>
      </c>
      <c r="Z360" s="91">
        <f t="shared" si="207"/>
        <v>1.8714</v>
      </c>
      <c r="AA360" s="91">
        <f t="shared" si="207"/>
        <v>1.76555</v>
      </c>
    </row>
    <row r="361" spans="1:27" ht="12.75" customHeight="1" outlineLevel="1" x14ac:dyDescent="0.2">
      <c r="A361" s="99" t="s">
        <v>1379</v>
      </c>
      <c r="B361" s="63" t="s">
        <v>238</v>
      </c>
      <c r="C361" s="43" t="s">
        <v>79</v>
      </c>
      <c r="D361" s="44">
        <v>1017.04</v>
      </c>
      <c r="E361" s="44">
        <v>866.81</v>
      </c>
      <c r="F361" s="44">
        <v>169.97</v>
      </c>
      <c r="G361" s="44">
        <v>167.68</v>
      </c>
      <c r="H361" s="44">
        <v>183.72</v>
      </c>
      <c r="I361" s="44">
        <v>1064.05</v>
      </c>
      <c r="J361" s="44">
        <v>1295.06</v>
      </c>
      <c r="K361" s="44">
        <v>1608.07</v>
      </c>
      <c r="L361" s="44">
        <v>1825.84</v>
      </c>
      <c r="M361" s="44">
        <v>1863.6</v>
      </c>
      <c r="N361" s="44">
        <v>1880.58</v>
      </c>
      <c r="O361" s="44">
        <v>1900.42</v>
      </c>
      <c r="P361" s="44">
        <v>1886.85</v>
      </c>
      <c r="Q361" s="44">
        <v>1898.57</v>
      </c>
      <c r="R361" s="44">
        <v>1891.56</v>
      </c>
      <c r="S361" s="44">
        <v>1839.77</v>
      </c>
      <c r="T361" s="44">
        <v>1872.79</v>
      </c>
      <c r="U361" s="44">
        <v>1865.71</v>
      </c>
      <c r="V361" s="44">
        <v>1844.59</v>
      </c>
      <c r="W361" s="44">
        <v>1835.19</v>
      </c>
      <c r="X361" s="44">
        <v>1810.07</v>
      </c>
      <c r="Y361" s="44">
        <v>1626.08</v>
      </c>
      <c r="Z361" s="44">
        <v>1320.33</v>
      </c>
      <c r="AA361" s="44">
        <v>1214.48</v>
      </c>
    </row>
    <row r="362" spans="1:27" ht="12.75" customHeight="1" outlineLevel="1" x14ac:dyDescent="0.2">
      <c r="A362" s="99" t="s">
        <v>1380</v>
      </c>
      <c r="B362" s="63" t="s">
        <v>90</v>
      </c>
      <c r="C362" s="43" t="s">
        <v>79</v>
      </c>
      <c r="D362" s="44">
        <f>$D$327</f>
        <v>217.03</v>
      </c>
      <c r="E362" s="44">
        <f t="shared" ref="E362:AA362" si="208">$D$327</f>
        <v>217.03</v>
      </c>
      <c r="F362" s="44">
        <f t="shared" si="208"/>
        <v>217.03</v>
      </c>
      <c r="G362" s="44">
        <f t="shared" si="208"/>
        <v>217.03</v>
      </c>
      <c r="H362" s="44">
        <f t="shared" si="208"/>
        <v>217.03</v>
      </c>
      <c r="I362" s="44">
        <f t="shared" si="208"/>
        <v>217.03</v>
      </c>
      <c r="J362" s="44">
        <f t="shared" si="208"/>
        <v>217.03</v>
      </c>
      <c r="K362" s="44">
        <f t="shared" si="208"/>
        <v>217.03</v>
      </c>
      <c r="L362" s="44">
        <f t="shared" si="208"/>
        <v>217.03</v>
      </c>
      <c r="M362" s="44">
        <f t="shared" si="208"/>
        <v>217.03</v>
      </c>
      <c r="N362" s="44">
        <f t="shared" si="208"/>
        <v>217.03</v>
      </c>
      <c r="O362" s="44">
        <f t="shared" si="208"/>
        <v>217.03</v>
      </c>
      <c r="P362" s="44">
        <f t="shared" si="208"/>
        <v>217.03</v>
      </c>
      <c r="Q362" s="44">
        <f t="shared" si="208"/>
        <v>217.03</v>
      </c>
      <c r="R362" s="44">
        <f t="shared" si="208"/>
        <v>217.03</v>
      </c>
      <c r="S362" s="44">
        <f t="shared" si="208"/>
        <v>217.03</v>
      </c>
      <c r="T362" s="44">
        <f t="shared" si="208"/>
        <v>217.03</v>
      </c>
      <c r="U362" s="44">
        <f t="shared" si="208"/>
        <v>217.03</v>
      </c>
      <c r="V362" s="44">
        <f t="shared" si="208"/>
        <v>217.03</v>
      </c>
      <c r="W362" s="44">
        <f t="shared" si="208"/>
        <v>217.03</v>
      </c>
      <c r="X362" s="44">
        <f t="shared" si="208"/>
        <v>217.03</v>
      </c>
      <c r="Y362" s="44">
        <f t="shared" si="208"/>
        <v>217.03</v>
      </c>
      <c r="Z362" s="44">
        <f t="shared" si="208"/>
        <v>217.03</v>
      </c>
      <c r="AA362" s="44">
        <f t="shared" si="208"/>
        <v>217.03</v>
      </c>
    </row>
    <row r="363" spans="1:27" ht="12.75" customHeight="1" outlineLevel="1" x14ac:dyDescent="0.2">
      <c r="A363" s="99" t="s">
        <v>1381</v>
      </c>
      <c r="B363" s="63" t="s">
        <v>83</v>
      </c>
      <c r="C363" s="43" t="s">
        <v>79</v>
      </c>
      <c r="D363" s="44">
        <v>3.35</v>
      </c>
      <c r="E363" s="44">
        <v>3.35</v>
      </c>
      <c r="F363" s="44">
        <v>3.35</v>
      </c>
      <c r="G363" s="44">
        <v>3.35</v>
      </c>
      <c r="H363" s="44">
        <v>3.35</v>
      </c>
      <c r="I363" s="44">
        <v>3.35</v>
      </c>
      <c r="J363" s="44">
        <v>3.35</v>
      </c>
      <c r="K363" s="44">
        <v>3.35</v>
      </c>
      <c r="L363" s="44">
        <v>3.35</v>
      </c>
      <c r="M363" s="44">
        <v>3.35</v>
      </c>
      <c r="N363" s="44">
        <v>3.35</v>
      </c>
      <c r="O363" s="44">
        <v>3.35</v>
      </c>
      <c r="P363" s="44">
        <v>3.35</v>
      </c>
      <c r="Q363" s="44">
        <v>3.35</v>
      </c>
      <c r="R363" s="44">
        <v>3.35</v>
      </c>
      <c r="S363" s="44">
        <v>3.35</v>
      </c>
      <c r="T363" s="44">
        <v>3.35</v>
      </c>
      <c r="U363" s="44">
        <v>3.35</v>
      </c>
      <c r="V363" s="44">
        <v>3.35</v>
      </c>
      <c r="W363" s="44">
        <v>3.35</v>
      </c>
      <c r="X363" s="44">
        <v>3.35</v>
      </c>
      <c r="Y363" s="44">
        <v>3.35</v>
      </c>
      <c r="Z363" s="44">
        <v>3.35</v>
      </c>
      <c r="AA363" s="44">
        <v>3.35</v>
      </c>
    </row>
    <row r="364" spans="1:27" ht="12.75" customHeight="1" outlineLevel="1" x14ac:dyDescent="0.2">
      <c r="A364" s="99" t="s">
        <v>1382</v>
      </c>
      <c r="B364" s="63" t="s">
        <v>81</v>
      </c>
      <c r="C364" s="43" t="s">
        <v>79</v>
      </c>
      <c r="D364" s="44">
        <f>$D$11</f>
        <v>330.69</v>
      </c>
      <c r="E364" s="44">
        <f t="shared" ref="E364:AA364" si="209">$D$11</f>
        <v>330.69</v>
      </c>
      <c r="F364" s="44">
        <f t="shared" si="209"/>
        <v>330.69</v>
      </c>
      <c r="G364" s="44">
        <f t="shared" si="209"/>
        <v>330.69</v>
      </c>
      <c r="H364" s="44">
        <f t="shared" si="209"/>
        <v>330.69</v>
      </c>
      <c r="I364" s="44">
        <f t="shared" si="209"/>
        <v>330.69</v>
      </c>
      <c r="J364" s="44">
        <f t="shared" si="209"/>
        <v>330.69</v>
      </c>
      <c r="K364" s="44">
        <f t="shared" si="209"/>
        <v>330.69</v>
      </c>
      <c r="L364" s="44">
        <f t="shared" si="209"/>
        <v>330.69</v>
      </c>
      <c r="M364" s="44">
        <f t="shared" si="209"/>
        <v>330.69</v>
      </c>
      <c r="N364" s="44">
        <f t="shared" si="209"/>
        <v>330.69</v>
      </c>
      <c r="O364" s="44">
        <f t="shared" si="209"/>
        <v>330.69</v>
      </c>
      <c r="P364" s="44">
        <f t="shared" si="209"/>
        <v>330.69</v>
      </c>
      <c r="Q364" s="44">
        <f t="shared" si="209"/>
        <v>330.69</v>
      </c>
      <c r="R364" s="44">
        <f t="shared" si="209"/>
        <v>330.69</v>
      </c>
      <c r="S364" s="44">
        <f t="shared" si="209"/>
        <v>330.69</v>
      </c>
      <c r="T364" s="44">
        <f t="shared" si="209"/>
        <v>330.69</v>
      </c>
      <c r="U364" s="44">
        <f t="shared" si="209"/>
        <v>330.69</v>
      </c>
      <c r="V364" s="44">
        <f t="shared" si="209"/>
        <v>330.69</v>
      </c>
      <c r="W364" s="44">
        <f t="shared" si="209"/>
        <v>330.69</v>
      </c>
      <c r="X364" s="44">
        <f t="shared" si="209"/>
        <v>330.69</v>
      </c>
      <c r="Y364" s="44">
        <f t="shared" si="209"/>
        <v>330.69</v>
      </c>
      <c r="Z364" s="44">
        <f t="shared" si="209"/>
        <v>330.69</v>
      </c>
      <c r="AA364" s="44">
        <f t="shared" si="209"/>
        <v>330.69</v>
      </c>
    </row>
    <row r="365" spans="1:27" ht="12.75" customHeight="1" x14ac:dyDescent="0.2">
      <c r="A365" s="98" t="s">
        <v>1383</v>
      </c>
      <c r="B365" s="28" t="str">
        <f>"09"&amp;"."&amp;$B$663&amp;"."&amp;$B$664</f>
        <v>09.12.2023</v>
      </c>
      <c r="C365" s="90" t="s">
        <v>76</v>
      </c>
      <c r="D365" s="91">
        <f>ROUND(((D366+D367+D369+D368)/1000),5)</f>
        <v>1.6631499999999999</v>
      </c>
      <c r="E365" s="91">
        <f>ROUND(((E366+E367+E369+E368)/1000),5)</f>
        <v>1.5565899999999999</v>
      </c>
      <c r="F365" s="91">
        <f>ROUND(((F366+F367+F369+F368)/1000),5)</f>
        <v>1.44415</v>
      </c>
      <c r="G365" s="91">
        <f t="shared" ref="G365:AA365" si="210">ROUND(((G366+G367+G369+G368)/1000),5)</f>
        <v>1.3972500000000001</v>
      </c>
      <c r="H365" s="91">
        <f t="shared" si="210"/>
        <v>1.4403699999999999</v>
      </c>
      <c r="I365" s="91">
        <f t="shared" si="210"/>
        <v>1.5601799999999999</v>
      </c>
      <c r="J365" s="91">
        <f t="shared" si="210"/>
        <v>1.6679299999999999</v>
      </c>
      <c r="K365" s="91">
        <f t="shared" si="210"/>
        <v>1.9174100000000001</v>
      </c>
      <c r="L365" s="91">
        <f t="shared" si="210"/>
        <v>2.1509999999999998</v>
      </c>
      <c r="M365" s="91">
        <f t="shared" si="210"/>
        <v>2.3670200000000001</v>
      </c>
      <c r="N365" s="91">
        <f t="shared" si="210"/>
        <v>2.3942199999999998</v>
      </c>
      <c r="O365" s="91">
        <f t="shared" si="210"/>
        <v>2.4270499999999999</v>
      </c>
      <c r="P365" s="91">
        <f t="shared" si="210"/>
        <v>2.4064299999999998</v>
      </c>
      <c r="Q365" s="91">
        <f t="shared" si="210"/>
        <v>2.40435</v>
      </c>
      <c r="R365" s="91">
        <f t="shared" si="210"/>
        <v>2.3837100000000002</v>
      </c>
      <c r="S365" s="91">
        <f t="shared" si="210"/>
        <v>2.3821599999999998</v>
      </c>
      <c r="T365" s="91">
        <f t="shared" si="210"/>
        <v>2.4013499999999999</v>
      </c>
      <c r="U365" s="91">
        <f t="shared" si="210"/>
        <v>2.4319500000000001</v>
      </c>
      <c r="V365" s="91">
        <f t="shared" si="210"/>
        <v>2.41011</v>
      </c>
      <c r="W365" s="91">
        <f t="shared" si="210"/>
        <v>2.3843100000000002</v>
      </c>
      <c r="X365" s="91">
        <f t="shared" si="210"/>
        <v>2.3596699999999999</v>
      </c>
      <c r="Y365" s="91">
        <f t="shared" si="210"/>
        <v>2.1673399999999998</v>
      </c>
      <c r="Z365" s="91">
        <f t="shared" si="210"/>
        <v>1.8728800000000001</v>
      </c>
      <c r="AA365" s="91">
        <f t="shared" si="210"/>
        <v>1.75153</v>
      </c>
    </row>
    <row r="366" spans="1:27" ht="12.75" customHeight="1" outlineLevel="1" x14ac:dyDescent="0.2">
      <c r="A366" s="99" t="s">
        <v>1384</v>
      </c>
      <c r="B366" s="63" t="s">
        <v>238</v>
      </c>
      <c r="C366" s="43" t="s">
        <v>79</v>
      </c>
      <c r="D366" s="44">
        <v>1112.08</v>
      </c>
      <c r="E366" s="44">
        <v>1005.52</v>
      </c>
      <c r="F366" s="44">
        <v>893.08</v>
      </c>
      <c r="G366" s="44">
        <v>846.18</v>
      </c>
      <c r="H366" s="44">
        <v>889.3</v>
      </c>
      <c r="I366" s="44">
        <v>1009.11</v>
      </c>
      <c r="J366" s="44">
        <v>1116.8599999999999</v>
      </c>
      <c r="K366" s="44">
        <v>1366.34</v>
      </c>
      <c r="L366" s="44">
        <v>1599.93</v>
      </c>
      <c r="M366" s="44">
        <v>1815.95</v>
      </c>
      <c r="N366" s="44">
        <v>1843.15</v>
      </c>
      <c r="O366" s="44">
        <v>1875.98</v>
      </c>
      <c r="P366" s="44">
        <v>1855.36</v>
      </c>
      <c r="Q366" s="44">
        <v>1853.28</v>
      </c>
      <c r="R366" s="44">
        <v>1832.64</v>
      </c>
      <c r="S366" s="44">
        <v>1831.09</v>
      </c>
      <c r="T366" s="44">
        <v>1850.28</v>
      </c>
      <c r="U366" s="44">
        <v>1880.88</v>
      </c>
      <c r="V366" s="44">
        <v>1859.04</v>
      </c>
      <c r="W366" s="44">
        <v>1833.24</v>
      </c>
      <c r="X366" s="44">
        <v>1808.6</v>
      </c>
      <c r="Y366" s="44">
        <v>1616.27</v>
      </c>
      <c r="Z366" s="44">
        <v>1321.81</v>
      </c>
      <c r="AA366" s="44">
        <v>1200.46</v>
      </c>
    </row>
    <row r="367" spans="1:27" ht="12.75" customHeight="1" outlineLevel="1" x14ac:dyDescent="0.2">
      <c r="A367" s="99" t="s">
        <v>1385</v>
      </c>
      <c r="B367" s="63" t="s">
        <v>90</v>
      </c>
      <c r="C367" s="43" t="s">
        <v>79</v>
      </c>
      <c r="D367" s="44">
        <f>$D$327</f>
        <v>217.03</v>
      </c>
      <c r="E367" s="44">
        <f t="shared" ref="E367:AA367" si="211">$D$327</f>
        <v>217.03</v>
      </c>
      <c r="F367" s="44">
        <f t="shared" si="211"/>
        <v>217.03</v>
      </c>
      <c r="G367" s="44">
        <f t="shared" si="211"/>
        <v>217.03</v>
      </c>
      <c r="H367" s="44">
        <f t="shared" si="211"/>
        <v>217.03</v>
      </c>
      <c r="I367" s="44">
        <f t="shared" si="211"/>
        <v>217.03</v>
      </c>
      <c r="J367" s="44">
        <f t="shared" si="211"/>
        <v>217.03</v>
      </c>
      <c r="K367" s="44">
        <f t="shared" si="211"/>
        <v>217.03</v>
      </c>
      <c r="L367" s="44">
        <f t="shared" si="211"/>
        <v>217.03</v>
      </c>
      <c r="M367" s="44">
        <f t="shared" si="211"/>
        <v>217.03</v>
      </c>
      <c r="N367" s="44">
        <f t="shared" si="211"/>
        <v>217.03</v>
      </c>
      <c r="O367" s="44">
        <f t="shared" si="211"/>
        <v>217.03</v>
      </c>
      <c r="P367" s="44">
        <f t="shared" si="211"/>
        <v>217.03</v>
      </c>
      <c r="Q367" s="44">
        <f t="shared" si="211"/>
        <v>217.03</v>
      </c>
      <c r="R367" s="44">
        <f t="shared" si="211"/>
        <v>217.03</v>
      </c>
      <c r="S367" s="44">
        <f t="shared" si="211"/>
        <v>217.03</v>
      </c>
      <c r="T367" s="44">
        <f t="shared" si="211"/>
        <v>217.03</v>
      </c>
      <c r="U367" s="44">
        <f t="shared" si="211"/>
        <v>217.03</v>
      </c>
      <c r="V367" s="44">
        <f t="shared" si="211"/>
        <v>217.03</v>
      </c>
      <c r="W367" s="44">
        <f t="shared" si="211"/>
        <v>217.03</v>
      </c>
      <c r="X367" s="44">
        <f t="shared" si="211"/>
        <v>217.03</v>
      </c>
      <c r="Y367" s="44">
        <f t="shared" si="211"/>
        <v>217.03</v>
      </c>
      <c r="Z367" s="44">
        <f t="shared" si="211"/>
        <v>217.03</v>
      </c>
      <c r="AA367" s="44">
        <f t="shared" si="211"/>
        <v>217.03</v>
      </c>
    </row>
    <row r="368" spans="1:27" ht="12.75" customHeight="1" outlineLevel="1" x14ac:dyDescent="0.2">
      <c r="A368" s="99" t="s">
        <v>1386</v>
      </c>
      <c r="B368" s="63" t="s">
        <v>83</v>
      </c>
      <c r="C368" s="43" t="s">
        <v>79</v>
      </c>
      <c r="D368" s="44">
        <v>3.35</v>
      </c>
      <c r="E368" s="44">
        <v>3.35</v>
      </c>
      <c r="F368" s="44">
        <v>3.35</v>
      </c>
      <c r="G368" s="44">
        <v>3.35</v>
      </c>
      <c r="H368" s="44">
        <v>3.35</v>
      </c>
      <c r="I368" s="44">
        <v>3.35</v>
      </c>
      <c r="J368" s="44">
        <v>3.35</v>
      </c>
      <c r="K368" s="44">
        <v>3.35</v>
      </c>
      <c r="L368" s="44">
        <v>3.35</v>
      </c>
      <c r="M368" s="44">
        <v>3.35</v>
      </c>
      <c r="N368" s="44">
        <v>3.35</v>
      </c>
      <c r="O368" s="44">
        <v>3.35</v>
      </c>
      <c r="P368" s="44">
        <v>3.35</v>
      </c>
      <c r="Q368" s="44">
        <v>3.35</v>
      </c>
      <c r="R368" s="44">
        <v>3.35</v>
      </c>
      <c r="S368" s="44">
        <v>3.35</v>
      </c>
      <c r="T368" s="44">
        <v>3.35</v>
      </c>
      <c r="U368" s="44">
        <v>3.35</v>
      </c>
      <c r="V368" s="44">
        <v>3.35</v>
      </c>
      <c r="W368" s="44">
        <v>3.35</v>
      </c>
      <c r="X368" s="44">
        <v>3.35</v>
      </c>
      <c r="Y368" s="44">
        <v>3.35</v>
      </c>
      <c r="Z368" s="44">
        <v>3.35</v>
      </c>
      <c r="AA368" s="44">
        <v>3.35</v>
      </c>
    </row>
    <row r="369" spans="1:27" ht="12.75" customHeight="1" outlineLevel="1" x14ac:dyDescent="0.2">
      <c r="A369" s="99" t="s">
        <v>1387</v>
      </c>
      <c r="B369" s="63" t="s">
        <v>81</v>
      </c>
      <c r="C369" s="43" t="s">
        <v>79</v>
      </c>
      <c r="D369" s="44">
        <f>$D$11</f>
        <v>330.69</v>
      </c>
      <c r="E369" s="44">
        <f t="shared" ref="E369:AA369" si="212">$D$11</f>
        <v>330.69</v>
      </c>
      <c r="F369" s="44">
        <f t="shared" si="212"/>
        <v>330.69</v>
      </c>
      <c r="G369" s="44">
        <f t="shared" si="212"/>
        <v>330.69</v>
      </c>
      <c r="H369" s="44">
        <f t="shared" si="212"/>
        <v>330.69</v>
      </c>
      <c r="I369" s="44">
        <f t="shared" si="212"/>
        <v>330.69</v>
      </c>
      <c r="J369" s="44">
        <f t="shared" si="212"/>
        <v>330.69</v>
      </c>
      <c r="K369" s="44">
        <f t="shared" si="212"/>
        <v>330.69</v>
      </c>
      <c r="L369" s="44">
        <f t="shared" si="212"/>
        <v>330.69</v>
      </c>
      <c r="M369" s="44">
        <f t="shared" si="212"/>
        <v>330.69</v>
      </c>
      <c r="N369" s="44">
        <f t="shared" si="212"/>
        <v>330.69</v>
      </c>
      <c r="O369" s="44">
        <f t="shared" si="212"/>
        <v>330.69</v>
      </c>
      <c r="P369" s="44">
        <f t="shared" si="212"/>
        <v>330.69</v>
      </c>
      <c r="Q369" s="44">
        <f t="shared" si="212"/>
        <v>330.69</v>
      </c>
      <c r="R369" s="44">
        <f t="shared" si="212"/>
        <v>330.69</v>
      </c>
      <c r="S369" s="44">
        <f t="shared" si="212"/>
        <v>330.69</v>
      </c>
      <c r="T369" s="44">
        <f t="shared" si="212"/>
        <v>330.69</v>
      </c>
      <c r="U369" s="44">
        <f t="shared" si="212"/>
        <v>330.69</v>
      </c>
      <c r="V369" s="44">
        <f t="shared" si="212"/>
        <v>330.69</v>
      </c>
      <c r="W369" s="44">
        <f t="shared" si="212"/>
        <v>330.69</v>
      </c>
      <c r="X369" s="44">
        <f t="shared" si="212"/>
        <v>330.69</v>
      </c>
      <c r="Y369" s="44">
        <f t="shared" si="212"/>
        <v>330.69</v>
      </c>
      <c r="Z369" s="44">
        <f t="shared" si="212"/>
        <v>330.69</v>
      </c>
      <c r="AA369" s="44">
        <f t="shared" si="212"/>
        <v>330.69</v>
      </c>
    </row>
    <row r="370" spans="1:27" ht="12.75" customHeight="1" x14ac:dyDescent="0.2">
      <c r="A370" s="98" t="s">
        <v>1388</v>
      </c>
      <c r="B370" s="28" t="str">
        <f>"10"&amp;"."&amp;$B$663&amp;"."&amp;$B$664</f>
        <v>10.12.2023</v>
      </c>
      <c r="C370" s="90" t="s">
        <v>76</v>
      </c>
      <c r="D370" s="91">
        <f>ROUND(((D371+D372+D374+D373)/1000),5)</f>
        <v>1.6209800000000001</v>
      </c>
      <c r="E370" s="91">
        <f>ROUND(((E371+E372+E374+E373)/1000),5)</f>
        <v>1.46655</v>
      </c>
      <c r="F370" s="91">
        <f>ROUND(((F371+F372+F374+F373)/1000),5)</f>
        <v>1.3660099999999999</v>
      </c>
      <c r="G370" s="91">
        <f t="shared" ref="G370:AA370" si="213">ROUND(((G371+G372+G374+G373)/1000),5)</f>
        <v>1.3113900000000001</v>
      </c>
      <c r="H370" s="91">
        <f t="shared" si="213"/>
        <v>0.72514000000000001</v>
      </c>
      <c r="I370" s="91">
        <f t="shared" si="213"/>
        <v>1.4754499999999999</v>
      </c>
      <c r="J370" s="91">
        <f t="shared" si="213"/>
        <v>1.5547599999999999</v>
      </c>
      <c r="K370" s="91">
        <f t="shared" si="213"/>
        <v>1.6708400000000001</v>
      </c>
      <c r="L370" s="91">
        <f t="shared" si="213"/>
        <v>2.01125</v>
      </c>
      <c r="M370" s="91">
        <f t="shared" si="213"/>
        <v>2.1729500000000002</v>
      </c>
      <c r="N370" s="91">
        <f t="shared" si="213"/>
        <v>2.32084</v>
      </c>
      <c r="O370" s="91">
        <f t="shared" si="213"/>
        <v>2.3481900000000002</v>
      </c>
      <c r="P370" s="91">
        <f t="shared" si="213"/>
        <v>2.3462299999999998</v>
      </c>
      <c r="Q370" s="91">
        <f t="shared" si="213"/>
        <v>2.3551700000000002</v>
      </c>
      <c r="R370" s="91">
        <f t="shared" si="213"/>
        <v>2.32464</v>
      </c>
      <c r="S370" s="91">
        <f t="shared" si="213"/>
        <v>2.3174700000000001</v>
      </c>
      <c r="T370" s="91">
        <f t="shared" si="213"/>
        <v>2.37967</v>
      </c>
      <c r="U370" s="91">
        <f t="shared" si="213"/>
        <v>2.3880499999999998</v>
      </c>
      <c r="V370" s="91">
        <f t="shared" si="213"/>
        <v>2.3856299999999999</v>
      </c>
      <c r="W370" s="91">
        <f t="shared" si="213"/>
        <v>2.359</v>
      </c>
      <c r="X370" s="91">
        <f t="shared" si="213"/>
        <v>2.2910599999999999</v>
      </c>
      <c r="Y370" s="91">
        <f t="shared" si="213"/>
        <v>2.1148199999999999</v>
      </c>
      <c r="Z370" s="91">
        <f t="shared" si="213"/>
        <v>1.8592</v>
      </c>
      <c r="AA370" s="91">
        <f t="shared" si="213"/>
        <v>1.6853499999999999</v>
      </c>
    </row>
    <row r="371" spans="1:27" ht="12.75" customHeight="1" outlineLevel="1" x14ac:dyDescent="0.2">
      <c r="A371" s="99" t="s">
        <v>1389</v>
      </c>
      <c r="B371" s="63" t="s">
        <v>238</v>
      </c>
      <c r="C371" s="43" t="s">
        <v>79</v>
      </c>
      <c r="D371" s="44">
        <v>1069.9100000000001</v>
      </c>
      <c r="E371" s="44">
        <v>915.48</v>
      </c>
      <c r="F371" s="44">
        <v>814.94</v>
      </c>
      <c r="G371" s="44">
        <v>760.32</v>
      </c>
      <c r="H371" s="44">
        <v>174.07</v>
      </c>
      <c r="I371" s="44">
        <v>924.38</v>
      </c>
      <c r="J371" s="44">
        <v>1003.69</v>
      </c>
      <c r="K371" s="44">
        <v>1119.77</v>
      </c>
      <c r="L371" s="44">
        <v>1460.18</v>
      </c>
      <c r="M371" s="44">
        <v>1621.88</v>
      </c>
      <c r="N371" s="44">
        <v>1769.77</v>
      </c>
      <c r="O371" s="44">
        <v>1797.12</v>
      </c>
      <c r="P371" s="44">
        <v>1795.16</v>
      </c>
      <c r="Q371" s="44">
        <v>1804.1</v>
      </c>
      <c r="R371" s="44">
        <v>1773.57</v>
      </c>
      <c r="S371" s="44">
        <v>1766.4</v>
      </c>
      <c r="T371" s="44">
        <v>1828.6</v>
      </c>
      <c r="U371" s="44">
        <v>1836.98</v>
      </c>
      <c r="V371" s="44">
        <v>1834.56</v>
      </c>
      <c r="W371" s="44">
        <v>1807.93</v>
      </c>
      <c r="X371" s="44">
        <v>1739.99</v>
      </c>
      <c r="Y371" s="44">
        <v>1563.75</v>
      </c>
      <c r="Z371" s="44">
        <v>1308.1300000000001</v>
      </c>
      <c r="AA371" s="44">
        <v>1134.28</v>
      </c>
    </row>
    <row r="372" spans="1:27" ht="12.75" customHeight="1" outlineLevel="1" x14ac:dyDescent="0.2">
      <c r="A372" s="99" t="s">
        <v>1390</v>
      </c>
      <c r="B372" s="63" t="s">
        <v>90</v>
      </c>
      <c r="C372" s="43" t="s">
        <v>79</v>
      </c>
      <c r="D372" s="44">
        <f>$D$327</f>
        <v>217.03</v>
      </c>
      <c r="E372" s="44">
        <f t="shared" ref="E372:AA372" si="214">$D$327</f>
        <v>217.03</v>
      </c>
      <c r="F372" s="44">
        <f t="shared" si="214"/>
        <v>217.03</v>
      </c>
      <c r="G372" s="44">
        <f t="shared" si="214"/>
        <v>217.03</v>
      </c>
      <c r="H372" s="44">
        <f t="shared" si="214"/>
        <v>217.03</v>
      </c>
      <c r="I372" s="44">
        <f t="shared" si="214"/>
        <v>217.03</v>
      </c>
      <c r="J372" s="44">
        <f t="shared" si="214"/>
        <v>217.03</v>
      </c>
      <c r="K372" s="44">
        <f t="shared" si="214"/>
        <v>217.03</v>
      </c>
      <c r="L372" s="44">
        <f t="shared" si="214"/>
        <v>217.03</v>
      </c>
      <c r="M372" s="44">
        <f t="shared" si="214"/>
        <v>217.03</v>
      </c>
      <c r="N372" s="44">
        <f t="shared" si="214"/>
        <v>217.03</v>
      </c>
      <c r="O372" s="44">
        <f t="shared" si="214"/>
        <v>217.03</v>
      </c>
      <c r="P372" s="44">
        <f t="shared" si="214"/>
        <v>217.03</v>
      </c>
      <c r="Q372" s="44">
        <f t="shared" si="214"/>
        <v>217.03</v>
      </c>
      <c r="R372" s="44">
        <f t="shared" si="214"/>
        <v>217.03</v>
      </c>
      <c r="S372" s="44">
        <f t="shared" si="214"/>
        <v>217.03</v>
      </c>
      <c r="T372" s="44">
        <f t="shared" si="214"/>
        <v>217.03</v>
      </c>
      <c r="U372" s="44">
        <f t="shared" si="214"/>
        <v>217.03</v>
      </c>
      <c r="V372" s="44">
        <f t="shared" si="214"/>
        <v>217.03</v>
      </c>
      <c r="W372" s="44">
        <f t="shared" si="214"/>
        <v>217.03</v>
      </c>
      <c r="X372" s="44">
        <f t="shared" si="214"/>
        <v>217.03</v>
      </c>
      <c r="Y372" s="44">
        <f t="shared" si="214"/>
        <v>217.03</v>
      </c>
      <c r="Z372" s="44">
        <f t="shared" si="214"/>
        <v>217.03</v>
      </c>
      <c r="AA372" s="44">
        <f t="shared" si="214"/>
        <v>217.03</v>
      </c>
    </row>
    <row r="373" spans="1:27" ht="12.75" customHeight="1" outlineLevel="1" x14ac:dyDescent="0.2">
      <c r="A373" s="99" t="s">
        <v>1391</v>
      </c>
      <c r="B373" s="63" t="s">
        <v>83</v>
      </c>
      <c r="C373" s="43" t="s">
        <v>79</v>
      </c>
      <c r="D373" s="44">
        <v>3.35</v>
      </c>
      <c r="E373" s="44">
        <v>3.35</v>
      </c>
      <c r="F373" s="44">
        <v>3.35</v>
      </c>
      <c r="G373" s="44">
        <v>3.35</v>
      </c>
      <c r="H373" s="44">
        <v>3.35</v>
      </c>
      <c r="I373" s="44">
        <v>3.35</v>
      </c>
      <c r="J373" s="44">
        <v>3.35</v>
      </c>
      <c r="K373" s="44">
        <v>3.35</v>
      </c>
      <c r="L373" s="44">
        <v>3.35</v>
      </c>
      <c r="M373" s="44">
        <v>3.35</v>
      </c>
      <c r="N373" s="44">
        <v>3.35</v>
      </c>
      <c r="O373" s="44">
        <v>3.35</v>
      </c>
      <c r="P373" s="44">
        <v>3.35</v>
      </c>
      <c r="Q373" s="44">
        <v>3.35</v>
      </c>
      <c r="R373" s="44">
        <v>3.35</v>
      </c>
      <c r="S373" s="44">
        <v>3.35</v>
      </c>
      <c r="T373" s="44">
        <v>3.35</v>
      </c>
      <c r="U373" s="44">
        <v>3.35</v>
      </c>
      <c r="V373" s="44">
        <v>3.35</v>
      </c>
      <c r="W373" s="44">
        <v>3.35</v>
      </c>
      <c r="X373" s="44">
        <v>3.35</v>
      </c>
      <c r="Y373" s="44">
        <v>3.35</v>
      </c>
      <c r="Z373" s="44">
        <v>3.35</v>
      </c>
      <c r="AA373" s="44">
        <v>3.35</v>
      </c>
    </row>
    <row r="374" spans="1:27" ht="12.75" customHeight="1" outlineLevel="1" x14ac:dyDescent="0.2">
      <c r="A374" s="99" t="s">
        <v>1392</v>
      </c>
      <c r="B374" s="63" t="s">
        <v>81</v>
      </c>
      <c r="C374" s="43" t="s">
        <v>79</v>
      </c>
      <c r="D374" s="44">
        <f>$D$11</f>
        <v>330.69</v>
      </c>
      <c r="E374" s="44">
        <f t="shared" ref="E374:AA374" si="215">$D$11</f>
        <v>330.69</v>
      </c>
      <c r="F374" s="44">
        <f t="shared" si="215"/>
        <v>330.69</v>
      </c>
      <c r="G374" s="44">
        <f t="shared" si="215"/>
        <v>330.69</v>
      </c>
      <c r="H374" s="44">
        <f t="shared" si="215"/>
        <v>330.69</v>
      </c>
      <c r="I374" s="44">
        <f t="shared" si="215"/>
        <v>330.69</v>
      </c>
      <c r="J374" s="44">
        <f t="shared" si="215"/>
        <v>330.69</v>
      </c>
      <c r="K374" s="44">
        <f t="shared" si="215"/>
        <v>330.69</v>
      </c>
      <c r="L374" s="44">
        <f t="shared" si="215"/>
        <v>330.69</v>
      </c>
      <c r="M374" s="44">
        <f t="shared" si="215"/>
        <v>330.69</v>
      </c>
      <c r="N374" s="44">
        <f t="shared" si="215"/>
        <v>330.69</v>
      </c>
      <c r="O374" s="44">
        <f t="shared" si="215"/>
        <v>330.69</v>
      </c>
      <c r="P374" s="44">
        <f t="shared" si="215"/>
        <v>330.69</v>
      </c>
      <c r="Q374" s="44">
        <f t="shared" si="215"/>
        <v>330.69</v>
      </c>
      <c r="R374" s="44">
        <f t="shared" si="215"/>
        <v>330.69</v>
      </c>
      <c r="S374" s="44">
        <f t="shared" si="215"/>
        <v>330.69</v>
      </c>
      <c r="T374" s="44">
        <f t="shared" si="215"/>
        <v>330.69</v>
      </c>
      <c r="U374" s="44">
        <f t="shared" si="215"/>
        <v>330.69</v>
      </c>
      <c r="V374" s="44">
        <f t="shared" si="215"/>
        <v>330.69</v>
      </c>
      <c r="W374" s="44">
        <f t="shared" si="215"/>
        <v>330.69</v>
      </c>
      <c r="X374" s="44">
        <f t="shared" si="215"/>
        <v>330.69</v>
      </c>
      <c r="Y374" s="44">
        <f t="shared" si="215"/>
        <v>330.69</v>
      </c>
      <c r="Z374" s="44">
        <f t="shared" si="215"/>
        <v>330.69</v>
      </c>
      <c r="AA374" s="44">
        <f t="shared" si="215"/>
        <v>330.69</v>
      </c>
    </row>
    <row r="375" spans="1:27" ht="12.75" customHeight="1" x14ac:dyDescent="0.2">
      <c r="A375" s="98" t="s">
        <v>1393</v>
      </c>
      <c r="B375" s="28" t="str">
        <f>"11"&amp;"."&amp;$B$663&amp;"."&amp;$B$664</f>
        <v>11.12.2023</v>
      </c>
      <c r="C375" s="90" t="s">
        <v>76</v>
      </c>
      <c r="D375" s="91">
        <f>ROUND(((D376+D377+D379+D378)/1000),5)</f>
        <v>1.62863</v>
      </c>
      <c r="E375" s="91">
        <f>ROUND(((E376+E377+E379+E378)/1000),5)</f>
        <v>1.54169</v>
      </c>
      <c r="F375" s="91">
        <f>ROUND(((F376+F377+F379+F378)/1000),5)</f>
        <v>1.4643699999999999</v>
      </c>
      <c r="G375" s="91">
        <f t="shared" ref="G375:AA375" si="216">ROUND(((G376+G377+G379+G378)/1000),5)</f>
        <v>1.4251799999999999</v>
      </c>
      <c r="H375" s="91">
        <f t="shared" si="216"/>
        <v>1.5318499999999999</v>
      </c>
      <c r="I375" s="91">
        <f t="shared" si="216"/>
        <v>1.65696</v>
      </c>
      <c r="J375" s="91">
        <f t="shared" si="216"/>
        <v>1.8665799999999999</v>
      </c>
      <c r="K375" s="91">
        <f t="shared" si="216"/>
        <v>2.3454799999999998</v>
      </c>
      <c r="L375" s="91">
        <f t="shared" si="216"/>
        <v>2.4774600000000002</v>
      </c>
      <c r="M375" s="91">
        <f t="shared" si="216"/>
        <v>2.5900099999999999</v>
      </c>
      <c r="N375" s="91">
        <f t="shared" si="216"/>
        <v>2.6328200000000002</v>
      </c>
      <c r="O375" s="91">
        <f t="shared" si="216"/>
        <v>2.65341</v>
      </c>
      <c r="P375" s="91">
        <f t="shared" si="216"/>
        <v>2.59165</v>
      </c>
      <c r="Q375" s="91">
        <f t="shared" si="216"/>
        <v>2.61253</v>
      </c>
      <c r="R375" s="91">
        <f t="shared" si="216"/>
        <v>2.6073300000000001</v>
      </c>
      <c r="S375" s="91">
        <f t="shared" si="216"/>
        <v>2.5520700000000001</v>
      </c>
      <c r="T375" s="91">
        <f t="shared" si="216"/>
        <v>2.59633</v>
      </c>
      <c r="U375" s="91">
        <f t="shared" si="216"/>
        <v>2.6061100000000001</v>
      </c>
      <c r="V375" s="91">
        <f t="shared" si="216"/>
        <v>2.5737800000000002</v>
      </c>
      <c r="W375" s="91">
        <f t="shared" si="216"/>
        <v>2.4620799999999998</v>
      </c>
      <c r="X375" s="91">
        <f t="shared" si="216"/>
        <v>2.40422</v>
      </c>
      <c r="Y375" s="91">
        <f t="shared" si="216"/>
        <v>2.2012900000000002</v>
      </c>
      <c r="Z375" s="91">
        <f t="shared" si="216"/>
        <v>1.8781300000000001</v>
      </c>
      <c r="AA375" s="91">
        <f t="shared" si="216"/>
        <v>1.7526299999999999</v>
      </c>
    </row>
    <row r="376" spans="1:27" ht="12.75" customHeight="1" outlineLevel="1" x14ac:dyDescent="0.2">
      <c r="A376" s="99" t="s">
        <v>1394</v>
      </c>
      <c r="B376" s="63" t="s">
        <v>238</v>
      </c>
      <c r="C376" s="43" t="s">
        <v>79</v>
      </c>
      <c r="D376" s="44">
        <v>1077.56</v>
      </c>
      <c r="E376" s="44">
        <v>990.62</v>
      </c>
      <c r="F376" s="44">
        <v>913.3</v>
      </c>
      <c r="G376" s="44">
        <v>874.11</v>
      </c>
      <c r="H376" s="44">
        <v>980.78</v>
      </c>
      <c r="I376" s="44">
        <v>1105.8900000000001</v>
      </c>
      <c r="J376" s="44">
        <v>1315.51</v>
      </c>
      <c r="K376" s="44">
        <v>1794.41</v>
      </c>
      <c r="L376" s="44">
        <v>1926.39</v>
      </c>
      <c r="M376" s="44">
        <v>2038.94</v>
      </c>
      <c r="N376" s="44">
        <v>2081.75</v>
      </c>
      <c r="O376" s="44">
        <v>2102.34</v>
      </c>
      <c r="P376" s="44">
        <v>2040.58</v>
      </c>
      <c r="Q376" s="44">
        <v>2061.46</v>
      </c>
      <c r="R376" s="44">
        <v>2056.2600000000002</v>
      </c>
      <c r="S376" s="44">
        <v>2001</v>
      </c>
      <c r="T376" s="44">
        <v>2045.26</v>
      </c>
      <c r="U376" s="44">
        <v>2055.04</v>
      </c>
      <c r="V376" s="44">
        <v>2022.71</v>
      </c>
      <c r="W376" s="44">
        <v>1911.01</v>
      </c>
      <c r="X376" s="44">
        <v>1853.15</v>
      </c>
      <c r="Y376" s="44">
        <v>1650.22</v>
      </c>
      <c r="Z376" s="44">
        <v>1327.06</v>
      </c>
      <c r="AA376" s="44">
        <v>1201.56</v>
      </c>
    </row>
    <row r="377" spans="1:27" ht="12.75" customHeight="1" outlineLevel="1" x14ac:dyDescent="0.2">
      <c r="A377" s="99" t="s">
        <v>1395</v>
      </c>
      <c r="B377" s="63" t="s">
        <v>90</v>
      </c>
      <c r="C377" s="43" t="s">
        <v>79</v>
      </c>
      <c r="D377" s="44">
        <f>$D$327</f>
        <v>217.03</v>
      </c>
      <c r="E377" s="44">
        <f t="shared" ref="E377:AA377" si="217">$D$327</f>
        <v>217.03</v>
      </c>
      <c r="F377" s="44">
        <f t="shared" si="217"/>
        <v>217.03</v>
      </c>
      <c r="G377" s="44">
        <f t="shared" si="217"/>
        <v>217.03</v>
      </c>
      <c r="H377" s="44">
        <f t="shared" si="217"/>
        <v>217.03</v>
      </c>
      <c r="I377" s="44">
        <f t="shared" si="217"/>
        <v>217.03</v>
      </c>
      <c r="J377" s="44">
        <f t="shared" si="217"/>
        <v>217.03</v>
      </c>
      <c r="K377" s="44">
        <f t="shared" si="217"/>
        <v>217.03</v>
      </c>
      <c r="L377" s="44">
        <f t="shared" si="217"/>
        <v>217.03</v>
      </c>
      <c r="M377" s="44">
        <f t="shared" si="217"/>
        <v>217.03</v>
      </c>
      <c r="N377" s="44">
        <f t="shared" si="217"/>
        <v>217.03</v>
      </c>
      <c r="O377" s="44">
        <f t="shared" si="217"/>
        <v>217.03</v>
      </c>
      <c r="P377" s="44">
        <f t="shared" si="217"/>
        <v>217.03</v>
      </c>
      <c r="Q377" s="44">
        <f t="shared" si="217"/>
        <v>217.03</v>
      </c>
      <c r="R377" s="44">
        <f t="shared" si="217"/>
        <v>217.03</v>
      </c>
      <c r="S377" s="44">
        <f t="shared" si="217"/>
        <v>217.03</v>
      </c>
      <c r="T377" s="44">
        <f t="shared" si="217"/>
        <v>217.03</v>
      </c>
      <c r="U377" s="44">
        <f t="shared" si="217"/>
        <v>217.03</v>
      </c>
      <c r="V377" s="44">
        <f t="shared" si="217"/>
        <v>217.03</v>
      </c>
      <c r="W377" s="44">
        <f t="shared" si="217"/>
        <v>217.03</v>
      </c>
      <c r="X377" s="44">
        <f t="shared" si="217"/>
        <v>217.03</v>
      </c>
      <c r="Y377" s="44">
        <f t="shared" si="217"/>
        <v>217.03</v>
      </c>
      <c r="Z377" s="44">
        <f t="shared" si="217"/>
        <v>217.03</v>
      </c>
      <c r="AA377" s="44">
        <f t="shared" si="217"/>
        <v>217.03</v>
      </c>
    </row>
    <row r="378" spans="1:27" ht="12.75" customHeight="1" outlineLevel="1" x14ac:dyDescent="0.2">
      <c r="A378" s="99" t="s">
        <v>1396</v>
      </c>
      <c r="B378" s="63" t="s">
        <v>83</v>
      </c>
      <c r="C378" s="43" t="s">
        <v>79</v>
      </c>
      <c r="D378" s="44">
        <v>3.35</v>
      </c>
      <c r="E378" s="44">
        <v>3.35</v>
      </c>
      <c r="F378" s="44">
        <v>3.35</v>
      </c>
      <c r="G378" s="44">
        <v>3.35</v>
      </c>
      <c r="H378" s="44">
        <v>3.35</v>
      </c>
      <c r="I378" s="44">
        <v>3.35</v>
      </c>
      <c r="J378" s="44">
        <v>3.35</v>
      </c>
      <c r="K378" s="44">
        <v>3.35</v>
      </c>
      <c r="L378" s="44">
        <v>3.35</v>
      </c>
      <c r="M378" s="44">
        <v>3.35</v>
      </c>
      <c r="N378" s="44">
        <v>3.35</v>
      </c>
      <c r="O378" s="44">
        <v>3.35</v>
      </c>
      <c r="P378" s="44">
        <v>3.35</v>
      </c>
      <c r="Q378" s="44">
        <v>3.35</v>
      </c>
      <c r="R378" s="44">
        <v>3.35</v>
      </c>
      <c r="S378" s="44">
        <v>3.35</v>
      </c>
      <c r="T378" s="44">
        <v>3.35</v>
      </c>
      <c r="U378" s="44">
        <v>3.35</v>
      </c>
      <c r="V378" s="44">
        <v>3.35</v>
      </c>
      <c r="W378" s="44">
        <v>3.35</v>
      </c>
      <c r="X378" s="44">
        <v>3.35</v>
      </c>
      <c r="Y378" s="44">
        <v>3.35</v>
      </c>
      <c r="Z378" s="44">
        <v>3.35</v>
      </c>
      <c r="AA378" s="44">
        <v>3.35</v>
      </c>
    </row>
    <row r="379" spans="1:27" ht="12.75" customHeight="1" outlineLevel="1" x14ac:dyDescent="0.2">
      <c r="A379" s="99" t="s">
        <v>1397</v>
      </c>
      <c r="B379" s="63" t="s">
        <v>81</v>
      </c>
      <c r="C379" s="43" t="s">
        <v>79</v>
      </c>
      <c r="D379" s="44">
        <f>$D$11</f>
        <v>330.69</v>
      </c>
      <c r="E379" s="44">
        <f t="shared" ref="E379:AA379" si="218">$D$11</f>
        <v>330.69</v>
      </c>
      <c r="F379" s="44">
        <f t="shared" si="218"/>
        <v>330.69</v>
      </c>
      <c r="G379" s="44">
        <f t="shared" si="218"/>
        <v>330.69</v>
      </c>
      <c r="H379" s="44">
        <f t="shared" si="218"/>
        <v>330.69</v>
      </c>
      <c r="I379" s="44">
        <f t="shared" si="218"/>
        <v>330.69</v>
      </c>
      <c r="J379" s="44">
        <f t="shared" si="218"/>
        <v>330.69</v>
      </c>
      <c r="K379" s="44">
        <f t="shared" si="218"/>
        <v>330.69</v>
      </c>
      <c r="L379" s="44">
        <f t="shared" si="218"/>
        <v>330.69</v>
      </c>
      <c r="M379" s="44">
        <f t="shared" si="218"/>
        <v>330.69</v>
      </c>
      <c r="N379" s="44">
        <f t="shared" si="218"/>
        <v>330.69</v>
      </c>
      <c r="O379" s="44">
        <f t="shared" si="218"/>
        <v>330.69</v>
      </c>
      <c r="P379" s="44">
        <f t="shared" si="218"/>
        <v>330.69</v>
      </c>
      <c r="Q379" s="44">
        <f t="shared" si="218"/>
        <v>330.69</v>
      </c>
      <c r="R379" s="44">
        <f t="shared" si="218"/>
        <v>330.69</v>
      </c>
      <c r="S379" s="44">
        <f t="shared" si="218"/>
        <v>330.69</v>
      </c>
      <c r="T379" s="44">
        <f t="shared" si="218"/>
        <v>330.69</v>
      </c>
      <c r="U379" s="44">
        <f t="shared" si="218"/>
        <v>330.69</v>
      </c>
      <c r="V379" s="44">
        <f t="shared" si="218"/>
        <v>330.69</v>
      </c>
      <c r="W379" s="44">
        <f t="shared" si="218"/>
        <v>330.69</v>
      </c>
      <c r="X379" s="44">
        <f t="shared" si="218"/>
        <v>330.69</v>
      </c>
      <c r="Y379" s="44">
        <f t="shared" si="218"/>
        <v>330.69</v>
      </c>
      <c r="Z379" s="44">
        <f t="shared" si="218"/>
        <v>330.69</v>
      </c>
      <c r="AA379" s="44">
        <f t="shared" si="218"/>
        <v>330.69</v>
      </c>
    </row>
    <row r="380" spans="1:27" ht="12.75" customHeight="1" x14ac:dyDescent="0.2">
      <c r="A380" s="98" t="s">
        <v>1398</v>
      </c>
      <c r="B380" s="28" t="str">
        <f>"12"&amp;"."&amp;$B$663&amp;"."&amp;$B$664</f>
        <v>12.12.2023</v>
      </c>
      <c r="C380" s="90" t="s">
        <v>76</v>
      </c>
      <c r="D380" s="91">
        <f>ROUND(((D381+D382+D384+D383)/1000),5)</f>
        <v>1.62879</v>
      </c>
      <c r="E380" s="91">
        <f>ROUND(((E381+E382+E384+E383)/1000),5)</f>
        <v>1.5353600000000001</v>
      </c>
      <c r="F380" s="91">
        <f>ROUND(((F381+F382+F384+F383)/1000),5)</f>
        <v>1.43096</v>
      </c>
      <c r="G380" s="91">
        <f t="shared" ref="G380:AA380" si="219">ROUND(((G381+G382+G384+G383)/1000),5)</f>
        <v>1.4161300000000001</v>
      </c>
      <c r="H380" s="91">
        <f t="shared" si="219"/>
        <v>1.5199800000000001</v>
      </c>
      <c r="I380" s="91">
        <f t="shared" si="219"/>
        <v>1.6773400000000001</v>
      </c>
      <c r="J380" s="91">
        <f t="shared" si="219"/>
        <v>1.8600399999999999</v>
      </c>
      <c r="K380" s="91">
        <f t="shared" si="219"/>
        <v>2.2056399999999998</v>
      </c>
      <c r="L380" s="91">
        <f t="shared" si="219"/>
        <v>2.41181</v>
      </c>
      <c r="M380" s="91">
        <f t="shared" si="219"/>
        <v>2.4716800000000001</v>
      </c>
      <c r="N380" s="91">
        <f t="shared" si="219"/>
        <v>2.5023900000000001</v>
      </c>
      <c r="O380" s="91">
        <f t="shared" si="219"/>
        <v>2.5377800000000001</v>
      </c>
      <c r="P380" s="91">
        <f t="shared" si="219"/>
        <v>2.4761000000000002</v>
      </c>
      <c r="Q380" s="91">
        <f t="shared" si="219"/>
        <v>2.49451</v>
      </c>
      <c r="R380" s="91">
        <f t="shared" si="219"/>
        <v>2.5076900000000002</v>
      </c>
      <c r="S380" s="91">
        <f t="shared" si="219"/>
        <v>2.4601500000000001</v>
      </c>
      <c r="T380" s="91">
        <f t="shared" si="219"/>
        <v>2.4814600000000002</v>
      </c>
      <c r="U380" s="91">
        <f t="shared" si="219"/>
        <v>2.4746600000000001</v>
      </c>
      <c r="V380" s="91">
        <f t="shared" si="219"/>
        <v>2.46577</v>
      </c>
      <c r="W380" s="91">
        <f t="shared" si="219"/>
        <v>2.4534600000000002</v>
      </c>
      <c r="X380" s="91">
        <f t="shared" si="219"/>
        <v>2.40266</v>
      </c>
      <c r="Y380" s="91">
        <f t="shared" si="219"/>
        <v>2.2237399999999998</v>
      </c>
      <c r="Z380" s="91">
        <f t="shared" si="219"/>
        <v>1.9048</v>
      </c>
      <c r="AA380" s="91">
        <f t="shared" si="219"/>
        <v>1.78887</v>
      </c>
    </row>
    <row r="381" spans="1:27" ht="12.75" customHeight="1" outlineLevel="1" x14ac:dyDescent="0.2">
      <c r="A381" s="99" t="s">
        <v>1399</v>
      </c>
      <c r="B381" s="63" t="s">
        <v>238</v>
      </c>
      <c r="C381" s="43" t="s">
        <v>79</v>
      </c>
      <c r="D381" s="44">
        <v>1077.72</v>
      </c>
      <c r="E381" s="44">
        <v>984.29</v>
      </c>
      <c r="F381" s="44">
        <v>879.89</v>
      </c>
      <c r="G381" s="44">
        <v>865.06</v>
      </c>
      <c r="H381" s="44">
        <v>968.91</v>
      </c>
      <c r="I381" s="44">
        <v>1126.27</v>
      </c>
      <c r="J381" s="44">
        <v>1308.97</v>
      </c>
      <c r="K381" s="44">
        <v>1654.57</v>
      </c>
      <c r="L381" s="44">
        <v>1860.74</v>
      </c>
      <c r="M381" s="44">
        <v>1920.61</v>
      </c>
      <c r="N381" s="44">
        <v>1951.32</v>
      </c>
      <c r="O381" s="44">
        <v>1986.71</v>
      </c>
      <c r="P381" s="44">
        <v>1925.03</v>
      </c>
      <c r="Q381" s="44">
        <v>1943.44</v>
      </c>
      <c r="R381" s="44">
        <v>1956.62</v>
      </c>
      <c r="S381" s="44">
        <v>1909.08</v>
      </c>
      <c r="T381" s="44">
        <v>1930.39</v>
      </c>
      <c r="U381" s="44">
        <v>1923.59</v>
      </c>
      <c r="V381" s="44">
        <v>1914.7</v>
      </c>
      <c r="W381" s="44">
        <v>1902.39</v>
      </c>
      <c r="X381" s="44">
        <v>1851.59</v>
      </c>
      <c r="Y381" s="44">
        <v>1672.67</v>
      </c>
      <c r="Z381" s="44">
        <v>1353.73</v>
      </c>
      <c r="AA381" s="44">
        <v>1237.8</v>
      </c>
    </row>
    <row r="382" spans="1:27" ht="12.75" customHeight="1" outlineLevel="1" x14ac:dyDescent="0.2">
      <c r="A382" s="99" t="s">
        <v>1400</v>
      </c>
      <c r="B382" s="63" t="s">
        <v>90</v>
      </c>
      <c r="C382" s="43" t="s">
        <v>79</v>
      </c>
      <c r="D382" s="44">
        <f>$D$327</f>
        <v>217.03</v>
      </c>
      <c r="E382" s="44">
        <f t="shared" ref="E382:AA382" si="220">$D$327</f>
        <v>217.03</v>
      </c>
      <c r="F382" s="44">
        <f t="shared" si="220"/>
        <v>217.03</v>
      </c>
      <c r="G382" s="44">
        <f t="shared" si="220"/>
        <v>217.03</v>
      </c>
      <c r="H382" s="44">
        <f t="shared" si="220"/>
        <v>217.03</v>
      </c>
      <c r="I382" s="44">
        <f t="shared" si="220"/>
        <v>217.03</v>
      </c>
      <c r="J382" s="44">
        <f t="shared" si="220"/>
        <v>217.03</v>
      </c>
      <c r="K382" s="44">
        <f t="shared" si="220"/>
        <v>217.03</v>
      </c>
      <c r="L382" s="44">
        <f t="shared" si="220"/>
        <v>217.03</v>
      </c>
      <c r="M382" s="44">
        <f t="shared" si="220"/>
        <v>217.03</v>
      </c>
      <c r="N382" s="44">
        <f t="shared" si="220"/>
        <v>217.03</v>
      </c>
      <c r="O382" s="44">
        <f t="shared" si="220"/>
        <v>217.03</v>
      </c>
      <c r="P382" s="44">
        <f t="shared" si="220"/>
        <v>217.03</v>
      </c>
      <c r="Q382" s="44">
        <f t="shared" si="220"/>
        <v>217.03</v>
      </c>
      <c r="R382" s="44">
        <f t="shared" si="220"/>
        <v>217.03</v>
      </c>
      <c r="S382" s="44">
        <f t="shared" si="220"/>
        <v>217.03</v>
      </c>
      <c r="T382" s="44">
        <f t="shared" si="220"/>
        <v>217.03</v>
      </c>
      <c r="U382" s="44">
        <f t="shared" si="220"/>
        <v>217.03</v>
      </c>
      <c r="V382" s="44">
        <f t="shared" si="220"/>
        <v>217.03</v>
      </c>
      <c r="W382" s="44">
        <f t="shared" si="220"/>
        <v>217.03</v>
      </c>
      <c r="X382" s="44">
        <f t="shared" si="220"/>
        <v>217.03</v>
      </c>
      <c r="Y382" s="44">
        <f t="shared" si="220"/>
        <v>217.03</v>
      </c>
      <c r="Z382" s="44">
        <f t="shared" si="220"/>
        <v>217.03</v>
      </c>
      <c r="AA382" s="44">
        <f t="shared" si="220"/>
        <v>217.03</v>
      </c>
    </row>
    <row r="383" spans="1:27" ht="12.75" customHeight="1" outlineLevel="1" x14ac:dyDescent="0.2">
      <c r="A383" s="99" t="s">
        <v>1401</v>
      </c>
      <c r="B383" s="63" t="s">
        <v>83</v>
      </c>
      <c r="C383" s="43" t="s">
        <v>79</v>
      </c>
      <c r="D383" s="44">
        <v>3.35</v>
      </c>
      <c r="E383" s="44">
        <v>3.35</v>
      </c>
      <c r="F383" s="44">
        <v>3.35</v>
      </c>
      <c r="G383" s="44">
        <v>3.35</v>
      </c>
      <c r="H383" s="44">
        <v>3.35</v>
      </c>
      <c r="I383" s="44">
        <v>3.35</v>
      </c>
      <c r="J383" s="44">
        <v>3.35</v>
      </c>
      <c r="K383" s="44">
        <v>3.35</v>
      </c>
      <c r="L383" s="44">
        <v>3.35</v>
      </c>
      <c r="M383" s="44">
        <v>3.35</v>
      </c>
      <c r="N383" s="44">
        <v>3.35</v>
      </c>
      <c r="O383" s="44">
        <v>3.35</v>
      </c>
      <c r="P383" s="44">
        <v>3.35</v>
      </c>
      <c r="Q383" s="44">
        <v>3.35</v>
      </c>
      <c r="R383" s="44">
        <v>3.35</v>
      </c>
      <c r="S383" s="44">
        <v>3.35</v>
      </c>
      <c r="T383" s="44">
        <v>3.35</v>
      </c>
      <c r="U383" s="44">
        <v>3.35</v>
      </c>
      <c r="V383" s="44">
        <v>3.35</v>
      </c>
      <c r="W383" s="44">
        <v>3.35</v>
      </c>
      <c r="X383" s="44">
        <v>3.35</v>
      </c>
      <c r="Y383" s="44">
        <v>3.35</v>
      </c>
      <c r="Z383" s="44">
        <v>3.35</v>
      </c>
      <c r="AA383" s="44">
        <v>3.35</v>
      </c>
    </row>
    <row r="384" spans="1:27" ht="12.75" customHeight="1" outlineLevel="1" x14ac:dyDescent="0.2">
      <c r="A384" s="99" t="s">
        <v>1402</v>
      </c>
      <c r="B384" s="63" t="s">
        <v>81</v>
      </c>
      <c r="C384" s="43" t="s">
        <v>79</v>
      </c>
      <c r="D384" s="44">
        <f>$D$11</f>
        <v>330.69</v>
      </c>
      <c r="E384" s="44">
        <f t="shared" ref="E384:AA384" si="221">$D$11</f>
        <v>330.69</v>
      </c>
      <c r="F384" s="44">
        <f t="shared" si="221"/>
        <v>330.69</v>
      </c>
      <c r="G384" s="44">
        <f t="shared" si="221"/>
        <v>330.69</v>
      </c>
      <c r="H384" s="44">
        <f t="shared" si="221"/>
        <v>330.69</v>
      </c>
      <c r="I384" s="44">
        <f t="shared" si="221"/>
        <v>330.69</v>
      </c>
      <c r="J384" s="44">
        <f t="shared" si="221"/>
        <v>330.69</v>
      </c>
      <c r="K384" s="44">
        <f t="shared" si="221"/>
        <v>330.69</v>
      </c>
      <c r="L384" s="44">
        <f t="shared" si="221"/>
        <v>330.69</v>
      </c>
      <c r="M384" s="44">
        <f t="shared" si="221"/>
        <v>330.69</v>
      </c>
      <c r="N384" s="44">
        <f t="shared" si="221"/>
        <v>330.69</v>
      </c>
      <c r="O384" s="44">
        <f t="shared" si="221"/>
        <v>330.69</v>
      </c>
      <c r="P384" s="44">
        <f t="shared" si="221"/>
        <v>330.69</v>
      </c>
      <c r="Q384" s="44">
        <f t="shared" si="221"/>
        <v>330.69</v>
      </c>
      <c r="R384" s="44">
        <f t="shared" si="221"/>
        <v>330.69</v>
      </c>
      <c r="S384" s="44">
        <f t="shared" si="221"/>
        <v>330.69</v>
      </c>
      <c r="T384" s="44">
        <f t="shared" si="221"/>
        <v>330.69</v>
      </c>
      <c r="U384" s="44">
        <f t="shared" si="221"/>
        <v>330.69</v>
      </c>
      <c r="V384" s="44">
        <f t="shared" si="221"/>
        <v>330.69</v>
      </c>
      <c r="W384" s="44">
        <f t="shared" si="221"/>
        <v>330.69</v>
      </c>
      <c r="X384" s="44">
        <f t="shared" si="221"/>
        <v>330.69</v>
      </c>
      <c r="Y384" s="44">
        <f t="shared" si="221"/>
        <v>330.69</v>
      </c>
      <c r="Z384" s="44">
        <f t="shared" si="221"/>
        <v>330.69</v>
      </c>
      <c r="AA384" s="44">
        <f t="shared" si="221"/>
        <v>330.69</v>
      </c>
    </row>
    <row r="385" spans="1:27" ht="12.75" customHeight="1" x14ac:dyDescent="0.2">
      <c r="A385" s="98" t="s">
        <v>1403</v>
      </c>
      <c r="B385" s="28" t="str">
        <f>"13"&amp;"."&amp;$B$663&amp;"."&amp;$B$664</f>
        <v>13.12.2023</v>
      </c>
      <c r="C385" s="90" t="s">
        <v>76</v>
      </c>
      <c r="D385" s="91">
        <f>ROUND(((D386+D387+D389+D388)/1000),5)</f>
        <v>1.7165299999999999</v>
      </c>
      <c r="E385" s="91">
        <f>ROUND(((E386+E387+E389+E388)/1000),5)</f>
        <v>1.6275299999999999</v>
      </c>
      <c r="F385" s="91">
        <f>ROUND(((F386+F387+F389+F388)/1000),5)</f>
        <v>1.59117</v>
      </c>
      <c r="G385" s="91">
        <f t="shared" ref="G385:AA385" si="222">ROUND(((G386+G387+G389+G388)/1000),5)</f>
        <v>1.5789800000000001</v>
      </c>
      <c r="H385" s="91">
        <f t="shared" si="222"/>
        <v>1.61287</v>
      </c>
      <c r="I385" s="91">
        <f t="shared" si="222"/>
        <v>1.75238</v>
      </c>
      <c r="J385" s="91">
        <f t="shared" si="222"/>
        <v>1.92547</v>
      </c>
      <c r="K385" s="91">
        <f t="shared" si="222"/>
        <v>2.2659199999999999</v>
      </c>
      <c r="L385" s="91">
        <f t="shared" si="222"/>
        <v>2.4841600000000001</v>
      </c>
      <c r="M385" s="91">
        <f t="shared" si="222"/>
        <v>2.5580699999999998</v>
      </c>
      <c r="N385" s="91">
        <f t="shared" si="222"/>
        <v>2.5904600000000002</v>
      </c>
      <c r="O385" s="91">
        <f t="shared" si="222"/>
        <v>2.6244000000000001</v>
      </c>
      <c r="P385" s="91">
        <f t="shared" si="222"/>
        <v>2.5738099999999999</v>
      </c>
      <c r="Q385" s="91">
        <f t="shared" si="222"/>
        <v>2.59931</v>
      </c>
      <c r="R385" s="91">
        <f t="shared" si="222"/>
        <v>2.5891799999999998</v>
      </c>
      <c r="S385" s="91">
        <f t="shared" si="222"/>
        <v>2.5660400000000001</v>
      </c>
      <c r="T385" s="91">
        <f t="shared" si="222"/>
        <v>2.5970399999999998</v>
      </c>
      <c r="U385" s="91">
        <f t="shared" si="222"/>
        <v>2.5876399999999999</v>
      </c>
      <c r="V385" s="91">
        <f t="shared" si="222"/>
        <v>2.5634600000000001</v>
      </c>
      <c r="W385" s="91">
        <f t="shared" si="222"/>
        <v>2.4990199999999998</v>
      </c>
      <c r="X385" s="91">
        <f t="shared" si="222"/>
        <v>2.3802400000000001</v>
      </c>
      <c r="Y385" s="91">
        <f t="shared" si="222"/>
        <v>2.3075199999999998</v>
      </c>
      <c r="Z385" s="91">
        <f t="shared" si="222"/>
        <v>2.0445099999999998</v>
      </c>
      <c r="AA385" s="91">
        <f t="shared" si="222"/>
        <v>1.85362</v>
      </c>
    </row>
    <row r="386" spans="1:27" ht="12.75" customHeight="1" outlineLevel="1" x14ac:dyDescent="0.2">
      <c r="A386" s="99" t="s">
        <v>1404</v>
      </c>
      <c r="B386" s="63" t="s">
        <v>238</v>
      </c>
      <c r="C386" s="43" t="s">
        <v>79</v>
      </c>
      <c r="D386" s="44">
        <v>1165.46</v>
      </c>
      <c r="E386" s="44">
        <v>1076.46</v>
      </c>
      <c r="F386" s="44">
        <v>1040.0999999999999</v>
      </c>
      <c r="G386" s="44">
        <v>1027.9100000000001</v>
      </c>
      <c r="H386" s="44">
        <v>1061.8</v>
      </c>
      <c r="I386" s="44">
        <v>1201.31</v>
      </c>
      <c r="J386" s="44">
        <v>1374.4</v>
      </c>
      <c r="K386" s="44">
        <v>1714.85</v>
      </c>
      <c r="L386" s="44">
        <v>1933.09</v>
      </c>
      <c r="M386" s="44">
        <v>2007</v>
      </c>
      <c r="N386" s="44">
        <v>2039.39</v>
      </c>
      <c r="O386" s="44">
        <v>2073.33</v>
      </c>
      <c r="P386" s="44">
        <v>2022.74</v>
      </c>
      <c r="Q386" s="44">
        <v>2048.2399999999998</v>
      </c>
      <c r="R386" s="44">
        <v>2038.11</v>
      </c>
      <c r="S386" s="44">
        <v>2014.97</v>
      </c>
      <c r="T386" s="44">
        <v>2045.97</v>
      </c>
      <c r="U386" s="44">
        <v>2036.57</v>
      </c>
      <c r="V386" s="44">
        <v>2012.39</v>
      </c>
      <c r="W386" s="44">
        <v>1947.95</v>
      </c>
      <c r="X386" s="44">
        <v>1829.17</v>
      </c>
      <c r="Y386" s="44">
        <v>1756.45</v>
      </c>
      <c r="Z386" s="44">
        <v>1493.44</v>
      </c>
      <c r="AA386" s="44">
        <v>1302.55</v>
      </c>
    </row>
    <row r="387" spans="1:27" ht="12.75" customHeight="1" outlineLevel="1" x14ac:dyDescent="0.2">
      <c r="A387" s="99" t="s">
        <v>1405</v>
      </c>
      <c r="B387" s="63" t="s">
        <v>90</v>
      </c>
      <c r="C387" s="43" t="s">
        <v>79</v>
      </c>
      <c r="D387" s="44">
        <f>$D$327</f>
        <v>217.03</v>
      </c>
      <c r="E387" s="44">
        <f t="shared" ref="E387:AA387" si="223">$D$327</f>
        <v>217.03</v>
      </c>
      <c r="F387" s="44">
        <f t="shared" si="223"/>
        <v>217.03</v>
      </c>
      <c r="G387" s="44">
        <f t="shared" si="223"/>
        <v>217.03</v>
      </c>
      <c r="H387" s="44">
        <f t="shared" si="223"/>
        <v>217.03</v>
      </c>
      <c r="I387" s="44">
        <f t="shared" si="223"/>
        <v>217.03</v>
      </c>
      <c r="J387" s="44">
        <f t="shared" si="223"/>
        <v>217.03</v>
      </c>
      <c r="K387" s="44">
        <f t="shared" si="223"/>
        <v>217.03</v>
      </c>
      <c r="L387" s="44">
        <f t="shared" si="223"/>
        <v>217.03</v>
      </c>
      <c r="M387" s="44">
        <f t="shared" si="223"/>
        <v>217.03</v>
      </c>
      <c r="N387" s="44">
        <f t="shared" si="223"/>
        <v>217.03</v>
      </c>
      <c r="O387" s="44">
        <f t="shared" si="223"/>
        <v>217.03</v>
      </c>
      <c r="P387" s="44">
        <f t="shared" si="223"/>
        <v>217.03</v>
      </c>
      <c r="Q387" s="44">
        <f t="shared" si="223"/>
        <v>217.03</v>
      </c>
      <c r="R387" s="44">
        <f t="shared" si="223"/>
        <v>217.03</v>
      </c>
      <c r="S387" s="44">
        <f t="shared" si="223"/>
        <v>217.03</v>
      </c>
      <c r="T387" s="44">
        <f t="shared" si="223"/>
        <v>217.03</v>
      </c>
      <c r="U387" s="44">
        <f t="shared" si="223"/>
        <v>217.03</v>
      </c>
      <c r="V387" s="44">
        <f t="shared" si="223"/>
        <v>217.03</v>
      </c>
      <c r="W387" s="44">
        <f t="shared" si="223"/>
        <v>217.03</v>
      </c>
      <c r="X387" s="44">
        <f t="shared" si="223"/>
        <v>217.03</v>
      </c>
      <c r="Y387" s="44">
        <f t="shared" si="223"/>
        <v>217.03</v>
      </c>
      <c r="Z387" s="44">
        <f t="shared" si="223"/>
        <v>217.03</v>
      </c>
      <c r="AA387" s="44">
        <f t="shared" si="223"/>
        <v>217.03</v>
      </c>
    </row>
    <row r="388" spans="1:27" ht="12.75" customHeight="1" outlineLevel="1" x14ac:dyDescent="0.2">
      <c r="A388" s="99" t="s">
        <v>1406</v>
      </c>
      <c r="B388" s="63" t="s">
        <v>83</v>
      </c>
      <c r="C388" s="43" t="s">
        <v>79</v>
      </c>
      <c r="D388" s="44">
        <v>3.35</v>
      </c>
      <c r="E388" s="44">
        <v>3.35</v>
      </c>
      <c r="F388" s="44">
        <v>3.35</v>
      </c>
      <c r="G388" s="44">
        <v>3.35</v>
      </c>
      <c r="H388" s="44">
        <v>3.35</v>
      </c>
      <c r="I388" s="44">
        <v>3.35</v>
      </c>
      <c r="J388" s="44">
        <v>3.35</v>
      </c>
      <c r="K388" s="44">
        <v>3.35</v>
      </c>
      <c r="L388" s="44">
        <v>3.35</v>
      </c>
      <c r="M388" s="44">
        <v>3.35</v>
      </c>
      <c r="N388" s="44">
        <v>3.35</v>
      </c>
      <c r="O388" s="44">
        <v>3.35</v>
      </c>
      <c r="P388" s="44">
        <v>3.35</v>
      </c>
      <c r="Q388" s="44">
        <v>3.35</v>
      </c>
      <c r="R388" s="44">
        <v>3.35</v>
      </c>
      <c r="S388" s="44">
        <v>3.35</v>
      </c>
      <c r="T388" s="44">
        <v>3.35</v>
      </c>
      <c r="U388" s="44">
        <v>3.35</v>
      </c>
      <c r="V388" s="44">
        <v>3.35</v>
      </c>
      <c r="W388" s="44">
        <v>3.35</v>
      </c>
      <c r="X388" s="44">
        <v>3.35</v>
      </c>
      <c r="Y388" s="44">
        <v>3.35</v>
      </c>
      <c r="Z388" s="44">
        <v>3.35</v>
      </c>
      <c r="AA388" s="44">
        <v>3.35</v>
      </c>
    </row>
    <row r="389" spans="1:27" ht="12.75" customHeight="1" outlineLevel="1" x14ac:dyDescent="0.2">
      <c r="A389" s="99" t="s">
        <v>1407</v>
      </c>
      <c r="B389" s="63" t="s">
        <v>81</v>
      </c>
      <c r="C389" s="43" t="s">
        <v>79</v>
      </c>
      <c r="D389" s="44">
        <f>$D$11</f>
        <v>330.69</v>
      </c>
      <c r="E389" s="44">
        <f t="shared" ref="E389:AA389" si="224">$D$11</f>
        <v>330.69</v>
      </c>
      <c r="F389" s="44">
        <f t="shared" si="224"/>
        <v>330.69</v>
      </c>
      <c r="G389" s="44">
        <f t="shared" si="224"/>
        <v>330.69</v>
      </c>
      <c r="H389" s="44">
        <f t="shared" si="224"/>
        <v>330.69</v>
      </c>
      <c r="I389" s="44">
        <f t="shared" si="224"/>
        <v>330.69</v>
      </c>
      <c r="J389" s="44">
        <f t="shared" si="224"/>
        <v>330.69</v>
      </c>
      <c r="K389" s="44">
        <f t="shared" si="224"/>
        <v>330.69</v>
      </c>
      <c r="L389" s="44">
        <f t="shared" si="224"/>
        <v>330.69</v>
      </c>
      <c r="M389" s="44">
        <f t="shared" si="224"/>
        <v>330.69</v>
      </c>
      <c r="N389" s="44">
        <f t="shared" si="224"/>
        <v>330.69</v>
      </c>
      <c r="O389" s="44">
        <f t="shared" si="224"/>
        <v>330.69</v>
      </c>
      <c r="P389" s="44">
        <f t="shared" si="224"/>
        <v>330.69</v>
      </c>
      <c r="Q389" s="44">
        <f t="shared" si="224"/>
        <v>330.69</v>
      </c>
      <c r="R389" s="44">
        <f t="shared" si="224"/>
        <v>330.69</v>
      </c>
      <c r="S389" s="44">
        <f t="shared" si="224"/>
        <v>330.69</v>
      </c>
      <c r="T389" s="44">
        <f t="shared" si="224"/>
        <v>330.69</v>
      </c>
      <c r="U389" s="44">
        <f t="shared" si="224"/>
        <v>330.69</v>
      </c>
      <c r="V389" s="44">
        <f t="shared" si="224"/>
        <v>330.69</v>
      </c>
      <c r="W389" s="44">
        <f t="shared" si="224"/>
        <v>330.69</v>
      </c>
      <c r="X389" s="44">
        <f t="shared" si="224"/>
        <v>330.69</v>
      </c>
      <c r="Y389" s="44">
        <f t="shared" si="224"/>
        <v>330.69</v>
      </c>
      <c r="Z389" s="44">
        <f t="shared" si="224"/>
        <v>330.69</v>
      </c>
      <c r="AA389" s="44">
        <f t="shared" si="224"/>
        <v>330.69</v>
      </c>
    </row>
    <row r="390" spans="1:27" ht="12.75" customHeight="1" x14ac:dyDescent="0.2">
      <c r="A390" s="98" t="s">
        <v>1408</v>
      </c>
      <c r="B390" s="28" t="str">
        <f>"14"&amp;"."&amp;$B$663&amp;"."&amp;$B$664</f>
        <v>14.12.2023</v>
      </c>
      <c r="C390" s="90" t="s">
        <v>76</v>
      </c>
      <c r="D390" s="91">
        <f>ROUND(((D391+D392+D394+D393)/1000),5)</f>
        <v>1.7684800000000001</v>
      </c>
      <c r="E390" s="91">
        <f>ROUND(((E391+E392+E394+E393)/1000),5)</f>
        <v>1.69225</v>
      </c>
      <c r="F390" s="91">
        <f>ROUND(((F391+F392+F394+F393)/1000),5)</f>
        <v>1.6445799999999999</v>
      </c>
      <c r="G390" s="91">
        <f t="shared" ref="G390:AA390" si="225">ROUND(((G391+G392+G394+G393)/1000),5)</f>
        <v>1.6475</v>
      </c>
      <c r="H390" s="91">
        <f t="shared" si="225"/>
        <v>1.69292</v>
      </c>
      <c r="I390" s="91">
        <f t="shared" si="225"/>
        <v>1.8421700000000001</v>
      </c>
      <c r="J390" s="91">
        <f t="shared" si="225"/>
        <v>2.0994899999999999</v>
      </c>
      <c r="K390" s="91">
        <f t="shared" si="225"/>
        <v>2.3348800000000001</v>
      </c>
      <c r="L390" s="91">
        <f t="shared" si="225"/>
        <v>2.5503499999999999</v>
      </c>
      <c r="M390" s="91">
        <f t="shared" si="225"/>
        <v>2.61416</v>
      </c>
      <c r="N390" s="91">
        <f t="shared" si="225"/>
        <v>2.74553</v>
      </c>
      <c r="O390" s="91">
        <f t="shared" si="225"/>
        <v>2.67788</v>
      </c>
      <c r="P390" s="91">
        <f t="shared" si="225"/>
        <v>2.6208300000000002</v>
      </c>
      <c r="Q390" s="91">
        <f t="shared" si="225"/>
        <v>2.6438199999999998</v>
      </c>
      <c r="R390" s="91">
        <f t="shared" si="225"/>
        <v>2.67563</v>
      </c>
      <c r="S390" s="91">
        <f t="shared" si="225"/>
        <v>2.6158700000000001</v>
      </c>
      <c r="T390" s="91">
        <f t="shared" si="225"/>
        <v>2.81839</v>
      </c>
      <c r="U390" s="91">
        <f t="shared" si="225"/>
        <v>2.8315100000000002</v>
      </c>
      <c r="V390" s="91">
        <f t="shared" si="225"/>
        <v>2.8137799999999999</v>
      </c>
      <c r="W390" s="91">
        <f t="shared" si="225"/>
        <v>2.57544</v>
      </c>
      <c r="X390" s="91">
        <f t="shared" si="225"/>
        <v>2.5123099999999998</v>
      </c>
      <c r="Y390" s="91">
        <f t="shared" si="225"/>
        <v>2.3478599999999998</v>
      </c>
      <c r="Z390" s="91">
        <f t="shared" si="225"/>
        <v>2.06812</v>
      </c>
      <c r="AA390" s="91">
        <f t="shared" si="225"/>
        <v>1.8932100000000001</v>
      </c>
    </row>
    <row r="391" spans="1:27" ht="12.75" customHeight="1" outlineLevel="1" x14ac:dyDescent="0.2">
      <c r="A391" s="99" t="s">
        <v>1409</v>
      </c>
      <c r="B391" s="63" t="s">
        <v>238</v>
      </c>
      <c r="C391" s="43" t="s">
        <v>79</v>
      </c>
      <c r="D391" s="44">
        <v>1217.4100000000001</v>
      </c>
      <c r="E391" s="44">
        <v>1141.18</v>
      </c>
      <c r="F391" s="44">
        <v>1093.51</v>
      </c>
      <c r="G391" s="44">
        <v>1096.43</v>
      </c>
      <c r="H391" s="44">
        <v>1141.8499999999999</v>
      </c>
      <c r="I391" s="44">
        <v>1291.0999999999999</v>
      </c>
      <c r="J391" s="44">
        <v>1548.42</v>
      </c>
      <c r="K391" s="44">
        <v>1783.81</v>
      </c>
      <c r="L391" s="44">
        <v>1999.28</v>
      </c>
      <c r="M391" s="44">
        <v>2063.09</v>
      </c>
      <c r="N391" s="44">
        <v>2194.46</v>
      </c>
      <c r="O391" s="44">
        <v>2126.81</v>
      </c>
      <c r="P391" s="44">
        <v>2069.7600000000002</v>
      </c>
      <c r="Q391" s="44">
        <v>2092.75</v>
      </c>
      <c r="R391" s="44">
        <v>2124.56</v>
      </c>
      <c r="S391" s="44">
        <v>2064.8000000000002</v>
      </c>
      <c r="T391" s="44">
        <v>2267.3200000000002</v>
      </c>
      <c r="U391" s="44">
        <v>2280.44</v>
      </c>
      <c r="V391" s="44">
        <v>2262.71</v>
      </c>
      <c r="W391" s="44">
        <v>2024.37</v>
      </c>
      <c r="X391" s="44">
        <v>1961.24</v>
      </c>
      <c r="Y391" s="44">
        <v>1796.79</v>
      </c>
      <c r="Z391" s="44">
        <v>1517.05</v>
      </c>
      <c r="AA391" s="44">
        <v>1342.14</v>
      </c>
    </row>
    <row r="392" spans="1:27" ht="12.75" customHeight="1" outlineLevel="1" x14ac:dyDescent="0.2">
      <c r="A392" s="99" t="s">
        <v>1410</v>
      </c>
      <c r="B392" s="63" t="s">
        <v>90</v>
      </c>
      <c r="C392" s="43" t="s">
        <v>79</v>
      </c>
      <c r="D392" s="44">
        <f>$D$327</f>
        <v>217.03</v>
      </c>
      <c r="E392" s="44">
        <f t="shared" ref="E392:AA392" si="226">$D$327</f>
        <v>217.03</v>
      </c>
      <c r="F392" s="44">
        <f t="shared" si="226"/>
        <v>217.03</v>
      </c>
      <c r="G392" s="44">
        <f t="shared" si="226"/>
        <v>217.03</v>
      </c>
      <c r="H392" s="44">
        <f t="shared" si="226"/>
        <v>217.03</v>
      </c>
      <c r="I392" s="44">
        <f t="shared" si="226"/>
        <v>217.03</v>
      </c>
      <c r="J392" s="44">
        <f t="shared" si="226"/>
        <v>217.03</v>
      </c>
      <c r="K392" s="44">
        <f t="shared" si="226"/>
        <v>217.03</v>
      </c>
      <c r="L392" s="44">
        <f t="shared" si="226"/>
        <v>217.03</v>
      </c>
      <c r="M392" s="44">
        <f t="shared" si="226"/>
        <v>217.03</v>
      </c>
      <c r="N392" s="44">
        <f t="shared" si="226"/>
        <v>217.03</v>
      </c>
      <c r="O392" s="44">
        <f t="shared" si="226"/>
        <v>217.03</v>
      </c>
      <c r="P392" s="44">
        <f t="shared" si="226"/>
        <v>217.03</v>
      </c>
      <c r="Q392" s="44">
        <f t="shared" si="226"/>
        <v>217.03</v>
      </c>
      <c r="R392" s="44">
        <f t="shared" si="226"/>
        <v>217.03</v>
      </c>
      <c r="S392" s="44">
        <f t="shared" si="226"/>
        <v>217.03</v>
      </c>
      <c r="T392" s="44">
        <f t="shared" si="226"/>
        <v>217.03</v>
      </c>
      <c r="U392" s="44">
        <f t="shared" si="226"/>
        <v>217.03</v>
      </c>
      <c r="V392" s="44">
        <f t="shared" si="226"/>
        <v>217.03</v>
      </c>
      <c r="W392" s="44">
        <f t="shared" si="226"/>
        <v>217.03</v>
      </c>
      <c r="X392" s="44">
        <f t="shared" si="226"/>
        <v>217.03</v>
      </c>
      <c r="Y392" s="44">
        <f t="shared" si="226"/>
        <v>217.03</v>
      </c>
      <c r="Z392" s="44">
        <f t="shared" si="226"/>
        <v>217.03</v>
      </c>
      <c r="AA392" s="44">
        <f t="shared" si="226"/>
        <v>217.03</v>
      </c>
    </row>
    <row r="393" spans="1:27" ht="12.75" customHeight="1" outlineLevel="1" x14ac:dyDescent="0.2">
      <c r="A393" s="99" t="s">
        <v>1411</v>
      </c>
      <c r="B393" s="63" t="s">
        <v>83</v>
      </c>
      <c r="C393" s="43" t="s">
        <v>79</v>
      </c>
      <c r="D393" s="44">
        <v>3.35</v>
      </c>
      <c r="E393" s="44">
        <v>3.35</v>
      </c>
      <c r="F393" s="44">
        <v>3.35</v>
      </c>
      <c r="G393" s="44">
        <v>3.35</v>
      </c>
      <c r="H393" s="44">
        <v>3.35</v>
      </c>
      <c r="I393" s="44">
        <v>3.35</v>
      </c>
      <c r="J393" s="44">
        <v>3.35</v>
      </c>
      <c r="K393" s="44">
        <v>3.35</v>
      </c>
      <c r="L393" s="44">
        <v>3.35</v>
      </c>
      <c r="M393" s="44">
        <v>3.35</v>
      </c>
      <c r="N393" s="44">
        <v>3.35</v>
      </c>
      <c r="O393" s="44">
        <v>3.35</v>
      </c>
      <c r="P393" s="44">
        <v>3.35</v>
      </c>
      <c r="Q393" s="44">
        <v>3.35</v>
      </c>
      <c r="R393" s="44">
        <v>3.35</v>
      </c>
      <c r="S393" s="44">
        <v>3.35</v>
      </c>
      <c r="T393" s="44">
        <v>3.35</v>
      </c>
      <c r="U393" s="44">
        <v>3.35</v>
      </c>
      <c r="V393" s="44">
        <v>3.35</v>
      </c>
      <c r="W393" s="44">
        <v>3.35</v>
      </c>
      <c r="X393" s="44">
        <v>3.35</v>
      </c>
      <c r="Y393" s="44">
        <v>3.35</v>
      </c>
      <c r="Z393" s="44">
        <v>3.35</v>
      </c>
      <c r="AA393" s="44">
        <v>3.35</v>
      </c>
    </row>
    <row r="394" spans="1:27" ht="12.75" customHeight="1" outlineLevel="1" x14ac:dyDescent="0.2">
      <c r="A394" s="99" t="s">
        <v>1412</v>
      </c>
      <c r="B394" s="63" t="s">
        <v>81</v>
      </c>
      <c r="C394" s="43" t="s">
        <v>79</v>
      </c>
      <c r="D394" s="44">
        <f>$D$11</f>
        <v>330.69</v>
      </c>
      <c r="E394" s="44">
        <f t="shared" ref="E394:AA394" si="227">$D$11</f>
        <v>330.69</v>
      </c>
      <c r="F394" s="44">
        <f t="shared" si="227"/>
        <v>330.69</v>
      </c>
      <c r="G394" s="44">
        <f t="shared" si="227"/>
        <v>330.69</v>
      </c>
      <c r="H394" s="44">
        <f t="shared" si="227"/>
        <v>330.69</v>
      </c>
      <c r="I394" s="44">
        <f t="shared" si="227"/>
        <v>330.69</v>
      </c>
      <c r="J394" s="44">
        <f t="shared" si="227"/>
        <v>330.69</v>
      </c>
      <c r="K394" s="44">
        <f t="shared" si="227"/>
        <v>330.69</v>
      </c>
      <c r="L394" s="44">
        <f t="shared" si="227"/>
        <v>330.69</v>
      </c>
      <c r="M394" s="44">
        <f t="shared" si="227"/>
        <v>330.69</v>
      </c>
      <c r="N394" s="44">
        <f t="shared" si="227"/>
        <v>330.69</v>
      </c>
      <c r="O394" s="44">
        <f t="shared" si="227"/>
        <v>330.69</v>
      </c>
      <c r="P394" s="44">
        <f t="shared" si="227"/>
        <v>330.69</v>
      </c>
      <c r="Q394" s="44">
        <f t="shared" si="227"/>
        <v>330.69</v>
      </c>
      <c r="R394" s="44">
        <f t="shared" si="227"/>
        <v>330.69</v>
      </c>
      <c r="S394" s="44">
        <f t="shared" si="227"/>
        <v>330.69</v>
      </c>
      <c r="T394" s="44">
        <f t="shared" si="227"/>
        <v>330.69</v>
      </c>
      <c r="U394" s="44">
        <f t="shared" si="227"/>
        <v>330.69</v>
      </c>
      <c r="V394" s="44">
        <f t="shared" si="227"/>
        <v>330.69</v>
      </c>
      <c r="W394" s="44">
        <f t="shared" si="227"/>
        <v>330.69</v>
      </c>
      <c r="X394" s="44">
        <f t="shared" si="227"/>
        <v>330.69</v>
      </c>
      <c r="Y394" s="44">
        <f t="shared" si="227"/>
        <v>330.69</v>
      </c>
      <c r="Z394" s="44">
        <f t="shared" si="227"/>
        <v>330.69</v>
      </c>
      <c r="AA394" s="44">
        <f t="shared" si="227"/>
        <v>330.69</v>
      </c>
    </row>
    <row r="395" spans="1:27" ht="12.75" customHeight="1" x14ac:dyDescent="0.2">
      <c r="A395" s="98" t="s">
        <v>1413</v>
      </c>
      <c r="B395" s="28" t="str">
        <f>"15"&amp;"."&amp;$B$663&amp;"."&amp;$B$664</f>
        <v>15.12.2023</v>
      </c>
      <c r="C395" s="90" t="s">
        <v>76</v>
      </c>
      <c r="D395" s="91">
        <f>ROUND(((D396+D397+D399+D398)/1000),5)</f>
        <v>1.7766999999999999</v>
      </c>
      <c r="E395" s="91">
        <f>ROUND(((E396+E397+E399+E398)/1000),5)</f>
        <v>1.7244999999999999</v>
      </c>
      <c r="F395" s="91">
        <f>ROUND(((F396+F397+F399+F398)/1000),5)</f>
        <v>1.6814899999999999</v>
      </c>
      <c r="G395" s="91">
        <f t="shared" ref="G395:AA395" si="228">ROUND(((G396+G397+G399+G398)/1000),5)</f>
        <v>1.66964</v>
      </c>
      <c r="H395" s="91">
        <f t="shared" si="228"/>
        <v>1.7245200000000001</v>
      </c>
      <c r="I395" s="91">
        <f t="shared" si="228"/>
        <v>1.8402099999999999</v>
      </c>
      <c r="J395" s="91">
        <f t="shared" si="228"/>
        <v>2.0563699999999998</v>
      </c>
      <c r="K395" s="91">
        <f t="shared" si="228"/>
        <v>2.3937300000000001</v>
      </c>
      <c r="L395" s="91">
        <f t="shared" si="228"/>
        <v>2.6012499999999998</v>
      </c>
      <c r="M395" s="91">
        <f t="shared" si="228"/>
        <v>2.62568</v>
      </c>
      <c r="N395" s="91">
        <f t="shared" si="228"/>
        <v>2.6560299999999999</v>
      </c>
      <c r="O395" s="91">
        <f t="shared" si="228"/>
        <v>2.6596799999999998</v>
      </c>
      <c r="P395" s="91">
        <f t="shared" si="228"/>
        <v>2.6566000000000001</v>
      </c>
      <c r="Q395" s="91">
        <f t="shared" si="228"/>
        <v>2.66147</v>
      </c>
      <c r="R395" s="91">
        <f t="shared" si="228"/>
        <v>2.6618200000000001</v>
      </c>
      <c r="S395" s="91">
        <f t="shared" si="228"/>
        <v>2.62765</v>
      </c>
      <c r="T395" s="91">
        <f t="shared" si="228"/>
        <v>2.6881599999999999</v>
      </c>
      <c r="U395" s="91">
        <f t="shared" si="228"/>
        <v>2.69286</v>
      </c>
      <c r="V395" s="91">
        <f t="shared" si="228"/>
        <v>2.6843499999999998</v>
      </c>
      <c r="W395" s="91">
        <f t="shared" si="228"/>
        <v>2.6215099999999998</v>
      </c>
      <c r="X395" s="91">
        <f t="shared" si="228"/>
        <v>2.4644900000000001</v>
      </c>
      <c r="Y395" s="91">
        <f t="shared" si="228"/>
        <v>2.3201499999999999</v>
      </c>
      <c r="Z395" s="91">
        <f t="shared" si="228"/>
        <v>2.1152899999999999</v>
      </c>
      <c r="AA395" s="91">
        <f t="shared" si="228"/>
        <v>1.89449</v>
      </c>
    </row>
    <row r="396" spans="1:27" ht="12.75" customHeight="1" outlineLevel="1" x14ac:dyDescent="0.2">
      <c r="A396" s="99" t="s">
        <v>1414</v>
      </c>
      <c r="B396" s="63" t="s">
        <v>238</v>
      </c>
      <c r="C396" s="43" t="s">
        <v>79</v>
      </c>
      <c r="D396" s="44">
        <v>1225.6300000000001</v>
      </c>
      <c r="E396" s="44">
        <v>1173.43</v>
      </c>
      <c r="F396" s="44">
        <v>1130.42</v>
      </c>
      <c r="G396" s="44">
        <v>1118.57</v>
      </c>
      <c r="H396" s="44">
        <v>1173.45</v>
      </c>
      <c r="I396" s="44">
        <v>1289.1400000000001</v>
      </c>
      <c r="J396" s="44">
        <v>1505.3</v>
      </c>
      <c r="K396" s="44">
        <v>1842.66</v>
      </c>
      <c r="L396" s="44">
        <v>2050.1799999999998</v>
      </c>
      <c r="M396" s="44">
        <v>2074.61</v>
      </c>
      <c r="N396" s="44">
        <v>2104.96</v>
      </c>
      <c r="O396" s="44">
        <v>2108.61</v>
      </c>
      <c r="P396" s="44">
        <v>2105.5300000000002</v>
      </c>
      <c r="Q396" s="44">
        <v>2110.4</v>
      </c>
      <c r="R396" s="44">
        <v>2110.75</v>
      </c>
      <c r="S396" s="44">
        <v>2076.58</v>
      </c>
      <c r="T396" s="44">
        <v>2137.09</v>
      </c>
      <c r="U396" s="44">
        <v>2141.79</v>
      </c>
      <c r="V396" s="44">
        <v>2133.2800000000002</v>
      </c>
      <c r="W396" s="44">
        <v>2070.44</v>
      </c>
      <c r="X396" s="44">
        <v>1913.42</v>
      </c>
      <c r="Y396" s="44">
        <v>1769.08</v>
      </c>
      <c r="Z396" s="44">
        <v>1564.22</v>
      </c>
      <c r="AA396" s="44">
        <v>1343.42</v>
      </c>
    </row>
    <row r="397" spans="1:27" ht="12.75" customHeight="1" outlineLevel="1" x14ac:dyDescent="0.2">
      <c r="A397" s="99" t="s">
        <v>1415</v>
      </c>
      <c r="B397" s="63" t="s">
        <v>90</v>
      </c>
      <c r="C397" s="43" t="s">
        <v>79</v>
      </c>
      <c r="D397" s="44">
        <f>$D$327</f>
        <v>217.03</v>
      </c>
      <c r="E397" s="44">
        <f t="shared" ref="E397:AA397" si="229">$D$327</f>
        <v>217.03</v>
      </c>
      <c r="F397" s="44">
        <f t="shared" si="229"/>
        <v>217.03</v>
      </c>
      <c r="G397" s="44">
        <f t="shared" si="229"/>
        <v>217.03</v>
      </c>
      <c r="H397" s="44">
        <f t="shared" si="229"/>
        <v>217.03</v>
      </c>
      <c r="I397" s="44">
        <f t="shared" si="229"/>
        <v>217.03</v>
      </c>
      <c r="J397" s="44">
        <f t="shared" si="229"/>
        <v>217.03</v>
      </c>
      <c r="K397" s="44">
        <f t="shared" si="229"/>
        <v>217.03</v>
      </c>
      <c r="L397" s="44">
        <f t="shared" si="229"/>
        <v>217.03</v>
      </c>
      <c r="M397" s="44">
        <f t="shared" si="229"/>
        <v>217.03</v>
      </c>
      <c r="N397" s="44">
        <f t="shared" si="229"/>
        <v>217.03</v>
      </c>
      <c r="O397" s="44">
        <f t="shared" si="229"/>
        <v>217.03</v>
      </c>
      <c r="P397" s="44">
        <f t="shared" si="229"/>
        <v>217.03</v>
      </c>
      <c r="Q397" s="44">
        <f t="shared" si="229"/>
        <v>217.03</v>
      </c>
      <c r="R397" s="44">
        <f t="shared" si="229"/>
        <v>217.03</v>
      </c>
      <c r="S397" s="44">
        <f t="shared" si="229"/>
        <v>217.03</v>
      </c>
      <c r="T397" s="44">
        <f t="shared" si="229"/>
        <v>217.03</v>
      </c>
      <c r="U397" s="44">
        <f t="shared" si="229"/>
        <v>217.03</v>
      </c>
      <c r="V397" s="44">
        <f t="shared" si="229"/>
        <v>217.03</v>
      </c>
      <c r="W397" s="44">
        <f t="shared" si="229"/>
        <v>217.03</v>
      </c>
      <c r="X397" s="44">
        <f t="shared" si="229"/>
        <v>217.03</v>
      </c>
      <c r="Y397" s="44">
        <f t="shared" si="229"/>
        <v>217.03</v>
      </c>
      <c r="Z397" s="44">
        <f t="shared" si="229"/>
        <v>217.03</v>
      </c>
      <c r="AA397" s="44">
        <f t="shared" si="229"/>
        <v>217.03</v>
      </c>
    </row>
    <row r="398" spans="1:27" ht="12.75" customHeight="1" outlineLevel="1" x14ac:dyDescent="0.2">
      <c r="A398" s="99" t="s">
        <v>1416</v>
      </c>
      <c r="B398" s="63" t="s">
        <v>83</v>
      </c>
      <c r="C398" s="43" t="s">
        <v>79</v>
      </c>
      <c r="D398" s="44">
        <v>3.35</v>
      </c>
      <c r="E398" s="44">
        <v>3.35</v>
      </c>
      <c r="F398" s="44">
        <v>3.35</v>
      </c>
      <c r="G398" s="44">
        <v>3.35</v>
      </c>
      <c r="H398" s="44">
        <v>3.35</v>
      </c>
      <c r="I398" s="44">
        <v>3.35</v>
      </c>
      <c r="J398" s="44">
        <v>3.35</v>
      </c>
      <c r="K398" s="44">
        <v>3.35</v>
      </c>
      <c r="L398" s="44">
        <v>3.35</v>
      </c>
      <c r="M398" s="44">
        <v>3.35</v>
      </c>
      <c r="N398" s="44">
        <v>3.35</v>
      </c>
      <c r="O398" s="44">
        <v>3.35</v>
      </c>
      <c r="P398" s="44">
        <v>3.35</v>
      </c>
      <c r="Q398" s="44">
        <v>3.35</v>
      </c>
      <c r="R398" s="44">
        <v>3.35</v>
      </c>
      <c r="S398" s="44">
        <v>3.35</v>
      </c>
      <c r="T398" s="44">
        <v>3.35</v>
      </c>
      <c r="U398" s="44">
        <v>3.35</v>
      </c>
      <c r="V398" s="44">
        <v>3.35</v>
      </c>
      <c r="W398" s="44">
        <v>3.35</v>
      </c>
      <c r="X398" s="44">
        <v>3.35</v>
      </c>
      <c r="Y398" s="44">
        <v>3.35</v>
      </c>
      <c r="Z398" s="44">
        <v>3.35</v>
      </c>
      <c r="AA398" s="44">
        <v>3.35</v>
      </c>
    </row>
    <row r="399" spans="1:27" ht="12.75" customHeight="1" outlineLevel="1" x14ac:dyDescent="0.2">
      <c r="A399" s="99" t="s">
        <v>1417</v>
      </c>
      <c r="B399" s="63" t="s">
        <v>81</v>
      </c>
      <c r="C399" s="43" t="s">
        <v>79</v>
      </c>
      <c r="D399" s="44">
        <f>$D$11</f>
        <v>330.69</v>
      </c>
      <c r="E399" s="44">
        <f t="shared" ref="E399:AA399" si="230">$D$11</f>
        <v>330.69</v>
      </c>
      <c r="F399" s="44">
        <f t="shared" si="230"/>
        <v>330.69</v>
      </c>
      <c r="G399" s="44">
        <f t="shared" si="230"/>
        <v>330.69</v>
      </c>
      <c r="H399" s="44">
        <f t="shared" si="230"/>
        <v>330.69</v>
      </c>
      <c r="I399" s="44">
        <f t="shared" si="230"/>
        <v>330.69</v>
      </c>
      <c r="J399" s="44">
        <f t="shared" si="230"/>
        <v>330.69</v>
      </c>
      <c r="K399" s="44">
        <f t="shared" si="230"/>
        <v>330.69</v>
      </c>
      <c r="L399" s="44">
        <f t="shared" si="230"/>
        <v>330.69</v>
      </c>
      <c r="M399" s="44">
        <f t="shared" si="230"/>
        <v>330.69</v>
      </c>
      <c r="N399" s="44">
        <f t="shared" si="230"/>
        <v>330.69</v>
      </c>
      <c r="O399" s="44">
        <f t="shared" si="230"/>
        <v>330.69</v>
      </c>
      <c r="P399" s="44">
        <f t="shared" si="230"/>
        <v>330.69</v>
      </c>
      <c r="Q399" s="44">
        <f t="shared" si="230"/>
        <v>330.69</v>
      </c>
      <c r="R399" s="44">
        <f t="shared" si="230"/>
        <v>330.69</v>
      </c>
      <c r="S399" s="44">
        <f t="shared" si="230"/>
        <v>330.69</v>
      </c>
      <c r="T399" s="44">
        <f t="shared" si="230"/>
        <v>330.69</v>
      </c>
      <c r="U399" s="44">
        <f t="shared" si="230"/>
        <v>330.69</v>
      </c>
      <c r="V399" s="44">
        <f t="shared" si="230"/>
        <v>330.69</v>
      </c>
      <c r="W399" s="44">
        <f t="shared" si="230"/>
        <v>330.69</v>
      </c>
      <c r="X399" s="44">
        <f t="shared" si="230"/>
        <v>330.69</v>
      </c>
      <c r="Y399" s="44">
        <f t="shared" si="230"/>
        <v>330.69</v>
      </c>
      <c r="Z399" s="44">
        <f t="shared" si="230"/>
        <v>330.69</v>
      </c>
      <c r="AA399" s="44">
        <f t="shared" si="230"/>
        <v>330.69</v>
      </c>
    </row>
    <row r="400" spans="1:27" ht="12.75" customHeight="1" x14ac:dyDescent="0.2">
      <c r="A400" s="98" t="s">
        <v>1418</v>
      </c>
      <c r="B400" s="28" t="str">
        <f>"16"&amp;"."&amp;$B$663&amp;"."&amp;$B$664</f>
        <v>16.12.2023</v>
      </c>
      <c r="C400" s="90" t="s">
        <v>76</v>
      </c>
      <c r="D400" s="91">
        <f>ROUND(((D401+D402+D404+D403)/1000),5)</f>
        <v>1.84429</v>
      </c>
      <c r="E400" s="91">
        <f>ROUND(((E401+E402+E404+E403)/1000),5)</f>
        <v>1.8041700000000001</v>
      </c>
      <c r="F400" s="91">
        <f>ROUND(((F401+F402+F404+F403)/1000),5)</f>
        <v>1.78298</v>
      </c>
      <c r="G400" s="91">
        <f t="shared" ref="G400:AA400" si="231">ROUND(((G401+G402+G404+G403)/1000),5)</f>
        <v>1.7494799999999999</v>
      </c>
      <c r="H400" s="91">
        <f t="shared" si="231"/>
        <v>1.7833600000000001</v>
      </c>
      <c r="I400" s="91">
        <f t="shared" si="231"/>
        <v>1.84074</v>
      </c>
      <c r="J400" s="91">
        <f t="shared" si="231"/>
        <v>1.9543699999999999</v>
      </c>
      <c r="K400" s="91">
        <f t="shared" si="231"/>
        <v>2.1065399999999999</v>
      </c>
      <c r="L400" s="91">
        <f t="shared" si="231"/>
        <v>2.4393899999999999</v>
      </c>
      <c r="M400" s="91">
        <f t="shared" si="231"/>
        <v>2.5072000000000001</v>
      </c>
      <c r="N400" s="91">
        <f t="shared" si="231"/>
        <v>2.5743100000000001</v>
      </c>
      <c r="O400" s="91">
        <f t="shared" si="231"/>
        <v>2.5741999999999998</v>
      </c>
      <c r="P400" s="91">
        <f t="shared" si="231"/>
        <v>2.5687600000000002</v>
      </c>
      <c r="Q400" s="91">
        <f t="shared" si="231"/>
        <v>2.5720100000000001</v>
      </c>
      <c r="R400" s="91">
        <f t="shared" si="231"/>
        <v>2.4365800000000002</v>
      </c>
      <c r="S400" s="91">
        <f t="shared" si="231"/>
        <v>2.4910899999999998</v>
      </c>
      <c r="T400" s="91">
        <f t="shared" si="231"/>
        <v>2.6590699999999998</v>
      </c>
      <c r="U400" s="91">
        <f t="shared" si="231"/>
        <v>2.7444999999999999</v>
      </c>
      <c r="V400" s="91">
        <f t="shared" si="231"/>
        <v>2.6971500000000002</v>
      </c>
      <c r="W400" s="91">
        <f t="shared" si="231"/>
        <v>2.6019100000000002</v>
      </c>
      <c r="X400" s="91">
        <f t="shared" si="231"/>
        <v>2.3546499999999999</v>
      </c>
      <c r="Y400" s="91">
        <f t="shared" si="231"/>
        <v>2.3263799999999999</v>
      </c>
      <c r="Z400" s="91">
        <f t="shared" si="231"/>
        <v>2.0342199999999999</v>
      </c>
      <c r="AA400" s="91">
        <f t="shared" si="231"/>
        <v>1.91228</v>
      </c>
    </row>
    <row r="401" spans="1:27" ht="12.75" customHeight="1" outlineLevel="1" x14ac:dyDescent="0.2">
      <c r="A401" s="99" t="s">
        <v>1419</v>
      </c>
      <c r="B401" s="63" t="s">
        <v>238</v>
      </c>
      <c r="C401" s="43" t="s">
        <v>79</v>
      </c>
      <c r="D401" s="44">
        <v>1293.22</v>
      </c>
      <c r="E401" s="44">
        <v>1253.0999999999999</v>
      </c>
      <c r="F401" s="44">
        <v>1231.9100000000001</v>
      </c>
      <c r="G401" s="44">
        <v>1198.4100000000001</v>
      </c>
      <c r="H401" s="44">
        <v>1232.29</v>
      </c>
      <c r="I401" s="44">
        <v>1289.67</v>
      </c>
      <c r="J401" s="44">
        <v>1403.3</v>
      </c>
      <c r="K401" s="44">
        <v>1555.47</v>
      </c>
      <c r="L401" s="44">
        <v>1888.32</v>
      </c>
      <c r="M401" s="44">
        <v>1956.13</v>
      </c>
      <c r="N401" s="44">
        <v>2023.24</v>
      </c>
      <c r="O401" s="44">
        <v>2023.13</v>
      </c>
      <c r="P401" s="44">
        <v>2017.69</v>
      </c>
      <c r="Q401" s="44">
        <v>2020.94</v>
      </c>
      <c r="R401" s="44">
        <v>1885.51</v>
      </c>
      <c r="S401" s="44">
        <v>1940.02</v>
      </c>
      <c r="T401" s="44">
        <v>2108</v>
      </c>
      <c r="U401" s="44">
        <v>2193.4299999999998</v>
      </c>
      <c r="V401" s="44">
        <v>2146.08</v>
      </c>
      <c r="W401" s="44">
        <v>2050.84</v>
      </c>
      <c r="X401" s="44">
        <v>1803.58</v>
      </c>
      <c r="Y401" s="44">
        <v>1775.31</v>
      </c>
      <c r="Z401" s="44">
        <v>1483.15</v>
      </c>
      <c r="AA401" s="44">
        <v>1361.21</v>
      </c>
    </row>
    <row r="402" spans="1:27" ht="12.75" customHeight="1" outlineLevel="1" x14ac:dyDescent="0.2">
      <c r="A402" s="99" t="s">
        <v>1420</v>
      </c>
      <c r="B402" s="63" t="s">
        <v>90</v>
      </c>
      <c r="C402" s="43" t="s">
        <v>79</v>
      </c>
      <c r="D402" s="44">
        <f>$D$327</f>
        <v>217.03</v>
      </c>
      <c r="E402" s="44">
        <f t="shared" ref="E402:AA402" si="232">$D$327</f>
        <v>217.03</v>
      </c>
      <c r="F402" s="44">
        <f t="shared" si="232"/>
        <v>217.03</v>
      </c>
      <c r="G402" s="44">
        <f t="shared" si="232"/>
        <v>217.03</v>
      </c>
      <c r="H402" s="44">
        <f t="shared" si="232"/>
        <v>217.03</v>
      </c>
      <c r="I402" s="44">
        <f t="shared" si="232"/>
        <v>217.03</v>
      </c>
      <c r="J402" s="44">
        <f t="shared" si="232"/>
        <v>217.03</v>
      </c>
      <c r="K402" s="44">
        <f t="shared" si="232"/>
        <v>217.03</v>
      </c>
      <c r="L402" s="44">
        <f t="shared" si="232"/>
        <v>217.03</v>
      </c>
      <c r="M402" s="44">
        <f t="shared" si="232"/>
        <v>217.03</v>
      </c>
      <c r="N402" s="44">
        <f t="shared" si="232"/>
        <v>217.03</v>
      </c>
      <c r="O402" s="44">
        <f t="shared" si="232"/>
        <v>217.03</v>
      </c>
      <c r="P402" s="44">
        <f t="shared" si="232"/>
        <v>217.03</v>
      </c>
      <c r="Q402" s="44">
        <f t="shared" si="232"/>
        <v>217.03</v>
      </c>
      <c r="R402" s="44">
        <f t="shared" si="232"/>
        <v>217.03</v>
      </c>
      <c r="S402" s="44">
        <f t="shared" si="232"/>
        <v>217.03</v>
      </c>
      <c r="T402" s="44">
        <f t="shared" si="232"/>
        <v>217.03</v>
      </c>
      <c r="U402" s="44">
        <f t="shared" si="232"/>
        <v>217.03</v>
      </c>
      <c r="V402" s="44">
        <f t="shared" si="232"/>
        <v>217.03</v>
      </c>
      <c r="W402" s="44">
        <f t="shared" si="232"/>
        <v>217.03</v>
      </c>
      <c r="X402" s="44">
        <f t="shared" si="232"/>
        <v>217.03</v>
      </c>
      <c r="Y402" s="44">
        <f t="shared" si="232"/>
        <v>217.03</v>
      </c>
      <c r="Z402" s="44">
        <f t="shared" si="232"/>
        <v>217.03</v>
      </c>
      <c r="AA402" s="44">
        <f t="shared" si="232"/>
        <v>217.03</v>
      </c>
    </row>
    <row r="403" spans="1:27" ht="12.75" customHeight="1" outlineLevel="1" x14ac:dyDescent="0.2">
      <c r="A403" s="99" t="s">
        <v>1421</v>
      </c>
      <c r="B403" s="63" t="s">
        <v>83</v>
      </c>
      <c r="C403" s="43" t="s">
        <v>79</v>
      </c>
      <c r="D403" s="44">
        <v>3.35</v>
      </c>
      <c r="E403" s="44">
        <v>3.35</v>
      </c>
      <c r="F403" s="44">
        <v>3.35</v>
      </c>
      <c r="G403" s="44">
        <v>3.35</v>
      </c>
      <c r="H403" s="44">
        <v>3.35</v>
      </c>
      <c r="I403" s="44">
        <v>3.35</v>
      </c>
      <c r="J403" s="44">
        <v>3.35</v>
      </c>
      <c r="K403" s="44">
        <v>3.35</v>
      </c>
      <c r="L403" s="44">
        <v>3.35</v>
      </c>
      <c r="M403" s="44">
        <v>3.35</v>
      </c>
      <c r="N403" s="44">
        <v>3.35</v>
      </c>
      <c r="O403" s="44">
        <v>3.35</v>
      </c>
      <c r="P403" s="44">
        <v>3.35</v>
      </c>
      <c r="Q403" s="44">
        <v>3.35</v>
      </c>
      <c r="R403" s="44">
        <v>3.35</v>
      </c>
      <c r="S403" s="44">
        <v>3.35</v>
      </c>
      <c r="T403" s="44">
        <v>3.35</v>
      </c>
      <c r="U403" s="44">
        <v>3.35</v>
      </c>
      <c r="V403" s="44">
        <v>3.35</v>
      </c>
      <c r="W403" s="44">
        <v>3.35</v>
      </c>
      <c r="X403" s="44">
        <v>3.35</v>
      </c>
      <c r="Y403" s="44">
        <v>3.35</v>
      </c>
      <c r="Z403" s="44">
        <v>3.35</v>
      </c>
      <c r="AA403" s="44">
        <v>3.35</v>
      </c>
    </row>
    <row r="404" spans="1:27" ht="12.75" customHeight="1" outlineLevel="1" x14ac:dyDescent="0.2">
      <c r="A404" s="99" t="s">
        <v>1422</v>
      </c>
      <c r="B404" s="63" t="s">
        <v>81</v>
      </c>
      <c r="C404" s="43" t="s">
        <v>79</v>
      </c>
      <c r="D404" s="44">
        <f>$D$11</f>
        <v>330.69</v>
      </c>
      <c r="E404" s="44">
        <f t="shared" ref="E404:AA404" si="233">$D$11</f>
        <v>330.69</v>
      </c>
      <c r="F404" s="44">
        <f t="shared" si="233"/>
        <v>330.69</v>
      </c>
      <c r="G404" s="44">
        <f t="shared" si="233"/>
        <v>330.69</v>
      </c>
      <c r="H404" s="44">
        <f t="shared" si="233"/>
        <v>330.69</v>
      </c>
      <c r="I404" s="44">
        <f t="shared" si="233"/>
        <v>330.69</v>
      </c>
      <c r="J404" s="44">
        <f t="shared" si="233"/>
        <v>330.69</v>
      </c>
      <c r="K404" s="44">
        <f t="shared" si="233"/>
        <v>330.69</v>
      </c>
      <c r="L404" s="44">
        <f t="shared" si="233"/>
        <v>330.69</v>
      </c>
      <c r="M404" s="44">
        <f t="shared" si="233"/>
        <v>330.69</v>
      </c>
      <c r="N404" s="44">
        <f t="shared" si="233"/>
        <v>330.69</v>
      </c>
      <c r="O404" s="44">
        <f t="shared" si="233"/>
        <v>330.69</v>
      </c>
      <c r="P404" s="44">
        <f t="shared" si="233"/>
        <v>330.69</v>
      </c>
      <c r="Q404" s="44">
        <f t="shared" si="233"/>
        <v>330.69</v>
      </c>
      <c r="R404" s="44">
        <f t="shared" si="233"/>
        <v>330.69</v>
      </c>
      <c r="S404" s="44">
        <f t="shared" si="233"/>
        <v>330.69</v>
      </c>
      <c r="T404" s="44">
        <f t="shared" si="233"/>
        <v>330.69</v>
      </c>
      <c r="U404" s="44">
        <f t="shared" si="233"/>
        <v>330.69</v>
      </c>
      <c r="V404" s="44">
        <f t="shared" si="233"/>
        <v>330.69</v>
      </c>
      <c r="W404" s="44">
        <f t="shared" si="233"/>
        <v>330.69</v>
      </c>
      <c r="X404" s="44">
        <f t="shared" si="233"/>
        <v>330.69</v>
      </c>
      <c r="Y404" s="44">
        <f t="shared" si="233"/>
        <v>330.69</v>
      </c>
      <c r="Z404" s="44">
        <f t="shared" si="233"/>
        <v>330.69</v>
      </c>
      <c r="AA404" s="44">
        <f t="shared" si="233"/>
        <v>330.69</v>
      </c>
    </row>
    <row r="405" spans="1:27" ht="12.75" customHeight="1" x14ac:dyDescent="0.2">
      <c r="A405" s="98" t="s">
        <v>1423</v>
      </c>
      <c r="B405" s="28" t="str">
        <f>"17"&amp;"."&amp;$B$663&amp;"."&amp;$B$664</f>
        <v>17.12.2023</v>
      </c>
      <c r="C405" s="90" t="s">
        <v>76</v>
      </c>
      <c r="D405" s="91">
        <f>ROUND(((D406+D407+D409+D408)/1000),5)</f>
        <v>1.85182</v>
      </c>
      <c r="E405" s="91">
        <f>ROUND(((E406+E407+E409+E408)/1000),5)</f>
        <v>1.8169200000000001</v>
      </c>
      <c r="F405" s="91">
        <f>ROUND(((F406+F407+F409+F408)/1000),5)</f>
        <v>1.78237</v>
      </c>
      <c r="G405" s="91">
        <f t="shared" ref="G405:AA405" si="234">ROUND(((G406+G407+G409+G408)/1000),5)</f>
        <v>1.7559400000000001</v>
      </c>
      <c r="H405" s="91">
        <f t="shared" si="234"/>
        <v>1.7557700000000001</v>
      </c>
      <c r="I405" s="91">
        <f t="shared" si="234"/>
        <v>1.7999000000000001</v>
      </c>
      <c r="J405" s="91">
        <f t="shared" si="234"/>
        <v>1.83249</v>
      </c>
      <c r="K405" s="91">
        <f t="shared" si="234"/>
        <v>2.0419399999999999</v>
      </c>
      <c r="L405" s="91">
        <f t="shared" si="234"/>
        <v>2.2482799999999998</v>
      </c>
      <c r="M405" s="91">
        <f t="shared" si="234"/>
        <v>2.3351600000000001</v>
      </c>
      <c r="N405" s="91">
        <f t="shared" si="234"/>
        <v>2.37669</v>
      </c>
      <c r="O405" s="91">
        <f t="shared" si="234"/>
        <v>2.39798</v>
      </c>
      <c r="P405" s="91">
        <f t="shared" si="234"/>
        <v>2.4023300000000001</v>
      </c>
      <c r="Q405" s="91">
        <f t="shared" si="234"/>
        <v>2.4131800000000001</v>
      </c>
      <c r="R405" s="91">
        <f t="shared" si="234"/>
        <v>2.3982700000000001</v>
      </c>
      <c r="S405" s="91">
        <f t="shared" si="234"/>
        <v>2.3925999999999998</v>
      </c>
      <c r="T405" s="91">
        <f t="shared" si="234"/>
        <v>2.3550599999999999</v>
      </c>
      <c r="U405" s="91">
        <f t="shared" si="234"/>
        <v>2.3985099999999999</v>
      </c>
      <c r="V405" s="91">
        <f t="shared" si="234"/>
        <v>2.53091</v>
      </c>
      <c r="W405" s="91">
        <f t="shared" si="234"/>
        <v>2.34897</v>
      </c>
      <c r="X405" s="91">
        <f t="shared" si="234"/>
        <v>2.3613499999999998</v>
      </c>
      <c r="Y405" s="91">
        <f t="shared" si="234"/>
        <v>2.3212000000000002</v>
      </c>
      <c r="Z405" s="91">
        <f t="shared" si="234"/>
        <v>2.05952</v>
      </c>
      <c r="AA405" s="91">
        <f t="shared" si="234"/>
        <v>1.8512</v>
      </c>
    </row>
    <row r="406" spans="1:27" ht="12.75" customHeight="1" outlineLevel="1" x14ac:dyDescent="0.2">
      <c r="A406" s="99" t="s">
        <v>1424</v>
      </c>
      <c r="B406" s="63" t="s">
        <v>238</v>
      </c>
      <c r="C406" s="43" t="s">
        <v>79</v>
      </c>
      <c r="D406" s="44">
        <v>1300.75</v>
      </c>
      <c r="E406" s="44">
        <v>1265.8499999999999</v>
      </c>
      <c r="F406" s="44">
        <v>1231.3</v>
      </c>
      <c r="G406" s="44">
        <v>1204.8699999999999</v>
      </c>
      <c r="H406" s="44">
        <v>1204.7</v>
      </c>
      <c r="I406" s="44">
        <v>1248.83</v>
      </c>
      <c r="J406" s="44">
        <v>1281.42</v>
      </c>
      <c r="K406" s="44">
        <v>1490.87</v>
      </c>
      <c r="L406" s="44">
        <v>1697.21</v>
      </c>
      <c r="M406" s="44">
        <v>1784.09</v>
      </c>
      <c r="N406" s="44">
        <v>1825.62</v>
      </c>
      <c r="O406" s="44">
        <v>1846.91</v>
      </c>
      <c r="P406" s="44">
        <v>1851.26</v>
      </c>
      <c r="Q406" s="44">
        <v>1862.11</v>
      </c>
      <c r="R406" s="44">
        <v>1847.2</v>
      </c>
      <c r="S406" s="44">
        <v>1841.53</v>
      </c>
      <c r="T406" s="44">
        <v>1803.99</v>
      </c>
      <c r="U406" s="44">
        <v>1847.44</v>
      </c>
      <c r="V406" s="44">
        <v>1979.84</v>
      </c>
      <c r="W406" s="44">
        <v>1797.9</v>
      </c>
      <c r="X406" s="44">
        <v>1810.28</v>
      </c>
      <c r="Y406" s="44">
        <v>1770.13</v>
      </c>
      <c r="Z406" s="44">
        <v>1508.45</v>
      </c>
      <c r="AA406" s="44">
        <v>1300.1300000000001</v>
      </c>
    </row>
    <row r="407" spans="1:27" ht="12.75" customHeight="1" outlineLevel="1" x14ac:dyDescent="0.2">
      <c r="A407" s="99" t="s">
        <v>1425</v>
      </c>
      <c r="B407" s="63" t="s">
        <v>90</v>
      </c>
      <c r="C407" s="43" t="s">
        <v>79</v>
      </c>
      <c r="D407" s="44">
        <f>$D$327</f>
        <v>217.03</v>
      </c>
      <c r="E407" s="44">
        <f t="shared" ref="E407:AA407" si="235">$D$327</f>
        <v>217.03</v>
      </c>
      <c r="F407" s="44">
        <f t="shared" si="235"/>
        <v>217.03</v>
      </c>
      <c r="G407" s="44">
        <f t="shared" si="235"/>
        <v>217.03</v>
      </c>
      <c r="H407" s="44">
        <f t="shared" si="235"/>
        <v>217.03</v>
      </c>
      <c r="I407" s="44">
        <f t="shared" si="235"/>
        <v>217.03</v>
      </c>
      <c r="J407" s="44">
        <f t="shared" si="235"/>
        <v>217.03</v>
      </c>
      <c r="K407" s="44">
        <f t="shared" si="235"/>
        <v>217.03</v>
      </c>
      <c r="L407" s="44">
        <f t="shared" si="235"/>
        <v>217.03</v>
      </c>
      <c r="M407" s="44">
        <f t="shared" si="235"/>
        <v>217.03</v>
      </c>
      <c r="N407" s="44">
        <f t="shared" si="235"/>
        <v>217.03</v>
      </c>
      <c r="O407" s="44">
        <f t="shared" si="235"/>
        <v>217.03</v>
      </c>
      <c r="P407" s="44">
        <f t="shared" si="235"/>
        <v>217.03</v>
      </c>
      <c r="Q407" s="44">
        <f t="shared" si="235"/>
        <v>217.03</v>
      </c>
      <c r="R407" s="44">
        <f t="shared" si="235"/>
        <v>217.03</v>
      </c>
      <c r="S407" s="44">
        <f t="shared" si="235"/>
        <v>217.03</v>
      </c>
      <c r="T407" s="44">
        <f t="shared" si="235"/>
        <v>217.03</v>
      </c>
      <c r="U407" s="44">
        <f t="shared" si="235"/>
        <v>217.03</v>
      </c>
      <c r="V407" s="44">
        <f t="shared" si="235"/>
        <v>217.03</v>
      </c>
      <c r="W407" s="44">
        <f t="shared" si="235"/>
        <v>217.03</v>
      </c>
      <c r="X407" s="44">
        <f t="shared" si="235"/>
        <v>217.03</v>
      </c>
      <c r="Y407" s="44">
        <f t="shared" si="235"/>
        <v>217.03</v>
      </c>
      <c r="Z407" s="44">
        <f t="shared" si="235"/>
        <v>217.03</v>
      </c>
      <c r="AA407" s="44">
        <f t="shared" si="235"/>
        <v>217.03</v>
      </c>
    </row>
    <row r="408" spans="1:27" ht="12.75" customHeight="1" outlineLevel="1" x14ac:dyDescent="0.2">
      <c r="A408" s="99" t="s">
        <v>1426</v>
      </c>
      <c r="B408" s="63" t="s">
        <v>83</v>
      </c>
      <c r="C408" s="43" t="s">
        <v>79</v>
      </c>
      <c r="D408" s="44">
        <v>3.35</v>
      </c>
      <c r="E408" s="44">
        <v>3.35</v>
      </c>
      <c r="F408" s="44">
        <v>3.35</v>
      </c>
      <c r="G408" s="44">
        <v>3.35</v>
      </c>
      <c r="H408" s="44">
        <v>3.35</v>
      </c>
      <c r="I408" s="44">
        <v>3.35</v>
      </c>
      <c r="J408" s="44">
        <v>3.35</v>
      </c>
      <c r="K408" s="44">
        <v>3.35</v>
      </c>
      <c r="L408" s="44">
        <v>3.35</v>
      </c>
      <c r="M408" s="44">
        <v>3.35</v>
      </c>
      <c r="N408" s="44">
        <v>3.35</v>
      </c>
      <c r="O408" s="44">
        <v>3.35</v>
      </c>
      <c r="P408" s="44">
        <v>3.35</v>
      </c>
      <c r="Q408" s="44">
        <v>3.35</v>
      </c>
      <c r="R408" s="44">
        <v>3.35</v>
      </c>
      <c r="S408" s="44">
        <v>3.35</v>
      </c>
      <c r="T408" s="44">
        <v>3.35</v>
      </c>
      <c r="U408" s="44">
        <v>3.35</v>
      </c>
      <c r="V408" s="44">
        <v>3.35</v>
      </c>
      <c r="W408" s="44">
        <v>3.35</v>
      </c>
      <c r="X408" s="44">
        <v>3.35</v>
      </c>
      <c r="Y408" s="44">
        <v>3.35</v>
      </c>
      <c r="Z408" s="44">
        <v>3.35</v>
      </c>
      <c r="AA408" s="44">
        <v>3.35</v>
      </c>
    </row>
    <row r="409" spans="1:27" ht="12.75" customHeight="1" outlineLevel="1" x14ac:dyDescent="0.2">
      <c r="A409" s="99" t="s">
        <v>1427</v>
      </c>
      <c r="B409" s="63" t="s">
        <v>81</v>
      </c>
      <c r="C409" s="43" t="s">
        <v>79</v>
      </c>
      <c r="D409" s="44">
        <f>$D$11</f>
        <v>330.69</v>
      </c>
      <c r="E409" s="44">
        <f t="shared" ref="E409:AA409" si="236">$D$11</f>
        <v>330.69</v>
      </c>
      <c r="F409" s="44">
        <f t="shared" si="236"/>
        <v>330.69</v>
      </c>
      <c r="G409" s="44">
        <f t="shared" si="236"/>
        <v>330.69</v>
      </c>
      <c r="H409" s="44">
        <f t="shared" si="236"/>
        <v>330.69</v>
      </c>
      <c r="I409" s="44">
        <f t="shared" si="236"/>
        <v>330.69</v>
      </c>
      <c r="J409" s="44">
        <f t="shared" si="236"/>
        <v>330.69</v>
      </c>
      <c r="K409" s="44">
        <f t="shared" si="236"/>
        <v>330.69</v>
      </c>
      <c r="L409" s="44">
        <f t="shared" si="236"/>
        <v>330.69</v>
      </c>
      <c r="M409" s="44">
        <f t="shared" si="236"/>
        <v>330.69</v>
      </c>
      <c r="N409" s="44">
        <f t="shared" si="236"/>
        <v>330.69</v>
      </c>
      <c r="O409" s="44">
        <f t="shared" si="236"/>
        <v>330.69</v>
      </c>
      <c r="P409" s="44">
        <f t="shared" si="236"/>
        <v>330.69</v>
      </c>
      <c r="Q409" s="44">
        <f t="shared" si="236"/>
        <v>330.69</v>
      </c>
      <c r="R409" s="44">
        <f t="shared" si="236"/>
        <v>330.69</v>
      </c>
      <c r="S409" s="44">
        <f t="shared" si="236"/>
        <v>330.69</v>
      </c>
      <c r="T409" s="44">
        <f t="shared" si="236"/>
        <v>330.69</v>
      </c>
      <c r="U409" s="44">
        <f t="shared" si="236"/>
        <v>330.69</v>
      </c>
      <c r="V409" s="44">
        <f t="shared" si="236"/>
        <v>330.69</v>
      </c>
      <c r="W409" s="44">
        <f t="shared" si="236"/>
        <v>330.69</v>
      </c>
      <c r="X409" s="44">
        <f t="shared" si="236"/>
        <v>330.69</v>
      </c>
      <c r="Y409" s="44">
        <f t="shared" si="236"/>
        <v>330.69</v>
      </c>
      <c r="Z409" s="44">
        <f t="shared" si="236"/>
        <v>330.69</v>
      </c>
      <c r="AA409" s="44">
        <f t="shared" si="236"/>
        <v>330.69</v>
      </c>
    </row>
    <row r="410" spans="1:27" ht="12.75" customHeight="1" x14ac:dyDescent="0.2">
      <c r="A410" s="98" t="s">
        <v>1428</v>
      </c>
      <c r="B410" s="28" t="str">
        <f>"18"&amp;"."&amp;$B$663&amp;"."&amp;$B$664</f>
        <v>18.12.2023</v>
      </c>
      <c r="C410" s="90" t="s">
        <v>76</v>
      </c>
      <c r="D410" s="91">
        <f>ROUND(((D411+D412+D414+D413)/1000),5)</f>
        <v>1.7929299999999999</v>
      </c>
      <c r="E410" s="91">
        <f>ROUND(((E411+E412+E414+E413)/1000),5)</f>
        <v>1.69964</v>
      </c>
      <c r="F410" s="91">
        <f>ROUND(((F411+F412+F414+F413)/1000),5)</f>
        <v>1.63401</v>
      </c>
      <c r="G410" s="91">
        <f t="shared" ref="G410:AA410" si="237">ROUND(((G411+G412+G414+G413)/1000),5)</f>
        <v>1.63229</v>
      </c>
      <c r="H410" s="91">
        <f t="shared" si="237"/>
        <v>1.6622600000000001</v>
      </c>
      <c r="I410" s="91">
        <f t="shared" si="237"/>
        <v>1.7962100000000001</v>
      </c>
      <c r="J410" s="91">
        <f t="shared" si="237"/>
        <v>2.0238800000000001</v>
      </c>
      <c r="K410" s="91">
        <f t="shared" si="237"/>
        <v>2.30897</v>
      </c>
      <c r="L410" s="91">
        <f t="shared" si="237"/>
        <v>2.52075</v>
      </c>
      <c r="M410" s="91">
        <f t="shared" si="237"/>
        <v>2.5619999999999998</v>
      </c>
      <c r="N410" s="91">
        <f t="shared" si="237"/>
        <v>2.5526</v>
      </c>
      <c r="O410" s="91">
        <f t="shared" si="237"/>
        <v>2.6252200000000001</v>
      </c>
      <c r="P410" s="91">
        <f t="shared" si="237"/>
        <v>2.61084</v>
      </c>
      <c r="Q410" s="91">
        <f t="shared" si="237"/>
        <v>2.6280700000000001</v>
      </c>
      <c r="R410" s="91">
        <f t="shared" si="237"/>
        <v>2.6202700000000001</v>
      </c>
      <c r="S410" s="91">
        <f t="shared" si="237"/>
        <v>2.60812</v>
      </c>
      <c r="T410" s="91">
        <f t="shared" si="237"/>
        <v>2.7858399999999999</v>
      </c>
      <c r="U410" s="91">
        <f t="shared" si="237"/>
        <v>2.8107500000000001</v>
      </c>
      <c r="V410" s="91">
        <f t="shared" si="237"/>
        <v>2.7282799999999998</v>
      </c>
      <c r="W410" s="91">
        <f t="shared" si="237"/>
        <v>2.5606300000000002</v>
      </c>
      <c r="X410" s="91">
        <f t="shared" si="237"/>
        <v>2.4618500000000001</v>
      </c>
      <c r="Y410" s="91">
        <f t="shared" si="237"/>
        <v>2.31393</v>
      </c>
      <c r="Z410" s="91">
        <f t="shared" si="237"/>
        <v>2.0499200000000002</v>
      </c>
      <c r="AA410" s="91">
        <f t="shared" si="237"/>
        <v>1.8198399999999999</v>
      </c>
    </row>
    <row r="411" spans="1:27" ht="12.75" customHeight="1" outlineLevel="1" x14ac:dyDescent="0.2">
      <c r="A411" s="99" t="s">
        <v>1429</v>
      </c>
      <c r="B411" s="63" t="s">
        <v>238</v>
      </c>
      <c r="C411" s="43" t="s">
        <v>79</v>
      </c>
      <c r="D411" s="44">
        <v>1241.8599999999999</v>
      </c>
      <c r="E411" s="44">
        <v>1148.57</v>
      </c>
      <c r="F411" s="44">
        <v>1082.94</v>
      </c>
      <c r="G411" s="44">
        <v>1081.22</v>
      </c>
      <c r="H411" s="44">
        <v>1111.19</v>
      </c>
      <c r="I411" s="44">
        <v>1245.1400000000001</v>
      </c>
      <c r="J411" s="44">
        <v>1472.81</v>
      </c>
      <c r="K411" s="44">
        <v>1757.9</v>
      </c>
      <c r="L411" s="44">
        <v>1969.68</v>
      </c>
      <c r="M411" s="44">
        <v>2010.93</v>
      </c>
      <c r="N411" s="44">
        <v>2001.53</v>
      </c>
      <c r="O411" s="44">
        <v>2074.15</v>
      </c>
      <c r="P411" s="44">
        <v>2059.77</v>
      </c>
      <c r="Q411" s="44">
        <v>2077</v>
      </c>
      <c r="R411" s="44">
        <v>2069.1999999999998</v>
      </c>
      <c r="S411" s="44">
        <v>2057.0500000000002</v>
      </c>
      <c r="T411" s="44">
        <v>2234.77</v>
      </c>
      <c r="U411" s="44">
        <v>2259.6799999999998</v>
      </c>
      <c r="V411" s="44">
        <v>2177.21</v>
      </c>
      <c r="W411" s="44">
        <v>2009.56</v>
      </c>
      <c r="X411" s="44">
        <v>1910.78</v>
      </c>
      <c r="Y411" s="44">
        <v>1762.86</v>
      </c>
      <c r="Z411" s="44">
        <v>1498.85</v>
      </c>
      <c r="AA411" s="44">
        <v>1268.77</v>
      </c>
    </row>
    <row r="412" spans="1:27" ht="12.75" customHeight="1" outlineLevel="1" x14ac:dyDescent="0.2">
      <c r="A412" s="99" t="s">
        <v>1430</v>
      </c>
      <c r="B412" s="63" t="s">
        <v>90</v>
      </c>
      <c r="C412" s="43" t="s">
        <v>79</v>
      </c>
      <c r="D412" s="44">
        <f>$D$327</f>
        <v>217.03</v>
      </c>
      <c r="E412" s="44">
        <f t="shared" ref="E412:AA412" si="238">$D$327</f>
        <v>217.03</v>
      </c>
      <c r="F412" s="44">
        <f t="shared" si="238"/>
        <v>217.03</v>
      </c>
      <c r="G412" s="44">
        <f t="shared" si="238"/>
        <v>217.03</v>
      </c>
      <c r="H412" s="44">
        <f t="shared" si="238"/>
        <v>217.03</v>
      </c>
      <c r="I412" s="44">
        <f t="shared" si="238"/>
        <v>217.03</v>
      </c>
      <c r="J412" s="44">
        <f t="shared" si="238"/>
        <v>217.03</v>
      </c>
      <c r="K412" s="44">
        <f t="shared" si="238"/>
        <v>217.03</v>
      </c>
      <c r="L412" s="44">
        <f t="shared" si="238"/>
        <v>217.03</v>
      </c>
      <c r="M412" s="44">
        <f t="shared" si="238"/>
        <v>217.03</v>
      </c>
      <c r="N412" s="44">
        <f t="shared" si="238"/>
        <v>217.03</v>
      </c>
      <c r="O412" s="44">
        <f t="shared" si="238"/>
        <v>217.03</v>
      </c>
      <c r="P412" s="44">
        <f t="shared" si="238"/>
        <v>217.03</v>
      </c>
      <c r="Q412" s="44">
        <f t="shared" si="238"/>
        <v>217.03</v>
      </c>
      <c r="R412" s="44">
        <f t="shared" si="238"/>
        <v>217.03</v>
      </c>
      <c r="S412" s="44">
        <f t="shared" si="238"/>
        <v>217.03</v>
      </c>
      <c r="T412" s="44">
        <f t="shared" si="238"/>
        <v>217.03</v>
      </c>
      <c r="U412" s="44">
        <f t="shared" si="238"/>
        <v>217.03</v>
      </c>
      <c r="V412" s="44">
        <f t="shared" si="238"/>
        <v>217.03</v>
      </c>
      <c r="W412" s="44">
        <f t="shared" si="238"/>
        <v>217.03</v>
      </c>
      <c r="X412" s="44">
        <f t="shared" si="238"/>
        <v>217.03</v>
      </c>
      <c r="Y412" s="44">
        <f t="shared" si="238"/>
        <v>217.03</v>
      </c>
      <c r="Z412" s="44">
        <f t="shared" si="238"/>
        <v>217.03</v>
      </c>
      <c r="AA412" s="44">
        <f t="shared" si="238"/>
        <v>217.03</v>
      </c>
    </row>
    <row r="413" spans="1:27" ht="12.75" customHeight="1" outlineLevel="1" x14ac:dyDescent="0.2">
      <c r="A413" s="99" t="s">
        <v>1431</v>
      </c>
      <c r="B413" s="63" t="s">
        <v>83</v>
      </c>
      <c r="C413" s="43" t="s">
        <v>79</v>
      </c>
      <c r="D413" s="44">
        <v>3.35</v>
      </c>
      <c r="E413" s="44">
        <v>3.35</v>
      </c>
      <c r="F413" s="44">
        <v>3.35</v>
      </c>
      <c r="G413" s="44">
        <v>3.35</v>
      </c>
      <c r="H413" s="44">
        <v>3.35</v>
      </c>
      <c r="I413" s="44">
        <v>3.35</v>
      </c>
      <c r="J413" s="44">
        <v>3.35</v>
      </c>
      <c r="K413" s="44">
        <v>3.35</v>
      </c>
      <c r="L413" s="44">
        <v>3.35</v>
      </c>
      <c r="M413" s="44">
        <v>3.35</v>
      </c>
      <c r="N413" s="44">
        <v>3.35</v>
      </c>
      <c r="O413" s="44">
        <v>3.35</v>
      </c>
      <c r="P413" s="44">
        <v>3.35</v>
      </c>
      <c r="Q413" s="44">
        <v>3.35</v>
      </c>
      <c r="R413" s="44">
        <v>3.35</v>
      </c>
      <c r="S413" s="44">
        <v>3.35</v>
      </c>
      <c r="T413" s="44">
        <v>3.35</v>
      </c>
      <c r="U413" s="44">
        <v>3.35</v>
      </c>
      <c r="V413" s="44">
        <v>3.35</v>
      </c>
      <c r="W413" s="44">
        <v>3.35</v>
      </c>
      <c r="X413" s="44">
        <v>3.35</v>
      </c>
      <c r="Y413" s="44">
        <v>3.35</v>
      </c>
      <c r="Z413" s="44">
        <v>3.35</v>
      </c>
      <c r="AA413" s="44">
        <v>3.35</v>
      </c>
    </row>
    <row r="414" spans="1:27" ht="12.75" customHeight="1" outlineLevel="1" x14ac:dyDescent="0.2">
      <c r="A414" s="99" t="s">
        <v>1432</v>
      </c>
      <c r="B414" s="63" t="s">
        <v>81</v>
      </c>
      <c r="C414" s="43" t="s">
        <v>79</v>
      </c>
      <c r="D414" s="44">
        <f>$D$11</f>
        <v>330.69</v>
      </c>
      <c r="E414" s="44">
        <f t="shared" ref="E414:AA414" si="239">$D$11</f>
        <v>330.69</v>
      </c>
      <c r="F414" s="44">
        <f t="shared" si="239"/>
        <v>330.69</v>
      </c>
      <c r="G414" s="44">
        <f t="shared" si="239"/>
        <v>330.69</v>
      </c>
      <c r="H414" s="44">
        <f t="shared" si="239"/>
        <v>330.69</v>
      </c>
      <c r="I414" s="44">
        <f t="shared" si="239"/>
        <v>330.69</v>
      </c>
      <c r="J414" s="44">
        <f t="shared" si="239"/>
        <v>330.69</v>
      </c>
      <c r="K414" s="44">
        <f t="shared" si="239"/>
        <v>330.69</v>
      </c>
      <c r="L414" s="44">
        <f t="shared" si="239"/>
        <v>330.69</v>
      </c>
      <c r="M414" s="44">
        <f t="shared" si="239"/>
        <v>330.69</v>
      </c>
      <c r="N414" s="44">
        <f t="shared" si="239"/>
        <v>330.69</v>
      </c>
      <c r="O414" s="44">
        <f t="shared" si="239"/>
        <v>330.69</v>
      </c>
      <c r="P414" s="44">
        <f t="shared" si="239"/>
        <v>330.69</v>
      </c>
      <c r="Q414" s="44">
        <f t="shared" si="239"/>
        <v>330.69</v>
      </c>
      <c r="R414" s="44">
        <f t="shared" si="239"/>
        <v>330.69</v>
      </c>
      <c r="S414" s="44">
        <f t="shared" si="239"/>
        <v>330.69</v>
      </c>
      <c r="T414" s="44">
        <f t="shared" si="239"/>
        <v>330.69</v>
      </c>
      <c r="U414" s="44">
        <f t="shared" si="239"/>
        <v>330.69</v>
      </c>
      <c r="V414" s="44">
        <f t="shared" si="239"/>
        <v>330.69</v>
      </c>
      <c r="W414" s="44">
        <f t="shared" si="239"/>
        <v>330.69</v>
      </c>
      <c r="X414" s="44">
        <f t="shared" si="239"/>
        <v>330.69</v>
      </c>
      <c r="Y414" s="44">
        <f t="shared" si="239"/>
        <v>330.69</v>
      </c>
      <c r="Z414" s="44">
        <f t="shared" si="239"/>
        <v>330.69</v>
      </c>
      <c r="AA414" s="44">
        <f t="shared" si="239"/>
        <v>330.69</v>
      </c>
    </row>
    <row r="415" spans="1:27" ht="12.75" customHeight="1" x14ac:dyDescent="0.2">
      <c r="A415" s="98" t="s">
        <v>1433</v>
      </c>
      <c r="B415" s="28" t="str">
        <f>"19"&amp;"."&amp;$B$663&amp;"."&amp;$B$664</f>
        <v>19.12.2023</v>
      </c>
      <c r="C415" s="90" t="s">
        <v>76</v>
      </c>
      <c r="D415" s="91">
        <f>ROUND(((D416+D417+D419+D418)/1000),5)</f>
        <v>1.76752</v>
      </c>
      <c r="E415" s="91">
        <f>ROUND(((E416+E417+E419+E418)/1000),5)</f>
        <v>1.69025</v>
      </c>
      <c r="F415" s="91">
        <f>ROUND(((F416+F417+F419+F418)/1000),5)</f>
        <v>1.66299</v>
      </c>
      <c r="G415" s="91">
        <f t="shared" ref="G415:AA415" si="240">ROUND(((G416+G417+G419+G418)/1000),5)</f>
        <v>1.6627099999999999</v>
      </c>
      <c r="H415" s="91">
        <f t="shared" si="240"/>
        <v>1.6711100000000001</v>
      </c>
      <c r="I415" s="91">
        <f t="shared" si="240"/>
        <v>1.8143</v>
      </c>
      <c r="J415" s="91">
        <f t="shared" si="240"/>
        <v>2.03756</v>
      </c>
      <c r="K415" s="91">
        <f t="shared" si="240"/>
        <v>2.2521300000000002</v>
      </c>
      <c r="L415" s="91">
        <f t="shared" si="240"/>
        <v>2.47878</v>
      </c>
      <c r="M415" s="91">
        <f t="shared" si="240"/>
        <v>2.5239799999999999</v>
      </c>
      <c r="N415" s="91">
        <f t="shared" si="240"/>
        <v>2.56271</v>
      </c>
      <c r="O415" s="91">
        <f t="shared" si="240"/>
        <v>2.58813</v>
      </c>
      <c r="P415" s="91">
        <f t="shared" si="240"/>
        <v>2.5762700000000001</v>
      </c>
      <c r="Q415" s="91">
        <f t="shared" si="240"/>
        <v>2.5912899999999999</v>
      </c>
      <c r="R415" s="91">
        <f t="shared" si="240"/>
        <v>2.59056</v>
      </c>
      <c r="S415" s="91">
        <f t="shared" si="240"/>
        <v>2.5581100000000001</v>
      </c>
      <c r="T415" s="91">
        <f t="shared" si="240"/>
        <v>2.6697299999999999</v>
      </c>
      <c r="U415" s="91">
        <f t="shared" si="240"/>
        <v>2.5866500000000001</v>
      </c>
      <c r="V415" s="91">
        <f t="shared" si="240"/>
        <v>2.5576599999999998</v>
      </c>
      <c r="W415" s="91">
        <f t="shared" si="240"/>
        <v>2.55226</v>
      </c>
      <c r="X415" s="91">
        <f t="shared" si="240"/>
        <v>2.4489200000000002</v>
      </c>
      <c r="Y415" s="91">
        <f t="shared" si="240"/>
        <v>2.2808899999999999</v>
      </c>
      <c r="Z415" s="91">
        <f t="shared" si="240"/>
        <v>2.04522</v>
      </c>
      <c r="AA415" s="91">
        <f t="shared" si="240"/>
        <v>1.8085899999999999</v>
      </c>
    </row>
    <row r="416" spans="1:27" ht="12.75" customHeight="1" outlineLevel="1" x14ac:dyDescent="0.2">
      <c r="A416" s="99" t="s">
        <v>1434</v>
      </c>
      <c r="B416" s="63" t="s">
        <v>238</v>
      </c>
      <c r="C416" s="43" t="s">
        <v>79</v>
      </c>
      <c r="D416" s="44">
        <v>1216.45</v>
      </c>
      <c r="E416" s="44">
        <v>1139.18</v>
      </c>
      <c r="F416" s="44">
        <v>1111.92</v>
      </c>
      <c r="G416" s="44">
        <v>1111.6400000000001</v>
      </c>
      <c r="H416" s="44">
        <v>1120.04</v>
      </c>
      <c r="I416" s="44">
        <v>1263.23</v>
      </c>
      <c r="J416" s="44">
        <v>1486.49</v>
      </c>
      <c r="K416" s="44">
        <v>1701.06</v>
      </c>
      <c r="L416" s="44">
        <v>1927.71</v>
      </c>
      <c r="M416" s="44">
        <v>1972.91</v>
      </c>
      <c r="N416" s="44">
        <v>2011.64</v>
      </c>
      <c r="O416" s="44">
        <v>2037.06</v>
      </c>
      <c r="P416" s="44">
        <v>2025.2</v>
      </c>
      <c r="Q416" s="44">
        <v>2040.22</v>
      </c>
      <c r="R416" s="44">
        <v>2039.49</v>
      </c>
      <c r="S416" s="44">
        <v>2007.04</v>
      </c>
      <c r="T416" s="44">
        <v>2118.66</v>
      </c>
      <c r="U416" s="44">
        <v>2035.58</v>
      </c>
      <c r="V416" s="44">
        <v>2006.59</v>
      </c>
      <c r="W416" s="44">
        <v>2001.19</v>
      </c>
      <c r="X416" s="44">
        <v>1897.85</v>
      </c>
      <c r="Y416" s="44">
        <v>1729.82</v>
      </c>
      <c r="Z416" s="44">
        <v>1494.15</v>
      </c>
      <c r="AA416" s="44">
        <v>1257.52</v>
      </c>
    </row>
    <row r="417" spans="1:27" ht="12.75" customHeight="1" outlineLevel="1" x14ac:dyDescent="0.2">
      <c r="A417" s="99" t="s">
        <v>1435</v>
      </c>
      <c r="B417" s="63" t="s">
        <v>90</v>
      </c>
      <c r="C417" s="43" t="s">
        <v>79</v>
      </c>
      <c r="D417" s="44">
        <f>$D$327</f>
        <v>217.03</v>
      </c>
      <c r="E417" s="44">
        <f t="shared" ref="E417:AA417" si="241">$D$327</f>
        <v>217.03</v>
      </c>
      <c r="F417" s="44">
        <f t="shared" si="241"/>
        <v>217.03</v>
      </c>
      <c r="G417" s="44">
        <f t="shared" si="241"/>
        <v>217.03</v>
      </c>
      <c r="H417" s="44">
        <f t="shared" si="241"/>
        <v>217.03</v>
      </c>
      <c r="I417" s="44">
        <f t="shared" si="241"/>
        <v>217.03</v>
      </c>
      <c r="J417" s="44">
        <f t="shared" si="241"/>
        <v>217.03</v>
      </c>
      <c r="K417" s="44">
        <f t="shared" si="241"/>
        <v>217.03</v>
      </c>
      <c r="L417" s="44">
        <f t="shared" si="241"/>
        <v>217.03</v>
      </c>
      <c r="M417" s="44">
        <f t="shared" si="241"/>
        <v>217.03</v>
      </c>
      <c r="N417" s="44">
        <f t="shared" si="241"/>
        <v>217.03</v>
      </c>
      <c r="O417" s="44">
        <f t="shared" si="241"/>
        <v>217.03</v>
      </c>
      <c r="P417" s="44">
        <f t="shared" si="241"/>
        <v>217.03</v>
      </c>
      <c r="Q417" s="44">
        <f t="shared" si="241"/>
        <v>217.03</v>
      </c>
      <c r="R417" s="44">
        <f t="shared" si="241"/>
        <v>217.03</v>
      </c>
      <c r="S417" s="44">
        <f t="shared" si="241"/>
        <v>217.03</v>
      </c>
      <c r="T417" s="44">
        <f t="shared" si="241"/>
        <v>217.03</v>
      </c>
      <c r="U417" s="44">
        <f t="shared" si="241"/>
        <v>217.03</v>
      </c>
      <c r="V417" s="44">
        <f t="shared" si="241"/>
        <v>217.03</v>
      </c>
      <c r="W417" s="44">
        <f t="shared" si="241"/>
        <v>217.03</v>
      </c>
      <c r="X417" s="44">
        <f t="shared" si="241"/>
        <v>217.03</v>
      </c>
      <c r="Y417" s="44">
        <f t="shared" si="241"/>
        <v>217.03</v>
      </c>
      <c r="Z417" s="44">
        <f t="shared" si="241"/>
        <v>217.03</v>
      </c>
      <c r="AA417" s="44">
        <f t="shared" si="241"/>
        <v>217.03</v>
      </c>
    </row>
    <row r="418" spans="1:27" ht="12.75" customHeight="1" outlineLevel="1" x14ac:dyDescent="0.2">
      <c r="A418" s="99" t="s">
        <v>1436</v>
      </c>
      <c r="B418" s="63" t="s">
        <v>83</v>
      </c>
      <c r="C418" s="43" t="s">
        <v>79</v>
      </c>
      <c r="D418" s="111">
        <v>3.35</v>
      </c>
      <c r="E418" s="111">
        <v>3.35</v>
      </c>
      <c r="F418" s="111">
        <v>3.35</v>
      </c>
      <c r="G418" s="111">
        <v>3.35</v>
      </c>
      <c r="H418" s="111">
        <v>3.35</v>
      </c>
      <c r="I418" s="111">
        <v>3.35</v>
      </c>
      <c r="J418" s="111">
        <v>3.35</v>
      </c>
      <c r="K418" s="111">
        <v>3.35</v>
      </c>
      <c r="L418" s="111">
        <v>3.35</v>
      </c>
      <c r="M418" s="111">
        <v>3.35</v>
      </c>
      <c r="N418" s="111">
        <v>3.35</v>
      </c>
      <c r="O418" s="111">
        <v>3.35</v>
      </c>
      <c r="P418" s="111">
        <v>3.35</v>
      </c>
      <c r="Q418" s="111">
        <v>3.35</v>
      </c>
      <c r="R418" s="111">
        <v>3.35</v>
      </c>
      <c r="S418" s="111">
        <v>3.35</v>
      </c>
      <c r="T418" s="111">
        <v>3.35</v>
      </c>
      <c r="U418" s="111">
        <v>3.35</v>
      </c>
      <c r="V418" s="111">
        <v>3.35</v>
      </c>
      <c r="W418" s="111">
        <v>3.35</v>
      </c>
      <c r="X418" s="111">
        <v>3.35</v>
      </c>
      <c r="Y418" s="111">
        <v>3.35</v>
      </c>
      <c r="Z418" s="111">
        <v>3.35</v>
      </c>
      <c r="AA418" s="111">
        <v>3.35</v>
      </c>
    </row>
    <row r="419" spans="1:27" ht="12.75" customHeight="1" outlineLevel="1" x14ac:dyDescent="0.2">
      <c r="A419" s="99" t="s">
        <v>1437</v>
      </c>
      <c r="B419" s="63" t="s">
        <v>81</v>
      </c>
      <c r="C419" s="43" t="s">
        <v>79</v>
      </c>
      <c r="D419" s="44">
        <f>$D$11</f>
        <v>330.69</v>
      </c>
      <c r="E419" s="44">
        <f t="shared" ref="E419:AA419" si="242">$D$11</f>
        <v>330.69</v>
      </c>
      <c r="F419" s="44">
        <f t="shared" si="242"/>
        <v>330.69</v>
      </c>
      <c r="G419" s="44">
        <f t="shared" si="242"/>
        <v>330.69</v>
      </c>
      <c r="H419" s="44">
        <f t="shared" si="242"/>
        <v>330.69</v>
      </c>
      <c r="I419" s="44">
        <f t="shared" si="242"/>
        <v>330.69</v>
      </c>
      <c r="J419" s="44">
        <f t="shared" si="242"/>
        <v>330.69</v>
      </c>
      <c r="K419" s="44">
        <f t="shared" si="242"/>
        <v>330.69</v>
      </c>
      <c r="L419" s="44">
        <f t="shared" si="242"/>
        <v>330.69</v>
      </c>
      <c r="M419" s="44">
        <f t="shared" si="242"/>
        <v>330.69</v>
      </c>
      <c r="N419" s="44">
        <f t="shared" si="242"/>
        <v>330.69</v>
      </c>
      <c r="O419" s="44">
        <f t="shared" si="242"/>
        <v>330.69</v>
      </c>
      <c r="P419" s="44">
        <f t="shared" si="242"/>
        <v>330.69</v>
      </c>
      <c r="Q419" s="44">
        <f t="shared" si="242"/>
        <v>330.69</v>
      </c>
      <c r="R419" s="44">
        <f t="shared" si="242"/>
        <v>330.69</v>
      </c>
      <c r="S419" s="44">
        <f t="shared" si="242"/>
        <v>330.69</v>
      </c>
      <c r="T419" s="44">
        <f t="shared" si="242"/>
        <v>330.69</v>
      </c>
      <c r="U419" s="44">
        <f t="shared" si="242"/>
        <v>330.69</v>
      </c>
      <c r="V419" s="44">
        <f t="shared" si="242"/>
        <v>330.69</v>
      </c>
      <c r="W419" s="44">
        <f t="shared" si="242"/>
        <v>330.69</v>
      </c>
      <c r="X419" s="44">
        <f t="shared" si="242"/>
        <v>330.69</v>
      </c>
      <c r="Y419" s="44">
        <f t="shared" si="242"/>
        <v>330.69</v>
      </c>
      <c r="Z419" s="44">
        <f t="shared" si="242"/>
        <v>330.69</v>
      </c>
      <c r="AA419" s="44">
        <f t="shared" si="242"/>
        <v>330.69</v>
      </c>
    </row>
    <row r="420" spans="1:27" ht="12.75" customHeight="1" x14ac:dyDescent="0.2">
      <c r="A420" s="98" t="s">
        <v>1438</v>
      </c>
      <c r="B420" s="28" t="str">
        <f>"20"&amp;"."&amp;$B$663&amp;"."&amp;$B$664</f>
        <v>20.12.2023</v>
      </c>
      <c r="C420" s="90" t="s">
        <v>76</v>
      </c>
      <c r="D420" s="91">
        <f>ROUND(((D421+D422+D424+D423)/1000),5)</f>
        <v>1.81856</v>
      </c>
      <c r="E420" s="91">
        <f>ROUND(((E421+E422+E424+E423)/1000),5)</f>
        <v>1.7704</v>
      </c>
      <c r="F420" s="91">
        <f>ROUND(((F421+F422+F424+F423)/1000),5)</f>
        <v>1.71204</v>
      </c>
      <c r="G420" s="91">
        <f t="shared" ref="G420:AA420" si="243">ROUND(((G421+G422+G424+G423)/1000),5)</f>
        <v>1.7061200000000001</v>
      </c>
      <c r="H420" s="91">
        <f t="shared" si="243"/>
        <v>1.78284</v>
      </c>
      <c r="I420" s="91">
        <f t="shared" si="243"/>
        <v>1.8301499999999999</v>
      </c>
      <c r="J420" s="91">
        <f t="shared" si="243"/>
        <v>2.0479699999999998</v>
      </c>
      <c r="K420" s="91">
        <f t="shared" si="243"/>
        <v>2.2396099999999999</v>
      </c>
      <c r="L420" s="91">
        <f t="shared" si="243"/>
        <v>2.5105300000000002</v>
      </c>
      <c r="M420" s="91">
        <f t="shared" si="243"/>
        <v>2.5331399999999999</v>
      </c>
      <c r="N420" s="91">
        <f t="shared" si="243"/>
        <v>2.5347200000000001</v>
      </c>
      <c r="O420" s="91">
        <f t="shared" si="243"/>
        <v>2.6340699999999999</v>
      </c>
      <c r="P420" s="91">
        <f t="shared" si="243"/>
        <v>2.57809</v>
      </c>
      <c r="Q420" s="91">
        <f t="shared" si="243"/>
        <v>2.5975899999999998</v>
      </c>
      <c r="R420" s="91">
        <f t="shared" si="243"/>
        <v>2.5776400000000002</v>
      </c>
      <c r="S420" s="91">
        <f t="shared" si="243"/>
        <v>2.52841</v>
      </c>
      <c r="T420" s="91">
        <f t="shared" si="243"/>
        <v>2.4725600000000001</v>
      </c>
      <c r="U420" s="91">
        <f t="shared" si="243"/>
        <v>2.47593</v>
      </c>
      <c r="V420" s="91">
        <f t="shared" si="243"/>
        <v>2.52616</v>
      </c>
      <c r="W420" s="91">
        <f t="shared" si="243"/>
        <v>2.5267599999999999</v>
      </c>
      <c r="X420" s="91">
        <f t="shared" si="243"/>
        <v>2.34789</v>
      </c>
      <c r="Y420" s="91">
        <f t="shared" si="243"/>
        <v>2.2063299999999999</v>
      </c>
      <c r="Z420" s="91">
        <f t="shared" si="243"/>
        <v>2.0525799999999998</v>
      </c>
      <c r="AA420" s="91">
        <f t="shared" si="243"/>
        <v>1.81768</v>
      </c>
    </row>
    <row r="421" spans="1:27" ht="12.75" customHeight="1" outlineLevel="1" x14ac:dyDescent="0.2">
      <c r="A421" s="99" t="s">
        <v>1439</v>
      </c>
      <c r="B421" s="63" t="s">
        <v>238</v>
      </c>
      <c r="C421" s="43" t="s">
        <v>79</v>
      </c>
      <c r="D421" s="44">
        <v>1267.49</v>
      </c>
      <c r="E421" s="44">
        <v>1219.33</v>
      </c>
      <c r="F421" s="44">
        <v>1160.97</v>
      </c>
      <c r="G421" s="44">
        <v>1155.05</v>
      </c>
      <c r="H421" s="44">
        <v>1231.77</v>
      </c>
      <c r="I421" s="44">
        <v>1279.08</v>
      </c>
      <c r="J421" s="44">
        <v>1496.9</v>
      </c>
      <c r="K421" s="44">
        <v>1688.54</v>
      </c>
      <c r="L421" s="44">
        <v>1959.46</v>
      </c>
      <c r="M421" s="44">
        <v>1982.07</v>
      </c>
      <c r="N421" s="44">
        <v>1983.65</v>
      </c>
      <c r="O421" s="44">
        <v>2083</v>
      </c>
      <c r="P421" s="44">
        <v>2027.02</v>
      </c>
      <c r="Q421" s="44">
        <v>2046.52</v>
      </c>
      <c r="R421" s="44">
        <v>2026.57</v>
      </c>
      <c r="S421" s="44">
        <v>1977.34</v>
      </c>
      <c r="T421" s="44">
        <v>1921.49</v>
      </c>
      <c r="U421" s="44">
        <v>1924.86</v>
      </c>
      <c r="V421" s="44">
        <v>1975.09</v>
      </c>
      <c r="W421" s="44">
        <v>1975.69</v>
      </c>
      <c r="X421" s="44">
        <v>1796.82</v>
      </c>
      <c r="Y421" s="44">
        <v>1655.26</v>
      </c>
      <c r="Z421" s="44">
        <v>1501.51</v>
      </c>
      <c r="AA421" s="44">
        <v>1266.6099999999999</v>
      </c>
    </row>
    <row r="422" spans="1:27" ht="12.75" customHeight="1" outlineLevel="1" x14ac:dyDescent="0.2">
      <c r="A422" s="99" t="s">
        <v>1440</v>
      </c>
      <c r="B422" s="63" t="s">
        <v>90</v>
      </c>
      <c r="C422" s="43" t="s">
        <v>79</v>
      </c>
      <c r="D422" s="44">
        <f>$D$327</f>
        <v>217.03</v>
      </c>
      <c r="E422" s="44">
        <f t="shared" ref="E422:AA422" si="244">$D$327</f>
        <v>217.03</v>
      </c>
      <c r="F422" s="44">
        <f t="shared" si="244"/>
        <v>217.03</v>
      </c>
      <c r="G422" s="44">
        <f t="shared" si="244"/>
        <v>217.03</v>
      </c>
      <c r="H422" s="44">
        <f t="shared" si="244"/>
        <v>217.03</v>
      </c>
      <c r="I422" s="44">
        <f t="shared" si="244"/>
        <v>217.03</v>
      </c>
      <c r="J422" s="44">
        <f t="shared" si="244"/>
        <v>217.03</v>
      </c>
      <c r="K422" s="44">
        <f t="shared" si="244"/>
        <v>217.03</v>
      </c>
      <c r="L422" s="44">
        <f t="shared" si="244"/>
        <v>217.03</v>
      </c>
      <c r="M422" s="44">
        <f t="shared" si="244"/>
        <v>217.03</v>
      </c>
      <c r="N422" s="44">
        <f t="shared" si="244"/>
        <v>217.03</v>
      </c>
      <c r="O422" s="44">
        <f t="shared" si="244"/>
        <v>217.03</v>
      </c>
      <c r="P422" s="44">
        <f t="shared" si="244"/>
        <v>217.03</v>
      </c>
      <c r="Q422" s="44">
        <f t="shared" si="244"/>
        <v>217.03</v>
      </c>
      <c r="R422" s="44">
        <f t="shared" si="244"/>
        <v>217.03</v>
      </c>
      <c r="S422" s="44">
        <f t="shared" si="244"/>
        <v>217.03</v>
      </c>
      <c r="T422" s="44">
        <f t="shared" si="244"/>
        <v>217.03</v>
      </c>
      <c r="U422" s="44">
        <f t="shared" si="244"/>
        <v>217.03</v>
      </c>
      <c r="V422" s="44">
        <f t="shared" si="244"/>
        <v>217.03</v>
      </c>
      <c r="W422" s="44">
        <f t="shared" si="244"/>
        <v>217.03</v>
      </c>
      <c r="X422" s="44">
        <f t="shared" si="244"/>
        <v>217.03</v>
      </c>
      <c r="Y422" s="44">
        <f t="shared" si="244"/>
        <v>217.03</v>
      </c>
      <c r="Z422" s="44">
        <f t="shared" si="244"/>
        <v>217.03</v>
      </c>
      <c r="AA422" s="44">
        <f t="shared" si="244"/>
        <v>217.03</v>
      </c>
    </row>
    <row r="423" spans="1:27" ht="12.75" customHeight="1" outlineLevel="1" x14ac:dyDescent="0.2">
      <c r="A423" s="99" t="s">
        <v>1441</v>
      </c>
      <c r="B423" s="63" t="s">
        <v>83</v>
      </c>
      <c r="C423" s="43" t="s">
        <v>79</v>
      </c>
      <c r="D423" s="44">
        <v>3.35</v>
      </c>
      <c r="E423" s="44">
        <v>3.35</v>
      </c>
      <c r="F423" s="44">
        <v>3.35</v>
      </c>
      <c r="G423" s="44">
        <v>3.35</v>
      </c>
      <c r="H423" s="44">
        <v>3.35</v>
      </c>
      <c r="I423" s="44">
        <v>3.35</v>
      </c>
      <c r="J423" s="44">
        <v>3.35</v>
      </c>
      <c r="K423" s="44">
        <v>3.35</v>
      </c>
      <c r="L423" s="44">
        <v>3.35</v>
      </c>
      <c r="M423" s="44">
        <v>3.35</v>
      </c>
      <c r="N423" s="44">
        <v>3.35</v>
      </c>
      <c r="O423" s="44">
        <v>3.35</v>
      </c>
      <c r="P423" s="44">
        <v>3.35</v>
      </c>
      <c r="Q423" s="44">
        <v>3.35</v>
      </c>
      <c r="R423" s="44">
        <v>3.35</v>
      </c>
      <c r="S423" s="44">
        <v>3.35</v>
      </c>
      <c r="T423" s="44">
        <v>3.35</v>
      </c>
      <c r="U423" s="44">
        <v>3.35</v>
      </c>
      <c r="V423" s="44">
        <v>3.35</v>
      </c>
      <c r="W423" s="44">
        <v>3.35</v>
      </c>
      <c r="X423" s="44">
        <v>3.35</v>
      </c>
      <c r="Y423" s="44">
        <v>3.35</v>
      </c>
      <c r="Z423" s="44">
        <v>3.35</v>
      </c>
      <c r="AA423" s="44">
        <v>3.35</v>
      </c>
    </row>
    <row r="424" spans="1:27" ht="12.75" customHeight="1" outlineLevel="1" x14ac:dyDescent="0.2">
      <c r="A424" s="99" t="s">
        <v>1442</v>
      </c>
      <c r="B424" s="63" t="s">
        <v>81</v>
      </c>
      <c r="C424" s="43" t="s">
        <v>79</v>
      </c>
      <c r="D424" s="44">
        <f>$D$11</f>
        <v>330.69</v>
      </c>
      <c r="E424" s="44">
        <f t="shared" ref="E424:AA424" si="245">$D$11</f>
        <v>330.69</v>
      </c>
      <c r="F424" s="44">
        <f t="shared" si="245"/>
        <v>330.69</v>
      </c>
      <c r="G424" s="44">
        <f t="shared" si="245"/>
        <v>330.69</v>
      </c>
      <c r="H424" s="44">
        <f t="shared" si="245"/>
        <v>330.69</v>
      </c>
      <c r="I424" s="44">
        <f t="shared" si="245"/>
        <v>330.69</v>
      </c>
      <c r="J424" s="44">
        <f t="shared" si="245"/>
        <v>330.69</v>
      </c>
      <c r="K424" s="44">
        <f t="shared" si="245"/>
        <v>330.69</v>
      </c>
      <c r="L424" s="44">
        <f t="shared" si="245"/>
        <v>330.69</v>
      </c>
      <c r="M424" s="44">
        <f t="shared" si="245"/>
        <v>330.69</v>
      </c>
      <c r="N424" s="44">
        <f t="shared" si="245"/>
        <v>330.69</v>
      </c>
      <c r="O424" s="44">
        <f t="shared" si="245"/>
        <v>330.69</v>
      </c>
      <c r="P424" s="44">
        <f t="shared" si="245"/>
        <v>330.69</v>
      </c>
      <c r="Q424" s="44">
        <f t="shared" si="245"/>
        <v>330.69</v>
      </c>
      <c r="R424" s="44">
        <f t="shared" si="245"/>
        <v>330.69</v>
      </c>
      <c r="S424" s="44">
        <f t="shared" si="245"/>
        <v>330.69</v>
      </c>
      <c r="T424" s="44">
        <f t="shared" si="245"/>
        <v>330.69</v>
      </c>
      <c r="U424" s="44">
        <f t="shared" si="245"/>
        <v>330.69</v>
      </c>
      <c r="V424" s="44">
        <f t="shared" si="245"/>
        <v>330.69</v>
      </c>
      <c r="W424" s="44">
        <f t="shared" si="245"/>
        <v>330.69</v>
      </c>
      <c r="X424" s="44">
        <f t="shared" si="245"/>
        <v>330.69</v>
      </c>
      <c r="Y424" s="44">
        <f t="shared" si="245"/>
        <v>330.69</v>
      </c>
      <c r="Z424" s="44">
        <f t="shared" si="245"/>
        <v>330.69</v>
      </c>
      <c r="AA424" s="44">
        <f t="shared" si="245"/>
        <v>330.69</v>
      </c>
    </row>
    <row r="425" spans="1:27" ht="12.75" customHeight="1" x14ac:dyDescent="0.2">
      <c r="A425" s="98" t="s">
        <v>1443</v>
      </c>
      <c r="B425" s="28" t="str">
        <f>"21"&amp;"."&amp;$B$663&amp;"."&amp;$B$664</f>
        <v>21.12.2023</v>
      </c>
      <c r="C425" s="90" t="s">
        <v>76</v>
      </c>
      <c r="D425" s="91">
        <f>ROUND(((D426+D427+D429+D428)/1000),5)</f>
        <v>1.81742</v>
      </c>
      <c r="E425" s="91">
        <f>ROUND(((E426+E427+E429+E428)/1000),5)</f>
        <v>1.76884</v>
      </c>
      <c r="F425" s="91">
        <f>ROUND(((F426+F427+F429+F428)/1000),5)</f>
        <v>1.7532399999999999</v>
      </c>
      <c r="G425" s="91">
        <f t="shared" ref="G425:AA425" si="246">ROUND(((G426+G427+G429+G428)/1000),5)</f>
        <v>1.7618199999999999</v>
      </c>
      <c r="H425" s="91">
        <f t="shared" si="246"/>
        <v>1.8066599999999999</v>
      </c>
      <c r="I425" s="91">
        <f t="shared" si="246"/>
        <v>1.89682</v>
      </c>
      <c r="J425" s="91">
        <f t="shared" si="246"/>
        <v>2.04447</v>
      </c>
      <c r="K425" s="91">
        <f t="shared" si="246"/>
        <v>2.35643</v>
      </c>
      <c r="L425" s="91">
        <f t="shared" si="246"/>
        <v>2.51471</v>
      </c>
      <c r="M425" s="91">
        <f t="shared" si="246"/>
        <v>2.5102199999999999</v>
      </c>
      <c r="N425" s="91">
        <f t="shared" si="246"/>
        <v>2.53288</v>
      </c>
      <c r="O425" s="91">
        <f t="shared" si="246"/>
        <v>2.61958</v>
      </c>
      <c r="P425" s="91">
        <f t="shared" si="246"/>
        <v>2.5869599999999999</v>
      </c>
      <c r="Q425" s="91">
        <f t="shared" si="246"/>
        <v>2.6214599999999999</v>
      </c>
      <c r="R425" s="91">
        <f t="shared" si="246"/>
        <v>2.60642</v>
      </c>
      <c r="S425" s="91">
        <f t="shared" si="246"/>
        <v>2.5617000000000001</v>
      </c>
      <c r="T425" s="91">
        <f t="shared" si="246"/>
        <v>2.5760000000000001</v>
      </c>
      <c r="U425" s="91">
        <f t="shared" si="246"/>
        <v>2.5645099999999998</v>
      </c>
      <c r="V425" s="91">
        <f t="shared" si="246"/>
        <v>2.5548899999999999</v>
      </c>
      <c r="W425" s="91">
        <f t="shared" si="246"/>
        <v>2.55965</v>
      </c>
      <c r="X425" s="91">
        <f t="shared" si="246"/>
        <v>2.4597799999999999</v>
      </c>
      <c r="Y425" s="91">
        <f t="shared" si="246"/>
        <v>2.2675900000000002</v>
      </c>
      <c r="Z425" s="91">
        <f t="shared" si="246"/>
        <v>2.0781700000000001</v>
      </c>
      <c r="AA425" s="91">
        <f t="shared" si="246"/>
        <v>1.85032</v>
      </c>
    </row>
    <row r="426" spans="1:27" ht="12.75" customHeight="1" outlineLevel="1" x14ac:dyDescent="0.2">
      <c r="A426" s="99" t="s">
        <v>1444</v>
      </c>
      <c r="B426" s="63" t="s">
        <v>238</v>
      </c>
      <c r="C426" s="43" t="s">
        <v>79</v>
      </c>
      <c r="D426" s="44">
        <v>1266.3499999999999</v>
      </c>
      <c r="E426" s="44">
        <v>1217.77</v>
      </c>
      <c r="F426" s="44">
        <v>1202.17</v>
      </c>
      <c r="G426" s="44">
        <v>1210.75</v>
      </c>
      <c r="H426" s="44">
        <v>1255.5899999999999</v>
      </c>
      <c r="I426" s="44">
        <v>1345.75</v>
      </c>
      <c r="J426" s="44">
        <v>1493.4</v>
      </c>
      <c r="K426" s="44">
        <v>1805.36</v>
      </c>
      <c r="L426" s="44">
        <v>1963.64</v>
      </c>
      <c r="M426" s="44">
        <v>1959.15</v>
      </c>
      <c r="N426" s="44">
        <v>1981.81</v>
      </c>
      <c r="O426" s="44">
        <v>2068.5100000000002</v>
      </c>
      <c r="P426" s="44">
        <v>2035.89</v>
      </c>
      <c r="Q426" s="44">
        <v>2070.39</v>
      </c>
      <c r="R426" s="44">
        <v>2055.35</v>
      </c>
      <c r="S426" s="44">
        <v>2010.63</v>
      </c>
      <c r="T426" s="44">
        <v>2024.93</v>
      </c>
      <c r="U426" s="44">
        <v>2013.44</v>
      </c>
      <c r="V426" s="44">
        <v>2003.82</v>
      </c>
      <c r="W426" s="44">
        <v>2008.58</v>
      </c>
      <c r="X426" s="44">
        <v>1908.71</v>
      </c>
      <c r="Y426" s="44">
        <v>1716.52</v>
      </c>
      <c r="Z426" s="44">
        <v>1527.1</v>
      </c>
      <c r="AA426" s="44">
        <v>1299.25</v>
      </c>
    </row>
    <row r="427" spans="1:27" ht="12.75" customHeight="1" outlineLevel="1" x14ac:dyDescent="0.2">
      <c r="A427" s="99" t="s">
        <v>1445</v>
      </c>
      <c r="B427" s="63" t="s">
        <v>90</v>
      </c>
      <c r="C427" s="43" t="s">
        <v>79</v>
      </c>
      <c r="D427" s="44">
        <f>$D$327</f>
        <v>217.03</v>
      </c>
      <c r="E427" s="44">
        <f t="shared" ref="E427:AA427" si="247">$D$327</f>
        <v>217.03</v>
      </c>
      <c r="F427" s="44">
        <f t="shared" si="247"/>
        <v>217.03</v>
      </c>
      <c r="G427" s="44">
        <f t="shared" si="247"/>
        <v>217.03</v>
      </c>
      <c r="H427" s="44">
        <f t="shared" si="247"/>
        <v>217.03</v>
      </c>
      <c r="I427" s="44">
        <f t="shared" si="247"/>
        <v>217.03</v>
      </c>
      <c r="J427" s="44">
        <f t="shared" si="247"/>
        <v>217.03</v>
      </c>
      <c r="K427" s="44">
        <f t="shared" si="247"/>
        <v>217.03</v>
      </c>
      <c r="L427" s="44">
        <f t="shared" si="247"/>
        <v>217.03</v>
      </c>
      <c r="M427" s="44">
        <f t="shared" si="247"/>
        <v>217.03</v>
      </c>
      <c r="N427" s="44">
        <f t="shared" si="247"/>
        <v>217.03</v>
      </c>
      <c r="O427" s="44">
        <f t="shared" si="247"/>
        <v>217.03</v>
      </c>
      <c r="P427" s="44">
        <f t="shared" si="247"/>
        <v>217.03</v>
      </c>
      <c r="Q427" s="44">
        <f t="shared" si="247"/>
        <v>217.03</v>
      </c>
      <c r="R427" s="44">
        <f t="shared" si="247"/>
        <v>217.03</v>
      </c>
      <c r="S427" s="44">
        <f t="shared" si="247"/>
        <v>217.03</v>
      </c>
      <c r="T427" s="44">
        <f t="shared" si="247"/>
        <v>217.03</v>
      </c>
      <c r="U427" s="44">
        <f t="shared" si="247"/>
        <v>217.03</v>
      </c>
      <c r="V427" s="44">
        <f t="shared" si="247"/>
        <v>217.03</v>
      </c>
      <c r="W427" s="44">
        <f t="shared" si="247"/>
        <v>217.03</v>
      </c>
      <c r="X427" s="44">
        <f t="shared" si="247"/>
        <v>217.03</v>
      </c>
      <c r="Y427" s="44">
        <f t="shared" si="247"/>
        <v>217.03</v>
      </c>
      <c r="Z427" s="44">
        <f t="shared" si="247"/>
        <v>217.03</v>
      </c>
      <c r="AA427" s="44">
        <f t="shared" si="247"/>
        <v>217.03</v>
      </c>
    </row>
    <row r="428" spans="1:27" ht="12.75" customHeight="1" outlineLevel="1" x14ac:dyDescent="0.2">
      <c r="A428" s="99" t="s">
        <v>1446</v>
      </c>
      <c r="B428" s="63" t="s">
        <v>83</v>
      </c>
      <c r="C428" s="43" t="s">
        <v>79</v>
      </c>
      <c r="D428" s="44">
        <v>3.35</v>
      </c>
      <c r="E428" s="44">
        <v>3.35</v>
      </c>
      <c r="F428" s="44">
        <v>3.35</v>
      </c>
      <c r="G428" s="44">
        <v>3.35</v>
      </c>
      <c r="H428" s="44">
        <v>3.35</v>
      </c>
      <c r="I428" s="44">
        <v>3.35</v>
      </c>
      <c r="J428" s="44">
        <v>3.35</v>
      </c>
      <c r="K428" s="44">
        <v>3.35</v>
      </c>
      <c r="L428" s="44">
        <v>3.35</v>
      </c>
      <c r="M428" s="44">
        <v>3.35</v>
      </c>
      <c r="N428" s="44">
        <v>3.35</v>
      </c>
      <c r="O428" s="44">
        <v>3.35</v>
      </c>
      <c r="P428" s="44">
        <v>3.35</v>
      </c>
      <c r="Q428" s="44">
        <v>3.35</v>
      </c>
      <c r="R428" s="44">
        <v>3.35</v>
      </c>
      <c r="S428" s="44">
        <v>3.35</v>
      </c>
      <c r="T428" s="44">
        <v>3.35</v>
      </c>
      <c r="U428" s="44">
        <v>3.35</v>
      </c>
      <c r="V428" s="44">
        <v>3.35</v>
      </c>
      <c r="W428" s="44">
        <v>3.35</v>
      </c>
      <c r="X428" s="44">
        <v>3.35</v>
      </c>
      <c r="Y428" s="44">
        <v>3.35</v>
      </c>
      <c r="Z428" s="44">
        <v>3.35</v>
      </c>
      <c r="AA428" s="44">
        <v>3.35</v>
      </c>
    </row>
    <row r="429" spans="1:27" ht="12.75" customHeight="1" outlineLevel="1" x14ac:dyDescent="0.2">
      <c r="A429" s="99" t="s">
        <v>1447</v>
      </c>
      <c r="B429" s="63" t="s">
        <v>81</v>
      </c>
      <c r="C429" s="43" t="s">
        <v>79</v>
      </c>
      <c r="D429" s="44">
        <f>$D$11</f>
        <v>330.69</v>
      </c>
      <c r="E429" s="44">
        <f t="shared" ref="E429:AA429" si="248">$D$11</f>
        <v>330.69</v>
      </c>
      <c r="F429" s="44">
        <f t="shared" si="248"/>
        <v>330.69</v>
      </c>
      <c r="G429" s="44">
        <f t="shared" si="248"/>
        <v>330.69</v>
      </c>
      <c r="H429" s="44">
        <f t="shared" si="248"/>
        <v>330.69</v>
      </c>
      <c r="I429" s="44">
        <f t="shared" si="248"/>
        <v>330.69</v>
      </c>
      <c r="J429" s="44">
        <f t="shared" si="248"/>
        <v>330.69</v>
      </c>
      <c r="K429" s="44">
        <f t="shared" si="248"/>
        <v>330.69</v>
      </c>
      <c r="L429" s="44">
        <f t="shared" si="248"/>
        <v>330.69</v>
      </c>
      <c r="M429" s="44">
        <f t="shared" si="248"/>
        <v>330.69</v>
      </c>
      <c r="N429" s="44">
        <f t="shared" si="248"/>
        <v>330.69</v>
      </c>
      <c r="O429" s="44">
        <f t="shared" si="248"/>
        <v>330.69</v>
      </c>
      <c r="P429" s="44">
        <f t="shared" si="248"/>
        <v>330.69</v>
      </c>
      <c r="Q429" s="44">
        <f t="shared" si="248"/>
        <v>330.69</v>
      </c>
      <c r="R429" s="44">
        <f t="shared" si="248"/>
        <v>330.69</v>
      </c>
      <c r="S429" s="44">
        <f t="shared" si="248"/>
        <v>330.69</v>
      </c>
      <c r="T429" s="44">
        <f t="shared" si="248"/>
        <v>330.69</v>
      </c>
      <c r="U429" s="44">
        <f t="shared" si="248"/>
        <v>330.69</v>
      </c>
      <c r="V429" s="44">
        <f t="shared" si="248"/>
        <v>330.69</v>
      </c>
      <c r="W429" s="44">
        <f t="shared" si="248"/>
        <v>330.69</v>
      </c>
      <c r="X429" s="44">
        <f t="shared" si="248"/>
        <v>330.69</v>
      </c>
      <c r="Y429" s="44">
        <f t="shared" si="248"/>
        <v>330.69</v>
      </c>
      <c r="Z429" s="44">
        <f t="shared" si="248"/>
        <v>330.69</v>
      </c>
      <c r="AA429" s="44">
        <f t="shared" si="248"/>
        <v>330.69</v>
      </c>
    </row>
    <row r="430" spans="1:27" ht="12.75" customHeight="1" x14ac:dyDescent="0.2">
      <c r="A430" s="98" t="s">
        <v>1448</v>
      </c>
      <c r="B430" s="28" t="str">
        <f>"22"&amp;"."&amp;$B$663&amp;"."&amp;$B$664</f>
        <v>22.12.2023</v>
      </c>
      <c r="C430" s="90" t="s">
        <v>76</v>
      </c>
      <c r="D430" s="91">
        <f>ROUND(((D431+D432+D434+D433)/1000),5)</f>
        <v>1.81864</v>
      </c>
      <c r="E430" s="91">
        <f>ROUND(((E431+E432+E434+E433)/1000),5)</f>
        <v>1.75966</v>
      </c>
      <c r="F430" s="91">
        <f>ROUND(((F431+F432+F434+F433)/1000),5)</f>
        <v>1.71993</v>
      </c>
      <c r="G430" s="91">
        <f t="shared" ref="G430:AA430" si="249">ROUND(((G431+G432+G434+G433)/1000),5)</f>
        <v>1.75522</v>
      </c>
      <c r="H430" s="91">
        <f t="shared" si="249"/>
        <v>1.7908500000000001</v>
      </c>
      <c r="I430" s="91">
        <f t="shared" si="249"/>
        <v>1.8636900000000001</v>
      </c>
      <c r="J430" s="91">
        <f t="shared" si="249"/>
        <v>2.0531199999999998</v>
      </c>
      <c r="K430" s="91">
        <f t="shared" si="249"/>
        <v>2.4201999999999999</v>
      </c>
      <c r="L430" s="91">
        <f t="shared" si="249"/>
        <v>2.5609999999999999</v>
      </c>
      <c r="M430" s="91">
        <f t="shared" si="249"/>
        <v>2.6363599999999998</v>
      </c>
      <c r="N430" s="91">
        <f t="shared" si="249"/>
        <v>2.6525799999999999</v>
      </c>
      <c r="O430" s="91">
        <f t="shared" si="249"/>
        <v>2.6769099999999999</v>
      </c>
      <c r="P430" s="91">
        <f t="shared" si="249"/>
        <v>2.6600100000000002</v>
      </c>
      <c r="Q430" s="91">
        <f t="shared" si="249"/>
        <v>2.6772300000000002</v>
      </c>
      <c r="R430" s="91">
        <f t="shared" si="249"/>
        <v>2.6702900000000001</v>
      </c>
      <c r="S430" s="91">
        <f t="shared" si="249"/>
        <v>2.6337700000000002</v>
      </c>
      <c r="T430" s="91">
        <f t="shared" si="249"/>
        <v>2.6470199999999999</v>
      </c>
      <c r="U430" s="91">
        <f t="shared" si="249"/>
        <v>2.6625100000000002</v>
      </c>
      <c r="V430" s="91">
        <f t="shared" si="249"/>
        <v>2.6417700000000002</v>
      </c>
      <c r="W430" s="91">
        <f t="shared" si="249"/>
        <v>2.6393300000000002</v>
      </c>
      <c r="X430" s="91">
        <f t="shared" si="249"/>
        <v>2.5343599999999999</v>
      </c>
      <c r="Y430" s="91">
        <f t="shared" si="249"/>
        <v>2.4559500000000001</v>
      </c>
      <c r="Z430" s="91">
        <f t="shared" si="249"/>
        <v>2.1801499999999998</v>
      </c>
      <c r="AA430" s="91">
        <f t="shared" si="249"/>
        <v>1.91387</v>
      </c>
    </row>
    <row r="431" spans="1:27" ht="12.75" customHeight="1" outlineLevel="1" x14ac:dyDescent="0.2">
      <c r="A431" s="99" t="s">
        <v>1449</v>
      </c>
      <c r="B431" s="63" t="s">
        <v>238</v>
      </c>
      <c r="C431" s="43" t="s">
        <v>79</v>
      </c>
      <c r="D431" s="44">
        <v>1267.57</v>
      </c>
      <c r="E431" s="44">
        <v>1208.5899999999999</v>
      </c>
      <c r="F431" s="44">
        <v>1168.8599999999999</v>
      </c>
      <c r="G431" s="44">
        <v>1204.1500000000001</v>
      </c>
      <c r="H431" s="44">
        <v>1239.78</v>
      </c>
      <c r="I431" s="44">
        <v>1312.62</v>
      </c>
      <c r="J431" s="44">
        <v>1502.05</v>
      </c>
      <c r="K431" s="44">
        <v>1869.13</v>
      </c>
      <c r="L431" s="44">
        <v>2009.93</v>
      </c>
      <c r="M431" s="44">
        <v>2085.29</v>
      </c>
      <c r="N431" s="44">
        <v>2101.5100000000002</v>
      </c>
      <c r="O431" s="44">
        <v>2125.84</v>
      </c>
      <c r="P431" s="44">
        <v>2108.94</v>
      </c>
      <c r="Q431" s="44">
        <v>2126.16</v>
      </c>
      <c r="R431" s="44">
        <v>2119.2199999999998</v>
      </c>
      <c r="S431" s="44">
        <v>2082.6999999999998</v>
      </c>
      <c r="T431" s="44">
        <v>2095.9499999999998</v>
      </c>
      <c r="U431" s="44">
        <v>2111.44</v>
      </c>
      <c r="V431" s="44">
        <v>2090.6999999999998</v>
      </c>
      <c r="W431" s="44">
        <v>2088.2600000000002</v>
      </c>
      <c r="X431" s="44">
        <v>1983.29</v>
      </c>
      <c r="Y431" s="44">
        <v>1904.88</v>
      </c>
      <c r="Z431" s="44">
        <v>1629.08</v>
      </c>
      <c r="AA431" s="44">
        <v>1362.8</v>
      </c>
    </row>
    <row r="432" spans="1:27" ht="12.75" customHeight="1" outlineLevel="1" x14ac:dyDescent="0.2">
      <c r="A432" s="99" t="s">
        <v>1450</v>
      </c>
      <c r="B432" s="63" t="s">
        <v>90</v>
      </c>
      <c r="C432" s="43" t="s">
        <v>79</v>
      </c>
      <c r="D432" s="44">
        <f>$D$327</f>
        <v>217.03</v>
      </c>
      <c r="E432" s="44">
        <f t="shared" ref="E432:AA432" si="250">$D$327</f>
        <v>217.03</v>
      </c>
      <c r="F432" s="44">
        <f t="shared" si="250"/>
        <v>217.03</v>
      </c>
      <c r="G432" s="44">
        <f t="shared" si="250"/>
        <v>217.03</v>
      </c>
      <c r="H432" s="44">
        <f t="shared" si="250"/>
        <v>217.03</v>
      </c>
      <c r="I432" s="44">
        <f t="shared" si="250"/>
        <v>217.03</v>
      </c>
      <c r="J432" s="44">
        <f t="shared" si="250"/>
        <v>217.03</v>
      </c>
      <c r="K432" s="44">
        <f t="shared" si="250"/>
        <v>217.03</v>
      </c>
      <c r="L432" s="44">
        <f t="shared" si="250"/>
        <v>217.03</v>
      </c>
      <c r="M432" s="44">
        <f t="shared" si="250"/>
        <v>217.03</v>
      </c>
      <c r="N432" s="44">
        <f t="shared" si="250"/>
        <v>217.03</v>
      </c>
      <c r="O432" s="44">
        <f t="shared" si="250"/>
        <v>217.03</v>
      </c>
      <c r="P432" s="44">
        <f t="shared" si="250"/>
        <v>217.03</v>
      </c>
      <c r="Q432" s="44">
        <f t="shared" si="250"/>
        <v>217.03</v>
      </c>
      <c r="R432" s="44">
        <f t="shared" si="250"/>
        <v>217.03</v>
      </c>
      <c r="S432" s="44">
        <f t="shared" si="250"/>
        <v>217.03</v>
      </c>
      <c r="T432" s="44">
        <f t="shared" si="250"/>
        <v>217.03</v>
      </c>
      <c r="U432" s="44">
        <f t="shared" si="250"/>
        <v>217.03</v>
      </c>
      <c r="V432" s="44">
        <f t="shared" si="250"/>
        <v>217.03</v>
      </c>
      <c r="W432" s="44">
        <f t="shared" si="250"/>
        <v>217.03</v>
      </c>
      <c r="X432" s="44">
        <f t="shared" si="250"/>
        <v>217.03</v>
      </c>
      <c r="Y432" s="44">
        <f t="shared" si="250"/>
        <v>217.03</v>
      </c>
      <c r="Z432" s="44">
        <f t="shared" si="250"/>
        <v>217.03</v>
      </c>
      <c r="AA432" s="44">
        <f t="shared" si="250"/>
        <v>217.03</v>
      </c>
    </row>
    <row r="433" spans="1:27" ht="12.75" customHeight="1" outlineLevel="1" x14ac:dyDescent="0.2">
      <c r="A433" s="99" t="s">
        <v>1451</v>
      </c>
      <c r="B433" s="63" t="s">
        <v>83</v>
      </c>
      <c r="C433" s="43" t="s">
        <v>79</v>
      </c>
      <c r="D433" s="44">
        <v>3.35</v>
      </c>
      <c r="E433" s="44">
        <v>3.35</v>
      </c>
      <c r="F433" s="44">
        <v>3.35</v>
      </c>
      <c r="G433" s="44">
        <v>3.35</v>
      </c>
      <c r="H433" s="44">
        <v>3.35</v>
      </c>
      <c r="I433" s="44">
        <v>3.35</v>
      </c>
      <c r="J433" s="44">
        <v>3.35</v>
      </c>
      <c r="K433" s="44">
        <v>3.35</v>
      </c>
      <c r="L433" s="44">
        <v>3.35</v>
      </c>
      <c r="M433" s="44">
        <v>3.35</v>
      </c>
      <c r="N433" s="44">
        <v>3.35</v>
      </c>
      <c r="O433" s="44">
        <v>3.35</v>
      </c>
      <c r="P433" s="44">
        <v>3.35</v>
      </c>
      <c r="Q433" s="44">
        <v>3.35</v>
      </c>
      <c r="R433" s="44">
        <v>3.35</v>
      </c>
      <c r="S433" s="44">
        <v>3.35</v>
      </c>
      <c r="T433" s="44">
        <v>3.35</v>
      </c>
      <c r="U433" s="44">
        <v>3.35</v>
      </c>
      <c r="V433" s="44">
        <v>3.35</v>
      </c>
      <c r="W433" s="44">
        <v>3.35</v>
      </c>
      <c r="X433" s="44">
        <v>3.35</v>
      </c>
      <c r="Y433" s="44">
        <v>3.35</v>
      </c>
      <c r="Z433" s="44">
        <v>3.35</v>
      </c>
      <c r="AA433" s="44">
        <v>3.35</v>
      </c>
    </row>
    <row r="434" spans="1:27" ht="12.75" customHeight="1" outlineLevel="1" x14ac:dyDescent="0.2">
      <c r="A434" s="99" t="s">
        <v>1452</v>
      </c>
      <c r="B434" s="63" t="s">
        <v>81</v>
      </c>
      <c r="C434" s="43" t="s">
        <v>79</v>
      </c>
      <c r="D434" s="44">
        <f>$D$11</f>
        <v>330.69</v>
      </c>
      <c r="E434" s="44">
        <f t="shared" ref="E434:AA434" si="251">$D$11</f>
        <v>330.69</v>
      </c>
      <c r="F434" s="44">
        <f t="shared" si="251"/>
        <v>330.69</v>
      </c>
      <c r="G434" s="44">
        <f t="shared" si="251"/>
        <v>330.69</v>
      </c>
      <c r="H434" s="44">
        <f t="shared" si="251"/>
        <v>330.69</v>
      </c>
      <c r="I434" s="44">
        <f t="shared" si="251"/>
        <v>330.69</v>
      </c>
      <c r="J434" s="44">
        <f t="shared" si="251"/>
        <v>330.69</v>
      </c>
      <c r="K434" s="44">
        <f t="shared" si="251"/>
        <v>330.69</v>
      </c>
      <c r="L434" s="44">
        <f t="shared" si="251"/>
        <v>330.69</v>
      </c>
      <c r="M434" s="44">
        <f t="shared" si="251"/>
        <v>330.69</v>
      </c>
      <c r="N434" s="44">
        <f t="shared" si="251"/>
        <v>330.69</v>
      </c>
      <c r="O434" s="44">
        <f t="shared" si="251"/>
        <v>330.69</v>
      </c>
      <c r="P434" s="44">
        <f t="shared" si="251"/>
        <v>330.69</v>
      </c>
      <c r="Q434" s="44">
        <f t="shared" si="251"/>
        <v>330.69</v>
      </c>
      <c r="R434" s="44">
        <f t="shared" si="251"/>
        <v>330.69</v>
      </c>
      <c r="S434" s="44">
        <f t="shared" si="251"/>
        <v>330.69</v>
      </c>
      <c r="T434" s="44">
        <f t="shared" si="251"/>
        <v>330.69</v>
      </c>
      <c r="U434" s="44">
        <f t="shared" si="251"/>
        <v>330.69</v>
      </c>
      <c r="V434" s="44">
        <f t="shared" si="251"/>
        <v>330.69</v>
      </c>
      <c r="W434" s="44">
        <f t="shared" si="251"/>
        <v>330.69</v>
      </c>
      <c r="X434" s="44">
        <f t="shared" si="251"/>
        <v>330.69</v>
      </c>
      <c r="Y434" s="44">
        <f t="shared" si="251"/>
        <v>330.69</v>
      </c>
      <c r="Z434" s="44">
        <f t="shared" si="251"/>
        <v>330.69</v>
      </c>
      <c r="AA434" s="44">
        <f t="shared" si="251"/>
        <v>330.69</v>
      </c>
    </row>
    <row r="435" spans="1:27" ht="12.75" customHeight="1" x14ac:dyDescent="0.2">
      <c r="A435" s="98" t="s">
        <v>1453</v>
      </c>
      <c r="B435" s="28" t="str">
        <f>"23"&amp;"."&amp;$B$663&amp;"."&amp;$B$664</f>
        <v>23.12.2023</v>
      </c>
      <c r="C435" s="90" t="s">
        <v>76</v>
      </c>
      <c r="D435" s="91">
        <f>ROUND(((D436+D437+D439+D438)/1000),5)</f>
        <v>1.87784</v>
      </c>
      <c r="E435" s="91">
        <f>ROUND(((E436+E437+E439+E438)/1000),5)</f>
        <v>1.8035399999999999</v>
      </c>
      <c r="F435" s="91">
        <f>ROUND(((F436+F437+F439+F438)/1000),5)</f>
        <v>1.77244</v>
      </c>
      <c r="G435" s="91">
        <f t="shared" ref="G435:AA435" si="252">ROUND(((G436+G437+G439+G438)/1000),5)</f>
        <v>1.7589699999999999</v>
      </c>
      <c r="H435" s="91">
        <f t="shared" si="252"/>
        <v>1.7645</v>
      </c>
      <c r="I435" s="91">
        <f t="shared" si="252"/>
        <v>1.7929299999999999</v>
      </c>
      <c r="J435" s="91">
        <f t="shared" si="252"/>
        <v>1.82823</v>
      </c>
      <c r="K435" s="91">
        <f t="shared" si="252"/>
        <v>2.02366</v>
      </c>
      <c r="L435" s="91">
        <f t="shared" si="252"/>
        <v>2.3750399999999998</v>
      </c>
      <c r="M435" s="91">
        <f t="shared" si="252"/>
        <v>2.5125299999999999</v>
      </c>
      <c r="N435" s="91">
        <f t="shared" si="252"/>
        <v>2.5646300000000002</v>
      </c>
      <c r="O435" s="91">
        <f t="shared" si="252"/>
        <v>2.5798999999999999</v>
      </c>
      <c r="P435" s="91">
        <f t="shared" si="252"/>
        <v>2.5732599999999999</v>
      </c>
      <c r="Q435" s="91">
        <f t="shared" si="252"/>
        <v>2.5729000000000002</v>
      </c>
      <c r="R435" s="91">
        <f t="shared" si="252"/>
        <v>2.5587499999999999</v>
      </c>
      <c r="S435" s="91">
        <f t="shared" si="252"/>
        <v>2.5469300000000001</v>
      </c>
      <c r="T435" s="91">
        <f t="shared" si="252"/>
        <v>2.5776400000000002</v>
      </c>
      <c r="U435" s="91">
        <f t="shared" si="252"/>
        <v>2.5952099999999998</v>
      </c>
      <c r="V435" s="91">
        <f t="shared" si="252"/>
        <v>2.5569600000000001</v>
      </c>
      <c r="W435" s="91">
        <f t="shared" si="252"/>
        <v>2.4971000000000001</v>
      </c>
      <c r="X435" s="91">
        <f t="shared" si="252"/>
        <v>2.4575499999999999</v>
      </c>
      <c r="Y435" s="91">
        <f t="shared" si="252"/>
        <v>2.2768000000000002</v>
      </c>
      <c r="Z435" s="91">
        <f t="shared" si="252"/>
        <v>2.0821200000000002</v>
      </c>
      <c r="AA435" s="91">
        <f t="shared" si="252"/>
        <v>1.8740600000000001</v>
      </c>
    </row>
    <row r="436" spans="1:27" ht="12.75" customHeight="1" outlineLevel="1" x14ac:dyDescent="0.2">
      <c r="A436" s="99" t="s">
        <v>1454</v>
      </c>
      <c r="B436" s="63" t="s">
        <v>238</v>
      </c>
      <c r="C436" s="43" t="s">
        <v>79</v>
      </c>
      <c r="D436" s="44">
        <v>1326.77</v>
      </c>
      <c r="E436" s="44">
        <v>1252.47</v>
      </c>
      <c r="F436" s="44">
        <v>1221.3699999999999</v>
      </c>
      <c r="G436" s="44">
        <v>1207.9000000000001</v>
      </c>
      <c r="H436" s="44">
        <v>1213.43</v>
      </c>
      <c r="I436" s="44">
        <v>1241.8599999999999</v>
      </c>
      <c r="J436" s="44">
        <v>1277.1600000000001</v>
      </c>
      <c r="K436" s="44">
        <v>1472.59</v>
      </c>
      <c r="L436" s="44">
        <v>1823.97</v>
      </c>
      <c r="M436" s="44">
        <v>1961.46</v>
      </c>
      <c r="N436" s="44">
        <v>2013.56</v>
      </c>
      <c r="O436" s="44">
        <v>2028.83</v>
      </c>
      <c r="P436" s="44">
        <v>2022.19</v>
      </c>
      <c r="Q436" s="44">
        <v>2021.83</v>
      </c>
      <c r="R436" s="44">
        <v>2007.68</v>
      </c>
      <c r="S436" s="44">
        <v>1995.86</v>
      </c>
      <c r="T436" s="44">
        <v>2026.57</v>
      </c>
      <c r="U436" s="44">
        <v>2044.14</v>
      </c>
      <c r="V436" s="44">
        <v>2005.89</v>
      </c>
      <c r="W436" s="44">
        <v>1946.03</v>
      </c>
      <c r="X436" s="44">
        <v>1906.48</v>
      </c>
      <c r="Y436" s="44">
        <v>1725.73</v>
      </c>
      <c r="Z436" s="44">
        <v>1531.05</v>
      </c>
      <c r="AA436" s="44">
        <v>1322.99</v>
      </c>
    </row>
    <row r="437" spans="1:27" ht="12.75" customHeight="1" outlineLevel="1" x14ac:dyDescent="0.2">
      <c r="A437" s="99" t="s">
        <v>1455</v>
      </c>
      <c r="B437" s="63" t="s">
        <v>90</v>
      </c>
      <c r="C437" s="43" t="s">
        <v>79</v>
      </c>
      <c r="D437" s="44">
        <f>$D$327</f>
        <v>217.03</v>
      </c>
      <c r="E437" s="44">
        <f t="shared" ref="E437:AA437" si="253">$D$327</f>
        <v>217.03</v>
      </c>
      <c r="F437" s="44">
        <f t="shared" si="253"/>
        <v>217.03</v>
      </c>
      <c r="G437" s="44">
        <f t="shared" si="253"/>
        <v>217.03</v>
      </c>
      <c r="H437" s="44">
        <f t="shared" si="253"/>
        <v>217.03</v>
      </c>
      <c r="I437" s="44">
        <f t="shared" si="253"/>
        <v>217.03</v>
      </c>
      <c r="J437" s="44">
        <f t="shared" si="253"/>
        <v>217.03</v>
      </c>
      <c r="K437" s="44">
        <f t="shared" si="253"/>
        <v>217.03</v>
      </c>
      <c r="L437" s="44">
        <f t="shared" si="253"/>
        <v>217.03</v>
      </c>
      <c r="M437" s="44">
        <f t="shared" si="253"/>
        <v>217.03</v>
      </c>
      <c r="N437" s="44">
        <f t="shared" si="253"/>
        <v>217.03</v>
      </c>
      <c r="O437" s="44">
        <f t="shared" si="253"/>
        <v>217.03</v>
      </c>
      <c r="P437" s="44">
        <f t="shared" si="253"/>
        <v>217.03</v>
      </c>
      <c r="Q437" s="44">
        <f t="shared" si="253"/>
        <v>217.03</v>
      </c>
      <c r="R437" s="44">
        <f t="shared" si="253"/>
        <v>217.03</v>
      </c>
      <c r="S437" s="44">
        <f t="shared" si="253"/>
        <v>217.03</v>
      </c>
      <c r="T437" s="44">
        <f t="shared" si="253"/>
        <v>217.03</v>
      </c>
      <c r="U437" s="44">
        <f t="shared" si="253"/>
        <v>217.03</v>
      </c>
      <c r="V437" s="44">
        <f t="shared" si="253"/>
        <v>217.03</v>
      </c>
      <c r="W437" s="44">
        <f t="shared" si="253"/>
        <v>217.03</v>
      </c>
      <c r="X437" s="44">
        <f t="shared" si="253"/>
        <v>217.03</v>
      </c>
      <c r="Y437" s="44">
        <f t="shared" si="253"/>
        <v>217.03</v>
      </c>
      <c r="Z437" s="44">
        <f t="shared" si="253"/>
        <v>217.03</v>
      </c>
      <c r="AA437" s="44">
        <f t="shared" si="253"/>
        <v>217.03</v>
      </c>
    </row>
    <row r="438" spans="1:27" ht="12.75" customHeight="1" outlineLevel="1" x14ac:dyDescent="0.2">
      <c r="A438" s="99" t="s">
        <v>1456</v>
      </c>
      <c r="B438" s="63" t="s">
        <v>83</v>
      </c>
      <c r="C438" s="43" t="s">
        <v>79</v>
      </c>
      <c r="D438" s="44">
        <v>3.35</v>
      </c>
      <c r="E438" s="44">
        <v>3.35</v>
      </c>
      <c r="F438" s="44">
        <v>3.35</v>
      </c>
      <c r="G438" s="44">
        <v>3.35</v>
      </c>
      <c r="H438" s="44">
        <v>3.35</v>
      </c>
      <c r="I438" s="44">
        <v>3.35</v>
      </c>
      <c r="J438" s="44">
        <v>3.35</v>
      </c>
      <c r="K438" s="44">
        <v>3.35</v>
      </c>
      <c r="L438" s="44">
        <v>3.35</v>
      </c>
      <c r="M438" s="44">
        <v>3.35</v>
      </c>
      <c r="N438" s="44">
        <v>3.35</v>
      </c>
      <c r="O438" s="44">
        <v>3.35</v>
      </c>
      <c r="P438" s="44">
        <v>3.35</v>
      </c>
      <c r="Q438" s="44">
        <v>3.35</v>
      </c>
      <c r="R438" s="44">
        <v>3.35</v>
      </c>
      <c r="S438" s="44">
        <v>3.35</v>
      </c>
      <c r="T438" s="44">
        <v>3.35</v>
      </c>
      <c r="U438" s="44">
        <v>3.35</v>
      </c>
      <c r="V438" s="44">
        <v>3.35</v>
      </c>
      <c r="W438" s="44">
        <v>3.35</v>
      </c>
      <c r="X438" s="44">
        <v>3.35</v>
      </c>
      <c r="Y438" s="44">
        <v>3.35</v>
      </c>
      <c r="Z438" s="44">
        <v>3.35</v>
      </c>
      <c r="AA438" s="44">
        <v>3.35</v>
      </c>
    </row>
    <row r="439" spans="1:27" ht="12.75" customHeight="1" outlineLevel="1" x14ac:dyDescent="0.2">
      <c r="A439" s="99" t="s">
        <v>1457</v>
      </c>
      <c r="B439" s="63" t="s">
        <v>81</v>
      </c>
      <c r="C439" s="43" t="s">
        <v>79</v>
      </c>
      <c r="D439" s="44">
        <f>$D$11</f>
        <v>330.69</v>
      </c>
      <c r="E439" s="44">
        <f t="shared" ref="E439:AA439" si="254">$D$11</f>
        <v>330.69</v>
      </c>
      <c r="F439" s="44">
        <f t="shared" si="254"/>
        <v>330.69</v>
      </c>
      <c r="G439" s="44">
        <f t="shared" si="254"/>
        <v>330.69</v>
      </c>
      <c r="H439" s="44">
        <f t="shared" si="254"/>
        <v>330.69</v>
      </c>
      <c r="I439" s="44">
        <f t="shared" si="254"/>
        <v>330.69</v>
      </c>
      <c r="J439" s="44">
        <f t="shared" si="254"/>
        <v>330.69</v>
      </c>
      <c r="K439" s="44">
        <f t="shared" si="254"/>
        <v>330.69</v>
      </c>
      <c r="L439" s="44">
        <f t="shared" si="254"/>
        <v>330.69</v>
      </c>
      <c r="M439" s="44">
        <f t="shared" si="254"/>
        <v>330.69</v>
      </c>
      <c r="N439" s="44">
        <f t="shared" si="254"/>
        <v>330.69</v>
      </c>
      <c r="O439" s="44">
        <f t="shared" si="254"/>
        <v>330.69</v>
      </c>
      <c r="P439" s="44">
        <f t="shared" si="254"/>
        <v>330.69</v>
      </c>
      <c r="Q439" s="44">
        <f t="shared" si="254"/>
        <v>330.69</v>
      </c>
      <c r="R439" s="44">
        <f t="shared" si="254"/>
        <v>330.69</v>
      </c>
      <c r="S439" s="44">
        <f t="shared" si="254"/>
        <v>330.69</v>
      </c>
      <c r="T439" s="44">
        <f t="shared" si="254"/>
        <v>330.69</v>
      </c>
      <c r="U439" s="44">
        <f t="shared" si="254"/>
        <v>330.69</v>
      </c>
      <c r="V439" s="44">
        <f t="shared" si="254"/>
        <v>330.69</v>
      </c>
      <c r="W439" s="44">
        <f t="shared" si="254"/>
        <v>330.69</v>
      </c>
      <c r="X439" s="44">
        <f t="shared" si="254"/>
        <v>330.69</v>
      </c>
      <c r="Y439" s="44">
        <f t="shared" si="254"/>
        <v>330.69</v>
      </c>
      <c r="Z439" s="44">
        <f t="shared" si="254"/>
        <v>330.69</v>
      </c>
      <c r="AA439" s="44">
        <f t="shared" si="254"/>
        <v>330.69</v>
      </c>
    </row>
    <row r="440" spans="1:27" ht="12.75" customHeight="1" x14ac:dyDescent="0.2">
      <c r="A440" s="98" t="s">
        <v>1458</v>
      </c>
      <c r="B440" s="28" t="str">
        <f>"24"&amp;"."&amp;$B$663&amp;"."&amp;$B$664</f>
        <v>24.12.2023</v>
      </c>
      <c r="C440" s="90" t="s">
        <v>76</v>
      </c>
      <c r="D440" s="91">
        <f>ROUND(((D441+D442+D444+D443)/1000),5)</f>
        <v>1.8394699999999999</v>
      </c>
      <c r="E440" s="91">
        <f>ROUND(((E441+E442+E444+E443)/1000),5)</f>
        <v>1.78413</v>
      </c>
      <c r="F440" s="91">
        <f>ROUND(((F441+F442+F444+F443)/1000),5)</f>
        <v>1.7556799999999999</v>
      </c>
      <c r="G440" s="91">
        <f t="shared" ref="G440:AA440" si="255">ROUND(((G441+G442+G444+G443)/1000),5)</f>
        <v>1.7044600000000001</v>
      </c>
      <c r="H440" s="91">
        <f t="shared" si="255"/>
        <v>1.7143900000000001</v>
      </c>
      <c r="I440" s="91">
        <f t="shared" si="255"/>
        <v>1.74678</v>
      </c>
      <c r="J440" s="91">
        <f t="shared" si="255"/>
        <v>1.76915</v>
      </c>
      <c r="K440" s="91">
        <f t="shared" si="255"/>
        <v>1.8839699999999999</v>
      </c>
      <c r="L440" s="91">
        <f t="shared" si="255"/>
        <v>2.0787399999999998</v>
      </c>
      <c r="M440" s="91">
        <f t="shared" si="255"/>
        <v>2.33935</v>
      </c>
      <c r="N440" s="91">
        <f t="shared" si="255"/>
        <v>2.45397</v>
      </c>
      <c r="O440" s="91">
        <f t="shared" si="255"/>
        <v>2.4727899999999998</v>
      </c>
      <c r="P440" s="91">
        <f t="shared" si="255"/>
        <v>2.4828700000000001</v>
      </c>
      <c r="Q440" s="91">
        <f t="shared" si="255"/>
        <v>2.4877500000000001</v>
      </c>
      <c r="R440" s="91">
        <f t="shared" si="255"/>
        <v>2.4776500000000001</v>
      </c>
      <c r="S440" s="91">
        <f t="shared" si="255"/>
        <v>2.4771100000000001</v>
      </c>
      <c r="T440" s="91">
        <f t="shared" si="255"/>
        <v>2.5207099999999998</v>
      </c>
      <c r="U440" s="91">
        <f t="shared" si="255"/>
        <v>2.5419299999999998</v>
      </c>
      <c r="V440" s="91">
        <f t="shared" si="255"/>
        <v>2.5159899999999999</v>
      </c>
      <c r="W440" s="91">
        <f t="shared" si="255"/>
        <v>2.4918200000000001</v>
      </c>
      <c r="X440" s="91">
        <f t="shared" si="255"/>
        <v>2.4670700000000001</v>
      </c>
      <c r="Y440" s="91">
        <f t="shared" si="255"/>
        <v>2.24783</v>
      </c>
      <c r="Z440" s="91">
        <f t="shared" si="255"/>
        <v>2.0315699999999999</v>
      </c>
      <c r="AA440" s="91">
        <f t="shared" si="255"/>
        <v>1.7990299999999999</v>
      </c>
    </row>
    <row r="441" spans="1:27" ht="12.75" customHeight="1" outlineLevel="1" x14ac:dyDescent="0.2">
      <c r="A441" s="99" t="s">
        <v>1459</v>
      </c>
      <c r="B441" s="63" t="s">
        <v>238</v>
      </c>
      <c r="C441" s="43" t="s">
        <v>79</v>
      </c>
      <c r="D441" s="44">
        <v>1288.4000000000001</v>
      </c>
      <c r="E441" s="44">
        <v>1233.06</v>
      </c>
      <c r="F441" s="44">
        <v>1204.6099999999999</v>
      </c>
      <c r="G441" s="44">
        <v>1153.3900000000001</v>
      </c>
      <c r="H441" s="44">
        <v>1163.32</v>
      </c>
      <c r="I441" s="44">
        <v>1195.71</v>
      </c>
      <c r="J441" s="44">
        <v>1218.08</v>
      </c>
      <c r="K441" s="44">
        <v>1332.9</v>
      </c>
      <c r="L441" s="44">
        <v>1527.67</v>
      </c>
      <c r="M441" s="44">
        <v>1788.28</v>
      </c>
      <c r="N441" s="44">
        <v>1902.9</v>
      </c>
      <c r="O441" s="44">
        <v>1921.72</v>
      </c>
      <c r="P441" s="44">
        <v>1931.8</v>
      </c>
      <c r="Q441" s="44">
        <v>1936.68</v>
      </c>
      <c r="R441" s="44">
        <v>1926.58</v>
      </c>
      <c r="S441" s="44">
        <v>1926.04</v>
      </c>
      <c r="T441" s="44">
        <v>1969.64</v>
      </c>
      <c r="U441" s="44">
        <v>1990.86</v>
      </c>
      <c r="V441" s="44">
        <v>1964.92</v>
      </c>
      <c r="W441" s="44">
        <v>1940.75</v>
      </c>
      <c r="X441" s="44">
        <v>1916</v>
      </c>
      <c r="Y441" s="44">
        <v>1696.76</v>
      </c>
      <c r="Z441" s="44">
        <v>1480.5</v>
      </c>
      <c r="AA441" s="44">
        <v>1247.96</v>
      </c>
    </row>
    <row r="442" spans="1:27" ht="12.75" customHeight="1" outlineLevel="1" x14ac:dyDescent="0.2">
      <c r="A442" s="99" t="s">
        <v>1460</v>
      </c>
      <c r="B442" s="63" t="s">
        <v>90</v>
      </c>
      <c r="C442" s="43" t="s">
        <v>79</v>
      </c>
      <c r="D442" s="44">
        <f>$D$327</f>
        <v>217.03</v>
      </c>
      <c r="E442" s="44">
        <f t="shared" ref="E442:AA442" si="256">$D$327</f>
        <v>217.03</v>
      </c>
      <c r="F442" s="44">
        <f t="shared" si="256"/>
        <v>217.03</v>
      </c>
      <c r="G442" s="44">
        <f t="shared" si="256"/>
        <v>217.03</v>
      </c>
      <c r="H442" s="44">
        <f t="shared" si="256"/>
        <v>217.03</v>
      </c>
      <c r="I442" s="44">
        <f t="shared" si="256"/>
        <v>217.03</v>
      </c>
      <c r="J442" s="44">
        <f t="shared" si="256"/>
        <v>217.03</v>
      </c>
      <c r="K442" s="44">
        <f t="shared" si="256"/>
        <v>217.03</v>
      </c>
      <c r="L442" s="44">
        <f t="shared" si="256"/>
        <v>217.03</v>
      </c>
      <c r="M442" s="44">
        <f t="shared" si="256"/>
        <v>217.03</v>
      </c>
      <c r="N442" s="44">
        <f t="shared" si="256"/>
        <v>217.03</v>
      </c>
      <c r="O442" s="44">
        <f t="shared" si="256"/>
        <v>217.03</v>
      </c>
      <c r="P442" s="44">
        <f t="shared" si="256"/>
        <v>217.03</v>
      </c>
      <c r="Q442" s="44">
        <f t="shared" si="256"/>
        <v>217.03</v>
      </c>
      <c r="R442" s="44">
        <f t="shared" si="256"/>
        <v>217.03</v>
      </c>
      <c r="S442" s="44">
        <f t="shared" si="256"/>
        <v>217.03</v>
      </c>
      <c r="T442" s="44">
        <f t="shared" si="256"/>
        <v>217.03</v>
      </c>
      <c r="U442" s="44">
        <f t="shared" si="256"/>
        <v>217.03</v>
      </c>
      <c r="V442" s="44">
        <f t="shared" si="256"/>
        <v>217.03</v>
      </c>
      <c r="W442" s="44">
        <f t="shared" si="256"/>
        <v>217.03</v>
      </c>
      <c r="X442" s="44">
        <f t="shared" si="256"/>
        <v>217.03</v>
      </c>
      <c r="Y442" s="44">
        <f t="shared" si="256"/>
        <v>217.03</v>
      </c>
      <c r="Z442" s="44">
        <f t="shared" si="256"/>
        <v>217.03</v>
      </c>
      <c r="AA442" s="44">
        <f t="shared" si="256"/>
        <v>217.03</v>
      </c>
    </row>
    <row r="443" spans="1:27" ht="12.75" customHeight="1" outlineLevel="1" x14ac:dyDescent="0.2">
      <c r="A443" s="99" t="s">
        <v>1461</v>
      </c>
      <c r="B443" s="63" t="s">
        <v>83</v>
      </c>
      <c r="C443" s="43" t="s">
        <v>79</v>
      </c>
      <c r="D443" s="44">
        <v>3.35</v>
      </c>
      <c r="E443" s="44">
        <v>3.35</v>
      </c>
      <c r="F443" s="44">
        <v>3.35</v>
      </c>
      <c r="G443" s="44">
        <v>3.35</v>
      </c>
      <c r="H443" s="44">
        <v>3.35</v>
      </c>
      <c r="I443" s="44">
        <v>3.35</v>
      </c>
      <c r="J443" s="44">
        <v>3.35</v>
      </c>
      <c r="K443" s="44">
        <v>3.35</v>
      </c>
      <c r="L443" s="44">
        <v>3.35</v>
      </c>
      <c r="M443" s="44">
        <v>3.35</v>
      </c>
      <c r="N443" s="44">
        <v>3.35</v>
      </c>
      <c r="O443" s="44">
        <v>3.35</v>
      </c>
      <c r="P443" s="44">
        <v>3.35</v>
      </c>
      <c r="Q443" s="44">
        <v>3.35</v>
      </c>
      <c r="R443" s="44">
        <v>3.35</v>
      </c>
      <c r="S443" s="44">
        <v>3.35</v>
      </c>
      <c r="T443" s="44">
        <v>3.35</v>
      </c>
      <c r="U443" s="44">
        <v>3.35</v>
      </c>
      <c r="V443" s="44">
        <v>3.35</v>
      </c>
      <c r="W443" s="44">
        <v>3.35</v>
      </c>
      <c r="X443" s="44">
        <v>3.35</v>
      </c>
      <c r="Y443" s="44">
        <v>3.35</v>
      </c>
      <c r="Z443" s="44">
        <v>3.35</v>
      </c>
      <c r="AA443" s="44">
        <v>3.35</v>
      </c>
    </row>
    <row r="444" spans="1:27" ht="12.75" customHeight="1" outlineLevel="1" x14ac:dyDescent="0.2">
      <c r="A444" s="99" t="s">
        <v>1462</v>
      </c>
      <c r="B444" s="63" t="s">
        <v>81</v>
      </c>
      <c r="C444" s="43" t="s">
        <v>79</v>
      </c>
      <c r="D444" s="44">
        <f>$D$11</f>
        <v>330.69</v>
      </c>
      <c r="E444" s="44">
        <f t="shared" ref="E444:AA444" si="257">$D$11</f>
        <v>330.69</v>
      </c>
      <c r="F444" s="44">
        <f t="shared" si="257"/>
        <v>330.69</v>
      </c>
      <c r="G444" s="44">
        <f t="shared" si="257"/>
        <v>330.69</v>
      </c>
      <c r="H444" s="44">
        <f t="shared" si="257"/>
        <v>330.69</v>
      </c>
      <c r="I444" s="44">
        <f t="shared" si="257"/>
        <v>330.69</v>
      </c>
      <c r="J444" s="44">
        <f t="shared" si="257"/>
        <v>330.69</v>
      </c>
      <c r="K444" s="44">
        <f t="shared" si="257"/>
        <v>330.69</v>
      </c>
      <c r="L444" s="44">
        <f t="shared" si="257"/>
        <v>330.69</v>
      </c>
      <c r="M444" s="44">
        <f t="shared" si="257"/>
        <v>330.69</v>
      </c>
      <c r="N444" s="44">
        <f t="shared" si="257"/>
        <v>330.69</v>
      </c>
      <c r="O444" s="44">
        <f t="shared" si="257"/>
        <v>330.69</v>
      </c>
      <c r="P444" s="44">
        <f t="shared" si="257"/>
        <v>330.69</v>
      </c>
      <c r="Q444" s="44">
        <f t="shared" si="257"/>
        <v>330.69</v>
      </c>
      <c r="R444" s="44">
        <f t="shared" si="257"/>
        <v>330.69</v>
      </c>
      <c r="S444" s="44">
        <f t="shared" si="257"/>
        <v>330.69</v>
      </c>
      <c r="T444" s="44">
        <f t="shared" si="257"/>
        <v>330.69</v>
      </c>
      <c r="U444" s="44">
        <f t="shared" si="257"/>
        <v>330.69</v>
      </c>
      <c r="V444" s="44">
        <f t="shared" si="257"/>
        <v>330.69</v>
      </c>
      <c r="W444" s="44">
        <f t="shared" si="257"/>
        <v>330.69</v>
      </c>
      <c r="X444" s="44">
        <f t="shared" si="257"/>
        <v>330.69</v>
      </c>
      <c r="Y444" s="44">
        <f t="shared" si="257"/>
        <v>330.69</v>
      </c>
      <c r="Z444" s="44">
        <f t="shared" si="257"/>
        <v>330.69</v>
      </c>
      <c r="AA444" s="44">
        <f t="shared" si="257"/>
        <v>330.69</v>
      </c>
    </row>
    <row r="445" spans="1:27" x14ac:dyDescent="0.2">
      <c r="A445" s="98" t="s">
        <v>1463</v>
      </c>
      <c r="B445" s="28" t="str">
        <f>"25"&amp;"."&amp;$B$663&amp;"."&amp;$B$664</f>
        <v>25.12.2023</v>
      </c>
      <c r="C445" s="90" t="s">
        <v>76</v>
      </c>
      <c r="D445" s="91">
        <f>ROUND(((D446+D447+D449+D448)/1000),5)</f>
        <v>1.78732</v>
      </c>
      <c r="E445" s="91">
        <f>ROUND(((E446+E447+E449+E448)/1000),5)</f>
        <v>1.76674</v>
      </c>
      <c r="F445" s="91">
        <f>ROUND(((F446+F447+F449+F448)/1000),5)</f>
        <v>1.6613800000000001</v>
      </c>
      <c r="G445" s="91">
        <f t="shared" ref="G445:AA445" si="258">ROUND(((G446+G447+G449+G448)/1000),5)</f>
        <v>1.6585799999999999</v>
      </c>
      <c r="H445" s="91">
        <f t="shared" si="258"/>
        <v>1.6584700000000001</v>
      </c>
      <c r="I445" s="91">
        <f t="shared" si="258"/>
        <v>1.76586</v>
      </c>
      <c r="J445" s="91">
        <f t="shared" si="258"/>
        <v>1.9147099999999999</v>
      </c>
      <c r="K445" s="91">
        <f t="shared" si="258"/>
        <v>2.2579699999999998</v>
      </c>
      <c r="L445" s="91">
        <f t="shared" si="258"/>
        <v>2.51586</v>
      </c>
      <c r="M445" s="91">
        <f t="shared" si="258"/>
        <v>2.5408499999999998</v>
      </c>
      <c r="N445" s="91">
        <f t="shared" si="258"/>
        <v>2.55314</v>
      </c>
      <c r="O445" s="91">
        <f t="shared" si="258"/>
        <v>2.69069</v>
      </c>
      <c r="P445" s="91">
        <f t="shared" si="258"/>
        <v>2.6234299999999999</v>
      </c>
      <c r="Q445" s="91">
        <f t="shared" si="258"/>
        <v>2.6874600000000002</v>
      </c>
      <c r="R445" s="91">
        <f t="shared" si="258"/>
        <v>2.6897600000000002</v>
      </c>
      <c r="S445" s="91">
        <f t="shared" si="258"/>
        <v>2.56732</v>
      </c>
      <c r="T445" s="91">
        <f t="shared" si="258"/>
        <v>2.5762299999999998</v>
      </c>
      <c r="U445" s="91">
        <f t="shared" si="258"/>
        <v>2.5909300000000002</v>
      </c>
      <c r="V445" s="91">
        <f t="shared" si="258"/>
        <v>2.56907</v>
      </c>
      <c r="W445" s="91">
        <f t="shared" si="258"/>
        <v>2.5703999999999998</v>
      </c>
      <c r="X445" s="91">
        <f t="shared" si="258"/>
        <v>2.40273</v>
      </c>
      <c r="Y445" s="91">
        <f t="shared" si="258"/>
        <v>2.21584</v>
      </c>
      <c r="Z445" s="91">
        <f t="shared" si="258"/>
        <v>1.99905</v>
      </c>
      <c r="AA445" s="91">
        <f t="shared" si="258"/>
        <v>1.76763</v>
      </c>
    </row>
    <row r="446" spans="1:27" ht="12.75" customHeight="1" outlineLevel="1" x14ac:dyDescent="0.2">
      <c r="A446" s="99" t="s">
        <v>1464</v>
      </c>
      <c r="B446" s="63" t="s">
        <v>238</v>
      </c>
      <c r="C446" s="43" t="s">
        <v>79</v>
      </c>
      <c r="D446" s="44">
        <v>1236.25</v>
      </c>
      <c r="E446" s="44">
        <v>1215.67</v>
      </c>
      <c r="F446" s="44">
        <v>1110.31</v>
      </c>
      <c r="G446" s="44">
        <v>1107.51</v>
      </c>
      <c r="H446" s="44">
        <v>1107.4000000000001</v>
      </c>
      <c r="I446" s="44">
        <v>1214.79</v>
      </c>
      <c r="J446" s="44">
        <v>1363.64</v>
      </c>
      <c r="K446" s="44">
        <v>1706.9</v>
      </c>
      <c r="L446" s="44">
        <v>1964.79</v>
      </c>
      <c r="M446" s="44">
        <v>1989.78</v>
      </c>
      <c r="N446" s="44">
        <v>2002.07</v>
      </c>
      <c r="O446" s="44">
        <v>2139.62</v>
      </c>
      <c r="P446" s="44">
        <v>2072.36</v>
      </c>
      <c r="Q446" s="44">
        <v>2136.39</v>
      </c>
      <c r="R446" s="44">
        <v>2138.69</v>
      </c>
      <c r="S446" s="44">
        <v>2016.25</v>
      </c>
      <c r="T446" s="44">
        <v>2025.16</v>
      </c>
      <c r="U446" s="44">
        <v>2039.86</v>
      </c>
      <c r="V446" s="44">
        <v>2018</v>
      </c>
      <c r="W446" s="44">
        <v>2019.33</v>
      </c>
      <c r="X446" s="44">
        <v>1851.66</v>
      </c>
      <c r="Y446" s="44">
        <v>1664.77</v>
      </c>
      <c r="Z446" s="44">
        <v>1447.98</v>
      </c>
      <c r="AA446" s="44">
        <v>1216.56</v>
      </c>
    </row>
    <row r="447" spans="1:27" ht="12.75" customHeight="1" outlineLevel="1" x14ac:dyDescent="0.2">
      <c r="A447" s="99" t="s">
        <v>1465</v>
      </c>
      <c r="B447" s="63" t="s">
        <v>90</v>
      </c>
      <c r="C447" s="43" t="s">
        <v>79</v>
      </c>
      <c r="D447" s="44">
        <f>$D$327</f>
        <v>217.03</v>
      </c>
      <c r="E447" s="44">
        <f t="shared" ref="E447:AA447" si="259">$D$327</f>
        <v>217.03</v>
      </c>
      <c r="F447" s="44">
        <f t="shared" si="259"/>
        <v>217.03</v>
      </c>
      <c r="G447" s="44">
        <f t="shared" si="259"/>
        <v>217.03</v>
      </c>
      <c r="H447" s="44">
        <f t="shared" si="259"/>
        <v>217.03</v>
      </c>
      <c r="I447" s="44">
        <f t="shared" si="259"/>
        <v>217.03</v>
      </c>
      <c r="J447" s="44">
        <f t="shared" si="259"/>
        <v>217.03</v>
      </c>
      <c r="K447" s="44">
        <f t="shared" si="259"/>
        <v>217.03</v>
      </c>
      <c r="L447" s="44">
        <f t="shared" si="259"/>
        <v>217.03</v>
      </c>
      <c r="M447" s="44">
        <f t="shared" si="259"/>
        <v>217.03</v>
      </c>
      <c r="N447" s="44">
        <f t="shared" si="259"/>
        <v>217.03</v>
      </c>
      <c r="O447" s="44">
        <f t="shared" si="259"/>
        <v>217.03</v>
      </c>
      <c r="P447" s="44">
        <f t="shared" si="259"/>
        <v>217.03</v>
      </c>
      <c r="Q447" s="44">
        <f t="shared" si="259"/>
        <v>217.03</v>
      </c>
      <c r="R447" s="44">
        <f t="shared" si="259"/>
        <v>217.03</v>
      </c>
      <c r="S447" s="44">
        <f t="shared" si="259"/>
        <v>217.03</v>
      </c>
      <c r="T447" s="44">
        <f t="shared" si="259"/>
        <v>217.03</v>
      </c>
      <c r="U447" s="44">
        <f t="shared" si="259"/>
        <v>217.03</v>
      </c>
      <c r="V447" s="44">
        <f t="shared" si="259"/>
        <v>217.03</v>
      </c>
      <c r="W447" s="44">
        <f t="shared" si="259"/>
        <v>217.03</v>
      </c>
      <c r="X447" s="44">
        <f t="shared" si="259"/>
        <v>217.03</v>
      </c>
      <c r="Y447" s="44">
        <f t="shared" si="259"/>
        <v>217.03</v>
      </c>
      <c r="Z447" s="44">
        <f t="shared" si="259"/>
        <v>217.03</v>
      </c>
      <c r="AA447" s="44">
        <f t="shared" si="259"/>
        <v>217.03</v>
      </c>
    </row>
    <row r="448" spans="1:27" ht="12.75" customHeight="1" outlineLevel="1" x14ac:dyDescent="0.2">
      <c r="A448" s="99" t="s">
        <v>1466</v>
      </c>
      <c r="B448" s="63" t="s">
        <v>83</v>
      </c>
      <c r="C448" s="43" t="s">
        <v>79</v>
      </c>
      <c r="D448" s="44">
        <v>3.35</v>
      </c>
      <c r="E448" s="44">
        <v>3.35</v>
      </c>
      <c r="F448" s="44">
        <v>3.35</v>
      </c>
      <c r="G448" s="44">
        <v>3.35</v>
      </c>
      <c r="H448" s="44">
        <v>3.35</v>
      </c>
      <c r="I448" s="44">
        <v>3.35</v>
      </c>
      <c r="J448" s="44">
        <v>3.35</v>
      </c>
      <c r="K448" s="44">
        <v>3.35</v>
      </c>
      <c r="L448" s="44">
        <v>3.35</v>
      </c>
      <c r="M448" s="44">
        <v>3.35</v>
      </c>
      <c r="N448" s="44">
        <v>3.35</v>
      </c>
      <c r="O448" s="44">
        <v>3.35</v>
      </c>
      <c r="P448" s="44">
        <v>3.35</v>
      </c>
      <c r="Q448" s="44">
        <v>3.35</v>
      </c>
      <c r="R448" s="44">
        <v>3.35</v>
      </c>
      <c r="S448" s="44">
        <v>3.35</v>
      </c>
      <c r="T448" s="44">
        <v>3.35</v>
      </c>
      <c r="U448" s="44">
        <v>3.35</v>
      </c>
      <c r="V448" s="44">
        <v>3.35</v>
      </c>
      <c r="W448" s="44">
        <v>3.35</v>
      </c>
      <c r="X448" s="44">
        <v>3.35</v>
      </c>
      <c r="Y448" s="44">
        <v>3.35</v>
      </c>
      <c r="Z448" s="44">
        <v>3.35</v>
      </c>
      <c r="AA448" s="44">
        <v>3.35</v>
      </c>
    </row>
    <row r="449" spans="1:27" ht="12.75" customHeight="1" outlineLevel="1" x14ac:dyDescent="0.2">
      <c r="A449" s="99" t="s">
        <v>1467</v>
      </c>
      <c r="B449" s="63" t="s">
        <v>81</v>
      </c>
      <c r="C449" s="43" t="s">
        <v>79</v>
      </c>
      <c r="D449" s="44">
        <f>$D$11</f>
        <v>330.69</v>
      </c>
      <c r="E449" s="44">
        <f t="shared" ref="E449:AA449" si="260">$D$11</f>
        <v>330.69</v>
      </c>
      <c r="F449" s="44">
        <f t="shared" si="260"/>
        <v>330.69</v>
      </c>
      <c r="G449" s="44">
        <f t="shared" si="260"/>
        <v>330.69</v>
      </c>
      <c r="H449" s="44">
        <f t="shared" si="260"/>
        <v>330.69</v>
      </c>
      <c r="I449" s="44">
        <f t="shared" si="260"/>
        <v>330.69</v>
      </c>
      <c r="J449" s="44">
        <f t="shared" si="260"/>
        <v>330.69</v>
      </c>
      <c r="K449" s="44">
        <f t="shared" si="260"/>
        <v>330.69</v>
      </c>
      <c r="L449" s="44">
        <f t="shared" si="260"/>
        <v>330.69</v>
      </c>
      <c r="M449" s="44">
        <f t="shared" si="260"/>
        <v>330.69</v>
      </c>
      <c r="N449" s="44">
        <f t="shared" si="260"/>
        <v>330.69</v>
      </c>
      <c r="O449" s="44">
        <f t="shared" si="260"/>
        <v>330.69</v>
      </c>
      <c r="P449" s="44">
        <f t="shared" si="260"/>
        <v>330.69</v>
      </c>
      <c r="Q449" s="44">
        <f t="shared" si="260"/>
        <v>330.69</v>
      </c>
      <c r="R449" s="44">
        <f t="shared" si="260"/>
        <v>330.69</v>
      </c>
      <c r="S449" s="44">
        <f t="shared" si="260"/>
        <v>330.69</v>
      </c>
      <c r="T449" s="44">
        <f t="shared" si="260"/>
        <v>330.69</v>
      </c>
      <c r="U449" s="44">
        <f t="shared" si="260"/>
        <v>330.69</v>
      </c>
      <c r="V449" s="44">
        <f t="shared" si="260"/>
        <v>330.69</v>
      </c>
      <c r="W449" s="44">
        <f t="shared" si="260"/>
        <v>330.69</v>
      </c>
      <c r="X449" s="44">
        <f t="shared" si="260"/>
        <v>330.69</v>
      </c>
      <c r="Y449" s="44">
        <f t="shared" si="260"/>
        <v>330.69</v>
      </c>
      <c r="Z449" s="44">
        <f t="shared" si="260"/>
        <v>330.69</v>
      </c>
      <c r="AA449" s="44">
        <f t="shared" si="260"/>
        <v>330.69</v>
      </c>
    </row>
    <row r="450" spans="1:27" x14ac:dyDescent="0.2">
      <c r="A450" s="98" t="s">
        <v>1468</v>
      </c>
      <c r="B450" s="28" t="str">
        <f>"26"&amp;"."&amp;$B$663&amp;"."&amp;$B$664</f>
        <v>26.12.2023</v>
      </c>
      <c r="C450" s="90" t="s">
        <v>76</v>
      </c>
      <c r="D450" s="91">
        <f>ROUND(((D451+D452+D454+D453)/1000),5)</f>
        <v>1.7295</v>
      </c>
      <c r="E450" s="91">
        <f>ROUND(((E451+E452+E454+E453)/1000),5)</f>
        <v>1.66743</v>
      </c>
      <c r="F450" s="91">
        <f>ROUND(((F451+F452+F454+F453)/1000),5)</f>
        <v>1.66682</v>
      </c>
      <c r="G450" s="91">
        <f t="shared" ref="G450:AA450" si="261">ROUND(((G451+G452+G454+G453)/1000),5)</f>
        <v>1.6369499999999999</v>
      </c>
      <c r="H450" s="91">
        <f t="shared" si="261"/>
        <v>1.6454899999999999</v>
      </c>
      <c r="I450" s="91">
        <f t="shared" si="261"/>
        <v>1.73136</v>
      </c>
      <c r="J450" s="91">
        <f t="shared" si="261"/>
        <v>1.84998</v>
      </c>
      <c r="K450" s="91">
        <f t="shared" si="261"/>
        <v>2.1101999999999999</v>
      </c>
      <c r="L450" s="91">
        <f t="shared" si="261"/>
        <v>2.4131300000000002</v>
      </c>
      <c r="M450" s="91">
        <f t="shared" si="261"/>
        <v>2.4523100000000002</v>
      </c>
      <c r="N450" s="91">
        <f t="shared" si="261"/>
        <v>2.4520499999999998</v>
      </c>
      <c r="O450" s="91">
        <f t="shared" si="261"/>
        <v>2.5163199999999999</v>
      </c>
      <c r="P450" s="91">
        <f t="shared" si="261"/>
        <v>2.4609200000000002</v>
      </c>
      <c r="Q450" s="91">
        <f t="shared" si="261"/>
        <v>2.4706999999999999</v>
      </c>
      <c r="R450" s="91">
        <f t="shared" si="261"/>
        <v>2.50766</v>
      </c>
      <c r="S450" s="91">
        <f t="shared" si="261"/>
        <v>2.43798</v>
      </c>
      <c r="T450" s="91">
        <f t="shared" si="261"/>
        <v>2.4699</v>
      </c>
      <c r="U450" s="91">
        <f t="shared" si="261"/>
        <v>2.48719</v>
      </c>
      <c r="V450" s="91">
        <f t="shared" si="261"/>
        <v>2.4544800000000002</v>
      </c>
      <c r="W450" s="91">
        <f t="shared" si="261"/>
        <v>2.4617399999999998</v>
      </c>
      <c r="X450" s="91">
        <f t="shared" si="261"/>
        <v>2.3906999999999998</v>
      </c>
      <c r="Y450" s="91">
        <f t="shared" si="261"/>
        <v>2.21787</v>
      </c>
      <c r="Z450" s="91">
        <f t="shared" si="261"/>
        <v>1.96591</v>
      </c>
      <c r="AA450" s="91">
        <f t="shared" si="261"/>
        <v>1.75746</v>
      </c>
    </row>
    <row r="451" spans="1:27" ht="12.75" customHeight="1" outlineLevel="1" x14ac:dyDescent="0.2">
      <c r="A451" s="99" t="s">
        <v>1469</v>
      </c>
      <c r="B451" s="63" t="s">
        <v>238</v>
      </c>
      <c r="C451" s="43" t="s">
        <v>79</v>
      </c>
      <c r="D451" s="44">
        <v>1178.43</v>
      </c>
      <c r="E451" s="44">
        <v>1116.3599999999999</v>
      </c>
      <c r="F451" s="44">
        <v>1115.75</v>
      </c>
      <c r="G451" s="44">
        <v>1085.8800000000001</v>
      </c>
      <c r="H451" s="44">
        <v>1094.42</v>
      </c>
      <c r="I451" s="44">
        <v>1180.29</v>
      </c>
      <c r="J451" s="44">
        <v>1298.9100000000001</v>
      </c>
      <c r="K451" s="44">
        <v>1559.13</v>
      </c>
      <c r="L451" s="44">
        <v>1862.06</v>
      </c>
      <c r="M451" s="44">
        <v>1901.24</v>
      </c>
      <c r="N451" s="44">
        <v>1900.98</v>
      </c>
      <c r="O451" s="44">
        <v>1965.25</v>
      </c>
      <c r="P451" s="44">
        <v>1909.85</v>
      </c>
      <c r="Q451" s="44">
        <v>1919.63</v>
      </c>
      <c r="R451" s="44">
        <v>1956.59</v>
      </c>
      <c r="S451" s="44">
        <v>1886.91</v>
      </c>
      <c r="T451" s="44">
        <v>1918.83</v>
      </c>
      <c r="U451" s="44">
        <v>1936.12</v>
      </c>
      <c r="V451" s="44">
        <v>1903.41</v>
      </c>
      <c r="W451" s="44">
        <v>1910.67</v>
      </c>
      <c r="X451" s="44">
        <v>1839.63</v>
      </c>
      <c r="Y451" s="44">
        <v>1666.8</v>
      </c>
      <c r="Z451" s="44">
        <v>1414.84</v>
      </c>
      <c r="AA451" s="44">
        <v>1206.3900000000001</v>
      </c>
    </row>
    <row r="452" spans="1:27" ht="12.75" customHeight="1" outlineLevel="1" x14ac:dyDescent="0.2">
      <c r="A452" s="99" t="s">
        <v>1470</v>
      </c>
      <c r="B452" s="63" t="s">
        <v>90</v>
      </c>
      <c r="C452" s="43" t="s">
        <v>79</v>
      </c>
      <c r="D452" s="44">
        <f>$D$327</f>
        <v>217.03</v>
      </c>
      <c r="E452" s="44">
        <f t="shared" ref="E452:AA452" si="262">$D$327</f>
        <v>217.03</v>
      </c>
      <c r="F452" s="44">
        <f t="shared" si="262"/>
        <v>217.03</v>
      </c>
      <c r="G452" s="44">
        <f t="shared" si="262"/>
        <v>217.03</v>
      </c>
      <c r="H452" s="44">
        <f t="shared" si="262"/>
        <v>217.03</v>
      </c>
      <c r="I452" s="44">
        <f t="shared" si="262"/>
        <v>217.03</v>
      </c>
      <c r="J452" s="44">
        <f t="shared" si="262"/>
        <v>217.03</v>
      </c>
      <c r="K452" s="44">
        <f t="shared" si="262"/>
        <v>217.03</v>
      </c>
      <c r="L452" s="44">
        <f t="shared" si="262"/>
        <v>217.03</v>
      </c>
      <c r="M452" s="44">
        <f t="shared" si="262"/>
        <v>217.03</v>
      </c>
      <c r="N452" s="44">
        <f t="shared" si="262"/>
        <v>217.03</v>
      </c>
      <c r="O452" s="44">
        <f t="shared" si="262"/>
        <v>217.03</v>
      </c>
      <c r="P452" s="44">
        <f t="shared" si="262"/>
        <v>217.03</v>
      </c>
      <c r="Q452" s="44">
        <f t="shared" si="262"/>
        <v>217.03</v>
      </c>
      <c r="R452" s="44">
        <f t="shared" si="262"/>
        <v>217.03</v>
      </c>
      <c r="S452" s="44">
        <f t="shared" si="262"/>
        <v>217.03</v>
      </c>
      <c r="T452" s="44">
        <f t="shared" si="262"/>
        <v>217.03</v>
      </c>
      <c r="U452" s="44">
        <f t="shared" si="262"/>
        <v>217.03</v>
      </c>
      <c r="V452" s="44">
        <f t="shared" si="262"/>
        <v>217.03</v>
      </c>
      <c r="W452" s="44">
        <f t="shared" si="262"/>
        <v>217.03</v>
      </c>
      <c r="X452" s="44">
        <f t="shared" si="262"/>
        <v>217.03</v>
      </c>
      <c r="Y452" s="44">
        <f t="shared" si="262"/>
        <v>217.03</v>
      </c>
      <c r="Z452" s="44">
        <f t="shared" si="262"/>
        <v>217.03</v>
      </c>
      <c r="AA452" s="44">
        <f t="shared" si="262"/>
        <v>217.03</v>
      </c>
    </row>
    <row r="453" spans="1:27" ht="12.75" customHeight="1" outlineLevel="1" x14ac:dyDescent="0.2">
      <c r="A453" s="99" t="s">
        <v>1471</v>
      </c>
      <c r="B453" s="63" t="s">
        <v>83</v>
      </c>
      <c r="C453" s="43" t="s">
        <v>79</v>
      </c>
      <c r="D453" s="44">
        <v>3.35</v>
      </c>
      <c r="E453" s="44">
        <v>3.35</v>
      </c>
      <c r="F453" s="44">
        <v>3.35</v>
      </c>
      <c r="G453" s="44">
        <v>3.35</v>
      </c>
      <c r="H453" s="44">
        <v>3.35</v>
      </c>
      <c r="I453" s="44">
        <v>3.35</v>
      </c>
      <c r="J453" s="44">
        <v>3.35</v>
      </c>
      <c r="K453" s="44">
        <v>3.35</v>
      </c>
      <c r="L453" s="44">
        <v>3.35</v>
      </c>
      <c r="M453" s="44">
        <v>3.35</v>
      </c>
      <c r="N453" s="44">
        <v>3.35</v>
      </c>
      <c r="O453" s="44">
        <v>3.35</v>
      </c>
      <c r="P453" s="44">
        <v>3.35</v>
      </c>
      <c r="Q453" s="44">
        <v>3.35</v>
      </c>
      <c r="R453" s="44">
        <v>3.35</v>
      </c>
      <c r="S453" s="44">
        <v>3.35</v>
      </c>
      <c r="T453" s="44">
        <v>3.35</v>
      </c>
      <c r="U453" s="44">
        <v>3.35</v>
      </c>
      <c r="V453" s="44">
        <v>3.35</v>
      </c>
      <c r="W453" s="44">
        <v>3.35</v>
      </c>
      <c r="X453" s="44">
        <v>3.35</v>
      </c>
      <c r="Y453" s="44">
        <v>3.35</v>
      </c>
      <c r="Z453" s="44">
        <v>3.35</v>
      </c>
      <c r="AA453" s="44">
        <v>3.35</v>
      </c>
    </row>
    <row r="454" spans="1:27" ht="12.75" customHeight="1" outlineLevel="1" x14ac:dyDescent="0.2">
      <c r="A454" s="99" t="s">
        <v>1472</v>
      </c>
      <c r="B454" s="63" t="s">
        <v>81</v>
      </c>
      <c r="C454" s="43" t="s">
        <v>79</v>
      </c>
      <c r="D454" s="44">
        <f>$D$11</f>
        <v>330.69</v>
      </c>
      <c r="E454" s="44">
        <f t="shared" ref="E454:AA454" si="263">$D$11</f>
        <v>330.69</v>
      </c>
      <c r="F454" s="44">
        <f t="shared" si="263"/>
        <v>330.69</v>
      </c>
      <c r="G454" s="44">
        <f t="shared" si="263"/>
        <v>330.69</v>
      </c>
      <c r="H454" s="44">
        <f t="shared" si="263"/>
        <v>330.69</v>
      </c>
      <c r="I454" s="44">
        <f t="shared" si="263"/>
        <v>330.69</v>
      </c>
      <c r="J454" s="44">
        <f t="shared" si="263"/>
        <v>330.69</v>
      </c>
      <c r="K454" s="44">
        <f t="shared" si="263"/>
        <v>330.69</v>
      </c>
      <c r="L454" s="44">
        <f t="shared" si="263"/>
        <v>330.69</v>
      </c>
      <c r="M454" s="44">
        <f t="shared" si="263"/>
        <v>330.69</v>
      </c>
      <c r="N454" s="44">
        <f t="shared" si="263"/>
        <v>330.69</v>
      </c>
      <c r="O454" s="44">
        <f t="shared" si="263"/>
        <v>330.69</v>
      </c>
      <c r="P454" s="44">
        <f t="shared" si="263"/>
        <v>330.69</v>
      </c>
      <c r="Q454" s="44">
        <f t="shared" si="263"/>
        <v>330.69</v>
      </c>
      <c r="R454" s="44">
        <f t="shared" si="263"/>
        <v>330.69</v>
      </c>
      <c r="S454" s="44">
        <f t="shared" si="263"/>
        <v>330.69</v>
      </c>
      <c r="T454" s="44">
        <f t="shared" si="263"/>
        <v>330.69</v>
      </c>
      <c r="U454" s="44">
        <f t="shared" si="263"/>
        <v>330.69</v>
      </c>
      <c r="V454" s="44">
        <f t="shared" si="263"/>
        <v>330.69</v>
      </c>
      <c r="W454" s="44">
        <f t="shared" si="263"/>
        <v>330.69</v>
      </c>
      <c r="X454" s="44">
        <f t="shared" si="263"/>
        <v>330.69</v>
      </c>
      <c r="Y454" s="44">
        <f t="shared" si="263"/>
        <v>330.69</v>
      </c>
      <c r="Z454" s="44">
        <f t="shared" si="263"/>
        <v>330.69</v>
      </c>
      <c r="AA454" s="44">
        <f t="shared" si="263"/>
        <v>330.69</v>
      </c>
    </row>
    <row r="455" spans="1:27" x14ac:dyDescent="0.2">
      <c r="A455" s="98" t="s">
        <v>1473</v>
      </c>
      <c r="B455" s="28" t="str">
        <f>"27"&amp;"."&amp;$B$663&amp;"."&amp;$B$664</f>
        <v>27.12.2023</v>
      </c>
      <c r="C455" s="90" t="s">
        <v>76</v>
      </c>
      <c r="D455" s="91">
        <f>ROUND(((D456+D457+D459+D458)/1000),5)</f>
        <v>1.7028799999999999</v>
      </c>
      <c r="E455" s="91">
        <f>ROUND(((E456+E457+E459+E458)/1000),5)</f>
        <v>1.6602300000000001</v>
      </c>
      <c r="F455" s="91">
        <f>ROUND(((F456+F457+F459+F458)/1000),5)</f>
        <v>1.62069</v>
      </c>
      <c r="G455" s="91">
        <f t="shared" ref="G455:AA455" si="264">ROUND(((G456+G457+G459+G458)/1000),5)</f>
        <v>1.61124</v>
      </c>
      <c r="H455" s="91">
        <f t="shared" si="264"/>
        <v>1.6467799999999999</v>
      </c>
      <c r="I455" s="91">
        <f t="shared" si="264"/>
        <v>1.7320500000000001</v>
      </c>
      <c r="J455" s="91">
        <f t="shared" si="264"/>
        <v>1.88798</v>
      </c>
      <c r="K455" s="91">
        <f t="shared" si="264"/>
        <v>2.2114500000000001</v>
      </c>
      <c r="L455" s="91">
        <f t="shared" si="264"/>
        <v>2.4824099999999998</v>
      </c>
      <c r="M455" s="91">
        <f t="shared" si="264"/>
        <v>2.5173800000000002</v>
      </c>
      <c r="N455" s="91">
        <f t="shared" si="264"/>
        <v>2.57647</v>
      </c>
      <c r="O455" s="91">
        <f t="shared" si="264"/>
        <v>2.6328800000000001</v>
      </c>
      <c r="P455" s="91">
        <f t="shared" si="264"/>
        <v>2.6125099999999999</v>
      </c>
      <c r="Q455" s="91">
        <f t="shared" si="264"/>
        <v>2.6275400000000002</v>
      </c>
      <c r="R455" s="91">
        <f t="shared" si="264"/>
        <v>2.6223900000000002</v>
      </c>
      <c r="S455" s="91">
        <f t="shared" si="264"/>
        <v>2.55159</v>
      </c>
      <c r="T455" s="91">
        <f t="shared" si="264"/>
        <v>2.5831300000000001</v>
      </c>
      <c r="U455" s="91">
        <f t="shared" si="264"/>
        <v>2.5840000000000001</v>
      </c>
      <c r="V455" s="91">
        <f t="shared" si="264"/>
        <v>2.56331</v>
      </c>
      <c r="W455" s="91">
        <f t="shared" si="264"/>
        <v>2.5521199999999999</v>
      </c>
      <c r="X455" s="91">
        <f t="shared" si="264"/>
        <v>2.3753299999999999</v>
      </c>
      <c r="Y455" s="91">
        <f t="shared" si="264"/>
        <v>2.1645099999999999</v>
      </c>
      <c r="Z455" s="91">
        <f t="shared" si="264"/>
        <v>1.8773299999999999</v>
      </c>
      <c r="AA455" s="91">
        <f t="shared" si="264"/>
        <v>1.7125300000000001</v>
      </c>
    </row>
    <row r="456" spans="1:27" ht="12.75" customHeight="1" outlineLevel="1" x14ac:dyDescent="0.2">
      <c r="A456" s="99" t="s">
        <v>1474</v>
      </c>
      <c r="B456" s="63" t="s">
        <v>238</v>
      </c>
      <c r="C456" s="43" t="s">
        <v>79</v>
      </c>
      <c r="D456" s="44">
        <v>1151.81</v>
      </c>
      <c r="E456" s="44">
        <v>1109.1600000000001</v>
      </c>
      <c r="F456" s="44">
        <v>1069.6199999999999</v>
      </c>
      <c r="G456" s="44">
        <v>1060.17</v>
      </c>
      <c r="H456" s="44">
        <v>1095.71</v>
      </c>
      <c r="I456" s="44">
        <v>1180.98</v>
      </c>
      <c r="J456" s="44">
        <v>1336.91</v>
      </c>
      <c r="K456" s="44">
        <v>1660.38</v>
      </c>
      <c r="L456" s="44">
        <v>1931.34</v>
      </c>
      <c r="M456" s="44">
        <v>1966.31</v>
      </c>
      <c r="N456" s="44">
        <v>2025.4</v>
      </c>
      <c r="O456" s="44">
        <v>2081.81</v>
      </c>
      <c r="P456" s="44">
        <v>2061.44</v>
      </c>
      <c r="Q456" s="44">
        <v>2076.4699999999998</v>
      </c>
      <c r="R456" s="44">
        <v>2071.3200000000002</v>
      </c>
      <c r="S456" s="44">
        <v>2000.52</v>
      </c>
      <c r="T456" s="44">
        <v>2032.06</v>
      </c>
      <c r="U456" s="44">
        <v>2032.93</v>
      </c>
      <c r="V456" s="44">
        <v>2012.24</v>
      </c>
      <c r="W456" s="44">
        <v>2001.05</v>
      </c>
      <c r="X456" s="44">
        <v>1824.26</v>
      </c>
      <c r="Y456" s="44">
        <v>1613.44</v>
      </c>
      <c r="Z456" s="44">
        <v>1326.26</v>
      </c>
      <c r="AA456" s="44">
        <v>1161.46</v>
      </c>
    </row>
    <row r="457" spans="1:27" ht="12.75" customHeight="1" outlineLevel="1" x14ac:dyDescent="0.2">
      <c r="A457" s="99" t="s">
        <v>1475</v>
      </c>
      <c r="B457" s="63" t="s">
        <v>90</v>
      </c>
      <c r="C457" s="43" t="s">
        <v>79</v>
      </c>
      <c r="D457" s="44">
        <f>$D$327</f>
        <v>217.03</v>
      </c>
      <c r="E457" s="44">
        <f t="shared" ref="E457:AA457" si="265">$D$327</f>
        <v>217.03</v>
      </c>
      <c r="F457" s="44">
        <f t="shared" si="265"/>
        <v>217.03</v>
      </c>
      <c r="G457" s="44">
        <f t="shared" si="265"/>
        <v>217.03</v>
      </c>
      <c r="H457" s="44">
        <f t="shared" si="265"/>
        <v>217.03</v>
      </c>
      <c r="I457" s="44">
        <f t="shared" si="265"/>
        <v>217.03</v>
      </c>
      <c r="J457" s="44">
        <f t="shared" si="265"/>
        <v>217.03</v>
      </c>
      <c r="K457" s="44">
        <f t="shared" si="265"/>
        <v>217.03</v>
      </c>
      <c r="L457" s="44">
        <f t="shared" si="265"/>
        <v>217.03</v>
      </c>
      <c r="M457" s="44">
        <f t="shared" si="265"/>
        <v>217.03</v>
      </c>
      <c r="N457" s="44">
        <f t="shared" si="265"/>
        <v>217.03</v>
      </c>
      <c r="O457" s="44">
        <f t="shared" si="265"/>
        <v>217.03</v>
      </c>
      <c r="P457" s="44">
        <f t="shared" si="265"/>
        <v>217.03</v>
      </c>
      <c r="Q457" s="44">
        <f t="shared" si="265"/>
        <v>217.03</v>
      </c>
      <c r="R457" s="44">
        <f t="shared" si="265"/>
        <v>217.03</v>
      </c>
      <c r="S457" s="44">
        <f t="shared" si="265"/>
        <v>217.03</v>
      </c>
      <c r="T457" s="44">
        <f t="shared" si="265"/>
        <v>217.03</v>
      </c>
      <c r="U457" s="44">
        <f t="shared" si="265"/>
        <v>217.03</v>
      </c>
      <c r="V457" s="44">
        <f t="shared" si="265"/>
        <v>217.03</v>
      </c>
      <c r="W457" s="44">
        <f t="shared" si="265"/>
        <v>217.03</v>
      </c>
      <c r="X457" s="44">
        <f t="shared" si="265"/>
        <v>217.03</v>
      </c>
      <c r="Y457" s="44">
        <f t="shared" si="265"/>
        <v>217.03</v>
      </c>
      <c r="Z457" s="44">
        <f t="shared" si="265"/>
        <v>217.03</v>
      </c>
      <c r="AA457" s="44">
        <f t="shared" si="265"/>
        <v>217.03</v>
      </c>
    </row>
    <row r="458" spans="1:27" ht="12.75" customHeight="1" outlineLevel="1" x14ac:dyDescent="0.2">
      <c r="A458" s="99" t="s">
        <v>1476</v>
      </c>
      <c r="B458" s="63" t="s">
        <v>83</v>
      </c>
      <c r="C458" s="43" t="s">
        <v>79</v>
      </c>
      <c r="D458" s="44">
        <v>3.35</v>
      </c>
      <c r="E458" s="44">
        <v>3.35</v>
      </c>
      <c r="F458" s="44">
        <v>3.35</v>
      </c>
      <c r="G458" s="44">
        <v>3.35</v>
      </c>
      <c r="H458" s="44">
        <v>3.35</v>
      </c>
      <c r="I458" s="44">
        <v>3.35</v>
      </c>
      <c r="J458" s="44">
        <v>3.35</v>
      </c>
      <c r="K458" s="44">
        <v>3.35</v>
      </c>
      <c r="L458" s="44">
        <v>3.35</v>
      </c>
      <c r="M458" s="44">
        <v>3.35</v>
      </c>
      <c r="N458" s="44">
        <v>3.35</v>
      </c>
      <c r="O458" s="44">
        <v>3.35</v>
      </c>
      <c r="P458" s="44">
        <v>3.35</v>
      </c>
      <c r="Q458" s="44">
        <v>3.35</v>
      </c>
      <c r="R458" s="44">
        <v>3.35</v>
      </c>
      <c r="S458" s="44">
        <v>3.35</v>
      </c>
      <c r="T458" s="44">
        <v>3.35</v>
      </c>
      <c r="U458" s="44">
        <v>3.35</v>
      </c>
      <c r="V458" s="44">
        <v>3.35</v>
      </c>
      <c r="W458" s="44">
        <v>3.35</v>
      </c>
      <c r="X458" s="44">
        <v>3.35</v>
      </c>
      <c r="Y458" s="44">
        <v>3.35</v>
      </c>
      <c r="Z458" s="44">
        <v>3.35</v>
      </c>
      <c r="AA458" s="44">
        <v>3.35</v>
      </c>
    </row>
    <row r="459" spans="1:27" ht="12.75" customHeight="1" outlineLevel="1" x14ac:dyDescent="0.2">
      <c r="A459" s="99" t="s">
        <v>1477</v>
      </c>
      <c r="B459" s="63" t="s">
        <v>81</v>
      </c>
      <c r="C459" s="43" t="s">
        <v>79</v>
      </c>
      <c r="D459" s="44">
        <f>$D$11</f>
        <v>330.69</v>
      </c>
      <c r="E459" s="44">
        <f t="shared" ref="E459:AA459" si="266">$D$11</f>
        <v>330.69</v>
      </c>
      <c r="F459" s="44">
        <f t="shared" si="266"/>
        <v>330.69</v>
      </c>
      <c r="G459" s="44">
        <f t="shared" si="266"/>
        <v>330.69</v>
      </c>
      <c r="H459" s="44">
        <f t="shared" si="266"/>
        <v>330.69</v>
      </c>
      <c r="I459" s="44">
        <f t="shared" si="266"/>
        <v>330.69</v>
      </c>
      <c r="J459" s="44">
        <f t="shared" si="266"/>
        <v>330.69</v>
      </c>
      <c r="K459" s="44">
        <f t="shared" si="266"/>
        <v>330.69</v>
      </c>
      <c r="L459" s="44">
        <f t="shared" si="266"/>
        <v>330.69</v>
      </c>
      <c r="M459" s="44">
        <f t="shared" si="266"/>
        <v>330.69</v>
      </c>
      <c r="N459" s="44">
        <f t="shared" si="266"/>
        <v>330.69</v>
      </c>
      <c r="O459" s="44">
        <f t="shared" si="266"/>
        <v>330.69</v>
      </c>
      <c r="P459" s="44">
        <f t="shared" si="266"/>
        <v>330.69</v>
      </c>
      <c r="Q459" s="44">
        <f t="shared" si="266"/>
        <v>330.69</v>
      </c>
      <c r="R459" s="44">
        <f t="shared" si="266"/>
        <v>330.69</v>
      </c>
      <c r="S459" s="44">
        <f t="shared" si="266"/>
        <v>330.69</v>
      </c>
      <c r="T459" s="44">
        <f t="shared" si="266"/>
        <v>330.69</v>
      </c>
      <c r="U459" s="44">
        <f t="shared" si="266"/>
        <v>330.69</v>
      </c>
      <c r="V459" s="44">
        <f t="shared" si="266"/>
        <v>330.69</v>
      </c>
      <c r="W459" s="44">
        <f t="shared" si="266"/>
        <v>330.69</v>
      </c>
      <c r="X459" s="44">
        <f t="shared" si="266"/>
        <v>330.69</v>
      </c>
      <c r="Y459" s="44">
        <f t="shared" si="266"/>
        <v>330.69</v>
      </c>
      <c r="Z459" s="44">
        <f t="shared" si="266"/>
        <v>330.69</v>
      </c>
      <c r="AA459" s="44">
        <f t="shared" si="266"/>
        <v>330.69</v>
      </c>
    </row>
    <row r="460" spans="1:27" x14ac:dyDescent="0.2">
      <c r="A460" s="98" t="s">
        <v>1478</v>
      </c>
      <c r="B460" s="28" t="str">
        <f>"28"&amp;"."&amp;$B$663&amp;"."&amp;$B$664</f>
        <v>28.12.2023</v>
      </c>
      <c r="C460" s="90" t="s">
        <v>76</v>
      </c>
      <c r="D460" s="91">
        <f>ROUND(((D461+D462+D464+D463)/1000),5)</f>
        <v>1.6680999999999999</v>
      </c>
      <c r="E460" s="91">
        <f>ROUND(((E461+E462+E464+E463)/1000),5)</f>
        <v>1.6691199999999999</v>
      </c>
      <c r="F460" s="91">
        <f>ROUND(((F461+F462+F464+F463)/1000),5)</f>
        <v>1.6635200000000001</v>
      </c>
      <c r="G460" s="91">
        <f t="shared" ref="G460:AA460" si="267">ROUND(((G461+G462+G464+G463)/1000),5)</f>
        <v>1.6167</v>
      </c>
      <c r="H460" s="91">
        <f t="shared" si="267"/>
        <v>1.6432899999999999</v>
      </c>
      <c r="I460" s="91">
        <f t="shared" si="267"/>
        <v>1.67126</v>
      </c>
      <c r="J460" s="91">
        <f t="shared" si="267"/>
        <v>1.82578</v>
      </c>
      <c r="K460" s="91">
        <f t="shared" si="267"/>
        <v>2.0772300000000001</v>
      </c>
      <c r="L460" s="91">
        <f t="shared" si="267"/>
        <v>2.44862</v>
      </c>
      <c r="M460" s="91">
        <f t="shared" si="267"/>
        <v>2.4837699999999998</v>
      </c>
      <c r="N460" s="91">
        <f t="shared" si="267"/>
        <v>2.4999899999999999</v>
      </c>
      <c r="O460" s="91">
        <f t="shared" si="267"/>
        <v>2.5203799999999998</v>
      </c>
      <c r="P460" s="91">
        <f t="shared" si="267"/>
        <v>2.50271</v>
      </c>
      <c r="Q460" s="91">
        <f t="shared" si="267"/>
        <v>2.5076499999999999</v>
      </c>
      <c r="R460" s="91">
        <f t="shared" si="267"/>
        <v>2.50746</v>
      </c>
      <c r="S460" s="91">
        <f t="shared" si="267"/>
        <v>2.47465</v>
      </c>
      <c r="T460" s="91">
        <f t="shared" si="267"/>
        <v>2.5082900000000001</v>
      </c>
      <c r="U460" s="91">
        <f t="shared" si="267"/>
        <v>2.5157799999999999</v>
      </c>
      <c r="V460" s="91">
        <f t="shared" si="267"/>
        <v>2.4909300000000001</v>
      </c>
      <c r="W460" s="91">
        <f t="shared" si="267"/>
        <v>2.4981</v>
      </c>
      <c r="X460" s="91">
        <f t="shared" si="267"/>
        <v>2.3579599999999998</v>
      </c>
      <c r="Y460" s="91">
        <f t="shared" si="267"/>
        <v>2.1715800000000001</v>
      </c>
      <c r="Z460" s="91">
        <f t="shared" si="267"/>
        <v>1.96916</v>
      </c>
      <c r="AA460" s="91">
        <f t="shared" si="267"/>
        <v>1.73715</v>
      </c>
    </row>
    <row r="461" spans="1:27" ht="12.75" customHeight="1" outlineLevel="1" x14ac:dyDescent="0.2">
      <c r="A461" s="99" t="s">
        <v>1479</v>
      </c>
      <c r="B461" s="63" t="s">
        <v>238</v>
      </c>
      <c r="C461" s="43" t="s">
        <v>79</v>
      </c>
      <c r="D461" s="44">
        <v>1117.03</v>
      </c>
      <c r="E461" s="44">
        <v>1118.05</v>
      </c>
      <c r="F461" s="44">
        <v>1112.45</v>
      </c>
      <c r="G461" s="44">
        <v>1065.6300000000001</v>
      </c>
      <c r="H461" s="44">
        <v>1092.22</v>
      </c>
      <c r="I461" s="44">
        <v>1120.19</v>
      </c>
      <c r="J461" s="44">
        <v>1274.71</v>
      </c>
      <c r="K461" s="44">
        <v>1526.16</v>
      </c>
      <c r="L461" s="44">
        <v>1897.55</v>
      </c>
      <c r="M461" s="44">
        <v>1932.7</v>
      </c>
      <c r="N461" s="44">
        <v>1948.92</v>
      </c>
      <c r="O461" s="44">
        <v>1969.31</v>
      </c>
      <c r="P461" s="44">
        <v>1951.64</v>
      </c>
      <c r="Q461" s="44">
        <v>1956.58</v>
      </c>
      <c r="R461" s="44">
        <v>1956.39</v>
      </c>
      <c r="S461" s="44">
        <v>1923.58</v>
      </c>
      <c r="T461" s="44">
        <v>1957.22</v>
      </c>
      <c r="U461" s="44">
        <v>1964.71</v>
      </c>
      <c r="V461" s="44">
        <v>1939.86</v>
      </c>
      <c r="W461" s="44">
        <v>1947.03</v>
      </c>
      <c r="X461" s="44">
        <v>1806.89</v>
      </c>
      <c r="Y461" s="44">
        <v>1620.51</v>
      </c>
      <c r="Z461" s="44">
        <v>1418.09</v>
      </c>
      <c r="AA461" s="44">
        <v>1186.08</v>
      </c>
    </row>
    <row r="462" spans="1:27" ht="12.75" customHeight="1" outlineLevel="1" x14ac:dyDescent="0.2">
      <c r="A462" s="99" t="s">
        <v>1480</v>
      </c>
      <c r="B462" s="63" t="s">
        <v>90</v>
      </c>
      <c r="C462" s="43" t="s">
        <v>79</v>
      </c>
      <c r="D462" s="44">
        <f>$D$327</f>
        <v>217.03</v>
      </c>
      <c r="E462" s="44">
        <f t="shared" ref="E462:AA462" si="268">$D$327</f>
        <v>217.03</v>
      </c>
      <c r="F462" s="44">
        <f t="shared" si="268"/>
        <v>217.03</v>
      </c>
      <c r="G462" s="44">
        <f t="shared" si="268"/>
        <v>217.03</v>
      </c>
      <c r="H462" s="44">
        <f t="shared" si="268"/>
        <v>217.03</v>
      </c>
      <c r="I462" s="44">
        <f t="shared" si="268"/>
        <v>217.03</v>
      </c>
      <c r="J462" s="44">
        <f t="shared" si="268"/>
        <v>217.03</v>
      </c>
      <c r="K462" s="44">
        <f t="shared" si="268"/>
        <v>217.03</v>
      </c>
      <c r="L462" s="44">
        <f t="shared" si="268"/>
        <v>217.03</v>
      </c>
      <c r="M462" s="44">
        <f t="shared" si="268"/>
        <v>217.03</v>
      </c>
      <c r="N462" s="44">
        <f t="shared" si="268"/>
        <v>217.03</v>
      </c>
      <c r="O462" s="44">
        <f t="shared" si="268"/>
        <v>217.03</v>
      </c>
      <c r="P462" s="44">
        <f t="shared" si="268"/>
        <v>217.03</v>
      </c>
      <c r="Q462" s="44">
        <f t="shared" si="268"/>
        <v>217.03</v>
      </c>
      <c r="R462" s="44">
        <f t="shared" si="268"/>
        <v>217.03</v>
      </c>
      <c r="S462" s="44">
        <f t="shared" si="268"/>
        <v>217.03</v>
      </c>
      <c r="T462" s="44">
        <f t="shared" si="268"/>
        <v>217.03</v>
      </c>
      <c r="U462" s="44">
        <f t="shared" si="268"/>
        <v>217.03</v>
      </c>
      <c r="V462" s="44">
        <f t="shared" si="268"/>
        <v>217.03</v>
      </c>
      <c r="W462" s="44">
        <f t="shared" si="268"/>
        <v>217.03</v>
      </c>
      <c r="X462" s="44">
        <f t="shared" si="268"/>
        <v>217.03</v>
      </c>
      <c r="Y462" s="44">
        <f t="shared" si="268"/>
        <v>217.03</v>
      </c>
      <c r="Z462" s="44">
        <f t="shared" si="268"/>
        <v>217.03</v>
      </c>
      <c r="AA462" s="44">
        <f t="shared" si="268"/>
        <v>217.03</v>
      </c>
    </row>
    <row r="463" spans="1:27" ht="12.75" customHeight="1" outlineLevel="1" x14ac:dyDescent="0.2">
      <c r="A463" s="99" t="s">
        <v>1481</v>
      </c>
      <c r="B463" s="63" t="s">
        <v>83</v>
      </c>
      <c r="C463" s="43" t="s">
        <v>79</v>
      </c>
      <c r="D463" s="44">
        <v>3.35</v>
      </c>
      <c r="E463" s="44">
        <v>3.35</v>
      </c>
      <c r="F463" s="44">
        <v>3.35</v>
      </c>
      <c r="G463" s="44">
        <v>3.35</v>
      </c>
      <c r="H463" s="44">
        <v>3.35</v>
      </c>
      <c r="I463" s="44">
        <v>3.35</v>
      </c>
      <c r="J463" s="44">
        <v>3.35</v>
      </c>
      <c r="K463" s="44">
        <v>3.35</v>
      </c>
      <c r="L463" s="44">
        <v>3.35</v>
      </c>
      <c r="M463" s="44">
        <v>3.35</v>
      </c>
      <c r="N463" s="44">
        <v>3.35</v>
      </c>
      <c r="O463" s="44">
        <v>3.35</v>
      </c>
      <c r="P463" s="44">
        <v>3.35</v>
      </c>
      <c r="Q463" s="44">
        <v>3.35</v>
      </c>
      <c r="R463" s="44">
        <v>3.35</v>
      </c>
      <c r="S463" s="44">
        <v>3.35</v>
      </c>
      <c r="T463" s="44">
        <v>3.35</v>
      </c>
      <c r="U463" s="44">
        <v>3.35</v>
      </c>
      <c r="V463" s="44">
        <v>3.35</v>
      </c>
      <c r="W463" s="44">
        <v>3.35</v>
      </c>
      <c r="X463" s="44">
        <v>3.35</v>
      </c>
      <c r="Y463" s="44">
        <v>3.35</v>
      </c>
      <c r="Z463" s="44">
        <v>3.35</v>
      </c>
      <c r="AA463" s="44">
        <v>3.35</v>
      </c>
    </row>
    <row r="464" spans="1:27" ht="12.75" customHeight="1" outlineLevel="1" x14ac:dyDescent="0.2">
      <c r="A464" s="99" t="s">
        <v>1482</v>
      </c>
      <c r="B464" s="63" t="s">
        <v>81</v>
      </c>
      <c r="C464" s="43" t="s">
        <v>79</v>
      </c>
      <c r="D464" s="44">
        <f>$D$11</f>
        <v>330.69</v>
      </c>
      <c r="E464" s="44">
        <f t="shared" ref="E464:AA464" si="269">$D$11</f>
        <v>330.69</v>
      </c>
      <c r="F464" s="44">
        <f t="shared" si="269"/>
        <v>330.69</v>
      </c>
      <c r="G464" s="44">
        <f t="shared" si="269"/>
        <v>330.69</v>
      </c>
      <c r="H464" s="44">
        <f t="shared" si="269"/>
        <v>330.69</v>
      </c>
      <c r="I464" s="44">
        <f t="shared" si="269"/>
        <v>330.69</v>
      </c>
      <c r="J464" s="44">
        <f t="shared" si="269"/>
        <v>330.69</v>
      </c>
      <c r="K464" s="44">
        <f t="shared" si="269"/>
        <v>330.69</v>
      </c>
      <c r="L464" s="44">
        <f t="shared" si="269"/>
        <v>330.69</v>
      </c>
      <c r="M464" s="44">
        <f t="shared" si="269"/>
        <v>330.69</v>
      </c>
      <c r="N464" s="44">
        <f t="shared" si="269"/>
        <v>330.69</v>
      </c>
      <c r="O464" s="44">
        <f t="shared" si="269"/>
        <v>330.69</v>
      </c>
      <c r="P464" s="44">
        <f t="shared" si="269"/>
        <v>330.69</v>
      </c>
      <c r="Q464" s="44">
        <f t="shared" si="269"/>
        <v>330.69</v>
      </c>
      <c r="R464" s="44">
        <f t="shared" si="269"/>
        <v>330.69</v>
      </c>
      <c r="S464" s="44">
        <f t="shared" si="269"/>
        <v>330.69</v>
      </c>
      <c r="T464" s="44">
        <f t="shared" si="269"/>
        <v>330.69</v>
      </c>
      <c r="U464" s="44">
        <f t="shared" si="269"/>
        <v>330.69</v>
      </c>
      <c r="V464" s="44">
        <f t="shared" si="269"/>
        <v>330.69</v>
      </c>
      <c r="W464" s="44">
        <f t="shared" si="269"/>
        <v>330.69</v>
      </c>
      <c r="X464" s="44">
        <f t="shared" si="269"/>
        <v>330.69</v>
      </c>
      <c r="Y464" s="44">
        <f t="shared" si="269"/>
        <v>330.69</v>
      </c>
      <c r="Z464" s="44">
        <f t="shared" si="269"/>
        <v>330.69</v>
      </c>
      <c r="AA464" s="44">
        <f t="shared" si="269"/>
        <v>330.69</v>
      </c>
    </row>
    <row r="465" spans="1:27" x14ac:dyDescent="0.2">
      <c r="A465" s="98" t="s">
        <v>1483</v>
      </c>
      <c r="B465" s="28" t="str">
        <f>"29"&amp;"."&amp;$B$663&amp;"."&amp;$B$664</f>
        <v>29.12.2023</v>
      </c>
      <c r="C465" s="90" t="s">
        <v>76</v>
      </c>
      <c r="D465" s="91">
        <f>ROUND(((D466+D467+D469+D468)/1000),5)</f>
        <v>1.7086600000000001</v>
      </c>
      <c r="E465" s="91">
        <f>ROUND(((E466+E467+E469+E468)/1000),5)</f>
        <v>1.66784</v>
      </c>
      <c r="F465" s="91">
        <f>ROUND(((F466+F467+F469+F468)/1000),5)</f>
        <v>1.6399600000000001</v>
      </c>
      <c r="G465" s="91">
        <f t="shared" ref="G465:AA465" si="270">ROUND(((G466+G467+G469+G468)/1000),5)</f>
        <v>1.6281600000000001</v>
      </c>
      <c r="H465" s="91">
        <f t="shared" si="270"/>
        <v>1.6553100000000001</v>
      </c>
      <c r="I465" s="91">
        <f t="shared" si="270"/>
        <v>1.7057899999999999</v>
      </c>
      <c r="J465" s="91">
        <f t="shared" si="270"/>
        <v>1.82491</v>
      </c>
      <c r="K465" s="91">
        <f t="shared" si="270"/>
        <v>2.11402</v>
      </c>
      <c r="L465" s="91">
        <f t="shared" si="270"/>
        <v>2.3433600000000001</v>
      </c>
      <c r="M465" s="91">
        <f t="shared" si="270"/>
        <v>2.3556900000000001</v>
      </c>
      <c r="N465" s="91">
        <f t="shared" si="270"/>
        <v>2.3713600000000001</v>
      </c>
      <c r="O465" s="91">
        <f t="shared" si="270"/>
        <v>2.40598</v>
      </c>
      <c r="P465" s="91">
        <f t="shared" si="270"/>
        <v>2.3921600000000001</v>
      </c>
      <c r="Q465" s="91">
        <f t="shared" si="270"/>
        <v>2.3906000000000001</v>
      </c>
      <c r="R465" s="91">
        <f t="shared" si="270"/>
        <v>2.3801100000000002</v>
      </c>
      <c r="S465" s="91">
        <f t="shared" si="270"/>
        <v>2.3433999999999999</v>
      </c>
      <c r="T465" s="91">
        <f t="shared" si="270"/>
        <v>2.3726099999999999</v>
      </c>
      <c r="U465" s="91">
        <f t="shared" si="270"/>
        <v>2.3837999999999999</v>
      </c>
      <c r="V465" s="91">
        <f t="shared" si="270"/>
        <v>2.36761</v>
      </c>
      <c r="W465" s="91">
        <f t="shared" si="270"/>
        <v>2.3793199999999999</v>
      </c>
      <c r="X465" s="91">
        <f t="shared" si="270"/>
        <v>2.33955</v>
      </c>
      <c r="Y465" s="91">
        <f t="shared" si="270"/>
        <v>2.2361900000000001</v>
      </c>
      <c r="Z465" s="91">
        <f t="shared" si="270"/>
        <v>1.9469000000000001</v>
      </c>
      <c r="AA465" s="91">
        <f t="shared" si="270"/>
        <v>1.74163</v>
      </c>
    </row>
    <row r="466" spans="1:27" ht="12.75" customHeight="1" outlineLevel="1" x14ac:dyDescent="0.2">
      <c r="A466" s="99" t="s">
        <v>1484</v>
      </c>
      <c r="B466" s="63" t="s">
        <v>238</v>
      </c>
      <c r="C466" s="43" t="s">
        <v>79</v>
      </c>
      <c r="D466" s="44">
        <v>1157.5899999999999</v>
      </c>
      <c r="E466" s="44">
        <v>1116.77</v>
      </c>
      <c r="F466" s="44">
        <v>1088.8900000000001</v>
      </c>
      <c r="G466" s="44">
        <v>1077.0899999999999</v>
      </c>
      <c r="H466" s="44">
        <v>1104.24</v>
      </c>
      <c r="I466" s="44">
        <v>1154.72</v>
      </c>
      <c r="J466" s="44">
        <v>1273.8399999999999</v>
      </c>
      <c r="K466" s="44">
        <v>1562.95</v>
      </c>
      <c r="L466" s="44">
        <v>1792.29</v>
      </c>
      <c r="M466" s="44">
        <v>1804.62</v>
      </c>
      <c r="N466" s="44">
        <v>1820.29</v>
      </c>
      <c r="O466" s="44">
        <v>1854.91</v>
      </c>
      <c r="P466" s="44">
        <v>1841.09</v>
      </c>
      <c r="Q466" s="44">
        <v>1839.53</v>
      </c>
      <c r="R466" s="44">
        <v>1829.04</v>
      </c>
      <c r="S466" s="44">
        <v>1792.33</v>
      </c>
      <c r="T466" s="44">
        <v>1821.54</v>
      </c>
      <c r="U466" s="44">
        <v>1832.73</v>
      </c>
      <c r="V466" s="44">
        <v>1816.54</v>
      </c>
      <c r="W466" s="44">
        <v>1828.25</v>
      </c>
      <c r="X466" s="44">
        <v>1788.48</v>
      </c>
      <c r="Y466" s="44">
        <v>1685.12</v>
      </c>
      <c r="Z466" s="44">
        <v>1395.83</v>
      </c>
      <c r="AA466" s="44">
        <v>1190.56</v>
      </c>
    </row>
    <row r="467" spans="1:27" ht="12.75" customHeight="1" outlineLevel="1" x14ac:dyDescent="0.2">
      <c r="A467" s="99" t="s">
        <v>1485</v>
      </c>
      <c r="B467" s="63" t="s">
        <v>90</v>
      </c>
      <c r="C467" s="43" t="s">
        <v>79</v>
      </c>
      <c r="D467" s="44">
        <f>$D$327</f>
        <v>217.03</v>
      </c>
      <c r="E467" s="44">
        <f t="shared" ref="E467:AA467" si="271">$D$327</f>
        <v>217.03</v>
      </c>
      <c r="F467" s="44">
        <f t="shared" si="271"/>
        <v>217.03</v>
      </c>
      <c r="G467" s="44">
        <f t="shared" si="271"/>
        <v>217.03</v>
      </c>
      <c r="H467" s="44">
        <f t="shared" si="271"/>
        <v>217.03</v>
      </c>
      <c r="I467" s="44">
        <f t="shared" si="271"/>
        <v>217.03</v>
      </c>
      <c r="J467" s="44">
        <f t="shared" si="271"/>
        <v>217.03</v>
      </c>
      <c r="K467" s="44">
        <f t="shared" si="271"/>
        <v>217.03</v>
      </c>
      <c r="L467" s="44">
        <f t="shared" si="271"/>
        <v>217.03</v>
      </c>
      <c r="M467" s="44">
        <f t="shared" si="271"/>
        <v>217.03</v>
      </c>
      <c r="N467" s="44">
        <f t="shared" si="271"/>
        <v>217.03</v>
      </c>
      <c r="O467" s="44">
        <f t="shared" si="271"/>
        <v>217.03</v>
      </c>
      <c r="P467" s="44">
        <f t="shared" si="271"/>
        <v>217.03</v>
      </c>
      <c r="Q467" s="44">
        <f t="shared" si="271"/>
        <v>217.03</v>
      </c>
      <c r="R467" s="44">
        <f t="shared" si="271"/>
        <v>217.03</v>
      </c>
      <c r="S467" s="44">
        <f t="shared" si="271"/>
        <v>217.03</v>
      </c>
      <c r="T467" s="44">
        <f t="shared" si="271"/>
        <v>217.03</v>
      </c>
      <c r="U467" s="44">
        <f t="shared" si="271"/>
        <v>217.03</v>
      </c>
      <c r="V467" s="44">
        <f t="shared" si="271"/>
        <v>217.03</v>
      </c>
      <c r="W467" s="44">
        <f t="shared" si="271"/>
        <v>217.03</v>
      </c>
      <c r="X467" s="44">
        <f t="shared" si="271"/>
        <v>217.03</v>
      </c>
      <c r="Y467" s="44">
        <f t="shared" si="271"/>
        <v>217.03</v>
      </c>
      <c r="Z467" s="44">
        <f t="shared" si="271"/>
        <v>217.03</v>
      </c>
      <c r="AA467" s="44">
        <f t="shared" si="271"/>
        <v>217.03</v>
      </c>
    </row>
    <row r="468" spans="1:27" ht="12.75" customHeight="1" outlineLevel="1" x14ac:dyDescent="0.2">
      <c r="A468" s="99" t="s">
        <v>1486</v>
      </c>
      <c r="B468" s="63" t="s">
        <v>83</v>
      </c>
      <c r="C468" s="43" t="s">
        <v>79</v>
      </c>
      <c r="D468" s="44">
        <v>3.35</v>
      </c>
      <c r="E468" s="44">
        <v>3.35</v>
      </c>
      <c r="F468" s="44">
        <v>3.35</v>
      </c>
      <c r="G468" s="44">
        <v>3.35</v>
      </c>
      <c r="H468" s="44">
        <v>3.35</v>
      </c>
      <c r="I468" s="44">
        <v>3.35</v>
      </c>
      <c r="J468" s="44">
        <v>3.35</v>
      </c>
      <c r="K468" s="44">
        <v>3.35</v>
      </c>
      <c r="L468" s="44">
        <v>3.35</v>
      </c>
      <c r="M468" s="44">
        <v>3.35</v>
      </c>
      <c r="N468" s="44">
        <v>3.35</v>
      </c>
      <c r="O468" s="44">
        <v>3.35</v>
      </c>
      <c r="P468" s="44">
        <v>3.35</v>
      </c>
      <c r="Q468" s="44">
        <v>3.35</v>
      </c>
      <c r="R468" s="44">
        <v>3.35</v>
      </c>
      <c r="S468" s="44">
        <v>3.35</v>
      </c>
      <c r="T468" s="44">
        <v>3.35</v>
      </c>
      <c r="U468" s="44">
        <v>3.35</v>
      </c>
      <c r="V468" s="44">
        <v>3.35</v>
      </c>
      <c r="W468" s="44">
        <v>3.35</v>
      </c>
      <c r="X468" s="44">
        <v>3.35</v>
      </c>
      <c r="Y468" s="44">
        <v>3.35</v>
      </c>
      <c r="Z468" s="44">
        <v>3.35</v>
      </c>
      <c r="AA468" s="44">
        <v>3.35</v>
      </c>
    </row>
    <row r="469" spans="1:27" ht="12.75" customHeight="1" outlineLevel="1" x14ac:dyDescent="0.2">
      <c r="A469" s="99" t="s">
        <v>1487</v>
      </c>
      <c r="B469" s="63" t="s">
        <v>81</v>
      </c>
      <c r="C469" s="43" t="s">
        <v>79</v>
      </c>
      <c r="D469" s="44">
        <f>$D$11</f>
        <v>330.69</v>
      </c>
      <c r="E469" s="44">
        <f t="shared" ref="E469:AA469" si="272">$D$11</f>
        <v>330.69</v>
      </c>
      <c r="F469" s="44">
        <f t="shared" si="272"/>
        <v>330.69</v>
      </c>
      <c r="G469" s="44">
        <f t="shared" si="272"/>
        <v>330.69</v>
      </c>
      <c r="H469" s="44">
        <f t="shared" si="272"/>
        <v>330.69</v>
      </c>
      <c r="I469" s="44">
        <f t="shared" si="272"/>
        <v>330.69</v>
      </c>
      <c r="J469" s="44">
        <f t="shared" si="272"/>
        <v>330.69</v>
      </c>
      <c r="K469" s="44">
        <f t="shared" si="272"/>
        <v>330.69</v>
      </c>
      <c r="L469" s="44">
        <f t="shared" si="272"/>
        <v>330.69</v>
      </c>
      <c r="M469" s="44">
        <f t="shared" si="272"/>
        <v>330.69</v>
      </c>
      <c r="N469" s="44">
        <f t="shared" si="272"/>
        <v>330.69</v>
      </c>
      <c r="O469" s="44">
        <f t="shared" si="272"/>
        <v>330.69</v>
      </c>
      <c r="P469" s="44">
        <f t="shared" si="272"/>
        <v>330.69</v>
      </c>
      <c r="Q469" s="44">
        <f t="shared" si="272"/>
        <v>330.69</v>
      </c>
      <c r="R469" s="44">
        <f t="shared" si="272"/>
        <v>330.69</v>
      </c>
      <c r="S469" s="44">
        <f t="shared" si="272"/>
        <v>330.69</v>
      </c>
      <c r="T469" s="44">
        <f t="shared" si="272"/>
        <v>330.69</v>
      </c>
      <c r="U469" s="44">
        <f t="shared" si="272"/>
        <v>330.69</v>
      </c>
      <c r="V469" s="44">
        <f t="shared" si="272"/>
        <v>330.69</v>
      </c>
      <c r="W469" s="44">
        <f t="shared" si="272"/>
        <v>330.69</v>
      </c>
      <c r="X469" s="44">
        <f t="shared" si="272"/>
        <v>330.69</v>
      </c>
      <c r="Y469" s="44">
        <f t="shared" si="272"/>
        <v>330.69</v>
      </c>
      <c r="Z469" s="44">
        <f t="shared" si="272"/>
        <v>330.69</v>
      </c>
      <c r="AA469" s="44">
        <f t="shared" si="272"/>
        <v>330.69</v>
      </c>
    </row>
    <row r="470" spans="1:27" x14ac:dyDescent="0.2">
      <c r="A470" s="98" t="s">
        <v>1488</v>
      </c>
      <c r="B470" s="28" t="str">
        <f>"30"&amp;"."&amp;$B$663&amp;"."&amp;$B$664</f>
        <v>30.12.2023</v>
      </c>
      <c r="C470" s="90" t="s">
        <v>76</v>
      </c>
      <c r="D470" s="91">
        <f>ROUND(((D471+D472+D474+D473)/1000),5)</f>
        <v>1.7373499999999999</v>
      </c>
      <c r="E470" s="91">
        <f>ROUND(((E471+E472+E474+E473)/1000),5)</f>
        <v>1.6879599999999999</v>
      </c>
      <c r="F470" s="91">
        <f>ROUND(((F471+F472+F474+F473)/1000),5)</f>
        <v>1.663</v>
      </c>
      <c r="G470" s="91">
        <f t="shared" ref="G470:AA470" si="273">ROUND(((G471+G472+G474+G473)/1000),5)</f>
        <v>1.64174</v>
      </c>
      <c r="H470" s="91">
        <f t="shared" si="273"/>
        <v>1.65777</v>
      </c>
      <c r="I470" s="91">
        <f t="shared" si="273"/>
        <v>1.6654899999999999</v>
      </c>
      <c r="J470" s="91">
        <f t="shared" si="273"/>
        <v>1.6890099999999999</v>
      </c>
      <c r="K470" s="91">
        <f t="shared" si="273"/>
        <v>1.79504</v>
      </c>
      <c r="L470" s="91">
        <f t="shared" si="273"/>
        <v>2.0147499999999998</v>
      </c>
      <c r="M470" s="91">
        <f t="shared" si="273"/>
        <v>2.1509900000000002</v>
      </c>
      <c r="N470" s="91">
        <f t="shared" si="273"/>
        <v>2.2110500000000002</v>
      </c>
      <c r="O470" s="91">
        <f t="shared" si="273"/>
        <v>2.2258399999999998</v>
      </c>
      <c r="P470" s="91">
        <f t="shared" si="273"/>
        <v>2.2236500000000001</v>
      </c>
      <c r="Q470" s="91">
        <f t="shared" si="273"/>
        <v>2.22255</v>
      </c>
      <c r="R470" s="91">
        <f t="shared" si="273"/>
        <v>2.1941899999999999</v>
      </c>
      <c r="S470" s="91">
        <f t="shared" si="273"/>
        <v>2.18451</v>
      </c>
      <c r="T470" s="91">
        <f t="shared" si="273"/>
        <v>2.2400799999999998</v>
      </c>
      <c r="U470" s="91">
        <f t="shared" si="273"/>
        <v>2.2942900000000002</v>
      </c>
      <c r="V470" s="91">
        <f t="shared" si="273"/>
        <v>2.2693099999999999</v>
      </c>
      <c r="W470" s="91">
        <f t="shared" si="273"/>
        <v>2.2279800000000001</v>
      </c>
      <c r="X470" s="91">
        <f t="shared" si="273"/>
        <v>2.2049699999999999</v>
      </c>
      <c r="Y470" s="91">
        <f t="shared" si="273"/>
        <v>2.09979</v>
      </c>
      <c r="Z470" s="91">
        <f t="shared" si="273"/>
        <v>1.8713200000000001</v>
      </c>
      <c r="AA470" s="91">
        <f t="shared" si="273"/>
        <v>1.73437</v>
      </c>
    </row>
    <row r="471" spans="1:27" ht="12.75" customHeight="1" outlineLevel="1" x14ac:dyDescent="0.2">
      <c r="A471" s="99" t="s">
        <v>1489</v>
      </c>
      <c r="B471" s="63" t="s">
        <v>238</v>
      </c>
      <c r="C471" s="43" t="s">
        <v>79</v>
      </c>
      <c r="D471" s="44">
        <v>1186.28</v>
      </c>
      <c r="E471" s="44">
        <v>1136.8900000000001</v>
      </c>
      <c r="F471" s="44">
        <v>1111.93</v>
      </c>
      <c r="G471" s="44">
        <v>1090.67</v>
      </c>
      <c r="H471" s="44">
        <v>1106.7</v>
      </c>
      <c r="I471" s="44">
        <v>1114.42</v>
      </c>
      <c r="J471" s="44">
        <v>1137.94</v>
      </c>
      <c r="K471" s="44">
        <v>1243.97</v>
      </c>
      <c r="L471" s="44">
        <v>1463.68</v>
      </c>
      <c r="M471" s="44">
        <v>1599.92</v>
      </c>
      <c r="N471" s="44">
        <v>1659.98</v>
      </c>
      <c r="O471" s="44">
        <v>1674.77</v>
      </c>
      <c r="P471" s="44">
        <v>1672.58</v>
      </c>
      <c r="Q471" s="44">
        <v>1671.48</v>
      </c>
      <c r="R471" s="44">
        <v>1643.12</v>
      </c>
      <c r="S471" s="44">
        <v>1633.44</v>
      </c>
      <c r="T471" s="44">
        <v>1689.01</v>
      </c>
      <c r="U471" s="44">
        <v>1743.22</v>
      </c>
      <c r="V471" s="44">
        <v>1718.24</v>
      </c>
      <c r="W471" s="44">
        <v>1676.91</v>
      </c>
      <c r="X471" s="44">
        <v>1653.9</v>
      </c>
      <c r="Y471" s="44">
        <v>1548.72</v>
      </c>
      <c r="Z471" s="44">
        <v>1320.25</v>
      </c>
      <c r="AA471" s="44">
        <v>1183.3</v>
      </c>
    </row>
    <row r="472" spans="1:27" ht="12.75" customHeight="1" outlineLevel="1" x14ac:dyDescent="0.2">
      <c r="A472" s="99" t="s">
        <v>1490</v>
      </c>
      <c r="B472" s="63" t="s">
        <v>90</v>
      </c>
      <c r="C472" s="43" t="s">
        <v>79</v>
      </c>
      <c r="D472" s="44">
        <f>$D$327</f>
        <v>217.03</v>
      </c>
      <c r="E472" s="44">
        <f t="shared" ref="E472:AA472" si="274">$D$327</f>
        <v>217.03</v>
      </c>
      <c r="F472" s="44">
        <f t="shared" si="274"/>
        <v>217.03</v>
      </c>
      <c r="G472" s="44">
        <f t="shared" si="274"/>
        <v>217.03</v>
      </c>
      <c r="H472" s="44">
        <f t="shared" si="274"/>
        <v>217.03</v>
      </c>
      <c r="I472" s="44">
        <f t="shared" si="274"/>
        <v>217.03</v>
      </c>
      <c r="J472" s="44">
        <f t="shared" si="274"/>
        <v>217.03</v>
      </c>
      <c r="K472" s="44">
        <f t="shared" si="274"/>
        <v>217.03</v>
      </c>
      <c r="L472" s="44">
        <f t="shared" si="274"/>
        <v>217.03</v>
      </c>
      <c r="M472" s="44">
        <f t="shared" si="274"/>
        <v>217.03</v>
      </c>
      <c r="N472" s="44">
        <f t="shared" si="274"/>
        <v>217.03</v>
      </c>
      <c r="O472" s="44">
        <f t="shared" si="274"/>
        <v>217.03</v>
      </c>
      <c r="P472" s="44">
        <f t="shared" si="274"/>
        <v>217.03</v>
      </c>
      <c r="Q472" s="44">
        <f t="shared" si="274"/>
        <v>217.03</v>
      </c>
      <c r="R472" s="44">
        <f t="shared" si="274"/>
        <v>217.03</v>
      </c>
      <c r="S472" s="44">
        <f t="shared" si="274"/>
        <v>217.03</v>
      </c>
      <c r="T472" s="44">
        <f t="shared" si="274"/>
        <v>217.03</v>
      </c>
      <c r="U472" s="44">
        <f t="shared" si="274"/>
        <v>217.03</v>
      </c>
      <c r="V472" s="44">
        <f t="shared" si="274"/>
        <v>217.03</v>
      </c>
      <c r="W472" s="44">
        <f t="shared" si="274"/>
        <v>217.03</v>
      </c>
      <c r="X472" s="44">
        <f t="shared" si="274"/>
        <v>217.03</v>
      </c>
      <c r="Y472" s="44">
        <f t="shared" si="274"/>
        <v>217.03</v>
      </c>
      <c r="Z472" s="44">
        <f t="shared" si="274"/>
        <v>217.03</v>
      </c>
      <c r="AA472" s="44">
        <f t="shared" si="274"/>
        <v>217.03</v>
      </c>
    </row>
    <row r="473" spans="1:27" ht="12.75" customHeight="1" outlineLevel="1" x14ac:dyDescent="0.2">
      <c r="A473" s="99" t="s">
        <v>1491</v>
      </c>
      <c r="B473" s="63" t="s">
        <v>83</v>
      </c>
      <c r="C473" s="43" t="s">
        <v>79</v>
      </c>
      <c r="D473" s="44">
        <v>3.35</v>
      </c>
      <c r="E473" s="44">
        <v>3.35</v>
      </c>
      <c r="F473" s="44">
        <v>3.35</v>
      </c>
      <c r="G473" s="44">
        <v>3.35</v>
      </c>
      <c r="H473" s="44">
        <v>3.35</v>
      </c>
      <c r="I473" s="44">
        <v>3.35</v>
      </c>
      <c r="J473" s="44">
        <v>3.35</v>
      </c>
      <c r="K473" s="44">
        <v>3.35</v>
      </c>
      <c r="L473" s="44">
        <v>3.35</v>
      </c>
      <c r="M473" s="44">
        <v>3.35</v>
      </c>
      <c r="N473" s="44">
        <v>3.35</v>
      </c>
      <c r="O473" s="44">
        <v>3.35</v>
      </c>
      <c r="P473" s="44">
        <v>3.35</v>
      </c>
      <c r="Q473" s="44">
        <v>3.35</v>
      </c>
      <c r="R473" s="44">
        <v>3.35</v>
      </c>
      <c r="S473" s="44">
        <v>3.35</v>
      </c>
      <c r="T473" s="44">
        <v>3.35</v>
      </c>
      <c r="U473" s="44">
        <v>3.35</v>
      </c>
      <c r="V473" s="44">
        <v>3.35</v>
      </c>
      <c r="W473" s="44">
        <v>3.35</v>
      </c>
      <c r="X473" s="44">
        <v>3.35</v>
      </c>
      <c r="Y473" s="44">
        <v>3.35</v>
      </c>
      <c r="Z473" s="44">
        <v>3.35</v>
      </c>
      <c r="AA473" s="44">
        <v>3.35</v>
      </c>
    </row>
    <row r="474" spans="1:27" ht="12.75" customHeight="1" outlineLevel="1" x14ac:dyDescent="0.2">
      <c r="A474" s="99" t="s">
        <v>1492</v>
      </c>
      <c r="B474" s="63" t="s">
        <v>81</v>
      </c>
      <c r="C474" s="43" t="s">
        <v>79</v>
      </c>
      <c r="D474" s="44">
        <f>$D$11</f>
        <v>330.69</v>
      </c>
      <c r="E474" s="44">
        <f t="shared" ref="E474:AA474" si="275">$D$11</f>
        <v>330.69</v>
      </c>
      <c r="F474" s="44">
        <f t="shared" si="275"/>
        <v>330.69</v>
      </c>
      <c r="G474" s="44">
        <f t="shared" si="275"/>
        <v>330.69</v>
      </c>
      <c r="H474" s="44">
        <f t="shared" si="275"/>
        <v>330.69</v>
      </c>
      <c r="I474" s="44">
        <f t="shared" si="275"/>
        <v>330.69</v>
      </c>
      <c r="J474" s="44">
        <f t="shared" si="275"/>
        <v>330.69</v>
      </c>
      <c r="K474" s="44">
        <f t="shared" si="275"/>
        <v>330.69</v>
      </c>
      <c r="L474" s="44">
        <f t="shared" si="275"/>
        <v>330.69</v>
      </c>
      <c r="M474" s="44">
        <f t="shared" si="275"/>
        <v>330.69</v>
      </c>
      <c r="N474" s="44">
        <f t="shared" si="275"/>
        <v>330.69</v>
      </c>
      <c r="O474" s="44">
        <f t="shared" si="275"/>
        <v>330.69</v>
      </c>
      <c r="P474" s="44">
        <f t="shared" si="275"/>
        <v>330.69</v>
      </c>
      <c r="Q474" s="44">
        <f t="shared" si="275"/>
        <v>330.69</v>
      </c>
      <c r="R474" s="44">
        <f t="shared" si="275"/>
        <v>330.69</v>
      </c>
      <c r="S474" s="44">
        <f t="shared" si="275"/>
        <v>330.69</v>
      </c>
      <c r="T474" s="44">
        <f t="shared" si="275"/>
        <v>330.69</v>
      </c>
      <c r="U474" s="44">
        <f t="shared" si="275"/>
        <v>330.69</v>
      </c>
      <c r="V474" s="44">
        <f t="shared" si="275"/>
        <v>330.69</v>
      </c>
      <c r="W474" s="44">
        <f t="shared" si="275"/>
        <v>330.69</v>
      </c>
      <c r="X474" s="44">
        <f t="shared" si="275"/>
        <v>330.69</v>
      </c>
      <c r="Y474" s="44">
        <f t="shared" si="275"/>
        <v>330.69</v>
      </c>
      <c r="Z474" s="44">
        <f t="shared" si="275"/>
        <v>330.69</v>
      </c>
      <c r="AA474" s="44">
        <f t="shared" si="275"/>
        <v>330.69</v>
      </c>
    </row>
    <row r="475" spans="1:27" x14ac:dyDescent="0.2">
      <c r="A475" s="98" t="s">
        <v>1493</v>
      </c>
      <c r="B475" s="28" t="str">
        <f>"31"&amp;"."&amp;$B$663&amp;"."&amp;$B$664</f>
        <v>31.12.2023</v>
      </c>
      <c r="C475" s="90" t="s">
        <v>76</v>
      </c>
      <c r="D475" s="91">
        <f>ROUND(((D476+D477+D479+D478)/1000),5)</f>
        <v>1.72576</v>
      </c>
      <c r="E475" s="91">
        <f>ROUND(((E476+E477+E479+E478)/1000),5)</f>
        <v>1.6741600000000001</v>
      </c>
      <c r="F475" s="91">
        <f>ROUND(((F476+F477+F479+F478)/1000),5)</f>
        <v>1.6097300000000001</v>
      </c>
      <c r="G475" s="91">
        <f t="shared" ref="G475:AA475" si="276">ROUND(((G476+G477+G479+G478)/1000),5)</f>
        <v>1.5261199999999999</v>
      </c>
      <c r="H475" s="91">
        <f t="shared" si="276"/>
        <v>1.56657</v>
      </c>
      <c r="I475" s="91">
        <f t="shared" si="276"/>
        <v>1.5956399999999999</v>
      </c>
      <c r="J475" s="91">
        <f t="shared" si="276"/>
        <v>1.5940799999999999</v>
      </c>
      <c r="K475" s="91">
        <f t="shared" si="276"/>
        <v>1.6815500000000001</v>
      </c>
      <c r="L475" s="91">
        <f t="shared" si="276"/>
        <v>1.8147200000000001</v>
      </c>
      <c r="M475" s="91">
        <f t="shared" si="276"/>
        <v>1.99522</v>
      </c>
      <c r="N475" s="91">
        <f t="shared" si="276"/>
        <v>2.0634999999999999</v>
      </c>
      <c r="O475" s="91">
        <f t="shared" si="276"/>
        <v>2.0883500000000002</v>
      </c>
      <c r="P475" s="91">
        <f t="shared" si="276"/>
        <v>2.0879799999999999</v>
      </c>
      <c r="Q475" s="91">
        <f t="shared" si="276"/>
        <v>2.0891000000000002</v>
      </c>
      <c r="R475" s="91">
        <f t="shared" si="276"/>
        <v>2.07009</v>
      </c>
      <c r="S475" s="91">
        <f t="shared" si="276"/>
        <v>2.0642800000000001</v>
      </c>
      <c r="T475" s="91">
        <f t="shared" si="276"/>
        <v>2.11171</v>
      </c>
      <c r="U475" s="91">
        <f t="shared" si="276"/>
        <v>2.18329</v>
      </c>
      <c r="V475" s="91">
        <f t="shared" si="276"/>
        <v>2.1440899999999998</v>
      </c>
      <c r="W475" s="91">
        <f t="shared" si="276"/>
        <v>2.1212200000000001</v>
      </c>
      <c r="X475" s="91">
        <f t="shared" si="276"/>
        <v>2.1161300000000001</v>
      </c>
      <c r="Y475" s="91">
        <f t="shared" si="276"/>
        <v>2.0536500000000002</v>
      </c>
      <c r="Z475" s="91">
        <f t="shared" si="276"/>
        <v>1.83738</v>
      </c>
      <c r="AA475" s="91">
        <f t="shared" si="276"/>
        <v>1.74457</v>
      </c>
    </row>
    <row r="476" spans="1:27" ht="12.75" customHeight="1" outlineLevel="1" x14ac:dyDescent="0.2">
      <c r="A476" s="99" t="s">
        <v>1494</v>
      </c>
      <c r="B476" s="63" t="s">
        <v>238</v>
      </c>
      <c r="C476" s="43" t="s">
        <v>79</v>
      </c>
      <c r="D476" s="44">
        <v>1174.69</v>
      </c>
      <c r="E476" s="44">
        <v>1123.0899999999999</v>
      </c>
      <c r="F476" s="44">
        <v>1058.6600000000001</v>
      </c>
      <c r="G476" s="44">
        <v>975.05</v>
      </c>
      <c r="H476" s="44">
        <v>1015.5</v>
      </c>
      <c r="I476" s="44">
        <v>1044.57</v>
      </c>
      <c r="J476" s="44">
        <v>1043.01</v>
      </c>
      <c r="K476" s="44">
        <v>1130.48</v>
      </c>
      <c r="L476" s="44">
        <v>1263.6500000000001</v>
      </c>
      <c r="M476" s="44">
        <v>1444.15</v>
      </c>
      <c r="N476" s="44">
        <v>1512.43</v>
      </c>
      <c r="O476" s="44">
        <v>1537.28</v>
      </c>
      <c r="P476" s="44">
        <v>1536.91</v>
      </c>
      <c r="Q476" s="44">
        <v>1538.03</v>
      </c>
      <c r="R476" s="44">
        <v>1519.02</v>
      </c>
      <c r="S476" s="44">
        <v>1513.21</v>
      </c>
      <c r="T476" s="44">
        <v>1560.64</v>
      </c>
      <c r="U476" s="44">
        <v>1632.22</v>
      </c>
      <c r="V476" s="44">
        <v>1593.02</v>
      </c>
      <c r="W476" s="44">
        <v>1570.15</v>
      </c>
      <c r="X476" s="44">
        <v>1565.06</v>
      </c>
      <c r="Y476" s="44">
        <v>1502.58</v>
      </c>
      <c r="Z476" s="44">
        <v>1286.31</v>
      </c>
      <c r="AA476" s="44">
        <v>1193.5</v>
      </c>
    </row>
    <row r="477" spans="1:27" ht="12.75" customHeight="1" outlineLevel="1" x14ac:dyDescent="0.2">
      <c r="A477" s="99" t="s">
        <v>1495</v>
      </c>
      <c r="B477" s="63" t="s">
        <v>90</v>
      </c>
      <c r="C477" s="43" t="s">
        <v>79</v>
      </c>
      <c r="D477" s="44">
        <f>$D$327</f>
        <v>217.03</v>
      </c>
      <c r="E477" s="44">
        <f t="shared" ref="E477:AA477" si="277">$D$327</f>
        <v>217.03</v>
      </c>
      <c r="F477" s="44">
        <f t="shared" si="277"/>
        <v>217.03</v>
      </c>
      <c r="G477" s="44">
        <f t="shared" si="277"/>
        <v>217.03</v>
      </c>
      <c r="H477" s="44">
        <f t="shared" si="277"/>
        <v>217.03</v>
      </c>
      <c r="I477" s="44">
        <f t="shared" si="277"/>
        <v>217.03</v>
      </c>
      <c r="J477" s="44">
        <f t="shared" si="277"/>
        <v>217.03</v>
      </c>
      <c r="K477" s="44">
        <f t="shared" si="277"/>
        <v>217.03</v>
      </c>
      <c r="L477" s="44">
        <f t="shared" si="277"/>
        <v>217.03</v>
      </c>
      <c r="M477" s="44">
        <f t="shared" si="277"/>
        <v>217.03</v>
      </c>
      <c r="N477" s="44">
        <f t="shared" si="277"/>
        <v>217.03</v>
      </c>
      <c r="O477" s="44">
        <f t="shared" si="277"/>
        <v>217.03</v>
      </c>
      <c r="P477" s="44">
        <f t="shared" si="277"/>
        <v>217.03</v>
      </c>
      <c r="Q477" s="44">
        <f t="shared" si="277"/>
        <v>217.03</v>
      </c>
      <c r="R477" s="44">
        <f t="shared" si="277"/>
        <v>217.03</v>
      </c>
      <c r="S477" s="44">
        <f t="shared" si="277"/>
        <v>217.03</v>
      </c>
      <c r="T477" s="44">
        <f t="shared" si="277"/>
        <v>217.03</v>
      </c>
      <c r="U477" s="44">
        <f t="shared" si="277"/>
        <v>217.03</v>
      </c>
      <c r="V477" s="44">
        <f t="shared" si="277"/>
        <v>217.03</v>
      </c>
      <c r="W477" s="44">
        <f t="shared" si="277"/>
        <v>217.03</v>
      </c>
      <c r="X477" s="44">
        <f t="shared" si="277"/>
        <v>217.03</v>
      </c>
      <c r="Y477" s="44">
        <f t="shared" si="277"/>
        <v>217.03</v>
      </c>
      <c r="Z477" s="44">
        <f t="shared" si="277"/>
        <v>217.03</v>
      </c>
      <c r="AA477" s="44">
        <f t="shared" si="277"/>
        <v>217.03</v>
      </c>
    </row>
    <row r="478" spans="1:27" ht="12.75" customHeight="1" outlineLevel="1" x14ac:dyDescent="0.2">
      <c r="A478" s="99" t="s">
        <v>1496</v>
      </c>
      <c r="B478" s="63" t="s">
        <v>83</v>
      </c>
      <c r="C478" s="43" t="s">
        <v>79</v>
      </c>
      <c r="D478" s="44">
        <v>3.35</v>
      </c>
      <c r="E478" s="44">
        <v>3.35</v>
      </c>
      <c r="F478" s="44">
        <v>3.35</v>
      </c>
      <c r="G478" s="44">
        <v>3.35</v>
      </c>
      <c r="H478" s="44">
        <v>3.35</v>
      </c>
      <c r="I478" s="44">
        <v>3.35</v>
      </c>
      <c r="J478" s="44">
        <v>3.35</v>
      </c>
      <c r="K478" s="44">
        <v>3.35</v>
      </c>
      <c r="L478" s="44">
        <v>3.35</v>
      </c>
      <c r="M478" s="44">
        <v>3.35</v>
      </c>
      <c r="N478" s="44">
        <v>3.35</v>
      </c>
      <c r="O478" s="44">
        <v>3.35</v>
      </c>
      <c r="P478" s="44">
        <v>3.35</v>
      </c>
      <c r="Q478" s="44">
        <v>3.35</v>
      </c>
      <c r="R478" s="44">
        <v>3.35</v>
      </c>
      <c r="S478" s="44">
        <v>3.35</v>
      </c>
      <c r="T478" s="44">
        <v>3.35</v>
      </c>
      <c r="U478" s="44">
        <v>3.35</v>
      </c>
      <c r="V478" s="44">
        <v>3.35</v>
      </c>
      <c r="W478" s="44">
        <v>3.35</v>
      </c>
      <c r="X478" s="44">
        <v>3.35</v>
      </c>
      <c r="Y478" s="44">
        <v>3.35</v>
      </c>
      <c r="Z478" s="44">
        <v>3.35</v>
      </c>
      <c r="AA478" s="44">
        <v>3.35</v>
      </c>
    </row>
    <row r="479" spans="1:27" ht="12.75" customHeight="1" outlineLevel="1" x14ac:dyDescent="0.2">
      <c r="A479" s="99" t="s">
        <v>1497</v>
      </c>
      <c r="B479" s="63" t="s">
        <v>81</v>
      </c>
      <c r="C479" s="43" t="s">
        <v>79</v>
      </c>
      <c r="D479" s="44">
        <f>$D$11</f>
        <v>330.69</v>
      </c>
      <c r="E479" s="44">
        <f t="shared" ref="E479:AA479" si="278">$D$11</f>
        <v>330.69</v>
      </c>
      <c r="F479" s="44">
        <f t="shared" si="278"/>
        <v>330.69</v>
      </c>
      <c r="G479" s="44">
        <f t="shared" si="278"/>
        <v>330.69</v>
      </c>
      <c r="H479" s="44">
        <f t="shared" si="278"/>
        <v>330.69</v>
      </c>
      <c r="I479" s="44">
        <f t="shared" si="278"/>
        <v>330.69</v>
      </c>
      <c r="J479" s="44">
        <f t="shared" si="278"/>
        <v>330.69</v>
      </c>
      <c r="K479" s="44">
        <f t="shared" si="278"/>
        <v>330.69</v>
      </c>
      <c r="L479" s="44">
        <f t="shared" si="278"/>
        <v>330.69</v>
      </c>
      <c r="M479" s="44">
        <f t="shared" si="278"/>
        <v>330.69</v>
      </c>
      <c r="N479" s="44">
        <f t="shared" si="278"/>
        <v>330.69</v>
      </c>
      <c r="O479" s="44">
        <f t="shared" si="278"/>
        <v>330.69</v>
      </c>
      <c r="P479" s="44">
        <f t="shared" si="278"/>
        <v>330.69</v>
      </c>
      <c r="Q479" s="44">
        <f t="shared" si="278"/>
        <v>330.69</v>
      </c>
      <c r="R479" s="44">
        <f t="shared" si="278"/>
        <v>330.69</v>
      </c>
      <c r="S479" s="44">
        <f t="shared" si="278"/>
        <v>330.69</v>
      </c>
      <c r="T479" s="44">
        <f t="shared" si="278"/>
        <v>330.69</v>
      </c>
      <c r="U479" s="44">
        <f t="shared" si="278"/>
        <v>330.69</v>
      </c>
      <c r="V479" s="44">
        <f t="shared" si="278"/>
        <v>330.69</v>
      </c>
      <c r="W479" s="44">
        <f t="shared" si="278"/>
        <v>330.69</v>
      </c>
      <c r="X479" s="44">
        <f t="shared" si="278"/>
        <v>330.69</v>
      </c>
      <c r="Y479" s="44">
        <f t="shared" si="278"/>
        <v>330.69</v>
      </c>
      <c r="Z479" s="44">
        <f t="shared" si="278"/>
        <v>330.69</v>
      </c>
      <c r="AA479" s="44">
        <f t="shared" si="278"/>
        <v>330.69</v>
      </c>
    </row>
    <row r="480" spans="1:27" x14ac:dyDescent="0.2">
      <c r="B480" s="101" t="s">
        <v>392</v>
      </c>
    </row>
    <row r="481" spans="1:27" x14ac:dyDescent="0.2">
      <c r="B481" s="101" t="s">
        <v>392</v>
      </c>
    </row>
    <row r="482" spans="1:27" x14ac:dyDescent="0.2">
      <c r="A482" s="175" t="s">
        <v>705</v>
      </c>
      <c r="B482" s="176"/>
      <c r="C482" s="176"/>
      <c r="D482" s="176"/>
      <c r="E482" s="176"/>
      <c r="F482" s="176"/>
      <c r="G482" s="176"/>
      <c r="H482" s="176"/>
      <c r="I482" s="176"/>
      <c r="J482" s="176"/>
      <c r="K482" s="176"/>
      <c r="L482" s="176"/>
      <c r="M482" s="176"/>
      <c r="N482" s="176"/>
      <c r="O482" s="176"/>
      <c r="P482" s="176"/>
      <c r="Q482" s="176"/>
      <c r="R482" s="176"/>
      <c r="S482" s="176"/>
      <c r="T482" s="176"/>
      <c r="U482" s="176"/>
      <c r="V482" s="176"/>
      <c r="W482" s="176"/>
      <c r="X482" s="176"/>
      <c r="Y482" s="176"/>
      <c r="Z482" s="176"/>
      <c r="AA482" s="177"/>
    </row>
    <row r="483" spans="1:27" ht="25.5" x14ac:dyDescent="0.2">
      <c r="A483" s="26" t="s">
        <v>64</v>
      </c>
      <c r="B483" s="27" t="s">
        <v>210</v>
      </c>
      <c r="C483" s="26" t="s">
        <v>211</v>
      </c>
      <c r="D483" s="27" t="s">
        <v>212</v>
      </c>
      <c r="E483" s="27" t="s">
        <v>213</v>
      </c>
      <c r="F483" s="27" t="s">
        <v>214</v>
      </c>
      <c r="G483" s="27" t="s">
        <v>215</v>
      </c>
      <c r="H483" s="27" t="s">
        <v>216</v>
      </c>
      <c r="I483" s="27" t="s">
        <v>217</v>
      </c>
      <c r="J483" s="27" t="s">
        <v>218</v>
      </c>
      <c r="K483" s="27" t="s">
        <v>219</v>
      </c>
      <c r="L483" s="27" t="s">
        <v>220</v>
      </c>
      <c r="M483" s="27" t="s">
        <v>221</v>
      </c>
      <c r="N483" s="27" t="s">
        <v>222</v>
      </c>
      <c r="O483" s="27" t="s">
        <v>223</v>
      </c>
      <c r="P483" s="27" t="s">
        <v>224</v>
      </c>
      <c r="Q483" s="27" t="s">
        <v>225</v>
      </c>
      <c r="R483" s="27" t="s">
        <v>226</v>
      </c>
      <c r="S483" s="27" t="s">
        <v>227</v>
      </c>
      <c r="T483" s="27" t="s">
        <v>228</v>
      </c>
      <c r="U483" s="27" t="s">
        <v>229</v>
      </c>
      <c r="V483" s="27" t="s">
        <v>230</v>
      </c>
      <c r="W483" s="27" t="s">
        <v>231</v>
      </c>
      <c r="X483" s="27" t="s">
        <v>232</v>
      </c>
      <c r="Y483" s="27" t="s">
        <v>233</v>
      </c>
      <c r="Z483" s="27" t="s">
        <v>234</v>
      </c>
      <c r="AA483" s="27" t="s">
        <v>235</v>
      </c>
    </row>
    <row r="484" spans="1:27" x14ac:dyDescent="0.2">
      <c r="A484" s="98" t="s">
        <v>1498</v>
      </c>
      <c r="B484" s="28" t="str">
        <f>"01"&amp;"."&amp;$B$663&amp;"."&amp;$B$664</f>
        <v>01.12.2023</v>
      </c>
      <c r="C484" s="90" t="s">
        <v>76</v>
      </c>
      <c r="D484" s="91">
        <f>ROUND(((D485+D486+D488+D487)/1000),5)</f>
        <v>2.0317699999999999</v>
      </c>
      <c r="E484" s="91">
        <f>ROUND(((E485+E486+E488+E487)/1000),5)</f>
        <v>1.94417</v>
      </c>
      <c r="F484" s="91">
        <f>ROUND(((F485+F486+F488+F487)/1000),5)</f>
        <v>1.9016299999999999</v>
      </c>
      <c r="G484" s="91">
        <f t="shared" ref="G484:AA484" si="279">ROUND(((G485+G486+G488+G487)/1000),5)</f>
        <v>1.88293</v>
      </c>
      <c r="H484" s="91">
        <f t="shared" si="279"/>
        <v>1.93913</v>
      </c>
      <c r="I484" s="91">
        <f t="shared" si="279"/>
        <v>2.07016</v>
      </c>
      <c r="J484" s="91">
        <f t="shared" si="279"/>
        <v>2.2465799999999998</v>
      </c>
      <c r="K484" s="91">
        <f t="shared" si="279"/>
        <v>2.4978500000000001</v>
      </c>
      <c r="L484" s="91">
        <f t="shared" si="279"/>
        <v>2.6580400000000002</v>
      </c>
      <c r="M484" s="91">
        <f t="shared" si="279"/>
        <v>2.76559</v>
      </c>
      <c r="N484" s="91">
        <f t="shared" si="279"/>
        <v>2.8043200000000001</v>
      </c>
      <c r="O484" s="91">
        <f t="shared" si="279"/>
        <v>2.8789600000000002</v>
      </c>
      <c r="P484" s="91">
        <f t="shared" si="279"/>
        <v>2.8461400000000001</v>
      </c>
      <c r="Q484" s="91">
        <f t="shared" si="279"/>
        <v>2.87669</v>
      </c>
      <c r="R484" s="91">
        <f t="shared" si="279"/>
        <v>2.8577499999999998</v>
      </c>
      <c r="S484" s="91">
        <f t="shared" si="279"/>
        <v>2.89086</v>
      </c>
      <c r="T484" s="91">
        <f t="shared" si="279"/>
        <v>2.8039900000000002</v>
      </c>
      <c r="U484" s="91">
        <f t="shared" si="279"/>
        <v>2.8063799999999999</v>
      </c>
      <c r="V484" s="91">
        <f t="shared" si="279"/>
        <v>2.8020900000000002</v>
      </c>
      <c r="W484" s="91">
        <f t="shared" si="279"/>
        <v>2.72316</v>
      </c>
      <c r="X484" s="91">
        <f t="shared" si="279"/>
        <v>2.6558700000000002</v>
      </c>
      <c r="Y484" s="91">
        <f t="shared" si="279"/>
        <v>2.5318100000000001</v>
      </c>
      <c r="Z484" s="91">
        <f t="shared" si="279"/>
        <v>2.3281700000000001</v>
      </c>
      <c r="AA484" s="91">
        <f t="shared" si="279"/>
        <v>2.1910099999999999</v>
      </c>
    </row>
    <row r="485" spans="1:27" ht="12.75" customHeight="1" outlineLevel="1" x14ac:dyDescent="0.2">
      <c r="A485" s="99" t="s">
        <v>1499</v>
      </c>
      <c r="B485" s="63" t="s">
        <v>238</v>
      </c>
      <c r="C485" s="43" t="s">
        <v>79</v>
      </c>
      <c r="D485" s="44">
        <v>1263.55</v>
      </c>
      <c r="E485" s="44">
        <v>1175.95</v>
      </c>
      <c r="F485" s="44">
        <v>1133.4100000000001</v>
      </c>
      <c r="G485" s="44">
        <v>1114.71</v>
      </c>
      <c r="H485" s="44">
        <v>1170.9100000000001</v>
      </c>
      <c r="I485" s="44">
        <v>1301.94</v>
      </c>
      <c r="J485" s="44">
        <v>1478.36</v>
      </c>
      <c r="K485" s="44">
        <v>1729.63</v>
      </c>
      <c r="L485" s="44">
        <v>1889.82</v>
      </c>
      <c r="M485" s="44">
        <v>1997.37</v>
      </c>
      <c r="N485" s="44">
        <v>2036.1</v>
      </c>
      <c r="O485" s="44">
        <v>2110.7399999999998</v>
      </c>
      <c r="P485" s="44">
        <v>2077.92</v>
      </c>
      <c r="Q485" s="44">
        <v>2108.4699999999998</v>
      </c>
      <c r="R485" s="44">
        <v>2089.5300000000002</v>
      </c>
      <c r="S485" s="44">
        <v>2122.64</v>
      </c>
      <c r="T485" s="44">
        <v>2035.77</v>
      </c>
      <c r="U485" s="44">
        <v>2038.16</v>
      </c>
      <c r="V485" s="44">
        <v>2033.87</v>
      </c>
      <c r="W485" s="44">
        <v>1954.94</v>
      </c>
      <c r="X485" s="44">
        <v>1887.65</v>
      </c>
      <c r="Y485" s="44">
        <v>1763.59</v>
      </c>
      <c r="Z485" s="44">
        <v>1559.95</v>
      </c>
      <c r="AA485" s="44">
        <v>1422.79</v>
      </c>
    </row>
    <row r="486" spans="1:27" ht="12.75" customHeight="1" outlineLevel="1" x14ac:dyDescent="0.2">
      <c r="A486" s="99" t="s">
        <v>1500</v>
      </c>
      <c r="B486" s="63" t="s">
        <v>90</v>
      </c>
      <c r="C486" s="43" t="s">
        <v>79</v>
      </c>
      <c r="D486" s="44">
        <v>434.18</v>
      </c>
      <c r="E486" s="44">
        <f>$D$486</f>
        <v>434.18</v>
      </c>
      <c r="F486" s="44">
        <f t="shared" ref="F486:AA486" si="280">$D$486</f>
        <v>434.18</v>
      </c>
      <c r="G486" s="44">
        <f t="shared" si="280"/>
        <v>434.18</v>
      </c>
      <c r="H486" s="44">
        <f t="shared" si="280"/>
        <v>434.18</v>
      </c>
      <c r="I486" s="44">
        <f t="shared" si="280"/>
        <v>434.18</v>
      </c>
      <c r="J486" s="44">
        <f t="shared" si="280"/>
        <v>434.18</v>
      </c>
      <c r="K486" s="44">
        <f t="shared" si="280"/>
        <v>434.18</v>
      </c>
      <c r="L486" s="44">
        <f t="shared" si="280"/>
        <v>434.18</v>
      </c>
      <c r="M486" s="44">
        <f t="shared" si="280"/>
        <v>434.18</v>
      </c>
      <c r="N486" s="44">
        <f t="shared" si="280"/>
        <v>434.18</v>
      </c>
      <c r="O486" s="44">
        <f t="shared" si="280"/>
        <v>434.18</v>
      </c>
      <c r="P486" s="44">
        <f t="shared" si="280"/>
        <v>434.18</v>
      </c>
      <c r="Q486" s="44">
        <f t="shared" si="280"/>
        <v>434.18</v>
      </c>
      <c r="R486" s="44">
        <f t="shared" si="280"/>
        <v>434.18</v>
      </c>
      <c r="S486" s="44">
        <f t="shared" si="280"/>
        <v>434.18</v>
      </c>
      <c r="T486" s="44">
        <f t="shared" si="280"/>
        <v>434.18</v>
      </c>
      <c r="U486" s="44">
        <f t="shared" si="280"/>
        <v>434.18</v>
      </c>
      <c r="V486" s="44">
        <f t="shared" si="280"/>
        <v>434.18</v>
      </c>
      <c r="W486" s="44">
        <f t="shared" si="280"/>
        <v>434.18</v>
      </c>
      <c r="X486" s="44">
        <f t="shared" si="280"/>
        <v>434.18</v>
      </c>
      <c r="Y486" s="44">
        <f t="shared" si="280"/>
        <v>434.18</v>
      </c>
      <c r="Z486" s="44">
        <f t="shared" si="280"/>
        <v>434.18</v>
      </c>
      <c r="AA486" s="44">
        <f t="shared" si="280"/>
        <v>434.18</v>
      </c>
    </row>
    <row r="487" spans="1:27" ht="12.75" customHeight="1" outlineLevel="1" x14ac:dyDescent="0.2">
      <c r="A487" s="99" t="s">
        <v>1501</v>
      </c>
      <c r="B487" s="63" t="s">
        <v>83</v>
      </c>
      <c r="C487" s="43" t="s">
        <v>79</v>
      </c>
      <c r="D487" s="44">
        <v>3.35</v>
      </c>
      <c r="E487" s="44">
        <v>3.35</v>
      </c>
      <c r="F487" s="44">
        <v>3.35</v>
      </c>
      <c r="G487" s="44">
        <v>3.35</v>
      </c>
      <c r="H487" s="44">
        <v>3.35</v>
      </c>
      <c r="I487" s="44">
        <v>3.35</v>
      </c>
      <c r="J487" s="44">
        <v>3.35</v>
      </c>
      <c r="K487" s="44">
        <v>3.35</v>
      </c>
      <c r="L487" s="44">
        <v>3.35</v>
      </c>
      <c r="M487" s="44">
        <v>3.35</v>
      </c>
      <c r="N487" s="44">
        <v>3.35</v>
      </c>
      <c r="O487" s="44">
        <v>3.35</v>
      </c>
      <c r="P487" s="44">
        <v>3.35</v>
      </c>
      <c r="Q487" s="44">
        <v>3.35</v>
      </c>
      <c r="R487" s="44">
        <v>3.35</v>
      </c>
      <c r="S487" s="44">
        <v>3.35</v>
      </c>
      <c r="T487" s="44">
        <v>3.35</v>
      </c>
      <c r="U487" s="44">
        <v>3.35</v>
      </c>
      <c r="V487" s="44">
        <v>3.35</v>
      </c>
      <c r="W487" s="44">
        <v>3.35</v>
      </c>
      <c r="X487" s="44">
        <v>3.35</v>
      </c>
      <c r="Y487" s="44">
        <v>3.35</v>
      </c>
      <c r="Z487" s="44">
        <v>3.35</v>
      </c>
      <c r="AA487" s="44">
        <v>3.35</v>
      </c>
    </row>
    <row r="488" spans="1:27" ht="12.75" customHeight="1" outlineLevel="1" x14ac:dyDescent="0.2">
      <c r="A488" s="99" t="s">
        <v>1502</v>
      </c>
      <c r="B488" s="63" t="s">
        <v>81</v>
      </c>
      <c r="C488" s="43" t="s">
        <v>79</v>
      </c>
      <c r="D488" s="44">
        <f>$D$11</f>
        <v>330.69</v>
      </c>
      <c r="E488" s="44">
        <f t="shared" ref="E488:AA488" si="281">$D$11</f>
        <v>330.69</v>
      </c>
      <c r="F488" s="44">
        <f t="shared" si="281"/>
        <v>330.69</v>
      </c>
      <c r="G488" s="44">
        <f t="shared" si="281"/>
        <v>330.69</v>
      </c>
      <c r="H488" s="44">
        <f t="shared" si="281"/>
        <v>330.69</v>
      </c>
      <c r="I488" s="44">
        <f t="shared" si="281"/>
        <v>330.69</v>
      </c>
      <c r="J488" s="44">
        <f t="shared" si="281"/>
        <v>330.69</v>
      </c>
      <c r="K488" s="44">
        <f t="shared" si="281"/>
        <v>330.69</v>
      </c>
      <c r="L488" s="44">
        <f t="shared" si="281"/>
        <v>330.69</v>
      </c>
      <c r="M488" s="44">
        <f t="shared" si="281"/>
        <v>330.69</v>
      </c>
      <c r="N488" s="44">
        <f t="shared" si="281"/>
        <v>330.69</v>
      </c>
      <c r="O488" s="44">
        <f t="shared" si="281"/>
        <v>330.69</v>
      </c>
      <c r="P488" s="44">
        <f t="shared" si="281"/>
        <v>330.69</v>
      </c>
      <c r="Q488" s="44">
        <f t="shared" si="281"/>
        <v>330.69</v>
      </c>
      <c r="R488" s="44">
        <f t="shared" si="281"/>
        <v>330.69</v>
      </c>
      <c r="S488" s="44">
        <f t="shared" si="281"/>
        <v>330.69</v>
      </c>
      <c r="T488" s="44">
        <f t="shared" si="281"/>
        <v>330.69</v>
      </c>
      <c r="U488" s="44">
        <f t="shared" si="281"/>
        <v>330.69</v>
      </c>
      <c r="V488" s="44">
        <f t="shared" si="281"/>
        <v>330.69</v>
      </c>
      <c r="W488" s="44">
        <f t="shared" si="281"/>
        <v>330.69</v>
      </c>
      <c r="X488" s="44">
        <f t="shared" si="281"/>
        <v>330.69</v>
      </c>
      <c r="Y488" s="44">
        <f t="shared" si="281"/>
        <v>330.69</v>
      </c>
      <c r="Z488" s="44">
        <f t="shared" si="281"/>
        <v>330.69</v>
      </c>
      <c r="AA488" s="44">
        <f t="shared" si="281"/>
        <v>330.69</v>
      </c>
    </row>
    <row r="489" spans="1:27" x14ac:dyDescent="0.2">
      <c r="A489" s="98" t="s">
        <v>1503</v>
      </c>
      <c r="B489" s="28" t="str">
        <f>"02"&amp;"."&amp;$B$663&amp;"."&amp;$B$664</f>
        <v>02.12.2023</v>
      </c>
      <c r="C489" s="90" t="s">
        <v>76</v>
      </c>
      <c r="D489" s="91">
        <f>ROUND(((D490+D491+D493+D492)/1000),5)</f>
        <v>2.0148700000000002</v>
      </c>
      <c r="E489" s="91">
        <f>ROUND(((E490+E491+E493+E492)/1000),5)</f>
        <v>1.9261900000000001</v>
      </c>
      <c r="F489" s="91">
        <f>ROUND(((F490+F491+F493+F492)/1000),5)</f>
        <v>1.87741</v>
      </c>
      <c r="G489" s="91">
        <f t="shared" ref="G489:AA489" si="282">ROUND(((G490+G491+G493+G492)/1000),5)</f>
        <v>1.86419</v>
      </c>
      <c r="H489" s="91">
        <f t="shared" si="282"/>
        <v>1.87645</v>
      </c>
      <c r="I489" s="91">
        <f t="shared" si="282"/>
        <v>1.9885200000000001</v>
      </c>
      <c r="J489" s="91">
        <f t="shared" si="282"/>
        <v>2.0634600000000001</v>
      </c>
      <c r="K489" s="91">
        <f t="shared" si="282"/>
        <v>2.2287400000000002</v>
      </c>
      <c r="L489" s="91">
        <f t="shared" si="282"/>
        <v>2.4572600000000002</v>
      </c>
      <c r="M489" s="91">
        <f t="shared" si="282"/>
        <v>2.5988799999999999</v>
      </c>
      <c r="N489" s="91">
        <f t="shared" si="282"/>
        <v>2.68072</v>
      </c>
      <c r="O489" s="91">
        <f t="shared" si="282"/>
        <v>2.7142900000000001</v>
      </c>
      <c r="P489" s="91">
        <f t="shared" si="282"/>
        <v>2.7217799999999999</v>
      </c>
      <c r="Q489" s="91">
        <f t="shared" si="282"/>
        <v>2.7197100000000001</v>
      </c>
      <c r="R489" s="91">
        <f t="shared" si="282"/>
        <v>2.6727400000000001</v>
      </c>
      <c r="S489" s="91">
        <f t="shared" si="282"/>
        <v>2.6401500000000002</v>
      </c>
      <c r="T489" s="91">
        <f t="shared" si="282"/>
        <v>2.7203300000000001</v>
      </c>
      <c r="U489" s="91">
        <f t="shared" si="282"/>
        <v>2.7436400000000001</v>
      </c>
      <c r="V489" s="91">
        <f t="shared" si="282"/>
        <v>2.7244799999999998</v>
      </c>
      <c r="W489" s="91">
        <f t="shared" si="282"/>
        <v>2.6622499999999998</v>
      </c>
      <c r="X489" s="91">
        <f t="shared" si="282"/>
        <v>2.58101</v>
      </c>
      <c r="Y489" s="91">
        <f t="shared" si="282"/>
        <v>2.4786199999999998</v>
      </c>
      <c r="Z489" s="91">
        <f t="shared" si="282"/>
        <v>2.27454</v>
      </c>
      <c r="AA489" s="91">
        <f t="shared" si="282"/>
        <v>2.13958</v>
      </c>
    </row>
    <row r="490" spans="1:27" ht="12.75" customHeight="1" outlineLevel="1" x14ac:dyDescent="0.2">
      <c r="A490" s="99" t="s">
        <v>1504</v>
      </c>
      <c r="B490" s="63" t="s">
        <v>238</v>
      </c>
      <c r="C490" s="43" t="s">
        <v>79</v>
      </c>
      <c r="D490" s="44">
        <v>1246.6500000000001</v>
      </c>
      <c r="E490" s="44">
        <v>1157.97</v>
      </c>
      <c r="F490" s="44">
        <v>1109.19</v>
      </c>
      <c r="G490" s="44">
        <v>1095.97</v>
      </c>
      <c r="H490" s="44">
        <v>1108.23</v>
      </c>
      <c r="I490" s="44">
        <v>1220.3</v>
      </c>
      <c r="J490" s="44">
        <v>1295.24</v>
      </c>
      <c r="K490" s="44">
        <v>1460.52</v>
      </c>
      <c r="L490" s="44">
        <v>1689.04</v>
      </c>
      <c r="M490" s="44">
        <v>1830.66</v>
      </c>
      <c r="N490" s="44">
        <v>1912.5</v>
      </c>
      <c r="O490" s="44">
        <v>1946.07</v>
      </c>
      <c r="P490" s="44">
        <v>1953.56</v>
      </c>
      <c r="Q490" s="44">
        <v>1951.49</v>
      </c>
      <c r="R490" s="44">
        <v>1904.52</v>
      </c>
      <c r="S490" s="44">
        <v>1871.93</v>
      </c>
      <c r="T490" s="44">
        <v>1952.11</v>
      </c>
      <c r="U490" s="44">
        <v>1975.42</v>
      </c>
      <c r="V490" s="44">
        <v>1956.26</v>
      </c>
      <c r="W490" s="44">
        <v>1894.03</v>
      </c>
      <c r="X490" s="44">
        <v>1812.79</v>
      </c>
      <c r="Y490" s="44">
        <v>1710.4</v>
      </c>
      <c r="Z490" s="44">
        <v>1506.32</v>
      </c>
      <c r="AA490" s="44">
        <v>1371.36</v>
      </c>
    </row>
    <row r="491" spans="1:27" ht="12.75" customHeight="1" outlineLevel="1" x14ac:dyDescent="0.2">
      <c r="A491" s="99" t="s">
        <v>1505</v>
      </c>
      <c r="B491" s="63" t="s">
        <v>90</v>
      </c>
      <c r="C491" s="43" t="s">
        <v>79</v>
      </c>
      <c r="D491" s="44">
        <f>$D$486</f>
        <v>434.18</v>
      </c>
      <c r="E491" s="44">
        <f t="shared" ref="E491:AA491" si="283">$D$486</f>
        <v>434.18</v>
      </c>
      <c r="F491" s="44">
        <f t="shared" si="283"/>
        <v>434.18</v>
      </c>
      <c r="G491" s="44">
        <f t="shared" si="283"/>
        <v>434.18</v>
      </c>
      <c r="H491" s="44">
        <f t="shared" si="283"/>
        <v>434.18</v>
      </c>
      <c r="I491" s="44">
        <f t="shared" si="283"/>
        <v>434.18</v>
      </c>
      <c r="J491" s="44">
        <f t="shared" si="283"/>
        <v>434.18</v>
      </c>
      <c r="K491" s="44">
        <f t="shared" si="283"/>
        <v>434.18</v>
      </c>
      <c r="L491" s="44">
        <f t="shared" si="283"/>
        <v>434.18</v>
      </c>
      <c r="M491" s="44">
        <f t="shared" si="283"/>
        <v>434.18</v>
      </c>
      <c r="N491" s="44">
        <f t="shared" si="283"/>
        <v>434.18</v>
      </c>
      <c r="O491" s="44">
        <f t="shared" si="283"/>
        <v>434.18</v>
      </c>
      <c r="P491" s="44">
        <f t="shared" si="283"/>
        <v>434.18</v>
      </c>
      <c r="Q491" s="44">
        <f t="shared" si="283"/>
        <v>434.18</v>
      </c>
      <c r="R491" s="44">
        <f t="shared" si="283"/>
        <v>434.18</v>
      </c>
      <c r="S491" s="44">
        <f t="shared" si="283"/>
        <v>434.18</v>
      </c>
      <c r="T491" s="44">
        <f t="shared" si="283"/>
        <v>434.18</v>
      </c>
      <c r="U491" s="44">
        <f t="shared" si="283"/>
        <v>434.18</v>
      </c>
      <c r="V491" s="44">
        <f t="shared" si="283"/>
        <v>434.18</v>
      </c>
      <c r="W491" s="44">
        <f t="shared" si="283"/>
        <v>434.18</v>
      </c>
      <c r="X491" s="44">
        <f t="shared" si="283"/>
        <v>434.18</v>
      </c>
      <c r="Y491" s="44">
        <f t="shared" si="283"/>
        <v>434.18</v>
      </c>
      <c r="Z491" s="44">
        <f t="shared" si="283"/>
        <v>434.18</v>
      </c>
      <c r="AA491" s="44">
        <f t="shared" si="283"/>
        <v>434.18</v>
      </c>
    </row>
    <row r="492" spans="1:27" ht="12.75" customHeight="1" outlineLevel="1" x14ac:dyDescent="0.2">
      <c r="A492" s="99" t="s">
        <v>1506</v>
      </c>
      <c r="B492" s="63" t="s">
        <v>83</v>
      </c>
      <c r="C492" s="43" t="s">
        <v>79</v>
      </c>
      <c r="D492" s="44">
        <v>3.35</v>
      </c>
      <c r="E492" s="44">
        <v>3.35</v>
      </c>
      <c r="F492" s="44">
        <v>3.35</v>
      </c>
      <c r="G492" s="44">
        <v>3.35</v>
      </c>
      <c r="H492" s="44">
        <v>3.35</v>
      </c>
      <c r="I492" s="44">
        <v>3.35</v>
      </c>
      <c r="J492" s="44">
        <v>3.35</v>
      </c>
      <c r="K492" s="44">
        <v>3.35</v>
      </c>
      <c r="L492" s="44">
        <v>3.35</v>
      </c>
      <c r="M492" s="44">
        <v>3.35</v>
      </c>
      <c r="N492" s="44">
        <v>3.35</v>
      </c>
      <c r="O492" s="44">
        <v>3.35</v>
      </c>
      <c r="P492" s="44">
        <v>3.35</v>
      </c>
      <c r="Q492" s="44">
        <v>3.35</v>
      </c>
      <c r="R492" s="44">
        <v>3.35</v>
      </c>
      <c r="S492" s="44">
        <v>3.35</v>
      </c>
      <c r="T492" s="44">
        <v>3.35</v>
      </c>
      <c r="U492" s="44">
        <v>3.35</v>
      </c>
      <c r="V492" s="44">
        <v>3.35</v>
      </c>
      <c r="W492" s="44">
        <v>3.35</v>
      </c>
      <c r="X492" s="44">
        <v>3.35</v>
      </c>
      <c r="Y492" s="44">
        <v>3.35</v>
      </c>
      <c r="Z492" s="44">
        <v>3.35</v>
      </c>
      <c r="AA492" s="44">
        <v>3.35</v>
      </c>
    </row>
    <row r="493" spans="1:27" ht="12.75" customHeight="1" outlineLevel="1" x14ac:dyDescent="0.2">
      <c r="A493" s="99" t="s">
        <v>1507</v>
      </c>
      <c r="B493" s="63" t="s">
        <v>81</v>
      </c>
      <c r="C493" s="43" t="s">
        <v>79</v>
      </c>
      <c r="D493" s="44">
        <f>$D$11</f>
        <v>330.69</v>
      </c>
      <c r="E493" s="44">
        <f t="shared" ref="E493:AA493" si="284">$D$11</f>
        <v>330.69</v>
      </c>
      <c r="F493" s="44">
        <f t="shared" si="284"/>
        <v>330.69</v>
      </c>
      <c r="G493" s="44">
        <f t="shared" si="284"/>
        <v>330.69</v>
      </c>
      <c r="H493" s="44">
        <f t="shared" si="284"/>
        <v>330.69</v>
      </c>
      <c r="I493" s="44">
        <f t="shared" si="284"/>
        <v>330.69</v>
      </c>
      <c r="J493" s="44">
        <f t="shared" si="284"/>
        <v>330.69</v>
      </c>
      <c r="K493" s="44">
        <f t="shared" si="284"/>
        <v>330.69</v>
      </c>
      <c r="L493" s="44">
        <f t="shared" si="284"/>
        <v>330.69</v>
      </c>
      <c r="M493" s="44">
        <f t="shared" si="284"/>
        <v>330.69</v>
      </c>
      <c r="N493" s="44">
        <f t="shared" si="284"/>
        <v>330.69</v>
      </c>
      <c r="O493" s="44">
        <f t="shared" si="284"/>
        <v>330.69</v>
      </c>
      <c r="P493" s="44">
        <f t="shared" si="284"/>
        <v>330.69</v>
      </c>
      <c r="Q493" s="44">
        <f t="shared" si="284"/>
        <v>330.69</v>
      </c>
      <c r="R493" s="44">
        <f t="shared" si="284"/>
        <v>330.69</v>
      </c>
      <c r="S493" s="44">
        <f t="shared" si="284"/>
        <v>330.69</v>
      </c>
      <c r="T493" s="44">
        <f t="shared" si="284"/>
        <v>330.69</v>
      </c>
      <c r="U493" s="44">
        <f t="shared" si="284"/>
        <v>330.69</v>
      </c>
      <c r="V493" s="44">
        <f t="shared" si="284"/>
        <v>330.69</v>
      </c>
      <c r="W493" s="44">
        <f t="shared" si="284"/>
        <v>330.69</v>
      </c>
      <c r="X493" s="44">
        <f t="shared" si="284"/>
        <v>330.69</v>
      </c>
      <c r="Y493" s="44">
        <f t="shared" si="284"/>
        <v>330.69</v>
      </c>
      <c r="Z493" s="44">
        <f t="shared" si="284"/>
        <v>330.69</v>
      </c>
      <c r="AA493" s="44">
        <f t="shared" si="284"/>
        <v>330.69</v>
      </c>
    </row>
    <row r="494" spans="1:27" x14ac:dyDescent="0.2">
      <c r="A494" s="98" t="s">
        <v>1508</v>
      </c>
      <c r="B494" s="28" t="str">
        <f>"03"&amp;"."&amp;$B$663&amp;"."&amp;$B$664</f>
        <v>03.12.2023</v>
      </c>
      <c r="C494" s="90" t="s">
        <v>76</v>
      </c>
      <c r="D494" s="91">
        <f>ROUND(((D495+D496+D498+D497)/1000),5)</f>
        <v>2.0122100000000001</v>
      </c>
      <c r="E494" s="91">
        <f>ROUND(((E495+E496+E498+E497)/1000),5)</f>
        <v>1.9579200000000001</v>
      </c>
      <c r="F494" s="91">
        <f>ROUND(((F495+F496+F498+F497)/1000),5)</f>
        <v>1.88086</v>
      </c>
      <c r="G494" s="91">
        <f t="shared" ref="G494:AA494" si="285">ROUND(((G495+G496+G498+G497)/1000),5)</f>
        <v>1.87639</v>
      </c>
      <c r="H494" s="91">
        <f t="shared" si="285"/>
        <v>1.87768</v>
      </c>
      <c r="I494" s="91">
        <f t="shared" si="285"/>
        <v>1.94075</v>
      </c>
      <c r="J494" s="91">
        <f t="shared" si="285"/>
        <v>1.97044</v>
      </c>
      <c r="K494" s="91">
        <f t="shared" si="285"/>
        <v>2.13896</v>
      </c>
      <c r="L494" s="91">
        <f t="shared" si="285"/>
        <v>2.3631700000000002</v>
      </c>
      <c r="M494" s="91">
        <f t="shared" si="285"/>
        <v>2.5015200000000002</v>
      </c>
      <c r="N494" s="91">
        <f t="shared" si="285"/>
        <v>2.60364</v>
      </c>
      <c r="O494" s="91">
        <f t="shared" si="285"/>
        <v>2.6230199999999999</v>
      </c>
      <c r="P494" s="91">
        <f t="shared" si="285"/>
        <v>2.6282399999999999</v>
      </c>
      <c r="Q494" s="91">
        <f t="shared" si="285"/>
        <v>2.6286399999999999</v>
      </c>
      <c r="R494" s="91">
        <f t="shared" si="285"/>
        <v>2.6272199999999999</v>
      </c>
      <c r="S494" s="91">
        <f t="shared" si="285"/>
        <v>2.61612</v>
      </c>
      <c r="T494" s="91">
        <f t="shared" si="285"/>
        <v>2.6807400000000001</v>
      </c>
      <c r="U494" s="91">
        <f t="shared" si="285"/>
        <v>2.85839</v>
      </c>
      <c r="V494" s="91">
        <f t="shared" si="285"/>
        <v>2.8590900000000001</v>
      </c>
      <c r="W494" s="91">
        <f t="shared" si="285"/>
        <v>2.8386800000000001</v>
      </c>
      <c r="X494" s="91">
        <f t="shared" si="285"/>
        <v>2.6184500000000002</v>
      </c>
      <c r="Y494" s="91">
        <f t="shared" si="285"/>
        <v>2.5057100000000001</v>
      </c>
      <c r="Z494" s="91">
        <f t="shared" si="285"/>
        <v>2.2429999999999999</v>
      </c>
      <c r="AA494" s="91">
        <f t="shared" si="285"/>
        <v>2.0609700000000002</v>
      </c>
    </row>
    <row r="495" spans="1:27" ht="12.75" customHeight="1" outlineLevel="1" x14ac:dyDescent="0.2">
      <c r="A495" s="99" t="s">
        <v>1509</v>
      </c>
      <c r="B495" s="63" t="s">
        <v>238</v>
      </c>
      <c r="C495" s="43" t="s">
        <v>79</v>
      </c>
      <c r="D495" s="44">
        <v>1243.99</v>
      </c>
      <c r="E495" s="44">
        <v>1189.7</v>
      </c>
      <c r="F495" s="44">
        <v>1112.6400000000001</v>
      </c>
      <c r="G495" s="44">
        <v>1108.17</v>
      </c>
      <c r="H495" s="44">
        <v>1109.46</v>
      </c>
      <c r="I495" s="44">
        <v>1172.53</v>
      </c>
      <c r="J495" s="44">
        <v>1202.22</v>
      </c>
      <c r="K495" s="44">
        <v>1370.74</v>
      </c>
      <c r="L495" s="44">
        <v>1594.95</v>
      </c>
      <c r="M495" s="44">
        <v>1733.3</v>
      </c>
      <c r="N495" s="44">
        <v>1835.42</v>
      </c>
      <c r="O495" s="44">
        <v>1854.8</v>
      </c>
      <c r="P495" s="44">
        <v>1860.02</v>
      </c>
      <c r="Q495" s="44">
        <v>1860.42</v>
      </c>
      <c r="R495" s="44">
        <v>1859</v>
      </c>
      <c r="S495" s="44">
        <v>1847.9</v>
      </c>
      <c r="T495" s="44">
        <v>1912.52</v>
      </c>
      <c r="U495" s="44">
        <v>2090.17</v>
      </c>
      <c r="V495" s="44">
        <v>2090.87</v>
      </c>
      <c r="W495" s="44">
        <v>2070.46</v>
      </c>
      <c r="X495" s="44">
        <v>1850.23</v>
      </c>
      <c r="Y495" s="44">
        <v>1737.49</v>
      </c>
      <c r="Z495" s="44">
        <v>1474.78</v>
      </c>
      <c r="AA495" s="44">
        <v>1292.75</v>
      </c>
    </row>
    <row r="496" spans="1:27" ht="12.75" customHeight="1" outlineLevel="1" x14ac:dyDescent="0.2">
      <c r="A496" s="99" t="s">
        <v>1510</v>
      </c>
      <c r="B496" s="63" t="s">
        <v>90</v>
      </c>
      <c r="C496" s="43" t="s">
        <v>79</v>
      </c>
      <c r="D496" s="44">
        <f>$D$486</f>
        <v>434.18</v>
      </c>
      <c r="E496" s="44">
        <f t="shared" ref="E496:AA496" si="286">$D$486</f>
        <v>434.18</v>
      </c>
      <c r="F496" s="44">
        <f t="shared" si="286"/>
        <v>434.18</v>
      </c>
      <c r="G496" s="44">
        <f t="shared" si="286"/>
        <v>434.18</v>
      </c>
      <c r="H496" s="44">
        <f t="shared" si="286"/>
        <v>434.18</v>
      </c>
      <c r="I496" s="44">
        <f t="shared" si="286"/>
        <v>434.18</v>
      </c>
      <c r="J496" s="44">
        <f t="shared" si="286"/>
        <v>434.18</v>
      </c>
      <c r="K496" s="44">
        <f t="shared" si="286"/>
        <v>434.18</v>
      </c>
      <c r="L496" s="44">
        <f t="shared" si="286"/>
        <v>434.18</v>
      </c>
      <c r="M496" s="44">
        <f t="shared" si="286"/>
        <v>434.18</v>
      </c>
      <c r="N496" s="44">
        <f t="shared" si="286"/>
        <v>434.18</v>
      </c>
      <c r="O496" s="44">
        <f t="shared" si="286"/>
        <v>434.18</v>
      </c>
      <c r="P496" s="44">
        <f t="shared" si="286"/>
        <v>434.18</v>
      </c>
      <c r="Q496" s="44">
        <f t="shared" si="286"/>
        <v>434.18</v>
      </c>
      <c r="R496" s="44">
        <f t="shared" si="286"/>
        <v>434.18</v>
      </c>
      <c r="S496" s="44">
        <f t="shared" si="286"/>
        <v>434.18</v>
      </c>
      <c r="T496" s="44">
        <f t="shared" si="286"/>
        <v>434.18</v>
      </c>
      <c r="U496" s="44">
        <f t="shared" si="286"/>
        <v>434.18</v>
      </c>
      <c r="V496" s="44">
        <f t="shared" si="286"/>
        <v>434.18</v>
      </c>
      <c r="W496" s="44">
        <f t="shared" si="286"/>
        <v>434.18</v>
      </c>
      <c r="X496" s="44">
        <f t="shared" si="286"/>
        <v>434.18</v>
      </c>
      <c r="Y496" s="44">
        <f t="shared" si="286"/>
        <v>434.18</v>
      </c>
      <c r="Z496" s="44">
        <f t="shared" si="286"/>
        <v>434.18</v>
      </c>
      <c r="AA496" s="44">
        <f t="shared" si="286"/>
        <v>434.18</v>
      </c>
    </row>
    <row r="497" spans="1:27" ht="12.75" customHeight="1" outlineLevel="1" x14ac:dyDescent="0.2">
      <c r="A497" s="99" t="s">
        <v>1511</v>
      </c>
      <c r="B497" s="63" t="s">
        <v>83</v>
      </c>
      <c r="C497" s="43" t="s">
        <v>79</v>
      </c>
      <c r="D497" s="44">
        <v>3.35</v>
      </c>
      <c r="E497" s="44">
        <v>3.35</v>
      </c>
      <c r="F497" s="44">
        <v>3.35</v>
      </c>
      <c r="G497" s="44">
        <v>3.35</v>
      </c>
      <c r="H497" s="44">
        <v>3.35</v>
      </c>
      <c r="I497" s="44">
        <v>3.35</v>
      </c>
      <c r="J497" s="44">
        <v>3.35</v>
      </c>
      <c r="K497" s="44">
        <v>3.35</v>
      </c>
      <c r="L497" s="44">
        <v>3.35</v>
      </c>
      <c r="M497" s="44">
        <v>3.35</v>
      </c>
      <c r="N497" s="44">
        <v>3.35</v>
      </c>
      <c r="O497" s="44">
        <v>3.35</v>
      </c>
      <c r="P497" s="44">
        <v>3.35</v>
      </c>
      <c r="Q497" s="44">
        <v>3.35</v>
      </c>
      <c r="R497" s="44">
        <v>3.35</v>
      </c>
      <c r="S497" s="44">
        <v>3.35</v>
      </c>
      <c r="T497" s="44">
        <v>3.35</v>
      </c>
      <c r="U497" s="44">
        <v>3.35</v>
      </c>
      <c r="V497" s="44">
        <v>3.35</v>
      </c>
      <c r="W497" s="44">
        <v>3.35</v>
      </c>
      <c r="X497" s="44">
        <v>3.35</v>
      </c>
      <c r="Y497" s="44">
        <v>3.35</v>
      </c>
      <c r="Z497" s="44">
        <v>3.35</v>
      </c>
      <c r="AA497" s="44">
        <v>3.35</v>
      </c>
    </row>
    <row r="498" spans="1:27" ht="12.75" customHeight="1" outlineLevel="1" x14ac:dyDescent="0.2">
      <c r="A498" s="99" t="s">
        <v>1512</v>
      </c>
      <c r="B498" s="63" t="s">
        <v>81</v>
      </c>
      <c r="C498" s="43" t="s">
        <v>79</v>
      </c>
      <c r="D498" s="44">
        <f>$D$11</f>
        <v>330.69</v>
      </c>
      <c r="E498" s="44">
        <f t="shared" ref="E498:AA498" si="287">$D$11</f>
        <v>330.69</v>
      </c>
      <c r="F498" s="44">
        <f t="shared" si="287"/>
        <v>330.69</v>
      </c>
      <c r="G498" s="44">
        <f t="shared" si="287"/>
        <v>330.69</v>
      </c>
      <c r="H498" s="44">
        <f t="shared" si="287"/>
        <v>330.69</v>
      </c>
      <c r="I498" s="44">
        <f t="shared" si="287"/>
        <v>330.69</v>
      </c>
      <c r="J498" s="44">
        <f t="shared" si="287"/>
        <v>330.69</v>
      </c>
      <c r="K498" s="44">
        <f t="shared" si="287"/>
        <v>330.69</v>
      </c>
      <c r="L498" s="44">
        <f t="shared" si="287"/>
        <v>330.69</v>
      </c>
      <c r="M498" s="44">
        <f t="shared" si="287"/>
        <v>330.69</v>
      </c>
      <c r="N498" s="44">
        <f t="shared" si="287"/>
        <v>330.69</v>
      </c>
      <c r="O498" s="44">
        <f t="shared" si="287"/>
        <v>330.69</v>
      </c>
      <c r="P498" s="44">
        <f t="shared" si="287"/>
        <v>330.69</v>
      </c>
      <c r="Q498" s="44">
        <f t="shared" si="287"/>
        <v>330.69</v>
      </c>
      <c r="R498" s="44">
        <f t="shared" si="287"/>
        <v>330.69</v>
      </c>
      <c r="S498" s="44">
        <f t="shared" si="287"/>
        <v>330.69</v>
      </c>
      <c r="T498" s="44">
        <f t="shared" si="287"/>
        <v>330.69</v>
      </c>
      <c r="U498" s="44">
        <f t="shared" si="287"/>
        <v>330.69</v>
      </c>
      <c r="V498" s="44">
        <f t="shared" si="287"/>
        <v>330.69</v>
      </c>
      <c r="W498" s="44">
        <f t="shared" si="287"/>
        <v>330.69</v>
      </c>
      <c r="X498" s="44">
        <f t="shared" si="287"/>
        <v>330.69</v>
      </c>
      <c r="Y498" s="44">
        <f t="shared" si="287"/>
        <v>330.69</v>
      </c>
      <c r="Z498" s="44">
        <f t="shared" si="287"/>
        <v>330.69</v>
      </c>
      <c r="AA498" s="44">
        <f t="shared" si="287"/>
        <v>330.69</v>
      </c>
    </row>
    <row r="499" spans="1:27" x14ac:dyDescent="0.2">
      <c r="A499" s="98" t="s">
        <v>1513</v>
      </c>
      <c r="B499" s="28" t="str">
        <f>"04"&amp;"."&amp;$B$663&amp;"."&amp;$B$664</f>
        <v>04.12.2023</v>
      </c>
      <c r="C499" s="90" t="s">
        <v>76</v>
      </c>
      <c r="D499" s="91">
        <f>ROUND(((D500+D501+D503+D502)/1000),5)</f>
        <v>1.98339</v>
      </c>
      <c r="E499" s="91">
        <f>ROUND(((E500+E501+E503+E502)/1000),5)</f>
        <v>1.9316</v>
      </c>
      <c r="F499" s="91">
        <f>ROUND(((F500+F501+F503+F502)/1000),5)</f>
        <v>1.8797600000000001</v>
      </c>
      <c r="G499" s="91">
        <f t="shared" ref="G499:AA499" si="288">ROUND(((G500+G501+G503+G502)/1000),5)</f>
        <v>1.8745700000000001</v>
      </c>
      <c r="H499" s="91">
        <f t="shared" si="288"/>
        <v>1.90387</v>
      </c>
      <c r="I499" s="91">
        <f t="shared" si="288"/>
        <v>2.0266500000000001</v>
      </c>
      <c r="J499" s="91">
        <f t="shared" si="288"/>
        <v>2.2559900000000002</v>
      </c>
      <c r="K499" s="91">
        <f t="shared" si="288"/>
        <v>2.5612300000000001</v>
      </c>
      <c r="L499" s="91">
        <f t="shared" si="288"/>
        <v>2.8414999999999999</v>
      </c>
      <c r="M499" s="91">
        <f t="shared" si="288"/>
        <v>2.9395799999999999</v>
      </c>
      <c r="N499" s="91">
        <f t="shared" si="288"/>
        <v>3.0518399999999999</v>
      </c>
      <c r="O499" s="91">
        <f t="shared" si="288"/>
        <v>2.9738199999999999</v>
      </c>
      <c r="P499" s="91">
        <f t="shared" si="288"/>
        <v>2.9563799999999998</v>
      </c>
      <c r="Q499" s="91">
        <f t="shared" si="288"/>
        <v>2.9609800000000002</v>
      </c>
      <c r="R499" s="91">
        <f t="shared" si="288"/>
        <v>2.968</v>
      </c>
      <c r="S499" s="91">
        <f t="shared" si="288"/>
        <v>3.0441199999999999</v>
      </c>
      <c r="T499" s="91">
        <f t="shared" si="288"/>
        <v>3.0660699999999999</v>
      </c>
      <c r="U499" s="91">
        <f t="shared" si="288"/>
        <v>3.08406</v>
      </c>
      <c r="V499" s="91">
        <f t="shared" si="288"/>
        <v>3.0797400000000001</v>
      </c>
      <c r="W499" s="91">
        <f t="shared" si="288"/>
        <v>2.9169999999999998</v>
      </c>
      <c r="X499" s="91">
        <f t="shared" si="288"/>
        <v>2.7894299999999999</v>
      </c>
      <c r="Y499" s="91">
        <f t="shared" si="288"/>
        <v>2.5676800000000002</v>
      </c>
      <c r="Z499" s="91">
        <f t="shared" si="288"/>
        <v>2.2323300000000001</v>
      </c>
      <c r="AA499" s="91">
        <f t="shared" si="288"/>
        <v>2.06012</v>
      </c>
    </row>
    <row r="500" spans="1:27" ht="12.75" customHeight="1" outlineLevel="1" x14ac:dyDescent="0.2">
      <c r="A500" s="99" t="s">
        <v>1514</v>
      </c>
      <c r="B500" s="63" t="s">
        <v>238</v>
      </c>
      <c r="C500" s="43" t="s">
        <v>79</v>
      </c>
      <c r="D500" s="44">
        <v>1215.17</v>
      </c>
      <c r="E500" s="44">
        <v>1163.3800000000001</v>
      </c>
      <c r="F500" s="44">
        <v>1111.54</v>
      </c>
      <c r="G500" s="44">
        <v>1106.3499999999999</v>
      </c>
      <c r="H500" s="44">
        <v>1135.6500000000001</v>
      </c>
      <c r="I500" s="44">
        <v>1258.43</v>
      </c>
      <c r="J500" s="44">
        <v>1487.77</v>
      </c>
      <c r="K500" s="44">
        <v>1793.01</v>
      </c>
      <c r="L500" s="44">
        <v>2073.2800000000002</v>
      </c>
      <c r="M500" s="44">
        <v>2171.36</v>
      </c>
      <c r="N500" s="44">
        <v>2283.62</v>
      </c>
      <c r="O500" s="44">
        <v>2205.6</v>
      </c>
      <c r="P500" s="44">
        <v>2188.16</v>
      </c>
      <c r="Q500" s="44">
        <v>2192.7600000000002</v>
      </c>
      <c r="R500" s="44">
        <v>2199.7800000000002</v>
      </c>
      <c r="S500" s="44">
        <v>2275.9</v>
      </c>
      <c r="T500" s="44">
        <v>2297.85</v>
      </c>
      <c r="U500" s="44">
        <v>2315.84</v>
      </c>
      <c r="V500" s="44">
        <v>2311.52</v>
      </c>
      <c r="W500" s="44">
        <v>2148.7800000000002</v>
      </c>
      <c r="X500" s="44">
        <v>2021.21</v>
      </c>
      <c r="Y500" s="44">
        <v>1799.46</v>
      </c>
      <c r="Z500" s="44">
        <v>1464.11</v>
      </c>
      <c r="AA500" s="44">
        <v>1291.9000000000001</v>
      </c>
    </row>
    <row r="501" spans="1:27" ht="12.75" customHeight="1" outlineLevel="1" x14ac:dyDescent="0.2">
      <c r="A501" s="99" t="s">
        <v>1515</v>
      </c>
      <c r="B501" s="63" t="s">
        <v>90</v>
      </c>
      <c r="C501" s="43" t="s">
        <v>79</v>
      </c>
      <c r="D501" s="44">
        <f>$D$486</f>
        <v>434.18</v>
      </c>
      <c r="E501" s="44">
        <f t="shared" ref="E501:AA501" si="289">$D$486</f>
        <v>434.18</v>
      </c>
      <c r="F501" s="44">
        <f t="shared" si="289"/>
        <v>434.18</v>
      </c>
      <c r="G501" s="44">
        <f t="shared" si="289"/>
        <v>434.18</v>
      </c>
      <c r="H501" s="44">
        <f t="shared" si="289"/>
        <v>434.18</v>
      </c>
      <c r="I501" s="44">
        <f t="shared" si="289"/>
        <v>434.18</v>
      </c>
      <c r="J501" s="44">
        <f t="shared" si="289"/>
        <v>434.18</v>
      </c>
      <c r="K501" s="44">
        <f t="shared" si="289"/>
        <v>434.18</v>
      </c>
      <c r="L501" s="44">
        <f t="shared" si="289"/>
        <v>434.18</v>
      </c>
      <c r="M501" s="44">
        <f t="shared" si="289"/>
        <v>434.18</v>
      </c>
      <c r="N501" s="44">
        <f t="shared" si="289"/>
        <v>434.18</v>
      </c>
      <c r="O501" s="44">
        <f t="shared" si="289"/>
        <v>434.18</v>
      </c>
      <c r="P501" s="44">
        <f t="shared" si="289"/>
        <v>434.18</v>
      </c>
      <c r="Q501" s="44">
        <f t="shared" si="289"/>
        <v>434.18</v>
      </c>
      <c r="R501" s="44">
        <f t="shared" si="289"/>
        <v>434.18</v>
      </c>
      <c r="S501" s="44">
        <f t="shared" si="289"/>
        <v>434.18</v>
      </c>
      <c r="T501" s="44">
        <f t="shared" si="289"/>
        <v>434.18</v>
      </c>
      <c r="U501" s="44">
        <f t="shared" si="289"/>
        <v>434.18</v>
      </c>
      <c r="V501" s="44">
        <f t="shared" si="289"/>
        <v>434.18</v>
      </c>
      <c r="W501" s="44">
        <f t="shared" si="289"/>
        <v>434.18</v>
      </c>
      <c r="X501" s="44">
        <f t="shared" si="289"/>
        <v>434.18</v>
      </c>
      <c r="Y501" s="44">
        <f t="shared" si="289"/>
        <v>434.18</v>
      </c>
      <c r="Z501" s="44">
        <f t="shared" si="289"/>
        <v>434.18</v>
      </c>
      <c r="AA501" s="44">
        <f t="shared" si="289"/>
        <v>434.18</v>
      </c>
    </row>
    <row r="502" spans="1:27" ht="12.75" customHeight="1" outlineLevel="1" x14ac:dyDescent="0.2">
      <c r="A502" s="99" t="s">
        <v>1516</v>
      </c>
      <c r="B502" s="63" t="s">
        <v>83</v>
      </c>
      <c r="C502" s="43" t="s">
        <v>79</v>
      </c>
      <c r="D502" s="44">
        <v>3.35</v>
      </c>
      <c r="E502" s="44">
        <v>3.35</v>
      </c>
      <c r="F502" s="44">
        <v>3.35</v>
      </c>
      <c r="G502" s="44">
        <v>3.35</v>
      </c>
      <c r="H502" s="44">
        <v>3.35</v>
      </c>
      <c r="I502" s="44">
        <v>3.35</v>
      </c>
      <c r="J502" s="44">
        <v>3.35</v>
      </c>
      <c r="K502" s="44">
        <v>3.35</v>
      </c>
      <c r="L502" s="44">
        <v>3.35</v>
      </c>
      <c r="M502" s="44">
        <v>3.35</v>
      </c>
      <c r="N502" s="44">
        <v>3.35</v>
      </c>
      <c r="O502" s="44">
        <v>3.35</v>
      </c>
      <c r="P502" s="44">
        <v>3.35</v>
      </c>
      <c r="Q502" s="44">
        <v>3.35</v>
      </c>
      <c r="R502" s="44">
        <v>3.35</v>
      </c>
      <c r="S502" s="44">
        <v>3.35</v>
      </c>
      <c r="T502" s="44">
        <v>3.35</v>
      </c>
      <c r="U502" s="44">
        <v>3.35</v>
      </c>
      <c r="V502" s="44">
        <v>3.35</v>
      </c>
      <c r="W502" s="44">
        <v>3.35</v>
      </c>
      <c r="X502" s="44">
        <v>3.35</v>
      </c>
      <c r="Y502" s="44">
        <v>3.35</v>
      </c>
      <c r="Z502" s="44">
        <v>3.35</v>
      </c>
      <c r="AA502" s="44">
        <v>3.35</v>
      </c>
    </row>
    <row r="503" spans="1:27" ht="12.75" customHeight="1" outlineLevel="1" x14ac:dyDescent="0.2">
      <c r="A503" s="99" t="s">
        <v>1517</v>
      </c>
      <c r="B503" s="63" t="s">
        <v>81</v>
      </c>
      <c r="C503" s="43" t="s">
        <v>79</v>
      </c>
      <c r="D503" s="44">
        <f>$D$11</f>
        <v>330.69</v>
      </c>
      <c r="E503" s="44">
        <f t="shared" ref="E503:AA503" si="290">$D$11</f>
        <v>330.69</v>
      </c>
      <c r="F503" s="44">
        <f t="shared" si="290"/>
        <v>330.69</v>
      </c>
      <c r="G503" s="44">
        <f t="shared" si="290"/>
        <v>330.69</v>
      </c>
      <c r="H503" s="44">
        <f t="shared" si="290"/>
        <v>330.69</v>
      </c>
      <c r="I503" s="44">
        <f t="shared" si="290"/>
        <v>330.69</v>
      </c>
      <c r="J503" s="44">
        <f t="shared" si="290"/>
        <v>330.69</v>
      </c>
      <c r="K503" s="44">
        <f t="shared" si="290"/>
        <v>330.69</v>
      </c>
      <c r="L503" s="44">
        <f t="shared" si="290"/>
        <v>330.69</v>
      </c>
      <c r="M503" s="44">
        <f t="shared" si="290"/>
        <v>330.69</v>
      </c>
      <c r="N503" s="44">
        <f t="shared" si="290"/>
        <v>330.69</v>
      </c>
      <c r="O503" s="44">
        <f t="shared" si="290"/>
        <v>330.69</v>
      </c>
      <c r="P503" s="44">
        <f t="shared" si="290"/>
        <v>330.69</v>
      </c>
      <c r="Q503" s="44">
        <f t="shared" si="290"/>
        <v>330.69</v>
      </c>
      <c r="R503" s="44">
        <f t="shared" si="290"/>
        <v>330.69</v>
      </c>
      <c r="S503" s="44">
        <f t="shared" si="290"/>
        <v>330.69</v>
      </c>
      <c r="T503" s="44">
        <f t="shared" si="290"/>
        <v>330.69</v>
      </c>
      <c r="U503" s="44">
        <f t="shared" si="290"/>
        <v>330.69</v>
      </c>
      <c r="V503" s="44">
        <f t="shared" si="290"/>
        <v>330.69</v>
      </c>
      <c r="W503" s="44">
        <f t="shared" si="290"/>
        <v>330.69</v>
      </c>
      <c r="X503" s="44">
        <f t="shared" si="290"/>
        <v>330.69</v>
      </c>
      <c r="Y503" s="44">
        <f t="shared" si="290"/>
        <v>330.69</v>
      </c>
      <c r="Z503" s="44">
        <f t="shared" si="290"/>
        <v>330.69</v>
      </c>
      <c r="AA503" s="44">
        <f t="shared" si="290"/>
        <v>330.69</v>
      </c>
    </row>
    <row r="504" spans="1:27" x14ac:dyDescent="0.2">
      <c r="A504" s="98" t="s">
        <v>1518</v>
      </c>
      <c r="B504" s="28" t="str">
        <f>"05"&amp;"."&amp;$B$663&amp;"."&amp;$B$664</f>
        <v>05.12.2023</v>
      </c>
      <c r="C504" s="90" t="s">
        <v>76</v>
      </c>
      <c r="D504" s="91">
        <f>ROUND(((D505+D506+D508+D507)/1000),5)</f>
        <v>1.9630099999999999</v>
      </c>
      <c r="E504" s="91">
        <f>ROUND(((E505+E506+E508+E507)/1000),5)</f>
        <v>1.8568199999999999</v>
      </c>
      <c r="F504" s="91">
        <f>ROUND(((F505+F506+F508+F507)/1000),5)</f>
        <v>1.80223</v>
      </c>
      <c r="G504" s="91">
        <f t="shared" ref="G504:AA504" si="291">ROUND(((G505+G506+G508+G507)/1000),5)</f>
        <v>1.8001</v>
      </c>
      <c r="H504" s="91">
        <f t="shared" si="291"/>
        <v>1.85032</v>
      </c>
      <c r="I504" s="91">
        <f t="shared" si="291"/>
        <v>1.9757899999999999</v>
      </c>
      <c r="J504" s="91">
        <f t="shared" si="291"/>
        <v>2.19855</v>
      </c>
      <c r="K504" s="91">
        <f t="shared" si="291"/>
        <v>2.5085899999999999</v>
      </c>
      <c r="L504" s="91">
        <f t="shared" si="291"/>
        <v>2.70208</v>
      </c>
      <c r="M504" s="91">
        <f t="shared" si="291"/>
        <v>2.7872300000000001</v>
      </c>
      <c r="N504" s="91">
        <f t="shared" si="291"/>
        <v>2.8606699999999998</v>
      </c>
      <c r="O504" s="91">
        <f t="shared" si="291"/>
        <v>2.8279299999999998</v>
      </c>
      <c r="P504" s="91">
        <f t="shared" si="291"/>
        <v>2.8164799999999999</v>
      </c>
      <c r="Q504" s="91">
        <f t="shared" si="291"/>
        <v>2.8259500000000002</v>
      </c>
      <c r="R504" s="91">
        <f t="shared" si="291"/>
        <v>2.8237299999999999</v>
      </c>
      <c r="S504" s="91">
        <f t="shared" si="291"/>
        <v>2.7994400000000002</v>
      </c>
      <c r="T504" s="91">
        <f t="shared" si="291"/>
        <v>2.8553299999999999</v>
      </c>
      <c r="U504" s="91">
        <f t="shared" si="291"/>
        <v>2.95078</v>
      </c>
      <c r="V504" s="91">
        <f t="shared" si="291"/>
        <v>2.9146200000000002</v>
      </c>
      <c r="W504" s="91">
        <f t="shared" si="291"/>
        <v>2.7915299999999998</v>
      </c>
      <c r="X504" s="91">
        <f t="shared" si="291"/>
        <v>2.7060200000000001</v>
      </c>
      <c r="Y504" s="91">
        <f t="shared" si="291"/>
        <v>2.5466299999999999</v>
      </c>
      <c r="Z504" s="91">
        <f t="shared" si="291"/>
        <v>2.2260900000000001</v>
      </c>
      <c r="AA504" s="91">
        <f t="shared" si="291"/>
        <v>2.0339200000000002</v>
      </c>
    </row>
    <row r="505" spans="1:27" ht="12.75" customHeight="1" outlineLevel="1" x14ac:dyDescent="0.2">
      <c r="A505" s="99" t="s">
        <v>1519</v>
      </c>
      <c r="B505" s="63" t="s">
        <v>238</v>
      </c>
      <c r="C505" s="43" t="s">
        <v>79</v>
      </c>
      <c r="D505" s="44">
        <v>1194.79</v>
      </c>
      <c r="E505" s="44">
        <v>1088.5999999999999</v>
      </c>
      <c r="F505" s="44">
        <v>1034.01</v>
      </c>
      <c r="G505" s="44">
        <v>1031.8800000000001</v>
      </c>
      <c r="H505" s="44">
        <v>1082.0999999999999</v>
      </c>
      <c r="I505" s="44">
        <v>1207.57</v>
      </c>
      <c r="J505" s="44">
        <v>1430.33</v>
      </c>
      <c r="K505" s="44">
        <v>1740.37</v>
      </c>
      <c r="L505" s="44">
        <v>1933.86</v>
      </c>
      <c r="M505" s="44">
        <v>2019.01</v>
      </c>
      <c r="N505" s="44">
        <v>2092.4499999999998</v>
      </c>
      <c r="O505" s="44">
        <v>2059.71</v>
      </c>
      <c r="P505" s="44">
        <v>2048.2600000000002</v>
      </c>
      <c r="Q505" s="44">
        <v>2057.73</v>
      </c>
      <c r="R505" s="44">
        <v>2055.5100000000002</v>
      </c>
      <c r="S505" s="44">
        <v>2031.22</v>
      </c>
      <c r="T505" s="44">
        <v>2087.11</v>
      </c>
      <c r="U505" s="44">
        <v>2182.56</v>
      </c>
      <c r="V505" s="44">
        <v>2146.4</v>
      </c>
      <c r="W505" s="44">
        <v>2023.31</v>
      </c>
      <c r="X505" s="44">
        <v>1937.8</v>
      </c>
      <c r="Y505" s="44">
        <v>1778.41</v>
      </c>
      <c r="Z505" s="44">
        <v>1457.87</v>
      </c>
      <c r="AA505" s="44">
        <v>1265.7</v>
      </c>
    </row>
    <row r="506" spans="1:27" ht="12.75" customHeight="1" outlineLevel="1" x14ac:dyDescent="0.2">
      <c r="A506" s="99" t="s">
        <v>1520</v>
      </c>
      <c r="B506" s="63" t="s">
        <v>90</v>
      </c>
      <c r="C506" s="43" t="s">
        <v>79</v>
      </c>
      <c r="D506" s="44">
        <f>$D$486</f>
        <v>434.18</v>
      </c>
      <c r="E506" s="44">
        <f t="shared" ref="E506:AA506" si="292">$D$486</f>
        <v>434.18</v>
      </c>
      <c r="F506" s="44">
        <f t="shared" si="292"/>
        <v>434.18</v>
      </c>
      <c r="G506" s="44">
        <f t="shared" si="292"/>
        <v>434.18</v>
      </c>
      <c r="H506" s="44">
        <f t="shared" si="292"/>
        <v>434.18</v>
      </c>
      <c r="I506" s="44">
        <f t="shared" si="292"/>
        <v>434.18</v>
      </c>
      <c r="J506" s="44">
        <f t="shared" si="292"/>
        <v>434.18</v>
      </c>
      <c r="K506" s="44">
        <f t="shared" si="292"/>
        <v>434.18</v>
      </c>
      <c r="L506" s="44">
        <f t="shared" si="292"/>
        <v>434.18</v>
      </c>
      <c r="M506" s="44">
        <f t="shared" si="292"/>
        <v>434.18</v>
      </c>
      <c r="N506" s="44">
        <f t="shared" si="292"/>
        <v>434.18</v>
      </c>
      <c r="O506" s="44">
        <f t="shared" si="292"/>
        <v>434.18</v>
      </c>
      <c r="P506" s="44">
        <f t="shared" si="292"/>
        <v>434.18</v>
      </c>
      <c r="Q506" s="44">
        <f t="shared" si="292"/>
        <v>434.18</v>
      </c>
      <c r="R506" s="44">
        <f t="shared" si="292"/>
        <v>434.18</v>
      </c>
      <c r="S506" s="44">
        <f t="shared" si="292"/>
        <v>434.18</v>
      </c>
      <c r="T506" s="44">
        <f t="shared" si="292"/>
        <v>434.18</v>
      </c>
      <c r="U506" s="44">
        <f t="shared" si="292"/>
        <v>434.18</v>
      </c>
      <c r="V506" s="44">
        <f t="shared" si="292"/>
        <v>434.18</v>
      </c>
      <c r="W506" s="44">
        <f t="shared" si="292"/>
        <v>434.18</v>
      </c>
      <c r="X506" s="44">
        <f t="shared" si="292"/>
        <v>434.18</v>
      </c>
      <c r="Y506" s="44">
        <f t="shared" si="292"/>
        <v>434.18</v>
      </c>
      <c r="Z506" s="44">
        <f t="shared" si="292"/>
        <v>434.18</v>
      </c>
      <c r="AA506" s="44">
        <f t="shared" si="292"/>
        <v>434.18</v>
      </c>
    </row>
    <row r="507" spans="1:27" ht="12.75" customHeight="1" outlineLevel="1" x14ac:dyDescent="0.2">
      <c r="A507" s="99" t="s">
        <v>1521</v>
      </c>
      <c r="B507" s="63" t="s">
        <v>83</v>
      </c>
      <c r="C507" s="43" t="s">
        <v>79</v>
      </c>
      <c r="D507" s="44">
        <v>3.35</v>
      </c>
      <c r="E507" s="44">
        <v>3.35</v>
      </c>
      <c r="F507" s="44">
        <v>3.35</v>
      </c>
      <c r="G507" s="44">
        <v>3.35</v>
      </c>
      <c r="H507" s="44">
        <v>3.35</v>
      </c>
      <c r="I507" s="44">
        <v>3.35</v>
      </c>
      <c r="J507" s="44">
        <v>3.35</v>
      </c>
      <c r="K507" s="44">
        <v>3.35</v>
      </c>
      <c r="L507" s="44">
        <v>3.35</v>
      </c>
      <c r="M507" s="44">
        <v>3.35</v>
      </c>
      <c r="N507" s="44">
        <v>3.35</v>
      </c>
      <c r="O507" s="44">
        <v>3.35</v>
      </c>
      <c r="P507" s="44">
        <v>3.35</v>
      </c>
      <c r="Q507" s="44">
        <v>3.35</v>
      </c>
      <c r="R507" s="44">
        <v>3.35</v>
      </c>
      <c r="S507" s="44">
        <v>3.35</v>
      </c>
      <c r="T507" s="44">
        <v>3.35</v>
      </c>
      <c r="U507" s="44">
        <v>3.35</v>
      </c>
      <c r="V507" s="44">
        <v>3.35</v>
      </c>
      <c r="W507" s="44">
        <v>3.35</v>
      </c>
      <c r="X507" s="44">
        <v>3.35</v>
      </c>
      <c r="Y507" s="44">
        <v>3.35</v>
      </c>
      <c r="Z507" s="44">
        <v>3.35</v>
      </c>
      <c r="AA507" s="44">
        <v>3.35</v>
      </c>
    </row>
    <row r="508" spans="1:27" ht="12.75" customHeight="1" outlineLevel="1" x14ac:dyDescent="0.2">
      <c r="A508" s="99" t="s">
        <v>1522</v>
      </c>
      <c r="B508" s="63" t="s">
        <v>81</v>
      </c>
      <c r="C508" s="43" t="s">
        <v>79</v>
      </c>
      <c r="D508" s="44">
        <f>$D$11</f>
        <v>330.69</v>
      </c>
      <c r="E508" s="44">
        <f t="shared" ref="E508:AA508" si="293">$D$11</f>
        <v>330.69</v>
      </c>
      <c r="F508" s="44">
        <f t="shared" si="293"/>
        <v>330.69</v>
      </c>
      <c r="G508" s="44">
        <f t="shared" si="293"/>
        <v>330.69</v>
      </c>
      <c r="H508" s="44">
        <f t="shared" si="293"/>
        <v>330.69</v>
      </c>
      <c r="I508" s="44">
        <f t="shared" si="293"/>
        <v>330.69</v>
      </c>
      <c r="J508" s="44">
        <f t="shared" si="293"/>
        <v>330.69</v>
      </c>
      <c r="K508" s="44">
        <f t="shared" si="293"/>
        <v>330.69</v>
      </c>
      <c r="L508" s="44">
        <f t="shared" si="293"/>
        <v>330.69</v>
      </c>
      <c r="M508" s="44">
        <f t="shared" si="293"/>
        <v>330.69</v>
      </c>
      <c r="N508" s="44">
        <f t="shared" si="293"/>
        <v>330.69</v>
      </c>
      <c r="O508" s="44">
        <f t="shared" si="293"/>
        <v>330.69</v>
      </c>
      <c r="P508" s="44">
        <f t="shared" si="293"/>
        <v>330.69</v>
      </c>
      <c r="Q508" s="44">
        <f t="shared" si="293"/>
        <v>330.69</v>
      </c>
      <c r="R508" s="44">
        <f t="shared" si="293"/>
        <v>330.69</v>
      </c>
      <c r="S508" s="44">
        <f t="shared" si="293"/>
        <v>330.69</v>
      </c>
      <c r="T508" s="44">
        <f t="shared" si="293"/>
        <v>330.69</v>
      </c>
      <c r="U508" s="44">
        <f t="shared" si="293"/>
        <v>330.69</v>
      </c>
      <c r="V508" s="44">
        <f t="shared" si="293"/>
        <v>330.69</v>
      </c>
      <c r="W508" s="44">
        <f t="shared" si="293"/>
        <v>330.69</v>
      </c>
      <c r="X508" s="44">
        <f t="shared" si="293"/>
        <v>330.69</v>
      </c>
      <c r="Y508" s="44">
        <f t="shared" si="293"/>
        <v>330.69</v>
      </c>
      <c r="Z508" s="44">
        <f t="shared" si="293"/>
        <v>330.69</v>
      </c>
      <c r="AA508" s="44">
        <f t="shared" si="293"/>
        <v>330.69</v>
      </c>
    </row>
    <row r="509" spans="1:27" x14ac:dyDescent="0.2">
      <c r="A509" s="98" t="s">
        <v>1523</v>
      </c>
      <c r="B509" s="28" t="str">
        <f>"06"&amp;"."&amp;$B$663&amp;"."&amp;$B$664</f>
        <v>06.12.2023</v>
      </c>
      <c r="C509" s="90" t="s">
        <v>76</v>
      </c>
      <c r="D509" s="91">
        <f>ROUND(((D510+D511+D513+D512)/1000),5)</f>
        <v>1.8811500000000001</v>
      </c>
      <c r="E509" s="91">
        <f>ROUND(((E510+E511+E513+E512)/1000),5)</f>
        <v>1.81515</v>
      </c>
      <c r="F509" s="91">
        <f>ROUND(((F510+F511+F513+F512)/1000),5)</f>
        <v>1.76014</v>
      </c>
      <c r="G509" s="91">
        <f t="shared" ref="G509:AA509" si="294">ROUND(((G510+G511+G513+G512)/1000),5)</f>
        <v>1.7422899999999999</v>
      </c>
      <c r="H509" s="91">
        <f t="shared" si="294"/>
        <v>1.8252600000000001</v>
      </c>
      <c r="I509" s="91">
        <f t="shared" si="294"/>
        <v>1.9466399999999999</v>
      </c>
      <c r="J509" s="91">
        <f t="shared" si="294"/>
        <v>2.1564100000000002</v>
      </c>
      <c r="K509" s="91">
        <f t="shared" si="294"/>
        <v>2.5154999999999998</v>
      </c>
      <c r="L509" s="91">
        <f t="shared" si="294"/>
        <v>2.58365</v>
      </c>
      <c r="M509" s="91">
        <f t="shared" si="294"/>
        <v>2.8067799999999998</v>
      </c>
      <c r="N509" s="91">
        <f t="shared" si="294"/>
        <v>2.97662</v>
      </c>
      <c r="O509" s="91">
        <f t="shared" si="294"/>
        <v>2.7910699999999999</v>
      </c>
      <c r="P509" s="91">
        <f t="shared" si="294"/>
        <v>2.7526199999999998</v>
      </c>
      <c r="Q509" s="91">
        <f t="shared" si="294"/>
        <v>2.7647900000000001</v>
      </c>
      <c r="R509" s="91">
        <f t="shared" si="294"/>
        <v>2.7532700000000001</v>
      </c>
      <c r="S509" s="91">
        <f t="shared" si="294"/>
        <v>2.8067500000000001</v>
      </c>
      <c r="T509" s="91">
        <f t="shared" si="294"/>
        <v>3.0275699999999999</v>
      </c>
      <c r="U509" s="91">
        <f t="shared" si="294"/>
        <v>3.0375700000000001</v>
      </c>
      <c r="V509" s="91">
        <f t="shared" si="294"/>
        <v>2.9969000000000001</v>
      </c>
      <c r="W509" s="91">
        <f t="shared" si="294"/>
        <v>2.7540300000000002</v>
      </c>
      <c r="X509" s="91">
        <f t="shared" si="294"/>
        <v>2.6429900000000002</v>
      </c>
      <c r="Y509" s="91">
        <f t="shared" si="294"/>
        <v>2.5351599999999999</v>
      </c>
      <c r="Z509" s="91">
        <f t="shared" si="294"/>
        <v>2.2177699999999998</v>
      </c>
      <c r="AA509" s="91">
        <f t="shared" si="294"/>
        <v>2.0169999999999999</v>
      </c>
    </row>
    <row r="510" spans="1:27" ht="12.75" customHeight="1" outlineLevel="1" x14ac:dyDescent="0.2">
      <c r="A510" s="99" t="s">
        <v>1524</v>
      </c>
      <c r="B510" s="63" t="s">
        <v>238</v>
      </c>
      <c r="C510" s="43" t="s">
        <v>79</v>
      </c>
      <c r="D510" s="44">
        <v>1112.93</v>
      </c>
      <c r="E510" s="44">
        <v>1046.93</v>
      </c>
      <c r="F510" s="44">
        <v>991.92</v>
      </c>
      <c r="G510" s="44">
        <v>974.07</v>
      </c>
      <c r="H510" s="44">
        <v>1057.04</v>
      </c>
      <c r="I510" s="44">
        <v>1178.42</v>
      </c>
      <c r="J510" s="44">
        <v>1388.19</v>
      </c>
      <c r="K510" s="44">
        <v>1747.28</v>
      </c>
      <c r="L510" s="44">
        <v>1815.43</v>
      </c>
      <c r="M510" s="44">
        <v>2038.56</v>
      </c>
      <c r="N510" s="44">
        <v>2208.4</v>
      </c>
      <c r="O510" s="44">
        <v>2022.85</v>
      </c>
      <c r="P510" s="44">
        <v>1984.4</v>
      </c>
      <c r="Q510" s="44">
        <v>1996.57</v>
      </c>
      <c r="R510" s="44">
        <v>1985.05</v>
      </c>
      <c r="S510" s="44">
        <v>2038.53</v>
      </c>
      <c r="T510" s="44">
        <v>2259.35</v>
      </c>
      <c r="U510" s="44">
        <v>2269.35</v>
      </c>
      <c r="V510" s="44">
        <v>2228.6799999999998</v>
      </c>
      <c r="W510" s="44">
        <v>1985.81</v>
      </c>
      <c r="X510" s="44">
        <v>1874.77</v>
      </c>
      <c r="Y510" s="44">
        <v>1766.94</v>
      </c>
      <c r="Z510" s="44">
        <v>1449.55</v>
      </c>
      <c r="AA510" s="44">
        <v>1248.78</v>
      </c>
    </row>
    <row r="511" spans="1:27" ht="12.75" customHeight="1" outlineLevel="1" x14ac:dyDescent="0.2">
      <c r="A511" s="99" t="s">
        <v>1525</v>
      </c>
      <c r="B511" s="63" t="s">
        <v>90</v>
      </c>
      <c r="C511" s="43" t="s">
        <v>79</v>
      </c>
      <c r="D511" s="44">
        <f>$D$486</f>
        <v>434.18</v>
      </c>
      <c r="E511" s="44">
        <f t="shared" ref="E511:AA511" si="295">$D$486</f>
        <v>434.18</v>
      </c>
      <c r="F511" s="44">
        <f t="shared" si="295"/>
        <v>434.18</v>
      </c>
      <c r="G511" s="44">
        <f t="shared" si="295"/>
        <v>434.18</v>
      </c>
      <c r="H511" s="44">
        <f t="shared" si="295"/>
        <v>434.18</v>
      </c>
      <c r="I511" s="44">
        <f t="shared" si="295"/>
        <v>434.18</v>
      </c>
      <c r="J511" s="44">
        <f t="shared" si="295"/>
        <v>434.18</v>
      </c>
      <c r="K511" s="44">
        <f t="shared" si="295"/>
        <v>434.18</v>
      </c>
      <c r="L511" s="44">
        <f t="shared" si="295"/>
        <v>434.18</v>
      </c>
      <c r="M511" s="44">
        <f t="shared" si="295"/>
        <v>434.18</v>
      </c>
      <c r="N511" s="44">
        <f t="shared" si="295"/>
        <v>434.18</v>
      </c>
      <c r="O511" s="44">
        <f t="shared" si="295"/>
        <v>434.18</v>
      </c>
      <c r="P511" s="44">
        <f t="shared" si="295"/>
        <v>434.18</v>
      </c>
      <c r="Q511" s="44">
        <f t="shared" si="295"/>
        <v>434.18</v>
      </c>
      <c r="R511" s="44">
        <f t="shared" si="295"/>
        <v>434.18</v>
      </c>
      <c r="S511" s="44">
        <f t="shared" si="295"/>
        <v>434.18</v>
      </c>
      <c r="T511" s="44">
        <f t="shared" si="295"/>
        <v>434.18</v>
      </c>
      <c r="U511" s="44">
        <f t="shared" si="295"/>
        <v>434.18</v>
      </c>
      <c r="V511" s="44">
        <f t="shared" si="295"/>
        <v>434.18</v>
      </c>
      <c r="W511" s="44">
        <f t="shared" si="295"/>
        <v>434.18</v>
      </c>
      <c r="X511" s="44">
        <f t="shared" si="295"/>
        <v>434.18</v>
      </c>
      <c r="Y511" s="44">
        <f t="shared" si="295"/>
        <v>434.18</v>
      </c>
      <c r="Z511" s="44">
        <f t="shared" si="295"/>
        <v>434.18</v>
      </c>
      <c r="AA511" s="44">
        <f t="shared" si="295"/>
        <v>434.18</v>
      </c>
    </row>
    <row r="512" spans="1:27" ht="12.75" customHeight="1" outlineLevel="1" x14ac:dyDescent="0.2">
      <c r="A512" s="99" t="s">
        <v>1526</v>
      </c>
      <c r="B512" s="63" t="s">
        <v>83</v>
      </c>
      <c r="C512" s="43" t="s">
        <v>79</v>
      </c>
      <c r="D512" s="44">
        <v>3.35</v>
      </c>
      <c r="E512" s="44">
        <v>3.35</v>
      </c>
      <c r="F512" s="44">
        <v>3.35</v>
      </c>
      <c r="G512" s="44">
        <v>3.35</v>
      </c>
      <c r="H512" s="44">
        <v>3.35</v>
      </c>
      <c r="I512" s="44">
        <v>3.35</v>
      </c>
      <c r="J512" s="44">
        <v>3.35</v>
      </c>
      <c r="K512" s="44">
        <v>3.35</v>
      </c>
      <c r="L512" s="44">
        <v>3.35</v>
      </c>
      <c r="M512" s="44">
        <v>3.35</v>
      </c>
      <c r="N512" s="44">
        <v>3.35</v>
      </c>
      <c r="O512" s="44">
        <v>3.35</v>
      </c>
      <c r="P512" s="44">
        <v>3.35</v>
      </c>
      <c r="Q512" s="44">
        <v>3.35</v>
      </c>
      <c r="R512" s="44">
        <v>3.35</v>
      </c>
      <c r="S512" s="44">
        <v>3.35</v>
      </c>
      <c r="T512" s="44">
        <v>3.35</v>
      </c>
      <c r="U512" s="44">
        <v>3.35</v>
      </c>
      <c r="V512" s="44">
        <v>3.35</v>
      </c>
      <c r="W512" s="44">
        <v>3.35</v>
      </c>
      <c r="X512" s="44">
        <v>3.35</v>
      </c>
      <c r="Y512" s="44">
        <v>3.35</v>
      </c>
      <c r="Z512" s="44">
        <v>3.35</v>
      </c>
      <c r="AA512" s="44">
        <v>3.35</v>
      </c>
    </row>
    <row r="513" spans="1:27" ht="12.75" customHeight="1" outlineLevel="1" x14ac:dyDescent="0.2">
      <c r="A513" s="99" t="s">
        <v>1527</v>
      </c>
      <c r="B513" s="63" t="s">
        <v>81</v>
      </c>
      <c r="C513" s="43" t="s">
        <v>79</v>
      </c>
      <c r="D513" s="44">
        <f>$D$11</f>
        <v>330.69</v>
      </c>
      <c r="E513" s="44">
        <f t="shared" ref="E513:AA513" si="296">$D$11</f>
        <v>330.69</v>
      </c>
      <c r="F513" s="44">
        <f t="shared" si="296"/>
        <v>330.69</v>
      </c>
      <c r="G513" s="44">
        <f t="shared" si="296"/>
        <v>330.69</v>
      </c>
      <c r="H513" s="44">
        <f t="shared" si="296"/>
        <v>330.69</v>
      </c>
      <c r="I513" s="44">
        <f t="shared" si="296"/>
        <v>330.69</v>
      </c>
      <c r="J513" s="44">
        <f t="shared" si="296"/>
        <v>330.69</v>
      </c>
      <c r="K513" s="44">
        <f t="shared" si="296"/>
        <v>330.69</v>
      </c>
      <c r="L513" s="44">
        <f t="shared" si="296"/>
        <v>330.69</v>
      </c>
      <c r="M513" s="44">
        <f t="shared" si="296"/>
        <v>330.69</v>
      </c>
      <c r="N513" s="44">
        <f t="shared" si="296"/>
        <v>330.69</v>
      </c>
      <c r="O513" s="44">
        <f t="shared" si="296"/>
        <v>330.69</v>
      </c>
      <c r="P513" s="44">
        <f t="shared" si="296"/>
        <v>330.69</v>
      </c>
      <c r="Q513" s="44">
        <f t="shared" si="296"/>
        <v>330.69</v>
      </c>
      <c r="R513" s="44">
        <f t="shared" si="296"/>
        <v>330.69</v>
      </c>
      <c r="S513" s="44">
        <f t="shared" si="296"/>
        <v>330.69</v>
      </c>
      <c r="T513" s="44">
        <f t="shared" si="296"/>
        <v>330.69</v>
      </c>
      <c r="U513" s="44">
        <f t="shared" si="296"/>
        <v>330.69</v>
      </c>
      <c r="V513" s="44">
        <f t="shared" si="296"/>
        <v>330.69</v>
      </c>
      <c r="W513" s="44">
        <f t="shared" si="296"/>
        <v>330.69</v>
      </c>
      <c r="X513" s="44">
        <f t="shared" si="296"/>
        <v>330.69</v>
      </c>
      <c r="Y513" s="44">
        <f t="shared" si="296"/>
        <v>330.69</v>
      </c>
      <c r="Z513" s="44">
        <f t="shared" si="296"/>
        <v>330.69</v>
      </c>
      <c r="AA513" s="44">
        <f t="shared" si="296"/>
        <v>330.69</v>
      </c>
    </row>
    <row r="514" spans="1:27" x14ac:dyDescent="0.2">
      <c r="A514" s="98" t="s">
        <v>1528</v>
      </c>
      <c r="B514" s="28" t="str">
        <f>"07"&amp;"."&amp;$B$663&amp;"."&amp;$B$664</f>
        <v>07.12.2023</v>
      </c>
      <c r="C514" s="90" t="s">
        <v>76</v>
      </c>
      <c r="D514" s="91">
        <f>ROUND(((D515+D516+D518+D517)/1000),5)</f>
        <v>1.80226</v>
      </c>
      <c r="E514" s="91">
        <f>ROUND(((E515+E516+E518+E517)/1000),5)</f>
        <v>1.67696</v>
      </c>
      <c r="F514" s="91">
        <f>ROUND(((F515+F516+F518+F517)/1000),5)</f>
        <v>1.5992900000000001</v>
      </c>
      <c r="G514" s="91">
        <f t="shared" ref="G514:AA514" si="297">ROUND(((G515+G516+G518+G517)/1000),5)</f>
        <v>1.57928</v>
      </c>
      <c r="H514" s="91">
        <f t="shared" si="297"/>
        <v>1.68933</v>
      </c>
      <c r="I514" s="91">
        <f t="shared" si="297"/>
        <v>1.84867</v>
      </c>
      <c r="J514" s="91">
        <f t="shared" si="297"/>
        <v>2.0897800000000002</v>
      </c>
      <c r="K514" s="91">
        <f t="shared" si="297"/>
        <v>2.44841</v>
      </c>
      <c r="L514" s="91">
        <f t="shared" si="297"/>
        <v>2.5831</v>
      </c>
      <c r="M514" s="91">
        <f t="shared" si="297"/>
        <v>2.74837</v>
      </c>
      <c r="N514" s="91">
        <f t="shared" si="297"/>
        <v>2.9119199999999998</v>
      </c>
      <c r="O514" s="91">
        <f t="shared" si="297"/>
        <v>2.7056300000000002</v>
      </c>
      <c r="P514" s="91">
        <f t="shared" si="297"/>
        <v>2.6516799999999998</v>
      </c>
      <c r="Q514" s="91">
        <f t="shared" si="297"/>
        <v>2.6629999999999998</v>
      </c>
      <c r="R514" s="91">
        <f t="shared" si="297"/>
        <v>2.6592199999999999</v>
      </c>
      <c r="S514" s="91">
        <f t="shared" si="297"/>
        <v>2.7225999999999999</v>
      </c>
      <c r="T514" s="91">
        <f t="shared" si="297"/>
        <v>2.9876299999999998</v>
      </c>
      <c r="U514" s="91">
        <f t="shared" si="297"/>
        <v>3.0119199999999999</v>
      </c>
      <c r="V514" s="91">
        <f t="shared" si="297"/>
        <v>2.9834100000000001</v>
      </c>
      <c r="W514" s="91">
        <f t="shared" si="297"/>
        <v>2.6889099999999999</v>
      </c>
      <c r="X514" s="91">
        <f t="shared" si="297"/>
        <v>2.57592</v>
      </c>
      <c r="Y514" s="91">
        <f t="shared" si="297"/>
        <v>2.4439099999999998</v>
      </c>
      <c r="Z514" s="91">
        <f t="shared" si="297"/>
        <v>2.16255</v>
      </c>
      <c r="AA514" s="91">
        <f t="shared" si="297"/>
        <v>1.9938800000000001</v>
      </c>
    </row>
    <row r="515" spans="1:27" ht="12.75" customHeight="1" outlineLevel="1" x14ac:dyDescent="0.2">
      <c r="A515" s="99" t="s">
        <v>1529</v>
      </c>
      <c r="B515" s="63" t="s">
        <v>238</v>
      </c>
      <c r="C515" s="43" t="s">
        <v>79</v>
      </c>
      <c r="D515" s="44">
        <v>1034.04</v>
      </c>
      <c r="E515" s="44">
        <v>908.74</v>
      </c>
      <c r="F515" s="44">
        <v>831.07</v>
      </c>
      <c r="G515" s="44">
        <v>811.06</v>
      </c>
      <c r="H515" s="44">
        <v>921.11</v>
      </c>
      <c r="I515" s="44">
        <v>1080.45</v>
      </c>
      <c r="J515" s="44">
        <v>1321.56</v>
      </c>
      <c r="K515" s="44">
        <v>1680.19</v>
      </c>
      <c r="L515" s="44">
        <v>1814.88</v>
      </c>
      <c r="M515" s="44">
        <v>1980.15</v>
      </c>
      <c r="N515" s="44">
        <v>2143.6999999999998</v>
      </c>
      <c r="O515" s="44">
        <v>1937.41</v>
      </c>
      <c r="P515" s="44">
        <v>1883.46</v>
      </c>
      <c r="Q515" s="44">
        <v>1894.78</v>
      </c>
      <c r="R515" s="44">
        <v>1891</v>
      </c>
      <c r="S515" s="44">
        <v>1954.38</v>
      </c>
      <c r="T515" s="44">
        <v>2219.41</v>
      </c>
      <c r="U515" s="44">
        <v>2243.6999999999998</v>
      </c>
      <c r="V515" s="44">
        <v>2215.19</v>
      </c>
      <c r="W515" s="44">
        <v>1920.69</v>
      </c>
      <c r="X515" s="44">
        <v>1807.7</v>
      </c>
      <c r="Y515" s="44">
        <v>1675.69</v>
      </c>
      <c r="Z515" s="44">
        <v>1394.33</v>
      </c>
      <c r="AA515" s="44">
        <v>1225.6600000000001</v>
      </c>
    </row>
    <row r="516" spans="1:27" ht="12.75" customHeight="1" outlineLevel="1" x14ac:dyDescent="0.2">
      <c r="A516" s="99" t="s">
        <v>1530</v>
      </c>
      <c r="B516" s="63" t="s">
        <v>90</v>
      </c>
      <c r="C516" s="43" t="s">
        <v>79</v>
      </c>
      <c r="D516" s="44">
        <f>$D$486</f>
        <v>434.18</v>
      </c>
      <c r="E516" s="44">
        <f t="shared" ref="E516:AA516" si="298">$D$486</f>
        <v>434.18</v>
      </c>
      <c r="F516" s="44">
        <f t="shared" si="298"/>
        <v>434.18</v>
      </c>
      <c r="G516" s="44">
        <f t="shared" si="298"/>
        <v>434.18</v>
      </c>
      <c r="H516" s="44">
        <f t="shared" si="298"/>
        <v>434.18</v>
      </c>
      <c r="I516" s="44">
        <f t="shared" si="298"/>
        <v>434.18</v>
      </c>
      <c r="J516" s="44">
        <f t="shared" si="298"/>
        <v>434.18</v>
      </c>
      <c r="K516" s="44">
        <f t="shared" si="298"/>
        <v>434.18</v>
      </c>
      <c r="L516" s="44">
        <f t="shared" si="298"/>
        <v>434.18</v>
      </c>
      <c r="M516" s="44">
        <f t="shared" si="298"/>
        <v>434.18</v>
      </c>
      <c r="N516" s="44">
        <f t="shared" si="298"/>
        <v>434.18</v>
      </c>
      <c r="O516" s="44">
        <f t="shared" si="298"/>
        <v>434.18</v>
      </c>
      <c r="P516" s="44">
        <f t="shared" si="298"/>
        <v>434.18</v>
      </c>
      <c r="Q516" s="44">
        <f t="shared" si="298"/>
        <v>434.18</v>
      </c>
      <c r="R516" s="44">
        <f t="shared" si="298"/>
        <v>434.18</v>
      </c>
      <c r="S516" s="44">
        <f t="shared" si="298"/>
        <v>434.18</v>
      </c>
      <c r="T516" s="44">
        <f t="shared" si="298"/>
        <v>434.18</v>
      </c>
      <c r="U516" s="44">
        <f t="shared" si="298"/>
        <v>434.18</v>
      </c>
      <c r="V516" s="44">
        <f t="shared" si="298"/>
        <v>434.18</v>
      </c>
      <c r="W516" s="44">
        <f t="shared" si="298"/>
        <v>434.18</v>
      </c>
      <c r="X516" s="44">
        <f t="shared" si="298"/>
        <v>434.18</v>
      </c>
      <c r="Y516" s="44">
        <f t="shared" si="298"/>
        <v>434.18</v>
      </c>
      <c r="Z516" s="44">
        <f t="shared" si="298"/>
        <v>434.18</v>
      </c>
      <c r="AA516" s="44">
        <f t="shared" si="298"/>
        <v>434.18</v>
      </c>
    </row>
    <row r="517" spans="1:27" ht="12.75" customHeight="1" outlineLevel="1" x14ac:dyDescent="0.2">
      <c r="A517" s="99" t="s">
        <v>1531</v>
      </c>
      <c r="B517" s="63" t="s">
        <v>83</v>
      </c>
      <c r="C517" s="43" t="s">
        <v>79</v>
      </c>
      <c r="D517" s="44">
        <v>3.35</v>
      </c>
      <c r="E517" s="44">
        <v>3.35</v>
      </c>
      <c r="F517" s="44">
        <v>3.35</v>
      </c>
      <c r="G517" s="44">
        <v>3.35</v>
      </c>
      <c r="H517" s="44">
        <v>3.35</v>
      </c>
      <c r="I517" s="44">
        <v>3.35</v>
      </c>
      <c r="J517" s="44">
        <v>3.35</v>
      </c>
      <c r="K517" s="44">
        <v>3.35</v>
      </c>
      <c r="L517" s="44">
        <v>3.35</v>
      </c>
      <c r="M517" s="44">
        <v>3.35</v>
      </c>
      <c r="N517" s="44">
        <v>3.35</v>
      </c>
      <c r="O517" s="44">
        <v>3.35</v>
      </c>
      <c r="P517" s="44">
        <v>3.35</v>
      </c>
      <c r="Q517" s="44">
        <v>3.35</v>
      </c>
      <c r="R517" s="44">
        <v>3.35</v>
      </c>
      <c r="S517" s="44">
        <v>3.35</v>
      </c>
      <c r="T517" s="44">
        <v>3.35</v>
      </c>
      <c r="U517" s="44">
        <v>3.35</v>
      </c>
      <c r="V517" s="44">
        <v>3.35</v>
      </c>
      <c r="W517" s="44">
        <v>3.35</v>
      </c>
      <c r="X517" s="44">
        <v>3.35</v>
      </c>
      <c r="Y517" s="44">
        <v>3.35</v>
      </c>
      <c r="Z517" s="44">
        <v>3.35</v>
      </c>
      <c r="AA517" s="44">
        <v>3.35</v>
      </c>
    </row>
    <row r="518" spans="1:27" ht="12.75" customHeight="1" outlineLevel="1" x14ac:dyDescent="0.2">
      <c r="A518" s="99" t="s">
        <v>1532</v>
      </c>
      <c r="B518" s="63" t="s">
        <v>81</v>
      </c>
      <c r="C518" s="43" t="s">
        <v>79</v>
      </c>
      <c r="D518" s="44">
        <f>$D$11</f>
        <v>330.69</v>
      </c>
      <c r="E518" s="44">
        <f t="shared" ref="E518:AA518" si="299">$D$11</f>
        <v>330.69</v>
      </c>
      <c r="F518" s="44">
        <f t="shared" si="299"/>
        <v>330.69</v>
      </c>
      <c r="G518" s="44">
        <f t="shared" si="299"/>
        <v>330.69</v>
      </c>
      <c r="H518" s="44">
        <f t="shared" si="299"/>
        <v>330.69</v>
      </c>
      <c r="I518" s="44">
        <f t="shared" si="299"/>
        <v>330.69</v>
      </c>
      <c r="J518" s="44">
        <f t="shared" si="299"/>
        <v>330.69</v>
      </c>
      <c r="K518" s="44">
        <f t="shared" si="299"/>
        <v>330.69</v>
      </c>
      <c r="L518" s="44">
        <f t="shared" si="299"/>
        <v>330.69</v>
      </c>
      <c r="M518" s="44">
        <f t="shared" si="299"/>
        <v>330.69</v>
      </c>
      <c r="N518" s="44">
        <f t="shared" si="299"/>
        <v>330.69</v>
      </c>
      <c r="O518" s="44">
        <f t="shared" si="299"/>
        <v>330.69</v>
      </c>
      <c r="P518" s="44">
        <f t="shared" si="299"/>
        <v>330.69</v>
      </c>
      <c r="Q518" s="44">
        <f t="shared" si="299"/>
        <v>330.69</v>
      </c>
      <c r="R518" s="44">
        <f t="shared" si="299"/>
        <v>330.69</v>
      </c>
      <c r="S518" s="44">
        <f t="shared" si="299"/>
        <v>330.69</v>
      </c>
      <c r="T518" s="44">
        <f t="shared" si="299"/>
        <v>330.69</v>
      </c>
      <c r="U518" s="44">
        <f t="shared" si="299"/>
        <v>330.69</v>
      </c>
      <c r="V518" s="44">
        <f t="shared" si="299"/>
        <v>330.69</v>
      </c>
      <c r="W518" s="44">
        <f t="shared" si="299"/>
        <v>330.69</v>
      </c>
      <c r="X518" s="44">
        <f t="shared" si="299"/>
        <v>330.69</v>
      </c>
      <c r="Y518" s="44">
        <f t="shared" si="299"/>
        <v>330.69</v>
      </c>
      <c r="Z518" s="44">
        <f t="shared" si="299"/>
        <v>330.69</v>
      </c>
      <c r="AA518" s="44">
        <f t="shared" si="299"/>
        <v>330.69</v>
      </c>
    </row>
    <row r="519" spans="1:27" x14ac:dyDescent="0.2">
      <c r="A519" s="98" t="s">
        <v>1533</v>
      </c>
      <c r="B519" s="28" t="str">
        <f>"08"&amp;"."&amp;$B$663&amp;"."&amp;$B$664</f>
        <v>08.12.2023</v>
      </c>
      <c r="C519" s="90" t="s">
        <v>76</v>
      </c>
      <c r="D519" s="91">
        <f>ROUND(((D520+D521+D523+D522)/1000),5)</f>
        <v>1.7852600000000001</v>
      </c>
      <c r="E519" s="91">
        <f>ROUND(((E520+E521+E523+E522)/1000),5)</f>
        <v>1.63503</v>
      </c>
      <c r="F519" s="91">
        <f>ROUND(((F520+F521+F523+F522)/1000),5)</f>
        <v>0.93818999999999997</v>
      </c>
      <c r="G519" s="91">
        <f t="shared" ref="G519:AA519" si="300">ROUND(((G520+G521+G523+G522)/1000),5)</f>
        <v>0.93589999999999995</v>
      </c>
      <c r="H519" s="91">
        <f t="shared" si="300"/>
        <v>0.95194000000000001</v>
      </c>
      <c r="I519" s="91">
        <f t="shared" si="300"/>
        <v>1.8322700000000001</v>
      </c>
      <c r="J519" s="91">
        <f t="shared" si="300"/>
        <v>2.0632799999999998</v>
      </c>
      <c r="K519" s="91">
        <f t="shared" si="300"/>
        <v>2.37629</v>
      </c>
      <c r="L519" s="91">
        <f t="shared" si="300"/>
        <v>2.5940599999999998</v>
      </c>
      <c r="M519" s="91">
        <f t="shared" si="300"/>
        <v>2.6318199999999998</v>
      </c>
      <c r="N519" s="91">
        <f t="shared" si="300"/>
        <v>2.6488</v>
      </c>
      <c r="O519" s="91">
        <f t="shared" si="300"/>
        <v>2.6686399999999999</v>
      </c>
      <c r="P519" s="91">
        <f t="shared" si="300"/>
        <v>2.6550699999999998</v>
      </c>
      <c r="Q519" s="91">
        <f t="shared" si="300"/>
        <v>2.6667900000000002</v>
      </c>
      <c r="R519" s="91">
        <f t="shared" si="300"/>
        <v>2.65978</v>
      </c>
      <c r="S519" s="91">
        <f t="shared" si="300"/>
        <v>2.60799</v>
      </c>
      <c r="T519" s="91">
        <f t="shared" si="300"/>
        <v>2.6410100000000001</v>
      </c>
      <c r="U519" s="91">
        <f t="shared" si="300"/>
        <v>2.6339299999999999</v>
      </c>
      <c r="V519" s="91">
        <f t="shared" si="300"/>
        <v>2.6128100000000001</v>
      </c>
      <c r="W519" s="91">
        <f t="shared" si="300"/>
        <v>2.6034099999999998</v>
      </c>
      <c r="X519" s="91">
        <f t="shared" si="300"/>
        <v>2.57829</v>
      </c>
      <c r="Y519" s="91">
        <f t="shared" si="300"/>
        <v>2.3942999999999999</v>
      </c>
      <c r="Z519" s="91">
        <f t="shared" si="300"/>
        <v>2.0885500000000001</v>
      </c>
      <c r="AA519" s="91">
        <f t="shared" si="300"/>
        <v>1.9826999999999999</v>
      </c>
    </row>
    <row r="520" spans="1:27" ht="12.75" customHeight="1" outlineLevel="1" x14ac:dyDescent="0.2">
      <c r="A520" s="99" t="s">
        <v>1534</v>
      </c>
      <c r="B520" s="63" t="s">
        <v>238</v>
      </c>
      <c r="C520" s="43" t="s">
        <v>79</v>
      </c>
      <c r="D520" s="44">
        <v>1017.04</v>
      </c>
      <c r="E520" s="44">
        <v>866.81</v>
      </c>
      <c r="F520" s="44">
        <v>169.97</v>
      </c>
      <c r="G520" s="44">
        <v>167.68</v>
      </c>
      <c r="H520" s="44">
        <v>183.72</v>
      </c>
      <c r="I520" s="44">
        <v>1064.05</v>
      </c>
      <c r="J520" s="44">
        <v>1295.06</v>
      </c>
      <c r="K520" s="44">
        <v>1608.07</v>
      </c>
      <c r="L520" s="44">
        <v>1825.84</v>
      </c>
      <c r="M520" s="44">
        <v>1863.6</v>
      </c>
      <c r="N520" s="44">
        <v>1880.58</v>
      </c>
      <c r="O520" s="44">
        <v>1900.42</v>
      </c>
      <c r="P520" s="44">
        <v>1886.85</v>
      </c>
      <c r="Q520" s="44">
        <v>1898.57</v>
      </c>
      <c r="R520" s="44">
        <v>1891.56</v>
      </c>
      <c r="S520" s="44">
        <v>1839.77</v>
      </c>
      <c r="T520" s="44">
        <v>1872.79</v>
      </c>
      <c r="U520" s="44">
        <v>1865.71</v>
      </c>
      <c r="V520" s="44">
        <v>1844.59</v>
      </c>
      <c r="W520" s="44">
        <v>1835.19</v>
      </c>
      <c r="X520" s="44">
        <v>1810.07</v>
      </c>
      <c r="Y520" s="44">
        <v>1626.08</v>
      </c>
      <c r="Z520" s="44">
        <v>1320.33</v>
      </c>
      <c r="AA520" s="44">
        <v>1214.48</v>
      </c>
    </row>
    <row r="521" spans="1:27" ht="12.75" customHeight="1" outlineLevel="1" x14ac:dyDescent="0.2">
      <c r="A521" s="99" t="s">
        <v>1535</v>
      </c>
      <c r="B521" s="63" t="s">
        <v>90</v>
      </c>
      <c r="C521" s="43" t="s">
        <v>79</v>
      </c>
      <c r="D521" s="44">
        <f>$D$486</f>
        <v>434.18</v>
      </c>
      <c r="E521" s="44">
        <f t="shared" ref="E521:AA521" si="301">$D$486</f>
        <v>434.18</v>
      </c>
      <c r="F521" s="44">
        <f t="shared" si="301"/>
        <v>434.18</v>
      </c>
      <c r="G521" s="44">
        <f t="shared" si="301"/>
        <v>434.18</v>
      </c>
      <c r="H521" s="44">
        <f t="shared" si="301"/>
        <v>434.18</v>
      </c>
      <c r="I521" s="44">
        <f t="shared" si="301"/>
        <v>434.18</v>
      </c>
      <c r="J521" s="44">
        <f t="shared" si="301"/>
        <v>434.18</v>
      </c>
      <c r="K521" s="44">
        <f t="shared" si="301"/>
        <v>434.18</v>
      </c>
      <c r="L521" s="44">
        <f t="shared" si="301"/>
        <v>434.18</v>
      </c>
      <c r="M521" s="44">
        <f t="shared" si="301"/>
        <v>434.18</v>
      </c>
      <c r="N521" s="44">
        <f t="shared" si="301"/>
        <v>434.18</v>
      </c>
      <c r="O521" s="44">
        <f t="shared" si="301"/>
        <v>434.18</v>
      </c>
      <c r="P521" s="44">
        <f t="shared" si="301"/>
        <v>434.18</v>
      </c>
      <c r="Q521" s="44">
        <f t="shared" si="301"/>
        <v>434.18</v>
      </c>
      <c r="R521" s="44">
        <f t="shared" si="301"/>
        <v>434.18</v>
      </c>
      <c r="S521" s="44">
        <f t="shared" si="301"/>
        <v>434.18</v>
      </c>
      <c r="T521" s="44">
        <f t="shared" si="301"/>
        <v>434.18</v>
      </c>
      <c r="U521" s="44">
        <f t="shared" si="301"/>
        <v>434.18</v>
      </c>
      <c r="V521" s="44">
        <f t="shared" si="301"/>
        <v>434.18</v>
      </c>
      <c r="W521" s="44">
        <f t="shared" si="301"/>
        <v>434.18</v>
      </c>
      <c r="X521" s="44">
        <f t="shared" si="301"/>
        <v>434.18</v>
      </c>
      <c r="Y521" s="44">
        <f t="shared" si="301"/>
        <v>434.18</v>
      </c>
      <c r="Z521" s="44">
        <f t="shared" si="301"/>
        <v>434.18</v>
      </c>
      <c r="AA521" s="44">
        <f t="shared" si="301"/>
        <v>434.18</v>
      </c>
    </row>
    <row r="522" spans="1:27" ht="12.75" customHeight="1" outlineLevel="1" x14ac:dyDescent="0.2">
      <c r="A522" s="99" t="s">
        <v>1536</v>
      </c>
      <c r="B522" s="63" t="s">
        <v>83</v>
      </c>
      <c r="C522" s="43" t="s">
        <v>79</v>
      </c>
      <c r="D522" s="44">
        <v>3.35</v>
      </c>
      <c r="E522" s="44">
        <v>3.35</v>
      </c>
      <c r="F522" s="44">
        <v>3.35</v>
      </c>
      <c r="G522" s="44">
        <v>3.35</v>
      </c>
      <c r="H522" s="44">
        <v>3.35</v>
      </c>
      <c r="I522" s="44">
        <v>3.35</v>
      </c>
      <c r="J522" s="44">
        <v>3.35</v>
      </c>
      <c r="K522" s="44">
        <v>3.35</v>
      </c>
      <c r="L522" s="44">
        <v>3.35</v>
      </c>
      <c r="M522" s="44">
        <v>3.35</v>
      </c>
      <c r="N522" s="44">
        <v>3.35</v>
      </c>
      <c r="O522" s="44">
        <v>3.35</v>
      </c>
      <c r="P522" s="44">
        <v>3.35</v>
      </c>
      <c r="Q522" s="44">
        <v>3.35</v>
      </c>
      <c r="R522" s="44">
        <v>3.35</v>
      </c>
      <c r="S522" s="44">
        <v>3.35</v>
      </c>
      <c r="T522" s="44">
        <v>3.35</v>
      </c>
      <c r="U522" s="44">
        <v>3.35</v>
      </c>
      <c r="V522" s="44">
        <v>3.35</v>
      </c>
      <c r="W522" s="44">
        <v>3.35</v>
      </c>
      <c r="X522" s="44">
        <v>3.35</v>
      </c>
      <c r="Y522" s="44">
        <v>3.35</v>
      </c>
      <c r="Z522" s="44">
        <v>3.35</v>
      </c>
      <c r="AA522" s="44">
        <v>3.35</v>
      </c>
    </row>
    <row r="523" spans="1:27" ht="12.75" customHeight="1" outlineLevel="1" x14ac:dyDescent="0.2">
      <c r="A523" s="99" t="s">
        <v>1537</v>
      </c>
      <c r="B523" s="63" t="s">
        <v>81</v>
      </c>
      <c r="C523" s="43" t="s">
        <v>79</v>
      </c>
      <c r="D523" s="44">
        <f>$D$11</f>
        <v>330.69</v>
      </c>
      <c r="E523" s="44">
        <f t="shared" ref="E523:AA523" si="302">$D$11</f>
        <v>330.69</v>
      </c>
      <c r="F523" s="44">
        <f t="shared" si="302"/>
        <v>330.69</v>
      </c>
      <c r="G523" s="44">
        <f t="shared" si="302"/>
        <v>330.69</v>
      </c>
      <c r="H523" s="44">
        <f t="shared" si="302"/>
        <v>330.69</v>
      </c>
      <c r="I523" s="44">
        <f t="shared" si="302"/>
        <v>330.69</v>
      </c>
      <c r="J523" s="44">
        <f t="shared" si="302"/>
        <v>330.69</v>
      </c>
      <c r="K523" s="44">
        <f t="shared" si="302"/>
        <v>330.69</v>
      </c>
      <c r="L523" s="44">
        <f t="shared" si="302"/>
        <v>330.69</v>
      </c>
      <c r="M523" s="44">
        <f t="shared" si="302"/>
        <v>330.69</v>
      </c>
      <c r="N523" s="44">
        <f t="shared" si="302"/>
        <v>330.69</v>
      </c>
      <c r="O523" s="44">
        <f t="shared" si="302"/>
        <v>330.69</v>
      </c>
      <c r="P523" s="44">
        <f t="shared" si="302"/>
        <v>330.69</v>
      </c>
      <c r="Q523" s="44">
        <f t="shared" si="302"/>
        <v>330.69</v>
      </c>
      <c r="R523" s="44">
        <f t="shared" si="302"/>
        <v>330.69</v>
      </c>
      <c r="S523" s="44">
        <f t="shared" si="302"/>
        <v>330.69</v>
      </c>
      <c r="T523" s="44">
        <f t="shared" si="302"/>
        <v>330.69</v>
      </c>
      <c r="U523" s="44">
        <f t="shared" si="302"/>
        <v>330.69</v>
      </c>
      <c r="V523" s="44">
        <f t="shared" si="302"/>
        <v>330.69</v>
      </c>
      <c r="W523" s="44">
        <f t="shared" si="302"/>
        <v>330.69</v>
      </c>
      <c r="X523" s="44">
        <f t="shared" si="302"/>
        <v>330.69</v>
      </c>
      <c r="Y523" s="44">
        <f t="shared" si="302"/>
        <v>330.69</v>
      </c>
      <c r="Z523" s="44">
        <f t="shared" si="302"/>
        <v>330.69</v>
      </c>
      <c r="AA523" s="44">
        <f t="shared" si="302"/>
        <v>330.69</v>
      </c>
    </row>
    <row r="524" spans="1:27" x14ac:dyDescent="0.2">
      <c r="A524" s="98" t="s">
        <v>1538</v>
      </c>
      <c r="B524" s="28" t="str">
        <f>"09"&amp;"."&amp;$B$663&amp;"."&amp;$B$664</f>
        <v>09.12.2023</v>
      </c>
      <c r="C524" s="90" t="s">
        <v>76</v>
      </c>
      <c r="D524" s="91">
        <f>ROUND(((D525+D526+D528+D527)/1000),5)</f>
        <v>1.8803000000000001</v>
      </c>
      <c r="E524" s="91">
        <f>ROUND(((E525+E526+E528+E527)/1000),5)</f>
        <v>1.7737400000000001</v>
      </c>
      <c r="F524" s="91">
        <f>ROUND(((F525+F526+F528+F527)/1000),5)</f>
        <v>1.6613</v>
      </c>
      <c r="G524" s="91">
        <f t="shared" ref="G524:AA524" si="303">ROUND(((G525+G526+G528+G527)/1000),5)</f>
        <v>1.6144000000000001</v>
      </c>
      <c r="H524" s="91">
        <f t="shared" si="303"/>
        <v>1.6575200000000001</v>
      </c>
      <c r="I524" s="91">
        <f t="shared" si="303"/>
        <v>1.7773300000000001</v>
      </c>
      <c r="J524" s="91">
        <f t="shared" si="303"/>
        <v>1.8850800000000001</v>
      </c>
      <c r="K524" s="91">
        <f t="shared" si="303"/>
        <v>2.13456</v>
      </c>
      <c r="L524" s="91">
        <f t="shared" si="303"/>
        <v>2.36815</v>
      </c>
      <c r="M524" s="91">
        <f t="shared" si="303"/>
        <v>2.5841699999999999</v>
      </c>
      <c r="N524" s="91">
        <f t="shared" si="303"/>
        <v>2.61137</v>
      </c>
      <c r="O524" s="91">
        <f t="shared" si="303"/>
        <v>2.6442000000000001</v>
      </c>
      <c r="P524" s="91">
        <f t="shared" si="303"/>
        <v>2.62358</v>
      </c>
      <c r="Q524" s="91">
        <f t="shared" si="303"/>
        <v>2.6215000000000002</v>
      </c>
      <c r="R524" s="91">
        <f t="shared" si="303"/>
        <v>2.6008599999999999</v>
      </c>
      <c r="S524" s="91">
        <f t="shared" si="303"/>
        <v>2.59931</v>
      </c>
      <c r="T524" s="91">
        <f t="shared" si="303"/>
        <v>2.6185</v>
      </c>
      <c r="U524" s="91">
        <f t="shared" si="303"/>
        <v>2.6490999999999998</v>
      </c>
      <c r="V524" s="91">
        <f t="shared" si="303"/>
        <v>2.6272600000000002</v>
      </c>
      <c r="W524" s="91">
        <f t="shared" si="303"/>
        <v>2.6014599999999999</v>
      </c>
      <c r="X524" s="91">
        <f t="shared" si="303"/>
        <v>2.5768200000000001</v>
      </c>
      <c r="Y524" s="91">
        <f t="shared" si="303"/>
        <v>2.38449</v>
      </c>
      <c r="Z524" s="91">
        <f t="shared" si="303"/>
        <v>2.0900300000000001</v>
      </c>
      <c r="AA524" s="91">
        <f t="shared" si="303"/>
        <v>1.96868</v>
      </c>
    </row>
    <row r="525" spans="1:27" ht="12.75" customHeight="1" outlineLevel="1" x14ac:dyDescent="0.2">
      <c r="A525" s="99" t="s">
        <v>1539</v>
      </c>
      <c r="B525" s="63" t="s">
        <v>238</v>
      </c>
      <c r="C525" s="43" t="s">
        <v>79</v>
      </c>
      <c r="D525" s="44">
        <v>1112.08</v>
      </c>
      <c r="E525" s="44">
        <v>1005.52</v>
      </c>
      <c r="F525" s="44">
        <v>893.08</v>
      </c>
      <c r="G525" s="44">
        <v>846.18</v>
      </c>
      <c r="H525" s="44">
        <v>889.3</v>
      </c>
      <c r="I525" s="44">
        <v>1009.11</v>
      </c>
      <c r="J525" s="44">
        <v>1116.8599999999999</v>
      </c>
      <c r="K525" s="44">
        <v>1366.34</v>
      </c>
      <c r="L525" s="44">
        <v>1599.93</v>
      </c>
      <c r="M525" s="44">
        <v>1815.95</v>
      </c>
      <c r="N525" s="44">
        <v>1843.15</v>
      </c>
      <c r="O525" s="44">
        <v>1875.98</v>
      </c>
      <c r="P525" s="44">
        <v>1855.36</v>
      </c>
      <c r="Q525" s="44">
        <v>1853.28</v>
      </c>
      <c r="R525" s="44">
        <v>1832.64</v>
      </c>
      <c r="S525" s="44">
        <v>1831.09</v>
      </c>
      <c r="T525" s="44">
        <v>1850.28</v>
      </c>
      <c r="U525" s="44">
        <v>1880.88</v>
      </c>
      <c r="V525" s="44">
        <v>1859.04</v>
      </c>
      <c r="W525" s="44">
        <v>1833.24</v>
      </c>
      <c r="X525" s="44">
        <v>1808.6</v>
      </c>
      <c r="Y525" s="44">
        <v>1616.27</v>
      </c>
      <c r="Z525" s="44">
        <v>1321.81</v>
      </c>
      <c r="AA525" s="44">
        <v>1200.46</v>
      </c>
    </row>
    <row r="526" spans="1:27" ht="12.75" customHeight="1" outlineLevel="1" x14ac:dyDescent="0.2">
      <c r="A526" s="99" t="s">
        <v>1540</v>
      </c>
      <c r="B526" s="63" t="s">
        <v>90</v>
      </c>
      <c r="C526" s="43" t="s">
        <v>79</v>
      </c>
      <c r="D526" s="44">
        <f>$D$486</f>
        <v>434.18</v>
      </c>
      <c r="E526" s="44">
        <f t="shared" ref="E526:AA526" si="304">$D$486</f>
        <v>434.18</v>
      </c>
      <c r="F526" s="44">
        <f t="shared" si="304"/>
        <v>434.18</v>
      </c>
      <c r="G526" s="44">
        <f t="shared" si="304"/>
        <v>434.18</v>
      </c>
      <c r="H526" s="44">
        <f t="shared" si="304"/>
        <v>434.18</v>
      </c>
      <c r="I526" s="44">
        <f t="shared" si="304"/>
        <v>434.18</v>
      </c>
      <c r="J526" s="44">
        <f t="shared" si="304"/>
        <v>434.18</v>
      </c>
      <c r="K526" s="44">
        <f t="shared" si="304"/>
        <v>434.18</v>
      </c>
      <c r="L526" s="44">
        <f t="shared" si="304"/>
        <v>434.18</v>
      </c>
      <c r="M526" s="44">
        <f t="shared" si="304"/>
        <v>434.18</v>
      </c>
      <c r="N526" s="44">
        <f t="shared" si="304"/>
        <v>434.18</v>
      </c>
      <c r="O526" s="44">
        <f t="shared" si="304"/>
        <v>434.18</v>
      </c>
      <c r="P526" s="44">
        <f t="shared" si="304"/>
        <v>434.18</v>
      </c>
      <c r="Q526" s="44">
        <f t="shared" si="304"/>
        <v>434.18</v>
      </c>
      <c r="R526" s="44">
        <f t="shared" si="304"/>
        <v>434.18</v>
      </c>
      <c r="S526" s="44">
        <f t="shared" si="304"/>
        <v>434.18</v>
      </c>
      <c r="T526" s="44">
        <f t="shared" si="304"/>
        <v>434.18</v>
      </c>
      <c r="U526" s="44">
        <f t="shared" si="304"/>
        <v>434.18</v>
      </c>
      <c r="V526" s="44">
        <f t="shared" si="304"/>
        <v>434.18</v>
      </c>
      <c r="W526" s="44">
        <f t="shared" si="304"/>
        <v>434.18</v>
      </c>
      <c r="X526" s="44">
        <f t="shared" si="304"/>
        <v>434.18</v>
      </c>
      <c r="Y526" s="44">
        <f t="shared" si="304"/>
        <v>434.18</v>
      </c>
      <c r="Z526" s="44">
        <f t="shared" si="304"/>
        <v>434.18</v>
      </c>
      <c r="AA526" s="44">
        <f t="shared" si="304"/>
        <v>434.18</v>
      </c>
    </row>
    <row r="527" spans="1:27" ht="12.75" customHeight="1" outlineLevel="1" x14ac:dyDescent="0.2">
      <c r="A527" s="99" t="s">
        <v>1541</v>
      </c>
      <c r="B527" s="63" t="s">
        <v>83</v>
      </c>
      <c r="C527" s="43" t="s">
        <v>79</v>
      </c>
      <c r="D527" s="44">
        <v>3.35</v>
      </c>
      <c r="E527" s="44">
        <v>3.35</v>
      </c>
      <c r="F527" s="44">
        <v>3.35</v>
      </c>
      <c r="G527" s="44">
        <v>3.35</v>
      </c>
      <c r="H527" s="44">
        <v>3.35</v>
      </c>
      <c r="I527" s="44">
        <v>3.35</v>
      </c>
      <c r="J527" s="44">
        <v>3.35</v>
      </c>
      <c r="K527" s="44">
        <v>3.35</v>
      </c>
      <c r="L527" s="44">
        <v>3.35</v>
      </c>
      <c r="M527" s="44">
        <v>3.35</v>
      </c>
      <c r="N527" s="44">
        <v>3.35</v>
      </c>
      <c r="O527" s="44">
        <v>3.35</v>
      </c>
      <c r="P527" s="44">
        <v>3.35</v>
      </c>
      <c r="Q527" s="44">
        <v>3.35</v>
      </c>
      <c r="R527" s="44">
        <v>3.35</v>
      </c>
      <c r="S527" s="44">
        <v>3.35</v>
      </c>
      <c r="T527" s="44">
        <v>3.35</v>
      </c>
      <c r="U527" s="44">
        <v>3.35</v>
      </c>
      <c r="V527" s="44">
        <v>3.35</v>
      </c>
      <c r="W527" s="44">
        <v>3.35</v>
      </c>
      <c r="X527" s="44">
        <v>3.35</v>
      </c>
      <c r="Y527" s="44">
        <v>3.35</v>
      </c>
      <c r="Z527" s="44">
        <v>3.35</v>
      </c>
      <c r="AA527" s="44">
        <v>3.35</v>
      </c>
    </row>
    <row r="528" spans="1:27" ht="12.75" customHeight="1" outlineLevel="1" x14ac:dyDescent="0.2">
      <c r="A528" s="99" t="s">
        <v>1542</v>
      </c>
      <c r="B528" s="63" t="s">
        <v>81</v>
      </c>
      <c r="C528" s="43" t="s">
        <v>79</v>
      </c>
      <c r="D528" s="44">
        <f>$D$11</f>
        <v>330.69</v>
      </c>
      <c r="E528" s="44">
        <f t="shared" ref="E528:AA528" si="305">$D$11</f>
        <v>330.69</v>
      </c>
      <c r="F528" s="44">
        <f t="shared" si="305"/>
        <v>330.69</v>
      </c>
      <c r="G528" s="44">
        <f t="shared" si="305"/>
        <v>330.69</v>
      </c>
      <c r="H528" s="44">
        <f t="shared" si="305"/>
        <v>330.69</v>
      </c>
      <c r="I528" s="44">
        <f t="shared" si="305"/>
        <v>330.69</v>
      </c>
      <c r="J528" s="44">
        <f t="shared" si="305"/>
        <v>330.69</v>
      </c>
      <c r="K528" s="44">
        <f t="shared" si="305"/>
        <v>330.69</v>
      </c>
      <c r="L528" s="44">
        <f t="shared" si="305"/>
        <v>330.69</v>
      </c>
      <c r="M528" s="44">
        <f t="shared" si="305"/>
        <v>330.69</v>
      </c>
      <c r="N528" s="44">
        <f t="shared" si="305"/>
        <v>330.69</v>
      </c>
      <c r="O528" s="44">
        <f t="shared" si="305"/>
        <v>330.69</v>
      </c>
      <c r="P528" s="44">
        <f t="shared" si="305"/>
        <v>330.69</v>
      </c>
      <c r="Q528" s="44">
        <f t="shared" si="305"/>
        <v>330.69</v>
      </c>
      <c r="R528" s="44">
        <f t="shared" si="305"/>
        <v>330.69</v>
      </c>
      <c r="S528" s="44">
        <f t="shared" si="305"/>
        <v>330.69</v>
      </c>
      <c r="T528" s="44">
        <f t="shared" si="305"/>
        <v>330.69</v>
      </c>
      <c r="U528" s="44">
        <f t="shared" si="305"/>
        <v>330.69</v>
      </c>
      <c r="V528" s="44">
        <f t="shared" si="305"/>
        <v>330.69</v>
      </c>
      <c r="W528" s="44">
        <f t="shared" si="305"/>
        <v>330.69</v>
      </c>
      <c r="X528" s="44">
        <f t="shared" si="305"/>
        <v>330.69</v>
      </c>
      <c r="Y528" s="44">
        <f t="shared" si="305"/>
        <v>330.69</v>
      </c>
      <c r="Z528" s="44">
        <f t="shared" si="305"/>
        <v>330.69</v>
      </c>
      <c r="AA528" s="44">
        <f t="shared" si="305"/>
        <v>330.69</v>
      </c>
    </row>
    <row r="529" spans="1:27" x14ac:dyDescent="0.2">
      <c r="A529" s="98" t="s">
        <v>1543</v>
      </c>
      <c r="B529" s="28" t="str">
        <f>"10"&amp;"."&amp;$B$663&amp;"."&amp;$B$664</f>
        <v>10.12.2023</v>
      </c>
      <c r="C529" s="90" t="s">
        <v>76</v>
      </c>
      <c r="D529" s="91">
        <f>ROUND(((D530+D531+D533+D532)/1000),5)</f>
        <v>1.83813</v>
      </c>
      <c r="E529" s="91">
        <f>ROUND(((E530+E531+E533+E532)/1000),5)</f>
        <v>1.6837</v>
      </c>
      <c r="F529" s="91">
        <f>ROUND(((F530+F531+F533+F532)/1000),5)</f>
        <v>1.5831599999999999</v>
      </c>
      <c r="G529" s="91">
        <f t="shared" ref="G529:AA529" si="306">ROUND(((G530+G531+G533+G532)/1000),5)</f>
        <v>1.52854</v>
      </c>
      <c r="H529" s="91">
        <f t="shared" si="306"/>
        <v>0.94228999999999996</v>
      </c>
      <c r="I529" s="91">
        <f t="shared" si="306"/>
        <v>1.6926000000000001</v>
      </c>
      <c r="J529" s="91">
        <f t="shared" si="306"/>
        <v>1.7719100000000001</v>
      </c>
      <c r="K529" s="91">
        <f t="shared" si="306"/>
        <v>1.8879900000000001</v>
      </c>
      <c r="L529" s="91">
        <f t="shared" si="306"/>
        <v>2.2284000000000002</v>
      </c>
      <c r="M529" s="91">
        <f t="shared" si="306"/>
        <v>2.3900999999999999</v>
      </c>
      <c r="N529" s="91">
        <f t="shared" si="306"/>
        <v>2.5379900000000002</v>
      </c>
      <c r="O529" s="91">
        <f t="shared" si="306"/>
        <v>2.56534</v>
      </c>
      <c r="P529" s="91">
        <f t="shared" si="306"/>
        <v>2.56338</v>
      </c>
      <c r="Q529" s="91">
        <f t="shared" si="306"/>
        <v>2.5723199999999999</v>
      </c>
      <c r="R529" s="91">
        <f t="shared" si="306"/>
        <v>2.5417900000000002</v>
      </c>
      <c r="S529" s="91">
        <f t="shared" si="306"/>
        <v>2.5346199999999999</v>
      </c>
      <c r="T529" s="91">
        <f t="shared" si="306"/>
        <v>2.5968200000000001</v>
      </c>
      <c r="U529" s="91">
        <f t="shared" si="306"/>
        <v>2.6052</v>
      </c>
      <c r="V529" s="91">
        <f t="shared" si="306"/>
        <v>2.6027800000000001</v>
      </c>
      <c r="W529" s="91">
        <f t="shared" si="306"/>
        <v>2.5761500000000002</v>
      </c>
      <c r="X529" s="91">
        <f t="shared" si="306"/>
        <v>2.5082100000000001</v>
      </c>
      <c r="Y529" s="91">
        <f t="shared" si="306"/>
        <v>2.3319700000000001</v>
      </c>
      <c r="Z529" s="91">
        <f t="shared" si="306"/>
        <v>2.0763500000000001</v>
      </c>
      <c r="AA529" s="91">
        <f t="shared" si="306"/>
        <v>1.9025000000000001</v>
      </c>
    </row>
    <row r="530" spans="1:27" ht="12.75" customHeight="1" outlineLevel="1" x14ac:dyDescent="0.2">
      <c r="A530" s="99" t="s">
        <v>1544</v>
      </c>
      <c r="B530" s="63" t="s">
        <v>238</v>
      </c>
      <c r="C530" s="43" t="s">
        <v>79</v>
      </c>
      <c r="D530" s="44">
        <v>1069.9100000000001</v>
      </c>
      <c r="E530" s="44">
        <v>915.48</v>
      </c>
      <c r="F530" s="44">
        <v>814.94</v>
      </c>
      <c r="G530" s="44">
        <v>760.32</v>
      </c>
      <c r="H530" s="44">
        <v>174.07</v>
      </c>
      <c r="I530" s="44">
        <v>924.38</v>
      </c>
      <c r="J530" s="44">
        <v>1003.69</v>
      </c>
      <c r="K530" s="44">
        <v>1119.77</v>
      </c>
      <c r="L530" s="44">
        <v>1460.18</v>
      </c>
      <c r="M530" s="44">
        <v>1621.88</v>
      </c>
      <c r="N530" s="44">
        <v>1769.77</v>
      </c>
      <c r="O530" s="44">
        <v>1797.12</v>
      </c>
      <c r="P530" s="44">
        <v>1795.16</v>
      </c>
      <c r="Q530" s="44">
        <v>1804.1</v>
      </c>
      <c r="R530" s="44">
        <v>1773.57</v>
      </c>
      <c r="S530" s="44">
        <v>1766.4</v>
      </c>
      <c r="T530" s="44">
        <v>1828.6</v>
      </c>
      <c r="U530" s="44">
        <v>1836.98</v>
      </c>
      <c r="V530" s="44">
        <v>1834.56</v>
      </c>
      <c r="W530" s="44">
        <v>1807.93</v>
      </c>
      <c r="X530" s="44">
        <v>1739.99</v>
      </c>
      <c r="Y530" s="44">
        <v>1563.75</v>
      </c>
      <c r="Z530" s="44">
        <v>1308.1300000000001</v>
      </c>
      <c r="AA530" s="44">
        <v>1134.28</v>
      </c>
    </row>
    <row r="531" spans="1:27" ht="12.75" customHeight="1" outlineLevel="1" x14ac:dyDescent="0.2">
      <c r="A531" s="99" t="s">
        <v>1545</v>
      </c>
      <c r="B531" s="63" t="s">
        <v>90</v>
      </c>
      <c r="C531" s="43" t="s">
        <v>79</v>
      </c>
      <c r="D531" s="44">
        <f>$D$486</f>
        <v>434.18</v>
      </c>
      <c r="E531" s="44">
        <f t="shared" ref="E531:AA531" si="307">$D$486</f>
        <v>434.18</v>
      </c>
      <c r="F531" s="44">
        <f t="shared" si="307"/>
        <v>434.18</v>
      </c>
      <c r="G531" s="44">
        <f t="shared" si="307"/>
        <v>434.18</v>
      </c>
      <c r="H531" s="44">
        <f t="shared" si="307"/>
        <v>434.18</v>
      </c>
      <c r="I531" s="44">
        <f t="shared" si="307"/>
        <v>434.18</v>
      </c>
      <c r="J531" s="44">
        <f t="shared" si="307"/>
        <v>434.18</v>
      </c>
      <c r="K531" s="44">
        <f t="shared" si="307"/>
        <v>434.18</v>
      </c>
      <c r="L531" s="44">
        <f t="shared" si="307"/>
        <v>434.18</v>
      </c>
      <c r="M531" s="44">
        <f t="shared" si="307"/>
        <v>434.18</v>
      </c>
      <c r="N531" s="44">
        <f t="shared" si="307"/>
        <v>434.18</v>
      </c>
      <c r="O531" s="44">
        <f t="shared" si="307"/>
        <v>434.18</v>
      </c>
      <c r="P531" s="44">
        <f t="shared" si="307"/>
        <v>434.18</v>
      </c>
      <c r="Q531" s="44">
        <f t="shared" si="307"/>
        <v>434.18</v>
      </c>
      <c r="R531" s="44">
        <f t="shared" si="307"/>
        <v>434.18</v>
      </c>
      <c r="S531" s="44">
        <f t="shared" si="307"/>
        <v>434.18</v>
      </c>
      <c r="T531" s="44">
        <f t="shared" si="307"/>
        <v>434.18</v>
      </c>
      <c r="U531" s="44">
        <f t="shared" si="307"/>
        <v>434.18</v>
      </c>
      <c r="V531" s="44">
        <f t="shared" si="307"/>
        <v>434.18</v>
      </c>
      <c r="W531" s="44">
        <f t="shared" si="307"/>
        <v>434.18</v>
      </c>
      <c r="X531" s="44">
        <f t="shared" si="307"/>
        <v>434.18</v>
      </c>
      <c r="Y531" s="44">
        <f t="shared" si="307"/>
        <v>434.18</v>
      </c>
      <c r="Z531" s="44">
        <f t="shared" si="307"/>
        <v>434.18</v>
      </c>
      <c r="AA531" s="44">
        <f t="shared" si="307"/>
        <v>434.18</v>
      </c>
    </row>
    <row r="532" spans="1:27" ht="12.75" customHeight="1" outlineLevel="1" x14ac:dyDescent="0.2">
      <c r="A532" s="99" t="s">
        <v>1546</v>
      </c>
      <c r="B532" s="63" t="s">
        <v>83</v>
      </c>
      <c r="C532" s="43" t="s">
        <v>79</v>
      </c>
      <c r="D532" s="44">
        <v>3.35</v>
      </c>
      <c r="E532" s="44">
        <v>3.35</v>
      </c>
      <c r="F532" s="44">
        <v>3.35</v>
      </c>
      <c r="G532" s="44">
        <v>3.35</v>
      </c>
      <c r="H532" s="44">
        <v>3.35</v>
      </c>
      <c r="I532" s="44">
        <v>3.35</v>
      </c>
      <c r="J532" s="44">
        <v>3.35</v>
      </c>
      <c r="K532" s="44">
        <v>3.35</v>
      </c>
      <c r="L532" s="44">
        <v>3.35</v>
      </c>
      <c r="M532" s="44">
        <v>3.35</v>
      </c>
      <c r="N532" s="44">
        <v>3.35</v>
      </c>
      <c r="O532" s="44">
        <v>3.35</v>
      </c>
      <c r="P532" s="44">
        <v>3.35</v>
      </c>
      <c r="Q532" s="44">
        <v>3.35</v>
      </c>
      <c r="R532" s="44">
        <v>3.35</v>
      </c>
      <c r="S532" s="44">
        <v>3.35</v>
      </c>
      <c r="T532" s="44">
        <v>3.35</v>
      </c>
      <c r="U532" s="44">
        <v>3.35</v>
      </c>
      <c r="V532" s="44">
        <v>3.35</v>
      </c>
      <c r="W532" s="44">
        <v>3.35</v>
      </c>
      <c r="X532" s="44">
        <v>3.35</v>
      </c>
      <c r="Y532" s="44">
        <v>3.35</v>
      </c>
      <c r="Z532" s="44">
        <v>3.35</v>
      </c>
      <c r="AA532" s="44">
        <v>3.35</v>
      </c>
    </row>
    <row r="533" spans="1:27" ht="12.75" customHeight="1" outlineLevel="1" x14ac:dyDescent="0.2">
      <c r="A533" s="99" t="s">
        <v>1547</v>
      </c>
      <c r="B533" s="63" t="s">
        <v>81</v>
      </c>
      <c r="C533" s="43" t="s">
        <v>79</v>
      </c>
      <c r="D533" s="44">
        <f>$D$11</f>
        <v>330.69</v>
      </c>
      <c r="E533" s="44">
        <f t="shared" ref="E533:AA533" si="308">$D$11</f>
        <v>330.69</v>
      </c>
      <c r="F533" s="44">
        <f t="shared" si="308"/>
        <v>330.69</v>
      </c>
      <c r="G533" s="44">
        <f t="shared" si="308"/>
        <v>330.69</v>
      </c>
      <c r="H533" s="44">
        <f t="shared" si="308"/>
        <v>330.69</v>
      </c>
      <c r="I533" s="44">
        <f t="shared" si="308"/>
        <v>330.69</v>
      </c>
      <c r="J533" s="44">
        <f t="shared" si="308"/>
        <v>330.69</v>
      </c>
      <c r="K533" s="44">
        <f t="shared" si="308"/>
        <v>330.69</v>
      </c>
      <c r="L533" s="44">
        <f t="shared" si="308"/>
        <v>330.69</v>
      </c>
      <c r="M533" s="44">
        <f t="shared" si="308"/>
        <v>330.69</v>
      </c>
      <c r="N533" s="44">
        <f t="shared" si="308"/>
        <v>330.69</v>
      </c>
      <c r="O533" s="44">
        <f t="shared" si="308"/>
        <v>330.69</v>
      </c>
      <c r="P533" s="44">
        <f t="shared" si="308"/>
        <v>330.69</v>
      </c>
      <c r="Q533" s="44">
        <f t="shared" si="308"/>
        <v>330.69</v>
      </c>
      <c r="R533" s="44">
        <f t="shared" si="308"/>
        <v>330.69</v>
      </c>
      <c r="S533" s="44">
        <f t="shared" si="308"/>
        <v>330.69</v>
      </c>
      <c r="T533" s="44">
        <f t="shared" si="308"/>
        <v>330.69</v>
      </c>
      <c r="U533" s="44">
        <f t="shared" si="308"/>
        <v>330.69</v>
      </c>
      <c r="V533" s="44">
        <f t="shared" si="308"/>
        <v>330.69</v>
      </c>
      <c r="W533" s="44">
        <f t="shared" si="308"/>
        <v>330.69</v>
      </c>
      <c r="X533" s="44">
        <f t="shared" si="308"/>
        <v>330.69</v>
      </c>
      <c r="Y533" s="44">
        <f t="shared" si="308"/>
        <v>330.69</v>
      </c>
      <c r="Z533" s="44">
        <f t="shared" si="308"/>
        <v>330.69</v>
      </c>
      <c r="AA533" s="44">
        <f t="shared" si="308"/>
        <v>330.69</v>
      </c>
    </row>
    <row r="534" spans="1:27" x14ac:dyDescent="0.2">
      <c r="A534" s="98" t="s">
        <v>1548</v>
      </c>
      <c r="B534" s="28" t="str">
        <f>"11"&amp;"."&amp;$B$663&amp;"."&amp;$B$664</f>
        <v>11.12.2023</v>
      </c>
      <c r="C534" s="90" t="s">
        <v>76</v>
      </c>
      <c r="D534" s="91">
        <f>ROUND(((D535+D536+D538+D537)/1000),5)</f>
        <v>1.84578</v>
      </c>
      <c r="E534" s="91">
        <f>ROUND(((E535+E536+E538+E537)/1000),5)</f>
        <v>1.75884</v>
      </c>
      <c r="F534" s="91">
        <f>ROUND(((F535+F536+F538+F537)/1000),5)</f>
        <v>1.6815199999999999</v>
      </c>
      <c r="G534" s="91">
        <f t="shared" ref="G534:AA534" si="309">ROUND(((G535+G536+G538+G537)/1000),5)</f>
        <v>1.6423300000000001</v>
      </c>
      <c r="H534" s="91">
        <f t="shared" si="309"/>
        <v>1.7490000000000001</v>
      </c>
      <c r="I534" s="91">
        <f t="shared" si="309"/>
        <v>1.8741099999999999</v>
      </c>
      <c r="J534" s="91">
        <f t="shared" si="309"/>
        <v>2.0837300000000001</v>
      </c>
      <c r="K534" s="91">
        <f t="shared" si="309"/>
        <v>2.56263</v>
      </c>
      <c r="L534" s="91">
        <f t="shared" si="309"/>
        <v>2.6946099999999999</v>
      </c>
      <c r="M534" s="91">
        <f t="shared" si="309"/>
        <v>2.8071600000000001</v>
      </c>
      <c r="N534" s="91">
        <f t="shared" si="309"/>
        <v>2.8499699999999999</v>
      </c>
      <c r="O534" s="91">
        <f t="shared" si="309"/>
        <v>2.8705599999999998</v>
      </c>
      <c r="P534" s="91">
        <f t="shared" si="309"/>
        <v>2.8088000000000002</v>
      </c>
      <c r="Q534" s="91">
        <f t="shared" si="309"/>
        <v>2.8296800000000002</v>
      </c>
      <c r="R534" s="91">
        <f t="shared" si="309"/>
        <v>2.8244799999999999</v>
      </c>
      <c r="S534" s="91">
        <f t="shared" si="309"/>
        <v>2.7692199999999998</v>
      </c>
      <c r="T534" s="91">
        <f t="shared" si="309"/>
        <v>2.8134800000000002</v>
      </c>
      <c r="U534" s="91">
        <f t="shared" si="309"/>
        <v>2.8232599999999999</v>
      </c>
      <c r="V534" s="91">
        <f t="shared" si="309"/>
        <v>2.7909299999999999</v>
      </c>
      <c r="W534" s="91">
        <f t="shared" si="309"/>
        <v>2.67923</v>
      </c>
      <c r="X534" s="91">
        <f t="shared" si="309"/>
        <v>2.6213700000000002</v>
      </c>
      <c r="Y534" s="91">
        <f t="shared" si="309"/>
        <v>2.4184399999999999</v>
      </c>
      <c r="Z534" s="91">
        <f t="shared" si="309"/>
        <v>2.0952799999999998</v>
      </c>
      <c r="AA534" s="91">
        <f t="shared" si="309"/>
        <v>1.9697800000000001</v>
      </c>
    </row>
    <row r="535" spans="1:27" ht="12.75" customHeight="1" outlineLevel="1" x14ac:dyDescent="0.2">
      <c r="A535" s="99" t="s">
        <v>1549</v>
      </c>
      <c r="B535" s="63" t="s">
        <v>238</v>
      </c>
      <c r="C535" s="43" t="s">
        <v>79</v>
      </c>
      <c r="D535" s="44">
        <v>1077.56</v>
      </c>
      <c r="E535" s="44">
        <v>990.62</v>
      </c>
      <c r="F535" s="44">
        <v>913.3</v>
      </c>
      <c r="G535" s="44">
        <v>874.11</v>
      </c>
      <c r="H535" s="44">
        <v>980.78</v>
      </c>
      <c r="I535" s="44">
        <v>1105.8900000000001</v>
      </c>
      <c r="J535" s="44">
        <v>1315.51</v>
      </c>
      <c r="K535" s="44">
        <v>1794.41</v>
      </c>
      <c r="L535" s="44">
        <v>1926.39</v>
      </c>
      <c r="M535" s="44">
        <v>2038.94</v>
      </c>
      <c r="N535" s="44">
        <v>2081.75</v>
      </c>
      <c r="O535" s="44">
        <v>2102.34</v>
      </c>
      <c r="P535" s="44">
        <v>2040.58</v>
      </c>
      <c r="Q535" s="44">
        <v>2061.46</v>
      </c>
      <c r="R535" s="44">
        <v>2056.2600000000002</v>
      </c>
      <c r="S535" s="44">
        <v>2001</v>
      </c>
      <c r="T535" s="44">
        <v>2045.26</v>
      </c>
      <c r="U535" s="44">
        <v>2055.04</v>
      </c>
      <c r="V535" s="44">
        <v>2022.71</v>
      </c>
      <c r="W535" s="44">
        <v>1911.01</v>
      </c>
      <c r="X535" s="44">
        <v>1853.15</v>
      </c>
      <c r="Y535" s="44">
        <v>1650.22</v>
      </c>
      <c r="Z535" s="44">
        <v>1327.06</v>
      </c>
      <c r="AA535" s="44">
        <v>1201.56</v>
      </c>
    </row>
    <row r="536" spans="1:27" ht="12.75" customHeight="1" outlineLevel="1" x14ac:dyDescent="0.2">
      <c r="A536" s="99" t="s">
        <v>1550</v>
      </c>
      <c r="B536" s="63" t="s">
        <v>90</v>
      </c>
      <c r="C536" s="43" t="s">
        <v>79</v>
      </c>
      <c r="D536" s="44">
        <f>$D$486</f>
        <v>434.18</v>
      </c>
      <c r="E536" s="44">
        <f t="shared" ref="E536:AA536" si="310">$D$486</f>
        <v>434.18</v>
      </c>
      <c r="F536" s="44">
        <f t="shared" si="310"/>
        <v>434.18</v>
      </c>
      <c r="G536" s="44">
        <f t="shared" si="310"/>
        <v>434.18</v>
      </c>
      <c r="H536" s="44">
        <f t="shared" si="310"/>
        <v>434.18</v>
      </c>
      <c r="I536" s="44">
        <f t="shared" si="310"/>
        <v>434.18</v>
      </c>
      <c r="J536" s="44">
        <f t="shared" si="310"/>
        <v>434.18</v>
      </c>
      <c r="K536" s="44">
        <f t="shared" si="310"/>
        <v>434.18</v>
      </c>
      <c r="L536" s="44">
        <f t="shared" si="310"/>
        <v>434.18</v>
      </c>
      <c r="M536" s="44">
        <f t="shared" si="310"/>
        <v>434.18</v>
      </c>
      <c r="N536" s="44">
        <f t="shared" si="310"/>
        <v>434.18</v>
      </c>
      <c r="O536" s="44">
        <f t="shared" si="310"/>
        <v>434.18</v>
      </c>
      <c r="P536" s="44">
        <f t="shared" si="310"/>
        <v>434.18</v>
      </c>
      <c r="Q536" s="44">
        <f t="shared" si="310"/>
        <v>434.18</v>
      </c>
      <c r="R536" s="44">
        <f t="shared" si="310"/>
        <v>434.18</v>
      </c>
      <c r="S536" s="44">
        <f t="shared" si="310"/>
        <v>434.18</v>
      </c>
      <c r="T536" s="44">
        <f t="shared" si="310"/>
        <v>434.18</v>
      </c>
      <c r="U536" s="44">
        <f t="shared" si="310"/>
        <v>434.18</v>
      </c>
      <c r="V536" s="44">
        <f t="shared" si="310"/>
        <v>434.18</v>
      </c>
      <c r="W536" s="44">
        <f t="shared" si="310"/>
        <v>434.18</v>
      </c>
      <c r="X536" s="44">
        <f t="shared" si="310"/>
        <v>434.18</v>
      </c>
      <c r="Y536" s="44">
        <f t="shared" si="310"/>
        <v>434.18</v>
      </c>
      <c r="Z536" s="44">
        <f t="shared" si="310"/>
        <v>434.18</v>
      </c>
      <c r="AA536" s="44">
        <f t="shared" si="310"/>
        <v>434.18</v>
      </c>
    </row>
    <row r="537" spans="1:27" ht="12.75" customHeight="1" outlineLevel="1" x14ac:dyDescent="0.2">
      <c r="A537" s="99" t="s">
        <v>1551</v>
      </c>
      <c r="B537" s="63" t="s">
        <v>83</v>
      </c>
      <c r="C537" s="43" t="s">
        <v>79</v>
      </c>
      <c r="D537" s="44">
        <v>3.35</v>
      </c>
      <c r="E537" s="44">
        <v>3.35</v>
      </c>
      <c r="F537" s="44">
        <v>3.35</v>
      </c>
      <c r="G537" s="44">
        <v>3.35</v>
      </c>
      <c r="H537" s="44">
        <v>3.35</v>
      </c>
      <c r="I537" s="44">
        <v>3.35</v>
      </c>
      <c r="J537" s="44">
        <v>3.35</v>
      </c>
      <c r="K537" s="44">
        <v>3.35</v>
      </c>
      <c r="L537" s="44">
        <v>3.35</v>
      </c>
      <c r="M537" s="44">
        <v>3.35</v>
      </c>
      <c r="N537" s="44">
        <v>3.35</v>
      </c>
      <c r="O537" s="44">
        <v>3.35</v>
      </c>
      <c r="P537" s="44">
        <v>3.35</v>
      </c>
      <c r="Q537" s="44">
        <v>3.35</v>
      </c>
      <c r="R537" s="44">
        <v>3.35</v>
      </c>
      <c r="S537" s="44">
        <v>3.35</v>
      </c>
      <c r="T537" s="44">
        <v>3.35</v>
      </c>
      <c r="U537" s="44">
        <v>3.35</v>
      </c>
      <c r="V537" s="44">
        <v>3.35</v>
      </c>
      <c r="W537" s="44">
        <v>3.35</v>
      </c>
      <c r="X537" s="44">
        <v>3.35</v>
      </c>
      <c r="Y537" s="44">
        <v>3.35</v>
      </c>
      <c r="Z537" s="44">
        <v>3.35</v>
      </c>
      <c r="AA537" s="44">
        <v>3.35</v>
      </c>
    </row>
    <row r="538" spans="1:27" ht="12.75" customHeight="1" outlineLevel="1" x14ac:dyDescent="0.2">
      <c r="A538" s="99" t="s">
        <v>1552</v>
      </c>
      <c r="B538" s="63" t="s">
        <v>81</v>
      </c>
      <c r="C538" s="43" t="s">
        <v>79</v>
      </c>
      <c r="D538" s="44">
        <f>$D$11</f>
        <v>330.69</v>
      </c>
      <c r="E538" s="44">
        <f t="shared" ref="E538:AA538" si="311">$D$11</f>
        <v>330.69</v>
      </c>
      <c r="F538" s="44">
        <f t="shared" si="311"/>
        <v>330.69</v>
      </c>
      <c r="G538" s="44">
        <f t="shared" si="311"/>
        <v>330.69</v>
      </c>
      <c r="H538" s="44">
        <f t="shared" si="311"/>
        <v>330.69</v>
      </c>
      <c r="I538" s="44">
        <f t="shared" si="311"/>
        <v>330.69</v>
      </c>
      <c r="J538" s="44">
        <f t="shared" si="311"/>
        <v>330.69</v>
      </c>
      <c r="K538" s="44">
        <f t="shared" si="311"/>
        <v>330.69</v>
      </c>
      <c r="L538" s="44">
        <f t="shared" si="311"/>
        <v>330.69</v>
      </c>
      <c r="M538" s="44">
        <f t="shared" si="311"/>
        <v>330.69</v>
      </c>
      <c r="N538" s="44">
        <f t="shared" si="311"/>
        <v>330.69</v>
      </c>
      <c r="O538" s="44">
        <f t="shared" si="311"/>
        <v>330.69</v>
      </c>
      <c r="P538" s="44">
        <f t="shared" si="311"/>
        <v>330.69</v>
      </c>
      <c r="Q538" s="44">
        <f t="shared" si="311"/>
        <v>330.69</v>
      </c>
      <c r="R538" s="44">
        <f t="shared" si="311"/>
        <v>330.69</v>
      </c>
      <c r="S538" s="44">
        <f t="shared" si="311"/>
        <v>330.69</v>
      </c>
      <c r="T538" s="44">
        <f t="shared" si="311"/>
        <v>330.69</v>
      </c>
      <c r="U538" s="44">
        <f t="shared" si="311"/>
        <v>330.69</v>
      </c>
      <c r="V538" s="44">
        <f t="shared" si="311"/>
        <v>330.69</v>
      </c>
      <c r="W538" s="44">
        <f t="shared" si="311"/>
        <v>330.69</v>
      </c>
      <c r="X538" s="44">
        <f t="shared" si="311"/>
        <v>330.69</v>
      </c>
      <c r="Y538" s="44">
        <f t="shared" si="311"/>
        <v>330.69</v>
      </c>
      <c r="Z538" s="44">
        <f t="shared" si="311"/>
        <v>330.69</v>
      </c>
      <c r="AA538" s="44">
        <f t="shared" si="311"/>
        <v>330.69</v>
      </c>
    </row>
    <row r="539" spans="1:27" x14ac:dyDescent="0.2">
      <c r="A539" s="98" t="s">
        <v>1553</v>
      </c>
      <c r="B539" s="28" t="str">
        <f>"12"&amp;"."&amp;$B$663&amp;"."&amp;$B$664</f>
        <v>12.12.2023</v>
      </c>
      <c r="C539" s="90" t="s">
        <v>76</v>
      </c>
      <c r="D539" s="91">
        <f>ROUND(((D540+D541+D543+D542)/1000),5)</f>
        <v>1.8459399999999999</v>
      </c>
      <c r="E539" s="91">
        <f>ROUND(((E540+E541+E543+E542)/1000),5)</f>
        <v>1.75251</v>
      </c>
      <c r="F539" s="91">
        <f>ROUND(((F540+F541+F543+F542)/1000),5)</f>
        <v>1.64811</v>
      </c>
      <c r="G539" s="91">
        <f t="shared" ref="G539:AA539" si="312">ROUND(((G540+G541+G543+G542)/1000),5)</f>
        <v>1.6332800000000001</v>
      </c>
      <c r="H539" s="91">
        <f t="shared" si="312"/>
        <v>1.7371300000000001</v>
      </c>
      <c r="I539" s="91">
        <f t="shared" si="312"/>
        <v>1.89449</v>
      </c>
      <c r="J539" s="91">
        <f t="shared" si="312"/>
        <v>2.0771899999999999</v>
      </c>
      <c r="K539" s="91">
        <f t="shared" si="312"/>
        <v>2.42279</v>
      </c>
      <c r="L539" s="91">
        <f t="shared" si="312"/>
        <v>2.6289600000000002</v>
      </c>
      <c r="M539" s="91">
        <f t="shared" si="312"/>
        <v>2.6888299999999998</v>
      </c>
      <c r="N539" s="91">
        <f t="shared" si="312"/>
        <v>2.7195399999999998</v>
      </c>
      <c r="O539" s="91">
        <f t="shared" si="312"/>
        <v>2.7549299999999999</v>
      </c>
      <c r="P539" s="91">
        <f t="shared" si="312"/>
        <v>2.6932499999999999</v>
      </c>
      <c r="Q539" s="91">
        <f t="shared" si="312"/>
        <v>2.7116600000000002</v>
      </c>
      <c r="R539" s="91">
        <f t="shared" si="312"/>
        <v>2.7248399999999999</v>
      </c>
      <c r="S539" s="91">
        <f t="shared" si="312"/>
        <v>2.6772999999999998</v>
      </c>
      <c r="T539" s="91">
        <f t="shared" si="312"/>
        <v>2.69861</v>
      </c>
      <c r="U539" s="91">
        <f t="shared" si="312"/>
        <v>2.6918099999999998</v>
      </c>
      <c r="V539" s="91">
        <f t="shared" si="312"/>
        <v>2.6829200000000002</v>
      </c>
      <c r="W539" s="91">
        <f t="shared" si="312"/>
        <v>2.6706099999999999</v>
      </c>
      <c r="X539" s="91">
        <f t="shared" si="312"/>
        <v>2.6198100000000002</v>
      </c>
      <c r="Y539" s="91">
        <f t="shared" si="312"/>
        <v>2.44089</v>
      </c>
      <c r="Z539" s="91">
        <f t="shared" si="312"/>
        <v>2.12195</v>
      </c>
      <c r="AA539" s="91">
        <f t="shared" si="312"/>
        <v>2.0060199999999999</v>
      </c>
    </row>
    <row r="540" spans="1:27" ht="12.75" customHeight="1" outlineLevel="1" x14ac:dyDescent="0.2">
      <c r="A540" s="99" t="s">
        <v>1554</v>
      </c>
      <c r="B540" s="63" t="s">
        <v>238</v>
      </c>
      <c r="C540" s="43" t="s">
        <v>79</v>
      </c>
      <c r="D540" s="44">
        <v>1077.72</v>
      </c>
      <c r="E540" s="44">
        <v>984.29</v>
      </c>
      <c r="F540" s="44">
        <v>879.89</v>
      </c>
      <c r="G540" s="44">
        <v>865.06</v>
      </c>
      <c r="H540" s="44">
        <v>968.91</v>
      </c>
      <c r="I540" s="44">
        <v>1126.27</v>
      </c>
      <c r="J540" s="44">
        <v>1308.97</v>
      </c>
      <c r="K540" s="44">
        <v>1654.57</v>
      </c>
      <c r="L540" s="44">
        <v>1860.74</v>
      </c>
      <c r="M540" s="44">
        <v>1920.61</v>
      </c>
      <c r="N540" s="44">
        <v>1951.32</v>
      </c>
      <c r="O540" s="44">
        <v>1986.71</v>
      </c>
      <c r="P540" s="44">
        <v>1925.03</v>
      </c>
      <c r="Q540" s="44">
        <v>1943.44</v>
      </c>
      <c r="R540" s="44">
        <v>1956.62</v>
      </c>
      <c r="S540" s="44">
        <v>1909.08</v>
      </c>
      <c r="T540" s="44">
        <v>1930.39</v>
      </c>
      <c r="U540" s="44">
        <v>1923.59</v>
      </c>
      <c r="V540" s="44">
        <v>1914.7</v>
      </c>
      <c r="W540" s="44">
        <v>1902.39</v>
      </c>
      <c r="X540" s="44">
        <v>1851.59</v>
      </c>
      <c r="Y540" s="44">
        <v>1672.67</v>
      </c>
      <c r="Z540" s="44">
        <v>1353.73</v>
      </c>
      <c r="AA540" s="44">
        <v>1237.8</v>
      </c>
    </row>
    <row r="541" spans="1:27" ht="12.75" customHeight="1" outlineLevel="1" x14ac:dyDescent="0.2">
      <c r="A541" s="99" t="s">
        <v>1555</v>
      </c>
      <c r="B541" s="63" t="s">
        <v>90</v>
      </c>
      <c r="C541" s="43" t="s">
        <v>79</v>
      </c>
      <c r="D541" s="44">
        <f>$D$486</f>
        <v>434.18</v>
      </c>
      <c r="E541" s="44">
        <f t="shared" ref="E541:AA541" si="313">$D$486</f>
        <v>434.18</v>
      </c>
      <c r="F541" s="44">
        <f t="shared" si="313"/>
        <v>434.18</v>
      </c>
      <c r="G541" s="44">
        <f t="shared" si="313"/>
        <v>434.18</v>
      </c>
      <c r="H541" s="44">
        <f t="shared" si="313"/>
        <v>434.18</v>
      </c>
      <c r="I541" s="44">
        <f t="shared" si="313"/>
        <v>434.18</v>
      </c>
      <c r="J541" s="44">
        <f t="shared" si="313"/>
        <v>434.18</v>
      </c>
      <c r="K541" s="44">
        <f t="shared" si="313"/>
        <v>434.18</v>
      </c>
      <c r="L541" s="44">
        <f t="shared" si="313"/>
        <v>434.18</v>
      </c>
      <c r="M541" s="44">
        <f t="shared" si="313"/>
        <v>434.18</v>
      </c>
      <c r="N541" s="44">
        <f t="shared" si="313"/>
        <v>434.18</v>
      </c>
      <c r="O541" s="44">
        <f t="shared" si="313"/>
        <v>434.18</v>
      </c>
      <c r="P541" s="44">
        <f t="shared" si="313"/>
        <v>434.18</v>
      </c>
      <c r="Q541" s="44">
        <f t="shared" si="313"/>
        <v>434.18</v>
      </c>
      <c r="R541" s="44">
        <f t="shared" si="313"/>
        <v>434.18</v>
      </c>
      <c r="S541" s="44">
        <f t="shared" si="313"/>
        <v>434.18</v>
      </c>
      <c r="T541" s="44">
        <f t="shared" si="313"/>
        <v>434.18</v>
      </c>
      <c r="U541" s="44">
        <f t="shared" si="313"/>
        <v>434.18</v>
      </c>
      <c r="V541" s="44">
        <f t="shared" si="313"/>
        <v>434.18</v>
      </c>
      <c r="W541" s="44">
        <f t="shared" si="313"/>
        <v>434.18</v>
      </c>
      <c r="X541" s="44">
        <f t="shared" si="313"/>
        <v>434.18</v>
      </c>
      <c r="Y541" s="44">
        <f t="shared" si="313"/>
        <v>434.18</v>
      </c>
      <c r="Z541" s="44">
        <f t="shared" si="313"/>
        <v>434.18</v>
      </c>
      <c r="AA541" s="44">
        <f t="shared" si="313"/>
        <v>434.18</v>
      </c>
    </row>
    <row r="542" spans="1:27" ht="12.75" customHeight="1" outlineLevel="1" x14ac:dyDescent="0.2">
      <c r="A542" s="99" t="s">
        <v>1556</v>
      </c>
      <c r="B542" s="63" t="s">
        <v>83</v>
      </c>
      <c r="C542" s="43" t="s">
        <v>79</v>
      </c>
      <c r="D542" s="44">
        <v>3.35</v>
      </c>
      <c r="E542" s="44">
        <v>3.35</v>
      </c>
      <c r="F542" s="44">
        <v>3.35</v>
      </c>
      <c r="G542" s="44">
        <v>3.35</v>
      </c>
      <c r="H542" s="44">
        <v>3.35</v>
      </c>
      <c r="I542" s="44">
        <v>3.35</v>
      </c>
      <c r="J542" s="44">
        <v>3.35</v>
      </c>
      <c r="K542" s="44">
        <v>3.35</v>
      </c>
      <c r="L542" s="44">
        <v>3.35</v>
      </c>
      <c r="M542" s="44">
        <v>3.35</v>
      </c>
      <c r="N542" s="44">
        <v>3.35</v>
      </c>
      <c r="O542" s="44">
        <v>3.35</v>
      </c>
      <c r="P542" s="44">
        <v>3.35</v>
      </c>
      <c r="Q542" s="44">
        <v>3.35</v>
      </c>
      <c r="R542" s="44">
        <v>3.35</v>
      </c>
      <c r="S542" s="44">
        <v>3.35</v>
      </c>
      <c r="T542" s="44">
        <v>3.35</v>
      </c>
      <c r="U542" s="44">
        <v>3.35</v>
      </c>
      <c r="V542" s="44">
        <v>3.35</v>
      </c>
      <c r="W542" s="44">
        <v>3.35</v>
      </c>
      <c r="X542" s="44">
        <v>3.35</v>
      </c>
      <c r="Y542" s="44">
        <v>3.35</v>
      </c>
      <c r="Z542" s="44">
        <v>3.35</v>
      </c>
      <c r="AA542" s="44">
        <v>3.35</v>
      </c>
    </row>
    <row r="543" spans="1:27" ht="12.75" customHeight="1" outlineLevel="1" x14ac:dyDescent="0.2">
      <c r="A543" s="99" t="s">
        <v>1557</v>
      </c>
      <c r="B543" s="63" t="s">
        <v>81</v>
      </c>
      <c r="C543" s="43" t="s">
        <v>79</v>
      </c>
      <c r="D543" s="44">
        <f>$D$11</f>
        <v>330.69</v>
      </c>
      <c r="E543" s="44">
        <f t="shared" ref="E543:AA543" si="314">$D$11</f>
        <v>330.69</v>
      </c>
      <c r="F543" s="44">
        <f t="shared" si="314"/>
        <v>330.69</v>
      </c>
      <c r="G543" s="44">
        <f t="shared" si="314"/>
        <v>330.69</v>
      </c>
      <c r="H543" s="44">
        <f t="shared" si="314"/>
        <v>330.69</v>
      </c>
      <c r="I543" s="44">
        <f t="shared" si="314"/>
        <v>330.69</v>
      </c>
      <c r="J543" s="44">
        <f t="shared" si="314"/>
        <v>330.69</v>
      </c>
      <c r="K543" s="44">
        <f t="shared" si="314"/>
        <v>330.69</v>
      </c>
      <c r="L543" s="44">
        <f t="shared" si="314"/>
        <v>330.69</v>
      </c>
      <c r="M543" s="44">
        <f t="shared" si="314"/>
        <v>330.69</v>
      </c>
      <c r="N543" s="44">
        <f t="shared" si="314"/>
        <v>330.69</v>
      </c>
      <c r="O543" s="44">
        <f t="shared" si="314"/>
        <v>330.69</v>
      </c>
      <c r="P543" s="44">
        <f t="shared" si="314"/>
        <v>330.69</v>
      </c>
      <c r="Q543" s="44">
        <f t="shared" si="314"/>
        <v>330.69</v>
      </c>
      <c r="R543" s="44">
        <f t="shared" si="314"/>
        <v>330.69</v>
      </c>
      <c r="S543" s="44">
        <f t="shared" si="314"/>
        <v>330.69</v>
      </c>
      <c r="T543" s="44">
        <f t="shared" si="314"/>
        <v>330.69</v>
      </c>
      <c r="U543" s="44">
        <f t="shared" si="314"/>
        <v>330.69</v>
      </c>
      <c r="V543" s="44">
        <f t="shared" si="314"/>
        <v>330.69</v>
      </c>
      <c r="W543" s="44">
        <f t="shared" si="314"/>
        <v>330.69</v>
      </c>
      <c r="X543" s="44">
        <f t="shared" si="314"/>
        <v>330.69</v>
      </c>
      <c r="Y543" s="44">
        <f t="shared" si="314"/>
        <v>330.69</v>
      </c>
      <c r="Z543" s="44">
        <f t="shared" si="314"/>
        <v>330.69</v>
      </c>
      <c r="AA543" s="44">
        <f t="shared" si="314"/>
        <v>330.69</v>
      </c>
    </row>
    <row r="544" spans="1:27" x14ac:dyDescent="0.2">
      <c r="A544" s="98" t="s">
        <v>1558</v>
      </c>
      <c r="B544" s="28" t="str">
        <f>"13"&amp;"."&amp;$B$663&amp;"."&amp;$B$664</f>
        <v>13.12.2023</v>
      </c>
      <c r="C544" s="90" t="s">
        <v>76</v>
      </c>
      <c r="D544" s="91">
        <f>ROUND(((D545+D546+D548+D547)/1000),5)</f>
        <v>1.9336800000000001</v>
      </c>
      <c r="E544" s="91">
        <f>ROUND(((E545+E546+E548+E547)/1000),5)</f>
        <v>1.8446800000000001</v>
      </c>
      <c r="F544" s="91">
        <f>ROUND(((F545+F546+F548+F547)/1000),5)</f>
        <v>1.8083199999999999</v>
      </c>
      <c r="G544" s="91">
        <f t="shared" ref="G544:AA544" si="315">ROUND(((G545+G546+G548+G547)/1000),5)</f>
        <v>1.79613</v>
      </c>
      <c r="H544" s="91">
        <f t="shared" si="315"/>
        <v>1.83002</v>
      </c>
      <c r="I544" s="91">
        <f t="shared" si="315"/>
        <v>1.96953</v>
      </c>
      <c r="J544" s="91">
        <f t="shared" si="315"/>
        <v>2.14262</v>
      </c>
      <c r="K544" s="91">
        <f t="shared" si="315"/>
        <v>2.4830700000000001</v>
      </c>
      <c r="L544" s="91">
        <f t="shared" si="315"/>
        <v>2.7013099999999999</v>
      </c>
      <c r="M544" s="91">
        <f t="shared" si="315"/>
        <v>2.77522</v>
      </c>
      <c r="N544" s="91">
        <f t="shared" si="315"/>
        <v>2.8076099999999999</v>
      </c>
      <c r="O544" s="91">
        <f t="shared" si="315"/>
        <v>2.8415499999999998</v>
      </c>
      <c r="P544" s="91">
        <f t="shared" si="315"/>
        <v>2.7909600000000001</v>
      </c>
      <c r="Q544" s="91">
        <f t="shared" si="315"/>
        <v>2.8164600000000002</v>
      </c>
      <c r="R544" s="91">
        <f t="shared" si="315"/>
        <v>2.80633</v>
      </c>
      <c r="S544" s="91">
        <f t="shared" si="315"/>
        <v>2.7831899999999998</v>
      </c>
      <c r="T544" s="91">
        <f t="shared" si="315"/>
        <v>2.81419</v>
      </c>
      <c r="U544" s="91">
        <f t="shared" si="315"/>
        <v>2.8047900000000001</v>
      </c>
      <c r="V544" s="91">
        <f t="shared" si="315"/>
        <v>2.7806099999999998</v>
      </c>
      <c r="W544" s="91">
        <f t="shared" si="315"/>
        <v>2.71617</v>
      </c>
      <c r="X544" s="91">
        <f t="shared" si="315"/>
        <v>2.5973899999999999</v>
      </c>
      <c r="Y544" s="91">
        <f t="shared" si="315"/>
        <v>2.52467</v>
      </c>
      <c r="Z544" s="91">
        <f t="shared" si="315"/>
        <v>2.26166</v>
      </c>
      <c r="AA544" s="91">
        <f t="shared" si="315"/>
        <v>2.07077</v>
      </c>
    </row>
    <row r="545" spans="1:27" ht="12.75" customHeight="1" outlineLevel="1" x14ac:dyDescent="0.2">
      <c r="A545" s="99" t="s">
        <v>1559</v>
      </c>
      <c r="B545" s="63" t="s">
        <v>238</v>
      </c>
      <c r="C545" s="43" t="s">
        <v>79</v>
      </c>
      <c r="D545" s="44">
        <v>1165.46</v>
      </c>
      <c r="E545" s="44">
        <v>1076.46</v>
      </c>
      <c r="F545" s="44">
        <v>1040.0999999999999</v>
      </c>
      <c r="G545" s="44">
        <v>1027.9100000000001</v>
      </c>
      <c r="H545" s="44">
        <v>1061.8</v>
      </c>
      <c r="I545" s="44">
        <v>1201.31</v>
      </c>
      <c r="J545" s="44">
        <v>1374.4</v>
      </c>
      <c r="K545" s="44">
        <v>1714.85</v>
      </c>
      <c r="L545" s="44">
        <v>1933.09</v>
      </c>
      <c r="M545" s="44">
        <v>2007</v>
      </c>
      <c r="N545" s="44">
        <v>2039.39</v>
      </c>
      <c r="O545" s="44">
        <v>2073.33</v>
      </c>
      <c r="P545" s="44">
        <v>2022.74</v>
      </c>
      <c r="Q545" s="44">
        <v>2048.2399999999998</v>
      </c>
      <c r="R545" s="44">
        <v>2038.11</v>
      </c>
      <c r="S545" s="44">
        <v>2014.97</v>
      </c>
      <c r="T545" s="44">
        <v>2045.97</v>
      </c>
      <c r="U545" s="44">
        <v>2036.57</v>
      </c>
      <c r="V545" s="44">
        <v>2012.39</v>
      </c>
      <c r="W545" s="44">
        <v>1947.95</v>
      </c>
      <c r="X545" s="44">
        <v>1829.17</v>
      </c>
      <c r="Y545" s="44">
        <v>1756.45</v>
      </c>
      <c r="Z545" s="44">
        <v>1493.44</v>
      </c>
      <c r="AA545" s="44">
        <v>1302.55</v>
      </c>
    </row>
    <row r="546" spans="1:27" ht="12.75" customHeight="1" outlineLevel="1" x14ac:dyDescent="0.2">
      <c r="A546" s="99" t="s">
        <v>1560</v>
      </c>
      <c r="B546" s="63" t="s">
        <v>90</v>
      </c>
      <c r="C546" s="43" t="s">
        <v>79</v>
      </c>
      <c r="D546" s="44">
        <f>$D$486</f>
        <v>434.18</v>
      </c>
      <c r="E546" s="44">
        <f t="shared" ref="E546:AA546" si="316">$D$486</f>
        <v>434.18</v>
      </c>
      <c r="F546" s="44">
        <f t="shared" si="316"/>
        <v>434.18</v>
      </c>
      <c r="G546" s="44">
        <f t="shared" si="316"/>
        <v>434.18</v>
      </c>
      <c r="H546" s="44">
        <f t="shared" si="316"/>
        <v>434.18</v>
      </c>
      <c r="I546" s="44">
        <f t="shared" si="316"/>
        <v>434.18</v>
      </c>
      <c r="J546" s="44">
        <f t="shared" si="316"/>
        <v>434.18</v>
      </c>
      <c r="K546" s="44">
        <f t="shared" si="316"/>
        <v>434.18</v>
      </c>
      <c r="L546" s="44">
        <f t="shared" si="316"/>
        <v>434.18</v>
      </c>
      <c r="M546" s="44">
        <f t="shared" si="316"/>
        <v>434.18</v>
      </c>
      <c r="N546" s="44">
        <f t="shared" si="316"/>
        <v>434.18</v>
      </c>
      <c r="O546" s="44">
        <f t="shared" si="316"/>
        <v>434.18</v>
      </c>
      <c r="P546" s="44">
        <f t="shared" si="316"/>
        <v>434.18</v>
      </c>
      <c r="Q546" s="44">
        <f t="shared" si="316"/>
        <v>434.18</v>
      </c>
      <c r="R546" s="44">
        <f t="shared" si="316"/>
        <v>434.18</v>
      </c>
      <c r="S546" s="44">
        <f t="shared" si="316"/>
        <v>434.18</v>
      </c>
      <c r="T546" s="44">
        <f t="shared" si="316"/>
        <v>434.18</v>
      </c>
      <c r="U546" s="44">
        <f t="shared" si="316"/>
        <v>434.18</v>
      </c>
      <c r="V546" s="44">
        <f t="shared" si="316"/>
        <v>434.18</v>
      </c>
      <c r="W546" s="44">
        <f t="shared" si="316"/>
        <v>434.18</v>
      </c>
      <c r="X546" s="44">
        <f t="shared" si="316"/>
        <v>434.18</v>
      </c>
      <c r="Y546" s="44">
        <f t="shared" si="316"/>
        <v>434.18</v>
      </c>
      <c r="Z546" s="44">
        <f t="shared" si="316"/>
        <v>434.18</v>
      </c>
      <c r="AA546" s="44">
        <f t="shared" si="316"/>
        <v>434.18</v>
      </c>
    </row>
    <row r="547" spans="1:27" ht="12.75" customHeight="1" outlineLevel="1" x14ac:dyDescent="0.2">
      <c r="A547" s="99" t="s">
        <v>1561</v>
      </c>
      <c r="B547" s="63" t="s">
        <v>83</v>
      </c>
      <c r="C547" s="43" t="s">
        <v>79</v>
      </c>
      <c r="D547" s="44">
        <v>3.35</v>
      </c>
      <c r="E547" s="44">
        <v>3.35</v>
      </c>
      <c r="F547" s="44">
        <v>3.35</v>
      </c>
      <c r="G547" s="44">
        <v>3.35</v>
      </c>
      <c r="H547" s="44">
        <v>3.35</v>
      </c>
      <c r="I547" s="44">
        <v>3.35</v>
      </c>
      <c r="J547" s="44">
        <v>3.35</v>
      </c>
      <c r="K547" s="44">
        <v>3.35</v>
      </c>
      <c r="L547" s="44">
        <v>3.35</v>
      </c>
      <c r="M547" s="44">
        <v>3.35</v>
      </c>
      <c r="N547" s="44">
        <v>3.35</v>
      </c>
      <c r="O547" s="44">
        <v>3.35</v>
      </c>
      <c r="P547" s="44">
        <v>3.35</v>
      </c>
      <c r="Q547" s="44">
        <v>3.35</v>
      </c>
      <c r="R547" s="44">
        <v>3.35</v>
      </c>
      <c r="S547" s="44">
        <v>3.35</v>
      </c>
      <c r="T547" s="44">
        <v>3.35</v>
      </c>
      <c r="U547" s="44">
        <v>3.35</v>
      </c>
      <c r="V547" s="44">
        <v>3.35</v>
      </c>
      <c r="W547" s="44">
        <v>3.35</v>
      </c>
      <c r="X547" s="44">
        <v>3.35</v>
      </c>
      <c r="Y547" s="44">
        <v>3.35</v>
      </c>
      <c r="Z547" s="44">
        <v>3.35</v>
      </c>
      <c r="AA547" s="44">
        <v>3.35</v>
      </c>
    </row>
    <row r="548" spans="1:27" ht="12.75" customHeight="1" outlineLevel="1" x14ac:dyDescent="0.2">
      <c r="A548" s="99" t="s">
        <v>1562</v>
      </c>
      <c r="B548" s="63" t="s">
        <v>81</v>
      </c>
      <c r="C548" s="43" t="s">
        <v>79</v>
      </c>
      <c r="D548" s="44">
        <f>$D$11</f>
        <v>330.69</v>
      </c>
      <c r="E548" s="44">
        <f t="shared" ref="E548:AA548" si="317">$D$11</f>
        <v>330.69</v>
      </c>
      <c r="F548" s="44">
        <f t="shared" si="317"/>
        <v>330.69</v>
      </c>
      <c r="G548" s="44">
        <f t="shared" si="317"/>
        <v>330.69</v>
      </c>
      <c r="H548" s="44">
        <f t="shared" si="317"/>
        <v>330.69</v>
      </c>
      <c r="I548" s="44">
        <f t="shared" si="317"/>
        <v>330.69</v>
      </c>
      <c r="J548" s="44">
        <f t="shared" si="317"/>
        <v>330.69</v>
      </c>
      <c r="K548" s="44">
        <f t="shared" si="317"/>
        <v>330.69</v>
      </c>
      <c r="L548" s="44">
        <f t="shared" si="317"/>
        <v>330.69</v>
      </c>
      <c r="M548" s="44">
        <f t="shared" si="317"/>
        <v>330.69</v>
      </c>
      <c r="N548" s="44">
        <f t="shared" si="317"/>
        <v>330.69</v>
      </c>
      <c r="O548" s="44">
        <f t="shared" si="317"/>
        <v>330.69</v>
      </c>
      <c r="P548" s="44">
        <f t="shared" si="317"/>
        <v>330.69</v>
      </c>
      <c r="Q548" s="44">
        <f t="shared" si="317"/>
        <v>330.69</v>
      </c>
      <c r="R548" s="44">
        <f t="shared" si="317"/>
        <v>330.69</v>
      </c>
      <c r="S548" s="44">
        <f t="shared" si="317"/>
        <v>330.69</v>
      </c>
      <c r="T548" s="44">
        <f t="shared" si="317"/>
        <v>330.69</v>
      </c>
      <c r="U548" s="44">
        <f t="shared" si="317"/>
        <v>330.69</v>
      </c>
      <c r="V548" s="44">
        <f t="shared" si="317"/>
        <v>330.69</v>
      </c>
      <c r="W548" s="44">
        <f t="shared" si="317"/>
        <v>330.69</v>
      </c>
      <c r="X548" s="44">
        <f t="shared" si="317"/>
        <v>330.69</v>
      </c>
      <c r="Y548" s="44">
        <f t="shared" si="317"/>
        <v>330.69</v>
      </c>
      <c r="Z548" s="44">
        <f t="shared" si="317"/>
        <v>330.69</v>
      </c>
      <c r="AA548" s="44">
        <f t="shared" si="317"/>
        <v>330.69</v>
      </c>
    </row>
    <row r="549" spans="1:27" x14ac:dyDescent="0.2">
      <c r="A549" s="98" t="s">
        <v>1563</v>
      </c>
      <c r="B549" s="28" t="str">
        <f>"14"&amp;"."&amp;$B$663&amp;"."&amp;$B$664</f>
        <v>14.12.2023</v>
      </c>
      <c r="C549" s="90" t="s">
        <v>76</v>
      </c>
      <c r="D549" s="91">
        <f>ROUND(((D550+D551+D553+D552)/1000),5)</f>
        <v>1.98563</v>
      </c>
      <c r="E549" s="91">
        <f>ROUND(((E550+E551+E553+E552)/1000),5)</f>
        <v>1.9094</v>
      </c>
      <c r="F549" s="91">
        <f>ROUND(((F550+F551+F553+F552)/1000),5)</f>
        <v>1.8617300000000001</v>
      </c>
      <c r="G549" s="91">
        <f t="shared" ref="G549:AA549" si="318">ROUND(((G550+G551+G553+G552)/1000),5)</f>
        <v>1.8646499999999999</v>
      </c>
      <c r="H549" s="91">
        <f t="shared" si="318"/>
        <v>1.9100699999999999</v>
      </c>
      <c r="I549" s="91">
        <f t="shared" si="318"/>
        <v>2.05932</v>
      </c>
      <c r="J549" s="91">
        <f t="shared" si="318"/>
        <v>2.31664</v>
      </c>
      <c r="K549" s="91">
        <f t="shared" si="318"/>
        <v>2.5520299999999998</v>
      </c>
      <c r="L549" s="91">
        <f t="shared" si="318"/>
        <v>2.7675000000000001</v>
      </c>
      <c r="M549" s="91">
        <f t="shared" si="318"/>
        <v>2.8313100000000002</v>
      </c>
      <c r="N549" s="91">
        <f t="shared" si="318"/>
        <v>2.9626800000000002</v>
      </c>
      <c r="O549" s="91">
        <f t="shared" si="318"/>
        <v>2.8950300000000002</v>
      </c>
      <c r="P549" s="91">
        <f t="shared" si="318"/>
        <v>2.8379799999999999</v>
      </c>
      <c r="Q549" s="91">
        <f t="shared" si="318"/>
        <v>2.86097</v>
      </c>
      <c r="R549" s="91">
        <f t="shared" si="318"/>
        <v>2.8927800000000001</v>
      </c>
      <c r="S549" s="91">
        <f t="shared" si="318"/>
        <v>2.8330199999999999</v>
      </c>
      <c r="T549" s="91">
        <f t="shared" si="318"/>
        <v>3.0355400000000001</v>
      </c>
      <c r="U549" s="91">
        <f t="shared" si="318"/>
        <v>3.0486599999999999</v>
      </c>
      <c r="V549" s="91">
        <f t="shared" si="318"/>
        <v>3.0309300000000001</v>
      </c>
      <c r="W549" s="91">
        <f t="shared" si="318"/>
        <v>2.7925900000000001</v>
      </c>
      <c r="X549" s="91">
        <f t="shared" si="318"/>
        <v>2.72946</v>
      </c>
      <c r="Y549" s="91">
        <f t="shared" si="318"/>
        <v>2.56501</v>
      </c>
      <c r="Z549" s="91">
        <f t="shared" si="318"/>
        <v>2.2852700000000001</v>
      </c>
      <c r="AA549" s="91">
        <f t="shared" si="318"/>
        <v>2.11036</v>
      </c>
    </row>
    <row r="550" spans="1:27" ht="12.75" customHeight="1" outlineLevel="1" x14ac:dyDescent="0.2">
      <c r="A550" s="99" t="s">
        <v>1564</v>
      </c>
      <c r="B550" s="63" t="s">
        <v>238</v>
      </c>
      <c r="C550" s="43" t="s">
        <v>79</v>
      </c>
      <c r="D550" s="44">
        <v>1217.4100000000001</v>
      </c>
      <c r="E550" s="44">
        <v>1141.18</v>
      </c>
      <c r="F550" s="44">
        <v>1093.51</v>
      </c>
      <c r="G550" s="44">
        <v>1096.43</v>
      </c>
      <c r="H550" s="44">
        <v>1141.8499999999999</v>
      </c>
      <c r="I550" s="44">
        <v>1291.0999999999999</v>
      </c>
      <c r="J550" s="44">
        <v>1548.42</v>
      </c>
      <c r="K550" s="44">
        <v>1783.81</v>
      </c>
      <c r="L550" s="44">
        <v>1999.28</v>
      </c>
      <c r="M550" s="44">
        <v>2063.09</v>
      </c>
      <c r="N550" s="44">
        <v>2194.46</v>
      </c>
      <c r="O550" s="44">
        <v>2126.81</v>
      </c>
      <c r="P550" s="44">
        <v>2069.7600000000002</v>
      </c>
      <c r="Q550" s="44">
        <v>2092.75</v>
      </c>
      <c r="R550" s="44">
        <v>2124.56</v>
      </c>
      <c r="S550" s="44">
        <v>2064.8000000000002</v>
      </c>
      <c r="T550" s="44">
        <v>2267.3200000000002</v>
      </c>
      <c r="U550" s="44">
        <v>2280.44</v>
      </c>
      <c r="V550" s="44">
        <v>2262.71</v>
      </c>
      <c r="W550" s="44">
        <v>2024.37</v>
      </c>
      <c r="X550" s="44">
        <v>1961.24</v>
      </c>
      <c r="Y550" s="44">
        <v>1796.79</v>
      </c>
      <c r="Z550" s="44">
        <v>1517.05</v>
      </c>
      <c r="AA550" s="44">
        <v>1342.14</v>
      </c>
    </row>
    <row r="551" spans="1:27" ht="12.75" customHeight="1" outlineLevel="1" x14ac:dyDescent="0.2">
      <c r="A551" s="99" t="s">
        <v>1565</v>
      </c>
      <c r="B551" s="63" t="s">
        <v>90</v>
      </c>
      <c r="C551" s="43" t="s">
        <v>79</v>
      </c>
      <c r="D551" s="44">
        <f>$D$486</f>
        <v>434.18</v>
      </c>
      <c r="E551" s="44">
        <f t="shared" ref="E551:AA551" si="319">$D$486</f>
        <v>434.18</v>
      </c>
      <c r="F551" s="44">
        <f t="shared" si="319"/>
        <v>434.18</v>
      </c>
      <c r="G551" s="44">
        <f t="shared" si="319"/>
        <v>434.18</v>
      </c>
      <c r="H551" s="44">
        <f t="shared" si="319"/>
        <v>434.18</v>
      </c>
      <c r="I551" s="44">
        <f t="shared" si="319"/>
        <v>434.18</v>
      </c>
      <c r="J551" s="44">
        <f t="shared" si="319"/>
        <v>434.18</v>
      </c>
      <c r="K551" s="44">
        <f t="shared" si="319"/>
        <v>434.18</v>
      </c>
      <c r="L551" s="44">
        <f t="shared" si="319"/>
        <v>434.18</v>
      </c>
      <c r="M551" s="44">
        <f t="shared" si="319"/>
        <v>434.18</v>
      </c>
      <c r="N551" s="44">
        <f t="shared" si="319"/>
        <v>434.18</v>
      </c>
      <c r="O551" s="44">
        <f t="shared" si="319"/>
        <v>434.18</v>
      </c>
      <c r="P551" s="44">
        <f t="shared" si="319"/>
        <v>434.18</v>
      </c>
      <c r="Q551" s="44">
        <f t="shared" si="319"/>
        <v>434.18</v>
      </c>
      <c r="R551" s="44">
        <f t="shared" si="319"/>
        <v>434.18</v>
      </c>
      <c r="S551" s="44">
        <f t="shared" si="319"/>
        <v>434.18</v>
      </c>
      <c r="T551" s="44">
        <f t="shared" si="319"/>
        <v>434.18</v>
      </c>
      <c r="U551" s="44">
        <f t="shared" si="319"/>
        <v>434.18</v>
      </c>
      <c r="V551" s="44">
        <f t="shared" si="319"/>
        <v>434.18</v>
      </c>
      <c r="W551" s="44">
        <f t="shared" si="319"/>
        <v>434.18</v>
      </c>
      <c r="X551" s="44">
        <f t="shared" si="319"/>
        <v>434.18</v>
      </c>
      <c r="Y551" s="44">
        <f t="shared" si="319"/>
        <v>434.18</v>
      </c>
      <c r="Z551" s="44">
        <f t="shared" si="319"/>
        <v>434.18</v>
      </c>
      <c r="AA551" s="44">
        <f t="shared" si="319"/>
        <v>434.18</v>
      </c>
    </row>
    <row r="552" spans="1:27" ht="12.75" customHeight="1" outlineLevel="1" x14ac:dyDescent="0.2">
      <c r="A552" s="99" t="s">
        <v>1566</v>
      </c>
      <c r="B552" s="63" t="s">
        <v>83</v>
      </c>
      <c r="C552" s="43" t="s">
        <v>79</v>
      </c>
      <c r="D552" s="44">
        <v>3.35</v>
      </c>
      <c r="E552" s="44">
        <v>3.35</v>
      </c>
      <c r="F552" s="44">
        <v>3.35</v>
      </c>
      <c r="G552" s="44">
        <v>3.35</v>
      </c>
      <c r="H552" s="44">
        <v>3.35</v>
      </c>
      <c r="I552" s="44">
        <v>3.35</v>
      </c>
      <c r="J552" s="44">
        <v>3.35</v>
      </c>
      <c r="K552" s="44">
        <v>3.35</v>
      </c>
      <c r="L552" s="44">
        <v>3.35</v>
      </c>
      <c r="M552" s="44">
        <v>3.35</v>
      </c>
      <c r="N552" s="44">
        <v>3.35</v>
      </c>
      <c r="O552" s="44">
        <v>3.35</v>
      </c>
      <c r="P552" s="44">
        <v>3.35</v>
      </c>
      <c r="Q552" s="44">
        <v>3.35</v>
      </c>
      <c r="R552" s="44">
        <v>3.35</v>
      </c>
      <c r="S552" s="44">
        <v>3.35</v>
      </c>
      <c r="T552" s="44">
        <v>3.35</v>
      </c>
      <c r="U552" s="44">
        <v>3.35</v>
      </c>
      <c r="V552" s="44">
        <v>3.35</v>
      </c>
      <c r="W552" s="44">
        <v>3.35</v>
      </c>
      <c r="X552" s="44">
        <v>3.35</v>
      </c>
      <c r="Y552" s="44">
        <v>3.35</v>
      </c>
      <c r="Z552" s="44">
        <v>3.35</v>
      </c>
      <c r="AA552" s="44">
        <v>3.35</v>
      </c>
    </row>
    <row r="553" spans="1:27" ht="12.75" customHeight="1" outlineLevel="1" x14ac:dyDescent="0.2">
      <c r="A553" s="99" t="s">
        <v>1567</v>
      </c>
      <c r="B553" s="63" t="s">
        <v>81</v>
      </c>
      <c r="C553" s="43" t="s">
        <v>79</v>
      </c>
      <c r="D553" s="44">
        <f>$D$11</f>
        <v>330.69</v>
      </c>
      <c r="E553" s="44">
        <f t="shared" ref="E553:AA553" si="320">$D$11</f>
        <v>330.69</v>
      </c>
      <c r="F553" s="44">
        <f t="shared" si="320"/>
        <v>330.69</v>
      </c>
      <c r="G553" s="44">
        <f t="shared" si="320"/>
        <v>330.69</v>
      </c>
      <c r="H553" s="44">
        <f t="shared" si="320"/>
        <v>330.69</v>
      </c>
      <c r="I553" s="44">
        <f t="shared" si="320"/>
        <v>330.69</v>
      </c>
      <c r="J553" s="44">
        <f t="shared" si="320"/>
        <v>330.69</v>
      </c>
      <c r="K553" s="44">
        <f t="shared" si="320"/>
        <v>330.69</v>
      </c>
      <c r="L553" s="44">
        <f t="shared" si="320"/>
        <v>330.69</v>
      </c>
      <c r="M553" s="44">
        <f t="shared" si="320"/>
        <v>330.69</v>
      </c>
      <c r="N553" s="44">
        <f t="shared" si="320"/>
        <v>330.69</v>
      </c>
      <c r="O553" s="44">
        <f t="shared" si="320"/>
        <v>330.69</v>
      </c>
      <c r="P553" s="44">
        <f t="shared" si="320"/>
        <v>330.69</v>
      </c>
      <c r="Q553" s="44">
        <f t="shared" si="320"/>
        <v>330.69</v>
      </c>
      <c r="R553" s="44">
        <f t="shared" si="320"/>
        <v>330.69</v>
      </c>
      <c r="S553" s="44">
        <f t="shared" si="320"/>
        <v>330.69</v>
      </c>
      <c r="T553" s="44">
        <f t="shared" si="320"/>
        <v>330.69</v>
      </c>
      <c r="U553" s="44">
        <f t="shared" si="320"/>
        <v>330.69</v>
      </c>
      <c r="V553" s="44">
        <f t="shared" si="320"/>
        <v>330.69</v>
      </c>
      <c r="W553" s="44">
        <f t="shared" si="320"/>
        <v>330.69</v>
      </c>
      <c r="X553" s="44">
        <f t="shared" si="320"/>
        <v>330.69</v>
      </c>
      <c r="Y553" s="44">
        <f t="shared" si="320"/>
        <v>330.69</v>
      </c>
      <c r="Z553" s="44">
        <f t="shared" si="320"/>
        <v>330.69</v>
      </c>
      <c r="AA553" s="44">
        <f t="shared" si="320"/>
        <v>330.69</v>
      </c>
    </row>
    <row r="554" spans="1:27" x14ac:dyDescent="0.2">
      <c r="A554" s="98" t="s">
        <v>1568</v>
      </c>
      <c r="B554" s="28" t="str">
        <f>"15"&amp;"."&amp;$B$663&amp;"."&amp;$B$664</f>
        <v>15.12.2023</v>
      </c>
      <c r="C554" s="90" t="s">
        <v>76</v>
      </c>
      <c r="D554" s="91">
        <f>ROUND(((D555+D556+D558+D557)/1000),5)</f>
        <v>1.9938499999999999</v>
      </c>
      <c r="E554" s="91">
        <f>ROUND(((E555+E556+E558+E557)/1000),5)</f>
        <v>1.9416500000000001</v>
      </c>
      <c r="F554" s="91">
        <f>ROUND(((F555+F556+F558+F557)/1000),5)</f>
        <v>1.8986400000000001</v>
      </c>
      <c r="G554" s="91">
        <f t="shared" ref="G554:AA554" si="321">ROUND(((G555+G556+G558+G557)/1000),5)</f>
        <v>1.88679</v>
      </c>
      <c r="H554" s="91">
        <f t="shared" si="321"/>
        <v>1.94167</v>
      </c>
      <c r="I554" s="91">
        <f t="shared" si="321"/>
        <v>2.0573600000000001</v>
      </c>
      <c r="J554" s="91">
        <f t="shared" si="321"/>
        <v>2.27352</v>
      </c>
      <c r="K554" s="91">
        <f t="shared" si="321"/>
        <v>2.6108799999999999</v>
      </c>
      <c r="L554" s="91">
        <f t="shared" si="321"/>
        <v>2.8184</v>
      </c>
      <c r="M554" s="91">
        <f t="shared" si="321"/>
        <v>2.8428300000000002</v>
      </c>
      <c r="N554" s="91">
        <f t="shared" si="321"/>
        <v>2.8731800000000001</v>
      </c>
      <c r="O554" s="91">
        <f t="shared" si="321"/>
        <v>2.87683</v>
      </c>
      <c r="P554" s="91">
        <f t="shared" si="321"/>
        <v>2.8737499999999998</v>
      </c>
      <c r="Q554" s="91">
        <f t="shared" si="321"/>
        <v>2.8786200000000002</v>
      </c>
      <c r="R554" s="91">
        <f t="shared" si="321"/>
        <v>2.8789699999999998</v>
      </c>
      <c r="S554" s="91">
        <f t="shared" si="321"/>
        <v>2.8448000000000002</v>
      </c>
      <c r="T554" s="91">
        <f t="shared" si="321"/>
        <v>2.9053100000000001</v>
      </c>
      <c r="U554" s="91">
        <f t="shared" si="321"/>
        <v>2.9100100000000002</v>
      </c>
      <c r="V554" s="91">
        <f t="shared" si="321"/>
        <v>2.9015</v>
      </c>
      <c r="W554" s="91">
        <f t="shared" si="321"/>
        <v>2.83866</v>
      </c>
      <c r="X554" s="91">
        <f t="shared" si="321"/>
        <v>2.6816399999999998</v>
      </c>
      <c r="Y554" s="91">
        <f t="shared" si="321"/>
        <v>2.5373000000000001</v>
      </c>
      <c r="Z554" s="91">
        <f t="shared" si="321"/>
        <v>2.3324400000000001</v>
      </c>
      <c r="AA554" s="91">
        <f t="shared" si="321"/>
        <v>2.11164</v>
      </c>
    </row>
    <row r="555" spans="1:27" ht="12.75" customHeight="1" outlineLevel="1" x14ac:dyDescent="0.2">
      <c r="A555" s="99" t="s">
        <v>1569</v>
      </c>
      <c r="B555" s="63" t="s">
        <v>238</v>
      </c>
      <c r="C555" s="43" t="s">
        <v>79</v>
      </c>
      <c r="D555" s="44">
        <v>1225.6300000000001</v>
      </c>
      <c r="E555" s="44">
        <v>1173.43</v>
      </c>
      <c r="F555" s="44">
        <v>1130.42</v>
      </c>
      <c r="G555" s="44">
        <v>1118.57</v>
      </c>
      <c r="H555" s="44">
        <v>1173.45</v>
      </c>
      <c r="I555" s="44">
        <v>1289.1400000000001</v>
      </c>
      <c r="J555" s="44">
        <v>1505.3</v>
      </c>
      <c r="K555" s="44">
        <v>1842.66</v>
      </c>
      <c r="L555" s="44">
        <v>2050.1799999999998</v>
      </c>
      <c r="M555" s="44">
        <v>2074.61</v>
      </c>
      <c r="N555" s="44">
        <v>2104.96</v>
      </c>
      <c r="O555" s="44">
        <v>2108.61</v>
      </c>
      <c r="P555" s="44">
        <v>2105.5300000000002</v>
      </c>
      <c r="Q555" s="44">
        <v>2110.4</v>
      </c>
      <c r="R555" s="44">
        <v>2110.75</v>
      </c>
      <c r="S555" s="44">
        <v>2076.58</v>
      </c>
      <c r="T555" s="44">
        <v>2137.09</v>
      </c>
      <c r="U555" s="44">
        <v>2141.79</v>
      </c>
      <c r="V555" s="44">
        <v>2133.2800000000002</v>
      </c>
      <c r="W555" s="44">
        <v>2070.44</v>
      </c>
      <c r="X555" s="44">
        <v>1913.42</v>
      </c>
      <c r="Y555" s="44">
        <v>1769.08</v>
      </c>
      <c r="Z555" s="44">
        <v>1564.22</v>
      </c>
      <c r="AA555" s="44">
        <v>1343.42</v>
      </c>
    </row>
    <row r="556" spans="1:27" ht="12.75" customHeight="1" outlineLevel="1" x14ac:dyDescent="0.2">
      <c r="A556" s="99" t="s">
        <v>1570</v>
      </c>
      <c r="B556" s="63" t="s">
        <v>90</v>
      </c>
      <c r="C556" s="43" t="s">
        <v>79</v>
      </c>
      <c r="D556" s="44">
        <f>$D$486</f>
        <v>434.18</v>
      </c>
      <c r="E556" s="44">
        <f t="shared" ref="E556:AA556" si="322">$D$486</f>
        <v>434.18</v>
      </c>
      <c r="F556" s="44">
        <f t="shared" si="322"/>
        <v>434.18</v>
      </c>
      <c r="G556" s="44">
        <f t="shared" si="322"/>
        <v>434.18</v>
      </c>
      <c r="H556" s="44">
        <f t="shared" si="322"/>
        <v>434.18</v>
      </c>
      <c r="I556" s="44">
        <f t="shared" si="322"/>
        <v>434.18</v>
      </c>
      <c r="J556" s="44">
        <f t="shared" si="322"/>
        <v>434.18</v>
      </c>
      <c r="K556" s="44">
        <f t="shared" si="322"/>
        <v>434.18</v>
      </c>
      <c r="L556" s="44">
        <f t="shared" si="322"/>
        <v>434.18</v>
      </c>
      <c r="M556" s="44">
        <f t="shared" si="322"/>
        <v>434.18</v>
      </c>
      <c r="N556" s="44">
        <f t="shared" si="322"/>
        <v>434.18</v>
      </c>
      <c r="O556" s="44">
        <f t="shared" si="322"/>
        <v>434.18</v>
      </c>
      <c r="P556" s="44">
        <f t="shared" si="322"/>
        <v>434.18</v>
      </c>
      <c r="Q556" s="44">
        <f t="shared" si="322"/>
        <v>434.18</v>
      </c>
      <c r="R556" s="44">
        <f t="shared" si="322"/>
        <v>434.18</v>
      </c>
      <c r="S556" s="44">
        <f t="shared" si="322"/>
        <v>434.18</v>
      </c>
      <c r="T556" s="44">
        <f t="shared" si="322"/>
        <v>434.18</v>
      </c>
      <c r="U556" s="44">
        <f t="shared" si="322"/>
        <v>434.18</v>
      </c>
      <c r="V556" s="44">
        <f t="shared" si="322"/>
        <v>434.18</v>
      </c>
      <c r="W556" s="44">
        <f t="shared" si="322"/>
        <v>434.18</v>
      </c>
      <c r="X556" s="44">
        <f t="shared" si="322"/>
        <v>434.18</v>
      </c>
      <c r="Y556" s="44">
        <f t="shared" si="322"/>
        <v>434.18</v>
      </c>
      <c r="Z556" s="44">
        <f t="shared" si="322"/>
        <v>434.18</v>
      </c>
      <c r="AA556" s="44">
        <f t="shared" si="322"/>
        <v>434.18</v>
      </c>
    </row>
    <row r="557" spans="1:27" ht="12.75" customHeight="1" outlineLevel="1" x14ac:dyDescent="0.2">
      <c r="A557" s="99" t="s">
        <v>1571</v>
      </c>
      <c r="B557" s="63" t="s">
        <v>83</v>
      </c>
      <c r="C557" s="43" t="s">
        <v>79</v>
      </c>
      <c r="D557" s="44">
        <v>3.35</v>
      </c>
      <c r="E557" s="44">
        <v>3.35</v>
      </c>
      <c r="F557" s="44">
        <v>3.35</v>
      </c>
      <c r="G557" s="44">
        <v>3.35</v>
      </c>
      <c r="H557" s="44">
        <v>3.35</v>
      </c>
      <c r="I557" s="44">
        <v>3.35</v>
      </c>
      <c r="J557" s="44">
        <v>3.35</v>
      </c>
      <c r="K557" s="44">
        <v>3.35</v>
      </c>
      <c r="L557" s="44">
        <v>3.35</v>
      </c>
      <c r="M557" s="44">
        <v>3.35</v>
      </c>
      <c r="N557" s="44">
        <v>3.35</v>
      </c>
      <c r="O557" s="44">
        <v>3.35</v>
      </c>
      <c r="P557" s="44">
        <v>3.35</v>
      </c>
      <c r="Q557" s="44">
        <v>3.35</v>
      </c>
      <c r="R557" s="44">
        <v>3.35</v>
      </c>
      <c r="S557" s="44">
        <v>3.35</v>
      </c>
      <c r="T557" s="44">
        <v>3.35</v>
      </c>
      <c r="U557" s="44">
        <v>3.35</v>
      </c>
      <c r="V557" s="44">
        <v>3.35</v>
      </c>
      <c r="W557" s="44">
        <v>3.35</v>
      </c>
      <c r="X557" s="44">
        <v>3.35</v>
      </c>
      <c r="Y557" s="44">
        <v>3.35</v>
      </c>
      <c r="Z557" s="44">
        <v>3.35</v>
      </c>
      <c r="AA557" s="44">
        <v>3.35</v>
      </c>
    </row>
    <row r="558" spans="1:27" ht="12.75" customHeight="1" outlineLevel="1" x14ac:dyDescent="0.2">
      <c r="A558" s="99" t="s">
        <v>1572</v>
      </c>
      <c r="B558" s="63" t="s">
        <v>81</v>
      </c>
      <c r="C558" s="43" t="s">
        <v>79</v>
      </c>
      <c r="D558" s="44">
        <f>$D$11</f>
        <v>330.69</v>
      </c>
      <c r="E558" s="44">
        <f t="shared" ref="E558:AA558" si="323">$D$11</f>
        <v>330.69</v>
      </c>
      <c r="F558" s="44">
        <f t="shared" si="323"/>
        <v>330.69</v>
      </c>
      <c r="G558" s="44">
        <f t="shared" si="323"/>
        <v>330.69</v>
      </c>
      <c r="H558" s="44">
        <f t="shared" si="323"/>
        <v>330.69</v>
      </c>
      <c r="I558" s="44">
        <f t="shared" si="323"/>
        <v>330.69</v>
      </c>
      <c r="J558" s="44">
        <f t="shared" si="323"/>
        <v>330.69</v>
      </c>
      <c r="K558" s="44">
        <f t="shared" si="323"/>
        <v>330.69</v>
      </c>
      <c r="L558" s="44">
        <f t="shared" si="323"/>
        <v>330.69</v>
      </c>
      <c r="M558" s="44">
        <f t="shared" si="323"/>
        <v>330.69</v>
      </c>
      <c r="N558" s="44">
        <f t="shared" si="323"/>
        <v>330.69</v>
      </c>
      <c r="O558" s="44">
        <f t="shared" si="323"/>
        <v>330.69</v>
      </c>
      <c r="P558" s="44">
        <f t="shared" si="323"/>
        <v>330.69</v>
      </c>
      <c r="Q558" s="44">
        <f t="shared" si="323"/>
        <v>330.69</v>
      </c>
      <c r="R558" s="44">
        <f t="shared" si="323"/>
        <v>330.69</v>
      </c>
      <c r="S558" s="44">
        <f t="shared" si="323"/>
        <v>330.69</v>
      </c>
      <c r="T558" s="44">
        <f t="shared" si="323"/>
        <v>330.69</v>
      </c>
      <c r="U558" s="44">
        <f t="shared" si="323"/>
        <v>330.69</v>
      </c>
      <c r="V558" s="44">
        <f t="shared" si="323"/>
        <v>330.69</v>
      </c>
      <c r="W558" s="44">
        <f t="shared" si="323"/>
        <v>330.69</v>
      </c>
      <c r="X558" s="44">
        <f t="shared" si="323"/>
        <v>330.69</v>
      </c>
      <c r="Y558" s="44">
        <f t="shared" si="323"/>
        <v>330.69</v>
      </c>
      <c r="Z558" s="44">
        <f t="shared" si="323"/>
        <v>330.69</v>
      </c>
      <c r="AA558" s="44">
        <f t="shared" si="323"/>
        <v>330.69</v>
      </c>
    </row>
    <row r="559" spans="1:27" x14ac:dyDescent="0.2">
      <c r="A559" s="98" t="s">
        <v>1573</v>
      </c>
      <c r="B559" s="28" t="str">
        <f>"16"&amp;"."&amp;$B$663&amp;"."&amp;$B$664</f>
        <v>16.12.2023</v>
      </c>
      <c r="C559" s="90" t="s">
        <v>76</v>
      </c>
      <c r="D559" s="91">
        <f>ROUND(((D560+D561+D563+D562)/1000),5)</f>
        <v>2.0614400000000002</v>
      </c>
      <c r="E559" s="91">
        <f>ROUND(((E560+E561+E563+E562)/1000),5)</f>
        <v>2.0213199999999998</v>
      </c>
      <c r="F559" s="91">
        <f>ROUND(((F560+F561+F563+F562)/1000),5)</f>
        <v>2.00013</v>
      </c>
      <c r="G559" s="91">
        <f t="shared" ref="G559:AA559" si="324">ROUND(((G560+G561+G563+G562)/1000),5)</f>
        <v>1.9666300000000001</v>
      </c>
      <c r="H559" s="91">
        <f t="shared" si="324"/>
        <v>2.0005099999999998</v>
      </c>
      <c r="I559" s="91">
        <f t="shared" si="324"/>
        <v>2.05789</v>
      </c>
      <c r="J559" s="91">
        <f t="shared" si="324"/>
        <v>2.1715200000000001</v>
      </c>
      <c r="K559" s="91">
        <f t="shared" si="324"/>
        <v>2.32369</v>
      </c>
      <c r="L559" s="91">
        <f t="shared" si="324"/>
        <v>2.6565400000000001</v>
      </c>
      <c r="M559" s="91">
        <f t="shared" si="324"/>
        <v>2.7243499999999998</v>
      </c>
      <c r="N559" s="91">
        <f t="shared" si="324"/>
        <v>2.7914599999999998</v>
      </c>
      <c r="O559" s="91">
        <f t="shared" si="324"/>
        <v>2.79135</v>
      </c>
      <c r="P559" s="91">
        <f t="shared" si="324"/>
        <v>2.7859099999999999</v>
      </c>
      <c r="Q559" s="91">
        <f t="shared" si="324"/>
        <v>2.7891599999999999</v>
      </c>
      <c r="R559" s="91">
        <f t="shared" si="324"/>
        <v>2.6537299999999999</v>
      </c>
      <c r="S559" s="91">
        <f t="shared" si="324"/>
        <v>2.70824</v>
      </c>
      <c r="T559" s="91">
        <f t="shared" si="324"/>
        <v>2.87622</v>
      </c>
      <c r="U559" s="91">
        <f t="shared" si="324"/>
        <v>2.9616500000000001</v>
      </c>
      <c r="V559" s="91">
        <f t="shared" si="324"/>
        <v>2.9142999999999999</v>
      </c>
      <c r="W559" s="91">
        <f t="shared" si="324"/>
        <v>2.8190599999999999</v>
      </c>
      <c r="X559" s="91">
        <f t="shared" si="324"/>
        <v>2.5718000000000001</v>
      </c>
      <c r="Y559" s="91">
        <f t="shared" si="324"/>
        <v>2.5435300000000001</v>
      </c>
      <c r="Z559" s="91">
        <f t="shared" si="324"/>
        <v>2.2513700000000001</v>
      </c>
      <c r="AA559" s="91">
        <f t="shared" si="324"/>
        <v>2.1294300000000002</v>
      </c>
    </row>
    <row r="560" spans="1:27" ht="12.75" customHeight="1" outlineLevel="1" x14ac:dyDescent="0.2">
      <c r="A560" s="99" t="s">
        <v>1574</v>
      </c>
      <c r="B560" s="63" t="s">
        <v>238</v>
      </c>
      <c r="C560" s="43" t="s">
        <v>79</v>
      </c>
      <c r="D560" s="44">
        <v>1293.22</v>
      </c>
      <c r="E560" s="44">
        <v>1253.0999999999999</v>
      </c>
      <c r="F560" s="44">
        <v>1231.9100000000001</v>
      </c>
      <c r="G560" s="44">
        <v>1198.4100000000001</v>
      </c>
      <c r="H560" s="44">
        <v>1232.29</v>
      </c>
      <c r="I560" s="44">
        <v>1289.67</v>
      </c>
      <c r="J560" s="44">
        <v>1403.3</v>
      </c>
      <c r="K560" s="44">
        <v>1555.47</v>
      </c>
      <c r="L560" s="44">
        <v>1888.32</v>
      </c>
      <c r="M560" s="44">
        <v>1956.13</v>
      </c>
      <c r="N560" s="44">
        <v>2023.24</v>
      </c>
      <c r="O560" s="44">
        <v>2023.13</v>
      </c>
      <c r="P560" s="44">
        <v>2017.69</v>
      </c>
      <c r="Q560" s="44">
        <v>2020.94</v>
      </c>
      <c r="R560" s="44">
        <v>1885.51</v>
      </c>
      <c r="S560" s="44">
        <v>1940.02</v>
      </c>
      <c r="T560" s="44">
        <v>2108</v>
      </c>
      <c r="U560" s="44">
        <v>2193.4299999999998</v>
      </c>
      <c r="V560" s="44">
        <v>2146.08</v>
      </c>
      <c r="W560" s="44">
        <v>2050.84</v>
      </c>
      <c r="X560" s="44">
        <v>1803.58</v>
      </c>
      <c r="Y560" s="44">
        <v>1775.31</v>
      </c>
      <c r="Z560" s="44">
        <v>1483.15</v>
      </c>
      <c r="AA560" s="44">
        <v>1361.21</v>
      </c>
    </row>
    <row r="561" spans="1:27" ht="12.75" customHeight="1" outlineLevel="1" x14ac:dyDescent="0.2">
      <c r="A561" s="99" t="s">
        <v>1575</v>
      </c>
      <c r="B561" s="63" t="s">
        <v>90</v>
      </c>
      <c r="C561" s="43" t="s">
        <v>79</v>
      </c>
      <c r="D561" s="44">
        <f>$D$486</f>
        <v>434.18</v>
      </c>
      <c r="E561" s="44">
        <f t="shared" ref="E561:AA561" si="325">$D$486</f>
        <v>434.18</v>
      </c>
      <c r="F561" s="44">
        <f t="shared" si="325"/>
        <v>434.18</v>
      </c>
      <c r="G561" s="44">
        <f t="shared" si="325"/>
        <v>434.18</v>
      </c>
      <c r="H561" s="44">
        <f t="shared" si="325"/>
        <v>434.18</v>
      </c>
      <c r="I561" s="44">
        <f t="shared" si="325"/>
        <v>434.18</v>
      </c>
      <c r="J561" s="44">
        <f t="shared" si="325"/>
        <v>434.18</v>
      </c>
      <c r="K561" s="44">
        <f t="shared" si="325"/>
        <v>434.18</v>
      </c>
      <c r="L561" s="44">
        <f t="shared" si="325"/>
        <v>434.18</v>
      </c>
      <c r="M561" s="44">
        <f t="shared" si="325"/>
        <v>434.18</v>
      </c>
      <c r="N561" s="44">
        <f t="shared" si="325"/>
        <v>434.18</v>
      </c>
      <c r="O561" s="44">
        <f t="shared" si="325"/>
        <v>434.18</v>
      </c>
      <c r="P561" s="44">
        <f t="shared" si="325"/>
        <v>434.18</v>
      </c>
      <c r="Q561" s="44">
        <f t="shared" si="325"/>
        <v>434.18</v>
      </c>
      <c r="R561" s="44">
        <f t="shared" si="325"/>
        <v>434.18</v>
      </c>
      <c r="S561" s="44">
        <f t="shared" si="325"/>
        <v>434.18</v>
      </c>
      <c r="T561" s="44">
        <f t="shared" si="325"/>
        <v>434.18</v>
      </c>
      <c r="U561" s="44">
        <f t="shared" si="325"/>
        <v>434.18</v>
      </c>
      <c r="V561" s="44">
        <f t="shared" si="325"/>
        <v>434.18</v>
      </c>
      <c r="W561" s="44">
        <f t="shared" si="325"/>
        <v>434.18</v>
      </c>
      <c r="X561" s="44">
        <f t="shared" si="325"/>
        <v>434.18</v>
      </c>
      <c r="Y561" s="44">
        <f t="shared" si="325"/>
        <v>434.18</v>
      </c>
      <c r="Z561" s="44">
        <f t="shared" si="325"/>
        <v>434.18</v>
      </c>
      <c r="AA561" s="44">
        <f t="shared" si="325"/>
        <v>434.18</v>
      </c>
    </row>
    <row r="562" spans="1:27" ht="12.75" customHeight="1" outlineLevel="1" x14ac:dyDescent="0.2">
      <c r="A562" s="99" t="s">
        <v>1576</v>
      </c>
      <c r="B562" s="63" t="s">
        <v>83</v>
      </c>
      <c r="C562" s="43" t="s">
        <v>79</v>
      </c>
      <c r="D562" s="44">
        <v>3.35</v>
      </c>
      <c r="E562" s="44">
        <v>3.35</v>
      </c>
      <c r="F562" s="44">
        <v>3.35</v>
      </c>
      <c r="G562" s="44">
        <v>3.35</v>
      </c>
      <c r="H562" s="44">
        <v>3.35</v>
      </c>
      <c r="I562" s="44">
        <v>3.35</v>
      </c>
      <c r="J562" s="44">
        <v>3.35</v>
      </c>
      <c r="K562" s="44">
        <v>3.35</v>
      </c>
      <c r="L562" s="44">
        <v>3.35</v>
      </c>
      <c r="M562" s="44">
        <v>3.35</v>
      </c>
      <c r="N562" s="44">
        <v>3.35</v>
      </c>
      <c r="O562" s="44">
        <v>3.35</v>
      </c>
      <c r="P562" s="44">
        <v>3.35</v>
      </c>
      <c r="Q562" s="44">
        <v>3.35</v>
      </c>
      <c r="R562" s="44">
        <v>3.35</v>
      </c>
      <c r="S562" s="44">
        <v>3.35</v>
      </c>
      <c r="T562" s="44">
        <v>3.35</v>
      </c>
      <c r="U562" s="44">
        <v>3.35</v>
      </c>
      <c r="V562" s="44">
        <v>3.35</v>
      </c>
      <c r="W562" s="44">
        <v>3.35</v>
      </c>
      <c r="X562" s="44">
        <v>3.35</v>
      </c>
      <c r="Y562" s="44">
        <v>3.35</v>
      </c>
      <c r="Z562" s="44">
        <v>3.35</v>
      </c>
      <c r="AA562" s="44">
        <v>3.35</v>
      </c>
    </row>
    <row r="563" spans="1:27" ht="12.75" customHeight="1" outlineLevel="1" x14ac:dyDescent="0.2">
      <c r="A563" s="99" t="s">
        <v>1577</v>
      </c>
      <c r="B563" s="63" t="s">
        <v>81</v>
      </c>
      <c r="C563" s="43" t="s">
        <v>79</v>
      </c>
      <c r="D563" s="44">
        <f>$D$11</f>
        <v>330.69</v>
      </c>
      <c r="E563" s="44">
        <f t="shared" ref="E563:AA563" si="326">$D$11</f>
        <v>330.69</v>
      </c>
      <c r="F563" s="44">
        <f t="shared" si="326"/>
        <v>330.69</v>
      </c>
      <c r="G563" s="44">
        <f t="shared" si="326"/>
        <v>330.69</v>
      </c>
      <c r="H563" s="44">
        <f t="shared" si="326"/>
        <v>330.69</v>
      </c>
      <c r="I563" s="44">
        <f t="shared" si="326"/>
        <v>330.69</v>
      </c>
      <c r="J563" s="44">
        <f t="shared" si="326"/>
        <v>330.69</v>
      </c>
      <c r="K563" s="44">
        <f t="shared" si="326"/>
        <v>330.69</v>
      </c>
      <c r="L563" s="44">
        <f t="shared" si="326"/>
        <v>330.69</v>
      </c>
      <c r="M563" s="44">
        <f t="shared" si="326"/>
        <v>330.69</v>
      </c>
      <c r="N563" s="44">
        <f t="shared" si="326"/>
        <v>330.69</v>
      </c>
      <c r="O563" s="44">
        <f t="shared" si="326"/>
        <v>330.69</v>
      </c>
      <c r="P563" s="44">
        <f t="shared" si="326"/>
        <v>330.69</v>
      </c>
      <c r="Q563" s="44">
        <f t="shared" si="326"/>
        <v>330.69</v>
      </c>
      <c r="R563" s="44">
        <f t="shared" si="326"/>
        <v>330.69</v>
      </c>
      <c r="S563" s="44">
        <f t="shared" si="326"/>
        <v>330.69</v>
      </c>
      <c r="T563" s="44">
        <f t="shared" si="326"/>
        <v>330.69</v>
      </c>
      <c r="U563" s="44">
        <f t="shared" si="326"/>
        <v>330.69</v>
      </c>
      <c r="V563" s="44">
        <f t="shared" si="326"/>
        <v>330.69</v>
      </c>
      <c r="W563" s="44">
        <f t="shared" si="326"/>
        <v>330.69</v>
      </c>
      <c r="X563" s="44">
        <f t="shared" si="326"/>
        <v>330.69</v>
      </c>
      <c r="Y563" s="44">
        <f t="shared" si="326"/>
        <v>330.69</v>
      </c>
      <c r="Z563" s="44">
        <f t="shared" si="326"/>
        <v>330.69</v>
      </c>
      <c r="AA563" s="44">
        <f t="shared" si="326"/>
        <v>330.69</v>
      </c>
    </row>
    <row r="564" spans="1:27" x14ac:dyDescent="0.2">
      <c r="A564" s="98" t="s">
        <v>1578</v>
      </c>
      <c r="B564" s="28" t="str">
        <f>"17"&amp;"."&amp;$B$663&amp;"."&amp;$B$664</f>
        <v>17.12.2023</v>
      </c>
      <c r="C564" s="90" t="s">
        <v>76</v>
      </c>
      <c r="D564" s="91">
        <f>ROUND(((D565+D566+D568+D567)/1000),5)</f>
        <v>2.0689700000000002</v>
      </c>
      <c r="E564" s="91">
        <f>ROUND(((E565+E566+E568+E567)/1000),5)</f>
        <v>2.0340699999999998</v>
      </c>
      <c r="F564" s="91">
        <f>ROUND(((F565+F566+F568+F567)/1000),5)</f>
        <v>1.99952</v>
      </c>
      <c r="G564" s="91">
        <f t="shared" ref="G564:AA564" si="327">ROUND(((G565+G566+G568+G567)/1000),5)</f>
        <v>1.97309</v>
      </c>
      <c r="H564" s="91">
        <f t="shared" si="327"/>
        <v>1.97292</v>
      </c>
      <c r="I564" s="91">
        <f t="shared" si="327"/>
        <v>2.0170499999999998</v>
      </c>
      <c r="J564" s="91">
        <f t="shared" si="327"/>
        <v>2.0496400000000001</v>
      </c>
      <c r="K564" s="91">
        <f t="shared" si="327"/>
        <v>2.25909</v>
      </c>
      <c r="L564" s="91">
        <f t="shared" si="327"/>
        <v>2.46543</v>
      </c>
      <c r="M564" s="91">
        <f t="shared" si="327"/>
        <v>2.5523099999999999</v>
      </c>
      <c r="N564" s="91">
        <f t="shared" si="327"/>
        <v>2.5938400000000001</v>
      </c>
      <c r="O564" s="91">
        <f t="shared" si="327"/>
        <v>2.6151300000000002</v>
      </c>
      <c r="P564" s="91">
        <f t="shared" si="327"/>
        <v>2.6194799999999998</v>
      </c>
      <c r="Q564" s="91">
        <f t="shared" si="327"/>
        <v>2.6303299999999998</v>
      </c>
      <c r="R564" s="91">
        <f t="shared" si="327"/>
        <v>2.6154199999999999</v>
      </c>
      <c r="S564" s="91">
        <f t="shared" si="327"/>
        <v>2.60975</v>
      </c>
      <c r="T564" s="91">
        <f t="shared" si="327"/>
        <v>2.5722100000000001</v>
      </c>
      <c r="U564" s="91">
        <f t="shared" si="327"/>
        <v>2.6156600000000001</v>
      </c>
      <c r="V564" s="91">
        <f t="shared" si="327"/>
        <v>2.7480600000000002</v>
      </c>
      <c r="W564" s="91">
        <f t="shared" si="327"/>
        <v>2.5661200000000002</v>
      </c>
      <c r="X564" s="91">
        <f t="shared" si="327"/>
        <v>2.5785</v>
      </c>
      <c r="Y564" s="91">
        <f t="shared" si="327"/>
        <v>2.5383499999999999</v>
      </c>
      <c r="Z564" s="91">
        <f t="shared" si="327"/>
        <v>2.2766700000000002</v>
      </c>
      <c r="AA564" s="91">
        <f t="shared" si="327"/>
        <v>2.0683500000000001</v>
      </c>
    </row>
    <row r="565" spans="1:27" ht="12.75" customHeight="1" outlineLevel="1" x14ac:dyDescent="0.2">
      <c r="A565" s="99" t="s">
        <v>1579</v>
      </c>
      <c r="B565" s="63" t="s">
        <v>238</v>
      </c>
      <c r="C565" s="43" t="s">
        <v>79</v>
      </c>
      <c r="D565" s="44">
        <v>1300.75</v>
      </c>
      <c r="E565" s="44">
        <v>1265.8499999999999</v>
      </c>
      <c r="F565" s="44">
        <v>1231.3</v>
      </c>
      <c r="G565" s="44">
        <v>1204.8699999999999</v>
      </c>
      <c r="H565" s="44">
        <v>1204.7</v>
      </c>
      <c r="I565" s="44">
        <v>1248.83</v>
      </c>
      <c r="J565" s="44">
        <v>1281.42</v>
      </c>
      <c r="K565" s="44">
        <v>1490.87</v>
      </c>
      <c r="L565" s="44">
        <v>1697.21</v>
      </c>
      <c r="M565" s="44">
        <v>1784.09</v>
      </c>
      <c r="N565" s="44">
        <v>1825.62</v>
      </c>
      <c r="O565" s="44">
        <v>1846.91</v>
      </c>
      <c r="P565" s="44">
        <v>1851.26</v>
      </c>
      <c r="Q565" s="44">
        <v>1862.11</v>
      </c>
      <c r="R565" s="44">
        <v>1847.2</v>
      </c>
      <c r="S565" s="44">
        <v>1841.53</v>
      </c>
      <c r="T565" s="44">
        <v>1803.99</v>
      </c>
      <c r="U565" s="44">
        <v>1847.44</v>
      </c>
      <c r="V565" s="44">
        <v>1979.84</v>
      </c>
      <c r="W565" s="44">
        <v>1797.9</v>
      </c>
      <c r="X565" s="44">
        <v>1810.28</v>
      </c>
      <c r="Y565" s="44">
        <v>1770.13</v>
      </c>
      <c r="Z565" s="44">
        <v>1508.45</v>
      </c>
      <c r="AA565" s="44">
        <v>1300.1300000000001</v>
      </c>
    </row>
    <row r="566" spans="1:27" ht="12.75" customHeight="1" outlineLevel="1" x14ac:dyDescent="0.2">
      <c r="A566" s="99" t="s">
        <v>1580</v>
      </c>
      <c r="B566" s="63" t="s">
        <v>90</v>
      </c>
      <c r="C566" s="43" t="s">
        <v>79</v>
      </c>
      <c r="D566" s="44">
        <f>$D$486</f>
        <v>434.18</v>
      </c>
      <c r="E566" s="44">
        <f t="shared" ref="E566:AA566" si="328">$D$486</f>
        <v>434.18</v>
      </c>
      <c r="F566" s="44">
        <f t="shared" si="328"/>
        <v>434.18</v>
      </c>
      <c r="G566" s="44">
        <f t="shared" si="328"/>
        <v>434.18</v>
      </c>
      <c r="H566" s="44">
        <f t="shared" si="328"/>
        <v>434.18</v>
      </c>
      <c r="I566" s="44">
        <f t="shared" si="328"/>
        <v>434.18</v>
      </c>
      <c r="J566" s="44">
        <f t="shared" si="328"/>
        <v>434.18</v>
      </c>
      <c r="K566" s="44">
        <f t="shared" si="328"/>
        <v>434.18</v>
      </c>
      <c r="L566" s="44">
        <f t="shared" si="328"/>
        <v>434.18</v>
      </c>
      <c r="M566" s="44">
        <f t="shared" si="328"/>
        <v>434.18</v>
      </c>
      <c r="N566" s="44">
        <f t="shared" si="328"/>
        <v>434.18</v>
      </c>
      <c r="O566" s="44">
        <f t="shared" si="328"/>
        <v>434.18</v>
      </c>
      <c r="P566" s="44">
        <f t="shared" si="328"/>
        <v>434.18</v>
      </c>
      <c r="Q566" s="44">
        <f t="shared" si="328"/>
        <v>434.18</v>
      </c>
      <c r="R566" s="44">
        <f t="shared" si="328"/>
        <v>434.18</v>
      </c>
      <c r="S566" s="44">
        <f t="shared" si="328"/>
        <v>434.18</v>
      </c>
      <c r="T566" s="44">
        <f t="shared" si="328"/>
        <v>434.18</v>
      </c>
      <c r="U566" s="44">
        <f t="shared" si="328"/>
        <v>434.18</v>
      </c>
      <c r="V566" s="44">
        <f t="shared" si="328"/>
        <v>434.18</v>
      </c>
      <c r="W566" s="44">
        <f t="shared" si="328"/>
        <v>434.18</v>
      </c>
      <c r="X566" s="44">
        <f t="shared" si="328"/>
        <v>434.18</v>
      </c>
      <c r="Y566" s="44">
        <f t="shared" si="328"/>
        <v>434.18</v>
      </c>
      <c r="Z566" s="44">
        <f t="shared" si="328"/>
        <v>434.18</v>
      </c>
      <c r="AA566" s="44">
        <f t="shared" si="328"/>
        <v>434.18</v>
      </c>
    </row>
    <row r="567" spans="1:27" ht="12.75" customHeight="1" outlineLevel="1" x14ac:dyDescent="0.2">
      <c r="A567" s="99" t="s">
        <v>1581</v>
      </c>
      <c r="B567" s="63" t="s">
        <v>83</v>
      </c>
      <c r="C567" s="43" t="s">
        <v>79</v>
      </c>
      <c r="D567" s="44">
        <v>3.35</v>
      </c>
      <c r="E567" s="44">
        <v>3.35</v>
      </c>
      <c r="F567" s="44">
        <v>3.35</v>
      </c>
      <c r="G567" s="44">
        <v>3.35</v>
      </c>
      <c r="H567" s="44">
        <v>3.35</v>
      </c>
      <c r="I567" s="44">
        <v>3.35</v>
      </c>
      <c r="J567" s="44">
        <v>3.35</v>
      </c>
      <c r="K567" s="44">
        <v>3.35</v>
      </c>
      <c r="L567" s="44">
        <v>3.35</v>
      </c>
      <c r="M567" s="44">
        <v>3.35</v>
      </c>
      <c r="N567" s="44">
        <v>3.35</v>
      </c>
      <c r="O567" s="44">
        <v>3.35</v>
      </c>
      <c r="P567" s="44">
        <v>3.35</v>
      </c>
      <c r="Q567" s="44">
        <v>3.35</v>
      </c>
      <c r="R567" s="44">
        <v>3.35</v>
      </c>
      <c r="S567" s="44">
        <v>3.35</v>
      </c>
      <c r="T567" s="44">
        <v>3.35</v>
      </c>
      <c r="U567" s="44">
        <v>3.35</v>
      </c>
      <c r="V567" s="44">
        <v>3.35</v>
      </c>
      <c r="W567" s="44">
        <v>3.35</v>
      </c>
      <c r="X567" s="44">
        <v>3.35</v>
      </c>
      <c r="Y567" s="44">
        <v>3.35</v>
      </c>
      <c r="Z567" s="44">
        <v>3.35</v>
      </c>
      <c r="AA567" s="44">
        <v>3.35</v>
      </c>
    </row>
    <row r="568" spans="1:27" ht="12.75" customHeight="1" outlineLevel="1" x14ac:dyDescent="0.2">
      <c r="A568" s="99" t="s">
        <v>1582</v>
      </c>
      <c r="B568" s="63" t="s">
        <v>81</v>
      </c>
      <c r="C568" s="43" t="s">
        <v>79</v>
      </c>
      <c r="D568" s="44">
        <f>$D$11</f>
        <v>330.69</v>
      </c>
      <c r="E568" s="44">
        <f t="shared" ref="E568:AA568" si="329">$D$11</f>
        <v>330.69</v>
      </c>
      <c r="F568" s="44">
        <f t="shared" si="329"/>
        <v>330.69</v>
      </c>
      <c r="G568" s="44">
        <f t="shared" si="329"/>
        <v>330.69</v>
      </c>
      <c r="H568" s="44">
        <f t="shared" si="329"/>
        <v>330.69</v>
      </c>
      <c r="I568" s="44">
        <f t="shared" si="329"/>
        <v>330.69</v>
      </c>
      <c r="J568" s="44">
        <f t="shared" si="329"/>
        <v>330.69</v>
      </c>
      <c r="K568" s="44">
        <f t="shared" si="329"/>
        <v>330.69</v>
      </c>
      <c r="L568" s="44">
        <f t="shared" si="329"/>
        <v>330.69</v>
      </c>
      <c r="M568" s="44">
        <f t="shared" si="329"/>
        <v>330.69</v>
      </c>
      <c r="N568" s="44">
        <f t="shared" si="329"/>
        <v>330.69</v>
      </c>
      <c r="O568" s="44">
        <f t="shared" si="329"/>
        <v>330.69</v>
      </c>
      <c r="P568" s="44">
        <f t="shared" si="329"/>
        <v>330.69</v>
      </c>
      <c r="Q568" s="44">
        <f t="shared" si="329"/>
        <v>330.69</v>
      </c>
      <c r="R568" s="44">
        <f t="shared" si="329"/>
        <v>330.69</v>
      </c>
      <c r="S568" s="44">
        <f t="shared" si="329"/>
        <v>330.69</v>
      </c>
      <c r="T568" s="44">
        <f t="shared" si="329"/>
        <v>330.69</v>
      </c>
      <c r="U568" s="44">
        <f t="shared" si="329"/>
        <v>330.69</v>
      </c>
      <c r="V568" s="44">
        <f t="shared" si="329"/>
        <v>330.69</v>
      </c>
      <c r="W568" s="44">
        <f t="shared" si="329"/>
        <v>330.69</v>
      </c>
      <c r="X568" s="44">
        <f t="shared" si="329"/>
        <v>330.69</v>
      </c>
      <c r="Y568" s="44">
        <f t="shared" si="329"/>
        <v>330.69</v>
      </c>
      <c r="Z568" s="44">
        <f t="shared" si="329"/>
        <v>330.69</v>
      </c>
      <c r="AA568" s="44">
        <f t="shared" si="329"/>
        <v>330.69</v>
      </c>
    </row>
    <row r="569" spans="1:27" x14ac:dyDescent="0.2">
      <c r="A569" s="98" t="s">
        <v>1583</v>
      </c>
      <c r="B569" s="28" t="str">
        <f>"18"&amp;"."&amp;$B$663&amp;"."&amp;$B$664</f>
        <v>18.12.2023</v>
      </c>
      <c r="C569" s="90" t="s">
        <v>76</v>
      </c>
      <c r="D569" s="91">
        <f>ROUND(((D570+D571+D573+D572)/1000),5)</f>
        <v>2.0100799999999999</v>
      </c>
      <c r="E569" s="91">
        <f>ROUND(((E570+E571+E573+E572)/1000),5)</f>
        <v>1.91679</v>
      </c>
      <c r="F569" s="91">
        <f>ROUND(((F570+F571+F573+F572)/1000),5)</f>
        <v>1.8511599999999999</v>
      </c>
      <c r="G569" s="91">
        <f t="shared" ref="G569:AA569" si="330">ROUND(((G570+G571+G573+G572)/1000),5)</f>
        <v>1.84944</v>
      </c>
      <c r="H569" s="91">
        <f t="shared" si="330"/>
        <v>1.87941</v>
      </c>
      <c r="I569" s="91">
        <f t="shared" si="330"/>
        <v>2.01336</v>
      </c>
      <c r="J569" s="91">
        <f t="shared" si="330"/>
        <v>2.2410299999999999</v>
      </c>
      <c r="K569" s="91">
        <f t="shared" si="330"/>
        <v>2.5261200000000001</v>
      </c>
      <c r="L569" s="91">
        <f t="shared" si="330"/>
        <v>2.7378999999999998</v>
      </c>
      <c r="M569" s="91">
        <f t="shared" si="330"/>
        <v>2.77915</v>
      </c>
      <c r="N569" s="91">
        <f t="shared" si="330"/>
        <v>2.7697500000000002</v>
      </c>
      <c r="O569" s="91">
        <f t="shared" si="330"/>
        <v>2.8423699999999998</v>
      </c>
      <c r="P569" s="91">
        <f t="shared" si="330"/>
        <v>2.8279899999999998</v>
      </c>
      <c r="Q569" s="91">
        <f t="shared" si="330"/>
        <v>2.8452199999999999</v>
      </c>
      <c r="R569" s="91">
        <f t="shared" si="330"/>
        <v>2.8374199999999998</v>
      </c>
      <c r="S569" s="91">
        <f t="shared" si="330"/>
        <v>2.8252700000000002</v>
      </c>
      <c r="T569" s="91">
        <f t="shared" si="330"/>
        <v>3.00299</v>
      </c>
      <c r="U569" s="91">
        <f t="shared" si="330"/>
        <v>3.0278999999999998</v>
      </c>
      <c r="V569" s="91">
        <f t="shared" si="330"/>
        <v>2.94543</v>
      </c>
      <c r="W569" s="91">
        <f t="shared" si="330"/>
        <v>2.7777799999999999</v>
      </c>
      <c r="X569" s="91">
        <f t="shared" si="330"/>
        <v>2.6789999999999998</v>
      </c>
      <c r="Y569" s="91">
        <f t="shared" si="330"/>
        <v>2.5310800000000002</v>
      </c>
      <c r="Z569" s="91">
        <f t="shared" si="330"/>
        <v>2.2670699999999999</v>
      </c>
      <c r="AA569" s="91">
        <f t="shared" si="330"/>
        <v>2.0369899999999999</v>
      </c>
    </row>
    <row r="570" spans="1:27" ht="12.75" customHeight="1" outlineLevel="1" x14ac:dyDescent="0.2">
      <c r="A570" s="99" t="s">
        <v>1584</v>
      </c>
      <c r="B570" s="63" t="s">
        <v>238</v>
      </c>
      <c r="C570" s="43" t="s">
        <v>79</v>
      </c>
      <c r="D570" s="44">
        <v>1241.8599999999999</v>
      </c>
      <c r="E570" s="44">
        <v>1148.57</v>
      </c>
      <c r="F570" s="44">
        <v>1082.94</v>
      </c>
      <c r="G570" s="44">
        <v>1081.22</v>
      </c>
      <c r="H570" s="44">
        <v>1111.19</v>
      </c>
      <c r="I570" s="44">
        <v>1245.1400000000001</v>
      </c>
      <c r="J570" s="44">
        <v>1472.81</v>
      </c>
      <c r="K570" s="44">
        <v>1757.9</v>
      </c>
      <c r="L570" s="44">
        <v>1969.68</v>
      </c>
      <c r="M570" s="44">
        <v>2010.93</v>
      </c>
      <c r="N570" s="44">
        <v>2001.53</v>
      </c>
      <c r="O570" s="44">
        <v>2074.15</v>
      </c>
      <c r="P570" s="44">
        <v>2059.77</v>
      </c>
      <c r="Q570" s="44">
        <v>2077</v>
      </c>
      <c r="R570" s="44">
        <v>2069.1999999999998</v>
      </c>
      <c r="S570" s="44">
        <v>2057.0500000000002</v>
      </c>
      <c r="T570" s="44">
        <v>2234.77</v>
      </c>
      <c r="U570" s="44">
        <v>2259.6799999999998</v>
      </c>
      <c r="V570" s="44">
        <v>2177.21</v>
      </c>
      <c r="W570" s="44">
        <v>2009.56</v>
      </c>
      <c r="X570" s="44">
        <v>1910.78</v>
      </c>
      <c r="Y570" s="44">
        <v>1762.86</v>
      </c>
      <c r="Z570" s="44">
        <v>1498.85</v>
      </c>
      <c r="AA570" s="44">
        <v>1268.77</v>
      </c>
    </row>
    <row r="571" spans="1:27" ht="12.75" customHeight="1" outlineLevel="1" x14ac:dyDescent="0.2">
      <c r="A571" s="99" t="s">
        <v>1585</v>
      </c>
      <c r="B571" s="63" t="s">
        <v>90</v>
      </c>
      <c r="C571" s="43" t="s">
        <v>79</v>
      </c>
      <c r="D571" s="44">
        <f>$D$486</f>
        <v>434.18</v>
      </c>
      <c r="E571" s="44">
        <f t="shared" ref="E571:AA571" si="331">$D$486</f>
        <v>434.18</v>
      </c>
      <c r="F571" s="44">
        <f t="shared" si="331"/>
        <v>434.18</v>
      </c>
      <c r="G571" s="44">
        <f t="shared" si="331"/>
        <v>434.18</v>
      </c>
      <c r="H571" s="44">
        <f t="shared" si="331"/>
        <v>434.18</v>
      </c>
      <c r="I571" s="44">
        <f t="shared" si="331"/>
        <v>434.18</v>
      </c>
      <c r="J571" s="44">
        <f t="shared" si="331"/>
        <v>434.18</v>
      </c>
      <c r="K571" s="44">
        <f t="shared" si="331"/>
        <v>434.18</v>
      </c>
      <c r="L571" s="44">
        <f t="shared" si="331"/>
        <v>434.18</v>
      </c>
      <c r="M571" s="44">
        <f t="shared" si="331"/>
        <v>434.18</v>
      </c>
      <c r="N571" s="44">
        <f t="shared" si="331"/>
        <v>434.18</v>
      </c>
      <c r="O571" s="44">
        <f t="shared" si="331"/>
        <v>434.18</v>
      </c>
      <c r="P571" s="44">
        <f t="shared" si="331"/>
        <v>434.18</v>
      </c>
      <c r="Q571" s="44">
        <f t="shared" si="331"/>
        <v>434.18</v>
      </c>
      <c r="R571" s="44">
        <f t="shared" si="331"/>
        <v>434.18</v>
      </c>
      <c r="S571" s="44">
        <f t="shared" si="331"/>
        <v>434.18</v>
      </c>
      <c r="T571" s="44">
        <f t="shared" si="331"/>
        <v>434.18</v>
      </c>
      <c r="U571" s="44">
        <f t="shared" si="331"/>
        <v>434.18</v>
      </c>
      <c r="V571" s="44">
        <f t="shared" si="331"/>
        <v>434.18</v>
      </c>
      <c r="W571" s="44">
        <f t="shared" si="331"/>
        <v>434.18</v>
      </c>
      <c r="X571" s="44">
        <f t="shared" si="331"/>
        <v>434.18</v>
      </c>
      <c r="Y571" s="44">
        <f t="shared" si="331"/>
        <v>434.18</v>
      </c>
      <c r="Z571" s="44">
        <f t="shared" si="331"/>
        <v>434.18</v>
      </c>
      <c r="AA571" s="44">
        <f t="shared" si="331"/>
        <v>434.18</v>
      </c>
    </row>
    <row r="572" spans="1:27" ht="12.75" customHeight="1" outlineLevel="1" x14ac:dyDescent="0.2">
      <c r="A572" s="99" t="s">
        <v>1586</v>
      </c>
      <c r="B572" s="63" t="s">
        <v>83</v>
      </c>
      <c r="C572" s="43" t="s">
        <v>79</v>
      </c>
      <c r="D572" s="44">
        <v>3.35</v>
      </c>
      <c r="E572" s="44">
        <v>3.35</v>
      </c>
      <c r="F572" s="44">
        <v>3.35</v>
      </c>
      <c r="G572" s="44">
        <v>3.35</v>
      </c>
      <c r="H572" s="44">
        <v>3.35</v>
      </c>
      <c r="I572" s="44">
        <v>3.35</v>
      </c>
      <c r="J572" s="44">
        <v>3.35</v>
      </c>
      <c r="K572" s="44">
        <v>3.35</v>
      </c>
      <c r="L572" s="44">
        <v>3.35</v>
      </c>
      <c r="M572" s="44">
        <v>3.35</v>
      </c>
      <c r="N572" s="44">
        <v>3.35</v>
      </c>
      <c r="O572" s="44">
        <v>3.35</v>
      </c>
      <c r="P572" s="44">
        <v>3.35</v>
      </c>
      <c r="Q572" s="44">
        <v>3.35</v>
      </c>
      <c r="R572" s="44">
        <v>3.35</v>
      </c>
      <c r="S572" s="44">
        <v>3.35</v>
      </c>
      <c r="T572" s="44">
        <v>3.35</v>
      </c>
      <c r="U572" s="44">
        <v>3.35</v>
      </c>
      <c r="V572" s="44">
        <v>3.35</v>
      </c>
      <c r="W572" s="44">
        <v>3.35</v>
      </c>
      <c r="X572" s="44">
        <v>3.35</v>
      </c>
      <c r="Y572" s="44">
        <v>3.35</v>
      </c>
      <c r="Z572" s="44">
        <v>3.35</v>
      </c>
      <c r="AA572" s="44">
        <v>3.35</v>
      </c>
    </row>
    <row r="573" spans="1:27" ht="12.75" customHeight="1" outlineLevel="1" x14ac:dyDescent="0.2">
      <c r="A573" s="99" t="s">
        <v>1587</v>
      </c>
      <c r="B573" s="63" t="s">
        <v>81</v>
      </c>
      <c r="C573" s="43" t="s">
        <v>79</v>
      </c>
      <c r="D573" s="44">
        <f>$D$11</f>
        <v>330.69</v>
      </c>
      <c r="E573" s="44">
        <f t="shared" ref="E573:AA573" si="332">$D$11</f>
        <v>330.69</v>
      </c>
      <c r="F573" s="44">
        <f t="shared" si="332"/>
        <v>330.69</v>
      </c>
      <c r="G573" s="44">
        <f t="shared" si="332"/>
        <v>330.69</v>
      </c>
      <c r="H573" s="44">
        <f t="shared" si="332"/>
        <v>330.69</v>
      </c>
      <c r="I573" s="44">
        <f t="shared" si="332"/>
        <v>330.69</v>
      </c>
      <c r="J573" s="44">
        <f t="shared" si="332"/>
        <v>330.69</v>
      </c>
      <c r="K573" s="44">
        <f t="shared" si="332"/>
        <v>330.69</v>
      </c>
      <c r="L573" s="44">
        <f t="shared" si="332"/>
        <v>330.69</v>
      </c>
      <c r="M573" s="44">
        <f t="shared" si="332"/>
        <v>330.69</v>
      </c>
      <c r="N573" s="44">
        <f t="shared" si="332"/>
        <v>330.69</v>
      </c>
      <c r="O573" s="44">
        <f t="shared" si="332"/>
        <v>330.69</v>
      </c>
      <c r="P573" s="44">
        <f t="shared" si="332"/>
        <v>330.69</v>
      </c>
      <c r="Q573" s="44">
        <f t="shared" si="332"/>
        <v>330.69</v>
      </c>
      <c r="R573" s="44">
        <f t="shared" si="332"/>
        <v>330.69</v>
      </c>
      <c r="S573" s="44">
        <f t="shared" si="332"/>
        <v>330.69</v>
      </c>
      <c r="T573" s="44">
        <f t="shared" si="332"/>
        <v>330.69</v>
      </c>
      <c r="U573" s="44">
        <f t="shared" si="332"/>
        <v>330.69</v>
      </c>
      <c r="V573" s="44">
        <f t="shared" si="332"/>
        <v>330.69</v>
      </c>
      <c r="W573" s="44">
        <f t="shared" si="332"/>
        <v>330.69</v>
      </c>
      <c r="X573" s="44">
        <f t="shared" si="332"/>
        <v>330.69</v>
      </c>
      <c r="Y573" s="44">
        <f t="shared" si="332"/>
        <v>330.69</v>
      </c>
      <c r="Z573" s="44">
        <f t="shared" si="332"/>
        <v>330.69</v>
      </c>
      <c r="AA573" s="44">
        <f t="shared" si="332"/>
        <v>330.69</v>
      </c>
    </row>
    <row r="574" spans="1:27" x14ac:dyDescent="0.2">
      <c r="A574" s="98" t="s">
        <v>1588</v>
      </c>
      <c r="B574" s="28" t="str">
        <f>"19"&amp;"."&amp;$B$663&amp;"."&amp;$B$664</f>
        <v>19.12.2023</v>
      </c>
      <c r="C574" s="90" t="s">
        <v>76</v>
      </c>
      <c r="D574" s="91">
        <f>ROUND(((D575+D576+D578+D577)/1000),5)</f>
        <v>1.9846699999999999</v>
      </c>
      <c r="E574" s="91">
        <f>ROUND(((E575+E576+E578+E577)/1000),5)</f>
        <v>1.9074</v>
      </c>
      <c r="F574" s="91">
        <f>ROUND(((F575+F576+F578+F577)/1000),5)</f>
        <v>1.8801399999999999</v>
      </c>
      <c r="G574" s="91">
        <f t="shared" ref="G574:AA574" si="333">ROUND(((G575+G576+G578+G577)/1000),5)</f>
        <v>1.8798600000000001</v>
      </c>
      <c r="H574" s="91">
        <f t="shared" si="333"/>
        <v>1.88826</v>
      </c>
      <c r="I574" s="91">
        <f t="shared" si="333"/>
        <v>2.03145</v>
      </c>
      <c r="J574" s="91">
        <f t="shared" si="333"/>
        <v>2.2547100000000002</v>
      </c>
      <c r="K574" s="91">
        <f t="shared" si="333"/>
        <v>2.4692799999999999</v>
      </c>
      <c r="L574" s="91">
        <f t="shared" si="333"/>
        <v>2.6959300000000002</v>
      </c>
      <c r="M574" s="91">
        <f t="shared" si="333"/>
        <v>2.7411300000000001</v>
      </c>
      <c r="N574" s="91">
        <f t="shared" si="333"/>
        <v>2.7798600000000002</v>
      </c>
      <c r="O574" s="91">
        <f t="shared" si="333"/>
        <v>2.8052800000000002</v>
      </c>
      <c r="P574" s="91">
        <f t="shared" si="333"/>
        <v>2.7934199999999998</v>
      </c>
      <c r="Q574" s="91">
        <f t="shared" si="333"/>
        <v>2.80844</v>
      </c>
      <c r="R574" s="91">
        <f t="shared" si="333"/>
        <v>2.8077100000000002</v>
      </c>
      <c r="S574" s="91">
        <f t="shared" si="333"/>
        <v>2.7752599999999998</v>
      </c>
      <c r="T574" s="91">
        <f t="shared" si="333"/>
        <v>2.8868800000000001</v>
      </c>
      <c r="U574" s="91">
        <f t="shared" si="333"/>
        <v>2.8037999999999998</v>
      </c>
      <c r="V574" s="91">
        <f t="shared" si="333"/>
        <v>2.77481</v>
      </c>
      <c r="W574" s="91">
        <f t="shared" si="333"/>
        <v>2.7694100000000001</v>
      </c>
      <c r="X574" s="91">
        <f t="shared" si="333"/>
        <v>2.6660699999999999</v>
      </c>
      <c r="Y574" s="91">
        <f t="shared" si="333"/>
        <v>2.49804</v>
      </c>
      <c r="Z574" s="91">
        <f t="shared" si="333"/>
        <v>2.2623700000000002</v>
      </c>
      <c r="AA574" s="91">
        <f t="shared" si="333"/>
        <v>2.0257399999999999</v>
      </c>
    </row>
    <row r="575" spans="1:27" ht="12.75" customHeight="1" outlineLevel="1" x14ac:dyDescent="0.2">
      <c r="A575" s="99" t="s">
        <v>1589</v>
      </c>
      <c r="B575" s="63" t="s">
        <v>238</v>
      </c>
      <c r="C575" s="43" t="s">
        <v>79</v>
      </c>
      <c r="D575" s="44">
        <v>1216.45</v>
      </c>
      <c r="E575" s="44">
        <v>1139.18</v>
      </c>
      <c r="F575" s="44">
        <v>1111.92</v>
      </c>
      <c r="G575" s="44">
        <v>1111.6400000000001</v>
      </c>
      <c r="H575" s="44">
        <v>1120.04</v>
      </c>
      <c r="I575" s="44">
        <v>1263.23</v>
      </c>
      <c r="J575" s="44">
        <v>1486.49</v>
      </c>
      <c r="K575" s="44">
        <v>1701.06</v>
      </c>
      <c r="L575" s="44">
        <v>1927.71</v>
      </c>
      <c r="M575" s="44">
        <v>1972.91</v>
      </c>
      <c r="N575" s="44">
        <v>2011.64</v>
      </c>
      <c r="O575" s="44">
        <v>2037.06</v>
      </c>
      <c r="P575" s="44">
        <v>2025.2</v>
      </c>
      <c r="Q575" s="44">
        <v>2040.22</v>
      </c>
      <c r="R575" s="44">
        <v>2039.49</v>
      </c>
      <c r="S575" s="44">
        <v>2007.04</v>
      </c>
      <c r="T575" s="44">
        <v>2118.66</v>
      </c>
      <c r="U575" s="44">
        <v>2035.58</v>
      </c>
      <c r="V575" s="44">
        <v>2006.59</v>
      </c>
      <c r="W575" s="44">
        <v>2001.19</v>
      </c>
      <c r="X575" s="44">
        <v>1897.85</v>
      </c>
      <c r="Y575" s="44">
        <v>1729.82</v>
      </c>
      <c r="Z575" s="44">
        <v>1494.15</v>
      </c>
      <c r="AA575" s="44">
        <v>1257.52</v>
      </c>
    </row>
    <row r="576" spans="1:27" ht="12.75" customHeight="1" outlineLevel="1" x14ac:dyDescent="0.2">
      <c r="A576" s="99" t="s">
        <v>1590</v>
      </c>
      <c r="B576" s="63" t="s">
        <v>90</v>
      </c>
      <c r="C576" s="43" t="s">
        <v>79</v>
      </c>
      <c r="D576" s="44">
        <f>$D$486</f>
        <v>434.18</v>
      </c>
      <c r="E576" s="44">
        <f t="shared" ref="E576:AA576" si="334">$D$486</f>
        <v>434.18</v>
      </c>
      <c r="F576" s="44">
        <f t="shared" si="334"/>
        <v>434.18</v>
      </c>
      <c r="G576" s="44">
        <f t="shared" si="334"/>
        <v>434.18</v>
      </c>
      <c r="H576" s="44">
        <f t="shared" si="334"/>
        <v>434.18</v>
      </c>
      <c r="I576" s="44">
        <f t="shared" si="334"/>
        <v>434.18</v>
      </c>
      <c r="J576" s="44">
        <f t="shared" si="334"/>
        <v>434.18</v>
      </c>
      <c r="K576" s="44">
        <f t="shared" si="334"/>
        <v>434.18</v>
      </c>
      <c r="L576" s="44">
        <f t="shared" si="334"/>
        <v>434.18</v>
      </c>
      <c r="M576" s="44">
        <f t="shared" si="334"/>
        <v>434.18</v>
      </c>
      <c r="N576" s="44">
        <f t="shared" si="334"/>
        <v>434.18</v>
      </c>
      <c r="O576" s="44">
        <f t="shared" si="334"/>
        <v>434.18</v>
      </c>
      <c r="P576" s="44">
        <f t="shared" si="334"/>
        <v>434.18</v>
      </c>
      <c r="Q576" s="44">
        <f t="shared" si="334"/>
        <v>434.18</v>
      </c>
      <c r="R576" s="44">
        <f t="shared" si="334"/>
        <v>434.18</v>
      </c>
      <c r="S576" s="44">
        <f t="shared" si="334"/>
        <v>434.18</v>
      </c>
      <c r="T576" s="44">
        <f t="shared" si="334"/>
        <v>434.18</v>
      </c>
      <c r="U576" s="44">
        <f t="shared" si="334"/>
        <v>434.18</v>
      </c>
      <c r="V576" s="44">
        <f t="shared" si="334"/>
        <v>434.18</v>
      </c>
      <c r="W576" s="44">
        <f t="shared" si="334"/>
        <v>434.18</v>
      </c>
      <c r="X576" s="44">
        <f t="shared" si="334"/>
        <v>434.18</v>
      </c>
      <c r="Y576" s="44">
        <f t="shared" si="334"/>
        <v>434.18</v>
      </c>
      <c r="Z576" s="44">
        <f t="shared" si="334"/>
        <v>434.18</v>
      </c>
      <c r="AA576" s="44">
        <f t="shared" si="334"/>
        <v>434.18</v>
      </c>
    </row>
    <row r="577" spans="1:27" ht="12.75" customHeight="1" outlineLevel="1" x14ac:dyDescent="0.2">
      <c r="A577" s="99" t="s">
        <v>1591</v>
      </c>
      <c r="B577" s="63" t="s">
        <v>83</v>
      </c>
      <c r="C577" s="43" t="s">
        <v>79</v>
      </c>
      <c r="D577" s="44">
        <v>3.35</v>
      </c>
      <c r="E577" s="44">
        <v>3.35</v>
      </c>
      <c r="F577" s="44">
        <v>3.35</v>
      </c>
      <c r="G577" s="44">
        <v>3.35</v>
      </c>
      <c r="H577" s="44">
        <v>3.35</v>
      </c>
      <c r="I577" s="44">
        <v>3.35</v>
      </c>
      <c r="J577" s="44">
        <v>3.35</v>
      </c>
      <c r="K577" s="44">
        <v>3.35</v>
      </c>
      <c r="L577" s="44">
        <v>3.35</v>
      </c>
      <c r="M577" s="44">
        <v>3.35</v>
      </c>
      <c r="N577" s="44">
        <v>3.35</v>
      </c>
      <c r="O577" s="44">
        <v>3.35</v>
      </c>
      <c r="P577" s="44">
        <v>3.35</v>
      </c>
      <c r="Q577" s="44">
        <v>3.35</v>
      </c>
      <c r="R577" s="44">
        <v>3.35</v>
      </c>
      <c r="S577" s="44">
        <v>3.35</v>
      </c>
      <c r="T577" s="44">
        <v>3.35</v>
      </c>
      <c r="U577" s="44">
        <v>3.35</v>
      </c>
      <c r="V577" s="44">
        <v>3.35</v>
      </c>
      <c r="W577" s="44">
        <v>3.35</v>
      </c>
      <c r="X577" s="44">
        <v>3.35</v>
      </c>
      <c r="Y577" s="44">
        <v>3.35</v>
      </c>
      <c r="Z577" s="44">
        <v>3.35</v>
      </c>
      <c r="AA577" s="44">
        <v>3.35</v>
      </c>
    </row>
    <row r="578" spans="1:27" ht="12.75" customHeight="1" outlineLevel="1" x14ac:dyDescent="0.2">
      <c r="A578" s="99" t="s">
        <v>1592</v>
      </c>
      <c r="B578" s="63" t="s">
        <v>81</v>
      </c>
      <c r="C578" s="43" t="s">
        <v>79</v>
      </c>
      <c r="D578" s="44">
        <f>$D$11</f>
        <v>330.69</v>
      </c>
      <c r="E578" s="44">
        <f t="shared" ref="E578:AA578" si="335">$D$11</f>
        <v>330.69</v>
      </c>
      <c r="F578" s="44">
        <f t="shared" si="335"/>
        <v>330.69</v>
      </c>
      <c r="G578" s="44">
        <f t="shared" si="335"/>
        <v>330.69</v>
      </c>
      <c r="H578" s="44">
        <f t="shared" si="335"/>
        <v>330.69</v>
      </c>
      <c r="I578" s="44">
        <f t="shared" si="335"/>
        <v>330.69</v>
      </c>
      <c r="J578" s="44">
        <f t="shared" si="335"/>
        <v>330.69</v>
      </c>
      <c r="K578" s="44">
        <f t="shared" si="335"/>
        <v>330.69</v>
      </c>
      <c r="L578" s="44">
        <f t="shared" si="335"/>
        <v>330.69</v>
      </c>
      <c r="M578" s="44">
        <f t="shared" si="335"/>
        <v>330.69</v>
      </c>
      <c r="N578" s="44">
        <f t="shared" si="335"/>
        <v>330.69</v>
      </c>
      <c r="O578" s="44">
        <f t="shared" si="335"/>
        <v>330.69</v>
      </c>
      <c r="P578" s="44">
        <f t="shared" si="335"/>
        <v>330.69</v>
      </c>
      <c r="Q578" s="44">
        <f t="shared" si="335"/>
        <v>330.69</v>
      </c>
      <c r="R578" s="44">
        <f t="shared" si="335"/>
        <v>330.69</v>
      </c>
      <c r="S578" s="44">
        <f t="shared" si="335"/>
        <v>330.69</v>
      </c>
      <c r="T578" s="44">
        <f t="shared" si="335"/>
        <v>330.69</v>
      </c>
      <c r="U578" s="44">
        <f t="shared" si="335"/>
        <v>330.69</v>
      </c>
      <c r="V578" s="44">
        <f t="shared" si="335"/>
        <v>330.69</v>
      </c>
      <c r="W578" s="44">
        <f t="shared" si="335"/>
        <v>330.69</v>
      </c>
      <c r="X578" s="44">
        <f t="shared" si="335"/>
        <v>330.69</v>
      </c>
      <c r="Y578" s="44">
        <f t="shared" si="335"/>
        <v>330.69</v>
      </c>
      <c r="Z578" s="44">
        <f t="shared" si="335"/>
        <v>330.69</v>
      </c>
      <c r="AA578" s="44">
        <f t="shared" si="335"/>
        <v>330.69</v>
      </c>
    </row>
    <row r="579" spans="1:27" x14ac:dyDescent="0.2">
      <c r="A579" s="98" t="s">
        <v>1593</v>
      </c>
      <c r="B579" s="28" t="str">
        <f>"20"&amp;"."&amp;$B$663&amp;"."&amp;$B$664</f>
        <v>20.12.2023</v>
      </c>
      <c r="C579" s="90" t="s">
        <v>76</v>
      </c>
      <c r="D579" s="91">
        <f>ROUND(((D580+D581+D583+D582)/1000),5)</f>
        <v>2.0357099999999999</v>
      </c>
      <c r="E579" s="91">
        <f>ROUND(((E580+E581+E583+E582)/1000),5)</f>
        <v>1.9875499999999999</v>
      </c>
      <c r="F579" s="91">
        <f>ROUND(((F580+F581+F583+F582)/1000),5)</f>
        <v>1.92919</v>
      </c>
      <c r="G579" s="91">
        <f t="shared" ref="G579:AA579" si="336">ROUND(((G580+G581+G583+G582)/1000),5)</f>
        <v>1.92327</v>
      </c>
      <c r="H579" s="91">
        <f t="shared" si="336"/>
        <v>1.9999899999999999</v>
      </c>
      <c r="I579" s="91">
        <f t="shared" si="336"/>
        <v>2.0472999999999999</v>
      </c>
      <c r="J579" s="91">
        <f t="shared" si="336"/>
        <v>2.26512</v>
      </c>
      <c r="K579" s="91">
        <f t="shared" si="336"/>
        <v>2.4567600000000001</v>
      </c>
      <c r="L579" s="91">
        <f t="shared" si="336"/>
        <v>2.7276799999999999</v>
      </c>
      <c r="M579" s="91">
        <f t="shared" si="336"/>
        <v>2.7502900000000001</v>
      </c>
      <c r="N579" s="91">
        <f t="shared" si="336"/>
        <v>2.7518699999999998</v>
      </c>
      <c r="O579" s="91">
        <f t="shared" si="336"/>
        <v>2.8512200000000001</v>
      </c>
      <c r="P579" s="91">
        <f t="shared" si="336"/>
        <v>2.7952400000000002</v>
      </c>
      <c r="Q579" s="91">
        <f t="shared" si="336"/>
        <v>2.81474</v>
      </c>
      <c r="R579" s="91">
        <f t="shared" si="336"/>
        <v>2.7947899999999999</v>
      </c>
      <c r="S579" s="91">
        <f t="shared" si="336"/>
        <v>2.7455599999999998</v>
      </c>
      <c r="T579" s="91">
        <f t="shared" si="336"/>
        <v>2.6897099999999998</v>
      </c>
      <c r="U579" s="91">
        <f t="shared" si="336"/>
        <v>2.6930800000000001</v>
      </c>
      <c r="V579" s="91">
        <f t="shared" si="336"/>
        <v>2.7433100000000001</v>
      </c>
      <c r="W579" s="91">
        <f t="shared" si="336"/>
        <v>2.7439100000000001</v>
      </c>
      <c r="X579" s="91">
        <f t="shared" si="336"/>
        <v>2.5650400000000002</v>
      </c>
      <c r="Y579" s="91">
        <f t="shared" si="336"/>
        <v>2.4234800000000001</v>
      </c>
      <c r="Z579" s="91">
        <f t="shared" si="336"/>
        <v>2.26973</v>
      </c>
      <c r="AA579" s="91">
        <f t="shared" si="336"/>
        <v>2.0348299999999999</v>
      </c>
    </row>
    <row r="580" spans="1:27" ht="12.75" customHeight="1" outlineLevel="1" x14ac:dyDescent="0.2">
      <c r="A580" s="99" t="s">
        <v>1594</v>
      </c>
      <c r="B580" s="63" t="s">
        <v>238</v>
      </c>
      <c r="C580" s="43" t="s">
        <v>79</v>
      </c>
      <c r="D580" s="44">
        <v>1267.49</v>
      </c>
      <c r="E580" s="44">
        <v>1219.33</v>
      </c>
      <c r="F580" s="44">
        <v>1160.97</v>
      </c>
      <c r="G580" s="44">
        <v>1155.05</v>
      </c>
      <c r="H580" s="44">
        <v>1231.77</v>
      </c>
      <c r="I580" s="44">
        <v>1279.08</v>
      </c>
      <c r="J580" s="44">
        <v>1496.9</v>
      </c>
      <c r="K580" s="44">
        <v>1688.54</v>
      </c>
      <c r="L580" s="44">
        <v>1959.46</v>
      </c>
      <c r="M580" s="44">
        <v>1982.07</v>
      </c>
      <c r="N580" s="44">
        <v>1983.65</v>
      </c>
      <c r="O580" s="44">
        <v>2083</v>
      </c>
      <c r="P580" s="44">
        <v>2027.02</v>
      </c>
      <c r="Q580" s="44">
        <v>2046.52</v>
      </c>
      <c r="R580" s="44">
        <v>2026.57</v>
      </c>
      <c r="S580" s="44">
        <v>1977.34</v>
      </c>
      <c r="T580" s="44">
        <v>1921.49</v>
      </c>
      <c r="U580" s="44">
        <v>1924.86</v>
      </c>
      <c r="V580" s="44">
        <v>1975.09</v>
      </c>
      <c r="W580" s="44">
        <v>1975.69</v>
      </c>
      <c r="X580" s="44">
        <v>1796.82</v>
      </c>
      <c r="Y580" s="44">
        <v>1655.26</v>
      </c>
      <c r="Z580" s="44">
        <v>1501.51</v>
      </c>
      <c r="AA580" s="44">
        <v>1266.6099999999999</v>
      </c>
    </row>
    <row r="581" spans="1:27" ht="12.75" customHeight="1" outlineLevel="1" x14ac:dyDescent="0.2">
      <c r="A581" s="99" t="s">
        <v>1595</v>
      </c>
      <c r="B581" s="63" t="s">
        <v>90</v>
      </c>
      <c r="C581" s="43" t="s">
        <v>79</v>
      </c>
      <c r="D581" s="44">
        <f>$D$486</f>
        <v>434.18</v>
      </c>
      <c r="E581" s="44">
        <f t="shared" ref="E581:AA581" si="337">$D$486</f>
        <v>434.18</v>
      </c>
      <c r="F581" s="44">
        <f t="shared" si="337"/>
        <v>434.18</v>
      </c>
      <c r="G581" s="44">
        <f t="shared" si="337"/>
        <v>434.18</v>
      </c>
      <c r="H581" s="44">
        <f t="shared" si="337"/>
        <v>434.18</v>
      </c>
      <c r="I581" s="44">
        <f t="shared" si="337"/>
        <v>434.18</v>
      </c>
      <c r="J581" s="44">
        <f t="shared" si="337"/>
        <v>434.18</v>
      </c>
      <c r="K581" s="44">
        <f t="shared" si="337"/>
        <v>434.18</v>
      </c>
      <c r="L581" s="44">
        <f t="shared" si="337"/>
        <v>434.18</v>
      </c>
      <c r="M581" s="44">
        <f t="shared" si="337"/>
        <v>434.18</v>
      </c>
      <c r="N581" s="44">
        <f t="shared" si="337"/>
        <v>434.18</v>
      </c>
      <c r="O581" s="44">
        <f t="shared" si="337"/>
        <v>434.18</v>
      </c>
      <c r="P581" s="44">
        <f t="shared" si="337"/>
        <v>434.18</v>
      </c>
      <c r="Q581" s="44">
        <f t="shared" si="337"/>
        <v>434.18</v>
      </c>
      <c r="R581" s="44">
        <f t="shared" si="337"/>
        <v>434.18</v>
      </c>
      <c r="S581" s="44">
        <f t="shared" si="337"/>
        <v>434.18</v>
      </c>
      <c r="T581" s="44">
        <f t="shared" si="337"/>
        <v>434.18</v>
      </c>
      <c r="U581" s="44">
        <f t="shared" si="337"/>
        <v>434.18</v>
      </c>
      <c r="V581" s="44">
        <f t="shared" si="337"/>
        <v>434.18</v>
      </c>
      <c r="W581" s="44">
        <f t="shared" si="337"/>
        <v>434.18</v>
      </c>
      <c r="X581" s="44">
        <f t="shared" si="337"/>
        <v>434.18</v>
      </c>
      <c r="Y581" s="44">
        <f t="shared" si="337"/>
        <v>434.18</v>
      </c>
      <c r="Z581" s="44">
        <f t="shared" si="337"/>
        <v>434.18</v>
      </c>
      <c r="AA581" s="44">
        <f t="shared" si="337"/>
        <v>434.18</v>
      </c>
    </row>
    <row r="582" spans="1:27" ht="12.75" customHeight="1" outlineLevel="1" x14ac:dyDescent="0.2">
      <c r="A582" s="99" t="s">
        <v>1596</v>
      </c>
      <c r="B582" s="63" t="s">
        <v>83</v>
      </c>
      <c r="C582" s="43" t="s">
        <v>79</v>
      </c>
      <c r="D582" s="44">
        <v>3.35</v>
      </c>
      <c r="E582" s="44">
        <v>3.35</v>
      </c>
      <c r="F582" s="44">
        <v>3.35</v>
      </c>
      <c r="G582" s="44">
        <v>3.35</v>
      </c>
      <c r="H582" s="44">
        <v>3.35</v>
      </c>
      <c r="I582" s="44">
        <v>3.35</v>
      </c>
      <c r="J582" s="44">
        <v>3.35</v>
      </c>
      <c r="K582" s="44">
        <v>3.35</v>
      </c>
      <c r="L582" s="44">
        <v>3.35</v>
      </c>
      <c r="M582" s="44">
        <v>3.35</v>
      </c>
      <c r="N582" s="44">
        <v>3.35</v>
      </c>
      <c r="O582" s="44">
        <v>3.35</v>
      </c>
      <c r="P582" s="44">
        <v>3.35</v>
      </c>
      <c r="Q582" s="44">
        <v>3.35</v>
      </c>
      <c r="R582" s="44">
        <v>3.35</v>
      </c>
      <c r="S582" s="44">
        <v>3.35</v>
      </c>
      <c r="T582" s="44">
        <v>3.35</v>
      </c>
      <c r="U582" s="44">
        <v>3.35</v>
      </c>
      <c r="V582" s="44">
        <v>3.35</v>
      </c>
      <c r="W582" s="44">
        <v>3.35</v>
      </c>
      <c r="X582" s="44">
        <v>3.35</v>
      </c>
      <c r="Y582" s="44">
        <v>3.35</v>
      </c>
      <c r="Z582" s="44">
        <v>3.35</v>
      </c>
      <c r="AA582" s="44">
        <v>3.35</v>
      </c>
    </row>
    <row r="583" spans="1:27" ht="12.75" customHeight="1" outlineLevel="1" x14ac:dyDescent="0.2">
      <c r="A583" s="99" t="s">
        <v>1597</v>
      </c>
      <c r="B583" s="63" t="s">
        <v>81</v>
      </c>
      <c r="C583" s="43" t="s">
        <v>79</v>
      </c>
      <c r="D583" s="44">
        <f>$D$11</f>
        <v>330.69</v>
      </c>
      <c r="E583" s="44">
        <f t="shared" ref="E583:AA583" si="338">$D$11</f>
        <v>330.69</v>
      </c>
      <c r="F583" s="44">
        <f t="shared" si="338"/>
        <v>330.69</v>
      </c>
      <c r="G583" s="44">
        <f t="shared" si="338"/>
        <v>330.69</v>
      </c>
      <c r="H583" s="44">
        <f t="shared" si="338"/>
        <v>330.69</v>
      </c>
      <c r="I583" s="44">
        <f t="shared" si="338"/>
        <v>330.69</v>
      </c>
      <c r="J583" s="44">
        <f t="shared" si="338"/>
        <v>330.69</v>
      </c>
      <c r="K583" s="44">
        <f t="shared" si="338"/>
        <v>330.69</v>
      </c>
      <c r="L583" s="44">
        <f t="shared" si="338"/>
        <v>330.69</v>
      </c>
      <c r="M583" s="44">
        <f t="shared" si="338"/>
        <v>330.69</v>
      </c>
      <c r="N583" s="44">
        <f t="shared" si="338"/>
        <v>330.69</v>
      </c>
      <c r="O583" s="44">
        <f t="shared" si="338"/>
        <v>330.69</v>
      </c>
      <c r="P583" s="44">
        <f t="shared" si="338"/>
        <v>330.69</v>
      </c>
      <c r="Q583" s="44">
        <f t="shared" si="338"/>
        <v>330.69</v>
      </c>
      <c r="R583" s="44">
        <f t="shared" si="338"/>
        <v>330.69</v>
      </c>
      <c r="S583" s="44">
        <f t="shared" si="338"/>
        <v>330.69</v>
      </c>
      <c r="T583" s="44">
        <f t="shared" si="338"/>
        <v>330.69</v>
      </c>
      <c r="U583" s="44">
        <f t="shared" si="338"/>
        <v>330.69</v>
      </c>
      <c r="V583" s="44">
        <f t="shared" si="338"/>
        <v>330.69</v>
      </c>
      <c r="W583" s="44">
        <f t="shared" si="338"/>
        <v>330.69</v>
      </c>
      <c r="X583" s="44">
        <f t="shared" si="338"/>
        <v>330.69</v>
      </c>
      <c r="Y583" s="44">
        <f t="shared" si="338"/>
        <v>330.69</v>
      </c>
      <c r="Z583" s="44">
        <f t="shared" si="338"/>
        <v>330.69</v>
      </c>
      <c r="AA583" s="44">
        <f t="shared" si="338"/>
        <v>330.69</v>
      </c>
    </row>
    <row r="584" spans="1:27" x14ac:dyDescent="0.2">
      <c r="A584" s="98" t="s">
        <v>1598</v>
      </c>
      <c r="B584" s="28" t="str">
        <f>"21"&amp;"."&amp;$B$663&amp;"."&amp;$B$664</f>
        <v>21.12.2023</v>
      </c>
      <c r="C584" s="90" t="s">
        <v>76</v>
      </c>
      <c r="D584" s="91">
        <f>ROUND(((D585+D586+D588+D587)/1000),5)</f>
        <v>2.03457</v>
      </c>
      <c r="E584" s="91">
        <f>ROUND(((E585+E586+E588+E587)/1000),5)</f>
        <v>1.9859899999999999</v>
      </c>
      <c r="F584" s="91">
        <f>ROUND(((F585+F586+F588+F587)/1000),5)</f>
        <v>1.9703900000000001</v>
      </c>
      <c r="G584" s="91">
        <f t="shared" ref="G584:AA584" si="339">ROUND(((G585+G586+G588+G587)/1000),5)</f>
        <v>1.9789699999999999</v>
      </c>
      <c r="H584" s="91">
        <f t="shared" si="339"/>
        <v>2.0238100000000001</v>
      </c>
      <c r="I584" s="91">
        <f t="shared" si="339"/>
        <v>2.1139700000000001</v>
      </c>
      <c r="J584" s="91">
        <f t="shared" si="339"/>
        <v>2.2616200000000002</v>
      </c>
      <c r="K584" s="91">
        <f t="shared" si="339"/>
        <v>2.5735800000000002</v>
      </c>
      <c r="L584" s="91">
        <f t="shared" si="339"/>
        <v>2.7318600000000002</v>
      </c>
      <c r="M584" s="91">
        <f t="shared" si="339"/>
        <v>2.7273700000000001</v>
      </c>
      <c r="N584" s="91">
        <f t="shared" si="339"/>
        <v>2.7500300000000002</v>
      </c>
      <c r="O584" s="91">
        <f t="shared" si="339"/>
        <v>2.8367300000000002</v>
      </c>
      <c r="P584" s="91">
        <f t="shared" si="339"/>
        <v>2.8041100000000001</v>
      </c>
      <c r="Q584" s="91">
        <f t="shared" si="339"/>
        <v>2.8386100000000001</v>
      </c>
      <c r="R584" s="91">
        <f t="shared" si="339"/>
        <v>2.8235700000000001</v>
      </c>
      <c r="S584" s="91">
        <f t="shared" si="339"/>
        <v>2.7788499999999998</v>
      </c>
      <c r="T584" s="91">
        <f t="shared" si="339"/>
        <v>2.7931499999999998</v>
      </c>
      <c r="U584" s="91">
        <f t="shared" si="339"/>
        <v>2.78166</v>
      </c>
      <c r="V584" s="91">
        <f t="shared" si="339"/>
        <v>2.7720400000000001</v>
      </c>
      <c r="W584" s="91">
        <f t="shared" si="339"/>
        <v>2.7768000000000002</v>
      </c>
      <c r="X584" s="91">
        <f t="shared" si="339"/>
        <v>2.67693</v>
      </c>
      <c r="Y584" s="91">
        <f t="shared" si="339"/>
        <v>2.4847399999999999</v>
      </c>
      <c r="Z584" s="91">
        <f t="shared" si="339"/>
        <v>2.2953199999999998</v>
      </c>
      <c r="AA584" s="91">
        <f t="shared" si="339"/>
        <v>2.0674700000000001</v>
      </c>
    </row>
    <row r="585" spans="1:27" ht="12.75" customHeight="1" outlineLevel="1" x14ac:dyDescent="0.2">
      <c r="A585" s="99" t="s">
        <v>1599</v>
      </c>
      <c r="B585" s="63" t="s">
        <v>238</v>
      </c>
      <c r="C585" s="43" t="s">
        <v>79</v>
      </c>
      <c r="D585" s="44">
        <v>1266.3499999999999</v>
      </c>
      <c r="E585" s="44">
        <v>1217.77</v>
      </c>
      <c r="F585" s="44">
        <v>1202.17</v>
      </c>
      <c r="G585" s="44">
        <v>1210.75</v>
      </c>
      <c r="H585" s="44">
        <v>1255.5899999999999</v>
      </c>
      <c r="I585" s="44">
        <v>1345.75</v>
      </c>
      <c r="J585" s="44">
        <v>1493.4</v>
      </c>
      <c r="K585" s="44">
        <v>1805.36</v>
      </c>
      <c r="L585" s="44">
        <v>1963.64</v>
      </c>
      <c r="M585" s="44">
        <v>1959.15</v>
      </c>
      <c r="N585" s="44">
        <v>1981.81</v>
      </c>
      <c r="O585" s="44">
        <v>2068.5100000000002</v>
      </c>
      <c r="P585" s="44">
        <v>2035.89</v>
      </c>
      <c r="Q585" s="44">
        <v>2070.39</v>
      </c>
      <c r="R585" s="44">
        <v>2055.35</v>
      </c>
      <c r="S585" s="44">
        <v>2010.63</v>
      </c>
      <c r="T585" s="44">
        <v>2024.93</v>
      </c>
      <c r="U585" s="44">
        <v>2013.44</v>
      </c>
      <c r="V585" s="44">
        <v>2003.82</v>
      </c>
      <c r="W585" s="44">
        <v>2008.58</v>
      </c>
      <c r="X585" s="44">
        <v>1908.71</v>
      </c>
      <c r="Y585" s="44">
        <v>1716.52</v>
      </c>
      <c r="Z585" s="44">
        <v>1527.1</v>
      </c>
      <c r="AA585" s="44">
        <v>1299.25</v>
      </c>
    </row>
    <row r="586" spans="1:27" ht="12.75" customHeight="1" outlineLevel="1" x14ac:dyDescent="0.2">
      <c r="A586" s="99" t="s">
        <v>1600</v>
      </c>
      <c r="B586" s="63" t="s">
        <v>90</v>
      </c>
      <c r="C586" s="43" t="s">
        <v>79</v>
      </c>
      <c r="D586" s="44">
        <f>$D$486</f>
        <v>434.18</v>
      </c>
      <c r="E586" s="44">
        <f t="shared" ref="E586:AA586" si="340">$D$486</f>
        <v>434.18</v>
      </c>
      <c r="F586" s="44">
        <f t="shared" si="340"/>
        <v>434.18</v>
      </c>
      <c r="G586" s="44">
        <f t="shared" si="340"/>
        <v>434.18</v>
      </c>
      <c r="H586" s="44">
        <f t="shared" si="340"/>
        <v>434.18</v>
      </c>
      <c r="I586" s="44">
        <f t="shared" si="340"/>
        <v>434.18</v>
      </c>
      <c r="J586" s="44">
        <f t="shared" si="340"/>
        <v>434.18</v>
      </c>
      <c r="K586" s="44">
        <f t="shared" si="340"/>
        <v>434.18</v>
      </c>
      <c r="L586" s="44">
        <f t="shared" si="340"/>
        <v>434.18</v>
      </c>
      <c r="M586" s="44">
        <f t="shared" si="340"/>
        <v>434.18</v>
      </c>
      <c r="N586" s="44">
        <f t="shared" si="340"/>
        <v>434.18</v>
      </c>
      <c r="O586" s="44">
        <f t="shared" si="340"/>
        <v>434.18</v>
      </c>
      <c r="P586" s="44">
        <f t="shared" si="340"/>
        <v>434.18</v>
      </c>
      <c r="Q586" s="44">
        <f t="shared" si="340"/>
        <v>434.18</v>
      </c>
      <c r="R586" s="44">
        <f t="shared" si="340"/>
        <v>434.18</v>
      </c>
      <c r="S586" s="44">
        <f t="shared" si="340"/>
        <v>434.18</v>
      </c>
      <c r="T586" s="44">
        <f t="shared" si="340"/>
        <v>434.18</v>
      </c>
      <c r="U586" s="44">
        <f t="shared" si="340"/>
        <v>434.18</v>
      </c>
      <c r="V586" s="44">
        <f t="shared" si="340"/>
        <v>434.18</v>
      </c>
      <c r="W586" s="44">
        <f t="shared" si="340"/>
        <v>434.18</v>
      </c>
      <c r="X586" s="44">
        <f t="shared" si="340"/>
        <v>434.18</v>
      </c>
      <c r="Y586" s="44">
        <f t="shared" si="340"/>
        <v>434.18</v>
      </c>
      <c r="Z586" s="44">
        <f t="shared" si="340"/>
        <v>434.18</v>
      </c>
      <c r="AA586" s="44">
        <f t="shared" si="340"/>
        <v>434.18</v>
      </c>
    </row>
    <row r="587" spans="1:27" ht="12.75" customHeight="1" outlineLevel="1" x14ac:dyDescent="0.2">
      <c r="A587" s="99" t="s">
        <v>1601</v>
      </c>
      <c r="B587" s="63" t="s">
        <v>83</v>
      </c>
      <c r="C587" s="43" t="s">
        <v>79</v>
      </c>
      <c r="D587" s="44">
        <v>3.35</v>
      </c>
      <c r="E587" s="44">
        <v>3.35</v>
      </c>
      <c r="F587" s="44">
        <v>3.35</v>
      </c>
      <c r="G587" s="44">
        <v>3.35</v>
      </c>
      <c r="H587" s="44">
        <v>3.35</v>
      </c>
      <c r="I587" s="44">
        <v>3.35</v>
      </c>
      <c r="J587" s="44">
        <v>3.35</v>
      </c>
      <c r="K587" s="44">
        <v>3.35</v>
      </c>
      <c r="L587" s="44">
        <v>3.35</v>
      </c>
      <c r="M587" s="44">
        <v>3.35</v>
      </c>
      <c r="N587" s="44">
        <v>3.35</v>
      </c>
      <c r="O587" s="44">
        <v>3.35</v>
      </c>
      <c r="P587" s="44">
        <v>3.35</v>
      </c>
      <c r="Q587" s="44">
        <v>3.35</v>
      </c>
      <c r="R587" s="44">
        <v>3.35</v>
      </c>
      <c r="S587" s="44">
        <v>3.35</v>
      </c>
      <c r="T587" s="44">
        <v>3.35</v>
      </c>
      <c r="U587" s="44">
        <v>3.35</v>
      </c>
      <c r="V587" s="44">
        <v>3.35</v>
      </c>
      <c r="W587" s="44">
        <v>3.35</v>
      </c>
      <c r="X587" s="44">
        <v>3.35</v>
      </c>
      <c r="Y587" s="44">
        <v>3.35</v>
      </c>
      <c r="Z587" s="44">
        <v>3.35</v>
      </c>
      <c r="AA587" s="44">
        <v>3.35</v>
      </c>
    </row>
    <row r="588" spans="1:27" ht="12.75" customHeight="1" outlineLevel="1" x14ac:dyDescent="0.2">
      <c r="A588" s="99" t="s">
        <v>1602</v>
      </c>
      <c r="B588" s="63" t="s">
        <v>81</v>
      </c>
      <c r="C588" s="43" t="s">
        <v>79</v>
      </c>
      <c r="D588" s="44">
        <f>$D$11</f>
        <v>330.69</v>
      </c>
      <c r="E588" s="44">
        <f t="shared" ref="E588:AA588" si="341">$D$11</f>
        <v>330.69</v>
      </c>
      <c r="F588" s="44">
        <f t="shared" si="341"/>
        <v>330.69</v>
      </c>
      <c r="G588" s="44">
        <f t="shared" si="341"/>
        <v>330.69</v>
      </c>
      <c r="H588" s="44">
        <f t="shared" si="341"/>
        <v>330.69</v>
      </c>
      <c r="I588" s="44">
        <f t="shared" si="341"/>
        <v>330.69</v>
      </c>
      <c r="J588" s="44">
        <f t="shared" si="341"/>
        <v>330.69</v>
      </c>
      <c r="K588" s="44">
        <f t="shared" si="341"/>
        <v>330.69</v>
      </c>
      <c r="L588" s="44">
        <f t="shared" si="341"/>
        <v>330.69</v>
      </c>
      <c r="M588" s="44">
        <f t="shared" si="341"/>
        <v>330.69</v>
      </c>
      <c r="N588" s="44">
        <f t="shared" si="341"/>
        <v>330.69</v>
      </c>
      <c r="O588" s="44">
        <f t="shared" si="341"/>
        <v>330.69</v>
      </c>
      <c r="P588" s="44">
        <f t="shared" si="341"/>
        <v>330.69</v>
      </c>
      <c r="Q588" s="44">
        <f t="shared" si="341"/>
        <v>330.69</v>
      </c>
      <c r="R588" s="44">
        <f t="shared" si="341"/>
        <v>330.69</v>
      </c>
      <c r="S588" s="44">
        <f t="shared" si="341"/>
        <v>330.69</v>
      </c>
      <c r="T588" s="44">
        <f t="shared" si="341"/>
        <v>330.69</v>
      </c>
      <c r="U588" s="44">
        <f t="shared" si="341"/>
        <v>330.69</v>
      </c>
      <c r="V588" s="44">
        <f t="shared" si="341"/>
        <v>330.69</v>
      </c>
      <c r="W588" s="44">
        <f t="shared" si="341"/>
        <v>330.69</v>
      </c>
      <c r="X588" s="44">
        <f t="shared" si="341"/>
        <v>330.69</v>
      </c>
      <c r="Y588" s="44">
        <f t="shared" si="341"/>
        <v>330.69</v>
      </c>
      <c r="Z588" s="44">
        <f t="shared" si="341"/>
        <v>330.69</v>
      </c>
      <c r="AA588" s="44">
        <f t="shared" si="341"/>
        <v>330.69</v>
      </c>
    </row>
    <row r="589" spans="1:27" x14ac:dyDescent="0.2">
      <c r="A589" s="98" t="s">
        <v>1603</v>
      </c>
      <c r="B589" s="28" t="str">
        <f>"22"&amp;"."&amp;$B$663&amp;"."&amp;$B$664</f>
        <v>22.12.2023</v>
      </c>
      <c r="C589" s="90" t="s">
        <v>76</v>
      </c>
      <c r="D589" s="91">
        <f>ROUND(((D590+D591+D593+D592)/1000),5)</f>
        <v>2.03579</v>
      </c>
      <c r="E589" s="91">
        <f>ROUND(((E590+E591+E593+E592)/1000),5)</f>
        <v>1.97681</v>
      </c>
      <c r="F589" s="91">
        <f>ROUND(((F590+F591+F593+F592)/1000),5)</f>
        <v>1.9370799999999999</v>
      </c>
      <c r="G589" s="91">
        <f t="shared" ref="G589:AA589" si="342">ROUND(((G590+G591+G593+G592)/1000),5)</f>
        <v>1.97237</v>
      </c>
      <c r="H589" s="91">
        <f t="shared" si="342"/>
        <v>2.008</v>
      </c>
      <c r="I589" s="91">
        <f t="shared" si="342"/>
        <v>2.0808399999999998</v>
      </c>
      <c r="J589" s="91">
        <f t="shared" si="342"/>
        <v>2.27027</v>
      </c>
      <c r="K589" s="91">
        <f t="shared" si="342"/>
        <v>2.6373500000000001</v>
      </c>
      <c r="L589" s="91">
        <f t="shared" si="342"/>
        <v>2.7781500000000001</v>
      </c>
      <c r="M589" s="91">
        <f t="shared" si="342"/>
        <v>2.85351</v>
      </c>
      <c r="N589" s="91">
        <f t="shared" si="342"/>
        <v>2.8697300000000001</v>
      </c>
      <c r="O589" s="91">
        <f t="shared" si="342"/>
        <v>2.8940600000000001</v>
      </c>
      <c r="P589" s="91">
        <f t="shared" si="342"/>
        <v>2.8771599999999999</v>
      </c>
      <c r="Q589" s="91">
        <f t="shared" si="342"/>
        <v>2.89438</v>
      </c>
      <c r="R589" s="91">
        <f t="shared" si="342"/>
        <v>2.8874399999999998</v>
      </c>
      <c r="S589" s="91">
        <f t="shared" si="342"/>
        <v>2.8509199999999999</v>
      </c>
      <c r="T589" s="91">
        <f t="shared" si="342"/>
        <v>2.8641700000000001</v>
      </c>
      <c r="U589" s="91">
        <f t="shared" si="342"/>
        <v>2.8796599999999999</v>
      </c>
      <c r="V589" s="91">
        <f t="shared" si="342"/>
        <v>2.8589199999999999</v>
      </c>
      <c r="W589" s="91">
        <f t="shared" si="342"/>
        <v>2.8564799999999999</v>
      </c>
      <c r="X589" s="91">
        <f t="shared" si="342"/>
        <v>2.7515100000000001</v>
      </c>
      <c r="Y589" s="91">
        <f t="shared" si="342"/>
        <v>2.6730999999999998</v>
      </c>
      <c r="Z589" s="91">
        <f t="shared" si="342"/>
        <v>2.3973</v>
      </c>
      <c r="AA589" s="91">
        <f t="shared" si="342"/>
        <v>2.1310199999999999</v>
      </c>
    </row>
    <row r="590" spans="1:27" ht="12.75" customHeight="1" outlineLevel="1" x14ac:dyDescent="0.2">
      <c r="A590" s="99" t="s">
        <v>1604</v>
      </c>
      <c r="B590" s="63" t="s">
        <v>238</v>
      </c>
      <c r="C590" s="43" t="s">
        <v>79</v>
      </c>
      <c r="D590" s="44">
        <v>1267.57</v>
      </c>
      <c r="E590" s="44">
        <v>1208.5899999999999</v>
      </c>
      <c r="F590" s="44">
        <v>1168.8599999999999</v>
      </c>
      <c r="G590" s="44">
        <v>1204.1500000000001</v>
      </c>
      <c r="H590" s="44">
        <v>1239.78</v>
      </c>
      <c r="I590" s="44">
        <v>1312.62</v>
      </c>
      <c r="J590" s="44">
        <v>1502.05</v>
      </c>
      <c r="K590" s="44">
        <v>1869.13</v>
      </c>
      <c r="L590" s="44">
        <v>2009.93</v>
      </c>
      <c r="M590" s="44">
        <v>2085.29</v>
      </c>
      <c r="N590" s="44">
        <v>2101.5100000000002</v>
      </c>
      <c r="O590" s="44">
        <v>2125.84</v>
      </c>
      <c r="P590" s="44">
        <v>2108.94</v>
      </c>
      <c r="Q590" s="44">
        <v>2126.16</v>
      </c>
      <c r="R590" s="44">
        <v>2119.2199999999998</v>
      </c>
      <c r="S590" s="44">
        <v>2082.6999999999998</v>
      </c>
      <c r="T590" s="44">
        <v>2095.9499999999998</v>
      </c>
      <c r="U590" s="44">
        <v>2111.44</v>
      </c>
      <c r="V590" s="44">
        <v>2090.6999999999998</v>
      </c>
      <c r="W590" s="44">
        <v>2088.2600000000002</v>
      </c>
      <c r="X590" s="44">
        <v>1983.29</v>
      </c>
      <c r="Y590" s="44">
        <v>1904.88</v>
      </c>
      <c r="Z590" s="44">
        <v>1629.08</v>
      </c>
      <c r="AA590" s="44">
        <v>1362.8</v>
      </c>
    </row>
    <row r="591" spans="1:27" ht="12.75" customHeight="1" outlineLevel="1" x14ac:dyDescent="0.2">
      <c r="A591" s="99" t="s">
        <v>1605</v>
      </c>
      <c r="B591" s="63" t="s">
        <v>90</v>
      </c>
      <c r="C591" s="43" t="s">
        <v>79</v>
      </c>
      <c r="D591" s="44">
        <f>$D$486</f>
        <v>434.18</v>
      </c>
      <c r="E591" s="44">
        <f t="shared" ref="E591:AA591" si="343">$D$486</f>
        <v>434.18</v>
      </c>
      <c r="F591" s="44">
        <f t="shared" si="343"/>
        <v>434.18</v>
      </c>
      <c r="G591" s="44">
        <f t="shared" si="343"/>
        <v>434.18</v>
      </c>
      <c r="H591" s="44">
        <f t="shared" si="343"/>
        <v>434.18</v>
      </c>
      <c r="I591" s="44">
        <f t="shared" si="343"/>
        <v>434.18</v>
      </c>
      <c r="J591" s="44">
        <f t="shared" si="343"/>
        <v>434.18</v>
      </c>
      <c r="K591" s="44">
        <f t="shared" si="343"/>
        <v>434.18</v>
      </c>
      <c r="L591" s="44">
        <f t="shared" si="343"/>
        <v>434.18</v>
      </c>
      <c r="M591" s="44">
        <f t="shared" si="343"/>
        <v>434.18</v>
      </c>
      <c r="N591" s="44">
        <f t="shared" si="343"/>
        <v>434.18</v>
      </c>
      <c r="O591" s="44">
        <f t="shared" si="343"/>
        <v>434.18</v>
      </c>
      <c r="P591" s="44">
        <f t="shared" si="343"/>
        <v>434.18</v>
      </c>
      <c r="Q591" s="44">
        <f t="shared" si="343"/>
        <v>434.18</v>
      </c>
      <c r="R591" s="44">
        <f t="shared" si="343"/>
        <v>434.18</v>
      </c>
      <c r="S591" s="44">
        <f t="shared" si="343"/>
        <v>434.18</v>
      </c>
      <c r="T591" s="44">
        <f t="shared" si="343"/>
        <v>434.18</v>
      </c>
      <c r="U591" s="44">
        <f t="shared" si="343"/>
        <v>434.18</v>
      </c>
      <c r="V591" s="44">
        <f t="shared" si="343"/>
        <v>434.18</v>
      </c>
      <c r="W591" s="44">
        <f t="shared" si="343"/>
        <v>434.18</v>
      </c>
      <c r="X591" s="44">
        <f t="shared" si="343"/>
        <v>434.18</v>
      </c>
      <c r="Y591" s="44">
        <f t="shared" si="343"/>
        <v>434.18</v>
      </c>
      <c r="Z591" s="44">
        <f t="shared" si="343"/>
        <v>434.18</v>
      </c>
      <c r="AA591" s="44">
        <f t="shared" si="343"/>
        <v>434.18</v>
      </c>
    </row>
    <row r="592" spans="1:27" ht="12.75" customHeight="1" outlineLevel="1" x14ac:dyDescent="0.2">
      <c r="A592" s="99" t="s">
        <v>1606</v>
      </c>
      <c r="B592" s="63" t="s">
        <v>83</v>
      </c>
      <c r="C592" s="43" t="s">
        <v>79</v>
      </c>
      <c r="D592" s="44">
        <v>3.35</v>
      </c>
      <c r="E592" s="44">
        <v>3.35</v>
      </c>
      <c r="F592" s="44">
        <v>3.35</v>
      </c>
      <c r="G592" s="44">
        <v>3.35</v>
      </c>
      <c r="H592" s="44">
        <v>3.35</v>
      </c>
      <c r="I592" s="44">
        <v>3.35</v>
      </c>
      <c r="J592" s="44">
        <v>3.35</v>
      </c>
      <c r="K592" s="44">
        <v>3.35</v>
      </c>
      <c r="L592" s="44">
        <v>3.35</v>
      </c>
      <c r="M592" s="44">
        <v>3.35</v>
      </c>
      <c r="N592" s="44">
        <v>3.35</v>
      </c>
      <c r="O592" s="44">
        <v>3.35</v>
      </c>
      <c r="P592" s="44">
        <v>3.35</v>
      </c>
      <c r="Q592" s="44">
        <v>3.35</v>
      </c>
      <c r="R592" s="44">
        <v>3.35</v>
      </c>
      <c r="S592" s="44">
        <v>3.35</v>
      </c>
      <c r="T592" s="44">
        <v>3.35</v>
      </c>
      <c r="U592" s="44">
        <v>3.35</v>
      </c>
      <c r="V592" s="44">
        <v>3.35</v>
      </c>
      <c r="W592" s="44">
        <v>3.35</v>
      </c>
      <c r="X592" s="44">
        <v>3.35</v>
      </c>
      <c r="Y592" s="44">
        <v>3.35</v>
      </c>
      <c r="Z592" s="44">
        <v>3.35</v>
      </c>
      <c r="AA592" s="44">
        <v>3.35</v>
      </c>
    </row>
    <row r="593" spans="1:27" ht="12.75" customHeight="1" outlineLevel="1" x14ac:dyDescent="0.2">
      <c r="A593" s="99" t="s">
        <v>1607</v>
      </c>
      <c r="B593" s="63" t="s">
        <v>81</v>
      </c>
      <c r="C593" s="43" t="s">
        <v>79</v>
      </c>
      <c r="D593" s="44">
        <f>$D$11</f>
        <v>330.69</v>
      </c>
      <c r="E593" s="44">
        <f t="shared" ref="E593:AA593" si="344">$D$11</f>
        <v>330.69</v>
      </c>
      <c r="F593" s="44">
        <f t="shared" si="344"/>
        <v>330.69</v>
      </c>
      <c r="G593" s="44">
        <f t="shared" si="344"/>
        <v>330.69</v>
      </c>
      <c r="H593" s="44">
        <f t="shared" si="344"/>
        <v>330.69</v>
      </c>
      <c r="I593" s="44">
        <f t="shared" si="344"/>
        <v>330.69</v>
      </c>
      <c r="J593" s="44">
        <f t="shared" si="344"/>
        <v>330.69</v>
      </c>
      <c r="K593" s="44">
        <f t="shared" si="344"/>
        <v>330.69</v>
      </c>
      <c r="L593" s="44">
        <f t="shared" si="344"/>
        <v>330.69</v>
      </c>
      <c r="M593" s="44">
        <f t="shared" si="344"/>
        <v>330.69</v>
      </c>
      <c r="N593" s="44">
        <f t="shared" si="344"/>
        <v>330.69</v>
      </c>
      <c r="O593" s="44">
        <f t="shared" si="344"/>
        <v>330.69</v>
      </c>
      <c r="P593" s="44">
        <f t="shared" si="344"/>
        <v>330.69</v>
      </c>
      <c r="Q593" s="44">
        <f t="shared" si="344"/>
        <v>330.69</v>
      </c>
      <c r="R593" s="44">
        <f t="shared" si="344"/>
        <v>330.69</v>
      </c>
      <c r="S593" s="44">
        <f t="shared" si="344"/>
        <v>330.69</v>
      </c>
      <c r="T593" s="44">
        <f t="shared" si="344"/>
        <v>330.69</v>
      </c>
      <c r="U593" s="44">
        <f t="shared" si="344"/>
        <v>330.69</v>
      </c>
      <c r="V593" s="44">
        <f t="shared" si="344"/>
        <v>330.69</v>
      </c>
      <c r="W593" s="44">
        <f t="shared" si="344"/>
        <v>330.69</v>
      </c>
      <c r="X593" s="44">
        <f t="shared" si="344"/>
        <v>330.69</v>
      </c>
      <c r="Y593" s="44">
        <f t="shared" si="344"/>
        <v>330.69</v>
      </c>
      <c r="Z593" s="44">
        <f t="shared" si="344"/>
        <v>330.69</v>
      </c>
      <c r="AA593" s="44">
        <f t="shared" si="344"/>
        <v>330.69</v>
      </c>
    </row>
    <row r="594" spans="1:27" x14ac:dyDescent="0.2">
      <c r="A594" s="98" t="s">
        <v>1608</v>
      </c>
      <c r="B594" s="28" t="str">
        <f>"23"&amp;"."&amp;$B$663&amp;"."&amp;$B$664</f>
        <v>23.12.2023</v>
      </c>
      <c r="C594" s="90" t="s">
        <v>76</v>
      </c>
      <c r="D594" s="91">
        <f>ROUND(((D595+D596+D598+D597)/1000),5)</f>
        <v>2.0949900000000001</v>
      </c>
      <c r="E594" s="91">
        <f>ROUND(((E595+E596+E598+E597)/1000),5)</f>
        <v>2.0206900000000001</v>
      </c>
      <c r="F594" s="91">
        <f>ROUND(((F595+F596+F598+F597)/1000),5)</f>
        <v>1.98959</v>
      </c>
      <c r="G594" s="91">
        <f t="shared" ref="G594:AA594" si="345">ROUND(((G595+G596+G598+G597)/1000),5)</f>
        <v>1.9761200000000001</v>
      </c>
      <c r="H594" s="91">
        <f t="shared" si="345"/>
        <v>1.9816499999999999</v>
      </c>
      <c r="I594" s="91">
        <f t="shared" si="345"/>
        <v>2.0100799999999999</v>
      </c>
      <c r="J594" s="91">
        <f t="shared" si="345"/>
        <v>2.0453800000000002</v>
      </c>
      <c r="K594" s="91">
        <f t="shared" si="345"/>
        <v>2.2408100000000002</v>
      </c>
      <c r="L594" s="91">
        <f t="shared" si="345"/>
        <v>2.59219</v>
      </c>
      <c r="M594" s="91">
        <f t="shared" si="345"/>
        <v>2.7296800000000001</v>
      </c>
      <c r="N594" s="91">
        <f t="shared" si="345"/>
        <v>2.7817799999999999</v>
      </c>
      <c r="O594" s="91">
        <f t="shared" si="345"/>
        <v>2.79705</v>
      </c>
      <c r="P594" s="91">
        <f t="shared" si="345"/>
        <v>2.7904100000000001</v>
      </c>
      <c r="Q594" s="91">
        <f t="shared" si="345"/>
        <v>2.7900499999999999</v>
      </c>
      <c r="R594" s="91">
        <f t="shared" si="345"/>
        <v>2.7759</v>
      </c>
      <c r="S594" s="91">
        <f t="shared" si="345"/>
        <v>2.7640799999999999</v>
      </c>
      <c r="T594" s="91">
        <f t="shared" si="345"/>
        <v>2.7947899999999999</v>
      </c>
      <c r="U594" s="91">
        <f t="shared" si="345"/>
        <v>2.81236</v>
      </c>
      <c r="V594" s="91">
        <f t="shared" si="345"/>
        <v>2.7741099999999999</v>
      </c>
      <c r="W594" s="91">
        <f t="shared" si="345"/>
        <v>2.7142499999999998</v>
      </c>
      <c r="X594" s="91">
        <f t="shared" si="345"/>
        <v>2.6747000000000001</v>
      </c>
      <c r="Y594" s="91">
        <f t="shared" si="345"/>
        <v>2.4939499999999999</v>
      </c>
      <c r="Z594" s="91">
        <f t="shared" si="345"/>
        <v>2.2992699999999999</v>
      </c>
      <c r="AA594" s="91">
        <f t="shared" si="345"/>
        <v>2.0912099999999998</v>
      </c>
    </row>
    <row r="595" spans="1:27" ht="12.75" customHeight="1" outlineLevel="1" x14ac:dyDescent="0.2">
      <c r="A595" s="99" t="s">
        <v>1609</v>
      </c>
      <c r="B595" s="63" t="s">
        <v>238</v>
      </c>
      <c r="C595" s="43" t="s">
        <v>79</v>
      </c>
      <c r="D595" s="44">
        <v>1326.77</v>
      </c>
      <c r="E595" s="44">
        <v>1252.47</v>
      </c>
      <c r="F595" s="44">
        <v>1221.3699999999999</v>
      </c>
      <c r="G595" s="44">
        <v>1207.9000000000001</v>
      </c>
      <c r="H595" s="44">
        <v>1213.43</v>
      </c>
      <c r="I595" s="44">
        <v>1241.8599999999999</v>
      </c>
      <c r="J595" s="44">
        <v>1277.1600000000001</v>
      </c>
      <c r="K595" s="44">
        <v>1472.59</v>
      </c>
      <c r="L595" s="44">
        <v>1823.97</v>
      </c>
      <c r="M595" s="44">
        <v>1961.46</v>
      </c>
      <c r="N595" s="44">
        <v>2013.56</v>
      </c>
      <c r="O595" s="44">
        <v>2028.83</v>
      </c>
      <c r="P595" s="44">
        <v>2022.19</v>
      </c>
      <c r="Q595" s="44">
        <v>2021.83</v>
      </c>
      <c r="R595" s="44">
        <v>2007.68</v>
      </c>
      <c r="S595" s="44">
        <v>1995.86</v>
      </c>
      <c r="T595" s="44">
        <v>2026.57</v>
      </c>
      <c r="U595" s="44">
        <v>2044.14</v>
      </c>
      <c r="V595" s="44">
        <v>2005.89</v>
      </c>
      <c r="W595" s="44">
        <v>1946.03</v>
      </c>
      <c r="X595" s="44">
        <v>1906.48</v>
      </c>
      <c r="Y595" s="44">
        <v>1725.73</v>
      </c>
      <c r="Z595" s="44">
        <v>1531.05</v>
      </c>
      <c r="AA595" s="44">
        <v>1322.99</v>
      </c>
    </row>
    <row r="596" spans="1:27" ht="12.75" customHeight="1" outlineLevel="1" x14ac:dyDescent="0.2">
      <c r="A596" s="99" t="s">
        <v>1610</v>
      </c>
      <c r="B596" s="63" t="s">
        <v>90</v>
      </c>
      <c r="C596" s="43" t="s">
        <v>79</v>
      </c>
      <c r="D596" s="44">
        <f>$D$486</f>
        <v>434.18</v>
      </c>
      <c r="E596" s="44">
        <f t="shared" ref="E596:AA596" si="346">$D$486</f>
        <v>434.18</v>
      </c>
      <c r="F596" s="44">
        <f t="shared" si="346"/>
        <v>434.18</v>
      </c>
      <c r="G596" s="44">
        <f t="shared" si="346"/>
        <v>434.18</v>
      </c>
      <c r="H596" s="44">
        <f t="shared" si="346"/>
        <v>434.18</v>
      </c>
      <c r="I596" s="44">
        <f t="shared" si="346"/>
        <v>434.18</v>
      </c>
      <c r="J596" s="44">
        <f t="shared" si="346"/>
        <v>434.18</v>
      </c>
      <c r="K596" s="44">
        <f t="shared" si="346"/>
        <v>434.18</v>
      </c>
      <c r="L596" s="44">
        <f t="shared" si="346"/>
        <v>434.18</v>
      </c>
      <c r="M596" s="44">
        <f t="shared" si="346"/>
        <v>434.18</v>
      </c>
      <c r="N596" s="44">
        <f t="shared" si="346"/>
        <v>434.18</v>
      </c>
      <c r="O596" s="44">
        <f t="shared" si="346"/>
        <v>434.18</v>
      </c>
      <c r="P596" s="44">
        <f t="shared" si="346"/>
        <v>434.18</v>
      </c>
      <c r="Q596" s="44">
        <f t="shared" si="346"/>
        <v>434.18</v>
      </c>
      <c r="R596" s="44">
        <f t="shared" si="346"/>
        <v>434.18</v>
      </c>
      <c r="S596" s="44">
        <f t="shared" si="346"/>
        <v>434.18</v>
      </c>
      <c r="T596" s="44">
        <f t="shared" si="346"/>
        <v>434.18</v>
      </c>
      <c r="U596" s="44">
        <f t="shared" si="346"/>
        <v>434.18</v>
      </c>
      <c r="V596" s="44">
        <f t="shared" si="346"/>
        <v>434.18</v>
      </c>
      <c r="W596" s="44">
        <f t="shared" si="346"/>
        <v>434.18</v>
      </c>
      <c r="X596" s="44">
        <f t="shared" si="346"/>
        <v>434.18</v>
      </c>
      <c r="Y596" s="44">
        <f t="shared" si="346"/>
        <v>434.18</v>
      </c>
      <c r="Z596" s="44">
        <f t="shared" si="346"/>
        <v>434.18</v>
      </c>
      <c r="AA596" s="44">
        <f t="shared" si="346"/>
        <v>434.18</v>
      </c>
    </row>
    <row r="597" spans="1:27" ht="12.75" customHeight="1" outlineLevel="1" x14ac:dyDescent="0.2">
      <c r="A597" s="99" t="s">
        <v>1611</v>
      </c>
      <c r="B597" s="63" t="s">
        <v>83</v>
      </c>
      <c r="C597" s="43" t="s">
        <v>79</v>
      </c>
      <c r="D597" s="44">
        <v>3.35</v>
      </c>
      <c r="E597" s="44">
        <v>3.35</v>
      </c>
      <c r="F597" s="44">
        <v>3.35</v>
      </c>
      <c r="G597" s="44">
        <v>3.35</v>
      </c>
      <c r="H597" s="44">
        <v>3.35</v>
      </c>
      <c r="I597" s="44">
        <v>3.35</v>
      </c>
      <c r="J597" s="44">
        <v>3.35</v>
      </c>
      <c r="K597" s="44">
        <v>3.35</v>
      </c>
      <c r="L597" s="44">
        <v>3.35</v>
      </c>
      <c r="M597" s="44">
        <v>3.35</v>
      </c>
      <c r="N597" s="44">
        <v>3.35</v>
      </c>
      <c r="O597" s="44">
        <v>3.35</v>
      </c>
      <c r="P597" s="44">
        <v>3.35</v>
      </c>
      <c r="Q597" s="44">
        <v>3.35</v>
      </c>
      <c r="R597" s="44">
        <v>3.35</v>
      </c>
      <c r="S597" s="44">
        <v>3.35</v>
      </c>
      <c r="T597" s="44">
        <v>3.35</v>
      </c>
      <c r="U597" s="44">
        <v>3.35</v>
      </c>
      <c r="V597" s="44">
        <v>3.35</v>
      </c>
      <c r="W597" s="44">
        <v>3.35</v>
      </c>
      <c r="X597" s="44">
        <v>3.35</v>
      </c>
      <c r="Y597" s="44">
        <v>3.35</v>
      </c>
      <c r="Z597" s="44">
        <v>3.35</v>
      </c>
      <c r="AA597" s="44">
        <v>3.35</v>
      </c>
    </row>
    <row r="598" spans="1:27" ht="12.75" customHeight="1" outlineLevel="1" x14ac:dyDescent="0.2">
      <c r="A598" s="99" t="s">
        <v>1612</v>
      </c>
      <c r="B598" s="63" t="s">
        <v>81</v>
      </c>
      <c r="C598" s="43" t="s">
        <v>79</v>
      </c>
      <c r="D598" s="44">
        <f>$D$11</f>
        <v>330.69</v>
      </c>
      <c r="E598" s="44">
        <f t="shared" ref="E598:AA598" si="347">$D$11</f>
        <v>330.69</v>
      </c>
      <c r="F598" s="44">
        <f t="shared" si="347"/>
        <v>330.69</v>
      </c>
      <c r="G598" s="44">
        <f t="shared" si="347"/>
        <v>330.69</v>
      </c>
      <c r="H598" s="44">
        <f t="shared" si="347"/>
        <v>330.69</v>
      </c>
      <c r="I598" s="44">
        <f t="shared" si="347"/>
        <v>330.69</v>
      </c>
      <c r="J598" s="44">
        <f t="shared" si="347"/>
        <v>330.69</v>
      </c>
      <c r="K598" s="44">
        <f t="shared" si="347"/>
        <v>330.69</v>
      </c>
      <c r="L598" s="44">
        <f t="shared" si="347"/>
        <v>330.69</v>
      </c>
      <c r="M598" s="44">
        <f t="shared" si="347"/>
        <v>330.69</v>
      </c>
      <c r="N598" s="44">
        <f t="shared" si="347"/>
        <v>330.69</v>
      </c>
      <c r="O598" s="44">
        <f t="shared" si="347"/>
        <v>330.69</v>
      </c>
      <c r="P598" s="44">
        <f t="shared" si="347"/>
        <v>330.69</v>
      </c>
      <c r="Q598" s="44">
        <f t="shared" si="347"/>
        <v>330.69</v>
      </c>
      <c r="R598" s="44">
        <f t="shared" si="347"/>
        <v>330.69</v>
      </c>
      <c r="S598" s="44">
        <f t="shared" si="347"/>
        <v>330.69</v>
      </c>
      <c r="T598" s="44">
        <f t="shared" si="347"/>
        <v>330.69</v>
      </c>
      <c r="U598" s="44">
        <f t="shared" si="347"/>
        <v>330.69</v>
      </c>
      <c r="V598" s="44">
        <f t="shared" si="347"/>
        <v>330.69</v>
      </c>
      <c r="W598" s="44">
        <f t="shared" si="347"/>
        <v>330.69</v>
      </c>
      <c r="X598" s="44">
        <f t="shared" si="347"/>
        <v>330.69</v>
      </c>
      <c r="Y598" s="44">
        <f t="shared" si="347"/>
        <v>330.69</v>
      </c>
      <c r="Z598" s="44">
        <f t="shared" si="347"/>
        <v>330.69</v>
      </c>
      <c r="AA598" s="44">
        <f t="shared" si="347"/>
        <v>330.69</v>
      </c>
    </row>
    <row r="599" spans="1:27" x14ac:dyDescent="0.2">
      <c r="A599" s="98" t="s">
        <v>1613</v>
      </c>
      <c r="B599" s="28" t="str">
        <f>"24"&amp;"."&amp;$B$663&amp;"."&amp;$B$664</f>
        <v>24.12.2023</v>
      </c>
      <c r="C599" s="90" t="s">
        <v>76</v>
      </c>
      <c r="D599" s="91">
        <f>ROUND(((D600+D601+D603+D602)/1000),5)</f>
        <v>2.0566200000000001</v>
      </c>
      <c r="E599" s="91">
        <f>ROUND(((E600+E601+E603+E602)/1000),5)</f>
        <v>2.0012799999999999</v>
      </c>
      <c r="F599" s="91">
        <f>ROUND(((F600+F601+F603+F602)/1000),5)</f>
        <v>1.9728300000000001</v>
      </c>
      <c r="G599" s="91">
        <f t="shared" ref="G599:AA599" si="348">ROUND(((G600+G601+G603+G602)/1000),5)</f>
        <v>1.92161</v>
      </c>
      <c r="H599" s="91">
        <f t="shared" si="348"/>
        <v>1.93154</v>
      </c>
      <c r="I599" s="91">
        <f t="shared" si="348"/>
        <v>1.96393</v>
      </c>
      <c r="J599" s="91">
        <f t="shared" si="348"/>
        <v>1.9863</v>
      </c>
      <c r="K599" s="91">
        <f t="shared" si="348"/>
        <v>2.1011199999999999</v>
      </c>
      <c r="L599" s="91">
        <f t="shared" si="348"/>
        <v>2.29589</v>
      </c>
      <c r="M599" s="91">
        <f t="shared" si="348"/>
        <v>2.5565000000000002</v>
      </c>
      <c r="N599" s="91">
        <f t="shared" si="348"/>
        <v>2.6711200000000002</v>
      </c>
      <c r="O599" s="91">
        <f t="shared" si="348"/>
        <v>2.68994</v>
      </c>
      <c r="P599" s="91">
        <f t="shared" si="348"/>
        <v>2.7000199999999999</v>
      </c>
      <c r="Q599" s="91">
        <f t="shared" si="348"/>
        <v>2.7048999999999999</v>
      </c>
      <c r="R599" s="91">
        <f t="shared" si="348"/>
        <v>2.6947999999999999</v>
      </c>
      <c r="S599" s="91">
        <f t="shared" si="348"/>
        <v>2.6942599999999999</v>
      </c>
      <c r="T599" s="91">
        <f t="shared" si="348"/>
        <v>2.73786</v>
      </c>
      <c r="U599" s="91">
        <f t="shared" si="348"/>
        <v>2.75908</v>
      </c>
      <c r="V599" s="91">
        <f t="shared" si="348"/>
        <v>2.7331400000000001</v>
      </c>
      <c r="W599" s="91">
        <f t="shared" si="348"/>
        <v>2.7089699999999999</v>
      </c>
      <c r="X599" s="91">
        <f t="shared" si="348"/>
        <v>2.6842199999999998</v>
      </c>
      <c r="Y599" s="91">
        <f t="shared" si="348"/>
        <v>2.4649800000000002</v>
      </c>
      <c r="Z599" s="91">
        <f t="shared" si="348"/>
        <v>2.2487200000000001</v>
      </c>
      <c r="AA599" s="91">
        <f t="shared" si="348"/>
        <v>2.0161799999999999</v>
      </c>
    </row>
    <row r="600" spans="1:27" ht="12.75" customHeight="1" outlineLevel="1" x14ac:dyDescent="0.2">
      <c r="A600" s="99" t="s">
        <v>1614</v>
      </c>
      <c r="B600" s="63" t="s">
        <v>238</v>
      </c>
      <c r="C600" s="43" t="s">
        <v>79</v>
      </c>
      <c r="D600" s="44">
        <v>1288.4000000000001</v>
      </c>
      <c r="E600" s="44">
        <v>1233.06</v>
      </c>
      <c r="F600" s="44">
        <v>1204.6099999999999</v>
      </c>
      <c r="G600" s="44">
        <v>1153.3900000000001</v>
      </c>
      <c r="H600" s="44">
        <v>1163.32</v>
      </c>
      <c r="I600" s="44">
        <v>1195.71</v>
      </c>
      <c r="J600" s="44">
        <v>1218.08</v>
      </c>
      <c r="K600" s="44">
        <v>1332.9</v>
      </c>
      <c r="L600" s="44">
        <v>1527.67</v>
      </c>
      <c r="M600" s="44">
        <v>1788.28</v>
      </c>
      <c r="N600" s="44">
        <v>1902.9</v>
      </c>
      <c r="O600" s="44">
        <v>1921.72</v>
      </c>
      <c r="P600" s="44">
        <v>1931.8</v>
      </c>
      <c r="Q600" s="44">
        <v>1936.68</v>
      </c>
      <c r="R600" s="44">
        <v>1926.58</v>
      </c>
      <c r="S600" s="44">
        <v>1926.04</v>
      </c>
      <c r="T600" s="44">
        <v>1969.64</v>
      </c>
      <c r="U600" s="44">
        <v>1990.86</v>
      </c>
      <c r="V600" s="44">
        <v>1964.92</v>
      </c>
      <c r="W600" s="44">
        <v>1940.75</v>
      </c>
      <c r="X600" s="44">
        <v>1916</v>
      </c>
      <c r="Y600" s="44">
        <v>1696.76</v>
      </c>
      <c r="Z600" s="44">
        <v>1480.5</v>
      </c>
      <c r="AA600" s="44">
        <v>1247.96</v>
      </c>
    </row>
    <row r="601" spans="1:27" ht="12.75" customHeight="1" outlineLevel="1" x14ac:dyDescent="0.2">
      <c r="A601" s="99" t="s">
        <v>1615</v>
      </c>
      <c r="B601" s="63" t="s">
        <v>90</v>
      </c>
      <c r="C601" s="43" t="s">
        <v>79</v>
      </c>
      <c r="D601" s="44">
        <f>$D$486</f>
        <v>434.18</v>
      </c>
      <c r="E601" s="44">
        <f t="shared" ref="E601:AA601" si="349">$D$486</f>
        <v>434.18</v>
      </c>
      <c r="F601" s="44">
        <f t="shared" si="349"/>
        <v>434.18</v>
      </c>
      <c r="G601" s="44">
        <f t="shared" si="349"/>
        <v>434.18</v>
      </c>
      <c r="H601" s="44">
        <f t="shared" si="349"/>
        <v>434.18</v>
      </c>
      <c r="I601" s="44">
        <f t="shared" si="349"/>
        <v>434.18</v>
      </c>
      <c r="J601" s="44">
        <f t="shared" si="349"/>
        <v>434.18</v>
      </c>
      <c r="K601" s="44">
        <f t="shared" si="349"/>
        <v>434.18</v>
      </c>
      <c r="L601" s="44">
        <f t="shared" si="349"/>
        <v>434.18</v>
      </c>
      <c r="M601" s="44">
        <f t="shared" si="349"/>
        <v>434.18</v>
      </c>
      <c r="N601" s="44">
        <f t="shared" si="349"/>
        <v>434.18</v>
      </c>
      <c r="O601" s="44">
        <f t="shared" si="349"/>
        <v>434.18</v>
      </c>
      <c r="P601" s="44">
        <f t="shared" si="349"/>
        <v>434.18</v>
      </c>
      <c r="Q601" s="44">
        <f t="shared" si="349"/>
        <v>434.18</v>
      </c>
      <c r="R601" s="44">
        <f t="shared" si="349"/>
        <v>434.18</v>
      </c>
      <c r="S601" s="44">
        <f t="shared" si="349"/>
        <v>434.18</v>
      </c>
      <c r="T601" s="44">
        <f t="shared" si="349"/>
        <v>434.18</v>
      </c>
      <c r="U601" s="44">
        <f t="shared" si="349"/>
        <v>434.18</v>
      </c>
      <c r="V601" s="44">
        <f t="shared" si="349"/>
        <v>434.18</v>
      </c>
      <c r="W601" s="44">
        <f t="shared" si="349"/>
        <v>434.18</v>
      </c>
      <c r="X601" s="44">
        <f t="shared" si="349"/>
        <v>434.18</v>
      </c>
      <c r="Y601" s="44">
        <f t="shared" si="349"/>
        <v>434.18</v>
      </c>
      <c r="Z601" s="44">
        <f t="shared" si="349"/>
        <v>434.18</v>
      </c>
      <c r="AA601" s="44">
        <f t="shared" si="349"/>
        <v>434.18</v>
      </c>
    </row>
    <row r="602" spans="1:27" ht="12.75" customHeight="1" outlineLevel="1" x14ac:dyDescent="0.2">
      <c r="A602" s="99" t="s">
        <v>1616</v>
      </c>
      <c r="B602" s="63" t="s">
        <v>83</v>
      </c>
      <c r="C602" s="43" t="s">
        <v>79</v>
      </c>
      <c r="D602" s="44">
        <v>3.35</v>
      </c>
      <c r="E602" s="44">
        <v>3.35</v>
      </c>
      <c r="F602" s="44">
        <v>3.35</v>
      </c>
      <c r="G602" s="44">
        <v>3.35</v>
      </c>
      <c r="H602" s="44">
        <v>3.35</v>
      </c>
      <c r="I602" s="44">
        <v>3.35</v>
      </c>
      <c r="J602" s="44">
        <v>3.35</v>
      </c>
      <c r="K602" s="44">
        <v>3.35</v>
      </c>
      <c r="L602" s="44">
        <v>3.35</v>
      </c>
      <c r="M602" s="44">
        <v>3.35</v>
      </c>
      <c r="N602" s="44">
        <v>3.35</v>
      </c>
      <c r="O602" s="44">
        <v>3.35</v>
      </c>
      <c r="P602" s="44">
        <v>3.35</v>
      </c>
      <c r="Q602" s="44">
        <v>3.35</v>
      </c>
      <c r="R602" s="44">
        <v>3.35</v>
      </c>
      <c r="S602" s="44">
        <v>3.35</v>
      </c>
      <c r="T602" s="44">
        <v>3.35</v>
      </c>
      <c r="U602" s="44">
        <v>3.35</v>
      </c>
      <c r="V602" s="44">
        <v>3.35</v>
      </c>
      <c r="W602" s="44">
        <v>3.35</v>
      </c>
      <c r="X602" s="44">
        <v>3.35</v>
      </c>
      <c r="Y602" s="44">
        <v>3.35</v>
      </c>
      <c r="Z602" s="44">
        <v>3.35</v>
      </c>
      <c r="AA602" s="44">
        <v>3.35</v>
      </c>
    </row>
    <row r="603" spans="1:27" ht="12.75" customHeight="1" outlineLevel="1" x14ac:dyDescent="0.2">
      <c r="A603" s="99" t="s">
        <v>1617</v>
      </c>
      <c r="B603" s="63" t="s">
        <v>81</v>
      </c>
      <c r="C603" s="43" t="s">
        <v>79</v>
      </c>
      <c r="D603" s="44">
        <f>$D$11</f>
        <v>330.69</v>
      </c>
      <c r="E603" s="44">
        <f t="shared" ref="E603:AA603" si="350">$D$11</f>
        <v>330.69</v>
      </c>
      <c r="F603" s="44">
        <f t="shared" si="350"/>
        <v>330.69</v>
      </c>
      <c r="G603" s="44">
        <f t="shared" si="350"/>
        <v>330.69</v>
      </c>
      <c r="H603" s="44">
        <f t="shared" si="350"/>
        <v>330.69</v>
      </c>
      <c r="I603" s="44">
        <f t="shared" si="350"/>
        <v>330.69</v>
      </c>
      <c r="J603" s="44">
        <f t="shared" si="350"/>
        <v>330.69</v>
      </c>
      <c r="K603" s="44">
        <f t="shared" si="350"/>
        <v>330.69</v>
      </c>
      <c r="L603" s="44">
        <f t="shared" si="350"/>
        <v>330.69</v>
      </c>
      <c r="M603" s="44">
        <f t="shared" si="350"/>
        <v>330.69</v>
      </c>
      <c r="N603" s="44">
        <f t="shared" si="350"/>
        <v>330.69</v>
      </c>
      <c r="O603" s="44">
        <f t="shared" si="350"/>
        <v>330.69</v>
      </c>
      <c r="P603" s="44">
        <f t="shared" si="350"/>
        <v>330.69</v>
      </c>
      <c r="Q603" s="44">
        <f t="shared" si="350"/>
        <v>330.69</v>
      </c>
      <c r="R603" s="44">
        <f t="shared" si="350"/>
        <v>330.69</v>
      </c>
      <c r="S603" s="44">
        <f t="shared" si="350"/>
        <v>330.69</v>
      </c>
      <c r="T603" s="44">
        <f t="shared" si="350"/>
        <v>330.69</v>
      </c>
      <c r="U603" s="44">
        <f t="shared" si="350"/>
        <v>330.69</v>
      </c>
      <c r="V603" s="44">
        <f t="shared" si="350"/>
        <v>330.69</v>
      </c>
      <c r="W603" s="44">
        <f t="shared" si="350"/>
        <v>330.69</v>
      </c>
      <c r="X603" s="44">
        <f t="shared" si="350"/>
        <v>330.69</v>
      </c>
      <c r="Y603" s="44">
        <f t="shared" si="350"/>
        <v>330.69</v>
      </c>
      <c r="Z603" s="44">
        <f t="shared" si="350"/>
        <v>330.69</v>
      </c>
      <c r="AA603" s="44">
        <f t="shared" si="350"/>
        <v>330.69</v>
      </c>
    </row>
    <row r="604" spans="1:27" x14ac:dyDescent="0.2">
      <c r="A604" s="98" t="s">
        <v>1618</v>
      </c>
      <c r="B604" s="28" t="str">
        <f>"25"&amp;"."&amp;$B$663&amp;"."&amp;$B$664</f>
        <v>25.12.2023</v>
      </c>
      <c r="C604" s="90" t="s">
        <v>76</v>
      </c>
      <c r="D604" s="91">
        <f>ROUND(((D605+D606+D608+D607)/1000),5)</f>
        <v>2.00447</v>
      </c>
      <c r="E604" s="91">
        <f>ROUND(((E605+E606+E608+E607)/1000),5)</f>
        <v>1.9838899999999999</v>
      </c>
      <c r="F604" s="91">
        <f>ROUND(((F605+F606+F608+F607)/1000),5)</f>
        <v>1.87853</v>
      </c>
      <c r="G604" s="91">
        <f t="shared" ref="G604:AA604" si="351">ROUND(((G605+G606+G608+G607)/1000),5)</f>
        <v>1.8757299999999999</v>
      </c>
      <c r="H604" s="91">
        <f t="shared" si="351"/>
        <v>1.8756200000000001</v>
      </c>
      <c r="I604" s="91">
        <f t="shared" si="351"/>
        <v>1.9830099999999999</v>
      </c>
      <c r="J604" s="91">
        <f t="shared" si="351"/>
        <v>2.1318600000000001</v>
      </c>
      <c r="K604" s="91">
        <f t="shared" si="351"/>
        <v>2.47512</v>
      </c>
      <c r="L604" s="91">
        <f t="shared" si="351"/>
        <v>2.7330100000000002</v>
      </c>
      <c r="M604" s="91">
        <f t="shared" si="351"/>
        <v>2.758</v>
      </c>
      <c r="N604" s="91">
        <f t="shared" si="351"/>
        <v>2.7702900000000001</v>
      </c>
      <c r="O604" s="91">
        <f t="shared" si="351"/>
        <v>2.9078400000000002</v>
      </c>
      <c r="P604" s="91">
        <f t="shared" si="351"/>
        <v>2.8405800000000001</v>
      </c>
      <c r="Q604" s="91">
        <f t="shared" si="351"/>
        <v>2.9046099999999999</v>
      </c>
      <c r="R604" s="91">
        <f t="shared" si="351"/>
        <v>2.9069099999999999</v>
      </c>
      <c r="S604" s="91">
        <f t="shared" si="351"/>
        <v>2.7844699999999998</v>
      </c>
      <c r="T604" s="91">
        <f t="shared" si="351"/>
        <v>2.79338</v>
      </c>
      <c r="U604" s="91">
        <f t="shared" si="351"/>
        <v>2.8080799999999999</v>
      </c>
      <c r="V604" s="91">
        <f t="shared" si="351"/>
        <v>2.7862200000000001</v>
      </c>
      <c r="W604" s="91">
        <f t="shared" si="351"/>
        <v>2.78755</v>
      </c>
      <c r="X604" s="91">
        <f t="shared" si="351"/>
        <v>2.6198800000000002</v>
      </c>
      <c r="Y604" s="91">
        <f t="shared" si="351"/>
        <v>2.4329900000000002</v>
      </c>
      <c r="Z604" s="91">
        <f t="shared" si="351"/>
        <v>2.2162000000000002</v>
      </c>
      <c r="AA604" s="91">
        <f t="shared" si="351"/>
        <v>1.98478</v>
      </c>
    </row>
    <row r="605" spans="1:27" ht="12.75" customHeight="1" outlineLevel="1" x14ac:dyDescent="0.2">
      <c r="A605" s="99" t="s">
        <v>1619</v>
      </c>
      <c r="B605" s="63" t="s">
        <v>238</v>
      </c>
      <c r="C605" s="43" t="s">
        <v>79</v>
      </c>
      <c r="D605" s="44">
        <v>1236.25</v>
      </c>
      <c r="E605" s="44">
        <v>1215.67</v>
      </c>
      <c r="F605" s="44">
        <v>1110.31</v>
      </c>
      <c r="G605" s="44">
        <v>1107.51</v>
      </c>
      <c r="H605" s="44">
        <v>1107.4000000000001</v>
      </c>
      <c r="I605" s="44">
        <v>1214.79</v>
      </c>
      <c r="J605" s="44">
        <v>1363.64</v>
      </c>
      <c r="K605" s="44">
        <v>1706.9</v>
      </c>
      <c r="L605" s="44">
        <v>1964.79</v>
      </c>
      <c r="M605" s="44">
        <v>1989.78</v>
      </c>
      <c r="N605" s="44">
        <v>2002.07</v>
      </c>
      <c r="O605" s="44">
        <v>2139.62</v>
      </c>
      <c r="P605" s="44">
        <v>2072.36</v>
      </c>
      <c r="Q605" s="44">
        <v>2136.39</v>
      </c>
      <c r="R605" s="44">
        <v>2138.69</v>
      </c>
      <c r="S605" s="44">
        <v>2016.25</v>
      </c>
      <c r="T605" s="44">
        <v>2025.16</v>
      </c>
      <c r="U605" s="44">
        <v>2039.86</v>
      </c>
      <c r="V605" s="44">
        <v>2018</v>
      </c>
      <c r="W605" s="44">
        <v>2019.33</v>
      </c>
      <c r="X605" s="44">
        <v>1851.66</v>
      </c>
      <c r="Y605" s="44">
        <v>1664.77</v>
      </c>
      <c r="Z605" s="44">
        <v>1447.98</v>
      </c>
      <c r="AA605" s="44">
        <v>1216.56</v>
      </c>
    </row>
    <row r="606" spans="1:27" ht="12.75" customHeight="1" outlineLevel="1" x14ac:dyDescent="0.2">
      <c r="A606" s="99" t="s">
        <v>1620</v>
      </c>
      <c r="B606" s="63" t="s">
        <v>90</v>
      </c>
      <c r="C606" s="43" t="s">
        <v>79</v>
      </c>
      <c r="D606" s="44">
        <f>$D$486</f>
        <v>434.18</v>
      </c>
      <c r="E606" s="44">
        <f t="shared" ref="E606:AA606" si="352">$D$486</f>
        <v>434.18</v>
      </c>
      <c r="F606" s="44">
        <f t="shared" si="352"/>
        <v>434.18</v>
      </c>
      <c r="G606" s="44">
        <f t="shared" si="352"/>
        <v>434.18</v>
      </c>
      <c r="H606" s="44">
        <f t="shared" si="352"/>
        <v>434.18</v>
      </c>
      <c r="I606" s="44">
        <f t="shared" si="352"/>
        <v>434.18</v>
      </c>
      <c r="J606" s="44">
        <f t="shared" si="352"/>
        <v>434.18</v>
      </c>
      <c r="K606" s="44">
        <f t="shared" si="352"/>
        <v>434.18</v>
      </c>
      <c r="L606" s="44">
        <f t="shared" si="352"/>
        <v>434.18</v>
      </c>
      <c r="M606" s="44">
        <f t="shared" si="352"/>
        <v>434.18</v>
      </c>
      <c r="N606" s="44">
        <f t="shared" si="352"/>
        <v>434.18</v>
      </c>
      <c r="O606" s="44">
        <f t="shared" si="352"/>
        <v>434.18</v>
      </c>
      <c r="P606" s="44">
        <f t="shared" si="352"/>
        <v>434.18</v>
      </c>
      <c r="Q606" s="44">
        <f t="shared" si="352"/>
        <v>434.18</v>
      </c>
      <c r="R606" s="44">
        <f t="shared" si="352"/>
        <v>434.18</v>
      </c>
      <c r="S606" s="44">
        <f t="shared" si="352"/>
        <v>434.18</v>
      </c>
      <c r="T606" s="44">
        <f t="shared" si="352"/>
        <v>434.18</v>
      </c>
      <c r="U606" s="44">
        <f t="shared" si="352"/>
        <v>434.18</v>
      </c>
      <c r="V606" s="44">
        <f t="shared" si="352"/>
        <v>434.18</v>
      </c>
      <c r="W606" s="44">
        <f t="shared" si="352"/>
        <v>434.18</v>
      </c>
      <c r="X606" s="44">
        <f t="shared" si="352"/>
        <v>434.18</v>
      </c>
      <c r="Y606" s="44">
        <f t="shared" si="352"/>
        <v>434.18</v>
      </c>
      <c r="Z606" s="44">
        <f t="shared" si="352"/>
        <v>434.18</v>
      </c>
      <c r="AA606" s="44">
        <f t="shared" si="352"/>
        <v>434.18</v>
      </c>
    </row>
    <row r="607" spans="1:27" ht="12.75" customHeight="1" outlineLevel="1" x14ac:dyDescent="0.2">
      <c r="A607" s="99" t="s">
        <v>1621</v>
      </c>
      <c r="B607" s="63" t="s">
        <v>83</v>
      </c>
      <c r="C607" s="43" t="s">
        <v>79</v>
      </c>
      <c r="D607" s="44">
        <v>3.35</v>
      </c>
      <c r="E607" s="44">
        <v>3.35</v>
      </c>
      <c r="F607" s="44">
        <v>3.35</v>
      </c>
      <c r="G607" s="44">
        <v>3.35</v>
      </c>
      <c r="H607" s="44">
        <v>3.35</v>
      </c>
      <c r="I607" s="44">
        <v>3.35</v>
      </c>
      <c r="J607" s="44">
        <v>3.35</v>
      </c>
      <c r="K607" s="44">
        <v>3.35</v>
      </c>
      <c r="L607" s="44">
        <v>3.35</v>
      </c>
      <c r="M607" s="44">
        <v>3.35</v>
      </c>
      <c r="N607" s="44">
        <v>3.35</v>
      </c>
      <c r="O607" s="44">
        <v>3.35</v>
      </c>
      <c r="P607" s="44">
        <v>3.35</v>
      </c>
      <c r="Q607" s="44">
        <v>3.35</v>
      </c>
      <c r="R607" s="44">
        <v>3.35</v>
      </c>
      <c r="S607" s="44">
        <v>3.35</v>
      </c>
      <c r="T607" s="44">
        <v>3.35</v>
      </c>
      <c r="U607" s="44">
        <v>3.35</v>
      </c>
      <c r="V607" s="44">
        <v>3.35</v>
      </c>
      <c r="W607" s="44">
        <v>3.35</v>
      </c>
      <c r="X607" s="44">
        <v>3.35</v>
      </c>
      <c r="Y607" s="44">
        <v>3.35</v>
      </c>
      <c r="Z607" s="44">
        <v>3.35</v>
      </c>
      <c r="AA607" s="44">
        <v>3.35</v>
      </c>
    </row>
    <row r="608" spans="1:27" ht="12.75" customHeight="1" outlineLevel="1" x14ac:dyDescent="0.2">
      <c r="A608" s="99" t="s">
        <v>1622</v>
      </c>
      <c r="B608" s="63" t="s">
        <v>81</v>
      </c>
      <c r="C608" s="43" t="s">
        <v>79</v>
      </c>
      <c r="D608" s="44">
        <f>$D$11</f>
        <v>330.69</v>
      </c>
      <c r="E608" s="44">
        <f t="shared" ref="E608:AA608" si="353">$D$11</f>
        <v>330.69</v>
      </c>
      <c r="F608" s="44">
        <f t="shared" si="353"/>
        <v>330.69</v>
      </c>
      <c r="G608" s="44">
        <f t="shared" si="353"/>
        <v>330.69</v>
      </c>
      <c r="H608" s="44">
        <f t="shared" si="353"/>
        <v>330.69</v>
      </c>
      <c r="I608" s="44">
        <f t="shared" si="353"/>
        <v>330.69</v>
      </c>
      <c r="J608" s="44">
        <f t="shared" si="353"/>
        <v>330.69</v>
      </c>
      <c r="K608" s="44">
        <f t="shared" si="353"/>
        <v>330.69</v>
      </c>
      <c r="L608" s="44">
        <f t="shared" si="353"/>
        <v>330.69</v>
      </c>
      <c r="M608" s="44">
        <f t="shared" si="353"/>
        <v>330.69</v>
      </c>
      <c r="N608" s="44">
        <f t="shared" si="353"/>
        <v>330.69</v>
      </c>
      <c r="O608" s="44">
        <f t="shared" si="353"/>
        <v>330.69</v>
      </c>
      <c r="P608" s="44">
        <f t="shared" si="353"/>
        <v>330.69</v>
      </c>
      <c r="Q608" s="44">
        <f t="shared" si="353"/>
        <v>330.69</v>
      </c>
      <c r="R608" s="44">
        <f t="shared" si="353"/>
        <v>330.69</v>
      </c>
      <c r="S608" s="44">
        <f t="shared" si="353"/>
        <v>330.69</v>
      </c>
      <c r="T608" s="44">
        <f t="shared" si="353"/>
        <v>330.69</v>
      </c>
      <c r="U608" s="44">
        <f t="shared" si="353"/>
        <v>330.69</v>
      </c>
      <c r="V608" s="44">
        <f t="shared" si="353"/>
        <v>330.69</v>
      </c>
      <c r="W608" s="44">
        <f t="shared" si="353"/>
        <v>330.69</v>
      </c>
      <c r="X608" s="44">
        <f t="shared" si="353"/>
        <v>330.69</v>
      </c>
      <c r="Y608" s="44">
        <f t="shared" si="353"/>
        <v>330.69</v>
      </c>
      <c r="Z608" s="44">
        <f t="shared" si="353"/>
        <v>330.69</v>
      </c>
      <c r="AA608" s="44">
        <f t="shared" si="353"/>
        <v>330.69</v>
      </c>
    </row>
    <row r="609" spans="1:27" x14ac:dyDescent="0.2">
      <c r="A609" s="98" t="s">
        <v>1623</v>
      </c>
      <c r="B609" s="28" t="str">
        <f>"26"&amp;"."&amp;$B$663&amp;"."&amp;$B$664</f>
        <v>26.12.2023</v>
      </c>
      <c r="C609" s="90" t="s">
        <v>76</v>
      </c>
      <c r="D609" s="91">
        <f>ROUND(((D610+D611+D613+D612)/1000),5)</f>
        <v>1.94665</v>
      </c>
      <c r="E609" s="91">
        <f>ROUND(((E610+E611+E613+E612)/1000),5)</f>
        <v>1.8845799999999999</v>
      </c>
      <c r="F609" s="91">
        <f>ROUND(((F610+F611+F613+F612)/1000),5)</f>
        <v>1.8839699999999999</v>
      </c>
      <c r="G609" s="91">
        <f t="shared" ref="G609:AA609" si="354">ROUND(((G610+G611+G613+G612)/1000),5)</f>
        <v>1.8541000000000001</v>
      </c>
      <c r="H609" s="91">
        <f t="shared" si="354"/>
        <v>1.8626400000000001</v>
      </c>
      <c r="I609" s="91">
        <f t="shared" si="354"/>
        <v>1.94851</v>
      </c>
      <c r="J609" s="91">
        <f t="shared" si="354"/>
        <v>2.0671300000000001</v>
      </c>
      <c r="K609" s="91">
        <f t="shared" si="354"/>
        <v>2.32735</v>
      </c>
      <c r="L609" s="91">
        <f t="shared" si="354"/>
        <v>2.63028</v>
      </c>
      <c r="M609" s="91">
        <f t="shared" si="354"/>
        <v>2.6694599999999999</v>
      </c>
      <c r="N609" s="91">
        <f t="shared" si="354"/>
        <v>2.6692</v>
      </c>
      <c r="O609" s="91">
        <f t="shared" si="354"/>
        <v>2.7334700000000001</v>
      </c>
      <c r="P609" s="91">
        <f t="shared" si="354"/>
        <v>2.67807</v>
      </c>
      <c r="Q609" s="91">
        <f t="shared" si="354"/>
        <v>2.6878500000000001</v>
      </c>
      <c r="R609" s="91">
        <f t="shared" si="354"/>
        <v>2.7248100000000002</v>
      </c>
      <c r="S609" s="91">
        <f t="shared" si="354"/>
        <v>2.6551300000000002</v>
      </c>
      <c r="T609" s="91">
        <f t="shared" si="354"/>
        <v>2.6870500000000002</v>
      </c>
      <c r="U609" s="91">
        <f t="shared" si="354"/>
        <v>2.7043400000000002</v>
      </c>
      <c r="V609" s="91">
        <f t="shared" si="354"/>
        <v>2.6716299999999999</v>
      </c>
      <c r="W609" s="91">
        <f t="shared" si="354"/>
        <v>2.67889</v>
      </c>
      <c r="X609" s="91">
        <f t="shared" si="354"/>
        <v>2.60785</v>
      </c>
      <c r="Y609" s="91">
        <f t="shared" si="354"/>
        <v>2.4350200000000002</v>
      </c>
      <c r="Z609" s="91">
        <f t="shared" si="354"/>
        <v>2.1830599999999998</v>
      </c>
      <c r="AA609" s="91">
        <f t="shared" si="354"/>
        <v>1.97461</v>
      </c>
    </row>
    <row r="610" spans="1:27" ht="12.75" customHeight="1" outlineLevel="1" x14ac:dyDescent="0.2">
      <c r="A610" s="99" t="s">
        <v>1624</v>
      </c>
      <c r="B610" s="63" t="s">
        <v>238</v>
      </c>
      <c r="C610" s="43" t="s">
        <v>79</v>
      </c>
      <c r="D610" s="44">
        <v>1178.43</v>
      </c>
      <c r="E610" s="44">
        <v>1116.3599999999999</v>
      </c>
      <c r="F610" s="44">
        <v>1115.75</v>
      </c>
      <c r="G610" s="44">
        <v>1085.8800000000001</v>
      </c>
      <c r="H610" s="44">
        <v>1094.42</v>
      </c>
      <c r="I610" s="44">
        <v>1180.29</v>
      </c>
      <c r="J610" s="44">
        <v>1298.9100000000001</v>
      </c>
      <c r="K610" s="44">
        <v>1559.13</v>
      </c>
      <c r="L610" s="44">
        <v>1862.06</v>
      </c>
      <c r="M610" s="44">
        <v>1901.24</v>
      </c>
      <c r="N610" s="44">
        <v>1900.98</v>
      </c>
      <c r="O610" s="44">
        <v>1965.25</v>
      </c>
      <c r="P610" s="44">
        <v>1909.85</v>
      </c>
      <c r="Q610" s="44">
        <v>1919.63</v>
      </c>
      <c r="R610" s="44">
        <v>1956.59</v>
      </c>
      <c r="S610" s="44">
        <v>1886.91</v>
      </c>
      <c r="T610" s="44">
        <v>1918.83</v>
      </c>
      <c r="U610" s="44">
        <v>1936.12</v>
      </c>
      <c r="V610" s="44">
        <v>1903.41</v>
      </c>
      <c r="W610" s="44">
        <v>1910.67</v>
      </c>
      <c r="X610" s="44">
        <v>1839.63</v>
      </c>
      <c r="Y610" s="44">
        <v>1666.8</v>
      </c>
      <c r="Z610" s="44">
        <v>1414.84</v>
      </c>
      <c r="AA610" s="44">
        <v>1206.3900000000001</v>
      </c>
    </row>
    <row r="611" spans="1:27" ht="12.75" customHeight="1" outlineLevel="1" x14ac:dyDescent="0.2">
      <c r="A611" s="99" t="s">
        <v>1625</v>
      </c>
      <c r="B611" s="63" t="s">
        <v>90</v>
      </c>
      <c r="C611" s="43" t="s">
        <v>79</v>
      </c>
      <c r="D611" s="44">
        <f>$D$486</f>
        <v>434.18</v>
      </c>
      <c r="E611" s="44">
        <f t="shared" ref="E611:AA611" si="355">$D$486</f>
        <v>434.18</v>
      </c>
      <c r="F611" s="44">
        <f t="shared" si="355"/>
        <v>434.18</v>
      </c>
      <c r="G611" s="44">
        <f t="shared" si="355"/>
        <v>434.18</v>
      </c>
      <c r="H611" s="44">
        <f t="shared" si="355"/>
        <v>434.18</v>
      </c>
      <c r="I611" s="44">
        <f t="shared" si="355"/>
        <v>434.18</v>
      </c>
      <c r="J611" s="44">
        <f t="shared" si="355"/>
        <v>434.18</v>
      </c>
      <c r="K611" s="44">
        <f t="shared" si="355"/>
        <v>434.18</v>
      </c>
      <c r="L611" s="44">
        <f t="shared" si="355"/>
        <v>434.18</v>
      </c>
      <c r="M611" s="44">
        <f t="shared" si="355"/>
        <v>434.18</v>
      </c>
      <c r="N611" s="44">
        <f t="shared" si="355"/>
        <v>434.18</v>
      </c>
      <c r="O611" s="44">
        <f t="shared" si="355"/>
        <v>434.18</v>
      </c>
      <c r="P611" s="44">
        <f t="shared" si="355"/>
        <v>434.18</v>
      </c>
      <c r="Q611" s="44">
        <f t="shared" si="355"/>
        <v>434.18</v>
      </c>
      <c r="R611" s="44">
        <f t="shared" si="355"/>
        <v>434.18</v>
      </c>
      <c r="S611" s="44">
        <f t="shared" si="355"/>
        <v>434.18</v>
      </c>
      <c r="T611" s="44">
        <f t="shared" si="355"/>
        <v>434.18</v>
      </c>
      <c r="U611" s="44">
        <f t="shared" si="355"/>
        <v>434.18</v>
      </c>
      <c r="V611" s="44">
        <f t="shared" si="355"/>
        <v>434.18</v>
      </c>
      <c r="W611" s="44">
        <f t="shared" si="355"/>
        <v>434.18</v>
      </c>
      <c r="X611" s="44">
        <f t="shared" si="355"/>
        <v>434.18</v>
      </c>
      <c r="Y611" s="44">
        <f t="shared" si="355"/>
        <v>434.18</v>
      </c>
      <c r="Z611" s="44">
        <f t="shared" si="355"/>
        <v>434.18</v>
      </c>
      <c r="AA611" s="44">
        <f t="shared" si="355"/>
        <v>434.18</v>
      </c>
    </row>
    <row r="612" spans="1:27" ht="12.75" customHeight="1" outlineLevel="1" x14ac:dyDescent="0.2">
      <c r="A612" s="99" t="s">
        <v>1626</v>
      </c>
      <c r="B612" s="63" t="s">
        <v>83</v>
      </c>
      <c r="C612" s="43" t="s">
        <v>79</v>
      </c>
      <c r="D612" s="44">
        <v>3.35</v>
      </c>
      <c r="E612" s="44">
        <v>3.35</v>
      </c>
      <c r="F612" s="44">
        <v>3.35</v>
      </c>
      <c r="G612" s="44">
        <v>3.35</v>
      </c>
      <c r="H612" s="44">
        <v>3.35</v>
      </c>
      <c r="I612" s="44">
        <v>3.35</v>
      </c>
      <c r="J612" s="44">
        <v>3.35</v>
      </c>
      <c r="K612" s="44">
        <v>3.35</v>
      </c>
      <c r="L612" s="44">
        <v>3.35</v>
      </c>
      <c r="M612" s="44">
        <v>3.35</v>
      </c>
      <c r="N612" s="44">
        <v>3.35</v>
      </c>
      <c r="O612" s="44">
        <v>3.35</v>
      </c>
      <c r="P612" s="44">
        <v>3.35</v>
      </c>
      <c r="Q612" s="44">
        <v>3.35</v>
      </c>
      <c r="R612" s="44">
        <v>3.35</v>
      </c>
      <c r="S612" s="44">
        <v>3.35</v>
      </c>
      <c r="T612" s="44">
        <v>3.35</v>
      </c>
      <c r="U612" s="44">
        <v>3.35</v>
      </c>
      <c r="V612" s="44">
        <v>3.35</v>
      </c>
      <c r="W612" s="44">
        <v>3.35</v>
      </c>
      <c r="X612" s="44">
        <v>3.35</v>
      </c>
      <c r="Y612" s="44">
        <v>3.35</v>
      </c>
      <c r="Z612" s="44">
        <v>3.35</v>
      </c>
      <c r="AA612" s="44">
        <v>3.35</v>
      </c>
    </row>
    <row r="613" spans="1:27" ht="12.75" customHeight="1" outlineLevel="1" x14ac:dyDescent="0.2">
      <c r="A613" s="99" t="s">
        <v>1627</v>
      </c>
      <c r="B613" s="63" t="s">
        <v>81</v>
      </c>
      <c r="C613" s="43" t="s">
        <v>79</v>
      </c>
      <c r="D613" s="44">
        <f>$D$11</f>
        <v>330.69</v>
      </c>
      <c r="E613" s="44">
        <f t="shared" ref="E613:AA613" si="356">$D$11</f>
        <v>330.69</v>
      </c>
      <c r="F613" s="44">
        <f t="shared" si="356"/>
        <v>330.69</v>
      </c>
      <c r="G613" s="44">
        <f t="shared" si="356"/>
        <v>330.69</v>
      </c>
      <c r="H613" s="44">
        <f t="shared" si="356"/>
        <v>330.69</v>
      </c>
      <c r="I613" s="44">
        <f t="shared" si="356"/>
        <v>330.69</v>
      </c>
      <c r="J613" s="44">
        <f t="shared" si="356"/>
        <v>330.69</v>
      </c>
      <c r="K613" s="44">
        <f t="shared" si="356"/>
        <v>330.69</v>
      </c>
      <c r="L613" s="44">
        <f t="shared" si="356"/>
        <v>330.69</v>
      </c>
      <c r="M613" s="44">
        <f t="shared" si="356"/>
        <v>330.69</v>
      </c>
      <c r="N613" s="44">
        <f t="shared" si="356"/>
        <v>330.69</v>
      </c>
      <c r="O613" s="44">
        <f t="shared" si="356"/>
        <v>330.69</v>
      </c>
      <c r="P613" s="44">
        <f t="shared" si="356"/>
        <v>330.69</v>
      </c>
      <c r="Q613" s="44">
        <f t="shared" si="356"/>
        <v>330.69</v>
      </c>
      <c r="R613" s="44">
        <f t="shared" si="356"/>
        <v>330.69</v>
      </c>
      <c r="S613" s="44">
        <f t="shared" si="356"/>
        <v>330.69</v>
      </c>
      <c r="T613" s="44">
        <f t="shared" si="356"/>
        <v>330.69</v>
      </c>
      <c r="U613" s="44">
        <f t="shared" si="356"/>
        <v>330.69</v>
      </c>
      <c r="V613" s="44">
        <f t="shared" si="356"/>
        <v>330.69</v>
      </c>
      <c r="W613" s="44">
        <f t="shared" si="356"/>
        <v>330.69</v>
      </c>
      <c r="X613" s="44">
        <f t="shared" si="356"/>
        <v>330.69</v>
      </c>
      <c r="Y613" s="44">
        <f t="shared" si="356"/>
        <v>330.69</v>
      </c>
      <c r="Z613" s="44">
        <f t="shared" si="356"/>
        <v>330.69</v>
      </c>
      <c r="AA613" s="44">
        <f t="shared" si="356"/>
        <v>330.69</v>
      </c>
    </row>
    <row r="614" spans="1:27" x14ac:dyDescent="0.2">
      <c r="A614" s="98" t="s">
        <v>1628</v>
      </c>
      <c r="B614" s="28" t="str">
        <f>"27"&amp;"."&amp;$B$663&amp;"."&amp;$B$664</f>
        <v>27.12.2023</v>
      </c>
      <c r="C614" s="90" t="s">
        <v>76</v>
      </c>
      <c r="D614" s="91">
        <f>ROUND(((D615+D616+D618+D617)/1000),5)</f>
        <v>1.9200299999999999</v>
      </c>
      <c r="E614" s="91">
        <f>ROUND(((E615+E616+E618+E617)/1000),5)</f>
        <v>1.87738</v>
      </c>
      <c r="F614" s="91">
        <f>ROUND(((F615+F616+F618+F617)/1000),5)</f>
        <v>1.8378399999999999</v>
      </c>
      <c r="G614" s="91">
        <f t="shared" ref="G614:AA614" si="357">ROUND(((G615+G616+G618+G617)/1000),5)</f>
        <v>1.82839</v>
      </c>
      <c r="H614" s="91">
        <f t="shared" si="357"/>
        <v>1.8639300000000001</v>
      </c>
      <c r="I614" s="91">
        <f t="shared" si="357"/>
        <v>1.9492</v>
      </c>
      <c r="J614" s="91">
        <f t="shared" si="357"/>
        <v>2.1051299999999999</v>
      </c>
      <c r="K614" s="91">
        <f t="shared" si="357"/>
        <v>2.4285999999999999</v>
      </c>
      <c r="L614" s="91">
        <f t="shared" si="357"/>
        <v>2.69956</v>
      </c>
      <c r="M614" s="91">
        <f t="shared" si="357"/>
        <v>2.7345299999999999</v>
      </c>
      <c r="N614" s="91">
        <f t="shared" si="357"/>
        <v>2.7936200000000002</v>
      </c>
      <c r="O614" s="91">
        <f t="shared" si="357"/>
        <v>2.8500299999999998</v>
      </c>
      <c r="P614" s="91">
        <f t="shared" si="357"/>
        <v>2.8296600000000001</v>
      </c>
      <c r="Q614" s="91">
        <f t="shared" si="357"/>
        <v>2.8446899999999999</v>
      </c>
      <c r="R614" s="91">
        <f t="shared" si="357"/>
        <v>2.83954</v>
      </c>
      <c r="S614" s="91">
        <f t="shared" si="357"/>
        <v>2.7687400000000002</v>
      </c>
      <c r="T614" s="91">
        <f t="shared" si="357"/>
        <v>2.8002799999999999</v>
      </c>
      <c r="U614" s="91">
        <f t="shared" si="357"/>
        <v>2.8011499999999998</v>
      </c>
      <c r="V614" s="91">
        <f t="shared" si="357"/>
        <v>2.7804600000000002</v>
      </c>
      <c r="W614" s="91">
        <f t="shared" si="357"/>
        <v>2.7692700000000001</v>
      </c>
      <c r="X614" s="91">
        <f t="shared" si="357"/>
        <v>2.5924800000000001</v>
      </c>
      <c r="Y614" s="91">
        <f t="shared" si="357"/>
        <v>2.3816600000000001</v>
      </c>
      <c r="Z614" s="91">
        <f t="shared" si="357"/>
        <v>2.0944799999999999</v>
      </c>
      <c r="AA614" s="91">
        <f t="shared" si="357"/>
        <v>1.9296800000000001</v>
      </c>
    </row>
    <row r="615" spans="1:27" ht="12.75" customHeight="1" outlineLevel="1" x14ac:dyDescent="0.2">
      <c r="A615" s="99" t="s">
        <v>1629</v>
      </c>
      <c r="B615" s="63" t="s">
        <v>238</v>
      </c>
      <c r="C615" s="43" t="s">
        <v>79</v>
      </c>
      <c r="D615" s="44">
        <v>1151.81</v>
      </c>
      <c r="E615" s="44">
        <v>1109.1600000000001</v>
      </c>
      <c r="F615" s="44">
        <v>1069.6199999999999</v>
      </c>
      <c r="G615" s="44">
        <v>1060.17</v>
      </c>
      <c r="H615" s="44">
        <v>1095.71</v>
      </c>
      <c r="I615" s="44">
        <v>1180.98</v>
      </c>
      <c r="J615" s="44">
        <v>1336.91</v>
      </c>
      <c r="K615" s="44">
        <v>1660.38</v>
      </c>
      <c r="L615" s="44">
        <v>1931.34</v>
      </c>
      <c r="M615" s="44">
        <v>1966.31</v>
      </c>
      <c r="N615" s="44">
        <v>2025.4</v>
      </c>
      <c r="O615" s="44">
        <v>2081.81</v>
      </c>
      <c r="P615" s="44">
        <v>2061.44</v>
      </c>
      <c r="Q615" s="44">
        <v>2076.4699999999998</v>
      </c>
      <c r="R615" s="44">
        <v>2071.3200000000002</v>
      </c>
      <c r="S615" s="44">
        <v>2000.52</v>
      </c>
      <c r="T615" s="44">
        <v>2032.06</v>
      </c>
      <c r="U615" s="44">
        <v>2032.93</v>
      </c>
      <c r="V615" s="44">
        <v>2012.24</v>
      </c>
      <c r="W615" s="44">
        <v>2001.05</v>
      </c>
      <c r="X615" s="44">
        <v>1824.26</v>
      </c>
      <c r="Y615" s="44">
        <v>1613.44</v>
      </c>
      <c r="Z615" s="44">
        <v>1326.26</v>
      </c>
      <c r="AA615" s="44">
        <v>1161.46</v>
      </c>
    </row>
    <row r="616" spans="1:27" ht="12.75" customHeight="1" outlineLevel="1" x14ac:dyDescent="0.2">
      <c r="A616" s="99" t="s">
        <v>1630</v>
      </c>
      <c r="B616" s="63" t="s">
        <v>90</v>
      </c>
      <c r="C616" s="43" t="s">
        <v>79</v>
      </c>
      <c r="D616" s="44">
        <f>$D$486</f>
        <v>434.18</v>
      </c>
      <c r="E616" s="44">
        <f t="shared" ref="E616:AA616" si="358">$D$486</f>
        <v>434.18</v>
      </c>
      <c r="F616" s="44">
        <f t="shared" si="358"/>
        <v>434.18</v>
      </c>
      <c r="G616" s="44">
        <f t="shared" si="358"/>
        <v>434.18</v>
      </c>
      <c r="H616" s="44">
        <f t="shared" si="358"/>
        <v>434.18</v>
      </c>
      <c r="I616" s="44">
        <f t="shared" si="358"/>
        <v>434.18</v>
      </c>
      <c r="J616" s="44">
        <f t="shared" si="358"/>
        <v>434.18</v>
      </c>
      <c r="K616" s="44">
        <f t="shared" si="358"/>
        <v>434.18</v>
      </c>
      <c r="L616" s="44">
        <f t="shared" si="358"/>
        <v>434.18</v>
      </c>
      <c r="M616" s="44">
        <f t="shared" si="358"/>
        <v>434.18</v>
      </c>
      <c r="N616" s="44">
        <f t="shared" si="358"/>
        <v>434.18</v>
      </c>
      <c r="O616" s="44">
        <f t="shared" si="358"/>
        <v>434.18</v>
      </c>
      <c r="P616" s="44">
        <f t="shared" si="358"/>
        <v>434.18</v>
      </c>
      <c r="Q616" s="44">
        <f t="shared" si="358"/>
        <v>434.18</v>
      </c>
      <c r="R616" s="44">
        <f t="shared" si="358"/>
        <v>434.18</v>
      </c>
      <c r="S616" s="44">
        <f t="shared" si="358"/>
        <v>434.18</v>
      </c>
      <c r="T616" s="44">
        <f t="shared" si="358"/>
        <v>434.18</v>
      </c>
      <c r="U616" s="44">
        <f t="shared" si="358"/>
        <v>434.18</v>
      </c>
      <c r="V616" s="44">
        <f t="shared" si="358"/>
        <v>434.18</v>
      </c>
      <c r="W616" s="44">
        <f t="shared" si="358"/>
        <v>434.18</v>
      </c>
      <c r="X616" s="44">
        <f t="shared" si="358"/>
        <v>434.18</v>
      </c>
      <c r="Y616" s="44">
        <f t="shared" si="358"/>
        <v>434.18</v>
      </c>
      <c r="Z616" s="44">
        <f t="shared" si="358"/>
        <v>434.18</v>
      </c>
      <c r="AA616" s="44">
        <f t="shared" si="358"/>
        <v>434.18</v>
      </c>
    </row>
    <row r="617" spans="1:27" ht="12.75" customHeight="1" outlineLevel="1" x14ac:dyDescent="0.2">
      <c r="A617" s="99" t="s">
        <v>1631</v>
      </c>
      <c r="B617" s="63" t="s">
        <v>83</v>
      </c>
      <c r="C617" s="43" t="s">
        <v>79</v>
      </c>
      <c r="D617" s="44">
        <v>3.35</v>
      </c>
      <c r="E617" s="44">
        <v>3.35</v>
      </c>
      <c r="F617" s="44">
        <v>3.35</v>
      </c>
      <c r="G617" s="44">
        <v>3.35</v>
      </c>
      <c r="H617" s="44">
        <v>3.35</v>
      </c>
      <c r="I617" s="44">
        <v>3.35</v>
      </c>
      <c r="J617" s="44">
        <v>3.35</v>
      </c>
      <c r="K617" s="44">
        <v>3.35</v>
      </c>
      <c r="L617" s="44">
        <v>3.35</v>
      </c>
      <c r="M617" s="44">
        <v>3.35</v>
      </c>
      <c r="N617" s="44">
        <v>3.35</v>
      </c>
      <c r="O617" s="44">
        <v>3.35</v>
      </c>
      <c r="P617" s="44">
        <v>3.35</v>
      </c>
      <c r="Q617" s="44">
        <v>3.35</v>
      </c>
      <c r="R617" s="44">
        <v>3.35</v>
      </c>
      <c r="S617" s="44">
        <v>3.35</v>
      </c>
      <c r="T617" s="44">
        <v>3.35</v>
      </c>
      <c r="U617" s="44">
        <v>3.35</v>
      </c>
      <c r="V617" s="44">
        <v>3.35</v>
      </c>
      <c r="W617" s="44">
        <v>3.35</v>
      </c>
      <c r="X617" s="44">
        <v>3.35</v>
      </c>
      <c r="Y617" s="44">
        <v>3.35</v>
      </c>
      <c r="Z617" s="44">
        <v>3.35</v>
      </c>
      <c r="AA617" s="44">
        <v>3.35</v>
      </c>
    </row>
    <row r="618" spans="1:27" ht="12.75" customHeight="1" outlineLevel="1" x14ac:dyDescent="0.2">
      <c r="A618" s="99" t="s">
        <v>1632</v>
      </c>
      <c r="B618" s="63" t="s">
        <v>81</v>
      </c>
      <c r="C618" s="43" t="s">
        <v>79</v>
      </c>
      <c r="D618" s="44">
        <f>$D$11</f>
        <v>330.69</v>
      </c>
      <c r="E618" s="44">
        <f t="shared" ref="E618:AA618" si="359">$D$11</f>
        <v>330.69</v>
      </c>
      <c r="F618" s="44">
        <f t="shared" si="359"/>
        <v>330.69</v>
      </c>
      <c r="G618" s="44">
        <f t="shared" si="359"/>
        <v>330.69</v>
      </c>
      <c r="H618" s="44">
        <f t="shared" si="359"/>
        <v>330.69</v>
      </c>
      <c r="I618" s="44">
        <f t="shared" si="359"/>
        <v>330.69</v>
      </c>
      <c r="J618" s="44">
        <f t="shared" si="359"/>
        <v>330.69</v>
      </c>
      <c r="K618" s="44">
        <f t="shared" si="359"/>
        <v>330.69</v>
      </c>
      <c r="L618" s="44">
        <f t="shared" si="359"/>
        <v>330.69</v>
      </c>
      <c r="M618" s="44">
        <f t="shared" si="359"/>
        <v>330.69</v>
      </c>
      <c r="N618" s="44">
        <f t="shared" si="359"/>
        <v>330.69</v>
      </c>
      <c r="O618" s="44">
        <f t="shared" si="359"/>
        <v>330.69</v>
      </c>
      <c r="P618" s="44">
        <f t="shared" si="359"/>
        <v>330.69</v>
      </c>
      <c r="Q618" s="44">
        <f t="shared" si="359"/>
        <v>330.69</v>
      </c>
      <c r="R618" s="44">
        <f t="shared" si="359"/>
        <v>330.69</v>
      </c>
      <c r="S618" s="44">
        <f t="shared" si="359"/>
        <v>330.69</v>
      </c>
      <c r="T618" s="44">
        <f t="shared" si="359"/>
        <v>330.69</v>
      </c>
      <c r="U618" s="44">
        <f t="shared" si="359"/>
        <v>330.69</v>
      </c>
      <c r="V618" s="44">
        <f t="shared" si="359"/>
        <v>330.69</v>
      </c>
      <c r="W618" s="44">
        <f t="shared" si="359"/>
        <v>330.69</v>
      </c>
      <c r="X618" s="44">
        <f t="shared" si="359"/>
        <v>330.69</v>
      </c>
      <c r="Y618" s="44">
        <f t="shared" si="359"/>
        <v>330.69</v>
      </c>
      <c r="Z618" s="44">
        <f t="shared" si="359"/>
        <v>330.69</v>
      </c>
      <c r="AA618" s="44">
        <f t="shared" si="359"/>
        <v>330.69</v>
      </c>
    </row>
    <row r="619" spans="1:27" x14ac:dyDescent="0.2">
      <c r="A619" s="98" t="s">
        <v>1633</v>
      </c>
      <c r="B619" s="28" t="str">
        <f>"28"&amp;"."&amp;$B$663&amp;"."&amp;$B$664</f>
        <v>28.12.2023</v>
      </c>
      <c r="C619" s="90" t="s">
        <v>76</v>
      </c>
      <c r="D619" s="91">
        <f>ROUND(((D620+D621+D623+D622)/1000),5)</f>
        <v>1.8852500000000001</v>
      </c>
      <c r="E619" s="91">
        <f>ROUND(((E620+E621+E623+E622)/1000),5)</f>
        <v>1.8862699999999999</v>
      </c>
      <c r="F619" s="91">
        <f>ROUND(((F620+F621+F623+F622)/1000),5)</f>
        <v>1.8806700000000001</v>
      </c>
      <c r="G619" s="91">
        <f t="shared" ref="G619:AA619" si="360">ROUND(((G620+G621+G623+G622)/1000),5)</f>
        <v>1.83385</v>
      </c>
      <c r="H619" s="91">
        <f t="shared" si="360"/>
        <v>1.8604400000000001</v>
      </c>
      <c r="I619" s="91">
        <f t="shared" si="360"/>
        <v>1.8884099999999999</v>
      </c>
      <c r="J619" s="91">
        <f t="shared" si="360"/>
        <v>2.0429300000000001</v>
      </c>
      <c r="K619" s="91">
        <f t="shared" si="360"/>
        <v>2.2943799999999999</v>
      </c>
      <c r="L619" s="91">
        <f t="shared" si="360"/>
        <v>2.6657700000000002</v>
      </c>
      <c r="M619" s="91">
        <f t="shared" si="360"/>
        <v>2.70092</v>
      </c>
      <c r="N619" s="91">
        <f t="shared" si="360"/>
        <v>2.7171400000000001</v>
      </c>
      <c r="O619" s="91">
        <f t="shared" si="360"/>
        <v>2.73753</v>
      </c>
      <c r="P619" s="91">
        <f t="shared" si="360"/>
        <v>2.7198600000000002</v>
      </c>
      <c r="Q619" s="91">
        <f t="shared" si="360"/>
        <v>2.7248000000000001</v>
      </c>
      <c r="R619" s="91">
        <f t="shared" si="360"/>
        <v>2.7246100000000002</v>
      </c>
      <c r="S619" s="91">
        <f t="shared" si="360"/>
        <v>2.6918000000000002</v>
      </c>
      <c r="T619" s="91">
        <f t="shared" si="360"/>
        <v>2.7254399999999999</v>
      </c>
      <c r="U619" s="91">
        <f t="shared" si="360"/>
        <v>2.7329300000000001</v>
      </c>
      <c r="V619" s="91">
        <f t="shared" si="360"/>
        <v>2.7080799999999998</v>
      </c>
      <c r="W619" s="91">
        <f t="shared" si="360"/>
        <v>2.7152500000000002</v>
      </c>
      <c r="X619" s="91">
        <f t="shared" si="360"/>
        <v>2.57511</v>
      </c>
      <c r="Y619" s="91">
        <f t="shared" si="360"/>
        <v>2.3887299999999998</v>
      </c>
      <c r="Z619" s="91">
        <f t="shared" si="360"/>
        <v>2.1863100000000002</v>
      </c>
      <c r="AA619" s="91">
        <f t="shared" si="360"/>
        <v>1.9542999999999999</v>
      </c>
    </row>
    <row r="620" spans="1:27" ht="12.75" customHeight="1" outlineLevel="1" x14ac:dyDescent="0.2">
      <c r="A620" s="99" t="s">
        <v>1634</v>
      </c>
      <c r="B620" s="63" t="s">
        <v>238</v>
      </c>
      <c r="C620" s="43" t="s">
        <v>79</v>
      </c>
      <c r="D620" s="44">
        <v>1117.03</v>
      </c>
      <c r="E620" s="44">
        <v>1118.05</v>
      </c>
      <c r="F620" s="44">
        <v>1112.45</v>
      </c>
      <c r="G620" s="44">
        <v>1065.6300000000001</v>
      </c>
      <c r="H620" s="44">
        <v>1092.22</v>
      </c>
      <c r="I620" s="44">
        <v>1120.19</v>
      </c>
      <c r="J620" s="44">
        <v>1274.71</v>
      </c>
      <c r="K620" s="44">
        <v>1526.16</v>
      </c>
      <c r="L620" s="44">
        <v>1897.55</v>
      </c>
      <c r="M620" s="44">
        <v>1932.7</v>
      </c>
      <c r="N620" s="44">
        <v>1948.92</v>
      </c>
      <c r="O620" s="44">
        <v>1969.31</v>
      </c>
      <c r="P620" s="44">
        <v>1951.64</v>
      </c>
      <c r="Q620" s="44">
        <v>1956.58</v>
      </c>
      <c r="R620" s="44">
        <v>1956.39</v>
      </c>
      <c r="S620" s="44">
        <v>1923.58</v>
      </c>
      <c r="T620" s="44">
        <v>1957.22</v>
      </c>
      <c r="U620" s="44">
        <v>1964.71</v>
      </c>
      <c r="V620" s="44">
        <v>1939.86</v>
      </c>
      <c r="W620" s="44">
        <v>1947.03</v>
      </c>
      <c r="X620" s="44">
        <v>1806.89</v>
      </c>
      <c r="Y620" s="44">
        <v>1620.51</v>
      </c>
      <c r="Z620" s="44">
        <v>1418.09</v>
      </c>
      <c r="AA620" s="44">
        <v>1186.08</v>
      </c>
    </row>
    <row r="621" spans="1:27" ht="12.75" customHeight="1" outlineLevel="1" x14ac:dyDescent="0.2">
      <c r="A621" s="99" t="s">
        <v>1635</v>
      </c>
      <c r="B621" s="63" t="s">
        <v>90</v>
      </c>
      <c r="C621" s="43" t="s">
        <v>79</v>
      </c>
      <c r="D621" s="44">
        <f>$D$486</f>
        <v>434.18</v>
      </c>
      <c r="E621" s="44">
        <f t="shared" ref="E621:AA621" si="361">$D$486</f>
        <v>434.18</v>
      </c>
      <c r="F621" s="44">
        <f t="shared" si="361"/>
        <v>434.18</v>
      </c>
      <c r="G621" s="44">
        <f t="shared" si="361"/>
        <v>434.18</v>
      </c>
      <c r="H621" s="44">
        <f t="shared" si="361"/>
        <v>434.18</v>
      </c>
      <c r="I621" s="44">
        <f t="shared" si="361"/>
        <v>434.18</v>
      </c>
      <c r="J621" s="44">
        <f t="shared" si="361"/>
        <v>434.18</v>
      </c>
      <c r="K621" s="44">
        <f t="shared" si="361"/>
        <v>434.18</v>
      </c>
      <c r="L621" s="44">
        <f t="shared" si="361"/>
        <v>434.18</v>
      </c>
      <c r="M621" s="44">
        <f t="shared" si="361"/>
        <v>434.18</v>
      </c>
      <c r="N621" s="44">
        <f t="shared" si="361"/>
        <v>434.18</v>
      </c>
      <c r="O621" s="44">
        <f t="shared" si="361"/>
        <v>434.18</v>
      </c>
      <c r="P621" s="44">
        <f t="shared" si="361"/>
        <v>434.18</v>
      </c>
      <c r="Q621" s="44">
        <f t="shared" si="361"/>
        <v>434.18</v>
      </c>
      <c r="R621" s="44">
        <f t="shared" si="361"/>
        <v>434.18</v>
      </c>
      <c r="S621" s="44">
        <f t="shared" si="361"/>
        <v>434.18</v>
      </c>
      <c r="T621" s="44">
        <f t="shared" si="361"/>
        <v>434.18</v>
      </c>
      <c r="U621" s="44">
        <f t="shared" si="361"/>
        <v>434.18</v>
      </c>
      <c r="V621" s="44">
        <f t="shared" si="361"/>
        <v>434.18</v>
      </c>
      <c r="W621" s="44">
        <f t="shared" si="361"/>
        <v>434.18</v>
      </c>
      <c r="X621" s="44">
        <f t="shared" si="361"/>
        <v>434.18</v>
      </c>
      <c r="Y621" s="44">
        <f t="shared" si="361"/>
        <v>434.18</v>
      </c>
      <c r="Z621" s="44">
        <f t="shared" si="361"/>
        <v>434.18</v>
      </c>
      <c r="AA621" s="44">
        <f t="shared" si="361"/>
        <v>434.18</v>
      </c>
    </row>
    <row r="622" spans="1:27" ht="12.75" customHeight="1" outlineLevel="1" x14ac:dyDescent="0.2">
      <c r="A622" s="99" t="s">
        <v>1636</v>
      </c>
      <c r="B622" s="63" t="s">
        <v>83</v>
      </c>
      <c r="C622" s="43" t="s">
        <v>79</v>
      </c>
      <c r="D622" s="44">
        <v>3.35</v>
      </c>
      <c r="E622" s="44">
        <v>3.35</v>
      </c>
      <c r="F622" s="44">
        <v>3.35</v>
      </c>
      <c r="G622" s="44">
        <v>3.35</v>
      </c>
      <c r="H622" s="44">
        <v>3.35</v>
      </c>
      <c r="I622" s="44">
        <v>3.35</v>
      </c>
      <c r="J622" s="44">
        <v>3.35</v>
      </c>
      <c r="K622" s="44">
        <v>3.35</v>
      </c>
      <c r="L622" s="44">
        <v>3.35</v>
      </c>
      <c r="M622" s="44">
        <v>3.35</v>
      </c>
      <c r="N622" s="44">
        <v>3.35</v>
      </c>
      <c r="O622" s="44">
        <v>3.35</v>
      </c>
      <c r="P622" s="44">
        <v>3.35</v>
      </c>
      <c r="Q622" s="44">
        <v>3.35</v>
      </c>
      <c r="R622" s="44">
        <v>3.35</v>
      </c>
      <c r="S622" s="44">
        <v>3.35</v>
      </c>
      <c r="T622" s="44">
        <v>3.35</v>
      </c>
      <c r="U622" s="44">
        <v>3.35</v>
      </c>
      <c r="V622" s="44">
        <v>3.35</v>
      </c>
      <c r="W622" s="44">
        <v>3.35</v>
      </c>
      <c r="X622" s="44">
        <v>3.35</v>
      </c>
      <c r="Y622" s="44">
        <v>3.35</v>
      </c>
      <c r="Z622" s="44">
        <v>3.35</v>
      </c>
      <c r="AA622" s="44">
        <v>3.35</v>
      </c>
    </row>
    <row r="623" spans="1:27" ht="12.75" customHeight="1" outlineLevel="1" x14ac:dyDescent="0.2">
      <c r="A623" s="99" t="s">
        <v>1637</v>
      </c>
      <c r="B623" s="63" t="s">
        <v>81</v>
      </c>
      <c r="C623" s="43" t="s">
        <v>79</v>
      </c>
      <c r="D623" s="44">
        <f>$D$11</f>
        <v>330.69</v>
      </c>
      <c r="E623" s="44">
        <f t="shared" ref="E623:AA623" si="362">$D$11</f>
        <v>330.69</v>
      </c>
      <c r="F623" s="44">
        <f t="shared" si="362"/>
        <v>330.69</v>
      </c>
      <c r="G623" s="44">
        <f t="shared" si="362"/>
        <v>330.69</v>
      </c>
      <c r="H623" s="44">
        <f t="shared" si="362"/>
        <v>330.69</v>
      </c>
      <c r="I623" s="44">
        <f t="shared" si="362"/>
        <v>330.69</v>
      </c>
      <c r="J623" s="44">
        <f t="shared" si="362"/>
        <v>330.69</v>
      </c>
      <c r="K623" s="44">
        <f t="shared" si="362"/>
        <v>330.69</v>
      </c>
      <c r="L623" s="44">
        <f t="shared" si="362"/>
        <v>330.69</v>
      </c>
      <c r="M623" s="44">
        <f t="shared" si="362"/>
        <v>330.69</v>
      </c>
      <c r="N623" s="44">
        <f t="shared" si="362"/>
        <v>330.69</v>
      </c>
      <c r="O623" s="44">
        <f t="shared" si="362"/>
        <v>330.69</v>
      </c>
      <c r="P623" s="44">
        <f t="shared" si="362"/>
        <v>330.69</v>
      </c>
      <c r="Q623" s="44">
        <f t="shared" si="362"/>
        <v>330.69</v>
      </c>
      <c r="R623" s="44">
        <f t="shared" si="362"/>
        <v>330.69</v>
      </c>
      <c r="S623" s="44">
        <f t="shared" si="362"/>
        <v>330.69</v>
      </c>
      <c r="T623" s="44">
        <f t="shared" si="362"/>
        <v>330.69</v>
      </c>
      <c r="U623" s="44">
        <f t="shared" si="362"/>
        <v>330.69</v>
      </c>
      <c r="V623" s="44">
        <f t="shared" si="362"/>
        <v>330.69</v>
      </c>
      <c r="W623" s="44">
        <f t="shared" si="362"/>
        <v>330.69</v>
      </c>
      <c r="X623" s="44">
        <f t="shared" si="362"/>
        <v>330.69</v>
      </c>
      <c r="Y623" s="44">
        <f t="shared" si="362"/>
        <v>330.69</v>
      </c>
      <c r="Z623" s="44">
        <f t="shared" si="362"/>
        <v>330.69</v>
      </c>
      <c r="AA623" s="44">
        <f t="shared" si="362"/>
        <v>330.69</v>
      </c>
    </row>
    <row r="624" spans="1:27" x14ac:dyDescent="0.2">
      <c r="A624" s="98" t="s">
        <v>1638</v>
      </c>
      <c r="B624" s="28" t="str">
        <f>"29"&amp;"."&amp;$B$663&amp;"."&amp;$B$664</f>
        <v>29.12.2023</v>
      </c>
      <c r="C624" s="90" t="s">
        <v>76</v>
      </c>
      <c r="D624" s="91">
        <f>ROUND(((D625+D626+D628+D627)/1000),5)</f>
        <v>1.92581</v>
      </c>
      <c r="E624" s="91">
        <f>ROUND(((E625+E626+E628+E627)/1000),5)</f>
        <v>1.8849899999999999</v>
      </c>
      <c r="F624" s="91">
        <f>ROUND(((F625+F626+F628+F627)/1000),5)</f>
        <v>1.85711</v>
      </c>
      <c r="G624" s="91">
        <f t="shared" ref="G624:AA624" si="363">ROUND(((G625+G626+G628+G627)/1000),5)</f>
        <v>1.84531</v>
      </c>
      <c r="H624" s="91">
        <f t="shared" si="363"/>
        <v>1.87246</v>
      </c>
      <c r="I624" s="91">
        <f t="shared" si="363"/>
        <v>1.9229400000000001</v>
      </c>
      <c r="J624" s="91">
        <f t="shared" si="363"/>
        <v>2.0420600000000002</v>
      </c>
      <c r="K624" s="91">
        <f t="shared" si="363"/>
        <v>2.3311700000000002</v>
      </c>
      <c r="L624" s="91">
        <f t="shared" si="363"/>
        <v>2.5605099999999998</v>
      </c>
      <c r="M624" s="91">
        <f t="shared" si="363"/>
        <v>2.5728399999999998</v>
      </c>
      <c r="N624" s="91">
        <f t="shared" si="363"/>
        <v>2.5885099999999999</v>
      </c>
      <c r="O624" s="91">
        <f t="shared" si="363"/>
        <v>2.6231300000000002</v>
      </c>
      <c r="P624" s="91">
        <f t="shared" si="363"/>
        <v>2.6093099999999998</v>
      </c>
      <c r="Q624" s="91">
        <f t="shared" si="363"/>
        <v>2.6077499999999998</v>
      </c>
      <c r="R624" s="91">
        <f t="shared" si="363"/>
        <v>2.5972599999999999</v>
      </c>
      <c r="S624" s="91">
        <f t="shared" si="363"/>
        <v>2.5605500000000001</v>
      </c>
      <c r="T624" s="91">
        <f t="shared" si="363"/>
        <v>2.5897600000000001</v>
      </c>
      <c r="U624" s="91">
        <f t="shared" si="363"/>
        <v>2.6009500000000001</v>
      </c>
      <c r="V624" s="91">
        <f t="shared" si="363"/>
        <v>2.5847600000000002</v>
      </c>
      <c r="W624" s="91">
        <f t="shared" si="363"/>
        <v>2.5964700000000001</v>
      </c>
      <c r="X624" s="91">
        <f t="shared" si="363"/>
        <v>2.5567000000000002</v>
      </c>
      <c r="Y624" s="91">
        <f t="shared" si="363"/>
        <v>2.4533399999999999</v>
      </c>
      <c r="Z624" s="91">
        <f t="shared" si="363"/>
        <v>2.16405</v>
      </c>
      <c r="AA624" s="91">
        <f t="shared" si="363"/>
        <v>1.95878</v>
      </c>
    </row>
    <row r="625" spans="1:27" ht="12.75" customHeight="1" outlineLevel="1" x14ac:dyDescent="0.2">
      <c r="A625" s="99" t="s">
        <v>1639</v>
      </c>
      <c r="B625" s="63" t="s">
        <v>238</v>
      </c>
      <c r="C625" s="43" t="s">
        <v>79</v>
      </c>
      <c r="D625" s="44">
        <v>1157.5899999999999</v>
      </c>
      <c r="E625" s="44">
        <v>1116.77</v>
      </c>
      <c r="F625" s="44">
        <v>1088.8900000000001</v>
      </c>
      <c r="G625" s="44">
        <v>1077.0899999999999</v>
      </c>
      <c r="H625" s="44">
        <v>1104.24</v>
      </c>
      <c r="I625" s="44">
        <v>1154.72</v>
      </c>
      <c r="J625" s="44">
        <v>1273.8399999999999</v>
      </c>
      <c r="K625" s="44">
        <v>1562.95</v>
      </c>
      <c r="L625" s="44">
        <v>1792.29</v>
      </c>
      <c r="M625" s="44">
        <v>1804.62</v>
      </c>
      <c r="N625" s="44">
        <v>1820.29</v>
      </c>
      <c r="O625" s="44">
        <v>1854.91</v>
      </c>
      <c r="P625" s="44">
        <v>1841.09</v>
      </c>
      <c r="Q625" s="44">
        <v>1839.53</v>
      </c>
      <c r="R625" s="44">
        <v>1829.04</v>
      </c>
      <c r="S625" s="44">
        <v>1792.33</v>
      </c>
      <c r="T625" s="44">
        <v>1821.54</v>
      </c>
      <c r="U625" s="44">
        <v>1832.73</v>
      </c>
      <c r="V625" s="44">
        <v>1816.54</v>
      </c>
      <c r="W625" s="44">
        <v>1828.25</v>
      </c>
      <c r="X625" s="44">
        <v>1788.48</v>
      </c>
      <c r="Y625" s="44">
        <v>1685.12</v>
      </c>
      <c r="Z625" s="44">
        <v>1395.83</v>
      </c>
      <c r="AA625" s="44">
        <v>1190.56</v>
      </c>
    </row>
    <row r="626" spans="1:27" ht="12.75" customHeight="1" outlineLevel="1" x14ac:dyDescent="0.2">
      <c r="A626" s="99" t="s">
        <v>1640</v>
      </c>
      <c r="B626" s="63" t="s">
        <v>90</v>
      </c>
      <c r="C626" s="43" t="s">
        <v>79</v>
      </c>
      <c r="D626" s="44">
        <f>$D$486</f>
        <v>434.18</v>
      </c>
      <c r="E626" s="44">
        <f t="shared" ref="E626:AA626" si="364">$D$486</f>
        <v>434.18</v>
      </c>
      <c r="F626" s="44">
        <f t="shared" si="364"/>
        <v>434.18</v>
      </c>
      <c r="G626" s="44">
        <f t="shared" si="364"/>
        <v>434.18</v>
      </c>
      <c r="H626" s="44">
        <f t="shared" si="364"/>
        <v>434.18</v>
      </c>
      <c r="I626" s="44">
        <f t="shared" si="364"/>
        <v>434.18</v>
      </c>
      <c r="J626" s="44">
        <f t="shared" si="364"/>
        <v>434.18</v>
      </c>
      <c r="K626" s="44">
        <f t="shared" si="364"/>
        <v>434.18</v>
      </c>
      <c r="L626" s="44">
        <f t="shared" si="364"/>
        <v>434.18</v>
      </c>
      <c r="M626" s="44">
        <f t="shared" si="364"/>
        <v>434.18</v>
      </c>
      <c r="N626" s="44">
        <f t="shared" si="364"/>
        <v>434.18</v>
      </c>
      <c r="O626" s="44">
        <f t="shared" si="364"/>
        <v>434.18</v>
      </c>
      <c r="P626" s="44">
        <f t="shared" si="364"/>
        <v>434.18</v>
      </c>
      <c r="Q626" s="44">
        <f t="shared" si="364"/>
        <v>434.18</v>
      </c>
      <c r="R626" s="44">
        <f t="shared" si="364"/>
        <v>434.18</v>
      </c>
      <c r="S626" s="44">
        <f t="shared" si="364"/>
        <v>434.18</v>
      </c>
      <c r="T626" s="44">
        <f t="shared" si="364"/>
        <v>434.18</v>
      </c>
      <c r="U626" s="44">
        <f t="shared" si="364"/>
        <v>434.18</v>
      </c>
      <c r="V626" s="44">
        <f t="shared" si="364"/>
        <v>434.18</v>
      </c>
      <c r="W626" s="44">
        <f t="shared" si="364"/>
        <v>434.18</v>
      </c>
      <c r="X626" s="44">
        <f t="shared" si="364"/>
        <v>434.18</v>
      </c>
      <c r="Y626" s="44">
        <f t="shared" si="364"/>
        <v>434.18</v>
      </c>
      <c r="Z626" s="44">
        <f t="shared" si="364"/>
        <v>434.18</v>
      </c>
      <c r="AA626" s="44">
        <f t="shared" si="364"/>
        <v>434.18</v>
      </c>
    </row>
    <row r="627" spans="1:27" ht="12.75" customHeight="1" outlineLevel="1" x14ac:dyDescent="0.2">
      <c r="A627" s="99" t="s">
        <v>1641</v>
      </c>
      <c r="B627" s="63" t="s">
        <v>83</v>
      </c>
      <c r="C627" s="43" t="s">
        <v>79</v>
      </c>
      <c r="D627" s="44">
        <v>3.35</v>
      </c>
      <c r="E627" s="44">
        <v>3.35</v>
      </c>
      <c r="F627" s="44">
        <v>3.35</v>
      </c>
      <c r="G627" s="44">
        <v>3.35</v>
      </c>
      <c r="H627" s="44">
        <v>3.35</v>
      </c>
      <c r="I627" s="44">
        <v>3.35</v>
      </c>
      <c r="J627" s="44">
        <v>3.35</v>
      </c>
      <c r="K627" s="44">
        <v>3.35</v>
      </c>
      <c r="L627" s="44">
        <v>3.35</v>
      </c>
      <c r="M627" s="44">
        <v>3.35</v>
      </c>
      <c r="N627" s="44">
        <v>3.35</v>
      </c>
      <c r="O627" s="44">
        <v>3.35</v>
      </c>
      <c r="P627" s="44">
        <v>3.35</v>
      </c>
      <c r="Q627" s="44">
        <v>3.35</v>
      </c>
      <c r="R627" s="44">
        <v>3.35</v>
      </c>
      <c r="S627" s="44">
        <v>3.35</v>
      </c>
      <c r="T627" s="44">
        <v>3.35</v>
      </c>
      <c r="U627" s="44">
        <v>3.35</v>
      </c>
      <c r="V627" s="44">
        <v>3.35</v>
      </c>
      <c r="W627" s="44">
        <v>3.35</v>
      </c>
      <c r="X627" s="44">
        <v>3.35</v>
      </c>
      <c r="Y627" s="44">
        <v>3.35</v>
      </c>
      <c r="Z627" s="44">
        <v>3.35</v>
      </c>
      <c r="AA627" s="44">
        <v>3.35</v>
      </c>
    </row>
    <row r="628" spans="1:27" ht="12.75" customHeight="1" outlineLevel="1" x14ac:dyDescent="0.2">
      <c r="A628" s="99" t="s">
        <v>1642</v>
      </c>
      <c r="B628" s="63" t="s">
        <v>81</v>
      </c>
      <c r="C628" s="43" t="s">
        <v>79</v>
      </c>
      <c r="D628" s="44">
        <f>$D$11</f>
        <v>330.69</v>
      </c>
      <c r="E628" s="44">
        <f t="shared" ref="E628:AA628" si="365">$D$11</f>
        <v>330.69</v>
      </c>
      <c r="F628" s="44">
        <f t="shared" si="365"/>
        <v>330.69</v>
      </c>
      <c r="G628" s="44">
        <f t="shared" si="365"/>
        <v>330.69</v>
      </c>
      <c r="H628" s="44">
        <f t="shared" si="365"/>
        <v>330.69</v>
      </c>
      <c r="I628" s="44">
        <f t="shared" si="365"/>
        <v>330.69</v>
      </c>
      <c r="J628" s="44">
        <f t="shared" si="365"/>
        <v>330.69</v>
      </c>
      <c r="K628" s="44">
        <f t="shared" si="365"/>
        <v>330.69</v>
      </c>
      <c r="L628" s="44">
        <f t="shared" si="365"/>
        <v>330.69</v>
      </c>
      <c r="M628" s="44">
        <f t="shared" si="365"/>
        <v>330.69</v>
      </c>
      <c r="N628" s="44">
        <f t="shared" si="365"/>
        <v>330.69</v>
      </c>
      <c r="O628" s="44">
        <f t="shared" si="365"/>
        <v>330.69</v>
      </c>
      <c r="P628" s="44">
        <f t="shared" si="365"/>
        <v>330.69</v>
      </c>
      <c r="Q628" s="44">
        <f t="shared" si="365"/>
        <v>330.69</v>
      </c>
      <c r="R628" s="44">
        <f t="shared" si="365"/>
        <v>330.69</v>
      </c>
      <c r="S628" s="44">
        <f t="shared" si="365"/>
        <v>330.69</v>
      </c>
      <c r="T628" s="44">
        <f t="shared" si="365"/>
        <v>330.69</v>
      </c>
      <c r="U628" s="44">
        <f t="shared" si="365"/>
        <v>330.69</v>
      </c>
      <c r="V628" s="44">
        <f t="shared" si="365"/>
        <v>330.69</v>
      </c>
      <c r="W628" s="44">
        <f t="shared" si="365"/>
        <v>330.69</v>
      </c>
      <c r="X628" s="44">
        <f t="shared" si="365"/>
        <v>330.69</v>
      </c>
      <c r="Y628" s="44">
        <f t="shared" si="365"/>
        <v>330.69</v>
      </c>
      <c r="Z628" s="44">
        <f t="shared" si="365"/>
        <v>330.69</v>
      </c>
      <c r="AA628" s="44">
        <f t="shared" si="365"/>
        <v>330.69</v>
      </c>
    </row>
    <row r="629" spans="1:27" x14ac:dyDescent="0.2">
      <c r="A629" s="98" t="s">
        <v>1643</v>
      </c>
      <c r="B629" s="28" t="str">
        <f>"30"&amp;"."&amp;$B$663&amp;"."&amp;$B$664</f>
        <v>30.12.2023</v>
      </c>
      <c r="C629" s="90" t="s">
        <v>76</v>
      </c>
      <c r="D629" s="91">
        <f>ROUND(((D630+D631+D633+D632)/1000),5)</f>
        <v>1.9544999999999999</v>
      </c>
      <c r="E629" s="91">
        <f>ROUND(((E630+E631+E633+E632)/1000),5)</f>
        <v>1.9051100000000001</v>
      </c>
      <c r="F629" s="91">
        <f>ROUND(((F630+F631+F633+F632)/1000),5)</f>
        <v>1.88015</v>
      </c>
      <c r="G629" s="91">
        <f t="shared" ref="G629:AA629" si="366">ROUND(((G630+G631+G633+G632)/1000),5)</f>
        <v>1.8588899999999999</v>
      </c>
      <c r="H629" s="91">
        <f t="shared" si="366"/>
        <v>1.8749199999999999</v>
      </c>
      <c r="I629" s="91">
        <f t="shared" si="366"/>
        <v>1.8826400000000001</v>
      </c>
      <c r="J629" s="91">
        <f t="shared" si="366"/>
        <v>1.9061600000000001</v>
      </c>
      <c r="K629" s="91">
        <f t="shared" si="366"/>
        <v>2.0121899999999999</v>
      </c>
      <c r="L629" s="91">
        <f t="shared" si="366"/>
        <v>2.2319</v>
      </c>
      <c r="M629" s="91">
        <f t="shared" si="366"/>
        <v>2.3681399999999999</v>
      </c>
      <c r="N629" s="91">
        <f t="shared" si="366"/>
        <v>2.4281999999999999</v>
      </c>
      <c r="O629" s="91">
        <f t="shared" si="366"/>
        <v>2.44299</v>
      </c>
      <c r="P629" s="91">
        <f t="shared" si="366"/>
        <v>2.4407999999999999</v>
      </c>
      <c r="Q629" s="91">
        <f t="shared" si="366"/>
        <v>2.4397000000000002</v>
      </c>
      <c r="R629" s="91">
        <f t="shared" si="366"/>
        <v>2.41134</v>
      </c>
      <c r="S629" s="91">
        <f t="shared" si="366"/>
        <v>2.4016600000000001</v>
      </c>
      <c r="T629" s="91">
        <f t="shared" si="366"/>
        <v>2.45723</v>
      </c>
      <c r="U629" s="91">
        <f t="shared" si="366"/>
        <v>2.5114399999999999</v>
      </c>
      <c r="V629" s="91">
        <f t="shared" si="366"/>
        <v>2.4864600000000001</v>
      </c>
      <c r="W629" s="91">
        <f t="shared" si="366"/>
        <v>2.4451299999999998</v>
      </c>
      <c r="X629" s="91">
        <f t="shared" si="366"/>
        <v>2.4221200000000001</v>
      </c>
      <c r="Y629" s="91">
        <f t="shared" si="366"/>
        <v>2.3169400000000002</v>
      </c>
      <c r="Z629" s="91">
        <f t="shared" si="366"/>
        <v>2.08847</v>
      </c>
      <c r="AA629" s="91">
        <f t="shared" si="366"/>
        <v>1.9515199999999999</v>
      </c>
    </row>
    <row r="630" spans="1:27" ht="12.75" customHeight="1" outlineLevel="1" x14ac:dyDescent="0.2">
      <c r="A630" s="99" t="s">
        <v>1644</v>
      </c>
      <c r="B630" s="63" t="s">
        <v>238</v>
      </c>
      <c r="C630" s="43" t="s">
        <v>79</v>
      </c>
      <c r="D630" s="44">
        <v>1186.28</v>
      </c>
      <c r="E630" s="44">
        <v>1136.8900000000001</v>
      </c>
      <c r="F630" s="44">
        <v>1111.93</v>
      </c>
      <c r="G630" s="44">
        <v>1090.67</v>
      </c>
      <c r="H630" s="44">
        <v>1106.7</v>
      </c>
      <c r="I630" s="44">
        <v>1114.42</v>
      </c>
      <c r="J630" s="44">
        <v>1137.94</v>
      </c>
      <c r="K630" s="44">
        <v>1243.97</v>
      </c>
      <c r="L630" s="44">
        <v>1463.68</v>
      </c>
      <c r="M630" s="44">
        <v>1599.92</v>
      </c>
      <c r="N630" s="44">
        <v>1659.98</v>
      </c>
      <c r="O630" s="44">
        <v>1674.77</v>
      </c>
      <c r="P630" s="44">
        <v>1672.58</v>
      </c>
      <c r="Q630" s="44">
        <v>1671.48</v>
      </c>
      <c r="R630" s="44">
        <v>1643.12</v>
      </c>
      <c r="S630" s="44">
        <v>1633.44</v>
      </c>
      <c r="T630" s="44">
        <v>1689.01</v>
      </c>
      <c r="U630" s="44">
        <v>1743.22</v>
      </c>
      <c r="V630" s="44">
        <v>1718.24</v>
      </c>
      <c r="W630" s="44">
        <v>1676.91</v>
      </c>
      <c r="X630" s="44">
        <v>1653.9</v>
      </c>
      <c r="Y630" s="44">
        <v>1548.72</v>
      </c>
      <c r="Z630" s="44">
        <v>1320.25</v>
      </c>
      <c r="AA630" s="44">
        <v>1183.3</v>
      </c>
    </row>
    <row r="631" spans="1:27" ht="12.75" customHeight="1" outlineLevel="1" x14ac:dyDescent="0.2">
      <c r="A631" s="99" t="s">
        <v>1645</v>
      </c>
      <c r="B631" s="63" t="s">
        <v>90</v>
      </c>
      <c r="C631" s="43" t="s">
        <v>79</v>
      </c>
      <c r="D631" s="44">
        <f>$D$486</f>
        <v>434.18</v>
      </c>
      <c r="E631" s="44">
        <f t="shared" ref="E631:AA631" si="367">$D$486</f>
        <v>434.18</v>
      </c>
      <c r="F631" s="44">
        <f t="shared" si="367"/>
        <v>434.18</v>
      </c>
      <c r="G631" s="44">
        <f t="shared" si="367"/>
        <v>434.18</v>
      </c>
      <c r="H631" s="44">
        <f t="shared" si="367"/>
        <v>434.18</v>
      </c>
      <c r="I631" s="44">
        <f t="shared" si="367"/>
        <v>434.18</v>
      </c>
      <c r="J631" s="44">
        <f t="shared" si="367"/>
        <v>434.18</v>
      </c>
      <c r="K631" s="44">
        <f t="shared" si="367"/>
        <v>434.18</v>
      </c>
      <c r="L631" s="44">
        <f t="shared" si="367"/>
        <v>434.18</v>
      </c>
      <c r="M631" s="44">
        <f t="shared" si="367"/>
        <v>434.18</v>
      </c>
      <c r="N631" s="44">
        <f t="shared" si="367"/>
        <v>434.18</v>
      </c>
      <c r="O631" s="44">
        <f t="shared" si="367"/>
        <v>434.18</v>
      </c>
      <c r="P631" s="44">
        <f t="shared" si="367"/>
        <v>434.18</v>
      </c>
      <c r="Q631" s="44">
        <f t="shared" si="367"/>
        <v>434.18</v>
      </c>
      <c r="R631" s="44">
        <f t="shared" si="367"/>
        <v>434.18</v>
      </c>
      <c r="S631" s="44">
        <f t="shared" si="367"/>
        <v>434.18</v>
      </c>
      <c r="T631" s="44">
        <f t="shared" si="367"/>
        <v>434.18</v>
      </c>
      <c r="U631" s="44">
        <f t="shared" si="367"/>
        <v>434.18</v>
      </c>
      <c r="V631" s="44">
        <f t="shared" si="367"/>
        <v>434.18</v>
      </c>
      <c r="W631" s="44">
        <f t="shared" si="367"/>
        <v>434.18</v>
      </c>
      <c r="X631" s="44">
        <f t="shared" si="367"/>
        <v>434.18</v>
      </c>
      <c r="Y631" s="44">
        <f t="shared" si="367"/>
        <v>434.18</v>
      </c>
      <c r="Z631" s="44">
        <f t="shared" si="367"/>
        <v>434.18</v>
      </c>
      <c r="AA631" s="44">
        <f t="shared" si="367"/>
        <v>434.18</v>
      </c>
    </row>
    <row r="632" spans="1:27" ht="12.75" customHeight="1" outlineLevel="1" x14ac:dyDescent="0.2">
      <c r="A632" s="99" t="s">
        <v>1646</v>
      </c>
      <c r="B632" s="63" t="s">
        <v>83</v>
      </c>
      <c r="C632" s="43" t="s">
        <v>79</v>
      </c>
      <c r="D632" s="44">
        <v>3.35</v>
      </c>
      <c r="E632" s="44">
        <v>3.35</v>
      </c>
      <c r="F632" s="44">
        <v>3.35</v>
      </c>
      <c r="G632" s="44">
        <v>3.35</v>
      </c>
      <c r="H632" s="44">
        <v>3.35</v>
      </c>
      <c r="I632" s="44">
        <v>3.35</v>
      </c>
      <c r="J632" s="44">
        <v>3.35</v>
      </c>
      <c r="K632" s="44">
        <v>3.35</v>
      </c>
      <c r="L632" s="44">
        <v>3.35</v>
      </c>
      <c r="M632" s="44">
        <v>3.35</v>
      </c>
      <c r="N632" s="44">
        <v>3.35</v>
      </c>
      <c r="O632" s="44">
        <v>3.35</v>
      </c>
      <c r="P632" s="44">
        <v>3.35</v>
      </c>
      <c r="Q632" s="44">
        <v>3.35</v>
      </c>
      <c r="R632" s="44">
        <v>3.35</v>
      </c>
      <c r="S632" s="44">
        <v>3.35</v>
      </c>
      <c r="T632" s="44">
        <v>3.35</v>
      </c>
      <c r="U632" s="44">
        <v>3.35</v>
      </c>
      <c r="V632" s="44">
        <v>3.35</v>
      </c>
      <c r="W632" s="44">
        <v>3.35</v>
      </c>
      <c r="X632" s="44">
        <v>3.35</v>
      </c>
      <c r="Y632" s="44">
        <v>3.35</v>
      </c>
      <c r="Z632" s="44">
        <v>3.35</v>
      </c>
      <c r="AA632" s="44">
        <v>3.35</v>
      </c>
    </row>
    <row r="633" spans="1:27" ht="12.75" customHeight="1" outlineLevel="1" x14ac:dyDescent="0.2">
      <c r="A633" s="99" t="s">
        <v>1647</v>
      </c>
      <c r="B633" s="63" t="s">
        <v>81</v>
      </c>
      <c r="C633" s="43" t="s">
        <v>79</v>
      </c>
      <c r="D633" s="44">
        <f>$D$11</f>
        <v>330.69</v>
      </c>
      <c r="E633" s="44">
        <f t="shared" ref="E633:AA633" si="368">$D$11</f>
        <v>330.69</v>
      </c>
      <c r="F633" s="44">
        <f t="shared" si="368"/>
        <v>330.69</v>
      </c>
      <c r="G633" s="44">
        <f t="shared" si="368"/>
        <v>330.69</v>
      </c>
      <c r="H633" s="44">
        <f t="shared" si="368"/>
        <v>330.69</v>
      </c>
      <c r="I633" s="44">
        <f t="shared" si="368"/>
        <v>330.69</v>
      </c>
      <c r="J633" s="44">
        <f t="shared" si="368"/>
        <v>330.69</v>
      </c>
      <c r="K633" s="44">
        <f t="shared" si="368"/>
        <v>330.69</v>
      </c>
      <c r="L633" s="44">
        <f t="shared" si="368"/>
        <v>330.69</v>
      </c>
      <c r="M633" s="44">
        <f t="shared" si="368"/>
        <v>330.69</v>
      </c>
      <c r="N633" s="44">
        <f t="shared" si="368"/>
        <v>330.69</v>
      </c>
      <c r="O633" s="44">
        <f t="shared" si="368"/>
        <v>330.69</v>
      </c>
      <c r="P633" s="44">
        <f t="shared" si="368"/>
        <v>330.69</v>
      </c>
      <c r="Q633" s="44">
        <f t="shared" si="368"/>
        <v>330.69</v>
      </c>
      <c r="R633" s="44">
        <f t="shared" si="368"/>
        <v>330.69</v>
      </c>
      <c r="S633" s="44">
        <f t="shared" si="368"/>
        <v>330.69</v>
      </c>
      <c r="T633" s="44">
        <f t="shared" si="368"/>
        <v>330.69</v>
      </c>
      <c r="U633" s="44">
        <f t="shared" si="368"/>
        <v>330.69</v>
      </c>
      <c r="V633" s="44">
        <f t="shared" si="368"/>
        <v>330.69</v>
      </c>
      <c r="W633" s="44">
        <f t="shared" si="368"/>
        <v>330.69</v>
      </c>
      <c r="X633" s="44">
        <f t="shared" si="368"/>
        <v>330.69</v>
      </c>
      <c r="Y633" s="44">
        <f t="shared" si="368"/>
        <v>330.69</v>
      </c>
      <c r="Z633" s="44">
        <f t="shared" si="368"/>
        <v>330.69</v>
      </c>
      <c r="AA633" s="44">
        <f t="shared" si="368"/>
        <v>330.69</v>
      </c>
    </row>
    <row r="634" spans="1:27" x14ac:dyDescent="0.2">
      <c r="A634" s="98" t="s">
        <v>1648</v>
      </c>
      <c r="B634" s="28" t="str">
        <f>"31"&amp;"."&amp;$B$663&amp;"."&amp;$B$664</f>
        <v>31.12.2023</v>
      </c>
      <c r="C634" s="90" t="s">
        <v>76</v>
      </c>
      <c r="D634" s="91">
        <f>ROUND(((D635+D636+D638+D637)/1000),5)</f>
        <v>1.9429099999999999</v>
      </c>
      <c r="E634" s="91">
        <f>ROUND(((E635+E636+E638+E637)/1000),5)</f>
        <v>1.89131</v>
      </c>
      <c r="F634" s="91">
        <f>ROUND(((F635+F636+F638+F637)/1000),5)</f>
        <v>1.8268800000000001</v>
      </c>
      <c r="G634" s="91">
        <f t="shared" ref="G634:AA634" si="369">ROUND(((G635+G636+G638+G637)/1000),5)</f>
        <v>1.7432700000000001</v>
      </c>
      <c r="H634" s="91">
        <f t="shared" si="369"/>
        <v>1.78372</v>
      </c>
      <c r="I634" s="91">
        <f t="shared" si="369"/>
        <v>1.8127899999999999</v>
      </c>
      <c r="J634" s="91">
        <f t="shared" si="369"/>
        <v>1.8112299999999999</v>
      </c>
      <c r="K634" s="91">
        <f t="shared" si="369"/>
        <v>1.8987000000000001</v>
      </c>
      <c r="L634" s="91">
        <f t="shared" si="369"/>
        <v>2.0318700000000001</v>
      </c>
      <c r="M634" s="91">
        <f t="shared" si="369"/>
        <v>2.2123699999999999</v>
      </c>
      <c r="N634" s="91">
        <f t="shared" si="369"/>
        <v>2.2806500000000001</v>
      </c>
      <c r="O634" s="91">
        <f t="shared" si="369"/>
        <v>2.3054999999999999</v>
      </c>
      <c r="P634" s="91">
        <f t="shared" si="369"/>
        <v>2.3051300000000001</v>
      </c>
      <c r="Q634" s="91">
        <f t="shared" si="369"/>
        <v>2.3062499999999999</v>
      </c>
      <c r="R634" s="91">
        <f t="shared" si="369"/>
        <v>2.2872400000000002</v>
      </c>
      <c r="S634" s="91">
        <f t="shared" si="369"/>
        <v>2.2814299999999998</v>
      </c>
      <c r="T634" s="91">
        <f t="shared" si="369"/>
        <v>2.3288600000000002</v>
      </c>
      <c r="U634" s="91">
        <f t="shared" si="369"/>
        <v>2.4004400000000001</v>
      </c>
      <c r="V634" s="91">
        <f t="shared" si="369"/>
        <v>2.36124</v>
      </c>
      <c r="W634" s="91">
        <f t="shared" si="369"/>
        <v>2.3383699999999998</v>
      </c>
      <c r="X634" s="91">
        <f t="shared" si="369"/>
        <v>2.3332799999999998</v>
      </c>
      <c r="Y634" s="91">
        <f t="shared" si="369"/>
        <v>2.2707999999999999</v>
      </c>
      <c r="Z634" s="91">
        <f t="shared" si="369"/>
        <v>2.0545300000000002</v>
      </c>
      <c r="AA634" s="91">
        <f t="shared" si="369"/>
        <v>1.9617199999999999</v>
      </c>
    </row>
    <row r="635" spans="1:27" ht="12.75" customHeight="1" outlineLevel="1" x14ac:dyDescent="0.2">
      <c r="A635" s="99" t="s">
        <v>1649</v>
      </c>
      <c r="B635" s="63" t="s">
        <v>238</v>
      </c>
      <c r="C635" s="43" t="s">
        <v>79</v>
      </c>
      <c r="D635" s="44">
        <v>1174.69</v>
      </c>
      <c r="E635" s="44">
        <v>1123.0899999999999</v>
      </c>
      <c r="F635" s="44">
        <v>1058.6600000000001</v>
      </c>
      <c r="G635" s="44">
        <v>975.05</v>
      </c>
      <c r="H635" s="44">
        <v>1015.5</v>
      </c>
      <c r="I635" s="44">
        <v>1044.57</v>
      </c>
      <c r="J635" s="44">
        <v>1043.01</v>
      </c>
      <c r="K635" s="44">
        <v>1130.48</v>
      </c>
      <c r="L635" s="44">
        <v>1263.6500000000001</v>
      </c>
      <c r="M635" s="44">
        <v>1444.15</v>
      </c>
      <c r="N635" s="44">
        <v>1512.43</v>
      </c>
      <c r="O635" s="44">
        <v>1537.28</v>
      </c>
      <c r="P635" s="44">
        <v>1536.91</v>
      </c>
      <c r="Q635" s="44">
        <v>1538.03</v>
      </c>
      <c r="R635" s="44">
        <v>1519.02</v>
      </c>
      <c r="S635" s="44">
        <v>1513.21</v>
      </c>
      <c r="T635" s="44">
        <v>1560.64</v>
      </c>
      <c r="U635" s="44">
        <v>1632.22</v>
      </c>
      <c r="V635" s="44">
        <v>1593.02</v>
      </c>
      <c r="W635" s="44">
        <v>1570.15</v>
      </c>
      <c r="X635" s="44">
        <v>1565.06</v>
      </c>
      <c r="Y635" s="44">
        <v>1502.58</v>
      </c>
      <c r="Z635" s="44">
        <v>1286.31</v>
      </c>
      <c r="AA635" s="44">
        <v>1193.5</v>
      </c>
    </row>
    <row r="636" spans="1:27" ht="12.75" customHeight="1" outlineLevel="1" x14ac:dyDescent="0.2">
      <c r="A636" s="99" t="s">
        <v>1650</v>
      </c>
      <c r="B636" s="63" t="s">
        <v>90</v>
      </c>
      <c r="C636" s="43" t="s">
        <v>79</v>
      </c>
      <c r="D636" s="44">
        <f>$D$486</f>
        <v>434.18</v>
      </c>
      <c r="E636" s="44">
        <f t="shared" ref="E636:AA636" si="370">$D$486</f>
        <v>434.18</v>
      </c>
      <c r="F636" s="44">
        <f t="shared" si="370"/>
        <v>434.18</v>
      </c>
      <c r="G636" s="44">
        <f t="shared" si="370"/>
        <v>434.18</v>
      </c>
      <c r="H636" s="44">
        <f t="shared" si="370"/>
        <v>434.18</v>
      </c>
      <c r="I636" s="44">
        <f t="shared" si="370"/>
        <v>434.18</v>
      </c>
      <c r="J636" s="44">
        <f t="shared" si="370"/>
        <v>434.18</v>
      </c>
      <c r="K636" s="44">
        <f t="shared" si="370"/>
        <v>434.18</v>
      </c>
      <c r="L636" s="44">
        <f t="shared" si="370"/>
        <v>434.18</v>
      </c>
      <c r="M636" s="44">
        <f t="shared" si="370"/>
        <v>434.18</v>
      </c>
      <c r="N636" s="44">
        <f t="shared" si="370"/>
        <v>434.18</v>
      </c>
      <c r="O636" s="44">
        <f t="shared" si="370"/>
        <v>434.18</v>
      </c>
      <c r="P636" s="44">
        <f t="shared" si="370"/>
        <v>434.18</v>
      </c>
      <c r="Q636" s="44">
        <f t="shared" si="370"/>
        <v>434.18</v>
      </c>
      <c r="R636" s="44">
        <f t="shared" si="370"/>
        <v>434.18</v>
      </c>
      <c r="S636" s="44">
        <f t="shared" si="370"/>
        <v>434.18</v>
      </c>
      <c r="T636" s="44">
        <f t="shared" si="370"/>
        <v>434.18</v>
      </c>
      <c r="U636" s="44">
        <f t="shared" si="370"/>
        <v>434.18</v>
      </c>
      <c r="V636" s="44">
        <f t="shared" si="370"/>
        <v>434.18</v>
      </c>
      <c r="W636" s="44">
        <f t="shared" si="370"/>
        <v>434.18</v>
      </c>
      <c r="X636" s="44">
        <f t="shared" si="370"/>
        <v>434.18</v>
      </c>
      <c r="Y636" s="44">
        <f t="shared" si="370"/>
        <v>434.18</v>
      </c>
      <c r="Z636" s="44">
        <f t="shared" si="370"/>
        <v>434.18</v>
      </c>
      <c r="AA636" s="44">
        <f t="shared" si="370"/>
        <v>434.18</v>
      </c>
    </row>
    <row r="637" spans="1:27" ht="12.75" customHeight="1" outlineLevel="1" x14ac:dyDescent="0.2">
      <c r="A637" s="99" t="s">
        <v>1651</v>
      </c>
      <c r="B637" s="63" t="s">
        <v>83</v>
      </c>
      <c r="C637" s="43" t="s">
        <v>79</v>
      </c>
      <c r="D637" s="44">
        <v>3.35</v>
      </c>
      <c r="E637" s="44">
        <v>3.35</v>
      </c>
      <c r="F637" s="44">
        <v>3.35</v>
      </c>
      <c r="G637" s="44">
        <v>3.35</v>
      </c>
      <c r="H637" s="44">
        <v>3.35</v>
      </c>
      <c r="I637" s="44">
        <v>3.35</v>
      </c>
      <c r="J637" s="44">
        <v>3.35</v>
      </c>
      <c r="K637" s="44">
        <v>3.35</v>
      </c>
      <c r="L637" s="44">
        <v>3.35</v>
      </c>
      <c r="M637" s="44">
        <v>3.35</v>
      </c>
      <c r="N637" s="44">
        <v>3.35</v>
      </c>
      <c r="O637" s="44">
        <v>3.35</v>
      </c>
      <c r="P637" s="44">
        <v>3.35</v>
      </c>
      <c r="Q637" s="44">
        <v>3.35</v>
      </c>
      <c r="R637" s="44">
        <v>3.35</v>
      </c>
      <c r="S637" s="44">
        <v>3.35</v>
      </c>
      <c r="T637" s="44">
        <v>3.35</v>
      </c>
      <c r="U637" s="44">
        <v>3.35</v>
      </c>
      <c r="V637" s="44">
        <v>3.35</v>
      </c>
      <c r="W637" s="44">
        <v>3.35</v>
      </c>
      <c r="X637" s="44">
        <v>3.35</v>
      </c>
      <c r="Y637" s="44">
        <v>3.35</v>
      </c>
      <c r="Z637" s="44">
        <v>3.35</v>
      </c>
      <c r="AA637" s="44">
        <v>3.35</v>
      </c>
    </row>
    <row r="638" spans="1:27" ht="12.75" customHeight="1" outlineLevel="1" x14ac:dyDescent="0.2">
      <c r="A638" s="99" t="s">
        <v>1652</v>
      </c>
      <c r="B638" s="63" t="s">
        <v>81</v>
      </c>
      <c r="C638" s="43" t="s">
        <v>79</v>
      </c>
      <c r="D638" s="44">
        <f>$D$11</f>
        <v>330.69</v>
      </c>
      <c r="E638" s="44">
        <f t="shared" ref="E638:AA638" si="371">$D$11</f>
        <v>330.69</v>
      </c>
      <c r="F638" s="44">
        <f t="shared" si="371"/>
        <v>330.69</v>
      </c>
      <c r="G638" s="44">
        <f t="shared" si="371"/>
        <v>330.69</v>
      </c>
      <c r="H638" s="44">
        <f t="shared" si="371"/>
        <v>330.69</v>
      </c>
      <c r="I638" s="44">
        <f t="shared" si="371"/>
        <v>330.69</v>
      </c>
      <c r="J638" s="44">
        <f t="shared" si="371"/>
        <v>330.69</v>
      </c>
      <c r="K638" s="44">
        <f t="shared" si="371"/>
        <v>330.69</v>
      </c>
      <c r="L638" s="44">
        <f t="shared" si="371"/>
        <v>330.69</v>
      </c>
      <c r="M638" s="44">
        <f t="shared" si="371"/>
        <v>330.69</v>
      </c>
      <c r="N638" s="44">
        <f t="shared" si="371"/>
        <v>330.69</v>
      </c>
      <c r="O638" s="44">
        <f t="shared" si="371"/>
        <v>330.69</v>
      </c>
      <c r="P638" s="44">
        <f t="shared" si="371"/>
        <v>330.69</v>
      </c>
      <c r="Q638" s="44">
        <f t="shared" si="371"/>
        <v>330.69</v>
      </c>
      <c r="R638" s="44">
        <f t="shared" si="371"/>
        <v>330.69</v>
      </c>
      <c r="S638" s="44">
        <f t="shared" si="371"/>
        <v>330.69</v>
      </c>
      <c r="T638" s="44">
        <f t="shared" si="371"/>
        <v>330.69</v>
      </c>
      <c r="U638" s="44">
        <f t="shared" si="371"/>
        <v>330.69</v>
      </c>
      <c r="V638" s="44">
        <f t="shared" si="371"/>
        <v>330.69</v>
      </c>
      <c r="W638" s="44">
        <f t="shared" si="371"/>
        <v>330.69</v>
      </c>
      <c r="X638" s="44">
        <f t="shared" si="371"/>
        <v>330.69</v>
      </c>
      <c r="Y638" s="44">
        <f t="shared" si="371"/>
        <v>330.69</v>
      </c>
      <c r="Z638" s="44">
        <f t="shared" si="371"/>
        <v>330.69</v>
      </c>
      <c r="AA638" s="44">
        <f t="shared" si="371"/>
        <v>330.69</v>
      </c>
    </row>
    <row r="639" spans="1:27" x14ac:dyDescent="0.2">
      <c r="B639" s="101" t="s">
        <v>392</v>
      </c>
    </row>
    <row r="640" spans="1:27" x14ac:dyDescent="0.2">
      <c r="B640" s="101" t="s">
        <v>392</v>
      </c>
    </row>
    <row r="641" spans="1:27" x14ac:dyDescent="0.2">
      <c r="A641" s="175" t="s">
        <v>861</v>
      </c>
      <c r="B641" s="176"/>
      <c r="C641" s="176"/>
      <c r="D641" s="176"/>
      <c r="E641" s="176"/>
      <c r="F641" s="176"/>
      <c r="G641" s="176"/>
      <c r="H641" s="176"/>
      <c r="I641" s="176"/>
      <c r="J641" s="176"/>
      <c r="K641" s="176"/>
      <c r="L641" s="176"/>
      <c r="M641" s="176"/>
      <c r="N641" s="176"/>
      <c r="O641" s="176"/>
      <c r="P641" s="176"/>
      <c r="Q641" s="176"/>
      <c r="R641" s="176"/>
      <c r="S641" s="176"/>
      <c r="T641" s="176"/>
      <c r="U641" s="176"/>
      <c r="V641" s="176"/>
      <c r="W641" s="176"/>
      <c r="X641" s="176"/>
      <c r="Y641" s="176"/>
      <c r="Z641" s="176"/>
      <c r="AA641" s="177"/>
    </row>
    <row r="642" spans="1:27" ht="15" customHeight="1" x14ac:dyDescent="0.2">
      <c r="A642" s="178" t="s">
        <v>1653</v>
      </c>
      <c r="B642" s="180" t="s">
        <v>863</v>
      </c>
      <c r="C642" s="182" t="s">
        <v>864</v>
      </c>
      <c r="D642" s="27" t="s">
        <v>69</v>
      </c>
      <c r="E642" s="27" t="s">
        <v>70</v>
      </c>
      <c r="F642" s="27" t="s">
        <v>865</v>
      </c>
      <c r="G642" s="27" t="s">
        <v>866</v>
      </c>
      <c r="H642" s="104"/>
      <c r="I642" s="104"/>
      <c r="J642" s="104"/>
      <c r="K642" s="104"/>
      <c r="L642" s="104"/>
      <c r="M642" s="104"/>
      <c r="N642" s="104"/>
      <c r="O642" s="104"/>
      <c r="P642" s="104"/>
      <c r="Q642" s="104"/>
      <c r="R642" s="104"/>
      <c r="S642" s="104"/>
      <c r="T642" s="104"/>
      <c r="U642" s="104"/>
      <c r="V642" s="104"/>
      <c r="W642" s="104"/>
      <c r="X642" s="104"/>
      <c r="Y642" s="104"/>
      <c r="Z642" s="104"/>
      <c r="AA642" s="104"/>
    </row>
    <row r="643" spans="1:27" hidden="1" x14ac:dyDescent="0.2">
      <c r="A643" s="179"/>
      <c r="B643" s="181"/>
      <c r="C643" s="183"/>
      <c r="D643" s="105"/>
      <c r="E643" s="105"/>
      <c r="F643" s="105"/>
      <c r="G643" s="105"/>
    </row>
    <row r="644" spans="1:27" ht="12.75" customHeight="1" x14ac:dyDescent="0.2">
      <c r="A644" s="106" t="s">
        <v>1654</v>
      </c>
      <c r="B644" s="107" t="s">
        <v>868</v>
      </c>
      <c r="C644" s="108" t="s">
        <v>864</v>
      </c>
      <c r="D644" s="105">
        <v>781794.76</v>
      </c>
      <c r="E644" s="105">
        <f>$D644</f>
        <v>781794.76</v>
      </c>
      <c r="F644" s="105">
        <f>$D644</f>
        <v>781794.76</v>
      </c>
      <c r="G644" s="105">
        <f>$D644</f>
        <v>781794.76</v>
      </c>
    </row>
    <row r="645" spans="1:27" ht="12.75" customHeight="1" x14ac:dyDescent="0.2">
      <c r="A645" s="106" t="s">
        <v>1655</v>
      </c>
      <c r="B645" s="107" t="s">
        <v>90</v>
      </c>
      <c r="C645" s="108" t="s">
        <v>864</v>
      </c>
      <c r="D645" s="105">
        <v>571820.46</v>
      </c>
      <c r="E645" s="105">
        <v>1008357.15</v>
      </c>
      <c r="F645" s="105">
        <v>1092208.6499999999</v>
      </c>
      <c r="G645" s="105">
        <v>1355806.62</v>
      </c>
    </row>
    <row r="648" spans="1:27" ht="12.75" customHeight="1" x14ac:dyDescent="0.25">
      <c r="A648" s="184" t="s">
        <v>84</v>
      </c>
      <c r="B648" s="184"/>
      <c r="C648"/>
      <c r="D648"/>
      <c r="E648"/>
      <c r="F648"/>
      <c r="G648"/>
      <c r="H648"/>
      <c r="I648"/>
      <c r="J648"/>
      <c r="K648"/>
      <c r="L648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</row>
    <row r="649" spans="1:27" ht="12.75" customHeight="1" x14ac:dyDescent="0.25">
      <c r="A649" s="185" t="s">
        <v>3163</v>
      </c>
      <c r="B649" s="185"/>
      <c r="C649" s="185"/>
      <c r="D649" s="185"/>
      <c r="E649" s="185"/>
      <c r="F649" s="185"/>
      <c r="G649" s="185"/>
      <c r="H649" s="185"/>
      <c r="I649" s="185"/>
      <c r="J649" s="185"/>
      <c r="K649" s="185"/>
      <c r="L649" s="185"/>
      <c r="M649" s="185"/>
      <c r="N649" s="185"/>
      <c r="O649" s="185"/>
      <c r="P649"/>
      <c r="Q649"/>
      <c r="R649"/>
      <c r="S649"/>
      <c r="T649"/>
      <c r="U649"/>
      <c r="V649"/>
      <c r="W649"/>
      <c r="X649"/>
      <c r="Y649"/>
      <c r="Z649"/>
      <c r="AA649"/>
    </row>
    <row r="651" spans="1:27" x14ac:dyDescent="0.2">
      <c r="A651" s="54"/>
      <c r="B651" s="55"/>
    </row>
    <row r="652" spans="1:27" x14ac:dyDescent="0.2">
      <c r="A652" s="54"/>
      <c r="B652" s="56"/>
    </row>
    <row r="663" spans="2:2" hidden="1" x14ac:dyDescent="0.2">
      <c r="B663" s="109" t="s">
        <v>3164</v>
      </c>
    </row>
    <row r="664" spans="2:2" hidden="1" x14ac:dyDescent="0.2">
      <c r="B664" s="110" t="s">
        <v>3165</v>
      </c>
    </row>
  </sheetData>
  <autoFilter ref="B6:C585" xr:uid="{00000000-0001-0000-0900-000000000000}"/>
  <mergeCells count="12">
    <mergeCell ref="A649:O649"/>
    <mergeCell ref="A1:AA3"/>
    <mergeCell ref="A4:AA4"/>
    <mergeCell ref="A5:AA5"/>
    <mergeCell ref="A164:AA164"/>
    <mergeCell ref="A323:AA323"/>
    <mergeCell ref="A482:AA482"/>
    <mergeCell ref="A641:AA641"/>
    <mergeCell ref="A642:A643"/>
    <mergeCell ref="B642:B643"/>
    <mergeCell ref="C642:C643"/>
    <mergeCell ref="A648:B648"/>
  </mergeCells>
  <pageMargins left="0.25" right="0.25" top="0.75" bottom="0.75" header="0.3" footer="0.3"/>
  <pageSetup paperSize="9" scale="41" fitToHeight="0" orientation="landscape" r:id="rId1"/>
  <colBreaks count="1" manualBreakCount="1">
    <brk id="12" max="648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553C32-E51E-4045-8213-2C2E78CE1B6B}">
  <sheetPr>
    <tabColor theme="5" tint="0.59999389629810485"/>
    <pageSetUpPr fitToPage="1"/>
  </sheetPr>
  <dimension ref="A1:AA664"/>
  <sheetViews>
    <sheetView view="pageBreakPreview" zoomScale="75" zoomScaleNormal="100" zoomScaleSheetLayoutView="75" workbookViewId="0">
      <pane ySplit="4" topLeftCell="A611" activePane="bottomLeft" state="frozen"/>
      <selection activeCell="B34" sqref="B34:L34"/>
      <selection pane="bottomLeft" activeCell="B34" sqref="B34:L34"/>
    </sheetView>
  </sheetViews>
  <sheetFormatPr defaultRowHeight="12.75" outlineLevelRow="1" x14ac:dyDescent="0.2"/>
  <cols>
    <col min="1" max="1" width="9.140625" style="24"/>
    <col min="2" max="2" width="32.140625" style="24" bestFit="1" customWidth="1"/>
    <col min="3" max="3" width="13.42578125" style="24" customWidth="1"/>
    <col min="4" max="27" width="12" style="24" customWidth="1"/>
    <col min="28" max="16384" width="9.140625" style="24"/>
  </cols>
  <sheetData>
    <row r="1" spans="1:27" ht="12.75" customHeight="1" x14ac:dyDescent="0.2">
      <c r="A1" s="186" t="s">
        <v>1032</v>
      </c>
      <c r="B1" s="186"/>
      <c r="C1" s="186"/>
      <c r="D1" s="186"/>
      <c r="E1" s="186"/>
      <c r="F1" s="186"/>
      <c r="G1" s="186"/>
      <c r="H1" s="186"/>
      <c r="I1" s="186"/>
      <c r="J1" s="186"/>
      <c r="K1" s="186"/>
      <c r="L1" s="186"/>
      <c r="M1" s="186"/>
      <c r="N1" s="186"/>
      <c r="O1" s="186"/>
      <c r="P1" s="186"/>
      <c r="Q1" s="186"/>
      <c r="R1" s="186"/>
      <c r="S1" s="186"/>
      <c r="T1" s="186"/>
      <c r="U1" s="186"/>
      <c r="V1" s="186"/>
      <c r="W1" s="186"/>
      <c r="X1" s="186"/>
      <c r="Y1" s="186"/>
      <c r="Z1" s="186"/>
      <c r="AA1" s="186"/>
    </row>
    <row r="2" spans="1:27" x14ac:dyDescent="0.2">
      <c r="A2" s="186"/>
      <c r="B2" s="186"/>
      <c r="C2" s="186"/>
      <c r="D2" s="186"/>
      <c r="E2" s="186"/>
      <c r="F2" s="186"/>
      <c r="G2" s="186"/>
      <c r="H2" s="186"/>
      <c r="I2" s="186"/>
      <c r="J2" s="186"/>
      <c r="K2" s="186"/>
      <c r="L2" s="186"/>
      <c r="M2" s="186"/>
      <c r="N2" s="186"/>
      <c r="O2" s="186"/>
      <c r="P2" s="186"/>
      <c r="Q2" s="186"/>
      <c r="R2" s="186"/>
      <c r="S2" s="186"/>
      <c r="T2" s="186"/>
      <c r="U2" s="186"/>
      <c r="V2" s="186"/>
      <c r="W2" s="186"/>
      <c r="X2" s="186"/>
      <c r="Y2" s="186"/>
      <c r="Z2" s="186"/>
      <c r="AA2" s="186"/>
    </row>
    <row r="3" spans="1:27" x14ac:dyDescent="0.2">
      <c r="A3" s="192"/>
      <c r="B3" s="192"/>
      <c r="C3" s="192"/>
      <c r="D3" s="192"/>
      <c r="E3" s="192"/>
      <c r="F3" s="192"/>
      <c r="G3" s="192"/>
      <c r="H3" s="192"/>
      <c r="I3" s="192"/>
      <c r="J3" s="192"/>
      <c r="K3" s="192"/>
      <c r="L3" s="192"/>
      <c r="M3" s="192"/>
      <c r="N3" s="192"/>
      <c r="O3" s="192"/>
      <c r="P3" s="192"/>
      <c r="Q3" s="192"/>
      <c r="R3" s="192"/>
      <c r="S3" s="192"/>
      <c r="T3" s="192"/>
      <c r="U3" s="192"/>
      <c r="V3" s="192"/>
      <c r="W3" s="192"/>
      <c r="X3" s="192"/>
      <c r="Y3" s="192"/>
      <c r="Z3" s="192"/>
      <c r="AA3" s="192"/>
    </row>
    <row r="4" spans="1:27" ht="15" customHeight="1" x14ac:dyDescent="0.25">
      <c r="A4" s="189" t="s">
        <v>869</v>
      </c>
      <c r="B4" s="193"/>
      <c r="C4" s="193"/>
      <c r="D4" s="193"/>
      <c r="E4" s="193"/>
      <c r="F4" s="193"/>
      <c r="G4" s="193"/>
      <c r="H4" s="193"/>
      <c r="I4" s="193"/>
      <c r="J4" s="193"/>
      <c r="K4" s="193"/>
      <c r="L4" s="193"/>
      <c r="M4" s="193"/>
      <c r="N4" s="193"/>
      <c r="O4" s="193"/>
      <c r="P4" s="193"/>
      <c r="Q4" s="193"/>
      <c r="R4" s="193"/>
      <c r="S4" s="193"/>
      <c r="T4" s="193"/>
      <c r="U4" s="193"/>
      <c r="V4" s="193"/>
      <c r="W4" s="193"/>
      <c r="X4" s="193"/>
      <c r="Y4" s="193"/>
      <c r="Z4" s="193"/>
      <c r="AA4" s="194"/>
    </row>
    <row r="5" spans="1:27" x14ac:dyDescent="0.2">
      <c r="A5" s="175" t="s">
        <v>209</v>
      </c>
      <c r="B5" s="176"/>
      <c r="C5" s="176"/>
      <c r="D5" s="176"/>
      <c r="E5" s="176"/>
      <c r="F5" s="176"/>
      <c r="G5" s="176"/>
      <c r="H5" s="176"/>
      <c r="I5" s="176"/>
      <c r="J5" s="176"/>
      <c r="K5" s="176"/>
      <c r="L5" s="176"/>
      <c r="M5" s="176"/>
      <c r="N5" s="176"/>
      <c r="O5" s="176"/>
      <c r="P5" s="176"/>
      <c r="Q5" s="176"/>
      <c r="R5" s="176"/>
      <c r="S5" s="176"/>
      <c r="T5" s="176"/>
      <c r="U5" s="176"/>
      <c r="V5" s="176"/>
      <c r="W5" s="176"/>
      <c r="X5" s="176"/>
      <c r="Y5" s="176"/>
      <c r="Z5" s="176"/>
      <c r="AA5" s="177"/>
    </row>
    <row r="6" spans="1:27" ht="27" customHeight="1" x14ac:dyDescent="0.2">
      <c r="A6" s="26" t="s">
        <v>64</v>
      </c>
      <c r="B6" s="27" t="s">
        <v>210</v>
      </c>
      <c r="C6" s="26" t="s">
        <v>211</v>
      </c>
      <c r="D6" s="27" t="s">
        <v>212</v>
      </c>
      <c r="E6" s="27" t="s">
        <v>213</v>
      </c>
      <c r="F6" s="27" t="s">
        <v>214</v>
      </c>
      <c r="G6" s="27" t="s">
        <v>215</v>
      </c>
      <c r="H6" s="27" t="s">
        <v>216</v>
      </c>
      <c r="I6" s="27" t="s">
        <v>217</v>
      </c>
      <c r="J6" s="27" t="s">
        <v>218</v>
      </c>
      <c r="K6" s="27" t="s">
        <v>219</v>
      </c>
      <c r="L6" s="27" t="s">
        <v>220</v>
      </c>
      <c r="M6" s="27" t="s">
        <v>221</v>
      </c>
      <c r="N6" s="27" t="s">
        <v>222</v>
      </c>
      <c r="O6" s="27" t="s">
        <v>223</v>
      </c>
      <c r="P6" s="27" t="s">
        <v>224</v>
      </c>
      <c r="Q6" s="27" t="s">
        <v>225</v>
      </c>
      <c r="R6" s="27" t="s">
        <v>226</v>
      </c>
      <c r="S6" s="27" t="s">
        <v>227</v>
      </c>
      <c r="T6" s="27" t="s">
        <v>228</v>
      </c>
      <c r="U6" s="27" t="s">
        <v>229</v>
      </c>
      <c r="V6" s="27" t="s">
        <v>230</v>
      </c>
      <c r="W6" s="27" t="s">
        <v>231</v>
      </c>
      <c r="X6" s="27" t="s">
        <v>232</v>
      </c>
      <c r="Y6" s="27" t="s">
        <v>233</v>
      </c>
      <c r="Z6" s="27" t="s">
        <v>234</v>
      </c>
      <c r="AA6" s="27" t="s">
        <v>235</v>
      </c>
    </row>
    <row r="7" spans="1:27" x14ac:dyDescent="0.2">
      <c r="A7" s="98" t="s">
        <v>1033</v>
      </c>
      <c r="B7" s="28" t="str">
        <f>"01"&amp;"."&amp;$B$663&amp;"."&amp;$B$664</f>
        <v>01.12.2023</v>
      </c>
      <c r="C7" s="90" t="s">
        <v>76</v>
      </c>
      <c r="D7" s="91">
        <f>ROUND(((D8+D9+D11+D10)/1000),5)</f>
        <v>1.5494399999999999</v>
      </c>
      <c r="E7" s="91">
        <f>ROUND(((E8+E9+E11+E10)/1000),5)</f>
        <v>1.46184</v>
      </c>
      <c r="F7" s="91">
        <f>ROUND(((F8+F9+F11+F10)/1000),5)</f>
        <v>1.4193</v>
      </c>
      <c r="G7" s="91">
        <f t="shared" ref="G7:AA7" si="0">ROUND(((G8+G9+G11+G10)/1000),5)</f>
        <v>1.4006000000000001</v>
      </c>
      <c r="H7" s="91">
        <f t="shared" si="0"/>
        <v>1.4568000000000001</v>
      </c>
      <c r="I7" s="91">
        <f t="shared" si="0"/>
        <v>1.5878300000000001</v>
      </c>
      <c r="J7" s="91">
        <f t="shared" si="0"/>
        <v>1.7642500000000001</v>
      </c>
      <c r="K7" s="91">
        <f t="shared" si="0"/>
        <v>2.01552</v>
      </c>
      <c r="L7" s="91">
        <f t="shared" si="0"/>
        <v>2.17571</v>
      </c>
      <c r="M7" s="91">
        <f t="shared" si="0"/>
        <v>2.2832599999999998</v>
      </c>
      <c r="N7" s="91">
        <f t="shared" si="0"/>
        <v>2.32199</v>
      </c>
      <c r="O7" s="91">
        <f t="shared" si="0"/>
        <v>2.39663</v>
      </c>
      <c r="P7" s="91">
        <f t="shared" si="0"/>
        <v>2.36381</v>
      </c>
      <c r="Q7" s="91">
        <f t="shared" si="0"/>
        <v>2.3943599999999998</v>
      </c>
      <c r="R7" s="91">
        <f t="shared" si="0"/>
        <v>2.3754200000000001</v>
      </c>
      <c r="S7" s="91">
        <f t="shared" si="0"/>
        <v>2.4085299999999998</v>
      </c>
      <c r="T7" s="91">
        <f t="shared" si="0"/>
        <v>2.3216600000000001</v>
      </c>
      <c r="U7" s="91">
        <f t="shared" si="0"/>
        <v>2.3240500000000002</v>
      </c>
      <c r="V7" s="91">
        <f t="shared" si="0"/>
        <v>2.31976</v>
      </c>
      <c r="W7" s="91">
        <f t="shared" si="0"/>
        <v>2.2408299999999999</v>
      </c>
      <c r="X7" s="91">
        <f t="shared" si="0"/>
        <v>2.17354</v>
      </c>
      <c r="Y7" s="91">
        <f t="shared" si="0"/>
        <v>2.04948</v>
      </c>
      <c r="Z7" s="91">
        <f t="shared" si="0"/>
        <v>1.8458399999999999</v>
      </c>
      <c r="AA7" s="91">
        <f t="shared" si="0"/>
        <v>1.70868</v>
      </c>
    </row>
    <row r="8" spans="1:27" ht="12.75" customHeight="1" outlineLevel="1" x14ac:dyDescent="0.2">
      <c r="A8" s="99" t="s">
        <v>1034</v>
      </c>
      <c r="B8" s="63" t="s">
        <v>238</v>
      </c>
      <c r="C8" s="43" t="s">
        <v>79</v>
      </c>
      <c r="D8" s="44">
        <v>1263.55</v>
      </c>
      <c r="E8" s="44">
        <v>1175.95</v>
      </c>
      <c r="F8" s="44">
        <v>1133.4100000000001</v>
      </c>
      <c r="G8" s="44">
        <v>1114.71</v>
      </c>
      <c r="H8" s="44">
        <v>1170.9100000000001</v>
      </c>
      <c r="I8" s="44">
        <v>1301.94</v>
      </c>
      <c r="J8" s="44">
        <v>1478.36</v>
      </c>
      <c r="K8" s="44">
        <v>1729.63</v>
      </c>
      <c r="L8" s="44">
        <v>1889.82</v>
      </c>
      <c r="M8" s="44">
        <v>1997.37</v>
      </c>
      <c r="N8" s="44">
        <v>2036.1</v>
      </c>
      <c r="O8" s="44">
        <v>2110.7399999999998</v>
      </c>
      <c r="P8" s="44">
        <v>2077.92</v>
      </c>
      <c r="Q8" s="44">
        <v>2108.4699999999998</v>
      </c>
      <c r="R8" s="44">
        <v>2089.5300000000002</v>
      </c>
      <c r="S8" s="44">
        <v>2122.64</v>
      </c>
      <c r="T8" s="44">
        <v>2035.77</v>
      </c>
      <c r="U8" s="44">
        <v>2038.16</v>
      </c>
      <c r="V8" s="44">
        <v>2033.87</v>
      </c>
      <c r="W8" s="44">
        <v>1954.94</v>
      </c>
      <c r="X8" s="44">
        <v>1887.65</v>
      </c>
      <c r="Y8" s="44">
        <v>1763.59</v>
      </c>
      <c r="Z8" s="44">
        <v>1559.95</v>
      </c>
      <c r="AA8" s="44">
        <v>1422.79</v>
      </c>
    </row>
    <row r="9" spans="1:27" ht="12.75" customHeight="1" outlineLevel="1" x14ac:dyDescent="0.2">
      <c r="A9" s="99" t="s">
        <v>1035</v>
      </c>
      <c r="B9" s="63" t="s">
        <v>90</v>
      </c>
      <c r="C9" s="43" t="s">
        <v>79</v>
      </c>
      <c r="D9" s="44">
        <v>66.180000000000007</v>
      </c>
      <c r="E9" s="44">
        <f>$D$9</f>
        <v>66.180000000000007</v>
      </c>
      <c r="F9" s="44">
        <f t="shared" ref="F9:AA9" si="1">$D$9</f>
        <v>66.180000000000007</v>
      </c>
      <c r="G9" s="44">
        <f t="shared" si="1"/>
        <v>66.180000000000007</v>
      </c>
      <c r="H9" s="44">
        <f t="shared" si="1"/>
        <v>66.180000000000007</v>
      </c>
      <c r="I9" s="44">
        <f t="shared" si="1"/>
        <v>66.180000000000007</v>
      </c>
      <c r="J9" s="44">
        <f t="shared" si="1"/>
        <v>66.180000000000007</v>
      </c>
      <c r="K9" s="44">
        <f t="shared" si="1"/>
        <v>66.180000000000007</v>
      </c>
      <c r="L9" s="44">
        <f t="shared" si="1"/>
        <v>66.180000000000007</v>
      </c>
      <c r="M9" s="44">
        <f t="shared" si="1"/>
        <v>66.180000000000007</v>
      </c>
      <c r="N9" s="44">
        <f t="shared" si="1"/>
        <v>66.180000000000007</v>
      </c>
      <c r="O9" s="44">
        <f t="shared" si="1"/>
        <v>66.180000000000007</v>
      </c>
      <c r="P9" s="44">
        <f t="shared" si="1"/>
        <v>66.180000000000007</v>
      </c>
      <c r="Q9" s="44">
        <f t="shared" si="1"/>
        <v>66.180000000000007</v>
      </c>
      <c r="R9" s="44">
        <f t="shared" si="1"/>
        <v>66.180000000000007</v>
      </c>
      <c r="S9" s="44">
        <f t="shared" si="1"/>
        <v>66.180000000000007</v>
      </c>
      <c r="T9" s="44">
        <f t="shared" si="1"/>
        <v>66.180000000000007</v>
      </c>
      <c r="U9" s="44">
        <f t="shared" si="1"/>
        <v>66.180000000000007</v>
      </c>
      <c r="V9" s="44">
        <f t="shared" si="1"/>
        <v>66.180000000000007</v>
      </c>
      <c r="W9" s="44">
        <f t="shared" si="1"/>
        <v>66.180000000000007</v>
      </c>
      <c r="X9" s="44">
        <f t="shared" si="1"/>
        <v>66.180000000000007</v>
      </c>
      <c r="Y9" s="44">
        <f t="shared" si="1"/>
        <v>66.180000000000007</v>
      </c>
      <c r="Z9" s="44">
        <f t="shared" si="1"/>
        <v>66.180000000000007</v>
      </c>
      <c r="AA9" s="44">
        <f t="shared" si="1"/>
        <v>66.180000000000007</v>
      </c>
    </row>
    <row r="10" spans="1:27" ht="12.75" customHeight="1" outlineLevel="1" x14ac:dyDescent="0.2">
      <c r="A10" s="99" t="s">
        <v>1036</v>
      </c>
      <c r="B10" s="63" t="s">
        <v>83</v>
      </c>
      <c r="C10" s="43" t="s">
        <v>79</v>
      </c>
      <c r="D10" s="44">
        <v>3.35</v>
      </c>
      <c r="E10" s="44">
        <v>3.35</v>
      </c>
      <c r="F10" s="44">
        <v>3.35</v>
      </c>
      <c r="G10" s="44">
        <v>3.35</v>
      </c>
      <c r="H10" s="44">
        <v>3.35</v>
      </c>
      <c r="I10" s="44">
        <v>3.35</v>
      </c>
      <c r="J10" s="44">
        <v>3.35</v>
      </c>
      <c r="K10" s="44">
        <v>3.35</v>
      </c>
      <c r="L10" s="44">
        <v>3.35</v>
      </c>
      <c r="M10" s="44">
        <v>3.35</v>
      </c>
      <c r="N10" s="44">
        <v>3.35</v>
      </c>
      <c r="O10" s="44">
        <v>3.35</v>
      </c>
      <c r="P10" s="44">
        <v>3.35</v>
      </c>
      <c r="Q10" s="44">
        <v>3.35</v>
      </c>
      <c r="R10" s="44">
        <v>3.35</v>
      </c>
      <c r="S10" s="44">
        <v>3.35</v>
      </c>
      <c r="T10" s="44">
        <v>3.35</v>
      </c>
      <c r="U10" s="44">
        <v>3.35</v>
      </c>
      <c r="V10" s="44">
        <v>3.35</v>
      </c>
      <c r="W10" s="44">
        <v>3.35</v>
      </c>
      <c r="X10" s="44">
        <v>3.35</v>
      </c>
      <c r="Y10" s="44">
        <v>3.35</v>
      </c>
      <c r="Z10" s="44">
        <v>3.35</v>
      </c>
      <c r="AA10" s="44">
        <v>3.35</v>
      </c>
    </row>
    <row r="11" spans="1:27" ht="12.75" customHeight="1" outlineLevel="1" x14ac:dyDescent="0.2">
      <c r="A11" s="99" t="s">
        <v>1037</v>
      </c>
      <c r="B11" s="63" t="s">
        <v>81</v>
      </c>
      <c r="C11" s="43" t="s">
        <v>79</v>
      </c>
      <c r="D11" s="44">
        <v>216.36</v>
      </c>
      <c r="E11" s="44">
        <f>$D$11</f>
        <v>216.36</v>
      </c>
      <c r="F11" s="44">
        <f t="shared" ref="F11:AA11" si="2">$D$11</f>
        <v>216.36</v>
      </c>
      <c r="G11" s="44">
        <f t="shared" si="2"/>
        <v>216.36</v>
      </c>
      <c r="H11" s="44">
        <f t="shared" si="2"/>
        <v>216.36</v>
      </c>
      <c r="I11" s="44">
        <f t="shared" si="2"/>
        <v>216.36</v>
      </c>
      <c r="J11" s="44">
        <f t="shared" si="2"/>
        <v>216.36</v>
      </c>
      <c r="K11" s="44">
        <f t="shared" si="2"/>
        <v>216.36</v>
      </c>
      <c r="L11" s="44">
        <f t="shared" si="2"/>
        <v>216.36</v>
      </c>
      <c r="M11" s="44">
        <f t="shared" si="2"/>
        <v>216.36</v>
      </c>
      <c r="N11" s="44">
        <f t="shared" si="2"/>
        <v>216.36</v>
      </c>
      <c r="O11" s="44">
        <f t="shared" si="2"/>
        <v>216.36</v>
      </c>
      <c r="P11" s="44">
        <f t="shared" si="2"/>
        <v>216.36</v>
      </c>
      <c r="Q11" s="44">
        <f t="shared" si="2"/>
        <v>216.36</v>
      </c>
      <c r="R11" s="44">
        <f t="shared" si="2"/>
        <v>216.36</v>
      </c>
      <c r="S11" s="44">
        <f t="shared" si="2"/>
        <v>216.36</v>
      </c>
      <c r="T11" s="44">
        <f t="shared" si="2"/>
        <v>216.36</v>
      </c>
      <c r="U11" s="44">
        <f t="shared" si="2"/>
        <v>216.36</v>
      </c>
      <c r="V11" s="44">
        <f t="shared" si="2"/>
        <v>216.36</v>
      </c>
      <c r="W11" s="44">
        <f t="shared" si="2"/>
        <v>216.36</v>
      </c>
      <c r="X11" s="44">
        <f t="shared" si="2"/>
        <v>216.36</v>
      </c>
      <c r="Y11" s="44">
        <f t="shared" si="2"/>
        <v>216.36</v>
      </c>
      <c r="Z11" s="44">
        <f t="shared" si="2"/>
        <v>216.36</v>
      </c>
      <c r="AA11" s="44">
        <f t="shared" si="2"/>
        <v>216.36</v>
      </c>
    </row>
    <row r="12" spans="1:27" x14ac:dyDescent="0.2">
      <c r="A12" s="98" t="s">
        <v>1038</v>
      </c>
      <c r="B12" s="28" t="str">
        <f>"02"&amp;"."&amp;$B$663&amp;"."&amp;$B$664</f>
        <v>02.12.2023</v>
      </c>
      <c r="C12" s="90" t="s">
        <v>76</v>
      </c>
      <c r="D12" s="91">
        <f>ROUND(((D13+D14+D16+D15)/1000),5)</f>
        <v>1.53254</v>
      </c>
      <c r="E12" s="91">
        <f>ROUND(((E13+E14+E16+E15)/1000),5)</f>
        <v>1.4438599999999999</v>
      </c>
      <c r="F12" s="91">
        <f>ROUND(((F13+F14+F16+F15)/1000),5)</f>
        <v>1.3950800000000001</v>
      </c>
      <c r="G12" s="91">
        <f t="shared" ref="G12:AA12" si="3">ROUND(((G13+G14+G16+G15)/1000),5)</f>
        <v>1.3818600000000001</v>
      </c>
      <c r="H12" s="91">
        <f t="shared" si="3"/>
        <v>1.39412</v>
      </c>
      <c r="I12" s="91">
        <f t="shared" si="3"/>
        <v>1.5061899999999999</v>
      </c>
      <c r="J12" s="91">
        <f t="shared" si="3"/>
        <v>1.5811299999999999</v>
      </c>
      <c r="K12" s="91">
        <f t="shared" si="3"/>
        <v>1.74641</v>
      </c>
      <c r="L12" s="91">
        <f t="shared" si="3"/>
        <v>1.9749300000000001</v>
      </c>
      <c r="M12" s="91">
        <f t="shared" si="3"/>
        <v>2.1165500000000002</v>
      </c>
      <c r="N12" s="91">
        <f t="shared" si="3"/>
        <v>2.1983899999999998</v>
      </c>
      <c r="O12" s="91">
        <f t="shared" si="3"/>
        <v>2.2319599999999999</v>
      </c>
      <c r="P12" s="91">
        <f t="shared" si="3"/>
        <v>2.2394500000000002</v>
      </c>
      <c r="Q12" s="91">
        <f t="shared" si="3"/>
        <v>2.2373799999999999</v>
      </c>
      <c r="R12" s="91">
        <f t="shared" si="3"/>
        <v>2.19041</v>
      </c>
      <c r="S12" s="91">
        <f t="shared" si="3"/>
        <v>2.1578200000000001</v>
      </c>
      <c r="T12" s="91">
        <f t="shared" si="3"/>
        <v>2.238</v>
      </c>
      <c r="U12" s="91">
        <f t="shared" si="3"/>
        <v>2.2613099999999999</v>
      </c>
      <c r="V12" s="91">
        <f t="shared" si="3"/>
        <v>2.2421500000000001</v>
      </c>
      <c r="W12" s="91">
        <f t="shared" si="3"/>
        <v>2.1799200000000001</v>
      </c>
      <c r="X12" s="91">
        <f t="shared" si="3"/>
        <v>2.0986799999999999</v>
      </c>
      <c r="Y12" s="91">
        <f t="shared" si="3"/>
        <v>1.9962899999999999</v>
      </c>
      <c r="Z12" s="91">
        <f t="shared" si="3"/>
        <v>1.7922100000000001</v>
      </c>
      <c r="AA12" s="91">
        <f t="shared" si="3"/>
        <v>1.6572499999999999</v>
      </c>
    </row>
    <row r="13" spans="1:27" ht="12.75" customHeight="1" outlineLevel="1" x14ac:dyDescent="0.2">
      <c r="A13" s="99" t="s">
        <v>1039</v>
      </c>
      <c r="B13" s="63" t="s">
        <v>238</v>
      </c>
      <c r="C13" s="43" t="s">
        <v>79</v>
      </c>
      <c r="D13" s="44">
        <v>1246.6500000000001</v>
      </c>
      <c r="E13" s="44">
        <v>1157.97</v>
      </c>
      <c r="F13" s="44">
        <v>1109.19</v>
      </c>
      <c r="G13" s="44">
        <v>1095.97</v>
      </c>
      <c r="H13" s="44">
        <v>1108.23</v>
      </c>
      <c r="I13" s="44">
        <v>1220.3</v>
      </c>
      <c r="J13" s="44">
        <v>1295.24</v>
      </c>
      <c r="K13" s="44">
        <v>1460.52</v>
      </c>
      <c r="L13" s="44">
        <v>1689.04</v>
      </c>
      <c r="M13" s="44">
        <v>1830.66</v>
      </c>
      <c r="N13" s="44">
        <v>1912.5</v>
      </c>
      <c r="O13" s="44">
        <v>1946.07</v>
      </c>
      <c r="P13" s="44">
        <v>1953.56</v>
      </c>
      <c r="Q13" s="44">
        <v>1951.49</v>
      </c>
      <c r="R13" s="44">
        <v>1904.52</v>
      </c>
      <c r="S13" s="44">
        <v>1871.93</v>
      </c>
      <c r="T13" s="44">
        <v>1952.11</v>
      </c>
      <c r="U13" s="44">
        <v>1975.42</v>
      </c>
      <c r="V13" s="44">
        <v>1956.26</v>
      </c>
      <c r="W13" s="44">
        <v>1894.03</v>
      </c>
      <c r="X13" s="44">
        <v>1812.79</v>
      </c>
      <c r="Y13" s="44">
        <v>1710.4</v>
      </c>
      <c r="Z13" s="44">
        <v>1506.32</v>
      </c>
      <c r="AA13" s="44">
        <v>1371.36</v>
      </c>
    </row>
    <row r="14" spans="1:27" ht="12.75" customHeight="1" outlineLevel="1" x14ac:dyDescent="0.2">
      <c r="A14" s="99" t="s">
        <v>1040</v>
      </c>
      <c r="B14" s="63" t="s">
        <v>90</v>
      </c>
      <c r="C14" s="43" t="s">
        <v>79</v>
      </c>
      <c r="D14" s="44">
        <f t="shared" ref="D14:AA14" si="4">$D$9</f>
        <v>66.180000000000007</v>
      </c>
      <c r="E14" s="44">
        <f t="shared" si="4"/>
        <v>66.180000000000007</v>
      </c>
      <c r="F14" s="44">
        <f t="shared" si="4"/>
        <v>66.180000000000007</v>
      </c>
      <c r="G14" s="44">
        <f t="shared" si="4"/>
        <v>66.180000000000007</v>
      </c>
      <c r="H14" s="44">
        <f t="shared" si="4"/>
        <v>66.180000000000007</v>
      </c>
      <c r="I14" s="44">
        <f t="shared" si="4"/>
        <v>66.180000000000007</v>
      </c>
      <c r="J14" s="44">
        <f t="shared" si="4"/>
        <v>66.180000000000007</v>
      </c>
      <c r="K14" s="44">
        <f t="shared" si="4"/>
        <v>66.180000000000007</v>
      </c>
      <c r="L14" s="44">
        <f t="shared" si="4"/>
        <v>66.180000000000007</v>
      </c>
      <c r="M14" s="44">
        <f t="shared" si="4"/>
        <v>66.180000000000007</v>
      </c>
      <c r="N14" s="44">
        <f t="shared" si="4"/>
        <v>66.180000000000007</v>
      </c>
      <c r="O14" s="44">
        <f t="shared" si="4"/>
        <v>66.180000000000007</v>
      </c>
      <c r="P14" s="44">
        <f t="shared" si="4"/>
        <v>66.180000000000007</v>
      </c>
      <c r="Q14" s="44">
        <f t="shared" si="4"/>
        <v>66.180000000000007</v>
      </c>
      <c r="R14" s="44">
        <f t="shared" si="4"/>
        <v>66.180000000000007</v>
      </c>
      <c r="S14" s="44">
        <f t="shared" si="4"/>
        <v>66.180000000000007</v>
      </c>
      <c r="T14" s="44">
        <f t="shared" si="4"/>
        <v>66.180000000000007</v>
      </c>
      <c r="U14" s="44">
        <f t="shared" si="4"/>
        <v>66.180000000000007</v>
      </c>
      <c r="V14" s="44">
        <f t="shared" si="4"/>
        <v>66.180000000000007</v>
      </c>
      <c r="W14" s="44">
        <f t="shared" si="4"/>
        <v>66.180000000000007</v>
      </c>
      <c r="X14" s="44">
        <f t="shared" si="4"/>
        <v>66.180000000000007</v>
      </c>
      <c r="Y14" s="44">
        <f t="shared" si="4"/>
        <v>66.180000000000007</v>
      </c>
      <c r="Z14" s="44">
        <f t="shared" si="4"/>
        <v>66.180000000000007</v>
      </c>
      <c r="AA14" s="44">
        <f t="shared" si="4"/>
        <v>66.180000000000007</v>
      </c>
    </row>
    <row r="15" spans="1:27" ht="12.75" customHeight="1" outlineLevel="1" x14ac:dyDescent="0.2">
      <c r="A15" s="99" t="s">
        <v>1041</v>
      </c>
      <c r="B15" s="63" t="s">
        <v>83</v>
      </c>
      <c r="C15" s="43" t="s">
        <v>79</v>
      </c>
      <c r="D15" s="44">
        <v>3.35</v>
      </c>
      <c r="E15" s="44">
        <v>3.35</v>
      </c>
      <c r="F15" s="44">
        <v>3.35</v>
      </c>
      <c r="G15" s="44">
        <v>3.35</v>
      </c>
      <c r="H15" s="44">
        <v>3.35</v>
      </c>
      <c r="I15" s="44">
        <v>3.35</v>
      </c>
      <c r="J15" s="44">
        <v>3.35</v>
      </c>
      <c r="K15" s="44">
        <v>3.35</v>
      </c>
      <c r="L15" s="44">
        <v>3.35</v>
      </c>
      <c r="M15" s="44">
        <v>3.35</v>
      </c>
      <c r="N15" s="44">
        <v>3.35</v>
      </c>
      <c r="O15" s="44">
        <v>3.35</v>
      </c>
      <c r="P15" s="44">
        <v>3.35</v>
      </c>
      <c r="Q15" s="44">
        <v>3.35</v>
      </c>
      <c r="R15" s="44">
        <v>3.35</v>
      </c>
      <c r="S15" s="44">
        <v>3.35</v>
      </c>
      <c r="T15" s="44">
        <v>3.35</v>
      </c>
      <c r="U15" s="44">
        <v>3.35</v>
      </c>
      <c r="V15" s="44">
        <v>3.35</v>
      </c>
      <c r="W15" s="44">
        <v>3.35</v>
      </c>
      <c r="X15" s="44">
        <v>3.35</v>
      </c>
      <c r="Y15" s="44">
        <v>3.35</v>
      </c>
      <c r="Z15" s="44">
        <v>3.35</v>
      </c>
      <c r="AA15" s="44">
        <v>3.35</v>
      </c>
    </row>
    <row r="16" spans="1:27" ht="12.75" customHeight="1" outlineLevel="1" x14ac:dyDescent="0.2">
      <c r="A16" s="99" t="s">
        <v>1042</v>
      </c>
      <c r="B16" s="63" t="s">
        <v>81</v>
      </c>
      <c r="C16" s="43" t="s">
        <v>79</v>
      </c>
      <c r="D16" s="44">
        <f>$D$11</f>
        <v>216.36</v>
      </c>
      <c r="E16" s="44">
        <f t="shared" ref="E16:AA16" si="5">$D$11</f>
        <v>216.36</v>
      </c>
      <c r="F16" s="44">
        <f t="shared" si="5"/>
        <v>216.36</v>
      </c>
      <c r="G16" s="44">
        <f t="shared" si="5"/>
        <v>216.36</v>
      </c>
      <c r="H16" s="44">
        <f t="shared" si="5"/>
        <v>216.36</v>
      </c>
      <c r="I16" s="44">
        <f t="shared" si="5"/>
        <v>216.36</v>
      </c>
      <c r="J16" s="44">
        <f t="shared" si="5"/>
        <v>216.36</v>
      </c>
      <c r="K16" s="44">
        <f t="shared" si="5"/>
        <v>216.36</v>
      </c>
      <c r="L16" s="44">
        <f t="shared" si="5"/>
        <v>216.36</v>
      </c>
      <c r="M16" s="44">
        <f t="shared" si="5"/>
        <v>216.36</v>
      </c>
      <c r="N16" s="44">
        <f t="shared" si="5"/>
        <v>216.36</v>
      </c>
      <c r="O16" s="44">
        <f t="shared" si="5"/>
        <v>216.36</v>
      </c>
      <c r="P16" s="44">
        <f t="shared" si="5"/>
        <v>216.36</v>
      </c>
      <c r="Q16" s="44">
        <f t="shared" si="5"/>
        <v>216.36</v>
      </c>
      <c r="R16" s="44">
        <f>$D$11</f>
        <v>216.36</v>
      </c>
      <c r="S16" s="44">
        <f t="shared" si="5"/>
        <v>216.36</v>
      </c>
      <c r="T16" s="44">
        <f t="shared" si="5"/>
        <v>216.36</v>
      </c>
      <c r="U16" s="44">
        <f t="shared" si="5"/>
        <v>216.36</v>
      </c>
      <c r="V16" s="44">
        <f t="shared" si="5"/>
        <v>216.36</v>
      </c>
      <c r="W16" s="44">
        <f t="shared" si="5"/>
        <v>216.36</v>
      </c>
      <c r="X16" s="44">
        <f t="shared" si="5"/>
        <v>216.36</v>
      </c>
      <c r="Y16" s="44">
        <f t="shared" si="5"/>
        <v>216.36</v>
      </c>
      <c r="Z16" s="44">
        <f t="shared" si="5"/>
        <v>216.36</v>
      </c>
      <c r="AA16" s="44">
        <f t="shared" si="5"/>
        <v>216.36</v>
      </c>
    </row>
    <row r="17" spans="1:27" ht="12.75" customHeight="1" x14ac:dyDescent="0.2">
      <c r="A17" s="98" t="s">
        <v>1043</v>
      </c>
      <c r="B17" s="28" t="str">
        <f>"03"&amp;"."&amp;$B$663&amp;"."&amp;$B$664</f>
        <v>03.12.2023</v>
      </c>
      <c r="C17" s="90" t="s">
        <v>76</v>
      </c>
      <c r="D17" s="91">
        <f>ROUND(((D18+D19+D21+D20)/1000),5)</f>
        <v>1.5298799999999999</v>
      </c>
      <c r="E17" s="91">
        <f>ROUND(((E18+E19+E21+E20)/1000),5)</f>
        <v>1.47559</v>
      </c>
      <c r="F17" s="91">
        <f>ROUND(((F18+F19+F21+F20)/1000),5)</f>
        <v>1.3985300000000001</v>
      </c>
      <c r="G17" s="91">
        <f t="shared" ref="G17:AA17" si="6">ROUND(((G18+G19+G21+G20)/1000),5)</f>
        <v>1.3940600000000001</v>
      </c>
      <c r="H17" s="91">
        <f t="shared" si="6"/>
        <v>1.3953500000000001</v>
      </c>
      <c r="I17" s="91">
        <f t="shared" si="6"/>
        <v>1.45842</v>
      </c>
      <c r="J17" s="91">
        <f t="shared" si="6"/>
        <v>1.48811</v>
      </c>
      <c r="K17" s="91">
        <f t="shared" si="6"/>
        <v>1.65663</v>
      </c>
      <c r="L17" s="91">
        <f t="shared" si="6"/>
        <v>1.8808400000000001</v>
      </c>
      <c r="M17" s="91">
        <f t="shared" si="6"/>
        <v>2.01919</v>
      </c>
      <c r="N17" s="91">
        <f t="shared" si="6"/>
        <v>2.1213099999999998</v>
      </c>
      <c r="O17" s="91">
        <f t="shared" si="6"/>
        <v>2.1406900000000002</v>
      </c>
      <c r="P17" s="91">
        <f t="shared" si="6"/>
        <v>2.1459100000000002</v>
      </c>
      <c r="Q17" s="91">
        <f t="shared" si="6"/>
        <v>2.1463100000000002</v>
      </c>
      <c r="R17" s="91">
        <f t="shared" si="6"/>
        <v>2.1448900000000002</v>
      </c>
      <c r="S17" s="91">
        <f t="shared" si="6"/>
        <v>2.1337899999999999</v>
      </c>
      <c r="T17" s="91">
        <f t="shared" si="6"/>
        <v>2.19841</v>
      </c>
      <c r="U17" s="91">
        <f t="shared" si="6"/>
        <v>2.3760599999999998</v>
      </c>
      <c r="V17" s="91">
        <f t="shared" si="6"/>
        <v>2.37676</v>
      </c>
      <c r="W17" s="91">
        <f t="shared" si="6"/>
        <v>2.3563499999999999</v>
      </c>
      <c r="X17" s="91">
        <f t="shared" si="6"/>
        <v>2.13612</v>
      </c>
      <c r="Y17" s="91">
        <f t="shared" si="6"/>
        <v>2.02338</v>
      </c>
      <c r="Z17" s="91">
        <f t="shared" si="6"/>
        <v>1.76067</v>
      </c>
      <c r="AA17" s="91">
        <f t="shared" si="6"/>
        <v>1.57864</v>
      </c>
    </row>
    <row r="18" spans="1:27" ht="12.75" customHeight="1" outlineLevel="1" x14ac:dyDescent="0.2">
      <c r="A18" s="99" t="s">
        <v>1044</v>
      </c>
      <c r="B18" s="63" t="s">
        <v>238</v>
      </c>
      <c r="C18" s="43" t="s">
        <v>79</v>
      </c>
      <c r="D18" s="44">
        <v>1243.99</v>
      </c>
      <c r="E18" s="44">
        <v>1189.7</v>
      </c>
      <c r="F18" s="44">
        <v>1112.6400000000001</v>
      </c>
      <c r="G18" s="44">
        <v>1108.17</v>
      </c>
      <c r="H18" s="44">
        <v>1109.46</v>
      </c>
      <c r="I18" s="44">
        <v>1172.53</v>
      </c>
      <c r="J18" s="44">
        <v>1202.22</v>
      </c>
      <c r="K18" s="44">
        <v>1370.74</v>
      </c>
      <c r="L18" s="44">
        <v>1594.95</v>
      </c>
      <c r="M18" s="44">
        <v>1733.3</v>
      </c>
      <c r="N18" s="44">
        <v>1835.42</v>
      </c>
      <c r="O18" s="44">
        <v>1854.8</v>
      </c>
      <c r="P18" s="44">
        <v>1860.02</v>
      </c>
      <c r="Q18" s="44">
        <v>1860.42</v>
      </c>
      <c r="R18" s="44">
        <v>1859</v>
      </c>
      <c r="S18" s="44">
        <v>1847.9</v>
      </c>
      <c r="T18" s="44">
        <v>1912.52</v>
      </c>
      <c r="U18" s="44">
        <v>2090.17</v>
      </c>
      <c r="V18" s="44">
        <v>2090.87</v>
      </c>
      <c r="W18" s="44">
        <v>2070.46</v>
      </c>
      <c r="X18" s="44">
        <v>1850.23</v>
      </c>
      <c r="Y18" s="44">
        <v>1737.49</v>
      </c>
      <c r="Z18" s="44">
        <v>1474.78</v>
      </c>
      <c r="AA18" s="44">
        <v>1292.75</v>
      </c>
    </row>
    <row r="19" spans="1:27" ht="12.75" customHeight="1" outlineLevel="1" x14ac:dyDescent="0.2">
      <c r="A19" s="99" t="s">
        <v>1045</v>
      </c>
      <c r="B19" s="63" t="s">
        <v>90</v>
      </c>
      <c r="C19" s="43" t="s">
        <v>79</v>
      </c>
      <c r="D19" s="44">
        <f t="shared" ref="D19:AA19" si="7">$D$9</f>
        <v>66.180000000000007</v>
      </c>
      <c r="E19" s="44">
        <f t="shared" si="7"/>
        <v>66.180000000000007</v>
      </c>
      <c r="F19" s="44">
        <f t="shared" si="7"/>
        <v>66.180000000000007</v>
      </c>
      <c r="G19" s="44">
        <f t="shared" si="7"/>
        <v>66.180000000000007</v>
      </c>
      <c r="H19" s="44">
        <f t="shared" si="7"/>
        <v>66.180000000000007</v>
      </c>
      <c r="I19" s="44">
        <f t="shared" si="7"/>
        <v>66.180000000000007</v>
      </c>
      <c r="J19" s="44">
        <f t="shared" si="7"/>
        <v>66.180000000000007</v>
      </c>
      <c r="K19" s="44">
        <f t="shared" si="7"/>
        <v>66.180000000000007</v>
      </c>
      <c r="L19" s="44">
        <f t="shared" si="7"/>
        <v>66.180000000000007</v>
      </c>
      <c r="M19" s="44">
        <f t="shared" si="7"/>
        <v>66.180000000000007</v>
      </c>
      <c r="N19" s="44">
        <f t="shared" si="7"/>
        <v>66.180000000000007</v>
      </c>
      <c r="O19" s="44">
        <f t="shared" si="7"/>
        <v>66.180000000000007</v>
      </c>
      <c r="P19" s="44">
        <f t="shared" si="7"/>
        <v>66.180000000000007</v>
      </c>
      <c r="Q19" s="44">
        <f t="shared" si="7"/>
        <v>66.180000000000007</v>
      </c>
      <c r="R19" s="44">
        <f t="shared" si="7"/>
        <v>66.180000000000007</v>
      </c>
      <c r="S19" s="44">
        <f t="shared" si="7"/>
        <v>66.180000000000007</v>
      </c>
      <c r="T19" s="44">
        <f t="shared" si="7"/>
        <v>66.180000000000007</v>
      </c>
      <c r="U19" s="44">
        <f t="shared" si="7"/>
        <v>66.180000000000007</v>
      </c>
      <c r="V19" s="44">
        <f t="shared" si="7"/>
        <v>66.180000000000007</v>
      </c>
      <c r="W19" s="44">
        <f t="shared" si="7"/>
        <v>66.180000000000007</v>
      </c>
      <c r="X19" s="44">
        <f t="shared" si="7"/>
        <v>66.180000000000007</v>
      </c>
      <c r="Y19" s="44">
        <f t="shared" si="7"/>
        <v>66.180000000000007</v>
      </c>
      <c r="Z19" s="44">
        <f t="shared" si="7"/>
        <v>66.180000000000007</v>
      </c>
      <c r="AA19" s="44">
        <f t="shared" si="7"/>
        <v>66.180000000000007</v>
      </c>
    </row>
    <row r="20" spans="1:27" ht="12.75" customHeight="1" outlineLevel="1" x14ac:dyDescent="0.2">
      <c r="A20" s="99" t="s">
        <v>1046</v>
      </c>
      <c r="B20" s="63" t="s">
        <v>83</v>
      </c>
      <c r="C20" s="43" t="s">
        <v>79</v>
      </c>
      <c r="D20" s="44">
        <v>3.35</v>
      </c>
      <c r="E20" s="44">
        <v>3.35</v>
      </c>
      <c r="F20" s="44">
        <v>3.35</v>
      </c>
      <c r="G20" s="44">
        <v>3.35</v>
      </c>
      <c r="H20" s="44">
        <v>3.35</v>
      </c>
      <c r="I20" s="44">
        <v>3.35</v>
      </c>
      <c r="J20" s="44">
        <v>3.35</v>
      </c>
      <c r="K20" s="44">
        <v>3.35</v>
      </c>
      <c r="L20" s="44">
        <v>3.35</v>
      </c>
      <c r="M20" s="44">
        <v>3.35</v>
      </c>
      <c r="N20" s="44">
        <v>3.35</v>
      </c>
      <c r="O20" s="44">
        <v>3.35</v>
      </c>
      <c r="P20" s="44">
        <v>3.35</v>
      </c>
      <c r="Q20" s="44">
        <v>3.35</v>
      </c>
      <c r="R20" s="44">
        <v>3.35</v>
      </c>
      <c r="S20" s="44">
        <v>3.35</v>
      </c>
      <c r="T20" s="44">
        <v>3.35</v>
      </c>
      <c r="U20" s="44">
        <v>3.35</v>
      </c>
      <c r="V20" s="44">
        <v>3.35</v>
      </c>
      <c r="W20" s="44">
        <v>3.35</v>
      </c>
      <c r="X20" s="44">
        <v>3.35</v>
      </c>
      <c r="Y20" s="44">
        <v>3.35</v>
      </c>
      <c r="Z20" s="44">
        <v>3.35</v>
      </c>
      <c r="AA20" s="44">
        <v>3.35</v>
      </c>
    </row>
    <row r="21" spans="1:27" ht="12.75" customHeight="1" outlineLevel="1" x14ac:dyDescent="0.2">
      <c r="A21" s="99" t="s">
        <v>1047</v>
      </c>
      <c r="B21" s="63" t="s">
        <v>81</v>
      </c>
      <c r="C21" s="43" t="s">
        <v>79</v>
      </c>
      <c r="D21" s="44">
        <f>$D$11</f>
        <v>216.36</v>
      </c>
      <c r="E21" s="44">
        <f t="shared" ref="E21:AA21" si="8">$D$11</f>
        <v>216.36</v>
      </c>
      <c r="F21" s="44">
        <f t="shared" si="8"/>
        <v>216.36</v>
      </c>
      <c r="G21" s="44">
        <f t="shared" si="8"/>
        <v>216.36</v>
      </c>
      <c r="H21" s="44">
        <f t="shared" si="8"/>
        <v>216.36</v>
      </c>
      <c r="I21" s="44">
        <f t="shared" si="8"/>
        <v>216.36</v>
      </c>
      <c r="J21" s="44">
        <f t="shared" si="8"/>
        <v>216.36</v>
      </c>
      <c r="K21" s="44">
        <f t="shared" si="8"/>
        <v>216.36</v>
      </c>
      <c r="L21" s="44">
        <f t="shared" si="8"/>
        <v>216.36</v>
      </c>
      <c r="M21" s="44">
        <f t="shared" si="8"/>
        <v>216.36</v>
      </c>
      <c r="N21" s="44">
        <f t="shared" si="8"/>
        <v>216.36</v>
      </c>
      <c r="O21" s="44">
        <f t="shared" si="8"/>
        <v>216.36</v>
      </c>
      <c r="P21" s="44">
        <f t="shared" si="8"/>
        <v>216.36</v>
      </c>
      <c r="Q21" s="44">
        <f t="shared" si="8"/>
        <v>216.36</v>
      </c>
      <c r="R21" s="44">
        <f>$D$11</f>
        <v>216.36</v>
      </c>
      <c r="S21" s="44">
        <f t="shared" si="8"/>
        <v>216.36</v>
      </c>
      <c r="T21" s="44">
        <f t="shared" si="8"/>
        <v>216.36</v>
      </c>
      <c r="U21" s="44">
        <f t="shared" si="8"/>
        <v>216.36</v>
      </c>
      <c r="V21" s="44">
        <f t="shared" si="8"/>
        <v>216.36</v>
      </c>
      <c r="W21" s="44">
        <f t="shared" si="8"/>
        <v>216.36</v>
      </c>
      <c r="X21" s="44">
        <f t="shared" si="8"/>
        <v>216.36</v>
      </c>
      <c r="Y21" s="44">
        <f t="shared" si="8"/>
        <v>216.36</v>
      </c>
      <c r="Z21" s="44">
        <f t="shared" si="8"/>
        <v>216.36</v>
      </c>
      <c r="AA21" s="44">
        <f t="shared" si="8"/>
        <v>216.36</v>
      </c>
    </row>
    <row r="22" spans="1:27" ht="12.75" customHeight="1" x14ac:dyDescent="0.2">
      <c r="A22" s="98" t="s">
        <v>1048</v>
      </c>
      <c r="B22" s="28" t="str">
        <f>"04"&amp;"."&amp;$B$663&amp;"."&amp;$B$664</f>
        <v>04.12.2023</v>
      </c>
      <c r="C22" s="90" t="s">
        <v>76</v>
      </c>
      <c r="D22" s="91">
        <f>ROUND(((D23+D24+D26+D25)/1000),5)</f>
        <v>1.5010600000000001</v>
      </c>
      <c r="E22" s="91">
        <f>ROUND(((E23+E24+E26+E25)/1000),5)</f>
        <v>1.4492700000000001</v>
      </c>
      <c r="F22" s="91">
        <f>ROUND(((F23+F24+F26+F25)/1000),5)</f>
        <v>1.3974299999999999</v>
      </c>
      <c r="G22" s="91">
        <f t="shared" ref="G22:AA22" si="9">ROUND(((G23+G24+G26+G25)/1000),5)</f>
        <v>1.3922399999999999</v>
      </c>
      <c r="H22" s="91">
        <f t="shared" si="9"/>
        <v>1.42154</v>
      </c>
      <c r="I22" s="91">
        <f t="shared" si="9"/>
        <v>1.5443199999999999</v>
      </c>
      <c r="J22" s="91">
        <f t="shared" si="9"/>
        <v>1.77366</v>
      </c>
      <c r="K22" s="91">
        <f t="shared" si="9"/>
        <v>2.0789</v>
      </c>
      <c r="L22" s="91">
        <f t="shared" si="9"/>
        <v>2.3591700000000002</v>
      </c>
      <c r="M22" s="91">
        <f t="shared" si="9"/>
        <v>2.4572500000000002</v>
      </c>
      <c r="N22" s="91">
        <f t="shared" si="9"/>
        <v>2.5695100000000002</v>
      </c>
      <c r="O22" s="91">
        <f t="shared" si="9"/>
        <v>2.4914900000000002</v>
      </c>
      <c r="P22" s="91">
        <f t="shared" si="9"/>
        <v>2.4740500000000001</v>
      </c>
      <c r="Q22" s="91">
        <f t="shared" si="9"/>
        <v>2.47865</v>
      </c>
      <c r="R22" s="91">
        <f t="shared" si="9"/>
        <v>2.4856699999999998</v>
      </c>
      <c r="S22" s="91">
        <f t="shared" si="9"/>
        <v>2.5617899999999998</v>
      </c>
      <c r="T22" s="91">
        <f t="shared" si="9"/>
        <v>2.5837400000000001</v>
      </c>
      <c r="U22" s="91">
        <f t="shared" si="9"/>
        <v>2.6017299999999999</v>
      </c>
      <c r="V22" s="91">
        <f t="shared" si="9"/>
        <v>2.59741</v>
      </c>
      <c r="W22" s="91">
        <f t="shared" si="9"/>
        <v>2.4346700000000001</v>
      </c>
      <c r="X22" s="91">
        <f t="shared" si="9"/>
        <v>2.3071000000000002</v>
      </c>
      <c r="Y22" s="91">
        <f t="shared" si="9"/>
        <v>2.08535</v>
      </c>
      <c r="Z22" s="91">
        <f t="shared" si="9"/>
        <v>1.75</v>
      </c>
      <c r="AA22" s="91">
        <f t="shared" si="9"/>
        <v>1.57779</v>
      </c>
    </row>
    <row r="23" spans="1:27" ht="12.75" customHeight="1" outlineLevel="1" x14ac:dyDescent="0.2">
      <c r="A23" s="99" t="s">
        <v>1049</v>
      </c>
      <c r="B23" s="63" t="s">
        <v>238</v>
      </c>
      <c r="C23" s="43" t="s">
        <v>79</v>
      </c>
      <c r="D23" s="44">
        <v>1215.17</v>
      </c>
      <c r="E23" s="44">
        <v>1163.3800000000001</v>
      </c>
      <c r="F23" s="44">
        <v>1111.54</v>
      </c>
      <c r="G23" s="44">
        <v>1106.3499999999999</v>
      </c>
      <c r="H23" s="44">
        <v>1135.6500000000001</v>
      </c>
      <c r="I23" s="44">
        <v>1258.43</v>
      </c>
      <c r="J23" s="44">
        <v>1487.77</v>
      </c>
      <c r="K23" s="44">
        <v>1793.01</v>
      </c>
      <c r="L23" s="44">
        <v>2073.2800000000002</v>
      </c>
      <c r="M23" s="44">
        <v>2171.36</v>
      </c>
      <c r="N23" s="44">
        <v>2283.62</v>
      </c>
      <c r="O23" s="44">
        <v>2205.6</v>
      </c>
      <c r="P23" s="44">
        <v>2188.16</v>
      </c>
      <c r="Q23" s="44">
        <v>2192.7600000000002</v>
      </c>
      <c r="R23" s="44">
        <v>2199.7800000000002</v>
      </c>
      <c r="S23" s="44">
        <v>2275.9</v>
      </c>
      <c r="T23" s="44">
        <v>2297.85</v>
      </c>
      <c r="U23" s="44">
        <v>2315.84</v>
      </c>
      <c r="V23" s="44">
        <v>2311.52</v>
      </c>
      <c r="W23" s="44">
        <v>2148.7800000000002</v>
      </c>
      <c r="X23" s="44">
        <v>2021.21</v>
      </c>
      <c r="Y23" s="44">
        <v>1799.46</v>
      </c>
      <c r="Z23" s="44">
        <v>1464.11</v>
      </c>
      <c r="AA23" s="44">
        <v>1291.9000000000001</v>
      </c>
    </row>
    <row r="24" spans="1:27" ht="12.75" customHeight="1" outlineLevel="1" x14ac:dyDescent="0.2">
      <c r="A24" s="99" t="s">
        <v>1050</v>
      </c>
      <c r="B24" s="63" t="s">
        <v>90</v>
      </c>
      <c r="C24" s="43" t="s">
        <v>79</v>
      </c>
      <c r="D24" s="44">
        <f t="shared" ref="D24:AA24" si="10">$D$9</f>
        <v>66.180000000000007</v>
      </c>
      <c r="E24" s="44">
        <f t="shared" si="10"/>
        <v>66.180000000000007</v>
      </c>
      <c r="F24" s="44">
        <f t="shared" si="10"/>
        <v>66.180000000000007</v>
      </c>
      <c r="G24" s="44">
        <f t="shared" si="10"/>
        <v>66.180000000000007</v>
      </c>
      <c r="H24" s="44">
        <f t="shared" si="10"/>
        <v>66.180000000000007</v>
      </c>
      <c r="I24" s="44">
        <f t="shared" si="10"/>
        <v>66.180000000000007</v>
      </c>
      <c r="J24" s="44">
        <f t="shared" si="10"/>
        <v>66.180000000000007</v>
      </c>
      <c r="K24" s="44">
        <f t="shared" si="10"/>
        <v>66.180000000000007</v>
      </c>
      <c r="L24" s="44">
        <f t="shared" si="10"/>
        <v>66.180000000000007</v>
      </c>
      <c r="M24" s="44">
        <f t="shared" si="10"/>
        <v>66.180000000000007</v>
      </c>
      <c r="N24" s="44">
        <f t="shared" si="10"/>
        <v>66.180000000000007</v>
      </c>
      <c r="O24" s="44">
        <f t="shared" si="10"/>
        <v>66.180000000000007</v>
      </c>
      <c r="P24" s="44">
        <f t="shared" si="10"/>
        <v>66.180000000000007</v>
      </c>
      <c r="Q24" s="44">
        <f t="shared" si="10"/>
        <v>66.180000000000007</v>
      </c>
      <c r="R24" s="44">
        <f t="shared" si="10"/>
        <v>66.180000000000007</v>
      </c>
      <c r="S24" s="44">
        <f t="shared" si="10"/>
        <v>66.180000000000007</v>
      </c>
      <c r="T24" s="44">
        <f t="shared" si="10"/>
        <v>66.180000000000007</v>
      </c>
      <c r="U24" s="44">
        <f t="shared" si="10"/>
        <v>66.180000000000007</v>
      </c>
      <c r="V24" s="44">
        <f t="shared" si="10"/>
        <v>66.180000000000007</v>
      </c>
      <c r="W24" s="44">
        <f t="shared" si="10"/>
        <v>66.180000000000007</v>
      </c>
      <c r="X24" s="44">
        <f t="shared" si="10"/>
        <v>66.180000000000007</v>
      </c>
      <c r="Y24" s="44">
        <f t="shared" si="10"/>
        <v>66.180000000000007</v>
      </c>
      <c r="Z24" s="44">
        <f t="shared" si="10"/>
        <v>66.180000000000007</v>
      </c>
      <c r="AA24" s="44">
        <f t="shared" si="10"/>
        <v>66.180000000000007</v>
      </c>
    </row>
    <row r="25" spans="1:27" ht="12.75" customHeight="1" outlineLevel="1" x14ac:dyDescent="0.2">
      <c r="A25" s="99" t="s">
        <v>1051</v>
      </c>
      <c r="B25" s="63" t="s">
        <v>83</v>
      </c>
      <c r="C25" s="43" t="s">
        <v>79</v>
      </c>
      <c r="D25" s="44">
        <v>3.35</v>
      </c>
      <c r="E25" s="44">
        <v>3.35</v>
      </c>
      <c r="F25" s="44">
        <v>3.35</v>
      </c>
      <c r="G25" s="44">
        <v>3.35</v>
      </c>
      <c r="H25" s="44">
        <v>3.35</v>
      </c>
      <c r="I25" s="44">
        <v>3.35</v>
      </c>
      <c r="J25" s="44">
        <v>3.35</v>
      </c>
      <c r="K25" s="44">
        <v>3.35</v>
      </c>
      <c r="L25" s="44">
        <v>3.35</v>
      </c>
      <c r="M25" s="44">
        <v>3.35</v>
      </c>
      <c r="N25" s="44">
        <v>3.35</v>
      </c>
      <c r="O25" s="44">
        <v>3.35</v>
      </c>
      <c r="P25" s="44">
        <v>3.35</v>
      </c>
      <c r="Q25" s="44">
        <v>3.35</v>
      </c>
      <c r="R25" s="44">
        <v>3.35</v>
      </c>
      <c r="S25" s="44">
        <v>3.35</v>
      </c>
      <c r="T25" s="44">
        <v>3.35</v>
      </c>
      <c r="U25" s="44">
        <v>3.35</v>
      </c>
      <c r="V25" s="44">
        <v>3.35</v>
      </c>
      <c r="W25" s="44">
        <v>3.35</v>
      </c>
      <c r="X25" s="44">
        <v>3.35</v>
      </c>
      <c r="Y25" s="44">
        <v>3.35</v>
      </c>
      <c r="Z25" s="44">
        <v>3.35</v>
      </c>
      <c r="AA25" s="44">
        <v>3.35</v>
      </c>
    </row>
    <row r="26" spans="1:27" ht="12.75" customHeight="1" outlineLevel="1" x14ac:dyDescent="0.2">
      <c r="A26" s="99" t="s">
        <v>1052</v>
      </c>
      <c r="B26" s="63" t="s">
        <v>81</v>
      </c>
      <c r="C26" s="43" t="s">
        <v>79</v>
      </c>
      <c r="D26" s="44">
        <f>$D$11</f>
        <v>216.36</v>
      </c>
      <c r="E26" s="44">
        <f t="shared" ref="E26:AA26" si="11">$D$11</f>
        <v>216.36</v>
      </c>
      <c r="F26" s="44">
        <f t="shared" si="11"/>
        <v>216.36</v>
      </c>
      <c r="G26" s="44">
        <f t="shared" si="11"/>
        <v>216.36</v>
      </c>
      <c r="H26" s="44">
        <f t="shared" si="11"/>
        <v>216.36</v>
      </c>
      <c r="I26" s="44">
        <f t="shared" si="11"/>
        <v>216.36</v>
      </c>
      <c r="J26" s="44">
        <f t="shared" si="11"/>
        <v>216.36</v>
      </c>
      <c r="K26" s="44">
        <f t="shared" si="11"/>
        <v>216.36</v>
      </c>
      <c r="L26" s="44">
        <f t="shared" si="11"/>
        <v>216.36</v>
      </c>
      <c r="M26" s="44">
        <f t="shared" si="11"/>
        <v>216.36</v>
      </c>
      <c r="N26" s="44">
        <f t="shared" si="11"/>
        <v>216.36</v>
      </c>
      <c r="O26" s="44">
        <f t="shared" si="11"/>
        <v>216.36</v>
      </c>
      <c r="P26" s="44">
        <f t="shared" si="11"/>
        <v>216.36</v>
      </c>
      <c r="Q26" s="44">
        <f t="shared" si="11"/>
        <v>216.36</v>
      </c>
      <c r="R26" s="44">
        <f>$D$11</f>
        <v>216.36</v>
      </c>
      <c r="S26" s="44">
        <f t="shared" si="11"/>
        <v>216.36</v>
      </c>
      <c r="T26" s="44">
        <f t="shared" si="11"/>
        <v>216.36</v>
      </c>
      <c r="U26" s="44">
        <f t="shared" si="11"/>
        <v>216.36</v>
      </c>
      <c r="V26" s="44">
        <f t="shared" si="11"/>
        <v>216.36</v>
      </c>
      <c r="W26" s="44">
        <f t="shared" si="11"/>
        <v>216.36</v>
      </c>
      <c r="X26" s="44">
        <f t="shared" si="11"/>
        <v>216.36</v>
      </c>
      <c r="Y26" s="44">
        <f t="shared" si="11"/>
        <v>216.36</v>
      </c>
      <c r="Z26" s="44">
        <f t="shared" si="11"/>
        <v>216.36</v>
      </c>
      <c r="AA26" s="44">
        <f t="shared" si="11"/>
        <v>216.36</v>
      </c>
    </row>
    <row r="27" spans="1:27" ht="12.75" customHeight="1" x14ac:dyDescent="0.2">
      <c r="A27" s="98" t="s">
        <v>1053</v>
      </c>
      <c r="B27" s="28" t="str">
        <f>"05"&amp;"."&amp;$B$663&amp;"."&amp;$B$664</f>
        <v>05.12.2023</v>
      </c>
      <c r="C27" s="90" t="s">
        <v>76</v>
      </c>
      <c r="D27" s="91">
        <f>ROUND(((D28+D29+D31+D30)/1000),5)</f>
        <v>1.48068</v>
      </c>
      <c r="E27" s="91">
        <f>ROUND(((E28+E29+E31+E30)/1000),5)</f>
        <v>1.37449</v>
      </c>
      <c r="F27" s="91">
        <f>ROUND(((F28+F29+F31+F30)/1000),5)</f>
        <v>1.3199000000000001</v>
      </c>
      <c r="G27" s="91">
        <f t="shared" ref="G27:AA27" si="12">ROUND(((G28+G29+G31+G30)/1000),5)</f>
        <v>1.3177700000000001</v>
      </c>
      <c r="H27" s="91">
        <f t="shared" si="12"/>
        <v>1.36799</v>
      </c>
      <c r="I27" s="91">
        <f t="shared" si="12"/>
        <v>1.49346</v>
      </c>
      <c r="J27" s="91">
        <f t="shared" si="12"/>
        <v>1.7162200000000001</v>
      </c>
      <c r="K27" s="91">
        <f t="shared" si="12"/>
        <v>2.0262600000000002</v>
      </c>
      <c r="L27" s="91">
        <f t="shared" si="12"/>
        <v>2.2197499999999999</v>
      </c>
      <c r="M27" s="91">
        <f t="shared" si="12"/>
        <v>2.3048999999999999</v>
      </c>
      <c r="N27" s="91">
        <f t="shared" si="12"/>
        <v>2.3783400000000001</v>
      </c>
      <c r="O27" s="91">
        <f t="shared" si="12"/>
        <v>2.3456000000000001</v>
      </c>
      <c r="P27" s="91">
        <f t="shared" si="12"/>
        <v>2.3341500000000002</v>
      </c>
      <c r="Q27" s="91">
        <f t="shared" si="12"/>
        <v>2.34362</v>
      </c>
      <c r="R27" s="91">
        <f t="shared" si="12"/>
        <v>2.3414000000000001</v>
      </c>
      <c r="S27" s="91">
        <f t="shared" si="12"/>
        <v>2.31711</v>
      </c>
      <c r="T27" s="91">
        <f t="shared" si="12"/>
        <v>2.3730000000000002</v>
      </c>
      <c r="U27" s="91">
        <f t="shared" si="12"/>
        <v>2.4684499999999998</v>
      </c>
      <c r="V27" s="91">
        <f t="shared" si="12"/>
        <v>2.4322900000000001</v>
      </c>
      <c r="W27" s="91">
        <f t="shared" si="12"/>
        <v>2.3092000000000001</v>
      </c>
      <c r="X27" s="91">
        <f t="shared" si="12"/>
        <v>2.2236899999999999</v>
      </c>
      <c r="Y27" s="91">
        <f t="shared" si="12"/>
        <v>2.0642999999999998</v>
      </c>
      <c r="Z27" s="91">
        <f t="shared" si="12"/>
        <v>1.74376</v>
      </c>
      <c r="AA27" s="91">
        <f t="shared" si="12"/>
        <v>1.55159</v>
      </c>
    </row>
    <row r="28" spans="1:27" ht="12.75" customHeight="1" outlineLevel="1" x14ac:dyDescent="0.2">
      <c r="A28" s="99" t="s">
        <v>1054</v>
      </c>
      <c r="B28" s="63" t="s">
        <v>238</v>
      </c>
      <c r="C28" s="43" t="s">
        <v>79</v>
      </c>
      <c r="D28" s="44">
        <v>1194.79</v>
      </c>
      <c r="E28" s="44">
        <v>1088.5999999999999</v>
      </c>
      <c r="F28" s="44">
        <v>1034.01</v>
      </c>
      <c r="G28" s="44">
        <v>1031.8800000000001</v>
      </c>
      <c r="H28" s="44">
        <v>1082.0999999999999</v>
      </c>
      <c r="I28" s="44">
        <v>1207.57</v>
      </c>
      <c r="J28" s="44">
        <v>1430.33</v>
      </c>
      <c r="K28" s="44">
        <v>1740.37</v>
      </c>
      <c r="L28" s="44">
        <v>1933.86</v>
      </c>
      <c r="M28" s="44">
        <v>2019.01</v>
      </c>
      <c r="N28" s="44">
        <v>2092.4499999999998</v>
      </c>
      <c r="O28" s="44">
        <v>2059.71</v>
      </c>
      <c r="P28" s="44">
        <v>2048.2600000000002</v>
      </c>
      <c r="Q28" s="44">
        <v>2057.73</v>
      </c>
      <c r="R28" s="44">
        <v>2055.5100000000002</v>
      </c>
      <c r="S28" s="44">
        <v>2031.22</v>
      </c>
      <c r="T28" s="44">
        <v>2087.11</v>
      </c>
      <c r="U28" s="44">
        <v>2182.56</v>
      </c>
      <c r="V28" s="44">
        <v>2146.4</v>
      </c>
      <c r="W28" s="44">
        <v>2023.31</v>
      </c>
      <c r="X28" s="44">
        <v>1937.8</v>
      </c>
      <c r="Y28" s="44">
        <v>1778.41</v>
      </c>
      <c r="Z28" s="44">
        <v>1457.87</v>
      </c>
      <c r="AA28" s="44">
        <v>1265.7</v>
      </c>
    </row>
    <row r="29" spans="1:27" ht="12.75" customHeight="1" outlineLevel="1" x14ac:dyDescent="0.2">
      <c r="A29" s="99" t="s">
        <v>1055</v>
      </c>
      <c r="B29" s="63" t="s">
        <v>90</v>
      </c>
      <c r="C29" s="43" t="s">
        <v>79</v>
      </c>
      <c r="D29" s="44">
        <f t="shared" ref="D29:AA29" si="13">$D$9</f>
        <v>66.180000000000007</v>
      </c>
      <c r="E29" s="44">
        <f t="shared" si="13"/>
        <v>66.180000000000007</v>
      </c>
      <c r="F29" s="44">
        <f t="shared" si="13"/>
        <v>66.180000000000007</v>
      </c>
      <c r="G29" s="44">
        <f t="shared" si="13"/>
        <v>66.180000000000007</v>
      </c>
      <c r="H29" s="44">
        <f t="shared" si="13"/>
        <v>66.180000000000007</v>
      </c>
      <c r="I29" s="44">
        <f t="shared" si="13"/>
        <v>66.180000000000007</v>
      </c>
      <c r="J29" s="44">
        <f t="shared" si="13"/>
        <v>66.180000000000007</v>
      </c>
      <c r="K29" s="44">
        <f t="shared" si="13"/>
        <v>66.180000000000007</v>
      </c>
      <c r="L29" s="44">
        <f t="shared" si="13"/>
        <v>66.180000000000007</v>
      </c>
      <c r="M29" s="44">
        <f t="shared" si="13"/>
        <v>66.180000000000007</v>
      </c>
      <c r="N29" s="44">
        <f t="shared" si="13"/>
        <v>66.180000000000007</v>
      </c>
      <c r="O29" s="44">
        <f t="shared" si="13"/>
        <v>66.180000000000007</v>
      </c>
      <c r="P29" s="44">
        <f t="shared" si="13"/>
        <v>66.180000000000007</v>
      </c>
      <c r="Q29" s="44">
        <f t="shared" si="13"/>
        <v>66.180000000000007</v>
      </c>
      <c r="R29" s="44">
        <f t="shared" si="13"/>
        <v>66.180000000000007</v>
      </c>
      <c r="S29" s="44">
        <f t="shared" si="13"/>
        <v>66.180000000000007</v>
      </c>
      <c r="T29" s="44">
        <f t="shared" si="13"/>
        <v>66.180000000000007</v>
      </c>
      <c r="U29" s="44">
        <f t="shared" si="13"/>
        <v>66.180000000000007</v>
      </c>
      <c r="V29" s="44">
        <f t="shared" si="13"/>
        <v>66.180000000000007</v>
      </c>
      <c r="W29" s="44">
        <f t="shared" si="13"/>
        <v>66.180000000000007</v>
      </c>
      <c r="X29" s="44">
        <f t="shared" si="13"/>
        <v>66.180000000000007</v>
      </c>
      <c r="Y29" s="44">
        <f t="shared" si="13"/>
        <v>66.180000000000007</v>
      </c>
      <c r="Z29" s="44">
        <f t="shared" si="13"/>
        <v>66.180000000000007</v>
      </c>
      <c r="AA29" s="44">
        <f t="shared" si="13"/>
        <v>66.180000000000007</v>
      </c>
    </row>
    <row r="30" spans="1:27" ht="12.75" customHeight="1" outlineLevel="1" x14ac:dyDescent="0.2">
      <c r="A30" s="99" t="s">
        <v>1056</v>
      </c>
      <c r="B30" s="63" t="s">
        <v>83</v>
      </c>
      <c r="C30" s="43" t="s">
        <v>79</v>
      </c>
      <c r="D30" s="44">
        <v>3.35</v>
      </c>
      <c r="E30" s="44">
        <v>3.35</v>
      </c>
      <c r="F30" s="44">
        <v>3.35</v>
      </c>
      <c r="G30" s="44">
        <v>3.35</v>
      </c>
      <c r="H30" s="44">
        <v>3.35</v>
      </c>
      <c r="I30" s="44">
        <v>3.35</v>
      </c>
      <c r="J30" s="44">
        <v>3.35</v>
      </c>
      <c r="K30" s="44">
        <v>3.35</v>
      </c>
      <c r="L30" s="44">
        <v>3.35</v>
      </c>
      <c r="M30" s="44">
        <v>3.35</v>
      </c>
      <c r="N30" s="44">
        <v>3.35</v>
      </c>
      <c r="O30" s="44">
        <v>3.35</v>
      </c>
      <c r="P30" s="44">
        <v>3.35</v>
      </c>
      <c r="Q30" s="44">
        <v>3.35</v>
      </c>
      <c r="R30" s="44">
        <v>3.35</v>
      </c>
      <c r="S30" s="44">
        <v>3.35</v>
      </c>
      <c r="T30" s="44">
        <v>3.35</v>
      </c>
      <c r="U30" s="44">
        <v>3.35</v>
      </c>
      <c r="V30" s="44">
        <v>3.35</v>
      </c>
      <c r="W30" s="44">
        <v>3.35</v>
      </c>
      <c r="X30" s="44">
        <v>3.35</v>
      </c>
      <c r="Y30" s="44">
        <v>3.35</v>
      </c>
      <c r="Z30" s="44">
        <v>3.35</v>
      </c>
      <c r="AA30" s="44">
        <v>3.35</v>
      </c>
    </row>
    <row r="31" spans="1:27" ht="12.75" customHeight="1" outlineLevel="1" x14ac:dyDescent="0.2">
      <c r="A31" s="99" t="s">
        <v>1057</v>
      </c>
      <c r="B31" s="63" t="s">
        <v>81</v>
      </c>
      <c r="C31" s="43" t="s">
        <v>79</v>
      </c>
      <c r="D31" s="44">
        <f>$D$11</f>
        <v>216.36</v>
      </c>
      <c r="E31" s="44">
        <f t="shared" ref="E31:AA31" si="14">$D$11</f>
        <v>216.36</v>
      </c>
      <c r="F31" s="44">
        <f t="shared" si="14"/>
        <v>216.36</v>
      </c>
      <c r="G31" s="44">
        <f t="shared" si="14"/>
        <v>216.36</v>
      </c>
      <c r="H31" s="44">
        <f t="shared" si="14"/>
        <v>216.36</v>
      </c>
      <c r="I31" s="44">
        <f t="shared" si="14"/>
        <v>216.36</v>
      </c>
      <c r="J31" s="44">
        <f t="shared" si="14"/>
        <v>216.36</v>
      </c>
      <c r="K31" s="44">
        <f t="shared" si="14"/>
        <v>216.36</v>
      </c>
      <c r="L31" s="44">
        <f t="shared" si="14"/>
        <v>216.36</v>
      </c>
      <c r="M31" s="44">
        <f t="shared" si="14"/>
        <v>216.36</v>
      </c>
      <c r="N31" s="44">
        <f t="shared" si="14"/>
        <v>216.36</v>
      </c>
      <c r="O31" s="44">
        <f t="shared" si="14"/>
        <v>216.36</v>
      </c>
      <c r="P31" s="44">
        <f t="shared" si="14"/>
        <v>216.36</v>
      </c>
      <c r="Q31" s="44">
        <f t="shared" si="14"/>
        <v>216.36</v>
      </c>
      <c r="R31" s="44">
        <f>$D$11</f>
        <v>216.36</v>
      </c>
      <c r="S31" s="44">
        <f t="shared" si="14"/>
        <v>216.36</v>
      </c>
      <c r="T31" s="44">
        <f t="shared" si="14"/>
        <v>216.36</v>
      </c>
      <c r="U31" s="44">
        <f t="shared" si="14"/>
        <v>216.36</v>
      </c>
      <c r="V31" s="44">
        <f t="shared" si="14"/>
        <v>216.36</v>
      </c>
      <c r="W31" s="44">
        <f t="shared" si="14"/>
        <v>216.36</v>
      </c>
      <c r="X31" s="44">
        <f t="shared" si="14"/>
        <v>216.36</v>
      </c>
      <c r="Y31" s="44">
        <f t="shared" si="14"/>
        <v>216.36</v>
      </c>
      <c r="Z31" s="44">
        <f t="shared" si="14"/>
        <v>216.36</v>
      </c>
      <c r="AA31" s="44">
        <f t="shared" si="14"/>
        <v>216.36</v>
      </c>
    </row>
    <row r="32" spans="1:27" ht="12.75" customHeight="1" x14ac:dyDescent="0.2">
      <c r="A32" s="98" t="s">
        <v>1058</v>
      </c>
      <c r="B32" s="28" t="str">
        <f>"06"&amp;"."&amp;$B$663&amp;"."&amp;$B$664</f>
        <v>06.12.2023</v>
      </c>
      <c r="C32" s="90" t="s">
        <v>76</v>
      </c>
      <c r="D32" s="91">
        <f>ROUND(((D33+D34+D36+D35)/1000),5)</f>
        <v>1.39882</v>
      </c>
      <c r="E32" s="91">
        <f>ROUND(((E33+E34+E36+E35)/1000),5)</f>
        <v>1.3328199999999999</v>
      </c>
      <c r="F32" s="91">
        <f>ROUND(((F33+F34+F36+F35)/1000),5)</f>
        <v>1.2778099999999999</v>
      </c>
      <c r="G32" s="91">
        <f t="shared" ref="G32:AA32" si="15">ROUND(((G33+G34+G36+G35)/1000),5)</f>
        <v>1.25996</v>
      </c>
      <c r="H32" s="91">
        <f t="shared" si="15"/>
        <v>1.34293</v>
      </c>
      <c r="I32" s="91">
        <f t="shared" si="15"/>
        <v>1.46431</v>
      </c>
      <c r="J32" s="91">
        <f t="shared" si="15"/>
        <v>1.67408</v>
      </c>
      <c r="K32" s="91">
        <f t="shared" si="15"/>
        <v>2.0331700000000001</v>
      </c>
      <c r="L32" s="91">
        <f t="shared" si="15"/>
        <v>2.1013199999999999</v>
      </c>
      <c r="M32" s="91">
        <f t="shared" si="15"/>
        <v>2.3244500000000001</v>
      </c>
      <c r="N32" s="91">
        <f t="shared" si="15"/>
        <v>2.4942899999999999</v>
      </c>
      <c r="O32" s="91">
        <f t="shared" si="15"/>
        <v>2.3087399999999998</v>
      </c>
      <c r="P32" s="91">
        <f t="shared" si="15"/>
        <v>2.2702900000000001</v>
      </c>
      <c r="Q32" s="91">
        <f t="shared" si="15"/>
        <v>2.2824599999999999</v>
      </c>
      <c r="R32" s="91">
        <f t="shared" si="15"/>
        <v>2.27094</v>
      </c>
      <c r="S32" s="91">
        <f t="shared" si="15"/>
        <v>2.3244199999999999</v>
      </c>
      <c r="T32" s="91">
        <f t="shared" si="15"/>
        <v>2.5452400000000002</v>
      </c>
      <c r="U32" s="91">
        <f t="shared" si="15"/>
        <v>2.55524</v>
      </c>
      <c r="V32" s="91">
        <f t="shared" si="15"/>
        <v>2.51457</v>
      </c>
      <c r="W32" s="91">
        <f t="shared" si="15"/>
        <v>2.2717000000000001</v>
      </c>
      <c r="X32" s="91">
        <f t="shared" si="15"/>
        <v>2.16066</v>
      </c>
      <c r="Y32" s="91">
        <f t="shared" si="15"/>
        <v>2.0528300000000002</v>
      </c>
      <c r="Z32" s="91">
        <f t="shared" si="15"/>
        <v>1.7354400000000001</v>
      </c>
      <c r="AA32" s="91">
        <f t="shared" si="15"/>
        <v>1.53467</v>
      </c>
    </row>
    <row r="33" spans="1:27" ht="12.75" customHeight="1" outlineLevel="1" x14ac:dyDescent="0.2">
      <c r="A33" s="99" t="s">
        <v>1059</v>
      </c>
      <c r="B33" s="63" t="s">
        <v>238</v>
      </c>
      <c r="C33" s="43" t="s">
        <v>79</v>
      </c>
      <c r="D33" s="44">
        <v>1112.93</v>
      </c>
      <c r="E33" s="44">
        <v>1046.93</v>
      </c>
      <c r="F33" s="44">
        <v>991.92</v>
      </c>
      <c r="G33" s="44">
        <v>974.07</v>
      </c>
      <c r="H33" s="44">
        <v>1057.04</v>
      </c>
      <c r="I33" s="44">
        <v>1178.42</v>
      </c>
      <c r="J33" s="44">
        <v>1388.19</v>
      </c>
      <c r="K33" s="44">
        <v>1747.28</v>
      </c>
      <c r="L33" s="44">
        <v>1815.43</v>
      </c>
      <c r="M33" s="44">
        <v>2038.56</v>
      </c>
      <c r="N33" s="44">
        <v>2208.4</v>
      </c>
      <c r="O33" s="44">
        <v>2022.85</v>
      </c>
      <c r="P33" s="44">
        <v>1984.4</v>
      </c>
      <c r="Q33" s="44">
        <v>1996.57</v>
      </c>
      <c r="R33" s="44">
        <v>1985.05</v>
      </c>
      <c r="S33" s="44">
        <v>2038.53</v>
      </c>
      <c r="T33" s="44">
        <v>2259.35</v>
      </c>
      <c r="U33" s="44">
        <v>2269.35</v>
      </c>
      <c r="V33" s="44">
        <v>2228.6799999999998</v>
      </c>
      <c r="W33" s="44">
        <v>1985.81</v>
      </c>
      <c r="X33" s="44">
        <v>1874.77</v>
      </c>
      <c r="Y33" s="44">
        <v>1766.94</v>
      </c>
      <c r="Z33" s="44">
        <v>1449.55</v>
      </c>
      <c r="AA33" s="44">
        <v>1248.78</v>
      </c>
    </row>
    <row r="34" spans="1:27" ht="12.75" customHeight="1" outlineLevel="1" x14ac:dyDescent="0.2">
      <c r="A34" s="99" t="s">
        <v>1060</v>
      </c>
      <c r="B34" s="63" t="s">
        <v>90</v>
      </c>
      <c r="C34" s="43" t="s">
        <v>79</v>
      </c>
      <c r="D34" s="44">
        <f t="shared" ref="D34:AA34" si="16">$D$9</f>
        <v>66.180000000000007</v>
      </c>
      <c r="E34" s="44">
        <f t="shared" si="16"/>
        <v>66.180000000000007</v>
      </c>
      <c r="F34" s="44">
        <f t="shared" si="16"/>
        <v>66.180000000000007</v>
      </c>
      <c r="G34" s="44">
        <f t="shared" si="16"/>
        <v>66.180000000000007</v>
      </c>
      <c r="H34" s="44">
        <f t="shared" si="16"/>
        <v>66.180000000000007</v>
      </c>
      <c r="I34" s="44">
        <f t="shared" si="16"/>
        <v>66.180000000000007</v>
      </c>
      <c r="J34" s="44">
        <f t="shared" si="16"/>
        <v>66.180000000000007</v>
      </c>
      <c r="K34" s="44">
        <f t="shared" si="16"/>
        <v>66.180000000000007</v>
      </c>
      <c r="L34" s="44">
        <f t="shared" si="16"/>
        <v>66.180000000000007</v>
      </c>
      <c r="M34" s="44">
        <f t="shared" si="16"/>
        <v>66.180000000000007</v>
      </c>
      <c r="N34" s="44">
        <f t="shared" si="16"/>
        <v>66.180000000000007</v>
      </c>
      <c r="O34" s="44">
        <f t="shared" si="16"/>
        <v>66.180000000000007</v>
      </c>
      <c r="P34" s="44">
        <f t="shared" si="16"/>
        <v>66.180000000000007</v>
      </c>
      <c r="Q34" s="44">
        <f t="shared" si="16"/>
        <v>66.180000000000007</v>
      </c>
      <c r="R34" s="44">
        <f t="shared" si="16"/>
        <v>66.180000000000007</v>
      </c>
      <c r="S34" s="44">
        <f t="shared" si="16"/>
        <v>66.180000000000007</v>
      </c>
      <c r="T34" s="44">
        <f t="shared" si="16"/>
        <v>66.180000000000007</v>
      </c>
      <c r="U34" s="44">
        <f t="shared" si="16"/>
        <v>66.180000000000007</v>
      </c>
      <c r="V34" s="44">
        <f t="shared" si="16"/>
        <v>66.180000000000007</v>
      </c>
      <c r="W34" s="44">
        <f t="shared" si="16"/>
        <v>66.180000000000007</v>
      </c>
      <c r="X34" s="44">
        <f t="shared" si="16"/>
        <v>66.180000000000007</v>
      </c>
      <c r="Y34" s="44">
        <f t="shared" si="16"/>
        <v>66.180000000000007</v>
      </c>
      <c r="Z34" s="44">
        <f t="shared" si="16"/>
        <v>66.180000000000007</v>
      </c>
      <c r="AA34" s="44">
        <f t="shared" si="16"/>
        <v>66.180000000000007</v>
      </c>
    </row>
    <row r="35" spans="1:27" ht="12.75" customHeight="1" outlineLevel="1" x14ac:dyDescent="0.2">
      <c r="A35" s="99" t="s">
        <v>1061</v>
      </c>
      <c r="B35" s="63" t="s">
        <v>83</v>
      </c>
      <c r="C35" s="43" t="s">
        <v>79</v>
      </c>
      <c r="D35" s="44">
        <v>3.35</v>
      </c>
      <c r="E35" s="44">
        <v>3.35</v>
      </c>
      <c r="F35" s="44">
        <v>3.35</v>
      </c>
      <c r="G35" s="44">
        <v>3.35</v>
      </c>
      <c r="H35" s="44">
        <v>3.35</v>
      </c>
      <c r="I35" s="44">
        <v>3.35</v>
      </c>
      <c r="J35" s="44">
        <v>3.35</v>
      </c>
      <c r="K35" s="44">
        <v>3.35</v>
      </c>
      <c r="L35" s="44">
        <v>3.35</v>
      </c>
      <c r="M35" s="44">
        <v>3.35</v>
      </c>
      <c r="N35" s="44">
        <v>3.35</v>
      </c>
      <c r="O35" s="44">
        <v>3.35</v>
      </c>
      <c r="P35" s="44">
        <v>3.35</v>
      </c>
      <c r="Q35" s="44">
        <v>3.35</v>
      </c>
      <c r="R35" s="44">
        <v>3.35</v>
      </c>
      <c r="S35" s="44">
        <v>3.35</v>
      </c>
      <c r="T35" s="44">
        <v>3.35</v>
      </c>
      <c r="U35" s="44">
        <v>3.35</v>
      </c>
      <c r="V35" s="44">
        <v>3.35</v>
      </c>
      <c r="W35" s="44">
        <v>3.35</v>
      </c>
      <c r="X35" s="44">
        <v>3.35</v>
      </c>
      <c r="Y35" s="44">
        <v>3.35</v>
      </c>
      <c r="Z35" s="44">
        <v>3.35</v>
      </c>
      <c r="AA35" s="44">
        <v>3.35</v>
      </c>
    </row>
    <row r="36" spans="1:27" ht="12.75" customHeight="1" outlineLevel="1" x14ac:dyDescent="0.2">
      <c r="A36" s="99" t="s">
        <v>1062</v>
      </c>
      <c r="B36" s="63" t="s">
        <v>81</v>
      </c>
      <c r="C36" s="43" t="s">
        <v>79</v>
      </c>
      <c r="D36" s="44">
        <f>$D$11</f>
        <v>216.36</v>
      </c>
      <c r="E36" s="44">
        <f t="shared" ref="E36:AA36" si="17">$D$11</f>
        <v>216.36</v>
      </c>
      <c r="F36" s="44">
        <f t="shared" si="17"/>
        <v>216.36</v>
      </c>
      <c r="G36" s="44">
        <f t="shared" si="17"/>
        <v>216.36</v>
      </c>
      <c r="H36" s="44">
        <f t="shared" si="17"/>
        <v>216.36</v>
      </c>
      <c r="I36" s="44">
        <f t="shared" si="17"/>
        <v>216.36</v>
      </c>
      <c r="J36" s="44">
        <f t="shared" si="17"/>
        <v>216.36</v>
      </c>
      <c r="K36" s="44">
        <f t="shared" si="17"/>
        <v>216.36</v>
      </c>
      <c r="L36" s="44">
        <f t="shared" si="17"/>
        <v>216.36</v>
      </c>
      <c r="M36" s="44">
        <f t="shared" si="17"/>
        <v>216.36</v>
      </c>
      <c r="N36" s="44">
        <f t="shared" si="17"/>
        <v>216.36</v>
      </c>
      <c r="O36" s="44">
        <f t="shared" si="17"/>
        <v>216.36</v>
      </c>
      <c r="P36" s="44">
        <f t="shared" si="17"/>
        <v>216.36</v>
      </c>
      <c r="Q36" s="44">
        <f t="shared" si="17"/>
        <v>216.36</v>
      </c>
      <c r="R36" s="44">
        <f>$D$11</f>
        <v>216.36</v>
      </c>
      <c r="S36" s="44">
        <f t="shared" si="17"/>
        <v>216.36</v>
      </c>
      <c r="T36" s="44">
        <f t="shared" si="17"/>
        <v>216.36</v>
      </c>
      <c r="U36" s="44">
        <f t="shared" si="17"/>
        <v>216.36</v>
      </c>
      <c r="V36" s="44">
        <f t="shared" si="17"/>
        <v>216.36</v>
      </c>
      <c r="W36" s="44">
        <f t="shared" si="17"/>
        <v>216.36</v>
      </c>
      <c r="X36" s="44">
        <f t="shared" si="17"/>
        <v>216.36</v>
      </c>
      <c r="Y36" s="44">
        <f t="shared" si="17"/>
        <v>216.36</v>
      </c>
      <c r="Z36" s="44">
        <f t="shared" si="17"/>
        <v>216.36</v>
      </c>
      <c r="AA36" s="44">
        <f t="shared" si="17"/>
        <v>216.36</v>
      </c>
    </row>
    <row r="37" spans="1:27" ht="12.75" customHeight="1" x14ac:dyDescent="0.2">
      <c r="A37" s="98" t="s">
        <v>1063</v>
      </c>
      <c r="B37" s="28" t="str">
        <f>"07"&amp;"."&amp;$B$663&amp;"."&amp;$B$664</f>
        <v>07.12.2023</v>
      </c>
      <c r="C37" s="90" t="s">
        <v>76</v>
      </c>
      <c r="D37" s="91">
        <f>ROUND(((D38+D39+D41+D40)/1000),5)</f>
        <v>1.31993</v>
      </c>
      <c r="E37" s="91">
        <f>ROUND(((E38+E39+E41+E40)/1000),5)</f>
        <v>1.1946300000000001</v>
      </c>
      <c r="F37" s="91">
        <f>ROUND(((F38+F39+F41+F40)/1000),5)</f>
        <v>1.11696</v>
      </c>
      <c r="G37" s="91">
        <f t="shared" ref="G37:AA37" si="18">ROUND(((G38+G39+G41+G40)/1000),5)</f>
        <v>1.0969500000000001</v>
      </c>
      <c r="H37" s="91">
        <f t="shared" si="18"/>
        <v>1.2070000000000001</v>
      </c>
      <c r="I37" s="91">
        <f t="shared" si="18"/>
        <v>1.3663400000000001</v>
      </c>
      <c r="J37" s="91">
        <f t="shared" si="18"/>
        <v>1.60745</v>
      </c>
      <c r="K37" s="91">
        <f t="shared" si="18"/>
        <v>1.96608</v>
      </c>
      <c r="L37" s="91">
        <f t="shared" si="18"/>
        <v>2.1007699999999998</v>
      </c>
      <c r="M37" s="91">
        <f t="shared" si="18"/>
        <v>2.2660399999999998</v>
      </c>
      <c r="N37" s="91">
        <f t="shared" si="18"/>
        <v>2.4295900000000001</v>
      </c>
      <c r="O37" s="91">
        <f t="shared" si="18"/>
        <v>2.2233000000000001</v>
      </c>
      <c r="P37" s="91">
        <f t="shared" si="18"/>
        <v>2.1693500000000001</v>
      </c>
      <c r="Q37" s="91">
        <f t="shared" si="18"/>
        <v>2.1806700000000001</v>
      </c>
      <c r="R37" s="91">
        <f t="shared" si="18"/>
        <v>2.1768900000000002</v>
      </c>
      <c r="S37" s="91">
        <f t="shared" si="18"/>
        <v>2.2402700000000002</v>
      </c>
      <c r="T37" s="91">
        <f t="shared" si="18"/>
        <v>2.5053000000000001</v>
      </c>
      <c r="U37" s="91">
        <f t="shared" si="18"/>
        <v>2.5295899999999998</v>
      </c>
      <c r="V37" s="91">
        <f t="shared" si="18"/>
        <v>2.50108</v>
      </c>
      <c r="W37" s="91">
        <f t="shared" si="18"/>
        <v>2.2065800000000002</v>
      </c>
      <c r="X37" s="91">
        <f t="shared" si="18"/>
        <v>2.0935899999999998</v>
      </c>
      <c r="Y37" s="91">
        <f t="shared" si="18"/>
        <v>1.9615800000000001</v>
      </c>
      <c r="Z37" s="91">
        <f t="shared" si="18"/>
        <v>1.68022</v>
      </c>
      <c r="AA37" s="91">
        <f t="shared" si="18"/>
        <v>1.5115499999999999</v>
      </c>
    </row>
    <row r="38" spans="1:27" ht="12.75" customHeight="1" outlineLevel="1" x14ac:dyDescent="0.2">
      <c r="A38" s="99" t="s">
        <v>1064</v>
      </c>
      <c r="B38" s="63" t="s">
        <v>238</v>
      </c>
      <c r="C38" s="43" t="s">
        <v>79</v>
      </c>
      <c r="D38" s="44">
        <v>1034.04</v>
      </c>
      <c r="E38" s="44">
        <v>908.74</v>
      </c>
      <c r="F38" s="44">
        <v>831.07</v>
      </c>
      <c r="G38" s="44">
        <v>811.06</v>
      </c>
      <c r="H38" s="44">
        <v>921.11</v>
      </c>
      <c r="I38" s="44">
        <v>1080.45</v>
      </c>
      <c r="J38" s="44">
        <v>1321.56</v>
      </c>
      <c r="K38" s="44">
        <v>1680.19</v>
      </c>
      <c r="L38" s="44">
        <v>1814.88</v>
      </c>
      <c r="M38" s="44">
        <v>1980.15</v>
      </c>
      <c r="N38" s="44">
        <v>2143.6999999999998</v>
      </c>
      <c r="O38" s="44">
        <v>1937.41</v>
      </c>
      <c r="P38" s="44">
        <v>1883.46</v>
      </c>
      <c r="Q38" s="44">
        <v>1894.78</v>
      </c>
      <c r="R38" s="44">
        <v>1891</v>
      </c>
      <c r="S38" s="44">
        <v>1954.38</v>
      </c>
      <c r="T38" s="44">
        <v>2219.41</v>
      </c>
      <c r="U38" s="44">
        <v>2243.6999999999998</v>
      </c>
      <c r="V38" s="44">
        <v>2215.19</v>
      </c>
      <c r="W38" s="44">
        <v>1920.69</v>
      </c>
      <c r="X38" s="44">
        <v>1807.7</v>
      </c>
      <c r="Y38" s="44">
        <v>1675.69</v>
      </c>
      <c r="Z38" s="44">
        <v>1394.33</v>
      </c>
      <c r="AA38" s="44">
        <v>1225.6600000000001</v>
      </c>
    </row>
    <row r="39" spans="1:27" ht="12.75" customHeight="1" outlineLevel="1" x14ac:dyDescent="0.2">
      <c r="A39" s="99" t="s">
        <v>1065</v>
      </c>
      <c r="B39" s="63" t="s">
        <v>90</v>
      </c>
      <c r="C39" s="43" t="s">
        <v>79</v>
      </c>
      <c r="D39" s="44">
        <f t="shared" ref="D39:AA39" si="19">$D$9</f>
        <v>66.180000000000007</v>
      </c>
      <c r="E39" s="44">
        <f t="shared" si="19"/>
        <v>66.180000000000007</v>
      </c>
      <c r="F39" s="44">
        <f t="shared" si="19"/>
        <v>66.180000000000007</v>
      </c>
      <c r="G39" s="44">
        <f t="shared" si="19"/>
        <v>66.180000000000007</v>
      </c>
      <c r="H39" s="44">
        <f t="shared" si="19"/>
        <v>66.180000000000007</v>
      </c>
      <c r="I39" s="44">
        <f t="shared" si="19"/>
        <v>66.180000000000007</v>
      </c>
      <c r="J39" s="44">
        <f t="shared" si="19"/>
        <v>66.180000000000007</v>
      </c>
      <c r="K39" s="44">
        <f t="shared" si="19"/>
        <v>66.180000000000007</v>
      </c>
      <c r="L39" s="44">
        <f t="shared" si="19"/>
        <v>66.180000000000007</v>
      </c>
      <c r="M39" s="44">
        <f t="shared" si="19"/>
        <v>66.180000000000007</v>
      </c>
      <c r="N39" s="44">
        <f t="shared" si="19"/>
        <v>66.180000000000007</v>
      </c>
      <c r="O39" s="44">
        <f t="shared" si="19"/>
        <v>66.180000000000007</v>
      </c>
      <c r="P39" s="44">
        <f t="shared" si="19"/>
        <v>66.180000000000007</v>
      </c>
      <c r="Q39" s="44">
        <f t="shared" si="19"/>
        <v>66.180000000000007</v>
      </c>
      <c r="R39" s="44">
        <f t="shared" si="19"/>
        <v>66.180000000000007</v>
      </c>
      <c r="S39" s="44">
        <f t="shared" si="19"/>
        <v>66.180000000000007</v>
      </c>
      <c r="T39" s="44">
        <f t="shared" si="19"/>
        <v>66.180000000000007</v>
      </c>
      <c r="U39" s="44">
        <f t="shared" si="19"/>
        <v>66.180000000000007</v>
      </c>
      <c r="V39" s="44">
        <f t="shared" si="19"/>
        <v>66.180000000000007</v>
      </c>
      <c r="W39" s="44">
        <f t="shared" si="19"/>
        <v>66.180000000000007</v>
      </c>
      <c r="X39" s="44">
        <f t="shared" si="19"/>
        <v>66.180000000000007</v>
      </c>
      <c r="Y39" s="44">
        <f t="shared" si="19"/>
        <v>66.180000000000007</v>
      </c>
      <c r="Z39" s="44">
        <f t="shared" si="19"/>
        <v>66.180000000000007</v>
      </c>
      <c r="AA39" s="44">
        <f t="shared" si="19"/>
        <v>66.180000000000007</v>
      </c>
    </row>
    <row r="40" spans="1:27" ht="12.75" customHeight="1" outlineLevel="1" x14ac:dyDescent="0.2">
      <c r="A40" s="99" t="s">
        <v>1066</v>
      </c>
      <c r="B40" s="63" t="s">
        <v>83</v>
      </c>
      <c r="C40" s="43" t="s">
        <v>79</v>
      </c>
      <c r="D40" s="44">
        <v>3.35</v>
      </c>
      <c r="E40" s="44">
        <v>3.35</v>
      </c>
      <c r="F40" s="44">
        <v>3.35</v>
      </c>
      <c r="G40" s="44">
        <v>3.35</v>
      </c>
      <c r="H40" s="44">
        <v>3.35</v>
      </c>
      <c r="I40" s="44">
        <v>3.35</v>
      </c>
      <c r="J40" s="44">
        <v>3.35</v>
      </c>
      <c r="K40" s="44">
        <v>3.35</v>
      </c>
      <c r="L40" s="44">
        <v>3.35</v>
      </c>
      <c r="M40" s="44">
        <v>3.35</v>
      </c>
      <c r="N40" s="44">
        <v>3.35</v>
      </c>
      <c r="O40" s="44">
        <v>3.35</v>
      </c>
      <c r="P40" s="44">
        <v>3.35</v>
      </c>
      <c r="Q40" s="44">
        <v>3.35</v>
      </c>
      <c r="R40" s="44">
        <v>3.35</v>
      </c>
      <c r="S40" s="44">
        <v>3.35</v>
      </c>
      <c r="T40" s="44">
        <v>3.35</v>
      </c>
      <c r="U40" s="44">
        <v>3.35</v>
      </c>
      <c r="V40" s="44">
        <v>3.35</v>
      </c>
      <c r="W40" s="44">
        <v>3.35</v>
      </c>
      <c r="X40" s="44">
        <v>3.35</v>
      </c>
      <c r="Y40" s="44">
        <v>3.35</v>
      </c>
      <c r="Z40" s="44">
        <v>3.35</v>
      </c>
      <c r="AA40" s="44">
        <v>3.35</v>
      </c>
    </row>
    <row r="41" spans="1:27" ht="12.75" customHeight="1" outlineLevel="1" x14ac:dyDescent="0.2">
      <c r="A41" s="99" t="s">
        <v>1067</v>
      </c>
      <c r="B41" s="63" t="s">
        <v>81</v>
      </c>
      <c r="C41" s="43" t="s">
        <v>79</v>
      </c>
      <c r="D41" s="44">
        <f>$D$11</f>
        <v>216.36</v>
      </c>
      <c r="E41" s="44">
        <f t="shared" ref="E41:AA41" si="20">$D$11</f>
        <v>216.36</v>
      </c>
      <c r="F41" s="44">
        <f t="shared" si="20"/>
        <v>216.36</v>
      </c>
      <c r="G41" s="44">
        <f t="shared" si="20"/>
        <v>216.36</v>
      </c>
      <c r="H41" s="44">
        <f t="shared" si="20"/>
        <v>216.36</v>
      </c>
      <c r="I41" s="44">
        <f t="shared" si="20"/>
        <v>216.36</v>
      </c>
      <c r="J41" s="44">
        <f t="shared" si="20"/>
        <v>216.36</v>
      </c>
      <c r="K41" s="44">
        <f t="shared" si="20"/>
        <v>216.36</v>
      </c>
      <c r="L41" s="44">
        <f t="shared" si="20"/>
        <v>216.36</v>
      </c>
      <c r="M41" s="44">
        <f t="shared" si="20"/>
        <v>216.36</v>
      </c>
      <c r="N41" s="44">
        <f t="shared" si="20"/>
        <v>216.36</v>
      </c>
      <c r="O41" s="44">
        <f t="shared" si="20"/>
        <v>216.36</v>
      </c>
      <c r="P41" s="44">
        <f t="shared" si="20"/>
        <v>216.36</v>
      </c>
      <c r="Q41" s="44">
        <f t="shared" si="20"/>
        <v>216.36</v>
      </c>
      <c r="R41" s="44">
        <f>$D$11</f>
        <v>216.36</v>
      </c>
      <c r="S41" s="44">
        <f t="shared" si="20"/>
        <v>216.36</v>
      </c>
      <c r="T41" s="44">
        <f t="shared" si="20"/>
        <v>216.36</v>
      </c>
      <c r="U41" s="44">
        <f t="shared" si="20"/>
        <v>216.36</v>
      </c>
      <c r="V41" s="44">
        <f t="shared" si="20"/>
        <v>216.36</v>
      </c>
      <c r="W41" s="44">
        <f t="shared" si="20"/>
        <v>216.36</v>
      </c>
      <c r="X41" s="44">
        <f t="shared" si="20"/>
        <v>216.36</v>
      </c>
      <c r="Y41" s="44">
        <f t="shared" si="20"/>
        <v>216.36</v>
      </c>
      <c r="Z41" s="44">
        <f t="shared" si="20"/>
        <v>216.36</v>
      </c>
      <c r="AA41" s="44">
        <f t="shared" si="20"/>
        <v>216.36</v>
      </c>
    </row>
    <row r="42" spans="1:27" ht="12.75" customHeight="1" x14ac:dyDescent="0.2">
      <c r="A42" s="98" t="s">
        <v>1068</v>
      </c>
      <c r="B42" s="28" t="str">
        <f>"08"&amp;"."&amp;$B$663&amp;"."&amp;$B$664</f>
        <v>08.12.2023</v>
      </c>
      <c r="C42" s="90" t="s">
        <v>76</v>
      </c>
      <c r="D42" s="91">
        <f>ROUND(((D43+D44+D46+D45)/1000),5)</f>
        <v>1.3029299999999999</v>
      </c>
      <c r="E42" s="91">
        <f>ROUND(((E43+E44+E46+E45)/1000),5)</f>
        <v>1.1527000000000001</v>
      </c>
      <c r="F42" s="91">
        <f>ROUND(((F43+F44+F46+F45)/1000),5)</f>
        <v>0.45585999999999999</v>
      </c>
      <c r="G42" s="91">
        <f t="shared" ref="G42:AA42" si="21">ROUND(((G43+G44+G46+G45)/1000),5)</f>
        <v>0.45356999999999997</v>
      </c>
      <c r="H42" s="91">
        <f t="shared" si="21"/>
        <v>0.46961000000000003</v>
      </c>
      <c r="I42" s="91">
        <f t="shared" si="21"/>
        <v>1.3499399999999999</v>
      </c>
      <c r="J42" s="91">
        <f t="shared" si="21"/>
        <v>1.5809500000000001</v>
      </c>
      <c r="K42" s="91">
        <f t="shared" si="21"/>
        <v>1.8939600000000001</v>
      </c>
      <c r="L42" s="91">
        <f t="shared" si="21"/>
        <v>2.1117300000000001</v>
      </c>
      <c r="M42" s="91">
        <f t="shared" si="21"/>
        <v>2.1494900000000001</v>
      </c>
      <c r="N42" s="91">
        <f t="shared" si="21"/>
        <v>2.1664699999999999</v>
      </c>
      <c r="O42" s="91">
        <f t="shared" si="21"/>
        <v>2.1863100000000002</v>
      </c>
      <c r="P42" s="91">
        <f t="shared" si="21"/>
        <v>2.1727400000000001</v>
      </c>
      <c r="Q42" s="91">
        <f t="shared" si="21"/>
        <v>2.1844600000000001</v>
      </c>
      <c r="R42" s="91">
        <f t="shared" si="21"/>
        <v>2.1774499999999999</v>
      </c>
      <c r="S42" s="91">
        <f t="shared" si="21"/>
        <v>2.1256599999999999</v>
      </c>
      <c r="T42" s="91">
        <f t="shared" si="21"/>
        <v>2.1586799999999999</v>
      </c>
      <c r="U42" s="91">
        <f t="shared" si="21"/>
        <v>2.1516000000000002</v>
      </c>
      <c r="V42" s="91">
        <f t="shared" si="21"/>
        <v>2.1304799999999999</v>
      </c>
      <c r="W42" s="91">
        <f t="shared" si="21"/>
        <v>2.1210800000000001</v>
      </c>
      <c r="X42" s="91">
        <f t="shared" si="21"/>
        <v>2.0959599999999998</v>
      </c>
      <c r="Y42" s="91">
        <f t="shared" si="21"/>
        <v>1.9119699999999999</v>
      </c>
      <c r="Z42" s="91">
        <f t="shared" si="21"/>
        <v>1.60622</v>
      </c>
      <c r="AA42" s="91">
        <f t="shared" si="21"/>
        <v>1.50037</v>
      </c>
    </row>
    <row r="43" spans="1:27" ht="12.75" customHeight="1" outlineLevel="1" x14ac:dyDescent="0.2">
      <c r="A43" s="99" t="s">
        <v>1069</v>
      </c>
      <c r="B43" s="63" t="s">
        <v>238</v>
      </c>
      <c r="C43" s="43" t="s">
        <v>79</v>
      </c>
      <c r="D43" s="44">
        <v>1017.04</v>
      </c>
      <c r="E43" s="44">
        <v>866.81</v>
      </c>
      <c r="F43" s="44">
        <v>169.97</v>
      </c>
      <c r="G43" s="44">
        <v>167.68</v>
      </c>
      <c r="H43" s="44">
        <v>183.72</v>
      </c>
      <c r="I43" s="44">
        <v>1064.05</v>
      </c>
      <c r="J43" s="44">
        <v>1295.06</v>
      </c>
      <c r="K43" s="44">
        <v>1608.07</v>
      </c>
      <c r="L43" s="44">
        <v>1825.84</v>
      </c>
      <c r="M43" s="44">
        <v>1863.6</v>
      </c>
      <c r="N43" s="44">
        <v>1880.58</v>
      </c>
      <c r="O43" s="44">
        <v>1900.42</v>
      </c>
      <c r="P43" s="44">
        <v>1886.85</v>
      </c>
      <c r="Q43" s="44">
        <v>1898.57</v>
      </c>
      <c r="R43" s="44">
        <v>1891.56</v>
      </c>
      <c r="S43" s="44">
        <v>1839.77</v>
      </c>
      <c r="T43" s="44">
        <v>1872.79</v>
      </c>
      <c r="U43" s="44">
        <v>1865.71</v>
      </c>
      <c r="V43" s="44">
        <v>1844.59</v>
      </c>
      <c r="W43" s="44">
        <v>1835.19</v>
      </c>
      <c r="X43" s="44">
        <v>1810.07</v>
      </c>
      <c r="Y43" s="44">
        <v>1626.08</v>
      </c>
      <c r="Z43" s="44">
        <v>1320.33</v>
      </c>
      <c r="AA43" s="44">
        <v>1214.48</v>
      </c>
    </row>
    <row r="44" spans="1:27" ht="12.75" customHeight="1" outlineLevel="1" x14ac:dyDescent="0.2">
      <c r="A44" s="99" t="s">
        <v>1070</v>
      </c>
      <c r="B44" s="63" t="s">
        <v>90</v>
      </c>
      <c r="C44" s="43" t="s">
        <v>79</v>
      </c>
      <c r="D44" s="44">
        <f t="shared" ref="D44:AA44" si="22">$D$9</f>
        <v>66.180000000000007</v>
      </c>
      <c r="E44" s="44">
        <f t="shared" si="22"/>
        <v>66.180000000000007</v>
      </c>
      <c r="F44" s="44">
        <f t="shared" si="22"/>
        <v>66.180000000000007</v>
      </c>
      <c r="G44" s="44">
        <f t="shared" si="22"/>
        <v>66.180000000000007</v>
      </c>
      <c r="H44" s="44">
        <f t="shared" si="22"/>
        <v>66.180000000000007</v>
      </c>
      <c r="I44" s="44">
        <f t="shared" si="22"/>
        <v>66.180000000000007</v>
      </c>
      <c r="J44" s="44">
        <f t="shared" si="22"/>
        <v>66.180000000000007</v>
      </c>
      <c r="K44" s="44">
        <f t="shared" si="22"/>
        <v>66.180000000000007</v>
      </c>
      <c r="L44" s="44">
        <f t="shared" si="22"/>
        <v>66.180000000000007</v>
      </c>
      <c r="M44" s="44">
        <f t="shared" si="22"/>
        <v>66.180000000000007</v>
      </c>
      <c r="N44" s="44">
        <f t="shared" si="22"/>
        <v>66.180000000000007</v>
      </c>
      <c r="O44" s="44">
        <f t="shared" si="22"/>
        <v>66.180000000000007</v>
      </c>
      <c r="P44" s="44">
        <f t="shared" si="22"/>
        <v>66.180000000000007</v>
      </c>
      <c r="Q44" s="44">
        <f t="shared" si="22"/>
        <v>66.180000000000007</v>
      </c>
      <c r="R44" s="44">
        <f t="shared" si="22"/>
        <v>66.180000000000007</v>
      </c>
      <c r="S44" s="44">
        <f t="shared" si="22"/>
        <v>66.180000000000007</v>
      </c>
      <c r="T44" s="44">
        <f t="shared" si="22"/>
        <v>66.180000000000007</v>
      </c>
      <c r="U44" s="44">
        <f t="shared" si="22"/>
        <v>66.180000000000007</v>
      </c>
      <c r="V44" s="44">
        <f t="shared" si="22"/>
        <v>66.180000000000007</v>
      </c>
      <c r="W44" s="44">
        <f t="shared" si="22"/>
        <v>66.180000000000007</v>
      </c>
      <c r="X44" s="44">
        <f t="shared" si="22"/>
        <v>66.180000000000007</v>
      </c>
      <c r="Y44" s="44">
        <f t="shared" si="22"/>
        <v>66.180000000000007</v>
      </c>
      <c r="Z44" s="44">
        <f t="shared" si="22"/>
        <v>66.180000000000007</v>
      </c>
      <c r="AA44" s="44">
        <f t="shared" si="22"/>
        <v>66.180000000000007</v>
      </c>
    </row>
    <row r="45" spans="1:27" ht="12.75" customHeight="1" outlineLevel="1" x14ac:dyDescent="0.2">
      <c r="A45" s="99" t="s">
        <v>1071</v>
      </c>
      <c r="B45" s="63" t="s">
        <v>83</v>
      </c>
      <c r="C45" s="43" t="s">
        <v>79</v>
      </c>
      <c r="D45" s="44">
        <v>3.35</v>
      </c>
      <c r="E45" s="44">
        <v>3.35</v>
      </c>
      <c r="F45" s="44">
        <v>3.35</v>
      </c>
      <c r="G45" s="44">
        <v>3.35</v>
      </c>
      <c r="H45" s="44">
        <v>3.35</v>
      </c>
      <c r="I45" s="44">
        <v>3.35</v>
      </c>
      <c r="J45" s="44">
        <v>3.35</v>
      </c>
      <c r="K45" s="44">
        <v>3.35</v>
      </c>
      <c r="L45" s="44">
        <v>3.35</v>
      </c>
      <c r="M45" s="44">
        <v>3.35</v>
      </c>
      <c r="N45" s="44">
        <v>3.35</v>
      </c>
      <c r="O45" s="44">
        <v>3.35</v>
      </c>
      <c r="P45" s="44">
        <v>3.35</v>
      </c>
      <c r="Q45" s="44">
        <v>3.35</v>
      </c>
      <c r="R45" s="44">
        <v>3.35</v>
      </c>
      <c r="S45" s="44">
        <v>3.35</v>
      </c>
      <c r="T45" s="44">
        <v>3.35</v>
      </c>
      <c r="U45" s="44">
        <v>3.35</v>
      </c>
      <c r="V45" s="44">
        <v>3.35</v>
      </c>
      <c r="W45" s="44">
        <v>3.35</v>
      </c>
      <c r="X45" s="44">
        <v>3.35</v>
      </c>
      <c r="Y45" s="44">
        <v>3.35</v>
      </c>
      <c r="Z45" s="44">
        <v>3.35</v>
      </c>
      <c r="AA45" s="44">
        <v>3.35</v>
      </c>
    </row>
    <row r="46" spans="1:27" ht="12.75" customHeight="1" outlineLevel="1" x14ac:dyDescent="0.2">
      <c r="A46" s="99" t="s">
        <v>1072</v>
      </c>
      <c r="B46" s="63" t="s">
        <v>81</v>
      </c>
      <c r="C46" s="43" t="s">
        <v>79</v>
      </c>
      <c r="D46" s="44">
        <f>$D$11</f>
        <v>216.36</v>
      </c>
      <c r="E46" s="44">
        <f t="shared" ref="E46:AA46" si="23">$D$11</f>
        <v>216.36</v>
      </c>
      <c r="F46" s="44">
        <f t="shared" si="23"/>
        <v>216.36</v>
      </c>
      <c r="G46" s="44">
        <f t="shared" si="23"/>
        <v>216.36</v>
      </c>
      <c r="H46" s="44">
        <f t="shared" si="23"/>
        <v>216.36</v>
      </c>
      <c r="I46" s="44">
        <f t="shared" si="23"/>
        <v>216.36</v>
      </c>
      <c r="J46" s="44">
        <f t="shared" si="23"/>
        <v>216.36</v>
      </c>
      <c r="K46" s="44">
        <f t="shared" si="23"/>
        <v>216.36</v>
      </c>
      <c r="L46" s="44">
        <f t="shared" si="23"/>
        <v>216.36</v>
      </c>
      <c r="M46" s="44">
        <f t="shared" si="23"/>
        <v>216.36</v>
      </c>
      <c r="N46" s="44">
        <f t="shared" si="23"/>
        <v>216.36</v>
      </c>
      <c r="O46" s="44">
        <f t="shared" si="23"/>
        <v>216.36</v>
      </c>
      <c r="P46" s="44">
        <f t="shared" si="23"/>
        <v>216.36</v>
      </c>
      <c r="Q46" s="44">
        <f t="shared" si="23"/>
        <v>216.36</v>
      </c>
      <c r="R46" s="44">
        <f>$D$11</f>
        <v>216.36</v>
      </c>
      <c r="S46" s="44">
        <f t="shared" si="23"/>
        <v>216.36</v>
      </c>
      <c r="T46" s="44">
        <f t="shared" si="23"/>
        <v>216.36</v>
      </c>
      <c r="U46" s="44">
        <f t="shared" si="23"/>
        <v>216.36</v>
      </c>
      <c r="V46" s="44">
        <f t="shared" si="23"/>
        <v>216.36</v>
      </c>
      <c r="W46" s="44">
        <f t="shared" si="23"/>
        <v>216.36</v>
      </c>
      <c r="X46" s="44">
        <f t="shared" si="23"/>
        <v>216.36</v>
      </c>
      <c r="Y46" s="44">
        <f t="shared" si="23"/>
        <v>216.36</v>
      </c>
      <c r="Z46" s="44">
        <f t="shared" si="23"/>
        <v>216.36</v>
      </c>
      <c r="AA46" s="44">
        <f t="shared" si="23"/>
        <v>216.36</v>
      </c>
    </row>
    <row r="47" spans="1:27" ht="12.75" customHeight="1" x14ac:dyDescent="0.2">
      <c r="A47" s="98" t="s">
        <v>1073</v>
      </c>
      <c r="B47" s="28" t="str">
        <f>"09"&amp;"."&amp;$B$663&amp;"."&amp;$B$664</f>
        <v>09.12.2023</v>
      </c>
      <c r="C47" s="90" t="s">
        <v>76</v>
      </c>
      <c r="D47" s="91">
        <f>ROUND(((D48+D49+D51+D50)/1000),5)</f>
        <v>1.3979699999999999</v>
      </c>
      <c r="E47" s="91">
        <f>ROUND(((E48+E49+E51+E50)/1000),5)</f>
        <v>1.2914099999999999</v>
      </c>
      <c r="F47" s="91">
        <f>ROUND(((F48+F49+F51+F50)/1000),5)</f>
        <v>1.1789700000000001</v>
      </c>
      <c r="G47" s="91">
        <f t="shared" ref="G47:AA47" si="24">ROUND(((G48+G49+G51+G50)/1000),5)</f>
        <v>1.1320699999999999</v>
      </c>
      <c r="H47" s="91">
        <f t="shared" si="24"/>
        <v>1.17519</v>
      </c>
      <c r="I47" s="91">
        <f t="shared" si="24"/>
        <v>1.2949999999999999</v>
      </c>
      <c r="J47" s="91">
        <f t="shared" si="24"/>
        <v>1.4027499999999999</v>
      </c>
      <c r="K47" s="91">
        <f t="shared" si="24"/>
        <v>1.6522300000000001</v>
      </c>
      <c r="L47" s="91">
        <f t="shared" si="24"/>
        <v>1.8858200000000001</v>
      </c>
      <c r="M47" s="91">
        <f t="shared" si="24"/>
        <v>2.1018400000000002</v>
      </c>
      <c r="N47" s="91">
        <f t="shared" si="24"/>
        <v>2.1290399999999998</v>
      </c>
      <c r="O47" s="91">
        <f t="shared" si="24"/>
        <v>2.16187</v>
      </c>
      <c r="P47" s="91">
        <f t="shared" si="24"/>
        <v>2.1412499999999999</v>
      </c>
      <c r="Q47" s="91">
        <f t="shared" si="24"/>
        <v>2.13917</v>
      </c>
      <c r="R47" s="91">
        <f t="shared" si="24"/>
        <v>2.1185299999999998</v>
      </c>
      <c r="S47" s="91">
        <f t="shared" si="24"/>
        <v>2.1169799999999999</v>
      </c>
      <c r="T47" s="91">
        <f t="shared" si="24"/>
        <v>2.1361699999999999</v>
      </c>
      <c r="U47" s="91">
        <f t="shared" si="24"/>
        <v>2.1667700000000001</v>
      </c>
      <c r="V47" s="91">
        <f t="shared" si="24"/>
        <v>2.14493</v>
      </c>
      <c r="W47" s="91">
        <f t="shared" si="24"/>
        <v>2.1191300000000002</v>
      </c>
      <c r="X47" s="91">
        <f t="shared" si="24"/>
        <v>2.09449</v>
      </c>
      <c r="Y47" s="91">
        <f t="shared" si="24"/>
        <v>1.9021600000000001</v>
      </c>
      <c r="Z47" s="91">
        <f t="shared" si="24"/>
        <v>1.6076999999999999</v>
      </c>
      <c r="AA47" s="91">
        <f t="shared" si="24"/>
        <v>1.4863500000000001</v>
      </c>
    </row>
    <row r="48" spans="1:27" ht="12.75" customHeight="1" outlineLevel="1" x14ac:dyDescent="0.2">
      <c r="A48" s="99" t="s">
        <v>1074</v>
      </c>
      <c r="B48" s="63" t="s">
        <v>238</v>
      </c>
      <c r="C48" s="43" t="s">
        <v>79</v>
      </c>
      <c r="D48" s="44">
        <v>1112.08</v>
      </c>
      <c r="E48" s="44">
        <v>1005.52</v>
      </c>
      <c r="F48" s="44">
        <v>893.08</v>
      </c>
      <c r="G48" s="44">
        <v>846.18</v>
      </c>
      <c r="H48" s="44">
        <v>889.3</v>
      </c>
      <c r="I48" s="44">
        <v>1009.11</v>
      </c>
      <c r="J48" s="44">
        <v>1116.8599999999999</v>
      </c>
      <c r="K48" s="44">
        <v>1366.34</v>
      </c>
      <c r="L48" s="44">
        <v>1599.93</v>
      </c>
      <c r="M48" s="44">
        <v>1815.95</v>
      </c>
      <c r="N48" s="44">
        <v>1843.15</v>
      </c>
      <c r="O48" s="44">
        <v>1875.98</v>
      </c>
      <c r="P48" s="44">
        <v>1855.36</v>
      </c>
      <c r="Q48" s="44">
        <v>1853.28</v>
      </c>
      <c r="R48" s="44">
        <v>1832.64</v>
      </c>
      <c r="S48" s="44">
        <v>1831.09</v>
      </c>
      <c r="T48" s="44">
        <v>1850.28</v>
      </c>
      <c r="U48" s="44">
        <v>1880.88</v>
      </c>
      <c r="V48" s="44">
        <v>1859.04</v>
      </c>
      <c r="W48" s="44">
        <v>1833.24</v>
      </c>
      <c r="X48" s="44">
        <v>1808.6</v>
      </c>
      <c r="Y48" s="44">
        <v>1616.27</v>
      </c>
      <c r="Z48" s="44">
        <v>1321.81</v>
      </c>
      <c r="AA48" s="44">
        <v>1200.46</v>
      </c>
    </row>
    <row r="49" spans="1:27" ht="12.75" customHeight="1" outlineLevel="1" x14ac:dyDescent="0.2">
      <c r="A49" s="99" t="s">
        <v>1075</v>
      </c>
      <c r="B49" s="63" t="s">
        <v>90</v>
      </c>
      <c r="C49" s="43" t="s">
        <v>79</v>
      </c>
      <c r="D49" s="44">
        <f t="shared" ref="D49:AA49" si="25">$D$9</f>
        <v>66.180000000000007</v>
      </c>
      <c r="E49" s="44">
        <f t="shared" si="25"/>
        <v>66.180000000000007</v>
      </c>
      <c r="F49" s="44">
        <f t="shared" si="25"/>
        <v>66.180000000000007</v>
      </c>
      <c r="G49" s="44">
        <f t="shared" si="25"/>
        <v>66.180000000000007</v>
      </c>
      <c r="H49" s="44">
        <f t="shared" si="25"/>
        <v>66.180000000000007</v>
      </c>
      <c r="I49" s="44">
        <f t="shared" si="25"/>
        <v>66.180000000000007</v>
      </c>
      <c r="J49" s="44">
        <f t="shared" si="25"/>
        <v>66.180000000000007</v>
      </c>
      <c r="K49" s="44">
        <f t="shared" si="25"/>
        <v>66.180000000000007</v>
      </c>
      <c r="L49" s="44">
        <f t="shared" si="25"/>
        <v>66.180000000000007</v>
      </c>
      <c r="M49" s="44">
        <f t="shared" si="25"/>
        <v>66.180000000000007</v>
      </c>
      <c r="N49" s="44">
        <f t="shared" si="25"/>
        <v>66.180000000000007</v>
      </c>
      <c r="O49" s="44">
        <f t="shared" si="25"/>
        <v>66.180000000000007</v>
      </c>
      <c r="P49" s="44">
        <f t="shared" si="25"/>
        <v>66.180000000000007</v>
      </c>
      <c r="Q49" s="44">
        <f t="shared" si="25"/>
        <v>66.180000000000007</v>
      </c>
      <c r="R49" s="44">
        <f t="shared" si="25"/>
        <v>66.180000000000007</v>
      </c>
      <c r="S49" s="44">
        <f t="shared" si="25"/>
        <v>66.180000000000007</v>
      </c>
      <c r="T49" s="44">
        <f t="shared" si="25"/>
        <v>66.180000000000007</v>
      </c>
      <c r="U49" s="44">
        <f t="shared" si="25"/>
        <v>66.180000000000007</v>
      </c>
      <c r="V49" s="44">
        <f t="shared" si="25"/>
        <v>66.180000000000007</v>
      </c>
      <c r="W49" s="44">
        <f t="shared" si="25"/>
        <v>66.180000000000007</v>
      </c>
      <c r="X49" s="44">
        <f t="shared" si="25"/>
        <v>66.180000000000007</v>
      </c>
      <c r="Y49" s="44">
        <f t="shared" si="25"/>
        <v>66.180000000000007</v>
      </c>
      <c r="Z49" s="44">
        <f t="shared" si="25"/>
        <v>66.180000000000007</v>
      </c>
      <c r="AA49" s="44">
        <f t="shared" si="25"/>
        <v>66.180000000000007</v>
      </c>
    </row>
    <row r="50" spans="1:27" ht="12.75" customHeight="1" outlineLevel="1" x14ac:dyDescent="0.2">
      <c r="A50" s="99" t="s">
        <v>1076</v>
      </c>
      <c r="B50" s="63" t="s">
        <v>83</v>
      </c>
      <c r="C50" s="43" t="s">
        <v>79</v>
      </c>
      <c r="D50" s="44">
        <v>3.35</v>
      </c>
      <c r="E50" s="44">
        <v>3.35</v>
      </c>
      <c r="F50" s="44">
        <v>3.35</v>
      </c>
      <c r="G50" s="44">
        <v>3.35</v>
      </c>
      <c r="H50" s="44">
        <v>3.35</v>
      </c>
      <c r="I50" s="44">
        <v>3.35</v>
      </c>
      <c r="J50" s="44">
        <v>3.35</v>
      </c>
      <c r="K50" s="44">
        <v>3.35</v>
      </c>
      <c r="L50" s="44">
        <v>3.35</v>
      </c>
      <c r="M50" s="44">
        <v>3.35</v>
      </c>
      <c r="N50" s="44">
        <v>3.35</v>
      </c>
      <c r="O50" s="44">
        <v>3.35</v>
      </c>
      <c r="P50" s="44">
        <v>3.35</v>
      </c>
      <c r="Q50" s="44">
        <v>3.35</v>
      </c>
      <c r="R50" s="44">
        <v>3.35</v>
      </c>
      <c r="S50" s="44">
        <v>3.35</v>
      </c>
      <c r="T50" s="44">
        <v>3.35</v>
      </c>
      <c r="U50" s="44">
        <v>3.35</v>
      </c>
      <c r="V50" s="44">
        <v>3.35</v>
      </c>
      <c r="W50" s="44">
        <v>3.35</v>
      </c>
      <c r="X50" s="44">
        <v>3.35</v>
      </c>
      <c r="Y50" s="44">
        <v>3.35</v>
      </c>
      <c r="Z50" s="44">
        <v>3.35</v>
      </c>
      <c r="AA50" s="44">
        <v>3.35</v>
      </c>
    </row>
    <row r="51" spans="1:27" ht="12.75" customHeight="1" outlineLevel="1" x14ac:dyDescent="0.2">
      <c r="A51" s="99" t="s">
        <v>1077</v>
      </c>
      <c r="B51" s="63" t="s">
        <v>81</v>
      </c>
      <c r="C51" s="43" t="s">
        <v>79</v>
      </c>
      <c r="D51" s="44">
        <f>$D$11</f>
        <v>216.36</v>
      </c>
      <c r="E51" s="44">
        <f t="shared" ref="E51:AA51" si="26">$D$11</f>
        <v>216.36</v>
      </c>
      <c r="F51" s="44">
        <f t="shared" si="26"/>
        <v>216.36</v>
      </c>
      <c r="G51" s="44">
        <f t="shared" si="26"/>
        <v>216.36</v>
      </c>
      <c r="H51" s="44">
        <f t="shared" si="26"/>
        <v>216.36</v>
      </c>
      <c r="I51" s="44">
        <f t="shared" si="26"/>
        <v>216.36</v>
      </c>
      <c r="J51" s="44">
        <f t="shared" si="26"/>
        <v>216.36</v>
      </c>
      <c r="K51" s="44">
        <f t="shared" si="26"/>
        <v>216.36</v>
      </c>
      <c r="L51" s="44">
        <f t="shared" si="26"/>
        <v>216.36</v>
      </c>
      <c r="M51" s="44">
        <f t="shared" si="26"/>
        <v>216.36</v>
      </c>
      <c r="N51" s="44">
        <f t="shared" si="26"/>
        <v>216.36</v>
      </c>
      <c r="O51" s="44">
        <f t="shared" si="26"/>
        <v>216.36</v>
      </c>
      <c r="P51" s="44">
        <f t="shared" si="26"/>
        <v>216.36</v>
      </c>
      <c r="Q51" s="44">
        <f t="shared" si="26"/>
        <v>216.36</v>
      </c>
      <c r="R51" s="44">
        <f>$D$11</f>
        <v>216.36</v>
      </c>
      <c r="S51" s="44">
        <f t="shared" si="26"/>
        <v>216.36</v>
      </c>
      <c r="T51" s="44">
        <f t="shared" si="26"/>
        <v>216.36</v>
      </c>
      <c r="U51" s="44">
        <f t="shared" si="26"/>
        <v>216.36</v>
      </c>
      <c r="V51" s="44">
        <f t="shared" si="26"/>
        <v>216.36</v>
      </c>
      <c r="W51" s="44">
        <f t="shared" si="26"/>
        <v>216.36</v>
      </c>
      <c r="X51" s="44">
        <f t="shared" si="26"/>
        <v>216.36</v>
      </c>
      <c r="Y51" s="44">
        <f t="shared" si="26"/>
        <v>216.36</v>
      </c>
      <c r="Z51" s="44">
        <f t="shared" si="26"/>
        <v>216.36</v>
      </c>
      <c r="AA51" s="44">
        <f t="shared" si="26"/>
        <v>216.36</v>
      </c>
    </row>
    <row r="52" spans="1:27" ht="12.75" customHeight="1" x14ac:dyDescent="0.2">
      <c r="A52" s="98" t="s">
        <v>1078</v>
      </c>
      <c r="B52" s="28" t="str">
        <f>"10"&amp;"."&amp;$B$663&amp;"."&amp;$B$664</f>
        <v>10.12.2023</v>
      </c>
      <c r="C52" s="90" t="s">
        <v>76</v>
      </c>
      <c r="D52" s="91">
        <f>ROUND(((D53+D54+D56+D55)/1000),5)</f>
        <v>1.3557999999999999</v>
      </c>
      <c r="E52" s="91">
        <f>ROUND(((E53+E54+E56+E55)/1000),5)</f>
        <v>1.20137</v>
      </c>
      <c r="F52" s="91">
        <f>ROUND(((F53+F54+F56+F55)/1000),5)</f>
        <v>1.10083</v>
      </c>
      <c r="G52" s="91">
        <f t="shared" ref="G52:AA52" si="27">ROUND(((G53+G54+G56+G55)/1000),5)</f>
        <v>1.0462100000000001</v>
      </c>
      <c r="H52" s="91">
        <f t="shared" si="27"/>
        <v>0.45995999999999998</v>
      </c>
      <c r="I52" s="91">
        <f t="shared" si="27"/>
        <v>1.21027</v>
      </c>
      <c r="J52" s="91">
        <f t="shared" si="27"/>
        <v>1.2895799999999999</v>
      </c>
      <c r="K52" s="91">
        <f t="shared" si="27"/>
        <v>1.4056599999999999</v>
      </c>
      <c r="L52" s="91">
        <f t="shared" si="27"/>
        <v>1.74607</v>
      </c>
      <c r="M52" s="91">
        <f t="shared" si="27"/>
        <v>1.90777</v>
      </c>
      <c r="N52" s="91">
        <f t="shared" si="27"/>
        <v>2.05566</v>
      </c>
      <c r="O52" s="91">
        <f t="shared" si="27"/>
        <v>2.0830099999999998</v>
      </c>
      <c r="P52" s="91">
        <f t="shared" si="27"/>
        <v>2.0810499999999998</v>
      </c>
      <c r="Q52" s="91">
        <f t="shared" si="27"/>
        <v>2.0899899999999998</v>
      </c>
      <c r="R52" s="91">
        <f t="shared" si="27"/>
        <v>2.0594600000000001</v>
      </c>
      <c r="S52" s="91">
        <f t="shared" si="27"/>
        <v>2.0522900000000002</v>
      </c>
      <c r="T52" s="91">
        <f t="shared" si="27"/>
        <v>2.11449</v>
      </c>
      <c r="U52" s="91">
        <f t="shared" si="27"/>
        <v>2.1228699999999998</v>
      </c>
      <c r="V52" s="91">
        <f t="shared" si="27"/>
        <v>2.1204499999999999</v>
      </c>
      <c r="W52" s="91">
        <f t="shared" si="27"/>
        <v>2.09382</v>
      </c>
      <c r="X52" s="91">
        <f t="shared" si="27"/>
        <v>2.0258799999999999</v>
      </c>
      <c r="Y52" s="91">
        <f t="shared" si="27"/>
        <v>1.84964</v>
      </c>
      <c r="Z52" s="91">
        <f t="shared" si="27"/>
        <v>1.59402</v>
      </c>
      <c r="AA52" s="91">
        <f t="shared" si="27"/>
        <v>1.4201699999999999</v>
      </c>
    </row>
    <row r="53" spans="1:27" ht="12.75" customHeight="1" outlineLevel="1" x14ac:dyDescent="0.2">
      <c r="A53" s="99" t="s">
        <v>1079</v>
      </c>
      <c r="B53" s="63" t="s">
        <v>238</v>
      </c>
      <c r="C53" s="43" t="s">
        <v>79</v>
      </c>
      <c r="D53" s="44">
        <v>1069.9100000000001</v>
      </c>
      <c r="E53" s="44">
        <v>915.48</v>
      </c>
      <c r="F53" s="44">
        <v>814.94</v>
      </c>
      <c r="G53" s="44">
        <v>760.32</v>
      </c>
      <c r="H53" s="44">
        <v>174.07</v>
      </c>
      <c r="I53" s="44">
        <v>924.38</v>
      </c>
      <c r="J53" s="44">
        <v>1003.69</v>
      </c>
      <c r="K53" s="44">
        <v>1119.77</v>
      </c>
      <c r="L53" s="44">
        <v>1460.18</v>
      </c>
      <c r="M53" s="44">
        <v>1621.88</v>
      </c>
      <c r="N53" s="44">
        <v>1769.77</v>
      </c>
      <c r="O53" s="44">
        <v>1797.12</v>
      </c>
      <c r="P53" s="44">
        <v>1795.16</v>
      </c>
      <c r="Q53" s="44">
        <v>1804.1</v>
      </c>
      <c r="R53" s="44">
        <v>1773.57</v>
      </c>
      <c r="S53" s="44">
        <v>1766.4</v>
      </c>
      <c r="T53" s="44">
        <v>1828.6</v>
      </c>
      <c r="U53" s="44">
        <v>1836.98</v>
      </c>
      <c r="V53" s="44">
        <v>1834.56</v>
      </c>
      <c r="W53" s="44">
        <v>1807.93</v>
      </c>
      <c r="X53" s="44">
        <v>1739.99</v>
      </c>
      <c r="Y53" s="44">
        <v>1563.75</v>
      </c>
      <c r="Z53" s="44">
        <v>1308.1300000000001</v>
      </c>
      <c r="AA53" s="44">
        <v>1134.28</v>
      </c>
    </row>
    <row r="54" spans="1:27" ht="12.75" customHeight="1" outlineLevel="1" x14ac:dyDescent="0.2">
      <c r="A54" s="99" t="s">
        <v>1080</v>
      </c>
      <c r="B54" s="63" t="s">
        <v>90</v>
      </c>
      <c r="C54" s="43" t="s">
        <v>79</v>
      </c>
      <c r="D54" s="44">
        <f t="shared" ref="D54:AA54" si="28">$D$9</f>
        <v>66.180000000000007</v>
      </c>
      <c r="E54" s="44">
        <f t="shared" si="28"/>
        <v>66.180000000000007</v>
      </c>
      <c r="F54" s="44">
        <f t="shared" si="28"/>
        <v>66.180000000000007</v>
      </c>
      <c r="G54" s="44">
        <f t="shared" si="28"/>
        <v>66.180000000000007</v>
      </c>
      <c r="H54" s="44">
        <f t="shared" si="28"/>
        <v>66.180000000000007</v>
      </c>
      <c r="I54" s="44">
        <f t="shared" si="28"/>
        <v>66.180000000000007</v>
      </c>
      <c r="J54" s="44">
        <f t="shared" si="28"/>
        <v>66.180000000000007</v>
      </c>
      <c r="K54" s="44">
        <f t="shared" si="28"/>
        <v>66.180000000000007</v>
      </c>
      <c r="L54" s="44">
        <f t="shared" si="28"/>
        <v>66.180000000000007</v>
      </c>
      <c r="M54" s="44">
        <f t="shared" si="28"/>
        <v>66.180000000000007</v>
      </c>
      <c r="N54" s="44">
        <f t="shared" si="28"/>
        <v>66.180000000000007</v>
      </c>
      <c r="O54" s="44">
        <f t="shared" si="28"/>
        <v>66.180000000000007</v>
      </c>
      <c r="P54" s="44">
        <f t="shared" si="28"/>
        <v>66.180000000000007</v>
      </c>
      <c r="Q54" s="44">
        <f t="shared" si="28"/>
        <v>66.180000000000007</v>
      </c>
      <c r="R54" s="44">
        <f t="shared" si="28"/>
        <v>66.180000000000007</v>
      </c>
      <c r="S54" s="44">
        <f t="shared" si="28"/>
        <v>66.180000000000007</v>
      </c>
      <c r="T54" s="44">
        <f t="shared" si="28"/>
        <v>66.180000000000007</v>
      </c>
      <c r="U54" s="44">
        <f t="shared" si="28"/>
        <v>66.180000000000007</v>
      </c>
      <c r="V54" s="44">
        <f t="shared" si="28"/>
        <v>66.180000000000007</v>
      </c>
      <c r="W54" s="44">
        <f t="shared" si="28"/>
        <v>66.180000000000007</v>
      </c>
      <c r="X54" s="44">
        <f t="shared" si="28"/>
        <v>66.180000000000007</v>
      </c>
      <c r="Y54" s="44">
        <f t="shared" si="28"/>
        <v>66.180000000000007</v>
      </c>
      <c r="Z54" s="44">
        <f t="shared" si="28"/>
        <v>66.180000000000007</v>
      </c>
      <c r="AA54" s="44">
        <f t="shared" si="28"/>
        <v>66.180000000000007</v>
      </c>
    </row>
    <row r="55" spans="1:27" ht="12.75" customHeight="1" outlineLevel="1" x14ac:dyDescent="0.2">
      <c r="A55" s="99" t="s">
        <v>1081</v>
      </c>
      <c r="B55" s="63" t="s">
        <v>83</v>
      </c>
      <c r="C55" s="43" t="s">
        <v>79</v>
      </c>
      <c r="D55" s="44">
        <v>3.35</v>
      </c>
      <c r="E55" s="44">
        <v>3.35</v>
      </c>
      <c r="F55" s="44">
        <v>3.35</v>
      </c>
      <c r="G55" s="44">
        <v>3.35</v>
      </c>
      <c r="H55" s="44">
        <v>3.35</v>
      </c>
      <c r="I55" s="44">
        <v>3.35</v>
      </c>
      <c r="J55" s="44">
        <v>3.35</v>
      </c>
      <c r="K55" s="44">
        <v>3.35</v>
      </c>
      <c r="L55" s="44">
        <v>3.35</v>
      </c>
      <c r="M55" s="44">
        <v>3.35</v>
      </c>
      <c r="N55" s="44">
        <v>3.35</v>
      </c>
      <c r="O55" s="44">
        <v>3.35</v>
      </c>
      <c r="P55" s="44">
        <v>3.35</v>
      </c>
      <c r="Q55" s="44">
        <v>3.35</v>
      </c>
      <c r="R55" s="44">
        <v>3.35</v>
      </c>
      <c r="S55" s="44">
        <v>3.35</v>
      </c>
      <c r="T55" s="44">
        <v>3.35</v>
      </c>
      <c r="U55" s="44">
        <v>3.35</v>
      </c>
      <c r="V55" s="44">
        <v>3.35</v>
      </c>
      <c r="W55" s="44">
        <v>3.35</v>
      </c>
      <c r="X55" s="44">
        <v>3.35</v>
      </c>
      <c r="Y55" s="44">
        <v>3.35</v>
      </c>
      <c r="Z55" s="44">
        <v>3.35</v>
      </c>
      <c r="AA55" s="44">
        <v>3.35</v>
      </c>
    </row>
    <row r="56" spans="1:27" ht="12.75" customHeight="1" outlineLevel="1" x14ac:dyDescent="0.2">
      <c r="A56" s="99" t="s">
        <v>1082</v>
      </c>
      <c r="B56" s="63" t="s">
        <v>81</v>
      </c>
      <c r="C56" s="43" t="s">
        <v>79</v>
      </c>
      <c r="D56" s="44">
        <f>$D$11</f>
        <v>216.36</v>
      </c>
      <c r="E56" s="44">
        <f t="shared" ref="E56:AA56" si="29">$D$11</f>
        <v>216.36</v>
      </c>
      <c r="F56" s="44">
        <f t="shared" si="29"/>
        <v>216.36</v>
      </c>
      <c r="G56" s="44">
        <f t="shared" si="29"/>
        <v>216.36</v>
      </c>
      <c r="H56" s="44">
        <f t="shared" si="29"/>
        <v>216.36</v>
      </c>
      <c r="I56" s="44">
        <f t="shared" si="29"/>
        <v>216.36</v>
      </c>
      <c r="J56" s="44">
        <f t="shared" si="29"/>
        <v>216.36</v>
      </c>
      <c r="K56" s="44">
        <f t="shared" si="29"/>
        <v>216.36</v>
      </c>
      <c r="L56" s="44">
        <f t="shared" si="29"/>
        <v>216.36</v>
      </c>
      <c r="M56" s="44">
        <f t="shared" si="29"/>
        <v>216.36</v>
      </c>
      <c r="N56" s="44">
        <f t="shared" si="29"/>
        <v>216.36</v>
      </c>
      <c r="O56" s="44">
        <f t="shared" si="29"/>
        <v>216.36</v>
      </c>
      <c r="P56" s="44">
        <f t="shared" si="29"/>
        <v>216.36</v>
      </c>
      <c r="Q56" s="44">
        <f t="shared" si="29"/>
        <v>216.36</v>
      </c>
      <c r="R56" s="44">
        <f>$D$11</f>
        <v>216.36</v>
      </c>
      <c r="S56" s="44">
        <f t="shared" si="29"/>
        <v>216.36</v>
      </c>
      <c r="T56" s="44">
        <f t="shared" si="29"/>
        <v>216.36</v>
      </c>
      <c r="U56" s="44">
        <f t="shared" si="29"/>
        <v>216.36</v>
      </c>
      <c r="V56" s="44">
        <f t="shared" si="29"/>
        <v>216.36</v>
      </c>
      <c r="W56" s="44">
        <f t="shared" si="29"/>
        <v>216.36</v>
      </c>
      <c r="X56" s="44">
        <f t="shared" si="29"/>
        <v>216.36</v>
      </c>
      <c r="Y56" s="44">
        <f t="shared" si="29"/>
        <v>216.36</v>
      </c>
      <c r="Z56" s="44">
        <f t="shared" si="29"/>
        <v>216.36</v>
      </c>
      <c r="AA56" s="44">
        <f t="shared" si="29"/>
        <v>216.36</v>
      </c>
    </row>
    <row r="57" spans="1:27" ht="12.75" customHeight="1" x14ac:dyDescent="0.2">
      <c r="A57" s="98" t="s">
        <v>1083</v>
      </c>
      <c r="B57" s="28" t="str">
        <f>"11"&amp;"."&amp;$B$663&amp;"."&amp;$B$664</f>
        <v>11.12.2023</v>
      </c>
      <c r="C57" s="90" t="s">
        <v>76</v>
      </c>
      <c r="D57" s="91">
        <f>ROUND(((D58+D59+D61+D60)/1000),5)</f>
        <v>1.3634500000000001</v>
      </c>
      <c r="E57" s="91">
        <f>ROUND(((E58+E59+E61+E60)/1000),5)</f>
        <v>1.27651</v>
      </c>
      <c r="F57" s="91">
        <f>ROUND(((F58+F59+F61+F60)/1000),5)</f>
        <v>1.19919</v>
      </c>
      <c r="G57" s="91">
        <f t="shared" ref="G57:AA57" si="30">ROUND(((G58+G59+G61+G60)/1000),5)</f>
        <v>1.1599999999999999</v>
      </c>
      <c r="H57" s="91">
        <f t="shared" si="30"/>
        <v>1.26667</v>
      </c>
      <c r="I57" s="91">
        <f t="shared" si="30"/>
        <v>1.39178</v>
      </c>
      <c r="J57" s="91">
        <f t="shared" si="30"/>
        <v>1.6013999999999999</v>
      </c>
      <c r="K57" s="91">
        <f t="shared" si="30"/>
        <v>2.0802999999999998</v>
      </c>
      <c r="L57" s="91">
        <f t="shared" si="30"/>
        <v>2.2122799999999998</v>
      </c>
      <c r="M57" s="91">
        <f t="shared" si="30"/>
        <v>2.32483</v>
      </c>
      <c r="N57" s="91">
        <f t="shared" si="30"/>
        <v>2.3676400000000002</v>
      </c>
      <c r="O57" s="91">
        <f t="shared" si="30"/>
        <v>2.3882300000000001</v>
      </c>
      <c r="P57" s="91">
        <f t="shared" si="30"/>
        <v>2.32647</v>
      </c>
      <c r="Q57" s="91">
        <f t="shared" si="30"/>
        <v>2.34735</v>
      </c>
      <c r="R57" s="91">
        <f t="shared" si="30"/>
        <v>2.3421500000000002</v>
      </c>
      <c r="S57" s="91">
        <f t="shared" si="30"/>
        <v>2.2868900000000001</v>
      </c>
      <c r="T57" s="91">
        <f t="shared" si="30"/>
        <v>2.3311500000000001</v>
      </c>
      <c r="U57" s="91">
        <f t="shared" si="30"/>
        <v>2.3409300000000002</v>
      </c>
      <c r="V57" s="91">
        <f t="shared" si="30"/>
        <v>2.3086000000000002</v>
      </c>
      <c r="W57" s="91">
        <f t="shared" si="30"/>
        <v>2.1968999999999999</v>
      </c>
      <c r="X57" s="91">
        <f t="shared" si="30"/>
        <v>2.1390400000000001</v>
      </c>
      <c r="Y57" s="91">
        <f t="shared" si="30"/>
        <v>1.93611</v>
      </c>
      <c r="Z57" s="91">
        <f t="shared" si="30"/>
        <v>1.6129500000000001</v>
      </c>
      <c r="AA57" s="91">
        <f t="shared" si="30"/>
        <v>1.4874499999999999</v>
      </c>
    </row>
    <row r="58" spans="1:27" ht="12.75" customHeight="1" outlineLevel="1" x14ac:dyDescent="0.2">
      <c r="A58" s="99" t="s">
        <v>1084</v>
      </c>
      <c r="B58" s="63" t="s">
        <v>238</v>
      </c>
      <c r="C58" s="43" t="s">
        <v>79</v>
      </c>
      <c r="D58" s="44">
        <v>1077.56</v>
      </c>
      <c r="E58" s="44">
        <v>990.62</v>
      </c>
      <c r="F58" s="44">
        <v>913.3</v>
      </c>
      <c r="G58" s="44">
        <v>874.11</v>
      </c>
      <c r="H58" s="44">
        <v>980.78</v>
      </c>
      <c r="I58" s="44">
        <v>1105.8900000000001</v>
      </c>
      <c r="J58" s="44">
        <v>1315.51</v>
      </c>
      <c r="K58" s="44">
        <v>1794.41</v>
      </c>
      <c r="L58" s="44">
        <v>1926.39</v>
      </c>
      <c r="M58" s="44">
        <v>2038.94</v>
      </c>
      <c r="N58" s="44">
        <v>2081.75</v>
      </c>
      <c r="O58" s="44">
        <v>2102.34</v>
      </c>
      <c r="P58" s="44">
        <v>2040.58</v>
      </c>
      <c r="Q58" s="44">
        <v>2061.46</v>
      </c>
      <c r="R58" s="44">
        <v>2056.2600000000002</v>
      </c>
      <c r="S58" s="44">
        <v>2001</v>
      </c>
      <c r="T58" s="44">
        <v>2045.26</v>
      </c>
      <c r="U58" s="44">
        <v>2055.04</v>
      </c>
      <c r="V58" s="44">
        <v>2022.71</v>
      </c>
      <c r="W58" s="44">
        <v>1911.01</v>
      </c>
      <c r="X58" s="44">
        <v>1853.15</v>
      </c>
      <c r="Y58" s="44">
        <v>1650.22</v>
      </c>
      <c r="Z58" s="44">
        <v>1327.06</v>
      </c>
      <c r="AA58" s="44">
        <v>1201.56</v>
      </c>
    </row>
    <row r="59" spans="1:27" ht="12.75" customHeight="1" outlineLevel="1" x14ac:dyDescent="0.2">
      <c r="A59" s="99" t="s">
        <v>1085</v>
      </c>
      <c r="B59" s="63" t="s">
        <v>90</v>
      </c>
      <c r="C59" s="43" t="s">
        <v>79</v>
      </c>
      <c r="D59" s="44">
        <f t="shared" ref="D59:AA59" si="31">$D$9</f>
        <v>66.180000000000007</v>
      </c>
      <c r="E59" s="44">
        <f t="shared" si="31"/>
        <v>66.180000000000007</v>
      </c>
      <c r="F59" s="44">
        <f t="shared" si="31"/>
        <v>66.180000000000007</v>
      </c>
      <c r="G59" s="44">
        <f t="shared" si="31"/>
        <v>66.180000000000007</v>
      </c>
      <c r="H59" s="44">
        <f t="shared" si="31"/>
        <v>66.180000000000007</v>
      </c>
      <c r="I59" s="44">
        <f t="shared" si="31"/>
        <v>66.180000000000007</v>
      </c>
      <c r="J59" s="44">
        <f t="shared" si="31"/>
        <v>66.180000000000007</v>
      </c>
      <c r="K59" s="44">
        <f t="shared" si="31"/>
        <v>66.180000000000007</v>
      </c>
      <c r="L59" s="44">
        <f t="shared" si="31"/>
        <v>66.180000000000007</v>
      </c>
      <c r="M59" s="44">
        <f t="shared" si="31"/>
        <v>66.180000000000007</v>
      </c>
      <c r="N59" s="44">
        <f t="shared" si="31"/>
        <v>66.180000000000007</v>
      </c>
      <c r="O59" s="44">
        <f t="shared" si="31"/>
        <v>66.180000000000007</v>
      </c>
      <c r="P59" s="44">
        <f t="shared" si="31"/>
        <v>66.180000000000007</v>
      </c>
      <c r="Q59" s="44">
        <f t="shared" si="31"/>
        <v>66.180000000000007</v>
      </c>
      <c r="R59" s="44">
        <f t="shared" si="31"/>
        <v>66.180000000000007</v>
      </c>
      <c r="S59" s="44">
        <f t="shared" si="31"/>
        <v>66.180000000000007</v>
      </c>
      <c r="T59" s="44">
        <f t="shared" si="31"/>
        <v>66.180000000000007</v>
      </c>
      <c r="U59" s="44">
        <f t="shared" si="31"/>
        <v>66.180000000000007</v>
      </c>
      <c r="V59" s="44">
        <f t="shared" si="31"/>
        <v>66.180000000000007</v>
      </c>
      <c r="W59" s="44">
        <f t="shared" si="31"/>
        <v>66.180000000000007</v>
      </c>
      <c r="X59" s="44">
        <f t="shared" si="31"/>
        <v>66.180000000000007</v>
      </c>
      <c r="Y59" s="44">
        <f t="shared" si="31"/>
        <v>66.180000000000007</v>
      </c>
      <c r="Z59" s="44">
        <f t="shared" si="31"/>
        <v>66.180000000000007</v>
      </c>
      <c r="AA59" s="44">
        <f t="shared" si="31"/>
        <v>66.180000000000007</v>
      </c>
    </row>
    <row r="60" spans="1:27" ht="12.75" customHeight="1" outlineLevel="1" x14ac:dyDescent="0.2">
      <c r="A60" s="99" t="s">
        <v>1086</v>
      </c>
      <c r="B60" s="63" t="s">
        <v>83</v>
      </c>
      <c r="C60" s="43" t="s">
        <v>79</v>
      </c>
      <c r="D60" s="44">
        <v>3.35</v>
      </c>
      <c r="E60" s="44">
        <v>3.35</v>
      </c>
      <c r="F60" s="44">
        <v>3.35</v>
      </c>
      <c r="G60" s="44">
        <v>3.35</v>
      </c>
      <c r="H60" s="44">
        <v>3.35</v>
      </c>
      <c r="I60" s="44">
        <v>3.35</v>
      </c>
      <c r="J60" s="44">
        <v>3.35</v>
      </c>
      <c r="K60" s="44">
        <v>3.35</v>
      </c>
      <c r="L60" s="44">
        <v>3.35</v>
      </c>
      <c r="M60" s="44">
        <v>3.35</v>
      </c>
      <c r="N60" s="44">
        <v>3.35</v>
      </c>
      <c r="O60" s="44">
        <v>3.35</v>
      </c>
      <c r="P60" s="44">
        <v>3.35</v>
      </c>
      <c r="Q60" s="44">
        <v>3.35</v>
      </c>
      <c r="R60" s="44">
        <v>3.35</v>
      </c>
      <c r="S60" s="44">
        <v>3.35</v>
      </c>
      <c r="T60" s="44">
        <v>3.35</v>
      </c>
      <c r="U60" s="44">
        <v>3.35</v>
      </c>
      <c r="V60" s="44">
        <v>3.35</v>
      </c>
      <c r="W60" s="44">
        <v>3.35</v>
      </c>
      <c r="X60" s="44">
        <v>3.35</v>
      </c>
      <c r="Y60" s="44">
        <v>3.35</v>
      </c>
      <c r="Z60" s="44">
        <v>3.35</v>
      </c>
      <c r="AA60" s="44">
        <v>3.35</v>
      </c>
    </row>
    <row r="61" spans="1:27" ht="12.75" customHeight="1" outlineLevel="1" x14ac:dyDescent="0.2">
      <c r="A61" s="99" t="s">
        <v>1087</v>
      </c>
      <c r="B61" s="63" t="s">
        <v>81</v>
      </c>
      <c r="C61" s="43" t="s">
        <v>79</v>
      </c>
      <c r="D61" s="44">
        <f>$D$11</f>
        <v>216.36</v>
      </c>
      <c r="E61" s="44">
        <f t="shared" ref="E61:AA61" si="32">$D$11</f>
        <v>216.36</v>
      </c>
      <c r="F61" s="44">
        <f t="shared" si="32"/>
        <v>216.36</v>
      </c>
      <c r="G61" s="44">
        <f t="shared" si="32"/>
        <v>216.36</v>
      </c>
      <c r="H61" s="44">
        <f t="shared" si="32"/>
        <v>216.36</v>
      </c>
      <c r="I61" s="44">
        <f t="shared" si="32"/>
        <v>216.36</v>
      </c>
      <c r="J61" s="44">
        <f t="shared" si="32"/>
        <v>216.36</v>
      </c>
      <c r="K61" s="44">
        <f t="shared" si="32"/>
        <v>216.36</v>
      </c>
      <c r="L61" s="44">
        <f t="shared" si="32"/>
        <v>216.36</v>
      </c>
      <c r="M61" s="44">
        <f t="shared" si="32"/>
        <v>216.36</v>
      </c>
      <c r="N61" s="44">
        <f t="shared" si="32"/>
        <v>216.36</v>
      </c>
      <c r="O61" s="44">
        <f t="shared" si="32"/>
        <v>216.36</v>
      </c>
      <c r="P61" s="44">
        <f t="shared" si="32"/>
        <v>216.36</v>
      </c>
      <c r="Q61" s="44">
        <f t="shared" si="32"/>
        <v>216.36</v>
      </c>
      <c r="R61" s="44">
        <f>$D$11</f>
        <v>216.36</v>
      </c>
      <c r="S61" s="44">
        <f t="shared" si="32"/>
        <v>216.36</v>
      </c>
      <c r="T61" s="44">
        <f t="shared" si="32"/>
        <v>216.36</v>
      </c>
      <c r="U61" s="44">
        <f t="shared" si="32"/>
        <v>216.36</v>
      </c>
      <c r="V61" s="44">
        <f t="shared" si="32"/>
        <v>216.36</v>
      </c>
      <c r="W61" s="44">
        <f t="shared" si="32"/>
        <v>216.36</v>
      </c>
      <c r="X61" s="44">
        <f t="shared" si="32"/>
        <v>216.36</v>
      </c>
      <c r="Y61" s="44">
        <f t="shared" si="32"/>
        <v>216.36</v>
      </c>
      <c r="Z61" s="44">
        <f t="shared" si="32"/>
        <v>216.36</v>
      </c>
      <c r="AA61" s="44">
        <f t="shared" si="32"/>
        <v>216.36</v>
      </c>
    </row>
    <row r="62" spans="1:27" ht="12.75" customHeight="1" x14ac:dyDescent="0.2">
      <c r="A62" s="98" t="s">
        <v>1088</v>
      </c>
      <c r="B62" s="28" t="str">
        <f>"12"&amp;"."&amp;$B$663&amp;"."&amp;$B$664</f>
        <v>12.12.2023</v>
      </c>
      <c r="C62" s="90" t="s">
        <v>76</v>
      </c>
      <c r="D62" s="91">
        <f>ROUND(((D63+D64+D66+D65)/1000),5)</f>
        <v>1.36361</v>
      </c>
      <c r="E62" s="91">
        <f>ROUND(((E63+E64+E66+E65)/1000),5)</f>
        <v>1.2701800000000001</v>
      </c>
      <c r="F62" s="91">
        <f>ROUND(((F63+F64+F66+F65)/1000),5)</f>
        <v>1.16578</v>
      </c>
      <c r="G62" s="91">
        <f t="shared" ref="G62:AA62" si="33">ROUND(((G63+G64+G66+G65)/1000),5)</f>
        <v>1.1509499999999999</v>
      </c>
      <c r="H62" s="91">
        <f t="shared" si="33"/>
        <v>1.2547999999999999</v>
      </c>
      <c r="I62" s="91">
        <f t="shared" si="33"/>
        <v>1.4121600000000001</v>
      </c>
      <c r="J62" s="91">
        <f t="shared" si="33"/>
        <v>1.5948599999999999</v>
      </c>
      <c r="K62" s="91">
        <f t="shared" si="33"/>
        <v>1.9404600000000001</v>
      </c>
      <c r="L62" s="91">
        <f t="shared" si="33"/>
        <v>2.14663</v>
      </c>
      <c r="M62" s="91">
        <f t="shared" si="33"/>
        <v>2.2065000000000001</v>
      </c>
      <c r="N62" s="91">
        <f t="shared" si="33"/>
        <v>2.2372100000000001</v>
      </c>
      <c r="O62" s="91">
        <f t="shared" si="33"/>
        <v>2.2726000000000002</v>
      </c>
      <c r="P62" s="91">
        <f t="shared" si="33"/>
        <v>2.2109200000000002</v>
      </c>
      <c r="Q62" s="91">
        <f t="shared" si="33"/>
        <v>2.22933</v>
      </c>
      <c r="R62" s="91">
        <f t="shared" si="33"/>
        <v>2.2425099999999998</v>
      </c>
      <c r="S62" s="91">
        <f t="shared" si="33"/>
        <v>2.1949700000000001</v>
      </c>
      <c r="T62" s="91">
        <f t="shared" si="33"/>
        <v>2.2162799999999998</v>
      </c>
      <c r="U62" s="91">
        <f t="shared" si="33"/>
        <v>2.2094800000000001</v>
      </c>
      <c r="V62" s="91">
        <f t="shared" si="33"/>
        <v>2.20059</v>
      </c>
      <c r="W62" s="91">
        <f t="shared" si="33"/>
        <v>2.1882799999999998</v>
      </c>
      <c r="X62" s="91">
        <f t="shared" si="33"/>
        <v>2.13748</v>
      </c>
      <c r="Y62" s="91">
        <f t="shared" si="33"/>
        <v>1.9585600000000001</v>
      </c>
      <c r="Z62" s="91">
        <f t="shared" si="33"/>
        <v>1.6396200000000001</v>
      </c>
      <c r="AA62" s="91">
        <f t="shared" si="33"/>
        <v>1.52369</v>
      </c>
    </row>
    <row r="63" spans="1:27" ht="12.75" customHeight="1" outlineLevel="1" x14ac:dyDescent="0.2">
      <c r="A63" s="99" t="s">
        <v>1089</v>
      </c>
      <c r="B63" s="63" t="s">
        <v>238</v>
      </c>
      <c r="C63" s="43" t="s">
        <v>79</v>
      </c>
      <c r="D63" s="44">
        <v>1077.72</v>
      </c>
      <c r="E63" s="44">
        <v>984.29</v>
      </c>
      <c r="F63" s="44">
        <v>879.89</v>
      </c>
      <c r="G63" s="44">
        <v>865.06</v>
      </c>
      <c r="H63" s="44">
        <v>968.91</v>
      </c>
      <c r="I63" s="44">
        <v>1126.27</v>
      </c>
      <c r="J63" s="44">
        <v>1308.97</v>
      </c>
      <c r="K63" s="44">
        <v>1654.57</v>
      </c>
      <c r="L63" s="44">
        <v>1860.74</v>
      </c>
      <c r="M63" s="44">
        <v>1920.61</v>
      </c>
      <c r="N63" s="44">
        <v>1951.32</v>
      </c>
      <c r="O63" s="44">
        <v>1986.71</v>
      </c>
      <c r="P63" s="44">
        <v>1925.03</v>
      </c>
      <c r="Q63" s="44">
        <v>1943.44</v>
      </c>
      <c r="R63" s="44">
        <v>1956.62</v>
      </c>
      <c r="S63" s="44">
        <v>1909.08</v>
      </c>
      <c r="T63" s="44">
        <v>1930.39</v>
      </c>
      <c r="U63" s="44">
        <v>1923.59</v>
      </c>
      <c r="V63" s="44">
        <v>1914.7</v>
      </c>
      <c r="W63" s="44">
        <v>1902.39</v>
      </c>
      <c r="X63" s="44">
        <v>1851.59</v>
      </c>
      <c r="Y63" s="44">
        <v>1672.67</v>
      </c>
      <c r="Z63" s="44">
        <v>1353.73</v>
      </c>
      <c r="AA63" s="44">
        <v>1237.8</v>
      </c>
    </row>
    <row r="64" spans="1:27" ht="12.75" customHeight="1" outlineLevel="1" x14ac:dyDescent="0.2">
      <c r="A64" s="99" t="s">
        <v>1090</v>
      </c>
      <c r="B64" s="63" t="s">
        <v>90</v>
      </c>
      <c r="C64" s="43" t="s">
        <v>79</v>
      </c>
      <c r="D64" s="44">
        <f t="shared" ref="D64:AA64" si="34">$D$9</f>
        <v>66.180000000000007</v>
      </c>
      <c r="E64" s="44">
        <f t="shared" si="34"/>
        <v>66.180000000000007</v>
      </c>
      <c r="F64" s="44">
        <f t="shared" si="34"/>
        <v>66.180000000000007</v>
      </c>
      <c r="G64" s="44">
        <f t="shared" si="34"/>
        <v>66.180000000000007</v>
      </c>
      <c r="H64" s="44">
        <f t="shared" si="34"/>
        <v>66.180000000000007</v>
      </c>
      <c r="I64" s="44">
        <f t="shared" si="34"/>
        <v>66.180000000000007</v>
      </c>
      <c r="J64" s="44">
        <f t="shared" si="34"/>
        <v>66.180000000000007</v>
      </c>
      <c r="K64" s="44">
        <f t="shared" si="34"/>
        <v>66.180000000000007</v>
      </c>
      <c r="L64" s="44">
        <f t="shared" si="34"/>
        <v>66.180000000000007</v>
      </c>
      <c r="M64" s="44">
        <f t="shared" si="34"/>
        <v>66.180000000000007</v>
      </c>
      <c r="N64" s="44">
        <f t="shared" si="34"/>
        <v>66.180000000000007</v>
      </c>
      <c r="O64" s="44">
        <f t="shared" si="34"/>
        <v>66.180000000000007</v>
      </c>
      <c r="P64" s="44">
        <f t="shared" si="34"/>
        <v>66.180000000000007</v>
      </c>
      <c r="Q64" s="44">
        <f t="shared" si="34"/>
        <v>66.180000000000007</v>
      </c>
      <c r="R64" s="44">
        <f t="shared" si="34"/>
        <v>66.180000000000007</v>
      </c>
      <c r="S64" s="44">
        <f t="shared" si="34"/>
        <v>66.180000000000007</v>
      </c>
      <c r="T64" s="44">
        <f t="shared" si="34"/>
        <v>66.180000000000007</v>
      </c>
      <c r="U64" s="44">
        <f t="shared" si="34"/>
        <v>66.180000000000007</v>
      </c>
      <c r="V64" s="44">
        <f t="shared" si="34"/>
        <v>66.180000000000007</v>
      </c>
      <c r="W64" s="44">
        <f t="shared" si="34"/>
        <v>66.180000000000007</v>
      </c>
      <c r="X64" s="44">
        <f t="shared" si="34"/>
        <v>66.180000000000007</v>
      </c>
      <c r="Y64" s="44">
        <f t="shared" si="34"/>
        <v>66.180000000000007</v>
      </c>
      <c r="Z64" s="44">
        <f t="shared" si="34"/>
        <v>66.180000000000007</v>
      </c>
      <c r="AA64" s="44">
        <f t="shared" si="34"/>
        <v>66.180000000000007</v>
      </c>
    </row>
    <row r="65" spans="1:27" ht="12.75" customHeight="1" outlineLevel="1" x14ac:dyDescent="0.2">
      <c r="A65" s="99" t="s">
        <v>1091</v>
      </c>
      <c r="B65" s="63" t="s">
        <v>83</v>
      </c>
      <c r="C65" s="43" t="s">
        <v>79</v>
      </c>
      <c r="D65" s="44">
        <v>3.35</v>
      </c>
      <c r="E65" s="44">
        <v>3.35</v>
      </c>
      <c r="F65" s="44">
        <v>3.35</v>
      </c>
      <c r="G65" s="44">
        <v>3.35</v>
      </c>
      <c r="H65" s="44">
        <v>3.35</v>
      </c>
      <c r="I65" s="44">
        <v>3.35</v>
      </c>
      <c r="J65" s="44">
        <v>3.35</v>
      </c>
      <c r="K65" s="44">
        <v>3.35</v>
      </c>
      <c r="L65" s="44">
        <v>3.35</v>
      </c>
      <c r="M65" s="44">
        <v>3.35</v>
      </c>
      <c r="N65" s="44">
        <v>3.35</v>
      </c>
      <c r="O65" s="44">
        <v>3.35</v>
      </c>
      <c r="P65" s="44">
        <v>3.35</v>
      </c>
      <c r="Q65" s="44">
        <v>3.35</v>
      </c>
      <c r="R65" s="44">
        <v>3.35</v>
      </c>
      <c r="S65" s="44">
        <v>3.35</v>
      </c>
      <c r="T65" s="44">
        <v>3.35</v>
      </c>
      <c r="U65" s="44">
        <v>3.35</v>
      </c>
      <c r="V65" s="44">
        <v>3.35</v>
      </c>
      <c r="W65" s="44">
        <v>3.35</v>
      </c>
      <c r="X65" s="44">
        <v>3.35</v>
      </c>
      <c r="Y65" s="44">
        <v>3.35</v>
      </c>
      <c r="Z65" s="44">
        <v>3.35</v>
      </c>
      <c r="AA65" s="44">
        <v>3.35</v>
      </c>
    </row>
    <row r="66" spans="1:27" ht="12.75" customHeight="1" outlineLevel="1" x14ac:dyDescent="0.2">
      <c r="A66" s="99" t="s">
        <v>1092</v>
      </c>
      <c r="B66" s="63" t="s">
        <v>81</v>
      </c>
      <c r="C66" s="43" t="s">
        <v>79</v>
      </c>
      <c r="D66" s="44">
        <f>$D$11</f>
        <v>216.36</v>
      </c>
      <c r="E66" s="44">
        <f t="shared" ref="E66:AA66" si="35">$D$11</f>
        <v>216.36</v>
      </c>
      <c r="F66" s="44">
        <f t="shared" si="35"/>
        <v>216.36</v>
      </c>
      <c r="G66" s="44">
        <f t="shared" si="35"/>
        <v>216.36</v>
      </c>
      <c r="H66" s="44">
        <f t="shared" si="35"/>
        <v>216.36</v>
      </c>
      <c r="I66" s="44">
        <f t="shared" si="35"/>
        <v>216.36</v>
      </c>
      <c r="J66" s="44">
        <f t="shared" si="35"/>
        <v>216.36</v>
      </c>
      <c r="K66" s="44">
        <f t="shared" si="35"/>
        <v>216.36</v>
      </c>
      <c r="L66" s="44">
        <f t="shared" si="35"/>
        <v>216.36</v>
      </c>
      <c r="M66" s="44">
        <f t="shared" si="35"/>
        <v>216.36</v>
      </c>
      <c r="N66" s="44">
        <f t="shared" si="35"/>
        <v>216.36</v>
      </c>
      <c r="O66" s="44">
        <f t="shared" si="35"/>
        <v>216.36</v>
      </c>
      <c r="P66" s="44">
        <f t="shared" si="35"/>
        <v>216.36</v>
      </c>
      <c r="Q66" s="44">
        <f t="shared" si="35"/>
        <v>216.36</v>
      </c>
      <c r="R66" s="44">
        <f>$D$11</f>
        <v>216.36</v>
      </c>
      <c r="S66" s="44">
        <f t="shared" si="35"/>
        <v>216.36</v>
      </c>
      <c r="T66" s="44">
        <f t="shared" si="35"/>
        <v>216.36</v>
      </c>
      <c r="U66" s="44">
        <f t="shared" si="35"/>
        <v>216.36</v>
      </c>
      <c r="V66" s="44">
        <f t="shared" si="35"/>
        <v>216.36</v>
      </c>
      <c r="W66" s="44">
        <f t="shared" si="35"/>
        <v>216.36</v>
      </c>
      <c r="X66" s="44">
        <f t="shared" si="35"/>
        <v>216.36</v>
      </c>
      <c r="Y66" s="44">
        <f t="shared" si="35"/>
        <v>216.36</v>
      </c>
      <c r="Z66" s="44">
        <f t="shared" si="35"/>
        <v>216.36</v>
      </c>
      <c r="AA66" s="44">
        <f t="shared" si="35"/>
        <v>216.36</v>
      </c>
    </row>
    <row r="67" spans="1:27" ht="12.75" customHeight="1" x14ac:dyDescent="0.2">
      <c r="A67" s="98" t="s">
        <v>1093</v>
      </c>
      <c r="B67" s="28" t="str">
        <f>"13"&amp;"."&amp;$B$663&amp;"."&amp;$B$664</f>
        <v>13.12.2023</v>
      </c>
      <c r="C67" s="90" t="s">
        <v>76</v>
      </c>
      <c r="D67" s="91">
        <f>ROUND(((D68+D69+D71+D70)/1000),5)</f>
        <v>1.4513499999999999</v>
      </c>
      <c r="E67" s="91">
        <f>ROUND(((E68+E69+E71+E70)/1000),5)</f>
        <v>1.3623499999999999</v>
      </c>
      <c r="F67" s="91">
        <f>ROUND(((F68+F69+F71+F70)/1000),5)</f>
        <v>1.32599</v>
      </c>
      <c r="G67" s="91">
        <f t="shared" ref="G67:AA67" si="36">ROUND(((G68+G69+G71+G70)/1000),5)</f>
        <v>1.3138000000000001</v>
      </c>
      <c r="H67" s="91">
        <f t="shared" si="36"/>
        <v>1.3476900000000001</v>
      </c>
      <c r="I67" s="91">
        <f t="shared" si="36"/>
        <v>1.4872000000000001</v>
      </c>
      <c r="J67" s="91">
        <f t="shared" si="36"/>
        <v>1.66029</v>
      </c>
      <c r="K67" s="91">
        <f t="shared" si="36"/>
        <v>2.00074</v>
      </c>
      <c r="L67" s="91">
        <f t="shared" si="36"/>
        <v>2.2189800000000002</v>
      </c>
      <c r="M67" s="91">
        <f t="shared" si="36"/>
        <v>2.2928899999999999</v>
      </c>
      <c r="N67" s="91">
        <f t="shared" si="36"/>
        <v>2.3252799999999998</v>
      </c>
      <c r="O67" s="91">
        <f t="shared" si="36"/>
        <v>2.3592200000000001</v>
      </c>
      <c r="P67" s="91">
        <f t="shared" si="36"/>
        <v>2.30863</v>
      </c>
      <c r="Q67" s="91">
        <f t="shared" si="36"/>
        <v>2.33413</v>
      </c>
      <c r="R67" s="91">
        <f t="shared" si="36"/>
        <v>2.3239999999999998</v>
      </c>
      <c r="S67" s="91">
        <f t="shared" si="36"/>
        <v>2.3008600000000001</v>
      </c>
      <c r="T67" s="91">
        <f t="shared" si="36"/>
        <v>2.3318599999999998</v>
      </c>
      <c r="U67" s="91">
        <f t="shared" si="36"/>
        <v>2.32246</v>
      </c>
      <c r="V67" s="91">
        <f t="shared" si="36"/>
        <v>2.2982800000000001</v>
      </c>
      <c r="W67" s="91">
        <f t="shared" si="36"/>
        <v>2.2338399999999998</v>
      </c>
      <c r="X67" s="91">
        <f t="shared" si="36"/>
        <v>2.1150600000000002</v>
      </c>
      <c r="Y67" s="91">
        <f t="shared" si="36"/>
        <v>2.0423399999999998</v>
      </c>
      <c r="Z67" s="91">
        <f t="shared" si="36"/>
        <v>1.7793300000000001</v>
      </c>
      <c r="AA67" s="91">
        <f t="shared" si="36"/>
        <v>1.5884400000000001</v>
      </c>
    </row>
    <row r="68" spans="1:27" ht="12.75" customHeight="1" outlineLevel="1" x14ac:dyDescent="0.2">
      <c r="A68" s="99" t="s">
        <v>1094</v>
      </c>
      <c r="B68" s="63" t="s">
        <v>238</v>
      </c>
      <c r="C68" s="43" t="s">
        <v>79</v>
      </c>
      <c r="D68" s="44">
        <v>1165.46</v>
      </c>
      <c r="E68" s="44">
        <v>1076.46</v>
      </c>
      <c r="F68" s="44">
        <v>1040.0999999999999</v>
      </c>
      <c r="G68" s="44">
        <v>1027.9100000000001</v>
      </c>
      <c r="H68" s="44">
        <v>1061.8</v>
      </c>
      <c r="I68" s="44">
        <v>1201.31</v>
      </c>
      <c r="J68" s="44">
        <v>1374.4</v>
      </c>
      <c r="K68" s="44">
        <v>1714.85</v>
      </c>
      <c r="L68" s="44">
        <v>1933.09</v>
      </c>
      <c r="M68" s="44">
        <v>2007</v>
      </c>
      <c r="N68" s="44">
        <v>2039.39</v>
      </c>
      <c r="O68" s="44">
        <v>2073.33</v>
      </c>
      <c r="P68" s="44">
        <v>2022.74</v>
      </c>
      <c r="Q68" s="44">
        <v>2048.2399999999998</v>
      </c>
      <c r="R68" s="44">
        <v>2038.11</v>
      </c>
      <c r="S68" s="44">
        <v>2014.97</v>
      </c>
      <c r="T68" s="44">
        <v>2045.97</v>
      </c>
      <c r="U68" s="44">
        <v>2036.57</v>
      </c>
      <c r="V68" s="44">
        <v>2012.39</v>
      </c>
      <c r="W68" s="44">
        <v>1947.95</v>
      </c>
      <c r="X68" s="44">
        <v>1829.17</v>
      </c>
      <c r="Y68" s="44">
        <v>1756.45</v>
      </c>
      <c r="Z68" s="44">
        <v>1493.44</v>
      </c>
      <c r="AA68" s="44">
        <v>1302.55</v>
      </c>
    </row>
    <row r="69" spans="1:27" ht="12.75" customHeight="1" outlineLevel="1" x14ac:dyDescent="0.2">
      <c r="A69" s="99" t="s">
        <v>1095</v>
      </c>
      <c r="B69" s="63" t="s">
        <v>90</v>
      </c>
      <c r="C69" s="43" t="s">
        <v>79</v>
      </c>
      <c r="D69" s="44">
        <f t="shared" ref="D69:AA69" si="37">$D$9</f>
        <v>66.180000000000007</v>
      </c>
      <c r="E69" s="44">
        <f t="shared" si="37"/>
        <v>66.180000000000007</v>
      </c>
      <c r="F69" s="44">
        <f t="shared" si="37"/>
        <v>66.180000000000007</v>
      </c>
      <c r="G69" s="44">
        <f t="shared" si="37"/>
        <v>66.180000000000007</v>
      </c>
      <c r="H69" s="44">
        <f t="shared" si="37"/>
        <v>66.180000000000007</v>
      </c>
      <c r="I69" s="44">
        <f t="shared" si="37"/>
        <v>66.180000000000007</v>
      </c>
      <c r="J69" s="44">
        <f t="shared" si="37"/>
        <v>66.180000000000007</v>
      </c>
      <c r="K69" s="44">
        <f t="shared" si="37"/>
        <v>66.180000000000007</v>
      </c>
      <c r="L69" s="44">
        <f t="shared" si="37"/>
        <v>66.180000000000007</v>
      </c>
      <c r="M69" s="44">
        <f t="shared" si="37"/>
        <v>66.180000000000007</v>
      </c>
      <c r="N69" s="44">
        <f t="shared" si="37"/>
        <v>66.180000000000007</v>
      </c>
      <c r="O69" s="44">
        <f t="shared" si="37"/>
        <v>66.180000000000007</v>
      </c>
      <c r="P69" s="44">
        <f t="shared" si="37"/>
        <v>66.180000000000007</v>
      </c>
      <c r="Q69" s="44">
        <f t="shared" si="37"/>
        <v>66.180000000000007</v>
      </c>
      <c r="R69" s="44">
        <f t="shared" si="37"/>
        <v>66.180000000000007</v>
      </c>
      <c r="S69" s="44">
        <f t="shared" si="37"/>
        <v>66.180000000000007</v>
      </c>
      <c r="T69" s="44">
        <f t="shared" si="37"/>
        <v>66.180000000000007</v>
      </c>
      <c r="U69" s="44">
        <f t="shared" si="37"/>
        <v>66.180000000000007</v>
      </c>
      <c r="V69" s="44">
        <f t="shared" si="37"/>
        <v>66.180000000000007</v>
      </c>
      <c r="W69" s="44">
        <f t="shared" si="37"/>
        <v>66.180000000000007</v>
      </c>
      <c r="X69" s="44">
        <f t="shared" si="37"/>
        <v>66.180000000000007</v>
      </c>
      <c r="Y69" s="44">
        <f t="shared" si="37"/>
        <v>66.180000000000007</v>
      </c>
      <c r="Z69" s="44">
        <f t="shared" si="37"/>
        <v>66.180000000000007</v>
      </c>
      <c r="AA69" s="44">
        <f t="shared" si="37"/>
        <v>66.180000000000007</v>
      </c>
    </row>
    <row r="70" spans="1:27" ht="12.75" customHeight="1" outlineLevel="1" x14ac:dyDescent="0.2">
      <c r="A70" s="99" t="s">
        <v>1096</v>
      </c>
      <c r="B70" s="63" t="s">
        <v>83</v>
      </c>
      <c r="C70" s="43" t="s">
        <v>79</v>
      </c>
      <c r="D70" s="44">
        <v>3.35</v>
      </c>
      <c r="E70" s="44">
        <v>3.35</v>
      </c>
      <c r="F70" s="44">
        <v>3.35</v>
      </c>
      <c r="G70" s="44">
        <v>3.35</v>
      </c>
      <c r="H70" s="44">
        <v>3.35</v>
      </c>
      <c r="I70" s="44">
        <v>3.35</v>
      </c>
      <c r="J70" s="44">
        <v>3.35</v>
      </c>
      <c r="K70" s="44">
        <v>3.35</v>
      </c>
      <c r="L70" s="44">
        <v>3.35</v>
      </c>
      <c r="M70" s="44">
        <v>3.35</v>
      </c>
      <c r="N70" s="44">
        <v>3.35</v>
      </c>
      <c r="O70" s="44">
        <v>3.35</v>
      </c>
      <c r="P70" s="44">
        <v>3.35</v>
      </c>
      <c r="Q70" s="44">
        <v>3.35</v>
      </c>
      <c r="R70" s="44">
        <v>3.35</v>
      </c>
      <c r="S70" s="44">
        <v>3.35</v>
      </c>
      <c r="T70" s="44">
        <v>3.35</v>
      </c>
      <c r="U70" s="44">
        <v>3.35</v>
      </c>
      <c r="V70" s="44">
        <v>3.35</v>
      </c>
      <c r="W70" s="44">
        <v>3.35</v>
      </c>
      <c r="X70" s="44">
        <v>3.35</v>
      </c>
      <c r="Y70" s="44">
        <v>3.35</v>
      </c>
      <c r="Z70" s="44">
        <v>3.35</v>
      </c>
      <c r="AA70" s="44">
        <v>3.35</v>
      </c>
    </row>
    <row r="71" spans="1:27" ht="12.75" customHeight="1" outlineLevel="1" x14ac:dyDescent="0.2">
      <c r="A71" s="99" t="s">
        <v>1097</v>
      </c>
      <c r="B71" s="63" t="s">
        <v>81</v>
      </c>
      <c r="C71" s="43" t="s">
        <v>79</v>
      </c>
      <c r="D71" s="44">
        <f>$D$11</f>
        <v>216.36</v>
      </c>
      <c r="E71" s="44">
        <f t="shared" ref="E71:AA71" si="38">$D$11</f>
        <v>216.36</v>
      </c>
      <c r="F71" s="44">
        <f t="shared" si="38"/>
        <v>216.36</v>
      </c>
      <c r="G71" s="44">
        <f t="shared" si="38"/>
        <v>216.36</v>
      </c>
      <c r="H71" s="44">
        <f t="shared" si="38"/>
        <v>216.36</v>
      </c>
      <c r="I71" s="44">
        <f t="shared" si="38"/>
        <v>216.36</v>
      </c>
      <c r="J71" s="44">
        <f t="shared" si="38"/>
        <v>216.36</v>
      </c>
      <c r="K71" s="44">
        <f t="shared" si="38"/>
        <v>216.36</v>
      </c>
      <c r="L71" s="44">
        <f t="shared" si="38"/>
        <v>216.36</v>
      </c>
      <c r="M71" s="44">
        <f t="shared" si="38"/>
        <v>216.36</v>
      </c>
      <c r="N71" s="44">
        <f t="shared" si="38"/>
        <v>216.36</v>
      </c>
      <c r="O71" s="44">
        <f t="shared" si="38"/>
        <v>216.36</v>
      </c>
      <c r="P71" s="44">
        <f t="shared" si="38"/>
        <v>216.36</v>
      </c>
      <c r="Q71" s="44">
        <f t="shared" si="38"/>
        <v>216.36</v>
      </c>
      <c r="R71" s="44">
        <f>$D$11</f>
        <v>216.36</v>
      </c>
      <c r="S71" s="44">
        <f t="shared" si="38"/>
        <v>216.36</v>
      </c>
      <c r="T71" s="44">
        <f t="shared" si="38"/>
        <v>216.36</v>
      </c>
      <c r="U71" s="44">
        <f t="shared" si="38"/>
        <v>216.36</v>
      </c>
      <c r="V71" s="44">
        <f t="shared" si="38"/>
        <v>216.36</v>
      </c>
      <c r="W71" s="44">
        <f t="shared" si="38"/>
        <v>216.36</v>
      </c>
      <c r="X71" s="44">
        <f t="shared" si="38"/>
        <v>216.36</v>
      </c>
      <c r="Y71" s="44">
        <f t="shared" si="38"/>
        <v>216.36</v>
      </c>
      <c r="Z71" s="44">
        <f t="shared" si="38"/>
        <v>216.36</v>
      </c>
      <c r="AA71" s="44">
        <f t="shared" si="38"/>
        <v>216.36</v>
      </c>
    </row>
    <row r="72" spans="1:27" ht="12.75" customHeight="1" x14ac:dyDescent="0.2">
      <c r="A72" s="98" t="s">
        <v>1098</v>
      </c>
      <c r="B72" s="28" t="str">
        <f>"14"&amp;"."&amp;$B$663&amp;"."&amp;$B$664</f>
        <v>14.12.2023</v>
      </c>
      <c r="C72" s="90" t="s">
        <v>76</v>
      </c>
      <c r="D72" s="91">
        <f>ROUND(((D73+D74+D76+D75)/1000),5)</f>
        <v>1.5033000000000001</v>
      </c>
      <c r="E72" s="91">
        <f>ROUND(((E73+E74+E76+E75)/1000),5)</f>
        <v>1.4270700000000001</v>
      </c>
      <c r="F72" s="91">
        <f>ROUND(((F73+F74+F76+F75)/1000),5)</f>
        <v>1.3794</v>
      </c>
      <c r="G72" s="91">
        <f t="shared" ref="G72:AA72" si="39">ROUND(((G73+G74+G76+G75)/1000),5)</f>
        <v>1.38232</v>
      </c>
      <c r="H72" s="91">
        <f t="shared" si="39"/>
        <v>1.42774</v>
      </c>
      <c r="I72" s="91">
        <f t="shared" si="39"/>
        <v>1.5769899999999999</v>
      </c>
      <c r="J72" s="91">
        <f t="shared" si="39"/>
        <v>1.8343100000000001</v>
      </c>
      <c r="K72" s="91">
        <f t="shared" si="39"/>
        <v>2.0697000000000001</v>
      </c>
      <c r="L72" s="91">
        <f t="shared" si="39"/>
        <v>2.2851699999999999</v>
      </c>
      <c r="M72" s="91">
        <f t="shared" si="39"/>
        <v>2.3489800000000001</v>
      </c>
      <c r="N72" s="91">
        <f t="shared" si="39"/>
        <v>2.4803500000000001</v>
      </c>
      <c r="O72" s="91">
        <f t="shared" si="39"/>
        <v>2.4127000000000001</v>
      </c>
      <c r="P72" s="91">
        <f t="shared" si="39"/>
        <v>2.3556499999999998</v>
      </c>
      <c r="Q72" s="91">
        <f t="shared" si="39"/>
        <v>2.3786399999999999</v>
      </c>
      <c r="R72" s="91">
        <f t="shared" si="39"/>
        <v>2.41045</v>
      </c>
      <c r="S72" s="91">
        <f t="shared" si="39"/>
        <v>2.3506900000000002</v>
      </c>
      <c r="T72" s="91">
        <f t="shared" si="39"/>
        <v>2.55321</v>
      </c>
      <c r="U72" s="91">
        <f t="shared" si="39"/>
        <v>2.5663299999999998</v>
      </c>
      <c r="V72" s="91">
        <f t="shared" si="39"/>
        <v>2.5486</v>
      </c>
      <c r="W72" s="91">
        <f t="shared" si="39"/>
        <v>2.31026</v>
      </c>
      <c r="X72" s="91">
        <f t="shared" si="39"/>
        <v>2.2471299999999998</v>
      </c>
      <c r="Y72" s="91">
        <f t="shared" si="39"/>
        <v>2.0826799999999999</v>
      </c>
      <c r="Z72" s="91">
        <f t="shared" si="39"/>
        <v>1.80294</v>
      </c>
      <c r="AA72" s="91">
        <f t="shared" si="39"/>
        <v>1.6280300000000001</v>
      </c>
    </row>
    <row r="73" spans="1:27" ht="12.75" customHeight="1" outlineLevel="1" x14ac:dyDescent="0.2">
      <c r="A73" s="99" t="s">
        <v>1099</v>
      </c>
      <c r="B73" s="63" t="s">
        <v>238</v>
      </c>
      <c r="C73" s="43" t="s">
        <v>79</v>
      </c>
      <c r="D73" s="44">
        <v>1217.4100000000001</v>
      </c>
      <c r="E73" s="44">
        <v>1141.18</v>
      </c>
      <c r="F73" s="44">
        <v>1093.51</v>
      </c>
      <c r="G73" s="44">
        <v>1096.43</v>
      </c>
      <c r="H73" s="44">
        <v>1141.8499999999999</v>
      </c>
      <c r="I73" s="44">
        <v>1291.0999999999999</v>
      </c>
      <c r="J73" s="44">
        <v>1548.42</v>
      </c>
      <c r="K73" s="44">
        <v>1783.81</v>
      </c>
      <c r="L73" s="44">
        <v>1999.28</v>
      </c>
      <c r="M73" s="44">
        <v>2063.09</v>
      </c>
      <c r="N73" s="44">
        <v>2194.46</v>
      </c>
      <c r="O73" s="44">
        <v>2126.81</v>
      </c>
      <c r="P73" s="44">
        <v>2069.7600000000002</v>
      </c>
      <c r="Q73" s="44">
        <v>2092.75</v>
      </c>
      <c r="R73" s="44">
        <v>2124.56</v>
      </c>
      <c r="S73" s="44">
        <v>2064.8000000000002</v>
      </c>
      <c r="T73" s="44">
        <v>2267.3200000000002</v>
      </c>
      <c r="U73" s="44">
        <v>2280.44</v>
      </c>
      <c r="V73" s="44">
        <v>2262.71</v>
      </c>
      <c r="W73" s="44">
        <v>2024.37</v>
      </c>
      <c r="X73" s="44">
        <v>1961.24</v>
      </c>
      <c r="Y73" s="44">
        <v>1796.79</v>
      </c>
      <c r="Z73" s="44">
        <v>1517.05</v>
      </c>
      <c r="AA73" s="44">
        <v>1342.14</v>
      </c>
    </row>
    <row r="74" spans="1:27" ht="12.75" customHeight="1" outlineLevel="1" x14ac:dyDescent="0.2">
      <c r="A74" s="99" t="s">
        <v>1100</v>
      </c>
      <c r="B74" s="63" t="s">
        <v>90</v>
      </c>
      <c r="C74" s="43" t="s">
        <v>79</v>
      </c>
      <c r="D74" s="44">
        <f t="shared" ref="D74:AA74" si="40">$D$9</f>
        <v>66.180000000000007</v>
      </c>
      <c r="E74" s="44">
        <f t="shared" si="40"/>
        <v>66.180000000000007</v>
      </c>
      <c r="F74" s="44">
        <f t="shared" si="40"/>
        <v>66.180000000000007</v>
      </c>
      <c r="G74" s="44">
        <f t="shared" si="40"/>
        <v>66.180000000000007</v>
      </c>
      <c r="H74" s="44">
        <f t="shared" si="40"/>
        <v>66.180000000000007</v>
      </c>
      <c r="I74" s="44">
        <f t="shared" si="40"/>
        <v>66.180000000000007</v>
      </c>
      <c r="J74" s="44">
        <f t="shared" si="40"/>
        <v>66.180000000000007</v>
      </c>
      <c r="K74" s="44">
        <f t="shared" si="40"/>
        <v>66.180000000000007</v>
      </c>
      <c r="L74" s="44">
        <f t="shared" si="40"/>
        <v>66.180000000000007</v>
      </c>
      <c r="M74" s="44">
        <f t="shared" si="40"/>
        <v>66.180000000000007</v>
      </c>
      <c r="N74" s="44">
        <f t="shared" si="40"/>
        <v>66.180000000000007</v>
      </c>
      <c r="O74" s="44">
        <f t="shared" si="40"/>
        <v>66.180000000000007</v>
      </c>
      <c r="P74" s="44">
        <f t="shared" si="40"/>
        <v>66.180000000000007</v>
      </c>
      <c r="Q74" s="44">
        <f t="shared" si="40"/>
        <v>66.180000000000007</v>
      </c>
      <c r="R74" s="44">
        <f t="shared" si="40"/>
        <v>66.180000000000007</v>
      </c>
      <c r="S74" s="44">
        <f t="shared" si="40"/>
        <v>66.180000000000007</v>
      </c>
      <c r="T74" s="44">
        <f t="shared" si="40"/>
        <v>66.180000000000007</v>
      </c>
      <c r="U74" s="44">
        <f t="shared" si="40"/>
        <v>66.180000000000007</v>
      </c>
      <c r="V74" s="44">
        <f t="shared" si="40"/>
        <v>66.180000000000007</v>
      </c>
      <c r="W74" s="44">
        <f t="shared" si="40"/>
        <v>66.180000000000007</v>
      </c>
      <c r="X74" s="44">
        <f t="shared" si="40"/>
        <v>66.180000000000007</v>
      </c>
      <c r="Y74" s="44">
        <f t="shared" si="40"/>
        <v>66.180000000000007</v>
      </c>
      <c r="Z74" s="44">
        <f t="shared" si="40"/>
        <v>66.180000000000007</v>
      </c>
      <c r="AA74" s="44">
        <f t="shared" si="40"/>
        <v>66.180000000000007</v>
      </c>
    </row>
    <row r="75" spans="1:27" ht="12.75" customHeight="1" outlineLevel="1" x14ac:dyDescent="0.2">
      <c r="A75" s="99" t="s">
        <v>1101</v>
      </c>
      <c r="B75" s="63" t="s">
        <v>83</v>
      </c>
      <c r="C75" s="43" t="s">
        <v>79</v>
      </c>
      <c r="D75" s="44">
        <v>3.35</v>
      </c>
      <c r="E75" s="44">
        <v>3.35</v>
      </c>
      <c r="F75" s="44">
        <v>3.35</v>
      </c>
      <c r="G75" s="44">
        <v>3.35</v>
      </c>
      <c r="H75" s="44">
        <v>3.35</v>
      </c>
      <c r="I75" s="44">
        <v>3.35</v>
      </c>
      <c r="J75" s="44">
        <v>3.35</v>
      </c>
      <c r="K75" s="44">
        <v>3.35</v>
      </c>
      <c r="L75" s="44">
        <v>3.35</v>
      </c>
      <c r="M75" s="44">
        <v>3.35</v>
      </c>
      <c r="N75" s="44">
        <v>3.35</v>
      </c>
      <c r="O75" s="44">
        <v>3.35</v>
      </c>
      <c r="P75" s="44">
        <v>3.35</v>
      </c>
      <c r="Q75" s="44">
        <v>3.35</v>
      </c>
      <c r="R75" s="44">
        <v>3.35</v>
      </c>
      <c r="S75" s="44">
        <v>3.35</v>
      </c>
      <c r="T75" s="44">
        <v>3.35</v>
      </c>
      <c r="U75" s="44">
        <v>3.35</v>
      </c>
      <c r="V75" s="44">
        <v>3.35</v>
      </c>
      <c r="W75" s="44">
        <v>3.35</v>
      </c>
      <c r="X75" s="44">
        <v>3.35</v>
      </c>
      <c r="Y75" s="44">
        <v>3.35</v>
      </c>
      <c r="Z75" s="44">
        <v>3.35</v>
      </c>
      <c r="AA75" s="44">
        <v>3.35</v>
      </c>
    </row>
    <row r="76" spans="1:27" ht="12.75" customHeight="1" outlineLevel="1" x14ac:dyDescent="0.2">
      <c r="A76" s="99" t="s">
        <v>1102</v>
      </c>
      <c r="B76" s="63" t="s">
        <v>81</v>
      </c>
      <c r="C76" s="43" t="s">
        <v>79</v>
      </c>
      <c r="D76" s="44">
        <f>$D$11</f>
        <v>216.36</v>
      </c>
      <c r="E76" s="44">
        <f t="shared" ref="E76:AA76" si="41">$D$11</f>
        <v>216.36</v>
      </c>
      <c r="F76" s="44">
        <f t="shared" si="41"/>
        <v>216.36</v>
      </c>
      <c r="G76" s="44">
        <f t="shared" si="41"/>
        <v>216.36</v>
      </c>
      <c r="H76" s="44">
        <f t="shared" si="41"/>
        <v>216.36</v>
      </c>
      <c r="I76" s="44">
        <f t="shared" si="41"/>
        <v>216.36</v>
      </c>
      <c r="J76" s="44">
        <f t="shared" si="41"/>
        <v>216.36</v>
      </c>
      <c r="K76" s="44">
        <f t="shared" si="41"/>
        <v>216.36</v>
      </c>
      <c r="L76" s="44">
        <f t="shared" si="41"/>
        <v>216.36</v>
      </c>
      <c r="M76" s="44">
        <f t="shared" si="41"/>
        <v>216.36</v>
      </c>
      <c r="N76" s="44">
        <f t="shared" si="41"/>
        <v>216.36</v>
      </c>
      <c r="O76" s="44">
        <f t="shared" si="41"/>
        <v>216.36</v>
      </c>
      <c r="P76" s="44">
        <f t="shared" si="41"/>
        <v>216.36</v>
      </c>
      <c r="Q76" s="44">
        <f t="shared" si="41"/>
        <v>216.36</v>
      </c>
      <c r="R76" s="44">
        <f>$D$11</f>
        <v>216.36</v>
      </c>
      <c r="S76" s="44">
        <f t="shared" si="41"/>
        <v>216.36</v>
      </c>
      <c r="T76" s="44">
        <f t="shared" si="41"/>
        <v>216.36</v>
      </c>
      <c r="U76" s="44">
        <f t="shared" si="41"/>
        <v>216.36</v>
      </c>
      <c r="V76" s="44">
        <f t="shared" si="41"/>
        <v>216.36</v>
      </c>
      <c r="W76" s="44">
        <f t="shared" si="41"/>
        <v>216.36</v>
      </c>
      <c r="X76" s="44">
        <f t="shared" si="41"/>
        <v>216.36</v>
      </c>
      <c r="Y76" s="44">
        <f t="shared" si="41"/>
        <v>216.36</v>
      </c>
      <c r="Z76" s="44">
        <f t="shared" si="41"/>
        <v>216.36</v>
      </c>
      <c r="AA76" s="44">
        <f t="shared" si="41"/>
        <v>216.36</v>
      </c>
    </row>
    <row r="77" spans="1:27" ht="12.75" customHeight="1" x14ac:dyDescent="0.2">
      <c r="A77" s="98" t="s">
        <v>1103</v>
      </c>
      <c r="B77" s="28" t="str">
        <f>"15"&amp;"."&amp;$B$663&amp;"."&amp;$B$664</f>
        <v>15.12.2023</v>
      </c>
      <c r="C77" s="90" t="s">
        <v>76</v>
      </c>
      <c r="D77" s="91">
        <f>ROUND(((D78+D79+D81+D80)/1000),5)</f>
        <v>1.51152</v>
      </c>
      <c r="E77" s="91">
        <f>ROUND(((E78+E79+E81+E80)/1000),5)</f>
        <v>1.45932</v>
      </c>
      <c r="F77" s="91">
        <f>ROUND(((F78+F79+F81+F80)/1000),5)</f>
        <v>1.41631</v>
      </c>
      <c r="G77" s="91">
        <f t="shared" ref="G77:AA77" si="42">ROUND(((G78+G79+G81+G80)/1000),5)</f>
        <v>1.40446</v>
      </c>
      <c r="H77" s="91">
        <f t="shared" si="42"/>
        <v>1.4593400000000001</v>
      </c>
      <c r="I77" s="91">
        <f t="shared" si="42"/>
        <v>1.5750299999999999</v>
      </c>
      <c r="J77" s="91">
        <f t="shared" si="42"/>
        <v>1.7911900000000001</v>
      </c>
      <c r="K77" s="91">
        <f t="shared" si="42"/>
        <v>2.1285500000000002</v>
      </c>
      <c r="L77" s="91">
        <f t="shared" si="42"/>
        <v>2.3360699999999999</v>
      </c>
      <c r="M77" s="91">
        <f t="shared" si="42"/>
        <v>2.3605</v>
      </c>
      <c r="N77" s="91">
        <f t="shared" si="42"/>
        <v>2.3908499999999999</v>
      </c>
      <c r="O77" s="91">
        <f t="shared" si="42"/>
        <v>2.3944999999999999</v>
      </c>
      <c r="P77" s="91">
        <f t="shared" si="42"/>
        <v>2.3914200000000001</v>
      </c>
      <c r="Q77" s="91">
        <f t="shared" si="42"/>
        <v>2.39629</v>
      </c>
      <c r="R77" s="91">
        <f t="shared" si="42"/>
        <v>2.3966400000000001</v>
      </c>
      <c r="S77" s="91">
        <f t="shared" si="42"/>
        <v>2.3624700000000001</v>
      </c>
      <c r="T77" s="91">
        <f t="shared" si="42"/>
        <v>2.4229799999999999</v>
      </c>
      <c r="U77" s="91">
        <f t="shared" si="42"/>
        <v>2.4276800000000001</v>
      </c>
      <c r="V77" s="91">
        <f t="shared" si="42"/>
        <v>2.4191699999999998</v>
      </c>
      <c r="W77" s="91">
        <f t="shared" si="42"/>
        <v>2.3563299999999998</v>
      </c>
      <c r="X77" s="91">
        <f t="shared" si="42"/>
        <v>2.1993100000000001</v>
      </c>
      <c r="Y77" s="91">
        <f t="shared" si="42"/>
        <v>2.05497</v>
      </c>
      <c r="Z77" s="91">
        <f t="shared" si="42"/>
        <v>1.8501099999999999</v>
      </c>
      <c r="AA77" s="91">
        <f t="shared" si="42"/>
        <v>1.62931</v>
      </c>
    </row>
    <row r="78" spans="1:27" ht="12.75" customHeight="1" outlineLevel="1" x14ac:dyDescent="0.2">
      <c r="A78" s="99" t="s">
        <v>1104</v>
      </c>
      <c r="B78" s="63" t="s">
        <v>238</v>
      </c>
      <c r="C78" s="43" t="s">
        <v>79</v>
      </c>
      <c r="D78" s="44">
        <v>1225.6300000000001</v>
      </c>
      <c r="E78" s="44">
        <v>1173.43</v>
      </c>
      <c r="F78" s="44">
        <v>1130.42</v>
      </c>
      <c r="G78" s="44">
        <v>1118.57</v>
      </c>
      <c r="H78" s="44">
        <v>1173.45</v>
      </c>
      <c r="I78" s="44">
        <v>1289.1400000000001</v>
      </c>
      <c r="J78" s="44">
        <v>1505.3</v>
      </c>
      <c r="K78" s="44">
        <v>1842.66</v>
      </c>
      <c r="L78" s="44">
        <v>2050.1799999999998</v>
      </c>
      <c r="M78" s="44">
        <v>2074.61</v>
      </c>
      <c r="N78" s="44">
        <v>2104.96</v>
      </c>
      <c r="O78" s="44">
        <v>2108.61</v>
      </c>
      <c r="P78" s="44">
        <v>2105.5300000000002</v>
      </c>
      <c r="Q78" s="44">
        <v>2110.4</v>
      </c>
      <c r="R78" s="44">
        <v>2110.75</v>
      </c>
      <c r="S78" s="44">
        <v>2076.58</v>
      </c>
      <c r="T78" s="44">
        <v>2137.09</v>
      </c>
      <c r="U78" s="44">
        <v>2141.79</v>
      </c>
      <c r="V78" s="44">
        <v>2133.2800000000002</v>
      </c>
      <c r="W78" s="44">
        <v>2070.44</v>
      </c>
      <c r="X78" s="44">
        <v>1913.42</v>
      </c>
      <c r="Y78" s="44">
        <v>1769.08</v>
      </c>
      <c r="Z78" s="44">
        <v>1564.22</v>
      </c>
      <c r="AA78" s="44">
        <v>1343.42</v>
      </c>
    </row>
    <row r="79" spans="1:27" ht="12.75" customHeight="1" outlineLevel="1" x14ac:dyDescent="0.2">
      <c r="A79" s="99" t="s">
        <v>1105</v>
      </c>
      <c r="B79" s="63" t="s">
        <v>90</v>
      </c>
      <c r="C79" s="43" t="s">
        <v>79</v>
      </c>
      <c r="D79" s="44">
        <f t="shared" ref="D79:AA79" si="43">$D$9</f>
        <v>66.180000000000007</v>
      </c>
      <c r="E79" s="44">
        <f t="shared" si="43"/>
        <v>66.180000000000007</v>
      </c>
      <c r="F79" s="44">
        <f t="shared" si="43"/>
        <v>66.180000000000007</v>
      </c>
      <c r="G79" s="44">
        <f t="shared" si="43"/>
        <v>66.180000000000007</v>
      </c>
      <c r="H79" s="44">
        <f t="shared" si="43"/>
        <v>66.180000000000007</v>
      </c>
      <c r="I79" s="44">
        <f t="shared" si="43"/>
        <v>66.180000000000007</v>
      </c>
      <c r="J79" s="44">
        <f t="shared" si="43"/>
        <v>66.180000000000007</v>
      </c>
      <c r="K79" s="44">
        <f t="shared" si="43"/>
        <v>66.180000000000007</v>
      </c>
      <c r="L79" s="44">
        <f t="shared" si="43"/>
        <v>66.180000000000007</v>
      </c>
      <c r="M79" s="44">
        <f t="shared" si="43"/>
        <v>66.180000000000007</v>
      </c>
      <c r="N79" s="44">
        <f t="shared" si="43"/>
        <v>66.180000000000007</v>
      </c>
      <c r="O79" s="44">
        <f t="shared" si="43"/>
        <v>66.180000000000007</v>
      </c>
      <c r="P79" s="44">
        <f t="shared" si="43"/>
        <v>66.180000000000007</v>
      </c>
      <c r="Q79" s="44">
        <f t="shared" si="43"/>
        <v>66.180000000000007</v>
      </c>
      <c r="R79" s="44">
        <f t="shared" si="43"/>
        <v>66.180000000000007</v>
      </c>
      <c r="S79" s="44">
        <f t="shared" si="43"/>
        <v>66.180000000000007</v>
      </c>
      <c r="T79" s="44">
        <f t="shared" si="43"/>
        <v>66.180000000000007</v>
      </c>
      <c r="U79" s="44">
        <f t="shared" si="43"/>
        <v>66.180000000000007</v>
      </c>
      <c r="V79" s="44">
        <f t="shared" si="43"/>
        <v>66.180000000000007</v>
      </c>
      <c r="W79" s="44">
        <f t="shared" si="43"/>
        <v>66.180000000000007</v>
      </c>
      <c r="X79" s="44">
        <f t="shared" si="43"/>
        <v>66.180000000000007</v>
      </c>
      <c r="Y79" s="44">
        <f t="shared" si="43"/>
        <v>66.180000000000007</v>
      </c>
      <c r="Z79" s="44">
        <f t="shared" si="43"/>
        <v>66.180000000000007</v>
      </c>
      <c r="AA79" s="44">
        <f t="shared" si="43"/>
        <v>66.180000000000007</v>
      </c>
    </row>
    <row r="80" spans="1:27" ht="12.75" customHeight="1" outlineLevel="1" x14ac:dyDescent="0.2">
      <c r="A80" s="99" t="s">
        <v>1106</v>
      </c>
      <c r="B80" s="63" t="s">
        <v>83</v>
      </c>
      <c r="C80" s="43" t="s">
        <v>79</v>
      </c>
      <c r="D80" s="44">
        <v>3.35</v>
      </c>
      <c r="E80" s="44">
        <v>3.35</v>
      </c>
      <c r="F80" s="44">
        <v>3.35</v>
      </c>
      <c r="G80" s="44">
        <v>3.35</v>
      </c>
      <c r="H80" s="44">
        <v>3.35</v>
      </c>
      <c r="I80" s="44">
        <v>3.35</v>
      </c>
      <c r="J80" s="44">
        <v>3.35</v>
      </c>
      <c r="K80" s="44">
        <v>3.35</v>
      </c>
      <c r="L80" s="44">
        <v>3.35</v>
      </c>
      <c r="M80" s="44">
        <v>3.35</v>
      </c>
      <c r="N80" s="44">
        <v>3.35</v>
      </c>
      <c r="O80" s="44">
        <v>3.35</v>
      </c>
      <c r="P80" s="44">
        <v>3.35</v>
      </c>
      <c r="Q80" s="44">
        <v>3.35</v>
      </c>
      <c r="R80" s="44">
        <v>3.35</v>
      </c>
      <c r="S80" s="44">
        <v>3.35</v>
      </c>
      <c r="T80" s="44">
        <v>3.35</v>
      </c>
      <c r="U80" s="44">
        <v>3.35</v>
      </c>
      <c r="V80" s="44">
        <v>3.35</v>
      </c>
      <c r="W80" s="44">
        <v>3.35</v>
      </c>
      <c r="X80" s="44">
        <v>3.35</v>
      </c>
      <c r="Y80" s="44">
        <v>3.35</v>
      </c>
      <c r="Z80" s="44">
        <v>3.35</v>
      </c>
      <c r="AA80" s="44">
        <v>3.35</v>
      </c>
    </row>
    <row r="81" spans="1:27" ht="12.75" customHeight="1" outlineLevel="1" x14ac:dyDescent="0.2">
      <c r="A81" s="99" t="s">
        <v>1107</v>
      </c>
      <c r="B81" s="63" t="s">
        <v>81</v>
      </c>
      <c r="C81" s="43" t="s">
        <v>79</v>
      </c>
      <c r="D81" s="44">
        <f>$D$11</f>
        <v>216.36</v>
      </c>
      <c r="E81" s="44">
        <f t="shared" ref="E81:AA81" si="44">$D$11</f>
        <v>216.36</v>
      </c>
      <c r="F81" s="44">
        <f t="shared" si="44"/>
        <v>216.36</v>
      </c>
      <c r="G81" s="44">
        <f t="shared" si="44"/>
        <v>216.36</v>
      </c>
      <c r="H81" s="44">
        <f t="shared" si="44"/>
        <v>216.36</v>
      </c>
      <c r="I81" s="44">
        <f t="shared" si="44"/>
        <v>216.36</v>
      </c>
      <c r="J81" s="44">
        <f t="shared" si="44"/>
        <v>216.36</v>
      </c>
      <c r="K81" s="44">
        <f t="shared" si="44"/>
        <v>216.36</v>
      </c>
      <c r="L81" s="44">
        <f t="shared" si="44"/>
        <v>216.36</v>
      </c>
      <c r="M81" s="44">
        <f t="shared" si="44"/>
        <v>216.36</v>
      </c>
      <c r="N81" s="44">
        <f t="shared" si="44"/>
        <v>216.36</v>
      </c>
      <c r="O81" s="44">
        <f t="shared" si="44"/>
        <v>216.36</v>
      </c>
      <c r="P81" s="44">
        <f t="shared" si="44"/>
        <v>216.36</v>
      </c>
      <c r="Q81" s="44">
        <f t="shared" si="44"/>
        <v>216.36</v>
      </c>
      <c r="R81" s="44">
        <f>$D$11</f>
        <v>216.36</v>
      </c>
      <c r="S81" s="44">
        <f t="shared" si="44"/>
        <v>216.36</v>
      </c>
      <c r="T81" s="44">
        <f t="shared" si="44"/>
        <v>216.36</v>
      </c>
      <c r="U81" s="44">
        <f t="shared" si="44"/>
        <v>216.36</v>
      </c>
      <c r="V81" s="44">
        <f t="shared" si="44"/>
        <v>216.36</v>
      </c>
      <c r="W81" s="44">
        <f t="shared" si="44"/>
        <v>216.36</v>
      </c>
      <c r="X81" s="44">
        <f t="shared" si="44"/>
        <v>216.36</v>
      </c>
      <c r="Y81" s="44">
        <f t="shared" si="44"/>
        <v>216.36</v>
      </c>
      <c r="Z81" s="44">
        <f t="shared" si="44"/>
        <v>216.36</v>
      </c>
      <c r="AA81" s="44">
        <f t="shared" si="44"/>
        <v>216.36</v>
      </c>
    </row>
    <row r="82" spans="1:27" ht="12.75" customHeight="1" x14ac:dyDescent="0.2">
      <c r="A82" s="98" t="s">
        <v>1108</v>
      </c>
      <c r="B82" s="28" t="str">
        <f>"16"&amp;"."&amp;$B$663&amp;"."&amp;$B$664</f>
        <v>16.12.2023</v>
      </c>
      <c r="C82" s="90" t="s">
        <v>76</v>
      </c>
      <c r="D82" s="91">
        <f>ROUND(((D83+D84+D86+D85)/1000),5)</f>
        <v>1.57911</v>
      </c>
      <c r="E82" s="91">
        <f>ROUND(((E83+E84+E86+E85)/1000),5)</f>
        <v>1.5389900000000001</v>
      </c>
      <c r="F82" s="91">
        <f>ROUND(((F83+F84+F86+F85)/1000),5)</f>
        <v>1.5178</v>
      </c>
      <c r="G82" s="91">
        <f t="shared" ref="G82:AA82" si="45">ROUND(((G83+G84+G86+G85)/1000),5)</f>
        <v>1.4843</v>
      </c>
      <c r="H82" s="91">
        <f t="shared" si="45"/>
        <v>1.5181800000000001</v>
      </c>
      <c r="I82" s="91">
        <f t="shared" si="45"/>
        <v>1.5755600000000001</v>
      </c>
      <c r="J82" s="91">
        <f t="shared" si="45"/>
        <v>1.68919</v>
      </c>
      <c r="K82" s="91">
        <f t="shared" si="45"/>
        <v>1.8413600000000001</v>
      </c>
      <c r="L82" s="91">
        <f t="shared" si="45"/>
        <v>2.17421</v>
      </c>
      <c r="M82" s="91">
        <f t="shared" si="45"/>
        <v>2.2420200000000001</v>
      </c>
      <c r="N82" s="91">
        <f t="shared" si="45"/>
        <v>2.3091300000000001</v>
      </c>
      <c r="O82" s="91">
        <f t="shared" si="45"/>
        <v>2.3090199999999999</v>
      </c>
      <c r="P82" s="91">
        <f t="shared" si="45"/>
        <v>2.3035800000000002</v>
      </c>
      <c r="Q82" s="91">
        <f t="shared" si="45"/>
        <v>2.3068300000000002</v>
      </c>
      <c r="R82" s="91">
        <f t="shared" si="45"/>
        <v>2.1714000000000002</v>
      </c>
      <c r="S82" s="91">
        <f t="shared" si="45"/>
        <v>2.2259099999999998</v>
      </c>
      <c r="T82" s="91">
        <f t="shared" si="45"/>
        <v>2.3938899999999999</v>
      </c>
      <c r="U82" s="91">
        <f t="shared" si="45"/>
        <v>2.47932</v>
      </c>
      <c r="V82" s="91">
        <f t="shared" si="45"/>
        <v>2.4319700000000002</v>
      </c>
      <c r="W82" s="91">
        <f t="shared" si="45"/>
        <v>2.3367300000000002</v>
      </c>
      <c r="X82" s="91">
        <f t="shared" si="45"/>
        <v>2.0894699999999999</v>
      </c>
      <c r="Y82" s="91">
        <f t="shared" si="45"/>
        <v>2.0611999999999999</v>
      </c>
      <c r="Z82" s="91">
        <f t="shared" si="45"/>
        <v>1.7690399999999999</v>
      </c>
      <c r="AA82" s="91">
        <f t="shared" si="45"/>
        <v>1.6471</v>
      </c>
    </row>
    <row r="83" spans="1:27" ht="12.75" customHeight="1" outlineLevel="1" x14ac:dyDescent="0.2">
      <c r="A83" s="99" t="s">
        <v>1109</v>
      </c>
      <c r="B83" s="63" t="s">
        <v>238</v>
      </c>
      <c r="C83" s="43" t="s">
        <v>79</v>
      </c>
      <c r="D83" s="44">
        <v>1293.22</v>
      </c>
      <c r="E83" s="44">
        <v>1253.0999999999999</v>
      </c>
      <c r="F83" s="44">
        <v>1231.9100000000001</v>
      </c>
      <c r="G83" s="44">
        <v>1198.4100000000001</v>
      </c>
      <c r="H83" s="44">
        <v>1232.29</v>
      </c>
      <c r="I83" s="44">
        <v>1289.67</v>
      </c>
      <c r="J83" s="44">
        <v>1403.3</v>
      </c>
      <c r="K83" s="44">
        <v>1555.47</v>
      </c>
      <c r="L83" s="44">
        <v>1888.32</v>
      </c>
      <c r="M83" s="44">
        <v>1956.13</v>
      </c>
      <c r="N83" s="44">
        <v>2023.24</v>
      </c>
      <c r="O83" s="44">
        <v>2023.13</v>
      </c>
      <c r="P83" s="44">
        <v>2017.69</v>
      </c>
      <c r="Q83" s="44">
        <v>2020.94</v>
      </c>
      <c r="R83" s="44">
        <v>1885.51</v>
      </c>
      <c r="S83" s="44">
        <v>1940.02</v>
      </c>
      <c r="T83" s="44">
        <v>2108</v>
      </c>
      <c r="U83" s="44">
        <v>2193.4299999999998</v>
      </c>
      <c r="V83" s="44">
        <v>2146.08</v>
      </c>
      <c r="W83" s="44">
        <v>2050.84</v>
      </c>
      <c r="X83" s="44">
        <v>1803.58</v>
      </c>
      <c r="Y83" s="44">
        <v>1775.31</v>
      </c>
      <c r="Z83" s="44">
        <v>1483.15</v>
      </c>
      <c r="AA83" s="44">
        <v>1361.21</v>
      </c>
    </row>
    <row r="84" spans="1:27" ht="12.75" customHeight="1" outlineLevel="1" x14ac:dyDescent="0.2">
      <c r="A84" s="99" t="s">
        <v>1110</v>
      </c>
      <c r="B84" s="63" t="s">
        <v>90</v>
      </c>
      <c r="C84" s="43" t="s">
        <v>79</v>
      </c>
      <c r="D84" s="44">
        <f t="shared" ref="D84:AA84" si="46">$D$9</f>
        <v>66.180000000000007</v>
      </c>
      <c r="E84" s="44">
        <f t="shared" si="46"/>
        <v>66.180000000000007</v>
      </c>
      <c r="F84" s="44">
        <f t="shared" si="46"/>
        <v>66.180000000000007</v>
      </c>
      <c r="G84" s="44">
        <f t="shared" si="46"/>
        <v>66.180000000000007</v>
      </c>
      <c r="H84" s="44">
        <f t="shared" si="46"/>
        <v>66.180000000000007</v>
      </c>
      <c r="I84" s="44">
        <f t="shared" si="46"/>
        <v>66.180000000000007</v>
      </c>
      <c r="J84" s="44">
        <f t="shared" si="46"/>
        <v>66.180000000000007</v>
      </c>
      <c r="K84" s="44">
        <f t="shared" si="46"/>
        <v>66.180000000000007</v>
      </c>
      <c r="L84" s="44">
        <f t="shared" si="46"/>
        <v>66.180000000000007</v>
      </c>
      <c r="M84" s="44">
        <f t="shared" si="46"/>
        <v>66.180000000000007</v>
      </c>
      <c r="N84" s="44">
        <f t="shared" si="46"/>
        <v>66.180000000000007</v>
      </c>
      <c r="O84" s="44">
        <f t="shared" si="46"/>
        <v>66.180000000000007</v>
      </c>
      <c r="P84" s="44">
        <f t="shared" si="46"/>
        <v>66.180000000000007</v>
      </c>
      <c r="Q84" s="44">
        <f t="shared" si="46"/>
        <v>66.180000000000007</v>
      </c>
      <c r="R84" s="44">
        <f t="shared" si="46"/>
        <v>66.180000000000007</v>
      </c>
      <c r="S84" s="44">
        <f t="shared" si="46"/>
        <v>66.180000000000007</v>
      </c>
      <c r="T84" s="44">
        <f t="shared" si="46"/>
        <v>66.180000000000007</v>
      </c>
      <c r="U84" s="44">
        <f t="shared" si="46"/>
        <v>66.180000000000007</v>
      </c>
      <c r="V84" s="44">
        <f t="shared" si="46"/>
        <v>66.180000000000007</v>
      </c>
      <c r="W84" s="44">
        <f t="shared" si="46"/>
        <v>66.180000000000007</v>
      </c>
      <c r="X84" s="44">
        <f t="shared" si="46"/>
        <v>66.180000000000007</v>
      </c>
      <c r="Y84" s="44">
        <f t="shared" si="46"/>
        <v>66.180000000000007</v>
      </c>
      <c r="Z84" s="44">
        <f t="shared" si="46"/>
        <v>66.180000000000007</v>
      </c>
      <c r="AA84" s="44">
        <f t="shared" si="46"/>
        <v>66.180000000000007</v>
      </c>
    </row>
    <row r="85" spans="1:27" ht="12.75" customHeight="1" outlineLevel="1" x14ac:dyDescent="0.2">
      <c r="A85" s="99" t="s">
        <v>1111</v>
      </c>
      <c r="B85" s="63" t="s">
        <v>83</v>
      </c>
      <c r="C85" s="43" t="s">
        <v>79</v>
      </c>
      <c r="D85" s="44">
        <v>3.35</v>
      </c>
      <c r="E85" s="44">
        <v>3.35</v>
      </c>
      <c r="F85" s="44">
        <v>3.35</v>
      </c>
      <c r="G85" s="44">
        <v>3.35</v>
      </c>
      <c r="H85" s="44">
        <v>3.35</v>
      </c>
      <c r="I85" s="44">
        <v>3.35</v>
      </c>
      <c r="J85" s="44">
        <v>3.35</v>
      </c>
      <c r="K85" s="44">
        <v>3.35</v>
      </c>
      <c r="L85" s="44">
        <v>3.35</v>
      </c>
      <c r="M85" s="44">
        <v>3.35</v>
      </c>
      <c r="N85" s="44">
        <v>3.35</v>
      </c>
      <c r="O85" s="44">
        <v>3.35</v>
      </c>
      <c r="P85" s="44">
        <v>3.35</v>
      </c>
      <c r="Q85" s="44">
        <v>3.35</v>
      </c>
      <c r="R85" s="44">
        <v>3.35</v>
      </c>
      <c r="S85" s="44">
        <v>3.35</v>
      </c>
      <c r="T85" s="44">
        <v>3.35</v>
      </c>
      <c r="U85" s="44">
        <v>3.35</v>
      </c>
      <c r="V85" s="44">
        <v>3.35</v>
      </c>
      <c r="W85" s="44">
        <v>3.35</v>
      </c>
      <c r="X85" s="44">
        <v>3.35</v>
      </c>
      <c r="Y85" s="44">
        <v>3.35</v>
      </c>
      <c r="Z85" s="44">
        <v>3.35</v>
      </c>
      <c r="AA85" s="44">
        <v>3.35</v>
      </c>
    </row>
    <row r="86" spans="1:27" ht="12.75" customHeight="1" outlineLevel="1" x14ac:dyDescent="0.2">
      <c r="A86" s="99" t="s">
        <v>1112</v>
      </c>
      <c r="B86" s="63" t="s">
        <v>81</v>
      </c>
      <c r="C86" s="43" t="s">
        <v>79</v>
      </c>
      <c r="D86" s="44">
        <f>$D$11</f>
        <v>216.36</v>
      </c>
      <c r="E86" s="44">
        <f t="shared" ref="E86:AA86" si="47">$D$11</f>
        <v>216.36</v>
      </c>
      <c r="F86" s="44">
        <f t="shared" si="47"/>
        <v>216.36</v>
      </c>
      <c r="G86" s="44">
        <f t="shared" si="47"/>
        <v>216.36</v>
      </c>
      <c r="H86" s="44">
        <f t="shared" si="47"/>
        <v>216.36</v>
      </c>
      <c r="I86" s="44">
        <f t="shared" si="47"/>
        <v>216.36</v>
      </c>
      <c r="J86" s="44">
        <f t="shared" si="47"/>
        <v>216.36</v>
      </c>
      <c r="K86" s="44">
        <f t="shared" si="47"/>
        <v>216.36</v>
      </c>
      <c r="L86" s="44">
        <f t="shared" si="47"/>
        <v>216.36</v>
      </c>
      <c r="M86" s="44">
        <f t="shared" si="47"/>
        <v>216.36</v>
      </c>
      <c r="N86" s="44">
        <f t="shared" si="47"/>
        <v>216.36</v>
      </c>
      <c r="O86" s="44">
        <f t="shared" si="47"/>
        <v>216.36</v>
      </c>
      <c r="P86" s="44">
        <f t="shared" si="47"/>
        <v>216.36</v>
      </c>
      <c r="Q86" s="44">
        <f t="shared" si="47"/>
        <v>216.36</v>
      </c>
      <c r="R86" s="44">
        <f>$D$11</f>
        <v>216.36</v>
      </c>
      <c r="S86" s="44">
        <f t="shared" si="47"/>
        <v>216.36</v>
      </c>
      <c r="T86" s="44">
        <f t="shared" si="47"/>
        <v>216.36</v>
      </c>
      <c r="U86" s="44">
        <f t="shared" si="47"/>
        <v>216.36</v>
      </c>
      <c r="V86" s="44">
        <f t="shared" si="47"/>
        <v>216.36</v>
      </c>
      <c r="W86" s="44">
        <f t="shared" si="47"/>
        <v>216.36</v>
      </c>
      <c r="X86" s="44">
        <f t="shared" si="47"/>
        <v>216.36</v>
      </c>
      <c r="Y86" s="44">
        <f t="shared" si="47"/>
        <v>216.36</v>
      </c>
      <c r="Z86" s="44">
        <f t="shared" si="47"/>
        <v>216.36</v>
      </c>
      <c r="AA86" s="44">
        <f t="shared" si="47"/>
        <v>216.36</v>
      </c>
    </row>
    <row r="87" spans="1:27" ht="12.75" customHeight="1" x14ac:dyDescent="0.2">
      <c r="A87" s="98" t="s">
        <v>1113</v>
      </c>
      <c r="B87" s="28" t="str">
        <f>"17"&amp;"."&amp;$B$663&amp;"."&amp;$B$664</f>
        <v>17.12.2023</v>
      </c>
      <c r="C87" s="90" t="s">
        <v>76</v>
      </c>
      <c r="D87" s="91">
        <f>ROUND(((D88+D89+D91+D90)/1000),5)</f>
        <v>1.5866400000000001</v>
      </c>
      <c r="E87" s="91">
        <f>ROUND(((E88+E89+E91+E90)/1000),5)</f>
        <v>1.5517399999999999</v>
      </c>
      <c r="F87" s="91">
        <f>ROUND(((F88+F89+F91+F90)/1000),5)</f>
        <v>1.51719</v>
      </c>
      <c r="G87" s="91">
        <f t="shared" ref="G87:AA87" si="48">ROUND(((G88+G89+G91+G90)/1000),5)</f>
        <v>1.4907600000000001</v>
      </c>
      <c r="H87" s="91">
        <f t="shared" si="48"/>
        <v>1.4905900000000001</v>
      </c>
      <c r="I87" s="91">
        <f t="shared" si="48"/>
        <v>1.5347200000000001</v>
      </c>
      <c r="J87" s="91">
        <f t="shared" si="48"/>
        <v>1.56731</v>
      </c>
      <c r="K87" s="91">
        <f t="shared" si="48"/>
        <v>1.7767599999999999</v>
      </c>
      <c r="L87" s="91">
        <f t="shared" si="48"/>
        <v>1.9831000000000001</v>
      </c>
      <c r="M87" s="91">
        <f t="shared" si="48"/>
        <v>2.0699800000000002</v>
      </c>
      <c r="N87" s="91">
        <f t="shared" si="48"/>
        <v>2.11151</v>
      </c>
      <c r="O87" s="91">
        <f t="shared" si="48"/>
        <v>2.1328</v>
      </c>
      <c r="P87" s="91">
        <f t="shared" si="48"/>
        <v>2.1371500000000001</v>
      </c>
      <c r="Q87" s="91">
        <f t="shared" si="48"/>
        <v>2.1480000000000001</v>
      </c>
      <c r="R87" s="91">
        <f t="shared" si="48"/>
        <v>2.1330900000000002</v>
      </c>
      <c r="S87" s="91">
        <f t="shared" si="48"/>
        <v>2.1274199999999999</v>
      </c>
      <c r="T87" s="91">
        <f t="shared" si="48"/>
        <v>2.08988</v>
      </c>
      <c r="U87" s="91">
        <f t="shared" si="48"/>
        <v>2.1333299999999999</v>
      </c>
      <c r="V87" s="91">
        <f t="shared" si="48"/>
        <v>2.26573</v>
      </c>
      <c r="W87" s="91">
        <f t="shared" si="48"/>
        <v>2.08379</v>
      </c>
      <c r="X87" s="91">
        <f t="shared" si="48"/>
        <v>2.0961699999999999</v>
      </c>
      <c r="Y87" s="91">
        <f t="shared" si="48"/>
        <v>2.0560200000000002</v>
      </c>
      <c r="Z87" s="91">
        <f t="shared" si="48"/>
        <v>1.79434</v>
      </c>
      <c r="AA87" s="91">
        <f t="shared" si="48"/>
        <v>1.58602</v>
      </c>
    </row>
    <row r="88" spans="1:27" ht="12.75" customHeight="1" outlineLevel="1" x14ac:dyDescent="0.2">
      <c r="A88" s="99" t="s">
        <v>1114</v>
      </c>
      <c r="B88" s="63" t="s">
        <v>238</v>
      </c>
      <c r="C88" s="43" t="s">
        <v>79</v>
      </c>
      <c r="D88" s="44">
        <v>1300.75</v>
      </c>
      <c r="E88" s="44">
        <v>1265.8499999999999</v>
      </c>
      <c r="F88" s="44">
        <v>1231.3</v>
      </c>
      <c r="G88" s="44">
        <v>1204.8699999999999</v>
      </c>
      <c r="H88" s="44">
        <v>1204.7</v>
      </c>
      <c r="I88" s="44">
        <v>1248.83</v>
      </c>
      <c r="J88" s="44">
        <v>1281.42</v>
      </c>
      <c r="K88" s="44">
        <v>1490.87</v>
      </c>
      <c r="L88" s="44">
        <v>1697.21</v>
      </c>
      <c r="M88" s="44">
        <v>1784.09</v>
      </c>
      <c r="N88" s="44">
        <v>1825.62</v>
      </c>
      <c r="O88" s="44">
        <v>1846.91</v>
      </c>
      <c r="P88" s="44">
        <v>1851.26</v>
      </c>
      <c r="Q88" s="44">
        <v>1862.11</v>
      </c>
      <c r="R88" s="44">
        <v>1847.2</v>
      </c>
      <c r="S88" s="44">
        <v>1841.53</v>
      </c>
      <c r="T88" s="44">
        <v>1803.99</v>
      </c>
      <c r="U88" s="44">
        <v>1847.44</v>
      </c>
      <c r="V88" s="44">
        <v>1979.84</v>
      </c>
      <c r="W88" s="44">
        <v>1797.9</v>
      </c>
      <c r="X88" s="44">
        <v>1810.28</v>
      </c>
      <c r="Y88" s="44">
        <v>1770.13</v>
      </c>
      <c r="Z88" s="44">
        <v>1508.45</v>
      </c>
      <c r="AA88" s="44">
        <v>1300.1300000000001</v>
      </c>
    </row>
    <row r="89" spans="1:27" ht="12.75" customHeight="1" outlineLevel="1" x14ac:dyDescent="0.2">
      <c r="A89" s="99" t="s">
        <v>1115</v>
      </c>
      <c r="B89" s="63" t="s">
        <v>90</v>
      </c>
      <c r="C89" s="43" t="s">
        <v>79</v>
      </c>
      <c r="D89" s="44">
        <f t="shared" ref="D89:AA89" si="49">$D$9</f>
        <v>66.180000000000007</v>
      </c>
      <c r="E89" s="44">
        <f t="shared" si="49"/>
        <v>66.180000000000007</v>
      </c>
      <c r="F89" s="44">
        <f t="shared" si="49"/>
        <v>66.180000000000007</v>
      </c>
      <c r="G89" s="44">
        <f t="shared" si="49"/>
        <v>66.180000000000007</v>
      </c>
      <c r="H89" s="44">
        <f t="shared" si="49"/>
        <v>66.180000000000007</v>
      </c>
      <c r="I89" s="44">
        <f t="shared" si="49"/>
        <v>66.180000000000007</v>
      </c>
      <c r="J89" s="44">
        <f t="shared" si="49"/>
        <v>66.180000000000007</v>
      </c>
      <c r="K89" s="44">
        <f t="shared" si="49"/>
        <v>66.180000000000007</v>
      </c>
      <c r="L89" s="44">
        <f t="shared" si="49"/>
        <v>66.180000000000007</v>
      </c>
      <c r="M89" s="44">
        <f t="shared" si="49"/>
        <v>66.180000000000007</v>
      </c>
      <c r="N89" s="44">
        <f t="shared" si="49"/>
        <v>66.180000000000007</v>
      </c>
      <c r="O89" s="44">
        <f t="shared" si="49"/>
        <v>66.180000000000007</v>
      </c>
      <c r="P89" s="44">
        <f t="shared" si="49"/>
        <v>66.180000000000007</v>
      </c>
      <c r="Q89" s="44">
        <f t="shared" si="49"/>
        <v>66.180000000000007</v>
      </c>
      <c r="R89" s="44">
        <f t="shared" si="49"/>
        <v>66.180000000000007</v>
      </c>
      <c r="S89" s="44">
        <f t="shared" si="49"/>
        <v>66.180000000000007</v>
      </c>
      <c r="T89" s="44">
        <f t="shared" si="49"/>
        <v>66.180000000000007</v>
      </c>
      <c r="U89" s="44">
        <f t="shared" si="49"/>
        <v>66.180000000000007</v>
      </c>
      <c r="V89" s="44">
        <f t="shared" si="49"/>
        <v>66.180000000000007</v>
      </c>
      <c r="W89" s="44">
        <f t="shared" si="49"/>
        <v>66.180000000000007</v>
      </c>
      <c r="X89" s="44">
        <f t="shared" si="49"/>
        <v>66.180000000000007</v>
      </c>
      <c r="Y89" s="44">
        <f t="shared" si="49"/>
        <v>66.180000000000007</v>
      </c>
      <c r="Z89" s="44">
        <f t="shared" si="49"/>
        <v>66.180000000000007</v>
      </c>
      <c r="AA89" s="44">
        <f t="shared" si="49"/>
        <v>66.180000000000007</v>
      </c>
    </row>
    <row r="90" spans="1:27" ht="12.75" customHeight="1" outlineLevel="1" x14ac:dyDescent="0.2">
      <c r="A90" s="99" t="s">
        <v>1116</v>
      </c>
      <c r="B90" s="63" t="s">
        <v>83</v>
      </c>
      <c r="C90" s="43" t="s">
        <v>79</v>
      </c>
      <c r="D90" s="44">
        <v>3.35</v>
      </c>
      <c r="E90" s="44">
        <v>3.35</v>
      </c>
      <c r="F90" s="44">
        <v>3.35</v>
      </c>
      <c r="G90" s="44">
        <v>3.35</v>
      </c>
      <c r="H90" s="44">
        <v>3.35</v>
      </c>
      <c r="I90" s="44">
        <v>3.35</v>
      </c>
      <c r="J90" s="44">
        <v>3.35</v>
      </c>
      <c r="K90" s="44">
        <v>3.35</v>
      </c>
      <c r="L90" s="44">
        <v>3.35</v>
      </c>
      <c r="M90" s="44">
        <v>3.35</v>
      </c>
      <c r="N90" s="44">
        <v>3.35</v>
      </c>
      <c r="O90" s="44">
        <v>3.35</v>
      </c>
      <c r="P90" s="44">
        <v>3.35</v>
      </c>
      <c r="Q90" s="44">
        <v>3.35</v>
      </c>
      <c r="R90" s="44">
        <v>3.35</v>
      </c>
      <c r="S90" s="44">
        <v>3.35</v>
      </c>
      <c r="T90" s="44">
        <v>3.35</v>
      </c>
      <c r="U90" s="44">
        <v>3.35</v>
      </c>
      <c r="V90" s="44">
        <v>3.35</v>
      </c>
      <c r="W90" s="44">
        <v>3.35</v>
      </c>
      <c r="X90" s="44">
        <v>3.35</v>
      </c>
      <c r="Y90" s="44">
        <v>3.35</v>
      </c>
      <c r="Z90" s="44">
        <v>3.35</v>
      </c>
      <c r="AA90" s="44">
        <v>3.35</v>
      </c>
    </row>
    <row r="91" spans="1:27" ht="12.75" customHeight="1" outlineLevel="1" x14ac:dyDescent="0.2">
      <c r="A91" s="99" t="s">
        <v>1117</v>
      </c>
      <c r="B91" s="63" t="s">
        <v>81</v>
      </c>
      <c r="C91" s="43" t="s">
        <v>79</v>
      </c>
      <c r="D91" s="44">
        <f>$D$11</f>
        <v>216.36</v>
      </c>
      <c r="E91" s="44">
        <f t="shared" ref="E91:AA91" si="50">$D$11</f>
        <v>216.36</v>
      </c>
      <c r="F91" s="44">
        <f t="shared" si="50"/>
        <v>216.36</v>
      </c>
      <c r="G91" s="44">
        <f t="shared" si="50"/>
        <v>216.36</v>
      </c>
      <c r="H91" s="44">
        <f t="shared" si="50"/>
        <v>216.36</v>
      </c>
      <c r="I91" s="44">
        <f t="shared" si="50"/>
        <v>216.36</v>
      </c>
      <c r="J91" s="44">
        <f t="shared" si="50"/>
        <v>216.36</v>
      </c>
      <c r="K91" s="44">
        <f t="shared" si="50"/>
        <v>216.36</v>
      </c>
      <c r="L91" s="44">
        <f t="shared" si="50"/>
        <v>216.36</v>
      </c>
      <c r="M91" s="44">
        <f t="shared" si="50"/>
        <v>216.36</v>
      </c>
      <c r="N91" s="44">
        <f t="shared" si="50"/>
        <v>216.36</v>
      </c>
      <c r="O91" s="44">
        <f t="shared" si="50"/>
        <v>216.36</v>
      </c>
      <c r="P91" s="44">
        <f t="shared" si="50"/>
        <v>216.36</v>
      </c>
      <c r="Q91" s="44">
        <f t="shared" si="50"/>
        <v>216.36</v>
      </c>
      <c r="R91" s="44">
        <f>$D$11</f>
        <v>216.36</v>
      </c>
      <c r="S91" s="44">
        <f t="shared" si="50"/>
        <v>216.36</v>
      </c>
      <c r="T91" s="44">
        <f t="shared" si="50"/>
        <v>216.36</v>
      </c>
      <c r="U91" s="44">
        <f t="shared" si="50"/>
        <v>216.36</v>
      </c>
      <c r="V91" s="44">
        <f t="shared" si="50"/>
        <v>216.36</v>
      </c>
      <c r="W91" s="44">
        <f t="shared" si="50"/>
        <v>216.36</v>
      </c>
      <c r="X91" s="44">
        <f t="shared" si="50"/>
        <v>216.36</v>
      </c>
      <c r="Y91" s="44">
        <f t="shared" si="50"/>
        <v>216.36</v>
      </c>
      <c r="Z91" s="44">
        <f t="shared" si="50"/>
        <v>216.36</v>
      </c>
      <c r="AA91" s="44">
        <f t="shared" si="50"/>
        <v>216.36</v>
      </c>
    </row>
    <row r="92" spans="1:27" ht="12.75" customHeight="1" x14ac:dyDescent="0.2">
      <c r="A92" s="98" t="s">
        <v>1118</v>
      </c>
      <c r="B92" s="28" t="str">
        <f>"18"&amp;"."&amp;$B$663&amp;"."&amp;$B$664</f>
        <v>18.12.2023</v>
      </c>
      <c r="C92" s="90" t="s">
        <v>76</v>
      </c>
      <c r="D92" s="91">
        <f>ROUND(((D93+D94+D96+D95)/1000),5)</f>
        <v>1.5277499999999999</v>
      </c>
      <c r="E92" s="91">
        <f>ROUND(((E93+E94+E96+E95)/1000),5)</f>
        <v>1.4344600000000001</v>
      </c>
      <c r="F92" s="91">
        <f>ROUND(((F93+F94+F96+F95)/1000),5)</f>
        <v>1.36883</v>
      </c>
      <c r="G92" s="91">
        <f t="shared" ref="G92:AA92" si="51">ROUND(((G93+G94+G96+G95)/1000),5)</f>
        <v>1.36711</v>
      </c>
      <c r="H92" s="91">
        <f t="shared" si="51"/>
        <v>1.3970800000000001</v>
      </c>
      <c r="I92" s="91">
        <f t="shared" si="51"/>
        <v>1.5310299999999999</v>
      </c>
      <c r="J92" s="91">
        <f t="shared" si="51"/>
        <v>1.7586999999999999</v>
      </c>
      <c r="K92" s="91">
        <f t="shared" si="51"/>
        <v>2.04379</v>
      </c>
      <c r="L92" s="91">
        <f t="shared" si="51"/>
        <v>2.2555700000000001</v>
      </c>
      <c r="M92" s="91">
        <f t="shared" si="51"/>
        <v>2.2968199999999999</v>
      </c>
      <c r="N92" s="91">
        <f t="shared" si="51"/>
        <v>2.28742</v>
      </c>
      <c r="O92" s="91">
        <f t="shared" si="51"/>
        <v>2.3600400000000001</v>
      </c>
      <c r="P92" s="91">
        <f t="shared" si="51"/>
        <v>2.3456600000000001</v>
      </c>
      <c r="Q92" s="91">
        <f t="shared" si="51"/>
        <v>2.3628900000000002</v>
      </c>
      <c r="R92" s="91">
        <f t="shared" si="51"/>
        <v>2.3550900000000001</v>
      </c>
      <c r="S92" s="91">
        <f t="shared" si="51"/>
        <v>2.34294</v>
      </c>
      <c r="T92" s="91">
        <f t="shared" si="51"/>
        <v>2.5206599999999999</v>
      </c>
      <c r="U92" s="91">
        <f t="shared" si="51"/>
        <v>2.5455700000000001</v>
      </c>
      <c r="V92" s="91">
        <f t="shared" si="51"/>
        <v>2.4630999999999998</v>
      </c>
      <c r="W92" s="91">
        <f t="shared" si="51"/>
        <v>2.2954500000000002</v>
      </c>
      <c r="X92" s="91">
        <f t="shared" si="51"/>
        <v>2.1966700000000001</v>
      </c>
      <c r="Y92" s="91">
        <f t="shared" si="51"/>
        <v>2.0487500000000001</v>
      </c>
      <c r="Z92" s="91">
        <f t="shared" si="51"/>
        <v>1.78474</v>
      </c>
      <c r="AA92" s="91">
        <f t="shared" si="51"/>
        <v>1.5546599999999999</v>
      </c>
    </row>
    <row r="93" spans="1:27" ht="12.75" customHeight="1" outlineLevel="1" x14ac:dyDescent="0.2">
      <c r="A93" s="99" t="s">
        <v>1119</v>
      </c>
      <c r="B93" s="63" t="s">
        <v>238</v>
      </c>
      <c r="C93" s="43" t="s">
        <v>79</v>
      </c>
      <c r="D93" s="44">
        <v>1241.8599999999999</v>
      </c>
      <c r="E93" s="44">
        <v>1148.57</v>
      </c>
      <c r="F93" s="44">
        <v>1082.94</v>
      </c>
      <c r="G93" s="44">
        <v>1081.22</v>
      </c>
      <c r="H93" s="44">
        <v>1111.19</v>
      </c>
      <c r="I93" s="44">
        <v>1245.1400000000001</v>
      </c>
      <c r="J93" s="44">
        <v>1472.81</v>
      </c>
      <c r="K93" s="44">
        <v>1757.9</v>
      </c>
      <c r="L93" s="44">
        <v>1969.68</v>
      </c>
      <c r="M93" s="44">
        <v>2010.93</v>
      </c>
      <c r="N93" s="44">
        <v>2001.53</v>
      </c>
      <c r="O93" s="44">
        <v>2074.15</v>
      </c>
      <c r="P93" s="44">
        <v>2059.77</v>
      </c>
      <c r="Q93" s="44">
        <v>2077</v>
      </c>
      <c r="R93" s="44">
        <v>2069.1999999999998</v>
      </c>
      <c r="S93" s="44">
        <v>2057.0500000000002</v>
      </c>
      <c r="T93" s="44">
        <v>2234.77</v>
      </c>
      <c r="U93" s="44">
        <v>2259.6799999999998</v>
      </c>
      <c r="V93" s="44">
        <v>2177.21</v>
      </c>
      <c r="W93" s="44">
        <v>2009.56</v>
      </c>
      <c r="X93" s="44">
        <v>1910.78</v>
      </c>
      <c r="Y93" s="44">
        <v>1762.86</v>
      </c>
      <c r="Z93" s="44">
        <v>1498.85</v>
      </c>
      <c r="AA93" s="44">
        <v>1268.77</v>
      </c>
    </row>
    <row r="94" spans="1:27" ht="12.75" customHeight="1" outlineLevel="1" x14ac:dyDescent="0.2">
      <c r="A94" s="99" t="s">
        <v>1120</v>
      </c>
      <c r="B94" s="63" t="s">
        <v>90</v>
      </c>
      <c r="C94" s="43" t="s">
        <v>79</v>
      </c>
      <c r="D94" s="44">
        <f t="shared" ref="D94:AA94" si="52">$D$9</f>
        <v>66.180000000000007</v>
      </c>
      <c r="E94" s="44">
        <f t="shared" si="52"/>
        <v>66.180000000000007</v>
      </c>
      <c r="F94" s="44">
        <f t="shared" si="52"/>
        <v>66.180000000000007</v>
      </c>
      <c r="G94" s="44">
        <f t="shared" si="52"/>
        <v>66.180000000000007</v>
      </c>
      <c r="H94" s="44">
        <f t="shared" si="52"/>
        <v>66.180000000000007</v>
      </c>
      <c r="I94" s="44">
        <f t="shared" si="52"/>
        <v>66.180000000000007</v>
      </c>
      <c r="J94" s="44">
        <f t="shared" si="52"/>
        <v>66.180000000000007</v>
      </c>
      <c r="K94" s="44">
        <f t="shared" si="52"/>
        <v>66.180000000000007</v>
      </c>
      <c r="L94" s="44">
        <f t="shared" si="52"/>
        <v>66.180000000000007</v>
      </c>
      <c r="M94" s="44">
        <f t="shared" si="52"/>
        <v>66.180000000000007</v>
      </c>
      <c r="N94" s="44">
        <f t="shared" si="52"/>
        <v>66.180000000000007</v>
      </c>
      <c r="O94" s="44">
        <f t="shared" si="52"/>
        <v>66.180000000000007</v>
      </c>
      <c r="P94" s="44">
        <f t="shared" si="52"/>
        <v>66.180000000000007</v>
      </c>
      <c r="Q94" s="44">
        <f t="shared" si="52"/>
        <v>66.180000000000007</v>
      </c>
      <c r="R94" s="44">
        <f t="shared" si="52"/>
        <v>66.180000000000007</v>
      </c>
      <c r="S94" s="44">
        <f t="shared" si="52"/>
        <v>66.180000000000007</v>
      </c>
      <c r="T94" s="44">
        <f t="shared" si="52"/>
        <v>66.180000000000007</v>
      </c>
      <c r="U94" s="44">
        <f t="shared" si="52"/>
        <v>66.180000000000007</v>
      </c>
      <c r="V94" s="44">
        <f t="shared" si="52"/>
        <v>66.180000000000007</v>
      </c>
      <c r="W94" s="44">
        <f t="shared" si="52"/>
        <v>66.180000000000007</v>
      </c>
      <c r="X94" s="44">
        <f t="shared" si="52"/>
        <v>66.180000000000007</v>
      </c>
      <c r="Y94" s="44">
        <f t="shared" si="52"/>
        <v>66.180000000000007</v>
      </c>
      <c r="Z94" s="44">
        <f t="shared" si="52"/>
        <v>66.180000000000007</v>
      </c>
      <c r="AA94" s="44">
        <f t="shared" si="52"/>
        <v>66.180000000000007</v>
      </c>
    </row>
    <row r="95" spans="1:27" ht="12.75" customHeight="1" outlineLevel="1" x14ac:dyDescent="0.2">
      <c r="A95" s="99" t="s">
        <v>1121</v>
      </c>
      <c r="B95" s="63" t="s">
        <v>83</v>
      </c>
      <c r="C95" s="43" t="s">
        <v>79</v>
      </c>
      <c r="D95" s="44">
        <v>3.35</v>
      </c>
      <c r="E95" s="44">
        <v>3.35</v>
      </c>
      <c r="F95" s="44">
        <v>3.35</v>
      </c>
      <c r="G95" s="44">
        <v>3.35</v>
      </c>
      <c r="H95" s="44">
        <v>3.35</v>
      </c>
      <c r="I95" s="44">
        <v>3.35</v>
      </c>
      <c r="J95" s="44">
        <v>3.35</v>
      </c>
      <c r="K95" s="44">
        <v>3.35</v>
      </c>
      <c r="L95" s="44">
        <v>3.35</v>
      </c>
      <c r="M95" s="44">
        <v>3.35</v>
      </c>
      <c r="N95" s="44">
        <v>3.35</v>
      </c>
      <c r="O95" s="44">
        <v>3.35</v>
      </c>
      <c r="P95" s="44">
        <v>3.35</v>
      </c>
      <c r="Q95" s="44">
        <v>3.35</v>
      </c>
      <c r="R95" s="44">
        <v>3.35</v>
      </c>
      <c r="S95" s="44">
        <v>3.35</v>
      </c>
      <c r="T95" s="44">
        <v>3.35</v>
      </c>
      <c r="U95" s="44">
        <v>3.35</v>
      </c>
      <c r="V95" s="44">
        <v>3.35</v>
      </c>
      <c r="W95" s="44">
        <v>3.35</v>
      </c>
      <c r="X95" s="44">
        <v>3.35</v>
      </c>
      <c r="Y95" s="44">
        <v>3.35</v>
      </c>
      <c r="Z95" s="44">
        <v>3.35</v>
      </c>
      <c r="AA95" s="44">
        <v>3.35</v>
      </c>
    </row>
    <row r="96" spans="1:27" ht="12.75" customHeight="1" outlineLevel="1" x14ac:dyDescent="0.2">
      <c r="A96" s="99" t="s">
        <v>1122</v>
      </c>
      <c r="B96" s="63" t="s">
        <v>81</v>
      </c>
      <c r="C96" s="43" t="s">
        <v>79</v>
      </c>
      <c r="D96" s="44">
        <f>$D$11</f>
        <v>216.36</v>
      </c>
      <c r="E96" s="44">
        <f t="shared" ref="E96:AA96" si="53">$D$11</f>
        <v>216.36</v>
      </c>
      <c r="F96" s="44">
        <f t="shared" si="53"/>
        <v>216.36</v>
      </c>
      <c r="G96" s="44">
        <f t="shared" si="53"/>
        <v>216.36</v>
      </c>
      <c r="H96" s="44">
        <f t="shared" si="53"/>
        <v>216.36</v>
      </c>
      <c r="I96" s="44">
        <f t="shared" si="53"/>
        <v>216.36</v>
      </c>
      <c r="J96" s="44">
        <f t="shared" si="53"/>
        <v>216.36</v>
      </c>
      <c r="K96" s="44">
        <f t="shared" si="53"/>
        <v>216.36</v>
      </c>
      <c r="L96" s="44">
        <f t="shared" si="53"/>
        <v>216.36</v>
      </c>
      <c r="M96" s="44">
        <f t="shared" si="53"/>
        <v>216.36</v>
      </c>
      <c r="N96" s="44">
        <f t="shared" si="53"/>
        <v>216.36</v>
      </c>
      <c r="O96" s="44">
        <f t="shared" si="53"/>
        <v>216.36</v>
      </c>
      <c r="P96" s="44">
        <f t="shared" si="53"/>
        <v>216.36</v>
      </c>
      <c r="Q96" s="44">
        <f t="shared" si="53"/>
        <v>216.36</v>
      </c>
      <c r="R96" s="44">
        <f>$D$11</f>
        <v>216.36</v>
      </c>
      <c r="S96" s="44">
        <f t="shared" si="53"/>
        <v>216.36</v>
      </c>
      <c r="T96" s="44">
        <f t="shared" si="53"/>
        <v>216.36</v>
      </c>
      <c r="U96" s="44">
        <f t="shared" si="53"/>
        <v>216.36</v>
      </c>
      <c r="V96" s="44">
        <f t="shared" si="53"/>
        <v>216.36</v>
      </c>
      <c r="W96" s="44">
        <f t="shared" si="53"/>
        <v>216.36</v>
      </c>
      <c r="X96" s="44">
        <f t="shared" si="53"/>
        <v>216.36</v>
      </c>
      <c r="Y96" s="44">
        <f t="shared" si="53"/>
        <v>216.36</v>
      </c>
      <c r="Z96" s="44">
        <f t="shared" si="53"/>
        <v>216.36</v>
      </c>
      <c r="AA96" s="44">
        <f t="shared" si="53"/>
        <v>216.36</v>
      </c>
    </row>
    <row r="97" spans="1:27" ht="12.75" customHeight="1" x14ac:dyDescent="0.2">
      <c r="A97" s="98" t="s">
        <v>1123</v>
      </c>
      <c r="B97" s="28" t="str">
        <f>"19"&amp;"."&amp;$B$663&amp;"."&amp;$B$664</f>
        <v>19.12.2023</v>
      </c>
      <c r="C97" s="90" t="s">
        <v>76</v>
      </c>
      <c r="D97" s="91">
        <f>ROUND(((D98+D99+D101+D100)/1000),5)</f>
        <v>1.50234</v>
      </c>
      <c r="E97" s="91">
        <f>ROUND(((E98+E99+E101+E100)/1000),5)</f>
        <v>1.4250700000000001</v>
      </c>
      <c r="F97" s="91">
        <f>ROUND(((F98+F99+F101+F100)/1000),5)</f>
        <v>1.39781</v>
      </c>
      <c r="G97" s="91">
        <f t="shared" ref="G97:AA97" si="54">ROUND(((G98+G99+G101+G100)/1000),5)</f>
        <v>1.3975299999999999</v>
      </c>
      <c r="H97" s="91">
        <f t="shared" si="54"/>
        <v>1.4059299999999999</v>
      </c>
      <c r="I97" s="91">
        <f t="shared" si="54"/>
        <v>1.5491200000000001</v>
      </c>
      <c r="J97" s="91">
        <f t="shared" si="54"/>
        <v>1.7723800000000001</v>
      </c>
      <c r="K97" s="91">
        <f t="shared" si="54"/>
        <v>1.98695</v>
      </c>
      <c r="L97" s="91">
        <f t="shared" si="54"/>
        <v>2.2136</v>
      </c>
      <c r="M97" s="91">
        <f t="shared" si="54"/>
        <v>2.2587999999999999</v>
      </c>
      <c r="N97" s="91">
        <f t="shared" si="54"/>
        <v>2.2975300000000001</v>
      </c>
      <c r="O97" s="91">
        <f t="shared" si="54"/>
        <v>2.3229500000000001</v>
      </c>
      <c r="P97" s="91">
        <f t="shared" si="54"/>
        <v>2.3110900000000001</v>
      </c>
      <c r="Q97" s="91">
        <f t="shared" si="54"/>
        <v>2.3261099999999999</v>
      </c>
      <c r="R97" s="91">
        <f t="shared" si="54"/>
        <v>2.32538</v>
      </c>
      <c r="S97" s="91">
        <f t="shared" si="54"/>
        <v>2.2929300000000001</v>
      </c>
      <c r="T97" s="91">
        <f t="shared" si="54"/>
        <v>2.40455</v>
      </c>
      <c r="U97" s="91">
        <f t="shared" si="54"/>
        <v>2.3214700000000001</v>
      </c>
      <c r="V97" s="91">
        <f t="shared" si="54"/>
        <v>2.2924799999999999</v>
      </c>
      <c r="W97" s="91">
        <f t="shared" si="54"/>
        <v>2.28708</v>
      </c>
      <c r="X97" s="91">
        <f t="shared" si="54"/>
        <v>2.1837399999999998</v>
      </c>
      <c r="Y97" s="91">
        <f t="shared" si="54"/>
        <v>2.0157099999999999</v>
      </c>
      <c r="Z97" s="91">
        <f t="shared" si="54"/>
        <v>1.7800400000000001</v>
      </c>
      <c r="AA97" s="91">
        <f t="shared" si="54"/>
        <v>1.5434099999999999</v>
      </c>
    </row>
    <row r="98" spans="1:27" ht="12.75" customHeight="1" outlineLevel="1" x14ac:dyDescent="0.2">
      <c r="A98" s="99" t="s">
        <v>1124</v>
      </c>
      <c r="B98" s="63" t="s">
        <v>238</v>
      </c>
      <c r="C98" s="43" t="s">
        <v>79</v>
      </c>
      <c r="D98" s="44">
        <v>1216.45</v>
      </c>
      <c r="E98" s="44">
        <v>1139.18</v>
      </c>
      <c r="F98" s="44">
        <v>1111.92</v>
      </c>
      <c r="G98" s="44">
        <v>1111.6400000000001</v>
      </c>
      <c r="H98" s="44">
        <v>1120.04</v>
      </c>
      <c r="I98" s="44">
        <v>1263.23</v>
      </c>
      <c r="J98" s="44">
        <v>1486.49</v>
      </c>
      <c r="K98" s="44">
        <v>1701.06</v>
      </c>
      <c r="L98" s="44">
        <v>1927.71</v>
      </c>
      <c r="M98" s="44">
        <v>1972.91</v>
      </c>
      <c r="N98" s="44">
        <v>2011.64</v>
      </c>
      <c r="O98" s="44">
        <v>2037.06</v>
      </c>
      <c r="P98" s="44">
        <v>2025.2</v>
      </c>
      <c r="Q98" s="44">
        <v>2040.22</v>
      </c>
      <c r="R98" s="44">
        <v>2039.49</v>
      </c>
      <c r="S98" s="44">
        <v>2007.04</v>
      </c>
      <c r="T98" s="44">
        <v>2118.66</v>
      </c>
      <c r="U98" s="44">
        <v>2035.58</v>
      </c>
      <c r="V98" s="44">
        <v>2006.59</v>
      </c>
      <c r="W98" s="44">
        <v>2001.19</v>
      </c>
      <c r="X98" s="44">
        <v>1897.85</v>
      </c>
      <c r="Y98" s="44">
        <v>1729.82</v>
      </c>
      <c r="Z98" s="44">
        <v>1494.15</v>
      </c>
      <c r="AA98" s="44">
        <v>1257.52</v>
      </c>
    </row>
    <row r="99" spans="1:27" ht="12.75" customHeight="1" outlineLevel="1" x14ac:dyDescent="0.2">
      <c r="A99" s="99" t="s">
        <v>1125</v>
      </c>
      <c r="B99" s="63" t="s">
        <v>90</v>
      </c>
      <c r="C99" s="43" t="s">
        <v>79</v>
      </c>
      <c r="D99" s="44">
        <f t="shared" ref="D99:AA99" si="55">$D$9</f>
        <v>66.180000000000007</v>
      </c>
      <c r="E99" s="44">
        <f t="shared" si="55"/>
        <v>66.180000000000007</v>
      </c>
      <c r="F99" s="44">
        <f t="shared" si="55"/>
        <v>66.180000000000007</v>
      </c>
      <c r="G99" s="44">
        <f t="shared" si="55"/>
        <v>66.180000000000007</v>
      </c>
      <c r="H99" s="44">
        <f t="shared" si="55"/>
        <v>66.180000000000007</v>
      </c>
      <c r="I99" s="44">
        <f t="shared" si="55"/>
        <v>66.180000000000007</v>
      </c>
      <c r="J99" s="44">
        <f t="shared" si="55"/>
        <v>66.180000000000007</v>
      </c>
      <c r="K99" s="44">
        <f t="shared" si="55"/>
        <v>66.180000000000007</v>
      </c>
      <c r="L99" s="44">
        <f t="shared" si="55"/>
        <v>66.180000000000007</v>
      </c>
      <c r="M99" s="44">
        <f t="shared" si="55"/>
        <v>66.180000000000007</v>
      </c>
      <c r="N99" s="44">
        <f t="shared" si="55"/>
        <v>66.180000000000007</v>
      </c>
      <c r="O99" s="44">
        <f t="shared" si="55"/>
        <v>66.180000000000007</v>
      </c>
      <c r="P99" s="44">
        <f t="shared" si="55"/>
        <v>66.180000000000007</v>
      </c>
      <c r="Q99" s="44">
        <f t="shared" si="55"/>
        <v>66.180000000000007</v>
      </c>
      <c r="R99" s="44">
        <f t="shared" si="55"/>
        <v>66.180000000000007</v>
      </c>
      <c r="S99" s="44">
        <f t="shared" si="55"/>
        <v>66.180000000000007</v>
      </c>
      <c r="T99" s="44">
        <f t="shared" si="55"/>
        <v>66.180000000000007</v>
      </c>
      <c r="U99" s="44">
        <f t="shared" si="55"/>
        <v>66.180000000000007</v>
      </c>
      <c r="V99" s="44">
        <f t="shared" si="55"/>
        <v>66.180000000000007</v>
      </c>
      <c r="W99" s="44">
        <f t="shared" si="55"/>
        <v>66.180000000000007</v>
      </c>
      <c r="X99" s="44">
        <f t="shared" si="55"/>
        <v>66.180000000000007</v>
      </c>
      <c r="Y99" s="44">
        <f t="shared" si="55"/>
        <v>66.180000000000007</v>
      </c>
      <c r="Z99" s="44">
        <f t="shared" si="55"/>
        <v>66.180000000000007</v>
      </c>
      <c r="AA99" s="44">
        <f t="shared" si="55"/>
        <v>66.180000000000007</v>
      </c>
    </row>
    <row r="100" spans="1:27" ht="12.75" customHeight="1" outlineLevel="1" x14ac:dyDescent="0.2">
      <c r="A100" s="99" t="s">
        <v>1126</v>
      </c>
      <c r="B100" s="63" t="s">
        <v>83</v>
      </c>
      <c r="C100" s="43" t="s">
        <v>79</v>
      </c>
      <c r="D100" s="44">
        <v>3.35</v>
      </c>
      <c r="E100" s="44">
        <v>3.35</v>
      </c>
      <c r="F100" s="44">
        <v>3.35</v>
      </c>
      <c r="G100" s="44">
        <v>3.35</v>
      </c>
      <c r="H100" s="44">
        <v>3.35</v>
      </c>
      <c r="I100" s="44">
        <v>3.35</v>
      </c>
      <c r="J100" s="44">
        <v>3.35</v>
      </c>
      <c r="K100" s="44">
        <v>3.35</v>
      </c>
      <c r="L100" s="44">
        <v>3.35</v>
      </c>
      <c r="M100" s="44">
        <v>3.35</v>
      </c>
      <c r="N100" s="44">
        <v>3.35</v>
      </c>
      <c r="O100" s="44">
        <v>3.35</v>
      </c>
      <c r="P100" s="44">
        <v>3.35</v>
      </c>
      <c r="Q100" s="44">
        <v>3.35</v>
      </c>
      <c r="R100" s="44">
        <v>3.35</v>
      </c>
      <c r="S100" s="44">
        <v>3.35</v>
      </c>
      <c r="T100" s="44">
        <v>3.35</v>
      </c>
      <c r="U100" s="44">
        <v>3.35</v>
      </c>
      <c r="V100" s="44">
        <v>3.35</v>
      </c>
      <c r="W100" s="44">
        <v>3.35</v>
      </c>
      <c r="X100" s="44">
        <v>3.35</v>
      </c>
      <c r="Y100" s="44">
        <v>3.35</v>
      </c>
      <c r="Z100" s="44">
        <v>3.35</v>
      </c>
      <c r="AA100" s="44">
        <v>3.35</v>
      </c>
    </row>
    <row r="101" spans="1:27" ht="12.75" customHeight="1" outlineLevel="1" x14ac:dyDescent="0.2">
      <c r="A101" s="99" t="s">
        <v>1127</v>
      </c>
      <c r="B101" s="63" t="s">
        <v>81</v>
      </c>
      <c r="C101" s="43" t="s">
        <v>79</v>
      </c>
      <c r="D101" s="44">
        <f>$D$11</f>
        <v>216.36</v>
      </c>
      <c r="E101" s="44">
        <f t="shared" ref="E101:AA101" si="56">$D$11</f>
        <v>216.36</v>
      </c>
      <c r="F101" s="44">
        <f t="shared" si="56"/>
        <v>216.36</v>
      </c>
      <c r="G101" s="44">
        <f t="shared" si="56"/>
        <v>216.36</v>
      </c>
      <c r="H101" s="44">
        <f t="shared" si="56"/>
        <v>216.36</v>
      </c>
      <c r="I101" s="44">
        <f t="shared" si="56"/>
        <v>216.36</v>
      </c>
      <c r="J101" s="44">
        <f t="shared" si="56"/>
        <v>216.36</v>
      </c>
      <c r="K101" s="44">
        <f t="shared" si="56"/>
        <v>216.36</v>
      </c>
      <c r="L101" s="44">
        <f t="shared" si="56"/>
        <v>216.36</v>
      </c>
      <c r="M101" s="44">
        <f t="shared" si="56"/>
        <v>216.36</v>
      </c>
      <c r="N101" s="44">
        <f t="shared" si="56"/>
        <v>216.36</v>
      </c>
      <c r="O101" s="44">
        <f t="shared" si="56"/>
        <v>216.36</v>
      </c>
      <c r="P101" s="44">
        <f t="shared" si="56"/>
        <v>216.36</v>
      </c>
      <c r="Q101" s="44">
        <f t="shared" si="56"/>
        <v>216.36</v>
      </c>
      <c r="R101" s="44">
        <f>$D$11</f>
        <v>216.36</v>
      </c>
      <c r="S101" s="44">
        <f t="shared" si="56"/>
        <v>216.36</v>
      </c>
      <c r="T101" s="44">
        <f t="shared" si="56"/>
        <v>216.36</v>
      </c>
      <c r="U101" s="44">
        <f t="shared" si="56"/>
        <v>216.36</v>
      </c>
      <c r="V101" s="44">
        <f t="shared" si="56"/>
        <v>216.36</v>
      </c>
      <c r="W101" s="44">
        <f t="shared" si="56"/>
        <v>216.36</v>
      </c>
      <c r="X101" s="44">
        <f t="shared" si="56"/>
        <v>216.36</v>
      </c>
      <c r="Y101" s="44">
        <f t="shared" si="56"/>
        <v>216.36</v>
      </c>
      <c r="Z101" s="44">
        <f t="shared" si="56"/>
        <v>216.36</v>
      </c>
      <c r="AA101" s="44">
        <f t="shared" si="56"/>
        <v>216.36</v>
      </c>
    </row>
    <row r="102" spans="1:27" ht="12.75" customHeight="1" x14ac:dyDescent="0.2">
      <c r="A102" s="98" t="s">
        <v>1128</v>
      </c>
      <c r="B102" s="28" t="str">
        <f>"20"&amp;"."&amp;$B$663&amp;"."&amp;$B$664</f>
        <v>20.12.2023</v>
      </c>
      <c r="C102" s="90" t="s">
        <v>76</v>
      </c>
      <c r="D102" s="91">
        <f>ROUND(((D103+D104+D106+D105)/1000),5)</f>
        <v>1.55338</v>
      </c>
      <c r="E102" s="91">
        <f>ROUND(((E103+E104+E106+E105)/1000),5)</f>
        <v>1.50522</v>
      </c>
      <c r="F102" s="91">
        <f>ROUND(((F103+F104+F106+F105)/1000),5)</f>
        <v>1.44686</v>
      </c>
      <c r="G102" s="91">
        <f t="shared" ref="G102:AA102" si="57">ROUND(((G103+G104+G106+G105)/1000),5)</f>
        <v>1.4409400000000001</v>
      </c>
      <c r="H102" s="91">
        <f t="shared" si="57"/>
        <v>1.51766</v>
      </c>
      <c r="I102" s="91">
        <f t="shared" si="57"/>
        <v>1.56497</v>
      </c>
      <c r="J102" s="91">
        <f t="shared" si="57"/>
        <v>1.7827900000000001</v>
      </c>
      <c r="K102" s="91">
        <f t="shared" si="57"/>
        <v>1.9744299999999999</v>
      </c>
      <c r="L102" s="91">
        <f t="shared" si="57"/>
        <v>2.2453500000000002</v>
      </c>
      <c r="M102" s="91">
        <f t="shared" si="57"/>
        <v>2.26796</v>
      </c>
      <c r="N102" s="91">
        <f t="shared" si="57"/>
        <v>2.2695400000000001</v>
      </c>
      <c r="O102" s="91">
        <f t="shared" si="57"/>
        <v>2.3688899999999999</v>
      </c>
      <c r="P102" s="91">
        <f t="shared" si="57"/>
        <v>2.31291</v>
      </c>
      <c r="Q102" s="91">
        <f t="shared" si="57"/>
        <v>2.3324099999999999</v>
      </c>
      <c r="R102" s="91">
        <f t="shared" si="57"/>
        <v>2.3124600000000002</v>
      </c>
      <c r="S102" s="91">
        <f t="shared" si="57"/>
        <v>2.2632300000000001</v>
      </c>
      <c r="T102" s="91">
        <f t="shared" si="57"/>
        <v>2.2073800000000001</v>
      </c>
      <c r="U102" s="91">
        <f t="shared" si="57"/>
        <v>2.21075</v>
      </c>
      <c r="V102" s="91">
        <f t="shared" si="57"/>
        <v>2.26098</v>
      </c>
      <c r="W102" s="91">
        <f t="shared" si="57"/>
        <v>2.2615799999999999</v>
      </c>
      <c r="X102" s="91">
        <f t="shared" si="57"/>
        <v>2.0827100000000001</v>
      </c>
      <c r="Y102" s="91">
        <f t="shared" si="57"/>
        <v>1.9411499999999999</v>
      </c>
      <c r="Z102" s="91">
        <f t="shared" si="57"/>
        <v>1.7874000000000001</v>
      </c>
      <c r="AA102" s="91">
        <f t="shared" si="57"/>
        <v>1.5525</v>
      </c>
    </row>
    <row r="103" spans="1:27" ht="12.75" customHeight="1" outlineLevel="1" x14ac:dyDescent="0.2">
      <c r="A103" s="99" t="s">
        <v>1129</v>
      </c>
      <c r="B103" s="63" t="s">
        <v>238</v>
      </c>
      <c r="C103" s="43" t="s">
        <v>79</v>
      </c>
      <c r="D103" s="44">
        <v>1267.49</v>
      </c>
      <c r="E103" s="44">
        <v>1219.33</v>
      </c>
      <c r="F103" s="44">
        <v>1160.97</v>
      </c>
      <c r="G103" s="44">
        <v>1155.05</v>
      </c>
      <c r="H103" s="44">
        <v>1231.77</v>
      </c>
      <c r="I103" s="44">
        <v>1279.08</v>
      </c>
      <c r="J103" s="44">
        <v>1496.9</v>
      </c>
      <c r="K103" s="44">
        <v>1688.54</v>
      </c>
      <c r="L103" s="44">
        <v>1959.46</v>
      </c>
      <c r="M103" s="44">
        <v>1982.07</v>
      </c>
      <c r="N103" s="44">
        <v>1983.65</v>
      </c>
      <c r="O103" s="44">
        <v>2083</v>
      </c>
      <c r="P103" s="44">
        <v>2027.02</v>
      </c>
      <c r="Q103" s="44">
        <v>2046.52</v>
      </c>
      <c r="R103" s="44">
        <v>2026.57</v>
      </c>
      <c r="S103" s="44">
        <v>1977.34</v>
      </c>
      <c r="T103" s="44">
        <v>1921.49</v>
      </c>
      <c r="U103" s="44">
        <v>1924.86</v>
      </c>
      <c r="V103" s="44">
        <v>1975.09</v>
      </c>
      <c r="W103" s="44">
        <v>1975.69</v>
      </c>
      <c r="X103" s="44">
        <v>1796.82</v>
      </c>
      <c r="Y103" s="44">
        <v>1655.26</v>
      </c>
      <c r="Z103" s="44">
        <v>1501.51</v>
      </c>
      <c r="AA103" s="44">
        <v>1266.6099999999999</v>
      </c>
    </row>
    <row r="104" spans="1:27" ht="12.75" customHeight="1" outlineLevel="1" x14ac:dyDescent="0.2">
      <c r="A104" s="99" t="s">
        <v>1130</v>
      </c>
      <c r="B104" s="63" t="s">
        <v>90</v>
      </c>
      <c r="C104" s="43" t="s">
        <v>79</v>
      </c>
      <c r="D104" s="44">
        <f t="shared" ref="D104:AA104" si="58">$D$9</f>
        <v>66.180000000000007</v>
      </c>
      <c r="E104" s="44">
        <f t="shared" si="58"/>
        <v>66.180000000000007</v>
      </c>
      <c r="F104" s="44">
        <f t="shared" si="58"/>
        <v>66.180000000000007</v>
      </c>
      <c r="G104" s="44">
        <f t="shared" si="58"/>
        <v>66.180000000000007</v>
      </c>
      <c r="H104" s="44">
        <f t="shared" si="58"/>
        <v>66.180000000000007</v>
      </c>
      <c r="I104" s="44">
        <f t="shared" si="58"/>
        <v>66.180000000000007</v>
      </c>
      <c r="J104" s="44">
        <f t="shared" si="58"/>
        <v>66.180000000000007</v>
      </c>
      <c r="K104" s="44">
        <f t="shared" si="58"/>
        <v>66.180000000000007</v>
      </c>
      <c r="L104" s="44">
        <f t="shared" si="58"/>
        <v>66.180000000000007</v>
      </c>
      <c r="M104" s="44">
        <f t="shared" si="58"/>
        <v>66.180000000000007</v>
      </c>
      <c r="N104" s="44">
        <f t="shared" si="58"/>
        <v>66.180000000000007</v>
      </c>
      <c r="O104" s="44">
        <f t="shared" si="58"/>
        <v>66.180000000000007</v>
      </c>
      <c r="P104" s="44">
        <f t="shared" si="58"/>
        <v>66.180000000000007</v>
      </c>
      <c r="Q104" s="44">
        <f t="shared" si="58"/>
        <v>66.180000000000007</v>
      </c>
      <c r="R104" s="44">
        <f t="shared" si="58"/>
        <v>66.180000000000007</v>
      </c>
      <c r="S104" s="44">
        <f t="shared" si="58"/>
        <v>66.180000000000007</v>
      </c>
      <c r="T104" s="44">
        <f t="shared" si="58"/>
        <v>66.180000000000007</v>
      </c>
      <c r="U104" s="44">
        <f t="shared" si="58"/>
        <v>66.180000000000007</v>
      </c>
      <c r="V104" s="44">
        <f t="shared" si="58"/>
        <v>66.180000000000007</v>
      </c>
      <c r="W104" s="44">
        <f t="shared" si="58"/>
        <v>66.180000000000007</v>
      </c>
      <c r="X104" s="44">
        <f t="shared" si="58"/>
        <v>66.180000000000007</v>
      </c>
      <c r="Y104" s="44">
        <f t="shared" si="58"/>
        <v>66.180000000000007</v>
      </c>
      <c r="Z104" s="44">
        <f t="shared" si="58"/>
        <v>66.180000000000007</v>
      </c>
      <c r="AA104" s="44">
        <f t="shared" si="58"/>
        <v>66.180000000000007</v>
      </c>
    </row>
    <row r="105" spans="1:27" ht="12.75" customHeight="1" outlineLevel="1" x14ac:dyDescent="0.2">
      <c r="A105" s="99" t="s">
        <v>1131</v>
      </c>
      <c r="B105" s="63" t="s">
        <v>83</v>
      </c>
      <c r="C105" s="43" t="s">
        <v>79</v>
      </c>
      <c r="D105" s="44">
        <v>3.35</v>
      </c>
      <c r="E105" s="44">
        <v>3.35</v>
      </c>
      <c r="F105" s="44">
        <v>3.35</v>
      </c>
      <c r="G105" s="44">
        <v>3.35</v>
      </c>
      <c r="H105" s="44">
        <v>3.35</v>
      </c>
      <c r="I105" s="44">
        <v>3.35</v>
      </c>
      <c r="J105" s="44">
        <v>3.35</v>
      </c>
      <c r="K105" s="44">
        <v>3.35</v>
      </c>
      <c r="L105" s="44">
        <v>3.35</v>
      </c>
      <c r="M105" s="44">
        <v>3.35</v>
      </c>
      <c r="N105" s="44">
        <v>3.35</v>
      </c>
      <c r="O105" s="44">
        <v>3.35</v>
      </c>
      <c r="P105" s="44">
        <v>3.35</v>
      </c>
      <c r="Q105" s="44">
        <v>3.35</v>
      </c>
      <c r="R105" s="44">
        <v>3.35</v>
      </c>
      <c r="S105" s="44">
        <v>3.35</v>
      </c>
      <c r="T105" s="44">
        <v>3.35</v>
      </c>
      <c r="U105" s="44">
        <v>3.35</v>
      </c>
      <c r="V105" s="44">
        <v>3.35</v>
      </c>
      <c r="W105" s="44">
        <v>3.35</v>
      </c>
      <c r="X105" s="44">
        <v>3.35</v>
      </c>
      <c r="Y105" s="44">
        <v>3.35</v>
      </c>
      <c r="Z105" s="44">
        <v>3.35</v>
      </c>
      <c r="AA105" s="44">
        <v>3.35</v>
      </c>
    </row>
    <row r="106" spans="1:27" ht="12.75" customHeight="1" outlineLevel="1" x14ac:dyDescent="0.2">
      <c r="A106" s="99" t="s">
        <v>1132</v>
      </c>
      <c r="B106" s="63" t="s">
        <v>81</v>
      </c>
      <c r="C106" s="43" t="s">
        <v>79</v>
      </c>
      <c r="D106" s="44">
        <f>$D$11</f>
        <v>216.36</v>
      </c>
      <c r="E106" s="44">
        <f t="shared" ref="E106:AA106" si="59">$D$11</f>
        <v>216.36</v>
      </c>
      <c r="F106" s="44">
        <f t="shared" si="59"/>
        <v>216.36</v>
      </c>
      <c r="G106" s="44">
        <f t="shared" si="59"/>
        <v>216.36</v>
      </c>
      <c r="H106" s="44">
        <f t="shared" si="59"/>
        <v>216.36</v>
      </c>
      <c r="I106" s="44">
        <f t="shared" si="59"/>
        <v>216.36</v>
      </c>
      <c r="J106" s="44">
        <f t="shared" si="59"/>
        <v>216.36</v>
      </c>
      <c r="K106" s="44">
        <f t="shared" si="59"/>
        <v>216.36</v>
      </c>
      <c r="L106" s="44">
        <f t="shared" si="59"/>
        <v>216.36</v>
      </c>
      <c r="M106" s="44">
        <f t="shared" si="59"/>
        <v>216.36</v>
      </c>
      <c r="N106" s="44">
        <f t="shared" si="59"/>
        <v>216.36</v>
      </c>
      <c r="O106" s="44">
        <f t="shared" si="59"/>
        <v>216.36</v>
      </c>
      <c r="P106" s="44">
        <f t="shared" si="59"/>
        <v>216.36</v>
      </c>
      <c r="Q106" s="44">
        <f t="shared" si="59"/>
        <v>216.36</v>
      </c>
      <c r="R106" s="44">
        <f>$D$11</f>
        <v>216.36</v>
      </c>
      <c r="S106" s="44">
        <f t="shared" si="59"/>
        <v>216.36</v>
      </c>
      <c r="T106" s="44">
        <f t="shared" si="59"/>
        <v>216.36</v>
      </c>
      <c r="U106" s="44">
        <f t="shared" si="59"/>
        <v>216.36</v>
      </c>
      <c r="V106" s="44">
        <f t="shared" si="59"/>
        <v>216.36</v>
      </c>
      <c r="W106" s="44">
        <f t="shared" si="59"/>
        <v>216.36</v>
      </c>
      <c r="X106" s="44">
        <f t="shared" si="59"/>
        <v>216.36</v>
      </c>
      <c r="Y106" s="44">
        <f t="shared" si="59"/>
        <v>216.36</v>
      </c>
      <c r="Z106" s="44">
        <f t="shared" si="59"/>
        <v>216.36</v>
      </c>
      <c r="AA106" s="44">
        <f t="shared" si="59"/>
        <v>216.36</v>
      </c>
    </row>
    <row r="107" spans="1:27" ht="12.75" customHeight="1" x14ac:dyDescent="0.2">
      <c r="A107" s="98" t="s">
        <v>1133</v>
      </c>
      <c r="B107" s="28" t="str">
        <f>"21"&amp;"."&amp;$B$663&amp;"."&amp;$B$664</f>
        <v>21.12.2023</v>
      </c>
      <c r="C107" s="90" t="s">
        <v>76</v>
      </c>
      <c r="D107" s="91">
        <f>ROUND(((D108+D109+D111+D110)/1000),5)</f>
        <v>1.5522400000000001</v>
      </c>
      <c r="E107" s="91">
        <f>ROUND(((E108+E109+E111+E110)/1000),5)</f>
        <v>1.50366</v>
      </c>
      <c r="F107" s="91">
        <f>ROUND(((F108+F109+F111+F110)/1000),5)</f>
        <v>1.4880599999999999</v>
      </c>
      <c r="G107" s="91">
        <f t="shared" ref="G107:AA107" si="60">ROUND(((G108+G109+G111+G110)/1000),5)</f>
        <v>1.49664</v>
      </c>
      <c r="H107" s="91">
        <f t="shared" si="60"/>
        <v>1.54148</v>
      </c>
      <c r="I107" s="91">
        <f t="shared" si="60"/>
        <v>1.63164</v>
      </c>
      <c r="J107" s="91">
        <f t="shared" si="60"/>
        <v>1.77929</v>
      </c>
      <c r="K107" s="91">
        <f t="shared" si="60"/>
        <v>2.0912500000000001</v>
      </c>
      <c r="L107" s="91">
        <f t="shared" si="60"/>
        <v>2.24953</v>
      </c>
      <c r="M107" s="91">
        <f t="shared" si="60"/>
        <v>2.2450399999999999</v>
      </c>
      <c r="N107" s="91">
        <f t="shared" si="60"/>
        <v>2.2677</v>
      </c>
      <c r="O107" s="91">
        <f t="shared" si="60"/>
        <v>2.3544</v>
      </c>
      <c r="P107" s="91">
        <f t="shared" si="60"/>
        <v>2.32178</v>
      </c>
      <c r="Q107" s="91">
        <f t="shared" si="60"/>
        <v>2.3562799999999999</v>
      </c>
      <c r="R107" s="91">
        <f t="shared" si="60"/>
        <v>2.34124</v>
      </c>
      <c r="S107" s="91">
        <f t="shared" si="60"/>
        <v>2.2965200000000001</v>
      </c>
      <c r="T107" s="91">
        <f t="shared" si="60"/>
        <v>2.3108200000000001</v>
      </c>
      <c r="U107" s="91">
        <f t="shared" si="60"/>
        <v>2.2993299999999999</v>
      </c>
      <c r="V107" s="91">
        <f t="shared" si="60"/>
        <v>2.2897099999999999</v>
      </c>
      <c r="W107" s="91">
        <f t="shared" si="60"/>
        <v>2.29447</v>
      </c>
      <c r="X107" s="91">
        <f t="shared" si="60"/>
        <v>2.1945999999999999</v>
      </c>
      <c r="Y107" s="91">
        <f t="shared" si="60"/>
        <v>2.0024099999999998</v>
      </c>
      <c r="Z107" s="91">
        <f t="shared" si="60"/>
        <v>1.8129900000000001</v>
      </c>
      <c r="AA107" s="91">
        <f t="shared" si="60"/>
        <v>1.58514</v>
      </c>
    </row>
    <row r="108" spans="1:27" ht="12.75" customHeight="1" outlineLevel="1" x14ac:dyDescent="0.2">
      <c r="A108" s="99" t="s">
        <v>1134</v>
      </c>
      <c r="B108" s="63" t="s">
        <v>238</v>
      </c>
      <c r="C108" s="43" t="s">
        <v>79</v>
      </c>
      <c r="D108" s="44">
        <v>1266.3499999999999</v>
      </c>
      <c r="E108" s="44">
        <v>1217.77</v>
      </c>
      <c r="F108" s="44">
        <v>1202.17</v>
      </c>
      <c r="G108" s="44">
        <v>1210.75</v>
      </c>
      <c r="H108" s="44">
        <v>1255.5899999999999</v>
      </c>
      <c r="I108" s="44">
        <v>1345.75</v>
      </c>
      <c r="J108" s="44">
        <v>1493.4</v>
      </c>
      <c r="K108" s="44">
        <v>1805.36</v>
      </c>
      <c r="L108" s="44">
        <v>1963.64</v>
      </c>
      <c r="M108" s="44">
        <v>1959.15</v>
      </c>
      <c r="N108" s="44">
        <v>1981.81</v>
      </c>
      <c r="O108" s="44">
        <v>2068.5100000000002</v>
      </c>
      <c r="P108" s="44">
        <v>2035.89</v>
      </c>
      <c r="Q108" s="44">
        <v>2070.39</v>
      </c>
      <c r="R108" s="44">
        <v>2055.35</v>
      </c>
      <c r="S108" s="44">
        <v>2010.63</v>
      </c>
      <c r="T108" s="44">
        <v>2024.93</v>
      </c>
      <c r="U108" s="44">
        <v>2013.44</v>
      </c>
      <c r="V108" s="44">
        <v>2003.82</v>
      </c>
      <c r="W108" s="44">
        <v>2008.58</v>
      </c>
      <c r="X108" s="44">
        <v>1908.71</v>
      </c>
      <c r="Y108" s="44">
        <v>1716.52</v>
      </c>
      <c r="Z108" s="44">
        <v>1527.1</v>
      </c>
      <c r="AA108" s="44">
        <v>1299.25</v>
      </c>
    </row>
    <row r="109" spans="1:27" ht="12.75" customHeight="1" outlineLevel="1" x14ac:dyDescent="0.2">
      <c r="A109" s="99" t="s">
        <v>1135</v>
      </c>
      <c r="B109" s="63" t="s">
        <v>90</v>
      </c>
      <c r="C109" s="43" t="s">
        <v>79</v>
      </c>
      <c r="D109" s="44">
        <f t="shared" ref="D109:AA109" si="61">$D$9</f>
        <v>66.180000000000007</v>
      </c>
      <c r="E109" s="44">
        <f t="shared" si="61"/>
        <v>66.180000000000007</v>
      </c>
      <c r="F109" s="44">
        <f t="shared" si="61"/>
        <v>66.180000000000007</v>
      </c>
      <c r="G109" s="44">
        <f t="shared" si="61"/>
        <v>66.180000000000007</v>
      </c>
      <c r="H109" s="44">
        <f t="shared" si="61"/>
        <v>66.180000000000007</v>
      </c>
      <c r="I109" s="44">
        <f t="shared" si="61"/>
        <v>66.180000000000007</v>
      </c>
      <c r="J109" s="44">
        <f t="shared" si="61"/>
        <v>66.180000000000007</v>
      </c>
      <c r="K109" s="44">
        <f t="shared" si="61"/>
        <v>66.180000000000007</v>
      </c>
      <c r="L109" s="44">
        <f t="shared" si="61"/>
        <v>66.180000000000007</v>
      </c>
      <c r="M109" s="44">
        <f t="shared" si="61"/>
        <v>66.180000000000007</v>
      </c>
      <c r="N109" s="44">
        <f t="shared" si="61"/>
        <v>66.180000000000007</v>
      </c>
      <c r="O109" s="44">
        <f t="shared" si="61"/>
        <v>66.180000000000007</v>
      </c>
      <c r="P109" s="44">
        <f t="shared" si="61"/>
        <v>66.180000000000007</v>
      </c>
      <c r="Q109" s="44">
        <f t="shared" si="61"/>
        <v>66.180000000000007</v>
      </c>
      <c r="R109" s="44">
        <f t="shared" si="61"/>
        <v>66.180000000000007</v>
      </c>
      <c r="S109" s="44">
        <f t="shared" si="61"/>
        <v>66.180000000000007</v>
      </c>
      <c r="T109" s="44">
        <f t="shared" si="61"/>
        <v>66.180000000000007</v>
      </c>
      <c r="U109" s="44">
        <f t="shared" si="61"/>
        <v>66.180000000000007</v>
      </c>
      <c r="V109" s="44">
        <f t="shared" si="61"/>
        <v>66.180000000000007</v>
      </c>
      <c r="W109" s="44">
        <f t="shared" si="61"/>
        <v>66.180000000000007</v>
      </c>
      <c r="X109" s="44">
        <f t="shared" si="61"/>
        <v>66.180000000000007</v>
      </c>
      <c r="Y109" s="44">
        <f t="shared" si="61"/>
        <v>66.180000000000007</v>
      </c>
      <c r="Z109" s="44">
        <f t="shared" si="61"/>
        <v>66.180000000000007</v>
      </c>
      <c r="AA109" s="44">
        <f t="shared" si="61"/>
        <v>66.180000000000007</v>
      </c>
    </row>
    <row r="110" spans="1:27" ht="12.75" customHeight="1" outlineLevel="1" x14ac:dyDescent="0.2">
      <c r="A110" s="99" t="s">
        <v>1136</v>
      </c>
      <c r="B110" s="63" t="s">
        <v>83</v>
      </c>
      <c r="C110" s="43" t="s">
        <v>79</v>
      </c>
      <c r="D110" s="44">
        <v>3.35</v>
      </c>
      <c r="E110" s="44">
        <v>3.35</v>
      </c>
      <c r="F110" s="44">
        <v>3.35</v>
      </c>
      <c r="G110" s="44">
        <v>3.35</v>
      </c>
      <c r="H110" s="44">
        <v>3.35</v>
      </c>
      <c r="I110" s="44">
        <v>3.35</v>
      </c>
      <c r="J110" s="44">
        <v>3.35</v>
      </c>
      <c r="K110" s="44">
        <v>3.35</v>
      </c>
      <c r="L110" s="44">
        <v>3.35</v>
      </c>
      <c r="M110" s="44">
        <v>3.35</v>
      </c>
      <c r="N110" s="44">
        <v>3.35</v>
      </c>
      <c r="O110" s="44">
        <v>3.35</v>
      </c>
      <c r="P110" s="44">
        <v>3.35</v>
      </c>
      <c r="Q110" s="44">
        <v>3.35</v>
      </c>
      <c r="R110" s="44">
        <v>3.35</v>
      </c>
      <c r="S110" s="44">
        <v>3.35</v>
      </c>
      <c r="T110" s="44">
        <v>3.35</v>
      </c>
      <c r="U110" s="44">
        <v>3.35</v>
      </c>
      <c r="V110" s="44">
        <v>3.35</v>
      </c>
      <c r="W110" s="44">
        <v>3.35</v>
      </c>
      <c r="X110" s="44">
        <v>3.35</v>
      </c>
      <c r="Y110" s="44">
        <v>3.35</v>
      </c>
      <c r="Z110" s="44">
        <v>3.35</v>
      </c>
      <c r="AA110" s="44">
        <v>3.35</v>
      </c>
    </row>
    <row r="111" spans="1:27" ht="12.75" customHeight="1" outlineLevel="1" x14ac:dyDescent="0.2">
      <c r="A111" s="99" t="s">
        <v>1137</v>
      </c>
      <c r="B111" s="63" t="s">
        <v>81</v>
      </c>
      <c r="C111" s="43" t="s">
        <v>79</v>
      </c>
      <c r="D111" s="44">
        <f>$D$11</f>
        <v>216.36</v>
      </c>
      <c r="E111" s="44">
        <f t="shared" ref="E111:AA111" si="62">$D$11</f>
        <v>216.36</v>
      </c>
      <c r="F111" s="44">
        <f t="shared" si="62"/>
        <v>216.36</v>
      </c>
      <c r="G111" s="44">
        <f t="shared" si="62"/>
        <v>216.36</v>
      </c>
      <c r="H111" s="44">
        <f t="shared" si="62"/>
        <v>216.36</v>
      </c>
      <c r="I111" s="44">
        <f t="shared" si="62"/>
        <v>216.36</v>
      </c>
      <c r="J111" s="44">
        <f t="shared" si="62"/>
        <v>216.36</v>
      </c>
      <c r="K111" s="44">
        <f t="shared" si="62"/>
        <v>216.36</v>
      </c>
      <c r="L111" s="44">
        <f t="shared" si="62"/>
        <v>216.36</v>
      </c>
      <c r="M111" s="44">
        <f t="shared" si="62"/>
        <v>216.36</v>
      </c>
      <c r="N111" s="44">
        <f t="shared" si="62"/>
        <v>216.36</v>
      </c>
      <c r="O111" s="44">
        <f t="shared" si="62"/>
        <v>216.36</v>
      </c>
      <c r="P111" s="44">
        <f t="shared" si="62"/>
        <v>216.36</v>
      </c>
      <c r="Q111" s="44">
        <f t="shared" si="62"/>
        <v>216.36</v>
      </c>
      <c r="R111" s="44">
        <f>$D$11</f>
        <v>216.36</v>
      </c>
      <c r="S111" s="44">
        <f t="shared" si="62"/>
        <v>216.36</v>
      </c>
      <c r="T111" s="44">
        <f t="shared" si="62"/>
        <v>216.36</v>
      </c>
      <c r="U111" s="44">
        <f t="shared" si="62"/>
        <v>216.36</v>
      </c>
      <c r="V111" s="44">
        <f t="shared" si="62"/>
        <v>216.36</v>
      </c>
      <c r="W111" s="44">
        <f t="shared" si="62"/>
        <v>216.36</v>
      </c>
      <c r="X111" s="44">
        <f t="shared" si="62"/>
        <v>216.36</v>
      </c>
      <c r="Y111" s="44">
        <f t="shared" si="62"/>
        <v>216.36</v>
      </c>
      <c r="Z111" s="44">
        <f t="shared" si="62"/>
        <v>216.36</v>
      </c>
      <c r="AA111" s="44">
        <f t="shared" si="62"/>
        <v>216.36</v>
      </c>
    </row>
    <row r="112" spans="1:27" ht="12.75" customHeight="1" x14ac:dyDescent="0.2">
      <c r="A112" s="98" t="s">
        <v>1138</v>
      </c>
      <c r="B112" s="28" t="str">
        <f>"22"&amp;"."&amp;$B$663&amp;"."&amp;$B$664</f>
        <v>22.12.2023</v>
      </c>
      <c r="C112" s="90" t="s">
        <v>76</v>
      </c>
      <c r="D112" s="91">
        <f>ROUND(((D113+D114+D116+D115)/1000),5)</f>
        <v>1.5534600000000001</v>
      </c>
      <c r="E112" s="91">
        <f>ROUND(((E113+E114+E116+E115)/1000),5)</f>
        <v>1.49448</v>
      </c>
      <c r="F112" s="91">
        <f>ROUND(((F113+F114+F116+F115)/1000),5)</f>
        <v>1.45475</v>
      </c>
      <c r="G112" s="91">
        <f t="shared" ref="G112:AA112" si="63">ROUND(((G113+G114+G116+G115)/1000),5)</f>
        <v>1.49004</v>
      </c>
      <c r="H112" s="91">
        <f t="shared" si="63"/>
        <v>1.5256700000000001</v>
      </c>
      <c r="I112" s="91">
        <f t="shared" si="63"/>
        <v>1.5985100000000001</v>
      </c>
      <c r="J112" s="91">
        <f t="shared" si="63"/>
        <v>1.7879400000000001</v>
      </c>
      <c r="K112" s="91">
        <f t="shared" si="63"/>
        <v>2.1550199999999999</v>
      </c>
      <c r="L112" s="91">
        <f t="shared" si="63"/>
        <v>2.29582</v>
      </c>
      <c r="M112" s="91">
        <f t="shared" si="63"/>
        <v>2.3711799999999998</v>
      </c>
      <c r="N112" s="91">
        <f t="shared" si="63"/>
        <v>2.3874</v>
      </c>
      <c r="O112" s="91">
        <f t="shared" si="63"/>
        <v>2.4117299999999999</v>
      </c>
      <c r="P112" s="91">
        <f t="shared" si="63"/>
        <v>2.3948299999999998</v>
      </c>
      <c r="Q112" s="91">
        <f t="shared" si="63"/>
        <v>2.4120499999999998</v>
      </c>
      <c r="R112" s="91">
        <f t="shared" si="63"/>
        <v>2.4051100000000001</v>
      </c>
      <c r="S112" s="91">
        <f t="shared" si="63"/>
        <v>2.3685900000000002</v>
      </c>
      <c r="T112" s="91">
        <f t="shared" si="63"/>
        <v>2.38184</v>
      </c>
      <c r="U112" s="91">
        <f t="shared" si="63"/>
        <v>2.3973300000000002</v>
      </c>
      <c r="V112" s="91">
        <f t="shared" si="63"/>
        <v>2.3765900000000002</v>
      </c>
      <c r="W112" s="91">
        <f t="shared" si="63"/>
        <v>2.3741500000000002</v>
      </c>
      <c r="X112" s="91">
        <f t="shared" si="63"/>
        <v>2.26918</v>
      </c>
      <c r="Y112" s="91">
        <f t="shared" si="63"/>
        <v>2.1907700000000001</v>
      </c>
      <c r="Z112" s="91">
        <f t="shared" si="63"/>
        <v>1.9149700000000001</v>
      </c>
      <c r="AA112" s="91">
        <f t="shared" si="63"/>
        <v>1.64869</v>
      </c>
    </row>
    <row r="113" spans="1:27" ht="12.75" customHeight="1" outlineLevel="1" x14ac:dyDescent="0.2">
      <c r="A113" s="99" t="s">
        <v>1139</v>
      </c>
      <c r="B113" s="63" t="s">
        <v>238</v>
      </c>
      <c r="C113" s="43" t="s">
        <v>79</v>
      </c>
      <c r="D113" s="44">
        <v>1267.57</v>
      </c>
      <c r="E113" s="44">
        <v>1208.5899999999999</v>
      </c>
      <c r="F113" s="44">
        <v>1168.8599999999999</v>
      </c>
      <c r="G113" s="44">
        <v>1204.1500000000001</v>
      </c>
      <c r="H113" s="44">
        <v>1239.78</v>
      </c>
      <c r="I113" s="44">
        <v>1312.62</v>
      </c>
      <c r="J113" s="44">
        <v>1502.05</v>
      </c>
      <c r="K113" s="44">
        <v>1869.13</v>
      </c>
      <c r="L113" s="44">
        <v>2009.93</v>
      </c>
      <c r="M113" s="44">
        <v>2085.29</v>
      </c>
      <c r="N113" s="44">
        <v>2101.5100000000002</v>
      </c>
      <c r="O113" s="44">
        <v>2125.84</v>
      </c>
      <c r="P113" s="44">
        <v>2108.94</v>
      </c>
      <c r="Q113" s="44">
        <v>2126.16</v>
      </c>
      <c r="R113" s="44">
        <v>2119.2199999999998</v>
      </c>
      <c r="S113" s="44">
        <v>2082.6999999999998</v>
      </c>
      <c r="T113" s="44">
        <v>2095.9499999999998</v>
      </c>
      <c r="U113" s="44">
        <v>2111.44</v>
      </c>
      <c r="V113" s="44">
        <v>2090.6999999999998</v>
      </c>
      <c r="W113" s="44">
        <v>2088.2600000000002</v>
      </c>
      <c r="X113" s="44">
        <v>1983.29</v>
      </c>
      <c r="Y113" s="44">
        <v>1904.88</v>
      </c>
      <c r="Z113" s="44">
        <v>1629.08</v>
      </c>
      <c r="AA113" s="44">
        <v>1362.8</v>
      </c>
    </row>
    <row r="114" spans="1:27" ht="12.75" customHeight="1" outlineLevel="1" x14ac:dyDescent="0.2">
      <c r="A114" s="99" t="s">
        <v>1140</v>
      </c>
      <c r="B114" s="63" t="s">
        <v>90</v>
      </c>
      <c r="C114" s="43" t="s">
        <v>79</v>
      </c>
      <c r="D114" s="44">
        <f t="shared" ref="D114:AA114" si="64">$D$9</f>
        <v>66.180000000000007</v>
      </c>
      <c r="E114" s="44">
        <f t="shared" si="64"/>
        <v>66.180000000000007</v>
      </c>
      <c r="F114" s="44">
        <f t="shared" si="64"/>
        <v>66.180000000000007</v>
      </c>
      <c r="G114" s="44">
        <f t="shared" si="64"/>
        <v>66.180000000000007</v>
      </c>
      <c r="H114" s="44">
        <f t="shared" si="64"/>
        <v>66.180000000000007</v>
      </c>
      <c r="I114" s="44">
        <f t="shared" si="64"/>
        <v>66.180000000000007</v>
      </c>
      <c r="J114" s="44">
        <f t="shared" si="64"/>
        <v>66.180000000000007</v>
      </c>
      <c r="K114" s="44">
        <f t="shared" si="64"/>
        <v>66.180000000000007</v>
      </c>
      <c r="L114" s="44">
        <f t="shared" si="64"/>
        <v>66.180000000000007</v>
      </c>
      <c r="M114" s="44">
        <f t="shared" si="64"/>
        <v>66.180000000000007</v>
      </c>
      <c r="N114" s="44">
        <f t="shared" si="64"/>
        <v>66.180000000000007</v>
      </c>
      <c r="O114" s="44">
        <f t="shared" si="64"/>
        <v>66.180000000000007</v>
      </c>
      <c r="P114" s="44">
        <f t="shared" si="64"/>
        <v>66.180000000000007</v>
      </c>
      <c r="Q114" s="44">
        <f t="shared" si="64"/>
        <v>66.180000000000007</v>
      </c>
      <c r="R114" s="44">
        <f t="shared" si="64"/>
        <v>66.180000000000007</v>
      </c>
      <c r="S114" s="44">
        <f t="shared" si="64"/>
        <v>66.180000000000007</v>
      </c>
      <c r="T114" s="44">
        <f t="shared" si="64"/>
        <v>66.180000000000007</v>
      </c>
      <c r="U114" s="44">
        <f t="shared" si="64"/>
        <v>66.180000000000007</v>
      </c>
      <c r="V114" s="44">
        <f t="shared" si="64"/>
        <v>66.180000000000007</v>
      </c>
      <c r="W114" s="44">
        <f t="shared" si="64"/>
        <v>66.180000000000007</v>
      </c>
      <c r="X114" s="44">
        <f t="shared" si="64"/>
        <v>66.180000000000007</v>
      </c>
      <c r="Y114" s="44">
        <f t="shared" si="64"/>
        <v>66.180000000000007</v>
      </c>
      <c r="Z114" s="44">
        <f t="shared" si="64"/>
        <v>66.180000000000007</v>
      </c>
      <c r="AA114" s="44">
        <f t="shared" si="64"/>
        <v>66.180000000000007</v>
      </c>
    </row>
    <row r="115" spans="1:27" ht="12.75" customHeight="1" outlineLevel="1" x14ac:dyDescent="0.2">
      <c r="A115" s="99" t="s">
        <v>1141</v>
      </c>
      <c r="B115" s="63" t="s">
        <v>83</v>
      </c>
      <c r="C115" s="43" t="s">
        <v>79</v>
      </c>
      <c r="D115" s="44">
        <v>3.35</v>
      </c>
      <c r="E115" s="44">
        <v>3.35</v>
      </c>
      <c r="F115" s="44">
        <v>3.35</v>
      </c>
      <c r="G115" s="44">
        <v>3.35</v>
      </c>
      <c r="H115" s="44">
        <v>3.35</v>
      </c>
      <c r="I115" s="44">
        <v>3.35</v>
      </c>
      <c r="J115" s="44">
        <v>3.35</v>
      </c>
      <c r="K115" s="44">
        <v>3.35</v>
      </c>
      <c r="L115" s="44">
        <v>3.35</v>
      </c>
      <c r="M115" s="44">
        <v>3.35</v>
      </c>
      <c r="N115" s="44">
        <v>3.35</v>
      </c>
      <c r="O115" s="44">
        <v>3.35</v>
      </c>
      <c r="P115" s="44">
        <v>3.35</v>
      </c>
      <c r="Q115" s="44">
        <v>3.35</v>
      </c>
      <c r="R115" s="44">
        <v>3.35</v>
      </c>
      <c r="S115" s="44">
        <v>3.35</v>
      </c>
      <c r="T115" s="44">
        <v>3.35</v>
      </c>
      <c r="U115" s="44">
        <v>3.35</v>
      </c>
      <c r="V115" s="44">
        <v>3.35</v>
      </c>
      <c r="W115" s="44">
        <v>3.35</v>
      </c>
      <c r="X115" s="44">
        <v>3.35</v>
      </c>
      <c r="Y115" s="44">
        <v>3.35</v>
      </c>
      <c r="Z115" s="44">
        <v>3.35</v>
      </c>
      <c r="AA115" s="44">
        <v>3.35</v>
      </c>
    </row>
    <row r="116" spans="1:27" ht="12.75" customHeight="1" outlineLevel="1" x14ac:dyDescent="0.2">
      <c r="A116" s="99" t="s">
        <v>1142</v>
      </c>
      <c r="B116" s="63" t="s">
        <v>81</v>
      </c>
      <c r="C116" s="43" t="s">
        <v>79</v>
      </c>
      <c r="D116" s="44">
        <f>$D$11</f>
        <v>216.36</v>
      </c>
      <c r="E116" s="44">
        <f t="shared" ref="E116:AA116" si="65">$D$11</f>
        <v>216.36</v>
      </c>
      <c r="F116" s="44">
        <f t="shared" si="65"/>
        <v>216.36</v>
      </c>
      <c r="G116" s="44">
        <f t="shared" si="65"/>
        <v>216.36</v>
      </c>
      <c r="H116" s="44">
        <f t="shared" si="65"/>
        <v>216.36</v>
      </c>
      <c r="I116" s="44">
        <f t="shared" si="65"/>
        <v>216.36</v>
      </c>
      <c r="J116" s="44">
        <f t="shared" si="65"/>
        <v>216.36</v>
      </c>
      <c r="K116" s="44">
        <f t="shared" si="65"/>
        <v>216.36</v>
      </c>
      <c r="L116" s="44">
        <f t="shared" si="65"/>
        <v>216.36</v>
      </c>
      <c r="M116" s="44">
        <f t="shared" si="65"/>
        <v>216.36</v>
      </c>
      <c r="N116" s="44">
        <f t="shared" si="65"/>
        <v>216.36</v>
      </c>
      <c r="O116" s="44">
        <f t="shared" si="65"/>
        <v>216.36</v>
      </c>
      <c r="P116" s="44">
        <f t="shared" si="65"/>
        <v>216.36</v>
      </c>
      <c r="Q116" s="44">
        <f t="shared" si="65"/>
        <v>216.36</v>
      </c>
      <c r="R116" s="44">
        <f>$D$11</f>
        <v>216.36</v>
      </c>
      <c r="S116" s="44">
        <f t="shared" si="65"/>
        <v>216.36</v>
      </c>
      <c r="T116" s="44">
        <f t="shared" si="65"/>
        <v>216.36</v>
      </c>
      <c r="U116" s="44">
        <f t="shared" si="65"/>
        <v>216.36</v>
      </c>
      <c r="V116" s="44">
        <f t="shared" si="65"/>
        <v>216.36</v>
      </c>
      <c r="W116" s="44">
        <f t="shared" si="65"/>
        <v>216.36</v>
      </c>
      <c r="X116" s="44">
        <f t="shared" si="65"/>
        <v>216.36</v>
      </c>
      <c r="Y116" s="44">
        <f t="shared" si="65"/>
        <v>216.36</v>
      </c>
      <c r="Z116" s="44">
        <f t="shared" si="65"/>
        <v>216.36</v>
      </c>
      <c r="AA116" s="44">
        <f t="shared" si="65"/>
        <v>216.36</v>
      </c>
    </row>
    <row r="117" spans="1:27" ht="12.75" customHeight="1" x14ac:dyDescent="0.2">
      <c r="A117" s="98" t="s">
        <v>1143</v>
      </c>
      <c r="B117" s="28" t="str">
        <f>"23"&amp;"."&amp;$B$663&amp;"."&amp;$B$664</f>
        <v>23.12.2023</v>
      </c>
      <c r="C117" s="90" t="s">
        <v>76</v>
      </c>
      <c r="D117" s="91">
        <f>ROUND(((D118+D119+D121+D120)/1000),5)</f>
        <v>1.61266</v>
      </c>
      <c r="E117" s="91">
        <f>ROUND(((E118+E119+E121+E120)/1000),5)</f>
        <v>1.5383599999999999</v>
      </c>
      <c r="F117" s="91">
        <f>ROUND(((F118+F119+F121+F120)/1000),5)</f>
        <v>1.50726</v>
      </c>
      <c r="G117" s="91">
        <f t="shared" ref="G117:AA117" si="66">ROUND(((G118+G119+G121+G120)/1000),5)</f>
        <v>1.49379</v>
      </c>
      <c r="H117" s="91">
        <f t="shared" si="66"/>
        <v>1.49932</v>
      </c>
      <c r="I117" s="91">
        <f t="shared" si="66"/>
        <v>1.5277499999999999</v>
      </c>
      <c r="J117" s="91">
        <f t="shared" si="66"/>
        <v>1.5630500000000001</v>
      </c>
      <c r="K117" s="91">
        <f t="shared" si="66"/>
        <v>1.75848</v>
      </c>
      <c r="L117" s="91">
        <f t="shared" si="66"/>
        <v>2.1098599999999998</v>
      </c>
      <c r="M117" s="91">
        <f t="shared" si="66"/>
        <v>2.24735</v>
      </c>
      <c r="N117" s="91">
        <f t="shared" si="66"/>
        <v>2.2994500000000002</v>
      </c>
      <c r="O117" s="91">
        <f t="shared" si="66"/>
        <v>2.3147199999999999</v>
      </c>
      <c r="P117" s="91">
        <f t="shared" si="66"/>
        <v>2.3080799999999999</v>
      </c>
      <c r="Q117" s="91">
        <f t="shared" si="66"/>
        <v>2.3077200000000002</v>
      </c>
      <c r="R117" s="91">
        <f t="shared" si="66"/>
        <v>2.2935699999999999</v>
      </c>
      <c r="S117" s="91">
        <f t="shared" si="66"/>
        <v>2.2817500000000002</v>
      </c>
      <c r="T117" s="91">
        <f t="shared" si="66"/>
        <v>2.3124600000000002</v>
      </c>
      <c r="U117" s="91">
        <f t="shared" si="66"/>
        <v>2.3300299999999998</v>
      </c>
      <c r="V117" s="91">
        <f t="shared" si="66"/>
        <v>2.2917800000000002</v>
      </c>
      <c r="W117" s="91">
        <f t="shared" si="66"/>
        <v>2.2319200000000001</v>
      </c>
      <c r="X117" s="91">
        <f t="shared" si="66"/>
        <v>2.1923699999999999</v>
      </c>
      <c r="Y117" s="91">
        <f t="shared" si="66"/>
        <v>2.0116200000000002</v>
      </c>
      <c r="Z117" s="91">
        <f t="shared" si="66"/>
        <v>1.81694</v>
      </c>
      <c r="AA117" s="91">
        <f t="shared" si="66"/>
        <v>1.6088800000000001</v>
      </c>
    </row>
    <row r="118" spans="1:27" ht="12.75" customHeight="1" outlineLevel="1" x14ac:dyDescent="0.2">
      <c r="A118" s="99" t="s">
        <v>1144</v>
      </c>
      <c r="B118" s="63" t="s">
        <v>238</v>
      </c>
      <c r="C118" s="43" t="s">
        <v>79</v>
      </c>
      <c r="D118" s="44">
        <v>1326.77</v>
      </c>
      <c r="E118" s="44">
        <v>1252.47</v>
      </c>
      <c r="F118" s="44">
        <v>1221.3699999999999</v>
      </c>
      <c r="G118" s="44">
        <v>1207.9000000000001</v>
      </c>
      <c r="H118" s="44">
        <v>1213.43</v>
      </c>
      <c r="I118" s="44">
        <v>1241.8599999999999</v>
      </c>
      <c r="J118" s="44">
        <v>1277.1600000000001</v>
      </c>
      <c r="K118" s="44">
        <v>1472.59</v>
      </c>
      <c r="L118" s="44">
        <v>1823.97</v>
      </c>
      <c r="M118" s="44">
        <v>1961.46</v>
      </c>
      <c r="N118" s="44">
        <v>2013.56</v>
      </c>
      <c r="O118" s="44">
        <v>2028.83</v>
      </c>
      <c r="P118" s="44">
        <v>2022.19</v>
      </c>
      <c r="Q118" s="44">
        <v>2021.83</v>
      </c>
      <c r="R118" s="44">
        <v>2007.68</v>
      </c>
      <c r="S118" s="44">
        <v>1995.86</v>
      </c>
      <c r="T118" s="44">
        <v>2026.57</v>
      </c>
      <c r="U118" s="44">
        <v>2044.14</v>
      </c>
      <c r="V118" s="44">
        <v>2005.89</v>
      </c>
      <c r="W118" s="44">
        <v>1946.03</v>
      </c>
      <c r="X118" s="44">
        <v>1906.48</v>
      </c>
      <c r="Y118" s="44">
        <v>1725.73</v>
      </c>
      <c r="Z118" s="44">
        <v>1531.05</v>
      </c>
      <c r="AA118" s="44">
        <v>1322.99</v>
      </c>
    </row>
    <row r="119" spans="1:27" ht="12.75" customHeight="1" outlineLevel="1" x14ac:dyDescent="0.2">
      <c r="A119" s="99" t="s">
        <v>1145</v>
      </c>
      <c r="B119" s="63" t="s">
        <v>90</v>
      </c>
      <c r="C119" s="43" t="s">
        <v>79</v>
      </c>
      <c r="D119" s="44">
        <f t="shared" ref="D119:AA119" si="67">$D$9</f>
        <v>66.180000000000007</v>
      </c>
      <c r="E119" s="44">
        <f t="shared" si="67"/>
        <v>66.180000000000007</v>
      </c>
      <c r="F119" s="44">
        <f t="shared" si="67"/>
        <v>66.180000000000007</v>
      </c>
      <c r="G119" s="44">
        <f t="shared" si="67"/>
        <v>66.180000000000007</v>
      </c>
      <c r="H119" s="44">
        <f t="shared" si="67"/>
        <v>66.180000000000007</v>
      </c>
      <c r="I119" s="44">
        <f t="shared" si="67"/>
        <v>66.180000000000007</v>
      </c>
      <c r="J119" s="44">
        <f t="shared" si="67"/>
        <v>66.180000000000007</v>
      </c>
      <c r="K119" s="44">
        <f t="shared" si="67"/>
        <v>66.180000000000007</v>
      </c>
      <c r="L119" s="44">
        <f t="shared" si="67"/>
        <v>66.180000000000007</v>
      </c>
      <c r="M119" s="44">
        <f t="shared" si="67"/>
        <v>66.180000000000007</v>
      </c>
      <c r="N119" s="44">
        <f t="shared" si="67"/>
        <v>66.180000000000007</v>
      </c>
      <c r="O119" s="44">
        <f t="shared" si="67"/>
        <v>66.180000000000007</v>
      </c>
      <c r="P119" s="44">
        <f t="shared" si="67"/>
        <v>66.180000000000007</v>
      </c>
      <c r="Q119" s="44">
        <f t="shared" si="67"/>
        <v>66.180000000000007</v>
      </c>
      <c r="R119" s="44">
        <f t="shared" si="67"/>
        <v>66.180000000000007</v>
      </c>
      <c r="S119" s="44">
        <f t="shared" si="67"/>
        <v>66.180000000000007</v>
      </c>
      <c r="T119" s="44">
        <f t="shared" si="67"/>
        <v>66.180000000000007</v>
      </c>
      <c r="U119" s="44">
        <f t="shared" si="67"/>
        <v>66.180000000000007</v>
      </c>
      <c r="V119" s="44">
        <f t="shared" si="67"/>
        <v>66.180000000000007</v>
      </c>
      <c r="W119" s="44">
        <f t="shared" si="67"/>
        <v>66.180000000000007</v>
      </c>
      <c r="X119" s="44">
        <f t="shared" si="67"/>
        <v>66.180000000000007</v>
      </c>
      <c r="Y119" s="44">
        <f t="shared" si="67"/>
        <v>66.180000000000007</v>
      </c>
      <c r="Z119" s="44">
        <f t="shared" si="67"/>
        <v>66.180000000000007</v>
      </c>
      <c r="AA119" s="44">
        <f t="shared" si="67"/>
        <v>66.180000000000007</v>
      </c>
    </row>
    <row r="120" spans="1:27" ht="12.75" customHeight="1" outlineLevel="1" x14ac:dyDescent="0.2">
      <c r="A120" s="99" t="s">
        <v>1146</v>
      </c>
      <c r="B120" s="63" t="s">
        <v>83</v>
      </c>
      <c r="C120" s="43" t="s">
        <v>79</v>
      </c>
      <c r="D120" s="44">
        <v>3.35</v>
      </c>
      <c r="E120" s="44">
        <v>3.35</v>
      </c>
      <c r="F120" s="44">
        <v>3.35</v>
      </c>
      <c r="G120" s="44">
        <v>3.35</v>
      </c>
      <c r="H120" s="44">
        <v>3.35</v>
      </c>
      <c r="I120" s="44">
        <v>3.35</v>
      </c>
      <c r="J120" s="44">
        <v>3.35</v>
      </c>
      <c r="K120" s="44">
        <v>3.35</v>
      </c>
      <c r="L120" s="44">
        <v>3.35</v>
      </c>
      <c r="M120" s="44">
        <v>3.35</v>
      </c>
      <c r="N120" s="44">
        <v>3.35</v>
      </c>
      <c r="O120" s="44">
        <v>3.35</v>
      </c>
      <c r="P120" s="44">
        <v>3.35</v>
      </c>
      <c r="Q120" s="44">
        <v>3.35</v>
      </c>
      <c r="R120" s="44">
        <v>3.35</v>
      </c>
      <c r="S120" s="44">
        <v>3.35</v>
      </c>
      <c r="T120" s="44">
        <v>3.35</v>
      </c>
      <c r="U120" s="44">
        <v>3.35</v>
      </c>
      <c r="V120" s="44">
        <v>3.35</v>
      </c>
      <c r="W120" s="44">
        <v>3.35</v>
      </c>
      <c r="X120" s="44">
        <v>3.35</v>
      </c>
      <c r="Y120" s="44">
        <v>3.35</v>
      </c>
      <c r="Z120" s="44">
        <v>3.35</v>
      </c>
      <c r="AA120" s="44">
        <v>3.35</v>
      </c>
    </row>
    <row r="121" spans="1:27" ht="12.75" customHeight="1" outlineLevel="1" x14ac:dyDescent="0.2">
      <c r="A121" s="99" t="s">
        <v>1147</v>
      </c>
      <c r="B121" s="63" t="s">
        <v>81</v>
      </c>
      <c r="C121" s="43" t="s">
        <v>79</v>
      </c>
      <c r="D121" s="44">
        <f>$D$11</f>
        <v>216.36</v>
      </c>
      <c r="E121" s="44">
        <f t="shared" ref="E121:AA121" si="68">$D$11</f>
        <v>216.36</v>
      </c>
      <c r="F121" s="44">
        <f t="shared" si="68"/>
        <v>216.36</v>
      </c>
      <c r="G121" s="44">
        <f t="shared" si="68"/>
        <v>216.36</v>
      </c>
      <c r="H121" s="44">
        <f t="shared" si="68"/>
        <v>216.36</v>
      </c>
      <c r="I121" s="44">
        <f t="shared" si="68"/>
        <v>216.36</v>
      </c>
      <c r="J121" s="44">
        <f t="shared" si="68"/>
        <v>216.36</v>
      </c>
      <c r="K121" s="44">
        <f t="shared" si="68"/>
        <v>216.36</v>
      </c>
      <c r="L121" s="44">
        <f t="shared" si="68"/>
        <v>216.36</v>
      </c>
      <c r="M121" s="44">
        <f t="shared" si="68"/>
        <v>216.36</v>
      </c>
      <c r="N121" s="44">
        <f t="shared" si="68"/>
        <v>216.36</v>
      </c>
      <c r="O121" s="44">
        <f t="shared" si="68"/>
        <v>216.36</v>
      </c>
      <c r="P121" s="44">
        <f t="shared" si="68"/>
        <v>216.36</v>
      </c>
      <c r="Q121" s="44">
        <f t="shared" si="68"/>
        <v>216.36</v>
      </c>
      <c r="R121" s="44">
        <f>$D$11</f>
        <v>216.36</v>
      </c>
      <c r="S121" s="44">
        <f t="shared" si="68"/>
        <v>216.36</v>
      </c>
      <c r="T121" s="44">
        <f t="shared" si="68"/>
        <v>216.36</v>
      </c>
      <c r="U121" s="44">
        <f t="shared" si="68"/>
        <v>216.36</v>
      </c>
      <c r="V121" s="44">
        <f t="shared" si="68"/>
        <v>216.36</v>
      </c>
      <c r="W121" s="44">
        <f t="shared" si="68"/>
        <v>216.36</v>
      </c>
      <c r="X121" s="44">
        <f t="shared" si="68"/>
        <v>216.36</v>
      </c>
      <c r="Y121" s="44">
        <f t="shared" si="68"/>
        <v>216.36</v>
      </c>
      <c r="Z121" s="44">
        <f t="shared" si="68"/>
        <v>216.36</v>
      </c>
      <c r="AA121" s="44">
        <f t="shared" si="68"/>
        <v>216.36</v>
      </c>
    </row>
    <row r="122" spans="1:27" ht="12.75" customHeight="1" x14ac:dyDescent="0.2">
      <c r="A122" s="98" t="s">
        <v>1148</v>
      </c>
      <c r="B122" s="28" t="str">
        <f>"24"&amp;"."&amp;$B$663&amp;"."&amp;$B$664</f>
        <v>24.12.2023</v>
      </c>
      <c r="C122" s="90" t="s">
        <v>76</v>
      </c>
      <c r="D122" s="91">
        <f>ROUND(((D123+D124+D126+D125)/1000),5)</f>
        <v>1.57429</v>
      </c>
      <c r="E122" s="91">
        <f>ROUND(((E123+E124+E126+E125)/1000),5)</f>
        <v>1.51895</v>
      </c>
      <c r="F122" s="91">
        <f>ROUND(((F123+F124+F126+F125)/1000),5)</f>
        <v>1.4904999999999999</v>
      </c>
      <c r="G122" s="91">
        <f t="shared" ref="G122:AA122" si="69">ROUND(((G123+G124+G126+G125)/1000),5)</f>
        <v>1.4392799999999999</v>
      </c>
      <c r="H122" s="91">
        <f t="shared" si="69"/>
        <v>1.4492100000000001</v>
      </c>
      <c r="I122" s="91">
        <f t="shared" si="69"/>
        <v>1.4816</v>
      </c>
      <c r="J122" s="91">
        <f t="shared" si="69"/>
        <v>1.50397</v>
      </c>
      <c r="K122" s="91">
        <f t="shared" si="69"/>
        <v>1.61879</v>
      </c>
      <c r="L122" s="91">
        <f t="shared" si="69"/>
        <v>1.8135600000000001</v>
      </c>
      <c r="M122" s="91">
        <f t="shared" si="69"/>
        <v>2.0741700000000001</v>
      </c>
      <c r="N122" s="91">
        <f t="shared" si="69"/>
        <v>2.18879</v>
      </c>
      <c r="O122" s="91">
        <f t="shared" si="69"/>
        <v>2.2076099999999999</v>
      </c>
      <c r="P122" s="91">
        <f t="shared" si="69"/>
        <v>2.2176900000000002</v>
      </c>
      <c r="Q122" s="91">
        <f t="shared" si="69"/>
        <v>2.2225700000000002</v>
      </c>
      <c r="R122" s="91">
        <f t="shared" si="69"/>
        <v>2.2124700000000002</v>
      </c>
      <c r="S122" s="91">
        <f t="shared" si="69"/>
        <v>2.2119300000000002</v>
      </c>
      <c r="T122" s="91">
        <f t="shared" si="69"/>
        <v>2.2555299999999998</v>
      </c>
      <c r="U122" s="91">
        <f t="shared" si="69"/>
        <v>2.2767499999999998</v>
      </c>
      <c r="V122" s="91">
        <f t="shared" si="69"/>
        <v>2.25081</v>
      </c>
      <c r="W122" s="91">
        <f t="shared" si="69"/>
        <v>2.2266400000000002</v>
      </c>
      <c r="X122" s="91">
        <f t="shared" si="69"/>
        <v>2.2018900000000001</v>
      </c>
      <c r="Y122" s="91">
        <f t="shared" si="69"/>
        <v>1.98265</v>
      </c>
      <c r="Z122" s="91">
        <f t="shared" si="69"/>
        <v>1.7663899999999999</v>
      </c>
      <c r="AA122" s="91">
        <f t="shared" si="69"/>
        <v>1.5338499999999999</v>
      </c>
    </row>
    <row r="123" spans="1:27" ht="12.75" customHeight="1" outlineLevel="1" x14ac:dyDescent="0.2">
      <c r="A123" s="99" t="s">
        <v>1149</v>
      </c>
      <c r="B123" s="63" t="s">
        <v>238</v>
      </c>
      <c r="C123" s="43" t="s">
        <v>79</v>
      </c>
      <c r="D123" s="44">
        <v>1288.4000000000001</v>
      </c>
      <c r="E123" s="44">
        <v>1233.06</v>
      </c>
      <c r="F123" s="44">
        <v>1204.6099999999999</v>
      </c>
      <c r="G123" s="44">
        <v>1153.3900000000001</v>
      </c>
      <c r="H123" s="44">
        <v>1163.32</v>
      </c>
      <c r="I123" s="44">
        <v>1195.71</v>
      </c>
      <c r="J123" s="44">
        <v>1218.08</v>
      </c>
      <c r="K123" s="44">
        <v>1332.9</v>
      </c>
      <c r="L123" s="44">
        <v>1527.67</v>
      </c>
      <c r="M123" s="44">
        <v>1788.28</v>
      </c>
      <c r="N123" s="44">
        <v>1902.9</v>
      </c>
      <c r="O123" s="44">
        <v>1921.72</v>
      </c>
      <c r="P123" s="44">
        <v>1931.8</v>
      </c>
      <c r="Q123" s="44">
        <v>1936.68</v>
      </c>
      <c r="R123" s="44">
        <v>1926.58</v>
      </c>
      <c r="S123" s="44">
        <v>1926.04</v>
      </c>
      <c r="T123" s="44">
        <v>1969.64</v>
      </c>
      <c r="U123" s="44">
        <v>1990.86</v>
      </c>
      <c r="V123" s="44">
        <v>1964.92</v>
      </c>
      <c r="W123" s="44">
        <v>1940.75</v>
      </c>
      <c r="X123" s="44">
        <v>1916</v>
      </c>
      <c r="Y123" s="44">
        <v>1696.76</v>
      </c>
      <c r="Z123" s="44">
        <v>1480.5</v>
      </c>
      <c r="AA123" s="44">
        <v>1247.96</v>
      </c>
    </row>
    <row r="124" spans="1:27" ht="12.75" customHeight="1" outlineLevel="1" x14ac:dyDescent="0.2">
      <c r="A124" s="99" t="s">
        <v>1150</v>
      </c>
      <c r="B124" s="63" t="s">
        <v>90</v>
      </c>
      <c r="C124" s="43" t="s">
        <v>79</v>
      </c>
      <c r="D124" s="44">
        <f t="shared" ref="D124:AA124" si="70">$D$9</f>
        <v>66.180000000000007</v>
      </c>
      <c r="E124" s="44">
        <f t="shared" si="70"/>
        <v>66.180000000000007</v>
      </c>
      <c r="F124" s="44">
        <f t="shared" si="70"/>
        <v>66.180000000000007</v>
      </c>
      <c r="G124" s="44">
        <f t="shared" si="70"/>
        <v>66.180000000000007</v>
      </c>
      <c r="H124" s="44">
        <f t="shared" si="70"/>
        <v>66.180000000000007</v>
      </c>
      <c r="I124" s="44">
        <f t="shared" si="70"/>
        <v>66.180000000000007</v>
      </c>
      <c r="J124" s="44">
        <f t="shared" si="70"/>
        <v>66.180000000000007</v>
      </c>
      <c r="K124" s="44">
        <f t="shared" si="70"/>
        <v>66.180000000000007</v>
      </c>
      <c r="L124" s="44">
        <f t="shared" si="70"/>
        <v>66.180000000000007</v>
      </c>
      <c r="M124" s="44">
        <f t="shared" si="70"/>
        <v>66.180000000000007</v>
      </c>
      <c r="N124" s="44">
        <f t="shared" si="70"/>
        <v>66.180000000000007</v>
      </c>
      <c r="O124" s="44">
        <f t="shared" si="70"/>
        <v>66.180000000000007</v>
      </c>
      <c r="P124" s="44">
        <f t="shared" si="70"/>
        <v>66.180000000000007</v>
      </c>
      <c r="Q124" s="44">
        <f t="shared" si="70"/>
        <v>66.180000000000007</v>
      </c>
      <c r="R124" s="44">
        <f t="shared" si="70"/>
        <v>66.180000000000007</v>
      </c>
      <c r="S124" s="44">
        <f t="shared" si="70"/>
        <v>66.180000000000007</v>
      </c>
      <c r="T124" s="44">
        <f t="shared" si="70"/>
        <v>66.180000000000007</v>
      </c>
      <c r="U124" s="44">
        <f t="shared" si="70"/>
        <v>66.180000000000007</v>
      </c>
      <c r="V124" s="44">
        <f t="shared" si="70"/>
        <v>66.180000000000007</v>
      </c>
      <c r="W124" s="44">
        <f t="shared" si="70"/>
        <v>66.180000000000007</v>
      </c>
      <c r="X124" s="44">
        <f t="shared" si="70"/>
        <v>66.180000000000007</v>
      </c>
      <c r="Y124" s="44">
        <f t="shared" si="70"/>
        <v>66.180000000000007</v>
      </c>
      <c r="Z124" s="44">
        <f t="shared" si="70"/>
        <v>66.180000000000007</v>
      </c>
      <c r="AA124" s="44">
        <f t="shared" si="70"/>
        <v>66.180000000000007</v>
      </c>
    </row>
    <row r="125" spans="1:27" ht="12.75" customHeight="1" outlineLevel="1" x14ac:dyDescent="0.2">
      <c r="A125" s="99" t="s">
        <v>1151</v>
      </c>
      <c r="B125" s="63" t="s">
        <v>83</v>
      </c>
      <c r="C125" s="43" t="s">
        <v>79</v>
      </c>
      <c r="D125" s="44">
        <v>3.35</v>
      </c>
      <c r="E125" s="44">
        <v>3.35</v>
      </c>
      <c r="F125" s="44">
        <v>3.35</v>
      </c>
      <c r="G125" s="44">
        <v>3.35</v>
      </c>
      <c r="H125" s="44">
        <v>3.35</v>
      </c>
      <c r="I125" s="44">
        <v>3.35</v>
      </c>
      <c r="J125" s="44">
        <v>3.35</v>
      </c>
      <c r="K125" s="44">
        <v>3.35</v>
      </c>
      <c r="L125" s="44">
        <v>3.35</v>
      </c>
      <c r="M125" s="44">
        <v>3.35</v>
      </c>
      <c r="N125" s="44">
        <v>3.35</v>
      </c>
      <c r="O125" s="44">
        <v>3.35</v>
      </c>
      <c r="P125" s="44">
        <v>3.35</v>
      </c>
      <c r="Q125" s="44">
        <v>3.35</v>
      </c>
      <c r="R125" s="44">
        <v>3.35</v>
      </c>
      <c r="S125" s="44">
        <v>3.35</v>
      </c>
      <c r="T125" s="44">
        <v>3.35</v>
      </c>
      <c r="U125" s="44">
        <v>3.35</v>
      </c>
      <c r="V125" s="44">
        <v>3.35</v>
      </c>
      <c r="W125" s="44">
        <v>3.35</v>
      </c>
      <c r="X125" s="44">
        <v>3.35</v>
      </c>
      <c r="Y125" s="44">
        <v>3.35</v>
      </c>
      <c r="Z125" s="44">
        <v>3.35</v>
      </c>
      <c r="AA125" s="44">
        <v>3.35</v>
      </c>
    </row>
    <row r="126" spans="1:27" ht="12.75" customHeight="1" outlineLevel="1" x14ac:dyDescent="0.2">
      <c r="A126" s="99" t="s">
        <v>1152</v>
      </c>
      <c r="B126" s="63" t="s">
        <v>81</v>
      </c>
      <c r="C126" s="43" t="s">
        <v>79</v>
      </c>
      <c r="D126" s="44">
        <f>$D$11</f>
        <v>216.36</v>
      </c>
      <c r="E126" s="44">
        <f t="shared" ref="E126:AA126" si="71">$D$11</f>
        <v>216.36</v>
      </c>
      <c r="F126" s="44">
        <f t="shared" si="71"/>
        <v>216.36</v>
      </c>
      <c r="G126" s="44">
        <f t="shared" si="71"/>
        <v>216.36</v>
      </c>
      <c r="H126" s="44">
        <f t="shared" si="71"/>
        <v>216.36</v>
      </c>
      <c r="I126" s="44">
        <f t="shared" si="71"/>
        <v>216.36</v>
      </c>
      <c r="J126" s="44">
        <f t="shared" si="71"/>
        <v>216.36</v>
      </c>
      <c r="K126" s="44">
        <f t="shared" si="71"/>
        <v>216.36</v>
      </c>
      <c r="L126" s="44">
        <f t="shared" si="71"/>
        <v>216.36</v>
      </c>
      <c r="M126" s="44">
        <f t="shared" si="71"/>
        <v>216.36</v>
      </c>
      <c r="N126" s="44">
        <f t="shared" si="71"/>
        <v>216.36</v>
      </c>
      <c r="O126" s="44">
        <f t="shared" si="71"/>
        <v>216.36</v>
      </c>
      <c r="P126" s="44">
        <f t="shared" si="71"/>
        <v>216.36</v>
      </c>
      <c r="Q126" s="44">
        <f t="shared" si="71"/>
        <v>216.36</v>
      </c>
      <c r="R126" s="44">
        <f>$D$11</f>
        <v>216.36</v>
      </c>
      <c r="S126" s="44">
        <f t="shared" si="71"/>
        <v>216.36</v>
      </c>
      <c r="T126" s="44">
        <f t="shared" si="71"/>
        <v>216.36</v>
      </c>
      <c r="U126" s="44">
        <f t="shared" si="71"/>
        <v>216.36</v>
      </c>
      <c r="V126" s="44">
        <f t="shared" si="71"/>
        <v>216.36</v>
      </c>
      <c r="W126" s="44">
        <f t="shared" si="71"/>
        <v>216.36</v>
      </c>
      <c r="X126" s="44">
        <f t="shared" si="71"/>
        <v>216.36</v>
      </c>
      <c r="Y126" s="44">
        <f t="shared" si="71"/>
        <v>216.36</v>
      </c>
      <c r="Z126" s="44">
        <f t="shared" si="71"/>
        <v>216.36</v>
      </c>
      <c r="AA126" s="44">
        <f t="shared" si="71"/>
        <v>216.36</v>
      </c>
    </row>
    <row r="127" spans="1:27" ht="12.75" customHeight="1" x14ac:dyDescent="0.2">
      <c r="A127" s="98" t="s">
        <v>1153</v>
      </c>
      <c r="B127" s="28" t="str">
        <f>"25"&amp;"."&amp;$B$663&amp;"."&amp;$B$664</f>
        <v>25.12.2023</v>
      </c>
      <c r="C127" s="90" t="s">
        <v>76</v>
      </c>
      <c r="D127" s="91">
        <f>ROUND(((D128+D129+D131+D130)/1000),5)</f>
        <v>1.52214</v>
      </c>
      <c r="E127" s="91">
        <f>ROUND(((E128+E129+E131+E130)/1000),5)</f>
        <v>1.50156</v>
      </c>
      <c r="F127" s="91">
        <f>ROUND(((F128+F129+F131+F130)/1000),5)</f>
        <v>1.3962000000000001</v>
      </c>
      <c r="G127" s="91">
        <f t="shared" ref="G127:AA127" si="72">ROUND(((G128+G129+G131+G130)/1000),5)</f>
        <v>1.3934</v>
      </c>
      <c r="H127" s="91">
        <f t="shared" si="72"/>
        <v>1.3932899999999999</v>
      </c>
      <c r="I127" s="91">
        <f t="shared" si="72"/>
        <v>1.50068</v>
      </c>
      <c r="J127" s="91">
        <f t="shared" si="72"/>
        <v>1.6495299999999999</v>
      </c>
      <c r="K127" s="91">
        <f t="shared" si="72"/>
        <v>1.9927900000000001</v>
      </c>
      <c r="L127" s="91">
        <f t="shared" si="72"/>
        <v>2.25068</v>
      </c>
      <c r="M127" s="91">
        <f t="shared" si="72"/>
        <v>2.2756699999999999</v>
      </c>
      <c r="N127" s="91">
        <f t="shared" si="72"/>
        <v>2.28796</v>
      </c>
      <c r="O127" s="91">
        <f t="shared" si="72"/>
        <v>2.4255100000000001</v>
      </c>
      <c r="P127" s="91">
        <f t="shared" si="72"/>
        <v>2.35825</v>
      </c>
      <c r="Q127" s="91">
        <f t="shared" si="72"/>
        <v>2.4222800000000002</v>
      </c>
      <c r="R127" s="91">
        <f t="shared" si="72"/>
        <v>2.4245800000000002</v>
      </c>
      <c r="S127" s="91">
        <f t="shared" si="72"/>
        <v>2.3021400000000001</v>
      </c>
      <c r="T127" s="91">
        <f t="shared" si="72"/>
        <v>2.3110499999999998</v>
      </c>
      <c r="U127" s="91">
        <f t="shared" si="72"/>
        <v>2.3257500000000002</v>
      </c>
      <c r="V127" s="91">
        <f t="shared" si="72"/>
        <v>2.30389</v>
      </c>
      <c r="W127" s="91">
        <f t="shared" si="72"/>
        <v>2.3052199999999998</v>
      </c>
      <c r="X127" s="91">
        <f t="shared" si="72"/>
        <v>2.1375500000000001</v>
      </c>
      <c r="Y127" s="91">
        <f t="shared" si="72"/>
        <v>1.9506600000000001</v>
      </c>
      <c r="Z127" s="91">
        <f t="shared" si="72"/>
        <v>1.73387</v>
      </c>
      <c r="AA127" s="91">
        <f t="shared" si="72"/>
        <v>1.5024500000000001</v>
      </c>
    </row>
    <row r="128" spans="1:27" ht="12.75" customHeight="1" outlineLevel="1" x14ac:dyDescent="0.2">
      <c r="A128" s="99" t="s">
        <v>1154</v>
      </c>
      <c r="B128" s="63" t="s">
        <v>238</v>
      </c>
      <c r="C128" s="43" t="s">
        <v>79</v>
      </c>
      <c r="D128" s="44">
        <v>1236.25</v>
      </c>
      <c r="E128" s="44">
        <v>1215.67</v>
      </c>
      <c r="F128" s="44">
        <v>1110.31</v>
      </c>
      <c r="G128" s="44">
        <v>1107.51</v>
      </c>
      <c r="H128" s="44">
        <v>1107.4000000000001</v>
      </c>
      <c r="I128" s="44">
        <v>1214.79</v>
      </c>
      <c r="J128" s="44">
        <v>1363.64</v>
      </c>
      <c r="K128" s="44">
        <v>1706.9</v>
      </c>
      <c r="L128" s="44">
        <v>1964.79</v>
      </c>
      <c r="M128" s="44">
        <v>1989.78</v>
      </c>
      <c r="N128" s="44">
        <v>2002.07</v>
      </c>
      <c r="O128" s="44">
        <v>2139.62</v>
      </c>
      <c r="P128" s="44">
        <v>2072.36</v>
      </c>
      <c r="Q128" s="44">
        <v>2136.39</v>
      </c>
      <c r="R128" s="44">
        <v>2138.69</v>
      </c>
      <c r="S128" s="44">
        <v>2016.25</v>
      </c>
      <c r="T128" s="44">
        <v>2025.16</v>
      </c>
      <c r="U128" s="44">
        <v>2039.86</v>
      </c>
      <c r="V128" s="44">
        <v>2018</v>
      </c>
      <c r="W128" s="44">
        <v>2019.33</v>
      </c>
      <c r="X128" s="44">
        <v>1851.66</v>
      </c>
      <c r="Y128" s="44">
        <v>1664.77</v>
      </c>
      <c r="Z128" s="44">
        <v>1447.98</v>
      </c>
      <c r="AA128" s="44">
        <v>1216.56</v>
      </c>
    </row>
    <row r="129" spans="1:27" ht="12.75" customHeight="1" outlineLevel="1" x14ac:dyDescent="0.2">
      <c r="A129" s="99" t="s">
        <v>1155</v>
      </c>
      <c r="B129" s="63" t="s">
        <v>90</v>
      </c>
      <c r="C129" s="43" t="s">
        <v>79</v>
      </c>
      <c r="D129" s="44">
        <f t="shared" ref="D129:AA129" si="73">$D$9</f>
        <v>66.180000000000007</v>
      </c>
      <c r="E129" s="44">
        <f t="shared" si="73"/>
        <v>66.180000000000007</v>
      </c>
      <c r="F129" s="44">
        <f t="shared" si="73"/>
        <v>66.180000000000007</v>
      </c>
      <c r="G129" s="44">
        <f t="shared" si="73"/>
        <v>66.180000000000007</v>
      </c>
      <c r="H129" s="44">
        <f t="shared" si="73"/>
        <v>66.180000000000007</v>
      </c>
      <c r="I129" s="44">
        <f t="shared" si="73"/>
        <v>66.180000000000007</v>
      </c>
      <c r="J129" s="44">
        <f t="shared" si="73"/>
        <v>66.180000000000007</v>
      </c>
      <c r="K129" s="44">
        <f t="shared" si="73"/>
        <v>66.180000000000007</v>
      </c>
      <c r="L129" s="44">
        <f t="shared" si="73"/>
        <v>66.180000000000007</v>
      </c>
      <c r="M129" s="44">
        <f t="shared" si="73"/>
        <v>66.180000000000007</v>
      </c>
      <c r="N129" s="44">
        <f t="shared" si="73"/>
        <v>66.180000000000007</v>
      </c>
      <c r="O129" s="44">
        <f t="shared" si="73"/>
        <v>66.180000000000007</v>
      </c>
      <c r="P129" s="44">
        <f t="shared" si="73"/>
        <v>66.180000000000007</v>
      </c>
      <c r="Q129" s="44">
        <f t="shared" si="73"/>
        <v>66.180000000000007</v>
      </c>
      <c r="R129" s="44">
        <f t="shared" si="73"/>
        <v>66.180000000000007</v>
      </c>
      <c r="S129" s="44">
        <f t="shared" si="73"/>
        <v>66.180000000000007</v>
      </c>
      <c r="T129" s="44">
        <f t="shared" si="73"/>
        <v>66.180000000000007</v>
      </c>
      <c r="U129" s="44">
        <f t="shared" si="73"/>
        <v>66.180000000000007</v>
      </c>
      <c r="V129" s="44">
        <f t="shared" si="73"/>
        <v>66.180000000000007</v>
      </c>
      <c r="W129" s="44">
        <f t="shared" si="73"/>
        <v>66.180000000000007</v>
      </c>
      <c r="X129" s="44">
        <f t="shared" si="73"/>
        <v>66.180000000000007</v>
      </c>
      <c r="Y129" s="44">
        <f t="shared" si="73"/>
        <v>66.180000000000007</v>
      </c>
      <c r="Z129" s="44">
        <f t="shared" si="73"/>
        <v>66.180000000000007</v>
      </c>
      <c r="AA129" s="44">
        <f t="shared" si="73"/>
        <v>66.180000000000007</v>
      </c>
    </row>
    <row r="130" spans="1:27" ht="12.75" customHeight="1" outlineLevel="1" x14ac:dyDescent="0.2">
      <c r="A130" s="99" t="s">
        <v>1156</v>
      </c>
      <c r="B130" s="63" t="s">
        <v>83</v>
      </c>
      <c r="C130" s="43" t="s">
        <v>79</v>
      </c>
      <c r="D130" s="44">
        <v>3.35</v>
      </c>
      <c r="E130" s="44">
        <v>3.35</v>
      </c>
      <c r="F130" s="44">
        <v>3.35</v>
      </c>
      <c r="G130" s="44">
        <v>3.35</v>
      </c>
      <c r="H130" s="44">
        <v>3.35</v>
      </c>
      <c r="I130" s="44">
        <v>3.35</v>
      </c>
      <c r="J130" s="44">
        <v>3.35</v>
      </c>
      <c r="K130" s="44">
        <v>3.35</v>
      </c>
      <c r="L130" s="44">
        <v>3.35</v>
      </c>
      <c r="M130" s="44">
        <v>3.35</v>
      </c>
      <c r="N130" s="44">
        <v>3.35</v>
      </c>
      <c r="O130" s="44">
        <v>3.35</v>
      </c>
      <c r="P130" s="44">
        <v>3.35</v>
      </c>
      <c r="Q130" s="44">
        <v>3.35</v>
      </c>
      <c r="R130" s="44">
        <v>3.35</v>
      </c>
      <c r="S130" s="44">
        <v>3.35</v>
      </c>
      <c r="T130" s="44">
        <v>3.35</v>
      </c>
      <c r="U130" s="44">
        <v>3.35</v>
      </c>
      <c r="V130" s="44">
        <v>3.35</v>
      </c>
      <c r="W130" s="44">
        <v>3.35</v>
      </c>
      <c r="X130" s="44">
        <v>3.35</v>
      </c>
      <c r="Y130" s="44">
        <v>3.35</v>
      </c>
      <c r="Z130" s="44">
        <v>3.35</v>
      </c>
      <c r="AA130" s="44">
        <v>3.35</v>
      </c>
    </row>
    <row r="131" spans="1:27" ht="12.75" customHeight="1" outlineLevel="1" x14ac:dyDescent="0.2">
      <c r="A131" s="99" t="s">
        <v>1157</v>
      </c>
      <c r="B131" s="63" t="s">
        <v>81</v>
      </c>
      <c r="C131" s="43" t="s">
        <v>79</v>
      </c>
      <c r="D131" s="44">
        <f>$D$11</f>
        <v>216.36</v>
      </c>
      <c r="E131" s="44">
        <f t="shared" ref="E131:AA131" si="74">$D$11</f>
        <v>216.36</v>
      </c>
      <c r="F131" s="44">
        <f t="shared" si="74"/>
        <v>216.36</v>
      </c>
      <c r="G131" s="44">
        <f t="shared" si="74"/>
        <v>216.36</v>
      </c>
      <c r="H131" s="44">
        <f t="shared" si="74"/>
        <v>216.36</v>
      </c>
      <c r="I131" s="44">
        <f t="shared" si="74"/>
        <v>216.36</v>
      </c>
      <c r="J131" s="44">
        <f t="shared" si="74"/>
        <v>216.36</v>
      </c>
      <c r="K131" s="44">
        <f t="shared" si="74"/>
        <v>216.36</v>
      </c>
      <c r="L131" s="44">
        <f t="shared" si="74"/>
        <v>216.36</v>
      </c>
      <c r="M131" s="44">
        <f t="shared" si="74"/>
        <v>216.36</v>
      </c>
      <c r="N131" s="44">
        <f t="shared" si="74"/>
        <v>216.36</v>
      </c>
      <c r="O131" s="44">
        <f t="shared" si="74"/>
        <v>216.36</v>
      </c>
      <c r="P131" s="44">
        <f t="shared" si="74"/>
        <v>216.36</v>
      </c>
      <c r="Q131" s="44">
        <f t="shared" si="74"/>
        <v>216.36</v>
      </c>
      <c r="R131" s="44">
        <f>$D$11</f>
        <v>216.36</v>
      </c>
      <c r="S131" s="44">
        <f t="shared" si="74"/>
        <v>216.36</v>
      </c>
      <c r="T131" s="44">
        <f t="shared" si="74"/>
        <v>216.36</v>
      </c>
      <c r="U131" s="44">
        <f t="shared" si="74"/>
        <v>216.36</v>
      </c>
      <c r="V131" s="44">
        <f t="shared" si="74"/>
        <v>216.36</v>
      </c>
      <c r="W131" s="44">
        <f t="shared" si="74"/>
        <v>216.36</v>
      </c>
      <c r="X131" s="44">
        <f t="shared" si="74"/>
        <v>216.36</v>
      </c>
      <c r="Y131" s="44">
        <f t="shared" si="74"/>
        <v>216.36</v>
      </c>
      <c r="Z131" s="44">
        <f t="shared" si="74"/>
        <v>216.36</v>
      </c>
      <c r="AA131" s="44">
        <f t="shared" si="74"/>
        <v>216.36</v>
      </c>
    </row>
    <row r="132" spans="1:27" ht="12.75" customHeight="1" x14ac:dyDescent="0.2">
      <c r="A132" s="98" t="s">
        <v>1158</v>
      </c>
      <c r="B132" s="28" t="str">
        <f>"26"&amp;"."&amp;$B$663&amp;"."&amp;$B$664</f>
        <v>26.12.2023</v>
      </c>
      <c r="C132" s="90" t="s">
        <v>76</v>
      </c>
      <c r="D132" s="91">
        <f>ROUND(((D133+D134+D136+D135)/1000),5)</f>
        <v>1.4643200000000001</v>
      </c>
      <c r="E132" s="91">
        <f>ROUND(((E133+E134+E136+E135)/1000),5)</f>
        <v>1.40225</v>
      </c>
      <c r="F132" s="91">
        <f>ROUND(((F133+F134+F136+F135)/1000),5)</f>
        <v>1.40164</v>
      </c>
      <c r="G132" s="91">
        <f t="shared" ref="G132:AA132" si="75">ROUND(((G133+G134+G136+G135)/1000),5)</f>
        <v>1.3717699999999999</v>
      </c>
      <c r="H132" s="91">
        <f t="shared" si="75"/>
        <v>1.3803099999999999</v>
      </c>
      <c r="I132" s="91">
        <f t="shared" si="75"/>
        <v>1.46618</v>
      </c>
      <c r="J132" s="91">
        <f t="shared" si="75"/>
        <v>1.5848</v>
      </c>
      <c r="K132" s="91">
        <f t="shared" si="75"/>
        <v>1.8450200000000001</v>
      </c>
      <c r="L132" s="91">
        <f t="shared" si="75"/>
        <v>2.1479499999999998</v>
      </c>
      <c r="M132" s="91">
        <f t="shared" si="75"/>
        <v>2.1871299999999998</v>
      </c>
      <c r="N132" s="91">
        <f t="shared" si="75"/>
        <v>2.1868699999999999</v>
      </c>
      <c r="O132" s="91">
        <f t="shared" si="75"/>
        <v>2.2511399999999999</v>
      </c>
      <c r="P132" s="91">
        <f t="shared" si="75"/>
        <v>2.1957399999999998</v>
      </c>
      <c r="Q132" s="91">
        <f t="shared" si="75"/>
        <v>2.2055199999999999</v>
      </c>
      <c r="R132" s="91">
        <f t="shared" si="75"/>
        <v>2.24248</v>
      </c>
      <c r="S132" s="91">
        <f t="shared" si="75"/>
        <v>2.1728000000000001</v>
      </c>
      <c r="T132" s="91">
        <f t="shared" si="75"/>
        <v>2.20472</v>
      </c>
      <c r="U132" s="91">
        <f t="shared" si="75"/>
        <v>2.22201</v>
      </c>
      <c r="V132" s="91">
        <f t="shared" si="75"/>
        <v>2.1892999999999998</v>
      </c>
      <c r="W132" s="91">
        <f t="shared" si="75"/>
        <v>2.1965599999999998</v>
      </c>
      <c r="X132" s="91">
        <f t="shared" si="75"/>
        <v>2.1255199999999999</v>
      </c>
      <c r="Y132" s="91">
        <f t="shared" si="75"/>
        <v>1.95269</v>
      </c>
      <c r="Z132" s="91">
        <f t="shared" si="75"/>
        <v>1.7007300000000001</v>
      </c>
      <c r="AA132" s="91">
        <f t="shared" si="75"/>
        <v>1.4922800000000001</v>
      </c>
    </row>
    <row r="133" spans="1:27" ht="12.75" customHeight="1" outlineLevel="1" x14ac:dyDescent="0.2">
      <c r="A133" s="99" t="s">
        <v>1159</v>
      </c>
      <c r="B133" s="63" t="s">
        <v>238</v>
      </c>
      <c r="C133" s="43" t="s">
        <v>79</v>
      </c>
      <c r="D133" s="44">
        <v>1178.43</v>
      </c>
      <c r="E133" s="44">
        <v>1116.3599999999999</v>
      </c>
      <c r="F133" s="44">
        <v>1115.75</v>
      </c>
      <c r="G133" s="44">
        <v>1085.8800000000001</v>
      </c>
      <c r="H133" s="44">
        <v>1094.42</v>
      </c>
      <c r="I133" s="44">
        <v>1180.29</v>
      </c>
      <c r="J133" s="44">
        <v>1298.9100000000001</v>
      </c>
      <c r="K133" s="44">
        <v>1559.13</v>
      </c>
      <c r="L133" s="44">
        <v>1862.06</v>
      </c>
      <c r="M133" s="44">
        <v>1901.24</v>
      </c>
      <c r="N133" s="44">
        <v>1900.98</v>
      </c>
      <c r="O133" s="44">
        <v>1965.25</v>
      </c>
      <c r="P133" s="44">
        <v>1909.85</v>
      </c>
      <c r="Q133" s="44">
        <v>1919.63</v>
      </c>
      <c r="R133" s="44">
        <v>1956.59</v>
      </c>
      <c r="S133" s="44">
        <v>1886.91</v>
      </c>
      <c r="T133" s="44">
        <v>1918.83</v>
      </c>
      <c r="U133" s="44">
        <v>1936.12</v>
      </c>
      <c r="V133" s="44">
        <v>1903.41</v>
      </c>
      <c r="W133" s="44">
        <v>1910.67</v>
      </c>
      <c r="X133" s="44">
        <v>1839.63</v>
      </c>
      <c r="Y133" s="44">
        <v>1666.8</v>
      </c>
      <c r="Z133" s="44">
        <v>1414.84</v>
      </c>
      <c r="AA133" s="44">
        <v>1206.3900000000001</v>
      </c>
    </row>
    <row r="134" spans="1:27" ht="12.75" customHeight="1" outlineLevel="1" x14ac:dyDescent="0.2">
      <c r="A134" s="99" t="s">
        <v>1160</v>
      </c>
      <c r="B134" s="63" t="s">
        <v>90</v>
      </c>
      <c r="C134" s="43" t="s">
        <v>79</v>
      </c>
      <c r="D134" s="44">
        <f t="shared" ref="D134:AA134" si="76">$D$9</f>
        <v>66.180000000000007</v>
      </c>
      <c r="E134" s="44">
        <f t="shared" si="76"/>
        <v>66.180000000000007</v>
      </c>
      <c r="F134" s="44">
        <f t="shared" si="76"/>
        <v>66.180000000000007</v>
      </c>
      <c r="G134" s="44">
        <f t="shared" si="76"/>
        <v>66.180000000000007</v>
      </c>
      <c r="H134" s="44">
        <f t="shared" si="76"/>
        <v>66.180000000000007</v>
      </c>
      <c r="I134" s="44">
        <f t="shared" si="76"/>
        <v>66.180000000000007</v>
      </c>
      <c r="J134" s="44">
        <f t="shared" si="76"/>
        <v>66.180000000000007</v>
      </c>
      <c r="K134" s="44">
        <f t="shared" si="76"/>
        <v>66.180000000000007</v>
      </c>
      <c r="L134" s="44">
        <f t="shared" si="76"/>
        <v>66.180000000000007</v>
      </c>
      <c r="M134" s="44">
        <f t="shared" si="76"/>
        <v>66.180000000000007</v>
      </c>
      <c r="N134" s="44">
        <f t="shared" si="76"/>
        <v>66.180000000000007</v>
      </c>
      <c r="O134" s="44">
        <f t="shared" si="76"/>
        <v>66.180000000000007</v>
      </c>
      <c r="P134" s="44">
        <f t="shared" si="76"/>
        <v>66.180000000000007</v>
      </c>
      <c r="Q134" s="44">
        <f t="shared" si="76"/>
        <v>66.180000000000007</v>
      </c>
      <c r="R134" s="44">
        <f t="shared" si="76"/>
        <v>66.180000000000007</v>
      </c>
      <c r="S134" s="44">
        <f t="shared" si="76"/>
        <v>66.180000000000007</v>
      </c>
      <c r="T134" s="44">
        <f t="shared" si="76"/>
        <v>66.180000000000007</v>
      </c>
      <c r="U134" s="44">
        <f t="shared" si="76"/>
        <v>66.180000000000007</v>
      </c>
      <c r="V134" s="44">
        <f t="shared" si="76"/>
        <v>66.180000000000007</v>
      </c>
      <c r="W134" s="44">
        <f t="shared" si="76"/>
        <v>66.180000000000007</v>
      </c>
      <c r="X134" s="44">
        <f t="shared" si="76"/>
        <v>66.180000000000007</v>
      </c>
      <c r="Y134" s="44">
        <f t="shared" si="76"/>
        <v>66.180000000000007</v>
      </c>
      <c r="Z134" s="44">
        <f t="shared" si="76"/>
        <v>66.180000000000007</v>
      </c>
      <c r="AA134" s="44">
        <f t="shared" si="76"/>
        <v>66.180000000000007</v>
      </c>
    </row>
    <row r="135" spans="1:27" ht="12.75" customHeight="1" outlineLevel="1" x14ac:dyDescent="0.2">
      <c r="A135" s="99" t="s">
        <v>1161</v>
      </c>
      <c r="B135" s="63" t="s">
        <v>83</v>
      </c>
      <c r="C135" s="43" t="s">
        <v>79</v>
      </c>
      <c r="D135" s="44">
        <v>3.35</v>
      </c>
      <c r="E135" s="44">
        <v>3.35</v>
      </c>
      <c r="F135" s="44">
        <v>3.35</v>
      </c>
      <c r="G135" s="44">
        <v>3.35</v>
      </c>
      <c r="H135" s="44">
        <v>3.35</v>
      </c>
      <c r="I135" s="44">
        <v>3.35</v>
      </c>
      <c r="J135" s="44">
        <v>3.35</v>
      </c>
      <c r="K135" s="44">
        <v>3.35</v>
      </c>
      <c r="L135" s="44">
        <v>3.35</v>
      </c>
      <c r="M135" s="44">
        <v>3.35</v>
      </c>
      <c r="N135" s="44">
        <v>3.35</v>
      </c>
      <c r="O135" s="44">
        <v>3.35</v>
      </c>
      <c r="P135" s="44">
        <v>3.35</v>
      </c>
      <c r="Q135" s="44">
        <v>3.35</v>
      </c>
      <c r="R135" s="44">
        <v>3.35</v>
      </c>
      <c r="S135" s="44">
        <v>3.35</v>
      </c>
      <c r="T135" s="44">
        <v>3.35</v>
      </c>
      <c r="U135" s="44">
        <v>3.35</v>
      </c>
      <c r="V135" s="44">
        <v>3.35</v>
      </c>
      <c r="W135" s="44">
        <v>3.35</v>
      </c>
      <c r="X135" s="44">
        <v>3.35</v>
      </c>
      <c r="Y135" s="44">
        <v>3.35</v>
      </c>
      <c r="Z135" s="44">
        <v>3.35</v>
      </c>
      <c r="AA135" s="44">
        <v>3.35</v>
      </c>
    </row>
    <row r="136" spans="1:27" ht="12.75" customHeight="1" outlineLevel="1" x14ac:dyDescent="0.2">
      <c r="A136" s="99" t="s">
        <v>1162</v>
      </c>
      <c r="B136" s="63" t="s">
        <v>81</v>
      </c>
      <c r="C136" s="43" t="s">
        <v>79</v>
      </c>
      <c r="D136" s="44">
        <f>$D$11</f>
        <v>216.36</v>
      </c>
      <c r="E136" s="44">
        <f t="shared" ref="E136:AA136" si="77">$D$11</f>
        <v>216.36</v>
      </c>
      <c r="F136" s="44">
        <f t="shared" si="77"/>
        <v>216.36</v>
      </c>
      <c r="G136" s="44">
        <f t="shared" si="77"/>
        <v>216.36</v>
      </c>
      <c r="H136" s="44">
        <f t="shared" si="77"/>
        <v>216.36</v>
      </c>
      <c r="I136" s="44">
        <f t="shared" si="77"/>
        <v>216.36</v>
      </c>
      <c r="J136" s="44">
        <f t="shared" si="77"/>
        <v>216.36</v>
      </c>
      <c r="K136" s="44">
        <f t="shared" si="77"/>
        <v>216.36</v>
      </c>
      <c r="L136" s="44">
        <f t="shared" si="77"/>
        <v>216.36</v>
      </c>
      <c r="M136" s="44">
        <f t="shared" si="77"/>
        <v>216.36</v>
      </c>
      <c r="N136" s="44">
        <f t="shared" si="77"/>
        <v>216.36</v>
      </c>
      <c r="O136" s="44">
        <f t="shared" si="77"/>
        <v>216.36</v>
      </c>
      <c r="P136" s="44">
        <f t="shared" si="77"/>
        <v>216.36</v>
      </c>
      <c r="Q136" s="44">
        <f t="shared" si="77"/>
        <v>216.36</v>
      </c>
      <c r="R136" s="44">
        <f>$D$11</f>
        <v>216.36</v>
      </c>
      <c r="S136" s="44">
        <f t="shared" si="77"/>
        <v>216.36</v>
      </c>
      <c r="T136" s="44">
        <f t="shared" si="77"/>
        <v>216.36</v>
      </c>
      <c r="U136" s="44">
        <f t="shared" si="77"/>
        <v>216.36</v>
      </c>
      <c r="V136" s="44">
        <f t="shared" si="77"/>
        <v>216.36</v>
      </c>
      <c r="W136" s="44">
        <f t="shared" si="77"/>
        <v>216.36</v>
      </c>
      <c r="X136" s="44">
        <f t="shared" si="77"/>
        <v>216.36</v>
      </c>
      <c r="Y136" s="44">
        <f t="shared" si="77"/>
        <v>216.36</v>
      </c>
      <c r="Z136" s="44">
        <f t="shared" si="77"/>
        <v>216.36</v>
      </c>
      <c r="AA136" s="44">
        <f t="shared" si="77"/>
        <v>216.36</v>
      </c>
    </row>
    <row r="137" spans="1:27" ht="12.75" customHeight="1" x14ac:dyDescent="0.2">
      <c r="A137" s="98" t="s">
        <v>1163</v>
      </c>
      <c r="B137" s="28" t="str">
        <f>"27"&amp;"."&amp;$B$663&amp;"."&amp;$B$664</f>
        <v>27.12.2023</v>
      </c>
      <c r="C137" s="90" t="s">
        <v>76</v>
      </c>
      <c r="D137" s="91">
        <f>ROUND(((D138+D139+D141+D140)/1000),5)</f>
        <v>1.4377</v>
      </c>
      <c r="E137" s="91">
        <f>ROUND(((E138+E139+E141+E140)/1000),5)</f>
        <v>1.3950499999999999</v>
      </c>
      <c r="F137" s="91">
        <f>ROUND(((F138+F139+F141+F140)/1000),5)</f>
        <v>1.35551</v>
      </c>
      <c r="G137" s="91">
        <f t="shared" ref="G137:AA137" si="78">ROUND(((G138+G139+G141+G140)/1000),5)</f>
        <v>1.34606</v>
      </c>
      <c r="H137" s="91">
        <f t="shared" si="78"/>
        <v>1.3815999999999999</v>
      </c>
      <c r="I137" s="91">
        <f t="shared" si="78"/>
        <v>1.4668699999999999</v>
      </c>
      <c r="J137" s="91">
        <f t="shared" si="78"/>
        <v>1.6228</v>
      </c>
      <c r="K137" s="91">
        <f t="shared" si="78"/>
        <v>1.9462699999999999</v>
      </c>
      <c r="L137" s="91">
        <f t="shared" si="78"/>
        <v>2.2172299999999998</v>
      </c>
      <c r="M137" s="91">
        <f t="shared" si="78"/>
        <v>2.2522000000000002</v>
      </c>
      <c r="N137" s="91">
        <f t="shared" si="78"/>
        <v>2.3112900000000001</v>
      </c>
      <c r="O137" s="91">
        <f t="shared" si="78"/>
        <v>2.3677000000000001</v>
      </c>
      <c r="P137" s="91">
        <f t="shared" si="78"/>
        <v>2.3473299999999999</v>
      </c>
      <c r="Q137" s="91">
        <f t="shared" si="78"/>
        <v>2.3623599999999998</v>
      </c>
      <c r="R137" s="91">
        <f t="shared" si="78"/>
        <v>2.3572099999999998</v>
      </c>
      <c r="S137" s="91">
        <f t="shared" si="78"/>
        <v>2.2864100000000001</v>
      </c>
      <c r="T137" s="91">
        <f t="shared" si="78"/>
        <v>2.3179500000000002</v>
      </c>
      <c r="U137" s="91">
        <f t="shared" si="78"/>
        <v>2.3188200000000001</v>
      </c>
      <c r="V137" s="91">
        <f t="shared" si="78"/>
        <v>2.29813</v>
      </c>
      <c r="W137" s="91">
        <f t="shared" si="78"/>
        <v>2.28694</v>
      </c>
      <c r="X137" s="91">
        <f t="shared" si="78"/>
        <v>2.11015</v>
      </c>
      <c r="Y137" s="91">
        <f t="shared" si="78"/>
        <v>1.89933</v>
      </c>
      <c r="Z137" s="91">
        <f t="shared" si="78"/>
        <v>1.61215</v>
      </c>
      <c r="AA137" s="91">
        <f t="shared" si="78"/>
        <v>1.4473499999999999</v>
      </c>
    </row>
    <row r="138" spans="1:27" ht="12.75" customHeight="1" outlineLevel="1" x14ac:dyDescent="0.2">
      <c r="A138" s="99" t="s">
        <v>1164</v>
      </c>
      <c r="B138" s="63" t="s">
        <v>238</v>
      </c>
      <c r="C138" s="43" t="s">
        <v>79</v>
      </c>
      <c r="D138" s="44">
        <v>1151.81</v>
      </c>
      <c r="E138" s="44">
        <v>1109.1600000000001</v>
      </c>
      <c r="F138" s="44">
        <v>1069.6199999999999</v>
      </c>
      <c r="G138" s="44">
        <v>1060.17</v>
      </c>
      <c r="H138" s="44">
        <v>1095.71</v>
      </c>
      <c r="I138" s="44">
        <v>1180.98</v>
      </c>
      <c r="J138" s="44">
        <v>1336.91</v>
      </c>
      <c r="K138" s="44">
        <v>1660.38</v>
      </c>
      <c r="L138" s="44">
        <v>1931.34</v>
      </c>
      <c r="M138" s="44">
        <v>1966.31</v>
      </c>
      <c r="N138" s="44">
        <v>2025.4</v>
      </c>
      <c r="O138" s="44">
        <v>2081.81</v>
      </c>
      <c r="P138" s="44">
        <v>2061.44</v>
      </c>
      <c r="Q138" s="44">
        <v>2076.4699999999998</v>
      </c>
      <c r="R138" s="44">
        <v>2071.3200000000002</v>
      </c>
      <c r="S138" s="44">
        <v>2000.52</v>
      </c>
      <c r="T138" s="44">
        <v>2032.06</v>
      </c>
      <c r="U138" s="44">
        <v>2032.93</v>
      </c>
      <c r="V138" s="44">
        <v>2012.24</v>
      </c>
      <c r="W138" s="44">
        <v>2001.05</v>
      </c>
      <c r="X138" s="44">
        <v>1824.26</v>
      </c>
      <c r="Y138" s="44">
        <v>1613.44</v>
      </c>
      <c r="Z138" s="44">
        <v>1326.26</v>
      </c>
      <c r="AA138" s="44">
        <v>1161.46</v>
      </c>
    </row>
    <row r="139" spans="1:27" ht="12.75" customHeight="1" outlineLevel="1" x14ac:dyDescent="0.2">
      <c r="A139" s="99" t="s">
        <v>1165</v>
      </c>
      <c r="B139" s="63" t="s">
        <v>90</v>
      </c>
      <c r="C139" s="43" t="s">
        <v>79</v>
      </c>
      <c r="D139" s="44">
        <f t="shared" ref="D139:AA139" si="79">$D$9</f>
        <v>66.180000000000007</v>
      </c>
      <c r="E139" s="44">
        <f t="shared" si="79"/>
        <v>66.180000000000007</v>
      </c>
      <c r="F139" s="44">
        <f t="shared" si="79"/>
        <v>66.180000000000007</v>
      </c>
      <c r="G139" s="44">
        <f t="shared" si="79"/>
        <v>66.180000000000007</v>
      </c>
      <c r="H139" s="44">
        <f t="shared" si="79"/>
        <v>66.180000000000007</v>
      </c>
      <c r="I139" s="44">
        <f t="shared" si="79"/>
        <v>66.180000000000007</v>
      </c>
      <c r="J139" s="44">
        <f t="shared" si="79"/>
        <v>66.180000000000007</v>
      </c>
      <c r="K139" s="44">
        <f t="shared" si="79"/>
        <v>66.180000000000007</v>
      </c>
      <c r="L139" s="44">
        <f t="shared" si="79"/>
        <v>66.180000000000007</v>
      </c>
      <c r="M139" s="44">
        <f t="shared" si="79"/>
        <v>66.180000000000007</v>
      </c>
      <c r="N139" s="44">
        <f t="shared" si="79"/>
        <v>66.180000000000007</v>
      </c>
      <c r="O139" s="44">
        <f t="shared" si="79"/>
        <v>66.180000000000007</v>
      </c>
      <c r="P139" s="44">
        <f t="shared" si="79"/>
        <v>66.180000000000007</v>
      </c>
      <c r="Q139" s="44">
        <f t="shared" si="79"/>
        <v>66.180000000000007</v>
      </c>
      <c r="R139" s="44">
        <f t="shared" si="79"/>
        <v>66.180000000000007</v>
      </c>
      <c r="S139" s="44">
        <f t="shared" si="79"/>
        <v>66.180000000000007</v>
      </c>
      <c r="T139" s="44">
        <f t="shared" si="79"/>
        <v>66.180000000000007</v>
      </c>
      <c r="U139" s="44">
        <f t="shared" si="79"/>
        <v>66.180000000000007</v>
      </c>
      <c r="V139" s="44">
        <f t="shared" si="79"/>
        <v>66.180000000000007</v>
      </c>
      <c r="W139" s="44">
        <f t="shared" si="79"/>
        <v>66.180000000000007</v>
      </c>
      <c r="X139" s="44">
        <f t="shared" si="79"/>
        <v>66.180000000000007</v>
      </c>
      <c r="Y139" s="44">
        <f t="shared" si="79"/>
        <v>66.180000000000007</v>
      </c>
      <c r="Z139" s="44">
        <f t="shared" si="79"/>
        <v>66.180000000000007</v>
      </c>
      <c r="AA139" s="44">
        <f t="shared" si="79"/>
        <v>66.180000000000007</v>
      </c>
    </row>
    <row r="140" spans="1:27" ht="12.75" customHeight="1" outlineLevel="1" x14ac:dyDescent="0.2">
      <c r="A140" s="99" t="s">
        <v>1166</v>
      </c>
      <c r="B140" s="63" t="s">
        <v>83</v>
      </c>
      <c r="C140" s="43" t="s">
        <v>79</v>
      </c>
      <c r="D140" s="44">
        <v>3.35</v>
      </c>
      <c r="E140" s="44">
        <v>3.35</v>
      </c>
      <c r="F140" s="44">
        <v>3.35</v>
      </c>
      <c r="G140" s="44">
        <v>3.35</v>
      </c>
      <c r="H140" s="44">
        <v>3.35</v>
      </c>
      <c r="I140" s="44">
        <v>3.35</v>
      </c>
      <c r="J140" s="44">
        <v>3.35</v>
      </c>
      <c r="K140" s="44">
        <v>3.35</v>
      </c>
      <c r="L140" s="44">
        <v>3.35</v>
      </c>
      <c r="M140" s="44">
        <v>3.35</v>
      </c>
      <c r="N140" s="44">
        <v>3.35</v>
      </c>
      <c r="O140" s="44">
        <v>3.35</v>
      </c>
      <c r="P140" s="44">
        <v>3.35</v>
      </c>
      <c r="Q140" s="44">
        <v>3.35</v>
      </c>
      <c r="R140" s="44">
        <v>3.35</v>
      </c>
      <c r="S140" s="44">
        <v>3.35</v>
      </c>
      <c r="T140" s="44">
        <v>3.35</v>
      </c>
      <c r="U140" s="44">
        <v>3.35</v>
      </c>
      <c r="V140" s="44">
        <v>3.35</v>
      </c>
      <c r="W140" s="44">
        <v>3.35</v>
      </c>
      <c r="X140" s="44">
        <v>3.35</v>
      </c>
      <c r="Y140" s="44">
        <v>3.35</v>
      </c>
      <c r="Z140" s="44">
        <v>3.35</v>
      </c>
      <c r="AA140" s="44">
        <v>3.35</v>
      </c>
    </row>
    <row r="141" spans="1:27" ht="12.75" customHeight="1" outlineLevel="1" x14ac:dyDescent="0.2">
      <c r="A141" s="99" t="s">
        <v>1167</v>
      </c>
      <c r="B141" s="63" t="s">
        <v>81</v>
      </c>
      <c r="C141" s="43" t="s">
        <v>79</v>
      </c>
      <c r="D141" s="44">
        <f>$D$11</f>
        <v>216.36</v>
      </c>
      <c r="E141" s="44">
        <f t="shared" ref="E141:AA141" si="80">$D$11</f>
        <v>216.36</v>
      </c>
      <c r="F141" s="44">
        <f t="shared" si="80"/>
        <v>216.36</v>
      </c>
      <c r="G141" s="44">
        <f t="shared" si="80"/>
        <v>216.36</v>
      </c>
      <c r="H141" s="44">
        <f t="shared" si="80"/>
        <v>216.36</v>
      </c>
      <c r="I141" s="44">
        <f t="shared" si="80"/>
        <v>216.36</v>
      </c>
      <c r="J141" s="44">
        <f t="shared" si="80"/>
        <v>216.36</v>
      </c>
      <c r="K141" s="44">
        <f t="shared" si="80"/>
        <v>216.36</v>
      </c>
      <c r="L141" s="44">
        <f t="shared" si="80"/>
        <v>216.36</v>
      </c>
      <c r="M141" s="44">
        <f t="shared" si="80"/>
        <v>216.36</v>
      </c>
      <c r="N141" s="44">
        <f t="shared" si="80"/>
        <v>216.36</v>
      </c>
      <c r="O141" s="44">
        <f t="shared" si="80"/>
        <v>216.36</v>
      </c>
      <c r="P141" s="44">
        <f t="shared" si="80"/>
        <v>216.36</v>
      </c>
      <c r="Q141" s="44">
        <f t="shared" si="80"/>
        <v>216.36</v>
      </c>
      <c r="R141" s="44">
        <f>$D$11</f>
        <v>216.36</v>
      </c>
      <c r="S141" s="44">
        <f t="shared" si="80"/>
        <v>216.36</v>
      </c>
      <c r="T141" s="44">
        <f t="shared" si="80"/>
        <v>216.36</v>
      </c>
      <c r="U141" s="44">
        <f t="shared" si="80"/>
        <v>216.36</v>
      </c>
      <c r="V141" s="44">
        <f t="shared" si="80"/>
        <v>216.36</v>
      </c>
      <c r="W141" s="44">
        <f t="shared" si="80"/>
        <v>216.36</v>
      </c>
      <c r="X141" s="44">
        <f t="shared" si="80"/>
        <v>216.36</v>
      </c>
      <c r="Y141" s="44">
        <f t="shared" si="80"/>
        <v>216.36</v>
      </c>
      <c r="Z141" s="44">
        <f t="shared" si="80"/>
        <v>216.36</v>
      </c>
      <c r="AA141" s="44">
        <f t="shared" si="80"/>
        <v>216.36</v>
      </c>
    </row>
    <row r="142" spans="1:27" ht="12.75" customHeight="1" x14ac:dyDescent="0.2">
      <c r="A142" s="98" t="s">
        <v>1168</v>
      </c>
      <c r="B142" s="28" t="str">
        <f>"28"&amp;"."&amp;$B$663&amp;"."&amp;$B$664</f>
        <v>28.12.2023</v>
      </c>
      <c r="C142" s="90" t="s">
        <v>76</v>
      </c>
      <c r="D142" s="91">
        <f>ROUND(((D143+D144+D146+D145)/1000),5)</f>
        <v>1.4029199999999999</v>
      </c>
      <c r="E142" s="91">
        <f>ROUND(((E143+E144+E146+E145)/1000),5)</f>
        <v>1.40394</v>
      </c>
      <c r="F142" s="91">
        <f>ROUND(((F143+F144+F146+F145)/1000),5)</f>
        <v>1.3983399999999999</v>
      </c>
      <c r="G142" s="91">
        <f t="shared" ref="G142:AA142" si="81">ROUND(((G143+G144+G146+G145)/1000),5)</f>
        <v>1.3515200000000001</v>
      </c>
      <c r="H142" s="91">
        <f t="shared" si="81"/>
        <v>1.3781099999999999</v>
      </c>
      <c r="I142" s="91">
        <f t="shared" si="81"/>
        <v>1.40608</v>
      </c>
      <c r="J142" s="91">
        <f t="shared" si="81"/>
        <v>1.5606</v>
      </c>
      <c r="K142" s="91">
        <f t="shared" si="81"/>
        <v>1.8120499999999999</v>
      </c>
      <c r="L142" s="91">
        <f t="shared" si="81"/>
        <v>2.18344</v>
      </c>
      <c r="M142" s="91">
        <f t="shared" si="81"/>
        <v>2.2185899999999998</v>
      </c>
      <c r="N142" s="91">
        <f t="shared" si="81"/>
        <v>2.23481</v>
      </c>
      <c r="O142" s="91">
        <f t="shared" si="81"/>
        <v>2.2551999999999999</v>
      </c>
      <c r="P142" s="91">
        <f t="shared" si="81"/>
        <v>2.23753</v>
      </c>
      <c r="Q142" s="91">
        <f t="shared" si="81"/>
        <v>2.24247</v>
      </c>
      <c r="R142" s="91">
        <f t="shared" si="81"/>
        <v>2.2422800000000001</v>
      </c>
      <c r="S142" s="91">
        <f t="shared" si="81"/>
        <v>2.20947</v>
      </c>
      <c r="T142" s="91">
        <f t="shared" si="81"/>
        <v>2.2431100000000002</v>
      </c>
      <c r="U142" s="91">
        <f t="shared" si="81"/>
        <v>2.2505999999999999</v>
      </c>
      <c r="V142" s="91">
        <f t="shared" si="81"/>
        <v>2.2257500000000001</v>
      </c>
      <c r="W142" s="91">
        <f t="shared" si="81"/>
        <v>2.23292</v>
      </c>
      <c r="X142" s="91">
        <f t="shared" si="81"/>
        <v>2.0927799999999999</v>
      </c>
      <c r="Y142" s="91">
        <f t="shared" si="81"/>
        <v>1.9064000000000001</v>
      </c>
      <c r="Z142" s="91">
        <f t="shared" si="81"/>
        <v>1.7039800000000001</v>
      </c>
      <c r="AA142" s="91">
        <f t="shared" si="81"/>
        <v>1.47197</v>
      </c>
    </row>
    <row r="143" spans="1:27" ht="12.75" customHeight="1" outlineLevel="1" x14ac:dyDescent="0.2">
      <c r="A143" s="99" t="s">
        <v>1169</v>
      </c>
      <c r="B143" s="63" t="s">
        <v>238</v>
      </c>
      <c r="C143" s="43" t="s">
        <v>79</v>
      </c>
      <c r="D143" s="44">
        <v>1117.03</v>
      </c>
      <c r="E143" s="44">
        <v>1118.05</v>
      </c>
      <c r="F143" s="44">
        <v>1112.45</v>
      </c>
      <c r="G143" s="44">
        <v>1065.6300000000001</v>
      </c>
      <c r="H143" s="44">
        <v>1092.22</v>
      </c>
      <c r="I143" s="44">
        <v>1120.19</v>
      </c>
      <c r="J143" s="44">
        <v>1274.71</v>
      </c>
      <c r="K143" s="44">
        <v>1526.16</v>
      </c>
      <c r="L143" s="44">
        <v>1897.55</v>
      </c>
      <c r="M143" s="44">
        <v>1932.7</v>
      </c>
      <c r="N143" s="44">
        <v>1948.92</v>
      </c>
      <c r="O143" s="44">
        <v>1969.31</v>
      </c>
      <c r="P143" s="44">
        <v>1951.64</v>
      </c>
      <c r="Q143" s="44">
        <v>1956.58</v>
      </c>
      <c r="R143" s="44">
        <v>1956.39</v>
      </c>
      <c r="S143" s="44">
        <v>1923.58</v>
      </c>
      <c r="T143" s="44">
        <v>1957.22</v>
      </c>
      <c r="U143" s="44">
        <v>1964.71</v>
      </c>
      <c r="V143" s="44">
        <v>1939.86</v>
      </c>
      <c r="W143" s="44">
        <v>1947.03</v>
      </c>
      <c r="X143" s="44">
        <v>1806.89</v>
      </c>
      <c r="Y143" s="44">
        <v>1620.51</v>
      </c>
      <c r="Z143" s="44">
        <v>1418.09</v>
      </c>
      <c r="AA143" s="44">
        <v>1186.08</v>
      </c>
    </row>
    <row r="144" spans="1:27" ht="12.75" customHeight="1" outlineLevel="1" x14ac:dyDescent="0.2">
      <c r="A144" s="99" t="s">
        <v>1170</v>
      </c>
      <c r="B144" s="63" t="s">
        <v>90</v>
      </c>
      <c r="C144" s="43" t="s">
        <v>79</v>
      </c>
      <c r="D144" s="44">
        <f t="shared" ref="D144:AA144" si="82">$D$9</f>
        <v>66.180000000000007</v>
      </c>
      <c r="E144" s="44">
        <f t="shared" si="82"/>
        <v>66.180000000000007</v>
      </c>
      <c r="F144" s="44">
        <f t="shared" si="82"/>
        <v>66.180000000000007</v>
      </c>
      <c r="G144" s="44">
        <f t="shared" si="82"/>
        <v>66.180000000000007</v>
      </c>
      <c r="H144" s="44">
        <f t="shared" si="82"/>
        <v>66.180000000000007</v>
      </c>
      <c r="I144" s="44">
        <f t="shared" si="82"/>
        <v>66.180000000000007</v>
      </c>
      <c r="J144" s="44">
        <f t="shared" si="82"/>
        <v>66.180000000000007</v>
      </c>
      <c r="K144" s="44">
        <f t="shared" si="82"/>
        <v>66.180000000000007</v>
      </c>
      <c r="L144" s="44">
        <f t="shared" si="82"/>
        <v>66.180000000000007</v>
      </c>
      <c r="M144" s="44">
        <f t="shared" si="82"/>
        <v>66.180000000000007</v>
      </c>
      <c r="N144" s="44">
        <f t="shared" si="82"/>
        <v>66.180000000000007</v>
      </c>
      <c r="O144" s="44">
        <f t="shared" si="82"/>
        <v>66.180000000000007</v>
      </c>
      <c r="P144" s="44">
        <f t="shared" si="82"/>
        <v>66.180000000000007</v>
      </c>
      <c r="Q144" s="44">
        <f t="shared" si="82"/>
        <v>66.180000000000007</v>
      </c>
      <c r="R144" s="44">
        <f t="shared" si="82"/>
        <v>66.180000000000007</v>
      </c>
      <c r="S144" s="44">
        <f t="shared" si="82"/>
        <v>66.180000000000007</v>
      </c>
      <c r="T144" s="44">
        <f t="shared" si="82"/>
        <v>66.180000000000007</v>
      </c>
      <c r="U144" s="44">
        <f t="shared" si="82"/>
        <v>66.180000000000007</v>
      </c>
      <c r="V144" s="44">
        <f t="shared" si="82"/>
        <v>66.180000000000007</v>
      </c>
      <c r="W144" s="44">
        <f t="shared" si="82"/>
        <v>66.180000000000007</v>
      </c>
      <c r="X144" s="44">
        <f t="shared" si="82"/>
        <v>66.180000000000007</v>
      </c>
      <c r="Y144" s="44">
        <f t="shared" si="82"/>
        <v>66.180000000000007</v>
      </c>
      <c r="Z144" s="44">
        <f t="shared" si="82"/>
        <v>66.180000000000007</v>
      </c>
      <c r="AA144" s="44">
        <f t="shared" si="82"/>
        <v>66.180000000000007</v>
      </c>
    </row>
    <row r="145" spans="1:27" ht="12.75" customHeight="1" outlineLevel="1" x14ac:dyDescent="0.2">
      <c r="A145" s="99" t="s">
        <v>1171</v>
      </c>
      <c r="B145" s="63" t="s">
        <v>83</v>
      </c>
      <c r="C145" s="43" t="s">
        <v>79</v>
      </c>
      <c r="D145" s="44">
        <v>3.35</v>
      </c>
      <c r="E145" s="44">
        <v>3.35</v>
      </c>
      <c r="F145" s="44">
        <v>3.35</v>
      </c>
      <c r="G145" s="44">
        <v>3.35</v>
      </c>
      <c r="H145" s="44">
        <v>3.35</v>
      </c>
      <c r="I145" s="44">
        <v>3.35</v>
      </c>
      <c r="J145" s="44">
        <v>3.35</v>
      </c>
      <c r="K145" s="44">
        <v>3.35</v>
      </c>
      <c r="L145" s="44">
        <v>3.35</v>
      </c>
      <c r="M145" s="44">
        <v>3.35</v>
      </c>
      <c r="N145" s="44">
        <v>3.35</v>
      </c>
      <c r="O145" s="44">
        <v>3.35</v>
      </c>
      <c r="P145" s="44">
        <v>3.35</v>
      </c>
      <c r="Q145" s="44">
        <v>3.35</v>
      </c>
      <c r="R145" s="44">
        <v>3.35</v>
      </c>
      <c r="S145" s="44">
        <v>3.35</v>
      </c>
      <c r="T145" s="44">
        <v>3.35</v>
      </c>
      <c r="U145" s="44">
        <v>3.35</v>
      </c>
      <c r="V145" s="44">
        <v>3.35</v>
      </c>
      <c r="W145" s="44">
        <v>3.35</v>
      </c>
      <c r="X145" s="44">
        <v>3.35</v>
      </c>
      <c r="Y145" s="44">
        <v>3.35</v>
      </c>
      <c r="Z145" s="44">
        <v>3.35</v>
      </c>
      <c r="AA145" s="44">
        <v>3.35</v>
      </c>
    </row>
    <row r="146" spans="1:27" ht="12.75" customHeight="1" outlineLevel="1" x14ac:dyDescent="0.2">
      <c r="A146" s="99" t="s">
        <v>1172</v>
      </c>
      <c r="B146" s="63" t="s">
        <v>81</v>
      </c>
      <c r="C146" s="43" t="s">
        <v>79</v>
      </c>
      <c r="D146" s="44">
        <f>$D$11</f>
        <v>216.36</v>
      </c>
      <c r="E146" s="44">
        <f t="shared" ref="E146:AA146" si="83">$D$11</f>
        <v>216.36</v>
      </c>
      <c r="F146" s="44">
        <f t="shared" si="83"/>
        <v>216.36</v>
      </c>
      <c r="G146" s="44">
        <f t="shared" si="83"/>
        <v>216.36</v>
      </c>
      <c r="H146" s="44">
        <f t="shared" si="83"/>
        <v>216.36</v>
      </c>
      <c r="I146" s="44">
        <f t="shared" si="83"/>
        <v>216.36</v>
      </c>
      <c r="J146" s="44">
        <f t="shared" si="83"/>
        <v>216.36</v>
      </c>
      <c r="K146" s="44">
        <f t="shared" si="83"/>
        <v>216.36</v>
      </c>
      <c r="L146" s="44">
        <f t="shared" si="83"/>
        <v>216.36</v>
      </c>
      <c r="M146" s="44">
        <f t="shared" si="83"/>
        <v>216.36</v>
      </c>
      <c r="N146" s="44">
        <f t="shared" si="83"/>
        <v>216.36</v>
      </c>
      <c r="O146" s="44">
        <f t="shared" si="83"/>
        <v>216.36</v>
      </c>
      <c r="P146" s="44">
        <f t="shared" si="83"/>
        <v>216.36</v>
      </c>
      <c r="Q146" s="44">
        <f t="shared" si="83"/>
        <v>216.36</v>
      </c>
      <c r="R146" s="44">
        <f>$D$11</f>
        <v>216.36</v>
      </c>
      <c r="S146" s="44">
        <f t="shared" si="83"/>
        <v>216.36</v>
      </c>
      <c r="T146" s="44">
        <f t="shared" si="83"/>
        <v>216.36</v>
      </c>
      <c r="U146" s="44">
        <f t="shared" si="83"/>
        <v>216.36</v>
      </c>
      <c r="V146" s="44">
        <f t="shared" si="83"/>
        <v>216.36</v>
      </c>
      <c r="W146" s="44">
        <f t="shared" si="83"/>
        <v>216.36</v>
      </c>
      <c r="X146" s="44">
        <f t="shared" si="83"/>
        <v>216.36</v>
      </c>
      <c r="Y146" s="44">
        <f t="shared" si="83"/>
        <v>216.36</v>
      </c>
      <c r="Z146" s="44">
        <f t="shared" si="83"/>
        <v>216.36</v>
      </c>
      <c r="AA146" s="44">
        <f t="shared" si="83"/>
        <v>216.36</v>
      </c>
    </row>
    <row r="147" spans="1:27" ht="12.75" customHeight="1" x14ac:dyDescent="0.2">
      <c r="A147" s="98" t="s">
        <v>1173</v>
      </c>
      <c r="B147" s="28" t="str">
        <f>"29"&amp;"."&amp;$B$663&amp;"."&amp;$B$664</f>
        <v>29.12.2023</v>
      </c>
      <c r="C147" s="90" t="s">
        <v>76</v>
      </c>
      <c r="D147" s="91">
        <f>ROUND(((D148+D149+D151+D150)/1000),5)</f>
        <v>1.4434800000000001</v>
      </c>
      <c r="E147" s="91">
        <f>ROUND(((E148+E149+E151+E150)/1000),5)</f>
        <v>1.40266</v>
      </c>
      <c r="F147" s="91">
        <f>ROUND(((F148+F149+F151+F150)/1000),5)</f>
        <v>1.3747799999999999</v>
      </c>
      <c r="G147" s="91">
        <f t="shared" ref="G147:AA147" si="84">ROUND(((G148+G149+G151+G150)/1000),5)</f>
        <v>1.3629800000000001</v>
      </c>
      <c r="H147" s="91">
        <f t="shared" si="84"/>
        <v>1.3901300000000001</v>
      </c>
      <c r="I147" s="91">
        <f t="shared" si="84"/>
        <v>1.4406099999999999</v>
      </c>
      <c r="J147" s="91">
        <f t="shared" si="84"/>
        <v>1.5597300000000001</v>
      </c>
      <c r="K147" s="91">
        <f t="shared" si="84"/>
        <v>1.84884</v>
      </c>
      <c r="L147" s="91">
        <f t="shared" si="84"/>
        <v>2.0781800000000001</v>
      </c>
      <c r="M147" s="91">
        <f t="shared" si="84"/>
        <v>2.0905100000000001</v>
      </c>
      <c r="N147" s="91">
        <f t="shared" si="84"/>
        <v>2.1061800000000002</v>
      </c>
      <c r="O147" s="91">
        <f t="shared" si="84"/>
        <v>2.1408</v>
      </c>
      <c r="P147" s="91">
        <f t="shared" si="84"/>
        <v>2.1269800000000001</v>
      </c>
      <c r="Q147" s="91">
        <f t="shared" si="84"/>
        <v>2.1254200000000001</v>
      </c>
      <c r="R147" s="91">
        <f t="shared" si="84"/>
        <v>2.1149300000000002</v>
      </c>
      <c r="S147" s="91">
        <f t="shared" si="84"/>
        <v>2.07822</v>
      </c>
      <c r="T147" s="91">
        <f t="shared" si="84"/>
        <v>2.1074299999999999</v>
      </c>
      <c r="U147" s="91">
        <f t="shared" si="84"/>
        <v>2.1186199999999999</v>
      </c>
      <c r="V147" s="91">
        <f t="shared" si="84"/>
        <v>2.10243</v>
      </c>
      <c r="W147" s="91">
        <f t="shared" si="84"/>
        <v>2.1141399999999999</v>
      </c>
      <c r="X147" s="91">
        <f t="shared" si="84"/>
        <v>2.07437</v>
      </c>
      <c r="Y147" s="91">
        <f t="shared" si="84"/>
        <v>1.9710099999999999</v>
      </c>
      <c r="Z147" s="91">
        <f t="shared" si="84"/>
        <v>1.6817200000000001</v>
      </c>
      <c r="AA147" s="91">
        <f t="shared" si="84"/>
        <v>1.47645</v>
      </c>
    </row>
    <row r="148" spans="1:27" ht="12.75" customHeight="1" outlineLevel="1" x14ac:dyDescent="0.2">
      <c r="A148" s="99" t="s">
        <v>1174</v>
      </c>
      <c r="B148" s="63" t="s">
        <v>238</v>
      </c>
      <c r="C148" s="43" t="s">
        <v>79</v>
      </c>
      <c r="D148" s="44">
        <v>1157.5899999999999</v>
      </c>
      <c r="E148" s="44">
        <v>1116.77</v>
      </c>
      <c r="F148" s="44">
        <v>1088.8900000000001</v>
      </c>
      <c r="G148" s="44">
        <v>1077.0899999999999</v>
      </c>
      <c r="H148" s="44">
        <v>1104.24</v>
      </c>
      <c r="I148" s="44">
        <v>1154.72</v>
      </c>
      <c r="J148" s="44">
        <v>1273.8399999999999</v>
      </c>
      <c r="K148" s="44">
        <v>1562.95</v>
      </c>
      <c r="L148" s="44">
        <v>1792.29</v>
      </c>
      <c r="M148" s="44">
        <v>1804.62</v>
      </c>
      <c r="N148" s="44">
        <v>1820.29</v>
      </c>
      <c r="O148" s="44">
        <v>1854.91</v>
      </c>
      <c r="P148" s="44">
        <v>1841.09</v>
      </c>
      <c r="Q148" s="44">
        <v>1839.53</v>
      </c>
      <c r="R148" s="44">
        <v>1829.04</v>
      </c>
      <c r="S148" s="44">
        <v>1792.33</v>
      </c>
      <c r="T148" s="44">
        <v>1821.54</v>
      </c>
      <c r="U148" s="44">
        <v>1832.73</v>
      </c>
      <c r="V148" s="44">
        <v>1816.54</v>
      </c>
      <c r="W148" s="44">
        <v>1828.25</v>
      </c>
      <c r="X148" s="44">
        <v>1788.48</v>
      </c>
      <c r="Y148" s="44">
        <v>1685.12</v>
      </c>
      <c r="Z148" s="44">
        <v>1395.83</v>
      </c>
      <c r="AA148" s="44">
        <v>1190.56</v>
      </c>
    </row>
    <row r="149" spans="1:27" ht="12.75" customHeight="1" outlineLevel="1" x14ac:dyDescent="0.2">
      <c r="A149" s="99" t="s">
        <v>1175</v>
      </c>
      <c r="B149" s="63" t="s">
        <v>90</v>
      </c>
      <c r="C149" s="43" t="s">
        <v>79</v>
      </c>
      <c r="D149" s="44">
        <f t="shared" ref="D149:AA149" si="85">$D$9</f>
        <v>66.180000000000007</v>
      </c>
      <c r="E149" s="44">
        <f t="shared" si="85"/>
        <v>66.180000000000007</v>
      </c>
      <c r="F149" s="44">
        <f t="shared" si="85"/>
        <v>66.180000000000007</v>
      </c>
      <c r="G149" s="44">
        <f t="shared" si="85"/>
        <v>66.180000000000007</v>
      </c>
      <c r="H149" s="44">
        <f t="shared" si="85"/>
        <v>66.180000000000007</v>
      </c>
      <c r="I149" s="44">
        <f t="shared" si="85"/>
        <v>66.180000000000007</v>
      </c>
      <c r="J149" s="44">
        <f t="shared" si="85"/>
        <v>66.180000000000007</v>
      </c>
      <c r="K149" s="44">
        <f t="shared" si="85"/>
        <v>66.180000000000007</v>
      </c>
      <c r="L149" s="44">
        <f t="shared" si="85"/>
        <v>66.180000000000007</v>
      </c>
      <c r="M149" s="44">
        <f t="shared" si="85"/>
        <v>66.180000000000007</v>
      </c>
      <c r="N149" s="44">
        <f t="shared" si="85"/>
        <v>66.180000000000007</v>
      </c>
      <c r="O149" s="44">
        <f t="shared" si="85"/>
        <v>66.180000000000007</v>
      </c>
      <c r="P149" s="44">
        <f t="shared" si="85"/>
        <v>66.180000000000007</v>
      </c>
      <c r="Q149" s="44">
        <f t="shared" si="85"/>
        <v>66.180000000000007</v>
      </c>
      <c r="R149" s="44">
        <f t="shared" si="85"/>
        <v>66.180000000000007</v>
      </c>
      <c r="S149" s="44">
        <f t="shared" si="85"/>
        <v>66.180000000000007</v>
      </c>
      <c r="T149" s="44">
        <f t="shared" si="85"/>
        <v>66.180000000000007</v>
      </c>
      <c r="U149" s="44">
        <f t="shared" si="85"/>
        <v>66.180000000000007</v>
      </c>
      <c r="V149" s="44">
        <f t="shared" si="85"/>
        <v>66.180000000000007</v>
      </c>
      <c r="W149" s="44">
        <f t="shared" si="85"/>
        <v>66.180000000000007</v>
      </c>
      <c r="X149" s="44">
        <f t="shared" si="85"/>
        <v>66.180000000000007</v>
      </c>
      <c r="Y149" s="44">
        <f t="shared" si="85"/>
        <v>66.180000000000007</v>
      </c>
      <c r="Z149" s="44">
        <f t="shared" si="85"/>
        <v>66.180000000000007</v>
      </c>
      <c r="AA149" s="44">
        <f t="shared" si="85"/>
        <v>66.180000000000007</v>
      </c>
    </row>
    <row r="150" spans="1:27" ht="12.75" customHeight="1" outlineLevel="1" x14ac:dyDescent="0.2">
      <c r="A150" s="99" t="s">
        <v>1176</v>
      </c>
      <c r="B150" s="63" t="s">
        <v>83</v>
      </c>
      <c r="C150" s="43" t="s">
        <v>79</v>
      </c>
      <c r="D150" s="44">
        <v>3.35</v>
      </c>
      <c r="E150" s="44">
        <v>3.35</v>
      </c>
      <c r="F150" s="44">
        <v>3.35</v>
      </c>
      <c r="G150" s="44">
        <v>3.35</v>
      </c>
      <c r="H150" s="44">
        <v>3.35</v>
      </c>
      <c r="I150" s="44">
        <v>3.35</v>
      </c>
      <c r="J150" s="44">
        <v>3.35</v>
      </c>
      <c r="K150" s="44">
        <v>3.35</v>
      </c>
      <c r="L150" s="44">
        <v>3.35</v>
      </c>
      <c r="M150" s="44">
        <v>3.35</v>
      </c>
      <c r="N150" s="44">
        <v>3.35</v>
      </c>
      <c r="O150" s="44">
        <v>3.35</v>
      </c>
      <c r="P150" s="44">
        <v>3.35</v>
      </c>
      <c r="Q150" s="44">
        <v>3.35</v>
      </c>
      <c r="R150" s="44">
        <v>3.35</v>
      </c>
      <c r="S150" s="44">
        <v>3.35</v>
      </c>
      <c r="T150" s="44">
        <v>3.35</v>
      </c>
      <c r="U150" s="44">
        <v>3.35</v>
      </c>
      <c r="V150" s="44">
        <v>3.35</v>
      </c>
      <c r="W150" s="44">
        <v>3.35</v>
      </c>
      <c r="X150" s="44">
        <v>3.35</v>
      </c>
      <c r="Y150" s="44">
        <v>3.35</v>
      </c>
      <c r="Z150" s="44">
        <v>3.35</v>
      </c>
      <c r="AA150" s="44">
        <v>3.35</v>
      </c>
    </row>
    <row r="151" spans="1:27" ht="12.75" customHeight="1" outlineLevel="1" x14ac:dyDescent="0.2">
      <c r="A151" s="99" t="s">
        <v>1177</v>
      </c>
      <c r="B151" s="63" t="s">
        <v>81</v>
      </c>
      <c r="C151" s="43" t="s">
        <v>79</v>
      </c>
      <c r="D151" s="44">
        <f>$D$11</f>
        <v>216.36</v>
      </c>
      <c r="E151" s="44">
        <f t="shared" ref="E151:AA151" si="86">$D$11</f>
        <v>216.36</v>
      </c>
      <c r="F151" s="44">
        <f t="shared" si="86"/>
        <v>216.36</v>
      </c>
      <c r="G151" s="44">
        <f t="shared" si="86"/>
        <v>216.36</v>
      </c>
      <c r="H151" s="44">
        <f t="shared" si="86"/>
        <v>216.36</v>
      </c>
      <c r="I151" s="44">
        <f t="shared" si="86"/>
        <v>216.36</v>
      </c>
      <c r="J151" s="44">
        <f t="shared" si="86"/>
        <v>216.36</v>
      </c>
      <c r="K151" s="44">
        <f t="shared" si="86"/>
        <v>216.36</v>
      </c>
      <c r="L151" s="44">
        <f t="shared" si="86"/>
        <v>216.36</v>
      </c>
      <c r="M151" s="44">
        <f t="shared" si="86"/>
        <v>216.36</v>
      </c>
      <c r="N151" s="44">
        <f t="shared" si="86"/>
        <v>216.36</v>
      </c>
      <c r="O151" s="44">
        <f t="shared" si="86"/>
        <v>216.36</v>
      </c>
      <c r="P151" s="44">
        <f t="shared" si="86"/>
        <v>216.36</v>
      </c>
      <c r="Q151" s="44">
        <f t="shared" si="86"/>
        <v>216.36</v>
      </c>
      <c r="R151" s="44">
        <f>$D$11</f>
        <v>216.36</v>
      </c>
      <c r="S151" s="44">
        <f t="shared" si="86"/>
        <v>216.36</v>
      </c>
      <c r="T151" s="44">
        <f t="shared" si="86"/>
        <v>216.36</v>
      </c>
      <c r="U151" s="44">
        <f t="shared" si="86"/>
        <v>216.36</v>
      </c>
      <c r="V151" s="44">
        <f t="shared" si="86"/>
        <v>216.36</v>
      </c>
      <c r="W151" s="44">
        <f t="shared" si="86"/>
        <v>216.36</v>
      </c>
      <c r="X151" s="44">
        <f t="shared" si="86"/>
        <v>216.36</v>
      </c>
      <c r="Y151" s="44">
        <f t="shared" si="86"/>
        <v>216.36</v>
      </c>
      <c r="Z151" s="44">
        <f t="shared" si="86"/>
        <v>216.36</v>
      </c>
      <c r="AA151" s="44">
        <f t="shared" si="86"/>
        <v>216.36</v>
      </c>
    </row>
    <row r="152" spans="1:27" ht="12.75" customHeight="1" x14ac:dyDescent="0.2">
      <c r="A152" s="98" t="s">
        <v>1178</v>
      </c>
      <c r="B152" s="28" t="str">
        <f>"30"&amp;"."&amp;$B$663&amp;"."&amp;$B$664</f>
        <v>30.12.2023</v>
      </c>
      <c r="C152" s="90" t="s">
        <v>76</v>
      </c>
      <c r="D152" s="91">
        <f>ROUND(((D153+D154+D156+D155)/1000),5)</f>
        <v>1.47217</v>
      </c>
      <c r="E152" s="91">
        <f>ROUND(((E153+E154+E156+E155)/1000),5)</f>
        <v>1.4227799999999999</v>
      </c>
      <c r="F152" s="91">
        <f>ROUND(((F153+F154+F156+F155)/1000),5)</f>
        <v>1.3978200000000001</v>
      </c>
      <c r="G152" s="91">
        <f t="shared" ref="G152:AA152" si="87">ROUND(((G153+G154+G156+G155)/1000),5)</f>
        <v>1.37656</v>
      </c>
      <c r="H152" s="91">
        <f t="shared" si="87"/>
        <v>1.39259</v>
      </c>
      <c r="I152" s="91">
        <f t="shared" si="87"/>
        <v>1.4003099999999999</v>
      </c>
      <c r="J152" s="91">
        <f t="shared" si="87"/>
        <v>1.4238299999999999</v>
      </c>
      <c r="K152" s="91">
        <f t="shared" si="87"/>
        <v>1.52986</v>
      </c>
      <c r="L152" s="91">
        <f t="shared" si="87"/>
        <v>1.7495700000000001</v>
      </c>
      <c r="M152" s="91">
        <f t="shared" si="87"/>
        <v>1.88581</v>
      </c>
      <c r="N152" s="91">
        <f t="shared" si="87"/>
        <v>1.94587</v>
      </c>
      <c r="O152" s="91">
        <f t="shared" si="87"/>
        <v>1.9606600000000001</v>
      </c>
      <c r="P152" s="91">
        <f t="shared" si="87"/>
        <v>1.9584699999999999</v>
      </c>
      <c r="Q152" s="91">
        <f t="shared" si="87"/>
        <v>1.9573700000000001</v>
      </c>
      <c r="R152" s="91">
        <f t="shared" si="87"/>
        <v>1.9290099999999999</v>
      </c>
      <c r="S152" s="91">
        <f t="shared" si="87"/>
        <v>1.91933</v>
      </c>
      <c r="T152" s="91">
        <f t="shared" si="87"/>
        <v>1.9749000000000001</v>
      </c>
      <c r="U152" s="91">
        <f t="shared" si="87"/>
        <v>2.0291100000000002</v>
      </c>
      <c r="V152" s="91">
        <f t="shared" si="87"/>
        <v>2.00413</v>
      </c>
      <c r="W152" s="91">
        <f t="shared" si="87"/>
        <v>1.9628000000000001</v>
      </c>
      <c r="X152" s="91">
        <f t="shared" si="87"/>
        <v>1.9397899999999999</v>
      </c>
      <c r="Y152" s="91">
        <f t="shared" si="87"/>
        <v>1.8346100000000001</v>
      </c>
      <c r="Z152" s="91">
        <f t="shared" si="87"/>
        <v>1.6061399999999999</v>
      </c>
      <c r="AA152" s="91">
        <f t="shared" si="87"/>
        <v>1.46919</v>
      </c>
    </row>
    <row r="153" spans="1:27" ht="12.75" customHeight="1" outlineLevel="1" x14ac:dyDescent="0.2">
      <c r="A153" s="99" t="s">
        <v>1179</v>
      </c>
      <c r="B153" s="63" t="s">
        <v>238</v>
      </c>
      <c r="C153" s="43" t="s">
        <v>79</v>
      </c>
      <c r="D153" s="44">
        <v>1186.28</v>
      </c>
      <c r="E153" s="44">
        <v>1136.8900000000001</v>
      </c>
      <c r="F153" s="44">
        <v>1111.93</v>
      </c>
      <c r="G153" s="44">
        <v>1090.67</v>
      </c>
      <c r="H153" s="44">
        <v>1106.7</v>
      </c>
      <c r="I153" s="44">
        <v>1114.42</v>
      </c>
      <c r="J153" s="44">
        <v>1137.94</v>
      </c>
      <c r="K153" s="44">
        <v>1243.97</v>
      </c>
      <c r="L153" s="44">
        <v>1463.68</v>
      </c>
      <c r="M153" s="44">
        <v>1599.92</v>
      </c>
      <c r="N153" s="44">
        <v>1659.98</v>
      </c>
      <c r="O153" s="44">
        <v>1674.77</v>
      </c>
      <c r="P153" s="44">
        <v>1672.58</v>
      </c>
      <c r="Q153" s="44">
        <v>1671.48</v>
      </c>
      <c r="R153" s="44">
        <v>1643.12</v>
      </c>
      <c r="S153" s="44">
        <v>1633.44</v>
      </c>
      <c r="T153" s="44">
        <v>1689.01</v>
      </c>
      <c r="U153" s="44">
        <v>1743.22</v>
      </c>
      <c r="V153" s="44">
        <v>1718.24</v>
      </c>
      <c r="W153" s="44">
        <v>1676.91</v>
      </c>
      <c r="X153" s="44">
        <v>1653.9</v>
      </c>
      <c r="Y153" s="44">
        <v>1548.72</v>
      </c>
      <c r="Z153" s="44">
        <v>1320.25</v>
      </c>
      <c r="AA153" s="44">
        <v>1183.3</v>
      </c>
    </row>
    <row r="154" spans="1:27" ht="12.75" customHeight="1" outlineLevel="1" x14ac:dyDescent="0.2">
      <c r="A154" s="99" t="s">
        <v>1180</v>
      </c>
      <c r="B154" s="63" t="s">
        <v>90</v>
      </c>
      <c r="C154" s="43" t="s">
        <v>79</v>
      </c>
      <c r="D154" s="44">
        <f t="shared" ref="D154:AA154" si="88">$D$9</f>
        <v>66.180000000000007</v>
      </c>
      <c r="E154" s="44">
        <f t="shared" si="88"/>
        <v>66.180000000000007</v>
      </c>
      <c r="F154" s="44">
        <f t="shared" si="88"/>
        <v>66.180000000000007</v>
      </c>
      <c r="G154" s="44">
        <f t="shared" si="88"/>
        <v>66.180000000000007</v>
      </c>
      <c r="H154" s="44">
        <f t="shared" si="88"/>
        <v>66.180000000000007</v>
      </c>
      <c r="I154" s="44">
        <f t="shared" si="88"/>
        <v>66.180000000000007</v>
      </c>
      <c r="J154" s="44">
        <f t="shared" si="88"/>
        <v>66.180000000000007</v>
      </c>
      <c r="K154" s="44">
        <f t="shared" si="88"/>
        <v>66.180000000000007</v>
      </c>
      <c r="L154" s="44">
        <f t="shared" si="88"/>
        <v>66.180000000000007</v>
      </c>
      <c r="M154" s="44">
        <f t="shared" si="88"/>
        <v>66.180000000000007</v>
      </c>
      <c r="N154" s="44">
        <f t="shared" si="88"/>
        <v>66.180000000000007</v>
      </c>
      <c r="O154" s="44">
        <f t="shared" si="88"/>
        <v>66.180000000000007</v>
      </c>
      <c r="P154" s="44">
        <f t="shared" si="88"/>
        <v>66.180000000000007</v>
      </c>
      <c r="Q154" s="44">
        <f t="shared" si="88"/>
        <v>66.180000000000007</v>
      </c>
      <c r="R154" s="44">
        <f t="shared" si="88"/>
        <v>66.180000000000007</v>
      </c>
      <c r="S154" s="44">
        <f t="shared" si="88"/>
        <v>66.180000000000007</v>
      </c>
      <c r="T154" s="44">
        <f t="shared" si="88"/>
        <v>66.180000000000007</v>
      </c>
      <c r="U154" s="44">
        <f t="shared" si="88"/>
        <v>66.180000000000007</v>
      </c>
      <c r="V154" s="44">
        <f t="shared" si="88"/>
        <v>66.180000000000007</v>
      </c>
      <c r="W154" s="44">
        <f t="shared" si="88"/>
        <v>66.180000000000007</v>
      </c>
      <c r="X154" s="44">
        <f t="shared" si="88"/>
        <v>66.180000000000007</v>
      </c>
      <c r="Y154" s="44">
        <f t="shared" si="88"/>
        <v>66.180000000000007</v>
      </c>
      <c r="Z154" s="44">
        <f t="shared" si="88"/>
        <v>66.180000000000007</v>
      </c>
      <c r="AA154" s="44">
        <f t="shared" si="88"/>
        <v>66.180000000000007</v>
      </c>
    </row>
    <row r="155" spans="1:27" ht="12.75" customHeight="1" outlineLevel="1" x14ac:dyDescent="0.2">
      <c r="A155" s="99" t="s">
        <v>1181</v>
      </c>
      <c r="B155" s="63" t="s">
        <v>83</v>
      </c>
      <c r="C155" s="43" t="s">
        <v>79</v>
      </c>
      <c r="D155" s="44">
        <v>3.35</v>
      </c>
      <c r="E155" s="44">
        <v>3.35</v>
      </c>
      <c r="F155" s="44">
        <v>3.35</v>
      </c>
      <c r="G155" s="44">
        <v>3.35</v>
      </c>
      <c r="H155" s="44">
        <v>3.35</v>
      </c>
      <c r="I155" s="44">
        <v>3.35</v>
      </c>
      <c r="J155" s="44">
        <v>3.35</v>
      </c>
      <c r="K155" s="44">
        <v>3.35</v>
      </c>
      <c r="L155" s="44">
        <v>3.35</v>
      </c>
      <c r="M155" s="44">
        <v>3.35</v>
      </c>
      <c r="N155" s="44">
        <v>3.35</v>
      </c>
      <c r="O155" s="44">
        <v>3.35</v>
      </c>
      <c r="P155" s="44">
        <v>3.35</v>
      </c>
      <c r="Q155" s="44">
        <v>3.35</v>
      </c>
      <c r="R155" s="44">
        <v>3.35</v>
      </c>
      <c r="S155" s="44">
        <v>3.35</v>
      </c>
      <c r="T155" s="44">
        <v>3.35</v>
      </c>
      <c r="U155" s="44">
        <v>3.35</v>
      </c>
      <c r="V155" s="44">
        <v>3.35</v>
      </c>
      <c r="W155" s="44">
        <v>3.35</v>
      </c>
      <c r="X155" s="44">
        <v>3.35</v>
      </c>
      <c r="Y155" s="44">
        <v>3.35</v>
      </c>
      <c r="Z155" s="44">
        <v>3.35</v>
      </c>
      <c r="AA155" s="44">
        <v>3.35</v>
      </c>
    </row>
    <row r="156" spans="1:27" ht="12.75" customHeight="1" outlineLevel="1" x14ac:dyDescent="0.2">
      <c r="A156" s="99" t="s">
        <v>1182</v>
      </c>
      <c r="B156" s="63" t="s">
        <v>81</v>
      </c>
      <c r="C156" s="43" t="s">
        <v>79</v>
      </c>
      <c r="D156" s="44">
        <f>$D$11</f>
        <v>216.36</v>
      </c>
      <c r="E156" s="44">
        <f t="shared" ref="E156:AA156" si="89">$D$11</f>
        <v>216.36</v>
      </c>
      <c r="F156" s="44">
        <f t="shared" si="89"/>
        <v>216.36</v>
      </c>
      <c r="G156" s="44">
        <f t="shared" si="89"/>
        <v>216.36</v>
      </c>
      <c r="H156" s="44">
        <f t="shared" si="89"/>
        <v>216.36</v>
      </c>
      <c r="I156" s="44">
        <f t="shared" si="89"/>
        <v>216.36</v>
      </c>
      <c r="J156" s="44">
        <f t="shared" si="89"/>
        <v>216.36</v>
      </c>
      <c r="K156" s="44">
        <f t="shared" si="89"/>
        <v>216.36</v>
      </c>
      <c r="L156" s="44">
        <f t="shared" si="89"/>
        <v>216.36</v>
      </c>
      <c r="M156" s="44">
        <f t="shared" si="89"/>
        <v>216.36</v>
      </c>
      <c r="N156" s="44">
        <f t="shared" si="89"/>
        <v>216.36</v>
      </c>
      <c r="O156" s="44">
        <f t="shared" si="89"/>
        <v>216.36</v>
      </c>
      <c r="P156" s="44">
        <f t="shared" si="89"/>
        <v>216.36</v>
      </c>
      <c r="Q156" s="44">
        <f t="shared" si="89"/>
        <v>216.36</v>
      </c>
      <c r="R156" s="44">
        <f>$D$11</f>
        <v>216.36</v>
      </c>
      <c r="S156" s="44">
        <f t="shared" si="89"/>
        <v>216.36</v>
      </c>
      <c r="T156" s="44">
        <f t="shared" si="89"/>
        <v>216.36</v>
      </c>
      <c r="U156" s="44">
        <f t="shared" si="89"/>
        <v>216.36</v>
      </c>
      <c r="V156" s="44">
        <f t="shared" si="89"/>
        <v>216.36</v>
      </c>
      <c r="W156" s="44">
        <f t="shared" si="89"/>
        <v>216.36</v>
      </c>
      <c r="X156" s="44">
        <f t="shared" si="89"/>
        <v>216.36</v>
      </c>
      <c r="Y156" s="44">
        <f t="shared" si="89"/>
        <v>216.36</v>
      </c>
      <c r="Z156" s="44">
        <f t="shared" si="89"/>
        <v>216.36</v>
      </c>
      <c r="AA156" s="44">
        <f t="shared" si="89"/>
        <v>216.36</v>
      </c>
    </row>
    <row r="157" spans="1:27" ht="12.75" customHeight="1" x14ac:dyDescent="0.2">
      <c r="A157" s="98" t="s">
        <v>1183</v>
      </c>
      <c r="B157" s="28" t="str">
        <f>"31"&amp;"."&amp;$B$663&amp;"."&amp;$B$664</f>
        <v>31.12.2023</v>
      </c>
      <c r="C157" s="90" t="s">
        <v>76</v>
      </c>
      <c r="D157" s="91">
        <f>ROUND(((D158+D159+D161+D160)/1000),5)</f>
        <v>1.46058</v>
      </c>
      <c r="E157" s="91">
        <f>ROUND(((E158+E159+E161+E160)/1000),5)</f>
        <v>1.4089799999999999</v>
      </c>
      <c r="F157" s="91">
        <f>ROUND(((F158+F159+F161+F160)/1000),5)</f>
        <v>1.3445499999999999</v>
      </c>
      <c r="G157" s="91">
        <f t="shared" ref="G157:AA157" si="90">ROUND(((G158+G159+G161+G160)/1000),5)</f>
        <v>1.2609399999999999</v>
      </c>
      <c r="H157" s="91">
        <f t="shared" si="90"/>
        <v>1.30139</v>
      </c>
      <c r="I157" s="91">
        <f t="shared" si="90"/>
        <v>1.33046</v>
      </c>
      <c r="J157" s="91">
        <f t="shared" si="90"/>
        <v>1.3289</v>
      </c>
      <c r="K157" s="91">
        <f t="shared" si="90"/>
        <v>1.4163699999999999</v>
      </c>
      <c r="L157" s="91">
        <f t="shared" si="90"/>
        <v>1.5495399999999999</v>
      </c>
      <c r="M157" s="91">
        <f t="shared" si="90"/>
        <v>1.73004</v>
      </c>
      <c r="N157" s="91">
        <f t="shared" si="90"/>
        <v>1.7983199999999999</v>
      </c>
      <c r="O157" s="91">
        <f t="shared" si="90"/>
        <v>1.82317</v>
      </c>
      <c r="P157" s="91">
        <f t="shared" si="90"/>
        <v>1.8228</v>
      </c>
      <c r="Q157" s="91">
        <f t="shared" si="90"/>
        <v>1.82392</v>
      </c>
      <c r="R157" s="91">
        <f t="shared" si="90"/>
        <v>1.80491</v>
      </c>
      <c r="S157" s="91">
        <f t="shared" si="90"/>
        <v>1.7990999999999999</v>
      </c>
      <c r="T157" s="91">
        <f t="shared" si="90"/>
        <v>1.84653</v>
      </c>
      <c r="U157" s="91">
        <f t="shared" si="90"/>
        <v>1.91811</v>
      </c>
      <c r="V157" s="91">
        <f t="shared" si="90"/>
        <v>1.8789100000000001</v>
      </c>
      <c r="W157" s="91">
        <f t="shared" si="90"/>
        <v>1.8560399999999999</v>
      </c>
      <c r="X157" s="91">
        <f t="shared" si="90"/>
        <v>1.8509500000000001</v>
      </c>
      <c r="Y157" s="91">
        <f t="shared" si="90"/>
        <v>1.78847</v>
      </c>
      <c r="Z157" s="91">
        <f t="shared" si="90"/>
        <v>1.5722</v>
      </c>
      <c r="AA157" s="91">
        <f t="shared" si="90"/>
        <v>1.47939</v>
      </c>
    </row>
    <row r="158" spans="1:27" ht="12.75" customHeight="1" outlineLevel="1" x14ac:dyDescent="0.2">
      <c r="A158" s="99" t="s">
        <v>1184</v>
      </c>
      <c r="B158" s="63" t="s">
        <v>238</v>
      </c>
      <c r="C158" s="43" t="s">
        <v>79</v>
      </c>
      <c r="D158" s="44">
        <v>1174.69</v>
      </c>
      <c r="E158" s="44">
        <v>1123.0899999999999</v>
      </c>
      <c r="F158" s="44">
        <v>1058.6600000000001</v>
      </c>
      <c r="G158" s="44">
        <v>975.05</v>
      </c>
      <c r="H158" s="44">
        <v>1015.5</v>
      </c>
      <c r="I158" s="44">
        <v>1044.57</v>
      </c>
      <c r="J158" s="44">
        <v>1043.01</v>
      </c>
      <c r="K158" s="44">
        <v>1130.48</v>
      </c>
      <c r="L158" s="44">
        <v>1263.6500000000001</v>
      </c>
      <c r="M158" s="44">
        <v>1444.15</v>
      </c>
      <c r="N158" s="44">
        <v>1512.43</v>
      </c>
      <c r="O158" s="44">
        <v>1537.28</v>
      </c>
      <c r="P158" s="44">
        <v>1536.91</v>
      </c>
      <c r="Q158" s="44">
        <v>1538.03</v>
      </c>
      <c r="R158" s="44">
        <v>1519.02</v>
      </c>
      <c r="S158" s="44">
        <v>1513.21</v>
      </c>
      <c r="T158" s="44">
        <v>1560.64</v>
      </c>
      <c r="U158" s="44">
        <v>1632.22</v>
      </c>
      <c r="V158" s="44">
        <v>1593.02</v>
      </c>
      <c r="W158" s="44">
        <v>1570.15</v>
      </c>
      <c r="X158" s="44">
        <v>1565.06</v>
      </c>
      <c r="Y158" s="44">
        <v>1502.58</v>
      </c>
      <c r="Z158" s="44">
        <v>1286.31</v>
      </c>
      <c r="AA158" s="44">
        <v>1193.5</v>
      </c>
    </row>
    <row r="159" spans="1:27" ht="12.75" customHeight="1" outlineLevel="1" x14ac:dyDescent="0.2">
      <c r="A159" s="99" t="s">
        <v>1185</v>
      </c>
      <c r="B159" s="63" t="s">
        <v>90</v>
      </c>
      <c r="C159" s="43" t="s">
        <v>79</v>
      </c>
      <c r="D159" s="44">
        <f t="shared" ref="D159:AA159" si="91">$D$9</f>
        <v>66.180000000000007</v>
      </c>
      <c r="E159" s="44">
        <f t="shared" si="91"/>
        <v>66.180000000000007</v>
      </c>
      <c r="F159" s="44">
        <f t="shared" si="91"/>
        <v>66.180000000000007</v>
      </c>
      <c r="G159" s="44">
        <f t="shared" si="91"/>
        <v>66.180000000000007</v>
      </c>
      <c r="H159" s="44">
        <f t="shared" si="91"/>
        <v>66.180000000000007</v>
      </c>
      <c r="I159" s="44">
        <f t="shared" si="91"/>
        <v>66.180000000000007</v>
      </c>
      <c r="J159" s="44">
        <f t="shared" si="91"/>
        <v>66.180000000000007</v>
      </c>
      <c r="K159" s="44">
        <f t="shared" si="91"/>
        <v>66.180000000000007</v>
      </c>
      <c r="L159" s="44">
        <f t="shared" si="91"/>
        <v>66.180000000000007</v>
      </c>
      <c r="M159" s="44">
        <f t="shared" si="91"/>
        <v>66.180000000000007</v>
      </c>
      <c r="N159" s="44">
        <f t="shared" si="91"/>
        <v>66.180000000000007</v>
      </c>
      <c r="O159" s="44">
        <f t="shared" si="91"/>
        <v>66.180000000000007</v>
      </c>
      <c r="P159" s="44">
        <f t="shared" si="91"/>
        <v>66.180000000000007</v>
      </c>
      <c r="Q159" s="44">
        <f t="shared" si="91"/>
        <v>66.180000000000007</v>
      </c>
      <c r="R159" s="44">
        <f t="shared" si="91"/>
        <v>66.180000000000007</v>
      </c>
      <c r="S159" s="44">
        <f t="shared" si="91"/>
        <v>66.180000000000007</v>
      </c>
      <c r="T159" s="44">
        <f t="shared" si="91"/>
        <v>66.180000000000007</v>
      </c>
      <c r="U159" s="44">
        <f t="shared" si="91"/>
        <v>66.180000000000007</v>
      </c>
      <c r="V159" s="44">
        <f t="shared" si="91"/>
        <v>66.180000000000007</v>
      </c>
      <c r="W159" s="44">
        <f t="shared" si="91"/>
        <v>66.180000000000007</v>
      </c>
      <c r="X159" s="44">
        <f t="shared" si="91"/>
        <v>66.180000000000007</v>
      </c>
      <c r="Y159" s="44">
        <f t="shared" si="91"/>
        <v>66.180000000000007</v>
      </c>
      <c r="Z159" s="44">
        <f t="shared" si="91"/>
        <v>66.180000000000007</v>
      </c>
      <c r="AA159" s="44">
        <f t="shared" si="91"/>
        <v>66.180000000000007</v>
      </c>
    </row>
    <row r="160" spans="1:27" ht="12.75" customHeight="1" outlineLevel="1" x14ac:dyDescent="0.2">
      <c r="A160" s="99" t="s">
        <v>1186</v>
      </c>
      <c r="B160" s="63" t="s">
        <v>83</v>
      </c>
      <c r="C160" s="43" t="s">
        <v>79</v>
      </c>
      <c r="D160" s="44">
        <v>3.35</v>
      </c>
      <c r="E160" s="44">
        <v>3.35</v>
      </c>
      <c r="F160" s="44">
        <v>3.35</v>
      </c>
      <c r="G160" s="44">
        <v>3.35</v>
      </c>
      <c r="H160" s="44">
        <v>3.35</v>
      </c>
      <c r="I160" s="44">
        <v>3.35</v>
      </c>
      <c r="J160" s="44">
        <v>3.35</v>
      </c>
      <c r="K160" s="44">
        <v>3.35</v>
      </c>
      <c r="L160" s="44">
        <v>3.35</v>
      </c>
      <c r="M160" s="44">
        <v>3.35</v>
      </c>
      <c r="N160" s="44">
        <v>3.35</v>
      </c>
      <c r="O160" s="44">
        <v>3.35</v>
      </c>
      <c r="P160" s="44">
        <v>3.35</v>
      </c>
      <c r="Q160" s="44">
        <v>3.35</v>
      </c>
      <c r="R160" s="44">
        <v>3.35</v>
      </c>
      <c r="S160" s="44">
        <v>3.35</v>
      </c>
      <c r="T160" s="44">
        <v>3.35</v>
      </c>
      <c r="U160" s="44">
        <v>3.35</v>
      </c>
      <c r="V160" s="44">
        <v>3.35</v>
      </c>
      <c r="W160" s="44">
        <v>3.35</v>
      </c>
      <c r="X160" s="44">
        <v>3.35</v>
      </c>
      <c r="Y160" s="44">
        <v>3.35</v>
      </c>
      <c r="Z160" s="44">
        <v>3.35</v>
      </c>
      <c r="AA160" s="44">
        <v>3.35</v>
      </c>
    </row>
    <row r="161" spans="1:27" ht="12.75" customHeight="1" outlineLevel="1" x14ac:dyDescent="0.2">
      <c r="A161" s="99" t="s">
        <v>1187</v>
      </c>
      <c r="B161" s="63" t="s">
        <v>81</v>
      </c>
      <c r="C161" s="43" t="s">
        <v>79</v>
      </c>
      <c r="D161" s="44">
        <f>$D$11</f>
        <v>216.36</v>
      </c>
      <c r="E161" s="44">
        <f t="shared" ref="E161:AA161" si="92">$D$11</f>
        <v>216.36</v>
      </c>
      <c r="F161" s="44">
        <f t="shared" si="92"/>
        <v>216.36</v>
      </c>
      <c r="G161" s="44">
        <f t="shared" si="92"/>
        <v>216.36</v>
      </c>
      <c r="H161" s="44">
        <f t="shared" si="92"/>
        <v>216.36</v>
      </c>
      <c r="I161" s="44">
        <f t="shared" si="92"/>
        <v>216.36</v>
      </c>
      <c r="J161" s="44">
        <f t="shared" si="92"/>
        <v>216.36</v>
      </c>
      <c r="K161" s="44">
        <f t="shared" si="92"/>
        <v>216.36</v>
      </c>
      <c r="L161" s="44">
        <f t="shared" si="92"/>
        <v>216.36</v>
      </c>
      <c r="M161" s="44">
        <f t="shared" si="92"/>
        <v>216.36</v>
      </c>
      <c r="N161" s="44">
        <f t="shared" si="92"/>
        <v>216.36</v>
      </c>
      <c r="O161" s="44">
        <f t="shared" si="92"/>
        <v>216.36</v>
      </c>
      <c r="P161" s="44">
        <f t="shared" si="92"/>
        <v>216.36</v>
      </c>
      <c r="Q161" s="44">
        <f t="shared" si="92"/>
        <v>216.36</v>
      </c>
      <c r="R161" s="44">
        <f>$D$11</f>
        <v>216.36</v>
      </c>
      <c r="S161" s="44">
        <f t="shared" si="92"/>
        <v>216.36</v>
      </c>
      <c r="T161" s="44">
        <f t="shared" si="92"/>
        <v>216.36</v>
      </c>
      <c r="U161" s="44">
        <f t="shared" si="92"/>
        <v>216.36</v>
      </c>
      <c r="V161" s="44">
        <f t="shared" si="92"/>
        <v>216.36</v>
      </c>
      <c r="W161" s="44">
        <f t="shared" si="92"/>
        <v>216.36</v>
      </c>
      <c r="X161" s="44">
        <f t="shared" si="92"/>
        <v>216.36</v>
      </c>
      <c r="Y161" s="44">
        <f t="shared" si="92"/>
        <v>216.36</v>
      </c>
      <c r="Z161" s="44">
        <f t="shared" si="92"/>
        <v>216.36</v>
      </c>
      <c r="AA161" s="44">
        <f t="shared" si="92"/>
        <v>216.36</v>
      </c>
    </row>
    <row r="162" spans="1:27" ht="12.75" customHeight="1" x14ac:dyDescent="0.2">
      <c r="A162" s="100"/>
      <c r="B162" s="101" t="s">
        <v>392</v>
      </c>
      <c r="C162" s="102"/>
      <c r="D162" s="103"/>
      <c r="E162" s="103"/>
      <c r="F162" s="103"/>
      <c r="G162" s="103"/>
      <c r="I162" s="39"/>
    </row>
    <row r="163" spans="1:27" ht="12.75" customHeight="1" x14ac:dyDescent="0.2">
      <c r="A163" s="100"/>
      <c r="B163" s="101" t="s">
        <v>392</v>
      </c>
      <c r="C163" s="102"/>
      <c r="D163" s="103"/>
      <c r="E163" s="103"/>
      <c r="F163" s="103"/>
      <c r="G163" s="103"/>
      <c r="I163" s="39"/>
    </row>
    <row r="164" spans="1:27" x14ac:dyDescent="0.2">
      <c r="A164" s="175" t="s">
        <v>393</v>
      </c>
      <c r="B164" s="176"/>
      <c r="C164" s="176"/>
      <c r="D164" s="176"/>
      <c r="E164" s="176"/>
      <c r="F164" s="176"/>
      <c r="G164" s="176"/>
      <c r="H164" s="176"/>
      <c r="I164" s="176"/>
      <c r="J164" s="176"/>
      <c r="K164" s="176"/>
      <c r="L164" s="176"/>
      <c r="M164" s="176"/>
      <c r="N164" s="176"/>
      <c r="O164" s="176"/>
      <c r="P164" s="176"/>
      <c r="Q164" s="176"/>
      <c r="R164" s="176"/>
      <c r="S164" s="176"/>
      <c r="T164" s="176"/>
      <c r="U164" s="176"/>
      <c r="V164" s="176"/>
      <c r="W164" s="176"/>
      <c r="X164" s="176"/>
      <c r="Y164" s="176"/>
      <c r="Z164" s="176"/>
      <c r="AA164" s="177"/>
    </row>
    <row r="165" spans="1:27" ht="27" customHeight="1" x14ac:dyDescent="0.2">
      <c r="A165" s="26" t="s">
        <v>64</v>
      </c>
      <c r="B165" s="27" t="s">
        <v>210</v>
      </c>
      <c r="C165" s="26" t="s">
        <v>211</v>
      </c>
      <c r="D165" s="27" t="s">
        <v>212</v>
      </c>
      <c r="E165" s="27" t="s">
        <v>213</v>
      </c>
      <c r="F165" s="27" t="s">
        <v>214</v>
      </c>
      <c r="G165" s="27" t="s">
        <v>215</v>
      </c>
      <c r="H165" s="27" t="s">
        <v>216</v>
      </c>
      <c r="I165" s="27" t="s">
        <v>217</v>
      </c>
      <c r="J165" s="27" t="s">
        <v>218</v>
      </c>
      <c r="K165" s="27" t="s">
        <v>219</v>
      </c>
      <c r="L165" s="27" t="s">
        <v>220</v>
      </c>
      <c r="M165" s="27" t="s">
        <v>221</v>
      </c>
      <c r="N165" s="27" t="s">
        <v>222</v>
      </c>
      <c r="O165" s="27" t="s">
        <v>223</v>
      </c>
      <c r="P165" s="27" t="s">
        <v>224</v>
      </c>
      <c r="Q165" s="27" t="s">
        <v>225</v>
      </c>
      <c r="R165" s="27" t="s">
        <v>226</v>
      </c>
      <c r="S165" s="27" t="s">
        <v>227</v>
      </c>
      <c r="T165" s="27" t="s">
        <v>228</v>
      </c>
      <c r="U165" s="27" t="s">
        <v>229</v>
      </c>
      <c r="V165" s="27" t="s">
        <v>230</v>
      </c>
      <c r="W165" s="27" t="s">
        <v>231</v>
      </c>
      <c r="X165" s="27" t="s">
        <v>232</v>
      </c>
      <c r="Y165" s="27" t="s">
        <v>233</v>
      </c>
      <c r="Z165" s="27" t="s">
        <v>234</v>
      </c>
      <c r="AA165" s="27" t="s">
        <v>235</v>
      </c>
    </row>
    <row r="166" spans="1:27" x14ac:dyDescent="0.2">
      <c r="A166" s="98" t="s">
        <v>1188</v>
      </c>
      <c r="B166" s="28" t="str">
        <f>"01"&amp;"."&amp;$B$663&amp;"."&amp;$B$664</f>
        <v>01.12.2023</v>
      </c>
      <c r="C166" s="90" t="s">
        <v>76</v>
      </c>
      <c r="D166" s="91">
        <f>ROUND(((D167+D168+D170+D169)/1000),5)</f>
        <v>1.5963799999999999</v>
      </c>
      <c r="E166" s="91">
        <f>ROUND(((E167+E168+E170+E169)/1000),5)</f>
        <v>1.50878</v>
      </c>
      <c r="F166" s="91">
        <f>ROUND(((F167+F168+F170+F169)/1000),5)</f>
        <v>1.46624</v>
      </c>
      <c r="G166" s="91">
        <f t="shared" ref="G166:AA166" si="93">ROUND(((G167+G168+G170+G169)/1000),5)</f>
        <v>1.44754</v>
      </c>
      <c r="H166" s="91">
        <f t="shared" si="93"/>
        <v>1.5037400000000001</v>
      </c>
      <c r="I166" s="91">
        <f t="shared" si="93"/>
        <v>1.6347700000000001</v>
      </c>
      <c r="J166" s="91">
        <f t="shared" si="93"/>
        <v>1.8111900000000001</v>
      </c>
      <c r="K166" s="91">
        <f t="shared" si="93"/>
        <v>2.0624600000000002</v>
      </c>
      <c r="L166" s="91">
        <f t="shared" si="93"/>
        <v>2.2226499999999998</v>
      </c>
      <c r="M166" s="91">
        <f t="shared" si="93"/>
        <v>2.3302</v>
      </c>
      <c r="N166" s="91">
        <f t="shared" si="93"/>
        <v>2.3689300000000002</v>
      </c>
      <c r="O166" s="91">
        <f t="shared" si="93"/>
        <v>2.4435699999999998</v>
      </c>
      <c r="P166" s="91">
        <f t="shared" si="93"/>
        <v>2.4107500000000002</v>
      </c>
      <c r="Q166" s="91">
        <f t="shared" si="93"/>
        <v>2.4413</v>
      </c>
      <c r="R166" s="91">
        <f t="shared" si="93"/>
        <v>2.4223599999999998</v>
      </c>
      <c r="S166" s="91">
        <f t="shared" si="93"/>
        <v>2.45547</v>
      </c>
      <c r="T166" s="91">
        <f t="shared" si="93"/>
        <v>2.3685999999999998</v>
      </c>
      <c r="U166" s="91">
        <f t="shared" si="93"/>
        <v>2.3709899999999999</v>
      </c>
      <c r="V166" s="91">
        <f t="shared" si="93"/>
        <v>2.3666999999999998</v>
      </c>
      <c r="W166" s="91">
        <f t="shared" si="93"/>
        <v>2.2877700000000001</v>
      </c>
      <c r="X166" s="91">
        <f t="shared" si="93"/>
        <v>2.2204799999999998</v>
      </c>
      <c r="Y166" s="91">
        <f t="shared" si="93"/>
        <v>2.0964200000000002</v>
      </c>
      <c r="Z166" s="91">
        <f t="shared" si="93"/>
        <v>1.8927799999999999</v>
      </c>
      <c r="AA166" s="91">
        <f t="shared" si="93"/>
        <v>1.75562</v>
      </c>
    </row>
    <row r="167" spans="1:27" ht="12.75" customHeight="1" outlineLevel="1" x14ac:dyDescent="0.2">
      <c r="A167" s="99" t="s">
        <v>1189</v>
      </c>
      <c r="B167" s="63" t="s">
        <v>238</v>
      </c>
      <c r="C167" s="43" t="s">
        <v>79</v>
      </c>
      <c r="D167" s="44">
        <v>1263.55</v>
      </c>
      <c r="E167" s="44">
        <v>1175.95</v>
      </c>
      <c r="F167" s="44">
        <v>1133.4100000000001</v>
      </c>
      <c r="G167" s="44">
        <v>1114.71</v>
      </c>
      <c r="H167" s="44">
        <v>1170.9100000000001</v>
      </c>
      <c r="I167" s="44">
        <v>1301.94</v>
      </c>
      <c r="J167" s="44">
        <v>1478.36</v>
      </c>
      <c r="K167" s="44">
        <v>1729.63</v>
      </c>
      <c r="L167" s="44">
        <v>1889.82</v>
      </c>
      <c r="M167" s="44">
        <v>1997.37</v>
      </c>
      <c r="N167" s="44">
        <v>2036.1</v>
      </c>
      <c r="O167" s="44">
        <v>2110.7399999999998</v>
      </c>
      <c r="P167" s="44">
        <v>2077.92</v>
      </c>
      <c r="Q167" s="44">
        <v>2108.4699999999998</v>
      </c>
      <c r="R167" s="44">
        <v>2089.5300000000002</v>
      </c>
      <c r="S167" s="44">
        <v>2122.64</v>
      </c>
      <c r="T167" s="44">
        <v>2035.77</v>
      </c>
      <c r="U167" s="44">
        <v>2038.16</v>
      </c>
      <c r="V167" s="44">
        <v>2033.87</v>
      </c>
      <c r="W167" s="44">
        <v>1954.94</v>
      </c>
      <c r="X167" s="44">
        <v>1887.65</v>
      </c>
      <c r="Y167" s="44">
        <v>1763.59</v>
      </c>
      <c r="Z167" s="44">
        <v>1559.95</v>
      </c>
      <c r="AA167" s="44">
        <v>1422.79</v>
      </c>
    </row>
    <row r="168" spans="1:27" ht="12.75" customHeight="1" outlineLevel="1" x14ac:dyDescent="0.2">
      <c r="A168" s="99" t="s">
        <v>1190</v>
      </c>
      <c r="B168" s="63" t="s">
        <v>90</v>
      </c>
      <c r="C168" s="43" t="s">
        <v>79</v>
      </c>
      <c r="D168" s="44">
        <v>113.12</v>
      </c>
      <c r="E168" s="44">
        <f>$D$168</f>
        <v>113.12</v>
      </c>
      <c r="F168" s="44">
        <f t="shared" ref="F168:AA168" si="94">$D$168</f>
        <v>113.12</v>
      </c>
      <c r="G168" s="44">
        <f t="shared" si="94"/>
        <v>113.12</v>
      </c>
      <c r="H168" s="44">
        <f t="shared" si="94"/>
        <v>113.12</v>
      </c>
      <c r="I168" s="44">
        <f t="shared" si="94"/>
        <v>113.12</v>
      </c>
      <c r="J168" s="44">
        <f t="shared" si="94"/>
        <v>113.12</v>
      </c>
      <c r="K168" s="44">
        <f t="shared" si="94"/>
        <v>113.12</v>
      </c>
      <c r="L168" s="44">
        <f t="shared" si="94"/>
        <v>113.12</v>
      </c>
      <c r="M168" s="44">
        <f t="shared" si="94"/>
        <v>113.12</v>
      </c>
      <c r="N168" s="44">
        <f t="shared" si="94"/>
        <v>113.12</v>
      </c>
      <c r="O168" s="44">
        <f t="shared" si="94"/>
        <v>113.12</v>
      </c>
      <c r="P168" s="44">
        <f t="shared" si="94"/>
        <v>113.12</v>
      </c>
      <c r="Q168" s="44">
        <f t="shared" si="94"/>
        <v>113.12</v>
      </c>
      <c r="R168" s="44">
        <f t="shared" si="94"/>
        <v>113.12</v>
      </c>
      <c r="S168" s="44">
        <f t="shared" si="94"/>
        <v>113.12</v>
      </c>
      <c r="T168" s="44">
        <f t="shared" si="94"/>
        <v>113.12</v>
      </c>
      <c r="U168" s="44">
        <f t="shared" si="94"/>
        <v>113.12</v>
      </c>
      <c r="V168" s="44">
        <f t="shared" si="94"/>
        <v>113.12</v>
      </c>
      <c r="W168" s="44">
        <f t="shared" si="94"/>
        <v>113.12</v>
      </c>
      <c r="X168" s="44">
        <f t="shared" si="94"/>
        <v>113.12</v>
      </c>
      <c r="Y168" s="44">
        <f t="shared" si="94"/>
        <v>113.12</v>
      </c>
      <c r="Z168" s="44">
        <f t="shared" si="94"/>
        <v>113.12</v>
      </c>
      <c r="AA168" s="44">
        <f t="shared" si="94"/>
        <v>113.12</v>
      </c>
    </row>
    <row r="169" spans="1:27" ht="12.75" customHeight="1" outlineLevel="1" x14ac:dyDescent="0.2">
      <c r="A169" s="99" t="s">
        <v>1191</v>
      </c>
      <c r="B169" s="63" t="s">
        <v>83</v>
      </c>
      <c r="C169" s="43" t="s">
        <v>79</v>
      </c>
      <c r="D169" s="44">
        <v>3.35</v>
      </c>
      <c r="E169" s="44">
        <v>3.35</v>
      </c>
      <c r="F169" s="44">
        <v>3.35</v>
      </c>
      <c r="G169" s="44">
        <v>3.35</v>
      </c>
      <c r="H169" s="44">
        <v>3.35</v>
      </c>
      <c r="I169" s="44">
        <v>3.35</v>
      </c>
      <c r="J169" s="44">
        <v>3.35</v>
      </c>
      <c r="K169" s="44">
        <v>3.35</v>
      </c>
      <c r="L169" s="44">
        <v>3.35</v>
      </c>
      <c r="M169" s="44">
        <v>3.35</v>
      </c>
      <c r="N169" s="44">
        <v>3.35</v>
      </c>
      <c r="O169" s="44">
        <v>3.35</v>
      </c>
      <c r="P169" s="44">
        <v>3.35</v>
      </c>
      <c r="Q169" s="44">
        <v>3.35</v>
      </c>
      <c r="R169" s="44">
        <v>3.35</v>
      </c>
      <c r="S169" s="44">
        <v>3.35</v>
      </c>
      <c r="T169" s="44">
        <v>3.35</v>
      </c>
      <c r="U169" s="44">
        <v>3.35</v>
      </c>
      <c r="V169" s="44">
        <v>3.35</v>
      </c>
      <c r="W169" s="44">
        <v>3.35</v>
      </c>
      <c r="X169" s="44">
        <v>3.35</v>
      </c>
      <c r="Y169" s="44">
        <v>3.35</v>
      </c>
      <c r="Z169" s="44">
        <v>3.35</v>
      </c>
      <c r="AA169" s="44">
        <v>3.35</v>
      </c>
    </row>
    <row r="170" spans="1:27" ht="12.75" customHeight="1" outlineLevel="1" x14ac:dyDescent="0.2">
      <c r="A170" s="99" t="s">
        <v>1192</v>
      </c>
      <c r="B170" s="63" t="s">
        <v>81</v>
      </c>
      <c r="C170" s="43" t="s">
        <v>79</v>
      </c>
      <c r="D170" s="44">
        <f>$D$11</f>
        <v>216.36</v>
      </c>
      <c r="E170" s="44">
        <f t="shared" ref="E170:AA170" si="95">$D$11</f>
        <v>216.36</v>
      </c>
      <c r="F170" s="44">
        <f t="shared" si="95"/>
        <v>216.36</v>
      </c>
      <c r="G170" s="44">
        <f t="shared" si="95"/>
        <v>216.36</v>
      </c>
      <c r="H170" s="44">
        <f t="shared" si="95"/>
        <v>216.36</v>
      </c>
      <c r="I170" s="44">
        <f t="shared" si="95"/>
        <v>216.36</v>
      </c>
      <c r="J170" s="44">
        <f t="shared" si="95"/>
        <v>216.36</v>
      </c>
      <c r="K170" s="44">
        <f t="shared" si="95"/>
        <v>216.36</v>
      </c>
      <c r="L170" s="44">
        <f t="shared" si="95"/>
        <v>216.36</v>
      </c>
      <c r="M170" s="44">
        <f t="shared" si="95"/>
        <v>216.36</v>
      </c>
      <c r="N170" s="44">
        <f t="shared" si="95"/>
        <v>216.36</v>
      </c>
      <c r="O170" s="44">
        <f t="shared" si="95"/>
        <v>216.36</v>
      </c>
      <c r="P170" s="44">
        <f t="shared" si="95"/>
        <v>216.36</v>
      </c>
      <c r="Q170" s="44">
        <f t="shared" si="95"/>
        <v>216.36</v>
      </c>
      <c r="R170" s="44">
        <f>$D$11</f>
        <v>216.36</v>
      </c>
      <c r="S170" s="44">
        <f t="shared" si="95"/>
        <v>216.36</v>
      </c>
      <c r="T170" s="44">
        <f t="shared" si="95"/>
        <v>216.36</v>
      </c>
      <c r="U170" s="44">
        <f t="shared" si="95"/>
        <v>216.36</v>
      </c>
      <c r="V170" s="44">
        <f t="shared" si="95"/>
        <v>216.36</v>
      </c>
      <c r="W170" s="44">
        <f t="shared" si="95"/>
        <v>216.36</v>
      </c>
      <c r="X170" s="44">
        <f t="shared" si="95"/>
        <v>216.36</v>
      </c>
      <c r="Y170" s="44">
        <f t="shared" si="95"/>
        <v>216.36</v>
      </c>
      <c r="Z170" s="44">
        <f t="shared" si="95"/>
        <v>216.36</v>
      </c>
      <c r="AA170" s="44">
        <f t="shared" si="95"/>
        <v>216.36</v>
      </c>
    </row>
    <row r="171" spans="1:27" x14ac:dyDescent="0.2">
      <c r="A171" s="98" t="s">
        <v>1193</v>
      </c>
      <c r="B171" s="28" t="str">
        <f>"02"&amp;"."&amp;$B$663&amp;"."&amp;$B$664</f>
        <v>02.12.2023</v>
      </c>
      <c r="C171" s="90" t="s">
        <v>76</v>
      </c>
      <c r="D171" s="91">
        <f>ROUND(((D172+D173+D175+D174)/1000),5)</f>
        <v>1.57948</v>
      </c>
      <c r="E171" s="91">
        <f>ROUND(((E172+E173+E175+E174)/1000),5)</f>
        <v>1.4907999999999999</v>
      </c>
      <c r="F171" s="91">
        <f>ROUND(((F172+F173+F175+F174)/1000),5)</f>
        <v>1.4420200000000001</v>
      </c>
      <c r="G171" s="91">
        <f t="shared" ref="G171:AA171" si="96">ROUND(((G172+G173+G175+G174)/1000),5)</f>
        <v>1.4288000000000001</v>
      </c>
      <c r="H171" s="91">
        <f t="shared" si="96"/>
        <v>1.44106</v>
      </c>
      <c r="I171" s="91">
        <f t="shared" si="96"/>
        <v>1.5531299999999999</v>
      </c>
      <c r="J171" s="91">
        <f t="shared" si="96"/>
        <v>1.6280699999999999</v>
      </c>
      <c r="K171" s="91">
        <f t="shared" si="96"/>
        <v>1.79335</v>
      </c>
      <c r="L171" s="91">
        <f t="shared" si="96"/>
        <v>2.0218699999999998</v>
      </c>
      <c r="M171" s="91">
        <f t="shared" si="96"/>
        <v>2.1634899999999999</v>
      </c>
      <c r="N171" s="91">
        <f t="shared" si="96"/>
        <v>2.24533</v>
      </c>
      <c r="O171" s="91">
        <f t="shared" si="96"/>
        <v>2.2789000000000001</v>
      </c>
      <c r="P171" s="91">
        <f t="shared" si="96"/>
        <v>2.2863899999999999</v>
      </c>
      <c r="Q171" s="91">
        <f t="shared" si="96"/>
        <v>2.2843200000000001</v>
      </c>
      <c r="R171" s="91">
        <f t="shared" si="96"/>
        <v>2.2373500000000002</v>
      </c>
      <c r="S171" s="91">
        <f t="shared" si="96"/>
        <v>2.2047599999999998</v>
      </c>
      <c r="T171" s="91">
        <f t="shared" si="96"/>
        <v>2.2849400000000002</v>
      </c>
      <c r="U171" s="91">
        <f t="shared" si="96"/>
        <v>2.3082500000000001</v>
      </c>
      <c r="V171" s="91">
        <f t="shared" si="96"/>
        <v>2.2890899999999998</v>
      </c>
      <c r="W171" s="91">
        <f t="shared" si="96"/>
        <v>2.2268599999999998</v>
      </c>
      <c r="X171" s="91">
        <f t="shared" si="96"/>
        <v>2.1456200000000001</v>
      </c>
      <c r="Y171" s="91">
        <f t="shared" si="96"/>
        <v>2.0432299999999999</v>
      </c>
      <c r="Z171" s="91">
        <f t="shared" si="96"/>
        <v>1.8391500000000001</v>
      </c>
      <c r="AA171" s="91">
        <f t="shared" si="96"/>
        <v>1.7041900000000001</v>
      </c>
    </row>
    <row r="172" spans="1:27" ht="12.75" customHeight="1" outlineLevel="1" x14ac:dyDescent="0.2">
      <c r="A172" s="99" t="s">
        <v>1194</v>
      </c>
      <c r="B172" s="63" t="s">
        <v>238</v>
      </c>
      <c r="C172" s="43" t="s">
        <v>79</v>
      </c>
      <c r="D172" s="44">
        <v>1246.6500000000001</v>
      </c>
      <c r="E172" s="44">
        <v>1157.97</v>
      </c>
      <c r="F172" s="44">
        <v>1109.19</v>
      </c>
      <c r="G172" s="44">
        <v>1095.97</v>
      </c>
      <c r="H172" s="44">
        <v>1108.23</v>
      </c>
      <c r="I172" s="44">
        <v>1220.3</v>
      </c>
      <c r="J172" s="44">
        <v>1295.24</v>
      </c>
      <c r="K172" s="44">
        <v>1460.52</v>
      </c>
      <c r="L172" s="44">
        <v>1689.04</v>
      </c>
      <c r="M172" s="44">
        <v>1830.66</v>
      </c>
      <c r="N172" s="44">
        <v>1912.5</v>
      </c>
      <c r="O172" s="44">
        <v>1946.07</v>
      </c>
      <c r="P172" s="44">
        <v>1953.56</v>
      </c>
      <c r="Q172" s="44">
        <v>1951.49</v>
      </c>
      <c r="R172" s="44">
        <v>1904.52</v>
      </c>
      <c r="S172" s="44">
        <v>1871.93</v>
      </c>
      <c r="T172" s="44">
        <v>1952.11</v>
      </c>
      <c r="U172" s="44">
        <v>1975.42</v>
      </c>
      <c r="V172" s="44">
        <v>1956.26</v>
      </c>
      <c r="W172" s="44">
        <v>1894.03</v>
      </c>
      <c r="X172" s="44">
        <v>1812.79</v>
      </c>
      <c r="Y172" s="44">
        <v>1710.4</v>
      </c>
      <c r="Z172" s="44">
        <v>1506.32</v>
      </c>
      <c r="AA172" s="44">
        <v>1371.36</v>
      </c>
    </row>
    <row r="173" spans="1:27" ht="12.75" customHeight="1" outlineLevel="1" x14ac:dyDescent="0.2">
      <c r="A173" s="99" t="s">
        <v>1195</v>
      </c>
      <c r="B173" s="63" t="s">
        <v>90</v>
      </c>
      <c r="C173" s="43" t="s">
        <v>79</v>
      </c>
      <c r="D173" s="44">
        <f>$D$168</f>
        <v>113.12</v>
      </c>
      <c r="E173" s="44">
        <f>$D$168</f>
        <v>113.12</v>
      </c>
      <c r="F173" s="44">
        <f t="shared" ref="F173:AA173" si="97">$D$168</f>
        <v>113.12</v>
      </c>
      <c r="G173" s="44">
        <f t="shared" si="97"/>
        <v>113.12</v>
      </c>
      <c r="H173" s="44">
        <f t="shared" si="97"/>
        <v>113.12</v>
      </c>
      <c r="I173" s="44">
        <f t="shared" si="97"/>
        <v>113.12</v>
      </c>
      <c r="J173" s="44">
        <f t="shared" si="97"/>
        <v>113.12</v>
      </c>
      <c r="K173" s="44">
        <f t="shared" si="97"/>
        <v>113.12</v>
      </c>
      <c r="L173" s="44">
        <f t="shared" si="97"/>
        <v>113.12</v>
      </c>
      <c r="M173" s="44">
        <f t="shared" si="97"/>
        <v>113.12</v>
      </c>
      <c r="N173" s="44">
        <f t="shared" si="97"/>
        <v>113.12</v>
      </c>
      <c r="O173" s="44">
        <f t="shared" si="97"/>
        <v>113.12</v>
      </c>
      <c r="P173" s="44">
        <f t="shared" si="97"/>
        <v>113.12</v>
      </c>
      <c r="Q173" s="44">
        <f t="shared" si="97"/>
        <v>113.12</v>
      </c>
      <c r="R173" s="44">
        <f t="shared" si="97"/>
        <v>113.12</v>
      </c>
      <c r="S173" s="44">
        <f t="shared" si="97"/>
        <v>113.12</v>
      </c>
      <c r="T173" s="44">
        <f t="shared" si="97"/>
        <v>113.12</v>
      </c>
      <c r="U173" s="44">
        <f t="shared" si="97"/>
        <v>113.12</v>
      </c>
      <c r="V173" s="44">
        <f t="shared" si="97"/>
        <v>113.12</v>
      </c>
      <c r="W173" s="44">
        <f t="shared" si="97"/>
        <v>113.12</v>
      </c>
      <c r="X173" s="44">
        <f t="shared" si="97"/>
        <v>113.12</v>
      </c>
      <c r="Y173" s="44">
        <f t="shared" si="97"/>
        <v>113.12</v>
      </c>
      <c r="Z173" s="44">
        <f t="shared" si="97"/>
        <v>113.12</v>
      </c>
      <c r="AA173" s="44">
        <f t="shared" si="97"/>
        <v>113.12</v>
      </c>
    </row>
    <row r="174" spans="1:27" ht="12.75" customHeight="1" outlineLevel="1" x14ac:dyDescent="0.2">
      <c r="A174" s="99" t="s">
        <v>1196</v>
      </c>
      <c r="B174" s="63" t="s">
        <v>83</v>
      </c>
      <c r="C174" s="43" t="s">
        <v>79</v>
      </c>
      <c r="D174" s="44">
        <v>3.35</v>
      </c>
      <c r="E174" s="44">
        <v>3.35</v>
      </c>
      <c r="F174" s="44">
        <v>3.35</v>
      </c>
      <c r="G174" s="44">
        <v>3.35</v>
      </c>
      <c r="H174" s="44">
        <v>3.35</v>
      </c>
      <c r="I174" s="44">
        <v>3.35</v>
      </c>
      <c r="J174" s="44">
        <v>3.35</v>
      </c>
      <c r="K174" s="44">
        <v>3.35</v>
      </c>
      <c r="L174" s="44">
        <v>3.35</v>
      </c>
      <c r="M174" s="44">
        <v>3.35</v>
      </c>
      <c r="N174" s="44">
        <v>3.35</v>
      </c>
      <c r="O174" s="44">
        <v>3.35</v>
      </c>
      <c r="P174" s="44">
        <v>3.35</v>
      </c>
      <c r="Q174" s="44">
        <v>3.35</v>
      </c>
      <c r="R174" s="44">
        <v>3.35</v>
      </c>
      <c r="S174" s="44">
        <v>3.35</v>
      </c>
      <c r="T174" s="44">
        <v>3.35</v>
      </c>
      <c r="U174" s="44">
        <v>3.35</v>
      </c>
      <c r="V174" s="44">
        <v>3.35</v>
      </c>
      <c r="W174" s="44">
        <v>3.35</v>
      </c>
      <c r="X174" s="44">
        <v>3.35</v>
      </c>
      <c r="Y174" s="44">
        <v>3.35</v>
      </c>
      <c r="Z174" s="44">
        <v>3.35</v>
      </c>
      <c r="AA174" s="44">
        <v>3.35</v>
      </c>
    </row>
    <row r="175" spans="1:27" ht="12.75" customHeight="1" outlineLevel="1" x14ac:dyDescent="0.2">
      <c r="A175" s="99" t="s">
        <v>1197</v>
      </c>
      <c r="B175" s="63" t="s">
        <v>81</v>
      </c>
      <c r="C175" s="43" t="s">
        <v>79</v>
      </c>
      <c r="D175" s="44">
        <f>$D$11</f>
        <v>216.36</v>
      </c>
      <c r="E175" s="44">
        <f t="shared" ref="E175:AA175" si="98">$D$11</f>
        <v>216.36</v>
      </c>
      <c r="F175" s="44">
        <f t="shared" si="98"/>
        <v>216.36</v>
      </c>
      <c r="G175" s="44">
        <f t="shared" si="98"/>
        <v>216.36</v>
      </c>
      <c r="H175" s="44">
        <f t="shared" si="98"/>
        <v>216.36</v>
      </c>
      <c r="I175" s="44">
        <f t="shared" si="98"/>
        <v>216.36</v>
      </c>
      <c r="J175" s="44">
        <f t="shared" si="98"/>
        <v>216.36</v>
      </c>
      <c r="K175" s="44">
        <f t="shared" si="98"/>
        <v>216.36</v>
      </c>
      <c r="L175" s="44">
        <f t="shared" si="98"/>
        <v>216.36</v>
      </c>
      <c r="M175" s="44">
        <f t="shared" si="98"/>
        <v>216.36</v>
      </c>
      <c r="N175" s="44">
        <f t="shared" si="98"/>
        <v>216.36</v>
      </c>
      <c r="O175" s="44">
        <f t="shared" si="98"/>
        <v>216.36</v>
      </c>
      <c r="P175" s="44">
        <f t="shared" si="98"/>
        <v>216.36</v>
      </c>
      <c r="Q175" s="44">
        <f t="shared" si="98"/>
        <v>216.36</v>
      </c>
      <c r="R175" s="44">
        <f>$D$11</f>
        <v>216.36</v>
      </c>
      <c r="S175" s="44">
        <f t="shared" si="98"/>
        <v>216.36</v>
      </c>
      <c r="T175" s="44">
        <f t="shared" si="98"/>
        <v>216.36</v>
      </c>
      <c r="U175" s="44">
        <f t="shared" si="98"/>
        <v>216.36</v>
      </c>
      <c r="V175" s="44">
        <f t="shared" si="98"/>
        <v>216.36</v>
      </c>
      <c r="W175" s="44">
        <f t="shared" si="98"/>
        <v>216.36</v>
      </c>
      <c r="X175" s="44">
        <f t="shared" si="98"/>
        <v>216.36</v>
      </c>
      <c r="Y175" s="44">
        <f t="shared" si="98"/>
        <v>216.36</v>
      </c>
      <c r="Z175" s="44">
        <f t="shared" si="98"/>
        <v>216.36</v>
      </c>
      <c r="AA175" s="44">
        <f t="shared" si="98"/>
        <v>216.36</v>
      </c>
    </row>
    <row r="176" spans="1:27" ht="12.75" customHeight="1" x14ac:dyDescent="0.2">
      <c r="A176" s="98" t="s">
        <v>1198</v>
      </c>
      <c r="B176" s="28" t="str">
        <f>"03"&amp;"."&amp;$B$663&amp;"."&amp;$B$664</f>
        <v>03.12.2023</v>
      </c>
      <c r="C176" s="90" t="s">
        <v>76</v>
      </c>
      <c r="D176" s="91">
        <f>ROUND(((D177+D178+D180+D179)/1000),5)</f>
        <v>1.5768200000000001</v>
      </c>
      <c r="E176" s="91">
        <f>ROUND(((E177+E178+E180+E179)/1000),5)</f>
        <v>1.5225299999999999</v>
      </c>
      <c r="F176" s="91">
        <f>ROUND(((F177+F178+F180+F179)/1000),5)</f>
        <v>1.44547</v>
      </c>
      <c r="G176" s="91">
        <f t="shared" ref="G176:AA176" si="99">ROUND(((G177+G178+G180+G179)/1000),5)</f>
        <v>1.4410000000000001</v>
      </c>
      <c r="H176" s="91">
        <f t="shared" si="99"/>
        <v>1.4422900000000001</v>
      </c>
      <c r="I176" s="91">
        <f t="shared" si="99"/>
        <v>1.50536</v>
      </c>
      <c r="J176" s="91">
        <f t="shared" si="99"/>
        <v>1.53505</v>
      </c>
      <c r="K176" s="91">
        <f t="shared" si="99"/>
        <v>1.70357</v>
      </c>
      <c r="L176" s="91">
        <f t="shared" si="99"/>
        <v>1.92778</v>
      </c>
      <c r="M176" s="91">
        <f t="shared" si="99"/>
        <v>2.0661299999999998</v>
      </c>
      <c r="N176" s="91">
        <f t="shared" si="99"/>
        <v>2.16825</v>
      </c>
      <c r="O176" s="91">
        <f t="shared" si="99"/>
        <v>2.18763</v>
      </c>
      <c r="P176" s="91">
        <f t="shared" si="99"/>
        <v>2.19285</v>
      </c>
      <c r="Q176" s="91">
        <f t="shared" si="99"/>
        <v>2.1932499999999999</v>
      </c>
      <c r="R176" s="91">
        <f t="shared" si="99"/>
        <v>2.1918299999999999</v>
      </c>
      <c r="S176" s="91">
        <f t="shared" si="99"/>
        <v>2.1807300000000001</v>
      </c>
      <c r="T176" s="91">
        <f t="shared" si="99"/>
        <v>2.2453500000000002</v>
      </c>
      <c r="U176" s="91">
        <f t="shared" si="99"/>
        <v>2.423</v>
      </c>
      <c r="V176" s="91">
        <f t="shared" si="99"/>
        <v>2.4237000000000002</v>
      </c>
      <c r="W176" s="91">
        <f t="shared" si="99"/>
        <v>2.4032900000000001</v>
      </c>
      <c r="X176" s="91">
        <f t="shared" si="99"/>
        <v>2.1830599999999998</v>
      </c>
      <c r="Y176" s="91">
        <f t="shared" si="99"/>
        <v>2.0703200000000002</v>
      </c>
      <c r="Z176" s="91">
        <f t="shared" si="99"/>
        <v>1.8076099999999999</v>
      </c>
      <c r="AA176" s="91">
        <f t="shared" si="99"/>
        <v>1.62558</v>
      </c>
    </row>
    <row r="177" spans="1:27" ht="12.75" customHeight="1" outlineLevel="1" x14ac:dyDescent="0.2">
      <c r="A177" s="99" t="s">
        <v>1199</v>
      </c>
      <c r="B177" s="63" t="s">
        <v>238</v>
      </c>
      <c r="C177" s="43" t="s">
        <v>79</v>
      </c>
      <c r="D177" s="44">
        <v>1243.99</v>
      </c>
      <c r="E177" s="44">
        <v>1189.7</v>
      </c>
      <c r="F177" s="44">
        <v>1112.6400000000001</v>
      </c>
      <c r="G177" s="44">
        <v>1108.17</v>
      </c>
      <c r="H177" s="44">
        <v>1109.46</v>
      </c>
      <c r="I177" s="44">
        <v>1172.53</v>
      </c>
      <c r="J177" s="44">
        <v>1202.22</v>
      </c>
      <c r="K177" s="44">
        <v>1370.74</v>
      </c>
      <c r="L177" s="44">
        <v>1594.95</v>
      </c>
      <c r="M177" s="44">
        <v>1733.3</v>
      </c>
      <c r="N177" s="44">
        <v>1835.42</v>
      </c>
      <c r="O177" s="44">
        <v>1854.8</v>
      </c>
      <c r="P177" s="44">
        <v>1860.02</v>
      </c>
      <c r="Q177" s="44">
        <v>1860.42</v>
      </c>
      <c r="R177" s="44">
        <v>1859</v>
      </c>
      <c r="S177" s="44">
        <v>1847.9</v>
      </c>
      <c r="T177" s="44">
        <v>1912.52</v>
      </c>
      <c r="U177" s="44">
        <v>2090.17</v>
      </c>
      <c r="V177" s="44">
        <v>2090.87</v>
      </c>
      <c r="W177" s="44">
        <v>2070.46</v>
      </c>
      <c r="X177" s="44">
        <v>1850.23</v>
      </c>
      <c r="Y177" s="44">
        <v>1737.49</v>
      </c>
      <c r="Z177" s="44">
        <v>1474.78</v>
      </c>
      <c r="AA177" s="44">
        <v>1292.75</v>
      </c>
    </row>
    <row r="178" spans="1:27" ht="12.75" customHeight="1" outlineLevel="1" x14ac:dyDescent="0.2">
      <c r="A178" s="99" t="s">
        <v>1200</v>
      </c>
      <c r="B178" s="63" t="s">
        <v>90</v>
      </c>
      <c r="C178" s="43" t="s">
        <v>79</v>
      </c>
      <c r="D178" s="44">
        <f>$D$168</f>
        <v>113.12</v>
      </c>
      <c r="E178" s="44">
        <f>$D$168</f>
        <v>113.12</v>
      </c>
      <c r="F178" s="44">
        <f t="shared" ref="F178:AA178" si="100">$D$168</f>
        <v>113.12</v>
      </c>
      <c r="G178" s="44">
        <f t="shared" si="100"/>
        <v>113.12</v>
      </c>
      <c r="H178" s="44">
        <f t="shared" si="100"/>
        <v>113.12</v>
      </c>
      <c r="I178" s="44">
        <f t="shared" si="100"/>
        <v>113.12</v>
      </c>
      <c r="J178" s="44">
        <f t="shared" si="100"/>
        <v>113.12</v>
      </c>
      <c r="K178" s="44">
        <f t="shared" si="100"/>
        <v>113.12</v>
      </c>
      <c r="L178" s="44">
        <f t="shared" si="100"/>
        <v>113.12</v>
      </c>
      <c r="M178" s="44">
        <f t="shared" si="100"/>
        <v>113.12</v>
      </c>
      <c r="N178" s="44">
        <f t="shared" si="100"/>
        <v>113.12</v>
      </c>
      <c r="O178" s="44">
        <f t="shared" si="100"/>
        <v>113.12</v>
      </c>
      <c r="P178" s="44">
        <f t="shared" si="100"/>
        <v>113.12</v>
      </c>
      <c r="Q178" s="44">
        <f t="shared" si="100"/>
        <v>113.12</v>
      </c>
      <c r="R178" s="44">
        <f t="shared" si="100"/>
        <v>113.12</v>
      </c>
      <c r="S178" s="44">
        <f t="shared" si="100"/>
        <v>113.12</v>
      </c>
      <c r="T178" s="44">
        <f t="shared" si="100"/>
        <v>113.12</v>
      </c>
      <c r="U178" s="44">
        <f t="shared" si="100"/>
        <v>113.12</v>
      </c>
      <c r="V178" s="44">
        <f t="shared" si="100"/>
        <v>113.12</v>
      </c>
      <c r="W178" s="44">
        <f t="shared" si="100"/>
        <v>113.12</v>
      </c>
      <c r="X178" s="44">
        <f t="shared" si="100"/>
        <v>113.12</v>
      </c>
      <c r="Y178" s="44">
        <f t="shared" si="100"/>
        <v>113.12</v>
      </c>
      <c r="Z178" s="44">
        <f t="shared" si="100"/>
        <v>113.12</v>
      </c>
      <c r="AA178" s="44">
        <f t="shared" si="100"/>
        <v>113.12</v>
      </c>
    </row>
    <row r="179" spans="1:27" ht="12.75" customHeight="1" outlineLevel="1" x14ac:dyDescent="0.2">
      <c r="A179" s="99" t="s">
        <v>1201</v>
      </c>
      <c r="B179" s="63" t="s">
        <v>83</v>
      </c>
      <c r="C179" s="43" t="s">
        <v>79</v>
      </c>
      <c r="D179" s="44">
        <v>3.35</v>
      </c>
      <c r="E179" s="44">
        <v>3.35</v>
      </c>
      <c r="F179" s="44">
        <v>3.35</v>
      </c>
      <c r="G179" s="44">
        <v>3.35</v>
      </c>
      <c r="H179" s="44">
        <v>3.35</v>
      </c>
      <c r="I179" s="44">
        <v>3.35</v>
      </c>
      <c r="J179" s="44">
        <v>3.35</v>
      </c>
      <c r="K179" s="44">
        <v>3.35</v>
      </c>
      <c r="L179" s="44">
        <v>3.35</v>
      </c>
      <c r="M179" s="44">
        <v>3.35</v>
      </c>
      <c r="N179" s="44">
        <v>3.35</v>
      </c>
      <c r="O179" s="44">
        <v>3.35</v>
      </c>
      <c r="P179" s="44">
        <v>3.35</v>
      </c>
      <c r="Q179" s="44">
        <v>3.35</v>
      </c>
      <c r="R179" s="44">
        <v>3.35</v>
      </c>
      <c r="S179" s="44">
        <v>3.35</v>
      </c>
      <c r="T179" s="44">
        <v>3.35</v>
      </c>
      <c r="U179" s="44">
        <v>3.35</v>
      </c>
      <c r="V179" s="44">
        <v>3.35</v>
      </c>
      <c r="W179" s="44">
        <v>3.35</v>
      </c>
      <c r="X179" s="44">
        <v>3.35</v>
      </c>
      <c r="Y179" s="44">
        <v>3.35</v>
      </c>
      <c r="Z179" s="44">
        <v>3.35</v>
      </c>
      <c r="AA179" s="44">
        <v>3.35</v>
      </c>
    </row>
    <row r="180" spans="1:27" ht="12.75" customHeight="1" outlineLevel="1" x14ac:dyDescent="0.2">
      <c r="A180" s="99" t="s">
        <v>1202</v>
      </c>
      <c r="B180" s="63" t="s">
        <v>81</v>
      </c>
      <c r="C180" s="43" t="s">
        <v>79</v>
      </c>
      <c r="D180" s="44">
        <f>$D$11</f>
        <v>216.36</v>
      </c>
      <c r="E180" s="44">
        <f t="shared" ref="E180:AA180" si="101">$D$11</f>
        <v>216.36</v>
      </c>
      <c r="F180" s="44">
        <f t="shared" si="101"/>
        <v>216.36</v>
      </c>
      <c r="G180" s="44">
        <f t="shared" si="101"/>
        <v>216.36</v>
      </c>
      <c r="H180" s="44">
        <f t="shared" si="101"/>
        <v>216.36</v>
      </c>
      <c r="I180" s="44">
        <f t="shared" si="101"/>
        <v>216.36</v>
      </c>
      <c r="J180" s="44">
        <f t="shared" si="101"/>
        <v>216.36</v>
      </c>
      <c r="K180" s="44">
        <f t="shared" si="101"/>
        <v>216.36</v>
      </c>
      <c r="L180" s="44">
        <f t="shared" si="101"/>
        <v>216.36</v>
      </c>
      <c r="M180" s="44">
        <f t="shared" si="101"/>
        <v>216.36</v>
      </c>
      <c r="N180" s="44">
        <f t="shared" si="101"/>
        <v>216.36</v>
      </c>
      <c r="O180" s="44">
        <f t="shared" si="101"/>
        <v>216.36</v>
      </c>
      <c r="P180" s="44">
        <f t="shared" si="101"/>
        <v>216.36</v>
      </c>
      <c r="Q180" s="44">
        <f t="shared" si="101"/>
        <v>216.36</v>
      </c>
      <c r="R180" s="44">
        <f>$D$11</f>
        <v>216.36</v>
      </c>
      <c r="S180" s="44">
        <f t="shared" si="101"/>
        <v>216.36</v>
      </c>
      <c r="T180" s="44">
        <f t="shared" si="101"/>
        <v>216.36</v>
      </c>
      <c r="U180" s="44">
        <f t="shared" si="101"/>
        <v>216.36</v>
      </c>
      <c r="V180" s="44">
        <f t="shared" si="101"/>
        <v>216.36</v>
      </c>
      <c r="W180" s="44">
        <f t="shared" si="101"/>
        <v>216.36</v>
      </c>
      <c r="X180" s="44">
        <f t="shared" si="101"/>
        <v>216.36</v>
      </c>
      <c r="Y180" s="44">
        <f t="shared" si="101"/>
        <v>216.36</v>
      </c>
      <c r="Z180" s="44">
        <f t="shared" si="101"/>
        <v>216.36</v>
      </c>
      <c r="AA180" s="44">
        <f t="shared" si="101"/>
        <v>216.36</v>
      </c>
    </row>
    <row r="181" spans="1:27" ht="12.75" customHeight="1" x14ac:dyDescent="0.2">
      <c r="A181" s="98" t="s">
        <v>1203</v>
      </c>
      <c r="B181" s="28" t="str">
        <f>"04"&amp;"."&amp;$B$663&amp;"."&amp;$B$664</f>
        <v>04.12.2023</v>
      </c>
      <c r="C181" s="90" t="s">
        <v>76</v>
      </c>
      <c r="D181" s="91">
        <f>ROUND(((D182+D183+D185+D184)/1000),5)</f>
        <v>1.548</v>
      </c>
      <c r="E181" s="91">
        <f>ROUND(((E182+E183+E185+E184)/1000),5)</f>
        <v>1.49621</v>
      </c>
      <c r="F181" s="91">
        <f>ROUND(((F182+F183+F185+F184)/1000),5)</f>
        <v>1.4443699999999999</v>
      </c>
      <c r="G181" s="91">
        <f t="shared" ref="G181:AA181" si="102">ROUND(((G182+G183+G185+G184)/1000),5)</f>
        <v>1.4391799999999999</v>
      </c>
      <c r="H181" s="91">
        <f t="shared" si="102"/>
        <v>1.46848</v>
      </c>
      <c r="I181" s="91">
        <f t="shared" si="102"/>
        <v>1.5912599999999999</v>
      </c>
      <c r="J181" s="91">
        <f t="shared" si="102"/>
        <v>1.8206</v>
      </c>
      <c r="K181" s="91">
        <f t="shared" si="102"/>
        <v>2.1258400000000002</v>
      </c>
      <c r="L181" s="91">
        <f t="shared" si="102"/>
        <v>2.40611</v>
      </c>
      <c r="M181" s="91">
        <f t="shared" si="102"/>
        <v>2.5041899999999999</v>
      </c>
      <c r="N181" s="91">
        <f t="shared" si="102"/>
        <v>2.6164499999999999</v>
      </c>
      <c r="O181" s="91">
        <f t="shared" si="102"/>
        <v>2.53843</v>
      </c>
      <c r="P181" s="91">
        <f t="shared" si="102"/>
        <v>2.5209899999999998</v>
      </c>
      <c r="Q181" s="91">
        <f t="shared" si="102"/>
        <v>2.5255899999999998</v>
      </c>
      <c r="R181" s="91">
        <f t="shared" si="102"/>
        <v>2.53261</v>
      </c>
      <c r="S181" s="91">
        <f t="shared" si="102"/>
        <v>2.60873</v>
      </c>
      <c r="T181" s="91">
        <f t="shared" si="102"/>
        <v>2.6306799999999999</v>
      </c>
      <c r="U181" s="91">
        <f t="shared" si="102"/>
        <v>2.6486700000000001</v>
      </c>
      <c r="V181" s="91">
        <f t="shared" si="102"/>
        <v>2.6443500000000002</v>
      </c>
      <c r="W181" s="91">
        <f t="shared" si="102"/>
        <v>2.4816099999999999</v>
      </c>
      <c r="X181" s="91">
        <f t="shared" si="102"/>
        <v>2.3540399999999999</v>
      </c>
      <c r="Y181" s="91">
        <f t="shared" si="102"/>
        <v>2.1322899999999998</v>
      </c>
      <c r="Z181" s="91">
        <f t="shared" si="102"/>
        <v>1.79694</v>
      </c>
      <c r="AA181" s="91">
        <f t="shared" si="102"/>
        <v>1.62473</v>
      </c>
    </row>
    <row r="182" spans="1:27" ht="12.75" customHeight="1" outlineLevel="1" x14ac:dyDescent="0.2">
      <c r="A182" s="99" t="s">
        <v>1204</v>
      </c>
      <c r="B182" s="63" t="s">
        <v>238</v>
      </c>
      <c r="C182" s="43" t="s">
        <v>79</v>
      </c>
      <c r="D182" s="44">
        <v>1215.17</v>
      </c>
      <c r="E182" s="44">
        <v>1163.3800000000001</v>
      </c>
      <c r="F182" s="44">
        <v>1111.54</v>
      </c>
      <c r="G182" s="44">
        <v>1106.3499999999999</v>
      </c>
      <c r="H182" s="44">
        <v>1135.6500000000001</v>
      </c>
      <c r="I182" s="44">
        <v>1258.43</v>
      </c>
      <c r="J182" s="44">
        <v>1487.77</v>
      </c>
      <c r="K182" s="44">
        <v>1793.01</v>
      </c>
      <c r="L182" s="44">
        <v>2073.2800000000002</v>
      </c>
      <c r="M182" s="44">
        <v>2171.36</v>
      </c>
      <c r="N182" s="44">
        <v>2283.62</v>
      </c>
      <c r="O182" s="44">
        <v>2205.6</v>
      </c>
      <c r="P182" s="44">
        <v>2188.16</v>
      </c>
      <c r="Q182" s="44">
        <v>2192.7600000000002</v>
      </c>
      <c r="R182" s="44">
        <v>2199.7800000000002</v>
      </c>
      <c r="S182" s="44">
        <v>2275.9</v>
      </c>
      <c r="T182" s="44">
        <v>2297.85</v>
      </c>
      <c r="U182" s="44">
        <v>2315.84</v>
      </c>
      <c r="V182" s="44">
        <v>2311.52</v>
      </c>
      <c r="W182" s="44">
        <v>2148.7800000000002</v>
      </c>
      <c r="X182" s="44">
        <v>2021.21</v>
      </c>
      <c r="Y182" s="44">
        <v>1799.46</v>
      </c>
      <c r="Z182" s="44">
        <v>1464.11</v>
      </c>
      <c r="AA182" s="44">
        <v>1291.9000000000001</v>
      </c>
    </row>
    <row r="183" spans="1:27" ht="12.75" customHeight="1" outlineLevel="1" x14ac:dyDescent="0.2">
      <c r="A183" s="99" t="s">
        <v>1205</v>
      </c>
      <c r="B183" s="63" t="s">
        <v>90</v>
      </c>
      <c r="C183" s="43" t="s">
        <v>79</v>
      </c>
      <c r="D183" s="44">
        <f>$D$168</f>
        <v>113.12</v>
      </c>
      <c r="E183" s="44">
        <f>$D$168</f>
        <v>113.12</v>
      </c>
      <c r="F183" s="44">
        <f t="shared" ref="F183:AA183" si="103">$D$168</f>
        <v>113.12</v>
      </c>
      <c r="G183" s="44">
        <f t="shared" si="103"/>
        <v>113.12</v>
      </c>
      <c r="H183" s="44">
        <f t="shared" si="103"/>
        <v>113.12</v>
      </c>
      <c r="I183" s="44">
        <f t="shared" si="103"/>
        <v>113.12</v>
      </c>
      <c r="J183" s="44">
        <f t="shared" si="103"/>
        <v>113.12</v>
      </c>
      <c r="K183" s="44">
        <f t="shared" si="103"/>
        <v>113.12</v>
      </c>
      <c r="L183" s="44">
        <f t="shared" si="103"/>
        <v>113.12</v>
      </c>
      <c r="M183" s="44">
        <f t="shared" si="103"/>
        <v>113.12</v>
      </c>
      <c r="N183" s="44">
        <f t="shared" si="103"/>
        <v>113.12</v>
      </c>
      <c r="O183" s="44">
        <f t="shared" si="103"/>
        <v>113.12</v>
      </c>
      <c r="P183" s="44">
        <f t="shared" si="103"/>
        <v>113.12</v>
      </c>
      <c r="Q183" s="44">
        <f t="shared" si="103"/>
        <v>113.12</v>
      </c>
      <c r="R183" s="44">
        <f t="shared" si="103"/>
        <v>113.12</v>
      </c>
      <c r="S183" s="44">
        <f t="shared" si="103"/>
        <v>113.12</v>
      </c>
      <c r="T183" s="44">
        <f t="shared" si="103"/>
        <v>113.12</v>
      </c>
      <c r="U183" s="44">
        <f t="shared" si="103"/>
        <v>113.12</v>
      </c>
      <c r="V183" s="44">
        <f t="shared" si="103"/>
        <v>113.12</v>
      </c>
      <c r="W183" s="44">
        <f t="shared" si="103"/>
        <v>113.12</v>
      </c>
      <c r="X183" s="44">
        <f t="shared" si="103"/>
        <v>113.12</v>
      </c>
      <c r="Y183" s="44">
        <f t="shared" si="103"/>
        <v>113.12</v>
      </c>
      <c r="Z183" s="44">
        <f t="shared" si="103"/>
        <v>113.12</v>
      </c>
      <c r="AA183" s="44">
        <f t="shared" si="103"/>
        <v>113.12</v>
      </c>
    </row>
    <row r="184" spans="1:27" ht="12.75" customHeight="1" outlineLevel="1" x14ac:dyDescent="0.2">
      <c r="A184" s="99" t="s">
        <v>1206</v>
      </c>
      <c r="B184" s="63" t="s">
        <v>83</v>
      </c>
      <c r="C184" s="43" t="s">
        <v>79</v>
      </c>
      <c r="D184" s="44">
        <v>3.35</v>
      </c>
      <c r="E184" s="44">
        <v>3.35</v>
      </c>
      <c r="F184" s="44">
        <v>3.35</v>
      </c>
      <c r="G184" s="44">
        <v>3.35</v>
      </c>
      <c r="H184" s="44">
        <v>3.35</v>
      </c>
      <c r="I184" s="44">
        <v>3.35</v>
      </c>
      <c r="J184" s="44">
        <v>3.35</v>
      </c>
      <c r="K184" s="44">
        <v>3.35</v>
      </c>
      <c r="L184" s="44">
        <v>3.35</v>
      </c>
      <c r="M184" s="44">
        <v>3.35</v>
      </c>
      <c r="N184" s="44">
        <v>3.35</v>
      </c>
      <c r="O184" s="44">
        <v>3.35</v>
      </c>
      <c r="P184" s="44">
        <v>3.35</v>
      </c>
      <c r="Q184" s="44">
        <v>3.35</v>
      </c>
      <c r="R184" s="44">
        <v>3.35</v>
      </c>
      <c r="S184" s="44">
        <v>3.35</v>
      </c>
      <c r="T184" s="44">
        <v>3.35</v>
      </c>
      <c r="U184" s="44">
        <v>3.35</v>
      </c>
      <c r="V184" s="44">
        <v>3.35</v>
      </c>
      <c r="W184" s="44">
        <v>3.35</v>
      </c>
      <c r="X184" s="44">
        <v>3.35</v>
      </c>
      <c r="Y184" s="44">
        <v>3.35</v>
      </c>
      <c r="Z184" s="44">
        <v>3.35</v>
      </c>
      <c r="AA184" s="44">
        <v>3.35</v>
      </c>
    </row>
    <row r="185" spans="1:27" ht="12.75" customHeight="1" outlineLevel="1" x14ac:dyDescent="0.2">
      <c r="A185" s="99" t="s">
        <v>1207</v>
      </c>
      <c r="B185" s="63" t="s">
        <v>81</v>
      </c>
      <c r="C185" s="43" t="s">
        <v>79</v>
      </c>
      <c r="D185" s="44">
        <f>$D$11</f>
        <v>216.36</v>
      </c>
      <c r="E185" s="44">
        <f t="shared" ref="E185:AA185" si="104">$D$11</f>
        <v>216.36</v>
      </c>
      <c r="F185" s="44">
        <f t="shared" si="104"/>
        <v>216.36</v>
      </c>
      <c r="G185" s="44">
        <f t="shared" si="104"/>
        <v>216.36</v>
      </c>
      <c r="H185" s="44">
        <f t="shared" si="104"/>
        <v>216.36</v>
      </c>
      <c r="I185" s="44">
        <f t="shared" si="104"/>
        <v>216.36</v>
      </c>
      <c r="J185" s="44">
        <f t="shared" si="104"/>
        <v>216.36</v>
      </c>
      <c r="K185" s="44">
        <f t="shared" si="104"/>
        <v>216.36</v>
      </c>
      <c r="L185" s="44">
        <f t="shared" si="104"/>
        <v>216.36</v>
      </c>
      <c r="M185" s="44">
        <f t="shared" si="104"/>
        <v>216.36</v>
      </c>
      <c r="N185" s="44">
        <f t="shared" si="104"/>
        <v>216.36</v>
      </c>
      <c r="O185" s="44">
        <f t="shared" si="104"/>
        <v>216.36</v>
      </c>
      <c r="P185" s="44">
        <f t="shared" si="104"/>
        <v>216.36</v>
      </c>
      <c r="Q185" s="44">
        <f t="shared" si="104"/>
        <v>216.36</v>
      </c>
      <c r="R185" s="44">
        <f>$D$11</f>
        <v>216.36</v>
      </c>
      <c r="S185" s="44">
        <f t="shared" si="104"/>
        <v>216.36</v>
      </c>
      <c r="T185" s="44">
        <f t="shared" si="104"/>
        <v>216.36</v>
      </c>
      <c r="U185" s="44">
        <f t="shared" si="104"/>
        <v>216.36</v>
      </c>
      <c r="V185" s="44">
        <f t="shared" si="104"/>
        <v>216.36</v>
      </c>
      <c r="W185" s="44">
        <f t="shared" si="104"/>
        <v>216.36</v>
      </c>
      <c r="X185" s="44">
        <f t="shared" si="104"/>
        <v>216.36</v>
      </c>
      <c r="Y185" s="44">
        <f t="shared" si="104"/>
        <v>216.36</v>
      </c>
      <c r="Z185" s="44">
        <f t="shared" si="104"/>
        <v>216.36</v>
      </c>
      <c r="AA185" s="44">
        <f t="shared" si="104"/>
        <v>216.36</v>
      </c>
    </row>
    <row r="186" spans="1:27" ht="12.75" customHeight="1" x14ac:dyDescent="0.2">
      <c r="A186" s="98" t="s">
        <v>1208</v>
      </c>
      <c r="B186" s="28" t="str">
        <f>"05"&amp;"."&amp;$B$663&amp;"."&amp;$B$664</f>
        <v>05.12.2023</v>
      </c>
      <c r="C186" s="90" t="s">
        <v>76</v>
      </c>
      <c r="D186" s="91">
        <f>ROUND(((D187+D188+D190+D189)/1000),5)</f>
        <v>1.52762</v>
      </c>
      <c r="E186" s="91">
        <f>ROUND(((E187+E188+E190+E189)/1000),5)</f>
        <v>1.42143</v>
      </c>
      <c r="F186" s="91">
        <f>ROUND(((F187+F188+F190+F189)/1000),5)</f>
        <v>1.3668400000000001</v>
      </c>
      <c r="G186" s="91">
        <f t="shared" ref="G186:AA186" si="105">ROUND(((G187+G188+G190+G189)/1000),5)</f>
        <v>1.3647100000000001</v>
      </c>
      <c r="H186" s="91">
        <f t="shared" si="105"/>
        <v>1.41493</v>
      </c>
      <c r="I186" s="91">
        <f t="shared" si="105"/>
        <v>1.5404</v>
      </c>
      <c r="J186" s="91">
        <f t="shared" si="105"/>
        <v>1.7631600000000001</v>
      </c>
      <c r="K186" s="91">
        <f t="shared" si="105"/>
        <v>2.0731999999999999</v>
      </c>
      <c r="L186" s="91">
        <f t="shared" si="105"/>
        <v>2.2666900000000001</v>
      </c>
      <c r="M186" s="91">
        <f t="shared" si="105"/>
        <v>2.3518400000000002</v>
      </c>
      <c r="N186" s="91">
        <f t="shared" si="105"/>
        <v>2.4252799999999999</v>
      </c>
      <c r="O186" s="91">
        <f t="shared" si="105"/>
        <v>2.3925399999999999</v>
      </c>
      <c r="P186" s="91">
        <f t="shared" si="105"/>
        <v>2.3810899999999999</v>
      </c>
      <c r="Q186" s="91">
        <f t="shared" si="105"/>
        <v>2.3905599999999998</v>
      </c>
      <c r="R186" s="91">
        <f t="shared" si="105"/>
        <v>2.3883399999999999</v>
      </c>
      <c r="S186" s="91">
        <f t="shared" si="105"/>
        <v>2.3640500000000002</v>
      </c>
      <c r="T186" s="91">
        <f t="shared" si="105"/>
        <v>2.41994</v>
      </c>
      <c r="U186" s="91">
        <f t="shared" si="105"/>
        <v>2.51539</v>
      </c>
      <c r="V186" s="91">
        <f t="shared" si="105"/>
        <v>2.4792299999999998</v>
      </c>
      <c r="W186" s="91">
        <f t="shared" si="105"/>
        <v>2.3561399999999999</v>
      </c>
      <c r="X186" s="91">
        <f t="shared" si="105"/>
        <v>2.2706300000000001</v>
      </c>
      <c r="Y186" s="91">
        <f t="shared" si="105"/>
        <v>2.11124</v>
      </c>
      <c r="Z186" s="91">
        <f t="shared" si="105"/>
        <v>1.7907</v>
      </c>
      <c r="AA186" s="91">
        <f t="shared" si="105"/>
        <v>1.59853</v>
      </c>
    </row>
    <row r="187" spans="1:27" ht="12.75" customHeight="1" outlineLevel="1" x14ac:dyDescent="0.2">
      <c r="A187" s="99" t="s">
        <v>1209</v>
      </c>
      <c r="B187" s="63" t="s">
        <v>238</v>
      </c>
      <c r="C187" s="43" t="s">
        <v>79</v>
      </c>
      <c r="D187" s="44">
        <v>1194.79</v>
      </c>
      <c r="E187" s="44">
        <v>1088.5999999999999</v>
      </c>
      <c r="F187" s="44">
        <v>1034.01</v>
      </c>
      <c r="G187" s="44">
        <v>1031.8800000000001</v>
      </c>
      <c r="H187" s="44">
        <v>1082.0999999999999</v>
      </c>
      <c r="I187" s="44">
        <v>1207.57</v>
      </c>
      <c r="J187" s="44">
        <v>1430.33</v>
      </c>
      <c r="K187" s="44">
        <v>1740.37</v>
      </c>
      <c r="L187" s="44">
        <v>1933.86</v>
      </c>
      <c r="M187" s="44">
        <v>2019.01</v>
      </c>
      <c r="N187" s="44">
        <v>2092.4499999999998</v>
      </c>
      <c r="O187" s="44">
        <v>2059.71</v>
      </c>
      <c r="P187" s="44">
        <v>2048.2600000000002</v>
      </c>
      <c r="Q187" s="44">
        <v>2057.73</v>
      </c>
      <c r="R187" s="44">
        <v>2055.5100000000002</v>
      </c>
      <c r="S187" s="44">
        <v>2031.22</v>
      </c>
      <c r="T187" s="44">
        <v>2087.11</v>
      </c>
      <c r="U187" s="44">
        <v>2182.56</v>
      </c>
      <c r="V187" s="44">
        <v>2146.4</v>
      </c>
      <c r="W187" s="44">
        <v>2023.31</v>
      </c>
      <c r="X187" s="44">
        <v>1937.8</v>
      </c>
      <c r="Y187" s="44">
        <v>1778.41</v>
      </c>
      <c r="Z187" s="44">
        <v>1457.87</v>
      </c>
      <c r="AA187" s="44">
        <v>1265.7</v>
      </c>
    </row>
    <row r="188" spans="1:27" ht="12.75" customHeight="1" outlineLevel="1" x14ac:dyDescent="0.2">
      <c r="A188" s="99" t="s">
        <v>1210</v>
      </c>
      <c r="B188" s="63" t="s">
        <v>90</v>
      </c>
      <c r="C188" s="43" t="s">
        <v>79</v>
      </c>
      <c r="D188" s="44">
        <f>$D$168</f>
        <v>113.12</v>
      </c>
      <c r="E188" s="44">
        <f>$D$168</f>
        <v>113.12</v>
      </c>
      <c r="F188" s="44">
        <f t="shared" ref="F188:AA188" si="106">$D$168</f>
        <v>113.12</v>
      </c>
      <c r="G188" s="44">
        <f t="shared" si="106"/>
        <v>113.12</v>
      </c>
      <c r="H188" s="44">
        <f t="shared" si="106"/>
        <v>113.12</v>
      </c>
      <c r="I188" s="44">
        <f t="shared" si="106"/>
        <v>113.12</v>
      </c>
      <c r="J188" s="44">
        <f t="shared" si="106"/>
        <v>113.12</v>
      </c>
      <c r="K188" s="44">
        <f t="shared" si="106"/>
        <v>113.12</v>
      </c>
      <c r="L188" s="44">
        <f t="shared" si="106"/>
        <v>113.12</v>
      </c>
      <c r="M188" s="44">
        <f t="shared" si="106"/>
        <v>113.12</v>
      </c>
      <c r="N188" s="44">
        <f t="shared" si="106"/>
        <v>113.12</v>
      </c>
      <c r="O188" s="44">
        <f t="shared" si="106"/>
        <v>113.12</v>
      </c>
      <c r="P188" s="44">
        <f t="shared" si="106"/>
        <v>113.12</v>
      </c>
      <c r="Q188" s="44">
        <f t="shared" si="106"/>
        <v>113.12</v>
      </c>
      <c r="R188" s="44">
        <f t="shared" si="106"/>
        <v>113.12</v>
      </c>
      <c r="S188" s="44">
        <f t="shared" si="106"/>
        <v>113.12</v>
      </c>
      <c r="T188" s="44">
        <f t="shared" si="106"/>
        <v>113.12</v>
      </c>
      <c r="U188" s="44">
        <f t="shared" si="106"/>
        <v>113.12</v>
      </c>
      <c r="V188" s="44">
        <f t="shared" si="106"/>
        <v>113.12</v>
      </c>
      <c r="W188" s="44">
        <f t="shared" si="106"/>
        <v>113.12</v>
      </c>
      <c r="X188" s="44">
        <f t="shared" si="106"/>
        <v>113.12</v>
      </c>
      <c r="Y188" s="44">
        <f t="shared" si="106"/>
        <v>113.12</v>
      </c>
      <c r="Z188" s="44">
        <f t="shared" si="106"/>
        <v>113.12</v>
      </c>
      <c r="AA188" s="44">
        <f t="shared" si="106"/>
        <v>113.12</v>
      </c>
    </row>
    <row r="189" spans="1:27" ht="12.75" customHeight="1" outlineLevel="1" x14ac:dyDescent="0.2">
      <c r="A189" s="99" t="s">
        <v>1211</v>
      </c>
      <c r="B189" s="63" t="s">
        <v>83</v>
      </c>
      <c r="C189" s="43" t="s">
        <v>79</v>
      </c>
      <c r="D189" s="44">
        <v>3.35</v>
      </c>
      <c r="E189" s="44">
        <v>3.35</v>
      </c>
      <c r="F189" s="44">
        <v>3.35</v>
      </c>
      <c r="G189" s="44">
        <v>3.35</v>
      </c>
      <c r="H189" s="44">
        <v>3.35</v>
      </c>
      <c r="I189" s="44">
        <v>3.35</v>
      </c>
      <c r="J189" s="44">
        <v>3.35</v>
      </c>
      <c r="K189" s="44">
        <v>3.35</v>
      </c>
      <c r="L189" s="44">
        <v>3.35</v>
      </c>
      <c r="M189" s="44">
        <v>3.35</v>
      </c>
      <c r="N189" s="44">
        <v>3.35</v>
      </c>
      <c r="O189" s="44">
        <v>3.35</v>
      </c>
      <c r="P189" s="44">
        <v>3.35</v>
      </c>
      <c r="Q189" s="44">
        <v>3.35</v>
      </c>
      <c r="R189" s="44">
        <v>3.35</v>
      </c>
      <c r="S189" s="44">
        <v>3.35</v>
      </c>
      <c r="T189" s="44">
        <v>3.35</v>
      </c>
      <c r="U189" s="44">
        <v>3.35</v>
      </c>
      <c r="V189" s="44">
        <v>3.35</v>
      </c>
      <c r="W189" s="44">
        <v>3.35</v>
      </c>
      <c r="X189" s="44">
        <v>3.35</v>
      </c>
      <c r="Y189" s="44">
        <v>3.35</v>
      </c>
      <c r="Z189" s="44">
        <v>3.35</v>
      </c>
      <c r="AA189" s="44">
        <v>3.35</v>
      </c>
    </row>
    <row r="190" spans="1:27" ht="12.75" customHeight="1" outlineLevel="1" x14ac:dyDescent="0.2">
      <c r="A190" s="99" t="s">
        <v>1212</v>
      </c>
      <c r="B190" s="63" t="s">
        <v>81</v>
      </c>
      <c r="C190" s="43" t="s">
        <v>79</v>
      </c>
      <c r="D190" s="44">
        <f>$D$11</f>
        <v>216.36</v>
      </c>
      <c r="E190" s="44">
        <f t="shared" ref="E190:AA190" si="107">$D$11</f>
        <v>216.36</v>
      </c>
      <c r="F190" s="44">
        <f t="shared" si="107"/>
        <v>216.36</v>
      </c>
      <c r="G190" s="44">
        <f t="shared" si="107"/>
        <v>216.36</v>
      </c>
      <c r="H190" s="44">
        <f t="shared" si="107"/>
        <v>216.36</v>
      </c>
      <c r="I190" s="44">
        <f t="shared" si="107"/>
        <v>216.36</v>
      </c>
      <c r="J190" s="44">
        <f t="shared" si="107"/>
        <v>216.36</v>
      </c>
      <c r="K190" s="44">
        <f t="shared" si="107"/>
        <v>216.36</v>
      </c>
      <c r="L190" s="44">
        <f t="shared" si="107"/>
        <v>216.36</v>
      </c>
      <c r="M190" s="44">
        <f t="shared" si="107"/>
        <v>216.36</v>
      </c>
      <c r="N190" s="44">
        <f t="shared" si="107"/>
        <v>216.36</v>
      </c>
      <c r="O190" s="44">
        <f t="shared" si="107"/>
        <v>216.36</v>
      </c>
      <c r="P190" s="44">
        <f t="shared" si="107"/>
        <v>216.36</v>
      </c>
      <c r="Q190" s="44">
        <f t="shared" si="107"/>
        <v>216.36</v>
      </c>
      <c r="R190" s="44">
        <f>$D$11</f>
        <v>216.36</v>
      </c>
      <c r="S190" s="44">
        <f t="shared" si="107"/>
        <v>216.36</v>
      </c>
      <c r="T190" s="44">
        <f t="shared" si="107"/>
        <v>216.36</v>
      </c>
      <c r="U190" s="44">
        <f t="shared" si="107"/>
        <v>216.36</v>
      </c>
      <c r="V190" s="44">
        <f t="shared" si="107"/>
        <v>216.36</v>
      </c>
      <c r="W190" s="44">
        <f t="shared" si="107"/>
        <v>216.36</v>
      </c>
      <c r="X190" s="44">
        <f t="shared" si="107"/>
        <v>216.36</v>
      </c>
      <c r="Y190" s="44">
        <f t="shared" si="107"/>
        <v>216.36</v>
      </c>
      <c r="Z190" s="44">
        <f t="shared" si="107"/>
        <v>216.36</v>
      </c>
      <c r="AA190" s="44">
        <f t="shared" si="107"/>
        <v>216.36</v>
      </c>
    </row>
    <row r="191" spans="1:27" ht="12.75" customHeight="1" x14ac:dyDescent="0.2">
      <c r="A191" s="98" t="s">
        <v>1213</v>
      </c>
      <c r="B191" s="28" t="str">
        <f>"06"&amp;"."&amp;$B$663&amp;"."&amp;$B$664</f>
        <v>06.12.2023</v>
      </c>
      <c r="C191" s="90" t="s">
        <v>76</v>
      </c>
      <c r="D191" s="91">
        <f>ROUND(((D192+D193+D195+D194)/1000),5)</f>
        <v>1.4457599999999999</v>
      </c>
      <c r="E191" s="91">
        <f>ROUND(((E192+E193+E195+E194)/1000),5)</f>
        <v>1.3797600000000001</v>
      </c>
      <c r="F191" s="91">
        <f>ROUND(((F192+F193+F195+F194)/1000),5)</f>
        <v>1.3247500000000001</v>
      </c>
      <c r="G191" s="91">
        <f t="shared" ref="G191:AA191" si="108">ROUND(((G192+G193+G195+G194)/1000),5)</f>
        <v>1.3069</v>
      </c>
      <c r="H191" s="91">
        <f t="shared" si="108"/>
        <v>1.3898699999999999</v>
      </c>
      <c r="I191" s="91">
        <f t="shared" si="108"/>
        <v>1.51125</v>
      </c>
      <c r="J191" s="91">
        <f t="shared" si="108"/>
        <v>1.72102</v>
      </c>
      <c r="K191" s="91">
        <f t="shared" si="108"/>
        <v>2.0801099999999999</v>
      </c>
      <c r="L191" s="91">
        <f t="shared" si="108"/>
        <v>2.1482600000000001</v>
      </c>
      <c r="M191" s="91">
        <f t="shared" si="108"/>
        <v>2.3713899999999999</v>
      </c>
      <c r="N191" s="91">
        <f t="shared" si="108"/>
        <v>2.5412300000000001</v>
      </c>
      <c r="O191" s="91">
        <f t="shared" si="108"/>
        <v>2.35568</v>
      </c>
      <c r="P191" s="91">
        <f t="shared" si="108"/>
        <v>2.3172299999999999</v>
      </c>
      <c r="Q191" s="91">
        <f t="shared" si="108"/>
        <v>2.3294000000000001</v>
      </c>
      <c r="R191" s="91">
        <f t="shared" si="108"/>
        <v>2.3178800000000002</v>
      </c>
      <c r="S191" s="91">
        <f t="shared" si="108"/>
        <v>2.3713600000000001</v>
      </c>
      <c r="T191" s="91">
        <f t="shared" si="108"/>
        <v>2.5921799999999999</v>
      </c>
      <c r="U191" s="91">
        <f t="shared" si="108"/>
        <v>2.6021800000000002</v>
      </c>
      <c r="V191" s="91">
        <f t="shared" si="108"/>
        <v>2.5615100000000002</v>
      </c>
      <c r="W191" s="91">
        <f t="shared" si="108"/>
        <v>2.3186399999999998</v>
      </c>
      <c r="X191" s="91">
        <f t="shared" si="108"/>
        <v>2.2075999999999998</v>
      </c>
      <c r="Y191" s="91">
        <f t="shared" si="108"/>
        <v>2.0997699999999999</v>
      </c>
      <c r="Z191" s="91">
        <f t="shared" si="108"/>
        <v>1.7823800000000001</v>
      </c>
      <c r="AA191" s="91">
        <f t="shared" si="108"/>
        <v>1.58161</v>
      </c>
    </row>
    <row r="192" spans="1:27" ht="12.75" customHeight="1" outlineLevel="1" x14ac:dyDescent="0.2">
      <c r="A192" s="99" t="s">
        <v>1214</v>
      </c>
      <c r="B192" s="63" t="s">
        <v>238</v>
      </c>
      <c r="C192" s="43" t="s">
        <v>79</v>
      </c>
      <c r="D192" s="44">
        <v>1112.93</v>
      </c>
      <c r="E192" s="44">
        <v>1046.93</v>
      </c>
      <c r="F192" s="44">
        <v>991.92</v>
      </c>
      <c r="G192" s="44">
        <v>974.07</v>
      </c>
      <c r="H192" s="44">
        <v>1057.04</v>
      </c>
      <c r="I192" s="44">
        <v>1178.42</v>
      </c>
      <c r="J192" s="44">
        <v>1388.19</v>
      </c>
      <c r="K192" s="44">
        <v>1747.28</v>
      </c>
      <c r="L192" s="44">
        <v>1815.43</v>
      </c>
      <c r="M192" s="44">
        <v>2038.56</v>
      </c>
      <c r="N192" s="44">
        <v>2208.4</v>
      </c>
      <c r="O192" s="44">
        <v>2022.85</v>
      </c>
      <c r="P192" s="44">
        <v>1984.4</v>
      </c>
      <c r="Q192" s="44">
        <v>1996.57</v>
      </c>
      <c r="R192" s="44">
        <v>1985.05</v>
      </c>
      <c r="S192" s="44">
        <v>2038.53</v>
      </c>
      <c r="T192" s="44">
        <v>2259.35</v>
      </c>
      <c r="U192" s="44">
        <v>2269.35</v>
      </c>
      <c r="V192" s="44">
        <v>2228.6799999999998</v>
      </c>
      <c r="W192" s="44">
        <v>1985.81</v>
      </c>
      <c r="X192" s="44">
        <v>1874.77</v>
      </c>
      <c r="Y192" s="44">
        <v>1766.94</v>
      </c>
      <c r="Z192" s="44">
        <v>1449.55</v>
      </c>
      <c r="AA192" s="44">
        <v>1248.78</v>
      </c>
    </row>
    <row r="193" spans="1:27" ht="12.75" customHeight="1" outlineLevel="1" x14ac:dyDescent="0.2">
      <c r="A193" s="99" t="s">
        <v>1215</v>
      </c>
      <c r="B193" s="63" t="s">
        <v>90</v>
      </c>
      <c r="C193" s="43" t="s">
        <v>79</v>
      </c>
      <c r="D193" s="44">
        <f>$D$168</f>
        <v>113.12</v>
      </c>
      <c r="E193" s="44">
        <f>$D$168</f>
        <v>113.12</v>
      </c>
      <c r="F193" s="44">
        <f t="shared" ref="F193:AA193" si="109">$D$168</f>
        <v>113.12</v>
      </c>
      <c r="G193" s="44">
        <f t="shared" si="109"/>
        <v>113.12</v>
      </c>
      <c r="H193" s="44">
        <f t="shared" si="109"/>
        <v>113.12</v>
      </c>
      <c r="I193" s="44">
        <f t="shared" si="109"/>
        <v>113.12</v>
      </c>
      <c r="J193" s="44">
        <f t="shared" si="109"/>
        <v>113.12</v>
      </c>
      <c r="K193" s="44">
        <f t="shared" si="109"/>
        <v>113.12</v>
      </c>
      <c r="L193" s="44">
        <f t="shared" si="109"/>
        <v>113.12</v>
      </c>
      <c r="M193" s="44">
        <f t="shared" si="109"/>
        <v>113.12</v>
      </c>
      <c r="N193" s="44">
        <f t="shared" si="109"/>
        <v>113.12</v>
      </c>
      <c r="O193" s="44">
        <f t="shared" si="109"/>
        <v>113.12</v>
      </c>
      <c r="P193" s="44">
        <f t="shared" si="109"/>
        <v>113.12</v>
      </c>
      <c r="Q193" s="44">
        <f t="shared" si="109"/>
        <v>113.12</v>
      </c>
      <c r="R193" s="44">
        <f t="shared" si="109"/>
        <v>113.12</v>
      </c>
      <c r="S193" s="44">
        <f t="shared" si="109"/>
        <v>113.12</v>
      </c>
      <c r="T193" s="44">
        <f t="shared" si="109"/>
        <v>113.12</v>
      </c>
      <c r="U193" s="44">
        <f t="shared" si="109"/>
        <v>113.12</v>
      </c>
      <c r="V193" s="44">
        <f t="shared" si="109"/>
        <v>113.12</v>
      </c>
      <c r="W193" s="44">
        <f t="shared" si="109"/>
        <v>113.12</v>
      </c>
      <c r="X193" s="44">
        <f t="shared" si="109"/>
        <v>113.12</v>
      </c>
      <c r="Y193" s="44">
        <f t="shared" si="109"/>
        <v>113.12</v>
      </c>
      <c r="Z193" s="44">
        <f t="shared" si="109"/>
        <v>113.12</v>
      </c>
      <c r="AA193" s="44">
        <f t="shared" si="109"/>
        <v>113.12</v>
      </c>
    </row>
    <row r="194" spans="1:27" ht="12.75" customHeight="1" outlineLevel="1" x14ac:dyDescent="0.2">
      <c r="A194" s="99" t="s">
        <v>1216</v>
      </c>
      <c r="B194" s="63" t="s">
        <v>83</v>
      </c>
      <c r="C194" s="43" t="s">
        <v>79</v>
      </c>
      <c r="D194" s="44">
        <v>3.35</v>
      </c>
      <c r="E194" s="44">
        <v>3.35</v>
      </c>
      <c r="F194" s="44">
        <v>3.35</v>
      </c>
      <c r="G194" s="44">
        <v>3.35</v>
      </c>
      <c r="H194" s="44">
        <v>3.35</v>
      </c>
      <c r="I194" s="44">
        <v>3.35</v>
      </c>
      <c r="J194" s="44">
        <v>3.35</v>
      </c>
      <c r="K194" s="44">
        <v>3.35</v>
      </c>
      <c r="L194" s="44">
        <v>3.35</v>
      </c>
      <c r="M194" s="44">
        <v>3.35</v>
      </c>
      <c r="N194" s="44">
        <v>3.35</v>
      </c>
      <c r="O194" s="44">
        <v>3.35</v>
      </c>
      <c r="P194" s="44">
        <v>3.35</v>
      </c>
      <c r="Q194" s="44">
        <v>3.35</v>
      </c>
      <c r="R194" s="44">
        <v>3.35</v>
      </c>
      <c r="S194" s="44">
        <v>3.35</v>
      </c>
      <c r="T194" s="44">
        <v>3.35</v>
      </c>
      <c r="U194" s="44">
        <v>3.35</v>
      </c>
      <c r="V194" s="44">
        <v>3.35</v>
      </c>
      <c r="W194" s="44">
        <v>3.35</v>
      </c>
      <c r="X194" s="44">
        <v>3.35</v>
      </c>
      <c r="Y194" s="44">
        <v>3.35</v>
      </c>
      <c r="Z194" s="44">
        <v>3.35</v>
      </c>
      <c r="AA194" s="44">
        <v>3.35</v>
      </c>
    </row>
    <row r="195" spans="1:27" ht="12.75" customHeight="1" outlineLevel="1" x14ac:dyDescent="0.2">
      <c r="A195" s="99" t="s">
        <v>1217</v>
      </c>
      <c r="B195" s="63" t="s">
        <v>81</v>
      </c>
      <c r="C195" s="43" t="s">
        <v>79</v>
      </c>
      <c r="D195" s="44">
        <f>$D$11</f>
        <v>216.36</v>
      </c>
      <c r="E195" s="44">
        <f t="shared" ref="E195:AA195" si="110">$D$11</f>
        <v>216.36</v>
      </c>
      <c r="F195" s="44">
        <f t="shared" si="110"/>
        <v>216.36</v>
      </c>
      <c r="G195" s="44">
        <f t="shared" si="110"/>
        <v>216.36</v>
      </c>
      <c r="H195" s="44">
        <f t="shared" si="110"/>
        <v>216.36</v>
      </c>
      <c r="I195" s="44">
        <f t="shared" si="110"/>
        <v>216.36</v>
      </c>
      <c r="J195" s="44">
        <f t="shared" si="110"/>
        <v>216.36</v>
      </c>
      <c r="K195" s="44">
        <f t="shared" si="110"/>
        <v>216.36</v>
      </c>
      <c r="L195" s="44">
        <f t="shared" si="110"/>
        <v>216.36</v>
      </c>
      <c r="M195" s="44">
        <f t="shared" si="110"/>
        <v>216.36</v>
      </c>
      <c r="N195" s="44">
        <f t="shared" si="110"/>
        <v>216.36</v>
      </c>
      <c r="O195" s="44">
        <f t="shared" si="110"/>
        <v>216.36</v>
      </c>
      <c r="P195" s="44">
        <f t="shared" si="110"/>
        <v>216.36</v>
      </c>
      <c r="Q195" s="44">
        <f t="shared" si="110"/>
        <v>216.36</v>
      </c>
      <c r="R195" s="44">
        <f>$D$11</f>
        <v>216.36</v>
      </c>
      <c r="S195" s="44">
        <f t="shared" si="110"/>
        <v>216.36</v>
      </c>
      <c r="T195" s="44">
        <f t="shared" si="110"/>
        <v>216.36</v>
      </c>
      <c r="U195" s="44">
        <f t="shared" si="110"/>
        <v>216.36</v>
      </c>
      <c r="V195" s="44">
        <f t="shared" si="110"/>
        <v>216.36</v>
      </c>
      <c r="W195" s="44">
        <f t="shared" si="110"/>
        <v>216.36</v>
      </c>
      <c r="X195" s="44">
        <f t="shared" si="110"/>
        <v>216.36</v>
      </c>
      <c r="Y195" s="44">
        <f t="shared" si="110"/>
        <v>216.36</v>
      </c>
      <c r="Z195" s="44">
        <f t="shared" si="110"/>
        <v>216.36</v>
      </c>
      <c r="AA195" s="44">
        <f t="shared" si="110"/>
        <v>216.36</v>
      </c>
    </row>
    <row r="196" spans="1:27" ht="12.75" customHeight="1" x14ac:dyDescent="0.2">
      <c r="A196" s="98" t="s">
        <v>1218</v>
      </c>
      <c r="B196" s="28" t="str">
        <f>"07"&amp;"."&amp;$B$663&amp;"."&amp;$B$664</f>
        <v>07.12.2023</v>
      </c>
      <c r="C196" s="90" t="s">
        <v>76</v>
      </c>
      <c r="D196" s="91">
        <f>ROUND(((D197+D198+D200+D199)/1000),5)</f>
        <v>1.36687</v>
      </c>
      <c r="E196" s="91">
        <f>ROUND(((E197+E198+E200+E199)/1000),5)</f>
        <v>1.2415700000000001</v>
      </c>
      <c r="F196" s="91">
        <f>ROUND(((F197+F198+F200+F199)/1000),5)</f>
        <v>1.1638999999999999</v>
      </c>
      <c r="G196" s="91">
        <f t="shared" ref="G196:AA196" si="111">ROUND(((G197+G198+G200+G199)/1000),5)</f>
        <v>1.1438900000000001</v>
      </c>
      <c r="H196" s="91">
        <f t="shared" si="111"/>
        <v>1.2539400000000001</v>
      </c>
      <c r="I196" s="91">
        <f t="shared" si="111"/>
        <v>1.4132800000000001</v>
      </c>
      <c r="J196" s="91">
        <f t="shared" si="111"/>
        <v>1.65439</v>
      </c>
      <c r="K196" s="91">
        <f t="shared" si="111"/>
        <v>2.01302</v>
      </c>
      <c r="L196" s="91">
        <f t="shared" si="111"/>
        <v>2.14771</v>
      </c>
      <c r="M196" s="91">
        <f t="shared" si="111"/>
        <v>2.31298</v>
      </c>
      <c r="N196" s="91">
        <f t="shared" si="111"/>
        <v>2.4765299999999999</v>
      </c>
      <c r="O196" s="91">
        <f t="shared" si="111"/>
        <v>2.2702399999999998</v>
      </c>
      <c r="P196" s="91">
        <f t="shared" si="111"/>
        <v>2.2162899999999999</v>
      </c>
      <c r="Q196" s="91">
        <f t="shared" si="111"/>
        <v>2.2276099999999999</v>
      </c>
      <c r="R196" s="91">
        <f t="shared" si="111"/>
        <v>2.22383</v>
      </c>
      <c r="S196" s="91">
        <f t="shared" si="111"/>
        <v>2.28721</v>
      </c>
      <c r="T196" s="91">
        <f t="shared" si="111"/>
        <v>2.5522399999999998</v>
      </c>
      <c r="U196" s="91">
        <f t="shared" si="111"/>
        <v>2.57653</v>
      </c>
      <c r="V196" s="91">
        <f t="shared" si="111"/>
        <v>2.5480200000000002</v>
      </c>
      <c r="W196" s="91">
        <f t="shared" si="111"/>
        <v>2.25352</v>
      </c>
      <c r="X196" s="91">
        <f t="shared" si="111"/>
        <v>2.14053</v>
      </c>
      <c r="Y196" s="91">
        <f t="shared" si="111"/>
        <v>2.0085199999999999</v>
      </c>
      <c r="Z196" s="91">
        <f t="shared" si="111"/>
        <v>1.72716</v>
      </c>
      <c r="AA196" s="91">
        <f t="shared" si="111"/>
        <v>1.5584899999999999</v>
      </c>
    </row>
    <row r="197" spans="1:27" ht="12.75" customHeight="1" outlineLevel="1" x14ac:dyDescent="0.2">
      <c r="A197" s="99" t="s">
        <v>1219</v>
      </c>
      <c r="B197" s="63" t="s">
        <v>238</v>
      </c>
      <c r="C197" s="43" t="s">
        <v>79</v>
      </c>
      <c r="D197" s="44">
        <v>1034.04</v>
      </c>
      <c r="E197" s="44">
        <v>908.74</v>
      </c>
      <c r="F197" s="44">
        <v>831.07</v>
      </c>
      <c r="G197" s="44">
        <v>811.06</v>
      </c>
      <c r="H197" s="44">
        <v>921.11</v>
      </c>
      <c r="I197" s="44">
        <v>1080.45</v>
      </c>
      <c r="J197" s="44">
        <v>1321.56</v>
      </c>
      <c r="K197" s="44">
        <v>1680.19</v>
      </c>
      <c r="L197" s="44">
        <v>1814.88</v>
      </c>
      <c r="M197" s="44">
        <v>1980.15</v>
      </c>
      <c r="N197" s="44">
        <v>2143.6999999999998</v>
      </c>
      <c r="O197" s="44">
        <v>1937.41</v>
      </c>
      <c r="P197" s="44">
        <v>1883.46</v>
      </c>
      <c r="Q197" s="44">
        <v>1894.78</v>
      </c>
      <c r="R197" s="44">
        <v>1891</v>
      </c>
      <c r="S197" s="44">
        <v>1954.38</v>
      </c>
      <c r="T197" s="44">
        <v>2219.41</v>
      </c>
      <c r="U197" s="44">
        <v>2243.6999999999998</v>
      </c>
      <c r="V197" s="44">
        <v>2215.19</v>
      </c>
      <c r="W197" s="44">
        <v>1920.69</v>
      </c>
      <c r="X197" s="44">
        <v>1807.7</v>
      </c>
      <c r="Y197" s="44">
        <v>1675.69</v>
      </c>
      <c r="Z197" s="44">
        <v>1394.33</v>
      </c>
      <c r="AA197" s="44">
        <v>1225.6600000000001</v>
      </c>
    </row>
    <row r="198" spans="1:27" ht="12.75" customHeight="1" outlineLevel="1" x14ac:dyDescent="0.2">
      <c r="A198" s="99" t="s">
        <v>1220</v>
      </c>
      <c r="B198" s="63" t="s">
        <v>90</v>
      </c>
      <c r="C198" s="43" t="s">
        <v>79</v>
      </c>
      <c r="D198" s="44">
        <f>$D$168</f>
        <v>113.12</v>
      </c>
      <c r="E198" s="44">
        <f>$D$168</f>
        <v>113.12</v>
      </c>
      <c r="F198" s="44">
        <f t="shared" ref="F198:AA198" si="112">$D$168</f>
        <v>113.12</v>
      </c>
      <c r="G198" s="44">
        <f t="shared" si="112"/>
        <v>113.12</v>
      </c>
      <c r="H198" s="44">
        <f t="shared" si="112"/>
        <v>113.12</v>
      </c>
      <c r="I198" s="44">
        <f t="shared" si="112"/>
        <v>113.12</v>
      </c>
      <c r="J198" s="44">
        <f t="shared" si="112"/>
        <v>113.12</v>
      </c>
      <c r="K198" s="44">
        <f t="shared" si="112"/>
        <v>113.12</v>
      </c>
      <c r="L198" s="44">
        <f t="shared" si="112"/>
        <v>113.12</v>
      </c>
      <c r="M198" s="44">
        <f t="shared" si="112"/>
        <v>113.12</v>
      </c>
      <c r="N198" s="44">
        <f t="shared" si="112"/>
        <v>113.12</v>
      </c>
      <c r="O198" s="44">
        <f t="shared" si="112"/>
        <v>113.12</v>
      </c>
      <c r="P198" s="44">
        <f t="shared" si="112"/>
        <v>113.12</v>
      </c>
      <c r="Q198" s="44">
        <f t="shared" si="112"/>
        <v>113.12</v>
      </c>
      <c r="R198" s="44">
        <f t="shared" si="112"/>
        <v>113.12</v>
      </c>
      <c r="S198" s="44">
        <f t="shared" si="112"/>
        <v>113.12</v>
      </c>
      <c r="T198" s="44">
        <f t="shared" si="112"/>
        <v>113.12</v>
      </c>
      <c r="U198" s="44">
        <f t="shared" si="112"/>
        <v>113.12</v>
      </c>
      <c r="V198" s="44">
        <f t="shared" si="112"/>
        <v>113.12</v>
      </c>
      <c r="W198" s="44">
        <f t="shared" si="112"/>
        <v>113.12</v>
      </c>
      <c r="X198" s="44">
        <f t="shared" si="112"/>
        <v>113.12</v>
      </c>
      <c r="Y198" s="44">
        <f t="shared" si="112"/>
        <v>113.12</v>
      </c>
      <c r="Z198" s="44">
        <f t="shared" si="112"/>
        <v>113.12</v>
      </c>
      <c r="AA198" s="44">
        <f t="shared" si="112"/>
        <v>113.12</v>
      </c>
    </row>
    <row r="199" spans="1:27" ht="12.75" customHeight="1" outlineLevel="1" x14ac:dyDescent="0.2">
      <c r="A199" s="99" t="s">
        <v>1221</v>
      </c>
      <c r="B199" s="63" t="s">
        <v>83</v>
      </c>
      <c r="C199" s="43" t="s">
        <v>79</v>
      </c>
      <c r="D199" s="44">
        <v>3.35</v>
      </c>
      <c r="E199" s="44">
        <v>3.35</v>
      </c>
      <c r="F199" s="44">
        <v>3.35</v>
      </c>
      <c r="G199" s="44">
        <v>3.35</v>
      </c>
      <c r="H199" s="44">
        <v>3.35</v>
      </c>
      <c r="I199" s="44">
        <v>3.35</v>
      </c>
      <c r="J199" s="44">
        <v>3.35</v>
      </c>
      <c r="K199" s="44">
        <v>3.35</v>
      </c>
      <c r="L199" s="44">
        <v>3.35</v>
      </c>
      <c r="M199" s="44">
        <v>3.35</v>
      </c>
      <c r="N199" s="44">
        <v>3.35</v>
      </c>
      <c r="O199" s="44">
        <v>3.35</v>
      </c>
      <c r="P199" s="44">
        <v>3.35</v>
      </c>
      <c r="Q199" s="44">
        <v>3.35</v>
      </c>
      <c r="R199" s="44">
        <v>3.35</v>
      </c>
      <c r="S199" s="44">
        <v>3.35</v>
      </c>
      <c r="T199" s="44">
        <v>3.35</v>
      </c>
      <c r="U199" s="44">
        <v>3.35</v>
      </c>
      <c r="V199" s="44">
        <v>3.35</v>
      </c>
      <c r="W199" s="44">
        <v>3.35</v>
      </c>
      <c r="X199" s="44">
        <v>3.35</v>
      </c>
      <c r="Y199" s="44">
        <v>3.35</v>
      </c>
      <c r="Z199" s="44">
        <v>3.35</v>
      </c>
      <c r="AA199" s="44">
        <v>3.35</v>
      </c>
    </row>
    <row r="200" spans="1:27" ht="12.75" customHeight="1" outlineLevel="1" x14ac:dyDescent="0.2">
      <c r="A200" s="99" t="s">
        <v>1222</v>
      </c>
      <c r="B200" s="63" t="s">
        <v>81</v>
      </c>
      <c r="C200" s="43" t="s">
        <v>79</v>
      </c>
      <c r="D200" s="44">
        <f>$D$11</f>
        <v>216.36</v>
      </c>
      <c r="E200" s="44">
        <f t="shared" ref="E200:AA200" si="113">$D$11</f>
        <v>216.36</v>
      </c>
      <c r="F200" s="44">
        <f t="shared" si="113"/>
        <v>216.36</v>
      </c>
      <c r="G200" s="44">
        <f t="shared" si="113"/>
        <v>216.36</v>
      </c>
      <c r="H200" s="44">
        <f t="shared" si="113"/>
        <v>216.36</v>
      </c>
      <c r="I200" s="44">
        <f t="shared" si="113"/>
        <v>216.36</v>
      </c>
      <c r="J200" s="44">
        <f t="shared" si="113"/>
        <v>216.36</v>
      </c>
      <c r="K200" s="44">
        <f t="shared" si="113"/>
        <v>216.36</v>
      </c>
      <c r="L200" s="44">
        <f t="shared" si="113"/>
        <v>216.36</v>
      </c>
      <c r="M200" s="44">
        <f t="shared" si="113"/>
        <v>216.36</v>
      </c>
      <c r="N200" s="44">
        <f t="shared" si="113"/>
        <v>216.36</v>
      </c>
      <c r="O200" s="44">
        <f t="shared" si="113"/>
        <v>216.36</v>
      </c>
      <c r="P200" s="44">
        <f t="shared" si="113"/>
        <v>216.36</v>
      </c>
      <c r="Q200" s="44">
        <f t="shared" si="113"/>
        <v>216.36</v>
      </c>
      <c r="R200" s="44">
        <f>$D$11</f>
        <v>216.36</v>
      </c>
      <c r="S200" s="44">
        <f t="shared" si="113"/>
        <v>216.36</v>
      </c>
      <c r="T200" s="44">
        <f t="shared" si="113"/>
        <v>216.36</v>
      </c>
      <c r="U200" s="44">
        <f t="shared" si="113"/>
        <v>216.36</v>
      </c>
      <c r="V200" s="44">
        <f t="shared" si="113"/>
        <v>216.36</v>
      </c>
      <c r="W200" s="44">
        <f t="shared" si="113"/>
        <v>216.36</v>
      </c>
      <c r="X200" s="44">
        <f t="shared" si="113"/>
        <v>216.36</v>
      </c>
      <c r="Y200" s="44">
        <f t="shared" si="113"/>
        <v>216.36</v>
      </c>
      <c r="Z200" s="44">
        <f t="shared" si="113"/>
        <v>216.36</v>
      </c>
      <c r="AA200" s="44">
        <f t="shared" si="113"/>
        <v>216.36</v>
      </c>
    </row>
    <row r="201" spans="1:27" ht="12.75" customHeight="1" x14ac:dyDescent="0.2">
      <c r="A201" s="98" t="s">
        <v>1223</v>
      </c>
      <c r="B201" s="28" t="str">
        <f>"08"&amp;"."&amp;$B$663&amp;"."&amp;$B$664</f>
        <v>08.12.2023</v>
      </c>
      <c r="C201" s="90" t="s">
        <v>76</v>
      </c>
      <c r="D201" s="91">
        <f>ROUND(((D202+D203+D205+D204)/1000),5)</f>
        <v>1.3498699999999999</v>
      </c>
      <c r="E201" s="91">
        <f>ROUND(((E202+E203+E205+E204)/1000),5)</f>
        <v>1.19964</v>
      </c>
      <c r="F201" s="91">
        <f>ROUND(((F202+F203+F205+F204)/1000),5)</f>
        <v>0.50280000000000002</v>
      </c>
      <c r="G201" s="91">
        <f t="shared" ref="G201:AA201" si="114">ROUND(((G202+G203+G205+G204)/1000),5)</f>
        <v>0.50051000000000001</v>
      </c>
      <c r="H201" s="91">
        <f t="shared" si="114"/>
        <v>0.51654999999999995</v>
      </c>
      <c r="I201" s="91">
        <f t="shared" si="114"/>
        <v>1.3968799999999999</v>
      </c>
      <c r="J201" s="91">
        <f t="shared" si="114"/>
        <v>1.6278900000000001</v>
      </c>
      <c r="K201" s="91">
        <f t="shared" si="114"/>
        <v>1.9409000000000001</v>
      </c>
      <c r="L201" s="91">
        <f t="shared" si="114"/>
        <v>2.1586699999999999</v>
      </c>
      <c r="M201" s="91">
        <f t="shared" si="114"/>
        <v>2.1964299999999999</v>
      </c>
      <c r="N201" s="91">
        <f t="shared" si="114"/>
        <v>2.2134100000000001</v>
      </c>
      <c r="O201" s="91">
        <f t="shared" si="114"/>
        <v>2.23325</v>
      </c>
      <c r="P201" s="91">
        <f t="shared" si="114"/>
        <v>2.2196799999999999</v>
      </c>
      <c r="Q201" s="91">
        <f t="shared" si="114"/>
        <v>2.2313999999999998</v>
      </c>
      <c r="R201" s="91">
        <f t="shared" si="114"/>
        <v>2.2243900000000001</v>
      </c>
      <c r="S201" s="91">
        <f t="shared" si="114"/>
        <v>2.1726000000000001</v>
      </c>
      <c r="T201" s="91">
        <f t="shared" si="114"/>
        <v>2.2056200000000001</v>
      </c>
      <c r="U201" s="91">
        <f t="shared" si="114"/>
        <v>2.1985399999999999</v>
      </c>
      <c r="V201" s="91">
        <f t="shared" si="114"/>
        <v>2.1774200000000001</v>
      </c>
      <c r="W201" s="91">
        <f t="shared" si="114"/>
        <v>2.1680199999999998</v>
      </c>
      <c r="X201" s="91">
        <f t="shared" si="114"/>
        <v>2.1429</v>
      </c>
      <c r="Y201" s="91">
        <f t="shared" si="114"/>
        <v>1.9589099999999999</v>
      </c>
      <c r="Z201" s="91">
        <f t="shared" si="114"/>
        <v>1.65316</v>
      </c>
      <c r="AA201" s="91">
        <f t="shared" si="114"/>
        <v>1.54731</v>
      </c>
    </row>
    <row r="202" spans="1:27" ht="12.75" customHeight="1" outlineLevel="1" x14ac:dyDescent="0.2">
      <c r="A202" s="99" t="s">
        <v>1224</v>
      </c>
      <c r="B202" s="63" t="s">
        <v>238</v>
      </c>
      <c r="C202" s="43" t="s">
        <v>79</v>
      </c>
      <c r="D202" s="44">
        <v>1017.04</v>
      </c>
      <c r="E202" s="44">
        <v>866.81</v>
      </c>
      <c r="F202" s="44">
        <v>169.97</v>
      </c>
      <c r="G202" s="44">
        <v>167.68</v>
      </c>
      <c r="H202" s="44">
        <v>183.72</v>
      </c>
      <c r="I202" s="44">
        <v>1064.05</v>
      </c>
      <c r="J202" s="44">
        <v>1295.06</v>
      </c>
      <c r="K202" s="44">
        <v>1608.07</v>
      </c>
      <c r="L202" s="44">
        <v>1825.84</v>
      </c>
      <c r="M202" s="44">
        <v>1863.6</v>
      </c>
      <c r="N202" s="44">
        <v>1880.58</v>
      </c>
      <c r="O202" s="44">
        <v>1900.42</v>
      </c>
      <c r="P202" s="44">
        <v>1886.85</v>
      </c>
      <c r="Q202" s="44">
        <v>1898.57</v>
      </c>
      <c r="R202" s="44">
        <v>1891.56</v>
      </c>
      <c r="S202" s="44">
        <v>1839.77</v>
      </c>
      <c r="T202" s="44">
        <v>1872.79</v>
      </c>
      <c r="U202" s="44">
        <v>1865.71</v>
      </c>
      <c r="V202" s="44">
        <v>1844.59</v>
      </c>
      <c r="W202" s="44">
        <v>1835.19</v>
      </c>
      <c r="X202" s="44">
        <v>1810.07</v>
      </c>
      <c r="Y202" s="44">
        <v>1626.08</v>
      </c>
      <c r="Z202" s="44">
        <v>1320.33</v>
      </c>
      <c r="AA202" s="44">
        <v>1214.48</v>
      </c>
    </row>
    <row r="203" spans="1:27" ht="12.75" customHeight="1" outlineLevel="1" x14ac:dyDescent="0.2">
      <c r="A203" s="99" t="s">
        <v>1225</v>
      </c>
      <c r="B203" s="63" t="s">
        <v>90</v>
      </c>
      <c r="C203" s="43" t="s">
        <v>79</v>
      </c>
      <c r="D203" s="44">
        <f>$D$168</f>
        <v>113.12</v>
      </c>
      <c r="E203" s="44">
        <f>$D$168</f>
        <v>113.12</v>
      </c>
      <c r="F203" s="44">
        <f t="shared" ref="F203:AA203" si="115">$D$168</f>
        <v>113.12</v>
      </c>
      <c r="G203" s="44">
        <f t="shared" si="115"/>
        <v>113.12</v>
      </c>
      <c r="H203" s="44">
        <f t="shared" si="115"/>
        <v>113.12</v>
      </c>
      <c r="I203" s="44">
        <f t="shared" si="115"/>
        <v>113.12</v>
      </c>
      <c r="J203" s="44">
        <f t="shared" si="115"/>
        <v>113.12</v>
      </c>
      <c r="K203" s="44">
        <f t="shared" si="115"/>
        <v>113.12</v>
      </c>
      <c r="L203" s="44">
        <f t="shared" si="115"/>
        <v>113.12</v>
      </c>
      <c r="M203" s="44">
        <f t="shared" si="115"/>
        <v>113.12</v>
      </c>
      <c r="N203" s="44">
        <f t="shared" si="115"/>
        <v>113.12</v>
      </c>
      <c r="O203" s="44">
        <f t="shared" si="115"/>
        <v>113.12</v>
      </c>
      <c r="P203" s="44">
        <f t="shared" si="115"/>
        <v>113.12</v>
      </c>
      <c r="Q203" s="44">
        <f t="shared" si="115"/>
        <v>113.12</v>
      </c>
      <c r="R203" s="44">
        <f t="shared" si="115"/>
        <v>113.12</v>
      </c>
      <c r="S203" s="44">
        <f t="shared" si="115"/>
        <v>113.12</v>
      </c>
      <c r="T203" s="44">
        <f t="shared" si="115"/>
        <v>113.12</v>
      </c>
      <c r="U203" s="44">
        <f t="shared" si="115"/>
        <v>113.12</v>
      </c>
      <c r="V203" s="44">
        <f t="shared" si="115"/>
        <v>113.12</v>
      </c>
      <c r="W203" s="44">
        <f t="shared" si="115"/>
        <v>113.12</v>
      </c>
      <c r="X203" s="44">
        <f t="shared" si="115"/>
        <v>113.12</v>
      </c>
      <c r="Y203" s="44">
        <f t="shared" si="115"/>
        <v>113.12</v>
      </c>
      <c r="Z203" s="44">
        <f t="shared" si="115"/>
        <v>113.12</v>
      </c>
      <c r="AA203" s="44">
        <f t="shared" si="115"/>
        <v>113.12</v>
      </c>
    </row>
    <row r="204" spans="1:27" ht="12.75" customHeight="1" outlineLevel="1" x14ac:dyDescent="0.2">
      <c r="A204" s="99" t="s">
        <v>1226</v>
      </c>
      <c r="B204" s="63" t="s">
        <v>83</v>
      </c>
      <c r="C204" s="43" t="s">
        <v>79</v>
      </c>
      <c r="D204" s="44">
        <v>3.35</v>
      </c>
      <c r="E204" s="44">
        <v>3.35</v>
      </c>
      <c r="F204" s="44">
        <v>3.35</v>
      </c>
      <c r="G204" s="44">
        <v>3.35</v>
      </c>
      <c r="H204" s="44">
        <v>3.35</v>
      </c>
      <c r="I204" s="44">
        <v>3.35</v>
      </c>
      <c r="J204" s="44">
        <v>3.35</v>
      </c>
      <c r="K204" s="44">
        <v>3.35</v>
      </c>
      <c r="L204" s="44">
        <v>3.35</v>
      </c>
      <c r="M204" s="44">
        <v>3.35</v>
      </c>
      <c r="N204" s="44">
        <v>3.35</v>
      </c>
      <c r="O204" s="44">
        <v>3.35</v>
      </c>
      <c r="P204" s="44">
        <v>3.35</v>
      </c>
      <c r="Q204" s="44">
        <v>3.35</v>
      </c>
      <c r="R204" s="44">
        <v>3.35</v>
      </c>
      <c r="S204" s="44">
        <v>3.35</v>
      </c>
      <c r="T204" s="44">
        <v>3.35</v>
      </c>
      <c r="U204" s="44">
        <v>3.35</v>
      </c>
      <c r="V204" s="44">
        <v>3.35</v>
      </c>
      <c r="W204" s="44">
        <v>3.35</v>
      </c>
      <c r="X204" s="44">
        <v>3.35</v>
      </c>
      <c r="Y204" s="44">
        <v>3.35</v>
      </c>
      <c r="Z204" s="44">
        <v>3.35</v>
      </c>
      <c r="AA204" s="44">
        <v>3.35</v>
      </c>
    </row>
    <row r="205" spans="1:27" ht="12.75" customHeight="1" outlineLevel="1" x14ac:dyDescent="0.2">
      <c r="A205" s="99" t="s">
        <v>1227</v>
      </c>
      <c r="B205" s="63" t="s">
        <v>81</v>
      </c>
      <c r="C205" s="43" t="s">
        <v>79</v>
      </c>
      <c r="D205" s="44">
        <f>$D$11</f>
        <v>216.36</v>
      </c>
      <c r="E205" s="44">
        <f t="shared" ref="E205:AA205" si="116">$D$11</f>
        <v>216.36</v>
      </c>
      <c r="F205" s="44">
        <f t="shared" si="116"/>
        <v>216.36</v>
      </c>
      <c r="G205" s="44">
        <f t="shared" si="116"/>
        <v>216.36</v>
      </c>
      <c r="H205" s="44">
        <f t="shared" si="116"/>
        <v>216.36</v>
      </c>
      <c r="I205" s="44">
        <f t="shared" si="116"/>
        <v>216.36</v>
      </c>
      <c r="J205" s="44">
        <f t="shared" si="116"/>
        <v>216.36</v>
      </c>
      <c r="K205" s="44">
        <f t="shared" si="116"/>
        <v>216.36</v>
      </c>
      <c r="L205" s="44">
        <f t="shared" si="116"/>
        <v>216.36</v>
      </c>
      <c r="M205" s="44">
        <f t="shared" si="116"/>
        <v>216.36</v>
      </c>
      <c r="N205" s="44">
        <f t="shared" si="116"/>
        <v>216.36</v>
      </c>
      <c r="O205" s="44">
        <f t="shared" si="116"/>
        <v>216.36</v>
      </c>
      <c r="P205" s="44">
        <f t="shared" si="116"/>
        <v>216.36</v>
      </c>
      <c r="Q205" s="44">
        <f t="shared" si="116"/>
        <v>216.36</v>
      </c>
      <c r="R205" s="44">
        <f>$D$11</f>
        <v>216.36</v>
      </c>
      <c r="S205" s="44">
        <f t="shared" si="116"/>
        <v>216.36</v>
      </c>
      <c r="T205" s="44">
        <f t="shared" si="116"/>
        <v>216.36</v>
      </c>
      <c r="U205" s="44">
        <f t="shared" si="116"/>
        <v>216.36</v>
      </c>
      <c r="V205" s="44">
        <f t="shared" si="116"/>
        <v>216.36</v>
      </c>
      <c r="W205" s="44">
        <f t="shared" si="116"/>
        <v>216.36</v>
      </c>
      <c r="X205" s="44">
        <f t="shared" si="116"/>
        <v>216.36</v>
      </c>
      <c r="Y205" s="44">
        <f t="shared" si="116"/>
        <v>216.36</v>
      </c>
      <c r="Z205" s="44">
        <f t="shared" si="116"/>
        <v>216.36</v>
      </c>
      <c r="AA205" s="44">
        <f t="shared" si="116"/>
        <v>216.36</v>
      </c>
    </row>
    <row r="206" spans="1:27" ht="12.75" customHeight="1" x14ac:dyDescent="0.2">
      <c r="A206" s="98" t="s">
        <v>1228</v>
      </c>
      <c r="B206" s="28" t="str">
        <f>"09"&amp;"."&amp;$B$663&amp;"."&amp;$B$664</f>
        <v>09.12.2023</v>
      </c>
      <c r="C206" s="90" t="s">
        <v>76</v>
      </c>
      <c r="D206" s="91">
        <f>ROUND(((D207+D208+D210+D209)/1000),5)</f>
        <v>1.4449099999999999</v>
      </c>
      <c r="E206" s="91">
        <f>ROUND(((E207+E208+E210+E209)/1000),5)</f>
        <v>1.3383499999999999</v>
      </c>
      <c r="F206" s="91">
        <f>ROUND(((F207+F208+F210+F209)/1000),5)</f>
        <v>1.2259100000000001</v>
      </c>
      <c r="G206" s="91">
        <f t="shared" ref="G206:AA206" si="117">ROUND(((G207+G208+G210+G209)/1000),5)</f>
        <v>1.1790099999999999</v>
      </c>
      <c r="H206" s="91">
        <f t="shared" si="117"/>
        <v>1.2221299999999999</v>
      </c>
      <c r="I206" s="91">
        <f t="shared" si="117"/>
        <v>1.3419399999999999</v>
      </c>
      <c r="J206" s="91">
        <f t="shared" si="117"/>
        <v>1.4496899999999999</v>
      </c>
      <c r="K206" s="91">
        <f t="shared" si="117"/>
        <v>1.6991700000000001</v>
      </c>
      <c r="L206" s="91">
        <f t="shared" si="117"/>
        <v>1.93276</v>
      </c>
      <c r="M206" s="91">
        <f t="shared" si="117"/>
        <v>2.1487799999999999</v>
      </c>
      <c r="N206" s="91">
        <f t="shared" si="117"/>
        <v>2.17598</v>
      </c>
      <c r="O206" s="91">
        <f t="shared" si="117"/>
        <v>2.2088100000000002</v>
      </c>
      <c r="P206" s="91">
        <f t="shared" si="117"/>
        <v>2.1881900000000001</v>
      </c>
      <c r="Q206" s="91">
        <f t="shared" si="117"/>
        <v>2.1861100000000002</v>
      </c>
      <c r="R206" s="91">
        <f t="shared" si="117"/>
        <v>2.16547</v>
      </c>
      <c r="S206" s="91">
        <f t="shared" si="117"/>
        <v>2.1639200000000001</v>
      </c>
      <c r="T206" s="91">
        <f t="shared" si="117"/>
        <v>2.1831100000000001</v>
      </c>
      <c r="U206" s="91">
        <f t="shared" si="117"/>
        <v>2.2137099999999998</v>
      </c>
      <c r="V206" s="91">
        <f t="shared" si="117"/>
        <v>2.1918700000000002</v>
      </c>
      <c r="W206" s="91">
        <f t="shared" si="117"/>
        <v>2.1660699999999999</v>
      </c>
      <c r="X206" s="91">
        <f t="shared" si="117"/>
        <v>2.1414300000000002</v>
      </c>
      <c r="Y206" s="91">
        <f t="shared" si="117"/>
        <v>1.9491000000000001</v>
      </c>
      <c r="Z206" s="91">
        <f t="shared" si="117"/>
        <v>1.6546400000000001</v>
      </c>
      <c r="AA206" s="91">
        <f t="shared" si="117"/>
        <v>1.53329</v>
      </c>
    </row>
    <row r="207" spans="1:27" ht="12.75" customHeight="1" outlineLevel="1" x14ac:dyDescent="0.2">
      <c r="A207" s="99" t="s">
        <v>1229</v>
      </c>
      <c r="B207" s="63" t="s">
        <v>238</v>
      </c>
      <c r="C207" s="43" t="s">
        <v>79</v>
      </c>
      <c r="D207" s="44">
        <v>1112.08</v>
      </c>
      <c r="E207" s="44">
        <v>1005.52</v>
      </c>
      <c r="F207" s="44">
        <v>893.08</v>
      </c>
      <c r="G207" s="44">
        <v>846.18</v>
      </c>
      <c r="H207" s="44">
        <v>889.3</v>
      </c>
      <c r="I207" s="44">
        <v>1009.11</v>
      </c>
      <c r="J207" s="44">
        <v>1116.8599999999999</v>
      </c>
      <c r="K207" s="44">
        <v>1366.34</v>
      </c>
      <c r="L207" s="44">
        <v>1599.93</v>
      </c>
      <c r="M207" s="44">
        <v>1815.95</v>
      </c>
      <c r="N207" s="44">
        <v>1843.15</v>
      </c>
      <c r="O207" s="44">
        <v>1875.98</v>
      </c>
      <c r="P207" s="44">
        <v>1855.36</v>
      </c>
      <c r="Q207" s="44">
        <v>1853.28</v>
      </c>
      <c r="R207" s="44">
        <v>1832.64</v>
      </c>
      <c r="S207" s="44">
        <v>1831.09</v>
      </c>
      <c r="T207" s="44">
        <v>1850.28</v>
      </c>
      <c r="U207" s="44">
        <v>1880.88</v>
      </c>
      <c r="V207" s="44">
        <v>1859.04</v>
      </c>
      <c r="W207" s="44">
        <v>1833.24</v>
      </c>
      <c r="X207" s="44">
        <v>1808.6</v>
      </c>
      <c r="Y207" s="44">
        <v>1616.27</v>
      </c>
      <c r="Z207" s="44">
        <v>1321.81</v>
      </c>
      <c r="AA207" s="44">
        <v>1200.46</v>
      </c>
    </row>
    <row r="208" spans="1:27" ht="12.75" customHeight="1" outlineLevel="1" x14ac:dyDescent="0.2">
      <c r="A208" s="99" t="s">
        <v>1230</v>
      </c>
      <c r="B208" s="63" t="s">
        <v>90</v>
      </c>
      <c r="C208" s="43" t="s">
        <v>79</v>
      </c>
      <c r="D208" s="44">
        <f>$D$168</f>
        <v>113.12</v>
      </c>
      <c r="E208" s="44">
        <f>$D$168</f>
        <v>113.12</v>
      </c>
      <c r="F208" s="44">
        <f t="shared" ref="F208:AA208" si="118">$D$168</f>
        <v>113.12</v>
      </c>
      <c r="G208" s="44">
        <f t="shared" si="118"/>
        <v>113.12</v>
      </c>
      <c r="H208" s="44">
        <f t="shared" si="118"/>
        <v>113.12</v>
      </c>
      <c r="I208" s="44">
        <f t="shared" si="118"/>
        <v>113.12</v>
      </c>
      <c r="J208" s="44">
        <f t="shared" si="118"/>
        <v>113.12</v>
      </c>
      <c r="K208" s="44">
        <f t="shared" si="118"/>
        <v>113.12</v>
      </c>
      <c r="L208" s="44">
        <f t="shared" si="118"/>
        <v>113.12</v>
      </c>
      <c r="M208" s="44">
        <f t="shared" si="118"/>
        <v>113.12</v>
      </c>
      <c r="N208" s="44">
        <f t="shared" si="118"/>
        <v>113.12</v>
      </c>
      <c r="O208" s="44">
        <f t="shared" si="118"/>
        <v>113.12</v>
      </c>
      <c r="P208" s="44">
        <f t="shared" si="118"/>
        <v>113.12</v>
      </c>
      <c r="Q208" s="44">
        <f t="shared" si="118"/>
        <v>113.12</v>
      </c>
      <c r="R208" s="44">
        <f t="shared" si="118"/>
        <v>113.12</v>
      </c>
      <c r="S208" s="44">
        <f t="shared" si="118"/>
        <v>113.12</v>
      </c>
      <c r="T208" s="44">
        <f t="shared" si="118"/>
        <v>113.12</v>
      </c>
      <c r="U208" s="44">
        <f t="shared" si="118"/>
        <v>113.12</v>
      </c>
      <c r="V208" s="44">
        <f t="shared" si="118"/>
        <v>113.12</v>
      </c>
      <c r="W208" s="44">
        <f t="shared" si="118"/>
        <v>113.12</v>
      </c>
      <c r="X208" s="44">
        <f t="shared" si="118"/>
        <v>113.12</v>
      </c>
      <c r="Y208" s="44">
        <f t="shared" si="118"/>
        <v>113.12</v>
      </c>
      <c r="Z208" s="44">
        <f t="shared" si="118"/>
        <v>113.12</v>
      </c>
      <c r="AA208" s="44">
        <f t="shared" si="118"/>
        <v>113.12</v>
      </c>
    </row>
    <row r="209" spans="1:27" ht="12.75" customHeight="1" outlineLevel="1" x14ac:dyDescent="0.2">
      <c r="A209" s="99" t="s">
        <v>1231</v>
      </c>
      <c r="B209" s="63" t="s">
        <v>83</v>
      </c>
      <c r="C209" s="43" t="s">
        <v>79</v>
      </c>
      <c r="D209" s="44">
        <v>3.35</v>
      </c>
      <c r="E209" s="44">
        <v>3.35</v>
      </c>
      <c r="F209" s="44">
        <v>3.35</v>
      </c>
      <c r="G209" s="44">
        <v>3.35</v>
      </c>
      <c r="H209" s="44">
        <v>3.35</v>
      </c>
      <c r="I209" s="44">
        <v>3.35</v>
      </c>
      <c r="J209" s="44">
        <v>3.35</v>
      </c>
      <c r="K209" s="44">
        <v>3.35</v>
      </c>
      <c r="L209" s="44">
        <v>3.35</v>
      </c>
      <c r="M209" s="44">
        <v>3.35</v>
      </c>
      <c r="N209" s="44">
        <v>3.35</v>
      </c>
      <c r="O209" s="44">
        <v>3.35</v>
      </c>
      <c r="P209" s="44">
        <v>3.35</v>
      </c>
      <c r="Q209" s="44">
        <v>3.35</v>
      </c>
      <c r="R209" s="44">
        <v>3.35</v>
      </c>
      <c r="S209" s="44">
        <v>3.35</v>
      </c>
      <c r="T209" s="44">
        <v>3.35</v>
      </c>
      <c r="U209" s="44">
        <v>3.35</v>
      </c>
      <c r="V209" s="44">
        <v>3.35</v>
      </c>
      <c r="W209" s="44">
        <v>3.35</v>
      </c>
      <c r="X209" s="44">
        <v>3.35</v>
      </c>
      <c r="Y209" s="44">
        <v>3.35</v>
      </c>
      <c r="Z209" s="44">
        <v>3.35</v>
      </c>
      <c r="AA209" s="44">
        <v>3.35</v>
      </c>
    </row>
    <row r="210" spans="1:27" ht="12.75" customHeight="1" outlineLevel="1" x14ac:dyDescent="0.2">
      <c r="A210" s="99" t="s">
        <v>1232</v>
      </c>
      <c r="B210" s="63" t="s">
        <v>81</v>
      </c>
      <c r="C210" s="43" t="s">
        <v>79</v>
      </c>
      <c r="D210" s="44">
        <f>$D$11</f>
        <v>216.36</v>
      </c>
      <c r="E210" s="44">
        <f t="shared" ref="E210:AA210" si="119">$D$11</f>
        <v>216.36</v>
      </c>
      <c r="F210" s="44">
        <f t="shared" si="119"/>
        <v>216.36</v>
      </c>
      <c r="G210" s="44">
        <f t="shared" si="119"/>
        <v>216.36</v>
      </c>
      <c r="H210" s="44">
        <f t="shared" si="119"/>
        <v>216.36</v>
      </c>
      <c r="I210" s="44">
        <f t="shared" si="119"/>
        <v>216.36</v>
      </c>
      <c r="J210" s="44">
        <f t="shared" si="119"/>
        <v>216.36</v>
      </c>
      <c r="K210" s="44">
        <f t="shared" si="119"/>
        <v>216.36</v>
      </c>
      <c r="L210" s="44">
        <f t="shared" si="119"/>
        <v>216.36</v>
      </c>
      <c r="M210" s="44">
        <f t="shared" si="119"/>
        <v>216.36</v>
      </c>
      <c r="N210" s="44">
        <f t="shared" si="119"/>
        <v>216.36</v>
      </c>
      <c r="O210" s="44">
        <f t="shared" si="119"/>
        <v>216.36</v>
      </c>
      <c r="P210" s="44">
        <f t="shared" si="119"/>
        <v>216.36</v>
      </c>
      <c r="Q210" s="44">
        <f t="shared" si="119"/>
        <v>216.36</v>
      </c>
      <c r="R210" s="44">
        <f>$D$11</f>
        <v>216.36</v>
      </c>
      <c r="S210" s="44">
        <f t="shared" si="119"/>
        <v>216.36</v>
      </c>
      <c r="T210" s="44">
        <f t="shared" si="119"/>
        <v>216.36</v>
      </c>
      <c r="U210" s="44">
        <f t="shared" si="119"/>
        <v>216.36</v>
      </c>
      <c r="V210" s="44">
        <f t="shared" si="119"/>
        <v>216.36</v>
      </c>
      <c r="W210" s="44">
        <f t="shared" si="119"/>
        <v>216.36</v>
      </c>
      <c r="X210" s="44">
        <f t="shared" si="119"/>
        <v>216.36</v>
      </c>
      <c r="Y210" s="44">
        <f t="shared" si="119"/>
        <v>216.36</v>
      </c>
      <c r="Z210" s="44">
        <f t="shared" si="119"/>
        <v>216.36</v>
      </c>
      <c r="AA210" s="44">
        <f t="shared" si="119"/>
        <v>216.36</v>
      </c>
    </row>
    <row r="211" spans="1:27" ht="12.75" customHeight="1" x14ac:dyDescent="0.2">
      <c r="A211" s="98" t="s">
        <v>1233</v>
      </c>
      <c r="B211" s="28" t="str">
        <f>"10"&amp;"."&amp;$B$663&amp;"."&amp;$B$664</f>
        <v>10.12.2023</v>
      </c>
      <c r="C211" s="90" t="s">
        <v>76</v>
      </c>
      <c r="D211" s="91">
        <f>ROUND(((D212+D213+D215+D214)/1000),5)</f>
        <v>1.4027400000000001</v>
      </c>
      <c r="E211" s="91">
        <f>ROUND(((E212+E213+E215+E214)/1000),5)</f>
        <v>1.24831</v>
      </c>
      <c r="F211" s="91">
        <f>ROUND(((F212+F213+F215+F214)/1000),5)</f>
        <v>1.14777</v>
      </c>
      <c r="G211" s="91">
        <f t="shared" ref="G211:AA211" si="120">ROUND(((G212+G213+G215+G214)/1000),5)</f>
        <v>1.0931500000000001</v>
      </c>
      <c r="H211" s="91">
        <f t="shared" si="120"/>
        <v>0.50690000000000002</v>
      </c>
      <c r="I211" s="91">
        <f t="shared" si="120"/>
        <v>1.2572099999999999</v>
      </c>
      <c r="J211" s="91">
        <f t="shared" si="120"/>
        <v>1.3365199999999999</v>
      </c>
      <c r="K211" s="91">
        <f t="shared" si="120"/>
        <v>1.4525999999999999</v>
      </c>
      <c r="L211" s="91">
        <f t="shared" si="120"/>
        <v>1.79301</v>
      </c>
      <c r="M211" s="91">
        <f t="shared" si="120"/>
        <v>1.9547099999999999</v>
      </c>
      <c r="N211" s="91">
        <f t="shared" si="120"/>
        <v>2.1025999999999998</v>
      </c>
      <c r="O211" s="91">
        <f t="shared" si="120"/>
        <v>2.12995</v>
      </c>
      <c r="P211" s="91">
        <f t="shared" si="120"/>
        <v>2.12799</v>
      </c>
      <c r="Q211" s="91">
        <f t="shared" si="120"/>
        <v>2.13693</v>
      </c>
      <c r="R211" s="91">
        <f t="shared" si="120"/>
        <v>2.1063999999999998</v>
      </c>
      <c r="S211" s="91">
        <f t="shared" si="120"/>
        <v>2.0992299999999999</v>
      </c>
      <c r="T211" s="91">
        <f t="shared" si="120"/>
        <v>2.1614300000000002</v>
      </c>
      <c r="U211" s="91">
        <f t="shared" si="120"/>
        <v>2.16981</v>
      </c>
      <c r="V211" s="91">
        <f t="shared" si="120"/>
        <v>2.1673900000000001</v>
      </c>
      <c r="W211" s="91">
        <f t="shared" si="120"/>
        <v>2.1407600000000002</v>
      </c>
      <c r="X211" s="91">
        <f t="shared" si="120"/>
        <v>2.0728200000000001</v>
      </c>
      <c r="Y211" s="91">
        <f t="shared" si="120"/>
        <v>1.8965799999999999</v>
      </c>
      <c r="Z211" s="91">
        <f t="shared" si="120"/>
        <v>1.64096</v>
      </c>
      <c r="AA211" s="91">
        <f t="shared" si="120"/>
        <v>1.4671099999999999</v>
      </c>
    </row>
    <row r="212" spans="1:27" ht="12.75" customHeight="1" outlineLevel="1" x14ac:dyDescent="0.2">
      <c r="A212" s="99" t="s">
        <v>1234</v>
      </c>
      <c r="B212" s="63" t="s">
        <v>238</v>
      </c>
      <c r="C212" s="43" t="s">
        <v>79</v>
      </c>
      <c r="D212" s="44">
        <v>1069.9100000000001</v>
      </c>
      <c r="E212" s="44">
        <v>915.48</v>
      </c>
      <c r="F212" s="44">
        <v>814.94</v>
      </c>
      <c r="G212" s="44">
        <v>760.32</v>
      </c>
      <c r="H212" s="44">
        <v>174.07</v>
      </c>
      <c r="I212" s="44">
        <v>924.38</v>
      </c>
      <c r="J212" s="44">
        <v>1003.69</v>
      </c>
      <c r="K212" s="44">
        <v>1119.77</v>
      </c>
      <c r="L212" s="44">
        <v>1460.18</v>
      </c>
      <c r="M212" s="44">
        <v>1621.88</v>
      </c>
      <c r="N212" s="44">
        <v>1769.77</v>
      </c>
      <c r="O212" s="44">
        <v>1797.12</v>
      </c>
      <c r="P212" s="44">
        <v>1795.16</v>
      </c>
      <c r="Q212" s="44">
        <v>1804.1</v>
      </c>
      <c r="R212" s="44">
        <v>1773.57</v>
      </c>
      <c r="S212" s="44">
        <v>1766.4</v>
      </c>
      <c r="T212" s="44">
        <v>1828.6</v>
      </c>
      <c r="U212" s="44">
        <v>1836.98</v>
      </c>
      <c r="V212" s="44">
        <v>1834.56</v>
      </c>
      <c r="W212" s="44">
        <v>1807.93</v>
      </c>
      <c r="X212" s="44">
        <v>1739.99</v>
      </c>
      <c r="Y212" s="44">
        <v>1563.75</v>
      </c>
      <c r="Z212" s="44">
        <v>1308.1300000000001</v>
      </c>
      <c r="AA212" s="44">
        <v>1134.28</v>
      </c>
    </row>
    <row r="213" spans="1:27" ht="12.75" customHeight="1" outlineLevel="1" x14ac:dyDescent="0.2">
      <c r="A213" s="99" t="s">
        <v>1235</v>
      </c>
      <c r="B213" s="63" t="s">
        <v>90</v>
      </c>
      <c r="C213" s="43" t="s">
        <v>79</v>
      </c>
      <c r="D213" s="44">
        <f>$D$168</f>
        <v>113.12</v>
      </c>
      <c r="E213" s="44">
        <f>$D$168</f>
        <v>113.12</v>
      </c>
      <c r="F213" s="44">
        <f t="shared" ref="F213:AA213" si="121">$D$168</f>
        <v>113.12</v>
      </c>
      <c r="G213" s="44">
        <f t="shared" si="121"/>
        <v>113.12</v>
      </c>
      <c r="H213" s="44">
        <f t="shared" si="121"/>
        <v>113.12</v>
      </c>
      <c r="I213" s="44">
        <f t="shared" si="121"/>
        <v>113.12</v>
      </c>
      <c r="J213" s="44">
        <f t="shared" si="121"/>
        <v>113.12</v>
      </c>
      <c r="K213" s="44">
        <f t="shared" si="121"/>
        <v>113.12</v>
      </c>
      <c r="L213" s="44">
        <f t="shared" si="121"/>
        <v>113.12</v>
      </c>
      <c r="M213" s="44">
        <f t="shared" si="121"/>
        <v>113.12</v>
      </c>
      <c r="N213" s="44">
        <f t="shared" si="121"/>
        <v>113.12</v>
      </c>
      <c r="O213" s="44">
        <f t="shared" si="121"/>
        <v>113.12</v>
      </c>
      <c r="P213" s="44">
        <f t="shared" si="121"/>
        <v>113.12</v>
      </c>
      <c r="Q213" s="44">
        <f t="shared" si="121"/>
        <v>113.12</v>
      </c>
      <c r="R213" s="44">
        <f t="shared" si="121"/>
        <v>113.12</v>
      </c>
      <c r="S213" s="44">
        <f t="shared" si="121"/>
        <v>113.12</v>
      </c>
      <c r="T213" s="44">
        <f t="shared" si="121"/>
        <v>113.12</v>
      </c>
      <c r="U213" s="44">
        <f t="shared" si="121"/>
        <v>113.12</v>
      </c>
      <c r="V213" s="44">
        <f t="shared" si="121"/>
        <v>113.12</v>
      </c>
      <c r="W213" s="44">
        <f t="shared" si="121"/>
        <v>113.12</v>
      </c>
      <c r="X213" s="44">
        <f t="shared" si="121"/>
        <v>113.12</v>
      </c>
      <c r="Y213" s="44">
        <f t="shared" si="121"/>
        <v>113.12</v>
      </c>
      <c r="Z213" s="44">
        <f t="shared" si="121"/>
        <v>113.12</v>
      </c>
      <c r="AA213" s="44">
        <f t="shared" si="121"/>
        <v>113.12</v>
      </c>
    </row>
    <row r="214" spans="1:27" ht="12.75" customHeight="1" outlineLevel="1" x14ac:dyDescent="0.2">
      <c r="A214" s="99" t="s">
        <v>1236</v>
      </c>
      <c r="B214" s="63" t="s">
        <v>83</v>
      </c>
      <c r="C214" s="43" t="s">
        <v>79</v>
      </c>
      <c r="D214" s="44">
        <v>3.35</v>
      </c>
      <c r="E214" s="44">
        <v>3.35</v>
      </c>
      <c r="F214" s="44">
        <v>3.35</v>
      </c>
      <c r="G214" s="44">
        <v>3.35</v>
      </c>
      <c r="H214" s="44">
        <v>3.35</v>
      </c>
      <c r="I214" s="44">
        <v>3.35</v>
      </c>
      <c r="J214" s="44">
        <v>3.35</v>
      </c>
      <c r="K214" s="44">
        <v>3.35</v>
      </c>
      <c r="L214" s="44">
        <v>3.35</v>
      </c>
      <c r="M214" s="44">
        <v>3.35</v>
      </c>
      <c r="N214" s="44">
        <v>3.35</v>
      </c>
      <c r="O214" s="44">
        <v>3.35</v>
      </c>
      <c r="P214" s="44">
        <v>3.35</v>
      </c>
      <c r="Q214" s="44">
        <v>3.35</v>
      </c>
      <c r="R214" s="44">
        <v>3.35</v>
      </c>
      <c r="S214" s="44">
        <v>3.35</v>
      </c>
      <c r="T214" s="44">
        <v>3.35</v>
      </c>
      <c r="U214" s="44">
        <v>3.35</v>
      </c>
      <c r="V214" s="44">
        <v>3.35</v>
      </c>
      <c r="W214" s="44">
        <v>3.35</v>
      </c>
      <c r="X214" s="44">
        <v>3.35</v>
      </c>
      <c r="Y214" s="44">
        <v>3.35</v>
      </c>
      <c r="Z214" s="44">
        <v>3.35</v>
      </c>
      <c r="AA214" s="44">
        <v>3.35</v>
      </c>
    </row>
    <row r="215" spans="1:27" ht="12.75" customHeight="1" outlineLevel="1" x14ac:dyDescent="0.2">
      <c r="A215" s="99" t="s">
        <v>1237</v>
      </c>
      <c r="B215" s="63" t="s">
        <v>81</v>
      </c>
      <c r="C215" s="43" t="s">
        <v>79</v>
      </c>
      <c r="D215" s="44">
        <f>$D$11</f>
        <v>216.36</v>
      </c>
      <c r="E215" s="44">
        <f t="shared" ref="E215:AA215" si="122">$D$11</f>
        <v>216.36</v>
      </c>
      <c r="F215" s="44">
        <f t="shared" si="122"/>
        <v>216.36</v>
      </c>
      <c r="G215" s="44">
        <f t="shared" si="122"/>
        <v>216.36</v>
      </c>
      <c r="H215" s="44">
        <f t="shared" si="122"/>
        <v>216.36</v>
      </c>
      <c r="I215" s="44">
        <f t="shared" si="122"/>
        <v>216.36</v>
      </c>
      <c r="J215" s="44">
        <f t="shared" si="122"/>
        <v>216.36</v>
      </c>
      <c r="K215" s="44">
        <f t="shared" si="122"/>
        <v>216.36</v>
      </c>
      <c r="L215" s="44">
        <f t="shared" si="122"/>
        <v>216.36</v>
      </c>
      <c r="M215" s="44">
        <f t="shared" si="122"/>
        <v>216.36</v>
      </c>
      <c r="N215" s="44">
        <f t="shared" si="122"/>
        <v>216.36</v>
      </c>
      <c r="O215" s="44">
        <f t="shared" si="122"/>
        <v>216.36</v>
      </c>
      <c r="P215" s="44">
        <f t="shared" si="122"/>
        <v>216.36</v>
      </c>
      <c r="Q215" s="44">
        <f t="shared" si="122"/>
        <v>216.36</v>
      </c>
      <c r="R215" s="44">
        <f>$D$11</f>
        <v>216.36</v>
      </c>
      <c r="S215" s="44">
        <f t="shared" si="122"/>
        <v>216.36</v>
      </c>
      <c r="T215" s="44">
        <f t="shared" si="122"/>
        <v>216.36</v>
      </c>
      <c r="U215" s="44">
        <f t="shared" si="122"/>
        <v>216.36</v>
      </c>
      <c r="V215" s="44">
        <f t="shared" si="122"/>
        <v>216.36</v>
      </c>
      <c r="W215" s="44">
        <f t="shared" si="122"/>
        <v>216.36</v>
      </c>
      <c r="X215" s="44">
        <f t="shared" si="122"/>
        <v>216.36</v>
      </c>
      <c r="Y215" s="44">
        <f t="shared" si="122"/>
        <v>216.36</v>
      </c>
      <c r="Z215" s="44">
        <f t="shared" si="122"/>
        <v>216.36</v>
      </c>
      <c r="AA215" s="44">
        <f t="shared" si="122"/>
        <v>216.36</v>
      </c>
    </row>
    <row r="216" spans="1:27" ht="12.75" customHeight="1" x14ac:dyDescent="0.2">
      <c r="A216" s="98" t="s">
        <v>1238</v>
      </c>
      <c r="B216" s="28" t="str">
        <f>"11"&amp;"."&amp;$B$663&amp;"."&amp;$B$664</f>
        <v>11.12.2023</v>
      </c>
      <c r="C216" s="90" t="s">
        <v>76</v>
      </c>
      <c r="D216" s="91">
        <f>ROUND(((D217+D218+D220+D219)/1000),5)</f>
        <v>1.41039</v>
      </c>
      <c r="E216" s="91">
        <f>ROUND(((E217+E218+E220+E219)/1000),5)</f>
        <v>1.32345</v>
      </c>
      <c r="F216" s="91">
        <f>ROUND(((F217+F218+F220+F219)/1000),5)</f>
        <v>1.24613</v>
      </c>
      <c r="G216" s="91">
        <f t="shared" ref="G216:AA216" si="123">ROUND(((G217+G218+G220+G219)/1000),5)</f>
        <v>1.2069399999999999</v>
      </c>
      <c r="H216" s="91">
        <f t="shared" si="123"/>
        <v>1.3136099999999999</v>
      </c>
      <c r="I216" s="91">
        <f t="shared" si="123"/>
        <v>1.43872</v>
      </c>
      <c r="J216" s="91">
        <f t="shared" si="123"/>
        <v>1.6483399999999999</v>
      </c>
      <c r="K216" s="91">
        <f t="shared" si="123"/>
        <v>2.12724</v>
      </c>
      <c r="L216" s="91">
        <f t="shared" si="123"/>
        <v>2.25922</v>
      </c>
      <c r="M216" s="91">
        <f t="shared" si="123"/>
        <v>2.3717700000000002</v>
      </c>
      <c r="N216" s="91">
        <f t="shared" si="123"/>
        <v>2.4145799999999999</v>
      </c>
      <c r="O216" s="91">
        <f t="shared" si="123"/>
        <v>2.4351699999999998</v>
      </c>
      <c r="P216" s="91">
        <f t="shared" si="123"/>
        <v>2.3734099999999998</v>
      </c>
      <c r="Q216" s="91">
        <f t="shared" si="123"/>
        <v>2.3942899999999998</v>
      </c>
      <c r="R216" s="91">
        <f t="shared" si="123"/>
        <v>2.3890899999999999</v>
      </c>
      <c r="S216" s="91">
        <f t="shared" si="123"/>
        <v>2.3338299999999998</v>
      </c>
      <c r="T216" s="91">
        <f t="shared" si="123"/>
        <v>2.3780899999999998</v>
      </c>
      <c r="U216" s="91">
        <f t="shared" si="123"/>
        <v>2.3878699999999999</v>
      </c>
      <c r="V216" s="91">
        <f t="shared" si="123"/>
        <v>2.35554</v>
      </c>
      <c r="W216" s="91">
        <f t="shared" si="123"/>
        <v>2.2438400000000001</v>
      </c>
      <c r="X216" s="91">
        <f t="shared" si="123"/>
        <v>2.1859799999999998</v>
      </c>
      <c r="Y216" s="91">
        <f t="shared" si="123"/>
        <v>1.98305</v>
      </c>
      <c r="Z216" s="91">
        <f t="shared" si="123"/>
        <v>1.6598900000000001</v>
      </c>
      <c r="AA216" s="91">
        <f t="shared" si="123"/>
        <v>1.5343899999999999</v>
      </c>
    </row>
    <row r="217" spans="1:27" ht="12.75" customHeight="1" outlineLevel="1" x14ac:dyDescent="0.2">
      <c r="A217" s="99" t="s">
        <v>1239</v>
      </c>
      <c r="B217" s="63" t="s">
        <v>238</v>
      </c>
      <c r="C217" s="43" t="s">
        <v>79</v>
      </c>
      <c r="D217" s="44">
        <v>1077.56</v>
      </c>
      <c r="E217" s="44">
        <v>990.62</v>
      </c>
      <c r="F217" s="44">
        <v>913.3</v>
      </c>
      <c r="G217" s="44">
        <v>874.11</v>
      </c>
      <c r="H217" s="44">
        <v>980.78</v>
      </c>
      <c r="I217" s="44">
        <v>1105.8900000000001</v>
      </c>
      <c r="J217" s="44">
        <v>1315.51</v>
      </c>
      <c r="K217" s="44">
        <v>1794.41</v>
      </c>
      <c r="L217" s="44">
        <v>1926.39</v>
      </c>
      <c r="M217" s="44">
        <v>2038.94</v>
      </c>
      <c r="N217" s="44">
        <v>2081.75</v>
      </c>
      <c r="O217" s="44">
        <v>2102.34</v>
      </c>
      <c r="P217" s="44">
        <v>2040.58</v>
      </c>
      <c r="Q217" s="44">
        <v>2061.46</v>
      </c>
      <c r="R217" s="44">
        <v>2056.2600000000002</v>
      </c>
      <c r="S217" s="44">
        <v>2001</v>
      </c>
      <c r="T217" s="44">
        <v>2045.26</v>
      </c>
      <c r="U217" s="44">
        <v>2055.04</v>
      </c>
      <c r="V217" s="44">
        <v>2022.71</v>
      </c>
      <c r="W217" s="44">
        <v>1911.01</v>
      </c>
      <c r="X217" s="44">
        <v>1853.15</v>
      </c>
      <c r="Y217" s="44">
        <v>1650.22</v>
      </c>
      <c r="Z217" s="44">
        <v>1327.06</v>
      </c>
      <c r="AA217" s="44">
        <v>1201.56</v>
      </c>
    </row>
    <row r="218" spans="1:27" ht="12.75" customHeight="1" outlineLevel="1" x14ac:dyDescent="0.2">
      <c r="A218" s="99" t="s">
        <v>1240</v>
      </c>
      <c r="B218" s="63" t="s">
        <v>90</v>
      </c>
      <c r="C218" s="43" t="s">
        <v>79</v>
      </c>
      <c r="D218" s="44">
        <f>$D$168</f>
        <v>113.12</v>
      </c>
      <c r="E218" s="44">
        <f>$D$168</f>
        <v>113.12</v>
      </c>
      <c r="F218" s="44">
        <f t="shared" ref="F218:AA218" si="124">$D$168</f>
        <v>113.12</v>
      </c>
      <c r="G218" s="44">
        <f t="shared" si="124"/>
        <v>113.12</v>
      </c>
      <c r="H218" s="44">
        <f t="shared" si="124"/>
        <v>113.12</v>
      </c>
      <c r="I218" s="44">
        <f t="shared" si="124"/>
        <v>113.12</v>
      </c>
      <c r="J218" s="44">
        <f t="shared" si="124"/>
        <v>113.12</v>
      </c>
      <c r="K218" s="44">
        <f t="shared" si="124"/>
        <v>113.12</v>
      </c>
      <c r="L218" s="44">
        <f t="shared" si="124"/>
        <v>113.12</v>
      </c>
      <c r="M218" s="44">
        <f t="shared" si="124"/>
        <v>113.12</v>
      </c>
      <c r="N218" s="44">
        <f t="shared" si="124"/>
        <v>113.12</v>
      </c>
      <c r="O218" s="44">
        <f t="shared" si="124"/>
        <v>113.12</v>
      </c>
      <c r="P218" s="44">
        <f t="shared" si="124"/>
        <v>113.12</v>
      </c>
      <c r="Q218" s="44">
        <f t="shared" si="124"/>
        <v>113.12</v>
      </c>
      <c r="R218" s="44">
        <f t="shared" si="124"/>
        <v>113.12</v>
      </c>
      <c r="S218" s="44">
        <f t="shared" si="124"/>
        <v>113.12</v>
      </c>
      <c r="T218" s="44">
        <f t="shared" si="124"/>
        <v>113.12</v>
      </c>
      <c r="U218" s="44">
        <f t="shared" si="124"/>
        <v>113.12</v>
      </c>
      <c r="V218" s="44">
        <f t="shared" si="124"/>
        <v>113.12</v>
      </c>
      <c r="W218" s="44">
        <f t="shared" si="124"/>
        <v>113.12</v>
      </c>
      <c r="X218" s="44">
        <f t="shared" si="124"/>
        <v>113.12</v>
      </c>
      <c r="Y218" s="44">
        <f t="shared" si="124"/>
        <v>113.12</v>
      </c>
      <c r="Z218" s="44">
        <f t="shared" si="124"/>
        <v>113.12</v>
      </c>
      <c r="AA218" s="44">
        <f t="shared" si="124"/>
        <v>113.12</v>
      </c>
    </row>
    <row r="219" spans="1:27" ht="12.75" customHeight="1" outlineLevel="1" x14ac:dyDescent="0.2">
      <c r="A219" s="99" t="s">
        <v>1241</v>
      </c>
      <c r="B219" s="63" t="s">
        <v>83</v>
      </c>
      <c r="C219" s="43" t="s">
        <v>79</v>
      </c>
      <c r="D219" s="44">
        <v>3.35</v>
      </c>
      <c r="E219" s="44">
        <v>3.35</v>
      </c>
      <c r="F219" s="44">
        <v>3.35</v>
      </c>
      <c r="G219" s="44">
        <v>3.35</v>
      </c>
      <c r="H219" s="44">
        <v>3.35</v>
      </c>
      <c r="I219" s="44">
        <v>3.35</v>
      </c>
      <c r="J219" s="44">
        <v>3.35</v>
      </c>
      <c r="K219" s="44">
        <v>3.35</v>
      </c>
      <c r="L219" s="44">
        <v>3.35</v>
      </c>
      <c r="M219" s="44">
        <v>3.35</v>
      </c>
      <c r="N219" s="44">
        <v>3.35</v>
      </c>
      <c r="O219" s="44">
        <v>3.35</v>
      </c>
      <c r="P219" s="44">
        <v>3.35</v>
      </c>
      <c r="Q219" s="44">
        <v>3.35</v>
      </c>
      <c r="R219" s="44">
        <v>3.35</v>
      </c>
      <c r="S219" s="44">
        <v>3.35</v>
      </c>
      <c r="T219" s="44">
        <v>3.35</v>
      </c>
      <c r="U219" s="44">
        <v>3.35</v>
      </c>
      <c r="V219" s="44">
        <v>3.35</v>
      </c>
      <c r="W219" s="44">
        <v>3.35</v>
      </c>
      <c r="X219" s="44">
        <v>3.35</v>
      </c>
      <c r="Y219" s="44">
        <v>3.35</v>
      </c>
      <c r="Z219" s="44">
        <v>3.35</v>
      </c>
      <c r="AA219" s="44">
        <v>3.35</v>
      </c>
    </row>
    <row r="220" spans="1:27" ht="12.75" customHeight="1" outlineLevel="1" x14ac:dyDescent="0.2">
      <c r="A220" s="99" t="s">
        <v>1242</v>
      </c>
      <c r="B220" s="63" t="s">
        <v>81</v>
      </c>
      <c r="C220" s="43" t="s">
        <v>79</v>
      </c>
      <c r="D220" s="44">
        <f>$D$11</f>
        <v>216.36</v>
      </c>
      <c r="E220" s="44">
        <f t="shared" ref="E220:AA220" si="125">$D$11</f>
        <v>216.36</v>
      </c>
      <c r="F220" s="44">
        <f t="shared" si="125"/>
        <v>216.36</v>
      </c>
      <c r="G220" s="44">
        <f t="shared" si="125"/>
        <v>216.36</v>
      </c>
      <c r="H220" s="44">
        <f t="shared" si="125"/>
        <v>216.36</v>
      </c>
      <c r="I220" s="44">
        <f t="shared" si="125"/>
        <v>216.36</v>
      </c>
      <c r="J220" s="44">
        <f t="shared" si="125"/>
        <v>216.36</v>
      </c>
      <c r="K220" s="44">
        <f t="shared" si="125"/>
        <v>216.36</v>
      </c>
      <c r="L220" s="44">
        <f t="shared" si="125"/>
        <v>216.36</v>
      </c>
      <c r="M220" s="44">
        <f t="shared" si="125"/>
        <v>216.36</v>
      </c>
      <c r="N220" s="44">
        <f t="shared" si="125"/>
        <v>216.36</v>
      </c>
      <c r="O220" s="44">
        <f t="shared" si="125"/>
        <v>216.36</v>
      </c>
      <c r="P220" s="44">
        <f t="shared" si="125"/>
        <v>216.36</v>
      </c>
      <c r="Q220" s="44">
        <f t="shared" si="125"/>
        <v>216.36</v>
      </c>
      <c r="R220" s="44">
        <f>$D$11</f>
        <v>216.36</v>
      </c>
      <c r="S220" s="44">
        <f t="shared" si="125"/>
        <v>216.36</v>
      </c>
      <c r="T220" s="44">
        <f t="shared" si="125"/>
        <v>216.36</v>
      </c>
      <c r="U220" s="44">
        <f t="shared" si="125"/>
        <v>216.36</v>
      </c>
      <c r="V220" s="44">
        <f t="shared" si="125"/>
        <v>216.36</v>
      </c>
      <c r="W220" s="44">
        <f t="shared" si="125"/>
        <v>216.36</v>
      </c>
      <c r="X220" s="44">
        <f t="shared" si="125"/>
        <v>216.36</v>
      </c>
      <c r="Y220" s="44">
        <f t="shared" si="125"/>
        <v>216.36</v>
      </c>
      <c r="Z220" s="44">
        <f t="shared" si="125"/>
        <v>216.36</v>
      </c>
      <c r="AA220" s="44">
        <f t="shared" si="125"/>
        <v>216.36</v>
      </c>
    </row>
    <row r="221" spans="1:27" ht="12.75" customHeight="1" x14ac:dyDescent="0.2">
      <c r="A221" s="98" t="s">
        <v>1243</v>
      </c>
      <c r="B221" s="28" t="str">
        <f>"12"&amp;"."&amp;$B$663&amp;"."&amp;$B$664</f>
        <v>12.12.2023</v>
      </c>
      <c r="C221" s="90" t="s">
        <v>76</v>
      </c>
      <c r="D221" s="91">
        <f>ROUND(((D222+D223+D225+D224)/1000),5)</f>
        <v>1.41055</v>
      </c>
      <c r="E221" s="91">
        <f>ROUND(((E222+E223+E225+E224)/1000),5)</f>
        <v>1.3171200000000001</v>
      </c>
      <c r="F221" s="91">
        <f>ROUND(((F222+F223+F225+F224)/1000),5)</f>
        <v>1.21272</v>
      </c>
      <c r="G221" s="91">
        <f t="shared" ref="G221:AA221" si="126">ROUND(((G222+G223+G225+G224)/1000),5)</f>
        <v>1.1978899999999999</v>
      </c>
      <c r="H221" s="91">
        <f t="shared" si="126"/>
        <v>1.3017399999999999</v>
      </c>
      <c r="I221" s="91">
        <f t="shared" si="126"/>
        <v>1.4591000000000001</v>
      </c>
      <c r="J221" s="91">
        <f t="shared" si="126"/>
        <v>1.6417999999999999</v>
      </c>
      <c r="K221" s="91">
        <f t="shared" si="126"/>
        <v>1.9874000000000001</v>
      </c>
      <c r="L221" s="91">
        <f t="shared" si="126"/>
        <v>2.1935699999999998</v>
      </c>
      <c r="M221" s="91">
        <f t="shared" si="126"/>
        <v>2.2534399999999999</v>
      </c>
      <c r="N221" s="91">
        <f t="shared" si="126"/>
        <v>2.2841499999999999</v>
      </c>
      <c r="O221" s="91">
        <f t="shared" si="126"/>
        <v>2.3195399999999999</v>
      </c>
      <c r="P221" s="91">
        <f t="shared" si="126"/>
        <v>2.25786</v>
      </c>
      <c r="Q221" s="91">
        <f t="shared" si="126"/>
        <v>2.2762699999999998</v>
      </c>
      <c r="R221" s="91">
        <f t="shared" si="126"/>
        <v>2.28945</v>
      </c>
      <c r="S221" s="91">
        <f t="shared" si="126"/>
        <v>2.2419099999999998</v>
      </c>
      <c r="T221" s="91">
        <f t="shared" si="126"/>
        <v>2.26322</v>
      </c>
      <c r="U221" s="91">
        <f t="shared" si="126"/>
        <v>2.2564199999999999</v>
      </c>
      <c r="V221" s="91">
        <f t="shared" si="126"/>
        <v>2.2475299999999998</v>
      </c>
      <c r="W221" s="91">
        <f t="shared" si="126"/>
        <v>2.23522</v>
      </c>
      <c r="X221" s="91">
        <f t="shared" si="126"/>
        <v>2.1844199999999998</v>
      </c>
      <c r="Y221" s="91">
        <f t="shared" si="126"/>
        <v>2.0055000000000001</v>
      </c>
      <c r="Z221" s="91">
        <f t="shared" si="126"/>
        <v>1.6865600000000001</v>
      </c>
      <c r="AA221" s="91">
        <f t="shared" si="126"/>
        <v>1.57063</v>
      </c>
    </row>
    <row r="222" spans="1:27" ht="12.75" customHeight="1" outlineLevel="1" x14ac:dyDescent="0.2">
      <c r="A222" s="99" t="s">
        <v>1244</v>
      </c>
      <c r="B222" s="63" t="s">
        <v>238</v>
      </c>
      <c r="C222" s="43" t="s">
        <v>79</v>
      </c>
      <c r="D222" s="44">
        <v>1077.72</v>
      </c>
      <c r="E222" s="44">
        <v>984.29</v>
      </c>
      <c r="F222" s="44">
        <v>879.89</v>
      </c>
      <c r="G222" s="44">
        <v>865.06</v>
      </c>
      <c r="H222" s="44">
        <v>968.91</v>
      </c>
      <c r="I222" s="44">
        <v>1126.27</v>
      </c>
      <c r="J222" s="44">
        <v>1308.97</v>
      </c>
      <c r="K222" s="44">
        <v>1654.57</v>
      </c>
      <c r="L222" s="44">
        <v>1860.74</v>
      </c>
      <c r="M222" s="44">
        <v>1920.61</v>
      </c>
      <c r="N222" s="44">
        <v>1951.32</v>
      </c>
      <c r="O222" s="44">
        <v>1986.71</v>
      </c>
      <c r="P222" s="44">
        <v>1925.03</v>
      </c>
      <c r="Q222" s="44">
        <v>1943.44</v>
      </c>
      <c r="R222" s="44">
        <v>1956.62</v>
      </c>
      <c r="S222" s="44">
        <v>1909.08</v>
      </c>
      <c r="T222" s="44">
        <v>1930.39</v>
      </c>
      <c r="U222" s="44">
        <v>1923.59</v>
      </c>
      <c r="V222" s="44">
        <v>1914.7</v>
      </c>
      <c r="W222" s="44">
        <v>1902.39</v>
      </c>
      <c r="X222" s="44">
        <v>1851.59</v>
      </c>
      <c r="Y222" s="44">
        <v>1672.67</v>
      </c>
      <c r="Z222" s="44">
        <v>1353.73</v>
      </c>
      <c r="AA222" s="44">
        <v>1237.8</v>
      </c>
    </row>
    <row r="223" spans="1:27" ht="12.75" customHeight="1" outlineLevel="1" x14ac:dyDescent="0.2">
      <c r="A223" s="99" t="s">
        <v>1245</v>
      </c>
      <c r="B223" s="63" t="s">
        <v>90</v>
      </c>
      <c r="C223" s="43" t="s">
        <v>79</v>
      </c>
      <c r="D223" s="44">
        <f>$D$168</f>
        <v>113.12</v>
      </c>
      <c r="E223" s="44">
        <f>$D$168</f>
        <v>113.12</v>
      </c>
      <c r="F223" s="44">
        <f t="shared" ref="F223:AA223" si="127">$D$168</f>
        <v>113.12</v>
      </c>
      <c r="G223" s="44">
        <f t="shared" si="127"/>
        <v>113.12</v>
      </c>
      <c r="H223" s="44">
        <f t="shared" si="127"/>
        <v>113.12</v>
      </c>
      <c r="I223" s="44">
        <f t="shared" si="127"/>
        <v>113.12</v>
      </c>
      <c r="J223" s="44">
        <f t="shared" si="127"/>
        <v>113.12</v>
      </c>
      <c r="K223" s="44">
        <f t="shared" si="127"/>
        <v>113.12</v>
      </c>
      <c r="L223" s="44">
        <f t="shared" si="127"/>
        <v>113.12</v>
      </c>
      <c r="M223" s="44">
        <f t="shared" si="127"/>
        <v>113.12</v>
      </c>
      <c r="N223" s="44">
        <f t="shared" si="127"/>
        <v>113.12</v>
      </c>
      <c r="O223" s="44">
        <f t="shared" si="127"/>
        <v>113.12</v>
      </c>
      <c r="P223" s="44">
        <f t="shared" si="127"/>
        <v>113.12</v>
      </c>
      <c r="Q223" s="44">
        <f t="shared" si="127"/>
        <v>113.12</v>
      </c>
      <c r="R223" s="44">
        <f t="shared" si="127"/>
        <v>113.12</v>
      </c>
      <c r="S223" s="44">
        <f t="shared" si="127"/>
        <v>113.12</v>
      </c>
      <c r="T223" s="44">
        <f t="shared" si="127"/>
        <v>113.12</v>
      </c>
      <c r="U223" s="44">
        <f t="shared" si="127"/>
        <v>113.12</v>
      </c>
      <c r="V223" s="44">
        <f t="shared" si="127"/>
        <v>113.12</v>
      </c>
      <c r="W223" s="44">
        <f t="shared" si="127"/>
        <v>113.12</v>
      </c>
      <c r="X223" s="44">
        <f t="shared" si="127"/>
        <v>113.12</v>
      </c>
      <c r="Y223" s="44">
        <f t="shared" si="127"/>
        <v>113.12</v>
      </c>
      <c r="Z223" s="44">
        <f t="shared" si="127"/>
        <v>113.12</v>
      </c>
      <c r="AA223" s="44">
        <f t="shared" si="127"/>
        <v>113.12</v>
      </c>
    </row>
    <row r="224" spans="1:27" ht="12.75" customHeight="1" outlineLevel="1" x14ac:dyDescent="0.2">
      <c r="A224" s="99" t="s">
        <v>1246</v>
      </c>
      <c r="B224" s="63" t="s">
        <v>83</v>
      </c>
      <c r="C224" s="43" t="s">
        <v>79</v>
      </c>
      <c r="D224" s="44">
        <v>3.35</v>
      </c>
      <c r="E224" s="44">
        <v>3.35</v>
      </c>
      <c r="F224" s="44">
        <v>3.35</v>
      </c>
      <c r="G224" s="44">
        <v>3.35</v>
      </c>
      <c r="H224" s="44">
        <v>3.35</v>
      </c>
      <c r="I224" s="44">
        <v>3.35</v>
      </c>
      <c r="J224" s="44">
        <v>3.35</v>
      </c>
      <c r="K224" s="44">
        <v>3.35</v>
      </c>
      <c r="L224" s="44">
        <v>3.35</v>
      </c>
      <c r="M224" s="44">
        <v>3.35</v>
      </c>
      <c r="N224" s="44">
        <v>3.35</v>
      </c>
      <c r="O224" s="44">
        <v>3.35</v>
      </c>
      <c r="P224" s="44">
        <v>3.35</v>
      </c>
      <c r="Q224" s="44">
        <v>3.35</v>
      </c>
      <c r="R224" s="44">
        <v>3.35</v>
      </c>
      <c r="S224" s="44">
        <v>3.35</v>
      </c>
      <c r="T224" s="44">
        <v>3.35</v>
      </c>
      <c r="U224" s="44">
        <v>3.35</v>
      </c>
      <c r="V224" s="44">
        <v>3.35</v>
      </c>
      <c r="W224" s="44">
        <v>3.35</v>
      </c>
      <c r="X224" s="44">
        <v>3.35</v>
      </c>
      <c r="Y224" s="44">
        <v>3.35</v>
      </c>
      <c r="Z224" s="44">
        <v>3.35</v>
      </c>
      <c r="AA224" s="44">
        <v>3.35</v>
      </c>
    </row>
    <row r="225" spans="1:27" ht="12.75" customHeight="1" outlineLevel="1" x14ac:dyDescent="0.2">
      <c r="A225" s="99" t="s">
        <v>1247</v>
      </c>
      <c r="B225" s="63" t="s">
        <v>81</v>
      </c>
      <c r="C225" s="43" t="s">
        <v>79</v>
      </c>
      <c r="D225" s="44">
        <f>$D$11</f>
        <v>216.36</v>
      </c>
      <c r="E225" s="44">
        <f t="shared" ref="E225:AA225" si="128">$D$11</f>
        <v>216.36</v>
      </c>
      <c r="F225" s="44">
        <f t="shared" si="128"/>
        <v>216.36</v>
      </c>
      <c r="G225" s="44">
        <f t="shared" si="128"/>
        <v>216.36</v>
      </c>
      <c r="H225" s="44">
        <f t="shared" si="128"/>
        <v>216.36</v>
      </c>
      <c r="I225" s="44">
        <f t="shared" si="128"/>
        <v>216.36</v>
      </c>
      <c r="J225" s="44">
        <f t="shared" si="128"/>
        <v>216.36</v>
      </c>
      <c r="K225" s="44">
        <f t="shared" si="128"/>
        <v>216.36</v>
      </c>
      <c r="L225" s="44">
        <f t="shared" si="128"/>
        <v>216.36</v>
      </c>
      <c r="M225" s="44">
        <f t="shared" si="128"/>
        <v>216.36</v>
      </c>
      <c r="N225" s="44">
        <f t="shared" si="128"/>
        <v>216.36</v>
      </c>
      <c r="O225" s="44">
        <f t="shared" si="128"/>
        <v>216.36</v>
      </c>
      <c r="P225" s="44">
        <f t="shared" si="128"/>
        <v>216.36</v>
      </c>
      <c r="Q225" s="44">
        <f t="shared" si="128"/>
        <v>216.36</v>
      </c>
      <c r="R225" s="44">
        <f>$D$11</f>
        <v>216.36</v>
      </c>
      <c r="S225" s="44">
        <f t="shared" si="128"/>
        <v>216.36</v>
      </c>
      <c r="T225" s="44">
        <f t="shared" si="128"/>
        <v>216.36</v>
      </c>
      <c r="U225" s="44">
        <f t="shared" si="128"/>
        <v>216.36</v>
      </c>
      <c r="V225" s="44">
        <f t="shared" si="128"/>
        <v>216.36</v>
      </c>
      <c r="W225" s="44">
        <f t="shared" si="128"/>
        <v>216.36</v>
      </c>
      <c r="X225" s="44">
        <f t="shared" si="128"/>
        <v>216.36</v>
      </c>
      <c r="Y225" s="44">
        <f t="shared" si="128"/>
        <v>216.36</v>
      </c>
      <c r="Z225" s="44">
        <f t="shared" si="128"/>
        <v>216.36</v>
      </c>
      <c r="AA225" s="44">
        <f t="shared" si="128"/>
        <v>216.36</v>
      </c>
    </row>
    <row r="226" spans="1:27" ht="12.75" customHeight="1" x14ac:dyDescent="0.2">
      <c r="A226" s="98" t="s">
        <v>1248</v>
      </c>
      <c r="B226" s="28" t="str">
        <f>"13"&amp;"."&amp;$B$663&amp;"."&amp;$B$664</f>
        <v>13.12.2023</v>
      </c>
      <c r="C226" s="90" t="s">
        <v>76</v>
      </c>
      <c r="D226" s="91">
        <f>ROUND(((D227+D228+D230+D229)/1000),5)</f>
        <v>1.4982899999999999</v>
      </c>
      <c r="E226" s="91">
        <f>ROUND(((E227+E228+E230+E229)/1000),5)</f>
        <v>1.4092899999999999</v>
      </c>
      <c r="F226" s="91">
        <f>ROUND(((F227+F228+F230+F229)/1000),5)</f>
        <v>1.37293</v>
      </c>
      <c r="G226" s="91">
        <f t="shared" ref="G226:AA226" si="129">ROUND(((G227+G228+G230+G229)/1000),5)</f>
        <v>1.3607400000000001</v>
      </c>
      <c r="H226" s="91">
        <f t="shared" si="129"/>
        <v>1.39463</v>
      </c>
      <c r="I226" s="91">
        <f t="shared" si="129"/>
        <v>1.5341400000000001</v>
      </c>
      <c r="J226" s="91">
        <f t="shared" si="129"/>
        <v>1.70723</v>
      </c>
      <c r="K226" s="91">
        <f t="shared" si="129"/>
        <v>2.0476800000000002</v>
      </c>
      <c r="L226" s="91">
        <f t="shared" si="129"/>
        <v>2.2659199999999999</v>
      </c>
      <c r="M226" s="91">
        <f t="shared" si="129"/>
        <v>2.3398300000000001</v>
      </c>
      <c r="N226" s="91">
        <f t="shared" si="129"/>
        <v>2.37222</v>
      </c>
      <c r="O226" s="91">
        <f t="shared" si="129"/>
        <v>2.4061599999999999</v>
      </c>
      <c r="P226" s="91">
        <f t="shared" si="129"/>
        <v>2.3555700000000002</v>
      </c>
      <c r="Q226" s="91">
        <f t="shared" si="129"/>
        <v>2.3810699999999998</v>
      </c>
      <c r="R226" s="91">
        <f t="shared" si="129"/>
        <v>2.37094</v>
      </c>
      <c r="S226" s="91">
        <f t="shared" si="129"/>
        <v>2.3477999999999999</v>
      </c>
      <c r="T226" s="91">
        <f t="shared" si="129"/>
        <v>2.3788</v>
      </c>
      <c r="U226" s="91">
        <f t="shared" si="129"/>
        <v>2.3694000000000002</v>
      </c>
      <c r="V226" s="91">
        <f t="shared" si="129"/>
        <v>2.3452199999999999</v>
      </c>
      <c r="W226" s="91">
        <f t="shared" si="129"/>
        <v>2.28078</v>
      </c>
      <c r="X226" s="91">
        <f t="shared" si="129"/>
        <v>2.1619999999999999</v>
      </c>
      <c r="Y226" s="91">
        <f t="shared" si="129"/>
        <v>2.08928</v>
      </c>
      <c r="Z226" s="91">
        <f t="shared" si="129"/>
        <v>1.8262700000000001</v>
      </c>
      <c r="AA226" s="91">
        <f t="shared" si="129"/>
        <v>1.6353800000000001</v>
      </c>
    </row>
    <row r="227" spans="1:27" ht="12.75" customHeight="1" outlineLevel="1" x14ac:dyDescent="0.2">
      <c r="A227" s="99" t="s">
        <v>1249</v>
      </c>
      <c r="B227" s="63" t="s">
        <v>238</v>
      </c>
      <c r="C227" s="43" t="s">
        <v>79</v>
      </c>
      <c r="D227" s="44">
        <v>1165.46</v>
      </c>
      <c r="E227" s="44">
        <v>1076.46</v>
      </c>
      <c r="F227" s="44">
        <v>1040.0999999999999</v>
      </c>
      <c r="G227" s="44">
        <v>1027.9100000000001</v>
      </c>
      <c r="H227" s="44">
        <v>1061.8</v>
      </c>
      <c r="I227" s="44">
        <v>1201.31</v>
      </c>
      <c r="J227" s="44">
        <v>1374.4</v>
      </c>
      <c r="K227" s="44">
        <v>1714.85</v>
      </c>
      <c r="L227" s="44">
        <v>1933.09</v>
      </c>
      <c r="M227" s="44">
        <v>2007</v>
      </c>
      <c r="N227" s="44">
        <v>2039.39</v>
      </c>
      <c r="O227" s="44">
        <v>2073.33</v>
      </c>
      <c r="P227" s="44">
        <v>2022.74</v>
      </c>
      <c r="Q227" s="44">
        <v>2048.2399999999998</v>
      </c>
      <c r="R227" s="44">
        <v>2038.11</v>
      </c>
      <c r="S227" s="44">
        <v>2014.97</v>
      </c>
      <c r="T227" s="44">
        <v>2045.97</v>
      </c>
      <c r="U227" s="44">
        <v>2036.57</v>
      </c>
      <c r="V227" s="44">
        <v>2012.39</v>
      </c>
      <c r="W227" s="44">
        <v>1947.95</v>
      </c>
      <c r="X227" s="44">
        <v>1829.17</v>
      </c>
      <c r="Y227" s="44">
        <v>1756.45</v>
      </c>
      <c r="Z227" s="44">
        <v>1493.44</v>
      </c>
      <c r="AA227" s="44">
        <v>1302.55</v>
      </c>
    </row>
    <row r="228" spans="1:27" ht="12.75" customHeight="1" outlineLevel="1" x14ac:dyDescent="0.2">
      <c r="A228" s="99" t="s">
        <v>1250</v>
      </c>
      <c r="B228" s="63" t="s">
        <v>90</v>
      </c>
      <c r="C228" s="43" t="s">
        <v>79</v>
      </c>
      <c r="D228" s="44">
        <f>$D$168</f>
        <v>113.12</v>
      </c>
      <c r="E228" s="44">
        <f>$D$168</f>
        <v>113.12</v>
      </c>
      <c r="F228" s="44">
        <f t="shared" ref="F228:AA228" si="130">$D$168</f>
        <v>113.12</v>
      </c>
      <c r="G228" s="44">
        <f t="shared" si="130"/>
        <v>113.12</v>
      </c>
      <c r="H228" s="44">
        <f t="shared" si="130"/>
        <v>113.12</v>
      </c>
      <c r="I228" s="44">
        <f t="shared" si="130"/>
        <v>113.12</v>
      </c>
      <c r="J228" s="44">
        <f t="shared" si="130"/>
        <v>113.12</v>
      </c>
      <c r="K228" s="44">
        <f t="shared" si="130"/>
        <v>113.12</v>
      </c>
      <c r="L228" s="44">
        <f t="shared" si="130"/>
        <v>113.12</v>
      </c>
      <c r="M228" s="44">
        <f t="shared" si="130"/>
        <v>113.12</v>
      </c>
      <c r="N228" s="44">
        <f t="shared" si="130"/>
        <v>113.12</v>
      </c>
      <c r="O228" s="44">
        <f t="shared" si="130"/>
        <v>113.12</v>
      </c>
      <c r="P228" s="44">
        <f t="shared" si="130"/>
        <v>113.12</v>
      </c>
      <c r="Q228" s="44">
        <f t="shared" si="130"/>
        <v>113.12</v>
      </c>
      <c r="R228" s="44">
        <f t="shared" si="130"/>
        <v>113.12</v>
      </c>
      <c r="S228" s="44">
        <f t="shared" si="130"/>
        <v>113.12</v>
      </c>
      <c r="T228" s="44">
        <f t="shared" si="130"/>
        <v>113.12</v>
      </c>
      <c r="U228" s="44">
        <f t="shared" si="130"/>
        <v>113.12</v>
      </c>
      <c r="V228" s="44">
        <f t="shared" si="130"/>
        <v>113.12</v>
      </c>
      <c r="W228" s="44">
        <f t="shared" si="130"/>
        <v>113.12</v>
      </c>
      <c r="X228" s="44">
        <f t="shared" si="130"/>
        <v>113.12</v>
      </c>
      <c r="Y228" s="44">
        <f t="shared" si="130"/>
        <v>113.12</v>
      </c>
      <c r="Z228" s="44">
        <f t="shared" si="130"/>
        <v>113.12</v>
      </c>
      <c r="AA228" s="44">
        <f t="shared" si="130"/>
        <v>113.12</v>
      </c>
    </row>
    <row r="229" spans="1:27" ht="12.75" customHeight="1" outlineLevel="1" x14ac:dyDescent="0.2">
      <c r="A229" s="99" t="s">
        <v>1251</v>
      </c>
      <c r="B229" s="63" t="s">
        <v>83</v>
      </c>
      <c r="C229" s="43" t="s">
        <v>79</v>
      </c>
      <c r="D229" s="44">
        <v>3.35</v>
      </c>
      <c r="E229" s="44">
        <v>3.35</v>
      </c>
      <c r="F229" s="44">
        <v>3.35</v>
      </c>
      <c r="G229" s="44">
        <v>3.35</v>
      </c>
      <c r="H229" s="44">
        <v>3.35</v>
      </c>
      <c r="I229" s="44">
        <v>3.35</v>
      </c>
      <c r="J229" s="44">
        <v>3.35</v>
      </c>
      <c r="K229" s="44">
        <v>3.35</v>
      </c>
      <c r="L229" s="44">
        <v>3.35</v>
      </c>
      <c r="M229" s="44">
        <v>3.35</v>
      </c>
      <c r="N229" s="44">
        <v>3.35</v>
      </c>
      <c r="O229" s="44">
        <v>3.35</v>
      </c>
      <c r="P229" s="44">
        <v>3.35</v>
      </c>
      <c r="Q229" s="44">
        <v>3.35</v>
      </c>
      <c r="R229" s="44">
        <v>3.35</v>
      </c>
      <c r="S229" s="44">
        <v>3.35</v>
      </c>
      <c r="T229" s="44">
        <v>3.35</v>
      </c>
      <c r="U229" s="44">
        <v>3.35</v>
      </c>
      <c r="V229" s="44">
        <v>3.35</v>
      </c>
      <c r="W229" s="44">
        <v>3.35</v>
      </c>
      <c r="X229" s="44">
        <v>3.35</v>
      </c>
      <c r="Y229" s="44">
        <v>3.35</v>
      </c>
      <c r="Z229" s="44">
        <v>3.35</v>
      </c>
      <c r="AA229" s="44">
        <v>3.35</v>
      </c>
    </row>
    <row r="230" spans="1:27" ht="12.75" customHeight="1" outlineLevel="1" x14ac:dyDescent="0.2">
      <c r="A230" s="99" t="s">
        <v>1252</v>
      </c>
      <c r="B230" s="63" t="s">
        <v>81</v>
      </c>
      <c r="C230" s="43" t="s">
        <v>79</v>
      </c>
      <c r="D230" s="44">
        <f>$D$11</f>
        <v>216.36</v>
      </c>
      <c r="E230" s="44">
        <f t="shared" ref="E230:AA230" si="131">$D$11</f>
        <v>216.36</v>
      </c>
      <c r="F230" s="44">
        <f t="shared" si="131"/>
        <v>216.36</v>
      </c>
      <c r="G230" s="44">
        <f t="shared" si="131"/>
        <v>216.36</v>
      </c>
      <c r="H230" s="44">
        <f t="shared" si="131"/>
        <v>216.36</v>
      </c>
      <c r="I230" s="44">
        <f t="shared" si="131"/>
        <v>216.36</v>
      </c>
      <c r="J230" s="44">
        <f t="shared" si="131"/>
        <v>216.36</v>
      </c>
      <c r="K230" s="44">
        <f t="shared" si="131"/>
        <v>216.36</v>
      </c>
      <c r="L230" s="44">
        <f t="shared" si="131"/>
        <v>216.36</v>
      </c>
      <c r="M230" s="44">
        <f t="shared" si="131"/>
        <v>216.36</v>
      </c>
      <c r="N230" s="44">
        <f t="shared" si="131"/>
        <v>216.36</v>
      </c>
      <c r="O230" s="44">
        <f t="shared" si="131"/>
        <v>216.36</v>
      </c>
      <c r="P230" s="44">
        <f t="shared" si="131"/>
        <v>216.36</v>
      </c>
      <c r="Q230" s="44">
        <f t="shared" si="131"/>
        <v>216.36</v>
      </c>
      <c r="R230" s="44">
        <f>$D$11</f>
        <v>216.36</v>
      </c>
      <c r="S230" s="44">
        <f t="shared" si="131"/>
        <v>216.36</v>
      </c>
      <c r="T230" s="44">
        <f t="shared" si="131"/>
        <v>216.36</v>
      </c>
      <c r="U230" s="44">
        <f t="shared" si="131"/>
        <v>216.36</v>
      </c>
      <c r="V230" s="44">
        <f t="shared" si="131"/>
        <v>216.36</v>
      </c>
      <c r="W230" s="44">
        <f t="shared" si="131"/>
        <v>216.36</v>
      </c>
      <c r="X230" s="44">
        <f t="shared" si="131"/>
        <v>216.36</v>
      </c>
      <c r="Y230" s="44">
        <f t="shared" si="131"/>
        <v>216.36</v>
      </c>
      <c r="Z230" s="44">
        <f t="shared" si="131"/>
        <v>216.36</v>
      </c>
      <c r="AA230" s="44">
        <f t="shared" si="131"/>
        <v>216.36</v>
      </c>
    </row>
    <row r="231" spans="1:27" ht="12.75" customHeight="1" x14ac:dyDescent="0.2">
      <c r="A231" s="98" t="s">
        <v>1253</v>
      </c>
      <c r="B231" s="28" t="str">
        <f>"14"&amp;"."&amp;$B$663&amp;"."&amp;$B$664</f>
        <v>14.12.2023</v>
      </c>
      <c r="C231" s="90" t="s">
        <v>76</v>
      </c>
      <c r="D231" s="91">
        <f>ROUND(((D232+D233+D235+D234)/1000),5)</f>
        <v>1.5502400000000001</v>
      </c>
      <c r="E231" s="91">
        <f>ROUND(((E232+E233+E235+E234)/1000),5)</f>
        <v>1.47401</v>
      </c>
      <c r="F231" s="91">
        <f>ROUND(((F232+F233+F235+F234)/1000),5)</f>
        <v>1.4263399999999999</v>
      </c>
      <c r="G231" s="91">
        <f t="shared" ref="G231:AA231" si="132">ROUND(((G232+G233+G235+G234)/1000),5)</f>
        <v>1.42926</v>
      </c>
      <c r="H231" s="91">
        <f t="shared" si="132"/>
        <v>1.47468</v>
      </c>
      <c r="I231" s="91">
        <f t="shared" si="132"/>
        <v>1.6239300000000001</v>
      </c>
      <c r="J231" s="91">
        <f t="shared" si="132"/>
        <v>1.8812500000000001</v>
      </c>
      <c r="K231" s="91">
        <f t="shared" si="132"/>
        <v>2.1166399999999999</v>
      </c>
      <c r="L231" s="91">
        <f t="shared" si="132"/>
        <v>2.3321100000000001</v>
      </c>
      <c r="M231" s="91">
        <f t="shared" si="132"/>
        <v>2.3959199999999998</v>
      </c>
      <c r="N231" s="91">
        <f t="shared" si="132"/>
        <v>2.5272899999999998</v>
      </c>
      <c r="O231" s="91">
        <f t="shared" si="132"/>
        <v>2.4596399999999998</v>
      </c>
      <c r="P231" s="91">
        <f t="shared" si="132"/>
        <v>2.40259</v>
      </c>
      <c r="Q231" s="91">
        <f t="shared" si="132"/>
        <v>2.4255800000000001</v>
      </c>
      <c r="R231" s="91">
        <f t="shared" si="132"/>
        <v>2.4573900000000002</v>
      </c>
      <c r="S231" s="91">
        <f t="shared" si="132"/>
        <v>2.3976299999999999</v>
      </c>
      <c r="T231" s="91">
        <f t="shared" si="132"/>
        <v>2.6001500000000002</v>
      </c>
      <c r="U231" s="91">
        <f t="shared" si="132"/>
        <v>2.61327</v>
      </c>
      <c r="V231" s="91">
        <f t="shared" si="132"/>
        <v>2.5955400000000002</v>
      </c>
      <c r="W231" s="91">
        <f t="shared" si="132"/>
        <v>2.3572000000000002</v>
      </c>
      <c r="X231" s="91">
        <f t="shared" si="132"/>
        <v>2.2940700000000001</v>
      </c>
      <c r="Y231" s="91">
        <f t="shared" si="132"/>
        <v>2.1296200000000001</v>
      </c>
      <c r="Z231" s="91">
        <f t="shared" si="132"/>
        <v>1.84988</v>
      </c>
      <c r="AA231" s="91">
        <f t="shared" si="132"/>
        <v>1.6749700000000001</v>
      </c>
    </row>
    <row r="232" spans="1:27" ht="12.75" customHeight="1" outlineLevel="1" x14ac:dyDescent="0.2">
      <c r="A232" s="99" t="s">
        <v>1254</v>
      </c>
      <c r="B232" s="63" t="s">
        <v>238</v>
      </c>
      <c r="C232" s="43" t="s">
        <v>79</v>
      </c>
      <c r="D232" s="44">
        <v>1217.4100000000001</v>
      </c>
      <c r="E232" s="44">
        <v>1141.18</v>
      </c>
      <c r="F232" s="44">
        <v>1093.51</v>
      </c>
      <c r="G232" s="44">
        <v>1096.43</v>
      </c>
      <c r="H232" s="44">
        <v>1141.8499999999999</v>
      </c>
      <c r="I232" s="44">
        <v>1291.0999999999999</v>
      </c>
      <c r="J232" s="44">
        <v>1548.42</v>
      </c>
      <c r="K232" s="44">
        <v>1783.81</v>
      </c>
      <c r="L232" s="44">
        <v>1999.28</v>
      </c>
      <c r="M232" s="44">
        <v>2063.09</v>
      </c>
      <c r="N232" s="44">
        <v>2194.46</v>
      </c>
      <c r="O232" s="44">
        <v>2126.81</v>
      </c>
      <c r="P232" s="44">
        <v>2069.7600000000002</v>
      </c>
      <c r="Q232" s="44">
        <v>2092.75</v>
      </c>
      <c r="R232" s="44">
        <v>2124.56</v>
      </c>
      <c r="S232" s="44">
        <v>2064.8000000000002</v>
      </c>
      <c r="T232" s="44">
        <v>2267.3200000000002</v>
      </c>
      <c r="U232" s="44">
        <v>2280.44</v>
      </c>
      <c r="V232" s="44">
        <v>2262.71</v>
      </c>
      <c r="W232" s="44">
        <v>2024.37</v>
      </c>
      <c r="X232" s="44">
        <v>1961.24</v>
      </c>
      <c r="Y232" s="44">
        <v>1796.79</v>
      </c>
      <c r="Z232" s="44">
        <v>1517.05</v>
      </c>
      <c r="AA232" s="44">
        <v>1342.14</v>
      </c>
    </row>
    <row r="233" spans="1:27" ht="12.75" customHeight="1" outlineLevel="1" x14ac:dyDescent="0.2">
      <c r="A233" s="99" t="s">
        <v>1255</v>
      </c>
      <c r="B233" s="63" t="s">
        <v>90</v>
      </c>
      <c r="C233" s="43" t="s">
        <v>79</v>
      </c>
      <c r="D233" s="44">
        <f>$D$168</f>
        <v>113.12</v>
      </c>
      <c r="E233" s="44">
        <f>$D$168</f>
        <v>113.12</v>
      </c>
      <c r="F233" s="44">
        <f t="shared" ref="F233:AA233" si="133">$D$168</f>
        <v>113.12</v>
      </c>
      <c r="G233" s="44">
        <f t="shared" si="133"/>
        <v>113.12</v>
      </c>
      <c r="H233" s="44">
        <f t="shared" si="133"/>
        <v>113.12</v>
      </c>
      <c r="I233" s="44">
        <f t="shared" si="133"/>
        <v>113.12</v>
      </c>
      <c r="J233" s="44">
        <f t="shared" si="133"/>
        <v>113.12</v>
      </c>
      <c r="K233" s="44">
        <f t="shared" si="133"/>
        <v>113.12</v>
      </c>
      <c r="L233" s="44">
        <f t="shared" si="133"/>
        <v>113.12</v>
      </c>
      <c r="M233" s="44">
        <f t="shared" si="133"/>
        <v>113.12</v>
      </c>
      <c r="N233" s="44">
        <f t="shared" si="133"/>
        <v>113.12</v>
      </c>
      <c r="O233" s="44">
        <f t="shared" si="133"/>
        <v>113.12</v>
      </c>
      <c r="P233" s="44">
        <f t="shared" si="133"/>
        <v>113.12</v>
      </c>
      <c r="Q233" s="44">
        <f t="shared" si="133"/>
        <v>113.12</v>
      </c>
      <c r="R233" s="44">
        <f t="shared" si="133"/>
        <v>113.12</v>
      </c>
      <c r="S233" s="44">
        <f t="shared" si="133"/>
        <v>113.12</v>
      </c>
      <c r="T233" s="44">
        <f t="shared" si="133"/>
        <v>113.12</v>
      </c>
      <c r="U233" s="44">
        <f t="shared" si="133"/>
        <v>113.12</v>
      </c>
      <c r="V233" s="44">
        <f t="shared" si="133"/>
        <v>113.12</v>
      </c>
      <c r="W233" s="44">
        <f t="shared" si="133"/>
        <v>113.12</v>
      </c>
      <c r="X233" s="44">
        <f t="shared" si="133"/>
        <v>113.12</v>
      </c>
      <c r="Y233" s="44">
        <f t="shared" si="133"/>
        <v>113.12</v>
      </c>
      <c r="Z233" s="44">
        <f t="shared" si="133"/>
        <v>113.12</v>
      </c>
      <c r="AA233" s="44">
        <f t="shared" si="133"/>
        <v>113.12</v>
      </c>
    </row>
    <row r="234" spans="1:27" ht="12.75" customHeight="1" outlineLevel="1" x14ac:dyDescent="0.2">
      <c r="A234" s="99" t="s">
        <v>1256</v>
      </c>
      <c r="B234" s="63" t="s">
        <v>83</v>
      </c>
      <c r="C234" s="43" t="s">
        <v>79</v>
      </c>
      <c r="D234" s="44">
        <v>3.35</v>
      </c>
      <c r="E234" s="44">
        <v>3.35</v>
      </c>
      <c r="F234" s="44">
        <v>3.35</v>
      </c>
      <c r="G234" s="44">
        <v>3.35</v>
      </c>
      <c r="H234" s="44">
        <v>3.35</v>
      </c>
      <c r="I234" s="44">
        <v>3.35</v>
      </c>
      <c r="J234" s="44">
        <v>3.35</v>
      </c>
      <c r="K234" s="44">
        <v>3.35</v>
      </c>
      <c r="L234" s="44">
        <v>3.35</v>
      </c>
      <c r="M234" s="44">
        <v>3.35</v>
      </c>
      <c r="N234" s="44">
        <v>3.35</v>
      </c>
      <c r="O234" s="44">
        <v>3.35</v>
      </c>
      <c r="P234" s="44">
        <v>3.35</v>
      </c>
      <c r="Q234" s="44">
        <v>3.35</v>
      </c>
      <c r="R234" s="44">
        <v>3.35</v>
      </c>
      <c r="S234" s="44">
        <v>3.35</v>
      </c>
      <c r="T234" s="44">
        <v>3.35</v>
      </c>
      <c r="U234" s="44">
        <v>3.35</v>
      </c>
      <c r="V234" s="44">
        <v>3.35</v>
      </c>
      <c r="W234" s="44">
        <v>3.35</v>
      </c>
      <c r="X234" s="44">
        <v>3.35</v>
      </c>
      <c r="Y234" s="44">
        <v>3.35</v>
      </c>
      <c r="Z234" s="44">
        <v>3.35</v>
      </c>
      <c r="AA234" s="44">
        <v>3.35</v>
      </c>
    </row>
    <row r="235" spans="1:27" ht="12.75" customHeight="1" outlineLevel="1" x14ac:dyDescent="0.2">
      <c r="A235" s="99" t="s">
        <v>1257</v>
      </c>
      <c r="B235" s="63" t="s">
        <v>81</v>
      </c>
      <c r="C235" s="43" t="s">
        <v>79</v>
      </c>
      <c r="D235" s="44">
        <f>$D$11</f>
        <v>216.36</v>
      </c>
      <c r="E235" s="44">
        <f t="shared" ref="E235:AA235" si="134">$D$11</f>
        <v>216.36</v>
      </c>
      <c r="F235" s="44">
        <f t="shared" si="134"/>
        <v>216.36</v>
      </c>
      <c r="G235" s="44">
        <f t="shared" si="134"/>
        <v>216.36</v>
      </c>
      <c r="H235" s="44">
        <f t="shared" si="134"/>
        <v>216.36</v>
      </c>
      <c r="I235" s="44">
        <f t="shared" si="134"/>
        <v>216.36</v>
      </c>
      <c r="J235" s="44">
        <f t="shared" si="134"/>
        <v>216.36</v>
      </c>
      <c r="K235" s="44">
        <f t="shared" si="134"/>
        <v>216.36</v>
      </c>
      <c r="L235" s="44">
        <f t="shared" si="134"/>
        <v>216.36</v>
      </c>
      <c r="M235" s="44">
        <f t="shared" si="134"/>
        <v>216.36</v>
      </c>
      <c r="N235" s="44">
        <f t="shared" si="134"/>
        <v>216.36</v>
      </c>
      <c r="O235" s="44">
        <f t="shared" si="134"/>
        <v>216.36</v>
      </c>
      <c r="P235" s="44">
        <f t="shared" si="134"/>
        <v>216.36</v>
      </c>
      <c r="Q235" s="44">
        <f t="shared" si="134"/>
        <v>216.36</v>
      </c>
      <c r="R235" s="44">
        <f>$D$11</f>
        <v>216.36</v>
      </c>
      <c r="S235" s="44">
        <f t="shared" si="134"/>
        <v>216.36</v>
      </c>
      <c r="T235" s="44">
        <f t="shared" si="134"/>
        <v>216.36</v>
      </c>
      <c r="U235" s="44">
        <f t="shared" si="134"/>
        <v>216.36</v>
      </c>
      <c r="V235" s="44">
        <f t="shared" si="134"/>
        <v>216.36</v>
      </c>
      <c r="W235" s="44">
        <f t="shared" si="134"/>
        <v>216.36</v>
      </c>
      <c r="X235" s="44">
        <f t="shared" si="134"/>
        <v>216.36</v>
      </c>
      <c r="Y235" s="44">
        <f t="shared" si="134"/>
        <v>216.36</v>
      </c>
      <c r="Z235" s="44">
        <f t="shared" si="134"/>
        <v>216.36</v>
      </c>
      <c r="AA235" s="44">
        <f t="shared" si="134"/>
        <v>216.36</v>
      </c>
    </row>
    <row r="236" spans="1:27" ht="12.75" customHeight="1" x14ac:dyDescent="0.2">
      <c r="A236" s="98" t="s">
        <v>1258</v>
      </c>
      <c r="B236" s="28" t="str">
        <f>"15"&amp;"."&amp;$B$663&amp;"."&amp;$B$664</f>
        <v>15.12.2023</v>
      </c>
      <c r="C236" s="90" t="s">
        <v>76</v>
      </c>
      <c r="D236" s="91">
        <f>ROUND(((D237+D238+D240+D239)/1000),5)</f>
        <v>1.55846</v>
      </c>
      <c r="E236" s="91">
        <f>ROUND(((E237+E238+E240+E239)/1000),5)</f>
        <v>1.5062599999999999</v>
      </c>
      <c r="F236" s="91">
        <f>ROUND(((F237+F238+F240+F239)/1000),5)</f>
        <v>1.4632499999999999</v>
      </c>
      <c r="G236" s="91">
        <f t="shared" ref="G236:AA236" si="135">ROUND(((G237+G238+G240+G239)/1000),5)</f>
        <v>1.4514</v>
      </c>
      <c r="H236" s="91">
        <f t="shared" si="135"/>
        <v>1.5062800000000001</v>
      </c>
      <c r="I236" s="91">
        <f t="shared" si="135"/>
        <v>1.6219699999999999</v>
      </c>
      <c r="J236" s="91">
        <f t="shared" si="135"/>
        <v>1.83813</v>
      </c>
      <c r="K236" s="91">
        <f t="shared" si="135"/>
        <v>2.1754899999999999</v>
      </c>
      <c r="L236" s="91">
        <f t="shared" si="135"/>
        <v>2.3830100000000001</v>
      </c>
      <c r="M236" s="91">
        <f t="shared" si="135"/>
        <v>2.4074399999999998</v>
      </c>
      <c r="N236" s="91">
        <f t="shared" si="135"/>
        <v>2.4377900000000001</v>
      </c>
      <c r="O236" s="91">
        <f t="shared" si="135"/>
        <v>2.4414400000000001</v>
      </c>
      <c r="P236" s="91">
        <f t="shared" si="135"/>
        <v>2.4383599999999999</v>
      </c>
      <c r="Q236" s="91">
        <f t="shared" si="135"/>
        <v>2.4432299999999998</v>
      </c>
      <c r="R236" s="91">
        <f t="shared" si="135"/>
        <v>2.4435799999999999</v>
      </c>
      <c r="S236" s="91">
        <f t="shared" si="135"/>
        <v>2.4094099999999998</v>
      </c>
      <c r="T236" s="91">
        <f t="shared" si="135"/>
        <v>2.4699200000000001</v>
      </c>
      <c r="U236" s="91">
        <f t="shared" si="135"/>
        <v>2.4746199999999998</v>
      </c>
      <c r="V236" s="91">
        <f t="shared" si="135"/>
        <v>2.46611</v>
      </c>
      <c r="W236" s="91">
        <f t="shared" si="135"/>
        <v>2.40327</v>
      </c>
      <c r="X236" s="91">
        <f t="shared" si="135"/>
        <v>2.2462499999999999</v>
      </c>
      <c r="Y236" s="91">
        <f t="shared" si="135"/>
        <v>2.1019100000000002</v>
      </c>
      <c r="Z236" s="91">
        <f t="shared" si="135"/>
        <v>1.8970499999999999</v>
      </c>
      <c r="AA236" s="91">
        <f t="shared" si="135"/>
        <v>1.67625</v>
      </c>
    </row>
    <row r="237" spans="1:27" ht="12.75" customHeight="1" outlineLevel="1" x14ac:dyDescent="0.2">
      <c r="A237" s="99" t="s">
        <v>1259</v>
      </c>
      <c r="B237" s="63" t="s">
        <v>238</v>
      </c>
      <c r="C237" s="43" t="s">
        <v>79</v>
      </c>
      <c r="D237" s="44">
        <v>1225.6300000000001</v>
      </c>
      <c r="E237" s="44">
        <v>1173.43</v>
      </c>
      <c r="F237" s="44">
        <v>1130.42</v>
      </c>
      <c r="G237" s="44">
        <v>1118.57</v>
      </c>
      <c r="H237" s="44">
        <v>1173.45</v>
      </c>
      <c r="I237" s="44">
        <v>1289.1400000000001</v>
      </c>
      <c r="J237" s="44">
        <v>1505.3</v>
      </c>
      <c r="K237" s="44">
        <v>1842.66</v>
      </c>
      <c r="L237" s="44">
        <v>2050.1799999999998</v>
      </c>
      <c r="M237" s="44">
        <v>2074.61</v>
      </c>
      <c r="N237" s="44">
        <v>2104.96</v>
      </c>
      <c r="O237" s="44">
        <v>2108.61</v>
      </c>
      <c r="P237" s="44">
        <v>2105.5300000000002</v>
      </c>
      <c r="Q237" s="44">
        <v>2110.4</v>
      </c>
      <c r="R237" s="44">
        <v>2110.75</v>
      </c>
      <c r="S237" s="44">
        <v>2076.58</v>
      </c>
      <c r="T237" s="44">
        <v>2137.09</v>
      </c>
      <c r="U237" s="44">
        <v>2141.79</v>
      </c>
      <c r="V237" s="44">
        <v>2133.2800000000002</v>
      </c>
      <c r="W237" s="44">
        <v>2070.44</v>
      </c>
      <c r="X237" s="44">
        <v>1913.42</v>
      </c>
      <c r="Y237" s="44">
        <v>1769.08</v>
      </c>
      <c r="Z237" s="44">
        <v>1564.22</v>
      </c>
      <c r="AA237" s="44">
        <v>1343.42</v>
      </c>
    </row>
    <row r="238" spans="1:27" ht="12.75" customHeight="1" outlineLevel="1" x14ac:dyDescent="0.2">
      <c r="A238" s="99" t="s">
        <v>1260</v>
      </c>
      <c r="B238" s="63" t="s">
        <v>90</v>
      </c>
      <c r="C238" s="43" t="s">
        <v>79</v>
      </c>
      <c r="D238" s="44">
        <f>$D$168</f>
        <v>113.12</v>
      </c>
      <c r="E238" s="44">
        <f>$D$168</f>
        <v>113.12</v>
      </c>
      <c r="F238" s="44">
        <f t="shared" ref="F238:AA238" si="136">$D$168</f>
        <v>113.12</v>
      </c>
      <c r="G238" s="44">
        <f t="shared" si="136"/>
        <v>113.12</v>
      </c>
      <c r="H238" s="44">
        <f t="shared" si="136"/>
        <v>113.12</v>
      </c>
      <c r="I238" s="44">
        <f t="shared" si="136"/>
        <v>113.12</v>
      </c>
      <c r="J238" s="44">
        <f t="shared" si="136"/>
        <v>113.12</v>
      </c>
      <c r="K238" s="44">
        <f t="shared" si="136"/>
        <v>113.12</v>
      </c>
      <c r="L238" s="44">
        <f t="shared" si="136"/>
        <v>113.12</v>
      </c>
      <c r="M238" s="44">
        <f t="shared" si="136"/>
        <v>113.12</v>
      </c>
      <c r="N238" s="44">
        <f t="shared" si="136"/>
        <v>113.12</v>
      </c>
      <c r="O238" s="44">
        <f t="shared" si="136"/>
        <v>113.12</v>
      </c>
      <c r="P238" s="44">
        <f t="shared" si="136"/>
        <v>113.12</v>
      </c>
      <c r="Q238" s="44">
        <f t="shared" si="136"/>
        <v>113.12</v>
      </c>
      <c r="R238" s="44">
        <f t="shared" si="136"/>
        <v>113.12</v>
      </c>
      <c r="S238" s="44">
        <f t="shared" si="136"/>
        <v>113.12</v>
      </c>
      <c r="T238" s="44">
        <f t="shared" si="136"/>
        <v>113.12</v>
      </c>
      <c r="U238" s="44">
        <f t="shared" si="136"/>
        <v>113.12</v>
      </c>
      <c r="V238" s="44">
        <f t="shared" si="136"/>
        <v>113.12</v>
      </c>
      <c r="W238" s="44">
        <f t="shared" si="136"/>
        <v>113.12</v>
      </c>
      <c r="X238" s="44">
        <f t="shared" si="136"/>
        <v>113.12</v>
      </c>
      <c r="Y238" s="44">
        <f t="shared" si="136"/>
        <v>113.12</v>
      </c>
      <c r="Z238" s="44">
        <f t="shared" si="136"/>
        <v>113.12</v>
      </c>
      <c r="AA238" s="44">
        <f t="shared" si="136"/>
        <v>113.12</v>
      </c>
    </row>
    <row r="239" spans="1:27" ht="12.75" customHeight="1" outlineLevel="1" x14ac:dyDescent="0.2">
      <c r="A239" s="99" t="s">
        <v>1261</v>
      </c>
      <c r="B239" s="63" t="s">
        <v>83</v>
      </c>
      <c r="C239" s="43" t="s">
        <v>79</v>
      </c>
      <c r="D239" s="44">
        <v>3.35</v>
      </c>
      <c r="E239" s="44">
        <v>3.35</v>
      </c>
      <c r="F239" s="44">
        <v>3.35</v>
      </c>
      <c r="G239" s="44">
        <v>3.35</v>
      </c>
      <c r="H239" s="44">
        <v>3.35</v>
      </c>
      <c r="I239" s="44">
        <v>3.35</v>
      </c>
      <c r="J239" s="44">
        <v>3.35</v>
      </c>
      <c r="K239" s="44">
        <v>3.35</v>
      </c>
      <c r="L239" s="44">
        <v>3.35</v>
      </c>
      <c r="M239" s="44">
        <v>3.35</v>
      </c>
      <c r="N239" s="44">
        <v>3.35</v>
      </c>
      <c r="O239" s="44">
        <v>3.35</v>
      </c>
      <c r="P239" s="44">
        <v>3.35</v>
      </c>
      <c r="Q239" s="44">
        <v>3.35</v>
      </c>
      <c r="R239" s="44">
        <v>3.35</v>
      </c>
      <c r="S239" s="44">
        <v>3.35</v>
      </c>
      <c r="T239" s="44">
        <v>3.35</v>
      </c>
      <c r="U239" s="44">
        <v>3.35</v>
      </c>
      <c r="V239" s="44">
        <v>3.35</v>
      </c>
      <c r="W239" s="44">
        <v>3.35</v>
      </c>
      <c r="X239" s="44">
        <v>3.35</v>
      </c>
      <c r="Y239" s="44">
        <v>3.35</v>
      </c>
      <c r="Z239" s="44">
        <v>3.35</v>
      </c>
      <c r="AA239" s="44">
        <v>3.35</v>
      </c>
    </row>
    <row r="240" spans="1:27" ht="12.75" customHeight="1" outlineLevel="1" x14ac:dyDescent="0.2">
      <c r="A240" s="99" t="s">
        <v>1262</v>
      </c>
      <c r="B240" s="63" t="s">
        <v>81</v>
      </c>
      <c r="C240" s="43" t="s">
        <v>79</v>
      </c>
      <c r="D240" s="44">
        <f>$D$11</f>
        <v>216.36</v>
      </c>
      <c r="E240" s="44">
        <f t="shared" ref="E240:AA240" si="137">$D$11</f>
        <v>216.36</v>
      </c>
      <c r="F240" s="44">
        <f t="shared" si="137"/>
        <v>216.36</v>
      </c>
      <c r="G240" s="44">
        <f t="shared" si="137"/>
        <v>216.36</v>
      </c>
      <c r="H240" s="44">
        <f t="shared" si="137"/>
        <v>216.36</v>
      </c>
      <c r="I240" s="44">
        <f t="shared" si="137"/>
        <v>216.36</v>
      </c>
      <c r="J240" s="44">
        <f t="shared" si="137"/>
        <v>216.36</v>
      </c>
      <c r="K240" s="44">
        <f t="shared" si="137"/>
        <v>216.36</v>
      </c>
      <c r="L240" s="44">
        <f t="shared" si="137"/>
        <v>216.36</v>
      </c>
      <c r="M240" s="44">
        <f t="shared" si="137"/>
        <v>216.36</v>
      </c>
      <c r="N240" s="44">
        <f t="shared" si="137"/>
        <v>216.36</v>
      </c>
      <c r="O240" s="44">
        <f t="shared" si="137"/>
        <v>216.36</v>
      </c>
      <c r="P240" s="44">
        <f t="shared" si="137"/>
        <v>216.36</v>
      </c>
      <c r="Q240" s="44">
        <f t="shared" si="137"/>
        <v>216.36</v>
      </c>
      <c r="R240" s="44">
        <f>$D$11</f>
        <v>216.36</v>
      </c>
      <c r="S240" s="44">
        <f t="shared" si="137"/>
        <v>216.36</v>
      </c>
      <c r="T240" s="44">
        <f t="shared" si="137"/>
        <v>216.36</v>
      </c>
      <c r="U240" s="44">
        <f t="shared" si="137"/>
        <v>216.36</v>
      </c>
      <c r="V240" s="44">
        <f t="shared" si="137"/>
        <v>216.36</v>
      </c>
      <c r="W240" s="44">
        <f t="shared" si="137"/>
        <v>216.36</v>
      </c>
      <c r="X240" s="44">
        <f t="shared" si="137"/>
        <v>216.36</v>
      </c>
      <c r="Y240" s="44">
        <f t="shared" si="137"/>
        <v>216.36</v>
      </c>
      <c r="Z240" s="44">
        <f t="shared" si="137"/>
        <v>216.36</v>
      </c>
      <c r="AA240" s="44">
        <f t="shared" si="137"/>
        <v>216.36</v>
      </c>
    </row>
    <row r="241" spans="1:27" ht="12.75" customHeight="1" x14ac:dyDescent="0.2">
      <c r="A241" s="98" t="s">
        <v>1263</v>
      </c>
      <c r="B241" s="28" t="str">
        <f>"16"&amp;"."&amp;$B$663&amp;"."&amp;$B$664</f>
        <v>16.12.2023</v>
      </c>
      <c r="C241" s="90" t="s">
        <v>76</v>
      </c>
      <c r="D241" s="91">
        <f>ROUND(((D242+D243+D245+D244)/1000),5)</f>
        <v>1.62605</v>
      </c>
      <c r="E241" s="91">
        <f>ROUND(((E242+E243+E245+E244)/1000),5)</f>
        <v>1.5859300000000001</v>
      </c>
      <c r="F241" s="91">
        <f>ROUND(((F242+F243+F245+F244)/1000),5)</f>
        <v>1.56474</v>
      </c>
      <c r="G241" s="91">
        <f t="shared" ref="G241:AA241" si="138">ROUND(((G242+G243+G245+G244)/1000),5)</f>
        <v>1.5312399999999999</v>
      </c>
      <c r="H241" s="91">
        <f t="shared" si="138"/>
        <v>1.5651200000000001</v>
      </c>
      <c r="I241" s="91">
        <f t="shared" si="138"/>
        <v>1.6225000000000001</v>
      </c>
      <c r="J241" s="91">
        <f t="shared" si="138"/>
        <v>1.73613</v>
      </c>
      <c r="K241" s="91">
        <f t="shared" si="138"/>
        <v>1.8883000000000001</v>
      </c>
      <c r="L241" s="91">
        <f t="shared" si="138"/>
        <v>2.2211500000000002</v>
      </c>
      <c r="M241" s="91">
        <f t="shared" si="138"/>
        <v>2.2889599999999999</v>
      </c>
      <c r="N241" s="91">
        <f t="shared" si="138"/>
        <v>2.3560699999999999</v>
      </c>
      <c r="O241" s="91">
        <f t="shared" si="138"/>
        <v>2.3559600000000001</v>
      </c>
      <c r="P241" s="91">
        <f t="shared" si="138"/>
        <v>2.3505199999999999</v>
      </c>
      <c r="Q241" s="91">
        <f t="shared" si="138"/>
        <v>2.3537699999999999</v>
      </c>
      <c r="R241" s="91">
        <f t="shared" si="138"/>
        <v>2.21834</v>
      </c>
      <c r="S241" s="91">
        <f t="shared" si="138"/>
        <v>2.27285</v>
      </c>
      <c r="T241" s="91">
        <f t="shared" si="138"/>
        <v>2.4408300000000001</v>
      </c>
      <c r="U241" s="91">
        <f t="shared" si="138"/>
        <v>2.5262600000000002</v>
      </c>
      <c r="V241" s="91">
        <f t="shared" si="138"/>
        <v>2.4789099999999999</v>
      </c>
      <c r="W241" s="91">
        <f t="shared" si="138"/>
        <v>2.38367</v>
      </c>
      <c r="X241" s="91">
        <f t="shared" si="138"/>
        <v>2.1364100000000001</v>
      </c>
      <c r="Y241" s="91">
        <f t="shared" si="138"/>
        <v>2.1081400000000001</v>
      </c>
      <c r="Z241" s="91">
        <f t="shared" si="138"/>
        <v>1.8159799999999999</v>
      </c>
      <c r="AA241" s="91">
        <f t="shared" si="138"/>
        <v>1.69404</v>
      </c>
    </row>
    <row r="242" spans="1:27" ht="12.75" customHeight="1" outlineLevel="1" x14ac:dyDescent="0.2">
      <c r="A242" s="99" t="s">
        <v>1264</v>
      </c>
      <c r="B242" s="63" t="s">
        <v>238</v>
      </c>
      <c r="C242" s="43" t="s">
        <v>79</v>
      </c>
      <c r="D242" s="44">
        <v>1293.22</v>
      </c>
      <c r="E242" s="44">
        <v>1253.0999999999999</v>
      </c>
      <c r="F242" s="44">
        <v>1231.9100000000001</v>
      </c>
      <c r="G242" s="44">
        <v>1198.4100000000001</v>
      </c>
      <c r="H242" s="44">
        <v>1232.29</v>
      </c>
      <c r="I242" s="44">
        <v>1289.67</v>
      </c>
      <c r="J242" s="44">
        <v>1403.3</v>
      </c>
      <c r="K242" s="44">
        <v>1555.47</v>
      </c>
      <c r="L242" s="44">
        <v>1888.32</v>
      </c>
      <c r="M242" s="44">
        <v>1956.13</v>
      </c>
      <c r="N242" s="44">
        <v>2023.24</v>
      </c>
      <c r="O242" s="44">
        <v>2023.13</v>
      </c>
      <c r="P242" s="44">
        <v>2017.69</v>
      </c>
      <c r="Q242" s="44">
        <v>2020.94</v>
      </c>
      <c r="R242" s="44">
        <v>1885.51</v>
      </c>
      <c r="S242" s="44">
        <v>1940.02</v>
      </c>
      <c r="T242" s="44">
        <v>2108</v>
      </c>
      <c r="U242" s="44">
        <v>2193.4299999999998</v>
      </c>
      <c r="V242" s="44">
        <v>2146.08</v>
      </c>
      <c r="W242" s="44">
        <v>2050.84</v>
      </c>
      <c r="X242" s="44">
        <v>1803.58</v>
      </c>
      <c r="Y242" s="44">
        <v>1775.31</v>
      </c>
      <c r="Z242" s="44">
        <v>1483.15</v>
      </c>
      <c r="AA242" s="44">
        <v>1361.21</v>
      </c>
    </row>
    <row r="243" spans="1:27" ht="12.75" customHeight="1" outlineLevel="1" x14ac:dyDescent="0.2">
      <c r="A243" s="99" t="s">
        <v>1265</v>
      </c>
      <c r="B243" s="63" t="s">
        <v>90</v>
      </c>
      <c r="C243" s="43" t="s">
        <v>79</v>
      </c>
      <c r="D243" s="44">
        <f>$D$168</f>
        <v>113.12</v>
      </c>
      <c r="E243" s="44">
        <f>$D$168</f>
        <v>113.12</v>
      </c>
      <c r="F243" s="44">
        <f t="shared" ref="F243:AA243" si="139">$D$168</f>
        <v>113.12</v>
      </c>
      <c r="G243" s="44">
        <f t="shared" si="139"/>
        <v>113.12</v>
      </c>
      <c r="H243" s="44">
        <f t="shared" si="139"/>
        <v>113.12</v>
      </c>
      <c r="I243" s="44">
        <f t="shared" si="139"/>
        <v>113.12</v>
      </c>
      <c r="J243" s="44">
        <f t="shared" si="139"/>
        <v>113.12</v>
      </c>
      <c r="K243" s="44">
        <f t="shared" si="139"/>
        <v>113.12</v>
      </c>
      <c r="L243" s="44">
        <f t="shared" si="139"/>
        <v>113.12</v>
      </c>
      <c r="M243" s="44">
        <f t="shared" si="139"/>
        <v>113.12</v>
      </c>
      <c r="N243" s="44">
        <f t="shared" si="139"/>
        <v>113.12</v>
      </c>
      <c r="O243" s="44">
        <f t="shared" si="139"/>
        <v>113.12</v>
      </c>
      <c r="P243" s="44">
        <f t="shared" si="139"/>
        <v>113.12</v>
      </c>
      <c r="Q243" s="44">
        <f t="shared" si="139"/>
        <v>113.12</v>
      </c>
      <c r="R243" s="44">
        <f t="shared" si="139"/>
        <v>113.12</v>
      </c>
      <c r="S243" s="44">
        <f t="shared" si="139"/>
        <v>113.12</v>
      </c>
      <c r="T243" s="44">
        <f t="shared" si="139"/>
        <v>113.12</v>
      </c>
      <c r="U243" s="44">
        <f t="shared" si="139"/>
        <v>113.12</v>
      </c>
      <c r="V243" s="44">
        <f t="shared" si="139"/>
        <v>113.12</v>
      </c>
      <c r="W243" s="44">
        <f t="shared" si="139"/>
        <v>113.12</v>
      </c>
      <c r="X243" s="44">
        <f t="shared" si="139"/>
        <v>113.12</v>
      </c>
      <c r="Y243" s="44">
        <f t="shared" si="139"/>
        <v>113.12</v>
      </c>
      <c r="Z243" s="44">
        <f t="shared" si="139"/>
        <v>113.12</v>
      </c>
      <c r="AA243" s="44">
        <f t="shared" si="139"/>
        <v>113.12</v>
      </c>
    </row>
    <row r="244" spans="1:27" ht="12.75" customHeight="1" outlineLevel="1" x14ac:dyDescent="0.2">
      <c r="A244" s="99" t="s">
        <v>1266</v>
      </c>
      <c r="B244" s="63" t="s">
        <v>83</v>
      </c>
      <c r="C244" s="43" t="s">
        <v>79</v>
      </c>
      <c r="D244" s="44">
        <v>3.35</v>
      </c>
      <c r="E244" s="44">
        <v>3.35</v>
      </c>
      <c r="F244" s="44">
        <v>3.35</v>
      </c>
      <c r="G244" s="44">
        <v>3.35</v>
      </c>
      <c r="H244" s="44">
        <v>3.35</v>
      </c>
      <c r="I244" s="44">
        <v>3.35</v>
      </c>
      <c r="J244" s="44">
        <v>3.35</v>
      </c>
      <c r="K244" s="44">
        <v>3.35</v>
      </c>
      <c r="L244" s="44">
        <v>3.35</v>
      </c>
      <c r="M244" s="44">
        <v>3.35</v>
      </c>
      <c r="N244" s="44">
        <v>3.35</v>
      </c>
      <c r="O244" s="44">
        <v>3.35</v>
      </c>
      <c r="P244" s="44">
        <v>3.35</v>
      </c>
      <c r="Q244" s="44">
        <v>3.35</v>
      </c>
      <c r="R244" s="44">
        <v>3.35</v>
      </c>
      <c r="S244" s="44">
        <v>3.35</v>
      </c>
      <c r="T244" s="44">
        <v>3.35</v>
      </c>
      <c r="U244" s="44">
        <v>3.35</v>
      </c>
      <c r="V244" s="44">
        <v>3.35</v>
      </c>
      <c r="W244" s="44">
        <v>3.35</v>
      </c>
      <c r="X244" s="44">
        <v>3.35</v>
      </c>
      <c r="Y244" s="44">
        <v>3.35</v>
      </c>
      <c r="Z244" s="44">
        <v>3.35</v>
      </c>
      <c r="AA244" s="44">
        <v>3.35</v>
      </c>
    </row>
    <row r="245" spans="1:27" ht="12.75" customHeight="1" outlineLevel="1" x14ac:dyDescent="0.2">
      <c r="A245" s="99" t="s">
        <v>1267</v>
      </c>
      <c r="B245" s="63" t="s">
        <v>81</v>
      </c>
      <c r="C245" s="43" t="s">
        <v>79</v>
      </c>
      <c r="D245" s="44">
        <f>$D$11</f>
        <v>216.36</v>
      </c>
      <c r="E245" s="44">
        <f t="shared" ref="E245:AA245" si="140">$D$11</f>
        <v>216.36</v>
      </c>
      <c r="F245" s="44">
        <f t="shared" si="140"/>
        <v>216.36</v>
      </c>
      <c r="G245" s="44">
        <f t="shared" si="140"/>
        <v>216.36</v>
      </c>
      <c r="H245" s="44">
        <f t="shared" si="140"/>
        <v>216.36</v>
      </c>
      <c r="I245" s="44">
        <f t="shared" si="140"/>
        <v>216.36</v>
      </c>
      <c r="J245" s="44">
        <f t="shared" si="140"/>
        <v>216.36</v>
      </c>
      <c r="K245" s="44">
        <f t="shared" si="140"/>
        <v>216.36</v>
      </c>
      <c r="L245" s="44">
        <f t="shared" si="140"/>
        <v>216.36</v>
      </c>
      <c r="M245" s="44">
        <f t="shared" si="140"/>
        <v>216.36</v>
      </c>
      <c r="N245" s="44">
        <f t="shared" si="140"/>
        <v>216.36</v>
      </c>
      <c r="O245" s="44">
        <f t="shared" si="140"/>
        <v>216.36</v>
      </c>
      <c r="P245" s="44">
        <f t="shared" si="140"/>
        <v>216.36</v>
      </c>
      <c r="Q245" s="44">
        <f t="shared" si="140"/>
        <v>216.36</v>
      </c>
      <c r="R245" s="44">
        <f>$D$11</f>
        <v>216.36</v>
      </c>
      <c r="S245" s="44">
        <f t="shared" si="140"/>
        <v>216.36</v>
      </c>
      <c r="T245" s="44">
        <f t="shared" si="140"/>
        <v>216.36</v>
      </c>
      <c r="U245" s="44">
        <f t="shared" si="140"/>
        <v>216.36</v>
      </c>
      <c r="V245" s="44">
        <f t="shared" si="140"/>
        <v>216.36</v>
      </c>
      <c r="W245" s="44">
        <f t="shared" si="140"/>
        <v>216.36</v>
      </c>
      <c r="X245" s="44">
        <f t="shared" si="140"/>
        <v>216.36</v>
      </c>
      <c r="Y245" s="44">
        <f t="shared" si="140"/>
        <v>216.36</v>
      </c>
      <c r="Z245" s="44">
        <f t="shared" si="140"/>
        <v>216.36</v>
      </c>
      <c r="AA245" s="44">
        <f t="shared" si="140"/>
        <v>216.36</v>
      </c>
    </row>
    <row r="246" spans="1:27" ht="12.75" customHeight="1" x14ac:dyDescent="0.2">
      <c r="A246" s="98" t="s">
        <v>1268</v>
      </c>
      <c r="B246" s="28" t="str">
        <f>"17"&amp;"."&amp;$B$663&amp;"."&amp;$B$664</f>
        <v>17.12.2023</v>
      </c>
      <c r="C246" s="90" t="s">
        <v>76</v>
      </c>
      <c r="D246" s="91">
        <f>ROUND(((D247+D248+D250+D249)/1000),5)</f>
        <v>1.63358</v>
      </c>
      <c r="E246" s="91">
        <f>ROUND(((E247+E248+E250+E249)/1000),5)</f>
        <v>1.5986800000000001</v>
      </c>
      <c r="F246" s="91">
        <f>ROUND(((F247+F248+F250+F249)/1000),5)</f>
        <v>1.56413</v>
      </c>
      <c r="G246" s="91">
        <f t="shared" ref="G246:AA246" si="141">ROUND(((G247+G248+G250+G249)/1000),5)</f>
        <v>1.5377000000000001</v>
      </c>
      <c r="H246" s="91">
        <f t="shared" si="141"/>
        <v>1.5375300000000001</v>
      </c>
      <c r="I246" s="91">
        <f t="shared" si="141"/>
        <v>1.5816600000000001</v>
      </c>
      <c r="J246" s="91">
        <f t="shared" si="141"/>
        <v>1.61425</v>
      </c>
      <c r="K246" s="91">
        <f t="shared" si="141"/>
        <v>1.8237000000000001</v>
      </c>
      <c r="L246" s="91">
        <f t="shared" si="141"/>
        <v>2.0300400000000001</v>
      </c>
      <c r="M246" s="91">
        <f t="shared" si="141"/>
        <v>2.1169199999999999</v>
      </c>
      <c r="N246" s="91">
        <f t="shared" si="141"/>
        <v>2.1584500000000002</v>
      </c>
      <c r="O246" s="91">
        <f t="shared" si="141"/>
        <v>2.1797399999999998</v>
      </c>
      <c r="P246" s="91">
        <f t="shared" si="141"/>
        <v>2.1840899999999999</v>
      </c>
      <c r="Q246" s="91">
        <f t="shared" si="141"/>
        <v>2.1949399999999999</v>
      </c>
      <c r="R246" s="91">
        <f t="shared" si="141"/>
        <v>2.1800299999999999</v>
      </c>
      <c r="S246" s="91">
        <f t="shared" si="141"/>
        <v>2.1743600000000001</v>
      </c>
      <c r="T246" s="91">
        <f t="shared" si="141"/>
        <v>2.1368200000000002</v>
      </c>
      <c r="U246" s="91">
        <f t="shared" si="141"/>
        <v>2.1802700000000002</v>
      </c>
      <c r="V246" s="91">
        <f t="shared" si="141"/>
        <v>2.3126699999999998</v>
      </c>
      <c r="W246" s="91">
        <f t="shared" si="141"/>
        <v>2.1307299999999998</v>
      </c>
      <c r="X246" s="91">
        <f t="shared" si="141"/>
        <v>2.1431100000000001</v>
      </c>
      <c r="Y246" s="91">
        <f t="shared" si="141"/>
        <v>2.1029599999999999</v>
      </c>
      <c r="Z246" s="91">
        <f t="shared" si="141"/>
        <v>1.84128</v>
      </c>
      <c r="AA246" s="91">
        <f t="shared" si="141"/>
        <v>1.63296</v>
      </c>
    </row>
    <row r="247" spans="1:27" ht="12.75" customHeight="1" outlineLevel="1" x14ac:dyDescent="0.2">
      <c r="A247" s="99" t="s">
        <v>1269</v>
      </c>
      <c r="B247" s="63" t="s">
        <v>238</v>
      </c>
      <c r="C247" s="43" t="s">
        <v>79</v>
      </c>
      <c r="D247" s="44">
        <v>1300.75</v>
      </c>
      <c r="E247" s="44">
        <v>1265.8499999999999</v>
      </c>
      <c r="F247" s="44">
        <v>1231.3</v>
      </c>
      <c r="G247" s="44">
        <v>1204.8699999999999</v>
      </c>
      <c r="H247" s="44">
        <v>1204.7</v>
      </c>
      <c r="I247" s="44">
        <v>1248.83</v>
      </c>
      <c r="J247" s="44">
        <v>1281.42</v>
      </c>
      <c r="K247" s="44">
        <v>1490.87</v>
      </c>
      <c r="L247" s="44">
        <v>1697.21</v>
      </c>
      <c r="M247" s="44">
        <v>1784.09</v>
      </c>
      <c r="N247" s="44">
        <v>1825.62</v>
      </c>
      <c r="O247" s="44">
        <v>1846.91</v>
      </c>
      <c r="P247" s="44">
        <v>1851.26</v>
      </c>
      <c r="Q247" s="44">
        <v>1862.11</v>
      </c>
      <c r="R247" s="44">
        <v>1847.2</v>
      </c>
      <c r="S247" s="44">
        <v>1841.53</v>
      </c>
      <c r="T247" s="44">
        <v>1803.99</v>
      </c>
      <c r="U247" s="44">
        <v>1847.44</v>
      </c>
      <c r="V247" s="44">
        <v>1979.84</v>
      </c>
      <c r="W247" s="44">
        <v>1797.9</v>
      </c>
      <c r="X247" s="44">
        <v>1810.28</v>
      </c>
      <c r="Y247" s="44">
        <v>1770.13</v>
      </c>
      <c r="Z247" s="44">
        <v>1508.45</v>
      </c>
      <c r="AA247" s="44">
        <v>1300.1300000000001</v>
      </c>
    </row>
    <row r="248" spans="1:27" ht="12.75" customHeight="1" outlineLevel="1" x14ac:dyDescent="0.2">
      <c r="A248" s="99" t="s">
        <v>1270</v>
      </c>
      <c r="B248" s="63" t="s">
        <v>90</v>
      </c>
      <c r="C248" s="43" t="s">
        <v>79</v>
      </c>
      <c r="D248" s="44">
        <f>$D$168</f>
        <v>113.12</v>
      </c>
      <c r="E248" s="44">
        <f>$D$168</f>
        <v>113.12</v>
      </c>
      <c r="F248" s="44">
        <f t="shared" ref="F248:AA248" si="142">$D$168</f>
        <v>113.12</v>
      </c>
      <c r="G248" s="44">
        <f t="shared" si="142"/>
        <v>113.12</v>
      </c>
      <c r="H248" s="44">
        <f t="shared" si="142"/>
        <v>113.12</v>
      </c>
      <c r="I248" s="44">
        <f t="shared" si="142"/>
        <v>113.12</v>
      </c>
      <c r="J248" s="44">
        <f t="shared" si="142"/>
        <v>113.12</v>
      </c>
      <c r="K248" s="44">
        <f t="shared" si="142"/>
        <v>113.12</v>
      </c>
      <c r="L248" s="44">
        <f t="shared" si="142"/>
        <v>113.12</v>
      </c>
      <c r="M248" s="44">
        <f t="shared" si="142"/>
        <v>113.12</v>
      </c>
      <c r="N248" s="44">
        <f t="shared" si="142"/>
        <v>113.12</v>
      </c>
      <c r="O248" s="44">
        <f t="shared" si="142"/>
        <v>113.12</v>
      </c>
      <c r="P248" s="44">
        <f t="shared" si="142"/>
        <v>113.12</v>
      </c>
      <c r="Q248" s="44">
        <f t="shared" si="142"/>
        <v>113.12</v>
      </c>
      <c r="R248" s="44">
        <f t="shared" si="142"/>
        <v>113.12</v>
      </c>
      <c r="S248" s="44">
        <f t="shared" si="142"/>
        <v>113.12</v>
      </c>
      <c r="T248" s="44">
        <f t="shared" si="142"/>
        <v>113.12</v>
      </c>
      <c r="U248" s="44">
        <f t="shared" si="142"/>
        <v>113.12</v>
      </c>
      <c r="V248" s="44">
        <f t="shared" si="142"/>
        <v>113.12</v>
      </c>
      <c r="W248" s="44">
        <f t="shared" si="142"/>
        <v>113.12</v>
      </c>
      <c r="X248" s="44">
        <f t="shared" si="142"/>
        <v>113.12</v>
      </c>
      <c r="Y248" s="44">
        <f t="shared" si="142"/>
        <v>113.12</v>
      </c>
      <c r="Z248" s="44">
        <f t="shared" si="142"/>
        <v>113.12</v>
      </c>
      <c r="AA248" s="44">
        <f t="shared" si="142"/>
        <v>113.12</v>
      </c>
    </row>
    <row r="249" spans="1:27" ht="12.75" customHeight="1" outlineLevel="1" x14ac:dyDescent="0.2">
      <c r="A249" s="99" t="s">
        <v>1271</v>
      </c>
      <c r="B249" s="63" t="s">
        <v>83</v>
      </c>
      <c r="C249" s="43" t="s">
        <v>79</v>
      </c>
      <c r="D249" s="44">
        <v>3.35</v>
      </c>
      <c r="E249" s="44">
        <v>3.35</v>
      </c>
      <c r="F249" s="44">
        <v>3.35</v>
      </c>
      <c r="G249" s="44">
        <v>3.35</v>
      </c>
      <c r="H249" s="44">
        <v>3.35</v>
      </c>
      <c r="I249" s="44">
        <v>3.35</v>
      </c>
      <c r="J249" s="44">
        <v>3.35</v>
      </c>
      <c r="K249" s="44">
        <v>3.35</v>
      </c>
      <c r="L249" s="44">
        <v>3.35</v>
      </c>
      <c r="M249" s="44">
        <v>3.35</v>
      </c>
      <c r="N249" s="44">
        <v>3.35</v>
      </c>
      <c r="O249" s="44">
        <v>3.35</v>
      </c>
      <c r="P249" s="44">
        <v>3.35</v>
      </c>
      <c r="Q249" s="44">
        <v>3.35</v>
      </c>
      <c r="R249" s="44">
        <v>3.35</v>
      </c>
      <c r="S249" s="44">
        <v>3.35</v>
      </c>
      <c r="T249" s="44">
        <v>3.35</v>
      </c>
      <c r="U249" s="44">
        <v>3.35</v>
      </c>
      <c r="V249" s="44">
        <v>3.35</v>
      </c>
      <c r="W249" s="44">
        <v>3.35</v>
      </c>
      <c r="X249" s="44">
        <v>3.35</v>
      </c>
      <c r="Y249" s="44">
        <v>3.35</v>
      </c>
      <c r="Z249" s="44">
        <v>3.35</v>
      </c>
      <c r="AA249" s="44">
        <v>3.35</v>
      </c>
    </row>
    <row r="250" spans="1:27" ht="12.75" customHeight="1" outlineLevel="1" x14ac:dyDescent="0.2">
      <c r="A250" s="99" t="s">
        <v>1272</v>
      </c>
      <c r="B250" s="63" t="s">
        <v>81</v>
      </c>
      <c r="C250" s="43" t="s">
        <v>79</v>
      </c>
      <c r="D250" s="44">
        <f>$D$11</f>
        <v>216.36</v>
      </c>
      <c r="E250" s="44">
        <f t="shared" ref="E250:AA250" si="143">$D$11</f>
        <v>216.36</v>
      </c>
      <c r="F250" s="44">
        <f t="shared" si="143"/>
        <v>216.36</v>
      </c>
      <c r="G250" s="44">
        <f t="shared" si="143"/>
        <v>216.36</v>
      </c>
      <c r="H250" s="44">
        <f t="shared" si="143"/>
        <v>216.36</v>
      </c>
      <c r="I250" s="44">
        <f t="shared" si="143"/>
        <v>216.36</v>
      </c>
      <c r="J250" s="44">
        <f t="shared" si="143"/>
        <v>216.36</v>
      </c>
      <c r="K250" s="44">
        <f t="shared" si="143"/>
        <v>216.36</v>
      </c>
      <c r="L250" s="44">
        <f t="shared" si="143"/>
        <v>216.36</v>
      </c>
      <c r="M250" s="44">
        <f t="shared" si="143"/>
        <v>216.36</v>
      </c>
      <c r="N250" s="44">
        <f t="shared" si="143"/>
        <v>216.36</v>
      </c>
      <c r="O250" s="44">
        <f t="shared" si="143"/>
        <v>216.36</v>
      </c>
      <c r="P250" s="44">
        <f t="shared" si="143"/>
        <v>216.36</v>
      </c>
      <c r="Q250" s="44">
        <f t="shared" si="143"/>
        <v>216.36</v>
      </c>
      <c r="R250" s="44">
        <f>$D$11</f>
        <v>216.36</v>
      </c>
      <c r="S250" s="44">
        <f t="shared" si="143"/>
        <v>216.36</v>
      </c>
      <c r="T250" s="44">
        <f t="shared" si="143"/>
        <v>216.36</v>
      </c>
      <c r="U250" s="44">
        <f t="shared" si="143"/>
        <v>216.36</v>
      </c>
      <c r="V250" s="44">
        <f t="shared" si="143"/>
        <v>216.36</v>
      </c>
      <c r="W250" s="44">
        <f t="shared" si="143"/>
        <v>216.36</v>
      </c>
      <c r="X250" s="44">
        <f t="shared" si="143"/>
        <v>216.36</v>
      </c>
      <c r="Y250" s="44">
        <f t="shared" si="143"/>
        <v>216.36</v>
      </c>
      <c r="Z250" s="44">
        <f t="shared" si="143"/>
        <v>216.36</v>
      </c>
      <c r="AA250" s="44">
        <f t="shared" si="143"/>
        <v>216.36</v>
      </c>
    </row>
    <row r="251" spans="1:27" ht="12.75" customHeight="1" x14ac:dyDescent="0.2">
      <c r="A251" s="98" t="s">
        <v>1273</v>
      </c>
      <c r="B251" s="28" t="str">
        <f>"18"&amp;"."&amp;$B$663&amp;"."&amp;$B$664</f>
        <v>18.12.2023</v>
      </c>
      <c r="C251" s="90" t="s">
        <v>76</v>
      </c>
      <c r="D251" s="91">
        <f>ROUND(((D252+D253+D255+D254)/1000),5)</f>
        <v>1.5746899999999999</v>
      </c>
      <c r="E251" s="91">
        <f>ROUND(((E252+E253+E255+E254)/1000),5)</f>
        <v>1.4814000000000001</v>
      </c>
      <c r="F251" s="91">
        <f>ROUND(((F252+F253+F255+F254)/1000),5)</f>
        <v>1.41577</v>
      </c>
      <c r="G251" s="91">
        <f t="shared" ref="G251:AA251" si="144">ROUND(((G252+G253+G255+G254)/1000),5)</f>
        <v>1.41405</v>
      </c>
      <c r="H251" s="91">
        <f t="shared" si="144"/>
        <v>1.4440200000000001</v>
      </c>
      <c r="I251" s="91">
        <f t="shared" si="144"/>
        <v>1.5779700000000001</v>
      </c>
      <c r="J251" s="91">
        <f t="shared" si="144"/>
        <v>1.8056399999999999</v>
      </c>
      <c r="K251" s="91">
        <f t="shared" si="144"/>
        <v>2.0907300000000002</v>
      </c>
      <c r="L251" s="91">
        <f t="shared" si="144"/>
        <v>2.3025099999999998</v>
      </c>
      <c r="M251" s="91">
        <f t="shared" si="144"/>
        <v>2.3437600000000001</v>
      </c>
      <c r="N251" s="91">
        <f t="shared" si="144"/>
        <v>2.3343600000000002</v>
      </c>
      <c r="O251" s="91">
        <f t="shared" si="144"/>
        <v>2.4069799999999999</v>
      </c>
      <c r="P251" s="91">
        <f t="shared" si="144"/>
        <v>2.3925999999999998</v>
      </c>
      <c r="Q251" s="91">
        <f t="shared" si="144"/>
        <v>2.4098299999999999</v>
      </c>
      <c r="R251" s="91">
        <f t="shared" si="144"/>
        <v>2.4020299999999999</v>
      </c>
      <c r="S251" s="91">
        <f t="shared" si="144"/>
        <v>2.3898799999999998</v>
      </c>
      <c r="T251" s="91">
        <f t="shared" si="144"/>
        <v>2.5676000000000001</v>
      </c>
      <c r="U251" s="91">
        <f t="shared" si="144"/>
        <v>2.5925099999999999</v>
      </c>
      <c r="V251" s="91">
        <f t="shared" si="144"/>
        <v>2.51004</v>
      </c>
      <c r="W251" s="91">
        <f t="shared" si="144"/>
        <v>2.34239</v>
      </c>
      <c r="X251" s="91">
        <f t="shared" si="144"/>
        <v>2.2436099999999999</v>
      </c>
      <c r="Y251" s="91">
        <f t="shared" si="144"/>
        <v>2.0956899999999998</v>
      </c>
      <c r="Z251" s="91">
        <f t="shared" si="144"/>
        <v>1.83168</v>
      </c>
      <c r="AA251" s="91">
        <f t="shared" si="144"/>
        <v>1.6015999999999999</v>
      </c>
    </row>
    <row r="252" spans="1:27" ht="12.75" customHeight="1" outlineLevel="1" x14ac:dyDescent="0.2">
      <c r="A252" s="99" t="s">
        <v>1274</v>
      </c>
      <c r="B252" s="63" t="s">
        <v>238</v>
      </c>
      <c r="C252" s="43" t="s">
        <v>79</v>
      </c>
      <c r="D252" s="44">
        <v>1241.8599999999999</v>
      </c>
      <c r="E252" s="44">
        <v>1148.57</v>
      </c>
      <c r="F252" s="44">
        <v>1082.94</v>
      </c>
      <c r="G252" s="44">
        <v>1081.22</v>
      </c>
      <c r="H252" s="44">
        <v>1111.19</v>
      </c>
      <c r="I252" s="44">
        <v>1245.1400000000001</v>
      </c>
      <c r="J252" s="44">
        <v>1472.81</v>
      </c>
      <c r="K252" s="44">
        <v>1757.9</v>
      </c>
      <c r="L252" s="44">
        <v>1969.68</v>
      </c>
      <c r="M252" s="44">
        <v>2010.93</v>
      </c>
      <c r="N252" s="44">
        <v>2001.53</v>
      </c>
      <c r="O252" s="44">
        <v>2074.15</v>
      </c>
      <c r="P252" s="44">
        <v>2059.77</v>
      </c>
      <c r="Q252" s="44">
        <v>2077</v>
      </c>
      <c r="R252" s="44">
        <v>2069.1999999999998</v>
      </c>
      <c r="S252" s="44">
        <v>2057.0500000000002</v>
      </c>
      <c r="T252" s="44">
        <v>2234.77</v>
      </c>
      <c r="U252" s="44">
        <v>2259.6799999999998</v>
      </c>
      <c r="V252" s="44">
        <v>2177.21</v>
      </c>
      <c r="W252" s="44">
        <v>2009.56</v>
      </c>
      <c r="X252" s="44">
        <v>1910.78</v>
      </c>
      <c r="Y252" s="44">
        <v>1762.86</v>
      </c>
      <c r="Z252" s="44">
        <v>1498.85</v>
      </c>
      <c r="AA252" s="44">
        <v>1268.77</v>
      </c>
    </row>
    <row r="253" spans="1:27" ht="12.75" customHeight="1" outlineLevel="1" x14ac:dyDescent="0.2">
      <c r="A253" s="99" t="s">
        <v>1275</v>
      </c>
      <c r="B253" s="63" t="s">
        <v>90</v>
      </c>
      <c r="C253" s="43" t="s">
        <v>79</v>
      </c>
      <c r="D253" s="44">
        <f>$D$168</f>
        <v>113.12</v>
      </c>
      <c r="E253" s="44">
        <f>$D$168</f>
        <v>113.12</v>
      </c>
      <c r="F253" s="44">
        <f t="shared" ref="F253:AA253" si="145">$D$168</f>
        <v>113.12</v>
      </c>
      <c r="G253" s="44">
        <f t="shared" si="145"/>
        <v>113.12</v>
      </c>
      <c r="H253" s="44">
        <f t="shared" si="145"/>
        <v>113.12</v>
      </c>
      <c r="I253" s="44">
        <f t="shared" si="145"/>
        <v>113.12</v>
      </c>
      <c r="J253" s="44">
        <f t="shared" si="145"/>
        <v>113.12</v>
      </c>
      <c r="K253" s="44">
        <f t="shared" si="145"/>
        <v>113.12</v>
      </c>
      <c r="L253" s="44">
        <f t="shared" si="145"/>
        <v>113.12</v>
      </c>
      <c r="M253" s="44">
        <f t="shared" si="145"/>
        <v>113.12</v>
      </c>
      <c r="N253" s="44">
        <f t="shared" si="145"/>
        <v>113.12</v>
      </c>
      <c r="O253" s="44">
        <f t="shared" si="145"/>
        <v>113.12</v>
      </c>
      <c r="P253" s="44">
        <f t="shared" si="145"/>
        <v>113.12</v>
      </c>
      <c r="Q253" s="44">
        <f t="shared" si="145"/>
        <v>113.12</v>
      </c>
      <c r="R253" s="44">
        <f t="shared" si="145"/>
        <v>113.12</v>
      </c>
      <c r="S253" s="44">
        <f t="shared" si="145"/>
        <v>113.12</v>
      </c>
      <c r="T253" s="44">
        <f t="shared" si="145"/>
        <v>113.12</v>
      </c>
      <c r="U253" s="44">
        <f t="shared" si="145"/>
        <v>113.12</v>
      </c>
      <c r="V253" s="44">
        <f t="shared" si="145"/>
        <v>113.12</v>
      </c>
      <c r="W253" s="44">
        <f t="shared" si="145"/>
        <v>113.12</v>
      </c>
      <c r="X253" s="44">
        <f t="shared" si="145"/>
        <v>113.12</v>
      </c>
      <c r="Y253" s="44">
        <f t="shared" si="145"/>
        <v>113.12</v>
      </c>
      <c r="Z253" s="44">
        <f t="shared" si="145"/>
        <v>113.12</v>
      </c>
      <c r="AA253" s="44">
        <f t="shared" si="145"/>
        <v>113.12</v>
      </c>
    </row>
    <row r="254" spans="1:27" ht="12.75" customHeight="1" outlineLevel="1" x14ac:dyDescent="0.2">
      <c r="A254" s="99" t="s">
        <v>1276</v>
      </c>
      <c r="B254" s="63" t="s">
        <v>83</v>
      </c>
      <c r="C254" s="43" t="s">
        <v>79</v>
      </c>
      <c r="D254" s="44">
        <v>3.35</v>
      </c>
      <c r="E254" s="44">
        <v>3.35</v>
      </c>
      <c r="F254" s="44">
        <v>3.35</v>
      </c>
      <c r="G254" s="44">
        <v>3.35</v>
      </c>
      <c r="H254" s="44">
        <v>3.35</v>
      </c>
      <c r="I254" s="44">
        <v>3.35</v>
      </c>
      <c r="J254" s="44">
        <v>3.35</v>
      </c>
      <c r="K254" s="44">
        <v>3.35</v>
      </c>
      <c r="L254" s="44">
        <v>3.35</v>
      </c>
      <c r="M254" s="44">
        <v>3.35</v>
      </c>
      <c r="N254" s="44">
        <v>3.35</v>
      </c>
      <c r="O254" s="44">
        <v>3.35</v>
      </c>
      <c r="P254" s="44">
        <v>3.35</v>
      </c>
      <c r="Q254" s="44">
        <v>3.35</v>
      </c>
      <c r="R254" s="44">
        <v>3.35</v>
      </c>
      <c r="S254" s="44">
        <v>3.35</v>
      </c>
      <c r="T254" s="44">
        <v>3.35</v>
      </c>
      <c r="U254" s="44">
        <v>3.35</v>
      </c>
      <c r="V254" s="44">
        <v>3.35</v>
      </c>
      <c r="W254" s="44">
        <v>3.35</v>
      </c>
      <c r="X254" s="44">
        <v>3.35</v>
      </c>
      <c r="Y254" s="44">
        <v>3.35</v>
      </c>
      <c r="Z254" s="44">
        <v>3.35</v>
      </c>
      <c r="AA254" s="44">
        <v>3.35</v>
      </c>
    </row>
    <row r="255" spans="1:27" ht="12.75" customHeight="1" outlineLevel="1" x14ac:dyDescent="0.2">
      <c r="A255" s="99" t="s">
        <v>1277</v>
      </c>
      <c r="B255" s="63" t="s">
        <v>81</v>
      </c>
      <c r="C255" s="43" t="s">
        <v>79</v>
      </c>
      <c r="D255" s="44">
        <f>$D$11</f>
        <v>216.36</v>
      </c>
      <c r="E255" s="44">
        <f t="shared" ref="E255:AA255" si="146">$D$11</f>
        <v>216.36</v>
      </c>
      <c r="F255" s="44">
        <f t="shared" si="146"/>
        <v>216.36</v>
      </c>
      <c r="G255" s="44">
        <f t="shared" si="146"/>
        <v>216.36</v>
      </c>
      <c r="H255" s="44">
        <f t="shared" si="146"/>
        <v>216.36</v>
      </c>
      <c r="I255" s="44">
        <f t="shared" si="146"/>
        <v>216.36</v>
      </c>
      <c r="J255" s="44">
        <f t="shared" si="146"/>
        <v>216.36</v>
      </c>
      <c r="K255" s="44">
        <f t="shared" si="146"/>
        <v>216.36</v>
      </c>
      <c r="L255" s="44">
        <f t="shared" si="146"/>
        <v>216.36</v>
      </c>
      <c r="M255" s="44">
        <f t="shared" si="146"/>
        <v>216.36</v>
      </c>
      <c r="N255" s="44">
        <f t="shared" si="146"/>
        <v>216.36</v>
      </c>
      <c r="O255" s="44">
        <f t="shared" si="146"/>
        <v>216.36</v>
      </c>
      <c r="P255" s="44">
        <f t="shared" si="146"/>
        <v>216.36</v>
      </c>
      <c r="Q255" s="44">
        <f t="shared" si="146"/>
        <v>216.36</v>
      </c>
      <c r="R255" s="44">
        <f>$D$11</f>
        <v>216.36</v>
      </c>
      <c r="S255" s="44">
        <f t="shared" si="146"/>
        <v>216.36</v>
      </c>
      <c r="T255" s="44">
        <f t="shared" si="146"/>
        <v>216.36</v>
      </c>
      <c r="U255" s="44">
        <f t="shared" si="146"/>
        <v>216.36</v>
      </c>
      <c r="V255" s="44">
        <f t="shared" si="146"/>
        <v>216.36</v>
      </c>
      <c r="W255" s="44">
        <f t="shared" si="146"/>
        <v>216.36</v>
      </c>
      <c r="X255" s="44">
        <f t="shared" si="146"/>
        <v>216.36</v>
      </c>
      <c r="Y255" s="44">
        <f t="shared" si="146"/>
        <v>216.36</v>
      </c>
      <c r="Z255" s="44">
        <f t="shared" si="146"/>
        <v>216.36</v>
      </c>
      <c r="AA255" s="44">
        <f t="shared" si="146"/>
        <v>216.36</v>
      </c>
    </row>
    <row r="256" spans="1:27" ht="12.75" customHeight="1" x14ac:dyDescent="0.2">
      <c r="A256" s="98" t="s">
        <v>1278</v>
      </c>
      <c r="B256" s="28" t="str">
        <f>"19"&amp;"."&amp;$B$663&amp;"."&amp;$B$664</f>
        <v>19.12.2023</v>
      </c>
      <c r="C256" s="90" t="s">
        <v>76</v>
      </c>
      <c r="D256" s="91">
        <f>ROUND(((D257+D258+D260+D259)/1000),5)</f>
        <v>1.54928</v>
      </c>
      <c r="E256" s="91">
        <f>ROUND(((E257+E258+E260+E259)/1000),5)</f>
        <v>1.47201</v>
      </c>
      <c r="F256" s="91">
        <f>ROUND(((F257+F258+F260+F259)/1000),5)</f>
        <v>1.44475</v>
      </c>
      <c r="G256" s="91">
        <f t="shared" ref="G256:AA256" si="147">ROUND(((G257+G258+G260+G259)/1000),5)</f>
        <v>1.4444699999999999</v>
      </c>
      <c r="H256" s="91">
        <f t="shared" si="147"/>
        <v>1.4528700000000001</v>
      </c>
      <c r="I256" s="91">
        <f t="shared" si="147"/>
        <v>1.59606</v>
      </c>
      <c r="J256" s="91">
        <f t="shared" si="147"/>
        <v>1.81932</v>
      </c>
      <c r="K256" s="91">
        <f t="shared" si="147"/>
        <v>2.03389</v>
      </c>
      <c r="L256" s="91">
        <f t="shared" si="147"/>
        <v>2.2605400000000002</v>
      </c>
      <c r="M256" s="91">
        <f t="shared" si="147"/>
        <v>2.3057400000000001</v>
      </c>
      <c r="N256" s="91">
        <f t="shared" si="147"/>
        <v>2.3444699999999998</v>
      </c>
      <c r="O256" s="91">
        <f t="shared" si="147"/>
        <v>2.3698899999999998</v>
      </c>
      <c r="P256" s="91">
        <f t="shared" si="147"/>
        <v>2.3580299999999998</v>
      </c>
      <c r="Q256" s="91">
        <f t="shared" si="147"/>
        <v>2.3730500000000001</v>
      </c>
      <c r="R256" s="91">
        <f t="shared" si="147"/>
        <v>2.3723200000000002</v>
      </c>
      <c r="S256" s="91">
        <f t="shared" si="147"/>
        <v>2.3398699999999999</v>
      </c>
      <c r="T256" s="91">
        <f t="shared" si="147"/>
        <v>2.4514900000000002</v>
      </c>
      <c r="U256" s="91">
        <f t="shared" si="147"/>
        <v>2.3684099999999999</v>
      </c>
      <c r="V256" s="91">
        <f t="shared" si="147"/>
        <v>2.3394200000000001</v>
      </c>
      <c r="W256" s="91">
        <f t="shared" si="147"/>
        <v>2.3340200000000002</v>
      </c>
      <c r="X256" s="91">
        <f t="shared" si="147"/>
        <v>2.23068</v>
      </c>
      <c r="Y256" s="91">
        <f t="shared" si="147"/>
        <v>2.0626500000000001</v>
      </c>
      <c r="Z256" s="91">
        <f t="shared" si="147"/>
        <v>1.82698</v>
      </c>
      <c r="AA256" s="91">
        <f t="shared" si="147"/>
        <v>1.5903499999999999</v>
      </c>
    </row>
    <row r="257" spans="1:27" ht="12.75" customHeight="1" outlineLevel="1" x14ac:dyDescent="0.2">
      <c r="A257" s="99" t="s">
        <v>1279</v>
      </c>
      <c r="B257" s="63" t="s">
        <v>238</v>
      </c>
      <c r="C257" s="43" t="s">
        <v>79</v>
      </c>
      <c r="D257" s="44">
        <v>1216.45</v>
      </c>
      <c r="E257" s="44">
        <v>1139.18</v>
      </c>
      <c r="F257" s="44">
        <v>1111.92</v>
      </c>
      <c r="G257" s="44">
        <v>1111.6400000000001</v>
      </c>
      <c r="H257" s="44">
        <v>1120.04</v>
      </c>
      <c r="I257" s="44">
        <v>1263.23</v>
      </c>
      <c r="J257" s="44">
        <v>1486.49</v>
      </c>
      <c r="K257" s="44">
        <v>1701.06</v>
      </c>
      <c r="L257" s="44">
        <v>1927.71</v>
      </c>
      <c r="M257" s="44">
        <v>1972.91</v>
      </c>
      <c r="N257" s="44">
        <v>2011.64</v>
      </c>
      <c r="O257" s="44">
        <v>2037.06</v>
      </c>
      <c r="P257" s="44">
        <v>2025.2</v>
      </c>
      <c r="Q257" s="44">
        <v>2040.22</v>
      </c>
      <c r="R257" s="44">
        <v>2039.49</v>
      </c>
      <c r="S257" s="44">
        <v>2007.04</v>
      </c>
      <c r="T257" s="44">
        <v>2118.66</v>
      </c>
      <c r="U257" s="44">
        <v>2035.58</v>
      </c>
      <c r="V257" s="44">
        <v>2006.59</v>
      </c>
      <c r="W257" s="44">
        <v>2001.19</v>
      </c>
      <c r="X257" s="44">
        <v>1897.85</v>
      </c>
      <c r="Y257" s="44">
        <v>1729.82</v>
      </c>
      <c r="Z257" s="44">
        <v>1494.15</v>
      </c>
      <c r="AA257" s="44">
        <v>1257.52</v>
      </c>
    </row>
    <row r="258" spans="1:27" ht="12.75" customHeight="1" outlineLevel="1" x14ac:dyDescent="0.2">
      <c r="A258" s="99" t="s">
        <v>1280</v>
      </c>
      <c r="B258" s="63" t="s">
        <v>90</v>
      </c>
      <c r="C258" s="43" t="s">
        <v>79</v>
      </c>
      <c r="D258" s="44">
        <f>$D$168</f>
        <v>113.12</v>
      </c>
      <c r="E258" s="44">
        <f>$D$168</f>
        <v>113.12</v>
      </c>
      <c r="F258" s="44">
        <f t="shared" ref="F258:AA258" si="148">$D$168</f>
        <v>113.12</v>
      </c>
      <c r="G258" s="44">
        <f t="shared" si="148"/>
        <v>113.12</v>
      </c>
      <c r="H258" s="44">
        <f t="shared" si="148"/>
        <v>113.12</v>
      </c>
      <c r="I258" s="44">
        <f t="shared" si="148"/>
        <v>113.12</v>
      </c>
      <c r="J258" s="44">
        <f t="shared" si="148"/>
        <v>113.12</v>
      </c>
      <c r="K258" s="44">
        <f t="shared" si="148"/>
        <v>113.12</v>
      </c>
      <c r="L258" s="44">
        <f t="shared" si="148"/>
        <v>113.12</v>
      </c>
      <c r="M258" s="44">
        <f t="shared" si="148"/>
        <v>113.12</v>
      </c>
      <c r="N258" s="44">
        <f t="shared" si="148"/>
        <v>113.12</v>
      </c>
      <c r="O258" s="44">
        <f t="shared" si="148"/>
        <v>113.12</v>
      </c>
      <c r="P258" s="44">
        <f t="shared" si="148"/>
        <v>113.12</v>
      </c>
      <c r="Q258" s="44">
        <f t="shared" si="148"/>
        <v>113.12</v>
      </c>
      <c r="R258" s="44">
        <f t="shared" si="148"/>
        <v>113.12</v>
      </c>
      <c r="S258" s="44">
        <f t="shared" si="148"/>
        <v>113.12</v>
      </c>
      <c r="T258" s="44">
        <f t="shared" si="148"/>
        <v>113.12</v>
      </c>
      <c r="U258" s="44">
        <f t="shared" si="148"/>
        <v>113.12</v>
      </c>
      <c r="V258" s="44">
        <f t="shared" si="148"/>
        <v>113.12</v>
      </c>
      <c r="W258" s="44">
        <f t="shared" si="148"/>
        <v>113.12</v>
      </c>
      <c r="X258" s="44">
        <f t="shared" si="148"/>
        <v>113.12</v>
      </c>
      <c r="Y258" s="44">
        <f t="shared" si="148"/>
        <v>113.12</v>
      </c>
      <c r="Z258" s="44">
        <f t="shared" si="148"/>
        <v>113.12</v>
      </c>
      <c r="AA258" s="44">
        <f t="shared" si="148"/>
        <v>113.12</v>
      </c>
    </row>
    <row r="259" spans="1:27" ht="12.75" customHeight="1" outlineLevel="1" x14ac:dyDescent="0.2">
      <c r="A259" s="99" t="s">
        <v>1281</v>
      </c>
      <c r="B259" s="63" t="s">
        <v>83</v>
      </c>
      <c r="C259" s="43" t="s">
        <v>79</v>
      </c>
      <c r="D259" s="44">
        <v>3.35</v>
      </c>
      <c r="E259" s="44">
        <v>3.35</v>
      </c>
      <c r="F259" s="44">
        <v>3.35</v>
      </c>
      <c r="G259" s="44">
        <v>3.35</v>
      </c>
      <c r="H259" s="44">
        <v>3.35</v>
      </c>
      <c r="I259" s="44">
        <v>3.35</v>
      </c>
      <c r="J259" s="44">
        <v>3.35</v>
      </c>
      <c r="K259" s="44">
        <v>3.35</v>
      </c>
      <c r="L259" s="44">
        <v>3.35</v>
      </c>
      <c r="M259" s="44">
        <v>3.35</v>
      </c>
      <c r="N259" s="44">
        <v>3.35</v>
      </c>
      <c r="O259" s="44">
        <v>3.35</v>
      </c>
      <c r="P259" s="44">
        <v>3.35</v>
      </c>
      <c r="Q259" s="44">
        <v>3.35</v>
      </c>
      <c r="R259" s="44">
        <v>3.35</v>
      </c>
      <c r="S259" s="44">
        <v>3.35</v>
      </c>
      <c r="T259" s="44">
        <v>3.35</v>
      </c>
      <c r="U259" s="44">
        <v>3.35</v>
      </c>
      <c r="V259" s="44">
        <v>3.35</v>
      </c>
      <c r="W259" s="44">
        <v>3.35</v>
      </c>
      <c r="X259" s="44">
        <v>3.35</v>
      </c>
      <c r="Y259" s="44">
        <v>3.35</v>
      </c>
      <c r="Z259" s="44">
        <v>3.35</v>
      </c>
      <c r="AA259" s="44">
        <v>3.35</v>
      </c>
    </row>
    <row r="260" spans="1:27" ht="12.75" customHeight="1" outlineLevel="1" x14ac:dyDescent="0.2">
      <c r="A260" s="99" t="s">
        <v>1282</v>
      </c>
      <c r="B260" s="63" t="s">
        <v>81</v>
      </c>
      <c r="C260" s="43" t="s">
        <v>79</v>
      </c>
      <c r="D260" s="44">
        <f>$D$11</f>
        <v>216.36</v>
      </c>
      <c r="E260" s="44">
        <f t="shared" ref="E260:AA260" si="149">$D$11</f>
        <v>216.36</v>
      </c>
      <c r="F260" s="44">
        <f t="shared" si="149"/>
        <v>216.36</v>
      </c>
      <c r="G260" s="44">
        <f t="shared" si="149"/>
        <v>216.36</v>
      </c>
      <c r="H260" s="44">
        <f t="shared" si="149"/>
        <v>216.36</v>
      </c>
      <c r="I260" s="44">
        <f t="shared" si="149"/>
        <v>216.36</v>
      </c>
      <c r="J260" s="44">
        <f t="shared" si="149"/>
        <v>216.36</v>
      </c>
      <c r="K260" s="44">
        <f t="shared" si="149"/>
        <v>216.36</v>
      </c>
      <c r="L260" s="44">
        <f t="shared" si="149"/>
        <v>216.36</v>
      </c>
      <c r="M260" s="44">
        <f t="shared" si="149"/>
        <v>216.36</v>
      </c>
      <c r="N260" s="44">
        <f t="shared" si="149"/>
        <v>216.36</v>
      </c>
      <c r="O260" s="44">
        <f t="shared" si="149"/>
        <v>216.36</v>
      </c>
      <c r="P260" s="44">
        <f t="shared" si="149"/>
        <v>216.36</v>
      </c>
      <c r="Q260" s="44">
        <f t="shared" si="149"/>
        <v>216.36</v>
      </c>
      <c r="R260" s="44">
        <f>$D$11</f>
        <v>216.36</v>
      </c>
      <c r="S260" s="44">
        <f t="shared" si="149"/>
        <v>216.36</v>
      </c>
      <c r="T260" s="44">
        <f t="shared" si="149"/>
        <v>216.36</v>
      </c>
      <c r="U260" s="44">
        <f t="shared" si="149"/>
        <v>216.36</v>
      </c>
      <c r="V260" s="44">
        <f t="shared" si="149"/>
        <v>216.36</v>
      </c>
      <c r="W260" s="44">
        <f t="shared" si="149"/>
        <v>216.36</v>
      </c>
      <c r="X260" s="44">
        <f t="shared" si="149"/>
        <v>216.36</v>
      </c>
      <c r="Y260" s="44">
        <f t="shared" si="149"/>
        <v>216.36</v>
      </c>
      <c r="Z260" s="44">
        <f t="shared" si="149"/>
        <v>216.36</v>
      </c>
      <c r="AA260" s="44">
        <f t="shared" si="149"/>
        <v>216.36</v>
      </c>
    </row>
    <row r="261" spans="1:27" ht="12.75" customHeight="1" x14ac:dyDescent="0.2">
      <c r="A261" s="98" t="s">
        <v>1283</v>
      </c>
      <c r="B261" s="28" t="str">
        <f>"20"&amp;"."&amp;$B$663&amp;"."&amp;$B$664</f>
        <v>20.12.2023</v>
      </c>
      <c r="C261" s="90" t="s">
        <v>76</v>
      </c>
      <c r="D261" s="91">
        <f>ROUND(((D262+D263+D265+D264)/1000),5)</f>
        <v>1.60032</v>
      </c>
      <c r="E261" s="91">
        <f>ROUND(((E262+E263+E265+E264)/1000),5)</f>
        <v>1.55216</v>
      </c>
      <c r="F261" s="91">
        <f>ROUND(((F262+F263+F265+F264)/1000),5)</f>
        <v>1.4938</v>
      </c>
      <c r="G261" s="91">
        <f t="shared" ref="G261:AA261" si="150">ROUND(((G262+G263+G265+G264)/1000),5)</f>
        <v>1.4878800000000001</v>
      </c>
      <c r="H261" s="91">
        <f t="shared" si="150"/>
        <v>1.5646</v>
      </c>
      <c r="I261" s="91">
        <f t="shared" si="150"/>
        <v>1.61191</v>
      </c>
      <c r="J261" s="91">
        <f t="shared" si="150"/>
        <v>1.8297300000000001</v>
      </c>
      <c r="K261" s="91">
        <f t="shared" si="150"/>
        <v>2.0213700000000001</v>
      </c>
      <c r="L261" s="91">
        <f t="shared" si="150"/>
        <v>2.2922899999999999</v>
      </c>
      <c r="M261" s="91">
        <f t="shared" si="150"/>
        <v>2.3149000000000002</v>
      </c>
      <c r="N261" s="91">
        <f t="shared" si="150"/>
        <v>2.3164799999999999</v>
      </c>
      <c r="O261" s="91">
        <f t="shared" si="150"/>
        <v>2.4158300000000001</v>
      </c>
      <c r="P261" s="91">
        <f t="shared" si="150"/>
        <v>2.3598499999999998</v>
      </c>
      <c r="Q261" s="91">
        <f t="shared" si="150"/>
        <v>2.3793500000000001</v>
      </c>
      <c r="R261" s="91">
        <f t="shared" si="150"/>
        <v>2.3593999999999999</v>
      </c>
      <c r="S261" s="91">
        <f t="shared" si="150"/>
        <v>2.3101699999999998</v>
      </c>
      <c r="T261" s="91">
        <f t="shared" si="150"/>
        <v>2.2543199999999999</v>
      </c>
      <c r="U261" s="91">
        <f t="shared" si="150"/>
        <v>2.2576900000000002</v>
      </c>
      <c r="V261" s="91">
        <f t="shared" si="150"/>
        <v>2.3079200000000002</v>
      </c>
      <c r="W261" s="91">
        <f t="shared" si="150"/>
        <v>2.3085200000000001</v>
      </c>
      <c r="X261" s="91">
        <f t="shared" si="150"/>
        <v>2.1296499999999998</v>
      </c>
      <c r="Y261" s="91">
        <f t="shared" si="150"/>
        <v>1.9880899999999999</v>
      </c>
      <c r="Z261" s="91">
        <f t="shared" si="150"/>
        <v>1.8343400000000001</v>
      </c>
      <c r="AA261" s="91">
        <f t="shared" si="150"/>
        <v>1.59944</v>
      </c>
    </row>
    <row r="262" spans="1:27" ht="12.75" customHeight="1" outlineLevel="1" x14ac:dyDescent="0.2">
      <c r="A262" s="99" t="s">
        <v>1284</v>
      </c>
      <c r="B262" s="63" t="s">
        <v>238</v>
      </c>
      <c r="C262" s="43" t="s">
        <v>79</v>
      </c>
      <c r="D262" s="44">
        <v>1267.49</v>
      </c>
      <c r="E262" s="44">
        <v>1219.33</v>
      </c>
      <c r="F262" s="44">
        <v>1160.97</v>
      </c>
      <c r="G262" s="44">
        <v>1155.05</v>
      </c>
      <c r="H262" s="44">
        <v>1231.77</v>
      </c>
      <c r="I262" s="44">
        <v>1279.08</v>
      </c>
      <c r="J262" s="44">
        <v>1496.9</v>
      </c>
      <c r="K262" s="44">
        <v>1688.54</v>
      </c>
      <c r="L262" s="44">
        <v>1959.46</v>
      </c>
      <c r="M262" s="44">
        <v>1982.07</v>
      </c>
      <c r="N262" s="44">
        <v>1983.65</v>
      </c>
      <c r="O262" s="44">
        <v>2083</v>
      </c>
      <c r="P262" s="44">
        <v>2027.02</v>
      </c>
      <c r="Q262" s="44">
        <v>2046.52</v>
      </c>
      <c r="R262" s="44">
        <v>2026.57</v>
      </c>
      <c r="S262" s="44">
        <v>1977.34</v>
      </c>
      <c r="T262" s="44">
        <v>1921.49</v>
      </c>
      <c r="U262" s="44">
        <v>1924.86</v>
      </c>
      <c r="V262" s="44">
        <v>1975.09</v>
      </c>
      <c r="W262" s="44">
        <v>1975.69</v>
      </c>
      <c r="X262" s="44">
        <v>1796.82</v>
      </c>
      <c r="Y262" s="44">
        <v>1655.26</v>
      </c>
      <c r="Z262" s="44">
        <v>1501.51</v>
      </c>
      <c r="AA262" s="44">
        <v>1266.6099999999999</v>
      </c>
    </row>
    <row r="263" spans="1:27" ht="12.75" customHeight="1" outlineLevel="1" x14ac:dyDescent="0.2">
      <c r="A263" s="99" t="s">
        <v>1285</v>
      </c>
      <c r="B263" s="63" t="s">
        <v>90</v>
      </c>
      <c r="C263" s="43" t="s">
        <v>79</v>
      </c>
      <c r="D263" s="44">
        <f>$D$168</f>
        <v>113.12</v>
      </c>
      <c r="E263" s="44">
        <f>$D$168</f>
        <v>113.12</v>
      </c>
      <c r="F263" s="44">
        <f t="shared" ref="F263:AA263" si="151">$D$168</f>
        <v>113.12</v>
      </c>
      <c r="G263" s="44">
        <f t="shared" si="151"/>
        <v>113.12</v>
      </c>
      <c r="H263" s="44">
        <f t="shared" si="151"/>
        <v>113.12</v>
      </c>
      <c r="I263" s="44">
        <f t="shared" si="151"/>
        <v>113.12</v>
      </c>
      <c r="J263" s="44">
        <f t="shared" si="151"/>
        <v>113.12</v>
      </c>
      <c r="K263" s="44">
        <f t="shared" si="151"/>
        <v>113.12</v>
      </c>
      <c r="L263" s="44">
        <f t="shared" si="151"/>
        <v>113.12</v>
      </c>
      <c r="M263" s="44">
        <f t="shared" si="151"/>
        <v>113.12</v>
      </c>
      <c r="N263" s="44">
        <f t="shared" si="151"/>
        <v>113.12</v>
      </c>
      <c r="O263" s="44">
        <f t="shared" si="151"/>
        <v>113.12</v>
      </c>
      <c r="P263" s="44">
        <f t="shared" si="151"/>
        <v>113.12</v>
      </c>
      <c r="Q263" s="44">
        <f t="shared" si="151"/>
        <v>113.12</v>
      </c>
      <c r="R263" s="44">
        <f t="shared" si="151"/>
        <v>113.12</v>
      </c>
      <c r="S263" s="44">
        <f t="shared" si="151"/>
        <v>113.12</v>
      </c>
      <c r="T263" s="44">
        <f t="shared" si="151"/>
        <v>113.12</v>
      </c>
      <c r="U263" s="44">
        <f t="shared" si="151"/>
        <v>113.12</v>
      </c>
      <c r="V263" s="44">
        <f t="shared" si="151"/>
        <v>113.12</v>
      </c>
      <c r="W263" s="44">
        <f t="shared" si="151"/>
        <v>113.12</v>
      </c>
      <c r="X263" s="44">
        <f t="shared" si="151"/>
        <v>113.12</v>
      </c>
      <c r="Y263" s="44">
        <f t="shared" si="151"/>
        <v>113.12</v>
      </c>
      <c r="Z263" s="44">
        <f t="shared" si="151"/>
        <v>113.12</v>
      </c>
      <c r="AA263" s="44">
        <f t="shared" si="151"/>
        <v>113.12</v>
      </c>
    </row>
    <row r="264" spans="1:27" ht="12.75" customHeight="1" outlineLevel="1" x14ac:dyDescent="0.2">
      <c r="A264" s="99" t="s">
        <v>1286</v>
      </c>
      <c r="B264" s="63" t="s">
        <v>83</v>
      </c>
      <c r="C264" s="43" t="s">
        <v>79</v>
      </c>
      <c r="D264" s="44">
        <v>3.35</v>
      </c>
      <c r="E264" s="44">
        <v>3.35</v>
      </c>
      <c r="F264" s="44">
        <v>3.35</v>
      </c>
      <c r="G264" s="44">
        <v>3.35</v>
      </c>
      <c r="H264" s="44">
        <v>3.35</v>
      </c>
      <c r="I264" s="44">
        <v>3.35</v>
      </c>
      <c r="J264" s="44">
        <v>3.35</v>
      </c>
      <c r="K264" s="44">
        <v>3.35</v>
      </c>
      <c r="L264" s="44">
        <v>3.35</v>
      </c>
      <c r="M264" s="44">
        <v>3.35</v>
      </c>
      <c r="N264" s="44">
        <v>3.35</v>
      </c>
      <c r="O264" s="44">
        <v>3.35</v>
      </c>
      <c r="P264" s="44">
        <v>3.35</v>
      </c>
      <c r="Q264" s="44">
        <v>3.35</v>
      </c>
      <c r="R264" s="44">
        <v>3.35</v>
      </c>
      <c r="S264" s="44">
        <v>3.35</v>
      </c>
      <c r="T264" s="44">
        <v>3.35</v>
      </c>
      <c r="U264" s="44">
        <v>3.35</v>
      </c>
      <c r="V264" s="44">
        <v>3.35</v>
      </c>
      <c r="W264" s="44">
        <v>3.35</v>
      </c>
      <c r="X264" s="44">
        <v>3.35</v>
      </c>
      <c r="Y264" s="44">
        <v>3.35</v>
      </c>
      <c r="Z264" s="44">
        <v>3.35</v>
      </c>
      <c r="AA264" s="44">
        <v>3.35</v>
      </c>
    </row>
    <row r="265" spans="1:27" ht="12.75" customHeight="1" outlineLevel="1" x14ac:dyDescent="0.2">
      <c r="A265" s="99" t="s">
        <v>1287</v>
      </c>
      <c r="B265" s="63" t="s">
        <v>81</v>
      </c>
      <c r="C265" s="43" t="s">
        <v>79</v>
      </c>
      <c r="D265" s="44">
        <f>$D$11</f>
        <v>216.36</v>
      </c>
      <c r="E265" s="44">
        <f t="shared" ref="E265:AA265" si="152">$D$11</f>
        <v>216.36</v>
      </c>
      <c r="F265" s="44">
        <f t="shared" si="152"/>
        <v>216.36</v>
      </c>
      <c r="G265" s="44">
        <f t="shared" si="152"/>
        <v>216.36</v>
      </c>
      <c r="H265" s="44">
        <f t="shared" si="152"/>
        <v>216.36</v>
      </c>
      <c r="I265" s="44">
        <f t="shared" si="152"/>
        <v>216.36</v>
      </c>
      <c r="J265" s="44">
        <f t="shared" si="152"/>
        <v>216.36</v>
      </c>
      <c r="K265" s="44">
        <f t="shared" si="152"/>
        <v>216.36</v>
      </c>
      <c r="L265" s="44">
        <f t="shared" si="152"/>
        <v>216.36</v>
      </c>
      <c r="M265" s="44">
        <f t="shared" si="152"/>
        <v>216.36</v>
      </c>
      <c r="N265" s="44">
        <f t="shared" si="152"/>
        <v>216.36</v>
      </c>
      <c r="O265" s="44">
        <f t="shared" si="152"/>
        <v>216.36</v>
      </c>
      <c r="P265" s="44">
        <f t="shared" si="152"/>
        <v>216.36</v>
      </c>
      <c r="Q265" s="44">
        <f t="shared" si="152"/>
        <v>216.36</v>
      </c>
      <c r="R265" s="44">
        <f>$D$11</f>
        <v>216.36</v>
      </c>
      <c r="S265" s="44">
        <f t="shared" si="152"/>
        <v>216.36</v>
      </c>
      <c r="T265" s="44">
        <f t="shared" si="152"/>
        <v>216.36</v>
      </c>
      <c r="U265" s="44">
        <f t="shared" si="152"/>
        <v>216.36</v>
      </c>
      <c r="V265" s="44">
        <f t="shared" si="152"/>
        <v>216.36</v>
      </c>
      <c r="W265" s="44">
        <f t="shared" si="152"/>
        <v>216.36</v>
      </c>
      <c r="X265" s="44">
        <f t="shared" si="152"/>
        <v>216.36</v>
      </c>
      <c r="Y265" s="44">
        <f t="shared" si="152"/>
        <v>216.36</v>
      </c>
      <c r="Z265" s="44">
        <f t="shared" si="152"/>
        <v>216.36</v>
      </c>
      <c r="AA265" s="44">
        <f t="shared" si="152"/>
        <v>216.36</v>
      </c>
    </row>
    <row r="266" spans="1:27" ht="12.75" customHeight="1" x14ac:dyDescent="0.2">
      <c r="A266" s="98" t="s">
        <v>1288</v>
      </c>
      <c r="B266" s="28" t="str">
        <f>"21"&amp;"."&amp;$B$663&amp;"."&amp;$B$664</f>
        <v>21.12.2023</v>
      </c>
      <c r="C266" s="90" t="s">
        <v>76</v>
      </c>
      <c r="D266" s="91">
        <f>ROUND(((D267+D268+D270+D269)/1000),5)</f>
        <v>1.59918</v>
      </c>
      <c r="E266" s="91">
        <f>ROUND(((E267+E268+E270+E269)/1000),5)</f>
        <v>1.5506</v>
      </c>
      <c r="F266" s="91">
        <f>ROUND(((F267+F268+F270+F269)/1000),5)</f>
        <v>1.5349999999999999</v>
      </c>
      <c r="G266" s="91">
        <f t="shared" ref="G266:AA266" si="153">ROUND(((G267+G268+G270+G269)/1000),5)</f>
        <v>1.54358</v>
      </c>
      <c r="H266" s="91">
        <f t="shared" si="153"/>
        <v>1.5884199999999999</v>
      </c>
      <c r="I266" s="91">
        <f t="shared" si="153"/>
        <v>1.67858</v>
      </c>
      <c r="J266" s="91">
        <f t="shared" si="153"/>
        <v>1.82623</v>
      </c>
      <c r="K266" s="91">
        <f t="shared" si="153"/>
        <v>2.1381899999999998</v>
      </c>
      <c r="L266" s="91">
        <f t="shared" si="153"/>
        <v>2.2964699999999998</v>
      </c>
      <c r="M266" s="91">
        <f t="shared" si="153"/>
        <v>2.2919800000000001</v>
      </c>
      <c r="N266" s="91">
        <f t="shared" si="153"/>
        <v>2.3146399999999998</v>
      </c>
      <c r="O266" s="91">
        <f t="shared" si="153"/>
        <v>2.4013399999999998</v>
      </c>
      <c r="P266" s="91">
        <f t="shared" si="153"/>
        <v>2.3687200000000002</v>
      </c>
      <c r="Q266" s="91">
        <f t="shared" si="153"/>
        <v>2.4032200000000001</v>
      </c>
      <c r="R266" s="91">
        <f t="shared" si="153"/>
        <v>2.3881800000000002</v>
      </c>
      <c r="S266" s="91">
        <f t="shared" si="153"/>
        <v>2.3434599999999999</v>
      </c>
      <c r="T266" s="91">
        <f t="shared" si="153"/>
        <v>2.3577599999999999</v>
      </c>
      <c r="U266" s="91">
        <f t="shared" si="153"/>
        <v>2.3462700000000001</v>
      </c>
      <c r="V266" s="91">
        <f t="shared" si="153"/>
        <v>2.3366500000000001</v>
      </c>
      <c r="W266" s="91">
        <f t="shared" si="153"/>
        <v>2.3414100000000002</v>
      </c>
      <c r="X266" s="91">
        <f t="shared" si="153"/>
        <v>2.2415400000000001</v>
      </c>
      <c r="Y266" s="91">
        <f t="shared" si="153"/>
        <v>2.04935</v>
      </c>
      <c r="Z266" s="91">
        <f t="shared" si="153"/>
        <v>1.8599300000000001</v>
      </c>
      <c r="AA266" s="91">
        <f t="shared" si="153"/>
        <v>1.63208</v>
      </c>
    </row>
    <row r="267" spans="1:27" ht="12.75" customHeight="1" outlineLevel="1" x14ac:dyDescent="0.2">
      <c r="A267" s="99" t="s">
        <v>1289</v>
      </c>
      <c r="B267" s="63" t="s">
        <v>238</v>
      </c>
      <c r="C267" s="43" t="s">
        <v>79</v>
      </c>
      <c r="D267" s="44">
        <v>1266.3499999999999</v>
      </c>
      <c r="E267" s="44">
        <v>1217.77</v>
      </c>
      <c r="F267" s="44">
        <v>1202.17</v>
      </c>
      <c r="G267" s="44">
        <v>1210.75</v>
      </c>
      <c r="H267" s="44">
        <v>1255.5899999999999</v>
      </c>
      <c r="I267" s="44">
        <v>1345.75</v>
      </c>
      <c r="J267" s="44">
        <v>1493.4</v>
      </c>
      <c r="K267" s="44">
        <v>1805.36</v>
      </c>
      <c r="L267" s="44">
        <v>1963.64</v>
      </c>
      <c r="M267" s="44">
        <v>1959.15</v>
      </c>
      <c r="N267" s="44">
        <v>1981.81</v>
      </c>
      <c r="O267" s="44">
        <v>2068.5100000000002</v>
      </c>
      <c r="P267" s="44">
        <v>2035.89</v>
      </c>
      <c r="Q267" s="44">
        <v>2070.39</v>
      </c>
      <c r="R267" s="44">
        <v>2055.35</v>
      </c>
      <c r="S267" s="44">
        <v>2010.63</v>
      </c>
      <c r="T267" s="44">
        <v>2024.93</v>
      </c>
      <c r="U267" s="44">
        <v>2013.44</v>
      </c>
      <c r="V267" s="44">
        <v>2003.82</v>
      </c>
      <c r="W267" s="44">
        <v>2008.58</v>
      </c>
      <c r="X267" s="44">
        <v>1908.71</v>
      </c>
      <c r="Y267" s="44">
        <v>1716.52</v>
      </c>
      <c r="Z267" s="44">
        <v>1527.1</v>
      </c>
      <c r="AA267" s="44">
        <v>1299.25</v>
      </c>
    </row>
    <row r="268" spans="1:27" ht="12.75" customHeight="1" outlineLevel="1" x14ac:dyDescent="0.2">
      <c r="A268" s="99" t="s">
        <v>1290</v>
      </c>
      <c r="B268" s="63" t="s">
        <v>90</v>
      </c>
      <c r="C268" s="43" t="s">
        <v>79</v>
      </c>
      <c r="D268" s="44">
        <f>$D$168</f>
        <v>113.12</v>
      </c>
      <c r="E268" s="44">
        <f>$D$168</f>
        <v>113.12</v>
      </c>
      <c r="F268" s="44">
        <f t="shared" ref="F268:AA268" si="154">$D$168</f>
        <v>113.12</v>
      </c>
      <c r="G268" s="44">
        <f t="shared" si="154"/>
        <v>113.12</v>
      </c>
      <c r="H268" s="44">
        <f t="shared" si="154"/>
        <v>113.12</v>
      </c>
      <c r="I268" s="44">
        <f t="shared" si="154"/>
        <v>113.12</v>
      </c>
      <c r="J268" s="44">
        <f t="shared" si="154"/>
        <v>113.12</v>
      </c>
      <c r="K268" s="44">
        <f t="shared" si="154"/>
        <v>113.12</v>
      </c>
      <c r="L268" s="44">
        <f t="shared" si="154"/>
        <v>113.12</v>
      </c>
      <c r="M268" s="44">
        <f t="shared" si="154"/>
        <v>113.12</v>
      </c>
      <c r="N268" s="44">
        <f t="shared" si="154"/>
        <v>113.12</v>
      </c>
      <c r="O268" s="44">
        <f t="shared" si="154"/>
        <v>113.12</v>
      </c>
      <c r="P268" s="44">
        <f t="shared" si="154"/>
        <v>113.12</v>
      </c>
      <c r="Q268" s="44">
        <f t="shared" si="154"/>
        <v>113.12</v>
      </c>
      <c r="R268" s="44">
        <f t="shared" si="154"/>
        <v>113.12</v>
      </c>
      <c r="S268" s="44">
        <f t="shared" si="154"/>
        <v>113.12</v>
      </c>
      <c r="T268" s="44">
        <f t="shared" si="154"/>
        <v>113.12</v>
      </c>
      <c r="U268" s="44">
        <f t="shared" si="154"/>
        <v>113.12</v>
      </c>
      <c r="V268" s="44">
        <f t="shared" si="154"/>
        <v>113.12</v>
      </c>
      <c r="W268" s="44">
        <f t="shared" si="154"/>
        <v>113.12</v>
      </c>
      <c r="X268" s="44">
        <f t="shared" si="154"/>
        <v>113.12</v>
      </c>
      <c r="Y268" s="44">
        <f t="shared" si="154"/>
        <v>113.12</v>
      </c>
      <c r="Z268" s="44">
        <f t="shared" si="154"/>
        <v>113.12</v>
      </c>
      <c r="AA268" s="44">
        <f t="shared" si="154"/>
        <v>113.12</v>
      </c>
    </row>
    <row r="269" spans="1:27" ht="12.75" customHeight="1" outlineLevel="1" x14ac:dyDescent="0.2">
      <c r="A269" s="99" t="s">
        <v>1291</v>
      </c>
      <c r="B269" s="63" t="s">
        <v>83</v>
      </c>
      <c r="C269" s="43" t="s">
        <v>79</v>
      </c>
      <c r="D269" s="44">
        <v>3.35</v>
      </c>
      <c r="E269" s="44">
        <v>3.35</v>
      </c>
      <c r="F269" s="44">
        <v>3.35</v>
      </c>
      <c r="G269" s="44">
        <v>3.35</v>
      </c>
      <c r="H269" s="44">
        <v>3.35</v>
      </c>
      <c r="I269" s="44">
        <v>3.35</v>
      </c>
      <c r="J269" s="44">
        <v>3.35</v>
      </c>
      <c r="K269" s="44">
        <v>3.35</v>
      </c>
      <c r="L269" s="44">
        <v>3.35</v>
      </c>
      <c r="M269" s="44">
        <v>3.35</v>
      </c>
      <c r="N269" s="44">
        <v>3.35</v>
      </c>
      <c r="O269" s="44">
        <v>3.35</v>
      </c>
      <c r="P269" s="44">
        <v>3.35</v>
      </c>
      <c r="Q269" s="44">
        <v>3.35</v>
      </c>
      <c r="R269" s="44">
        <v>3.35</v>
      </c>
      <c r="S269" s="44">
        <v>3.35</v>
      </c>
      <c r="T269" s="44">
        <v>3.35</v>
      </c>
      <c r="U269" s="44">
        <v>3.35</v>
      </c>
      <c r="V269" s="44">
        <v>3.35</v>
      </c>
      <c r="W269" s="44">
        <v>3.35</v>
      </c>
      <c r="X269" s="44">
        <v>3.35</v>
      </c>
      <c r="Y269" s="44">
        <v>3.35</v>
      </c>
      <c r="Z269" s="44">
        <v>3.35</v>
      </c>
      <c r="AA269" s="44">
        <v>3.35</v>
      </c>
    </row>
    <row r="270" spans="1:27" ht="12.75" customHeight="1" outlineLevel="1" x14ac:dyDescent="0.2">
      <c r="A270" s="99" t="s">
        <v>1292</v>
      </c>
      <c r="B270" s="63" t="s">
        <v>81</v>
      </c>
      <c r="C270" s="43" t="s">
        <v>79</v>
      </c>
      <c r="D270" s="44">
        <f>$D$11</f>
        <v>216.36</v>
      </c>
      <c r="E270" s="44">
        <f t="shared" ref="E270:AA270" si="155">$D$11</f>
        <v>216.36</v>
      </c>
      <c r="F270" s="44">
        <f t="shared" si="155"/>
        <v>216.36</v>
      </c>
      <c r="G270" s="44">
        <f t="shared" si="155"/>
        <v>216.36</v>
      </c>
      <c r="H270" s="44">
        <f t="shared" si="155"/>
        <v>216.36</v>
      </c>
      <c r="I270" s="44">
        <f t="shared" si="155"/>
        <v>216.36</v>
      </c>
      <c r="J270" s="44">
        <f t="shared" si="155"/>
        <v>216.36</v>
      </c>
      <c r="K270" s="44">
        <f t="shared" si="155"/>
        <v>216.36</v>
      </c>
      <c r="L270" s="44">
        <f t="shared" si="155"/>
        <v>216.36</v>
      </c>
      <c r="M270" s="44">
        <f t="shared" si="155"/>
        <v>216.36</v>
      </c>
      <c r="N270" s="44">
        <f t="shared" si="155"/>
        <v>216.36</v>
      </c>
      <c r="O270" s="44">
        <f t="shared" si="155"/>
        <v>216.36</v>
      </c>
      <c r="P270" s="44">
        <f t="shared" si="155"/>
        <v>216.36</v>
      </c>
      <c r="Q270" s="44">
        <f t="shared" si="155"/>
        <v>216.36</v>
      </c>
      <c r="R270" s="44">
        <f>$D$11</f>
        <v>216.36</v>
      </c>
      <c r="S270" s="44">
        <f t="shared" si="155"/>
        <v>216.36</v>
      </c>
      <c r="T270" s="44">
        <f t="shared" si="155"/>
        <v>216.36</v>
      </c>
      <c r="U270" s="44">
        <f t="shared" si="155"/>
        <v>216.36</v>
      </c>
      <c r="V270" s="44">
        <f t="shared" si="155"/>
        <v>216.36</v>
      </c>
      <c r="W270" s="44">
        <f t="shared" si="155"/>
        <v>216.36</v>
      </c>
      <c r="X270" s="44">
        <f t="shared" si="155"/>
        <v>216.36</v>
      </c>
      <c r="Y270" s="44">
        <f t="shared" si="155"/>
        <v>216.36</v>
      </c>
      <c r="Z270" s="44">
        <f t="shared" si="155"/>
        <v>216.36</v>
      </c>
      <c r="AA270" s="44">
        <f t="shared" si="155"/>
        <v>216.36</v>
      </c>
    </row>
    <row r="271" spans="1:27" ht="12.75" customHeight="1" x14ac:dyDescent="0.2">
      <c r="A271" s="98" t="s">
        <v>1293</v>
      </c>
      <c r="B271" s="28" t="str">
        <f>"22"&amp;"."&amp;$B$663&amp;"."&amp;$B$664</f>
        <v>22.12.2023</v>
      </c>
      <c r="C271" s="90" t="s">
        <v>76</v>
      </c>
      <c r="D271" s="91">
        <f>ROUND(((D272+D273+D275+D274)/1000),5)</f>
        <v>1.6004</v>
      </c>
      <c r="E271" s="91">
        <f>ROUND(((E272+E273+E275+E274)/1000),5)</f>
        <v>1.54142</v>
      </c>
      <c r="F271" s="91">
        <f>ROUND(((F272+F273+F275+F274)/1000),5)</f>
        <v>1.50169</v>
      </c>
      <c r="G271" s="91">
        <f t="shared" ref="G271:AA271" si="156">ROUND(((G272+G273+G275+G274)/1000),5)</f>
        <v>1.53698</v>
      </c>
      <c r="H271" s="91">
        <f t="shared" si="156"/>
        <v>1.5726100000000001</v>
      </c>
      <c r="I271" s="91">
        <f t="shared" si="156"/>
        <v>1.6454500000000001</v>
      </c>
      <c r="J271" s="91">
        <f t="shared" si="156"/>
        <v>1.8348800000000001</v>
      </c>
      <c r="K271" s="91">
        <f t="shared" si="156"/>
        <v>2.2019600000000001</v>
      </c>
      <c r="L271" s="91">
        <f t="shared" si="156"/>
        <v>2.3427600000000002</v>
      </c>
      <c r="M271" s="91">
        <f t="shared" si="156"/>
        <v>2.41812</v>
      </c>
      <c r="N271" s="91">
        <f t="shared" si="156"/>
        <v>2.4343400000000002</v>
      </c>
      <c r="O271" s="91">
        <f t="shared" si="156"/>
        <v>2.4586700000000001</v>
      </c>
      <c r="P271" s="91">
        <f t="shared" si="156"/>
        <v>2.44177</v>
      </c>
      <c r="Q271" s="91">
        <f t="shared" si="156"/>
        <v>2.45899</v>
      </c>
      <c r="R271" s="91">
        <f t="shared" si="156"/>
        <v>2.4520499999999998</v>
      </c>
      <c r="S271" s="91">
        <f t="shared" si="156"/>
        <v>2.41553</v>
      </c>
      <c r="T271" s="91">
        <f t="shared" si="156"/>
        <v>2.4287800000000002</v>
      </c>
      <c r="U271" s="91">
        <f t="shared" si="156"/>
        <v>2.4442699999999999</v>
      </c>
      <c r="V271" s="91">
        <f t="shared" si="156"/>
        <v>2.42353</v>
      </c>
      <c r="W271" s="91">
        <f t="shared" si="156"/>
        <v>2.42109</v>
      </c>
      <c r="X271" s="91">
        <f t="shared" si="156"/>
        <v>2.3161200000000002</v>
      </c>
      <c r="Y271" s="91">
        <f t="shared" si="156"/>
        <v>2.2377099999999999</v>
      </c>
      <c r="Z271" s="91">
        <f t="shared" si="156"/>
        <v>1.96191</v>
      </c>
      <c r="AA271" s="91">
        <f t="shared" si="156"/>
        <v>1.69563</v>
      </c>
    </row>
    <row r="272" spans="1:27" ht="12.75" customHeight="1" outlineLevel="1" x14ac:dyDescent="0.2">
      <c r="A272" s="99" t="s">
        <v>1294</v>
      </c>
      <c r="B272" s="63" t="s">
        <v>238</v>
      </c>
      <c r="C272" s="43" t="s">
        <v>79</v>
      </c>
      <c r="D272" s="44">
        <v>1267.57</v>
      </c>
      <c r="E272" s="44">
        <v>1208.5899999999999</v>
      </c>
      <c r="F272" s="44">
        <v>1168.8599999999999</v>
      </c>
      <c r="G272" s="44">
        <v>1204.1500000000001</v>
      </c>
      <c r="H272" s="44">
        <v>1239.78</v>
      </c>
      <c r="I272" s="44">
        <v>1312.62</v>
      </c>
      <c r="J272" s="44">
        <v>1502.05</v>
      </c>
      <c r="K272" s="44">
        <v>1869.13</v>
      </c>
      <c r="L272" s="44">
        <v>2009.93</v>
      </c>
      <c r="M272" s="44">
        <v>2085.29</v>
      </c>
      <c r="N272" s="44">
        <v>2101.5100000000002</v>
      </c>
      <c r="O272" s="44">
        <v>2125.84</v>
      </c>
      <c r="P272" s="44">
        <v>2108.94</v>
      </c>
      <c r="Q272" s="44">
        <v>2126.16</v>
      </c>
      <c r="R272" s="44">
        <v>2119.2199999999998</v>
      </c>
      <c r="S272" s="44">
        <v>2082.6999999999998</v>
      </c>
      <c r="T272" s="44">
        <v>2095.9499999999998</v>
      </c>
      <c r="U272" s="44">
        <v>2111.44</v>
      </c>
      <c r="V272" s="44">
        <v>2090.6999999999998</v>
      </c>
      <c r="W272" s="44">
        <v>2088.2600000000002</v>
      </c>
      <c r="X272" s="44">
        <v>1983.29</v>
      </c>
      <c r="Y272" s="44">
        <v>1904.88</v>
      </c>
      <c r="Z272" s="44">
        <v>1629.08</v>
      </c>
      <c r="AA272" s="44">
        <v>1362.8</v>
      </c>
    </row>
    <row r="273" spans="1:27" ht="12.75" customHeight="1" outlineLevel="1" x14ac:dyDescent="0.2">
      <c r="A273" s="99" t="s">
        <v>1295</v>
      </c>
      <c r="B273" s="63" t="s">
        <v>90</v>
      </c>
      <c r="C273" s="43" t="s">
        <v>79</v>
      </c>
      <c r="D273" s="44">
        <f>$D$168</f>
        <v>113.12</v>
      </c>
      <c r="E273" s="44">
        <f>$D$168</f>
        <v>113.12</v>
      </c>
      <c r="F273" s="44">
        <f t="shared" ref="F273:AA273" si="157">$D$168</f>
        <v>113.12</v>
      </c>
      <c r="G273" s="44">
        <f t="shared" si="157"/>
        <v>113.12</v>
      </c>
      <c r="H273" s="44">
        <f t="shared" si="157"/>
        <v>113.12</v>
      </c>
      <c r="I273" s="44">
        <f t="shared" si="157"/>
        <v>113.12</v>
      </c>
      <c r="J273" s="44">
        <f t="shared" si="157"/>
        <v>113.12</v>
      </c>
      <c r="K273" s="44">
        <f t="shared" si="157"/>
        <v>113.12</v>
      </c>
      <c r="L273" s="44">
        <f t="shared" si="157"/>
        <v>113.12</v>
      </c>
      <c r="M273" s="44">
        <f t="shared" si="157"/>
        <v>113.12</v>
      </c>
      <c r="N273" s="44">
        <f t="shared" si="157"/>
        <v>113.12</v>
      </c>
      <c r="O273" s="44">
        <f t="shared" si="157"/>
        <v>113.12</v>
      </c>
      <c r="P273" s="44">
        <f t="shared" si="157"/>
        <v>113.12</v>
      </c>
      <c r="Q273" s="44">
        <f t="shared" si="157"/>
        <v>113.12</v>
      </c>
      <c r="R273" s="44">
        <f t="shared" si="157"/>
        <v>113.12</v>
      </c>
      <c r="S273" s="44">
        <f t="shared" si="157"/>
        <v>113.12</v>
      </c>
      <c r="T273" s="44">
        <f t="shared" si="157"/>
        <v>113.12</v>
      </c>
      <c r="U273" s="44">
        <f t="shared" si="157"/>
        <v>113.12</v>
      </c>
      <c r="V273" s="44">
        <f t="shared" si="157"/>
        <v>113.12</v>
      </c>
      <c r="W273" s="44">
        <f t="shared" si="157"/>
        <v>113.12</v>
      </c>
      <c r="X273" s="44">
        <f t="shared" si="157"/>
        <v>113.12</v>
      </c>
      <c r="Y273" s="44">
        <f t="shared" si="157"/>
        <v>113.12</v>
      </c>
      <c r="Z273" s="44">
        <f t="shared" si="157"/>
        <v>113.12</v>
      </c>
      <c r="AA273" s="44">
        <f t="shared" si="157"/>
        <v>113.12</v>
      </c>
    </row>
    <row r="274" spans="1:27" ht="12.75" customHeight="1" outlineLevel="1" x14ac:dyDescent="0.2">
      <c r="A274" s="99" t="s">
        <v>1296</v>
      </c>
      <c r="B274" s="63" t="s">
        <v>83</v>
      </c>
      <c r="C274" s="43" t="s">
        <v>79</v>
      </c>
      <c r="D274" s="44">
        <v>3.35</v>
      </c>
      <c r="E274" s="44">
        <v>3.35</v>
      </c>
      <c r="F274" s="44">
        <v>3.35</v>
      </c>
      <c r="G274" s="44">
        <v>3.35</v>
      </c>
      <c r="H274" s="44">
        <v>3.35</v>
      </c>
      <c r="I274" s="44">
        <v>3.35</v>
      </c>
      <c r="J274" s="44">
        <v>3.35</v>
      </c>
      <c r="K274" s="44">
        <v>3.35</v>
      </c>
      <c r="L274" s="44">
        <v>3.35</v>
      </c>
      <c r="M274" s="44">
        <v>3.35</v>
      </c>
      <c r="N274" s="44">
        <v>3.35</v>
      </c>
      <c r="O274" s="44">
        <v>3.35</v>
      </c>
      <c r="P274" s="44">
        <v>3.35</v>
      </c>
      <c r="Q274" s="44">
        <v>3.35</v>
      </c>
      <c r="R274" s="44">
        <v>3.35</v>
      </c>
      <c r="S274" s="44">
        <v>3.35</v>
      </c>
      <c r="T274" s="44">
        <v>3.35</v>
      </c>
      <c r="U274" s="44">
        <v>3.35</v>
      </c>
      <c r="V274" s="44">
        <v>3.35</v>
      </c>
      <c r="W274" s="44">
        <v>3.35</v>
      </c>
      <c r="X274" s="44">
        <v>3.35</v>
      </c>
      <c r="Y274" s="44">
        <v>3.35</v>
      </c>
      <c r="Z274" s="44">
        <v>3.35</v>
      </c>
      <c r="AA274" s="44">
        <v>3.35</v>
      </c>
    </row>
    <row r="275" spans="1:27" ht="12.75" customHeight="1" outlineLevel="1" x14ac:dyDescent="0.2">
      <c r="A275" s="99" t="s">
        <v>1297</v>
      </c>
      <c r="B275" s="63" t="s">
        <v>81</v>
      </c>
      <c r="C275" s="43" t="s">
        <v>79</v>
      </c>
      <c r="D275" s="44">
        <f>$D$11</f>
        <v>216.36</v>
      </c>
      <c r="E275" s="44">
        <f t="shared" ref="E275:AA275" si="158">$D$11</f>
        <v>216.36</v>
      </c>
      <c r="F275" s="44">
        <f t="shared" si="158"/>
        <v>216.36</v>
      </c>
      <c r="G275" s="44">
        <f t="shared" si="158"/>
        <v>216.36</v>
      </c>
      <c r="H275" s="44">
        <f t="shared" si="158"/>
        <v>216.36</v>
      </c>
      <c r="I275" s="44">
        <f t="shared" si="158"/>
        <v>216.36</v>
      </c>
      <c r="J275" s="44">
        <f t="shared" si="158"/>
        <v>216.36</v>
      </c>
      <c r="K275" s="44">
        <f t="shared" si="158"/>
        <v>216.36</v>
      </c>
      <c r="L275" s="44">
        <f t="shared" si="158"/>
        <v>216.36</v>
      </c>
      <c r="M275" s="44">
        <f t="shared" si="158"/>
        <v>216.36</v>
      </c>
      <c r="N275" s="44">
        <f t="shared" si="158"/>
        <v>216.36</v>
      </c>
      <c r="O275" s="44">
        <f t="shared" si="158"/>
        <v>216.36</v>
      </c>
      <c r="P275" s="44">
        <f t="shared" si="158"/>
        <v>216.36</v>
      </c>
      <c r="Q275" s="44">
        <f t="shared" si="158"/>
        <v>216.36</v>
      </c>
      <c r="R275" s="44">
        <f>$D$11</f>
        <v>216.36</v>
      </c>
      <c r="S275" s="44">
        <f t="shared" si="158"/>
        <v>216.36</v>
      </c>
      <c r="T275" s="44">
        <f t="shared" si="158"/>
        <v>216.36</v>
      </c>
      <c r="U275" s="44">
        <f t="shared" si="158"/>
        <v>216.36</v>
      </c>
      <c r="V275" s="44">
        <f t="shared" si="158"/>
        <v>216.36</v>
      </c>
      <c r="W275" s="44">
        <f t="shared" si="158"/>
        <v>216.36</v>
      </c>
      <c r="X275" s="44">
        <f t="shared" si="158"/>
        <v>216.36</v>
      </c>
      <c r="Y275" s="44">
        <f t="shared" si="158"/>
        <v>216.36</v>
      </c>
      <c r="Z275" s="44">
        <f t="shared" si="158"/>
        <v>216.36</v>
      </c>
      <c r="AA275" s="44">
        <f t="shared" si="158"/>
        <v>216.36</v>
      </c>
    </row>
    <row r="276" spans="1:27" ht="12.75" customHeight="1" x14ac:dyDescent="0.2">
      <c r="A276" s="98" t="s">
        <v>1298</v>
      </c>
      <c r="B276" s="28" t="str">
        <f>"23"&amp;"."&amp;$B$663&amp;"."&amp;$B$664</f>
        <v>23.12.2023</v>
      </c>
      <c r="C276" s="90" t="s">
        <v>76</v>
      </c>
      <c r="D276" s="91">
        <f>ROUND(((D277+D278+D280+D279)/1000),5)</f>
        <v>1.6596</v>
      </c>
      <c r="E276" s="91">
        <f>ROUND(((E277+E278+E280+E279)/1000),5)</f>
        <v>1.5852999999999999</v>
      </c>
      <c r="F276" s="91">
        <f>ROUND(((F277+F278+F280+F279)/1000),5)</f>
        <v>1.5542</v>
      </c>
      <c r="G276" s="91">
        <f t="shared" ref="G276:AA276" si="159">ROUND(((G277+G278+G280+G279)/1000),5)</f>
        <v>1.5407299999999999</v>
      </c>
      <c r="H276" s="91">
        <f t="shared" si="159"/>
        <v>1.54626</v>
      </c>
      <c r="I276" s="91">
        <f t="shared" si="159"/>
        <v>1.5746899999999999</v>
      </c>
      <c r="J276" s="91">
        <f t="shared" si="159"/>
        <v>1.60999</v>
      </c>
      <c r="K276" s="91">
        <f t="shared" si="159"/>
        <v>1.80542</v>
      </c>
      <c r="L276" s="91">
        <f t="shared" si="159"/>
        <v>2.1568000000000001</v>
      </c>
      <c r="M276" s="91">
        <f t="shared" si="159"/>
        <v>2.2942900000000002</v>
      </c>
      <c r="N276" s="91">
        <f t="shared" si="159"/>
        <v>2.34639</v>
      </c>
      <c r="O276" s="91">
        <f t="shared" si="159"/>
        <v>2.3616600000000001</v>
      </c>
      <c r="P276" s="91">
        <f t="shared" si="159"/>
        <v>2.3550200000000001</v>
      </c>
      <c r="Q276" s="91">
        <f t="shared" si="159"/>
        <v>2.35466</v>
      </c>
      <c r="R276" s="91">
        <f t="shared" si="159"/>
        <v>2.3405100000000001</v>
      </c>
      <c r="S276" s="91">
        <f t="shared" si="159"/>
        <v>2.3286899999999999</v>
      </c>
      <c r="T276" s="91">
        <f t="shared" si="159"/>
        <v>2.3593999999999999</v>
      </c>
      <c r="U276" s="91">
        <f t="shared" si="159"/>
        <v>2.37697</v>
      </c>
      <c r="V276" s="91">
        <f t="shared" si="159"/>
        <v>2.3387199999999999</v>
      </c>
      <c r="W276" s="91">
        <f t="shared" si="159"/>
        <v>2.2788599999999999</v>
      </c>
      <c r="X276" s="91">
        <f t="shared" si="159"/>
        <v>2.2393100000000001</v>
      </c>
      <c r="Y276" s="91">
        <f t="shared" si="159"/>
        <v>2.0585599999999999</v>
      </c>
      <c r="Z276" s="91">
        <f t="shared" si="159"/>
        <v>1.86388</v>
      </c>
      <c r="AA276" s="91">
        <f t="shared" si="159"/>
        <v>1.6558200000000001</v>
      </c>
    </row>
    <row r="277" spans="1:27" ht="12.75" customHeight="1" outlineLevel="1" x14ac:dyDescent="0.2">
      <c r="A277" s="99" t="s">
        <v>1299</v>
      </c>
      <c r="B277" s="63" t="s">
        <v>238</v>
      </c>
      <c r="C277" s="43" t="s">
        <v>79</v>
      </c>
      <c r="D277" s="44">
        <v>1326.77</v>
      </c>
      <c r="E277" s="44">
        <v>1252.47</v>
      </c>
      <c r="F277" s="44">
        <v>1221.3699999999999</v>
      </c>
      <c r="G277" s="44">
        <v>1207.9000000000001</v>
      </c>
      <c r="H277" s="44">
        <v>1213.43</v>
      </c>
      <c r="I277" s="44">
        <v>1241.8599999999999</v>
      </c>
      <c r="J277" s="44">
        <v>1277.1600000000001</v>
      </c>
      <c r="K277" s="44">
        <v>1472.59</v>
      </c>
      <c r="L277" s="44">
        <v>1823.97</v>
      </c>
      <c r="M277" s="44">
        <v>1961.46</v>
      </c>
      <c r="N277" s="44">
        <v>2013.56</v>
      </c>
      <c r="O277" s="44">
        <v>2028.83</v>
      </c>
      <c r="P277" s="44">
        <v>2022.19</v>
      </c>
      <c r="Q277" s="44">
        <v>2021.83</v>
      </c>
      <c r="R277" s="44">
        <v>2007.68</v>
      </c>
      <c r="S277" s="44">
        <v>1995.86</v>
      </c>
      <c r="T277" s="44">
        <v>2026.57</v>
      </c>
      <c r="U277" s="44">
        <v>2044.14</v>
      </c>
      <c r="V277" s="44">
        <v>2005.89</v>
      </c>
      <c r="W277" s="44">
        <v>1946.03</v>
      </c>
      <c r="X277" s="44">
        <v>1906.48</v>
      </c>
      <c r="Y277" s="44">
        <v>1725.73</v>
      </c>
      <c r="Z277" s="44">
        <v>1531.05</v>
      </c>
      <c r="AA277" s="44">
        <v>1322.99</v>
      </c>
    </row>
    <row r="278" spans="1:27" ht="12.75" customHeight="1" outlineLevel="1" x14ac:dyDescent="0.2">
      <c r="A278" s="99" t="s">
        <v>1300</v>
      </c>
      <c r="B278" s="63" t="s">
        <v>90</v>
      </c>
      <c r="C278" s="43" t="s">
        <v>79</v>
      </c>
      <c r="D278" s="44">
        <f>$D$168</f>
        <v>113.12</v>
      </c>
      <c r="E278" s="44">
        <f>$D$168</f>
        <v>113.12</v>
      </c>
      <c r="F278" s="44">
        <f t="shared" ref="F278:AA278" si="160">$D$168</f>
        <v>113.12</v>
      </c>
      <c r="G278" s="44">
        <f t="shared" si="160"/>
        <v>113.12</v>
      </c>
      <c r="H278" s="44">
        <f t="shared" si="160"/>
        <v>113.12</v>
      </c>
      <c r="I278" s="44">
        <f t="shared" si="160"/>
        <v>113.12</v>
      </c>
      <c r="J278" s="44">
        <f t="shared" si="160"/>
        <v>113.12</v>
      </c>
      <c r="K278" s="44">
        <f t="shared" si="160"/>
        <v>113.12</v>
      </c>
      <c r="L278" s="44">
        <f t="shared" si="160"/>
        <v>113.12</v>
      </c>
      <c r="M278" s="44">
        <f t="shared" si="160"/>
        <v>113.12</v>
      </c>
      <c r="N278" s="44">
        <f t="shared" si="160"/>
        <v>113.12</v>
      </c>
      <c r="O278" s="44">
        <f t="shared" si="160"/>
        <v>113.12</v>
      </c>
      <c r="P278" s="44">
        <f t="shared" si="160"/>
        <v>113.12</v>
      </c>
      <c r="Q278" s="44">
        <f t="shared" si="160"/>
        <v>113.12</v>
      </c>
      <c r="R278" s="44">
        <f t="shared" si="160"/>
        <v>113.12</v>
      </c>
      <c r="S278" s="44">
        <f t="shared" si="160"/>
        <v>113.12</v>
      </c>
      <c r="T278" s="44">
        <f t="shared" si="160"/>
        <v>113.12</v>
      </c>
      <c r="U278" s="44">
        <f t="shared" si="160"/>
        <v>113.12</v>
      </c>
      <c r="V278" s="44">
        <f t="shared" si="160"/>
        <v>113.12</v>
      </c>
      <c r="W278" s="44">
        <f t="shared" si="160"/>
        <v>113.12</v>
      </c>
      <c r="X278" s="44">
        <f t="shared" si="160"/>
        <v>113.12</v>
      </c>
      <c r="Y278" s="44">
        <f t="shared" si="160"/>
        <v>113.12</v>
      </c>
      <c r="Z278" s="44">
        <f t="shared" si="160"/>
        <v>113.12</v>
      </c>
      <c r="AA278" s="44">
        <f t="shared" si="160"/>
        <v>113.12</v>
      </c>
    </row>
    <row r="279" spans="1:27" ht="12.75" customHeight="1" outlineLevel="1" x14ac:dyDescent="0.2">
      <c r="A279" s="99" t="s">
        <v>1301</v>
      </c>
      <c r="B279" s="63" t="s">
        <v>83</v>
      </c>
      <c r="C279" s="43" t="s">
        <v>79</v>
      </c>
      <c r="D279" s="44">
        <v>3.35</v>
      </c>
      <c r="E279" s="44">
        <v>3.35</v>
      </c>
      <c r="F279" s="44">
        <v>3.35</v>
      </c>
      <c r="G279" s="44">
        <v>3.35</v>
      </c>
      <c r="H279" s="44">
        <v>3.35</v>
      </c>
      <c r="I279" s="44">
        <v>3.35</v>
      </c>
      <c r="J279" s="44">
        <v>3.35</v>
      </c>
      <c r="K279" s="44">
        <v>3.35</v>
      </c>
      <c r="L279" s="44">
        <v>3.35</v>
      </c>
      <c r="M279" s="44">
        <v>3.35</v>
      </c>
      <c r="N279" s="44">
        <v>3.35</v>
      </c>
      <c r="O279" s="44">
        <v>3.35</v>
      </c>
      <c r="P279" s="44">
        <v>3.35</v>
      </c>
      <c r="Q279" s="44">
        <v>3.35</v>
      </c>
      <c r="R279" s="44">
        <v>3.35</v>
      </c>
      <c r="S279" s="44">
        <v>3.35</v>
      </c>
      <c r="T279" s="44">
        <v>3.35</v>
      </c>
      <c r="U279" s="44">
        <v>3.35</v>
      </c>
      <c r="V279" s="44">
        <v>3.35</v>
      </c>
      <c r="W279" s="44">
        <v>3.35</v>
      </c>
      <c r="X279" s="44">
        <v>3.35</v>
      </c>
      <c r="Y279" s="44">
        <v>3.35</v>
      </c>
      <c r="Z279" s="44">
        <v>3.35</v>
      </c>
      <c r="AA279" s="44">
        <v>3.35</v>
      </c>
    </row>
    <row r="280" spans="1:27" ht="12.75" customHeight="1" outlineLevel="1" x14ac:dyDescent="0.2">
      <c r="A280" s="99" t="s">
        <v>1302</v>
      </c>
      <c r="B280" s="63" t="s">
        <v>81</v>
      </c>
      <c r="C280" s="43" t="s">
        <v>79</v>
      </c>
      <c r="D280" s="44">
        <f>$D$11</f>
        <v>216.36</v>
      </c>
      <c r="E280" s="44">
        <f t="shared" ref="E280:AA280" si="161">$D$11</f>
        <v>216.36</v>
      </c>
      <c r="F280" s="44">
        <f t="shared" si="161"/>
        <v>216.36</v>
      </c>
      <c r="G280" s="44">
        <f t="shared" si="161"/>
        <v>216.36</v>
      </c>
      <c r="H280" s="44">
        <f t="shared" si="161"/>
        <v>216.36</v>
      </c>
      <c r="I280" s="44">
        <f t="shared" si="161"/>
        <v>216.36</v>
      </c>
      <c r="J280" s="44">
        <f t="shared" si="161"/>
        <v>216.36</v>
      </c>
      <c r="K280" s="44">
        <f t="shared" si="161"/>
        <v>216.36</v>
      </c>
      <c r="L280" s="44">
        <f t="shared" si="161"/>
        <v>216.36</v>
      </c>
      <c r="M280" s="44">
        <f t="shared" si="161"/>
        <v>216.36</v>
      </c>
      <c r="N280" s="44">
        <f t="shared" si="161"/>
        <v>216.36</v>
      </c>
      <c r="O280" s="44">
        <f t="shared" si="161"/>
        <v>216.36</v>
      </c>
      <c r="P280" s="44">
        <f t="shared" si="161"/>
        <v>216.36</v>
      </c>
      <c r="Q280" s="44">
        <f t="shared" si="161"/>
        <v>216.36</v>
      </c>
      <c r="R280" s="44">
        <f>$D$11</f>
        <v>216.36</v>
      </c>
      <c r="S280" s="44">
        <f t="shared" si="161"/>
        <v>216.36</v>
      </c>
      <c r="T280" s="44">
        <f t="shared" si="161"/>
        <v>216.36</v>
      </c>
      <c r="U280" s="44">
        <f t="shared" si="161"/>
        <v>216.36</v>
      </c>
      <c r="V280" s="44">
        <f t="shared" si="161"/>
        <v>216.36</v>
      </c>
      <c r="W280" s="44">
        <f t="shared" si="161"/>
        <v>216.36</v>
      </c>
      <c r="X280" s="44">
        <f t="shared" si="161"/>
        <v>216.36</v>
      </c>
      <c r="Y280" s="44">
        <f t="shared" si="161"/>
        <v>216.36</v>
      </c>
      <c r="Z280" s="44">
        <f t="shared" si="161"/>
        <v>216.36</v>
      </c>
      <c r="AA280" s="44">
        <f t="shared" si="161"/>
        <v>216.36</v>
      </c>
    </row>
    <row r="281" spans="1:27" ht="12.75" customHeight="1" x14ac:dyDescent="0.2">
      <c r="A281" s="98" t="s">
        <v>1303</v>
      </c>
      <c r="B281" s="28" t="str">
        <f>"24"&amp;"."&amp;$B$663&amp;"."&amp;$B$664</f>
        <v>24.12.2023</v>
      </c>
      <c r="C281" s="90" t="s">
        <v>76</v>
      </c>
      <c r="D281" s="91">
        <f>ROUND(((D282+D283+D285+D284)/1000),5)</f>
        <v>1.6212299999999999</v>
      </c>
      <c r="E281" s="91">
        <f>ROUND(((E282+E283+E285+E284)/1000),5)</f>
        <v>1.56589</v>
      </c>
      <c r="F281" s="91">
        <f>ROUND(((F282+F283+F285+F284)/1000),5)</f>
        <v>1.5374399999999999</v>
      </c>
      <c r="G281" s="91">
        <f t="shared" ref="G281:AA281" si="162">ROUND(((G282+G283+G285+G284)/1000),5)</f>
        <v>1.4862200000000001</v>
      </c>
      <c r="H281" s="91">
        <f t="shared" si="162"/>
        <v>1.4961500000000001</v>
      </c>
      <c r="I281" s="91">
        <f t="shared" si="162"/>
        <v>1.52854</v>
      </c>
      <c r="J281" s="91">
        <f t="shared" si="162"/>
        <v>1.55091</v>
      </c>
      <c r="K281" s="91">
        <f t="shared" si="162"/>
        <v>1.6657299999999999</v>
      </c>
      <c r="L281" s="91">
        <f t="shared" si="162"/>
        <v>1.8605</v>
      </c>
      <c r="M281" s="91">
        <f t="shared" si="162"/>
        <v>2.1211099999999998</v>
      </c>
      <c r="N281" s="91">
        <f t="shared" si="162"/>
        <v>2.2357300000000002</v>
      </c>
      <c r="O281" s="91">
        <f t="shared" si="162"/>
        <v>2.2545500000000001</v>
      </c>
      <c r="P281" s="91">
        <f t="shared" si="162"/>
        <v>2.2646299999999999</v>
      </c>
      <c r="Q281" s="91">
        <f t="shared" si="162"/>
        <v>2.2695099999999999</v>
      </c>
      <c r="R281" s="91">
        <f t="shared" si="162"/>
        <v>2.2594099999999999</v>
      </c>
      <c r="S281" s="91">
        <f t="shared" si="162"/>
        <v>2.2588699999999999</v>
      </c>
      <c r="T281" s="91">
        <f t="shared" si="162"/>
        <v>2.30247</v>
      </c>
      <c r="U281" s="91">
        <f t="shared" si="162"/>
        <v>2.32369</v>
      </c>
      <c r="V281" s="91">
        <f t="shared" si="162"/>
        <v>2.2977500000000002</v>
      </c>
      <c r="W281" s="91">
        <f t="shared" si="162"/>
        <v>2.2735799999999999</v>
      </c>
      <c r="X281" s="91">
        <f t="shared" si="162"/>
        <v>2.2488299999999999</v>
      </c>
      <c r="Y281" s="91">
        <f t="shared" si="162"/>
        <v>2.0295899999999998</v>
      </c>
      <c r="Z281" s="91">
        <f t="shared" si="162"/>
        <v>1.8133300000000001</v>
      </c>
      <c r="AA281" s="91">
        <f t="shared" si="162"/>
        <v>1.5807899999999999</v>
      </c>
    </row>
    <row r="282" spans="1:27" ht="12.75" customHeight="1" outlineLevel="1" x14ac:dyDescent="0.2">
      <c r="A282" s="99" t="s">
        <v>1304</v>
      </c>
      <c r="B282" s="63" t="s">
        <v>238</v>
      </c>
      <c r="C282" s="43" t="s">
        <v>79</v>
      </c>
      <c r="D282" s="44">
        <v>1288.4000000000001</v>
      </c>
      <c r="E282" s="44">
        <v>1233.06</v>
      </c>
      <c r="F282" s="44">
        <v>1204.6099999999999</v>
      </c>
      <c r="G282" s="44">
        <v>1153.3900000000001</v>
      </c>
      <c r="H282" s="44">
        <v>1163.32</v>
      </c>
      <c r="I282" s="44">
        <v>1195.71</v>
      </c>
      <c r="J282" s="44">
        <v>1218.08</v>
      </c>
      <c r="K282" s="44">
        <v>1332.9</v>
      </c>
      <c r="L282" s="44">
        <v>1527.67</v>
      </c>
      <c r="M282" s="44">
        <v>1788.28</v>
      </c>
      <c r="N282" s="44">
        <v>1902.9</v>
      </c>
      <c r="O282" s="44">
        <v>1921.72</v>
      </c>
      <c r="P282" s="44">
        <v>1931.8</v>
      </c>
      <c r="Q282" s="44">
        <v>1936.68</v>
      </c>
      <c r="R282" s="44">
        <v>1926.58</v>
      </c>
      <c r="S282" s="44">
        <v>1926.04</v>
      </c>
      <c r="T282" s="44">
        <v>1969.64</v>
      </c>
      <c r="U282" s="44">
        <v>1990.86</v>
      </c>
      <c r="V282" s="44">
        <v>1964.92</v>
      </c>
      <c r="W282" s="44">
        <v>1940.75</v>
      </c>
      <c r="X282" s="44">
        <v>1916</v>
      </c>
      <c r="Y282" s="44">
        <v>1696.76</v>
      </c>
      <c r="Z282" s="44">
        <v>1480.5</v>
      </c>
      <c r="AA282" s="44">
        <v>1247.96</v>
      </c>
    </row>
    <row r="283" spans="1:27" ht="12.75" customHeight="1" outlineLevel="1" x14ac:dyDescent="0.2">
      <c r="A283" s="99" t="s">
        <v>1305</v>
      </c>
      <c r="B283" s="63" t="s">
        <v>90</v>
      </c>
      <c r="C283" s="43" t="s">
        <v>79</v>
      </c>
      <c r="D283" s="44">
        <f>$D$168</f>
        <v>113.12</v>
      </c>
      <c r="E283" s="44">
        <f>$D$168</f>
        <v>113.12</v>
      </c>
      <c r="F283" s="44">
        <f t="shared" ref="F283:AA283" si="163">$D$168</f>
        <v>113.12</v>
      </c>
      <c r="G283" s="44">
        <f t="shared" si="163"/>
        <v>113.12</v>
      </c>
      <c r="H283" s="44">
        <f t="shared" si="163"/>
        <v>113.12</v>
      </c>
      <c r="I283" s="44">
        <f t="shared" si="163"/>
        <v>113.12</v>
      </c>
      <c r="J283" s="44">
        <f t="shared" si="163"/>
        <v>113.12</v>
      </c>
      <c r="K283" s="44">
        <f t="shared" si="163"/>
        <v>113.12</v>
      </c>
      <c r="L283" s="44">
        <f t="shared" si="163"/>
        <v>113.12</v>
      </c>
      <c r="M283" s="44">
        <f t="shared" si="163"/>
        <v>113.12</v>
      </c>
      <c r="N283" s="44">
        <f t="shared" si="163"/>
        <v>113.12</v>
      </c>
      <c r="O283" s="44">
        <f t="shared" si="163"/>
        <v>113.12</v>
      </c>
      <c r="P283" s="44">
        <f t="shared" si="163"/>
        <v>113.12</v>
      </c>
      <c r="Q283" s="44">
        <f t="shared" si="163"/>
        <v>113.12</v>
      </c>
      <c r="R283" s="44">
        <f t="shared" si="163"/>
        <v>113.12</v>
      </c>
      <c r="S283" s="44">
        <f t="shared" si="163"/>
        <v>113.12</v>
      </c>
      <c r="T283" s="44">
        <f t="shared" si="163"/>
        <v>113.12</v>
      </c>
      <c r="U283" s="44">
        <f t="shared" si="163"/>
        <v>113.12</v>
      </c>
      <c r="V283" s="44">
        <f t="shared" si="163"/>
        <v>113.12</v>
      </c>
      <c r="W283" s="44">
        <f t="shared" si="163"/>
        <v>113.12</v>
      </c>
      <c r="X283" s="44">
        <f t="shared" si="163"/>
        <v>113.12</v>
      </c>
      <c r="Y283" s="44">
        <f t="shared" si="163"/>
        <v>113.12</v>
      </c>
      <c r="Z283" s="44">
        <f t="shared" si="163"/>
        <v>113.12</v>
      </c>
      <c r="AA283" s="44">
        <f t="shared" si="163"/>
        <v>113.12</v>
      </c>
    </row>
    <row r="284" spans="1:27" ht="12.75" customHeight="1" outlineLevel="1" x14ac:dyDescent="0.2">
      <c r="A284" s="99" t="s">
        <v>1306</v>
      </c>
      <c r="B284" s="63" t="s">
        <v>83</v>
      </c>
      <c r="C284" s="43" t="s">
        <v>79</v>
      </c>
      <c r="D284" s="44">
        <v>3.35</v>
      </c>
      <c r="E284" s="44">
        <v>3.35</v>
      </c>
      <c r="F284" s="44">
        <v>3.35</v>
      </c>
      <c r="G284" s="44">
        <v>3.35</v>
      </c>
      <c r="H284" s="44">
        <v>3.35</v>
      </c>
      <c r="I284" s="44">
        <v>3.35</v>
      </c>
      <c r="J284" s="44">
        <v>3.35</v>
      </c>
      <c r="K284" s="44">
        <v>3.35</v>
      </c>
      <c r="L284" s="44">
        <v>3.35</v>
      </c>
      <c r="M284" s="44">
        <v>3.35</v>
      </c>
      <c r="N284" s="44">
        <v>3.35</v>
      </c>
      <c r="O284" s="44">
        <v>3.35</v>
      </c>
      <c r="P284" s="44">
        <v>3.35</v>
      </c>
      <c r="Q284" s="44">
        <v>3.35</v>
      </c>
      <c r="R284" s="44">
        <v>3.35</v>
      </c>
      <c r="S284" s="44">
        <v>3.35</v>
      </c>
      <c r="T284" s="44">
        <v>3.35</v>
      </c>
      <c r="U284" s="44">
        <v>3.35</v>
      </c>
      <c r="V284" s="44">
        <v>3.35</v>
      </c>
      <c r="W284" s="44">
        <v>3.35</v>
      </c>
      <c r="X284" s="44">
        <v>3.35</v>
      </c>
      <c r="Y284" s="44">
        <v>3.35</v>
      </c>
      <c r="Z284" s="44">
        <v>3.35</v>
      </c>
      <c r="AA284" s="44">
        <v>3.35</v>
      </c>
    </row>
    <row r="285" spans="1:27" ht="12.75" customHeight="1" outlineLevel="1" x14ac:dyDescent="0.2">
      <c r="A285" s="99" t="s">
        <v>1307</v>
      </c>
      <c r="B285" s="63" t="s">
        <v>81</v>
      </c>
      <c r="C285" s="43" t="s">
        <v>79</v>
      </c>
      <c r="D285" s="44">
        <f>$D$11</f>
        <v>216.36</v>
      </c>
      <c r="E285" s="44">
        <f t="shared" ref="E285:AA285" si="164">$D$11</f>
        <v>216.36</v>
      </c>
      <c r="F285" s="44">
        <f t="shared" si="164"/>
        <v>216.36</v>
      </c>
      <c r="G285" s="44">
        <f t="shared" si="164"/>
        <v>216.36</v>
      </c>
      <c r="H285" s="44">
        <f t="shared" si="164"/>
        <v>216.36</v>
      </c>
      <c r="I285" s="44">
        <f t="shared" si="164"/>
        <v>216.36</v>
      </c>
      <c r="J285" s="44">
        <f t="shared" si="164"/>
        <v>216.36</v>
      </c>
      <c r="K285" s="44">
        <f t="shared" si="164"/>
        <v>216.36</v>
      </c>
      <c r="L285" s="44">
        <f t="shared" si="164"/>
        <v>216.36</v>
      </c>
      <c r="M285" s="44">
        <f t="shared" si="164"/>
        <v>216.36</v>
      </c>
      <c r="N285" s="44">
        <f t="shared" si="164"/>
        <v>216.36</v>
      </c>
      <c r="O285" s="44">
        <f t="shared" si="164"/>
        <v>216.36</v>
      </c>
      <c r="P285" s="44">
        <f t="shared" si="164"/>
        <v>216.36</v>
      </c>
      <c r="Q285" s="44">
        <f t="shared" si="164"/>
        <v>216.36</v>
      </c>
      <c r="R285" s="44">
        <f>$D$11</f>
        <v>216.36</v>
      </c>
      <c r="S285" s="44">
        <f t="shared" si="164"/>
        <v>216.36</v>
      </c>
      <c r="T285" s="44">
        <f t="shared" si="164"/>
        <v>216.36</v>
      </c>
      <c r="U285" s="44">
        <f t="shared" si="164"/>
        <v>216.36</v>
      </c>
      <c r="V285" s="44">
        <f t="shared" si="164"/>
        <v>216.36</v>
      </c>
      <c r="W285" s="44">
        <f t="shared" si="164"/>
        <v>216.36</v>
      </c>
      <c r="X285" s="44">
        <f t="shared" si="164"/>
        <v>216.36</v>
      </c>
      <c r="Y285" s="44">
        <f t="shared" si="164"/>
        <v>216.36</v>
      </c>
      <c r="Z285" s="44">
        <f t="shared" si="164"/>
        <v>216.36</v>
      </c>
      <c r="AA285" s="44">
        <f t="shared" si="164"/>
        <v>216.36</v>
      </c>
    </row>
    <row r="286" spans="1:27" ht="12.75" customHeight="1" x14ac:dyDescent="0.2">
      <c r="A286" s="98" t="s">
        <v>1308</v>
      </c>
      <c r="B286" s="28" t="str">
        <f>"25"&amp;"."&amp;$B$663&amp;"."&amp;$B$664</f>
        <v>25.12.2023</v>
      </c>
      <c r="C286" s="90" t="s">
        <v>76</v>
      </c>
      <c r="D286" s="91">
        <f>ROUND(((D287+D288+D290+D289)/1000),5)</f>
        <v>1.56908</v>
      </c>
      <c r="E286" s="91">
        <f>ROUND(((E287+E288+E290+E289)/1000),5)</f>
        <v>1.5485</v>
      </c>
      <c r="F286" s="91">
        <f>ROUND(((F287+F288+F290+F289)/1000),5)</f>
        <v>1.4431400000000001</v>
      </c>
      <c r="G286" s="91">
        <f t="shared" ref="G286:AA286" si="165">ROUND(((G287+G288+G290+G289)/1000),5)</f>
        <v>1.44034</v>
      </c>
      <c r="H286" s="91">
        <f t="shared" si="165"/>
        <v>1.4402299999999999</v>
      </c>
      <c r="I286" s="91">
        <f t="shared" si="165"/>
        <v>1.54762</v>
      </c>
      <c r="J286" s="91">
        <f t="shared" si="165"/>
        <v>1.6964699999999999</v>
      </c>
      <c r="K286" s="91">
        <f t="shared" si="165"/>
        <v>2.03973</v>
      </c>
      <c r="L286" s="91">
        <f t="shared" si="165"/>
        <v>2.2976200000000002</v>
      </c>
      <c r="M286" s="91">
        <f t="shared" si="165"/>
        <v>2.3226100000000001</v>
      </c>
      <c r="N286" s="91">
        <f t="shared" si="165"/>
        <v>2.3349000000000002</v>
      </c>
      <c r="O286" s="91">
        <f t="shared" si="165"/>
        <v>2.4724499999999998</v>
      </c>
      <c r="P286" s="91">
        <f t="shared" si="165"/>
        <v>2.4051900000000002</v>
      </c>
      <c r="Q286" s="91">
        <f t="shared" si="165"/>
        <v>2.46922</v>
      </c>
      <c r="R286" s="91">
        <f t="shared" si="165"/>
        <v>2.4715199999999999</v>
      </c>
      <c r="S286" s="91">
        <f t="shared" si="165"/>
        <v>2.3490799999999998</v>
      </c>
      <c r="T286" s="91">
        <f t="shared" si="165"/>
        <v>2.35799</v>
      </c>
      <c r="U286" s="91">
        <f t="shared" si="165"/>
        <v>2.37269</v>
      </c>
      <c r="V286" s="91">
        <f t="shared" si="165"/>
        <v>2.3508300000000002</v>
      </c>
      <c r="W286" s="91">
        <f t="shared" si="165"/>
        <v>2.35216</v>
      </c>
      <c r="X286" s="91">
        <f t="shared" si="165"/>
        <v>2.1844899999999998</v>
      </c>
      <c r="Y286" s="91">
        <f t="shared" si="165"/>
        <v>1.9976</v>
      </c>
      <c r="Z286" s="91">
        <f t="shared" si="165"/>
        <v>1.78081</v>
      </c>
      <c r="AA286" s="91">
        <f t="shared" si="165"/>
        <v>1.54939</v>
      </c>
    </row>
    <row r="287" spans="1:27" ht="12.75" customHeight="1" outlineLevel="1" x14ac:dyDescent="0.2">
      <c r="A287" s="99" t="s">
        <v>1309</v>
      </c>
      <c r="B287" s="63" t="s">
        <v>238</v>
      </c>
      <c r="C287" s="43" t="s">
        <v>79</v>
      </c>
      <c r="D287" s="44">
        <v>1236.25</v>
      </c>
      <c r="E287" s="44">
        <v>1215.67</v>
      </c>
      <c r="F287" s="44">
        <v>1110.31</v>
      </c>
      <c r="G287" s="44">
        <v>1107.51</v>
      </c>
      <c r="H287" s="44">
        <v>1107.4000000000001</v>
      </c>
      <c r="I287" s="44">
        <v>1214.79</v>
      </c>
      <c r="J287" s="44">
        <v>1363.64</v>
      </c>
      <c r="K287" s="44">
        <v>1706.9</v>
      </c>
      <c r="L287" s="44">
        <v>1964.79</v>
      </c>
      <c r="M287" s="44">
        <v>1989.78</v>
      </c>
      <c r="N287" s="44">
        <v>2002.07</v>
      </c>
      <c r="O287" s="44">
        <v>2139.62</v>
      </c>
      <c r="P287" s="44">
        <v>2072.36</v>
      </c>
      <c r="Q287" s="44">
        <v>2136.39</v>
      </c>
      <c r="R287" s="44">
        <v>2138.69</v>
      </c>
      <c r="S287" s="44">
        <v>2016.25</v>
      </c>
      <c r="T287" s="44">
        <v>2025.16</v>
      </c>
      <c r="U287" s="44">
        <v>2039.86</v>
      </c>
      <c r="V287" s="44">
        <v>2018</v>
      </c>
      <c r="W287" s="44">
        <v>2019.33</v>
      </c>
      <c r="X287" s="44">
        <v>1851.66</v>
      </c>
      <c r="Y287" s="44">
        <v>1664.77</v>
      </c>
      <c r="Z287" s="44">
        <v>1447.98</v>
      </c>
      <c r="AA287" s="44">
        <v>1216.56</v>
      </c>
    </row>
    <row r="288" spans="1:27" ht="12.75" customHeight="1" outlineLevel="1" x14ac:dyDescent="0.2">
      <c r="A288" s="99" t="s">
        <v>1310</v>
      </c>
      <c r="B288" s="63" t="s">
        <v>90</v>
      </c>
      <c r="C288" s="43" t="s">
        <v>79</v>
      </c>
      <c r="D288" s="44">
        <f>$D$168</f>
        <v>113.12</v>
      </c>
      <c r="E288" s="44">
        <f>$D$168</f>
        <v>113.12</v>
      </c>
      <c r="F288" s="44">
        <f t="shared" ref="F288:AA288" si="166">$D$168</f>
        <v>113.12</v>
      </c>
      <c r="G288" s="44">
        <f t="shared" si="166"/>
        <v>113.12</v>
      </c>
      <c r="H288" s="44">
        <f t="shared" si="166"/>
        <v>113.12</v>
      </c>
      <c r="I288" s="44">
        <f t="shared" si="166"/>
        <v>113.12</v>
      </c>
      <c r="J288" s="44">
        <f t="shared" si="166"/>
        <v>113.12</v>
      </c>
      <c r="K288" s="44">
        <f t="shared" si="166"/>
        <v>113.12</v>
      </c>
      <c r="L288" s="44">
        <f t="shared" si="166"/>
        <v>113.12</v>
      </c>
      <c r="M288" s="44">
        <f t="shared" si="166"/>
        <v>113.12</v>
      </c>
      <c r="N288" s="44">
        <f t="shared" si="166"/>
        <v>113.12</v>
      </c>
      <c r="O288" s="44">
        <f t="shared" si="166"/>
        <v>113.12</v>
      </c>
      <c r="P288" s="44">
        <f t="shared" si="166"/>
        <v>113.12</v>
      </c>
      <c r="Q288" s="44">
        <f t="shared" si="166"/>
        <v>113.12</v>
      </c>
      <c r="R288" s="44">
        <f t="shared" si="166"/>
        <v>113.12</v>
      </c>
      <c r="S288" s="44">
        <f t="shared" si="166"/>
        <v>113.12</v>
      </c>
      <c r="T288" s="44">
        <f t="shared" si="166"/>
        <v>113.12</v>
      </c>
      <c r="U288" s="44">
        <f t="shared" si="166"/>
        <v>113.12</v>
      </c>
      <c r="V288" s="44">
        <f t="shared" si="166"/>
        <v>113.12</v>
      </c>
      <c r="W288" s="44">
        <f t="shared" si="166"/>
        <v>113.12</v>
      </c>
      <c r="X288" s="44">
        <f t="shared" si="166"/>
        <v>113.12</v>
      </c>
      <c r="Y288" s="44">
        <f t="shared" si="166"/>
        <v>113.12</v>
      </c>
      <c r="Z288" s="44">
        <f t="shared" si="166"/>
        <v>113.12</v>
      </c>
      <c r="AA288" s="44">
        <f t="shared" si="166"/>
        <v>113.12</v>
      </c>
    </row>
    <row r="289" spans="1:27" ht="12.75" customHeight="1" outlineLevel="1" x14ac:dyDescent="0.2">
      <c r="A289" s="99" t="s">
        <v>1311</v>
      </c>
      <c r="B289" s="63" t="s">
        <v>83</v>
      </c>
      <c r="C289" s="43" t="s">
        <v>79</v>
      </c>
      <c r="D289" s="44">
        <v>3.35</v>
      </c>
      <c r="E289" s="44">
        <v>3.35</v>
      </c>
      <c r="F289" s="44">
        <v>3.35</v>
      </c>
      <c r="G289" s="44">
        <v>3.35</v>
      </c>
      <c r="H289" s="44">
        <v>3.35</v>
      </c>
      <c r="I289" s="44">
        <v>3.35</v>
      </c>
      <c r="J289" s="44">
        <v>3.35</v>
      </c>
      <c r="K289" s="44">
        <v>3.35</v>
      </c>
      <c r="L289" s="44">
        <v>3.35</v>
      </c>
      <c r="M289" s="44">
        <v>3.35</v>
      </c>
      <c r="N289" s="44">
        <v>3.35</v>
      </c>
      <c r="O289" s="44">
        <v>3.35</v>
      </c>
      <c r="P289" s="44">
        <v>3.35</v>
      </c>
      <c r="Q289" s="44">
        <v>3.35</v>
      </c>
      <c r="R289" s="44">
        <v>3.35</v>
      </c>
      <c r="S289" s="44">
        <v>3.35</v>
      </c>
      <c r="T289" s="44">
        <v>3.35</v>
      </c>
      <c r="U289" s="44">
        <v>3.35</v>
      </c>
      <c r="V289" s="44">
        <v>3.35</v>
      </c>
      <c r="W289" s="44">
        <v>3.35</v>
      </c>
      <c r="X289" s="44">
        <v>3.35</v>
      </c>
      <c r="Y289" s="44">
        <v>3.35</v>
      </c>
      <c r="Z289" s="44">
        <v>3.35</v>
      </c>
      <c r="AA289" s="44">
        <v>3.35</v>
      </c>
    </row>
    <row r="290" spans="1:27" ht="12.75" customHeight="1" outlineLevel="1" x14ac:dyDescent="0.2">
      <c r="A290" s="99" t="s">
        <v>1312</v>
      </c>
      <c r="B290" s="63" t="s">
        <v>81</v>
      </c>
      <c r="C290" s="43" t="s">
        <v>79</v>
      </c>
      <c r="D290" s="44">
        <f>$D$11</f>
        <v>216.36</v>
      </c>
      <c r="E290" s="44">
        <f t="shared" ref="E290:AA290" si="167">$D$11</f>
        <v>216.36</v>
      </c>
      <c r="F290" s="44">
        <f t="shared" si="167"/>
        <v>216.36</v>
      </c>
      <c r="G290" s="44">
        <f t="shared" si="167"/>
        <v>216.36</v>
      </c>
      <c r="H290" s="44">
        <f t="shared" si="167"/>
        <v>216.36</v>
      </c>
      <c r="I290" s="44">
        <f t="shared" si="167"/>
        <v>216.36</v>
      </c>
      <c r="J290" s="44">
        <f t="shared" si="167"/>
        <v>216.36</v>
      </c>
      <c r="K290" s="44">
        <f t="shared" si="167"/>
        <v>216.36</v>
      </c>
      <c r="L290" s="44">
        <f t="shared" si="167"/>
        <v>216.36</v>
      </c>
      <c r="M290" s="44">
        <f t="shared" si="167"/>
        <v>216.36</v>
      </c>
      <c r="N290" s="44">
        <f t="shared" si="167"/>
        <v>216.36</v>
      </c>
      <c r="O290" s="44">
        <f t="shared" si="167"/>
        <v>216.36</v>
      </c>
      <c r="P290" s="44">
        <f t="shared" si="167"/>
        <v>216.36</v>
      </c>
      <c r="Q290" s="44">
        <f t="shared" si="167"/>
        <v>216.36</v>
      </c>
      <c r="R290" s="44">
        <f>$D$11</f>
        <v>216.36</v>
      </c>
      <c r="S290" s="44">
        <f t="shared" si="167"/>
        <v>216.36</v>
      </c>
      <c r="T290" s="44">
        <f t="shared" si="167"/>
        <v>216.36</v>
      </c>
      <c r="U290" s="44">
        <f t="shared" si="167"/>
        <v>216.36</v>
      </c>
      <c r="V290" s="44">
        <f t="shared" si="167"/>
        <v>216.36</v>
      </c>
      <c r="W290" s="44">
        <f t="shared" si="167"/>
        <v>216.36</v>
      </c>
      <c r="X290" s="44">
        <f t="shared" si="167"/>
        <v>216.36</v>
      </c>
      <c r="Y290" s="44">
        <f t="shared" si="167"/>
        <v>216.36</v>
      </c>
      <c r="Z290" s="44">
        <f t="shared" si="167"/>
        <v>216.36</v>
      </c>
      <c r="AA290" s="44">
        <f t="shared" si="167"/>
        <v>216.36</v>
      </c>
    </row>
    <row r="291" spans="1:27" ht="12.75" customHeight="1" x14ac:dyDescent="0.2">
      <c r="A291" s="98" t="s">
        <v>1313</v>
      </c>
      <c r="B291" s="28" t="str">
        <f>"26"&amp;"."&amp;$B$663&amp;"."&amp;$B$664</f>
        <v>26.12.2023</v>
      </c>
      <c r="C291" s="90" t="s">
        <v>76</v>
      </c>
      <c r="D291" s="91">
        <f>ROUND(((D292+D293+D295+D294)/1000),5)</f>
        <v>1.51126</v>
      </c>
      <c r="E291" s="91">
        <f>ROUND(((E292+E293+E295+E294)/1000),5)</f>
        <v>1.44919</v>
      </c>
      <c r="F291" s="91">
        <f>ROUND(((F292+F293+F295+F294)/1000),5)</f>
        <v>1.44858</v>
      </c>
      <c r="G291" s="91">
        <f t="shared" ref="G291:AA291" si="168">ROUND(((G292+G293+G295+G294)/1000),5)</f>
        <v>1.4187099999999999</v>
      </c>
      <c r="H291" s="91">
        <f t="shared" si="168"/>
        <v>1.4272499999999999</v>
      </c>
      <c r="I291" s="91">
        <f t="shared" si="168"/>
        <v>1.51312</v>
      </c>
      <c r="J291" s="91">
        <f t="shared" si="168"/>
        <v>1.63174</v>
      </c>
      <c r="K291" s="91">
        <f t="shared" si="168"/>
        <v>1.8919600000000001</v>
      </c>
      <c r="L291" s="91">
        <f t="shared" si="168"/>
        <v>2.19489</v>
      </c>
      <c r="M291" s="91">
        <f t="shared" si="168"/>
        <v>2.23407</v>
      </c>
      <c r="N291" s="91">
        <f t="shared" si="168"/>
        <v>2.2338100000000001</v>
      </c>
      <c r="O291" s="91">
        <f t="shared" si="168"/>
        <v>2.2980800000000001</v>
      </c>
      <c r="P291" s="91">
        <f t="shared" si="168"/>
        <v>2.24268</v>
      </c>
      <c r="Q291" s="91">
        <f t="shared" si="168"/>
        <v>2.2524600000000001</v>
      </c>
      <c r="R291" s="91">
        <f t="shared" si="168"/>
        <v>2.2894199999999998</v>
      </c>
      <c r="S291" s="91">
        <f t="shared" si="168"/>
        <v>2.2197399999999998</v>
      </c>
      <c r="T291" s="91">
        <f t="shared" si="168"/>
        <v>2.2516600000000002</v>
      </c>
      <c r="U291" s="91">
        <f t="shared" si="168"/>
        <v>2.2689499999999998</v>
      </c>
      <c r="V291" s="91">
        <f t="shared" si="168"/>
        <v>2.23624</v>
      </c>
      <c r="W291" s="91">
        <f t="shared" si="168"/>
        <v>2.2435</v>
      </c>
      <c r="X291" s="91">
        <f t="shared" si="168"/>
        <v>2.1724600000000001</v>
      </c>
      <c r="Y291" s="91">
        <f t="shared" si="168"/>
        <v>1.99963</v>
      </c>
      <c r="Z291" s="91">
        <f t="shared" si="168"/>
        <v>1.7476700000000001</v>
      </c>
      <c r="AA291" s="91">
        <f t="shared" si="168"/>
        <v>1.53922</v>
      </c>
    </row>
    <row r="292" spans="1:27" ht="12.75" customHeight="1" outlineLevel="1" x14ac:dyDescent="0.2">
      <c r="A292" s="99" t="s">
        <v>1314</v>
      </c>
      <c r="B292" s="63" t="s">
        <v>238</v>
      </c>
      <c r="C292" s="43" t="s">
        <v>79</v>
      </c>
      <c r="D292" s="44">
        <v>1178.43</v>
      </c>
      <c r="E292" s="44">
        <v>1116.3599999999999</v>
      </c>
      <c r="F292" s="44">
        <v>1115.75</v>
      </c>
      <c r="G292" s="44">
        <v>1085.8800000000001</v>
      </c>
      <c r="H292" s="44">
        <v>1094.42</v>
      </c>
      <c r="I292" s="44">
        <v>1180.29</v>
      </c>
      <c r="J292" s="44">
        <v>1298.9100000000001</v>
      </c>
      <c r="K292" s="44">
        <v>1559.13</v>
      </c>
      <c r="L292" s="44">
        <v>1862.06</v>
      </c>
      <c r="M292" s="44">
        <v>1901.24</v>
      </c>
      <c r="N292" s="44">
        <v>1900.98</v>
      </c>
      <c r="O292" s="44">
        <v>1965.25</v>
      </c>
      <c r="P292" s="44">
        <v>1909.85</v>
      </c>
      <c r="Q292" s="44">
        <v>1919.63</v>
      </c>
      <c r="R292" s="44">
        <v>1956.59</v>
      </c>
      <c r="S292" s="44">
        <v>1886.91</v>
      </c>
      <c r="T292" s="44">
        <v>1918.83</v>
      </c>
      <c r="U292" s="44">
        <v>1936.12</v>
      </c>
      <c r="V292" s="44">
        <v>1903.41</v>
      </c>
      <c r="W292" s="44">
        <v>1910.67</v>
      </c>
      <c r="X292" s="44">
        <v>1839.63</v>
      </c>
      <c r="Y292" s="44">
        <v>1666.8</v>
      </c>
      <c r="Z292" s="44">
        <v>1414.84</v>
      </c>
      <c r="AA292" s="44">
        <v>1206.3900000000001</v>
      </c>
    </row>
    <row r="293" spans="1:27" ht="12.75" customHeight="1" outlineLevel="1" x14ac:dyDescent="0.2">
      <c r="A293" s="99" t="s">
        <v>1315</v>
      </c>
      <c r="B293" s="63" t="s">
        <v>90</v>
      </c>
      <c r="C293" s="43" t="s">
        <v>79</v>
      </c>
      <c r="D293" s="44">
        <f>$D$168</f>
        <v>113.12</v>
      </c>
      <c r="E293" s="44">
        <f>$D$168</f>
        <v>113.12</v>
      </c>
      <c r="F293" s="44">
        <f t="shared" ref="F293:AA293" si="169">$D$168</f>
        <v>113.12</v>
      </c>
      <c r="G293" s="44">
        <f t="shared" si="169"/>
        <v>113.12</v>
      </c>
      <c r="H293" s="44">
        <f t="shared" si="169"/>
        <v>113.12</v>
      </c>
      <c r="I293" s="44">
        <f t="shared" si="169"/>
        <v>113.12</v>
      </c>
      <c r="J293" s="44">
        <f t="shared" si="169"/>
        <v>113.12</v>
      </c>
      <c r="K293" s="44">
        <f t="shared" si="169"/>
        <v>113.12</v>
      </c>
      <c r="L293" s="44">
        <f t="shared" si="169"/>
        <v>113.12</v>
      </c>
      <c r="M293" s="44">
        <f t="shared" si="169"/>
        <v>113.12</v>
      </c>
      <c r="N293" s="44">
        <f t="shared" si="169"/>
        <v>113.12</v>
      </c>
      <c r="O293" s="44">
        <f t="shared" si="169"/>
        <v>113.12</v>
      </c>
      <c r="P293" s="44">
        <f t="shared" si="169"/>
        <v>113.12</v>
      </c>
      <c r="Q293" s="44">
        <f t="shared" si="169"/>
        <v>113.12</v>
      </c>
      <c r="R293" s="44">
        <f t="shared" si="169"/>
        <v>113.12</v>
      </c>
      <c r="S293" s="44">
        <f t="shared" si="169"/>
        <v>113.12</v>
      </c>
      <c r="T293" s="44">
        <f t="shared" si="169"/>
        <v>113.12</v>
      </c>
      <c r="U293" s="44">
        <f t="shared" si="169"/>
        <v>113.12</v>
      </c>
      <c r="V293" s="44">
        <f t="shared" si="169"/>
        <v>113.12</v>
      </c>
      <c r="W293" s="44">
        <f t="shared" si="169"/>
        <v>113.12</v>
      </c>
      <c r="X293" s="44">
        <f t="shared" si="169"/>
        <v>113.12</v>
      </c>
      <c r="Y293" s="44">
        <f t="shared" si="169"/>
        <v>113.12</v>
      </c>
      <c r="Z293" s="44">
        <f t="shared" si="169"/>
        <v>113.12</v>
      </c>
      <c r="AA293" s="44">
        <f t="shared" si="169"/>
        <v>113.12</v>
      </c>
    </row>
    <row r="294" spans="1:27" ht="12.75" customHeight="1" outlineLevel="1" x14ac:dyDescent="0.2">
      <c r="A294" s="99" t="s">
        <v>1316</v>
      </c>
      <c r="B294" s="63" t="s">
        <v>83</v>
      </c>
      <c r="C294" s="43" t="s">
        <v>79</v>
      </c>
      <c r="D294" s="44">
        <v>3.35</v>
      </c>
      <c r="E294" s="44">
        <v>3.35</v>
      </c>
      <c r="F294" s="44">
        <v>3.35</v>
      </c>
      <c r="G294" s="44">
        <v>3.35</v>
      </c>
      <c r="H294" s="44">
        <v>3.35</v>
      </c>
      <c r="I294" s="44">
        <v>3.35</v>
      </c>
      <c r="J294" s="44">
        <v>3.35</v>
      </c>
      <c r="K294" s="44">
        <v>3.35</v>
      </c>
      <c r="L294" s="44">
        <v>3.35</v>
      </c>
      <c r="M294" s="44">
        <v>3.35</v>
      </c>
      <c r="N294" s="44">
        <v>3.35</v>
      </c>
      <c r="O294" s="44">
        <v>3.35</v>
      </c>
      <c r="P294" s="44">
        <v>3.35</v>
      </c>
      <c r="Q294" s="44">
        <v>3.35</v>
      </c>
      <c r="R294" s="44">
        <v>3.35</v>
      </c>
      <c r="S294" s="44">
        <v>3.35</v>
      </c>
      <c r="T294" s="44">
        <v>3.35</v>
      </c>
      <c r="U294" s="44">
        <v>3.35</v>
      </c>
      <c r="V294" s="44">
        <v>3.35</v>
      </c>
      <c r="W294" s="44">
        <v>3.35</v>
      </c>
      <c r="X294" s="44">
        <v>3.35</v>
      </c>
      <c r="Y294" s="44">
        <v>3.35</v>
      </c>
      <c r="Z294" s="44">
        <v>3.35</v>
      </c>
      <c r="AA294" s="44">
        <v>3.35</v>
      </c>
    </row>
    <row r="295" spans="1:27" ht="12.75" customHeight="1" outlineLevel="1" x14ac:dyDescent="0.2">
      <c r="A295" s="99" t="s">
        <v>1317</v>
      </c>
      <c r="B295" s="63" t="s">
        <v>81</v>
      </c>
      <c r="C295" s="43" t="s">
        <v>79</v>
      </c>
      <c r="D295" s="44">
        <f>$D$11</f>
        <v>216.36</v>
      </c>
      <c r="E295" s="44">
        <f t="shared" ref="E295:AA295" si="170">$D$11</f>
        <v>216.36</v>
      </c>
      <c r="F295" s="44">
        <f t="shared" si="170"/>
        <v>216.36</v>
      </c>
      <c r="G295" s="44">
        <f t="shared" si="170"/>
        <v>216.36</v>
      </c>
      <c r="H295" s="44">
        <f t="shared" si="170"/>
        <v>216.36</v>
      </c>
      <c r="I295" s="44">
        <f t="shared" si="170"/>
        <v>216.36</v>
      </c>
      <c r="J295" s="44">
        <f t="shared" si="170"/>
        <v>216.36</v>
      </c>
      <c r="K295" s="44">
        <f t="shared" si="170"/>
        <v>216.36</v>
      </c>
      <c r="L295" s="44">
        <f t="shared" si="170"/>
        <v>216.36</v>
      </c>
      <c r="M295" s="44">
        <f t="shared" si="170"/>
        <v>216.36</v>
      </c>
      <c r="N295" s="44">
        <f t="shared" si="170"/>
        <v>216.36</v>
      </c>
      <c r="O295" s="44">
        <f t="shared" si="170"/>
        <v>216.36</v>
      </c>
      <c r="P295" s="44">
        <f t="shared" si="170"/>
        <v>216.36</v>
      </c>
      <c r="Q295" s="44">
        <f t="shared" si="170"/>
        <v>216.36</v>
      </c>
      <c r="R295" s="44">
        <f>$D$11</f>
        <v>216.36</v>
      </c>
      <c r="S295" s="44">
        <f t="shared" si="170"/>
        <v>216.36</v>
      </c>
      <c r="T295" s="44">
        <f t="shared" si="170"/>
        <v>216.36</v>
      </c>
      <c r="U295" s="44">
        <f t="shared" si="170"/>
        <v>216.36</v>
      </c>
      <c r="V295" s="44">
        <f t="shared" si="170"/>
        <v>216.36</v>
      </c>
      <c r="W295" s="44">
        <f t="shared" si="170"/>
        <v>216.36</v>
      </c>
      <c r="X295" s="44">
        <f t="shared" si="170"/>
        <v>216.36</v>
      </c>
      <c r="Y295" s="44">
        <f t="shared" si="170"/>
        <v>216.36</v>
      </c>
      <c r="Z295" s="44">
        <f t="shared" si="170"/>
        <v>216.36</v>
      </c>
      <c r="AA295" s="44">
        <f t="shared" si="170"/>
        <v>216.36</v>
      </c>
    </row>
    <row r="296" spans="1:27" ht="12.75" customHeight="1" x14ac:dyDescent="0.2">
      <c r="A296" s="98" t="s">
        <v>1318</v>
      </c>
      <c r="B296" s="28" t="str">
        <f>"27"&amp;"."&amp;$B$663&amp;"."&amp;$B$664</f>
        <v>27.12.2023</v>
      </c>
      <c r="C296" s="90" t="s">
        <v>76</v>
      </c>
      <c r="D296" s="91">
        <f>ROUND(((D297+D298+D300+D299)/1000),5)</f>
        <v>1.48464</v>
      </c>
      <c r="E296" s="91">
        <f>ROUND(((E297+E298+E300+E299)/1000),5)</f>
        <v>1.4419900000000001</v>
      </c>
      <c r="F296" s="91">
        <f>ROUND(((F297+F298+F300+F299)/1000),5)</f>
        <v>1.40245</v>
      </c>
      <c r="G296" s="91">
        <f t="shared" ref="G296:AA296" si="171">ROUND(((G297+G298+G300+G299)/1000),5)</f>
        <v>1.393</v>
      </c>
      <c r="H296" s="91">
        <f t="shared" si="171"/>
        <v>1.4285399999999999</v>
      </c>
      <c r="I296" s="91">
        <f t="shared" si="171"/>
        <v>1.5138100000000001</v>
      </c>
      <c r="J296" s="91">
        <f t="shared" si="171"/>
        <v>1.66974</v>
      </c>
      <c r="K296" s="91">
        <f t="shared" si="171"/>
        <v>1.9932099999999999</v>
      </c>
      <c r="L296" s="91">
        <f t="shared" si="171"/>
        <v>2.26417</v>
      </c>
      <c r="M296" s="91">
        <f t="shared" si="171"/>
        <v>2.29914</v>
      </c>
      <c r="N296" s="91">
        <f t="shared" si="171"/>
        <v>2.3582299999999998</v>
      </c>
      <c r="O296" s="91">
        <f t="shared" si="171"/>
        <v>2.4146399999999999</v>
      </c>
      <c r="P296" s="91">
        <f t="shared" si="171"/>
        <v>2.3942700000000001</v>
      </c>
      <c r="Q296" s="91">
        <f t="shared" si="171"/>
        <v>2.4093</v>
      </c>
      <c r="R296" s="91">
        <f t="shared" si="171"/>
        <v>2.40415</v>
      </c>
      <c r="S296" s="91">
        <f t="shared" si="171"/>
        <v>2.3333499999999998</v>
      </c>
      <c r="T296" s="91">
        <f t="shared" si="171"/>
        <v>2.3648899999999999</v>
      </c>
      <c r="U296" s="91">
        <f t="shared" si="171"/>
        <v>2.3657599999999999</v>
      </c>
      <c r="V296" s="91">
        <f t="shared" si="171"/>
        <v>2.3450700000000002</v>
      </c>
      <c r="W296" s="91">
        <f t="shared" si="171"/>
        <v>2.3338800000000002</v>
      </c>
      <c r="X296" s="91">
        <f t="shared" si="171"/>
        <v>2.1570900000000002</v>
      </c>
      <c r="Y296" s="91">
        <f t="shared" si="171"/>
        <v>1.9462699999999999</v>
      </c>
      <c r="Z296" s="91">
        <f t="shared" si="171"/>
        <v>1.65909</v>
      </c>
      <c r="AA296" s="91">
        <f t="shared" si="171"/>
        <v>1.4942899999999999</v>
      </c>
    </row>
    <row r="297" spans="1:27" ht="12.75" customHeight="1" outlineLevel="1" x14ac:dyDescent="0.2">
      <c r="A297" s="99" t="s">
        <v>1319</v>
      </c>
      <c r="B297" s="63" t="s">
        <v>238</v>
      </c>
      <c r="C297" s="43" t="s">
        <v>79</v>
      </c>
      <c r="D297" s="44">
        <v>1151.81</v>
      </c>
      <c r="E297" s="44">
        <v>1109.1600000000001</v>
      </c>
      <c r="F297" s="44">
        <v>1069.6199999999999</v>
      </c>
      <c r="G297" s="44">
        <v>1060.17</v>
      </c>
      <c r="H297" s="44">
        <v>1095.71</v>
      </c>
      <c r="I297" s="44">
        <v>1180.98</v>
      </c>
      <c r="J297" s="44">
        <v>1336.91</v>
      </c>
      <c r="K297" s="44">
        <v>1660.38</v>
      </c>
      <c r="L297" s="44">
        <v>1931.34</v>
      </c>
      <c r="M297" s="44">
        <v>1966.31</v>
      </c>
      <c r="N297" s="44">
        <v>2025.4</v>
      </c>
      <c r="O297" s="44">
        <v>2081.81</v>
      </c>
      <c r="P297" s="44">
        <v>2061.44</v>
      </c>
      <c r="Q297" s="44">
        <v>2076.4699999999998</v>
      </c>
      <c r="R297" s="44">
        <v>2071.3200000000002</v>
      </c>
      <c r="S297" s="44">
        <v>2000.52</v>
      </c>
      <c r="T297" s="44">
        <v>2032.06</v>
      </c>
      <c r="U297" s="44">
        <v>2032.93</v>
      </c>
      <c r="V297" s="44">
        <v>2012.24</v>
      </c>
      <c r="W297" s="44">
        <v>2001.05</v>
      </c>
      <c r="X297" s="44">
        <v>1824.26</v>
      </c>
      <c r="Y297" s="44">
        <v>1613.44</v>
      </c>
      <c r="Z297" s="44">
        <v>1326.26</v>
      </c>
      <c r="AA297" s="44">
        <v>1161.46</v>
      </c>
    </row>
    <row r="298" spans="1:27" ht="12.75" customHeight="1" outlineLevel="1" x14ac:dyDescent="0.2">
      <c r="A298" s="99" t="s">
        <v>1320</v>
      </c>
      <c r="B298" s="63" t="s">
        <v>90</v>
      </c>
      <c r="C298" s="43" t="s">
        <v>79</v>
      </c>
      <c r="D298" s="44">
        <f>$D$168</f>
        <v>113.12</v>
      </c>
      <c r="E298" s="44">
        <f>$D$168</f>
        <v>113.12</v>
      </c>
      <c r="F298" s="44">
        <f t="shared" ref="F298:AA298" si="172">$D$168</f>
        <v>113.12</v>
      </c>
      <c r="G298" s="44">
        <f t="shared" si="172"/>
        <v>113.12</v>
      </c>
      <c r="H298" s="44">
        <f t="shared" si="172"/>
        <v>113.12</v>
      </c>
      <c r="I298" s="44">
        <f t="shared" si="172"/>
        <v>113.12</v>
      </c>
      <c r="J298" s="44">
        <f t="shared" si="172"/>
        <v>113.12</v>
      </c>
      <c r="K298" s="44">
        <f t="shared" si="172"/>
        <v>113.12</v>
      </c>
      <c r="L298" s="44">
        <f t="shared" si="172"/>
        <v>113.12</v>
      </c>
      <c r="M298" s="44">
        <f t="shared" si="172"/>
        <v>113.12</v>
      </c>
      <c r="N298" s="44">
        <f t="shared" si="172"/>
        <v>113.12</v>
      </c>
      <c r="O298" s="44">
        <f t="shared" si="172"/>
        <v>113.12</v>
      </c>
      <c r="P298" s="44">
        <f t="shared" si="172"/>
        <v>113.12</v>
      </c>
      <c r="Q298" s="44">
        <f t="shared" si="172"/>
        <v>113.12</v>
      </c>
      <c r="R298" s="44">
        <f t="shared" si="172"/>
        <v>113.12</v>
      </c>
      <c r="S298" s="44">
        <f t="shared" si="172"/>
        <v>113.12</v>
      </c>
      <c r="T298" s="44">
        <f t="shared" si="172"/>
        <v>113.12</v>
      </c>
      <c r="U298" s="44">
        <f t="shared" si="172"/>
        <v>113.12</v>
      </c>
      <c r="V298" s="44">
        <f t="shared" si="172"/>
        <v>113.12</v>
      </c>
      <c r="W298" s="44">
        <f t="shared" si="172"/>
        <v>113.12</v>
      </c>
      <c r="X298" s="44">
        <f t="shared" si="172"/>
        <v>113.12</v>
      </c>
      <c r="Y298" s="44">
        <f t="shared" si="172"/>
        <v>113.12</v>
      </c>
      <c r="Z298" s="44">
        <f t="shared" si="172"/>
        <v>113.12</v>
      </c>
      <c r="AA298" s="44">
        <f t="shared" si="172"/>
        <v>113.12</v>
      </c>
    </row>
    <row r="299" spans="1:27" ht="12.75" customHeight="1" outlineLevel="1" x14ac:dyDescent="0.2">
      <c r="A299" s="99" t="s">
        <v>1321</v>
      </c>
      <c r="B299" s="63" t="s">
        <v>83</v>
      </c>
      <c r="C299" s="43" t="s">
        <v>79</v>
      </c>
      <c r="D299" s="44">
        <v>3.35</v>
      </c>
      <c r="E299" s="44">
        <v>3.35</v>
      </c>
      <c r="F299" s="44">
        <v>3.35</v>
      </c>
      <c r="G299" s="44">
        <v>3.35</v>
      </c>
      <c r="H299" s="44">
        <v>3.35</v>
      </c>
      <c r="I299" s="44">
        <v>3.35</v>
      </c>
      <c r="J299" s="44">
        <v>3.35</v>
      </c>
      <c r="K299" s="44">
        <v>3.35</v>
      </c>
      <c r="L299" s="44">
        <v>3.35</v>
      </c>
      <c r="M299" s="44">
        <v>3.35</v>
      </c>
      <c r="N299" s="44">
        <v>3.35</v>
      </c>
      <c r="O299" s="44">
        <v>3.35</v>
      </c>
      <c r="P299" s="44">
        <v>3.35</v>
      </c>
      <c r="Q299" s="44">
        <v>3.35</v>
      </c>
      <c r="R299" s="44">
        <v>3.35</v>
      </c>
      <c r="S299" s="44">
        <v>3.35</v>
      </c>
      <c r="T299" s="44">
        <v>3.35</v>
      </c>
      <c r="U299" s="44">
        <v>3.35</v>
      </c>
      <c r="V299" s="44">
        <v>3.35</v>
      </c>
      <c r="W299" s="44">
        <v>3.35</v>
      </c>
      <c r="X299" s="44">
        <v>3.35</v>
      </c>
      <c r="Y299" s="44">
        <v>3.35</v>
      </c>
      <c r="Z299" s="44">
        <v>3.35</v>
      </c>
      <c r="AA299" s="44">
        <v>3.35</v>
      </c>
    </row>
    <row r="300" spans="1:27" ht="12.75" customHeight="1" outlineLevel="1" x14ac:dyDescent="0.2">
      <c r="A300" s="99" t="s">
        <v>1322</v>
      </c>
      <c r="B300" s="63" t="s">
        <v>81</v>
      </c>
      <c r="C300" s="43" t="s">
        <v>79</v>
      </c>
      <c r="D300" s="44">
        <f>$D$11</f>
        <v>216.36</v>
      </c>
      <c r="E300" s="44">
        <f t="shared" ref="E300:AA300" si="173">$D$11</f>
        <v>216.36</v>
      </c>
      <c r="F300" s="44">
        <f t="shared" si="173"/>
        <v>216.36</v>
      </c>
      <c r="G300" s="44">
        <f t="shared" si="173"/>
        <v>216.36</v>
      </c>
      <c r="H300" s="44">
        <f t="shared" si="173"/>
        <v>216.36</v>
      </c>
      <c r="I300" s="44">
        <f t="shared" si="173"/>
        <v>216.36</v>
      </c>
      <c r="J300" s="44">
        <f t="shared" si="173"/>
        <v>216.36</v>
      </c>
      <c r="K300" s="44">
        <f t="shared" si="173"/>
        <v>216.36</v>
      </c>
      <c r="L300" s="44">
        <f t="shared" si="173"/>
        <v>216.36</v>
      </c>
      <c r="M300" s="44">
        <f t="shared" si="173"/>
        <v>216.36</v>
      </c>
      <c r="N300" s="44">
        <f t="shared" si="173"/>
        <v>216.36</v>
      </c>
      <c r="O300" s="44">
        <f t="shared" si="173"/>
        <v>216.36</v>
      </c>
      <c r="P300" s="44">
        <f t="shared" si="173"/>
        <v>216.36</v>
      </c>
      <c r="Q300" s="44">
        <f t="shared" si="173"/>
        <v>216.36</v>
      </c>
      <c r="R300" s="44">
        <f>$D$11</f>
        <v>216.36</v>
      </c>
      <c r="S300" s="44">
        <f t="shared" si="173"/>
        <v>216.36</v>
      </c>
      <c r="T300" s="44">
        <f t="shared" si="173"/>
        <v>216.36</v>
      </c>
      <c r="U300" s="44">
        <f t="shared" si="173"/>
        <v>216.36</v>
      </c>
      <c r="V300" s="44">
        <f t="shared" si="173"/>
        <v>216.36</v>
      </c>
      <c r="W300" s="44">
        <f t="shared" si="173"/>
        <v>216.36</v>
      </c>
      <c r="X300" s="44">
        <f t="shared" si="173"/>
        <v>216.36</v>
      </c>
      <c r="Y300" s="44">
        <f t="shared" si="173"/>
        <v>216.36</v>
      </c>
      <c r="Z300" s="44">
        <f t="shared" si="173"/>
        <v>216.36</v>
      </c>
      <c r="AA300" s="44">
        <f t="shared" si="173"/>
        <v>216.36</v>
      </c>
    </row>
    <row r="301" spans="1:27" ht="12.75" customHeight="1" x14ac:dyDescent="0.2">
      <c r="A301" s="98" t="s">
        <v>1323</v>
      </c>
      <c r="B301" s="28" t="str">
        <f>"28"&amp;"."&amp;$B$663&amp;"."&amp;$B$664</f>
        <v>28.12.2023</v>
      </c>
      <c r="C301" s="90" t="s">
        <v>76</v>
      </c>
      <c r="D301" s="91">
        <f>ROUND(((D302+D303+D305+D304)/1000),5)</f>
        <v>1.4498599999999999</v>
      </c>
      <c r="E301" s="91">
        <f>ROUND(((E302+E303+E305+E304)/1000),5)</f>
        <v>1.4508799999999999</v>
      </c>
      <c r="F301" s="91">
        <f>ROUND(((F302+F303+F305+F304)/1000),5)</f>
        <v>1.4452799999999999</v>
      </c>
      <c r="G301" s="91">
        <f t="shared" ref="G301:AA301" si="174">ROUND(((G302+G303+G305+G304)/1000),5)</f>
        <v>1.39846</v>
      </c>
      <c r="H301" s="91">
        <f t="shared" si="174"/>
        <v>1.4250499999999999</v>
      </c>
      <c r="I301" s="91">
        <f t="shared" si="174"/>
        <v>1.45302</v>
      </c>
      <c r="J301" s="91">
        <f t="shared" si="174"/>
        <v>1.60754</v>
      </c>
      <c r="K301" s="91">
        <f t="shared" si="174"/>
        <v>1.8589899999999999</v>
      </c>
      <c r="L301" s="91">
        <f t="shared" si="174"/>
        <v>2.2303799999999998</v>
      </c>
      <c r="M301" s="91">
        <f t="shared" si="174"/>
        <v>2.26553</v>
      </c>
      <c r="N301" s="91">
        <f t="shared" si="174"/>
        <v>2.2817500000000002</v>
      </c>
      <c r="O301" s="91">
        <f t="shared" si="174"/>
        <v>2.3021400000000001</v>
      </c>
      <c r="P301" s="91">
        <f t="shared" si="174"/>
        <v>2.2844699999999998</v>
      </c>
      <c r="Q301" s="91">
        <f t="shared" si="174"/>
        <v>2.2894100000000002</v>
      </c>
      <c r="R301" s="91">
        <f t="shared" si="174"/>
        <v>2.2892199999999998</v>
      </c>
      <c r="S301" s="91">
        <f t="shared" si="174"/>
        <v>2.2564099999999998</v>
      </c>
      <c r="T301" s="91">
        <f t="shared" si="174"/>
        <v>2.2900499999999999</v>
      </c>
      <c r="U301" s="91">
        <f t="shared" si="174"/>
        <v>2.2975400000000001</v>
      </c>
      <c r="V301" s="91">
        <f t="shared" si="174"/>
        <v>2.2726899999999999</v>
      </c>
      <c r="W301" s="91">
        <f t="shared" si="174"/>
        <v>2.2798600000000002</v>
      </c>
      <c r="X301" s="91">
        <f t="shared" si="174"/>
        <v>2.1397200000000001</v>
      </c>
      <c r="Y301" s="91">
        <f t="shared" si="174"/>
        <v>1.9533400000000001</v>
      </c>
      <c r="Z301" s="91">
        <f t="shared" si="174"/>
        <v>1.75092</v>
      </c>
      <c r="AA301" s="91">
        <f t="shared" si="174"/>
        <v>1.51891</v>
      </c>
    </row>
    <row r="302" spans="1:27" ht="12.75" customHeight="1" outlineLevel="1" x14ac:dyDescent="0.2">
      <c r="A302" s="99" t="s">
        <v>1324</v>
      </c>
      <c r="B302" s="63" t="s">
        <v>238</v>
      </c>
      <c r="C302" s="43" t="s">
        <v>79</v>
      </c>
      <c r="D302" s="44">
        <v>1117.03</v>
      </c>
      <c r="E302" s="44">
        <v>1118.05</v>
      </c>
      <c r="F302" s="44">
        <v>1112.45</v>
      </c>
      <c r="G302" s="44">
        <v>1065.6300000000001</v>
      </c>
      <c r="H302" s="44">
        <v>1092.22</v>
      </c>
      <c r="I302" s="44">
        <v>1120.19</v>
      </c>
      <c r="J302" s="44">
        <v>1274.71</v>
      </c>
      <c r="K302" s="44">
        <v>1526.16</v>
      </c>
      <c r="L302" s="44">
        <v>1897.55</v>
      </c>
      <c r="M302" s="44">
        <v>1932.7</v>
      </c>
      <c r="N302" s="44">
        <v>1948.92</v>
      </c>
      <c r="O302" s="44">
        <v>1969.31</v>
      </c>
      <c r="P302" s="44">
        <v>1951.64</v>
      </c>
      <c r="Q302" s="44">
        <v>1956.58</v>
      </c>
      <c r="R302" s="44">
        <v>1956.39</v>
      </c>
      <c r="S302" s="44">
        <v>1923.58</v>
      </c>
      <c r="T302" s="44">
        <v>1957.22</v>
      </c>
      <c r="U302" s="44">
        <v>1964.71</v>
      </c>
      <c r="V302" s="44">
        <v>1939.86</v>
      </c>
      <c r="W302" s="44">
        <v>1947.03</v>
      </c>
      <c r="X302" s="44">
        <v>1806.89</v>
      </c>
      <c r="Y302" s="44">
        <v>1620.51</v>
      </c>
      <c r="Z302" s="44">
        <v>1418.09</v>
      </c>
      <c r="AA302" s="44">
        <v>1186.08</v>
      </c>
    </row>
    <row r="303" spans="1:27" ht="12.75" customHeight="1" outlineLevel="1" x14ac:dyDescent="0.2">
      <c r="A303" s="99" t="s">
        <v>1325</v>
      </c>
      <c r="B303" s="63" t="s">
        <v>90</v>
      </c>
      <c r="C303" s="43" t="s">
        <v>79</v>
      </c>
      <c r="D303" s="44">
        <f>$D$168</f>
        <v>113.12</v>
      </c>
      <c r="E303" s="44">
        <f>$D$168</f>
        <v>113.12</v>
      </c>
      <c r="F303" s="44">
        <f t="shared" ref="F303:AA303" si="175">$D$168</f>
        <v>113.12</v>
      </c>
      <c r="G303" s="44">
        <f t="shared" si="175"/>
        <v>113.12</v>
      </c>
      <c r="H303" s="44">
        <f t="shared" si="175"/>
        <v>113.12</v>
      </c>
      <c r="I303" s="44">
        <f t="shared" si="175"/>
        <v>113.12</v>
      </c>
      <c r="J303" s="44">
        <f t="shared" si="175"/>
        <v>113.12</v>
      </c>
      <c r="K303" s="44">
        <f t="shared" si="175"/>
        <v>113.12</v>
      </c>
      <c r="L303" s="44">
        <f t="shared" si="175"/>
        <v>113.12</v>
      </c>
      <c r="M303" s="44">
        <f t="shared" si="175"/>
        <v>113.12</v>
      </c>
      <c r="N303" s="44">
        <f t="shared" si="175"/>
        <v>113.12</v>
      </c>
      <c r="O303" s="44">
        <f t="shared" si="175"/>
        <v>113.12</v>
      </c>
      <c r="P303" s="44">
        <f t="shared" si="175"/>
        <v>113.12</v>
      </c>
      <c r="Q303" s="44">
        <f t="shared" si="175"/>
        <v>113.12</v>
      </c>
      <c r="R303" s="44">
        <f t="shared" si="175"/>
        <v>113.12</v>
      </c>
      <c r="S303" s="44">
        <f t="shared" si="175"/>
        <v>113.12</v>
      </c>
      <c r="T303" s="44">
        <f t="shared" si="175"/>
        <v>113.12</v>
      </c>
      <c r="U303" s="44">
        <f t="shared" si="175"/>
        <v>113.12</v>
      </c>
      <c r="V303" s="44">
        <f t="shared" si="175"/>
        <v>113.12</v>
      </c>
      <c r="W303" s="44">
        <f t="shared" si="175"/>
        <v>113.12</v>
      </c>
      <c r="X303" s="44">
        <f t="shared" si="175"/>
        <v>113.12</v>
      </c>
      <c r="Y303" s="44">
        <f t="shared" si="175"/>
        <v>113.12</v>
      </c>
      <c r="Z303" s="44">
        <f t="shared" si="175"/>
        <v>113.12</v>
      </c>
      <c r="AA303" s="44">
        <f t="shared" si="175"/>
        <v>113.12</v>
      </c>
    </row>
    <row r="304" spans="1:27" ht="12.75" customHeight="1" outlineLevel="1" x14ac:dyDescent="0.2">
      <c r="A304" s="99" t="s">
        <v>1326</v>
      </c>
      <c r="B304" s="63" t="s">
        <v>83</v>
      </c>
      <c r="C304" s="43" t="s">
        <v>79</v>
      </c>
      <c r="D304" s="44">
        <v>3.35</v>
      </c>
      <c r="E304" s="44">
        <v>3.35</v>
      </c>
      <c r="F304" s="44">
        <v>3.35</v>
      </c>
      <c r="G304" s="44">
        <v>3.35</v>
      </c>
      <c r="H304" s="44">
        <v>3.35</v>
      </c>
      <c r="I304" s="44">
        <v>3.35</v>
      </c>
      <c r="J304" s="44">
        <v>3.35</v>
      </c>
      <c r="K304" s="44">
        <v>3.35</v>
      </c>
      <c r="L304" s="44">
        <v>3.35</v>
      </c>
      <c r="M304" s="44">
        <v>3.35</v>
      </c>
      <c r="N304" s="44">
        <v>3.35</v>
      </c>
      <c r="O304" s="44">
        <v>3.35</v>
      </c>
      <c r="P304" s="44">
        <v>3.35</v>
      </c>
      <c r="Q304" s="44">
        <v>3.35</v>
      </c>
      <c r="R304" s="44">
        <v>3.35</v>
      </c>
      <c r="S304" s="44">
        <v>3.35</v>
      </c>
      <c r="T304" s="44">
        <v>3.35</v>
      </c>
      <c r="U304" s="44">
        <v>3.35</v>
      </c>
      <c r="V304" s="44">
        <v>3.35</v>
      </c>
      <c r="W304" s="44">
        <v>3.35</v>
      </c>
      <c r="X304" s="44">
        <v>3.35</v>
      </c>
      <c r="Y304" s="44">
        <v>3.35</v>
      </c>
      <c r="Z304" s="44">
        <v>3.35</v>
      </c>
      <c r="AA304" s="44">
        <v>3.35</v>
      </c>
    </row>
    <row r="305" spans="1:27" ht="12.75" customHeight="1" outlineLevel="1" x14ac:dyDescent="0.2">
      <c r="A305" s="99" t="s">
        <v>1327</v>
      </c>
      <c r="B305" s="63" t="s">
        <v>81</v>
      </c>
      <c r="C305" s="43" t="s">
        <v>79</v>
      </c>
      <c r="D305" s="44">
        <f>$D$11</f>
        <v>216.36</v>
      </c>
      <c r="E305" s="44">
        <f t="shared" ref="E305:AA305" si="176">$D$11</f>
        <v>216.36</v>
      </c>
      <c r="F305" s="44">
        <f t="shared" si="176"/>
        <v>216.36</v>
      </c>
      <c r="G305" s="44">
        <f t="shared" si="176"/>
        <v>216.36</v>
      </c>
      <c r="H305" s="44">
        <f t="shared" si="176"/>
        <v>216.36</v>
      </c>
      <c r="I305" s="44">
        <f t="shared" si="176"/>
        <v>216.36</v>
      </c>
      <c r="J305" s="44">
        <f t="shared" si="176"/>
        <v>216.36</v>
      </c>
      <c r="K305" s="44">
        <f t="shared" si="176"/>
        <v>216.36</v>
      </c>
      <c r="L305" s="44">
        <f t="shared" si="176"/>
        <v>216.36</v>
      </c>
      <c r="M305" s="44">
        <f t="shared" si="176"/>
        <v>216.36</v>
      </c>
      <c r="N305" s="44">
        <f t="shared" si="176"/>
        <v>216.36</v>
      </c>
      <c r="O305" s="44">
        <f t="shared" si="176"/>
        <v>216.36</v>
      </c>
      <c r="P305" s="44">
        <f t="shared" si="176"/>
        <v>216.36</v>
      </c>
      <c r="Q305" s="44">
        <f t="shared" si="176"/>
        <v>216.36</v>
      </c>
      <c r="R305" s="44">
        <f>$D$11</f>
        <v>216.36</v>
      </c>
      <c r="S305" s="44">
        <f t="shared" si="176"/>
        <v>216.36</v>
      </c>
      <c r="T305" s="44">
        <f t="shared" si="176"/>
        <v>216.36</v>
      </c>
      <c r="U305" s="44">
        <f t="shared" si="176"/>
        <v>216.36</v>
      </c>
      <c r="V305" s="44">
        <f t="shared" si="176"/>
        <v>216.36</v>
      </c>
      <c r="W305" s="44">
        <f t="shared" si="176"/>
        <v>216.36</v>
      </c>
      <c r="X305" s="44">
        <f t="shared" si="176"/>
        <v>216.36</v>
      </c>
      <c r="Y305" s="44">
        <f t="shared" si="176"/>
        <v>216.36</v>
      </c>
      <c r="Z305" s="44">
        <f t="shared" si="176"/>
        <v>216.36</v>
      </c>
      <c r="AA305" s="44">
        <f t="shared" si="176"/>
        <v>216.36</v>
      </c>
    </row>
    <row r="306" spans="1:27" ht="12.75" customHeight="1" x14ac:dyDescent="0.2">
      <c r="A306" s="98" t="s">
        <v>1328</v>
      </c>
      <c r="B306" s="28" t="str">
        <f>"29"&amp;"."&amp;$B$663&amp;"."&amp;$B$664</f>
        <v>29.12.2023</v>
      </c>
      <c r="C306" s="90" t="s">
        <v>76</v>
      </c>
      <c r="D306" s="91">
        <f>ROUND(((D307+D308+D310+D309)/1000),5)</f>
        <v>1.4904200000000001</v>
      </c>
      <c r="E306" s="91">
        <f>ROUND(((E307+E308+E310+E309)/1000),5)</f>
        <v>1.4496</v>
      </c>
      <c r="F306" s="91">
        <f>ROUND(((F307+F308+F310+F309)/1000),5)</f>
        <v>1.4217200000000001</v>
      </c>
      <c r="G306" s="91">
        <f t="shared" ref="G306:AA306" si="177">ROUND(((G307+G308+G310+G309)/1000),5)</f>
        <v>1.4099200000000001</v>
      </c>
      <c r="H306" s="91">
        <f t="shared" si="177"/>
        <v>1.4370700000000001</v>
      </c>
      <c r="I306" s="91">
        <f t="shared" si="177"/>
        <v>1.4875499999999999</v>
      </c>
      <c r="J306" s="91">
        <f t="shared" si="177"/>
        <v>1.60667</v>
      </c>
      <c r="K306" s="91">
        <f t="shared" si="177"/>
        <v>1.89578</v>
      </c>
      <c r="L306" s="91">
        <f t="shared" si="177"/>
        <v>2.1251199999999999</v>
      </c>
      <c r="M306" s="91">
        <f t="shared" si="177"/>
        <v>2.1374499999999999</v>
      </c>
      <c r="N306" s="91">
        <f t="shared" si="177"/>
        <v>2.1531199999999999</v>
      </c>
      <c r="O306" s="91">
        <f t="shared" si="177"/>
        <v>2.1877399999999998</v>
      </c>
      <c r="P306" s="91">
        <f t="shared" si="177"/>
        <v>2.1739199999999999</v>
      </c>
      <c r="Q306" s="91">
        <f t="shared" si="177"/>
        <v>2.1723599999999998</v>
      </c>
      <c r="R306" s="91">
        <f t="shared" si="177"/>
        <v>2.16187</v>
      </c>
      <c r="S306" s="91">
        <f t="shared" si="177"/>
        <v>2.1251600000000002</v>
      </c>
      <c r="T306" s="91">
        <f t="shared" si="177"/>
        <v>2.1543700000000001</v>
      </c>
      <c r="U306" s="91">
        <f t="shared" si="177"/>
        <v>2.1655600000000002</v>
      </c>
      <c r="V306" s="91">
        <f t="shared" si="177"/>
        <v>2.1493699999999998</v>
      </c>
      <c r="W306" s="91">
        <f t="shared" si="177"/>
        <v>2.1610800000000001</v>
      </c>
      <c r="X306" s="91">
        <f t="shared" si="177"/>
        <v>2.1213099999999998</v>
      </c>
      <c r="Y306" s="91">
        <f t="shared" si="177"/>
        <v>2.0179499999999999</v>
      </c>
      <c r="Z306" s="91">
        <f t="shared" si="177"/>
        <v>1.7286600000000001</v>
      </c>
      <c r="AA306" s="91">
        <f t="shared" si="177"/>
        <v>1.52339</v>
      </c>
    </row>
    <row r="307" spans="1:27" ht="12.75" customHeight="1" outlineLevel="1" x14ac:dyDescent="0.2">
      <c r="A307" s="99" t="s">
        <v>1329</v>
      </c>
      <c r="B307" s="63" t="s">
        <v>238</v>
      </c>
      <c r="C307" s="43" t="s">
        <v>79</v>
      </c>
      <c r="D307" s="44">
        <v>1157.5899999999999</v>
      </c>
      <c r="E307" s="44">
        <v>1116.77</v>
      </c>
      <c r="F307" s="44">
        <v>1088.8900000000001</v>
      </c>
      <c r="G307" s="44">
        <v>1077.0899999999999</v>
      </c>
      <c r="H307" s="44">
        <v>1104.24</v>
      </c>
      <c r="I307" s="44">
        <v>1154.72</v>
      </c>
      <c r="J307" s="44">
        <v>1273.8399999999999</v>
      </c>
      <c r="K307" s="44">
        <v>1562.95</v>
      </c>
      <c r="L307" s="44">
        <v>1792.29</v>
      </c>
      <c r="M307" s="44">
        <v>1804.62</v>
      </c>
      <c r="N307" s="44">
        <v>1820.29</v>
      </c>
      <c r="O307" s="44">
        <v>1854.91</v>
      </c>
      <c r="P307" s="44">
        <v>1841.09</v>
      </c>
      <c r="Q307" s="44">
        <v>1839.53</v>
      </c>
      <c r="R307" s="44">
        <v>1829.04</v>
      </c>
      <c r="S307" s="44">
        <v>1792.33</v>
      </c>
      <c r="T307" s="44">
        <v>1821.54</v>
      </c>
      <c r="U307" s="44">
        <v>1832.73</v>
      </c>
      <c r="V307" s="44">
        <v>1816.54</v>
      </c>
      <c r="W307" s="44">
        <v>1828.25</v>
      </c>
      <c r="X307" s="44">
        <v>1788.48</v>
      </c>
      <c r="Y307" s="44">
        <v>1685.12</v>
      </c>
      <c r="Z307" s="44">
        <v>1395.83</v>
      </c>
      <c r="AA307" s="44">
        <v>1190.56</v>
      </c>
    </row>
    <row r="308" spans="1:27" ht="12.75" customHeight="1" outlineLevel="1" x14ac:dyDescent="0.2">
      <c r="A308" s="99" t="s">
        <v>1330</v>
      </c>
      <c r="B308" s="63" t="s">
        <v>90</v>
      </c>
      <c r="C308" s="43" t="s">
        <v>79</v>
      </c>
      <c r="D308" s="44">
        <f>$D$168</f>
        <v>113.12</v>
      </c>
      <c r="E308" s="44">
        <f>$D$168</f>
        <v>113.12</v>
      </c>
      <c r="F308" s="44">
        <f t="shared" ref="F308:AA308" si="178">$D$168</f>
        <v>113.12</v>
      </c>
      <c r="G308" s="44">
        <f t="shared" si="178"/>
        <v>113.12</v>
      </c>
      <c r="H308" s="44">
        <f t="shared" si="178"/>
        <v>113.12</v>
      </c>
      <c r="I308" s="44">
        <f t="shared" si="178"/>
        <v>113.12</v>
      </c>
      <c r="J308" s="44">
        <f t="shared" si="178"/>
        <v>113.12</v>
      </c>
      <c r="K308" s="44">
        <f t="shared" si="178"/>
        <v>113.12</v>
      </c>
      <c r="L308" s="44">
        <f t="shared" si="178"/>
        <v>113.12</v>
      </c>
      <c r="M308" s="44">
        <f t="shared" si="178"/>
        <v>113.12</v>
      </c>
      <c r="N308" s="44">
        <f t="shared" si="178"/>
        <v>113.12</v>
      </c>
      <c r="O308" s="44">
        <f t="shared" si="178"/>
        <v>113.12</v>
      </c>
      <c r="P308" s="44">
        <f t="shared" si="178"/>
        <v>113.12</v>
      </c>
      <c r="Q308" s="44">
        <f t="shared" si="178"/>
        <v>113.12</v>
      </c>
      <c r="R308" s="44">
        <f t="shared" si="178"/>
        <v>113.12</v>
      </c>
      <c r="S308" s="44">
        <f t="shared" si="178"/>
        <v>113.12</v>
      </c>
      <c r="T308" s="44">
        <f t="shared" si="178"/>
        <v>113.12</v>
      </c>
      <c r="U308" s="44">
        <f t="shared" si="178"/>
        <v>113.12</v>
      </c>
      <c r="V308" s="44">
        <f t="shared" si="178"/>
        <v>113.12</v>
      </c>
      <c r="W308" s="44">
        <f t="shared" si="178"/>
        <v>113.12</v>
      </c>
      <c r="X308" s="44">
        <f t="shared" si="178"/>
        <v>113.12</v>
      </c>
      <c r="Y308" s="44">
        <f t="shared" si="178"/>
        <v>113.12</v>
      </c>
      <c r="Z308" s="44">
        <f t="shared" si="178"/>
        <v>113.12</v>
      </c>
      <c r="AA308" s="44">
        <f t="shared" si="178"/>
        <v>113.12</v>
      </c>
    </row>
    <row r="309" spans="1:27" ht="12.75" customHeight="1" outlineLevel="1" x14ac:dyDescent="0.2">
      <c r="A309" s="99" t="s">
        <v>1331</v>
      </c>
      <c r="B309" s="63" t="s">
        <v>83</v>
      </c>
      <c r="C309" s="43" t="s">
        <v>79</v>
      </c>
      <c r="D309" s="44">
        <v>3.35</v>
      </c>
      <c r="E309" s="44">
        <v>3.35</v>
      </c>
      <c r="F309" s="44">
        <v>3.35</v>
      </c>
      <c r="G309" s="44">
        <v>3.35</v>
      </c>
      <c r="H309" s="44">
        <v>3.35</v>
      </c>
      <c r="I309" s="44">
        <v>3.35</v>
      </c>
      <c r="J309" s="44">
        <v>3.35</v>
      </c>
      <c r="K309" s="44">
        <v>3.35</v>
      </c>
      <c r="L309" s="44">
        <v>3.35</v>
      </c>
      <c r="M309" s="44">
        <v>3.35</v>
      </c>
      <c r="N309" s="44">
        <v>3.35</v>
      </c>
      <c r="O309" s="44">
        <v>3.35</v>
      </c>
      <c r="P309" s="44">
        <v>3.35</v>
      </c>
      <c r="Q309" s="44">
        <v>3.35</v>
      </c>
      <c r="R309" s="44">
        <v>3.35</v>
      </c>
      <c r="S309" s="44">
        <v>3.35</v>
      </c>
      <c r="T309" s="44">
        <v>3.35</v>
      </c>
      <c r="U309" s="44">
        <v>3.35</v>
      </c>
      <c r="V309" s="44">
        <v>3.35</v>
      </c>
      <c r="W309" s="44">
        <v>3.35</v>
      </c>
      <c r="X309" s="44">
        <v>3.35</v>
      </c>
      <c r="Y309" s="44">
        <v>3.35</v>
      </c>
      <c r="Z309" s="44">
        <v>3.35</v>
      </c>
      <c r="AA309" s="44">
        <v>3.35</v>
      </c>
    </row>
    <row r="310" spans="1:27" ht="12.75" customHeight="1" outlineLevel="1" x14ac:dyDescent="0.2">
      <c r="A310" s="99" t="s">
        <v>1332</v>
      </c>
      <c r="B310" s="63" t="s">
        <v>81</v>
      </c>
      <c r="C310" s="43" t="s">
        <v>79</v>
      </c>
      <c r="D310" s="44">
        <f>$D$11</f>
        <v>216.36</v>
      </c>
      <c r="E310" s="44">
        <f t="shared" ref="E310:AA310" si="179">$D$11</f>
        <v>216.36</v>
      </c>
      <c r="F310" s="44">
        <f t="shared" si="179"/>
        <v>216.36</v>
      </c>
      <c r="G310" s="44">
        <f t="shared" si="179"/>
        <v>216.36</v>
      </c>
      <c r="H310" s="44">
        <f t="shared" si="179"/>
        <v>216.36</v>
      </c>
      <c r="I310" s="44">
        <f t="shared" si="179"/>
        <v>216.36</v>
      </c>
      <c r="J310" s="44">
        <f t="shared" si="179"/>
        <v>216.36</v>
      </c>
      <c r="K310" s="44">
        <f t="shared" si="179"/>
        <v>216.36</v>
      </c>
      <c r="L310" s="44">
        <f t="shared" si="179"/>
        <v>216.36</v>
      </c>
      <c r="M310" s="44">
        <f t="shared" si="179"/>
        <v>216.36</v>
      </c>
      <c r="N310" s="44">
        <f t="shared" si="179"/>
        <v>216.36</v>
      </c>
      <c r="O310" s="44">
        <f t="shared" si="179"/>
        <v>216.36</v>
      </c>
      <c r="P310" s="44">
        <f t="shared" si="179"/>
        <v>216.36</v>
      </c>
      <c r="Q310" s="44">
        <f t="shared" si="179"/>
        <v>216.36</v>
      </c>
      <c r="R310" s="44">
        <f>$D$11</f>
        <v>216.36</v>
      </c>
      <c r="S310" s="44">
        <f t="shared" si="179"/>
        <v>216.36</v>
      </c>
      <c r="T310" s="44">
        <f t="shared" si="179"/>
        <v>216.36</v>
      </c>
      <c r="U310" s="44">
        <f t="shared" si="179"/>
        <v>216.36</v>
      </c>
      <c r="V310" s="44">
        <f t="shared" si="179"/>
        <v>216.36</v>
      </c>
      <c r="W310" s="44">
        <f t="shared" si="179"/>
        <v>216.36</v>
      </c>
      <c r="X310" s="44">
        <f t="shared" si="179"/>
        <v>216.36</v>
      </c>
      <c r="Y310" s="44">
        <f t="shared" si="179"/>
        <v>216.36</v>
      </c>
      <c r="Z310" s="44">
        <f t="shared" si="179"/>
        <v>216.36</v>
      </c>
      <c r="AA310" s="44">
        <f t="shared" si="179"/>
        <v>216.36</v>
      </c>
    </row>
    <row r="311" spans="1:27" ht="12.75" customHeight="1" x14ac:dyDescent="0.2">
      <c r="A311" s="98" t="s">
        <v>1333</v>
      </c>
      <c r="B311" s="28" t="str">
        <f>"30"&amp;"."&amp;$B$663&amp;"."&amp;$B$664</f>
        <v>30.12.2023</v>
      </c>
      <c r="C311" s="90" t="s">
        <v>76</v>
      </c>
      <c r="D311" s="91">
        <f>ROUND(((D312+D313+D315+D314)/1000),5)</f>
        <v>1.51911</v>
      </c>
      <c r="E311" s="91">
        <f>ROUND(((E312+E313+E315+E314)/1000),5)</f>
        <v>1.4697199999999999</v>
      </c>
      <c r="F311" s="91">
        <f>ROUND(((F312+F313+F315+F314)/1000),5)</f>
        <v>1.44476</v>
      </c>
      <c r="G311" s="91">
        <f t="shared" ref="G311:AA311" si="180">ROUND(((G312+G313+G315+G314)/1000),5)</f>
        <v>1.4235</v>
      </c>
      <c r="H311" s="91">
        <f t="shared" si="180"/>
        <v>1.43953</v>
      </c>
      <c r="I311" s="91">
        <f t="shared" si="180"/>
        <v>1.4472499999999999</v>
      </c>
      <c r="J311" s="91">
        <f t="shared" si="180"/>
        <v>1.4707699999999999</v>
      </c>
      <c r="K311" s="91">
        <f t="shared" si="180"/>
        <v>1.5768</v>
      </c>
      <c r="L311" s="91">
        <f t="shared" si="180"/>
        <v>1.7965100000000001</v>
      </c>
      <c r="M311" s="91">
        <f t="shared" si="180"/>
        <v>1.93275</v>
      </c>
      <c r="N311" s="91">
        <f t="shared" si="180"/>
        <v>1.99281</v>
      </c>
      <c r="O311" s="91">
        <f t="shared" si="180"/>
        <v>2.0076000000000001</v>
      </c>
      <c r="P311" s="91">
        <f t="shared" si="180"/>
        <v>2.0054099999999999</v>
      </c>
      <c r="Q311" s="91">
        <f t="shared" si="180"/>
        <v>2.0043099999999998</v>
      </c>
      <c r="R311" s="91">
        <f t="shared" si="180"/>
        <v>1.9759500000000001</v>
      </c>
      <c r="S311" s="91">
        <f t="shared" si="180"/>
        <v>1.96627</v>
      </c>
      <c r="T311" s="91">
        <f t="shared" si="180"/>
        <v>2.0218400000000001</v>
      </c>
      <c r="U311" s="91">
        <f t="shared" si="180"/>
        <v>2.07605</v>
      </c>
      <c r="V311" s="91">
        <f t="shared" si="180"/>
        <v>2.0510700000000002</v>
      </c>
      <c r="W311" s="91">
        <f t="shared" si="180"/>
        <v>2.0097399999999999</v>
      </c>
      <c r="X311" s="91">
        <f t="shared" si="180"/>
        <v>1.9867300000000001</v>
      </c>
      <c r="Y311" s="91">
        <f t="shared" si="180"/>
        <v>1.8815500000000001</v>
      </c>
      <c r="Z311" s="91">
        <f t="shared" si="180"/>
        <v>1.6530800000000001</v>
      </c>
      <c r="AA311" s="91">
        <f t="shared" si="180"/>
        <v>1.51613</v>
      </c>
    </row>
    <row r="312" spans="1:27" ht="12.75" customHeight="1" outlineLevel="1" x14ac:dyDescent="0.2">
      <c r="A312" s="99" t="s">
        <v>1334</v>
      </c>
      <c r="B312" s="63" t="s">
        <v>238</v>
      </c>
      <c r="C312" s="43" t="s">
        <v>79</v>
      </c>
      <c r="D312" s="44">
        <v>1186.28</v>
      </c>
      <c r="E312" s="44">
        <v>1136.8900000000001</v>
      </c>
      <c r="F312" s="44">
        <v>1111.93</v>
      </c>
      <c r="G312" s="44">
        <v>1090.67</v>
      </c>
      <c r="H312" s="44">
        <v>1106.7</v>
      </c>
      <c r="I312" s="44">
        <v>1114.42</v>
      </c>
      <c r="J312" s="44">
        <v>1137.94</v>
      </c>
      <c r="K312" s="44">
        <v>1243.97</v>
      </c>
      <c r="L312" s="44">
        <v>1463.68</v>
      </c>
      <c r="M312" s="44">
        <v>1599.92</v>
      </c>
      <c r="N312" s="44">
        <v>1659.98</v>
      </c>
      <c r="O312" s="44">
        <v>1674.77</v>
      </c>
      <c r="P312" s="44">
        <v>1672.58</v>
      </c>
      <c r="Q312" s="44">
        <v>1671.48</v>
      </c>
      <c r="R312" s="44">
        <v>1643.12</v>
      </c>
      <c r="S312" s="44">
        <v>1633.44</v>
      </c>
      <c r="T312" s="44">
        <v>1689.01</v>
      </c>
      <c r="U312" s="44">
        <v>1743.22</v>
      </c>
      <c r="V312" s="44">
        <v>1718.24</v>
      </c>
      <c r="W312" s="44">
        <v>1676.91</v>
      </c>
      <c r="X312" s="44">
        <v>1653.9</v>
      </c>
      <c r="Y312" s="44">
        <v>1548.72</v>
      </c>
      <c r="Z312" s="44">
        <v>1320.25</v>
      </c>
      <c r="AA312" s="44">
        <v>1183.3</v>
      </c>
    </row>
    <row r="313" spans="1:27" ht="12.75" customHeight="1" outlineLevel="1" x14ac:dyDescent="0.2">
      <c r="A313" s="99" t="s">
        <v>1335</v>
      </c>
      <c r="B313" s="63" t="s">
        <v>90</v>
      </c>
      <c r="C313" s="43" t="s">
        <v>79</v>
      </c>
      <c r="D313" s="44">
        <f>$D$168</f>
        <v>113.12</v>
      </c>
      <c r="E313" s="44">
        <f>$D$168</f>
        <v>113.12</v>
      </c>
      <c r="F313" s="44">
        <f t="shared" ref="F313:AA313" si="181">$D$168</f>
        <v>113.12</v>
      </c>
      <c r="G313" s="44">
        <f t="shared" si="181"/>
        <v>113.12</v>
      </c>
      <c r="H313" s="44">
        <f t="shared" si="181"/>
        <v>113.12</v>
      </c>
      <c r="I313" s="44">
        <f t="shared" si="181"/>
        <v>113.12</v>
      </c>
      <c r="J313" s="44">
        <f t="shared" si="181"/>
        <v>113.12</v>
      </c>
      <c r="K313" s="44">
        <f t="shared" si="181"/>
        <v>113.12</v>
      </c>
      <c r="L313" s="44">
        <f t="shared" si="181"/>
        <v>113.12</v>
      </c>
      <c r="M313" s="44">
        <f t="shared" si="181"/>
        <v>113.12</v>
      </c>
      <c r="N313" s="44">
        <f t="shared" si="181"/>
        <v>113.12</v>
      </c>
      <c r="O313" s="44">
        <f t="shared" si="181"/>
        <v>113.12</v>
      </c>
      <c r="P313" s="44">
        <f t="shared" si="181"/>
        <v>113.12</v>
      </c>
      <c r="Q313" s="44">
        <f t="shared" si="181"/>
        <v>113.12</v>
      </c>
      <c r="R313" s="44">
        <f t="shared" si="181"/>
        <v>113.12</v>
      </c>
      <c r="S313" s="44">
        <f t="shared" si="181"/>
        <v>113.12</v>
      </c>
      <c r="T313" s="44">
        <f t="shared" si="181"/>
        <v>113.12</v>
      </c>
      <c r="U313" s="44">
        <f t="shared" si="181"/>
        <v>113.12</v>
      </c>
      <c r="V313" s="44">
        <f t="shared" si="181"/>
        <v>113.12</v>
      </c>
      <c r="W313" s="44">
        <f t="shared" si="181"/>
        <v>113.12</v>
      </c>
      <c r="X313" s="44">
        <f t="shared" si="181"/>
        <v>113.12</v>
      </c>
      <c r="Y313" s="44">
        <f t="shared" si="181"/>
        <v>113.12</v>
      </c>
      <c r="Z313" s="44">
        <f t="shared" si="181"/>
        <v>113.12</v>
      </c>
      <c r="AA313" s="44">
        <f t="shared" si="181"/>
        <v>113.12</v>
      </c>
    </row>
    <row r="314" spans="1:27" ht="12.75" customHeight="1" outlineLevel="1" x14ac:dyDescent="0.2">
      <c r="A314" s="99" t="s">
        <v>1336</v>
      </c>
      <c r="B314" s="63" t="s">
        <v>83</v>
      </c>
      <c r="C314" s="43" t="s">
        <v>79</v>
      </c>
      <c r="D314" s="44">
        <v>3.35</v>
      </c>
      <c r="E314" s="44">
        <v>3.35</v>
      </c>
      <c r="F314" s="44">
        <v>3.35</v>
      </c>
      <c r="G314" s="44">
        <v>3.35</v>
      </c>
      <c r="H314" s="44">
        <v>3.35</v>
      </c>
      <c r="I314" s="44">
        <v>3.35</v>
      </c>
      <c r="J314" s="44">
        <v>3.35</v>
      </c>
      <c r="K314" s="44">
        <v>3.35</v>
      </c>
      <c r="L314" s="44">
        <v>3.35</v>
      </c>
      <c r="M314" s="44">
        <v>3.35</v>
      </c>
      <c r="N314" s="44">
        <v>3.35</v>
      </c>
      <c r="O314" s="44">
        <v>3.35</v>
      </c>
      <c r="P314" s="44">
        <v>3.35</v>
      </c>
      <c r="Q314" s="44">
        <v>3.35</v>
      </c>
      <c r="R314" s="44">
        <v>3.35</v>
      </c>
      <c r="S314" s="44">
        <v>3.35</v>
      </c>
      <c r="T314" s="44">
        <v>3.35</v>
      </c>
      <c r="U314" s="44">
        <v>3.35</v>
      </c>
      <c r="V314" s="44">
        <v>3.35</v>
      </c>
      <c r="W314" s="44">
        <v>3.35</v>
      </c>
      <c r="X314" s="44">
        <v>3.35</v>
      </c>
      <c r="Y314" s="44">
        <v>3.35</v>
      </c>
      <c r="Z314" s="44">
        <v>3.35</v>
      </c>
      <c r="AA314" s="44">
        <v>3.35</v>
      </c>
    </row>
    <row r="315" spans="1:27" ht="12.75" customHeight="1" outlineLevel="1" x14ac:dyDescent="0.2">
      <c r="A315" s="99" t="s">
        <v>1337</v>
      </c>
      <c r="B315" s="63" t="s">
        <v>81</v>
      </c>
      <c r="C315" s="43" t="s">
        <v>79</v>
      </c>
      <c r="D315" s="44">
        <f>$D$11</f>
        <v>216.36</v>
      </c>
      <c r="E315" s="44">
        <f t="shared" ref="E315:AA315" si="182">$D$11</f>
        <v>216.36</v>
      </c>
      <c r="F315" s="44">
        <f t="shared" si="182"/>
        <v>216.36</v>
      </c>
      <c r="G315" s="44">
        <f t="shared" si="182"/>
        <v>216.36</v>
      </c>
      <c r="H315" s="44">
        <f t="shared" si="182"/>
        <v>216.36</v>
      </c>
      <c r="I315" s="44">
        <f t="shared" si="182"/>
        <v>216.36</v>
      </c>
      <c r="J315" s="44">
        <f t="shared" si="182"/>
        <v>216.36</v>
      </c>
      <c r="K315" s="44">
        <f t="shared" si="182"/>
        <v>216.36</v>
      </c>
      <c r="L315" s="44">
        <f t="shared" si="182"/>
        <v>216.36</v>
      </c>
      <c r="M315" s="44">
        <f t="shared" si="182"/>
        <v>216.36</v>
      </c>
      <c r="N315" s="44">
        <f t="shared" si="182"/>
        <v>216.36</v>
      </c>
      <c r="O315" s="44">
        <f t="shared" si="182"/>
        <v>216.36</v>
      </c>
      <c r="P315" s="44">
        <f t="shared" si="182"/>
        <v>216.36</v>
      </c>
      <c r="Q315" s="44">
        <f t="shared" si="182"/>
        <v>216.36</v>
      </c>
      <c r="R315" s="44">
        <f>$D$11</f>
        <v>216.36</v>
      </c>
      <c r="S315" s="44">
        <f t="shared" si="182"/>
        <v>216.36</v>
      </c>
      <c r="T315" s="44">
        <f t="shared" si="182"/>
        <v>216.36</v>
      </c>
      <c r="U315" s="44">
        <f t="shared" si="182"/>
        <v>216.36</v>
      </c>
      <c r="V315" s="44">
        <f t="shared" si="182"/>
        <v>216.36</v>
      </c>
      <c r="W315" s="44">
        <f t="shared" si="182"/>
        <v>216.36</v>
      </c>
      <c r="X315" s="44">
        <f t="shared" si="182"/>
        <v>216.36</v>
      </c>
      <c r="Y315" s="44">
        <f t="shared" si="182"/>
        <v>216.36</v>
      </c>
      <c r="Z315" s="44">
        <f t="shared" si="182"/>
        <v>216.36</v>
      </c>
      <c r="AA315" s="44">
        <f t="shared" si="182"/>
        <v>216.36</v>
      </c>
    </row>
    <row r="316" spans="1:27" ht="12.75" customHeight="1" x14ac:dyDescent="0.2">
      <c r="A316" s="98" t="s">
        <v>1338</v>
      </c>
      <c r="B316" s="28" t="str">
        <f>"31"&amp;"."&amp;$B$663&amp;"."&amp;$B$664</f>
        <v>31.12.2023</v>
      </c>
      <c r="C316" s="90" t="s">
        <v>76</v>
      </c>
      <c r="D316" s="91">
        <f>ROUND(((D317+D318+D320+D319)/1000),5)</f>
        <v>1.50752</v>
      </c>
      <c r="E316" s="91">
        <f>ROUND(((E317+E318+E320+E319)/1000),5)</f>
        <v>1.4559200000000001</v>
      </c>
      <c r="F316" s="91">
        <f>ROUND(((F317+F318+F320+F319)/1000),5)</f>
        <v>1.3914899999999999</v>
      </c>
      <c r="G316" s="91">
        <f t="shared" ref="G316:AA316" si="183">ROUND(((G317+G318+G320+G319)/1000),5)</f>
        <v>1.3078799999999999</v>
      </c>
      <c r="H316" s="91">
        <f t="shared" si="183"/>
        <v>1.34833</v>
      </c>
      <c r="I316" s="91">
        <f t="shared" si="183"/>
        <v>1.3774</v>
      </c>
      <c r="J316" s="91">
        <f t="shared" si="183"/>
        <v>1.37584</v>
      </c>
      <c r="K316" s="91">
        <f t="shared" si="183"/>
        <v>1.4633100000000001</v>
      </c>
      <c r="L316" s="91">
        <f t="shared" si="183"/>
        <v>1.5964799999999999</v>
      </c>
      <c r="M316" s="91">
        <f t="shared" si="183"/>
        <v>1.77698</v>
      </c>
      <c r="N316" s="91">
        <f t="shared" si="183"/>
        <v>1.8452599999999999</v>
      </c>
      <c r="O316" s="91">
        <f t="shared" si="183"/>
        <v>1.8701099999999999</v>
      </c>
      <c r="P316" s="91">
        <f t="shared" si="183"/>
        <v>1.86974</v>
      </c>
      <c r="Q316" s="91">
        <f t="shared" si="183"/>
        <v>1.87086</v>
      </c>
      <c r="R316" s="91">
        <f t="shared" si="183"/>
        <v>1.85185</v>
      </c>
      <c r="S316" s="91">
        <f t="shared" si="183"/>
        <v>1.8460399999999999</v>
      </c>
      <c r="T316" s="91">
        <f t="shared" si="183"/>
        <v>1.89347</v>
      </c>
      <c r="U316" s="91">
        <f t="shared" si="183"/>
        <v>1.96505</v>
      </c>
      <c r="V316" s="91">
        <f t="shared" si="183"/>
        <v>1.9258500000000001</v>
      </c>
      <c r="W316" s="91">
        <f t="shared" si="183"/>
        <v>1.9029799999999999</v>
      </c>
      <c r="X316" s="91">
        <f t="shared" si="183"/>
        <v>1.8978900000000001</v>
      </c>
      <c r="Y316" s="91">
        <f t="shared" si="183"/>
        <v>1.83541</v>
      </c>
      <c r="Z316" s="91">
        <f t="shared" si="183"/>
        <v>1.61914</v>
      </c>
      <c r="AA316" s="91">
        <f t="shared" si="183"/>
        <v>1.52633</v>
      </c>
    </row>
    <row r="317" spans="1:27" ht="12.75" customHeight="1" outlineLevel="1" x14ac:dyDescent="0.2">
      <c r="A317" s="99" t="s">
        <v>1339</v>
      </c>
      <c r="B317" s="63" t="s">
        <v>238</v>
      </c>
      <c r="C317" s="43" t="s">
        <v>79</v>
      </c>
      <c r="D317" s="44">
        <v>1174.69</v>
      </c>
      <c r="E317" s="44">
        <v>1123.0899999999999</v>
      </c>
      <c r="F317" s="44">
        <v>1058.6600000000001</v>
      </c>
      <c r="G317" s="44">
        <v>975.05</v>
      </c>
      <c r="H317" s="44">
        <v>1015.5</v>
      </c>
      <c r="I317" s="44">
        <v>1044.57</v>
      </c>
      <c r="J317" s="44">
        <v>1043.01</v>
      </c>
      <c r="K317" s="44">
        <v>1130.48</v>
      </c>
      <c r="L317" s="44">
        <v>1263.6500000000001</v>
      </c>
      <c r="M317" s="44">
        <v>1444.15</v>
      </c>
      <c r="N317" s="44">
        <v>1512.43</v>
      </c>
      <c r="O317" s="44">
        <v>1537.28</v>
      </c>
      <c r="P317" s="44">
        <v>1536.91</v>
      </c>
      <c r="Q317" s="44">
        <v>1538.03</v>
      </c>
      <c r="R317" s="44">
        <v>1519.02</v>
      </c>
      <c r="S317" s="44">
        <v>1513.21</v>
      </c>
      <c r="T317" s="44">
        <v>1560.64</v>
      </c>
      <c r="U317" s="44">
        <v>1632.22</v>
      </c>
      <c r="V317" s="44">
        <v>1593.02</v>
      </c>
      <c r="W317" s="44">
        <v>1570.15</v>
      </c>
      <c r="X317" s="44">
        <v>1565.06</v>
      </c>
      <c r="Y317" s="44">
        <v>1502.58</v>
      </c>
      <c r="Z317" s="44">
        <v>1286.31</v>
      </c>
      <c r="AA317" s="44">
        <v>1193.5</v>
      </c>
    </row>
    <row r="318" spans="1:27" ht="12.75" customHeight="1" outlineLevel="1" x14ac:dyDescent="0.2">
      <c r="A318" s="99" t="s">
        <v>1340</v>
      </c>
      <c r="B318" s="63" t="s">
        <v>90</v>
      </c>
      <c r="C318" s="43" t="s">
        <v>79</v>
      </c>
      <c r="D318" s="44">
        <f>$D$168</f>
        <v>113.12</v>
      </c>
      <c r="E318" s="44">
        <f>$D$168</f>
        <v>113.12</v>
      </c>
      <c r="F318" s="44">
        <f t="shared" ref="F318:AA318" si="184">$D$168</f>
        <v>113.12</v>
      </c>
      <c r="G318" s="44">
        <f t="shared" si="184"/>
        <v>113.12</v>
      </c>
      <c r="H318" s="44">
        <f t="shared" si="184"/>
        <v>113.12</v>
      </c>
      <c r="I318" s="44">
        <f t="shared" si="184"/>
        <v>113.12</v>
      </c>
      <c r="J318" s="44">
        <f t="shared" si="184"/>
        <v>113.12</v>
      </c>
      <c r="K318" s="44">
        <f t="shared" si="184"/>
        <v>113.12</v>
      </c>
      <c r="L318" s="44">
        <f t="shared" si="184"/>
        <v>113.12</v>
      </c>
      <c r="M318" s="44">
        <f t="shared" si="184"/>
        <v>113.12</v>
      </c>
      <c r="N318" s="44">
        <f t="shared" si="184"/>
        <v>113.12</v>
      </c>
      <c r="O318" s="44">
        <f t="shared" si="184"/>
        <v>113.12</v>
      </c>
      <c r="P318" s="44">
        <f t="shared" si="184"/>
        <v>113.12</v>
      </c>
      <c r="Q318" s="44">
        <f t="shared" si="184"/>
        <v>113.12</v>
      </c>
      <c r="R318" s="44">
        <f t="shared" si="184"/>
        <v>113.12</v>
      </c>
      <c r="S318" s="44">
        <f t="shared" si="184"/>
        <v>113.12</v>
      </c>
      <c r="T318" s="44">
        <f t="shared" si="184"/>
        <v>113.12</v>
      </c>
      <c r="U318" s="44">
        <f t="shared" si="184"/>
        <v>113.12</v>
      </c>
      <c r="V318" s="44">
        <f t="shared" si="184"/>
        <v>113.12</v>
      </c>
      <c r="W318" s="44">
        <f t="shared" si="184"/>
        <v>113.12</v>
      </c>
      <c r="X318" s="44">
        <f t="shared" si="184"/>
        <v>113.12</v>
      </c>
      <c r="Y318" s="44">
        <f t="shared" si="184"/>
        <v>113.12</v>
      </c>
      <c r="Z318" s="44">
        <f t="shared" si="184"/>
        <v>113.12</v>
      </c>
      <c r="AA318" s="44">
        <f t="shared" si="184"/>
        <v>113.12</v>
      </c>
    </row>
    <row r="319" spans="1:27" ht="12.75" customHeight="1" outlineLevel="1" x14ac:dyDescent="0.2">
      <c r="A319" s="99" t="s">
        <v>1341</v>
      </c>
      <c r="B319" s="63" t="s">
        <v>83</v>
      </c>
      <c r="C319" s="43" t="s">
        <v>79</v>
      </c>
      <c r="D319" s="44">
        <v>3.35</v>
      </c>
      <c r="E319" s="44">
        <v>3.35</v>
      </c>
      <c r="F319" s="44">
        <v>3.35</v>
      </c>
      <c r="G319" s="44">
        <v>3.35</v>
      </c>
      <c r="H319" s="44">
        <v>3.35</v>
      </c>
      <c r="I319" s="44">
        <v>3.35</v>
      </c>
      <c r="J319" s="44">
        <v>3.35</v>
      </c>
      <c r="K319" s="44">
        <v>3.35</v>
      </c>
      <c r="L319" s="44">
        <v>3.35</v>
      </c>
      <c r="M319" s="44">
        <v>3.35</v>
      </c>
      <c r="N319" s="44">
        <v>3.35</v>
      </c>
      <c r="O319" s="44">
        <v>3.35</v>
      </c>
      <c r="P319" s="44">
        <v>3.35</v>
      </c>
      <c r="Q319" s="44">
        <v>3.35</v>
      </c>
      <c r="R319" s="44">
        <v>3.35</v>
      </c>
      <c r="S319" s="44">
        <v>3.35</v>
      </c>
      <c r="T319" s="44">
        <v>3.35</v>
      </c>
      <c r="U319" s="44">
        <v>3.35</v>
      </c>
      <c r="V319" s="44">
        <v>3.35</v>
      </c>
      <c r="W319" s="44">
        <v>3.35</v>
      </c>
      <c r="X319" s="44">
        <v>3.35</v>
      </c>
      <c r="Y319" s="44">
        <v>3.35</v>
      </c>
      <c r="Z319" s="44">
        <v>3.35</v>
      </c>
      <c r="AA319" s="44">
        <v>3.35</v>
      </c>
    </row>
    <row r="320" spans="1:27" ht="12.75" customHeight="1" outlineLevel="1" x14ac:dyDescent="0.2">
      <c r="A320" s="99" t="s">
        <v>1342</v>
      </c>
      <c r="B320" s="63" t="s">
        <v>81</v>
      </c>
      <c r="C320" s="43" t="s">
        <v>79</v>
      </c>
      <c r="D320" s="44">
        <f>$D$11</f>
        <v>216.36</v>
      </c>
      <c r="E320" s="44">
        <f t="shared" ref="E320:AA320" si="185">$D$11</f>
        <v>216.36</v>
      </c>
      <c r="F320" s="44">
        <f t="shared" si="185"/>
        <v>216.36</v>
      </c>
      <c r="G320" s="44">
        <f t="shared" si="185"/>
        <v>216.36</v>
      </c>
      <c r="H320" s="44">
        <f t="shared" si="185"/>
        <v>216.36</v>
      </c>
      <c r="I320" s="44">
        <f t="shared" si="185"/>
        <v>216.36</v>
      </c>
      <c r="J320" s="44">
        <f t="shared" si="185"/>
        <v>216.36</v>
      </c>
      <c r="K320" s="44">
        <f t="shared" si="185"/>
        <v>216.36</v>
      </c>
      <c r="L320" s="44">
        <f t="shared" si="185"/>
        <v>216.36</v>
      </c>
      <c r="M320" s="44">
        <f t="shared" si="185"/>
        <v>216.36</v>
      </c>
      <c r="N320" s="44">
        <f t="shared" si="185"/>
        <v>216.36</v>
      </c>
      <c r="O320" s="44">
        <f t="shared" si="185"/>
        <v>216.36</v>
      </c>
      <c r="P320" s="44">
        <f t="shared" si="185"/>
        <v>216.36</v>
      </c>
      <c r="Q320" s="44">
        <f t="shared" si="185"/>
        <v>216.36</v>
      </c>
      <c r="R320" s="44">
        <f>$D$11</f>
        <v>216.36</v>
      </c>
      <c r="S320" s="44">
        <f t="shared" si="185"/>
        <v>216.36</v>
      </c>
      <c r="T320" s="44">
        <f t="shared" si="185"/>
        <v>216.36</v>
      </c>
      <c r="U320" s="44">
        <f t="shared" si="185"/>
        <v>216.36</v>
      </c>
      <c r="V320" s="44">
        <f t="shared" si="185"/>
        <v>216.36</v>
      </c>
      <c r="W320" s="44">
        <f t="shared" si="185"/>
        <v>216.36</v>
      </c>
      <c r="X320" s="44">
        <f t="shared" si="185"/>
        <v>216.36</v>
      </c>
      <c r="Y320" s="44">
        <f t="shared" si="185"/>
        <v>216.36</v>
      </c>
      <c r="Z320" s="44">
        <f t="shared" si="185"/>
        <v>216.36</v>
      </c>
      <c r="AA320" s="44">
        <f t="shared" si="185"/>
        <v>216.36</v>
      </c>
    </row>
    <row r="321" spans="1:27" ht="12.75" customHeight="1" x14ac:dyDescent="0.2">
      <c r="A321" s="100"/>
      <c r="B321" s="101" t="s">
        <v>392</v>
      </c>
      <c r="C321" s="102"/>
      <c r="D321" s="103"/>
      <c r="E321" s="103"/>
      <c r="F321" s="103"/>
      <c r="G321" s="103"/>
      <c r="I321" s="39"/>
    </row>
    <row r="322" spans="1:27" ht="12.75" customHeight="1" x14ac:dyDescent="0.2">
      <c r="A322" s="100"/>
      <c r="B322" s="101" t="s">
        <v>392</v>
      </c>
      <c r="C322" s="102"/>
      <c r="D322" s="103"/>
      <c r="E322" s="103"/>
      <c r="F322" s="103"/>
      <c r="G322" s="103"/>
      <c r="I322" s="39"/>
    </row>
    <row r="323" spans="1:27" ht="12.75" customHeight="1" x14ac:dyDescent="0.2">
      <c r="A323" s="175" t="s">
        <v>549</v>
      </c>
      <c r="B323" s="176"/>
      <c r="C323" s="176"/>
      <c r="D323" s="176"/>
      <c r="E323" s="176"/>
      <c r="F323" s="176"/>
      <c r="G323" s="176"/>
      <c r="H323" s="176"/>
      <c r="I323" s="176"/>
      <c r="J323" s="176"/>
      <c r="K323" s="176"/>
      <c r="L323" s="176"/>
      <c r="M323" s="176"/>
      <c r="N323" s="176"/>
      <c r="O323" s="176"/>
      <c r="P323" s="176"/>
      <c r="Q323" s="176"/>
      <c r="R323" s="176"/>
      <c r="S323" s="176"/>
      <c r="T323" s="176"/>
      <c r="U323" s="176"/>
      <c r="V323" s="176"/>
      <c r="W323" s="176"/>
      <c r="X323" s="176"/>
      <c r="Y323" s="176"/>
      <c r="Z323" s="176"/>
      <c r="AA323" s="177"/>
    </row>
    <row r="324" spans="1:27" ht="25.5" x14ac:dyDescent="0.2">
      <c r="A324" s="26" t="s">
        <v>64</v>
      </c>
      <c r="B324" s="27" t="s">
        <v>210</v>
      </c>
      <c r="C324" s="26" t="s">
        <v>211</v>
      </c>
      <c r="D324" s="27" t="s">
        <v>212</v>
      </c>
      <c r="E324" s="27" t="s">
        <v>213</v>
      </c>
      <c r="F324" s="27" t="s">
        <v>214</v>
      </c>
      <c r="G324" s="27" t="s">
        <v>215</v>
      </c>
      <c r="H324" s="27" t="s">
        <v>216</v>
      </c>
      <c r="I324" s="27" t="s">
        <v>217</v>
      </c>
      <c r="J324" s="27" t="s">
        <v>218</v>
      </c>
      <c r="K324" s="27" t="s">
        <v>219</v>
      </c>
      <c r="L324" s="27" t="s">
        <v>220</v>
      </c>
      <c r="M324" s="27" t="s">
        <v>221</v>
      </c>
      <c r="N324" s="27" t="s">
        <v>222</v>
      </c>
      <c r="O324" s="27" t="s">
        <v>223</v>
      </c>
      <c r="P324" s="27" t="s">
        <v>224</v>
      </c>
      <c r="Q324" s="27" t="s">
        <v>225</v>
      </c>
      <c r="R324" s="27" t="s">
        <v>226</v>
      </c>
      <c r="S324" s="27" t="s">
        <v>227</v>
      </c>
      <c r="T324" s="27" t="s">
        <v>228</v>
      </c>
      <c r="U324" s="27" t="s">
        <v>229</v>
      </c>
      <c r="V324" s="27" t="s">
        <v>230</v>
      </c>
      <c r="W324" s="27" t="s">
        <v>231</v>
      </c>
      <c r="X324" s="27" t="s">
        <v>232</v>
      </c>
      <c r="Y324" s="27" t="s">
        <v>233</v>
      </c>
      <c r="Z324" s="27" t="s">
        <v>234</v>
      </c>
      <c r="AA324" s="27" t="s">
        <v>235</v>
      </c>
    </row>
    <row r="325" spans="1:27" ht="12.75" customHeight="1" x14ac:dyDescent="0.2">
      <c r="A325" s="98" t="s">
        <v>1343</v>
      </c>
      <c r="B325" s="28" t="str">
        <f>"01"&amp;"."&amp;$B$663&amp;"."&amp;$B$664</f>
        <v>01.12.2023</v>
      </c>
      <c r="C325" s="90" t="s">
        <v>76</v>
      </c>
      <c r="D325" s="91">
        <f>ROUND(((D326+D327+D329+D328)/1000),5)</f>
        <v>1.7002900000000001</v>
      </c>
      <c r="E325" s="91">
        <f>ROUND(((E326+E327+E329+E328)/1000),5)</f>
        <v>1.61269</v>
      </c>
      <c r="F325" s="91">
        <f>ROUND(((F326+F327+F329+F328)/1000),5)</f>
        <v>1.5701499999999999</v>
      </c>
      <c r="G325" s="91">
        <f t="shared" ref="G325:AA325" si="186">ROUND(((G326+G327+G329+G328)/1000),5)</f>
        <v>1.55145</v>
      </c>
      <c r="H325" s="91">
        <f t="shared" si="186"/>
        <v>1.60765</v>
      </c>
      <c r="I325" s="91">
        <f t="shared" si="186"/>
        <v>1.73868</v>
      </c>
      <c r="J325" s="91">
        <f t="shared" si="186"/>
        <v>1.9151</v>
      </c>
      <c r="K325" s="91">
        <f t="shared" si="186"/>
        <v>2.1663700000000001</v>
      </c>
      <c r="L325" s="91">
        <f t="shared" si="186"/>
        <v>2.3265600000000002</v>
      </c>
      <c r="M325" s="91">
        <f t="shared" si="186"/>
        <v>2.43411</v>
      </c>
      <c r="N325" s="91">
        <f t="shared" si="186"/>
        <v>2.4728400000000001</v>
      </c>
      <c r="O325" s="91">
        <f t="shared" si="186"/>
        <v>2.5474800000000002</v>
      </c>
      <c r="P325" s="91">
        <f t="shared" si="186"/>
        <v>2.5146600000000001</v>
      </c>
      <c r="Q325" s="91">
        <f t="shared" si="186"/>
        <v>2.54521</v>
      </c>
      <c r="R325" s="91">
        <f t="shared" si="186"/>
        <v>2.5262699999999998</v>
      </c>
      <c r="S325" s="91">
        <f t="shared" si="186"/>
        <v>2.55938</v>
      </c>
      <c r="T325" s="91">
        <f t="shared" si="186"/>
        <v>2.4725100000000002</v>
      </c>
      <c r="U325" s="91">
        <f t="shared" si="186"/>
        <v>2.4748999999999999</v>
      </c>
      <c r="V325" s="91">
        <f t="shared" si="186"/>
        <v>2.4706100000000002</v>
      </c>
      <c r="W325" s="91">
        <f t="shared" si="186"/>
        <v>2.39168</v>
      </c>
      <c r="X325" s="91">
        <f t="shared" si="186"/>
        <v>2.3243900000000002</v>
      </c>
      <c r="Y325" s="91">
        <f t="shared" si="186"/>
        <v>2.2003300000000001</v>
      </c>
      <c r="Z325" s="91">
        <f t="shared" si="186"/>
        <v>1.9966900000000001</v>
      </c>
      <c r="AA325" s="91">
        <f t="shared" si="186"/>
        <v>1.8595299999999999</v>
      </c>
    </row>
    <row r="326" spans="1:27" ht="12.75" customHeight="1" outlineLevel="1" x14ac:dyDescent="0.2">
      <c r="A326" s="99" t="s">
        <v>1344</v>
      </c>
      <c r="B326" s="63" t="s">
        <v>238</v>
      </c>
      <c r="C326" s="43" t="s">
        <v>79</v>
      </c>
      <c r="D326" s="44">
        <v>1263.55</v>
      </c>
      <c r="E326" s="44">
        <v>1175.95</v>
      </c>
      <c r="F326" s="44">
        <v>1133.4100000000001</v>
      </c>
      <c r="G326" s="44">
        <v>1114.71</v>
      </c>
      <c r="H326" s="44">
        <v>1170.9100000000001</v>
      </c>
      <c r="I326" s="44">
        <v>1301.94</v>
      </c>
      <c r="J326" s="44">
        <v>1478.36</v>
      </c>
      <c r="K326" s="44">
        <v>1729.63</v>
      </c>
      <c r="L326" s="44">
        <v>1889.82</v>
      </c>
      <c r="M326" s="44">
        <v>1997.37</v>
      </c>
      <c r="N326" s="44">
        <v>2036.1</v>
      </c>
      <c r="O326" s="44">
        <v>2110.7399999999998</v>
      </c>
      <c r="P326" s="44">
        <v>2077.92</v>
      </c>
      <c r="Q326" s="44">
        <v>2108.4699999999998</v>
      </c>
      <c r="R326" s="44">
        <v>2089.5300000000002</v>
      </c>
      <c r="S326" s="44">
        <v>2122.64</v>
      </c>
      <c r="T326" s="44">
        <v>2035.77</v>
      </c>
      <c r="U326" s="44">
        <v>2038.16</v>
      </c>
      <c r="V326" s="44">
        <v>2033.87</v>
      </c>
      <c r="W326" s="44">
        <v>1954.94</v>
      </c>
      <c r="X326" s="44">
        <v>1887.65</v>
      </c>
      <c r="Y326" s="44">
        <v>1763.59</v>
      </c>
      <c r="Z326" s="44">
        <v>1559.95</v>
      </c>
      <c r="AA326" s="44">
        <v>1422.79</v>
      </c>
    </row>
    <row r="327" spans="1:27" ht="12.75" customHeight="1" outlineLevel="1" x14ac:dyDescent="0.2">
      <c r="A327" s="99" t="s">
        <v>1345</v>
      </c>
      <c r="B327" s="63" t="s">
        <v>90</v>
      </c>
      <c r="C327" s="43" t="s">
        <v>79</v>
      </c>
      <c r="D327" s="44">
        <v>217.03</v>
      </c>
      <c r="E327" s="44">
        <f>$D$327</f>
        <v>217.03</v>
      </c>
      <c r="F327" s="44">
        <f t="shared" ref="F327:AA327" si="187">$D$327</f>
        <v>217.03</v>
      </c>
      <c r="G327" s="44">
        <f t="shared" si="187"/>
        <v>217.03</v>
      </c>
      <c r="H327" s="44">
        <f t="shared" si="187"/>
        <v>217.03</v>
      </c>
      <c r="I327" s="44">
        <f t="shared" si="187"/>
        <v>217.03</v>
      </c>
      <c r="J327" s="44">
        <f t="shared" si="187"/>
        <v>217.03</v>
      </c>
      <c r="K327" s="44">
        <f t="shared" si="187"/>
        <v>217.03</v>
      </c>
      <c r="L327" s="44">
        <f t="shared" si="187"/>
        <v>217.03</v>
      </c>
      <c r="M327" s="44">
        <f t="shared" si="187"/>
        <v>217.03</v>
      </c>
      <c r="N327" s="44">
        <f t="shared" si="187"/>
        <v>217.03</v>
      </c>
      <c r="O327" s="44">
        <f t="shared" si="187"/>
        <v>217.03</v>
      </c>
      <c r="P327" s="44">
        <f t="shared" si="187"/>
        <v>217.03</v>
      </c>
      <c r="Q327" s="44">
        <f t="shared" si="187"/>
        <v>217.03</v>
      </c>
      <c r="R327" s="44">
        <f t="shared" si="187"/>
        <v>217.03</v>
      </c>
      <c r="S327" s="44">
        <f t="shared" si="187"/>
        <v>217.03</v>
      </c>
      <c r="T327" s="44">
        <f t="shared" si="187"/>
        <v>217.03</v>
      </c>
      <c r="U327" s="44">
        <f t="shared" si="187"/>
        <v>217.03</v>
      </c>
      <c r="V327" s="44">
        <f t="shared" si="187"/>
        <v>217.03</v>
      </c>
      <c r="W327" s="44">
        <f t="shared" si="187"/>
        <v>217.03</v>
      </c>
      <c r="X327" s="44">
        <f t="shared" si="187"/>
        <v>217.03</v>
      </c>
      <c r="Y327" s="44">
        <f t="shared" si="187"/>
        <v>217.03</v>
      </c>
      <c r="Z327" s="44">
        <f t="shared" si="187"/>
        <v>217.03</v>
      </c>
      <c r="AA327" s="44">
        <f t="shared" si="187"/>
        <v>217.03</v>
      </c>
    </row>
    <row r="328" spans="1:27" ht="12.75" customHeight="1" outlineLevel="1" x14ac:dyDescent="0.2">
      <c r="A328" s="99" t="s">
        <v>1346</v>
      </c>
      <c r="B328" s="63" t="s">
        <v>83</v>
      </c>
      <c r="C328" s="43" t="s">
        <v>79</v>
      </c>
      <c r="D328" s="44">
        <v>3.35</v>
      </c>
      <c r="E328" s="44">
        <v>3.35</v>
      </c>
      <c r="F328" s="44">
        <v>3.35</v>
      </c>
      <c r="G328" s="44">
        <v>3.35</v>
      </c>
      <c r="H328" s="44">
        <v>3.35</v>
      </c>
      <c r="I328" s="44">
        <v>3.35</v>
      </c>
      <c r="J328" s="44">
        <v>3.35</v>
      </c>
      <c r="K328" s="44">
        <v>3.35</v>
      </c>
      <c r="L328" s="44">
        <v>3.35</v>
      </c>
      <c r="M328" s="44">
        <v>3.35</v>
      </c>
      <c r="N328" s="44">
        <v>3.35</v>
      </c>
      <c r="O328" s="44">
        <v>3.35</v>
      </c>
      <c r="P328" s="44">
        <v>3.35</v>
      </c>
      <c r="Q328" s="44">
        <v>3.35</v>
      </c>
      <c r="R328" s="44">
        <v>3.35</v>
      </c>
      <c r="S328" s="44">
        <v>3.35</v>
      </c>
      <c r="T328" s="44">
        <v>3.35</v>
      </c>
      <c r="U328" s="44">
        <v>3.35</v>
      </c>
      <c r="V328" s="44">
        <v>3.35</v>
      </c>
      <c r="W328" s="44">
        <v>3.35</v>
      </c>
      <c r="X328" s="44">
        <v>3.35</v>
      </c>
      <c r="Y328" s="44">
        <v>3.35</v>
      </c>
      <c r="Z328" s="44">
        <v>3.35</v>
      </c>
      <c r="AA328" s="44">
        <v>3.35</v>
      </c>
    </row>
    <row r="329" spans="1:27" ht="12.75" customHeight="1" outlineLevel="1" x14ac:dyDescent="0.2">
      <c r="A329" s="99" t="s">
        <v>1347</v>
      </c>
      <c r="B329" s="63" t="s">
        <v>81</v>
      </c>
      <c r="C329" s="43" t="s">
        <v>79</v>
      </c>
      <c r="D329" s="44">
        <f>$D$11</f>
        <v>216.36</v>
      </c>
      <c r="E329" s="44">
        <f t="shared" ref="E329:AA329" si="188">$D$11</f>
        <v>216.36</v>
      </c>
      <c r="F329" s="44">
        <f t="shared" si="188"/>
        <v>216.36</v>
      </c>
      <c r="G329" s="44">
        <f t="shared" si="188"/>
        <v>216.36</v>
      </c>
      <c r="H329" s="44">
        <f t="shared" si="188"/>
        <v>216.36</v>
      </c>
      <c r="I329" s="44">
        <f t="shared" si="188"/>
        <v>216.36</v>
      </c>
      <c r="J329" s="44">
        <f t="shared" si="188"/>
        <v>216.36</v>
      </c>
      <c r="K329" s="44">
        <f t="shared" si="188"/>
        <v>216.36</v>
      </c>
      <c r="L329" s="44">
        <f t="shared" si="188"/>
        <v>216.36</v>
      </c>
      <c r="M329" s="44">
        <f t="shared" si="188"/>
        <v>216.36</v>
      </c>
      <c r="N329" s="44">
        <f t="shared" si="188"/>
        <v>216.36</v>
      </c>
      <c r="O329" s="44">
        <f t="shared" si="188"/>
        <v>216.36</v>
      </c>
      <c r="P329" s="44">
        <f t="shared" si="188"/>
        <v>216.36</v>
      </c>
      <c r="Q329" s="44">
        <f t="shared" si="188"/>
        <v>216.36</v>
      </c>
      <c r="R329" s="44">
        <f>$D$11</f>
        <v>216.36</v>
      </c>
      <c r="S329" s="44">
        <f t="shared" si="188"/>
        <v>216.36</v>
      </c>
      <c r="T329" s="44">
        <f t="shared" si="188"/>
        <v>216.36</v>
      </c>
      <c r="U329" s="44">
        <f t="shared" si="188"/>
        <v>216.36</v>
      </c>
      <c r="V329" s="44">
        <f t="shared" si="188"/>
        <v>216.36</v>
      </c>
      <c r="W329" s="44">
        <f t="shared" si="188"/>
        <v>216.36</v>
      </c>
      <c r="X329" s="44">
        <f t="shared" si="188"/>
        <v>216.36</v>
      </c>
      <c r="Y329" s="44">
        <f t="shared" si="188"/>
        <v>216.36</v>
      </c>
      <c r="Z329" s="44">
        <f t="shared" si="188"/>
        <v>216.36</v>
      </c>
      <c r="AA329" s="44">
        <f t="shared" si="188"/>
        <v>216.36</v>
      </c>
    </row>
    <row r="330" spans="1:27" ht="12.75" customHeight="1" x14ac:dyDescent="0.2">
      <c r="A330" s="98" t="s">
        <v>1348</v>
      </c>
      <c r="B330" s="28" t="str">
        <f>"02"&amp;"."&amp;$B$663&amp;"."&amp;$B$664</f>
        <v>02.12.2023</v>
      </c>
      <c r="C330" s="90" t="s">
        <v>76</v>
      </c>
      <c r="D330" s="91">
        <f>ROUND(((D331+D332+D334+D333)/1000),5)</f>
        <v>1.6833899999999999</v>
      </c>
      <c r="E330" s="91">
        <f>ROUND(((E331+E332+E334+E333)/1000),5)</f>
        <v>1.5947100000000001</v>
      </c>
      <c r="F330" s="91">
        <f>ROUND(((F331+F332+F334+F333)/1000),5)</f>
        <v>1.54593</v>
      </c>
      <c r="G330" s="91">
        <f t="shared" ref="G330:AA330" si="189">ROUND(((G331+G332+G334+G333)/1000),5)</f>
        <v>1.53271</v>
      </c>
      <c r="H330" s="91">
        <f t="shared" si="189"/>
        <v>1.54497</v>
      </c>
      <c r="I330" s="91">
        <f t="shared" si="189"/>
        <v>1.6570400000000001</v>
      </c>
      <c r="J330" s="91">
        <f t="shared" si="189"/>
        <v>1.7319800000000001</v>
      </c>
      <c r="K330" s="91">
        <f t="shared" si="189"/>
        <v>1.8972599999999999</v>
      </c>
      <c r="L330" s="91">
        <f t="shared" si="189"/>
        <v>2.1257799999999998</v>
      </c>
      <c r="M330" s="91">
        <f t="shared" si="189"/>
        <v>2.2673999999999999</v>
      </c>
      <c r="N330" s="91">
        <f t="shared" si="189"/>
        <v>2.34924</v>
      </c>
      <c r="O330" s="91">
        <f t="shared" si="189"/>
        <v>2.3828100000000001</v>
      </c>
      <c r="P330" s="91">
        <f t="shared" si="189"/>
        <v>2.3902999999999999</v>
      </c>
      <c r="Q330" s="91">
        <f t="shared" si="189"/>
        <v>2.3882300000000001</v>
      </c>
      <c r="R330" s="91">
        <f t="shared" si="189"/>
        <v>2.3412600000000001</v>
      </c>
      <c r="S330" s="91">
        <f t="shared" si="189"/>
        <v>2.3086700000000002</v>
      </c>
      <c r="T330" s="91">
        <f t="shared" si="189"/>
        <v>2.3888500000000001</v>
      </c>
      <c r="U330" s="91">
        <f t="shared" si="189"/>
        <v>2.4121600000000001</v>
      </c>
      <c r="V330" s="91">
        <f t="shared" si="189"/>
        <v>2.3929999999999998</v>
      </c>
      <c r="W330" s="91">
        <f t="shared" si="189"/>
        <v>2.3307699999999998</v>
      </c>
      <c r="X330" s="91">
        <f t="shared" si="189"/>
        <v>2.24953</v>
      </c>
      <c r="Y330" s="91">
        <f t="shared" si="189"/>
        <v>2.1471399999999998</v>
      </c>
      <c r="Z330" s="91">
        <f t="shared" si="189"/>
        <v>1.94306</v>
      </c>
      <c r="AA330" s="91">
        <f t="shared" si="189"/>
        <v>1.8081</v>
      </c>
    </row>
    <row r="331" spans="1:27" ht="12.75" customHeight="1" outlineLevel="1" x14ac:dyDescent="0.2">
      <c r="A331" s="99" t="s">
        <v>1349</v>
      </c>
      <c r="B331" s="63" t="s">
        <v>238</v>
      </c>
      <c r="C331" s="43" t="s">
        <v>79</v>
      </c>
      <c r="D331" s="44">
        <v>1246.6500000000001</v>
      </c>
      <c r="E331" s="44">
        <v>1157.97</v>
      </c>
      <c r="F331" s="44">
        <v>1109.19</v>
      </c>
      <c r="G331" s="44">
        <v>1095.97</v>
      </c>
      <c r="H331" s="44">
        <v>1108.23</v>
      </c>
      <c r="I331" s="44">
        <v>1220.3</v>
      </c>
      <c r="J331" s="44">
        <v>1295.24</v>
      </c>
      <c r="K331" s="44">
        <v>1460.52</v>
      </c>
      <c r="L331" s="44">
        <v>1689.04</v>
      </c>
      <c r="M331" s="44">
        <v>1830.66</v>
      </c>
      <c r="N331" s="44">
        <v>1912.5</v>
      </c>
      <c r="O331" s="44">
        <v>1946.07</v>
      </c>
      <c r="P331" s="44">
        <v>1953.56</v>
      </c>
      <c r="Q331" s="44">
        <v>1951.49</v>
      </c>
      <c r="R331" s="44">
        <v>1904.52</v>
      </c>
      <c r="S331" s="44">
        <v>1871.93</v>
      </c>
      <c r="T331" s="44">
        <v>1952.11</v>
      </c>
      <c r="U331" s="44">
        <v>1975.42</v>
      </c>
      <c r="V331" s="44">
        <v>1956.26</v>
      </c>
      <c r="W331" s="44">
        <v>1894.03</v>
      </c>
      <c r="X331" s="44">
        <v>1812.79</v>
      </c>
      <c r="Y331" s="44">
        <v>1710.4</v>
      </c>
      <c r="Z331" s="44">
        <v>1506.32</v>
      </c>
      <c r="AA331" s="44">
        <v>1371.36</v>
      </c>
    </row>
    <row r="332" spans="1:27" ht="12.75" customHeight="1" outlineLevel="1" x14ac:dyDescent="0.2">
      <c r="A332" s="99" t="s">
        <v>1350</v>
      </c>
      <c r="B332" s="63" t="s">
        <v>90</v>
      </c>
      <c r="C332" s="43" t="s">
        <v>79</v>
      </c>
      <c r="D332" s="44">
        <f>$D$327</f>
        <v>217.03</v>
      </c>
      <c r="E332" s="44">
        <f t="shared" ref="E332:AA332" si="190">$D$327</f>
        <v>217.03</v>
      </c>
      <c r="F332" s="44">
        <f t="shared" si="190"/>
        <v>217.03</v>
      </c>
      <c r="G332" s="44">
        <f t="shared" si="190"/>
        <v>217.03</v>
      </c>
      <c r="H332" s="44">
        <f t="shared" si="190"/>
        <v>217.03</v>
      </c>
      <c r="I332" s="44">
        <f t="shared" si="190"/>
        <v>217.03</v>
      </c>
      <c r="J332" s="44">
        <f t="shared" si="190"/>
        <v>217.03</v>
      </c>
      <c r="K332" s="44">
        <f t="shared" si="190"/>
        <v>217.03</v>
      </c>
      <c r="L332" s="44">
        <f t="shared" si="190"/>
        <v>217.03</v>
      </c>
      <c r="M332" s="44">
        <f t="shared" si="190"/>
        <v>217.03</v>
      </c>
      <c r="N332" s="44">
        <f t="shared" si="190"/>
        <v>217.03</v>
      </c>
      <c r="O332" s="44">
        <f t="shared" si="190"/>
        <v>217.03</v>
      </c>
      <c r="P332" s="44">
        <f t="shared" si="190"/>
        <v>217.03</v>
      </c>
      <c r="Q332" s="44">
        <f t="shared" si="190"/>
        <v>217.03</v>
      </c>
      <c r="R332" s="44">
        <f t="shared" si="190"/>
        <v>217.03</v>
      </c>
      <c r="S332" s="44">
        <f t="shared" si="190"/>
        <v>217.03</v>
      </c>
      <c r="T332" s="44">
        <f t="shared" si="190"/>
        <v>217.03</v>
      </c>
      <c r="U332" s="44">
        <f t="shared" si="190"/>
        <v>217.03</v>
      </c>
      <c r="V332" s="44">
        <f t="shared" si="190"/>
        <v>217.03</v>
      </c>
      <c r="W332" s="44">
        <f t="shared" si="190"/>
        <v>217.03</v>
      </c>
      <c r="X332" s="44">
        <f t="shared" si="190"/>
        <v>217.03</v>
      </c>
      <c r="Y332" s="44">
        <f t="shared" si="190"/>
        <v>217.03</v>
      </c>
      <c r="Z332" s="44">
        <f t="shared" si="190"/>
        <v>217.03</v>
      </c>
      <c r="AA332" s="44">
        <f t="shared" si="190"/>
        <v>217.03</v>
      </c>
    </row>
    <row r="333" spans="1:27" ht="12.75" customHeight="1" outlineLevel="1" x14ac:dyDescent="0.2">
      <c r="A333" s="99" t="s">
        <v>1351</v>
      </c>
      <c r="B333" s="63" t="s">
        <v>83</v>
      </c>
      <c r="C333" s="43" t="s">
        <v>79</v>
      </c>
      <c r="D333" s="44">
        <v>3.35</v>
      </c>
      <c r="E333" s="44">
        <v>3.35</v>
      </c>
      <c r="F333" s="44">
        <v>3.35</v>
      </c>
      <c r="G333" s="44">
        <v>3.35</v>
      </c>
      <c r="H333" s="44">
        <v>3.35</v>
      </c>
      <c r="I333" s="44">
        <v>3.35</v>
      </c>
      <c r="J333" s="44">
        <v>3.35</v>
      </c>
      <c r="K333" s="44">
        <v>3.35</v>
      </c>
      <c r="L333" s="44">
        <v>3.35</v>
      </c>
      <c r="M333" s="44">
        <v>3.35</v>
      </c>
      <c r="N333" s="44">
        <v>3.35</v>
      </c>
      <c r="O333" s="44">
        <v>3.35</v>
      </c>
      <c r="P333" s="44">
        <v>3.35</v>
      </c>
      <c r="Q333" s="44">
        <v>3.35</v>
      </c>
      <c r="R333" s="44">
        <v>3.35</v>
      </c>
      <c r="S333" s="44">
        <v>3.35</v>
      </c>
      <c r="T333" s="44">
        <v>3.35</v>
      </c>
      <c r="U333" s="44">
        <v>3.35</v>
      </c>
      <c r="V333" s="44">
        <v>3.35</v>
      </c>
      <c r="W333" s="44">
        <v>3.35</v>
      </c>
      <c r="X333" s="44">
        <v>3.35</v>
      </c>
      <c r="Y333" s="44">
        <v>3.35</v>
      </c>
      <c r="Z333" s="44">
        <v>3.35</v>
      </c>
      <c r="AA333" s="44">
        <v>3.35</v>
      </c>
    </row>
    <row r="334" spans="1:27" ht="12.75" customHeight="1" outlineLevel="1" x14ac:dyDescent="0.2">
      <c r="A334" s="99" t="s">
        <v>1352</v>
      </c>
      <c r="B334" s="63" t="s">
        <v>81</v>
      </c>
      <c r="C334" s="43" t="s">
        <v>79</v>
      </c>
      <c r="D334" s="44">
        <f>$D$11</f>
        <v>216.36</v>
      </c>
      <c r="E334" s="44">
        <f t="shared" ref="E334:AA334" si="191">$D$11</f>
        <v>216.36</v>
      </c>
      <c r="F334" s="44">
        <f t="shared" si="191"/>
        <v>216.36</v>
      </c>
      <c r="G334" s="44">
        <f t="shared" si="191"/>
        <v>216.36</v>
      </c>
      <c r="H334" s="44">
        <f t="shared" si="191"/>
        <v>216.36</v>
      </c>
      <c r="I334" s="44">
        <f t="shared" si="191"/>
        <v>216.36</v>
      </c>
      <c r="J334" s="44">
        <f t="shared" si="191"/>
        <v>216.36</v>
      </c>
      <c r="K334" s="44">
        <f t="shared" si="191"/>
        <v>216.36</v>
      </c>
      <c r="L334" s="44">
        <f t="shared" si="191"/>
        <v>216.36</v>
      </c>
      <c r="M334" s="44">
        <f t="shared" si="191"/>
        <v>216.36</v>
      </c>
      <c r="N334" s="44">
        <f t="shared" si="191"/>
        <v>216.36</v>
      </c>
      <c r="O334" s="44">
        <f t="shared" si="191"/>
        <v>216.36</v>
      </c>
      <c r="P334" s="44">
        <f t="shared" si="191"/>
        <v>216.36</v>
      </c>
      <c r="Q334" s="44">
        <f t="shared" si="191"/>
        <v>216.36</v>
      </c>
      <c r="R334" s="44">
        <f>$D$11</f>
        <v>216.36</v>
      </c>
      <c r="S334" s="44">
        <f t="shared" si="191"/>
        <v>216.36</v>
      </c>
      <c r="T334" s="44">
        <f t="shared" si="191"/>
        <v>216.36</v>
      </c>
      <c r="U334" s="44">
        <f t="shared" si="191"/>
        <v>216.36</v>
      </c>
      <c r="V334" s="44">
        <f t="shared" si="191"/>
        <v>216.36</v>
      </c>
      <c r="W334" s="44">
        <f t="shared" si="191"/>
        <v>216.36</v>
      </c>
      <c r="X334" s="44">
        <f t="shared" si="191"/>
        <v>216.36</v>
      </c>
      <c r="Y334" s="44">
        <f t="shared" si="191"/>
        <v>216.36</v>
      </c>
      <c r="Z334" s="44">
        <f t="shared" si="191"/>
        <v>216.36</v>
      </c>
      <c r="AA334" s="44">
        <f t="shared" si="191"/>
        <v>216.36</v>
      </c>
    </row>
    <row r="335" spans="1:27" ht="12.75" customHeight="1" x14ac:dyDescent="0.2">
      <c r="A335" s="98" t="s">
        <v>1353</v>
      </c>
      <c r="B335" s="28" t="str">
        <f>"03"&amp;"."&amp;$B$663&amp;"."&amp;$B$664</f>
        <v>03.12.2023</v>
      </c>
      <c r="C335" s="90" t="s">
        <v>76</v>
      </c>
      <c r="D335" s="91">
        <f>ROUND(((D336+D337+D339+D338)/1000),5)</f>
        <v>1.6807300000000001</v>
      </c>
      <c r="E335" s="91">
        <f>ROUND(((E336+E337+E339+E338)/1000),5)</f>
        <v>1.6264400000000001</v>
      </c>
      <c r="F335" s="91">
        <f>ROUND(((F336+F337+F339+F338)/1000),5)</f>
        <v>1.54938</v>
      </c>
      <c r="G335" s="91">
        <f t="shared" ref="G335:AA335" si="192">ROUND(((G336+G337+G339+G338)/1000),5)</f>
        <v>1.54491</v>
      </c>
      <c r="H335" s="91">
        <f t="shared" si="192"/>
        <v>1.5462</v>
      </c>
      <c r="I335" s="91">
        <f t="shared" si="192"/>
        <v>1.60927</v>
      </c>
      <c r="J335" s="91">
        <f t="shared" si="192"/>
        <v>1.63896</v>
      </c>
      <c r="K335" s="91">
        <f t="shared" si="192"/>
        <v>1.80748</v>
      </c>
      <c r="L335" s="91">
        <f t="shared" si="192"/>
        <v>2.0316900000000002</v>
      </c>
      <c r="M335" s="91">
        <f t="shared" si="192"/>
        <v>2.1700400000000002</v>
      </c>
      <c r="N335" s="91">
        <f t="shared" si="192"/>
        <v>2.27216</v>
      </c>
      <c r="O335" s="91">
        <f t="shared" si="192"/>
        <v>2.2915399999999999</v>
      </c>
      <c r="P335" s="91">
        <f t="shared" si="192"/>
        <v>2.2967599999999999</v>
      </c>
      <c r="Q335" s="91">
        <f t="shared" si="192"/>
        <v>2.2971599999999999</v>
      </c>
      <c r="R335" s="91">
        <f t="shared" si="192"/>
        <v>2.2957399999999999</v>
      </c>
      <c r="S335" s="91">
        <f t="shared" si="192"/>
        <v>2.28464</v>
      </c>
      <c r="T335" s="91">
        <f t="shared" si="192"/>
        <v>2.3492600000000001</v>
      </c>
      <c r="U335" s="91">
        <f t="shared" si="192"/>
        <v>2.52691</v>
      </c>
      <c r="V335" s="91">
        <f t="shared" si="192"/>
        <v>2.5276100000000001</v>
      </c>
      <c r="W335" s="91">
        <f t="shared" si="192"/>
        <v>2.5072000000000001</v>
      </c>
      <c r="X335" s="91">
        <f t="shared" si="192"/>
        <v>2.2869700000000002</v>
      </c>
      <c r="Y335" s="91">
        <f t="shared" si="192"/>
        <v>2.1742300000000001</v>
      </c>
      <c r="Z335" s="91">
        <f t="shared" si="192"/>
        <v>1.9115200000000001</v>
      </c>
      <c r="AA335" s="91">
        <f t="shared" si="192"/>
        <v>1.72949</v>
      </c>
    </row>
    <row r="336" spans="1:27" ht="12.75" customHeight="1" outlineLevel="1" x14ac:dyDescent="0.2">
      <c r="A336" s="99" t="s">
        <v>1354</v>
      </c>
      <c r="B336" s="63" t="s">
        <v>238</v>
      </c>
      <c r="C336" s="43" t="s">
        <v>79</v>
      </c>
      <c r="D336" s="44">
        <v>1243.99</v>
      </c>
      <c r="E336" s="44">
        <v>1189.7</v>
      </c>
      <c r="F336" s="44">
        <v>1112.6400000000001</v>
      </c>
      <c r="G336" s="44">
        <v>1108.17</v>
      </c>
      <c r="H336" s="44">
        <v>1109.46</v>
      </c>
      <c r="I336" s="44">
        <v>1172.53</v>
      </c>
      <c r="J336" s="44">
        <v>1202.22</v>
      </c>
      <c r="K336" s="44">
        <v>1370.74</v>
      </c>
      <c r="L336" s="44">
        <v>1594.95</v>
      </c>
      <c r="M336" s="44">
        <v>1733.3</v>
      </c>
      <c r="N336" s="44">
        <v>1835.42</v>
      </c>
      <c r="O336" s="44">
        <v>1854.8</v>
      </c>
      <c r="P336" s="44">
        <v>1860.02</v>
      </c>
      <c r="Q336" s="44">
        <v>1860.42</v>
      </c>
      <c r="R336" s="44">
        <v>1859</v>
      </c>
      <c r="S336" s="44">
        <v>1847.9</v>
      </c>
      <c r="T336" s="44">
        <v>1912.52</v>
      </c>
      <c r="U336" s="44">
        <v>2090.17</v>
      </c>
      <c r="V336" s="44">
        <v>2090.87</v>
      </c>
      <c r="W336" s="44">
        <v>2070.46</v>
      </c>
      <c r="X336" s="44">
        <v>1850.23</v>
      </c>
      <c r="Y336" s="44">
        <v>1737.49</v>
      </c>
      <c r="Z336" s="44">
        <v>1474.78</v>
      </c>
      <c r="AA336" s="44">
        <v>1292.75</v>
      </c>
    </row>
    <row r="337" spans="1:27" ht="12.75" customHeight="1" outlineLevel="1" x14ac:dyDescent="0.2">
      <c r="A337" s="99" t="s">
        <v>1355</v>
      </c>
      <c r="B337" s="63" t="s">
        <v>90</v>
      </c>
      <c r="C337" s="43" t="s">
        <v>79</v>
      </c>
      <c r="D337" s="44">
        <f>$D$327</f>
        <v>217.03</v>
      </c>
      <c r="E337" s="44">
        <f t="shared" ref="E337:AA337" si="193">$D$327</f>
        <v>217.03</v>
      </c>
      <c r="F337" s="44">
        <f t="shared" si="193"/>
        <v>217.03</v>
      </c>
      <c r="G337" s="44">
        <f t="shared" si="193"/>
        <v>217.03</v>
      </c>
      <c r="H337" s="44">
        <f t="shared" si="193"/>
        <v>217.03</v>
      </c>
      <c r="I337" s="44">
        <f t="shared" si="193"/>
        <v>217.03</v>
      </c>
      <c r="J337" s="44">
        <f t="shared" si="193"/>
        <v>217.03</v>
      </c>
      <c r="K337" s="44">
        <f t="shared" si="193"/>
        <v>217.03</v>
      </c>
      <c r="L337" s="44">
        <f t="shared" si="193"/>
        <v>217.03</v>
      </c>
      <c r="M337" s="44">
        <f t="shared" si="193"/>
        <v>217.03</v>
      </c>
      <c r="N337" s="44">
        <f t="shared" si="193"/>
        <v>217.03</v>
      </c>
      <c r="O337" s="44">
        <f t="shared" si="193"/>
        <v>217.03</v>
      </c>
      <c r="P337" s="44">
        <f t="shared" si="193"/>
        <v>217.03</v>
      </c>
      <c r="Q337" s="44">
        <f t="shared" si="193"/>
        <v>217.03</v>
      </c>
      <c r="R337" s="44">
        <f t="shared" si="193"/>
        <v>217.03</v>
      </c>
      <c r="S337" s="44">
        <f t="shared" si="193"/>
        <v>217.03</v>
      </c>
      <c r="T337" s="44">
        <f t="shared" si="193"/>
        <v>217.03</v>
      </c>
      <c r="U337" s="44">
        <f t="shared" si="193"/>
        <v>217.03</v>
      </c>
      <c r="V337" s="44">
        <f t="shared" si="193"/>
        <v>217.03</v>
      </c>
      <c r="W337" s="44">
        <f t="shared" si="193"/>
        <v>217.03</v>
      </c>
      <c r="X337" s="44">
        <f t="shared" si="193"/>
        <v>217.03</v>
      </c>
      <c r="Y337" s="44">
        <f t="shared" si="193"/>
        <v>217.03</v>
      </c>
      <c r="Z337" s="44">
        <f t="shared" si="193"/>
        <v>217.03</v>
      </c>
      <c r="AA337" s="44">
        <f t="shared" si="193"/>
        <v>217.03</v>
      </c>
    </row>
    <row r="338" spans="1:27" ht="12.75" customHeight="1" outlineLevel="1" x14ac:dyDescent="0.2">
      <c r="A338" s="99" t="s">
        <v>1356</v>
      </c>
      <c r="B338" s="63" t="s">
        <v>83</v>
      </c>
      <c r="C338" s="43" t="s">
        <v>79</v>
      </c>
      <c r="D338" s="44">
        <v>3.35</v>
      </c>
      <c r="E338" s="44">
        <v>3.35</v>
      </c>
      <c r="F338" s="44">
        <v>3.35</v>
      </c>
      <c r="G338" s="44">
        <v>3.35</v>
      </c>
      <c r="H338" s="44">
        <v>3.35</v>
      </c>
      <c r="I338" s="44">
        <v>3.35</v>
      </c>
      <c r="J338" s="44">
        <v>3.35</v>
      </c>
      <c r="K338" s="44">
        <v>3.35</v>
      </c>
      <c r="L338" s="44">
        <v>3.35</v>
      </c>
      <c r="M338" s="44">
        <v>3.35</v>
      </c>
      <c r="N338" s="44">
        <v>3.35</v>
      </c>
      <c r="O338" s="44">
        <v>3.35</v>
      </c>
      <c r="P338" s="44">
        <v>3.35</v>
      </c>
      <c r="Q338" s="44">
        <v>3.35</v>
      </c>
      <c r="R338" s="44">
        <v>3.35</v>
      </c>
      <c r="S338" s="44">
        <v>3.35</v>
      </c>
      <c r="T338" s="44">
        <v>3.35</v>
      </c>
      <c r="U338" s="44">
        <v>3.35</v>
      </c>
      <c r="V338" s="44">
        <v>3.35</v>
      </c>
      <c r="W338" s="44">
        <v>3.35</v>
      </c>
      <c r="X338" s="44">
        <v>3.35</v>
      </c>
      <c r="Y338" s="44">
        <v>3.35</v>
      </c>
      <c r="Z338" s="44">
        <v>3.35</v>
      </c>
      <c r="AA338" s="44">
        <v>3.35</v>
      </c>
    </row>
    <row r="339" spans="1:27" ht="12.75" customHeight="1" outlineLevel="1" x14ac:dyDescent="0.2">
      <c r="A339" s="99" t="s">
        <v>1357</v>
      </c>
      <c r="B339" s="63" t="s">
        <v>81</v>
      </c>
      <c r="C339" s="43" t="s">
        <v>79</v>
      </c>
      <c r="D339" s="44">
        <f>$D$11</f>
        <v>216.36</v>
      </c>
      <c r="E339" s="44">
        <f t="shared" ref="E339:AA339" si="194">$D$11</f>
        <v>216.36</v>
      </c>
      <c r="F339" s="44">
        <f t="shared" si="194"/>
        <v>216.36</v>
      </c>
      <c r="G339" s="44">
        <f t="shared" si="194"/>
        <v>216.36</v>
      </c>
      <c r="H339" s="44">
        <f t="shared" si="194"/>
        <v>216.36</v>
      </c>
      <c r="I339" s="44">
        <f t="shared" si="194"/>
        <v>216.36</v>
      </c>
      <c r="J339" s="44">
        <f t="shared" si="194"/>
        <v>216.36</v>
      </c>
      <c r="K339" s="44">
        <f t="shared" si="194"/>
        <v>216.36</v>
      </c>
      <c r="L339" s="44">
        <f t="shared" si="194"/>
        <v>216.36</v>
      </c>
      <c r="M339" s="44">
        <f t="shared" si="194"/>
        <v>216.36</v>
      </c>
      <c r="N339" s="44">
        <f t="shared" si="194"/>
        <v>216.36</v>
      </c>
      <c r="O339" s="44">
        <f t="shared" si="194"/>
        <v>216.36</v>
      </c>
      <c r="P339" s="44">
        <f t="shared" si="194"/>
        <v>216.36</v>
      </c>
      <c r="Q339" s="44">
        <f t="shared" si="194"/>
        <v>216.36</v>
      </c>
      <c r="R339" s="44">
        <f>$D$11</f>
        <v>216.36</v>
      </c>
      <c r="S339" s="44">
        <f t="shared" si="194"/>
        <v>216.36</v>
      </c>
      <c r="T339" s="44">
        <f t="shared" si="194"/>
        <v>216.36</v>
      </c>
      <c r="U339" s="44">
        <f t="shared" si="194"/>
        <v>216.36</v>
      </c>
      <c r="V339" s="44">
        <f t="shared" si="194"/>
        <v>216.36</v>
      </c>
      <c r="W339" s="44">
        <f t="shared" si="194"/>
        <v>216.36</v>
      </c>
      <c r="X339" s="44">
        <f t="shared" si="194"/>
        <v>216.36</v>
      </c>
      <c r="Y339" s="44">
        <f t="shared" si="194"/>
        <v>216.36</v>
      </c>
      <c r="Z339" s="44">
        <f t="shared" si="194"/>
        <v>216.36</v>
      </c>
      <c r="AA339" s="44">
        <f t="shared" si="194"/>
        <v>216.36</v>
      </c>
    </row>
    <row r="340" spans="1:27" ht="12.75" customHeight="1" x14ac:dyDescent="0.2">
      <c r="A340" s="98" t="s">
        <v>1358</v>
      </c>
      <c r="B340" s="28" t="str">
        <f>"04"&amp;"."&amp;$B$663&amp;"."&amp;$B$664</f>
        <v>04.12.2023</v>
      </c>
      <c r="C340" s="90" t="s">
        <v>76</v>
      </c>
      <c r="D340" s="91">
        <f>ROUND(((D341+D342+D344+D343)/1000),5)</f>
        <v>1.65191</v>
      </c>
      <c r="E340" s="91">
        <f>ROUND(((E341+E342+E344+E343)/1000),5)</f>
        <v>1.60012</v>
      </c>
      <c r="F340" s="91">
        <f>ROUND(((F341+F342+F344+F343)/1000),5)</f>
        <v>1.5482800000000001</v>
      </c>
      <c r="G340" s="91">
        <f t="shared" ref="G340:AA340" si="195">ROUND(((G341+G342+G344+G343)/1000),5)</f>
        <v>1.5430900000000001</v>
      </c>
      <c r="H340" s="91">
        <f t="shared" si="195"/>
        <v>1.57239</v>
      </c>
      <c r="I340" s="91">
        <f t="shared" si="195"/>
        <v>1.6951700000000001</v>
      </c>
      <c r="J340" s="91">
        <f t="shared" si="195"/>
        <v>1.9245099999999999</v>
      </c>
      <c r="K340" s="91">
        <f t="shared" si="195"/>
        <v>2.2297500000000001</v>
      </c>
      <c r="L340" s="91">
        <f t="shared" si="195"/>
        <v>2.5100199999999999</v>
      </c>
      <c r="M340" s="91">
        <f t="shared" si="195"/>
        <v>2.6080999999999999</v>
      </c>
      <c r="N340" s="91">
        <f t="shared" si="195"/>
        <v>2.7203599999999999</v>
      </c>
      <c r="O340" s="91">
        <f t="shared" si="195"/>
        <v>2.6423399999999999</v>
      </c>
      <c r="P340" s="91">
        <f t="shared" si="195"/>
        <v>2.6248999999999998</v>
      </c>
      <c r="Q340" s="91">
        <f t="shared" si="195"/>
        <v>2.6295000000000002</v>
      </c>
      <c r="R340" s="91">
        <f t="shared" si="195"/>
        <v>2.63652</v>
      </c>
      <c r="S340" s="91">
        <f t="shared" si="195"/>
        <v>2.7126399999999999</v>
      </c>
      <c r="T340" s="91">
        <f t="shared" si="195"/>
        <v>2.7345899999999999</v>
      </c>
      <c r="U340" s="91">
        <f t="shared" si="195"/>
        <v>2.75258</v>
      </c>
      <c r="V340" s="91">
        <f t="shared" si="195"/>
        <v>2.7482600000000001</v>
      </c>
      <c r="W340" s="91">
        <f t="shared" si="195"/>
        <v>2.5855199999999998</v>
      </c>
      <c r="X340" s="91">
        <f t="shared" si="195"/>
        <v>2.4579499999999999</v>
      </c>
      <c r="Y340" s="91">
        <f t="shared" si="195"/>
        <v>2.2362000000000002</v>
      </c>
      <c r="Z340" s="91">
        <f t="shared" si="195"/>
        <v>1.9008499999999999</v>
      </c>
      <c r="AA340" s="91">
        <f t="shared" si="195"/>
        <v>1.72864</v>
      </c>
    </row>
    <row r="341" spans="1:27" ht="12.75" customHeight="1" outlineLevel="1" x14ac:dyDescent="0.2">
      <c r="A341" s="99" t="s">
        <v>1359</v>
      </c>
      <c r="B341" s="63" t="s">
        <v>238</v>
      </c>
      <c r="C341" s="43" t="s">
        <v>79</v>
      </c>
      <c r="D341" s="44">
        <v>1215.17</v>
      </c>
      <c r="E341" s="44">
        <v>1163.3800000000001</v>
      </c>
      <c r="F341" s="44">
        <v>1111.54</v>
      </c>
      <c r="G341" s="44">
        <v>1106.3499999999999</v>
      </c>
      <c r="H341" s="44">
        <v>1135.6500000000001</v>
      </c>
      <c r="I341" s="44">
        <v>1258.43</v>
      </c>
      <c r="J341" s="44">
        <v>1487.77</v>
      </c>
      <c r="K341" s="44">
        <v>1793.01</v>
      </c>
      <c r="L341" s="44">
        <v>2073.2800000000002</v>
      </c>
      <c r="M341" s="44">
        <v>2171.36</v>
      </c>
      <c r="N341" s="44">
        <v>2283.62</v>
      </c>
      <c r="O341" s="44">
        <v>2205.6</v>
      </c>
      <c r="P341" s="44">
        <v>2188.16</v>
      </c>
      <c r="Q341" s="44">
        <v>2192.7600000000002</v>
      </c>
      <c r="R341" s="44">
        <v>2199.7800000000002</v>
      </c>
      <c r="S341" s="44">
        <v>2275.9</v>
      </c>
      <c r="T341" s="44">
        <v>2297.85</v>
      </c>
      <c r="U341" s="44">
        <v>2315.84</v>
      </c>
      <c r="V341" s="44">
        <v>2311.52</v>
      </c>
      <c r="W341" s="44">
        <v>2148.7800000000002</v>
      </c>
      <c r="X341" s="44">
        <v>2021.21</v>
      </c>
      <c r="Y341" s="44">
        <v>1799.46</v>
      </c>
      <c r="Z341" s="44">
        <v>1464.11</v>
      </c>
      <c r="AA341" s="44">
        <v>1291.9000000000001</v>
      </c>
    </row>
    <row r="342" spans="1:27" ht="12.75" customHeight="1" outlineLevel="1" x14ac:dyDescent="0.2">
      <c r="A342" s="99" t="s">
        <v>1360</v>
      </c>
      <c r="B342" s="63" t="s">
        <v>90</v>
      </c>
      <c r="C342" s="43" t="s">
        <v>79</v>
      </c>
      <c r="D342" s="44">
        <f>$D$327</f>
        <v>217.03</v>
      </c>
      <c r="E342" s="44">
        <f t="shared" ref="E342:AA342" si="196">$D$327</f>
        <v>217.03</v>
      </c>
      <c r="F342" s="44">
        <f t="shared" si="196"/>
        <v>217.03</v>
      </c>
      <c r="G342" s="44">
        <f t="shared" si="196"/>
        <v>217.03</v>
      </c>
      <c r="H342" s="44">
        <f t="shared" si="196"/>
        <v>217.03</v>
      </c>
      <c r="I342" s="44">
        <f t="shared" si="196"/>
        <v>217.03</v>
      </c>
      <c r="J342" s="44">
        <f t="shared" si="196"/>
        <v>217.03</v>
      </c>
      <c r="K342" s="44">
        <f t="shared" si="196"/>
        <v>217.03</v>
      </c>
      <c r="L342" s="44">
        <f t="shared" si="196"/>
        <v>217.03</v>
      </c>
      <c r="M342" s="44">
        <f t="shared" si="196"/>
        <v>217.03</v>
      </c>
      <c r="N342" s="44">
        <f t="shared" si="196"/>
        <v>217.03</v>
      </c>
      <c r="O342" s="44">
        <f t="shared" si="196"/>
        <v>217.03</v>
      </c>
      <c r="P342" s="44">
        <f t="shared" si="196"/>
        <v>217.03</v>
      </c>
      <c r="Q342" s="44">
        <f t="shared" si="196"/>
        <v>217.03</v>
      </c>
      <c r="R342" s="44">
        <f t="shared" si="196"/>
        <v>217.03</v>
      </c>
      <c r="S342" s="44">
        <f t="shared" si="196"/>
        <v>217.03</v>
      </c>
      <c r="T342" s="44">
        <f t="shared" si="196"/>
        <v>217.03</v>
      </c>
      <c r="U342" s="44">
        <f t="shared" si="196"/>
        <v>217.03</v>
      </c>
      <c r="V342" s="44">
        <f t="shared" si="196"/>
        <v>217.03</v>
      </c>
      <c r="W342" s="44">
        <f t="shared" si="196"/>
        <v>217.03</v>
      </c>
      <c r="X342" s="44">
        <f t="shared" si="196"/>
        <v>217.03</v>
      </c>
      <c r="Y342" s="44">
        <f t="shared" si="196"/>
        <v>217.03</v>
      </c>
      <c r="Z342" s="44">
        <f t="shared" si="196"/>
        <v>217.03</v>
      </c>
      <c r="AA342" s="44">
        <f t="shared" si="196"/>
        <v>217.03</v>
      </c>
    </row>
    <row r="343" spans="1:27" ht="12.75" customHeight="1" outlineLevel="1" x14ac:dyDescent="0.2">
      <c r="A343" s="99" t="s">
        <v>1361</v>
      </c>
      <c r="B343" s="63" t="s">
        <v>83</v>
      </c>
      <c r="C343" s="43" t="s">
        <v>79</v>
      </c>
      <c r="D343" s="44">
        <v>3.35</v>
      </c>
      <c r="E343" s="44">
        <v>3.35</v>
      </c>
      <c r="F343" s="44">
        <v>3.35</v>
      </c>
      <c r="G343" s="44">
        <v>3.35</v>
      </c>
      <c r="H343" s="44">
        <v>3.35</v>
      </c>
      <c r="I343" s="44">
        <v>3.35</v>
      </c>
      <c r="J343" s="44">
        <v>3.35</v>
      </c>
      <c r="K343" s="44">
        <v>3.35</v>
      </c>
      <c r="L343" s="44">
        <v>3.35</v>
      </c>
      <c r="M343" s="44">
        <v>3.35</v>
      </c>
      <c r="N343" s="44">
        <v>3.35</v>
      </c>
      <c r="O343" s="44">
        <v>3.35</v>
      </c>
      <c r="P343" s="44">
        <v>3.35</v>
      </c>
      <c r="Q343" s="44">
        <v>3.35</v>
      </c>
      <c r="R343" s="44">
        <v>3.35</v>
      </c>
      <c r="S343" s="44">
        <v>3.35</v>
      </c>
      <c r="T343" s="44">
        <v>3.35</v>
      </c>
      <c r="U343" s="44">
        <v>3.35</v>
      </c>
      <c r="V343" s="44">
        <v>3.35</v>
      </c>
      <c r="W343" s="44">
        <v>3.35</v>
      </c>
      <c r="X343" s="44">
        <v>3.35</v>
      </c>
      <c r="Y343" s="44">
        <v>3.35</v>
      </c>
      <c r="Z343" s="44">
        <v>3.35</v>
      </c>
      <c r="AA343" s="44">
        <v>3.35</v>
      </c>
    </row>
    <row r="344" spans="1:27" ht="12.75" customHeight="1" outlineLevel="1" x14ac:dyDescent="0.2">
      <c r="A344" s="99" t="s">
        <v>1362</v>
      </c>
      <c r="B344" s="63" t="s">
        <v>81</v>
      </c>
      <c r="C344" s="43" t="s">
        <v>79</v>
      </c>
      <c r="D344" s="44">
        <f>$D$11</f>
        <v>216.36</v>
      </c>
      <c r="E344" s="44">
        <f t="shared" ref="E344:AA344" si="197">$D$11</f>
        <v>216.36</v>
      </c>
      <c r="F344" s="44">
        <f t="shared" si="197"/>
        <v>216.36</v>
      </c>
      <c r="G344" s="44">
        <f t="shared" si="197"/>
        <v>216.36</v>
      </c>
      <c r="H344" s="44">
        <f t="shared" si="197"/>
        <v>216.36</v>
      </c>
      <c r="I344" s="44">
        <f t="shared" si="197"/>
        <v>216.36</v>
      </c>
      <c r="J344" s="44">
        <f t="shared" si="197"/>
        <v>216.36</v>
      </c>
      <c r="K344" s="44">
        <f t="shared" si="197"/>
        <v>216.36</v>
      </c>
      <c r="L344" s="44">
        <f t="shared" si="197"/>
        <v>216.36</v>
      </c>
      <c r="M344" s="44">
        <f t="shared" si="197"/>
        <v>216.36</v>
      </c>
      <c r="N344" s="44">
        <f t="shared" si="197"/>
        <v>216.36</v>
      </c>
      <c r="O344" s="44">
        <f t="shared" si="197"/>
        <v>216.36</v>
      </c>
      <c r="P344" s="44">
        <f t="shared" si="197"/>
        <v>216.36</v>
      </c>
      <c r="Q344" s="44">
        <f t="shared" si="197"/>
        <v>216.36</v>
      </c>
      <c r="R344" s="44">
        <f>$D$11</f>
        <v>216.36</v>
      </c>
      <c r="S344" s="44">
        <f t="shared" si="197"/>
        <v>216.36</v>
      </c>
      <c r="T344" s="44">
        <f t="shared" si="197"/>
        <v>216.36</v>
      </c>
      <c r="U344" s="44">
        <f t="shared" si="197"/>
        <v>216.36</v>
      </c>
      <c r="V344" s="44">
        <f t="shared" si="197"/>
        <v>216.36</v>
      </c>
      <c r="W344" s="44">
        <f t="shared" si="197"/>
        <v>216.36</v>
      </c>
      <c r="X344" s="44">
        <f t="shared" si="197"/>
        <v>216.36</v>
      </c>
      <c r="Y344" s="44">
        <f t="shared" si="197"/>
        <v>216.36</v>
      </c>
      <c r="Z344" s="44">
        <f t="shared" si="197"/>
        <v>216.36</v>
      </c>
      <c r="AA344" s="44">
        <f t="shared" si="197"/>
        <v>216.36</v>
      </c>
    </row>
    <row r="345" spans="1:27" ht="12.75" customHeight="1" x14ac:dyDescent="0.2">
      <c r="A345" s="98" t="s">
        <v>1363</v>
      </c>
      <c r="B345" s="28" t="str">
        <f>"05"&amp;"."&amp;$B$663&amp;"."&amp;$B$664</f>
        <v>05.12.2023</v>
      </c>
      <c r="C345" s="90" t="s">
        <v>76</v>
      </c>
      <c r="D345" s="91">
        <f>ROUND(((D346+D347+D349+D348)/1000),5)</f>
        <v>1.6315299999999999</v>
      </c>
      <c r="E345" s="91">
        <f>ROUND(((E346+E347+E349+E348)/1000),5)</f>
        <v>1.5253399999999999</v>
      </c>
      <c r="F345" s="91">
        <f>ROUND(((F346+F347+F349+F348)/1000),5)</f>
        <v>1.47075</v>
      </c>
      <c r="G345" s="91">
        <f t="shared" ref="G345:AA345" si="198">ROUND(((G346+G347+G349+G348)/1000),5)</f>
        <v>1.46862</v>
      </c>
      <c r="H345" s="91">
        <f t="shared" si="198"/>
        <v>1.51884</v>
      </c>
      <c r="I345" s="91">
        <f t="shared" si="198"/>
        <v>1.6443099999999999</v>
      </c>
      <c r="J345" s="91">
        <f t="shared" si="198"/>
        <v>1.86707</v>
      </c>
      <c r="K345" s="91">
        <f t="shared" si="198"/>
        <v>2.1771099999999999</v>
      </c>
      <c r="L345" s="91">
        <f t="shared" si="198"/>
        <v>2.3706</v>
      </c>
      <c r="M345" s="91">
        <f t="shared" si="198"/>
        <v>2.4557500000000001</v>
      </c>
      <c r="N345" s="91">
        <f t="shared" si="198"/>
        <v>2.5291899999999998</v>
      </c>
      <c r="O345" s="91">
        <f t="shared" si="198"/>
        <v>2.4964499999999998</v>
      </c>
      <c r="P345" s="91">
        <f t="shared" si="198"/>
        <v>2.4849999999999999</v>
      </c>
      <c r="Q345" s="91">
        <f t="shared" si="198"/>
        <v>2.4944700000000002</v>
      </c>
      <c r="R345" s="91">
        <f t="shared" si="198"/>
        <v>2.4922499999999999</v>
      </c>
      <c r="S345" s="91">
        <f t="shared" si="198"/>
        <v>2.4679600000000002</v>
      </c>
      <c r="T345" s="91">
        <f t="shared" si="198"/>
        <v>2.5238499999999999</v>
      </c>
      <c r="U345" s="91">
        <f t="shared" si="198"/>
        <v>2.6193</v>
      </c>
      <c r="V345" s="91">
        <f t="shared" si="198"/>
        <v>2.5831400000000002</v>
      </c>
      <c r="W345" s="91">
        <f t="shared" si="198"/>
        <v>2.4600499999999998</v>
      </c>
      <c r="X345" s="91">
        <f t="shared" si="198"/>
        <v>2.3745400000000001</v>
      </c>
      <c r="Y345" s="91">
        <f t="shared" si="198"/>
        <v>2.21515</v>
      </c>
      <c r="Z345" s="91">
        <f t="shared" si="198"/>
        <v>1.8946099999999999</v>
      </c>
      <c r="AA345" s="91">
        <f t="shared" si="198"/>
        <v>1.70244</v>
      </c>
    </row>
    <row r="346" spans="1:27" ht="12.75" customHeight="1" outlineLevel="1" x14ac:dyDescent="0.2">
      <c r="A346" s="99" t="s">
        <v>1364</v>
      </c>
      <c r="B346" s="63" t="s">
        <v>238</v>
      </c>
      <c r="C346" s="43" t="s">
        <v>79</v>
      </c>
      <c r="D346" s="44">
        <v>1194.79</v>
      </c>
      <c r="E346" s="44">
        <v>1088.5999999999999</v>
      </c>
      <c r="F346" s="44">
        <v>1034.01</v>
      </c>
      <c r="G346" s="44">
        <v>1031.8800000000001</v>
      </c>
      <c r="H346" s="44">
        <v>1082.0999999999999</v>
      </c>
      <c r="I346" s="44">
        <v>1207.57</v>
      </c>
      <c r="J346" s="44">
        <v>1430.33</v>
      </c>
      <c r="K346" s="44">
        <v>1740.37</v>
      </c>
      <c r="L346" s="44">
        <v>1933.86</v>
      </c>
      <c r="M346" s="44">
        <v>2019.01</v>
      </c>
      <c r="N346" s="44">
        <v>2092.4499999999998</v>
      </c>
      <c r="O346" s="44">
        <v>2059.71</v>
      </c>
      <c r="P346" s="44">
        <v>2048.2600000000002</v>
      </c>
      <c r="Q346" s="44">
        <v>2057.73</v>
      </c>
      <c r="R346" s="44">
        <v>2055.5100000000002</v>
      </c>
      <c r="S346" s="44">
        <v>2031.22</v>
      </c>
      <c r="T346" s="44">
        <v>2087.11</v>
      </c>
      <c r="U346" s="44">
        <v>2182.56</v>
      </c>
      <c r="V346" s="44">
        <v>2146.4</v>
      </c>
      <c r="W346" s="44">
        <v>2023.31</v>
      </c>
      <c r="X346" s="44">
        <v>1937.8</v>
      </c>
      <c r="Y346" s="44">
        <v>1778.41</v>
      </c>
      <c r="Z346" s="44">
        <v>1457.87</v>
      </c>
      <c r="AA346" s="44">
        <v>1265.7</v>
      </c>
    </row>
    <row r="347" spans="1:27" ht="12.75" customHeight="1" outlineLevel="1" x14ac:dyDescent="0.2">
      <c r="A347" s="99" t="s">
        <v>1365</v>
      </c>
      <c r="B347" s="63" t="s">
        <v>90</v>
      </c>
      <c r="C347" s="43" t="s">
        <v>79</v>
      </c>
      <c r="D347" s="44">
        <f>$D$327</f>
        <v>217.03</v>
      </c>
      <c r="E347" s="44">
        <f t="shared" ref="E347:AA347" si="199">$D$327</f>
        <v>217.03</v>
      </c>
      <c r="F347" s="44">
        <f t="shared" si="199"/>
        <v>217.03</v>
      </c>
      <c r="G347" s="44">
        <f t="shared" si="199"/>
        <v>217.03</v>
      </c>
      <c r="H347" s="44">
        <f t="shared" si="199"/>
        <v>217.03</v>
      </c>
      <c r="I347" s="44">
        <f t="shared" si="199"/>
        <v>217.03</v>
      </c>
      <c r="J347" s="44">
        <f t="shared" si="199"/>
        <v>217.03</v>
      </c>
      <c r="K347" s="44">
        <f t="shared" si="199"/>
        <v>217.03</v>
      </c>
      <c r="L347" s="44">
        <f t="shared" si="199"/>
        <v>217.03</v>
      </c>
      <c r="M347" s="44">
        <f t="shared" si="199"/>
        <v>217.03</v>
      </c>
      <c r="N347" s="44">
        <f t="shared" si="199"/>
        <v>217.03</v>
      </c>
      <c r="O347" s="44">
        <f t="shared" si="199"/>
        <v>217.03</v>
      </c>
      <c r="P347" s="44">
        <f t="shared" si="199"/>
        <v>217.03</v>
      </c>
      <c r="Q347" s="44">
        <f t="shared" si="199"/>
        <v>217.03</v>
      </c>
      <c r="R347" s="44">
        <f t="shared" si="199"/>
        <v>217.03</v>
      </c>
      <c r="S347" s="44">
        <f t="shared" si="199"/>
        <v>217.03</v>
      </c>
      <c r="T347" s="44">
        <f t="shared" si="199"/>
        <v>217.03</v>
      </c>
      <c r="U347" s="44">
        <f t="shared" si="199"/>
        <v>217.03</v>
      </c>
      <c r="V347" s="44">
        <f t="shared" si="199"/>
        <v>217.03</v>
      </c>
      <c r="W347" s="44">
        <f t="shared" si="199"/>
        <v>217.03</v>
      </c>
      <c r="X347" s="44">
        <f t="shared" si="199"/>
        <v>217.03</v>
      </c>
      <c r="Y347" s="44">
        <f t="shared" si="199"/>
        <v>217.03</v>
      </c>
      <c r="Z347" s="44">
        <f t="shared" si="199"/>
        <v>217.03</v>
      </c>
      <c r="AA347" s="44">
        <f t="shared" si="199"/>
        <v>217.03</v>
      </c>
    </row>
    <row r="348" spans="1:27" ht="12.75" customHeight="1" outlineLevel="1" x14ac:dyDescent="0.2">
      <c r="A348" s="99" t="s">
        <v>1366</v>
      </c>
      <c r="B348" s="63" t="s">
        <v>83</v>
      </c>
      <c r="C348" s="43" t="s">
        <v>79</v>
      </c>
      <c r="D348" s="44">
        <v>3.35</v>
      </c>
      <c r="E348" s="44">
        <v>3.35</v>
      </c>
      <c r="F348" s="44">
        <v>3.35</v>
      </c>
      <c r="G348" s="44">
        <v>3.35</v>
      </c>
      <c r="H348" s="44">
        <v>3.35</v>
      </c>
      <c r="I348" s="44">
        <v>3.35</v>
      </c>
      <c r="J348" s="44">
        <v>3.35</v>
      </c>
      <c r="K348" s="44">
        <v>3.35</v>
      </c>
      <c r="L348" s="44">
        <v>3.35</v>
      </c>
      <c r="M348" s="44">
        <v>3.35</v>
      </c>
      <c r="N348" s="44">
        <v>3.35</v>
      </c>
      <c r="O348" s="44">
        <v>3.35</v>
      </c>
      <c r="P348" s="44">
        <v>3.35</v>
      </c>
      <c r="Q348" s="44">
        <v>3.35</v>
      </c>
      <c r="R348" s="44">
        <v>3.35</v>
      </c>
      <c r="S348" s="44">
        <v>3.35</v>
      </c>
      <c r="T348" s="44">
        <v>3.35</v>
      </c>
      <c r="U348" s="44">
        <v>3.35</v>
      </c>
      <c r="V348" s="44">
        <v>3.35</v>
      </c>
      <c r="W348" s="44">
        <v>3.35</v>
      </c>
      <c r="X348" s="44">
        <v>3.35</v>
      </c>
      <c r="Y348" s="44">
        <v>3.35</v>
      </c>
      <c r="Z348" s="44">
        <v>3.35</v>
      </c>
      <c r="AA348" s="44">
        <v>3.35</v>
      </c>
    </row>
    <row r="349" spans="1:27" ht="12.75" customHeight="1" outlineLevel="1" x14ac:dyDescent="0.2">
      <c r="A349" s="99" t="s">
        <v>1367</v>
      </c>
      <c r="B349" s="63" t="s">
        <v>81</v>
      </c>
      <c r="C349" s="43" t="s">
        <v>79</v>
      </c>
      <c r="D349" s="44">
        <f>$D$11</f>
        <v>216.36</v>
      </c>
      <c r="E349" s="44">
        <f t="shared" ref="E349:AA349" si="200">$D$11</f>
        <v>216.36</v>
      </c>
      <c r="F349" s="44">
        <f t="shared" si="200"/>
        <v>216.36</v>
      </c>
      <c r="G349" s="44">
        <f t="shared" si="200"/>
        <v>216.36</v>
      </c>
      <c r="H349" s="44">
        <f t="shared" si="200"/>
        <v>216.36</v>
      </c>
      <c r="I349" s="44">
        <f t="shared" si="200"/>
        <v>216.36</v>
      </c>
      <c r="J349" s="44">
        <f t="shared" si="200"/>
        <v>216.36</v>
      </c>
      <c r="K349" s="44">
        <f t="shared" si="200"/>
        <v>216.36</v>
      </c>
      <c r="L349" s="44">
        <f t="shared" si="200"/>
        <v>216.36</v>
      </c>
      <c r="M349" s="44">
        <f t="shared" si="200"/>
        <v>216.36</v>
      </c>
      <c r="N349" s="44">
        <f t="shared" si="200"/>
        <v>216.36</v>
      </c>
      <c r="O349" s="44">
        <f t="shared" si="200"/>
        <v>216.36</v>
      </c>
      <c r="P349" s="44">
        <f t="shared" si="200"/>
        <v>216.36</v>
      </c>
      <c r="Q349" s="44">
        <f t="shared" si="200"/>
        <v>216.36</v>
      </c>
      <c r="R349" s="44">
        <f>$D$11</f>
        <v>216.36</v>
      </c>
      <c r="S349" s="44">
        <f t="shared" si="200"/>
        <v>216.36</v>
      </c>
      <c r="T349" s="44">
        <f t="shared" si="200"/>
        <v>216.36</v>
      </c>
      <c r="U349" s="44">
        <f t="shared" si="200"/>
        <v>216.36</v>
      </c>
      <c r="V349" s="44">
        <f t="shared" si="200"/>
        <v>216.36</v>
      </c>
      <c r="W349" s="44">
        <f t="shared" si="200"/>
        <v>216.36</v>
      </c>
      <c r="X349" s="44">
        <f t="shared" si="200"/>
        <v>216.36</v>
      </c>
      <c r="Y349" s="44">
        <f t="shared" si="200"/>
        <v>216.36</v>
      </c>
      <c r="Z349" s="44">
        <f t="shared" si="200"/>
        <v>216.36</v>
      </c>
      <c r="AA349" s="44">
        <f t="shared" si="200"/>
        <v>216.36</v>
      </c>
    </row>
    <row r="350" spans="1:27" ht="12.75" customHeight="1" x14ac:dyDescent="0.2">
      <c r="A350" s="98" t="s">
        <v>1368</v>
      </c>
      <c r="B350" s="28" t="str">
        <f>"06"&amp;"."&amp;$B$663&amp;"."&amp;$B$664</f>
        <v>06.12.2023</v>
      </c>
      <c r="C350" s="90" t="s">
        <v>76</v>
      </c>
      <c r="D350" s="91">
        <f>ROUND(((D351+D352+D354+D353)/1000),5)</f>
        <v>1.5496700000000001</v>
      </c>
      <c r="E350" s="91">
        <f>ROUND(((E351+E352+E354+E353)/1000),5)</f>
        <v>1.48367</v>
      </c>
      <c r="F350" s="91">
        <f>ROUND(((F351+F352+F354+F353)/1000),5)</f>
        <v>1.42866</v>
      </c>
      <c r="G350" s="91">
        <f t="shared" ref="G350:AA350" si="201">ROUND(((G351+G352+G354+G353)/1000),5)</f>
        <v>1.4108099999999999</v>
      </c>
      <c r="H350" s="91">
        <f t="shared" si="201"/>
        <v>1.4937800000000001</v>
      </c>
      <c r="I350" s="91">
        <f t="shared" si="201"/>
        <v>1.6151599999999999</v>
      </c>
      <c r="J350" s="91">
        <f t="shared" si="201"/>
        <v>1.8249299999999999</v>
      </c>
      <c r="K350" s="91">
        <f t="shared" si="201"/>
        <v>2.1840199999999999</v>
      </c>
      <c r="L350" s="91">
        <f t="shared" si="201"/>
        <v>2.25217</v>
      </c>
      <c r="M350" s="91">
        <f t="shared" si="201"/>
        <v>2.4752999999999998</v>
      </c>
      <c r="N350" s="91">
        <f t="shared" si="201"/>
        <v>2.64514</v>
      </c>
      <c r="O350" s="91">
        <f t="shared" si="201"/>
        <v>2.4595899999999999</v>
      </c>
      <c r="P350" s="91">
        <f t="shared" si="201"/>
        <v>2.4211399999999998</v>
      </c>
      <c r="Q350" s="91">
        <f t="shared" si="201"/>
        <v>2.4333100000000001</v>
      </c>
      <c r="R350" s="91">
        <f t="shared" si="201"/>
        <v>2.4217900000000001</v>
      </c>
      <c r="S350" s="91">
        <f t="shared" si="201"/>
        <v>2.4752700000000001</v>
      </c>
      <c r="T350" s="91">
        <f t="shared" si="201"/>
        <v>2.6960899999999999</v>
      </c>
      <c r="U350" s="91">
        <f t="shared" si="201"/>
        <v>2.7060900000000001</v>
      </c>
      <c r="V350" s="91">
        <f t="shared" si="201"/>
        <v>2.6654200000000001</v>
      </c>
      <c r="W350" s="91">
        <f t="shared" si="201"/>
        <v>2.4225500000000002</v>
      </c>
      <c r="X350" s="91">
        <f t="shared" si="201"/>
        <v>2.3115100000000002</v>
      </c>
      <c r="Y350" s="91">
        <f t="shared" si="201"/>
        <v>2.2036799999999999</v>
      </c>
      <c r="Z350" s="91">
        <f t="shared" si="201"/>
        <v>1.88629</v>
      </c>
      <c r="AA350" s="91">
        <f t="shared" si="201"/>
        <v>1.6855199999999999</v>
      </c>
    </row>
    <row r="351" spans="1:27" ht="12.75" customHeight="1" outlineLevel="1" x14ac:dyDescent="0.2">
      <c r="A351" s="99" t="s">
        <v>1369</v>
      </c>
      <c r="B351" s="63" t="s">
        <v>238</v>
      </c>
      <c r="C351" s="43" t="s">
        <v>79</v>
      </c>
      <c r="D351" s="44">
        <v>1112.93</v>
      </c>
      <c r="E351" s="44">
        <v>1046.93</v>
      </c>
      <c r="F351" s="44">
        <v>991.92</v>
      </c>
      <c r="G351" s="44">
        <v>974.07</v>
      </c>
      <c r="H351" s="44">
        <v>1057.04</v>
      </c>
      <c r="I351" s="44">
        <v>1178.42</v>
      </c>
      <c r="J351" s="44">
        <v>1388.19</v>
      </c>
      <c r="K351" s="44">
        <v>1747.28</v>
      </c>
      <c r="L351" s="44">
        <v>1815.43</v>
      </c>
      <c r="M351" s="44">
        <v>2038.56</v>
      </c>
      <c r="N351" s="44">
        <v>2208.4</v>
      </c>
      <c r="O351" s="44">
        <v>2022.85</v>
      </c>
      <c r="P351" s="44">
        <v>1984.4</v>
      </c>
      <c r="Q351" s="44">
        <v>1996.57</v>
      </c>
      <c r="R351" s="44">
        <v>1985.05</v>
      </c>
      <c r="S351" s="44">
        <v>2038.53</v>
      </c>
      <c r="T351" s="44">
        <v>2259.35</v>
      </c>
      <c r="U351" s="44">
        <v>2269.35</v>
      </c>
      <c r="V351" s="44">
        <v>2228.6799999999998</v>
      </c>
      <c r="W351" s="44">
        <v>1985.81</v>
      </c>
      <c r="X351" s="44">
        <v>1874.77</v>
      </c>
      <c r="Y351" s="44">
        <v>1766.94</v>
      </c>
      <c r="Z351" s="44">
        <v>1449.55</v>
      </c>
      <c r="AA351" s="44">
        <v>1248.78</v>
      </c>
    </row>
    <row r="352" spans="1:27" ht="12.75" customHeight="1" outlineLevel="1" x14ac:dyDescent="0.2">
      <c r="A352" s="99" t="s">
        <v>1370</v>
      </c>
      <c r="B352" s="63" t="s">
        <v>90</v>
      </c>
      <c r="C352" s="43" t="s">
        <v>79</v>
      </c>
      <c r="D352" s="44">
        <f>$D$327</f>
        <v>217.03</v>
      </c>
      <c r="E352" s="44">
        <f t="shared" ref="E352:AA352" si="202">$D$327</f>
        <v>217.03</v>
      </c>
      <c r="F352" s="44">
        <f t="shared" si="202"/>
        <v>217.03</v>
      </c>
      <c r="G352" s="44">
        <f t="shared" si="202"/>
        <v>217.03</v>
      </c>
      <c r="H352" s="44">
        <f t="shared" si="202"/>
        <v>217.03</v>
      </c>
      <c r="I352" s="44">
        <f t="shared" si="202"/>
        <v>217.03</v>
      </c>
      <c r="J352" s="44">
        <f t="shared" si="202"/>
        <v>217.03</v>
      </c>
      <c r="K352" s="44">
        <f t="shared" si="202"/>
        <v>217.03</v>
      </c>
      <c r="L352" s="44">
        <f t="shared" si="202"/>
        <v>217.03</v>
      </c>
      <c r="M352" s="44">
        <f t="shared" si="202"/>
        <v>217.03</v>
      </c>
      <c r="N352" s="44">
        <f t="shared" si="202"/>
        <v>217.03</v>
      </c>
      <c r="O352" s="44">
        <f t="shared" si="202"/>
        <v>217.03</v>
      </c>
      <c r="P352" s="44">
        <f t="shared" si="202"/>
        <v>217.03</v>
      </c>
      <c r="Q352" s="44">
        <f t="shared" si="202"/>
        <v>217.03</v>
      </c>
      <c r="R352" s="44">
        <f t="shared" si="202"/>
        <v>217.03</v>
      </c>
      <c r="S352" s="44">
        <f t="shared" si="202"/>
        <v>217.03</v>
      </c>
      <c r="T352" s="44">
        <f t="shared" si="202"/>
        <v>217.03</v>
      </c>
      <c r="U352" s="44">
        <f t="shared" si="202"/>
        <v>217.03</v>
      </c>
      <c r="V352" s="44">
        <f t="shared" si="202"/>
        <v>217.03</v>
      </c>
      <c r="W352" s="44">
        <f t="shared" si="202"/>
        <v>217.03</v>
      </c>
      <c r="X352" s="44">
        <f t="shared" si="202"/>
        <v>217.03</v>
      </c>
      <c r="Y352" s="44">
        <f t="shared" si="202"/>
        <v>217.03</v>
      </c>
      <c r="Z352" s="44">
        <f t="shared" si="202"/>
        <v>217.03</v>
      </c>
      <c r="AA352" s="44">
        <f t="shared" si="202"/>
        <v>217.03</v>
      </c>
    </row>
    <row r="353" spans="1:27" ht="12.75" customHeight="1" outlineLevel="1" x14ac:dyDescent="0.2">
      <c r="A353" s="99" t="s">
        <v>1371</v>
      </c>
      <c r="B353" s="63" t="s">
        <v>83</v>
      </c>
      <c r="C353" s="43" t="s">
        <v>79</v>
      </c>
      <c r="D353" s="44">
        <v>3.35</v>
      </c>
      <c r="E353" s="44">
        <v>3.35</v>
      </c>
      <c r="F353" s="44">
        <v>3.35</v>
      </c>
      <c r="G353" s="44">
        <v>3.35</v>
      </c>
      <c r="H353" s="44">
        <v>3.35</v>
      </c>
      <c r="I353" s="44">
        <v>3.35</v>
      </c>
      <c r="J353" s="44">
        <v>3.35</v>
      </c>
      <c r="K353" s="44">
        <v>3.35</v>
      </c>
      <c r="L353" s="44">
        <v>3.35</v>
      </c>
      <c r="M353" s="44">
        <v>3.35</v>
      </c>
      <c r="N353" s="44">
        <v>3.35</v>
      </c>
      <c r="O353" s="44">
        <v>3.35</v>
      </c>
      <c r="P353" s="44">
        <v>3.35</v>
      </c>
      <c r="Q353" s="44">
        <v>3.35</v>
      </c>
      <c r="R353" s="44">
        <v>3.35</v>
      </c>
      <c r="S353" s="44">
        <v>3.35</v>
      </c>
      <c r="T353" s="44">
        <v>3.35</v>
      </c>
      <c r="U353" s="44">
        <v>3.35</v>
      </c>
      <c r="V353" s="44">
        <v>3.35</v>
      </c>
      <c r="W353" s="44">
        <v>3.35</v>
      </c>
      <c r="X353" s="44">
        <v>3.35</v>
      </c>
      <c r="Y353" s="44">
        <v>3.35</v>
      </c>
      <c r="Z353" s="44">
        <v>3.35</v>
      </c>
      <c r="AA353" s="44">
        <v>3.35</v>
      </c>
    </row>
    <row r="354" spans="1:27" ht="12.75" customHeight="1" outlineLevel="1" x14ac:dyDescent="0.2">
      <c r="A354" s="99" t="s">
        <v>1372</v>
      </c>
      <c r="B354" s="63" t="s">
        <v>81</v>
      </c>
      <c r="C354" s="43" t="s">
        <v>79</v>
      </c>
      <c r="D354" s="44">
        <f>$D$11</f>
        <v>216.36</v>
      </c>
      <c r="E354" s="44">
        <f t="shared" ref="E354:AA354" si="203">$D$11</f>
        <v>216.36</v>
      </c>
      <c r="F354" s="44">
        <f t="shared" si="203"/>
        <v>216.36</v>
      </c>
      <c r="G354" s="44">
        <f t="shared" si="203"/>
        <v>216.36</v>
      </c>
      <c r="H354" s="44">
        <f t="shared" si="203"/>
        <v>216.36</v>
      </c>
      <c r="I354" s="44">
        <f t="shared" si="203"/>
        <v>216.36</v>
      </c>
      <c r="J354" s="44">
        <f t="shared" si="203"/>
        <v>216.36</v>
      </c>
      <c r="K354" s="44">
        <f t="shared" si="203"/>
        <v>216.36</v>
      </c>
      <c r="L354" s="44">
        <f t="shared" si="203"/>
        <v>216.36</v>
      </c>
      <c r="M354" s="44">
        <f t="shared" si="203"/>
        <v>216.36</v>
      </c>
      <c r="N354" s="44">
        <f t="shared" si="203"/>
        <v>216.36</v>
      </c>
      <c r="O354" s="44">
        <f t="shared" si="203"/>
        <v>216.36</v>
      </c>
      <c r="P354" s="44">
        <f t="shared" si="203"/>
        <v>216.36</v>
      </c>
      <c r="Q354" s="44">
        <f t="shared" si="203"/>
        <v>216.36</v>
      </c>
      <c r="R354" s="44">
        <f>$D$11</f>
        <v>216.36</v>
      </c>
      <c r="S354" s="44">
        <f t="shared" si="203"/>
        <v>216.36</v>
      </c>
      <c r="T354" s="44">
        <f t="shared" si="203"/>
        <v>216.36</v>
      </c>
      <c r="U354" s="44">
        <f t="shared" si="203"/>
        <v>216.36</v>
      </c>
      <c r="V354" s="44">
        <f t="shared" si="203"/>
        <v>216.36</v>
      </c>
      <c r="W354" s="44">
        <f t="shared" si="203"/>
        <v>216.36</v>
      </c>
      <c r="X354" s="44">
        <f t="shared" si="203"/>
        <v>216.36</v>
      </c>
      <c r="Y354" s="44">
        <f t="shared" si="203"/>
        <v>216.36</v>
      </c>
      <c r="Z354" s="44">
        <f t="shared" si="203"/>
        <v>216.36</v>
      </c>
      <c r="AA354" s="44">
        <f t="shared" si="203"/>
        <v>216.36</v>
      </c>
    </row>
    <row r="355" spans="1:27" ht="12.75" customHeight="1" x14ac:dyDescent="0.2">
      <c r="A355" s="98" t="s">
        <v>1373</v>
      </c>
      <c r="B355" s="28" t="str">
        <f>"07"&amp;"."&amp;$B$663&amp;"."&amp;$B$664</f>
        <v>07.12.2023</v>
      </c>
      <c r="C355" s="90" t="s">
        <v>76</v>
      </c>
      <c r="D355" s="91">
        <f>ROUND(((D356+D357+D359+D358)/1000),5)</f>
        <v>1.47078</v>
      </c>
      <c r="E355" s="91">
        <f>ROUND(((E356+E357+E359+E358)/1000),5)</f>
        <v>1.34548</v>
      </c>
      <c r="F355" s="91">
        <f>ROUND(((F356+F357+F359+F358)/1000),5)</f>
        <v>1.2678100000000001</v>
      </c>
      <c r="G355" s="91">
        <f t="shared" ref="G355:AA355" si="204">ROUND(((G356+G357+G359+G358)/1000),5)</f>
        <v>1.2478</v>
      </c>
      <c r="H355" s="91">
        <f t="shared" si="204"/>
        <v>1.35785</v>
      </c>
      <c r="I355" s="91">
        <f t="shared" si="204"/>
        <v>1.51719</v>
      </c>
      <c r="J355" s="91">
        <f t="shared" si="204"/>
        <v>1.7583</v>
      </c>
      <c r="K355" s="91">
        <f t="shared" si="204"/>
        <v>2.11693</v>
      </c>
      <c r="L355" s="91">
        <f t="shared" si="204"/>
        <v>2.25162</v>
      </c>
      <c r="M355" s="91">
        <f t="shared" si="204"/>
        <v>2.41689</v>
      </c>
      <c r="N355" s="91">
        <f t="shared" si="204"/>
        <v>2.5804399999999998</v>
      </c>
      <c r="O355" s="91">
        <f t="shared" si="204"/>
        <v>2.3741500000000002</v>
      </c>
      <c r="P355" s="91">
        <f t="shared" si="204"/>
        <v>2.3201999999999998</v>
      </c>
      <c r="Q355" s="91">
        <f t="shared" si="204"/>
        <v>2.3315199999999998</v>
      </c>
      <c r="R355" s="91">
        <f t="shared" si="204"/>
        <v>2.3277399999999999</v>
      </c>
      <c r="S355" s="91">
        <f t="shared" si="204"/>
        <v>2.3911199999999999</v>
      </c>
      <c r="T355" s="91">
        <f t="shared" si="204"/>
        <v>2.6561499999999998</v>
      </c>
      <c r="U355" s="91">
        <f t="shared" si="204"/>
        <v>2.6804399999999999</v>
      </c>
      <c r="V355" s="91">
        <f t="shared" si="204"/>
        <v>2.6519300000000001</v>
      </c>
      <c r="W355" s="91">
        <f t="shared" si="204"/>
        <v>2.3574299999999999</v>
      </c>
      <c r="X355" s="91">
        <f t="shared" si="204"/>
        <v>2.24444</v>
      </c>
      <c r="Y355" s="91">
        <f t="shared" si="204"/>
        <v>2.1124299999999998</v>
      </c>
      <c r="Z355" s="91">
        <f t="shared" si="204"/>
        <v>1.83107</v>
      </c>
      <c r="AA355" s="91">
        <f t="shared" si="204"/>
        <v>1.6624000000000001</v>
      </c>
    </row>
    <row r="356" spans="1:27" ht="12.75" customHeight="1" outlineLevel="1" x14ac:dyDescent="0.2">
      <c r="A356" s="99" t="s">
        <v>1374</v>
      </c>
      <c r="B356" s="63" t="s">
        <v>238</v>
      </c>
      <c r="C356" s="43" t="s">
        <v>79</v>
      </c>
      <c r="D356" s="44">
        <v>1034.04</v>
      </c>
      <c r="E356" s="44">
        <v>908.74</v>
      </c>
      <c r="F356" s="44">
        <v>831.07</v>
      </c>
      <c r="G356" s="44">
        <v>811.06</v>
      </c>
      <c r="H356" s="44">
        <v>921.11</v>
      </c>
      <c r="I356" s="44">
        <v>1080.45</v>
      </c>
      <c r="J356" s="44">
        <v>1321.56</v>
      </c>
      <c r="K356" s="44">
        <v>1680.19</v>
      </c>
      <c r="L356" s="44">
        <v>1814.88</v>
      </c>
      <c r="M356" s="44">
        <v>1980.15</v>
      </c>
      <c r="N356" s="44">
        <v>2143.6999999999998</v>
      </c>
      <c r="O356" s="44">
        <v>1937.41</v>
      </c>
      <c r="P356" s="44">
        <v>1883.46</v>
      </c>
      <c r="Q356" s="44">
        <v>1894.78</v>
      </c>
      <c r="R356" s="44">
        <v>1891</v>
      </c>
      <c r="S356" s="44">
        <v>1954.38</v>
      </c>
      <c r="T356" s="44">
        <v>2219.41</v>
      </c>
      <c r="U356" s="44">
        <v>2243.6999999999998</v>
      </c>
      <c r="V356" s="44">
        <v>2215.19</v>
      </c>
      <c r="W356" s="44">
        <v>1920.69</v>
      </c>
      <c r="X356" s="44">
        <v>1807.7</v>
      </c>
      <c r="Y356" s="44">
        <v>1675.69</v>
      </c>
      <c r="Z356" s="44">
        <v>1394.33</v>
      </c>
      <c r="AA356" s="44">
        <v>1225.6600000000001</v>
      </c>
    </row>
    <row r="357" spans="1:27" ht="12.75" customHeight="1" outlineLevel="1" x14ac:dyDescent="0.2">
      <c r="A357" s="99" t="s">
        <v>1375</v>
      </c>
      <c r="B357" s="63" t="s">
        <v>90</v>
      </c>
      <c r="C357" s="43" t="s">
        <v>79</v>
      </c>
      <c r="D357" s="44">
        <f>$D$327</f>
        <v>217.03</v>
      </c>
      <c r="E357" s="44">
        <f t="shared" ref="E357:AA357" si="205">$D$327</f>
        <v>217.03</v>
      </c>
      <c r="F357" s="44">
        <f t="shared" si="205"/>
        <v>217.03</v>
      </c>
      <c r="G357" s="44">
        <f t="shared" si="205"/>
        <v>217.03</v>
      </c>
      <c r="H357" s="44">
        <f t="shared" si="205"/>
        <v>217.03</v>
      </c>
      <c r="I357" s="44">
        <f t="shared" si="205"/>
        <v>217.03</v>
      </c>
      <c r="J357" s="44">
        <f t="shared" si="205"/>
        <v>217.03</v>
      </c>
      <c r="K357" s="44">
        <f t="shared" si="205"/>
        <v>217.03</v>
      </c>
      <c r="L357" s="44">
        <f t="shared" si="205"/>
        <v>217.03</v>
      </c>
      <c r="M357" s="44">
        <f t="shared" si="205"/>
        <v>217.03</v>
      </c>
      <c r="N357" s="44">
        <f t="shared" si="205"/>
        <v>217.03</v>
      </c>
      <c r="O357" s="44">
        <f t="shared" si="205"/>
        <v>217.03</v>
      </c>
      <c r="P357" s="44">
        <f t="shared" si="205"/>
        <v>217.03</v>
      </c>
      <c r="Q357" s="44">
        <f t="shared" si="205"/>
        <v>217.03</v>
      </c>
      <c r="R357" s="44">
        <f t="shared" si="205"/>
        <v>217.03</v>
      </c>
      <c r="S357" s="44">
        <f t="shared" si="205"/>
        <v>217.03</v>
      </c>
      <c r="T357" s="44">
        <f t="shared" si="205"/>
        <v>217.03</v>
      </c>
      <c r="U357" s="44">
        <f t="shared" si="205"/>
        <v>217.03</v>
      </c>
      <c r="V357" s="44">
        <f t="shared" si="205"/>
        <v>217.03</v>
      </c>
      <c r="W357" s="44">
        <f t="shared" si="205"/>
        <v>217.03</v>
      </c>
      <c r="X357" s="44">
        <f t="shared" si="205"/>
        <v>217.03</v>
      </c>
      <c r="Y357" s="44">
        <f t="shared" si="205"/>
        <v>217.03</v>
      </c>
      <c r="Z357" s="44">
        <f t="shared" si="205"/>
        <v>217.03</v>
      </c>
      <c r="AA357" s="44">
        <f t="shared" si="205"/>
        <v>217.03</v>
      </c>
    </row>
    <row r="358" spans="1:27" ht="12.75" customHeight="1" outlineLevel="1" x14ac:dyDescent="0.2">
      <c r="A358" s="99" t="s">
        <v>1376</v>
      </c>
      <c r="B358" s="63" t="s">
        <v>83</v>
      </c>
      <c r="C358" s="43" t="s">
        <v>79</v>
      </c>
      <c r="D358" s="44">
        <v>3.35</v>
      </c>
      <c r="E358" s="44">
        <v>3.35</v>
      </c>
      <c r="F358" s="44">
        <v>3.35</v>
      </c>
      <c r="G358" s="44">
        <v>3.35</v>
      </c>
      <c r="H358" s="44">
        <v>3.35</v>
      </c>
      <c r="I358" s="44">
        <v>3.35</v>
      </c>
      <c r="J358" s="44">
        <v>3.35</v>
      </c>
      <c r="K358" s="44">
        <v>3.35</v>
      </c>
      <c r="L358" s="44">
        <v>3.35</v>
      </c>
      <c r="M358" s="44">
        <v>3.35</v>
      </c>
      <c r="N358" s="44">
        <v>3.35</v>
      </c>
      <c r="O358" s="44">
        <v>3.35</v>
      </c>
      <c r="P358" s="44">
        <v>3.35</v>
      </c>
      <c r="Q358" s="44">
        <v>3.35</v>
      </c>
      <c r="R358" s="44">
        <v>3.35</v>
      </c>
      <c r="S358" s="44">
        <v>3.35</v>
      </c>
      <c r="T358" s="44">
        <v>3.35</v>
      </c>
      <c r="U358" s="44">
        <v>3.35</v>
      </c>
      <c r="V358" s="44">
        <v>3.35</v>
      </c>
      <c r="W358" s="44">
        <v>3.35</v>
      </c>
      <c r="X358" s="44">
        <v>3.35</v>
      </c>
      <c r="Y358" s="44">
        <v>3.35</v>
      </c>
      <c r="Z358" s="44">
        <v>3.35</v>
      </c>
      <c r="AA358" s="44">
        <v>3.35</v>
      </c>
    </row>
    <row r="359" spans="1:27" ht="12.75" customHeight="1" outlineLevel="1" x14ac:dyDescent="0.2">
      <c r="A359" s="99" t="s">
        <v>1377</v>
      </c>
      <c r="B359" s="63" t="s">
        <v>81</v>
      </c>
      <c r="C359" s="43" t="s">
        <v>79</v>
      </c>
      <c r="D359" s="44">
        <f>$D$11</f>
        <v>216.36</v>
      </c>
      <c r="E359" s="44">
        <f t="shared" ref="E359:AA359" si="206">$D$11</f>
        <v>216.36</v>
      </c>
      <c r="F359" s="44">
        <f t="shared" si="206"/>
        <v>216.36</v>
      </c>
      <c r="G359" s="44">
        <f t="shared" si="206"/>
        <v>216.36</v>
      </c>
      <c r="H359" s="44">
        <f t="shared" si="206"/>
        <v>216.36</v>
      </c>
      <c r="I359" s="44">
        <f t="shared" si="206"/>
        <v>216.36</v>
      </c>
      <c r="J359" s="44">
        <f t="shared" si="206"/>
        <v>216.36</v>
      </c>
      <c r="K359" s="44">
        <f t="shared" si="206"/>
        <v>216.36</v>
      </c>
      <c r="L359" s="44">
        <f t="shared" si="206"/>
        <v>216.36</v>
      </c>
      <c r="M359" s="44">
        <f t="shared" si="206"/>
        <v>216.36</v>
      </c>
      <c r="N359" s="44">
        <f t="shared" si="206"/>
        <v>216.36</v>
      </c>
      <c r="O359" s="44">
        <f t="shared" si="206"/>
        <v>216.36</v>
      </c>
      <c r="P359" s="44">
        <f t="shared" si="206"/>
        <v>216.36</v>
      </c>
      <c r="Q359" s="44">
        <f t="shared" si="206"/>
        <v>216.36</v>
      </c>
      <c r="R359" s="44">
        <f>$D$11</f>
        <v>216.36</v>
      </c>
      <c r="S359" s="44">
        <f t="shared" si="206"/>
        <v>216.36</v>
      </c>
      <c r="T359" s="44">
        <f t="shared" si="206"/>
        <v>216.36</v>
      </c>
      <c r="U359" s="44">
        <f t="shared" si="206"/>
        <v>216.36</v>
      </c>
      <c r="V359" s="44">
        <f t="shared" si="206"/>
        <v>216.36</v>
      </c>
      <c r="W359" s="44">
        <f t="shared" si="206"/>
        <v>216.36</v>
      </c>
      <c r="X359" s="44">
        <f t="shared" si="206"/>
        <v>216.36</v>
      </c>
      <c r="Y359" s="44">
        <f t="shared" si="206"/>
        <v>216.36</v>
      </c>
      <c r="Z359" s="44">
        <f t="shared" si="206"/>
        <v>216.36</v>
      </c>
      <c r="AA359" s="44">
        <f t="shared" si="206"/>
        <v>216.36</v>
      </c>
    </row>
    <row r="360" spans="1:27" ht="12.75" customHeight="1" x14ac:dyDescent="0.2">
      <c r="A360" s="98" t="s">
        <v>1378</v>
      </c>
      <c r="B360" s="28" t="str">
        <f>"08"&amp;"."&amp;$B$663&amp;"."&amp;$B$664</f>
        <v>08.12.2023</v>
      </c>
      <c r="C360" s="90" t="s">
        <v>76</v>
      </c>
      <c r="D360" s="91">
        <f>ROUND(((D361+D362+D364+D363)/1000),5)</f>
        <v>1.4537800000000001</v>
      </c>
      <c r="E360" s="91">
        <f>ROUND(((E361+E362+E364+E363)/1000),5)</f>
        <v>1.30355</v>
      </c>
      <c r="F360" s="91">
        <f>ROUND(((F361+F362+F364+F363)/1000),5)</f>
        <v>0.60670999999999997</v>
      </c>
      <c r="G360" s="91">
        <f t="shared" ref="G360:AA360" si="207">ROUND(((G361+G362+G364+G363)/1000),5)</f>
        <v>0.60441999999999996</v>
      </c>
      <c r="H360" s="91">
        <f t="shared" si="207"/>
        <v>0.62046000000000001</v>
      </c>
      <c r="I360" s="91">
        <f t="shared" si="207"/>
        <v>1.5007900000000001</v>
      </c>
      <c r="J360" s="91">
        <f t="shared" si="207"/>
        <v>1.7318</v>
      </c>
      <c r="K360" s="91">
        <f t="shared" si="207"/>
        <v>2.04481</v>
      </c>
      <c r="L360" s="91">
        <f t="shared" si="207"/>
        <v>2.2625799999999998</v>
      </c>
      <c r="M360" s="91">
        <f t="shared" si="207"/>
        <v>2.3003399999999998</v>
      </c>
      <c r="N360" s="91">
        <f t="shared" si="207"/>
        <v>2.31732</v>
      </c>
      <c r="O360" s="91">
        <f t="shared" si="207"/>
        <v>2.3371599999999999</v>
      </c>
      <c r="P360" s="91">
        <f t="shared" si="207"/>
        <v>2.3235899999999998</v>
      </c>
      <c r="Q360" s="91">
        <f t="shared" si="207"/>
        <v>2.3353100000000002</v>
      </c>
      <c r="R360" s="91">
        <f t="shared" si="207"/>
        <v>2.3283</v>
      </c>
      <c r="S360" s="91">
        <f t="shared" si="207"/>
        <v>2.27651</v>
      </c>
      <c r="T360" s="91">
        <f t="shared" si="207"/>
        <v>2.3095300000000001</v>
      </c>
      <c r="U360" s="91">
        <f t="shared" si="207"/>
        <v>2.3024499999999999</v>
      </c>
      <c r="V360" s="91">
        <f t="shared" si="207"/>
        <v>2.2813300000000001</v>
      </c>
      <c r="W360" s="91">
        <f t="shared" si="207"/>
        <v>2.2719299999999998</v>
      </c>
      <c r="X360" s="91">
        <f t="shared" si="207"/>
        <v>2.24681</v>
      </c>
      <c r="Y360" s="91">
        <f t="shared" si="207"/>
        <v>2.0628199999999999</v>
      </c>
      <c r="Z360" s="91">
        <f t="shared" si="207"/>
        <v>1.7570699999999999</v>
      </c>
      <c r="AA360" s="91">
        <f t="shared" si="207"/>
        <v>1.6512199999999999</v>
      </c>
    </row>
    <row r="361" spans="1:27" ht="12.75" customHeight="1" outlineLevel="1" x14ac:dyDescent="0.2">
      <c r="A361" s="99" t="s">
        <v>1379</v>
      </c>
      <c r="B361" s="63" t="s">
        <v>238</v>
      </c>
      <c r="C361" s="43" t="s">
        <v>79</v>
      </c>
      <c r="D361" s="44">
        <v>1017.04</v>
      </c>
      <c r="E361" s="44">
        <v>866.81</v>
      </c>
      <c r="F361" s="44">
        <v>169.97</v>
      </c>
      <c r="G361" s="44">
        <v>167.68</v>
      </c>
      <c r="H361" s="44">
        <v>183.72</v>
      </c>
      <c r="I361" s="44">
        <v>1064.05</v>
      </c>
      <c r="J361" s="44">
        <v>1295.06</v>
      </c>
      <c r="K361" s="44">
        <v>1608.07</v>
      </c>
      <c r="L361" s="44">
        <v>1825.84</v>
      </c>
      <c r="M361" s="44">
        <v>1863.6</v>
      </c>
      <c r="N361" s="44">
        <v>1880.58</v>
      </c>
      <c r="O361" s="44">
        <v>1900.42</v>
      </c>
      <c r="P361" s="44">
        <v>1886.85</v>
      </c>
      <c r="Q361" s="44">
        <v>1898.57</v>
      </c>
      <c r="R361" s="44">
        <v>1891.56</v>
      </c>
      <c r="S361" s="44">
        <v>1839.77</v>
      </c>
      <c r="T361" s="44">
        <v>1872.79</v>
      </c>
      <c r="U361" s="44">
        <v>1865.71</v>
      </c>
      <c r="V361" s="44">
        <v>1844.59</v>
      </c>
      <c r="W361" s="44">
        <v>1835.19</v>
      </c>
      <c r="X361" s="44">
        <v>1810.07</v>
      </c>
      <c r="Y361" s="44">
        <v>1626.08</v>
      </c>
      <c r="Z361" s="44">
        <v>1320.33</v>
      </c>
      <c r="AA361" s="44">
        <v>1214.48</v>
      </c>
    </row>
    <row r="362" spans="1:27" ht="12.75" customHeight="1" outlineLevel="1" x14ac:dyDescent="0.2">
      <c r="A362" s="99" t="s">
        <v>1380</v>
      </c>
      <c r="B362" s="63" t="s">
        <v>90</v>
      </c>
      <c r="C362" s="43" t="s">
        <v>79</v>
      </c>
      <c r="D362" s="44">
        <f>$D$327</f>
        <v>217.03</v>
      </c>
      <c r="E362" s="44">
        <f t="shared" ref="E362:AA362" si="208">$D$327</f>
        <v>217.03</v>
      </c>
      <c r="F362" s="44">
        <f t="shared" si="208"/>
        <v>217.03</v>
      </c>
      <c r="G362" s="44">
        <f t="shared" si="208"/>
        <v>217.03</v>
      </c>
      <c r="H362" s="44">
        <f t="shared" si="208"/>
        <v>217.03</v>
      </c>
      <c r="I362" s="44">
        <f t="shared" si="208"/>
        <v>217.03</v>
      </c>
      <c r="J362" s="44">
        <f t="shared" si="208"/>
        <v>217.03</v>
      </c>
      <c r="K362" s="44">
        <f t="shared" si="208"/>
        <v>217.03</v>
      </c>
      <c r="L362" s="44">
        <f t="shared" si="208"/>
        <v>217.03</v>
      </c>
      <c r="M362" s="44">
        <f t="shared" si="208"/>
        <v>217.03</v>
      </c>
      <c r="N362" s="44">
        <f t="shared" si="208"/>
        <v>217.03</v>
      </c>
      <c r="O362" s="44">
        <f t="shared" si="208"/>
        <v>217.03</v>
      </c>
      <c r="P362" s="44">
        <f t="shared" si="208"/>
        <v>217.03</v>
      </c>
      <c r="Q362" s="44">
        <f t="shared" si="208"/>
        <v>217.03</v>
      </c>
      <c r="R362" s="44">
        <f t="shared" si="208"/>
        <v>217.03</v>
      </c>
      <c r="S362" s="44">
        <f t="shared" si="208"/>
        <v>217.03</v>
      </c>
      <c r="T362" s="44">
        <f t="shared" si="208"/>
        <v>217.03</v>
      </c>
      <c r="U362" s="44">
        <f t="shared" si="208"/>
        <v>217.03</v>
      </c>
      <c r="V362" s="44">
        <f t="shared" si="208"/>
        <v>217.03</v>
      </c>
      <c r="W362" s="44">
        <f t="shared" si="208"/>
        <v>217.03</v>
      </c>
      <c r="X362" s="44">
        <f t="shared" si="208"/>
        <v>217.03</v>
      </c>
      <c r="Y362" s="44">
        <f t="shared" si="208"/>
        <v>217.03</v>
      </c>
      <c r="Z362" s="44">
        <f t="shared" si="208"/>
        <v>217.03</v>
      </c>
      <c r="AA362" s="44">
        <f t="shared" si="208"/>
        <v>217.03</v>
      </c>
    </row>
    <row r="363" spans="1:27" ht="12.75" customHeight="1" outlineLevel="1" x14ac:dyDescent="0.2">
      <c r="A363" s="99" t="s">
        <v>1381</v>
      </c>
      <c r="B363" s="63" t="s">
        <v>83</v>
      </c>
      <c r="C363" s="43" t="s">
        <v>79</v>
      </c>
      <c r="D363" s="44">
        <v>3.35</v>
      </c>
      <c r="E363" s="44">
        <v>3.35</v>
      </c>
      <c r="F363" s="44">
        <v>3.35</v>
      </c>
      <c r="G363" s="44">
        <v>3.35</v>
      </c>
      <c r="H363" s="44">
        <v>3.35</v>
      </c>
      <c r="I363" s="44">
        <v>3.35</v>
      </c>
      <c r="J363" s="44">
        <v>3.35</v>
      </c>
      <c r="K363" s="44">
        <v>3.35</v>
      </c>
      <c r="L363" s="44">
        <v>3.35</v>
      </c>
      <c r="M363" s="44">
        <v>3.35</v>
      </c>
      <c r="N363" s="44">
        <v>3.35</v>
      </c>
      <c r="O363" s="44">
        <v>3.35</v>
      </c>
      <c r="P363" s="44">
        <v>3.35</v>
      </c>
      <c r="Q363" s="44">
        <v>3.35</v>
      </c>
      <c r="R363" s="44">
        <v>3.35</v>
      </c>
      <c r="S363" s="44">
        <v>3.35</v>
      </c>
      <c r="T363" s="44">
        <v>3.35</v>
      </c>
      <c r="U363" s="44">
        <v>3.35</v>
      </c>
      <c r="V363" s="44">
        <v>3.35</v>
      </c>
      <c r="W363" s="44">
        <v>3.35</v>
      </c>
      <c r="X363" s="44">
        <v>3.35</v>
      </c>
      <c r="Y363" s="44">
        <v>3.35</v>
      </c>
      <c r="Z363" s="44">
        <v>3.35</v>
      </c>
      <c r="AA363" s="44">
        <v>3.35</v>
      </c>
    </row>
    <row r="364" spans="1:27" ht="12.75" customHeight="1" outlineLevel="1" x14ac:dyDescent="0.2">
      <c r="A364" s="99" t="s">
        <v>1382</v>
      </c>
      <c r="B364" s="63" t="s">
        <v>81</v>
      </c>
      <c r="C364" s="43" t="s">
        <v>79</v>
      </c>
      <c r="D364" s="44">
        <f>$D$11</f>
        <v>216.36</v>
      </c>
      <c r="E364" s="44">
        <f t="shared" ref="E364:AA364" si="209">$D$11</f>
        <v>216.36</v>
      </c>
      <c r="F364" s="44">
        <f t="shared" si="209"/>
        <v>216.36</v>
      </c>
      <c r="G364" s="44">
        <f t="shared" si="209"/>
        <v>216.36</v>
      </c>
      <c r="H364" s="44">
        <f t="shared" si="209"/>
        <v>216.36</v>
      </c>
      <c r="I364" s="44">
        <f t="shared" si="209"/>
        <v>216.36</v>
      </c>
      <c r="J364" s="44">
        <f t="shared" si="209"/>
        <v>216.36</v>
      </c>
      <c r="K364" s="44">
        <f t="shared" si="209"/>
        <v>216.36</v>
      </c>
      <c r="L364" s="44">
        <f t="shared" si="209"/>
        <v>216.36</v>
      </c>
      <c r="M364" s="44">
        <f t="shared" si="209"/>
        <v>216.36</v>
      </c>
      <c r="N364" s="44">
        <f t="shared" si="209"/>
        <v>216.36</v>
      </c>
      <c r="O364" s="44">
        <f t="shared" si="209"/>
        <v>216.36</v>
      </c>
      <c r="P364" s="44">
        <f t="shared" si="209"/>
        <v>216.36</v>
      </c>
      <c r="Q364" s="44">
        <f t="shared" si="209"/>
        <v>216.36</v>
      </c>
      <c r="R364" s="44">
        <f>$D$11</f>
        <v>216.36</v>
      </c>
      <c r="S364" s="44">
        <f t="shared" si="209"/>
        <v>216.36</v>
      </c>
      <c r="T364" s="44">
        <f t="shared" si="209"/>
        <v>216.36</v>
      </c>
      <c r="U364" s="44">
        <f t="shared" si="209"/>
        <v>216.36</v>
      </c>
      <c r="V364" s="44">
        <f t="shared" si="209"/>
        <v>216.36</v>
      </c>
      <c r="W364" s="44">
        <f t="shared" si="209"/>
        <v>216.36</v>
      </c>
      <c r="X364" s="44">
        <f t="shared" si="209"/>
        <v>216.36</v>
      </c>
      <c r="Y364" s="44">
        <f t="shared" si="209"/>
        <v>216.36</v>
      </c>
      <c r="Z364" s="44">
        <f t="shared" si="209"/>
        <v>216.36</v>
      </c>
      <c r="AA364" s="44">
        <f t="shared" si="209"/>
        <v>216.36</v>
      </c>
    </row>
    <row r="365" spans="1:27" ht="12.75" customHeight="1" x14ac:dyDescent="0.2">
      <c r="A365" s="98" t="s">
        <v>1383</v>
      </c>
      <c r="B365" s="28" t="str">
        <f>"09"&amp;"."&amp;$B$663&amp;"."&amp;$B$664</f>
        <v>09.12.2023</v>
      </c>
      <c r="C365" s="90" t="s">
        <v>76</v>
      </c>
      <c r="D365" s="91">
        <f>ROUND(((D366+D367+D369+D368)/1000),5)</f>
        <v>1.5488200000000001</v>
      </c>
      <c r="E365" s="91">
        <f>ROUND(((E366+E367+E369+E368)/1000),5)</f>
        <v>1.4422600000000001</v>
      </c>
      <c r="F365" s="91">
        <f>ROUND(((F366+F367+F369+F368)/1000),5)</f>
        <v>1.32982</v>
      </c>
      <c r="G365" s="91">
        <f t="shared" ref="G365:AA365" si="210">ROUND(((G366+G367+G369+G368)/1000),5)</f>
        <v>1.2829200000000001</v>
      </c>
      <c r="H365" s="91">
        <f t="shared" si="210"/>
        <v>1.3260400000000001</v>
      </c>
      <c r="I365" s="91">
        <f t="shared" si="210"/>
        <v>1.4458500000000001</v>
      </c>
      <c r="J365" s="91">
        <f t="shared" si="210"/>
        <v>1.5536000000000001</v>
      </c>
      <c r="K365" s="91">
        <f t="shared" si="210"/>
        <v>1.80308</v>
      </c>
      <c r="L365" s="91">
        <f t="shared" si="210"/>
        <v>2.03667</v>
      </c>
      <c r="M365" s="91">
        <f t="shared" si="210"/>
        <v>2.2526899999999999</v>
      </c>
      <c r="N365" s="91">
        <f t="shared" si="210"/>
        <v>2.27989</v>
      </c>
      <c r="O365" s="91">
        <f t="shared" si="210"/>
        <v>2.3127200000000001</v>
      </c>
      <c r="P365" s="91">
        <f t="shared" si="210"/>
        <v>2.2921</v>
      </c>
      <c r="Q365" s="91">
        <f t="shared" si="210"/>
        <v>2.2900200000000002</v>
      </c>
      <c r="R365" s="91">
        <f t="shared" si="210"/>
        <v>2.26938</v>
      </c>
      <c r="S365" s="91">
        <f t="shared" si="210"/>
        <v>2.26783</v>
      </c>
      <c r="T365" s="91">
        <f t="shared" si="210"/>
        <v>2.2870200000000001</v>
      </c>
      <c r="U365" s="91">
        <f t="shared" si="210"/>
        <v>2.3176199999999998</v>
      </c>
      <c r="V365" s="91">
        <f t="shared" si="210"/>
        <v>2.2957800000000002</v>
      </c>
      <c r="W365" s="91">
        <f t="shared" si="210"/>
        <v>2.2699799999999999</v>
      </c>
      <c r="X365" s="91">
        <f t="shared" si="210"/>
        <v>2.2453400000000001</v>
      </c>
      <c r="Y365" s="91">
        <f t="shared" si="210"/>
        <v>2.05301</v>
      </c>
      <c r="Z365" s="91">
        <f t="shared" si="210"/>
        <v>1.7585500000000001</v>
      </c>
      <c r="AA365" s="91">
        <f t="shared" si="210"/>
        <v>1.6372</v>
      </c>
    </row>
    <row r="366" spans="1:27" ht="12.75" customHeight="1" outlineLevel="1" x14ac:dyDescent="0.2">
      <c r="A366" s="99" t="s">
        <v>1384</v>
      </c>
      <c r="B366" s="63" t="s">
        <v>238</v>
      </c>
      <c r="C366" s="43" t="s">
        <v>79</v>
      </c>
      <c r="D366" s="44">
        <v>1112.08</v>
      </c>
      <c r="E366" s="44">
        <v>1005.52</v>
      </c>
      <c r="F366" s="44">
        <v>893.08</v>
      </c>
      <c r="G366" s="44">
        <v>846.18</v>
      </c>
      <c r="H366" s="44">
        <v>889.3</v>
      </c>
      <c r="I366" s="44">
        <v>1009.11</v>
      </c>
      <c r="J366" s="44">
        <v>1116.8599999999999</v>
      </c>
      <c r="K366" s="44">
        <v>1366.34</v>
      </c>
      <c r="L366" s="44">
        <v>1599.93</v>
      </c>
      <c r="M366" s="44">
        <v>1815.95</v>
      </c>
      <c r="N366" s="44">
        <v>1843.15</v>
      </c>
      <c r="O366" s="44">
        <v>1875.98</v>
      </c>
      <c r="P366" s="44">
        <v>1855.36</v>
      </c>
      <c r="Q366" s="44">
        <v>1853.28</v>
      </c>
      <c r="R366" s="44">
        <v>1832.64</v>
      </c>
      <c r="S366" s="44">
        <v>1831.09</v>
      </c>
      <c r="T366" s="44">
        <v>1850.28</v>
      </c>
      <c r="U366" s="44">
        <v>1880.88</v>
      </c>
      <c r="V366" s="44">
        <v>1859.04</v>
      </c>
      <c r="W366" s="44">
        <v>1833.24</v>
      </c>
      <c r="X366" s="44">
        <v>1808.6</v>
      </c>
      <c r="Y366" s="44">
        <v>1616.27</v>
      </c>
      <c r="Z366" s="44">
        <v>1321.81</v>
      </c>
      <c r="AA366" s="44">
        <v>1200.46</v>
      </c>
    </row>
    <row r="367" spans="1:27" ht="12.75" customHeight="1" outlineLevel="1" x14ac:dyDescent="0.2">
      <c r="A367" s="99" t="s">
        <v>1385</v>
      </c>
      <c r="B367" s="63" t="s">
        <v>90</v>
      </c>
      <c r="C367" s="43" t="s">
        <v>79</v>
      </c>
      <c r="D367" s="44">
        <f>$D$327</f>
        <v>217.03</v>
      </c>
      <c r="E367" s="44">
        <f t="shared" ref="E367:AA367" si="211">$D$327</f>
        <v>217.03</v>
      </c>
      <c r="F367" s="44">
        <f t="shared" si="211"/>
        <v>217.03</v>
      </c>
      <c r="G367" s="44">
        <f t="shared" si="211"/>
        <v>217.03</v>
      </c>
      <c r="H367" s="44">
        <f t="shared" si="211"/>
        <v>217.03</v>
      </c>
      <c r="I367" s="44">
        <f t="shared" si="211"/>
        <v>217.03</v>
      </c>
      <c r="J367" s="44">
        <f t="shared" si="211"/>
        <v>217.03</v>
      </c>
      <c r="K367" s="44">
        <f t="shared" si="211"/>
        <v>217.03</v>
      </c>
      <c r="L367" s="44">
        <f t="shared" si="211"/>
        <v>217.03</v>
      </c>
      <c r="M367" s="44">
        <f t="shared" si="211"/>
        <v>217.03</v>
      </c>
      <c r="N367" s="44">
        <f t="shared" si="211"/>
        <v>217.03</v>
      </c>
      <c r="O367" s="44">
        <f t="shared" si="211"/>
        <v>217.03</v>
      </c>
      <c r="P367" s="44">
        <f t="shared" si="211"/>
        <v>217.03</v>
      </c>
      <c r="Q367" s="44">
        <f t="shared" si="211"/>
        <v>217.03</v>
      </c>
      <c r="R367" s="44">
        <f t="shared" si="211"/>
        <v>217.03</v>
      </c>
      <c r="S367" s="44">
        <f t="shared" si="211"/>
        <v>217.03</v>
      </c>
      <c r="T367" s="44">
        <f t="shared" si="211"/>
        <v>217.03</v>
      </c>
      <c r="U367" s="44">
        <f t="shared" si="211"/>
        <v>217.03</v>
      </c>
      <c r="V367" s="44">
        <f t="shared" si="211"/>
        <v>217.03</v>
      </c>
      <c r="W367" s="44">
        <f t="shared" si="211"/>
        <v>217.03</v>
      </c>
      <c r="X367" s="44">
        <f t="shared" si="211"/>
        <v>217.03</v>
      </c>
      <c r="Y367" s="44">
        <f t="shared" si="211"/>
        <v>217.03</v>
      </c>
      <c r="Z367" s="44">
        <f t="shared" si="211"/>
        <v>217.03</v>
      </c>
      <c r="AA367" s="44">
        <f t="shared" si="211"/>
        <v>217.03</v>
      </c>
    </row>
    <row r="368" spans="1:27" ht="12.75" customHeight="1" outlineLevel="1" x14ac:dyDescent="0.2">
      <c r="A368" s="99" t="s">
        <v>1386</v>
      </c>
      <c r="B368" s="63" t="s">
        <v>83</v>
      </c>
      <c r="C368" s="43" t="s">
        <v>79</v>
      </c>
      <c r="D368" s="44">
        <v>3.35</v>
      </c>
      <c r="E368" s="44">
        <v>3.35</v>
      </c>
      <c r="F368" s="44">
        <v>3.35</v>
      </c>
      <c r="G368" s="44">
        <v>3.35</v>
      </c>
      <c r="H368" s="44">
        <v>3.35</v>
      </c>
      <c r="I368" s="44">
        <v>3.35</v>
      </c>
      <c r="J368" s="44">
        <v>3.35</v>
      </c>
      <c r="K368" s="44">
        <v>3.35</v>
      </c>
      <c r="L368" s="44">
        <v>3.35</v>
      </c>
      <c r="M368" s="44">
        <v>3.35</v>
      </c>
      <c r="N368" s="44">
        <v>3.35</v>
      </c>
      <c r="O368" s="44">
        <v>3.35</v>
      </c>
      <c r="P368" s="44">
        <v>3.35</v>
      </c>
      <c r="Q368" s="44">
        <v>3.35</v>
      </c>
      <c r="R368" s="44">
        <v>3.35</v>
      </c>
      <c r="S368" s="44">
        <v>3.35</v>
      </c>
      <c r="T368" s="44">
        <v>3.35</v>
      </c>
      <c r="U368" s="44">
        <v>3.35</v>
      </c>
      <c r="V368" s="44">
        <v>3.35</v>
      </c>
      <c r="W368" s="44">
        <v>3.35</v>
      </c>
      <c r="X368" s="44">
        <v>3.35</v>
      </c>
      <c r="Y368" s="44">
        <v>3.35</v>
      </c>
      <c r="Z368" s="44">
        <v>3.35</v>
      </c>
      <c r="AA368" s="44">
        <v>3.35</v>
      </c>
    </row>
    <row r="369" spans="1:27" ht="12.75" customHeight="1" outlineLevel="1" x14ac:dyDescent="0.2">
      <c r="A369" s="99" t="s">
        <v>1387</v>
      </c>
      <c r="B369" s="63" t="s">
        <v>81</v>
      </c>
      <c r="C369" s="43" t="s">
        <v>79</v>
      </c>
      <c r="D369" s="44">
        <f>$D$11</f>
        <v>216.36</v>
      </c>
      <c r="E369" s="44">
        <f t="shared" ref="E369:AA369" si="212">$D$11</f>
        <v>216.36</v>
      </c>
      <c r="F369" s="44">
        <f t="shared" si="212"/>
        <v>216.36</v>
      </c>
      <c r="G369" s="44">
        <f t="shared" si="212"/>
        <v>216.36</v>
      </c>
      <c r="H369" s="44">
        <f t="shared" si="212"/>
        <v>216.36</v>
      </c>
      <c r="I369" s="44">
        <f t="shared" si="212"/>
        <v>216.36</v>
      </c>
      <c r="J369" s="44">
        <f t="shared" si="212"/>
        <v>216.36</v>
      </c>
      <c r="K369" s="44">
        <f t="shared" si="212"/>
        <v>216.36</v>
      </c>
      <c r="L369" s="44">
        <f t="shared" si="212"/>
        <v>216.36</v>
      </c>
      <c r="M369" s="44">
        <f t="shared" si="212"/>
        <v>216.36</v>
      </c>
      <c r="N369" s="44">
        <f t="shared" si="212"/>
        <v>216.36</v>
      </c>
      <c r="O369" s="44">
        <f t="shared" si="212"/>
        <v>216.36</v>
      </c>
      <c r="P369" s="44">
        <f t="shared" si="212"/>
        <v>216.36</v>
      </c>
      <c r="Q369" s="44">
        <f t="shared" si="212"/>
        <v>216.36</v>
      </c>
      <c r="R369" s="44">
        <f>$D$11</f>
        <v>216.36</v>
      </c>
      <c r="S369" s="44">
        <f t="shared" si="212"/>
        <v>216.36</v>
      </c>
      <c r="T369" s="44">
        <f t="shared" si="212"/>
        <v>216.36</v>
      </c>
      <c r="U369" s="44">
        <f t="shared" si="212"/>
        <v>216.36</v>
      </c>
      <c r="V369" s="44">
        <f t="shared" si="212"/>
        <v>216.36</v>
      </c>
      <c r="W369" s="44">
        <f t="shared" si="212"/>
        <v>216.36</v>
      </c>
      <c r="X369" s="44">
        <f t="shared" si="212"/>
        <v>216.36</v>
      </c>
      <c r="Y369" s="44">
        <f t="shared" si="212"/>
        <v>216.36</v>
      </c>
      <c r="Z369" s="44">
        <f t="shared" si="212"/>
        <v>216.36</v>
      </c>
      <c r="AA369" s="44">
        <f t="shared" si="212"/>
        <v>216.36</v>
      </c>
    </row>
    <row r="370" spans="1:27" ht="12.75" customHeight="1" x14ac:dyDescent="0.2">
      <c r="A370" s="98" t="s">
        <v>1388</v>
      </c>
      <c r="B370" s="28" t="str">
        <f>"10"&amp;"."&amp;$B$663&amp;"."&amp;$B$664</f>
        <v>10.12.2023</v>
      </c>
      <c r="C370" s="90" t="s">
        <v>76</v>
      </c>
      <c r="D370" s="91">
        <f>ROUND(((D371+D372+D374+D373)/1000),5)</f>
        <v>1.50665</v>
      </c>
      <c r="E370" s="91">
        <f>ROUND(((E371+E372+E374+E373)/1000),5)</f>
        <v>1.35222</v>
      </c>
      <c r="F370" s="91">
        <f>ROUND(((F371+F372+F374+F373)/1000),5)</f>
        <v>1.2516799999999999</v>
      </c>
      <c r="G370" s="91">
        <f t="shared" ref="G370:AA370" si="213">ROUND(((G371+G372+G374+G373)/1000),5)</f>
        <v>1.19706</v>
      </c>
      <c r="H370" s="91">
        <f t="shared" si="213"/>
        <v>0.61080999999999996</v>
      </c>
      <c r="I370" s="91">
        <f t="shared" si="213"/>
        <v>1.3611200000000001</v>
      </c>
      <c r="J370" s="91">
        <f t="shared" si="213"/>
        <v>1.4404300000000001</v>
      </c>
      <c r="K370" s="91">
        <f t="shared" si="213"/>
        <v>1.5565100000000001</v>
      </c>
      <c r="L370" s="91">
        <f t="shared" si="213"/>
        <v>1.8969199999999999</v>
      </c>
      <c r="M370" s="91">
        <f t="shared" si="213"/>
        <v>2.0586199999999999</v>
      </c>
      <c r="N370" s="91">
        <f t="shared" si="213"/>
        <v>2.2065100000000002</v>
      </c>
      <c r="O370" s="91">
        <f t="shared" si="213"/>
        <v>2.23386</v>
      </c>
      <c r="P370" s="91">
        <f t="shared" si="213"/>
        <v>2.2319</v>
      </c>
      <c r="Q370" s="91">
        <f t="shared" si="213"/>
        <v>2.2408399999999999</v>
      </c>
      <c r="R370" s="91">
        <f t="shared" si="213"/>
        <v>2.2103100000000002</v>
      </c>
      <c r="S370" s="91">
        <f t="shared" si="213"/>
        <v>2.2031399999999999</v>
      </c>
      <c r="T370" s="91">
        <f t="shared" si="213"/>
        <v>2.2653400000000001</v>
      </c>
      <c r="U370" s="91">
        <f t="shared" si="213"/>
        <v>2.27372</v>
      </c>
      <c r="V370" s="91">
        <f t="shared" si="213"/>
        <v>2.2713000000000001</v>
      </c>
      <c r="W370" s="91">
        <f t="shared" si="213"/>
        <v>2.2446700000000002</v>
      </c>
      <c r="X370" s="91">
        <f t="shared" si="213"/>
        <v>2.1767300000000001</v>
      </c>
      <c r="Y370" s="91">
        <f t="shared" si="213"/>
        <v>2.0004900000000001</v>
      </c>
      <c r="Z370" s="91">
        <f t="shared" si="213"/>
        <v>1.7448699999999999</v>
      </c>
      <c r="AA370" s="91">
        <f t="shared" si="213"/>
        <v>1.5710200000000001</v>
      </c>
    </row>
    <row r="371" spans="1:27" ht="12.75" customHeight="1" outlineLevel="1" x14ac:dyDescent="0.2">
      <c r="A371" s="99" t="s">
        <v>1389</v>
      </c>
      <c r="B371" s="63" t="s">
        <v>238</v>
      </c>
      <c r="C371" s="43" t="s">
        <v>79</v>
      </c>
      <c r="D371" s="44">
        <v>1069.9100000000001</v>
      </c>
      <c r="E371" s="44">
        <v>915.48</v>
      </c>
      <c r="F371" s="44">
        <v>814.94</v>
      </c>
      <c r="G371" s="44">
        <v>760.32</v>
      </c>
      <c r="H371" s="44">
        <v>174.07</v>
      </c>
      <c r="I371" s="44">
        <v>924.38</v>
      </c>
      <c r="J371" s="44">
        <v>1003.69</v>
      </c>
      <c r="K371" s="44">
        <v>1119.77</v>
      </c>
      <c r="L371" s="44">
        <v>1460.18</v>
      </c>
      <c r="M371" s="44">
        <v>1621.88</v>
      </c>
      <c r="N371" s="44">
        <v>1769.77</v>
      </c>
      <c r="O371" s="44">
        <v>1797.12</v>
      </c>
      <c r="P371" s="44">
        <v>1795.16</v>
      </c>
      <c r="Q371" s="44">
        <v>1804.1</v>
      </c>
      <c r="R371" s="44">
        <v>1773.57</v>
      </c>
      <c r="S371" s="44">
        <v>1766.4</v>
      </c>
      <c r="T371" s="44">
        <v>1828.6</v>
      </c>
      <c r="U371" s="44">
        <v>1836.98</v>
      </c>
      <c r="V371" s="44">
        <v>1834.56</v>
      </c>
      <c r="W371" s="44">
        <v>1807.93</v>
      </c>
      <c r="X371" s="44">
        <v>1739.99</v>
      </c>
      <c r="Y371" s="44">
        <v>1563.75</v>
      </c>
      <c r="Z371" s="44">
        <v>1308.1300000000001</v>
      </c>
      <c r="AA371" s="44">
        <v>1134.28</v>
      </c>
    </row>
    <row r="372" spans="1:27" ht="12.75" customHeight="1" outlineLevel="1" x14ac:dyDescent="0.2">
      <c r="A372" s="99" t="s">
        <v>1390</v>
      </c>
      <c r="B372" s="63" t="s">
        <v>90</v>
      </c>
      <c r="C372" s="43" t="s">
        <v>79</v>
      </c>
      <c r="D372" s="44">
        <f>$D$327</f>
        <v>217.03</v>
      </c>
      <c r="E372" s="44">
        <f t="shared" ref="E372:AA372" si="214">$D$327</f>
        <v>217.03</v>
      </c>
      <c r="F372" s="44">
        <f t="shared" si="214"/>
        <v>217.03</v>
      </c>
      <c r="G372" s="44">
        <f t="shared" si="214"/>
        <v>217.03</v>
      </c>
      <c r="H372" s="44">
        <f t="shared" si="214"/>
        <v>217.03</v>
      </c>
      <c r="I372" s="44">
        <f t="shared" si="214"/>
        <v>217.03</v>
      </c>
      <c r="J372" s="44">
        <f t="shared" si="214"/>
        <v>217.03</v>
      </c>
      <c r="K372" s="44">
        <f t="shared" si="214"/>
        <v>217.03</v>
      </c>
      <c r="L372" s="44">
        <f t="shared" si="214"/>
        <v>217.03</v>
      </c>
      <c r="M372" s="44">
        <f t="shared" si="214"/>
        <v>217.03</v>
      </c>
      <c r="N372" s="44">
        <f t="shared" si="214"/>
        <v>217.03</v>
      </c>
      <c r="O372" s="44">
        <f t="shared" si="214"/>
        <v>217.03</v>
      </c>
      <c r="P372" s="44">
        <f t="shared" si="214"/>
        <v>217.03</v>
      </c>
      <c r="Q372" s="44">
        <f t="shared" si="214"/>
        <v>217.03</v>
      </c>
      <c r="R372" s="44">
        <f t="shared" si="214"/>
        <v>217.03</v>
      </c>
      <c r="S372" s="44">
        <f t="shared" si="214"/>
        <v>217.03</v>
      </c>
      <c r="T372" s="44">
        <f t="shared" si="214"/>
        <v>217.03</v>
      </c>
      <c r="U372" s="44">
        <f t="shared" si="214"/>
        <v>217.03</v>
      </c>
      <c r="V372" s="44">
        <f t="shared" si="214"/>
        <v>217.03</v>
      </c>
      <c r="W372" s="44">
        <f t="shared" si="214"/>
        <v>217.03</v>
      </c>
      <c r="X372" s="44">
        <f t="shared" si="214"/>
        <v>217.03</v>
      </c>
      <c r="Y372" s="44">
        <f t="shared" si="214"/>
        <v>217.03</v>
      </c>
      <c r="Z372" s="44">
        <f t="shared" si="214"/>
        <v>217.03</v>
      </c>
      <c r="AA372" s="44">
        <f t="shared" si="214"/>
        <v>217.03</v>
      </c>
    </row>
    <row r="373" spans="1:27" ht="12.75" customHeight="1" outlineLevel="1" x14ac:dyDescent="0.2">
      <c r="A373" s="99" t="s">
        <v>1391</v>
      </c>
      <c r="B373" s="63" t="s">
        <v>83</v>
      </c>
      <c r="C373" s="43" t="s">
        <v>79</v>
      </c>
      <c r="D373" s="44">
        <v>3.35</v>
      </c>
      <c r="E373" s="44">
        <v>3.35</v>
      </c>
      <c r="F373" s="44">
        <v>3.35</v>
      </c>
      <c r="G373" s="44">
        <v>3.35</v>
      </c>
      <c r="H373" s="44">
        <v>3.35</v>
      </c>
      <c r="I373" s="44">
        <v>3.35</v>
      </c>
      <c r="J373" s="44">
        <v>3.35</v>
      </c>
      <c r="K373" s="44">
        <v>3.35</v>
      </c>
      <c r="L373" s="44">
        <v>3.35</v>
      </c>
      <c r="M373" s="44">
        <v>3.35</v>
      </c>
      <c r="N373" s="44">
        <v>3.35</v>
      </c>
      <c r="O373" s="44">
        <v>3.35</v>
      </c>
      <c r="P373" s="44">
        <v>3.35</v>
      </c>
      <c r="Q373" s="44">
        <v>3.35</v>
      </c>
      <c r="R373" s="44">
        <v>3.35</v>
      </c>
      <c r="S373" s="44">
        <v>3.35</v>
      </c>
      <c r="T373" s="44">
        <v>3.35</v>
      </c>
      <c r="U373" s="44">
        <v>3.35</v>
      </c>
      <c r="V373" s="44">
        <v>3.35</v>
      </c>
      <c r="W373" s="44">
        <v>3.35</v>
      </c>
      <c r="X373" s="44">
        <v>3.35</v>
      </c>
      <c r="Y373" s="44">
        <v>3.35</v>
      </c>
      <c r="Z373" s="44">
        <v>3.35</v>
      </c>
      <c r="AA373" s="44">
        <v>3.35</v>
      </c>
    </row>
    <row r="374" spans="1:27" ht="12.75" customHeight="1" outlineLevel="1" x14ac:dyDescent="0.2">
      <c r="A374" s="99" t="s">
        <v>1392</v>
      </c>
      <c r="B374" s="63" t="s">
        <v>81</v>
      </c>
      <c r="C374" s="43" t="s">
        <v>79</v>
      </c>
      <c r="D374" s="44">
        <f>$D$11</f>
        <v>216.36</v>
      </c>
      <c r="E374" s="44">
        <f t="shared" ref="E374:AA374" si="215">$D$11</f>
        <v>216.36</v>
      </c>
      <c r="F374" s="44">
        <f t="shared" si="215"/>
        <v>216.36</v>
      </c>
      <c r="G374" s="44">
        <f t="shared" si="215"/>
        <v>216.36</v>
      </c>
      <c r="H374" s="44">
        <f t="shared" si="215"/>
        <v>216.36</v>
      </c>
      <c r="I374" s="44">
        <f t="shared" si="215"/>
        <v>216.36</v>
      </c>
      <c r="J374" s="44">
        <f t="shared" si="215"/>
        <v>216.36</v>
      </c>
      <c r="K374" s="44">
        <f t="shared" si="215"/>
        <v>216.36</v>
      </c>
      <c r="L374" s="44">
        <f t="shared" si="215"/>
        <v>216.36</v>
      </c>
      <c r="M374" s="44">
        <f t="shared" si="215"/>
        <v>216.36</v>
      </c>
      <c r="N374" s="44">
        <f t="shared" si="215"/>
        <v>216.36</v>
      </c>
      <c r="O374" s="44">
        <f t="shared" si="215"/>
        <v>216.36</v>
      </c>
      <c r="P374" s="44">
        <f t="shared" si="215"/>
        <v>216.36</v>
      </c>
      <c r="Q374" s="44">
        <f t="shared" si="215"/>
        <v>216.36</v>
      </c>
      <c r="R374" s="44">
        <f>$D$11</f>
        <v>216.36</v>
      </c>
      <c r="S374" s="44">
        <f t="shared" si="215"/>
        <v>216.36</v>
      </c>
      <c r="T374" s="44">
        <f t="shared" si="215"/>
        <v>216.36</v>
      </c>
      <c r="U374" s="44">
        <f t="shared" si="215"/>
        <v>216.36</v>
      </c>
      <c r="V374" s="44">
        <f t="shared" si="215"/>
        <v>216.36</v>
      </c>
      <c r="W374" s="44">
        <f t="shared" si="215"/>
        <v>216.36</v>
      </c>
      <c r="X374" s="44">
        <f t="shared" si="215"/>
        <v>216.36</v>
      </c>
      <c r="Y374" s="44">
        <f t="shared" si="215"/>
        <v>216.36</v>
      </c>
      <c r="Z374" s="44">
        <f t="shared" si="215"/>
        <v>216.36</v>
      </c>
      <c r="AA374" s="44">
        <f t="shared" si="215"/>
        <v>216.36</v>
      </c>
    </row>
    <row r="375" spans="1:27" ht="12.75" customHeight="1" x14ac:dyDescent="0.2">
      <c r="A375" s="98" t="s">
        <v>1393</v>
      </c>
      <c r="B375" s="28" t="str">
        <f>"11"&amp;"."&amp;$B$663&amp;"."&amp;$B$664</f>
        <v>11.12.2023</v>
      </c>
      <c r="C375" s="90" t="s">
        <v>76</v>
      </c>
      <c r="D375" s="91">
        <f>ROUND(((D376+D377+D379+D378)/1000),5)</f>
        <v>1.5143</v>
      </c>
      <c r="E375" s="91">
        <f>ROUND(((E376+E377+E379+E378)/1000),5)</f>
        <v>1.42736</v>
      </c>
      <c r="F375" s="91">
        <f>ROUND(((F376+F377+F379+F378)/1000),5)</f>
        <v>1.3500399999999999</v>
      </c>
      <c r="G375" s="91">
        <f t="shared" ref="G375:AA375" si="216">ROUND(((G376+G377+G379+G378)/1000),5)</f>
        <v>1.3108500000000001</v>
      </c>
      <c r="H375" s="91">
        <f t="shared" si="216"/>
        <v>1.4175199999999999</v>
      </c>
      <c r="I375" s="91">
        <f t="shared" si="216"/>
        <v>1.5426299999999999</v>
      </c>
      <c r="J375" s="91">
        <f t="shared" si="216"/>
        <v>1.7522500000000001</v>
      </c>
      <c r="K375" s="91">
        <f t="shared" si="216"/>
        <v>2.23115</v>
      </c>
      <c r="L375" s="91">
        <f t="shared" si="216"/>
        <v>2.36313</v>
      </c>
      <c r="M375" s="91">
        <f t="shared" si="216"/>
        <v>2.4756800000000001</v>
      </c>
      <c r="N375" s="91">
        <f t="shared" si="216"/>
        <v>2.5184899999999999</v>
      </c>
      <c r="O375" s="91">
        <f t="shared" si="216"/>
        <v>2.5390799999999998</v>
      </c>
      <c r="P375" s="91">
        <f t="shared" si="216"/>
        <v>2.4773200000000002</v>
      </c>
      <c r="Q375" s="91">
        <f t="shared" si="216"/>
        <v>2.4982000000000002</v>
      </c>
      <c r="R375" s="91">
        <f t="shared" si="216"/>
        <v>2.4929999999999999</v>
      </c>
      <c r="S375" s="91">
        <f t="shared" si="216"/>
        <v>2.4377399999999998</v>
      </c>
      <c r="T375" s="91">
        <f t="shared" si="216"/>
        <v>2.4820000000000002</v>
      </c>
      <c r="U375" s="91">
        <f t="shared" si="216"/>
        <v>2.4917799999999999</v>
      </c>
      <c r="V375" s="91">
        <f t="shared" si="216"/>
        <v>2.4594499999999999</v>
      </c>
      <c r="W375" s="91">
        <f t="shared" si="216"/>
        <v>2.34775</v>
      </c>
      <c r="X375" s="91">
        <f t="shared" si="216"/>
        <v>2.2898900000000002</v>
      </c>
      <c r="Y375" s="91">
        <f t="shared" si="216"/>
        <v>2.0869599999999999</v>
      </c>
      <c r="Z375" s="91">
        <f t="shared" si="216"/>
        <v>1.7638</v>
      </c>
      <c r="AA375" s="91">
        <f t="shared" si="216"/>
        <v>1.6383000000000001</v>
      </c>
    </row>
    <row r="376" spans="1:27" ht="12.75" customHeight="1" outlineLevel="1" x14ac:dyDescent="0.2">
      <c r="A376" s="99" t="s">
        <v>1394</v>
      </c>
      <c r="B376" s="63" t="s">
        <v>238</v>
      </c>
      <c r="C376" s="43" t="s">
        <v>79</v>
      </c>
      <c r="D376" s="44">
        <v>1077.56</v>
      </c>
      <c r="E376" s="44">
        <v>990.62</v>
      </c>
      <c r="F376" s="44">
        <v>913.3</v>
      </c>
      <c r="G376" s="44">
        <v>874.11</v>
      </c>
      <c r="H376" s="44">
        <v>980.78</v>
      </c>
      <c r="I376" s="44">
        <v>1105.8900000000001</v>
      </c>
      <c r="J376" s="44">
        <v>1315.51</v>
      </c>
      <c r="K376" s="44">
        <v>1794.41</v>
      </c>
      <c r="L376" s="44">
        <v>1926.39</v>
      </c>
      <c r="M376" s="44">
        <v>2038.94</v>
      </c>
      <c r="N376" s="44">
        <v>2081.75</v>
      </c>
      <c r="O376" s="44">
        <v>2102.34</v>
      </c>
      <c r="P376" s="44">
        <v>2040.58</v>
      </c>
      <c r="Q376" s="44">
        <v>2061.46</v>
      </c>
      <c r="R376" s="44">
        <v>2056.2600000000002</v>
      </c>
      <c r="S376" s="44">
        <v>2001</v>
      </c>
      <c r="T376" s="44">
        <v>2045.26</v>
      </c>
      <c r="U376" s="44">
        <v>2055.04</v>
      </c>
      <c r="V376" s="44">
        <v>2022.71</v>
      </c>
      <c r="W376" s="44">
        <v>1911.01</v>
      </c>
      <c r="X376" s="44">
        <v>1853.15</v>
      </c>
      <c r="Y376" s="44">
        <v>1650.22</v>
      </c>
      <c r="Z376" s="44">
        <v>1327.06</v>
      </c>
      <c r="AA376" s="44">
        <v>1201.56</v>
      </c>
    </row>
    <row r="377" spans="1:27" ht="12.75" customHeight="1" outlineLevel="1" x14ac:dyDescent="0.2">
      <c r="A377" s="99" t="s">
        <v>1395</v>
      </c>
      <c r="B377" s="63" t="s">
        <v>90</v>
      </c>
      <c r="C377" s="43" t="s">
        <v>79</v>
      </c>
      <c r="D377" s="44">
        <f>$D$327</f>
        <v>217.03</v>
      </c>
      <c r="E377" s="44">
        <f t="shared" ref="E377:AA377" si="217">$D$327</f>
        <v>217.03</v>
      </c>
      <c r="F377" s="44">
        <f t="shared" si="217"/>
        <v>217.03</v>
      </c>
      <c r="G377" s="44">
        <f t="shared" si="217"/>
        <v>217.03</v>
      </c>
      <c r="H377" s="44">
        <f t="shared" si="217"/>
        <v>217.03</v>
      </c>
      <c r="I377" s="44">
        <f t="shared" si="217"/>
        <v>217.03</v>
      </c>
      <c r="J377" s="44">
        <f t="shared" si="217"/>
        <v>217.03</v>
      </c>
      <c r="K377" s="44">
        <f t="shared" si="217"/>
        <v>217.03</v>
      </c>
      <c r="L377" s="44">
        <f t="shared" si="217"/>
        <v>217.03</v>
      </c>
      <c r="M377" s="44">
        <f t="shared" si="217"/>
        <v>217.03</v>
      </c>
      <c r="N377" s="44">
        <f t="shared" si="217"/>
        <v>217.03</v>
      </c>
      <c r="O377" s="44">
        <f t="shared" si="217"/>
        <v>217.03</v>
      </c>
      <c r="P377" s="44">
        <f t="shared" si="217"/>
        <v>217.03</v>
      </c>
      <c r="Q377" s="44">
        <f t="shared" si="217"/>
        <v>217.03</v>
      </c>
      <c r="R377" s="44">
        <f t="shared" si="217"/>
        <v>217.03</v>
      </c>
      <c r="S377" s="44">
        <f t="shared" si="217"/>
        <v>217.03</v>
      </c>
      <c r="T377" s="44">
        <f t="shared" si="217"/>
        <v>217.03</v>
      </c>
      <c r="U377" s="44">
        <f t="shared" si="217"/>
        <v>217.03</v>
      </c>
      <c r="V377" s="44">
        <f t="shared" si="217"/>
        <v>217.03</v>
      </c>
      <c r="W377" s="44">
        <f t="shared" si="217"/>
        <v>217.03</v>
      </c>
      <c r="X377" s="44">
        <f t="shared" si="217"/>
        <v>217.03</v>
      </c>
      <c r="Y377" s="44">
        <f t="shared" si="217"/>
        <v>217.03</v>
      </c>
      <c r="Z377" s="44">
        <f t="shared" si="217"/>
        <v>217.03</v>
      </c>
      <c r="AA377" s="44">
        <f t="shared" si="217"/>
        <v>217.03</v>
      </c>
    </row>
    <row r="378" spans="1:27" ht="12.75" customHeight="1" outlineLevel="1" x14ac:dyDescent="0.2">
      <c r="A378" s="99" t="s">
        <v>1396</v>
      </c>
      <c r="B378" s="63" t="s">
        <v>83</v>
      </c>
      <c r="C378" s="43" t="s">
        <v>79</v>
      </c>
      <c r="D378" s="44">
        <v>3.35</v>
      </c>
      <c r="E378" s="44">
        <v>3.35</v>
      </c>
      <c r="F378" s="44">
        <v>3.35</v>
      </c>
      <c r="G378" s="44">
        <v>3.35</v>
      </c>
      <c r="H378" s="44">
        <v>3.35</v>
      </c>
      <c r="I378" s="44">
        <v>3.35</v>
      </c>
      <c r="J378" s="44">
        <v>3.35</v>
      </c>
      <c r="K378" s="44">
        <v>3.35</v>
      </c>
      <c r="L378" s="44">
        <v>3.35</v>
      </c>
      <c r="M378" s="44">
        <v>3.35</v>
      </c>
      <c r="N378" s="44">
        <v>3.35</v>
      </c>
      <c r="O378" s="44">
        <v>3.35</v>
      </c>
      <c r="P378" s="44">
        <v>3.35</v>
      </c>
      <c r="Q378" s="44">
        <v>3.35</v>
      </c>
      <c r="R378" s="44">
        <v>3.35</v>
      </c>
      <c r="S378" s="44">
        <v>3.35</v>
      </c>
      <c r="T378" s="44">
        <v>3.35</v>
      </c>
      <c r="U378" s="44">
        <v>3.35</v>
      </c>
      <c r="V378" s="44">
        <v>3.35</v>
      </c>
      <c r="W378" s="44">
        <v>3.35</v>
      </c>
      <c r="X378" s="44">
        <v>3.35</v>
      </c>
      <c r="Y378" s="44">
        <v>3.35</v>
      </c>
      <c r="Z378" s="44">
        <v>3.35</v>
      </c>
      <c r="AA378" s="44">
        <v>3.35</v>
      </c>
    </row>
    <row r="379" spans="1:27" ht="12.75" customHeight="1" outlineLevel="1" x14ac:dyDescent="0.2">
      <c r="A379" s="99" t="s">
        <v>1397</v>
      </c>
      <c r="B379" s="63" t="s">
        <v>81</v>
      </c>
      <c r="C379" s="43" t="s">
        <v>79</v>
      </c>
      <c r="D379" s="44">
        <f>$D$11</f>
        <v>216.36</v>
      </c>
      <c r="E379" s="44">
        <f t="shared" ref="E379:AA379" si="218">$D$11</f>
        <v>216.36</v>
      </c>
      <c r="F379" s="44">
        <f t="shared" si="218"/>
        <v>216.36</v>
      </c>
      <c r="G379" s="44">
        <f t="shared" si="218"/>
        <v>216.36</v>
      </c>
      <c r="H379" s="44">
        <f t="shared" si="218"/>
        <v>216.36</v>
      </c>
      <c r="I379" s="44">
        <f t="shared" si="218"/>
        <v>216.36</v>
      </c>
      <c r="J379" s="44">
        <f t="shared" si="218"/>
        <v>216.36</v>
      </c>
      <c r="K379" s="44">
        <f t="shared" si="218"/>
        <v>216.36</v>
      </c>
      <c r="L379" s="44">
        <f t="shared" si="218"/>
        <v>216.36</v>
      </c>
      <c r="M379" s="44">
        <f t="shared" si="218"/>
        <v>216.36</v>
      </c>
      <c r="N379" s="44">
        <f t="shared" si="218"/>
        <v>216.36</v>
      </c>
      <c r="O379" s="44">
        <f t="shared" si="218"/>
        <v>216.36</v>
      </c>
      <c r="P379" s="44">
        <f t="shared" si="218"/>
        <v>216.36</v>
      </c>
      <c r="Q379" s="44">
        <f t="shared" si="218"/>
        <v>216.36</v>
      </c>
      <c r="R379" s="44">
        <f>$D$11</f>
        <v>216.36</v>
      </c>
      <c r="S379" s="44">
        <f t="shared" si="218"/>
        <v>216.36</v>
      </c>
      <c r="T379" s="44">
        <f t="shared" si="218"/>
        <v>216.36</v>
      </c>
      <c r="U379" s="44">
        <f t="shared" si="218"/>
        <v>216.36</v>
      </c>
      <c r="V379" s="44">
        <f t="shared" si="218"/>
        <v>216.36</v>
      </c>
      <c r="W379" s="44">
        <f t="shared" si="218"/>
        <v>216.36</v>
      </c>
      <c r="X379" s="44">
        <f t="shared" si="218"/>
        <v>216.36</v>
      </c>
      <c r="Y379" s="44">
        <f t="shared" si="218"/>
        <v>216.36</v>
      </c>
      <c r="Z379" s="44">
        <f t="shared" si="218"/>
        <v>216.36</v>
      </c>
      <c r="AA379" s="44">
        <f t="shared" si="218"/>
        <v>216.36</v>
      </c>
    </row>
    <row r="380" spans="1:27" ht="12.75" customHeight="1" x14ac:dyDescent="0.2">
      <c r="A380" s="98" t="s">
        <v>1398</v>
      </c>
      <c r="B380" s="28" t="str">
        <f>"12"&amp;"."&amp;$B$663&amp;"."&amp;$B$664</f>
        <v>12.12.2023</v>
      </c>
      <c r="C380" s="90" t="s">
        <v>76</v>
      </c>
      <c r="D380" s="91">
        <f>ROUND(((D381+D382+D384+D383)/1000),5)</f>
        <v>1.5144599999999999</v>
      </c>
      <c r="E380" s="91">
        <f>ROUND(((E381+E382+E384+E383)/1000),5)</f>
        <v>1.42103</v>
      </c>
      <c r="F380" s="91">
        <f>ROUND(((F381+F382+F384+F383)/1000),5)</f>
        <v>1.31663</v>
      </c>
      <c r="G380" s="91">
        <f t="shared" ref="G380:AA380" si="219">ROUND(((G381+G382+G384+G383)/1000),5)</f>
        <v>1.3018000000000001</v>
      </c>
      <c r="H380" s="91">
        <f t="shared" si="219"/>
        <v>1.4056500000000001</v>
      </c>
      <c r="I380" s="91">
        <f t="shared" si="219"/>
        <v>1.56301</v>
      </c>
      <c r="J380" s="91">
        <f t="shared" si="219"/>
        <v>1.7457100000000001</v>
      </c>
      <c r="K380" s="91">
        <f t="shared" si="219"/>
        <v>2.09131</v>
      </c>
      <c r="L380" s="91">
        <f t="shared" si="219"/>
        <v>2.2974800000000002</v>
      </c>
      <c r="M380" s="91">
        <f t="shared" si="219"/>
        <v>2.3573499999999998</v>
      </c>
      <c r="N380" s="91">
        <f t="shared" si="219"/>
        <v>2.3880599999999998</v>
      </c>
      <c r="O380" s="91">
        <f t="shared" si="219"/>
        <v>2.4234499999999999</v>
      </c>
      <c r="P380" s="91">
        <f t="shared" si="219"/>
        <v>2.3617699999999999</v>
      </c>
      <c r="Q380" s="91">
        <f t="shared" si="219"/>
        <v>2.3801800000000002</v>
      </c>
      <c r="R380" s="91">
        <f t="shared" si="219"/>
        <v>2.3933599999999999</v>
      </c>
      <c r="S380" s="91">
        <f t="shared" si="219"/>
        <v>2.3458199999999998</v>
      </c>
      <c r="T380" s="91">
        <f t="shared" si="219"/>
        <v>2.36713</v>
      </c>
      <c r="U380" s="91">
        <f t="shared" si="219"/>
        <v>2.3603299999999998</v>
      </c>
      <c r="V380" s="91">
        <f t="shared" si="219"/>
        <v>2.3514400000000002</v>
      </c>
      <c r="W380" s="91">
        <f t="shared" si="219"/>
        <v>2.3391299999999999</v>
      </c>
      <c r="X380" s="91">
        <f t="shared" si="219"/>
        <v>2.2883300000000002</v>
      </c>
      <c r="Y380" s="91">
        <f t="shared" si="219"/>
        <v>2.10941</v>
      </c>
      <c r="Z380" s="91">
        <f t="shared" si="219"/>
        <v>1.79047</v>
      </c>
      <c r="AA380" s="91">
        <f t="shared" si="219"/>
        <v>1.6745399999999999</v>
      </c>
    </row>
    <row r="381" spans="1:27" ht="12.75" customHeight="1" outlineLevel="1" x14ac:dyDescent="0.2">
      <c r="A381" s="99" t="s">
        <v>1399</v>
      </c>
      <c r="B381" s="63" t="s">
        <v>238</v>
      </c>
      <c r="C381" s="43" t="s">
        <v>79</v>
      </c>
      <c r="D381" s="44">
        <v>1077.72</v>
      </c>
      <c r="E381" s="44">
        <v>984.29</v>
      </c>
      <c r="F381" s="44">
        <v>879.89</v>
      </c>
      <c r="G381" s="44">
        <v>865.06</v>
      </c>
      <c r="H381" s="44">
        <v>968.91</v>
      </c>
      <c r="I381" s="44">
        <v>1126.27</v>
      </c>
      <c r="J381" s="44">
        <v>1308.97</v>
      </c>
      <c r="K381" s="44">
        <v>1654.57</v>
      </c>
      <c r="L381" s="44">
        <v>1860.74</v>
      </c>
      <c r="M381" s="44">
        <v>1920.61</v>
      </c>
      <c r="N381" s="44">
        <v>1951.32</v>
      </c>
      <c r="O381" s="44">
        <v>1986.71</v>
      </c>
      <c r="P381" s="44">
        <v>1925.03</v>
      </c>
      <c r="Q381" s="44">
        <v>1943.44</v>
      </c>
      <c r="R381" s="44">
        <v>1956.62</v>
      </c>
      <c r="S381" s="44">
        <v>1909.08</v>
      </c>
      <c r="T381" s="44">
        <v>1930.39</v>
      </c>
      <c r="U381" s="44">
        <v>1923.59</v>
      </c>
      <c r="V381" s="44">
        <v>1914.7</v>
      </c>
      <c r="W381" s="44">
        <v>1902.39</v>
      </c>
      <c r="X381" s="44">
        <v>1851.59</v>
      </c>
      <c r="Y381" s="44">
        <v>1672.67</v>
      </c>
      <c r="Z381" s="44">
        <v>1353.73</v>
      </c>
      <c r="AA381" s="44">
        <v>1237.8</v>
      </c>
    </row>
    <row r="382" spans="1:27" ht="12.75" customHeight="1" outlineLevel="1" x14ac:dyDescent="0.2">
      <c r="A382" s="99" t="s">
        <v>1400</v>
      </c>
      <c r="B382" s="63" t="s">
        <v>90</v>
      </c>
      <c r="C382" s="43" t="s">
        <v>79</v>
      </c>
      <c r="D382" s="44">
        <f>$D$327</f>
        <v>217.03</v>
      </c>
      <c r="E382" s="44">
        <f t="shared" ref="E382:AA382" si="220">$D$327</f>
        <v>217.03</v>
      </c>
      <c r="F382" s="44">
        <f t="shared" si="220"/>
        <v>217.03</v>
      </c>
      <c r="G382" s="44">
        <f t="shared" si="220"/>
        <v>217.03</v>
      </c>
      <c r="H382" s="44">
        <f t="shared" si="220"/>
        <v>217.03</v>
      </c>
      <c r="I382" s="44">
        <f t="shared" si="220"/>
        <v>217.03</v>
      </c>
      <c r="J382" s="44">
        <f t="shared" si="220"/>
        <v>217.03</v>
      </c>
      <c r="K382" s="44">
        <f t="shared" si="220"/>
        <v>217.03</v>
      </c>
      <c r="L382" s="44">
        <f t="shared" si="220"/>
        <v>217.03</v>
      </c>
      <c r="M382" s="44">
        <f t="shared" si="220"/>
        <v>217.03</v>
      </c>
      <c r="N382" s="44">
        <f t="shared" si="220"/>
        <v>217.03</v>
      </c>
      <c r="O382" s="44">
        <f t="shared" si="220"/>
        <v>217.03</v>
      </c>
      <c r="P382" s="44">
        <f t="shared" si="220"/>
        <v>217.03</v>
      </c>
      <c r="Q382" s="44">
        <f t="shared" si="220"/>
        <v>217.03</v>
      </c>
      <c r="R382" s="44">
        <f t="shared" si="220"/>
        <v>217.03</v>
      </c>
      <c r="S382" s="44">
        <f t="shared" si="220"/>
        <v>217.03</v>
      </c>
      <c r="T382" s="44">
        <f t="shared" si="220"/>
        <v>217.03</v>
      </c>
      <c r="U382" s="44">
        <f t="shared" si="220"/>
        <v>217.03</v>
      </c>
      <c r="V382" s="44">
        <f t="shared" si="220"/>
        <v>217.03</v>
      </c>
      <c r="W382" s="44">
        <f t="shared" si="220"/>
        <v>217.03</v>
      </c>
      <c r="X382" s="44">
        <f t="shared" si="220"/>
        <v>217.03</v>
      </c>
      <c r="Y382" s="44">
        <f t="shared" si="220"/>
        <v>217.03</v>
      </c>
      <c r="Z382" s="44">
        <f t="shared" si="220"/>
        <v>217.03</v>
      </c>
      <c r="AA382" s="44">
        <f t="shared" si="220"/>
        <v>217.03</v>
      </c>
    </row>
    <row r="383" spans="1:27" ht="12.75" customHeight="1" outlineLevel="1" x14ac:dyDescent="0.2">
      <c r="A383" s="99" t="s">
        <v>1401</v>
      </c>
      <c r="B383" s="63" t="s">
        <v>83</v>
      </c>
      <c r="C383" s="43" t="s">
        <v>79</v>
      </c>
      <c r="D383" s="44">
        <v>3.35</v>
      </c>
      <c r="E383" s="44">
        <v>3.35</v>
      </c>
      <c r="F383" s="44">
        <v>3.35</v>
      </c>
      <c r="G383" s="44">
        <v>3.35</v>
      </c>
      <c r="H383" s="44">
        <v>3.35</v>
      </c>
      <c r="I383" s="44">
        <v>3.35</v>
      </c>
      <c r="J383" s="44">
        <v>3.35</v>
      </c>
      <c r="K383" s="44">
        <v>3.35</v>
      </c>
      <c r="L383" s="44">
        <v>3.35</v>
      </c>
      <c r="M383" s="44">
        <v>3.35</v>
      </c>
      <c r="N383" s="44">
        <v>3.35</v>
      </c>
      <c r="O383" s="44">
        <v>3.35</v>
      </c>
      <c r="P383" s="44">
        <v>3.35</v>
      </c>
      <c r="Q383" s="44">
        <v>3.35</v>
      </c>
      <c r="R383" s="44">
        <v>3.35</v>
      </c>
      <c r="S383" s="44">
        <v>3.35</v>
      </c>
      <c r="T383" s="44">
        <v>3.35</v>
      </c>
      <c r="U383" s="44">
        <v>3.35</v>
      </c>
      <c r="V383" s="44">
        <v>3.35</v>
      </c>
      <c r="W383" s="44">
        <v>3.35</v>
      </c>
      <c r="X383" s="44">
        <v>3.35</v>
      </c>
      <c r="Y383" s="44">
        <v>3.35</v>
      </c>
      <c r="Z383" s="44">
        <v>3.35</v>
      </c>
      <c r="AA383" s="44">
        <v>3.35</v>
      </c>
    </row>
    <row r="384" spans="1:27" ht="12.75" customHeight="1" outlineLevel="1" x14ac:dyDescent="0.2">
      <c r="A384" s="99" t="s">
        <v>1402</v>
      </c>
      <c r="B384" s="63" t="s">
        <v>81</v>
      </c>
      <c r="C384" s="43" t="s">
        <v>79</v>
      </c>
      <c r="D384" s="44">
        <f>$D$11</f>
        <v>216.36</v>
      </c>
      <c r="E384" s="44">
        <f t="shared" ref="E384:AA384" si="221">$D$11</f>
        <v>216.36</v>
      </c>
      <c r="F384" s="44">
        <f t="shared" si="221"/>
        <v>216.36</v>
      </c>
      <c r="G384" s="44">
        <f t="shared" si="221"/>
        <v>216.36</v>
      </c>
      <c r="H384" s="44">
        <f t="shared" si="221"/>
        <v>216.36</v>
      </c>
      <c r="I384" s="44">
        <f t="shared" si="221"/>
        <v>216.36</v>
      </c>
      <c r="J384" s="44">
        <f t="shared" si="221"/>
        <v>216.36</v>
      </c>
      <c r="K384" s="44">
        <f t="shared" si="221"/>
        <v>216.36</v>
      </c>
      <c r="L384" s="44">
        <f t="shared" si="221"/>
        <v>216.36</v>
      </c>
      <c r="M384" s="44">
        <f t="shared" si="221"/>
        <v>216.36</v>
      </c>
      <c r="N384" s="44">
        <f t="shared" si="221"/>
        <v>216.36</v>
      </c>
      <c r="O384" s="44">
        <f t="shared" si="221"/>
        <v>216.36</v>
      </c>
      <c r="P384" s="44">
        <f t="shared" si="221"/>
        <v>216.36</v>
      </c>
      <c r="Q384" s="44">
        <f t="shared" si="221"/>
        <v>216.36</v>
      </c>
      <c r="R384" s="44">
        <f>$D$11</f>
        <v>216.36</v>
      </c>
      <c r="S384" s="44">
        <f t="shared" si="221"/>
        <v>216.36</v>
      </c>
      <c r="T384" s="44">
        <f t="shared" si="221"/>
        <v>216.36</v>
      </c>
      <c r="U384" s="44">
        <f t="shared" si="221"/>
        <v>216.36</v>
      </c>
      <c r="V384" s="44">
        <f t="shared" si="221"/>
        <v>216.36</v>
      </c>
      <c r="W384" s="44">
        <f t="shared" si="221"/>
        <v>216.36</v>
      </c>
      <c r="X384" s="44">
        <f t="shared" si="221"/>
        <v>216.36</v>
      </c>
      <c r="Y384" s="44">
        <f t="shared" si="221"/>
        <v>216.36</v>
      </c>
      <c r="Z384" s="44">
        <f t="shared" si="221"/>
        <v>216.36</v>
      </c>
      <c r="AA384" s="44">
        <f t="shared" si="221"/>
        <v>216.36</v>
      </c>
    </row>
    <row r="385" spans="1:27" ht="12.75" customHeight="1" x14ac:dyDescent="0.2">
      <c r="A385" s="98" t="s">
        <v>1403</v>
      </c>
      <c r="B385" s="28" t="str">
        <f>"13"&amp;"."&amp;$B$663&amp;"."&amp;$B$664</f>
        <v>13.12.2023</v>
      </c>
      <c r="C385" s="90" t="s">
        <v>76</v>
      </c>
      <c r="D385" s="91">
        <f>ROUND(((D386+D387+D389+D388)/1000),5)</f>
        <v>1.6022000000000001</v>
      </c>
      <c r="E385" s="91">
        <f>ROUND(((E386+E387+E389+E388)/1000),5)</f>
        <v>1.5132000000000001</v>
      </c>
      <c r="F385" s="91">
        <f>ROUND(((F386+F387+F389+F388)/1000),5)</f>
        <v>1.4768399999999999</v>
      </c>
      <c r="G385" s="91">
        <f t="shared" ref="G385:AA385" si="222">ROUND(((G386+G387+G389+G388)/1000),5)</f>
        <v>1.46465</v>
      </c>
      <c r="H385" s="91">
        <f t="shared" si="222"/>
        <v>1.49854</v>
      </c>
      <c r="I385" s="91">
        <f t="shared" si="222"/>
        <v>1.63805</v>
      </c>
      <c r="J385" s="91">
        <f t="shared" si="222"/>
        <v>1.81114</v>
      </c>
      <c r="K385" s="91">
        <f t="shared" si="222"/>
        <v>2.1515900000000001</v>
      </c>
      <c r="L385" s="91">
        <f t="shared" si="222"/>
        <v>2.3698299999999999</v>
      </c>
      <c r="M385" s="91">
        <f t="shared" si="222"/>
        <v>2.44374</v>
      </c>
      <c r="N385" s="91">
        <f t="shared" si="222"/>
        <v>2.4761299999999999</v>
      </c>
      <c r="O385" s="91">
        <f t="shared" si="222"/>
        <v>2.5100699999999998</v>
      </c>
      <c r="P385" s="91">
        <f t="shared" si="222"/>
        <v>2.4594800000000001</v>
      </c>
      <c r="Q385" s="91">
        <f t="shared" si="222"/>
        <v>2.4849800000000002</v>
      </c>
      <c r="R385" s="91">
        <f t="shared" si="222"/>
        <v>2.47485</v>
      </c>
      <c r="S385" s="91">
        <f t="shared" si="222"/>
        <v>2.4517099999999998</v>
      </c>
      <c r="T385" s="91">
        <f t="shared" si="222"/>
        <v>2.48271</v>
      </c>
      <c r="U385" s="91">
        <f t="shared" si="222"/>
        <v>2.4733100000000001</v>
      </c>
      <c r="V385" s="91">
        <f t="shared" si="222"/>
        <v>2.4491299999999998</v>
      </c>
      <c r="W385" s="91">
        <f t="shared" si="222"/>
        <v>2.38469</v>
      </c>
      <c r="X385" s="91">
        <f t="shared" si="222"/>
        <v>2.2659099999999999</v>
      </c>
      <c r="Y385" s="91">
        <f t="shared" si="222"/>
        <v>2.19319</v>
      </c>
      <c r="Z385" s="91">
        <f t="shared" si="222"/>
        <v>1.93018</v>
      </c>
      <c r="AA385" s="91">
        <f t="shared" si="222"/>
        <v>1.73929</v>
      </c>
    </row>
    <row r="386" spans="1:27" ht="12.75" customHeight="1" outlineLevel="1" x14ac:dyDescent="0.2">
      <c r="A386" s="99" t="s">
        <v>1404</v>
      </c>
      <c r="B386" s="63" t="s">
        <v>238</v>
      </c>
      <c r="C386" s="43" t="s">
        <v>79</v>
      </c>
      <c r="D386" s="44">
        <v>1165.46</v>
      </c>
      <c r="E386" s="44">
        <v>1076.46</v>
      </c>
      <c r="F386" s="44">
        <v>1040.0999999999999</v>
      </c>
      <c r="G386" s="44">
        <v>1027.9100000000001</v>
      </c>
      <c r="H386" s="44">
        <v>1061.8</v>
      </c>
      <c r="I386" s="44">
        <v>1201.31</v>
      </c>
      <c r="J386" s="44">
        <v>1374.4</v>
      </c>
      <c r="K386" s="44">
        <v>1714.85</v>
      </c>
      <c r="L386" s="44">
        <v>1933.09</v>
      </c>
      <c r="M386" s="44">
        <v>2007</v>
      </c>
      <c r="N386" s="44">
        <v>2039.39</v>
      </c>
      <c r="O386" s="44">
        <v>2073.33</v>
      </c>
      <c r="P386" s="44">
        <v>2022.74</v>
      </c>
      <c r="Q386" s="44">
        <v>2048.2399999999998</v>
      </c>
      <c r="R386" s="44">
        <v>2038.11</v>
      </c>
      <c r="S386" s="44">
        <v>2014.97</v>
      </c>
      <c r="T386" s="44">
        <v>2045.97</v>
      </c>
      <c r="U386" s="44">
        <v>2036.57</v>
      </c>
      <c r="V386" s="44">
        <v>2012.39</v>
      </c>
      <c r="W386" s="44">
        <v>1947.95</v>
      </c>
      <c r="X386" s="44">
        <v>1829.17</v>
      </c>
      <c r="Y386" s="44">
        <v>1756.45</v>
      </c>
      <c r="Z386" s="44">
        <v>1493.44</v>
      </c>
      <c r="AA386" s="44">
        <v>1302.55</v>
      </c>
    </row>
    <row r="387" spans="1:27" ht="12.75" customHeight="1" outlineLevel="1" x14ac:dyDescent="0.2">
      <c r="A387" s="99" t="s">
        <v>1405</v>
      </c>
      <c r="B387" s="63" t="s">
        <v>90</v>
      </c>
      <c r="C387" s="43" t="s">
        <v>79</v>
      </c>
      <c r="D387" s="44">
        <f>$D$327</f>
        <v>217.03</v>
      </c>
      <c r="E387" s="44">
        <f t="shared" ref="E387:AA387" si="223">$D$327</f>
        <v>217.03</v>
      </c>
      <c r="F387" s="44">
        <f t="shared" si="223"/>
        <v>217.03</v>
      </c>
      <c r="G387" s="44">
        <f t="shared" si="223"/>
        <v>217.03</v>
      </c>
      <c r="H387" s="44">
        <f t="shared" si="223"/>
        <v>217.03</v>
      </c>
      <c r="I387" s="44">
        <f t="shared" si="223"/>
        <v>217.03</v>
      </c>
      <c r="J387" s="44">
        <f t="shared" si="223"/>
        <v>217.03</v>
      </c>
      <c r="K387" s="44">
        <f t="shared" si="223"/>
        <v>217.03</v>
      </c>
      <c r="L387" s="44">
        <f t="shared" si="223"/>
        <v>217.03</v>
      </c>
      <c r="M387" s="44">
        <f t="shared" si="223"/>
        <v>217.03</v>
      </c>
      <c r="N387" s="44">
        <f t="shared" si="223"/>
        <v>217.03</v>
      </c>
      <c r="O387" s="44">
        <f t="shared" si="223"/>
        <v>217.03</v>
      </c>
      <c r="P387" s="44">
        <f t="shared" si="223"/>
        <v>217.03</v>
      </c>
      <c r="Q387" s="44">
        <f t="shared" si="223"/>
        <v>217.03</v>
      </c>
      <c r="R387" s="44">
        <f t="shared" si="223"/>
        <v>217.03</v>
      </c>
      <c r="S387" s="44">
        <f t="shared" si="223"/>
        <v>217.03</v>
      </c>
      <c r="T387" s="44">
        <f t="shared" si="223"/>
        <v>217.03</v>
      </c>
      <c r="U387" s="44">
        <f t="shared" si="223"/>
        <v>217.03</v>
      </c>
      <c r="V387" s="44">
        <f t="shared" si="223"/>
        <v>217.03</v>
      </c>
      <c r="W387" s="44">
        <f t="shared" si="223"/>
        <v>217.03</v>
      </c>
      <c r="X387" s="44">
        <f t="shared" si="223"/>
        <v>217.03</v>
      </c>
      <c r="Y387" s="44">
        <f t="shared" si="223"/>
        <v>217.03</v>
      </c>
      <c r="Z387" s="44">
        <f t="shared" si="223"/>
        <v>217.03</v>
      </c>
      <c r="AA387" s="44">
        <f t="shared" si="223"/>
        <v>217.03</v>
      </c>
    </row>
    <row r="388" spans="1:27" ht="12.75" customHeight="1" outlineLevel="1" x14ac:dyDescent="0.2">
      <c r="A388" s="99" t="s">
        <v>1406</v>
      </c>
      <c r="B388" s="63" t="s">
        <v>83</v>
      </c>
      <c r="C388" s="43" t="s">
        <v>79</v>
      </c>
      <c r="D388" s="44">
        <v>3.35</v>
      </c>
      <c r="E388" s="44">
        <v>3.35</v>
      </c>
      <c r="F388" s="44">
        <v>3.35</v>
      </c>
      <c r="G388" s="44">
        <v>3.35</v>
      </c>
      <c r="H388" s="44">
        <v>3.35</v>
      </c>
      <c r="I388" s="44">
        <v>3.35</v>
      </c>
      <c r="J388" s="44">
        <v>3.35</v>
      </c>
      <c r="K388" s="44">
        <v>3.35</v>
      </c>
      <c r="L388" s="44">
        <v>3.35</v>
      </c>
      <c r="M388" s="44">
        <v>3.35</v>
      </c>
      <c r="N388" s="44">
        <v>3.35</v>
      </c>
      <c r="O388" s="44">
        <v>3.35</v>
      </c>
      <c r="P388" s="44">
        <v>3.35</v>
      </c>
      <c r="Q388" s="44">
        <v>3.35</v>
      </c>
      <c r="R388" s="44">
        <v>3.35</v>
      </c>
      <c r="S388" s="44">
        <v>3.35</v>
      </c>
      <c r="T388" s="44">
        <v>3.35</v>
      </c>
      <c r="U388" s="44">
        <v>3.35</v>
      </c>
      <c r="V388" s="44">
        <v>3.35</v>
      </c>
      <c r="W388" s="44">
        <v>3.35</v>
      </c>
      <c r="X388" s="44">
        <v>3.35</v>
      </c>
      <c r="Y388" s="44">
        <v>3.35</v>
      </c>
      <c r="Z388" s="44">
        <v>3.35</v>
      </c>
      <c r="AA388" s="44">
        <v>3.35</v>
      </c>
    </row>
    <row r="389" spans="1:27" ht="12.75" customHeight="1" outlineLevel="1" x14ac:dyDescent="0.2">
      <c r="A389" s="99" t="s">
        <v>1407</v>
      </c>
      <c r="B389" s="63" t="s">
        <v>81</v>
      </c>
      <c r="C389" s="43" t="s">
        <v>79</v>
      </c>
      <c r="D389" s="44">
        <f>$D$11</f>
        <v>216.36</v>
      </c>
      <c r="E389" s="44">
        <f t="shared" ref="E389:AA389" si="224">$D$11</f>
        <v>216.36</v>
      </c>
      <c r="F389" s="44">
        <f t="shared" si="224"/>
        <v>216.36</v>
      </c>
      <c r="G389" s="44">
        <f t="shared" si="224"/>
        <v>216.36</v>
      </c>
      <c r="H389" s="44">
        <f t="shared" si="224"/>
        <v>216.36</v>
      </c>
      <c r="I389" s="44">
        <f t="shared" si="224"/>
        <v>216.36</v>
      </c>
      <c r="J389" s="44">
        <f t="shared" si="224"/>
        <v>216.36</v>
      </c>
      <c r="K389" s="44">
        <f t="shared" si="224"/>
        <v>216.36</v>
      </c>
      <c r="L389" s="44">
        <f t="shared" si="224"/>
        <v>216.36</v>
      </c>
      <c r="M389" s="44">
        <f t="shared" si="224"/>
        <v>216.36</v>
      </c>
      <c r="N389" s="44">
        <f t="shared" si="224"/>
        <v>216.36</v>
      </c>
      <c r="O389" s="44">
        <f t="shared" si="224"/>
        <v>216.36</v>
      </c>
      <c r="P389" s="44">
        <f t="shared" si="224"/>
        <v>216.36</v>
      </c>
      <c r="Q389" s="44">
        <f t="shared" si="224"/>
        <v>216.36</v>
      </c>
      <c r="R389" s="44">
        <f>$D$11</f>
        <v>216.36</v>
      </c>
      <c r="S389" s="44">
        <f t="shared" si="224"/>
        <v>216.36</v>
      </c>
      <c r="T389" s="44">
        <f t="shared" si="224"/>
        <v>216.36</v>
      </c>
      <c r="U389" s="44">
        <f t="shared" si="224"/>
        <v>216.36</v>
      </c>
      <c r="V389" s="44">
        <f t="shared" si="224"/>
        <v>216.36</v>
      </c>
      <c r="W389" s="44">
        <f t="shared" si="224"/>
        <v>216.36</v>
      </c>
      <c r="X389" s="44">
        <f t="shared" si="224"/>
        <v>216.36</v>
      </c>
      <c r="Y389" s="44">
        <f t="shared" si="224"/>
        <v>216.36</v>
      </c>
      <c r="Z389" s="44">
        <f t="shared" si="224"/>
        <v>216.36</v>
      </c>
      <c r="AA389" s="44">
        <f t="shared" si="224"/>
        <v>216.36</v>
      </c>
    </row>
    <row r="390" spans="1:27" ht="12.75" customHeight="1" x14ac:dyDescent="0.2">
      <c r="A390" s="98" t="s">
        <v>1408</v>
      </c>
      <c r="B390" s="28" t="str">
        <f>"14"&amp;"."&amp;$B$663&amp;"."&amp;$B$664</f>
        <v>14.12.2023</v>
      </c>
      <c r="C390" s="90" t="s">
        <v>76</v>
      </c>
      <c r="D390" s="91">
        <f>ROUND(((D391+D392+D394+D393)/1000),5)</f>
        <v>1.65415</v>
      </c>
      <c r="E390" s="91">
        <f>ROUND(((E391+E392+E394+E393)/1000),5)</f>
        <v>1.57792</v>
      </c>
      <c r="F390" s="91">
        <f>ROUND(((F391+F392+F394+F393)/1000),5)</f>
        <v>1.5302500000000001</v>
      </c>
      <c r="G390" s="91">
        <f t="shared" ref="G390:AA390" si="225">ROUND(((G391+G392+G394+G393)/1000),5)</f>
        <v>1.5331699999999999</v>
      </c>
      <c r="H390" s="91">
        <f t="shared" si="225"/>
        <v>1.5785899999999999</v>
      </c>
      <c r="I390" s="91">
        <f t="shared" si="225"/>
        <v>1.72784</v>
      </c>
      <c r="J390" s="91">
        <f t="shared" si="225"/>
        <v>1.98516</v>
      </c>
      <c r="K390" s="91">
        <f t="shared" si="225"/>
        <v>2.2205499999999998</v>
      </c>
      <c r="L390" s="91">
        <f t="shared" si="225"/>
        <v>2.4360200000000001</v>
      </c>
      <c r="M390" s="91">
        <f t="shared" si="225"/>
        <v>2.4998300000000002</v>
      </c>
      <c r="N390" s="91">
        <f t="shared" si="225"/>
        <v>2.6312000000000002</v>
      </c>
      <c r="O390" s="91">
        <f t="shared" si="225"/>
        <v>2.5635500000000002</v>
      </c>
      <c r="P390" s="91">
        <f t="shared" si="225"/>
        <v>2.5065</v>
      </c>
      <c r="Q390" s="91">
        <f t="shared" si="225"/>
        <v>2.52949</v>
      </c>
      <c r="R390" s="91">
        <f t="shared" si="225"/>
        <v>2.5613000000000001</v>
      </c>
      <c r="S390" s="91">
        <f t="shared" si="225"/>
        <v>2.5015399999999999</v>
      </c>
      <c r="T390" s="91">
        <f t="shared" si="225"/>
        <v>2.7040600000000001</v>
      </c>
      <c r="U390" s="91">
        <f t="shared" si="225"/>
        <v>2.7171799999999999</v>
      </c>
      <c r="V390" s="91">
        <f t="shared" si="225"/>
        <v>2.6994500000000001</v>
      </c>
      <c r="W390" s="91">
        <f t="shared" si="225"/>
        <v>2.4611100000000001</v>
      </c>
      <c r="X390" s="91">
        <f t="shared" si="225"/>
        <v>2.39798</v>
      </c>
      <c r="Y390" s="91">
        <f t="shared" si="225"/>
        <v>2.23353</v>
      </c>
      <c r="Z390" s="91">
        <f t="shared" si="225"/>
        <v>1.9537899999999999</v>
      </c>
      <c r="AA390" s="91">
        <f t="shared" si="225"/>
        <v>1.77888</v>
      </c>
    </row>
    <row r="391" spans="1:27" ht="12.75" customHeight="1" outlineLevel="1" x14ac:dyDescent="0.2">
      <c r="A391" s="99" t="s">
        <v>1409</v>
      </c>
      <c r="B391" s="63" t="s">
        <v>238</v>
      </c>
      <c r="C391" s="43" t="s">
        <v>79</v>
      </c>
      <c r="D391" s="44">
        <v>1217.4100000000001</v>
      </c>
      <c r="E391" s="44">
        <v>1141.18</v>
      </c>
      <c r="F391" s="44">
        <v>1093.51</v>
      </c>
      <c r="G391" s="44">
        <v>1096.43</v>
      </c>
      <c r="H391" s="44">
        <v>1141.8499999999999</v>
      </c>
      <c r="I391" s="44">
        <v>1291.0999999999999</v>
      </c>
      <c r="J391" s="44">
        <v>1548.42</v>
      </c>
      <c r="K391" s="44">
        <v>1783.81</v>
      </c>
      <c r="L391" s="44">
        <v>1999.28</v>
      </c>
      <c r="M391" s="44">
        <v>2063.09</v>
      </c>
      <c r="N391" s="44">
        <v>2194.46</v>
      </c>
      <c r="O391" s="44">
        <v>2126.81</v>
      </c>
      <c r="P391" s="44">
        <v>2069.7600000000002</v>
      </c>
      <c r="Q391" s="44">
        <v>2092.75</v>
      </c>
      <c r="R391" s="44">
        <v>2124.56</v>
      </c>
      <c r="S391" s="44">
        <v>2064.8000000000002</v>
      </c>
      <c r="T391" s="44">
        <v>2267.3200000000002</v>
      </c>
      <c r="U391" s="44">
        <v>2280.44</v>
      </c>
      <c r="V391" s="44">
        <v>2262.71</v>
      </c>
      <c r="W391" s="44">
        <v>2024.37</v>
      </c>
      <c r="X391" s="44">
        <v>1961.24</v>
      </c>
      <c r="Y391" s="44">
        <v>1796.79</v>
      </c>
      <c r="Z391" s="44">
        <v>1517.05</v>
      </c>
      <c r="AA391" s="44">
        <v>1342.14</v>
      </c>
    </row>
    <row r="392" spans="1:27" ht="12.75" customHeight="1" outlineLevel="1" x14ac:dyDescent="0.2">
      <c r="A392" s="99" t="s">
        <v>1410</v>
      </c>
      <c r="B392" s="63" t="s">
        <v>90</v>
      </c>
      <c r="C392" s="43" t="s">
        <v>79</v>
      </c>
      <c r="D392" s="44">
        <f>$D$327</f>
        <v>217.03</v>
      </c>
      <c r="E392" s="44">
        <f t="shared" ref="E392:AA392" si="226">$D$327</f>
        <v>217.03</v>
      </c>
      <c r="F392" s="44">
        <f t="shared" si="226"/>
        <v>217.03</v>
      </c>
      <c r="G392" s="44">
        <f t="shared" si="226"/>
        <v>217.03</v>
      </c>
      <c r="H392" s="44">
        <f t="shared" si="226"/>
        <v>217.03</v>
      </c>
      <c r="I392" s="44">
        <f t="shared" si="226"/>
        <v>217.03</v>
      </c>
      <c r="J392" s="44">
        <f t="shared" si="226"/>
        <v>217.03</v>
      </c>
      <c r="K392" s="44">
        <f t="shared" si="226"/>
        <v>217.03</v>
      </c>
      <c r="L392" s="44">
        <f t="shared" si="226"/>
        <v>217.03</v>
      </c>
      <c r="M392" s="44">
        <f t="shared" si="226"/>
        <v>217.03</v>
      </c>
      <c r="N392" s="44">
        <f t="shared" si="226"/>
        <v>217.03</v>
      </c>
      <c r="O392" s="44">
        <f t="shared" si="226"/>
        <v>217.03</v>
      </c>
      <c r="P392" s="44">
        <f t="shared" si="226"/>
        <v>217.03</v>
      </c>
      <c r="Q392" s="44">
        <f t="shared" si="226"/>
        <v>217.03</v>
      </c>
      <c r="R392" s="44">
        <f t="shared" si="226"/>
        <v>217.03</v>
      </c>
      <c r="S392" s="44">
        <f t="shared" si="226"/>
        <v>217.03</v>
      </c>
      <c r="T392" s="44">
        <f t="shared" si="226"/>
        <v>217.03</v>
      </c>
      <c r="U392" s="44">
        <f t="shared" si="226"/>
        <v>217.03</v>
      </c>
      <c r="V392" s="44">
        <f t="shared" si="226"/>
        <v>217.03</v>
      </c>
      <c r="W392" s="44">
        <f t="shared" si="226"/>
        <v>217.03</v>
      </c>
      <c r="X392" s="44">
        <f t="shared" si="226"/>
        <v>217.03</v>
      </c>
      <c r="Y392" s="44">
        <f t="shared" si="226"/>
        <v>217.03</v>
      </c>
      <c r="Z392" s="44">
        <f t="shared" si="226"/>
        <v>217.03</v>
      </c>
      <c r="AA392" s="44">
        <f t="shared" si="226"/>
        <v>217.03</v>
      </c>
    </row>
    <row r="393" spans="1:27" ht="12.75" customHeight="1" outlineLevel="1" x14ac:dyDescent="0.2">
      <c r="A393" s="99" t="s">
        <v>1411</v>
      </c>
      <c r="B393" s="63" t="s">
        <v>83</v>
      </c>
      <c r="C393" s="43" t="s">
        <v>79</v>
      </c>
      <c r="D393" s="44">
        <v>3.35</v>
      </c>
      <c r="E393" s="44">
        <v>3.35</v>
      </c>
      <c r="F393" s="44">
        <v>3.35</v>
      </c>
      <c r="G393" s="44">
        <v>3.35</v>
      </c>
      <c r="H393" s="44">
        <v>3.35</v>
      </c>
      <c r="I393" s="44">
        <v>3.35</v>
      </c>
      <c r="J393" s="44">
        <v>3.35</v>
      </c>
      <c r="K393" s="44">
        <v>3.35</v>
      </c>
      <c r="L393" s="44">
        <v>3.35</v>
      </c>
      <c r="M393" s="44">
        <v>3.35</v>
      </c>
      <c r="N393" s="44">
        <v>3.35</v>
      </c>
      <c r="O393" s="44">
        <v>3.35</v>
      </c>
      <c r="P393" s="44">
        <v>3.35</v>
      </c>
      <c r="Q393" s="44">
        <v>3.35</v>
      </c>
      <c r="R393" s="44">
        <v>3.35</v>
      </c>
      <c r="S393" s="44">
        <v>3.35</v>
      </c>
      <c r="T393" s="44">
        <v>3.35</v>
      </c>
      <c r="U393" s="44">
        <v>3.35</v>
      </c>
      <c r="V393" s="44">
        <v>3.35</v>
      </c>
      <c r="W393" s="44">
        <v>3.35</v>
      </c>
      <c r="X393" s="44">
        <v>3.35</v>
      </c>
      <c r="Y393" s="44">
        <v>3.35</v>
      </c>
      <c r="Z393" s="44">
        <v>3.35</v>
      </c>
      <c r="AA393" s="44">
        <v>3.35</v>
      </c>
    </row>
    <row r="394" spans="1:27" ht="12.75" customHeight="1" outlineLevel="1" x14ac:dyDescent="0.2">
      <c r="A394" s="99" t="s">
        <v>1412</v>
      </c>
      <c r="B394" s="63" t="s">
        <v>81</v>
      </c>
      <c r="C394" s="43" t="s">
        <v>79</v>
      </c>
      <c r="D394" s="44">
        <f>$D$11</f>
        <v>216.36</v>
      </c>
      <c r="E394" s="44">
        <f t="shared" ref="E394:AA394" si="227">$D$11</f>
        <v>216.36</v>
      </c>
      <c r="F394" s="44">
        <f t="shared" si="227"/>
        <v>216.36</v>
      </c>
      <c r="G394" s="44">
        <f t="shared" si="227"/>
        <v>216.36</v>
      </c>
      <c r="H394" s="44">
        <f t="shared" si="227"/>
        <v>216.36</v>
      </c>
      <c r="I394" s="44">
        <f t="shared" si="227"/>
        <v>216.36</v>
      </c>
      <c r="J394" s="44">
        <f t="shared" si="227"/>
        <v>216.36</v>
      </c>
      <c r="K394" s="44">
        <f t="shared" si="227"/>
        <v>216.36</v>
      </c>
      <c r="L394" s="44">
        <f t="shared" si="227"/>
        <v>216.36</v>
      </c>
      <c r="M394" s="44">
        <f t="shared" si="227"/>
        <v>216.36</v>
      </c>
      <c r="N394" s="44">
        <f t="shared" si="227"/>
        <v>216.36</v>
      </c>
      <c r="O394" s="44">
        <f t="shared" si="227"/>
        <v>216.36</v>
      </c>
      <c r="P394" s="44">
        <f t="shared" si="227"/>
        <v>216.36</v>
      </c>
      <c r="Q394" s="44">
        <f t="shared" si="227"/>
        <v>216.36</v>
      </c>
      <c r="R394" s="44">
        <f>$D$11</f>
        <v>216.36</v>
      </c>
      <c r="S394" s="44">
        <f t="shared" si="227"/>
        <v>216.36</v>
      </c>
      <c r="T394" s="44">
        <f t="shared" si="227"/>
        <v>216.36</v>
      </c>
      <c r="U394" s="44">
        <f t="shared" si="227"/>
        <v>216.36</v>
      </c>
      <c r="V394" s="44">
        <f t="shared" si="227"/>
        <v>216.36</v>
      </c>
      <c r="W394" s="44">
        <f t="shared" si="227"/>
        <v>216.36</v>
      </c>
      <c r="X394" s="44">
        <f t="shared" si="227"/>
        <v>216.36</v>
      </c>
      <c r="Y394" s="44">
        <f t="shared" si="227"/>
        <v>216.36</v>
      </c>
      <c r="Z394" s="44">
        <f t="shared" si="227"/>
        <v>216.36</v>
      </c>
      <c r="AA394" s="44">
        <f t="shared" si="227"/>
        <v>216.36</v>
      </c>
    </row>
    <row r="395" spans="1:27" ht="12.75" customHeight="1" x14ac:dyDescent="0.2">
      <c r="A395" s="98" t="s">
        <v>1413</v>
      </c>
      <c r="B395" s="28" t="str">
        <f>"15"&amp;"."&amp;$B$663&amp;"."&amp;$B$664</f>
        <v>15.12.2023</v>
      </c>
      <c r="C395" s="90" t="s">
        <v>76</v>
      </c>
      <c r="D395" s="91">
        <f>ROUND(((D396+D397+D399+D398)/1000),5)</f>
        <v>1.6623699999999999</v>
      </c>
      <c r="E395" s="91">
        <f>ROUND(((E396+E397+E399+E398)/1000),5)</f>
        <v>1.6101700000000001</v>
      </c>
      <c r="F395" s="91">
        <f>ROUND(((F396+F397+F399+F398)/1000),5)</f>
        <v>1.5671600000000001</v>
      </c>
      <c r="G395" s="91">
        <f t="shared" ref="G395:AA395" si="228">ROUND(((G396+G397+G399+G398)/1000),5)</f>
        <v>1.55531</v>
      </c>
      <c r="H395" s="91">
        <f t="shared" si="228"/>
        <v>1.61019</v>
      </c>
      <c r="I395" s="91">
        <f t="shared" si="228"/>
        <v>1.7258800000000001</v>
      </c>
      <c r="J395" s="91">
        <f t="shared" si="228"/>
        <v>1.94204</v>
      </c>
      <c r="K395" s="91">
        <f t="shared" si="228"/>
        <v>2.2793999999999999</v>
      </c>
      <c r="L395" s="91">
        <f t="shared" si="228"/>
        <v>2.48692</v>
      </c>
      <c r="M395" s="91">
        <f t="shared" si="228"/>
        <v>2.5113500000000002</v>
      </c>
      <c r="N395" s="91">
        <f t="shared" si="228"/>
        <v>2.5417000000000001</v>
      </c>
      <c r="O395" s="91">
        <f t="shared" si="228"/>
        <v>2.54535</v>
      </c>
      <c r="P395" s="91">
        <f t="shared" si="228"/>
        <v>2.5422699999999998</v>
      </c>
      <c r="Q395" s="91">
        <f t="shared" si="228"/>
        <v>2.5471400000000002</v>
      </c>
      <c r="R395" s="91">
        <f t="shared" si="228"/>
        <v>2.5474899999999998</v>
      </c>
      <c r="S395" s="91">
        <f t="shared" si="228"/>
        <v>2.5133200000000002</v>
      </c>
      <c r="T395" s="91">
        <f t="shared" si="228"/>
        <v>2.5738300000000001</v>
      </c>
      <c r="U395" s="91">
        <f t="shared" si="228"/>
        <v>2.5785300000000002</v>
      </c>
      <c r="V395" s="91">
        <f t="shared" si="228"/>
        <v>2.57002</v>
      </c>
      <c r="W395" s="91">
        <f t="shared" si="228"/>
        <v>2.50718</v>
      </c>
      <c r="X395" s="91">
        <f t="shared" si="228"/>
        <v>2.3501599999999998</v>
      </c>
      <c r="Y395" s="91">
        <f t="shared" si="228"/>
        <v>2.2058200000000001</v>
      </c>
      <c r="Z395" s="91">
        <f t="shared" si="228"/>
        <v>2.0009600000000001</v>
      </c>
      <c r="AA395" s="91">
        <f t="shared" si="228"/>
        <v>1.78016</v>
      </c>
    </row>
    <row r="396" spans="1:27" ht="12.75" customHeight="1" outlineLevel="1" x14ac:dyDescent="0.2">
      <c r="A396" s="99" t="s">
        <v>1414</v>
      </c>
      <c r="B396" s="63" t="s">
        <v>238</v>
      </c>
      <c r="C396" s="43" t="s">
        <v>79</v>
      </c>
      <c r="D396" s="44">
        <v>1225.6300000000001</v>
      </c>
      <c r="E396" s="44">
        <v>1173.43</v>
      </c>
      <c r="F396" s="44">
        <v>1130.42</v>
      </c>
      <c r="G396" s="44">
        <v>1118.57</v>
      </c>
      <c r="H396" s="44">
        <v>1173.45</v>
      </c>
      <c r="I396" s="44">
        <v>1289.1400000000001</v>
      </c>
      <c r="J396" s="44">
        <v>1505.3</v>
      </c>
      <c r="K396" s="44">
        <v>1842.66</v>
      </c>
      <c r="L396" s="44">
        <v>2050.1799999999998</v>
      </c>
      <c r="M396" s="44">
        <v>2074.61</v>
      </c>
      <c r="N396" s="44">
        <v>2104.96</v>
      </c>
      <c r="O396" s="44">
        <v>2108.61</v>
      </c>
      <c r="P396" s="44">
        <v>2105.5300000000002</v>
      </c>
      <c r="Q396" s="44">
        <v>2110.4</v>
      </c>
      <c r="R396" s="44">
        <v>2110.75</v>
      </c>
      <c r="S396" s="44">
        <v>2076.58</v>
      </c>
      <c r="T396" s="44">
        <v>2137.09</v>
      </c>
      <c r="U396" s="44">
        <v>2141.79</v>
      </c>
      <c r="V396" s="44">
        <v>2133.2800000000002</v>
      </c>
      <c r="W396" s="44">
        <v>2070.44</v>
      </c>
      <c r="X396" s="44">
        <v>1913.42</v>
      </c>
      <c r="Y396" s="44">
        <v>1769.08</v>
      </c>
      <c r="Z396" s="44">
        <v>1564.22</v>
      </c>
      <c r="AA396" s="44">
        <v>1343.42</v>
      </c>
    </row>
    <row r="397" spans="1:27" ht="12.75" customHeight="1" outlineLevel="1" x14ac:dyDescent="0.2">
      <c r="A397" s="99" t="s">
        <v>1415</v>
      </c>
      <c r="B397" s="63" t="s">
        <v>90</v>
      </c>
      <c r="C397" s="43" t="s">
        <v>79</v>
      </c>
      <c r="D397" s="44">
        <f>$D$327</f>
        <v>217.03</v>
      </c>
      <c r="E397" s="44">
        <f t="shared" ref="E397:AA397" si="229">$D$327</f>
        <v>217.03</v>
      </c>
      <c r="F397" s="44">
        <f t="shared" si="229"/>
        <v>217.03</v>
      </c>
      <c r="G397" s="44">
        <f t="shared" si="229"/>
        <v>217.03</v>
      </c>
      <c r="H397" s="44">
        <f t="shared" si="229"/>
        <v>217.03</v>
      </c>
      <c r="I397" s="44">
        <f t="shared" si="229"/>
        <v>217.03</v>
      </c>
      <c r="J397" s="44">
        <f t="shared" si="229"/>
        <v>217.03</v>
      </c>
      <c r="K397" s="44">
        <f t="shared" si="229"/>
        <v>217.03</v>
      </c>
      <c r="L397" s="44">
        <f t="shared" si="229"/>
        <v>217.03</v>
      </c>
      <c r="M397" s="44">
        <f t="shared" si="229"/>
        <v>217.03</v>
      </c>
      <c r="N397" s="44">
        <f t="shared" si="229"/>
        <v>217.03</v>
      </c>
      <c r="O397" s="44">
        <f t="shared" si="229"/>
        <v>217.03</v>
      </c>
      <c r="P397" s="44">
        <f t="shared" si="229"/>
        <v>217.03</v>
      </c>
      <c r="Q397" s="44">
        <f t="shared" si="229"/>
        <v>217.03</v>
      </c>
      <c r="R397" s="44">
        <f t="shared" si="229"/>
        <v>217.03</v>
      </c>
      <c r="S397" s="44">
        <f t="shared" si="229"/>
        <v>217.03</v>
      </c>
      <c r="T397" s="44">
        <f t="shared" si="229"/>
        <v>217.03</v>
      </c>
      <c r="U397" s="44">
        <f t="shared" si="229"/>
        <v>217.03</v>
      </c>
      <c r="V397" s="44">
        <f t="shared" si="229"/>
        <v>217.03</v>
      </c>
      <c r="W397" s="44">
        <f t="shared" si="229"/>
        <v>217.03</v>
      </c>
      <c r="X397" s="44">
        <f t="shared" si="229"/>
        <v>217.03</v>
      </c>
      <c r="Y397" s="44">
        <f t="shared" si="229"/>
        <v>217.03</v>
      </c>
      <c r="Z397" s="44">
        <f t="shared" si="229"/>
        <v>217.03</v>
      </c>
      <c r="AA397" s="44">
        <f t="shared" si="229"/>
        <v>217.03</v>
      </c>
    </row>
    <row r="398" spans="1:27" ht="12.75" customHeight="1" outlineLevel="1" x14ac:dyDescent="0.2">
      <c r="A398" s="99" t="s">
        <v>1416</v>
      </c>
      <c r="B398" s="63" t="s">
        <v>83</v>
      </c>
      <c r="C398" s="43" t="s">
        <v>79</v>
      </c>
      <c r="D398" s="44">
        <v>3.35</v>
      </c>
      <c r="E398" s="44">
        <v>3.35</v>
      </c>
      <c r="F398" s="44">
        <v>3.35</v>
      </c>
      <c r="G398" s="44">
        <v>3.35</v>
      </c>
      <c r="H398" s="44">
        <v>3.35</v>
      </c>
      <c r="I398" s="44">
        <v>3.35</v>
      </c>
      <c r="J398" s="44">
        <v>3.35</v>
      </c>
      <c r="K398" s="44">
        <v>3.35</v>
      </c>
      <c r="L398" s="44">
        <v>3.35</v>
      </c>
      <c r="M398" s="44">
        <v>3.35</v>
      </c>
      <c r="N398" s="44">
        <v>3.35</v>
      </c>
      <c r="O398" s="44">
        <v>3.35</v>
      </c>
      <c r="P398" s="44">
        <v>3.35</v>
      </c>
      <c r="Q398" s="44">
        <v>3.35</v>
      </c>
      <c r="R398" s="44">
        <v>3.35</v>
      </c>
      <c r="S398" s="44">
        <v>3.35</v>
      </c>
      <c r="T398" s="44">
        <v>3.35</v>
      </c>
      <c r="U398" s="44">
        <v>3.35</v>
      </c>
      <c r="V398" s="44">
        <v>3.35</v>
      </c>
      <c r="W398" s="44">
        <v>3.35</v>
      </c>
      <c r="X398" s="44">
        <v>3.35</v>
      </c>
      <c r="Y398" s="44">
        <v>3.35</v>
      </c>
      <c r="Z398" s="44">
        <v>3.35</v>
      </c>
      <c r="AA398" s="44">
        <v>3.35</v>
      </c>
    </row>
    <row r="399" spans="1:27" ht="12.75" customHeight="1" outlineLevel="1" x14ac:dyDescent="0.2">
      <c r="A399" s="99" t="s">
        <v>1417</v>
      </c>
      <c r="B399" s="63" t="s">
        <v>81</v>
      </c>
      <c r="C399" s="43" t="s">
        <v>79</v>
      </c>
      <c r="D399" s="44">
        <f>$D$11</f>
        <v>216.36</v>
      </c>
      <c r="E399" s="44">
        <f t="shared" ref="E399:AA399" si="230">$D$11</f>
        <v>216.36</v>
      </c>
      <c r="F399" s="44">
        <f t="shared" si="230"/>
        <v>216.36</v>
      </c>
      <c r="G399" s="44">
        <f t="shared" si="230"/>
        <v>216.36</v>
      </c>
      <c r="H399" s="44">
        <f t="shared" si="230"/>
        <v>216.36</v>
      </c>
      <c r="I399" s="44">
        <f t="shared" si="230"/>
        <v>216.36</v>
      </c>
      <c r="J399" s="44">
        <f t="shared" si="230"/>
        <v>216.36</v>
      </c>
      <c r="K399" s="44">
        <f t="shared" si="230"/>
        <v>216.36</v>
      </c>
      <c r="L399" s="44">
        <f t="shared" si="230"/>
        <v>216.36</v>
      </c>
      <c r="M399" s="44">
        <f t="shared" si="230"/>
        <v>216.36</v>
      </c>
      <c r="N399" s="44">
        <f t="shared" si="230"/>
        <v>216.36</v>
      </c>
      <c r="O399" s="44">
        <f t="shared" si="230"/>
        <v>216.36</v>
      </c>
      <c r="P399" s="44">
        <f t="shared" si="230"/>
        <v>216.36</v>
      </c>
      <c r="Q399" s="44">
        <f t="shared" si="230"/>
        <v>216.36</v>
      </c>
      <c r="R399" s="44">
        <f>$D$11</f>
        <v>216.36</v>
      </c>
      <c r="S399" s="44">
        <f t="shared" si="230"/>
        <v>216.36</v>
      </c>
      <c r="T399" s="44">
        <f t="shared" si="230"/>
        <v>216.36</v>
      </c>
      <c r="U399" s="44">
        <f t="shared" si="230"/>
        <v>216.36</v>
      </c>
      <c r="V399" s="44">
        <f t="shared" si="230"/>
        <v>216.36</v>
      </c>
      <c r="W399" s="44">
        <f t="shared" si="230"/>
        <v>216.36</v>
      </c>
      <c r="X399" s="44">
        <f t="shared" si="230"/>
        <v>216.36</v>
      </c>
      <c r="Y399" s="44">
        <f t="shared" si="230"/>
        <v>216.36</v>
      </c>
      <c r="Z399" s="44">
        <f t="shared" si="230"/>
        <v>216.36</v>
      </c>
      <c r="AA399" s="44">
        <f t="shared" si="230"/>
        <v>216.36</v>
      </c>
    </row>
    <row r="400" spans="1:27" ht="12.75" customHeight="1" x14ac:dyDescent="0.2">
      <c r="A400" s="98" t="s">
        <v>1418</v>
      </c>
      <c r="B400" s="28" t="str">
        <f>"16"&amp;"."&amp;$B$663&amp;"."&amp;$B$664</f>
        <v>16.12.2023</v>
      </c>
      <c r="C400" s="90" t="s">
        <v>76</v>
      </c>
      <c r="D400" s="91">
        <f>ROUND(((D401+D402+D404+D403)/1000),5)</f>
        <v>1.7299599999999999</v>
      </c>
      <c r="E400" s="91">
        <f>ROUND(((E401+E402+E404+E403)/1000),5)</f>
        <v>1.68984</v>
      </c>
      <c r="F400" s="91">
        <f>ROUND(((F401+F402+F404+F403)/1000),5)</f>
        <v>1.66865</v>
      </c>
      <c r="G400" s="91">
        <f t="shared" ref="G400:AA400" si="231">ROUND(((G401+G402+G404+G403)/1000),5)</f>
        <v>1.6351500000000001</v>
      </c>
      <c r="H400" s="91">
        <f t="shared" si="231"/>
        <v>1.66903</v>
      </c>
      <c r="I400" s="91">
        <f t="shared" si="231"/>
        <v>1.72641</v>
      </c>
      <c r="J400" s="91">
        <f t="shared" si="231"/>
        <v>1.8400399999999999</v>
      </c>
      <c r="K400" s="91">
        <f t="shared" si="231"/>
        <v>1.99221</v>
      </c>
      <c r="L400" s="91">
        <f t="shared" si="231"/>
        <v>2.3250600000000001</v>
      </c>
      <c r="M400" s="91">
        <f t="shared" si="231"/>
        <v>2.3928699999999998</v>
      </c>
      <c r="N400" s="91">
        <f t="shared" si="231"/>
        <v>2.4599799999999998</v>
      </c>
      <c r="O400" s="91">
        <f t="shared" si="231"/>
        <v>2.45987</v>
      </c>
      <c r="P400" s="91">
        <f t="shared" si="231"/>
        <v>2.4544299999999999</v>
      </c>
      <c r="Q400" s="91">
        <f t="shared" si="231"/>
        <v>2.4576799999999999</v>
      </c>
      <c r="R400" s="91">
        <f t="shared" si="231"/>
        <v>2.3222499999999999</v>
      </c>
      <c r="S400" s="91">
        <f t="shared" si="231"/>
        <v>2.37676</v>
      </c>
      <c r="T400" s="91">
        <f t="shared" si="231"/>
        <v>2.54474</v>
      </c>
      <c r="U400" s="91">
        <f t="shared" si="231"/>
        <v>2.6301700000000001</v>
      </c>
      <c r="V400" s="91">
        <f t="shared" si="231"/>
        <v>2.5828199999999999</v>
      </c>
      <c r="W400" s="91">
        <f t="shared" si="231"/>
        <v>2.4875799999999999</v>
      </c>
      <c r="X400" s="91">
        <f t="shared" si="231"/>
        <v>2.2403200000000001</v>
      </c>
      <c r="Y400" s="91">
        <f t="shared" si="231"/>
        <v>2.2120500000000001</v>
      </c>
      <c r="Z400" s="91">
        <f t="shared" si="231"/>
        <v>1.9198900000000001</v>
      </c>
      <c r="AA400" s="91">
        <f t="shared" si="231"/>
        <v>1.7979499999999999</v>
      </c>
    </row>
    <row r="401" spans="1:27" ht="12.75" customHeight="1" outlineLevel="1" x14ac:dyDescent="0.2">
      <c r="A401" s="99" t="s">
        <v>1419</v>
      </c>
      <c r="B401" s="63" t="s">
        <v>238</v>
      </c>
      <c r="C401" s="43" t="s">
        <v>79</v>
      </c>
      <c r="D401" s="44">
        <v>1293.22</v>
      </c>
      <c r="E401" s="44">
        <v>1253.0999999999999</v>
      </c>
      <c r="F401" s="44">
        <v>1231.9100000000001</v>
      </c>
      <c r="G401" s="44">
        <v>1198.4100000000001</v>
      </c>
      <c r="H401" s="44">
        <v>1232.29</v>
      </c>
      <c r="I401" s="44">
        <v>1289.67</v>
      </c>
      <c r="J401" s="44">
        <v>1403.3</v>
      </c>
      <c r="K401" s="44">
        <v>1555.47</v>
      </c>
      <c r="L401" s="44">
        <v>1888.32</v>
      </c>
      <c r="M401" s="44">
        <v>1956.13</v>
      </c>
      <c r="N401" s="44">
        <v>2023.24</v>
      </c>
      <c r="O401" s="44">
        <v>2023.13</v>
      </c>
      <c r="P401" s="44">
        <v>2017.69</v>
      </c>
      <c r="Q401" s="44">
        <v>2020.94</v>
      </c>
      <c r="R401" s="44">
        <v>1885.51</v>
      </c>
      <c r="S401" s="44">
        <v>1940.02</v>
      </c>
      <c r="T401" s="44">
        <v>2108</v>
      </c>
      <c r="U401" s="44">
        <v>2193.4299999999998</v>
      </c>
      <c r="V401" s="44">
        <v>2146.08</v>
      </c>
      <c r="W401" s="44">
        <v>2050.84</v>
      </c>
      <c r="X401" s="44">
        <v>1803.58</v>
      </c>
      <c r="Y401" s="44">
        <v>1775.31</v>
      </c>
      <c r="Z401" s="44">
        <v>1483.15</v>
      </c>
      <c r="AA401" s="44">
        <v>1361.21</v>
      </c>
    </row>
    <row r="402" spans="1:27" ht="12.75" customHeight="1" outlineLevel="1" x14ac:dyDescent="0.2">
      <c r="A402" s="99" t="s">
        <v>1420</v>
      </c>
      <c r="B402" s="63" t="s">
        <v>90</v>
      </c>
      <c r="C402" s="43" t="s">
        <v>79</v>
      </c>
      <c r="D402" s="44">
        <f>$D$327</f>
        <v>217.03</v>
      </c>
      <c r="E402" s="44">
        <f t="shared" ref="E402:AA402" si="232">$D$327</f>
        <v>217.03</v>
      </c>
      <c r="F402" s="44">
        <f t="shared" si="232"/>
        <v>217.03</v>
      </c>
      <c r="G402" s="44">
        <f t="shared" si="232"/>
        <v>217.03</v>
      </c>
      <c r="H402" s="44">
        <f t="shared" si="232"/>
        <v>217.03</v>
      </c>
      <c r="I402" s="44">
        <f t="shared" si="232"/>
        <v>217.03</v>
      </c>
      <c r="J402" s="44">
        <f t="shared" si="232"/>
        <v>217.03</v>
      </c>
      <c r="K402" s="44">
        <f t="shared" si="232"/>
        <v>217.03</v>
      </c>
      <c r="L402" s="44">
        <f t="shared" si="232"/>
        <v>217.03</v>
      </c>
      <c r="M402" s="44">
        <f t="shared" si="232"/>
        <v>217.03</v>
      </c>
      <c r="N402" s="44">
        <f t="shared" si="232"/>
        <v>217.03</v>
      </c>
      <c r="O402" s="44">
        <f t="shared" si="232"/>
        <v>217.03</v>
      </c>
      <c r="P402" s="44">
        <f t="shared" si="232"/>
        <v>217.03</v>
      </c>
      <c r="Q402" s="44">
        <f t="shared" si="232"/>
        <v>217.03</v>
      </c>
      <c r="R402" s="44">
        <f t="shared" si="232"/>
        <v>217.03</v>
      </c>
      <c r="S402" s="44">
        <f t="shared" si="232"/>
        <v>217.03</v>
      </c>
      <c r="T402" s="44">
        <f t="shared" si="232"/>
        <v>217.03</v>
      </c>
      <c r="U402" s="44">
        <f t="shared" si="232"/>
        <v>217.03</v>
      </c>
      <c r="V402" s="44">
        <f t="shared" si="232"/>
        <v>217.03</v>
      </c>
      <c r="W402" s="44">
        <f t="shared" si="232"/>
        <v>217.03</v>
      </c>
      <c r="X402" s="44">
        <f t="shared" si="232"/>
        <v>217.03</v>
      </c>
      <c r="Y402" s="44">
        <f t="shared" si="232"/>
        <v>217.03</v>
      </c>
      <c r="Z402" s="44">
        <f t="shared" si="232"/>
        <v>217.03</v>
      </c>
      <c r="AA402" s="44">
        <f t="shared" si="232"/>
        <v>217.03</v>
      </c>
    </row>
    <row r="403" spans="1:27" ht="12.75" customHeight="1" outlineLevel="1" x14ac:dyDescent="0.2">
      <c r="A403" s="99" t="s">
        <v>1421</v>
      </c>
      <c r="B403" s="63" t="s">
        <v>83</v>
      </c>
      <c r="C403" s="43" t="s">
        <v>79</v>
      </c>
      <c r="D403" s="44">
        <v>3.35</v>
      </c>
      <c r="E403" s="44">
        <v>3.35</v>
      </c>
      <c r="F403" s="44">
        <v>3.35</v>
      </c>
      <c r="G403" s="44">
        <v>3.35</v>
      </c>
      <c r="H403" s="44">
        <v>3.35</v>
      </c>
      <c r="I403" s="44">
        <v>3.35</v>
      </c>
      <c r="J403" s="44">
        <v>3.35</v>
      </c>
      <c r="K403" s="44">
        <v>3.35</v>
      </c>
      <c r="L403" s="44">
        <v>3.35</v>
      </c>
      <c r="M403" s="44">
        <v>3.35</v>
      </c>
      <c r="N403" s="44">
        <v>3.35</v>
      </c>
      <c r="O403" s="44">
        <v>3.35</v>
      </c>
      <c r="P403" s="44">
        <v>3.35</v>
      </c>
      <c r="Q403" s="44">
        <v>3.35</v>
      </c>
      <c r="R403" s="44">
        <v>3.35</v>
      </c>
      <c r="S403" s="44">
        <v>3.35</v>
      </c>
      <c r="T403" s="44">
        <v>3.35</v>
      </c>
      <c r="U403" s="44">
        <v>3.35</v>
      </c>
      <c r="V403" s="44">
        <v>3.35</v>
      </c>
      <c r="W403" s="44">
        <v>3.35</v>
      </c>
      <c r="X403" s="44">
        <v>3.35</v>
      </c>
      <c r="Y403" s="44">
        <v>3.35</v>
      </c>
      <c r="Z403" s="44">
        <v>3.35</v>
      </c>
      <c r="AA403" s="44">
        <v>3.35</v>
      </c>
    </row>
    <row r="404" spans="1:27" ht="12.75" customHeight="1" outlineLevel="1" x14ac:dyDescent="0.2">
      <c r="A404" s="99" t="s">
        <v>1422</v>
      </c>
      <c r="B404" s="63" t="s">
        <v>81</v>
      </c>
      <c r="C404" s="43" t="s">
        <v>79</v>
      </c>
      <c r="D404" s="44">
        <f>$D$11</f>
        <v>216.36</v>
      </c>
      <c r="E404" s="44">
        <f t="shared" ref="E404:AA404" si="233">$D$11</f>
        <v>216.36</v>
      </c>
      <c r="F404" s="44">
        <f t="shared" si="233"/>
        <v>216.36</v>
      </c>
      <c r="G404" s="44">
        <f t="shared" si="233"/>
        <v>216.36</v>
      </c>
      <c r="H404" s="44">
        <f t="shared" si="233"/>
        <v>216.36</v>
      </c>
      <c r="I404" s="44">
        <f t="shared" si="233"/>
        <v>216.36</v>
      </c>
      <c r="J404" s="44">
        <f t="shared" si="233"/>
        <v>216.36</v>
      </c>
      <c r="K404" s="44">
        <f t="shared" si="233"/>
        <v>216.36</v>
      </c>
      <c r="L404" s="44">
        <f t="shared" si="233"/>
        <v>216.36</v>
      </c>
      <c r="M404" s="44">
        <f t="shared" si="233"/>
        <v>216.36</v>
      </c>
      <c r="N404" s="44">
        <f t="shared" si="233"/>
        <v>216.36</v>
      </c>
      <c r="O404" s="44">
        <f t="shared" si="233"/>
        <v>216.36</v>
      </c>
      <c r="P404" s="44">
        <f t="shared" si="233"/>
        <v>216.36</v>
      </c>
      <c r="Q404" s="44">
        <f t="shared" si="233"/>
        <v>216.36</v>
      </c>
      <c r="R404" s="44">
        <f>$D$11</f>
        <v>216.36</v>
      </c>
      <c r="S404" s="44">
        <f t="shared" si="233"/>
        <v>216.36</v>
      </c>
      <c r="T404" s="44">
        <f t="shared" si="233"/>
        <v>216.36</v>
      </c>
      <c r="U404" s="44">
        <f t="shared" si="233"/>
        <v>216.36</v>
      </c>
      <c r="V404" s="44">
        <f t="shared" si="233"/>
        <v>216.36</v>
      </c>
      <c r="W404" s="44">
        <f t="shared" si="233"/>
        <v>216.36</v>
      </c>
      <c r="X404" s="44">
        <f t="shared" si="233"/>
        <v>216.36</v>
      </c>
      <c r="Y404" s="44">
        <f t="shared" si="233"/>
        <v>216.36</v>
      </c>
      <c r="Z404" s="44">
        <f t="shared" si="233"/>
        <v>216.36</v>
      </c>
      <c r="AA404" s="44">
        <f t="shared" si="233"/>
        <v>216.36</v>
      </c>
    </row>
    <row r="405" spans="1:27" ht="12.75" customHeight="1" x14ac:dyDescent="0.2">
      <c r="A405" s="98" t="s">
        <v>1423</v>
      </c>
      <c r="B405" s="28" t="str">
        <f>"17"&amp;"."&amp;$B$663&amp;"."&amp;$B$664</f>
        <v>17.12.2023</v>
      </c>
      <c r="C405" s="90" t="s">
        <v>76</v>
      </c>
      <c r="D405" s="91">
        <f>ROUND(((D406+D407+D409+D408)/1000),5)</f>
        <v>1.73749</v>
      </c>
      <c r="E405" s="91">
        <f>ROUND(((E406+E407+E409+E408)/1000),5)</f>
        <v>1.70259</v>
      </c>
      <c r="F405" s="91">
        <f>ROUND(((F406+F407+F409+F408)/1000),5)</f>
        <v>1.66804</v>
      </c>
      <c r="G405" s="91">
        <f t="shared" ref="G405:AA405" si="234">ROUND(((G406+G407+G409+G408)/1000),5)</f>
        <v>1.64161</v>
      </c>
      <c r="H405" s="91">
        <f t="shared" si="234"/>
        <v>1.64144</v>
      </c>
      <c r="I405" s="91">
        <f t="shared" si="234"/>
        <v>1.68557</v>
      </c>
      <c r="J405" s="91">
        <f t="shared" si="234"/>
        <v>1.7181599999999999</v>
      </c>
      <c r="K405" s="91">
        <f t="shared" si="234"/>
        <v>1.92761</v>
      </c>
      <c r="L405" s="91">
        <f t="shared" si="234"/>
        <v>2.13395</v>
      </c>
      <c r="M405" s="91">
        <f t="shared" si="234"/>
        <v>2.2208299999999999</v>
      </c>
      <c r="N405" s="91">
        <f t="shared" si="234"/>
        <v>2.2623600000000001</v>
      </c>
      <c r="O405" s="91">
        <f t="shared" si="234"/>
        <v>2.2836500000000002</v>
      </c>
      <c r="P405" s="91">
        <f t="shared" si="234"/>
        <v>2.2879999999999998</v>
      </c>
      <c r="Q405" s="91">
        <f t="shared" si="234"/>
        <v>2.2988499999999998</v>
      </c>
      <c r="R405" s="91">
        <f t="shared" si="234"/>
        <v>2.2839399999999999</v>
      </c>
      <c r="S405" s="91">
        <f t="shared" si="234"/>
        <v>2.27827</v>
      </c>
      <c r="T405" s="91">
        <f t="shared" si="234"/>
        <v>2.2407300000000001</v>
      </c>
      <c r="U405" s="91">
        <f t="shared" si="234"/>
        <v>2.2841800000000001</v>
      </c>
      <c r="V405" s="91">
        <f t="shared" si="234"/>
        <v>2.4165800000000002</v>
      </c>
      <c r="W405" s="91">
        <f t="shared" si="234"/>
        <v>2.2346400000000002</v>
      </c>
      <c r="X405" s="91">
        <f t="shared" si="234"/>
        <v>2.24702</v>
      </c>
      <c r="Y405" s="91">
        <f t="shared" si="234"/>
        <v>2.2068699999999999</v>
      </c>
      <c r="Z405" s="91">
        <f t="shared" si="234"/>
        <v>1.94519</v>
      </c>
      <c r="AA405" s="91">
        <f t="shared" si="234"/>
        <v>1.7368699999999999</v>
      </c>
    </row>
    <row r="406" spans="1:27" ht="12.75" customHeight="1" outlineLevel="1" x14ac:dyDescent="0.2">
      <c r="A406" s="99" t="s">
        <v>1424</v>
      </c>
      <c r="B406" s="63" t="s">
        <v>238</v>
      </c>
      <c r="C406" s="43" t="s">
        <v>79</v>
      </c>
      <c r="D406" s="44">
        <v>1300.75</v>
      </c>
      <c r="E406" s="44">
        <v>1265.8499999999999</v>
      </c>
      <c r="F406" s="44">
        <v>1231.3</v>
      </c>
      <c r="G406" s="44">
        <v>1204.8699999999999</v>
      </c>
      <c r="H406" s="44">
        <v>1204.7</v>
      </c>
      <c r="I406" s="44">
        <v>1248.83</v>
      </c>
      <c r="J406" s="44">
        <v>1281.42</v>
      </c>
      <c r="K406" s="44">
        <v>1490.87</v>
      </c>
      <c r="L406" s="44">
        <v>1697.21</v>
      </c>
      <c r="M406" s="44">
        <v>1784.09</v>
      </c>
      <c r="N406" s="44">
        <v>1825.62</v>
      </c>
      <c r="O406" s="44">
        <v>1846.91</v>
      </c>
      <c r="P406" s="44">
        <v>1851.26</v>
      </c>
      <c r="Q406" s="44">
        <v>1862.11</v>
      </c>
      <c r="R406" s="44">
        <v>1847.2</v>
      </c>
      <c r="S406" s="44">
        <v>1841.53</v>
      </c>
      <c r="T406" s="44">
        <v>1803.99</v>
      </c>
      <c r="U406" s="44">
        <v>1847.44</v>
      </c>
      <c r="V406" s="44">
        <v>1979.84</v>
      </c>
      <c r="W406" s="44">
        <v>1797.9</v>
      </c>
      <c r="X406" s="44">
        <v>1810.28</v>
      </c>
      <c r="Y406" s="44">
        <v>1770.13</v>
      </c>
      <c r="Z406" s="44">
        <v>1508.45</v>
      </c>
      <c r="AA406" s="44">
        <v>1300.1300000000001</v>
      </c>
    </row>
    <row r="407" spans="1:27" ht="12.75" customHeight="1" outlineLevel="1" x14ac:dyDescent="0.2">
      <c r="A407" s="99" t="s">
        <v>1425</v>
      </c>
      <c r="B407" s="63" t="s">
        <v>90</v>
      </c>
      <c r="C407" s="43" t="s">
        <v>79</v>
      </c>
      <c r="D407" s="44">
        <f>$D$327</f>
        <v>217.03</v>
      </c>
      <c r="E407" s="44">
        <f t="shared" ref="E407:AA407" si="235">$D$327</f>
        <v>217.03</v>
      </c>
      <c r="F407" s="44">
        <f t="shared" si="235"/>
        <v>217.03</v>
      </c>
      <c r="G407" s="44">
        <f t="shared" si="235"/>
        <v>217.03</v>
      </c>
      <c r="H407" s="44">
        <f t="shared" si="235"/>
        <v>217.03</v>
      </c>
      <c r="I407" s="44">
        <f t="shared" si="235"/>
        <v>217.03</v>
      </c>
      <c r="J407" s="44">
        <f t="shared" si="235"/>
        <v>217.03</v>
      </c>
      <c r="K407" s="44">
        <f t="shared" si="235"/>
        <v>217.03</v>
      </c>
      <c r="L407" s="44">
        <f t="shared" si="235"/>
        <v>217.03</v>
      </c>
      <c r="M407" s="44">
        <f t="shared" si="235"/>
        <v>217.03</v>
      </c>
      <c r="N407" s="44">
        <f t="shared" si="235"/>
        <v>217.03</v>
      </c>
      <c r="O407" s="44">
        <f t="shared" si="235"/>
        <v>217.03</v>
      </c>
      <c r="P407" s="44">
        <f t="shared" si="235"/>
        <v>217.03</v>
      </c>
      <c r="Q407" s="44">
        <f t="shared" si="235"/>
        <v>217.03</v>
      </c>
      <c r="R407" s="44">
        <f t="shared" si="235"/>
        <v>217.03</v>
      </c>
      <c r="S407" s="44">
        <f t="shared" si="235"/>
        <v>217.03</v>
      </c>
      <c r="T407" s="44">
        <f t="shared" si="235"/>
        <v>217.03</v>
      </c>
      <c r="U407" s="44">
        <f t="shared" si="235"/>
        <v>217.03</v>
      </c>
      <c r="V407" s="44">
        <f t="shared" si="235"/>
        <v>217.03</v>
      </c>
      <c r="W407" s="44">
        <f t="shared" si="235"/>
        <v>217.03</v>
      </c>
      <c r="X407" s="44">
        <f t="shared" si="235"/>
        <v>217.03</v>
      </c>
      <c r="Y407" s="44">
        <f t="shared" si="235"/>
        <v>217.03</v>
      </c>
      <c r="Z407" s="44">
        <f t="shared" si="235"/>
        <v>217.03</v>
      </c>
      <c r="AA407" s="44">
        <f t="shared" si="235"/>
        <v>217.03</v>
      </c>
    </row>
    <row r="408" spans="1:27" ht="12.75" customHeight="1" outlineLevel="1" x14ac:dyDescent="0.2">
      <c r="A408" s="99" t="s">
        <v>1426</v>
      </c>
      <c r="B408" s="63" t="s">
        <v>83</v>
      </c>
      <c r="C408" s="43" t="s">
        <v>79</v>
      </c>
      <c r="D408" s="44">
        <v>3.35</v>
      </c>
      <c r="E408" s="44">
        <v>3.35</v>
      </c>
      <c r="F408" s="44">
        <v>3.35</v>
      </c>
      <c r="G408" s="44">
        <v>3.35</v>
      </c>
      <c r="H408" s="44">
        <v>3.35</v>
      </c>
      <c r="I408" s="44">
        <v>3.35</v>
      </c>
      <c r="J408" s="44">
        <v>3.35</v>
      </c>
      <c r="K408" s="44">
        <v>3.35</v>
      </c>
      <c r="L408" s="44">
        <v>3.35</v>
      </c>
      <c r="M408" s="44">
        <v>3.35</v>
      </c>
      <c r="N408" s="44">
        <v>3.35</v>
      </c>
      <c r="O408" s="44">
        <v>3.35</v>
      </c>
      <c r="P408" s="44">
        <v>3.35</v>
      </c>
      <c r="Q408" s="44">
        <v>3.35</v>
      </c>
      <c r="R408" s="44">
        <v>3.35</v>
      </c>
      <c r="S408" s="44">
        <v>3.35</v>
      </c>
      <c r="T408" s="44">
        <v>3.35</v>
      </c>
      <c r="U408" s="44">
        <v>3.35</v>
      </c>
      <c r="V408" s="44">
        <v>3.35</v>
      </c>
      <c r="W408" s="44">
        <v>3.35</v>
      </c>
      <c r="X408" s="44">
        <v>3.35</v>
      </c>
      <c r="Y408" s="44">
        <v>3.35</v>
      </c>
      <c r="Z408" s="44">
        <v>3.35</v>
      </c>
      <c r="AA408" s="44">
        <v>3.35</v>
      </c>
    </row>
    <row r="409" spans="1:27" ht="12.75" customHeight="1" outlineLevel="1" x14ac:dyDescent="0.2">
      <c r="A409" s="99" t="s">
        <v>1427</v>
      </c>
      <c r="B409" s="63" t="s">
        <v>81</v>
      </c>
      <c r="C409" s="43" t="s">
        <v>79</v>
      </c>
      <c r="D409" s="44">
        <f>$D$11</f>
        <v>216.36</v>
      </c>
      <c r="E409" s="44">
        <f t="shared" ref="E409:AA409" si="236">$D$11</f>
        <v>216.36</v>
      </c>
      <c r="F409" s="44">
        <f t="shared" si="236"/>
        <v>216.36</v>
      </c>
      <c r="G409" s="44">
        <f t="shared" si="236"/>
        <v>216.36</v>
      </c>
      <c r="H409" s="44">
        <f t="shared" si="236"/>
        <v>216.36</v>
      </c>
      <c r="I409" s="44">
        <f t="shared" si="236"/>
        <v>216.36</v>
      </c>
      <c r="J409" s="44">
        <f t="shared" si="236"/>
        <v>216.36</v>
      </c>
      <c r="K409" s="44">
        <f t="shared" si="236"/>
        <v>216.36</v>
      </c>
      <c r="L409" s="44">
        <f t="shared" si="236"/>
        <v>216.36</v>
      </c>
      <c r="M409" s="44">
        <f t="shared" si="236"/>
        <v>216.36</v>
      </c>
      <c r="N409" s="44">
        <f t="shared" si="236"/>
        <v>216.36</v>
      </c>
      <c r="O409" s="44">
        <f t="shared" si="236"/>
        <v>216.36</v>
      </c>
      <c r="P409" s="44">
        <f t="shared" si="236"/>
        <v>216.36</v>
      </c>
      <c r="Q409" s="44">
        <f t="shared" si="236"/>
        <v>216.36</v>
      </c>
      <c r="R409" s="44">
        <f>$D$11</f>
        <v>216.36</v>
      </c>
      <c r="S409" s="44">
        <f t="shared" si="236"/>
        <v>216.36</v>
      </c>
      <c r="T409" s="44">
        <f t="shared" si="236"/>
        <v>216.36</v>
      </c>
      <c r="U409" s="44">
        <f t="shared" si="236"/>
        <v>216.36</v>
      </c>
      <c r="V409" s="44">
        <f t="shared" si="236"/>
        <v>216.36</v>
      </c>
      <c r="W409" s="44">
        <f t="shared" si="236"/>
        <v>216.36</v>
      </c>
      <c r="X409" s="44">
        <f t="shared" si="236"/>
        <v>216.36</v>
      </c>
      <c r="Y409" s="44">
        <f t="shared" si="236"/>
        <v>216.36</v>
      </c>
      <c r="Z409" s="44">
        <f t="shared" si="236"/>
        <v>216.36</v>
      </c>
      <c r="AA409" s="44">
        <f t="shared" si="236"/>
        <v>216.36</v>
      </c>
    </row>
    <row r="410" spans="1:27" ht="12.75" customHeight="1" x14ac:dyDescent="0.2">
      <c r="A410" s="98" t="s">
        <v>1428</v>
      </c>
      <c r="B410" s="28" t="str">
        <f>"18"&amp;"."&amp;$B$663&amp;"."&amp;$B$664</f>
        <v>18.12.2023</v>
      </c>
      <c r="C410" s="90" t="s">
        <v>76</v>
      </c>
      <c r="D410" s="91">
        <f>ROUND(((D411+D412+D414+D413)/1000),5)</f>
        <v>1.6786000000000001</v>
      </c>
      <c r="E410" s="91">
        <f>ROUND(((E411+E412+E414+E413)/1000),5)</f>
        <v>1.58531</v>
      </c>
      <c r="F410" s="91">
        <f>ROUND(((F411+F412+F414+F413)/1000),5)</f>
        <v>1.5196799999999999</v>
      </c>
      <c r="G410" s="91">
        <f t="shared" ref="G410:AA410" si="237">ROUND(((G411+G412+G414+G413)/1000),5)</f>
        <v>1.51796</v>
      </c>
      <c r="H410" s="91">
        <f t="shared" si="237"/>
        <v>1.54793</v>
      </c>
      <c r="I410" s="91">
        <f t="shared" si="237"/>
        <v>1.68188</v>
      </c>
      <c r="J410" s="91">
        <f t="shared" si="237"/>
        <v>1.9095500000000001</v>
      </c>
      <c r="K410" s="91">
        <f t="shared" si="237"/>
        <v>2.1946400000000001</v>
      </c>
      <c r="L410" s="91">
        <f t="shared" si="237"/>
        <v>2.4064199999999998</v>
      </c>
      <c r="M410" s="91">
        <f t="shared" si="237"/>
        <v>2.44767</v>
      </c>
      <c r="N410" s="91">
        <f t="shared" si="237"/>
        <v>2.4382700000000002</v>
      </c>
      <c r="O410" s="91">
        <f t="shared" si="237"/>
        <v>2.5108899999999998</v>
      </c>
      <c r="P410" s="91">
        <f t="shared" si="237"/>
        <v>2.4965099999999998</v>
      </c>
      <c r="Q410" s="91">
        <f t="shared" si="237"/>
        <v>2.5137399999999999</v>
      </c>
      <c r="R410" s="91">
        <f t="shared" si="237"/>
        <v>2.5059399999999998</v>
      </c>
      <c r="S410" s="91">
        <f t="shared" si="237"/>
        <v>2.4937900000000002</v>
      </c>
      <c r="T410" s="91">
        <f t="shared" si="237"/>
        <v>2.6715100000000001</v>
      </c>
      <c r="U410" s="91">
        <f t="shared" si="237"/>
        <v>2.6964199999999998</v>
      </c>
      <c r="V410" s="91">
        <f t="shared" si="237"/>
        <v>2.61395</v>
      </c>
      <c r="W410" s="91">
        <f t="shared" si="237"/>
        <v>2.4462999999999999</v>
      </c>
      <c r="X410" s="91">
        <f t="shared" si="237"/>
        <v>2.3475199999999998</v>
      </c>
      <c r="Y410" s="91">
        <f t="shared" si="237"/>
        <v>2.1996000000000002</v>
      </c>
      <c r="Z410" s="91">
        <f t="shared" si="237"/>
        <v>1.9355899999999999</v>
      </c>
      <c r="AA410" s="91">
        <f t="shared" si="237"/>
        <v>1.7055100000000001</v>
      </c>
    </row>
    <row r="411" spans="1:27" ht="12.75" customHeight="1" outlineLevel="1" x14ac:dyDescent="0.2">
      <c r="A411" s="99" t="s">
        <v>1429</v>
      </c>
      <c r="B411" s="63" t="s">
        <v>238</v>
      </c>
      <c r="C411" s="43" t="s">
        <v>79</v>
      </c>
      <c r="D411" s="44">
        <v>1241.8599999999999</v>
      </c>
      <c r="E411" s="44">
        <v>1148.57</v>
      </c>
      <c r="F411" s="44">
        <v>1082.94</v>
      </c>
      <c r="G411" s="44">
        <v>1081.22</v>
      </c>
      <c r="H411" s="44">
        <v>1111.19</v>
      </c>
      <c r="I411" s="44">
        <v>1245.1400000000001</v>
      </c>
      <c r="J411" s="44">
        <v>1472.81</v>
      </c>
      <c r="K411" s="44">
        <v>1757.9</v>
      </c>
      <c r="L411" s="44">
        <v>1969.68</v>
      </c>
      <c r="M411" s="44">
        <v>2010.93</v>
      </c>
      <c r="N411" s="44">
        <v>2001.53</v>
      </c>
      <c r="O411" s="44">
        <v>2074.15</v>
      </c>
      <c r="P411" s="44">
        <v>2059.77</v>
      </c>
      <c r="Q411" s="44">
        <v>2077</v>
      </c>
      <c r="R411" s="44">
        <v>2069.1999999999998</v>
      </c>
      <c r="S411" s="44">
        <v>2057.0500000000002</v>
      </c>
      <c r="T411" s="44">
        <v>2234.77</v>
      </c>
      <c r="U411" s="44">
        <v>2259.6799999999998</v>
      </c>
      <c r="V411" s="44">
        <v>2177.21</v>
      </c>
      <c r="W411" s="44">
        <v>2009.56</v>
      </c>
      <c r="X411" s="44">
        <v>1910.78</v>
      </c>
      <c r="Y411" s="44">
        <v>1762.86</v>
      </c>
      <c r="Z411" s="44">
        <v>1498.85</v>
      </c>
      <c r="AA411" s="44">
        <v>1268.77</v>
      </c>
    </row>
    <row r="412" spans="1:27" ht="12.75" customHeight="1" outlineLevel="1" x14ac:dyDescent="0.2">
      <c r="A412" s="99" t="s">
        <v>1430</v>
      </c>
      <c r="B412" s="63" t="s">
        <v>90</v>
      </c>
      <c r="C412" s="43" t="s">
        <v>79</v>
      </c>
      <c r="D412" s="44">
        <f>$D$327</f>
        <v>217.03</v>
      </c>
      <c r="E412" s="44">
        <f t="shared" ref="E412:AA412" si="238">$D$327</f>
        <v>217.03</v>
      </c>
      <c r="F412" s="44">
        <f t="shared" si="238"/>
        <v>217.03</v>
      </c>
      <c r="G412" s="44">
        <f t="shared" si="238"/>
        <v>217.03</v>
      </c>
      <c r="H412" s="44">
        <f t="shared" si="238"/>
        <v>217.03</v>
      </c>
      <c r="I412" s="44">
        <f t="shared" si="238"/>
        <v>217.03</v>
      </c>
      <c r="J412" s="44">
        <f t="shared" si="238"/>
        <v>217.03</v>
      </c>
      <c r="K412" s="44">
        <f t="shared" si="238"/>
        <v>217.03</v>
      </c>
      <c r="L412" s="44">
        <f t="shared" si="238"/>
        <v>217.03</v>
      </c>
      <c r="M412" s="44">
        <f t="shared" si="238"/>
        <v>217.03</v>
      </c>
      <c r="N412" s="44">
        <f t="shared" si="238"/>
        <v>217.03</v>
      </c>
      <c r="O412" s="44">
        <f t="shared" si="238"/>
        <v>217.03</v>
      </c>
      <c r="P412" s="44">
        <f t="shared" si="238"/>
        <v>217.03</v>
      </c>
      <c r="Q412" s="44">
        <f t="shared" si="238"/>
        <v>217.03</v>
      </c>
      <c r="R412" s="44">
        <f t="shared" si="238"/>
        <v>217.03</v>
      </c>
      <c r="S412" s="44">
        <f t="shared" si="238"/>
        <v>217.03</v>
      </c>
      <c r="T412" s="44">
        <f t="shared" si="238"/>
        <v>217.03</v>
      </c>
      <c r="U412" s="44">
        <f t="shared" si="238"/>
        <v>217.03</v>
      </c>
      <c r="V412" s="44">
        <f t="shared" si="238"/>
        <v>217.03</v>
      </c>
      <c r="W412" s="44">
        <f t="shared" si="238"/>
        <v>217.03</v>
      </c>
      <c r="X412" s="44">
        <f t="shared" si="238"/>
        <v>217.03</v>
      </c>
      <c r="Y412" s="44">
        <f t="shared" si="238"/>
        <v>217.03</v>
      </c>
      <c r="Z412" s="44">
        <f t="shared" si="238"/>
        <v>217.03</v>
      </c>
      <c r="AA412" s="44">
        <f t="shared" si="238"/>
        <v>217.03</v>
      </c>
    </row>
    <row r="413" spans="1:27" ht="12.75" customHeight="1" outlineLevel="1" x14ac:dyDescent="0.2">
      <c r="A413" s="99" t="s">
        <v>1431</v>
      </c>
      <c r="B413" s="63" t="s">
        <v>83</v>
      </c>
      <c r="C413" s="43" t="s">
        <v>79</v>
      </c>
      <c r="D413" s="44">
        <v>3.35</v>
      </c>
      <c r="E413" s="44">
        <v>3.35</v>
      </c>
      <c r="F413" s="44">
        <v>3.35</v>
      </c>
      <c r="G413" s="44">
        <v>3.35</v>
      </c>
      <c r="H413" s="44">
        <v>3.35</v>
      </c>
      <c r="I413" s="44">
        <v>3.35</v>
      </c>
      <c r="J413" s="44">
        <v>3.35</v>
      </c>
      <c r="K413" s="44">
        <v>3.35</v>
      </c>
      <c r="L413" s="44">
        <v>3.35</v>
      </c>
      <c r="M413" s="44">
        <v>3.35</v>
      </c>
      <c r="N413" s="44">
        <v>3.35</v>
      </c>
      <c r="O413" s="44">
        <v>3.35</v>
      </c>
      <c r="P413" s="44">
        <v>3.35</v>
      </c>
      <c r="Q413" s="44">
        <v>3.35</v>
      </c>
      <c r="R413" s="44">
        <v>3.35</v>
      </c>
      <c r="S413" s="44">
        <v>3.35</v>
      </c>
      <c r="T413" s="44">
        <v>3.35</v>
      </c>
      <c r="U413" s="44">
        <v>3.35</v>
      </c>
      <c r="V413" s="44">
        <v>3.35</v>
      </c>
      <c r="W413" s="44">
        <v>3.35</v>
      </c>
      <c r="X413" s="44">
        <v>3.35</v>
      </c>
      <c r="Y413" s="44">
        <v>3.35</v>
      </c>
      <c r="Z413" s="44">
        <v>3.35</v>
      </c>
      <c r="AA413" s="44">
        <v>3.35</v>
      </c>
    </row>
    <row r="414" spans="1:27" ht="12.75" customHeight="1" outlineLevel="1" x14ac:dyDescent="0.2">
      <c r="A414" s="99" t="s">
        <v>1432</v>
      </c>
      <c r="B414" s="63" t="s">
        <v>81</v>
      </c>
      <c r="C414" s="43" t="s">
        <v>79</v>
      </c>
      <c r="D414" s="44">
        <f>$D$11</f>
        <v>216.36</v>
      </c>
      <c r="E414" s="44">
        <f t="shared" ref="E414:AA414" si="239">$D$11</f>
        <v>216.36</v>
      </c>
      <c r="F414" s="44">
        <f t="shared" si="239"/>
        <v>216.36</v>
      </c>
      <c r="G414" s="44">
        <f t="shared" si="239"/>
        <v>216.36</v>
      </c>
      <c r="H414" s="44">
        <f t="shared" si="239"/>
        <v>216.36</v>
      </c>
      <c r="I414" s="44">
        <f t="shared" si="239"/>
        <v>216.36</v>
      </c>
      <c r="J414" s="44">
        <f t="shared" si="239"/>
        <v>216.36</v>
      </c>
      <c r="K414" s="44">
        <f t="shared" si="239"/>
        <v>216.36</v>
      </c>
      <c r="L414" s="44">
        <f t="shared" si="239"/>
        <v>216.36</v>
      </c>
      <c r="M414" s="44">
        <f t="shared" si="239"/>
        <v>216.36</v>
      </c>
      <c r="N414" s="44">
        <f t="shared" si="239"/>
        <v>216.36</v>
      </c>
      <c r="O414" s="44">
        <f t="shared" si="239"/>
        <v>216.36</v>
      </c>
      <c r="P414" s="44">
        <f t="shared" si="239"/>
        <v>216.36</v>
      </c>
      <c r="Q414" s="44">
        <f t="shared" si="239"/>
        <v>216.36</v>
      </c>
      <c r="R414" s="44">
        <f>$D$11</f>
        <v>216.36</v>
      </c>
      <c r="S414" s="44">
        <f t="shared" si="239"/>
        <v>216.36</v>
      </c>
      <c r="T414" s="44">
        <f t="shared" si="239"/>
        <v>216.36</v>
      </c>
      <c r="U414" s="44">
        <f t="shared" si="239"/>
        <v>216.36</v>
      </c>
      <c r="V414" s="44">
        <f t="shared" si="239"/>
        <v>216.36</v>
      </c>
      <c r="W414" s="44">
        <f t="shared" si="239"/>
        <v>216.36</v>
      </c>
      <c r="X414" s="44">
        <f t="shared" si="239"/>
        <v>216.36</v>
      </c>
      <c r="Y414" s="44">
        <f t="shared" si="239"/>
        <v>216.36</v>
      </c>
      <c r="Z414" s="44">
        <f t="shared" si="239"/>
        <v>216.36</v>
      </c>
      <c r="AA414" s="44">
        <f t="shared" si="239"/>
        <v>216.36</v>
      </c>
    </row>
    <row r="415" spans="1:27" ht="12.75" customHeight="1" x14ac:dyDescent="0.2">
      <c r="A415" s="98" t="s">
        <v>1433</v>
      </c>
      <c r="B415" s="28" t="str">
        <f>"19"&amp;"."&amp;$B$663&amp;"."&amp;$B$664</f>
        <v>19.12.2023</v>
      </c>
      <c r="C415" s="90" t="s">
        <v>76</v>
      </c>
      <c r="D415" s="91">
        <f>ROUND(((D416+D417+D419+D418)/1000),5)</f>
        <v>1.6531899999999999</v>
      </c>
      <c r="E415" s="91">
        <f>ROUND(((E416+E417+E419+E418)/1000),5)</f>
        <v>1.57592</v>
      </c>
      <c r="F415" s="91">
        <f>ROUND(((F416+F417+F419+F418)/1000),5)</f>
        <v>1.5486599999999999</v>
      </c>
      <c r="G415" s="91">
        <f t="shared" ref="G415:AA415" si="240">ROUND(((G416+G417+G419+G418)/1000),5)</f>
        <v>1.5483800000000001</v>
      </c>
      <c r="H415" s="91">
        <f t="shared" si="240"/>
        <v>1.5567800000000001</v>
      </c>
      <c r="I415" s="91">
        <f t="shared" si="240"/>
        <v>1.69997</v>
      </c>
      <c r="J415" s="91">
        <f t="shared" si="240"/>
        <v>1.92323</v>
      </c>
      <c r="K415" s="91">
        <f t="shared" si="240"/>
        <v>2.1377999999999999</v>
      </c>
      <c r="L415" s="91">
        <f t="shared" si="240"/>
        <v>2.3644500000000002</v>
      </c>
      <c r="M415" s="91">
        <f t="shared" si="240"/>
        <v>2.4096500000000001</v>
      </c>
      <c r="N415" s="91">
        <f t="shared" si="240"/>
        <v>2.4483799999999998</v>
      </c>
      <c r="O415" s="91">
        <f t="shared" si="240"/>
        <v>2.4738000000000002</v>
      </c>
      <c r="P415" s="91">
        <f t="shared" si="240"/>
        <v>2.4619399999999998</v>
      </c>
      <c r="Q415" s="91">
        <f t="shared" si="240"/>
        <v>2.4769600000000001</v>
      </c>
      <c r="R415" s="91">
        <f t="shared" si="240"/>
        <v>2.4762300000000002</v>
      </c>
      <c r="S415" s="91">
        <f t="shared" si="240"/>
        <v>2.4437799999999998</v>
      </c>
      <c r="T415" s="91">
        <f t="shared" si="240"/>
        <v>2.5554000000000001</v>
      </c>
      <c r="U415" s="91">
        <f t="shared" si="240"/>
        <v>2.4723199999999999</v>
      </c>
      <c r="V415" s="91">
        <f t="shared" si="240"/>
        <v>2.44333</v>
      </c>
      <c r="W415" s="91">
        <f t="shared" si="240"/>
        <v>2.4379300000000002</v>
      </c>
      <c r="X415" s="91">
        <f t="shared" si="240"/>
        <v>2.3345899999999999</v>
      </c>
      <c r="Y415" s="91">
        <f t="shared" si="240"/>
        <v>2.16656</v>
      </c>
      <c r="Z415" s="91">
        <f t="shared" si="240"/>
        <v>1.93089</v>
      </c>
      <c r="AA415" s="91">
        <f t="shared" si="240"/>
        <v>1.6942600000000001</v>
      </c>
    </row>
    <row r="416" spans="1:27" ht="12.75" customHeight="1" outlineLevel="1" x14ac:dyDescent="0.2">
      <c r="A416" s="99" t="s">
        <v>1434</v>
      </c>
      <c r="B416" s="63" t="s">
        <v>238</v>
      </c>
      <c r="C416" s="43" t="s">
        <v>79</v>
      </c>
      <c r="D416" s="44">
        <v>1216.45</v>
      </c>
      <c r="E416" s="44">
        <v>1139.18</v>
      </c>
      <c r="F416" s="44">
        <v>1111.92</v>
      </c>
      <c r="G416" s="44">
        <v>1111.6400000000001</v>
      </c>
      <c r="H416" s="44">
        <v>1120.04</v>
      </c>
      <c r="I416" s="44">
        <v>1263.23</v>
      </c>
      <c r="J416" s="44">
        <v>1486.49</v>
      </c>
      <c r="K416" s="44">
        <v>1701.06</v>
      </c>
      <c r="L416" s="44">
        <v>1927.71</v>
      </c>
      <c r="M416" s="44">
        <v>1972.91</v>
      </c>
      <c r="N416" s="44">
        <v>2011.64</v>
      </c>
      <c r="O416" s="44">
        <v>2037.06</v>
      </c>
      <c r="P416" s="44">
        <v>2025.2</v>
      </c>
      <c r="Q416" s="44">
        <v>2040.22</v>
      </c>
      <c r="R416" s="44">
        <v>2039.49</v>
      </c>
      <c r="S416" s="44">
        <v>2007.04</v>
      </c>
      <c r="T416" s="44">
        <v>2118.66</v>
      </c>
      <c r="U416" s="44">
        <v>2035.58</v>
      </c>
      <c r="V416" s="44">
        <v>2006.59</v>
      </c>
      <c r="W416" s="44">
        <v>2001.19</v>
      </c>
      <c r="X416" s="44">
        <v>1897.85</v>
      </c>
      <c r="Y416" s="44">
        <v>1729.82</v>
      </c>
      <c r="Z416" s="44">
        <v>1494.15</v>
      </c>
      <c r="AA416" s="44">
        <v>1257.52</v>
      </c>
    </row>
    <row r="417" spans="1:27" ht="12.75" customHeight="1" outlineLevel="1" x14ac:dyDescent="0.2">
      <c r="A417" s="99" t="s">
        <v>1435</v>
      </c>
      <c r="B417" s="63" t="s">
        <v>90</v>
      </c>
      <c r="C417" s="43" t="s">
        <v>79</v>
      </c>
      <c r="D417" s="44">
        <f>$D$327</f>
        <v>217.03</v>
      </c>
      <c r="E417" s="44">
        <f t="shared" ref="E417:AA417" si="241">$D$327</f>
        <v>217.03</v>
      </c>
      <c r="F417" s="44">
        <f t="shared" si="241"/>
        <v>217.03</v>
      </c>
      <c r="G417" s="44">
        <f t="shared" si="241"/>
        <v>217.03</v>
      </c>
      <c r="H417" s="44">
        <f t="shared" si="241"/>
        <v>217.03</v>
      </c>
      <c r="I417" s="44">
        <f t="shared" si="241"/>
        <v>217.03</v>
      </c>
      <c r="J417" s="44">
        <f t="shared" si="241"/>
        <v>217.03</v>
      </c>
      <c r="K417" s="44">
        <f t="shared" si="241"/>
        <v>217.03</v>
      </c>
      <c r="L417" s="44">
        <f t="shared" si="241"/>
        <v>217.03</v>
      </c>
      <c r="M417" s="44">
        <f t="shared" si="241"/>
        <v>217.03</v>
      </c>
      <c r="N417" s="44">
        <f t="shared" si="241"/>
        <v>217.03</v>
      </c>
      <c r="O417" s="44">
        <f t="shared" si="241"/>
        <v>217.03</v>
      </c>
      <c r="P417" s="44">
        <f t="shared" si="241"/>
        <v>217.03</v>
      </c>
      <c r="Q417" s="44">
        <f t="shared" si="241"/>
        <v>217.03</v>
      </c>
      <c r="R417" s="44">
        <f t="shared" si="241"/>
        <v>217.03</v>
      </c>
      <c r="S417" s="44">
        <f t="shared" si="241"/>
        <v>217.03</v>
      </c>
      <c r="T417" s="44">
        <f t="shared" si="241"/>
        <v>217.03</v>
      </c>
      <c r="U417" s="44">
        <f t="shared" si="241"/>
        <v>217.03</v>
      </c>
      <c r="V417" s="44">
        <f t="shared" si="241"/>
        <v>217.03</v>
      </c>
      <c r="W417" s="44">
        <f t="shared" si="241"/>
        <v>217.03</v>
      </c>
      <c r="X417" s="44">
        <f t="shared" si="241"/>
        <v>217.03</v>
      </c>
      <c r="Y417" s="44">
        <f t="shared" si="241"/>
        <v>217.03</v>
      </c>
      <c r="Z417" s="44">
        <f t="shared" si="241"/>
        <v>217.03</v>
      </c>
      <c r="AA417" s="44">
        <f t="shared" si="241"/>
        <v>217.03</v>
      </c>
    </row>
    <row r="418" spans="1:27" ht="12.75" customHeight="1" outlineLevel="1" x14ac:dyDescent="0.2">
      <c r="A418" s="99" t="s">
        <v>1436</v>
      </c>
      <c r="B418" s="63" t="s">
        <v>83</v>
      </c>
      <c r="C418" s="43" t="s">
        <v>79</v>
      </c>
      <c r="D418" s="111">
        <v>3.35</v>
      </c>
      <c r="E418" s="111">
        <v>3.35</v>
      </c>
      <c r="F418" s="111">
        <v>3.35</v>
      </c>
      <c r="G418" s="111">
        <v>3.35</v>
      </c>
      <c r="H418" s="111">
        <v>3.35</v>
      </c>
      <c r="I418" s="111">
        <v>3.35</v>
      </c>
      <c r="J418" s="111">
        <v>3.35</v>
      </c>
      <c r="K418" s="111">
        <v>3.35</v>
      </c>
      <c r="L418" s="111">
        <v>3.35</v>
      </c>
      <c r="M418" s="111">
        <v>3.35</v>
      </c>
      <c r="N418" s="111">
        <v>3.35</v>
      </c>
      <c r="O418" s="111">
        <v>3.35</v>
      </c>
      <c r="P418" s="111">
        <v>3.35</v>
      </c>
      <c r="Q418" s="111">
        <v>3.35</v>
      </c>
      <c r="R418" s="111">
        <v>3.35</v>
      </c>
      <c r="S418" s="111">
        <v>3.35</v>
      </c>
      <c r="T418" s="111">
        <v>3.35</v>
      </c>
      <c r="U418" s="111">
        <v>3.35</v>
      </c>
      <c r="V418" s="111">
        <v>3.35</v>
      </c>
      <c r="W418" s="111">
        <v>3.35</v>
      </c>
      <c r="X418" s="111">
        <v>3.35</v>
      </c>
      <c r="Y418" s="111">
        <v>3.35</v>
      </c>
      <c r="Z418" s="111">
        <v>3.35</v>
      </c>
      <c r="AA418" s="111">
        <v>3.35</v>
      </c>
    </row>
    <row r="419" spans="1:27" ht="12.75" customHeight="1" outlineLevel="1" x14ac:dyDescent="0.2">
      <c r="A419" s="99" t="s">
        <v>1437</v>
      </c>
      <c r="B419" s="63" t="s">
        <v>81</v>
      </c>
      <c r="C419" s="43" t="s">
        <v>79</v>
      </c>
      <c r="D419" s="44">
        <f>$D$11</f>
        <v>216.36</v>
      </c>
      <c r="E419" s="44">
        <f t="shared" ref="E419:AA419" si="242">$D$11</f>
        <v>216.36</v>
      </c>
      <c r="F419" s="44">
        <f t="shared" si="242"/>
        <v>216.36</v>
      </c>
      <c r="G419" s="44">
        <f t="shared" si="242"/>
        <v>216.36</v>
      </c>
      <c r="H419" s="44">
        <f t="shared" si="242"/>
        <v>216.36</v>
      </c>
      <c r="I419" s="44">
        <f t="shared" si="242"/>
        <v>216.36</v>
      </c>
      <c r="J419" s="44">
        <f t="shared" si="242"/>
        <v>216.36</v>
      </c>
      <c r="K419" s="44">
        <f t="shared" si="242"/>
        <v>216.36</v>
      </c>
      <c r="L419" s="44">
        <f t="shared" si="242"/>
        <v>216.36</v>
      </c>
      <c r="M419" s="44">
        <f t="shared" si="242"/>
        <v>216.36</v>
      </c>
      <c r="N419" s="44">
        <f t="shared" si="242"/>
        <v>216.36</v>
      </c>
      <c r="O419" s="44">
        <f t="shared" si="242"/>
        <v>216.36</v>
      </c>
      <c r="P419" s="44">
        <f t="shared" si="242"/>
        <v>216.36</v>
      </c>
      <c r="Q419" s="44">
        <f t="shared" si="242"/>
        <v>216.36</v>
      </c>
      <c r="R419" s="44">
        <f>$D$11</f>
        <v>216.36</v>
      </c>
      <c r="S419" s="44">
        <f t="shared" si="242"/>
        <v>216.36</v>
      </c>
      <c r="T419" s="44">
        <f t="shared" si="242"/>
        <v>216.36</v>
      </c>
      <c r="U419" s="44">
        <f t="shared" si="242"/>
        <v>216.36</v>
      </c>
      <c r="V419" s="44">
        <f t="shared" si="242"/>
        <v>216.36</v>
      </c>
      <c r="W419" s="44">
        <f t="shared" si="242"/>
        <v>216.36</v>
      </c>
      <c r="X419" s="44">
        <f t="shared" si="242"/>
        <v>216.36</v>
      </c>
      <c r="Y419" s="44">
        <f t="shared" si="242"/>
        <v>216.36</v>
      </c>
      <c r="Z419" s="44">
        <f t="shared" si="242"/>
        <v>216.36</v>
      </c>
      <c r="AA419" s="44">
        <f t="shared" si="242"/>
        <v>216.36</v>
      </c>
    </row>
    <row r="420" spans="1:27" ht="12.75" customHeight="1" x14ac:dyDescent="0.2">
      <c r="A420" s="98" t="s">
        <v>1438</v>
      </c>
      <c r="B420" s="28" t="str">
        <f>"20"&amp;"."&amp;$B$663&amp;"."&amp;$B$664</f>
        <v>20.12.2023</v>
      </c>
      <c r="C420" s="90" t="s">
        <v>76</v>
      </c>
      <c r="D420" s="91">
        <f>ROUND(((D421+D422+D424+D423)/1000),5)</f>
        <v>1.7042299999999999</v>
      </c>
      <c r="E420" s="91">
        <f>ROUND(((E421+E422+E424+E423)/1000),5)</f>
        <v>1.6560699999999999</v>
      </c>
      <c r="F420" s="91">
        <f>ROUND(((F421+F422+F424+F423)/1000),5)</f>
        <v>1.59771</v>
      </c>
      <c r="G420" s="91">
        <f t="shared" ref="G420:AA420" si="243">ROUND(((G421+G422+G424+G423)/1000),5)</f>
        <v>1.59179</v>
      </c>
      <c r="H420" s="91">
        <f t="shared" si="243"/>
        <v>1.6685099999999999</v>
      </c>
      <c r="I420" s="91">
        <f t="shared" si="243"/>
        <v>1.7158199999999999</v>
      </c>
      <c r="J420" s="91">
        <f t="shared" si="243"/>
        <v>1.93364</v>
      </c>
      <c r="K420" s="91">
        <f t="shared" si="243"/>
        <v>2.1252800000000001</v>
      </c>
      <c r="L420" s="91">
        <f t="shared" si="243"/>
        <v>2.3961999999999999</v>
      </c>
      <c r="M420" s="91">
        <f t="shared" si="243"/>
        <v>2.4188100000000001</v>
      </c>
      <c r="N420" s="91">
        <f t="shared" si="243"/>
        <v>2.4203899999999998</v>
      </c>
      <c r="O420" s="91">
        <f t="shared" si="243"/>
        <v>2.5197400000000001</v>
      </c>
      <c r="P420" s="91">
        <f t="shared" si="243"/>
        <v>2.4637600000000002</v>
      </c>
      <c r="Q420" s="91">
        <f t="shared" si="243"/>
        <v>2.48326</v>
      </c>
      <c r="R420" s="91">
        <f t="shared" si="243"/>
        <v>2.4633099999999999</v>
      </c>
      <c r="S420" s="91">
        <f t="shared" si="243"/>
        <v>2.4140799999999998</v>
      </c>
      <c r="T420" s="91">
        <f t="shared" si="243"/>
        <v>2.3582299999999998</v>
      </c>
      <c r="U420" s="91">
        <f t="shared" si="243"/>
        <v>2.3616000000000001</v>
      </c>
      <c r="V420" s="91">
        <f t="shared" si="243"/>
        <v>2.4118300000000001</v>
      </c>
      <c r="W420" s="91">
        <f t="shared" si="243"/>
        <v>2.4124300000000001</v>
      </c>
      <c r="X420" s="91">
        <f t="shared" si="243"/>
        <v>2.2335600000000002</v>
      </c>
      <c r="Y420" s="91">
        <f t="shared" si="243"/>
        <v>2.0920000000000001</v>
      </c>
      <c r="Z420" s="91">
        <f t="shared" si="243"/>
        <v>1.93825</v>
      </c>
      <c r="AA420" s="91">
        <f t="shared" si="243"/>
        <v>1.7033499999999999</v>
      </c>
    </row>
    <row r="421" spans="1:27" ht="12.75" customHeight="1" outlineLevel="1" x14ac:dyDescent="0.2">
      <c r="A421" s="99" t="s">
        <v>1439</v>
      </c>
      <c r="B421" s="63" t="s">
        <v>238</v>
      </c>
      <c r="C421" s="43" t="s">
        <v>79</v>
      </c>
      <c r="D421" s="44">
        <v>1267.49</v>
      </c>
      <c r="E421" s="44">
        <v>1219.33</v>
      </c>
      <c r="F421" s="44">
        <v>1160.97</v>
      </c>
      <c r="G421" s="44">
        <v>1155.05</v>
      </c>
      <c r="H421" s="44">
        <v>1231.77</v>
      </c>
      <c r="I421" s="44">
        <v>1279.08</v>
      </c>
      <c r="J421" s="44">
        <v>1496.9</v>
      </c>
      <c r="K421" s="44">
        <v>1688.54</v>
      </c>
      <c r="L421" s="44">
        <v>1959.46</v>
      </c>
      <c r="M421" s="44">
        <v>1982.07</v>
      </c>
      <c r="N421" s="44">
        <v>1983.65</v>
      </c>
      <c r="O421" s="44">
        <v>2083</v>
      </c>
      <c r="P421" s="44">
        <v>2027.02</v>
      </c>
      <c r="Q421" s="44">
        <v>2046.52</v>
      </c>
      <c r="R421" s="44">
        <v>2026.57</v>
      </c>
      <c r="S421" s="44">
        <v>1977.34</v>
      </c>
      <c r="T421" s="44">
        <v>1921.49</v>
      </c>
      <c r="U421" s="44">
        <v>1924.86</v>
      </c>
      <c r="V421" s="44">
        <v>1975.09</v>
      </c>
      <c r="W421" s="44">
        <v>1975.69</v>
      </c>
      <c r="X421" s="44">
        <v>1796.82</v>
      </c>
      <c r="Y421" s="44">
        <v>1655.26</v>
      </c>
      <c r="Z421" s="44">
        <v>1501.51</v>
      </c>
      <c r="AA421" s="44">
        <v>1266.6099999999999</v>
      </c>
    </row>
    <row r="422" spans="1:27" ht="12.75" customHeight="1" outlineLevel="1" x14ac:dyDescent="0.2">
      <c r="A422" s="99" t="s">
        <v>1440</v>
      </c>
      <c r="B422" s="63" t="s">
        <v>90</v>
      </c>
      <c r="C422" s="43" t="s">
        <v>79</v>
      </c>
      <c r="D422" s="44">
        <f>$D$327</f>
        <v>217.03</v>
      </c>
      <c r="E422" s="44">
        <f t="shared" ref="E422:AA422" si="244">$D$327</f>
        <v>217.03</v>
      </c>
      <c r="F422" s="44">
        <f t="shared" si="244"/>
        <v>217.03</v>
      </c>
      <c r="G422" s="44">
        <f t="shared" si="244"/>
        <v>217.03</v>
      </c>
      <c r="H422" s="44">
        <f t="shared" si="244"/>
        <v>217.03</v>
      </c>
      <c r="I422" s="44">
        <f t="shared" si="244"/>
        <v>217.03</v>
      </c>
      <c r="J422" s="44">
        <f t="shared" si="244"/>
        <v>217.03</v>
      </c>
      <c r="K422" s="44">
        <f t="shared" si="244"/>
        <v>217.03</v>
      </c>
      <c r="L422" s="44">
        <f t="shared" si="244"/>
        <v>217.03</v>
      </c>
      <c r="M422" s="44">
        <f t="shared" si="244"/>
        <v>217.03</v>
      </c>
      <c r="N422" s="44">
        <f t="shared" si="244"/>
        <v>217.03</v>
      </c>
      <c r="O422" s="44">
        <f t="shared" si="244"/>
        <v>217.03</v>
      </c>
      <c r="P422" s="44">
        <f t="shared" si="244"/>
        <v>217.03</v>
      </c>
      <c r="Q422" s="44">
        <f t="shared" si="244"/>
        <v>217.03</v>
      </c>
      <c r="R422" s="44">
        <f t="shared" si="244"/>
        <v>217.03</v>
      </c>
      <c r="S422" s="44">
        <f t="shared" si="244"/>
        <v>217.03</v>
      </c>
      <c r="T422" s="44">
        <f t="shared" si="244"/>
        <v>217.03</v>
      </c>
      <c r="U422" s="44">
        <f t="shared" si="244"/>
        <v>217.03</v>
      </c>
      <c r="V422" s="44">
        <f t="shared" si="244"/>
        <v>217.03</v>
      </c>
      <c r="W422" s="44">
        <f t="shared" si="244"/>
        <v>217.03</v>
      </c>
      <c r="X422" s="44">
        <f t="shared" si="244"/>
        <v>217.03</v>
      </c>
      <c r="Y422" s="44">
        <f t="shared" si="244"/>
        <v>217.03</v>
      </c>
      <c r="Z422" s="44">
        <f t="shared" si="244"/>
        <v>217.03</v>
      </c>
      <c r="AA422" s="44">
        <f t="shared" si="244"/>
        <v>217.03</v>
      </c>
    </row>
    <row r="423" spans="1:27" ht="12.75" customHeight="1" outlineLevel="1" x14ac:dyDescent="0.2">
      <c r="A423" s="99" t="s">
        <v>1441</v>
      </c>
      <c r="B423" s="63" t="s">
        <v>83</v>
      </c>
      <c r="C423" s="43" t="s">
        <v>79</v>
      </c>
      <c r="D423" s="44">
        <v>3.35</v>
      </c>
      <c r="E423" s="44">
        <v>3.35</v>
      </c>
      <c r="F423" s="44">
        <v>3.35</v>
      </c>
      <c r="G423" s="44">
        <v>3.35</v>
      </c>
      <c r="H423" s="44">
        <v>3.35</v>
      </c>
      <c r="I423" s="44">
        <v>3.35</v>
      </c>
      <c r="J423" s="44">
        <v>3.35</v>
      </c>
      <c r="K423" s="44">
        <v>3.35</v>
      </c>
      <c r="L423" s="44">
        <v>3.35</v>
      </c>
      <c r="M423" s="44">
        <v>3.35</v>
      </c>
      <c r="N423" s="44">
        <v>3.35</v>
      </c>
      <c r="O423" s="44">
        <v>3.35</v>
      </c>
      <c r="P423" s="44">
        <v>3.35</v>
      </c>
      <c r="Q423" s="44">
        <v>3.35</v>
      </c>
      <c r="R423" s="44">
        <v>3.35</v>
      </c>
      <c r="S423" s="44">
        <v>3.35</v>
      </c>
      <c r="T423" s="44">
        <v>3.35</v>
      </c>
      <c r="U423" s="44">
        <v>3.35</v>
      </c>
      <c r="V423" s="44">
        <v>3.35</v>
      </c>
      <c r="W423" s="44">
        <v>3.35</v>
      </c>
      <c r="X423" s="44">
        <v>3.35</v>
      </c>
      <c r="Y423" s="44">
        <v>3.35</v>
      </c>
      <c r="Z423" s="44">
        <v>3.35</v>
      </c>
      <c r="AA423" s="44">
        <v>3.35</v>
      </c>
    </row>
    <row r="424" spans="1:27" ht="12.75" customHeight="1" outlineLevel="1" x14ac:dyDescent="0.2">
      <c r="A424" s="99" t="s">
        <v>1442</v>
      </c>
      <c r="B424" s="63" t="s">
        <v>81</v>
      </c>
      <c r="C424" s="43" t="s">
        <v>79</v>
      </c>
      <c r="D424" s="44">
        <f>$D$11</f>
        <v>216.36</v>
      </c>
      <c r="E424" s="44">
        <f t="shared" ref="E424:AA424" si="245">$D$11</f>
        <v>216.36</v>
      </c>
      <c r="F424" s="44">
        <f t="shared" si="245"/>
        <v>216.36</v>
      </c>
      <c r="G424" s="44">
        <f t="shared" si="245"/>
        <v>216.36</v>
      </c>
      <c r="H424" s="44">
        <f t="shared" si="245"/>
        <v>216.36</v>
      </c>
      <c r="I424" s="44">
        <f t="shared" si="245"/>
        <v>216.36</v>
      </c>
      <c r="J424" s="44">
        <f t="shared" si="245"/>
        <v>216.36</v>
      </c>
      <c r="K424" s="44">
        <f t="shared" si="245"/>
        <v>216.36</v>
      </c>
      <c r="L424" s="44">
        <f t="shared" si="245"/>
        <v>216.36</v>
      </c>
      <c r="M424" s="44">
        <f t="shared" si="245"/>
        <v>216.36</v>
      </c>
      <c r="N424" s="44">
        <f t="shared" si="245"/>
        <v>216.36</v>
      </c>
      <c r="O424" s="44">
        <f t="shared" si="245"/>
        <v>216.36</v>
      </c>
      <c r="P424" s="44">
        <f t="shared" si="245"/>
        <v>216.36</v>
      </c>
      <c r="Q424" s="44">
        <f t="shared" si="245"/>
        <v>216.36</v>
      </c>
      <c r="R424" s="44">
        <f>$D$11</f>
        <v>216.36</v>
      </c>
      <c r="S424" s="44">
        <f t="shared" si="245"/>
        <v>216.36</v>
      </c>
      <c r="T424" s="44">
        <f t="shared" si="245"/>
        <v>216.36</v>
      </c>
      <c r="U424" s="44">
        <f t="shared" si="245"/>
        <v>216.36</v>
      </c>
      <c r="V424" s="44">
        <f t="shared" si="245"/>
        <v>216.36</v>
      </c>
      <c r="W424" s="44">
        <f t="shared" si="245"/>
        <v>216.36</v>
      </c>
      <c r="X424" s="44">
        <f t="shared" si="245"/>
        <v>216.36</v>
      </c>
      <c r="Y424" s="44">
        <f t="shared" si="245"/>
        <v>216.36</v>
      </c>
      <c r="Z424" s="44">
        <f t="shared" si="245"/>
        <v>216.36</v>
      </c>
      <c r="AA424" s="44">
        <f t="shared" si="245"/>
        <v>216.36</v>
      </c>
    </row>
    <row r="425" spans="1:27" ht="12.75" customHeight="1" x14ac:dyDescent="0.2">
      <c r="A425" s="98" t="s">
        <v>1443</v>
      </c>
      <c r="B425" s="28" t="str">
        <f>"21"&amp;"."&amp;$B$663&amp;"."&amp;$B$664</f>
        <v>21.12.2023</v>
      </c>
      <c r="C425" s="90" t="s">
        <v>76</v>
      </c>
      <c r="D425" s="91">
        <f>ROUND(((D426+D427+D429+D428)/1000),5)</f>
        <v>1.70309</v>
      </c>
      <c r="E425" s="91">
        <f>ROUND(((E426+E427+E429+E428)/1000),5)</f>
        <v>1.6545099999999999</v>
      </c>
      <c r="F425" s="91">
        <f>ROUND(((F426+F427+F429+F428)/1000),5)</f>
        <v>1.6389100000000001</v>
      </c>
      <c r="G425" s="91">
        <f t="shared" ref="G425:AA425" si="246">ROUND(((G426+G427+G429+G428)/1000),5)</f>
        <v>1.6474899999999999</v>
      </c>
      <c r="H425" s="91">
        <f t="shared" si="246"/>
        <v>1.6923299999999999</v>
      </c>
      <c r="I425" s="91">
        <f t="shared" si="246"/>
        <v>1.7824899999999999</v>
      </c>
      <c r="J425" s="91">
        <f t="shared" si="246"/>
        <v>1.93014</v>
      </c>
      <c r="K425" s="91">
        <f t="shared" si="246"/>
        <v>2.2421000000000002</v>
      </c>
      <c r="L425" s="91">
        <f t="shared" si="246"/>
        <v>2.4003800000000002</v>
      </c>
      <c r="M425" s="91">
        <f t="shared" si="246"/>
        <v>2.3958900000000001</v>
      </c>
      <c r="N425" s="91">
        <f t="shared" si="246"/>
        <v>2.4185500000000002</v>
      </c>
      <c r="O425" s="91">
        <f t="shared" si="246"/>
        <v>2.5052500000000002</v>
      </c>
      <c r="P425" s="91">
        <f t="shared" si="246"/>
        <v>2.4726300000000001</v>
      </c>
      <c r="Q425" s="91">
        <f t="shared" si="246"/>
        <v>2.5071300000000001</v>
      </c>
      <c r="R425" s="91">
        <f t="shared" si="246"/>
        <v>2.4920900000000001</v>
      </c>
      <c r="S425" s="91">
        <f t="shared" si="246"/>
        <v>2.4473699999999998</v>
      </c>
      <c r="T425" s="91">
        <f t="shared" si="246"/>
        <v>2.4616699999999998</v>
      </c>
      <c r="U425" s="91">
        <f t="shared" si="246"/>
        <v>2.45018</v>
      </c>
      <c r="V425" s="91">
        <f t="shared" si="246"/>
        <v>2.4405600000000001</v>
      </c>
      <c r="W425" s="91">
        <f t="shared" si="246"/>
        <v>2.4453200000000002</v>
      </c>
      <c r="X425" s="91">
        <f t="shared" si="246"/>
        <v>2.34545</v>
      </c>
      <c r="Y425" s="91">
        <f t="shared" si="246"/>
        <v>2.15326</v>
      </c>
      <c r="Z425" s="91">
        <f t="shared" si="246"/>
        <v>1.96384</v>
      </c>
      <c r="AA425" s="91">
        <f t="shared" si="246"/>
        <v>1.7359899999999999</v>
      </c>
    </row>
    <row r="426" spans="1:27" ht="12.75" customHeight="1" outlineLevel="1" x14ac:dyDescent="0.2">
      <c r="A426" s="99" t="s">
        <v>1444</v>
      </c>
      <c r="B426" s="63" t="s">
        <v>238</v>
      </c>
      <c r="C426" s="43" t="s">
        <v>79</v>
      </c>
      <c r="D426" s="44">
        <v>1266.3499999999999</v>
      </c>
      <c r="E426" s="44">
        <v>1217.77</v>
      </c>
      <c r="F426" s="44">
        <v>1202.17</v>
      </c>
      <c r="G426" s="44">
        <v>1210.75</v>
      </c>
      <c r="H426" s="44">
        <v>1255.5899999999999</v>
      </c>
      <c r="I426" s="44">
        <v>1345.75</v>
      </c>
      <c r="J426" s="44">
        <v>1493.4</v>
      </c>
      <c r="K426" s="44">
        <v>1805.36</v>
      </c>
      <c r="L426" s="44">
        <v>1963.64</v>
      </c>
      <c r="M426" s="44">
        <v>1959.15</v>
      </c>
      <c r="N426" s="44">
        <v>1981.81</v>
      </c>
      <c r="O426" s="44">
        <v>2068.5100000000002</v>
      </c>
      <c r="P426" s="44">
        <v>2035.89</v>
      </c>
      <c r="Q426" s="44">
        <v>2070.39</v>
      </c>
      <c r="R426" s="44">
        <v>2055.35</v>
      </c>
      <c r="S426" s="44">
        <v>2010.63</v>
      </c>
      <c r="T426" s="44">
        <v>2024.93</v>
      </c>
      <c r="U426" s="44">
        <v>2013.44</v>
      </c>
      <c r="V426" s="44">
        <v>2003.82</v>
      </c>
      <c r="W426" s="44">
        <v>2008.58</v>
      </c>
      <c r="X426" s="44">
        <v>1908.71</v>
      </c>
      <c r="Y426" s="44">
        <v>1716.52</v>
      </c>
      <c r="Z426" s="44">
        <v>1527.1</v>
      </c>
      <c r="AA426" s="44">
        <v>1299.25</v>
      </c>
    </row>
    <row r="427" spans="1:27" ht="12.75" customHeight="1" outlineLevel="1" x14ac:dyDescent="0.2">
      <c r="A427" s="99" t="s">
        <v>1445</v>
      </c>
      <c r="B427" s="63" t="s">
        <v>90</v>
      </c>
      <c r="C427" s="43" t="s">
        <v>79</v>
      </c>
      <c r="D427" s="44">
        <f>$D$327</f>
        <v>217.03</v>
      </c>
      <c r="E427" s="44">
        <f t="shared" ref="E427:AA427" si="247">$D$327</f>
        <v>217.03</v>
      </c>
      <c r="F427" s="44">
        <f t="shared" si="247"/>
        <v>217.03</v>
      </c>
      <c r="G427" s="44">
        <f t="shared" si="247"/>
        <v>217.03</v>
      </c>
      <c r="H427" s="44">
        <f t="shared" si="247"/>
        <v>217.03</v>
      </c>
      <c r="I427" s="44">
        <f t="shared" si="247"/>
        <v>217.03</v>
      </c>
      <c r="J427" s="44">
        <f t="shared" si="247"/>
        <v>217.03</v>
      </c>
      <c r="K427" s="44">
        <f t="shared" si="247"/>
        <v>217.03</v>
      </c>
      <c r="L427" s="44">
        <f t="shared" si="247"/>
        <v>217.03</v>
      </c>
      <c r="M427" s="44">
        <f t="shared" si="247"/>
        <v>217.03</v>
      </c>
      <c r="N427" s="44">
        <f t="shared" si="247"/>
        <v>217.03</v>
      </c>
      <c r="O427" s="44">
        <f t="shared" si="247"/>
        <v>217.03</v>
      </c>
      <c r="P427" s="44">
        <f t="shared" si="247"/>
        <v>217.03</v>
      </c>
      <c r="Q427" s="44">
        <f t="shared" si="247"/>
        <v>217.03</v>
      </c>
      <c r="R427" s="44">
        <f t="shared" si="247"/>
        <v>217.03</v>
      </c>
      <c r="S427" s="44">
        <f t="shared" si="247"/>
        <v>217.03</v>
      </c>
      <c r="T427" s="44">
        <f t="shared" si="247"/>
        <v>217.03</v>
      </c>
      <c r="U427" s="44">
        <f t="shared" si="247"/>
        <v>217.03</v>
      </c>
      <c r="V427" s="44">
        <f t="shared" si="247"/>
        <v>217.03</v>
      </c>
      <c r="W427" s="44">
        <f t="shared" si="247"/>
        <v>217.03</v>
      </c>
      <c r="X427" s="44">
        <f t="shared" si="247"/>
        <v>217.03</v>
      </c>
      <c r="Y427" s="44">
        <f t="shared" si="247"/>
        <v>217.03</v>
      </c>
      <c r="Z427" s="44">
        <f t="shared" si="247"/>
        <v>217.03</v>
      </c>
      <c r="AA427" s="44">
        <f t="shared" si="247"/>
        <v>217.03</v>
      </c>
    </row>
    <row r="428" spans="1:27" ht="12.75" customHeight="1" outlineLevel="1" x14ac:dyDescent="0.2">
      <c r="A428" s="99" t="s">
        <v>1446</v>
      </c>
      <c r="B428" s="63" t="s">
        <v>83</v>
      </c>
      <c r="C428" s="43" t="s">
        <v>79</v>
      </c>
      <c r="D428" s="44">
        <v>3.35</v>
      </c>
      <c r="E428" s="44">
        <v>3.35</v>
      </c>
      <c r="F428" s="44">
        <v>3.35</v>
      </c>
      <c r="G428" s="44">
        <v>3.35</v>
      </c>
      <c r="H428" s="44">
        <v>3.35</v>
      </c>
      <c r="I428" s="44">
        <v>3.35</v>
      </c>
      <c r="J428" s="44">
        <v>3.35</v>
      </c>
      <c r="K428" s="44">
        <v>3.35</v>
      </c>
      <c r="L428" s="44">
        <v>3.35</v>
      </c>
      <c r="M428" s="44">
        <v>3.35</v>
      </c>
      <c r="N428" s="44">
        <v>3.35</v>
      </c>
      <c r="O428" s="44">
        <v>3.35</v>
      </c>
      <c r="P428" s="44">
        <v>3.35</v>
      </c>
      <c r="Q428" s="44">
        <v>3.35</v>
      </c>
      <c r="R428" s="44">
        <v>3.35</v>
      </c>
      <c r="S428" s="44">
        <v>3.35</v>
      </c>
      <c r="T428" s="44">
        <v>3.35</v>
      </c>
      <c r="U428" s="44">
        <v>3.35</v>
      </c>
      <c r="V428" s="44">
        <v>3.35</v>
      </c>
      <c r="W428" s="44">
        <v>3.35</v>
      </c>
      <c r="X428" s="44">
        <v>3.35</v>
      </c>
      <c r="Y428" s="44">
        <v>3.35</v>
      </c>
      <c r="Z428" s="44">
        <v>3.35</v>
      </c>
      <c r="AA428" s="44">
        <v>3.35</v>
      </c>
    </row>
    <row r="429" spans="1:27" ht="12.75" customHeight="1" outlineLevel="1" x14ac:dyDescent="0.2">
      <c r="A429" s="99" t="s">
        <v>1447</v>
      </c>
      <c r="B429" s="63" t="s">
        <v>81</v>
      </c>
      <c r="C429" s="43" t="s">
        <v>79</v>
      </c>
      <c r="D429" s="44">
        <f>$D$11</f>
        <v>216.36</v>
      </c>
      <c r="E429" s="44">
        <f t="shared" ref="E429:AA429" si="248">$D$11</f>
        <v>216.36</v>
      </c>
      <c r="F429" s="44">
        <f t="shared" si="248"/>
        <v>216.36</v>
      </c>
      <c r="G429" s="44">
        <f t="shared" si="248"/>
        <v>216.36</v>
      </c>
      <c r="H429" s="44">
        <f t="shared" si="248"/>
        <v>216.36</v>
      </c>
      <c r="I429" s="44">
        <f t="shared" si="248"/>
        <v>216.36</v>
      </c>
      <c r="J429" s="44">
        <f t="shared" si="248"/>
        <v>216.36</v>
      </c>
      <c r="K429" s="44">
        <f t="shared" si="248"/>
        <v>216.36</v>
      </c>
      <c r="L429" s="44">
        <f t="shared" si="248"/>
        <v>216.36</v>
      </c>
      <c r="M429" s="44">
        <f t="shared" si="248"/>
        <v>216.36</v>
      </c>
      <c r="N429" s="44">
        <f t="shared" si="248"/>
        <v>216.36</v>
      </c>
      <c r="O429" s="44">
        <f t="shared" si="248"/>
        <v>216.36</v>
      </c>
      <c r="P429" s="44">
        <f t="shared" si="248"/>
        <v>216.36</v>
      </c>
      <c r="Q429" s="44">
        <f t="shared" si="248"/>
        <v>216.36</v>
      </c>
      <c r="R429" s="44">
        <f>$D$11</f>
        <v>216.36</v>
      </c>
      <c r="S429" s="44">
        <f t="shared" si="248"/>
        <v>216.36</v>
      </c>
      <c r="T429" s="44">
        <f t="shared" si="248"/>
        <v>216.36</v>
      </c>
      <c r="U429" s="44">
        <f t="shared" si="248"/>
        <v>216.36</v>
      </c>
      <c r="V429" s="44">
        <f t="shared" si="248"/>
        <v>216.36</v>
      </c>
      <c r="W429" s="44">
        <f t="shared" si="248"/>
        <v>216.36</v>
      </c>
      <c r="X429" s="44">
        <f t="shared" si="248"/>
        <v>216.36</v>
      </c>
      <c r="Y429" s="44">
        <f t="shared" si="248"/>
        <v>216.36</v>
      </c>
      <c r="Z429" s="44">
        <f t="shared" si="248"/>
        <v>216.36</v>
      </c>
      <c r="AA429" s="44">
        <f t="shared" si="248"/>
        <v>216.36</v>
      </c>
    </row>
    <row r="430" spans="1:27" ht="12.75" customHeight="1" x14ac:dyDescent="0.2">
      <c r="A430" s="98" t="s">
        <v>1448</v>
      </c>
      <c r="B430" s="28" t="str">
        <f>"22"&amp;"."&amp;$B$663&amp;"."&amp;$B$664</f>
        <v>22.12.2023</v>
      </c>
      <c r="C430" s="90" t="s">
        <v>76</v>
      </c>
      <c r="D430" s="91">
        <f>ROUND(((D431+D432+D434+D433)/1000),5)</f>
        <v>1.70431</v>
      </c>
      <c r="E430" s="91">
        <f>ROUND(((E431+E432+E434+E433)/1000),5)</f>
        <v>1.64533</v>
      </c>
      <c r="F430" s="91">
        <f>ROUND(((F431+F432+F434+F433)/1000),5)</f>
        <v>1.6055999999999999</v>
      </c>
      <c r="G430" s="91">
        <f t="shared" ref="G430:AA430" si="249">ROUND(((G431+G432+G434+G433)/1000),5)</f>
        <v>1.64089</v>
      </c>
      <c r="H430" s="91">
        <f t="shared" si="249"/>
        <v>1.67652</v>
      </c>
      <c r="I430" s="91">
        <f t="shared" si="249"/>
        <v>1.74936</v>
      </c>
      <c r="J430" s="91">
        <f t="shared" si="249"/>
        <v>1.93879</v>
      </c>
      <c r="K430" s="91">
        <f t="shared" si="249"/>
        <v>2.3058700000000001</v>
      </c>
      <c r="L430" s="91">
        <f t="shared" si="249"/>
        <v>2.4466700000000001</v>
      </c>
      <c r="M430" s="91">
        <f t="shared" si="249"/>
        <v>2.52203</v>
      </c>
      <c r="N430" s="91">
        <f t="shared" si="249"/>
        <v>2.5382500000000001</v>
      </c>
      <c r="O430" s="91">
        <f t="shared" si="249"/>
        <v>2.5625800000000001</v>
      </c>
      <c r="P430" s="91">
        <f t="shared" si="249"/>
        <v>2.5456799999999999</v>
      </c>
      <c r="Q430" s="91">
        <f t="shared" si="249"/>
        <v>2.5629</v>
      </c>
      <c r="R430" s="91">
        <f t="shared" si="249"/>
        <v>2.5559599999999998</v>
      </c>
      <c r="S430" s="91">
        <f t="shared" si="249"/>
        <v>2.5194399999999999</v>
      </c>
      <c r="T430" s="91">
        <f t="shared" si="249"/>
        <v>2.5326900000000001</v>
      </c>
      <c r="U430" s="91">
        <f t="shared" si="249"/>
        <v>2.5481799999999999</v>
      </c>
      <c r="V430" s="91">
        <f t="shared" si="249"/>
        <v>2.5274399999999999</v>
      </c>
      <c r="W430" s="91">
        <f t="shared" si="249"/>
        <v>2.5249999999999999</v>
      </c>
      <c r="X430" s="91">
        <f t="shared" si="249"/>
        <v>2.4200300000000001</v>
      </c>
      <c r="Y430" s="91">
        <f t="shared" si="249"/>
        <v>2.3416199999999998</v>
      </c>
      <c r="Z430" s="91">
        <f t="shared" si="249"/>
        <v>2.06582</v>
      </c>
      <c r="AA430" s="91">
        <f t="shared" si="249"/>
        <v>1.7995399999999999</v>
      </c>
    </row>
    <row r="431" spans="1:27" ht="12.75" customHeight="1" outlineLevel="1" x14ac:dyDescent="0.2">
      <c r="A431" s="99" t="s">
        <v>1449</v>
      </c>
      <c r="B431" s="63" t="s">
        <v>238</v>
      </c>
      <c r="C431" s="43" t="s">
        <v>79</v>
      </c>
      <c r="D431" s="44">
        <v>1267.57</v>
      </c>
      <c r="E431" s="44">
        <v>1208.5899999999999</v>
      </c>
      <c r="F431" s="44">
        <v>1168.8599999999999</v>
      </c>
      <c r="G431" s="44">
        <v>1204.1500000000001</v>
      </c>
      <c r="H431" s="44">
        <v>1239.78</v>
      </c>
      <c r="I431" s="44">
        <v>1312.62</v>
      </c>
      <c r="J431" s="44">
        <v>1502.05</v>
      </c>
      <c r="K431" s="44">
        <v>1869.13</v>
      </c>
      <c r="L431" s="44">
        <v>2009.93</v>
      </c>
      <c r="M431" s="44">
        <v>2085.29</v>
      </c>
      <c r="N431" s="44">
        <v>2101.5100000000002</v>
      </c>
      <c r="O431" s="44">
        <v>2125.84</v>
      </c>
      <c r="P431" s="44">
        <v>2108.94</v>
      </c>
      <c r="Q431" s="44">
        <v>2126.16</v>
      </c>
      <c r="R431" s="44">
        <v>2119.2199999999998</v>
      </c>
      <c r="S431" s="44">
        <v>2082.6999999999998</v>
      </c>
      <c r="T431" s="44">
        <v>2095.9499999999998</v>
      </c>
      <c r="U431" s="44">
        <v>2111.44</v>
      </c>
      <c r="V431" s="44">
        <v>2090.6999999999998</v>
      </c>
      <c r="W431" s="44">
        <v>2088.2600000000002</v>
      </c>
      <c r="X431" s="44">
        <v>1983.29</v>
      </c>
      <c r="Y431" s="44">
        <v>1904.88</v>
      </c>
      <c r="Z431" s="44">
        <v>1629.08</v>
      </c>
      <c r="AA431" s="44">
        <v>1362.8</v>
      </c>
    </row>
    <row r="432" spans="1:27" ht="12.75" customHeight="1" outlineLevel="1" x14ac:dyDescent="0.2">
      <c r="A432" s="99" t="s">
        <v>1450</v>
      </c>
      <c r="B432" s="63" t="s">
        <v>90</v>
      </c>
      <c r="C432" s="43" t="s">
        <v>79</v>
      </c>
      <c r="D432" s="44">
        <f>$D$327</f>
        <v>217.03</v>
      </c>
      <c r="E432" s="44">
        <f t="shared" ref="E432:AA432" si="250">$D$327</f>
        <v>217.03</v>
      </c>
      <c r="F432" s="44">
        <f t="shared" si="250"/>
        <v>217.03</v>
      </c>
      <c r="G432" s="44">
        <f t="shared" si="250"/>
        <v>217.03</v>
      </c>
      <c r="H432" s="44">
        <f t="shared" si="250"/>
        <v>217.03</v>
      </c>
      <c r="I432" s="44">
        <f t="shared" si="250"/>
        <v>217.03</v>
      </c>
      <c r="J432" s="44">
        <f t="shared" si="250"/>
        <v>217.03</v>
      </c>
      <c r="K432" s="44">
        <f t="shared" si="250"/>
        <v>217.03</v>
      </c>
      <c r="L432" s="44">
        <f t="shared" si="250"/>
        <v>217.03</v>
      </c>
      <c r="M432" s="44">
        <f t="shared" si="250"/>
        <v>217.03</v>
      </c>
      <c r="N432" s="44">
        <f t="shared" si="250"/>
        <v>217.03</v>
      </c>
      <c r="O432" s="44">
        <f t="shared" si="250"/>
        <v>217.03</v>
      </c>
      <c r="P432" s="44">
        <f t="shared" si="250"/>
        <v>217.03</v>
      </c>
      <c r="Q432" s="44">
        <f t="shared" si="250"/>
        <v>217.03</v>
      </c>
      <c r="R432" s="44">
        <f t="shared" si="250"/>
        <v>217.03</v>
      </c>
      <c r="S432" s="44">
        <f t="shared" si="250"/>
        <v>217.03</v>
      </c>
      <c r="T432" s="44">
        <f t="shared" si="250"/>
        <v>217.03</v>
      </c>
      <c r="U432" s="44">
        <f t="shared" si="250"/>
        <v>217.03</v>
      </c>
      <c r="V432" s="44">
        <f t="shared" si="250"/>
        <v>217.03</v>
      </c>
      <c r="W432" s="44">
        <f t="shared" si="250"/>
        <v>217.03</v>
      </c>
      <c r="X432" s="44">
        <f t="shared" si="250"/>
        <v>217.03</v>
      </c>
      <c r="Y432" s="44">
        <f t="shared" si="250"/>
        <v>217.03</v>
      </c>
      <c r="Z432" s="44">
        <f t="shared" si="250"/>
        <v>217.03</v>
      </c>
      <c r="AA432" s="44">
        <f t="shared" si="250"/>
        <v>217.03</v>
      </c>
    </row>
    <row r="433" spans="1:27" ht="12.75" customHeight="1" outlineLevel="1" x14ac:dyDescent="0.2">
      <c r="A433" s="99" t="s">
        <v>1451</v>
      </c>
      <c r="B433" s="63" t="s">
        <v>83</v>
      </c>
      <c r="C433" s="43" t="s">
        <v>79</v>
      </c>
      <c r="D433" s="44">
        <v>3.35</v>
      </c>
      <c r="E433" s="44">
        <v>3.35</v>
      </c>
      <c r="F433" s="44">
        <v>3.35</v>
      </c>
      <c r="G433" s="44">
        <v>3.35</v>
      </c>
      <c r="H433" s="44">
        <v>3.35</v>
      </c>
      <c r="I433" s="44">
        <v>3.35</v>
      </c>
      <c r="J433" s="44">
        <v>3.35</v>
      </c>
      <c r="K433" s="44">
        <v>3.35</v>
      </c>
      <c r="L433" s="44">
        <v>3.35</v>
      </c>
      <c r="M433" s="44">
        <v>3.35</v>
      </c>
      <c r="N433" s="44">
        <v>3.35</v>
      </c>
      <c r="O433" s="44">
        <v>3.35</v>
      </c>
      <c r="P433" s="44">
        <v>3.35</v>
      </c>
      <c r="Q433" s="44">
        <v>3.35</v>
      </c>
      <c r="R433" s="44">
        <v>3.35</v>
      </c>
      <c r="S433" s="44">
        <v>3.35</v>
      </c>
      <c r="T433" s="44">
        <v>3.35</v>
      </c>
      <c r="U433" s="44">
        <v>3.35</v>
      </c>
      <c r="V433" s="44">
        <v>3.35</v>
      </c>
      <c r="W433" s="44">
        <v>3.35</v>
      </c>
      <c r="X433" s="44">
        <v>3.35</v>
      </c>
      <c r="Y433" s="44">
        <v>3.35</v>
      </c>
      <c r="Z433" s="44">
        <v>3.35</v>
      </c>
      <c r="AA433" s="44">
        <v>3.35</v>
      </c>
    </row>
    <row r="434" spans="1:27" ht="12.75" customHeight="1" outlineLevel="1" x14ac:dyDescent="0.2">
      <c r="A434" s="99" t="s">
        <v>1452</v>
      </c>
      <c r="B434" s="63" t="s">
        <v>81</v>
      </c>
      <c r="C434" s="43" t="s">
        <v>79</v>
      </c>
      <c r="D434" s="44">
        <f>$D$11</f>
        <v>216.36</v>
      </c>
      <c r="E434" s="44">
        <f t="shared" ref="E434:AA434" si="251">$D$11</f>
        <v>216.36</v>
      </c>
      <c r="F434" s="44">
        <f t="shared" si="251"/>
        <v>216.36</v>
      </c>
      <c r="G434" s="44">
        <f t="shared" si="251"/>
        <v>216.36</v>
      </c>
      <c r="H434" s="44">
        <f t="shared" si="251"/>
        <v>216.36</v>
      </c>
      <c r="I434" s="44">
        <f t="shared" si="251"/>
        <v>216.36</v>
      </c>
      <c r="J434" s="44">
        <f t="shared" si="251"/>
        <v>216.36</v>
      </c>
      <c r="K434" s="44">
        <f t="shared" si="251"/>
        <v>216.36</v>
      </c>
      <c r="L434" s="44">
        <f t="shared" si="251"/>
        <v>216.36</v>
      </c>
      <c r="M434" s="44">
        <f t="shared" si="251"/>
        <v>216.36</v>
      </c>
      <c r="N434" s="44">
        <f t="shared" si="251"/>
        <v>216.36</v>
      </c>
      <c r="O434" s="44">
        <f t="shared" si="251"/>
        <v>216.36</v>
      </c>
      <c r="P434" s="44">
        <f t="shared" si="251"/>
        <v>216.36</v>
      </c>
      <c r="Q434" s="44">
        <f t="shared" si="251"/>
        <v>216.36</v>
      </c>
      <c r="R434" s="44">
        <f>$D$11</f>
        <v>216.36</v>
      </c>
      <c r="S434" s="44">
        <f t="shared" si="251"/>
        <v>216.36</v>
      </c>
      <c r="T434" s="44">
        <f t="shared" si="251"/>
        <v>216.36</v>
      </c>
      <c r="U434" s="44">
        <f t="shared" si="251"/>
        <v>216.36</v>
      </c>
      <c r="V434" s="44">
        <f t="shared" si="251"/>
        <v>216.36</v>
      </c>
      <c r="W434" s="44">
        <f t="shared" si="251"/>
        <v>216.36</v>
      </c>
      <c r="X434" s="44">
        <f t="shared" si="251"/>
        <v>216.36</v>
      </c>
      <c r="Y434" s="44">
        <f t="shared" si="251"/>
        <v>216.36</v>
      </c>
      <c r="Z434" s="44">
        <f t="shared" si="251"/>
        <v>216.36</v>
      </c>
      <c r="AA434" s="44">
        <f t="shared" si="251"/>
        <v>216.36</v>
      </c>
    </row>
    <row r="435" spans="1:27" ht="12.75" customHeight="1" x14ac:dyDescent="0.2">
      <c r="A435" s="98" t="s">
        <v>1453</v>
      </c>
      <c r="B435" s="28" t="str">
        <f>"23"&amp;"."&amp;$B$663&amp;"."&amp;$B$664</f>
        <v>23.12.2023</v>
      </c>
      <c r="C435" s="90" t="s">
        <v>76</v>
      </c>
      <c r="D435" s="91">
        <f>ROUND(((D436+D437+D439+D438)/1000),5)</f>
        <v>1.7635099999999999</v>
      </c>
      <c r="E435" s="91">
        <f>ROUND(((E436+E437+E439+E438)/1000),5)</f>
        <v>1.6892100000000001</v>
      </c>
      <c r="F435" s="91">
        <f>ROUND(((F436+F437+F439+F438)/1000),5)</f>
        <v>1.65811</v>
      </c>
      <c r="G435" s="91">
        <f t="shared" ref="G435:AA435" si="252">ROUND(((G436+G437+G439+G438)/1000),5)</f>
        <v>1.6446400000000001</v>
      </c>
      <c r="H435" s="91">
        <f t="shared" si="252"/>
        <v>1.6501699999999999</v>
      </c>
      <c r="I435" s="91">
        <f t="shared" si="252"/>
        <v>1.6786000000000001</v>
      </c>
      <c r="J435" s="91">
        <f t="shared" si="252"/>
        <v>1.7139</v>
      </c>
      <c r="K435" s="91">
        <f t="shared" si="252"/>
        <v>1.90933</v>
      </c>
      <c r="L435" s="91">
        <f t="shared" si="252"/>
        <v>2.26071</v>
      </c>
      <c r="M435" s="91">
        <f t="shared" si="252"/>
        <v>2.3982000000000001</v>
      </c>
      <c r="N435" s="91">
        <f t="shared" si="252"/>
        <v>2.4502999999999999</v>
      </c>
      <c r="O435" s="91">
        <f t="shared" si="252"/>
        <v>2.46557</v>
      </c>
      <c r="P435" s="91">
        <f t="shared" si="252"/>
        <v>2.4589300000000001</v>
      </c>
      <c r="Q435" s="91">
        <f t="shared" si="252"/>
        <v>2.4585699999999999</v>
      </c>
      <c r="R435" s="91">
        <f t="shared" si="252"/>
        <v>2.44442</v>
      </c>
      <c r="S435" s="91">
        <f t="shared" si="252"/>
        <v>2.4325999999999999</v>
      </c>
      <c r="T435" s="91">
        <f t="shared" si="252"/>
        <v>2.4633099999999999</v>
      </c>
      <c r="U435" s="91">
        <f t="shared" si="252"/>
        <v>2.48088</v>
      </c>
      <c r="V435" s="91">
        <f t="shared" si="252"/>
        <v>2.4426299999999999</v>
      </c>
      <c r="W435" s="91">
        <f t="shared" si="252"/>
        <v>2.3827699999999998</v>
      </c>
      <c r="X435" s="91">
        <f t="shared" si="252"/>
        <v>2.3432200000000001</v>
      </c>
      <c r="Y435" s="91">
        <f t="shared" si="252"/>
        <v>2.1624699999999999</v>
      </c>
      <c r="Z435" s="91">
        <f t="shared" si="252"/>
        <v>1.9677899999999999</v>
      </c>
      <c r="AA435" s="91">
        <f t="shared" si="252"/>
        <v>1.75973</v>
      </c>
    </row>
    <row r="436" spans="1:27" ht="12.75" customHeight="1" outlineLevel="1" x14ac:dyDescent="0.2">
      <c r="A436" s="99" t="s">
        <v>1454</v>
      </c>
      <c r="B436" s="63" t="s">
        <v>238</v>
      </c>
      <c r="C436" s="43" t="s">
        <v>79</v>
      </c>
      <c r="D436" s="44">
        <v>1326.77</v>
      </c>
      <c r="E436" s="44">
        <v>1252.47</v>
      </c>
      <c r="F436" s="44">
        <v>1221.3699999999999</v>
      </c>
      <c r="G436" s="44">
        <v>1207.9000000000001</v>
      </c>
      <c r="H436" s="44">
        <v>1213.43</v>
      </c>
      <c r="I436" s="44">
        <v>1241.8599999999999</v>
      </c>
      <c r="J436" s="44">
        <v>1277.1600000000001</v>
      </c>
      <c r="K436" s="44">
        <v>1472.59</v>
      </c>
      <c r="L436" s="44">
        <v>1823.97</v>
      </c>
      <c r="M436" s="44">
        <v>1961.46</v>
      </c>
      <c r="N436" s="44">
        <v>2013.56</v>
      </c>
      <c r="O436" s="44">
        <v>2028.83</v>
      </c>
      <c r="P436" s="44">
        <v>2022.19</v>
      </c>
      <c r="Q436" s="44">
        <v>2021.83</v>
      </c>
      <c r="R436" s="44">
        <v>2007.68</v>
      </c>
      <c r="S436" s="44">
        <v>1995.86</v>
      </c>
      <c r="T436" s="44">
        <v>2026.57</v>
      </c>
      <c r="U436" s="44">
        <v>2044.14</v>
      </c>
      <c r="V436" s="44">
        <v>2005.89</v>
      </c>
      <c r="W436" s="44">
        <v>1946.03</v>
      </c>
      <c r="X436" s="44">
        <v>1906.48</v>
      </c>
      <c r="Y436" s="44">
        <v>1725.73</v>
      </c>
      <c r="Z436" s="44">
        <v>1531.05</v>
      </c>
      <c r="AA436" s="44">
        <v>1322.99</v>
      </c>
    </row>
    <row r="437" spans="1:27" ht="12.75" customHeight="1" outlineLevel="1" x14ac:dyDescent="0.2">
      <c r="A437" s="99" t="s">
        <v>1455</v>
      </c>
      <c r="B437" s="63" t="s">
        <v>90</v>
      </c>
      <c r="C437" s="43" t="s">
        <v>79</v>
      </c>
      <c r="D437" s="44">
        <f>$D$327</f>
        <v>217.03</v>
      </c>
      <c r="E437" s="44">
        <f t="shared" ref="E437:AA437" si="253">$D$327</f>
        <v>217.03</v>
      </c>
      <c r="F437" s="44">
        <f t="shared" si="253"/>
        <v>217.03</v>
      </c>
      <c r="G437" s="44">
        <f t="shared" si="253"/>
        <v>217.03</v>
      </c>
      <c r="H437" s="44">
        <f t="shared" si="253"/>
        <v>217.03</v>
      </c>
      <c r="I437" s="44">
        <f t="shared" si="253"/>
        <v>217.03</v>
      </c>
      <c r="J437" s="44">
        <f t="shared" si="253"/>
        <v>217.03</v>
      </c>
      <c r="K437" s="44">
        <f t="shared" si="253"/>
        <v>217.03</v>
      </c>
      <c r="L437" s="44">
        <f t="shared" si="253"/>
        <v>217.03</v>
      </c>
      <c r="M437" s="44">
        <f t="shared" si="253"/>
        <v>217.03</v>
      </c>
      <c r="N437" s="44">
        <f t="shared" si="253"/>
        <v>217.03</v>
      </c>
      <c r="O437" s="44">
        <f t="shared" si="253"/>
        <v>217.03</v>
      </c>
      <c r="P437" s="44">
        <f t="shared" si="253"/>
        <v>217.03</v>
      </c>
      <c r="Q437" s="44">
        <f t="shared" si="253"/>
        <v>217.03</v>
      </c>
      <c r="R437" s="44">
        <f t="shared" si="253"/>
        <v>217.03</v>
      </c>
      <c r="S437" s="44">
        <f t="shared" si="253"/>
        <v>217.03</v>
      </c>
      <c r="T437" s="44">
        <f t="shared" si="253"/>
        <v>217.03</v>
      </c>
      <c r="U437" s="44">
        <f t="shared" si="253"/>
        <v>217.03</v>
      </c>
      <c r="V437" s="44">
        <f t="shared" si="253"/>
        <v>217.03</v>
      </c>
      <c r="W437" s="44">
        <f t="shared" si="253"/>
        <v>217.03</v>
      </c>
      <c r="X437" s="44">
        <f t="shared" si="253"/>
        <v>217.03</v>
      </c>
      <c r="Y437" s="44">
        <f t="shared" si="253"/>
        <v>217.03</v>
      </c>
      <c r="Z437" s="44">
        <f t="shared" si="253"/>
        <v>217.03</v>
      </c>
      <c r="AA437" s="44">
        <f t="shared" si="253"/>
        <v>217.03</v>
      </c>
    </row>
    <row r="438" spans="1:27" ht="12.75" customHeight="1" outlineLevel="1" x14ac:dyDescent="0.2">
      <c r="A438" s="99" t="s">
        <v>1456</v>
      </c>
      <c r="B438" s="63" t="s">
        <v>83</v>
      </c>
      <c r="C438" s="43" t="s">
        <v>79</v>
      </c>
      <c r="D438" s="44">
        <v>3.35</v>
      </c>
      <c r="E438" s="44">
        <v>3.35</v>
      </c>
      <c r="F438" s="44">
        <v>3.35</v>
      </c>
      <c r="G438" s="44">
        <v>3.35</v>
      </c>
      <c r="H438" s="44">
        <v>3.35</v>
      </c>
      <c r="I438" s="44">
        <v>3.35</v>
      </c>
      <c r="J438" s="44">
        <v>3.35</v>
      </c>
      <c r="K438" s="44">
        <v>3.35</v>
      </c>
      <c r="L438" s="44">
        <v>3.35</v>
      </c>
      <c r="M438" s="44">
        <v>3.35</v>
      </c>
      <c r="N438" s="44">
        <v>3.35</v>
      </c>
      <c r="O438" s="44">
        <v>3.35</v>
      </c>
      <c r="P438" s="44">
        <v>3.35</v>
      </c>
      <c r="Q438" s="44">
        <v>3.35</v>
      </c>
      <c r="R438" s="44">
        <v>3.35</v>
      </c>
      <c r="S438" s="44">
        <v>3.35</v>
      </c>
      <c r="T438" s="44">
        <v>3.35</v>
      </c>
      <c r="U438" s="44">
        <v>3.35</v>
      </c>
      <c r="V438" s="44">
        <v>3.35</v>
      </c>
      <c r="W438" s="44">
        <v>3.35</v>
      </c>
      <c r="X438" s="44">
        <v>3.35</v>
      </c>
      <c r="Y438" s="44">
        <v>3.35</v>
      </c>
      <c r="Z438" s="44">
        <v>3.35</v>
      </c>
      <c r="AA438" s="44">
        <v>3.35</v>
      </c>
    </row>
    <row r="439" spans="1:27" ht="12.75" customHeight="1" outlineLevel="1" x14ac:dyDescent="0.2">
      <c r="A439" s="99" t="s">
        <v>1457</v>
      </c>
      <c r="B439" s="63" t="s">
        <v>81</v>
      </c>
      <c r="C439" s="43" t="s">
        <v>79</v>
      </c>
      <c r="D439" s="44">
        <f>$D$11</f>
        <v>216.36</v>
      </c>
      <c r="E439" s="44">
        <f t="shared" ref="E439:AA439" si="254">$D$11</f>
        <v>216.36</v>
      </c>
      <c r="F439" s="44">
        <f t="shared" si="254"/>
        <v>216.36</v>
      </c>
      <c r="G439" s="44">
        <f t="shared" si="254"/>
        <v>216.36</v>
      </c>
      <c r="H439" s="44">
        <f t="shared" si="254"/>
        <v>216.36</v>
      </c>
      <c r="I439" s="44">
        <f t="shared" si="254"/>
        <v>216.36</v>
      </c>
      <c r="J439" s="44">
        <f t="shared" si="254"/>
        <v>216.36</v>
      </c>
      <c r="K439" s="44">
        <f t="shared" si="254"/>
        <v>216.36</v>
      </c>
      <c r="L439" s="44">
        <f t="shared" si="254"/>
        <v>216.36</v>
      </c>
      <c r="M439" s="44">
        <f t="shared" si="254"/>
        <v>216.36</v>
      </c>
      <c r="N439" s="44">
        <f t="shared" si="254"/>
        <v>216.36</v>
      </c>
      <c r="O439" s="44">
        <f t="shared" si="254"/>
        <v>216.36</v>
      </c>
      <c r="P439" s="44">
        <f t="shared" si="254"/>
        <v>216.36</v>
      </c>
      <c r="Q439" s="44">
        <f t="shared" si="254"/>
        <v>216.36</v>
      </c>
      <c r="R439" s="44">
        <f>$D$11</f>
        <v>216.36</v>
      </c>
      <c r="S439" s="44">
        <f t="shared" si="254"/>
        <v>216.36</v>
      </c>
      <c r="T439" s="44">
        <f t="shared" si="254"/>
        <v>216.36</v>
      </c>
      <c r="U439" s="44">
        <f t="shared" si="254"/>
        <v>216.36</v>
      </c>
      <c r="V439" s="44">
        <f t="shared" si="254"/>
        <v>216.36</v>
      </c>
      <c r="W439" s="44">
        <f t="shared" si="254"/>
        <v>216.36</v>
      </c>
      <c r="X439" s="44">
        <f t="shared" si="254"/>
        <v>216.36</v>
      </c>
      <c r="Y439" s="44">
        <f t="shared" si="254"/>
        <v>216.36</v>
      </c>
      <c r="Z439" s="44">
        <f t="shared" si="254"/>
        <v>216.36</v>
      </c>
      <c r="AA439" s="44">
        <f t="shared" si="254"/>
        <v>216.36</v>
      </c>
    </row>
    <row r="440" spans="1:27" ht="12.75" customHeight="1" x14ac:dyDescent="0.2">
      <c r="A440" s="98" t="s">
        <v>1458</v>
      </c>
      <c r="B440" s="28" t="str">
        <f>"24"&amp;"."&amp;$B$663&amp;"."&amp;$B$664</f>
        <v>24.12.2023</v>
      </c>
      <c r="C440" s="90" t="s">
        <v>76</v>
      </c>
      <c r="D440" s="91">
        <f>ROUND(((D441+D442+D444+D443)/1000),5)</f>
        <v>1.7251399999999999</v>
      </c>
      <c r="E440" s="91">
        <f>ROUND(((E441+E442+E444+E443)/1000),5)</f>
        <v>1.6698</v>
      </c>
      <c r="F440" s="91">
        <f>ROUND(((F441+F442+F444+F443)/1000),5)</f>
        <v>1.6413500000000001</v>
      </c>
      <c r="G440" s="91">
        <f t="shared" ref="G440:AA440" si="255">ROUND(((G441+G442+G444+G443)/1000),5)</f>
        <v>1.59013</v>
      </c>
      <c r="H440" s="91">
        <f t="shared" si="255"/>
        <v>1.60006</v>
      </c>
      <c r="I440" s="91">
        <f t="shared" si="255"/>
        <v>1.63245</v>
      </c>
      <c r="J440" s="91">
        <f t="shared" si="255"/>
        <v>1.65482</v>
      </c>
      <c r="K440" s="91">
        <f t="shared" si="255"/>
        <v>1.7696400000000001</v>
      </c>
      <c r="L440" s="91">
        <f t="shared" si="255"/>
        <v>1.96441</v>
      </c>
      <c r="M440" s="91">
        <f t="shared" si="255"/>
        <v>2.2250200000000002</v>
      </c>
      <c r="N440" s="91">
        <f t="shared" si="255"/>
        <v>2.3396400000000002</v>
      </c>
      <c r="O440" s="91">
        <f t="shared" si="255"/>
        <v>2.35846</v>
      </c>
      <c r="P440" s="91">
        <f t="shared" si="255"/>
        <v>2.3685399999999999</v>
      </c>
      <c r="Q440" s="91">
        <f t="shared" si="255"/>
        <v>2.3734199999999999</v>
      </c>
      <c r="R440" s="91">
        <f t="shared" si="255"/>
        <v>2.3633199999999999</v>
      </c>
      <c r="S440" s="91">
        <f t="shared" si="255"/>
        <v>2.3627799999999999</v>
      </c>
      <c r="T440" s="91">
        <f t="shared" si="255"/>
        <v>2.40638</v>
      </c>
      <c r="U440" s="91">
        <f t="shared" si="255"/>
        <v>2.4276</v>
      </c>
      <c r="V440" s="91">
        <f t="shared" si="255"/>
        <v>2.4016600000000001</v>
      </c>
      <c r="W440" s="91">
        <f t="shared" si="255"/>
        <v>2.3774899999999999</v>
      </c>
      <c r="X440" s="91">
        <f t="shared" si="255"/>
        <v>2.3527399999999998</v>
      </c>
      <c r="Y440" s="91">
        <f t="shared" si="255"/>
        <v>2.1335000000000002</v>
      </c>
      <c r="Z440" s="91">
        <f t="shared" si="255"/>
        <v>1.9172400000000001</v>
      </c>
      <c r="AA440" s="91">
        <f t="shared" si="255"/>
        <v>1.6847000000000001</v>
      </c>
    </row>
    <row r="441" spans="1:27" ht="12.75" customHeight="1" outlineLevel="1" x14ac:dyDescent="0.2">
      <c r="A441" s="99" t="s">
        <v>1459</v>
      </c>
      <c r="B441" s="63" t="s">
        <v>238</v>
      </c>
      <c r="C441" s="43" t="s">
        <v>79</v>
      </c>
      <c r="D441" s="44">
        <v>1288.4000000000001</v>
      </c>
      <c r="E441" s="44">
        <v>1233.06</v>
      </c>
      <c r="F441" s="44">
        <v>1204.6099999999999</v>
      </c>
      <c r="G441" s="44">
        <v>1153.3900000000001</v>
      </c>
      <c r="H441" s="44">
        <v>1163.32</v>
      </c>
      <c r="I441" s="44">
        <v>1195.71</v>
      </c>
      <c r="J441" s="44">
        <v>1218.08</v>
      </c>
      <c r="K441" s="44">
        <v>1332.9</v>
      </c>
      <c r="L441" s="44">
        <v>1527.67</v>
      </c>
      <c r="M441" s="44">
        <v>1788.28</v>
      </c>
      <c r="N441" s="44">
        <v>1902.9</v>
      </c>
      <c r="O441" s="44">
        <v>1921.72</v>
      </c>
      <c r="P441" s="44">
        <v>1931.8</v>
      </c>
      <c r="Q441" s="44">
        <v>1936.68</v>
      </c>
      <c r="R441" s="44">
        <v>1926.58</v>
      </c>
      <c r="S441" s="44">
        <v>1926.04</v>
      </c>
      <c r="T441" s="44">
        <v>1969.64</v>
      </c>
      <c r="U441" s="44">
        <v>1990.86</v>
      </c>
      <c r="V441" s="44">
        <v>1964.92</v>
      </c>
      <c r="W441" s="44">
        <v>1940.75</v>
      </c>
      <c r="X441" s="44">
        <v>1916</v>
      </c>
      <c r="Y441" s="44">
        <v>1696.76</v>
      </c>
      <c r="Z441" s="44">
        <v>1480.5</v>
      </c>
      <c r="AA441" s="44">
        <v>1247.96</v>
      </c>
    </row>
    <row r="442" spans="1:27" ht="12.75" customHeight="1" outlineLevel="1" x14ac:dyDescent="0.2">
      <c r="A442" s="99" t="s">
        <v>1460</v>
      </c>
      <c r="B442" s="63" t="s">
        <v>90</v>
      </c>
      <c r="C442" s="43" t="s">
        <v>79</v>
      </c>
      <c r="D442" s="44">
        <f>$D$327</f>
        <v>217.03</v>
      </c>
      <c r="E442" s="44">
        <f t="shared" ref="E442:AA442" si="256">$D$327</f>
        <v>217.03</v>
      </c>
      <c r="F442" s="44">
        <f t="shared" si="256"/>
        <v>217.03</v>
      </c>
      <c r="G442" s="44">
        <f t="shared" si="256"/>
        <v>217.03</v>
      </c>
      <c r="H442" s="44">
        <f t="shared" si="256"/>
        <v>217.03</v>
      </c>
      <c r="I442" s="44">
        <f t="shared" si="256"/>
        <v>217.03</v>
      </c>
      <c r="J442" s="44">
        <f t="shared" si="256"/>
        <v>217.03</v>
      </c>
      <c r="K442" s="44">
        <f t="shared" si="256"/>
        <v>217.03</v>
      </c>
      <c r="L442" s="44">
        <f t="shared" si="256"/>
        <v>217.03</v>
      </c>
      <c r="M442" s="44">
        <f t="shared" si="256"/>
        <v>217.03</v>
      </c>
      <c r="N442" s="44">
        <f t="shared" si="256"/>
        <v>217.03</v>
      </c>
      <c r="O442" s="44">
        <f t="shared" si="256"/>
        <v>217.03</v>
      </c>
      <c r="P442" s="44">
        <f t="shared" si="256"/>
        <v>217.03</v>
      </c>
      <c r="Q442" s="44">
        <f t="shared" si="256"/>
        <v>217.03</v>
      </c>
      <c r="R442" s="44">
        <f t="shared" si="256"/>
        <v>217.03</v>
      </c>
      <c r="S442" s="44">
        <f t="shared" si="256"/>
        <v>217.03</v>
      </c>
      <c r="T442" s="44">
        <f t="shared" si="256"/>
        <v>217.03</v>
      </c>
      <c r="U442" s="44">
        <f t="shared" si="256"/>
        <v>217.03</v>
      </c>
      <c r="V442" s="44">
        <f t="shared" si="256"/>
        <v>217.03</v>
      </c>
      <c r="W442" s="44">
        <f t="shared" si="256"/>
        <v>217.03</v>
      </c>
      <c r="X442" s="44">
        <f t="shared" si="256"/>
        <v>217.03</v>
      </c>
      <c r="Y442" s="44">
        <f t="shared" si="256"/>
        <v>217.03</v>
      </c>
      <c r="Z442" s="44">
        <f t="shared" si="256"/>
        <v>217.03</v>
      </c>
      <c r="AA442" s="44">
        <f t="shared" si="256"/>
        <v>217.03</v>
      </c>
    </row>
    <row r="443" spans="1:27" ht="12.75" customHeight="1" outlineLevel="1" x14ac:dyDescent="0.2">
      <c r="A443" s="99" t="s">
        <v>1461</v>
      </c>
      <c r="B443" s="63" t="s">
        <v>83</v>
      </c>
      <c r="C443" s="43" t="s">
        <v>79</v>
      </c>
      <c r="D443" s="44">
        <v>3.35</v>
      </c>
      <c r="E443" s="44">
        <v>3.35</v>
      </c>
      <c r="F443" s="44">
        <v>3.35</v>
      </c>
      <c r="G443" s="44">
        <v>3.35</v>
      </c>
      <c r="H443" s="44">
        <v>3.35</v>
      </c>
      <c r="I443" s="44">
        <v>3.35</v>
      </c>
      <c r="J443" s="44">
        <v>3.35</v>
      </c>
      <c r="K443" s="44">
        <v>3.35</v>
      </c>
      <c r="L443" s="44">
        <v>3.35</v>
      </c>
      <c r="M443" s="44">
        <v>3.35</v>
      </c>
      <c r="N443" s="44">
        <v>3.35</v>
      </c>
      <c r="O443" s="44">
        <v>3.35</v>
      </c>
      <c r="P443" s="44">
        <v>3.35</v>
      </c>
      <c r="Q443" s="44">
        <v>3.35</v>
      </c>
      <c r="R443" s="44">
        <v>3.35</v>
      </c>
      <c r="S443" s="44">
        <v>3.35</v>
      </c>
      <c r="T443" s="44">
        <v>3.35</v>
      </c>
      <c r="U443" s="44">
        <v>3.35</v>
      </c>
      <c r="V443" s="44">
        <v>3.35</v>
      </c>
      <c r="W443" s="44">
        <v>3.35</v>
      </c>
      <c r="X443" s="44">
        <v>3.35</v>
      </c>
      <c r="Y443" s="44">
        <v>3.35</v>
      </c>
      <c r="Z443" s="44">
        <v>3.35</v>
      </c>
      <c r="AA443" s="44">
        <v>3.35</v>
      </c>
    </row>
    <row r="444" spans="1:27" ht="12.75" customHeight="1" outlineLevel="1" x14ac:dyDescent="0.2">
      <c r="A444" s="99" t="s">
        <v>1462</v>
      </c>
      <c r="B444" s="63" t="s">
        <v>81</v>
      </c>
      <c r="C444" s="43" t="s">
        <v>79</v>
      </c>
      <c r="D444" s="44">
        <f>$D$11</f>
        <v>216.36</v>
      </c>
      <c r="E444" s="44">
        <f t="shared" ref="E444:AA444" si="257">$D$11</f>
        <v>216.36</v>
      </c>
      <c r="F444" s="44">
        <f t="shared" si="257"/>
        <v>216.36</v>
      </c>
      <c r="G444" s="44">
        <f t="shared" si="257"/>
        <v>216.36</v>
      </c>
      <c r="H444" s="44">
        <f t="shared" si="257"/>
        <v>216.36</v>
      </c>
      <c r="I444" s="44">
        <f t="shared" si="257"/>
        <v>216.36</v>
      </c>
      <c r="J444" s="44">
        <f t="shared" si="257"/>
        <v>216.36</v>
      </c>
      <c r="K444" s="44">
        <f t="shared" si="257"/>
        <v>216.36</v>
      </c>
      <c r="L444" s="44">
        <f t="shared" si="257"/>
        <v>216.36</v>
      </c>
      <c r="M444" s="44">
        <f t="shared" si="257"/>
        <v>216.36</v>
      </c>
      <c r="N444" s="44">
        <f t="shared" si="257"/>
        <v>216.36</v>
      </c>
      <c r="O444" s="44">
        <f t="shared" si="257"/>
        <v>216.36</v>
      </c>
      <c r="P444" s="44">
        <f t="shared" si="257"/>
        <v>216.36</v>
      </c>
      <c r="Q444" s="44">
        <f t="shared" si="257"/>
        <v>216.36</v>
      </c>
      <c r="R444" s="44">
        <f>$D$11</f>
        <v>216.36</v>
      </c>
      <c r="S444" s="44">
        <f t="shared" si="257"/>
        <v>216.36</v>
      </c>
      <c r="T444" s="44">
        <f t="shared" si="257"/>
        <v>216.36</v>
      </c>
      <c r="U444" s="44">
        <f t="shared" si="257"/>
        <v>216.36</v>
      </c>
      <c r="V444" s="44">
        <f t="shared" si="257"/>
        <v>216.36</v>
      </c>
      <c r="W444" s="44">
        <f t="shared" si="257"/>
        <v>216.36</v>
      </c>
      <c r="X444" s="44">
        <f t="shared" si="257"/>
        <v>216.36</v>
      </c>
      <c r="Y444" s="44">
        <f t="shared" si="257"/>
        <v>216.36</v>
      </c>
      <c r="Z444" s="44">
        <f t="shared" si="257"/>
        <v>216.36</v>
      </c>
      <c r="AA444" s="44">
        <f t="shared" si="257"/>
        <v>216.36</v>
      </c>
    </row>
    <row r="445" spans="1:27" x14ac:dyDescent="0.2">
      <c r="A445" s="98" t="s">
        <v>1463</v>
      </c>
      <c r="B445" s="28" t="str">
        <f>"25"&amp;"."&amp;$B$663&amp;"."&amp;$B$664</f>
        <v>25.12.2023</v>
      </c>
      <c r="C445" s="90" t="s">
        <v>76</v>
      </c>
      <c r="D445" s="91">
        <f>ROUND(((D446+D447+D449+D448)/1000),5)</f>
        <v>1.67299</v>
      </c>
      <c r="E445" s="91">
        <f>ROUND(((E446+E447+E449+E448)/1000),5)</f>
        <v>1.6524099999999999</v>
      </c>
      <c r="F445" s="91">
        <f>ROUND(((F446+F447+F449+F448)/1000),5)</f>
        <v>1.54705</v>
      </c>
      <c r="G445" s="91">
        <f t="shared" ref="G445:AA445" si="258">ROUND(((G446+G447+G449+G448)/1000),5)</f>
        <v>1.5442499999999999</v>
      </c>
      <c r="H445" s="91">
        <f t="shared" si="258"/>
        <v>1.5441400000000001</v>
      </c>
      <c r="I445" s="91">
        <f t="shared" si="258"/>
        <v>1.6515299999999999</v>
      </c>
      <c r="J445" s="91">
        <f t="shared" si="258"/>
        <v>1.8003800000000001</v>
      </c>
      <c r="K445" s="91">
        <f t="shared" si="258"/>
        <v>2.14364</v>
      </c>
      <c r="L445" s="91">
        <f t="shared" si="258"/>
        <v>2.4015300000000002</v>
      </c>
      <c r="M445" s="91">
        <f t="shared" si="258"/>
        <v>2.42652</v>
      </c>
      <c r="N445" s="91">
        <f t="shared" si="258"/>
        <v>2.4388100000000001</v>
      </c>
      <c r="O445" s="91">
        <f t="shared" si="258"/>
        <v>2.5763600000000002</v>
      </c>
      <c r="P445" s="91">
        <f t="shared" si="258"/>
        <v>2.5091000000000001</v>
      </c>
      <c r="Q445" s="91">
        <f t="shared" si="258"/>
        <v>2.5731299999999999</v>
      </c>
      <c r="R445" s="91">
        <f t="shared" si="258"/>
        <v>2.5754299999999999</v>
      </c>
      <c r="S445" s="91">
        <f t="shared" si="258"/>
        <v>2.4529899999999998</v>
      </c>
      <c r="T445" s="91">
        <f t="shared" si="258"/>
        <v>2.4619</v>
      </c>
      <c r="U445" s="91">
        <f t="shared" si="258"/>
        <v>2.4765999999999999</v>
      </c>
      <c r="V445" s="91">
        <f t="shared" si="258"/>
        <v>2.4547400000000001</v>
      </c>
      <c r="W445" s="91">
        <f t="shared" si="258"/>
        <v>2.45607</v>
      </c>
      <c r="X445" s="91">
        <f t="shared" si="258"/>
        <v>2.2884000000000002</v>
      </c>
      <c r="Y445" s="91">
        <f t="shared" si="258"/>
        <v>2.1015100000000002</v>
      </c>
      <c r="Z445" s="91">
        <f t="shared" si="258"/>
        <v>1.88472</v>
      </c>
      <c r="AA445" s="91">
        <f t="shared" si="258"/>
        <v>1.6533</v>
      </c>
    </row>
    <row r="446" spans="1:27" ht="12.75" customHeight="1" outlineLevel="1" x14ac:dyDescent="0.2">
      <c r="A446" s="99" t="s">
        <v>1464</v>
      </c>
      <c r="B446" s="63" t="s">
        <v>238</v>
      </c>
      <c r="C446" s="43" t="s">
        <v>79</v>
      </c>
      <c r="D446" s="44">
        <v>1236.25</v>
      </c>
      <c r="E446" s="44">
        <v>1215.67</v>
      </c>
      <c r="F446" s="44">
        <v>1110.31</v>
      </c>
      <c r="G446" s="44">
        <v>1107.51</v>
      </c>
      <c r="H446" s="44">
        <v>1107.4000000000001</v>
      </c>
      <c r="I446" s="44">
        <v>1214.79</v>
      </c>
      <c r="J446" s="44">
        <v>1363.64</v>
      </c>
      <c r="K446" s="44">
        <v>1706.9</v>
      </c>
      <c r="L446" s="44">
        <v>1964.79</v>
      </c>
      <c r="M446" s="44">
        <v>1989.78</v>
      </c>
      <c r="N446" s="44">
        <v>2002.07</v>
      </c>
      <c r="O446" s="44">
        <v>2139.62</v>
      </c>
      <c r="P446" s="44">
        <v>2072.36</v>
      </c>
      <c r="Q446" s="44">
        <v>2136.39</v>
      </c>
      <c r="R446" s="44">
        <v>2138.69</v>
      </c>
      <c r="S446" s="44">
        <v>2016.25</v>
      </c>
      <c r="T446" s="44">
        <v>2025.16</v>
      </c>
      <c r="U446" s="44">
        <v>2039.86</v>
      </c>
      <c r="V446" s="44">
        <v>2018</v>
      </c>
      <c r="W446" s="44">
        <v>2019.33</v>
      </c>
      <c r="X446" s="44">
        <v>1851.66</v>
      </c>
      <c r="Y446" s="44">
        <v>1664.77</v>
      </c>
      <c r="Z446" s="44">
        <v>1447.98</v>
      </c>
      <c r="AA446" s="44">
        <v>1216.56</v>
      </c>
    </row>
    <row r="447" spans="1:27" ht="12.75" customHeight="1" outlineLevel="1" x14ac:dyDescent="0.2">
      <c r="A447" s="99" t="s">
        <v>1465</v>
      </c>
      <c r="B447" s="63" t="s">
        <v>90</v>
      </c>
      <c r="C447" s="43" t="s">
        <v>79</v>
      </c>
      <c r="D447" s="44">
        <f>$D$327</f>
        <v>217.03</v>
      </c>
      <c r="E447" s="44">
        <f t="shared" ref="E447:AA447" si="259">$D$327</f>
        <v>217.03</v>
      </c>
      <c r="F447" s="44">
        <f t="shared" si="259"/>
        <v>217.03</v>
      </c>
      <c r="G447" s="44">
        <f t="shared" si="259"/>
        <v>217.03</v>
      </c>
      <c r="H447" s="44">
        <f t="shared" si="259"/>
        <v>217.03</v>
      </c>
      <c r="I447" s="44">
        <f t="shared" si="259"/>
        <v>217.03</v>
      </c>
      <c r="J447" s="44">
        <f t="shared" si="259"/>
        <v>217.03</v>
      </c>
      <c r="K447" s="44">
        <f t="shared" si="259"/>
        <v>217.03</v>
      </c>
      <c r="L447" s="44">
        <f t="shared" si="259"/>
        <v>217.03</v>
      </c>
      <c r="M447" s="44">
        <f t="shared" si="259"/>
        <v>217.03</v>
      </c>
      <c r="N447" s="44">
        <f t="shared" si="259"/>
        <v>217.03</v>
      </c>
      <c r="O447" s="44">
        <f t="shared" si="259"/>
        <v>217.03</v>
      </c>
      <c r="P447" s="44">
        <f t="shared" si="259"/>
        <v>217.03</v>
      </c>
      <c r="Q447" s="44">
        <f t="shared" si="259"/>
        <v>217.03</v>
      </c>
      <c r="R447" s="44">
        <f t="shared" si="259"/>
        <v>217.03</v>
      </c>
      <c r="S447" s="44">
        <f t="shared" si="259"/>
        <v>217.03</v>
      </c>
      <c r="T447" s="44">
        <f t="shared" si="259"/>
        <v>217.03</v>
      </c>
      <c r="U447" s="44">
        <f t="shared" si="259"/>
        <v>217.03</v>
      </c>
      <c r="V447" s="44">
        <f t="shared" si="259"/>
        <v>217.03</v>
      </c>
      <c r="W447" s="44">
        <f t="shared" si="259"/>
        <v>217.03</v>
      </c>
      <c r="X447" s="44">
        <f t="shared" si="259"/>
        <v>217.03</v>
      </c>
      <c r="Y447" s="44">
        <f t="shared" si="259"/>
        <v>217.03</v>
      </c>
      <c r="Z447" s="44">
        <f t="shared" si="259"/>
        <v>217.03</v>
      </c>
      <c r="AA447" s="44">
        <f t="shared" si="259"/>
        <v>217.03</v>
      </c>
    </row>
    <row r="448" spans="1:27" ht="12.75" customHeight="1" outlineLevel="1" x14ac:dyDescent="0.2">
      <c r="A448" s="99" t="s">
        <v>1466</v>
      </c>
      <c r="B448" s="63" t="s">
        <v>83</v>
      </c>
      <c r="C448" s="43" t="s">
        <v>79</v>
      </c>
      <c r="D448" s="44">
        <v>3.35</v>
      </c>
      <c r="E448" s="44">
        <v>3.35</v>
      </c>
      <c r="F448" s="44">
        <v>3.35</v>
      </c>
      <c r="G448" s="44">
        <v>3.35</v>
      </c>
      <c r="H448" s="44">
        <v>3.35</v>
      </c>
      <c r="I448" s="44">
        <v>3.35</v>
      </c>
      <c r="J448" s="44">
        <v>3.35</v>
      </c>
      <c r="K448" s="44">
        <v>3.35</v>
      </c>
      <c r="L448" s="44">
        <v>3.35</v>
      </c>
      <c r="M448" s="44">
        <v>3.35</v>
      </c>
      <c r="N448" s="44">
        <v>3.35</v>
      </c>
      <c r="O448" s="44">
        <v>3.35</v>
      </c>
      <c r="P448" s="44">
        <v>3.35</v>
      </c>
      <c r="Q448" s="44">
        <v>3.35</v>
      </c>
      <c r="R448" s="44">
        <v>3.35</v>
      </c>
      <c r="S448" s="44">
        <v>3.35</v>
      </c>
      <c r="T448" s="44">
        <v>3.35</v>
      </c>
      <c r="U448" s="44">
        <v>3.35</v>
      </c>
      <c r="V448" s="44">
        <v>3.35</v>
      </c>
      <c r="W448" s="44">
        <v>3.35</v>
      </c>
      <c r="X448" s="44">
        <v>3.35</v>
      </c>
      <c r="Y448" s="44">
        <v>3.35</v>
      </c>
      <c r="Z448" s="44">
        <v>3.35</v>
      </c>
      <c r="AA448" s="44">
        <v>3.35</v>
      </c>
    </row>
    <row r="449" spans="1:27" ht="12.75" customHeight="1" outlineLevel="1" x14ac:dyDescent="0.2">
      <c r="A449" s="99" t="s">
        <v>1467</v>
      </c>
      <c r="B449" s="63" t="s">
        <v>81</v>
      </c>
      <c r="C449" s="43" t="s">
        <v>79</v>
      </c>
      <c r="D449" s="44">
        <f>$D$11</f>
        <v>216.36</v>
      </c>
      <c r="E449" s="44">
        <f t="shared" ref="E449:AA449" si="260">$D$11</f>
        <v>216.36</v>
      </c>
      <c r="F449" s="44">
        <f t="shared" si="260"/>
        <v>216.36</v>
      </c>
      <c r="G449" s="44">
        <f t="shared" si="260"/>
        <v>216.36</v>
      </c>
      <c r="H449" s="44">
        <f t="shared" si="260"/>
        <v>216.36</v>
      </c>
      <c r="I449" s="44">
        <f t="shared" si="260"/>
        <v>216.36</v>
      </c>
      <c r="J449" s="44">
        <f t="shared" si="260"/>
        <v>216.36</v>
      </c>
      <c r="K449" s="44">
        <f t="shared" si="260"/>
        <v>216.36</v>
      </c>
      <c r="L449" s="44">
        <f t="shared" si="260"/>
        <v>216.36</v>
      </c>
      <c r="M449" s="44">
        <f t="shared" si="260"/>
        <v>216.36</v>
      </c>
      <c r="N449" s="44">
        <f t="shared" si="260"/>
        <v>216.36</v>
      </c>
      <c r="O449" s="44">
        <f t="shared" si="260"/>
        <v>216.36</v>
      </c>
      <c r="P449" s="44">
        <f t="shared" si="260"/>
        <v>216.36</v>
      </c>
      <c r="Q449" s="44">
        <f t="shared" si="260"/>
        <v>216.36</v>
      </c>
      <c r="R449" s="44">
        <f>$D$11</f>
        <v>216.36</v>
      </c>
      <c r="S449" s="44">
        <f t="shared" si="260"/>
        <v>216.36</v>
      </c>
      <c r="T449" s="44">
        <f t="shared" si="260"/>
        <v>216.36</v>
      </c>
      <c r="U449" s="44">
        <f t="shared" si="260"/>
        <v>216.36</v>
      </c>
      <c r="V449" s="44">
        <f t="shared" si="260"/>
        <v>216.36</v>
      </c>
      <c r="W449" s="44">
        <f t="shared" si="260"/>
        <v>216.36</v>
      </c>
      <c r="X449" s="44">
        <f t="shared" si="260"/>
        <v>216.36</v>
      </c>
      <c r="Y449" s="44">
        <f t="shared" si="260"/>
        <v>216.36</v>
      </c>
      <c r="Z449" s="44">
        <f t="shared" si="260"/>
        <v>216.36</v>
      </c>
      <c r="AA449" s="44">
        <f t="shared" si="260"/>
        <v>216.36</v>
      </c>
    </row>
    <row r="450" spans="1:27" x14ac:dyDescent="0.2">
      <c r="A450" s="98" t="s">
        <v>1468</v>
      </c>
      <c r="B450" s="28" t="str">
        <f>"26"&amp;"."&amp;$B$663&amp;"."&amp;$B$664</f>
        <v>26.12.2023</v>
      </c>
      <c r="C450" s="90" t="s">
        <v>76</v>
      </c>
      <c r="D450" s="91">
        <f>ROUND(((D451+D452+D454+D453)/1000),5)</f>
        <v>1.61517</v>
      </c>
      <c r="E450" s="91">
        <f>ROUND(((E451+E452+E454+E453)/1000),5)</f>
        <v>1.5530999999999999</v>
      </c>
      <c r="F450" s="91">
        <f>ROUND(((F451+F452+F454+F453)/1000),5)</f>
        <v>1.5524899999999999</v>
      </c>
      <c r="G450" s="91">
        <f t="shared" ref="G450:AA450" si="261">ROUND(((G451+G452+G454+G453)/1000),5)</f>
        <v>1.5226200000000001</v>
      </c>
      <c r="H450" s="91">
        <f t="shared" si="261"/>
        <v>1.5311600000000001</v>
      </c>
      <c r="I450" s="91">
        <f t="shared" si="261"/>
        <v>1.61703</v>
      </c>
      <c r="J450" s="91">
        <f t="shared" si="261"/>
        <v>1.7356499999999999</v>
      </c>
      <c r="K450" s="91">
        <f t="shared" si="261"/>
        <v>1.99587</v>
      </c>
      <c r="L450" s="91">
        <f t="shared" si="261"/>
        <v>2.2988</v>
      </c>
      <c r="M450" s="91">
        <f t="shared" si="261"/>
        <v>2.3379799999999999</v>
      </c>
      <c r="N450" s="91">
        <f t="shared" si="261"/>
        <v>2.33772</v>
      </c>
      <c r="O450" s="91">
        <f t="shared" si="261"/>
        <v>2.4019900000000001</v>
      </c>
      <c r="P450" s="91">
        <f t="shared" si="261"/>
        <v>2.34659</v>
      </c>
      <c r="Q450" s="91">
        <f t="shared" si="261"/>
        <v>2.3563700000000001</v>
      </c>
      <c r="R450" s="91">
        <f t="shared" si="261"/>
        <v>2.3933300000000002</v>
      </c>
      <c r="S450" s="91">
        <f t="shared" si="261"/>
        <v>2.3236500000000002</v>
      </c>
      <c r="T450" s="91">
        <f t="shared" si="261"/>
        <v>2.3555700000000002</v>
      </c>
      <c r="U450" s="91">
        <f t="shared" si="261"/>
        <v>2.3728600000000002</v>
      </c>
      <c r="V450" s="91">
        <f t="shared" si="261"/>
        <v>2.34015</v>
      </c>
      <c r="W450" s="91">
        <f t="shared" si="261"/>
        <v>2.34741</v>
      </c>
      <c r="X450" s="91">
        <f t="shared" si="261"/>
        <v>2.27637</v>
      </c>
      <c r="Y450" s="91">
        <f t="shared" si="261"/>
        <v>2.1035400000000002</v>
      </c>
      <c r="Z450" s="91">
        <f t="shared" si="261"/>
        <v>1.85158</v>
      </c>
      <c r="AA450" s="91">
        <f t="shared" si="261"/>
        <v>1.64313</v>
      </c>
    </row>
    <row r="451" spans="1:27" ht="12.75" customHeight="1" outlineLevel="1" x14ac:dyDescent="0.2">
      <c r="A451" s="99" t="s">
        <v>1469</v>
      </c>
      <c r="B451" s="63" t="s">
        <v>238</v>
      </c>
      <c r="C451" s="43" t="s">
        <v>79</v>
      </c>
      <c r="D451" s="44">
        <v>1178.43</v>
      </c>
      <c r="E451" s="44">
        <v>1116.3599999999999</v>
      </c>
      <c r="F451" s="44">
        <v>1115.75</v>
      </c>
      <c r="G451" s="44">
        <v>1085.8800000000001</v>
      </c>
      <c r="H451" s="44">
        <v>1094.42</v>
      </c>
      <c r="I451" s="44">
        <v>1180.29</v>
      </c>
      <c r="J451" s="44">
        <v>1298.9100000000001</v>
      </c>
      <c r="K451" s="44">
        <v>1559.13</v>
      </c>
      <c r="L451" s="44">
        <v>1862.06</v>
      </c>
      <c r="M451" s="44">
        <v>1901.24</v>
      </c>
      <c r="N451" s="44">
        <v>1900.98</v>
      </c>
      <c r="O451" s="44">
        <v>1965.25</v>
      </c>
      <c r="P451" s="44">
        <v>1909.85</v>
      </c>
      <c r="Q451" s="44">
        <v>1919.63</v>
      </c>
      <c r="R451" s="44">
        <v>1956.59</v>
      </c>
      <c r="S451" s="44">
        <v>1886.91</v>
      </c>
      <c r="T451" s="44">
        <v>1918.83</v>
      </c>
      <c r="U451" s="44">
        <v>1936.12</v>
      </c>
      <c r="V451" s="44">
        <v>1903.41</v>
      </c>
      <c r="W451" s="44">
        <v>1910.67</v>
      </c>
      <c r="X451" s="44">
        <v>1839.63</v>
      </c>
      <c r="Y451" s="44">
        <v>1666.8</v>
      </c>
      <c r="Z451" s="44">
        <v>1414.84</v>
      </c>
      <c r="AA451" s="44">
        <v>1206.3900000000001</v>
      </c>
    </row>
    <row r="452" spans="1:27" ht="12.75" customHeight="1" outlineLevel="1" x14ac:dyDescent="0.2">
      <c r="A452" s="99" t="s">
        <v>1470</v>
      </c>
      <c r="B452" s="63" t="s">
        <v>90</v>
      </c>
      <c r="C452" s="43" t="s">
        <v>79</v>
      </c>
      <c r="D452" s="44">
        <f>$D$327</f>
        <v>217.03</v>
      </c>
      <c r="E452" s="44">
        <f t="shared" ref="E452:AA452" si="262">$D$327</f>
        <v>217.03</v>
      </c>
      <c r="F452" s="44">
        <f t="shared" si="262"/>
        <v>217.03</v>
      </c>
      <c r="G452" s="44">
        <f t="shared" si="262"/>
        <v>217.03</v>
      </c>
      <c r="H452" s="44">
        <f t="shared" si="262"/>
        <v>217.03</v>
      </c>
      <c r="I452" s="44">
        <f t="shared" si="262"/>
        <v>217.03</v>
      </c>
      <c r="J452" s="44">
        <f t="shared" si="262"/>
        <v>217.03</v>
      </c>
      <c r="K452" s="44">
        <f t="shared" si="262"/>
        <v>217.03</v>
      </c>
      <c r="L452" s="44">
        <f t="shared" si="262"/>
        <v>217.03</v>
      </c>
      <c r="M452" s="44">
        <f t="shared" si="262"/>
        <v>217.03</v>
      </c>
      <c r="N452" s="44">
        <f t="shared" si="262"/>
        <v>217.03</v>
      </c>
      <c r="O452" s="44">
        <f t="shared" si="262"/>
        <v>217.03</v>
      </c>
      <c r="P452" s="44">
        <f t="shared" si="262"/>
        <v>217.03</v>
      </c>
      <c r="Q452" s="44">
        <f t="shared" si="262"/>
        <v>217.03</v>
      </c>
      <c r="R452" s="44">
        <f t="shared" si="262"/>
        <v>217.03</v>
      </c>
      <c r="S452" s="44">
        <f t="shared" si="262"/>
        <v>217.03</v>
      </c>
      <c r="T452" s="44">
        <f t="shared" si="262"/>
        <v>217.03</v>
      </c>
      <c r="U452" s="44">
        <f t="shared" si="262"/>
        <v>217.03</v>
      </c>
      <c r="V452" s="44">
        <f t="shared" si="262"/>
        <v>217.03</v>
      </c>
      <c r="W452" s="44">
        <f t="shared" si="262"/>
        <v>217.03</v>
      </c>
      <c r="X452" s="44">
        <f t="shared" si="262"/>
        <v>217.03</v>
      </c>
      <c r="Y452" s="44">
        <f t="shared" si="262"/>
        <v>217.03</v>
      </c>
      <c r="Z452" s="44">
        <f t="shared" si="262"/>
        <v>217.03</v>
      </c>
      <c r="AA452" s="44">
        <f t="shared" si="262"/>
        <v>217.03</v>
      </c>
    </row>
    <row r="453" spans="1:27" ht="12.75" customHeight="1" outlineLevel="1" x14ac:dyDescent="0.2">
      <c r="A453" s="99" t="s">
        <v>1471</v>
      </c>
      <c r="B453" s="63" t="s">
        <v>83</v>
      </c>
      <c r="C453" s="43" t="s">
        <v>79</v>
      </c>
      <c r="D453" s="44">
        <v>3.35</v>
      </c>
      <c r="E453" s="44">
        <v>3.35</v>
      </c>
      <c r="F453" s="44">
        <v>3.35</v>
      </c>
      <c r="G453" s="44">
        <v>3.35</v>
      </c>
      <c r="H453" s="44">
        <v>3.35</v>
      </c>
      <c r="I453" s="44">
        <v>3.35</v>
      </c>
      <c r="J453" s="44">
        <v>3.35</v>
      </c>
      <c r="K453" s="44">
        <v>3.35</v>
      </c>
      <c r="L453" s="44">
        <v>3.35</v>
      </c>
      <c r="M453" s="44">
        <v>3.35</v>
      </c>
      <c r="N453" s="44">
        <v>3.35</v>
      </c>
      <c r="O453" s="44">
        <v>3.35</v>
      </c>
      <c r="P453" s="44">
        <v>3.35</v>
      </c>
      <c r="Q453" s="44">
        <v>3.35</v>
      </c>
      <c r="R453" s="44">
        <v>3.35</v>
      </c>
      <c r="S453" s="44">
        <v>3.35</v>
      </c>
      <c r="T453" s="44">
        <v>3.35</v>
      </c>
      <c r="U453" s="44">
        <v>3.35</v>
      </c>
      <c r="V453" s="44">
        <v>3.35</v>
      </c>
      <c r="W453" s="44">
        <v>3.35</v>
      </c>
      <c r="X453" s="44">
        <v>3.35</v>
      </c>
      <c r="Y453" s="44">
        <v>3.35</v>
      </c>
      <c r="Z453" s="44">
        <v>3.35</v>
      </c>
      <c r="AA453" s="44">
        <v>3.35</v>
      </c>
    </row>
    <row r="454" spans="1:27" ht="12.75" customHeight="1" outlineLevel="1" x14ac:dyDescent="0.2">
      <c r="A454" s="99" t="s">
        <v>1472</v>
      </c>
      <c r="B454" s="63" t="s">
        <v>81</v>
      </c>
      <c r="C454" s="43" t="s">
        <v>79</v>
      </c>
      <c r="D454" s="44">
        <f>$D$11</f>
        <v>216.36</v>
      </c>
      <c r="E454" s="44">
        <f t="shared" ref="E454:AA454" si="263">$D$11</f>
        <v>216.36</v>
      </c>
      <c r="F454" s="44">
        <f t="shared" si="263"/>
        <v>216.36</v>
      </c>
      <c r="G454" s="44">
        <f t="shared" si="263"/>
        <v>216.36</v>
      </c>
      <c r="H454" s="44">
        <f t="shared" si="263"/>
        <v>216.36</v>
      </c>
      <c r="I454" s="44">
        <f t="shared" si="263"/>
        <v>216.36</v>
      </c>
      <c r="J454" s="44">
        <f t="shared" si="263"/>
        <v>216.36</v>
      </c>
      <c r="K454" s="44">
        <f t="shared" si="263"/>
        <v>216.36</v>
      </c>
      <c r="L454" s="44">
        <f t="shared" si="263"/>
        <v>216.36</v>
      </c>
      <c r="M454" s="44">
        <f t="shared" si="263"/>
        <v>216.36</v>
      </c>
      <c r="N454" s="44">
        <f t="shared" si="263"/>
        <v>216.36</v>
      </c>
      <c r="O454" s="44">
        <f t="shared" si="263"/>
        <v>216.36</v>
      </c>
      <c r="P454" s="44">
        <f t="shared" si="263"/>
        <v>216.36</v>
      </c>
      <c r="Q454" s="44">
        <f t="shared" si="263"/>
        <v>216.36</v>
      </c>
      <c r="R454" s="44">
        <f>$D$11</f>
        <v>216.36</v>
      </c>
      <c r="S454" s="44">
        <f t="shared" si="263"/>
        <v>216.36</v>
      </c>
      <c r="T454" s="44">
        <f t="shared" si="263"/>
        <v>216.36</v>
      </c>
      <c r="U454" s="44">
        <f t="shared" si="263"/>
        <v>216.36</v>
      </c>
      <c r="V454" s="44">
        <f t="shared" si="263"/>
        <v>216.36</v>
      </c>
      <c r="W454" s="44">
        <f t="shared" si="263"/>
        <v>216.36</v>
      </c>
      <c r="X454" s="44">
        <f t="shared" si="263"/>
        <v>216.36</v>
      </c>
      <c r="Y454" s="44">
        <f t="shared" si="263"/>
        <v>216.36</v>
      </c>
      <c r="Z454" s="44">
        <f t="shared" si="263"/>
        <v>216.36</v>
      </c>
      <c r="AA454" s="44">
        <f t="shared" si="263"/>
        <v>216.36</v>
      </c>
    </row>
    <row r="455" spans="1:27" x14ac:dyDescent="0.2">
      <c r="A455" s="98" t="s">
        <v>1473</v>
      </c>
      <c r="B455" s="28" t="str">
        <f>"27"&amp;"."&amp;$B$663&amp;"."&amp;$B$664</f>
        <v>27.12.2023</v>
      </c>
      <c r="C455" s="90" t="s">
        <v>76</v>
      </c>
      <c r="D455" s="91">
        <f>ROUND(((D456+D457+D459+D458)/1000),5)</f>
        <v>1.5885499999999999</v>
      </c>
      <c r="E455" s="91">
        <f>ROUND(((E456+E457+E459+E458)/1000),5)</f>
        <v>1.5459000000000001</v>
      </c>
      <c r="F455" s="91">
        <f>ROUND(((F456+F457+F459+F458)/1000),5)</f>
        <v>1.5063599999999999</v>
      </c>
      <c r="G455" s="91">
        <f t="shared" ref="G455:AA455" si="264">ROUND(((G456+G457+G459+G458)/1000),5)</f>
        <v>1.49691</v>
      </c>
      <c r="H455" s="91">
        <f t="shared" si="264"/>
        <v>1.5324500000000001</v>
      </c>
      <c r="I455" s="91">
        <f t="shared" si="264"/>
        <v>1.61772</v>
      </c>
      <c r="J455" s="91">
        <f t="shared" si="264"/>
        <v>1.7736499999999999</v>
      </c>
      <c r="K455" s="91">
        <f t="shared" si="264"/>
        <v>2.0971199999999999</v>
      </c>
      <c r="L455" s="91">
        <f t="shared" si="264"/>
        <v>2.36808</v>
      </c>
      <c r="M455" s="91">
        <f t="shared" si="264"/>
        <v>2.4030499999999999</v>
      </c>
      <c r="N455" s="91">
        <f t="shared" si="264"/>
        <v>2.4621400000000002</v>
      </c>
      <c r="O455" s="91">
        <f t="shared" si="264"/>
        <v>2.5185499999999998</v>
      </c>
      <c r="P455" s="91">
        <f t="shared" si="264"/>
        <v>2.4981800000000001</v>
      </c>
      <c r="Q455" s="91">
        <f t="shared" si="264"/>
        <v>2.5132099999999999</v>
      </c>
      <c r="R455" s="91">
        <f t="shared" si="264"/>
        <v>2.50806</v>
      </c>
      <c r="S455" s="91">
        <f t="shared" si="264"/>
        <v>2.4372600000000002</v>
      </c>
      <c r="T455" s="91">
        <f t="shared" si="264"/>
        <v>2.4687999999999999</v>
      </c>
      <c r="U455" s="91">
        <f t="shared" si="264"/>
        <v>2.4696699999999998</v>
      </c>
      <c r="V455" s="91">
        <f t="shared" si="264"/>
        <v>2.4489800000000002</v>
      </c>
      <c r="W455" s="91">
        <f t="shared" si="264"/>
        <v>2.4377900000000001</v>
      </c>
      <c r="X455" s="91">
        <f t="shared" si="264"/>
        <v>2.2610000000000001</v>
      </c>
      <c r="Y455" s="91">
        <f t="shared" si="264"/>
        <v>2.0501800000000001</v>
      </c>
      <c r="Z455" s="91">
        <f t="shared" si="264"/>
        <v>1.7629999999999999</v>
      </c>
      <c r="AA455" s="91">
        <f t="shared" si="264"/>
        <v>1.5982000000000001</v>
      </c>
    </row>
    <row r="456" spans="1:27" ht="12.75" customHeight="1" outlineLevel="1" x14ac:dyDescent="0.2">
      <c r="A456" s="99" t="s">
        <v>1474</v>
      </c>
      <c r="B456" s="63" t="s">
        <v>238</v>
      </c>
      <c r="C456" s="43" t="s">
        <v>79</v>
      </c>
      <c r="D456" s="44">
        <v>1151.81</v>
      </c>
      <c r="E456" s="44">
        <v>1109.1600000000001</v>
      </c>
      <c r="F456" s="44">
        <v>1069.6199999999999</v>
      </c>
      <c r="G456" s="44">
        <v>1060.17</v>
      </c>
      <c r="H456" s="44">
        <v>1095.71</v>
      </c>
      <c r="I456" s="44">
        <v>1180.98</v>
      </c>
      <c r="J456" s="44">
        <v>1336.91</v>
      </c>
      <c r="K456" s="44">
        <v>1660.38</v>
      </c>
      <c r="L456" s="44">
        <v>1931.34</v>
      </c>
      <c r="M456" s="44">
        <v>1966.31</v>
      </c>
      <c r="N456" s="44">
        <v>2025.4</v>
      </c>
      <c r="O456" s="44">
        <v>2081.81</v>
      </c>
      <c r="P456" s="44">
        <v>2061.44</v>
      </c>
      <c r="Q456" s="44">
        <v>2076.4699999999998</v>
      </c>
      <c r="R456" s="44">
        <v>2071.3200000000002</v>
      </c>
      <c r="S456" s="44">
        <v>2000.52</v>
      </c>
      <c r="T456" s="44">
        <v>2032.06</v>
      </c>
      <c r="U456" s="44">
        <v>2032.93</v>
      </c>
      <c r="V456" s="44">
        <v>2012.24</v>
      </c>
      <c r="W456" s="44">
        <v>2001.05</v>
      </c>
      <c r="X456" s="44">
        <v>1824.26</v>
      </c>
      <c r="Y456" s="44">
        <v>1613.44</v>
      </c>
      <c r="Z456" s="44">
        <v>1326.26</v>
      </c>
      <c r="AA456" s="44">
        <v>1161.46</v>
      </c>
    </row>
    <row r="457" spans="1:27" ht="12.75" customHeight="1" outlineLevel="1" x14ac:dyDescent="0.2">
      <c r="A457" s="99" t="s">
        <v>1475</v>
      </c>
      <c r="B457" s="63" t="s">
        <v>90</v>
      </c>
      <c r="C457" s="43" t="s">
        <v>79</v>
      </c>
      <c r="D457" s="44">
        <f>$D$327</f>
        <v>217.03</v>
      </c>
      <c r="E457" s="44">
        <f t="shared" ref="E457:AA457" si="265">$D$327</f>
        <v>217.03</v>
      </c>
      <c r="F457" s="44">
        <f t="shared" si="265"/>
        <v>217.03</v>
      </c>
      <c r="G457" s="44">
        <f t="shared" si="265"/>
        <v>217.03</v>
      </c>
      <c r="H457" s="44">
        <f t="shared" si="265"/>
        <v>217.03</v>
      </c>
      <c r="I457" s="44">
        <f t="shared" si="265"/>
        <v>217.03</v>
      </c>
      <c r="J457" s="44">
        <f t="shared" si="265"/>
        <v>217.03</v>
      </c>
      <c r="K457" s="44">
        <f t="shared" si="265"/>
        <v>217.03</v>
      </c>
      <c r="L457" s="44">
        <f t="shared" si="265"/>
        <v>217.03</v>
      </c>
      <c r="M457" s="44">
        <f t="shared" si="265"/>
        <v>217.03</v>
      </c>
      <c r="N457" s="44">
        <f t="shared" si="265"/>
        <v>217.03</v>
      </c>
      <c r="O457" s="44">
        <f t="shared" si="265"/>
        <v>217.03</v>
      </c>
      <c r="P457" s="44">
        <f t="shared" si="265"/>
        <v>217.03</v>
      </c>
      <c r="Q457" s="44">
        <f t="shared" si="265"/>
        <v>217.03</v>
      </c>
      <c r="R457" s="44">
        <f t="shared" si="265"/>
        <v>217.03</v>
      </c>
      <c r="S457" s="44">
        <f t="shared" si="265"/>
        <v>217.03</v>
      </c>
      <c r="T457" s="44">
        <f t="shared" si="265"/>
        <v>217.03</v>
      </c>
      <c r="U457" s="44">
        <f t="shared" si="265"/>
        <v>217.03</v>
      </c>
      <c r="V457" s="44">
        <f t="shared" si="265"/>
        <v>217.03</v>
      </c>
      <c r="W457" s="44">
        <f t="shared" si="265"/>
        <v>217.03</v>
      </c>
      <c r="X457" s="44">
        <f t="shared" si="265"/>
        <v>217.03</v>
      </c>
      <c r="Y457" s="44">
        <f t="shared" si="265"/>
        <v>217.03</v>
      </c>
      <c r="Z457" s="44">
        <f t="shared" si="265"/>
        <v>217.03</v>
      </c>
      <c r="AA457" s="44">
        <f t="shared" si="265"/>
        <v>217.03</v>
      </c>
    </row>
    <row r="458" spans="1:27" ht="12.75" customHeight="1" outlineLevel="1" x14ac:dyDescent="0.2">
      <c r="A458" s="99" t="s">
        <v>1476</v>
      </c>
      <c r="B458" s="63" t="s">
        <v>83</v>
      </c>
      <c r="C458" s="43" t="s">
        <v>79</v>
      </c>
      <c r="D458" s="44">
        <v>3.35</v>
      </c>
      <c r="E458" s="44">
        <v>3.35</v>
      </c>
      <c r="F458" s="44">
        <v>3.35</v>
      </c>
      <c r="G458" s="44">
        <v>3.35</v>
      </c>
      <c r="H458" s="44">
        <v>3.35</v>
      </c>
      <c r="I458" s="44">
        <v>3.35</v>
      </c>
      <c r="J458" s="44">
        <v>3.35</v>
      </c>
      <c r="K458" s="44">
        <v>3.35</v>
      </c>
      <c r="L458" s="44">
        <v>3.35</v>
      </c>
      <c r="M458" s="44">
        <v>3.35</v>
      </c>
      <c r="N458" s="44">
        <v>3.35</v>
      </c>
      <c r="O458" s="44">
        <v>3.35</v>
      </c>
      <c r="P458" s="44">
        <v>3.35</v>
      </c>
      <c r="Q458" s="44">
        <v>3.35</v>
      </c>
      <c r="R458" s="44">
        <v>3.35</v>
      </c>
      <c r="S458" s="44">
        <v>3.35</v>
      </c>
      <c r="T458" s="44">
        <v>3.35</v>
      </c>
      <c r="U458" s="44">
        <v>3.35</v>
      </c>
      <c r="V458" s="44">
        <v>3.35</v>
      </c>
      <c r="W458" s="44">
        <v>3.35</v>
      </c>
      <c r="X458" s="44">
        <v>3.35</v>
      </c>
      <c r="Y458" s="44">
        <v>3.35</v>
      </c>
      <c r="Z458" s="44">
        <v>3.35</v>
      </c>
      <c r="AA458" s="44">
        <v>3.35</v>
      </c>
    </row>
    <row r="459" spans="1:27" ht="12.75" customHeight="1" outlineLevel="1" x14ac:dyDescent="0.2">
      <c r="A459" s="99" t="s">
        <v>1477</v>
      </c>
      <c r="B459" s="63" t="s">
        <v>81</v>
      </c>
      <c r="C459" s="43" t="s">
        <v>79</v>
      </c>
      <c r="D459" s="44">
        <f>$D$11</f>
        <v>216.36</v>
      </c>
      <c r="E459" s="44">
        <f t="shared" ref="E459:AA459" si="266">$D$11</f>
        <v>216.36</v>
      </c>
      <c r="F459" s="44">
        <f t="shared" si="266"/>
        <v>216.36</v>
      </c>
      <c r="G459" s="44">
        <f t="shared" si="266"/>
        <v>216.36</v>
      </c>
      <c r="H459" s="44">
        <f t="shared" si="266"/>
        <v>216.36</v>
      </c>
      <c r="I459" s="44">
        <f t="shared" si="266"/>
        <v>216.36</v>
      </c>
      <c r="J459" s="44">
        <f t="shared" si="266"/>
        <v>216.36</v>
      </c>
      <c r="K459" s="44">
        <f t="shared" si="266"/>
        <v>216.36</v>
      </c>
      <c r="L459" s="44">
        <f t="shared" si="266"/>
        <v>216.36</v>
      </c>
      <c r="M459" s="44">
        <f t="shared" si="266"/>
        <v>216.36</v>
      </c>
      <c r="N459" s="44">
        <f t="shared" si="266"/>
        <v>216.36</v>
      </c>
      <c r="O459" s="44">
        <f t="shared" si="266"/>
        <v>216.36</v>
      </c>
      <c r="P459" s="44">
        <f t="shared" si="266"/>
        <v>216.36</v>
      </c>
      <c r="Q459" s="44">
        <f t="shared" si="266"/>
        <v>216.36</v>
      </c>
      <c r="R459" s="44">
        <f>$D$11</f>
        <v>216.36</v>
      </c>
      <c r="S459" s="44">
        <f t="shared" si="266"/>
        <v>216.36</v>
      </c>
      <c r="T459" s="44">
        <f t="shared" si="266"/>
        <v>216.36</v>
      </c>
      <c r="U459" s="44">
        <f t="shared" si="266"/>
        <v>216.36</v>
      </c>
      <c r="V459" s="44">
        <f t="shared" si="266"/>
        <v>216.36</v>
      </c>
      <c r="W459" s="44">
        <f t="shared" si="266"/>
        <v>216.36</v>
      </c>
      <c r="X459" s="44">
        <f t="shared" si="266"/>
        <v>216.36</v>
      </c>
      <c r="Y459" s="44">
        <f t="shared" si="266"/>
        <v>216.36</v>
      </c>
      <c r="Z459" s="44">
        <f t="shared" si="266"/>
        <v>216.36</v>
      </c>
      <c r="AA459" s="44">
        <f t="shared" si="266"/>
        <v>216.36</v>
      </c>
    </row>
    <row r="460" spans="1:27" x14ac:dyDescent="0.2">
      <c r="A460" s="98" t="s">
        <v>1478</v>
      </c>
      <c r="B460" s="28" t="str">
        <f>"28"&amp;"."&amp;$B$663&amp;"."&amp;$B$664</f>
        <v>28.12.2023</v>
      </c>
      <c r="C460" s="90" t="s">
        <v>76</v>
      </c>
      <c r="D460" s="91">
        <f>ROUND(((D461+D462+D464+D463)/1000),5)</f>
        <v>1.5537700000000001</v>
      </c>
      <c r="E460" s="91">
        <f>ROUND(((E461+E462+E464+E463)/1000),5)</f>
        <v>1.5547899999999999</v>
      </c>
      <c r="F460" s="91">
        <f>ROUND(((F461+F462+F464+F463)/1000),5)</f>
        <v>1.5491900000000001</v>
      </c>
      <c r="G460" s="91">
        <f t="shared" ref="G460:AA460" si="267">ROUND(((G461+G462+G464+G463)/1000),5)</f>
        <v>1.50237</v>
      </c>
      <c r="H460" s="91">
        <f t="shared" si="267"/>
        <v>1.5289600000000001</v>
      </c>
      <c r="I460" s="91">
        <f t="shared" si="267"/>
        <v>1.5569299999999999</v>
      </c>
      <c r="J460" s="91">
        <f t="shared" si="267"/>
        <v>1.7114499999999999</v>
      </c>
      <c r="K460" s="91">
        <f t="shared" si="267"/>
        <v>1.9629000000000001</v>
      </c>
      <c r="L460" s="91">
        <f t="shared" si="267"/>
        <v>2.3342900000000002</v>
      </c>
      <c r="M460" s="91">
        <f t="shared" si="267"/>
        <v>2.36944</v>
      </c>
      <c r="N460" s="91">
        <f t="shared" si="267"/>
        <v>2.3856600000000001</v>
      </c>
      <c r="O460" s="91">
        <f t="shared" si="267"/>
        <v>2.40605</v>
      </c>
      <c r="P460" s="91">
        <f t="shared" si="267"/>
        <v>2.3883800000000002</v>
      </c>
      <c r="Q460" s="91">
        <f t="shared" si="267"/>
        <v>2.3933200000000001</v>
      </c>
      <c r="R460" s="91">
        <f t="shared" si="267"/>
        <v>2.3931300000000002</v>
      </c>
      <c r="S460" s="91">
        <f t="shared" si="267"/>
        <v>2.3603200000000002</v>
      </c>
      <c r="T460" s="91">
        <f t="shared" si="267"/>
        <v>2.3939599999999999</v>
      </c>
      <c r="U460" s="91">
        <f t="shared" si="267"/>
        <v>2.4014500000000001</v>
      </c>
      <c r="V460" s="91">
        <f t="shared" si="267"/>
        <v>2.3765999999999998</v>
      </c>
      <c r="W460" s="91">
        <f t="shared" si="267"/>
        <v>2.3837700000000002</v>
      </c>
      <c r="X460" s="91">
        <f t="shared" si="267"/>
        <v>2.24363</v>
      </c>
      <c r="Y460" s="91">
        <f t="shared" si="267"/>
        <v>2.0572499999999998</v>
      </c>
      <c r="Z460" s="91">
        <f t="shared" si="267"/>
        <v>1.85483</v>
      </c>
      <c r="AA460" s="91">
        <f t="shared" si="267"/>
        <v>1.6228199999999999</v>
      </c>
    </row>
    <row r="461" spans="1:27" ht="12.75" customHeight="1" outlineLevel="1" x14ac:dyDescent="0.2">
      <c r="A461" s="99" t="s">
        <v>1479</v>
      </c>
      <c r="B461" s="63" t="s">
        <v>238</v>
      </c>
      <c r="C461" s="43" t="s">
        <v>79</v>
      </c>
      <c r="D461" s="44">
        <v>1117.03</v>
      </c>
      <c r="E461" s="44">
        <v>1118.05</v>
      </c>
      <c r="F461" s="44">
        <v>1112.45</v>
      </c>
      <c r="G461" s="44">
        <v>1065.6300000000001</v>
      </c>
      <c r="H461" s="44">
        <v>1092.22</v>
      </c>
      <c r="I461" s="44">
        <v>1120.19</v>
      </c>
      <c r="J461" s="44">
        <v>1274.71</v>
      </c>
      <c r="K461" s="44">
        <v>1526.16</v>
      </c>
      <c r="L461" s="44">
        <v>1897.55</v>
      </c>
      <c r="M461" s="44">
        <v>1932.7</v>
      </c>
      <c r="N461" s="44">
        <v>1948.92</v>
      </c>
      <c r="O461" s="44">
        <v>1969.31</v>
      </c>
      <c r="P461" s="44">
        <v>1951.64</v>
      </c>
      <c r="Q461" s="44">
        <v>1956.58</v>
      </c>
      <c r="R461" s="44">
        <v>1956.39</v>
      </c>
      <c r="S461" s="44">
        <v>1923.58</v>
      </c>
      <c r="T461" s="44">
        <v>1957.22</v>
      </c>
      <c r="U461" s="44">
        <v>1964.71</v>
      </c>
      <c r="V461" s="44">
        <v>1939.86</v>
      </c>
      <c r="W461" s="44">
        <v>1947.03</v>
      </c>
      <c r="X461" s="44">
        <v>1806.89</v>
      </c>
      <c r="Y461" s="44">
        <v>1620.51</v>
      </c>
      <c r="Z461" s="44">
        <v>1418.09</v>
      </c>
      <c r="AA461" s="44">
        <v>1186.08</v>
      </c>
    </row>
    <row r="462" spans="1:27" ht="12.75" customHeight="1" outlineLevel="1" x14ac:dyDescent="0.2">
      <c r="A462" s="99" t="s">
        <v>1480</v>
      </c>
      <c r="B462" s="63" t="s">
        <v>90</v>
      </c>
      <c r="C462" s="43" t="s">
        <v>79</v>
      </c>
      <c r="D462" s="44">
        <f>$D$327</f>
        <v>217.03</v>
      </c>
      <c r="E462" s="44">
        <f t="shared" ref="E462:AA462" si="268">$D$327</f>
        <v>217.03</v>
      </c>
      <c r="F462" s="44">
        <f t="shared" si="268"/>
        <v>217.03</v>
      </c>
      <c r="G462" s="44">
        <f t="shared" si="268"/>
        <v>217.03</v>
      </c>
      <c r="H462" s="44">
        <f t="shared" si="268"/>
        <v>217.03</v>
      </c>
      <c r="I462" s="44">
        <f t="shared" si="268"/>
        <v>217.03</v>
      </c>
      <c r="J462" s="44">
        <f t="shared" si="268"/>
        <v>217.03</v>
      </c>
      <c r="K462" s="44">
        <f t="shared" si="268"/>
        <v>217.03</v>
      </c>
      <c r="L462" s="44">
        <f t="shared" si="268"/>
        <v>217.03</v>
      </c>
      <c r="M462" s="44">
        <f t="shared" si="268"/>
        <v>217.03</v>
      </c>
      <c r="N462" s="44">
        <f t="shared" si="268"/>
        <v>217.03</v>
      </c>
      <c r="O462" s="44">
        <f t="shared" si="268"/>
        <v>217.03</v>
      </c>
      <c r="P462" s="44">
        <f t="shared" si="268"/>
        <v>217.03</v>
      </c>
      <c r="Q462" s="44">
        <f t="shared" si="268"/>
        <v>217.03</v>
      </c>
      <c r="R462" s="44">
        <f t="shared" si="268"/>
        <v>217.03</v>
      </c>
      <c r="S462" s="44">
        <f t="shared" si="268"/>
        <v>217.03</v>
      </c>
      <c r="T462" s="44">
        <f t="shared" si="268"/>
        <v>217.03</v>
      </c>
      <c r="U462" s="44">
        <f t="shared" si="268"/>
        <v>217.03</v>
      </c>
      <c r="V462" s="44">
        <f t="shared" si="268"/>
        <v>217.03</v>
      </c>
      <c r="W462" s="44">
        <f t="shared" si="268"/>
        <v>217.03</v>
      </c>
      <c r="X462" s="44">
        <f t="shared" si="268"/>
        <v>217.03</v>
      </c>
      <c r="Y462" s="44">
        <f t="shared" si="268"/>
        <v>217.03</v>
      </c>
      <c r="Z462" s="44">
        <f t="shared" si="268"/>
        <v>217.03</v>
      </c>
      <c r="AA462" s="44">
        <f t="shared" si="268"/>
        <v>217.03</v>
      </c>
    </row>
    <row r="463" spans="1:27" ht="12.75" customHeight="1" outlineLevel="1" x14ac:dyDescent="0.2">
      <c r="A463" s="99" t="s">
        <v>1481</v>
      </c>
      <c r="B463" s="63" t="s">
        <v>83</v>
      </c>
      <c r="C463" s="43" t="s">
        <v>79</v>
      </c>
      <c r="D463" s="44">
        <v>3.35</v>
      </c>
      <c r="E463" s="44">
        <v>3.35</v>
      </c>
      <c r="F463" s="44">
        <v>3.35</v>
      </c>
      <c r="G463" s="44">
        <v>3.35</v>
      </c>
      <c r="H463" s="44">
        <v>3.35</v>
      </c>
      <c r="I463" s="44">
        <v>3.35</v>
      </c>
      <c r="J463" s="44">
        <v>3.35</v>
      </c>
      <c r="K463" s="44">
        <v>3.35</v>
      </c>
      <c r="L463" s="44">
        <v>3.35</v>
      </c>
      <c r="M463" s="44">
        <v>3.35</v>
      </c>
      <c r="N463" s="44">
        <v>3.35</v>
      </c>
      <c r="O463" s="44">
        <v>3.35</v>
      </c>
      <c r="P463" s="44">
        <v>3.35</v>
      </c>
      <c r="Q463" s="44">
        <v>3.35</v>
      </c>
      <c r="R463" s="44">
        <v>3.35</v>
      </c>
      <c r="S463" s="44">
        <v>3.35</v>
      </c>
      <c r="T463" s="44">
        <v>3.35</v>
      </c>
      <c r="U463" s="44">
        <v>3.35</v>
      </c>
      <c r="V463" s="44">
        <v>3.35</v>
      </c>
      <c r="W463" s="44">
        <v>3.35</v>
      </c>
      <c r="X463" s="44">
        <v>3.35</v>
      </c>
      <c r="Y463" s="44">
        <v>3.35</v>
      </c>
      <c r="Z463" s="44">
        <v>3.35</v>
      </c>
      <c r="AA463" s="44">
        <v>3.35</v>
      </c>
    </row>
    <row r="464" spans="1:27" ht="12.75" customHeight="1" outlineLevel="1" x14ac:dyDescent="0.2">
      <c r="A464" s="99" t="s">
        <v>1482</v>
      </c>
      <c r="B464" s="63" t="s">
        <v>81</v>
      </c>
      <c r="C464" s="43" t="s">
        <v>79</v>
      </c>
      <c r="D464" s="44">
        <f>$D$11</f>
        <v>216.36</v>
      </c>
      <c r="E464" s="44">
        <f t="shared" ref="E464:AA464" si="269">$D$11</f>
        <v>216.36</v>
      </c>
      <c r="F464" s="44">
        <f t="shared" si="269"/>
        <v>216.36</v>
      </c>
      <c r="G464" s="44">
        <f t="shared" si="269"/>
        <v>216.36</v>
      </c>
      <c r="H464" s="44">
        <f t="shared" si="269"/>
        <v>216.36</v>
      </c>
      <c r="I464" s="44">
        <f t="shared" si="269"/>
        <v>216.36</v>
      </c>
      <c r="J464" s="44">
        <f t="shared" si="269"/>
        <v>216.36</v>
      </c>
      <c r="K464" s="44">
        <f t="shared" si="269"/>
        <v>216.36</v>
      </c>
      <c r="L464" s="44">
        <f t="shared" si="269"/>
        <v>216.36</v>
      </c>
      <c r="M464" s="44">
        <f t="shared" si="269"/>
        <v>216.36</v>
      </c>
      <c r="N464" s="44">
        <f t="shared" si="269"/>
        <v>216.36</v>
      </c>
      <c r="O464" s="44">
        <f t="shared" si="269"/>
        <v>216.36</v>
      </c>
      <c r="P464" s="44">
        <f t="shared" si="269"/>
        <v>216.36</v>
      </c>
      <c r="Q464" s="44">
        <f t="shared" si="269"/>
        <v>216.36</v>
      </c>
      <c r="R464" s="44">
        <f>$D$11</f>
        <v>216.36</v>
      </c>
      <c r="S464" s="44">
        <f t="shared" si="269"/>
        <v>216.36</v>
      </c>
      <c r="T464" s="44">
        <f t="shared" si="269"/>
        <v>216.36</v>
      </c>
      <c r="U464" s="44">
        <f t="shared" si="269"/>
        <v>216.36</v>
      </c>
      <c r="V464" s="44">
        <f t="shared" si="269"/>
        <v>216.36</v>
      </c>
      <c r="W464" s="44">
        <f t="shared" si="269"/>
        <v>216.36</v>
      </c>
      <c r="X464" s="44">
        <f t="shared" si="269"/>
        <v>216.36</v>
      </c>
      <c r="Y464" s="44">
        <f t="shared" si="269"/>
        <v>216.36</v>
      </c>
      <c r="Z464" s="44">
        <f t="shared" si="269"/>
        <v>216.36</v>
      </c>
      <c r="AA464" s="44">
        <f t="shared" si="269"/>
        <v>216.36</v>
      </c>
    </row>
    <row r="465" spans="1:27" x14ac:dyDescent="0.2">
      <c r="A465" s="98" t="s">
        <v>1483</v>
      </c>
      <c r="B465" s="28" t="str">
        <f>"29"&amp;"."&amp;$B$663&amp;"."&amp;$B$664</f>
        <v>29.12.2023</v>
      </c>
      <c r="C465" s="90" t="s">
        <v>76</v>
      </c>
      <c r="D465" s="91">
        <f>ROUND(((D466+D467+D469+D468)/1000),5)</f>
        <v>1.59433</v>
      </c>
      <c r="E465" s="91">
        <f>ROUND(((E466+E467+E469+E468)/1000),5)</f>
        <v>1.5535099999999999</v>
      </c>
      <c r="F465" s="91">
        <f>ROUND(((F466+F467+F469+F468)/1000),5)</f>
        <v>1.52563</v>
      </c>
      <c r="G465" s="91">
        <f t="shared" ref="G465:AA465" si="270">ROUND(((G466+G467+G469+G468)/1000),5)</f>
        <v>1.51383</v>
      </c>
      <c r="H465" s="91">
        <f t="shared" si="270"/>
        <v>1.54098</v>
      </c>
      <c r="I465" s="91">
        <f t="shared" si="270"/>
        <v>1.5914600000000001</v>
      </c>
      <c r="J465" s="91">
        <f t="shared" si="270"/>
        <v>1.71058</v>
      </c>
      <c r="K465" s="91">
        <f t="shared" si="270"/>
        <v>1.99969</v>
      </c>
      <c r="L465" s="91">
        <f t="shared" si="270"/>
        <v>2.2290299999999998</v>
      </c>
      <c r="M465" s="91">
        <f t="shared" si="270"/>
        <v>2.2413599999999998</v>
      </c>
      <c r="N465" s="91">
        <f t="shared" si="270"/>
        <v>2.2570299999999999</v>
      </c>
      <c r="O465" s="91">
        <f t="shared" si="270"/>
        <v>2.2916500000000002</v>
      </c>
      <c r="P465" s="91">
        <f t="shared" si="270"/>
        <v>2.2778299999999998</v>
      </c>
      <c r="Q465" s="91">
        <f t="shared" si="270"/>
        <v>2.2762699999999998</v>
      </c>
      <c r="R465" s="91">
        <f t="shared" si="270"/>
        <v>2.2657799999999999</v>
      </c>
      <c r="S465" s="91">
        <f t="shared" si="270"/>
        <v>2.2290700000000001</v>
      </c>
      <c r="T465" s="91">
        <f t="shared" si="270"/>
        <v>2.2582800000000001</v>
      </c>
      <c r="U465" s="91">
        <f t="shared" si="270"/>
        <v>2.2694700000000001</v>
      </c>
      <c r="V465" s="91">
        <f t="shared" si="270"/>
        <v>2.2532800000000002</v>
      </c>
      <c r="W465" s="91">
        <f t="shared" si="270"/>
        <v>2.2649900000000001</v>
      </c>
      <c r="X465" s="91">
        <f t="shared" si="270"/>
        <v>2.2252200000000002</v>
      </c>
      <c r="Y465" s="91">
        <f t="shared" si="270"/>
        <v>2.1218599999999999</v>
      </c>
      <c r="Z465" s="91">
        <f t="shared" si="270"/>
        <v>1.83257</v>
      </c>
      <c r="AA465" s="91">
        <f t="shared" si="270"/>
        <v>1.6273</v>
      </c>
    </row>
    <row r="466" spans="1:27" ht="12.75" customHeight="1" outlineLevel="1" x14ac:dyDescent="0.2">
      <c r="A466" s="99" t="s">
        <v>1484</v>
      </c>
      <c r="B466" s="63" t="s">
        <v>238</v>
      </c>
      <c r="C466" s="43" t="s">
        <v>79</v>
      </c>
      <c r="D466" s="44">
        <v>1157.5899999999999</v>
      </c>
      <c r="E466" s="44">
        <v>1116.77</v>
      </c>
      <c r="F466" s="44">
        <v>1088.8900000000001</v>
      </c>
      <c r="G466" s="44">
        <v>1077.0899999999999</v>
      </c>
      <c r="H466" s="44">
        <v>1104.24</v>
      </c>
      <c r="I466" s="44">
        <v>1154.72</v>
      </c>
      <c r="J466" s="44">
        <v>1273.8399999999999</v>
      </c>
      <c r="K466" s="44">
        <v>1562.95</v>
      </c>
      <c r="L466" s="44">
        <v>1792.29</v>
      </c>
      <c r="M466" s="44">
        <v>1804.62</v>
      </c>
      <c r="N466" s="44">
        <v>1820.29</v>
      </c>
      <c r="O466" s="44">
        <v>1854.91</v>
      </c>
      <c r="P466" s="44">
        <v>1841.09</v>
      </c>
      <c r="Q466" s="44">
        <v>1839.53</v>
      </c>
      <c r="R466" s="44">
        <v>1829.04</v>
      </c>
      <c r="S466" s="44">
        <v>1792.33</v>
      </c>
      <c r="T466" s="44">
        <v>1821.54</v>
      </c>
      <c r="U466" s="44">
        <v>1832.73</v>
      </c>
      <c r="V466" s="44">
        <v>1816.54</v>
      </c>
      <c r="W466" s="44">
        <v>1828.25</v>
      </c>
      <c r="X466" s="44">
        <v>1788.48</v>
      </c>
      <c r="Y466" s="44">
        <v>1685.12</v>
      </c>
      <c r="Z466" s="44">
        <v>1395.83</v>
      </c>
      <c r="AA466" s="44">
        <v>1190.56</v>
      </c>
    </row>
    <row r="467" spans="1:27" ht="12.75" customHeight="1" outlineLevel="1" x14ac:dyDescent="0.2">
      <c r="A467" s="99" t="s">
        <v>1485</v>
      </c>
      <c r="B467" s="63" t="s">
        <v>90</v>
      </c>
      <c r="C467" s="43" t="s">
        <v>79</v>
      </c>
      <c r="D467" s="44">
        <f>$D$327</f>
        <v>217.03</v>
      </c>
      <c r="E467" s="44">
        <f t="shared" ref="E467:AA467" si="271">$D$327</f>
        <v>217.03</v>
      </c>
      <c r="F467" s="44">
        <f t="shared" si="271"/>
        <v>217.03</v>
      </c>
      <c r="G467" s="44">
        <f t="shared" si="271"/>
        <v>217.03</v>
      </c>
      <c r="H467" s="44">
        <f t="shared" si="271"/>
        <v>217.03</v>
      </c>
      <c r="I467" s="44">
        <f t="shared" si="271"/>
        <v>217.03</v>
      </c>
      <c r="J467" s="44">
        <f t="shared" si="271"/>
        <v>217.03</v>
      </c>
      <c r="K467" s="44">
        <f t="shared" si="271"/>
        <v>217.03</v>
      </c>
      <c r="L467" s="44">
        <f t="shared" si="271"/>
        <v>217.03</v>
      </c>
      <c r="M467" s="44">
        <f t="shared" si="271"/>
        <v>217.03</v>
      </c>
      <c r="N467" s="44">
        <f t="shared" si="271"/>
        <v>217.03</v>
      </c>
      <c r="O467" s="44">
        <f t="shared" si="271"/>
        <v>217.03</v>
      </c>
      <c r="P467" s="44">
        <f t="shared" si="271"/>
        <v>217.03</v>
      </c>
      <c r="Q467" s="44">
        <f t="shared" si="271"/>
        <v>217.03</v>
      </c>
      <c r="R467" s="44">
        <f t="shared" si="271"/>
        <v>217.03</v>
      </c>
      <c r="S467" s="44">
        <f t="shared" si="271"/>
        <v>217.03</v>
      </c>
      <c r="T467" s="44">
        <f t="shared" si="271"/>
        <v>217.03</v>
      </c>
      <c r="U467" s="44">
        <f t="shared" si="271"/>
        <v>217.03</v>
      </c>
      <c r="V467" s="44">
        <f t="shared" si="271"/>
        <v>217.03</v>
      </c>
      <c r="W467" s="44">
        <f t="shared" si="271"/>
        <v>217.03</v>
      </c>
      <c r="X467" s="44">
        <f t="shared" si="271"/>
        <v>217.03</v>
      </c>
      <c r="Y467" s="44">
        <f t="shared" si="271"/>
        <v>217.03</v>
      </c>
      <c r="Z467" s="44">
        <f t="shared" si="271"/>
        <v>217.03</v>
      </c>
      <c r="AA467" s="44">
        <f t="shared" si="271"/>
        <v>217.03</v>
      </c>
    </row>
    <row r="468" spans="1:27" ht="12.75" customHeight="1" outlineLevel="1" x14ac:dyDescent="0.2">
      <c r="A468" s="99" t="s">
        <v>1486</v>
      </c>
      <c r="B468" s="63" t="s">
        <v>83</v>
      </c>
      <c r="C468" s="43" t="s">
        <v>79</v>
      </c>
      <c r="D468" s="44">
        <v>3.35</v>
      </c>
      <c r="E468" s="44">
        <v>3.35</v>
      </c>
      <c r="F468" s="44">
        <v>3.35</v>
      </c>
      <c r="G468" s="44">
        <v>3.35</v>
      </c>
      <c r="H468" s="44">
        <v>3.35</v>
      </c>
      <c r="I468" s="44">
        <v>3.35</v>
      </c>
      <c r="J468" s="44">
        <v>3.35</v>
      </c>
      <c r="K468" s="44">
        <v>3.35</v>
      </c>
      <c r="L468" s="44">
        <v>3.35</v>
      </c>
      <c r="M468" s="44">
        <v>3.35</v>
      </c>
      <c r="N468" s="44">
        <v>3.35</v>
      </c>
      <c r="O468" s="44">
        <v>3.35</v>
      </c>
      <c r="P468" s="44">
        <v>3.35</v>
      </c>
      <c r="Q468" s="44">
        <v>3.35</v>
      </c>
      <c r="R468" s="44">
        <v>3.35</v>
      </c>
      <c r="S468" s="44">
        <v>3.35</v>
      </c>
      <c r="T468" s="44">
        <v>3.35</v>
      </c>
      <c r="U468" s="44">
        <v>3.35</v>
      </c>
      <c r="V468" s="44">
        <v>3.35</v>
      </c>
      <c r="W468" s="44">
        <v>3.35</v>
      </c>
      <c r="X468" s="44">
        <v>3.35</v>
      </c>
      <c r="Y468" s="44">
        <v>3.35</v>
      </c>
      <c r="Z468" s="44">
        <v>3.35</v>
      </c>
      <c r="AA468" s="44">
        <v>3.35</v>
      </c>
    </row>
    <row r="469" spans="1:27" ht="12.75" customHeight="1" outlineLevel="1" x14ac:dyDescent="0.2">
      <c r="A469" s="99" t="s">
        <v>1487</v>
      </c>
      <c r="B469" s="63" t="s">
        <v>81</v>
      </c>
      <c r="C469" s="43" t="s">
        <v>79</v>
      </c>
      <c r="D469" s="44">
        <f>$D$11</f>
        <v>216.36</v>
      </c>
      <c r="E469" s="44">
        <f t="shared" ref="E469:AA469" si="272">$D$11</f>
        <v>216.36</v>
      </c>
      <c r="F469" s="44">
        <f t="shared" si="272"/>
        <v>216.36</v>
      </c>
      <c r="G469" s="44">
        <f t="shared" si="272"/>
        <v>216.36</v>
      </c>
      <c r="H469" s="44">
        <f t="shared" si="272"/>
        <v>216.36</v>
      </c>
      <c r="I469" s="44">
        <f t="shared" si="272"/>
        <v>216.36</v>
      </c>
      <c r="J469" s="44">
        <f t="shared" si="272"/>
        <v>216.36</v>
      </c>
      <c r="K469" s="44">
        <f t="shared" si="272"/>
        <v>216.36</v>
      </c>
      <c r="L469" s="44">
        <f t="shared" si="272"/>
        <v>216.36</v>
      </c>
      <c r="M469" s="44">
        <f t="shared" si="272"/>
        <v>216.36</v>
      </c>
      <c r="N469" s="44">
        <f t="shared" si="272"/>
        <v>216.36</v>
      </c>
      <c r="O469" s="44">
        <f t="shared" si="272"/>
        <v>216.36</v>
      </c>
      <c r="P469" s="44">
        <f t="shared" si="272"/>
        <v>216.36</v>
      </c>
      <c r="Q469" s="44">
        <f t="shared" si="272"/>
        <v>216.36</v>
      </c>
      <c r="R469" s="44">
        <f>$D$11</f>
        <v>216.36</v>
      </c>
      <c r="S469" s="44">
        <f t="shared" si="272"/>
        <v>216.36</v>
      </c>
      <c r="T469" s="44">
        <f t="shared" si="272"/>
        <v>216.36</v>
      </c>
      <c r="U469" s="44">
        <f t="shared" si="272"/>
        <v>216.36</v>
      </c>
      <c r="V469" s="44">
        <f t="shared" si="272"/>
        <v>216.36</v>
      </c>
      <c r="W469" s="44">
        <f t="shared" si="272"/>
        <v>216.36</v>
      </c>
      <c r="X469" s="44">
        <f t="shared" si="272"/>
        <v>216.36</v>
      </c>
      <c r="Y469" s="44">
        <f t="shared" si="272"/>
        <v>216.36</v>
      </c>
      <c r="Z469" s="44">
        <f t="shared" si="272"/>
        <v>216.36</v>
      </c>
      <c r="AA469" s="44">
        <f t="shared" si="272"/>
        <v>216.36</v>
      </c>
    </row>
    <row r="470" spans="1:27" x14ac:dyDescent="0.2">
      <c r="A470" s="98" t="s">
        <v>1488</v>
      </c>
      <c r="B470" s="28" t="str">
        <f>"30"&amp;"."&amp;$B$663&amp;"."&amp;$B$664</f>
        <v>30.12.2023</v>
      </c>
      <c r="C470" s="90" t="s">
        <v>76</v>
      </c>
      <c r="D470" s="91">
        <f>ROUND(((D471+D472+D474+D473)/1000),5)</f>
        <v>1.6230199999999999</v>
      </c>
      <c r="E470" s="91">
        <f>ROUND(((E471+E472+E474+E473)/1000),5)</f>
        <v>1.5736300000000001</v>
      </c>
      <c r="F470" s="91">
        <f>ROUND(((F471+F472+F474+F473)/1000),5)</f>
        <v>1.54867</v>
      </c>
      <c r="G470" s="91">
        <f t="shared" ref="G470:AA470" si="273">ROUND(((G471+G472+G474+G473)/1000),5)</f>
        <v>1.5274099999999999</v>
      </c>
      <c r="H470" s="91">
        <f t="shared" si="273"/>
        <v>1.5434399999999999</v>
      </c>
      <c r="I470" s="91">
        <f t="shared" si="273"/>
        <v>1.5511600000000001</v>
      </c>
      <c r="J470" s="91">
        <f t="shared" si="273"/>
        <v>1.5746800000000001</v>
      </c>
      <c r="K470" s="91">
        <f t="shared" si="273"/>
        <v>1.6807099999999999</v>
      </c>
      <c r="L470" s="91">
        <f t="shared" si="273"/>
        <v>1.90042</v>
      </c>
      <c r="M470" s="91">
        <f t="shared" si="273"/>
        <v>2.0366599999999999</v>
      </c>
      <c r="N470" s="91">
        <f t="shared" si="273"/>
        <v>2.0967199999999999</v>
      </c>
      <c r="O470" s="91">
        <f t="shared" si="273"/>
        <v>2.11151</v>
      </c>
      <c r="P470" s="91">
        <f t="shared" si="273"/>
        <v>2.1093199999999999</v>
      </c>
      <c r="Q470" s="91">
        <f t="shared" si="273"/>
        <v>2.1082200000000002</v>
      </c>
      <c r="R470" s="91">
        <f t="shared" si="273"/>
        <v>2.07986</v>
      </c>
      <c r="S470" s="91">
        <f t="shared" si="273"/>
        <v>2.0701800000000001</v>
      </c>
      <c r="T470" s="91">
        <f t="shared" si="273"/>
        <v>2.12575</v>
      </c>
      <c r="U470" s="91">
        <f t="shared" si="273"/>
        <v>2.1799599999999999</v>
      </c>
      <c r="V470" s="91">
        <f t="shared" si="273"/>
        <v>2.1549800000000001</v>
      </c>
      <c r="W470" s="91">
        <f t="shared" si="273"/>
        <v>2.1136499999999998</v>
      </c>
      <c r="X470" s="91">
        <f t="shared" si="273"/>
        <v>2.0906400000000001</v>
      </c>
      <c r="Y470" s="91">
        <f t="shared" si="273"/>
        <v>1.98546</v>
      </c>
      <c r="Z470" s="91">
        <f t="shared" si="273"/>
        <v>1.7569900000000001</v>
      </c>
      <c r="AA470" s="91">
        <f t="shared" si="273"/>
        <v>1.6200399999999999</v>
      </c>
    </row>
    <row r="471" spans="1:27" ht="12.75" customHeight="1" outlineLevel="1" x14ac:dyDescent="0.2">
      <c r="A471" s="99" t="s">
        <v>1489</v>
      </c>
      <c r="B471" s="63" t="s">
        <v>238</v>
      </c>
      <c r="C471" s="43" t="s">
        <v>79</v>
      </c>
      <c r="D471" s="44">
        <v>1186.28</v>
      </c>
      <c r="E471" s="44">
        <v>1136.8900000000001</v>
      </c>
      <c r="F471" s="44">
        <v>1111.93</v>
      </c>
      <c r="G471" s="44">
        <v>1090.67</v>
      </c>
      <c r="H471" s="44">
        <v>1106.7</v>
      </c>
      <c r="I471" s="44">
        <v>1114.42</v>
      </c>
      <c r="J471" s="44">
        <v>1137.94</v>
      </c>
      <c r="K471" s="44">
        <v>1243.97</v>
      </c>
      <c r="L471" s="44">
        <v>1463.68</v>
      </c>
      <c r="M471" s="44">
        <v>1599.92</v>
      </c>
      <c r="N471" s="44">
        <v>1659.98</v>
      </c>
      <c r="O471" s="44">
        <v>1674.77</v>
      </c>
      <c r="P471" s="44">
        <v>1672.58</v>
      </c>
      <c r="Q471" s="44">
        <v>1671.48</v>
      </c>
      <c r="R471" s="44">
        <v>1643.12</v>
      </c>
      <c r="S471" s="44">
        <v>1633.44</v>
      </c>
      <c r="T471" s="44">
        <v>1689.01</v>
      </c>
      <c r="U471" s="44">
        <v>1743.22</v>
      </c>
      <c r="V471" s="44">
        <v>1718.24</v>
      </c>
      <c r="W471" s="44">
        <v>1676.91</v>
      </c>
      <c r="X471" s="44">
        <v>1653.9</v>
      </c>
      <c r="Y471" s="44">
        <v>1548.72</v>
      </c>
      <c r="Z471" s="44">
        <v>1320.25</v>
      </c>
      <c r="AA471" s="44">
        <v>1183.3</v>
      </c>
    </row>
    <row r="472" spans="1:27" ht="12.75" customHeight="1" outlineLevel="1" x14ac:dyDescent="0.2">
      <c r="A472" s="99" t="s">
        <v>1490</v>
      </c>
      <c r="B472" s="63" t="s">
        <v>90</v>
      </c>
      <c r="C472" s="43" t="s">
        <v>79</v>
      </c>
      <c r="D472" s="44">
        <f>$D$327</f>
        <v>217.03</v>
      </c>
      <c r="E472" s="44">
        <f t="shared" ref="E472:AA472" si="274">$D$327</f>
        <v>217.03</v>
      </c>
      <c r="F472" s="44">
        <f t="shared" si="274"/>
        <v>217.03</v>
      </c>
      <c r="G472" s="44">
        <f t="shared" si="274"/>
        <v>217.03</v>
      </c>
      <c r="H472" s="44">
        <f t="shared" si="274"/>
        <v>217.03</v>
      </c>
      <c r="I472" s="44">
        <f t="shared" si="274"/>
        <v>217.03</v>
      </c>
      <c r="J472" s="44">
        <f t="shared" si="274"/>
        <v>217.03</v>
      </c>
      <c r="K472" s="44">
        <f t="shared" si="274"/>
        <v>217.03</v>
      </c>
      <c r="L472" s="44">
        <f t="shared" si="274"/>
        <v>217.03</v>
      </c>
      <c r="M472" s="44">
        <f t="shared" si="274"/>
        <v>217.03</v>
      </c>
      <c r="N472" s="44">
        <f t="shared" si="274"/>
        <v>217.03</v>
      </c>
      <c r="O472" s="44">
        <f t="shared" si="274"/>
        <v>217.03</v>
      </c>
      <c r="P472" s="44">
        <f t="shared" si="274"/>
        <v>217.03</v>
      </c>
      <c r="Q472" s="44">
        <f t="shared" si="274"/>
        <v>217.03</v>
      </c>
      <c r="R472" s="44">
        <f t="shared" si="274"/>
        <v>217.03</v>
      </c>
      <c r="S472" s="44">
        <f t="shared" si="274"/>
        <v>217.03</v>
      </c>
      <c r="T472" s="44">
        <f t="shared" si="274"/>
        <v>217.03</v>
      </c>
      <c r="U472" s="44">
        <f t="shared" si="274"/>
        <v>217.03</v>
      </c>
      <c r="V472" s="44">
        <f t="shared" si="274"/>
        <v>217.03</v>
      </c>
      <c r="W472" s="44">
        <f t="shared" si="274"/>
        <v>217.03</v>
      </c>
      <c r="X472" s="44">
        <f t="shared" si="274"/>
        <v>217.03</v>
      </c>
      <c r="Y472" s="44">
        <f t="shared" si="274"/>
        <v>217.03</v>
      </c>
      <c r="Z472" s="44">
        <f t="shared" si="274"/>
        <v>217.03</v>
      </c>
      <c r="AA472" s="44">
        <f t="shared" si="274"/>
        <v>217.03</v>
      </c>
    </row>
    <row r="473" spans="1:27" ht="12.75" customHeight="1" outlineLevel="1" x14ac:dyDescent="0.2">
      <c r="A473" s="99" t="s">
        <v>1491</v>
      </c>
      <c r="B473" s="63" t="s">
        <v>83</v>
      </c>
      <c r="C473" s="43" t="s">
        <v>79</v>
      </c>
      <c r="D473" s="44">
        <v>3.35</v>
      </c>
      <c r="E473" s="44">
        <v>3.35</v>
      </c>
      <c r="F473" s="44">
        <v>3.35</v>
      </c>
      <c r="G473" s="44">
        <v>3.35</v>
      </c>
      <c r="H473" s="44">
        <v>3.35</v>
      </c>
      <c r="I473" s="44">
        <v>3.35</v>
      </c>
      <c r="J473" s="44">
        <v>3.35</v>
      </c>
      <c r="K473" s="44">
        <v>3.35</v>
      </c>
      <c r="L473" s="44">
        <v>3.35</v>
      </c>
      <c r="M473" s="44">
        <v>3.35</v>
      </c>
      <c r="N473" s="44">
        <v>3.35</v>
      </c>
      <c r="O473" s="44">
        <v>3.35</v>
      </c>
      <c r="P473" s="44">
        <v>3.35</v>
      </c>
      <c r="Q473" s="44">
        <v>3.35</v>
      </c>
      <c r="R473" s="44">
        <v>3.35</v>
      </c>
      <c r="S473" s="44">
        <v>3.35</v>
      </c>
      <c r="T473" s="44">
        <v>3.35</v>
      </c>
      <c r="U473" s="44">
        <v>3.35</v>
      </c>
      <c r="V473" s="44">
        <v>3.35</v>
      </c>
      <c r="W473" s="44">
        <v>3.35</v>
      </c>
      <c r="X473" s="44">
        <v>3.35</v>
      </c>
      <c r="Y473" s="44">
        <v>3.35</v>
      </c>
      <c r="Z473" s="44">
        <v>3.35</v>
      </c>
      <c r="AA473" s="44">
        <v>3.35</v>
      </c>
    </row>
    <row r="474" spans="1:27" ht="12.75" customHeight="1" outlineLevel="1" x14ac:dyDescent="0.2">
      <c r="A474" s="99" t="s">
        <v>1492</v>
      </c>
      <c r="B474" s="63" t="s">
        <v>81</v>
      </c>
      <c r="C474" s="43" t="s">
        <v>79</v>
      </c>
      <c r="D474" s="44">
        <f>$D$11</f>
        <v>216.36</v>
      </c>
      <c r="E474" s="44">
        <f t="shared" ref="E474:AA474" si="275">$D$11</f>
        <v>216.36</v>
      </c>
      <c r="F474" s="44">
        <f t="shared" si="275"/>
        <v>216.36</v>
      </c>
      <c r="G474" s="44">
        <f t="shared" si="275"/>
        <v>216.36</v>
      </c>
      <c r="H474" s="44">
        <f t="shared" si="275"/>
        <v>216.36</v>
      </c>
      <c r="I474" s="44">
        <f t="shared" si="275"/>
        <v>216.36</v>
      </c>
      <c r="J474" s="44">
        <f t="shared" si="275"/>
        <v>216.36</v>
      </c>
      <c r="K474" s="44">
        <f t="shared" si="275"/>
        <v>216.36</v>
      </c>
      <c r="L474" s="44">
        <f t="shared" si="275"/>
        <v>216.36</v>
      </c>
      <c r="M474" s="44">
        <f t="shared" si="275"/>
        <v>216.36</v>
      </c>
      <c r="N474" s="44">
        <f t="shared" si="275"/>
        <v>216.36</v>
      </c>
      <c r="O474" s="44">
        <f t="shared" si="275"/>
        <v>216.36</v>
      </c>
      <c r="P474" s="44">
        <f t="shared" si="275"/>
        <v>216.36</v>
      </c>
      <c r="Q474" s="44">
        <f t="shared" si="275"/>
        <v>216.36</v>
      </c>
      <c r="R474" s="44">
        <f>$D$11</f>
        <v>216.36</v>
      </c>
      <c r="S474" s="44">
        <f t="shared" si="275"/>
        <v>216.36</v>
      </c>
      <c r="T474" s="44">
        <f t="shared" si="275"/>
        <v>216.36</v>
      </c>
      <c r="U474" s="44">
        <f t="shared" si="275"/>
        <v>216.36</v>
      </c>
      <c r="V474" s="44">
        <f t="shared" si="275"/>
        <v>216.36</v>
      </c>
      <c r="W474" s="44">
        <f t="shared" si="275"/>
        <v>216.36</v>
      </c>
      <c r="X474" s="44">
        <f t="shared" si="275"/>
        <v>216.36</v>
      </c>
      <c r="Y474" s="44">
        <f t="shared" si="275"/>
        <v>216.36</v>
      </c>
      <c r="Z474" s="44">
        <f t="shared" si="275"/>
        <v>216.36</v>
      </c>
      <c r="AA474" s="44">
        <f t="shared" si="275"/>
        <v>216.36</v>
      </c>
    </row>
    <row r="475" spans="1:27" x14ac:dyDescent="0.2">
      <c r="A475" s="98" t="s">
        <v>1493</v>
      </c>
      <c r="B475" s="28" t="str">
        <f>"31"&amp;"."&amp;$B$663&amp;"."&amp;$B$664</f>
        <v>31.12.2023</v>
      </c>
      <c r="C475" s="90" t="s">
        <v>76</v>
      </c>
      <c r="D475" s="91">
        <f>ROUND(((D476+D477+D479+D478)/1000),5)</f>
        <v>1.6114299999999999</v>
      </c>
      <c r="E475" s="91">
        <f>ROUND(((E476+E477+E479+E478)/1000),5)</f>
        <v>1.55983</v>
      </c>
      <c r="F475" s="91">
        <f>ROUND(((F476+F477+F479+F478)/1000),5)</f>
        <v>1.4954000000000001</v>
      </c>
      <c r="G475" s="91">
        <f t="shared" ref="G475:AA475" si="276">ROUND(((G476+G477+G479+G478)/1000),5)</f>
        <v>1.4117900000000001</v>
      </c>
      <c r="H475" s="91">
        <f t="shared" si="276"/>
        <v>1.45224</v>
      </c>
      <c r="I475" s="91">
        <f t="shared" si="276"/>
        <v>1.4813099999999999</v>
      </c>
      <c r="J475" s="91">
        <f t="shared" si="276"/>
        <v>1.4797499999999999</v>
      </c>
      <c r="K475" s="91">
        <f t="shared" si="276"/>
        <v>1.5672200000000001</v>
      </c>
      <c r="L475" s="91">
        <f t="shared" si="276"/>
        <v>1.7003900000000001</v>
      </c>
      <c r="M475" s="91">
        <f t="shared" si="276"/>
        <v>1.88089</v>
      </c>
      <c r="N475" s="91">
        <f t="shared" si="276"/>
        <v>1.9491700000000001</v>
      </c>
      <c r="O475" s="91">
        <f t="shared" si="276"/>
        <v>1.9740200000000001</v>
      </c>
      <c r="P475" s="91">
        <f t="shared" si="276"/>
        <v>1.9736499999999999</v>
      </c>
      <c r="Q475" s="91">
        <f t="shared" si="276"/>
        <v>1.9747699999999999</v>
      </c>
      <c r="R475" s="91">
        <f t="shared" si="276"/>
        <v>1.9557599999999999</v>
      </c>
      <c r="S475" s="91">
        <f t="shared" si="276"/>
        <v>1.9499500000000001</v>
      </c>
      <c r="T475" s="91">
        <f t="shared" si="276"/>
        <v>1.9973799999999999</v>
      </c>
      <c r="U475" s="91">
        <f t="shared" si="276"/>
        <v>2.0689600000000001</v>
      </c>
      <c r="V475" s="91">
        <f t="shared" si="276"/>
        <v>2.02976</v>
      </c>
      <c r="W475" s="91">
        <f t="shared" si="276"/>
        <v>2.0068899999999998</v>
      </c>
      <c r="X475" s="91">
        <f t="shared" si="276"/>
        <v>2.0017999999999998</v>
      </c>
      <c r="Y475" s="91">
        <f t="shared" si="276"/>
        <v>1.9393199999999999</v>
      </c>
      <c r="Z475" s="91">
        <f t="shared" si="276"/>
        <v>1.72305</v>
      </c>
      <c r="AA475" s="91">
        <f t="shared" si="276"/>
        <v>1.6302399999999999</v>
      </c>
    </row>
    <row r="476" spans="1:27" ht="12.75" customHeight="1" outlineLevel="1" x14ac:dyDescent="0.2">
      <c r="A476" s="99" t="s">
        <v>1494</v>
      </c>
      <c r="B476" s="63" t="s">
        <v>238</v>
      </c>
      <c r="C476" s="43" t="s">
        <v>79</v>
      </c>
      <c r="D476" s="44">
        <v>1174.69</v>
      </c>
      <c r="E476" s="44">
        <v>1123.0899999999999</v>
      </c>
      <c r="F476" s="44">
        <v>1058.6600000000001</v>
      </c>
      <c r="G476" s="44">
        <v>975.05</v>
      </c>
      <c r="H476" s="44">
        <v>1015.5</v>
      </c>
      <c r="I476" s="44">
        <v>1044.57</v>
      </c>
      <c r="J476" s="44">
        <v>1043.01</v>
      </c>
      <c r="K476" s="44">
        <v>1130.48</v>
      </c>
      <c r="L476" s="44">
        <v>1263.6500000000001</v>
      </c>
      <c r="M476" s="44">
        <v>1444.15</v>
      </c>
      <c r="N476" s="44">
        <v>1512.43</v>
      </c>
      <c r="O476" s="44">
        <v>1537.28</v>
      </c>
      <c r="P476" s="44">
        <v>1536.91</v>
      </c>
      <c r="Q476" s="44">
        <v>1538.03</v>
      </c>
      <c r="R476" s="44">
        <v>1519.02</v>
      </c>
      <c r="S476" s="44">
        <v>1513.21</v>
      </c>
      <c r="T476" s="44">
        <v>1560.64</v>
      </c>
      <c r="U476" s="44">
        <v>1632.22</v>
      </c>
      <c r="V476" s="44">
        <v>1593.02</v>
      </c>
      <c r="W476" s="44">
        <v>1570.15</v>
      </c>
      <c r="X476" s="44">
        <v>1565.06</v>
      </c>
      <c r="Y476" s="44">
        <v>1502.58</v>
      </c>
      <c r="Z476" s="44">
        <v>1286.31</v>
      </c>
      <c r="AA476" s="44">
        <v>1193.5</v>
      </c>
    </row>
    <row r="477" spans="1:27" ht="12.75" customHeight="1" outlineLevel="1" x14ac:dyDescent="0.2">
      <c r="A477" s="99" t="s">
        <v>1495</v>
      </c>
      <c r="B477" s="63" t="s">
        <v>90</v>
      </c>
      <c r="C477" s="43" t="s">
        <v>79</v>
      </c>
      <c r="D477" s="44">
        <f>$D$327</f>
        <v>217.03</v>
      </c>
      <c r="E477" s="44">
        <f t="shared" ref="E477:AA477" si="277">$D$327</f>
        <v>217.03</v>
      </c>
      <c r="F477" s="44">
        <f t="shared" si="277"/>
        <v>217.03</v>
      </c>
      <c r="G477" s="44">
        <f t="shared" si="277"/>
        <v>217.03</v>
      </c>
      <c r="H477" s="44">
        <f t="shared" si="277"/>
        <v>217.03</v>
      </c>
      <c r="I477" s="44">
        <f t="shared" si="277"/>
        <v>217.03</v>
      </c>
      <c r="J477" s="44">
        <f t="shared" si="277"/>
        <v>217.03</v>
      </c>
      <c r="K477" s="44">
        <f t="shared" si="277"/>
        <v>217.03</v>
      </c>
      <c r="L477" s="44">
        <f t="shared" si="277"/>
        <v>217.03</v>
      </c>
      <c r="M477" s="44">
        <f t="shared" si="277"/>
        <v>217.03</v>
      </c>
      <c r="N477" s="44">
        <f t="shared" si="277"/>
        <v>217.03</v>
      </c>
      <c r="O477" s="44">
        <f t="shared" si="277"/>
        <v>217.03</v>
      </c>
      <c r="P477" s="44">
        <f t="shared" si="277"/>
        <v>217.03</v>
      </c>
      <c r="Q477" s="44">
        <f t="shared" si="277"/>
        <v>217.03</v>
      </c>
      <c r="R477" s="44">
        <f t="shared" si="277"/>
        <v>217.03</v>
      </c>
      <c r="S477" s="44">
        <f t="shared" si="277"/>
        <v>217.03</v>
      </c>
      <c r="T477" s="44">
        <f t="shared" si="277"/>
        <v>217.03</v>
      </c>
      <c r="U477" s="44">
        <f t="shared" si="277"/>
        <v>217.03</v>
      </c>
      <c r="V477" s="44">
        <f t="shared" si="277"/>
        <v>217.03</v>
      </c>
      <c r="W477" s="44">
        <f t="shared" si="277"/>
        <v>217.03</v>
      </c>
      <c r="X477" s="44">
        <f t="shared" si="277"/>
        <v>217.03</v>
      </c>
      <c r="Y477" s="44">
        <f t="shared" si="277"/>
        <v>217.03</v>
      </c>
      <c r="Z477" s="44">
        <f t="shared" si="277"/>
        <v>217.03</v>
      </c>
      <c r="AA477" s="44">
        <f t="shared" si="277"/>
        <v>217.03</v>
      </c>
    </row>
    <row r="478" spans="1:27" ht="12.75" customHeight="1" outlineLevel="1" x14ac:dyDescent="0.2">
      <c r="A478" s="99" t="s">
        <v>1496</v>
      </c>
      <c r="B478" s="63" t="s">
        <v>83</v>
      </c>
      <c r="C478" s="43" t="s">
        <v>79</v>
      </c>
      <c r="D478" s="44">
        <v>3.35</v>
      </c>
      <c r="E478" s="44">
        <v>3.35</v>
      </c>
      <c r="F478" s="44">
        <v>3.35</v>
      </c>
      <c r="G478" s="44">
        <v>3.35</v>
      </c>
      <c r="H478" s="44">
        <v>3.35</v>
      </c>
      <c r="I478" s="44">
        <v>3.35</v>
      </c>
      <c r="J478" s="44">
        <v>3.35</v>
      </c>
      <c r="K478" s="44">
        <v>3.35</v>
      </c>
      <c r="L478" s="44">
        <v>3.35</v>
      </c>
      <c r="M478" s="44">
        <v>3.35</v>
      </c>
      <c r="N478" s="44">
        <v>3.35</v>
      </c>
      <c r="O478" s="44">
        <v>3.35</v>
      </c>
      <c r="P478" s="44">
        <v>3.35</v>
      </c>
      <c r="Q478" s="44">
        <v>3.35</v>
      </c>
      <c r="R478" s="44">
        <v>3.35</v>
      </c>
      <c r="S478" s="44">
        <v>3.35</v>
      </c>
      <c r="T478" s="44">
        <v>3.35</v>
      </c>
      <c r="U478" s="44">
        <v>3.35</v>
      </c>
      <c r="V478" s="44">
        <v>3.35</v>
      </c>
      <c r="W478" s="44">
        <v>3.35</v>
      </c>
      <c r="X478" s="44">
        <v>3.35</v>
      </c>
      <c r="Y478" s="44">
        <v>3.35</v>
      </c>
      <c r="Z478" s="44">
        <v>3.35</v>
      </c>
      <c r="AA478" s="44">
        <v>3.35</v>
      </c>
    </row>
    <row r="479" spans="1:27" ht="12.75" customHeight="1" outlineLevel="1" x14ac:dyDescent="0.2">
      <c r="A479" s="99" t="s">
        <v>1497</v>
      </c>
      <c r="B479" s="63" t="s">
        <v>81</v>
      </c>
      <c r="C479" s="43" t="s">
        <v>79</v>
      </c>
      <c r="D479" s="44">
        <f>$D$11</f>
        <v>216.36</v>
      </c>
      <c r="E479" s="44">
        <f t="shared" ref="E479:AA479" si="278">$D$11</f>
        <v>216.36</v>
      </c>
      <c r="F479" s="44">
        <f t="shared" si="278"/>
        <v>216.36</v>
      </c>
      <c r="G479" s="44">
        <f t="shared" si="278"/>
        <v>216.36</v>
      </c>
      <c r="H479" s="44">
        <f t="shared" si="278"/>
        <v>216.36</v>
      </c>
      <c r="I479" s="44">
        <f t="shared" si="278"/>
        <v>216.36</v>
      </c>
      <c r="J479" s="44">
        <f t="shared" si="278"/>
        <v>216.36</v>
      </c>
      <c r="K479" s="44">
        <f t="shared" si="278"/>
        <v>216.36</v>
      </c>
      <c r="L479" s="44">
        <f t="shared" si="278"/>
        <v>216.36</v>
      </c>
      <c r="M479" s="44">
        <f t="shared" si="278"/>
        <v>216.36</v>
      </c>
      <c r="N479" s="44">
        <f t="shared" si="278"/>
        <v>216.36</v>
      </c>
      <c r="O479" s="44">
        <f t="shared" si="278"/>
        <v>216.36</v>
      </c>
      <c r="P479" s="44">
        <f t="shared" si="278"/>
        <v>216.36</v>
      </c>
      <c r="Q479" s="44">
        <f t="shared" si="278"/>
        <v>216.36</v>
      </c>
      <c r="R479" s="44">
        <f>$D$11</f>
        <v>216.36</v>
      </c>
      <c r="S479" s="44">
        <f t="shared" si="278"/>
        <v>216.36</v>
      </c>
      <c r="T479" s="44">
        <f t="shared" si="278"/>
        <v>216.36</v>
      </c>
      <c r="U479" s="44">
        <f t="shared" si="278"/>
        <v>216.36</v>
      </c>
      <c r="V479" s="44">
        <f t="shared" si="278"/>
        <v>216.36</v>
      </c>
      <c r="W479" s="44">
        <f t="shared" si="278"/>
        <v>216.36</v>
      </c>
      <c r="X479" s="44">
        <f t="shared" si="278"/>
        <v>216.36</v>
      </c>
      <c r="Y479" s="44">
        <f t="shared" si="278"/>
        <v>216.36</v>
      </c>
      <c r="Z479" s="44">
        <f t="shared" si="278"/>
        <v>216.36</v>
      </c>
      <c r="AA479" s="44">
        <f t="shared" si="278"/>
        <v>216.36</v>
      </c>
    </row>
    <row r="480" spans="1:27" x14ac:dyDescent="0.2">
      <c r="B480" s="101" t="s">
        <v>392</v>
      </c>
    </row>
    <row r="481" spans="1:27" x14ac:dyDescent="0.2">
      <c r="B481" s="101" t="s">
        <v>392</v>
      </c>
    </row>
    <row r="482" spans="1:27" x14ac:dyDescent="0.2">
      <c r="A482" s="175" t="s">
        <v>705</v>
      </c>
      <c r="B482" s="176"/>
      <c r="C482" s="176"/>
      <c r="D482" s="176"/>
      <c r="E482" s="176"/>
      <c r="F482" s="176"/>
      <c r="G482" s="176"/>
      <c r="H482" s="176"/>
      <c r="I482" s="176"/>
      <c r="J482" s="176"/>
      <c r="K482" s="176"/>
      <c r="L482" s="176"/>
      <c r="M482" s="176"/>
      <c r="N482" s="176"/>
      <c r="O482" s="176"/>
      <c r="P482" s="176"/>
      <c r="Q482" s="176"/>
      <c r="R482" s="176"/>
      <c r="S482" s="176"/>
      <c r="T482" s="176"/>
      <c r="U482" s="176"/>
      <c r="V482" s="176"/>
      <c r="W482" s="176"/>
      <c r="X482" s="176"/>
      <c r="Y482" s="176"/>
      <c r="Z482" s="176"/>
      <c r="AA482" s="177"/>
    </row>
    <row r="483" spans="1:27" ht="25.5" x14ac:dyDescent="0.2">
      <c r="A483" s="26" t="s">
        <v>64</v>
      </c>
      <c r="B483" s="27" t="s">
        <v>210</v>
      </c>
      <c r="C483" s="26" t="s">
        <v>211</v>
      </c>
      <c r="D483" s="27" t="s">
        <v>212</v>
      </c>
      <c r="E483" s="27" t="s">
        <v>213</v>
      </c>
      <c r="F483" s="27" t="s">
        <v>214</v>
      </c>
      <c r="G483" s="27" t="s">
        <v>215</v>
      </c>
      <c r="H483" s="27" t="s">
        <v>216</v>
      </c>
      <c r="I483" s="27" t="s">
        <v>217</v>
      </c>
      <c r="J483" s="27" t="s">
        <v>218</v>
      </c>
      <c r="K483" s="27" t="s">
        <v>219</v>
      </c>
      <c r="L483" s="27" t="s">
        <v>220</v>
      </c>
      <c r="M483" s="27" t="s">
        <v>221</v>
      </c>
      <c r="N483" s="27" t="s">
        <v>222</v>
      </c>
      <c r="O483" s="27" t="s">
        <v>223</v>
      </c>
      <c r="P483" s="27" t="s">
        <v>224</v>
      </c>
      <c r="Q483" s="27" t="s">
        <v>225</v>
      </c>
      <c r="R483" s="27" t="s">
        <v>226</v>
      </c>
      <c r="S483" s="27" t="s">
        <v>227</v>
      </c>
      <c r="T483" s="27" t="s">
        <v>228</v>
      </c>
      <c r="U483" s="27" t="s">
        <v>229</v>
      </c>
      <c r="V483" s="27" t="s">
        <v>230</v>
      </c>
      <c r="W483" s="27" t="s">
        <v>231</v>
      </c>
      <c r="X483" s="27" t="s">
        <v>232</v>
      </c>
      <c r="Y483" s="27" t="s">
        <v>233</v>
      </c>
      <c r="Z483" s="27" t="s">
        <v>234</v>
      </c>
      <c r="AA483" s="27" t="s">
        <v>235</v>
      </c>
    </row>
    <row r="484" spans="1:27" x14ac:dyDescent="0.2">
      <c r="A484" s="98" t="s">
        <v>1498</v>
      </c>
      <c r="B484" s="28" t="str">
        <f>"01"&amp;"."&amp;$B$663&amp;"."&amp;$B$664</f>
        <v>01.12.2023</v>
      </c>
      <c r="C484" s="90" t="s">
        <v>76</v>
      </c>
      <c r="D484" s="91">
        <f>ROUND(((D485+D486+D488+D487)/1000),5)</f>
        <v>1.91744</v>
      </c>
      <c r="E484" s="91">
        <f>ROUND(((E485+E486+E488+E487)/1000),5)</f>
        <v>1.8298399999999999</v>
      </c>
      <c r="F484" s="91">
        <f>ROUND(((F485+F486+F488+F487)/1000),5)</f>
        <v>1.7873000000000001</v>
      </c>
      <c r="G484" s="91">
        <f t="shared" ref="G484:AA484" si="279">ROUND(((G485+G486+G488+G487)/1000),5)</f>
        <v>1.7685999999999999</v>
      </c>
      <c r="H484" s="91">
        <f t="shared" si="279"/>
        <v>1.8248</v>
      </c>
      <c r="I484" s="91">
        <f t="shared" si="279"/>
        <v>1.95583</v>
      </c>
      <c r="J484" s="91">
        <f t="shared" si="279"/>
        <v>2.13225</v>
      </c>
      <c r="K484" s="91">
        <f t="shared" si="279"/>
        <v>2.3835199999999999</v>
      </c>
      <c r="L484" s="91">
        <f t="shared" si="279"/>
        <v>2.5437099999999999</v>
      </c>
      <c r="M484" s="91">
        <f t="shared" si="279"/>
        <v>2.6512600000000002</v>
      </c>
      <c r="N484" s="91">
        <f t="shared" si="279"/>
        <v>2.6899899999999999</v>
      </c>
      <c r="O484" s="91">
        <f t="shared" si="279"/>
        <v>2.7646299999999999</v>
      </c>
      <c r="P484" s="91">
        <f t="shared" si="279"/>
        <v>2.7318099999999998</v>
      </c>
      <c r="Q484" s="91">
        <f t="shared" si="279"/>
        <v>2.7623600000000001</v>
      </c>
      <c r="R484" s="91">
        <f t="shared" si="279"/>
        <v>2.74342</v>
      </c>
      <c r="S484" s="91">
        <f t="shared" si="279"/>
        <v>2.7765300000000002</v>
      </c>
      <c r="T484" s="91">
        <f t="shared" si="279"/>
        <v>2.6896599999999999</v>
      </c>
      <c r="U484" s="91">
        <f t="shared" si="279"/>
        <v>2.6920500000000001</v>
      </c>
      <c r="V484" s="91">
        <f t="shared" si="279"/>
        <v>2.6877599999999999</v>
      </c>
      <c r="W484" s="91">
        <f t="shared" si="279"/>
        <v>2.6088300000000002</v>
      </c>
      <c r="X484" s="91">
        <f t="shared" si="279"/>
        <v>2.5415399999999999</v>
      </c>
      <c r="Y484" s="91">
        <f t="shared" si="279"/>
        <v>2.4174799999999999</v>
      </c>
      <c r="Z484" s="91">
        <f t="shared" si="279"/>
        <v>2.2138399999999998</v>
      </c>
      <c r="AA484" s="91">
        <f t="shared" si="279"/>
        <v>2.0766800000000001</v>
      </c>
    </row>
    <row r="485" spans="1:27" ht="12.75" customHeight="1" outlineLevel="1" x14ac:dyDescent="0.2">
      <c r="A485" s="99" t="s">
        <v>1499</v>
      </c>
      <c r="B485" s="63" t="s">
        <v>238</v>
      </c>
      <c r="C485" s="43" t="s">
        <v>79</v>
      </c>
      <c r="D485" s="44">
        <v>1263.55</v>
      </c>
      <c r="E485" s="44">
        <v>1175.95</v>
      </c>
      <c r="F485" s="44">
        <v>1133.4100000000001</v>
      </c>
      <c r="G485" s="44">
        <v>1114.71</v>
      </c>
      <c r="H485" s="44">
        <v>1170.9100000000001</v>
      </c>
      <c r="I485" s="44">
        <v>1301.94</v>
      </c>
      <c r="J485" s="44">
        <v>1478.36</v>
      </c>
      <c r="K485" s="44">
        <v>1729.63</v>
      </c>
      <c r="L485" s="44">
        <v>1889.82</v>
      </c>
      <c r="M485" s="44">
        <v>1997.37</v>
      </c>
      <c r="N485" s="44">
        <v>2036.1</v>
      </c>
      <c r="O485" s="44">
        <v>2110.7399999999998</v>
      </c>
      <c r="P485" s="44">
        <v>2077.92</v>
      </c>
      <c r="Q485" s="44">
        <v>2108.4699999999998</v>
      </c>
      <c r="R485" s="44">
        <v>2089.5300000000002</v>
      </c>
      <c r="S485" s="44">
        <v>2122.64</v>
      </c>
      <c r="T485" s="44">
        <v>2035.77</v>
      </c>
      <c r="U485" s="44">
        <v>2038.16</v>
      </c>
      <c r="V485" s="44">
        <v>2033.87</v>
      </c>
      <c r="W485" s="44">
        <v>1954.94</v>
      </c>
      <c r="X485" s="44">
        <v>1887.65</v>
      </c>
      <c r="Y485" s="44">
        <v>1763.59</v>
      </c>
      <c r="Z485" s="44">
        <v>1559.95</v>
      </c>
      <c r="AA485" s="44">
        <v>1422.79</v>
      </c>
    </row>
    <row r="486" spans="1:27" ht="12.75" customHeight="1" outlineLevel="1" x14ac:dyDescent="0.2">
      <c r="A486" s="99" t="s">
        <v>1500</v>
      </c>
      <c r="B486" s="63" t="s">
        <v>90</v>
      </c>
      <c r="C486" s="43" t="s">
        <v>79</v>
      </c>
      <c r="D486" s="44">
        <v>434.18</v>
      </c>
      <c r="E486" s="44">
        <f>$D$486</f>
        <v>434.18</v>
      </c>
      <c r="F486" s="44">
        <f t="shared" ref="F486:AA486" si="280">$D$486</f>
        <v>434.18</v>
      </c>
      <c r="G486" s="44">
        <f t="shared" si="280"/>
        <v>434.18</v>
      </c>
      <c r="H486" s="44">
        <f t="shared" si="280"/>
        <v>434.18</v>
      </c>
      <c r="I486" s="44">
        <f t="shared" si="280"/>
        <v>434.18</v>
      </c>
      <c r="J486" s="44">
        <f t="shared" si="280"/>
        <v>434.18</v>
      </c>
      <c r="K486" s="44">
        <f t="shared" si="280"/>
        <v>434.18</v>
      </c>
      <c r="L486" s="44">
        <f t="shared" si="280"/>
        <v>434.18</v>
      </c>
      <c r="M486" s="44">
        <f t="shared" si="280"/>
        <v>434.18</v>
      </c>
      <c r="N486" s="44">
        <f t="shared" si="280"/>
        <v>434.18</v>
      </c>
      <c r="O486" s="44">
        <f t="shared" si="280"/>
        <v>434.18</v>
      </c>
      <c r="P486" s="44">
        <f t="shared" si="280"/>
        <v>434.18</v>
      </c>
      <c r="Q486" s="44">
        <f t="shared" si="280"/>
        <v>434.18</v>
      </c>
      <c r="R486" s="44">
        <f t="shared" si="280"/>
        <v>434.18</v>
      </c>
      <c r="S486" s="44">
        <f t="shared" si="280"/>
        <v>434.18</v>
      </c>
      <c r="T486" s="44">
        <f t="shared" si="280"/>
        <v>434.18</v>
      </c>
      <c r="U486" s="44">
        <f t="shared" si="280"/>
        <v>434.18</v>
      </c>
      <c r="V486" s="44">
        <f t="shared" si="280"/>
        <v>434.18</v>
      </c>
      <c r="W486" s="44">
        <f t="shared" si="280"/>
        <v>434.18</v>
      </c>
      <c r="X486" s="44">
        <f t="shared" si="280"/>
        <v>434.18</v>
      </c>
      <c r="Y486" s="44">
        <f t="shared" si="280"/>
        <v>434.18</v>
      </c>
      <c r="Z486" s="44">
        <f t="shared" si="280"/>
        <v>434.18</v>
      </c>
      <c r="AA486" s="44">
        <f t="shared" si="280"/>
        <v>434.18</v>
      </c>
    </row>
    <row r="487" spans="1:27" ht="12.75" customHeight="1" outlineLevel="1" x14ac:dyDescent="0.2">
      <c r="A487" s="99" t="s">
        <v>1501</v>
      </c>
      <c r="B487" s="63" t="s">
        <v>83</v>
      </c>
      <c r="C487" s="43" t="s">
        <v>79</v>
      </c>
      <c r="D487" s="44">
        <v>3.35</v>
      </c>
      <c r="E487" s="44">
        <v>3.35</v>
      </c>
      <c r="F487" s="44">
        <v>3.35</v>
      </c>
      <c r="G487" s="44">
        <v>3.35</v>
      </c>
      <c r="H487" s="44">
        <v>3.35</v>
      </c>
      <c r="I487" s="44">
        <v>3.35</v>
      </c>
      <c r="J487" s="44">
        <v>3.35</v>
      </c>
      <c r="K487" s="44">
        <v>3.35</v>
      </c>
      <c r="L487" s="44">
        <v>3.35</v>
      </c>
      <c r="M487" s="44">
        <v>3.35</v>
      </c>
      <c r="N487" s="44">
        <v>3.35</v>
      </c>
      <c r="O487" s="44">
        <v>3.35</v>
      </c>
      <c r="P487" s="44">
        <v>3.35</v>
      </c>
      <c r="Q487" s="44">
        <v>3.35</v>
      </c>
      <c r="R487" s="44">
        <v>3.35</v>
      </c>
      <c r="S487" s="44">
        <v>3.35</v>
      </c>
      <c r="T487" s="44">
        <v>3.35</v>
      </c>
      <c r="U487" s="44">
        <v>3.35</v>
      </c>
      <c r="V487" s="44">
        <v>3.35</v>
      </c>
      <c r="W487" s="44">
        <v>3.35</v>
      </c>
      <c r="X487" s="44">
        <v>3.35</v>
      </c>
      <c r="Y487" s="44">
        <v>3.35</v>
      </c>
      <c r="Z487" s="44">
        <v>3.35</v>
      </c>
      <c r="AA487" s="44">
        <v>3.35</v>
      </c>
    </row>
    <row r="488" spans="1:27" ht="12.75" customHeight="1" outlineLevel="1" x14ac:dyDescent="0.2">
      <c r="A488" s="99" t="s">
        <v>1502</v>
      </c>
      <c r="B488" s="63" t="s">
        <v>81</v>
      </c>
      <c r="C488" s="43" t="s">
        <v>79</v>
      </c>
      <c r="D488" s="44">
        <f>$D$11</f>
        <v>216.36</v>
      </c>
      <c r="E488" s="44">
        <f t="shared" ref="E488:AA488" si="281">$D$11</f>
        <v>216.36</v>
      </c>
      <c r="F488" s="44">
        <f t="shared" si="281"/>
        <v>216.36</v>
      </c>
      <c r="G488" s="44">
        <f t="shared" si="281"/>
        <v>216.36</v>
      </c>
      <c r="H488" s="44">
        <f t="shared" si="281"/>
        <v>216.36</v>
      </c>
      <c r="I488" s="44">
        <f t="shared" si="281"/>
        <v>216.36</v>
      </c>
      <c r="J488" s="44">
        <f t="shared" si="281"/>
        <v>216.36</v>
      </c>
      <c r="K488" s="44">
        <f t="shared" si="281"/>
        <v>216.36</v>
      </c>
      <c r="L488" s="44">
        <f t="shared" si="281"/>
        <v>216.36</v>
      </c>
      <c r="M488" s="44">
        <f t="shared" si="281"/>
        <v>216.36</v>
      </c>
      <c r="N488" s="44">
        <f t="shared" si="281"/>
        <v>216.36</v>
      </c>
      <c r="O488" s="44">
        <f t="shared" si="281"/>
        <v>216.36</v>
      </c>
      <c r="P488" s="44">
        <f t="shared" si="281"/>
        <v>216.36</v>
      </c>
      <c r="Q488" s="44">
        <f t="shared" si="281"/>
        <v>216.36</v>
      </c>
      <c r="R488" s="44">
        <f>$D$11</f>
        <v>216.36</v>
      </c>
      <c r="S488" s="44">
        <f t="shared" si="281"/>
        <v>216.36</v>
      </c>
      <c r="T488" s="44">
        <f t="shared" si="281"/>
        <v>216.36</v>
      </c>
      <c r="U488" s="44">
        <f t="shared" si="281"/>
        <v>216.36</v>
      </c>
      <c r="V488" s="44">
        <f t="shared" si="281"/>
        <v>216.36</v>
      </c>
      <c r="W488" s="44">
        <f t="shared" si="281"/>
        <v>216.36</v>
      </c>
      <c r="X488" s="44">
        <f t="shared" si="281"/>
        <v>216.36</v>
      </c>
      <c r="Y488" s="44">
        <f t="shared" si="281"/>
        <v>216.36</v>
      </c>
      <c r="Z488" s="44">
        <f t="shared" si="281"/>
        <v>216.36</v>
      </c>
      <c r="AA488" s="44">
        <f t="shared" si="281"/>
        <v>216.36</v>
      </c>
    </row>
    <row r="489" spans="1:27" x14ac:dyDescent="0.2">
      <c r="A489" s="98" t="s">
        <v>1503</v>
      </c>
      <c r="B489" s="28" t="str">
        <f>"02"&amp;"."&amp;$B$663&amp;"."&amp;$B$664</f>
        <v>02.12.2023</v>
      </c>
      <c r="C489" s="90" t="s">
        <v>76</v>
      </c>
      <c r="D489" s="91">
        <f>ROUND(((D490+D491+D493+D492)/1000),5)</f>
        <v>1.9005399999999999</v>
      </c>
      <c r="E489" s="91">
        <f>ROUND(((E490+E491+E493+E492)/1000),5)</f>
        <v>1.81186</v>
      </c>
      <c r="F489" s="91">
        <f>ROUND(((F490+F491+F493+F492)/1000),5)</f>
        <v>1.76308</v>
      </c>
      <c r="G489" s="91">
        <f t="shared" ref="G489:AA489" si="282">ROUND(((G490+G491+G493+G492)/1000),5)</f>
        <v>1.74986</v>
      </c>
      <c r="H489" s="91">
        <f t="shared" si="282"/>
        <v>1.7621199999999999</v>
      </c>
      <c r="I489" s="91">
        <f t="shared" si="282"/>
        <v>1.87419</v>
      </c>
      <c r="J489" s="91">
        <f t="shared" si="282"/>
        <v>1.94913</v>
      </c>
      <c r="K489" s="91">
        <f t="shared" si="282"/>
        <v>2.1144099999999999</v>
      </c>
      <c r="L489" s="91">
        <f t="shared" si="282"/>
        <v>2.34293</v>
      </c>
      <c r="M489" s="91">
        <f t="shared" si="282"/>
        <v>2.48455</v>
      </c>
      <c r="N489" s="91">
        <f t="shared" si="282"/>
        <v>2.5663900000000002</v>
      </c>
      <c r="O489" s="91">
        <f t="shared" si="282"/>
        <v>2.5999599999999998</v>
      </c>
      <c r="P489" s="91">
        <f t="shared" si="282"/>
        <v>2.60745</v>
      </c>
      <c r="Q489" s="91">
        <f t="shared" si="282"/>
        <v>2.6053799999999998</v>
      </c>
      <c r="R489" s="91">
        <f t="shared" si="282"/>
        <v>2.5584099999999999</v>
      </c>
      <c r="S489" s="91">
        <f t="shared" si="282"/>
        <v>2.52582</v>
      </c>
      <c r="T489" s="91">
        <f t="shared" si="282"/>
        <v>2.6059999999999999</v>
      </c>
      <c r="U489" s="91">
        <f t="shared" si="282"/>
        <v>2.6293099999999998</v>
      </c>
      <c r="V489" s="91">
        <f t="shared" si="282"/>
        <v>2.61015</v>
      </c>
      <c r="W489" s="91">
        <f t="shared" si="282"/>
        <v>2.54792</v>
      </c>
      <c r="X489" s="91">
        <f t="shared" si="282"/>
        <v>2.4666800000000002</v>
      </c>
      <c r="Y489" s="91">
        <f t="shared" si="282"/>
        <v>2.36429</v>
      </c>
      <c r="Z489" s="91">
        <f t="shared" si="282"/>
        <v>2.1602100000000002</v>
      </c>
      <c r="AA489" s="91">
        <f t="shared" si="282"/>
        <v>2.0252500000000002</v>
      </c>
    </row>
    <row r="490" spans="1:27" ht="12.75" customHeight="1" outlineLevel="1" x14ac:dyDescent="0.2">
      <c r="A490" s="99" t="s">
        <v>1504</v>
      </c>
      <c r="B490" s="63" t="s">
        <v>238</v>
      </c>
      <c r="C490" s="43" t="s">
        <v>79</v>
      </c>
      <c r="D490" s="44">
        <v>1246.6500000000001</v>
      </c>
      <c r="E490" s="44">
        <v>1157.97</v>
      </c>
      <c r="F490" s="44">
        <v>1109.19</v>
      </c>
      <c r="G490" s="44">
        <v>1095.97</v>
      </c>
      <c r="H490" s="44">
        <v>1108.23</v>
      </c>
      <c r="I490" s="44">
        <v>1220.3</v>
      </c>
      <c r="J490" s="44">
        <v>1295.24</v>
      </c>
      <c r="K490" s="44">
        <v>1460.52</v>
      </c>
      <c r="L490" s="44">
        <v>1689.04</v>
      </c>
      <c r="M490" s="44">
        <v>1830.66</v>
      </c>
      <c r="N490" s="44">
        <v>1912.5</v>
      </c>
      <c r="O490" s="44">
        <v>1946.07</v>
      </c>
      <c r="P490" s="44">
        <v>1953.56</v>
      </c>
      <c r="Q490" s="44">
        <v>1951.49</v>
      </c>
      <c r="R490" s="44">
        <v>1904.52</v>
      </c>
      <c r="S490" s="44">
        <v>1871.93</v>
      </c>
      <c r="T490" s="44">
        <v>1952.11</v>
      </c>
      <c r="U490" s="44">
        <v>1975.42</v>
      </c>
      <c r="V490" s="44">
        <v>1956.26</v>
      </c>
      <c r="W490" s="44">
        <v>1894.03</v>
      </c>
      <c r="X490" s="44">
        <v>1812.79</v>
      </c>
      <c r="Y490" s="44">
        <v>1710.4</v>
      </c>
      <c r="Z490" s="44">
        <v>1506.32</v>
      </c>
      <c r="AA490" s="44">
        <v>1371.36</v>
      </c>
    </row>
    <row r="491" spans="1:27" ht="12.75" customHeight="1" outlineLevel="1" x14ac:dyDescent="0.2">
      <c r="A491" s="99" t="s">
        <v>1505</v>
      </c>
      <c r="B491" s="63" t="s">
        <v>90</v>
      </c>
      <c r="C491" s="43" t="s">
        <v>79</v>
      </c>
      <c r="D491" s="44">
        <f>$D$486</f>
        <v>434.18</v>
      </c>
      <c r="E491" s="44">
        <f t="shared" ref="E491:AA491" si="283">$D$486</f>
        <v>434.18</v>
      </c>
      <c r="F491" s="44">
        <f t="shared" si="283"/>
        <v>434.18</v>
      </c>
      <c r="G491" s="44">
        <f t="shared" si="283"/>
        <v>434.18</v>
      </c>
      <c r="H491" s="44">
        <f t="shared" si="283"/>
        <v>434.18</v>
      </c>
      <c r="I491" s="44">
        <f t="shared" si="283"/>
        <v>434.18</v>
      </c>
      <c r="J491" s="44">
        <f t="shared" si="283"/>
        <v>434.18</v>
      </c>
      <c r="K491" s="44">
        <f t="shared" si="283"/>
        <v>434.18</v>
      </c>
      <c r="L491" s="44">
        <f t="shared" si="283"/>
        <v>434.18</v>
      </c>
      <c r="M491" s="44">
        <f t="shared" si="283"/>
        <v>434.18</v>
      </c>
      <c r="N491" s="44">
        <f t="shared" si="283"/>
        <v>434.18</v>
      </c>
      <c r="O491" s="44">
        <f t="shared" si="283"/>
        <v>434.18</v>
      </c>
      <c r="P491" s="44">
        <f t="shared" si="283"/>
        <v>434.18</v>
      </c>
      <c r="Q491" s="44">
        <f t="shared" si="283"/>
        <v>434.18</v>
      </c>
      <c r="R491" s="44">
        <f t="shared" si="283"/>
        <v>434.18</v>
      </c>
      <c r="S491" s="44">
        <f t="shared" si="283"/>
        <v>434.18</v>
      </c>
      <c r="T491" s="44">
        <f t="shared" si="283"/>
        <v>434.18</v>
      </c>
      <c r="U491" s="44">
        <f t="shared" si="283"/>
        <v>434.18</v>
      </c>
      <c r="V491" s="44">
        <f t="shared" si="283"/>
        <v>434.18</v>
      </c>
      <c r="W491" s="44">
        <f t="shared" si="283"/>
        <v>434.18</v>
      </c>
      <c r="X491" s="44">
        <f t="shared" si="283"/>
        <v>434.18</v>
      </c>
      <c r="Y491" s="44">
        <f t="shared" si="283"/>
        <v>434.18</v>
      </c>
      <c r="Z491" s="44">
        <f t="shared" si="283"/>
        <v>434.18</v>
      </c>
      <c r="AA491" s="44">
        <f t="shared" si="283"/>
        <v>434.18</v>
      </c>
    </row>
    <row r="492" spans="1:27" ht="12.75" customHeight="1" outlineLevel="1" x14ac:dyDescent="0.2">
      <c r="A492" s="99" t="s">
        <v>1506</v>
      </c>
      <c r="B492" s="63" t="s">
        <v>83</v>
      </c>
      <c r="C492" s="43" t="s">
        <v>79</v>
      </c>
      <c r="D492" s="44">
        <v>3.35</v>
      </c>
      <c r="E492" s="44">
        <v>3.35</v>
      </c>
      <c r="F492" s="44">
        <v>3.35</v>
      </c>
      <c r="G492" s="44">
        <v>3.35</v>
      </c>
      <c r="H492" s="44">
        <v>3.35</v>
      </c>
      <c r="I492" s="44">
        <v>3.35</v>
      </c>
      <c r="J492" s="44">
        <v>3.35</v>
      </c>
      <c r="K492" s="44">
        <v>3.35</v>
      </c>
      <c r="L492" s="44">
        <v>3.35</v>
      </c>
      <c r="M492" s="44">
        <v>3.35</v>
      </c>
      <c r="N492" s="44">
        <v>3.35</v>
      </c>
      <c r="O492" s="44">
        <v>3.35</v>
      </c>
      <c r="P492" s="44">
        <v>3.35</v>
      </c>
      <c r="Q492" s="44">
        <v>3.35</v>
      </c>
      <c r="R492" s="44">
        <v>3.35</v>
      </c>
      <c r="S492" s="44">
        <v>3.35</v>
      </c>
      <c r="T492" s="44">
        <v>3.35</v>
      </c>
      <c r="U492" s="44">
        <v>3.35</v>
      </c>
      <c r="V492" s="44">
        <v>3.35</v>
      </c>
      <c r="W492" s="44">
        <v>3.35</v>
      </c>
      <c r="X492" s="44">
        <v>3.35</v>
      </c>
      <c r="Y492" s="44">
        <v>3.35</v>
      </c>
      <c r="Z492" s="44">
        <v>3.35</v>
      </c>
      <c r="AA492" s="44">
        <v>3.35</v>
      </c>
    </row>
    <row r="493" spans="1:27" ht="12.75" customHeight="1" outlineLevel="1" x14ac:dyDescent="0.2">
      <c r="A493" s="99" t="s">
        <v>1507</v>
      </c>
      <c r="B493" s="63" t="s">
        <v>81</v>
      </c>
      <c r="C493" s="43" t="s">
        <v>79</v>
      </c>
      <c r="D493" s="44">
        <f>$D$11</f>
        <v>216.36</v>
      </c>
      <c r="E493" s="44">
        <f t="shared" ref="E493:AA493" si="284">$D$11</f>
        <v>216.36</v>
      </c>
      <c r="F493" s="44">
        <f t="shared" si="284"/>
        <v>216.36</v>
      </c>
      <c r="G493" s="44">
        <f t="shared" si="284"/>
        <v>216.36</v>
      </c>
      <c r="H493" s="44">
        <f t="shared" si="284"/>
        <v>216.36</v>
      </c>
      <c r="I493" s="44">
        <f t="shared" si="284"/>
        <v>216.36</v>
      </c>
      <c r="J493" s="44">
        <f t="shared" si="284"/>
        <v>216.36</v>
      </c>
      <c r="K493" s="44">
        <f t="shared" si="284"/>
        <v>216.36</v>
      </c>
      <c r="L493" s="44">
        <f t="shared" si="284"/>
        <v>216.36</v>
      </c>
      <c r="M493" s="44">
        <f t="shared" si="284"/>
        <v>216.36</v>
      </c>
      <c r="N493" s="44">
        <f t="shared" si="284"/>
        <v>216.36</v>
      </c>
      <c r="O493" s="44">
        <f t="shared" si="284"/>
        <v>216.36</v>
      </c>
      <c r="P493" s="44">
        <f t="shared" si="284"/>
        <v>216.36</v>
      </c>
      <c r="Q493" s="44">
        <f t="shared" si="284"/>
        <v>216.36</v>
      </c>
      <c r="R493" s="44">
        <f>$D$11</f>
        <v>216.36</v>
      </c>
      <c r="S493" s="44">
        <f t="shared" si="284"/>
        <v>216.36</v>
      </c>
      <c r="T493" s="44">
        <f t="shared" si="284"/>
        <v>216.36</v>
      </c>
      <c r="U493" s="44">
        <f t="shared" si="284"/>
        <v>216.36</v>
      </c>
      <c r="V493" s="44">
        <f t="shared" si="284"/>
        <v>216.36</v>
      </c>
      <c r="W493" s="44">
        <f t="shared" si="284"/>
        <v>216.36</v>
      </c>
      <c r="X493" s="44">
        <f t="shared" si="284"/>
        <v>216.36</v>
      </c>
      <c r="Y493" s="44">
        <f t="shared" si="284"/>
        <v>216.36</v>
      </c>
      <c r="Z493" s="44">
        <f t="shared" si="284"/>
        <v>216.36</v>
      </c>
      <c r="AA493" s="44">
        <f t="shared" si="284"/>
        <v>216.36</v>
      </c>
    </row>
    <row r="494" spans="1:27" x14ac:dyDescent="0.2">
      <c r="A494" s="98" t="s">
        <v>1508</v>
      </c>
      <c r="B494" s="28" t="str">
        <f>"03"&amp;"."&amp;$B$663&amp;"."&amp;$B$664</f>
        <v>03.12.2023</v>
      </c>
      <c r="C494" s="90" t="s">
        <v>76</v>
      </c>
      <c r="D494" s="91">
        <f>ROUND(((D495+D496+D498+D497)/1000),5)</f>
        <v>1.89788</v>
      </c>
      <c r="E494" s="91">
        <f>ROUND(((E495+E496+E498+E497)/1000),5)</f>
        <v>1.8435900000000001</v>
      </c>
      <c r="F494" s="91">
        <f>ROUND(((F495+F496+F498+F497)/1000),5)</f>
        <v>1.7665299999999999</v>
      </c>
      <c r="G494" s="91">
        <f t="shared" ref="G494:AA494" si="285">ROUND(((G495+G496+G498+G497)/1000),5)</f>
        <v>1.76206</v>
      </c>
      <c r="H494" s="91">
        <f t="shared" si="285"/>
        <v>1.76335</v>
      </c>
      <c r="I494" s="91">
        <f t="shared" si="285"/>
        <v>1.8264199999999999</v>
      </c>
      <c r="J494" s="91">
        <f t="shared" si="285"/>
        <v>1.8561099999999999</v>
      </c>
      <c r="K494" s="91">
        <f t="shared" si="285"/>
        <v>2.0246300000000002</v>
      </c>
      <c r="L494" s="91">
        <f t="shared" si="285"/>
        <v>2.24884</v>
      </c>
      <c r="M494" s="91">
        <f t="shared" si="285"/>
        <v>2.3871899999999999</v>
      </c>
      <c r="N494" s="91">
        <f t="shared" si="285"/>
        <v>2.4893100000000001</v>
      </c>
      <c r="O494" s="91">
        <f t="shared" si="285"/>
        <v>2.5086900000000001</v>
      </c>
      <c r="P494" s="91">
        <f t="shared" si="285"/>
        <v>2.5139100000000001</v>
      </c>
      <c r="Q494" s="91">
        <f t="shared" si="285"/>
        <v>2.51431</v>
      </c>
      <c r="R494" s="91">
        <f t="shared" si="285"/>
        <v>2.5128900000000001</v>
      </c>
      <c r="S494" s="91">
        <f t="shared" si="285"/>
        <v>2.5017900000000002</v>
      </c>
      <c r="T494" s="91">
        <f t="shared" si="285"/>
        <v>2.5664099999999999</v>
      </c>
      <c r="U494" s="91">
        <f t="shared" si="285"/>
        <v>2.7440600000000002</v>
      </c>
      <c r="V494" s="91">
        <f t="shared" si="285"/>
        <v>2.7447599999999999</v>
      </c>
      <c r="W494" s="91">
        <f t="shared" si="285"/>
        <v>2.7243499999999998</v>
      </c>
      <c r="X494" s="91">
        <f t="shared" si="285"/>
        <v>2.5041199999999999</v>
      </c>
      <c r="Y494" s="91">
        <f t="shared" si="285"/>
        <v>2.3913799999999998</v>
      </c>
      <c r="Z494" s="91">
        <f t="shared" si="285"/>
        <v>2.1286700000000001</v>
      </c>
      <c r="AA494" s="91">
        <f t="shared" si="285"/>
        <v>1.9466399999999999</v>
      </c>
    </row>
    <row r="495" spans="1:27" ht="12.75" customHeight="1" outlineLevel="1" x14ac:dyDescent="0.2">
      <c r="A495" s="99" t="s">
        <v>1509</v>
      </c>
      <c r="B495" s="63" t="s">
        <v>238</v>
      </c>
      <c r="C495" s="43" t="s">
        <v>79</v>
      </c>
      <c r="D495" s="44">
        <v>1243.99</v>
      </c>
      <c r="E495" s="44">
        <v>1189.7</v>
      </c>
      <c r="F495" s="44">
        <v>1112.6400000000001</v>
      </c>
      <c r="G495" s="44">
        <v>1108.17</v>
      </c>
      <c r="H495" s="44">
        <v>1109.46</v>
      </c>
      <c r="I495" s="44">
        <v>1172.53</v>
      </c>
      <c r="J495" s="44">
        <v>1202.22</v>
      </c>
      <c r="K495" s="44">
        <v>1370.74</v>
      </c>
      <c r="L495" s="44">
        <v>1594.95</v>
      </c>
      <c r="M495" s="44">
        <v>1733.3</v>
      </c>
      <c r="N495" s="44">
        <v>1835.42</v>
      </c>
      <c r="O495" s="44">
        <v>1854.8</v>
      </c>
      <c r="P495" s="44">
        <v>1860.02</v>
      </c>
      <c r="Q495" s="44">
        <v>1860.42</v>
      </c>
      <c r="R495" s="44">
        <v>1859</v>
      </c>
      <c r="S495" s="44">
        <v>1847.9</v>
      </c>
      <c r="T495" s="44">
        <v>1912.52</v>
      </c>
      <c r="U495" s="44">
        <v>2090.17</v>
      </c>
      <c r="V495" s="44">
        <v>2090.87</v>
      </c>
      <c r="W495" s="44">
        <v>2070.46</v>
      </c>
      <c r="X495" s="44">
        <v>1850.23</v>
      </c>
      <c r="Y495" s="44">
        <v>1737.49</v>
      </c>
      <c r="Z495" s="44">
        <v>1474.78</v>
      </c>
      <c r="AA495" s="44">
        <v>1292.75</v>
      </c>
    </row>
    <row r="496" spans="1:27" ht="12.75" customHeight="1" outlineLevel="1" x14ac:dyDescent="0.2">
      <c r="A496" s="99" t="s">
        <v>1510</v>
      </c>
      <c r="B496" s="63" t="s">
        <v>90</v>
      </c>
      <c r="C496" s="43" t="s">
        <v>79</v>
      </c>
      <c r="D496" s="44">
        <f>$D$486</f>
        <v>434.18</v>
      </c>
      <c r="E496" s="44">
        <f t="shared" ref="E496:AA496" si="286">$D$486</f>
        <v>434.18</v>
      </c>
      <c r="F496" s="44">
        <f t="shared" si="286"/>
        <v>434.18</v>
      </c>
      <c r="G496" s="44">
        <f t="shared" si="286"/>
        <v>434.18</v>
      </c>
      <c r="H496" s="44">
        <f t="shared" si="286"/>
        <v>434.18</v>
      </c>
      <c r="I496" s="44">
        <f t="shared" si="286"/>
        <v>434.18</v>
      </c>
      <c r="J496" s="44">
        <f t="shared" si="286"/>
        <v>434.18</v>
      </c>
      <c r="K496" s="44">
        <f t="shared" si="286"/>
        <v>434.18</v>
      </c>
      <c r="L496" s="44">
        <f t="shared" si="286"/>
        <v>434.18</v>
      </c>
      <c r="M496" s="44">
        <f t="shared" si="286"/>
        <v>434.18</v>
      </c>
      <c r="N496" s="44">
        <f t="shared" si="286"/>
        <v>434.18</v>
      </c>
      <c r="O496" s="44">
        <f t="shared" si="286"/>
        <v>434.18</v>
      </c>
      <c r="P496" s="44">
        <f t="shared" si="286"/>
        <v>434.18</v>
      </c>
      <c r="Q496" s="44">
        <f t="shared" si="286"/>
        <v>434.18</v>
      </c>
      <c r="R496" s="44">
        <f t="shared" si="286"/>
        <v>434.18</v>
      </c>
      <c r="S496" s="44">
        <f t="shared" si="286"/>
        <v>434.18</v>
      </c>
      <c r="T496" s="44">
        <f t="shared" si="286"/>
        <v>434.18</v>
      </c>
      <c r="U496" s="44">
        <f t="shared" si="286"/>
        <v>434.18</v>
      </c>
      <c r="V496" s="44">
        <f t="shared" si="286"/>
        <v>434.18</v>
      </c>
      <c r="W496" s="44">
        <f t="shared" si="286"/>
        <v>434.18</v>
      </c>
      <c r="X496" s="44">
        <f t="shared" si="286"/>
        <v>434.18</v>
      </c>
      <c r="Y496" s="44">
        <f t="shared" si="286"/>
        <v>434.18</v>
      </c>
      <c r="Z496" s="44">
        <f t="shared" si="286"/>
        <v>434.18</v>
      </c>
      <c r="AA496" s="44">
        <f t="shared" si="286"/>
        <v>434.18</v>
      </c>
    </row>
    <row r="497" spans="1:27" ht="12.75" customHeight="1" outlineLevel="1" x14ac:dyDescent="0.2">
      <c r="A497" s="99" t="s">
        <v>1511</v>
      </c>
      <c r="B497" s="63" t="s">
        <v>83</v>
      </c>
      <c r="C497" s="43" t="s">
        <v>79</v>
      </c>
      <c r="D497" s="44">
        <v>3.35</v>
      </c>
      <c r="E497" s="44">
        <v>3.35</v>
      </c>
      <c r="F497" s="44">
        <v>3.35</v>
      </c>
      <c r="G497" s="44">
        <v>3.35</v>
      </c>
      <c r="H497" s="44">
        <v>3.35</v>
      </c>
      <c r="I497" s="44">
        <v>3.35</v>
      </c>
      <c r="J497" s="44">
        <v>3.35</v>
      </c>
      <c r="K497" s="44">
        <v>3.35</v>
      </c>
      <c r="L497" s="44">
        <v>3.35</v>
      </c>
      <c r="M497" s="44">
        <v>3.35</v>
      </c>
      <c r="N497" s="44">
        <v>3.35</v>
      </c>
      <c r="O497" s="44">
        <v>3.35</v>
      </c>
      <c r="P497" s="44">
        <v>3.35</v>
      </c>
      <c r="Q497" s="44">
        <v>3.35</v>
      </c>
      <c r="R497" s="44">
        <v>3.35</v>
      </c>
      <c r="S497" s="44">
        <v>3.35</v>
      </c>
      <c r="T497" s="44">
        <v>3.35</v>
      </c>
      <c r="U497" s="44">
        <v>3.35</v>
      </c>
      <c r="V497" s="44">
        <v>3.35</v>
      </c>
      <c r="W497" s="44">
        <v>3.35</v>
      </c>
      <c r="X497" s="44">
        <v>3.35</v>
      </c>
      <c r="Y497" s="44">
        <v>3.35</v>
      </c>
      <c r="Z497" s="44">
        <v>3.35</v>
      </c>
      <c r="AA497" s="44">
        <v>3.35</v>
      </c>
    </row>
    <row r="498" spans="1:27" ht="12.75" customHeight="1" outlineLevel="1" x14ac:dyDescent="0.2">
      <c r="A498" s="99" t="s">
        <v>1512</v>
      </c>
      <c r="B498" s="63" t="s">
        <v>81</v>
      </c>
      <c r="C498" s="43" t="s">
        <v>79</v>
      </c>
      <c r="D498" s="44">
        <f>$D$11</f>
        <v>216.36</v>
      </c>
      <c r="E498" s="44">
        <f t="shared" ref="E498:AA498" si="287">$D$11</f>
        <v>216.36</v>
      </c>
      <c r="F498" s="44">
        <f t="shared" si="287"/>
        <v>216.36</v>
      </c>
      <c r="G498" s="44">
        <f t="shared" si="287"/>
        <v>216.36</v>
      </c>
      <c r="H498" s="44">
        <f t="shared" si="287"/>
        <v>216.36</v>
      </c>
      <c r="I498" s="44">
        <f t="shared" si="287"/>
        <v>216.36</v>
      </c>
      <c r="J498" s="44">
        <f t="shared" si="287"/>
        <v>216.36</v>
      </c>
      <c r="K498" s="44">
        <f t="shared" si="287"/>
        <v>216.36</v>
      </c>
      <c r="L498" s="44">
        <f t="shared" si="287"/>
        <v>216.36</v>
      </c>
      <c r="M498" s="44">
        <f t="shared" si="287"/>
        <v>216.36</v>
      </c>
      <c r="N498" s="44">
        <f t="shared" si="287"/>
        <v>216.36</v>
      </c>
      <c r="O498" s="44">
        <f t="shared" si="287"/>
        <v>216.36</v>
      </c>
      <c r="P498" s="44">
        <f t="shared" si="287"/>
        <v>216.36</v>
      </c>
      <c r="Q498" s="44">
        <f t="shared" si="287"/>
        <v>216.36</v>
      </c>
      <c r="R498" s="44">
        <f>$D$11</f>
        <v>216.36</v>
      </c>
      <c r="S498" s="44">
        <f t="shared" si="287"/>
        <v>216.36</v>
      </c>
      <c r="T498" s="44">
        <f t="shared" si="287"/>
        <v>216.36</v>
      </c>
      <c r="U498" s="44">
        <f t="shared" si="287"/>
        <v>216.36</v>
      </c>
      <c r="V498" s="44">
        <f t="shared" si="287"/>
        <v>216.36</v>
      </c>
      <c r="W498" s="44">
        <f t="shared" si="287"/>
        <v>216.36</v>
      </c>
      <c r="X498" s="44">
        <f t="shared" si="287"/>
        <v>216.36</v>
      </c>
      <c r="Y498" s="44">
        <f t="shared" si="287"/>
        <v>216.36</v>
      </c>
      <c r="Z498" s="44">
        <f t="shared" si="287"/>
        <v>216.36</v>
      </c>
      <c r="AA498" s="44">
        <f t="shared" si="287"/>
        <v>216.36</v>
      </c>
    </row>
    <row r="499" spans="1:27" x14ac:dyDescent="0.2">
      <c r="A499" s="98" t="s">
        <v>1513</v>
      </c>
      <c r="B499" s="28" t="str">
        <f>"04"&amp;"."&amp;$B$663&amp;"."&amp;$B$664</f>
        <v>04.12.2023</v>
      </c>
      <c r="C499" s="90" t="s">
        <v>76</v>
      </c>
      <c r="D499" s="91">
        <f>ROUND(((D500+D501+D503+D502)/1000),5)</f>
        <v>1.8690599999999999</v>
      </c>
      <c r="E499" s="91">
        <f>ROUND(((E500+E501+E503+E502)/1000),5)</f>
        <v>1.8172699999999999</v>
      </c>
      <c r="F499" s="91">
        <f>ROUND(((F500+F501+F503+F502)/1000),5)</f>
        <v>1.7654300000000001</v>
      </c>
      <c r="G499" s="91">
        <f t="shared" ref="G499:AA499" si="288">ROUND(((G500+G501+G503+G502)/1000),5)</f>
        <v>1.76024</v>
      </c>
      <c r="H499" s="91">
        <f t="shared" si="288"/>
        <v>1.7895399999999999</v>
      </c>
      <c r="I499" s="91">
        <f t="shared" si="288"/>
        <v>1.91232</v>
      </c>
      <c r="J499" s="91">
        <f t="shared" si="288"/>
        <v>2.1416599999999999</v>
      </c>
      <c r="K499" s="91">
        <f t="shared" si="288"/>
        <v>2.4468999999999999</v>
      </c>
      <c r="L499" s="91">
        <f t="shared" si="288"/>
        <v>2.7271700000000001</v>
      </c>
      <c r="M499" s="91">
        <f t="shared" si="288"/>
        <v>2.82525</v>
      </c>
      <c r="N499" s="91">
        <f t="shared" si="288"/>
        <v>2.9375100000000001</v>
      </c>
      <c r="O499" s="91">
        <f t="shared" si="288"/>
        <v>2.8594900000000001</v>
      </c>
      <c r="P499" s="91">
        <f t="shared" si="288"/>
        <v>2.84205</v>
      </c>
      <c r="Q499" s="91">
        <f t="shared" si="288"/>
        <v>2.8466499999999999</v>
      </c>
      <c r="R499" s="91">
        <f t="shared" si="288"/>
        <v>2.8536700000000002</v>
      </c>
      <c r="S499" s="91">
        <f t="shared" si="288"/>
        <v>2.9297900000000001</v>
      </c>
      <c r="T499" s="91">
        <f t="shared" si="288"/>
        <v>2.95174</v>
      </c>
      <c r="U499" s="91">
        <f t="shared" si="288"/>
        <v>2.9697300000000002</v>
      </c>
      <c r="V499" s="91">
        <f t="shared" si="288"/>
        <v>2.9654099999999999</v>
      </c>
      <c r="W499" s="91">
        <f t="shared" si="288"/>
        <v>2.80267</v>
      </c>
      <c r="X499" s="91">
        <f t="shared" si="288"/>
        <v>2.6751</v>
      </c>
      <c r="Y499" s="91">
        <f t="shared" si="288"/>
        <v>2.4533499999999999</v>
      </c>
      <c r="Z499" s="91">
        <f t="shared" si="288"/>
        <v>2.1179999999999999</v>
      </c>
      <c r="AA499" s="91">
        <f t="shared" si="288"/>
        <v>1.9457899999999999</v>
      </c>
    </row>
    <row r="500" spans="1:27" ht="12.75" customHeight="1" outlineLevel="1" x14ac:dyDescent="0.2">
      <c r="A500" s="99" t="s">
        <v>1514</v>
      </c>
      <c r="B500" s="63" t="s">
        <v>238</v>
      </c>
      <c r="C500" s="43" t="s">
        <v>79</v>
      </c>
      <c r="D500" s="44">
        <v>1215.17</v>
      </c>
      <c r="E500" s="44">
        <v>1163.3800000000001</v>
      </c>
      <c r="F500" s="44">
        <v>1111.54</v>
      </c>
      <c r="G500" s="44">
        <v>1106.3499999999999</v>
      </c>
      <c r="H500" s="44">
        <v>1135.6500000000001</v>
      </c>
      <c r="I500" s="44">
        <v>1258.43</v>
      </c>
      <c r="J500" s="44">
        <v>1487.77</v>
      </c>
      <c r="K500" s="44">
        <v>1793.01</v>
      </c>
      <c r="L500" s="44">
        <v>2073.2800000000002</v>
      </c>
      <c r="M500" s="44">
        <v>2171.36</v>
      </c>
      <c r="N500" s="44">
        <v>2283.62</v>
      </c>
      <c r="O500" s="44">
        <v>2205.6</v>
      </c>
      <c r="P500" s="44">
        <v>2188.16</v>
      </c>
      <c r="Q500" s="44">
        <v>2192.7600000000002</v>
      </c>
      <c r="R500" s="44">
        <v>2199.7800000000002</v>
      </c>
      <c r="S500" s="44">
        <v>2275.9</v>
      </c>
      <c r="T500" s="44">
        <v>2297.85</v>
      </c>
      <c r="U500" s="44">
        <v>2315.84</v>
      </c>
      <c r="V500" s="44">
        <v>2311.52</v>
      </c>
      <c r="W500" s="44">
        <v>2148.7800000000002</v>
      </c>
      <c r="X500" s="44">
        <v>2021.21</v>
      </c>
      <c r="Y500" s="44">
        <v>1799.46</v>
      </c>
      <c r="Z500" s="44">
        <v>1464.11</v>
      </c>
      <c r="AA500" s="44">
        <v>1291.9000000000001</v>
      </c>
    </row>
    <row r="501" spans="1:27" ht="12.75" customHeight="1" outlineLevel="1" x14ac:dyDescent="0.2">
      <c r="A501" s="99" t="s">
        <v>1515</v>
      </c>
      <c r="B501" s="63" t="s">
        <v>90</v>
      </c>
      <c r="C501" s="43" t="s">
        <v>79</v>
      </c>
      <c r="D501" s="44">
        <f>$D$486</f>
        <v>434.18</v>
      </c>
      <c r="E501" s="44">
        <f t="shared" ref="E501:AA501" si="289">$D$486</f>
        <v>434.18</v>
      </c>
      <c r="F501" s="44">
        <f t="shared" si="289"/>
        <v>434.18</v>
      </c>
      <c r="G501" s="44">
        <f t="shared" si="289"/>
        <v>434.18</v>
      </c>
      <c r="H501" s="44">
        <f t="shared" si="289"/>
        <v>434.18</v>
      </c>
      <c r="I501" s="44">
        <f t="shared" si="289"/>
        <v>434.18</v>
      </c>
      <c r="J501" s="44">
        <f t="shared" si="289"/>
        <v>434.18</v>
      </c>
      <c r="K501" s="44">
        <f t="shared" si="289"/>
        <v>434.18</v>
      </c>
      <c r="L501" s="44">
        <f t="shared" si="289"/>
        <v>434.18</v>
      </c>
      <c r="M501" s="44">
        <f t="shared" si="289"/>
        <v>434.18</v>
      </c>
      <c r="N501" s="44">
        <f t="shared" si="289"/>
        <v>434.18</v>
      </c>
      <c r="O501" s="44">
        <f t="shared" si="289"/>
        <v>434.18</v>
      </c>
      <c r="P501" s="44">
        <f t="shared" si="289"/>
        <v>434.18</v>
      </c>
      <c r="Q501" s="44">
        <f t="shared" si="289"/>
        <v>434.18</v>
      </c>
      <c r="R501" s="44">
        <f t="shared" si="289"/>
        <v>434.18</v>
      </c>
      <c r="S501" s="44">
        <f t="shared" si="289"/>
        <v>434.18</v>
      </c>
      <c r="T501" s="44">
        <f t="shared" si="289"/>
        <v>434.18</v>
      </c>
      <c r="U501" s="44">
        <f t="shared" si="289"/>
        <v>434.18</v>
      </c>
      <c r="V501" s="44">
        <f t="shared" si="289"/>
        <v>434.18</v>
      </c>
      <c r="W501" s="44">
        <f t="shared" si="289"/>
        <v>434.18</v>
      </c>
      <c r="X501" s="44">
        <f t="shared" si="289"/>
        <v>434.18</v>
      </c>
      <c r="Y501" s="44">
        <f t="shared" si="289"/>
        <v>434.18</v>
      </c>
      <c r="Z501" s="44">
        <f t="shared" si="289"/>
        <v>434.18</v>
      </c>
      <c r="AA501" s="44">
        <f t="shared" si="289"/>
        <v>434.18</v>
      </c>
    </row>
    <row r="502" spans="1:27" ht="12.75" customHeight="1" outlineLevel="1" x14ac:dyDescent="0.2">
      <c r="A502" s="99" t="s">
        <v>1516</v>
      </c>
      <c r="B502" s="63" t="s">
        <v>83</v>
      </c>
      <c r="C502" s="43" t="s">
        <v>79</v>
      </c>
      <c r="D502" s="44">
        <v>3.35</v>
      </c>
      <c r="E502" s="44">
        <v>3.35</v>
      </c>
      <c r="F502" s="44">
        <v>3.35</v>
      </c>
      <c r="G502" s="44">
        <v>3.35</v>
      </c>
      <c r="H502" s="44">
        <v>3.35</v>
      </c>
      <c r="I502" s="44">
        <v>3.35</v>
      </c>
      <c r="J502" s="44">
        <v>3.35</v>
      </c>
      <c r="K502" s="44">
        <v>3.35</v>
      </c>
      <c r="L502" s="44">
        <v>3.35</v>
      </c>
      <c r="M502" s="44">
        <v>3.35</v>
      </c>
      <c r="N502" s="44">
        <v>3.35</v>
      </c>
      <c r="O502" s="44">
        <v>3.35</v>
      </c>
      <c r="P502" s="44">
        <v>3.35</v>
      </c>
      <c r="Q502" s="44">
        <v>3.35</v>
      </c>
      <c r="R502" s="44">
        <v>3.35</v>
      </c>
      <c r="S502" s="44">
        <v>3.35</v>
      </c>
      <c r="T502" s="44">
        <v>3.35</v>
      </c>
      <c r="U502" s="44">
        <v>3.35</v>
      </c>
      <c r="V502" s="44">
        <v>3.35</v>
      </c>
      <c r="W502" s="44">
        <v>3.35</v>
      </c>
      <c r="X502" s="44">
        <v>3.35</v>
      </c>
      <c r="Y502" s="44">
        <v>3.35</v>
      </c>
      <c r="Z502" s="44">
        <v>3.35</v>
      </c>
      <c r="AA502" s="44">
        <v>3.35</v>
      </c>
    </row>
    <row r="503" spans="1:27" ht="12.75" customHeight="1" outlineLevel="1" x14ac:dyDescent="0.2">
      <c r="A503" s="99" t="s">
        <v>1517</v>
      </c>
      <c r="B503" s="63" t="s">
        <v>81</v>
      </c>
      <c r="C503" s="43" t="s">
        <v>79</v>
      </c>
      <c r="D503" s="44">
        <f>$D$11</f>
        <v>216.36</v>
      </c>
      <c r="E503" s="44">
        <f t="shared" ref="E503:AA503" si="290">$D$11</f>
        <v>216.36</v>
      </c>
      <c r="F503" s="44">
        <f t="shared" si="290"/>
        <v>216.36</v>
      </c>
      <c r="G503" s="44">
        <f t="shared" si="290"/>
        <v>216.36</v>
      </c>
      <c r="H503" s="44">
        <f t="shared" si="290"/>
        <v>216.36</v>
      </c>
      <c r="I503" s="44">
        <f t="shared" si="290"/>
        <v>216.36</v>
      </c>
      <c r="J503" s="44">
        <f t="shared" si="290"/>
        <v>216.36</v>
      </c>
      <c r="K503" s="44">
        <f t="shared" si="290"/>
        <v>216.36</v>
      </c>
      <c r="L503" s="44">
        <f t="shared" si="290"/>
        <v>216.36</v>
      </c>
      <c r="M503" s="44">
        <f t="shared" si="290"/>
        <v>216.36</v>
      </c>
      <c r="N503" s="44">
        <f t="shared" si="290"/>
        <v>216.36</v>
      </c>
      <c r="O503" s="44">
        <f t="shared" si="290"/>
        <v>216.36</v>
      </c>
      <c r="P503" s="44">
        <f t="shared" si="290"/>
        <v>216.36</v>
      </c>
      <c r="Q503" s="44">
        <f t="shared" si="290"/>
        <v>216.36</v>
      </c>
      <c r="R503" s="44">
        <f>$D$11</f>
        <v>216.36</v>
      </c>
      <c r="S503" s="44">
        <f t="shared" si="290"/>
        <v>216.36</v>
      </c>
      <c r="T503" s="44">
        <f t="shared" si="290"/>
        <v>216.36</v>
      </c>
      <c r="U503" s="44">
        <f t="shared" si="290"/>
        <v>216.36</v>
      </c>
      <c r="V503" s="44">
        <f t="shared" si="290"/>
        <v>216.36</v>
      </c>
      <c r="W503" s="44">
        <f t="shared" si="290"/>
        <v>216.36</v>
      </c>
      <c r="X503" s="44">
        <f t="shared" si="290"/>
        <v>216.36</v>
      </c>
      <c r="Y503" s="44">
        <f t="shared" si="290"/>
        <v>216.36</v>
      </c>
      <c r="Z503" s="44">
        <f t="shared" si="290"/>
        <v>216.36</v>
      </c>
      <c r="AA503" s="44">
        <f t="shared" si="290"/>
        <v>216.36</v>
      </c>
    </row>
    <row r="504" spans="1:27" x14ac:dyDescent="0.2">
      <c r="A504" s="98" t="s">
        <v>1518</v>
      </c>
      <c r="B504" s="28" t="str">
        <f>"05"&amp;"."&amp;$B$663&amp;"."&amp;$B$664</f>
        <v>05.12.2023</v>
      </c>
      <c r="C504" s="90" t="s">
        <v>76</v>
      </c>
      <c r="D504" s="91">
        <f>ROUND(((D505+D506+D508+D507)/1000),5)</f>
        <v>1.8486800000000001</v>
      </c>
      <c r="E504" s="91">
        <f>ROUND(((E505+E506+E508+E507)/1000),5)</f>
        <v>1.7424900000000001</v>
      </c>
      <c r="F504" s="91">
        <f>ROUND(((F505+F506+F508+F507)/1000),5)</f>
        <v>1.6879</v>
      </c>
      <c r="G504" s="91">
        <f t="shared" ref="G504:AA504" si="291">ROUND(((G505+G506+G508+G507)/1000),5)</f>
        <v>1.68577</v>
      </c>
      <c r="H504" s="91">
        <f t="shared" si="291"/>
        <v>1.7359899999999999</v>
      </c>
      <c r="I504" s="91">
        <f t="shared" si="291"/>
        <v>1.8614599999999999</v>
      </c>
      <c r="J504" s="91">
        <f t="shared" si="291"/>
        <v>2.0842200000000002</v>
      </c>
      <c r="K504" s="91">
        <f t="shared" si="291"/>
        <v>2.3942600000000001</v>
      </c>
      <c r="L504" s="91">
        <f t="shared" si="291"/>
        <v>2.5877500000000002</v>
      </c>
      <c r="M504" s="91">
        <f t="shared" si="291"/>
        <v>2.6728999999999998</v>
      </c>
      <c r="N504" s="91">
        <f t="shared" si="291"/>
        <v>2.74634</v>
      </c>
      <c r="O504" s="91">
        <f t="shared" si="291"/>
        <v>2.7136</v>
      </c>
      <c r="P504" s="91">
        <f t="shared" si="291"/>
        <v>2.7021500000000001</v>
      </c>
      <c r="Q504" s="91">
        <f t="shared" si="291"/>
        <v>2.7116199999999999</v>
      </c>
      <c r="R504" s="91">
        <f t="shared" si="291"/>
        <v>2.7094</v>
      </c>
      <c r="S504" s="91">
        <f t="shared" si="291"/>
        <v>2.6851099999999999</v>
      </c>
      <c r="T504" s="91">
        <f t="shared" si="291"/>
        <v>2.7410000000000001</v>
      </c>
      <c r="U504" s="91">
        <f t="shared" si="291"/>
        <v>2.8364500000000001</v>
      </c>
      <c r="V504" s="91">
        <f t="shared" si="291"/>
        <v>2.8002899999999999</v>
      </c>
      <c r="W504" s="91">
        <f t="shared" si="291"/>
        <v>2.6772</v>
      </c>
      <c r="X504" s="91">
        <f t="shared" si="291"/>
        <v>2.5916899999999998</v>
      </c>
      <c r="Y504" s="91">
        <f t="shared" si="291"/>
        <v>2.4323000000000001</v>
      </c>
      <c r="Z504" s="91">
        <f t="shared" si="291"/>
        <v>2.1117599999999999</v>
      </c>
      <c r="AA504" s="91">
        <f t="shared" si="291"/>
        <v>1.9195899999999999</v>
      </c>
    </row>
    <row r="505" spans="1:27" ht="12.75" customHeight="1" outlineLevel="1" x14ac:dyDescent="0.2">
      <c r="A505" s="99" t="s">
        <v>1519</v>
      </c>
      <c r="B505" s="63" t="s">
        <v>238</v>
      </c>
      <c r="C505" s="43" t="s">
        <v>79</v>
      </c>
      <c r="D505" s="44">
        <v>1194.79</v>
      </c>
      <c r="E505" s="44">
        <v>1088.5999999999999</v>
      </c>
      <c r="F505" s="44">
        <v>1034.01</v>
      </c>
      <c r="G505" s="44">
        <v>1031.8800000000001</v>
      </c>
      <c r="H505" s="44">
        <v>1082.0999999999999</v>
      </c>
      <c r="I505" s="44">
        <v>1207.57</v>
      </c>
      <c r="J505" s="44">
        <v>1430.33</v>
      </c>
      <c r="K505" s="44">
        <v>1740.37</v>
      </c>
      <c r="L505" s="44">
        <v>1933.86</v>
      </c>
      <c r="M505" s="44">
        <v>2019.01</v>
      </c>
      <c r="N505" s="44">
        <v>2092.4499999999998</v>
      </c>
      <c r="O505" s="44">
        <v>2059.71</v>
      </c>
      <c r="P505" s="44">
        <v>2048.2600000000002</v>
      </c>
      <c r="Q505" s="44">
        <v>2057.73</v>
      </c>
      <c r="R505" s="44">
        <v>2055.5100000000002</v>
      </c>
      <c r="S505" s="44">
        <v>2031.22</v>
      </c>
      <c r="T505" s="44">
        <v>2087.11</v>
      </c>
      <c r="U505" s="44">
        <v>2182.56</v>
      </c>
      <c r="V505" s="44">
        <v>2146.4</v>
      </c>
      <c r="W505" s="44">
        <v>2023.31</v>
      </c>
      <c r="X505" s="44">
        <v>1937.8</v>
      </c>
      <c r="Y505" s="44">
        <v>1778.41</v>
      </c>
      <c r="Z505" s="44">
        <v>1457.87</v>
      </c>
      <c r="AA505" s="44">
        <v>1265.7</v>
      </c>
    </row>
    <row r="506" spans="1:27" ht="12.75" customHeight="1" outlineLevel="1" x14ac:dyDescent="0.2">
      <c r="A506" s="99" t="s">
        <v>1520</v>
      </c>
      <c r="B506" s="63" t="s">
        <v>90</v>
      </c>
      <c r="C506" s="43" t="s">
        <v>79</v>
      </c>
      <c r="D506" s="44">
        <f>$D$486</f>
        <v>434.18</v>
      </c>
      <c r="E506" s="44">
        <f t="shared" ref="E506:AA506" si="292">$D$486</f>
        <v>434.18</v>
      </c>
      <c r="F506" s="44">
        <f t="shared" si="292"/>
        <v>434.18</v>
      </c>
      <c r="G506" s="44">
        <f t="shared" si="292"/>
        <v>434.18</v>
      </c>
      <c r="H506" s="44">
        <f t="shared" si="292"/>
        <v>434.18</v>
      </c>
      <c r="I506" s="44">
        <f t="shared" si="292"/>
        <v>434.18</v>
      </c>
      <c r="J506" s="44">
        <f t="shared" si="292"/>
        <v>434.18</v>
      </c>
      <c r="K506" s="44">
        <f t="shared" si="292"/>
        <v>434.18</v>
      </c>
      <c r="L506" s="44">
        <f t="shared" si="292"/>
        <v>434.18</v>
      </c>
      <c r="M506" s="44">
        <f t="shared" si="292"/>
        <v>434.18</v>
      </c>
      <c r="N506" s="44">
        <f t="shared" si="292"/>
        <v>434.18</v>
      </c>
      <c r="O506" s="44">
        <f t="shared" si="292"/>
        <v>434.18</v>
      </c>
      <c r="P506" s="44">
        <f t="shared" si="292"/>
        <v>434.18</v>
      </c>
      <c r="Q506" s="44">
        <f t="shared" si="292"/>
        <v>434.18</v>
      </c>
      <c r="R506" s="44">
        <f t="shared" si="292"/>
        <v>434.18</v>
      </c>
      <c r="S506" s="44">
        <f t="shared" si="292"/>
        <v>434.18</v>
      </c>
      <c r="T506" s="44">
        <f t="shared" si="292"/>
        <v>434.18</v>
      </c>
      <c r="U506" s="44">
        <f t="shared" si="292"/>
        <v>434.18</v>
      </c>
      <c r="V506" s="44">
        <f t="shared" si="292"/>
        <v>434.18</v>
      </c>
      <c r="W506" s="44">
        <f t="shared" si="292"/>
        <v>434.18</v>
      </c>
      <c r="X506" s="44">
        <f t="shared" si="292"/>
        <v>434.18</v>
      </c>
      <c r="Y506" s="44">
        <f t="shared" si="292"/>
        <v>434.18</v>
      </c>
      <c r="Z506" s="44">
        <f t="shared" si="292"/>
        <v>434.18</v>
      </c>
      <c r="AA506" s="44">
        <f t="shared" si="292"/>
        <v>434.18</v>
      </c>
    </row>
    <row r="507" spans="1:27" ht="12.75" customHeight="1" outlineLevel="1" x14ac:dyDescent="0.2">
      <c r="A507" s="99" t="s">
        <v>1521</v>
      </c>
      <c r="B507" s="63" t="s">
        <v>83</v>
      </c>
      <c r="C507" s="43" t="s">
        <v>79</v>
      </c>
      <c r="D507" s="44">
        <v>3.35</v>
      </c>
      <c r="E507" s="44">
        <v>3.35</v>
      </c>
      <c r="F507" s="44">
        <v>3.35</v>
      </c>
      <c r="G507" s="44">
        <v>3.35</v>
      </c>
      <c r="H507" s="44">
        <v>3.35</v>
      </c>
      <c r="I507" s="44">
        <v>3.35</v>
      </c>
      <c r="J507" s="44">
        <v>3.35</v>
      </c>
      <c r="K507" s="44">
        <v>3.35</v>
      </c>
      <c r="L507" s="44">
        <v>3.35</v>
      </c>
      <c r="M507" s="44">
        <v>3.35</v>
      </c>
      <c r="N507" s="44">
        <v>3.35</v>
      </c>
      <c r="O507" s="44">
        <v>3.35</v>
      </c>
      <c r="P507" s="44">
        <v>3.35</v>
      </c>
      <c r="Q507" s="44">
        <v>3.35</v>
      </c>
      <c r="R507" s="44">
        <v>3.35</v>
      </c>
      <c r="S507" s="44">
        <v>3.35</v>
      </c>
      <c r="T507" s="44">
        <v>3.35</v>
      </c>
      <c r="U507" s="44">
        <v>3.35</v>
      </c>
      <c r="V507" s="44">
        <v>3.35</v>
      </c>
      <c r="W507" s="44">
        <v>3.35</v>
      </c>
      <c r="X507" s="44">
        <v>3.35</v>
      </c>
      <c r="Y507" s="44">
        <v>3.35</v>
      </c>
      <c r="Z507" s="44">
        <v>3.35</v>
      </c>
      <c r="AA507" s="44">
        <v>3.35</v>
      </c>
    </row>
    <row r="508" spans="1:27" ht="12.75" customHeight="1" outlineLevel="1" x14ac:dyDescent="0.2">
      <c r="A508" s="99" t="s">
        <v>1522</v>
      </c>
      <c r="B508" s="63" t="s">
        <v>81</v>
      </c>
      <c r="C508" s="43" t="s">
        <v>79</v>
      </c>
      <c r="D508" s="44">
        <f>$D$11</f>
        <v>216.36</v>
      </c>
      <c r="E508" s="44">
        <f t="shared" ref="E508:AA508" si="293">$D$11</f>
        <v>216.36</v>
      </c>
      <c r="F508" s="44">
        <f t="shared" si="293"/>
        <v>216.36</v>
      </c>
      <c r="G508" s="44">
        <f t="shared" si="293"/>
        <v>216.36</v>
      </c>
      <c r="H508" s="44">
        <f t="shared" si="293"/>
        <v>216.36</v>
      </c>
      <c r="I508" s="44">
        <f t="shared" si="293"/>
        <v>216.36</v>
      </c>
      <c r="J508" s="44">
        <f t="shared" si="293"/>
        <v>216.36</v>
      </c>
      <c r="K508" s="44">
        <f t="shared" si="293"/>
        <v>216.36</v>
      </c>
      <c r="L508" s="44">
        <f t="shared" si="293"/>
        <v>216.36</v>
      </c>
      <c r="M508" s="44">
        <f t="shared" si="293"/>
        <v>216.36</v>
      </c>
      <c r="N508" s="44">
        <f t="shared" si="293"/>
        <v>216.36</v>
      </c>
      <c r="O508" s="44">
        <f t="shared" si="293"/>
        <v>216.36</v>
      </c>
      <c r="P508" s="44">
        <f t="shared" si="293"/>
        <v>216.36</v>
      </c>
      <c r="Q508" s="44">
        <f t="shared" si="293"/>
        <v>216.36</v>
      </c>
      <c r="R508" s="44">
        <f>$D$11</f>
        <v>216.36</v>
      </c>
      <c r="S508" s="44">
        <f t="shared" si="293"/>
        <v>216.36</v>
      </c>
      <c r="T508" s="44">
        <f t="shared" si="293"/>
        <v>216.36</v>
      </c>
      <c r="U508" s="44">
        <f t="shared" si="293"/>
        <v>216.36</v>
      </c>
      <c r="V508" s="44">
        <f t="shared" si="293"/>
        <v>216.36</v>
      </c>
      <c r="W508" s="44">
        <f t="shared" si="293"/>
        <v>216.36</v>
      </c>
      <c r="X508" s="44">
        <f t="shared" si="293"/>
        <v>216.36</v>
      </c>
      <c r="Y508" s="44">
        <f t="shared" si="293"/>
        <v>216.36</v>
      </c>
      <c r="Z508" s="44">
        <f t="shared" si="293"/>
        <v>216.36</v>
      </c>
      <c r="AA508" s="44">
        <f t="shared" si="293"/>
        <v>216.36</v>
      </c>
    </row>
    <row r="509" spans="1:27" x14ac:dyDescent="0.2">
      <c r="A509" s="98" t="s">
        <v>1523</v>
      </c>
      <c r="B509" s="28" t="str">
        <f>"06"&amp;"."&amp;$B$663&amp;"."&amp;$B$664</f>
        <v>06.12.2023</v>
      </c>
      <c r="C509" s="90" t="s">
        <v>76</v>
      </c>
      <c r="D509" s="91">
        <f>ROUND(((D510+D511+D513+D512)/1000),5)</f>
        <v>1.7668200000000001</v>
      </c>
      <c r="E509" s="91">
        <f>ROUND(((E510+E511+E513+E512)/1000),5)</f>
        <v>1.70082</v>
      </c>
      <c r="F509" s="91">
        <f>ROUND(((F510+F511+F513+F512)/1000),5)</f>
        <v>1.64581</v>
      </c>
      <c r="G509" s="91">
        <f t="shared" ref="G509:AA509" si="294">ROUND(((G510+G511+G513+G512)/1000),5)</f>
        <v>1.6279600000000001</v>
      </c>
      <c r="H509" s="91">
        <f t="shared" si="294"/>
        <v>1.7109300000000001</v>
      </c>
      <c r="I509" s="91">
        <f t="shared" si="294"/>
        <v>1.8323100000000001</v>
      </c>
      <c r="J509" s="91">
        <f t="shared" si="294"/>
        <v>2.0420799999999999</v>
      </c>
      <c r="K509" s="91">
        <f t="shared" si="294"/>
        <v>2.40117</v>
      </c>
      <c r="L509" s="91">
        <f t="shared" si="294"/>
        <v>2.4693200000000002</v>
      </c>
      <c r="M509" s="91">
        <f t="shared" si="294"/>
        <v>2.69245</v>
      </c>
      <c r="N509" s="91">
        <f t="shared" si="294"/>
        <v>2.8622899999999998</v>
      </c>
      <c r="O509" s="91">
        <f t="shared" si="294"/>
        <v>2.6767400000000001</v>
      </c>
      <c r="P509" s="91">
        <f t="shared" si="294"/>
        <v>2.63829</v>
      </c>
      <c r="Q509" s="91">
        <f t="shared" si="294"/>
        <v>2.6504599999999998</v>
      </c>
      <c r="R509" s="91">
        <f t="shared" si="294"/>
        <v>2.6389399999999998</v>
      </c>
      <c r="S509" s="91">
        <f t="shared" si="294"/>
        <v>2.6924199999999998</v>
      </c>
      <c r="T509" s="91">
        <f t="shared" si="294"/>
        <v>2.9132400000000001</v>
      </c>
      <c r="U509" s="91">
        <f t="shared" si="294"/>
        <v>2.9232399999999998</v>
      </c>
      <c r="V509" s="91">
        <f t="shared" si="294"/>
        <v>2.8825699999999999</v>
      </c>
      <c r="W509" s="91">
        <f t="shared" si="294"/>
        <v>2.6396999999999999</v>
      </c>
      <c r="X509" s="91">
        <f t="shared" si="294"/>
        <v>2.5286599999999999</v>
      </c>
      <c r="Y509" s="91">
        <f t="shared" si="294"/>
        <v>2.42083</v>
      </c>
      <c r="Z509" s="91">
        <f t="shared" si="294"/>
        <v>2.10344</v>
      </c>
      <c r="AA509" s="91">
        <f t="shared" si="294"/>
        <v>1.9026700000000001</v>
      </c>
    </row>
    <row r="510" spans="1:27" ht="12.75" customHeight="1" outlineLevel="1" x14ac:dyDescent="0.2">
      <c r="A510" s="99" t="s">
        <v>1524</v>
      </c>
      <c r="B510" s="63" t="s">
        <v>238</v>
      </c>
      <c r="C510" s="43" t="s">
        <v>79</v>
      </c>
      <c r="D510" s="44">
        <v>1112.93</v>
      </c>
      <c r="E510" s="44">
        <v>1046.93</v>
      </c>
      <c r="F510" s="44">
        <v>991.92</v>
      </c>
      <c r="G510" s="44">
        <v>974.07</v>
      </c>
      <c r="H510" s="44">
        <v>1057.04</v>
      </c>
      <c r="I510" s="44">
        <v>1178.42</v>
      </c>
      <c r="J510" s="44">
        <v>1388.19</v>
      </c>
      <c r="K510" s="44">
        <v>1747.28</v>
      </c>
      <c r="L510" s="44">
        <v>1815.43</v>
      </c>
      <c r="M510" s="44">
        <v>2038.56</v>
      </c>
      <c r="N510" s="44">
        <v>2208.4</v>
      </c>
      <c r="O510" s="44">
        <v>2022.85</v>
      </c>
      <c r="P510" s="44">
        <v>1984.4</v>
      </c>
      <c r="Q510" s="44">
        <v>1996.57</v>
      </c>
      <c r="R510" s="44">
        <v>1985.05</v>
      </c>
      <c r="S510" s="44">
        <v>2038.53</v>
      </c>
      <c r="T510" s="44">
        <v>2259.35</v>
      </c>
      <c r="U510" s="44">
        <v>2269.35</v>
      </c>
      <c r="V510" s="44">
        <v>2228.6799999999998</v>
      </c>
      <c r="W510" s="44">
        <v>1985.81</v>
      </c>
      <c r="X510" s="44">
        <v>1874.77</v>
      </c>
      <c r="Y510" s="44">
        <v>1766.94</v>
      </c>
      <c r="Z510" s="44">
        <v>1449.55</v>
      </c>
      <c r="AA510" s="44">
        <v>1248.78</v>
      </c>
    </row>
    <row r="511" spans="1:27" ht="12.75" customHeight="1" outlineLevel="1" x14ac:dyDescent="0.2">
      <c r="A511" s="99" t="s">
        <v>1525</v>
      </c>
      <c r="B511" s="63" t="s">
        <v>90</v>
      </c>
      <c r="C511" s="43" t="s">
        <v>79</v>
      </c>
      <c r="D511" s="44">
        <f>$D$486</f>
        <v>434.18</v>
      </c>
      <c r="E511" s="44">
        <f t="shared" ref="E511:AA511" si="295">$D$486</f>
        <v>434.18</v>
      </c>
      <c r="F511" s="44">
        <f t="shared" si="295"/>
        <v>434.18</v>
      </c>
      <c r="G511" s="44">
        <f t="shared" si="295"/>
        <v>434.18</v>
      </c>
      <c r="H511" s="44">
        <f t="shared" si="295"/>
        <v>434.18</v>
      </c>
      <c r="I511" s="44">
        <f t="shared" si="295"/>
        <v>434.18</v>
      </c>
      <c r="J511" s="44">
        <f t="shared" si="295"/>
        <v>434.18</v>
      </c>
      <c r="K511" s="44">
        <f t="shared" si="295"/>
        <v>434.18</v>
      </c>
      <c r="L511" s="44">
        <f t="shared" si="295"/>
        <v>434.18</v>
      </c>
      <c r="M511" s="44">
        <f t="shared" si="295"/>
        <v>434.18</v>
      </c>
      <c r="N511" s="44">
        <f t="shared" si="295"/>
        <v>434.18</v>
      </c>
      <c r="O511" s="44">
        <f t="shared" si="295"/>
        <v>434.18</v>
      </c>
      <c r="P511" s="44">
        <f t="shared" si="295"/>
        <v>434.18</v>
      </c>
      <c r="Q511" s="44">
        <f t="shared" si="295"/>
        <v>434.18</v>
      </c>
      <c r="R511" s="44">
        <f t="shared" si="295"/>
        <v>434.18</v>
      </c>
      <c r="S511" s="44">
        <f t="shared" si="295"/>
        <v>434.18</v>
      </c>
      <c r="T511" s="44">
        <f t="shared" si="295"/>
        <v>434.18</v>
      </c>
      <c r="U511" s="44">
        <f t="shared" si="295"/>
        <v>434.18</v>
      </c>
      <c r="V511" s="44">
        <f t="shared" si="295"/>
        <v>434.18</v>
      </c>
      <c r="W511" s="44">
        <f t="shared" si="295"/>
        <v>434.18</v>
      </c>
      <c r="X511" s="44">
        <f t="shared" si="295"/>
        <v>434.18</v>
      </c>
      <c r="Y511" s="44">
        <f t="shared" si="295"/>
        <v>434.18</v>
      </c>
      <c r="Z511" s="44">
        <f t="shared" si="295"/>
        <v>434.18</v>
      </c>
      <c r="AA511" s="44">
        <f t="shared" si="295"/>
        <v>434.18</v>
      </c>
    </row>
    <row r="512" spans="1:27" ht="12.75" customHeight="1" outlineLevel="1" x14ac:dyDescent="0.2">
      <c r="A512" s="99" t="s">
        <v>1526</v>
      </c>
      <c r="B512" s="63" t="s">
        <v>83</v>
      </c>
      <c r="C512" s="43" t="s">
        <v>79</v>
      </c>
      <c r="D512" s="44">
        <v>3.35</v>
      </c>
      <c r="E512" s="44">
        <v>3.35</v>
      </c>
      <c r="F512" s="44">
        <v>3.35</v>
      </c>
      <c r="G512" s="44">
        <v>3.35</v>
      </c>
      <c r="H512" s="44">
        <v>3.35</v>
      </c>
      <c r="I512" s="44">
        <v>3.35</v>
      </c>
      <c r="J512" s="44">
        <v>3.35</v>
      </c>
      <c r="K512" s="44">
        <v>3.35</v>
      </c>
      <c r="L512" s="44">
        <v>3.35</v>
      </c>
      <c r="M512" s="44">
        <v>3.35</v>
      </c>
      <c r="N512" s="44">
        <v>3.35</v>
      </c>
      <c r="O512" s="44">
        <v>3.35</v>
      </c>
      <c r="P512" s="44">
        <v>3.35</v>
      </c>
      <c r="Q512" s="44">
        <v>3.35</v>
      </c>
      <c r="R512" s="44">
        <v>3.35</v>
      </c>
      <c r="S512" s="44">
        <v>3.35</v>
      </c>
      <c r="T512" s="44">
        <v>3.35</v>
      </c>
      <c r="U512" s="44">
        <v>3.35</v>
      </c>
      <c r="V512" s="44">
        <v>3.35</v>
      </c>
      <c r="W512" s="44">
        <v>3.35</v>
      </c>
      <c r="X512" s="44">
        <v>3.35</v>
      </c>
      <c r="Y512" s="44">
        <v>3.35</v>
      </c>
      <c r="Z512" s="44">
        <v>3.35</v>
      </c>
      <c r="AA512" s="44">
        <v>3.35</v>
      </c>
    </row>
    <row r="513" spans="1:27" ht="12.75" customHeight="1" outlineLevel="1" x14ac:dyDescent="0.2">
      <c r="A513" s="99" t="s">
        <v>1527</v>
      </c>
      <c r="B513" s="63" t="s">
        <v>81</v>
      </c>
      <c r="C513" s="43" t="s">
        <v>79</v>
      </c>
      <c r="D513" s="44">
        <f>$D$11</f>
        <v>216.36</v>
      </c>
      <c r="E513" s="44">
        <f t="shared" ref="E513:AA513" si="296">$D$11</f>
        <v>216.36</v>
      </c>
      <c r="F513" s="44">
        <f t="shared" si="296"/>
        <v>216.36</v>
      </c>
      <c r="G513" s="44">
        <f t="shared" si="296"/>
        <v>216.36</v>
      </c>
      <c r="H513" s="44">
        <f t="shared" si="296"/>
        <v>216.36</v>
      </c>
      <c r="I513" s="44">
        <f t="shared" si="296"/>
        <v>216.36</v>
      </c>
      <c r="J513" s="44">
        <f t="shared" si="296"/>
        <v>216.36</v>
      </c>
      <c r="K513" s="44">
        <f t="shared" si="296"/>
        <v>216.36</v>
      </c>
      <c r="L513" s="44">
        <f t="shared" si="296"/>
        <v>216.36</v>
      </c>
      <c r="M513" s="44">
        <f t="shared" si="296"/>
        <v>216.36</v>
      </c>
      <c r="N513" s="44">
        <f t="shared" si="296"/>
        <v>216.36</v>
      </c>
      <c r="O513" s="44">
        <f t="shared" si="296"/>
        <v>216.36</v>
      </c>
      <c r="P513" s="44">
        <f t="shared" si="296"/>
        <v>216.36</v>
      </c>
      <c r="Q513" s="44">
        <f t="shared" si="296"/>
        <v>216.36</v>
      </c>
      <c r="R513" s="44">
        <f>$D$11</f>
        <v>216.36</v>
      </c>
      <c r="S513" s="44">
        <f t="shared" si="296"/>
        <v>216.36</v>
      </c>
      <c r="T513" s="44">
        <f t="shared" si="296"/>
        <v>216.36</v>
      </c>
      <c r="U513" s="44">
        <f t="shared" si="296"/>
        <v>216.36</v>
      </c>
      <c r="V513" s="44">
        <f t="shared" si="296"/>
        <v>216.36</v>
      </c>
      <c r="W513" s="44">
        <f t="shared" si="296"/>
        <v>216.36</v>
      </c>
      <c r="X513" s="44">
        <f t="shared" si="296"/>
        <v>216.36</v>
      </c>
      <c r="Y513" s="44">
        <f t="shared" si="296"/>
        <v>216.36</v>
      </c>
      <c r="Z513" s="44">
        <f t="shared" si="296"/>
        <v>216.36</v>
      </c>
      <c r="AA513" s="44">
        <f t="shared" si="296"/>
        <v>216.36</v>
      </c>
    </row>
    <row r="514" spans="1:27" x14ac:dyDescent="0.2">
      <c r="A514" s="98" t="s">
        <v>1528</v>
      </c>
      <c r="B514" s="28" t="str">
        <f>"07"&amp;"."&amp;$B$663&amp;"."&amp;$B$664</f>
        <v>07.12.2023</v>
      </c>
      <c r="C514" s="90" t="s">
        <v>76</v>
      </c>
      <c r="D514" s="91">
        <f>ROUND(((D515+D516+D518+D517)/1000),5)</f>
        <v>1.6879299999999999</v>
      </c>
      <c r="E514" s="91">
        <f>ROUND(((E515+E516+E518+E517)/1000),5)</f>
        <v>1.56263</v>
      </c>
      <c r="F514" s="91">
        <f>ROUND(((F515+F516+F518+F517)/1000),5)</f>
        <v>1.4849600000000001</v>
      </c>
      <c r="G514" s="91">
        <f t="shared" ref="G514:AA514" si="297">ROUND(((G515+G516+G518+G517)/1000),5)</f>
        <v>1.46495</v>
      </c>
      <c r="H514" s="91">
        <f t="shared" si="297"/>
        <v>1.575</v>
      </c>
      <c r="I514" s="91">
        <f t="shared" si="297"/>
        <v>1.73434</v>
      </c>
      <c r="J514" s="91">
        <f t="shared" si="297"/>
        <v>1.9754499999999999</v>
      </c>
      <c r="K514" s="91">
        <f t="shared" si="297"/>
        <v>2.3340800000000002</v>
      </c>
      <c r="L514" s="91">
        <f t="shared" si="297"/>
        <v>2.4687700000000001</v>
      </c>
      <c r="M514" s="91">
        <f t="shared" si="297"/>
        <v>2.6340400000000002</v>
      </c>
      <c r="N514" s="91">
        <f t="shared" si="297"/>
        <v>2.79759</v>
      </c>
      <c r="O514" s="91">
        <f t="shared" si="297"/>
        <v>2.5912999999999999</v>
      </c>
      <c r="P514" s="91">
        <f t="shared" si="297"/>
        <v>2.53735</v>
      </c>
      <c r="Q514" s="91">
        <f t="shared" si="297"/>
        <v>2.54867</v>
      </c>
      <c r="R514" s="91">
        <f t="shared" si="297"/>
        <v>2.5448900000000001</v>
      </c>
      <c r="S514" s="91">
        <f t="shared" si="297"/>
        <v>2.6082700000000001</v>
      </c>
      <c r="T514" s="91">
        <f t="shared" si="297"/>
        <v>2.8733</v>
      </c>
      <c r="U514" s="91">
        <f t="shared" si="297"/>
        <v>2.8975900000000001</v>
      </c>
      <c r="V514" s="91">
        <f t="shared" si="297"/>
        <v>2.8690799999999999</v>
      </c>
      <c r="W514" s="91">
        <f t="shared" si="297"/>
        <v>2.5745800000000001</v>
      </c>
      <c r="X514" s="91">
        <f t="shared" si="297"/>
        <v>2.4615900000000002</v>
      </c>
      <c r="Y514" s="91">
        <f t="shared" si="297"/>
        <v>2.32958</v>
      </c>
      <c r="Z514" s="91">
        <f t="shared" si="297"/>
        <v>2.0482200000000002</v>
      </c>
      <c r="AA514" s="91">
        <f t="shared" si="297"/>
        <v>1.8795500000000001</v>
      </c>
    </row>
    <row r="515" spans="1:27" ht="12.75" customHeight="1" outlineLevel="1" x14ac:dyDescent="0.2">
      <c r="A515" s="99" t="s">
        <v>1529</v>
      </c>
      <c r="B515" s="63" t="s">
        <v>238</v>
      </c>
      <c r="C515" s="43" t="s">
        <v>79</v>
      </c>
      <c r="D515" s="44">
        <v>1034.04</v>
      </c>
      <c r="E515" s="44">
        <v>908.74</v>
      </c>
      <c r="F515" s="44">
        <v>831.07</v>
      </c>
      <c r="G515" s="44">
        <v>811.06</v>
      </c>
      <c r="H515" s="44">
        <v>921.11</v>
      </c>
      <c r="I515" s="44">
        <v>1080.45</v>
      </c>
      <c r="J515" s="44">
        <v>1321.56</v>
      </c>
      <c r="K515" s="44">
        <v>1680.19</v>
      </c>
      <c r="L515" s="44">
        <v>1814.88</v>
      </c>
      <c r="M515" s="44">
        <v>1980.15</v>
      </c>
      <c r="N515" s="44">
        <v>2143.6999999999998</v>
      </c>
      <c r="O515" s="44">
        <v>1937.41</v>
      </c>
      <c r="P515" s="44">
        <v>1883.46</v>
      </c>
      <c r="Q515" s="44">
        <v>1894.78</v>
      </c>
      <c r="R515" s="44">
        <v>1891</v>
      </c>
      <c r="S515" s="44">
        <v>1954.38</v>
      </c>
      <c r="T515" s="44">
        <v>2219.41</v>
      </c>
      <c r="U515" s="44">
        <v>2243.6999999999998</v>
      </c>
      <c r="V515" s="44">
        <v>2215.19</v>
      </c>
      <c r="W515" s="44">
        <v>1920.69</v>
      </c>
      <c r="X515" s="44">
        <v>1807.7</v>
      </c>
      <c r="Y515" s="44">
        <v>1675.69</v>
      </c>
      <c r="Z515" s="44">
        <v>1394.33</v>
      </c>
      <c r="AA515" s="44">
        <v>1225.6600000000001</v>
      </c>
    </row>
    <row r="516" spans="1:27" ht="12.75" customHeight="1" outlineLevel="1" x14ac:dyDescent="0.2">
      <c r="A516" s="99" t="s">
        <v>1530</v>
      </c>
      <c r="B516" s="63" t="s">
        <v>90</v>
      </c>
      <c r="C516" s="43" t="s">
        <v>79</v>
      </c>
      <c r="D516" s="44">
        <f>$D$486</f>
        <v>434.18</v>
      </c>
      <c r="E516" s="44">
        <f t="shared" ref="E516:AA516" si="298">$D$486</f>
        <v>434.18</v>
      </c>
      <c r="F516" s="44">
        <f t="shared" si="298"/>
        <v>434.18</v>
      </c>
      <c r="G516" s="44">
        <f t="shared" si="298"/>
        <v>434.18</v>
      </c>
      <c r="H516" s="44">
        <f t="shared" si="298"/>
        <v>434.18</v>
      </c>
      <c r="I516" s="44">
        <f t="shared" si="298"/>
        <v>434.18</v>
      </c>
      <c r="J516" s="44">
        <f t="shared" si="298"/>
        <v>434.18</v>
      </c>
      <c r="K516" s="44">
        <f t="shared" si="298"/>
        <v>434.18</v>
      </c>
      <c r="L516" s="44">
        <f t="shared" si="298"/>
        <v>434.18</v>
      </c>
      <c r="M516" s="44">
        <f t="shared" si="298"/>
        <v>434.18</v>
      </c>
      <c r="N516" s="44">
        <f t="shared" si="298"/>
        <v>434.18</v>
      </c>
      <c r="O516" s="44">
        <f t="shared" si="298"/>
        <v>434.18</v>
      </c>
      <c r="P516" s="44">
        <f t="shared" si="298"/>
        <v>434.18</v>
      </c>
      <c r="Q516" s="44">
        <f t="shared" si="298"/>
        <v>434.18</v>
      </c>
      <c r="R516" s="44">
        <f t="shared" si="298"/>
        <v>434.18</v>
      </c>
      <c r="S516" s="44">
        <f t="shared" si="298"/>
        <v>434.18</v>
      </c>
      <c r="T516" s="44">
        <f t="shared" si="298"/>
        <v>434.18</v>
      </c>
      <c r="U516" s="44">
        <f t="shared" si="298"/>
        <v>434.18</v>
      </c>
      <c r="V516" s="44">
        <f t="shared" si="298"/>
        <v>434.18</v>
      </c>
      <c r="W516" s="44">
        <f t="shared" si="298"/>
        <v>434.18</v>
      </c>
      <c r="X516" s="44">
        <f t="shared" si="298"/>
        <v>434.18</v>
      </c>
      <c r="Y516" s="44">
        <f t="shared" si="298"/>
        <v>434.18</v>
      </c>
      <c r="Z516" s="44">
        <f t="shared" si="298"/>
        <v>434.18</v>
      </c>
      <c r="AA516" s="44">
        <f t="shared" si="298"/>
        <v>434.18</v>
      </c>
    </row>
    <row r="517" spans="1:27" ht="12.75" customHeight="1" outlineLevel="1" x14ac:dyDescent="0.2">
      <c r="A517" s="99" t="s">
        <v>1531</v>
      </c>
      <c r="B517" s="63" t="s">
        <v>83</v>
      </c>
      <c r="C517" s="43" t="s">
        <v>79</v>
      </c>
      <c r="D517" s="44">
        <v>3.35</v>
      </c>
      <c r="E517" s="44">
        <v>3.35</v>
      </c>
      <c r="F517" s="44">
        <v>3.35</v>
      </c>
      <c r="G517" s="44">
        <v>3.35</v>
      </c>
      <c r="H517" s="44">
        <v>3.35</v>
      </c>
      <c r="I517" s="44">
        <v>3.35</v>
      </c>
      <c r="J517" s="44">
        <v>3.35</v>
      </c>
      <c r="K517" s="44">
        <v>3.35</v>
      </c>
      <c r="L517" s="44">
        <v>3.35</v>
      </c>
      <c r="M517" s="44">
        <v>3.35</v>
      </c>
      <c r="N517" s="44">
        <v>3.35</v>
      </c>
      <c r="O517" s="44">
        <v>3.35</v>
      </c>
      <c r="P517" s="44">
        <v>3.35</v>
      </c>
      <c r="Q517" s="44">
        <v>3.35</v>
      </c>
      <c r="R517" s="44">
        <v>3.35</v>
      </c>
      <c r="S517" s="44">
        <v>3.35</v>
      </c>
      <c r="T517" s="44">
        <v>3.35</v>
      </c>
      <c r="U517" s="44">
        <v>3.35</v>
      </c>
      <c r="V517" s="44">
        <v>3.35</v>
      </c>
      <c r="W517" s="44">
        <v>3.35</v>
      </c>
      <c r="X517" s="44">
        <v>3.35</v>
      </c>
      <c r="Y517" s="44">
        <v>3.35</v>
      </c>
      <c r="Z517" s="44">
        <v>3.35</v>
      </c>
      <c r="AA517" s="44">
        <v>3.35</v>
      </c>
    </row>
    <row r="518" spans="1:27" ht="12.75" customHeight="1" outlineLevel="1" x14ac:dyDescent="0.2">
      <c r="A518" s="99" t="s">
        <v>1532</v>
      </c>
      <c r="B518" s="63" t="s">
        <v>81</v>
      </c>
      <c r="C518" s="43" t="s">
        <v>79</v>
      </c>
      <c r="D518" s="44">
        <f>$D$11</f>
        <v>216.36</v>
      </c>
      <c r="E518" s="44">
        <f t="shared" ref="E518:AA518" si="299">$D$11</f>
        <v>216.36</v>
      </c>
      <c r="F518" s="44">
        <f t="shared" si="299"/>
        <v>216.36</v>
      </c>
      <c r="G518" s="44">
        <f t="shared" si="299"/>
        <v>216.36</v>
      </c>
      <c r="H518" s="44">
        <f t="shared" si="299"/>
        <v>216.36</v>
      </c>
      <c r="I518" s="44">
        <f t="shared" si="299"/>
        <v>216.36</v>
      </c>
      <c r="J518" s="44">
        <f t="shared" si="299"/>
        <v>216.36</v>
      </c>
      <c r="K518" s="44">
        <f t="shared" si="299"/>
        <v>216.36</v>
      </c>
      <c r="L518" s="44">
        <f t="shared" si="299"/>
        <v>216.36</v>
      </c>
      <c r="M518" s="44">
        <f t="shared" si="299"/>
        <v>216.36</v>
      </c>
      <c r="N518" s="44">
        <f t="shared" si="299"/>
        <v>216.36</v>
      </c>
      <c r="O518" s="44">
        <f t="shared" si="299"/>
        <v>216.36</v>
      </c>
      <c r="P518" s="44">
        <f t="shared" si="299"/>
        <v>216.36</v>
      </c>
      <c r="Q518" s="44">
        <f t="shared" si="299"/>
        <v>216.36</v>
      </c>
      <c r="R518" s="44">
        <f>$D$11</f>
        <v>216.36</v>
      </c>
      <c r="S518" s="44">
        <f t="shared" si="299"/>
        <v>216.36</v>
      </c>
      <c r="T518" s="44">
        <f t="shared" si="299"/>
        <v>216.36</v>
      </c>
      <c r="U518" s="44">
        <f t="shared" si="299"/>
        <v>216.36</v>
      </c>
      <c r="V518" s="44">
        <f t="shared" si="299"/>
        <v>216.36</v>
      </c>
      <c r="W518" s="44">
        <f t="shared" si="299"/>
        <v>216.36</v>
      </c>
      <c r="X518" s="44">
        <f t="shared" si="299"/>
        <v>216.36</v>
      </c>
      <c r="Y518" s="44">
        <f t="shared" si="299"/>
        <v>216.36</v>
      </c>
      <c r="Z518" s="44">
        <f t="shared" si="299"/>
        <v>216.36</v>
      </c>
      <c r="AA518" s="44">
        <f t="shared" si="299"/>
        <v>216.36</v>
      </c>
    </row>
    <row r="519" spans="1:27" x14ac:dyDescent="0.2">
      <c r="A519" s="98" t="s">
        <v>1533</v>
      </c>
      <c r="B519" s="28" t="str">
        <f>"08"&amp;"."&amp;$B$663&amp;"."&amp;$B$664</f>
        <v>08.12.2023</v>
      </c>
      <c r="C519" s="90" t="s">
        <v>76</v>
      </c>
      <c r="D519" s="91">
        <f>ROUND(((D520+D521+D523+D522)/1000),5)</f>
        <v>1.67093</v>
      </c>
      <c r="E519" s="91">
        <f>ROUND(((E520+E521+E523+E522)/1000),5)</f>
        <v>1.5206999999999999</v>
      </c>
      <c r="F519" s="91">
        <f>ROUND(((F520+F521+F523+F522)/1000),5)</f>
        <v>0.82386000000000004</v>
      </c>
      <c r="G519" s="91">
        <f t="shared" ref="G519:AA519" si="300">ROUND(((G520+G521+G523+G522)/1000),5)</f>
        <v>0.82157000000000002</v>
      </c>
      <c r="H519" s="91">
        <f t="shared" si="300"/>
        <v>0.83760999999999997</v>
      </c>
      <c r="I519" s="91">
        <f t="shared" si="300"/>
        <v>1.71794</v>
      </c>
      <c r="J519" s="91">
        <f t="shared" si="300"/>
        <v>1.94895</v>
      </c>
      <c r="K519" s="91">
        <f t="shared" si="300"/>
        <v>2.2619600000000002</v>
      </c>
      <c r="L519" s="91">
        <f t="shared" si="300"/>
        <v>2.47973</v>
      </c>
      <c r="M519" s="91">
        <f t="shared" si="300"/>
        <v>2.51749</v>
      </c>
      <c r="N519" s="91">
        <f t="shared" si="300"/>
        <v>2.5344699999999998</v>
      </c>
      <c r="O519" s="91">
        <f t="shared" si="300"/>
        <v>2.5543100000000001</v>
      </c>
      <c r="P519" s="91">
        <f t="shared" si="300"/>
        <v>2.54074</v>
      </c>
      <c r="Q519" s="91">
        <f t="shared" si="300"/>
        <v>2.55246</v>
      </c>
      <c r="R519" s="91">
        <f t="shared" si="300"/>
        <v>2.5454500000000002</v>
      </c>
      <c r="S519" s="91">
        <f t="shared" si="300"/>
        <v>2.4936600000000002</v>
      </c>
      <c r="T519" s="91">
        <f t="shared" si="300"/>
        <v>2.5266799999999998</v>
      </c>
      <c r="U519" s="91">
        <f t="shared" si="300"/>
        <v>2.5196000000000001</v>
      </c>
      <c r="V519" s="91">
        <f t="shared" si="300"/>
        <v>2.4984799999999998</v>
      </c>
      <c r="W519" s="91">
        <f t="shared" si="300"/>
        <v>2.48908</v>
      </c>
      <c r="X519" s="91">
        <f t="shared" si="300"/>
        <v>2.4639600000000002</v>
      </c>
      <c r="Y519" s="91">
        <f t="shared" si="300"/>
        <v>2.2799700000000001</v>
      </c>
      <c r="Z519" s="91">
        <f t="shared" si="300"/>
        <v>1.9742200000000001</v>
      </c>
      <c r="AA519" s="91">
        <f t="shared" si="300"/>
        <v>1.8683700000000001</v>
      </c>
    </row>
    <row r="520" spans="1:27" ht="12.75" customHeight="1" outlineLevel="1" x14ac:dyDescent="0.2">
      <c r="A520" s="99" t="s">
        <v>1534</v>
      </c>
      <c r="B520" s="63" t="s">
        <v>238</v>
      </c>
      <c r="C520" s="43" t="s">
        <v>79</v>
      </c>
      <c r="D520" s="44">
        <v>1017.04</v>
      </c>
      <c r="E520" s="44">
        <v>866.81</v>
      </c>
      <c r="F520" s="44">
        <v>169.97</v>
      </c>
      <c r="G520" s="44">
        <v>167.68</v>
      </c>
      <c r="H520" s="44">
        <v>183.72</v>
      </c>
      <c r="I520" s="44">
        <v>1064.05</v>
      </c>
      <c r="J520" s="44">
        <v>1295.06</v>
      </c>
      <c r="K520" s="44">
        <v>1608.07</v>
      </c>
      <c r="L520" s="44">
        <v>1825.84</v>
      </c>
      <c r="M520" s="44">
        <v>1863.6</v>
      </c>
      <c r="N520" s="44">
        <v>1880.58</v>
      </c>
      <c r="O520" s="44">
        <v>1900.42</v>
      </c>
      <c r="P520" s="44">
        <v>1886.85</v>
      </c>
      <c r="Q520" s="44">
        <v>1898.57</v>
      </c>
      <c r="R520" s="44">
        <v>1891.56</v>
      </c>
      <c r="S520" s="44">
        <v>1839.77</v>
      </c>
      <c r="T520" s="44">
        <v>1872.79</v>
      </c>
      <c r="U520" s="44">
        <v>1865.71</v>
      </c>
      <c r="V520" s="44">
        <v>1844.59</v>
      </c>
      <c r="W520" s="44">
        <v>1835.19</v>
      </c>
      <c r="X520" s="44">
        <v>1810.07</v>
      </c>
      <c r="Y520" s="44">
        <v>1626.08</v>
      </c>
      <c r="Z520" s="44">
        <v>1320.33</v>
      </c>
      <c r="AA520" s="44">
        <v>1214.48</v>
      </c>
    </row>
    <row r="521" spans="1:27" ht="12.75" customHeight="1" outlineLevel="1" x14ac:dyDescent="0.2">
      <c r="A521" s="99" t="s">
        <v>1535</v>
      </c>
      <c r="B521" s="63" t="s">
        <v>90</v>
      </c>
      <c r="C521" s="43" t="s">
        <v>79</v>
      </c>
      <c r="D521" s="44">
        <f>$D$486</f>
        <v>434.18</v>
      </c>
      <c r="E521" s="44">
        <f t="shared" ref="E521:AA521" si="301">$D$486</f>
        <v>434.18</v>
      </c>
      <c r="F521" s="44">
        <f t="shared" si="301"/>
        <v>434.18</v>
      </c>
      <c r="G521" s="44">
        <f t="shared" si="301"/>
        <v>434.18</v>
      </c>
      <c r="H521" s="44">
        <f t="shared" si="301"/>
        <v>434.18</v>
      </c>
      <c r="I521" s="44">
        <f t="shared" si="301"/>
        <v>434.18</v>
      </c>
      <c r="J521" s="44">
        <f t="shared" si="301"/>
        <v>434.18</v>
      </c>
      <c r="K521" s="44">
        <f t="shared" si="301"/>
        <v>434.18</v>
      </c>
      <c r="L521" s="44">
        <f t="shared" si="301"/>
        <v>434.18</v>
      </c>
      <c r="M521" s="44">
        <f t="shared" si="301"/>
        <v>434.18</v>
      </c>
      <c r="N521" s="44">
        <f t="shared" si="301"/>
        <v>434.18</v>
      </c>
      <c r="O521" s="44">
        <f t="shared" si="301"/>
        <v>434.18</v>
      </c>
      <c r="P521" s="44">
        <f t="shared" si="301"/>
        <v>434.18</v>
      </c>
      <c r="Q521" s="44">
        <f t="shared" si="301"/>
        <v>434.18</v>
      </c>
      <c r="R521" s="44">
        <f t="shared" si="301"/>
        <v>434.18</v>
      </c>
      <c r="S521" s="44">
        <f t="shared" si="301"/>
        <v>434.18</v>
      </c>
      <c r="T521" s="44">
        <f t="shared" si="301"/>
        <v>434.18</v>
      </c>
      <c r="U521" s="44">
        <f t="shared" si="301"/>
        <v>434.18</v>
      </c>
      <c r="V521" s="44">
        <f t="shared" si="301"/>
        <v>434.18</v>
      </c>
      <c r="W521" s="44">
        <f t="shared" si="301"/>
        <v>434.18</v>
      </c>
      <c r="X521" s="44">
        <f t="shared" si="301"/>
        <v>434.18</v>
      </c>
      <c r="Y521" s="44">
        <f t="shared" si="301"/>
        <v>434.18</v>
      </c>
      <c r="Z521" s="44">
        <f t="shared" si="301"/>
        <v>434.18</v>
      </c>
      <c r="AA521" s="44">
        <f t="shared" si="301"/>
        <v>434.18</v>
      </c>
    </row>
    <row r="522" spans="1:27" ht="12.75" customHeight="1" outlineLevel="1" x14ac:dyDescent="0.2">
      <c r="A522" s="99" t="s">
        <v>1536</v>
      </c>
      <c r="B522" s="63" t="s">
        <v>83</v>
      </c>
      <c r="C522" s="43" t="s">
        <v>79</v>
      </c>
      <c r="D522" s="44">
        <v>3.35</v>
      </c>
      <c r="E522" s="44">
        <v>3.35</v>
      </c>
      <c r="F522" s="44">
        <v>3.35</v>
      </c>
      <c r="G522" s="44">
        <v>3.35</v>
      </c>
      <c r="H522" s="44">
        <v>3.35</v>
      </c>
      <c r="I522" s="44">
        <v>3.35</v>
      </c>
      <c r="J522" s="44">
        <v>3.35</v>
      </c>
      <c r="K522" s="44">
        <v>3.35</v>
      </c>
      <c r="L522" s="44">
        <v>3.35</v>
      </c>
      <c r="M522" s="44">
        <v>3.35</v>
      </c>
      <c r="N522" s="44">
        <v>3.35</v>
      </c>
      <c r="O522" s="44">
        <v>3.35</v>
      </c>
      <c r="P522" s="44">
        <v>3.35</v>
      </c>
      <c r="Q522" s="44">
        <v>3.35</v>
      </c>
      <c r="R522" s="44">
        <v>3.35</v>
      </c>
      <c r="S522" s="44">
        <v>3.35</v>
      </c>
      <c r="T522" s="44">
        <v>3.35</v>
      </c>
      <c r="U522" s="44">
        <v>3.35</v>
      </c>
      <c r="V522" s="44">
        <v>3.35</v>
      </c>
      <c r="W522" s="44">
        <v>3.35</v>
      </c>
      <c r="X522" s="44">
        <v>3.35</v>
      </c>
      <c r="Y522" s="44">
        <v>3.35</v>
      </c>
      <c r="Z522" s="44">
        <v>3.35</v>
      </c>
      <c r="AA522" s="44">
        <v>3.35</v>
      </c>
    </row>
    <row r="523" spans="1:27" ht="12.75" customHeight="1" outlineLevel="1" x14ac:dyDescent="0.2">
      <c r="A523" s="99" t="s">
        <v>1537</v>
      </c>
      <c r="B523" s="63" t="s">
        <v>81</v>
      </c>
      <c r="C523" s="43" t="s">
        <v>79</v>
      </c>
      <c r="D523" s="44">
        <f>$D$11</f>
        <v>216.36</v>
      </c>
      <c r="E523" s="44">
        <f t="shared" ref="E523:AA523" si="302">$D$11</f>
        <v>216.36</v>
      </c>
      <c r="F523" s="44">
        <f t="shared" si="302"/>
        <v>216.36</v>
      </c>
      <c r="G523" s="44">
        <f t="shared" si="302"/>
        <v>216.36</v>
      </c>
      <c r="H523" s="44">
        <f t="shared" si="302"/>
        <v>216.36</v>
      </c>
      <c r="I523" s="44">
        <f t="shared" si="302"/>
        <v>216.36</v>
      </c>
      <c r="J523" s="44">
        <f t="shared" si="302"/>
        <v>216.36</v>
      </c>
      <c r="K523" s="44">
        <f t="shared" si="302"/>
        <v>216.36</v>
      </c>
      <c r="L523" s="44">
        <f t="shared" si="302"/>
        <v>216.36</v>
      </c>
      <c r="M523" s="44">
        <f t="shared" si="302"/>
        <v>216.36</v>
      </c>
      <c r="N523" s="44">
        <f t="shared" si="302"/>
        <v>216.36</v>
      </c>
      <c r="O523" s="44">
        <f t="shared" si="302"/>
        <v>216.36</v>
      </c>
      <c r="P523" s="44">
        <f t="shared" si="302"/>
        <v>216.36</v>
      </c>
      <c r="Q523" s="44">
        <f t="shared" si="302"/>
        <v>216.36</v>
      </c>
      <c r="R523" s="44">
        <f>$D$11</f>
        <v>216.36</v>
      </c>
      <c r="S523" s="44">
        <f t="shared" si="302"/>
        <v>216.36</v>
      </c>
      <c r="T523" s="44">
        <f t="shared" si="302"/>
        <v>216.36</v>
      </c>
      <c r="U523" s="44">
        <f t="shared" si="302"/>
        <v>216.36</v>
      </c>
      <c r="V523" s="44">
        <f t="shared" si="302"/>
        <v>216.36</v>
      </c>
      <c r="W523" s="44">
        <f t="shared" si="302"/>
        <v>216.36</v>
      </c>
      <c r="X523" s="44">
        <f t="shared" si="302"/>
        <v>216.36</v>
      </c>
      <c r="Y523" s="44">
        <f t="shared" si="302"/>
        <v>216.36</v>
      </c>
      <c r="Z523" s="44">
        <f t="shared" si="302"/>
        <v>216.36</v>
      </c>
      <c r="AA523" s="44">
        <f t="shared" si="302"/>
        <v>216.36</v>
      </c>
    </row>
    <row r="524" spans="1:27" x14ac:dyDescent="0.2">
      <c r="A524" s="98" t="s">
        <v>1538</v>
      </c>
      <c r="B524" s="28" t="str">
        <f>"09"&amp;"."&amp;$B$663&amp;"."&amp;$B$664</f>
        <v>09.12.2023</v>
      </c>
      <c r="C524" s="90" t="s">
        <v>76</v>
      </c>
      <c r="D524" s="91">
        <f>ROUND(((D525+D526+D528+D527)/1000),5)</f>
        <v>1.76597</v>
      </c>
      <c r="E524" s="91">
        <f>ROUND(((E525+E526+E528+E527)/1000),5)</f>
        <v>1.6594100000000001</v>
      </c>
      <c r="F524" s="91">
        <f>ROUND(((F525+F526+F528+F527)/1000),5)</f>
        <v>1.54697</v>
      </c>
      <c r="G524" s="91">
        <f t="shared" ref="G524:AA524" si="303">ROUND(((G525+G526+G528+G527)/1000),5)</f>
        <v>1.50007</v>
      </c>
      <c r="H524" s="91">
        <f t="shared" si="303"/>
        <v>1.5431900000000001</v>
      </c>
      <c r="I524" s="91">
        <f t="shared" si="303"/>
        <v>1.663</v>
      </c>
      <c r="J524" s="91">
        <f t="shared" si="303"/>
        <v>1.77075</v>
      </c>
      <c r="K524" s="91">
        <f t="shared" si="303"/>
        <v>2.0202300000000002</v>
      </c>
      <c r="L524" s="91">
        <f t="shared" si="303"/>
        <v>2.2538200000000002</v>
      </c>
      <c r="M524" s="91">
        <f t="shared" si="303"/>
        <v>2.46984</v>
      </c>
      <c r="N524" s="91">
        <f t="shared" si="303"/>
        <v>2.4970400000000001</v>
      </c>
      <c r="O524" s="91">
        <f t="shared" si="303"/>
        <v>2.5298699999999998</v>
      </c>
      <c r="P524" s="91">
        <f t="shared" si="303"/>
        <v>2.5092500000000002</v>
      </c>
      <c r="Q524" s="91">
        <f t="shared" si="303"/>
        <v>2.5071699999999999</v>
      </c>
      <c r="R524" s="91">
        <f t="shared" si="303"/>
        <v>2.4865300000000001</v>
      </c>
      <c r="S524" s="91">
        <f t="shared" si="303"/>
        <v>2.4849800000000002</v>
      </c>
      <c r="T524" s="91">
        <f t="shared" si="303"/>
        <v>2.5041699999999998</v>
      </c>
      <c r="U524" s="91">
        <f t="shared" si="303"/>
        <v>2.53477</v>
      </c>
      <c r="V524" s="91">
        <f t="shared" si="303"/>
        <v>2.5129299999999999</v>
      </c>
      <c r="W524" s="91">
        <f t="shared" si="303"/>
        <v>2.4871300000000001</v>
      </c>
      <c r="X524" s="91">
        <f t="shared" si="303"/>
        <v>2.4624899999999998</v>
      </c>
      <c r="Y524" s="91">
        <f t="shared" si="303"/>
        <v>2.2701600000000002</v>
      </c>
      <c r="Z524" s="91">
        <f t="shared" si="303"/>
        <v>1.9757</v>
      </c>
      <c r="AA524" s="91">
        <f t="shared" si="303"/>
        <v>1.8543499999999999</v>
      </c>
    </row>
    <row r="525" spans="1:27" ht="12.75" customHeight="1" outlineLevel="1" x14ac:dyDescent="0.2">
      <c r="A525" s="99" t="s">
        <v>1539</v>
      </c>
      <c r="B525" s="63" t="s">
        <v>238</v>
      </c>
      <c r="C525" s="43" t="s">
        <v>79</v>
      </c>
      <c r="D525" s="44">
        <v>1112.08</v>
      </c>
      <c r="E525" s="44">
        <v>1005.52</v>
      </c>
      <c r="F525" s="44">
        <v>893.08</v>
      </c>
      <c r="G525" s="44">
        <v>846.18</v>
      </c>
      <c r="H525" s="44">
        <v>889.3</v>
      </c>
      <c r="I525" s="44">
        <v>1009.11</v>
      </c>
      <c r="J525" s="44">
        <v>1116.8599999999999</v>
      </c>
      <c r="K525" s="44">
        <v>1366.34</v>
      </c>
      <c r="L525" s="44">
        <v>1599.93</v>
      </c>
      <c r="M525" s="44">
        <v>1815.95</v>
      </c>
      <c r="N525" s="44">
        <v>1843.15</v>
      </c>
      <c r="O525" s="44">
        <v>1875.98</v>
      </c>
      <c r="P525" s="44">
        <v>1855.36</v>
      </c>
      <c r="Q525" s="44">
        <v>1853.28</v>
      </c>
      <c r="R525" s="44">
        <v>1832.64</v>
      </c>
      <c r="S525" s="44">
        <v>1831.09</v>
      </c>
      <c r="T525" s="44">
        <v>1850.28</v>
      </c>
      <c r="U525" s="44">
        <v>1880.88</v>
      </c>
      <c r="V525" s="44">
        <v>1859.04</v>
      </c>
      <c r="W525" s="44">
        <v>1833.24</v>
      </c>
      <c r="X525" s="44">
        <v>1808.6</v>
      </c>
      <c r="Y525" s="44">
        <v>1616.27</v>
      </c>
      <c r="Z525" s="44">
        <v>1321.81</v>
      </c>
      <c r="AA525" s="44">
        <v>1200.46</v>
      </c>
    </row>
    <row r="526" spans="1:27" ht="12.75" customHeight="1" outlineLevel="1" x14ac:dyDescent="0.2">
      <c r="A526" s="99" t="s">
        <v>1540</v>
      </c>
      <c r="B526" s="63" t="s">
        <v>90</v>
      </c>
      <c r="C526" s="43" t="s">
        <v>79</v>
      </c>
      <c r="D526" s="44">
        <f>$D$486</f>
        <v>434.18</v>
      </c>
      <c r="E526" s="44">
        <f t="shared" ref="E526:AA526" si="304">$D$486</f>
        <v>434.18</v>
      </c>
      <c r="F526" s="44">
        <f t="shared" si="304"/>
        <v>434.18</v>
      </c>
      <c r="G526" s="44">
        <f t="shared" si="304"/>
        <v>434.18</v>
      </c>
      <c r="H526" s="44">
        <f t="shared" si="304"/>
        <v>434.18</v>
      </c>
      <c r="I526" s="44">
        <f t="shared" si="304"/>
        <v>434.18</v>
      </c>
      <c r="J526" s="44">
        <f t="shared" si="304"/>
        <v>434.18</v>
      </c>
      <c r="K526" s="44">
        <f t="shared" si="304"/>
        <v>434.18</v>
      </c>
      <c r="L526" s="44">
        <f t="shared" si="304"/>
        <v>434.18</v>
      </c>
      <c r="M526" s="44">
        <f t="shared" si="304"/>
        <v>434.18</v>
      </c>
      <c r="N526" s="44">
        <f t="shared" si="304"/>
        <v>434.18</v>
      </c>
      <c r="O526" s="44">
        <f t="shared" si="304"/>
        <v>434.18</v>
      </c>
      <c r="P526" s="44">
        <f t="shared" si="304"/>
        <v>434.18</v>
      </c>
      <c r="Q526" s="44">
        <f t="shared" si="304"/>
        <v>434.18</v>
      </c>
      <c r="R526" s="44">
        <f t="shared" si="304"/>
        <v>434.18</v>
      </c>
      <c r="S526" s="44">
        <f t="shared" si="304"/>
        <v>434.18</v>
      </c>
      <c r="T526" s="44">
        <f t="shared" si="304"/>
        <v>434.18</v>
      </c>
      <c r="U526" s="44">
        <f t="shared" si="304"/>
        <v>434.18</v>
      </c>
      <c r="V526" s="44">
        <f t="shared" si="304"/>
        <v>434.18</v>
      </c>
      <c r="W526" s="44">
        <f t="shared" si="304"/>
        <v>434.18</v>
      </c>
      <c r="X526" s="44">
        <f t="shared" si="304"/>
        <v>434.18</v>
      </c>
      <c r="Y526" s="44">
        <f t="shared" si="304"/>
        <v>434.18</v>
      </c>
      <c r="Z526" s="44">
        <f t="shared" si="304"/>
        <v>434.18</v>
      </c>
      <c r="AA526" s="44">
        <f t="shared" si="304"/>
        <v>434.18</v>
      </c>
    </row>
    <row r="527" spans="1:27" ht="12.75" customHeight="1" outlineLevel="1" x14ac:dyDescent="0.2">
      <c r="A527" s="99" t="s">
        <v>1541</v>
      </c>
      <c r="B527" s="63" t="s">
        <v>83</v>
      </c>
      <c r="C527" s="43" t="s">
        <v>79</v>
      </c>
      <c r="D527" s="44">
        <v>3.35</v>
      </c>
      <c r="E527" s="44">
        <v>3.35</v>
      </c>
      <c r="F527" s="44">
        <v>3.35</v>
      </c>
      <c r="G527" s="44">
        <v>3.35</v>
      </c>
      <c r="H527" s="44">
        <v>3.35</v>
      </c>
      <c r="I527" s="44">
        <v>3.35</v>
      </c>
      <c r="J527" s="44">
        <v>3.35</v>
      </c>
      <c r="K527" s="44">
        <v>3.35</v>
      </c>
      <c r="L527" s="44">
        <v>3.35</v>
      </c>
      <c r="M527" s="44">
        <v>3.35</v>
      </c>
      <c r="N527" s="44">
        <v>3.35</v>
      </c>
      <c r="O527" s="44">
        <v>3.35</v>
      </c>
      <c r="P527" s="44">
        <v>3.35</v>
      </c>
      <c r="Q527" s="44">
        <v>3.35</v>
      </c>
      <c r="R527" s="44">
        <v>3.35</v>
      </c>
      <c r="S527" s="44">
        <v>3.35</v>
      </c>
      <c r="T527" s="44">
        <v>3.35</v>
      </c>
      <c r="U527" s="44">
        <v>3.35</v>
      </c>
      <c r="V527" s="44">
        <v>3.35</v>
      </c>
      <c r="W527" s="44">
        <v>3.35</v>
      </c>
      <c r="X527" s="44">
        <v>3.35</v>
      </c>
      <c r="Y527" s="44">
        <v>3.35</v>
      </c>
      <c r="Z527" s="44">
        <v>3.35</v>
      </c>
      <c r="AA527" s="44">
        <v>3.35</v>
      </c>
    </row>
    <row r="528" spans="1:27" ht="12.75" customHeight="1" outlineLevel="1" x14ac:dyDescent="0.2">
      <c r="A528" s="99" t="s">
        <v>1542</v>
      </c>
      <c r="B528" s="63" t="s">
        <v>81</v>
      </c>
      <c r="C528" s="43" t="s">
        <v>79</v>
      </c>
      <c r="D528" s="44">
        <f>$D$11</f>
        <v>216.36</v>
      </c>
      <c r="E528" s="44">
        <f t="shared" ref="E528:AA528" si="305">$D$11</f>
        <v>216.36</v>
      </c>
      <c r="F528" s="44">
        <f t="shared" si="305"/>
        <v>216.36</v>
      </c>
      <c r="G528" s="44">
        <f t="shared" si="305"/>
        <v>216.36</v>
      </c>
      <c r="H528" s="44">
        <f t="shared" si="305"/>
        <v>216.36</v>
      </c>
      <c r="I528" s="44">
        <f t="shared" si="305"/>
        <v>216.36</v>
      </c>
      <c r="J528" s="44">
        <f t="shared" si="305"/>
        <v>216.36</v>
      </c>
      <c r="K528" s="44">
        <f t="shared" si="305"/>
        <v>216.36</v>
      </c>
      <c r="L528" s="44">
        <f t="shared" si="305"/>
        <v>216.36</v>
      </c>
      <c r="M528" s="44">
        <f t="shared" si="305"/>
        <v>216.36</v>
      </c>
      <c r="N528" s="44">
        <f t="shared" si="305"/>
        <v>216.36</v>
      </c>
      <c r="O528" s="44">
        <f t="shared" si="305"/>
        <v>216.36</v>
      </c>
      <c r="P528" s="44">
        <f t="shared" si="305"/>
        <v>216.36</v>
      </c>
      <c r="Q528" s="44">
        <f t="shared" si="305"/>
        <v>216.36</v>
      </c>
      <c r="R528" s="44">
        <f>$D$11</f>
        <v>216.36</v>
      </c>
      <c r="S528" s="44">
        <f t="shared" si="305"/>
        <v>216.36</v>
      </c>
      <c r="T528" s="44">
        <f t="shared" si="305"/>
        <v>216.36</v>
      </c>
      <c r="U528" s="44">
        <f t="shared" si="305"/>
        <v>216.36</v>
      </c>
      <c r="V528" s="44">
        <f t="shared" si="305"/>
        <v>216.36</v>
      </c>
      <c r="W528" s="44">
        <f t="shared" si="305"/>
        <v>216.36</v>
      </c>
      <c r="X528" s="44">
        <f t="shared" si="305"/>
        <v>216.36</v>
      </c>
      <c r="Y528" s="44">
        <f t="shared" si="305"/>
        <v>216.36</v>
      </c>
      <c r="Z528" s="44">
        <f t="shared" si="305"/>
        <v>216.36</v>
      </c>
      <c r="AA528" s="44">
        <f t="shared" si="305"/>
        <v>216.36</v>
      </c>
    </row>
    <row r="529" spans="1:27" x14ac:dyDescent="0.2">
      <c r="A529" s="98" t="s">
        <v>1543</v>
      </c>
      <c r="B529" s="28" t="str">
        <f>"10"&amp;"."&amp;$B$663&amp;"."&amp;$B$664</f>
        <v>10.12.2023</v>
      </c>
      <c r="C529" s="90" t="s">
        <v>76</v>
      </c>
      <c r="D529" s="91">
        <f>ROUND(((D530+D531+D533+D532)/1000),5)</f>
        <v>1.7238</v>
      </c>
      <c r="E529" s="91">
        <f>ROUND(((E530+E531+E533+E532)/1000),5)</f>
        <v>1.5693699999999999</v>
      </c>
      <c r="F529" s="91">
        <f>ROUND(((F530+F531+F533+F532)/1000),5)</f>
        <v>1.4688300000000001</v>
      </c>
      <c r="G529" s="91">
        <f t="shared" ref="G529:AA529" si="306">ROUND(((G530+G531+G533+G532)/1000),5)</f>
        <v>1.41421</v>
      </c>
      <c r="H529" s="91">
        <f t="shared" si="306"/>
        <v>0.82796000000000003</v>
      </c>
      <c r="I529" s="91">
        <f t="shared" si="306"/>
        <v>1.5782700000000001</v>
      </c>
      <c r="J529" s="91">
        <f t="shared" si="306"/>
        <v>1.6575800000000001</v>
      </c>
      <c r="K529" s="91">
        <f t="shared" si="306"/>
        <v>1.77366</v>
      </c>
      <c r="L529" s="91">
        <f t="shared" si="306"/>
        <v>2.1140699999999999</v>
      </c>
      <c r="M529" s="91">
        <f t="shared" si="306"/>
        <v>2.2757700000000001</v>
      </c>
      <c r="N529" s="91">
        <f t="shared" si="306"/>
        <v>2.4236599999999999</v>
      </c>
      <c r="O529" s="91">
        <f t="shared" si="306"/>
        <v>2.4510100000000001</v>
      </c>
      <c r="P529" s="91">
        <f t="shared" si="306"/>
        <v>2.4490500000000002</v>
      </c>
      <c r="Q529" s="91">
        <f t="shared" si="306"/>
        <v>2.4579900000000001</v>
      </c>
      <c r="R529" s="91">
        <f t="shared" si="306"/>
        <v>2.42746</v>
      </c>
      <c r="S529" s="91">
        <f t="shared" si="306"/>
        <v>2.4202900000000001</v>
      </c>
      <c r="T529" s="91">
        <f t="shared" si="306"/>
        <v>2.4824899999999999</v>
      </c>
      <c r="U529" s="91">
        <f t="shared" si="306"/>
        <v>2.4908700000000001</v>
      </c>
      <c r="V529" s="91">
        <f t="shared" si="306"/>
        <v>2.4884499999999998</v>
      </c>
      <c r="W529" s="91">
        <f t="shared" si="306"/>
        <v>2.4618199999999999</v>
      </c>
      <c r="X529" s="91">
        <f t="shared" si="306"/>
        <v>2.3938799999999998</v>
      </c>
      <c r="Y529" s="91">
        <f t="shared" si="306"/>
        <v>2.2176399999999998</v>
      </c>
      <c r="Z529" s="91">
        <f t="shared" si="306"/>
        <v>1.9620200000000001</v>
      </c>
      <c r="AA529" s="91">
        <f t="shared" si="306"/>
        <v>1.78817</v>
      </c>
    </row>
    <row r="530" spans="1:27" ht="12.75" customHeight="1" outlineLevel="1" x14ac:dyDescent="0.2">
      <c r="A530" s="99" t="s">
        <v>1544</v>
      </c>
      <c r="B530" s="63" t="s">
        <v>238</v>
      </c>
      <c r="C530" s="43" t="s">
        <v>79</v>
      </c>
      <c r="D530" s="44">
        <v>1069.9100000000001</v>
      </c>
      <c r="E530" s="44">
        <v>915.48</v>
      </c>
      <c r="F530" s="44">
        <v>814.94</v>
      </c>
      <c r="G530" s="44">
        <v>760.32</v>
      </c>
      <c r="H530" s="44">
        <v>174.07</v>
      </c>
      <c r="I530" s="44">
        <v>924.38</v>
      </c>
      <c r="J530" s="44">
        <v>1003.69</v>
      </c>
      <c r="K530" s="44">
        <v>1119.77</v>
      </c>
      <c r="L530" s="44">
        <v>1460.18</v>
      </c>
      <c r="M530" s="44">
        <v>1621.88</v>
      </c>
      <c r="N530" s="44">
        <v>1769.77</v>
      </c>
      <c r="O530" s="44">
        <v>1797.12</v>
      </c>
      <c r="P530" s="44">
        <v>1795.16</v>
      </c>
      <c r="Q530" s="44">
        <v>1804.1</v>
      </c>
      <c r="R530" s="44">
        <v>1773.57</v>
      </c>
      <c r="S530" s="44">
        <v>1766.4</v>
      </c>
      <c r="T530" s="44">
        <v>1828.6</v>
      </c>
      <c r="U530" s="44">
        <v>1836.98</v>
      </c>
      <c r="V530" s="44">
        <v>1834.56</v>
      </c>
      <c r="W530" s="44">
        <v>1807.93</v>
      </c>
      <c r="X530" s="44">
        <v>1739.99</v>
      </c>
      <c r="Y530" s="44">
        <v>1563.75</v>
      </c>
      <c r="Z530" s="44">
        <v>1308.1300000000001</v>
      </c>
      <c r="AA530" s="44">
        <v>1134.28</v>
      </c>
    </row>
    <row r="531" spans="1:27" ht="12.75" customHeight="1" outlineLevel="1" x14ac:dyDescent="0.2">
      <c r="A531" s="99" t="s">
        <v>1545</v>
      </c>
      <c r="B531" s="63" t="s">
        <v>90</v>
      </c>
      <c r="C531" s="43" t="s">
        <v>79</v>
      </c>
      <c r="D531" s="44">
        <f>$D$486</f>
        <v>434.18</v>
      </c>
      <c r="E531" s="44">
        <f t="shared" ref="E531:AA531" si="307">$D$486</f>
        <v>434.18</v>
      </c>
      <c r="F531" s="44">
        <f t="shared" si="307"/>
        <v>434.18</v>
      </c>
      <c r="G531" s="44">
        <f t="shared" si="307"/>
        <v>434.18</v>
      </c>
      <c r="H531" s="44">
        <f t="shared" si="307"/>
        <v>434.18</v>
      </c>
      <c r="I531" s="44">
        <f t="shared" si="307"/>
        <v>434.18</v>
      </c>
      <c r="J531" s="44">
        <f t="shared" si="307"/>
        <v>434.18</v>
      </c>
      <c r="K531" s="44">
        <f t="shared" si="307"/>
        <v>434.18</v>
      </c>
      <c r="L531" s="44">
        <f t="shared" si="307"/>
        <v>434.18</v>
      </c>
      <c r="M531" s="44">
        <f t="shared" si="307"/>
        <v>434.18</v>
      </c>
      <c r="N531" s="44">
        <f t="shared" si="307"/>
        <v>434.18</v>
      </c>
      <c r="O531" s="44">
        <f t="shared" si="307"/>
        <v>434.18</v>
      </c>
      <c r="P531" s="44">
        <f t="shared" si="307"/>
        <v>434.18</v>
      </c>
      <c r="Q531" s="44">
        <f t="shared" si="307"/>
        <v>434.18</v>
      </c>
      <c r="R531" s="44">
        <f t="shared" si="307"/>
        <v>434.18</v>
      </c>
      <c r="S531" s="44">
        <f t="shared" si="307"/>
        <v>434.18</v>
      </c>
      <c r="T531" s="44">
        <f t="shared" si="307"/>
        <v>434.18</v>
      </c>
      <c r="U531" s="44">
        <f t="shared" si="307"/>
        <v>434.18</v>
      </c>
      <c r="V531" s="44">
        <f t="shared" si="307"/>
        <v>434.18</v>
      </c>
      <c r="W531" s="44">
        <f t="shared" si="307"/>
        <v>434.18</v>
      </c>
      <c r="X531" s="44">
        <f t="shared" si="307"/>
        <v>434.18</v>
      </c>
      <c r="Y531" s="44">
        <f t="shared" si="307"/>
        <v>434.18</v>
      </c>
      <c r="Z531" s="44">
        <f t="shared" si="307"/>
        <v>434.18</v>
      </c>
      <c r="AA531" s="44">
        <f t="shared" si="307"/>
        <v>434.18</v>
      </c>
    </row>
    <row r="532" spans="1:27" ht="12.75" customHeight="1" outlineLevel="1" x14ac:dyDescent="0.2">
      <c r="A532" s="99" t="s">
        <v>1546</v>
      </c>
      <c r="B532" s="63" t="s">
        <v>83</v>
      </c>
      <c r="C532" s="43" t="s">
        <v>79</v>
      </c>
      <c r="D532" s="44">
        <v>3.35</v>
      </c>
      <c r="E532" s="44">
        <v>3.35</v>
      </c>
      <c r="F532" s="44">
        <v>3.35</v>
      </c>
      <c r="G532" s="44">
        <v>3.35</v>
      </c>
      <c r="H532" s="44">
        <v>3.35</v>
      </c>
      <c r="I532" s="44">
        <v>3.35</v>
      </c>
      <c r="J532" s="44">
        <v>3.35</v>
      </c>
      <c r="K532" s="44">
        <v>3.35</v>
      </c>
      <c r="L532" s="44">
        <v>3.35</v>
      </c>
      <c r="M532" s="44">
        <v>3.35</v>
      </c>
      <c r="N532" s="44">
        <v>3.35</v>
      </c>
      <c r="O532" s="44">
        <v>3.35</v>
      </c>
      <c r="P532" s="44">
        <v>3.35</v>
      </c>
      <c r="Q532" s="44">
        <v>3.35</v>
      </c>
      <c r="R532" s="44">
        <v>3.35</v>
      </c>
      <c r="S532" s="44">
        <v>3.35</v>
      </c>
      <c r="T532" s="44">
        <v>3.35</v>
      </c>
      <c r="U532" s="44">
        <v>3.35</v>
      </c>
      <c r="V532" s="44">
        <v>3.35</v>
      </c>
      <c r="W532" s="44">
        <v>3.35</v>
      </c>
      <c r="X532" s="44">
        <v>3.35</v>
      </c>
      <c r="Y532" s="44">
        <v>3.35</v>
      </c>
      <c r="Z532" s="44">
        <v>3.35</v>
      </c>
      <c r="AA532" s="44">
        <v>3.35</v>
      </c>
    </row>
    <row r="533" spans="1:27" ht="12.75" customHeight="1" outlineLevel="1" x14ac:dyDescent="0.2">
      <c r="A533" s="99" t="s">
        <v>1547</v>
      </c>
      <c r="B533" s="63" t="s">
        <v>81</v>
      </c>
      <c r="C533" s="43" t="s">
        <v>79</v>
      </c>
      <c r="D533" s="44">
        <f>$D$11</f>
        <v>216.36</v>
      </c>
      <c r="E533" s="44">
        <f t="shared" ref="E533:AA533" si="308">$D$11</f>
        <v>216.36</v>
      </c>
      <c r="F533" s="44">
        <f t="shared" si="308"/>
        <v>216.36</v>
      </c>
      <c r="G533" s="44">
        <f t="shared" si="308"/>
        <v>216.36</v>
      </c>
      <c r="H533" s="44">
        <f t="shared" si="308"/>
        <v>216.36</v>
      </c>
      <c r="I533" s="44">
        <f t="shared" si="308"/>
        <v>216.36</v>
      </c>
      <c r="J533" s="44">
        <f t="shared" si="308"/>
        <v>216.36</v>
      </c>
      <c r="K533" s="44">
        <f t="shared" si="308"/>
        <v>216.36</v>
      </c>
      <c r="L533" s="44">
        <f t="shared" si="308"/>
        <v>216.36</v>
      </c>
      <c r="M533" s="44">
        <f t="shared" si="308"/>
        <v>216.36</v>
      </c>
      <c r="N533" s="44">
        <f t="shared" si="308"/>
        <v>216.36</v>
      </c>
      <c r="O533" s="44">
        <f t="shared" si="308"/>
        <v>216.36</v>
      </c>
      <c r="P533" s="44">
        <f t="shared" si="308"/>
        <v>216.36</v>
      </c>
      <c r="Q533" s="44">
        <f t="shared" si="308"/>
        <v>216.36</v>
      </c>
      <c r="R533" s="44">
        <f>$D$11</f>
        <v>216.36</v>
      </c>
      <c r="S533" s="44">
        <f t="shared" si="308"/>
        <v>216.36</v>
      </c>
      <c r="T533" s="44">
        <f t="shared" si="308"/>
        <v>216.36</v>
      </c>
      <c r="U533" s="44">
        <f t="shared" si="308"/>
        <v>216.36</v>
      </c>
      <c r="V533" s="44">
        <f t="shared" si="308"/>
        <v>216.36</v>
      </c>
      <c r="W533" s="44">
        <f t="shared" si="308"/>
        <v>216.36</v>
      </c>
      <c r="X533" s="44">
        <f t="shared" si="308"/>
        <v>216.36</v>
      </c>
      <c r="Y533" s="44">
        <f t="shared" si="308"/>
        <v>216.36</v>
      </c>
      <c r="Z533" s="44">
        <f t="shared" si="308"/>
        <v>216.36</v>
      </c>
      <c r="AA533" s="44">
        <f t="shared" si="308"/>
        <v>216.36</v>
      </c>
    </row>
    <row r="534" spans="1:27" x14ac:dyDescent="0.2">
      <c r="A534" s="98" t="s">
        <v>1548</v>
      </c>
      <c r="B534" s="28" t="str">
        <f>"11"&amp;"."&amp;$B$663&amp;"."&amp;$B$664</f>
        <v>11.12.2023</v>
      </c>
      <c r="C534" s="90" t="s">
        <v>76</v>
      </c>
      <c r="D534" s="91">
        <f>ROUND(((D535+D536+D538+D537)/1000),5)</f>
        <v>1.7314499999999999</v>
      </c>
      <c r="E534" s="91">
        <f>ROUND(((E535+E536+E538+E537)/1000),5)</f>
        <v>1.6445099999999999</v>
      </c>
      <c r="F534" s="91">
        <f>ROUND(((F535+F536+F538+F537)/1000),5)</f>
        <v>1.5671900000000001</v>
      </c>
      <c r="G534" s="91">
        <f t="shared" ref="G534:AA534" si="309">ROUND(((G535+G536+G538+G537)/1000),5)</f>
        <v>1.528</v>
      </c>
      <c r="H534" s="91">
        <f t="shared" si="309"/>
        <v>1.6346700000000001</v>
      </c>
      <c r="I534" s="91">
        <f t="shared" si="309"/>
        <v>1.7597799999999999</v>
      </c>
      <c r="J534" s="91">
        <f t="shared" si="309"/>
        <v>1.9694</v>
      </c>
      <c r="K534" s="91">
        <f t="shared" si="309"/>
        <v>2.4483000000000001</v>
      </c>
      <c r="L534" s="91">
        <f t="shared" si="309"/>
        <v>2.5802800000000001</v>
      </c>
      <c r="M534" s="91">
        <f t="shared" si="309"/>
        <v>2.6928299999999998</v>
      </c>
      <c r="N534" s="91">
        <f t="shared" si="309"/>
        <v>2.7356400000000001</v>
      </c>
      <c r="O534" s="91">
        <f t="shared" si="309"/>
        <v>2.75623</v>
      </c>
      <c r="P534" s="91">
        <f t="shared" si="309"/>
        <v>2.6944699999999999</v>
      </c>
      <c r="Q534" s="91">
        <f t="shared" si="309"/>
        <v>2.7153499999999999</v>
      </c>
      <c r="R534" s="91">
        <f t="shared" si="309"/>
        <v>2.7101500000000001</v>
      </c>
      <c r="S534" s="91">
        <f t="shared" si="309"/>
        <v>2.65489</v>
      </c>
      <c r="T534" s="91">
        <f t="shared" si="309"/>
        <v>2.6991499999999999</v>
      </c>
      <c r="U534" s="91">
        <f t="shared" si="309"/>
        <v>2.7089300000000001</v>
      </c>
      <c r="V534" s="91">
        <f t="shared" si="309"/>
        <v>2.6766000000000001</v>
      </c>
      <c r="W534" s="91">
        <f t="shared" si="309"/>
        <v>2.5649000000000002</v>
      </c>
      <c r="X534" s="91">
        <f t="shared" si="309"/>
        <v>2.5070399999999999</v>
      </c>
      <c r="Y534" s="91">
        <f t="shared" si="309"/>
        <v>2.3041100000000001</v>
      </c>
      <c r="Z534" s="91">
        <f t="shared" si="309"/>
        <v>1.98095</v>
      </c>
      <c r="AA534" s="91">
        <f t="shared" si="309"/>
        <v>1.85545</v>
      </c>
    </row>
    <row r="535" spans="1:27" ht="12.75" customHeight="1" outlineLevel="1" x14ac:dyDescent="0.2">
      <c r="A535" s="99" t="s">
        <v>1549</v>
      </c>
      <c r="B535" s="63" t="s">
        <v>238</v>
      </c>
      <c r="C535" s="43" t="s">
        <v>79</v>
      </c>
      <c r="D535" s="44">
        <v>1077.56</v>
      </c>
      <c r="E535" s="44">
        <v>990.62</v>
      </c>
      <c r="F535" s="44">
        <v>913.3</v>
      </c>
      <c r="G535" s="44">
        <v>874.11</v>
      </c>
      <c r="H535" s="44">
        <v>980.78</v>
      </c>
      <c r="I535" s="44">
        <v>1105.8900000000001</v>
      </c>
      <c r="J535" s="44">
        <v>1315.51</v>
      </c>
      <c r="K535" s="44">
        <v>1794.41</v>
      </c>
      <c r="L535" s="44">
        <v>1926.39</v>
      </c>
      <c r="M535" s="44">
        <v>2038.94</v>
      </c>
      <c r="N535" s="44">
        <v>2081.75</v>
      </c>
      <c r="O535" s="44">
        <v>2102.34</v>
      </c>
      <c r="P535" s="44">
        <v>2040.58</v>
      </c>
      <c r="Q535" s="44">
        <v>2061.46</v>
      </c>
      <c r="R535" s="44">
        <v>2056.2600000000002</v>
      </c>
      <c r="S535" s="44">
        <v>2001</v>
      </c>
      <c r="T535" s="44">
        <v>2045.26</v>
      </c>
      <c r="U535" s="44">
        <v>2055.04</v>
      </c>
      <c r="V535" s="44">
        <v>2022.71</v>
      </c>
      <c r="W535" s="44">
        <v>1911.01</v>
      </c>
      <c r="X535" s="44">
        <v>1853.15</v>
      </c>
      <c r="Y535" s="44">
        <v>1650.22</v>
      </c>
      <c r="Z535" s="44">
        <v>1327.06</v>
      </c>
      <c r="AA535" s="44">
        <v>1201.56</v>
      </c>
    </row>
    <row r="536" spans="1:27" ht="12.75" customHeight="1" outlineLevel="1" x14ac:dyDescent="0.2">
      <c r="A536" s="99" t="s">
        <v>1550</v>
      </c>
      <c r="B536" s="63" t="s">
        <v>90</v>
      </c>
      <c r="C536" s="43" t="s">
        <v>79</v>
      </c>
      <c r="D536" s="44">
        <f>$D$486</f>
        <v>434.18</v>
      </c>
      <c r="E536" s="44">
        <f t="shared" ref="E536:AA536" si="310">$D$486</f>
        <v>434.18</v>
      </c>
      <c r="F536" s="44">
        <f t="shared" si="310"/>
        <v>434.18</v>
      </c>
      <c r="G536" s="44">
        <f t="shared" si="310"/>
        <v>434.18</v>
      </c>
      <c r="H536" s="44">
        <f t="shared" si="310"/>
        <v>434.18</v>
      </c>
      <c r="I536" s="44">
        <f t="shared" si="310"/>
        <v>434.18</v>
      </c>
      <c r="J536" s="44">
        <f t="shared" si="310"/>
        <v>434.18</v>
      </c>
      <c r="K536" s="44">
        <f t="shared" si="310"/>
        <v>434.18</v>
      </c>
      <c r="L536" s="44">
        <f t="shared" si="310"/>
        <v>434.18</v>
      </c>
      <c r="M536" s="44">
        <f t="shared" si="310"/>
        <v>434.18</v>
      </c>
      <c r="N536" s="44">
        <f t="shared" si="310"/>
        <v>434.18</v>
      </c>
      <c r="O536" s="44">
        <f t="shared" si="310"/>
        <v>434.18</v>
      </c>
      <c r="P536" s="44">
        <f t="shared" si="310"/>
        <v>434.18</v>
      </c>
      <c r="Q536" s="44">
        <f t="shared" si="310"/>
        <v>434.18</v>
      </c>
      <c r="R536" s="44">
        <f t="shared" si="310"/>
        <v>434.18</v>
      </c>
      <c r="S536" s="44">
        <f t="shared" si="310"/>
        <v>434.18</v>
      </c>
      <c r="T536" s="44">
        <f t="shared" si="310"/>
        <v>434.18</v>
      </c>
      <c r="U536" s="44">
        <f t="shared" si="310"/>
        <v>434.18</v>
      </c>
      <c r="V536" s="44">
        <f t="shared" si="310"/>
        <v>434.18</v>
      </c>
      <c r="W536" s="44">
        <f t="shared" si="310"/>
        <v>434.18</v>
      </c>
      <c r="X536" s="44">
        <f t="shared" si="310"/>
        <v>434.18</v>
      </c>
      <c r="Y536" s="44">
        <f t="shared" si="310"/>
        <v>434.18</v>
      </c>
      <c r="Z536" s="44">
        <f t="shared" si="310"/>
        <v>434.18</v>
      </c>
      <c r="AA536" s="44">
        <f t="shared" si="310"/>
        <v>434.18</v>
      </c>
    </row>
    <row r="537" spans="1:27" ht="12.75" customHeight="1" outlineLevel="1" x14ac:dyDescent="0.2">
      <c r="A537" s="99" t="s">
        <v>1551</v>
      </c>
      <c r="B537" s="63" t="s">
        <v>83</v>
      </c>
      <c r="C537" s="43" t="s">
        <v>79</v>
      </c>
      <c r="D537" s="44">
        <v>3.35</v>
      </c>
      <c r="E537" s="44">
        <v>3.35</v>
      </c>
      <c r="F537" s="44">
        <v>3.35</v>
      </c>
      <c r="G537" s="44">
        <v>3.35</v>
      </c>
      <c r="H537" s="44">
        <v>3.35</v>
      </c>
      <c r="I537" s="44">
        <v>3.35</v>
      </c>
      <c r="J537" s="44">
        <v>3.35</v>
      </c>
      <c r="K537" s="44">
        <v>3.35</v>
      </c>
      <c r="L537" s="44">
        <v>3.35</v>
      </c>
      <c r="M537" s="44">
        <v>3.35</v>
      </c>
      <c r="N537" s="44">
        <v>3.35</v>
      </c>
      <c r="O537" s="44">
        <v>3.35</v>
      </c>
      <c r="P537" s="44">
        <v>3.35</v>
      </c>
      <c r="Q537" s="44">
        <v>3.35</v>
      </c>
      <c r="R537" s="44">
        <v>3.35</v>
      </c>
      <c r="S537" s="44">
        <v>3.35</v>
      </c>
      <c r="T537" s="44">
        <v>3.35</v>
      </c>
      <c r="U537" s="44">
        <v>3.35</v>
      </c>
      <c r="V537" s="44">
        <v>3.35</v>
      </c>
      <c r="W537" s="44">
        <v>3.35</v>
      </c>
      <c r="X537" s="44">
        <v>3.35</v>
      </c>
      <c r="Y537" s="44">
        <v>3.35</v>
      </c>
      <c r="Z537" s="44">
        <v>3.35</v>
      </c>
      <c r="AA537" s="44">
        <v>3.35</v>
      </c>
    </row>
    <row r="538" spans="1:27" ht="12.75" customHeight="1" outlineLevel="1" x14ac:dyDescent="0.2">
      <c r="A538" s="99" t="s">
        <v>1552</v>
      </c>
      <c r="B538" s="63" t="s">
        <v>81</v>
      </c>
      <c r="C538" s="43" t="s">
        <v>79</v>
      </c>
      <c r="D538" s="44">
        <f>$D$11</f>
        <v>216.36</v>
      </c>
      <c r="E538" s="44">
        <f t="shared" ref="E538:AA538" si="311">$D$11</f>
        <v>216.36</v>
      </c>
      <c r="F538" s="44">
        <f t="shared" si="311"/>
        <v>216.36</v>
      </c>
      <c r="G538" s="44">
        <f t="shared" si="311"/>
        <v>216.36</v>
      </c>
      <c r="H538" s="44">
        <f t="shared" si="311"/>
        <v>216.36</v>
      </c>
      <c r="I538" s="44">
        <f t="shared" si="311"/>
        <v>216.36</v>
      </c>
      <c r="J538" s="44">
        <f t="shared" si="311"/>
        <v>216.36</v>
      </c>
      <c r="K538" s="44">
        <f t="shared" si="311"/>
        <v>216.36</v>
      </c>
      <c r="L538" s="44">
        <f t="shared" si="311"/>
        <v>216.36</v>
      </c>
      <c r="M538" s="44">
        <f t="shared" si="311"/>
        <v>216.36</v>
      </c>
      <c r="N538" s="44">
        <f t="shared" si="311"/>
        <v>216.36</v>
      </c>
      <c r="O538" s="44">
        <f t="shared" si="311"/>
        <v>216.36</v>
      </c>
      <c r="P538" s="44">
        <f t="shared" si="311"/>
        <v>216.36</v>
      </c>
      <c r="Q538" s="44">
        <f t="shared" si="311"/>
        <v>216.36</v>
      </c>
      <c r="R538" s="44">
        <f>$D$11</f>
        <v>216.36</v>
      </c>
      <c r="S538" s="44">
        <f t="shared" si="311"/>
        <v>216.36</v>
      </c>
      <c r="T538" s="44">
        <f t="shared" si="311"/>
        <v>216.36</v>
      </c>
      <c r="U538" s="44">
        <f t="shared" si="311"/>
        <v>216.36</v>
      </c>
      <c r="V538" s="44">
        <f t="shared" si="311"/>
        <v>216.36</v>
      </c>
      <c r="W538" s="44">
        <f t="shared" si="311"/>
        <v>216.36</v>
      </c>
      <c r="X538" s="44">
        <f t="shared" si="311"/>
        <v>216.36</v>
      </c>
      <c r="Y538" s="44">
        <f t="shared" si="311"/>
        <v>216.36</v>
      </c>
      <c r="Z538" s="44">
        <f t="shared" si="311"/>
        <v>216.36</v>
      </c>
      <c r="AA538" s="44">
        <f t="shared" si="311"/>
        <v>216.36</v>
      </c>
    </row>
    <row r="539" spans="1:27" x14ac:dyDescent="0.2">
      <c r="A539" s="98" t="s">
        <v>1553</v>
      </c>
      <c r="B539" s="28" t="str">
        <f>"12"&amp;"."&amp;$B$663&amp;"."&amp;$B$664</f>
        <v>12.12.2023</v>
      </c>
      <c r="C539" s="90" t="s">
        <v>76</v>
      </c>
      <c r="D539" s="91">
        <f>ROUND(((D540+D541+D543+D542)/1000),5)</f>
        <v>1.7316100000000001</v>
      </c>
      <c r="E539" s="91">
        <f>ROUND(((E540+E541+E543+E542)/1000),5)</f>
        <v>1.63818</v>
      </c>
      <c r="F539" s="91">
        <f>ROUND(((F540+F541+F543+F542)/1000),5)</f>
        <v>1.5337799999999999</v>
      </c>
      <c r="G539" s="91">
        <f t="shared" ref="G539:AA539" si="312">ROUND(((G540+G541+G543+G542)/1000),5)</f>
        <v>1.51895</v>
      </c>
      <c r="H539" s="91">
        <f t="shared" si="312"/>
        <v>1.6228</v>
      </c>
      <c r="I539" s="91">
        <f t="shared" si="312"/>
        <v>1.78016</v>
      </c>
      <c r="J539" s="91">
        <f t="shared" si="312"/>
        <v>1.96286</v>
      </c>
      <c r="K539" s="91">
        <f t="shared" si="312"/>
        <v>2.3084600000000002</v>
      </c>
      <c r="L539" s="91">
        <f t="shared" si="312"/>
        <v>2.5146299999999999</v>
      </c>
      <c r="M539" s="91">
        <f t="shared" si="312"/>
        <v>2.5745</v>
      </c>
      <c r="N539" s="91">
        <f t="shared" si="312"/>
        <v>2.60521</v>
      </c>
      <c r="O539" s="91">
        <f t="shared" si="312"/>
        <v>2.6406000000000001</v>
      </c>
      <c r="P539" s="91">
        <f t="shared" si="312"/>
        <v>2.5789200000000001</v>
      </c>
      <c r="Q539" s="91">
        <f t="shared" si="312"/>
        <v>2.5973299999999999</v>
      </c>
      <c r="R539" s="91">
        <f t="shared" si="312"/>
        <v>2.6105100000000001</v>
      </c>
      <c r="S539" s="91">
        <f t="shared" si="312"/>
        <v>2.56297</v>
      </c>
      <c r="T539" s="91">
        <f t="shared" si="312"/>
        <v>2.5842800000000001</v>
      </c>
      <c r="U539" s="91">
        <f t="shared" si="312"/>
        <v>2.57748</v>
      </c>
      <c r="V539" s="91">
        <f t="shared" si="312"/>
        <v>2.5685899999999999</v>
      </c>
      <c r="W539" s="91">
        <f t="shared" si="312"/>
        <v>2.5562800000000001</v>
      </c>
      <c r="X539" s="91">
        <f t="shared" si="312"/>
        <v>2.5054799999999999</v>
      </c>
      <c r="Y539" s="91">
        <f t="shared" si="312"/>
        <v>2.3265600000000002</v>
      </c>
      <c r="Z539" s="91">
        <f t="shared" si="312"/>
        <v>2.0076200000000002</v>
      </c>
      <c r="AA539" s="91">
        <f t="shared" si="312"/>
        <v>1.8916900000000001</v>
      </c>
    </row>
    <row r="540" spans="1:27" ht="12.75" customHeight="1" outlineLevel="1" x14ac:dyDescent="0.2">
      <c r="A540" s="99" t="s">
        <v>1554</v>
      </c>
      <c r="B540" s="63" t="s">
        <v>238</v>
      </c>
      <c r="C540" s="43" t="s">
        <v>79</v>
      </c>
      <c r="D540" s="44">
        <v>1077.72</v>
      </c>
      <c r="E540" s="44">
        <v>984.29</v>
      </c>
      <c r="F540" s="44">
        <v>879.89</v>
      </c>
      <c r="G540" s="44">
        <v>865.06</v>
      </c>
      <c r="H540" s="44">
        <v>968.91</v>
      </c>
      <c r="I540" s="44">
        <v>1126.27</v>
      </c>
      <c r="J540" s="44">
        <v>1308.97</v>
      </c>
      <c r="K540" s="44">
        <v>1654.57</v>
      </c>
      <c r="L540" s="44">
        <v>1860.74</v>
      </c>
      <c r="M540" s="44">
        <v>1920.61</v>
      </c>
      <c r="N540" s="44">
        <v>1951.32</v>
      </c>
      <c r="O540" s="44">
        <v>1986.71</v>
      </c>
      <c r="P540" s="44">
        <v>1925.03</v>
      </c>
      <c r="Q540" s="44">
        <v>1943.44</v>
      </c>
      <c r="R540" s="44">
        <v>1956.62</v>
      </c>
      <c r="S540" s="44">
        <v>1909.08</v>
      </c>
      <c r="T540" s="44">
        <v>1930.39</v>
      </c>
      <c r="U540" s="44">
        <v>1923.59</v>
      </c>
      <c r="V540" s="44">
        <v>1914.7</v>
      </c>
      <c r="W540" s="44">
        <v>1902.39</v>
      </c>
      <c r="X540" s="44">
        <v>1851.59</v>
      </c>
      <c r="Y540" s="44">
        <v>1672.67</v>
      </c>
      <c r="Z540" s="44">
        <v>1353.73</v>
      </c>
      <c r="AA540" s="44">
        <v>1237.8</v>
      </c>
    </row>
    <row r="541" spans="1:27" ht="12.75" customHeight="1" outlineLevel="1" x14ac:dyDescent="0.2">
      <c r="A541" s="99" t="s">
        <v>1555</v>
      </c>
      <c r="B541" s="63" t="s">
        <v>90</v>
      </c>
      <c r="C541" s="43" t="s">
        <v>79</v>
      </c>
      <c r="D541" s="44">
        <f>$D$486</f>
        <v>434.18</v>
      </c>
      <c r="E541" s="44">
        <f t="shared" ref="E541:AA541" si="313">$D$486</f>
        <v>434.18</v>
      </c>
      <c r="F541" s="44">
        <f t="shared" si="313"/>
        <v>434.18</v>
      </c>
      <c r="G541" s="44">
        <f t="shared" si="313"/>
        <v>434.18</v>
      </c>
      <c r="H541" s="44">
        <f t="shared" si="313"/>
        <v>434.18</v>
      </c>
      <c r="I541" s="44">
        <f t="shared" si="313"/>
        <v>434.18</v>
      </c>
      <c r="J541" s="44">
        <f t="shared" si="313"/>
        <v>434.18</v>
      </c>
      <c r="K541" s="44">
        <f t="shared" si="313"/>
        <v>434.18</v>
      </c>
      <c r="L541" s="44">
        <f t="shared" si="313"/>
        <v>434.18</v>
      </c>
      <c r="M541" s="44">
        <f t="shared" si="313"/>
        <v>434.18</v>
      </c>
      <c r="N541" s="44">
        <f t="shared" si="313"/>
        <v>434.18</v>
      </c>
      <c r="O541" s="44">
        <f t="shared" si="313"/>
        <v>434.18</v>
      </c>
      <c r="P541" s="44">
        <f t="shared" si="313"/>
        <v>434.18</v>
      </c>
      <c r="Q541" s="44">
        <f t="shared" si="313"/>
        <v>434.18</v>
      </c>
      <c r="R541" s="44">
        <f t="shared" si="313"/>
        <v>434.18</v>
      </c>
      <c r="S541" s="44">
        <f t="shared" si="313"/>
        <v>434.18</v>
      </c>
      <c r="T541" s="44">
        <f t="shared" si="313"/>
        <v>434.18</v>
      </c>
      <c r="U541" s="44">
        <f t="shared" si="313"/>
        <v>434.18</v>
      </c>
      <c r="V541" s="44">
        <f t="shared" si="313"/>
        <v>434.18</v>
      </c>
      <c r="W541" s="44">
        <f t="shared" si="313"/>
        <v>434.18</v>
      </c>
      <c r="X541" s="44">
        <f t="shared" si="313"/>
        <v>434.18</v>
      </c>
      <c r="Y541" s="44">
        <f t="shared" si="313"/>
        <v>434.18</v>
      </c>
      <c r="Z541" s="44">
        <f t="shared" si="313"/>
        <v>434.18</v>
      </c>
      <c r="AA541" s="44">
        <f t="shared" si="313"/>
        <v>434.18</v>
      </c>
    </row>
    <row r="542" spans="1:27" ht="12.75" customHeight="1" outlineLevel="1" x14ac:dyDescent="0.2">
      <c r="A542" s="99" t="s">
        <v>1556</v>
      </c>
      <c r="B542" s="63" t="s">
        <v>83</v>
      </c>
      <c r="C542" s="43" t="s">
        <v>79</v>
      </c>
      <c r="D542" s="44">
        <v>3.35</v>
      </c>
      <c r="E542" s="44">
        <v>3.35</v>
      </c>
      <c r="F542" s="44">
        <v>3.35</v>
      </c>
      <c r="G542" s="44">
        <v>3.35</v>
      </c>
      <c r="H542" s="44">
        <v>3.35</v>
      </c>
      <c r="I542" s="44">
        <v>3.35</v>
      </c>
      <c r="J542" s="44">
        <v>3.35</v>
      </c>
      <c r="K542" s="44">
        <v>3.35</v>
      </c>
      <c r="L542" s="44">
        <v>3.35</v>
      </c>
      <c r="M542" s="44">
        <v>3.35</v>
      </c>
      <c r="N542" s="44">
        <v>3.35</v>
      </c>
      <c r="O542" s="44">
        <v>3.35</v>
      </c>
      <c r="P542" s="44">
        <v>3.35</v>
      </c>
      <c r="Q542" s="44">
        <v>3.35</v>
      </c>
      <c r="R542" s="44">
        <v>3.35</v>
      </c>
      <c r="S542" s="44">
        <v>3.35</v>
      </c>
      <c r="T542" s="44">
        <v>3.35</v>
      </c>
      <c r="U542" s="44">
        <v>3.35</v>
      </c>
      <c r="V542" s="44">
        <v>3.35</v>
      </c>
      <c r="W542" s="44">
        <v>3.35</v>
      </c>
      <c r="X542" s="44">
        <v>3.35</v>
      </c>
      <c r="Y542" s="44">
        <v>3.35</v>
      </c>
      <c r="Z542" s="44">
        <v>3.35</v>
      </c>
      <c r="AA542" s="44">
        <v>3.35</v>
      </c>
    </row>
    <row r="543" spans="1:27" ht="12.75" customHeight="1" outlineLevel="1" x14ac:dyDescent="0.2">
      <c r="A543" s="99" t="s">
        <v>1557</v>
      </c>
      <c r="B543" s="63" t="s">
        <v>81</v>
      </c>
      <c r="C543" s="43" t="s">
        <v>79</v>
      </c>
      <c r="D543" s="44">
        <f>$D$11</f>
        <v>216.36</v>
      </c>
      <c r="E543" s="44">
        <f t="shared" ref="E543:AA543" si="314">$D$11</f>
        <v>216.36</v>
      </c>
      <c r="F543" s="44">
        <f t="shared" si="314"/>
        <v>216.36</v>
      </c>
      <c r="G543" s="44">
        <f t="shared" si="314"/>
        <v>216.36</v>
      </c>
      <c r="H543" s="44">
        <f t="shared" si="314"/>
        <v>216.36</v>
      </c>
      <c r="I543" s="44">
        <f t="shared" si="314"/>
        <v>216.36</v>
      </c>
      <c r="J543" s="44">
        <f t="shared" si="314"/>
        <v>216.36</v>
      </c>
      <c r="K543" s="44">
        <f t="shared" si="314"/>
        <v>216.36</v>
      </c>
      <c r="L543" s="44">
        <f t="shared" si="314"/>
        <v>216.36</v>
      </c>
      <c r="M543" s="44">
        <f t="shared" si="314"/>
        <v>216.36</v>
      </c>
      <c r="N543" s="44">
        <f t="shared" si="314"/>
        <v>216.36</v>
      </c>
      <c r="O543" s="44">
        <f t="shared" si="314"/>
        <v>216.36</v>
      </c>
      <c r="P543" s="44">
        <f t="shared" si="314"/>
        <v>216.36</v>
      </c>
      <c r="Q543" s="44">
        <f t="shared" si="314"/>
        <v>216.36</v>
      </c>
      <c r="R543" s="44">
        <f>$D$11</f>
        <v>216.36</v>
      </c>
      <c r="S543" s="44">
        <f t="shared" si="314"/>
        <v>216.36</v>
      </c>
      <c r="T543" s="44">
        <f t="shared" si="314"/>
        <v>216.36</v>
      </c>
      <c r="U543" s="44">
        <f t="shared" si="314"/>
        <v>216.36</v>
      </c>
      <c r="V543" s="44">
        <f t="shared" si="314"/>
        <v>216.36</v>
      </c>
      <c r="W543" s="44">
        <f t="shared" si="314"/>
        <v>216.36</v>
      </c>
      <c r="X543" s="44">
        <f t="shared" si="314"/>
        <v>216.36</v>
      </c>
      <c r="Y543" s="44">
        <f t="shared" si="314"/>
        <v>216.36</v>
      </c>
      <c r="Z543" s="44">
        <f t="shared" si="314"/>
        <v>216.36</v>
      </c>
      <c r="AA543" s="44">
        <f t="shared" si="314"/>
        <v>216.36</v>
      </c>
    </row>
    <row r="544" spans="1:27" x14ac:dyDescent="0.2">
      <c r="A544" s="98" t="s">
        <v>1558</v>
      </c>
      <c r="B544" s="28" t="str">
        <f>"13"&amp;"."&amp;$B$663&amp;"."&amp;$B$664</f>
        <v>13.12.2023</v>
      </c>
      <c r="C544" s="90" t="s">
        <v>76</v>
      </c>
      <c r="D544" s="91">
        <f>ROUND(((D545+D546+D548+D547)/1000),5)</f>
        <v>1.81935</v>
      </c>
      <c r="E544" s="91">
        <f>ROUND(((E545+E546+E548+E547)/1000),5)</f>
        <v>1.7303500000000001</v>
      </c>
      <c r="F544" s="91">
        <f>ROUND(((F545+F546+F548+F547)/1000),5)</f>
        <v>1.6939900000000001</v>
      </c>
      <c r="G544" s="91">
        <f t="shared" ref="G544:AA544" si="315">ROUND(((G545+G546+G548+G547)/1000),5)</f>
        <v>1.6818</v>
      </c>
      <c r="H544" s="91">
        <f t="shared" si="315"/>
        <v>1.7156899999999999</v>
      </c>
      <c r="I544" s="91">
        <f t="shared" si="315"/>
        <v>1.8552</v>
      </c>
      <c r="J544" s="91">
        <f t="shared" si="315"/>
        <v>2.0282900000000001</v>
      </c>
      <c r="K544" s="91">
        <f t="shared" si="315"/>
        <v>2.3687399999999998</v>
      </c>
      <c r="L544" s="91">
        <f t="shared" si="315"/>
        <v>2.5869800000000001</v>
      </c>
      <c r="M544" s="91">
        <f t="shared" si="315"/>
        <v>2.6608900000000002</v>
      </c>
      <c r="N544" s="91">
        <f t="shared" si="315"/>
        <v>2.6932800000000001</v>
      </c>
      <c r="O544" s="91">
        <f t="shared" si="315"/>
        <v>2.72722</v>
      </c>
      <c r="P544" s="91">
        <f t="shared" si="315"/>
        <v>2.6766299999999998</v>
      </c>
      <c r="Q544" s="91">
        <f t="shared" si="315"/>
        <v>2.7021299999999999</v>
      </c>
      <c r="R544" s="91">
        <f t="shared" si="315"/>
        <v>2.6920000000000002</v>
      </c>
      <c r="S544" s="91">
        <f t="shared" si="315"/>
        <v>2.66886</v>
      </c>
      <c r="T544" s="91">
        <f t="shared" si="315"/>
        <v>2.6998600000000001</v>
      </c>
      <c r="U544" s="91">
        <f t="shared" si="315"/>
        <v>2.6904599999999999</v>
      </c>
      <c r="V544" s="91">
        <f t="shared" si="315"/>
        <v>2.66628</v>
      </c>
      <c r="W544" s="91">
        <f t="shared" si="315"/>
        <v>2.6018400000000002</v>
      </c>
      <c r="X544" s="91">
        <f t="shared" si="315"/>
        <v>2.48306</v>
      </c>
      <c r="Y544" s="91">
        <f t="shared" si="315"/>
        <v>2.4103400000000001</v>
      </c>
      <c r="Z544" s="91">
        <f t="shared" si="315"/>
        <v>2.1473300000000002</v>
      </c>
      <c r="AA544" s="91">
        <f t="shared" si="315"/>
        <v>1.95644</v>
      </c>
    </row>
    <row r="545" spans="1:27" ht="12.75" customHeight="1" outlineLevel="1" x14ac:dyDescent="0.2">
      <c r="A545" s="99" t="s">
        <v>1559</v>
      </c>
      <c r="B545" s="63" t="s">
        <v>238</v>
      </c>
      <c r="C545" s="43" t="s">
        <v>79</v>
      </c>
      <c r="D545" s="44">
        <v>1165.46</v>
      </c>
      <c r="E545" s="44">
        <v>1076.46</v>
      </c>
      <c r="F545" s="44">
        <v>1040.0999999999999</v>
      </c>
      <c r="G545" s="44">
        <v>1027.9100000000001</v>
      </c>
      <c r="H545" s="44">
        <v>1061.8</v>
      </c>
      <c r="I545" s="44">
        <v>1201.31</v>
      </c>
      <c r="J545" s="44">
        <v>1374.4</v>
      </c>
      <c r="K545" s="44">
        <v>1714.85</v>
      </c>
      <c r="L545" s="44">
        <v>1933.09</v>
      </c>
      <c r="M545" s="44">
        <v>2007</v>
      </c>
      <c r="N545" s="44">
        <v>2039.39</v>
      </c>
      <c r="O545" s="44">
        <v>2073.33</v>
      </c>
      <c r="P545" s="44">
        <v>2022.74</v>
      </c>
      <c r="Q545" s="44">
        <v>2048.2399999999998</v>
      </c>
      <c r="R545" s="44">
        <v>2038.11</v>
      </c>
      <c r="S545" s="44">
        <v>2014.97</v>
      </c>
      <c r="T545" s="44">
        <v>2045.97</v>
      </c>
      <c r="U545" s="44">
        <v>2036.57</v>
      </c>
      <c r="V545" s="44">
        <v>2012.39</v>
      </c>
      <c r="W545" s="44">
        <v>1947.95</v>
      </c>
      <c r="X545" s="44">
        <v>1829.17</v>
      </c>
      <c r="Y545" s="44">
        <v>1756.45</v>
      </c>
      <c r="Z545" s="44">
        <v>1493.44</v>
      </c>
      <c r="AA545" s="44">
        <v>1302.55</v>
      </c>
    </row>
    <row r="546" spans="1:27" ht="12.75" customHeight="1" outlineLevel="1" x14ac:dyDescent="0.2">
      <c r="A546" s="99" t="s">
        <v>1560</v>
      </c>
      <c r="B546" s="63" t="s">
        <v>90</v>
      </c>
      <c r="C546" s="43" t="s">
        <v>79</v>
      </c>
      <c r="D546" s="44">
        <f>$D$486</f>
        <v>434.18</v>
      </c>
      <c r="E546" s="44">
        <f t="shared" ref="E546:AA546" si="316">$D$486</f>
        <v>434.18</v>
      </c>
      <c r="F546" s="44">
        <f t="shared" si="316"/>
        <v>434.18</v>
      </c>
      <c r="G546" s="44">
        <f t="shared" si="316"/>
        <v>434.18</v>
      </c>
      <c r="H546" s="44">
        <f t="shared" si="316"/>
        <v>434.18</v>
      </c>
      <c r="I546" s="44">
        <f t="shared" si="316"/>
        <v>434.18</v>
      </c>
      <c r="J546" s="44">
        <f t="shared" si="316"/>
        <v>434.18</v>
      </c>
      <c r="K546" s="44">
        <f t="shared" si="316"/>
        <v>434.18</v>
      </c>
      <c r="L546" s="44">
        <f t="shared" si="316"/>
        <v>434.18</v>
      </c>
      <c r="M546" s="44">
        <f t="shared" si="316"/>
        <v>434.18</v>
      </c>
      <c r="N546" s="44">
        <f t="shared" si="316"/>
        <v>434.18</v>
      </c>
      <c r="O546" s="44">
        <f t="shared" si="316"/>
        <v>434.18</v>
      </c>
      <c r="P546" s="44">
        <f t="shared" si="316"/>
        <v>434.18</v>
      </c>
      <c r="Q546" s="44">
        <f t="shared" si="316"/>
        <v>434.18</v>
      </c>
      <c r="R546" s="44">
        <f t="shared" si="316"/>
        <v>434.18</v>
      </c>
      <c r="S546" s="44">
        <f t="shared" si="316"/>
        <v>434.18</v>
      </c>
      <c r="T546" s="44">
        <f t="shared" si="316"/>
        <v>434.18</v>
      </c>
      <c r="U546" s="44">
        <f t="shared" si="316"/>
        <v>434.18</v>
      </c>
      <c r="V546" s="44">
        <f t="shared" si="316"/>
        <v>434.18</v>
      </c>
      <c r="W546" s="44">
        <f t="shared" si="316"/>
        <v>434.18</v>
      </c>
      <c r="X546" s="44">
        <f t="shared" si="316"/>
        <v>434.18</v>
      </c>
      <c r="Y546" s="44">
        <f t="shared" si="316"/>
        <v>434.18</v>
      </c>
      <c r="Z546" s="44">
        <f t="shared" si="316"/>
        <v>434.18</v>
      </c>
      <c r="AA546" s="44">
        <f t="shared" si="316"/>
        <v>434.18</v>
      </c>
    </row>
    <row r="547" spans="1:27" ht="12.75" customHeight="1" outlineLevel="1" x14ac:dyDescent="0.2">
      <c r="A547" s="99" t="s">
        <v>1561</v>
      </c>
      <c r="B547" s="63" t="s">
        <v>83</v>
      </c>
      <c r="C547" s="43" t="s">
        <v>79</v>
      </c>
      <c r="D547" s="44">
        <v>3.35</v>
      </c>
      <c r="E547" s="44">
        <v>3.35</v>
      </c>
      <c r="F547" s="44">
        <v>3.35</v>
      </c>
      <c r="G547" s="44">
        <v>3.35</v>
      </c>
      <c r="H547" s="44">
        <v>3.35</v>
      </c>
      <c r="I547" s="44">
        <v>3.35</v>
      </c>
      <c r="J547" s="44">
        <v>3.35</v>
      </c>
      <c r="K547" s="44">
        <v>3.35</v>
      </c>
      <c r="L547" s="44">
        <v>3.35</v>
      </c>
      <c r="M547" s="44">
        <v>3.35</v>
      </c>
      <c r="N547" s="44">
        <v>3.35</v>
      </c>
      <c r="O547" s="44">
        <v>3.35</v>
      </c>
      <c r="P547" s="44">
        <v>3.35</v>
      </c>
      <c r="Q547" s="44">
        <v>3.35</v>
      </c>
      <c r="R547" s="44">
        <v>3.35</v>
      </c>
      <c r="S547" s="44">
        <v>3.35</v>
      </c>
      <c r="T547" s="44">
        <v>3.35</v>
      </c>
      <c r="U547" s="44">
        <v>3.35</v>
      </c>
      <c r="V547" s="44">
        <v>3.35</v>
      </c>
      <c r="W547" s="44">
        <v>3.35</v>
      </c>
      <c r="X547" s="44">
        <v>3.35</v>
      </c>
      <c r="Y547" s="44">
        <v>3.35</v>
      </c>
      <c r="Z547" s="44">
        <v>3.35</v>
      </c>
      <c r="AA547" s="44">
        <v>3.35</v>
      </c>
    </row>
    <row r="548" spans="1:27" ht="12.75" customHeight="1" outlineLevel="1" x14ac:dyDescent="0.2">
      <c r="A548" s="99" t="s">
        <v>1562</v>
      </c>
      <c r="B548" s="63" t="s">
        <v>81</v>
      </c>
      <c r="C548" s="43" t="s">
        <v>79</v>
      </c>
      <c r="D548" s="44">
        <f>$D$11</f>
        <v>216.36</v>
      </c>
      <c r="E548" s="44">
        <f t="shared" ref="E548:AA548" si="317">$D$11</f>
        <v>216.36</v>
      </c>
      <c r="F548" s="44">
        <f t="shared" si="317"/>
        <v>216.36</v>
      </c>
      <c r="G548" s="44">
        <f t="shared" si="317"/>
        <v>216.36</v>
      </c>
      <c r="H548" s="44">
        <f t="shared" si="317"/>
        <v>216.36</v>
      </c>
      <c r="I548" s="44">
        <f t="shared" si="317"/>
        <v>216.36</v>
      </c>
      <c r="J548" s="44">
        <f t="shared" si="317"/>
        <v>216.36</v>
      </c>
      <c r="K548" s="44">
        <f t="shared" si="317"/>
        <v>216.36</v>
      </c>
      <c r="L548" s="44">
        <f t="shared" si="317"/>
        <v>216.36</v>
      </c>
      <c r="M548" s="44">
        <f t="shared" si="317"/>
        <v>216.36</v>
      </c>
      <c r="N548" s="44">
        <f t="shared" si="317"/>
        <v>216.36</v>
      </c>
      <c r="O548" s="44">
        <f t="shared" si="317"/>
        <v>216.36</v>
      </c>
      <c r="P548" s="44">
        <f t="shared" si="317"/>
        <v>216.36</v>
      </c>
      <c r="Q548" s="44">
        <f t="shared" si="317"/>
        <v>216.36</v>
      </c>
      <c r="R548" s="44">
        <f>$D$11</f>
        <v>216.36</v>
      </c>
      <c r="S548" s="44">
        <f t="shared" si="317"/>
        <v>216.36</v>
      </c>
      <c r="T548" s="44">
        <f t="shared" si="317"/>
        <v>216.36</v>
      </c>
      <c r="U548" s="44">
        <f t="shared" si="317"/>
        <v>216.36</v>
      </c>
      <c r="V548" s="44">
        <f t="shared" si="317"/>
        <v>216.36</v>
      </c>
      <c r="W548" s="44">
        <f t="shared" si="317"/>
        <v>216.36</v>
      </c>
      <c r="X548" s="44">
        <f t="shared" si="317"/>
        <v>216.36</v>
      </c>
      <c r="Y548" s="44">
        <f t="shared" si="317"/>
        <v>216.36</v>
      </c>
      <c r="Z548" s="44">
        <f t="shared" si="317"/>
        <v>216.36</v>
      </c>
      <c r="AA548" s="44">
        <f t="shared" si="317"/>
        <v>216.36</v>
      </c>
    </row>
    <row r="549" spans="1:27" x14ac:dyDescent="0.2">
      <c r="A549" s="98" t="s">
        <v>1563</v>
      </c>
      <c r="B549" s="28" t="str">
        <f>"14"&amp;"."&amp;$B$663&amp;"."&amp;$B$664</f>
        <v>14.12.2023</v>
      </c>
      <c r="C549" s="90" t="s">
        <v>76</v>
      </c>
      <c r="D549" s="91">
        <f>ROUND(((D550+D551+D553+D552)/1000),5)</f>
        <v>1.8713</v>
      </c>
      <c r="E549" s="91">
        <f>ROUND(((E550+E551+E553+E552)/1000),5)</f>
        <v>1.7950699999999999</v>
      </c>
      <c r="F549" s="91">
        <f>ROUND(((F550+F551+F553+F552)/1000),5)</f>
        <v>1.7474000000000001</v>
      </c>
      <c r="G549" s="91">
        <f t="shared" ref="G549:AA549" si="318">ROUND(((G550+G551+G553+G552)/1000),5)</f>
        <v>1.7503200000000001</v>
      </c>
      <c r="H549" s="91">
        <f t="shared" si="318"/>
        <v>1.7957399999999999</v>
      </c>
      <c r="I549" s="91">
        <f t="shared" si="318"/>
        <v>1.94499</v>
      </c>
      <c r="J549" s="91">
        <f t="shared" si="318"/>
        <v>2.2023100000000002</v>
      </c>
      <c r="K549" s="91">
        <f t="shared" si="318"/>
        <v>2.4377</v>
      </c>
      <c r="L549" s="91">
        <f t="shared" si="318"/>
        <v>2.6531699999999998</v>
      </c>
      <c r="M549" s="91">
        <f t="shared" si="318"/>
        <v>2.71698</v>
      </c>
      <c r="N549" s="91">
        <f t="shared" si="318"/>
        <v>2.8483499999999999</v>
      </c>
      <c r="O549" s="91">
        <f t="shared" si="318"/>
        <v>2.7806999999999999</v>
      </c>
      <c r="P549" s="91">
        <f t="shared" si="318"/>
        <v>2.7236500000000001</v>
      </c>
      <c r="Q549" s="91">
        <f t="shared" si="318"/>
        <v>2.7466400000000002</v>
      </c>
      <c r="R549" s="91">
        <f t="shared" si="318"/>
        <v>2.7784499999999999</v>
      </c>
      <c r="S549" s="91">
        <f t="shared" si="318"/>
        <v>2.7186900000000001</v>
      </c>
      <c r="T549" s="91">
        <f t="shared" si="318"/>
        <v>2.9212099999999999</v>
      </c>
      <c r="U549" s="91">
        <f t="shared" si="318"/>
        <v>2.9343300000000001</v>
      </c>
      <c r="V549" s="91">
        <f t="shared" si="318"/>
        <v>2.9165999999999999</v>
      </c>
      <c r="W549" s="91">
        <f t="shared" si="318"/>
        <v>2.6782599999999999</v>
      </c>
      <c r="X549" s="91">
        <f t="shared" si="318"/>
        <v>2.6151300000000002</v>
      </c>
      <c r="Y549" s="91">
        <f t="shared" si="318"/>
        <v>2.4506800000000002</v>
      </c>
      <c r="Z549" s="91">
        <f t="shared" si="318"/>
        <v>2.1709399999999999</v>
      </c>
      <c r="AA549" s="91">
        <f t="shared" si="318"/>
        <v>1.99603</v>
      </c>
    </row>
    <row r="550" spans="1:27" ht="12.75" customHeight="1" outlineLevel="1" x14ac:dyDescent="0.2">
      <c r="A550" s="99" t="s">
        <v>1564</v>
      </c>
      <c r="B550" s="63" t="s">
        <v>238</v>
      </c>
      <c r="C550" s="43" t="s">
        <v>79</v>
      </c>
      <c r="D550" s="44">
        <v>1217.4100000000001</v>
      </c>
      <c r="E550" s="44">
        <v>1141.18</v>
      </c>
      <c r="F550" s="44">
        <v>1093.51</v>
      </c>
      <c r="G550" s="44">
        <v>1096.43</v>
      </c>
      <c r="H550" s="44">
        <v>1141.8499999999999</v>
      </c>
      <c r="I550" s="44">
        <v>1291.0999999999999</v>
      </c>
      <c r="J550" s="44">
        <v>1548.42</v>
      </c>
      <c r="K550" s="44">
        <v>1783.81</v>
      </c>
      <c r="L550" s="44">
        <v>1999.28</v>
      </c>
      <c r="M550" s="44">
        <v>2063.09</v>
      </c>
      <c r="N550" s="44">
        <v>2194.46</v>
      </c>
      <c r="O550" s="44">
        <v>2126.81</v>
      </c>
      <c r="P550" s="44">
        <v>2069.7600000000002</v>
      </c>
      <c r="Q550" s="44">
        <v>2092.75</v>
      </c>
      <c r="R550" s="44">
        <v>2124.56</v>
      </c>
      <c r="S550" s="44">
        <v>2064.8000000000002</v>
      </c>
      <c r="T550" s="44">
        <v>2267.3200000000002</v>
      </c>
      <c r="U550" s="44">
        <v>2280.44</v>
      </c>
      <c r="V550" s="44">
        <v>2262.71</v>
      </c>
      <c r="W550" s="44">
        <v>2024.37</v>
      </c>
      <c r="X550" s="44">
        <v>1961.24</v>
      </c>
      <c r="Y550" s="44">
        <v>1796.79</v>
      </c>
      <c r="Z550" s="44">
        <v>1517.05</v>
      </c>
      <c r="AA550" s="44">
        <v>1342.14</v>
      </c>
    </row>
    <row r="551" spans="1:27" ht="12.75" customHeight="1" outlineLevel="1" x14ac:dyDescent="0.2">
      <c r="A551" s="99" t="s">
        <v>1565</v>
      </c>
      <c r="B551" s="63" t="s">
        <v>90</v>
      </c>
      <c r="C551" s="43" t="s">
        <v>79</v>
      </c>
      <c r="D551" s="44">
        <f>$D$486</f>
        <v>434.18</v>
      </c>
      <c r="E551" s="44">
        <f t="shared" ref="E551:AA551" si="319">$D$486</f>
        <v>434.18</v>
      </c>
      <c r="F551" s="44">
        <f t="shared" si="319"/>
        <v>434.18</v>
      </c>
      <c r="G551" s="44">
        <f t="shared" si="319"/>
        <v>434.18</v>
      </c>
      <c r="H551" s="44">
        <f t="shared" si="319"/>
        <v>434.18</v>
      </c>
      <c r="I551" s="44">
        <f t="shared" si="319"/>
        <v>434.18</v>
      </c>
      <c r="J551" s="44">
        <f t="shared" si="319"/>
        <v>434.18</v>
      </c>
      <c r="K551" s="44">
        <f t="shared" si="319"/>
        <v>434.18</v>
      </c>
      <c r="L551" s="44">
        <f t="shared" si="319"/>
        <v>434.18</v>
      </c>
      <c r="M551" s="44">
        <f t="shared" si="319"/>
        <v>434.18</v>
      </c>
      <c r="N551" s="44">
        <f t="shared" si="319"/>
        <v>434.18</v>
      </c>
      <c r="O551" s="44">
        <f t="shared" si="319"/>
        <v>434.18</v>
      </c>
      <c r="P551" s="44">
        <f t="shared" si="319"/>
        <v>434.18</v>
      </c>
      <c r="Q551" s="44">
        <f t="shared" si="319"/>
        <v>434.18</v>
      </c>
      <c r="R551" s="44">
        <f t="shared" si="319"/>
        <v>434.18</v>
      </c>
      <c r="S551" s="44">
        <f t="shared" si="319"/>
        <v>434.18</v>
      </c>
      <c r="T551" s="44">
        <f t="shared" si="319"/>
        <v>434.18</v>
      </c>
      <c r="U551" s="44">
        <f t="shared" si="319"/>
        <v>434.18</v>
      </c>
      <c r="V551" s="44">
        <f t="shared" si="319"/>
        <v>434.18</v>
      </c>
      <c r="W551" s="44">
        <f t="shared" si="319"/>
        <v>434.18</v>
      </c>
      <c r="X551" s="44">
        <f t="shared" si="319"/>
        <v>434.18</v>
      </c>
      <c r="Y551" s="44">
        <f t="shared" si="319"/>
        <v>434.18</v>
      </c>
      <c r="Z551" s="44">
        <f t="shared" si="319"/>
        <v>434.18</v>
      </c>
      <c r="AA551" s="44">
        <f t="shared" si="319"/>
        <v>434.18</v>
      </c>
    </row>
    <row r="552" spans="1:27" ht="12.75" customHeight="1" outlineLevel="1" x14ac:dyDescent="0.2">
      <c r="A552" s="99" t="s">
        <v>1566</v>
      </c>
      <c r="B552" s="63" t="s">
        <v>83</v>
      </c>
      <c r="C552" s="43" t="s">
        <v>79</v>
      </c>
      <c r="D552" s="44">
        <v>3.35</v>
      </c>
      <c r="E552" s="44">
        <v>3.35</v>
      </c>
      <c r="F552" s="44">
        <v>3.35</v>
      </c>
      <c r="G552" s="44">
        <v>3.35</v>
      </c>
      <c r="H552" s="44">
        <v>3.35</v>
      </c>
      <c r="I552" s="44">
        <v>3.35</v>
      </c>
      <c r="J552" s="44">
        <v>3.35</v>
      </c>
      <c r="K552" s="44">
        <v>3.35</v>
      </c>
      <c r="L552" s="44">
        <v>3.35</v>
      </c>
      <c r="M552" s="44">
        <v>3.35</v>
      </c>
      <c r="N552" s="44">
        <v>3.35</v>
      </c>
      <c r="O552" s="44">
        <v>3.35</v>
      </c>
      <c r="P552" s="44">
        <v>3.35</v>
      </c>
      <c r="Q552" s="44">
        <v>3.35</v>
      </c>
      <c r="R552" s="44">
        <v>3.35</v>
      </c>
      <c r="S552" s="44">
        <v>3.35</v>
      </c>
      <c r="T552" s="44">
        <v>3.35</v>
      </c>
      <c r="U552" s="44">
        <v>3.35</v>
      </c>
      <c r="V552" s="44">
        <v>3.35</v>
      </c>
      <c r="W552" s="44">
        <v>3.35</v>
      </c>
      <c r="X552" s="44">
        <v>3.35</v>
      </c>
      <c r="Y552" s="44">
        <v>3.35</v>
      </c>
      <c r="Z552" s="44">
        <v>3.35</v>
      </c>
      <c r="AA552" s="44">
        <v>3.35</v>
      </c>
    </row>
    <row r="553" spans="1:27" ht="12.75" customHeight="1" outlineLevel="1" x14ac:dyDescent="0.2">
      <c r="A553" s="99" t="s">
        <v>1567</v>
      </c>
      <c r="B553" s="63" t="s">
        <v>81</v>
      </c>
      <c r="C553" s="43" t="s">
        <v>79</v>
      </c>
      <c r="D553" s="44">
        <f>$D$11</f>
        <v>216.36</v>
      </c>
      <c r="E553" s="44">
        <f t="shared" ref="E553:AA553" si="320">$D$11</f>
        <v>216.36</v>
      </c>
      <c r="F553" s="44">
        <f t="shared" si="320"/>
        <v>216.36</v>
      </c>
      <c r="G553" s="44">
        <f t="shared" si="320"/>
        <v>216.36</v>
      </c>
      <c r="H553" s="44">
        <f t="shared" si="320"/>
        <v>216.36</v>
      </c>
      <c r="I553" s="44">
        <f t="shared" si="320"/>
        <v>216.36</v>
      </c>
      <c r="J553" s="44">
        <f t="shared" si="320"/>
        <v>216.36</v>
      </c>
      <c r="K553" s="44">
        <f t="shared" si="320"/>
        <v>216.36</v>
      </c>
      <c r="L553" s="44">
        <f t="shared" si="320"/>
        <v>216.36</v>
      </c>
      <c r="M553" s="44">
        <f t="shared" si="320"/>
        <v>216.36</v>
      </c>
      <c r="N553" s="44">
        <f t="shared" si="320"/>
        <v>216.36</v>
      </c>
      <c r="O553" s="44">
        <f t="shared" si="320"/>
        <v>216.36</v>
      </c>
      <c r="P553" s="44">
        <f t="shared" si="320"/>
        <v>216.36</v>
      </c>
      <c r="Q553" s="44">
        <f t="shared" si="320"/>
        <v>216.36</v>
      </c>
      <c r="R553" s="44">
        <f>$D$11</f>
        <v>216.36</v>
      </c>
      <c r="S553" s="44">
        <f t="shared" si="320"/>
        <v>216.36</v>
      </c>
      <c r="T553" s="44">
        <f t="shared" si="320"/>
        <v>216.36</v>
      </c>
      <c r="U553" s="44">
        <f t="shared" si="320"/>
        <v>216.36</v>
      </c>
      <c r="V553" s="44">
        <f t="shared" si="320"/>
        <v>216.36</v>
      </c>
      <c r="W553" s="44">
        <f t="shared" si="320"/>
        <v>216.36</v>
      </c>
      <c r="X553" s="44">
        <f t="shared" si="320"/>
        <v>216.36</v>
      </c>
      <c r="Y553" s="44">
        <f t="shared" si="320"/>
        <v>216.36</v>
      </c>
      <c r="Z553" s="44">
        <f t="shared" si="320"/>
        <v>216.36</v>
      </c>
      <c r="AA553" s="44">
        <f t="shared" si="320"/>
        <v>216.36</v>
      </c>
    </row>
    <row r="554" spans="1:27" x14ac:dyDescent="0.2">
      <c r="A554" s="98" t="s">
        <v>1568</v>
      </c>
      <c r="B554" s="28" t="str">
        <f>"15"&amp;"."&amp;$B$663&amp;"."&amp;$B$664</f>
        <v>15.12.2023</v>
      </c>
      <c r="C554" s="90" t="s">
        <v>76</v>
      </c>
      <c r="D554" s="91">
        <f>ROUND(((D555+D556+D558+D557)/1000),5)</f>
        <v>1.8795200000000001</v>
      </c>
      <c r="E554" s="91">
        <f>ROUND(((E555+E556+E558+E557)/1000),5)</f>
        <v>1.8273200000000001</v>
      </c>
      <c r="F554" s="91">
        <f>ROUND(((F555+F556+F558+F557)/1000),5)</f>
        <v>1.7843100000000001</v>
      </c>
      <c r="G554" s="91">
        <f t="shared" ref="G554:AA554" si="321">ROUND(((G555+G556+G558+G557)/1000),5)</f>
        <v>1.7724599999999999</v>
      </c>
      <c r="H554" s="91">
        <f t="shared" si="321"/>
        <v>1.82734</v>
      </c>
      <c r="I554" s="91">
        <f t="shared" si="321"/>
        <v>1.94303</v>
      </c>
      <c r="J554" s="91">
        <f t="shared" si="321"/>
        <v>2.1591900000000002</v>
      </c>
      <c r="K554" s="91">
        <f t="shared" si="321"/>
        <v>2.49655</v>
      </c>
      <c r="L554" s="91">
        <f t="shared" si="321"/>
        <v>2.7040700000000002</v>
      </c>
      <c r="M554" s="91">
        <f t="shared" si="321"/>
        <v>2.7284999999999999</v>
      </c>
      <c r="N554" s="91">
        <f t="shared" si="321"/>
        <v>2.7588499999999998</v>
      </c>
      <c r="O554" s="91">
        <f t="shared" si="321"/>
        <v>2.7625000000000002</v>
      </c>
      <c r="P554" s="91">
        <f t="shared" si="321"/>
        <v>2.75942</v>
      </c>
      <c r="Q554" s="91">
        <f t="shared" si="321"/>
        <v>2.7642899999999999</v>
      </c>
      <c r="R554" s="91">
        <f t="shared" si="321"/>
        <v>2.76464</v>
      </c>
      <c r="S554" s="91">
        <f t="shared" si="321"/>
        <v>2.73047</v>
      </c>
      <c r="T554" s="91">
        <f t="shared" si="321"/>
        <v>2.7909799999999998</v>
      </c>
      <c r="U554" s="91">
        <f t="shared" si="321"/>
        <v>2.7956799999999999</v>
      </c>
      <c r="V554" s="91">
        <f t="shared" si="321"/>
        <v>2.7871700000000001</v>
      </c>
      <c r="W554" s="91">
        <f t="shared" si="321"/>
        <v>2.7243300000000001</v>
      </c>
      <c r="X554" s="91">
        <f t="shared" si="321"/>
        <v>2.56731</v>
      </c>
      <c r="Y554" s="91">
        <f t="shared" si="321"/>
        <v>2.4229699999999998</v>
      </c>
      <c r="Z554" s="91">
        <f t="shared" si="321"/>
        <v>2.2181099999999998</v>
      </c>
      <c r="AA554" s="91">
        <f t="shared" si="321"/>
        <v>1.9973099999999999</v>
      </c>
    </row>
    <row r="555" spans="1:27" ht="12.75" customHeight="1" outlineLevel="1" x14ac:dyDescent="0.2">
      <c r="A555" s="99" t="s">
        <v>1569</v>
      </c>
      <c r="B555" s="63" t="s">
        <v>238</v>
      </c>
      <c r="C555" s="43" t="s">
        <v>79</v>
      </c>
      <c r="D555" s="44">
        <v>1225.6300000000001</v>
      </c>
      <c r="E555" s="44">
        <v>1173.43</v>
      </c>
      <c r="F555" s="44">
        <v>1130.42</v>
      </c>
      <c r="G555" s="44">
        <v>1118.57</v>
      </c>
      <c r="H555" s="44">
        <v>1173.45</v>
      </c>
      <c r="I555" s="44">
        <v>1289.1400000000001</v>
      </c>
      <c r="J555" s="44">
        <v>1505.3</v>
      </c>
      <c r="K555" s="44">
        <v>1842.66</v>
      </c>
      <c r="L555" s="44">
        <v>2050.1799999999998</v>
      </c>
      <c r="M555" s="44">
        <v>2074.61</v>
      </c>
      <c r="N555" s="44">
        <v>2104.96</v>
      </c>
      <c r="O555" s="44">
        <v>2108.61</v>
      </c>
      <c r="P555" s="44">
        <v>2105.5300000000002</v>
      </c>
      <c r="Q555" s="44">
        <v>2110.4</v>
      </c>
      <c r="R555" s="44">
        <v>2110.75</v>
      </c>
      <c r="S555" s="44">
        <v>2076.58</v>
      </c>
      <c r="T555" s="44">
        <v>2137.09</v>
      </c>
      <c r="U555" s="44">
        <v>2141.79</v>
      </c>
      <c r="V555" s="44">
        <v>2133.2800000000002</v>
      </c>
      <c r="W555" s="44">
        <v>2070.44</v>
      </c>
      <c r="X555" s="44">
        <v>1913.42</v>
      </c>
      <c r="Y555" s="44">
        <v>1769.08</v>
      </c>
      <c r="Z555" s="44">
        <v>1564.22</v>
      </c>
      <c r="AA555" s="44">
        <v>1343.42</v>
      </c>
    </row>
    <row r="556" spans="1:27" ht="12.75" customHeight="1" outlineLevel="1" x14ac:dyDescent="0.2">
      <c r="A556" s="99" t="s">
        <v>1570</v>
      </c>
      <c r="B556" s="63" t="s">
        <v>90</v>
      </c>
      <c r="C556" s="43" t="s">
        <v>79</v>
      </c>
      <c r="D556" s="44">
        <f>$D$486</f>
        <v>434.18</v>
      </c>
      <c r="E556" s="44">
        <f t="shared" ref="E556:AA556" si="322">$D$486</f>
        <v>434.18</v>
      </c>
      <c r="F556" s="44">
        <f t="shared" si="322"/>
        <v>434.18</v>
      </c>
      <c r="G556" s="44">
        <f t="shared" si="322"/>
        <v>434.18</v>
      </c>
      <c r="H556" s="44">
        <f t="shared" si="322"/>
        <v>434.18</v>
      </c>
      <c r="I556" s="44">
        <f t="shared" si="322"/>
        <v>434.18</v>
      </c>
      <c r="J556" s="44">
        <f t="shared" si="322"/>
        <v>434.18</v>
      </c>
      <c r="K556" s="44">
        <f t="shared" si="322"/>
        <v>434.18</v>
      </c>
      <c r="L556" s="44">
        <f t="shared" si="322"/>
        <v>434.18</v>
      </c>
      <c r="M556" s="44">
        <f t="shared" si="322"/>
        <v>434.18</v>
      </c>
      <c r="N556" s="44">
        <f t="shared" si="322"/>
        <v>434.18</v>
      </c>
      <c r="O556" s="44">
        <f t="shared" si="322"/>
        <v>434.18</v>
      </c>
      <c r="P556" s="44">
        <f t="shared" si="322"/>
        <v>434.18</v>
      </c>
      <c r="Q556" s="44">
        <f t="shared" si="322"/>
        <v>434.18</v>
      </c>
      <c r="R556" s="44">
        <f t="shared" si="322"/>
        <v>434.18</v>
      </c>
      <c r="S556" s="44">
        <f t="shared" si="322"/>
        <v>434.18</v>
      </c>
      <c r="T556" s="44">
        <f t="shared" si="322"/>
        <v>434.18</v>
      </c>
      <c r="U556" s="44">
        <f t="shared" si="322"/>
        <v>434.18</v>
      </c>
      <c r="V556" s="44">
        <f t="shared" si="322"/>
        <v>434.18</v>
      </c>
      <c r="W556" s="44">
        <f t="shared" si="322"/>
        <v>434.18</v>
      </c>
      <c r="X556" s="44">
        <f t="shared" si="322"/>
        <v>434.18</v>
      </c>
      <c r="Y556" s="44">
        <f t="shared" si="322"/>
        <v>434.18</v>
      </c>
      <c r="Z556" s="44">
        <f t="shared" si="322"/>
        <v>434.18</v>
      </c>
      <c r="AA556" s="44">
        <f t="shared" si="322"/>
        <v>434.18</v>
      </c>
    </row>
    <row r="557" spans="1:27" ht="12.75" customHeight="1" outlineLevel="1" x14ac:dyDescent="0.2">
      <c r="A557" s="99" t="s">
        <v>1571</v>
      </c>
      <c r="B557" s="63" t="s">
        <v>83</v>
      </c>
      <c r="C557" s="43" t="s">
        <v>79</v>
      </c>
      <c r="D557" s="44">
        <v>3.35</v>
      </c>
      <c r="E557" s="44">
        <v>3.35</v>
      </c>
      <c r="F557" s="44">
        <v>3.35</v>
      </c>
      <c r="G557" s="44">
        <v>3.35</v>
      </c>
      <c r="H557" s="44">
        <v>3.35</v>
      </c>
      <c r="I557" s="44">
        <v>3.35</v>
      </c>
      <c r="J557" s="44">
        <v>3.35</v>
      </c>
      <c r="K557" s="44">
        <v>3.35</v>
      </c>
      <c r="L557" s="44">
        <v>3.35</v>
      </c>
      <c r="M557" s="44">
        <v>3.35</v>
      </c>
      <c r="N557" s="44">
        <v>3.35</v>
      </c>
      <c r="O557" s="44">
        <v>3.35</v>
      </c>
      <c r="P557" s="44">
        <v>3.35</v>
      </c>
      <c r="Q557" s="44">
        <v>3.35</v>
      </c>
      <c r="R557" s="44">
        <v>3.35</v>
      </c>
      <c r="S557" s="44">
        <v>3.35</v>
      </c>
      <c r="T557" s="44">
        <v>3.35</v>
      </c>
      <c r="U557" s="44">
        <v>3.35</v>
      </c>
      <c r="V557" s="44">
        <v>3.35</v>
      </c>
      <c r="W557" s="44">
        <v>3.35</v>
      </c>
      <c r="X557" s="44">
        <v>3.35</v>
      </c>
      <c r="Y557" s="44">
        <v>3.35</v>
      </c>
      <c r="Z557" s="44">
        <v>3.35</v>
      </c>
      <c r="AA557" s="44">
        <v>3.35</v>
      </c>
    </row>
    <row r="558" spans="1:27" ht="12.75" customHeight="1" outlineLevel="1" x14ac:dyDescent="0.2">
      <c r="A558" s="99" t="s">
        <v>1572</v>
      </c>
      <c r="B558" s="63" t="s">
        <v>81</v>
      </c>
      <c r="C558" s="43" t="s">
        <v>79</v>
      </c>
      <c r="D558" s="44">
        <f>$D$11</f>
        <v>216.36</v>
      </c>
      <c r="E558" s="44">
        <f t="shared" ref="E558:AA558" si="323">$D$11</f>
        <v>216.36</v>
      </c>
      <c r="F558" s="44">
        <f t="shared" si="323"/>
        <v>216.36</v>
      </c>
      <c r="G558" s="44">
        <f t="shared" si="323"/>
        <v>216.36</v>
      </c>
      <c r="H558" s="44">
        <f t="shared" si="323"/>
        <v>216.36</v>
      </c>
      <c r="I558" s="44">
        <f t="shared" si="323"/>
        <v>216.36</v>
      </c>
      <c r="J558" s="44">
        <f t="shared" si="323"/>
        <v>216.36</v>
      </c>
      <c r="K558" s="44">
        <f t="shared" si="323"/>
        <v>216.36</v>
      </c>
      <c r="L558" s="44">
        <f t="shared" si="323"/>
        <v>216.36</v>
      </c>
      <c r="M558" s="44">
        <f t="shared" si="323"/>
        <v>216.36</v>
      </c>
      <c r="N558" s="44">
        <f t="shared" si="323"/>
        <v>216.36</v>
      </c>
      <c r="O558" s="44">
        <f t="shared" si="323"/>
        <v>216.36</v>
      </c>
      <c r="P558" s="44">
        <f t="shared" si="323"/>
        <v>216.36</v>
      </c>
      <c r="Q558" s="44">
        <f t="shared" si="323"/>
        <v>216.36</v>
      </c>
      <c r="R558" s="44">
        <f>$D$11</f>
        <v>216.36</v>
      </c>
      <c r="S558" s="44">
        <f t="shared" si="323"/>
        <v>216.36</v>
      </c>
      <c r="T558" s="44">
        <f t="shared" si="323"/>
        <v>216.36</v>
      </c>
      <c r="U558" s="44">
        <f t="shared" si="323"/>
        <v>216.36</v>
      </c>
      <c r="V558" s="44">
        <f t="shared" si="323"/>
        <v>216.36</v>
      </c>
      <c r="W558" s="44">
        <f t="shared" si="323"/>
        <v>216.36</v>
      </c>
      <c r="X558" s="44">
        <f t="shared" si="323"/>
        <v>216.36</v>
      </c>
      <c r="Y558" s="44">
        <f t="shared" si="323"/>
        <v>216.36</v>
      </c>
      <c r="Z558" s="44">
        <f t="shared" si="323"/>
        <v>216.36</v>
      </c>
      <c r="AA558" s="44">
        <f t="shared" si="323"/>
        <v>216.36</v>
      </c>
    </row>
    <row r="559" spans="1:27" x14ac:dyDescent="0.2">
      <c r="A559" s="98" t="s">
        <v>1573</v>
      </c>
      <c r="B559" s="28" t="str">
        <f>"16"&amp;"."&amp;$B$663&amp;"."&amp;$B$664</f>
        <v>16.12.2023</v>
      </c>
      <c r="C559" s="90" t="s">
        <v>76</v>
      </c>
      <c r="D559" s="91">
        <f>ROUND(((D560+D561+D563+D562)/1000),5)</f>
        <v>1.9471099999999999</v>
      </c>
      <c r="E559" s="91">
        <f>ROUND(((E560+E561+E563+E562)/1000),5)</f>
        <v>1.90699</v>
      </c>
      <c r="F559" s="91">
        <f>ROUND(((F560+F561+F563+F562)/1000),5)</f>
        <v>1.8857999999999999</v>
      </c>
      <c r="G559" s="91">
        <f t="shared" ref="G559:AA559" si="324">ROUND(((G560+G561+G563+G562)/1000),5)</f>
        <v>1.8523000000000001</v>
      </c>
      <c r="H559" s="91">
        <f t="shared" si="324"/>
        <v>1.88618</v>
      </c>
      <c r="I559" s="91">
        <f t="shared" si="324"/>
        <v>1.94356</v>
      </c>
      <c r="J559" s="91">
        <f t="shared" si="324"/>
        <v>2.0571899999999999</v>
      </c>
      <c r="K559" s="91">
        <f t="shared" si="324"/>
        <v>2.2093600000000002</v>
      </c>
      <c r="L559" s="91">
        <f t="shared" si="324"/>
        <v>2.5422099999999999</v>
      </c>
      <c r="M559" s="91">
        <f t="shared" si="324"/>
        <v>2.61002</v>
      </c>
      <c r="N559" s="91">
        <f t="shared" si="324"/>
        <v>2.67713</v>
      </c>
      <c r="O559" s="91">
        <f t="shared" si="324"/>
        <v>2.6770200000000002</v>
      </c>
      <c r="P559" s="91">
        <f t="shared" si="324"/>
        <v>2.6715800000000001</v>
      </c>
      <c r="Q559" s="91">
        <f t="shared" si="324"/>
        <v>2.67483</v>
      </c>
      <c r="R559" s="91">
        <f t="shared" si="324"/>
        <v>2.5394000000000001</v>
      </c>
      <c r="S559" s="91">
        <f t="shared" si="324"/>
        <v>2.5939100000000002</v>
      </c>
      <c r="T559" s="91">
        <f t="shared" si="324"/>
        <v>2.7618900000000002</v>
      </c>
      <c r="U559" s="91">
        <f t="shared" si="324"/>
        <v>2.8473199999999999</v>
      </c>
      <c r="V559" s="91">
        <f t="shared" si="324"/>
        <v>2.7999700000000001</v>
      </c>
      <c r="W559" s="91">
        <f t="shared" si="324"/>
        <v>2.7047300000000001</v>
      </c>
      <c r="X559" s="91">
        <f t="shared" si="324"/>
        <v>2.4574699999999998</v>
      </c>
      <c r="Y559" s="91">
        <f t="shared" si="324"/>
        <v>2.4291999999999998</v>
      </c>
      <c r="Z559" s="91">
        <f t="shared" si="324"/>
        <v>2.1370399999999998</v>
      </c>
      <c r="AA559" s="91">
        <f t="shared" si="324"/>
        <v>2.0150999999999999</v>
      </c>
    </row>
    <row r="560" spans="1:27" ht="12.75" customHeight="1" outlineLevel="1" x14ac:dyDescent="0.2">
      <c r="A560" s="99" t="s">
        <v>1574</v>
      </c>
      <c r="B560" s="63" t="s">
        <v>238</v>
      </c>
      <c r="C560" s="43" t="s">
        <v>79</v>
      </c>
      <c r="D560" s="44">
        <v>1293.22</v>
      </c>
      <c r="E560" s="44">
        <v>1253.0999999999999</v>
      </c>
      <c r="F560" s="44">
        <v>1231.9100000000001</v>
      </c>
      <c r="G560" s="44">
        <v>1198.4100000000001</v>
      </c>
      <c r="H560" s="44">
        <v>1232.29</v>
      </c>
      <c r="I560" s="44">
        <v>1289.67</v>
      </c>
      <c r="J560" s="44">
        <v>1403.3</v>
      </c>
      <c r="K560" s="44">
        <v>1555.47</v>
      </c>
      <c r="L560" s="44">
        <v>1888.32</v>
      </c>
      <c r="M560" s="44">
        <v>1956.13</v>
      </c>
      <c r="N560" s="44">
        <v>2023.24</v>
      </c>
      <c r="O560" s="44">
        <v>2023.13</v>
      </c>
      <c r="P560" s="44">
        <v>2017.69</v>
      </c>
      <c r="Q560" s="44">
        <v>2020.94</v>
      </c>
      <c r="R560" s="44">
        <v>1885.51</v>
      </c>
      <c r="S560" s="44">
        <v>1940.02</v>
      </c>
      <c r="T560" s="44">
        <v>2108</v>
      </c>
      <c r="U560" s="44">
        <v>2193.4299999999998</v>
      </c>
      <c r="V560" s="44">
        <v>2146.08</v>
      </c>
      <c r="W560" s="44">
        <v>2050.84</v>
      </c>
      <c r="X560" s="44">
        <v>1803.58</v>
      </c>
      <c r="Y560" s="44">
        <v>1775.31</v>
      </c>
      <c r="Z560" s="44">
        <v>1483.15</v>
      </c>
      <c r="AA560" s="44">
        <v>1361.21</v>
      </c>
    </row>
    <row r="561" spans="1:27" ht="12.75" customHeight="1" outlineLevel="1" x14ac:dyDescent="0.2">
      <c r="A561" s="99" t="s">
        <v>1575</v>
      </c>
      <c r="B561" s="63" t="s">
        <v>90</v>
      </c>
      <c r="C561" s="43" t="s">
        <v>79</v>
      </c>
      <c r="D561" s="44">
        <f>$D$486</f>
        <v>434.18</v>
      </c>
      <c r="E561" s="44">
        <f t="shared" ref="E561:AA561" si="325">$D$486</f>
        <v>434.18</v>
      </c>
      <c r="F561" s="44">
        <f t="shared" si="325"/>
        <v>434.18</v>
      </c>
      <c r="G561" s="44">
        <f t="shared" si="325"/>
        <v>434.18</v>
      </c>
      <c r="H561" s="44">
        <f t="shared" si="325"/>
        <v>434.18</v>
      </c>
      <c r="I561" s="44">
        <f t="shared" si="325"/>
        <v>434.18</v>
      </c>
      <c r="J561" s="44">
        <f t="shared" si="325"/>
        <v>434.18</v>
      </c>
      <c r="K561" s="44">
        <f t="shared" si="325"/>
        <v>434.18</v>
      </c>
      <c r="L561" s="44">
        <f t="shared" si="325"/>
        <v>434.18</v>
      </c>
      <c r="M561" s="44">
        <f t="shared" si="325"/>
        <v>434.18</v>
      </c>
      <c r="N561" s="44">
        <f t="shared" si="325"/>
        <v>434.18</v>
      </c>
      <c r="O561" s="44">
        <f t="shared" si="325"/>
        <v>434.18</v>
      </c>
      <c r="P561" s="44">
        <f t="shared" si="325"/>
        <v>434.18</v>
      </c>
      <c r="Q561" s="44">
        <f t="shared" si="325"/>
        <v>434.18</v>
      </c>
      <c r="R561" s="44">
        <f t="shared" si="325"/>
        <v>434.18</v>
      </c>
      <c r="S561" s="44">
        <f t="shared" si="325"/>
        <v>434.18</v>
      </c>
      <c r="T561" s="44">
        <f t="shared" si="325"/>
        <v>434.18</v>
      </c>
      <c r="U561" s="44">
        <f t="shared" si="325"/>
        <v>434.18</v>
      </c>
      <c r="V561" s="44">
        <f t="shared" si="325"/>
        <v>434.18</v>
      </c>
      <c r="W561" s="44">
        <f t="shared" si="325"/>
        <v>434.18</v>
      </c>
      <c r="X561" s="44">
        <f t="shared" si="325"/>
        <v>434.18</v>
      </c>
      <c r="Y561" s="44">
        <f t="shared" si="325"/>
        <v>434.18</v>
      </c>
      <c r="Z561" s="44">
        <f t="shared" si="325"/>
        <v>434.18</v>
      </c>
      <c r="AA561" s="44">
        <f t="shared" si="325"/>
        <v>434.18</v>
      </c>
    </row>
    <row r="562" spans="1:27" ht="12.75" customHeight="1" outlineLevel="1" x14ac:dyDescent="0.2">
      <c r="A562" s="99" t="s">
        <v>1576</v>
      </c>
      <c r="B562" s="63" t="s">
        <v>83</v>
      </c>
      <c r="C562" s="43" t="s">
        <v>79</v>
      </c>
      <c r="D562" s="44">
        <v>3.35</v>
      </c>
      <c r="E562" s="44">
        <v>3.35</v>
      </c>
      <c r="F562" s="44">
        <v>3.35</v>
      </c>
      <c r="G562" s="44">
        <v>3.35</v>
      </c>
      <c r="H562" s="44">
        <v>3.35</v>
      </c>
      <c r="I562" s="44">
        <v>3.35</v>
      </c>
      <c r="J562" s="44">
        <v>3.35</v>
      </c>
      <c r="K562" s="44">
        <v>3.35</v>
      </c>
      <c r="L562" s="44">
        <v>3.35</v>
      </c>
      <c r="M562" s="44">
        <v>3.35</v>
      </c>
      <c r="N562" s="44">
        <v>3.35</v>
      </c>
      <c r="O562" s="44">
        <v>3.35</v>
      </c>
      <c r="P562" s="44">
        <v>3.35</v>
      </c>
      <c r="Q562" s="44">
        <v>3.35</v>
      </c>
      <c r="R562" s="44">
        <v>3.35</v>
      </c>
      <c r="S562" s="44">
        <v>3.35</v>
      </c>
      <c r="T562" s="44">
        <v>3.35</v>
      </c>
      <c r="U562" s="44">
        <v>3.35</v>
      </c>
      <c r="V562" s="44">
        <v>3.35</v>
      </c>
      <c r="W562" s="44">
        <v>3.35</v>
      </c>
      <c r="X562" s="44">
        <v>3.35</v>
      </c>
      <c r="Y562" s="44">
        <v>3.35</v>
      </c>
      <c r="Z562" s="44">
        <v>3.35</v>
      </c>
      <c r="AA562" s="44">
        <v>3.35</v>
      </c>
    </row>
    <row r="563" spans="1:27" ht="12.75" customHeight="1" outlineLevel="1" x14ac:dyDescent="0.2">
      <c r="A563" s="99" t="s">
        <v>1577</v>
      </c>
      <c r="B563" s="63" t="s">
        <v>81</v>
      </c>
      <c r="C563" s="43" t="s">
        <v>79</v>
      </c>
      <c r="D563" s="44">
        <f>$D$11</f>
        <v>216.36</v>
      </c>
      <c r="E563" s="44">
        <f t="shared" ref="E563:AA563" si="326">$D$11</f>
        <v>216.36</v>
      </c>
      <c r="F563" s="44">
        <f t="shared" si="326"/>
        <v>216.36</v>
      </c>
      <c r="G563" s="44">
        <f t="shared" si="326"/>
        <v>216.36</v>
      </c>
      <c r="H563" s="44">
        <f t="shared" si="326"/>
        <v>216.36</v>
      </c>
      <c r="I563" s="44">
        <f t="shared" si="326"/>
        <v>216.36</v>
      </c>
      <c r="J563" s="44">
        <f t="shared" si="326"/>
        <v>216.36</v>
      </c>
      <c r="K563" s="44">
        <f t="shared" si="326"/>
        <v>216.36</v>
      </c>
      <c r="L563" s="44">
        <f t="shared" si="326"/>
        <v>216.36</v>
      </c>
      <c r="M563" s="44">
        <f t="shared" si="326"/>
        <v>216.36</v>
      </c>
      <c r="N563" s="44">
        <f t="shared" si="326"/>
        <v>216.36</v>
      </c>
      <c r="O563" s="44">
        <f t="shared" si="326"/>
        <v>216.36</v>
      </c>
      <c r="P563" s="44">
        <f t="shared" si="326"/>
        <v>216.36</v>
      </c>
      <c r="Q563" s="44">
        <f t="shared" si="326"/>
        <v>216.36</v>
      </c>
      <c r="R563" s="44">
        <f>$D$11</f>
        <v>216.36</v>
      </c>
      <c r="S563" s="44">
        <f t="shared" si="326"/>
        <v>216.36</v>
      </c>
      <c r="T563" s="44">
        <f t="shared" si="326"/>
        <v>216.36</v>
      </c>
      <c r="U563" s="44">
        <f t="shared" si="326"/>
        <v>216.36</v>
      </c>
      <c r="V563" s="44">
        <f t="shared" si="326"/>
        <v>216.36</v>
      </c>
      <c r="W563" s="44">
        <f t="shared" si="326"/>
        <v>216.36</v>
      </c>
      <c r="X563" s="44">
        <f t="shared" si="326"/>
        <v>216.36</v>
      </c>
      <c r="Y563" s="44">
        <f t="shared" si="326"/>
        <v>216.36</v>
      </c>
      <c r="Z563" s="44">
        <f t="shared" si="326"/>
        <v>216.36</v>
      </c>
      <c r="AA563" s="44">
        <f t="shared" si="326"/>
        <v>216.36</v>
      </c>
    </row>
    <row r="564" spans="1:27" x14ac:dyDescent="0.2">
      <c r="A564" s="98" t="s">
        <v>1578</v>
      </c>
      <c r="B564" s="28" t="str">
        <f>"17"&amp;"."&amp;$B$663&amp;"."&amp;$B$664</f>
        <v>17.12.2023</v>
      </c>
      <c r="C564" s="90" t="s">
        <v>76</v>
      </c>
      <c r="D564" s="91">
        <f>ROUND(((D565+D566+D568+D567)/1000),5)</f>
        <v>1.9546399999999999</v>
      </c>
      <c r="E564" s="91">
        <f>ROUND(((E565+E566+E568+E567)/1000),5)</f>
        <v>1.91974</v>
      </c>
      <c r="F564" s="91">
        <f>ROUND(((F565+F566+F568+F567)/1000),5)</f>
        <v>1.8851899999999999</v>
      </c>
      <c r="G564" s="91">
        <f t="shared" ref="G564:AA564" si="327">ROUND(((G565+G566+G568+G567)/1000),5)</f>
        <v>1.85876</v>
      </c>
      <c r="H564" s="91">
        <f t="shared" si="327"/>
        <v>1.85859</v>
      </c>
      <c r="I564" s="91">
        <f t="shared" si="327"/>
        <v>1.90272</v>
      </c>
      <c r="J564" s="91">
        <f t="shared" si="327"/>
        <v>1.9353100000000001</v>
      </c>
      <c r="K564" s="91">
        <f t="shared" si="327"/>
        <v>2.1447600000000002</v>
      </c>
      <c r="L564" s="91">
        <f t="shared" si="327"/>
        <v>2.3511000000000002</v>
      </c>
      <c r="M564" s="91">
        <f t="shared" si="327"/>
        <v>2.43798</v>
      </c>
      <c r="N564" s="91">
        <f t="shared" si="327"/>
        <v>2.4795099999999999</v>
      </c>
      <c r="O564" s="91">
        <f t="shared" si="327"/>
        <v>2.5007999999999999</v>
      </c>
      <c r="P564" s="91">
        <f t="shared" si="327"/>
        <v>2.50515</v>
      </c>
      <c r="Q564" s="91">
        <f t="shared" si="327"/>
        <v>2.516</v>
      </c>
      <c r="R564" s="91">
        <f t="shared" si="327"/>
        <v>2.50109</v>
      </c>
      <c r="S564" s="91">
        <f t="shared" si="327"/>
        <v>2.4954200000000002</v>
      </c>
      <c r="T564" s="91">
        <f t="shared" si="327"/>
        <v>2.4578799999999998</v>
      </c>
      <c r="U564" s="91">
        <f t="shared" si="327"/>
        <v>2.5013299999999998</v>
      </c>
      <c r="V564" s="91">
        <f t="shared" si="327"/>
        <v>2.6337299999999999</v>
      </c>
      <c r="W564" s="91">
        <f t="shared" si="327"/>
        <v>2.4517899999999999</v>
      </c>
      <c r="X564" s="91">
        <f t="shared" si="327"/>
        <v>2.4641700000000002</v>
      </c>
      <c r="Y564" s="91">
        <f t="shared" si="327"/>
        <v>2.4240200000000001</v>
      </c>
      <c r="Z564" s="91">
        <f t="shared" si="327"/>
        <v>2.1623399999999999</v>
      </c>
      <c r="AA564" s="91">
        <f t="shared" si="327"/>
        <v>1.9540200000000001</v>
      </c>
    </row>
    <row r="565" spans="1:27" ht="12.75" customHeight="1" outlineLevel="1" x14ac:dyDescent="0.2">
      <c r="A565" s="99" t="s">
        <v>1579</v>
      </c>
      <c r="B565" s="63" t="s">
        <v>238</v>
      </c>
      <c r="C565" s="43" t="s">
        <v>79</v>
      </c>
      <c r="D565" s="44">
        <v>1300.75</v>
      </c>
      <c r="E565" s="44">
        <v>1265.8499999999999</v>
      </c>
      <c r="F565" s="44">
        <v>1231.3</v>
      </c>
      <c r="G565" s="44">
        <v>1204.8699999999999</v>
      </c>
      <c r="H565" s="44">
        <v>1204.7</v>
      </c>
      <c r="I565" s="44">
        <v>1248.83</v>
      </c>
      <c r="J565" s="44">
        <v>1281.42</v>
      </c>
      <c r="K565" s="44">
        <v>1490.87</v>
      </c>
      <c r="L565" s="44">
        <v>1697.21</v>
      </c>
      <c r="M565" s="44">
        <v>1784.09</v>
      </c>
      <c r="N565" s="44">
        <v>1825.62</v>
      </c>
      <c r="O565" s="44">
        <v>1846.91</v>
      </c>
      <c r="P565" s="44">
        <v>1851.26</v>
      </c>
      <c r="Q565" s="44">
        <v>1862.11</v>
      </c>
      <c r="R565" s="44">
        <v>1847.2</v>
      </c>
      <c r="S565" s="44">
        <v>1841.53</v>
      </c>
      <c r="T565" s="44">
        <v>1803.99</v>
      </c>
      <c r="U565" s="44">
        <v>1847.44</v>
      </c>
      <c r="V565" s="44">
        <v>1979.84</v>
      </c>
      <c r="W565" s="44">
        <v>1797.9</v>
      </c>
      <c r="X565" s="44">
        <v>1810.28</v>
      </c>
      <c r="Y565" s="44">
        <v>1770.13</v>
      </c>
      <c r="Z565" s="44">
        <v>1508.45</v>
      </c>
      <c r="AA565" s="44">
        <v>1300.1300000000001</v>
      </c>
    </row>
    <row r="566" spans="1:27" ht="12.75" customHeight="1" outlineLevel="1" x14ac:dyDescent="0.2">
      <c r="A566" s="99" t="s">
        <v>1580</v>
      </c>
      <c r="B566" s="63" t="s">
        <v>90</v>
      </c>
      <c r="C566" s="43" t="s">
        <v>79</v>
      </c>
      <c r="D566" s="44">
        <f>$D$486</f>
        <v>434.18</v>
      </c>
      <c r="E566" s="44">
        <f t="shared" ref="E566:AA566" si="328">$D$486</f>
        <v>434.18</v>
      </c>
      <c r="F566" s="44">
        <f t="shared" si="328"/>
        <v>434.18</v>
      </c>
      <c r="G566" s="44">
        <f t="shared" si="328"/>
        <v>434.18</v>
      </c>
      <c r="H566" s="44">
        <f t="shared" si="328"/>
        <v>434.18</v>
      </c>
      <c r="I566" s="44">
        <f t="shared" si="328"/>
        <v>434.18</v>
      </c>
      <c r="J566" s="44">
        <f t="shared" si="328"/>
        <v>434.18</v>
      </c>
      <c r="K566" s="44">
        <f t="shared" si="328"/>
        <v>434.18</v>
      </c>
      <c r="L566" s="44">
        <f t="shared" si="328"/>
        <v>434.18</v>
      </c>
      <c r="M566" s="44">
        <f t="shared" si="328"/>
        <v>434.18</v>
      </c>
      <c r="N566" s="44">
        <f t="shared" si="328"/>
        <v>434.18</v>
      </c>
      <c r="O566" s="44">
        <f t="shared" si="328"/>
        <v>434.18</v>
      </c>
      <c r="P566" s="44">
        <f t="shared" si="328"/>
        <v>434.18</v>
      </c>
      <c r="Q566" s="44">
        <f t="shared" si="328"/>
        <v>434.18</v>
      </c>
      <c r="R566" s="44">
        <f t="shared" si="328"/>
        <v>434.18</v>
      </c>
      <c r="S566" s="44">
        <f t="shared" si="328"/>
        <v>434.18</v>
      </c>
      <c r="T566" s="44">
        <f t="shared" si="328"/>
        <v>434.18</v>
      </c>
      <c r="U566" s="44">
        <f t="shared" si="328"/>
        <v>434.18</v>
      </c>
      <c r="V566" s="44">
        <f t="shared" si="328"/>
        <v>434.18</v>
      </c>
      <c r="W566" s="44">
        <f t="shared" si="328"/>
        <v>434.18</v>
      </c>
      <c r="X566" s="44">
        <f t="shared" si="328"/>
        <v>434.18</v>
      </c>
      <c r="Y566" s="44">
        <f t="shared" si="328"/>
        <v>434.18</v>
      </c>
      <c r="Z566" s="44">
        <f t="shared" si="328"/>
        <v>434.18</v>
      </c>
      <c r="AA566" s="44">
        <f t="shared" si="328"/>
        <v>434.18</v>
      </c>
    </row>
    <row r="567" spans="1:27" ht="12.75" customHeight="1" outlineLevel="1" x14ac:dyDescent="0.2">
      <c r="A567" s="99" t="s">
        <v>1581</v>
      </c>
      <c r="B567" s="63" t="s">
        <v>83</v>
      </c>
      <c r="C567" s="43" t="s">
        <v>79</v>
      </c>
      <c r="D567" s="44">
        <v>3.35</v>
      </c>
      <c r="E567" s="44">
        <v>3.35</v>
      </c>
      <c r="F567" s="44">
        <v>3.35</v>
      </c>
      <c r="G567" s="44">
        <v>3.35</v>
      </c>
      <c r="H567" s="44">
        <v>3.35</v>
      </c>
      <c r="I567" s="44">
        <v>3.35</v>
      </c>
      <c r="J567" s="44">
        <v>3.35</v>
      </c>
      <c r="K567" s="44">
        <v>3.35</v>
      </c>
      <c r="L567" s="44">
        <v>3.35</v>
      </c>
      <c r="M567" s="44">
        <v>3.35</v>
      </c>
      <c r="N567" s="44">
        <v>3.35</v>
      </c>
      <c r="O567" s="44">
        <v>3.35</v>
      </c>
      <c r="P567" s="44">
        <v>3.35</v>
      </c>
      <c r="Q567" s="44">
        <v>3.35</v>
      </c>
      <c r="R567" s="44">
        <v>3.35</v>
      </c>
      <c r="S567" s="44">
        <v>3.35</v>
      </c>
      <c r="T567" s="44">
        <v>3.35</v>
      </c>
      <c r="U567" s="44">
        <v>3.35</v>
      </c>
      <c r="V567" s="44">
        <v>3.35</v>
      </c>
      <c r="W567" s="44">
        <v>3.35</v>
      </c>
      <c r="X567" s="44">
        <v>3.35</v>
      </c>
      <c r="Y567" s="44">
        <v>3.35</v>
      </c>
      <c r="Z567" s="44">
        <v>3.35</v>
      </c>
      <c r="AA567" s="44">
        <v>3.35</v>
      </c>
    </row>
    <row r="568" spans="1:27" ht="12.75" customHeight="1" outlineLevel="1" x14ac:dyDescent="0.2">
      <c r="A568" s="99" t="s">
        <v>1582</v>
      </c>
      <c r="B568" s="63" t="s">
        <v>81</v>
      </c>
      <c r="C568" s="43" t="s">
        <v>79</v>
      </c>
      <c r="D568" s="44">
        <f>$D$11</f>
        <v>216.36</v>
      </c>
      <c r="E568" s="44">
        <f t="shared" ref="E568:AA568" si="329">$D$11</f>
        <v>216.36</v>
      </c>
      <c r="F568" s="44">
        <f t="shared" si="329"/>
        <v>216.36</v>
      </c>
      <c r="G568" s="44">
        <f t="shared" si="329"/>
        <v>216.36</v>
      </c>
      <c r="H568" s="44">
        <f t="shared" si="329"/>
        <v>216.36</v>
      </c>
      <c r="I568" s="44">
        <f t="shared" si="329"/>
        <v>216.36</v>
      </c>
      <c r="J568" s="44">
        <f t="shared" si="329"/>
        <v>216.36</v>
      </c>
      <c r="K568" s="44">
        <f t="shared" si="329"/>
        <v>216.36</v>
      </c>
      <c r="L568" s="44">
        <f t="shared" si="329"/>
        <v>216.36</v>
      </c>
      <c r="M568" s="44">
        <f t="shared" si="329"/>
        <v>216.36</v>
      </c>
      <c r="N568" s="44">
        <f t="shared" si="329"/>
        <v>216.36</v>
      </c>
      <c r="O568" s="44">
        <f t="shared" si="329"/>
        <v>216.36</v>
      </c>
      <c r="P568" s="44">
        <f t="shared" si="329"/>
        <v>216.36</v>
      </c>
      <c r="Q568" s="44">
        <f t="shared" si="329"/>
        <v>216.36</v>
      </c>
      <c r="R568" s="44">
        <f>$D$11</f>
        <v>216.36</v>
      </c>
      <c r="S568" s="44">
        <f t="shared" si="329"/>
        <v>216.36</v>
      </c>
      <c r="T568" s="44">
        <f t="shared" si="329"/>
        <v>216.36</v>
      </c>
      <c r="U568" s="44">
        <f t="shared" si="329"/>
        <v>216.36</v>
      </c>
      <c r="V568" s="44">
        <f t="shared" si="329"/>
        <v>216.36</v>
      </c>
      <c r="W568" s="44">
        <f t="shared" si="329"/>
        <v>216.36</v>
      </c>
      <c r="X568" s="44">
        <f t="shared" si="329"/>
        <v>216.36</v>
      </c>
      <c r="Y568" s="44">
        <f t="shared" si="329"/>
        <v>216.36</v>
      </c>
      <c r="Z568" s="44">
        <f t="shared" si="329"/>
        <v>216.36</v>
      </c>
      <c r="AA568" s="44">
        <f t="shared" si="329"/>
        <v>216.36</v>
      </c>
    </row>
    <row r="569" spans="1:27" x14ac:dyDescent="0.2">
      <c r="A569" s="98" t="s">
        <v>1583</v>
      </c>
      <c r="B569" s="28" t="str">
        <f>"18"&amp;"."&amp;$B$663&amp;"."&amp;$B$664</f>
        <v>18.12.2023</v>
      </c>
      <c r="C569" s="90" t="s">
        <v>76</v>
      </c>
      <c r="D569" s="91">
        <f>ROUND(((D570+D571+D573+D572)/1000),5)</f>
        <v>1.89575</v>
      </c>
      <c r="E569" s="91">
        <f>ROUND(((E570+E571+E573+E572)/1000),5)</f>
        <v>1.80246</v>
      </c>
      <c r="F569" s="91">
        <f>ROUND(((F570+F571+F573+F572)/1000),5)</f>
        <v>1.7368300000000001</v>
      </c>
      <c r="G569" s="91">
        <f t="shared" ref="G569:AA569" si="330">ROUND(((G570+G571+G573+G572)/1000),5)</f>
        <v>1.7351099999999999</v>
      </c>
      <c r="H569" s="91">
        <f t="shared" si="330"/>
        <v>1.76508</v>
      </c>
      <c r="I569" s="91">
        <f t="shared" si="330"/>
        <v>1.89903</v>
      </c>
      <c r="J569" s="91">
        <f t="shared" si="330"/>
        <v>2.1267</v>
      </c>
      <c r="K569" s="91">
        <f t="shared" si="330"/>
        <v>2.4117899999999999</v>
      </c>
      <c r="L569" s="91">
        <f t="shared" si="330"/>
        <v>2.62357</v>
      </c>
      <c r="M569" s="91">
        <f t="shared" si="330"/>
        <v>2.6648200000000002</v>
      </c>
      <c r="N569" s="91">
        <f t="shared" si="330"/>
        <v>2.6554199999999999</v>
      </c>
      <c r="O569" s="91">
        <f t="shared" si="330"/>
        <v>2.72804</v>
      </c>
      <c r="P569" s="91">
        <f t="shared" si="330"/>
        <v>2.71366</v>
      </c>
      <c r="Q569" s="91">
        <f t="shared" si="330"/>
        <v>2.73089</v>
      </c>
      <c r="R569" s="91">
        <f t="shared" si="330"/>
        <v>2.72309</v>
      </c>
      <c r="S569" s="91">
        <f t="shared" si="330"/>
        <v>2.7109399999999999</v>
      </c>
      <c r="T569" s="91">
        <f t="shared" si="330"/>
        <v>2.8886599999999998</v>
      </c>
      <c r="U569" s="91">
        <f t="shared" si="330"/>
        <v>2.91357</v>
      </c>
      <c r="V569" s="91">
        <f t="shared" si="330"/>
        <v>2.8311000000000002</v>
      </c>
      <c r="W569" s="91">
        <f t="shared" si="330"/>
        <v>2.6634500000000001</v>
      </c>
      <c r="X569" s="91">
        <f t="shared" si="330"/>
        <v>2.56467</v>
      </c>
      <c r="Y569" s="91">
        <f t="shared" si="330"/>
        <v>2.41675</v>
      </c>
      <c r="Z569" s="91">
        <f t="shared" si="330"/>
        <v>2.1527400000000001</v>
      </c>
      <c r="AA569" s="91">
        <f t="shared" si="330"/>
        <v>1.92266</v>
      </c>
    </row>
    <row r="570" spans="1:27" ht="12.75" customHeight="1" outlineLevel="1" x14ac:dyDescent="0.2">
      <c r="A570" s="99" t="s">
        <v>1584</v>
      </c>
      <c r="B570" s="63" t="s">
        <v>238</v>
      </c>
      <c r="C570" s="43" t="s">
        <v>79</v>
      </c>
      <c r="D570" s="44">
        <v>1241.8599999999999</v>
      </c>
      <c r="E570" s="44">
        <v>1148.57</v>
      </c>
      <c r="F570" s="44">
        <v>1082.94</v>
      </c>
      <c r="G570" s="44">
        <v>1081.22</v>
      </c>
      <c r="H570" s="44">
        <v>1111.19</v>
      </c>
      <c r="I570" s="44">
        <v>1245.1400000000001</v>
      </c>
      <c r="J570" s="44">
        <v>1472.81</v>
      </c>
      <c r="K570" s="44">
        <v>1757.9</v>
      </c>
      <c r="L570" s="44">
        <v>1969.68</v>
      </c>
      <c r="M570" s="44">
        <v>2010.93</v>
      </c>
      <c r="N570" s="44">
        <v>2001.53</v>
      </c>
      <c r="O570" s="44">
        <v>2074.15</v>
      </c>
      <c r="P570" s="44">
        <v>2059.77</v>
      </c>
      <c r="Q570" s="44">
        <v>2077</v>
      </c>
      <c r="R570" s="44">
        <v>2069.1999999999998</v>
      </c>
      <c r="S570" s="44">
        <v>2057.0500000000002</v>
      </c>
      <c r="T570" s="44">
        <v>2234.77</v>
      </c>
      <c r="U570" s="44">
        <v>2259.6799999999998</v>
      </c>
      <c r="V570" s="44">
        <v>2177.21</v>
      </c>
      <c r="W570" s="44">
        <v>2009.56</v>
      </c>
      <c r="X570" s="44">
        <v>1910.78</v>
      </c>
      <c r="Y570" s="44">
        <v>1762.86</v>
      </c>
      <c r="Z570" s="44">
        <v>1498.85</v>
      </c>
      <c r="AA570" s="44">
        <v>1268.77</v>
      </c>
    </row>
    <row r="571" spans="1:27" ht="12.75" customHeight="1" outlineLevel="1" x14ac:dyDescent="0.2">
      <c r="A571" s="99" t="s">
        <v>1585</v>
      </c>
      <c r="B571" s="63" t="s">
        <v>90</v>
      </c>
      <c r="C571" s="43" t="s">
        <v>79</v>
      </c>
      <c r="D571" s="44">
        <f>$D$486</f>
        <v>434.18</v>
      </c>
      <c r="E571" s="44">
        <f t="shared" ref="E571:AA571" si="331">$D$486</f>
        <v>434.18</v>
      </c>
      <c r="F571" s="44">
        <f t="shared" si="331"/>
        <v>434.18</v>
      </c>
      <c r="G571" s="44">
        <f t="shared" si="331"/>
        <v>434.18</v>
      </c>
      <c r="H571" s="44">
        <f t="shared" si="331"/>
        <v>434.18</v>
      </c>
      <c r="I571" s="44">
        <f t="shared" si="331"/>
        <v>434.18</v>
      </c>
      <c r="J571" s="44">
        <f t="shared" si="331"/>
        <v>434.18</v>
      </c>
      <c r="K571" s="44">
        <f t="shared" si="331"/>
        <v>434.18</v>
      </c>
      <c r="L571" s="44">
        <f t="shared" si="331"/>
        <v>434.18</v>
      </c>
      <c r="M571" s="44">
        <f t="shared" si="331"/>
        <v>434.18</v>
      </c>
      <c r="N571" s="44">
        <f t="shared" si="331"/>
        <v>434.18</v>
      </c>
      <c r="O571" s="44">
        <f t="shared" si="331"/>
        <v>434.18</v>
      </c>
      <c r="P571" s="44">
        <f t="shared" si="331"/>
        <v>434.18</v>
      </c>
      <c r="Q571" s="44">
        <f t="shared" si="331"/>
        <v>434.18</v>
      </c>
      <c r="R571" s="44">
        <f t="shared" si="331"/>
        <v>434.18</v>
      </c>
      <c r="S571" s="44">
        <f t="shared" si="331"/>
        <v>434.18</v>
      </c>
      <c r="T571" s="44">
        <f t="shared" si="331"/>
        <v>434.18</v>
      </c>
      <c r="U571" s="44">
        <f t="shared" si="331"/>
        <v>434.18</v>
      </c>
      <c r="V571" s="44">
        <f t="shared" si="331"/>
        <v>434.18</v>
      </c>
      <c r="W571" s="44">
        <f t="shared" si="331"/>
        <v>434.18</v>
      </c>
      <c r="X571" s="44">
        <f t="shared" si="331"/>
        <v>434.18</v>
      </c>
      <c r="Y571" s="44">
        <f t="shared" si="331"/>
        <v>434.18</v>
      </c>
      <c r="Z571" s="44">
        <f t="shared" si="331"/>
        <v>434.18</v>
      </c>
      <c r="AA571" s="44">
        <f t="shared" si="331"/>
        <v>434.18</v>
      </c>
    </row>
    <row r="572" spans="1:27" ht="12.75" customHeight="1" outlineLevel="1" x14ac:dyDescent="0.2">
      <c r="A572" s="99" t="s">
        <v>1586</v>
      </c>
      <c r="B572" s="63" t="s">
        <v>83</v>
      </c>
      <c r="C572" s="43" t="s">
        <v>79</v>
      </c>
      <c r="D572" s="44">
        <v>3.35</v>
      </c>
      <c r="E572" s="44">
        <v>3.35</v>
      </c>
      <c r="F572" s="44">
        <v>3.35</v>
      </c>
      <c r="G572" s="44">
        <v>3.35</v>
      </c>
      <c r="H572" s="44">
        <v>3.35</v>
      </c>
      <c r="I572" s="44">
        <v>3.35</v>
      </c>
      <c r="J572" s="44">
        <v>3.35</v>
      </c>
      <c r="K572" s="44">
        <v>3.35</v>
      </c>
      <c r="L572" s="44">
        <v>3.35</v>
      </c>
      <c r="M572" s="44">
        <v>3.35</v>
      </c>
      <c r="N572" s="44">
        <v>3.35</v>
      </c>
      <c r="O572" s="44">
        <v>3.35</v>
      </c>
      <c r="P572" s="44">
        <v>3.35</v>
      </c>
      <c r="Q572" s="44">
        <v>3.35</v>
      </c>
      <c r="R572" s="44">
        <v>3.35</v>
      </c>
      <c r="S572" s="44">
        <v>3.35</v>
      </c>
      <c r="T572" s="44">
        <v>3.35</v>
      </c>
      <c r="U572" s="44">
        <v>3.35</v>
      </c>
      <c r="V572" s="44">
        <v>3.35</v>
      </c>
      <c r="W572" s="44">
        <v>3.35</v>
      </c>
      <c r="X572" s="44">
        <v>3.35</v>
      </c>
      <c r="Y572" s="44">
        <v>3.35</v>
      </c>
      <c r="Z572" s="44">
        <v>3.35</v>
      </c>
      <c r="AA572" s="44">
        <v>3.35</v>
      </c>
    </row>
    <row r="573" spans="1:27" ht="12.75" customHeight="1" outlineLevel="1" x14ac:dyDescent="0.2">
      <c r="A573" s="99" t="s">
        <v>1587</v>
      </c>
      <c r="B573" s="63" t="s">
        <v>81</v>
      </c>
      <c r="C573" s="43" t="s">
        <v>79</v>
      </c>
      <c r="D573" s="44">
        <f>$D$11</f>
        <v>216.36</v>
      </c>
      <c r="E573" s="44">
        <f t="shared" ref="E573:AA573" si="332">$D$11</f>
        <v>216.36</v>
      </c>
      <c r="F573" s="44">
        <f t="shared" si="332"/>
        <v>216.36</v>
      </c>
      <c r="G573" s="44">
        <f t="shared" si="332"/>
        <v>216.36</v>
      </c>
      <c r="H573" s="44">
        <f t="shared" si="332"/>
        <v>216.36</v>
      </c>
      <c r="I573" s="44">
        <f t="shared" si="332"/>
        <v>216.36</v>
      </c>
      <c r="J573" s="44">
        <f t="shared" si="332"/>
        <v>216.36</v>
      </c>
      <c r="K573" s="44">
        <f t="shared" si="332"/>
        <v>216.36</v>
      </c>
      <c r="L573" s="44">
        <f t="shared" si="332"/>
        <v>216.36</v>
      </c>
      <c r="M573" s="44">
        <f t="shared" si="332"/>
        <v>216.36</v>
      </c>
      <c r="N573" s="44">
        <f t="shared" si="332"/>
        <v>216.36</v>
      </c>
      <c r="O573" s="44">
        <f t="shared" si="332"/>
        <v>216.36</v>
      </c>
      <c r="P573" s="44">
        <f t="shared" si="332"/>
        <v>216.36</v>
      </c>
      <c r="Q573" s="44">
        <f t="shared" si="332"/>
        <v>216.36</v>
      </c>
      <c r="R573" s="44">
        <f>$D$11</f>
        <v>216.36</v>
      </c>
      <c r="S573" s="44">
        <f t="shared" si="332"/>
        <v>216.36</v>
      </c>
      <c r="T573" s="44">
        <f t="shared" si="332"/>
        <v>216.36</v>
      </c>
      <c r="U573" s="44">
        <f t="shared" si="332"/>
        <v>216.36</v>
      </c>
      <c r="V573" s="44">
        <f t="shared" si="332"/>
        <v>216.36</v>
      </c>
      <c r="W573" s="44">
        <f t="shared" si="332"/>
        <v>216.36</v>
      </c>
      <c r="X573" s="44">
        <f t="shared" si="332"/>
        <v>216.36</v>
      </c>
      <c r="Y573" s="44">
        <f t="shared" si="332"/>
        <v>216.36</v>
      </c>
      <c r="Z573" s="44">
        <f t="shared" si="332"/>
        <v>216.36</v>
      </c>
      <c r="AA573" s="44">
        <f t="shared" si="332"/>
        <v>216.36</v>
      </c>
    </row>
    <row r="574" spans="1:27" x14ac:dyDescent="0.2">
      <c r="A574" s="98" t="s">
        <v>1588</v>
      </c>
      <c r="B574" s="28" t="str">
        <f>"19"&amp;"."&amp;$B$663&amp;"."&amp;$B$664</f>
        <v>19.12.2023</v>
      </c>
      <c r="C574" s="90" t="s">
        <v>76</v>
      </c>
      <c r="D574" s="91">
        <f>ROUND(((D575+D576+D578+D577)/1000),5)</f>
        <v>1.8703399999999999</v>
      </c>
      <c r="E574" s="91">
        <f>ROUND(((E575+E576+E578+E577)/1000),5)</f>
        <v>1.7930699999999999</v>
      </c>
      <c r="F574" s="91">
        <f>ROUND(((F575+F576+F578+F577)/1000),5)</f>
        <v>1.7658100000000001</v>
      </c>
      <c r="G574" s="91">
        <f t="shared" ref="G574:AA574" si="333">ROUND(((G575+G576+G578+G577)/1000),5)</f>
        <v>1.76553</v>
      </c>
      <c r="H574" s="91">
        <f t="shared" si="333"/>
        <v>1.77393</v>
      </c>
      <c r="I574" s="91">
        <f t="shared" si="333"/>
        <v>1.9171199999999999</v>
      </c>
      <c r="J574" s="91">
        <f t="shared" si="333"/>
        <v>2.1403799999999999</v>
      </c>
      <c r="K574" s="91">
        <f t="shared" si="333"/>
        <v>2.3549500000000001</v>
      </c>
      <c r="L574" s="91">
        <f t="shared" si="333"/>
        <v>2.5815999999999999</v>
      </c>
      <c r="M574" s="91">
        <f t="shared" si="333"/>
        <v>2.6267999999999998</v>
      </c>
      <c r="N574" s="91">
        <f t="shared" si="333"/>
        <v>2.66553</v>
      </c>
      <c r="O574" s="91">
        <f t="shared" si="333"/>
        <v>2.69095</v>
      </c>
      <c r="P574" s="91">
        <f t="shared" si="333"/>
        <v>2.67909</v>
      </c>
      <c r="Q574" s="91">
        <f t="shared" si="333"/>
        <v>2.6941099999999998</v>
      </c>
      <c r="R574" s="91">
        <f t="shared" si="333"/>
        <v>2.6933799999999999</v>
      </c>
      <c r="S574" s="91">
        <f t="shared" si="333"/>
        <v>2.66093</v>
      </c>
      <c r="T574" s="91">
        <f t="shared" si="333"/>
        <v>2.7725499999999998</v>
      </c>
      <c r="U574" s="91">
        <f t="shared" si="333"/>
        <v>2.68947</v>
      </c>
      <c r="V574" s="91">
        <f t="shared" si="333"/>
        <v>2.6604800000000002</v>
      </c>
      <c r="W574" s="91">
        <f t="shared" si="333"/>
        <v>2.6550799999999999</v>
      </c>
      <c r="X574" s="91">
        <f t="shared" si="333"/>
        <v>2.5517400000000001</v>
      </c>
      <c r="Y574" s="91">
        <f t="shared" si="333"/>
        <v>2.3837100000000002</v>
      </c>
      <c r="Z574" s="91">
        <f t="shared" si="333"/>
        <v>2.1480399999999999</v>
      </c>
      <c r="AA574" s="91">
        <f t="shared" si="333"/>
        <v>1.9114100000000001</v>
      </c>
    </row>
    <row r="575" spans="1:27" ht="12.75" customHeight="1" outlineLevel="1" x14ac:dyDescent="0.2">
      <c r="A575" s="99" t="s">
        <v>1589</v>
      </c>
      <c r="B575" s="63" t="s">
        <v>238</v>
      </c>
      <c r="C575" s="43" t="s">
        <v>79</v>
      </c>
      <c r="D575" s="44">
        <v>1216.45</v>
      </c>
      <c r="E575" s="44">
        <v>1139.18</v>
      </c>
      <c r="F575" s="44">
        <v>1111.92</v>
      </c>
      <c r="G575" s="44">
        <v>1111.6400000000001</v>
      </c>
      <c r="H575" s="44">
        <v>1120.04</v>
      </c>
      <c r="I575" s="44">
        <v>1263.23</v>
      </c>
      <c r="J575" s="44">
        <v>1486.49</v>
      </c>
      <c r="K575" s="44">
        <v>1701.06</v>
      </c>
      <c r="L575" s="44">
        <v>1927.71</v>
      </c>
      <c r="M575" s="44">
        <v>1972.91</v>
      </c>
      <c r="N575" s="44">
        <v>2011.64</v>
      </c>
      <c r="O575" s="44">
        <v>2037.06</v>
      </c>
      <c r="P575" s="44">
        <v>2025.2</v>
      </c>
      <c r="Q575" s="44">
        <v>2040.22</v>
      </c>
      <c r="R575" s="44">
        <v>2039.49</v>
      </c>
      <c r="S575" s="44">
        <v>2007.04</v>
      </c>
      <c r="T575" s="44">
        <v>2118.66</v>
      </c>
      <c r="U575" s="44">
        <v>2035.58</v>
      </c>
      <c r="V575" s="44">
        <v>2006.59</v>
      </c>
      <c r="W575" s="44">
        <v>2001.19</v>
      </c>
      <c r="X575" s="44">
        <v>1897.85</v>
      </c>
      <c r="Y575" s="44">
        <v>1729.82</v>
      </c>
      <c r="Z575" s="44">
        <v>1494.15</v>
      </c>
      <c r="AA575" s="44">
        <v>1257.52</v>
      </c>
    </row>
    <row r="576" spans="1:27" ht="12.75" customHeight="1" outlineLevel="1" x14ac:dyDescent="0.2">
      <c r="A576" s="99" t="s">
        <v>1590</v>
      </c>
      <c r="B576" s="63" t="s">
        <v>90</v>
      </c>
      <c r="C576" s="43" t="s">
        <v>79</v>
      </c>
      <c r="D576" s="44">
        <f>$D$486</f>
        <v>434.18</v>
      </c>
      <c r="E576" s="44">
        <f t="shared" ref="E576:AA576" si="334">$D$486</f>
        <v>434.18</v>
      </c>
      <c r="F576" s="44">
        <f t="shared" si="334"/>
        <v>434.18</v>
      </c>
      <c r="G576" s="44">
        <f t="shared" si="334"/>
        <v>434.18</v>
      </c>
      <c r="H576" s="44">
        <f t="shared" si="334"/>
        <v>434.18</v>
      </c>
      <c r="I576" s="44">
        <f t="shared" si="334"/>
        <v>434.18</v>
      </c>
      <c r="J576" s="44">
        <f t="shared" si="334"/>
        <v>434.18</v>
      </c>
      <c r="K576" s="44">
        <f t="shared" si="334"/>
        <v>434.18</v>
      </c>
      <c r="L576" s="44">
        <f t="shared" si="334"/>
        <v>434.18</v>
      </c>
      <c r="M576" s="44">
        <f t="shared" si="334"/>
        <v>434.18</v>
      </c>
      <c r="N576" s="44">
        <f t="shared" si="334"/>
        <v>434.18</v>
      </c>
      <c r="O576" s="44">
        <f t="shared" si="334"/>
        <v>434.18</v>
      </c>
      <c r="P576" s="44">
        <f t="shared" si="334"/>
        <v>434.18</v>
      </c>
      <c r="Q576" s="44">
        <f t="shared" si="334"/>
        <v>434.18</v>
      </c>
      <c r="R576" s="44">
        <f t="shared" si="334"/>
        <v>434.18</v>
      </c>
      <c r="S576" s="44">
        <f t="shared" si="334"/>
        <v>434.18</v>
      </c>
      <c r="T576" s="44">
        <f t="shared" si="334"/>
        <v>434.18</v>
      </c>
      <c r="U576" s="44">
        <f t="shared" si="334"/>
        <v>434.18</v>
      </c>
      <c r="V576" s="44">
        <f t="shared" si="334"/>
        <v>434.18</v>
      </c>
      <c r="W576" s="44">
        <f t="shared" si="334"/>
        <v>434.18</v>
      </c>
      <c r="X576" s="44">
        <f t="shared" si="334"/>
        <v>434.18</v>
      </c>
      <c r="Y576" s="44">
        <f t="shared" si="334"/>
        <v>434.18</v>
      </c>
      <c r="Z576" s="44">
        <f t="shared" si="334"/>
        <v>434.18</v>
      </c>
      <c r="AA576" s="44">
        <f t="shared" si="334"/>
        <v>434.18</v>
      </c>
    </row>
    <row r="577" spans="1:27" ht="12.75" customHeight="1" outlineLevel="1" x14ac:dyDescent="0.2">
      <c r="A577" s="99" t="s">
        <v>1591</v>
      </c>
      <c r="B577" s="63" t="s">
        <v>83</v>
      </c>
      <c r="C577" s="43" t="s">
        <v>79</v>
      </c>
      <c r="D577" s="44">
        <v>3.35</v>
      </c>
      <c r="E577" s="44">
        <v>3.35</v>
      </c>
      <c r="F577" s="44">
        <v>3.35</v>
      </c>
      <c r="G577" s="44">
        <v>3.35</v>
      </c>
      <c r="H577" s="44">
        <v>3.35</v>
      </c>
      <c r="I577" s="44">
        <v>3.35</v>
      </c>
      <c r="J577" s="44">
        <v>3.35</v>
      </c>
      <c r="K577" s="44">
        <v>3.35</v>
      </c>
      <c r="L577" s="44">
        <v>3.35</v>
      </c>
      <c r="M577" s="44">
        <v>3.35</v>
      </c>
      <c r="N577" s="44">
        <v>3.35</v>
      </c>
      <c r="O577" s="44">
        <v>3.35</v>
      </c>
      <c r="P577" s="44">
        <v>3.35</v>
      </c>
      <c r="Q577" s="44">
        <v>3.35</v>
      </c>
      <c r="R577" s="44">
        <v>3.35</v>
      </c>
      <c r="S577" s="44">
        <v>3.35</v>
      </c>
      <c r="T577" s="44">
        <v>3.35</v>
      </c>
      <c r="U577" s="44">
        <v>3.35</v>
      </c>
      <c r="V577" s="44">
        <v>3.35</v>
      </c>
      <c r="W577" s="44">
        <v>3.35</v>
      </c>
      <c r="X577" s="44">
        <v>3.35</v>
      </c>
      <c r="Y577" s="44">
        <v>3.35</v>
      </c>
      <c r="Z577" s="44">
        <v>3.35</v>
      </c>
      <c r="AA577" s="44">
        <v>3.35</v>
      </c>
    </row>
    <row r="578" spans="1:27" ht="12.75" customHeight="1" outlineLevel="1" x14ac:dyDescent="0.2">
      <c r="A578" s="99" t="s">
        <v>1592</v>
      </c>
      <c r="B578" s="63" t="s">
        <v>81</v>
      </c>
      <c r="C578" s="43" t="s">
        <v>79</v>
      </c>
      <c r="D578" s="44">
        <f>$D$11</f>
        <v>216.36</v>
      </c>
      <c r="E578" s="44">
        <f t="shared" ref="E578:AA578" si="335">$D$11</f>
        <v>216.36</v>
      </c>
      <c r="F578" s="44">
        <f t="shared" si="335"/>
        <v>216.36</v>
      </c>
      <c r="G578" s="44">
        <f t="shared" si="335"/>
        <v>216.36</v>
      </c>
      <c r="H578" s="44">
        <f t="shared" si="335"/>
        <v>216.36</v>
      </c>
      <c r="I578" s="44">
        <f t="shared" si="335"/>
        <v>216.36</v>
      </c>
      <c r="J578" s="44">
        <f t="shared" si="335"/>
        <v>216.36</v>
      </c>
      <c r="K578" s="44">
        <f t="shared" si="335"/>
        <v>216.36</v>
      </c>
      <c r="L578" s="44">
        <f t="shared" si="335"/>
        <v>216.36</v>
      </c>
      <c r="M578" s="44">
        <f t="shared" si="335"/>
        <v>216.36</v>
      </c>
      <c r="N578" s="44">
        <f t="shared" si="335"/>
        <v>216.36</v>
      </c>
      <c r="O578" s="44">
        <f t="shared" si="335"/>
        <v>216.36</v>
      </c>
      <c r="P578" s="44">
        <f t="shared" si="335"/>
        <v>216.36</v>
      </c>
      <c r="Q578" s="44">
        <f t="shared" si="335"/>
        <v>216.36</v>
      </c>
      <c r="R578" s="44">
        <f>$D$11</f>
        <v>216.36</v>
      </c>
      <c r="S578" s="44">
        <f t="shared" si="335"/>
        <v>216.36</v>
      </c>
      <c r="T578" s="44">
        <f t="shared" si="335"/>
        <v>216.36</v>
      </c>
      <c r="U578" s="44">
        <f t="shared" si="335"/>
        <v>216.36</v>
      </c>
      <c r="V578" s="44">
        <f t="shared" si="335"/>
        <v>216.36</v>
      </c>
      <c r="W578" s="44">
        <f t="shared" si="335"/>
        <v>216.36</v>
      </c>
      <c r="X578" s="44">
        <f t="shared" si="335"/>
        <v>216.36</v>
      </c>
      <c r="Y578" s="44">
        <f t="shared" si="335"/>
        <v>216.36</v>
      </c>
      <c r="Z578" s="44">
        <f t="shared" si="335"/>
        <v>216.36</v>
      </c>
      <c r="AA578" s="44">
        <f t="shared" si="335"/>
        <v>216.36</v>
      </c>
    </row>
    <row r="579" spans="1:27" x14ac:dyDescent="0.2">
      <c r="A579" s="98" t="s">
        <v>1593</v>
      </c>
      <c r="B579" s="28" t="str">
        <f>"20"&amp;"."&amp;$B$663&amp;"."&amp;$B$664</f>
        <v>20.12.2023</v>
      </c>
      <c r="C579" s="90" t="s">
        <v>76</v>
      </c>
      <c r="D579" s="91">
        <f>ROUND(((D580+D581+D583+D582)/1000),5)</f>
        <v>1.9213800000000001</v>
      </c>
      <c r="E579" s="91">
        <f>ROUND(((E580+E581+E583+E582)/1000),5)</f>
        <v>1.8732200000000001</v>
      </c>
      <c r="F579" s="91">
        <f>ROUND(((F580+F581+F583+F582)/1000),5)</f>
        <v>1.8148599999999999</v>
      </c>
      <c r="G579" s="91">
        <f t="shared" ref="G579:AA579" si="336">ROUND(((G580+G581+G583+G582)/1000),5)</f>
        <v>1.80894</v>
      </c>
      <c r="H579" s="91">
        <f t="shared" si="336"/>
        <v>1.8856599999999999</v>
      </c>
      <c r="I579" s="91">
        <f t="shared" si="336"/>
        <v>1.9329700000000001</v>
      </c>
      <c r="J579" s="91">
        <f t="shared" si="336"/>
        <v>2.1507900000000002</v>
      </c>
      <c r="K579" s="91">
        <f t="shared" si="336"/>
        <v>2.3424299999999998</v>
      </c>
      <c r="L579" s="91">
        <f t="shared" si="336"/>
        <v>2.6133500000000001</v>
      </c>
      <c r="M579" s="91">
        <f t="shared" si="336"/>
        <v>2.6359599999999999</v>
      </c>
      <c r="N579" s="91">
        <f t="shared" si="336"/>
        <v>2.63754</v>
      </c>
      <c r="O579" s="91">
        <f t="shared" si="336"/>
        <v>2.7368899999999998</v>
      </c>
      <c r="P579" s="91">
        <f t="shared" si="336"/>
        <v>2.6809099999999999</v>
      </c>
      <c r="Q579" s="91">
        <f t="shared" si="336"/>
        <v>2.7004100000000002</v>
      </c>
      <c r="R579" s="91">
        <f t="shared" si="336"/>
        <v>2.6804600000000001</v>
      </c>
      <c r="S579" s="91">
        <f t="shared" si="336"/>
        <v>2.63123</v>
      </c>
      <c r="T579" s="91">
        <f t="shared" si="336"/>
        <v>2.57538</v>
      </c>
      <c r="U579" s="91">
        <f t="shared" si="336"/>
        <v>2.5787499999999999</v>
      </c>
      <c r="V579" s="91">
        <f t="shared" si="336"/>
        <v>2.6289799999999999</v>
      </c>
      <c r="W579" s="91">
        <f t="shared" si="336"/>
        <v>2.6295799999999998</v>
      </c>
      <c r="X579" s="91">
        <f t="shared" si="336"/>
        <v>2.4507099999999999</v>
      </c>
      <c r="Y579" s="91">
        <f t="shared" si="336"/>
        <v>2.3091499999999998</v>
      </c>
      <c r="Z579" s="91">
        <f t="shared" si="336"/>
        <v>2.1554000000000002</v>
      </c>
      <c r="AA579" s="91">
        <f t="shared" si="336"/>
        <v>1.9205000000000001</v>
      </c>
    </row>
    <row r="580" spans="1:27" ht="12.75" customHeight="1" outlineLevel="1" x14ac:dyDescent="0.2">
      <c r="A580" s="99" t="s">
        <v>1594</v>
      </c>
      <c r="B580" s="63" t="s">
        <v>238</v>
      </c>
      <c r="C580" s="43" t="s">
        <v>79</v>
      </c>
      <c r="D580" s="44">
        <v>1267.49</v>
      </c>
      <c r="E580" s="44">
        <v>1219.33</v>
      </c>
      <c r="F580" s="44">
        <v>1160.97</v>
      </c>
      <c r="G580" s="44">
        <v>1155.05</v>
      </c>
      <c r="H580" s="44">
        <v>1231.77</v>
      </c>
      <c r="I580" s="44">
        <v>1279.08</v>
      </c>
      <c r="J580" s="44">
        <v>1496.9</v>
      </c>
      <c r="K580" s="44">
        <v>1688.54</v>
      </c>
      <c r="L580" s="44">
        <v>1959.46</v>
      </c>
      <c r="M580" s="44">
        <v>1982.07</v>
      </c>
      <c r="N580" s="44">
        <v>1983.65</v>
      </c>
      <c r="O580" s="44">
        <v>2083</v>
      </c>
      <c r="P580" s="44">
        <v>2027.02</v>
      </c>
      <c r="Q580" s="44">
        <v>2046.52</v>
      </c>
      <c r="R580" s="44">
        <v>2026.57</v>
      </c>
      <c r="S580" s="44">
        <v>1977.34</v>
      </c>
      <c r="T580" s="44">
        <v>1921.49</v>
      </c>
      <c r="U580" s="44">
        <v>1924.86</v>
      </c>
      <c r="V580" s="44">
        <v>1975.09</v>
      </c>
      <c r="W580" s="44">
        <v>1975.69</v>
      </c>
      <c r="X580" s="44">
        <v>1796.82</v>
      </c>
      <c r="Y580" s="44">
        <v>1655.26</v>
      </c>
      <c r="Z580" s="44">
        <v>1501.51</v>
      </c>
      <c r="AA580" s="44">
        <v>1266.6099999999999</v>
      </c>
    </row>
    <row r="581" spans="1:27" ht="12.75" customHeight="1" outlineLevel="1" x14ac:dyDescent="0.2">
      <c r="A581" s="99" t="s">
        <v>1595</v>
      </c>
      <c r="B581" s="63" t="s">
        <v>90</v>
      </c>
      <c r="C581" s="43" t="s">
        <v>79</v>
      </c>
      <c r="D581" s="44">
        <f>$D$486</f>
        <v>434.18</v>
      </c>
      <c r="E581" s="44">
        <f t="shared" ref="E581:AA581" si="337">$D$486</f>
        <v>434.18</v>
      </c>
      <c r="F581" s="44">
        <f t="shared" si="337"/>
        <v>434.18</v>
      </c>
      <c r="G581" s="44">
        <f t="shared" si="337"/>
        <v>434.18</v>
      </c>
      <c r="H581" s="44">
        <f t="shared" si="337"/>
        <v>434.18</v>
      </c>
      <c r="I581" s="44">
        <f t="shared" si="337"/>
        <v>434.18</v>
      </c>
      <c r="J581" s="44">
        <f t="shared" si="337"/>
        <v>434.18</v>
      </c>
      <c r="K581" s="44">
        <f t="shared" si="337"/>
        <v>434.18</v>
      </c>
      <c r="L581" s="44">
        <f t="shared" si="337"/>
        <v>434.18</v>
      </c>
      <c r="M581" s="44">
        <f t="shared" si="337"/>
        <v>434.18</v>
      </c>
      <c r="N581" s="44">
        <f t="shared" si="337"/>
        <v>434.18</v>
      </c>
      <c r="O581" s="44">
        <f t="shared" si="337"/>
        <v>434.18</v>
      </c>
      <c r="P581" s="44">
        <f t="shared" si="337"/>
        <v>434.18</v>
      </c>
      <c r="Q581" s="44">
        <f t="shared" si="337"/>
        <v>434.18</v>
      </c>
      <c r="R581" s="44">
        <f t="shared" si="337"/>
        <v>434.18</v>
      </c>
      <c r="S581" s="44">
        <f t="shared" si="337"/>
        <v>434.18</v>
      </c>
      <c r="T581" s="44">
        <f t="shared" si="337"/>
        <v>434.18</v>
      </c>
      <c r="U581" s="44">
        <f t="shared" si="337"/>
        <v>434.18</v>
      </c>
      <c r="V581" s="44">
        <f t="shared" si="337"/>
        <v>434.18</v>
      </c>
      <c r="W581" s="44">
        <f t="shared" si="337"/>
        <v>434.18</v>
      </c>
      <c r="X581" s="44">
        <f t="shared" si="337"/>
        <v>434.18</v>
      </c>
      <c r="Y581" s="44">
        <f t="shared" si="337"/>
        <v>434.18</v>
      </c>
      <c r="Z581" s="44">
        <f t="shared" si="337"/>
        <v>434.18</v>
      </c>
      <c r="AA581" s="44">
        <f t="shared" si="337"/>
        <v>434.18</v>
      </c>
    </row>
    <row r="582" spans="1:27" ht="12.75" customHeight="1" outlineLevel="1" x14ac:dyDescent="0.2">
      <c r="A582" s="99" t="s">
        <v>1596</v>
      </c>
      <c r="B582" s="63" t="s">
        <v>83</v>
      </c>
      <c r="C582" s="43" t="s">
        <v>79</v>
      </c>
      <c r="D582" s="44">
        <v>3.35</v>
      </c>
      <c r="E582" s="44">
        <v>3.35</v>
      </c>
      <c r="F582" s="44">
        <v>3.35</v>
      </c>
      <c r="G582" s="44">
        <v>3.35</v>
      </c>
      <c r="H582" s="44">
        <v>3.35</v>
      </c>
      <c r="I582" s="44">
        <v>3.35</v>
      </c>
      <c r="J582" s="44">
        <v>3.35</v>
      </c>
      <c r="K582" s="44">
        <v>3.35</v>
      </c>
      <c r="L582" s="44">
        <v>3.35</v>
      </c>
      <c r="M582" s="44">
        <v>3.35</v>
      </c>
      <c r="N582" s="44">
        <v>3.35</v>
      </c>
      <c r="O582" s="44">
        <v>3.35</v>
      </c>
      <c r="P582" s="44">
        <v>3.35</v>
      </c>
      <c r="Q582" s="44">
        <v>3.35</v>
      </c>
      <c r="R582" s="44">
        <v>3.35</v>
      </c>
      <c r="S582" s="44">
        <v>3.35</v>
      </c>
      <c r="T582" s="44">
        <v>3.35</v>
      </c>
      <c r="U582" s="44">
        <v>3.35</v>
      </c>
      <c r="V582" s="44">
        <v>3.35</v>
      </c>
      <c r="W582" s="44">
        <v>3.35</v>
      </c>
      <c r="X582" s="44">
        <v>3.35</v>
      </c>
      <c r="Y582" s="44">
        <v>3.35</v>
      </c>
      <c r="Z582" s="44">
        <v>3.35</v>
      </c>
      <c r="AA582" s="44">
        <v>3.35</v>
      </c>
    </row>
    <row r="583" spans="1:27" ht="12.75" customHeight="1" outlineLevel="1" x14ac:dyDescent="0.2">
      <c r="A583" s="99" t="s">
        <v>1597</v>
      </c>
      <c r="B583" s="63" t="s">
        <v>81</v>
      </c>
      <c r="C583" s="43" t="s">
        <v>79</v>
      </c>
      <c r="D583" s="44">
        <f>$D$11</f>
        <v>216.36</v>
      </c>
      <c r="E583" s="44">
        <f t="shared" ref="E583:AA583" si="338">$D$11</f>
        <v>216.36</v>
      </c>
      <c r="F583" s="44">
        <f t="shared" si="338"/>
        <v>216.36</v>
      </c>
      <c r="G583" s="44">
        <f t="shared" si="338"/>
        <v>216.36</v>
      </c>
      <c r="H583" s="44">
        <f t="shared" si="338"/>
        <v>216.36</v>
      </c>
      <c r="I583" s="44">
        <f t="shared" si="338"/>
        <v>216.36</v>
      </c>
      <c r="J583" s="44">
        <f t="shared" si="338"/>
        <v>216.36</v>
      </c>
      <c r="K583" s="44">
        <f t="shared" si="338"/>
        <v>216.36</v>
      </c>
      <c r="L583" s="44">
        <f t="shared" si="338"/>
        <v>216.36</v>
      </c>
      <c r="M583" s="44">
        <f t="shared" si="338"/>
        <v>216.36</v>
      </c>
      <c r="N583" s="44">
        <f t="shared" si="338"/>
        <v>216.36</v>
      </c>
      <c r="O583" s="44">
        <f t="shared" si="338"/>
        <v>216.36</v>
      </c>
      <c r="P583" s="44">
        <f t="shared" si="338"/>
        <v>216.36</v>
      </c>
      <c r="Q583" s="44">
        <f t="shared" si="338"/>
        <v>216.36</v>
      </c>
      <c r="R583" s="44">
        <f>$D$11</f>
        <v>216.36</v>
      </c>
      <c r="S583" s="44">
        <f t="shared" si="338"/>
        <v>216.36</v>
      </c>
      <c r="T583" s="44">
        <f t="shared" si="338"/>
        <v>216.36</v>
      </c>
      <c r="U583" s="44">
        <f t="shared" si="338"/>
        <v>216.36</v>
      </c>
      <c r="V583" s="44">
        <f t="shared" si="338"/>
        <v>216.36</v>
      </c>
      <c r="W583" s="44">
        <f t="shared" si="338"/>
        <v>216.36</v>
      </c>
      <c r="X583" s="44">
        <f t="shared" si="338"/>
        <v>216.36</v>
      </c>
      <c r="Y583" s="44">
        <f t="shared" si="338"/>
        <v>216.36</v>
      </c>
      <c r="Z583" s="44">
        <f t="shared" si="338"/>
        <v>216.36</v>
      </c>
      <c r="AA583" s="44">
        <f t="shared" si="338"/>
        <v>216.36</v>
      </c>
    </row>
    <row r="584" spans="1:27" x14ac:dyDescent="0.2">
      <c r="A584" s="98" t="s">
        <v>1598</v>
      </c>
      <c r="B584" s="28" t="str">
        <f>"21"&amp;"."&amp;$B$663&amp;"."&amp;$B$664</f>
        <v>21.12.2023</v>
      </c>
      <c r="C584" s="90" t="s">
        <v>76</v>
      </c>
      <c r="D584" s="91">
        <f>ROUND(((D585+D586+D588+D587)/1000),5)</f>
        <v>1.9202399999999999</v>
      </c>
      <c r="E584" s="91">
        <f>ROUND(((E585+E586+E588+E587)/1000),5)</f>
        <v>1.8716600000000001</v>
      </c>
      <c r="F584" s="91">
        <f>ROUND(((F585+F586+F588+F587)/1000),5)</f>
        <v>1.85606</v>
      </c>
      <c r="G584" s="91">
        <f t="shared" ref="G584:AA584" si="339">ROUND(((G585+G586+G588+G587)/1000),5)</f>
        <v>1.8646400000000001</v>
      </c>
      <c r="H584" s="91">
        <f t="shared" si="339"/>
        <v>1.9094800000000001</v>
      </c>
      <c r="I584" s="91">
        <f t="shared" si="339"/>
        <v>1.9996400000000001</v>
      </c>
      <c r="J584" s="91">
        <f t="shared" si="339"/>
        <v>2.1472899999999999</v>
      </c>
      <c r="K584" s="91">
        <f t="shared" si="339"/>
        <v>2.4592499999999999</v>
      </c>
      <c r="L584" s="91">
        <f t="shared" si="339"/>
        <v>2.6175299999999999</v>
      </c>
      <c r="M584" s="91">
        <f t="shared" si="339"/>
        <v>2.6130399999999998</v>
      </c>
      <c r="N584" s="91">
        <f t="shared" si="339"/>
        <v>2.6356999999999999</v>
      </c>
      <c r="O584" s="91">
        <f t="shared" si="339"/>
        <v>2.7223999999999999</v>
      </c>
      <c r="P584" s="91">
        <f t="shared" si="339"/>
        <v>2.6897799999999998</v>
      </c>
      <c r="Q584" s="91">
        <f t="shared" si="339"/>
        <v>2.7242799999999998</v>
      </c>
      <c r="R584" s="91">
        <f t="shared" si="339"/>
        <v>2.7092399999999999</v>
      </c>
      <c r="S584" s="91">
        <f t="shared" si="339"/>
        <v>2.66452</v>
      </c>
      <c r="T584" s="91">
        <f t="shared" si="339"/>
        <v>2.67882</v>
      </c>
      <c r="U584" s="91">
        <f t="shared" si="339"/>
        <v>2.6673300000000002</v>
      </c>
      <c r="V584" s="91">
        <f t="shared" si="339"/>
        <v>2.6577099999999998</v>
      </c>
      <c r="W584" s="91">
        <f t="shared" si="339"/>
        <v>2.6624699999999999</v>
      </c>
      <c r="X584" s="91">
        <f t="shared" si="339"/>
        <v>2.5626000000000002</v>
      </c>
      <c r="Y584" s="91">
        <f t="shared" si="339"/>
        <v>2.3704100000000001</v>
      </c>
      <c r="Z584" s="91">
        <f t="shared" si="339"/>
        <v>2.18099</v>
      </c>
      <c r="AA584" s="91">
        <f t="shared" si="339"/>
        <v>1.9531400000000001</v>
      </c>
    </row>
    <row r="585" spans="1:27" ht="12.75" customHeight="1" outlineLevel="1" x14ac:dyDescent="0.2">
      <c r="A585" s="99" t="s">
        <v>1599</v>
      </c>
      <c r="B585" s="63" t="s">
        <v>238</v>
      </c>
      <c r="C585" s="43" t="s">
        <v>79</v>
      </c>
      <c r="D585" s="44">
        <v>1266.3499999999999</v>
      </c>
      <c r="E585" s="44">
        <v>1217.77</v>
      </c>
      <c r="F585" s="44">
        <v>1202.17</v>
      </c>
      <c r="G585" s="44">
        <v>1210.75</v>
      </c>
      <c r="H585" s="44">
        <v>1255.5899999999999</v>
      </c>
      <c r="I585" s="44">
        <v>1345.75</v>
      </c>
      <c r="J585" s="44">
        <v>1493.4</v>
      </c>
      <c r="K585" s="44">
        <v>1805.36</v>
      </c>
      <c r="L585" s="44">
        <v>1963.64</v>
      </c>
      <c r="M585" s="44">
        <v>1959.15</v>
      </c>
      <c r="N585" s="44">
        <v>1981.81</v>
      </c>
      <c r="O585" s="44">
        <v>2068.5100000000002</v>
      </c>
      <c r="P585" s="44">
        <v>2035.89</v>
      </c>
      <c r="Q585" s="44">
        <v>2070.39</v>
      </c>
      <c r="R585" s="44">
        <v>2055.35</v>
      </c>
      <c r="S585" s="44">
        <v>2010.63</v>
      </c>
      <c r="T585" s="44">
        <v>2024.93</v>
      </c>
      <c r="U585" s="44">
        <v>2013.44</v>
      </c>
      <c r="V585" s="44">
        <v>2003.82</v>
      </c>
      <c r="W585" s="44">
        <v>2008.58</v>
      </c>
      <c r="X585" s="44">
        <v>1908.71</v>
      </c>
      <c r="Y585" s="44">
        <v>1716.52</v>
      </c>
      <c r="Z585" s="44">
        <v>1527.1</v>
      </c>
      <c r="AA585" s="44">
        <v>1299.25</v>
      </c>
    </row>
    <row r="586" spans="1:27" ht="12.75" customHeight="1" outlineLevel="1" x14ac:dyDescent="0.2">
      <c r="A586" s="99" t="s">
        <v>1600</v>
      </c>
      <c r="B586" s="63" t="s">
        <v>90</v>
      </c>
      <c r="C586" s="43" t="s">
        <v>79</v>
      </c>
      <c r="D586" s="44">
        <f>$D$486</f>
        <v>434.18</v>
      </c>
      <c r="E586" s="44">
        <f t="shared" ref="E586:AA586" si="340">$D$486</f>
        <v>434.18</v>
      </c>
      <c r="F586" s="44">
        <f t="shared" si="340"/>
        <v>434.18</v>
      </c>
      <c r="G586" s="44">
        <f t="shared" si="340"/>
        <v>434.18</v>
      </c>
      <c r="H586" s="44">
        <f t="shared" si="340"/>
        <v>434.18</v>
      </c>
      <c r="I586" s="44">
        <f t="shared" si="340"/>
        <v>434.18</v>
      </c>
      <c r="J586" s="44">
        <f t="shared" si="340"/>
        <v>434.18</v>
      </c>
      <c r="K586" s="44">
        <f t="shared" si="340"/>
        <v>434.18</v>
      </c>
      <c r="L586" s="44">
        <f t="shared" si="340"/>
        <v>434.18</v>
      </c>
      <c r="M586" s="44">
        <f t="shared" si="340"/>
        <v>434.18</v>
      </c>
      <c r="N586" s="44">
        <f t="shared" si="340"/>
        <v>434.18</v>
      </c>
      <c r="O586" s="44">
        <f t="shared" si="340"/>
        <v>434.18</v>
      </c>
      <c r="P586" s="44">
        <f t="shared" si="340"/>
        <v>434.18</v>
      </c>
      <c r="Q586" s="44">
        <f t="shared" si="340"/>
        <v>434.18</v>
      </c>
      <c r="R586" s="44">
        <f t="shared" si="340"/>
        <v>434.18</v>
      </c>
      <c r="S586" s="44">
        <f t="shared" si="340"/>
        <v>434.18</v>
      </c>
      <c r="T586" s="44">
        <f t="shared" si="340"/>
        <v>434.18</v>
      </c>
      <c r="U586" s="44">
        <f t="shared" si="340"/>
        <v>434.18</v>
      </c>
      <c r="V586" s="44">
        <f t="shared" si="340"/>
        <v>434.18</v>
      </c>
      <c r="W586" s="44">
        <f t="shared" si="340"/>
        <v>434.18</v>
      </c>
      <c r="X586" s="44">
        <f t="shared" si="340"/>
        <v>434.18</v>
      </c>
      <c r="Y586" s="44">
        <f t="shared" si="340"/>
        <v>434.18</v>
      </c>
      <c r="Z586" s="44">
        <f t="shared" si="340"/>
        <v>434.18</v>
      </c>
      <c r="AA586" s="44">
        <f t="shared" si="340"/>
        <v>434.18</v>
      </c>
    </row>
    <row r="587" spans="1:27" ht="12.75" customHeight="1" outlineLevel="1" x14ac:dyDescent="0.2">
      <c r="A587" s="99" t="s">
        <v>1601</v>
      </c>
      <c r="B587" s="63" t="s">
        <v>83</v>
      </c>
      <c r="C587" s="43" t="s">
        <v>79</v>
      </c>
      <c r="D587" s="44">
        <v>3.35</v>
      </c>
      <c r="E587" s="44">
        <v>3.35</v>
      </c>
      <c r="F587" s="44">
        <v>3.35</v>
      </c>
      <c r="G587" s="44">
        <v>3.35</v>
      </c>
      <c r="H587" s="44">
        <v>3.35</v>
      </c>
      <c r="I587" s="44">
        <v>3.35</v>
      </c>
      <c r="J587" s="44">
        <v>3.35</v>
      </c>
      <c r="K587" s="44">
        <v>3.35</v>
      </c>
      <c r="L587" s="44">
        <v>3.35</v>
      </c>
      <c r="M587" s="44">
        <v>3.35</v>
      </c>
      <c r="N587" s="44">
        <v>3.35</v>
      </c>
      <c r="O587" s="44">
        <v>3.35</v>
      </c>
      <c r="P587" s="44">
        <v>3.35</v>
      </c>
      <c r="Q587" s="44">
        <v>3.35</v>
      </c>
      <c r="R587" s="44">
        <v>3.35</v>
      </c>
      <c r="S587" s="44">
        <v>3.35</v>
      </c>
      <c r="T587" s="44">
        <v>3.35</v>
      </c>
      <c r="U587" s="44">
        <v>3.35</v>
      </c>
      <c r="V587" s="44">
        <v>3.35</v>
      </c>
      <c r="W587" s="44">
        <v>3.35</v>
      </c>
      <c r="X587" s="44">
        <v>3.35</v>
      </c>
      <c r="Y587" s="44">
        <v>3.35</v>
      </c>
      <c r="Z587" s="44">
        <v>3.35</v>
      </c>
      <c r="AA587" s="44">
        <v>3.35</v>
      </c>
    </row>
    <row r="588" spans="1:27" ht="12.75" customHeight="1" outlineLevel="1" x14ac:dyDescent="0.2">
      <c r="A588" s="99" t="s">
        <v>1602</v>
      </c>
      <c r="B588" s="63" t="s">
        <v>81</v>
      </c>
      <c r="C588" s="43" t="s">
        <v>79</v>
      </c>
      <c r="D588" s="44">
        <f>$D$11</f>
        <v>216.36</v>
      </c>
      <c r="E588" s="44">
        <f t="shared" ref="E588:AA588" si="341">$D$11</f>
        <v>216.36</v>
      </c>
      <c r="F588" s="44">
        <f t="shared" si="341"/>
        <v>216.36</v>
      </c>
      <c r="G588" s="44">
        <f t="shared" si="341"/>
        <v>216.36</v>
      </c>
      <c r="H588" s="44">
        <f t="shared" si="341"/>
        <v>216.36</v>
      </c>
      <c r="I588" s="44">
        <f t="shared" si="341"/>
        <v>216.36</v>
      </c>
      <c r="J588" s="44">
        <f t="shared" si="341"/>
        <v>216.36</v>
      </c>
      <c r="K588" s="44">
        <f t="shared" si="341"/>
        <v>216.36</v>
      </c>
      <c r="L588" s="44">
        <f t="shared" si="341"/>
        <v>216.36</v>
      </c>
      <c r="M588" s="44">
        <f t="shared" si="341"/>
        <v>216.36</v>
      </c>
      <c r="N588" s="44">
        <f t="shared" si="341"/>
        <v>216.36</v>
      </c>
      <c r="O588" s="44">
        <f t="shared" si="341"/>
        <v>216.36</v>
      </c>
      <c r="P588" s="44">
        <f t="shared" si="341"/>
        <v>216.36</v>
      </c>
      <c r="Q588" s="44">
        <f t="shared" si="341"/>
        <v>216.36</v>
      </c>
      <c r="R588" s="44">
        <f>$D$11</f>
        <v>216.36</v>
      </c>
      <c r="S588" s="44">
        <f t="shared" si="341"/>
        <v>216.36</v>
      </c>
      <c r="T588" s="44">
        <f t="shared" si="341"/>
        <v>216.36</v>
      </c>
      <c r="U588" s="44">
        <f t="shared" si="341"/>
        <v>216.36</v>
      </c>
      <c r="V588" s="44">
        <f t="shared" si="341"/>
        <v>216.36</v>
      </c>
      <c r="W588" s="44">
        <f t="shared" si="341"/>
        <v>216.36</v>
      </c>
      <c r="X588" s="44">
        <f t="shared" si="341"/>
        <v>216.36</v>
      </c>
      <c r="Y588" s="44">
        <f t="shared" si="341"/>
        <v>216.36</v>
      </c>
      <c r="Z588" s="44">
        <f t="shared" si="341"/>
        <v>216.36</v>
      </c>
      <c r="AA588" s="44">
        <f t="shared" si="341"/>
        <v>216.36</v>
      </c>
    </row>
    <row r="589" spans="1:27" x14ac:dyDescent="0.2">
      <c r="A589" s="98" t="s">
        <v>1603</v>
      </c>
      <c r="B589" s="28" t="str">
        <f>"22"&amp;"."&amp;$B$663&amp;"."&amp;$B$664</f>
        <v>22.12.2023</v>
      </c>
      <c r="C589" s="90" t="s">
        <v>76</v>
      </c>
      <c r="D589" s="91">
        <f>ROUND(((D590+D591+D593+D592)/1000),5)</f>
        <v>1.9214599999999999</v>
      </c>
      <c r="E589" s="91">
        <f>ROUND(((E590+E591+E593+E592)/1000),5)</f>
        <v>1.8624799999999999</v>
      </c>
      <c r="F589" s="91">
        <f>ROUND(((F590+F591+F593+F592)/1000),5)</f>
        <v>1.8227500000000001</v>
      </c>
      <c r="G589" s="91">
        <f t="shared" ref="G589:AA589" si="342">ROUND(((G590+G591+G593+G592)/1000),5)</f>
        <v>1.8580399999999999</v>
      </c>
      <c r="H589" s="91">
        <f t="shared" si="342"/>
        <v>1.89367</v>
      </c>
      <c r="I589" s="91">
        <f t="shared" si="342"/>
        <v>1.96651</v>
      </c>
      <c r="J589" s="91">
        <f t="shared" si="342"/>
        <v>2.1559400000000002</v>
      </c>
      <c r="K589" s="91">
        <f t="shared" si="342"/>
        <v>2.5230199999999998</v>
      </c>
      <c r="L589" s="91">
        <f t="shared" si="342"/>
        <v>2.6638199999999999</v>
      </c>
      <c r="M589" s="91">
        <f t="shared" si="342"/>
        <v>2.7391800000000002</v>
      </c>
      <c r="N589" s="91">
        <f t="shared" si="342"/>
        <v>2.7553999999999998</v>
      </c>
      <c r="O589" s="91">
        <f t="shared" si="342"/>
        <v>2.7797299999999998</v>
      </c>
      <c r="P589" s="91">
        <f t="shared" si="342"/>
        <v>2.7628300000000001</v>
      </c>
      <c r="Q589" s="91">
        <f t="shared" si="342"/>
        <v>2.7800500000000001</v>
      </c>
      <c r="R589" s="91">
        <f t="shared" si="342"/>
        <v>2.77311</v>
      </c>
      <c r="S589" s="91">
        <f t="shared" si="342"/>
        <v>2.7365900000000001</v>
      </c>
      <c r="T589" s="91">
        <f t="shared" si="342"/>
        <v>2.7498399999999998</v>
      </c>
      <c r="U589" s="91">
        <f t="shared" si="342"/>
        <v>2.7653300000000001</v>
      </c>
      <c r="V589" s="91">
        <f t="shared" si="342"/>
        <v>2.7445900000000001</v>
      </c>
      <c r="W589" s="91">
        <f t="shared" si="342"/>
        <v>2.7421500000000001</v>
      </c>
      <c r="X589" s="91">
        <f t="shared" si="342"/>
        <v>2.6371799999999999</v>
      </c>
      <c r="Y589" s="91">
        <f t="shared" si="342"/>
        <v>2.55877</v>
      </c>
      <c r="Z589" s="91">
        <f t="shared" si="342"/>
        <v>2.2829700000000002</v>
      </c>
      <c r="AA589" s="91">
        <f t="shared" si="342"/>
        <v>2.0166900000000001</v>
      </c>
    </row>
    <row r="590" spans="1:27" ht="12.75" customHeight="1" outlineLevel="1" x14ac:dyDescent="0.2">
      <c r="A590" s="99" t="s">
        <v>1604</v>
      </c>
      <c r="B590" s="63" t="s">
        <v>238</v>
      </c>
      <c r="C590" s="43" t="s">
        <v>79</v>
      </c>
      <c r="D590" s="44">
        <v>1267.57</v>
      </c>
      <c r="E590" s="44">
        <v>1208.5899999999999</v>
      </c>
      <c r="F590" s="44">
        <v>1168.8599999999999</v>
      </c>
      <c r="G590" s="44">
        <v>1204.1500000000001</v>
      </c>
      <c r="H590" s="44">
        <v>1239.78</v>
      </c>
      <c r="I590" s="44">
        <v>1312.62</v>
      </c>
      <c r="J590" s="44">
        <v>1502.05</v>
      </c>
      <c r="K590" s="44">
        <v>1869.13</v>
      </c>
      <c r="L590" s="44">
        <v>2009.93</v>
      </c>
      <c r="M590" s="44">
        <v>2085.29</v>
      </c>
      <c r="N590" s="44">
        <v>2101.5100000000002</v>
      </c>
      <c r="O590" s="44">
        <v>2125.84</v>
      </c>
      <c r="P590" s="44">
        <v>2108.94</v>
      </c>
      <c r="Q590" s="44">
        <v>2126.16</v>
      </c>
      <c r="R590" s="44">
        <v>2119.2199999999998</v>
      </c>
      <c r="S590" s="44">
        <v>2082.6999999999998</v>
      </c>
      <c r="T590" s="44">
        <v>2095.9499999999998</v>
      </c>
      <c r="U590" s="44">
        <v>2111.44</v>
      </c>
      <c r="V590" s="44">
        <v>2090.6999999999998</v>
      </c>
      <c r="W590" s="44">
        <v>2088.2600000000002</v>
      </c>
      <c r="X590" s="44">
        <v>1983.29</v>
      </c>
      <c r="Y590" s="44">
        <v>1904.88</v>
      </c>
      <c r="Z590" s="44">
        <v>1629.08</v>
      </c>
      <c r="AA590" s="44">
        <v>1362.8</v>
      </c>
    </row>
    <row r="591" spans="1:27" ht="12.75" customHeight="1" outlineLevel="1" x14ac:dyDescent="0.2">
      <c r="A591" s="99" t="s">
        <v>1605</v>
      </c>
      <c r="B591" s="63" t="s">
        <v>90</v>
      </c>
      <c r="C591" s="43" t="s">
        <v>79</v>
      </c>
      <c r="D591" s="44">
        <f>$D$486</f>
        <v>434.18</v>
      </c>
      <c r="E591" s="44">
        <f t="shared" ref="E591:AA591" si="343">$D$486</f>
        <v>434.18</v>
      </c>
      <c r="F591" s="44">
        <f t="shared" si="343"/>
        <v>434.18</v>
      </c>
      <c r="G591" s="44">
        <f t="shared" si="343"/>
        <v>434.18</v>
      </c>
      <c r="H591" s="44">
        <f t="shared" si="343"/>
        <v>434.18</v>
      </c>
      <c r="I591" s="44">
        <f t="shared" si="343"/>
        <v>434.18</v>
      </c>
      <c r="J591" s="44">
        <f t="shared" si="343"/>
        <v>434.18</v>
      </c>
      <c r="K591" s="44">
        <f t="shared" si="343"/>
        <v>434.18</v>
      </c>
      <c r="L591" s="44">
        <f t="shared" si="343"/>
        <v>434.18</v>
      </c>
      <c r="M591" s="44">
        <f t="shared" si="343"/>
        <v>434.18</v>
      </c>
      <c r="N591" s="44">
        <f t="shared" si="343"/>
        <v>434.18</v>
      </c>
      <c r="O591" s="44">
        <f t="shared" si="343"/>
        <v>434.18</v>
      </c>
      <c r="P591" s="44">
        <f t="shared" si="343"/>
        <v>434.18</v>
      </c>
      <c r="Q591" s="44">
        <f t="shared" si="343"/>
        <v>434.18</v>
      </c>
      <c r="R591" s="44">
        <f t="shared" si="343"/>
        <v>434.18</v>
      </c>
      <c r="S591" s="44">
        <f t="shared" si="343"/>
        <v>434.18</v>
      </c>
      <c r="T591" s="44">
        <f t="shared" si="343"/>
        <v>434.18</v>
      </c>
      <c r="U591" s="44">
        <f t="shared" si="343"/>
        <v>434.18</v>
      </c>
      <c r="V591" s="44">
        <f t="shared" si="343"/>
        <v>434.18</v>
      </c>
      <c r="W591" s="44">
        <f t="shared" si="343"/>
        <v>434.18</v>
      </c>
      <c r="X591" s="44">
        <f t="shared" si="343"/>
        <v>434.18</v>
      </c>
      <c r="Y591" s="44">
        <f t="shared" si="343"/>
        <v>434.18</v>
      </c>
      <c r="Z591" s="44">
        <f t="shared" si="343"/>
        <v>434.18</v>
      </c>
      <c r="AA591" s="44">
        <f t="shared" si="343"/>
        <v>434.18</v>
      </c>
    </row>
    <row r="592" spans="1:27" ht="12.75" customHeight="1" outlineLevel="1" x14ac:dyDescent="0.2">
      <c r="A592" s="99" t="s">
        <v>1606</v>
      </c>
      <c r="B592" s="63" t="s">
        <v>83</v>
      </c>
      <c r="C592" s="43" t="s">
        <v>79</v>
      </c>
      <c r="D592" s="44">
        <v>3.35</v>
      </c>
      <c r="E592" s="44">
        <v>3.35</v>
      </c>
      <c r="F592" s="44">
        <v>3.35</v>
      </c>
      <c r="G592" s="44">
        <v>3.35</v>
      </c>
      <c r="H592" s="44">
        <v>3.35</v>
      </c>
      <c r="I592" s="44">
        <v>3.35</v>
      </c>
      <c r="J592" s="44">
        <v>3.35</v>
      </c>
      <c r="K592" s="44">
        <v>3.35</v>
      </c>
      <c r="L592" s="44">
        <v>3.35</v>
      </c>
      <c r="M592" s="44">
        <v>3.35</v>
      </c>
      <c r="N592" s="44">
        <v>3.35</v>
      </c>
      <c r="O592" s="44">
        <v>3.35</v>
      </c>
      <c r="P592" s="44">
        <v>3.35</v>
      </c>
      <c r="Q592" s="44">
        <v>3.35</v>
      </c>
      <c r="R592" s="44">
        <v>3.35</v>
      </c>
      <c r="S592" s="44">
        <v>3.35</v>
      </c>
      <c r="T592" s="44">
        <v>3.35</v>
      </c>
      <c r="U592" s="44">
        <v>3.35</v>
      </c>
      <c r="V592" s="44">
        <v>3.35</v>
      </c>
      <c r="W592" s="44">
        <v>3.35</v>
      </c>
      <c r="X592" s="44">
        <v>3.35</v>
      </c>
      <c r="Y592" s="44">
        <v>3.35</v>
      </c>
      <c r="Z592" s="44">
        <v>3.35</v>
      </c>
      <c r="AA592" s="44">
        <v>3.35</v>
      </c>
    </row>
    <row r="593" spans="1:27" ht="12.75" customHeight="1" outlineLevel="1" x14ac:dyDescent="0.2">
      <c r="A593" s="99" t="s">
        <v>1607</v>
      </c>
      <c r="B593" s="63" t="s">
        <v>81</v>
      </c>
      <c r="C593" s="43" t="s">
        <v>79</v>
      </c>
      <c r="D593" s="44">
        <f>$D$11</f>
        <v>216.36</v>
      </c>
      <c r="E593" s="44">
        <f t="shared" ref="E593:AA593" si="344">$D$11</f>
        <v>216.36</v>
      </c>
      <c r="F593" s="44">
        <f t="shared" si="344"/>
        <v>216.36</v>
      </c>
      <c r="G593" s="44">
        <f t="shared" si="344"/>
        <v>216.36</v>
      </c>
      <c r="H593" s="44">
        <f t="shared" si="344"/>
        <v>216.36</v>
      </c>
      <c r="I593" s="44">
        <f t="shared" si="344"/>
        <v>216.36</v>
      </c>
      <c r="J593" s="44">
        <f t="shared" si="344"/>
        <v>216.36</v>
      </c>
      <c r="K593" s="44">
        <f t="shared" si="344"/>
        <v>216.36</v>
      </c>
      <c r="L593" s="44">
        <f t="shared" si="344"/>
        <v>216.36</v>
      </c>
      <c r="M593" s="44">
        <f t="shared" si="344"/>
        <v>216.36</v>
      </c>
      <c r="N593" s="44">
        <f t="shared" si="344"/>
        <v>216.36</v>
      </c>
      <c r="O593" s="44">
        <f t="shared" si="344"/>
        <v>216.36</v>
      </c>
      <c r="P593" s="44">
        <f t="shared" si="344"/>
        <v>216.36</v>
      </c>
      <c r="Q593" s="44">
        <f t="shared" si="344"/>
        <v>216.36</v>
      </c>
      <c r="R593" s="44">
        <f>$D$11</f>
        <v>216.36</v>
      </c>
      <c r="S593" s="44">
        <f t="shared" si="344"/>
        <v>216.36</v>
      </c>
      <c r="T593" s="44">
        <f t="shared" si="344"/>
        <v>216.36</v>
      </c>
      <c r="U593" s="44">
        <f t="shared" si="344"/>
        <v>216.36</v>
      </c>
      <c r="V593" s="44">
        <f t="shared" si="344"/>
        <v>216.36</v>
      </c>
      <c r="W593" s="44">
        <f t="shared" si="344"/>
        <v>216.36</v>
      </c>
      <c r="X593" s="44">
        <f t="shared" si="344"/>
        <v>216.36</v>
      </c>
      <c r="Y593" s="44">
        <f t="shared" si="344"/>
        <v>216.36</v>
      </c>
      <c r="Z593" s="44">
        <f t="shared" si="344"/>
        <v>216.36</v>
      </c>
      <c r="AA593" s="44">
        <f t="shared" si="344"/>
        <v>216.36</v>
      </c>
    </row>
    <row r="594" spans="1:27" x14ac:dyDescent="0.2">
      <c r="A594" s="98" t="s">
        <v>1608</v>
      </c>
      <c r="B594" s="28" t="str">
        <f>"23"&amp;"."&amp;$B$663&amp;"."&amp;$B$664</f>
        <v>23.12.2023</v>
      </c>
      <c r="C594" s="90" t="s">
        <v>76</v>
      </c>
      <c r="D594" s="91">
        <f>ROUND(((D595+D596+D598+D597)/1000),5)</f>
        <v>1.9806600000000001</v>
      </c>
      <c r="E594" s="91">
        <f>ROUND(((E595+E596+E598+E597)/1000),5)</f>
        <v>1.9063600000000001</v>
      </c>
      <c r="F594" s="91">
        <f>ROUND(((F595+F596+F598+F597)/1000),5)</f>
        <v>1.8752599999999999</v>
      </c>
      <c r="G594" s="91">
        <f t="shared" ref="G594:AA594" si="345">ROUND(((G595+G596+G598+G597)/1000),5)</f>
        <v>1.8617900000000001</v>
      </c>
      <c r="H594" s="91">
        <f t="shared" si="345"/>
        <v>1.8673200000000001</v>
      </c>
      <c r="I594" s="91">
        <f t="shared" si="345"/>
        <v>1.89575</v>
      </c>
      <c r="J594" s="91">
        <f t="shared" si="345"/>
        <v>1.9310499999999999</v>
      </c>
      <c r="K594" s="91">
        <f t="shared" si="345"/>
        <v>2.1264799999999999</v>
      </c>
      <c r="L594" s="91">
        <f t="shared" si="345"/>
        <v>2.4778600000000002</v>
      </c>
      <c r="M594" s="91">
        <f t="shared" si="345"/>
        <v>2.6153499999999998</v>
      </c>
      <c r="N594" s="91">
        <f t="shared" si="345"/>
        <v>2.6674500000000001</v>
      </c>
      <c r="O594" s="91">
        <f t="shared" si="345"/>
        <v>2.6827200000000002</v>
      </c>
      <c r="P594" s="91">
        <f t="shared" si="345"/>
        <v>2.6760799999999998</v>
      </c>
      <c r="Q594" s="91">
        <f t="shared" si="345"/>
        <v>2.6757200000000001</v>
      </c>
      <c r="R594" s="91">
        <f t="shared" si="345"/>
        <v>2.6615700000000002</v>
      </c>
      <c r="S594" s="91">
        <f t="shared" si="345"/>
        <v>2.64975</v>
      </c>
      <c r="T594" s="91">
        <f t="shared" si="345"/>
        <v>2.6804600000000001</v>
      </c>
      <c r="U594" s="91">
        <f t="shared" si="345"/>
        <v>2.6980300000000002</v>
      </c>
      <c r="V594" s="91">
        <f t="shared" si="345"/>
        <v>2.65978</v>
      </c>
      <c r="W594" s="91">
        <f t="shared" si="345"/>
        <v>2.59992</v>
      </c>
      <c r="X594" s="91">
        <f t="shared" si="345"/>
        <v>2.5603699999999998</v>
      </c>
      <c r="Y594" s="91">
        <f t="shared" si="345"/>
        <v>2.3796200000000001</v>
      </c>
      <c r="Z594" s="91">
        <f t="shared" si="345"/>
        <v>2.1849400000000001</v>
      </c>
      <c r="AA594" s="91">
        <f t="shared" si="345"/>
        <v>1.97688</v>
      </c>
    </row>
    <row r="595" spans="1:27" ht="12.75" customHeight="1" outlineLevel="1" x14ac:dyDescent="0.2">
      <c r="A595" s="99" t="s">
        <v>1609</v>
      </c>
      <c r="B595" s="63" t="s">
        <v>238</v>
      </c>
      <c r="C595" s="43" t="s">
        <v>79</v>
      </c>
      <c r="D595" s="44">
        <v>1326.77</v>
      </c>
      <c r="E595" s="44">
        <v>1252.47</v>
      </c>
      <c r="F595" s="44">
        <v>1221.3699999999999</v>
      </c>
      <c r="G595" s="44">
        <v>1207.9000000000001</v>
      </c>
      <c r="H595" s="44">
        <v>1213.43</v>
      </c>
      <c r="I595" s="44">
        <v>1241.8599999999999</v>
      </c>
      <c r="J595" s="44">
        <v>1277.1600000000001</v>
      </c>
      <c r="K595" s="44">
        <v>1472.59</v>
      </c>
      <c r="L595" s="44">
        <v>1823.97</v>
      </c>
      <c r="M595" s="44">
        <v>1961.46</v>
      </c>
      <c r="N595" s="44">
        <v>2013.56</v>
      </c>
      <c r="O595" s="44">
        <v>2028.83</v>
      </c>
      <c r="P595" s="44">
        <v>2022.19</v>
      </c>
      <c r="Q595" s="44">
        <v>2021.83</v>
      </c>
      <c r="R595" s="44">
        <v>2007.68</v>
      </c>
      <c r="S595" s="44">
        <v>1995.86</v>
      </c>
      <c r="T595" s="44">
        <v>2026.57</v>
      </c>
      <c r="U595" s="44">
        <v>2044.14</v>
      </c>
      <c r="V595" s="44">
        <v>2005.89</v>
      </c>
      <c r="W595" s="44">
        <v>1946.03</v>
      </c>
      <c r="X595" s="44">
        <v>1906.48</v>
      </c>
      <c r="Y595" s="44">
        <v>1725.73</v>
      </c>
      <c r="Z595" s="44">
        <v>1531.05</v>
      </c>
      <c r="AA595" s="44">
        <v>1322.99</v>
      </c>
    </row>
    <row r="596" spans="1:27" ht="12.75" customHeight="1" outlineLevel="1" x14ac:dyDescent="0.2">
      <c r="A596" s="99" t="s">
        <v>1610</v>
      </c>
      <c r="B596" s="63" t="s">
        <v>90</v>
      </c>
      <c r="C596" s="43" t="s">
        <v>79</v>
      </c>
      <c r="D596" s="44">
        <f>$D$486</f>
        <v>434.18</v>
      </c>
      <c r="E596" s="44">
        <f t="shared" ref="E596:AA596" si="346">$D$486</f>
        <v>434.18</v>
      </c>
      <c r="F596" s="44">
        <f t="shared" si="346"/>
        <v>434.18</v>
      </c>
      <c r="G596" s="44">
        <f t="shared" si="346"/>
        <v>434.18</v>
      </c>
      <c r="H596" s="44">
        <f t="shared" si="346"/>
        <v>434.18</v>
      </c>
      <c r="I596" s="44">
        <f t="shared" si="346"/>
        <v>434.18</v>
      </c>
      <c r="J596" s="44">
        <f t="shared" si="346"/>
        <v>434.18</v>
      </c>
      <c r="K596" s="44">
        <f t="shared" si="346"/>
        <v>434.18</v>
      </c>
      <c r="L596" s="44">
        <f t="shared" si="346"/>
        <v>434.18</v>
      </c>
      <c r="M596" s="44">
        <f t="shared" si="346"/>
        <v>434.18</v>
      </c>
      <c r="N596" s="44">
        <f t="shared" si="346"/>
        <v>434.18</v>
      </c>
      <c r="O596" s="44">
        <f t="shared" si="346"/>
        <v>434.18</v>
      </c>
      <c r="P596" s="44">
        <f t="shared" si="346"/>
        <v>434.18</v>
      </c>
      <c r="Q596" s="44">
        <f t="shared" si="346"/>
        <v>434.18</v>
      </c>
      <c r="R596" s="44">
        <f t="shared" si="346"/>
        <v>434.18</v>
      </c>
      <c r="S596" s="44">
        <f t="shared" si="346"/>
        <v>434.18</v>
      </c>
      <c r="T596" s="44">
        <f t="shared" si="346"/>
        <v>434.18</v>
      </c>
      <c r="U596" s="44">
        <f t="shared" si="346"/>
        <v>434.18</v>
      </c>
      <c r="V596" s="44">
        <f t="shared" si="346"/>
        <v>434.18</v>
      </c>
      <c r="W596" s="44">
        <f t="shared" si="346"/>
        <v>434.18</v>
      </c>
      <c r="X596" s="44">
        <f t="shared" si="346"/>
        <v>434.18</v>
      </c>
      <c r="Y596" s="44">
        <f t="shared" si="346"/>
        <v>434.18</v>
      </c>
      <c r="Z596" s="44">
        <f t="shared" si="346"/>
        <v>434.18</v>
      </c>
      <c r="AA596" s="44">
        <f t="shared" si="346"/>
        <v>434.18</v>
      </c>
    </row>
    <row r="597" spans="1:27" ht="12.75" customHeight="1" outlineLevel="1" x14ac:dyDescent="0.2">
      <c r="A597" s="99" t="s">
        <v>1611</v>
      </c>
      <c r="B597" s="63" t="s">
        <v>83</v>
      </c>
      <c r="C597" s="43" t="s">
        <v>79</v>
      </c>
      <c r="D597" s="44">
        <v>3.35</v>
      </c>
      <c r="E597" s="44">
        <v>3.35</v>
      </c>
      <c r="F597" s="44">
        <v>3.35</v>
      </c>
      <c r="G597" s="44">
        <v>3.35</v>
      </c>
      <c r="H597" s="44">
        <v>3.35</v>
      </c>
      <c r="I597" s="44">
        <v>3.35</v>
      </c>
      <c r="J597" s="44">
        <v>3.35</v>
      </c>
      <c r="K597" s="44">
        <v>3.35</v>
      </c>
      <c r="L597" s="44">
        <v>3.35</v>
      </c>
      <c r="M597" s="44">
        <v>3.35</v>
      </c>
      <c r="N597" s="44">
        <v>3.35</v>
      </c>
      <c r="O597" s="44">
        <v>3.35</v>
      </c>
      <c r="P597" s="44">
        <v>3.35</v>
      </c>
      <c r="Q597" s="44">
        <v>3.35</v>
      </c>
      <c r="R597" s="44">
        <v>3.35</v>
      </c>
      <c r="S597" s="44">
        <v>3.35</v>
      </c>
      <c r="T597" s="44">
        <v>3.35</v>
      </c>
      <c r="U597" s="44">
        <v>3.35</v>
      </c>
      <c r="V597" s="44">
        <v>3.35</v>
      </c>
      <c r="W597" s="44">
        <v>3.35</v>
      </c>
      <c r="X597" s="44">
        <v>3.35</v>
      </c>
      <c r="Y597" s="44">
        <v>3.35</v>
      </c>
      <c r="Z597" s="44">
        <v>3.35</v>
      </c>
      <c r="AA597" s="44">
        <v>3.35</v>
      </c>
    </row>
    <row r="598" spans="1:27" ht="12.75" customHeight="1" outlineLevel="1" x14ac:dyDescent="0.2">
      <c r="A598" s="99" t="s">
        <v>1612</v>
      </c>
      <c r="B598" s="63" t="s">
        <v>81</v>
      </c>
      <c r="C598" s="43" t="s">
        <v>79</v>
      </c>
      <c r="D598" s="44">
        <f>$D$11</f>
        <v>216.36</v>
      </c>
      <c r="E598" s="44">
        <f t="shared" ref="E598:AA598" si="347">$D$11</f>
        <v>216.36</v>
      </c>
      <c r="F598" s="44">
        <f t="shared" si="347"/>
        <v>216.36</v>
      </c>
      <c r="G598" s="44">
        <f t="shared" si="347"/>
        <v>216.36</v>
      </c>
      <c r="H598" s="44">
        <f t="shared" si="347"/>
        <v>216.36</v>
      </c>
      <c r="I598" s="44">
        <f t="shared" si="347"/>
        <v>216.36</v>
      </c>
      <c r="J598" s="44">
        <f t="shared" si="347"/>
        <v>216.36</v>
      </c>
      <c r="K598" s="44">
        <f t="shared" si="347"/>
        <v>216.36</v>
      </c>
      <c r="L598" s="44">
        <f t="shared" si="347"/>
        <v>216.36</v>
      </c>
      <c r="M598" s="44">
        <f t="shared" si="347"/>
        <v>216.36</v>
      </c>
      <c r="N598" s="44">
        <f t="shared" si="347"/>
        <v>216.36</v>
      </c>
      <c r="O598" s="44">
        <f t="shared" si="347"/>
        <v>216.36</v>
      </c>
      <c r="P598" s="44">
        <f t="shared" si="347"/>
        <v>216.36</v>
      </c>
      <c r="Q598" s="44">
        <f t="shared" si="347"/>
        <v>216.36</v>
      </c>
      <c r="R598" s="44">
        <f>$D$11</f>
        <v>216.36</v>
      </c>
      <c r="S598" s="44">
        <f t="shared" si="347"/>
        <v>216.36</v>
      </c>
      <c r="T598" s="44">
        <f t="shared" si="347"/>
        <v>216.36</v>
      </c>
      <c r="U598" s="44">
        <f t="shared" si="347"/>
        <v>216.36</v>
      </c>
      <c r="V598" s="44">
        <f t="shared" si="347"/>
        <v>216.36</v>
      </c>
      <c r="W598" s="44">
        <f t="shared" si="347"/>
        <v>216.36</v>
      </c>
      <c r="X598" s="44">
        <f t="shared" si="347"/>
        <v>216.36</v>
      </c>
      <c r="Y598" s="44">
        <f t="shared" si="347"/>
        <v>216.36</v>
      </c>
      <c r="Z598" s="44">
        <f t="shared" si="347"/>
        <v>216.36</v>
      </c>
      <c r="AA598" s="44">
        <f t="shared" si="347"/>
        <v>216.36</v>
      </c>
    </row>
    <row r="599" spans="1:27" x14ac:dyDescent="0.2">
      <c r="A599" s="98" t="s">
        <v>1613</v>
      </c>
      <c r="B599" s="28" t="str">
        <f>"24"&amp;"."&amp;$B$663&amp;"."&amp;$B$664</f>
        <v>24.12.2023</v>
      </c>
      <c r="C599" s="90" t="s">
        <v>76</v>
      </c>
      <c r="D599" s="91">
        <f>ROUND(((D600+D601+D603+D602)/1000),5)</f>
        <v>1.9422900000000001</v>
      </c>
      <c r="E599" s="91">
        <f>ROUND(((E600+E601+E603+E602)/1000),5)</f>
        <v>1.8869499999999999</v>
      </c>
      <c r="F599" s="91">
        <f>ROUND(((F600+F601+F603+F602)/1000),5)</f>
        <v>1.8585</v>
      </c>
      <c r="G599" s="91">
        <f t="shared" ref="G599:AA599" si="348">ROUND(((G600+G601+G603+G602)/1000),5)</f>
        <v>1.80728</v>
      </c>
      <c r="H599" s="91">
        <f t="shared" si="348"/>
        <v>1.81721</v>
      </c>
      <c r="I599" s="91">
        <f t="shared" si="348"/>
        <v>1.8495999999999999</v>
      </c>
      <c r="J599" s="91">
        <f t="shared" si="348"/>
        <v>1.8719699999999999</v>
      </c>
      <c r="K599" s="91">
        <f t="shared" si="348"/>
        <v>1.9867900000000001</v>
      </c>
      <c r="L599" s="91">
        <f t="shared" si="348"/>
        <v>2.1815600000000002</v>
      </c>
      <c r="M599" s="91">
        <f t="shared" si="348"/>
        <v>2.44217</v>
      </c>
      <c r="N599" s="91">
        <f t="shared" si="348"/>
        <v>2.5567899999999999</v>
      </c>
      <c r="O599" s="91">
        <f t="shared" si="348"/>
        <v>2.5756100000000002</v>
      </c>
      <c r="P599" s="91">
        <f t="shared" si="348"/>
        <v>2.58569</v>
      </c>
      <c r="Q599" s="91">
        <f t="shared" si="348"/>
        <v>2.59057</v>
      </c>
      <c r="R599" s="91">
        <f t="shared" si="348"/>
        <v>2.58047</v>
      </c>
      <c r="S599" s="91">
        <f t="shared" si="348"/>
        <v>2.5799300000000001</v>
      </c>
      <c r="T599" s="91">
        <f t="shared" si="348"/>
        <v>2.6235300000000001</v>
      </c>
      <c r="U599" s="91">
        <f t="shared" si="348"/>
        <v>2.6447500000000002</v>
      </c>
      <c r="V599" s="91">
        <f t="shared" si="348"/>
        <v>2.6188099999999999</v>
      </c>
      <c r="W599" s="91">
        <f t="shared" si="348"/>
        <v>2.5946400000000001</v>
      </c>
      <c r="X599" s="91">
        <f t="shared" si="348"/>
        <v>2.56989</v>
      </c>
      <c r="Y599" s="91">
        <f t="shared" si="348"/>
        <v>2.3506499999999999</v>
      </c>
      <c r="Z599" s="91">
        <f t="shared" si="348"/>
        <v>2.1343899999999998</v>
      </c>
      <c r="AA599" s="91">
        <f t="shared" si="348"/>
        <v>1.90185</v>
      </c>
    </row>
    <row r="600" spans="1:27" ht="12.75" customHeight="1" outlineLevel="1" x14ac:dyDescent="0.2">
      <c r="A600" s="99" t="s">
        <v>1614</v>
      </c>
      <c r="B600" s="63" t="s">
        <v>238</v>
      </c>
      <c r="C600" s="43" t="s">
        <v>79</v>
      </c>
      <c r="D600" s="44">
        <v>1288.4000000000001</v>
      </c>
      <c r="E600" s="44">
        <v>1233.06</v>
      </c>
      <c r="F600" s="44">
        <v>1204.6099999999999</v>
      </c>
      <c r="G600" s="44">
        <v>1153.3900000000001</v>
      </c>
      <c r="H600" s="44">
        <v>1163.32</v>
      </c>
      <c r="I600" s="44">
        <v>1195.71</v>
      </c>
      <c r="J600" s="44">
        <v>1218.08</v>
      </c>
      <c r="K600" s="44">
        <v>1332.9</v>
      </c>
      <c r="L600" s="44">
        <v>1527.67</v>
      </c>
      <c r="M600" s="44">
        <v>1788.28</v>
      </c>
      <c r="N600" s="44">
        <v>1902.9</v>
      </c>
      <c r="O600" s="44">
        <v>1921.72</v>
      </c>
      <c r="P600" s="44">
        <v>1931.8</v>
      </c>
      <c r="Q600" s="44">
        <v>1936.68</v>
      </c>
      <c r="R600" s="44">
        <v>1926.58</v>
      </c>
      <c r="S600" s="44">
        <v>1926.04</v>
      </c>
      <c r="T600" s="44">
        <v>1969.64</v>
      </c>
      <c r="U600" s="44">
        <v>1990.86</v>
      </c>
      <c r="V600" s="44">
        <v>1964.92</v>
      </c>
      <c r="W600" s="44">
        <v>1940.75</v>
      </c>
      <c r="X600" s="44">
        <v>1916</v>
      </c>
      <c r="Y600" s="44">
        <v>1696.76</v>
      </c>
      <c r="Z600" s="44">
        <v>1480.5</v>
      </c>
      <c r="AA600" s="44">
        <v>1247.96</v>
      </c>
    </row>
    <row r="601" spans="1:27" ht="12.75" customHeight="1" outlineLevel="1" x14ac:dyDescent="0.2">
      <c r="A601" s="99" t="s">
        <v>1615</v>
      </c>
      <c r="B601" s="63" t="s">
        <v>90</v>
      </c>
      <c r="C601" s="43" t="s">
        <v>79</v>
      </c>
      <c r="D601" s="44">
        <f>$D$486</f>
        <v>434.18</v>
      </c>
      <c r="E601" s="44">
        <f t="shared" ref="E601:AA601" si="349">$D$486</f>
        <v>434.18</v>
      </c>
      <c r="F601" s="44">
        <f t="shared" si="349"/>
        <v>434.18</v>
      </c>
      <c r="G601" s="44">
        <f t="shared" si="349"/>
        <v>434.18</v>
      </c>
      <c r="H601" s="44">
        <f t="shared" si="349"/>
        <v>434.18</v>
      </c>
      <c r="I601" s="44">
        <f t="shared" si="349"/>
        <v>434.18</v>
      </c>
      <c r="J601" s="44">
        <f t="shared" si="349"/>
        <v>434.18</v>
      </c>
      <c r="K601" s="44">
        <f t="shared" si="349"/>
        <v>434.18</v>
      </c>
      <c r="L601" s="44">
        <f t="shared" si="349"/>
        <v>434.18</v>
      </c>
      <c r="M601" s="44">
        <f t="shared" si="349"/>
        <v>434.18</v>
      </c>
      <c r="N601" s="44">
        <f t="shared" si="349"/>
        <v>434.18</v>
      </c>
      <c r="O601" s="44">
        <f t="shared" si="349"/>
        <v>434.18</v>
      </c>
      <c r="P601" s="44">
        <f t="shared" si="349"/>
        <v>434.18</v>
      </c>
      <c r="Q601" s="44">
        <f t="shared" si="349"/>
        <v>434.18</v>
      </c>
      <c r="R601" s="44">
        <f t="shared" si="349"/>
        <v>434.18</v>
      </c>
      <c r="S601" s="44">
        <f t="shared" si="349"/>
        <v>434.18</v>
      </c>
      <c r="T601" s="44">
        <f t="shared" si="349"/>
        <v>434.18</v>
      </c>
      <c r="U601" s="44">
        <f t="shared" si="349"/>
        <v>434.18</v>
      </c>
      <c r="V601" s="44">
        <f t="shared" si="349"/>
        <v>434.18</v>
      </c>
      <c r="W601" s="44">
        <f t="shared" si="349"/>
        <v>434.18</v>
      </c>
      <c r="X601" s="44">
        <f t="shared" si="349"/>
        <v>434.18</v>
      </c>
      <c r="Y601" s="44">
        <f t="shared" si="349"/>
        <v>434.18</v>
      </c>
      <c r="Z601" s="44">
        <f t="shared" si="349"/>
        <v>434.18</v>
      </c>
      <c r="AA601" s="44">
        <f t="shared" si="349"/>
        <v>434.18</v>
      </c>
    </row>
    <row r="602" spans="1:27" ht="12.75" customHeight="1" outlineLevel="1" x14ac:dyDescent="0.2">
      <c r="A602" s="99" t="s">
        <v>1616</v>
      </c>
      <c r="B602" s="63" t="s">
        <v>83</v>
      </c>
      <c r="C602" s="43" t="s">
        <v>79</v>
      </c>
      <c r="D602" s="44">
        <v>3.35</v>
      </c>
      <c r="E602" s="44">
        <v>3.35</v>
      </c>
      <c r="F602" s="44">
        <v>3.35</v>
      </c>
      <c r="G602" s="44">
        <v>3.35</v>
      </c>
      <c r="H602" s="44">
        <v>3.35</v>
      </c>
      <c r="I602" s="44">
        <v>3.35</v>
      </c>
      <c r="J602" s="44">
        <v>3.35</v>
      </c>
      <c r="K602" s="44">
        <v>3.35</v>
      </c>
      <c r="L602" s="44">
        <v>3.35</v>
      </c>
      <c r="M602" s="44">
        <v>3.35</v>
      </c>
      <c r="N602" s="44">
        <v>3.35</v>
      </c>
      <c r="O602" s="44">
        <v>3.35</v>
      </c>
      <c r="P602" s="44">
        <v>3.35</v>
      </c>
      <c r="Q602" s="44">
        <v>3.35</v>
      </c>
      <c r="R602" s="44">
        <v>3.35</v>
      </c>
      <c r="S602" s="44">
        <v>3.35</v>
      </c>
      <c r="T602" s="44">
        <v>3.35</v>
      </c>
      <c r="U602" s="44">
        <v>3.35</v>
      </c>
      <c r="V602" s="44">
        <v>3.35</v>
      </c>
      <c r="W602" s="44">
        <v>3.35</v>
      </c>
      <c r="X602" s="44">
        <v>3.35</v>
      </c>
      <c r="Y602" s="44">
        <v>3.35</v>
      </c>
      <c r="Z602" s="44">
        <v>3.35</v>
      </c>
      <c r="AA602" s="44">
        <v>3.35</v>
      </c>
    </row>
    <row r="603" spans="1:27" ht="12.75" customHeight="1" outlineLevel="1" x14ac:dyDescent="0.2">
      <c r="A603" s="99" t="s">
        <v>1617</v>
      </c>
      <c r="B603" s="63" t="s">
        <v>81</v>
      </c>
      <c r="C603" s="43" t="s">
        <v>79</v>
      </c>
      <c r="D603" s="44">
        <f>$D$11</f>
        <v>216.36</v>
      </c>
      <c r="E603" s="44">
        <f t="shared" ref="E603:AA603" si="350">$D$11</f>
        <v>216.36</v>
      </c>
      <c r="F603" s="44">
        <f t="shared" si="350"/>
        <v>216.36</v>
      </c>
      <c r="G603" s="44">
        <f t="shared" si="350"/>
        <v>216.36</v>
      </c>
      <c r="H603" s="44">
        <f t="shared" si="350"/>
        <v>216.36</v>
      </c>
      <c r="I603" s="44">
        <f t="shared" si="350"/>
        <v>216.36</v>
      </c>
      <c r="J603" s="44">
        <f t="shared" si="350"/>
        <v>216.36</v>
      </c>
      <c r="K603" s="44">
        <f t="shared" si="350"/>
        <v>216.36</v>
      </c>
      <c r="L603" s="44">
        <f t="shared" si="350"/>
        <v>216.36</v>
      </c>
      <c r="M603" s="44">
        <f t="shared" si="350"/>
        <v>216.36</v>
      </c>
      <c r="N603" s="44">
        <f t="shared" si="350"/>
        <v>216.36</v>
      </c>
      <c r="O603" s="44">
        <f t="shared" si="350"/>
        <v>216.36</v>
      </c>
      <c r="P603" s="44">
        <f t="shared" si="350"/>
        <v>216.36</v>
      </c>
      <c r="Q603" s="44">
        <f t="shared" si="350"/>
        <v>216.36</v>
      </c>
      <c r="R603" s="44">
        <f>$D$11</f>
        <v>216.36</v>
      </c>
      <c r="S603" s="44">
        <f t="shared" si="350"/>
        <v>216.36</v>
      </c>
      <c r="T603" s="44">
        <f t="shared" si="350"/>
        <v>216.36</v>
      </c>
      <c r="U603" s="44">
        <f t="shared" si="350"/>
        <v>216.36</v>
      </c>
      <c r="V603" s="44">
        <f t="shared" si="350"/>
        <v>216.36</v>
      </c>
      <c r="W603" s="44">
        <f t="shared" si="350"/>
        <v>216.36</v>
      </c>
      <c r="X603" s="44">
        <f t="shared" si="350"/>
        <v>216.36</v>
      </c>
      <c r="Y603" s="44">
        <f t="shared" si="350"/>
        <v>216.36</v>
      </c>
      <c r="Z603" s="44">
        <f t="shared" si="350"/>
        <v>216.36</v>
      </c>
      <c r="AA603" s="44">
        <f t="shared" si="350"/>
        <v>216.36</v>
      </c>
    </row>
    <row r="604" spans="1:27" x14ac:dyDescent="0.2">
      <c r="A604" s="98" t="s">
        <v>1618</v>
      </c>
      <c r="B604" s="28" t="str">
        <f>"25"&amp;"."&amp;$B$663&amp;"."&amp;$B$664</f>
        <v>25.12.2023</v>
      </c>
      <c r="C604" s="90" t="s">
        <v>76</v>
      </c>
      <c r="D604" s="91">
        <f>ROUND(((D605+D606+D608+D607)/1000),5)</f>
        <v>1.8901399999999999</v>
      </c>
      <c r="E604" s="91">
        <f>ROUND(((E605+E606+E608+E607)/1000),5)</f>
        <v>1.8695600000000001</v>
      </c>
      <c r="F604" s="91">
        <f>ROUND(((F605+F606+F608+F607)/1000),5)</f>
        <v>1.7642</v>
      </c>
      <c r="G604" s="91">
        <f t="shared" ref="G604:AA604" si="351">ROUND(((G605+G606+G608+G607)/1000),5)</f>
        <v>1.7614000000000001</v>
      </c>
      <c r="H604" s="91">
        <f t="shared" si="351"/>
        <v>1.76129</v>
      </c>
      <c r="I604" s="91">
        <f t="shared" si="351"/>
        <v>1.8686799999999999</v>
      </c>
      <c r="J604" s="91">
        <f t="shared" si="351"/>
        <v>2.0175299999999998</v>
      </c>
      <c r="K604" s="91">
        <f t="shared" si="351"/>
        <v>2.3607900000000002</v>
      </c>
      <c r="L604" s="91">
        <f t="shared" si="351"/>
        <v>2.6186799999999999</v>
      </c>
      <c r="M604" s="91">
        <f t="shared" si="351"/>
        <v>2.6436700000000002</v>
      </c>
      <c r="N604" s="91">
        <f t="shared" si="351"/>
        <v>2.6559599999999999</v>
      </c>
      <c r="O604" s="91">
        <f t="shared" si="351"/>
        <v>2.7935099999999999</v>
      </c>
      <c r="P604" s="91">
        <f t="shared" si="351"/>
        <v>2.7262499999999998</v>
      </c>
      <c r="Q604" s="91">
        <f t="shared" si="351"/>
        <v>2.7902800000000001</v>
      </c>
      <c r="R604" s="91">
        <f t="shared" si="351"/>
        <v>2.7925800000000001</v>
      </c>
      <c r="S604" s="91">
        <f t="shared" si="351"/>
        <v>2.67014</v>
      </c>
      <c r="T604" s="91">
        <f t="shared" si="351"/>
        <v>2.6790500000000002</v>
      </c>
      <c r="U604" s="91">
        <f t="shared" si="351"/>
        <v>2.6937500000000001</v>
      </c>
      <c r="V604" s="91">
        <f t="shared" si="351"/>
        <v>2.6718899999999999</v>
      </c>
      <c r="W604" s="91">
        <f t="shared" si="351"/>
        <v>2.6732200000000002</v>
      </c>
      <c r="X604" s="91">
        <f t="shared" si="351"/>
        <v>2.5055499999999999</v>
      </c>
      <c r="Y604" s="91">
        <f t="shared" si="351"/>
        <v>2.3186599999999999</v>
      </c>
      <c r="Z604" s="91">
        <f t="shared" si="351"/>
        <v>2.1018699999999999</v>
      </c>
      <c r="AA604" s="91">
        <f t="shared" si="351"/>
        <v>1.8704499999999999</v>
      </c>
    </row>
    <row r="605" spans="1:27" ht="12.75" customHeight="1" outlineLevel="1" x14ac:dyDescent="0.2">
      <c r="A605" s="99" t="s">
        <v>1619</v>
      </c>
      <c r="B605" s="63" t="s">
        <v>238</v>
      </c>
      <c r="C605" s="43" t="s">
        <v>79</v>
      </c>
      <c r="D605" s="44">
        <v>1236.25</v>
      </c>
      <c r="E605" s="44">
        <v>1215.67</v>
      </c>
      <c r="F605" s="44">
        <v>1110.31</v>
      </c>
      <c r="G605" s="44">
        <v>1107.51</v>
      </c>
      <c r="H605" s="44">
        <v>1107.4000000000001</v>
      </c>
      <c r="I605" s="44">
        <v>1214.79</v>
      </c>
      <c r="J605" s="44">
        <v>1363.64</v>
      </c>
      <c r="K605" s="44">
        <v>1706.9</v>
      </c>
      <c r="L605" s="44">
        <v>1964.79</v>
      </c>
      <c r="M605" s="44">
        <v>1989.78</v>
      </c>
      <c r="N605" s="44">
        <v>2002.07</v>
      </c>
      <c r="O605" s="44">
        <v>2139.62</v>
      </c>
      <c r="P605" s="44">
        <v>2072.36</v>
      </c>
      <c r="Q605" s="44">
        <v>2136.39</v>
      </c>
      <c r="R605" s="44">
        <v>2138.69</v>
      </c>
      <c r="S605" s="44">
        <v>2016.25</v>
      </c>
      <c r="T605" s="44">
        <v>2025.16</v>
      </c>
      <c r="U605" s="44">
        <v>2039.86</v>
      </c>
      <c r="V605" s="44">
        <v>2018</v>
      </c>
      <c r="W605" s="44">
        <v>2019.33</v>
      </c>
      <c r="X605" s="44">
        <v>1851.66</v>
      </c>
      <c r="Y605" s="44">
        <v>1664.77</v>
      </c>
      <c r="Z605" s="44">
        <v>1447.98</v>
      </c>
      <c r="AA605" s="44">
        <v>1216.56</v>
      </c>
    </row>
    <row r="606" spans="1:27" ht="12.75" customHeight="1" outlineLevel="1" x14ac:dyDescent="0.2">
      <c r="A606" s="99" t="s">
        <v>1620</v>
      </c>
      <c r="B606" s="63" t="s">
        <v>90</v>
      </c>
      <c r="C606" s="43" t="s">
        <v>79</v>
      </c>
      <c r="D606" s="44">
        <f>$D$486</f>
        <v>434.18</v>
      </c>
      <c r="E606" s="44">
        <f t="shared" ref="E606:AA606" si="352">$D$486</f>
        <v>434.18</v>
      </c>
      <c r="F606" s="44">
        <f t="shared" si="352"/>
        <v>434.18</v>
      </c>
      <c r="G606" s="44">
        <f t="shared" si="352"/>
        <v>434.18</v>
      </c>
      <c r="H606" s="44">
        <f t="shared" si="352"/>
        <v>434.18</v>
      </c>
      <c r="I606" s="44">
        <f t="shared" si="352"/>
        <v>434.18</v>
      </c>
      <c r="J606" s="44">
        <f t="shared" si="352"/>
        <v>434.18</v>
      </c>
      <c r="K606" s="44">
        <f t="shared" si="352"/>
        <v>434.18</v>
      </c>
      <c r="L606" s="44">
        <f t="shared" si="352"/>
        <v>434.18</v>
      </c>
      <c r="M606" s="44">
        <f t="shared" si="352"/>
        <v>434.18</v>
      </c>
      <c r="N606" s="44">
        <f t="shared" si="352"/>
        <v>434.18</v>
      </c>
      <c r="O606" s="44">
        <f t="shared" si="352"/>
        <v>434.18</v>
      </c>
      <c r="P606" s="44">
        <f t="shared" si="352"/>
        <v>434.18</v>
      </c>
      <c r="Q606" s="44">
        <f t="shared" si="352"/>
        <v>434.18</v>
      </c>
      <c r="R606" s="44">
        <f t="shared" si="352"/>
        <v>434.18</v>
      </c>
      <c r="S606" s="44">
        <f t="shared" si="352"/>
        <v>434.18</v>
      </c>
      <c r="T606" s="44">
        <f t="shared" si="352"/>
        <v>434.18</v>
      </c>
      <c r="U606" s="44">
        <f t="shared" si="352"/>
        <v>434.18</v>
      </c>
      <c r="V606" s="44">
        <f t="shared" si="352"/>
        <v>434.18</v>
      </c>
      <c r="W606" s="44">
        <f t="shared" si="352"/>
        <v>434.18</v>
      </c>
      <c r="X606" s="44">
        <f t="shared" si="352"/>
        <v>434.18</v>
      </c>
      <c r="Y606" s="44">
        <f t="shared" si="352"/>
        <v>434.18</v>
      </c>
      <c r="Z606" s="44">
        <f t="shared" si="352"/>
        <v>434.18</v>
      </c>
      <c r="AA606" s="44">
        <f t="shared" si="352"/>
        <v>434.18</v>
      </c>
    </row>
    <row r="607" spans="1:27" ht="12.75" customHeight="1" outlineLevel="1" x14ac:dyDescent="0.2">
      <c r="A607" s="99" t="s">
        <v>1621</v>
      </c>
      <c r="B607" s="63" t="s">
        <v>83</v>
      </c>
      <c r="C607" s="43" t="s">
        <v>79</v>
      </c>
      <c r="D607" s="44">
        <v>3.35</v>
      </c>
      <c r="E607" s="44">
        <v>3.35</v>
      </c>
      <c r="F607" s="44">
        <v>3.35</v>
      </c>
      <c r="G607" s="44">
        <v>3.35</v>
      </c>
      <c r="H607" s="44">
        <v>3.35</v>
      </c>
      <c r="I607" s="44">
        <v>3.35</v>
      </c>
      <c r="J607" s="44">
        <v>3.35</v>
      </c>
      <c r="K607" s="44">
        <v>3.35</v>
      </c>
      <c r="L607" s="44">
        <v>3.35</v>
      </c>
      <c r="M607" s="44">
        <v>3.35</v>
      </c>
      <c r="N607" s="44">
        <v>3.35</v>
      </c>
      <c r="O607" s="44">
        <v>3.35</v>
      </c>
      <c r="P607" s="44">
        <v>3.35</v>
      </c>
      <c r="Q607" s="44">
        <v>3.35</v>
      </c>
      <c r="R607" s="44">
        <v>3.35</v>
      </c>
      <c r="S607" s="44">
        <v>3.35</v>
      </c>
      <c r="T607" s="44">
        <v>3.35</v>
      </c>
      <c r="U607" s="44">
        <v>3.35</v>
      </c>
      <c r="V607" s="44">
        <v>3.35</v>
      </c>
      <c r="W607" s="44">
        <v>3.35</v>
      </c>
      <c r="X607" s="44">
        <v>3.35</v>
      </c>
      <c r="Y607" s="44">
        <v>3.35</v>
      </c>
      <c r="Z607" s="44">
        <v>3.35</v>
      </c>
      <c r="AA607" s="44">
        <v>3.35</v>
      </c>
    </row>
    <row r="608" spans="1:27" ht="12.75" customHeight="1" outlineLevel="1" x14ac:dyDescent="0.2">
      <c r="A608" s="99" t="s">
        <v>1622</v>
      </c>
      <c r="B608" s="63" t="s">
        <v>81</v>
      </c>
      <c r="C608" s="43" t="s">
        <v>79</v>
      </c>
      <c r="D608" s="44">
        <f>$D$11</f>
        <v>216.36</v>
      </c>
      <c r="E608" s="44">
        <f t="shared" ref="E608:AA608" si="353">$D$11</f>
        <v>216.36</v>
      </c>
      <c r="F608" s="44">
        <f t="shared" si="353"/>
        <v>216.36</v>
      </c>
      <c r="G608" s="44">
        <f t="shared" si="353"/>
        <v>216.36</v>
      </c>
      <c r="H608" s="44">
        <f t="shared" si="353"/>
        <v>216.36</v>
      </c>
      <c r="I608" s="44">
        <f t="shared" si="353"/>
        <v>216.36</v>
      </c>
      <c r="J608" s="44">
        <f t="shared" si="353"/>
        <v>216.36</v>
      </c>
      <c r="K608" s="44">
        <f t="shared" si="353"/>
        <v>216.36</v>
      </c>
      <c r="L608" s="44">
        <f t="shared" si="353"/>
        <v>216.36</v>
      </c>
      <c r="M608" s="44">
        <f t="shared" si="353"/>
        <v>216.36</v>
      </c>
      <c r="N608" s="44">
        <f t="shared" si="353"/>
        <v>216.36</v>
      </c>
      <c r="O608" s="44">
        <f t="shared" si="353"/>
        <v>216.36</v>
      </c>
      <c r="P608" s="44">
        <f t="shared" si="353"/>
        <v>216.36</v>
      </c>
      <c r="Q608" s="44">
        <f t="shared" si="353"/>
        <v>216.36</v>
      </c>
      <c r="R608" s="44">
        <f>$D$11</f>
        <v>216.36</v>
      </c>
      <c r="S608" s="44">
        <f t="shared" si="353"/>
        <v>216.36</v>
      </c>
      <c r="T608" s="44">
        <f t="shared" si="353"/>
        <v>216.36</v>
      </c>
      <c r="U608" s="44">
        <f t="shared" si="353"/>
        <v>216.36</v>
      </c>
      <c r="V608" s="44">
        <f t="shared" si="353"/>
        <v>216.36</v>
      </c>
      <c r="W608" s="44">
        <f t="shared" si="353"/>
        <v>216.36</v>
      </c>
      <c r="X608" s="44">
        <f t="shared" si="353"/>
        <v>216.36</v>
      </c>
      <c r="Y608" s="44">
        <f t="shared" si="353"/>
        <v>216.36</v>
      </c>
      <c r="Z608" s="44">
        <f t="shared" si="353"/>
        <v>216.36</v>
      </c>
      <c r="AA608" s="44">
        <f t="shared" si="353"/>
        <v>216.36</v>
      </c>
    </row>
    <row r="609" spans="1:27" x14ac:dyDescent="0.2">
      <c r="A609" s="98" t="s">
        <v>1623</v>
      </c>
      <c r="B609" s="28" t="str">
        <f>"26"&amp;"."&amp;$B$663&amp;"."&amp;$B$664</f>
        <v>26.12.2023</v>
      </c>
      <c r="C609" s="90" t="s">
        <v>76</v>
      </c>
      <c r="D609" s="91">
        <f>ROUND(((D610+D611+D613+D612)/1000),5)</f>
        <v>1.8323199999999999</v>
      </c>
      <c r="E609" s="91">
        <f>ROUND(((E610+E611+E613+E612)/1000),5)</f>
        <v>1.7702500000000001</v>
      </c>
      <c r="F609" s="91">
        <f>ROUND(((F610+F611+F613+F612)/1000),5)</f>
        <v>1.7696400000000001</v>
      </c>
      <c r="G609" s="91">
        <f t="shared" ref="G609:AA609" si="354">ROUND(((G610+G611+G613+G612)/1000),5)</f>
        <v>1.73977</v>
      </c>
      <c r="H609" s="91">
        <f t="shared" si="354"/>
        <v>1.74831</v>
      </c>
      <c r="I609" s="91">
        <f t="shared" si="354"/>
        <v>1.8341799999999999</v>
      </c>
      <c r="J609" s="91">
        <f t="shared" si="354"/>
        <v>1.9528000000000001</v>
      </c>
      <c r="K609" s="91">
        <f t="shared" si="354"/>
        <v>2.2130200000000002</v>
      </c>
      <c r="L609" s="91">
        <f t="shared" si="354"/>
        <v>2.5159500000000001</v>
      </c>
      <c r="M609" s="91">
        <f t="shared" si="354"/>
        <v>2.5551300000000001</v>
      </c>
      <c r="N609" s="91">
        <f t="shared" si="354"/>
        <v>2.5548700000000002</v>
      </c>
      <c r="O609" s="91">
        <f t="shared" si="354"/>
        <v>2.6191399999999998</v>
      </c>
      <c r="P609" s="91">
        <f t="shared" si="354"/>
        <v>2.5637400000000001</v>
      </c>
      <c r="Q609" s="91">
        <f t="shared" si="354"/>
        <v>2.5735199999999998</v>
      </c>
      <c r="R609" s="91">
        <f t="shared" si="354"/>
        <v>2.6104799999999999</v>
      </c>
      <c r="S609" s="91">
        <f t="shared" si="354"/>
        <v>2.5407999999999999</v>
      </c>
      <c r="T609" s="91">
        <f t="shared" si="354"/>
        <v>2.5727199999999999</v>
      </c>
      <c r="U609" s="91">
        <f t="shared" si="354"/>
        <v>2.5900099999999999</v>
      </c>
      <c r="V609" s="91">
        <f t="shared" si="354"/>
        <v>2.5573000000000001</v>
      </c>
      <c r="W609" s="91">
        <f t="shared" si="354"/>
        <v>2.5645600000000002</v>
      </c>
      <c r="X609" s="91">
        <f t="shared" si="354"/>
        <v>2.4935200000000002</v>
      </c>
      <c r="Y609" s="91">
        <f t="shared" si="354"/>
        <v>2.3206899999999999</v>
      </c>
      <c r="Z609" s="91">
        <f t="shared" si="354"/>
        <v>2.06873</v>
      </c>
      <c r="AA609" s="91">
        <f t="shared" si="354"/>
        <v>1.8602799999999999</v>
      </c>
    </row>
    <row r="610" spans="1:27" ht="12.75" customHeight="1" outlineLevel="1" x14ac:dyDescent="0.2">
      <c r="A610" s="99" t="s">
        <v>1624</v>
      </c>
      <c r="B610" s="63" t="s">
        <v>238</v>
      </c>
      <c r="C610" s="43" t="s">
        <v>79</v>
      </c>
      <c r="D610" s="44">
        <v>1178.43</v>
      </c>
      <c r="E610" s="44">
        <v>1116.3599999999999</v>
      </c>
      <c r="F610" s="44">
        <v>1115.75</v>
      </c>
      <c r="G610" s="44">
        <v>1085.8800000000001</v>
      </c>
      <c r="H610" s="44">
        <v>1094.42</v>
      </c>
      <c r="I610" s="44">
        <v>1180.29</v>
      </c>
      <c r="J610" s="44">
        <v>1298.9100000000001</v>
      </c>
      <c r="K610" s="44">
        <v>1559.13</v>
      </c>
      <c r="L610" s="44">
        <v>1862.06</v>
      </c>
      <c r="M610" s="44">
        <v>1901.24</v>
      </c>
      <c r="N610" s="44">
        <v>1900.98</v>
      </c>
      <c r="O610" s="44">
        <v>1965.25</v>
      </c>
      <c r="P610" s="44">
        <v>1909.85</v>
      </c>
      <c r="Q610" s="44">
        <v>1919.63</v>
      </c>
      <c r="R610" s="44">
        <v>1956.59</v>
      </c>
      <c r="S610" s="44">
        <v>1886.91</v>
      </c>
      <c r="T610" s="44">
        <v>1918.83</v>
      </c>
      <c r="U610" s="44">
        <v>1936.12</v>
      </c>
      <c r="V610" s="44">
        <v>1903.41</v>
      </c>
      <c r="W610" s="44">
        <v>1910.67</v>
      </c>
      <c r="X610" s="44">
        <v>1839.63</v>
      </c>
      <c r="Y610" s="44">
        <v>1666.8</v>
      </c>
      <c r="Z610" s="44">
        <v>1414.84</v>
      </c>
      <c r="AA610" s="44">
        <v>1206.3900000000001</v>
      </c>
    </row>
    <row r="611" spans="1:27" ht="12.75" customHeight="1" outlineLevel="1" x14ac:dyDescent="0.2">
      <c r="A611" s="99" t="s">
        <v>1625</v>
      </c>
      <c r="B611" s="63" t="s">
        <v>90</v>
      </c>
      <c r="C611" s="43" t="s">
        <v>79</v>
      </c>
      <c r="D611" s="44">
        <f>$D$486</f>
        <v>434.18</v>
      </c>
      <c r="E611" s="44">
        <f t="shared" ref="E611:AA611" si="355">$D$486</f>
        <v>434.18</v>
      </c>
      <c r="F611" s="44">
        <f t="shared" si="355"/>
        <v>434.18</v>
      </c>
      <c r="G611" s="44">
        <f t="shared" si="355"/>
        <v>434.18</v>
      </c>
      <c r="H611" s="44">
        <f t="shared" si="355"/>
        <v>434.18</v>
      </c>
      <c r="I611" s="44">
        <f t="shared" si="355"/>
        <v>434.18</v>
      </c>
      <c r="J611" s="44">
        <f t="shared" si="355"/>
        <v>434.18</v>
      </c>
      <c r="K611" s="44">
        <f t="shared" si="355"/>
        <v>434.18</v>
      </c>
      <c r="L611" s="44">
        <f t="shared" si="355"/>
        <v>434.18</v>
      </c>
      <c r="M611" s="44">
        <f t="shared" si="355"/>
        <v>434.18</v>
      </c>
      <c r="N611" s="44">
        <f t="shared" si="355"/>
        <v>434.18</v>
      </c>
      <c r="O611" s="44">
        <f t="shared" si="355"/>
        <v>434.18</v>
      </c>
      <c r="P611" s="44">
        <f t="shared" si="355"/>
        <v>434.18</v>
      </c>
      <c r="Q611" s="44">
        <f t="shared" si="355"/>
        <v>434.18</v>
      </c>
      <c r="R611" s="44">
        <f t="shared" si="355"/>
        <v>434.18</v>
      </c>
      <c r="S611" s="44">
        <f t="shared" si="355"/>
        <v>434.18</v>
      </c>
      <c r="T611" s="44">
        <f t="shared" si="355"/>
        <v>434.18</v>
      </c>
      <c r="U611" s="44">
        <f t="shared" si="355"/>
        <v>434.18</v>
      </c>
      <c r="V611" s="44">
        <f t="shared" si="355"/>
        <v>434.18</v>
      </c>
      <c r="W611" s="44">
        <f t="shared" si="355"/>
        <v>434.18</v>
      </c>
      <c r="X611" s="44">
        <f t="shared" si="355"/>
        <v>434.18</v>
      </c>
      <c r="Y611" s="44">
        <f t="shared" si="355"/>
        <v>434.18</v>
      </c>
      <c r="Z611" s="44">
        <f t="shared" si="355"/>
        <v>434.18</v>
      </c>
      <c r="AA611" s="44">
        <f t="shared" si="355"/>
        <v>434.18</v>
      </c>
    </row>
    <row r="612" spans="1:27" ht="12.75" customHeight="1" outlineLevel="1" x14ac:dyDescent="0.2">
      <c r="A612" s="99" t="s">
        <v>1626</v>
      </c>
      <c r="B612" s="63" t="s">
        <v>83</v>
      </c>
      <c r="C612" s="43" t="s">
        <v>79</v>
      </c>
      <c r="D612" s="44">
        <v>3.35</v>
      </c>
      <c r="E612" s="44">
        <v>3.35</v>
      </c>
      <c r="F612" s="44">
        <v>3.35</v>
      </c>
      <c r="G612" s="44">
        <v>3.35</v>
      </c>
      <c r="H612" s="44">
        <v>3.35</v>
      </c>
      <c r="I612" s="44">
        <v>3.35</v>
      </c>
      <c r="J612" s="44">
        <v>3.35</v>
      </c>
      <c r="K612" s="44">
        <v>3.35</v>
      </c>
      <c r="L612" s="44">
        <v>3.35</v>
      </c>
      <c r="M612" s="44">
        <v>3.35</v>
      </c>
      <c r="N612" s="44">
        <v>3.35</v>
      </c>
      <c r="O612" s="44">
        <v>3.35</v>
      </c>
      <c r="P612" s="44">
        <v>3.35</v>
      </c>
      <c r="Q612" s="44">
        <v>3.35</v>
      </c>
      <c r="R612" s="44">
        <v>3.35</v>
      </c>
      <c r="S612" s="44">
        <v>3.35</v>
      </c>
      <c r="T612" s="44">
        <v>3.35</v>
      </c>
      <c r="U612" s="44">
        <v>3.35</v>
      </c>
      <c r="V612" s="44">
        <v>3.35</v>
      </c>
      <c r="W612" s="44">
        <v>3.35</v>
      </c>
      <c r="X612" s="44">
        <v>3.35</v>
      </c>
      <c r="Y612" s="44">
        <v>3.35</v>
      </c>
      <c r="Z612" s="44">
        <v>3.35</v>
      </c>
      <c r="AA612" s="44">
        <v>3.35</v>
      </c>
    </row>
    <row r="613" spans="1:27" ht="12.75" customHeight="1" outlineLevel="1" x14ac:dyDescent="0.2">
      <c r="A613" s="99" t="s">
        <v>1627</v>
      </c>
      <c r="B613" s="63" t="s">
        <v>81</v>
      </c>
      <c r="C613" s="43" t="s">
        <v>79</v>
      </c>
      <c r="D613" s="44">
        <f>$D$11</f>
        <v>216.36</v>
      </c>
      <c r="E613" s="44">
        <f t="shared" ref="E613:AA613" si="356">$D$11</f>
        <v>216.36</v>
      </c>
      <c r="F613" s="44">
        <f t="shared" si="356"/>
        <v>216.36</v>
      </c>
      <c r="G613" s="44">
        <f t="shared" si="356"/>
        <v>216.36</v>
      </c>
      <c r="H613" s="44">
        <f t="shared" si="356"/>
        <v>216.36</v>
      </c>
      <c r="I613" s="44">
        <f t="shared" si="356"/>
        <v>216.36</v>
      </c>
      <c r="J613" s="44">
        <f t="shared" si="356"/>
        <v>216.36</v>
      </c>
      <c r="K613" s="44">
        <f t="shared" si="356"/>
        <v>216.36</v>
      </c>
      <c r="L613" s="44">
        <f t="shared" si="356"/>
        <v>216.36</v>
      </c>
      <c r="M613" s="44">
        <f t="shared" si="356"/>
        <v>216.36</v>
      </c>
      <c r="N613" s="44">
        <f t="shared" si="356"/>
        <v>216.36</v>
      </c>
      <c r="O613" s="44">
        <f t="shared" si="356"/>
        <v>216.36</v>
      </c>
      <c r="P613" s="44">
        <f t="shared" si="356"/>
        <v>216.36</v>
      </c>
      <c r="Q613" s="44">
        <f t="shared" si="356"/>
        <v>216.36</v>
      </c>
      <c r="R613" s="44">
        <f>$D$11</f>
        <v>216.36</v>
      </c>
      <c r="S613" s="44">
        <f t="shared" si="356"/>
        <v>216.36</v>
      </c>
      <c r="T613" s="44">
        <f t="shared" si="356"/>
        <v>216.36</v>
      </c>
      <c r="U613" s="44">
        <f t="shared" si="356"/>
        <v>216.36</v>
      </c>
      <c r="V613" s="44">
        <f t="shared" si="356"/>
        <v>216.36</v>
      </c>
      <c r="W613" s="44">
        <f t="shared" si="356"/>
        <v>216.36</v>
      </c>
      <c r="X613" s="44">
        <f t="shared" si="356"/>
        <v>216.36</v>
      </c>
      <c r="Y613" s="44">
        <f t="shared" si="356"/>
        <v>216.36</v>
      </c>
      <c r="Z613" s="44">
        <f t="shared" si="356"/>
        <v>216.36</v>
      </c>
      <c r="AA613" s="44">
        <f t="shared" si="356"/>
        <v>216.36</v>
      </c>
    </row>
    <row r="614" spans="1:27" x14ac:dyDescent="0.2">
      <c r="A614" s="98" t="s">
        <v>1628</v>
      </c>
      <c r="B614" s="28" t="str">
        <f>"27"&amp;"."&amp;$B$663&amp;"."&amp;$B$664</f>
        <v>27.12.2023</v>
      </c>
      <c r="C614" s="90" t="s">
        <v>76</v>
      </c>
      <c r="D614" s="91">
        <f>ROUND(((D615+D616+D618+D617)/1000),5)</f>
        <v>1.8057000000000001</v>
      </c>
      <c r="E614" s="91">
        <f>ROUND(((E615+E616+E618+E617)/1000),5)</f>
        <v>1.76305</v>
      </c>
      <c r="F614" s="91">
        <f>ROUND(((F615+F616+F618+F617)/1000),5)</f>
        <v>1.7235100000000001</v>
      </c>
      <c r="G614" s="91">
        <f t="shared" ref="G614:AA614" si="357">ROUND(((G615+G616+G618+G617)/1000),5)</f>
        <v>1.7140599999999999</v>
      </c>
      <c r="H614" s="91">
        <f t="shared" si="357"/>
        <v>1.7496</v>
      </c>
      <c r="I614" s="91">
        <f t="shared" si="357"/>
        <v>1.83487</v>
      </c>
      <c r="J614" s="91">
        <f t="shared" si="357"/>
        <v>1.9907999999999999</v>
      </c>
      <c r="K614" s="91">
        <f t="shared" si="357"/>
        <v>2.31427</v>
      </c>
      <c r="L614" s="91">
        <f t="shared" si="357"/>
        <v>2.5852300000000001</v>
      </c>
      <c r="M614" s="91">
        <f t="shared" si="357"/>
        <v>2.6202000000000001</v>
      </c>
      <c r="N614" s="91">
        <f t="shared" si="357"/>
        <v>2.6792899999999999</v>
      </c>
      <c r="O614" s="91">
        <f t="shared" si="357"/>
        <v>2.7357</v>
      </c>
      <c r="P614" s="91">
        <f t="shared" si="357"/>
        <v>2.7153299999999998</v>
      </c>
      <c r="Q614" s="91">
        <f t="shared" si="357"/>
        <v>2.7303600000000001</v>
      </c>
      <c r="R614" s="91">
        <f t="shared" si="357"/>
        <v>2.7252100000000001</v>
      </c>
      <c r="S614" s="91">
        <f t="shared" si="357"/>
        <v>2.6544099999999999</v>
      </c>
      <c r="T614" s="91">
        <f t="shared" si="357"/>
        <v>2.6859500000000001</v>
      </c>
      <c r="U614" s="91">
        <f t="shared" si="357"/>
        <v>2.68682</v>
      </c>
      <c r="V614" s="91">
        <f t="shared" si="357"/>
        <v>2.6661299999999999</v>
      </c>
      <c r="W614" s="91">
        <f t="shared" si="357"/>
        <v>2.6549399999999999</v>
      </c>
      <c r="X614" s="91">
        <f t="shared" si="357"/>
        <v>2.4781499999999999</v>
      </c>
      <c r="Y614" s="91">
        <f t="shared" si="357"/>
        <v>2.2673299999999998</v>
      </c>
      <c r="Z614" s="91">
        <f t="shared" si="357"/>
        <v>1.9801500000000001</v>
      </c>
      <c r="AA614" s="91">
        <f t="shared" si="357"/>
        <v>1.81535</v>
      </c>
    </row>
    <row r="615" spans="1:27" ht="12.75" customHeight="1" outlineLevel="1" x14ac:dyDescent="0.2">
      <c r="A615" s="99" t="s">
        <v>1629</v>
      </c>
      <c r="B615" s="63" t="s">
        <v>238</v>
      </c>
      <c r="C615" s="43" t="s">
        <v>79</v>
      </c>
      <c r="D615" s="44">
        <v>1151.81</v>
      </c>
      <c r="E615" s="44">
        <v>1109.1600000000001</v>
      </c>
      <c r="F615" s="44">
        <v>1069.6199999999999</v>
      </c>
      <c r="G615" s="44">
        <v>1060.17</v>
      </c>
      <c r="H615" s="44">
        <v>1095.71</v>
      </c>
      <c r="I615" s="44">
        <v>1180.98</v>
      </c>
      <c r="J615" s="44">
        <v>1336.91</v>
      </c>
      <c r="K615" s="44">
        <v>1660.38</v>
      </c>
      <c r="L615" s="44">
        <v>1931.34</v>
      </c>
      <c r="M615" s="44">
        <v>1966.31</v>
      </c>
      <c r="N615" s="44">
        <v>2025.4</v>
      </c>
      <c r="O615" s="44">
        <v>2081.81</v>
      </c>
      <c r="P615" s="44">
        <v>2061.44</v>
      </c>
      <c r="Q615" s="44">
        <v>2076.4699999999998</v>
      </c>
      <c r="R615" s="44">
        <v>2071.3200000000002</v>
      </c>
      <c r="S615" s="44">
        <v>2000.52</v>
      </c>
      <c r="T615" s="44">
        <v>2032.06</v>
      </c>
      <c r="U615" s="44">
        <v>2032.93</v>
      </c>
      <c r="V615" s="44">
        <v>2012.24</v>
      </c>
      <c r="W615" s="44">
        <v>2001.05</v>
      </c>
      <c r="X615" s="44">
        <v>1824.26</v>
      </c>
      <c r="Y615" s="44">
        <v>1613.44</v>
      </c>
      <c r="Z615" s="44">
        <v>1326.26</v>
      </c>
      <c r="AA615" s="44">
        <v>1161.46</v>
      </c>
    </row>
    <row r="616" spans="1:27" ht="12.75" customHeight="1" outlineLevel="1" x14ac:dyDescent="0.2">
      <c r="A616" s="99" t="s">
        <v>1630</v>
      </c>
      <c r="B616" s="63" t="s">
        <v>90</v>
      </c>
      <c r="C616" s="43" t="s">
        <v>79</v>
      </c>
      <c r="D616" s="44">
        <f>$D$486</f>
        <v>434.18</v>
      </c>
      <c r="E616" s="44">
        <f t="shared" ref="E616:AA616" si="358">$D$486</f>
        <v>434.18</v>
      </c>
      <c r="F616" s="44">
        <f t="shared" si="358"/>
        <v>434.18</v>
      </c>
      <c r="G616" s="44">
        <f t="shared" si="358"/>
        <v>434.18</v>
      </c>
      <c r="H616" s="44">
        <f t="shared" si="358"/>
        <v>434.18</v>
      </c>
      <c r="I616" s="44">
        <f t="shared" si="358"/>
        <v>434.18</v>
      </c>
      <c r="J616" s="44">
        <f t="shared" si="358"/>
        <v>434.18</v>
      </c>
      <c r="K616" s="44">
        <f t="shared" si="358"/>
        <v>434.18</v>
      </c>
      <c r="L616" s="44">
        <f t="shared" si="358"/>
        <v>434.18</v>
      </c>
      <c r="M616" s="44">
        <f t="shared" si="358"/>
        <v>434.18</v>
      </c>
      <c r="N616" s="44">
        <f t="shared" si="358"/>
        <v>434.18</v>
      </c>
      <c r="O616" s="44">
        <f t="shared" si="358"/>
        <v>434.18</v>
      </c>
      <c r="P616" s="44">
        <f t="shared" si="358"/>
        <v>434.18</v>
      </c>
      <c r="Q616" s="44">
        <f t="shared" si="358"/>
        <v>434.18</v>
      </c>
      <c r="R616" s="44">
        <f t="shared" si="358"/>
        <v>434.18</v>
      </c>
      <c r="S616" s="44">
        <f t="shared" si="358"/>
        <v>434.18</v>
      </c>
      <c r="T616" s="44">
        <f t="shared" si="358"/>
        <v>434.18</v>
      </c>
      <c r="U616" s="44">
        <f t="shared" si="358"/>
        <v>434.18</v>
      </c>
      <c r="V616" s="44">
        <f t="shared" si="358"/>
        <v>434.18</v>
      </c>
      <c r="W616" s="44">
        <f t="shared" si="358"/>
        <v>434.18</v>
      </c>
      <c r="X616" s="44">
        <f t="shared" si="358"/>
        <v>434.18</v>
      </c>
      <c r="Y616" s="44">
        <f t="shared" si="358"/>
        <v>434.18</v>
      </c>
      <c r="Z616" s="44">
        <f t="shared" si="358"/>
        <v>434.18</v>
      </c>
      <c r="AA616" s="44">
        <f t="shared" si="358"/>
        <v>434.18</v>
      </c>
    </row>
    <row r="617" spans="1:27" ht="12.75" customHeight="1" outlineLevel="1" x14ac:dyDescent="0.2">
      <c r="A617" s="99" t="s">
        <v>1631</v>
      </c>
      <c r="B617" s="63" t="s">
        <v>83</v>
      </c>
      <c r="C617" s="43" t="s">
        <v>79</v>
      </c>
      <c r="D617" s="44">
        <v>3.35</v>
      </c>
      <c r="E617" s="44">
        <v>3.35</v>
      </c>
      <c r="F617" s="44">
        <v>3.35</v>
      </c>
      <c r="G617" s="44">
        <v>3.35</v>
      </c>
      <c r="H617" s="44">
        <v>3.35</v>
      </c>
      <c r="I617" s="44">
        <v>3.35</v>
      </c>
      <c r="J617" s="44">
        <v>3.35</v>
      </c>
      <c r="K617" s="44">
        <v>3.35</v>
      </c>
      <c r="L617" s="44">
        <v>3.35</v>
      </c>
      <c r="M617" s="44">
        <v>3.35</v>
      </c>
      <c r="N617" s="44">
        <v>3.35</v>
      </c>
      <c r="O617" s="44">
        <v>3.35</v>
      </c>
      <c r="P617" s="44">
        <v>3.35</v>
      </c>
      <c r="Q617" s="44">
        <v>3.35</v>
      </c>
      <c r="R617" s="44">
        <v>3.35</v>
      </c>
      <c r="S617" s="44">
        <v>3.35</v>
      </c>
      <c r="T617" s="44">
        <v>3.35</v>
      </c>
      <c r="U617" s="44">
        <v>3.35</v>
      </c>
      <c r="V617" s="44">
        <v>3.35</v>
      </c>
      <c r="W617" s="44">
        <v>3.35</v>
      </c>
      <c r="X617" s="44">
        <v>3.35</v>
      </c>
      <c r="Y617" s="44">
        <v>3.35</v>
      </c>
      <c r="Z617" s="44">
        <v>3.35</v>
      </c>
      <c r="AA617" s="44">
        <v>3.35</v>
      </c>
    </row>
    <row r="618" spans="1:27" ht="12.75" customHeight="1" outlineLevel="1" x14ac:dyDescent="0.2">
      <c r="A618" s="99" t="s">
        <v>1632</v>
      </c>
      <c r="B618" s="63" t="s">
        <v>81</v>
      </c>
      <c r="C618" s="43" t="s">
        <v>79</v>
      </c>
      <c r="D618" s="44">
        <f>$D$11</f>
        <v>216.36</v>
      </c>
      <c r="E618" s="44">
        <f t="shared" ref="E618:AA618" si="359">$D$11</f>
        <v>216.36</v>
      </c>
      <c r="F618" s="44">
        <f t="shared" si="359"/>
        <v>216.36</v>
      </c>
      <c r="G618" s="44">
        <f t="shared" si="359"/>
        <v>216.36</v>
      </c>
      <c r="H618" s="44">
        <f t="shared" si="359"/>
        <v>216.36</v>
      </c>
      <c r="I618" s="44">
        <f t="shared" si="359"/>
        <v>216.36</v>
      </c>
      <c r="J618" s="44">
        <f t="shared" si="359"/>
        <v>216.36</v>
      </c>
      <c r="K618" s="44">
        <f t="shared" si="359"/>
        <v>216.36</v>
      </c>
      <c r="L618" s="44">
        <f t="shared" si="359"/>
        <v>216.36</v>
      </c>
      <c r="M618" s="44">
        <f t="shared" si="359"/>
        <v>216.36</v>
      </c>
      <c r="N618" s="44">
        <f t="shared" si="359"/>
        <v>216.36</v>
      </c>
      <c r="O618" s="44">
        <f t="shared" si="359"/>
        <v>216.36</v>
      </c>
      <c r="P618" s="44">
        <f t="shared" si="359"/>
        <v>216.36</v>
      </c>
      <c r="Q618" s="44">
        <f t="shared" si="359"/>
        <v>216.36</v>
      </c>
      <c r="R618" s="44">
        <f>$D$11</f>
        <v>216.36</v>
      </c>
      <c r="S618" s="44">
        <f t="shared" si="359"/>
        <v>216.36</v>
      </c>
      <c r="T618" s="44">
        <f t="shared" si="359"/>
        <v>216.36</v>
      </c>
      <c r="U618" s="44">
        <f t="shared" si="359"/>
        <v>216.36</v>
      </c>
      <c r="V618" s="44">
        <f t="shared" si="359"/>
        <v>216.36</v>
      </c>
      <c r="W618" s="44">
        <f t="shared" si="359"/>
        <v>216.36</v>
      </c>
      <c r="X618" s="44">
        <f t="shared" si="359"/>
        <v>216.36</v>
      </c>
      <c r="Y618" s="44">
        <f t="shared" si="359"/>
        <v>216.36</v>
      </c>
      <c r="Z618" s="44">
        <f t="shared" si="359"/>
        <v>216.36</v>
      </c>
      <c r="AA618" s="44">
        <f t="shared" si="359"/>
        <v>216.36</v>
      </c>
    </row>
    <row r="619" spans="1:27" x14ac:dyDescent="0.2">
      <c r="A619" s="98" t="s">
        <v>1633</v>
      </c>
      <c r="B619" s="28" t="str">
        <f>"28"&amp;"."&amp;$B$663&amp;"."&amp;$B$664</f>
        <v>28.12.2023</v>
      </c>
      <c r="C619" s="90" t="s">
        <v>76</v>
      </c>
      <c r="D619" s="91">
        <f>ROUND(((D620+D621+D623+D622)/1000),5)</f>
        <v>1.77092</v>
      </c>
      <c r="E619" s="91">
        <f>ROUND(((E620+E621+E623+E622)/1000),5)</f>
        <v>1.7719400000000001</v>
      </c>
      <c r="F619" s="91">
        <f>ROUND(((F620+F621+F623+F622)/1000),5)</f>
        <v>1.76634</v>
      </c>
      <c r="G619" s="91">
        <f t="shared" ref="G619:AA619" si="360">ROUND(((G620+G621+G623+G622)/1000),5)</f>
        <v>1.7195199999999999</v>
      </c>
      <c r="H619" s="91">
        <f t="shared" si="360"/>
        <v>1.7461100000000001</v>
      </c>
      <c r="I619" s="91">
        <f t="shared" si="360"/>
        <v>1.7740800000000001</v>
      </c>
      <c r="J619" s="91">
        <f t="shared" si="360"/>
        <v>1.9286000000000001</v>
      </c>
      <c r="K619" s="91">
        <f t="shared" si="360"/>
        <v>2.18005</v>
      </c>
      <c r="L619" s="91">
        <f t="shared" si="360"/>
        <v>2.5514399999999999</v>
      </c>
      <c r="M619" s="91">
        <f t="shared" si="360"/>
        <v>2.5865900000000002</v>
      </c>
      <c r="N619" s="91">
        <f t="shared" si="360"/>
        <v>2.6028099999999998</v>
      </c>
      <c r="O619" s="91">
        <f t="shared" si="360"/>
        <v>2.6232000000000002</v>
      </c>
      <c r="P619" s="91">
        <f t="shared" si="360"/>
        <v>2.6055299999999999</v>
      </c>
      <c r="Q619" s="91">
        <f t="shared" si="360"/>
        <v>2.6104699999999998</v>
      </c>
      <c r="R619" s="91">
        <f t="shared" si="360"/>
        <v>2.6102799999999999</v>
      </c>
      <c r="S619" s="91">
        <f t="shared" si="360"/>
        <v>2.5774699999999999</v>
      </c>
      <c r="T619" s="91">
        <f t="shared" si="360"/>
        <v>2.61111</v>
      </c>
      <c r="U619" s="91">
        <f t="shared" si="360"/>
        <v>2.6185999999999998</v>
      </c>
      <c r="V619" s="91">
        <f t="shared" si="360"/>
        <v>2.59375</v>
      </c>
      <c r="W619" s="91">
        <f t="shared" si="360"/>
        <v>2.6009199999999999</v>
      </c>
      <c r="X619" s="91">
        <f t="shared" si="360"/>
        <v>2.4607800000000002</v>
      </c>
      <c r="Y619" s="91">
        <f t="shared" si="360"/>
        <v>2.2744</v>
      </c>
      <c r="Z619" s="91">
        <f t="shared" si="360"/>
        <v>2.0719799999999999</v>
      </c>
      <c r="AA619" s="91">
        <f t="shared" si="360"/>
        <v>1.8399700000000001</v>
      </c>
    </row>
    <row r="620" spans="1:27" ht="12.75" customHeight="1" outlineLevel="1" x14ac:dyDescent="0.2">
      <c r="A620" s="99" t="s">
        <v>1634</v>
      </c>
      <c r="B620" s="63" t="s">
        <v>238</v>
      </c>
      <c r="C620" s="43" t="s">
        <v>79</v>
      </c>
      <c r="D620" s="44">
        <v>1117.03</v>
      </c>
      <c r="E620" s="44">
        <v>1118.05</v>
      </c>
      <c r="F620" s="44">
        <v>1112.45</v>
      </c>
      <c r="G620" s="44">
        <v>1065.6300000000001</v>
      </c>
      <c r="H620" s="44">
        <v>1092.22</v>
      </c>
      <c r="I620" s="44">
        <v>1120.19</v>
      </c>
      <c r="J620" s="44">
        <v>1274.71</v>
      </c>
      <c r="K620" s="44">
        <v>1526.16</v>
      </c>
      <c r="L620" s="44">
        <v>1897.55</v>
      </c>
      <c r="M620" s="44">
        <v>1932.7</v>
      </c>
      <c r="N620" s="44">
        <v>1948.92</v>
      </c>
      <c r="O620" s="44">
        <v>1969.31</v>
      </c>
      <c r="P620" s="44">
        <v>1951.64</v>
      </c>
      <c r="Q620" s="44">
        <v>1956.58</v>
      </c>
      <c r="R620" s="44">
        <v>1956.39</v>
      </c>
      <c r="S620" s="44">
        <v>1923.58</v>
      </c>
      <c r="T620" s="44">
        <v>1957.22</v>
      </c>
      <c r="U620" s="44">
        <v>1964.71</v>
      </c>
      <c r="V620" s="44">
        <v>1939.86</v>
      </c>
      <c r="W620" s="44">
        <v>1947.03</v>
      </c>
      <c r="X620" s="44">
        <v>1806.89</v>
      </c>
      <c r="Y620" s="44">
        <v>1620.51</v>
      </c>
      <c r="Z620" s="44">
        <v>1418.09</v>
      </c>
      <c r="AA620" s="44">
        <v>1186.08</v>
      </c>
    </row>
    <row r="621" spans="1:27" ht="12.75" customHeight="1" outlineLevel="1" x14ac:dyDescent="0.2">
      <c r="A621" s="99" t="s">
        <v>1635</v>
      </c>
      <c r="B621" s="63" t="s">
        <v>90</v>
      </c>
      <c r="C621" s="43" t="s">
        <v>79</v>
      </c>
      <c r="D621" s="44">
        <f>$D$486</f>
        <v>434.18</v>
      </c>
      <c r="E621" s="44">
        <f t="shared" ref="E621:AA621" si="361">$D$486</f>
        <v>434.18</v>
      </c>
      <c r="F621" s="44">
        <f t="shared" si="361"/>
        <v>434.18</v>
      </c>
      <c r="G621" s="44">
        <f t="shared" si="361"/>
        <v>434.18</v>
      </c>
      <c r="H621" s="44">
        <f t="shared" si="361"/>
        <v>434.18</v>
      </c>
      <c r="I621" s="44">
        <f t="shared" si="361"/>
        <v>434.18</v>
      </c>
      <c r="J621" s="44">
        <f t="shared" si="361"/>
        <v>434.18</v>
      </c>
      <c r="K621" s="44">
        <f t="shared" si="361"/>
        <v>434.18</v>
      </c>
      <c r="L621" s="44">
        <f t="shared" si="361"/>
        <v>434.18</v>
      </c>
      <c r="M621" s="44">
        <f t="shared" si="361"/>
        <v>434.18</v>
      </c>
      <c r="N621" s="44">
        <f t="shared" si="361"/>
        <v>434.18</v>
      </c>
      <c r="O621" s="44">
        <f t="shared" si="361"/>
        <v>434.18</v>
      </c>
      <c r="P621" s="44">
        <f t="shared" si="361"/>
        <v>434.18</v>
      </c>
      <c r="Q621" s="44">
        <f t="shared" si="361"/>
        <v>434.18</v>
      </c>
      <c r="R621" s="44">
        <f t="shared" si="361"/>
        <v>434.18</v>
      </c>
      <c r="S621" s="44">
        <f t="shared" si="361"/>
        <v>434.18</v>
      </c>
      <c r="T621" s="44">
        <f t="shared" si="361"/>
        <v>434.18</v>
      </c>
      <c r="U621" s="44">
        <f t="shared" si="361"/>
        <v>434.18</v>
      </c>
      <c r="V621" s="44">
        <f t="shared" si="361"/>
        <v>434.18</v>
      </c>
      <c r="W621" s="44">
        <f t="shared" si="361"/>
        <v>434.18</v>
      </c>
      <c r="X621" s="44">
        <f t="shared" si="361"/>
        <v>434.18</v>
      </c>
      <c r="Y621" s="44">
        <f t="shared" si="361"/>
        <v>434.18</v>
      </c>
      <c r="Z621" s="44">
        <f t="shared" si="361"/>
        <v>434.18</v>
      </c>
      <c r="AA621" s="44">
        <f t="shared" si="361"/>
        <v>434.18</v>
      </c>
    </row>
    <row r="622" spans="1:27" ht="12.75" customHeight="1" outlineLevel="1" x14ac:dyDescent="0.2">
      <c r="A622" s="99" t="s">
        <v>1636</v>
      </c>
      <c r="B622" s="63" t="s">
        <v>83</v>
      </c>
      <c r="C622" s="43" t="s">
        <v>79</v>
      </c>
      <c r="D622" s="44">
        <v>3.35</v>
      </c>
      <c r="E622" s="44">
        <v>3.35</v>
      </c>
      <c r="F622" s="44">
        <v>3.35</v>
      </c>
      <c r="G622" s="44">
        <v>3.35</v>
      </c>
      <c r="H622" s="44">
        <v>3.35</v>
      </c>
      <c r="I622" s="44">
        <v>3.35</v>
      </c>
      <c r="J622" s="44">
        <v>3.35</v>
      </c>
      <c r="K622" s="44">
        <v>3.35</v>
      </c>
      <c r="L622" s="44">
        <v>3.35</v>
      </c>
      <c r="M622" s="44">
        <v>3.35</v>
      </c>
      <c r="N622" s="44">
        <v>3.35</v>
      </c>
      <c r="O622" s="44">
        <v>3.35</v>
      </c>
      <c r="P622" s="44">
        <v>3.35</v>
      </c>
      <c r="Q622" s="44">
        <v>3.35</v>
      </c>
      <c r="R622" s="44">
        <v>3.35</v>
      </c>
      <c r="S622" s="44">
        <v>3.35</v>
      </c>
      <c r="T622" s="44">
        <v>3.35</v>
      </c>
      <c r="U622" s="44">
        <v>3.35</v>
      </c>
      <c r="V622" s="44">
        <v>3.35</v>
      </c>
      <c r="W622" s="44">
        <v>3.35</v>
      </c>
      <c r="X622" s="44">
        <v>3.35</v>
      </c>
      <c r="Y622" s="44">
        <v>3.35</v>
      </c>
      <c r="Z622" s="44">
        <v>3.35</v>
      </c>
      <c r="AA622" s="44">
        <v>3.35</v>
      </c>
    </row>
    <row r="623" spans="1:27" ht="12.75" customHeight="1" outlineLevel="1" x14ac:dyDescent="0.2">
      <c r="A623" s="99" t="s">
        <v>1637</v>
      </c>
      <c r="B623" s="63" t="s">
        <v>81</v>
      </c>
      <c r="C623" s="43" t="s">
        <v>79</v>
      </c>
      <c r="D623" s="44">
        <f>$D$11</f>
        <v>216.36</v>
      </c>
      <c r="E623" s="44">
        <f t="shared" ref="E623:AA623" si="362">$D$11</f>
        <v>216.36</v>
      </c>
      <c r="F623" s="44">
        <f t="shared" si="362"/>
        <v>216.36</v>
      </c>
      <c r="G623" s="44">
        <f t="shared" si="362"/>
        <v>216.36</v>
      </c>
      <c r="H623" s="44">
        <f t="shared" si="362"/>
        <v>216.36</v>
      </c>
      <c r="I623" s="44">
        <f t="shared" si="362"/>
        <v>216.36</v>
      </c>
      <c r="J623" s="44">
        <f t="shared" si="362"/>
        <v>216.36</v>
      </c>
      <c r="K623" s="44">
        <f t="shared" si="362"/>
        <v>216.36</v>
      </c>
      <c r="L623" s="44">
        <f t="shared" si="362"/>
        <v>216.36</v>
      </c>
      <c r="M623" s="44">
        <f t="shared" si="362"/>
        <v>216.36</v>
      </c>
      <c r="N623" s="44">
        <f t="shared" si="362"/>
        <v>216.36</v>
      </c>
      <c r="O623" s="44">
        <f t="shared" si="362"/>
        <v>216.36</v>
      </c>
      <c r="P623" s="44">
        <f t="shared" si="362"/>
        <v>216.36</v>
      </c>
      <c r="Q623" s="44">
        <f t="shared" si="362"/>
        <v>216.36</v>
      </c>
      <c r="R623" s="44">
        <f>$D$11</f>
        <v>216.36</v>
      </c>
      <c r="S623" s="44">
        <f t="shared" si="362"/>
        <v>216.36</v>
      </c>
      <c r="T623" s="44">
        <f t="shared" si="362"/>
        <v>216.36</v>
      </c>
      <c r="U623" s="44">
        <f t="shared" si="362"/>
        <v>216.36</v>
      </c>
      <c r="V623" s="44">
        <f t="shared" si="362"/>
        <v>216.36</v>
      </c>
      <c r="W623" s="44">
        <f t="shared" si="362"/>
        <v>216.36</v>
      </c>
      <c r="X623" s="44">
        <f t="shared" si="362"/>
        <v>216.36</v>
      </c>
      <c r="Y623" s="44">
        <f t="shared" si="362"/>
        <v>216.36</v>
      </c>
      <c r="Z623" s="44">
        <f t="shared" si="362"/>
        <v>216.36</v>
      </c>
      <c r="AA623" s="44">
        <f t="shared" si="362"/>
        <v>216.36</v>
      </c>
    </row>
    <row r="624" spans="1:27" x14ac:dyDescent="0.2">
      <c r="A624" s="98" t="s">
        <v>1638</v>
      </c>
      <c r="B624" s="28" t="str">
        <f>"29"&amp;"."&amp;$B$663&amp;"."&amp;$B$664</f>
        <v>29.12.2023</v>
      </c>
      <c r="C624" s="90" t="s">
        <v>76</v>
      </c>
      <c r="D624" s="91">
        <f>ROUND(((D625+D626+D628+D627)/1000),5)</f>
        <v>1.81148</v>
      </c>
      <c r="E624" s="91">
        <f>ROUND(((E625+E626+E628+E627)/1000),5)</f>
        <v>1.7706599999999999</v>
      </c>
      <c r="F624" s="91">
        <f>ROUND(((F625+F626+F628+F627)/1000),5)</f>
        <v>1.74278</v>
      </c>
      <c r="G624" s="91">
        <f t="shared" ref="G624:AA624" si="363">ROUND(((G625+G626+G628+G627)/1000),5)</f>
        <v>1.73098</v>
      </c>
      <c r="H624" s="91">
        <f t="shared" si="363"/>
        <v>1.75813</v>
      </c>
      <c r="I624" s="91">
        <f t="shared" si="363"/>
        <v>1.8086100000000001</v>
      </c>
      <c r="J624" s="91">
        <f t="shared" si="363"/>
        <v>1.9277299999999999</v>
      </c>
      <c r="K624" s="91">
        <f t="shared" si="363"/>
        <v>2.2168399999999999</v>
      </c>
      <c r="L624" s="91">
        <f t="shared" si="363"/>
        <v>2.44618</v>
      </c>
      <c r="M624" s="91">
        <f t="shared" si="363"/>
        <v>2.45851</v>
      </c>
      <c r="N624" s="91">
        <f t="shared" si="363"/>
        <v>2.47418</v>
      </c>
      <c r="O624" s="91">
        <f t="shared" si="363"/>
        <v>2.5087999999999999</v>
      </c>
      <c r="P624" s="91">
        <f t="shared" si="363"/>
        <v>2.49498</v>
      </c>
      <c r="Q624" s="91">
        <f t="shared" si="363"/>
        <v>2.49342</v>
      </c>
      <c r="R624" s="91">
        <f t="shared" si="363"/>
        <v>2.4829300000000001</v>
      </c>
      <c r="S624" s="91">
        <f t="shared" si="363"/>
        <v>2.4462199999999998</v>
      </c>
      <c r="T624" s="91">
        <f t="shared" si="363"/>
        <v>2.4754299999999998</v>
      </c>
      <c r="U624" s="91">
        <f t="shared" si="363"/>
        <v>2.4866199999999998</v>
      </c>
      <c r="V624" s="91">
        <f t="shared" si="363"/>
        <v>2.4704299999999999</v>
      </c>
      <c r="W624" s="91">
        <f t="shared" si="363"/>
        <v>2.4821399999999998</v>
      </c>
      <c r="X624" s="91">
        <f t="shared" si="363"/>
        <v>2.4423699999999999</v>
      </c>
      <c r="Y624" s="91">
        <f t="shared" si="363"/>
        <v>2.33901</v>
      </c>
      <c r="Z624" s="91">
        <f t="shared" si="363"/>
        <v>2.0497200000000002</v>
      </c>
      <c r="AA624" s="91">
        <f t="shared" si="363"/>
        <v>1.8444499999999999</v>
      </c>
    </row>
    <row r="625" spans="1:27" ht="12.75" customHeight="1" outlineLevel="1" x14ac:dyDescent="0.2">
      <c r="A625" s="99" t="s">
        <v>1639</v>
      </c>
      <c r="B625" s="63" t="s">
        <v>238</v>
      </c>
      <c r="C625" s="43" t="s">
        <v>79</v>
      </c>
      <c r="D625" s="44">
        <v>1157.5899999999999</v>
      </c>
      <c r="E625" s="44">
        <v>1116.77</v>
      </c>
      <c r="F625" s="44">
        <v>1088.8900000000001</v>
      </c>
      <c r="G625" s="44">
        <v>1077.0899999999999</v>
      </c>
      <c r="H625" s="44">
        <v>1104.24</v>
      </c>
      <c r="I625" s="44">
        <v>1154.72</v>
      </c>
      <c r="J625" s="44">
        <v>1273.8399999999999</v>
      </c>
      <c r="K625" s="44">
        <v>1562.95</v>
      </c>
      <c r="L625" s="44">
        <v>1792.29</v>
      </c>
      <c r="M625" s="44">
        <v>1804.62</v>
      </c>
      <c r="N625" s="44">
        <v>1820.29</v>
      </c>
      <c r="O625" s="44">
        <v>1854.91</v>
      </c>
      <c r="P625" s="44">
        <v>1841.09</v>
      </c>
      <c r="Q625" s="44">
        <v>1839.53</v>
      </c>
      <c r="R625" s="44">
        <v>1829.04</v>
      </c>
      <c r="S625" s="44">
        <v>1792.33</v>
      </c>
      <c r="T625" s="44">
        <v>1821.54</v>
      </c>
      <c r="U625" s="44">
        <v>1832.73</v>
      </c>
      <c r="V625" s="44">
        <v>1816.54</v>
      </c>
      <c r="W625" s="44">
        <v>1828.25</v>
      </c>
      <c r="X625" s="44">
        <v>1788.48</v>
      </c>
      <c r="Y625" s="44">
        <v>1685.12</v>
      </c>
      <c r="Z625" s="44">
        <v>1395.83</v>
      </c>
      <c r="AA625" s="44">
        <v>1190.56</v>
      </c>
    </row>
    <row r="626" spans="1:27" ht="12.75" customHeight="1" outlineLevel="1" x14ac:dyDescent="0.2">
      <c r="A626" s="99" t="s">
        <v>1640</v>
      </c>
      <c r="B626" s="63" t="s">
        <v>90</v>
      </c>
      <c r="C626" s="43" t="s">
        <v>79</v>
      </c>
      <c r="D626" s="44">
        <f>$D$486</f>
        <v>434.18</v>
      </c>
      <c r="E626" s="44">
        <f t="shared" ref="E626:AA626" si="364">$D$486</f>
        <v>434.18</v>
      </c>
      <c r="F626" s="44">
        <f t="shared" si="364"/>
        <v>434.18</v>
      </c>
      <c r="G626" s="44">
        <f t="shared" si="364"/>
        <v>434.18</v>
      </c>
      <c r="H626" s="44">
        <f t="shared" si="364"/>
        <v>434.18</v>
      </c>
      <c r="I626" s="44">
        <f t="shared" si="364"/>
        <v>434.18</v>
      </c>
      <c r="J626" s="44">
        <f t="shared" si="364"/>
        <v>434.18</v>
      </c>
      <c r="K626" s="44">
        <f t="shared" si="364"/>
        <v>434.18</v>
      </c>
      <c r="L626" s="44">
        <f t="shared" si="364"/>
        <v>434.18</v>
      </c>
      <c r="M626" s="44">
        <f t="shared" si="364"/>
        <v>434.18</v>
      </c>
      <c r="N626" s="44">
        <f t="shared" si="364"/>
        <v>434.18</v>
      </c>
      <c r="O626" s="44">
        <f t="shared" si="364"/>
        <v>434.18</v>
      </c>
      <c r="P626" s="44">
        <f t="shared" si="364"/>
        <v>434.18</v>
      </c>
      <c r="Q626" s="44">
        <f t="shared" si="364"/>
        <v>434.18</v>
      </c>
      <c r="R626" s="44">
        <f t="shared" si="364"/>
        <v>434.18</v>
      </c>
      <c r="S626" s="44">
        <f t="shared" si="364"/>
        <v>434.18</v>
      </c>
      <c r="T626" s="44">
        <f t="shared" si="364"/>
        <v>434.18</v>
      </c>
      <c r="U626" s="44">
        <f t="shared" si="364"/>
        <v>434.18</v>
      </c>
      <c r="V626" s="44">
        <f t="shared" si="364"/>
        <v>434.18</v>
      </c>
      <c r="W626" s="44">
        <f t="shared" si="364"/>
        <v>434.18</v>
      </c>
      <c r="X626" s="44">
        <f t="shared" si="364"/>
        <v>434.18</v>
      </c>
      <c r="Y626" s="44">
        <f t="shared" si="364"/>
        <v>434.18</v>
      </c>
      <c r="Z626" s="44">
        <f t="shared" si="364"/>
        <v>434.18</v>
      </c>
      <c r="AA626" s="44">
        <f t="shared" si="364"/>
        <v>434.18</v>
      </c>
    </row>
    <row r="627" spans="1:27" ht="12.75" customHeight="1" outlineLevel="1" x14ac:dyDescent="0.2">
      <c r="A627" s="99" t="s">
        <v>1641</v>
      </c>
      <c r="B627" s="63" t="s">
        <v>83</v>
      </c>
      <c r="C627" s="43" t="s">
        <v>79</v>
      </c>
      <c r="D627" s="44">
        <v>3.35</v>
      </c>
      <c r="E627" s="44">
        <v>3.35</v>
      </c>
      <c r="F627" s="44">
        <v>3.35</v>
      </c>
      <c r="G627" s="44">
        <v>3.35</v>
      </c>
      <c r="H627" s="44">
        <v>3.35</v>
      </c>
      <c r="I627" s="44">
        <v>3.35</v>
      </c>
      <c r="J627" s="44">
        <v>3.35</v>
      </c>
      <c r="K627" s="44">
        <v>3.35</v>
      </c>
      <c r="L627" s="44">
        <v>3.35</v>
      </c>
      <c r="M627" s="44">
        <v>3.35</v>
      </c>
      <c r="N627" s="44">
        <v>3.35</v>
      </c>
      <c r="O627" s="44">
        <v>3.35</v>
      </c>
      <c r="P627" s="44">
        <v>3.35</v>
      </c>
      <c r="Q627" s="44">
        <v>3.35</v>
      </c>
      <c r="R627" s="44">
        <v>3.35</v>
      </c>
      <c r="S627" s="44">
        <v>3.35</v>
      </c>
      <c r="T627" s="44">
        <v>3.35</v>
      </c>
      <c r="U627" s="44">
        <v>3.35</v>
      </c>
      <c r="V627" s="44">
        <v>3.35</v>
      </c>
      <c r="W627" s="44">
        <v>3.35</v>
      </c>
      <c r="X627" s="44">
        <v>3.35</v>
      </c>
      <c r="Y627" s="44">
        <v>3.35</v>
      </c>
      <c r="Z627" s="44">
        <v>3.35</v>
      </c>
      <c r="AA627" s="44">
        <v>3.35</v>
      </c>
    </row>
    <row r="628" spans="1:27" ht="12.75" customHeight="1" outlineLevel="1" x14ac:dyDescent="0.2">
      <c r="A628" s="99" t="s">
        <v>1642</v>
      </c>
      <c r="B628" s="63" t="s">
        <v>81</v>
      </c>
      <c r="C628" s="43" t="s">
        <v>79</v>
      </c>
      <c r="D628" s="44">
        <f>$D$11</f>
        <v>216.36</v>
      </c>
      <c r="E628" s="44">
        <f t="shared" ref="E628:AA628" si="365">$D$11</f>
        <v>216.36</v>
      </c>
      <c r="F628" s="44">
        <f t="shared" si="365"/>
        <v>216.36</v>
      </c>
      <c r="G628" s="44">
        <f t="shared" si="365"/>
        <v>216.36</v>
      </c>
      <c r="H628" s="44">
        <f t="shared" si="365"/>
        <v>216.36</v>
      </c>
      <c r="I628" s="44">
        <f t="shared" si="365"/>
        <v>216.36</v>
      </c>
      <c r="J628" s="44">
        <f t="shared" si="365"/>
        <v>216.36</v>
      </c>
      <c r="K628" s="44">
        <f t="shared" si="365"/>
        <v>216.36</v>
      </c>
      <c r="L628" s="44">
        <f t="shared" si="365"/>
        <v>216.36</v>
      </c>
      <c r="M628" s="44">
        <f t="shared" si="365"/>
        <v>216.36</v>
      </c>
      <c r="N628" s="44">
        <f t="shared" si="365"/>
        <v>216.36</v>
      </c>
      <c r="O628" s="44">
        <f t="shared" si="365"/>
        <v>216.36</v>
      </c>
      <c r="P628" s="44">
        <f t="shared" si="365"/>
        <v>216.36</v>
      </c>
      <c r="Q628" s="44">
        <f t="shared" si="365"/>
        <v>216.36</v>
      </c>
      <c r="R628" s="44">
        <f>$D$11</f>
        <v>216.36</v>
      </c>
      <c r="S628" s="44">
        <f t="shared" si="365"/>
        <v>216.36</v>
      </c>
      <c r="T628" s="44">
        <f t="shared" si="365"/>
        <v>216.36</v>
      </c>
      <c r="U628" s="44">
        <f t="shared" si="365"/>
        <v>216.36</v>
      </c>
      <c r="V628" s="44">
        <f t="shared" si="365"/>
        <v>216.36</v>
      </c>
      <c r="W628" s="44">
        <f t="shared" si="365"/>
        <v>216.36</v>
      </c>
      <c r="X628" s="44">
        <f t="shared" si="365"/>
        <v>216.36</v>
      </c>
      <c r="Y628" s="44">
        <f t="shared" si="365"/>
        <v>216.36</v>
      </c>
      <c r="Z628" s="44">
        <f t="shared" si="365"/>
        <v>216.36</v>
      </c>
      <c r="AA628" s="44">
        <f t="shared" si="365"/>
        <v>216.36</v>
      </c>
    </row>
    <row r="629" spans="1:27" x14ac:dyDescent="0.2">
      <c r="A629" s="98" t="s">
        <v>1643</v>
      </c>
      <c r="B629" s="28" t="str">
        <f>"30"&amp;"."&amp;$B$663&amp;"."&amp;$B$664</f>
        <v>30.12.2023</v>
      </c>
      <c r="C629" s="90" t="s">
        <v>76</v>
      </c>
      <c r="D629" s="91">
        <f>ROUND(((D630+D631+D633+D632)/1000),5)</f>
        <v>1.8401700000000001</v>
      </c>
      <c r="E629" s="91">
        <f>ROUND(((E630+E631+E633+E632)/1000),5)</f>
        <v>1.79078</v>
      </c>
      <c r="F629" s="91">
        <f>ROUND(((F630+F631+F633+F632)/1000),5)</f>
        <v>1.7658199999999999</v>
      </c>
      <c r="G629" s="91">
        <f t="shared" ref="G629:AA629" si="366">ROUND(((G630+G631+G633+G632)/1000),5)</f>
        <v>1.7445600000000001</v>
      </c>
      <c r="H629" s="91">
        <f t="shared" si="366"/>
        <v>1.7605900000000001</v>
      </c>
      <c r="I629" s="91">
        <f t="shared" si="366"/>
        <v>1.76831</v>
      </c>
      <c r="J629" s="91">
        <f t="shared" si="366"/>
        <v>1.79183</v>
      </c>
      <c r="K629" s="91">
        <f t="shared" si="366"/>
        <v>1.8978600000000001</v>
      </c>
      <c r="L629" s="91">
        <f t="shared" si="366"/>
        <v>2.1175700000000002</v>
      </c>
      <c r="M629" s="91">
        <f t="shared" si="366"/>
        <v>2.2538100000000001</v>
      </c>
      <c r="N629" s="91">
        <f t="shared" si="366"/>
        <v>2.3138700000000001</v>
      </c>
      <c r="O629" s="91">
        <f t="shared" si="366"/>
        <v>2.3286600000000002</v>
      </c>
      <c r="P629" s="91">
        <f t="shared" si="366"/>
        <v>2.32647</v>
      </c>
      <c r="Q629" s="91">
        <f t="shared" si="366"/>
        <v>2.3253699999999999</v>
      </c>
      <c r="R629" s="91">
        <f t="shared" si="366"/>
        <v>2.2970100000000002</v>
      </c>
      <c r="S629" s="91">
        <f t="shared" si="366"/>
        <v>2.2873299999999999</v>
      </c>
      <c r="T629" s="91">
        <f t="shared" si="366"/>
        <v>2.3429000000000002</v>
      </c>
      <c r="U629" s="91">
        <f t="shared" si="366"/>
        <v>2.3971100000000001</v>
      </c>
      <c r="V629" s="91">
        <f t="shared" si="366"/>
        <v>2.3721299999999998</v>
      </c>
      <c r="W629" s="91">
        <f t="shared" si="366"/>
        <v>2.3308</v>
      </c>
      <c r="X629" s="91">
        <f t="shared" si="366"/>
        <v>2.3077899999999998</v>
      </c>
      <c r="Y629" s="91">
        <f t="shared" si="366"/>
        <v>2.20261</v>
      </c>
      <c r="Z629" s="91">
        <f t="shared" si="366"/>
        <v>1.97414</v>
      </c>
      <c r="AA629" s="91">
        <f t="shared" si="366"/>
        <v>1.8371900000000001</v>
      </c>
    </row>
    <row r="630" spans="1:27" ht="12.75" customHeight="1" outlineLevel="1" x14ac:dyDescent="0.2">
      <c r="A630" s="99" t="s">
        <v>1644</v>
      </c>
      <c r="B630" s="63" t="s">
        <v>238</v>
      </c>
      <c r="C630" s="43" t="s">
        <v>79</v>
      </c>
      <c r="D630" s="44">
        <v>1186.28</v>
      </c>
      <c r="E630" s="44">
        <v>1136.8900000000001</v>
      </c>
      <c r="F630" s="44">
        <v>1111.93</v>
      </c>
      <c r="G630" s="44">
        <v>1090.67</v>
      </c>
      <c r="H630" s="44">
        <v>1106.7</v>
      </c>
      <c r="I630" s="44">
        <v>1114.42</v>
      </c>
      <c r="J630" s="44">
        <v>1137.94</v>
      </c>
      <c r="K630" s="44">
        <v>1243.97</v>
      </c>
      <c r="L630" s="44">
        <v>1463.68</v>
      </c>
      <c r="M630" s="44">
        <v>1599.92</v>
      </c>
      <c r="N630" s="44">
        <v>1659.98</v>
      </c>
      <c r="O630" s="44">
        <v>1674.77</v>
      </c>
      <c r="P630" s="44">
        <v>1672.58</v>
      </c>
      <c r="Q630" s="44">
        <v>1671.48</v>
      </c>
      <c r="R630" s="44">
        <v>1643.12</v>
      </c>
      <c r="S630" s="44">
        <v>1633.44</v>
      </c>
      <c r="T630" s="44">
        <v>1689.01</v>
      </c>
      <c r="U630" s="44">
        <v>1743.22</v>
      </c>
      <c r="V630" s="44">
        <v>1718.24</v>
      </c>
      <c r="W630" s="44">
        <v>1676.91</v>
      </c>
      <c r="X630" s="44">
        <v>1653.9</v>
      </c>
      <c r="Y630" s="44">
        <v>1548.72</v>
      </c>
      <c r="Z630" s="44">
        <v>1320.25</v>
      </c>
      <c r="AA630" s="44">
        <v>1183.3</v>
      </c>
    </row>
    <row r="631" spans="1:27" ht="12.75" customHeight="1" outlineLevel="1" x14ac:dyDescent="0.2">
      <c r="A631" s="99" t="s">
        <v>1645</v>
      </c>
      <c r="B631" s="63" t="s">
        <v>90</v>
      </c>
      <c r="C631" s="43" t="s">
        <v>79</v>
      </c>
      <c r="D631" s="44">
        <f>$D$486</f>
        <v>434.18</v>
      </c>
      <c r="E631" s="44">
        <f t="shared" ref="E631:AA631" si="367">$D$486</f>
        <v>434.18</v>
      </c>
      <c r="F631" s="44">
        <f t="shared" si="367"/>
        <v>434.18</v>
      </c>
      <c r="G631" s="44">
        <f t="shared" si="367"/>
        <v>434.18</v>
      </c>
      <c r="H631" s="44">
        <f t="shared" si="367"/>
        <v>434.18</v>
      </c>
      <c r="I631" s="44">
        <f t="shared" si="367"/>
        <v>434.18</v>
      </c>
      <c r="J631" s="44">
        <f t="shared" si="367"/>
        <v>434.18</v>
      </c>
      <c r="K631" s="44">
        <f t="shared" si="367"/>
        <v>434.18</v>
      </c>
      <c r="L631" s="44">
        <f t="shared" si="367"/>
        <v>434.18</v>
      </c>
      <c r="M631" s="44">
        <f t="shared" si="367"/>
        <v>434.18</v>
      </c>
      <c r="N631" s="44">
        <f t="shared" si="367"/>
        <v>434.18</v>
      </c>
      <c r="O631" s="44">
        <f t="shared" si="367"/>
        <v>434.18</v>
      </c>
      <c r="P631" s="44">
        <f t="shared" si="367"/>
        <v>434.18</v>
      </c>
      <c r="Q631" s="44">
        <f t="shared" si="367"/>
        <v>434.18</v>
      </c>
      <c r="R631" s="44">
        <f t="shared" si="367"/>
        <v>434.18</v>
      </c>
      <c r="S631" s="44">
        <f t="shared" si="367"/>
        <v>434.18</v>
      </c>
      <c r="T631" s="44">
        <f t="shared" si="367"/>
        <v>434.18</v>
      </c>
      <c r="U631" s="44">
        <f t="shared" si="367"/>
        <v>434.18</v>
      </c>
      <c r="V631" s="44">
        <f t="shared" si="367"/>
        <v>434.18</v>
      </c>
      <c r="W631" s="44">
        <f t="shared" si="367"/>
        <v>434.18</v>
      </c>
      <c r="X631" s="44">
        <f t="shared" si="367"/>
        <v>434.18</v>
      </c>
      <c r="Y631" s="44">
        <f t="shared" si="367"/>
        <v>434.18</v>
      </c>
      <c r="Z631" s="44">
        <f t="shared" si="367"/>
        <v>434.18</v>
      </c>
      <c r="AA631" s="44">
        <f t="shared" si="367"/>
        <v>434.18</v>
      </c>
    </row>
    <row r="632" spans="1:27" ht="12.75" customHeight="1" outlineLevel="1" x14ac:dyDescent="0.2">
      <c r="A632" s="99" t="s">
        <v>1646</v>
      </c>
      <c r="B632" s="63" t="s">
        <v>83</v>
      </c>
      <c r="C632" s="43" t="s">
        <v>79</v>
      </c>
      <c r="D632" s="44">
        <v>3.35</v>
      </c>
      <c r="E632" s="44">
        <v>3.35</v>
      </c>
      <c r="F632" s="44">
        <v>3.35</v>
      </c>
      <c r="G632" s="44">
        <v>3.35</v>
      </c>
      <c r="H632" s="44">
        <v>3.35</v>
      </c>
      <c r="I632" s="44">
        <v>3.35</v>
      </c>
      <c r="J632" s="44">
        <v>3.35</v>
      </c>
      <c r="K632" s="44">
        <v>3.35</v>
      </c>
      <c r="L632" s="44">
        <v>3.35</v>
      </c>
      <c r="M632" s="44">
        <v>3.35</v>
      </c>
      <c r="N632" s="44">
        <v>3.35</v>
      </c>
      <c r="O632" s="44">
        <v>3.35</v>
      </c>
      <c r="P632" s="44">
        <v>3.35</v>
      </c>
      <c r="Q632" s="44">
        <v>3.35</v>
      </c>
      <c r="R632" s="44">
        <v>3.35</v>
      </c>
      <c r="S632" s="44">
        <v>3.35</v>
      </c>
      <c r="T632" s="44">
        <v>3.35</v>
      </c>
      <c r="U632" s="44">
        <v>3.35</v>
      </c>
      <c r="V632" s="44">
        <v>3.35</v>
      </c>
      <c r="W632" s="44">
        <v>3.35</v>
      </c>
      <c r="X632" s="44">
        <v>3.35</v>
      </c>
      <c r="Y632" s="44">
        <v>3.35</v>
      </c>
      <c r="Z632" s="44">
        <v>3.35</v>
      </c>
      <c r="AA632" s="44">
        <v>3.35</v>
      </c>
    </row>
    <row r="633" spans="1:27" ht="12.75" customHeight="1" outlineLevel="1" x14ac:dyDescent="0.2">
      <c r="A633" s="99" t="s">
        <v>1647</v>
      </c>
      <c r="B633" s="63" t="s">
        <v>81</v>
      </c>
      <c r="C633" s="43" t="s">
        <v>79</v>
      </c>
      <c r="D633" s="44">
        <f>$D$11</f>
        <v>216.36</v>
      </c>
      <c r="E633" s="44">
        <f t="shared" ref="E633:AA633" si="368">$D$11</f>
        <v>216.36</v>
      </c>
      <c r="F633" s="44">
        <f t="shared" si="368"/>
        <v>216.36</v>
      </c>
      <c r="G633" s="44">
        <f t="shared" si="368"/>
        <v>216.36</v>
      </c>
      <c r="H633" s="44">
        <f t="shared" si="368"/>
        <v>216.36</v>
      </c>
      <c r="I633" s="44">
        <f t="shared" si="368"/>
        <v>216.36</v>
      </c>
      <c r="J633" s="44">
        <f t="shared" si="368"/>
        <v>216.36</v>
      </c>
      <c r="K633" s="44">
        <f t="shared" si="368"/>
        <v>216.36</v>
      </c>
      <c r="L633" s="44">
        <f t="shared" si="368"/>
        <v>216.36</v>
      </c>
      <c r="M633" s="44">
        <f t="shared" si="368"/>
        <v>216.36</v>
      </c>
      <c r="N633" s="44">
        <f t="shared" si="368"/>
        <v>216.36</v>
      </c>
      <c r="O633" s="44">
        <f t="shared" si="368"/>
        <v>216.36</v>
      </c>
      <c r="P633" s="44">
        <f t="shared" si="368"/>
        <v>216.36</v>
      </c>
      <c r="Q633" s="44">
        <f t="shared" si="368"/>
        <v>216.36</v>
      </c>
      <c r="R633" s="44">
        <f>$D$11</f>
        <v>216.36</v>
      </c>
      <c r="S633" s="44">
        <f t="shared" si="368"/>
        <v>216.36</v>
      </c>
      <c r="T633" s="44">
        <f t="shared" si="368"/>
        <v>216.36</v>
      </c>
      <c r="U633" s="44">
        <f t="shared" si="368"/>
        <v>216.36</v>
      </c>
      <c r="V633" s="44">
        <f t="shared" si="368"/>
        <v>216.36</v>
      </c>
      <c r="W633" s="44">
        <f t="shared" si="368"/>
        <v>216.36</v>
      </c>
      <c r="X633" s="44">
        <f t="shared" si="368"/>
        <v>216.36</v>
      </c>
      <c r="Y633" s="44">
        <f t="shared" si="368"/>
        <v>216.36</v>
      </c>
      <c r="Z633" s="44">
        <f t="shared" si="368"/>
        <v>216.36</v>
      </c>
      <c r="AA633" s="44">
        <f t="shared" si="368"/>
        <v>216.36</v>
      </c>
    </row>
    <row r="634" spans="1:27" x14ac:dyDescent="0.2">
      <c r="A634" s="98" t="s">
        <v>1648</v>
      </c>
      <c r="B634" s="28" t="str">
        <f>"31"&amp;"."&amp;$B$663&amp;"."&amp;$B$664</f>
        <v>31.12.2023</v>
      </c>
      <c r="C634" s="90" t="s">
        <v>76</v>
      </c>
      <c r="D634" s="91">
        <f>ROUND(((D635+D636+D638+D637)/1000),5)</f>
        <v>1.8285800000000001</v>
      </c>
      <c r="E634" s="91">
        <f>ROUND(((E635+E636+E638+E637)/1000),5)</f>
        <v>1.77698</v>
      </c>
      <c r="F634" s="91">
        <f>ROUND(((F635+F636+F638+F637)/1000),5)</f>
        <v>1.71255</v>
      </c>
      <c r="G634" s="91">
        <f t="shared" ref="G634:AA634" si="369">ROUND(((G635+G636+G638+G637)/1000),5)</f>
        <v>1.6289400000000001</v>
      </c>
      <c r="H634" s="91">
        <f t="shared" si="369"/>
        <v>1.6693899999999999</v>
      </c>
      <c r="I634" s="91">
        <f t="shared" si="369"/>
        <v>1.6984600000000001</v>
      </c>
      <c r="J634" s="91">
        <f t="shared" si="369"/>
        <v>1.6969000000000001</v>
      </c>
      <c r="K634" s="91">
        <f t="shared" si="369"/>
        <v>1.78437</v>
      </c>
      <c r="L634" s="91">
        <f t="shared" si="369"/>
        <v>1.91754</v>
      </c>
      <c r="M634" s="91">
        <f t="shared" si="369"/>
        <v>2.0980400000000001</v>
      </c>
      <c r="N634" s="91">
        <f t="shared" si="369"/>
        <v>2.1663199999999998</v>
      </c>
      <c r="O634" s="91">
        <f t="shared" si="369"/>
        <v>2.1911700000000001</v>
      </c>
      <c r="P634" s="91">
        <f t="shared" si="369"/>
        <v>2.1907999999999999</v>
      </c>
      <c r="Q634" s="91">
        <f t="shared" si="369"/>
        <v>2.1919200000000001</v>
      </c>
      <c r="R634" s="91">
        <f t="shared" si="369"/>
        <v>2.1729099999999999</v>
      </c>
      <c r="S634" s="91">
        <f t="shared" si="369"/>
        <v>2.1671</v>
      </c>
      <c r="T634" s="91">
        <f t="shared" si="369"/>
        <v>2.2145299999999999</v>
      </c>
      <c r="U634" s="91">
        <f t="shared" si="369"/>
        <v>2.2861099999999999</v>
      </c>
      <c r="V634" s="91">
        <f t="shared" si="369"/>
        <v>2.2469100000000002</v>
      </c>
      <c r="W634" s="91">
        <f t="shared" si="369"/>
        <v>2.22404</v>
      </c>
      <c r="X634" s="91">
        <f t="shared" si="369"/>
        <v>2.21895</v>
      </c>
      <c r="Y634" s="91">
        <f t="shared" si="369"/>
        <v>2.1564700000000001</v>
      </c>
      <c r="Z634" s="91">
        <f t="shared" si="369"/>
        <v>1.9401999999999999</v>
      </c>
      <c r="AA634" s="91">
        <f t="shared" si="369"/>
        <v>1.8473900000000001</v>
      </c>
    </row>
    <row r="635" spans="1:27" ht="12.75" customHeight="1" outlineLevel="1" x14ac:dyDescent="0.2">
      <c r="A635" s="99" t="s">
        <v>1649</v>
      </c>
      <c r="B635" s="63" t="s">
        <v>238</v>
      </c>
      <c r="C635" s="43" t="s">
        <v>79</v>
      </c>
      <c r="D635" s="44">
        <v>1174.69</v>
      </c>
      <c r="E635" s="44">
        <v>1123.0899999999999</v>
      </c>
      <c r="F635" s="44">
        <v>1058.6600000000001</v>
      </c>
      <c r="G635" s="44">
        <v>975.05</v>
      </c>
      <c r="H635" s="44">
        <v>1015.5</v>
      </c>
      <c r="I635" s="44">
        <v>1044.57</v>
      </c>
      <c r="J635" s="44">
        <v>1043.01</v>
      </c>
      <c r="K635" s="44">
        <v>1130.48</v>
      </c>
      <c r="L635" s="44">
        <v>1263.6500000000001</v>
      </c>
      <c r="M635" s="44">
        <v>1444.15</v>
      </c>
      <c r="N635" s="44">
        <v>1512.43</v>
      </c>
      <c r="O635" s="44">
        <v>1537.28</v>
      </c>
      <c r="P635" s="44">
        <v>1536.91</v>
      </c>
      <c r="Q635" s="44">
        <v>1538.03</v>
      </c>
      <c r="R635" s="44">
        <v>1519.02</v>
      </c>
      <c r="S635" s="44">
        <v>1513.21</v>
      </c>
      <c r="T635" s="44">
        <v>1560.64</v>
      </c>
      <c r="U635" s="44">
        <v>1632.22</v>
      </c>
      <c r="V635" s="44">
        <v>1593.02</v>
      </c>
      <c r="W635" s="44">
        <v>1570.15</v>
      </c>
      <c r="X635" s="44">
        <v>1565.06</v>
      </c>
      <c r="Y635" s="44">
        <v>1502.58</v>
      </c>
      <c r="Z635" s="44">
        <v>1286.31</v>
      </c>
      <c r="AA635" s="44">
        <v>1193.5</v>
      </c>
    </row>
    <row r="636" spans="1:27" ht="12.75" customHeight="1" outlineLevel="1" x14ac:dyDescent="0.2">
      <c r="A636" s="99" t="s">
        <v>1650</v>
      </c>
      <c r="B636" s="63" t="s">
        <v>90</v>
      </c>
      <c r="C636" s="43" t="s">
        <v>79</v>
      </c>
      <c r="D636" s="44">
        <f>$D$486</f>
        <v>434.18</v>
      </c>
      <c r="E636" s="44">
        <f t="shared" ref="E636:AA636" si="370">$D$486</f>
        <v>434.18</v>
      </c>
      <c r="F636" s="44">
        <f t="shared" si="370"/>
        <v>434.18</v>
      </c>
      <c r="G636" s="44">
        <f t="shared" si="370"/>
        <v>434.18</v>
      </c>
      <c r="H636" s="44">
        <f t="shared" si="370"/>
        <v>434.18</v>
      </c>
      <c r="I636" s="44">
        <f t="shared" si="370"/>
        <v>434.18</v>
      </c>
      <c r="J636" s="44">
        <f t="shared" si="370"/>
        <v>434.18</v>
      </c>
      <c r="K636" s="44">
        <f t="shared" si="370"/>
        <v>434.18</v>
      </c>
      <c r="L636" s="44">
        <f t="shared" si="370"/>
        <v>434.18</v>
      </c>
      <c r="M636" s="44">
        <f t="shared" si="370"/>
        <v>434.18</v>
      </c>
      <c r="N636" s="44">
        <f t="shared" si="370"/>
        <v>434.18</v>
      </c>
      <c r="O636" s="44">
        <f t="shared" si="370"/>
        <v>434.18</v>
      </c>
      <c r="P636" s="44">
        <f t="shared" si="370"/>
        <v>434.18</v>
      </c>
      <c r="Q636" s="44">
        <f t="shared" si="370"/>
        <v>434.18</v>
      </c>
      <c r="R636" s="44">
        <f t="shared" si="370"/>
        <v>434.18</v>
      </c>
      <c r="S636" s="44">
        <f t="shared" si="370"/>
        <v>434.18</v>
      </c>
      <c r="T636" s="44">
        <f t="shared" si="370"/>
        <v>434.18</v>
      </c>
      <c r="U636" s="44">
        <f t="shared" si="370"/>
        <v>434.18</v>
      </c>
      <c r="V636" s="44">
        <f t="shared" si="370"/>
        <v>434.18</v>
      </c>
      <c r="W636" s="44">
        <f t="shared" si="370"/>
        <v>434.18</v>
      </c>
      <c r="X636" s="44">
        <f t="shared" si="370"/>
        <v>434.18</v>
      </c>
      <c r="Y636" s="44">
        <f t="shared" si="370"/>
        <v>434.18</v>
      </c>
      <c r="Z636" s="44">
        <f t="shared" si="370"/>
        <v>434.18</v>
      </c>
      <c r="AA636" s="44">
        <f t="shared" si="370"/>
        <v>434.18</v>
      </c>
    </row>
    <row r="637" spans="1:27" ht="12.75" customHeight="1" outlineLevel="1" x14ac:dyDescent="0.2">
      <c r="A637" s="99" t="s">
        <v>1651</v>
      </c>
      <c r="B637" s="63" t="s">
        <v>83</v>
      </c>
      <c r="C637" s="43" t="s">
        <v>79</v>
      </c>
      <c r="D637" s="44">
        <v>3.35</v>
      </c>
      <c r="E637" s="44">
        <v>3.35</v>
      </c>
      <c r="F637" s="44">
        <v>3.35</v>
      </c>
      <c r="G637" s="44">
        <v>3.35</v>
      </c>
      <c r="H637" s="44">
        <v>3.35</v>
      </c>
      <c r="I637" s="44">
        <v>3.35</v>
      </c>
      <c r="J637" s="44">
        <v>3.35</v>
      </c>
      <c r="K637" s="44">
        <v>3.35</v>
      </c>
      <c r="L637" s="44">
        <v>3.35</v>
      </c>
      <c r="M637" s="44">
        <v>3.35</v>
      </c>
      <c r="N637" s="44">
        <v>3.35</v>
      </c>
      <c r="O637" s="44">
        <v>3.35</v>
      </c>
      <c r="P637" s="44">
        <v>3.35</v>
      </c>
      <c r="Q637" s="44">
        <v>3.35</v>
      </c>
      <c r="R637" s="44">
        <v>3.35</v>
      </c>
      <c r="S637" s="44">
        <v>3.35</v>
      </c>
      <c r="T637" s="44">
        <v>3.35</v>
      </c>
      <c r="U637" s="44">
        <v>3.35</v>
      </c>
      <c r="V637" s="44">
        <v>3.35</v>
      </c>
      <c r="W637" s="44">
        <v>3.35</v>
      </c>
      <c r="X637" s="44">
        <v>3.35</v>
      </c>
      <c r="Y637" s="44">
        <v>3.35</v>
      </c>
      <c r="Z637" s="44">
        <v>3.35</v>
      </c>
      <c r="AA637" s="44">
        <v>3.35</v>
      </c>
    </row>
    <row r="638" spans="1:27" ht="12.75" customHeight="1" outlineLevel="1" x14ac:dyDescent="0.2">
      <c r="A638" s="99" t="s">
        <v>1652</v>
      </c>
      <c r="B638" s="63" t="s">
        <v>81</v>
      </c>
      <c r="C638" s="43" t="s">
        <v>79</v>
      </c>
      <c r="D638" s="44">
        <f>$D$11</f>
        <v>216.36</v>
      </c>
      <c r="E638" s="44">
        <f t="shared" ref="E638:AA638" si="371">$D$11</f>
        <v>216.36</v>
      </c>
      <c r="F638" s="44">
        <f t="shared" si="371"/>
        <v>216.36</v>
      </c>
      <c r="G638" s="44">
        <f t="shared" si="371"/>
        <v>216.36</v>
      </c>
      <c r="H638" s="44">
        <f t="shared" si="371"/>
        <v>216.36</v>
      </c>
      <c r="I638" s="44">
        <f t="shared" si="371"/>
        <v>216.36</v>
      </c>
      <c r="J638" s="44">
        <f t="shared" si="371"/>
        <v>216.36</v>
      </c>
      <c r="K638" s="44">
        <f t="shared" si="371"/>
        <v>216.36</v>
      </c>
      <c r="L638" s="44">
        <f t="shared" si="371"/>
        <v>216.36</v>
      </c>
      <c r="M638" s="44">
        <f t="shared" si="371"/>
        <v>216.36</v>
      </c>
      <c r="N638" s="44">
        <f t="shared" si="371"/>
        <v>216.36</v>
      </c>
      <c r="O638" s="44">
        <f t="shared" si="371"/>
        <v>216.36</v>
      </c>
      <c r="P638" s="44">
        <f t="shared" si="371"/>
        <v>216.36</v>
      </c>
      <c r="Q638" s="44">
        <f t="shared" si="371"/>
        <v>216.36</v>
      </c>
      <c r="R638" s="44">
        <f>$D$11</f>
        <v>216.36</v>
      </c>
      <c r="S638" s="44">
        <f t="shared" si="371"/>
        <v>216.36</v>
      </c>
      <c r="T638" s="44">
        <f t="shared" si="371"/>
        <v>216.36</v>
      </c>
      <c r="U638" s="44">
        <f t="shared" si="371"/>
        <v>216.36</v>
      </c>
      <c r="V638" s="44">
        <f t="shared" si="371"/>
        <v>216.36</v>
      </c>
      <c r="W638" s="44">
        <f t="shared" si="371"/>
        <v>216.36</v>
      </c>
      <c r="X638" s="44">
        <f t="shared" si="371"/>
        <v>216.36</v>
      </c>
      <c r="Y638" s="44">
        <f t="shared" si="371"/>
        <v>216.36</v>
      </c>
      <c r="Z638" s="44">
        <f t="shared" si="371"/>
        <v>216.36</v>
      </c>
      <c r="AA638" s="44">
        <f t="shared" si="371"/>
        <v>216.36</v>
      </c>
    </row>
    <row r="639" spans="1:27" x14ac:dyDescent="0.2">
      <c r="B639" s="101"/>
    </row>
    <row r="640" spans="1:27" x14ac:dyDescent="0.2">
      <c r="B640" s="101"/>
    </row>
    <row r="641" spans="1:27" x14ac:dyDescent="0.2">
      <c r="A641" s="175" t="s">
        <v>861</v>
      </c>
      <c r="B641" s="176"/>
      <c r="C641" s="176"/>
      <c r="D641" s="176"/>
      <c r="E641" s="176"/>
      <c r="F641" s="176"/>
      <c r="G641" s="176"/>
      <c r="H641" s="176"/>
      <c r="I641" s="176"/>
      <c r="J641" s="176"/>
      <c r="K641" s="176"/>
      <c r="L641" s="176"/>
      <c r="M641" s="176"/>
      <c r="N641" s="176"/>
      <c r="O641" s="176"/>
      <c r="P641" s="176"/>
      <c r="Q641" s="176"/>
      <c r="R641" s="176"/>
      <c r="S641" s="176"/>
      <c r="T641" s="176"/>
      <c r="U641" s="176"/>
      <c r="V641" s="176"/>
      <c r="W641" s="176"/>
      <c r="X641" s="176"/>
      <c r="Y641" s="176"/>
      <c r="Z641" s="176"/>
      <c r="AA641" s="177"/>
    </row>
    <row r="642" spans="1:27" ht="15" customHeight="1" x14ac:dyDescent="0.2">
      <c r="A642" s="178" t="s">
        <v>1653</v>
      </c>
      <c r="B642" s="180" t="s">
        <v>863</v>
      </c>
      <c r="C642" s="182" t="s">
        <v>864</v>
      </c>
      <c r="D642" s="27" t="s">
        <v>69</v>
      </c>
      <c r="E642" s="27" t="s">
        <v>70</v>
      </c>
      <c r="F642" s="27" t="s">
        <v>865</v>
      </c>
      <c r="G642" s="27" t="s">
        <v>866</v>
      </c>
      <c r="H642" s="104"/>
      <c r="I642" s="104"/>
      <c r="J642" s="104"/>
      <c r="K642" s="104"/>
      <c r="L642" s="104"/>
      <c r="M642" s="104"/>
      <c r="N642" s="104"/>
      <c r="O642" s="104"/>
      <c r="P642" s="104"/>
      <c r="Q642" s="104"/>
      <c r="R642" s="104"/>
      <c r="S642" s="104"/>
      <c r="T642" s="104"/>
      <c r="U642" s="104"/>
      <c r="V642" s="104"/>
      <c r="W642" s="104"/>
      <c r="X642" s="104"/>
      <c r="Y642" s="104"/>
      <c r="Z642" s="104"/>
      <c r="AA642" s="104"/>
    </row>
    <row r="643" spans="1:27" hidden="1" x14ac:dyDescent="0.2">
      <c r="A643" s="179"/>
      <c r="B643" s="181"/>
      <c r="C643" s="183"/>
      <c r="D643" s="105"/>
      <c r="E643" s="105"/>
      <c r="F643" s="105"/>
      <c r="G643" s="105"/>
    </row>
    <row r="644" spans="1:27" ht="12.75" customHeight="1" x14ac:dyDescent="0.2">
      <c r="A644" s="106" t="s">
        <v>1654</v>
      </c>
      <c r="B644" s="107" t="s">
        <v>868</v>
      </c>
      <c r="C644" s="108" t="s">
        <v>864</v>
      </c>
      <c r="D644" s="105">
        <v>781794.76</v>
      </c>
      <c r="E644" s="105">
        <f>$D644</f>
        <v>781794.76</v>
      </c>
      <c r="F644" s="105">
        <f>$D644</f>
        <v>781794.76</v>
      </c>
      <c r="G644" s="105">
        <f>$D644</f>
        <v>781794.76</v>
      </c>
    </row>
    <row r="645" spans="1:27" ht="12.75" customHeight="1" x14ac:dyDescent="0.2">
      <c r="A645" s="106" t="s">
        <v>1655</v>
      </c>
      <c r="B645" s="107" t="s">
        <v>90</v>
      </c>
      <c r="C645" s="108" t="s">
        <v>864</v>
      </c>
      <c r="D645" s="105">
        <v>571820.46</v>
      </c>
      <c r="E645" s="105">
        <v>1008357.15</v>
      </c>
      <c r="F645" s="105">
        <v>1092208.6499999999</v>
      </c>
      <c r="G645" s="105">
        <v>1355806.62</v>
      </c>
    </row>
    <row r="648" spans="1:27" ht="12.75" customHeight="1" x14ac:dyDescent="0.25">
      <c r="A648" s="184" t="s">
        <v>84</v>
      </c>
      <c r="B648" s="184"/>
      <c r="C648"/>
      <c r="D648"/>
      <c r="E648"/>
      <c r="F648"/>
      <c r="G648"/>
      <c r="H648"/>
      <c r="I648"/>
      <c r="J648"/>
      <c r="K648"/>
      <c r="L648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</row>
    <row r="649" spans="1:27" ht="12.75" customHeight="1" x14ac:dyDescent="0.25">
      <c r="A649" s="185" t="s">
        <v>3163</v>
      </c>
      <c r="B649" s="185"/>
      <c r="C649" s="185"/>
      <c r="D649" s="185"/>
      <c r="E649" s="185"/>
      <c r="F649" s="185"/>
      <c r="G649" s="185"/>
      <c r="H649" s="185"/>
      <c r="I649" s="185"/>
      <c r="J649" s="185"/>
      <c r="K649" s="185"/>
      <c r="L649" s="185"/>
      <c r="M649" s="185"/>
      <c r="N649" s="185"/>
      <c r="O649" s="185"/>
      <c r="P649"/>
      <c r="Q649"/>
      <c r="R649"/>
      <c r="S649"/>
      <c r="T649"/>
      <c r="U649"/>
      <c r="V649"/>
      <c r="W649"/>
      <c r="X649"/>
      <c r="Y649"/>
      <c r="Z649"/>
      <c r="AA649"/>
    </row>
    <row r="651" spans="1:27" x14ac:dyDescent="0.2">
      <c r="A651" s="54"/>
      <c r="B651" s="55"/>
    </row>
    <row r="652" spans="1:27" x14ac:dyDescent="0.2">
      <c r="A652" s="54"/>
      <c r="B652" s="56"/>
    </row>
    <row r="663" spans="2:2" hidden="1" x14ac:dyDescent="0.2">
      <c r="B663" s="109" t="s">
        <v>3164</v>
      </c>
    </row>
    <row r="664" spans="2:2" hidden="1" x14ac:dyDescent="0.2">
      <c r="B664" s="110" t="s">
        <v>3165</v>
      </c>
    </row>
  </sheetData>
  <autoFilter ref="B7:C578" xr:uid="{00000000-0001-0000-0A00-000000000000}"/>
  <mergeCells count="12">
    <mergeCell ref="A649:O649"/>
    <mergeCell ref="A1:AA3"/>
    <mergeCell ref="A4:AA4"/>
    <mergeCell ref="A5:AA5"/>
    <mergeCell ref="A164:AA164"/>
    <mergeCell ref="A323:AA323"/>
    <mergeCell ref="A482:AA482"/>
    <mergeCell ref="A641:AA641"/>
    <mergeCell ref="A642:A643"/>
    <mergeCell ref="B642:B643"/>
    <mergeCell ref="C642:C643"/>
    <mergeCell ref="A648:B648"/>
  </mergeCells>
  <pageMargins left="0.25" right="0.25" top="0.75" bottom="0.75" header="0.3" footer="0.3"/>
  <pageSetup paperSize="9" scale="41" fitToHeight="0" orientation="landscape" r:id="rId1"/>
  <rowBreaks count="7" manualBreakCount="7">
    <brk id="81" max="26" man="1"/>
    <brk id="163" max="26" man="1"/>
    <brk id="240" max="26" man="1"/>
    <brk id="322" max="26" man="1"/>
    <brk id="399" max="26" man="1"/>
    <brk id="481" max="26" man="1"/>
    <brk id="558" max="26" man="1"/>
  </rowBreaks>
  <colBreaks count="1" manualBreakCount="1">
    <brk id="12" max="648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A7579A-7703-451C-BB41-B46621D2AAC5}">
  <sheetPr>
    <tabColor theme="5" tint="0.59999389629810485"/>
    <pageSetUpPr fitToPage="1"/>
  </sheetPr>
  <dimension ref="A1:AA664"/>
  <sheetViews>
    <sheetView view="pageBreakPreview" topLeftCell="O1" zoomScale="75" zoomScaleNormal="100" zoomScaleSheetLayoutView="75" workbookViewId="0">
      <pane ySplit="4" topLeftCell="A608" activePane="bottomLeft" state="frozen"/>
      <selection activeCell="B34" sqref="B34:L34"/>
      <selection pane="bottomLeft" activeCell="B34" sqref="B34:L34"/>
    </sheetView>
  </sheetViews>
  <sheetFormatPr defaultRowHeight="12.75" outlineLevelRow="1" x14ac:dyDescent="0.2"/>
  <cols>
    <col min="1" max="1" width="9.140625" style="24"/>
    <col min="2" max="2" width="32.140625" style="24" bestFit="1" customWidth="1"/>
    <col min="3" max="3" width="13.42578125" style="24" customWidth="1"/>
    <col min="4" max="27" width="12" style="24" customWidth="1"/>
    <col min="28" max="16384" width="9.140625" style="24"/>
  </cols>
  <sheetData>
    <row r="1" spans="1:27" ht="12.75" customHeight="1" x14ac:dyDescent="0.2">
      <c r="A1" s="186" t="s">
        <v>1032</v>
      </c>
      <c r="B1" s="186"/>
      <c r="C1" s="186"/>
      <c r="D1" s="186"/>
      <c r="E1" s="186"/>
      <c r="F1" s="186"/>
      <c r="G1" s="186"/>
      <c r="H1" s="186"/>
      <c r="I1" s="186"/>
      <c r="J1" s="186"/>
      <c r="K1" s="186"/>
      <c r="L1" s="186"/>
      <c r="M1" s="186"/>
      <c r="N1" s="186"/>
      <c r="O1" s="186"/>
      <c r="P1" s="186"/>
      <c r="Q1" s="186"/>
      <c r="R1" s="186"/>
      <c r="S1" s="186"/>
      <c r="T1" s="186"/>
      <c r="U1" s="186"/>
      <c r="V1" s="186"/>
      <c r="W1" s="186"/>
      <c r="X1" s="186"/>
      <c r="Y1" s="186"/>
      <c r="Z1" s="186"/>
      <c r="AA1" s="186"/>
    </row>
    <row r="2" spans="1:27" x14ac:dyDescent="0.2">
      <c r="A2" s="186"/>
      <c r="B2" s="186"/>
      <c r="C2" s="186"/>
      <c r="D2" s="186"/>
      <c r="E2" s="186"/>
      <c r="F2" s="186"/>
      <c r="G2" s="186"/>
      <c r="H2" s="186"/>
      <c r="I2" s="186"/>
      <c r="J2" s="186"/>
      <c r="K2" s="186"/>
      <c r="L2" s="186"/>
      <c r="M2" s="186"/>
      <c r="N2" s="186"/>
      <c r="O2" s="186"/>
      <c r="P2" s="186"/>
      <c r="Q2" s="186"/>
      <c r="R2" s="186"/>
      <c r="S2" s="186"/>
      <c r="T2" s="186"/>
      <c r="U2" s="186"/>
      <c r="V2" s="186"/>
      <c r="W2" s="186"/>
      <c r="X2" s="186"/>
      <c r="Y2" s="186"/>
      <c r="Z2" s="186"/>
      <c r="AA2" s="186"/>
    </row>
    <row r="3" spans="1:27" x14ac:dyDescent="0.2">
      <c r="A3" s="192"/>
      <c r="B3" s="192"/>
      <c r="C3" s="192"/>
      <c r="D3" s="192"/>
      <c r="E3" s="192"/>
      <c r="F3" s="192"/>
      <c r="G3" s="192"/>
      <c r="H3" s="192"/>
      <c r="I3" s="192"/>
      <c r="J3" s="192"/>
      <c r="K3" s="192"/>
      <c r="L3" s="192"/>
      <c r="M3" s="192"/>
      <c r="N3" s="192"/>
      <c r="O3" s="192"/>
      <c r="P3" s="192"/>
      <c r="Q3" s="192"/>
      <c r="R3" s="192"/>
      <c r="S3" s="192"/>
      <c r="T3" s="192"/>
      <c r="U3" s="192"/>
      <c r="V3" s="192"/>
      <c r="W3" s="192"/>
      <c r="X3" s="192"/>
      <c r="Y3" s="192"/>
      <c r="Z3" s="192"/>
      <c r="AA3" s="192"/>
    </row>
    <row r="4" spans="1:27" ht="15" customHeight="1" x14ac:dyDescent="0.25">
      <c r="A4" s="189" t="s">
        <v>1031</v>
      </c>
      <c r="B4" s="193"/>
      <c r="C4" s="193"/>
      <c r="D4" s="193"/>
      <c r="E4" s="193"/>
      <c r="F4" s="193"/>
      <c r="G4" s="193"/>
      <c r="H4" s="193"/>
      <c r="I4" s="193"/>
      <c r="J4" s="193"/>
      <c r="K4" s="193"/>
      <c r="L4" s="193"/>
      <c r="M4" s="193"/>
      <c r="N4" s="193"/>
      <c r="O4" s="193"/>
      <c r="P4" s="193"/>
      <c r="Q4" s="193"/>
      <c r="R4" s="193"/>
      <c r="S4" s="193"/>
      <c r="T4" s="193"/>
      <c r="U4" s="193"/>
      <c r="V4" s="193"/>
      <c r="W4" s="193"/>
      <c r="X4" s="193"/>
      <c r="Y4" s="193"/>
      <c r="Z4" s="193"/>
      <c r="AA4" s="194"/>
    </row>
    <row r="5" spans="1:27" x14ac:dyDescent="0.2">
      <c r="A5" s="175" t="s">
        <v>209</v>
      </c>
      <c r="B5" s="176"/>
      <c r="C5" s="176"/>
      <c r="D5" s="176"/>
      <c r="E5" s="176"/>
      <c r="F5" s="176"/>
      <c r="G5" s="176"/>
      <c r="H5" s="176"/>
      <c r="I5" s="176"/>
      <c r="J5" s="176"/>
      <c r="K5" s="176"/>
      <c r="L5" s="176"/>
      <c r="M5" s="176"/>
      <c r="N5" s="176"/>
      <c r="O5" s="176"/>
      <c r="P5" s="176"/>
      <c r="Q5" s="176"/>
      <c r="R5" s="176"/>
      <c r="S5" s="176"/>
      <c r="T5" s="176"/>
      <c r="U5" s="176"/>
      <c r="V5" s="176"/>
      <c r="W5" s="176"/>
      <c r="X5" s="176"/>
      <c r="Y5" s="176"/>
      <c r="Z5" s="176"/>
      <c r="AA5" s="177"/>
    </row>
    <row r="6" spans="1:27" ht="27" customHeight="1" x14ac:dyDescent="0.2">
      <c r="A6" s="26" t="s">
        <v>64</v>
      </c>
      <c r="B6" s="27" t="s">
        <v>210</v>
      </c>
      <c r="C6" s="26" t="s">
        <v>211</v>
      </c>
      <c r="D6" s="27" t="s">
        <v>212</v>
      </c>
      <c r="E6" s="27" t="s">
        <v>213</v>
      </c>
      <c r="F6" s="27" t="s">
        <v>214</v>
      </c>
      <c r="G6" s="27" t="s">
        <v>215</v>
      </c>
      <c r="H6" s="27" t="s">
        <v>216</v>
      </c>
      <c r="I6" s="27" t="s">
        <v>217</v>
      </c>
      <c r="J6" s="27" t="s">
        <v>218</v>
      </c>
      <c r="K6" s="27" t="s">
        <v>219</v>
      </c>
      <c r="L6" s="27" t="s">
        <v>220</v>
      </c>
      <c r="M6" s="27" t="s">
        <v>221</v>
      </c>
      <c r="N6" s="27" t="s">
        <v>222</v>
      </c>
      <c r="O6" s="27" t="s">
        <v>223</v>
      </c>
      <c r="P6" s="27" t="s">
        <v>224</v>
      </c>
      <c r="Q6" s="27" t="s">
        <v>225</v>
      </c>
      <c r="R6" s="27" t="s">
        <v>226</v>
      </c>
      <c r="S6" s="27" t="s">
        <v>227</v>
      </c>
      <c r="T6" s="27" t="s">
        <v>228</v>
      </c>
      <c r="U6" s="27" t="s">
        <v>229</v>
      </c>
      <c r="V6" s="27" t="s">
        <v>230</v>
      </c>
      <c r="W6" s="27" t="s">
        <v>231</v>
      </c>
      <c r="X6" s="27" t="s">
        <v>232</v>
      </c>
      <c r="Y6" s="27" t="s">
        <v>233</v>
      </c>
      <c r="Z6" s="27" t="s">
        <v>234</v>
      </c>
      <c r="AA6" s="27" t="s">
        <v>235</v>
      </c>
    </row>
    <row r="7" spans="1:27" x14ac:dyDescent="0.2">
      <c r="A7" s="98" t="s">
        <v>1033</v>
      </c>
      <c r="B7" s="28" t="str">
        <f>"01"&amp;"."&amp;$B$663&amp;"."&amp;$B$664</f>
        <v>01.12.2023</v>
      </c>
      <c r="C7" s="90" t="s">
        <v>76</v>
      </c>
      <c r="D7" s="91">
        <f>ROUND(((D8+D9+D11+D10)/1000),5)</f>
        <v>1.4433100000000001</v>
      </c>
      <c r="E7" s="91">
        <f>ROUND(((E8+E9+E11+E10)/1000),5)</f>
        <v>1.35571</v>
      </c>
      <c r="F7" s="91">
        <f>ROUND(((F8+F9+F11+F10)/1000),5)</f>
        <v>1.3131699999999999</v>
      </c>
      <c r="G7" s="91">
        <f t="shared" ref="G7:AA7" si="0">ROUND(((G8+G9+G11+G10)/1000),5)</f>
        <v>1.29447</v>
      </c>
      <c r="H7" s="91">
        <f t="shared" si="0"/>
        <v>1.35067</v>
      </c>
      <c r="I7" s="91">
        <f t="shared" si="0"/>
        <v>1.4817</v>
      </c>
      <c r="J7" s="91">
        <f t="shared" si="0"/>
        <v>1.65812</v>
      </c>
      <c r="K7" s="91">
        <f t="shared" si="0"/>
        <v>1.9093899999999999</v>
      </c>
      <c r="L7" s="91">
        <f t="shared" si="0"/>
        <v>2.0695800000000002</v>
      </c>
      <c r="M7" s="91">
        <f t="shared" si="0"/>
        <v>2.17713</v>
      </c>
      <c r="N7" s="91">
        <f t="shared" si="0"/>
        <v>2.2158600000000002</v>
      </c>
      <c r="O7" s="91">
        <f t="shared" si="0"/>
        <v>2.2905000000000002</v>
      </c>
      <c r="P7" s="91">
        <f t="shared" si="0"/>
        <v>2.2576800000000001</v>
      </c>
      <c r="Q7" s="91">
        <f t="shared" si="0"/>
        <v>2.28823</v>
      </c>
      <c r="R7" s="91">
        <f t="shared" si="0"/>
        <v>2.2692899999999998</v>
      </c>
      <c r="S7" s="91">
        <f t="shared" si="0"/>
        <v>2.3024</v>
      </c>
      <c r="T7" s="91">
        <f t="shared" si="0"/>
        <v>2.2155300000000002</v>
      </c>
      <c r="U7" s="91">
        <f t="shared" si="0"/>
        <v>2.2179199999999999</v>
      </c>
      <c r="V7" s="91">
        <f t="shared" si="0"/>
        <v>2.2136300000000002</v>
      </c>
      <c r="W7" s="91">
        <f t="shared" si="0"/>
        <v>2.1347</v>
      </c>
      <c r="X7" s="91">
        <f t="shared" si="0"/>
        <v>2.0674100000000002</v>
      </c>
      <c r="Y7" s="91">
        <f t="shared" si="0"/>
        <v>1.9433499999999999</v>
      </c>
      <c r="Z7" s="91">
        <f t="shared" si="0"/>
        <v>1.7397100000000001</v>
      </c>
      <c r="AA7" s="91">
        <f t="shared" si="0"/>
        <v>1.6025499999999999</v>
      </c>
    </row>
    <row r="8" spans="1:27" ht="12.75" customHeight="1" outlineLevel="1" x14ac:dyDescent="0.2">
      <c r="A8" s="99" t="s">
        <v>1034</v>
      </c>
      <c r="B8" s="63" t="s">
        <v>238</v>
      </c>
      <c r="C8" s="43" t="s">
        <v>79</v>
      </c>
      <c r="D8" s="44">
        <v>1263.55</v>
      </c>
      <c r="E8" s="44">
        <v>1175.95</v>
      </c>
      <c r="F8" s="44">
        <v>1133.4100000000001</v>
      </c>
      <c r="G8" s="44">
        <v>1114.71</v>
      </c>
      <c r="H8" s="44">
        <v>1170.9100000000001</v>
      </c>
      <c r="I8" s="44">
        <v>1301.94</v>
      </c>
      <c r="J8" s="44">
        <v>1478.36</v>
      </c>
      <c r="K8" s="44">
        <v>1729.63</v>
      </c>
      <c r="L8" s="44">
        <v>1889.82</v>
      </c>
      <c r="M8" s="44">
        <v>1997.37</v>
      </c>
      <c r="N8" s="44">
        <v>2036.1</v>
      </c>
      <c r="O8" s="44">
        <v>2110.7399999999998</v>
      </c>
      <c r="P8" s="44">
        <v>2077.92</v>
      </c>
      <c r="Q8" s="44">
        <v>2108.4699999999998</v>
      </c>
      <c r="R8" s="44">
        <v>2089.5300000000002</v>
      </c>
      <c r="S8" s="44">
        <v>2122.64</v>
      </c>
      <c r="T8" s="44">
        <v>2035.77</v>
      </c>
      <c r="U8" s="44">
        <v>2038.16</v>
      </c>
      <c r="V8" s="44">
        <v>2033.87</v>
      </c>
      <c r="W8" s="44">
        <v>1954.94</v>
      </c>
      <c r="X8" s="44">
        <v>1887.65</v>
      </c>
      <c r="Y8" s="44">
        <v>1763.59</v>
      </c>
      <c r="Z8" s="44">
        <v>1559.95</v>
      </c>
      <c r="AA8" s="44">
        <v>1422.79</v>
      </c>
    </row>
    <row r="9" spans="1:27" ht="12.75" customHeight="1" outlineLevel="1" x14ac:dyDescent="0.2">
      <c r="A9" s="99" t="s">
        <v>1035</v>
      </c>
      <c r="B9" s="63" t="s">
        <v>90</v>
      </c>
      <c r="C9" s="43" t="s">
        <v>79</v>
      </c>
      <c r="D9" s="44">
        <v>66.180000000000007</v>
      </c>
      <c r="E9" s="44">
        <f>$D$9</f>
        <v>66.180000000000007</v>
      </c>
      <c r="F9" s="44">
        <f t="shared" ref="F9:AA9" si="1">$D$9</f>
        <v>66.180000000000007</v>
      </c>
      <c r="G9" s="44">
        <f t="shared" si="1"/>
        <v>66.180000000000007</v>
      </c>
      <c r="H9" s="44">
        <f t="shared" si="1"/>
        <v>66.180000000000007</v>
      </c>
      <c r="I9" s="44">
        <f t="shared" si="1"/>
        <v>66.180000000000007</v>
      </c>
      <c r="J9" s="44">
        <f t="shared" si="1"/>
        <v>66.180000000000007</v>
      </c>
      <c r="K9" s="44">
        <f t="shared" si="1"/>
        <v>66.180000000000007</v>
      </c>
      <c r="L9" s="44">
        <f t="shared" si="1"/>
        <v>66.180000000000007</v>
      </c>
      <c r="M9" s="44">
        <f t="shared" si="1"/>
        <v>66.180000000000007</v>
      </c>
      <c r="N9" s="44">
        <f t="shared" si="1"/>
        <v>66.180000000000007</v>
      </c>
      <c r="O9" s="44">
        <f t="shared" si="1"/>
        <v>66.180000000000007</v>
      </c>
      <c r="P9" s="44">
        <f t="shared" si="1"/>
        <v>66.180000000000007</v>
      </c>
      <c r="Q9" s="44">
        <f t="shared" si="1"/>
        <v>66.180000000000007</v>
      </c>
      <c r="R9" s="44">
        <f t="shared" si="1"/>
        <v>66.180000000000007</v>
      </c>
      <c r="S9" s="44">
        <f t="shared" si="1"/>
        <v>66.180000000000007</v>
      </c>
      <c r="T9" s="44">
        <f t="shared" si="1"/>
        <v>66.180000000000007</v>
      </c>
      <c r="U9" s="44">
        <f t="shared" si="1"/>
        <v>66.180000000000007</v>
      </c>
      <c r="V9" s="44">
        <f t="shared" si="1"/>
        <v>66.180000000000007</v>
      </c>
      <c r="W9" s="44">
        <f t="shared" si="1"/>
        <v>66.180000000000007</v>
      </c>
      <c r="X9" s="44">
        <f t="shared" si="1"/>
        <v>66.180000000000007</v>
      </c>
      <c r="Y9" s="44">
        <f t="shared" si="1"/>
        <v>66.180000000000007</v>
      </c>
      <c r="Z9" s="44">
        <f t="shared" si="1"/>
        <v>66.180000000000007</v>
      </c>
      <c r="AA9" s="44">
        <f t="shared" si="1"/>
        <v>66.180000000000007</v>
      </c>
    </row>
    <row r="10" spans="1:27" ht="12.75" customHeight="1" outlineLevel="1" x14ac:dyDescent="0.2">
      <c r="A10" s="99" t="s">
        <v>1036</v>
      </c>
      <c r="B10" s="63" t="s">
        <v>83</v>
      </c>
      <c r="C10" s="43" t="s">
        <v>79</v>
      </c>
      <c r="D10" s="44">
        <v>3.35</v>
      </c>
      <c r="E10" s="44">
        <v>3.35</v>
      </c>
      <c r="F10" s="44">
        <v>3.35</v>
      </c>
      <c r="G10" s="44">
        <v>3.35</v>
      </c>
      <c r="H10" s="44">
        <v>3.35</v>
      </c>
      <c r="I10" s="44">
        <v>3.35</v>
      </c>
      <c r="J10" s="44">
        <v>3.35</v>
      </c>
      <c r="K10" s="44">
        <v>3.35</v>
      </c>
      <c r="L10" s="44">
        <v>3.35</v>
      </c>
      <c r="M10" s="44">
        <v>3.35</v>
      </c>
      <c r="N10" s="44">
        <v>3.35</v>
      </c>
      <c r="O10" s="44">
        <v>3.35</v>
      </c>
      <c r="P10" s="44">
        <v>3.35</v>
      </c>
      <c r="Q10" s="44">
        <v>3.35</v>
      </c>
      <c r="R10" s="44">
        <v>3.35</v>
      </c>
      <c r="S10" s="44">
        <v>3.35</v>
      </c>
      <c r="T10" s="44">
        <v>3.35</v>
      </c>
      <c r="U10" s="44">
        <v>3.35</v>
      </c>
      <c r="V10" s="44">
        <v>3.35</v>
      </c>
      <c r="W10" s="44">
        <v>3.35</v>
      </c>
      <c r="X10" s="44">
        <v>3.35</v>
      </c>
      <c r="Y10" s="44">
        <v>3.35</v>
      </c>
      <c r="Z10" s="44">
        <v>3.35</v>
      </c>
      <c r="AA10" s="44">
        <v>3.35</v>
      </c>
    </row>
    <row r="11" spans="1:27" ht="12.75" customHeight="1" outlineLevel="1" x14ac:dyDescent="0.2">
      <c r="A11" s="99" t="s">
        <v>1037</v>
      </c>
      <c r="B11" s="63" t="s">
        <v>81</v>
      </c>
      <c r="C11" s="43" t="s">
        <v>79</v>
      </c>
      <c r="D11" s="44">
        <v>110.23</v>
      </c>
      <c r="E11" s="44">
        <f>$D$11</f>
        <v>110.23</v>
      </c>
      <c r="F11" s="44">
        <f t="shared" ref="F11:AA11" si="2">$D$11</f>
        <v>110.23</v>
      </c>
      <c r="G11" s="44">
        <f t="shared" si="2"/>
        <v>110.23</v>
      </c>
      <c r="H11" s="44">
        <f t="shared" si="2"/>
        <v>110.23</v>
      </c>
      <c r="I11" s="44">
        <f t="shared" si="2"/>
        <v>110.23</v>
      </c>
      <c r="J11" s="44">
        <f t="shared" si="2"/>
        <v>110.23</v>
      </c>
      <c r="K11" s="44">
        <f t="shared" si="2"/>
        <v>110.23</v>
      </c>
      <c r="L11" s="44">
        <f t="shared" si="2"/>
        <v>110.23</v>
      </c>
      <c r="M11" s="44">
        <f t="shared" si="2"/>
        <v>110.23</v>
      </c>
      <c r="N11" s="44">
        <f t="shared" si="2"/>
        <v>110.23</v>
      </c>
      <c r="O11" s="44">
        <f t="shared" si="2"/>
        <v>110.23</v>
      </c>
      <c r="P11" s="44">
        <f t="shared" si="2"/>
        <v>110.23</v>
      </c>
      <c r="Q11" s="44">
        <f t="shared" si="2"/>
        <v>110.23</v>
      </c>
      <c r="R11" s="44">
        <f t="shared" si="2"/>
        <v>110.23</v>
      </c>
      <c r="S11" s="44">
        <f t="shared" si="2"/>
        <v>110.23</v>
      </c>
      <c r="T11" s="44">
        <f t="shared" si="2"/>
        <v>110.23</v>
      </c>
      <c r="U11" s="44">
        <f t="shared" si="2"/>
        <v>110.23</v>
      </c>
      <c r="V11" s="44">
        <f t="shared" si="2"/>
        <v>110.23</v>
      </c>
      <c r="W11" s="44">
        <f t="shared" si="2"/>
        <v>110.23</v>
      </c>
      <c r="X11" s="44">
        <f t="shared" si="2"/>
        <v>110.23</v>
      </c>
      <c r="Y11" s="44">
        <f t="shared" si="2"/>
        <v>110.23</v>
      </c>
      <c r="Z11" s="44">
        <f t="shared" si="2"/>
        <v>110.23</v>
      </c>
      <c r="AA11" s="44">
        <f t="shared" si="2"/>
        <v>110.23</v>
      </c>
    </row>
    <row r="12" spans="1:27" x14ac:dyDescent="0.2">
      <c r="A12" s="98" t="s">
        <v>1038</v>
      </c>
      <c r="B12" s="28" t="str">
        <f>"02"&amp;"."&amp;$B$663&amp;"."&amp;$B$664</f>
        <v>02.12.2023</v>
      </c>
      <c r="C12" s="90" t="s">
        <v>76</v>
      </c>
      <c r="D12" s="91">
        <f>ROUND(((D13+D14+D16+D15)/1000),5)</f>
        <v>1.42641</v>
      </c>
      <c r="E12" s="91">
        <f>ROUND(((E13+E14+E16+E15)/1000),5)</f>
        <v>1.3377300000000001</v>
      </c>
      <c r="F12" s="91">
        <f>ROUND(((F13+F14+F16+F15)/1000),5)</f>
        <v>1.28895</v>
      </c>
      <c r="G12" s="91">
        <f t="shared" ref="G12:AA12" si="3">ROUND(((G13+G14+G16+G15)/1000),5)</f>
        <v>1.27573</v>
      </c>
      <c r="H12" s="91">
        <f t="shared" si="3"/>
        <v>1.28799</v>
      </c>
      <c r="I12" s="91">
        <f t="shared" si="3"/>
        <v>1.4000600000000001</v>
      </c>
      <c r="J12" s="91">
        <f t="shared" si="3"/>
        <v>1.4750000000000001</v>
      </c>
      <c r="K12" s="91">
        <f t="shared" si="3"/>
        <v>1.64028</v>
      </c>
      <c r="L12" s="91">
        <f t="shared" si="3"/>
        <v>1.8688</v>
      </c>
      <c r="M12" s="91">
        <f t="shared" si="3"/>
        <v>2.0104199999999999</v>
      </c>
      <c r="N12" s="91">
        <f t="shared" si="3"/>
        <v>2.09226</v>
      </c>
      <c r="O12" s="91">
        <f t="shared" si="3"/>
        <v>2.1258300000000001</v>
      </c>
      <c r="P12" s="91">
        <f t="shared" si="3"/>
        <v>2.1333199999999999</v>
      </c>
      <c r="Q12" s="91">
        <f t="shared" si="3"/>
        <v>2.1312500000000001</v>
      </c>
      <c r="R12" s="91">
        <f t="shared" si="3"/>
        <v>2.0842800000000001</v>
      </c>
      <c r="S12" s="91">
        <f t="shared" si="3"/>
        <v>2.0516899999999998</v>
      </c>
      <c r="T12" s="91">
        <f t="shared" si="3"/>
        <v>2.1318700000000002</v>
      </c>
      <c r="U12" s="91">
        <f t="shared" si="3"/>
        <v>2.1551800000000001</v>
      </c>
      <c r="V12" s="91">
        <f t="shared" si="3"/>
        <v>2.1360199999999998</v>
      </c>
      <c r="W12" s="91">
        <f t="shared" si="3"/>
        <v>2.0737899999999998</v>
      </c>
      <c r="X12" s="91">
        <f t="shared" si="3"/>
        <v>1.99255</v>
      </c>
      <c r="Y12" s="91">
        <f t="shared" si="3"/>
        <v>1.8901600000000001</v>
      </c>
      <c r="Z12" s="91">
        <f t="shared" si="3"/>
        <v>1.68608</v>
      </c>
      <c r="AA12" s="91">
        <f t="shared" si="3"/>
        <v>1.5511200000000001</v>
      </c>
    </row>
    <row r="13" spans="1:27" ht="12.75" customHeight="1" outlineLevel="1" x14ac:dyDescent="0.2">
      <c r="A13" s="99" t="s">
        <v>1039</v>
      </c>
      <c r="B13" s="63" t="s">
        <v>238</v>
      </c>
      <c r="C13" s="43" t="s">
        <v>79</v>
      </c>
      <c r="D13" s="44">
        <v>1246.6500000000001</v>
      </c>
      <c r="E13" s="44">
        <v>1157.97</v>
      </c>
      <c r="F13" s="44">
        <v>1109.19</v>
      </c>
      <c r="G13" s="44">
        <v>1095.97</v>
      </c>
      <c r="H13" s="44">
        <v>1108.23</v>
      </c>
      <c r="I13" s="44">
        <v>1220.3</v>
      </c>
      <c r="J13" s="44">
        <v>1295.24</v>
      </c>
      <c r="K13" s="44">
        <v>1460.52</v>
      </c>
      <c r="L13" s="44">
        <v>1689.04</v>
      </c>
      <c r="M13" s="44">
        <v>1830.66</v>
      </c>
      <c r="N13" s="44">
        <v>1912.5</v>
      </c>
      <c r="O13" s="44">
        <v>1946.07</v>
      </c>
      <c r="P13" s="44">
        <v>1953.56</v>
      </c>
      <c r="Q13" s="44">
        <v>1951.49</v>
      </c>
      <c r="R13" s="44">
        <v>1904.52</v>
      </c>
      <c r="S13" s="44">
        <v>1871.93</v>
      </c>
      <c r="T13" s="44">
        <v>1952.11</v>
      </c>
      <c r="U13" s="44">
        <v>1975.42</v>
      </c>
      <c r="V13" s="44">
        <v>1956.26</v>
      </c>
      <c r="W13" s="44">
        <v>1894.03</v>
      </c>
      <c r="X13" s="44">
        <v>1812.79</v>
      </c>
      <c r="Y13" s="44">
        <v>1710.4</v>
      </c>
      <c r="Z13" s="44">
        <v>1506.32</v>
      </c>
      <c r="AA13" s="44">
        <v>1371.36</v>
      </c>
    </row>
    <row r="14" spans="1:27" ht="12.75" customHeight="1" outlineLevel="1" x14ac:dyDescent="0.2">
      <c r="A14" s="99" t="s">
        <v>1040</v>
      </c>
      <c r="B14" s="63" t="s">
        <v>90</v>
      </c>
      <c r="C14" s="43" t="s">
        <v>79</v>
      </c>
      <c r="D14" s="44">
        <f t="shared" ref="D14:AA14" si="4">$D$9</f>
        <v>66.180000000000007</v>
      </c>
      <c r="E14" s="44">
        <f t="shared" si="4"/>
        <v>66.180000000000007</v>
      </c>
      <c r="F14" s="44">
        <f t="shared" si="4"/>
        <v>66.180000000000007</v>
      </c>
      <c r="G14" s="44">
        <f t="shared" si="4"/>
        <v>66.180000000000007</v>
      </c>
      <c r="H14" s="44">
        <f t="shared" si="4"/>
        <v>66.180000000000007</v>
      </c>
      <c r="I14" s="44">
        <f t="shared" si="4"/>
        <v>66.180000000000007</v>
      </c>
      <c r="J14" s="44">
        <f t="shared" si="4"/>
        <v>66.180000000000007</v>
      </c>
      <c r="K14" s="44">
        <f t="shared" si="4"/>
        <v>66.180000000000007</v>
      </c>
      <c r="L14" s="44">
        <f t="shared" si="4"/>
        <v>66.180000000000007</v>
      </c>
      <c r="M14" s="44">
        <f t="shared" si="4"/>
        <v>66.180000000000007</v>
      </c>
      <c r="N14" s="44">
        <f t="shared" si="4"/>
        <v>66.180000000000007</v>
      </c>
      <c r="O14" s="44">
        <f t="shared" si="4"/>
        <v>66.180000000000007</v>
      </c>
      <c r="P14" s="44">
        <f t="shared" si="4"/>
        <v>66.180000000000007</v>
      </c>
      <c r="Q14" s="44">
        <f t="shared" si="4"/>
        <v>66.180000000000007</v>
      </c>
      <c r="R14" s="44">
        <f t="shared" si="4"/>
        <v>66.180000000000007</v>
      </c>
      <c r="S14" s="44">
        <f t="shared" si="4"/>
        <v>66.180000000000007</v>
      </c>
      <c r="T14" s="44">
        <f t="shared" si="4"/>
        <v>66.180000000000007</v>
      </c>
      <c r="U14" s="44">
        <f t="shared" si="4"/>
        <v>66.180000000000007</v>
      </c>
      <c r="V14" s="44">
        <f t="shared" si="4"/>
        <v>66.180000000000007</v>
      </c>
      <c r="W14" s="44">
        <f t="shared" si="4"/>
        <v>66.180000000000007</v>
      </c>
      <c r="X14" s="44">
        <f t="shared" si="4"/>
        <v>66.180000000000007</v>
      </c>
      <c r="Y14" s="44">
        <f t="shared" si="4"/>
        <v>66.180000000000007</v>
      </c>
      <c r="Z14" s="44">
        <f t="shared" si="4"/>
        <v>66.180000000000007</v>
      </c>
      <c r="AA14" s="44">
        <f t="shared" si="4"/>
        <v>66.180000000000007</v>
      </c>
    </row>
    <row r="15" spans="1:27" ht="12.75" customHeight="1" outlineLevel="1" x14ac:dyDescent="0.2">
      <c r="A15" s="99" t="s">
        <v>1041</v>
      </c>
      <c r="B15" s="63" t="s">
        <v>83</v>
      </c>
      <c r="C15" s="43" t="s">
        <v>79</v>
      </c>
      <c r="D15" s="44">
        <v>3.35</v>
      </c>
      <c r="E15" s="44">
        <v>3.35</v>
      </c>
      <c r="F15" s="44">
        <v>3.35</v>
      </c>
      <c r="G15" s="44">
        <v>3.35</v>
      </c>
      <c r="H15" s="44">
        <v>3.35</v>
      </c>
      <c r="I15" s="44">
        <v>3.35</v>
      </c>
      <c r="J15" s="44">
        <v>3.35</v>
      </c>
      <c r="K15" s="44">
        <v>3.35</v>
      </c>
      <c r="L15" s="44">
        <v>3.35</v>
      </c>
      <c r="M15" s="44">
        <v>3.35</v>
      </c>
      <c r="N15" s="44">
        <v>3.35</v>
      </c>
      <c r="O15" s="44">
        <v>3.35</v>
      </c>
      <c r="P15" s="44">
        <v>3.35</v>
      </c>
      <c r="Q15" s="44">
        <v>3.35</v>
      </c>
      <c r="R15" s="44">
        <v>3.35</v>
      </c>
      <c r="S15" s="44">
        <v>3.35</v>
      </c>
      <c r="T15" s="44">
        <v>3.35</v>
      </c>
      <c r="U15" s="44">
        <v>3.35</v>
      </c>
      <c r="V15" s="44">
        <v>3.35</v>
      </c>
      <c r="W15" s="44">
        <v>3.35</v>
      </c>
      <c r="X15" s="44">
        <v>3.35</v>
      </c>
      <c r="Y15" s="44">
        <v>3.35</v>
      </c>
      <c r="Z15" s="44">
        <v>3.35</v>
      </c>
      <c r="AA15" s="44">
        <v>3.35</v>
      </c>
    </row>
    <row r="16" spans="1:27" ht="12.75" customHeight="1" outlineLevel="1" x14ac:dyDescent="0.2">
      <c r="A16" s="99" t="s">
        <v>1042</v>
      </c>
      <c r="B16" s="63" t="s">
        <v>81</v>
      </c>
      <c r="C16" s="43" t="s">
        <v>79</v>
      </c>
      <c r="D16" s="44">
        <f>$D$11</f>
        <v>110.23</v>
      </c>
      <c r="E16" s="44">
        <f t="shared" ref="E16:AA16" si="5">$D$11</f>
        <v>110.23</v>
      </c>
      <c r="F16" s="44">
        <f t="shared" si="5"/>
        <v>110.23</v>
      </c>
      <c r="G16" s="44">
        <f t="shared" si="5"/>
        <v>110.23</v>
      </c>
      <c r="H16" s="44">
        <f t="shared" si="5"/>
        <v>110.23</v>
      </c>
      <c r="I16" s="44">
        <f t="shared" si="5"/>
        <v>110.23</v>
      </c>
      <c r="J16" s="44">
        <f t="shared" si="5"/>
        <v>110.23</v>
      </c>
      <c r="K16" s="44">
        <f t="shared" si="5"/>
        <v>110.23</v>
      </c>
      <c r="L16" s="44">
        <f t="shared" si="5"/>
        <v>110.23</v>
      </c>
      <c r="M16" s="44">
        <f t="shared" si="5"/>
        <v>110.23</v>
      </c>
      <c r="N16" s="44">
        <f t="shared" si="5"/>
        <v>110.23</v>
      </c>
      <c r="O16" s="44">
        <f t="shared" si="5"/>
        <v>110.23</v>
      </c>
      <c r="P16" s="44">
        <f t="shared" si="5"/>
        <v>110.23</v>
      </c>
      <c r="Q16" s="44">
        <f t="shared" si="5"/>
        <v>110.23</v>
      </c>
      <c r="R16" s="44">
        <f t="shared" si="5"/>
        <v>110.23</v>
      </c>
      <c r="S16" s="44">
        <f t="shared" si="5"/>
        <v>110.23</v>
      </c>
      <c r="T16" s="44">
        <f t="shared" si="5"/>
        <v>110.23</v>
      </c>
      <c r="U16" s="44">
        <f t="shared" si="5"/>
        <v>110.23</v>
      </c>
      <c r="V16" s="44">
        <f t="shared" si="5"/>
        <v>110.23</v>
      </c>
      <c r="W16" s="44">
        <f t="shared" si="5"/>
        <v>110.23</v>
      </c>
      <c r="X16" s="44">
        <f t="shared" si="5"/>
        <v>110.23</v>
      </c>
      <c r="Y16" s="44">
        <f t="shared" si="5"/>
        <v>110.23</v>
      </c>
      <c r="Z16" s="44">
        <f t="shared" si="5"/>
        <v>110.23</v>
      </c>
      <c r="AA16" s="44">
        <f t="shared" si="5"/>
        <v>110.23</v>
      </c>
    </row>
    <row r="17" spans="1:27" ht="12.75" customHeight="1" x14ac:dyDescent="0.2">
      <c r="A17" s="98" t="s">
        <v>1043</v>
      </c>
      <c r="B17" s="28" t="str">
        <f>"03"&amp;"."&amp;$B$663&amp;"."&amp;$B$664</f>
        <v>03.12.2023</v>
      </c>
      <c r="C17" s="90" t="s">
        <v>76</v>
      </c>
      <c r="D17" s="91">
        <f>ROUND(((D18+D19+D21+D20)/1000),5)</f>
        <v>1.4237500000000001</v>
      </c>
      <c r="E17" s="91">
        <f>ROUND(((E18+E19+E21+E20)/1000),5)</f>
        <v>1.3694599999999999</v>
      </c>
      <c r="F17" s="91">
        <f>ROUND(((F18+F19+F21+F20)/1000),5)</f>
        <v>1.2924</v>
      </c>
      <c r="G17" s="91">
        <f t="shared" ref="G17:AA17" si="6">ROUND(((G18+G19+G21+G20)/1000),5)</f>
        <v>1.28793</v>
      </c>
      <c r="H17" s="91">
        <f t="shared" si="6"/>
        <v>1.28922</v>
      </c>
      <c r="I17" s="91">
        <f t="shared" si="6"/>
        <v>1.35229</v>
      </c>
      <c r="J17" s="91">
        <f t="shared" si="6"/>
        <v>1.38198</v>
      </c>
      <c r="K17" s="91">
        <f t="shared" si="6"/>
        <v>1.5505</v>
      </c>
      <c r="L17" s="91">
        <f t="shared" si="6"/>
        <v>1.77471</v>
      </c>
      <c r="M17" s="91">
        <f t="shared" si="6"/>
        <v>1.91306</v>
      </c>
      <c r="N17" s="91">
        <f t="shared" si="6"/>
        <v>2.01518</v>
      </c>
      <c r="O17" s="91">
        <f t="shared" si="6"/>
        <v>2.0345599999999999</v>
      </c>
      <c r="P17" s="91">
        <f t="shared" si="6"/>
        <v>2.0397799999999999</v>
      </c>
      <c r="Q17" s="91">
        <f t="shared" si="6"/>
        <v>2.0401799999999999</v>
      </c>
      <c r="R17" s="91">
        <f t="shared" si="6"/>
        <v>2.0387599999999999</v>
      </c>
      <c r="S17" s="91">
        <f t="shared" si="6"/>
        <v>2.02766</v>
      </c>
      <c r="T17" s="91">
        <f t="shared" si="6"/>
        <v>2.0922800000000001</v>
      </c>
      <c r="U17" s="91">
        <f t="shared" si="6"/>
        <v>2.26993</v>
      </c>
      <c r="V17" s="91">
        <f t="shared" si="6"/>
        <v>2.2706300000000001</v>
      </c>
      <c r="W17" s="91">
        <f t="shared" si="6"/>
        <v>2.2502200000000001</v>
      </c>
      <c r="X17" s="91">
        <f t="shared" si="6"/>
        <v>2.0299900000000002</v>
      </c>
      <c r="Y17" s="91">
        <f t="shared" si="6"/>
        <v>1.9172499999999999</v>
      </c>
      <c r="Z17" s="91">
        <f t="shared" si="6"/>
        <v>1.6545399999999999</v>
      </c>
      <c r="AA17" s="91">
        <f t="shared" si="6"/>
        <v>1.47251</v>
      </c>
    </row>
    <row r="18" spans="1:27" ht="12.75" customHeight="1" outlineLevel="1" x14ac:dyDescent="0.2">
      <c r="A18" s="99" t="s">
        <v>1044</v>
      </c>
      <c r="B18" s="63" t="s">
        <v>238</v>
      </c>
      <c r="C18" s="43" t="s">
        <v>79</v>
      </c>
      <c r="D18" s="44">
        <v>1243.99</v>
      </c>
      <c r="E18" s="44">
        <v>1189.7</v>
      </c>
      <c r="F18" s="44">
        <v>1112.6400000000001</v>
      </c>
      <c r="G18" s="44">
        <v>1108.17</v>
      </c>
      <c r="H18" s="44">
        <v>1109.46</v>
      </c>
      <c r="I18" s="44">
        <v>1172.53</v>
      </c>
      <c r="J18" s="44">
        <v>1202.22</v>
      </c>
      <c r="K18" s="44">
        <v>1370.74</v>
      </c>
      <c r="L18" s="44">
        <v>1594.95</v>
      </c>
      <c r="M18" s="44">
        <v>1733.3</v>
      </c>
      <c r="N18" s="44">
        <v>1835.42</v>
      </c>
      <c r="O18" s="44">
        <v>1854.8</v>
      </c>
      <c r="P18" s="44">
        <v>1860.02</v>
      </c>
      <c r="Q18" s="44">
        <v>1860.42</v>
      </c>
      <c r="R18" s="44">
        <v>1859</v>
      </c>
      <c r="S18" s="44">
        <v>1847.9</v>
      </c>
      <c r="T18" s="44">
        <v>1912.52</v>
      </c>
      <c r="U18" s="44">
        <v>2090.17</v>
      </c>
      <c r="V18" s="44">
        <v>2090.87</v>
      </c>
      <c r="W18" s="44">
        <v>2070.46</v>
      </c>
      <c r="X18" s="44">
        <v>1850.23</v>
      </c>
      <c r="Y18" s="44">
        <v>1737.49</v>
      </c>
      <c r="Z18" s="44">
        <v>1474.78</v>
      </c>
      <c r="AA18" s="44">
        <v>1292.75</v>
      </c>
    </row>
    <row r="19" spans="1:27" ht="12.75" customHeight="1" outlineLevel="1" x14ac:dyDescent="0.2">
      <c r="A19" s="99" t="s">
        <v>1045</v>
      </c>
      <c r="B19" s="63" t="s">
        <v>90</v>
      </c>
      <c r="C19" s="43" t="s">
        <v>79</v>
      </c>
      <c r="D19" s="44">
        <f t="shared" ref="D19:AA19" si="7">$D$9</f>
        <v>66.180000000000007</v>
      </c>
      <c r="E19" s="44">
        <f t="shared" si="7"/>
        <v>66.180000000000007</v>
      </c>
      <c r="F19" s="44">
        <f t="shared" si="7"/>
        <v>66.180000000000007</v>
      </c>
      <c r="G19" s="44">
        <f t="shared" si="7"/>
        <v>66.180000000000007</v>
      </c>
      <c r="H19" s="44">
        <f t="shared" si="7"/>
        <v>66.180000000000007</v>
      </c>
      <c r="I19" s="44">
        <f t="shared" si="7"/>
        <v>66.180000000000007</v>
      </c>
      <c r="J19" s="44">
        <f t="shared" si="7"/>
        <v>66.180000000000007</v>
      </c>
      <c r="K19" s="44">
        <f t="shared" si="7"/>
        <v>66.180000000000007</v>
      </c>
      <c r="L19" s="44">
        <f t="shared" si="7"/>
        <v>66.180000000000007</v>
      </c>
      <c r="M19" s="44">
        <f t="shared" si="7"/>
        <v>66.180000000000007</v>
      </c>
      <c r="N19" s="44">
        <f t="shared" si="7"/>
        <v>66.180000000000007</v>
      </c>
      <c r="O19" s="44">
        <f t="shared" si="7"/>
        <v>66.180000000000007</v>
      </c>
      <c r="P19" s="44">
        <f t="shared" si="7"/>
        <v>66.180000000000007</v>
      </c>
      <c r="Q19" s="44">
        <f t="shared" si="7"/>
        <v>66.180000000000007</v>
      </c>
      <c r="R19" s="44">
        <f t="shared" si="7"/>
        <v>66.180000000000007</v>
      </c>
      <c r="S19" s="44">
        <f t="shared" si="7"/>
        <v>66.180000000000007</v>
      </c>
      <c r="T19" s="44">
        <f t="shared" si="7"/>
        <v>66.180000000000007</v>
      </c>
      <c r="U19" s="44">
        <f t="shared" si="7"/>
        <v>66.180000000000007</v>
      </c>
      <c r="V19" s="44">
        <f t="shared" si="7"/>
        <v>66.180000000000007</v>
      </c>
      <c r="W19" s="44">
        <f t="shared" si="7"/>
        <v>66.180000000000007</v>
      </c>
      <c r="X19" s="44">
        <f t="shared" si="7"/>
        <v>66.180000000000007</v>
      </c>
      <c r="Y19" s="44">
        <f t="shared" si="7"/>
        <v>66.180000000000007</v>
      </c>
      <c r="Z19" s="44">
        <f t="shared" si="7"/>
        <v>66.180000000000007</v>
      </c>
      <c r="AA19" s="44">
        <f t="shared" si="7"/>
        <v>66.180000000000007</v>
      </c>
    </row>
    <row r="20" spans="1:27" ht="12.75" customHeight="1" outlineLevel="1" x14ac:dyDescent="0.2">
      <c r="A20" s="99" t="s">
        <v>1046</v>
      </c>
      <c r="B20" s="63" t="s">
        <v>83</v>
      </c>
      <c r="C20" s="43" t="s">
        <v>79</v>
      </c>
      <c r="D20" s="44">
        <v>3.35</v>
      </c>
      <c r="E20" s="44">
        <v>3.35</v>
      </c>
      <c r="F20" s="44">
        <v>3.35</v>
      </c>
      <c r="G20" s="44">
        <v>3.35</v>
      </c>
      <c r="H20" s="44">
        <v>3.35</v>
      </c>
      <c r="I20" s="44">
        <v>3.35</v>
      </c>
      <c r="J20" s="44">
        <v>3.35</v>
      </c>
      <c r="K20" s="44">
        <v>3.35</v>
      </c>
      <c r="L20" s="44">
        <v>3.35</v>
      </c>
      <c r="M20" s="44">
        <v>3.35</v>
      </c>
      <c r="N20" s="44">
        <v>3.35</v>
      </c>
      <c r="O20" s="44">
        <v>3.35</v>
      </c>
      <c r="P20" s="44">
        <v>3.35</v>
      </c>
      <c r="Q20" s="44">
        <v>3.35</v>
      </c>
      <c r="R20" s="44">
        <v>3.35</v>
      </c>
      <c r="S20" s="44">
        <v>3.35</v>
      </c>
      <c r="T20" s="44">
        <v>3.35</v>
      </c>
      <c r="U20" s="44">
        <v>3.35</v>
      </c>
      <c r="V20" s="44">
        <v>3.35</v>
      </c>
      <c r="W20" s="44">
        <v>3.35</v>
      </c>
      <c r="X20" s="44">
        <v>3.35</v>
      </c>
      <c r="Y20" s="44">
        <v>3.35</v>
      </c>
      <c r="Z20" s="44">
        <v>3.35</v>
      </c>
      <c r="AA20" s="44">
        <v>3.35</v>
      </c>
    </row>
    <row r="21" spans="1:27" ht="12.75" customHeight="1" outlineLevel="1" x14ac:dyDescent="0.2">
      <c r="A21" s="99" t="s">
        <v>1047</v>
      </c>
      <c r="B21" s="63" t="s">
        <v>81</v>
      </c>
      <c r="C21" s="43" t="s">
        <v>79</v>
      </c>
      <c r="D21" s="44">
        <f>$D$11</f>
        <v>110.23</v>
      </c>
      <c r="E21" s="44">
        <f t="shared" ref="E21:AA21" si="8">$D$11</f>
        <v>110.23</v>
      </c>
      <c r="F21" s="44">
        <f t="shared" si="8"/>
        <v>110.23</v>
      </c>
      <c r="G21" s="44">
        <f t="shared" si="8"/>
        <v>110.23</v>
      </c>
      <c r="H21" s="44">
        <f t="shared" si="8"/>
        <v>110.23</v>
      </c>
      <c r="I21" s="44">
        <f t="shared" si="8"/>
        <v>110.23</v>
      </c>
      <c r="J21" s="44">
        <f t="shared" si="8"/>
        <v>110.23</v>
      </c>
      <c r="K21" s="44">
        <f t="shared" si="8"/>
        <v>110.23</v>
      </c>
      <c r="L21" s="44">
        <f t="shared" si="8"/>
        <v>110.23</v>
      </c>
      <c r="M21" s="44">
        <f t="shared" si="8"/>
        <v>110.23</v>
      </c>
      <c r="N21" s="44">
        <f t="shared" si="8"/>
        <v>110.23</v>
      </c>
      <c r="O21" s="44">
        <f t="shared" si="8"/>
        <v>110.23</v>
      </c>
      <c r="P21" s="44">
        <f t="shared" si="8"/>
        <v>110.23</v>
      </c>
      <c r="Q21" s="44">
        <f t="shared" si="8"/>
        <v>110.23</v>
      </c>
      <c r="R21" s="44">
        <f t="shared" si="8"/>
        <v>110.23</v>
      </c>
      <c r="S21" s="44">
        <f t="shared" si="8"/>
        <v>110.23</v>
      </c>
      <c r="T21" s="44">
        <f t="shared" si="8"/>
        <v>110.23</v>
      </c>
      <c r="U21" s="44">
        <f t="shared" si="8"/>
        <v>110.23</v>
      </c>
      <c r="V21" s="44">
        <f t="shared" si="8"/>
        <v>110.23</v>
      </c>
      <c r="W21" s="44">
        <f t="shared" si="8"/>
        <v>110.23</v>
      </c>
      <c r="X21" s="44">
        <f t="shared" si="8"/>
        <v>110.23</v>
      </c>
      <c r="Y21" s="44">
        <f t="shared" si="8"/>
        <v>110.23</v>
      </c>
      <c r="Z21" s="44">
        <f t="shared" si="8"/>
        <v>110.23</v>
      </c>
      <c r="AA21" s="44">
        <f t="shared" si="8"/>
        <v>110.23</v>
      </c>
    </row>
    <row r="22" spans="1:27" ht="12.75" customHeight="1" x14ac:dyDescent="0.2">
      <c r="A22" s="98" t="s">
        <v>1048</v>
      </c>
      <c r="B22" s="28" t="str">
        <f>"04"&amp;"."&amp;$B$663&amp;"."&amp;$B$664</f>
        <v>04.12.2023</v>
      </c>
      <c r="C22" s="90" t="s">
        <v>76</v>
      </c>
      <c r="D22" s="91">
        <f>ROUND(((D23+D24+D26+D25)/1000),5)</f>
        <v>1.39493</v>
      </c>
      <c r="E22" s="91">
        <f>ROUND(((E23+E24+E26+E25)/1000),5)</f>
        <v>1.34314</v>
      </c>
      <c r="F22" s="91">
        <f>ROUND(((F23+F24+F26+F25)/1000),5)</f>
        <v>1.2912999999999999</v>
      </c>
      <c r="G22" s="91">
        <f t="shared" ref="G22:AA22" si="9">ROUND(((G23+G24+G26+G25)/1000),5)</f>
        <v>1.2861100000000001</v>
      </c>
      <c r="H22" s="91">
        <f t="shared" si="9"/>
        <v>1.31541</v>
      </c>
      <c r="I22" s="91">
        <f t="shared" si="9"/>
        <v>1.4381900000000001</v>
      </c>
      <c r="J22" s="91">
        <f t="shared" si="9"/>
        <v>1.66753</v>
      </c>
      <c r="K22" s="91">
        <f t="shared" si="9"/>
        <v>1.9727699999999999</v>
      </c>
      <c r="L22" s="91">
        <f t="shared" si="9"/>
        <v>2.2530399999999999</v>
      </c>
      <c r="M22" s="91">
        <f t="shared" si="9"/>
        <v>2.3511199999999999</v>
      </c>
      <c r="N22" s="91">
        <f t="shared" si="9"/>
        <v>2.4633799999999999</v>
      </c>
      <c r="O22" s="91">
        <f t="shared" si="9"/>
        <v>2.3853599999999999</v>
      </c>
      <c r="P22" s="91">
        <f t="shared" si="9"/>
        <v>2.3679199999999998</v>
      </c>
      <c r="Q22" s="91">
        <f t="shared" si="9"/>
        <v>2.3725200000000002</v>
      </c>
      <c r="R22" s="91">
        <f t="shared" si="9"/>
        <v>2.37954</v>
      </c>
      <c r="S22" s="91">
        <f t="shared" si="9"/>
        <v>2.45566</v>
      </c>
      <c r="T22" s="91">
        <f t="shared" si="9"/>
        <v>2.4776099999999999</v>
      </c>
      <c r="U22" s="91">
        <f t="shared" si="9"/>
        <v>2.4956</v>
      </c>
      <c r="V22" s="91">
        <f t="shared" si="9"/>
        <v>2.4912800000000002</v>
      </c>
      <c r="W22" s="91">
        <f t="shared" si="9"/>
        <v>2.3285399999999998</v>
      </c>
      <c r="X22" s="91">
        <f t="shared" si="9"/>
        <v>2.2009699999999999</v>
      </c>
      <c r="Y22" s="91">
        <f t="shared" si="9"/>
        <v>1.97922</v>
      </c>
      <c r="Z22" s="91">
        <f t="shared" si="9"/>
        <v>1.6438699999999999</v>
      </c>
      <c r="AA22" s="91">
        <f t="shared" si="9"/>
        <v>1.47166</v>
      </c>
    </row>
    <row r="23" spans="1:27" ht="12.75" customHeight="1" outlineLevel="1" x14ac:dyDescent="0.2">
      <c r="A23" s="99" t="s">
        <v>1049</v>
      </c>
      <c r="B23" s="63" t="s">
        <v>238</v>
      </c>
      <c r="C23" s="43" t="s">
        <v>79</v>
      </c>
      <c r="D23" s="44">
        <v>1215.17</v>
      </c>
      <c r="E23" s="44">
        <v>1163.3800000000001</v>
      </c>
      <c r="F23" s="44">
        <v>1111.54</v>
      </c>
      <c r="G23" s="44">
        <v>1106.3499999999999</v>
      </c>
      <c r="H23" s="44">
        <v>1135.6500000000001</v>
      </c>
      <c r="I23" s="44">
        <v>1258.43</v>
      </c>
      <c r="J23" s="44">
        <v>1487.77</v>
      </c>
      <c r="K23" s="44">
        <v>1793.01</v>
      </c>
      <c r="L23" s="44">
        <v>2073.2800000000002</v>
      </c>
      <c r="M23" s="44">
        <v>2171.36</v>
      </c>
      <c r="N23" s="44">
        <v>2283.62</v>
      </c>
      <c r="O23" s="44">
        <v>2205.6</v>
      </c>
      <c r="P23" s="44">
        <v>2188.16</v>
      </c>
      <c r="Q23" s="44">
        <v>2192.7600000000002</v>
      </c>
      <c r="R23" s="44">
        <v>2199.7800000000002</v>
      </c>
      <c r="S23" s="44">
        <v>2275.9</v>
      </c>
      <c r="T23" s="44">
        <v>2297.85</v>
      </c>
      <c r="U23" s="44">
        <v>2315.84</v>
      </c>
      <c r="V23" s="44">
        <v>2311.52</v>
      </c>
      <c r="W23" s="44">
        <v>2148.7800000000002</v>
      </c>
      <c r="X23" s="44">
        <v>2021.21</v>
      </c>
      <c r="Y23" s="44">
        <v>1799.46</v>
      </c>
      <c r="Z23" s="44">
        <v>1464.11</v>
      </c>
      <c r="AA23" s="44">
        <v>1291.9000000000001</v>
      </c>
    </row>
    <row r="24" spans="1:27" ht="12.75" customHeight="1" outlineLevel="1" x14ac:dyDescent="0.2">
      <c r="A24" s="99" t="s">
        <v>1050</v>
      </c>
      <c r="B24" s="63" t="s">
        <v>90</v>
      </c>
      <c r="C24" s="43" t="s">
        <v>79</v>
      </c>
      <c r="D24" s="44">
        <f t="shared" ref="D24:AA24" si="10">$D$9</f>
        <v>66.180000000000007</v>
      </c>
      <c r="E24" s="44">
        <f t="shared" si="10"/>
        <v>66.180000000000007</v>
      </c>
      <c r="F24" s="44">
        <f t="shared" si="10"/>
        <v>66.180000000000007</v>
      </c>
      <c r="G24" s="44">
        <f t="shared" si="10"/>
        <v>66.180000000000007</v>
      </c>
      <c r="H24" s="44">
        <f t="shared" si="10"/>
        <v>66.180000000000007</v>
      </c>
      <c r="I24" s="44">
        <f t="shared" si="10"/>
        <v>66.180000000000007</v>
      </c>
      <c r="J24" s="44">
        <f t="shared" si="10"/>
        <v>66.180000000000007</v>
      </c>
      <c r="K24" s="44">
        <f t="shared" si="10"/>
        <v>66.180000000000007</v>
      </c>
      <c r="L24" s="44">
        <f t="shared" si="10"/>
        <v>66.180000000000007</v>
      </c>
      <c r="M24" s="44">
        <f t="shared" si="10"/>
        <v>66.180000000000007</v>
      </c>
      <c r="N24" s="44">
        <f t="shared" si="10"/>
        <v>66.180000000000007</v>
      </c>
      <c r="O24" s="44">
        <f t="shared" si="10"/>
        <v>66.180000000000007</v>
      </c>
      <c r="P24" s="44">
        <f t="shared" si="10"/>
        <v>66.180000000000007</v>
      </c>
      <c r="Q24" s="44">
        <f t="shared" si="10"/>
        <v>66.180000000000007</v>
      </c>
      <c r="R24" s="44">
        <f t="shared" si="10"/>
        <v>66.180000000000007</v>
      </c>
      <c r="S24" s="44">
        <f t="shared" si="10"/>
        <v>66.180000000000007</v>
      </c>
      <c r="T24" s="44">
        <f t="shared" si="10"/>
        <v>66.180000000000007</v>
      </c>
      <c r="U24" s="44">
        <f t="shared" si="10"/>
        <v>66.180000000000007</v>
      </c>
      <c r="V24" s="44">
        <f t="shared" si="10"/>
        <v>66.180000000000007</v>
      </c>
      <c r="W24" s="44">
        <f t="shared" si="10"/>
        <v>66.180000000000007</v>
      </c>
      <c r="X24" s="44">
        <f t="shared" si="10"/>
        <v>66.180000000000007</v>
      </c>
      <c r="Y24" s="44">
        <f t="shared" si="10"/>
        <v>66.180000000000007</v>
      </c>
      <c r="Z24" s="44">
        <f t="shared" si="10"/>
        <v>66.180000000000007</v>
      </c>
      <c r="AA24" s="44">
        <f t="shared" si="10"/>
        <v>66.180000000000007</v>
      </c>
    </row>
    <row r="25" spans="1:27" ht="12.75" customHeight="1" outlineLevel="1" x14ac:dyDescent="0.2">
      <c r="A25" s="99" t="s">
        <v>1051</v>
      </c>
      <c r="B25" s="63" t="s">
        <v>83</v>
      </c>
      <c r="C25" s="43" t="s">
        <v>79</v>
      </c>
      <c r="D25" s="44">
        <v>3.35</v>
      </c>
      <c r="E25" s="44">
        <v>3.35</v>
      </c>
      <c r="F25" s="44">
        <v>3.35</v>
      </c>
      <c r="G25" s="44">
        <v>3.35</v>
      </c>
      <c r="H25" s="44">
        <v>3.35</v>
      </c>
      <c r="I25" s="44">
        <v>3.35</v>
      </c>
      <c r="J25" s="44">
        <v>3.35</v>
      </c>
      <c r="K25" s="44">
        <v>3.35</v>
      </c>
      <c r="L25" s="44">
        <v>3.35</v>
      </c>
      <c r="M25" s="44">
        <v>3.35</v>
      </c>
      <c r="N25" s="44">
        <v>3.35</v>
      </c>
      <c r="O25" s="44">
        <v>3.35</v>
      </c>
      <c r="P25" s="44">
        <v>3.35</v>
      </c>
      <c r="Q25" s="44">
        <v>3.35</v>
      </c>
      <c r="R25" s="44">
        <v>3.35</v>
      </c>
      <c r="S25" s="44">
        <v>3.35</v>
      </c>
      <c r="T25" s="44">
        <v>3.35</v>
      </c>
      <c r="U25" s="44">
        <v>3.35</v>
      </c>
      <c r="V25" s="44">
        <v>3.35</v>
      </c>
      <c r="W25" s="44">
        <v>3.35</v>
      </c>
      <c r="X25" s="44">
        <v>3.35</v>
      </c>
      <c r="Y25" s="44">
        <v>3.35</v>
      </c>
      <c r="Z25" s="44">
        <v>3.35</v>
      </c>
      <c r="AA25" s="44">
        <v>3.35</v>
      </c>
    </row>
    <row r="26" spans="1:27" ht="12.75" customHeight="1" outlineLevel="1" x14ac:dyDescent="0.2">
      <c r="A26" s="99" t="s">
        <v>1052</v>
      </c>
      <c r="B26" s="63" t="s">
        <v>81</v>
      </c>
      <c r="C26" s="43" t="s">
        <v>79</v>
      </c>
      <c r="D26" s="44">
        <f>$D$11</f>
        <v>110.23</v>
      </c>
      <c r="E26" s="44">
        <f t="shared" ref="E26:AA26" si="11">$D$11</f>
        <v>110.23</v>
      </c>
      <c r="F26" s="44">
        <f t="shared" si="11"/>
        <v>110.23</v>
      </c>
      <c r="G26" s="44">
        <f t="shared" si="11"/>
        <v>110.23</v>
      </c>
      <c r="H26" s="44">
        <f t="shared" si="11"/>
        <v>110.23</v>
      </c>
      <c r="I26" s="44">
        <f t="shared" si="11"/>
        <v>110.23</v>
      </c>
      <c r="J26" s="44">
        <f t="shared" si="11"/>
        <v>110.23</v>
      </c>
      <c r="K26" s="44">
        <f t="shared" si="11"/>
        <v>110.23</v>
      </c>
      <c r="L26" s="44">
        <f t="shared" si="11"/>
        <v>110.23</v>
      </c>
      <c r="M26" s="44">
        <f t="shared" si="11"/>
        <v>110.23</v>
      </c>
      <c r="N26" s="44">
        <f t="shared" si="11"/>
        <v>110.23</v>
      </c>
      <c r="O26" s="44">
        <f t="shared" si="11"/>
        <v>110.23</v>
      </c>
      <c r="P26" s="44">
        <f t="shared" si="11"/>
        <v>110.23</v>
      </c>
      <c r="Q26" s="44">
        <f t="shared" si="11"/>
        <v>110.23</v>
      </c>
      <c r="R26" s="44">
        <f t="shared" si="11"/>
        <v>110.23</v>
      </c>
      <c r="S26" s="44">
        <f t="shared" si="11"/>
        <v>110.23</v>
      </c>
      <c r="T26" s="44">
        <f t="shared" si="11"/>
        <v>110.23</v>
      </c>
      <c r="U26" s="44">
        <f t="shared" si="11"/>
        <v>110.23</v>
      </c>
      <c r="V26" s="44">
        <f t="shared" si="11"/>
        <v>110.23</v>
      </c>
      <c r="W26" s="44">
        <f t="shared" si="11"/>
        <v>110.23</v>
      </c>
      <c r="X26" s="44">
        <f t="shared" si="11"/>
        <v>110.23</v>
      </c>
      <c r="Y26" s="44">
        <f t="shared" si="11"/>
        <v>110.23</v>
      </c>
      <c r="Z26" s="44">
        <f t="shared" si="11"/>
        <v>110.23</v>
      </c>
      <c r="AA26" s="44">
        <f t="shared" si="11"/>
        <v>110.23</v>
      </c>
    </row>
    <row r="27" spans="1:27" ht="12.75" customHeight="1" x14ac:dyDescent="0.2">
      <c r="A27" s="98" t="s">
        <v>1053</v>
      </c>
      <c r="B27" s="28" t="str">
        <f>"05"&amp;"."&amp;$B$663&amp;"."&amp;$B$664</f>
        <v>05.12.2023</v>
      </c>
      <c r="C27" s="90" t="s">
        <v>76</v>
      </c>
      <c r="D27" s="91">
        <f>ROUND(((D28+D29+D31+D30)/1000),5)</f>
        <v>1.3745499999999999</v>
      </c>
      <c r="E27" s="91">
        <f>ROUND(((E28+E29+E31+E30)/1000),5)</f>
        <v>1.2683599999999999</v>
      </c>
      <c r="F27" s="91">
        <f>ROUND(((F28+F29+F31+F30)/1000),5)</f>
        <v>1.21377</v>
      </c>
      <c r="G27" s="91">
        <f t="shared" ref="G27:AA27" si="12">ROUND(((G28+G29+G31+G30)/1000),5)</f>
        <v>1.2116400000000001</v>
      </c>
      <c r="H27" s="91">
        <f t="shared" si="12"/>
        <v>1.26186</v>
      </c>
      <c r="I27" s="91">
        <f t="shared" si="12"/>
        <v>1.38733</v>
      </c>
      <c r="J27" s="91">
        <f t="shared" si="12"/>
        <v>1.61009</v>
      </c>
      <c r="K27" s="91">
        <f t="shared" si="12"/>
        <v>1.9201299999999999</v>
      </c>
      <c r="L27" s="91">
        <f t="shared" si="12"/>
        <v>2.1136200000000001</v>
      </c>
      <c r="M27" s="91">
        <f t="shared" si="12"/>
        <v>2.1987700000000001</v>
      </c>
      <c r="N27" s="91">
        <f t="shared" si="12"/>
        <v>2.2722099999999998</v>
      </c>
      <c r="O27" s="91">
        <f t="shared" si="12"/>
        <v>2.2394699999999998</v>
      </c>
      <c r="P27" s="91">
        <f t="shared" si="12"/>
        <v>2.2280199999999999</v>
      </c>
      <c r="Q27" s="91">
        <f t="shared" si="12"/>
        <v>2.2374900000000002</v>
      </c>
      <c r="R27" s="91">
        <f t="shared" si="12"/>
        <v>2.2352699999999999</v>
      </c>
      <c r="S27" s="91">
        <f t="shared" si="12"/>
        <v>2.2109800000000002</v>
      </c>
      <c r="T27" s="91">
        <f t="shared" si="12"/>
        <v>2.2668699999999999</v>
      </c>
      <c r="U27" s="91">
        <f t="shared" si="12"/>
        <v>2.36232</v>
      </c>
      <c r="V27" s="91">
        <f t="shared" si="12"/>
        <v>2.3261599999999998</v>
      </c>
      <c r="W27" s="91">
        <f t="shared" si="12"/>
        <v>2.2030699999999999</v>
      </c>
      <c r="X27" s="91">
        <f t="shared" si="12"/>
        <v>2.1175600000000001</v>
      </c>
      <c r="Y27" s="91">
        <f t="shared" si="12"/>
        <v>1.95817</v>
      </c>
      <c r="Z27" s="91">
        <f t="shared" si="12"/>
        <v>1.6376299999999999</v>
      </c>
      <c r="AA27" s="91">
        <f t="shared" si="12"/>
        <v>1.44546</v>
      </c>
    </row>
    <row r="28" spans="1:27" ht="12.75" customHeight="1" outlineLevel="1" x14ac:dyDescent="0.2">
      <c r="A28" s="99" t="s">
        <v>1054</v>
      </c>
      <c r="B28" s="63" t="s">
        <v>238</v>
      </c>
      <c r="C28" s="43" t="s">
        <v>79</v>
      </c>
      <c r="D28" s="44">
        <v>1194.79</v>
      </c>
      <c r="E28" s="44">
        <v>1088.5999999999999</v>
      </c>
      <c r="F28" s="44">
        <v>1034.01</v>
      </c>
      <c r="G28" s="44">
        <v>1031.8800000000001</v>
      </c>
      <c r="H28" s="44">
        <v>1082.0999999999999</v>
      </c>
      <c r="I28" s="44">
        <v>1207.57</v>
      </c>
      <c r="J28" s="44">
        <v>1430.33</v>
      </c>
      <c r="K28" s="44">
        <v>1740.37</v>
      </c>
      <c r="L28" s="44">
        <v>1933.86</v>
      </c>
      <c r="M28" s="44">
        <v>2019.01</v>
      </c>
      <c r="N28" s="44">
        <v>2092.4499999999998</v>
      </c>
      <c r="O28" s="44">
        <v>2059.71</v>
      </c>
      <c r="P28" s="44">
        <v>2048.2600000000002</v>
      </c>
      <c r="Q28" s="44">
        <v>2057.73</v>
      </c>
      <c r="R28" s="44">
        <v>2055.5100000000002</v>
      </c>
      <c r="S28" s="44">
        <v>2031.22</v>
      </c>
      <c r="T28" s="44">
        <v>2087.11</v>
      </c>
      <c r="U28" s="44">
        <v>2182.56</v>
      </c>
      <c r="V28" s="44">
        <v>2146.4</v>
      </c>
      <c r="W28" s="44">
        <v>2023.31</v>
      </c>
      <c r="X28" s="44">
        <v>1937.8</v>
      </c>
      <c r="Y28" s="44">
        <v>1778.41</v>
      </c>
      <c r="Z28" s="44">
        <v>1457.87</v>
      </c>
      <c r="AA28" s="44">
        <v>1265.7</v>
      </c>
    </row>
    <row r="29" spans="1:27" ht="12.75" customHeight="1" outlineLevel="1" x14ac:dyDescent="0.2">
      <c r="A29" s="99" t="s">
        <v>1055</v>
      </c>
      <c r="B29" s="63" t="s">
        <v>90</v>
      </c>
      <c r="C29" s="43" t="s">
        <v>79</v>
      </c>
      <c r="D29" s="44">
        <f t="shared" ref="D29:AA29" si="13">$D$9</f>
        <v>66.180000000000007</v>
      </c>
      <c r="E29" s="44">
        <f t="shared" si="13"/>
        <v>66.180000000000007</v>
      </c>
      <c r="F29" s="44">
        <f t="shared" si="13"/>
        <v>66.180000000000007</v>
      </c>
      <c r="G29" s="44">
        <f t="shared" si="13"/>
        <v>66.180000000000007</v>
      </c>
      <c r="H29" s="44">
        <f t="shared" si="13"/>
        <v>66.180000000000007</v>
      </c>
      <c r="I29" s="44">
        <f t="shared" si="13"/>
        <v>66.180000000000007</v>
      </c>
      <c r="J29" s="44">
        <f t="shared" si="13"/>
        <v>66.180000000000007</v>
      </c>
      <c r="K29" s="44">
        <f t="shared" si="13"/>
        <v>66.180000000000007</v>
      </c>
      <c r="L29" s="44">
        <f t="shared" si="13"/>
        <v>66.180000000000007</v>
      </c>
      <c r="M29" s="44">
        <f t="shared" si="13"/>
        <v>66.180000000000007</v>
      </c>
      <c r="N29" s="44">
        <f t="shared" si="13"/>
        <v>66.180000000000007</v>
      </c>
      <c r="O29" s="44">
        <f t="shared" si="13"/>
        <v>66.180000000000007</v>
      </c>
      <c r="P29" s="44">
        <f t="shared" si="13"/>
        <v>66.180000000000007</v>
      </c>
      <c r="Q29" s="44">
        <f t="shared" si="13"/>
        <v>66.180000000000007</v>
      </c>
      <c r="R29" s="44">
        <f t="shared" si="13"/>
        <v>66.180000000000007</v>
      </c>
      <c r="S29" s="44">
        <f t="shared" si="13"/>
        <v>66.180000000000007</v>
      </c>
      <c r="T29" s="44">
        <f t="shared" si="13"/>
        <v>66.180000000000007</v>
      </c>
      <c r="U29" s="44">
        <f t="shared" si="13"/>
        <v>66.180000000000007</v>
      </c>
      <c r="V29" s="44">
        <f t="shared" si="13"/>
        <v>66.180000000000007</v>
      </c>
      <c r="W29" s="44">
        <f t="shared" si="13"/>
        <v>66.180000000000007</v>
      </c>
      <c r="X29" s="44">
        <f t="shared" si="13"/>
        <v>66.180000000000007</v>
      </c>
      <c r="Y29" s="44">
        <f t="shared" si="13"/>
        <v>66.180000000000007</v>
      </c>
      <c r="Z29" s="44">
        <f t="shared" si="13"/>
        <v>66.180000000000007</v>
      </c>
      <c r="AA29" s="44">
        <f t="shared" si="13"/>
        <v>66.180000000000007</v>
      </c>
    </row>
    <row r="30" spans="1:27" ht="12.75" customHeight="1" outlineLevel="1" x14ac:dyDescent="0.2">
      <c r="A30" s="99" t="s">
        <v>1056</v>
      </c>
      <c r="B30" s="63" t="s">
        <v>83</v>
      </c>
      <c r="C30" s="43" t="s">
        <v>79</v>
      </c>
      <c r="D30" s="44">
        <v>3.35</v>
      </c>
      <c r="E30" s="44">
        <v>3.35</v>
      </c>
      <c r="F30" s="44">
        <v>3.35</v>
      </c>
      <c r="G30" s="44">
        <v>3.35</v>
      </c>
      <c r="H30" s="44">
        <v>3.35</v>
      </c>
      <c r="I30" s="44">
        <v>3.35</v>
      </c>
      <c r="J30" s="44">
        <v>3.35</v>
      </c>
      <c r="K30" s="44">
        <v>3.35</v>
      </c>
      <c r="L30" s="44">
        <v>3.35</v>
      </c>
      <c r="M30" s="44">
        <v>3.35</v>
      </c>
      <c r="N30" s="44">
        <v>3.35</v>
      </c>
      <c r="O30" s="44">
        <v>3.35</v>
      </c>
      <c r="P30" s="44">
        <v>3.35</v>
      </c>
      <c r="Q30" s="44">
        <v>3.35</v>
      </c>
      <c r="R30" s="44">
        <v>3.35</v>
      </c>
      <c r="S30" s="44">
        <v>3.35</v>
      </c>
      <c r="T30" s="44">
        <v>3.35</v>
      </c>
      <c r="U30" s="44">
        <v>3.35</v>
      </c>
      <c r="V30" s="44">
        <v>3.35</v>
      </c>
      <c r="W30" s="44">
        <v>3.35</v>
      </c>
      <c r="X30" s="44">
        <v>3.35</v>
      </c>
      <c r="Y30" s="44">
        <v>3.35</v>
      </c>
      <c r="Z30" s="44">
        <v>3.35</v>
      </c>
      <c r="AA30" s="44">
        <v>3.35</v>
      </c>
    </row>
    <row r="31" spans="1:27" ht="12.75" customHeight="1" outlineLevel="1" x14ac:dyDescent="0.2">
      <c r="A31" s="99" t="s">
        <v>1057</v>
      </c>
      <c r="B31" s="63" t="s">
        <v>81</v>
      </c>
      <c r="C31" s="43" t="s">
        <v>79</v>
      </c>
      <c r="D31" s="44">
        <f>$D$11</f>
        <v>110.23</v>
      </c>
      <c r="E31" s="44">
        <f t="shared" ref="E31:AA31" si="14">$D$11</f>
        <v>110.23</v>
      </c>
      <c r="F31" s="44">
        <f t="shared" si="14"/>
        <v>110.23</v>
      </c>
      <c r="G31" s="44">
        <f t="shared" si="14"/>
        <v>110.23</v>
      </c>
      <c r="H31" s="44">
        <f t="shared" si="14"/>
        <v>110.23</v>
      </c>
      <c r="I31" s="44">
        <f t="shared" si="14"/>
        <v>110.23</v>
      </c>
      <c r="J31" s="44">
        <f t="shared" si="14"/>
        <v>110.23</v>
      </c>
      <c r="K31" s="44">
        <f t="shared" si="14"/>
        <v>110.23</v>
      </c>
      <c r="L31" s="44">
        <f t="shared" si="14"/>
        <v>110.23</v>
      </c>
      <c r="M31" s="44">
        <f t="shared" si="14"/>
        <v>110.23</v>
      </c>
      <c r="N31" s="44">
        <f t="shared" si="14"/>
        <v>110.23</v>
      </c>
      <c r="O31" s="44">
        <f t="shared" si="14"/>
        <v>110.23</v>
      </c>
      <c r="P31" s="44">
        <f t="shared" si="14"/>
        <v>110.23</v>
      </c>
      <c r="Q31" s="44">
        <f t="shared" si="14"/>
        <v>110.23</v>
      </c>
      <c r="R31" s="44">
        <f t="shared" si="14"/>
        <v>110.23</v>
      </c>
      <c r="S31" s="44">
        <f t="shared" si="14"/>
        <v>110.23</v>
      </c>
      <c r="T31" s="44">
        <f t="shared" si="14"/>
        <v>110.23</v>
      </c>
      <c r="U31" s="44">
        <f t="shared" si="14"/>
        <v>110.23</v>
      </c>
      <c r="V31" s="44">
        <f t="shared" si="14"/>
        <v>110.23</v>
      </c>
      <c r="W31" s="44">
        <f t="shared" si="14"/>
        <v>110.23</v>
      </c>
      <c r="X31" s="44">
        <f t="shared" si="14"/>
        <v>110.23</v>
      </c>
      <c r="Y31" s="44">
        <f t="shared" si="14"/>
        <v>110.23</v>
      </c>
      <c r="Z31" s="44">
        <f t="shared" si="14"/>
        <v>110.23</v>
      </c>
      <c r="AA31" s="44">
        <f t="shared" si="14"/>
        <v>110.23</v>
      </c>
    </row>
    <row r="32" spans="1:27" ht="12.75" customHeight="1" x14ac:dyDescent="0.2">
      <c r="A32" s="98" t="s">
        <v>1058</v>
      </c>
      <c r="B32" s="28" t="str">
        <f>"06"&amp;"."&amp;$B$663&amp;"."&amp;$B$664</f>
        <v>06.12.2023</v>
      </c>
      <c r="C32" s="90" t="s">
        <v>76</v>
      </c>
      <c r="D32" s="91">
        <f>ROUND(((D33+D34+D36+D35)/1000),5)</f>
        <v>1.2926899999999999</v>
      </c>
      <c r="E32" s="91">
        <f>ROUND(((E33+E34+E36+E35)/1000),5)</f>
        <v>1.2266900000000001</v>
      </c>
      <c r="F32" s="91">
        <f>ROUND(((F33+F34+F36+F35)/1000),5)</f>
        <v>1.1716800000000001</v>
      </c>
      <c r="G32" s="91">
        <f t="shared" ref="G32:AA32" si="15">ROUND(((G33+G34+G36+G35)/1000),5)</f>
        <v>1.1538299999999999</v>
      </c>
      <c r="H32" s="91">
        <f t="shared" si="15"/>
        <v>1.2367999999999999</v>
      </c>
      <c r="I32" s="91">
        <f t="shared" si="15"/>
        <v>1.3581799999999999</v>
      </c>
      <c r="J32" s="91">
        <f t="shared" si="15"/>
        <v>1.56795</v>
      </c>
      <c r="K32" s="91">
        <f t="shared" si="15"/>
        <v>1.9270400000000001</v>
      </c>
      <c r="L32" s="91">
        <f t="shared" si="15"/>
        <v>1.99519</v>
      </c>
      <c r="M32" s="91">
        <f t="shared" si="15"/>
        <v>2.2183199999999998</v>
      </c>
      <c r="N32" s="91">
        <f t="shared" si="15"/>
        <v>2.3881600000000001</v>
      </c>
      <c r="O32" s="91">
        <f t="shared" si="15"/>
        <v>2.20261</v>
      </c>
      <c r="P32" s="91">
        <f t="shared" si="15"/>
        <v>2.1641599999999999</v>
      </c>
      <c r="Q32" s="91">
        <f t="shared" si="15"/>
        <v>2.1763300000000001</v>
      </c>
      <c r="R32" s="91">
        <f t="shared" si="15"/>
        <v>2.1648100000000001</v>
      </c>
      <c r="S32" s="91">
        <f t="shared" si="15"/>
        <v>2.2182900000000001</v>
      </c>
      <c r="T32" s="91">
        <f t="shared" si="15"/>
        <v>2.4391099999999999</v>
      </c>
      <c r="U32" s="91">
        <f t="shared" si="15"/>
        <v>2.4491100000000001</v>
      </c>
      <c r="V32" s="91">
        <f t="shared" si="15"/>
        <v>2.4084400000000001</v>
      </c>
      <c r="W32" s="91">
        <f t="shared" si="15"/>
        <v>2.1655700000000002</v>
      </c>
      <c r="X32" s="91">
        <f t="shared" si="15"/>
        <v>2.0545300000000002</v>
      </c>
      <c r="Y32" s="91">
        <f t="shared" si="15"/>
        <v>1.9467000000000001</v>
      </c>
      <c r="Z32" s="91">
        <f t="shared" si="15"/>
        <v>1.62931</v>
      </c>
      <c r="AA32" s="91">
        <f t="shared" si="15"/>
        <v>1.4285399999999999</v>
      </c>
    </row>
    <row r="33" spans="1:27" ht="12.75" customHeight="1" outlineLevel="1" x14ac:dyDescent="0.2">
      <c r="A33" s="99" t="s">
        <v>1059</v>
      </c>
      <c r="B33" s="63" t="s">
        <v>238</v>
      </c>
      <c r="C33" s="43" t="s">
        <v>79</v>
      </c>
      <c r="D33" s="44">
        <v>1112.93</v>
      </c>
      <c r="E33" s="44">
        <v>1046.93</v>
      </c>
      <c r="F33" s="44">
        <v>991.92</v>
      </c>
      <c r="G33" s="44">
        <v>974.07</v>
      </c>
      <c r="H33" s="44">
        <v>1057.04</v>
      </c>
      <c r="I33" s="44">
        <v>1178.42</v>
      </c>
      <c r="J33" s="44">
        <v>1388.19</v>
      </c>
      <c r="K33" s="44">
        <v>1747.28</v>
      </c>
      <c r="L33" s="44">
        <v>1815.43</v>
      </c>
      <c r="M33" s="44">
        <v>2038.56</v>
      </c>
      <c r="N33" s="44">
        <v>2208.4</v>
      </c>
      <c r="O33" s="44">
        <v>2022.85</v>
      </c>
      <c r="P33" s="44">
        <v>1984.4</v>
      </c>
      <c r="Q33" s="44">
        <v>1996.57</v>
      </c>
      <c r="R33" s="44">
        <v>1985.05</v>
      </c>
      <c r="S33" s="44">
        <v>2038.53</v>
      </c>
      <c r="T33" s="44">
        <v>2259.35</v>
      </c>
      <c r="U33" s="44">
        <v>2269.35</v>
      </c>
      <c r="V33" s="44">
        <v>2228.6799999999998</v>
      </c>
      <c r="W33" s="44">
        <v>1985.81</v>
      </c>
      <c r="X33" s="44">
        <v>1874.77</v>
      </c>
      <c r="Y33" s="44">
        <v>1766.94</v>
      </c>
      <c r="Z33" s="44">
        <v>1449.55</v>
      </c>
      <c r="AA33" s="44">
        <v>1248.78</v>
      </c>
    </row>
    <row r="34" spans="1:27" ht="12.75" customHeight="1" outlineLevel="1" x14ac:dyDescent="0.2">
      <c r="A34" s="99" t="s">
        <v>1060</v>
      </c>
      <c r="B34" s="63" t="s">
        <v>90</v>
      </c>
      <c r="C34" s="43" t="s">
        <v>79</v>
      </c>
      <c r="D34" s="44">
        <f t="shared" ref="D34:AA34" si="16">$D$9</f>
        <v>66.180000000000007</v>
      </c>
      <c r="E34" s="44">
        <f t="shared" si="16"/>
        <v>66.180000000000007</v>
      </c>
      <c r="F34" s="44">
        <f t="shared" si="16"/>
        <v>66.180000000000007</v>
      </c>
      <c r="G34" s="44">
        <f t="shared" si="16"/>
        <v>66.180000000000007</v>
      </c>
      <c r="H34" s="44">
        <f t="shared" si="16"/>
        <v>66.180000000000007</v>
      </c>
      <c r="I34" s="44">
        <f t="shared" si="16"/>
        <v>66.180000000000007</v>
      </c>
      <c r="J34" s="44">
        <f t="shared" si="16"/>
        <v>66.180000000000007</v>
      </c>
      <c r="K34" s="44">
        <f t="shared" si="16"/>
        <v>66.180000000000007</v>
      </c>
      <c r="L34" s="44">
        <f t="shared" si="16"/>
        <v>66.180000000000007</v>
      </c>
      <c r="M34" s="44">
        <f t="shared" si="16"/>
        <v>66.180000000000007</v>
      </c>
      <c r="N34" s="44">
        <f t="shared" si="16"/>
        <v>66.180000000000007</v>
      </c>
      <c r="O34" s="44">
        <f t="shared" si="16"/>
        <v>66.180000000000007</v>
      </c>
      <c r="P34" s="44">
        <f t="shared" si="16"/>
        <v>66.180000000000007</v>
      </c>
      <c r="Q34" s="44">
        <f t="shared" si="16"/>
        <v>66.180000000000007</v>
      </c>
      <c r="R34" s="44">
        <f t="shared" si="16"/>
        <v>66.180000000000007</v>
      </c>
      <c r="S34" s="44">
        <f t="shared" si="16"/>
        <v>66.180000000000007</v>
      </c>
      <c r="T34" s="44">
        <f t="shared" si="16"/>
        <v>66.180000000000007</v>
      </c>
      <c r="U34" s="44">
        <f t="shared" si="16"/>
        <v>66.180000000000007</v>
      </c>
      <c r="V34" s="44">
        <f t="shared" si="16"/>
        <v>66.180000000000007</v>
      </c>
      <c r="W34" s="44">
        <f t="shared" si="16"/>
        <v>66.180000000000007</v>
      </c>
      <c r="X34" s="44">
        <f t="shared" si="16"/>
        <v>66.180000000000007</v>
      </c>
      <c r="Y34" s="44">
        <f t="shared" si="16"/>
        <v>66.180000000000007</v>
      </c>
      <c r="Z34" s="44">
        <f t="shared" si="16"/>
        <v>66.180000000000007</v>
      </c>
      <c r="AA34" s="44">
        <f t="shared" si="16"/>
        <v>66.180000000000007</v>
      </c>
    </row>
    <row r="35" spans="1:27" ht="12.75" customHeight="1" outlineLevel="1" x14ac:dyDescent="0.2">
      <c r="A35" s="99" t="s">
        <v>1061</v>
      </c>
      <c r="B35" s="63" t="s">
        <v>83</v>
      </c>
      <c r="C35" s="43" t="s">
        <v>79</v>
      </c>
      <c r="D35" s="44">
        <v>3.35</v>
      </c>
      <c r="E35" s="44">
        <v>3.35</v>
      </c>
      <c r="F35" s="44">
        <v>3.35</v>
      </c>
      <c r="G35" s="44">
        <v>3.35</v>
      </c>
      <c r="H35" s="44">
        <v>3.35</v>
      </c>
      <c r="I35" s="44">
        <v>3.35</v>
      </c>
      <c r="J35" s="44">
        <v>3.35</v>
      </c>
      <c r="K35" s="44">
        <v>3.35</v>
      </c>
      <c r="L35" s="44">
        <v>3.35</v>
      </c>
      <c r="M35" s="44">
        <v>3.35</v>
      </c>
      <c r="N35" s="44">
        <v>3.35</v>
      </c>
      <c r="O35" s="44">
        <v>3.35</v>
      </c>
      <c r="P35" s="44">
        <v>3.35</v>
      </c>
      <c r="Q35" s="44">
        <v>3.35</v>
      </c>
      <c r="R35" s="44">
        <v>3.35</v>
      </c>
      <c r="S35" s="44">
        <v>3.35</v>
      </c>
      <c r="T35" s="44">
        <v>3.35</v>
      </c>
      <c r="U35" s="44">
        <v>3.35</v>
      </c>
      <c r="V35" s="44">
        <v>3.35</v>
      </c>
      <c r="W35" s="44">
        <v>3.35</v>
      </c>
      <c r="X35" s="44">
        <v>3.35</v>
      </c>
      <c r="Y35" s="44">
        <v>3.35</v>
      </c>
      <c r="Z35" s="44">
        <v>3.35</v>
      </c>
      <c r="AA35" s="44">
        <v>3.35</v>
      </c>
    </row>
    <row r="36" spans="1:27" ht="12.75" customHeight="1" outlineLevel="1" x14ac:dyDescent="0.2">
      <c r="A36" s="99" t="s">
        <v>1062</v>
      </c>
      <c r="B36" s="63" t="s">
        <v>81</v>
      </c>
      <c r="C36" s="43" t="s">
        <v>79</v>
      </c>
      <c r="D36" s="44">
        <f>$D$11</f>
        <v>110.23</v>
      </c>
      <c r="E36" s="44">
        <f t="shared" ref="E36:AA36" si="17">$D$11</f>
        <v>110.23</v>
      </c>
      <c r="F36" s="44">
        <f t="shared" si="17"/>
        <v>110.23</v>
      </c>
      <c r="G36" s="44">
        <f t="shared" si="17"/>
        <v>110.23</v>
      </c>
      <c r="H36" s="44">
        <f t="shared" si="17"/>
        <v>110.23</v>
      </c>
      <c r="I36" s="44">
        <f t="shared" si="17"/>
        <v>110.23</v>
      </c>
      <c r="J36" s="44">
        <f t="shared" si="17"/>
        <v>110.23</v>
      </c>
      <c r="K36" s="44">
        <f t="shared" si="17"/>
        <v>110.23</v>
      </c>
      <c r="L36" s="44">
        <f t="shared" si="17"/>
        <v>110.23</v>
      </c>
      <c r="M36" s="44">
        <f t="shared" si="17"/>
        <v>110.23</v>
      </c>
      <c r="N36" s="44">
        <f t="shared" si="17"/>
        <v>110.23</v>
      </c>
      <c r="O36" s="44">
        <f t="shared" si="17"/>
        <v>110.23</v>
      </c>
      <c r="P36" s="44">
        <f t="shared" si="17"/>
        <v>110.23</v>
      </c>
      <c r="Q36" s="44">
        <f t="shared" si="17"/>
        <v>110.23</v>
      </c>
      <c r="R36" s="44">
        <f t="shared" si="17"/>
        <v>110.23</v>
      </c>
      <c r="S36" s="44">
        <f t="shared" si="17"/>
        <v>110.23</v>
      </c>
      <c r="T36" s="44">
        <f t="shared" si="17"/>
        <v>110.23</v>
      </c>
      <c r="U36" s="44">
        <f t="shared" si="17"/>
        <v>110.23</v>
      </c>
      <c r="V36" s="44">
        <f t="shared" si="17"/>
        <v>110.23</v>
      </c>
      <c r="W36" s="44">
        <f t="shared" si="17"/>
        <v>110.23</v>
      </c>
      <c r="X36" s="44">
        <f t="shared" si="17"/>
        <v>110.23</v>
      </c>
      <c r="Y36" s="44">
        <f t="shared" si="17"/>
        <v>110.23</v>
      </c>
      <c r="Z36" s="44">
        <f t="shared" si="17"/>
        <v>110.23</v>
      </c>
      <c r="AA36" s="44">
        <f t="shared" si="17"/>
        <v>110.23</v>
      </c>
    </row>
    <row r="37" spans="1:27" ht="12.75" customHeight="1" x14ac:dyDescent="0.2">
      <c r="A37" s="98" t="s">
        <v>1063</v>
      </c>
      <c r="B37" s="28" t="str">
        <f>"07"&amp;"."&amp;$B$663&amp;"."&amp;$B$664</f>
        <v>07.12.2023</v>
      </c>
      <c r="C37" s="90" t="s">
        <v>76</v>
      </c>
      <c r="D37" s="91">
        <f>ROUND(((D38+D39+D41+D40)/1000),5)</f>
        <v>1.2138</v>
      </c>
      <c r="E37" s="91">
        <f>ROUND(((E38+E39+E41+E40)/1000),5)</f>
        <v>1.0885</v>
      </c>
      <c r="F37" s="91">
        <f>ROUND(((F38+F39+F41+F40)/1000),5)</f>
        <v>1.0108299999999999</v>
      </c>
      <c r="G37" s="91">
        <f t="shared" ref="G37:AA37" si="18">ROUND(((G38+G39+G41+G40)/1000),5)</f>
        <v>0.99082000000000003</v>
      </c>
      <c r="H37" s="91">
        <f t="shared" si="18"/>
        <v>1.10087</v>
      </c>
      <c r="I37" s="91">
        <f t="shared" si="18"/>
        <v>1.2602100000000001</v>
      </c>
      <c r="J37" s="91">
        <f t="shared" si="18"/>
        <v>1.50132</v>
      </c>
      <c r="K37" s="91">
        <f t="shared" si="18"/>
        <v>1.85995</v>
      </c>
      <c r="L37" s="91">
        <f t="shared" si="18"/>
        <v>1.99464</v>
      </c>
      <c r="M37" s="91">
        <f t="shared" si="18"/>
        <v>2.15991</v>
      </c>
      <c r="N37" s="91">
        <f t="shared" si="18"/>
        <v>2.3234599999999999</v>
      </c>
      <c r="O37" s="91">
        <f t="shared" si="18"/>
        <v>2.1171700000000002</v>
      </c>
      <c r="P37" s="91">
        <f t="shared" si="18"/>
        <v>2.0632199999999998</v>
      </c>
      <c r="Q37" s="91">
        <f t="shared" si="18"/>
        <v>2.0745399999999998</v>
      </c>
      <c r="R37" s="91">
        <f t="shared" si="18"/>
        <v>2.0707599999999999</v>
      </c>
      <c r="S37" s="91">
        <f t="shared" si="18"/>
        <v>2.1341399999999999</v>
      </c>
      <c r="T37" s="91">
        <f t="shared" si="18"/>
        <v>2.3991699999999998</v>
      </c>
      <c r="U37" s="91">
        <f t="shared" si="18"/>
        <v>2.4234599999999999</v>
      </c>
      <c r="V37" s="91">
        <f t="shared" si="18"/>
        <v>2.3949500000000001</v>
      </c>
      <c r="W37" s="91">
        <f t="shared" si="18"/>
        <v>2.1004499999999999</v>
      </c>
      <c r="X37" s="91">
        <f t="shared" si="18"/>
        <v>1.98746</v>
      </c>
      <c r="Y37" s="91">
        <f t="shared" si="18"/>
        <v>1.85545</v>
      </c>
      <c r="Z37" s="91">
        <f t="shared" si="18"/>
        <v>1.57409</v>
      </c>
      <c r="AA37" s="91">
        <f t="shared" si="18"/>
        <v>1.4054199999999999</v>
      </c>
    </row>
    <row r="38" spans="1:27" ht="12.75" customHeight="1" outlineLevel="1" x14ac:dyDescent="0.2">
      <c r="A38" s="99" t="s">
        <v>1064</v>
      </c>
      <c r="B38" s="63" t="s">
        <v>238</v>
      </c>
      <c r="C38" s="43" t="s">
        <v>79</v>
      </c>
      <c r="D38" s="44">
        <v>1034.04</v>
      </c>
      <c r="E38" s="44">
        <v>908.74</v>
      </c>
      <c r="F38" s="44">
        <v>831.07</v>
      </c>
      <c r="G38" s="44">
        <v>811.06</v>
      </c>
      <c r="H38" s="44">
        <v>921.11</v>
      </c>
      <c r="I38" s="44">
        <v>1080.45</v>
      </c>
      <c r="J38" s="44">
        <v>1321.56</v>
      </c>
      <c r="K38" s="44">
        <v>1680.19</v>
      </c>
      <c r="L38" s="44">
        <v>1814.88</v>
      </c>
      <c r="M38" s="44">
        <v>1980.15</v>
      </c>
      <c r="N38" s="44">
        <v>2143.6999999999998</v>
      </c>
      <c r="O38" s="44">
        <v>1937.41</v>
      </c>
      <c r="P38" s="44">
        <v>1883.46</v>
      </c>
      <c r="Q38" s="44">
        <v>1894.78</v>
      </c>
      <c r="R38" s="44">
        <v>1891</v>
      </c>
      <c r="S38" s="44">
        <v>1954.38</v>
      </c>
      <c r="T38" s="44">
        <v>2219.41</v>
      </c>
      <c r="U38" s="44">
        <v>2243.6999999999998</v>
      </c>
      <c r="V38" s="44">
        <v>2215.19</v>
      </c>
      <c r="W38" s="44">
        <v>1920.69</v>
      </c>
      <c r="X38" s="44">
        <v>1807.7</v>
      </c>
      <c r="Y38" s="44">
        <v>1675.69</v>
      </c>
      <c r="Z38" s="44">
        <v>1394.33</v>
      </c>
      <c r="AA38" s="44">
        <v>1225.6600000000001</v>
      </c>
    </row>
    <row r="39" spans="1:27" ht="12.75" customHeight="1" outlineLevel="1" x14ac:dyDescent="0.2">
      <c r="A39" s="99" t="s">
        <v>1065</v>
      </c>
      <c r="B39" s="63" t="s">
        <v>90</v>
      </c>
      <c r="C39" s="43" t="s">
        <v>79</v>
      </c>
      <c r="D39" s="44">
        <f t="shared" ref="D39:AA39" si="19">$D$9</f>
        <v>66.180000000000007</v>
      </c>
      <c r="E39" s="44">
        <f t="shared" si="19"/>
        <v>66.180000000000007</v>
      </c>
      <c r="F39" s="44">
        <f t="shared" si="19"/>
        <v>66.180000000000007</v>
      </c>
      <c r="G39" s="44">
        <f t="shared" si="19"/>
        <v>66.180000000000007</v>
      </c>
      <c r="H39" s="44">
        <f t="shared" si="19"/>
        <v>66.180000000000007</v>
      </c>
      <c r="I39" s="44">
        <f t="shared" si="19"/>
        <v>66.180000000000007</v>
      </c>
      <c r="J39" s="44">
        <f t="shared" si="19"/>
        <v>66.180000000000007</v>
      </c>
      <c r="K39" s="44">
        <f t="shared" si="19"/>
        <v>66.180000000000007</v>
      </c>
      <c r="L39" s="44">
        <f t="shared" si="19"/>
        <v>66.180000000000007</v>
      </c>
      <c r="M39" s="44">
        <f t="shared" si="19"/>
        <v>66.180000000000007</v>
      </c>
      <c r="N39" s="44">
        <f t="shared" si="19"/>
        <v>66.180000000000007</v>
      </c>
      <c r="O39" s="44">
        <f t="shared" si="19"/>
        <v>66.180000000000007</v>
      </c>
      <c r="P39" s="44">
        <f t="shared" si="19"/>
        <v>66.180000000000007</v>
      </c>
      <c r="Q39" s="44">
        <f t="shared" si="19"/>
        <v>66.180000000000007</v>
      </c>
      <c r="R39" s="44">
        <f t="shared" si="19"/>
        <v>66.180000000000007</v>
      </c>
      <c r="S39" s="44">
        <f t="shared" si="19"/>
        <v>66.180000000000007</v>
      </c>
      <c r="T39" s="44">
        <f t="shared" si="19"/>
        <v>66.180000000000007</v>
      </c>
      <c r="U39" s="44">
        <f t="shared" si="19"/>
        <v>66.180000000000007</v>
      </c>
      <c r="V39" s="44">
        <f t="shared" si="19"/>
        <v>66.180000000000007</v>
      </c>
      <c r="W39" s="44">
        <f t="shared" si="19"/>
        <v>66.180000000000007</v>
      </c>
      <c r="X39" s="44">
        <f t="shared" si="19"/>
        <v>66.180000000000007</v>
      </c>
      <c r="Y39" s="44">
        <f t="shared" si="19"/>
        <v>66.180000000000007</v>
      </c>
      <c r="Z39" s="44">
        <f t="shared" si="19"/>
        <v>66.180000000000007</v>
      </c>
      <c r="AA39" s="44">
        <f t="shared" si="19"/>
        <v>66.180000000000007</v>
      </c>
    </row>
    <row r="40" spans="1:27" ht="12.75" customHeight="1" outlineLevel="1" x14ac:dyDescent="0.2">
      <c r="A40" s="99" t="s">
        <v>1066</v>
      </c>
      <c r="B40" s="63" t="s">
        <v>83</v>
      </c>
      <c r="C40" s="43" t="s">
        <v>79</v>
      </c>
      <c r="D40" s="44">
        <v>3.35</v>
      </c>
      <c r="E40" s="44">
        <v>3.35</v>
      </c>
      <c r="F40" s="44">
        <v>3.35</v>
      </c>
      <c r="G40" s="44">
        <v>3.35</v>
      </c>
      <c r="H40" s="44">
        <v>3.35</v>
      </c>
      <c r="I40" s="44">
        <v>3.35</v>
      </c>
      <c r="J40" s="44">
        <v>3.35</v>
      </c>
      <c r="K40" s="44">
        <v>3.35</v>
      </c>
      <c r="L40" s="44">
        <v>3.35</v>
      </c>
      <c r="M40" s="44">
        <v>3.35</v>
      </c>
      <c r="N40" s="44">
        <v>3.35</v>
      </c>
      <c r="O40" s="44">
        <v>3.35</v>
      </c>
      <c r="P40" s="44">
        <v>3.35</v>
      </c>
      <c r="Q40" s="44">
        <v>3.35</v>
      </c>
      <c r="R40" s="44">
        <v>3.35</v>
      </c>
      <c r="S40" s="44">
        <v>3.35</v>
      </c>
      <c r="T40" s="44">
        <v>3.35</v>
      </c>
      <c r="U40" s="44">
        <v>3.35</v>
      </c>
      <c r="V40" s="44">
        <v>3.35</v>
      </c>
      <c r="W40" s="44">
        <v>3.35</v>
      </c>
      <c r="X40" s="44">
        <v>3.35</v>
      </c>
      <c r="Y40" s="44">
        <v>3.35</v>
      </c>
      <c r="Z40" s="44">
        <v>3.35</v>
      </c>
      <c r="AA40" s="44">
        <v>3.35</v>
      </c>
    </row>
    <row r="41" spans="1:27" ht="12.75" customHeight="1" outlineLevel="1" x14ac:dyDescent="0.2">
      <c r="A41" s="99" t="s">
        <v>1067</v>
      </c>
      <c r="B41" s="63" t="s">
        <v>81</v>
      </c>
      <c r="C41" s="43" t="s">
        <v>79</v>
      </c>
      <c r="D41" s="44">
        <f>$D$11</f>
        <v>110.23</v>
      </c>
      <c r="E41" s="44">
        <f t="shared" ref="E41:AA41" si="20">$D$11</f>
        <v>110.23</v>
      </c>
      <c r="F41" s="44">
        <f t="shared" si="20"/>
        <v>110.23</v>
      </c>
      <c r="G41" s="44">
        <f t="shared" si="20"/>
        <v>110.23</v>
      </c>
      <c r="H41" s="44">
        <f t="shared" si="20"/>
        <v>110.23</v>
      </c>
      <c r="I41" s="44">
        <f t="shared" si="20"/>
        <v>110.23</v>
      </c>
      <c r="J41" s="44">
        <f t="shared" si="20"/>
        <v>110.23</v>
      </c>
      <c r="K41" s="44">
        <f t="shared" si="20"/>
        <v>110.23</v>
      </c>
      <c r="L41" s="44">
        <f t="shared" si="20"/>
        <v>110.23</v>
      </c>
      <c r="M41" s="44">
        <f t="shared" si="20"/>
        <v>110.23</v>
      </c>
      <c r="N41" s="44">
        <f t="shared" si="20"/>
        <v>110.23</v>
      </c>
      <c r="O41" s="44">
        <f t="shared" si="20"/>
        <v>110.23</v>
      </c>
      <c r="P41" s="44">
        <f t="shared" si="20"/>
        <v>110.23</v>
      </c>
      <c r="Q41" s="44">
        <f t="shared" si="20"/>
        <v>110.23</v>
      </c>
      <c r="R41" s="44">
        <f t="shared" si="20"/>
        <v>110.23</v>
      </c>
      <c r="S41" s="44">
        <f t="shared" si="20"/>
        <v>110.23</v>
      </c>
      <c r="T41" s="44">
        <f t="shared" si="20"/>
        <v>110.23</v>
      </c>
      <c r="U41" s="44">
        <f t="shared" si="20"/>
        <v>110.23</v>
      </c>
      <c r="V41" s="44">
        <f t="shared" si="20"/>
        <v>110.23</v>
      </c>
      <c r="W41" s="44">
        <f t="shared" si="20"/>
        <v>110.23</v>
      </c>
      <c r="X41" s="44">
        <f t="shared" si="20"/>
        <v>110.23</v>
      </c>
      <c r="Y41" s="44">
        <f t="shared" si="20"/>
        <v>110.23</v>
      </c>
      <c r="Z41" s="44">
        <f t="shared" si="20"/>
        <v>110.23</v>
      </c>
      <c r="AA41" s="44">
        <f t="shared" si="20"/>
        <v>110.23</v>
      </c>
    </row>
    <row r="42" spans="1:27" ht="12.75" customHeight="1" x14ac:dyDescent="0.2">
      <c r="A42" s="98" t="s">
        <v>1068</v>
      </c>
      <c r="B42" s="28" t="str">
        <f>"08"&amp;"."&amp;$B$663&amp;"."&amp;$B$664</f>
        <v>08.12.2023</v>
      </c>
      <c r="C42" s="90" t="s">
        <v>76</v>
      </c>
      <c r="D42" s="91">
        <f>ROUND(((D43+D44+D46+D45)/1000),5)</f>
        <v>1.1968000000000001</v>
      </c>
      <c r="E42" s="91">
        <f>ROUND(((E43+E44+E46+E45)/1000),5)</f>
        <v>1.04657</v>
      </c>
      <c r="F42" s="91">
        <f>ROUND(((F43+F44+F46+F45)/1000),5)</f>
        <v>0.34972999999999999</v>
      </c>
      <c r="G42" s="91">
        <f t="shared" ref="G42:AA42" si="21">ROUND(((G43+G44+G46+G45)/1000),5)</f>
        <v>0.34744000000000003</v>
      </c>
      <c r="H42" s="91">
        <f t="shared" si="21"/>
        <v>0.36348000000000003</v>
      </c>
      <c r="I42" s="91">
        <f t="shared" si="21"/>
        <v>1.2438100000000001</v>
      </c>
      <c r="J42" s="91">
        <f t="shared" si="21"/>
        <v>1.47482</v>
      </c>
      <c r="K42" s="91">
        <f t="shared" si="21"/>
        <v>1.78783</v>
      </c>
      <c r="L42" s="91">
        <f t="shared" si="21"/>
        <v>2.0055999999999998</v>
      </c>
      <c r="M42" s="91">
        <f t="shared" si="21"/>
        <v>2.0433599999999998</v>
      </c>
      <c r="N42" s="91">
        <f t="shared" si="21"/>
        <v>2.0603400000000001</v>
      </c>
      <c r="O42" s="91">
        <f t="shared" si="21"/>
        <v>2.0801799999999999</v>
      </c>
      <c r="P42" s="91">
        <f t="shared" si="21"/>
        <v>2.0666099999999998</v>
      </c>
      <c r="Q42" s="91">
        <f t="shared" si="21"/>
        <v>2.0783299999999998</v>
      </c>
      <c r="R42" s="91">
        <f t="shared" si="21"/>
        <v>2.0713200000000001</v>
      </c>
      <c r="S42" s="91">
        <f t="shared" si="21"/>
        <v>2.01953</v>
      </c>
      <c r="T42" s="91">
        <f t="shared" si="21"/>
        <v>2.0525500000000001</v>
      </c>
      <c r="U42" s="91">
        <f t="shared" si="21"/>
        <v>2.0454699999999999</v>
      </c>
      <c r="V42" s="91">
        <f t="shared" si="21"/>
        <v>2.0243500000000001</v>
      </c>
      <c r="W42" s="91">
        <f t="shared" si="21"/>
        <v>2.0149499999999998</v>
      </c>
      <c r="X42" s="91">
        <f t="shared" si="21"/>
        <v>1.98983</v>
      </c>
      <c r="Y42" s="91">
        <f t="shared" si="21"/>
        <v>1.8058399999999999</v>
      </c>
      <c r="Z42" s="91">
        <f t="shared" si="21"/>
        <v>1.5000899999999999</v>
      </c>
      <c r="AA42" s="91">
        <f t="shared" si="21"/>
        <v>1.3942399999999999</v>
      </c>
    </row>
    <row r="43" spans="1:27" ht="12.75" customHeight="1" outlineLevel="1" x14ac:dyDescent="0.2">
      <c r="A43" s="99" t="s">
        <v>1069</v>
      </c>
      <c r="B43" s="63" t="s">
        <v>238</v>
      </c>
      <c r="C43" s="43" t="s">
        <v>79</v>
      </c>
      <c r="D43" s="44">
        <v>1017.04</v>
      </c>
      <c r="E43" s="44">
        <v>866.81</v>
      </c>
      <c r="F43" s="44">
        <v>169.97</v>
      </c>
      <c r="G43" s="44">
        <v>167.68</v>
      </c>
      <c r="H43" s="44">
        <v>183.72</v>
      </c>
      <c r="I43" s="44">
        <v>1064.05</v>
      </c>
      <c r="J43" s="44">
        <v>1295.06</v>
      </c>
      <c r="K43" s="44">
        <v>1608.07</v>
      </c>
      <c r="L43" s="44">
        <v>1825.84</v>
      </c>
      <c r="M43" s="44">
        <v>1863.6</v>
      </c>
      <c r="N43" s="44">
        <v>1880.58</v>
      </c>
      <c r="O43" s="44">
        <v>1900.42</v>
      </c>
      <c r="P43" s="44">
        <v>1886.85</v>
      </c>
      <c r="Q43" s="44">
        <v>1898.57</v>
      </c>
      <c r="R43" s="44">
        <v>1891.56</v>
      </c>
      <c r="S43" s="44">
        <v>1839.77</v>
      </c>
      <c r="T43" s="44">
        <v>1872.79</v>
      </c>
      <c r="U43" s="44">
        <v>1865.71</v>
      </c>
      <c r="V43" s="44">
        <v>1844.59</v>
      </c>
      <c r="W43" s="44">
        <v>1835.19</v>
      </c>
      <c r="X43" s="44">
        <v>1810.07</v>
      </c>
      <c r="Y43" s="44">
        <v>1626.08</v>
      </c>
      <c r="Z43" s="44">
        <v>1320.33</v>
      </c>
      <c r="AA43" s="44">
        <v>1214.48</v>
      </c>
    </row>
    <row r="44" spans="1:27" ht="12.75" customHeight="1" outlineLevel="1" x14ac:dyDescent="0.2">
      <c r="A44" s="99" t="s">
        <v>1070</v>
      </c>
      <c r="B44" s="63" t="s">
        <v>90</v>
      </c>
      <c r="C44" s="43" t="s">
        <v>79</v>
      </c>
      <c r="D44" s="44">
        <f t="shared" ref="D44:AA44" si="22">$D$9</f>
        <v>66.180000000000007</v>
      </c>
      <c r="E44" s="44">
        <f t="shared" si="22"/>
        <v>66.180000000000007</v>
      </c>
      <c r="F44" s="44">
        <f t="shared" si="22"/>
        <v>66.180000000000007</v>
      </c>
      <c r="G44" s="44">
        <f t="shared" si="22"/>
        <v>66.180000000000007</v>
      </c>
      <c r="H44" s="44">
        <f t="shared" si="22"/>
        <v>66.180000000000007</v>
      </c>
      <c r="I44" s="44">
        <f t="shared" si="22"/>
        <v>66.180000000000007</v>
      </c>
      <c r="J44" s="44">
        <f t="shared" si="22"/>
        <v>66.180000000000007</v>
      </c>
      <c r="K44" s="44">
        <f t="shared" si="22"/>
        <v>66.180000000000007</v>
      </c>
      <c r="L44" s="44">
        <f t="shared" si="22"/>
        <v>66.180000000000007</v>
      </c>
      <c r="M44" s="44">
        <f t="shared" si="22"/>
        <v>66.180000000000007</v>
      </c>
      <c r="N44" s="44">
        <f t="shared" si="22"/>
        <v>66.180000000000007</v>
      </c>
      <c r="O44" s="44">
        <f t="shared" si="22"/>
        <v>66.180000000000007</v>
      </c>
      <c r="P44" s="44">
        <f t="shared" si="22"/>
        <v>66.180000000000007</v>
      </c>
      <c r="Q44" s="44">
        <f t="shared" si="22"/>
        <v>66.180000000000007</v>
      </c>
      <c r="R44" s="44">
        <f t="shared" si="22"/>
        <v>66.180000000000007</v>
      </c>
      <c r="S44" s="44">
        <f t="shared" si="22"/>
        <v>66.180000000000007</v>
      </c>
      <c r="T44" s="44">
        <f t="shared" si="22"/>
        <v>66.180000000000007</v>
      </c>
      <c r="U44" s="44">
        <f t="shared" si="22"/>
        <v>66.180000000000007</v>
      </c>
      <c r="V44" s="44">
        <f t="shared" si="22"/>
        <v>66.180000000000007</v>
      </c>
      <c r="W44" s="44">
        <f t="shared" si="22"/>
        <v>66.180000000000007</v>
      </c>
      <c r="X44" s="44">
        <f t="shared" si="22"/>
        <v>66.180000000000007</v>
      </c>
      <c r="Y44" s="44">
        <f t="shared" si="22"/>
        <v>66.180000000000007</v>
      </c>
      <c r="Z44" s="44">
        <f t="shared" si="22"/>
        <v>66.180000000000007</v>
      </c>
      <c r="AA44" s="44">
        <f t="shared" si="22"/>
        <v>66.180000000000007</v>
      </c>
    </row>
    <row r="45" spans="1:27" ht="12.75" customHeight="1" outlineLevel="1" x14ac:dyDescent="0.2">
      <c r="A45" s="99" t="s">
        <v>1071</v>
      </c>
      <c r="B45" s="63" t="s">
        <v>83</v>
      </c>
      <c r="C45" s="43" t="s">
        <v>79</v>
      </c>
      <c r="D45" s="44">
        <v>3.35</v>
      </c>
      <c r="E45" s="44">
        <v>3.35</v>
      </c>
      <c r="F45" s="44">
        <v>3.35</v>
      </c>
      <c r="G45" s="44">
        <v>3.35</v>
      </c>
      <c r="H45" s="44">
        <v>3.35</v>
      </c>
      <c r="I45" s="44">
        <v>3.35</v>
      </c>
      <c r="J45" s="44">
        <v>3.35</v>
      </c>
      <c r="K45" s="44">
        <v>3.35</v>
      </c>
      <c r="L45" s="44">
        <v>3.35</v>
      </c>
      <c r="M45" s="44">
        <v>3.35</v>
      </c>
      <c r="N45" s="44">
        <v>3.35</v>
      </c>
      <c r="O45" s="44">
        <v>3.35</v>
      </c>
      <c r="P45" s="44">
        <v>3.35</v>
      </c>
      <c r="Q45" s="44">
        <v>3.35</v>
      </c>
      <c r="R45" s="44">
        <v>3.35</v>
      </c>
      <c r="S45" s="44">
        <v>3.35</v>
      </c>
      <c r="T45" s="44">
        <v>3.35</v>
      </c>
      <c r="U45" s="44">
        <v>3.35</v>
      </c>
      <c r="V45" s="44">
        <v>3.35</v>
      </c>
      <c r="W45" s="44">
        <v>3.35</v>
      </c>
      <c r="X45" s="44">
        <v>3.35</v>
      </c>
      <c r="Y45" s="44">
        <v>3.35</v>
      </c>
      <c r="Z45" s="44">
        <v>3.35</v>
      </c>
      <c r="AA45" s="44">
        <v>3.35</v>
      </c>
    </row>
    <row r="46" spans="1:27" ht="12.75" customHeight="1" outlineLevel="1" x14ac:dyDescent="0.2">
      <c r="A46" s="99" t="s">
        <v>1072</v>
      </c>
      <c r="B46" s="63" t="s">
        <v>81</v>
      </c>
      <c r="C46" s="43" t="s">
        <v>79</v>
      </c>
      <c r="D46" s="44">
        <f>$D$11</f>
        <v>110.23</v>
      </c>
      <c r="E46" s="44">
        <f t="shared" ref="E46:AA46" si="23">$D$11</f>
        <v>110.23</v>
      </c>
      <c r="F46" s="44">
        <f t="shared" si="23"/>
        <v>110.23</v>
      </c>
      <c r="G46" s="44">
        <f t="shared" si="23"/>
        <v>110.23</v>
      </c>
      <c r="H46" s="44">
        <f t="shared" si="23"/>
        <v>110.23</v>
      </c>
      <c r="I46" s="44">
        <f t="shared" si="23"/>
        <v>110.23</v>
      </c>
      <c r="J46" s="44">
        <f t="shared" si="23"/>
        <v>110.23</v>
      </c>
      <c r="K46" s="44">
        <f t="shared" si="23"/>
        <v>110.23</v>
      </c>
      <c r="L46" s="44">
        <f t="shared" si="23"/>
        <v>110.23</v>
      </c>
      <c r="M46" s="44">
        <f t="shared" si="23"/>
        <v>110.23</v>
      </c>
      <c r="N46" s="44">
        <f t="shared" si="23"/>
        <v>110.23</v>
      </c>
      <c r="O46" s="44">
        <f t="shared" si="23"/>
        <v>110.23</v>
      </c>
      <c r="P46" s="44">
        <f t="shared" si="23"/>
        <v>110.23</v>
      </c>
      <c r="Q46" s="44">
        <f t="shared" si="23"/>
        <v>110.23</v>
      </c>
      <c r="R46" s="44">
        <f t="shared" si="23"/>
        <v>110.23</v>
      </c>
      <c r="S46" s="44">
        <f t="shared" si="23"/>
        <v>110.23</v>
      </c>
      <c r="T46" s="44">
        <f t="shared" si="23"/>
        <v>110.23</v>
      </c>
      <c r="U46" s="44">
        <f t="shared" si="23"/>
        <v>110.23</v>
      </c>
      <c r="V46" s="44">
        <f t="shared" si="23"/>
        <v>110.23</v>
      </c>
      <c r="W46" s="44">
        <f t="shared" si="23"/>
        <v>110.23</v>
      </c>
      <c r="X46" s="44">
        <f t="shared" si="23"/>
        <v>110.23</v>
      </c>
      <c r="Y46" s="44">
        <f t="shared" si="23"/>
        <v>110.23</v>
      </c>
      <c r="Z46" s="44">
        <f t="shared" si="23"/>
        <v>110.23</v>
      </c>
      <c r="AA46" s="44">
        <f t="shared" si="23"/>
        <v>110.23</v>
      </c>
    </row>
    <row r="47" spans="1:27" ht="12.75" customHeight="1" x14ac:dyDescent="0.2">
      <c r="A47" s="98" t="s">
        <v>1073</v>
      </c>
      <c r="B47" s="28" t="str">
        <f>"09"&amp;"."&amp;$B$663&amp;"."&amp;$B$664</f>
        <v>09.12.2023</v>
      </c>
      <c r="C47" s="90" t="s">
        <v>76</v>
      </c>
      <c r="D47" s="91">
        <f>ROUND(((D48+D49+D51+D50)/1000),5)</f>
        <v>1.2918400000000001</v>
      </c>
      <c r="E47" s="91">
        <f>ROUND(((E48+E49+E51+E50)/1000),5)</f>
        <v>1.1852799999999999</v>
      </c>
      <c r="F47" s="91">
        <f>ROUND(((F48+F49+F51+F50)/1000),5)</f>
        <v>1.07284</v>
      </c>
      <c r="G47" s="91">
        <f t="shared" ref="G47:AA47" si="24">ROUND(((G48+G49+G51+G50)/1000),5)</f>
        <v>1.0259400000000001</v>
      </c>
      <c r="H47" s="91">
        <f t="shared" si="24"/>
        <v>1.0690599999999999</v>
      </c>
      <c r="I47" s="91">
        <f t="shared" si="24"/>
        <v>1.1888700000000001</v>
      </c>
      <c r="J47" s="91">
        <f t="shared" si="24"/>
        <v>1.2966200000000001</v>
      </c>
      <c r="K47" s="91">
        <f t="shared" si="24"/>
        <v>1.5461</v>
      </c>
      <c r="L47" s="91">
        <f t="shared" si="24"/>
        <v>1.77969</v>
      </c>
      <c r="M47" s="91">
        <f t="shared" si="24"/>
        <v>1.9957100000000001</v>
      </c>
      <c r="N47" s="91">
        <f t="shared" si="24"/>
        <v>2.02291</v>
      </c>
      <c r="O47" s="91">
        <f t="shared" si="24"/>
        <v>2.0557400000000001</v>
      </c>
      <c r="P47" s="91">
        <f t="shared" si="24"/>
        <v>2.03512</v>
      </c>
      <c r="Q47" s="91">
        <f t="shared" si="24"/>
        <v>2.0330400000000002</v>
      </c>
      <c r="R47" s="91">
        <f t="shared" si="24"/>
        <v>2.0124</v>
      </c>
      <c r="S47" s="91">
        <f t="shared" si="24"/>
        <v>2.01085</v>
      </c>
      <c r="T47" s="91">
        <f t="shared" si="24"/>
        <v>2.0300400000000001</v>
      </c>
      <c r="U47" s="91">
        <f t="shared" si="24"/>
        <v>2.0606399999999998</v>
      </c>
      <c r="V47" s="91">
        <f t="shared" si="24"/>
        <v>2.0388000000000002</v>
      </c>
      <c r="W47" s="91">
        <f t="shared" si="24"/>
        <v>2.0129999999999999</v>
      </c>
      <c r="X47" s="91">
        <f t="shared" si="24"/>
        <v>1.9883599999999999</v>
      </c>
      <c r="Y47" s="91">
        <f t="shared" si="24"/>
        <v>1.79603</v>
      </c>
      <c r="Z47" s="91">
        <f t="shared" si="24"/>
        <v>1.5015700000000001</v>
      </c>
      <c r="AA47" s="91">
        <f t="shared" si="24"/>
        <v>1.38022</v>
      </c>
    </row>
    <row r="48" spans="1:27" ht="12.75" customHeight="1" outlineLevel="1" x14ac:dyDescent="0.2">
      <c r="A48" s="99" t="s">
        <v>1074</v>
      </c>
      <c r="B48" s="63" t="s">
        <v>238</v>
      </c>
      <c r="C48" s="43" t="s">
        <v>79</v>
      </c>
      <c r="D48" s="44">
        <v>1112.08</v>
      </c>
      <c r="E48" s="44">
        <v>1005.52</v>
      </c>
      <c r="F48" s="44">
        <v>893.08</v>
      </c>
      <c r="G48" s="44">
        <v>846.18</v>
      </c>
      <c r="H48" s="44">
        <v>889.3</v>
      </c>
      <c r="I48" s="44">
        <v>1009.11</v>
      </c>
      <c r="J48" s="44">
        <v>1116.8599999999999</v>
      </c>
      <c r="K48" s="44">
        <v>1366.34</v>
      </c>
      <c r="L48" s="44">
        <v>1599.93</v>
      </c>
      <c r="M48" s="44">
        <v>1815.95</v>
      </c>
      <c r="N48" s="44">
        <v>1843.15</v>
      </c>
      <c r="O48" s="44">
        <v>1875.98</v>
      </c>
      <c r="P48" s="44">
        <v>1855.36</v>
      </c>
      <c r="Q48" s="44">
        <v>1853.28</v>
      </c>
      <c r="R48" s="44">
        <v>1832.64</v>
      </c>
      <c r="S48" s="44">
        <v>1831.09</v>
      </c>
      <c r="T48" s="44">
        <v>1850.28</v>
      </c>
      <c r="U48" s="44">
        <v>1880.88</v>
      </c>
      <c r="V48" s="44">
        <v>1859.04</v>
      </c>
      <c r="W48" s="44">
        <v>1833.24</v>
      </c>
      <c r="X48" s="44">
        <v>1808.6</v>
      </c>
      <c r="Y48" s="44">
        <v>1616.27</v>
      </c>
      <c r="Z48" s="44">
        <v>1321.81</v>
      </c>
      <c r="AA48" s="44">
        <v>1200.46</v>
      </c>
    </row>
    <row r="49" spans="1:27" ht="12.75" customHeight="1" outlineLevel="1" x14ac:dyDescent="0.2">
      <c r="A49" s="99" t="s">
        <v>1075</v>
      </c>
      <c r="B49" s="63" t="s">
        <v>90</v>
      </c>
      <c r="C49" s="43" t="s">
        <v>79</v>
      </c>
      <c r="D49" s="44">
        <f t="shared" ref="D49:AA49" si="25">$D$9</f>
        <v>66.180000000000007</v>
      </c>
      <c r="E49" s="44">
        <f t="shared" si="25"/>
        <v>66.180000000000007</v>
      </c>
      <c r="F49" s="44">
        <f t="shared" si="25"/>
        <v>66.180000000000007</v>
      </c>
      <c r="G49" s="44">
        <f t="shared" si="25"/>
        <v>66.180000000000007</v>
      </c>
      <c r="H49" s="44">
        <f t="shared" si="25"/>
        <v>66.180000000000007</v>
      </c>
      <c r="I49" s="44">
        <f t="shared" si="25"/>
        <v>66.180000000000007</v>
      </c>
      <c r="J49" s="44">
        <f t="shared" si="25"/>
        <v>66.180000000000007</v>
      </c>
      <c r="K49" s="44">
        <f t="shared" si="25"/>
        <v>66.180000000000007</v>
      </c>
      <c r="L49" s="44">
        <f t="shared" si="25"/>
        <v>66.180000000000007</v>
      </c>
      <c r="M49" s="44">
        <f t="shared" si="25"/>
        <v>66.180000000000007</v>
      </c>
      <c r="N49" s="44">
        <f t="shared" si="25"/>
        <v>66.180000000000007</v>
      </c>
      <c r="O49" s="44">
        <f t="shared" si="25"/>
        <v>66.180000000000007</v>
      </c>
      <c r="P49" s="44">
        <f t="shared" si="25"/>
        <v>66.180000000000007</v>
      </c>
      <c r="Q49" s="44">
        <f t="shared" si="25"/>
        <v>66.180000000000007</v>
      </c>
      <c r="R49" s="44">
        <f t="shared" si="25"/>
        <v>66.180000000000007</v>
      </c>
      <c r="S49" s="44">
        <f t="shared" si="25"/>
        <v>66.180000000000007</v>
      </c>
      <c r="T49" s="44">
        <f t="shared" si="25"/>
        <v>66.180000000000007</v>
      </c>
      <c r="U49" s="44">
        <f t="shared" si="25"/>
        <v>66.180000000000007</v>
      </c>
      <c r="V49" s="44">
        <f t="shared" si="25"/>
        <v>66.180000000000007</v>
      </c>
      <c r="W49" s="44">
        <f t="shared" si="25"/>
        <v>66.180000000000007</v>
      </c>
      <c r="X49" s="44">
        <f t="shared" si="25"/>
        <v>66.180000000000007</v>
      </c>
      <c r="Y49" s="44">
        <f t="shared" si="25"/>
        <v>66.180000000000007</v>
      </c>
      <c r="Z49" s="44">
        <f t="shared" si="25"/>
        <v>66.180000000000007</v>
      </c>
      <c r="AA49" s="44">
        <f t="shared" si="25"/>
        <v>66.180000000000007</v>
      </c>
    </row>
    <row r="50" spans="1:27" ht="12.75" customHeight="1" outlineLevel="1" x14ac:dyDescent="0.2">
      <c r="A50" s="99" t="s">
        <v>1076</v>
      </c>
      <c r="B50" s="63" t="s">
        <v>83</v>
      </c>
      <c r="C50" s="43" t="s">
        <v>79</v>
      </c>
      <c r="D50" s="44">
        <v>3.35</v>
      </c>
      <c r="E50" s="44">
        <v>3.35</v>
      </c>
      <c r="F50" s="44">
        <v>3.35</v>
      </c>
      <c r="G50" s="44">
        <v>3.35</v>
      </c>
      <c r="H50" s="44">
        <v>3.35</v>
      </c>
      <c r="I50" s="44">
        <v>3.35</v>
      </c>
      <c r="J50" s="44">
        <v>3.35</v>
      </c>
      <c r="K50" s="44">
        <v>3.35</v>
      </c>
      <c r="L50" s="44">
        <v>3.35</v>
      </c>
      <c r="M50" s="44">
        <v>3.35</v>
      </c>
      <c r="N50" s="44">
        <v>3.35</v>
      </c>
      <c r="O50" s="44">
        <v>3.35</v>
      </c>
      <c r="P50" s="44">
        <v>3.35</v>
      </c>
      <c r="Q50" s="44">
        <v>3.35</v>
      </c>
      <c r="R50" s="44">
        <v>3.35</v>
      </c>
      <c r="S50" s="44">
        <v>3.35</v>
      </c>
      <c r="T50" s="44">
        <v>3.35</v>
      </c>
      <c r="U50" s="44">
        <v>3.35</v>
      </c>
      <c r="V50" s="44">
        <v>3.35</v>
      </c>
      <c r="W50" s="44">
        <v>3.35</v>
      </c>
      <c r="X50" s="44">
        <v>3.35</v>
      </c>
      <c r="Y50" s="44">
        <v>3.35</v>
      </c>
      <c r="Z50" s="44">
        <v>3.35</v>
      </c>
      <c r="AA50" s="44">
        <v>3.35</v>
      </c>
    </row>
    <row r="51" spans="1:27" ht="12.75" customHeight="1" outlineLevel="1" x14ac:dyDescent="0.2">
      <c r="A51" s="99" t="s">
        <v>1077</v>
      </c>
      <c r="B51" s="63" t="s">
        <v>81</v>
      </c>
      <c r="C51" s="43" t="s">
        <v>79</v>
      </c>
      <c r="D51" s="44">
        <f>$D$11</f>
        <v>110.23</v>
      </c>
      <c r="E51" s="44">
        <f t="shared" ref="E51:AA51" si="26">$D$11</f>
        <v>110.23</v>
      </c>
      <c r="F51" s="44">
        <f t="shared" si="26"/>
        <v>110.23</v>
      </c>
      <c r="G51" s="44">
        <f t="shared" si="26"/>
        <v>110.23</v>
      </c>
      <c r="H51" s="44">
        <f t="shared" si="26"/>
        <v>110.23</v>
      </c>
      <c r="I51" s="44">
        <f t="shared" si="26"/>
        <v>110.23</v>
      </c>
      <c r="J51" s="44">
        <f t="shared" si="26"/>
        <v>110.23</v>
      </c>
      <c r="K51" s="44">
        <f t="shared" si="26"/>
        <v>110.23</v>
      </c>
      <c r="L51" s="44">
        <f t="shared" si="26"/>
        <v>110.23</v>
      </c>
      <c r="M51" s="44">
        <f t="shared" si="26"/>
        <v>110.23</v>
      </c>
      <c r="N51" s="44">
        <f t="shared" si="26"/>
        <v>110.23</v>
      </c>
      <c r="O51" s="44">
        <f t="shared" si="26"/>
        <v>110.23</v>
      </c>
      <c r="P51" s="44">
        <f t="shared" si="26"/>
        <v>110.23</v>
      </c>
      <c r="Q51" s="44">
        <f t="shared" si="26"/>
        <v>110.23</v>
      </c>
      <c r="R51" s="44">
        <f t="shared" si="26"/>
        <v>110.23</v>
      </c>
      <c r="S51" s="44">
        <f t="shared" si="26"/>
        <v>110.23</v>
      </c>
      <c r="T51" s="44">
        <f t="shared" si="26"/>
        <v>110.23</v>
      </c>
      <c r="U51" s="44">
        <f t="shared" si="26"/>
        <v>110.23</v>
      </c>
      <c r="V51" s="44">
        <f t="shared" si="26"/>
        <v>110.23</v>
      </c>
      <c r="W51" s="44">
        <f t="shared" si="26"/>
        <v>110.23</v>
      </c>
      <c r="X51" s="44">
        <f t="shared" si="26"/>
        <v>110.23</v>
      </c>
      <c r="Y51" s="44">
        <f t="shared" si="26"/>
        <v>110.23</v>
      </c>
      <c r="Z51" s="44">
        <f t="shared" si="26"/>
        <v>110.23</v>
      </c>
      <c r="AA51" s="44">
        <f t="shared" si="26"/>
        <v>110.23</v>
      </c>
    </row>
    <row r="52" spans="1:27" ht="12.75" customHeight="1" x14ac:dyDescent="0.2">
      <c r="A52" s="98" t="s">
        <v>1078</v>
      </c>
      <c r="B52" s="28" t="str">
        <f>"10"&amp;"."&amp;$B$663&amp;"."&amp;$B$664</f>
        <v>10.12.2023</v>
      </c>
      <c r="C52" s="90" t="s">
        <v>76</v>
      </c>
      <c r="D52" s="91">
        <f>ROUND(((D53+D54+D56+D55)/1000),5)</f>
        <v>1.2496700000000001</v>
      </c>
      <c r="E52" s="91">
        <f>ROUND(((E53+E54+E56+E55)/1000),5)</f>
        <v>1.09524</v>
      </c>
      <c r="F52" s="91">
        <f>ROUND(((F53+F54+F56+F55)/1000),5)</f>
        <v>0.99470000000000003</v>
      </c>
      <c r="G52" s="91">
        <f t="shared" ref="G52:AA52" si="27">ROUND(((G53+G54+G56+G55)/1000),5)</f>
        <v>0.94008000000000003</v>
      </c>
      <c r="H52" s="91">
        <f t="shared" si="27"/>
        <v>0.35382999999999998</v>
      </c>
      <c r="I52" s="91">
        <f t="shared" si="27"/>
        <v>1.1041399999999999</v>
      </c>
      <c r="J52" s="91">
        <f t="shared" si="27"/>
        <v>1.1834499999999999</v>
      </c>
      <c r="K52" s="91">
        <f t="shared" si="27"/>
        <v>1.2995300000000001</v>
      </c>
      <c r="L52" s="91">
        <f t="shared" si="27"/>
        <v>1.63994</v>
      </c>
      <c r="M52" s="91">
        <f t="shared" si="27"/>
        <v>1.8016399999999999</v>
      </c>
      <c r="N52" s="91">
        <f t="shared" si="27"/>
        <v>1.94953</v>
      </c>
      <c r="O52" s="91">
        <f t="shared" si="27"/>
        <v>1.97688</v>
      </c>
      <c r="P52" s="91">
        <f t="shared" si="27"/>
        <v>1.97492</v>
      </c>
      <c r="Q52" s="91">
        <f t="shared" si="27"/>
        <v>1.98386</v>
      </c>
      <c r="R52" s="91">
        <f t="shared" si="27"/>
        <v>1.95333</v>
      </c>
      <c r="S52" s="91">
        <f t="shared" si="27"/>
        <v>1.9461599999999999</v>
      </c>
      <c r="T52" s="91">
        <f t="shared" si="27"/>
        <v>2.0083600000000001</v>
      </c>
      <c r="U52" s="91">
        <f t="shared" si="27"/>
        <v>2.01674</v>
      </c>
      <c r="V52" s="91">
        <f t="shared" si="27"/>
        <v>2.0143200000000001</v>
      </c>
      <c r="W52" s="91">
        <f t="shared" si="27"/>
        <v>1.98769</v>
      </c>
      <c r="X52" s="91">
        <f t="shared" si="27"/>
        <v>1.9197500000000001</v>
      </c>
      <c r="Y52" s="91">
        <f t="shared" si="27"/>
        <v>1.7435099999999999</v>
      </c>
      <c r="Z52" s="91">
        <f t="shared" si="27"/>
        <v>1.4878899999999999</v>
      </c>
      <c r="AA52" s="91">
        <f t="shared" si="27"/>
        <v>1.3140400000000001</v>
      </c>
    </row>
    <row r="53" spans="1:27" ht="12.75" customHeight="1" outlineLevel="1" x14ac:dyDescent="0.2">
      <c r="A53" s="99" t="s">
        <v>1079</v>
      </c>
      <c r="B53" s="63" t="s">
        <v>238</v>
      </c>
      <c r="C53" s="43" t="s">
        <v>79</v>
      </c>
      <c r="D53" s="44">
        <v>1069.9100000000001</v>
      </c>
      <c r="E53" s="44">
        <v>915.48</v>
      </c>
      <c r="F53" s="44">
        <v>814.94</v>
      </c>
      <c r="G53" s="44">
        <v>760.32</v>
      </c>
      <c r="H53" s="44">
        <v>174.07</v>
      </c>
      <c r="I53" s="44">
        <v>924.38</v>
      </c>
      <c r="J53" s="44">
        <v>1003.69</v>
      </c>
      <c r="K53" s="44">
        <v>1119.77</v>
      </c>
      <c r="L53" s="44">
        <v>1460.18</v>
      </c>
      <c r="M53" s="44">
        <v>1621.88</v>
      </c>
      <c r="N53" s="44">
        <v>1769.77</v>
      </c>
      <c r="O53" s="44">
        <v>1797.12</v>
      </c>
      <c r="P53" s="44">
        <v>1795.16</v>
      </c>
      <c r="Q53" s="44">
        <v>1804.1</v>
      </c>
      <c r="R53" s="44">
        <v>1773.57</v>
      </c>
      <c r="S53" s="44">
        <v>1766.4</v>
      </c>
      <c r="T53" s="44">
        <v>1828.6</v>
      </c>
      <c r="U53" s="44">
        <v>1836.98</v>
      </c>
      <c r="V53" s="44">
        <v>1834.56</v>
      </c>
      <c r="W53" s="44">
        <v>1807.93</v>
      </c>
      <c r="X53" s="44">
        <v>1739.99</v>
      </c>
      <c r="Y53" s="44">
        <v>1563.75</v>
      </c>
      <c r="Z53" s="44">
        <v>1308.1300000000001</v>
      </c>
      <c r="AA53" s="44">
        <v>1134.28</v>
      </c>
    </row>
    <row r="54" spans="1:27" ht="12.75" customHeight="1" outlineLevel="1" x14ac:dyDescent="0.2">
      <c r="A54" s="99" t="s">
        <v>1080</v>
      </c>
      <c r="B54" s="63" t="s">
        <v>90</v>
      </c>
      <c r="C54" s="43" t="s">
        <v>79</v>
      </c>
      <c r="D54" s="44">
        <f t="shared" ref="D54:AA54" si="28">$D$9</f>
        <v>66.180000000000007</v>
      </c>
      <c r="E54" s="44">
        <f t="shared" si="28"/>
        <v>66.180000000000007</v>
      </c>
      <c r="F54" s="44">
        <f t="shared" si="28"/>
        <v>66.180000000000007</v>
      </c>
      <c r="G54" s="44">
        <f t="shared" si="28"/>
        <v>66.180000000000007</v>
      </c>
      <c r="H54" s="44">
        <f t="shared" si="28"/>
        <v>66.180000000000007</v>
      </c>
      <c r="I54" s="44">
        <f t="shared" si="28"/>
        <v>66.180000000000007</v>
      </c>
      <c r="J54" s="44">
        <f t="shared" si="28"/>
        <v>66.180000000000007</v>
      </c>
      <c r="K54" s="44">
        <f t="shared" si="28"/>
        <v>66.180000000000007</v>
      </c>
      <c r="L54" s="44">
        <f t="shared" si="28"/>
        <v>66.180000000000007</v>
      </c>
      <c r="M54" s="44">
        <f t="shared" si="28"/>
        <v>66.180000000000007</v>
      </c>
      <c r="N54" s="44">
        <f t="shared" si="28"/>
        <v>66.180000000000007</v>
      </c>
      <c r="O54" s="44">
        <f t="shared" si="28"/>
        <v>66.180000000000007</v>
      </c>
      <c r="P54" s="44">
        <f t="shared" si="28"/>
        <v>66.180000000000007</v>
      </c>
      <c r="Q54" s="44">
        <f t="shared" si="28"/>
        <v>66.180000000000007</v>
      </c>
      <c r="R54" s="44">
        <f t="shared" si="28"/>
        <v>66.180000000000007</v>
      </c>
      <c r="S54" s="44">
        <f t="shared" si="28"/>
        <v>66.180000000000007</v>
      </c>
      <c r="T54" s="44">
        <f t="shared" si="28"/>
        <v>66.180000000000007</v>
      </c>
      <c r="U54" s="44">
        <f t="shared" si="28"/>
        <v>66.180000000000007</v>
      </c>
      <c r="V54" s="44">
        <f t="shared" si="28"/>
        <v>66.180000000000007</v>
      </c>
      <c r="W54" s="44">
        <f t="shared" si="28"/>
        <v>66.180000000000007</v>
      </c>
      <c r="X54" s="44">
        <f t="shared" si="28"/>
        <v>66.180000000000007</v>
      </c>
      <c r="Y54" s="44">
        <f t="shared" si="28"/>
        <v>66.180000000000007</v>
      </c>
      <c r="Z54" s="44">
        <f t="shared" si="28"/>
        <v>66.180000000000007</v>
      </c>
      <c r="AA54" s="44">
        <f t="shared" si="28"/>
        <v>66.180000000000007</v>
      </c>
    </row>
    <row r="55" spans="1:27" ht="12.75" customHeight="1" outlineLevel="1" x14ac:dyDescent="0.2">
      <c r="A55" s="99" t="s">
        <v>1081</v>
      </c>
      <c r="B55" s="63" t="s">
        <v>83</v>
      </c>
      <c r="C55" s="43" t="s">
        <v>79</v>
      </c>
      <c r="D55" s="44">
        <v>3.35</v>
      </c>
      <c r="E55" s="44">
        <v>3.35</v>
      </c>
      <c r="F55" s="44">
        <v>3.35</v>
      </c>
      <c r="G55" s="44">
        <v>3.35</v>
      </c>
      <c r="H55" s="44">
        <v>3.35</v>
      </c>
      <c r="I55" s="44">
        <v>3.35</v>
      </c>
      <c r="J55" s="44">
        <v>3.35</v>
      </c>
      <c r="K55" s="44">
        <v>3.35</v>
      </c>
      <c r="L55" s="44">
        <v>3.35</v>
      </c>
      <c r="M55" s="44">
        <v>3.35</v>
      </c>
      <c r="N55" s="44">
        <v>3.35</v>
      </c>
      <c r="O55" s="44">
        <v>3.35</v>
      </c>
      <c r="P55" s="44">
        <v>3.35</v>
      </c>
      <c r="Q55" s="44">
        <v>3.35</v>
      </c>
      <c r="R55" s="44">
        <v>3.35</v>
      </c>
      <c r="S55" s="44">
        <v>3.35</v>
      </c>
      <c r="T55" s="44">
        <v>3.35</v>
      </c>
      <c r="U55" s="44">
        <v>3.35</v>
      </c>
      <c r="V55" s="44">
        <v>3.35</v>
      </c>
      <c r="W55" s="44">
        <v>3.35</v>
      </c>
      <c r="X55" s="44">
        <v>3.35</v>
      </c>
      <c r="Y55" s="44">
        <v>3.35</v>
      </c>
      <c r="Z55" s="44">
        <v>3.35</v>
      </c>
      <c r="AA55" s="44">
        <v>3.35</v>
      </c>
    </row>
    <row r="56" spans="1:27" ht="12.75" customHeight="1" outlineLevel="1" x14ac:dyDescent="0.2">
      <c r="A56" s="99" t="s">
        <v>1082</v>
      </c>
      <c r="B56" s="63" t="s">
        <v>81</v>
      </c>
      <c r="C56" s="43" t="s">
        <v>79</v>
      </c>
      <c r="D56" s="44">
        <f>$D$11</f>
        <v>110.23</v>
      </c>
      <c r="E56" s="44">
        <f t="shared" ref="E56:AA56" si="29">$D$11</f>
        <v>110.23</v>
      </c>
      <c r="F56" s="44">
        <f t="shared" si="29"/>
        <v>110.23</v>
      </c>
      <c r="G56" s="44">
        <f t="shared" si="29"/>
        <v>110.23</v>
      </c>
      <c r="H56" s="44">
        <f t="shared" si="29"/>
        <v>110.23</v>
      </c>
      <c r="I56" s="44">
        <f t="shared" si="29"/>
        <v>110.23</v>
      </c>
      <c r="J56" s="44">
        <f t="shared" si="29"/>
        <v>110.23</v>
      </c>
      <c r="K56" s="44">
        <f t="shared" si="29"/>
        <v>110.23</v>
      </c>
      <c r="L56" s="44">
        <f t="shared" si="29"/>
        <v>110.23</v>
      </c>
      <c r="M56" s="44">
        <f t="shared" si="29"/>
        <v>110.23</v>
      </c>
      <c r="N56" s="44">
        <f t="shared" si="29"/>
        <v>110.23</v>
      </c>
      <c r="O56" s="44">
        <f t="shared" si="29"/>
        <v>110.23</v>
      </c>
      <c r="P56" s="44">
        <f t="shared" si="29"/>
        <v>110.23</v>
      </c>
      <c r="Q56" s="44">
        <f t="shared" si="29"/>
        <v>110.23</v>
      </c>
      <c r="R56" s="44">
        <f t="shared" si="29"/>
        <v>110.23</v>
      </c>
      <c r="S56" s="44">
        <f t="shared" si="29"/>
        <v>110.23</v>
      </c>
      <c r="T56" s="44">
        <f t="shared" si="29"/>
        <v>110.23</v>
      </c>
      <c r="U56" s="44">
        <f t="shared" si="29"/>
        <v>110.23</v>
      </c>
      <c r="V56" s="44">
        <f t="shared" si="29"/>
        <v>110.23</v>
      </c>
      <c r="W56" s="44">
        <f t="shared" si="29"/>
        <v>110.23</v>
      </c>
      <c r="X56" s="44">
        <f t="shared" si="29"/>
        <v>110.23</v>
      </c>
      <c r="Y56" s="44">
        <f t="shared" si="29"/>
        <v>110.23</v>
      </c>
      <c r="Z56" s="44">
        <f t="shared" si="29"/>
        <v>110.23</v>
      </c>
      <c r="AA56" s="44">
        <f t="shared" si="29"/>
        <v>110.23</v>
      </c>
    </row>
    <row r="57" spans="1:27" ht="12.75" customHeight="1" x14ac:dyDescent="0.2">
      <c r="A57" s="98" t="s">
        <v>1083</v>
      </c>
      <c r="B57" s="28" t="str">
        <f>"11"&amp;"."&amp;$B$663&amp;"."&amp;$B$664</f>
        <v>11.12.2023</v>
      </c>
      <c r="C57" s="90" t="s">
        <v>76</v>
      </c>
      <c r="D57" s="91">
        <f>ROUND(((D58+D59+D61+D60)/1000),5)</f>
        <v>1.25732</v>
      </c>
      <c r="E57" s="91">
        <f>ROUND(((E58+E59+E61+E60)/1000),5)</f>
        <v>1.17038</v>
      </c>
      <c r="F57" s="91">
        <f>ROUND(((F58+F59+F61+F60)/1000),5)</f>
        <v>1.0930599999999999</v>
      </c>
      <c r="G57" s="91">
        <f t="shared" ref="G57:AA57" si="30">ROUND(((G58+G59+G61+G60)/1000),5)</f>
        <v>1.0538700000000001</v>
      </c>
      <c r="H57" s="91">
        <f t="shared" si="30"/>
        <v>1.1605399999999999</v>
      </c>
      <c r="I57" s="91">
        <f t="shared" si="30"/>
        <v>1.28565</v>
      </c>
      <c r="J57" s="91">
        <f t="shared" si="30"/>
        <v>1.4952700000000001</v>
      </c>
      <c r="K57" s="91">
        <f t="shared" si="30"/>
        <v>1.97417</v>
      </c>
      <c r="L57" s="91">
        <f t="shared" si="30"/>
        <v>2.10615</v>
      </c>
      <c r="M57" s="91">
        <f t="shared" si="30"/>
        <v>2.2187000000000001</v>
      </c>
      <c r="N57" s="91">
        <f t="shared" si="30"/>
        <v>2.2615099999999999</v>
      </c>
      <c r="O57" s="91">
        <f t="shared" si="30"/>
        <v>2.2820999999999998</v>
      </c>
      <c r="P57" s="91">
        <f t="shared" si="30"/>
        <v>2.2203400000000002</v>
      </c>
      <c r="Q57" s="91">
        <f t="shared" si="30"/>
        <v>2.2412200000000002</v>
      </c>
      <c r="R57" s="91">
        <f t="shared" si="30"/>
        <v>2.2360199999999999</v>
      </c>
      <c r="S57" s="91">
        <f t="shared" si="30"/>
        <v>2.1807599999999998</v>
      </c>
      <c r="T57" s="91">
        <f t="shared" si="30"/>
        <v>2.2250200000000002</v>
      </c>
      <c r="U57" s="91">
        <f t="shared" si="30"/>
        <v>2.2347999999999999</v>
      </c>
      <c r="V57" s="91">
        <f t="shared" si="30"/>
        <v>2.2024699999999999</v>
      </c>
      <c r="W57" s="91">
        <f t="shared" si="30"/>
        <v>2.09077</v>
      </c>
      <c r="X57" s="91">
        <f t="shared" si="30"/>
        <v>2.0329100000000002</v>
      </c>
      <c r="Y57" s="91">
        <f t="shared" si="30"/>
        <v>1.8299799999999999</v>
      </c>
      <c r="Z57" s="91">
        <f t="shared" si="30"/>
        <v>1.50682</v>
      </c>
      <c r="AA57" s="91">
        <f t="shared" si="30"/>
        <v>1.3813200000000001</v>
      </c>
    </row>
    <row r="58" spans="1:27" ht="12.75" customHeight="1" outlineLevel="1" x14ac:dyDescent="0.2">
      <c r="A58" s="99" t="s">
        <v>1084</v>
      </c>
      <c r="B58" s="63" t="s">
        <v>238</v>
      </c>
      <c r="C58" s="43" t="s">
        <v>79</v>
      </c>
      <c r="D58" s="44">
        <v>1077.56</v>
      </c>
      <c r="E58" s="44">
        <v>990.62</v>
      </c>
      <c r="F58" s="44">
        <v>913.3</v>
      </c>
      <c r="G58" s="44">
        <v>874.11</v>
      </c>
      <c r="H58" s="44">
        <v>980.78</v>
      </c>
      <c r="I58" s="44">
        <v>1105.8900000000001</v>
      </c>
      <c r="J58" s="44">
        <v>1315.51</v>
      </c>
      <c r="K58" s="44">
        <v>1794.41</v>
      </c>
      <c r="L58" s="44">
        <v>1926.39</v>
      </c>
      <c r="M58" s="44">
        <v>2038.94</v>
      </c>
      <c r="N58" s="44">
        <v>2081.75</v>
      </c>
      <c r="O58" s="44">
        <v>2102.34</v>
      </c>
      <c r="P58" s="44">
        <v>2040.58</v>
      </c>
      <c r="Q58" s="44">
        <v>2061.46</v>
      </c>
      <c r="R58" s="44">
        <v>2056.2600000000002</v>
      </c>
      <c r="S58" s="44">
        <v>2001</v>
      </c>
      <c r="T58" s="44">
        <v>2045.26</v>
      </c>
      <c r="U58" s="44">
        <v>2055.04</v>
      </c>
      <c r="V58" s="44">
        <v>2022.71</v>
      </c>
      <c r="W58" s="44">
        <v>1911.01</v>
      </c>
      <c r="X58" s="44">
        <v>1853.15</v>
      </c>
      <c r="Y58" s="44">
        <v>1650.22</v>
      </c>
      <c r="Z58" s="44">
        <v>1327.06</v>
      </c>
      <c r="AA58" s="44">
        <v>1201.56</v>
      </c>
    </row>
    <row r="59" spans="1:27" ht="12.75" customHeight="1" outlineLevel="1" x14ac:dyDescent="0.2">
      <c r="A59" s="99" t="s">
        <v>1085</v>
      </c>
      <c r="B59" s="63" t="s">
        <v>90</v>
      </c>
      <c r="C59" s="43" t="s">
        <v>79</v>
      </c>
      <c r="D59" s="44">
        <f t="shared" ref="D59:AA59" si="31">$D$9</f>
        <v>66.180000000000007</v>
      </c>
      <c r="E59" s="44">
        <f t="shared" si="31"/>
        <v>66.180000000000007</v>
      </c>
      <c r="F59" s="44">
        <f t="shared" si="31"/>
        <v>66.180000000000007</v>
      </c>
      <c r="G59" s="44">
        <f t="shared" si="31"/>
        <v>66.180000000000007</v>
      </c>
      <c r="H59" s="44">
        <f t="shared" si="31"/>
        <v>66.180000000000007</v>
      </c>
      <c r="I59" s="44">
        <f t="shared" si="31"/>
        <v>66.180000000000007</v>
      </c>
      <c r="J59" s="44">
        <f t="shared" si="31"/>
        <v>66.180000000000007</v>
      </c>
      <c r="K59" s="44">
        <f t="shared" si="31"/>
        <v>66.180000000000007</v>
      </c>
      <c r="L59" s="44">
        <f t="shared" si="31"/>
        <v>66.180000000000007</v>
      </c>
      <c r="M59" s="44">
        <f t="shared" si="31"/>
        <v>66.180000000000007</v>
      </c>
      <c r="N59" s="44">
        <f t="shared" si="31"/>
        <v>66.180000000000007</v>
      </c>
      <c r="O59" s="44">
        <f t="shared" si="31"/>
        <v>66.180000000000007</v>
      </c>
      <c r="P59" s="44">
        <f t="shared" si="31"/>
        <v>66.180000000000007</v>
      </c>
      <c r="Q59" s="44">
        <f t="shared" si="31"/>
        <v>66.180000000000007</v>
      </c>
      <c r="R59" s="44">
        <f t="shared" si="31"/>
        <v>66.180000000000007</v>
      </c>
      <c r="S59" s="44">
        <f t="shared" si="31"/>
        <v>66.180000000000007</v>
      </c>
      <c r="T59" s="44">
        <f t="shared" si="31"/>
        <v>66.180000000000007</v>
      </c>
      <c r="U59" s="44">
        <f t="shared" si="31"/>
        <v>66.180000000000007</v>
      </c>
      <c r="V59" s="44">
        <f t="shared" si="31"/>
        <v>66.180000000000007</v>
      </c>
      <c r="W59" s="44">
        <f t="shared" si="31"/>
        <v>66.180000000000007</v>
      </c>
      <c r="X59" s="44">
        <f t="shared" si="31"/>
        <v>66.180000000000007</v>
      </c>
      <c r="Y59" s="44">
        <f t="shared" si="31"/>
        <v>66.180000000000007</v>
      </c>
      <c r="Z59" s="44">
        <f t="shared" si="31"/>
        <v>66.180000000000007</v>
      </c>
      <c r="AA59" s="44">
        <f t="shared" si="31"/>
        <v>66.180000000000007</v>
      </c>
    </row>
    <row r="60" spans="1:27" ht="12.75" customHeight="1" outlineLevel="1" x14ac:dyDescent="0.2">
      <c r="A60" s="99" t="s">
        <v>1086</v>
      </c>
      <c r="B60" s="63" t="s">
        <v>83</v>
      </c>
      <c r="C60" s="43" t="s">
        <v>79</v>
      </c>
      <c r="D60" s="44">
        <v>3.35</v>
      </c>
      <c r="E60" s="44">
        <v>3.35</v>
      </c>
      <c r="F60" s="44">
        <v>3.35</v>
      </c>
      <c r="G60" s="44">
        <v>3.35</v>
      </c>
      <c r="H60" s="44">
        <v>3.35</v>
      </c>
      <c r="I60" s="44">
        <v>3.35</v>
      </c>
      <c r="J60" s="44">
        <v>3.35</v>
      </c>
      <c r="K60" s="44">
        <v>3.35</v>
      </c>
      <c r="L60" s="44">
        <v>3.35</v>
      </c>
      <c r="M60" s="44">
        <v>3.35</v>
      </c>
      <c r="N60" s="44">
        <v>3.35</v>
      </c>
      <c r="O60" s="44">
        <v>3.35</v>
      </c>
      <c r="P60" s="44">
        <v>3.35</v>
      </c>
      <c r="Q60" s="44">
        <v>3.35</v>
      </c>
      <c r="R60" s="44">
        <v>3.35</v>
      </c>
      <c r="S60" s="44">
        <v>3.35</v>
      </c>
      <c r="T60" s="44">
        <v>3.35</v>
      </c>
      <c r="U60" s="44">
        <v>3.35</v>
      </c>
      <c r="V60" s="44">
        <v>3.35</v>
      </c>
      <c r="W60" s="44">
        <v>3.35</v>
      </c>
      <c r="X60" s="44">
        <v>3.35</v>
      </c>
      <c r="Y60" s="44">
        <v>3.35</v>
      </c>
      <c r="Z60" s="44">
        <v>3.35</v>
      </c>
      <c r="AA60" s="44">
        <v>3.35</v>
      </c>
    </row>
    <row r="61" spans="1:27" ht="12.75" customHeight="1" outlineLevel="1" x14ac:dyDescent="0.2">
      <c r="A61" s="99" t="s">
        <v>1087</v>
      </c>
      <c r="B61" s="63" t="s">
        <v>81</v>
      </c>
      <c r="C61" s="43" t="s">
        <v>79</v>
      </c>
      <c r="D61" s="44">
        <f>$D$11</f>
        <v>110.23</v>
      </c>
      <c r="E61" s="44">
        <f t="shared" ref="E61:AA61" si="32">$D$11</f>
        <v>110.23</v>
      </c>
      <c r="F61" s="44">
        <f t="shared" si="32"/>
        <v>110.23</v>
      </c>
      <c r="G61" s="44">
        <f t="shared" si="32"/>
        <v>110.23</v>
      </c>
      <c r="H61" s="44">
        <f t="shared" si="32"/>
        <v>110.23</v>
      </c>
      <c r="I61" s="44">
        <f t="shared" si="32"/>
        <v>110.23</v>
      </c>
      <c r="J61" s="44">
        <f t="shared" si="32"/>
        <v>110.23</v>
      </c>
      <c r="K61" s="44">
        <f t="shared" si="32"/>
        <v>110.23</v>
      </c>
      <c r="L61" s="44">
        <f t="shared" si="32"/>
        <v>110.23</v>
      </c>
      <c r="M61" s="44">
        <f t="shared" si="32"/>
        <v>110.23</v>
      </c>
      <c r="N61" s="44">
        <f t="shared" si="32"/>
        <v>110.23</v>
      </c>
      <c r="O61" s="44">
        <f t="shared" si="32"/>
        <v>110.23</v>
      </c>
      <c r="P61" s="44">
        <f t="shared" si="32"/>
        <v>110.23</v>
      </c>
      <c r="Q61" s="44">
        <f t="shared" si="32"/>
        <v>110.23</v>
      </c>
      <c r="R61" s="44">
        <f t="shared" si="32"/>
        <v>110.23</v>
      </c>
      <c r="S61" s="44">
        <f t="shared" si="32"/>
        <v>110.23</v>
      </c>
      <c r="T61" s="44">
        <f t="shared" si="32"/>
        <v>110.23</v>
      </c>
      <c r="U61" s="44">
        <f t="shared" si="32"/>
        <v>110.23</v>
      </c>
      <c r="V61" s="44">
        <f t="shared" si="32"/>
        <v>110.23</v>
      </c>
      <c r="W61" s="44">
        <f t="shared" si="32"/>
        <v>110.23</v>
      </c>
      <c r="X61" s="44">
        <f t="shared" si="32"/>
        <v>110.23</v>
      </c>
      <c r="Y61" s="44">
        <f t="shared" si="32"/>
        <v>110.23</v>
      </c>
      <c r="Z61" s="44">
        <f t="shared" si="32"/>
        <v>110.23</v>
      </c>
      <c r="AA61" s="44">
        <f t="shared" si="32"/>
        <v>110.23</v>
      </c>
    </row>
    <row r="62" spans="1:27" ht="12.75" customHeight="1" x14ac:dyDescent="0.2">
      <c r="A62" s="98" t="s">
        <v>1088</v>
      </c>
      <c r="B62" s="28" t="str">
        <f>"12"&amp;"."&amp;$B$663&amp;"."&amp;$B$664</f>
        <v>12.12.2023</v>
      </c>
      <c r="C62" s="90" t="s">
        <v>76</v>
      </c>
      <c r="D62" s="91">
        <f>ROUND(((D63+D64+D66+D65)/1000),5)</f>
        <v>1.2574799999999999</v>
      </c>
      <c r="E62" s="91">
        <f>ROUND(((E63+E64+E66+E65)/1000),5)</f>
        <v>1.16405</v>
      </c>
      <c r="F62" s="91">
        <f>ROUND(((F63+F64+F66+F65)/1000),5)</f>
        <v>1.05965</v>
      </c>
      <c r="G62" s="91">
        <f t="shared" ref="G62:AA62" si="33">ROUND(((G63+G64+G66+G65)/1000),5)</f>
        <v>1.0448200000000001</v>
      </c>
      <c r="H62" s="91">
        <f t="shared" si="33"/>
        <v>1.1486700000000001</v>
      </c>
      <c r="I62" s="91">
        <f t="shared" si="33"/>
        <v>1.30603</v>
      </c>
      <c r="J62" s="91">
        <f t="shared" si="33"/>
        <v>1.4887300000000001</v>
      </c>
      <c r="K62" s="91">
        <f t="shared" si="33"/>
        <v>1.83433</v>
      </c>
      <c r="L62" s="91">
        <f t="shared" si="33"/>
        <v>2.0405000000000002</v>
      </c>
      <c r="M62" s="91">
        <f t="shared" si="33"/>
        <v>2.1003699999999998</v>
      </c>
      <c r="N62" s="91">
        <f t="shared" si="33"/>
        <v>2.1310799999999999</v>
      </c>
      <c r="O62" s="91">
        <f t="shared" si="33"/>
        <v>2.1664699999999999</v>
      </c>
      <c r="P62" s="91">
        <f t="shared" si="33"/>
        <v>2.1047899999999999</v>
      </c>
      <c r="Q62" s="91">
        <f t="shared" si="33"/>
        <v>2.1232000000000002</v>
      </c>
      <c r="R62" s="91">
        <f t="shared" si="33"/>
        <v>2.1363799999999999</v>
      </c>
      <c r="S62" s="91">
        <f t="shared" si="33"/>
        <v>2.0888399999999998</v>
      </c>
      <c r="T62" s="91">
        <f t="shared" si="33"/>
        <v>2.11015</v>
      </c>
      <c r="U62" s="91">
        <f t="shared" si="33"/>
        <v>2.1033499999999998</v>
      </c>
      <c r="V62" s="91">
        <f t="shared" si="33"/>
        <v>2.0944600000000002</v>
      </c>
      <c r="W62" s="91">
        <f t="shared" si="33"/>
        <v>2.0821499999999999</v>
      </c>
      <c r="X62" s="91">
        <f t="shared" si="33"/>
        <v>2.0313500000000002</v>
      </c>
      <c r="Y62" s="91">
        <f t="shared" si="33"/>
        <v>1.85243</v>
      </c>
      <c r="Z62" s="91">
        <f t="shared" si="33"/>
        <v>1.53349</v>
      </c>
      <c r="AA62" s="91">
        <f t="shared" si="33"/>
        <v>1.4175599999999999</v>
      </c>
    </row>
    <row r="63" spans="1:27" ht="12.75" customHeight="1" outlineLevel="1" x14ac:dyDescent="0.2">
      <c r="A63" s="99" t="s">
        <v>1089</v>
      </c>
      <c r="B63" s="63" t="s">
        <v>238</v>
      </c>
      <c r="C63" s="43" t="s">
        <v>79</v>
      </c>
      <c r="D63" s="44">
        <v>1077.72</v>
      </c>
      <c r="E63" s="44">
        <v>984.29</v>
      </c>
      <c r="F63" s="44">
        <v>879.89</v>
      </c>
      <c r="G63" s="44">
        <v>865.06</v>
      </c>
      <c r="H63" s="44">
        <v>968.91</v>
      </c>
      <c r="I63" s="44">
        <v>1126.27</v>
      </c>
      <c r="J63" s="44">
        <v>1308.97</v>
      </c>
      <c r="K63" s="44">
        <v>1654.57</v>
      </c>
      <c r="L63" s="44">
        <v>1860.74</v>
      </c>
      <c r="M63" s="44">
        <v>1920.61</v>
      </c>
      <c r="N63" s="44">
        <v>1951.32</v>
      </c>
      <c r="O63" s="44">
        <v>1986.71</v>
      </c>
      <c r="P63" s="44">
        <v>1925.03</v>
      </c>
      <c r="Q63" s="44">
        <v>1943.44</v>
      </c>
      <c r="R63" s="44">
        <v>1956.62</v>
      </c>
      <c r="S63" s="44">
        <v>1909.08</v>
      </c>
      <c r="T63" s="44">
        <v>1930.39</v>
      </c>
      <c r="U63" s="44">
        <v>1923.59</v>
      </c>
      <c r="V63" s="44">
        <v>1914.7</v>
      </c>
      <c r="W63" s="44">
        <v>1902.39</v>
      </c>
      <c r="X63" s="44">
        <v>1851.59</v>
      </c>
      <c r="Y63" s="44">
        <v>1672.67</v>
      </c>
      <c r="Z63" s="44">
        <v>1353.73</v>
      </c>
      <c r="AA63" s="44">
        <v>1237.8</v>
      </c>
    </row>
    <row r="64" spans="1:27" ht="12.75" customHeight="1" outlineLevel="1" x14ac:dyDescent="0.2">
      <c r="A64" s="99" t="s">
        <v>1090</v>
      </c>
      <c r="B64" s="63" t="s">
        <v>90</v>
      </c>
      <c r="C64" s="43" t="s">
        <v>79</v>
      </c>
      <c r="D64" s="44">
        <f t="shared" ref="D64:AA64" si="34">$D$9</f>
        <v>66.180000000000007</v>
      </c>
      <c r="E64" s="44">
        <f t="shared" si="34"/>
        <v>66.180000000000007</v>
      </c>
      <c r="F64" s="44">
        <f t="shared" si="34"/>
        <v>66.180000000000007</v>
      </c>
      <c r="G64" s="44">
        <f t="shared" si="34"/>
        <v>66.180000000000007</v>
      </c>
      <c r="H64" s="44">
        <f t="shared" si="34"/>
        <v>66.180000000000007</v>
      </c>
      <c r="I64" s="44">
        <f t="shared" si="34"/>
        <v>66.180000000000007</v>
      </c>
      <c r="J64" s="44">
        <f t="shared" si="34"/>
        <v>66.180000000000007</v>
      </c>
      <c r="K64" s="44">
        <f t="shared" si="34"/>
        <v>66.180000000000007</v>
      </c>
      <c r="L64" s="44">
        <f t="shared" si="34"/>
        <v>66.180000000000007</v>
      </c>
      <c r="M64" s="44">
        <f t="shared" si="34"/>
        <v>66.180000000000007</v>
      </c>
      <c r="N64" s="44">
        <f t="shared" si="34"/>
        <v>66.180000000000007</v>
      </c>
      <c r="O64" s="44">
        <f t="shared" si="34"/>
        <v>66.180000000000007</v>
      </c>
      <c r="P64" s="44">
        <f t="shared" si="34"/>
        <v>66.180000000000007</v>
      </c>
      <c r="Q64" s="44">
        <f t="shared" si="34"/>
        <v>66.180000000000007</v>
      </c>
      <c r="R64" s="44">
        <f t="shared" si="34"/>
        <v>66.180000000000007</v>
      </c>
      <c r="S64" s="44">
        <f t="shared" si="34"/>
        <v>66.180000000000007</v>
      </c>
      <c r="T64" s="44">
        <f t="shared" si="34"/>
        <v>66.180000000000007</v>
      </c>
      <c r="U64" s="44">
        <f t="shared" si="34"/>
        <v>66.180000000000007</v>
      </c>
      <c r="V64" s="44">
        <f t="shared" si="34"/>
        <v>66.180000000000007</v>
      </c>
      <c r="W64" s="44">
        <f t="shared" si="34"/>
        <v>66.180000000000007</v>
      </c>
      <c r="X64" s="44">
        <f t="shared" si="34"/>
        <v>66.180000000000007</v>
      </c>
      <c r="Y64" s="44">
        <f t="shared" si="34"/>
        <v>66.180000000000007</v>
      </c>
      <c r="Z64" s="44">
        <f t="shared" si="34"/>
        <v>66.180000000000007</v>
      </c>
      <c r="AA64" s="44">
        <f t="shared" si="34"/>
        <v>66.180000000000007</v>
      </c>
    </row>
    <row r="65" spans="1:27" ht="12.75" customHeight="1" outlineLevel="1" x14ac:dyDescent="0.2">
      <c r="A65" s="99" t="s">
        <v>1091</v>
      </c>
      <c r="B65" s="63" t="s">
        <v>83</v>
      </c>
      <c r="C65" s="43" t="s">
        <v>79</v>
      </c>
      <c r="D65" s="44">
        <v>3.35</v>
      </c>
      <c r="E65" s="44">
        <v>3.35</v>
      </c>
      <c r="F65" s="44">
        <v>3.35</v>
      </c>
      <c r="G65" s="44">
        <v>3.35</v>
      </c>
      <c r="H65" s="44">
        <v>3.35</v>
      </c>
      <c r="I65" s="44">
        <v>3.35</v>
      </c>
      <c r="J65" s="44">
        <v>3.35</v>
      </c>
      <c r="K65" s="44">
        <v>3.35</v>
      </c>
      <c r="L65" s="44">
        <v>3.35</v>
      </c>
      <c r="M65" s="44">
        <v>3.35</v>
      </c>
      <c r="N65" s="44">
        <v>3.35</v>
      </c>
      <c r="O65" s="44">
        <v>3.35</v>
      </c>
      <c r="P65" s="44">
        <v>3.35</v>
      </c>
      <c r="Q65" s="44">
        <v>3.35</v>
      </c>
      <c r="R65" s="44">
        <v>3.35</v>
      </c>
      <c r="S65" s="44">
        <v>3.35</v>
      </c>
      <c r="T65" s="44">
        <v>3.35</v>
      </c>
      <c r="U65" s="44">
        <v>3.35</v>
      </c>
      <c r="V65" s="44">
        <v>3.35</v>
      </c>
      <c r="W65" s="44">
        <v>3.35</v>
      </c>
      <c r="X65" s="44">
        <v>3.35</v>
      </c>
      <c r="Y65" s="44">
        <v>3.35</v>
      </c>
      <c r="Z65" s="44">
        <v>3.35</v>
      </c>
      <c r="AA65" s="44">
        <v>3.35</v>
      </c>
    </row>
    <row r="66" spans="1:27" ht="12.75" customHeight="1" outlineLevel="1" x14ac:dyDescent="0.2">
      <c r="A66" s="99" t="s">
        <v>1092</v>
      </c>
      <c r="B66" s="63" t="s">
        <v>81</v>
      </c>
      <c r="C66" s="43" t="s">
        <v>79</v>
      </c>
      <c r="D66" s="44">
        <f>$D$11</f>
        <v>110.23</v>
      </c>
      <c r="E66" s="44">
        <f t="shared" ref="E66:AA66" si="35">$D$11</f>
        <v>110.23</v>
      </c>
      <c r="F66" s="44">
        <f t="shared" si="35"/>
        <v>110.23</v>
      </c>
      <c r="G66" s="44">
        <f t="shared" si="35"/>
        <v>110.23</v>
      </c>
      <c r="H66" s="44">
        <f t="shared" si="35"/>
        <v>110.23</v>
      </c>
      <c r="I66" s="44">
        <f t="shared" si="35"/>
        <v>110.23</v>
      </c>
      <c r="J66" s="44">
        <f t="shared" si="35"/>
        <v>110.23</v>
      </c>
      <c r="K66" s="44">
        <f t="shared" si="35"/>
        <v>110.23</v>
      </c>
      <c r="L66" s="44">
        <f t="shared" si="35"/>
        <v>110.23</v>
      </c>
      <c r="M66" s="44">
        <f t="shared" si="35"/>
        <v>110.23</v>
      </c>
      <c r="N66" s="44">
        <f t="shared" si="35"/>
        <v>110.23</v>
      </c>
      <c r="O66" s="44">
        <f t="shared" si="35"/>
        <v>110.23</v>
      </c>
      <c r="P66" s="44">
        <f t="shared" si="35"/>
        <v>110.23</v>
      </c>
      <c r="Q66" s="44">
        <f t="shared" si="35"/>
        <v>110.23</v>
      </c>
      <c r="R66" s="44">
        <f t="shared" si="35"/>
        <v>110.23</v>
      </c>
      <c r="S66" s="44">
        <f t="shared" si="35"/>
        <v>110.23</v>
      </c>
      <c r="T66" s="44">
        <f t="shared" si="35"/>
        <v>110.23</v>
      </c>
      <c r="U66" s="44">
        <f t="shared" si="35"/>
        <v>110.23</v>
      </c>
      <c r="V66" s="44">
        <f t="shared" si="35"/>
        <v>110.23</v>
      </c>
      <c r="W66" s="44">
        <f t="shared" si="35"/>
        <v>110.23</v>
      </c>
      <c r="X66" s="44">
        <f t="shared" si="35"/>
        <v>110.23</v>
      </c>
      <c r="Y66" s="44">
        <f t="shared" si="35"/>
        <v>110.23</v>
      </c>
      <c r="Z66" s="44">
        <f t="shared" si="35"/>
        <v>110.23</v>
      </c>
      <c r="AA66" s="44">
        <f t="shared" si="35"/>
        <v>110.23</v>
      </c>
    </row>
    <row r="67" spans="1:27" ht="12.75" customHeight="1" x14ac:dyDescent="0.2">
      <c r="A67" s="98" t="s">
        <v>1093</v>
      </c>
      <c r="B67" s="28" t="str">
        <f>"13"&amp;"."&amp;$B$663&amp;"."&amp;$B$664</f>
        <v>13.12.2023</v>
      </c>
      <c r="C67" s="90" t="s">
        <v>76</v>
      </c>
      <c r="D67" s="91">
        <f>ROUND(((D68+D69+D71+D70)/1000),5)</f>
        <v>1.3452200000000001</v>
      </c>
      <c r="E67" s="91">
        <f>ROUND(((E68+E69+E71+E70)/1000),5)</f>
        <v>1.2562199999999999</v>
      </c>
      <c r="F67" s="91">
        <f>ROUND(((F68+F69+F71+F70)/1000),5)</f>
        <v>1.2198599999999999</v>
      </c>
      <c r="G67" s="91">
        <f t="shared" ref="G67:AA67" si="36">ROUND(((G68+G69+G71+G70)/1000),5)</f>
        <v>1.20767</v>
      </c>
      <c r="H67" s="91">
        <f t="shared" si="36"/>
        <v>1.24156</v>
      </c>
      <c r="I67" s="91">
        <f t="shared" si="36"/>
        <v>1.38107</v>
      </c>
      <c r="J67" s="91">
        <f t="shared" si="36"/>
        <v>1.55416</v>
      </c>
      <c r="K67" s="91">
        <f t="shared" si="36"/>
        <v>1.8946099999999999</v>
      </c>
      <c r="L67" s="91">
        <f t="shared" si="36"/>
        <v>2.1128499999999999</v>
      </c>
      <c r="M67" s="91">
        <f t="shared" si="36"/>
        <v>2.18676</v>
      </c>
      <c r="N67" s="91">
        <f t="shared" si="36"/>
        <v>2.21915</v>
      </c>
      <c r="O67" s="91">
        <f t="shared" si="36"/>
        <v>2.2530899999999998</v>
      </c>
      <c r="P67" s="91">
        <f t="shared" si="36"/>
        <v>2.2025000000000001</v>
      </c>
      <c r="Q67" s="91">
        <f t="shared" si="36"/>
        <v>2.2280000000000002</v>
      </c>
      <c r="R67" s="91">
        <f t="shared" si="36"/>
        <v>2.21787</v>
      </c>
      <c r="S67" s="91">
        <f t="shared" si="36"/>
        <v>2.1947299999999998</v>
      </c>
      <c r="T67" s="91">
        <f t="shared" si="36"/>
        <v>2.22573</v>
      </c>
      <c r="U67" s="91">
        <f t="shared" si="36"/>
        <v>2.2163300000000001</v>
      </c>
      <c r="V67" s="91">
        <f t="shared" si="36"/>
        <v>2.1921499999999998</v>
      </c>
      <c r="W67" s="91">
        <f t="shared" si="36"/>
        <v>2.12771</v>
      </c>
      <c r="X67" s="91">
        <f t="shared" si="36"/>
        <v>2.0089299999999999</v>
      </c>
      <c r="Y67" s="91">
        <f t="shared" si="36"/>
        <v>1.93621</v>
      </c>
      <c r="Z67" s="91">
        <f t="shared" si="36"/>
        <v>1.6732</v>
      </c>
      <c r="AA67" s="91">
        <f t="shared" si="36"/>
        <v>1.48231</v>
      </c>
    </row>
    <row r="68" spans="1:27" ht="12.75" customHeight="1" outlineLevel="1" x14ac:dyDescent="0.2">
      <c r="A68" s="99" t="s">
        <v>1094</v>
      </c>
      <c r="B68" s="63" t="s">
        <v>238</v>
      </c>
      <c r="C68" s="43" t="s">
        <v>79</v>
      </c>
      <c r="D68" s="44">
        <v>1165.46</v>
      </c>
      <c r="E68" s="44">
        <v>1076.46</v>
      </c>
      <c r="F68" s="44">
        <v>1040.0999999999999</v>
      </c>
      <c r="G68" s="44">
        <v>1027.9100000000001</v>
      </c>
      <c r="H68" s="44">
        <v>1061.8</v>
      </c>
      <c r="I68" s="44">
        <v>1201.31</v>
      </c>
      <c r="J68" s="44">
        <v>1374.4</v>
      </c>
      <c r="K68" s="44">
        <v>1714.85</v>
      </c>
      <c r="L68" s="44">
        <v>1933.09</v>
      </c>
      <c r="M68" s="44">
        <v>2007</v>
      </c>
      <c r="N68" s="44">
        <v>2039.39</v>
      </c>
      <c r="O68" s="44">
        <v>2073.33</v>
      </c>
      <c r="P68" s="44">
        <v>2022.74</v>
      </c>
      <c r="Q68" s="44">
        <v>2048.2399999999998</v>
      </c>
      <c r="R68" s="44">
        <v>2038.11</v>
      </c>
      <c r="S68" s="44">
        <v>2014.97</v>
      </c>
      <c r="T68" s="44">
        <v>2045.97</v>
      </c>
      <c r="U68" s="44">
        <v>2036.57</v>
      </c>
      <c r="V68" s="44">
        <v>2012.39</v>
      </c>
      <c r="W68" s="44">
        <v>1947.95</v>
      </c>
      <c r="X68" s="44">
        <v>1829.17</v>
      </c>
      <c r="Y68" s="44">
        <v>1756.45</v>
      </c>
      <c r="Z68" s="44">
        <v>1493.44</v>
      </c>
      <c r="AA68" s="44">
        <v>1302.55</v>
      </c>
    </row>
    <row r="69" spans="1:27" ht="12.75" customHeight="1" outlineLevel="1" x14ac:dyDescent="0.2">
      <c r="A69" s="99" t="s">
        <v>1095</v>
      </c>
      <c r="B69" s="63" t="s">
        <v>90</v>
      </c>
      <c r="C69" s="43" t="s">
        <v>79</v>
      </c>
      <c r="D69" s="44">
        <f t="shared" ref="D69:AA69" si="37">$D$9</f>
        <v>66.180000000000007</v>
      </c>
      <c r="E69" s="44">
        <f t="shared" si="37"/>
        <v>66.180000000000007</v>
      </c>
      <c r="F69" s="44">
        <f t="shared" si="37"/>
        <v>66.180000000000007</v>
      </c>
      <c r="G69" s="44">
        <f t="shared" si="37"/>
        <v>66.180000000000007</v>
      </c>
      <c r="H69" s="44">
        <f t="shared" si="37"/>
        <v>66.180000000000007</v>
      </c>
      <c r="I69" s="44">
        <f t="shared" si="37"/>
        <v>66.180000000000007</v>
      </c>
      <c r="J69" s="44">
        <f t="shared" si="37"/>
        <v>66.180000000000007</v>
      </c>
      <c r="K69" s="44">
        <f t="shared" si="37"/>
        <v>66.180000000000007</v>
      </c>
      <c r="L69" s="44">
        <f t="shared" si="37"/>
        <v>66.180000000000007</v>
      </c>
      <c r="M69" s="44">
        <f t="shared" si="37"/>
        <v>66.180000000000007</v>
      </c>
      <c r="N69" s="44">
        <f t="shared" si="37"/>
        <v>66.180000000000007</v>
      </c>
      <c r="O69" s="44">
        <f t="shared" si="37"/>
        <v>66.180000000000007</v>
      </c>
      <c r="P69" s="44">
        <f t="shared" si="37"/>
        <v>66.180000000000007</v>
      </c>
      <c r="Q69" s="44">
        <f t="shared" si="37"/>
        <v>66.180000000000007</v>
      </c>
      <c r="R69" s="44">
        <f t="shared" si="37"/>
        <v>66.180000000000007</v>
      </c>
      <c r="S69" s="44">
        <f t="shared" si="37"/>
        <v>66.180000000000007</v>
      </c>
      <c r="T69" s="44">
        <f t="shared" si="37"/>
        <v>66.180000000000007</v>
      </c>
      <c r="U69" s="44">
        <f t="shared" si="37"/>
        <v>66.180000000000007</v>
      </c>
      <c r="V69" s="44">
        <f t="shared" si="37"/>
        <v>66.180000000000007</v>
      </c>
      <c r="W69" s="44">
        <f t="shared" si="37"/>
        <v>66.180000000000007</v>
      </c>
      <c r="X69" s="44">
        <f t="shared" si="37"/>
        <v>66.180000000000007</v>
      </c>
      <c r="Y69" s="44">
        <f t="shared" si="37"/>
        <v>66.180000000000007</v>
      </c>
      <c r="Z69" s="44">
        <f t="shared" si="37"/>
        <v>66.180000000000007</v>
      </c>
      <c r="AA69" s="44">
        <f t="shared" si="37"/>
        <v>66.180000000000007</v>
      </c>
    </row>
    <row r="70" spans="1:27" ht="12.75" customHeight="1" outlineLevel="1" x14ac:dyDescent="0.2">
      <c r="A70" s="99" t="s">
        <v>1096</v>
      </c>
      <c r="B70" s="63" t="s">
        <v>83</v>
      </c>
      <c r="C70" s="43" t="s">
        <v>79</v>
      </c>
      <c r="D70" s="44">
        <v>3.35</v>
      </c>
      <c r="E70" s="44">
        <v>3.35</v>
      </c>
      <c r="F70" s="44">
        <v>3.35</v>
      </c>
      <c r="G70" s="44">
        <v>3.35</v>
      </c>
      <c r="H70" s="44">
        <v>3.35</v>
      </c>
      <c r="I70" s="44">
        <v>3.35</v>
      </c>
      <c r="J70" s="44">
        <v>3.35</v>
      </c>
      <c r="K70" s="44">
        <v>3.35</v>
      </c>
      <c r="L70" s="44">
        <v>3.35</v>
      </c>
      <c r="M70" s="44">
        <v>3.35</v>
      </c>
      <c r="N70" s="44">
        <v>3.35</v>
      </c>
      <c r="O70" s="44">
        <v>3.35</v>
      </c>
      <c r="P70" s="44">
        <v>3.35</v>
      </c>
      <c r="Q70" s="44">
        <v>3.35</v>
      </c>
      <c r="R70" s="44">
        <v>3.35</v>
      </c>
      <c r="S70" s="44">
        <v>3.35</v>
      </c>
      <c r="T70" s="44">
        <v>3.35</v>
      </c>
      <c r="U70" s="44">
        <v>3.35</v>
      </c>
      <c r="V70" s="44">
        <v>3.35</v>
      </c>
      <c r="W70" s="44">
        <v>3.35</v>
      </c>
      <c r="X70" s="44">
        <v>3.35</v>
      </c>
      <c r="Y70" s="44">
        <v>3.35</v>
      </c>
      <c r="Z70" s="44">
        <v>3.35</v>
      </c>
      <c r="AA70" s="44">
        <v>3.35</v>
      </c>
    </row>
    <row r="71" spans="1:27" ht="12.75" customHeight="1" outlineLevel="1" x14ac:dyDescent="0.2">
      <c r="A71" s="99" t="s">
        <v>1097</v>
      </c>
      <c r="B71" s="63" t="s">
        <v>81</v>
      </c>
      <c r="C71" s="43" t="s">
        <v>79</v>
      </c>
      <c r="D71" s="44">
        <f>$D$11</f>
        <v>110.23</v>
      </c>
      <c r="E71" s="44">
        <f t="shared" ref="E71:AA71" si="38">$D$11</f>
        <v>110.23</v>
      </c>
      <c r="F71" s="44">
        <f t="shared" si="38"/>
        <v>110.23</v>
      </c>
      <c r="G71" s="44">
        <f t="shared" si="38"/>
        <v>110.23</v>
      </c>
      <c r="H71" s="44">
        <f t="shared" si="38"/>
        <v>110.23</v>
      </c>
      <c r="I71" s="44">
        <f t="shared" si="38"/>
        <v>110.23</v>
      </c>
      <c r="J71" s="44">
        <f t="shared" si="38"/>
        <v>110.23</v>
      </c>
      <c r="K71" s="44">
        <f t="shared" si="38"/>
        <v>110.23</v>
      </c>
      <c r="L71" s="44">
        <f t="shared" si="38"/>
        <v>110.23</v>
      </c>
      <c r="M71" s="44">
        <f t="shared" si="38"/>
        <v>110.23</v>
      </c>
      <c r="N71" s="44">
        <f t="shared" si="38"/>
        <v>110.23</v>
      </c>
      <c r="O71" s="44">
        <f t="shared" si="38"/>
        <v>110.23</v>
      </c>
      <c r="P71" s="44">
        <f t="shared" si="38"/>
        <v>110.23</v>
      </c>
      <c r="Q71" s="44">
        <f t="shared" si="38"/>
        <v>110.23</v>
      </c>
      <c r="R71" s="44">
        <f t="shared" si="38"/>
        <v>110.23</v>
      </c>
      <c r="S71" s="44">
        <f t="shared" si="38"/>
        <v>110.23</v>
      </c>
      <c r="T71" s="44">
        <f t="shared" si="38"/>
        <v>110.23</v>
      </c>
      <c r="U71" s="44">
        <f t="shared" si="38"/>
        <v>110.23</v>
      </c>
      <c r="V71" s="44">
        <f t="shared" si="38"/>
        <v>110.23</v>
      </c>
      <c r="W71" s="44">
        <f t="shared" si="38"/>
        <v>110.23</v>
      </c>
      <c r="X71" s="44">
        <f t="shared" si="38"/>
        <v>110.23</v>
      </c>
      <c r="Y71" s="44">
        <f t="shared" si="38"/>
        <v>110.23</v>
      </c>
      <c r="Z71" s="44">
        <f t="shared" si="38"/>
        <v>110.23</v>
      </c>
      <c r="AA71" s="44">
        <f t="shared" si="38"/>
        <v>110.23</v>
      </c>
    </row>
    <row r="72" spans="1:27" ht="12.75" customHeight="1" x14ac:dyDescent="0.2">
      <c r="A72" s="98" t="s">
        <v>1098</v>
      </c>
      <c r="B72" s="28" t="str">
        <f>"14"&amp;"."&amp;$B$663&amp;"."&amp;$B$664</f>
        <v>14.12.2023</v>
      </c>
      <c r="C72" s="90" t="s">
        <v>76</v>
      </c>
      <c r="D72" s="91">
        <f>ROUND(((D73+D74+D76+D75)/1000),5)</f>
        <v>1.39717</v>
      </c>
      <c r="E72" s="91">
        <f>ROUND(((E73+E74+E76+E75)/1000),5)</f>
        <v>1.32094</v>
      </c>
      <c r="F72" s="91">
        <f>ROUND(((F73+F74+F76+F75)/1000),5)</f>
        <v>1.2732699999999999</v>
      </c>
      <c r="G72" s="91">
        <f t="shared" ref="G72:AA72" si="39">ROUND(((G73+G74+G76+G75)/1000),5)</f>
        <v>1.2761899999999999</v>
      </c>
      <c r="H72" s="91">
        <f t="shared" si="39"/>
        <v>1.32161</v>
      </c>
      <c r="I72" s="91">
        <f t="shared" si="39"/>
        <v>1.4708600000000001</v>
      </c>
      <c r="J72" s="91">
        <f t="shared" si="39"/>
        <v>1.72818</v>
      </c>
      <c r="K72" s="91">
        <f t="shared" si="39"/>
        <v>1.96357</v>
      </c>
      <c r="L72" s="91">
        <f t="shared" si="39"/>
        <v>2.1790400000000001</v>
      </c>
      <c r="M72" s="91">
        <f t="shared" si="39"/>
        <v>2.2428499999999998</v>
      </c>
      <c r="N72" s="91">
        <f t="shared" si="39"/>
        <v>2.3742200000000002</v>
      </c>
      <c r="O72" s="91">
        <f t="shared" si="39"/>
        <v>2.3065699999999998</v>
      </c>
      <c r="P72" s="91">
        <f t="shared" si="39"/>
        <v>2.24952</v>
      </c>
      <c r="Q72" s="91">
        <f t="shared" si="39"/>
        <v>2.27251</v>
      </c>
      <c r="R72" s="91">
        <f t="shared" si="39"/>
        <v>2.3043200000000001</v>
      </c>
      <c r="S72" s="91">
        <f t="shared" si="39"/>
        <v>2.2445599999999999</v>
      </c>
      <c r="T72" s="91">
        <f t="shared" si="39"/>
        <v>2.4470800000000001</v>
      </c>
      <c r="U72" s="91">
        <f t="shared" si="39"/>
        <v>2.4601999999999999</v>
      </c>
      <c r="V72" s="91">
        <f t="shared" si="39"/>
        <v>2.4424700000000001</v>
      </c>
      <c r="W72" s="91">
        <f t="shared" si="39"/>
        <v>2.2041300000000001</v>
      </c>
      <c r="X72" s="91">
        <f t="shared" si="39"/>
        <v>2.141</v>
      </c>
      <c r="Y72" s="91">
        <f t="shared" si="39"/>
        <v>1.97655</v>
      </c>
      <c r="Z72" s="91">
        <f t="shared" si="39"/>
        <v>1.6968099999999999</v>
      </c>
      <c r="AA72" s="91">
        <f t="shared" si="39"/>
        <v>1.5219</v>
      </c>
    </row>
    <row r="73" spans="1:27" ht="12.75" customHeight="1" outlineLevel="1" x14ac:dyDescent="0.2">
      <c r="A73" s="99" t="s">
        <v>1099</v>
      </c>
      <c r="B73" s="63" t="s">
        <v>238</v>
      </c>
      <c r="C73" s="43" t="s">
        <v>79</v>
      </c>
      <c r="D73" s="44">
        <v>1217.4100000000001</v>
      </c>
      <c r="E73" s="44">
        <v>1141.18</v>
      </c>
      <c r="F73" s="44">
        <v>1093.51</v>
      </c>
      <c r="G73" s="44">
        <v>1096.43</v>
      </c>
      <c r="H73" s="44">
        <v>1141.8499999999999</v>
      </c>
      <c r="I73" s="44">
        <v>1291.0999999999999</v>
      </c>
      <c r="J73" s="44">
        <v>1548.42</v>
      </c>
      <c r="K73" s="44">
        <v>1783.81</v>
      </c>
      <c r="L73" s="44">
        <v>1999.28</v>
      </c>
      <c r="M73" s="44">
        <v>2063.09</v>
      </c>
      <c r="N73" s="44">
        <v>2194.46</v>
      </c>
      <c r="O73" s="44">
        <v>2126.81</v>
      </c>
      <c r="P73" s="44">
        <v>2069.7600000000002</v>
      </c>
      <c r="Q73" s="44">
        <v>2092.75</v>
      </c>
      <c r="R73" s="44">
        <v>2124.56</v>
      </c>
      <c r="S73" s="44">
        <v>2064.8000000000002</v>
      </c>
      <c r="T73" s="44">
        <v>2267.3200000000002</v>
      </c>
      <c r="U73" s="44">
        <v>2280.44</v>
      </c>
      <c r="V73" s="44">
        <v>2262.71</v>
      </c>
      <c r="W73" s="44">
        <v>2024.37</v>
      </c>
      <c r="X73" s="44">
        <v>1961.24</v>
      </c>
      <c r="Y73" s="44">
        <v>1796.79</v>
      </c>
      <c r="Z73" s="44">
        <v>1517.05</v>
      </c>
      <c r="AA73" s="44">
        <v>1342.14</v>
      </c>
    </row>
    <row r="74" spans="1:27" ht="12.75" customHeight="1" outlineLevel="1" x14ac:dyDescent="0.2">
      <c r="A74" s="99" t="s">
        <v>1100</v>
      </c>
      <c r="B74" s="63" t="s">
        <v>90</v>
      </c>
      <c r="C74" s="43" t="s">
        <v>79</v>
      </c>
      <c r="D74" s="44">
        <f t="shared" ref="D74:AA74" si="40">$D$9</f>
        <v>66.180000000000007</v>
      </c>
      <c r="E74" s="44">
        <f t="shared" si="40"/>
        <v>66.180000000000007</v>
      </c>
      <c r="F74" s="44">
        <f t="shared" si="40"/>
        <v>66.180000000000007</v>
      </c>
      <c r="G74" s="44">
        <f t="shared" si="40"/>
        <v>66.180000000000007</v>
      </c>
      <c r="H74" s="44">
        <f t="shared" si="40"/>
        <v>66.180000000000007</v>
      </c>
      <c r="I74" s="44">
        <f t="shared" si="40"/>
        <v>66.180000000000007</v>
      </c>
      <c r="J74" s="44">
        <f t="shared" si="40"/>
        <v>66.180000000000007</v>
      </c>
      <c r="K74" s="44">
        <f t="shared" si="40"/>
        <v>66.180000000000007</v>
      </c>
      <c r="L74" s="44">
        <f t="shared" si="40"/>
        <v>66.180000000000007</v>
      </c>
      <c r="M74" s="44">
        <f t="shared" si="40"/>
        <v>66.180000000000007</v>
      </c>
      <c r="N74" s="44">
        <f t="shared" si="40"/>
        <v>66.180000000000007</v>
      </c>
      <c r="O74" s="44">
        <f t="shared" si="40"/>
        <v>66.180000000000007</v>
      </c>
      <c r="P74" s="44">
        <f t="shared" si="40"/>
        <v>66.180000000000007</v>
      </c>
      <c r="Q74" s="44">
        <f t="shared" si="40"/>
        <v>66.180000000000007</v>
      </c>
      <c r="R74" s="44">
        <f t="shared" si="40"/>
        <v>66.180000000000007</v>
      </c>
      <c r="S74" s="44">
        <f t="shared" si="40"/>
        <v>66.180000000000007</v>
      </c>
      <c r="T74" s="44">
        <f t="shared" si="40"/>
        <v>66.180000000000007</v>
      </c>
      <c r="U74" s="44">
        <f t="shared" si="40"/>
        <v>66.180000000000007</v>
      </c>
      <c r="V74" s="44">
        <f t="shared" si="40"/>
        <v>66.180000000000007</v>
      </c>
      <c r="W74" s="44">
        <f t="shared" si="40"/>
        <v>66.180000000000007</v>
      </c>
      <c r="X74" s="44">
        <f t="shared" si="40"/>
        <v>66.180000000000007</v>
      </c>
      <c r="Y74" s="44">
        <f t="shared" si="40"/>
        <v>66.180000000000007</v>
      </c>
      <c r="Z74" s="44">
        <f t="shared" si="40"/>
        <v>66.180000000000007</v>
      </c>
      <c r="AA74" s="44">
        <f t="shared" si="40"/>
        <v>66.180000000000007</v>
      </c>
    </row>
    <row r="75" spans="1:27" ht="12.75" customHeight="1" outlineLevel="1" x14ac:dyDescent="0.2">
      <c r="A75" s="99" t="s">
        <v>1101</v>
      </c>
      <c r="B75" s="63" t="s">
        <v>83</v>
      </c>
      <c r="C75" s="43" t="s">
        <v>79</v>
      </c>
      <c r="D75" s="44">
        <v>3.35</v>
      </c>
      <c r="E75" s="44">
        <v>3.35</v>
      </c>
      <c r="F75" s="44">
        <v>3.35</v>
      </c>
      <c r="G75" s="44">
        <v>3.35</v>
      </c>
      <c r="H75" s="44">
        <v>3.35</v>
      </c>
      <c r="I75" s="44">
        <v>3.35</v>
      </c>
      <c r="J75" s="44">
        <v>3.35</v>
      </c>
      <c r="K75" s="44">
        <v>3.35</v>
      </c>
      <c r="L75" s="44">
        <v>3.35</v>
      </c>
      <c r="M75" s="44">
        <v>3.35</v>
      </c>
      <c r="N75" s="44">
        <v>3.35</v>
      </c>
      <c r="O75" s="44">
        <v>3.35</v>
      </c>
      <c r="P75" s="44">
        <v>3.35</v>
      </c>
      <c r="Q75" s="44">
        <v>3.35</v>
      </c>
      <c r="R75" s="44">
        <v>3.35</v>
      </c>
      <c r="S75" s="44">
        <v>3.35</v>
      </c>
      <c r="T75" s="44">
        <v>3.35</v>
      </c>
      <c r="U75" s="44">
        <v>3.35</v>
      </c>
      <c r="V75" s="44">
        <v>3.35</v>
      </c>
      <c r="W75" s="44">
        <v>3.35</v>
      </c>
      <c r="X75" s="44">
        <v>3.35</v>
      </c>
      <c r="Y75" s="44">
        <v>3.35</v>
      </c>
      <c r="Z75" s="44">
        <v>3.35</v>
      </c>
      <c r="AA75" s="44">
        <v>3.35</v>
      </c>
    </row>
    <row r="76" spans="1:27" ht="12.75" customHeight="1" outlineLevel="1" x14ac:dyDescent="0.2">
      <c r="A76" s="99" t="s">
        <v>1102</v>
      </c>
      <c r="B76" s="63" t="s">
        <v>81</v>
      </c>
      <c r="C76" s="43" t="s">
        <v>79</v>
      </c>
      <c r="D76" s="44">
        <f>$D$11</f>
        <v>110.23</v>
      </c>
      <c r="E76" s="44">
        <f t="shared" ref="E76:AA76" si="41">$D$11</f>
        <v>110.23</v>
      </c>
      <c r="F76" s="44">
        <f t="shared" si="41"/>
        <v>110.23</v>
      </c>
      <c r="G76" s="44">
        <f t="shared" si="41"/>
        <v>110.23</v>
      </c>
      <c r="H76" s="44">
        <f t="shared" si="41"/>
        <v>110.23</v>
      </c>
      <c r="I76" s="44">
        <f t="shared" si="41"/>
        <v>110.23</v>
      </c>
      <c r="J76" s="44">
        <f t="shared" si="41"/>
        <v>110.23</v>
      </c>
      <c r="K76" s="44">
        <f t="shared" si="41"/>
        <v>110.23</v>
      </c>
      <c r="L76" s="44">
        <f t="shared" si="41"/>
        <v>110.23</v>
      </c>
      <c r="M76" s="44">
        <f t="shared" si="41"/>
        <v>110.23</v>
      </c>
      <c r="N76" s="44">
        <f t="shared" si="41"/>
        <v>110.23</v>
      </c>
      <c r="O76" s="44">
        <f t="shared" si="41"/>
        <v>110.23</v>
      </c>
      <c r="P76" s="44">
        <f t="shared" si="41"/>
        <v>110.23</v>
      </c>
      <c r="Q76" s="44">
        <f t="shared" si="41"/>
        <v>110.23</v>
      </c>
      <c r="R76" s="44">
        <f t="shared" si="41"/>
        <v>110.23</v>
      </c>
      <c r="S76" s="44">
        <f t="shared" si="41"/>
        <v>110.23</v>
      </c>
      <c r="T76" s="44">
        <f t="shared" si="41"/>
        <v>110.23</v>
      </c>
      <c r="U76" s="44">
        <f t="shared" si="41"/>
        <v>110.23</v>
      </c>
      <c r="V76" s="44">
        <f t="shared" si="41"/>
        <v>110.23</v>
      </c>
      <c r="W76" s="44">
        <f t="shared" si="41"/>
        <v>110.23</v>
      </c>
      <c r="X76" s="44">
        <f t="shared" si="41"/>
        <v>110.23</v>
      </c>
      <c r="Y76" s="44">
        <f t="shared" si="41"/>
        <v>110.23</v>
      </c>
      <c r="Z76" s="44">
        <f t="shared" si="41"/>
        <v>110.23</v>
      </c>
      <c r="AA76" s="44">
        <f t="shared" si="41"/>
        <v>110.23</v>
      </c>
    </row>
    <row r="77" spans="1:27" ht="12.75" customHeight="1" x14ac:dyDescent="0.2">
      <c r="A77" s="98" t="s">
        <v>1103</v>
      </c>
      <c r="B77" s="28" t="str">
        <f>"15"&amp;"."&amp;$B$663&amp;"."&amp;$B$664</f>
        <v>15.12.2023</v>
      </c>
      <c r="C77" s="90" t="s">
        <v>76</v>
      </c>
      <c r="D77" s="91">
        <f>ROUND(((D78+D79+D81+D80)/1000),5)</f>
        <v>1.4053899999999999</v>
      </c>
      <c r="E77" s="91">
        <f>ROUND(((E78+E79+E81+E80)/1000),5)</f>
        <v>1.3531899999999999</v>
      </c>
      <c r="F77" s="91">
        <f>ROUND(((F78+F79+F81+F80)/1000),5)</f>
        <v>1.3101799999999999</v>
      </c>
      <c r="G77" s="91">
        <f t="shared" ref="G77:AA77" si="42">ROUND(((G78+G79+G81+G80)/1000),5)</f>
        <v>1.29833</v>
      </c>
      <c r="H77" s="91">
        <f t="shared" si="42"/>
        <v>1.35321</v>
      </c>
      <c r="I77" s="91">
        <f t="shared" si="42"/>
        <v>1.4689000000000001</v>
      </c>
      <c r="J77" s="91">
        <f t="shared" si="42"/>
        <v>1.68506</v>
      </c>
      <c r="K77" s="91">
        <f t="shared" si="42"/>
        <v>2.0224199999999999</v>
      </c>
      <c r="L77" s="91">
        <f t="shared" si="42"/>
        <v>2.22994</v>
      </c>
      <c r="M77" s="91">
        <f t="shared" si="42"/>
        <v>2.2543700000000002</v>
      </c>
      <c r="N77" s="91">
        <f t="shared" si="42"/>
        <v>2.2847200000000001</v>
      </c>
      <c r="O77" s="91">
        <f t="shared" si="42"/>
        <v>2.28837</v>
      </c>
      <c r="P77" s="91">
        <f t="shared" si="42"/>
        <v>2.2852899999999998</v>
      </c>
      <c r="Q77" s="91">
        <f t="shared" si="42"/>
        <v>2.2901600000000002</v>
      </c>
      <c r="R77" s="91">
        <f t="shared" si="42"/>
        <v>2.2905099999999998</v>
      </c>
      <c r="S77" s="91">
        <f t="shared" si="42"/>
        <v>2.2563399999999998</v>
      </c>
      <c r="T77" s="91">
        <f t="shared" si="42"/>
        <v>2.3168500000000001</v>
      </c>
      <c r="U77" s="91">
        <f t="shared" si="42"/>
        <v>2.3215499999999998</v>
      </c>
      <c r="V77" s="91">
        <f t="shared" si="42"/>
        <v>2.31304</v>
      </c>
      <c r="W77" s="91">
        <f t="shared" si="42"/>
        <v>2.2502</v>
      </c>
      <c r="X77" s="91">
        <f t="shared" si="42"/>
        <v>2.0931799999999998</v>
      </c>
      <c r="Y77" s="91">
        <f t="shared" si="42"/>
        <v>1.9488399999999999</v>
      </c>
      <c r="Z77" s="91">
        <f t="shared" si="42"/>
        <v>1.7439800000000001</v>
      </c>
      <c r="AA77" s="91">
        <f t="shared" si="42"/>
        <v>1.52318</v>
      </c>
    </row>
    <row r="78" spans="1:27" ht="12.75" customHeight="1" outlineLevel="1" x14ac:dyDescent="0.2">
      <c r="A78" s="99" t="s">
        <v>1104</v>
      </c>
      <c r="B78" s="63" t="s">
        <v>238</v>
      </c>
      <c r="C78" s="43" t="s">
        <v>79</v>
      </c>
      <c r="D78" s="44">
        <v>1225.6300000000001</v>
      </c>
      <c r="E78" s="44">
        <v>1173.43</v>
      </c>
      <c r="F78" s="44">
        <v>1130.42</v>
      </c>
      <c r="G78" s="44">
        <v>1118.57</v>
      </c>
      <c r="H78" s="44">
        <v>1173.45</v>
      </c>
      <c r="I78" s="44">
        <v>1289.1400000000001</v>
      </c>
      <c r="J78" s="44">
        <v>1505.3</v>
      </c>
      <c r="K78" s="44">
        <v>1842.66</v>
      </c>
      <c r="L78" s="44">
        <v>2050.1799999999998</v>
      </c>
      <c r="M78" s="44">
        <v>2074.61</v>
      </c>
      <c r="N78" s="44">
        <v>2104.96</v>
      </c>
      <c r="O78" s="44">
        <v>2108.61</v>
      </c>
      <c r="P78" s="44">
        <v>2105.5300000000002</v>
      </c>
      <c r="Q78" s="44">
        <v>2110.4</v>
      </c>
      <c r="R78" s="44">
        <v>2110.75</v>
      </c>
      <c r="S78" s="44">
        <v>2076.58</v>
      </c>
      <c r="T78" s="44">
        <v>2137.09</v>
      </c>
      <c r="U78" s="44">
        <v>2141.79</v>
      </c>
      <c r="V78" s="44">
        <v>2133.2800000000002</v>
      </c>
      <c r="W78" s="44">
        <v>2070.44</v>
      </c>
      <c r="X78" s="44">
        <v>1913.42</v>
      </c>
      <c r="Y78" s="44">
        <v>1769.08</v>
      </c>
      <c r="Z78" s="44">
        <v>1564.22</v>
      </c>
      <c r="AA78" s="44">
        <v>1343.42</v>
      </c>
    </row>
    <row r="79" spans="1:27" ht="12.75" customHeight="1" outlineLevel="1" x14ac:dyDescent="0.2">
      <c r="A79" s="99" t="s">
        <v>1105</v>
      </c>
      <c r="B79" s="63" t="s">
        <v>90</v>
      </c>
      <c r="C79" s="43" t="s">
        <v>79</v>
      </c>
      <c r="D79" s="44">
        <f t="shared" ref="D79:AA79" si="43">$D$9</f>
        <v>66.180000000000007</v>
      </c>
      <c r="E79" s="44">
        <f t="shared" si="43"/>
        <v>66.180000000000007</v>
      </c>
      <c r="F79" s="44">
        <f t="shared" si="43"/>
        <v>66.180000000000007</v>
      </c>
      <c r="G79" s="44">
        <f t="shared" si="43"/>
        <v>66.180000000000007</v>
      </c>
      <c r="H79" s="44">
        <f t="shared" si="43"/>
        <v>66.180000000000007</v>
      </c>
      <c r="I79" s="44">
        <f t="shared" si="43"/>
        <v>66.180000000000007</v>
      </c>
      <c r="J79" s="44">
        <f t="shared" si="43"/>
        <v>66.180000000000007</v>
      </c>
      <c r="K79" s="44">
        <f t="shared" si="43"/>
        <v>66.180000000000007</v>
      </c>
      <c r="L79" s="44">
        <f t="shared" si="43"/>
        <v>66.180000000000007</v>
      </c>
      <c r="M79" s="44">
        <f t="shared" si="43"/>
        <v>66.180000000000007</v>
      </c>
      <c r="N79" s="44">
        <f t="shared" si="43"/>
        <v>66.180000000000007</v>
      </c>
      <c r="O79" s="44">
        <f t="shared" si="43"/>
        <v>66.180000000000007</v>
      </c>
      <c r="P79" s="44">
        <f t="shared" si="43"/>
        <v>66.180000000000007</v>
      </c>
      <c r="Q79" s="44">
        <f t="shared" si="43"/>
        <v>66.180000000000007</v>
      </c>
      <c r="R79" s="44">
        <f t="shared" si="43"/>
        <v>66.180000000000007</v>
      </c>
      <c r="S79" s="44">
        <f t="shared" si="43"/>
        <v>66.180000000000007</v>
      </c>
      <c r="T79" s="44">
        <f t="shared" si="43"/>
        <v>66.180000000000007</v>
      </c>
      <c r="U79" s="44">
        <f t="shared" si="43"/>
        <v>66.180000000000007</v>
      </c>
      <c r="V79" s="44">
        <f t="shared" si="43"/>
        <v>66.180000000000007</v>
      </c>
      <c r="W79" s="44">
        <f t="shared" si="43"/>
        <v>66.180000000000007</v>
      </c>
      <c r="X79" s="44">
        <f t="shared" si="43"/>
        <v>66.180000000000007</v>
      </c>
      <c r="Y79" s="44">
        <f t="shared" si="43"/>
        <v>66.180000000000007</v>
      </c>
      <c r="Z79" s="44">
        <f t="shared" si="43"/>
        <v>66.180000000000007</v>
      </c>
      <c r="AA79" s="44">
        <f t="shared" si="43"/>
        <v>66.180000000000007</v>
      </c>
    </row>
    <row r="80" spans="1:27" ht="12.75" customHeight="1" outlineLevel="1" x14ac:dyDescent="0.2">
      <c r="A80" s="99" t="s">
        <v>1106</v>
      </c>
      <c r="B80" s="63" t="s">
        <v>83</v>
      </c>
      <c r="C80" s="43" t="s">
        <v>79</v>
      </c>
      <c r="D80" s="44">
        <v>3.35</v>
      </c>
      <c r="E80" s="44">
        <v>3.35</v>
      </c>
      <c r="F80" s="44">
        <v>3.35</v>
      </c>
      <c r="G80" s="44">
        <v>3.35</v>
      </c>
      <c r="H80" s="44">
        <v>3.35</v>
      </c>
      <c r="I80" s="44">
        <v>3.35</v>
      </c>
      <c r="J80" s="44">
        <v>3.35</v>
      </c>
      <c r="K80" s="44">
        <v>3.35</v>
      </c>
      <c r="L80" s="44">
        <v>3.35</v>
      </c>
      <c r="M80" s="44">
        <v>3.35</v>
      </c>
      <c r="N80" s="44">
        <v>3.35</v>
      </c>
      <c r="O80" s="44">
        <v>3.35</v>
      </c>
      <c r="P80" s="44">
        <v>3.35</v>
      </c>
      <c r="Q80" s="44">
        <v>3.35</v>
      </c>
      <c r="R80" s="44">
        <v>3.35</v>
      </c>
      <c r="S80" s="44">
        <v>3.35</v>
      </c>
      <c r="T80" s="44">
        <v>3.35</v>
      </c>
      <c r="U80" s="44">
        <v>3.35</v>
      </c>
      <c r="V80" s="44">
        <v>3.35</v>
      </c>
      <c r="W80" s="44">
        <v>3.35</v>
      </c>
      <c r="X80" s="44">
        <v>3.35</v>
      </c>
      <c r="Y80" s="44">
        <v>3.35</v>
      </c>
      <c r="Z80" s="44">
        <v>3.35</v>
      </c>
      <c r="AA80" s="44">
        <v>3.35</v>
      </c>
    </row>
    <row r="81" spans="1:27" ht="12.75" customHeight="1" outlineLevel="1" x14ac:dyDescent="0.2">
      <c r="A81" s="99" t="s">
        <v>1107</v>
      </c>
      <c r="B81" s="63" t="s">
        <v>81</v>
      </c>
      <c r="C81" s="43" t="s">
        <v>79</v>
      </c>
      <c r="D81" s="44">
        <f>$D$11</f>
        <v>110.23</v>
      </c>
      <c r="E81" s="44">
        <f t="shared" ref="E81:AA81" si="44">$D$11</f>
        <v>110.23</v>
      </c>
      <c r="F81" s="44">
        <f t="shared" si="44"/>
        <v>110.23</v>
      </c>
      <c r="G81" s="44">
        <f t="shared" si="44"/>
        <v>110.23</v>
      </c>
      <c r="H81" s="44">
        <f t="shared" si="44"/>
        <v>110.23</v>
      </c>
      <c r="I81" s="44">
        <f t="shared" si="44"/>
        <v>110.23</v>
      </c>
      <c r="J81" s="44">
        <f t="shared" si="44"/>
        <v>110.23</v>
      </c>
      <c r="K81" s="44">
        <f t="shared" si="44"/>
        <v>110.23</v>
      </c>
      <c r="L81" s="44">
        <f t="shared" si="44"/>
        <v>110.23</v>
      </c>
      <c r="M81" s="44">
        <f t="shared" si="44"/>
        <v>110.23</v>
      </c>
      <c r="N81" s="44">
        <f t="shared" si="44"/>
        <v>110.23</v>
      </c>
      <c r="O81" s="44">
        <f t="shared" si="44"/>
        <v>110.23</v>
      </c>
      <c r="P81" s="44">
        <f t="shared" si="44"/>
        <v>110.23</v>
      </c>
      <c r="Q81" s="44">
        <f t="shared" si="44"/>
        <v>110.23</v>
      </c>
      <c r="R81" s="44">
        <f t="shared" si="44"/>
        <v>110.23</v>
      </c>
      <c r="S81" s="44">
        <f t="shared" si="44"/>
        <v>110.23</v>
      </c>
      <c r="T81" s="44">
        <f t="shared" si="44"/>
        <v>110.23</v>
      </c>
      <c r="U81" s="44">
        <f t="shared" si="44"/>
        <v>110.23</v>
      </c>
      <c r="V81" s="44">
        <f t="shared" si="44"/>
        <v>110.23</v>
      </c>
      <c r="W81" s="44">
        <f t="shared" si="44"/>
        <v>110.23</v>
      </c>
      <c r="X81" s="44">
        <f t="shared" si="44"/>
        <v>110.23</v>
      </c>
      <c r="Y81" s="44">
        <f t="shared" si="44"/>
        <v>110.23</v>
      </c>
      <c r="Z81" s="44">
        <f t="shared" si="44"/>
        <v>110.23</v>
      </c>
      <c r="AA81" s="44">
        <f t="shared" si="44"/>
        <v>110.23</v>
      </c>
    </row>
    <row r="82" spans="1:27" ht="12.75" customHeight="1" x14ac:dyDescent="0.2">
      <c r="A82" s="98" t="s">
        <v>1108</v>
      </c>
      <c r="B82" s="28" t="str">
        <f>"16"&amp;"."&amp;$B$663&amp;"."&amp;$B$664</f>
        <v>16.12.2023</v>
      </c>
      <c r="C82" s="90" t="s">
        <v>76</v>
      </c>
      <c r="D82" s="91">
        <f>ROUND(((D83+D84+D86+D85)/1000),5)</f>
        <v>1.47298</v>
      </c>
      <c r="E82" s="91">
        <f>ROUND(((E83+E84+E86+E85)/1000),5)</f>
        <v>1.43286</v>
      </c>
      <c r="F82" s="91">
        <f>ROUND(((F83+F84+F86+F85)/1000),5)</f>
        <v>1.41167</v>
      </c>
      <c r="G82" s="91">
        <f t="shared" ref="G82:AA82" si="45">ROUND(((G83+G84+G86+G85)/1000),5)</f>
        <v>1.3781699999999999</v>
      </c>
      <c r="H82" s="91">
        <f t="shared" si="45"/>
        <v>1.41205</v>
      </c>
      <c r="I82" s="91">
        <f t="shared" si="45"/>
        <v>1.46943</v>
      </c>
      <c r="J82" s="91">
        <f t="shared" si="45"/>
        <v>1.5830599999999999</v>
      </c>
      <c r="K82" s="91">
        <f t="shared" si="45"/>
        <v>1.7352300000000001</v>
      </c>
      <c r="L82" s="91">
        <f t="shared" si="45"/>
        <v>2.0680800000000001</v>
      </c>
      <c r="M82" s="91">
        <f t="shared" si="45"/>
        <v>2.1358899999999998</v>
      </c>
      <c r="N82" s="91">
        <f t="shared" si="45"/>
        <v>2.2029999999999998</v>
      </c>
      <c r="O82" s="91">
        <f t="shared" si="45"/>
        <v>2.20289</v>
      </c>
      <c r="P82" s="91">
        <f t="shared" si="45"/>
        <v>2.1974499999999999</v>
      </c>
      <c r="Q82" s="91">
        <f t="shared" si="45"/>
        <v>2.2006999999999999</v>
      </c>
      <c r="R82" s="91">
        <f t="shared" si="45"/>
        <v>2.0652699999999999</v>
      </c>
      <c r="S82" s="91">
        <f t="shared" si="45"/>
        <v>2.11978</v>
      </c>
      <c r="T82" s="91">
        <f t="shared" si="45"/>
        <v>2.28776</v>
      </c>
      <c r="U82" s="91">
        <f t="shared" si="45"/>
        <v>2.3731900000000001</v>
      </c>
      <c r="V82" s="91">
        <f t="shared" si="45"/>
        <v>2.3258399999999999</v>
      </c>
      <c r="W82" s="91">
        <f t="shared" si="45"/>
        <v>2.2305999999999999</v>
      </c>
      <c r="X82" s="91">
        <f t="shared" si="45"/>
        <v>1.9833400000000001</v>
      </c>
      <c r="Y82" s="91">
        <f t="shared" si="45"/>
        <v>1.9550700000000001</v>
      </c>
      <c r="Z82" s="91">
        <f t="shared" si="45"/>
        <v>1.6629100000000001</v>
      </c>
      <c r="AA82" s="91">
        <f t="shared" si="45"/>
        <v>1.54097</v>
      </c>
    </row>
    <row r="83" spans="1:27" ht="12.75" customHeight="1" outlineLevel="1" x14ac:dyDescent="0.2">
      <c r="A83" s="99" t="s">
        <v>1109</v>
      </c>
      <c r="B83" s="63" t="s">
        <v>238</v>
      </c>
      <c r="C83" s="43" t="s">
        <v>79</v>
      </c>
      <c r="D83" s="44">
        <v>1293.22</v>
      </c>
      <c r="E83" s="44">
        <v>1253.0999999999999</v>
      </c>
      <c r="F83" s="44">
        <v>1231.9100000000001</v>
      </c>
      <c r="G83" s="44">
        <v>1198.4100000000001</v>
      </c>
      <c r="H83" s="44">
        <v>1232.29</v>
      </c>
      <c r="I83" s="44">
        <v>1289.67</v>
      </c>
      <c r="J83" s="44">
        <v>1403.3</v>
      </c>
      <c r="K83" s="44">
        <v>1555.47</v>
      </c>
      <c r="L83" s="44">
        <v>1888.32</v>
      </c>
      <c r="M83" s="44">
        <v>1956.13</v>
      </c>
      <c r="N83" s="44">
        <v>2023.24</v>
      </c>
      <c r="O83" s="44">
        <v>2023.13</v>
      </c>
      <c r="P83" s="44">
        <v>2017.69</v>
      </c>
      <c r="Q83" s="44">
        <v>2020.94</v>
      </c>
      <c r="R83" s="44">
        <v>1885.51</v>
      </c>
      <c r="S83" s="44">
        <v>1940.02</v>
      </c>
      <c r="T83" s="44">
        <v>2108</v>
      </c>
      <c r="U83" s="44">
        <v>2193.4299999999998</v>
      </c>
      <c r="V83" s="44">
        <v>2146.08</v>
      </c>
      <c r="W83" s="44">
        <v>2050.84</v>
      </c>
      <c r="X83" s="44">
        <v>1803.58</v>
      </c>
      <c r="Y83" s="44">
        <v>1775.31</v>
      </c>
      <c r="Z83" s="44">
        <v>1483.15</v>
      </c>
      <c r="AA83" s="44">
        <v>1361.21</v>
      </c>
    </row>
    <row r="84" spans="1:27" ht="12.75" customHeight="1" outlineLevel="1" x14ac:dyDescent="0.2">
      <c r="A84" s="99" t="s">
        <v>1110</v>
      </c>
      <c r="B84" s="63" t="s">
        <v>90</v>
      </c>
      <c r="C84" s="43" t="s">
        <v>79</v>
      </c>
      <c r="D84" s="44">
        <f t="shared" ref="D84:AA84" si="46">$D$9</f>
        <v>66.180000000000007</v>
      </c>
      <c r="E84" s="44">
        <f t="shared" si="46"/>
        <v>66.180000000000007</v>
      </c>
      <c r="F84" s="44">
        <f t="shared" si="46"/>
        <v>66.180000000000007</v>
      </c>
      <c r="G84" s="44">
        <f t="shared" si="46"/>
        <v>66.180000000000007</v>
      </c>
      <c r="H84" s="44">
        <f t="shared" si="46"/>
        <v>66.180000000000007</v>
      </c>
      <c r="I84" s="44">
        <f t="shared" si="46"/>
        <v>66.180000000000007</v>
      </c>
      <c r="J84" s="44">
        <f t="shared" si="46"/>
        <v>66.180000000000007</v>
      </c>
      <c r="K84" s="44">
        <f t="shared" si="46"/>
        <v>66.180000000000007</v>
      </c>
      <c r="L84" s="44">
        <f t="shared" si="46"/>
        <v>66.180000000000007</v>
      </c>
      <c r="M84" s="44">
        <f t="shared" si="46"/>
        <v>66.180000000000007</v>
      </c>
      <c r="N84" s="44">
        <f t="shared" si="46"/>
        <v>66.180000000000007</v>
      </c>
      <c r="O84" s="44">
        <f t="shared" si="46"/>
        <v>66.180000000000007</v>
      </c>
      <c r="P84" s="44">
        <f t="shared" si="46"/>
        <v>66.180000000000007</v>
      </c>
      <c r="Q84" s="44">
        <f t="shared" si="46"/>
        <v>66.180000000000007</v>
      </c>
      <c r="R84" s="44">
        <f t="shared" si="46"/>
        <v>66.180000000000007</v>
      </c>
      <c r="S84" s="44">
        <f t="shared" si="46"/>
        <v>66.180000000000007</v>
      </c>
      <c r="T84" s="44">
        <f t="shared" si="46"/>
        <v>66.180000000000007</v>
      </c>
      <c r="U84" s="44">
        <f t="shared" si="46"/>
        <v>66.180000000000007</v>
      </c>
      <c r="V84" s="44">
        <f t="shared" si="46"/>
        <v>66.180000000000007</v>
      </c>
      <c r="W84" s="44">
        <f t="shared" si="46"/>
        <v>66.180000000000007</v>
      </c>
      <c r="X84" s="44">
        <f t="shared" si="46"/>
        <v>66.180000000000007</v>
      </c>
      <c r="Y84" s="44">
        <f t="shared" si="46"/>
        <v>66.180000000000007</v>
      </c>
      <c r="Z84" s="44">
        <f t="shared" si="46"/>
        <v>66.180000000000007</v>
      </c>
      <c r="AA84" s="44">
        <f t="shared" si="46"/>
        <v>66.180000000000007</v>
      </c>
    </row>
    <row r="85" spans="1:27" ht="12.75" customHeight="1" outlineLevel="1" x14ac:dyDescent="0.2">
      <c r="A85" s="99" t="s">
        <v>1111</v>
      </c>
      <c r="B85" s="63" t="s">
        <v>83</v>
      </c>
      <c r="C85" s="43" t="s">
        <v>79</v>
      </c>
      <c r="D85" s="44">
        <v>3.35</v>
      </c>
      <c r="E85" s="44">
        <v>3.35</v>
      </c>
      <c r="F85" s="44">
        <v>3.35</v>
      </c>
      <c r="G85" s="44">
        <v>3.35</v>
      </c>
      <c r="H85" s="44">
        <v>3.35</v>
      </c>
      <c r="I85" s="44">
        <v>3.35</v>
      </c>
      <c r="J85" s="44">
        <v>3.35</v>
      </c>
      <c r="K85" s="44">
        <v>3.35</v>
      </c>
      <c r="L85" s="44">
        <v>3.35</v>
      </c>
      <c r="M85" s="44">
        <v>3.35</v>
      </c>
      <c r="N85" s="44">
        <v>3.35</v>
      </c>
      <c r="O85" s="44">
        <v>3.35</v>
      </c>
      <c r="P85" s="44">
        <v>3.35</v>
      </c>
      <c r="Q85" s="44">
        <v>3.35</v>
      </c>
      <c r="R85" s="44">
        <v>3.35</v>
      </c>
      <c r="S85" s="44">
        <v>3.35</v>
      </c>
      <c r="T85" s="44">
        <v>3.35</v>
      </c>
      <c r="U85" s="44">
        <v>3.35</v>
      </c>
      <c r="V85" s="44">
        <v>3.35</v>
      </c>
      <c r="W85" s="44">
        <v>3.35</v>
      </c>
      <c r="X85" s="44">
        <v>3.35</v>
      </c>
      <c r="Y85" s="44">
        <v>3.35</v>
      </c>
      <c r="Z85" s="44">
        <v>3.35</v>
      </c>
      <c r="AA85" s="44">
        <v>3.35</v>
      </c>
    </row>
    <row r="86" spans="1:27" ht="12.75" customHeight="1" outlineLevel="1" x14ac:dyDescent="0.2">
      <c r="A86" s="99" t="s">
        <v>1112</v>
      </c>
      <c r="B86" s="63" t="s">
        <v>81</v>
      </c>
      <c r="C86" s="43" t="s">
        <v>79</v>
      </c>
      <c r="D86" s="44">
        <f>$D$11</f>
        <v>110.23</v>
      </c>
      <c r="E86" s="44">
        <f t="shared" ref="E86:AA86" si="47">$D$11</f>
        <v>110.23</v>
      </c>
      <c r="F86" s="44">
        <f t="shared" si="47"/>
        <v>110.23</v>
      </c>
      <c r="G86" s="44">
        <f t="shared" si="47"/>
        <v>110.23</v>
      </c>
      <c r="H86" s="44">
        <f t="shared" si="47"/>
        <v>110.23</v>
      </c>
      <c r="I86" s="44">
        <f t="shared" si="47"/>
        <v>110.23</v>
      </c>
      <c r="J86" s="44">
        <f t="shared" si="47"/>
        <v>110.23</v>
      </c>
      <c r="K86" s="44">
        <f t="shared" si="47"/>
        <v>110.23</v>
      </c>
      <c r="L86" s="44">
        <f t="shared" si="47"/>
        <v>110.23</v>
      </c>
      <c r="M86" s="44">
        <f t="shared" si="47"/>
        <v>110.23</v>
      </c>
      <c r="N86" s="44">
        <f t="shared" si="47"/>
        <v>110.23</v>
      </c>
      <c r="O86" s="44">
        <f t="shared" si="47"/>
        <v>110.23</v>
      </c>
      <c r="P86" s="44">
        <f t="shared" si="47"/>
        <v>110.23</v>
      </c>
      <c r="Q86" s="44">
        <f t="shared" si="47"/>
        <v>110.23</v>
      </c>
      <c r="R86" s="44">
        <f t="shared" si="47"/>
        <v>110.23</v>
      </c>
      <c r="S86" s="44">
        <f t="shared" si="47"/>
        <v>110.23</v>
      </c>
      <c r="T86" s="44">
        <f t="shared" si="47"/>
        <v>110.23</v>
      </c>
      <c r="U86" s="44">
        <f t="shared" si="47"/>
        <v>110.23</v>
      </c>
      <c r="V86" s="44">
        <f t="shared" si="47"/>
        <v>110.23</v>
      </c>
      <c r="W86" s="44">
        <f t="shared" si="47"/>
        <v>110.23</v>
      </c>
      <c r="X86" s="44">
        <f t="shared" si="47"/>
        <v>110.23</v>
      </c>
      <c r="Y86" s="44">
        <f t="shared" si="47"/>
        <v>110.23</v>
      </c>
      <c r="Z86" s="44">
        <f t="shared" si="47"/>
        <v>110.23</v>
      </c>
      <c r="AA86" s="44">
        <f t="shared" si="47"/>
        <v>110.23</v>
      </c>
    </row>
    <row r="87" spans="1:27" ht="12.75" customHeight="1" x14ac:dyDescent="0.2">
      <c r="A87" s="98" t="s">
        <v>1113</v>
      </c>
      <c r="B87" s="28" t="str">
        <f>"17"&amp;"."&amp;$B$663&amp;"."&amp;$B$664</f>
        <v>17.12.2023</v>
      </c>
      <c r="C87" s="90" t="s">
        <v>76</v>
      </c>
      <c r="D87" s="91">
        <f>ROUND(((D88+D89+D91+D90)/1000),5)</f>
        <v>1.48051</v>
      </c>
      <c r="E87" s="91">
        <f>ROUND(((E88+E89+E91+E90)/1000),5)</f>
        <v>1.4456100000000001</v>
      </c>
      <c r="F87" s="91">
        <f>ROUND(((F88+F89+F91+F90)/1000),5)</f>
        <v>1.41106</v>
      </c>
      <c r="G87" s="91">
        <f t="shared" ref="G87:AA87" si="48">ROUND(((G88+G89+G91+G90)/1000),5)</f>
        <v>1.38463</v>
      </c>
      <c r="H87" s="91">
        <f t="shared" si="48"/>
        <v>1.38446</v>
      </c>
      <c r="I87" s="91">
        <f t="shared" si="48"/>
        <v>1.42859</v>
      </c>
      <c r="J87" s="91">
        <f t="shared" si="48"/>
        <v>1.4611799999999999</v>
      </c>
      <c r="K87" s="91">
        <f t="shared" si="48"/>
        <v>1.6706300000000001</v>
      </c>
      <c r="L87" s="91">
        <f t="shared" si="48"/>
        <v>1.87697</v>
      </c>
      <c r="M87" s="91">
        <f t="shared" si="48"/>
        <v>1.9638500000000001</v>
      </c>
      <c r="N87" s="91">
        <f t="shared" si="48"/>
        <v>2.0053800000000002</v>
      </c>
      <c r="O87" s="91">
        <f t="shared" si="48"/>
        <v>2.0266700000000002</v>
      </c>
      <c r="P87" s="91">
        <f t="shared" si="48"/>
        <v>2.0310199999999998</v>
      </c>
      <c r="Q87" s="91">
        <f t="shared" si="48"/>
        <v>2.0418699999999999</v>
      </c>
      <c r="R87" s="91">
        <f t="shared" si="48"/>
        <v>2.0269599999999999</v>
      </c>
      <c r="S87" s="91">
        <f t="shared" si="48"/>
        <v>2.02129</v>
      </c>
      <c r="T87" s="91">
        <f t="shared" si="48"/>
        <v>1.9837499999999999</v>
      </c>
      <c r="U87" s="91">
        <f t="shared" si="48"/>
        <v>2.0272000000000001</v>
      </c>
      <c r="V87" s="91">
        <f t="shared" si="48"/>
        <v>2.1596000000000002</v>
      </c>
      <c r="W87" s="91">
        <f t="shared" si="48"/>
        <v>1.97766</v>
      </c>
      <c r="X87" s="91">
        <f t="shared" si="48"/>
        <v>1.99004</v>
      </c>
      <c r="Y87" s="91">
        <f t="shared" si="48"/>
        <v>1.9498899999999999</v>
      </c>
      <c r="Z87" s="91">
        <f t="shared" si="48"/>
        <v>1.68821</v>
      </c>
      <c r="AA87" s="91">
        <f t="shared" si="48"/>
        <v>1.4798899999999999</v>
      </c>
    </row>
    <row r="88" spans="1:27" ht="12.75" customHeight="1" outlineLevel="1" x14ac:dyDescent="0.2">
      <c r="A88" s="99" t="s">
        <v>1114</v>
      </c>
      <c r="B88" s="63" t="s">
        <v>238</v>
      </c>
      <c r="C88" s="43" t="s">
        <v>79</v>
      </c>
      <c r="D88" s="44">
        <v>1300.75</v>
      </c>
      <c r="E88" s="44">
        <v>1265.8499999999999</v>
      </c>
      <c r="F88" s="44">
        <v>1231.3</v>
      </c>
      <c r="G88" s="44">
        <v>1204.8699999999999</v>
      </c>
      <c r="H88" s="44">
        <v>1204.7</v>
      </c>
      <c r="I88" s="44">
        <v>1248.83</v>
      </c>
      <c r="J88" s="44">
        <v>1281.42</v>
      </c>
      <c r="K88" s="44">
        <v>1490.87</v>
      </c>
      <c r="L88" s="44">
        <v>1697.21</v>
      </c>
      <c r="M88" s="44">
        <v>1784.09</v>
      </c>
      <c r="N88" s="44">
        <v>1825.62</v>
      </c>
      <c r="O88" s="44">
        <v>1846.91</v>
      </c>
      <c r="P88" s="44">
        <v>1851.26</v>
      </c>
      <c r="Q88" s="44">
        <v>1862.11</v>
      </c>
      <c r="R88" s="44">
        <v>1847.2</v>
      </c>
      <c r="S88" s="44">
        <v>1841.53</v>
      </c>
      <c r="T88" s="44">
        <v>1803.99</v>
      </c>
      <c r="U88" s="44">
        <v>1847.44</v>
      </c>
      <c r="V88" s="44">
        <v>1979.84</v>
      </c>
      <c r="W88" s="44">
        <v>1797.9</v>
      </c>
      <c r="X88" s="44">
        <v>1810.28</v>
      </c>
      <c r="Y88" s="44">
        <v>1770.13</v>
      </c>
      <c r="Z88" s="44">
        <v>1508.45</v>
      </c>
      <c r="AA88" s="44">
        <v>1300.1300000000001</v>
      </c>
    </row>
    <row r="89" spans="1:27" ht="12.75" customHeight="1" outlineLevel="1" x14ac:dyDescent="0.2">
      <c r="A89" s="99" t="s">
        <v>1115</v>
      </c>
      <c r="B89" s="63" t="s">
        <v>90</v>
      </c>
      <c r="C89" s="43" t="s">
        <v>79</v>
      </c>
      <c r="D89" s="44">
        <f t="shared" ref="D89:AA89" si="49">$D$9</f>
        <v>66.180000000000007</v>
      </c>
      <c r="E89" s="44">
        <f t="shared" si="49"/>
        <v>66.180000000000007</v>
      </c>
      <c r="F89" s="44">
        <f t="shared" si="49"/>
        <v>66.180000000000007</v>
      </c>
      <c r="G89" s="44">
        <f t="shared" si="49"/>
        <v>66.180000000000007</v>
      </c>
      <c r="H89" s="44">
        <f t="shared" si="49"/>
        <v>66.180000000000007</v>
      </c>
      <c r="I89" s="44">
        <f t="shared" si="49"/>
        <v>66.180000000000007</v>
      </c>
      <c r="J89" s="44">
        <f t="shared" si="49"/>
        <v>66.180000000000007</v>
      </c>
      <c r="K89" s="44">
        <f t="shared" si="49"/>
        <v>66.180000000000007</v>
      </c>
      <c r="L89" s="44">
        <f t="shared" si="49"/>
        <v>66.180000000000007</v>
      </c>
      <c r="M89" s="44">
        <f t="shared" si="49"/>
        <v>66.180000000000007</v>
      </c>
      <c r="N89" s="44">
        <f t="shared" si="49"/>
        <v>66.180000000000007</v>
      </c>
      <c r="O89" s="44">
        <f t="shared" si="49"/>
        <v>66.180000000000007</v>
      </c>
      <c r="P89" s="44">
        <f t="shared" si="49"/>
        <v>66.180000000000007</v>
      </c>
      <c r="Q89" s="44">
        <f t="shared" si="49"/>
        <v>66.180000000000007</v>
      </c>
      <c r="R89" s="44">
        <f t="shared" si="49"/>
        <v>66.180000000000007</v>
      </c>
      <c r="S89" s="44">
        <f t="shared" si="49"/>
        <v>66.180000000000007</v>
      </c>
      <c r="T89" s="44">
        <f t="shared" si="49"/>
        <v>66.180000000000007</v>
      </c>
      <c r="U89" s="44">
        <f t="shared" si="49"/>
        <v>66.180000000000007</v>
      </c>
      <c r="V89" s="44">
        <f t="shared" si="49"/>
        <v>66.180000000000007</v>
      </c>
      <c r="W89" s="44">
        <f t="shared" si="49"/>
        <v>66.180000000000007</v>
      </c>
      <c r="X89" s="44">
        <f t="shared" si="49"/>
        <v>66.180000000000007</v>
      </c>
      <c r="Y89" s="44">
        <f t="shared" si="49"/>
        <v>66.180000000000007</v>
      </c>
      <c r="Z89" s="44">
        <f t="shared" si="49"/>
        <v>66.180000000000007</v>
      </c>
      <c r="AA89" s="44">
        <f t="shared" si="49"/>
        <v>66.180000000000007</v>
      </c>
    </row>
    <row r="90" spans="1:27" ht="12.75" customHeight="1" outlineLevel="1" x14ac:dyDescent="0.2">
      <c r="A90" s="99" t="s">
        <v>1116</v>
      </c>
      <c r="B90" s="63" t="s">
        <v>83</v>
      </c>
      <c r="C90" s="43" t="s">
        <v>79</v>
      </c>
      <c r="D90" s="44">
        <v>3.35</v>
      </c>
      <c r="E90" s="44">
        <v>3.35</v>
      </c>
      <c r="F90" s="44">
        <v>3.35</v>
      </c>
      <c r="G90" s="44">
        <v>3.35</v>
      </c>
      <c r="H90" s="44">
        <v>3.35</v>
      </c>
      <c r="I90" s="44">
        <v>3.35</v>
      </c>
      <c r="J90" s="44">
        <v>3.35</v>
      </c>
      <c r="K90" s="44">
        <v>3.35</v>
      </c>
      <c r="L90" s="44">
        <v>3.35</v>
      </c>
      <c r="M90" s="44">
        <v>3.35</v>
      </c>
      <c r="N90" s="44">
        <v>3.35</v>
      </c>
      <c r="O90" s="44">
        <v>3.35</v>
      </c>
      <c r="P90" s="44">
        <v>3.35</v>
      </c>
      <c r="Q90" s="44">
        <v>3.35</v>
      </c>
      <c r="R90" s="44">
        <v>3.35</v>
      </c>
      <c r="S90" s="44">
        <v>3.35</v>
      </c>
      <c r="T90" s="44">
        <v>3.35</v>
      </c>
      <c r="U90" s="44">
        <v>3.35</v>
      </c>
      <c r="V90" s="44">
        <v>3.35</v>
      </c>
      <c r="W90" s="44">
        <v>3.35</v>
      </c>
      <c r="X90" s="44">
        <v>3.35</v>
      </c>
      <c r="Y90" s="44">
        <v>3.35</v>
      </c>
      <c r="Z90" s="44">
        <v>3.35</v>
      </c>
      <c r="AA90" s="44">
        <v>3.35</v>
      </c>
    </row>
    <row r="91" spans="1:27" ht="12.75" customHeight="1" outlineLevel="1" x14ac:dyDescent="0.2">
      <c r="A91" s="99" t="s">
        <v>1117</v>
      </c>
      <c r="B91" s="63" t="s">
        <v>81</v>
      </c>
      <c r="C91" s="43" t="s">
        <v>79</v>
      </c>
      <c r="D91" s="44">
        <f>$D$11</f>
        <v>110.23</v>
      </c>
      <c r="E91" s="44">
        <f t="shared" ref="E91:AA91" si="50">$D$11</f>
        <v>110.23</v>
      </c>
      <c r="F91" s="44">
        <f t="shared" si="50"/>
        <v>110.23</v>
      </c>
      <c r="G91" s="44">
        <f t="shared" si="50"/>
        <v>110.23</v>
      </c>
      <c r="H91" s="44">
        <f t="shared" si="50"/>
        <v>110.23</v>
      </c>
      <c r="I91" s="44">
        <f t="shared" si="50"/>
        <v>110.23</v>
      </c>
      <c r="J91" s="44">
        <f t="shared" si="50"/>
        <v>110.23</v>
      </c>
      <c r="K91" s="44">
        <f t="shared" si="50"/>
        <v>110.23</v>
      </c>
      <c r="L91" s="44">
        <f t="shared" si="50"/>
        <v>110.23</v>
      </c>
      <c r="M91" s="44">
        <f t="shared" si="50"/>
        <v>110.23</v>
      </c>
      <c r="N91" s="44">
        <f t="shared" si="50"/>
        <v>110.23</v>
      </c>
      <c r="O91" s="44">
        <f t="shared" si="50"/>
        <v>110.23</v>
      </c>
      <c r="P91" s="44">
        <f t="shared" si="50"/>
        <v>110.23</v>
      </c>
      <c r="Q91" s="44">
        <f t="shared" si="50"/>
        <v>110.23</v>
      </c>
      <c r="R91" s="44">
        <f t="shared" si="50"/>
        <v>110.23</v>
      </c>
      <c r="S91" s="44">
        <f t="shared" si="50"/>
        <v>110.23</v>
      </c>
      <c r="T91" s="44">
        <f t="shared" si="50"/>
        <v>110.23</v>
      </c>
      <c r="U91" s="44">
        <f t="shared" si="50"/>
        <v>110.23</v>
      </c>
      <c r="V91" s="44">
        <f t="shared" si="50"/>
        <v>110.23</v>
      </c>
      <c r="W91" s="44">
        <f t="shared" si="50"/>
        <v>110.23</v>
      </c>
      <c r="X91" s="44">
        <f t="shared" si="50"/>
        <v>110.23</v>
      </c>
      <c r="Y91" s="44">
        <f t="shared" si="50"/>
        <v>110.23</v>
      </c>
      <c r="Z91" s="44">
        <f t="shared" si="50"/>
        <v>110.23</v>
      </c>
      <c r="AA91" s="44">
        <f t="shared" si="50"/>
        <v>110.23</v>
      </c>
    </row>
    <row r="92" spans="1:27" ht="12.75" customHeight="1" x14ac:dyDescent="0.2">
      <c r="A92" s="98" t="s">
        <v>1118</v>
      </c>
      <c r="B92" s="28" t="str">
        <f>"18"&amp;"."&amp;$B$663&amp;"."&amp;$B$664</f>
        <v>18.12.2023</v>
      </c>
      <c r="C92" s="90" t="s">
        <v>76</v>
      </c>
      <c r="D92" s="91">
        <f>ROUND(((D93+D94+D96+D95)/1000),5)</f>
        <v>1.4216200000000001</v>
      </c>
      <c r="E92" s="91">
        <f>ROUND(((E93+E94+E96+E95)/1000),5)</f>
        <v>1.32833</v>
      </c>
      <c r="F92" s="91">
        <f>ROUND(((F93+F94+F96+F95)/1000),5)</f>
        <v>1.2626999999999999</v>
      </c>
      <c r="G92" s="91">
        <f t="shared" ref="G92:AA92" si="51">ROUND(((G93+G94+G96+G95)/1000),5)</f>
        <v>1.26098</v>
      </c>
      <c r="H92" s="91">
        <f t="shared" si="51"/>
        <v>1.29095</v>
      </c>
      <c r="I92" s="91">
        <f t="shared" si="51"/>
        <v>1.4249000000000001</v>
      </c>
      <c r="J92" s="91">
        <f t="shared" si="51"/>
        <v>1.6525700000000001</v>
      </c>
      <c r="K92" s="91">
        <f t="shared" si="51"/>
        <v>1.9376599999999999</v>
      </c>
      <c r="L92" s="91">
        <f t="shared" si="51"/>
        <v>2.1494399999999998</v>
      </c>
      <c r="M92" s="91">
        <f t="shared" si="51"/>
        <v>2.19069</v>
      </c>
      <c r="N92" s="91">
        <f t="shared" si="51"/>
        <v>2.1812900000000002</v>
      </c>
      <c r="O92" s="91">
        <f t="shared" si="51"/>
        <v>2.2539099999999999</v>
      </c>
      <c r="P92" s="91">
        <f t="shared" si="51"/>
        <v>2.2395299999999998</v>
      </c>
      <c r="Q92" s="91">
        <f t="shared" si="51"/>
        <v>2.2567599999999999</v>
      </c>
      <c r="R92" s="91">
        <f t="shared" si="51"/>
        <v>2.2489599999999998</v>
      </c>
      <c r="S92" s="91">
        <f t="shared" si="51"/>
        <v>2.2368100000000002</v>
      </c>
      <c r="T92" s="91">
        <f t="shared" si="51"/>
        <v>2.4145300000000001</v>
      </c>
      <c r="U92" s="91">
        <f t="shared" si="51"/>
        <v>2.4394399999999998</v>
      </c>
      <c r="V92" s="91">
        <f t="shared" si="51"/>
        <v>2.35697</v>
      </c>
      <c r="W92" s="91">
        <f t="shared" si="51"/>
        <v>2.1893199999999999</v>
      </c>
      <c r="X92" s="91">
        <f t="shared" si="51"/>
        <v>2.0905399999999998</v>
      </c>
      <c r="Y92" s="91">
        <f t="shared" si="51"/>
        <v>1.94262</v>
      </c>
      <c r="Z92" s="91">
        <f t="shared" si="51"/>
        <v>1.6786099999999999</v>
      </c>
      <c r="AA92" s="91">
        <f t="shared" si="51"/>
        <v>1.4485300000000001</v>
      </c>
    </row>
    <row r="93" spans="1:27" ht="12.75" customHeight="1" outlineLevel="1" x14ac:dyDescent="0.2">
      <c r="A93" s="99" t="s">
        <v>1119</v>
      </c>
      <c r="B93" s="63" t="s">
        <v>238</v>
      </c>
      <c r="C93" s="43" t="s">
        <v>79</v>
      </c>
      <c r="D93" s="44">
        <v>1241.8599999999999</v>
      </c>
      <c r="E93" s="44">
        <v>1148.57</v>
      </c>
      <c r="F93" s="44">
        <v>1082.94</v>
      </c>
      <c r="G93" s="44">
        <v>1081.22</v>
      </c>
      <c r="H93" s="44">
        <v>1111.19</v>
      </c>
      <c r="I93" s="44">
        <v>1245.1400000000001</v>
      </c>
      <c r="J93" s="44">
        <v>1472.81</v>
      </c>
      <c r="K93" s="44">
        <v>1757.9</v>
      </c>
      <c r="L93" s="44">
        <v>1969.68</v>
      </c>
      <c r="M93" s="44">
        <v>2010.93</v>
      </c>
      <c r="N93" s="44">
        <v>2001.53</v>
      </c>
      <c r="O93" s="44">
        <v>2074.15</v>
      </c>
      <c r="P93" s="44">
        <v>2059.77</v>
      </c>
      <c r="Q93" s="44">
        <v>2077</v>
      </c>
      <c r="R93" s="44">
        <v>2069.1999999999998</v>
      </c>
      <c r="S93" s="44">
        <v>2057.0500000000002</v>
      </c>
      <c r="T93" s="44">
        <v>2234.77</v>
      </c>
      <c r="U93" s="44">
        <v>2259.6799999999998</v>
      </c>
      <c r="V93" s="44">
        <v>2177.21</v>
      </c>
      <c r="W93" s="44">
        <v>2009.56</v>
      </c>
      <c r="X93" s="44">
        <v>1910.78</v>
      </c>
      <c r="Y93" s="44">
        <v>1762.86</v>
      </c>
      <c r="Z93" s="44">
        <v>1498.85</v>
      </c>
      <c r="AA93" s="44">
        <v>1268.77</v>
      </c>
    </row>
    <row r="94" spans="1:27" ht="12.75" customHeight="1" outlineLevel="1" x14ac:dyDescent="0.2">
      <c r="A94" s="99" t="s">
        <v>1120</v>
      </c>
      <c r="B94" s="63" t="s">
        <v>90</v>
      </c>
      <c r="C94" s="43" t="s">
        <v>79</v>
      </c>
      <c r="D94" s="44">
        <f t="shared" ref="D94:AA94" si="52">$D$9</f>
        <v>66.180000000000007</v>
      </c>
      <c r="E94" s="44">
        <f t="shared" si="52"/>
        <v>66.180000000000007</v>
      </c>
      <c r="F94" s="44">
        <f t="shared" si="52"/>
        <v>66.180000000000007</v>
      </c>
      <c r="G94" s="44">
        <f t="shared" si="52"/>
        <v>66.180000000000007</v>
      </c>
      <c r="H94" s="44">
        <f t="shared" si="52"/>
        <v>66.180000000000007</v>
      </c>
      <c r="I94" s="44">
        <f t="shared" si="52"/>
        <v>66.180000000000007</v>
      </c>
      <c r="J94" s="44">
        <f t="shared" si="52"/>
        <v>66.180000000000007</v>
      </c>
      <c r="K94" s="44">
        <f t="shared" si="52"/>
        <v>66.180000000000007</v>
      </c>
      <c r="L94" s="44">
        <f t="shared" si="52"/>
        <v>66.180000000000007</v>
      </c>
      <c r="M94" s="44">
        <f t="shared" si="52"/>
        <v>66.180000000000007</v>
      </c>
      <c r="N94" s="44">
        <f t="shared" si="52"/>
        <v>66.180000000000007</v>
      </c>
      <c r="O94" s="44">
        <f t="shared" si="52"/>
        <v>66.180000000000007</v>
      </c>
      <c r="P94" s="44">
        <f t="shared" si="52"/>
        <v>66.180000000000007</v>
      </c>
      <c r="Q94" s="44">
        <f t="shared" si="52"/>
        <v>66.180000000000007</v>
      </c>
      <c r="R94" s="44">
        <f t="shared" si="52"/>
        <v>66.180000000000007</v>
      </c>
      <c r="S94" s="44">
        <f t="shared" si="52"/>
        <v>66.180000000000007</v>
      </c>
      <c r="T94" s="44">
        <f t="shared" si="52"/>
        <v>66.180000000000007</v>
      </c>
      <c r="U94" s="44">
        <f t="shared" si="52"/>
        <v>66.180000000000007</v>
      </c>
      <c r="V94" s="44">
        <f t="shared" si="52"/>
        <v>66.180000000000007</v>
      </c>
      <c r="W94" s="44">
        <f t="shared" si="52"/>
        <v>66.180000000000007</v>
      </c>
      <c r="X94" s="44">
        <f t="shared" si="52"/>
        <v>66.180000000000007</v>
      </c>
      <c r="Y94" s="44">
        <f t="shared" si="52"/>
        <v>66.180000000000007</v>
      </c>
      <c r="Z94" s="44">
        <f t="shared" si="52"/>
        <v>66.180000000000007</v>
      </c>
      <c r="AA94" s="44">
        <f t="shared" si="52"/>
        <v>66.180000000000007</v>
      </c>
    </row>
    <row r="95" spans="1:27" ht="12.75" customHeight="1" outlineLevel="1" x14ac:dyDescent="0.2">
      <c r="A95" s="99" t="s">
        <v>1121</v>
      </c>
      <c r="B95" s="63" t="s">
        <v>83</v>
      </c>
      <c r="C95" s="43" t="s">
        <v>79</v>
      </c>
      <c r="D95" s="44">
        <v>3.35</v>
      </c>
      <c r="E95" s="44">
        <v>3.35</v>
      </c>
      <c r="F95" s="44">
        <v>3.35</v>
      </c>
      <c r="G95" s="44">
        <v>3.35</v>
      </c>
      <c r="H95" s="44">
        <v>3.35</v>
      </c>
      <c r="I95" s="44">
        <v>3.35</v>
      </c>
      <c r="J95" s="44">
        <v>3.35</v>
      </c>
      <c r="K95" s="44">
        <v>3.35</v>
      </c>
      <c r="L95" s="44">
        <v>3.35</v>
      </c>
      <c r="M95" s="44">
        <v>3.35</v>
      </c>
      <c r="N95" s="44">
        <v>3.35</v>
      </c>
      <c r="O95" s="44">
        <v>3.35</v>
      </c>
      <c r="P95" s="44">
        <v>3.35</v>
      </c>
      <c r="Q95" s="44">
        <v>3.35</v>
      </c>
      <c r="R95" s="44">
        <v>3.35</v>
      </c>
      <c r="S95" s="44">
        <v>3.35</v>
      </c>
      <c r="T95" s="44">
        <v>3.35</v>
      </c>
      <c r="U95" s="44">
        <v>3.35</v>
      </c>
      <c r="V95" s="44">
        <v>3.35</v>
      </c>
      <c r="W95" s="44">
        <v>3.35</v>
      </c>
      <c r="X95" s="44">
        <v>3.35</v>
      </c>
      <c r="Y95" s="44">
        <v>3.35</v>
      </c>
      <c r="Z95" s="44">
        <v>3.35</v>
      </c>
      <c r="AA95" s="44">
        <v>3.35</v>
      </c>
    </row>
    <row r="96" spans="1:27" ht="12.75" customHeight="1" outlineLevel="1" x14ac:dyDescent="0.2">
      <c r="A96" s="99" t="s">
        <v>1122</v>
      </c>
      <c r="B96" s="63" t="s">
        <v>81</v>
      </c>
      <c r="C96" s="43" t="s">
        <v>79</v>
      </c>
      <c r="D96" s="44">
        <f>$D$11</f>
        <v>110.23</v>
      </c>
      <c r="E96" s="44">
        <f t="shared" ref="E96:AA96" si="53">$D$11</f>
        <v>110.23</v>
      </c>
      <c r="F96" s="44">
        <f t="shared" si="53"/>
        <v>110.23</v>
      </c>
      <c r="G96" s="44">
        <f t="shared" si="53"/>
        <v>110.23</v>
      </c>
      <c r="H96" s="44">
        <f t="shared" si="53"/>
        <v>110.23</v>
      </c>
      <c r="I96" s="44">
        <f t="shared" si="53"/>
        <v>110.23</v>
      </c>
      <c r="J96" s="44">
        <f t="shared" si="53"/>
        <v>110.23</v>
      </c>
      <c r="K96" s="44">
        <f t="shared" si="53"/>
        <v>110.23</v>
      </c>
      <c r="L96" s="44">
        <f t="shared" si="53"/>
        <v>110.23</v>
      </c>
      <c r="M96" s="44">
        <f t="shared" si="53"/>
        <v>110.23</v>
      </c>
      <c r="N96" s="44">
        <f t="shared" si="53"/>
        <v>110.23</v>
      </c>
      <c r="O96" s="44">
        <f t="shared" si="53"/>
        <v>110.23</v>
      </c>
      <c r="P96" s="44">
        <f t="shared" si="53"/>
        <v>110.23</v>
      </c>
      <c r="Q96" s="44">
        <f t="shared" si="53"/>
        <v>110.23</v>
      </c>
      <c r="R96" s="44">
        <f t="shared" si="53"/>
        <v>110.23</v>
      </c>
      <c r="S96" s="44">
        <f t="shared" si="53"/>
        <v>110.23</v>
      </c>
      <c r="T96" s="44">
        <f t="shared" si="53"/>
        <v>110.23</v>
      </c>
      <c r="U96" s="44">
        <f t="shared" si="53"/>
        <v>110.23</v>
      </c>
      <c r="V96" s="44">
        <f t="shared" si="53"/>
        <v>110.23</v>
      </c>
      <c r="W96" s="44">
        <f t="shared" si="53"/>
        <v>110.23</v>
      </c>
      <c r="X96" s="44">
        <f t="shared" si="53"/>
        <v>110.23</v>
      </c>
      <c r="Y96" s="44">
        <f t="shared" si="53"/>
        <v>110.23</v>
      </c>
      <c r="Z96" s="44">
        <f t="shared" si="53"/>
        <v>110.23</v>
      </c>
      <c r="AA96" s="44">
        <f t="shared" si="53"/>
        <v>110.23</v>
      </c>
    </row>
    <row r="97" spans="1:27" ht="12.75" customHeight="1" x14ac:dyDescent="0.2">
      <c r="A97" s="98" t="s">
        <v>1123</v>
      </c>
      <c r="B97" s="28" t="str">
        <f>"19"&amp;"."&amp;$B$663&amp;"."&amp;$B$664</f>
        <v>19.12.2023</v>
      </c>
      <c r="C97" s="90" t="s">
        <v>76</v>
      </c>
      <c r="D97" s="91">
        <f>ROUND(((D98+D99+D101+D100)/1000),5)</f>
        <v>1.39621</v>
      </c>
      <c r="E97" s="91">
        <f>ROUND(((E98+E99+E101+E100)/1000),5)</f>
        <v>1.31894</v>
      </c>
      <c r="F97" s="91">
        <f>ROUND(((F98+F99+F101+F100)/1000),5)</f>
        <v>1.2916799999999999</v>
      </c>
      <c r="G97" s="91">
        <f t="shared" ref="G97:AA97" si="54">ROUND(((G98+G99+G101+G100)/1000),5)</f>
        <v>1.2914000000000001</v>
      </c>
      <c r="H97" s="91">
        <f t="shared" si="54"/>
        <v>1.2998000000000001</v>
      </c>
      <c r="I97" s="91">
        <f t="shared" si="54"/>
        <v>1.44299</v>
      </c>
      <c r="J97" s="91">
        <f t="shared" si="54"/>
        <v>1.66625</v>
      </c>
      <c r="K97" s="91">
        <f t="shared" si="54"/>
        <v>1.8808199999999999</v>
      </c>
      <c r="L97" s="91">
        <f t="shared" si="54"/>
        <v>2.1074700000000002</v>
      </c>
      <c r="M97" s="91">
        <f t="shared" si="54"/>
        <v>2.1526700000000001</v>
      </c>
      <c r="N97" s="91">
        <f t="shared" si="54"/>
        <v>2.1913999999999998</v>
      </c>
      <c r="O97" s="91">
        <f t="shared" si="54"/>
        <v>2.2168199999999998</v>
      </c>
      <c r="P97" s="91">
        <f t="shared" si="54"/>
        <v>2.2049599999999998</v>
      </c>
      <c r="Q97" s="91">
        <f t="shared" si="54"/>
        <v>2.2199800000000001</v>
      </c>
      <c r="R97" s="91">
        <f t="shared" si="54"/>
        <v>2.2192500000000002</v>
      </c>
      <c r="S97" s="91">
        <f t="shared" si="54"/>
        <v>2.1867999999999999</v>
      </c>
      <c r="T97" s="91">
        <f t="shared" si="54"/>
        <v>2.2984200000000001</v>
      </c>
      <c r="U97" s="91">
        <f t="shared" si="54"/>
        <v>2.2153399999999999</v>
      </c>
      <c r="V97" s="91">
        <f t="shared" si="54"/>
        <v>2.18635</v>
      </c>
      <c r="W97" s="91">
        <f t="shared" si="54"/>
        <v>2.1809500000000002</v>
      </c>
      <c r="X97" s="91">
        <f t="shared" si="54"/>
        <v>2.07761</v>
      </c>
      <c r="Y97" s="91">
        <f t="shared" si="54"/>
        <v>1.9095800000000001</v>
      </c>
      <c r="Z97" s="91">
        <f t="shared" si="54"/>
        <v>1.67391</v>
      </c>
      <c r="AA97" s="91">
        <f t="shared" si="54"/>
        <v>1.4372799999999999</v>
      </c>
    </row>
    <row r="98" spans="1:27" ht="12.75" customHeight="1" outlineLevel="1" x14ac:dyDescent="0.2">
      <c r="A98" s="99" t="s">
        <v>1124</v>
      </c>
      <c r="B98" s="63" t="s">
        <v>238</v>
      </c>
      <c r="C98" s="43" t="s">
        <v>79</v>
      </c>
      <c r="D98" s="44">
        <v>1216.45</v>
      </c>
      <c r="E98" s="44">
        <v>1139.18</v>
      </c>
      <c r="F98" s="44">
        <v>1111.92</v>
      </c>
      <c r="G98" s="44">
        <v>1111.6400000000001</v>
      </c>
      <c r="H98" s="44">
        <v>1120.04</v>
      </c>
      <c r="I98" s="44">
        <v>1263.23</v>
      </c>
      <c r="J98" s="44">
        <v>1486.49</v>
      </c>
      <c r="K98" s="44">
        <v>1701.06</v>
      </c>
      <c r="L98" s="44">
        <v>1927.71</v>
      </c>
      <c r="M98" s="44">
        <v>1972.91</v>
      </c>
      <c r="N98" s="44">
        <v>2011.64</v>
      </c>
      <c r="O98" s="44">
        <v>2037.06</v>
      </c>
      <c r="P98" s="44">
        <v>2025.2</v>
      </c>
      <c r="Q98" s="44">
        <v>2040.22</v>
      </c>
      <c r="R98" s="44">
        <v>2039.49</v>
      </c>
      <c r="S98" s="44">
        <v>2007.04</v>
      </c>
      <c r="T98" s="44">
        <v>2118.66</v>
      </c>
      <c r="U98" s="44">
        <v>2035.58</v>
      </c>
      <c r="V98" s="44">
        <v>2006.59</v>
      </c>
      <c r="W98" s="44">
        <v>2001.19</v>
      </c>
      <c r="X98" s="44">
        <v>1897.85</v>
      </c>
      <c r="Y98" s="44">
        <v>1729.82</v>
      </c>
      <c r="Z98" s="44">
        <v>1494.15</v>
      </c>
      <c r="AA98" s="44">
        <v>1257.52</v>
      </c>
    </row>
    <row r="99" spans="1:27" ht="12.75" customHeight="1" outlineLevel="1" x14ac:dyDescent="0.2">
      <c r="A99" s="99" t="s">
        <v>1125</v>
      </c>
      <c r="B99" s="63" t="s">
        <v>90</v>
      </c>
      <c r="C99" s="43" t="s">
        <v>79</v>
      </c>
      <c r="D99" s="44">
        <f t="shared" ref="D99:AA99" si="55">$D$9</f>
        <v>66.180000000000007</v>
      </c>
      <c r="E99" s="44">
        <f t="shared" si="55"/>
        <v>66.180000000000007</v>
      </c>
      <c r="F99" s="44">
        <f t="shared" si="55"/>
        <v>66.180000000000007</v>
      </c>
      <c r="G99" s="44">
        <f t="shared" si="55"/>
        <v>66.180000000000007</v>
      </c>
      <c r="H99" s="44">
        <f t="shared" si="55"/>
        <v>66.180000000000007</v>
      </c>
      <c r="I99" s="44">
        <f t="shared" si="55"/>
        <v>66.180000000000007</v>
      </c>
      <c r="J99" s="44">
        <f t="shared" si="55"/>
        <v>66.180000000000007</v>
      </c>
      <c r="K99" s="44">
        <f t="shared" si="55"/>
        <v>66.180000000000007</v>
      </c>
      <c r="L99" s="44">
        <f t="shared" si="55"/>
        <v>66.180000000000007</v>
      </c>
      <c r="M99" s="44">
        <f t="shared" si="55"/>
        <v>66.180000000000007</v>
      </c>
      <c r="N99" s="44">
        <f t="shared" si="55"/>
        <v>66.180000000000007</v>
      </c>
      <c r="O99" s="44">
        <f t="shared" si="55"/>
        <v>66.180000000000007</v>
      </c>
      <c r="P99" s="44">
        <f t="shared" si="55"/>
        <v>66.180000000000007</v>
      </c>
      <c r="Q99" s="44">
        <f t="shared" si="55"/>
        <v>66.180000000000007</v>
      </c>
      <c r="R99" s="44">
        <f t="shared" si="55"/>
        <v>66.180000000000007</v>
      </c>
      <c r="S99" s="44">
        <f t="shared" si="55"/>
        <v>66.180000000000007</v>
      </c>
      <c r="T99" s="44">
        <f t="shared" si="55"/>
        <v>66.180000000000007</v>
      </c>
      <c r="U99" s="44">
        <f t="shared" si="55"/>
        <v>66.180000000000007</v>
      </c>
      <c r="V99" s="44">
        <f t="shared" si="55"/>
        <v>66.180000000000007</v>
      </c>
      <c r="W99" s="44">
        <f t="shared" si="55"/>
        <v>66.180000000000007</v>
      </c>
      <c r="X99" s="44">
        <f t="shared" si="55"/>
        <v>66.180000000000007</v>
      </c>
      <c r="Y99" s="44">
        <f t="shared" si="55"/>
        <v>66.180000000000007</v>
      </c>
      <c r="Z99" s="44">
        <f t="shared" si="55"/>
        <v>66.180000000000007</v>
      </c>
      <c r="AA99" s="44">
        <f t="shared" si="55"/>
        <v>66.180000000000007</v>
      </c>
    </row>
    <row r="100" spans="1:27" ht="12.75" customHeight="1" outlineLevel="1" x14ac:dyDescent="0.2">
      <c r="A100" s="99" t="s">
        <v>1126</v>
      </c>
      <c r="B100" s="63" t="s">
        <v>83</v>
      </c>
      <c r="C100" s="43" t="s">
        <v>79</v>
      </c>
      <c r="D100" s="44">
        <v>3.35</v>
      </c>
      <c r="E100" s="44">
        <v>3.35</v>
      </c>
      <c r="F100" s="44">
        <v>3.35</v>
      </c>
      <c r="G100" s="44">
        <v>3.35</v>
      </c>
      <c r="H100" s="44">
        <v>3.35</v>
      </c>
      <c r="I100" s="44">
        <v>3.35</v>
      </c>
      <c r="J100" s="44">
        <v>3.35</v>
      </c>
      <c r="K100" s="44">
        <v>3.35</v>
      </c>
      <c r="L100" s="44">
        <v>3.35</v>
      </c>
      <c r="M100" s="44">
        <v>3.35</v>
      </c>
      <c r="N100" s="44">
        <v>3.35</v>
      </c>
      <c r="O100" s="44">
        <v>3.35</v>
      </c>
      <c r="P100" s="44">
        <v>3.35</v>
      </c>
      <c r="Q100" s="44">
        <v>3.35</v>
      </c>
      <c r="R100" s="44">
        <v>3.35</v>
      </c>
      <c r="S100" s="44">
        <v>3.35</v>
      </c>
      <c r="T100" s="44">
        <v>3.35</v>
      </c>
      <c r="U100" s="44">
        <v>3.35</v>
      </c>
      <c r="V100" s="44">
        <v>3.35</v>
      </c>
      <c r="W100" s="44">
        <v>3.35</v>
      </c>
      <c r="X100" s="44">
        <v>3.35</v>
      </c>
      <c r="Y100" s="44">
        <v>3.35</v>
      </c>
      <c r="Z100" s="44">
        <v>3.35</v>
      </c>
      <c r="AA100" s="44">
        <v>3.35</v>
      </c>
    </row>
    <row r="101" spans="1:27" ht="12.75" customHeight="1" outlineLevel="1" x14ac:dyDescent="0.2">
      <c r="A101" s="99" t="s">
        <v>1127</v>
      </c>
      <c r="B101" s="63" t="s">
        <v>81</v>
      </c>
      <c r="C101" s="43" t="s">
        <v>79</v>
      </c>
      <c r="D101" s="44">
        <f>$D$11</f>
        <v>110.23</v>
      </c>
      <c r="E101" s="44">
        <f t="shared" ref="E101:AA101" si="56">$D$11</f>
        <v>110.23</v>
      </c>
      <c r="F101" s="44">
        <f t="shared" si="56"/>
        <v>110.23</v>
      </c>
      <c r="G101" s="44">
        <f t="shared" si="56"/>
        <v>110.23</v>
      </c>
      <c r="H101" s="44">
        <f t="shared" si="56"/>
        <v>110.23</v>
      </c>
      <c r="I101" s="44">
        <f t="shared" si="56"/>
        <v>110.23</v>
      </c>
      <c r="J101" s="44">
        <f t="shared" si="56"/>
        <v>110.23</v>
      </c>
      <c r="K101" s="44">
        <f t="shared" si="56"/>
        <v>110.23</v>
      </c>
      <c r="L101" s="44">
        <f t="shared" si="56"/>
        <v>110.23</v>
      </c>
      <c r="M101" s="44">
        <f t="shared" si="56"/>
        <v>110.23</v>
      </c>
      <c r="N101" s="44">
        <f t="shared" si="56"/>
        <v>110.23</v>
      </c>
      <c r="O101" s="44">
        <f t="shared" si="56"/>
        <v>110.23</v>
      </c>
      <c r="P101" s="44">
        <f t="shared" si="56"/>
        <v>110.23</v>
      </c>
      <c r="Q101" s="44">
        <f t="shared" si="56"/>
        <v>110.23</v>
      </c>
      <c r="R101" s="44">
        <f t="shared" si="56"/>
        <v>110.23</v>
      </c>
      <c r="S101" s="44">
        <f t="shared" si="56"/>
        <v>110.23</v>
      </c>
      <c r="T101" s="44">
        <f t="shared" si="56"/>
        <v>110.23</v>
      </c>
      <c r="U101" s="44">
        <f t="shared" si="56"/>
        <v>110.23</v>
      </c>
      <c r="V101" s="44">
        <f t="shared" si="56"/>
        <v>110.23</v>
      </c>
      <c r="W101" s="44">
        <f t="shared" si="56"/>
        <v>110.23</v>
      </c>
      <c r="X101" s="44">
        <f t="shared" si="56"/>
        <v>110.23</v>
      </c>
      <c r="Y101" s="44">
        <f t="shared" si="56"/>
        <v>110.23</v>
      </c>
      <c r="Z101" s="44">
        <f t="shared" si="56"/>
        <v>110.23</v>
      </c>
      <c r="AA101" s="44">
        <f t="shared" si="56"/>
        <v>110.23</v>
      </c>
    </row>
    <row r="102" spans="1:27" ht="12.75" customHeight="1" x14ac:dyDescent="0.2">
      <c r="A102" s="98" t="s">
        <v>1128</v>
      </c>
      <c r="B102" s="28" t="str">
        <f>"20"&amp;"."&amp;$B$663&amp;"."&amp;$B$664</f>
        <v>20.12.2023</v>
      </c>
      <c r="C102" s="90" t="s">
        <v>76</v>
      </c>
      <c r="D102" s="91">
        <f>ROUND(((D103+D104+D106+D105)/1000),5)</f>
        <v>1.4472499999999999</v>
      </c>
      <c r="E102" s="91">
        <f>ROUND(((E103+E104+E106+E105)/1000),5)</f>
        <v>1.3990899999999999</v>
      </c>
      <c r="F102" s="91">
        <f>ROUND(((F103+F104+F106+F105)/1000),5)</f>
        <v>1.34073</v>
      </c>
      <c r="G102" s="91">
        <f t="shared" ref="G102:AA102" si="57">ROUND(((G103+G104+G106+G105)/1000),5)</f>
        <v>1.3348100000000001</v>
      </c>
      <c r="H102" s="91">
        <f t="shared" si="57"/>
        <v>1.41153</v>
      </c>
      <c r="I102" s="91">
        <f t="shared" si="57"/>
        <v>1.4588399999999999</v>
      </c>
      <c r="J102" s="91">
        <f t="shared" si="57"/>
        <v>1.67666</v>
      </c>
      <c r="K102" s="91">
        <f t="shared" si="57"/>
        <v>1.8683000000000001</v>
      </c>
      <c r="L102" s="91">
        <f t="shared" si="57"/>
        <v>2.1392199999999999</v>
      </c>
      <c r="M102" s="91">
        <f t="shared" si="57"/>
        <v>2.1618300000000001</v>
      </c>
      <c r="N102" s="91">
        <f t="shared" si="57"/>
        <v>2.1634099999999998</v>
      </c>
      <c r="O102" s="91">
        <f t="shared" si="57"/>
        <v>2.2627600000000001</v>
      </c>
      <c r="P102" s="91">
        <f t="shared" si="57"/>
        <v>2.2067800000000002</v>
      </c>
      <c r="Q102" s="91">
        <f t="shared" si="57"/>
        <v>2.22628</v>
      </c>
      <c r="R102" s="91">
        <f t="shared" si="57"/>
        <v>2.2063299999999999</v>
      </c>
      <c r="S102" s="91">
        <f t="shared" si="57"/>
        <v>2.1570999999999998</v>
      </c>
      <c r="T102" s="91">
        <f t="shared" si="57"/>
        <v>2.1012499999999998</v>
      </c>
      <c r="U102" s="91">
        <f t="shared" si="57"/>
        <v>2.1046200000000002</v>
      </c>
      <c r="V102" s="91">
        <f t="shared" si="57"/>
        <v>2.1548500000000002</v>
      </c>
      <c r="W102" s="91">
        <f t="shared" si="57"/>
        <v>2.1554500000000001</v>
      </c>
      <c r="X102" s="91">
        <f t="shared" si="57"/>
        <v>1.97658</v>
      </c>
      <c r="Y102" s="91">
        <f t="shared" si="57"/>
        <v>1.8350200000000001</v>
      </c>
      <c r="Z102" s="91">
        <f t="shared" si="57"/>
        <v>1.68127</v>
      </c>
      <c r="AA102" s="91">
        <f t="shared" si="57"/>
        <v>1.4463699999999999</v>
      </c>
    </row>
    <row r="103" spans="1:27" ht="12.75" customHeight="1" outlineLevel="1" x14ac:dyDescent="0.2">
      <c r="A103" s="99" t="s">
        <v>1129</v>
      </c>
      <c r="B103" s="63" t="s">
        <v>238</v>
      </c>
      <c r="C103" s="43" t="s">
        <v>79</v>
      </c>
      <c r="D103" s="44">
        <v>1267.49</v>
      </c>
      <c r="E103" s="44">
        <v>1219.33</v>
      </c>
      <c r="F103" s="44">
        <v>1160.97</v>
      </c>
      <c r="G103" s="44">
        <v>1155.05</v>
      </c>
      <c r="H103" s="44">
        <v>1231.77</v>
      </c>
      <c r="I103" s="44">
        <v>1279.08</v>
      </c>
      <c r="J103" s="44">
        <v>1496.9</v>
      </c>
      <c r="K103" s="44">
        <v>1688.54</v>
      </c>
      <c r="L103" s="44">
        <v>1959.46</v>
      </c>
      <c r="M103" s="44">
        <v>1982.07</v>
      </c>
      <c r="N103" s="44">
        <v>1983.65</v>
      </c>
      <c r="O103" s="44">
        <v>2083</v>
      </c>
      <c r="P103" s="44">
        <v>2027.02</v>
      </c>
      <c r="Q103" s="44">
        <v>2046.52</v>
      </c>
      <c r="R103" s="44">
        <v>2026.57</v>
      </c>
      <c r="S103" s="44">
        <v>1977.34</v>
      </c>
      <c r="T103" s="44">
        <v>1921.49</v>
      </c>
      <c r="U103" s="44">
        <v>1924.86</v>
      </c>
      <c r="V103" s="44">
        <v>1975.09</v>
      </c>
      <c r="W103" s="44">
        <v>1975.69</v>
      </c>
      <c r="X103" s="44">
        <v>1796.82</v>
      </c>
      <c r="Y103" s="44">
        <v>1655.26</v>
      </c>
      <c r="Z103" s="44">
        <v>1501.51</v>
      </c>
      <c r="AA103" s="44">
        <v>1266.6099999999999</v>
      </c>
    </row>
    <row r="104" spans="1:27" ht="12.75" customHeight="1" outlineLevel="1" x14ac:dyDescent="0.2">
      <c r="A104" s="99" t="s">
        <v>1130</v>
      </c>
      <c r="B104" s="63" t="s">
        <v>90</v>
      </c>
      <c r="C104" s="43" t="s">
        <v>79</v>
      </c>
      <c r="D104" s="44">
        <f t="shared" ref="D104:AA104" si="58">$D$9</f>
        <v>66.180000000000007</v>
      </c>
      <c r="E104" s="44">
        <f t="shared" si="58"/>
        <v>66.180000000000007</v>
      </c>
      <c r="F104" s="44">
        <f t="shared" si="58"/>
        <v>66.180000000000007</v>
      </c>
      <c r="G104" s="44">
        <f t="shared" si="58"/>
        <v>66.180000000000007</v>
      </c>
      <c r="H104" s="44">
        <f t="shared" si="58"/>
        <v>66.180000000000007</v>
      </c>
      <c r="I104" s="44">
        <f t="shared" si="58"/>
        <v>66.180000000000007</v>
      </c>
      <c r="J104" s="44">
        <f t="shared" si="58"/>
        <v>66.180000000000007</v>
      </c>
      <c r="K104" s="44">
        <f t="shared" si="58"/>
        <v>66.180000000000007</v>
      </c>
      <c r="L104" s="44">
        <f t="shared" si="58"/>
        <v>66.180000000000007</v>
      </c>
      <c r="M104" s="44">
        <f t="shared" si="58"/>
        <v>66.180000000000007</v>
      </c>
      <c r="N104" s="44">
        <f t="shared" si="58"/>
        <v>66.180000000000007</v>
      </c>
      <c r="O104" s="44">
        <f t="shared" si="58"/>
        <v>66.180000000000007</v>
      </c>
      <c r="P104" s="44">
        <f t="shared" si="58"/>
        <v>66.180000000000007</v>
      </c>
      <c r="Q104" s="44">
        <f t="shared" si="58"/>
        <v>66.180000000000007</v>
      </c>
      <c r="R104" s="44">
        <f t="shared" si="58"/>
        <v>66.180000000000007</v>
      </c>
      <c r="S104" s="44">
        <f t="shared" si="58"/>
        <v>66.180000000000007</v>
      </c>
      <c r="T104" s="44">
        <f t="shared" si="58"/>
        <v>66.180000000000007</v>
      </c>
      <c r="U104" s="44">
        <f t="shared" si="58"/>
        <v>66.180000000000007</v>
      </c>
      <c r="V104" s="44">
        <f t="shared" si="58"/>
        <v>66.180000000000007</v>
      </c>
      <c r="W104" s="44">
        <f t="shared" si="58"/>
        <v>66.180000000000007</v>
      </c>
      <c r="X104" s="44">
        <f t="shared" si="58"/>
        <v>66.180000000000007</v>
      </c>
      <c r="Y104" s="44">
        <f t="shared" si="58"/>
        <v>66.180000000000007</v>
      </c>
      <c r="Z104" s="44">
        <f t="shared" si="58"/>
        <v>66.180000000000007</v>
      </c>
      <c r="AA104" s="44">
        <f t="shared" si="58"/>
        <v>66.180000000000007</v>
      </c>
    </row>
    <row r="105" spans="1:27" ht="12.75" customHeight="1" outlineLevel="1" x14ac:dyDescent="0.2">
      <c r="A105" s="99" t="s">
        <v>1131</v>
      </c>
      <c r="B105" s="63" t="s">
        <v>83</v>
      </c>
      <c r="C105" s="43" t="s">
        <v>79</v>
      </c>
      <c r="D105" s="44">
        <v>3.35</v>
      </c>
      <c r="E105" s="44">
        <v>3.35</v>
      </c>
      <c r="F105" s="44">
        <v>3.35</v>
      </c>
      <c r="G105" s="44">
        <v>3.35</v>
      </c>
      <c r="H105" s="44">
        <v>3.35</v>
      </c>
      <c r="I105" s="44">
        <v>3.35</v>
      </c>
      <c r="J105" s="44">
        <v>3.35</v>
      </c>
      <c r="K105" s="44">
        <v>3.35</v>
      </c>
      <c r="L105" s="44">
        <v>3.35</v>
      </c>
      <c r="M105" s="44">
        <v>3.35</v>
      </c>
      <c r="N105" s="44">
        <v>3.35</v>
      </c>
      <c r="O105" s="44">
        <v>3.35</v>
      </c>
      <c r="P105" s="44">
        <v>3.35</v>
      </c>
      <c r="Q105" s="44">
        <v>3.35</v>
      </c>
      <c r="R105" s="44">
        <v>3.35</v>
      </c>
      <c r="S105" s="44">
        <v>3.35</v>
      </c>
      <c r="T105" s="44">
        <v>3.35</v>
      </c>
      <c r="U105" s="44">
        <v>3.35</v>
      </c>
      <c r="V105" s="44">
        <v>3.35</v>
      </c>
      <c r="W105" s="44">
        <v>3.35</v>
      </c>
      <c r="X105" s="44">
        <v>3.35</v>
      </c>
      <c r="Y105" s="44">
        <v>3.35</v>
      </c>
      <c r="Z105" s="44">
        <v>3.35</v>
      </c>
      <c r="AA105" s="44">
        <v>3.35</v>
      </c>
    </row>
    <row r="106" spans="1:27" ht="12.75" customHeight="1" outlineLevel="1" x14ac:dyDescent="0.2">
      <c r="A106" s="99" t="s">
        <v>1132</v>
      </c>
      <c r="B106" s="63" t="s">
        <v>81</v>
      </c>
      <c r="C106" s="43" t="s">
        <v>79</v>
      </c>
      <c r="D106" s="44">
        <f>$D$11</f>
        <v>110.23</v>
      </c>
      <c r="E106" s="44">
        <f t="shared" ref="E106:AA106" si="59">$D$11</f>
        <v>110.23</v>
      </c>
      <c r="F106" s="44">
        <f t="shared" si="59"/>
        <v>110.23</v>
      </c>
      <c r="G106" s="44">
        <f t="shared" si="59"/>
        <v>110.23</v>
      </c>
      <c r="H106" s="44">
        <f t="shared" si="59"/>
        <v>110.23</v>
      </c>
      <c r="I106" s="44">
        <f t="shared" si="59"/>
        <v>110.23</v>
      </c>
      <c r="J106" s="44">
        <f t="shared" si="59"/>
        <v>110.23</v>
      </c>
      <c r="K106" s="44">
        <f t="shared" si="59"/>
        <v>110.23</v>
      </c>
      <c r="L106" s="44">
        <f t="shared" si="59"/>
        <v>110.23</v>
      </c>
      <c r="M106" s="44">
        <f t="shared" si="59"/>
        <v>110.23</v>
      </c>
      <c r="N106" s="44">
        <f t="shared" si="59"/>
        <v>110.23</v>
      </c>
      <c r="O106" s="44">
        <f t="shared" si="59"/>
        <v>110.23</v>
      </c>
      <c r="P106" s="44">
        <f t="shared" si="59"/>
        <v>110.23</v>
      </c>
      <c r="Q106" s="44">
        <f t="shared" si="59"/>
        <v>110.23</v>
      </c>
      <c r="R106" s="44">
        <f t="shared" si="59"/>
        <v>110.23</v>
      </c>
      <c r="S106" s="44">
        <f t="shared" si="59"/>
        <v>110.23</v>
      </c>
      <c r="T106" s="44">
        <f t="shared" si="59"/>
        <v>110.23</v>
      </c>
      <c r="U106" s="44">
        <f t="shared" si="59"/>
        <v>110.23</v>
      </c>
      <c r="V106" s="44">
        <f t="shared" si="59"/>
        <v>110.23</v>
      </c>
      <c r="W106" s="44">
        <f t="shared" si="59"/>
        <v>110.23</v>
      </c>
      <c r="X106" s="44">
        <f t="shared" si="59"/>
        <v>110.23</v>
      </c>
      <c r="Y106" s="44">
        <f t="shared" si="59"/>
        <v>110.23</v>
      </c>
      <c r="Z106" s="44">
        <f t="shared" si="59"/>
        <v>110.23</v>
      </c>
      <c r="AA106" s="44">
        <f t="shared" si="59"/>
        <v>110.23</v>
      </c>
    </row>
    <row r="107" spans="1:27" ht="12.75" customHeight="1" x14ac:dyDescent="0.2">
      <c r="A107" s="98" t="s">
        <v>1133</v>
      </c>
      <c r="B107" s="28" t="str">
        <f>"21"&amp;"."&amp;$B$663&amp;"."&amp;$B$664</f>
        <v>21.12.2023</v>
      </c>
      <c r="C107" s="90" t="s">
        <v>76</v>
      </c>
      <c r="D107" s="91">
        <f>ROUND(((D108+D109+D111+D110)/1000),5)</f>
        <v>1.44611</v>
      </c>
      <c r="E107" s="91">
        <f>ROUND(((E108+E109+E111+E110)/1000),5)</f>
        <v>1.3975299999999999</v>
      </c>
      <c r="F107" s="91">
        <f>ROUND(((F108+F109+F111+F110)/1000),5)</f>
        <v>1.3819300000000001</v>
      </c>
      <c r="G107" s="91">
        <f t="shared" ref="G107:AA107" si="60">ROUND(((G108+G109+G111+G110)/1000),5)</f>
        <v>1.3905099999999999</v>
      </c>
      <c r="H107" s="91">
        <f t="shared" si="60"/>
        <v>1.4353499999999999</v>
      </c>
      <c r="I107" s="91">
        <f t="shared" si="60"/>
        <v>1.5255099999999999</v>
      </c>
      <c r="J107" s="91">
        <f t="shared" si="60"/>
        <v>1.67316</v>
      </c>
      <c r="K107" s="91">
        <f t="shared" si="60"/>
        <v>1.98512</v>
      </c>
      <c r="L107" s="91">
        <f t="shared" si="60"/>
        <v>2.1434000000000002</v>
      </c>
      <c r="M107" s="91">
        <f t="shared" si="60"/>
        <v>2.1389100000000001</v>
      </c>
      <c r="N107" s="91">
        <f t="shared" si="60"/>
        <v>2.1615700000000002</v>
      </c>
      <c r="O107" s="91">
        <f t="shared" si="60"/>
        <v>2.2482700000000002</v>
      </c>
      <c r="P107" s="91">
        <f t="shared" si="60"/>
        <v>2.2156500000000001</v>
      </c>
      <c r="Q107" s="91">
        <f t="shared" si="60"/>
        <v>2.2501500000000001</v>
      </c>
      <c r="R107" s="91">
        <f t="shared" si="60"/>
        <v>2.2351100000000002</v>
      </c>
      <c r="S107" s="91">
        <f t="shared" si="60"/>
        <v>2.1903899999999998</v>
      </c>
      <c r="T107" s="91">
        <f t="shared" si="60"/>
        <v>2.2046899999999998</v>
      </c>
      <c r="U107" s="91">
        <f t="shared" si="60"/>
        <v>2.1932</v>
      </c>
      <c r="V107" s="91">
        <f t="shared" si="60"/>
        <v>2.1835800000000001</v>
      </c>
      <c r="W107" s="91">
        <f t="shared" si="60"/>
        <v>2.1883400000000002</v>
      </c>
      <c r="X107" s="91">
        <f t="shared" si="60"/>
        <v>2.08847</v>
      </c>
      <c r="Y107" s="91">
        <f t="shared" si="60"/>
        <v>1.89628</v>
      </c>
      <c r="Z107" s="91">
        <f t="shared" si="60"/>
        <v>1.70686</v>
      </c>
      <c r="AA107" s="91">
        <f t="shared" si="60"/>
        <v>1.4790099999999999</v>
      </c>
    </row>
    <row r="108" spans="1:27" ht="12.75" customHeight="1" outlineLevel="1" x14ac:dyDescent="0.2">
      <c r="A108" s="99" t="s">
        <v>1134</v>
      </c>
      <c r="B108" s="63" t="s">
        <v>238</v>
      </c>
      <c r="C108" s="43" t="s">
        <v>79</v>
      </c>
      <c r="D108" s="44">
        <v>1266.3499999999999</v>
      </c>
      <c r="E108" s="44">
        <v>1217.77</v>
      </c>
      <c r="F108" s="44">
        <v>1202.17</v>
      </c>
      <c r="G108" s="44">
        <v>1210.75</v>
      </c>
      <c r="H108" s="44">
        <v>1255.5899999999999</v>
      </c>
      <c r="I108" s="44">
        <v>1345.75</v>
      </c>
      <c r="J108" s="44">
        <v>1493.4</v>
      </c>
      <c r="K108" s="44">
        <v>1805.36</v>
      </c>
      <c r="L108" s="44">
        <v>1963.64</v>
      </c>
      <c r="M108" s="44">
        <v>1959.15</v>
      </c>
      <c r="N108" s="44">
        <v>1981.81</v>
      </c>
      <c r="O108" s="44">
        <v>2068.5100000000002</v>
      </c>
      <c r="P108" s="44">
        <v>2035.89</v>
      </c>
      <c r="Q108" s="44">
        <v>2070.39</v>
      </c>
      <c r="R108" s="44">
        <v>2055.35</v>
      </c>
      <c r="S108" s="44">
        <v>2010.63</v>
      </c>
      <c r="T108" s="44">
        <v>2024.93</v>
      </c>
      <c r="U108" s="44">
        <v>2013.44</v>
      </c>
      <c r="V108" s="44">
        <v>2003.82</v>
      </c>
      <c r="W108" s="44">
        <v>2008.58</v>
      </c>
      <c r="X108" s="44">
        <v>1908.71</v>
      </c>
      <c r="Y108" s="44">
        <v>1716.52</v>
      </c>
      <c r="Z108" s="44">
        <v>1527.1</v>
      </c>
      <c r="AA108" s="44">
        <v>1299.25</v>
      </c>
    </row>
    <row r="109" spans="1:27" ht="12.75" customHeight="1" outlineLevel="1" x14ac:dyDescent="0.2">
      <c r="A109" s="99" t="s">
        <v>1135</v>
      </c>
      <c r="B109" s="63" t="s">
        <v>90</v>
      </c>
      <c r="C109" s="43" t="s">
        <v>79</v>
      </c>
      <c r="D109" s="44">
        <f t="shared" ref="D109:AA109" si="61">$D$9</f>
        <v>66.180000000000007</v>
      </c>
      <c r="E109" s="44">
        <f t="shared" si="61"/>
        <v>66.180000000000007</v>
      </c>
      <c r="F109" s="44">
        <f t="shared" si="61"/>
        <v>66.180000000000007</v>
      </c>
      <c r="G109" s="44">
        <f t="shared" si="61"/>
        <v>66.180000000000007</v>
      </c>
      <c r="H109" s="44">
        <f t="shared" si="61"/>
        <v>66.180000000000007</v>
      </c>
      <c r="I109" s="44">
        <f t="shared" si="61"/>
        <v>66.180000000000007</v>
      </c>
      <c r="J109" s="44">
        <f t="shared" si="61"/>
        <v>66.180000000000007</v>
      </c>
      <c r="K109" s="44">
        <f t="shared" si="61"/>
        <v>66.180000000000007</v>
      </c>
      <c r="L109" s="44">
        <f t="shared" si="61"/>
        <v>66.180000000000007</v>
      </c>
      <c r="M109" s="44">
        <f t="shared" si="61"/>
        <v>66.180000000000007</v>
      </c>
      <c r="N109" s="44">
        <f t="shared" si="61"/>
        <v>66.180000000000007</v>
      </c>
      <c r="O109" s="44">
        <f t="shared" si="61"/>
        <v>66.180000000000007</v>
      </c>
      <c r="P109" s="44">
        <f t="shared" si="61"/>
        <v>66.180000000000007</v>
      </c>
      <c r="Q109" s="44">
        <f t="shared" si="61"/>
        <v>66.180000000000007</v>
      </c>
      <c r="R109" s="44">
        <f t="shared" si="61"/>
        <v>66.180000000000007</v>
      </c>
      <c r="S109" s="44">
        <f t="shared" si="61"/>
        <v>66.180000000000007</v>
      </c>
      <c r="T109" s="44">
        <f t="shared" si="61"/>
        <v>66.180000000000007</v>
      </c>
      <c r="U109" s="44">
        <f t="shared" si="61"/>
        <v>66.180000000000007</v>
      </c>
      <c r="V109" s="44">
        <f t="shared" si="61"/>
        <v>66.180000000000007</v>
      </c>
      <c r="W109" s="44">
        <f t="shared" si="61"/>
        <v>66.180000000000007</v>
      </c>
      <c r="X109" s="44">
        <f t="shared" si="61"/>
        <v>66.180000000000007</v>
      </c>
      <c r="Y109" s="44">
        <f t="shared" si="61"/>
        <v>66.180000000000007</v>
      </c>
      <c r="Z109" s="44">
        <f t="shared" si="61"/>
        <v>66.180000000000007</v>
      </c>
      <c r="AA109" s="44">
        <f t="shared" si="61"/>
        <v>66.180000000000007</v>
      </c>
    </row>
    <row r="110" spans="1:27" ht="12.75" customHeight="1" outlineLevel="1" x14ac:dyDescent="0.2">
      <c r="A110" s="99" t="s">
        <v>1136</v>
      </c>
      <c r="B110" s="63" t="s">
        <v>83</v>
      </c>
      <c r="C110" s="43" t="s">
        <v>79</v>
      </c>
      <c r="D110" s="44">
        <v>3.35</v>
      </c>
      <c r="E110" s="44">
        <v>3.35</v>
      </c>
      <c r="F110" s="44">
        <v>3.35</v>
      </c>
      <c r="G110" s="44">
        <v>3.35</v>
      </c>
      <c r="H110" s="44">
        <v>3.35</v>
      </c>
      <c r="I110" s="44">
        <v>3.35</v>
      </c>
      <c r="J110" s="44">
        <v>3.35</v>
      </c>
      <c r="K110" s="44">
        <v>3.35</v>
      </c>
      <c r="L110" s="44">
        <v>3.35</v>
      </c>
      <c r="M110" s="44">
        <v>3.35</v>
      </c>
      <c r="N110" s="44">
        <v>3.35</v>
      </c>
      <c r="O110" s="44">
        <v>3.35</v>
      </c>
      <c r="P110" s="44">
        <v>3.35</v>
      </c>
      <c r="Q110" s="44">
        <v>3.35</v>
      </c>
      <c r="R110" s="44">
        <v>3.35</v>
      </c>
      <c r="S110" s="44">
        <v>3.35</v>
      </c>
      <c r="T110" s="44">
        <v>3.35</v>
      </c>
      <c r="U110" s="44">
        <v>3.35</v>
      </c>
      <c r="V110" s="44">
        <v>3.35</v>
      </c>
      <c r="W110" s="44">
        <v>3.35</v>
      </c>
      <c r="X110" s="44">
        <v>3.35</v>
      </c>
      <c r="Y110" s="44">
        <v>3.35</v>
      </c>
      <c r="Z110" s="44">
        <v>3.35</v>
      </c>
      <c r="AA110" s="44">
        <v>3.35</v>
      </c>
    </row>
    <row r="111" spans="1:27" ht="12.75" customHeight="1" outlineLevel="1" x14ac:dyDescent="0.2">
      <c r="A111" s="99" t="s">
        <v>1137</v>
      </c>
      <c r="B111" s="63" t="s">
        <v>81</v>
      </c>
      <c r="C111" s="43" t="s">
        <v>79</v>
      </c>
      <c r="D111" s="44">
        <f>$D$11</f>
        <v>110.23</v>
      </c>
      <c r="E111" s="44">
        <f t="shared" ref="E111:AA111" si="62">$D$11</f>
        <v>110.23</v>
      </c>
      <c r="F111" s="44">
        <f t="shared" si="62"/>
        <v>110.23</v>
      </c>
      <c r="G111" s="44">
        <f t="shared" si="62"/>
        <v>110.23</v>
      </c>
      <c r="H111" s="44">
        <f t="shared" si="62"/>
        <v>110.23</v>
      </c>
      <c r="I111" s="44">
        <f t="shared" si="62"/>
        <v>110.23</v>
      </c>
      <c r="J111" s="44">
        <f t="shared" si="62"/>
        <v>110.23</v>
      </c>
      <c r="K111" s="44">
        <f t="shared" si="62"/>
        <v>110.23</v>
      </c>
      <c r="L111" s="44">
        <f t="shared" si="62"/>
        <v>110.23</v>
      </c>
      <c r="M111" s="44">
        <f t="shared" si="62"/>
        <v>110.23</v>
      </c>
      <c r="N111" s="44">
        <f t="shared" si="62"/>
        <v>110.23</v>
      </c>
      <c r="O111" s="44">
        <f t="shared" si="62"/>
        <v>110.23</v>
      </c>
      <c r="P111" s="44">
        <f t="shared" si="62"/>
        <v>110.23</v>
      </c>
      <c r="Q111" s="44">
        <f t="shared" si="62"/>
        <v>110.23</v>
      </c>
      <c r="R111" s="44">
        <f t="shared" si="62"/>
        <v>110.23</v>
      </c>
      <c r="S111" s="44">
        <f t="shared" si="62"/>
        <v>110.23</v>
      </c>
      <c r="T111" s="44">
        <f t="shared" si="62"/>
        <v>110.23</v>
      </c>
      <c r="U111" s="44">
        <f t="shared" si="62"/>
        <v>110.23</v>
      </c>
      <c r="V111" s="44">
        <f t="shared" si="62"/>
        <v>110.23</v>
      </c>
      <c r="W111" s="44">
        <f t="shared" si="62"/>
        <v>110.23</v>
      </c>
      <c r="X111" s="44">
        <f t="shared" si="62"/>
        <v>110.23</v>
      </c>
      <c r="Y111" s="44">
        <f t="shared" si="62"/>
        <v>110.23</v>
      </c>
      <c r="Z111" s="44">
        <f t="shared" si="62"/>
        <v>110.23</v>
      </c>
      <c r="AA111" s="44">
        <f t="shared" si="62"/>
        <v>110.23</v>
      </c>
    </row>
    <row r="112" spans="1:27" ht="12.75" customHeight="1" x14ac:dyDescent="0.2">
      <c r="A112" s="98" t="s">
        <v>1138</v>
      </c>
      <c r="B112" s="28" t="str">
        <f>"22"&amp;"."&amp;$B$663&amp;"."&amp;$B$664</f>
        <v>22.12.2023</v>
      </c>
      <c r="C112" s="90" t="s">
        <v>76</v>
      </c>
      <c r="D112" s="91">
        <f>ROUND(((D113+D114+D116+D115)/1000),5)</f>
        <v>1.44733</v>
      </c>
      <c r="E112" s="91">
        <f>ROUND(((E113+E114+E116+E115)/1000),5)</f>
        <v>1.38835</v>
      </c>
      <c r="F112" s="91">
        <f>ROUND(((F113+F114+F116+F115)/1000),5)</f>
        <v>1.3486199999999999</v>
      </c>
      <c r="G112" s="91">
        <f t="shared" ref="G112:AA112" si="63">ROUND(((G113+G114+G116+G115)/1000),5)</f>
        <v>1.38391</v>
      </c>
      <c r="H112" s="91">
        <f t="shared" si="63"/>
        <v>1.41954</v>
      </c>
      <c r="I112" s="91">
        <f t="shared" si="63"/>
        <v>1.49238</v>
      </c>
      <c r="J112" s="91">
        <f t="shared" si="63"/>
        <v>1.68181</v>
      </c>
      <c r="K112" s="91">
        <f t="shared" si="63"/>
        <v>2.0488900000000001</v>
      </c>
      <c r="L112" s="91">
        <f t="shared" si="63"/>
        <v>2.1896900000000001</v>
      </c>
      <c r="M112" s="91">
        <f t="shared" si="63"/>
        <v>2.26505</v>
      </c>
      <c r="N112" s="91">
        <f t="shared" si="63"/>
        <v>2.2812700000000001</v>
      </c>
      <c r="O112" s="91">
        <f t="shared" si="63"/>
        <v>2.3056000000000001</v>
      </c>
      <c r="P112" s="91">
        <f t="shared" si="63"/>
        <v>2.2887</v>
      </c>
      <c r="Q112" s="91">
        <f t="shared" si="63"/>
        <v>2.30592</v>
      </c>
      <c r="R112" s="91">
        <f t="shared" si="63"/>
        <v>2.2989799999999998</v>
      </c>
      <c r="S112" s="91">
        <f t="shared" si="63"/>
        <v>2.2624599999999999</v>
      </c>
      <c r="T112" s="91">
        <f t="shared" si="63"/>
        <v>2.2757100000000001</v>
      </c>
      <c r="U112" s="91">
        <f t="shared" si="63"/>
        <v>2.2911999999999999</v>
      </c>
      <c r="V112" s="91">
        <f t="shared" si="63"/>
        <v>2.2704599999999999</v>
      </c>
      <c r="W112" s="91">
        <f t="shared" si="63"/>
        <v>2.2680199999999999</v>
      </c>
      <c r="X112" s="91">
        <f t="shared" si="63"/>
        <v>2.1630500000000001</v>
      </c>
      <c r="Y112" s="91">
        <f t="shared" si="63"/>
        <v>2.0846399999999998</v>
      </c>
      <c r="Z112" s="91">
        <f t="shared" si="63"/>
        <v>1.80884</v>
      </c>
      <c r="AA112" s="91">
        <f t="shared" si="63"/>
        <v>1.5425599999999999</v>
      </c>
    </row>
    <row r="113" spans="1:27" ht="12.75" customHeight="1" outlineLevel="1" x14ac:dyDescent="0.2">
      <c r="A113" s="99" t="s">
        <v>1139</v>
      </c>
      <c r="B113" s="63" t="s">
        <v>238</v>
      </c>
      <c r="C113" s="43" t="s">
        <v>79</v>
      </c>
      <c r="D113" s="44">
        <v>1267.57</v>
      </c>
      <c r="E113" s="44">
        <v>1208.5899999999999</v>
      </c>
      <c r="F113" s="44">
        <v>1168.8599999999999</v>
      </c>
      <c r="G113" s="44">
        <v>1204.1500000000001</v>
      </c>
      <c r="H113" s="44">
        <v>1239.78</v>
      </c>
      <c r="I113" s="44">
        <v>1312.62</v>
      </c>
      <c r="J113" s="44">
        <v>1502.05</v>
      </c>
      <c r="K113" s="44">
        <v>1869.13</v>
      </c>
      <c r="L113" s="44">
        <v>2009.93</v>
      </c>
      <c r="M113" s="44">
        <v>2085.29</v>
      </c>
      <c r="N113" s="44">
        <v>2101.5100000000002</v>
      </c>
      <c r="O113" s="44">
        <v>2125.84</v>
      </c>
      <c r="P113" s="44">
        <v>2108.94</v>
      </c>
      <c r="Q113" s="44">
        <v>2126.16</v>
      </c>
      <c r="R113" s="44">
        <v>2119.2199999999998</v>
      </c>
      <c r="S113" s="44">
        <v>2082.6999999999998</v>
      </c>
      <c r="T113" s="44">
        <v>2095.9499999999998</v>
      </c>
      <c r="U113" s="44">
        <v>2111.44</v>
      </c>
      <c r="V113" s="44">
        <v>2090.6999999999998</v>
      </c>
      <c r="W113" s="44">
        <v>2088.2600000000002</v>
      </c>
      <c r="X113" s="44">
        <v>1983.29</v>
      </c>
      <c r="Y113" s="44">
        <v>1904.88</v>
      </c>
      <c r="Z113" s="44">
        <v>1629.08</v>
      </c>
      <c r="AA113" s="44">
        <v>1362.8</v>
      </c>
    </row>
    <row r="114" spans="1:27" ht="12.75" customHeight="1" outlineLevel="1" x14ac:dyDescent="0.2">
      <c r="A114" s="99" t="s">
        <v>1140</v>
      </c>
      <c r="B114" s="63" t="s">
        <v>90</v>
      </c>
      <c r="C114" s="43" t="s">
        <v>79</v>
      </c>
      <c r="D114" s="44">
        <f t="shared" ref="D114:AA114" si="64">$D$9</f>
        <v>66.180000000000007</v>
      </c>
      <c r="E114" s="44">
        <f t="shared" si="64"/>
        <v>66.180000000000007</v>
      </c>
      <c r="F114" s="44">
        <f t="shared" si="64"/>
        <v>66.180000000000007</v>
      </c>
      <c r="G114" s="44">
        <f t="shared" si="64"/>
        <v>66.180000000000007</v>
      </c>
      <c r="H114" s="44">
        <f t="shared" si="64"/>
        <v>66.180000000000007</v>
      </c>
      <c r="I114" s="44">
        <f t="shared" si="64"/>
        <v>66.180000000000007</v>
      </c>
      <c r="J114" s="44">
        <f t="shared" si="64"/>
        <v>66.180000000000007</v>
      </c>
      <c r="K114" s="44">
        <f t="shared" si="64"/>
        <v>66.180000000000007</v>
      </c>
      <c r="L114" s="44">
        <f t="shared" si="64"/>
        <v>66.180000000000007</v>
      </c>
      <c r="M114" s="44">
        <f t="shared" si="64"/>
        <v>66.180000000000007</v>
      </c>
      <c r="N114" s="44">
        <f t="shared" si="64"/>
        <v>66.180000000000007</v>
      </c>
      <c r="O114" s="44">
        <f t="shared" si="64"/>
        <v>66.180000000000007</v>
      </c>
      <c r="P114" s="44">
        <f t="shared" si="64"/>
        <v>66.180000000000007</v>
      </c>
      <c r="Q114" s="44">
        <f t="shared" si="64"/>
        <v>66.180000000000007</v>
      </c>
      <c r="R114" s="44">
        <f t="shared" si="64"/>
        <v>66.180000000000007</v>
      </c>
      <c r="S114" s="44">
        <f t="shared" si="64"/>
        <v>66.180000000000007</v>
      </c>
      <c r="T114" s="44">
        <f t="shared" si="64"/>
        <v>66.180000000000007</v>
      </c>
      <c r="U114" s="44">
        <f t="shared" si="64"/>
        <v>66.180000000000007</v>
      </c>
      <c r="V114" s="44">
        <f t="shared" si="64"/>
        <v>66.180000000000007</v>
      </c>
      <c r="W114" s="44">
        <f t="shared" si="64"/>
        <v>66.180000000000007</v>
      </c>
      <c r="X114" s="44">
        <f t="shared" si="64"/>
        <v>66.180000000000007</v>
      </c>
      <c r="Y114" s="44">
        <f t="shared" si="64"/>
        <v>66.180000000000007</v>
      </c>
      <c r="Z114" s="44">
        <f t="shared" si="64"/>
        <v>66.180000000000007</v>
      </c>
      <c r="AA114" s="44">
        <f t="shared" si="64"/>
        <v>66.180000000000007</v>
      </c>
    </row>
    <row r="115" spans="1:27" ht="12.75" customHeight="1" outlineLevel="1" x14ac:dyDescent="0.2">
      <c r="A115" s="99" t="s">
        <v>1141</v>
      </c>
      <c r="B115" s="63" t="s">
        <v>83</v>
      </c>
      <c r="C115" s="43" t="s">
        <v>79</v>
      </c>
      <c r="D115" s="44">
        <v>3.35</v>
      </c>
      <c r="E115" s="44">
        <v>3.35</v>
      </c>
      <c r="F115" s="44">
        <v>3.35</v>
      </c>
      <c r="G115" s="44">
        <v>3.35</v>
      </c>
      <c r="H115" s="44">
        <v>3.35</v>
      </c>
      <c r="I115" s="44">
        <v>3.35</v>
      </c>
      <c r="J115" s="44">
        <v>3.35</v>
      </c>
      <c r="K115" s="44">
        <v>3.35</v>
      </c>
      <c r="L115" s="44">
        <v>3.35</v>
      </c>
      <c r="M115" s="44">
        <v>3.35</v>
      </c>
      <c r="N115" s="44">
        <v>3.35</v>
      </c>
      <c r="O115" s="44">
        <v>3.35</v>
      </c>
      <c r="P115" s="44">
        <v>3.35</v>
      </c>
      <c r="Q115" s="44">
        <v>3.35</v>
      </c>
      <c r="R115" s="44">
        <v>3.35</v>
      </c>
      <c r="S115" s="44">
        <v>3.35</v>
      </c>
      <c r="T115" s="44">
        <v>3.35</v>
      </c>
      <c r="U115" s="44">
        <v>3.35</v>
      </c>
      <c r="V115" s="44">
        <v>3.35</v>
      </c>
      <c r="W115" s="44">
        <v>3.35</v>
      </c>
      <c r="X115" s="44">
        <v>3.35</v>
      </c>
      <c r="Y115" s="44">
        <v>3.35</v>
      </c>
      <c r="Z115" s="44">
        <v>3.35</v>
      </c>
      <c r="AA115" s="44">
        <v>3.35</v>
      </c>
    </row>
    <row r="116" spans="1:27" ht="12.75" customHeight="1" outlineLevel="1" x14ac:dyDescent="0.2">
      <c r="A116" s="99" t="s">
        <v>1142</v>
      </c>
      <c r="B116" s="63" t="s">
        <v>81</v>
      </c>
      <c r="C116" s="43" t="s">
        <v>79</v>
      </c>
      <c r="D116" s="44">
        <f>$D$11</f>
        <v>110.23</v>
      </c>
      <c r="E116" s="44">
        <f t="shared" ref="E116:AA116" si="65">$D$11</f>
        <v>110.23</v>
      </c>
      <c r="F116" s="44">
        <f t="shared" si="65"/>
        <v>110.23</v>
      </c>
      <c r="G116" s="44">
        <f t="shared" si="65"/>
        <v>110.23</v>
      </c>
      <c r="H116" s="44">
        <f t="shared" si="65"/>
        <v>110.23</v>
      </c>
      <c r="I116" s="44">
        <f t="shared" si="65"/>
        <v>110.23</v>
      </c>
      <c r="J116" s="44">
        <f t="shared" si="65"/>
        <v>110.23</v>
      </c>
      <c r="K116" s="44">
        <f t="shared" si="65"/>
        <v>110.23</v>
      </c>
      <c r="L116" s="44">
        <f t="shared" si="65"/>
        <v>110.23</v>
      </c>
      <c r="M116" s="44">
        <f t="shared" si="65"/>
        <v>110.23</v>
      </c>
      <c r="N116" s="44">
        <f t="shared" si="65"/>
        <v>110.23</v>
      </c>
      <c r="O116" s="44">
        <f t="shared" si="65"/>
        <v>110.23</v>
      </c>
      <c r="P116" s="44">
        <f t="shared" si="65"/>
        <v>110.23</v>
      </c>
      <c r="Q116" s="44">
        <f t="shared" si="65"/>
        <v>110.23</v>
      </c>
      <c r="R116" s="44">
        <f t="shared" si="65"/>
        <v>110.23</v>
      </c>
      <c r="S116" s="44">
        <f t="shared" si="65"/>
        <v>110.23</v>
      </c>
      <c r="T116" s="44">
        <f t="shared" si="65"/>
        <v>110.23</v>
      </c>
      <c r="U116" s="44">
        <f t="shared" si="65"/>
        <v>110.23</v>
      </c>
      <c r="V116" s="44">
        <f t="shared" si="65"/>
        <v>110.23</v>
      </c>
      <c r="W116" s="44">
        <f t="shared" si="65"/>
        <v>110.23</v>
      </c>
      <c r="X116" s="44">
        <f t="shared" si="65"/>
        <v>110.23</v>
      </c>
      <c r="Y116" s="44">
        <f t="shared" si="65"/>
        <v>110.23</v>
      </c>
      <c r="Z116" s="44">
        <f t="shared" si="65"/>
        <v>110.23</v>
      </c>
      <c r="AA116" s="44">
        <f t="shared" si="65"/>
        <v>110.23</v>
      </c>
    </row>
    <row r="117" spans="1:27" ht="12.75" customHeight="1" x14ac:dyDescent="0.2">
      <c r="A117" s="98" t="s">
        <v>1143</v>
      </c>
      <c r="B117" s="28" t="str">
        <f>"23"&amp;"."&amp;$B$663&amp;"."&amp;$B$664</f>
        <v>23.12.2023</v>
      </c>
      <c r="C117" s="90" t="s">
        <v>76</v>
      </c>
      <c r="D117" s="91">
        <f>ROUND(((D118+D119+D121+D120)/1000),5)</f>
        <v>1.5065299999999999</v>
      </c>
      <c r="E117" s="91">
        <f>ROUND(((E118+E119+E121+E120)/1000),5)</f>
        <v>1.4322299999999999</v>
      </c>
      <c r="F117" s="91">
        <f>ROUND(((F118+F119+F121+F120)/1000),5)</f>
        <v>1.40113</v>
      </c>
      <c r="G117" s="91">
        <f t="shared" ref="G117:AA117" si="66">ROUND(((G118+G119+G121+G120)/1000),5)</f>
        <v>1.3876599999999999</v>
      </c>
      <c r="H117" s="91">
        <f t="shared" si="66"/>
        <v>1.3931899999999999</v>
      </c>
      <c r="I117" s="91">
        <f t="shared" si="66"/>
        <v>1.4216200000000001</v>
      </c>
      <c r="J117" s="91">
        <f t="shared" si="66"/>
        <v>1.45692</v>
      </c>
      <c r="K117" s="91">
        <f t="shared" si="66"/>
        <v>1.65235</v>
      </c>
      <c r="L117" s="91">
        <f t="shared" si="66"/>
        <v>2.00373</v>
      </c>
      <c r="M117" s="91">
        <f t="shared" si="66"/>
        <v>2.1412200000000001</v>
      </c>
      <c r="N117" s="91">
        <f t="shared" si="66"/>
        <v>2.1933199999999999</v>
      </c>
      <c r="O117" s="91">
        <f t="shared" si="66"/>
        <v>2.2085900000000001</v>
      </c>
      <c r="P117" s="91">
        <f t="shared" si="66"/>
        <v>2.2019500000000001</v>
      </c>
      <c r="Q117" s="91">
        <f t="shared" si="66"/>
        <v>2.2015899999999999</v>
      </c>
      <c r="R117" s="91">
        <f t="shared" si="66"/>
        <v>2.1874400000000001</v>
      </c>
      <c r="S117" s="91">
        <f t="shared" si="66"/>
        <v>2.1756199999999999</v>
      </c>
      <c r="T117" s="91">
        <f t="shared" si="66"/>
        <v>2.2063299999999999</v>
      </c>
      <c r="U117" s="91">
        <f t="shared" si="66"/>
        <v>2.2239</v>
      </c>
      <c r="V117" s="91">
        <f t="shared" si="66"/>
        <v>2.1856499999999999</v>
      </c>
      <c r="W117" s="91">
        <f t="shared" si="66"/>
        <v>2.1257899999999998</v>
      </c>
      <c r="X117" s="91">
        <f t="shared" si="66"/>
        <v>2.0862400000000001</v>
      </c>
      <c r="Y117" s="91">
        <f t="shared" si="66"/>
        <v>1.9054899999999999</v>
      </c>
      <c r="Z117" s="91">
        <f t="shared" si="66"/>
        <v>1.7108099999999999</v>
      </c>
      <c r="AA117" s="91">
        <f t="shared" si="66"/>
        <v>1.50275</v>
      </c>
    </row>
    <row r="118" spans="1:27" ht="12.75" customHeight="1" outlineLevel="1" x14ac:dyDescent="0.2">
      <c r="A118" s="99" t="s">
        <v>1144</v>
      </c>
      <c r="B118" s="63" t="s">
        <v>238</v>
      </c>
      <c r="C118" s="43" t="s">
        <v>79</v>
      </c>
      <c r="D118" s="44">
        <v>1326.77</v>
      </c>
      <c r="E118" s="44">
        <v>1252.47</v>
      </c>
      <c r="F118" s="44">
        <v>1221.3699999999999</v>
      </c>
      <c r="G118" s="44">
        <v>1207.9000000000001</v>
      </c>
      <c r="H118" s="44">
        <v>1213.43</v>
      </c>
      <c r="I118" s="44">
        <v>1241.8599999999999</v>
      </c>
      <c r="J118" s="44">
        <v>1277.1600000000001</v>
      </c>
      <c r="K118" s="44">
        <v>1472.59</v>
      </c>
      <c r="L118" s="44">
        <v>1823.97</v>
      </c>
      <c r="M118" s="44">
        <v>1961.46</v>
      </c>
      <c r="N118" s="44">
        <v>2013.56</v>
      </c>
      <c r="O118" s="44">
        <v>2028.83</v>
      </c>
      <c r="P118" s="44">
        <v>2022.19</v>
      </c>
      <c r="Q118" s="44">
        <v>2021.83</v>
      </c>
      <c r="R118" s="44">
        <v>2007.68</v>
      </c>
      <c r="S118" s="44">
        <v>1995.86</v>
      </c>
      <c r="T118" s="44">
        <v>2026.57</v>
      </c>
      <c r="U118" s="44">
        <v>2044.14</v>
      </c>
      <c r="V118" s="44">
        <v>2005.89</v>
      </c>
      <c r="W118" s="44">
        <v>1946.03</v>
      </c>
      <c r="X118" s="44">
        <v>1906.48</v>
      </c>
      <c r="Y118" s="44">
        <v>1725.73</v>
      </c>
      <c r="Z118" s="44">
        <v>1531.05</v>
      </c>
      <c r="AA118" s="44">
        <v>1322.99</v>
      </c>
    </row>
    <row r="119" spans="1:27" ht="12.75" customHeight="1" outlineLevel="1" x14ac:dyDescent="0.2">
      <c r="A119" s="99" t="s">
        <v>1145</v>
      </c>
      <c r="B119" s="63" t="s">
        <v>90</v>
      </c>
      <c r="C119" s="43" t="s">
        <v>79</v>
      </c>
      <c r="D119" s="44">
        <f t="shared" ref="D119:AA119" si="67">$D$9</f>
        <v>66.180000000000007</v>
      </c>
      <c r="E119" s="44">
        <f t="shared" si="67"/>
        <v>66.180000000000007</v>
      </c>
      <c r="F119" s="44">
        <f t="shared" si="67"/>
        <v>66.180000000000007</v>
      </c>
      <c r="G119" s="44">
        <f t="shared" si="67"/>
        <v>66.180000000000007</v>
      </c>
      <c r="H119" s="44">
        <f t="shared" si="67"/>
        <v>66.180000000000007</v>
      </c>
      <c r="I119" s="44">
        <f t="shared" si="67"/>
        <v>66.180000000000007</v>
      </c>
      <c r="J119" s="44">
        <f t="shared" si="67"/>
        <v>66.180000000000007</v>
      </c>
      <c r="K119" s="44">
        <f t="shared" si="67"/>
        <v>66.180000000000007</v>
      </c>
      <c r="L119" s="44">
        <f t="shared" si="67"/>
        <v>66.180000000000007</v>
      </c>
      <c r="M119" s="44">
        <f t="shared" si="67"/>
        <v>66.180000000000007</v>
      </c>
      <c r="N119" s="44">
        <f t="shared" si="67"/>
        <v>66.180000000000007</v>
      </c>
      <c r="O119" s="44">
        <f t="shared" si="67"/>
        <v>66.180000000000007</v>
      </c>
      <c r="P119" s="44">
        <f t="shared" si="67"/>
        <v>66.180000000000007</v>
      </c>
      <c r="Q119" s="44">
        <f t="shared" si="67"/>
        <v>66.180000000000007</v>
      </c>
      <c r="R119" s="44">
        <f t="shared" si="67"/>
        <v>66.180000000000007</v>
      </c>
      <c r="S119" s="44">
        <f t="shared" si="67"/>
        <v>66.180000000000007</v>
      </c>
      <c r="T119" s="44">
        <f t="shared" si="67"/>
        <v>66.180000000000007</v>
      </c>
      <c r="U119" s="44">
        <f t="shared" si="67"/>
        <v>66.180000000000007</v>
      </c>
      <c r="V119" s="44">
        <f t="shared" si="67"/>
        <v>66.180000000000007</v>
      </c>
      <c r="W119" s="44">
        <f t="shared" si="67"/>
        <v>66.180000000000007</v>
      </c>
      <c r="X119" s="44">
        <f t="shared" si="67"/>
        <v>66.180000000000007</v>
      </c>
      <c r="Y119" s="44">
        <f t="shared" si="67"/>
        <v>66.180000000000007</v>
      </c>
      <c r="Z119" s="44">
        <f t="shared" si="67"/>
        <v>66.180000000000007</v>
      </c>
      <c r="AA119" s="44">
        <f t="shared" si="67"/>
        <v>66.180000000000007</v>
      </c>
    </row>
    <row r="120" spans="1:27" ht="12.75" customHeight="1" outlineLevel="1" x14ac:dyDescent="0.2">
      <c r="A120" s="99" t="s">
        <v>1146</v>
      </c>
      <c r="B120" s="63" t="s">
        <v>83</v>
      </c>
      <c r="C120" s="43" t="s">
        <v>79</v>
      </c>
      <c r="D120" s="44">
        <v>3.35</v>
      </c>
      <c r="E120" s="44">
        <v>3.35</v>
      </c>
      <c r="F120" s="44">
        <v>3.35</v>
      </c>
      <c r="G120" s="44">
        <v>3.35</v>
      </c>
      <c r="H120" s="44">
        <v>3.35</v>
      </c>
      <c r="I120" s="44">
        <v>3.35</v>
      </c>
      <c r="J120" s="44">
        <v>3.35</v>
      </c>
      <c r="K120" s="44">
        <v>3.35</v>
      </c>
      <c r="L120" s="44">
        <v>3.35</v>
      </c>
      <c r="M120" s="44">
        <v>3.35</v>
      </c>
      <c r="N120" s="44">
        <v>3.35</v>
      </c>
      <c r="O120" s="44">
        <v>3.35</v>
      </c>
      <c r="P120" s="44">
        <v>3.35</v>
      </c>
      <c r="Q120" s="44">
        <v>3.35</v>
      </c>
      <c r="R120" s="44">
        <v>3.35</v>
      </c>
      <c r="S120" s="44">
        <v>3.35</v>
      </c>
      <c r="T120" s="44">
        <v>3.35</v>
      </c>
      <c r="U120" s="44">
        <v>3.35</v>
      </c>
      <c r="V120" s="44">
        <v>3.35</v>
      </c>
      <c r="W120" s="44">
        <v>3.35</v>
      </c>
      <c r="X120" s="44">
        <v>3.35</v>
      </c>
      <c r="Y120" s="44">
        <v>3.35</v>
      </c>
      <c r="Z120" s="44">
        <v>3.35</v>
      </c>
      <c r="AA120" s="44">
        <v>3.35</v>
      </c>
    </row>
    <row r="121" spans="1:27" ht="12.75" customHeight="1" outlineLevel="1" x14ac:dyDescent="0.2">
      <c r="A121" s="99" t="s">
        <v>1147</v>
      </c>
      <c r="B121" s="63" t="s">
        <v>81</v>
      </c>
      <c r="C121" s="43" t="s">
        <v>79</v>
      </c>
      <c r="D121" s="44">
        <f>$D$11</f>
        <v>110.23</v>
      </c>
      <c r="E121" s="44">
        <f t="shared" ref="E121:AA121" si="68">$D$11</f>
        <v>110.23</v>
      </c>
      <c r="F121" s="44">
        <f t="shared" si="68"/>
        <v>110.23</v>
      </c>
      <c r="G121" s="44">
        <f t="shared" si="68"/>
        <v>110.23</v>
      </c>
      <c r="H121" s="44">
        <f t="shared" si="68"/>
        <v>110.23</v>
      </c>
      <c r="I121" s="44">
        <f t="shared" si="68"/>
        <v>110.23</v>
      </c>
      <c r="J121" s="44">
        <f t="shared" si="68"/>
        <v>110.23</v>
      </c>
      <c r="K121" s="44">
        <f t="shared" si="68"/>
        <v>110.23</v>
      </c>
      <c r="L121" s="44">
        <f t="shared" si="68"/>
        <v>110.23</v>
      </c>
      <c r="M121" s="44">
        <f t="shared" si="68"/>
        <v>110.23</v>
      </c>
      <c r="N121" s="44">
        <f t="shared" si="68"/>
        <v>110.23</v>
      </c>
      <c r="O121" s="44">
        <f t="shared" si="68"/>
        <v>110.23</v>
      </c>
      <c r="P121" s="44">
        <f t="shared" si="68"/>
        <v>110.23</v>
      </c>
      <c r="Q121" s="44">
        <f t="shared" si="68"/>
        <v>110.23</v>
      </c>
      <c r="R121" s="44">
        <f t="shared" si="68"/>
        <v>110.23</v>
      </c>
      <c r="S121" s="44">
        <f t="shared" si="68"/>
        <v>110.23</v>
      </c>
      <c r="T121" s="44">
        <f t="shared" si="68"/>
        <v>110.23</v>
      </c>
      <c r="U121" s="44">
        <f t="shared" si="68"/>
        <v>110.23</v>
      </c>
      <c r="V121" s="44">
        <f t="shared" si="68"/>
        <v>110.23</v>
      </c>
      <c r="W121" s="44">
        <f t="shared" si="68"/>
        <v>110.23</v>
      </c>
      <c r="X121" s="44">
        <f t="shared" si="68"/>
        <v>110.23</v>
      </c>
      <c r="Y121" s="44">
        <f t="shared" si="68"/>
        <v>110.23</v>
      </c>
      <c r="Z121" s="44">
        <f t="shared" si="68"/>
        <v>110.23</v>
      </c>
      <c r="AA121" s="44">
        <f t="shared" si="68"/>
        <v>110.23</v>
      </c>
    </row>
    <row r="122" spans="1:27" ht="12.75" customHeight="1" x14ac:dyDescent="0.2">
      <c r="A122" s="98" t="s">
        <v>1148</v>
      </c>
      <c r="B122" s="28" t="str">
        <f>"24"&amp;"."&amp;$B$663&amp;"."&amp;$B$664</f>
        <v>24.12.2023</v>
      </c>
      <c r="C122" s="90" t="s">
        <v>76</v>
      </c>
      <c r="D122" s="91">
        <f>ROUND(((D123+D124+D126+D125)/1000),5)</f>
        <v>1.4681599999999999</v>
      </c>
      <c r="E122" s="91">
        <f>ROUND(((E123+E124+E126+E125)/1000),5)</f>
        <v>1.41282</v>
      </c>
      <c r="F122" s="91">
        <f>ROUND(((F123+F124+F126+F125)/1000),5)</f>
        <v>1.3843700000000001</v>
      </c>
      <c r="G122" s="91">
        <f t="shared" ref="G122:AA122" si="69">ROUND(((G123+G124+G126+G125)/1000),5)</f>
        <v>1.3331500000000001</v>
      </c>
      <c r="H122" s="91">
        <f t="shared" si="69"/>
        <v>1.3430800000000001</v>
      </c>
      <c r="I122" s="91">
        <f t="shared" si="69"/>
        <v>1.37547</v>
      </c>
      <c r="J122" s="91">
        <f t="shared" si="69"/>
        <v>1.39784</v>
      </c>
      <c r="K122" s="91">
        <f t="shared" si="69"/>
        <v>1.5126599999999999</v>
      </c>
      <c r="L122" s="91">
        <f t="shared" si="69"/>
        <v>1.70743</v>
      </c>
      <c r="M122" s="91">
        <f t="shared" si="69"/>
        <v>1.96804</v>
      </c>
      <c r="N122" s="91">
        <f t="shared" si="69"/>
        <v>2.0826600000000002</v>
      </c>
      <c r="O122" s="91">
        <f t="shared" si="69"/>
        <v>2.10148</v>
      </c>
      <c r="P122" s="91">
        <f t="shared" si="69"/>
        <v>2.1115599999999999</v>
      </c>
      <c r="Q122" s="91">
        <f t="shared" si="69"/>
        <v>2.1164399999999999</v>
      </c>
      <c r="R122" s="91">
        <f t="shared" si="69"/>
        <v>2.1063399999999999</v>
      </c>
      <c r="S122" s="91">
        <f t="shared" si="69"/>
        <v>2.1057999999999999</v>
      </c>
      <c r="T122" s="91">
        <f t="shared" si="69"/>
        <v>2.1494</v>
      </c>
      <c r="U122" s="91">
        <f t="shared" si="69"/>
        <v>2.17062</v>
      </c>
      <c r="V122" s="91">
        <f t="shared" si="69"/>
        <v>2.1446800000000001</v>
      </c>
      <c r="W122" s="91">
        <f t="shared" si="69"/>
        <v>2.1205099999999999</v>
      </c>
      <c r="X122" s="91">
        <f t="shared" si="69"/>
        <v>2.0957599999999998</v>
      </c>
      <c r="Y122" s="91">
        <f t="shared" si="69"/>
        <v>1.87652</v>
      </c>
      <c r="Z122" s="91">
        <f t="shared" si="69"/>
        <v>1.6602600000000001</v>
      </c>
      <c r="AA122" s="91">
        <f t="shared" si="69"/>
        <v>1.4277200000000001</v>
      </c>
    </row>
    <row r="123" spans="1:27" ht="12.75" customHeight="1" outlineLevel="1" x14ac:dyDescent="0.2">
      <c r="A123" s="99" t="s">
        <v>1149</v>
      </c>
      <c r="B123" s="63" t="s">
        <v>238</v>
      </c>
      <c r="C123" s="43" t="s">
        <v>79</v>
      </c>
      <c r="D123" s="44">
        <v>1288.4000000000001</v>
      </c>
      <c r="E123" s="44">
        <v>1233.06</v>
      </c>
      <c r="F123" s="44">
        <v>1204.6099999999999</v>
      </c>
      <c r="G123" s="44">
        <v>1153.3900000000001</v>
      </c>
      <c r="H123" s="44">
        <v>1163.32</v>
      </c>
      <c r="I123" s="44">
        <v>1195.71</v>
      </c>
      <c r="J123" s="44">
        <v>1218.08</v>
      </c>
      <c r="K123" s="44">
        <v>1332.9</v>
      </c>
      <c r="L123" s="44">
        <v>1527.67</v>
      </c>
      <c r="M123" s="44">
        <v>1788.28</v>
      </c>
      <c r="N123" s="44">
        <v>1902.9</v>
      </c>
      <c r="O123" s="44">
        <v>1921.72</v>
      </c>
      <c r="P123" s="44">
        <v>1931.8</v>
      </c>
      <c r="Q123" s="44">
        <v>1936.68</v>
      </c>
      <c r="R123" s="44">
        <v>1926.58</v>
      </c>
      <c r="S123" s="44">
        <v>1926.04</v>
      </c>
      <c r="T123" s="44">
        <v>1969.64</v>
      </c>
      <c r="U123" s="44">
        <v>1990.86</v>
      </c>
      <c r="V123" s="44">
        <v>1964.92</v>
      </c>
      <c r="W123" s="44">
        <v>1940.75</v>
      </c>
      <c r="X123" s="44">
        <v>1916</v>
      </c>
      <c r="Y123" s="44">
        <v>1696.76</v>
      </c>
      <c r="Z123" s="44">
        <v>1480.5</v>
      </c>
      <c r="AA123" s="44">
        <v>1247.96</v>
      </c>
    </row>
    <row r="124" spans="1:27" ht="12.75" customHeight="1" outlineLevel="1" x14ac:dyDescent="0.2">
      <c r="A124" s="99" t="s">
        <v>1150</v>
      </c>
      <c r="B124" s="63" t="s">
        <v>90</v>
      </c>
      <c r="C124" s="43" t="s">
        <v>79</v>
      </c>
      <c r="D124" s="44">
        <f t="shared" ref="D124:AA124" si="70">$D$9</f>
        <v>66.180000000000007</v>
      </c>
      <c r="E124" s="44">
        <f t="shared" si="70"/>
        <v>66.180000000000007</v>
      </c>
      <c r="F124" s="44">
        <f t="shared" si="70"/>
        <v>66.180000000000007</v>
      </c>
      <c r="G124" s="44">
        <f t="shared" si="70"/>
        <v>66.180000000000007</v>
      </c>
      <c r="H124" s="44">
        <f t="shared" si="70"/>
        <v>66.180000000000007</v>
      </c>
      <c r="I124" s="44">
        <f t="shared" si="70"/>
        <v>66.180000000000007</v>
      </c>
      <c r="J124" s="44">
        <f t="shared" si="70"/>
        <v>66.180000000000007</v>
      </c>
      <c r="K124" s="44">
        <f t="shared" si="70"/>
        <v>66.180000000000007</v>
      </c>
      <c r="L124" s="44">
        <f t="shared" si="70"/>
        <v>66.180000000000007</v>
      </c>
      <c r="M124" s="44">
        <f t="shared" si="70"/>
        <v>66.180000000000007</v>
      </c>
      <c r="N124" s="44">
        <f t="shared" si="70"/>
        <v>66.180000000000007</v>
      </c>
      <c r="O124" s="44">
        <f t="shared" si="70"/>
        <v>66.180000000000007</v>
      </c>
      <c r="P124" s="44">
        <f t="shared" si="70"/>
        <v>66.180000000000007</v>
      </c>
      <c r="Q124" s="44">
        <f t="shared" si="70"/>
        <v>66.180000000000007</v>
      </c>
      <c r="R124" s="44">
        <f t="shared" si="70"/>
        <v>66.180000000000007</v>
      </c>
      <c r="S124" s="44">
        <f t="shared" si="70"/>
        <v>66.180000000000007</v>
      </c>
      <c r="T124" s="44">
        <f t="shared" si="70"/>
        <v>66.180000000000007</v>
      </c>
      <c r="U124" s="44">
        <f t="shared" si="70"/>
        <v>66.180000000000007</v>
      </c>
      <c r="V124" s="44">
        <f t="shared" si="70"/>
        <v>66.180000000000007</v>
      </c>
      <c r="W124" s="44">
        <f t="shared" si="70"/>
        <v>66.180000000000007</v>
      </c>
      <c r="X124" s="44">
        <f t="shared" si="70"/>
        <v>66.180000000000007</v>
      </c>
      <c r="Y124" s="44">
        <f t="shared" si="70"/>
        <v>66.180000000000007</v>
      </c>
      <c r="Z124" s="44">
        <f t="shared" si="70"/>
        <v>66.180000000000007</v>
      </c>
      <c r="AA124" s="44">
        <f t="shared" si="70"/>
        <v>66.180000000000007</v>
      </c>
    </row>
    <row r="125" spans="1:27" ht="12.75" customHeight="1" outlineLevel="1" x14ac:dyDescent="0.2">
      <c r="A125" s="99" t="s">
        <v>1151</v>
      </c>
      <c r="B125" s="63" t="s">
        <v>83</v>
      </c>
      <c r="C125" s="43" t="s">
        <v>79</v>
      </c>
      <c r="D125" s="44">
        <v>3.35</v>
      </c>
      <c r="E125" s="44">
        <v>3.35</v>
      </c>
      <c r="F125" s="44">
        <v>3.35</v>
      </c>
      <c r="G125" s="44">
        <v>3.35</v>
      </c>
      <c r="H125" s="44">
        <v>3.35</v>
      </c>
      <c r="I125" s="44">
        <v>3.35</v>
      </c>
      <c r="J125" s="44">
        <v>3.35</v>
      </c>
      <c r="K125" s="44">
        <v>3.35</v>
      </c>
      <c r="L125" s="44">
        <v>3.35</v>
      </c>
      <c r="M125" s="44">
        <v>3.35</v>
      </c>
      <c r="N125" s="44">
        <v>3.35</v>
      </c>
      <c r="O125" s="44">
        <v>3.35</v>
      </c>
      <c r="P125" s="44">
        <v>3.35</v>
      </c>
      <c r="Q125" s="44">
        <v>3.35</v>
      </c>
      <c r="R125" s="44">
        <v>3.35</v>
      </c>
      <c r="S125" s="44">
        <v>3.35</v>
      </c>
      <c r="T125" s="44">
        <v>3.35</v>
      </c>
      <c r="U125" s="44">
        <v>3.35</v>
      </c>
      <c r="V125" s="44">
        <v>3.35</v>
      </c>
      <c r="W125" s="44">
        <v>3.35</v>
      </c>
      <c r="X125" s="44">
        <v>3.35</v>
      </c>
      <c r="Y125" s="44">
        <v>3.35</v>
      </c>
      <c r="Z125" s="44">
        <v>3.35</v>
      </c>
      <c r="AA125" s="44">
        <v>3.35</v>
      </c>
    </row>
    <row r="126" spans="1:27" ht="12.75" customHeight="1" outlineLevel="1" x14ac:dyDescent="0.2">
      <c r="A126" s="99" t="s">
        <v>1152</v>
      </c>
      <c r="B126" s="63" t="s">
        <v>81</v>
      </c>
      <c r="C126" s="43" t="s">
        <v>79</v>
      </c>
      <c r="D126" s="44">
        <f>$D$11</f>
        <v>110.23</v>
      </c>
      <c r="E126" s="44">
        <f t="shared" ref="E126:AA126" si="71">$D$11</f>
        <v>110.23</v>
      </c>
      <c r="F126" s="44">
        <f t="shared" si="71"/>
        <v>110.23</v>
      </c>
      <c r="G126" s="44">
        <f t="shared" si="71"/>
        <v>110.23</v>
      </c>
      <c r="H126" s="44">
        <f t="shared" si="71"/>
        <v>110.23</v>
      </c>
      <c r="I126" s="44">
        <f t="shared" si="71"/>
        <v>110.23</v>
      </c>
      <c r="J126" s="44">
        <f t="shared" si="71"/>
        <v>110.23</v>
      </c>
      <c r="K126" s="44">
        <f t="shared" si="71"/>
        <v>110.23</v>
      </c>
      <c r="L126" s="44">
        <f t="shared" si="71"/>
        <v>110.23</v>
      </c>
      <c r="M126" s="44">
        <f t="shared" si="71"/>
        <v>110.23</v>
      </c>
      <c r="N126" s="44">
        <f t="shared" si="71"/>
        <v>110.23</v>
      </c>
      <c r="O126" s="44">
        <f t="shared" si="71"/>
        <v>110.23</v>
      </c>
      <c r="P126" s="44">
        <f t="shared" si="71"/>
        <v>110.23</v>
      </c>
      <c r="Q126" s="44">
        <f t="shared" si="71"/>
        <v>110.23</v>
      </c>
      <c r="R126" s="44">
        <f t="shared" si="71"/>
        <v>110.23</v>
      </c>
      <c r="S126" s="44">
        <f t="shared" si="71"/>
        <v>110.23</v>
      </c>
      <c r="T126" s="44">
        <f t="shared" si="71"/>
        <v>110.23</v>
      </c>
      <c r="U126" s="44">
        <f t="shared" si="71"/>
        <v>110.23</v>
      </c>
      <c r="V126" s="44">
        <f t="shared" si="71"/>
        <v>110.23</v>
      </c>
      <c r="W126" s="44">
        <f t="shared" si="71"/>
        <v>110.23</v>
      </c>
      <c r="X126" s="44">
        <f t="shared" si="71"/>
        <v>110.23</v>
      </c>
      <c r="Y126" s="44">
        <f t="shared" si="71"/>
        <v>110.23</v>
      </c>
      <c r="Z126" s="44">
        <f t="shared" si="71"/>
        <v>110.23</v>
      </c>
      <c r="AA126" s="44">
        <f t="shared" si="71"/>
        <v>110.23</v>
      </c>
    </row>
    <row r="127" spans="1:27" ht="12.75" customHeight="1" x14ac:dyDescent="0.2">
      <c r="A127" s="98" t="s">
        <v>1153</v>
      </c>
      <c r="B127" s="28" t="str">
        <f>"25"&amp;"."&amp;$B$663&amp;"."&amp;$B$664</f>
        <v>25.12.2023</v>
      </c>
      <c r="C127" s="90" t="s">
        <v>76</v>
      </c>
      <c r="D127" s="91">
        <f>ROUND(((D128+D129+D131+D130)/1000),5)</f>
        <v>1.41601</v>
      </c>
      <c r="E127" s="91">
        <f>ROUND(((E128+E129+E131+E130)/1000),5)</f>
        <v>1.3954299999999999</v>
      </c>
      <c r="F127" s="91">
        <f>ROUND(((F128+F129+F131+F130)/1000),5)</f>
        <v>1.2900700000000001</v>
      </c>
      <c r="G127" s="91">
        <f t="shared" ref="G127:AA127" si="72">ROUND(((G128+G129+G131+G130)/1000),5)</f>
        <v>1.2872699999999999</v>
      </c>
      <c r="H127" s="91">
        <f t="shared" si="72"/>
        <v>1.2871600000000001</v>
      </c>
      <c r="I127" s="91">
        <f t="shared" si="72"/>
        <v>1.39455</v>
      </c>
      <c r="J127" s="91">
        <f t="shared" si="72"/>
        <v>1.5434000000000001</v>
      </c>
      <c r="K127" s="91">
        <f t="shared" si="72"/>
        <v>1.88666</v>
      </c>
      <c r="L127" s="91">
        <f t="shared" si="72"/>
        <v>2.1445500000000002</v>
      </c>
      <c r="M127" s="91">
        <f t="shared" si="72"/>
        <v>2.16954</v>
      </c>
      <c r="N127" s="91">
        <f t="shared" si="72"/>
        <v>2.1818300000000002</v>
      </c>
      <c r="O127" s="91">
        <f t="shared" si="72"/>
        <v>2.3193800000000002</v>
      </c>
      <c r="P127" s="91">
        <f t="shared" si="72"/>
        <v>2.2521200000000001</v>
      </c>
      <c r="Q127" s="91">
        <f t="shared" si="72"/>
        <v>2.3161499999999999</v>
      </c>
      <c r="R127" s="91">
        <f t="shared" si="72"/>
        <v>2.3184499999999999</v>
      </c>
      <c r="S127" s="91">
        <f t="shared" si="72"/>
        <v>2.1960099999999998</v>
      </c>
      <c r="T127" s="91">
        <f t="shared" si="72"/>
        <v>2.20492</v>
      </c>
      <c r="U127" s="91">
        <f t="shared" si="72"/>
        <v>2.2196199999999999</v>
      </c>
      <c r="V127" s="91">
        <f t="shared" si="72"/>
        <v>2.1977600000000002</v>
      </c>
      <c r="W127" s="91">
        <f t="shared" si="72"/>
        <v>2.19909</v>
      </c>
      <c r="X127" s="91">
        <f t="shared" si="72"/>
        <v>2.0314199999999998</v>
      </c>
      <c r="Y127" s="91">
        <f t="shared" si="72"/>
        <v>1.84453</v>
      </c>
      <c r="Z127" s="91">
        <f t="shared" si="72"/>
        <v>1.62774</v>
      </c>
      <c r="AA127" s="91">
        <f t="shared" si="72"/>
        <v>1.39632</v>
      </c>
    </row>
    <row r="128" spans="1:27" ht="12.75" customHeight="1" outlineLevel="1" x14ac:dyDescent="0.2">
      <c r="A128" s="99" t="s">
        <v>1154</v>
      </c>
      <c r="B128" s="63" t="s">
        <v>238</v>
      </c>
      <c r="C128" s="43" t="s">
        <v>79</v>
      </c>
      <c r="D128" s="44">
        <v>1236.25</v>
      </c>
      <c r="E128" s="44">
        <v>1215.67</v>
      </c>
      <c r="F128" s="44">
        <v>1110.31</v>
      </c>
      <c r="G128" s="44">
        <v>1107.51</v>
      </c>
      <c r="H128" s="44">
        <v>1107.4000000000001</v>
      </c>
      <c r="I128" s="44">
        <v>1214.79</v>
      </c>
      <c r="J128" s="44">
        <v>1363.64</v>
      </c>
      <c r="K128" s="44">
        <v>1706.9</v>
      </c>
      <c r="L128" s="44">
        <v>1964.79</v>
      </c>
      <c r="M128" s="44">
        <v>1989.78</v>
      </c>
      <c r="N128" s="44">
        <v>2002.07</v>
      </c>
      <c r="O128" s="44">
        <v>2139.62</v>
      </c>
      <c r="P128" s="44">
        <v>2072.36</v>
      </c>
      <c r="Q128" s="44">
        <v>2136.39</v>
      </c>
      <c r="R128" s="44">
        <v>2138.69</v>
      </c>
      <c r="S128" s="44">
        <v>2016.25</v>
      </c>
      <c r="T128" s="44">
        <v>2025.16</v>
      </c>
      <c r="U128" s="44">
        <v>2039.86</v>
      </c>
      <c r="V128" s="44">
        <v>2018</v>
      </c>
      <c r="W128" s="44">
        <v>2019.33</v>
      </c>
      <c r="X128" s="44">
        <v>1851.66</v>
      </c>
      <c r="Y128" s="44">
        <v>1664.77</v>
      </c>
      <c r="Z128" s="44">
        <v>1447.98</v>
      </c>
      <c r="AA128" s="44">
        <v>1216.56</v>
      </c>
    </row>
    <row r="129" spans="1:27" ht="12.75" customHeight="1" outlineLevel="1" x14ac:dyDescent="0.2">
      <c r="A129" s="99" t="s">
        <v>1155</v>
      </c>
      <c r="B129" s="63" t="s">
        <v>90</v>
      </c>
      <c r="C129" s="43" t="s">
        <v>79</v>
      </c>
      <c r="D129" s="44">
        <f t="shared" ref="D129:AA129" si="73">$D$9</f>
        <v>66.180000000000007</v>
      </c>
      <c r="E129" s="44">
        <f t="shared" si="73"/>
        <v>66.180000000000007</v>
      </c>
      <c r="F129" s="44">
        <f t="shared" si="73"/>
        <v>66.180000000000007</v>
      </c>
      <c r="G129" s="44">
        <f t="shared" si="73"/>
        <v>66.180000000000007</v>
      </c>
      <c r="H129" s="44">
        <f t="shared" si="73"/>
        <v>66.180000000000007</v>
      </c>
      <c r="I129" s="44">
        <f t="shared" si="73"/>
        <v>66.180000000000007</v>
      </c>
      <c r="J129" s="44">
        <f t="shared" si="73"/>
        <v>66.180000000000007</v>
      </c>
      <c r="K129" s="44">
        <f t="shared" si="73"/>
        <v>66.180000000000007</v>
      </c>
      <c r="L129" s="44">
        <f t="shared" si="73"/>
        <v>66.180000000000007</v>
      </c>
      <c r="M129" s="44">
        <f t="shared" si="73"/>
        <v>66.180000000000007</v>
      </c>
      <c r="N129" s="44">
        <f t="shared" si="73"/>
        <v>66.180000000000007</v>
      </c>
      <c r="O129" s="44">
        <f t="shared" si="73"/>
        <v>66.180000000000007</v>
      </c>
      <c r="P129" s="44">
        <f t="shared" si="73"/>
        <v>66.180000000000007</v>
      </c>
      <c r="Q129" s="44">
        <f t="shared" si="73"/>
        <v>66.180000000000007</v>
      </c>
      <c r="R129" s="44">
        <f t="shared" si="73"/>
        <v>66.180000000000007</v>
      </c>
      <c r="S129" s="44">
        <f t="shared" si="73"/>
        <v>66.180000000000007</v>
      </c>
      <c r="T129" s="44">
        <f t="shared" si="73"/>
        <v>66.180000000000007</v>
      </c>
      <c r="U129" s="44">
        <f t="shared" si="73"/>
        <v>66.180000000000007</v>
      </c>
      <c r="V129" s="44">
        <f t="shared" si="73"/>
        <v>66.180000000000007</v>
      </c>
      <c r="W129" s="44">
        <f t="shared" si="73"/>
        <v>66.180000000000007</v>
      </c>
      <c r="X129" s="44">
        <f t="shared" si="73"/>
        <v>66.180000000000007</v>
      </c>
      <c r="Y129" s="44">
        <f t="shared" si="73"/>
        <v>66.180000000000007</v>
      </c>
      <c r="Z129" s="44">
        <f t="shared" si="73"/>
        <v>66.180000000000007</v>
      </c>
      <c r="AA129" s="44">
        <f t="shared" si="73"/>
        <v>66.180000000000007</v>
      </c>
    </row>
    <row r="130" spans="1:27" ht="12.75" customHeight="1" outlineLevel="1" x14ac:dyDescent="0.2">
      <c r="A130" s="99" t="s">
        <v>1156</v>
      </c>
      <c r="B130" s="63" t="s">
        <v>83</v>
      </c>
      <c r="C130" s="43" t="s">
        <v>79</v>
      </c>
      <c r="D130" s="44">
        <v>3.35</v>
      </c>
      <c r="E130" s="44">
        <v>3.35</v>
      </c>
      <c r="F130" s="44">
        <v>3.35</v>
      </c>
      <c r="G130" s="44">
        <v>3.35</v>
      </c>
      <c r="H130" s="44">
        <v>3.35</v>
      </c>
      <c r="I130" s="44">
        <v>3.35</v>
      </c>
      <c r="J130" s="44">
        <v>3.35</v>
      </c>
      <c r="K130" s="44">
        <v>3.35</v>
      </c>
      <c r="L130" s="44">
        <v>3.35</v>
      </c>
      <c r="M130" s="44">
        <v>3.35</v>
      </c>
      <c r="N130" s="44">
        <v>3.35</v>
      </c>
      <c r="O130" s="44">
        <v>3.35</v>
      </c>
      <c r="P130" s="44">
        <v>3.35</v>
      </c>
      <c r="Q130" s="44">
        <v>3.35</v>
      </c>
      <c r="R130" s="44">
        <v>3.35</v>
      </c>
      <c r="S130" s="44">
        <v>3.35</v>
      </c>
      <c r="T130" s="44">
        <v>3.35</v>
      </c>
      <c r="U130" s="44">
        <v>3.35</v>
      </c>
      <c r="V130" s="44">
        <v>3.35</v>
      </c>
      <c r="W130" s="44">
        <v>3.35</v>
      </c>
      <c r="X130" s="44">
        <v>3.35</v>
      </c>
      <c r="Y130" s="44">
        <v>3.35</v>
      </c>
      <c r="Z130" s="44">
        <v>3.35</v>
      </c>
      <c r="AA130" s="44">
        <v>3.35</v>
      </c>
    </row>
    <row r="131" spans="1:27" ht="12.75" customHeight="1" outlineLevel="1" x14ac:dyDescent="0.2">
      <c r="A131" s="99" t="s">
        <v>1157</v>
      </c>
      <c r="B131" s="63" t="s">
        <v>81</v>
      </c>
      <c r="C131" s="43" t="s">
        <v>79</v>
      </c>
      <c r="D131" s="44">
        <f>$D$11</f>
        <v>110.23</v>
      </c>
      <c r="E131" s="44">
        <f t="shared" ref="E131:AA131" si="74">$D$11</f>
        <v>110.23</v>
      </c>
      <c r="F131" s="44">
        <f t="shared" si="74"/>
        <v>110.23</v>
      </c>
      <c r="G131" s="44">
        <f t="shared" si="74"/>
        <v>110.23</v>
      </c>
      <c r="H131" s="44">
        <f t="shared" si="74"/>
        <v>110.23</v>
      </c>
      <c r="I131" s="44">
        <f t="shared" si="74"/>
        <v>110.23</v>
      </c>
      <c r="J131" s="44">
        <f t="shared" si="74"/>
        <v>110.23</v>
      </c>
      <c r="K131" s="44">
        <f t="shared" si="74"/>
        <v>110.23</v>
      </c>
      <c r="L131" s="44">
        <f t="shared" si="74"/>
        <v>110.23</v>
      </c>
      <c r="M131" s="44">
        <f t="shared" si="74"/>
        <v>110.23</v>
      </c>
      <c r="N131" s="44">
        <f t="shared" si="74"/>
        <v>110.23</v>
      </c>
      <c r="O131" s="44">
        <f t="shared" si="74"/>
        <v>110.23</v>
      </c>
      <c r="P131" s="44">
        <f t="shared" si="74"/>
        <v>110.23</v>
      </c>
      <c r="Q131" s="44">
        <f t="shared" si="74"/>
        <v>110.23</v>
      </c>
      <c r="R131" s="44">
        <f t="shared" si="74"/>
        <v>110.23</v>
      </c>
      <c r="S131" s="44">
        <f t="shared" si="74"/>
        <v>110.23</v>
      </c>
      <c r="T131" s="44">
        <f t="shared" si="74"/>
        <v>110.23</v>
      </c>
      <c r="U131" s="44">
        <f t="shared" si="74"/>
        <v>110.23</v>
      </c>
      <c r="V131" s="44">
        <f t="shared" si="74"/>
        <v>110.23</v>
      </c>
      <c r="W131" s="44">
        <f t="shared" si="74"/>
        <v>110.23</v>
      </c>
      <c r="X131" s="44">
        <f t="shared" si="74"/>
        <v>110.23</v>
      </c>
      <c r="Y131" s="44">
        <f t="shared" si="74"/>
        <v>110.23</v>
      </c>
      <c r="Z131" s="44">
        <f t="shared" si="74"/>
        <v>110.23</v>
      </c>
      <c r="AA131" s="44">
        <f t="shared" si="74"/>
        <v>110.23</v>
      </c>
    </row>
    <row r="132" spans="1:27" ht="12.75" customHeight="1" x14ac:dyDescent="0.2">
      <c r="A132" s="98" t="s">
        <v>1158</v>
      </c>
      <c r="B132" s="28" t="str">
        <f>"26"&amp;"."&amp;$B$663&amp;"."&amp;$B$664</f>
        <v>26.12.2023</v>
      </c>
      <c r="C132" s="90" t="s">
        <v>76</v>
      </c>
      <c r="D132" s="91">
        <f>ROUND(((D133+D134+D136+D135)/1000),5)</f>
        <v>1.35819</v>
      </c>
      <c r="E132" s="91">
        <f>ROUND(((E133+E134+E136+E135)/1000),5)</f>
        <v>1.2961199999999999</v>
      </c>
      <c r="F132" s="91">
        <f>ROUND(((F133+F134+F136+F135)/1000),5)</f>
        <v>1.2955099999999999</v>
      </c>
      <c r="G132" s="91">
        <f t="shared" ref="G132:AA132" si="75">ROUND(((G133+G134+G136+G135)/1000),5)</f>
        <v>1.2656400000000001</v>
      </c>
      <c r="H132" s="91">
        <f t="shared" si="75"/>
        <v>1.2741800000000001</v>
      </c>
      <c r="I132" s="91">
        <f t="shared" si="75"/>
        <v>1.36005</v>
      </c>
      <c r="J132" s="91">
        <f t="shared" si="75"/>
        <v>1.4786699999999999</v>
      </c>
      <c r="K132" s="91">
        <f t="shared" si="75"/>
        <v>1.73889</v>
      </c>
      <c r="L132" s="91">
        <f t="shared" si="75"/>
        <v>2.04182</v>
      </c>
      <c r="M132" s="91">
        <f t="shared" si="75"/>
        <v>2.081</v>
      </c>
      <c r="N132" s="91">
        <f t="shared" si="75"/>
        <v>2.08074</v>
      </c>
      <c r="O132" s="91">
        <f t="shared" si="75"/>
        <v>2.1450100000000001</v>
      </c>
      <c r="P132" s="91">
        <f t="shared" si="75"/>
        <v>2.08961</v>
      </c>
      <c r="Q132" s="91">
        <f t="shared" si="75"/>
        <v>2.0993900000000001</v>
      </c>
      <c r="R132" s="91">
        <f t="shared" si="75"/>
        <v>2.1363500000000002</v>
      </c>
      <c r="S132" s="91">
        <f t="shared" si="75"/>
        <v>2.0666699999999998</v>
      </c>
      <c r="T132" s="91">
        <f t="shared" si="75"/>
        <v>2.0985900000000002</v>
      </c>
      <c r="U132" s="91">
        <f t="shared" si="75"/>
        <v>2.1158800000000002</v>
      </c>
      <c r="V132" s="91">
        <f t="shared" si="75"/>
        <v>2.08317</v>
      </c>
      <c r="W132" s="91">
        <f t="shared" si="75"/>
        <v>2.09043</v>
      </c>
      <c r="X132" s="91">
        <f t="shared" si="75"/>
        <v>2.01939</v>
      </c>
      <c r="Y132" s="91">
        <f t="shared" si="75"/>
        <v>1.84656</v>
      </c>
      <c r="Z132" s="91">
        <f t="shared" si="75"/>
        <v>1.5946</v>
      </c>
      <c r="AA132" s="91">
        <f t="shared" si="75"/>
        <v>1.38615</v>
      </c>
    </row>
    <row r="133" spans="1:27" ht="12.75" customHeight="1" outlineLevel="1" x14ac:dyDescent="0.2">
      <c r="A133" s="99" t="s">
        <v>1159</v>
      </c>
      <c r="B133" s="63" t="s">
        <v>238</v>
      </c>
      <c r="C133" s="43" t="s">
        <v>79</v>
      </c>
      <c r="D133" s="44">
        <v>1178.43</v>
      </c>
      <c r="E133" s="44">
        <v>1116.3599999999999</v>
      </c>
      <c r="F133" s="44">
        <v>1115.75</v>
      </c>
      <c r="G133" s="44">
        <v>1085.8800000000001</v>
      </c>
      <c r="H133" s="44">
        <v>1094.42</v>
      </c>
      <c r="I133" s="44">
        <v>1180.29</v>
      </c>
      <c r="J133" s="44">
        <v>1298.9100000000001</v>
      </c>
      <c r="K133" s="44">
        <v>1559.13</v>
      </c>
      <c r="L133" s="44">
        <v>1862.06</v>
      </c>
      <c r="M133" s="44">
        <v>1901.24</v>
      </c>
      <c r="N133" s="44">
        <v>1900.98</v>
      </c>
      <c r="O133" s="44">
        <v>1965.25</v>
      </c>
      <c r="P133" s="44">
        <v>1909.85</v>
      </c>
      <c r="Q133" s="44">
        <v>1919.63</v>
      </c>
      <c r="R133" s="44">
        <v>1956.59</v>
      </c>
      <c r="S133" s="44">
        <v>1886.91</v>
      </c>
      <c r="T133" s="44">
        <v>1918.83</v>
      </c>
      <c r="U133" s="44">
        <v>1936.12</v>
      </c>
      <c r="V133" s="44">
        <v>1903.41</v>
      </c>
      <c r="W133" s="44">
        <v>1910.67</v>
      </c>
      <c r="X133" s="44">
        <v>1839.63</v>
      </c>
      <c r="Y133" s="44">
        <v>1666.8</v>
      </c>
      <c r="Z133" s="44">
        <v>1414.84</v>
      </c>
      <c r="AA133" s="44">
        <v>1206.3900000000001</v>
      </c>
    </row>
    <row r="134" spans="1:27" ht="12.75" customHeight="1" outlineLevel="1" x14ac:dyDescent="0.2">
      <c r="A134" s="99" t="s">
        <v>1160</v>
      </c>
      <c r="B134" s="63" t="s">
        <v>90</v>
      </c>
      <c r="C134" s="43" t="s">
        <v>79</v>
      </c>
      <c r="D134" s="44">
        <f t="shared" ref="D134:AA134" si="76">$D$9</f>
        <v>66.180000000000007</v>
      </c>
      <c r="E134" s="44">
        <f t="shared" si="76"/>
        <v>66.180000000000007</v>
      </c>
      <c r="F134" s="44">
        <f t="shared" si="76"/>
        <v>66.180000000000007</v>
      </c>
      <c r="G134" s="44">
        <f t="shared" si="76"/>
        <v>66.180000000000007</v>
      </c>
      <c r="H134" s="44">
        <f t="shared" si="76"/>
        <v>66.180000000000007</v>
      </c>
      <c r="I134" s="44">
        <f t="shared" si="76"/>
        <v>66.180000000000007</v>
      </c>
      <c r="J134" s="44">
        <f t="shared" si="76"/>
        <v>66.180000000000007</v>
      </c>
      <c r="K134" s="44">
        <f t="shared" si="76"/>
        <v>66.180000000000007</v>
      </c>
      <c r="L134" s="44">
        <f t="shared" si="76"/>
        <v>66.180000000000007</v>
      </c>
      <c r="M134" s="44">
        <f t="shared" si="76"/>
        <v>66.180000000000007</v>
      </c>
      <c r="N134" s="44">
        <f t="shared" si="76"/>
        <v>66.180000000000007</v>
      </c>
      <c r="O134" s="44">
        <f t="shared" si="76"/>
        <v>66.180000000000007</v>
      </c>
      <c r="P134" s="44">
        <f t="shared" si="76"/>
        <v>66.180000000000007</v>
      </c>
      <c r="Q134" s="44">
        <f t="shared" si="76"/>
        <v>66.180000000000007</v>
      </c>
      <c r="R134" s="44">
        <f t="shared" si="76"/>
        <v>66.180000000000007</v>
      </c>
      <c r="S134" s="44">
        <f t="shared" si="76"/>
        <v>66.180000000000007</v>
      </c>
      <c r="T134" s="44">
        <f t="shared" si="76"/>
        <v>66.180000000000007</v>
      </c>
      <c r="U134" s="44">
        <f t="shared" si="76"/>
        <v>66.180000000000007</v>
      </c>
      <c r="V134" s="44">
        <f t="shared" si="76"/>
        <v>66.180000000000007</v>
      </c>
      <c r="W134" s="44">
        <f t="shared" si="76"/>
        <v>66.180000000000007</v>
      </c>
      <c r="X134" s="44">
        <f t="shared" si="76"/>
        <v>66.180000000000007</v>
      </c>
      <c r="Y134" s="44">
        <f t="shared" si="76"/>
        <v>66.180000000000007</v>
      </c>
      <c r="Z134" s="44">
        <f t="shared" si="76"/>
        <v>66.180000000000007</v>
      </c>
      <c r="AA134" s="44">
        <f t="shared" si="76"/>
        <v>66.180000000000007</v>
      </c>
    </row>
    <row r="135" spans="1:27" ht="12.75" customHeight="1" outlineLevel="1" x14ac:dyDescent="0.2">
      <c r="A135" s="99" t="s">
        <v>1161</v>
      </c>
      <c r="B135" s="63" t="s">
        <v>83</v>
      </c>
      <c r="C135" s="43" t="s">
        <v>79</v>
      </c>
      <c r="D135" s="44">
        <v>3.35</v>
      </c>
      <c r="E135" s="44">
        <v>3.35</v>
      </c>
      <c r="F135" s="44">
        <v>3.35</v>
      </c>
      <c r="G135" s="44">
        <v>3.35</v>
      </c>
      <c r="H135" s="44">
        <v>3.35</v>
      </c>
      <c r="I135" s="44">
        <v>3.35</v>
      </c>
      <c r="J135" s="44">
        <v>3.35</v>
      </c>
      <c r="K135" s="44">
        <v>3.35</v>
      </c>
      <c r="L135" s="44">
        <v>3.35</v>
      </c>
      <c r="M135" s="44">
        <v>3.35</v>
      </c>
      <c r="N135" s="44">
        <v>3.35</v>
      </c>
      <c r="O135" s="44">
        <v>3.35</v>
      </c>
      <c r="P135" s="44">
        <v>3.35</v>
      </c>
      <c r="Q135" s="44">
        <v>3.35</v>
      </c>
      <c r="R135" s="44">
        <v>3.35</v>
      </c>
      <c r="S135" s="44">
        <v>3.35</v>
      </c>
      <c r="T135" s="44">
        <v>3.35</v>
      </c>
      <c r="U135" s="44">
        <v>3.35</v>
      </c>
      <c r="V135" s="44">
        <v>3.35</v>
      </c>
      <c r="W135" s="44">
        <v>3.35</v>
      </c>
      <c r="X135" s="44">
        <v>3.35</v>
      </c>
      <c r="Y135" s="44">
        <v>3.35</v>
      </c>
      <c r="Z135" s="44">
        <v>3.35</v>
      </c>
      <c r="AA135" s="44">
        <v>3.35</v>
      </c>
    </row>
    <row r="136" spans="1:27" ht="12.75" customHeight="1" outlineLevel="1" x14ac:dyDescent="0.2">
      <c r="A136" s="99" t="s">
        <v>1162</v>
      </c>
      <c r="B136" s="63" t="s">
        <v>81</v>
      </c>
      <c r="C136" s="43" t="s">
        <v>79</v>
      </c>
      <c r="D136" s="44">
        <f>$D$11</f>
        <v>110.23</v>
      </c>
      <c r="E136" s="44">
        <f t="shared" ref="E136:AA136" si="77">$D$11</f>
        <v>110.23</v>
      </c>
      <c r="F136" s="44">
        <f t="shared" si="77"/>
        <v>110.23</v>
      </c>
      <c r="G136" s="44">
        <f t="shared" si="77"/>
        <v>110.23</v>
      </c>
      <c r="H136" s="44">
        <f t="shared" si="77"/>
        <v>110.23</v>
      </c>
      <c r="I136" s="44">
        <f t="shared" si="77"/>
        <v>110.23</v>
      </c>
      <c r="J136" s="44">
        <f t="shared" si="77"/>
        <v>110.23</v>
      </c>
      <c r="K136" s="44">
        <f t="shared" si="77"/>
        <v>110.23</v>
      </c>
      <c r="L136" s="44">
        <f t="shared" si="77"/>
        <v>110.23</v>
      </c>
      <c r="M136" s="44">
        <f t="shared" si="77"/>
        <v>110.23</v>
      </c>
      <c r="N136" s="44">
        <f t="shared" si="77"/>
        <v>110.23</v>
      </c>
      <c r="O136" s="44">
        <f t="shared" si="77"/>
        <v>110.23</v>
      </c>
      <c r="P136" s="44">
        <f t="shared" si="77"/>
        <v>110.23</v>
      </c>
      <c r="Q136" s="44">
        <f t="shared" si="77"/>
        <v>110.23</v>
      </c>
      <c r="R136" s="44">
        <f t="shared" si="77"/>
        <v>110.23</v>
      </c>
      <c r="S136" s="44">
        <f t="shared" si="77"/>
        <v>110.23</v>
      </c>
      <c r="T136" s="44">
        <f t="shared" si="77"/>
        <v>110.23</v>
      </c>
      <c r="U136" s="44">
        <f t="shared" si="77"/>
        <v>110.23</v>
      </c>
      <c r="V136" s="44">
        <f t="shared" si="77"/>
        <v>110.23</v>
      </c>
      <c r="W136" s="44">
        <f t="shared" si="77"/>
        <v>110.23</v>
      </c>
      <c r="X136" s="44">
        <f t="shared" si="77"/>
        <v>110.23</v>
      </c>
      <c r="Y136" s="44">
        <f t="shared" si="77"/>
        <v>110.23</v>
      </c>
      <c r="Z136" s="44">
        <f t="shared" si="77"/>
        <v>110.23</v>
      </c>
      <c r="AA136" s="44">
        <f t="shared" si="77"/>
        <v>110.23</v>
      </c>
    </row>
    <row r="137" spans="1:27" ht="12.75" customHeight="1" x14ac:dyDescent="0.2">
      <c r="A137" s="98" t="s">
        <v>1163</v>
      </c>
      <c r="B137" s="28" t="str">
        <f>"27"&amp;"."&amp;$B$663&amp;"."&amp;$B$664</f>
        <v>27.12.2023</v>
      </c>
      <c r="C137" s="90" t="s">
        <v>76</v>
      </c>
      <c r="D137" s="91">
        <f>ROUND(((D138+D139+D141+D140)/1000),5)</f>
        <v>1.3315699999999999</v>
      </c>
      <c r="E137" s="91">
        <f>ROUND(((E138+E139+E141+E140)/1000),5)</f>
        <v>1.2889200000000001</v>
      </c>
      <c r="F137" s="91">
        <f>ROUND(((F138+F139+F141+F140)/1000),5)</f>
        <v>1.2493799999999999</v>
      </c>
      <c r="G137" s="91">
        <f t="shared" ref="G137:AA137" si="78">ROUND(((G138+G139+G141+G140)/1000),5)</f>
        <v>1.23993</v>
      </c>
      <c r="H137" s="91">
        <f t="shared" si="78"/>
        <v>1.2754700000000001</v>
      </c>
      <c r="I137" s="91">
        <f t="shared" si="78"/>
        <v>1.3607400000000001</v>
      </c>
      <c r="J137" s="91">
        <f t="shared" si="78"/>
        <v>1.51667</v>
      </c>
      <c r="K137" s="91">
        <f t="shared" si="78"/>
        <v>1.8401400000000001</v>
      </c>
      <c r="L137" s="91">
        <f t="shared" si="78"/>
        <v>2.1111</v>
      </c>
      <c r="M137" s="91">
        <f t="shared" si="78"/>
        <v>2.1460699999999999</v>
      </c>
      <c r="N137" s="91">
        <f t="shared" si="78"/>
        <v>2.2051599999999998</v>
      </c>
      <c r="O137" s="91">
        <f t="shared" si="78"/>
        <v>2.2615699999999999</v>
      </c>
      <c r="P137" s="91">
        <f t="shared" si="78"/>
        <v>2.2412000000000001</v>
      </c>
      <c r="Q137" s="91">
        <f t="shared" si="78"/>
        <v>2.25623</v>
      </c>
      <c r="R137" s="91">
        <f t="shared" si="78"/>
        <v>2.25108</v>
      </c>
      <c r="S137" s="91">
        <f t="shared" si="78"/>
        <v>2.1802800000000002</v>
      </c>
      <c r="T137" s="91">
        <f t="shared" si="78"/>
        <v>2.2118199999999999</v>
      </c>
      <c r="U137" s="91">
        <f t="shared" si="78"/>
        <v>2.2126899999999998</v>
      </c>
      <c r="V137" s="91">
        <f t="shared" si="78"/>
        <v>2.1920000000000002</v>
      </c>
      <c r="W137" s="91">
        <f t="shared" si="78"/>
        <v>2.1808100000000001</v>
      </c>
      <c r="X137" s="91">
        <f t="shared" si="78"/>
        <v>2.0040200000000001</v>
      </c>
      <c r="Y137" s="91">
        <f t="shared" si="78"/>
        <v>1.7931999999999999</v>
      </c>
      <c r="Z137" s="91">
        <f t="shared" si="78"/>
        <v>1.5060199999999999</v>
      </c>
      <c r="AA137" s="91">
        <f t="shared" si="78"/>
        <v>1.3412200000000001</v>
      </c>
    </row>
    <row r="138" spans="1:27" ht="12.75" customHeight="1" outlineLevel="1" x14ac:dyDescent="0.2">
      <c r="A138" s="99" t="s">
        <v>1164</v>
      </c>
      <c r="B138" s="63" t="s">
        <v>238</v>
      </c>
      <c r="C138" s="43" t="s">
        <v>79</v>
      </c>
      <c r="D138" s="44">
        <v>1151.81</v>
      </c>
      <c r="E138" s="44">
        <v>1109.1600000000001</v>
      </c>
      <c r="F138" s="44">
        <v>1069.6199999999999</v>
      </c>
      <c r="G138" s="44">
        <v>1060.17</v>
      </c>
      <c r="H138" s="44">
        <v>1095.71</v>
      </c>
      <c r="I138" s="44">
        <v>1180.98</v>
      </c>
      <c r="J138" s="44">
        <v>1336.91</v>
      </c>
      <c r="K138" s="44">
        <v>1660.38</v>
      </c>
      <c r="L138" s="44">
        <v>1931.34</v>
      </c>
      <c r="M138" s="44">
        <v>1966.31</v>
      </c>
      <c r="N138" s="44">
        <v>2025.4</v>
      </c>
      <c r="O138" s="44">
        <v>2081.81</v>
      </c>
      <c r="P138" s="44">
        <v>2061.44</v>
      </c>
      <c r="Q138" s="44">
        <v>2076.4699999999998</v>
      </c>
      <c r="R138" s="44">
        <v>2071.3200000000002</v>
      </c>
      <c r="S138" s="44">
        <v>2000.52</v>
      </c>
      <c r="T138" s="44">
        <v>2032.06</v>
      </c>
      <c r="U138" s="44">
        <v>2032.93</v>
      </c>
      <c r="V138" s="44">
        <v>2012.24</v>
      </c>
      <c r="W138" s="44">
        <v>2001.05</v>
      </c>
      <c r="X138" s="44">
        <v>1824.26</v>
      </c>
      <c r="Y138" s="44">
        <v>1613.44</v>
      </c>
      <c r="Z138" s="44">
        <v>1326.26</v>
      </c>
      <c r="AA138" s="44">
        <v>1161.46</v>
      </c>
    </row>
    <row r="139" spans="1:27" ht="12.75" customHeight="1" outlineLevel="1" x14ac:dyDescent="0.2">
      <c r="A139" s="99" t="s">
        <v>1165</v>
      </c>
      <c r="B139" s="63" t="s">
        <v>90</v>
      </c>
      <c r="C139" s="43" t="s">
        <v>79</v>
      </c>
      <c r="D139" s="44">
        <f t="shared" ref="D139:AA139" si="79">$D$9</f>
        <v>66.180000000000007</v>
      </c>
      <c r="E139" s="44">
        <f t="shared" si="79"/>
        <v>66.180000000000007</v>
      </c>
      <c r="F139" s="44">
        <f t="shared" si="79"/>
        <v>66.180000000000007</v>
      </c>
      <c r="G139" s="44">
        <f t="shared" si="79"/>
        <v>66.180000000000007</v>
      </c>
      <c r="H139" s="44">
        <f t="shared" si="79"/>
        <v>66.180000000000007</v>
      </c>
      <c r="I139" s="44">
        <f t="shared" si="79"/>
        <v>66.180000000000007</v>
      </c>
      <c r="J139" s="44">
        <f t="shared" si="79"/>
        <v>66.180000000000007</v>
      </c>
      <c r="K139" s="44">
        <f t="shared" si="79"/>
        <v>66.180000000000007</v>
      </c>
      <c r="L139" s="44">
        <f t="shared" si="79"/>
        <v>66.180000000000007</v>
      </c>
      <c r="M139" s="44">
        <f t="shared" si="79"/>
        <v>66.180000000000007</v>
      </c>
      <c r="N139" s="44">
        <f t="shared" si="79"/>
        <v>66.180000000000007</v>
      </c>
      <c r="O139" s="44">
        <f t="shared" si="79"/>
        <v>66.180000000000007</v>
      </c>
      <c r="P139" s="44">
        <f t="shared" si="79"/>
        <v>66.180000000000007</v>
      </c>
      <c r="Q139" s="44">
        <f t="shared" si="79"/>
        <v>66.180000000000007</v>
      </c>
      <c r="R139" s="44">
        <f t="shared" si="79"/>
        <v>66.180000000000007</v>
      </c>
      <c r="S139" s="44">
        <f t="shared" si="79"/>
        <v>66.180000000000007</v>
      </c>
      <c r="T139" s="44">
        <f t="shared" si="79"/>
        <v>66.180000000000007</v>
      </c>
      <c r="U139" s="44">
        <f t="shared" si="79"/>
        <v>66.180000000000007</v>
      </c>
      <c r="V139" s="44">
        <f t="shared" si="79"/>
        <v>66.180000000000007</v>
      </c>
      <c r="W139" s="44">
        <f t="shared" si="79"/>
        <v>66.180000000000007</v>
      </c>
      <c r="X139" s="44">
        <f t="shared" si="79"/>
        <v>66.180000000000007</v>
      </c>
      <c r="Y139" s="44">
        <f t="shared" si="79"/>
        <v>66.180000000000007</v>
      </c>
      <c r="Z139" s="44">
        <f t="shared" si="79"/>
        <v>66.180000000000007</v>
      </c>
      <c r="AA139" s="44">
        <f t="shared" si="79"/>
        <v>66.180000000000007</v>
      </c>
    </row>
    <row r="140" spans="1:27" ht="12.75" customHeight="1" outlineLevel="1" x14ac:dyDescent="0.2">
      <c r="A140" s="99" t="s">
        <v>1166</v>
      </c>
      <c r="B140" s="63" t="s">
        <v>83</v>
      </c>
      <c r="C140" s="43" t="s">
        <v>79</v>
      </c>
      <c r="D140" s="44">
        <v>3.35</v>
      </c>
      <c r="E140" s="44">
        <v>3.35</v>
      </c>
      <c r="F140" s="44">
        <v>3.35</v>
      </c>
      <c r="G140" s="44">
        <v>3.35</v>
      </c>
      <c r="H140" s="44">
        <v>3.35</v>
      </c>
      <c r="I140" s="44">
        <v>3.35</v>
      </c>
      <c r="J140" s="44">
        <v>3.35</v>
      </c>
      <c r="K140" s="44">
        <v>3.35</v>
      </c>
      <c r="L140" s="44">
        <v>3.35</v>
      </c>
      <c r="M140" s="44">
        <v>3.35</v>
      </c>
      <c r="N140" s="44">
        <v>3.35</v>
      </c>
      <c r="O140" s="44">
        <v>3.35</v>
      </c>
      <c r="P140" s="44">
        <v>3.35</v>
      </c>
      <c r="Q140" s="44">
        <v>3.35</v>
      </c>
      <c r="R140" s="44">
        <v>3.35</v>
      </c>
      <c r="S140" s="44">
        <v>3.35</v>
      </c>
      <c r="T140" s="44">
        <v>3.35</v>
      </c>
      <c r="U140" s="44">
        <v>3.35</v>
      </c>
      <c r="V140" s="44">
        <v>3.35</v>
      </c>
      <c r="W140" s="44">
        <v>3.35</v>
      </c>
      <c r="X140" s="44">
        <v>3.35</v>
      </c>
      <c r="Y140" s="44">
        <v>3.35</v>
      </c>
      <c r="Z140" s="44">
        <v>3.35</v>
      </c>
      <c r="AA140" s="44">
        <v>3.35</v>
      </c>
    </row>
    <row r="141" spans="1:27" ht="12.75" customHeight="1" outlineLevel="1" x14ac:dyDescent="0.2">
      <c r="A141" s="99" t="s">
        <v>1167</v>
      </c>
      <c r="B141" s="63" t="s">
        <v>81</v>
      </c>
      <c r="C141" s="43" t="s">
        <v>79</v>
      </c>
      <c r="D141" s="44">
        <f>$D$11</f>
        <v>110.23</v>
      </c>
      <c r="E141" s="44">
        <f t="shared" ref="E141:AA141" si="80">$D$11</f>
        <v>110.23</v>
      </c>
      <c r="F141" s="44">
        <f t="shared" si="80"/>
        <v>110.23</v>
      </c>
      <c r="G141" s="44">
        <f t="shared" si="80"/>
        <v>110.23</v>
      </c>
      <c r="H141" s="44">
        <f t="shared" si="80"/>
        <v>110.23</v>
      </c>
      <c r="I141" s="44">
        <f t="shared" si="80"/>
        <v>110.23</v>
      </c>
      <c r="J141" s="44">
        <f t="shared" si="80"/>
        <v>110.23</v>
      </c>
      <c r="K141" s="44">
        <f t="shared" si="80"/>
        <v>110.23</v>
      </c>
      <c r="L141" s="44">
        <f t="shared" si="80"/>
        <v>110.23</v>
      </c>
      <c r="M141" s="44">
        <f t="shared" si="80"/>
        <v>110.23</v>
      </c>
      <c r="N141" s="44">
        <f t="shared" si="80"/>
        <v>110.23</v>
      </c>
      <c r="O141" s="44">
        <f t="shared" si="80"/>
        <v>110.23</v>
      </c>
      <c r="P141" s="44">
        <f t="shared" si="80"/>
        <v>110.23</v>
      </c>
      <c r="Q141" s="44">
        <f t="shared" si="80"/>
        <v>110.23</v>
      </c>
      <c r="R141" s="44">
        <f t="shared" si="80"/>
        <v>110.23</v>
      </c>
      <c r="S141" s="44">
        <f t="shared" si="80"/>
        <v>110.23</v>
      </c>
      <c r="T141" s="44">
        <f t="shared" si="80"/>
        <v>110.23</v>
      </c>
      <c r="U141" s="44">
        <f t="shared" si="80"/>
        <v>110.23</v>
      </c>
      <c r="V141" s="44">
        <f t="shared" si="80"/>
        <v>110.23</v>
      </c>
      <c r="W141" s="44">
        <f t="shared" si="80"/>
        <v>110.23</v>
      </c>
      <c r="X141" s="44">
        <f t="shared" si="80"/>
        <v>110.23</v>
      </c>
      <c r="Y141" s="44">
        <f t="shared" si="80"/>
        <v>110.23</v>
      </c>
      <c r="Z141" s="44">
        <f t="shared" si="80"/>
        <v>110.23</v>
      </c>
      <c r="AA141" s="44">
        <f t="shared" si="80"/>
        <v>110.23</v>
      </c>
    </row>
    <row r="142" spans="1:27" ht="12.75" customHeight="1" x14ac:dyDescent="0.2">
      <c r="A142" s="98" t="s">
        <v>1168</v>
      </c>
      <c r="B142" s="28" t="str">
        <f>"28"&amp;"."&amp;$B$663&amp;"."&amp;$B$664</f>
        <v>28.12.2023</v>
      </c>
      <c r="C142" s="90" t="s">
        <v>76</v>
      </c>
      <c r="D142" s="91">
        <f>ROUND(((D143+D144+D146+D145)/1000),5)</f>
        <v>1.2967900000000001</v>
      </c>
      <c r="E142" s="91">
        <f>ROUND(((E143+E144+E146+E145)/1000),5)</f>
        <v>1.2978099999999999</v>
      </c>
      <c r="F142" s="91">
        <f>ROUND(((F143+F144+F146+F145)/1000),5)</f>
        <v>1.2922100000000001</v>
      </c>
      <c r="G142" s="91">
        <f t="shared" ref="G142:AA142" si="81">ROUND(((G143+G144+G146+G145)/1000),5)</f>
        <v>1.24539</v>
      </c>
      <c r="H142" s="91">
        <f t="shared" si="81"/>
        <v>1.2719800000000001</v>
      </c>
      <c r="I142" s="91">
        <f t="shared" si="81"/>
        <v>1.2999499999999999</v>
      </c>
      <c r="J142" s="91">
        <f t="shared" si="81"/>
        <v>1.4544699999999999</v>
      </c>
      <c r="K142" s="91">
        <f t="shared" si="81"/>
        <v>1.7059200000000001</v>
      </c>
      <c r="L142" s="91">
        <f t="shared" si="81"/>
        <v>2.0773100000000002</v>
      </c>
      <c r="M142" s="91">
        <f t="shared" si="81"/>
        <v>2.11246</v>
      </c>
      <c r="N142" s="91">
        <f t="shared" si="81"/>
        <v>2.1286800000000001</v>
      </c>
      <c r="O142" s="91">
        <f t="shared" si="81"/>
        <v>2.14907</v>
      </c>
      <c r="P142" s="91">
        <f t="shared" si="81"/>
        <v>2.1314000000000002</v>
      </c>
      <c r="Q142" s="91">
        <f t="shared" si="81"/>
        <v>2.1363400000000001</v>
      </c>
      <c r="R142" s="91">
        <f t="shared" si="81"/>
        <v>2.1361500000000002</v>
      </c>
      <c r="S142" s="91">
        <f t="shared" si="81"/>
        <v>2.1033400000000002</v>
      </c>
      <c r="T142" s="91">
        <f t="shared" si="81"/>
        <v>2.1369799999999999</v>
      </c>
      <c r="U142" s="91">
        <f t="shared" si="81"/>
        <v>2.1444700000000001</v>
      </c>
      <c r="V142" s="91">
        <f t="shared" si="81"/>
        <v>2.1196199999999998</v>
      </c>
      <c r="W142" s="91">
        <f t="shared" si="81"/>
        <v>2.1267900000000002</v>
      </c>
      <c r="X142" s="91">
        <f t="shared" si="81"/>
        <v>1.98665</v>
      </c>
      <c r="Y142" s="91">
        <f t="shared" si="81"/>
        <v>1.80027</v>
      </c>
      <c r="Z142" s="91">
        <f t="shared" si="81"/>
        <v>1.59785</v>
      </c>
      <c r="AA142" s="91">
        <f t="shared" si="81"/>
        <v>1.3658399999999999</v>
      </c>
    </row>
    <row r="143" spans="1:27" ht="12.75" customHeight="1" outlineLevel="1" x14ac:dyDescent="0.2">
      <c r="A143" s="99" t="s">
        <v>1169</v>
      </c>
      <c r="B143" s="63" t="s">
        <v>238</v>
      </c>
      <c r="C143" s="43" t="s">
        <v>79</v>
      </c>
      <c r="D143" s="44">
        <v>1117.03</v>
      </c>
      <c r="E143" s="44">
        <v>1118.05</v>
      </c>
      <c r="F143" s="44">
        <v>1112.45</v>
      </c>
      <c r="G143" s="44">
        <v>1065.6300000000001</v>
      </c>
      <c r="H143" s="44">
        <v>1092.22</v>
      </c>
      <c r="I143" s="44">
        <v>1120.19</v>
      </c>
      <c r="J143" s="44">
        <v>1274.71</v>
      </c>
      <c r="K143" s="44">
        <v>1526.16</v>
      </c>
      <c r="L143" s="44">
        <v>1897.55</v>
      </c>
      <c r="M143" s="44">
        <v>1932.7</v>
      </c>
      <c r="N143" s="44">
        <v>1948.92</v>
      </c>
      <c r="O143" s="44">
        <v>1969.31</v>
      </c>
      <c r="P143" s="44">
        <v>1951.64</v>
      </c>
      <c r="Q143" s="44">
        <v>1956.58</v>
      </c>
      <c r="R143" s="44">
        <v>1956.39</v>
      </c>
      <c r="S143" s="44">
        <v>1923.58</v>
      </c>
      <c r="T143" s="44">
        <v>1957.22</v>
      </c>
      <c r="U143" s="44">
        <v>1964.71</v>
      </c>
      <c r="V143" s="44">
        <v>1939.86</v>
      </c>
      <c r="W143" s="44">
        <v>1947.03</v>
      </c>
      <c r="X143" s="44">
        <v>1806.89</v>
      </c>
      <c r="Y143" s="44">
        <v>1620.51</v>
      </c>
      <c r="Z143" s="44">
        <v>1418.09</v>
      </c>
      <c r="AA143" s="44">
        <v>1186.08</v>
      </c>
    </row>
    <row r="144" spans="1:27" ht="12.75" customHeight="1" outlineLevel="1" x14ac:dyDescent="0.2">
      <c r="A144" s="99" t="s">
        <v>1170</v>
      </c>
      <c r="B144" s="63" t="s">
        <v>90</v>
      </c>
      <c r="C144" s="43" t="s">
        <v>79</v>
      </c>
      <c r="D144" s="44">
        <f t="shared" ref="D144:AA144" si="82">$D$9</f>
        <v>66.180000000000007</v>
      </c>
      <c r="E144" s="44">
        <f t="shared" si="82"/>
        <v>66.180000000000007</v>
      </c>
      <c r="F144" s="44">
        <f t="shared" si="82"/>
        <v>66.180000000000007</v>
      </c>
      <c r="G144" s="44">
        <f t="shared" si="82"/>
        <v>66.180000000000007</v>
      </c>
      <c r="H144" s="44">
        <f t="shared" si="82"/>
        <v>66.180000000000007</v>
      </c>
      <c r="I144" s="44">
        <f t="shared" si="82"/>
        <v>66.180000000000007</v>
      </c>
      <c r="J144" s="44">
        <f t="shared" si="82"/>
        <v>66.180000000000007</v>
      </c>
      <c r="K144" s="44">
        <f t="shared" si="82"/>
        <v>66.180000000000007</v>
      </c>
      <c r="L144" s="44">
        <f t="shared" si="82"/>
        <v>66.180000000000007</v>
      </c>
      <c r="M144" s="44">
        <f t="shared" si="82"/>
        <v>66.180000000000007</v>
      </c>
      <c r="N144" s="44">
        <f t="shared" si="82"/>
        <v>66.180000000000007</v>
      </c>
      <c r="O144" s="44">
        <f t="shared" si="82"/>
        <v>66.180000000000007</v>
      </c>
      <c r="P144" s="44">
        <f t="shared" si="82"/>
        <v>66.180000000000007</v>
      </c>
      <c r="Q144" s="44">
        <f t="shared" si="82"/>
        <v>66.180000000000007</v>
      </c>
      <c r="R144" s="44">
        <f t="shared" si="82"/>
        <v>66.180000000000007</v>
      </c>
      <c r="S144" s="44">
        <f t="shared" si="82"/>
        <v>66.180000000000007</v>
      </c>
      <c r="T144" s="44">
        <f t="shared" si="82"/>
        <v>66.180000000000007</v>
      </c>
      <c r="U144" s="44">
        <f t="shared" si="82"/>
        <v>66.180000000000007</v>
      </c>
      <c r="V144" s="44">
        <f t="shared" si="82"/>
        <v>66.180000000000007</v>
      </c>
      <c r="W144" s="44">
        <f t="shared" si="82"/>
        <v>66.180000000000007</v>
      </c>
      <c r="X144" s="44">
        <f t="shared" si="82"/>
        <v>66.180000000000007</v>
      </c>
      <c r="Y144" s="44">
        <f t="shared" si="82"/>
        <v>66.180000000000007</v>
      </c>
      <c r="Z144" s="44">
        <f t="shared" si="82"/>
        <v>66.180000000000007</v>
      </c>
      <c r="AA144" s="44">
        <f t="shared" si="82"/>
        <v>66.180000000000007</v>
      </c>
    </row>
    <row r="145" spans="1:27" ht="12.75" customHeight="1" outlineLevel="1" x14ac:dyDescent="0.2">
      <c r="A145" s="99" t="s">
        <v>1171</v>
      </c>
      <c r="B145" s="63" t="s">
        <v>83</v>
      </c>
      <c r="C145" s="43" t="s">
        <v>79</v>
      </c>
      <c r="D145" s="44">
        <v>3.35</v>
      </c>
      <c r="E145" s="44">
        <v>3.35</v>
      </c>
      <c r="F145" s="44">
        <v>3.35</v>
      </c>
      <c r="G145" s="44">
        <v>3.35</v>
      </c>
      <c r="H145" s="44">
        <v>3.35</v>
      </c>
      <c r="I145" s="44">
        <v>3.35</v>
      </c>
      <c r="J145" s="44">
        <v>3.35</v>
      </c>
      <c r="K145" s="44">
        <v>3.35</v>
      </c>
      <c r="L145" s="44">
        <v>3.35</v>
      </c>
      <c r="M145" s="44">
        <v>3.35</v>
      </c>
      <c r="N145" s="44">
        <v>3.35</v>
      </c>
      <c r="O145" s="44">
        <v>3.35</v>
      </c>
      <c r="P145" s="44">
        <v>3.35</v>
      </c>
      <c r="Q145" s="44">
        <v>3.35</v>
      </c>
      <c r="R145" s="44">
        <v>3.35</v>
      </c>
      <c r="S145" s="44">
        <v>3.35</v>
      </c>
      <c r="T145" s="44">
        <v>3.35</v>
      </c>
      <c r="U145" s="44">
        <v>3.35</v>
      </c>
      <c r="V145" s="44">
        <v>3.35</v>
      </c>
      <c r="W145" s="44">
        <v>3.35</v>
      </c>
      <c r="X145" s="44">
        <v>3.35</v>
      </c>
      <c r="Y145" s="44">
        <v>3.35</v>
      </c>
      <c r="Z145" s="44">
        <v>3.35</v>
      </c>
      <c r="AA145" s="44">
        <v>3.35</v>
      </c>
    </row>
    <row r="146" spans="1:27" ht="12.75" customHeight="1" outlineLevel="1" x14ac:dyDescent="0.2">
      <c r="A146" s="99" t="s">
        <v>1172</v>
      </c>
      <c r="B146" s="63" t="s">
        <v>81</v>
      </c>
      <c r="C146" s="43" t="s">
        <v>79</v>
      </c>
      <c r="D146" s="44">
        <f>$D$11</f>
        <v>110.23</v>
      </c>
      <c r="E146" s="44">
        <f t="shared" ref="E146:AA146" si="83">$D$11</f>
        <v>110.23</v>
      </c>
      <c r="F146" s="44">
        <f t="shared" si="83"/>
        <v>110.23</v>
      </c>
      <c r="G146" s="44">
        <f t="shared" si="83"/>
        <v>110.23</v>
      </c>
      <c r="H146" s="44">
        <f t="shared" si="83"/>
        <v>110.23</v>
      </c>
      <c r="I146" s="44">
        <f t="shared" si="83"/>
        <v>110.23</v>
      </c>
      <c r="J146" s="44">
        <f t="shared" si="83"/>
        <v>110.23</v>
      </c>
      <c r="K146" s="44">
        <f t="shared" si="83"/>
        <v>110.23</v>
      </c>
      <c r="L146" s="44">
        <f t="shared" si="83"/>
        <v>110.23</v>
      </c>
      <c r="M146" s="44">
        <f t="shared" si="83"/>
        <v>110.23</v>
      </c>
      <c r="N146" s="44">
        <f t="shared" si="83"/>
        <v>110.23</v>
      </c>
      <c r="O146" s="44">
        <f t="shared" si="83"/>
        <v>110.23</v>
      </c>
      <c r="P146" s="44">
        <f t="shared" si="83"/>
        <v>110.23</v>
      </c>
      <c r="Q146" s="44">
        <f t="shared" si="83"/>
        <v>110.23</v>
      </c>
      <c r="R146" s="44">
        <f t="shared" si="83"/>
        <v>110.23</v>
      </c>
      <c r="S146" s="44">
        <f t="shared" si="83"/>
        <v>110.23</v>
      </c>
      <c r="T146" s="44">
        <f t="shared" si="83"/>
        <v>110.23</v>
      </c>
      <c r="U146" s="44">
        <f t="shared" si="83"/>
        <v>110.23</v>
      </c>
      <c r="V146" s="44">
        <f t="shared" si="83"/>
        <v>110.23</v>
      </c>
      <c r="W146" s="44">
        <f t="shared" si="83"/>
        <v>110.23</v>
      </c>
      <c r="X146" s="44">
        <f t="shared" si="83"/>
        <v>110.23</v>
      </c>
      <c r="Y146" s="44">
        <f t="shared" si="83"/>
        <v>110.23</v>
      </c>
      <c r="Z146" s="44">
        <f t="shared" si="83"/>
        <v>110.23</v>
      </c>
      <c r="AA146" s="44">
        <f t="shared" si="83"/>
        <v>110.23</v>
      </c>
    </row>
    <row r="147" spans="1:27" ht="12.75" customHeight="1" x14ac:dyDescent="0.2">
      <c r="A147" s="98" t="s">
        <v>1173</v>
      </c>
      <c r="B147" s="28" t="str">
        <f>"29"&amp;"."&amp;$B$663&amp;"."&amp;$B$664</f>
        <v>29.12.2023</v>
      </c>
      <c r="C147" s="90" t="s">
        <v>76</v>
      </c>
      <c r="D147" s="91">
        <f>ROUND(((D148+D149+D151+D150)/1000),5)</f>
        <v>1.33735</v>
      </c>
      <c r="E147" s="91">
        <f>ROUND(((E148+E149+E151+E150)/1000),5)</f>
        <v>1.29653</v>
      </c>
      <c r="F147" s="91">
        <f>ROUND(((F148+F149+F151+F150)/1000),5)</f>
        <v>1.2686500000000001</v>
      </c>
      <c r="G147" s="91">
        <f t="shared" ref="G147:AA147" si="84">ROUND(((G148+G149+G151+G150)/1000),5)</f>
        <v>1.25685</v>
      </c>
      <c r="H147" s="91">
        <f t="shared" si="84"/>
        <v>1.284</v>
      </c>
      <c r="I147" s="91">
        <f t="shared" si="84"/>
        <v>1.3344800000000001</v>
      </c>
      <c r="J147" s="91">
        <f t="shared" si="84"/>
        <v>1.4536</v>
      </c>
      <c r="K147" s="91">
        <f t="shared" si="84"/>
        <v>1.74271</v>
      </c>
      <c r="L147" s="91">
        <f t="shared" si="84"/>
        <v>1.9720500000000001</v>
      </c>
      <c r="M147" s="91">
        <f t="shared" si="84"/>
        <v>1.98438</v>
      </c>
      <c r="N147" s="91">
        <f t="shared" si="84"/>
        <v>2.0000499999999999</v>
      </c>
      <c r="O147" s="91">
        <f t="shared" si="84"/>
        <v>2.0346700000000002</v>
      </c>
      <c r="P147" s="91">
        <f t="shared" si="84"/>
        <v>2.0208499999999998</v>
      </c>
      <c r="Q147" s="91">
        <f t="shared" si="84"/>
        <v>2.0192899999999998</v>
      </c>
      <c r="R147" s="91">
        <f t="shared" si="84"/>
        <v>2.0087999999999999</v>
      </c>
      <c r="S147" s="91">
        <f t="shared" si="84"/>
        <v>1.9720899999999999</v>
      </c>
      <c r="T147" s="91">
        <f t="shared" si="84"/>
        <v>2.0013000000000001</v>
      </c>
      <c r="U147" s="91">
        <f t="shared" si="84"/>
        <v>2.0124900000000001</v>
      </c>
      <c r="V147" s="91">
        <f t="shared" si="84"/>
        <v>1.9963</v>
      </c>
      <c r="W147" s="91">
        <f t="shared" si="84"/>
        <v>2.0080100000000001</v>
      </c>
      <c r="X147" s="91">
        <f t="shared" si="84"/>
        <v>1.96824</v>
      </c>
      <c r="Y147" s="91">
        <f t="shared" si="84"/>
        <v>1.8648800000000001</v>
      </c>
      <c r="Z147" s="91">
        <f t="shared" si="84"/>
        <v>1.57559</v>
      </c>
      <c r="AA147" s="91">
        <f t="shared" si="84"/>
        <v>1.37032</v>
      </c>
    </row>
    <row r="148" spans="1:27" ht="12.75" customHeight="1" outlineLevel="1" x14ac:dyDescent="0.2">
      <c r="A148" s="99" t="s">
        <v>1174</v>
      </c>
      <c r="B148" s="63" t="s">
        <v>238</v>
      </c>
      <c r="C148" s="43" t="s">
        <v>79</v>
      </c>
      <c r="D148" s="44">
        <v>1157.5899999999999</v>
      </c>
      <c r="E148" s="44">
        <v>1116.77</v>
      </c>
      <c r="F148" s="44">
        <v>1088.8900000000001</v>
      </c>
      <c r="G148" s="44">
        <v>1077.0899999999999</v>
      </c>
      <c r="H148" s="44">
        <v>1104.24</v>
      </c>
      <c r="I148" s="44">
        <v>1154.72</v>
      </c>
      <c r="J148" s="44">
        <v>1273.8399999999999</v>
      </c>
      <c r="K148" s="44">
        <v>1562.95</v>
      </c>
      <c r="L148" s="44">
        <v>1792.29</v>
      </c>
      <c r="M148" s="44">
        <v>1804.62</v>
      </c>
      <c r="N148" s="44">
        <v>1820.29</v>
      </c>
      <c r="O148" s="44">
        <v>1854.91</v>
      </c>
      <c r="P148" s="44">
        <v>1841.09</v>
      </c>
      <c r="Q148" s="44">
        <v>1839.53</v>
      </c>
      <c r="R148" s="44">
        <v>1829.04</v>
      </c>
      <c r="S148" s="44">
        <v>1792.33</v>
      </c>
      <c r="T148" s="44">
        <v>1821.54</v>
      </c>
      <c r="U148" s="44">
        <v>1832.73</v>
      </c>
      <c r="V148" s="44">
        <v>1816.54</v>
      </c>
      <c r="W148" s="44">
        <v>1828.25</v>
      </c>
      <c r="X148" s="44">
        <v>1788.48</v>
      </c>
      <c r="Y148" s="44">
        <v>1685.12</v>
      </c>
      <c r="Z148" s="44">
        <v>1395.83</v>
      </c>
      <c r="AA148" s="44">
        <v>1190.56</v>
      </c>
    </row>
    <row r="149" spans="1:27" ht="12.75" customHeight="1" outlineLevel="1" x14ac:dyDescent="0.2">
      <c r="A149" s="99" t="s">
        <v>1175</v>
      </c>
      <c r="B149" s="63" t="s">
        <v>90</v>
      </c>
      <c r="C149" s="43" t="s">
        <v>79</v>
      </c>
      <c r="D149" s="44">
        <f t="shared" ref="D149:AA149" si="85">$D$9</f>
        <v>66.180000000000007</v>
      </c>
      <c r="E149" s="44">
        <f t="shared" si="85"/>
        <v>66.180000000000007</v>
      </c>
      <c r="F149" s="44">
        <f t="shared" si="85"/>
        <v>66.180000000000007</v>
      </c>
      <c r="G149" s="44">
        <f t="shared" si="85"/>
        <v>66.180000000000007</v>
      </c>
      <c r="H149" s="44">
        <f t="shared" si="85"/>
        <v>66.180000000000007</v>
      </c>
      <c r="I149" s="44">
        <f t="shared" si="85"/>
        <v>66.180000000000007</v>
      </c>
      <c r="J149" s="44">
        <f t="shared" si="85"/>
        <v>66.180000000000007</v>
      </c>
      <c r="K149" s="44">
        <f t="shared" si="85"/>
        <v>66.180000000000007</v>
      </c>
      <c r="L149" s="44">
        <f t="shared" si="85"/>
        <v>66.180000000000007</v>
      </c>
      <c r="M149" s="44">
        <f t="shared" si="85"/>
        <v>66.180000000000007</v>
      </c>
      <c r="N149" s="44">
        <f t="shared" si="85"/>
        <v>66.180000000000007</v>
      </c>
      <c r="O149" s="44">
        <f t="shared" si="85"/>
        <v>66.180000000000007</v>
      </c>
      <c r="P149" s="44">
        <f t="shared" si="85"/>
        <v>66.180000000000007</v>
      </c>
      <c r="Q149" s="44">
        <f t="shared" si="85"/>
        <v>66.180000000000007</v>
      </c>
      <c r="R149" s="44">
        <f t="shared" si="85"/>
        <v>66.180000000000007</v>
      </c>
      <c r="S149" s="44">
        <f t="shared" si="85"/>
        <v>66.180000000000007</v>
      </c>
      <c r="T149" s="44">
        <f t="shared" si="85"/>
        <v>66.180000000000007</v>
      </c>
      <c r="U149" s="44">
        <f t="shared" si="85"/>
        <v>66.180000000000007</v>
      </c>
      <c r="V149" s="44">
        <f t="shared" si="85"/>
        <v>66.180000000000007</v>
      </c>
      <c r="W149" s="44">
        <f t="shared" si="85"/>
        <v>66.180000000000007</v>
      </c>
      <c r="X149" s="44">
        <f t="shared" si="85"/>
        <v>66.180000000000007</v>
      </c>
      <c r="Y149" s="44">
        <f t="shared" si="85"/>
        <v>66.180000000000007</v>
      </c>
      <c r="Z149" s="44">
        <f t="shared" si="85"/>
        <v>66.180000000000007</v>
      </c>
      <c r="AA149" s="44">
        <f t="shared" si="85"/>
        <v>66.180000000000007</v>
      </c>
    </row>
    <row r="150" spans="1:27" ht="12.75" customHeight="1" outlineLevel="1" x14ac:dyDescent="0.2">
      <c r="A150" s="99" t="s">
        <v>1176</v>
      </c>
      <c r="B150" s="63" t="s">
        <v>83</v>
      </c>
      <c r="C150" s="43" t="s">
        <v>79</v>
      </c>
      <c r="D150" s="44">
        <v>3.35</v>
      </c>
      <c r="E150" s="44">
        <v>3.35</v>
      </c>
      <c r="F150" s="44">
        <v>3.35</v>
      </c>
      <c r="G150" s="44">
        <v>3.35</v>
      </c>
      <c r="H150" s="44">
        <v>3.35</v>
      </c>
      <c r="I150" s="44">
        <v>3.35</v>
      </c>
      <c r="J150" s="44">
        <v>3.35</v>
      </c>
      <c r="K150" s="44">
        <v>3.35</v>
      </c>
      <c r="L150" s="44">
        <v>3.35</v>
      </c>
      <c r="M150" s="44">
        <v>3.35</v>
      </c>
      <c r="N150" s="44">
        <v>3.35</v>
      </c>
      <c r="O150" s="44">
        <v>3.35</v>
      </c>
      <c r="P150" s="44">
        <v>3.35</v>
      </c>
      <c r="Q150" s="44">
        <v>3.35</v>
      </c>
      <c r="R150" s="44">
        <v>3.35</v>
      </c>
      <c r="S150" s="44">
        <v>3.35</v>
      </c>
      <c r="T150" s="44">
        <v>3.35</v>
      </c>
      <c r="U150" s="44">
        <v>3.35</v>
      </c>
      <c r="V150" s="44">
        <v>3.35</v>
      </c>
      <c r="W150" s="44">
        <v>3.35</v>
      </c>
      <c r="X150" s="44">
        <v>3.35</v>
      </c>
      <c r="Y150" s="44">
        <v>3.35</v>
      </c>
      <c r="Z150" s="44">
        <v>3.35</v>
      </c>
      <c r="AA150" s="44">
        <v>3.35</v>
      </c>
    </row>
    <row r="151" spans="1:27" ht="12.75" customHeight="1" outlineLevel="1" x14ac:dyDescent="0.2">
      <c r="A151" s="99" t="s">
        <v>1177</v>
      </c>
      <c r="B151" s="63" t="s">
        <v>81</v>
      </c>
      <c r="C151" s="43" t="s">
        <v>79</v>
      </c>
      <c r="D151" s="44">
        <f>$D$11</f>
        <v>110.23</v>
      </c>
      <c r="E151" s="44">
        <f t="shared" ref="E151:AA151" si="86">$D$11</f>
        <v>110.23</v>
      </c>
      <c r="F151" s="44">
        <f t="shared" si="86"/>
        <v>110.23</v>
      </c>
      <c r="G151" s="44">
        <f t="shared" si="86"/>
        <v>110.23</v>
      </c>
      <c r="H151" s="44">
        <f t="shared" si="86"/>
        <v>110.23</v>
      </c>
      <c r="I151" s="44">
        <f t="shared" si="86"/>
        <v>110.23</v>
      </c>
      <c r="J151" s="44">
        <f t="shared" si="86"/>
        <v>110.23</v>
      </c>
      <c r="K151" s="44">
        <f t="shared" si="86"/>
        <v>110.23</v>
      </c>
      <c r="L151" s="44">
        <f t="shared" si="86"/>
        <v>110.23</v>
      </c>
      <c r="M151" s="44">
        <f t="shared" si="86"/>
        <v>110.23</v>
      </c>
      <c r="N151" s="44">
        <f t="shared" si="86"/>
        <v>110.23</v>
      </c>
      <c r="O151" s="44">
        <f t="shared" si="86"/>
        <v>110.23</v>
      </c>
      <c r="P151" s="44">
        <f t="shared" si="86"/>
        <v>110.23</v>
      </c>
      <c r="Q151" s="44">
        <f t="shared" si="86"/>
        <v>110.23</v>
      </c>
      <c r="R151" s="44">
        <f t="shared" si="86"/>
        <v>110.23</v>
      </c>
      <c r="S151" s="44">
        <f t="shared" si="86"/>
        <v>110.23</v>
      </c>
      <c r="T151" s="44">
        <f t="shared" si="86"/>
        <v>110.23</v>
      </c>
      <c r="U151" s="44">
        <f t="shared" si="86"/>
        <v>110.23</v>
      </c>
      <c r="V151" s="44">
        <f t="shared" si="86"/>
        <v>110.23</v>
      </c>
      <c r="W151" s="44">
        <f t="shared" si="86"/>
        <v>110.23</v>
      </c>
      <c r="X151" s="44">
        <f t="shared" si="86"/>
        <v>110.23</v>
      </c>
      <c r="Y151" s="44">
        <f t="shared" si="86"/>
        <v>110.23</v>
      </c>
      <c r="Z151" s="44">
        <f t="shared" si="86"/>
        <v>110.23</v>
      </c>
      <c r="AA151" s="44">
        <f t="shared" si="86"/>
        <v>110.23</v>
      </c>
    </row>
    <row r="152" spans="1:27" ht="12.75" customHeight="1" x14ac:dyDescent="0.2">
      <c r="A152" s="98" t="s">
        <v>1178</v>
      </c>
      <c r="B152" s="28" t="str">
        <f>"30"&amp;"."&amp;$B$663&amp;"."&amp;$B$664</f>
        <v>30.12.2023</v>
      </c>
      <c r="C152" s="90" t="s">
        <v>76</v>
      </c>
      <c r="D152" s="91">
        <f>ROUND(((D153+D154+D156+D155)/1000),5)</f>
        <v>1.3660399999999999</v>
      </c>
      <c r="E152" s="91">
        <f>ROUND(((E153+E154+E156+E155)/1000),5)</f>
        <v>1.3166500000000001</v>
      </c>
      <c r="F152" s="91">
        <f>ROUND(((F153+F154+F156+F155)/1000),5)</f>
        <v>1.29169</v>
      </c>
      <c r="G152" s="91">
        <f t="shared" ref="G152:AA152" si="87">ROUND(((G153+G154+G156+G155)/1000),5)</f>
        <v>1.2704299999999999</v>
      </c>
      <c r="H152" s="91">
        <f t="shared" si="87"/>
        <v>1.2864599999999999</v>
      </c>
      <c r="I152" s="91">
        <f t="shared" si="87"/>
        <v>1.2941800000000001</v>
      </c>
      <c r="J152" s="91">
        <f t="shared" si="87"/>
        <v>1.3177000000000001</v>
      </c>
      <c r="K152" s="91">
        <f t="shared" si="87"/>
        <v>1.4237299999999999</v>
      </c>
      <c r="L152" s="91">
        <f t="shared" si="87"/>
        <v>1.64344</v>
      </c>
      <c r="M152" s="91">
        <f t="shared" si="87"/>
        <v>1.7796799999999999</v>
      </c>
      <c r="N152" s="91">
        <f t="shared" si="87"/>
        <v>1.8397399999999999</v>
      </c>
      <c r="O152" s="91">
        <f t="shared" si="87"/>
        <v>1.85453</v>
      </c>
      <c r="P152" s="91">
        <f t="shared" si="87"/>
        <v>1.8523400000000001</v>
      </c>
      <c r="Q152" s="91">
        <f t="shared" si="87"/>
        <v>1.85124</v>
      </c>
      <c r="R152" s="91">
        <f t="shared" si="87"/>
        <v>1.8228800000000001</v>
      </c>
      <c r="S152" s="91">
        <f t="shared" si="87"/>
        <v>1.8131999999999999</v>
      </c>
      <c r="T152" s="91">
        <f t="shared" si="87"/>
        <v>1.86877</v>
      </c>
      <c r="U152" s="91">
        <f t="shared" si="87"/>
        <v>1.9229799999999999</v>
      </c>
      <c r="V152" s="91">
        <f t="shared" si="87"/>
        <v>1.8979999999999999</v>
      </c>
      <c r="W152" s="91">
        <f t="shared" si="87"/>
        <v>1.85667</v>
      </c>
      <c r="X152" s="91">
        <f t="shared" si="87"/>
        <v>1.8336600000000001</v>
      </c>
      <c r="Y152" s="91">
        <f t="shared" si="87"/>
        <v>1.72848</v>
      </c>
      <c r="Z152" s="91">
        <f t="shared" si="87"/>
        <v>1.5000100000000001</v>
      </c>
      <c r="AA152" s="91">
        <f t="shared" si="87"/>
        <v>1.3630599999999999</v>
      </c>
    </row>
    <row r="153" spans="1:27" ht="12.75" customHeight="1" outlineLevel="1" x14ac:dyDescent="0.2">
      <c r="A153" s="99" t="s">
        <v>1179</v>
      </c>
      <c r="B153" s="63" t="s">
        <v>238</v>
      </c>
      <c r="C153" s="43" t="s">
        <v>79</v>
      </c>
      <c r="D153" s="44">
        <v>1186.28</v>
      </c>
      <c r="E153" s="44">
        <v>1136.8900000000001</v>
      </c>
      <c r="F153" s="44">
        <v>1111.93</v>
      </c>
      <c r="G153" s="44">
        <v>1090.67</v>
      </c>
      <c r="H153" s="44">
        <v>1106.7</v>
      </c>
      <c r="I153" s="44">
        <v>1114.42</v>
      </c>
      <c r="J153" s="44">
        <v>1137.94</v>
      </c>
      <c r="K153" s="44">
        <v>1243.97</v>
      </c>
      <c r="L153" s="44">
        <v>1463.68</v>
      </c>
      <c r="M153" s="44">
        <v>1599.92</v>
      </c>
      <c r="N153" s="44">
        <v>1659.98</v>
      </c>
      <c r="O153" s="44">
        <v>1674.77</v>
      </c>
      <c r="P153" s="44">
        <v>1672.58</v>
      </c>
      <c r="Q153" s="44">
        <v>1671.48</v>
      </c>
      <c r="R153" s="44">
        <v>1643.12</v>
      </c>
      <c r="S153" s="44">
        <v>1633.44</v>
      </c>
      <c r="T153" s="44">
        <v>1689.01</v>
      </c>
      <c r="U153" s="44">
        <v>1743.22</v>
      </c>
      <c r="V153" s="44">
        <v>1718.24</v>
      </c>
      <c r="W153" s="44">
        <v>1676.91</v>
      </c>
      <c r="X153" s="44">
        <v>1653.9</v>
      </c>
      <c r="Y153" s="44">
        <v>1548.72</v>
      </c>
      <c r="Z153" s="44">
        <v>1320.25</v>
      </c>
      <c r="AA153" s="44">
        <v>1183.3</v>
      </c>
    </row>
    <row r="154" spans="1:27" ht="12.75" customHeight="1" outlineLevel="1" x14ac:dyDescent="0.2">
      <c r="A154" s="99" t="s">
        <v>1180</v>
      </c>
      <c r="B154" s="63" t="s">
        <v>90</v>
      </c>
      <c r="C154" s="43" t="s">
        <v>79</v>
      </c>
      <c r="D154" s="44">
        <f t="shared" ref="D154:AA154" si="88">$D$9</f>
        <v>66.180000000000007</v>
      </c>
      <c r="E154" s="44">
        <f t="shared" si="88"/>
        <v>66.180000000000007</v>
      </c>
      <c r="F154" s="44">
        <f t="shared" si="88"/>
        <v>66.180000000000007</v>
      </c>
      <c r="G154" s="44">
        <f t="shared" si="88"/>
        <v>66.180000000000007</v>
      </c>
      <c r="H154" s="44">
        <f t="shared" si="88"/>
        <v>66.180000000000007</v>
      </c>
      <c r="I154" s="44">
        <f t="shared" si="88"/>
        <v>66.180000000000007</v>
      </c>
      <c r="J154" s="44">
        <f t="shared" si="88"/>
        <v>66.180000000000007</v>
      </c>
      <c r="K154" s="44">
        <f t="shared" si="88"/>
        <v>66.180000000000007</v>
      </c>
      <c r="L154" s="44">
        <f t="shared" si="88"/>
        <v>66.180000000000007</v>
      </c>
      <c r="M154" s="44">
        <f t="shared" si="88"/>
        <v>66.180000000000007</v>
      </c>
      <c r="N154" s="44">
        <f t="shared" si="88"/>
        <v>66.180000000000007</v>
      </c>
      <c r="O154" s="44">
        <f t="shared" si="88"/>
        <v>66.180000000000007</v>
      </c>
      <c r="P154" s="44">
        <f t="shared" si="88"/>
        <v>66.180000000000007</v>
      </c>
      <c r="Q154" s="44">
        <f t="shared" si="88"/>
        <v>66.180000000000007</v>
      </c>
      <c r="R154" s="44">
        <f t="shared" si="88"/>
        <v>66.180000000000007</v>
      </c>
      <c r="S154" s="44">
        <f t="shared" si="88"/>
        <v>66.180000000000007</v>
      </c>
      <c r="T154" s="44">
        <f t="shared" si="88"/>
        <v>66.180000000000007</v>
      </c>
      <c r="U154" s="44">
        <f t="shared" si="88"/>
        <v>66.180000000000007</v>
      </c>
      <c r="V154" s="44">
        <f t="shared" si="88"/>
        <v>66.180000000000007</v>
      </c>
      <c r="W154" s="44">
        <f t="shared" si="88"/>
        <v>66.180000000000007</v>
      </c>
      <c r="X154" s="44">
        <f t="shared" si="88"/>
        <v>66.180000000000007</v>
      </c>
      <c r="Y154" s="44">
        <f t="shared" si="88"/>
        <v>66.180000000000007</v>
      </c>
      <c r="Z154" s="44">
        <f t="shared" si="88"/>
        <v>66.180000000000007</v>
      </c>
      <c r="AA154" s="44">
        <f t="shared" si="88"/>
        <v>66.180000000000007</v>
      </c>
    </row>
    <row r="155" spans="1:27" ht="12.75" customHeight="1" outlineLevel="1" x14ac:dyDescent="0.2">
      <c r="A155" s="99" t="s">
        <v>1181</v>
      </c>
      <c r="B155" s="63" t="s">
        <v>83</v>
      </c>
      <c r="C155" s="43" t="s">
        <v>79</v>
      </c>
      <c r="D155" s="44">
        <v>3.35</v>
      </c>
      <c r="E155" s="44">
        <v>3.35</v>
      </c>
      <c r="F155" s="44">
        <v>3.35</v>
      </c>
      <c r="G155" s="44">
        <v>3.35</v>
      </c>
      <c r="H155" s="44">
        <v>3.35</v>
      </c>
      <c r="I155" s="44">
        <v>3.35</v>
      </c>
      <c r="J155" s="44">
        <v>3.35</v>
      </c>
      <c r="K155" s="44">
        <v>3.35</v>
      </c>
      <c r="L155" s="44">
        <v>3.35</v>
      </c>
      <c r="M155" s="44">
        <v>3.35</v>
      </c>
      <c r="N155" s="44">
        <v>3.35</v>
      </c>
      <c r="O155" s="44">
        <v>3.35</v>
      </c>
      <c r="P155" s="44">
        <v>3.35</v>
      </c>
      <c r="Q155" s="44">
        <v>3.35</v>
      </c>
      <c r="R155" s="44">
        <v>3.35</v>
      </c>
      <c r="S155" s="44">
        <v>3.35</v>
      </c>
      <c r="T155" s="44">
        <v>3.35</v>
      </c>
      <c r="U155" s="44">
        <v>3.35</v>
      </c>
      <c r="V155" s="44">
        <v>3.35</v>
      </c>
      <c r="W155" s="44">
        <v>3.35</v>
      </c>
      <c r="X155" s="44">
        <v>3.35</v>
      </c>
      <c r="Y155" s="44">
        <v>3.35</v>
      </c>
      <c r="Z155" s="44">
        <v>3.35</v>
      </c>
      <c r="AA155" s="44">
        <v>3.35</v>
      </c>
    </row>
    <row r="156" spans="1:27" ht="12.75" customHeight="1" outlineLevel="1" x14ac:dyDescent="0.2">
      <c r="A156" s="99" t="s">
        <v>1182</v>
      </c>
      <c r="B156" s="63" t="s">
        <v>81</v>
      </c>
      <c r="C156" s="43" t="s">
        <v>79</v>
      </c>
      <c r="D156" s="44">
        <f>$D$11</f>
        <v>110.23</v>
      </c>
      <c r="E156" s="44">
        <f t="shared" ref="E156:AA156" si="89">$D$11</f>
        <v>110.23</v>
      </c>
      <c r="F156" s="44">
        <f t="shared" si="89"/>
        <v>110.23</v>
      </c>
      <c r="G156" s="44">
        <f t="shared" si="89"/>
        <v>110.23</v>
      </c>
      <c r="H156" s="44">
        <f t="shared" si="89"/>
        <v>110.23</v>
      </c>
      <c r="I156" s="44">
        <f t="shared" si="89"/>
        <v>110.23</v>
      </c>
      <c r="J156" s="44">
        <f t="shared" si="89"/>
        <v>110.23</v>
      </c>
      <c r="K156" s="44">
        <f t="shared" si="89"/>
        <v>110.23</v>
      </c>
      <c r="L156" s="44">
        <f t="shared" si="89"/>
        <v>110.23</v>
      </c>
      <c r="M156" s="44">
        <f t="shared" si="89"/>
        <v>110.23</v>
      </c>
      <c r="N156" s="44">
        <f t="shared" si="89"/>
        <v>110.23</v>
      </c>
      <c r="O156" s="44">
        <f t="shared" si="89"/>
        <v>110.23</v>
      </c>
      <c r="P156" s="44">
        <f t="shared" si="89"/>
        <v>110.23</v>
      </c>
      <c r="Q156" s="44">
        <f t="shared" si="89"/>
        <v>110.23</v>
      </c>
      <c r="R156" s="44">
        <f t="shared" si="89"/>
        <v>110.23</v>
      </c>
      <c r="S156" s="44">
        <f t="shared" si="89"/>
        <v>110.23</v>
      </c>
      <c r="T156" s="44">
        <f t="shared" si="89"/>
        <v>110.23</v>
      </c>
      <c r="U156" s="44">
        <f t="shared" si="89"/>
        <v>110.23</v>
      </c>
      <c r="V156" s="44">
        <f t="shared" si="89"/>
        <v>110.23</v>
      </c>
      <c r="W156" s="44">
        <f t="shared" si="89"/>
        <v>110.23</v>
      </c>
      <c r="X156" s="44">
        <f t="shared" si="89"/>
        <v>110.23</v>
      </c>
      <c r="Y156" s="44">
        <f t="shared" si="89"/>
        <v>110.23</v>
      </c>
      <c r="Z156" s="44">
        <f t="shared" si="89"/>
        <v>110.23</v>
      </c>
      <c r="AA156" s="44">
        <f t="shared" si="89"/>
        <v>110.23</v>
      </c>
    </row>
    <row r="157" spans="1:27" ht="12.75" customHeight="1" x14ac:dyDescent="0.2">
      <c r="A157" s="98" t="s">
        <v>1183</v>
      </c>
      <c r="B157" s="28" t="str">
        <f>"31"&amp;"."&amp;$B$663&amp;"."&amp;$B$664</f>
        <v>31.12.2023</v>
      </c>
      <c r="C157" s="90" t="s">
        <v>76</v>
      </c>
      <c r="D157" s="91">
        <f>ROUND(((D158+D159+D161+D160)/1000),5)</f>
        <v>1.3544499999999999</v>
      </c>
      <c r="E157" s="91">
        <f>ROUND(((E158+E159+E161+E160)/1000),5)</f>
        <v>1.3028500000000001</v>
      </c>
      <c r="F157" s="91">
        <f>ROUND(((F158+F159+F161+F160)/1000),5)</f>
        <v>1.2384200000000001</v>
      </c>
      <c r="G157" s="91">
        <f t="shared" ref="G157:AA157" si="90">ROUND(((G158+G159+G161+G160)/1000),5)</f>
        <v>1.1548099999999999</v>
      </c>
      <c r="H157" s="91">
        <f t="shared" si="90"/>
        <v>1.19526</v>
      </c>
      <c r="I157" s="91">
        <f t="shared" si="90"/>
        <v>1.2243299999999999</v>
      </c>
      <c r="J157" s="91">
        <f t="shared" si="90"/>
        <v>1.2227699999999999</v>
      </c>
      <c r="K157" s="91">
        <f t="shared" si="90"/>
        <v>1.3102400000000001</v>
      </c>
      <c r="L157" s="91">
        <f t="shared" si="90"/>
        <v>1.4434100000000001</v>
      </c>
      <c r="M157" s="91">
        <f t="shared" si="90"/>
        <v>1.62391</v>
      </c>
      <c r="N157" s="91">
        <f t="shared" si="90"/>
        <v>1.6921900000000001</v>
      </c>
      <c r="O157" s="91">
        <f t="shared" si="90"/>
        <v>1.7170399999999999</v>
      </c>
      <c r="P157" s="91">
        <f t="shared" si="90"/>
        <v>1.7166699999999999</v>
      </c>
      <c r="Q157" s="91">
        <f t="shared" si="90"/>
        <v>1.7177899999999999</v>
      </c>
      <c r="R157" s="91">
        <f t="shared" si="90"/>
        <v>1.69878</v>
      </c>
      <c r="S157" s="91">
        <f t="shared" si="90"/>
        <v>1.6929700000000001</v>
      </c>
      <c r="T157" s="91">
        <f t="shared" si="90"/>
        <v>1.7403999999999999</v>
      </c>
      <c r="U157" s="91">
        <f t="shared" si="90"/>
        <v>1.8119799999999999</v>
      </c>
      <c r="V157" s="91">
        <f t="shared" si="90"/>
        <v>1.77278</v>
      </c>
      <c r="W157" s="91">
        <f t="shared" si="90"/>
        <v>1.7499100000000001</v>
      </c>
      <c r="X157" s="91">
        <f t="shared" si="90"/>
        <v>1.74482</v>
      </c>
      <c r="Y157" s="91">
        <f t="shared" si="90"/>
        <v>1.6823399999999999</v>
      </c>
      <c r="Z157" s="91">
        <f t="shared" si="90"/>
        <v>1.46607</v>
      </c>
      <c r="AA157" s="91">
        <f t="shared" si="90"/>
        <v>1.3732599999999999</v>
      </c>
    </row>
    <row r="158" spans="1:27" ht="12.75" customHeight="1" outlineLevel="1" x14ac:dyDescent="0.2">
      <c r="A158" s="99" t="s">
        <v>1184</v>
      </c>
      <c r="B158" s="63" t="s">
        <v>238</v>
      </c>
      <c r="C158" s="43" t="s">
        <v>79</v>
      </c>
      <c r="D158" s="44">
        <v>1174.69</v>
      </c>
      <c r="E158" s="44">
        <v>1123.0899999999999</v>
      </c>
      <c r="F158" s="44">
        <v>1058.6600000000001</v>
      </c>
      <c r="G158" s="44">
        <v>975.05</v>
      </c>
      <c r="H158" s="44">
        <v>1015.5</v>
      </c>
      <c r="I158" s="44">
        <v>1044.57</v>
      </c>
      <c r="J158" s="44">
        <v>1043.01</v>
      </c>
      <c r="K158" s="44">
        <v>1130.48</v>
      </c>
      <c r="L158" s="44">
        <v>1263.6500000000001</v>
      </c>
      <c r="M158" s="44">
        <v>1444.15</v>
      </c>
      <c r="N158" s="44">
        <v>1512.43</v>
      </c>
      <c r="O158" s="44">
        <v>1537.28</v>
      </c>
      <c r="P158" s="44">
        <v>1536.91</v>
      </c>
      <c r="Q158" s="44">
        <v>1538.03</v>
      </c>
      <c r="R158" s="44">
        <v>1519.02</v>
      </c>
      <c r="S158" s="44">
        <v>1513.21</v>
      </c>
      <c r="T158" s="44">
        <v>1560.64</v>
      </c>
      <c r="U158" s="44">
        <v>1632.22</v>
      </c>
      <c r="V158" s="44">
        <v>1593.02</v>
      </c>
      <c r="W158" s="44">
        <v>1570.15</v>
      </c>
      <c r="X158" s="44">
        <v>1565.06</v>
      </c>
      <c r="Y158" s="44">
        <v>1502.58</v>
      </c>
      <c r="Z158" s="44">
        <v>1286.31</v>
      </c>
      <c r="AA158" s="44">
        <v>1193.5</v>
      </c>
    </row>
    <row r="159" spans="1:27" ht="12.75" customHeight="1" outlineLevel="1" x14ac:dyDescent="0.2">
      <c r="A159" s="99" t="s">
        <v>1185</v>
      </c>
      <c r="B159" s="63" t="s">
        <v>90</v>
      </c>
      <c r="C159" s="43" t="s">
        <v>79</v>
      </c>
      <c r="D159" s="44">
        <f t="shared" ref="D159:AA159" si="91">$D$9</f>
        <v>66.180000000000007</v>
      </c>
      <c r="E159" s="44">
        <f t="shared" si="91"/>
        <v>66.180000000000007</v>
      </c>
      <c r="F159" s="44">
        <f t="shared" si="91"/>
        <v>66.180000000000007</v>
      </c>
      <c r="G159" s="44">
        <f t="shared" si="91"/>
        <v>66.180000000000007</v>
      </c>
      <c r="H159" s="44">
        <f t="shared" si="91"/>
        <v>66.180000000000007</v>
      </c>
      <c r="I159" s="44">
        <f t="shared" si="91"/>
        <v>66.180000000000007</v>
      </c>
      <c r="J159" s="44">
        <f t="shared" si="91"/>
        <v>66.180000000000007</v>
      </c>
      <c r="K159" s="44">
        <f t="shared" si="91"/>
        <v>66.180000000000007</v>
      </c>
      <c r="L159" s="44">
        <f t="shared" si="91"/>
        <v>66.180000000000007</v>
      </c>
      <c r="M159" s="44">
        <f t="shared" si="91"/>
        <v>66.180000000000007</v>
      </c>
      <c r="N159" s="44">
        <f t="shared" si="91"/>
        <v>66.180000000000007</v>
      </c>
      <c r="O159" s="44">
        <f t="shared" si="91"/>
        <v>66.180000000000007</v>
      </c>
      <c r="P159" s="44">
        <f t="shared" si="91"/>
        <v>66.180000000000007</v>
      </c>
      <c r="Q159" s="44">
        <f t="shared" si="91"/>
        <v>66.180000000000007</v>
      </c>
      <c r="R159" s="44">
        <f t="shared" si="91"/>
        <v>66.180000000000007</v>
      </c>
      <c r="S159" s="44">
        <f t="shared" si="91"/>
        <v>66.180000000000007</v>
      </c>
      <c r="T159" s="44">
        <f t="shared" si="91"/>
        <v>66.180000000000007</v>
      </c>
      <c r="U159" s="44">
        <f t="shared" si="91"/>
        <v>66.180000000000007</v>
      </c>
      <c r="V159" s="44">
        <f t="shared" si="91"/>
        <v>66.180000000000007</v>
      </c>
      <c r="W159" s="44">
        <f t="shared" si="91"/>
        <v>66.180000000000007</v>
      </c>
      <c r="X159" s="44">
        <f t="shared" si="91"/>
        <v>66.180000000000007</v>
      </c>
      <c r="Y159" s="44">
        <f t="shared" si="91"/>
        <v>66.180000000000007</v>
      </c>
      <c r="Z159" s="44">
        <f t="shared" si="91"/>
        <v>66.180000000000007</v>
      </c>
      <c r="AA159" s="44">
        <f t="shared" si="91"/>
        <v>66.180000000000007</v>
      </c>
    </row>
    <row r="160" spans="1:27" ht="12.75" customHeight="1" outlineLevel="1" x14ac:dyDescent="0.2">
      <c r="A160" s="99" t="s">
        <v>1186</v>
      </c>
      <c r="B160" s="63" t="s">
        <v>83</v>
      </c>
      <c r="C160" s="43" t="s">
        <v>79</v>
      </c>
      <c r="D160" s="44">
        <v>3.35</v>
      </c>
      <c r="E160" s="44">
        <v>3.35</v>
      </c>
      <c r="F160" s="44">
        <v>3.35</v>
      </c>
      <c r="G160" s="44">
        <v>3.35</v>
      </c>
      <c r="H160" s="44">
        <v>3.35</v>
      </c>
      <c r="I160" s="44">
        <v>3.35</v>
      </c>
      <c r="J160" s="44">
        <v>3.35</v>
      </c>
      <c r="K160" s="44">
        <v>3.35</v>
      </c>
      <c r="L160" s="44">
        <v>3.35</v>
      </c>
      <c r="M160" s="44">
        <v>3.35</v>
      </c>
      <c r="N160" s="44">
        <v>3.35</v>
      </c>
      <c r="O160" s="44">
        <v>3.35</v>
      </c>
      <c r="P160" s="44">
        <v>3.35</v>
      </c>
      <c r="Q160" s="44">
        <v>3.35</v>
      </c>
      <c r="R160" s="44">
        <v>3.35</v>
      </c>
      <c r="S160" s="44">
        <v>3.35</v>
      </c>
      <c r="T160" s="44">
        <v>3.35</v>
      </c>
      <c r="U160" s="44">
        <v>3.35</v>
      </c>
      <c r="V160" s="44">
        <v>3.35</v>
      </c>
      <c r="W160" s="44">
        <v>3.35</v>
      </c>
      <c r="X160" s="44">
        <v>3.35</v>
      </c>
      <c r="Y160" s="44">
        <v>3.35</v>
      </c>
      <c r="Z160" s="44">
        <v>3.35</v>
      </c>
      <c r="AA160" s="44">
        <v>3.35</v>
      </c>
    </row>
    <row r="161" spans="1:27" ht="12.75" customHeight="1" outlineLevel="1" x14ac:dyDescent="0.2">
      <c r="A161" s="99" t="s">
        <v>1187</v>
      </c>
      <c r="B161" s="63" t="s">
        <v>81</v>
      </c>
      <c r="C161" s="43" t="s">
        <v>79</v>
      </c>
      <c r="D161" s="44">
        <f>$D$11</f>
        <v>110.23</v>
      </c>
      <c r="E161" s="44">
        <f t="shared" ref="E161:AA161" si="92">$D$11</f>
        <v>110.23</v>
      </c>
      <c r="F161" s="44">
        <f t="shared" si="92"/>
        <v>110.23</v>
      </c>
      <c r="G161" s="44">
        <f t="shared" si="92"/>
        <v>110.23</v>
      </c>
      <c r="H161" s="44">
        <f t="shared" si="92"/>
        <v>110.23</v>
      </c>
      <c r="I161" s="44">
        <f t="shared" si="92"/>
        <v>110.23</v>
      </c>
      <c r="J161" s="44">
        <f t="shared" si="92"/>
        <v>110.23</v>
      </c>
      <c r="K161" s="44">
        <f t="shared" si="92"/>
        <v>110.23</v>
      </c>
      <c r="L161" s="44">
        <f t="shared" si="92"/>
        <v>110.23</v>
      </c>
      <c r="M161" s="44">
        <f t="shared" si="92"/>
        <v>110.23</v>
      </c>
      <c r="N161" s="44">
        <f t="shared" si="92"/>
        <v>110.23</v>
      </c>
      <c r="O161" s="44">
        <f t="shared" si="92"/>
        <v>110.23</v>
      </c>
      <c r="P161" s="44">
        <f t="shared" si="92"/>
        <v>110.23</v>
      </c>
      <c r="Q161" s="44">
        <f t="shared" si="92"/>
        <v>110.23</v>
      </c>
      <c r="R161" s="44">
        <f t="shared" si="92"/>
        <v>110.23</v>
      </c>
      <c r="S161" s="44">
        <f t="shared" si="92"/>
        <v>110.23</v>
      </c>
      <c r="T161" s="44">
        <f t="shared" si="92"/>
        <v>110.23</v>
      </c>
      <c r="U161" s="44">
        <f t="shared" si="92"/>
        <v>110.23</v>
      </c>
      <c r="V161" s="44">
        <f t="shared" si="92"/>
        <v>110.23</v>
      </c>
      <c r="W161" s="44">
        <f t="shared" si="92"/>
        <v>110.23</v>
      </c>
      <c r="X161" s="44">
        <f t="shared" si="92"/>
        <v>110.23</v>
      </c>
      <c r="Y161" s="44">
        <f t="shared" si="92"/>
        <v>110.23</v>
      </c>
      <c r="Z161" s="44">
        <f t="shared" si="92"/>
        <v>110.23</v>
      </c>
      <c r="AA161" s="44">
        <f t="shared" si="92"/>
        <v>110.23</v>
      </c>
    </row>
    <row r="162" spans="1:27" ht="12.75" customHeight="1" x14ac:dyDescent="0.2">
      <c r="A162" s="100"/>
      <c r="B162" s="101" t="s">
        <v>392</v>
      </c>
      <c r="C162" s="102"/>
      <c r="D162" s="103"/>
      <c r="E162" s="103"/>
      <c r="F162" s="103"/>
      <c r="G162" s="103"/>
      <c r="I162" s="39"/>
    </row>
    <row r="163" spans="1:27" ht="12.75" customHeight="1" x14ac:dyDescent="0.2">
      <c r="A163" s="100"/>
      <c r="B163" s="101" t="s">
        <v>392</v>
      </c>
      <c r="C163" s="102"/>
      <c r="D163" s="103"/>
      <c r="E163" s="103"/>
      <c r="F163" s="103"/>
      <c r="G163" s="103"/>
      <c r="I163" s="39"/>
    </row>
    <row r="164" spans="1:27" x14ac:dyDescent="0.2">
      <c r="A164" s="175" t="s">
        <v>393</v>
      </c>
      <c r="B164" s="176"/>
      <c r="C164" s="176"/>
      <c r="D164" s="176"/>
      <c r="E164" s="176"/>
      <c r="F164" s="176"/>
      <c r="G164" s="176"/>
      <c r="H164" s="176"/>
      <c r="I164" s="176"/>
      <c r="J164" s="176"/>
      <c r="K164" s="176"/>
      <c r="L164" s="176"/>
      <c r="M164" s="176"/>
      <c r="N164" s="176"/>
      <c r="O164" s="176"/>
      <c r="P164" s="176"/>
      <c r="Q164" s="176"/>
      <c r="R164" s="176"/>
      <c r="S164" s="176"/>
      <c r="T164" s="176"/>
      <c r="U164" s="176"/>
      <c r="V164" s="176"/>
      <c r="W164" s="176"/>
      <c r="X164" s="176"/>
      <c r="Y164" s="176"/>
      <c r="Z164" s="176"/>
      <c r="AA164" s="177"/>
    </row>
    <row r="165" spans="1:27" ht="27" customHeight="1" x14ac:dyDescent="0.2">
      <c r="A165" s="26" t="s">
        <v>64</v>
      </c>
      <c r="B165" s="27" t="s">
        <v>210</v>
      </c>
      <c r="C165" s="26" t="s">
        <v>211</v>
      </c>
      <c r="D165" s="27" t="s">
        <v>212</v>
      </c>
      <c r="E165" s="27" t="s">
        <v>213</v>
      </c>
      <c r="F165" s="27" t="s">
        <v>214</v>
      </c>
      <c r="G165" s="27" t="s">
        <v>215</v>
      </c>
      <c r="H165" s="27" t="s">
        <v>216</v>
      </c>
      <c r="I165" s="27" t="s">
        <v>217</v>
      </c>
      <c r="J165" s="27" t="s">
        <v>218</v>
      </c>
      <c r="K165" s="27" t="s">
        <v>219</v>
      </c>
      <c r="L165" s="27" t="s">
        <v>220</v>
      </c>
      <c r="M165" s="27" t="s">
        <v>221</v>
      </c>
      <c r="N165" s="27" t="s">
        <v>222</v>
      </c>
      <c r="O165" s="27" t="s">
        <v>223</v>
      </c>
      <c r="P165" s="27" t="s">
        <v>224</v>
      </c>
      <c r="Q165" s="27" t="s">
        <v>225</v>
      </c>
      <c r="R165" s="27" t="s">
        <v>226</v>
      </c>
      <c r="S165" s="27" t="s">
        <v>227</v>
      </c>
      <c r="T165" s="27" t="s">
        <v>228</v>
      </c>
      <c r="U165" s="27" t="s">
        <v>229</v>
      </c>
      <c r="V165" s="27" t="s">
        <v>230</v>
      </c>
      <c r="W165" s="27" t="s">
        <v>231</v>
      </c>
      <c r="X165" s="27" t="s">
        <v>232</v>
      </c>
      <c r="Y165" s="27" t="s">
        <v>233</v>
      </c>
      <c r="Z165" s="27" t="s">
        <v>234</v>
      </c>
      <c r="AA165" s="27" t="s">
        <v>235</v>
      </c>
    </row>
    <row r="166" spans="1:27" x14ac:dyDescent="0.2">
      <c r="A166" s="98" t="s">
        <v>1188</v>
      </c>
      <c r="B166" s="28" t="str">
        <f>"01"&amp;"."&amp;$B$663&amp;"."&amp;$B$664</f>
        <v>01.12.2023</v>
      </c>
      <c r="C166" s="90" t="s">
        <v>76</v>
      </c>
      <c r="D166" s="91">
        <f>ROUND(((D167+D168+D170+D169)/1000),5)</f>
        <v>1.4902500000000001</v>
      </c>
      <c r="E166" s="91">
        <f>ROUND(((E167+E168+E170+E169)/1000),5)</f>
        <v>1.40265</v>
      </c>
      <c r="F166" s="91">
        <f>ROUND(((F167+F168+F170+F169)/1000),5)</f>
        <v>1.3601099999999999</v>
      </c>
      <c r="G166" s="91">
        <f t="shared" ref="G166:AA166" si="93">ROUND(((G167+G168+G170+G169)/1000),5)</f>
        <v>1.34141</v>
      </c>
      <c r="H166" s="91">
        <f t="shared" si="93"/>
        <v>1.39761</v>
      </c>
      <c r="I166" s="91">
        <f t="shared" si="93"/>
        <v>1.52864</v>
      </c>
      <c r="J166" s="91">
        <f t="shared" si="93"/>
        <v>1.70506</v>
      </c>
      <c r="K166" s="91">
        <f t="shared" si="93"/>
        <v>1.9563299999999999</v>
      </c>
      <c r="L166" s="91">
        <f t="shared" si="93"/>
        <v>2.11652</v>
      </c>
      <c r="M166" s="91">
        <f t="shared" si="93"/>
        <v>2.2240700000000002</v>
      </c>
      <c r="N166" s="91">
        <f t="shared" si="93"/>
        <v>2.2627999999999999</v>
      </c>
      <c r="O166" s="91">
        <f t="shared" si="93"/>
        <v>2.33744</v>
      </c>
      <c r="P166" s="91">
        <f t="shared" si="93"/>
        <v>2.3046199999999999</v>
      </c>
      <c r="Q166" s="91">
        <f t="shared" si="93"/>
        <v>2.3351700000000002</v>
      </c>
      <c r="R166" s="91">
        <f t="shared" si="93"/>
        <v>2.31623</v>
      </c>
      <c r="S166" s="91">
        <f t="shared" si="93"/>
        <v>2.3493400000000002</v>
      </c>
      <c r="T166" s="91">
        <f t="shared" si="93"/>
        <v>2.26247</v>
      </c>
      <c r="U166" s="91">
        <f t="shared" si="93"/>
        <v>2.2648600000000001</v>
      </c>
      <c r="V166" s="91">
        <f t="shared" si="93"/>
        <v>2.26057</v>
      </c>
      <c r="W166" s="91">
        <f t="shared" si="93"/>
        <v>2.1816399999999998</v>
      </c>
      <c r="X166" s="91">
        <f t="shared" si="93"/>
        <v>2.11435</v>
      </c>
      <c r="Y166" s="91">
        <f t="shared" si="93"/>
        <v>1.9902899999999999</v>
      </c>
      <c r="Z166" s="91">
        <f t="shared" si="93"/>
        <v>1.7866500000000001</v>
      </c>
      <c r="AA166" s="91">
        <f t="shared" si="93"/>
        <v>1.6494899999999999</v>
      </c>
    </row>
    <row r="167" spans="1:27" ht="12.75" customHeight="1" outlineLevel="1" x14ac:dyDescent="0.2">
      <c r="A167" s="99" t="s">
        <v>1189</v>
      </c>
      <c r="B167" s="63" t="s">
        <v>238</v>
      </c>
      <c r="C167" s="43" t="s">
        <v>79</v>
      </c>
      <c r="D167" s="44">
        <v>1263.55</v>
      </c>
      <c r="E167" s="44">
        <v>1175.95</v>
      </c>
      <c r="F167" s="44">
        <v>1133.4100000000001</v>
      </c>
      <c r="G167" s="44">
        <v>1114.71</v>
      </c>
      <c r="H167" s="44">
        <v>1170.9100000000001</v>
      </c>
      <c r="I167" s="44">
        <v>1301.94</v>
      </c>
      <c r="J167" s="44">
        <v>1478.36</v>
      </c>
      <c r="K167" s="44">
        <v>1729.63</v>
      </c>
      <c r="L167" s="44">
        <v>1889.82</v>
      </c>
      <c r="M167" s="44">
        <v>1997.37</v>
      </c>
      <c r="N167" s="44">
        <v>2036.1</v>
      </c>
      <c r="O167" s="44">
        <v>2110.7399999999998</v>
      </c>
      <c r="P167" s="44">
        <v>2077.92</v>
      </c>
      <c r="Q167" s="44">
        <v>2108.4699999999998</v>
      </c>
      <c r="R167" s="44">
        <v>2089.5300000000002</v>
      </c>
      <c r="S167" s="44">
        <v>2122.64</v>
      </c>
      <c r="T167" s="44">
        <v>2035.77</v>
      </c>
      <c r="U167" s="44">
        <v>2038.16</v>
      </c>
      <c r="V167" s="44">
        <v>2033.87</v>
      </c>
      <c r="W167" s="44">
        <v>1954.94</v>
      </c>
      <c r="X167" s="44">
        <v>1887.65</v>
      </c>
      <c r="Y167" s="44">
        <v>1763.59</v>
      </c>
      <c r="Z167" s="44">
        <v>1559.95</v>
      </c>
      <c r="AA167" s="44">
        <v>1422.79</v>
      </c>
    </row>
    <row r="168" spans="1:27" ht="12.75" customHeight="1" outlineLevel="1" x14ac:dyDescent="0.2">
      <c r="A168" s="99" t="s">
        <v>1190</v>
      </c>
      <c r="B168" s="63" t="s">
        <v>90</v>
      </c>
      <c r="C168" s="43" t="s">
        <v>79</v>
      </c>
      <c r="D168" s="44">
        <v>113.12</v>
      </c>
      <c r="E168" s="44">
        <f>$D$168</f>
        <v>113.12</v>
      </c>
      <c r="F168" s="44">
        <f t="shared" ref="F168:AA168" si="94">$D$168</f>
        <v>113.12</v>
      </c>
      <c r="G168" s="44">
        <f t="shared" si="94"/>
        <v>113.12</v>
      </c>
      <c r="H168" s="44">
        <f t="shared" si="94"/>
        <v>113.12</v>
      </c>
      <c r="I168" s="44">
        <f t="shared" si="94"/>
        <v>113.12</v>
      </c>
      <c r="J168" s="44">
        <f t="shared" si="94"/>
        <v>113.12</v>
      </c>
      <c r="K168" s="44">
        <f t="shared" si="94"/>
        <v>113.12</v>
      </c>
      <c r="L168" s="44">
        <f t="shared" si="94"/>
        <v>113.12</v>
      </c>
      <c r="M168" s="44">
        <f t="shared" si="94"/>
        <v>113.12</v>
      </c>
      <c r="N168" s="44">
        <f t="shared" si="94"/>
        <v>113.12</v>
      </c>
      <c r="O168" s="44">
        <f t="shared" si="94"/>
        <v>113.12</v>
      </c>
      <c r="P168" s="44">
        <f t="shared" si="94"/>
        <v>113.12</v>
      </c>
      <c r="Q168" s="44">
        <f t="shared" si="94"/>
        <v>113.12</v>
      </c>
      <c r="R168" s="44">
        <f t="shared" si="94"/>
        <v>113.12</v>
      </c>
      <c r="S168" s="44">
        <f t="shared" si="94"/>
        <v>113.12</v>
      </c>
      <c r="T168" s="44">
        <f t="shared" si="94"/>
        <v>113.12</v>
      </c>
      <c r="U168" s="44">
        <f t="shared" si="94"/>
        <v>113.12</v>
      </c>
      <c r="V168" s="44">
        <f t="shared" si="94"/>
        <v>113.12</v>
      </c>
      <c r="W168" s="44">
        <f t="shared" si="94"/>
        <v>113.12</v>
      </c>
      <c r="X168" s="44">
        <f t="shared" si="94"/>
        <v>113.12</v>
      </c>
      <c r="Y168" s="44">
        <f t="shared" si="94"/>
        <v>113.12</v>
      </c>
      <c r="Z168" s="44">
        <f t="shared" si="94"/>
        <v>113.12</v>
      </c>
      <c r="AA168" s="44">
        <f t="shared" si="94"/>
        <v>113.12</v>
      </c>
    </row>
    <row r="169" spans="1:27" ht="12.75" customHeight="1" outlineLevel="1" x14ac:dyDescent="0.2">
      <c r="A169" s="99" t="s">
        <v>1191</v>
      </c>
      <c r="B169" s="63" t="s">
        <v>83</v>
      </c>
      <c r="C169" s="43" t="s">
        <v>79</v>
      </c>
      <c r="D169" s="44">
        <v>3.35</v>
      </c>
      <c r="E169" s="44">
        <v>3.35</v>
      </c>
      <c r="F169" s="44">
        <v>3.35</v>
      </c>
      <c r="G169" s="44">
        <v>3.35</v>
      </c>
      <c r="H169" s="44">
        <v>3.35</v>
      </c>
      <c r="I169" s="44">
        <v>3.35</v>
      </c>
      <c r="J169" s="44">
        <v>3.35</v>
      </c>
      <c r="K169" s="44">
        <v>3.35</v>
      </c>
      <c r="L169" s="44">
        <v>3.35</v>
      </c>
      <c r="M169" s="44">
        <v>3.35</v>
      </c>
      <c r="N169" s="44">
        <v>3.35</v>
      </c>
      <c r="O169" s="44">
        <v>3.35</v>
      </c>
      <c r="P169" s="44">
        <v>3.35</v>
      </c>
      <c r="Q169" s="44">
        <v>3.35</v>
      </c>
      <c r="R169" s="44">
        <v>3.35</v>
      </c>
      <c r="S169" s="44">
        <v>3.35</v>
      </c>
      <c r="T169" s="44">
        <v>3.35</v>
      </c>
      <c r="U169" s="44">
        <v>3.35</v>
      </c>
      <c r="V169" s="44">
        <v>3.35</v>
      </c>
      <c r="W169" s="44">
        <v>3.35</v>
      </c>
      <c r="X169" s="44">
        <v>3.35</v>
      </c>
      <c r="Y169" s="44">
        <v>3.35</v>
      </c>
      <c r="Z169" s="44">
        <v>3.35</v>
      </c>
      <c r="AA169" s="44">
        <v>3.35</v>
      </c>
    </row>
    <row r="170" spans="1:27" ht="12.75" customHeight="1" outlineLevel="1" x14ac:dyDescent="0.2">
      <c r="A170" s="99" t="s">
        <v>1192</v>
      </c>
      <c r="B170" s="63" t="s">
        <v>81</v>
      </c>
      <c r="C170" s="43" t="s">
        <v>79</v>
      </c>
      <c r="D170" s="44">
        <f>$D$11</f>
        <v>110.23</v>
      </c>
      <c r="E170" s="44">
        <f t="shared" ref="E170:AA170" si="95">$D$11</f>
        <v>110.23</v>
      </c>
      <c r="F170" s="44">
        <f t="shared" si="95"/>
        <v>110.23</v>
      </c>
      <c r="G170" s="44">
        <f t="shared" si="95"/>
        <v>110.23</v>
      </c>
      <c r="H170" s="44">
        <f t="shared" si="95"/>
        <v>110.23</v>
      </c>
      <c r="I170" s="44">
        <f t="shared" si="95"/>
        <v>110.23</v>
      </c>
      <c r="J170" s="44">
        <f t="shared" si="95"/>
        <v>110.23</v>
      </c>
      <c r="K170" s="44">
        <f t="shared" si="95"/>
        <v>110.23</v>
      </c>
      <c r="L170" s="44">
        <f t="shared" si="95"/>
        <v>110.23</v>
      </c>
      <c r="M170" s="44">
        <f t="shared" si="95"/>
        <v>110.23</v>
      </c>
      <c r="N170" s="44">
        <f t="shared" si="95"/>
        <v>110.23</v>
      </c>
      <c r="O170" s="44">
        <f t="shared" si="95"/>
        <v>110.23</v>
      </c>
      <c r="P170" s="44">
        <f t="shared" si="95"/>
        <v>110.23</v>
      </c>
      <c r="Q170" s="44">
        <f t="shared" si="95"/>
        <v>110.23</v>
      </c>
      <c r="R170" s="44">
        <f t="shared" si="95"/>
        <v>110.23</v>
      </c>
      <c r="S170" s="44">
        <f t="shared" si="95"/>
        <v>110.23</v>
      </c>
      <c r="T170" s="44">
        <f t="shared" si="95"/>
        <v>110.23</v>
      </c>
      <c r="U170" s="44">
        <f t="shared" si="95"/>
        <v>110.23</v>
      </c>
      <c r="V170" s="44">
        <f t="shared" si="95"/>
        <v>110.23</v>
      </c>
      <c r="W170" s="44">
        <f t="shared" si="95"/>
        <v>110.23</v>
      </c>
      <c r="X170" s="44">
        <f t="shared" si="95"/>
        <v>110.23</v>
      </c>
      <c r="Y170" s="44">
        <f t="shared" si="95"/>
        <v>110.23</v>
      </c>
      <c r="Z170" s="44">
        <f t="shared" si="95"/>
        <v>110.23</v>
      </c>
      <c r="AA170" s="44">
        <f t="shared" si="95"/>
        <v>110.23</v>
      </c>
    </row>
    <row r="171" spans="1:27" x14ac:dyDescent="0.2">
      <c r="A171" s="98" t="s">
        <v>1193</v>
      </c>
      <c r="B171" s="28" t="str">
        <f>"02"&amp;"."&amp;$B$663&amp;"."&amp;$B$664</f>
        <v>02.12.2023</v>
      </c>
      <c r="C171" s="90" t="s">
        <v>76</v>
      </c>
      <c r="D171" s="91">
        <f>ROUND(((D172+D173+D175+D174)/1000),5)</f>
        <v>1.4733499999999999</v>
      </c>
      <c r="E171" s="91">
        <f>ROUND(((E172+E173+E175+E174)/1000),5)</f>
        <v>1.3846700000000001</v>
      </c>
      <c r="F171" s="91">
        <f>ROUND(((F172+F173+F175+F174)/1000),5)</f>
        <v>1.33589</v>
      </c>
      <c r="G171" s="91">
        <f t="shared" ref="G171:AA171" si="96">ROUND(((G172+G173+G175+G174)/1000),5)</f>
        <v>1.32267</v>
      </c>
      <c r="H171" s="91">
        <f t="shared" si="96"/>
        <v>1.3349299999999999</v>
      </c>
      <c r="I171" s="91">
        <f t="shared" si="96"/>
        <v>1.4470000000000001</v>
      </c>
      <c r="J171" s="91">
        <f t="shared" si="96"/>
        <v>1.5219400000000001</v>
      </c>
      <c r="K171" s="91">
        <f t="shared" si="96"/>
        <v>1.6872199999999999</v>
      </c>
      <c r="L171" s="91">
        <f t="shared" si="96"/>
        <v>1.91574</v>
      </c>
      <c r="M171" s="91">
        <f t="shared" si="96"/>
        <v>2.0573600000000001</v>
      </c>
      <c r="N171" s="91">
        <f t="shared" si="96"/>
        <v>2.1392000000000002</v>
      </c>
      <c r="O171" s="91">
        <f t="shared" si="96"/>
        <v>2.1727699999999999</v>
      </c>
      <c r="P171" s="91">
        <f t="shared" si="96"/>
        <v>2.1802600000000001</v>
      </c>
      <c r="Q171" s="91">
        <f t="shared" si="96"/>
        <v>2.1781899999999998</v>
      </c>
      <c r="R171" s="91">
        <f t="shared" si="96"/>
        <v>2.1312199999999999</v>
      </c>
      <c r="S171" s="91">
        <f t="shared" si="96"/>
        <v>2.09863</v>
      </c>
      <c r="T171" s="91">
        <f t="shared" si="96"/>
        <v>2.1788099999999999</v>
      </c>
      <c r="U171" s="91">
        <f t="shared" si="96"/>
        <v>2.2021199999999999</v>
      </c>
      <c r="V171" s="91">
        <f t="shared" si="96"/>
        <v>2.18296</v>
      </c>
      <c r="W171" s="91">
        <f t="shared" si="96"/>
        <v>2.12073</v>
      </c>
      <c r="X171" s="91">
        <f t="shared" si="96"/>
        <v>2.0394899999999998</v>
      </c>
      <c r="Y171" s="91">
        <f t="shared" si="96"/>
        <v>1.9371</v>
      </c>
      <c r="Z171" s="91">
        <f t="shared" si="96"/>
        <v>1.73302</v>
      </c>
      <c r="AA171" s="91">
        <f t="shared" si="96"/>
        <v>1.59806</v>
      </c>
    </row>
    <row r="172" spans="1:27" ht="12.75" customHeight="1" outlineLevel="1" x14ac:dyDescent="0.2">
      <c r="A172" s="99" t="s">
        <v>1194</v>
      </c>
      <c r="B172" s="63" t="s">
        <v>238</v>
      </c>
      <c r="C172" s="43" t="s">
        <v>79</v>
      </c>
      <c r="D172" s="44">
        <v>1246.6500000000001</v>
      </c>
      <c r="E172" s="44">
        <v>1157.97</v>
      </c>
      <c r="F172" s="44">
        <v>1109.19</v>
      </c>
      <c r="G172" s="44">
        <v>1095.97</v>
      </c>
      <c r="H172" s="44">
        <v>1108.23</v>
      </c>
      <c r="I172" s="44">
        <v>1220.3</v>
      </c>
      <c r="J172" s="44">
        <v>1295.24</v>
      </c>
      <c r="K172" s="44">
        <v>1460.52</v>
      </c>
      <c r="L172" s="44">
        <v>1689.04</v>
      </c>
      <c r="M172" s="44">
        <v>1830.66</v>
      </c>
      <c r="N172" s="44">
        <v>1912.5</v>
      </c>
      <c r="O172" s="44">
        <v>1946.07</v>
      </c>
      <c r="P172" s="44">
        <v>1953.56</v>
      </c>
      <c r="Q172" s="44">
        <v>1951.49</v>
      </c>
      <c r="R172" s="44">
        <v>1904.52</v>
      </c>
      <c r="S172" s="44">
        <v>1871.93</v>
      </c>
      <c r="T172" s="44">
        <v>1952.11</v>
      </c>
      <c r="U172" s="44">
        <v>1975.42</v>
      </c>
      <c r="V172" s="44">
        <v>1956.26</v>
      </c>
      <c r="W172" s="44">
        <v>1894.03</v>
      </c>
      <c r="X172" s="44">
        <v>1812.79</v>
      </c>
      <c r="Y172" s="44">
        <v>1710.4</v>
      </c>
      <c r="Z172" s="44">
        <v>1506.32</v>
      </c>
      <c r="AA172" s="44">
        <v>1371.36</v>
      </c>
    </row>
    <row r="173" spans="1:27" ht="12.75" customHeight="1" outlineLevel="1" x14ac:dyDescent="0.2">
      <c r="A173" s="99" t="s">
        <v>1195</v>
      </c>
      <c r="B173" s="63" t="s">
        <v>90</v>
      </c>
      <c r="C173" s="43" t="s">
        <v>79</v>
      </c>
      <c r="D173" s="44">
        <f>$D$168</f>
        <v>113.12</v>
      </c>
      <c r="E173" s="44">
        <f>$D$168</f>
        <v>113.12</v>
      </c>
      <c r="F173" s="44">
        <f t="shared" ref="F173:AA173" si="97">$D$168</f>
        <v>113.12</v>
      </c>
      <c r="G173" s="44">
        <f t="shared" si="97"/>
        <v>113.12</v>
      </c>
      <c r="H173" s="44">
        <f t="shared" si="97"/>
        <v>113.12</v>
      </c>
      <c r="I173" s="44">
        <f t="shared" si="97"/>
        <v>113.12</v>
      </c>
      <c r="J173" s="44">
        <f t="shared" si="97"/>
        <v>113.12</v>
      </c>
      <c r="K173" s="44">
        <f t="shared" si="97"/>
        <v>113.12</v>
      </c>
      <c r="L173" s="44">
        <f t="shared" si="97"/>
        <v>113.12</v>
      </c>
      <c r="M173" s="44">
        <f t="shared" si="97"/>
        <v>113.12</v>
      </c>
      <c r="N173" s="44">
        <f t="shared" si="97"/>
        <v>113.12</v>
      </c>
      <c r="O173" s="44">
        <f t="shared" si="97"/>
        <v>113.12</v>
      </c>
      <c r="P173" s="44">
        <f t="shared" si="97"/>
        <v>113.12</v>
      </c>
      <c r="Q173" s="44">
        <f t="shared" si="97"/>
        <v>113.12</v>
      </c>
      <c r="R173" s="44">
        <f t="shared" si="97"/>
        <v>113.12</v>
      </c>
      <c r="S173" s="44">
        <f t="shared" si="97"/>
        <v>113.12</v>
      </c>
      <c r="T173" s="44">
        <f t="shared" si="97"/>
        <v>113.12</v>
      </c>
      <c r="U173" s="44">
        <f t="shared" si="97"/>
        <v>113.12</v>
      </c>
      <c r="V173" s="44">
        <f t="shared" si="97"/>
        <v>113.12</v>
      </c>
      <c r="W173" s="44">
        <f t="shared" si="97"/>
        <v>113.12</v>
      </c>
      <c r="X173" s="44">
        <f t="shared" si="97"/>
        <v>113.12</v>
      </c>
      <c r="Y173" s="44">
        <f t="shared" si="97"/>
        <v>113.12</v>
      </c>
      <c r="Z173" s="44">
        <f t="shared" si="97"/>
        <v>113.12</v>
      </c>
      <c r="AA173" s="44">
        <f t="shared" si="97"/>
        <v>113.12</v>
      </c>
    </row>
    <row r="174" spans="1:27" ht="12.75" customHeight="1" outlineLevel="1" x14ac:dyDescent="0.2">
      <c r="A174" s="99" t="s">
        <v>1196</v>
      </c>
      <c r="B174" s="63" t="s">
        <v>83</v>
      </c>
      <c r="C174" s="43" t="s">
        <v>79</v>
      </c>
      <c r="D174" s="44">
        <v>3.35</v>
      </c>
      <c r="E174" s="44">
        <v>3.35</v>
      </c>
      <c r="F174" s="44">
        <v>3.35</v>
      </c>
      <c r="G174" s="44">
        <v>3.35</v>
      </c>
      <c r="H174" s="44">
        <v>3.35</v>
      </c>
      <c r="I174" s="44">
        <v>3.35</v>
      </c>
      <c r="J174" s="44">
        <v>3.35</v>
      </c>
      <c r="K174" s="44">
        <v>3.35</v>
      </c>
      <c r="L174" s="44">
        <v>3.35</v>
      </c>
      <c r="M174" s="44">
        <v>3.35</v>
      </c>
      <c r="N174" s="44">
        <v>3.35</v>
      </c>
      <c r="O174" s="44">
        <v>3.35</v>
      </c>
      <c r="P174" s="44">
        <v>3.35</v>
      </c>
      <c r="Q174" s="44">
        <v>3.35</v>
      </c>
      <c r="R174" s="44">
        <v>3.35</v>
      </c>
      <c r="S174" s="44">
        <v>3.35</v>
      </c>
      <c r="T174" s="44">
        <v>3.35</v>
      </c>
      <c r="U174" s="44">
        <v>3.35</v>
      </c>
      <c r="V174" s="44">
        <v>3.35</v>
      </c>
      <c r="W174" s="44">
        <v>3.35</v>
      </c>
      <c r="X174" s="44">
        <v>3.35</v>
      </c>
      <c r="Y174" s="44">
        <v>3.35</v>
      </c>
      <c r="Z174" s="44">
        <v>3.35</v>
      </c>
      <c r="AA174" s="44">
        <v>3.35</v>
      </c>
    </row>
    <row r="175" spans="1:27" ht="12.75" customHeight="1" outlineLevel="1" x14ac:dyDescent="0.2">
      <c r="A175" s="99" t="s">
        <v>1197</v>
      </c>
      <c r="B175" s="63" t="s">
        <v>81</v>
      </c>
      <c r="C175" s="43" t="s">
        <v>79</v>
      </c>
      <c r="D175" s="44">
        <f>$D$11</f>
        <v>110.23</v>
      </c>
      <c r="E175" s="44">
        <f t="shared" ref="E175:AA175" si="98">$D$11</f>
        <v>110.23</v>
      </c>
      <c r="F175" s="44">
        <f t="shared" si="98"/>
        <v>110.23</v>
      </c>
      <c r="G175" s="44">
        <f t="shared" si="98"/>
        <v>110.23</v>
      </c>
      <c r="H175" s="44">
        <f t="shared" si="98"/>
        <v>110.23</v>
      </c>
      <c r="I175" s="44">
        <f t="shared" si="98"/>
        <v>110.23</v>
      </c>
      <c r="J175" s="44">
        <f t="shared" si="98"/>
        <v>110.23</v>
      </c>
      <c r="K175" s="44">
        <f t="shared" si="98"/>
        <v>110.23</v>
      </c>
      <c r="L175" s="44">
        <f t="shared" si="98"/>
        <v>110.23</v>
      </c>
      <c r="M175" s="44">
        <f t="shared" si="98"/>
        <v>110.23</v>
      </c>
      <c r="N175" s="44">
        <f t="shared" si="98"/>
        <v>110.23</v>
      </c>
      <c r="O175" s="44">
        <f t="shared" si="98"/>
        <v>110.23</v>
      </c>
      <c r="P175" s="44">
        <f t="shared" si="98"/>
        <v>110.23</v>
      </c>
      <c r="Q175" s="44">
        <f t="shared" si="98"/>
        <v>110.23</v>
      </c>
      <c r="R175" s="44">
        <f t="shared" si="98"/>
        <v>110.23</v>
      </c>
      <c r="S175" s="44">
        <f t="shared" si="98"/>
        <v>110.23</v>
      </c>
      <c r="T175" s="44">
        <f t="shared" si="98"/>
        <v>110.23</v>
      </c>
      <c r="U175" s="44">
        <f t="shared" si="98"/>
        <v>110.23</v>
      </c>
      <c r="V175" s="44">
        <f t="shared" si="98"/>
        <v>110.23</v>
      </c>
      <c r="W175" s="44">
        <f t="shared" si="98"/>
        <v>110.23</v>
      </c>
      <c r="X175" s="44">
        <f t="shared" si="98"/>
        <v>110.23</v>
      </c>
      <c r="Y175" s="44">
        <f t="shared" si="98"/>
        <v>110.23</v>
      </c>
      <c r="Z175" s="44">
        <f t="shared" si="98"/>
        <v>110.23</v>
      </c>
      <c r="AA175" s="44">
        <f t="shared" si="98"/>
        <v>110.23</v>
      </c>
    </row>
    <row r="176" spans="1:27" ht="12.75" customHeight="1" x14ac:dyDescent="0.2">
      <c r="A176" s="98" t="s">
        <v>1198</v>
      </c>
      <c r="B176" s="28" t="str">
        <f>"03"&amp;"."&amp;$B$663&amp;"."&amp;$B$664</f>
        <v>03.12.2023</v>
      </c>
      <c r="C176" s="90" t="s">
        <v>76</v>
      </c>
      <c r="D176" s="91">
        <f>ROUND(((D177+D178+D180+D179)/1000),5)</f>
        <v>1.4706900000000001</v>
      </c>
      <c r="E176" s="91">
        <f>ROUND(((E177+E178+E180+E179)/1000),5)</f>
        <v>1.4164000000000001</v>
      </c>
      <c r="F176" s="91">
        <f>ROUND(((F177+F178+F180+F179)/1000),5)</f>
        <v>1.33934</v>
      </c>
      <c r="G176" s="91">
        <f t="shared" ref="G176:AA176" si="99">ROUND(((G177+G178+G180+G179)/1000),5)</f>
        <v>1.33487</v>
      </c>
      <c r="H176" s="91">
        <f t="shared" si="99"/>
        <v>1.33616</v>
      </c>
      <c r="I176" s="91">
        <f t="shared" si="99"/>
        <v>1.39923</v>
      </c>
      <c r="J176" s="91">
        <f t="shared" si="99"/>
        <v>1.42892</v>
      </c>
      <c r="K176" s="91">
        <f t="shared" si="99"/>
        <v>1.59744</v>
      </c>
      <c r="L176" s="91">
        <f t="shared" si="99"/>
        <v>1.82165</v>
      </c>
      <c r="M176" s="91">
        <f t="shared" si="99"/>
        <v>1.96</v>
      </c>
      <c r="N176" s="91">
        <f t="shared" si="99"/>
        <v>2.0621200000000002</v>
      </c>
      <c r="O176" s="91">
        <f t="shared" si="99"/>
        <v>2.0815000000000001</v>
      </c>
      <c r="P176" s="91">
        <f t="shared" si="99"/>
        <v>2.0867200000000001</v>
      </c>
      <c r="Q176" s="91">
        <f t="shared" si="99"/>
        <v>2.0871200000000001</v>
      </c>
      <c r="R176" s="91">
        <f t="shared" si="99"/>
        <v>2.0857000000000001</v>
      </c>
      <c r="S176" s="91">
        <f t="shared" si="99"/>
        <v>2.0746000000000002</v>
      </c>
      <c r="T176" s="91">
        <f t="shared" si="99"/>
        <v>2.1392199999999999</v>
      </c>
      <c r="U176" s="91">
        <f t="shared" si="99"/>
        <v>2.3168700000000002</v>
      </c>
      <c r="V176" s="91">
        <f t="shared" si="99"/>
        <v>2.3175699999999999</v>
      </c>
      <c r="W176" s="91">
        <f t="shared" si="99"/>
        <v>2.2971599999999999</v>
      </c>
      <c r="X176" s="91">
        <f t="shared" si="99"/>
        <v>2.0769299999999999</v>
      </c>
      <c r="Y176" s="91">
        <f t="shared" si="99"/>
        <v>1.9641900000000001</v>
      </c>
      <c r="Z176" s="91">
        <f t="shared" si="99"/>
        <v>1.7014800000000001</v>
      </c>
      <c r="AA176" s="91">
        <f t="shared" si="99"/>
        <v>1.51945</v>
      </c>
    </row>
    <row r="177" spans="1:27" ht="12.75" customHeight="1" outlineLevel="1" x14ac:dyDescent="0.2">
      <c r="A177" s="99" t="s">
        <v>1199</v>
      </c>
      <c r="B177" s="63" t="s">
        <v>238</v>
      </c>
      <c r="C177" s="43" t="s">
        <v>79</v>
      </c>
      <c r="D177" s="44">
        <v>1243.99</v>
      </c>
      <c r="E177" s="44">
        <v>1189.7</v>
      </c>
      <c r="F177" s="44">
        <v>1112.6400000000001</v>
      </c>
      <c r="G177" s="44">
        <v>1108.17</v>
      </c>
      <c r="H177" s="44">
        <v>1109.46</v>
      </c>
      <c r="I177" s="44">
        <v>1172.53</v>
      </c>
      <c r="J177" s="44">
        <v>1202.22</v>
      </c>
      <c r="K177" s="44">
        <v>1370.74</v>
      </c>
      <c r="L177" s="44">
        <v>1594.95</v>
      </c>
      <c r="M177" s="44">
        <v>1733.3</v>
      </c>
      <c r="N177" s="44">
        <v>1835.42</v>
      </c>
      <c r="O177" s="44">
        <v>1854.8</v>
      </c>
      <c r="P177" s="44">
        <v>1860.02</v>
      </c>
      <c r="Q177" s="44">
        <v>1860.42</v>
      </c>
      <c r="R177" s="44">
        <v>1859</v>
      </c>
      <c r="S177" s="44">
        <v>1847.9</v>
      </c>
      <c r="T177" s="44">
        <v>1912.52</v>
      </c>
      <c r="U177" s="44">
        <v>2090.17</v>
      </c>
      <c r="V177" s="44">
        <v>2090.87</v>
      </c>
      <c r="W177" s="44">
        <v>2070.46</v>
      </c>
      <c r="X177" s="44">
        <v>1850.23</v>
      </c>
      <c r="Y177" s="44">
        <v>1737.49</v>
      </c>
      <c r="Z177" s="44">
        <v>1474.78</v>
      </c>
      <c r="AA177" s="44">
        <v>1292.75</v>
      </c>
    </row>
    <row r="178" spans="1:27" ht="12.75" customHeight="1" outlineLevel="1" x14ac:dyDescent="0.2">
      <c r="A178" s="99" t="s">
        <v>1200</v>
      </c>
      <c r="B178" s="63" t="s">
        <v>90</v>
      </c>
      <c r="C178" s="43" t="s">
        <v>79</v>
      </c>
      <c r="D178" s="44">
        <f>$D$168</f>
        <v>113.12</v>
      </c>
      <c r="E178" s="44">
        <f>$D$168</f>
        <v>113.12</v>
      </c>
      <c r="F178" s="44">
        <f t="shared" ref="F178:AA178" si="100">$D$168</f>
        <v>113.12</v>
      </c>
      <c r="G178" s="44">
        <f t="shared" si="100"/>
        <v>113.12</v>
      </c>
      <c r="H178" s="44">
        <f t="shared" si="100"/>
        <v>113.12</v>
      </c>
      <c r="I178" s="44">
        <f t="shared" si="100"/>
        <v>113.12</v>
      </c>
      <c r="J178" s="44">
        <f t="shared" si="100"/>
        <v>113.12</v>
      </c>
      <c r="K178" s="44">
        <f t="shared" si="100"/>
        <v>113.12</v>
      </c>
      <c r="L178" s="44">
        <f t="shared" si="100"/>
        <v>113.12</v>
      </c>
      <c r="M178" s="44">
        <f t="shared" si="100"/>
        <v>113.12</v>
      </c>
      <c r="N178" s="44">
        <f t="shared" si="100"/>
        <v>113.12</v>
      </c>
      <c r="O178" s="44">
        <f t="shared" si="100"/>
        <v>113.12</v>
      </c>
      <c r="P178" s="44">
        <f t="shared" si="100"/>
        <v>113.12</v>
      </c>
      <c r="Q178" s="44">
        <f t="shared" si="100"/>
        <v>113.12</v>
      </c>
      <c r="R178" s="44">
        <f t="shared" si="100"/>
        <v>113.12</v>
      </c>
      <c r="S178" s="44">
        <f t="shared" si="100"/>
        <v>113.12</v>
      </c>
      <c r="T178" s="44">
        <f t="shared" si="100"/>
        <v>113.12</v>
      </c>
      <c r="U178" s="44">
        <f t="shared" si="100"/>
        <v>113.12</v>
      </c>
      <c r="V178" s="44">
        <f t="shared" si="100"/>
        <v>113.12</v>
      </c>
      <c r="W178" s="44">
        <f t="shared" si="100"/>
        <v>113.12</v>
      </c>
      <c r="X178" s="44">
        <f t="shared" si="100"/>
        <v>113.12</v>
      </c>
      <c r="Y178" s="44">
        <f t="shared" si="100"/>
        <v>113.12</v>
      </c>
      <c r="Z178" s="44">
        <f t="shared" si="100"/>
        <v>113.12</v>
      </c>
      <c r="AA178" s="44">
        <f t="shared" si="100"/>
        <v>113.12</v>
      </c>
    </row>
    <row r="179" spans="1:27" ht="12.75" customHeight="1" outlineLevel="1" x14ac:dyDescent="0.2">
      <c r="A179" s="99" t="s">
        <v>1201</v>
      </c>
      <c r="B179" s="63" t="s">
        <v>83</v>
      </c>
      <c r="C179" s="43" t="s">
        <v>79</v>
      </c>
      <c r="D179" s="44">
        <v>3.35</v>
      </c>
      <c r="E179" s="44">
        <v>3.35</v>
      </c>
      <c r="F179" s="44">
        <v>3.35</v>
      </c>
      <c r="G179" s="44">
        <v>3.35</v>
      </c>
      <c r="H179" s="44">
        <v>3.35</v>
      </c>
      <c r="I179" s="44">
        <v>3.35</v>
      </c>
      <c r="J179" s="44">
        <v>3.35</v>
      </c>
      <c r="K179" s="44">
        <v>3.35</v>
      </c>
      <c r="L179" s="44">
        <v>3.35</v>
      </c>
      <c r="M179" s="44">
        <v>3.35</v>
      </c>
      <c r="N179" s="44">
        <v>3.35</v>
      </c>
      <c r="O179" s="44">
        <v>3.35</v>
      </c>
      <c r="P179" s="44">
        <v>3.35</v>
      </c>
      <c r="Q179" s="44">
        <v>3.35</v>
      </c>
      <c r="R179" s="44">
        <v>3.35</v>
      </c>
      <c r="S179" s="44">
        <v>3.35</v>
      </c>
      <c r="T179" s="44">
        <v>3.35</v>
      </c>
      <c r="U179" s="44">
        <v>3.35</v>
      </c>
      <c r="V179" s="44">
        <v>3.35</v>
      </c>
      <c r="W179" s="44">
        <v>3.35</v>
      </c>
      <c r="X179" s="44">
        <v>3.35</v>
      </c>
      <c r="Y179" s="44">
        <v>3.35</v>
      </c>
      <c r="Z179" s="44">
        <v>3.35</v>
      </c>
      <c r="AA179" s="44">
        <v>3.35</v>
      </c>
    </row>
    <row r="180" spans="1:27" ht="12.75" customHeight="1" outlineLevel="1" x14ac:dyDescent="0.2">
      <c r="A180" s="99" t="s">
        <v>1202</v>
      </c>
      <c r="B180" s="63" t="s">
        <v>81</v>
      </c>
      <c r="C180" s="43" t="s">
        <v>79</v>
      </c>
      <c r="D180" s="44">
        <f>$D$11</f>
        <v>110.23</v>
      </c>
      <c r="E180" s="44">
        <f t="shared" ref="E180:AA180" si="101">$D$11</f>
        <v>110.23</v>
      </c>
      <c r="F180" s="44">
        <f t="shared" si="101"/>
        <v>110.23</v>
      </c>
      <c r="G180" s="44">
        <f t="shared" si="101"/>
        <v>110.23</v>
      </c>
      <c r="H180" s="44">
        <f t="shared" si="101"/>
        <v>110.23</v>
      </c>
      <c r="I180" s="44">
        <f t="shared" si="101"/>
        <v>110.23</v>
      </c>
      <c r="J180" s="44">
        <f t="shared" si="101"/>
        <v>110.23</v>
      </c>
      <c r="K180" s="44">
        <f t="shared" si="101"/>
        <v>110.23</v>
      </c>
      <c r="L180" s="44">
        <f t="shared" si="101"/>
        <v>110.23</v>
      </c>
      <c r="M180" s="44">
        <f t="shared" si="101"/>
        <v>110.23</v>
      </c>
      <c r="N180" s="44">
        <f t="shared" si="101"/>
        <v>110.23</v>
      </c>
      <c r="O180" s="44">
        <f t="shared" si="101"/>
        <v>110.23</v>
      </c>
      <c r="P180" s="44">
        <f t="shared" si="101"/>
        <v>110.23</v>
      </c>
      <c r="Q180" s="44">
        <f t="shared" si="101"/>
        <v>110.23</v>
      </c>
      <c r="R180" s="44">
        <f t="shared" si="101"/>
        <v>110.23</v>
      </c>
      <c r="S180" s="44">
        <f t="shared" si="101"/>
        <v>110.23</v>
      </c>
      <c r="T180" s="44">
        <f t="shared" si="101"/>
        <v>110.23</v>
      </c>
      <c r="U180" s="44">
        <f t="shared" si="101"/>
        <v>110.23</v>
      </c>
      <c r="V180" s="44">
        <f t="shared" si="101"/>
        <v>110.23</v>
      </c>
      <c r="W180" s="44">
        <f t="shared" si="101"/>
        <v>110.23</v>
      </c>
      <c r="X180" s="44">
        <f t="shared" si="101"/>
        <v>110.23</v>
      </c>
      <c r="Y180" s="44">
        <f t="shared" si="101"/>
        <v>110.23</v>
      </c>
      <c r="Z180" s="44">
        <f t="shared" si="101"/>
        <v>110.23</v>
      </c>
      <c r="AA180" s="44">
        <f t="shared" si="101"/>
        <v>110.23</v>
      </c>
    </row>
    <row r="181" spans="1:27" ht="12.75" customHeight="1" x14ac:dyDescent="0.2">
      <c r="A181" s="98" t="s">
        <v>1203</v>
      </c>
      <c r="B181" s="28" t="str">
        <f>"04"&amp;"."&amp;$B$663&amp;"."&amp;$B$664</f>
        <v>04.12.2023</v>
      </c>
      <c r="C181" s="90" t="s">
        <v>76</v>
      </c>
      <c r="D181" s="91">
        <f>ROUND(((D182+D183+D185+D184)/1000),5)</f>
        <v>1.44187</v>
      </c>
      <c r="E181" s="91">
        <f>ROUND(((E182+E183+E185+E184)/1000),5)</f>
        <v>1.39008</v>
      </c>
      <c r="F181" s="91">
        <f>ROUND(((F182+F183+F185+F184)/1000),5)</f>
        <v>1.3382400000000001</v>
      </c>
      <c r="G181" s="91">
        <f t="shared" ref="G181:AA181" si="102">ROUND(((G182+G183+G185+G184)/1000),5)</f>
        <v>1.3330500000000001</v>
      </c>
      <c r="H181" s="91">
        <f t="shared" si="102"/>
        <v>1.3623499999999999</v>
      </c>
      <c r="I181" s="91">
        <f t="shared" si="102"/>
        <v>1.4851300000000001</v>
      </c>
      <c r="J181" s="91">
        <f t="shared" si="102"/>
        <v>1.7144699999999999</v>
      </c>
      <c r="K181" s="91">
        <f t="shared" si="102"/>
        <v>2.0197099999999999</v>
      </c>
      <c r="L181" s="91">
        <f t="shared" si="102"/>
        <v>2.2999800000000001</v>
      </c>
      <c r="M181" s="91">
        <f t="shared" si="102"/>
        <v>2.3980600000000001</v>
      </c>
      <c r="N181" s="91">
        <f t="shared" si="102"/>
        <v>2.5103200000000001</v>
      </c>
      <c r="O181" s="91">
        <f t="shared" si="102"/>
        <v>2.4323000000000001</v>
      </c>
      <c r="P181" s="91">
        <f t="shared" si="102"/>
        <v>2.41486</v>
      </c>
      <c r="Q181" s="91">
        <f t="shared" si="102"/>
        <v>2.4194599999999999</v>
      </c>
      <c r="R181" s="91">
        <f t="shared" si="102"/>
        <v>2.4264800000000002</v>
      </c>
      <c r="S181" s="91">
        <f t="shared" si="102"/>
        <v>2.5026000000000002</v>
      </c>
      <c r="T181" s="91">
        <f t="shared" si="102"/>
        <v>2.5245500000000001</v>
      </c>
      <c r="U181" s="91">
        <f t="shared" si="102"/>
        <v>2.5425399999999998</v>
      </c>
      <c r="V181" s="91">
        <f t="shared" si="102"/>
        <v>2.5382199999999999</v>
      </c>
      <c r="W181" s="91">
        <f t="shared" si="102"/>
        <v>2.37548</v>
      </c>
      <c r="X181" s="91">
        <f t="shared" si="102"/>
        <v>2.2479100000000001</v>
      </c>
      <c r="Y181" s="91">
        <f t="shared" si="102"/>
        <v>2.02616</v>
      </c>
      <c r="Z181" s="91">
        <f t="shared" si="102"/>
        <v>1.6908099999999999</v>
      </c>
      <c r="AA181" s="91">
        <f t="shared" si="102"/>
        <v>1.5185999999999999</v>
      </c>
    </row>
    <row r="182" spans="1:27" ht="12.75" customHeight="1" outlineLevel="1" x14ac:dyDescent="0.2">
      <c r="A182" s="99" t="s">
        <v>1204</v>
      </c>
      <c r="B182" s="63" t="s">
        <v>238</v>
      </c>
      <c r="C182" s="43" t="s">
        <v>79</v>
      </c>
      <c r="D182" s="44">
        <v>1215.17</v>
      </c>
      <c r="E182" s="44">
        <v>1163.3800000000001</v>
      </c>
      <c r="F182" s="44">
        <v>1111.54</v>
      </c>
      <c r="G182" s="44">
        <v>1106.3499999999999</v>
      </c>
      <c r="H182" s="44">
        <v>1135.6500000000001</v>
      </c>
      <c r="I182" s="44">
        <v>1258.43</v>
      </c>
      <c r="J182" s="44">
        <v>1487.77</v>
      </c>
      <c r="K182" s="44">
        <v>1793.01</v>
      </c>
      <c r="L182" s="44">
        <v>2073.2800000000002</v>
      </c>
      <c r="M182" s="44">
        <v>2171.36</v>
      </c>
      <c r="N182" s="44">
        <v>2283.62</v>
      </c>
      <c r="O182" s="44">
        <v>2205.6</v>
      </c>
      <c r="P182" s="44">
        <v>2188.16</v>
      </c>
      <c r="Q182" s="44">
        <v>2192.7600000000002</v>
      </c>
      <c r="R182" s="44">
        <v>2199.7800000000002</v>
      </c>
      <c r="S182" s="44">
        <v>2275.9</v>
      </c>
      <c r="T182" s="44">
        <v>2297.85</v>
      </c>
      <c r="U182" s="44">
        <v>2315.84</v>
      </c>
      <c r="V182" s="44">
        <v>2311.52</v>
      </c>
      <c r="W182" s="44">
        <v>2148.7800000000002</v>
      </c>
      <c r="X182" s="44">
        <v>2021.21</v>
      </c>
      <c r="Y182" s="44">
        <v>1799.46</v>
      </c>
      <c r="Z182" s="44">
        <v>1464.11</v>
      </c>
      <c r="AA182" s="44">
        <v>1291.9000000000001</v>
      </c>
    </row>
    <row r="183" spans="1:27" ht="12.75" customHeight="1" outlineLevel="1" x14ac:dyDescent="0.2">
      <c r="A183" s="99" t="s">
        <v>1205</v>
      </c>
      <c r="B183" s="63" t="s">
        <v>90</v>
      </c>
      <c r="C183" s="43" t="s">
        <v>79</v>
      </c>
      <c r="D183" s="44">
        <f>$D$168</f>
        <v>113.12</v>
      </c>
      <c r="E183" s="44">
        <f>$D$168</f>
        <v>113.12</v>
      </c>
      <c r="F183" s="44">
        <f t="shared" ref="F183:AA183" si="103">$D$168</f>
        <v>113.12</v>
      </c>
      <c r="G183" s="44">
        <f t="shared" si="103"/>
        <v>113.12</v>
      </c>
      <c r="H183" s="44">
        <f t="shared" si="103"/>
        <v>113.12</v>
      </c>
      <c r="I183" s="44">
        <f t="shared" si="103"/>
        <v>113.12</v>
      </c>
      <c r="J183" s="44">
        <f t="shared" si="103"/>
        <v>113.12</v>
      </c>
      <c r="K183" s="44">
        <f t="shared" si="103"/>
        <v>113.12</v>
      </c>
      <c r="L183" s="44">
        <f t="shared" si="103"/>
        <v>113.12</v>
      </c>
      <c r="M183" s="44">
        <f t="shared" si="103"/>
        <v>113.12</v>
      </c>
      <c r="N183" s="44">
        <f t="shared" si="103"/>
        <v>113.12</v>
      </c>
      <c r="O183" s="44">
        <f t="shared" si="103"/>
        <v>113.12</v>
      </c>
      <c r="P183" s="44">
        <f t="shared" si="103"/>
        <v>113.12</v>
      </c>
      <c r="Q183" s="44">
        <f t="shared" si="103"/>
        <v>113.12</v>
      </c>
      <c r="R183" s="44">
        <f t="shared" si="103"/>
        <v>113.12</v>
      </c>
      <c r="S183" s="44">
        <f t="shared" si="103"/>
        <v>113.12</v>
      </c>
      <c r="T183" s="44">
        <f t="shared" si="103"/>
        <v>113.12</v>
      </c>
      <c r="U183" s="44">
        <f t="shared" si="103"/>
        <v>113.12</v>
      </c>
      <c r="V183" s="44">
        <f t="shared" si="103"/>
        <v>113.12</v>
      </c>
      <c r="W183" s="44">
        <f t="shared" si="103"/>
        <v>113.12</v>
      </c>
      <c r="X183" s="44">
        <f t="shared" si="103"/>
        <v>113.12</v>
      </c>
      <c r="Y183" s="44">
        <f t="shared" si="103"/>
        <v>113.12</v>
      </c>
      <c r="Z183" s="44">
        <f t="shared" si="103"/>
        <v>113.12</v>
      </c>
      <c r="AA183" s="44">
        <f t="shared" si="103"/>
        <v>113.12</v>
      </c>
    </row>
    <row r="184" spans="1:27" ht="12.75" customHeight="1" outlineLevel="1" x14ac:dyDescent="0.2">
      <c r="A184" s="99" t="s">
        <v>1206</v>
      </c>
      <c r="B184" s="63" t="s">
        <v>83</v>
      </c>
      <c r="C184" s="43" t="s">
        <v>79</v>
      </c>
      <c r="D184" s="44">
        <v>3.35</v>
      </c>
      <c r="E184" s="44">
        <v>3.35</v>
      </c>
      <c r="F184" s="44">
        <v>3.35</v>
      </c>
      <c r="G184" s="44">
        <v>3.35</v>
      </c>
      <c r="H184" s="44">
        <v>3.35</v>
      </c>
      <c r="I184" s="44">
        <v>3.35</v>
      </c>
      <c r="J184" s="44">
        <v>3.35</v>
      </c>
      <c r="K184" s="44">
        <v>3.35</v>
      </c>
      <c r="L184" s="44">
        <v>3.35</v>
      </c>
      <c r="M184" s="44">
        <v>3.35</v>
      </c>
      <c r="N184" s="44">
        <v>3.35</v>
      </c>
      <c r="O184" s="44">
        <v>3.35</v>
      </c>
      <c r="P184" s="44">
        <v>3.35</v>
      </c>
      <c r="Q184" s="44">
        <v>3.35</v>
      </c>
      <c r="R184" s="44">
        <v>3.35</v>
      </c>
      <c r="S184" s="44">
        <v>3.35</v>
      </c>
      <c r="T184" s="44">
        <v>3.35</v>
      </c>
      <c r="U184" s="44">
        <v>3.35</v>
      </c>
      <c r="V184" s="44">
        <v>3.35</v>
      </c>
      <c r="W184" s="44">
        <v>3.35</v>
      </c>
      <c r="X184" s="44">
        <v>3.35</v>
      </c>
      <c r="Y184" s="44">
        <v>3.35</v>
      </c>
      <c r="Z184" s="44">
        <v>3.35</v>
      </c>
      <c r="AA184" s="44">
        <v>3.35</v>
      </c>
    </row>
    <row r="185" spans="1:27" ht="12.75" customHeight="1" outlineLevel="1" x14ac:dyDescent="0.2">
      <c r="A185" s="99" t="s">
        <v>1207</v>
      </c>
      <c r="B185" s="63" t="s">
        <v>81</v>
      </c>
      <c r="C185" s="43" t="s">
        <v>79</v>
      </c>
      <c r="D185" s="44">
        <f>$D$11</f>
        <v>110.23</v>
      </c>
      <c r="E185" s="44">
        <f t="shared" ref="E185:AA185" si="104">$D$11</f>
        <v>110.23</v>
      </c>
      <c r="F185" s="44">
        <f t="shared" si="104"/>
        <v>110.23</v>
      </c>
      <c r="G185" s="44">
        <f t="shared" si="104"/>
        <v>110.23</v>
      </c>
      <c r="H185" s="44">
        <f t="shared" si="104"/>
        <v>110.23</v>
      </c>
      <c r="I185" s="44">
        <f t="shared" si="104"/>
        <v>110.23</v>
      </c>
      <c r="J185" s="44">
        <f t="shared" si="104"/>
        <v>110.23</v>
      </c>
      <c r="K185" s="44">
        <f t="shared" si="104"/>
        <v>110.23</v>
      </c>
      <c r="L185" s="44">
        <f t="shared" si="104"/>
        <v>110.23</v>
      </c>
      <c r="M185" s="44">
        <f t="shared" si="104"/>
        <v>110.23</v>
      </c>
      <c r="N185" s="44">
        <f t="shared" si="104"/>
        <v>110.23</v>
      </c>
      <c r="O185" s="44">
        <f t="shared" si="104"/>
        <v>110.23</v>
      </c>
      <c r="P185" s="44">
        <f t="shared" si="104"/>
        <v>110.23</v>
      </c>
      <c r="Q185" s="44">
        <f t="shared" si="104"/>
        <v>110.23</v>
      </c>
      <c r="R185" s="44">
        <f t="shared" si="104"/>
        <v>110.23</v>
      </c>
      <c r="S185" s="44">
        <f t="shared" si="104"/>
        <v>110.23</v>
      </c>
      <c r="T185" s="44">
        <f t="shared" si="104"/>
        <v>110.23</v>
      </c>
      <c r="U185" s="44">
        <f t="shared" si="104"/>
        <v>110.23</v>
      </c>
      <c r="V185" s="44">
        <f t="shared" si="104"/>
        <v>110.23</v>
      </c>
      <c r="W185" s="44">
        <f t="shared" si="104"/>
        <v>110.23</v>
      </c>
      <c r="X185" s="44">
        <f t="shared" si="104"/>
        <v>110.23</v>
      </c>
      <c r="Y185" s="44">
        <f t="shared" si="104"/>
        <v>110.23</v>
      </c>
      <c r="Z185" s="44">
        <f t="shared" si="104"/>
        <v>110.23</v>
      </c>
      <c r="AA185" s="44">
        <f t="shared" si="104"/>
        <v>110.23</v>
      </c>
    </row>
    <row r="186" spans="1:27" ht="12.75" customHeight="1" x14ac:dyDescent="0.2">
      <c r="A186" s="98" t="s">
        <v>1208</v>
      </c>
      <c r="B186" s="28" t="str">
        <f>"05"&amp;"."&amp;$B$663&amp;"."&amp;$B$664</f>
        <v>05.12.2023</v>
      </c>
      <c r="C186" s="90" t="s">
        <v>76</v>
      </c>
      <c r="D186" s="91">
        <f>ROUND(((D187+D188+D190+D189)/1000),5)</f>
        <v>1.4214899999999999</v>
      </c>
      <c r="E186" s="91">
        <f>ROUND(((E187+E188+E190+E189)/1000),5)</f>
        <v>1.3152999999999999</v>
      </c>
      <c r="F186" s="91">
        <f>ROUND(((F187+F188+F190+F189)/1000),5)</f>
        <v>1.26071</v>
      </c>
      <c r="G186" s="91">
        <f t="shared" ref="G186:AA186" si="105">ROUND(((G187+G188+G190+G189)/1000),5)</f>
        <v>1.25858</v>
      </c>
      <c r="H186" s="91">
        <f t="shared" si="105"/>
        <v>1.3088</v>
      </c>
      <c r="I186" s="91">
        <f t="shared" si="105"/>
        <v>1.4342699999999999</v>
      </c>
      <c r="J186" s="91">
        <f t="shared" si="105"/>
        <v>1.65703</v>
      </c>
      <c r="K186" s="91">
        <f t="shared" si="105"/>
        <v>1.9670700000000001</v>
      </c>
      <c r="L186" s="91">
        <f t="shared" si="105"/>
        <v>2.1605599999999998</v>
      </c>
      <c r="M186" s="91">
        <f t="shared" si="105"/>
        <v>2.2457099999999999</v>
      </c>
      <c r="N186" s="91">
        <f t="shared" si="105"/>
        <v>2.31915</v>
      </c>
      <c r="O186" s="91">
        <f t="shared" si="105"/>
        <v>2.2864100000000001</v>
      </c>
      <c r="P186" s="91">
        <f t="shared" si="105"/>
        <v>2.2749600000000001</v>
      </c>
      <c r="Q186" s="91">
        <f t="shared" si="105"/>
        <v>2.28443</v>
      </c>
      <c r="R186" s="91">
        <f t="shared" si="105"/>
        <v>2.2822100000000001</v>
      </c>
      <c r="S186" s="91">
        <f t="shared" si="105"/>
        <v>2.2579199999999999</v>
      </c>
      <c r="T186" s="91">
        <f t="shared" si="105"/>
        <v>2.3138100000000001</v>
      </c>
      <c r="U186" s="91">
        <f t="shared" si="105"/>
        <v>2.4092600000000002</v>
      </c>
      <c r="V186" s="91">
        <f t="shared" si="105"/>
        <v>2.3731</v>
      </c>
      <c r="W186" s="91">
        <f t="shared" si="105"/>
        <v>2.2500100000000001</v>
      </c>
      <c r="X186" s="91">
        <f t="shared" si="105"/>
        <v>2.1644999999999999</v>
      </c>
      <c r="Y186" s="91">
        <f t="shared" si="105"/>
        <v>2.0051100000000002</v>
      </c>
      <c r="Z186" s="91">
        <f t="shared" si="105"/>
        <v>1.6845699999999999</v>
      </c>
      <c r="AA186" s="91">
        <f t="shared" si="105"/>
        <v>1.4923999999999999</v>
      </c>
    </row>
    <row r="187" spans="1:27" ht="12.75" customHeight="1" outlineLevel="1" x14ac:dyDescent="0.2">
      <c r="A187" s="99" t="s">
        <v>1209</v>
      </c>
      <c r="B187" s="63" t="s">
        <v>238</v>
      </c>
      <c r="C187" s="43" t="s">
        <v>79</v>
      </c>
      <c r="D187" s="44">
        <v>1194.79</v>
      </c>
      <c r="E187" s="44">
        <v>1088.5999999999999</v>
      </c>
      <c r="F187" s="44">
        <v>1034.01</v>
      </c>
      <c r="G187" s="44">
        <v>1031.8800000000001</v>
      </c>
      <c r="H187" s="44">
        <v>1082.0999999999999</v>
      </c>
      <c r="I187" s="44">
        <v>1207.57</v>
      </c>
      <c r="J187" s="44">
        <v>1430.33</v>
      </c>
      <c r="K187" s="44">
        <v>1740.37</v>
      </c>
      <c r="L187" s="44">
        <v>1933.86</v>
      </c>
      <c r="M187" s="44">
        <v>2019.01</v>
      </c>
      <c r="N187" s="44">
        <v>2092.4499999999998</v>
      </c>
      <c r="O187" s="44">
        <v>2059.71</v>
      </c>
      <c r="P187" s="44">
        <v>2048.2600000000002</v>
      </c>
      <c r="Q187" s="44">
        <v>2057.73</v>
      </c>
      <c r="R187" s="44">
        <v>2055.5100000000002</v>
      </c>
      <c r="S187" s="44">
        <v>2031.22</v>
      </c>
      <c r="T187" s="44">
        <v>2087.11</v>
      </c>
      <c r="U187" s="44">
        <v>2182.56</v>
      </c>
      <c r="V187" s="44">
        <v>2146.4</v>
      </c>
      <c r="W187" s="44">
        <v>2023.31</v>
      </c>
      <c r="X187" s="44">
        <v>1937.8</v>
      </c>
      <c r="Y187" s="44">
        <v>1778.41</v>
      </c>
      <c r="Z187" s="44">
        <v>1457.87</v>
      </c>
      <c r="AA187" s="44">
        <v>1265.7</v>
      </c>
    </row>
    <row r="188" spans="1:27" ht="12.75" customHeight="1" outlineLevel="1" x14ac:dyDescent="0.2">
      <c r="A188" s="99" t="s">
        <v>1210</v>
      </c>
      <c r="B188" s="63" t="s">
        <v>90</v>
      </c>
      <c r="C188" s="43" t="s">
        <v>79</v>
      </c>
      <c r="D188" s="44">
        <f>$D$168</f>
        <v>113.12</v>
      </c>
      <c r="E188" s="44">
        <f>$D$168</f>
        <v>113.12</v>
      </c>
      <c r="F188" s="44">
        <f t="shared" ref="F188:AA188" si="106">$D$168</f>
        <v>113.12</v>
      </c>
      <c r="G188" s="44">
        <f t="shared" si="106"/>
        <v>113.12</v>
      </c>
      <c r="H188" s="44">
        <f t="shared" si="106"/>
        <v>113.12</v>
      </c>
      <c r="I188" s="44">
        <f t="shared" si="106"/>
        <v>113.12</v>
      </c>
      <c r="J188" s="44">
        <f t="shared" si="106"/>
        <v>113.12</v>
      </c>
      <c r="K188" s="44">
        <f t="shared" si="106"/>
        <v>113.12</v>
      </c>
      <c r="L188" s="44">
        <f t="shared" si="106"/>
        <v>113.12</v>
      </c>
      <c r="M188" s="44">
        <f t="shared" si="106"/>
        <v>113.12</v>
      </c>
      <c r="N188" s="44">
        <f t="shared" si="106"/>
        <v>113.12</v>
      </c>
      <c r="O188" s="44">
        <f t="shared" si="106"/>
        <v>113.12</v>
      </c>
      <c r="P188" s="44">
        <f t="shared" si="106"/>
        <v>113.12</v>
      </c>
      <c r="Q188" s="44">
        <f t="shared" si="106"/>
        <v>113.12</v>
      </c>
      <c r="R188" s="44">
        <f t="shared" si="106"/>
        <v>113.12</v>
      </c>
      <c r="S188" s="44">
        <f t="shared" si="106"/>
        <v>113.12</v>
      </c>
      <c r="T188" s="44">
        <f t="shared" si="106"/>
        <v>113.12</v>
      </c>
      <c r="U188" s="44">
        <f t="shared" si="106"/>
        <v>113.12</v>
      </c>
      <c r="V188" s="44">
        <f t="shared" si="106"/>
        <v>113.12</v>
      </c>
      <c r="W188" s="44">
        <f t="shared" si="106"/>
        <v>113.12</v>
      </c>
      <c r="X188" s="44">
        <f t="shared" si="106"/>
        <v>113.12</v>
      </c>
      <c r="Y188" s="44">
        <f t="shared" si="106"/>
        <v>113.12</v>
      </c>
      <c r="Z188" s="44">
        <f t="shared" si="106"/>
        <v>113.12</v>
      </c>
      <c r="AA188" s="44">
        <f t="shared" si="106"/>
        <v>113.12</v>
      </c>
    </row>
    <row r="189" spans="1:27" ht="12.75" customHeight="1" outlineLevel="1" x14ac:dyDescent="0.2">
      <c r="A189" s="99" t="s">
        <v>1211</v>
      </c>
      <c r="B189" s="63" t="s">
        <v>83</v>
      </c>
      <c r="C189" s="43" t="s">
        <v>79</v>
      </c>
      <c r="D189" s="44">
        <v>3.35</v>
      </c>
      <c r="E189" s="44">
        <v>3.35</v>
      </c>
      <c r="F189" s="44">
        <v>3.35</v>
      </c>
      <c r="G189" s="44">
        <v>3.35</v>
      </c>
      <c r="H189" s="44">
        <v>3.35</v>
      </c>
      <c r="I189" s="44">
        <v>3.35</v>
      </c>
      <c r="J189" s="44">
        <v>3.35</v>
      </c>
      <c r="K189" s="44">
        <v>3.35</v>
      </c>
      <c r="L189" s="44">
        <v>3.35</v>
      </c>
      <c r="M189" s="44">
        <v>3.35</v>
      </c>
      <c r="N189" s="44">
        <v>3.35</v>
      </c>
      <c r="O189" s="44">
        <v>3.35</v>
      </c>
      <c r="P189" s="44">
        <v>3.35</v>
      </c>
      <c r="Q189" s="44">
        <v>3.35</v>
      </c>
      <c r="R189" s="44">
        <v>3.35</v>
      </c>
      <c r="S189" s="44">
        <v>3.35</v>
      </c>
      <c r="T189" s="44">
        <v>3.35</v>
      </c>
      <c r="U189" s="44">
        <v>3.35</v>
      </c>
      <c r="V189" s="44">
        <v>3.35</v>
      </c>
      <c r="W189" s="44">
        <v>3.35</v>
      </c>
      <c r="X189" s="44">
        <v>3.35</v>
      </c>
      <c r="Y189" s="44">
        <v>3.35</v>
      </c>
      <c r="Z189" s="44">
        <v>3.35</v>
      </c>
      <c r="AA189" s="44">
        <v>3.35</v>
      </c>
    </row>
    <row r="190" spans="1:27" ht="12.75" customHeight="1" outlineLevel="1" x14ac:dyDescent="0.2">
      <c r="A190" s="99" t="s">
        <v>1212</v>
      </c>
      <c r="B190" s="63" t="s">
        <v>81</v>
      </c>
      <c r="C190" s="43" t="s">
        <v>79</v>
      </c>
      <c r="D190" s="44">
        <f>$D$11</f>
        <v>110.23</v>
      </c>
      <c r="E190" s="44">
        <f t="shared" ref="E190:AA190" si="107">$D$11</f>
        <v>110.23</v>
      </c>
      <c r="F190" s="44">
        <f t="shared" si="107"/>
        <v>110.23</v>
      </c>
      <c r="G190" s="44">
        <f t="shared" si="107"/>
        <v>110.23</v>
      </c>
      <c r="H190" s="44">
        <f t="shared" si="107"/>
        <v>110.23</v>
      </c>
      <c r="I190" s="44">
        <f t="shared" si="107"/>
        <v>110.23</v>
      </c>
      <c r="J190" s="44">
        <f t="shared" si="107"/>
        <v>110.23</v>
      </c>
      <c r="K190" s="44">
        <f t="shared" si="107"/>
        <v>110.23</v>
      </c>
      <c r="L190" s="44">
        <f t="shared" si="107"/>
        <v>110.23</v>
      </c>
      <c r="M190" s="44">
        <f t="shared" si="107"/>
        <v>110.23</v>
      </c>
      <c r="N190" s="44">
        <f t="shared" si="107"/>
        <v>110.23</v>
      </c>
      <c r="O190" s="44">
        <f t="shared" si="107"/>
        <v>110.23</v>
      </c>
      <c r="P190" s="44">
        <f t="shared" si="107"/>
        <v>110.23</v>
      </c>
      <c r="Q190" s="44">
        <f t="shared" si="107"/>
        <v>110.23</v>
      </c>
      <c r="R190" s="44">
        <f t="shared" si="107"/>
        <v>110.23</v>
      </c>
      <c r="S190" s="44">
        <f t="shared" si="107"/>
        <v>110.23</v>
      </c>
      <c r="T190" s="44">
        <f t="shared" si="107"/>
        <v>110.23</v>
      </c>
      <c r="U190" s="44">
        <f t="shared" si="107"/>
        <v>110.23</v>
      </c>
      <c r="V190" s="44">
        <f t="shared" si="107"/>
        <v>110.23</v>
      </c>
      <c r="W190" s="44">
        <f t="shared" si="107"/>
        <v>110.23</v>
      </c>
      <c r="X190" s="44">
        <f t="shared" si="107"/>
        <v>110.23</v>
      </c>
      <c r="Y190" s="44">
        <f t="shared" si="107"/>
        <v>110.23</v>
      </c>
      <c r="Z190" s="44">
        <f t="shared" si="107"/>
        <v>110.23</v>
      </c>
      <c r="AA190" s="44">
        <f t="shared" si="107"/>
        <v>110.23</v>
      </c>
    </row>
    <row r="191" spans="1:27" ht="12.75" customHeight="1" x14ac:dyDescent="0.2">
      <c r="A191" s="98" t="s">
        <v>1213</v>
      </c>
      <c r="B191" s="28" t="str">
        <f>"06"&amp;"."&amp;$B$663&amp;"."&amp;$B$664</f>
        <v>06.12.2023</v>
      </c>
      <c r="C191" s="90" t="s">
        <v>76</v>
      </c>
      <c r="D191" s="91">
        <f>ROUND(((D192+D193+D195+D194)/1000),5)</f>
        <v>1.3396300000000001</v>
      </c>
      <c r="E191" s="91">
        <f>ROUND(((E192+E193+E195+E194)/1000),5)</f>
        <v>1.27363</v>
      </c>
      <c r="F191" s="91">
        <f>ROUND(((F192+F193+F195+F194)/1000),5)</f>
        <v>1.21862</v>
      </c>
      <c r="G191" s="91">
        <f t="shared" ref="G191:AA191" si="108">ROUND(((G192+G193+G195+G194)/1000),5)</f>
        <v>1.2007699999999999</v>
      </c>
      <c r="H191" s="91">
        <f t="shared" si="108"/>
        <v>1.2837400000000001</v>
      </c>
      <c r="I191" s="91">
        <f t="shared" si="108"/>
        <v>1.4051199999999999</v>
      </c>
      <c r="J191" s="91">
        <f t="shared" si="108"/>
        <v>1.6148899999999999</v>
      </c>
      <c r="K191" s="91">
        <f t="shared" si="108"/>
        <v>1.9739800000000001</v>
      </c>
      <c r="L191" s="91">
        <f t="shared" si="108"/>
        <v>2.0421299999999998</v>
      </c>
      <c r="M191" s="91">
        <f t="shared" si="108"/>
        <v>2.2652600000000001</v>
      </c>
      <c r="N191" s="91">
        <f t="shared" si="108"/>
        <v>2.4350999999999998</v>
      </c>
      <c r="O191" s="91">
        <f t="shared" si="108"/>
        <v>2.2495500000000002</v>
      </c>
      <c r="P191" s="91">
        <f t="shared" si="108"/>
        <v>2.2111000000000001</v>
      </c>
      <c r="Q191" s="91">
        <f t="shared" si="108"/>
        <v>2.2232699999999999</v>
      </c>
      <c r="R191" s="91">
        <f t="shared" si="108"/>
        <v>2.2117499999999999</v>
      </c>
      <c r="S191" s="91">
        <f t="shared" si="108"/>
        <v>2.2652299999999999</v>
      </c>
      <c r="T191" s="91">
        <f t="shared" si="108"/>
        <v>2.4860500000000001</v>
      </c>
      <c r="U191" s="91">
        <f t="shared" si="108"/>
        <v>2.4960499999999999</v>
      </c>
      <c r="V191" s="91">
        <f t="shared" si="108"/>
        <v>2.4553799999999999</v>
      </c>
      <c r="W191" s="91">
        <f t="shared" si="108"/>
        <v>2.21251</v>
      </c>
      <c r="X191" s="91">
        <f t="shared" si="108"/>
        <v>2.1014699999999999</v>
      </c>
      <c r="Y191" s="91">
        <f t="shared" si="108"/>
        <v>1.9936400000000001</v>
      </c>
      <c r="Z191" s="91">
        <f t="shared" si="108"/>
        <v>1.67625</v>
      </c>
      <c r="AA191" s="91">
        <f t="shared" si="108"/>
        <v>1.4754799999999999</v>
      </c>
    </row>
    <row r="192" spans="1:27" ht="12.75" customHeight="1" outlineLevel="1" x14ac:dyDescent="0.2">
      <c r="A192" s="99" t="s">
        <v>1214</v>
      </c>
      <c r="B192" s="63" t="s">
        <v>238</v>
      </c>
      <c r="C192" s="43" t="s">
        <v>79</v>
      </c>
      <c r="D192" s="44">
        <v>1112.93</v>
      </c>
      <c r="E192" s="44">
        <v>1046.93</v>
      </c>
      <c r="F192" s="44">
        <v>991.92</v>
      </c>
      <c r="G192" s="44">
        <v>974.07</v>
      </c>
      <c r="H192" s="44">
        <v>1057.04</v>
      </c>
      <c r="I192" s="44">
        <v>1178.42</v>
      </c>
      <c r="J192" s="44">
        <v>1388.19</v>
      </c>
      <c r="K192" s="44">
        <v>1747.28</v>
      </c>
      <c r="L192" s="44">
        <v>1815.43</v>
      </c>
      <c r="M192" s="44">
        <v>2038.56</v>
      </c>
      <c r="N192" s="44">
        <v>2208.4</v>
      </c>
      <c r="O192" s="44">
        <v>2022.85</v>
      </c>
      <c r="P192" s="44">
        <v>1984.4</v>
      </c>
      <c r="Q192" s="44">
        <v>1996.57</v>
      </c>
      <c r="R192" s="44">
        <v>1985.05</v>
      </c>
      <c r="S192" s="44">
        <v>2038.53</v>
      </c>
      <c r="T192" s="44">
        <v>2259.35</v>
      </c>
      <c r="U192" s="44">
        <v>2269.35</v>
      </c>
      <c r="V192" s="44">
        <v>2228.6799999999998</v>
      </c>
      <c r="W192" s="44">
        <v>1985.81</v>
      </c>
      <c r="X192" s="44">
        <v>1874.77</v>
      </c>
      <c r="Y192" s="44">
        <v>1766.94</v>
      </c>
      <c r="Z192" s="44">
        <v>1449.55</v>
      </c>
      <c r="AA192" s="44">
        <v>1248.78</v>
      </c>
    </row>
    <row r="193" spans="1:27" ht="12.75" customHeight="1" outlineLevel="1" x14ac:dyDescent="0.2">
      <c r="A193" s="99" t="s">
        <v>1215</v>
      </c>
      <c r="B193" s="63" t="s">
        <v>90</v>
      </c>
      <c r="C193" s="43" t="s">
        <v>79</v>
      </c>
      <c r="D193" s="44">
        <f>$D$168</f>
        <v>113.12</v>
      </c>
      <c r="E193" s="44">
        <f>$D$168</f>
        <v>113.12</v>
      </c>
      <c r="F193" s="44">
        <f t="shared" ref="F193:AA193" si="109">$D$168</f>
        <v>113.12</v>
      </c>
      <c r="G193" s="44">
        <f t="shared" si="109"/>
        <v>113.12</v>
      </c>
      <c r="H193" s="44">
        <f t="shared" si="109"/>
        <v>113.12</v>
      </c>
      <c r="I193" s="44">
        <f t="shared" si="109"/>
        <v>113.12</v>
      </c>
      <c r="J193" s="44">
        <f t="shared" si="109"/>
        <v>113.12</v>
      </c>
      <c r="K193" s="44">
        <f t="shared" si="109"/>
        <v>113.12</v>
      </c>
      <c r="L193" s="44">
        <f t="shared" si="109"/>
        <v>113.12</v>
      </c>
      <c r="M193" s="44">
        <f t="shared" si="109"/>
        <v>113.12</v>
      </c>
      <c r="N193" s="44">
        <f t="shared" si="109"/>
        <v>113.12</v>
      </c>
      <c r="O193" s="44">
        <f t="shared" si="109"/>
        <v>113.12</v>
      </c>
      <c r="P193" s="44">
        <f t="shared" si="109"/>
        <v>113.12</v>
      </c>
      <c r="Q193" s="44">
        <f t="shared" si="109"/>
        <v>113.12</v>
      </c>
      <c r="R193" s="44">
        <f t="shared" si="109"/>
        <v>113.12</v>
      </c>
      <c r="S193" s="44">
        <f t="shared" si="109"/>
        <v>113.12</v>
      </c>
      <c r="T193" s="44">
        <f t="shared" si="109"/>
        <v>113.12</v>
      </c>
      <c r="U193" s="44">
        <f t="shared" si="109"/>
        <v>113.12</v>
      </c>
      <c r="V193" s="44">
        <f t="shared" si="109"/>
        <v>113.12</v>
      </c>
      <c r="W193" s="44">
        <f t="shared" si="109"/>
        <v>113.12</v>
      </c>
      <c r="X193" s="44">
        <f t="shared" si="109"/>
        <v>113.12</v>
      </c>
      <c r="Y193" s="44">
        <f t="shared" si="109"/>
        <v>113.12</v>
      </c>
      <c r="Z193" s="44">
        <f t="shared" si="109"/>
        <v>113.12</v>
      </c>
      <c r="AA193" s="44">
        <f t="shared" si="109"/>
        <v>113.12</v>
      </c>
    </row>
    <row r="194" spans="1:27" ht="12.75" customHeight="1" outlineLevel="1" x14ac:dyDescent="0.2">
      <c r="A194" s="99" t="s">
        <v>1216</v>
      </c>
      <c r="B194" s="63" t="s">
        <v>83</v>
      </c>
      <c r="C194" s="43" t="s">
        <v>79</v>
      </c>
      <c r="D194" s="44">
        <v>3.35</v>
      </c>
      <c r="E194" s="44">
        <v>3.35</v>
      </c>
      <c r="F194" s="44">
        <v>3.35</v>
      </c>
      <c r="G194" s="44">
        <v>3.35</v>
      </c>
      <c r="H194" s="44">
        <v>3.35</v>
      </c>
      <c r="I194" s="44">
        <v>3.35</v>
      </c>
      <c r="J194" s="44">
        <v>3.35</v>
      </c>
      <c r="K194" s="44">
        <v>3.35</v>
      </c>
      <c r="L194" s="44">
        <v>3.35</v>
      </c>
      <c r="M194" s="44">
        <v>3.35</v>
      </c>
      <c r="N194" s="44">
        <v>3.35</v>
      </c>
      <c r="O194" s="44">
        <v>3.35</v>
      </c>
      <c r="P194" s="44">
        <v>3.35</v>
      </c>
      <c r="Q194" s="44">
        <v>3.35</v>
      </c>
      <c r="R194" s="44">
        <v>3.35</v>
      </c>
      <c r="S194" s="44">
        <v>3.35</v>
      </c>
      <c r="T194" s="44">
        <v>3.35</v>
      </c>
      <c r="U194" s="44">
        <v>3.35</v>
      </c>
      <c r="V194" s="44">
        <v>3.35</v>
      </c>
      <c r="W194" s="44">
        <v>3.35</v>
      </c>
      <c r="X194" s="44">
        <v>3.35</v>
      </c>
      <c r="Y194" s="44">
        <v>3.35</v>
      </c>
      <c r="Z194" s="44">
        <v>3.35</v>
      </c>
      <c r="AA194" s="44">
        <v>3.35</v>
      </c>
    </row>
    <row r="195" spans="1:27" ht="12.75" customHeight="1" outlineLevel="1" x14ac:dyDescent="0.2">
      <c r="A195" s="99" t="s">
        <v>1217</v>
      </c>
      <c r="B195" s="63" t="s">
        <v>81</v>
      </c>
      <c r="C195" s="43" t="s">
        <v>79</v>
      </c>
      <c r="D195" s="44">
        <f>$D$11</f>
        <v>110.23</v>
      </c>
      <c r="E195" s="44">
        <f t="shared" ref="E195:AA195" si="110">$D$11</f>
        <v>110.23</v>
      </c>
      <c r="F195" s="44">
        <f t="shared" si="110"/>
        <v>110.23</v>
      </c>
      <c r="G195" s="44">
        <f t="shared" si="110"/>
        <v>110.23</v>
      </c>
      <c r="H195" s="44">
        <f t="shared" si="110"/>
        <v>110.23</v>
      </c>
      <c r="I195" s="44">
        <f t="shared" si="110"/>
        <v>110.23</v>
      </c>
      <c r="J195" s="44">
        <f t="shared" si="110"/>
        <v>110.23</v>
      </c>
      <c r="K195" s="44">
        <f t="shared" si="110"/>
        <v>110.23</v>
      </c>
      <c r="L195" s="44">
        <f t="shared" si="110"/>
        <v>110.23</v>
      </c>
      <c r="M195" s="44">
        <f t="shared" si="110"/>
        <v>110.23</v>
      </c>
      <c r="N195" s="44">
        <f t="shared" si="110"/>
        <v>110.23</v>
      </c>
      <c r="O195" s="44">
        <f t="shared" si="110"/>
        <v>110.23</v>
      </c>
      <c r="P195" s="44">
        <f t="shared" si="110"/>
        <v>110.23</v>
      </c>
      <c r="Q195" s="44">
        <f t="shared" si="110"/>
        <v>110.23</v>
      </c>
      <c r="R195" s="44">
        <f t="shared" si="110"/>
        <v>110.23</v>
      </c>
      <c r="S195" s="44">
        <f t="shared" si="110"/>
        <v>110.23</v>
      </c>
      <c r="T195" s="44">
        <f t="shared" si="110"/>
        <v>110.23</v>
      </c>
      <c r="U195" s="44">
        <f t="shared" si="110"/>
        <v>110.23</v>
      </c>
      <c r="V195" s="44">
        <f t="shared" si="110"/>
        <v>110.23</v>
      </c>
      <c r="W195" s="44">
        <f t="shared" si="110"/>
        <v>110.23</v>
      </c>
      <c r="X195" s="44">
        <f t="shared" si="110"/>
        <v>110.23</v>
      </c>
      <c r="Y195" s="44">
        <f t="shared" si="110"/>
        <v>110.23</v>
      </c>
      <c r="Z195" s="44">
        <f t="shared" si="110"/>
        <v>110.23</v>
      </c>
      <c r="AA195" s="44">
        <f t="shared" si="110"/>
        <v>110.23</v>
      </c>
    </row>
    <row r="196" spans="1:27" ht="12.75" customHeight="1" x14ac:dyDescent="0.2">
      <c r="A196" s="98" t="s">
        <v>1218</v>
      </c>
      <c r="B196" s="28" t="str">
        <f>"07"&amp;"."&amp;$B$663&amp;"."&amp;$B$664</f>
        <v>07.12.2023</v>
      </c>
      <c r="C196" s="90" t="s">
        <v>76</v>
      </c>
      <c r="D196" s="91">
        <f>ROUND(((D197+D198+D200+D199)/1000),5)</f>
        <v>1.26074</v>
      </c>
      <c r="E196" s="91">
        <f>ROUND(((E197+E198+E200+E199)/1000),5)</f>
        <v>1.13544</v>
      </c>
      <c r="F196" s="91">
        <f>ROUND(((F197+F198+F200+F199)/1000),5)</f>
        <v>1.0577700000000001</v>
      </c>
      <c r="G196" s="91">
        <f t="shared" ref="G196:AA196" si="111">ROUND(((G197+G198+G200+G199)/1000),5)</f>
        <v>1.03776</v>
      </c>
      <c r="H196" s="91">
        <f t="shared" si="111"/>
        <v>1.14781</v>
      </c>
      <c r="I196" s="91">
        <f t="shared" si="111"/>
        <v>1.30715</v>
      </c>
      <c r="J196" s="91">
        <f t="shared" si="111"/>
        <v>1.54826</v>
      </c>
      <c r="K196" s="91">
        <f t="shared" si="111"/>
        <v>1.90689</v>
      </c>
      <c r="L196" s="91">
        <f t="shared" si="111"/>
        <v>2.0415800000000002</v>
      </c>
      <c r="M196" s="91">
        <f t="shared" si="111"/>
        <v>2.2068500000000002</v>
      </c>
      <c r="N196" s="91">
        <f t="shared" si="111"/>
        <v>2.3704000000000001</v>
      </c>
      <c r="O196" s="91">
        <f t="shared" si="111"/>
        <v>2.16411</v>
      </c>
      <c r="P196" s="91">
        <f t="shared" si="111"/>
        <v>2.11016</v>
      </c>
      <c r="Q196" s="91">
        <f t="shared" si="111"/>
        <v>2.12148</v>
      </c>
      <c r="R196" s="91">
        <f t="shared" si="111"/>
        <v>2.1177000000000001</v>
      </c>
      <c r="S196" s="91">
        <f t="shared" si="111"/>
        <v>2.1810800000000001</v>
      </c>
      <c r="T196" s="91">
        <f t="shared" si="111"/>
        <v>2.44611</v>
      </c>
      <c r="U196" s="91">
        <f t="shared" si="111"/>
        <v>2.4704000000000002</v>
      </c>
      <c r="V196" s="91">
        <f t="shared" si="111"/>
        <v>2.4418899999999999</v>
      </c>
      <c r="W196" s="91">
        <f t="shared" si="111"/>
        <v>2.1473900000000001</v>
      </c>
      <c r="X196" s="91">
        <f t="shared" si="111"/>
        <v>2.0344000000000002</v>
      </c>
      <c r="Y196" s="91">
        <f t="shared" si="111"/>
        <v>1.90239</v>
      </c>
      <c r="Z196" s="91">
        <f t="shared" si="111"/>
        <v>1.62103</v>
      </c>
      <c r="AA196" s="91">
        <f t="shared" si="111"/>
        <v>1.4523600000000001</v>
      </c>
    </row>
    <row r="197" spans="1:27" ht="12.75" customHeight="1" outlineLevel="1" x14ac:dyDescent="0.2">
      <c r="A197" s="99" t="s">
        <v>1219</v>
      </c>
      <c r="B197" s="63" t="s">
        <v>238</v>
      </c>
      <c r="C197" s="43" t="s">
        <v>79</v>
      </c>
      <c r="D197" s="44">
        <v>1034.04</v>
      </c>
      <c r="E197" s="44">
        <v>908.74</v>
      </c>
      <c r="F197" s="44">
        <v>831.07</v>
      </c>
      <c r="G197" s="44">
        <v>811.06</v>
      </c>
      <c r="H197" s="44">
        <v>921.11</v>
      </c>
      <c r="I197" s="44">
        <v>1080.45</v>
      </c>
      <c r="J197" s="44">
        <v>1321.56</v>
      </c>
      <c r="K197" s="44">
        <v>1680.19</v>
      </c>
      <c r="L197" s="44">
        <v>1814.88</v>
      </c>
      <c r="M197" s="44">
        <v>1980.15</v>
      </c>
      <c r="N197" s="44">
        <v>2143.6999999999998</v>
      </c>
      <c r="O197" s="44">
        <v>1937.41</v>
      </c>
      <c r="P197" s="44">
        <v>1883.46</v>
      </c>
      <c r="Q197" s="44">
        <v>1894.78</v>
      </c>
      <c r="R197" s="44">
        <v>1891</v>
      </c>
      <c r="S197" s="44">
        <v>1954.38</v>
      </c>
      <c r="T197" s="44">
        <v>2219.41</v>
      </c>
      <c r="U197" s="44">
        <v>2243.6999999999998</v>
      </c>
      <c r="V197" s="44">
        <v>2215.19</v>
      </c>
      <c r="W197" s="44">
        <v>1920.69</v>
      </c>
      <c r="X197" s="44">
        <v>1807.7</v>
      </c>
      <c r="Y197" s="44">
        <v>1675.69</v>
      </c>
      <c r="Z197" s="44">
        <v>1394.33</v>
      </c>
      <c r="AA197" s="44">
        <v>1225.6600000000001</v>
      </c>
    </row>
    <row r="198" spans="1:27" ht="12.75" customHeight="1" outlineLevel="1" x14ac:dyDescent="0.2">
      <c r="A198" s="99" t="s">
        <v>1220</v>
      </c>
      <c r="B198" s="63" t="s">
        <v>90</v>
      </c>
      <c r="C198" s="43" t="s">
        <v>79</v>
      </c>
      <c r="D198" s="44">
        <f>$D$168</f>
        <v>113.12</v>
      </c>
      <c r="E198" s="44">
        <f>$D$168</f>
        <v>113.12</v>
      </c>
      <c r="F198" s="44">
        <f t="shared" ref="F198:AA198" si="112">$D$168</f>
        <v>113.12</v>
      </c>
      <c r="G198" s="44">
        <f t="shared" si="112"/>
        <v>113.12</v>
      </c>
      <c r="H198" s="44">
        <f t="shared" si="112"/>
        <v>113.12</v>
      </c>
      <c r="I198" s="44">
        <f t="shared" si="112"/>
        <v>113.12</v>
      </c>
      <c r="J198" s="44">
        <f t="shared" si="112"/>
        <v>113.12</v>
      </c>
      <c r="K198" s="44">
        <f t="shared" si="112"/>
        <v>113.12</v>
      </c>
      <c r="L198" s="44">
        <f t="shared" si="112"/>
        <v>113.12</v>
      </c>
      <c r="M198" s="44">
        <f t="shared" si="112"/>
        <v>113.12</v>
      </c>
      <c r="N198" s="44">
        <f t="shared" si="112"/>
        <v>113.12</v>
      </c>
      <c r="O198" s="44">
        <f t="shared" si="112"/>
        <v>113.12</v>
      </c>
      <c r="P198" s="44">
        <f t="shared" si="112"/>
        <v>113.12</v>
      </c>
      <c r="Q198" s="44">
        <f t="shared" si="112"/>
        <v>113.12</v>
      </c>
      <c r="R198" s="44">
        <f t="shared" si="112"/>
        <v>113.12</v>
      </c>
      <c r="S198" s="44">
        <f t="shared" si="112"/>
        <v>113.12</v>
      </c>
      <c r="T198" s="44">
        <f t="shared" si="112"/>
        <v>113.12</v>
      </c>
      <c r="U198" s="44">
        <f t="shared" si="112"/>
        <v>113.12</v>
      </c>
      <c r="V198" s="44">
        <f t="shared" si="112"/>
        <v>113.12</v>
      </c>
      <c r="W198" s="44">
        <f t="shared" si="112"/>
        <v>113.12</v>
      </c>
      <c r="X198" s="44">
        <f t="shared" si="112"/>
        <v>113.12</v>
      </c>
      <c r="Y198" s="44">
        <f t="shared" si="112"/>
        <v>113.12</v>
      </c>
      <c r="Z198" s="44">
        <f t="shared" si="112"/>
        <v>113.12</v>
      </c>
      <c r="AA198" s="44">
        <f t="shared" si="112"/>
        <v>113.12</v>
      </c>
    </row>
    <row r="199" spans="1:27" ht="12.75" customHeight="1" outlineLevel="1" x14ac:dyDescent="0.2">
      <c r="A199" s="99" t="s">
        <v>1221</v>
      </c>
      <c r="B199" s="63" t="s">
        <v>83</v>
      </c>
      <c r="C199" s="43" t="s">
        <v>79</v>
      </c>
      <c r="D199" s="44">
        <v>3.35</v>
      </c>
      <c r="E199" s="44">
        <v>3.35</v>
      </c>
      <c r="F199" s="44">
        <v>3.35</v>
      </c>
      <c r="G199" s="44">
        <v>3.35</v>
      </c>
      <c r="H199" s="44">
        <v>3.35</v>
      </c>
      <c r="I199" s="44">
        <v>3.35</v>
      </c>
      <c r="J199" s="44">
        <v>3.35</v>
      </c>
      <c r="K199" s="44">
        <v>3.35</v>
      </c>
      <c r="L199" s="44">
        <v>3.35</v>
      </c>
      <c r="M199" s="44">
        <v>3.35</v>
      </c>
      <c r="N199" s="44">
        <v>3.35</v>
      </c>
      <c r="O199" s="44">
        <v>3.35</v>
      </c>
      <c r="P199" s="44">
        <v>3.35</v>
      </c>
      <c r="Q199" s="44">
        <v>3.35</v>
      </c>
      <c r="R199" s="44">
        <v>3.35</v>
      </c>
      <c r="S199" s="44">
        <v>3.35</v>
      </c>
      <c r="T199" s="44">
        <v>3.35</v>
      </c>
      <c r="U199" s="44">
        <v>3.35</v>
      </c>
      <c r="V199" s="44">
        <v>3.35</v>
      </c>
      <c r="W199" s="44">
        <v>3.35</v>
      </c>
      <c r="X199" s="44">
        <v>3.35</v>
      </c>
      <c r="Y199" s="44">
        <v>3.35</v>
      </c>
      <c r="Z199" s="44">
        <v>3.35</v>
      </c>
      <c r="AA199" s="44">
        <v>3.35</v>
      </c>
    </row>
    <row r="200" spans="1:27" ht="12.75" customHeight="1" outlineLevel="1" x14ac:dyDescent="0.2">
      <c r="A200" s="99" t="s">
        <v>1222</v>
      </c>
      <c r="B200" s="63" t="s">
        <v>81</v>
      </c>
      <c r="C200" s="43" t="s">
        <v>79</v>
      </c>
      <c r="D200" s="44">
        <f>$D$11</f>
        <v>110.23</v>
      </c>
      <c r="E200" s="44">
        <f t="shared" ref="E200:AA200" si="113">$D$11</f>
        <v>110.23</v>
      </c>
      <c r="F200" s="44">
        <f t="shared" si="113"/>
        <v>110.23</v>
      </c>
      <c r="G200" s="44">
        <f t="shared" si="113"/>
        <v>110.23</v>
      </c>
      <c r="H200" s="44">
        <f t="shared" si="113"/>
        <v>110.23</v>
      </c>
      <c r="I200" s="44">
        <f t="shared" si="113"/>
        <v>110.23</v>
      </c>
      <c r="J200" s="44">
        <f t="shared" si="113"/>
        <v>110.23</v>
      </c>
      <c r="K200" s="44">
        <f t="shared" si="113"/>
        <v>110.23</v>
      </c>
      <c r="L200" s="44">
        <f t="shared" si="113"/>
        <v>110.23</v>
      </c>
      <c r="M200" s="44">
        <f t="shared" si="113"/>
        <v>110.23</v>
      </c>
      <c r="N200" s="44">
        <f t="shared" si="113"/>
        <v>110.23</v>
      </c>
      <c r="O200" s="44">
        <f t="shared" si="113"/>
        <v>110.23</v>
      </c>
      <c r="P200" s="44">
        <f t="shared" si="113"/>
        <v>110.23</v>
      </c>
      <c r="Q200" s="44">
        <f t="shared" si="113"/>
        <v>110.23</v>
      </c>
      <c r="R200" s="44">
        <f t="shared" si="113"/>
        <v>110.23</v>
      </c>
      <c r="S200" s="44">
        <f t="shared" si="113"/>
        <v>110.23</v>
      </c>
      <c r="T200" s="44">
        <f t="shared" si="113"/>
        <v>110.23</v>
      </c>
      <c r="U200" s="44">
        <f t="shared" si="113"/>
        <v>110.23</v>
      </c>
      <c r="V200" s="44">
        <f t="shared" si="113"/>
        <v>110.23</v>
      </c>
      <c r="W200" s="44">
        <f t="shared" si="113"/>
        <v>110.23</v>
      </c>
      <c r="X200" s="44">
        <f t="shared" si="113"/>
        <v>110.23</v>
      </c>
      <c r="Y200" s="44">
        <f t="shared" si="113"/>
        <v>110.23</v>
      </c>
      <c r="Z200" s="44">
        <f t="shared" si="113"/>
        <v>110.23</v>
      </c>
      <c r="AA200" s="44">
        <f t="shared" si="113"/>
        <v>110.23</v>
      </c>
    </row>
    <row r="201" spans="1:27" ht="12.75" customHeight="1" x14ac:dyDescent="0.2">
      <c r="A201" s="98" t="s">
        <v>1223</v>
      </c>
      <c r="B201" s="28" t="str">
        <f>"08"&amp;"."&amp;$B$663&amp;"."&amp;$B$664</f>
        <v>08.12.2023</v>
      </c>
      <c r="C201" s="90" t="s">
        <v>76</v>
      </c>
      <c r="D201" s="91">
        <f>ROUND(((D202+D203+D205+D204)/1000),5)</f>
        <v>1.2437400000000001</v>
      </c>
      <c r="E201" s="91">
        <f>ROUND(((E202+E203+E205+E204)/1000),5)</f>
        <v>1.09351</v>
      </c>
      <c r="F201" s="91">
        <f>ROUND(((F202+F203+F205+F204)/1000),5)</f>
        <v>0.39667000000000002</v>
      </c>
      <c r="G201" s="91">
        <f t="shared" ref="G201:AA201" si="114">ROUND(((G202+G203+G205+G204)/1000),5)</f>
        <v>0.39438000000000001</v>
      </c>
      <c r="H201" s="91">
        <f t="shared" si="114"/>
        <v>0.41042000000000001</v>
      </c>
      <c r="I201" s="91">
        <f t="shared" si="114"/>
        <v>1.2907500000000001</v>
      </c>
      <c r="J201" s="91">
        <f t="shared" si="114"/>
        <v>1.52176</v>
      </c>
      <c r="K201" s="91">
        <f t="shared" si="114"/>
        <v>1.83477</v>
      </c>
      <c r="L201" s="91">
        <f t="shared" si="114"/>
        <v>2.05254</v>
      </c>
      <c r="M201" s="91">
        <f t="shared" si="114"/>
        <v>2.0903</v>
      </c>
      <c r="N201" s="91">
        <f t="shared" si="114"/>
        <v>2.1072799999999998</v>
      </c>
      <c r="O201" s="91">
        <f t="shared" si="114"/>
        <v>2.1271200000000001</v>
      </c>
      <c r="P201" s="91">
        <f t="shared" si="114"/>
        <v>2.11355</v>
      </c>
      <c r="Q201" s="91">
        <f t="shared" si="114"/>
        <v>2.12527</v>
      </c>
      <c r="R201" s="91">
        <f t="shared" si="114"/>
        <v>2.1182599999999998</v>
      </c>
      <c r="S201" s="91">
        <f t="shared" si="114"/>
        <v>2.0664699999999998</v>
      </c>
      <c r="T201" s="91">
        <f t="shared" si="114"/>
        <v>2.0994899999999999</v>
      </c>
      <c r="U201" s="91">
        <f t="shared" si="114"/>
        <v>2.0924100000000001</v>
      </c>
      <c r="V201" s="91">
        <f t="shared" si="114"/>
        <v>2.0712899999999999</v>
      </c>
      <c r="W201" s="91">
        <f t="shared" si="114"/>
        <v>2.06189</v>
      </c>
      <c r="X201" s="91">
        <f t="shared" si="114"/>
        <v>2.0367700000000002</v>
      </c>
      <c r="Y201" s="91">
        <f t="shared" si="114"/>
        <v>1.8527800000000001</v>
      </c>
      <c r="Z201" s="91">
        <f t="shared" si="114"/>
        <v>1.5470299999999999</v>
      </c>
      <c r="AA201" s="91">
        <f t="shared" si="114"/>
        <v>1.4411799999999999</v>
      </c>
    </row>
    <row r="202" spans="1:27" ht="12.75" customHeight="1" outlineLevel="1" x14ac:dyDescent="0.2">
      <c r="A202" s="99" t="s">
        <v>1224</v>
      </c>
      <c r="B202" s="63" t="s">
        <v>238</v>
      </c>
      <c r="C202" s="43" t="s">
        <v>79</v>
      </c>
      <c r="D202" s="44">
        <v>1017.04</v>
      </c>
      <c r="E202" s="44">
        <v>866.81</v>
      </c>
      <c r="F202" s="44">
        <v>169.97</v>
      </c>
      <c r="G202" s="44">
        <v>167.68</v>
      </c>
      <c r="H202" s="44">
        <v>183.72</v>
      </c>
      <c r="I202" s="44">
        <v>1064.05</v>
      </c>
      <c r="J202" s="44">
        <v>1295.06</v>
      </c>
      <c r="K202" s="44">
        <v>1608.07</v>
      </c>
      <c r="L202" s="44">
        <v>1825.84</v>
      </c>
      <c r="M202" s="44">
        <v>1863.6</v>
      </c>
      <c r="N202" s="44">
        <v>1880.58</v>
      </c>
      <c r="O202" s="44">
        <v>1900.42</v>
      </c>
      <c r="P202" s="44">
        <v>1886.85</v>
      </c>
      <c r="Q202" s="44">
        <v>1898.57</v>
      </c>
      <c r="R202" s="44">
        <v>1891.56</v>
      </c>
      <c r="S202" s="44">
        <v>1839.77</v>
      </c>
      <c r="T202" s="44">
        <v>1872.79</v>
      </c>
      <c r="U202" s="44">
        <v>1865.71</v>
      </c>
      <c r="V202" s="44">
        <v>1844.59</v>
      </c>
      <c r="W202" s="44">
        <v>1835.19</v>
      </c>
      <c r="X202" s="44">
        <v>1810.07</v>
      </c>
      <c r="Y202" s="44">
        <v>1626.08</v>
      </c>
      <c r="Z202" s="44">
        <v>1320.33</v>
      </c>
      <c r="AA202" s="44">
        <v>1214.48</v>
      </c>
    </row>
    <row r="203" spans="1:27" ht="12.75" customHeight="1" outlineLevel="1" x14ac:dyDescent="0.2">
      <c r="A203" s="99" t="s">
        <v>1225</v>
      </c>
      <c r="B203" s="63" t="s">
        <v>90</v>
      </c>
      <c r="C203" s="43" t="s">
        <v>79</v>
      </c>
      <c r="D203" s="44">
        <f>$D$168</f>
        <v>113.12</v>
      </c>
      <c r="E203" s="44">
        <f>$D$168</f>
        <v>113.12</v>
      </c>
      <c r="F203" s="44">
        <f t="shared" ref="F203:AA203" si="115">$D$168</f>
        <v>113.12</v>
      </c>
      <c r="G203" s="44">
        <f t="shared" si="115"/>
        <v>113.12</v>
      </c>
      <c r="H203" s="44">
        <f t="shared" si="115"/>
        <v>113.12</v>
      </c>
      <c r="I203" s="44">
        <f t="shared" si="115"/>
        <v>113.12</v>
      </c>
      <c r="J203" s="44">
        <f t="shared" si="115"/>
        <v>113.12</v>
      </c>
      <c r="K203" s="44">
        <f t="shared" si="115"/>
        <v>113.12</v>
      </c>
      <c r="L203" s="44">
        <f t="shared" si="115"/>
        <v>113.12</v>
      </c>
      <c r="M203" s="44">
        <f t="shared" si="115"/>
        <v>113.12</v>
      </c>
      <c r="N203" s="44">
        <f t="shared" si="115"/>
        <v>113.12</v>
      </c>
      <c r="O203" s="44">
        <f t="shared" si="115"/>
        <v>113.12</v>
      </c>
      <c r="P203" s="44">
        <f t="shared" si="115"/>
        <v>113.12</v>
      </c>
      <c r="Q203" s="44">
        <f t="shared" si="115"/>
        <v>113.12</v>
      </c>
      <c r="R203" s="44">
        <f t="shared" si="115"/>
        <v>113.12</v>
      </c>
      <c r="S203" s="44">
        <f t="shared" si="115"/>
        <v>113.12</v>
      </c>
      <c r="T203" s="44">
        <f t="shared" si="115"/>
        <v>113.12</v>
      </c>
      <c r="U203" s="44">
        <f t="shared" si="115"/>
        <v>113.12</v>
      </c>
      <c r="V203" s="44">
        <f t="shared" si="115"/>
        <v>113.12</v>
      </c>
      <c r="W203" s="44">
        <f t="shared" si="115"/>
        <v>113.12</v>
      </c>
      <c r="X203" s="44">
        <f t="shared" si="115"/>
        <v>113.12</v>
      </c>
      <c r="Y203" s="44">
        <f t="shared" si="115"/>
        <v>113.12</v>
      </c>
      <c r="Z203" s="44">
        <f t="shared" si="115"/>
        <v>113.12</v>
      </c>
      <c r="AA203" s="44">
        <f t="shared" si="115"/>
        <v>113.12</v>
      </c>
    </row>
    <row r="204" spans="1:27" ht="12.75" customHeight="1" outlineLevel="1" x14ac:dyDescent="0.2">
      <c r="A204" s="99" t="s">
        <v>1226</v>
      </c>
      <c r="B204" s="63" t="s">
        <v>83</v>
      </c>
      <c r="C204" s="43" t="s">
        <v>79</v>
      </c>
      <c r="D204" s="44">
        <v>3.35</v>
      </c>
      <c r="E204" s="44">
        <v>3.35</v>
      </c>
      <c r="F204" s="44">
        <v>3.35</v>
      </c>
      <c r="G204" s="44">
        <v>3.35</v>
      </c>
      <c r="H204" s="44">
        <v>3.35</v>
      </c>
      <c r="I204" s="44">
        <v>3.35</v>
      </c>
      <c r="J204" s="44">
        <v>3.35</v>
      </c>
      <c r="K204" s="44">
        <v>3.35</v>
      </c>
      <c r="L204" s="44">
        <v>3.35</v>
      </c>
      <c r="M204" s="44">
        <v>3.35</v>
      </c>
      <c r="N204" s="44">
        <v>3.35</v>
      </c>
      <c r="O204" s="44">
        <v>3.35</v>
      </c>
      <c r="P204" s="44">
        <v>3.35</v>
      </c>
      <c r="Q204" s="44">
        <v>3.35</v>
      </c>
      <c r="R204" s="44">
        <v>3.35</v>
      </c>
      <c r="S204" s="44">
        <v>3.35</v>
      </c>
      <c r="T204" s="44">
        <v>3.35</v>
      </c>
      <c r="U204" s="44">
        <v>3.35</v>
      </c>
      <c r="V204" s="44">
        <v>3.35</v>
      </c>
      <c r="W204" s="44">
        <v>3.35</v>
      </c>
      <c r="X204" s="44">
        <v>3.35</v>
      </c>
      <c r="Y204" s="44">
        <v>3.35</v>
      </c>
      <c r="Z204" s="44">
        <v>3.35</v>
      </c>
      <c r="AA204" s="44">
        <v>3.35</v>
      </c>
    </row>
    <row r="205" spans="1:27" ht="12.75" customHeight="1" outlineLevel="1" x14ac:dyDescent="0.2">
      <c r="A205" s="99" t="s">
        <v>1227</v>
      </c>
      <c r="B205" s="63" t="s">
        <v>81</v>
      </c>
      <c r="C205" s="43" t="s">
        <v>79</v>
      </c>
      <c r="D205" s="44">
        <f>$D$11</f>
        <v>110.23</v>
      </c>
      <c r="E205" s="44">
        <f t="shared" ref="E205:AA205" si="116">$D$11</f>
        <v>110.23</v>
      </c>
      <c r="F205" s="44">
        <f t="shared" si="116"/>
        <v>110.23</v>
      </c>
      <c r="G205" s="44">
        <f t="shared" si="116"/>
        <v>110.23</v>
      </c>
      <c r="H205" s="44">
        <f t="shared" si="116"/>
        <v>110.23</v>
      </c>
      <c r="I205" s="44">
        <f t="shared" si="116"/>
        <v>110.23</v>
      </c>
      <c r="J205" s="44">
        <f t="shared" si="116"/>
        <v>110.23</v>
      </c>
      <c r="K205" s="44">
        <f t="shared" si="116"/>
        <v>110.23</v>
      </c>
      <c r="L205" s="44">
        <f t="shared" si="116"/>
        <v>110.23</v>
      </c>
      <c r="M205" s="44">
        <f t="shared" si="116"/>
        <v>110.23</v>
      </c>
      <c r="N205" s="44">
        <f t="shared" si="116"/>
        <v>110.23</v>
      </c>
      <c r="O205" s="44">
        <f t="shared" si="116"/>
        <v>110.23</v>
      </c>
      <c r="P205" s="44">
        <f t="shared" si="116"/>
        <v>110.23</v>
      </c>
      <c r="Q205" s="44">
        <f t="shared" si="116"/>
        <v>110.23</v>
      </c>
      <c r="R205" s="44">
        <f t="shared" si="116"/>
        <v>110.23</v>
      </c>
      <c r="S205" s="44">
        <f t="shared" si="116"/>
        <v>110.23</v>
      </c>
      <c r="T205" s="44">
        <f t="shared" si="116"/>
        <v>110.23</v>
      </c>
      <c r="U205" s="44">
        <f t="shared" si="116"/>
        <v>110.23</v>
      </c>
      <c r="V205" s="44">
        <f t="shared" si="116"/>
        <v>110.23</v>
      </c>
      <c r="W205" s="44">
        <f t="shared" si="116"/>
        <v>110.23</v>
      </c>
      <c r="X205" s="44">
        <f t="shared" si="116"/>
        <v>110.23</v>
      </c>
      <c r="Y205" s="44">
        <f t="shared" si="116"/>
        <v>110.23</v>
      </c>
      <c r="Z205" s="44">
        <f t="shared" si="116"/>
        <v>110.23</v>
      </c>
      <c r="AA205" s="44">
        <f t="shared" si="116"/>
        <v>110.23</v>
      </c>
    </row>
    <row r="206" spans="1:27" ht="12.75" customHeight="1" x14ac:dyDescent="0.2">
      <c r="A206" s="98" t="s">
        <v>1228</v>
      </c>
      <c r="B206" s="28" t="str">
        <f>"09"&amp;"."&amp;$B$663&amp;"."&amp;$B$664</f>
        <v>09.12.2023</v>
      </c>
      <c r="C206" s="90" t="s">
        <v>76</v>
      </c>
      <c r="D206" s="91">
        <f>ROUND(((D207+D208+D210+D209)/1000),5)</f>
        <v>1.3387800000000001</v>
      </c>
      <c r="E206" s="91">
        <f>ROUND(((E207+E208+E210+E209)/1000),5)</f>
        <v>1.2322200000000001</v>
      </c>
      <c r="F206" s="91">
        <f>ROUND(((F207+F208+F210+F209)/1000),5)</f>
        <v>1.11978</v>
      </c>
      <c r="G206" s="91">
        <f t="shared" ref="G206:AA206" si="117">ROUND(((G207+G208+G210+G209)/1000),5)</f>
        <v>1.0728800000000001</v>
      </c>
      <c r="H206" s="91">
        <f t="shared" si="117"/>
        <v>1.1160000000000001</v>
      </c>
      <c r="I206" s="91">
        <f t="shared" si="117"/>
        <v>1.2358100000000001</v>
      </c>
      <c r="J206" s="91">
        <f t="shared" si="117"/>
        <v>1.3435600000000001</v>
      </c>
      <c r="K206" s="91">
        <f t="shared" si="117"/>
        <v>1.59304</v>
      </c>
      <c r="L206" s="91">
        <f t="shared" si="117"/>
        <v>1.82663</v>
      </c>
      <c r="M206" s="91">
        <f t="shared" si="117"/>
        <v>2.0426500000000001</v>
      </c>
      <c r="N206" s="91">
        <f t="shared" si="117"/>
        <v>2.0698500000000002</v>
      </c>
      <c r="O206" s="91">
        <f t="shared" si="117"/>
        <v>2.1026799999999999</v>
      </c>
      <c r="P206" s="91">
        <f t="shared" si="117"/>
        <v>2.0820599999999998</v>
      </c>
      <c r="Q206" s="91">
        <f t="shared" si="117"/>
        <v>2.0799799999999999</v>
      </c>
      <c r="R206" s="91">
        <f t="shared" si="117"/>
        <v>2.0593400000000002</v>
      </c>
      <c r="S206" s="91">
        <f t="shared" si="117"/>
        <v>2.0577899999999998</v>
      </c>
      <c r="T206" s="91">
        <f t="shared" si="117"/>
        <v>2.0769799999999998</v>
      </c>
      <c r="U206" s="91">
        <f t="shared" si="117"/>
        <v>2.10758</v>
      </c>
      <c r="V206" s="91">
        <f t="shared" si="117"/>
        <v>2.0857399999999999</v>
      </c>
      <c r="W206" s="91">
        <f t="shared" si="117"/>
        <v>2.0599400000000001</v>
      </c>
      <c r="X206" s="91">
        <f t="shared" si="117"/>
        <v>2.0352999999999999</v>
      </c>
      <c r="Y206" s="91">
        <f t="shared" si="117"/>
        <v>1.84297</v>
      </c>
      <c r="Z206" s="91">
        <f t="shared" si="117"/>
        <v>1.5485100000000001</v>
      </c>
      <c r="AA206" s="91">
        <f t="shared" si="117"/>
        <v>1.42716</v>
      </c>
    </row>
    <row r="207" spans="1:27" ht="12.75" customHeight="1" outlineLevel="1" x14ac:dyDescent="0.2">
      <c r="A207" s="99" t="s">
        <v>1229</v>
      </c>
      <c r="B207" s="63" t="s">
        <v>238</v>
      </c>
      <c r="C207" s="43" t="s">
        <v>79</v>
      </c>
      <c r="D207" s="44">
        <v>1112.08</v>
      </c>
      <c r="E207" s="44">
        <v>1005.52</v>
      </c>
      <c r="F207" s="44">
        <v>893.08</v>
      </c>
      <c r="G207" s="44">
        <v>846.18</v>
      </c>
      <c r="H207" s="44">
        <v>889.3</v>
      </c>
      <c r="I207" s="44">
        <v>1009.11</v>
      </c>
      <c r="J207" s="44">
        <v>1116.8599999999999</v>
      </c>
      <c r="K207" s="44">
        <v>1366.34</v>
      </c>
      <c r="L207" s="44">
        <v>1599.93</v>
      </c>
      <c r="M207" s="44">
        <v>1815.95</v>
      </c>
      <c r="N207" s="44">
        <v>1843.15</v>
      </c>
      <c r="O207" s="44">
        <v>1875.98</v>
      </c>
      <c r="P207" s="44">
        <v>1855.36</v>
      </c>
      <c r="Q207" s="44">
        <v>1853.28</v>
      </c>
      <c r="R207" s="44">
        <v>1832.64</v>
      </c>
      <c r="S207" s="44">
        <v>1831.09</v>
      </c>
      <c r="T207" s="44">
        <v>1850.28</v>
      </c>
      <c r="U207" s="44">
        <v>1880.88</v>
      </c>
      <c r="V207" s="44">
        <v>1859.04</v>
      </c>
      <c r="W207" s="44">
        <v>1833.24</v>
      </c>
      <c r="X207" s="44">
        <v>1808.6</v>
      </c>
      <c r="Y207" s="44">
        <v>1616.27</v>
      </c>
      <c r="Z207" s="44">
        <v>1321.81</v>
      </c>
      <c r="AA207" s="44">
        <v>1200.46</v>
      </c>
    </row>
    <row r="208" spans="1:27" ht="12.75" customHeight="1" outlineLevel="1" x14ac:dyDescent="0.2">
      <c r="A208" s="99" t="s">
        <v>1230</v>
      </c>
      <c r="B208" s="63" t="s">
        <v>90</v>
      </c>
      <c r="C208" s="43" t="s">
        <v>79</v>
      </c>
      <c r="D208" s="44">
        <f>$D$168</f>
        <v>113.12</v>
      </c>
      <c r="E208" s="44">
        <f>$D$168</f>
        <v>113.12</v>
      </c>
      <c r="F208" s="44">
        <f t="shared" ref="F208:AA208" si="118">$D$168</f>
        <v>113.12</v>
      </c>
      <c r="G208" s="44">
        <f t="shared" si="118"/>
        <v>113.12</v>
      </c>
      <c r="H208" s="44">
        <f t="shared" si="118"/>
        <v>113.12</v>
      </c>
      <c r="I208" s="44">
        <f t="shared" si="118"/>
        <v>113.12</v>
      </c>
      <c r="J208" s="44">
        <f t="shared" si="118"/>
        <v>113.12</v>
      </c>
      <c r="K208" s="44">
        <f t="shared" si="118"/>
        <v>113.12</v>
      </c>
      <c r="L208" s="44">
        <f t="shared" si="118"/>
        <v>113.12</v>
      </c>
      <c r="M208" s="44">
        <f t="shared" si="118"/>
        <v>113.12</v>
      </c>
      <c r="N208" s="44">
        <f t="shared" si="118"/>
        <v>113.12</v>
      </c>
      <c r="O208" s="44">
        <f t="shared" si="118"/>
        <v>113.12</v>
      </c>
      <c r="P208" s="44">
        <f t="shared" si="118"/>
        <v>113.12</v>
      </c>
      <c r="Q208" s="44">
        <f t="shared" si="118"/>
        <v>113.12</v>
      </c>
      <c r="R208" s="44">
        <f t="shared" si="118"/>
        <v>113.12</v>
      </c>
      <c r="S208" s="44">
        <f t="shared" si="118"/>
        <v>113.12</v>
      </c>
      <c r="T208" s="44">
        <f t="shared" si="118"/>
        <v>113.12</v>
      </c>
      <c r="U208" s="44">
        <f t="shared" si="118"/>
        <v>113.12</v>
      </c>
      <c r="V208" s="44">
        <f t="shared" si="118"/>
        <v>113.12</v>
      </c>
      <c r="W208" s="44">
        <f t="shared" si="118"/>
        <v>113.12</v>
      </c>
      <c r="X208" s="44">
        <f t="shared" si="118"/>
        <v>113.12</v>
      </c>
      <c r="Y208" s="44">
        <f t="shared" si="118"/>
        <v>113.12</v>
      </c>
      <c r="Z208" s="44">
        <f t="shared" si="118"/>
        <v>113.12</v>
      </c>
      <c r="AA208" s="44">
        <f t="shared" si="118"/>
        <v>113.12</v>
      </c>
    </row>
    <row r="209" spans="1:27" ht="12.75" customHeight="1" outlineLevel="1" x14ac:dyDescent="0.2">
      <c r="A209" s="99" t="s">
        <v>1231</v>
      </c>
      <c r="B209" s="63" t="s">
        <v>83</v>
      </c>
      <c r="C209" s="43" t="s">
        <v>79</v>
      </c>
      <c r="D209" s="44">
        <v>3.35</v>
      </c>
      <c r="E209" s="44">
        <v>3.35</v>
      </c>
      <c r="F209" s="44">
        <v>3.35</v>
      </c>
      <c r="G209" s="44">
        <v>3.35</v>
      </c>
      <c r="H209" s="44">
        <v>3.35</v>
      </c>
      <c r="I209" s="44">
        <v>3.35</v>
      </c>
      <c r="J209" s="44">
        <v>3.35</v>
      </c>
      <c r="K209" s="44">
        <v>3.35</v>
      </c>
      <c r="L209" s="44">
        <v>3.35</v>
      </c>
      <c r="M209" s="44">
        <v>3.35</v>
      </c>
      <c r="N209" s="44">
        <v>3.35</v>
      </c>
      <c r="O209" s="44">
        <v>3.35</v>
      </c>
      <c r="P209" s="44">
        <v>3.35</v>
      </c>
      <c r="Q209" s="44">
        <v>3.35</v>
      </c>
      <c r="R209" s="44">
        <v>3.35</v>
      </c>
      <c r="S209" s="44">
        <v>3.35</v>
      </c>
      <c r="T209" s="44">
        <v>3.35</v>
      </c>
      <c r="U209" s="44">
        <v>3.35</v>
      </c>
      <c r="V209" s="44">
        <v>3.35</v>
      </c>
      <c r="W209" s="44">
        <v>3.35</v>
      </c>
      <c r="X209" s="44">
        <v>3.35</v>
      </c>
      <c r="Y209" s="44">
        <v>3.35</v>
      </c>
      <c r="Z209" s="44">
        <v>3.35</v>
      </c>
      <c r="AA209" s="44">
        <v>3.35</v>
      </c>
    </row>
    <row r="210" spans="1:27" ht="12.75" customHeight="1" outlineLevel="1" x14ac:dyDescent="0.2">
      <c r="A210" s="99" t="s">
        <v>1232</v>
      </c>
      <c r="B210" s="63" t="s">
        <v>81</v>
      </c>
      <c r="C210" s="43" t="s">
        <v>79</v>
      </c>
      <c r="D210" s="44">
        <f>$D$11</f>
        <v>110.23</v>
      </c>
      <c r="E210" s="44">
        <f t="shared" ref="E210:AA210" si="119">$D$11</f>
        <v>110.23</v>
      </c>
      <c r="F210" s="44">
        <f t="shared" si="119"/>
        <v>110.23</v>
      </c>
      <c r="G210" s="44">
        <f t="shared" si="119"/>
        <v>110.23</v>
      </c>
      <c r="H210" s="44">
        <f t="shared" si="119"/>
        <v>110.23</v>
      </c>
      <c r="I210" s="44">
        <f t="shared" si="119"/>
        <v>110.23</v>
      </c>
      <c r="J210" s="44">
        <f t="shared" si="119"/>
        <v>110.23</v>
      </c>
      <c r="K210" s="44">
        <f t="shared" si="119"/>
        <v>110.23</v>
      </c>
      <c r="L210" s="44">
        <f t="shared" si="119"/>
        <v>110.23</v>
      </c>
      <c r="M210" s="44">
        <f t="shared" si="119"/>
        <v>110.23</v>
      </c>
      <c r="N210" s="44">
        <f t="shared" si="119"/>
        <v>110.23</v>
      </c>
      <c r="O210" s="44">
        <f t="shared" si="119"/>
        <v>110.23</v>
      </c>
      <c r="P210" s="44">
        <f t="shared" si="119"/>
        <v>110.23</v>
      </c>
      <c r="Q210" s="44">
        <f t="shared" si="119"/>
        <v>110.23</v>
      </c>
      <c r="R210" s="44">
        <f t="shared" si="119"/>
        <v>110.23</v>
      </c>
      <c r="S210" s="44">
        <f t="shared" si="119"/>
        <v>110.23</v>
      </c>
      <c r="T210" s="44">
        <f t="shared" si="119"/>
        <v>110.23</v>
      </c>
      <c r="U210" s="44">
        <f t="shared" si="119"/>
        <v>110.23</v>
      </c>
      <c r="V210" s="44">
        <f t="shared" si="119"/>
        <v>110.23</v>
      </c>
      <c r="W210" s="44">
        <f t="shared" si="119"/>
        <v>110.23</v>
      </c>
      <c r="X210" s="44">
        <f t="shared" si="119"/>
        <v>110.23</v>
      </c>
      <c r="Y210" s="44">
        <f t="shared" si="119"/>
        <v>110.23</v>
      </c>
      <c r="Z210" s="44">
        <f t="shared" si="119"/>
        <v>110.23</v>
      </c>
      <c r="AA210" s="44">
        <f t="shared" si="119"/>
        <v>110.23</v>
      </c>
    </row>
    <row r="211" spans="1:27" ht="12.75" customHeight="1" x14ac:dyDescent="0.2">
      <c r="A211" s="98" t="s">
        <v>1233</v>
      </c>
      <c r="B211" s="28" t="str">
        <f>"10"&amp;"."&amp;$B$663&amp;"."&amp;$B$664</f>
        <v>10.12.2023</v>
      </c>
      <c r="C211" s="90" t="s">
        <v>76</v>
      </c>
      <c r="D211" s="91">
        <f>ROUND(((D212+D213+D215+D214)/1000),5)</f>
        <v>1.29661</v>
      </c>
      <c r="E211" s="91">
        <f>ROUND(((E212+E213+E215+E214)/1000),5)</f>
        <v>1.14218</v>
      </c>
      <c r="F211" s="91">
        <f>ROUND(((F212+F213+F215+F214)/1000),5)</f>
        <v>1.0416399999999999</v>
      </c>
      <c r="G211" s="91">
        <f t="shared" ref="G211:AA211" si="120">ROUND(((G212+G213+G215+G214)/1000),5)</f>
        <v>0.98702000000000001</v>
      </c>
      <c r="H211" s="91">
        <f t="shared" si="120"/>
        <v>0.40077000000000002</v>
      </c>
      <c r="I211" s="91">
        <f t="shared" si="120"/>
        <v>1.1510800000000001</v>
      </c>
      <c r="J211" s="91">
        <f t="shared" si="120"/>
        <v>1.2303900000000001</v>
      </c>
      <c r="K211" s="91">
        <f t="shared" si="120"/>
        <v>1.3464700000000001</v>
      </c>
      <c r="L211" s="91">
        <f t="shared" si="120"/>
        <v>1.6868799999999999</v>
      </c>
      <c r="M211" s="91">
        <f t="shared" si="120"/>
        <v>1.8485799999999999</v>
      </c>
      <c r="N211" s="91">
        <f t="shared" si="120"/>
        <v>1.99647</v>
      </c>
      <c r="O211" s="91">
        <f t="shared" si="120"/>
        <v>2.0238200000000002</v>
      </c>
      <c r="P211" s="91">
        <f t="shared" si="120"/>
        <v>2.0218600000000002</v>
      </c>
      <c r="Q211" s="91">
        <f t="shared" si="120"/>
        <v>2.0308000000000002</v>
      </c>
      <c r="R211" s="91">
        <f t="shared" si="120"/>
        <v>2.00027</v>
      </c>
      <c r="S211" s="91">
        <f t="shared" si="120"/>
        <v>1.9931000000000001</v>
      </c>
      <c r="T211" s="91">
        <f t="shared" si="120"/>
        <v>2.0552999999999999</v>
      </c>
      <c r="U211" s="91">
        <f t="shared" si="120"/>
        <v>2.0636800000000002</v>
      </c>
      <c r="V211" s="91">
        <f t="shared" si="120"/>
        <v>2.0612599999999999</v>
      </c>
      <c r="W211" s="91">
        <f t="shared" si="120"/>
        <v>2.0346299999999999</v>
      </c>
      <c r="X211" s="91">
        <f t="shared" si="120"/>
        <v>1.96669</v>
      </c>
      <c r="Y211" s="91">
        <f t="shared" si="120"/>
        <v>1.7904500000000001</v>
      </c>
      <c r="Z211" s="91">
        <f t="shared" si="120"/>
        <v>1.5348299999999999</v>
      </c>
      <c r="AA211" s="91">
        <f t="shared" si="120"/>
        <v>1.3609800000000001</v>
      </c>
    </row>
    <row r="212" spans="1:27" ht="12.75" customHeight="1" outlineLevel="1" x14ac:dyDescent="0.2">
      <c r="A212" s="99" t="s">
        <v>1234</v>
      </c>
      <c r="B212" s="63" t="s">
        <v>238</v>
      </c>
      <c r="C212" s="43" t="s">
        <v>79</v>
      </c>
      <c r="D212" s="44">
        <v>1069.9100000000001</v>
      </c>
      <c r="E212" s="44">
        <v>915.48</v>
      </c>
      <c r="F212" s="44">
        <v>814.94</v>
      </c>
      <c r="G212" s="44">
        <v>760.32</v>
      </c>
      <c r="H212" s="44">
        <v>174.07</v>
      </c>
      <c r="I212" s="44">
        <v>924.38</v>
      </c>
      <c r="J212" s="44">
        <v>1003.69</v>
      </c>
      <c r="K212" s="44">
        <v>1119.77</v>
      </c>
      <c r="L212" s="44">
        <v>1460.18</v>
      </c>
      <c r="M212" s="44">
        <v>1621.88</v>
      </c>
      <c r="N212" s="44">
        <v>1769.77</v>
      </c>
      <c r="O212" s="44">
        <v>1797.12</v>
      </c>
      <c r="P212" s="44">
        <v>1795.16</v>
      </c>
      <c r="Q212" s="44">
        <v>1804.1</v>
      </c>
      <c r="R212" s="44">
        <v>1773.57</v>
      </c>
      <c r="S212" s="44">
        <v>1766.4</v>
      </c>
      <c r="T212" s="44">
        <v>1828.6</v>
      </c>
      <c r="U212" s="44">
        <v>1836.98</v>
      </c>
      <c r="V212" s="44">
        <v>1834.56</v>
      </c>
      <c r="W212" s="44">
        <v>1807.93</v>
      </c>
      <c r="X212" s="44">
        <v>1739.99</v>
      </c>
      <c r="Y212" s="44">
        <v>1563.75</v>
      </c>
      <c r="Z212" s="44">
        <v>1308.1300000000001</v>
      </c>
      <c r="AA212" s="44">
        <v>1134.28</v>
      </c>
    </row>
    <row r="213" spans="1:27" ht="12.75" customHeight="1" outlineLevel="1" x14ac:dyDescent="0.2">
      <c r="A213" s="99" t="s">
        <v>1235</v>
      </c>
      <c r="B213" s="63" t="s">
        <v>90</v>
      </c>
      <c r="C213" s="43" t="s">
        <v>79</v>
      </c>
      <c r="D213" s="44">
        <f>$D$168</f>
        <v>113.12</v>
      </c>
      <c r="E213" s="44">
        <f>$D$168</f>
        <v>113.12</v>
      </c>
      <c r="F213" s="44">
        <f t="shared" ref="F213:AA213" si="121">$D$168</f>
        <v>113.12</v>
      </c>
      <c r="G213" s="44">
        <f t="shared" si="121"/>
        <v>113.12</v>
      </c>
      <c r="H213" s="44">
        <f t="shared" si="121"/>
        <v>113.12</v>
      </c>
      <c r="I213" s="44">
        <f t="shared" si="121"/>
        <v>113.12</v>
      </c>
      <c r="J213" s="44">
        <f t="shared" si="121"/>
        <v>113.12</v>
      </c>
      <c r="K213" s="44">
        <f t="shared" si="121"/>
        <v>113.12</v>
      </c>
      <c r="L213" s="44">
        <f t="shared" si="121"/>
        <v>113.12</v>
      </c>
      <c r="M213" s="44">
        <f t="shared" si="121"/>
        <v>113.12</v>
      </c>
      <c r="N213" s="44">
        <f t="shared" si="121"/>
        <v>113.12</v>
      </c>
      <c r="O213" s="44">
        <f t="shared" si="121"/>
        <v>113.12</v>
      </c>
      <c r="P213" s="44">
        <f t="shared" si="121"/>
        <v>113.12</v>
      </c>
      <c r="Q213" s="44">
        <f t="shared" si="121"/>
        <v>113.12</v>
      </c>
      <c r="R213" s="44">
        <f t="shared" si="121"/>
        <v>113.12</v>
      </c>
      <c r="S213" s="44">
        <f t="shared" si="121"/>
        <v>113.12</v>
      </c>
      <c r="T213" s="44">
        <f t="shared" si="121"/>
        <v>113.12</v>
      </c>
      <c r="U213" s="44">
        <f t="shared" si="121"/>
        <v>113.12</v>
      </c>
      <c r="V213" s="44">
        <f t="shared" si="121"/>
        <v>113.12</v>
      </c>
      <c r="W213" s="44">
        <f t="shared" si="121"/>
        <v>113.12</v>
      </c>
      <c r="X213" s="44">
        <f t="shared" si="121"/>
        <v>113.12</v>
      </c>
      <c r="Y213" s="44">
        <f t="shared" si="121"/>
        <v>113.12</v>
      </c>
      <c r="Z213" s="44">
        <f t="shared" si="121"/>
        <v>113.12</v>
      </c>
      <c r="AA213" s="44">
        <f t="shared" si="121"/>
        <v>113.12</v>
      </c>
    </row>
    <row r="214" spans="1:27" ht="12.75" customHeight="1" outlineLevel="1" x14ac:dyDescent="0.2">
      <c r="A214" s="99" t="s">
        <v>1236</v>
      </c>
      <c r="B214" s="63" t="s">
        <v>83</v>
      </c>
      <c r="C214" s="43" t="s">
        <v>79</v>
      </c>
      <c r="D214" s="44">
        <v>3.35</v>
      </c>
      <c r="E214" s="44">
        <v>3.35</v>
      </c>
      <c r="F214" s="44">
        <v>3.35</v>
      </c>
      <c r="G214" s="44">
        <v>3.35</v>
      </c>
      <c r="H214" s="44">
        <v>3.35</v>
      </c>
      <c r="I214" s="44">
        <v>3.35</v>
      </c>
      <c r="J214" s="44">
        <v>3.35</v>
      </c>
      <c r="K214" s="44">
        <v>3.35</v>
      </c>
      <c r="L214" s="44">
        <v>3.35</v>
      </c>
      <c r="M214" s="44">
        <v>3.35</v>
      </c>
      <c r="N214" s="44">
        <v>3.35</v>
      </c>
      <c r="O214" s="44">
        <v>3.35</v>
      </c>
      <c r="P214" s="44">
        <v>3.35</v>
      </c>
      <c r="Q214" s="44">
        <v>3.35</v>
      </c>
      <c r="R214" s="44">
        <v>3.35</v>
      </c>
      <c r="S214" s="44">
        <v>3.35</v>
      </c>
      <c r="T214" s="44">
        <v>3.35</v>
      </c>
      <c r="U214" s="44">
        <v>3.35</v>
      </c>
      <c r="V214" s="44">
        <v>3.35</v>
      </c>
      <c r="W214" s="44">
        <v>3.35</v>
      </c>
      <c r="X214" s="44">
        <v>3.35</v>
      </c>
      <c r="Y214" s="44">
        <v>3.35</v>
      </c>
      <c r="Z214" s="44">
        <v>3.35</v>
      </c>
      <c r="AA214" s="44">
        <v>3.35</v>
      </c>
    </row>
    <row r="215" spans="1:27" ht="12.75" customHeight="1" outlineLevel="1" x14ac:dyDescent="0.2">
      <c r="A215" s="99" t="s">
        <v>1237</v>
      </c>
      <c r="B215" s="63" t="s">
        <v>81</v>
      </c>
      <c r="C215" s="43" t="s">
        <v>79</v>
      </c>
      <c r="D215" s="44">
        <f>$D$11</f>
        <v>110.23</v>
      </c>
      <c r="E215" s="44">
        <f t="shared" ref="E215:AA215" si="122">$D$11</f>
        <v>110.23</v>
      </c>
      <c r="F215" s="44">
        <f t="shared" si="122"/>
        <v>110.23</v>
      </c>
      <c r="G215" s="44">
        <f t="shared" si="122"/>
        <v>110.23</v>
      </c>
      <c r="H215" s="44">
        <f t="shared" si="122"/>
        <v>110.23</v>
      </c>
      <c r="I215" s="44">
        <f t="shared" si="122"/>
        <v>110.23</v>
      </c>
      <c r="J215" s="44">
        <f t="shared" si="122"/>
        <v>110.23</v>
      </c>
      <c r="K215" s="44">
        <f t="shared" si="122"/>
        <v>110.23</v>
      </c>
      <c r="L215" s="44">
        <f t="shared" si="122"/>
        <v>110.23</v>
      </c>
      <c r="M215" s="44">
        <f t="shared" si="122"/>
        <v>110.23</v>
      </c>
      <c r="N215" s="44">
        <f t="shared" si="122"/>
        <v>110.23</v>
      </c>
      <c r="O215" s="44">
        <f t="shared" si="122"/>
        <v>110.23</v>
      </c>
      <c r="P215" s="44">
        <f t="shared" si="122"/>
        <v>110.23</v>
      </c>
      <c r="Q215" s="44">
        <f t="shared" si="122"/>
        <v>110.23</v>
      </c>
      <c r="R215" s="44">
        <f t="shared" si="122"/>
        <v>110.23</v>
      </c>
      <c r="S215" s="44">
        <f t="shared" si="122"/>
        <v>110.23</v>
      </c>
      <c r="T215" s="44">
        <f t="shared" si="122"/>
        <v>110.23</v>
      </c>
      <c r="U215" s="44">
        <f t="shared" si="122"/>
        <v>110.23</v>
      </c>
      <c r="V215" s="44">
        <f t="shared" si="122"/>
        <v>110.23</v>
      </c>
      <c r="W215" s="44">
        <f t="shared" si="122"/>
        <v>110.23</v>
      </c>
      <c r="X215" s="44">
        <f t="shared" si="122"/>
        <v>110.23</v>
      </c>
      <c r="Y215" s="44">
        <f t="shared" si="122"/>
        <v>110.23</v>
      </c>
      <c r="Z215" s="44">
        <f t="shared" si="122"/>
        <v>110.23</v>
      </c>
      <c r="AA215" s="44">
        <f t="shared" si="122"/>
        <v>110.23</v>
      </c>
    </row>
    <row r="216" spans="1:27" ht="12.75" customHeight="1" x14ac:dyDescent="0.2">
      <c r="A216" s="98" t="s">
        <v>1238</v>
      </c>
      <c r="B216" s="28" t="str">
        <f>"11"&amp;"."&amp;$B$663&amp;"."&amp;$B$664</f>
        <v>11.12.2023</v>
      </c>
      <c r="C216" s="90" t="s">
        <v>76</v>
      </c>
      <c r="D216" s="91">
        <f>ROUND(((D217+D218+D220+D219)/1000),5)</f>
        <v>1.30426</v>
      </c>
      <c r="E216" s="91">
        <f>ROUND(((E217+E218+E220+E219)/1000),5)</f>
        <v>1.21732</v>
      </c>
      <c r="F216" s="91">
        <f>ROUND(((F217+F218+F220+F219)/1000),5)</f>
        <v>1.1399999999999999</v>
      </c>
      <c r="G216" s="91">
        <f t="shared" ref="G216:AA216" si="123">ROUND(((G217+G218+G220+G219)/1000),5)</f>
        <v>1.1008100000000001</v>
      </c>
      <c r="H216" s="91">
        <f t="shared" si="123"/>
        <v>1.2074800000000001</v>
      </c>
      <c r="I216" s="91">
        <f t="shared" si="123"/>
        <v>1.3325899999999999</v>
      </c>
      <c r="J216" s="91">
        <f t="shared" si="123"/>
        <v>1.5422100000000001</v>
      </c>
      <c r="K216" s="91">
        <f t="shared" si="123"/>
        <v>2.0211100000000002</v>
      </c>
      <c r="L216" s="91">
        <f t="shared" si="123"/>
        <v>2.1530900000000002</v>
      </c>
      <c r="M216" s="91">
        <f t="shared" si="123"/>
        <v>2.2656399999999999</v>
      </c>
      <c r="N216" s="91">
        <f t="shared" si="123"/>
        <v>2.3084500000000001</v>
      </c>
      <c r="O216" s="91">
        <f t="shared" si="123"/>
        <v>2.32904</v>
      </c>
      <c r="P216" s="91">
        <f t="shared" si="123"/>
        <v>2.26728</v>
      </c>
      <c r="Q216" s="91">
        <f t="shared" si="123"/>
        <v>2.28816</v>
      </c>
      <c r="R216" s="91">
        <f t="shared" si="123"/>
        <v>2.2829600000000001</v>
      </c>
      <c r="S216" s="91">
        <f t="shared" si="123"/>
        <v>2.2277</v>
      </c>
      <c r="T216" s="91">
        <f t="shared" si="123"/>
        <v>2.27196</v>
      </c>
      <c r="U216" s="91">
        <f t="shared" si="123"/>
        <v>2.2817400000000001</v>
      </c>
      <c r="V216" s="91">
        <f t="shared" si="123"/>
        <v>2.2494100000000001</v>
      </c>
      <c r="W216" s="91">
        <f t="shared" si="123"/>
        <v>2.1377100000000002</v>
      </c>
      <c r="X216" s="91">
        <f t="shared" si="123"/>
        <v>2.07985</v>
      </c>
      <c r="Y216" s="91">
        <f t="shared" si="123"/>
        <v>1.8769199999999999</v>
      </c>
      <c r="Z216" s="91">
        <f t="shared" si="123"/>
        <v>1.55376</v>
      </c>
      <c r="AA216" s="91">
        <f t="shared" si="123"/>
        <v>1.4282600000000001</v>
      </c>
    </row>
    <row r="217" spans="1:27" ht="12.75" customHeight="1" outlineLevel="1" x14ac:dyDescent="0.2">
      <c r="A217" s="99" t="s">
        <v>1239</v>
      </c>
      <c r="B217" s="63" t="s">
        <v>238</v>
      </c>
      <c r="C217" s="43" t="s">
        <v>79</v>
      </c>
      <c r="D217" s="44">
        <v>1077.56</v>
      </c>
      <c r="E217" s="44">
        <v>990.62</v>
      </c>
      <c r="F217" s="44">
        <v>913.3</v>
      </c>
      <c r="G217" s="44">
        <v>874.11</v>
      </c>
      <c r="H217" s="44">
        <v>980.78</v>
      </c>
      <c r="I217" s="44">
        <v>1105.8900000000001</v>
      </c>
      <c r="J217" s="44">
        <v>1315.51</v>
      </c>
      <c r="K217" s="44">
        <v>1794.41</v>
      </c>
      <c r="L217" s="44">
        <v>1926.39</v>
      </c>
      <c r="M217" s="44">
        <v>2038.94</v>
      </c>
      <c r="N217" s="44">
        <v>2081.75</v>
      </c>
      <c r="O217" s="44">
        <v>2102.34</v>
      </c>
      <c r="P217" s="44">
        <v>2040.58</v>
      </c>
      <c r="Q217" s="44">
        <v>2061.46</v>
      </c>
      <c r="R217" s="44">
        <v>2056.2600000000002</v>
      </c>
      <c r="S217" s="44">
        <v>2001</v>
      </c>
      <c r="T217" s="44">
        <v>2045.26</v>
      </c>
      <c r="U217" s="44">
        <v>2055.04</v>
      </c>
      <c r="V217" s="44">
        <v>2022.71</v>
      </c>
      <c r="W217" s="44">
        <v>1911.01</v>
      </c>
      <c r="X217" s="44">
        <v>1853.15</v>
      </c>
      <c r="Y217" s="44">
        <v>1650.22</v>
      </c>
      <c r="Z217" s="44">
        <v>1327.06</v>
      </c>
      <c r="AA217" s="44">
        <v>1201.56</v>
      </c>
    </row>
    <row r="218" spans="1:27" ht="12.75" customHeight="1" outlineLevel="1" x14ac:dyDescent="0.2">
      <c r="A218" s="99" t="s">
        <v>1240</v>
      </c>
      <c r="B218" s="63" t="s">
        <v>90</v>
      </c>
      <c r="C218" s="43" t="s">
        <v>79</v>
      </c>
      <c r="D218" s="44">
        <f>$D$168</f>
        <v>113.12</v>
      </c>
      <c r="E218" s="44">
        <f>$D$168</f>
        <v>113.12</v>
      </c>
      <c r="F218" s="44">
        <f t="shared" ref="F218:AA218" si="124">$D$168</f>
        <v>113.12</v>
      </c>
      <c r="G218" s="44">
        <f t="shared" si="124"/>
        <v>113.12</v>
      </c>
      <c r="H218" s="44">
        <f t="shared" si="124"/>
        <v>113.12</v>
      </c>
      <c r="I218" s="44">
        <f t="shared" si="124"/>
        <v>113.12</v>
      </c>
      <c r="J218" s="44">
        <f t="shared" si="124"/>
        <v>113.12</v>
      </c>
      <c r="K218" s="44">
        <f t="shared" si="124"/>
        <v>113.12</v>
      </c>
      <c r="L218" s="44">
        <f t="shared" si="124"/>
        <v>113.12</v>
      </c>
      <c r="M218" s="44">
        <f t="shared" si="124"/>
        <v>113.12</v>
      </c>
      <c r="N218" s="44">
        <f t="shared" si="124"/>
        <v>113.12</v>
      </c>
      <c r="O218" s="44">
        <f t="shared" si="124"/>
        <v>113.12</v>
      </c>
      <c r="P218" s="44">
        <f t="shared" si="124"/>
        <v>113.12</v>
      </c>
      <c r="Q218" s="44">
        <f t="shared" si="124"/>
        <v>113.12</v>
      </c>
      <c r="R218" s="44">
        <f t="shared" si="124"/>
        <v>113.12</v>
      </c>
      <c r="S218" s="44">
        <f t="shared" si="124"/>
        <v>113.12</v>
      </c>
      <c r="T218" s="44">
        <f t="shared" si="124"/>
        <v>113.12</v>
      </c>
      <c r="U218" s="44">
        <f t="shared" si="124"/>
        <v>113.12</v>
      </c>
      <c r="V218" s="44">
        <f t="shared" si="124"/>
        <v>113.12</v>
      </c>
      <c r="W218" s="44">
        <f t="shared" si="124"/>
        <v>113.12</v>
      </c>
      <c r="X218" s="44">
        <f t="shared" si="124"/>
        <v>113.12</v>
      </c>
      <c r="Y218" s="44">
        <f t="shared" si="124"/>
        <v>113.12</v>
      </c>
      <c r="Z218" s="44">
        <f t="shared" si="124"/>
        <v>113.12</v>
      </c>
      <c r="AA218" s="44">
        <f t="shared" si="124"/>
        <v>113.12</v>
      </c>
    </row>
    <row r="219" spans="1:27" ht="12.75" customHeight="1" outlineLevel="1" x14ac:dyDescent="0.2">
      <c r="A219" s="99" t="s">
        <v>1241</v>
      </c>
      <c r="B219" s="63" t="s">
        <v>83</v>
      </c>
      <c r="C219" s="43" t="s">
        <v>79</v>
      </c>
      <c r="D219" s="44">
        <v>3.35</v>
      </c>
      <c r="E219" s="44">
        <v>3.35</v>
      </c>
      <c r="F219" s="44">
        <v>3.35</v>
      </c>
      <c r="G219" s="44">
        <v>3.35</v>
      </c>
      <c r="H219" s="44">
        <v>3.35</v>
      </c>
      <c r="I219" s="44">
        <v>3.35</v>
      </c>
      <c r="J219" s="44">
        <v>3.35</v>
      </c>
      <c r="K219" s="44">
        <v>3.35</v>
      </c>
      <c r="L219" s="44">
        <v>3.35</v>
      </c>
      <c r="M219" s="44">
        <v>3.35</v>
      </c>
      <c r="N219" s="44">
        <v>3.35</v>
      </c>
      <c r="O219" s="44">
        <v>3.35</v>
      </c>
      <c r="P219" s="44">
        <v>3.35</v>
      </c>
      <c r="Q219" s="44">
        <v>3.35</v>
      </c>
      <c r="R219" s="44">
        <v>3.35</v>
      </c>
      <c r="S219" s="44">
        <v>3.35</v>
      </c>
      <c r="T219" s="44">
        <v>3.35</v>
      </c>
      <c r="U219" s="44">
        <v>3.35</v>
      </c>
      <c r="V219" s="44">
        <v>3.35</v>
      </c>
      <c r="W219" s="44">
        <v>3.35</v>
      </c>
      <c r="X219" s="44">
        <v>3.35</v>
      </c>
      <c r="Y219" s="44">
        <v>3.35</v>
      </c>
      <c r="Z219" s="44">
        <v>3.35</v>
      </c>
      <c r="AA219" s="44">
        <v>3.35</v>
      </c>
    </row>
    <row r="220" spans="1:27" ht="12.75" customHeight="1" outlineLevel="1" x14ac:dyDescent="0.2">
      <c r="A220" s="99" t="s">
        <v>1242</v>
      </c>
      <c r="B220" s="63" t="s">
        <v>81</v>
      </c>
      <c r="C220" s="43" t="s">
        <v>79</v>
      </c>
      <c r="D220" s="44">
        <f>$D$11</f>
        <v>110.23</v>
      </c>
      <c r="E220" s="44">
        <f t="shared" ref="E220:AA220" si="125">$D$11</f>
        <v>110.23</v>
      </c>
      <c r="F220" s="44">
        <f t="shared" si="125"/>
        <v>110.23</v>
      </c>
      <c r="G220" s="44">
        <f t="shared" si="125"/>
        <v>110.23</v>
      </c>
      <c r="H220" s="44">
        <f t="shared" si="125"/>
        <v>110.23</v>
      </c>
      <c r="I220" s="44">
        <f t="shared" si="125"/>
        <v>110.23</v>
      </c>
      <c r="J220" s="44">
        <f t="shared" si="125"/>
        <v>110.23</v>
      </c>
      <c r="K220" s="44">
        <f t="shared" si="125"/>
        <v>110.23</v>
      </c>
      <c r="L220" s="44">
        <f t="shared" si="125"/>
        <v>110.23</v>
      </c>
      <c r="M220" s="44">
        <f t="shared" si="125"/>
        <v>110.23</v>
      </c>
      <c r="N220" s="44">
        <f t="shared" si="125"/>
        <v>110.23</v>
      </c>
      <c r="O220" s="44">
        <f t="shared" si="125"/>
        <v>110.23</v>
      </c>
      <c r="P220" s="44">
        <f t="shared" si="125"/>
        <v>110.23</v>
      </c>
      <c r="Q220" s="44">
        <f t="shared" si="125"/>
        <v>110.23</v>
      </c>
      <c r="R220" s="44">
        <f t="shared" si="125"/>
        <v>110.23</v>
      </c>
      <c r="S220" s="44">
        <f t="shared" si="125"/>
        <v>110.23</v>
      </c>
      <c r="T220" s="44">
        <f t="shared" si="125"/>
        <v>110.23</v>
      </c>
      <c r="U220" s="44">
        <f t="shared" si="125"/>
        <v>110.23</v>
      </c>
      <c r="V220" s="44">
        <f t="shared" si="125"/>
        <v>110.23</v>
      </c>
      <c r="W220" s="44">
        <f t="shared" si="125"/>
        <v>110.23</v>
      </c>
      <c r="X220" s="44">
        <f t="shared" si="125"/>
        <v>110.23</v>
      </c>
      <c r="Y220" s="44">
        <f t="shared" si="125"/>
        <v>110.23</v>
      </c>
      <c r="Z220" s="44">
        <f t="shared" si="125"/>
        <v>110.23</v>
      </c>
      <c r="AA220" s="44">
        <f t="shared" si="125"/>
        <v>110.23</v>
      </c>
    </row>
    <row r="221" spans="1:27" ht="12.75" customHeight="1" x14ac:dyDescent="0.2">
      <c r="A221" s="98" t="s">
        <v>1243</v>
      </c>
      <c r="B221" s="28" t="str">
        <f>"12"&amp;"."&amp;$B$663&amp;"."&amp;$B$664</f>
        <v>12.12.2023</v>
      </c>
      <c r="C221" s="90" t="s">
        <v>76</v>
      </c>
      <c r="D221" s="91">
        <f>ROUND(((D222+D223+D225+D224)/1000),5)</f>
        <v>1.3044199999999999</v>
      </c>
      <c r="E221" s="91">
        <f>ROUND(((E222+E223+E225+E224)/1000),5)</f>
        <v>1.21099</v>
      </c>
      <c r="F221" s="91">
        <f>ROUND(((F222+F223+F225+F224)/1000),5)</f>
        <v>1.10659</v>
      </c>
      <c r="G221" s="91">
        <f t="shared" ref="G221:AA221" si="126">ROUND(((G222+G223+G225+G224)/1000),5)</f>
        <v>1.0917600000000001</v>
      </c>
      <c r="H221" s="91">
        <f t="shared" si="126"/>
        <v>1.1956100000000001</v>
      </c>
      <c r="I221" s="91">
        <f t="shared" si="126"/>
        <v>1.35297</v>
      </c>
      <c r="J221" s="91">
        <f t="shared" si="126"/>
        <v>1.5356700000000001</v>
      </c>
      <c r="K221" s="91">
        <f t="shared" si="126"/>
        <v>1.88127</v>
      </c>
      <c r="L221" s="91">
        <f t="shared" si="126"/>
        <v>2.08744</v>
      </c>
      <c r="M221" s="91">
        <f t="shared" si="126"/>
        <v>2.1473100000000001</v>
      </c>
      <c r="N221" s="91">
        <f t="shared" si="126"/>
        <v>2.1780200000000001</v>
      </c>
      <c r="O221" s="91">
        <f t="shared" si="126"/>
        <v>2.2134100000000001</v>
      </c>
      <c r="P221" s="91">
        <f t="shared" si="126"/>
        <v>2.1517300000000001</v>
      </c>
      <c r="Q221" s="91">
        <f t="shared" si="126"/>
        <v>2.17014</v>
      </c>
      <c r="R221" s="91">
        <f t="shared" si="126"/>
        <v>2.1833200000000001</v>
      </c>
      <c r="S221" s="91">
        <f t="shared" si="126"/>
        <v>2.13578</v>
      </c>
      <c r="T221" s="91">
        <f t="shared" si="126"/>
        <v>2.1570900000000002</v>
      </c>
      <c r="U221" s="91">
        <f t="shared" si="126"/>
        <v>2.15029</v>
      </c>
      <c r="V221" s="91">
        <f t="shared" si="126"/>
        <v>2.1414</v>
      </c>
      <c r="W221" s="91">
        <f t="shared" si="126"/>
        <v>2.1290900000000001</v>
      </c>
      <c r="X221" s="91">
        <f t="shared" si="126"/>
        <v>2.07829</v>
      </c>
      <c r="Y221" s="91">
        <f t="shared" si="126"/>
        <v>1.89937</v>
      </c>
      <c r="Z221" s="91">
        <f t="shared" si="126"/>
        <v>1.58043</v>
      </c>
      <c r="AA221" s="91">
        <f t="shared" si="126"/>
        <v>1.4644999999999999</v>
      </c>
    </row>
    <row r="222" spans="1:27" ht="12.75" customHeight="1" outlineLevel="1" x14ac:dyDescent="0.2">
      <c r="A222" s="99" t="s">
        <v>1244</v>
      </c>
      <c r="B222" s="63" t="s">
        <v>238</v>
      </c>
      <c r="C222" s="43" t="s">
        <v>79</v>
      </c>
      <c r="D222" s="44">
        <v>1077.72</v>
      </c>
      <c r="E222" s="44">
        <v>984.29</v>
      </c>
      <c r="F222" s="44">
        <v>879.89</v>
      </c>
      <c r="G222" s="44">
        <v>865.06</v>
      </c>
      <c r="H222" s="44">
        <v>968.91</v>
      </c>
      <c r="I222" s="44">
        <v>1126.27</v>
      </c>
      <c r="J222" s="44">
        <v>1308.97</v>
      </c>
      <c r="K222" s="44">
        <v>1654.57</v>
      </c>
      <c r="L222" s="44">
        <v>1860.74</v>
      </c>
      <c r="M222" s="44">
        <v>1920.61</v>
      </c>
      <c r="N222" s="44">
        <v>1951.32</v>
      </c>
      <c r="O222" s="44">
        <v>1986.71</v>
      </c>
      <c r="P222" s="44">
        <v>1925.03</v>
      </c>
      <c r="Q222" s="44">
        <v>1943.44</v>
      </c>
      <c r="R222" s="44">
        <v>1956.62</v>
      </c>
      <c r="S222" s="44">
        <v>1909.08</v>
      </c>
      <c r="T222" s="44">
        <v>1930.39</v>
      </c>
      <c r="U222" s="44">
        <v>1923.59</v>
      </c>
      <c r="V222" s="44">
        <v>1914.7</v>
      </c>
      <c r="W222" s="44">
        <v>1902.39</v>
      </c>
      <c r="X222" s="44">
        <v>1851.59</v>
      </c>
      <c r="Y222" s="44">
        <v>1672.67</v>
      </c>
      <c r="Z222" s="44">
        <v>1353.73</v>
      </c>
      <c r="AA222" s="44">
        <v>1237.8</v>
      </c>
    </row>
    <row r="223" spans="1:27" ht="12.75" customHeight="1" outlineLevel="1" x14ac:dyDescent="0.2">
      <c r="A223" s="99" t="s">
        <v>1245</v>
      </c>
      <c r="B223" s="63" t="s">
        <v>90</v>
      </c>
      <c r="C223" s="43" t="s">
        <v>79</v>
      </c>
      <c r="D223" s="44">
        <f>$D$168</f>
        <v>113.12</v>
      </c>
      <c r="E223" s="44">
        <f>$D$168</f>
        <v>113.12</v>
      </c>
      <c r="F223" s="44">
        <f t="shared" ref="F223:AA223" si="127">$D$168</f>
        <v>113.12</v>
      </c>
      <c r="G223" s="44">
        <f t="shared" si="127"/>
        <v>113.12</v>
      </c>
      <c r="H223" s="44">
        <f t="shared" si="127"/>
        <v>113.12</v>
      </c>
      <c r="I223" s="44">
        <f t="shared" si="127"/>
        <v>113.12</v>
      </c>
      <c r="J223" s="44">
        <f t="shared" si="127"/>
        <v>113.12</v>
      </c>
      <c r="K223" s="44">
        <f t="shared" si="127"/>
        <v>113.12</v>
      </c>
      <c r="L223" s="44">
        <f t="shared" si="127"/>
        <v>113.12</v>
      </c>
      <c r="M223" s="44">
        <f t="shared" si="127"/>
        <v>113.12</v>
      </c>
      <c r="N223" s="44">
        <f t="shared" si="127"/>
        <v>113.12</v>
      </c>
      <c r="O223" s="44">
        <f t="shared" si="127"/>
        <v>113.12</v>
      </c>
      <c r="P223" s="44">
        <f t="shared" si="127"/>
        <v>113.12</v>
      </c>
      <c r="Q223" s="44">
        <f t="shared" si="127"/>
        <v>113.12</v>
      </c>
      <c r="R223" s="44">
        <f t="shared" si="127"/>
        <v>113.12</v>
      </c>
      <c r="S223" s="44">
        <f t="shared" si="127"/>
        <v>113.12</v>
      </c>
      <c r="T223" s="44">
        <f t="shared" si="127"/>
        <v>113.12</v>
      </c>
      <c r="U223" s="44">
        <f t="shared" si="127"/>
        <v>113.12</v>
      </c>
      <c r="V223" s="44">
        <f t="shared" si="127"/>
        <v>113.12</v>
      </c>
      <c r="W223" s="44">
        <f t="shared" si="127"/>
        <v>113.12</v>
      </c>
      <c r="X223" s="44">
        <f t="shared" si="127"/>
        <v>113.12</v>
      </c>
      <c r="Y223" s="44">
        <f t="shared" si="127"/>
        <v>113.12</v>
      </c>
      <c r="Z223" s="44">
        <f t="shared" si="127"/>
        <v>113.12</v>
      </c>
      <c r="AA223" s="44">
        <f t="shared" si="127"/>
        <v>113.12</v>
      </c>
    </row>
    <row r="224" spans="1:27" ht="12.75" customHeight="1" outlineLevel="1" x14ac:dyDescent="0.2">
      <c r="A224" s="99" t="s">
        <v>1246</v>
      </c>
      <c r="B224" s="63" t="s">
        <v>83</v>
      </c>
      <c r="C224" s="43" t="s">
        <v>79</v>
      </c>
      <c r="D224" s="44">
        <v>3.35</v>
      </c>
      <c r="E224" s="44">
        <v>3.35</v>
      </c>
      <c r="F224" s="44">
        <v>3.35</v>
      </c>
      <c r="G224" s="44">
        <v>3.35</v>
      </c>
      <c r="H224" s="44">
        <v>3.35</v>
      </c>
      <c r="I224" s="44">
        <v>3.35</v>
      </c>
      <c r="J224" s="44">
        <v>3.35</v>
      </c>
      <c r="K224" s="44">
        <v>3.35</v>
      </c>
      <c r="L224" s="44">
        <v>3.35</v>
      </c>
      <c r="M224" s="44">
        <v>3.35</v>
      </c>
      <c r="N224" s="44">
        <v>3.35</v>
      </c>
      <c r="O224" s="44">
        <v>3.35</v>
      </c>
      <c r="P224" s="44">
        <v>3.35</v>
      </c>
      <c r="Q224" s="44">
        <v>3.35</v>
      </c>
      <c r="R224" s="44">
        <v>3.35</v>
      </c>
      <c r="S224" s="44">
        <v>3.35</v>
      </c>
      <c r="T224" s="44">
        <v>3.35</v>
      </c>
      <c r="U224" s="44">
        <v>3.35</v>
      </c>
      <c r="V224" s="44">
        <v>3.35</v>
      </c>
      <c r="W224" s="44">
        <v>3.35</v>
      </c>
      <c r="X224" s="44">
        <v>3.35</v>
      </c>
      <c r="Y224" s="44">
        <v>3.35</v>
      </c>
      <c r="Z224" s="44">
        <v>3.35</v>
      </c>
      <c r="AA224" s="44">
        <v>3.35</v>
      </c>
    </row>
    <row r="225" spans="1:27" ht="12.75" customHeight="1" outlineLevel="1" x14ac:dyDescent="0.2">
      <c r="A225" s="99" t="s">
        <v>1247</v>
      </c>
      <c r="B225" s="63" t="s">
        <v>81</v>
      </c>
      <c r="C225" s="43" t="s">
        <v>79</v>
      </c>
      <c r="D225" s="44">
        <f>$D$11</f>
        <v>110.23</v>
      </c>
      <c r="E225" s="44">
        <f t="shared" ref="E225:AA225" si="128">$D$11</f>
        <v>110.23</v>
      </c>
      <c r="F225" s="44">
        <f t="shared" si="128"/>
        <v>110.23</v>
      </c>
      <c r="G225" s="44">
        <f t="shared" si="128"/>
        <v>110.23</v>
      </c>
      <c r="H225" s="44">
        <f t="shared" si="128"/>
        <v>110.23</v>
      </c>
      <c r="I225" s="44">
        <f t="shared" si="128"/>
        <v>110.23</v>
      </c>
      <c r="J225" s="44">
        <f t="shared" si="128"/>
        <v>110.23</v>
      </c>
      <c r="K225" s="44">
        <f t="shared" si="128"/>
        <v>110.23</v>
      </c>
      <c r="L225" s="44">
        <f t="shared" si="128"/>
        <v>110.23</v>
      </c>
      <c r="M225" s="44">
        <f t="shared" si="128"/>
        <v>110.23</v>
      </c>
      <c r="N225" s="44">
        <f t="shared" si="128"/>
        <v>110.23</v>
      </c>
      <c r="O225" s="44">
        <f t="shared" si="128"/>
        <v>110.23</v>
      </c>
      <c r="P225" s="44">
        <f t="shared" si="128"/>
        <v>110.23</v>
      </c>
      <c r="Q225" s="44">
        <f t="shared" si="128"/>
        <v>110.23</v>
      </c>
      <c r="R225" s="44">
        <f t="shared" si="128"/>
        <v>110.23</v>
      </c>
      <c r="S225" s="44">
        <f t="shared" si="128"/>
        <v>110.23</v>
      </c>
      <c r="T225" s="44">
        <f t="shared" si="128"/>
        <v>110.23</v>
      </c>
      <c r="U225" s="44">
        <f t="shared" si="128"/>
        <v>110.23</v>
      </c>
      <c r="V225" s="44">
        <f t="shared" si="128"/>
        <v>110.23</v>
      </c>
      <c r="W225" s="44">
        <f t="shared" si="128"/>
        <v>110.23</v>
      </c>
      <c r="X225" s="44">
        <f t="shared" si="128"/>
        <v>110.23</v>
      </c>
      <c r="Y225" s="44">
        <f t="shared" si="128"/>
        <v>110.23</v>
      </c>
      <c r="Z225" s="44">
        <f t="shared" si="128"/>
        <v>110.23</v>
      </c>
      <c r="AA225" s="44">
        <f t="shared" si="128"/>
        <v>110.23</v>
      </c>
    </row>
    <row r="226" spans="1:27" ht="12.75" customHeight="1" x14ac:dyDescent="0.2">
      <c r="A226" s="98" t="s">
        <v>1248</v>
      </c>
      <c r="B226" s="28" t="str">
        <f>"13"&amp;"."&amp;$B$663&amp;"."&amp;$B$664</f>
        <v>13.12.2023</v>
      </c>
      <c r="C226" s="90" t="s">
        <v>76</v>
      </c>
      <c r="D226" s="91">
        <f>ROUND(((D227+D228+D230+D229)/1000),5)</f>
        <v>1.3921600000000001</v>
      </c>
      <c r="E226" s="91">
        <f>ROUND(((E227+E228+E230+E229)/1000),5)</f>
        <v>1.3031600000000001</v>
      </c>
      <c r="F226" s="91">
        <f>ROUND(((F227+F228+F230+F229)/1000),5)</f>
        <v>1.2667999999999999</v>
      </c>
      <c r="G226" s="91">
        <f t="shared" ref="G226:AA226" si="129">ROUND(((G227+G228+G230+G229)/1000),5)</f>
        <v>1.25461</v>
      </c>
      <c r="H226" s="91">
        <f t="shared" si="129"/>
        <v>1.2885</v>
      </c>
      <c r="I226" s="91">
        <f t="shared" si="129"/>
        <v>1.42801</v>
      </c>
      <c r="J226" s="91">
        <f t="shared" si="129"/>
        <v>1.6011</v>
      </c>
      <c r="K226" s="91">
        <f t="shared" si="129"/>
        <v>1.9415500000000001</v>
      </c>
      <c r="L226" s="91">
        <f t="shared" si="129"/>
        <v>2.1597900000000001</v>
      </c>
      <c r="M226" s="91">
        <f t="shared" si="129"/>
        <v>2.2336999999999998</v>
      </c>
      <c r="N226" s="91">
        <f t="shared" si="129"/>
        <v>2.2660900000000002</v>
      </c>
      <c r="O226" s="91">
        <f t="shared" si="129"/>
        <v>2.30003</v>
      </c>
      <c r="P226" s="91">
        <f t="shared" si="129"/>
        <v>2.2494399999999999</v>
      </c>
      <c r="Q226" s="91">
        <f t="shared" si="129"/>
        <v>2.27494</v>
      </c>
      <c r="R226" s="91">
        <f t="shared" si="129"/>
        <v>2.2648100000000002</v>
      </c>
      <c r="S226" s="91">
        <f t="shared" si="129"/>
        <v>2.2416700000000001</v>
      </c>
      <c r="T226" s="91">
        <f t="shared" si="129"/>
        <v>2.2726700000000002</v>
      </c>
      <c r="U226" s="91">
        <f t="shared" si="129"/>
        <v>2.2632699999999999</v>
      </c>
      <c r="V226" s="91">
        <f t="shared" si="129"/>
        <v>2.23909</v>
      </c>
      <c r="W226" s="91">
        <f t="shared" si="129"/>
        <v>2.1746500000000002</v>
      </c>
      <c r="X226" s="91">
        <f t="shared" si="129"/>
        <v>2.0558700000000001</v>
      </c>
      <c r="Y226" s="91">
        <f t="shared" si="129"/>
        <v>1.98315</v>
      </c>
      <c r="Z226" s="91">
        <f t="shared" si="129"/>
        <v>1.72014</v>
      </c>
      <c r="AA226" s="91">
        <f t="shared" si="129"/>
        <v>1.52925</v>
      </c>
    </row>
    <row r="227" spans="1:27" ht="12.75" customHeight="1" outlineLevel="1" x14ac:dyDescent="0.2">
      <c r="A227" s="99" t="s">
        <v>1249</v>
      </c>
      <c r="B227" s="63" t="s">
        <v>238</v>
      </c>
      <c r="C227" s="43" t="s">
        <v>79</v>
      </c>
      <c r="D227" s="44">
        <v>1165.46</v>
      </c>
      <c r="E227" s="44">
        <v>1076.46</v>
      </c>
      <c r="F227" s="44">
        <v>1040.0999999999999</v>
      </c>
      <c r="G227" s="44">
        <v>1027.9100000000001</v>
      </c>
      <c r="H227" s="44">
        <v>1061.8</v>
      </c>
      <c r="I227" s="44">
        <v>1201.31</v>
      </c>
      <c r="J227" s="44">
        <v>1374.4</v>
      </c>
      <c r="K227" s="44">
        <v>1714.85</v>
      </c>
      <c r="L227" s="44">
        <v>1933.09</v>
      </c>
      <c r="M227" s="44">
        <v>2007</v>
      </c>
      <c r="N227" s="44">
        <v>2039.39</v>
      </c>
      <c r="O227" s="44">
        <v>2073.33</v>
      </c>
      <c r="P227" s="44">
        <v>2022.74</v>
      </c>
      <c r="Q227" s="44">
        <v>2048.2399999999998</v>
      </c>
      <c r="R227" s="44">
        <v>2038.11</v>
      </c>
      <c r="S227" s="44">
        <v>2014.97</v>
      </c>
      <c r="T227" s="44">
        <v>2045.97</v>
      </c>
      <c r="U227" s="44">
        <v>2036.57</v>
      </c>
      <c r="V227" s="44">
        <v>2012.39</v>
      </c>
      <c r="W227" s="44">
        <v>1947.95</v>
      </c>
      <c r="X227" s="44">
        <v>1829.17</v>
      </c>
      <c r="Y227" s="44">
        <v>1756.45</v>
      </c>
      <c r="Z227" s="44">
        <v>1493.44</v>
      </c>
      <c r="AA227" s="44">
        <v>1302.55</v>
      </c>
    </row>
    <row r="228" spans="1:27" ht="12.75" customHeight="1" outlineLevel="1" x14ac:dyDescent="0.2">
      <c r="A228" s="99" t="s">
        <v>1250</v>
      </c>
      <c r="B228" s="63" t="s">
        <v>90</v>
      </c>
      <c r="C228" s="43" t="s">
        <v>79</v>
      </c>
      <c r="D228" s="44">
        <f>$D$168</f>
        <v>113.12</v>
      </c>
      <c r="E228" s="44">
        <f>$D$168</f>
        <v>113.12</v>
      </c>
      <c r="F228" s="44">
        <f t="shared" ref="F228:AA228" si="130">$D$168</f>
        <v>113.12</v>
      </c>
      <c r="G228" s="44">
        <f t="shared" si="130"/>
        <v>113.12</v>
      </c>
      <c r="H228" s="44">
        <f t="shared" si="130"/>
        <v>113.12</v>
      </c>
      <c r="I228" s="44">
        <f t="shared" si="130"/>
        <v>113.12</v>
      </c>
      <c r="J228" s="44">
        <f t="shared" si="130"/>
        <v>113.12</v>
      </c>
      <c r="K228" s="44">
        <f t="shared" si="130"/>
        <v>113.12</v>
      </c>
      <c r="L228" s="44">
        <f t="shared" si="130"/>
        <v>113.12</v>
      </c>
      <c r="M228" s="44">
        <f t="shared" si="130"/>
        <v>113.12</v>
      </c>
      <c r="N228" s="44">
        <f t="shared" si="130"/>
        <v>113.12</v>
      </c>
      <c r="O228" s="44">
        <f t="shared" si="130"/>
        <v>113.12</v>
      </c>
      <c r="P228" s="44">
        <f t="shared" si="130"/>
        <v>113.12</v>
      </c>
      <c r="Q228" s="44">
        <f t="shared" si="130"/>
        <v>113.12</v>
      </c>
      <c r="R228" s="44">
        <f t="shared" si="130"/>
        <v>113.12</v>
      </c>
      <c r="S228" s="44">
        <f t="shared" si="130"/>
        <v>113.12</v>
      </c>
      <c r="T228" s="44">
        <f t="shared" si="130"/>
        <v>113.12</v>
      </c>
      <c r="U228" s="44">
        <f t="shared" si="130"/>
        <v>113.12</v>
      </c>
      <c r="V228" s="44">
        <f t="shared" si="130"/>
        <v>113.12</v>
      </c>
      <c r="W228" s="44">
        <f t="shared" si="130"/>
        <v>113.12</v>
      </c>
      <c r="X228" s="44">
        <f t="shared" si="130"/>
        <v>113.12</v>
      </c>
      <c r="Y228" s="44">
        <f t="shared" si="130"/>
        <v>113.12</v>
      </c>
      <c r="Z228" s="44">
        <f t="shared" si="130"/>
        <v>113.12</v>
      </c>
      <c r="AA228" s="44">
        <f t="shared" si="130"/>
        <v>113.12</v>
      </c>
    </row>
    <row r="229" spans="1:27" ht="12.75" customHeight="1" outlineLevel="1" x14ac:dyDescent="0.2">
      <c r="A229" s="99" t="s">
        <v>1251</v>
      </c>
      <c r="B229" s="63" t="s">
        <v>83</v>
      </c>
      <c r="C229" s="43" t="s">
        <v>79</v>
      </c>
      <c r="D229" s="44">
        <v>3.35</v>
      </c>
      <c r="E229" s="44">
        <v>3.35</v>
      </c>
      <c r="F229" s="44">
        <v>3.35</v>
      </c>
      <c r="G229" s="44">
        <v>3.35</v>
      </c>
      <c r="H229" s="44">
        <v>3.35</v>
      </c>
      <c r="I229" s="44">
        <v>3.35</v>
      </c>
      <c r="J229" s="44">
        <v>3.35</v>
      </c>
      <c r="K229" s="44">
        <v>3.35</v>
      </c>
      <c r="L229" s="44">
        <v>3.35</v>
      </c>
      <c r="M229" s="44">
        <v>3.35</v>
      </c>
      <c r="N229" s="44">
        <v>3.35</v>
      </c>
      <c r="O229" s="44">
        <v>3.35</v>
      </c>
      <c r="P229" s="44">
        <v>3.35</v>
      </c>
      <c r="Q229" s="44">
        <v>3.35</v>
      </c>
      <c r="R229" s="44">
        <v>3.35</v>
      </c>
      <c r="S229" s="44">
        <v>3.35</v>
      </c>
      <c r="T229" s="44">
        <v>3.35</v>
      </c>
      <c r="U229" s="44">
        <v>3.35</v>
      </c>
      <c r="V229" s="44">
        <v>3.35</v>
      </c>
      <c r="W229" s="44">
        <v>3.35</v>
      </c>
      <c r="X229" s="44">
        <v>3.35</v>
      </c>
      <c r="Y229" s="44">
        <v>3.35</v>
      </c>
      <c r="Z229" s="44">
        <v>3.35</v>
      </c>
      <c r="AA229" s="44">
        <v>3.35</v>
      </c>
    </row>
    <row r="230" spans="1:27" ht="12.75" customHeight="1" outlineLevel="1" x14ac:dyDescent="0.2">
      <c r="A230" s="99" t="s">
        <v>1252</v>
      </c>
      <c r="B230" s="63" t="s">
        <v>81</v>
      </c>
      <c r="C230" s="43" t="s">
        <v>79</v>
      </c>
      <c r="D230" s="44">
        <f>$D$11</f>
        <v>110.23</v>
      </c>
      <c r="E230" s="44">
        <f t="shared" ref="E230:AA230" si="131">$D$11</f>
        <v>110.23</v>
      </c>
      <c r="F230" s="44">
        <f t="shared" si="131"/>
        <v>110.23</v>
      </c>
      <c r="G230" s="44">
        <f t="shared" si="131"/>
        <v>110.23</v>
      </c>
      <c r="H230" s="44">
        <f t="shared" si="131"/>
        <v>110.23</v>
      </c>
      <c r="I230" s="44">
        <f t="shared" si="131"/>
        <v>110.23</v>
      </c>
      <c r="J230" s="44">
        <f t="shared" si="131"/>
        <v>110.23</v>
      </c>
      <c r="K230" s="44">
        <f t="shared" si="131"/>
        <v>110.23</v>
      </c>
      <c r="L230" s="44">
        <f t="shared" si="131"/>
        <v>110.23</v>
      </c>
      <c r="M230" s="44">
        <f t="shared" si="131"/>
        <v>110.23</v>
      </c>
      <c r="N230" s="44">
        <f t="shared" si="131"/>
        <v>110.23</v>
      </c>
      <c r="O230" s="44">
        <f t="shared" si="131"/>
        <v>110.23</v>
      </c>
      <c r="P230" s="44">
        <f t="shared" si="131"/>
        <v>110.23</v>
      </c>
      <c r="Q230" s="44">
        <f t="shared" si="131"/>
        <v>110.23</v>
      </c>
      <c r="R230" s="44">
        <f t="shared" si="131"/>
        <v>110.23</v>
      </c>
      <c r="S230" s="44">
        <f t="shared" si="131"/>
        <v>110.23</v>
      </c>
      <c r="T230" s="44">
        <f t="shared" si="131"/>
        <v>110.23</v>
      </c>
      <c r="U230" s="44">
        <f t="shared" si="131"/>
        <v>110.23</v>
      </c>
      <c r="V230" s="44">
        <f t="shared" si="131"/>
        <v>110.23</v>
      </c>
      <c r="W230" s="44">
        <f t="shared" si="131"/>
        <v>110.23</v>
      </c>
      <c r="X230" s="44">
        <f t="shared" si="131"/>
        <v>110.23</v>
      </c>
      <c r="Y230" s="44">
        <f t="shared" si="131"/>
        <v>110.23</v>
      </c>
      <c r="Z230" s="44">
        <f t="shared" si="131"/>
        <v>110.23</v>
      </c>
      <c r="AA230" s="44">
        <f t="shared" si="131"/>
        <v>110.23</v>
      </c>
    </row>
    <row r="231" spans="1:27" ht="12.75" customHeight="1" x14ac:dyDescent="0.2">
      <c r="A231" s="98" t="s">
        <v>1253</v>
      </c>
      <c r="B231" s="28" t="str">
        <f>"14"&amp;"."&amp;$B$663&amp;"."&amp;$B$664</f>
        <v>14.12.2023</v>
      </c>
      <c r="C231" s="90" t="s">
        <v>76</v>
      </c>
      <c r="D231" s="91">
        <f>ROUND(((D232+D233+D235+D234)/1000),5)</f>
        <v>1.44411</v>
      </c>
      <c r="E231" s="91">
        <f>ROUND(((E232+E233+E235+E234)/1000),5)</f>
        <v>1.36788</v>
      </c>
      <c r="F231" s="91">
        <f>ROUND(((F232+F233+F235+F234)/1000),5)</f>
        <v>1.3202100000000001</v>
      </c>
      <c r="G231" s="91">
        <f t="shared" ref="G231:AA231" si="132">ROUND(((G232+G233+G235+G234)/1000),5)</f>
        <v>1.3231299999999999</v>
      </c>
      <c r="H231" s="91">
        <f t="shared" si="132"/>
        <v>1.3685499999999999</v>
      </c>
      <c r="I231" s="91">
        <f t="shared" si="132"/>
        <v>1.5178</v>
      </c>
      <c r="J231" s="91">
        <f t="shared" si="132"/>
        <v>1.77512</v>
      </c>
      <c r="K231" s="91">
        <f t="shared" si="132"/>
        <v>2.01051</v>
      </c>
      <c r="L231" s="91">
        <f t="shared" si="132"/>
        <v>2.2259799999999998</v>
      </c>
      <c r="M231" s="91">
        <f t="shared" si="132"/>
        <v>2.28979</v>
      </c>
      <c r="N231" s="91">
        <f t="shared" si="132"/>
        <v>2.42116</v>
      </c>
      <c r="O231" s="91">
        <f t="shared" si="132"/>
        <v>2.35351</v>
      </c>
      <c r="P231" s="91">
        <f t="shared" si="132"/>
        <v>2.2964600000000002</v>
      </c>
      <c r="Q231" s="91">
        <f t="shared" si="132"/>
        <v>2.3194499999999998</v>
      </c>
      <c r="R231" s="91">
        <f t="shared" si="132"/>
        <v>2.3512599999999999</v>
      </c>
      <c r="S231" s="91">
        <f t="shared" si="132"/>
        <v>2.2915000000000001</v>
      </c>
      <c r="T231" s="91">
        <f t="shared" si="132"/>
        <v>2.4940199999999999</v>
      </c>
      <c r="U231" s="91">
        <f t="shared" si="132"/>
        <v>2.5071400000000001</v>
      </c>
      <c r="V231" s="91">
        <f t="shared" si="132"/>
        <v>2.4894099999999999</v>
      </c>
      <c r="W231" s="91">
        <f t="shared" si="132"/>
        <v>2.2510699999999999</v>
      </c>
      <c r="X231" s="91">
        <f t="shared" si="132"/>
        <v>2.1879400000000002</v>
      </c>
      <c r="Y231" s="91">
        <f t="shared" si="132"/>
        <v>2.0234899999999998</v>
      </c>
      <c r="Z231" s="91">
        <f t="shared" si="132"/>
        <v>1.7437499999999999</v>
      </c>
      <c r="AA231" s="91">
        <f t="shared" si="132"/>
        <v>1.56884</v>
      </c>
    </row>
    <row r="232" spans="1:27" ht="12.75" customHeight="1" outlineLevel="1" x14ac:dyDescent="0.2">
      <c r="A232" s="99" t="s">
        <v>1254</v>
      </c>
      <c r="B232" s="63" t="s">
        <v>238</v>
      </c>
      <c r="C232" s="43" t="s">
        <v>79</v>
      </c>
      <c r="D232" s="44">
        <v>1217.4100000000001</v>
      </c>
      <c r="E232" s="44">
        <v>1141.18</v>
      </c>
      <c r="F232" s="44">
        <v>1093.51</v>
      </c>
      <c r="G232" s="44">
        <v>1096.43</v>
      </c>
      <c r="H232" s="44">
        <v>1141.8499999999999</v>
      </c>
      <c r="I232" s="44">
        <v>1291.0999999999999</v>
      </c>
      <c r="J232" s="44">
        <v>1548.42</v>
      </c>
      <c r="K232" s="44">
        <v>1783.81</v>
      </c>
      <c r="L232" s="44">
        <v>1999.28</v>
      </c>
      <c r="M232" s="44">
        <v>2063.09</v>
      </c>
      <c r="N232" s="44">
        <v>2194.46</v>
      </c>
      <c r="O232" s="44">
        <v>2126.81</v>
      </c>
      <c r="P232" s="44">
        <v>2069.7600000000002</v>
      </c>
      <c r="Q232" s="44">
        <v>2092.75</v>
      </c>
      <c r="R232" s="44">
        <v>2124.56</v>
      </c>
      <c r="S232" s="44">
        <v>2064.8000000000002</v>
      </c>
      <c r="T232" s="44">
        <v>2267.3200000000002</v>
      </c>
      <c r="U232" s="44">
        <v>2280.44</v>
      </c>
      <c r="V232" s="44">
        <v>2262.71</v>
      </c>
      <c r="W232" s="44">
        <v>2024.37</v>
      </c>
      <c r="X232" s="44">
        <v>1961.24</v>
      </c>
      <c r="Y232" s="44">
        <v>1796.79</v>
      </c>
      <c r="Z232" s="44">
        <v>1517.05</v>
      </c>
      <c r="AA232" s="44">
        <v>1342.14</v>
      </c>
    </row>
    <row r="233" spans="1:27" ht="12.75" customHeight="1" outlineLevel="1" x14ac:dyDescent="0.2">
      <c r="A233" s="99" t="s">
        <v>1255</v>
      </c>
      <c r="B233" s="63" t="s">
        <v>90</v>
      </c>
      <c r="C233" s="43" t="s">
        <v>79</v>
      </c>
      <c r="D233" s="44">
        <f>$D$168</f>
        <v>113.12</v>
      </c>
      <c r="E233" s="44">
        <f>$D$168</f>
        <v>113.12</v>
      </c>
      <c r="F233" s="44">
        <f t="shared" ref="F233:AA233" si="133">$D$168</f>
        <v>113.12</v>
      </c>
      <c r="G233" s="44">
        <f t="shared" si="133"/>
        <v>113.12</v>
      </c>
      <c r="H233" s="44">
        <f t="shared" si="133"/>
        <v>113.12</v>
      </c>
      <c r="I233" s="44">
        <f t="shared" si="133"/>
        <v>113.12</v>
      </c>
      <c r="J233" s="44">
        <f t="shared" si="133"/>
        <v>113.12</v>
      </c>
      <c r="K233" s="44">
        <f t="shared" si="133"/>
        <v>113.12</v>
      </c>
      <c r="L233" s="44">
        <f t="shared" si="133"/>
        <v>113.12</v>
      </c>
      <c r="M233" s="44">
        <f t="shared" si="133"/>
        <v>113.12</v>
      </c>
      <c r="N233" s="44">
        <f t="shared" si="133"/>
        <v>113.12</v>
      </c>
      <c r="O233" s="44">
        <f t="shared" si="133"/>
        <v>113.12</v>
      </c>
      <c r="P233" s="44">
        <f t="shared" si="133"/>
        <v>113.12</v>
      </c>
      <c r="Q233" s="44">
        <f t="shared" si="133"/>
        <v>113.12</v>
      </c>
      <c r="R233" s="44">
        <f t="shared" si="133"/>
        <v>113.12</v>
      </c>
      <c r="S233" s="44">
        <f t="shared" si="133"/>
        <v>113.12</v>
      </c>
      <c r="T233" s="44">
        <f t="shared" si="133"/>
        <v>113.12</v>
      </c>
      <c r="U233" s="44">
        <f t="shared" si="133"/>
        <v>113.12</v>
      </c>
      <c r="V233" s="44">
        <f t="shared" si="133"/>
        <v>113.12</v>
      </c>
      <c r="W233" s="44">
        <f t="shared" si="133"/>
        <v>113.12</v>
      </c>
      <c r="X233" s="44">
        <f t="shared" si="133"/>
        <v>113.12</v>
      </c>
      <c r="Y233" s="44">
        <f t="shared" si="133"/>
        <v>113.12</v>
      </c>
      <c r="Z233" s="44">
        <f t="shared" si="133"/>
        <v>113.12</v>
      </c>
      <c r="AA233" s="44">
        <f t="shared" si="133"/>
        <v>113.12</v>
      </c>
    </row>
    <row r="234" spans="1:27" ht="12.75" customHeight="1" outlineLevel="1" x14ac:dyDescent="0.2">
      <c r="A234" s="99" t="s">
        <v>1256</v>
      </c>
      <c r="B234" s="63" t="s">
        <v>83</v>
      </c>
      <c r="C234" s="43" t="s">
        <v>79</v>
      </c>
      <c r="D234" s="44">
        <v>3.35</v>
      </c>
      <c r="E234" s="44">
        <v>3.35</v>
      </c>
      <c r="F234" s="44">
        <v>3.35</v>
      </c>
      <c r="G234" s="44">
        <v>3.35</v>
      </c>
      <c r="H234" s="44">
        <v>3.35</v>
      </c>
      <c r="I234" s="44">
        <v>3.35</v>
      </c>
      <c r="J234" s="44">
        <v>3.35</v>
      </c>
      <c r="K234" s="44">
        <v>3.35</v>
      </c>
      <c r="L234" s="44">
        <v>3.35</v>
      </c>
      <c r="M234" s="44">
        <v>3.35</v>
      </c>
      <c r="N234" s="44">
        <v>3.35</v>
      </c>
      <c r="O234" s="44">
        <v>3.35</v>
      </c>
      <c r="P234" s="44">
        <v>3.35</v>
      </c>
      <c r="Q234" s="44">
        <v>3.35</v>
      </c>
      <c r="R234" s="44">
        <v>3.35</v>
      </c>
      <c r="S234" s="44">
        <v>3.35</v>
      </c>
      <c r="T234" s="44">
        <v>3.35</v>
      </c>
      <c r="U234" s="44">
        <v>3.35</v>
      </c>
      <c r="V234" s="44">
        <v>3.35</v>
      </c>
      <c r="W234" s="44">
        <v>3.35</v>
      </c>
      <c r="X234" s="44">
        <v>3.35</v>
      </c>
      <c r="Y234" s="44">
        <v>3.35</v>
      </c>
      <c r="Z234" s="44">
        <v>3.35</v>
      </c>
      <c r="AA234" s="44">
        <v>3.35</v>
      </c>
    </row>
    <row r="235" spans="1:27" ht="12.75" customHeight="1" outlineLevel="1" x14ac:dyDescent="0.2">
      <c r="A235" s="99" t="s">
        <v>1257</v>
      </c>
      <c r="B235" s="63" t="s">
        <v>81</v>
      </c>
      <c r="C235" s="43" t="s">
        <v>79</v>
      </c>
      <c r="D235" s="44">
        <f>$D$11</f>
        <v>110.23</v>
      </c>
      <c r="E235" s="44">
        <f t="shared" ref="E235:AA235" si="134">$D$11</f>
        <v>110.23</v>
      </c>
      <c r="F235" s="44">
        <f t="shared" si="134"/>
        <v>110.23</v>
      </c>
      <c r="G235" s="44">
        <f t="shared" si="134"/>
        <v>110.23</v>
      </c>
      <c r="H235" s="44">
        <f t="shared" si="134"/>
        <v>110.23</v>
      </c>
      <c r="I235" s="44">
        <f t="shared" si="134"/>
        <v>110.23</v>
      </c>
      <c r="J235" s="44">
        <f t="shared" si="134"/>
        <v>110.23</v>
      </c>
      <c r="K235" s="44">
        <f t="shared" si="134"/>
        <v>110.23</v>
      </c>
      <c r="L235" s="44">
        <f t="shared" si="134"/>
        <v>110.23</v>
      </c>
      <c r="M235" s="44">
        <f t="shared" si="134"/>
        <v>110.23</v>
      </c>
      <c r="N235" s="44">
        <f t="shared" si="134"/>
        <v>110.23</v>
      </c>
      <c r="O235" s="44">
        <f t="shared" si="134"/>
        <v>110.23</v>
      </c>
      <c r="P235" s="44">
        <f t="shared" si="134"/>
        <v>110.23</v>
      </c>
      <c r="Q235" s="44">
        <f t="shared" si="134"/>
        <v>110.23</v>
      </c>
      <c r="R235" s="44">
        <f t="shared" si="134"/>
        <v>110.23</v>
      </c>
      <c r="S235" s="44">
        <f t="shared" si="134"/>
        <v>110.23</v>
      </c>
      <c r="T235" s="44">
        <f t="shared" si="134"/>
        <v>110.23</v>
      </c>
      <c r="U235" s="44">
        <f t="shared" si="134"/>
        <v>110.23</v>
      </c>
      <c r="V235" s="44">
        <f t="shared" si="134"/>
        <v>110.23</v>
      </c>
      <c r="W235" s="44">
        <f t="shared" si="134"/>
        <v>110.23</v>
      </c>
      <c r="X235" s="44">
        <f t="shared" si="134"/>
        <v>110.23</v>
      </c>
      <c r="Y235" s="44">
        <f t="shared" si="134"/>
        <v>110.23</v>
      </c>
      <c r="Z235" s="44">
        <f t="shared" si="134"/>
        <v>110.23</v>
      </c>
      <c r="AA235" s="44">
        <f t="shared" si="134"/>
        <v>110.23</v>
      </c>
    </row>
    <row r="236" spans="1:27" ht="12.75" customHeight="1" x14ac:dyDescent="0.2">
      <c r="A236" s="98" t="s">
        <v>1258</v>
      </c>
      <c r="B236" s="28" t="str">
        <f>"15"&amp;"."&amp;$B$663&amp;"."&amp;$B$664</f>
        <v>15.12.2023</v>
      </c>
      <c r="C236" s="90" t="s">
        <v>76</v>
      </c>
      <c r="D236" s="91">
        <f>ROUND(((D237+D238+D240+D239)/1000),5)</f>
        <v>1.4523299999999999</v>
      </c>
      <c r="E236" s="91">
        <f>ROUND(((E237+E238+E240+E239)/1000),5)</f>
        <v>1.4001300000000001</v>
      </c>
      <c r="F236" s="91">
        <f>ROUND(((F237+F238+F240+F239)/1000),5)</f>
        <v>1.3571200000000001</v>
      </c>
      <c r="G236" s="91">
        <f t="shared" ref="G236:AA236" si="135">ROUND(((G237+G238+G240+G239)/1000),5)</f>
        <v>1.34527</v>
      </c>
      <c r="H236" s="91">
        <f t="shared" si="135"/>
        <v>1.40015</v>
      </c>
      <c r="I236" s="91">
        <f t="shared" si="135"/>
        <v>1.5158400000000001</v>
      </c>
      <c r="J236" s="91">
        <f t="shared" si="135"/>
        <v>1.732</v>
      </c>
      <c r="K236" s="91">
        <f t="shared" si="135"/>
        <v>2.0693600000000001</v>
      </c>
      <c r="L236" s="91">
        <f t="shared" si="135"/>
        <v>2.2768799999999998</v>
      </c>
      <c r="M236" s="91">
        <f t="shared" si="135"/>
        <v>2.30131</v>
      </c>
      <c r="N236" s="91">
        <f t="shared" si="135"/>
        <v>2.3316599999999998</v>
      </c>
      <c r="O236" s="91">
        <f t="shared" si="135"/>
        <v>2.3353100000000002</v>
      </c>
      <c r="P236" s="91">
        <f t="shared" si="135"/>
        <v>2.33223</v>
      </c>
      <c r="Q236" s="91">
        <f t="shared" si="135"/>
        <v>2.3371</v>
      </c>
      <c r="R236" s="91">
        <f t="shared" si="135"/>
        <v>2.33745</v>
      </c>
      <c r="S236" s="91">
        <f t="shared" si="135"/>
        <v>2.30328</v>
      </c>
      <c r="T236" s="91">
        <f t="shared" si="135"/>
        <v>2.3637899999999998</v>
      </c>
      <c r="U236" s="91">
        <f t="shared" si="135"/>
        <v>2.36849</v>
      </c>
      <c r="V236" s="91">
        <f t="shared" si="135"/>
        <v>2.3599800000000002</v>
      </c>
      <c r="W236" s="91">
        <f t="shared" si="135"/>
        <v>2.2971400000000002</v>
      </c>
      <c r="X236" s="91">
        <f t="shared" si="135"/>
        <v>2.14012</v>
      </c>
      <c r="Y236" s="91">
        <f t="shared" si="135"/>
        <v>1.9957800000000001</v>
      </c>
      <c r="Z236" s="91">
        <f t="shared" si="135"/>
        <v>1.7909200000000001</v>
      </c>
      <c r="AA236" s="91">
        <f t="shared" si="135"/>
        <v>1.57012</v>
      </c>
    </row>
    <row r="237" spans="1:27" ht="12.75" customHeight="1" outlineLevel="1" x14ac:dyDescent="0.2">
      <c r="A237" s="99" t="s">
        <v>1259</v>
      </c>
      <c r="B237" s="63" t="s">
        <v>238</v>
      </c>
      <c r="C237" s="43" t="s">
        <v>79</v>
      </c>
      <c r="D237" s="44">
        <v>1225.6300000000001</v>
      </c>
      <c r="E237" s="44">
        <v>1173.43</v>
      </c>
      <c r="F237" s="44">
        <v>1130.42</v>
      </c>
      <c r="G237" s="44">
        <v>1118.57</v>
      </c>
      <c r="H237" s="44">
        <v>1173.45</v>
      </c>
      <c r="I237" s="44">
        <v>1289.1400000000001</v>
      </c>
      <c r="J237" s="44">
        <v>1505.3</v>
      </c>
      <c r="K237" s="44">
        <v>1842.66</v>
      </c>
      <c r="L237" s="44">
        <v>2050.1799999999998</v>
      </c>
      <c r="M237" s="44">
        <v>2074.61</v>
      </c>
      <c r="N237" s="44">
        <v>2104.96</v>
      </c>
      <c r="O237" s="44">
        <v>2108.61</v>
      </c>
      <c r="P237" s="44">
        <v>2105.5300000000002</v>
      </c>
      <c r="Q237" s="44">
        <v>2110.4</v>
      </c>
      <c r="R237" s="44">
        <v>2110.75</v>
      </c>
      <c r="S237" s="44">
        <v>2076.58</v>
      </c>
      <c r="T237" s="44">
        <v>2137.09</v>
      </c>
      <c r="U237" s="44">
        <v>2141.79</v>
      </c>
      <c r="V237" s="44">
        <v>2133.2800000000002</v>
      </c>
      <c r="W237" s="44">
        <v>2070.44</v>
      </c>
      <c r="X237" s="44">
        <v>1913.42</v>
      </c>
      <c r="Y237" s="44">
        <v>1769.08</v>
      </c>
      <c r="Z237" s="44">
        <v>1564.22</v>
      </c>
      <c r="AA237" s="44">
        <v>1343.42</v>
      </c>
    </row>
    <row r="238" spans="1:27" ht="12.75" customHeight="1" outlineLevel="1" x14ac:dyDescent="0.2">
      <c r="A238" s="99" t="s">
        <v>1260</v>
      </c>
      <c r="B238" s="63" t="s">
        <v>90</v>
      </c>
      <c r="C238" s="43" t="s">
        <v>79</v>
      </c>
      <c r="D238" s="44">
        <f>$D$168</f>
        <v>113.12</v>
      </c>
      <c r="E238" s="44">
        <f>$D$168</f>
        <v>113.12</v>
      </c>
      <c r="F238" s="44">
        <f t="shared" ref="F238:AA238" si="136">$D$168</f>
        <v>113.12</v>
      </c>
      <c r="G238" s="44">
        <f t="shared" si="136"/>
        <v>113.12</v>
      </c>
      <c r="H238" s="44">
        <f t="shared" si="136"/>
        <v>113.12</v>
      </c>
      <c r="I238" s="44">
        <f t="shared" si="136"/>
        <v>113.12</v>
      </c>
      <c r="J238" s="44">
        <f t="shared" si="136"/>
        <v>113.12</v>
      </c>
      <c r="K238" s="44">
        <f t="shared" si="136"/>
        <v>113.12</v>
      </c>
      <c r="L238" s="44">
        <f t="shared" si="136"/>
        <v>113.12</v>
      </c>
      <c r="M238" s="44">
        <f t="shared" si="136"/>
        <v>113.12</v>
      </c>
      <c r="N238" s="44">
        <f t="shared" si="136"/>
        <v>113.12</v>
      </c>
      <c r="O238" s="44">
        <f t="shared" si="136"/>
        <v>113.12</v>
      </c>
      <c r="P238" s="44">
        <f t="shared" si="136"/>
        <v>113.12</v>
      </c>
      <c r="Q238" s="44">
        <f t="shared" si="136"/>
        <v>113.12</v>
      </c>
      <c r="R238" s="44">
        <f t="shared" si="136"/>
        <v>113.12</v>
      </c>
      <c r="S238" s="44">
        <f t="shared" si="136"/>
        <v>113.12</v>
      </c>
      <c r="T238" s="44">
        <f t="shared" si="136"/>
        <v>113.12</v>
      </c>
      <c r="U238" s="44">
        <f t="shared" si="136"/>
        <v>113.12</v>
      </c>
      <c r="V238" s="44">
        <f t="shared" si="136"/>
        <v>113.12</v>
      </c>
      <c r="W238" s="44">
        <f t="shared" si="136"/>
        <v>113.12</v>
      </c>
      <c r="X238" s="44">
        <f t="shared" si="136"/>
        <v>113.12</v>
      </c>
      <c r="Y238" s="44">
        <f t="shared" si="136"/>
        <v>113.12</v>
      </c>
      <c r="Z238" s="44">
        <f t="shared" si="136"/>
        <v>113.12</v>
      </c>
      <c r="AA238" s="44">
        <f t="shared" si="136"/>
        <v>113.12</v>
      </c>
    </row>
    <row r="239" spans="1:27" ht="12.75" customHeight="1" outlineLevel="1" x14ac:dyDescent="0.2">
      <c r="A239" s="99" t="s">
        <v>1261</v>
      </c>
      <c r="B239" s="63" t="s">
        <v>83</v>
      </c>
      <c r="C239" s="43" t="s">
        <v>79</v>
      </c>
      <c r="D239" s="44">
        <v>3.35</v>
      </c>
      <c r="E239" s="44">
        <v>3.35</v>
      </c>
      <c r="F239" s="44">
        <v>3.35</v>
      </c>
      <c r="G239" s="44">
        <v>3.35</v>
      </c>
      <c r="H239" s="44">
        <v>3.35</v>
      </c>
      <c r="I239" s="44">
        <v>3.35</v>
      </c>
      <c r="J239" s="44">
        <v>3.35</v>
      </c>
      <c r="K239" s="44">
        <v>3.35</v>
      </c>
      <c r="L239" s="44">
        <v>3.35</v>
      </c>
      <c r="M239" s="44">
        <v>3.35</v>
      </c>
      <c r="N239" s="44">
        <v>3.35</v>
      </c>
      <c r="O239" s="44">
        <v>3.35</v>
      </c>
      <c r="P239" s="44">
        <v>3.35</v>
      </c>
      <c r="Q239" s="44">
        <v>3.35</v>
      </c>
      <c r="R239" s="44">
        <v>3.35</v>
      </c>
      <c r="S239" s="44">
        <v>3.35</v>
      </c>
      <c r="T239" s="44">
        <v>3.35</v>
      </c>
      <c r="U239" s="44">
        <v>3.35</v>
      </c>
      <c r="V239" s="44">
        <v>3.35</v>
      </c>
      <c r="W239" s="44">
        <v>3.35</v>
      </c>
      <c r="X239" s="44">
        <v>3.35</v>
      </c>
      <c r="Y239" s="44">
        <v>3.35</v>
      </c>
      <c r="Z239" s="44">
        <v>3.35</v>
      </c>
      <c r="AA239" s="44">
        <v>3.35</v>
      </c>
    </row>
    <row r="240" spans="1:27" ht="12.75" customHeight="1" outlineLevel="1" x14ac:dyDescent="0.2">
      <c r="A240" s="99" t="s">
        <v>1262</v>
      </c>
      <c r="B240" s="63" t="s">
        <v>81</v>
      </c>
      <c r="C240" s="43" t="s">
        <v>79</v>
      </c>
      <c r="D240" s="44">
        <f>$D$11</f>
        <v>110.23</v>
      </c>
      <c r="E240" s="44">
        <f t="shared" ref="E240:AA240" si="137">$D$11</f>
        <v>110.23</v>
      </c>
      <c r="F240" s="44">
        <f t="shared" si="137"/>
        <v>110.23</v>
      </c>
      <c r="G240" s="44">
        <f t="shared" si="137"/>
        <v>110.23</v>
      </c>
      <c r="H240" s="44">
        <f t="shared" si="137"/>
        <v>110.23</v>
      </c>
      <c r="I240" s="44">
        <f t="shared" si="137"/>
        <v>110.23</v>
      </c>
      <c r="J240" s="44">
        <f t="shared" si="137"/>
        <v>110.23</v>
      </c>
      <c r="K240" s="44">
        <f t="shared" si="137"/>
        <v>110.23</v>
      </c>
      <c r="L240" s="44">
        <f t="shared" si="137"/>
        <v>110.23</v>
      </c>
      <c r="M240" s="44">
        <f t="shared" si="137"/>
        <v>110.23</v>
      </c>
      <c r="N240" s="44">
        <f t="shared" si="137"/>
        <v>110.23</v>
      </c>
      <c r="O240" s="44">
        <f t="shared" si="137"/>
        <v>110.23</v>
      </c>
      <c r="P240" s="44">
        <f t="shared" si="137"/>
        <v>110.23</v>
      </c>
      <c r="Q240" s="44">
        <f t="shared" si="137"/>
        <v>110.23</v>
      </c>
      <c r="R240" s="44">
        <f t="shared" si="137"/>
        <v>110.23</v>
      </c>
      <c r="S240" s="44">
        <f t="shared" si="137"/>
        <v>110.23</v>
      </c>
      <c r="T240" s="44">
        <f t="shared" si="137"/>
        <v>110.23</v>
      </c>
      <c r="U240" s="44">
        <f t="shared" si="137"/>
        <v>110.23</v>
      </c>
      <c r="V240" s="44">
        <f t="shared" si="137"/>
        <v>110.23</v>
      </c>
      <c r="W240" s="44">
        <f t="shared" si="137"/>
        <v>110.23</v>
      </c>
      <c r="X240" s="44">
        <f t="shared" si="137"/>
        <v>110.23</v>
      </c>
      <c r="Y240" s="44">
        <f t="shared" si="137"/>
        <v>110.23</v>
      </c>
      <c r="Z240" s="44">
        <f t="shared" si="137"/>
        <v>110.23</v>
      </c>
      <c r="AA240" s="44">
        <f t="shared" si="137"/>
        <v>110.23</v>
      </c>
    </row>
    <row r="241" spans="1:27" ht="12.75" customHeight="1" x14ac:dyDescent="0.2">
      <c r="A241" s="98" t="s">
        <v>1263</v>
      </c>
      <c r="B241" s="28" t="str">
        <f>"16"&amp;"."&amp;$B$663&amp;"."&amp;$B$664</f>
        <v>16.12.2023</v>
      </c>
      <c r="C241" s="90" t="s">
        <v>76</v>
      </c>
      <c r="D241" s="91">
        <f>ROUND(((D242+D243+D245+D244)/1000),5)</f>
        <v>1.5199199999999999</v>
      </c>
      <c r="E241" s="91">
        <f>ROUND(((E242+E243+E245+E244)/1000),5)</f>
        <v>1.4798</v>
      </c>
      <c r="F241" s="91">
        <f>ROUND(((F242+F243+F245+F244)/1000),5)</f>
        <v>1.45861</v>
      </c>
      <c r="G241" s="91">
        <f t="shared" ref="G241:AA241" si="138">ROUND(((G242+G243+G245+G244)/1000),5)</f>
        <v>1.4251100000000001</v>
      </c>
      <c r="H241" s="91">
        <f t="shared" si="138"/>
        <v>1.45899</v>
      </c>
      <c r="I241" s="91">
        <f t="shared" si="138"/>
        <v>1.51637</v>
      </c>
      <c r="J241" s="91">
        <f t="shared" si="138"/>
        <v>1.63</v>
      </c>
      <c r="K241" s="91">
        <f t="shared" si="138"/>
        <v>1.78217</v>
      </c>
      <c r="L241" s="91">
        <f t="shared" si="138"/>
        <v>2.1150199999999999</v>
      </c>
      <c r="M241" s="91">
        <f t="shared" si="138"/>
        <v>2.18283</v>
      </c>
      <c r="N241" s="91">
        <f t="shared" si="138"/>
        <v>2.2499400000000001</v>
      </c>
      <c r="O241" s="91">
        <f t="shared" si="138"/>
        <v>2.2498300000000002</v>
      </c>
      <c r="P241" s="91">
        <f t="shared" si="138"/>
        <v>2.2443900000000001</v>
      </c>
      <c r="Q241" s="91">
        <f t="shared" si="138"/>
        <v>2.2476400000000001</v>
      </c>
      <c r="R241" s="91">
        <f t="shared" si="138"/>
        <v>2.1122100000000001</v>
      </c>
      <c r="S241" s="91">
        <f t="shared" si="138"/>
        <v>2.1667200000000002</v>
      </c>
      <c r="T241" s="91">
        <f t="shared" si="138"/>
        <v>2.3347000000000002</v>
      </c>
      <c r="U241" s="91">
        <f t="shared" si="138"/>
        <v>2.4201299999999999</v>
      </c>
      <c r="V241" s="91">
        <f t="shared" si="138"/>
        <v>2.3727800000000001</v>
      </c>
      <c r="W241" s="91">
        <f t="shared" si="138"/>
        <v>2.2775400000000001</v>
      </c>
      <c r="X241" s="91">
        <f t="shared" si="138"/>
        <v>2.0302799999999999</v>
      </c>
      <c r="Y241" s="91">
        <f t="shared" si="138"/>
        <v>2.0020099999999998</v>
      </c>
      <c r="Z241" s="91">
        <f t="shared" si="138"/>
        <v>1.7098500000000001</v>
      </c>
      <c r="AA241" s="91">
        <f t="shared" si="138"/>
        <v>1.5879099999999999</v>
      </c>
    </row>
    <row r="242" spans="1:27" ht="12.75" customHeight="1" outlineLevel="1" x14ac:dyDescent="0.2">
      <c r="A242" s="99" t="s">
        <v>1264</v>
      </c>
      <c r="B242" s="63" t="s">
        <v>238</v>
      </c>
      <c r="C242" s="43" t="s">
        <v>79</v>
      </c>
      <c r="D242" s="44">
        <v>1293.22</v>
      </c>
      <c r="E242" s="44">
        <v>1253.0999999999999</v>
      </c>
      <c r="F242" s="44">
        <v>1231.9100000000001</v>
      </c>
      <c r="G242" s="44">
        <v>1198.4100000000001</v>
      </c>
      <c r="H242" s="44">
        <v>1232.29</v>
      </c>
      <c r="I242" s="44">
        <v>1289.67</v>
      </c>
      <c r="J242" s="44">
        <v>1403.3</v>
      </c>
      <c r="K242" s="44">
        <v>1555.47</v>
      </c>
      <c r="L242" s="44">
        <v>1888.32</v>
      </c>
      <c r="M242" s="44">
        <v>1956.13</v>
      </c>
      <c r="N242" s="44">
        <v>2023.24</v>
      </c>
      <c r="O242" s="44">
        <v>2023.13</v>
      </c>
      <c r="P242" s="44">
        <v>2017.69</v>
      </c>
      <c r="Q242" s="44">
        <v>2020.94</v>
      </c>
      <c r="R242" s="44">
        <v>1885.51</v>
      </c>
      <c r="S242" s="44">
        <v>1940.02</v>
      </c>
      <c r="T242" s="44">
        <v>2108</v>
      </c>
      <c r="U242" s="44">
        <v>2193.4299999999998</v>
      </c>
      <c r="V242" s="44">
        <v>2146.08</v>
      </c>
      <c r="W242" s="44">
        <v>2050.84</v>
      </c>
      <c r="X242" s="44">
        <v>1803.58</v>
      </c>
      <c r="Y242" s="44">
        <v>1775.31</v>
      </c>
      <c r="Z242" s="44">
        <v>1483.15</v>
      </c>
      <c r="AA242" s="44">
        <v>1361.21</v>
      </c>
    </row>
    <row r="243" spans="1:27" ht="12.75" customHeight="1" outlineLevel="1" x14ac:dyDescent="0.2">
      <c r="A243" s="99" t="s">
        <v>1265</v>
      </c>
      <c r="B243" s="63" t="s">
        <v>90</v>
      </c>
      <c r="C243" s="43" t="s">
        <v>79</v>
      </c>
      <c r="D243" s="44">
        <f>$D$168</f>
        <v>113.12</v>
      </c>
      <c r="E243" s="44">
        <f>$D$168</f>
        <v>113.12</v>
      </c>
      <c r="F243" s="44">
        <f t="shared" ref="F243:AA243" si="139">$D$168</f>
        <v>113.12</v>
      </c>
      <c r="G243" s="44">
        <f t="shared" si="139"/>
        <v>113.12</v>
      </c>
      <c r="H243" s="44">
        <f t="shared" si="139"/>
        <v>113.12</v>
      </c>
      <c r="I243" s="44">
        <f t="shared" si="139"/>
        <v>113.12</v>
      </c>
      <c r="J243" s="44">
        <f t="shared" si="139"/>
        <v>113.12</v>
      </c>
      <c r="K243" s="44">
        <f t="shared" si="139"/>
        <v>113.12</v>
      </c>
      <c r="L243" s="44">
        <f t="shared" si="139"/>
        <v>113.12</v>
      </c>
      <c r="M243" s="44">
        <f t="shared" si="139"/>
        <v>113.12</v>
      </c>
      <c r="N243" s="44">
        <f t="shared" si="139"/>
        <v>113.12</v>
      </c>
      <c r="O243" s="44">
        <f t="shared" si="139"/>
        <v>113.12</v>
      </c>
      <c r="P243" s="44">
        <f t="shared" si="139"/>
        <v>113.12</v>
      </c>
      <c r="Q243" s="44">
        <f t="shared" si="139"/>
        <v>113.12</v>
      </c>
      <c r="R243" s="44">
        <f t="shared" si="139"/>
        <v>113.12</v>
      </c>
      <c r="S243" s="44">
        <f t="shared" si="139"/>
        <v>113.12</v>
      </c>
      <c r="T243" s="44">
        <f t="shared" si="139"/>
        <v>113.12</v>
      </c>
      <c r="U243" s="44">
        <f t="shared" si="139"/>
        <v>113.12</v>
      </c>
      <c r="V243" s="44">
        <f t="shared" si="139"/>
        <v>113.12</v>
      </c>
      <c r="W243" s="44">
        <f t="shared" si="139"/>
        <v>113.12</v>
      </c>
      <c r="X243" s="44">
        <f t="shared" si="139"/>
        <v>113.12</v>
      </c>
      <c r="Y243" s="44">
        <f t="shared" si="139"/>
        <v>113.12</v>
      </c>
      <c r="Z243" s="44">
        <f t="shared" si="139"/>
        <v>113.12</v>
      </c>
      <c r="AA243" s="44">
        <f t="shared" si="139"/>
        <v>113.12</v>
      </c>
    </row>
    <row r="244" spans="1:27" ht="12.75" customHeight="1" outlineLevel="1" x14ac:dyDescent="0.2">
      <c r="A244" s="99" t="s">
        <v>1266</v>
      </c>
      <c r="B244" s="63" t="s">
        <v>83</v>
      </c>
      <c r="C244" s="43" t="s">
        <v>79</v>
      </c>
      <c r="D244" s="44">
        <v>3.35</v>
      </c>
      <c r="E244" s="44">
        <v>3.35</v>
      </c>
      <c r="F244" s="44">
        <v>3.35</v>
      </c>
      <c r="G244" s="44">
        <v>3.35</v>
      </c>
      <c r="H244" s="44">
        <v>3.35</v>
      </c>
      <c r="I244" s="44">
        <v>3.35</v>
      </c>
      <c r="J244" s="44">
        <v>3.35</v>
      </c>
      <c r="K244" s="44">
        <v>3.35</v>
      </c>
      <c r="L244" s="44">
        <v>3.35</v>
      </c>
      <c r="M244" s="44">
        <v>3.35</v>
      </c>
      <c r="N244" s="44">
        <v>3.35</v>
      </c>
      <c r="O244" s="44">
        <v>3.35</v>
      </c>
      <c r="P244" s="44">
        <v>3.35</v>
      </c>
      <c r="Q244" s="44">
        <v>3.35</v>
      </c>
      <c r="R244" s="44">
        <v>3.35</v>
      </c>
      <c r="S244" s="44">
        <v>3.35</v>
      </c>
      <c r="T244" s="44">
        <v>3.35</v>
      </c>
      <c r="U244" s="44">
        <v>3.35</v>
      </c>
      <c r="V244" s="44">
        <v>3.35</v>
      </c>
      <c r="W244" s="44">
        <v>3.35</v>
      </c>
      <c r="X244" s="44">
        <v>3.35</v>
      </c>
      <c r="Y244" s="44">
        <v>3.35</v>
      </c>
      <c r="Z244" s="44">
        <v>3.35</v>
      </c>
      <c r="AA244" s="44">
        <v>3.35</v>
      </c>
    </row>
    <row r="245" spans="1:27" ht="12.75" customHeight="1" outlineLevel="1" x14ac:dyDescent="0.2">
      <c r="A245" s="99" t="s">
        <v>1267</v>
      </c>
      <c r="B245" s="63" t="s">
        <v>81</v>
      </c>
      <c r="C245" s="43" t="s">
        <v>79</v>
      </c>
      <c r="D245" s="44">
        <f>$D$11</f>
        <v>110.23</v>
      </c>
      <c r="E245" s="44">
        <f t="shared" ref="E245:AA245" si="140">$D$11</f>
        <v>110.23</v>
      </c>
      <c r="F245" s="44">
        <f t="shared" si="140"/>
        <v>110.23</v>
      </c>
      <c r="G245" s="44">
        <f t="shared" si="140"/>
        <v>110.23</v>
      </c>
      <c r="H245" s="44">
        <f t="shared" si="140"/>
        <v>110.23</v>
      </c>
      <c r="I245" s="44">
        <f t="shared" si="140"/>
        <v>110.23</v>
      </c>
      <c r="J245" s="44">
        <f t="shared" si="140"/>
        <v>110.23</v>
      </c>
      <c r="K245" s="44">
        <f t="shared" si="140"/>
        <v>110.23</v>
      </c>
      <c r="L245" s="44">
        <f t="shared" si="140"/>
        <v>110.23</v>
      </c>
      <c r="M245" s="44">
        <f t="shared" si="140"/>
        <v>110.23</v>
      </c>
      <c r="N245" s="44">
        <f t="shared" si="140"/>
        <v>110.23</v>
      </c>
      <c r="O245" s="44">
        <f t="shared" si="140"/>
        <v>110.23</v>
      </c>
      <c r="P245" s="44">
        <f t="shared" si="140"/>
        <v>110.23</v>
      </c>
      <c r="Q245" s="44">
        <f t="shared" si="140"/>
        <v>110.23</v>
      </c>
      <c r="R245" s="44">
        <f t="shared" si="140"/>
        <v>110.23</v>
      </c>
      <c r="S245" s="44">
        <f t="shared" si="140"/>
        <v>110.23</v>
      </c>
      <c r="T245" s="44">
        <f t="shared" si="140"/>
        <v>110.23</v>
      </c>
      <c r="U245" s="44">
        <f t="shared" si="140"/>
        <v>110.23</v>
      </c>
      <c r="V245" s="44">
        <f t="shared" si="140"/>
        <v>110.23</v>
      </c>
      <c r="W245" s="44">
        <f t="shared" si="140"/>
        <v>110.23</v>
      </c>
      <c r="X245" s="44">
        <f t="shared" si="140"/>
        <v>110.23</v>
      </c>
      <c r="Y245" s="44">
        <f t="shared" si="140"/>
        <v>110.23</v>
      </c>
      <c r="Z245" s="44">
        <f t="shared" si="140"/>
        <v>110.23</v>
      </c>
      <c r="AA245" s="44">
        <f t="shared" si="140"/>
        <v>110.23</v>
      </c>
    </row>
    <row r="246" spans="1:27" ht="12.75" customHeight="1" x14ac:dyDescent="0.2">
      <c r="A246" s="98" t="s">
        <v>1268</v>
      </c>
      <c r="B246" s="28" t="str">
        <f>"17"&amp;"."&amp;$B$663&amp;"."&amp;$B$664</f>
        <v>17.12.2023</v>
      </c>
      <c r="C246" s="90" t="s">
        <v>76</v>
      </c>
      <c r="D246" s="91">
        <f>ROUND(((D247+D248+D250+D249)/1000),5)</f>
        <v>1.52745</v>
      </c>
      <c r="E246" s="91">
        <f>ROUND(((E247+E248+E250+E249)/1000),5)</f>
        <v>1.49255</v>
      </c>
      <c r="F246" s="91">
        <f>ROUND(((F247+F248+F250+F249)/1000),5)</f>
        <v>1.458</v>
      </c>
      <c r="G246" s="91">
        <f t="shared" ref="G246:AA246" si="141">ROUND(((G247+G248+G250+G249)/1000),5)</f>
        <v>1.43157</v>
      </c>
      <c r="H246" s="91">
        <f t="shared" si="141"/>
        <v>1.4314</v>
      </c>
      <c r="I246" s="91">
        <f t="shared" si="141"/>
        <v>1.47553</v>
      </c>
      <c r="J246" s="91">
        <f t="shared" si="141"/>
        <v>1.5081199999999999</v>
      </c>
      <c r="K246" s="91">
        <f t="shared" si="141"/>
        <v>1.71757</v>
      </c>
      <c r="L246" s="91">
        <f t="shared" si="141"/>
        <v>1.92391</v>
      </c>
      <c r="M246" s="91">
        <f t="shared" si="141"/>
        <v>2.0107900000000001</v>
      </c>
      <c r="N246" s="91">
        <f t="shared" si="141"/>
        <v>2.0523199999999999</v>
      </c>
      <c r="O246" s="91">
        <f t="shared" si="141"/>
        <v>2.07361</v>
      </c>
      <c r="P246" s="91">
        <f t="shared" si="141"/>
        <v>2.07796</v>
      </c>
      <c r="Q246" s="91">
        <f t="shared" si="141"/>
        <v>2.0888100000000001</v>
      </c>
      <c r="R246" s="91">
        <f t="shared" si="141"/>
        <v>2.0739000000000001</v>
      </c>
      <c r="S246" s="91">
        <f t="shared" si="141"/>
        <v>2.0682299999999998</v>
      </c>
      <c r="T246" s="91">
        <f t="shared" si="141"/>
        <v>2.0306899999999999</v>
      </c>
      <c r="U246" s="91">
        <f t="shared" si="141"/>
        <v>2.0741399999999999</v>
      </c>
      <c r="V246" s="91">
        <f t="shared" si="141"/>
        <v>2.2065399999999999</v>
      </c>
      <c r="W246" s="91">
        <f t="shared" si="141"/>
        <v>2.0246</v>
      </c>
      <c r="X246" s="91">
        <f t="shared" si="141"/>
        <v>2.0369799999999998</v>
      </c>
      <c r="Y246" s="91">
        <f t="shared" si="141"/>
        <v>1.9968300000000001</v>
      </c>
      <c r="Z246" s="91">
        <f t="shared" si="141"/>
        <v>1.73515</v>
      </c>
      <c r="AA246" s="91">
        <f t="shared" si="141"/>
        <v>1.5268299999999999</v>
      </c>
    </row>
    <row r="247" spans="1:27" ht="12.75" customHeight="1" outlineLevel="1" x14ac:dyDescent="0.2">
      <c r="A247" s="99" t="s">
        <v>1269</v>
      </c>
      <c r="B247" s="63" t="s">
        <v>238</v>
      </c>
      <c r="C247" s="43" t="s">
        <v>79</v>
      </c>
      <c r="D247" s="44">
        <v>1300.75</v>
      </c>
      <c r="E247" s="44">
        <v>1265.8499999999999</v>
      </c>
      <c r="F247" s="44">
        <v>1231.3</v>
      </c>
      <c r="G247" s="44">
        <v>1204.8699999999999</v>
      </c>
      <c r="H247" s="44">
        <v>1204.7</v>
      </c>
      <c r="I247" s="44">
        <v>1248.83</v>
      </c>
      <c r="J247" s="44">
        <v>1281.42</v>
      </c>
      <c r="K247" s="44">
        <v>1490.87</v>
      </c>
      <c r="L247" s="44">
        <v>1697.21</v>
      </c>
      <c r="M247" s="44">
        <v>1784.09</v>
      </c>
      <c r="N247" s="44">
        <v>1825.62</v>
      </c>
      <c r="O247" s="44">
        <v>1846.91</v>
      </c>
      <c r="P247" s="44">
        <v>1851.26</v>
      </c>
      <c r="Q247" s="44">
        <v>1862.11</v>
      </c>
      <c r="R247" s="44">
        <v>1847.2</v>
      </c>
      <c r="S247" s="44">
        <v>1841.53</v>
      </c>
      <c r="T247" s="44">
        <v>1803.99</v>
      </c>
      <c r="U247" s="44">
        <v>1847.44</v>
      </c>
      <c r="V247" s="44">
        <v>1979.84</v>
      </c>
      <c r="W247" s="44">
        <v>1797.9</v>
      </c>
      <c r="X247" s="44">
        <v>1810.28</v>
      </c>
      <c r="Y247" s="44">
        <v>1770.13</v>
      </c>
      <c r="Z247" s="44">
        <v>1508.45</v>
      </c>
      <c r="AA247" s="44">
        <v>1300.1300000000001</v>
      </c>
    </row>
    <row r="248" spans="1:27" ht="12.75" customHeight="1" outlineLevel="1" x14ac:dyDescent="0.2">
      <c r="A248" s="99" t="s">
        <v>1270</v>
      </c>
      <c r="B248" s="63" t="s">
        <v>90</v>
      </c>
      <c r="C248" s="43" t="s">
        <v>79</v>
      </c>
      <c r="D248" s="44">
        <f>$D$168</f>
        <v>113.12</v>
      </c>
      <c r="E248" s="44">
        <f>$D$168</f>
        <v>113.12</v>
      </c>
      <c r="F248" s="44">
        <f t="shared" ref="F248:AA248" si="142">$D$168</f>
        <v>113.12</v>
      </c>
      <c r="G248" s="44">
        <f t="shared" si="142"/>
        <v>113.12</v>
      </c>
      <c r="H248" s="44">
        <f t="shared" si="142"/>
        <v>113.12</v>
      </c>
      <c r="I248" s="44">
        <f t="shared" si="142"/>
        <v>113.12</v>
      </c>
      <c r="J248" s="44">
        <f t="shared" si="142"/>
        <v>113.12</v>
      </c>
      <c r="K248" s="44">
        <f t="shared" si="142"/>
        <v>113.12</v>
      </c>
      <c r="L248" s="44">
        <f t="shared" si="142"/>
        <v>113.12</v>
      </c>
      <c r="M248" s="44">
        <f t="shared" si="142"/>
        <v>113.12</v>
      </c>
      <c r="N248" s="44">
        <f t="shared" si="142"/>
        <v>113.12</v>
      </c>
      <c r="O248" s="44">
        <f t="shared" si="142"/>
        <v>113.12</v>
      </c>
      <c r="P248" s="44">
        <f t="shared" si="142"/>
        <v>113.12</v>
      </c>
      <c r="Q248" s="44">
        <f t="shared" si="142"/>
        <v>113.12</v>
      </c>
      <c r="R248" s="44">
        <f t="shared" si="142"/>
        <v>113.12</v>
      </c>
      <c r="S248" s="44">
        <f t="shared" si="142"/>
        <v>113.12</v>
      </c>
      <c r="T248" s="44">
        <f t="shared" si="142"/>
        <v>113.12</v>
      </c>
      <c r="U248" s="44">
        <f t="shared" si="142"/>
        <v>113.12</v>
      </c>
      <c r="V248" s="44">
        <f t="shared" si="142"/>
        <v>113.12</v>
      </c>
      <c r="W248" s="44">
        <f t="shared" si="142"/>
        <v>113.12</v>
      </c>
      <c r="X248" s="44">
        <f t="shared" si="142"/>
        <v>113.12</v>
      </c>
      <c r="Y248" s="44">
        <f t="shared" si="142"/>
        <v>113.12</v>
      </c>
      <c r="Z248" s="44">
        <f t="shared" si="142"/>
        <v>113.12</v>
      </c>
      <c r="AA248" s="44">
        <f t="shared" si="142"/>
        <v>113.12</v>
      </c>
    </row>
    <row r="249" spans="1:27" ht="12.75" customHeight="1" outlineLevel="1" x14ac:dyDescent="0.2">
      <c r="A249" s="99" t="s">
        <v>1271</v>
      </c>
      <c r="B249" s="63" t="s">
        <v>83</v>
      </c>
      <c r="C249" s="43" t="s">
        <v>79</v>
      </c>
      <c r="D249" s="44">
        <v>3.35</v>
      </c>
      <c r="E249" s="44">
        <v>3.35</v>
      </c>
      <c r="F249" s="44">
        <v>3.35</v>
      </c>
      <c r="G249" s="44">
        <v>3.35</v>
      </c>
      <c r="H249" s="44">
        <v>3.35</v>
      </c>
      <c r="I249" s="44">
        <v>3.35</v>
      </c>
      <c r="J249" s="44">
        <v>3.35</v>
      </c>
      <c r="K249" s="44">
        <v>3.35</v>
      </c>
      <c r="L249" s="44">
        <v>3.35</v>
      </c>
      <c r="M249" s="44">
        <v>3.35</v>
      </c>
      <c r="N249" s="44">
        <v>3.35</v>
      </c>
      <c r="O249" s="44">
        <v>3.35</v>
      </c>
      <c r="P249" s="44">
        <v>3.35</v>
      </c>
      <c r="Q249" s="44">
        <v>3.35</v>
      </c>
      <c r="R249" s="44">
        <v>3.35</v>
      </c>
      <c r="S249" s="44">
        <v>3.35</v>
      </c>
      <c r="T249" s="44">
        <v>3.35</v>
      </c>
      <c r="U249" s="44">
        <v>3.35</v>
      </c>
      <c r="V249" s="44">
        <v>3.35</v>
      </c>
      <c r="W249" s="44">
        <v>3.35</v>
      </c>
      <c r="X249" s="44">
        <v>3.35</v>
      </c>
      <c r="Y249" s="44">
        <v>3.35</v>
      </c>
      <c r="Z249" s="44">
        <v>3.35</v>
      </c>
      <c r="AA249" s="44">
        <v>3.35</v>
      </c>
    </row>
    <row r="250" spans="1:27" ht="12.75" customHeight="1" outlineLevel="1" x14ac:dyDescent="0.2">
      <c r="A250" s="99" t="s">
        <v>1272</v>
      </c>
      <c r="B250" s="63" t="s">
        <v>81</v>
      </c>
      <c r="C250" s="43" t="s">
        <v>79</v>
      </c>
      <c r="D250" s="44">
        <f>$D$11</f>
        <v>110.23</v>
      </c>
      <c r="E250" s="44">
        <f t="shared" ref="E250:AA250" si="143">$D$11</f>
        <v>110.23</v>
      </c>
      <c r="F250" s="44">
        <f t="shared" si="143"/>
        <v>110.23</v>
      </c>
      <c r="G250" s="44">
        <f t="shared" si="143"/>
        <v>110.23</v>
      </c>
      <c r="H250" s="44">
        <f t="shared" si="143"/>
        <v>110.23</v>
      </c>
      <c r="I250" s="44">
        <f t="shared" si="143"/>
        <v>110.23</v>
      </c>
      <c r="J250" s="44">
        <f t="shared" si="143"/>
        <v>110.23</v>
      </c>
      <c r="K250" s="44">
        <f t="shared" si="143"/>
        <v>110.23</v>
      </c>
      <c r="L250" s="44">
        <f t="shared" si="143"/>
        <v>110.23</v>
      </c>
      <c r="M250" s="44">
        <f t="shared" si="143"/>
        <v>110.23</v>
      </c>
      <c r="N250" s="44">
        <f t="shared" si="143"/>
        <v>110.23</v>
      </c>
      <c r="O250" s="44">
        <f t="shared" si="143"/>
        <v>110.23</v>
      </c>
      <c r="P250" s="44">
        <f t="shared" si="143"/>
        <v>110.23</v>
      </c>
      <c r="Q250" s="44">
        <f t="shared" si="143"/>
        <v>110.23</v>
      </c>
      <c r="R250" s="44">
        <f t="shared" si="143"/>
        <v>110.23</v>
      </c>
      <c r="S250" s="44">
        <f t="shared" si="143"/>
        <v>110.23</v>
      </c>
      <c r="T250" s="44">
        <f t="shared" si="143"/>
        <v>110.23</v>
      </c>
      <c r="U250" s="44">
        <f t="shared" si="143"/>
        <v>110.23</v>
      </c>
      <c r="V250" s="44">
        <f t="shared" si="143"/>
        <v>110.23</v>
      </c>
      <c r="W250" s="44">
        <f t="shared" si="143"/>
        <v>110.23</v>
      </c>
      <c r="X250" s="44">
        <f t="shared" si="143"/>
        <v>110.23</v>
      </c>
      <c r="Y250" s="44">
        <f t="shared" si="143"/>
        <v>110.23</v>
      </c>
      <c r="Z250" s="44">
        <f t="shared" si="143"/>
        <v>110.23</v>
      </c>
      <c r="AA250" s="44">
        <f t="shared" si="143"/>
        <v>110.23</v>
      </c>
    </row>
    <row r="251" spans="1:27" ht="12.75" customHeight="1" x14ac:dyDescent="0.2">
      <c r="A251" s="98" t="s">
        <v>1273</v>
      </c>
      <c r="B251" s="28" t="str">
        <f>"18"&amp;"."&amp;$B$663&amp;"."&amp;$B$664</f>
        <v>18.12.2023</v>
      </c>
      <c r="C251" s="90" t="s">
        <v>76</v>
      </c>
      <c r="D251" s="91">
        <f>ROUND(((D252+D253+D255+D254)/1000),5)</f>
        <v>1.4685600000000001</v>
      </c>
      <c r="E251" s="91">
        <f>ROUND(((E252+E253+E255+E254)/1000),5)</f>
        <v>1.37527</v>
      </c>
      <c r="F251" s="91">
        <f>ROUND(((F252+F253+F255+F254)/1000),5)</f>
        <v>1.3096399999999999</v>
      </c>
      <c r="G251" s="91">
        <f t="shared" ref="G251:AA251" si="144">ROUND(((G252+G253+G255+G254)/1000),5)</f>
        <v>1.30792</v>
      </c>
      <c r="H251" s="91">
        <f t="shared" si="144"/>
        <v>1.33789</v>
      </c>
      <c r="I251" s="91">
        <f t="shared" si="144"/>
        <v>1.47184</v>
      </c>
      <c r="J251" s="91">
        <f t="shared" si="144"/>
        <v>1.6995100000000001</v>
      </c>
      <c r="K251" s="91">
        <f t="shared" si="144"/>
        <v>1.9845999999999999</v>
      </c>
      <c r="L251" s="91">
        <f t="shared" si="144"/>
        <v>2.19638</v>
      </c>
      <c r="M251" s="91">
        <f t="shared" si="144"/>
        <v>2.2376299999999998</v>
      </c>
      <c r="N251" s="91">
        <f t="shared" si="144"/>
        <v>2.2282299999999999</v>
      </c>
      <c r="O251" s="91">
        <f t="shared" si="144"/>
        <v>2.3008500000000001</v>
      </c>
      <c r="P251" s="91">
        <f t="shared" si="144"/>
        <v>2.28647</v>
      </c>
      <c r="Q251" s="91">
        <f t="shared" si="144"/>
        <v>2.3037000000000001</v>
      </c>
      <c r="R251" s="91">
        <f t="shared" si="144"/>
        <v>2.2959000000000001</v>
      </c>
      <c r="S251" s="91">
        <f t="shared" si="144"/>
        <v>2.2837499999999999</v>
      </c>
      <c r="T251" s="91">
        <f t="shared" si="144"/>
        <v>2.4614699999999998</v>
      </c>
      <c r="U251" s="91">
        <f t="shared" si="144"/>
        <v>2.48638</v>
      </c>
      <c r="V251" s="91">
        <f t="shared" si="144"/>
        <v>2.4039100000000002</v>
      </c>
      <c r="W251" s="91">
        <f t="shared" si="144"/>
        <v>2.2362600000000001</v>
      </c>
      <c r="X251" s="91">
        <f t="shared" si="144"/>
        <v>2.13748</v>
      </c>
      <c r="Y251" s="91">
        <f t="shared" si="144"/>
        <v>1.98956</v>
      </c>
      <c r="Z251" s="91">
        <f t="shared" si="144"/>
        <v>1.7255499999999999</v>
      </c>
      <c r="AA251" s="91">
        <f t="shared" si="144"/>
        <v>1.4954700000000001</v>
      </c>
    </row>
    <row r="252" spans="1:27" ht="12.75" customHeight="1" outlineLevel="1" x14ac:dyDescent="0.2">
      <c r="A252" s="99" t="s">
        <v>1274</v>
      </c>
      <c r="B252" s="63" t="s">
        <v>238</v>
      </c>
      <c r="C252" s="43" t="s">
        <v>79</v>
      </c>
      <c r="D252" s="44">
        <v>1241.8599999999999</v>
      </c>
      <c r="E252" s="44">
        <v>1148.57</v>
      </c>
      <c r="F252" s="44">
        <v>1082.94</v>
      </c>
      <c r="G252" s="44">
        <v>1081.22</v>
      </c>
      <c r="H252" s="44">
        <v>1111.19</v>
      </c>
      <c r="I252" s="44">
        <v>1245.1400000000001</v>
      </c>
      <c r="J252" s="44">
        <v>1472.81</v>
      </c>
      <c r="K252" s="44">
        <v>1757.9</v>
      </c>
      <c r="L252" s="44">
        <v>1969.68</v>
      </c>
      <c r="M252" s="44">
        <v>2010.93</v>
      </c>
      <c r="N252" s="44">
        <v>2001.53</v>
      </c>
      <c r="O252" s="44">
        <v>2074.15</v>
      </c>
      <c r="P252" s="44">
        <v>2059.77</v>
      </c>
      <c r="Q252" s="44">
        <v>2077</v>
      </c>
      <c r="R252" s="44">
        <v>2069.1999999999998</v>
      </c>
      <c r="S252" s="44">
        <v>2057.0500000000002</v>
      </c>
      <c r="T252" s="44">
        <v>2234.77</v>
      </c>
      <c r="U252" s="44">
        <v>2259.6799999999998</v>
      </c>
      <c r="V252" s="44">
        <v>2177.21</v>
      </c>
      <c r="W252" s="44">
        <v>2009.56</v>
      </c>
      <c r="X252" s="44">
        <v>1910.78</v>
      </c>
      <c r="Y252" s="44">
        <v>1762.86</v>
      </c>
      <c r="Z252" s="44">
        <v>1498.85</v>
      </c>
      <c r="AA252" s="44">
        <v>1268.77</v>
      </c>
    </row>
    <row r="253" spans="1:27" ht="12.75" customHeight="1" outlineLevel="1" x14ac:dyDescent="0.2">
      <c r="A253" s="99" t="s">
        <v>1275</v>
      </c>
      <c r="B253" s="63" t="s">
        <v>90</v>
      </c>
      <c r="C253" s="43" t="s">
        <v>79</v>
      </c>
      <c r="D253" s="44">
        <f>$D$168</f>
        <v>113.12</v>
      </c>
      <c r="E253" s="44">
        <f>$D$168</f>
        <v>113.12</v>
      </c>
      <c r="F253" s="44">
        <f t="shared" ref="F253:AA253" si="145">$D$168</f>
        <v>113.12</v>
      </c>
      <c r="G253" s="44">
        <f t="shared" si="145"/>
        <v>113.12</v>
      </c>
      <c r="H253" s="44">
        <f t="shared" si="145"/>
        <v>113.12</v>
      </c>
      <c r="I253" s="44">
        <f t="shared" si="145"/>
        <v>113.12</v>
      </c>
      <c r="J253" s="44">
        <f t="shared" si="145"/>
        <v>113.12</v>
      </c>
      <c r="K253" s="44">
        <f t="shared" si="145"/>
        <v>113.12</v>
      </c>
      <c r="L253" s="44">
        <f t="shared" si="145"/>
        <v>113.12</v>
      </c>
      <c r="M253" s="44">
        <f t="shared" si="145"/>
        <v>113.12</v>
      </c>
      <c r="N253" s="44">
        <f t="shared" si="145"/>
        <v>113.12</v>
      </c>
      <c r="O253" s="44">
        <f t="shared" si="145"/>
        <v>113.12</v>
      </c>
      <c r="P253" s="44">
        <f t="shared" si="145"/>
        <v>113.12</v>
      </c>
      <c r="Q253" s="44">
        <f t="shared" si="145"/>
        <v>113.12</v>
      </c>
      <c r="R253" s="44">
        <f t="shared" si="145"/>
        <v>113.12</v>
      </c>
      <c r="S253" s="44">
        <f t="shared" si="145"/>
        <v>113.12</v>
      </c>
      <c r="T253" s="44">
        <f t="shared" si="145"/>
        <v>113.12</v>
      </c>
      <c r="U253" s="44">
        <f t="shared" si="145"/>
        <v>113.12</v>
      </c>
      <c r="V253" s="44">
        <f t="shared" si="145"/>
        <v>113.12</v>
      </c>
      <c r="W253" s="44">
        <f t="shared" si="145"/>
        <v>113.12</v>
      </c>
      <c r="X253" s="44">
        <f t="shared" si="145"/>
        <v>113.12</v>
      </c>
      <c r="Y253" s="44">
        <f t="shared" si="145"/>
        <v>113.12</v>
      </c>
      <c r="Z253" s="44">
        <f t="shared" si="145"/>
        <v>113.12</v>
      </c>
      <c r="AA253" s="44">
        <f t="shared" si="145"/>
        <v>113.12</v>
      </c>
    </row>
    <row r="254" spans="1:27" ht="12.75" customHeight="1" outlineLevel="1" x14ac:dyDescent="0.2">
      <c r="A254" s="99" t="s">
        <v>1276</v>
      </c>
      <c r="B254" s="63" t="s">
        <v>83</v>
      </c>
      <c r="C254" s="43" t="s">
        <v>79</v>
      </c>
      <c r="D254" s="44">
        <v>3.35</v>
      </c>
      <c r="E254" s="44">
        <v>3.35</v>
      </c>
      <c r="F254" s="44">
        <v>3.35</v>
      </c>
      <c r="G254" s="44">
        <v>3.35</v>
      </c>
      <c r="H254" s="44">
        <v>3.35</v>
      </c>
      <c r="I254" s="44">
        <v>3.35</v>
      </c>
      <c r="J254" s="44">
        <v>3.35</v>
      </c>
      <c r="K254" s="44">
        <v>3.35</v>
      </c>
      <c r="L254" s="44">
        <v>3.35</v>
      </c>
      <c r="M254" s="44">
        <v>3.35</v>
      </c>
      <c r="N254" s="44">
        <v>3.35</v>
      </c>
      <c r="O254" s="44">
        <v>3.35</v>
      </c>
      <c r="P254" s="44">
        <v>3.35</v>
      </c>
      <c r="Q254" s="44">
        <v>3.35</v>
      </c>
      <c r="R254" s="44">
        <v>3.35</v>
      </c>
      <c r="S254" s="44">
        <v>3.35</v>
      </c>
      <c r="T254" s="44">
        <v>3.35</v>
      </c>
      <c r="U254" s="44">
        <v>3.35</v>
      </c>
      <c r="V254" s="44">
        <v>3.35</v>
      </c>
      <c r="W254" s="44">
        <v>3.35</v>
      </c>
      <c r="X254" s="44">
        <v>3.35</v>
      </c>
      <c r="Y254" s="44">
        <v>3.35</v>
      </c>
      <c r="Z254" s="44">
        <v>3.35</v>
      </c>
      <c r="AA254" s="44">
        <v>3.35</v>
      </c>
    </row>
    <row r="255" spans="1:27" ht="12.75" customHeight="1" outlineLevel="1" x14ac:dyDescent="0.2">
      <c r="A255" s="99" t="s">
        <v>1277</v>
      </c>
      <c r="B255" s="63" t="s">
        <v>81</v>
      </c>
      <c r="C255" s="43" t="s">
        <v>79</v>
      </c>
      <c r="D255" s="44">
        <f>$D$11</f>
        <v>110.23</v>
      </c>
      <c r="E255" s="44">
        <f t="shared" ref="E255:AA255" si="146">$D$11</f>
        <v>110.23</v>
      </c>
      <c r="F255" s="44">
        <f t="shared" si="146"/>
        <v>110.23</v>
      </c>
      <c r="G255" s="44">
        <f t="shared" si="146"/>
        <v>110.23</v>
      </c>
      <c r="H255" s="44">
        <f t="shared" si="146"/>
        <v>110.23</v>
      </c>
      <c r="I255" s="44">
        <f t="shared" si="146"/>
        <v>110.23</v>
      </c>
      <c r="J255" s="44">
        <f t="shared" si="146"/>
        <v>110.23</v>
      </c>
      <c r="K255" s="44">
        <f t="shared" si="146"/>
        <v>110.23</v>
      </c>
      <c r="L255" s="44">
        <f t="shared" si="146"/>
        <v>110.23</v>
      </c>
      <c r="M255" s="44">
        <f t="shared" si="146"/>
        <v>110.23</v>
      </c>
      <c r="N255" s="44">
        <f t="shared" si="146"/>
        <v>110.23</v>
      </c>
      <c r="O255" s="44">
        <f t="shared" si="146"/>
        <v>110.23</v>
      </c>
      <c r="P255" s="44">
        <f t="shared" si="146"/>
        <v>110.23</v>
      </c>
      <c r="Q255" s="44">
        <f t="shared" si="146"/>
        <v>110.23</v>
      </c>
      <c r="R255" s="44">
        <f t="shared" si="146"/>
        <v>110.23</v>
      </c>
      <c r="S255" s="44">
        <f t="shared" si="146"/>
        <v>110.23</v>
      </c>
      <c r="T255" s="44">
        <f t="shared" si="146"/>
        <v>110.23</v>
      </c>
      <c r="U255" s="44">
        <f t="shared" si="146"/>
        <v>110.23</v>
      </c>
      <c r="V255" s="44">
        <f t="shared" si="146"/>
        <v>110.23</v>
      </c>
      <c r="W255" s="44">
        <f t="shared" si="146"/>
        <v>110.23</v>
      </c>
      <c r="X255" s="44">
        <f t="shared" si="146"/>
        <v>110.23</v>
      </c>
      <c r="Y255" s="44">
        <f t="shared" si="146"/>
        <v>110.23</v>
      </c>
      <c r="Z255" s="44">
        <f t="shared" si="146"/>
        <v>110.23</v>
      </c>
      <c r="AA255" s="44">
        <f t="shared" si="146"/>
        <v>110.23</v>
      </c>
    </row>
    <row r="256" spans="1:27" ht="12.75" customHeight="1" x14ac:dyDescent="0.2">
      <c r="A256" s="98" t="s">
        <v>1278</v>
      </c>
      <c r="B256" s="28" t="str">
        <f>"19"&amp;"."&amp;$B$663&amp;"."&amp;$B$664</f>
        <v>19.12.2023</v>
      </c>
      <c r="C256" s="90" t="s">
        <v>76</v>
      </c>
      <c r="D256" s="91">
        <f>ROUND(((D257+D258+D260+D259)/1000),5)</f>
        <v>1.4431499999999999</v>
      </c>
      <c r="E256" s="91">
        <f>ROUND(((E257+E258+E260+E259)/1000),5)</f>
        <v>1.36588</v>
      </c>
      <c r="F256" s="91">
        <f>ROUND(((F257+F258+F260+F259)/1000),5)</f>
        <v>1.3386199999999999</v>
      </c>
      <c r="G256" s="91">
        <f t="shared" ref="G256:AA256" si="147">ROUND(((G257+G258+G260+G259)/1000),5)</f>
        <v>1.3383400000000001</v>
      </c>
      <c r="H256" s="91">
        <f t="shared" si="147"/>
        <v>1.34674</v>
      </c>
      <c r="I256" s="91">
        <f t="shared" si="147"/>
        <v>1.48993</v>
      </c>
      <c r="J256" s="91">
        <f t="shared" si="147"/>
        <v>1.71319</v>
      </c>
      <c r="K256" s="91">
        <f t="shared" si="147"/>
        <v>1.9277599999999999</v>
      </c>
      <c r="L256" s="91">
        <f t="shared" si="147"/>
        <v>2.1544099999999999</v>
      </c>
      <c r="M256" s="91">
        <f t="shared" si="147"/>
        <v>2.1996099999999998</v>
      </c>
      <c r="N256" s="91">
        <f t="shared" si="147"/>
        <v>2.23834</v>
      </c>
      <c r="O256" s="91">
        <f t="shared" si="147"/>
        <v>2.26376</v>
      </c>
      <c r="P256" s="91">
        <f t="shared" si="147"/>
        <v>2.2519</v>
      </c>
      <c r="Q256" s="91">
        <f t="shared" si="147"/>
        <v>2.2669199999999998</v>
      </c>
      <c r="R256" s="91">
        <f t="shared" si="147"/>
        <v>2.2661899999999999</v>
      </c>
      <c r="S256" s="91">
        <f t="shared" si="147"/>
        <v>2.2337400000000001</v>
      </c>
      <c r="T256" s="91">
        <f t="shared" si="147"/>
        <v>2.3453599999999999</v>
      </c>
      <c r="U256" s="91">
        <f t="shared" si="147"/>
        <v>2.2622800000000001</v>
      </c>
      <c r="V256" s="91">
        <f t="shared" si="147"/>
        <v>2.2332900000000002</v>
      </c>
      <c r="W256" s="91">
        <f t="shared" si="147"/>
        <v>2.2278899999999999</v>
      </c>
      <c r="X256" s="91">
        <f t="shared" si="147"/>
        <v>2.1245500000000002</v>
      </c>
      <c r="Y256" s="91">
        <f t="shared" si="147"/>
        <v>1.95652</v>
      </c>
      <c r="Z256" s="91">
        <f t="shared" si="147"/>
        <v>1.72085</v>
      </c>
      <c r="AA256" s="91">
        <f t="shared" si="147"/>
        <v>1.4842200000000001</v>
      </c>
    </row>
    <row r="257" spans="1:27" ht="12.75" customHeight="1" outlineLevel="1" x14ac:dyDescent="0.2">
      <c r="A257" s="99" t="s">
        <v>1279</v>
      </c>
      <c r="B257" s="63" t="s">
        <v>238</v>
      </c>
      <c r="C257" s="43" t="s">
        <v>79</v>
      </c>
      <c r="D257" s="44">
        <v>1216.45</v>
      </c>
      <c r="E257" s="44">
        <v>1139.18</v>
      </c>
      <c r="F257" s="44">
        <v>1111.92</v>
      </c>
      <c r="G257" s="44">
        <v>1111.6400000000001</v>
      </c>
      <c r="H257" s="44">
        <v>1120.04</v>
      </c>
      <c r="I257" s="44">
        <v>1263.23</v>
      </c>
      <c r="J257" s="44">
        <v>1486.49</v>
      </c>
      <c r="K257" s="44">
        <v>1701.06</v>
      </c>
      <c r="L257" s="44">
        <v>1927.71</v>
      </c>
      <c r="M257" s="44">
        <v>1972.91</v>
      </c>
      <c r="N257" s="44">
        <v>2011.64</v>
      </c>
      <c r="O257" s="44">
        <v>2037.06</v>
      </c>
      <c r="P257" s="44">
        <v>2025.2</v>
      </c>
      <c r="Q257" s="44">
        <v>2040.22</v>
      </c>
      <c r="R257" s="44">
        <v>2039.49</v>
      </c>
      <c r="S257" s="44">
        <v>2007.04</v>
      </c>
      <c r="T257" s="44">
        <v>2118.66</v>
      </c>
      <c r="U257" s="44">
        <v>2035.58</v>
      </c>
      <c r="V257" s="44">
        <v>2006.59</v>
      </c>
      <c r="W257" s="44">
        <v>2001.19</v>
      </c>
      <c r="X257" s="44">
        <v>1897.85</v>
      </c>
      <c r="Y257" s="44">
        <v>1729.82</v>
      </c>
      <c r="Z257" s="44">
        <v>1494.15</v>
      </c>
      <c r="AA257" s="44">
        <v>1257.52</v>
      </c>
    </row>
    <row r="258" spans="1:27" ht="12.75" customHeight="1" outlineLevel="1" x14ac:dyDescent="0.2">
      <c r="A258" s="99" t="s">
        <v>1280</v>
      </c>
      <c r="B258" s="63" t="s">
        <v>90</v>
      </c>
      <c r="C258" s="43" t="s">
        <v>79</v>
      </c>
      <c r="D258" s="44">
        <f>$D$168</f>
        <v>113.12</v>
      </c>
      <c r="E258" s="44">
        <f>$D$168</f>
        <v>113.12</v>
      </c>
      <c r="F258" s="44">
        <f t="shared" ref="F258:AA258" si="148">$D$168</f>
        <v>113.12</v>
      </c>
      <c r="G258" s="44">
        <f t="shared" si="148"/>
        <v>113.12</v>
      </c>
      <c r="H258" s="44">
        <f t="shared" si="148"/>
        <v>113.12</v>
      </c>
      <c r="I258" s="44">
        <f t="shared" si="148"/>
        <v>113.12</v>
      </c>
      <c r="J258" s="44">
        <f t="shared" si="148"/>
        <v>113.12</v>
      </c>
      <c r="K258" s="44">
        <f t="shared" si="148"/>
        <v>113.12</v>
      </c>
      <c r="L258" s="44">
        <f t="shared" si="148"/>
        <v>113.12</v>
      </c>
      <c r="M258" s="44">
        <f t="shared" si="148"/>
        <v>113.12</v>
      </c>
      <c r="N258" s="44">
        <f t="shared" si="148"/>
        <v>113.12</v>
      </c>
      <c r="O258" s="44">
        <f t="shared" si="148"/>
        <v>113.12</v>
      </c>
      <c r="P258" s="44">
        <f t="shared" si="148"/>
        <v>113.12</v>
      </c>
      <c r="Q258" s="44">
        <f t="shared" si="148"/>
        <v>113.12</v>
      </c>
      <c r="R258" s="44">
        <f t="shared" si="148"/>
        <v>113.12</v>
      </c>
      <c r="S258" s="44">
        <f t="shared" si="148"/>
        <v>113.12</v>
      </c>
      <c r="T258" s="44">
        <f t="shared" si="148"/>
        <v>113.12</v>
      </c>
      <c r="U258" s="44">
        <f t="shared" si="148"/>
        <v>113.12</v>
      </c>
      <c r="V258" s="44">
        <f t="shared" si="148"/>
        <v>113.12</v>
      </c>
      <c r="W258" s="44">
        <f t="shared" si="148"/>
        <v>113.12</v>
      </c>
      <c r="X258" s="44">
        <f t="shared" si="148"/>
        <v>113.12</v>
      </c>
      <c r="Y258" s="44">
        <f t="shared" si="148"/>
        <v>113.12</v>
      </c>
      <c r="Z258" s="44">
        <f t="shared" si="148"/>
        <v>113.12</v>
      </c>
      <c r="AA258" s="44">
        <f t="shared" si="148"/>
        <v>113.12</v>
      </c>
    </row>
    <row r="259" spans="1:27" ht="12.75" customHeight="1" outlineLevel="1" x14ac:dyDescent="0.2">
      <c r="A259" s="99" t="s">
        <v>1281</v>
      </c>
      <c r="B259" s="63" t="s">
        <v>83</v>
      </c>
      <c r="C259" s="43" t="s">
        <v>79</v>
      </c>
      <c r="D259" s="44">
        <v>3.35</v>
      </c>
      <c r="E259" s="44">
        <v>3.35</v>
      </c>
      <c r="F259" s="44">
        <v>3.35</v>
      </c>
      <c r="G259" s="44">
        <v>3.35</v>
      </c>
      <c r="H259" s="44">
        <v>3.35</v>
      </c>
      <c r="I259" s="44">
        <v>3.35</v>
      </c>
      <c r="J259" s="44">
        <v>3.35</v>
      </c>
      <c r="K259" s="44">
        <v>3.35</v>
      </c>
      <c r="L259" s="44">
        <v>3.35</v>
      </c>
      <c r="M259" s="44">
        <v>3.35</v>
      </c>
      <c r="N259" s="44">
        <v>3.35</v>
      </c>
      <c r="O259" s="44">
        <v>3.35</v>
      </c>
      <c r="P259" s="44">
        <v>3.35</v>
      </c>
      <c r="Q259" s="44">
        <v>3.35</v>
      </c>
      <c r="R259" s="44">
        <v>3.35</v>
      </c>
      <c r="S259" s="44">
        <v>3.35</v>
      </c>
      <c r="T259" s="44">
        <v>3.35</v>
      </c>
      <c r="U259" s="44">
        <v>3.35</v>
      </c>
      <c r="V259" s="44">
        <v>3.35</v>
      </c>
      <c r="W259" s="44">
        <v>3.35</v>
      </c>
      <c r="X259" s="44">
        <v>3.35</v>
      </c>
      <c r="Y259" s="44">
        <v>3.35</v>
      </c>
      <c r="Z259" s="44">
        <v>3.35</v>
      </c>
      <c r="AA259" s="44">
        <v>3.35</v>
      </c>
    </row>
    <row r="260" spans="1:27" ht="12.75" customHeight="1" outlineLevel="1" x14ac:dyDescent="0.2">
      <c r="A260" s="99" t="s">
        <v>1282</v>
      </c>
      <c r="B260" s="63" t="s">
        <v>81</v>
      </c>
      <c r="C260" s="43" t="s">
        <v>79</v>
      </c>
      <c r="D260" s="44">
        <f>$D$11</f>
        <v>110.23</v>
      </c>
      <c r="E260" s="44">
        <f t="shared" ref="E260:AA260" si="149">$D$11</f>
        <v>110.23</v>
      </c>
      <c r="F260" s="44">
        <f t="shared" si="149"/>
        <v>110.23</v>
      </c>
      <c r="G260" s="44">
        <f t="shared" si="149"/>
        <v>110.23</v>
      </c>
      <c r="H260" s="44">
        <f t="shared" si="149"/>
        <v>110.23</v>
      </c>
      <c r="I260" s="44">
        <f t="shared" si="149"/>
        <v>110.23</v>
      </c>
      <c r="J260" s="44">
        <f t="shared" si="149"/>
        <v>110.23</v>
      </c>
      <c r="K260" s="44">
        <f t="shared" si="149"/>
        <v>110.23</v>
      </c>
      <c r="L260" s="44">
        <f t="shared" si="149"/>
        <v>110.23</v>
      </c>
      <c r="M260" s="44">
        <f t="shared" si="149"/>
        <v>110.23</v>
      </c>
      <c r="N260" s="44">
        <f t="shared" si="149"/>
        <v>110.23</v>
      </c>
      <c r="O260" s="44">
        <f t="shared" si="149"/>
        <v>110.23</v>
      </c>
      <c r="P260" s="44">
        <f t="shared" si="149"/>
        <v>110.23</v>
      </c>
      <c r="Q260" s="44">
        <f t="shared" si="149"/>
        <v>110.23</v>
      </c>
      <c r="R260" s="44">
        <f t="shared" si="149"/>
        <v>110.23</v>
      </c>
      <c r="S260" s="44">
        <f t="shared" si="149"/>
        <v>110.23</v>
      </c>
      <c r="T260" s="44">
        <f t="shared" si="149"/>
        <v>110.23</v>
      </c>
      <c r="U260" s="44">
        <f t="shared" si="149"/>
        <v>110.23</v>
      </c>
      <c r="V260" s="44">
        <f t="shared" si="149"/>
        <v>110.23</v>
      </c>
      <c r="W260" s="44">
        <f t="shared" si="149"/>
        <v>110.23</v>
      </c>
      <c r="X260" s="44">
        <f t="shared" si="149"/>
        <v>110.23</v>
      </c>
      <c r="Y260" s="44">
        <f t="shared" si="149"/>
        <v>110.23</v>
      </c>
      <c r="Z260" s="44">
        <f t="shared" si="149"/>
        <v>110.23</v>
      </c>
      <c r="AA260" s="44">
        <f t="shared" si="149"/>
        <v>110.23</v>
      </c>
    </row>
    <row r="261" spans="1:27" ht="12.75" customHeight="1" x14ac:dyDescent="0.2">
      <c r="A261" s="98" t="s">
        <v>1283</v>
      </c>
      <c r="B261" s="28" t="str">
        <f>"20"&amp;"."&amp;$B$663&amp;"."&amp;$B$664</f>
        <v>20.12.2023</v>
      </c>
      <c r="C261" s="90" t="s">
        <v>76</v>
      </c>
      <c r="D261" s="91">
        <f>ROUND(((D262+D263+D265+D264)/1000),5)</f>
        <v>1.4941899999999999</v>
      </c>
      <c r="E261" s="91">
        <f>ROUND(((E262+E263+E265+E264)/1000),5)</f>
        <v>1.4460299999999999</v>
      </c>
      <c r="F261" s="91">
        <f>ROUND(((F262+F263+F265+F264)/1000),5)</f>
        <v>1.38767</v>
      </c>
      <c r="G261" s="91">
        <f t="shared" ref="G261:AA261" si="150">ROUND(((G262+G263+G265+G264)/1000),5)</f>
        <v>1.38175</v>
      </c>
      <c r="H261" s="91">
        <f t="shared" si="150"/>
        <v>1.4584699999999999</v>
      </c>
      <c r="I261" s="91">
        <f t="shared" si="150"/>
        <v>1.5057799999999999</v>
      </c>
      <c r="J261" s="91">
        <f t="shared" si="150"/>
        <v>1.7236</v>
      </c>
      <c r="K261" s="91">
        <f t="shared" si="150"/>
        <v>1.9152400000000001</v>
      </c>
      <c r="L261" s="91">
        <f t="shared" si="150"/>
        <v>2.1861600000000001</v>
      </c>
      <c r="M261" s="91">
        <f t="shared" si="150"/>
        <v>2.2087699999999999</v>
      </c>
      <c r="N261" s="91">
        <f t="shared" si="150"/>
        <v>2.21035</v>
      </c>
      <c r="O261" s="91">
        <f t="shared" si="150"/>
        <v>2.3096999999999999</v>
      </c>
      <c r="P261" s="91">
        <f t="shared" si="150"/>
        <v>2.2537199999999999</v>
      </c>
      <c r="Q261" s="91">
        <f t="shared" si="150"/>
        <v>2.2732199999999998</v>
      </c>
      <c r="R261" s="91">
        <f t="shared" si="150"/>
        <v>2.2532700000000001</v>
      </c>
      <c r="S261" s="91">
        <f t="shared" si="150"/>
        <v>2.20404</v>
      </c>
      <c r="T261" s="91">
        <f t="shared" si="150"/>
        <v>2.14819</v>
      </c>
      <c r="U261" s="91">
        <f t="shared" si="150"/>
        <v>2.1515599999999999</v>
      </c>
      <c r="V261" s="91">
        <f t="shared" si="150"/>
        <v>2.2017899999999999</v>
      </c>
      <c r="W261" s="91">
        <f t="shared" si="150"/>
        <v>2.2023899999999998</v>
      </c>
      <c r="X261" s="91">
        <f t="shared" si="150"/>
        <v>2.02352</v>
      </c>
      <c r="Y261" s="91">
        <f t="shared" si="150"/>
        <v>1.8819600000000001</v>
      </c>
      <c r="Z261" s="91">
        <f t="shared" si="150"/>
        <v>1.72821</v>
      </c>
      <c r="AA261" s="91">
        <f t="shared" si="150"/>
        <v>1.4933099999999999</v>
      </c>
    </row>
    <row r="262" spans="1:27" ht="12.75" customHeight="1" outlineLevel="1" x14ac:dyDescent="0.2">
      <c r="A262" s="99" t="s">
        <v>1284</v>
      </c>
      <c r="B262" s="63" t="s">
        <v>238</v>
      </c>
      <c r="C262" s="43" t="s">
        <v>79</v>
      </c>
      <c r="D262" s="44">
        <v>1267.49</v>
      </c>
      <c r="E262" s="44">
        <v>1219.33</v>
      </c>
      <c r="F262" s="44">
        <v>1160.97</v>
      </c>
      <c r="G262" s="44">
        <v>1155.05</v>
      </c>
      <c r="H262" s="44">
        <v>1231.77</v>
      </c>
      <c r="I262" s="44">
        <v>1279.08</v>
      </c>
      <c r="J262" s="44">
        <v>1496.9</v>
      </c>
      <c r="K262" s="44">
        <v>1688.54</v>
      </c>
      <c r="L262" s="44">
        <v>1959.46</v>
      </c>
      <c r="M262" s="44">
        <v>1982.07</v>
      </c>
      <c r="N262" s="44">
        <v>1983.65</v>
      </c>
      <c r="O262" s="44">
        <v>2083</v>
      </c>
      <c r="P262" s="44">
        <v>2027.02</v>
      </c>
      <c r="Q262" s="44">
        <v>2046.52</v>
      </c>
      <c r="R262" s="44">
        <v>2026.57</v>
      </c>
      <c r="S262" s="44">
        <v>1977.34</v>
      </c>
      <c r="T262" s="44">
        <v>1921.49</v>
      </c>
      <c r="U262" s="44">
        <v>1924.86</v>
      </c>
      <c r="V262" s="44">
        <v>1975.09</v>
      </c>
      <c r="W262" s="44">
        <v>1975.69</v>
      </c>
      <c r="X262" s="44">
        <v>1796.82</v>
      </c>
      <c r="Y262" s="44">
        <v>1655.26</v>
      </c>
      <c r="Z262" s="44">
        <v>1501.51</v>
      </c>
      <c r="AA262" s="44">
        <v>1266.6099999999999</v>
      </c>
    </row>
    <row r="263" spans="1:27" ht="12.75" customHeight="1" outlineLevel="1" x14ac:dyDescent="0.2">
      <c r="A263" s="99" t="s">
        <v>1285</v>
      </c>
      <c r="B263" s="63" t="s">
        <v>90</v>
      </c>
      <c r="C263" s="43" t="s">
        <v>79</v>
      </c>
      <c r="D263" s="44">
        <f>$D$168</f>
        <v>113.12</v>
      </c>
      <c r="E263" s="44">
        <f>$D$168</f>
        <v>113.12</v>
      </c>
      <c r="F263" s="44">
        <f t="shared" ref="F263:AA263" si="151">$D$168</f>
        <v>113.12</v>
      </c>
      <c r="G263" s="44">
        <f t="shared" si="151"/>
        <v>113.12</v>
      </c>
      <c r="H263" s="44">
        <f t="shared" si="151"/>
        <v>113.12</v>
      </c>
      <c r="I263" s="44">
        <f t="shared" si="151"/>
        <v>113.12</v>
      </c>
      <c r="J263" s="44">
        <f t="shared" si="151"/>
        <v>113.12</v>
      </c>
      <c r="K263" s="44">
        <f t="shared" si="151"/>
        <v>113.12</v>
      </c>
      <c r="L263" s="44">
        <f t="shared" si="151"/>
        <v>113.12</v>
      </c>
      <c r="M263" s="44">
        <f t="shared" si="151"/>
        <v>113.12</v>
      </c>
      <c r="N263" s="44">
        <f t="shared" si="151"/>
        <v>113.12</v>
      </c>
      <c r="O263" s="44">
        <f t="shared" si="151"/>
        <v>113.12</v>
      </c>
      <c r="P263" s="44">
        <f t="shared" si="151"/>
        <v>113.12</v>
      </c>
      <c r="Q263" s="44">
        <f t="shared" si="151"/>
        <v>113.12</v>
      </c>
      <c r="R263" s="44">
        <f t="shared" si="151"/>
        <v>113.12</v>
      </c>
      <c r="S263" s="44">
        <f t="shared" si="151"/>
        <v>113.12</v>
      </c>
      <c r="T263" s="44">
        <f t="shared" si="151"/>
        <v>113.12</v>
      </c>
      <c r="U263" s="44">
        <f t="shared" si="151"/>
        <v>113.12</v>
      </c>
      <c r="V263" s="44">
        <f t="shared" si="151"/>
        <v>113.12</v>
      </c>
      <c r="W263" s="44">
        <f t="shared" si="151"/>
        <v>113.12</v>
      </c>
      <c r="X263" s="44">
        <f t="shared" si="151"/>
        <v>113.12</v>
      </c>
      <c r="Y263" s="44">
        <f t="shared" si="151"/>
        <v>113.12</v>
      </c>
      <c r="Z263" s="44">
        <f t="shared" si="151"/>
        <v>113.12</v>
      </c>
      <c r="AA263" s="44">
        <f t="shared" si="151"/>
        <v>113.12</v>
      </c>
    </row>
    <row r="264" spans="1:27" ht="12.75" customHeight="1" outlineLevel="1" x14ac:dyDescent="0.2">
      <c r="A264" s="99" t="s">
        <v>1286</v>
      </c>
      <c r="B264" s="63" t="s">
        <v>83</v>
      </c>
      <c r="C264" s="43" t="s">
        <v>79</v>
      </c>
      <c r="D264" s="44">
        <v>3.35</v>
      </c>
      <c r="E264" s="44">
        <v>3.35</v>
      </c>
      <c r="F264" s="44">
        <v>3.35</v>
      </c>
      <c r="G264" s="44">
        <v>3.35</v>
      </c>
      <c r="H264" s="44">
        <v>3.35</v>
      </c>
      <c r="I264" s="44">
        <v>3.35</v>
      </c>
      <c r="J264" s="44">
        <v>3.35</v>
      </c>
      <c r="K264" s="44">
        <v>3.35</v>
      </c>
      <c r="L264" s="44">
        <v>3.35</v>
      </c>
      <c r="M264" s="44">
        <v>3.35</v>
      </c>
      <c r="N264" s="44">
        <v>3.35</v>
      </c>
      <c r="O264" s="44">
        <v>3.35</v>
      </c>
      <c r="P264" s="44">
        <v>3.35</v>
      </c>
      <c r="Q264" s="44">
        <v>3.35</v>
      </c>
      <c r="R264" s="44">
        <v>3.35</v>
      </c>
      <c r="S264" s="44">
        <v>3.35</v>
      </c>
      <c r="T264" s="44">
        <v>3.35</v>
      </c>
      <c r="U264" s="44">
        <v>3.35</v>
      </c>
      <c r="V264" s="44">
        <v>3.35</v>
      </c>
      <c r="W264" s="44">
        <v>3.35</v>
      </c>
      <c r="X264" s="44">
        <v>3.35</v>
      </c>
      <c r="Y264" s="44">
        <v>3.35</v>
      </c>
      <c r="Z264" s="44">
        <v>3.35</v>
      </c>
      <c r="AA264" s="44">
        <v>3.35</v>
      </c>
    </row>
    <row r="265" spans="1:27" ht="12.75" customHeight="1" outlineLevel="1" x14ac:dyDescent="0.2">
      <c r="A265" s="99" t="s">
        <v>1287</v>
      </c>
      <c r="B265" s="63" t="s">
        <v>81</v>
      </c>
      <c r="C265" s="43" t="s">
        <v>79</v>
      </c>
      <c r="D265" s="44">
        <f>$D$11</f>
        <v>110.23</v>
      </c>
      <c r="E265" s="44">
        <f t="shared" ref="E265:AA265" si="152">$D$11</f>
        <v>110.23</v>
      </c>
      <c r="F265" s="44">
        <f t="shared" si="152"/>
        <v>110.23</v>
      </c>
      <c r="G265" s="44">
        <f t="shared" si="152"/>
        <v>110.23</v>
      </c>
      <c r="H265" s="44">
        <f t="shared" si="152"/>
        <v>110.23</v>
      </c>
      <c r="I265" s="44">
        <f t="shared" si="152"/>
        <v>110.23</v>
      </c>
      <c r="J265" s="44">
        <f t="shared" si="152"/>
        <v>110.23</v>
      </c>
      <c r="K265" s="44">
        <f t="shared" si="152"/>
        <v>110.23</v>
      </c>
      <c r="L265" s="44">
        <f t="shared" si="152"/>
        <v>110.23</v>
      </c>
      <c r="M265" s="44">
        <f t="shared" si="152"/>
        <v>110.23</v>
      </c>
      <c r="N265" s="44">
        <f t="shared" si="152"/>
        <v>110.23</v>
      </c>
      <c r="O265" s="44">
        <f t="shared" si="152"/>
        <v>110.23</v>
      </c>
      <c r="P265" s="44">
        <f t="shared" si="152"/>
        <v>110.23</v>
      </c>
      <c r="Q265" s="44">
        <f t="shared" si="152"/>
        <v>110.23</v>
      </c>
      <c r="R265" s="44">
        <f t="shared" si="152"/>
        <v>110.23</v>
      </c>
      <c r="S265" s="44">
        <f t="shared" si="152"/>
        <v>110.23</v>
      </c>
      <c r="T265" s="44">
        <f t="shared" si="152"/>
        <v>110.23</v>
      </c>
      <c r="U265" s="44">
        <f t="shared" si="152"/>
        <v>110.23</v>
      </c>
      <c r="V265" s="44">
        <f t="shared" si="152"/>
        <v>110.23</v>
      </c>
      <c r="W265" s="44">
        <f t="shared" si="152"/>
        <v>110.23</v>
      </c>
      <c r="X265" s="44">
        <f t="shared" si="152"/>
        <v>110.23</v>
      </c>
      <c r="Y265" s="44">
        <f t="shared" si="152"/>
        <v>110.23</v>
      </c>
      <c r="Z265" s="44">
        <f t="shared" si="152"/>
        <v>110.23</v>
      </c>
      <c r="AA265" s="44">
        <f t="shared" si="152"/>
        <v>110.23</v>
      </c>
    </row>
    <row r="266" spans="1:27" ht="12.75" customHeight="1" x14ac:dyDescent="0.2">
      <c r="A266" s="98" t="s">
        <v>1288</v>
      </c>
      <c r="B266" s="28" t="str">
        <f>"21"&amp;"."&amp;$B$663&amp;"."&amp;$B$664</f>
        <v>21.12.2023</v>
      </c>
      <c r="C266" s="90" t="s">
        <v>76</v>
      </c>
      <c r="D266" s="91">
        <f>ROUND(((D267+D268+D270+D269)/1000),5)</f>
        <v>1.49305</v>
      </c>
      <c r="E266" s="91">
        <f>ROUND(((E267+E268+E270+E269)/1000),5)</f>
        <v>1.4444699999999999</v>
      </c>
      <c r="F266" s="91">
        <f>ROUND(((F267+F268+F270+F269)/1000),5)</f>
        <v>1.4288700000000001</v>
      </c>
      <c r="G266" s="91">
        <f t="shared" ref="G266:AA266" si="153">ROUND(((G267+G268+G270+G269)/1000),5)</f>
        <v>1.4374499999999999</v>
      </c>
      <c r="H266" s="91">
        <f t="shared" si="153"/>
        <v>1.4822900000000001</v>
      </c>
      <c r="I266" s="91">
        <f t="shared" si="153"/>
        <v>1.5724499999999999</v>
      </c>
      <c r="J266" s="91">
        <f t="shared" si="153"/>
        <v>1.7201</v>
      </c>
      <c r="K266" s="91">
        <f t="shared" si="153"/>
        <v>2.03206</v>
      </c>
      <c r="L266" s="91">
        <f t="shared" si="153"/>
        <v>2.19034</v>
      </c>
      <c r="M266" s="91">
        <f t="shared" si="153"/>
        <v>2.1858499999999998</v>
      </c>
      <c r="N266" s="91">
        <f t="shared" si="153"/>
        <v>2.20851</v>
      </c>
      <c r="O266" s="91">
        <f t="shared" si="153"/>
        <v>2.29521</v>
      </c>
      <c r="P266" s="91">
        <f t="shared" si="153"/>
        <v>2.2625899999999999</v>
      </c>
      <c r="Q266" s="91">
        <f t="shared" si="153"/>
        <v>2.2970899999999999</v>
      </c>
      <c r="R266" s="91">
        <f t="shared" si="153"/>
        <v>2.2820499999999999</v>
      </c>
      <c r="S266" s="91">
        <f t="shared" si="153"/>
        <v>2.23733</v>
      </c>
      <c r="T266" s="91">
        <f t="shared" si="153"/>
        <v>2.25163</v>
      </c>
      <c r="U266" s="91">
        <f t="shared" si="153"/>
        <v>2.2401399999999998</v>
      </c>
      <c r="V266" s="91">
        <f t="shared" si="153"/>
        <v>2.2305199999999998</v>
      </c>
      <c r="W266" s="91">
        <f t="shared" si="153"/>
        <v>2.2352799999999999</v>
      </c>
      <c r="X266" s="91">
        <f t="shared" si="153"/>
        <v>2.1354099999999998</v>
      </c>
      <c r="Y266" s="91">
        <f t="shared" si="153"/>
        <v>1.9432199999999999</v>
      </c>
      <c r="Z266" s="91">
        <f t="shared" si="153"/>
        <v>1.7538</v>
      </c>
      <c r="AA266" s="91">
        <f t="shared" si="153"/>
        <v>1.5259499999999999</v>
      </c>
    </row>
    <row r="267" spans="1:27" ht="12.75" customHeight="1" outlineLevel="1" x14ac:dyDescent="0.2">
      <c r="A267" s="99" t="s">
        <v>1289</v>
      </c>
      <c r="B267" s="63" t="s">
        <v>238</v>
      </c>
      <c r="C267" s="43" t="s">
        <v>79</v>
      </c>
      <c r="D267" s="44">
        <v>1266.3499999999999</v>
      </c>
      <c r="E267" s="44">
        <v>1217.77</v>
      </c>
      <c r="F267" s="44">
        <v>1202.17</v>
      </c>
      <c r="G267" s="44">
        <v>1210.75</v>
      </c>
      <c r="H267" s="44">
        <v>1255.5899999999999</v>
      </c>
      <c r="I267" s="44">
        <v>1345.75</v>
      </c>
      <c r="J267" s="44">
        <v>1493.4</v>
      </c>
      <c r="K267" s="44">
        <v>1805.36</v>
      </c>
      <c r="L267" s="44">
        <v>1963.64</v>
      </c>
      <c r="M267" s="44">
        <v>1959.15</v>
      </c>
      <c r="N267" s="44">
        <v>1981.81</v>
      </c>
      <c r="O267" s="44">
        <v>2068.5100000000002</v>
      </c>
      <c r="P267" s="44">
        <v>2035.89</v>
      </c>
      <c r="Q267" s="44">
        <v>2070.39</v>
      </c>
      <c r="R267" s="44">
        <v>2055.35</v>
      </c>
      <c r="S267" s="44">
        <v>2010.63</v>
      </c>
      <c r="T267" s="44">
        <v>2024.93</v>
      </c>
      <c r="U267" s="44">
        <v>2013.44</v>
      </c>
      <c r="V267" s="44">
        <v>2003.82</v>
      </c>
      <c r="W267" s="44">
        <v>2008.58</v>
      </c>
      <c r="X267" s="44">
        <v>1908.71</v>
      </c>
      <c r="Y267" s="44">
        <v>1716.52</v>
      </c>
      <c r="Z267" s="44">
        <v>1527.1</v>
      </c>
      <c r="AA267" s="44">
        <v>1299.25</v>
      </c>
    </row>
    <row r="268" spans="1:27" ht="12.75" customHeight="1" outlineLevel="1" x14ac:dyDescent="0.2">
      <c r="A268" s="99" t="s">
        <v>1290</v>
      </c>
      <c r="B268" s="63" t="s">
        <v>90</v>
      </c>
      <c r="C268" s="43" t="s">
        <v>79</v>
      </c>
      <c r="D268" s="44">
        <f>$D$168</f>
        <v>113.12</v>
      </c>
      <c r="E268" s="44">
        <f>$D$168</f>
        <v>113.12</v>
      </c>
      <c r="F268" s="44">
        <f t="shared" ref="F268:AA268" si="154">$D$168</f>
        <v>113.12</v>
      </c>
      <c r="G268" s="44">
        <f t="shared" si="154"/>
        <v>113.12</v>
      </c>
      <c r="H268" s="44">
        <f t="shared" si="154"/>
        <v>113.12</v>
      </c>
      <c r="I268" s="44">
        <f t="shared" si="154"/>
        <v>113.12</v>
      </c>
      <c r="J268" s="44">
        <f t="shared" si="154"/>
        <v>113.12</v>
      </c>
      <c r="K268" s="44">
        <f t="shared" si="154"/>
        <v>113.12</v>
      </c>
      <c r="L268" s="44">
        <f t="shared" si="154"/>
        <v>113.12</v>
      </c>
      <c r="M268" s="44">
        <f t="shared" si="154"/>
        <v>113.12</v>
      </c>
      <c r="N268" s="44">
        <f t="shared" si="154"/>
        <v>113.12</v>
      </c>
      <c r="O268" s="44">
        <f t="shared" si="154"/>
        <v>113.12</v>
      </c>
      <c r="P268" s="44">
        <f t="shared" si="154"/>
        <v>113.12</v>
      </c>
      <c r="Q268" s="44">
        <f t="shared" si="154"/>
        <v>113.12</v>
      </c>
      <c r="R268" s="44">
        <f t="shared" si="154"/>
        <v>113.12</v>
      </c>
      <c r="S268" s="44">
        <f t="shared" si="154"/>
        <v>113.12</v>
      </c>
      <c r="T268" s="44">
        <f t="shared" si="154"/>
        <v>113.12</v>
      </c>
      <c r="U268" s="44">
        <f t="shared" si="154"/>
        <v>113.12</v>
      </c>
      <c r="V268" s="44">
        <f t="shared" si="154"/>
        <v>113.12</v>
      </c>
      <c r="W268" s="44">
        <f t="shared" si="154"/>
        <v>113.12</v>
      </c>
      <c r="X268" s="44">
        <f t="shared" si="154"/>
        <v>113.12</v>
      </c>
      <c r="Y268" s="44">
        <f t="shared" si="154"/>
        <v>113.12</v>
      </c>
      <c r="Z268" s="44">
        <f t="shared" si="154"/>
        <v>113.12</v>
      </c>
      <c r="AA268" s="44">
        <f t="shared" si="154"/>
        <v>113.12</v>
      </c>
    </row>
    <row r="269" spans="1:27" ht="12.75" customHeight="1" outlineLevel="1" x14ac:dyDescent="0.2">
      <c r="A269" s="99" t="s">
        <v>1291</v>
      </c>
      <c r="B269" s="63" t="s">
        <v>83</v>
      </c>
      <c r="C269" s="43" t="s">
        <v>79</v>
      </c>
      <c r="D269" s="44">
        <v>3.35</v>
      </c>
      <c r="E269" s="44">
        <v>3.35</v>
      </c>
      <c r="F269" s="44">
        <v>3.35</v>
      </c>
      <c r="G269" s="44">
        <v>3.35</v>
      </c>
      <c r="H269" s="44">
        <v>3.35</v>
      </c>
      <c r="I269" s="44">
        <v>3.35</v>
      </c>
      <c r="J269" s="44">
        <v>3.35</v>
      </c>
      <c r="K269" s="44">
        <v>3.35</v>
      </c>
      <c r="L269" s="44">
        <v>3.35</v>
      </c>
      <c r="M269" s="44">
        <v>3.35</v>
      </c>
      <c r="N269" s="44">
        <v>3.35</v>
      </c>
      <c r="O269" s="44">
        <v>3.35</v>
      </c>
      <c r="P269" s="44">
        <v>3.35</v>
      </c>
      <c r="Q269" s="44">
        <v>3.35</v>
      </c>
      <c r="R269" s="44">
        <v>3.35</v>
      </c>
      <c r="S269" s="44">
        <v>3.35</v>
      </c>
      <c r="T269" s="44">
        <v>3.35</v>
      </c>
      <c r="U269" s="44">
        <v>3.35</v>
      </c>
      <c r="V269" s="44">
        <v>3.35</v>
      </c>
      <c r="W269" s="44">
        <v>3.35</v>
      </c>
      <c r="X269" s="44">
        <v>3.35</v>
      </c>
      <c r="Y269" s="44">
        <v>3.35</v>
      </c>
      <c r="Z269" s="44">
        <v>3.35</v>
      </c>
      <c r="AA269" s="44">
        <v>3.35</v>
      </c>
    </row>
    <row r="270" spans="1:27" ht="12.75" customHeight="1" outlineLevel="1" x14ac:dyDescent="0.2">
      <c r="A270" s="99" t="s">
        <v>1292</v>
      </c>
      <c r="B270" s="63" t="s">
        <v>81</v>
      </c>
      <c r="C270" s="43" t="s">
        <v>79</v>
      </c>
      <c r="D270" s="44">
        <f>$D$11</f>
        <v>110.23</v>
      </c>
      <c r="E270" s="44">
        <f t="shared" ref="E270:AA270" si="155">$D$11</f>
        <v>110.23</v>
      </c>
      <c r="F270" s="44">
        <f t="shared" si="155"/>
        <v>110.23</v>
      </c>
      <c r="G270" s="44">
        <f t="shared" si="155"/>
        <v>110.23</v>
      </c>
      <c r="H270" s="44">
        <f t="shared" si="155"/>
        <v>110.23</v>
      </c>
      <c r="I270" s="44">
        <f t="shared" si="155"/>
        <v>110.23</v>
      </c>
      <c r="J270" s="44">
        <f t="shared" si="155"/>
        <v>110.23</v>
      </c>
      <c r="K270" s="44">
        <f t="shared" si="155"/>
        <v>110.23</v>
      </c>
      <c r="L270" s="44">
        <f t="shared" si="155"/>
        <v>110.23</v>
      </c>
      <c r="M270" s="44">
        <f t="shared" si="155"/>
        <v>110.23</v>
      </c>
      <c r="N270" s="44">
        <f t="shared" si="155"/>
        <v>110.23</v>
      </c>
      <c r="O270" s="44">
        <f t="shared" si="155"/>
        <v>110.23</v>
      </c>
      <c r="P270" s="44">
        <f t="shared" si="155"/>
        <v>110.23</v>
      </c>
      <c r="Q270" s="44">
        <f t="shared" si="155"/>
        <v>110.23</v>
      </c>
      <c r="R270" s="44">
        <f t="shared" si="155"/>
        <v>110.23</v>
      </c>
      <c r="S270" s="44">
        <f t="shared" si="155"/>
        <v>110.23</v>
      </c>
      <c r="T270" s="44">
        <f t="shared" si="155"/>
        <v>110.23</v>
      </c>
      <c r="U270" s="44">
        <f t="shared" si="155"/>
        <v>110.23</v>
      </c>
      <c r="V270" s="44">
        <f t="shared" si="155"/>
        <v>110.23</v>
      </c>
      <c r="W270" s="44">
        <f t="shared" si="155"/>
        <v>110.23</v>
      </c>
      <c r="X270" s="44">
        <f t="shared" si="155"/>
        <v>110.23</v>
      </c>
      <c r="Y270" s="44">
        <f t="shared" si="155"/>
        <v>110.23</v>
      </c>
      <c r="Z270" s="44">
        <f t="shared" si="155"/>
        <v>110.23</v>
      </c>
      <c r="AA270" s="44">
        <f t="shared" si="155"/>
        <v>110.23</v>
      </c>
    </row>
    <row r="271" spans="1:27" ht="12.75" customHeight="1" x14ac:dyDescent="0.2">
      <c r="A271" s="98" t="s">
        <v>1293</v>
      </c>
      <c r="B271" s="28" t="str">
        <f>"22"&amp;"."&amp;$B$663&amp;"."&amp;$B$664</f>
        <v>22.12.2023</v>
      </c>
      <c r="C271" s="90" t="s">
        <v>76</v>
      </c>
      <c r="D271" s="91">
        <f>ROUND(((D272+D273+D275+D274)/1000),5)</f>
        <v>1.49427</v>
      </c>
      <c r="E271" s="91">
        <f>ROUND(((E272+E273+E275+E274)/1000),5)</f>
        <v>1.43529</v>
      </c>
      <c r="F271" s="91">
        <f>ROUND(((F272+F273+F275+F274)/1000),5)</f>
        <v>1.3955599999999999</v>
      </c>
      <c r="G271" s="91">
        <f t="shared" ref="G271:AA271" si="156">ROUND(((G272+G273+G275+G274)/1000),5)</f>
        <v>1.43085</v>
      </c>
      <c r="H271" s="91">
        <f t="shared" si="156"/>
        <v>1.46648</v>
      </c>
      <c r="I271" s="91">
        <f t="shared" si="156"/>
        <v>1.53932</v>
      </c>
      <c r="J271" s="91">
        <f t="shared" si="156"/>
        <v>1.72875</v>
      </c>
      <c r="K271" s="91">
        <f t="shared" si="156"/>
        <v>2.0958299999999999</v>
      </c>
      <c r="L271" s="91">
        <f t="shared" si="156"/>
        <v>2.2366299999999999</v>
      </c>
      <c r="M271" s="91">
        <f t="shared" si="156"/>
        <v>2.3119900000000002</v>
      </c>
      <c r="N271" s="91">
        <f t="shared" si="156"/>
        <v>2.3282099999999999</v>
      </c>
      <c r="O271" s="91">
        <f t="shared" si="156"/>
        <v>2.3525399999999999</v>
      </c>
      <c r="P271" s="91">
        <f t="shared" si="156"/>
        <v>2.3356400000000002</v>
      </c>
      <c r="Q271" s="91">
        <f t="shared" si="156"/>
        <v>2.3528600000000002</v>
      </c>
      <c r="R271" s="91">
        <f t="shared" si="156"/>
        <v>2.34592</v>
      </c>
      <c r="S271" s="91">
        <f t="shared" si="156"/>
        <v>2.3094000000000001</v>
      </c>
      <c r="T271" s="91">
        <f t="shared" si="156"/>
        <v>2.3226499999999999</v>
      </c>
      <c r="U271" s="91">
        <f t="shared" si="156"/>
        <v>2.3381400000000001</v>
      </c>
      <c r="V271" s="91">
        <f t="shared" si="156"/>
        <v>2.3174000000000001</v>
      </c>
      <c r="W271" s="91">
        <f t="shared" si="156"/>
        <v>2.3149600000000001</v>
      </c>
      <c r="X271" s="91">
        <f t="shared" si="156"/>
        <v>2.2099899999999999</v>
      </c>
      <c r="Y271" s="91">
        <f t="shared" si="156"/>
        <v>2.13158</v>
      </c>
      <c r="Z271" s="91">
        <f t="shared" si="156"/>
        <v>1.85578</v>
      </c>
      <c r="AA271" s="91">
        <f t="shared" si="156"/>
        <v>1.5894999999999999</v>
      </c>
    </row>
    <row r="272" spans="1:27" ht="12.75" customHeight="1" outlineLevel="1" x14ac:dyDescent="0.2">
      <c r="A272" s="99" t="s">
        <v>1294</v>
      </c>
      <c r="B272" s="63" t="s">
        <v>238</v>
      </c>
      <c r="C272" s="43" t="s">
        <v>79</v>
      </c>
      <c r="D272" s="44">
        <v>1267.57</v>
      </c>
      <c r="E272" s="44">
        <v>1208.5899999999999</v>
      </c>
      <c r="F272" s="44">
        <v>1168.8599999999999</v>
      </c>
      <c r="G272" s="44">
        <v>1204.1500000000001</v>
      </c>
      <c r="H272" s="44">
        <v>1239.78</v>
      </c>
      <c r="I272" s="44">
        <v>1312.62</v>
      </c>
      <c r="J272" s="44">
        <v>1502.05</v>
      </c>
      <c r="K272" s="44">
        <v>1869.13</v>
      </c>
      <c r="L272" s="44">
        <v>2009.93</v>
      </c>
      <c r="M272" s="44">
        <v>2085.29</v>
      </c>
      <c r="N272" s="44">
        <v>2101.5100000000002</v>
      </c>
      <c r="O272" s="44">
        <v>2125.84</v>
      </c>
      <c r="P272" s="44">
        <v>2108.94</v>
      </c>
      <c r="Q272" s="44">
        <v>2126.16</v>
      </c>
      <c r="R272" s="44">
        <v>2119.2199999999998</v>
      </c>
      <c r="S272" s="44">
        <v>2082.6999999999998</v>
      </c>
      <c r="T272" s="44">
        <v>2095.9499999999998</v>
      </c>
      <c r="U272" s="44">
        <v>2111.44</v>
      </c>
      <c r="V272" s="44">
        <v>2090.6999999999998</v>
      </c>
      <c r="W272" s="44">
        <v>2088.2600000000002</v>
      </c>
      <c r="X272" s="44">
        <v>1983.29</v>
      </c>
      <c r="Y272" s="44">
        <v>1904.88</v>
      </c>
      <c r="Z272" s="44">
        <v>1629.08</v>
      </c>
      <c r="AA272" s="44">
        <v>1362.8</v>
      </c>
    </row>
    <row r="273" spans="1:27" ht="12.75" customHeight="1" outlineLevel="1" x14ac:dyDescent="0.2">
      <c r="A273" s="99" t="s">
        <v>1295</v>
      </c>
      <c r="B273" s="63" t="s">
        <v>90</v>
      </c>
      <c r="C273" s="43" t="s">
        <v>79</v>
      </c>
      <c r="D273" s="44">
        <f>$D$168</f>
        <v>113.12</v>
      </c>
      <c r="E273" s="44">
        <f>$D$168</f>
        <v>113.12</v>
      </c>
      <c r="F273" s="44">
        <f t="shared" ref="F273:AA273" si="157">$D$168</f>
        <v>113.12</v>
      </c>
      <c r="G273" s="44">
        <f t="shared" si="157"/>
        <v>113.12</v>
      </c>
      <c r="H273" s="44">
        <f t="shared" si="157"/>
        <v>113.12</v>
      </c>
      <c r="I273" s="44">
        <f t="shared" si="157"/>
        <v>113.12</v>
      </c>
      <c r="J273" s="44">
        <f t="shared" si="157"/>
        <v>113.12</v>
      </c>
      <c r="K273" s="44">
        <f t="shared" si="157"/>
        <v>113.12</v>
      </c>
      <c r="L273" s="44">
        <f t="shared" si="157"/>
        <v>113.12</v>
      </c>
      <c r="M273" s="44">
        <f t="shared" si="157"/>
        <v>113.12</v>
      </c>
      <c r="N273" s="44">
        <f t="shared" si="157"/>
        <v>113.12</v>
      </c>
      <c r="O273" s="44">
        <f t="shared" si="157"/>
        <v>113.12</v>
      </c>
      <c r="P273" s="44">
        <f t="shared" si="157"/>
        <v>113.12</v>
      </c>
      <c r="Q273" s="44">
        <f t="shared" si="157"/>
        <v>113.12</v>
      </c>
      <c r="R273" s="44">
        <f t="shared" si="157"/>
        <v>113.12</v>
      </c>
      <c r="S273" s="44">
        <f t="shared" si="157"/>
        <v>113.12</v>
      </c>
      <c r="T273" s="44">
        <f t="shared" si="157"/>
        <v>113.12</v>
      </c>
      <c r="U273" s="44">
        <f t="shared" si="157"/>
        <v>113.12</v>
      </c>
      <c r="V273" s="44">
        <f t="shared" si="157"/>
        <v>113.12</v>
      </c>
      <c r="W273" s="44">
        <f t="shared" si="157"/>
        <v>113.12</v>
      </c>
      <c r="X273" s="44">
        <f t="shared" si="157"/>
        <v>113.12</v>
      </c>
      <c r="Y273" s="44">
        <f t="shared" si="157"/>
        <v>113.12</v>
      </c>
      <c r="Z273" s="44">
        <f t="shared" si="157"/>
        <v>113.12</v>
      </c>
      <c r="AA273" s="44">
        <f t="shared" si="157"/>
        <v>113.12</v>
      </c>
    </row>
    <row r="274" spans="1:27" ht="12.75" customHeight="1" outlineLevel="1" x14ac:dyDescent="0.2">
      <c r="A274" s="99" t="s">
        <v>1296</v>
      </c>
      <c r="B274" s="63" t="s">
        <v>83</v>
      </c>
      <c r="C274" s="43" t="s">
        <v>79</v>
      </c>
      <c r="D274" s="44">
        <v>3.35</v>
      </c>
      <c r="E274" s="44">
        <v>3.35</v>
      </c>
      <c r="F274" s="44">
        <v>3.35</v>
      </c>
      <c r="G274" s="44">
        <v>3.35</v>
      </c>
      <c r="H274" s="44">
        <v>3.35</v>
      </c>
      <c r="I274" s="44">
        <v>3.35</v>
      </c>
      <c r="J274" s="44">
        <v>3.35</v>
      </c>
      <c r="K274" s="44">
        <v>3.35</v>
      </c>
      <c r="L274" s="44">
        <v>3.35</v>
      </c>
      <c r="M274" s="44">
        <v>3.35</v>
      </c>
      <c r="N274" s="44">
        <v>3.35</v>
      </c>
      <c r="O274" s="44">
        <v>3.35</v>
      </c>
      <c r="P274" s="44">
        <v>3.35</v>
      </c>
      <c r="Q274" s="44">
        <v>3.35</v>
      </c>
      <c r="R274" s="44">
        <v>3.35</v>
      </c>
      <c r="S274" s="44">
        <v>3.35</v>
      </c>
      <c r="T274" s="44">
        <v>3.35</v>
      </c>
      <c r="U274" s="44">
        <v>3.35</v>
      </c>
      <c r="V274" s="44">
        <v>3.35</v>
      </c>
      <c r="W274" s="44">
        <v>3.35</v>
      </c>
      <c r="X274" s="44">
        <v>3.35</v>
      </c>
      <c r="Y274" s="44">
        <v>3.35</v>
      </c>
      <c r="Z274" s="44">
        <v>3.35</v>
      </c>
      <c r="AA274" s="44">
        <v>3.35</v>
      </c>
    </row>
    <row r="275" spans="1:27" ht="12.75" customHeight="1" outlineLevel="1" x14ac:dyDescent="0.2">
      <c r="A275" s="99" t="s">
        <v>1297</v>
      </c>
      <c r="B275" s="63" t="s">
        <v>81</v>
      </c>
      <c r="C275" s="43" t="s">
        <v>79</v>
      </c>
      <c r="D275" s="44">
        <f>$D$11</f>
        <v>110.23</v>
      </c>
      <c r="E275" s="44">
        <f t="shared" ref="E275:AA275" si="158">$D$11</f>
        <v>110.23</v>
      </c>
      <c r="F275" s="44">
        <f t="shared" si="158"/>
        <v>110.23</v>
      </c>
      <c r="G275" s="44">
        <f t="shared" si="158"/>
        <v>110.23</v>
      </c>
      <c r="H275" s="44">
        <f t="shared" si="158"/>
        <v>110.23</v>
      </c>
      <c r="I275" s="44">
        <f t="shared" si="158"/>
        <v>110.23</v>
      </c>
      <c r="J275" s="44">
        <f t="shared" si="158"/>
        <v>110.23</v>
      </c>
      <c r="K275" s="44">
        <f t="shared" si="158"/>
        <v>110.23</v>
      </c>
      <c r="L275" s="44">
        <f t="shared" si="158"/>
        <v>110.23</v>
      </c>
      <c r="M275" s="44">
        <f t="shared" si="158"/>
        <v>110.23</v>
      </c>
      <c r="N275" s="44">
        <f t="shared" si="158"/>
        <v>110.23</v>
      </c>
      <c r="O275" s="44">
        <f t="shared" si="158"/>
        <v>110.23</v>
      </c>
      <c r="P275" s="44">
        <f t="shared" si="158"/>
        <v>110.23</v>
      </c>
      <c r="Q275" s="44">
        <f t="shared" si="158"/>
        <v>110.23</v>
      </c>
      <c r="R275" s="44">
        <f t="shared" si="158"/>
        <v>110.23</v>
      </c>
      <c r="S275" s="44">
        <f t="shared" si="158"/>
        <v>110.23</v>
      </c>
      <c r="T275" s="44">
        <f t="shared" si="158"/>
        <v>110.23</v>
      </c>
      <c r="U275" s="44">
        <f t="shared" si="158"/>
        <v>110.23</v>
      </c>
      <c r="V275" s="44">
        <f t="shared" si="158"/>
        <v>110.23</v>
      </c>
      <c r="W275" s="44">
        <f t="shared" si="158"/>
        <v>110.23</v>
      </c>
      <c r="X275" s="44">
        <f t="shared" si="158"/>
        <v>110.23</v>
      </c>
      <c r="Y275" s="44">
        <f t="shared" si="158"/>
        <v>110.23</v>
      </c>
      <c r="Z275" s="44">
        <f t="shared" si="158"/>
        <v>110.23</v>
      </c>
      <c r="AA275" s="44">
        <f t="shared" si="158"/>
        <v>110.23</v>
      </c>
    </row>
    <row r="276" spans="1:27" ht="12.75" customHeight="1" x14ac:dyDescent="0.2">
      <c r="A276" s="98" t="s">
        <v>1298</v>
      </c>
      <c r="B276" s="28" t="str">
        <f>"23"&amp;"."&amp;$B$663&amp;"."&amp;$B$664</f>
        <v>23.12.2023</v>
      </c>
      <c r="C276" s="90" t="s">
        <v>76</v>
      </c>
      <c r="D276" s="91">
        <f>ROUND(((D277+D278+D280+D279)/1000),5)</f>
        <v>1.5534699999999999</v>
      </c>
      <c r="E276" s="91">
        <f>ROUND(((E277+E278+E280+E279)/1000),5)</f>
        <v>1.4791700000000001</v>
      </c>
      <c r="F276" s="91">
        <f>ROUND(((F277+F278+F280+F279)/1000),5)</f>
        <v>1.44807</v>
      </c>
      <c r="G276" s="91">
        <f t="shared" ref="G276:AA276" si="159">ROUND(((G277+G278+G280+G279)/1000),5)</f>
        <v>1.4346000000000001</v>
      </c>
      <c r="H276" s="91">
        <f t="shared" si="159"/>
        <v>1.4401299999999999</v>
      </c>
      <c r="I276" s="91">
        <f t="shared" si="159"/>
        <v>1.4685600000000001</v>
      </c>
      <c r="J276" s="91">
        <f t="shared" si="159"/>
        <v>1.50386</v>
      </c>
      <c r="K276" s="91">
        <f t="shared" si="159"/>
        <v>1.69929</v>
      </c>
      <c r="L276" s="91">
        <f t="shared" si="159"/>
        <v>2.0506700000000002</v>
      </c>
      <c r="M276" s="91">
        <f t="shared" si="159"/>
        <v>2.1881599999999999</v>
      </c>
      <c r="N276" s="91">
        <f t="shared" si="159"/>
        <v>2.2402600000000001</v>
      </c>
      <c r="O276" s="91">
        <f t="shared" si="159"/>
        <v>2.2555299999999998</v>
      </c>
      <c r="P276" s="91">
        <f t="shared" si="159"/>
        <v>2.2488899999999998</v>
      </c>
      <c r="Q276" s="91">
        <f t="shared" si="159"/>
        <v>2.2485300000000001</v>
      </c>
      <c r="R276" s="91">
        <f t="shared" si="159"/>
        <v>2.2343799999999998</v>
      </c>
      <c r="S276" s="91">
        <f t="shared" si="159"/>
        <v>2.2225600000000001</v>
      </c>
      <c r="T276" s="91">
        <f t="shared" si="159"/>
        <v>2.2532700000000001</v>
      </c>
      <c r="U276" s="91">
        <f t="shared" si="159"/>
        <v>2.2708400000000002</v>
      </c>
      <c r="V276" s="91">
        <f t="shared" si="159"/>
        <v>2.2325900000000001</v>
      </c>
      <c r="W276" s="91">
        <f t="shared" si="159"/>
        <v>2.1727300000000001</v>
      </c>
      <c r="X276" s="91">
        <f t="shared" si="159"/>
        <v>2.1331799999999999</v>
      </c>
      <c r="Y276" s="91">
        <f t="shared" si="159"/>
        <v>1.9524300000000001</v>
      </c>
      <c r="Z276" s="91">
        <f t="shared" si="159"/>
        <v>1.7577499999999999</v>
      </c>
      <c r="AA276" s="91">
        <f t="shared" si="159"/>
        <v>1.54969</v>
      </c>
    </row>
    <row r="277" spans="1:27" ht="12.75" customHeight="1" outlineLevel="1" x14ac:dyDescent="0.2">
      <c r="A277" s="99" t="s">
        <v>1299</v>
      </c>
      <c r="B277" s="63" t="s">
        <v>238</v>
      </c>
      <c r="C277" s="43" t="s">
        <v>79</v>
      </c>
      <c r="D277" s="44">
        <v>1326.77</v>
      </c>
      <c r="E277" s="44">
        <v>1252.47</v>
      </c>
      <c r="F277" s="44">
        <v>1221.3699999999999</v>
      </c>
      <c r="G277" s="44">
        <v>1207.9000000000001</v>
      </c>
      <c r="H277" s="44">
        <v>1213.43</v>
      </c>
      <c r="I277" s="44">
        <v>1241.8599999999999</v>
      </c>
      <c r="J277" s="44">
        <v>1277.1600000000001</v>
      </c>
      <c r="K277" s="44">
        <v>1472.59</v>
      </c>
      <c r="L277" s="44">
        <v>1823.97</v>
      </c>
      <c r="M277" s="44">
        <v>1961.46</v>
      </c>
      <c r="N277" s="44">
        <v>2013.56</v>
      </c>
      <c r="O277" s="44">
        <v>2028.83</v>
      </c>
      <c r="P277" s="44">
        <v>2022.19</v>
      </c>
      <c r="Q277" s="44">
        <v>2021.83</v>
      </c>
      <c r="R277" s="44">
        <v>2007.68</v>
      </c>
      <c r="S277" s="44">
        <v>1995.86</v>
      </c>
      <c r="T277" s="44">
        <v>2026.57</v>
      </c>
      <c r="U277" s="44">
        <v>2044.14</v>
      </c>
      <c r="V277" s="44">
        <v>2005.89</v>
      </c>
      <c r="W277" s="44">
        <v>1946.03</v>
      </c>
      <c r="X277" s="44">
        <v>1906.48</v>
      </c>
      <c r="Y277" s="44">
        <v>1725.73</v>
      </c>
      <c r="Z277" s="44">
        <v>1531.05</v>
      </c>
      <c r="AA277" s="44">
        <v>1322.99</v>
      </c>
    </row>
    <row r="278" spans="1:27" ht="12.75" customHeight="1" outlineLevel="1" x14ac:dyDescent="0.2">
      <c r="A278" s="99" t="s">
        <v>1300</v>
      </c>
      <c r="B278" s="63" t="s">
        <v>90</v>
      </c>
      <c r="C278" s="43" t="s">
        <v>79</v>
      </c>
      <c r="D278" s="44">
        <f>$D$168</f>
        <v>113.12</v>
      </c>
      <c r="E278" s="44">
        <f>$D$168</f>
        <v>113.12</v>
      </c>
      <c r="F278" s="44">
        <f t="shared" ref="F278:AA278" si="160">$D$168</f>
        <v>113.12</v>
      </c>
      <c r="G278" s="44">
        <f t="shared" si="160"/>
        <v>113.12</v>
      </c>
      <c r="H278" s="44">
        <f t="shared" si="160"/>
        <v>113.12</v>
      </c>
      <c r="I278" s="44">
        <f t="shared" si="160"/>
        <v>113.12</v>
      </c>
      <c r="J278" s="44">
        <f t="shared" si="160"/>
        <v>113.12</v>
      </c>
      <c r="K278" s="44">
        <f t="shared" si="160"/>
        <v>113.12</v>
      </c>
      <c r="L278" s="44">
        <f t="shared" si="160"/>
        <v>113.12</v>
      </c>
      <c r="M278" s="44">
        <f t="shared" si="160"/>
        <v>113.12</v>
      </c>
      <c r="N278" s="44">
        <f t="shared" si="160"/>
        <v>113.12</v>
      </c>
      <c r="O278" s="44">
        <f t="shared" si="160"/>
        <v>113.12</v>
      </c>
      <c r="P278" s="44">
        <f t="shared" si="160"/>
        <v>113.12</v>
      </c>
      <c r="Q278" s="44">
        <f t="shared" si="160"/>
        <v>113.12</v>
      </c>
      <c r="R278" s="44">
        <f t="shared" si="160"/>
        <v>113.12</v>
      </c>
      <c r="S278" s="44">
        <f t="shared" si="160"/>
        <v>113.12</v>
      </c>
      <c r="T278" s="44">
        <f t="shared" si="160"/>
        <v>113.12</v>
      </c>
      <c r="U278" s="44">
        <f t="shared" si="160"/>
        <v>113.12</v>
      </c>
      <c r="V278" s="44">
        <f t="shared" si="160"/>
        <v>113.12</v>
      </c>
      <c r="W278" s="44">
        <f t="shared" si="160"/>
        <v>113.12</v>
      </c>
      <c r="X278" s="44">
        <f t="shared" si="160"/>
        <v>113.12</v>
      </c>
      <c r="Y278" s="44">
        <f t="shared" si="160"/>
        <v>113.12</v>
      </c>
      <c r="Z278" s="44">
        <f t="shared" si="160"/>
        <v>113.12</v>
      </c>
      <c r="AA278" s="44">
        <f t="shared" si="160"/>
        <v>113.12</v>
      </c>
    </row>
    <row r="279" spans="1:27" ht="12.75" customHeight="1" outlineLevel="1" x14ac:dyDescent="0.2">
      <c r="A279" s="99" t="s">
        <v>1301</v>
      </c>
      <c r="B279" s="63" t="s">
        <v>83</v>
      </c>
      <c r="C279" s="43" t="s">
        <v>79</v>
      </c>
      <c r="D279" s="44">
        <v>3.35</v>
      </c>
      <c r="E279" s="44">
        <v>3.35</v>
      </c>
      <c r="F279" s="44">
        <v>3.35</v>
      </c>
      <c r="G279" s="44">
        <v>3.35</v>
      </c>
      <c r="H279" s="44">
        <v>3.35</v>
      </c>
      <c r="I279" s="44">
        <v>3.35</v>
      </c>
      <c r="J279" s="44">
        <v>3.35</v>
      </c>
      <c r="K279" s="44">
        <v>3.35</v>
      </c>
      <c r="L279" s="44">
        <v>3.35</v>
      </c>
      <c r="M279" s="44">
        <v>3.35</v>
      </c>
      <c r="N279" s="44">
        <v>3.35</v>
      </c>
      <c r="O279" s="44">
        <v>3.35</v>
      </c>
      <c r="P279" s="44">
        <v>3.35</v>
      </c>
      <c r="Q279" s="44">
        <v>3.35</v>
      </c>
      <c r="R279" s="44">
        <v>3.35</v>
      </c>
      <c r="S279" s="44">
        <v>3.35</v>
      </c>
      <c r="T279" s="44">
        <v>3.35</v>
      </c>
      <c r="U279" s="44">
        <v>3.35</v>
      </c>
      <c r="V279" s="44">
        <v>3.35</v>
      </c>
      <c r="W279" s="44">
        <v>3.35</v>
      </c>
      <c r="X279" s="44">
        <v>3.35</v>
      </c>
      <c r="Y279" s="44">
        <v>3.35</v>
      </c>
      <c r="Z279" s="44">
        <v>3.35</v>
      </c>
      <c r="AA279" s="44">
        <v>3.35</v>
      </c>
    </row>
    <row r="280" spans="1:27" ht="12.75" customHeight="1" outlineLevel="1" x14ac:dyDescent="0.2">
      <c r="A280" s="99" t="s">
        <v>1302</v>
      </c>
      <c r="B280" s="63" t="s">
        <v>81</v>
      </c>
      <c r="C280" s="43" t="s">
        <v>79</v>
      </c>
      <c r="D280" s="44">
        <f>$D$11</f>
        <v>110.23</v>
      </c>
      <c r="E280" s="44">
        <f t="shared" ref="E280:AA280" si="161">$D$11</f>
        <v>110.23</v>
      </c>
      <c r="F280" s="44">
        <f t="shared" si="161"/>
        <v>110.23</v>
      </c>
      <c r="G280" s="44">
        <f t="shared" si="161"/>
        <v>110.23</v>
      </c>
      <c r="H280" s="44">
        <f t="shared" si="161"/>
        <v>110.23</v>
      </c>
      <c r="I280" s="44">
        <f t="shared" si="161"/>
        <v>110.23</v>
      </c>
      <c r="J280" s="44">
        <f t="shared" si="161"/>
        <v>110.23</v>
      </c>
      <c r="K280" s="44">
        <f t="shared" si="161"/>
        <v>110.23</v>
      </c>
      <c r="L280" s="44">
        <f t="shared" si="161"/>
        <v>110.23</v>
      </c>
      <c r="M280" s="44">
        <f t="shared" si="161"/>
        <v>110.23</v>
      </c>
      <c r="N280" s="44">
        <f t="shared" si="161"/>
        <v>110.23</v>
      </c>
      <c r="O280" s="44">
        <f t="shared" si="161"/>
        <v>110.23</v>
      </c>
      <c r="P280" s="44">
        <f t="shared" si="161"/>
        <v>110.23</v>
      </c>
      <c r="Q280" s="44">
        <f t="shared" si="161"/>
        <v>110.23</v>
      </c>
      <c r="R280" s="44">
        <f t="shared" si="161"/>
        <v>110.23</v>
      </c>
      <c r="S280" s="44">
        <f t="shared" si="161"/>
        <v>110.23</v>
      </c>
      <c r="T280" s="44">
        <f t="shared" si="161"/>
        <v>110.23</v>
      </c>
      <c r="U280" s="44">
        <f t="shared" si="161"/>
        <v>110.23</v>
      </c>
      <c r="V280" s="44">
        <f t="shared" si="161"/>
        <v>110.23</v>
      </c>
      <c r="W280" s="44">
        <f t="shared" si="161"/>
        <v>110.23</v>
      </c>
      <c r="X280" s="44">
        <f t="shared" si="161"/>
        <v>110.23</v>
      </c>
      <c r="Y280" s="44">
        <f t="shared" si="161"/>
        <v>110.23</v>
      </c>
      <c r="Z280" s="44">
        <f t="shared" si="161"/>
        <v>110.23</v>
      </c>
      <c r="AA280" s="44">
        <f t="shared" si="161"/>
        <v>110.23</v>
      </c>
    </row>
    <row r="281" spans="1:27" ht="12.75" customHeight="1" x14ac:dyDescent="0.2">
      <c r="A281" s="98" t="s">
        <v>1303</v>
      </c>
      <c r="B281" s="28" t="str">
        <f>"24"&amp;"."&amp;$B$663&amp;"."&amp;$B$664</f>
        <v>24.12.2023</v>
      </c>
      <c r="C281" s="90" t="s">
        <v>76</v>
      </c>
      <c r="D281" s="91">
        <f>ROUND(((D282+D283+D285+D284)/1000),5)</f>
        <v>1.5150999999999999</v>
      </c>
      <c r="E281" s="91">
        <f>ROUND(((E282+E283+E285+E284)/1000),5)</f>
        <v>1.4597599999999999</v>
      </c>
      <c r="F281" s="91">
        <f>ROUND(((F282+F283+F285+F284)/1000),5)</f>
        <v>1.4313100000000001</v>
      </c>
      <c r="G281" s="91">
        <f t="shared" ref="G281:AA281" si="162">ROUND(((G282+G283+G285+G284)/1000),5)</f>
        <v>1.38009</v>
      </c>
      <c r="H281" s="91">
        <f t="shared" si="162"/>
        <v>1.39002</v>
      </c>
      <c r="I281" s="91">
        <f t="shared" si="162"/>
        <v>1.42241</v>
      </c>
      <c r="J281" s="91">
        <f t="shared" si="162"/>
        <v>1.44478</v>
      </c>
      <c r="K281" s="91">
        <f t="shared" si="162"/>
        <v>1.5596000000000001</v>
      </c>
      <c r="L281" s="91">
        <f t="shared" si="162"/>
        <v>1.75437</v>
      </c>
      <c r="M281" s="91">
        <f t="shared" si="162"/>
        <v>2.01498</v>
      </c>
      <c r="N281" s="91">
        <f t="shared" si="162"/>
        <v>2.1295999999999999</v>
      </c>
      <c r="O281" s="91">
        <f t="shared" si="162"/>
        <v>2.1484200000000002</v>
      </c>
      <c r="P281" s="91">
        <f t="shared" si="162"/>
        <v>2.1585000000000001</v>
      </c>
      <c r="Q281" s="91">
        <f t="shared" si="162"/>
        <v>2.1633800000000001</v>
      </c>
      <c r="R281" s="91">
        <f t="shared" si="162"/>
        <v>2.1532800000000001</v>
      </c>
      <c r="S281" s="91">
        <f t="shared" si="162"/>
        <v>2.1527400000000001</v>
      </c>
      <c r="T281" s="91">
        <f t="shared" si="162"/>
        <v>2.1963400000000002</v>
      </c>
      <c r="U281" s="91">
        <f t="shared" si="162"/>
        <v>2.2175600000000002</v>
      </c>
      <c r="V281" s="91">
        <f t="shared" si="162"/>
        <v>2.1916199999999999</v>
      </c>
      <c r="W281" s="91">
        <f t="shared" si="162"/>
        <v>2.1674500000000001</v>
      </c>
      <c r="X281" s="91">
        <f t="shared" si="162"/>
        <v>2.1427</v>
      </c>
      <c r="Y281" s="91">
        <f t="shared" si="162"/>
        <v>1.9234599999999999</v>
      </c>
      <c r="Z281" s="91">
        <f t="shared" si="162"/>
        <v>1.7072000000000001</v>
      </c>
      <c r="AA281" s="91">
        <f t="shared" si="162"/>
        <v>1.4746600000000001</v>
      </c>
    </row>
    <row r="282" spans="1:27" ht="12.75" customHeight="1" outlineLevel="1" x14ac:dyDescent="0.2">
      <c r="A282" s="99" t="s">
        <v>1304</v>
      </c>
      <c r="B282" s="63" t="s">
        <v>238</v>
      </c>
      <c r="C282" s="43" t="s">
        <v>79</v>
      </c>
      <c r="D282" s="44">
        <v>1288.4000000000001</v>
      </c>
      <c r="E282" s="44">
        <v>1233.06</v>
      </c>
      <c r="F282" s="44">
        <v>1204.6099999999999</v>
      </c>
      <c r="G282" s="44">
        <v>1153.3900000000001</v>
      </c>
      <c r="H282" s="44">
        <v>1163.32</v>
      </c>
      <c r="I282" s="44">
        <v>1195.71</v>
      </c>
      <c r="J282" s="44">
        <v>1218.08</v>
      </c>
      <c r="K282" s="44">
        <v>1332.9</v>
      </c>
      <c r="L282" s="44">
        <v>1527.67</v>
      </c>
      <c r="M282" s="44">
        <v>1788.28</v>
      </c>
      <c r="N282" s="44">
        <v>1902.9</v>
      </c>
      <c r="O282" s="44">
        <v>1921.72</v>
      </c>
      <c r="P282" s="44">
        <v>1931.8</v>
      </c>
      <c r="Q282" s="44">
        <v>1936.68</v>
      </c>
      <c r="R282" s="44">
        <v>1926.58</v>
      </c>
      <c r="S282" s="44">
        <v>1926.04</v>
      </c>
      <c r="T282" s="44">
        <v>1969.64</v>
      </c>
      <c r="U282" s="44">
        <v>1990.86</v>
      </c>
      <c r="V282" s="44">
        <v>1964.92</v>
      </c>
      <c r="W282" s="44">
        <v>1940.75</v>
      </c>
      <c r="X282" s="44">
        <v>1916</v>
      </c>
      <c r="Y282" s="44">
        <v>1696.76</v>
      </c>
      <c r="Z282" s="44">
        <v>1480.5</v>
      </c>
      <c r="AA282" s="44">
        <v>1247.96</v>
      </c>
    </row>
    <row r="283" spans="1:27" ht="12.75" customHeight="1" outlineLevel="1" x14ac:dyDescent="0.2">
      <c r="A283" s="99" t="s">
        <v>1305</v>
      </c>
      <c r="B283" s="63" t="s">
        <v>90</v>
      </c>
      <c r="C283" s="43" t="s">
        <v>79</v>
      </c>
      <c r="D283" s="44">
        <f>$D$168</f>
        <v>113.12</v>
      </c>
      <c r="E283" s="44">
        <f>$D$168</f>
        <v>113.12</v>
      </c>
      <c r="F283" s="44">
        <f t="shared" ref="F283:AA283" si="163">$D$168</f>
        <v>113.12</v>
      </c>
      <c r="G283" s="44">
        <f t="shared" si="163"/>
        <v>113.12</v>
      </c>
      <c r="H283" s="44">
        <f t="shared" si="163"/>
        <v>113.12</v>
      </c>
      <c r="I283" s="44">
        <f t="shared" si="163"/>
        <v>113.12</v>
      </c>
      <c r="J283" s="44">
        <f t="shared" si="163"/>
        <v>113.12</v>
      </c>
      <c r="K283" s="44">
        <f t="shared" si="163"/>
        <v>113.12</v>
      </c>
      <c r="L283" s="44">
        <f t="shared" si="163"/>
        <v>113.12</v>
      </c>
      <c r="M283" s="44">
        <f t="shared" si="163"/>
        <v>113.12</v>
      </c>
      <c r="N283" s="44">
        <f t="shared" si="163"/>
        <v>113.12</v>
      </c>
      <c r="O283" s="44">
        <f t="shared" si="163"/>
        <v>113.12</v>
      </c>
      <c r="P283" s="44">
        <f t="shared" si="163"/>
        <v>113.12</v>
      </c>
      <c r="Q283" s="44">
        <f t="shared" si="163"/>
        <v>113.12</v>
      </c>
      <c r="R283" s="44">
        <f t="shared" si="163"/>
        <v>113.12</v>
      </c>
      <c r="S283" s="44">
        <f t="shared" si="163"/>
        <v>113.12</v>
      </c>
      <c r="T283" s="44">
        <f t="shared" si="163"/>
        <v>113.12</v>
      </c>
      <c r="U283" s="44">
        <f t="shared" si="163"/>
        <v>113.12</v>
      </c>
      <c r="V283" s="44">
        <f t="shared" si="163"/>
        <v>113.12</v>
      </c>
      <c r="W283" s="44">
        <f t="shared" si="163"/>
        <v>113.12</v>
      </c>
      <c r="X283" s="44">
        <f t="shared" si="163"/>
        <v>113.12</v>
      </c>
      <c r="Y283" s="44">
        <f t="shared" si="163"/>
        <v>113.12</v>
      </c>
      <c r="Z283" s="44">
        <f t="shared" si="163"/>
        <v>113.12</v>
      </c>
      <c r="AA283" s="44">
        <f t="shared" si="163"/>
        <v>113.12</v>
      </c>
    </row>
    <row r="284" spans="1:27" ht="12.75" customHeight="1" outlineLevel="1" x14ac:dyDescent="0.2">
      <c r="A284" s="99" t="s">
        <v>1306</v>
      </c>
      <c r="B284" s="63" t="s">
        <v>83</v>
      </c>
      <c r="C284" s="43" t="s">
        <v>79</v>
      </c>
      <c r="D284" s="44">
        <v>3.35</v>
      </c>
      <c r="E284" s="44">
        <v>3.35</v>
      </c>
      <c r="F284" s="44">
        <v>3.35</v>
      </c>
      <c r="G284" s="44">
        <v>3.35</v>
      </c>
      <c r="H284" s="44">
        <v>3.35</v>
      </c>
      <c r="I284" s="44">
        <v>3.35</v>
      </c>
      <c r="J284" s="44">
        <v>3.35</v>
      </c>
      <c r="K284" s="44">
        <v>3.35</v>
      </c>
      <c r="L284" s="44">
        <v>3.35</v>
      </c>
      <c r="M284" s="44">
        <v>3.35</v>
      </c>
      <c r="N284" s="44">
        <v>3.35</v>
      </c>
      <c r="O284" s="44">
        <v>3.35</v>
      </c>
      <c r="P284" s="44">
        <v>3.35</v>
      </c>
      <c r="Q284" s="44">
        <v>3.35</v>
      </c>
      <c r="R284" s="44">
        <v>3.35</v>
      </c>
      <c r="S284" s="44">
        <v>3.35</v>
      </c>
      <c r="T284" s="44">
        <v>3.35</v>
      </c>
      <c r="U284" s="44">
        <v>3.35</v>
      </c>
      <c r="V284" s="44">
        <v>3.35</v>
      </c>
      <c r="W284" s="44">
        <v>3.35</v>
      </c>
      <c r="X284" s="44">
        <v>3.35</v>
      </c>
      <c r="Y284" s="44">
        <v>3.35</v>
      </c>
      <c r="Z284" s="44">
        <v>3.35</v>
      </c>
      <c r="AA284" s="44">
        <v>3.35</v>
      </c>
    </row>
    <row r="285" spans="1:27" ht="12.75" customHeight="1" outlineLevel="1" x14ac:dyDescent="0.2">
      <c r="A285" s="99" t="s">
        <v>1307</v>
      </c>
      <c r="B285" s="63" t="s">
        <v>81</v>
      </c>
      <c r="C285" s="43" t="s">
        <v>79</v>
      </c>
      <c r="D285" s="44">
        <f>$D$11</f>
        <v>110.23</v>
      </c>
      <c r="E285" s="44">
        <f t="shared" ref="E285:AA285" si="164">$D$11</f>
        <v>110.23</v>
      </c>
      <c r="F285" s="44">
        <f t="shared" si="164"/>
        <v>110.23</v>
      </c>
      <c r="G285" s="44">
        <f t="shared" si="164"/>
        <v>110.23</v>
      </c>
      <c r="H285" s="44">
        <f t="shared" si="164"/>
        <v>110.23</v>
      </c>
      <c r="I285" s="44">
        <f t="shared" si="164"/>
        <v>110.23</v>
      </c>
      <c r="J285" s="44">
        <f t="shared" si="164"/>
        <v>110.23</v>
      </c>
      <c r="K285" s="44">
        <f t="shared" si="164"/>
        <v>110.23</v>
      </c>
      <c r="L285" s="44">
        <f t="shared" si="164"/>
        <v>110.23</v>
      </c>
      <c r="M285" s="44">
        <f t="shared" si="164"/>
        <v>110.23</v>
      </c>
      <c r="N285" s="44">
        <f t="shared" si="164"/>
        <v>110.23</v>
      </c>
      <c r="O285" s="44">
        <f t="shared" si="164"/>
        <v>110.23</v>
      </c>
      <c r="P285" s="44">
        <f t="shared" si="164"/>
        <v>110.23</v>
      </c>
      <c r="Q285" s="44">
        <f t="shared" si="164"/>
        <v>110.23</v>
      </c>
      <c r="R285" s="44">
        <f t="shared" si="164"/>
        <v>110.23</v>
      </c>
      <c r="S285" s="44">
        <f t="shared" si="164"/>
        <v>110.23</v>
      </c>
      <c r="T285" s="44">
        <f t="shared" si="164"/>
        <v>110.23</v>
      </c>
      <c r="U285" s="44">
        <f t="shared" si="164"/>
        <v>110.23</v>
      </c>
      <c r="V285" s="44">
        <f t="shared" si="164"/>
        <v>110.23</v>
      </c>
      <c r="W285" s="44">
        <f t="shared" si="164"/>
        <v>110.23</v>
      </c>
      <c r="X285" s="44">
        <f t="shared" si="164"/>
        <v>110.23</v>
      </c>
      <c r="Y285" s="44">
        <f t="shared" si="164"/>
        <v>110.23</v>
      </c>
      <c r="Z285" s="44">
        <f t="shared" si="164"/>
        <v>110.23</v>
      </c>
      <c r="AA285" s="44">
        <f t="shared" si="164"/>
        <v>110.23</v>
      </c>
    </row>
    <row r="286" spans="1:27" ht="12.75" customHeight="1" x14ac:dyDescent="0.2">
      <c r="A286" s="98" t="s">
        <v>1308</v>
      </c>
      <c r="B286" s="28" t="str">
        <f>"25"&amp;"."&amp;$B$663&amp;"."&amp;$B$664</f>
        <v>25.12.2023</v>
      </c>
      <c r="C286" s="90" t="s">
        <v>76</v>
      </c>
      <c r="D286" s="91">
        <f>ROUND(((D287+D288+D290+D289)/1000),5)</f>
        <v>1.46295</v>
      </c>
      <c r="E286" s="91">
        <f>ROUND(((E287+E288+E290+E289)/1000),5)</f>
        <v>1.4423699999999999</v>
      </c>
      <c r="F286" s="91">
        <f>ROUND(((F287+F288+F290+F289)/1000),5)</f>
        <v>1.33701</v>
      </c>
      <c r="G286" s="91">
        <f t="shared" ref="G286:AA286" si="165">ROUND(((G287+G288+G290+G289)/1000),5)</f>
        <v>1.3342099999999999</v>
      </c>
      <c r="H286" s="91">
        <f t="shared" si="165"/>
        <v>1.3341000000000001</v>
      </c>
      <c r="I286" s="91">
        <f t="shared" si="165"/>
        <v>1.4414899999999999</v>
      </c>
      <c r="J286" s="91">
        <f t="shared" si="165"/>
        <v>1.5903400000000001</v>
      </c>
      <c r="K286" s="91">
        <f t="shared" si="165"/>
        <v>1.9336</v>
      </c>
      <c r="L286" s="91">
        <f t="shared" si="165"/>
        <v>2.1914899999999999</v>
      </c>
      <c r="M286" s="91">
        <f t="shared" si="165"/>
        <v>2.2164799999999998</v>
      </c>
      <c r="N286" s="91">
        <f t="shared" si="165"/>
        <v>2.2287699999999999</v>
      </c>
      <c r="O286" s="91">
        <f t="shared" si="165"/>
        <v>2.36632</v>
      </c>
      <c r="P286" s="91">
        <f t="shared" si="165"/>
        <v>2.2990599999999999</v>
      </c>
      <c r="Q286" s="91">
        <f t="shared" si="165"/>
        <v>2.3630900000000001</v>
      </c>
      <c r="R286" s="91">
        <f t="shared" si="165"/>
        <v>2.3653900000000001</v>
      </c>
      <c r="S286" s="91">
        <f t="shared" si="165"/>
        <v>2.24295</v>
      </c>
      <c r="T286" s="91">
        <f t="shared" si="165"/>
        <v>2.2518600000000002</v>
      </c>
      <c r="U286" s="91">
        <f t="shared" si="165"/>
        <v>2.2665600000000001</v>
      </c>
      <c r="V286" s="91">
        <f t="shared" si="165"/>
        <v>2.2446999999999999</v>
      </c>
      <c r="W286" s="91">
        <f t="shared" si="165"/>
        <v>2.2460300000000002</v>
      </c>
      <c r="X286" s="91">
        <f t="shared" si="165"/>
        <v>2.07836</v>
      </c>
      <c r="Y286" s="91">
        <f t="shared" si="165"/>
        <v>1.89147</v>
      </c>
      <c r="Z286" s="91">
        <f t="shared" si="165"/>
        <v>1.6746799999999999</v>
      </c>
      <c r="AA286" s="91">
        <f t="shared" si="165"/>
        <v>1.44326</v>
      </c>
    </row>
    <row r="287" spans="1:27" ht="12.75" customHeight="1" outlineLevel="1" x14ac:dyDescent="0.2">
      <c r="A287" s="99" t="s">
        <v>1309</v>
      </c>
      <c r="B287" s="63" t="s">
        <v>238</v>
      </c>
      <c r="C287" s="43" t="s">
        <v>79</v>
      </c>
      <c r="D287" s="44">
        <v>1236.25</v>
      </c>
      <c r="E287" s="44">
        <v>1215.67</v>
      </c>
      <c r="F287" s="44">
        <v>1110.31</v>
      </c>
      <c r="G287" s="44">
        <v>1107.51</v>
      </c>
      <c r="H287" s="44">
        <v>1107.4000000000001</v>
      </c>
      <c r="I287" s="44">
        <v>1214.79</v>
      </c>
      <c r="J287" s="44">
        <v>1363.64</v>
      </c>
      <c r="K287" s="44">
        <v>1706.9</v>
      </c>
      <c r="L287" s="44">
        <v>1964.79</v>
      </c>
      <c r="M287" s="44">
        <v>1989.78</v>
      </c>
      <c r="N287" s="44">
        <v>2002.07</v>
      </c>
      <c r="O287" s="44">
        <v>2139.62</v>
      </c>
      <c r="P287" s="44">
        <v>2072.36</v>
      </c>
      <c r="Q287" s="44">
        <v>2136.39</v>
      </c>
      <c r="R287" s="44">
        <v>2138.69</v>
      </c>
      <c r="S287" s="44">
        <v>2016.25</v>
      </c>
      <c r="T287" s="44">
        <v>2025.16</v>
      </c>
      <c r="U287" s="44">
        <v>2039.86</v>
      </c>
      <c r="V287" s="44">
        <v>2018</v>
      </c>
      <c r="W287" s="44">
        <v>2019.33</v>
      </c>
      <c r="X287" s="44">
        <v>1851.66</v>
      </c>
      <c r="Y287" s="44">
        <v>1664.77</v>
      </c>
      <c r="Z287" s="44">
        <v>1447.98</v>
      </c>
      <c r="AA287" s="44">
        <v>1216.56</v>
      </c>
    </row>
    <row r="288" spans="1:27" ht="12.75" customHeight="1" outlineLevel="1" x14ac:dyDescent="0.2">
      <c r="A288" s="99" t="s">
        <v>1310</v>
      </c>
      <c r="B288" s="63" t="s">
        <v>90</v>
      </c>
      <c r="C288" s="43" t="s">
        <v>79</v>
      </c>
      <c r="D288" s="44">
        <f>$D$168</f>
        <v>113.12</v>
      </c>
      <c r="E288" s="44">
        <f>$D$168</f>
        <v>113.12</v>
      </c>
      <c r="F288" s="44">
        <f t="shared" ref="F288:AA288" si="166">$D$168</f>
        <v>113.12</v>
      </c>
      <c r="G288" s="44">
        <f t="shared" si="166"/>
        <v>113.12</v>
      </c>
      <c r="H288" s="44">
        <f t="shared" si="166"/>
        <v>113.12</v>
      </c>
      <c r="I288" s="44">
        <f t="shared" si="166"/>
        <v>113.12</v>
      </c>
      <c r="J288" s="44">
        <f t="shared" si="166"/>
        <v>113.12</v>
      </c>
      <c r="K288" s="44">
        <f t="shared" si="166"/>
        <v>113.12</v>
      </c>
      <c r="L288" s="44">
        <f t="shared" si="166"/>
        <v>113.12</v>
      </c>
      <c r="M288" s="44">
        <f t="shared" si="166"/>
        <v>113.12</v>
      </c>
      <c r="N288" s="44">
        <f t="shared" si="166"/>
        <v>113.12</v>
      </c>
      <c r="O288" s="44">
        <f t="shared" si="166"/>
        <v>113.12</v>
      </c>
      <c r="P288" s="44">
        <f t="shared" si="166"/>
        <v>113.12</v>
      </c>
      <c r="Q288" s="44">
        <f t="shared" si="166"/>
        <v>113.12</v>
      </c>
      <c r="R288" s="44">
        <f t="shared" si="166"/>
        <v>113.12</v>
      </c>
      <c r="S288" s="44">
        <f t="shared" si="166"/>
        <v>113.12</v>
      </c>
      <c r="T288" s="44">
        <f t="shared" si="166"/>
        <v>113.12</v>
      </c>
      <c r="U288" s="44">
        <f t="shared" si="166"/>
        <v>113.12</v>
      </c>
      <c r="V288" s="44">
        <f t="shared" si="166"/>
        <v>113.12</v>
      </c>
      <c r="W288" s="44">
        <f t="shared" si="166"/>
        <v>113.12</v>
      </c>
      <c r="X288" s="44">
        <f t="shared" si="166"/>
        <v>113.12</v>
      </c>
      <c r="Y288" s="44">
        <f t="shared" si="166"/>
        <v>113.12</v>
      </c>
      <c r="Z288" s="44">
        <f t="shared" si="166"/>
        <v>113.12</v>
      </c>
      <c r="AA288" s="44">
        <f t="shared" si="166"/>
        <v>113.12</v>
      </c>
    </row>
    <row r="289" spans="1:27" ht="12.75" customHeight="1" outlineLevel="1" x14ac:dyDescent="0.2">
      <c r="A289" s="99" t="s">
        <v>1311</v>
      </c>
      <c r="B289" s="63" t="s">
        <v>83</v>
      </c>
      <c r="C289" s="43" t="s">
        <v>79</v>
      </c>
      <c r="D289" s="44">
        <v>3.35</v>
      </c>
      <c r="E289" s="44">
        <v>3.35</v>
      </c>
      <c r="F289" s="44">
        <v>3.35</v>
      </c>
      <c r="G289" s="44">
        <v>3.35</v>
      </c>
      <c r="H289" s="44">
        <v>3.35</v>
      </c>
      <c r="I289" s="44">
        <v>3.35</v>
      </c>
      <c r="J289" s="44">
        <v>3.35</v>
      </c>
      <c r="K289" s="44">
        <v>3.35</v>
      </c>
      <c r="L289" s="44">
        <v>3.35</v>
      </c>
      <c r="M289" s="44">
        <v>3.35</v>
      </c>
      <c r="N289" s="44">
        <v>3.35</v>
      </c>
      <c r="O289" s="44">
        <v>3.35</v>
      </c>
      <c r="P289" s="44">
        <v>3.35</v>
      </c>
      <c r="Q289" s="44">
        <v>3.35</v>
      </c>
      <c r="R289" s="44">
        <v>3.35</v>
      </c>
      <c r="S289" s="44">
        <v>3.35</v>
      </c>
      <c r="T289" s="44">
        <v>3.35</v>
      </c>
      <c r="U289" s="44">
        <v>3.35</v>
      </c>
      <c r="V289" s="44">
        <v>3.35</v>
      </c>
      <c r="W289" s="44">
        <v>3.35</v>
      </c>
      <c r="X289" s="44">
        <v>3.35</v>
      </c>
      <c r="Y289" s="44">
        <v>3.35</v>
      </c>
      <c r="Z289" s="44">
        <v>3.35</v>
      </c>
      <c r="AA289" s="44">
        <v>3.35</v>
      </c>
    </row>
    <row r="290" spans="1:27" ht="12.75" customHeight="1" outlineLevel="1" x14ac:dyDescent="0.2">
      <c r="A290" s="99" t="s">
        <v>1312</v>
      </c>
      <c r="B290" s="63" t="s">
        <v>81</v>
      </c>
      <c r="C290" s="43" t="s">
        <v>79</v>
      </c>
      <c r="D290" s="44">
        <f>$D$11</f>
        <v>110.23</v>
      </c>
      <c r="E290" s="44">
        <f t="shared" ref="E290:AA290" si="167">$D$11</f>
        <v>110.23</v>
      </c>
      <c r="F290" s="44">
        <f t="shared" si="167"/>
        <v>110.23</v>
      </c>
      <c r="G290" s="44">
        <f t="shared" si="167"/>
        <v>110.23</v>
      </c>
      <c r="H290" s="44">
        <f t="shared" si="167"/>
        <v>110.23</v>
      </c>
      <c r="I290" s="44">
        <f t="shared" si="167"/>
        <v>110.23</v>
      </c>
      <c r="J290" s="44">
        <f t="shared" si="167"/>
        <v>110.23</v>
      </c>
      <c r="K290" s="44">
        <f t="shared" si="167"/>
        <v>110.23</v>
      </c>
      <c r="L290" s="44">
        <f t="shared" si="167"/>
        <v>110.23</v>
      </c>
      <c r="M290" s="44">
        <f t="shared" si="167"/>
        <v>110.23</v>
      </c>
      <c r="N290" s="44">
        <f t="shared" si="167"/>
        <v>110.23</v>
      </c>
      <c r="O290" s="44">
        <f t="shared" si="167"/>
        <v>110.23</v>
      </c>
      <c r="P290" s="44">
        <f t="shared" si="167"/>
        <v>110.23</v>
      </c>
      <c r="Q290" s="44">
        <f t="shared" si="167"/>
        <v>110.23</v>
      </c>
      <c r="R290" s="44">
        <f t="shared" si="167"/>
        <v>110.23</v>
      </c>
      <c r="S290" s="44">
        <f t="shared" si="167"/>
        <v>110.23</v>
      </c>
      <c r="T290" s="44">
        <f t="shared" si="167"/>
        <v>110.23</v>
      </c>
      <c r="U290" s="44">
        <f t="shared" si="167"/>
        <v>110.23</v>
      </c>
      <c r="V290" s="44">
        <f t="shared" si="167"/>
        <v>110.23</v>
      </c>
      <c r="W290" s="44">
        <f t="shared" si="167"/>
        <v>110.23</v>
      </c>
      <c r="X290" s="44">
        <f t="shared" si="167"/>
        <v>110.23</v>
      </c>
      <c r="Y290" s="44">
        <f t="shared" si="167"/>
        <v>110.23</v>
      </c>
      <c r="Z290" s="44">
        <f t="shared" si="167"/>
        <v>110.23</v>
      </c>
      <c r="AA290" s="44">
        <f t="shared" si="167"/>
        <v>110.23</v>
      </c>
    </row>
    <row r="291" spans="1:27" ht="12.75" customHeight="1" x14ac:dyDescent="0.2">
      <c r="A291" s="98" t="s">
        <v>1313</v>
      </c>
      <c r="B291" s="28" t="str">
        <f>"26"&amp;"."&amp;$B$663&amp;"."&amp;$B$664</f>
        <v>26.12.2023</v>
      </c>
      <c r="C291" s="90" t="s">
        <v>76</v>
      </c>
      <c r="D291" s="91">
        <f>ROUND(((D292+D293+D295+D294)/1000),5)</f>
        <v>1.40513</v>
      </c>
      <c r="E291" s="91">
        <f>ROUND(((E292+E293+E295+E294)/1000),5)</f>
        <v>1.3430599999999999</v>
      </c>
      <c r="F291" s="91">
        <f>ROUND(((F292+F293+F295+F294)/1000),5)</f>
        <v>1.3424499999999999</v>
      </c>
      <c r="G291" s="91">
        <f t="shared" ref="G291:AA291" si="168">ROUND(((G292+G293+G295+G294)/1000),5)</f>
        <v>1.3125800000000001</v>
      </c>
      <c r="H291" s="91">
        <f t="shared" si="168"/>
        <v>1.3211200000000001</v>
      </c>
      <c r="I291" s="91">
        <f t="shared" si="168"/>
        <v>1.40699</v>
      </c>
      <c r="J291" s="91">
        <f t="shared" si="168"/>
        <v>1.5256099999999999</v>
      </c>
      <c r="K291" s="91">
        <f t="shared" si="168"/>
        <v>1.78583</v>
      </c>
      <c r="L291" s="91">
        <f t="shared" si="168"/>
        <v>2.0887600000000002</v>
      </c>
      <c r="M291" s="91">
        <f t="shared" si="168"/>
        <v>2.1279400000000002</v>
      </c>
      <c r="N291" s="91">
        <f t="shared" si="168"/>
        <v>2.1276799999999998</v>
      </c>
      <c r="O291" s="91">
        <f t="shared" si="168"/>
        <v>2.1919499999999998</v>
      </c>
      <c r="P291" s="91">
        <f t="shared" si="168"/>
        <v>2.1365500000000002</v>
      </c>
      <c r="Q291" s="91">
        <f t="shared" si="168"/>
        <v>2.1463299999999998</v>
      </c>
      <c r="R291" s="91">
        <f t="shared" si="168"/>
        <v>2.18329</v>
      </c>
      <c r="S291" s="91">
        <f t="shared" si="168"/>
        <v>2.11361</v>
      </c>
      <c r="T291" s="91">
        <f t="shared" si="168"/>
        <v>2.1455299999999999</v>
      </c>
      <c r="U291" s="91">
        <f t="shared" si="168"/>
        <v>2.16282</v>
      </c>
      <c r="V291" s="91">
        <f t="shared" si="168"/>
        <v>2.1301100000000002</v>
      </c>
      <c r="W291" s="91">
        <f t="shared" si="168"/>
        <v>2.1373700000000002</v>
      </c>
      <c r="X291" s="91">
        <f t="shared" si="168"/>
        <v>2.0663299999999998</v>
      </c>
      <c r="Y291" s="91">
        <f t="shared" si="168"/>
        <v>1.8935</v>
      </c>
      <c r="Z291" s="91">
        <f t="shared" si="168"/>
        <v>1.64154</v>
      </c>
      <c r="AA291" s="91">
        <f t="shared" si="168"/>
        <v>1.43309</v>
      </c>
    </row>
    <row r="292" spans="1:27" ht="12.75" customHeight="1" outlineLevel="1" x14ac:dyDescent="0.2">
      <c r="A292" s="99" t="s">
        <v>1314</v>
      </c>
      <c r="B292" s="63" t="s">
        <v>238</v>
      </c>
      <c r="C292" s="43" t="s">
        <v>79</v>
      </c>
      <c r="D292" s="44">
        <v>1178.43</v>
      </c>
      <c r="E292" s="44">
        <v>1116.3599999999999</v>
      </c>
      <c r="F292" s="44">
        <v>1115.75</v>
      </c>
      <c r="G292" s="44">
        <v>1085.8800000000001</v>
      </c>
      <c r="H292" s="44">
        <v>1094.42</v>
      </c>
      <c r="I292" s="44">
        <v>1180.29</v>
      </c>
      <c r="J292" s="44">
        <v>1298.9100000000001</v>
      </c>
      <c r="K292" s="44">
        <v>1559.13</v>
      </c>
      <c r="L292" s="44">
        <v>1862.06</v>
      </c>
      <c r="M292" s="44">
        <v>1901.24</v>
      </c>
      <c r="N292" s="44">
        <v>1900.98</v>
      </c>
      <c r="O292" s="44">
        <v>1965.25</v>
      </c>
      <c r="P292" s="44">
        <v>1909.85</v>
      </c>
      <c r="Q292" s="44">
        <v>1919.63</v>
      </c>
      <c r="R292" s="44">
        <v>1956.59</v>
      </c>
      <c r="S292" s="44">
        <v>1886.91</v>
      </c>
      <c r="T292" s="44">
        <v>1918.83</v>
      </c>
      <c r="U292" s="44">
        <v>1936.12</v>
      </c>
      <c r="V292" s="44">
        <v>1903.41</v>
      </c>
      <c r="W292" s="44">
        <v>1910.67</v>
      </c>
      <c r="X292" s="44">
        <v>1839.63</v>
      </c>
      <c r="Y292" s="44">
        <v>1666.8</v>
      </c>
      <c r="Z292" s="44">
        <v>1414.84</v>
      </c>
      <c r="AA292" s="44">
        <v>1206.3900000000001</v>
      </c>
    </row>
    <row r="293" spans="1:27" ht="12.75" customHeight="1" outlineLevel="1" x14ac:dyDescent="0.2">
      <c r="A293" s="99" t="s">
        <v>1315</v>
      </c>
      <c r="B293" s="63" t="s">
        <v>90</v>
      </c>
      <c r="C293" s="43" t="s">
        <v>79</v>
      </c>
      <c r="D293" s="44">
        <f>$D$168</f>
        <v>113.12</v>
      </c>
      <c r="E293" s="44">
        <f>$D$168</f>
        <v>113.12</v>
      </c>
      <c r="F293" s="44">
        <f t="shared" ref="F293:AA293" si="169">$D$168</f>
        <v>113.12</v>
      </c>
      <c r="G293" s="44">
        <f t="shared" si="169"/>
        <v>113.12</v>
      </c>
      <c r="H293" s="44">
        <f t="shared" si="169"/>
        <v>113.12</v>
      </c>
      <c r="I293" s="44">
        <f t="shared" si="169"/>
        <v>113.12</v>
      </c>
      <c r="J293" s="44">
        <f t="shared" si="169"/>
        <v>113.12</v>
      </c>
      <c r="K293" s="44">
        <f t="shared" si="169"/>
        <v>113.12</v>
      </c>
      <c r="L293" s="44">
        <f t="shared" si="169"/>
        <v>113.12</v>
      </c>
      <c r="M293" s="44">
        <f t="shared" si="169"/>
        <v>113.12</v>
      </c>
      <c r="N293" s="44">
        <f t="shared" si="169"/>
        <v>113.12</v>
      </c>
      <c r="O293" s="44">
        <f t="shared" si="169"/>
        <v>113.12</v>
      </c>
      <c r="P293" s="44">
        <f t="shared" si="169"/>
        <v>113.12</v>
      </c>
      <c r="Q293" s="44">
        <f t="shared" si="169"/>
        <v>113.12</v>
      </c>
      <c r="R293" s="44">
        <f t="shared" si="169"/>
        <v>113.12</v>
      </c>
      <c r="S293" s="44">
        <f t="shared" si="169"/>
        <v>113.12</v>
      </c>
      <c r="T293" s="44">
        <f t="shared" si="169"/>
        <v>113.12</v>
      </c>
      <c r="U293" s="44">
        <f t="shared" si="169"/>
        <v>113.12</v>
      </c>
      <c r="V293" s="44">
        <f t="shared" si="169"/>
        <v>113.12</v>
      </c>
      <c r="W293" s="44">
        <f t="shared" si="169"/>
        <v>113.12</v>
      </c>
      <c r="X293" s="44">
        <f t="shared" si="169"/>
        <v>113.12</v>
      </c>
      <c r="Y293" s="44">
        <f t="shared" si="169"/>
        <v>113.12</v>
      </c>
      <c r="Z293" s="44">
        <f t="shared" si="169"/>
        <v>113.12</v>
      </c>
      <c r="AA293" s="44">
        <f t="shared" si="169"/>
        <v>113.12</v>
      </c>
    </row>
    <row r="294" spans="1:27" ht="12.75" customHeight="1" outlineLevel="1" x14ac:dyDescent="0.2">
      <c r="A294" s="99" t="s">
        <v>1316</v>
      </c>
      <c r="B294" s="63" t="s">
        <v>83</v>
      </c>
      <c r="C294" s="43" t="s">
        <v>79</v>
      </c>
      <c r="D294" s="44">
        <v>3.35</v>
      </c>
      <c r="E294" s="44">
        <v>3.35</v>
      </c>
      <c r="F294" s="44">
        <v>3.35</v>
      </c>
      <c r="G294" s="44">
        <v>3.35</v>
      </c>
      <c r="H294" s="44">
        <v>3.35</v>
      </c>
      <c r="I294" s="44">
        <v>3.35</v>
      </c>
      <c r="J294" s="44">
        <v>3.35</v>
      </c>
      <c r="K294" s="44">
        <v>3.35</v>
      </c>
      <c r="L294" s="44">
        <v>3.35</v>
      </c>
      <c r="M294" s="44">
        <v>3.35</v>
      </c>
      <c r="N294" s="44">
        <v>3.35</v>
      </c>
      <c r="O294" s="44">
        <v>3.35</v>
      </c>
      <c r="P294" s="44">
        <v>3.35</v>
      </c>
      <c r="Q294" s="44">
        <v>3.35</v>
      </c>
      <c r="R294" s="44">
        <v>3.35</v>
      </c>
      <c r="S294" s="44">
        <v>3.35</v>
      </c>
      <c r="T294" s="44">
        <v>3.35</v>
      </c>
      <c r="U294" s="44">
        <v>3.35</v>
      </c>
      <c r="V294" s="44">
        <v>3.35</v>
      </c>
      <c r="W294" s="44">
        <v>3.35</v>
      </c>
      <c r="X294" s="44">
        <v>3.35</v>
      </c>
      <c r="Y294" s="44">
        <v>3.35</v>
      </c>
      <c r="Z294" s="44">
        <v>3.35</v>
      </c>
      <c r="AA294" s="44">
        <v>3.35</v>
      </c>
    </row>
    <row r="295" spans="1:27" ht="12.75" customHeight="1" outlineLevel="1" x14ac:dyDescent="0.2">
      <c r="A295" s="99" t="s">
        <v>1317</v>
      </c>
      <c r="B295" s="63" t="s">
        <v>81</v>
      </c>
      <c r="C295" s="43" t="s">
        <v>79</v>
      </c>
      <c r="D295" s="44">
        <f>$D$11</f>
        <v>110.23</v>
      </c>
      <c r="E295" s="44">
        <f t="shared" ref="E295:AA295" si="170">$D$11</f>
        <v>110.23</v>
      </c>
      <c r="F295" s="44">
        <f t="shared" si="170"/>
        <v>110.23</v>
      </c>
      <c r="G295" s="44">
        <f t="shared" si="170"/>
        <v>110.23</v>
      </c>
      <c r="H295" s="44">
        <f t="shared" si="170"/>
        <v>110.23</v>
      </c>
      <c r="I295" s="44">
        <f t="shared" si="170"/>
        <v>110.23</v>
      </c>
      <c r="J295" s="44">
        <f t="shared" si="170"/>
        <v>110.23</v>
      </c>
      <c r="K295" s="44">
        <f t="shared" si="170"/>
        <v>110.23</v>
      </c>
      <c r="L295" s="44">
        <f t="shared" si="170"/>
        <v>110.23</v>
      </c>
      <c r="M295" s="44">
        <f t="shared" si="170"/>
        <v>110.23</v>
      </c>
      <c r="N295" s="44">
        <f t="shared" si="170"/>
        <v>110.23</v>
      </c>
      <c r="O295" s="44">
        <f t="shared" si="170"/>
        <v>110.23</v>
      </c>
      <c r="P295" s="44">
        <f t="shared" si="170"/>
        <v>110.23</v>
      </c>
      <c r="Q295" s="44">
        <f t="shared" si="170"/>
        <v>110.23</v>
      </c>
      <c r="R295" s="44">
        <f t="shared" si="170"/>
        <v>110.23</v>
      </c>
      <c r="S295" s="44">
        <f t="shared" si="170"/>
        <v>110.23</v>
      </c>
      <c r="T295" s="44">
        <f t="shared" si="170"/>
        <v>110.23</v>
      </c>
      <c r="U295" s="44">
        <f t="shared" si="170"/>
        <v>110.23</v>
      </c>
      <c r="V295" s="44">
        <f t="shared" si="170"/>
        <v>110.23</v>
      </c>
      <c r="W295" s="44">
        <f t="shared" si="170"/>
        <v>110.23</v>
      </c>
      <c r="X295" s="44">
        <f t="shared" si="170"/>
        <v>110.23</v>
      </c>
      <c r="Y295" s="44">
        <f t="shared" si="170"/>
        <v>110.23</v>
      </c>
      <c r="Z295" s="44">
        <f t="shared" si="170"/>
        <v>110.23</v>
      </c>
      <c r="AA295" s="44">
        <f t="shared" si="170"/>
        <v>110.23</v>
      </c>
    </row>
    <row r="296" spans="1:27" ht="12.75" customHeight="1" x14ac:dyDescent="0.2">
      <c r="A296" s="98" t="s">
        <v>1318</v>
      </c>
      <c r="B296" s="28" t="str">
        <f>"27"&amp;"."&amp;$B$663&amp;"."&amp;$B$664</f>
        <v>27.12.2023</v>
      </c>
      <c r="C296" s="90" t="s">
        <v>76</v>
      </c>
      <c r="D296" s="91">
        <f>ROUND(((D297+D298+D300+D299)/1000),5)</f>
        <v>1.3785099999999999</v>
      </c>
      <c r="E296" s="91">
        <f>ROUND(((E297+E298+E300+E299)/1000),5)</f>
        <v>1.33586</v>
      </c>
      <c r="F296" s="91">
        <f>ROUND(((F297+F298+F300+F299)/1000),5)</f>
        <v>1.2963199999999999</v>
      </c>
      <c r="G296" s="91">
        <f t="shared" ref="G296:AA296" si="171">ROUND(((G297+G298+G300+G299)/1000),5)</f>
        <v>1.28687</v>
      </c>
      <c r="H296" s="91">
        <f t="shared" si="171"/>
        <v>1.3224100000000001</v>
      </c>
      <c r="I296" s="91">
        <f t="shared" si="171"/>
        <v>1.40768</v>
      </c>
      <c r="J296" s="91">
        <f t="shared" si="171"/>
        <v>1.5636099999999999</v>
      </c>
      <c r="K296" s="91">
        <f t="shared" si="171"/>
        <v>1.8870800000000001</v>
      </c>
      <c r="L296" s="91">
        <f t="shared" si="171"/>
        <v>2.1580400000000002</v>
      </c>
      <c r="M296" s="91">
        <f t="shared" si="171"/>
        <v>2.1930100000000001</v>
      </c>
      <c r="N296" s="91">
        <f t="shared" si="171"/>
        <v>2.2521</v>
      </c>
      <c r="O296" s="91">
        <f t="shared" si="171"/>
        <v>2.3085100000000001</v>
      </c>
      <c r="P296" s="91">
        <f t="shared" si="171"/>
        <v>2.2881399999999998</v>
      </c>
      <c r="Q296" s="91">
        <f t="shared" si="171"/>
        <v>2.3031700000000002</v>
      </c>
      <c r="R296" s="91">
        <f t="shared" si="171"/>
        <v>2.2980200000000002</v>
      </c>
      <c r="S296" s="91">
        <f t="shared" si="171"/>
        <v>2.22722</v>
      </c>
      <c r="T296" s="91">
        <f t="shared" si="171"/>
        <v>2.2587600000000001</v>
      </c>
      <c r="U296" s="91">
        <f t="shared" si="171"/>
        <v>2.25963</v>
      </c>
      <c r="V296" s="91">
        <f t="shared" si="171"/>
        <v>2.2389399999999999</v>
      </c>
      <c r="W296" s="91">
        <f t="shared" si="171"/>
        <v>2.2277499999999999</v>
      </c>
      <c r="X296" s="91">
        <f t="shared" si="171"/>
        <v>2.0509599999999999</v>
      </c>
      <c r="Y296" s="91">
        <f t="shared" si="171"/>
        <v>1.8401400000000001</v>
      </c>
      <c r="Z296" s="91">
        <f t="shared" si="171"/>
        <v>1.5529599999999999</v>
      </c>
      <c r="AA296" s="91">
        <f t="shared" si="171"/>
        <v>1.3881600000000001</v>
      </c>
    </row>
    <row r="297" spans="1:27" ht="12.75" customHeight="1" outlineLevel="1" x14ac:dyDescent="0.2">
      <c r="A297" s="99" t="s">
        <v>1319</v>
      </c>
      <c r="B297" s="63" t="s">
        <v>238</v>
      </c>
      <c r="C297" s="43" t="s">
        <v>79</v>
      </c>
      <c r="D297" s="44">
        <v>1151.81</v>
      </c>
      <c r="E297" s="44">
        <v>1109.1600000000001</v>
      </c>
      <c r="F297" s="44">
        <v>1069.6199999999999</v>
      </c>
      <c r="G297" s="44">
        <v>1060.17</v>
      </c>
      <c r="H297" s="44">
        <v>1095.71</v>
      </c>
      <c r="I297" s="44">
        <v>1180.98</v>
      </c>
      <c r="J297" s="44">
        <v>1336.91</v>
      </c>
      <c r="K297" s="44">
        <v>1660.38</v>
      </c>
      <c r="L297" s="44">
        <v>1931.34</v>
      </c>
      <c r="M297" s="44">
        <v>1966.31</v>
      </c>
      <c r="N297" s="44">
        <v>2025.4</v>
      </c>
      <c r="O297" s="44">
        <v>2081.81</v>
      </c>
      <c r="P297" s="44">
        <v>2061.44</v>
      </c>
      <c r="Q297" s="44">
        <v>2076.4699999999998</v>
      </c>
      <c r="R297" s="44">
        <v>2071.3200000000002</v>
      </c>
      <c r="S297" s="44">
        <v>2000.52</v>
      </c>
      <c r="T297" s="44">
        <v>2032.06</v>
      </c>
      <c r="U297" s="44">
        <v>2032.93</v>
      </c>
      <c r="V297" s="44">
        <v>2012.24</v>
      </c>
      <c r="W297" s="44">
        <v>2001.05</v>
      </c>
      <c r="X297" s="44">
        <v>1824.26</v>
      </c>
      <c r="Y297" s="44">
        <v>1613.44</v>
      </c>
      <c r="Z297" s="44">
        <v>1326.26</v>
      </c>
      <c r="AA297" s="44">
        <v>1161.46</v>
      </c>
    </row>
    <row r="298" spans="1:27" ht="12.75" customHeight="1" outlineLevel="1" x14ac:dyDescent="0.2">
      <c r="A298" s="99" t="s">
        <v>1320</v>
      </c>
      <c r="B298" s="63" t="s">
        <v>90</v>
      </c>
      <c r="C298" s="43" t="s">
        <v>79</v>
      </c>
      <c r="D298" s="44">
        <f>$D$168</f>
        <v>113.12</v>
      </c>
      <c r="E298" s="44">
        <f>$D$168</f>
        <v>113.12</v>
      </c>
      <c r="F298" s="44">
        <f t="shared" ref="F298:AA298" si="172">$D$168</f>
        <v>113.12</v>
      </c>
      <c r="G298" s="44">
        <f t="shared" si="172"/>
        <v>113.12</v>
      </c>
      <c r="H298" s="44">
        <f t="shared" si="172"/>
        <v>113.12</v>
      </c>
      <c r="I298" s="44">
        <f t="shared" si="172"/>
        <v>113.12</v>
      </c>
      <c r="J298" s="44">
        <f t="shared" si="172"/>
        <v>113.12</v>
      </c>
      <c r="K298" s="44">
        <f t="shared" si="172"/>
        <v>113.12</v>
      </c>
      <c r="L298" s="44">
        <f t="shared" si="172"/>
        <v>113.12</v>
      </c>
      <c r="M298" s="44">
        <f t="shared" si="172"/>
        <v>113.12</v>
      </c>
      <c r="N298" s="44">
        <f t="shared" si="172"/>
        <v>113.12</v>
      </c>
      <c r="O298" s="44">
        <f t="shared" si="172"/>
        <v>113.12</v>
      </c>
      <c r="P298" s="44">
        <f t="shared" si="172"/>
        <v>113.12</v>
      </c>
      <c r="Q298" s="44">
        <f t="shared" si="172"/>
        <v>113.12</v>
      </c>
      <c r="R298" s="44">
        <f t="shared" si="172"/>
        <v>113.12</v>
      </c>
      <c r="S298" s="44">
        <f t="shared" si="172"/>
        <v>113.12</v>
      </c>
      <c r="T298" s="44">
        <f t="shared" si="172"/>
        <v>113.12</v>
      </c>
      <c r="U298" s="44">
        <f t="shared" si="172"/>
        <v>113.12</v>
      </c>
      <c r="V298" s="44">
        <f t="shared" si="172"/>
        <v>113.12</v>
      </c>
      <c r="W298" s="44">
        <f t="shared" si="172"/>
        <v>113.12</v>
      </c>
      <c r="X298" s="44">
        <f t="shared" si="172"/>
        <v>113.12</v>
      </c>
      <c r="Y298" s="44">
        <f t="shared" si="172"/>
        <v>113.12</v>
      </c>
      <c r="Z298" s="44">
        <f t="shared" si="172"/>
        <v>113.12</v>
      </c>
      <c r="AA298" s="44">
        <f t="shared" si="172"/>
        <v>113.12</v>
      </c>
    </row>
    <row r="299" spans="1:27" ht="12.75" customHeight="1" outlineLevel="1" x14ac:dyDescent="0.2">
      <c r="A299" s="99" t="s">
        <v>1321</v>
      </c>
      <c r="B299" s="63" t="s">
        <v>83</v>
      </c>
      <c r="C299" s="43" t="s">
        <v>79</v>
      </c>
      <c r="D299" s="44">
        <v>3.35</v>
      </c>
      <c r="E299" s="44">
        <v>3.35</v>
      </c>
      <c r="F299" s="44">
        <v>3.35</v>
      </c>
      <c r="G299" s="44">
        <v>3.35</v>
      </c>
      <c r="H299" s="44">
        <v>3.35</v>
      </c>
      <c r="I299" s="44">
        <v>3.35</v>
      </c>
      <c r="J299" s="44">
        <v>3.35</v>
      </c>
      <c r="K299" s="44">
        <v>3.35</v>
      </c>
      <c r="L299" s="44">
        <v>3.35</v>
      </c>
      <c r="M299" s="44">
        <v>3.35</v>
      </c>
      <c r="N299" s="44">
        <v>3.35</v>
      </c>
      <c r="O299" s="44">
        <v>3.35</v>
      </c>
      <c r="P299" s="44">
        <v>3.35</v>
      </c>
      <c r="Q299" s="44">
        <v>3.35</v>
      </c>
      <c r="R299" s="44">
        <v>3.35</v>
      </c>
      <c r="S299" s="44">
        <v>3.35</v>
      </c>
      <c r="T299" s="44">
        <v>3.35</v>
      </c>
      <c r="U299" s="44">
        <v>3.35</v>
      </c>
      <c r="V299" s="44">
        <v>3.35</v>
      </c>
      <c r="W299" s="44">
        <v>3.35</v>
      </c>
      <c r="X299" s="44">
        <v>3.35</v>
      </c>
      <c r="Y299" s="44">
        <v>3.35</v>
      </c>
      <c r="Z299" s="44">
        <v>3.35</v>
      </c>
      <c r="AA299" s="44">
        <v>3.35</v>
      </c>
    </row>
    <row r="300" spans="1:27" ht="12.75" customHeight="1" outlineLevel="1" x14ac:dyDescent="0.2">
      <c r="A300" s="99" t="s">
        <v>1322</v>
      </c>
      <c r="B300" s="63" t="s">
        <v>81</v>
      </c>
      <c r="C300" s="43" t="s">
        <v>79</v>
      </c>
      <c r="D300" s="44">
        <f>$D$11</f>
        <v>110.23</v>
      </c>
      <c r="E300" s="44">
        <f t="shared" ref="E300:AA300" si="173">$D$11</f>
        <v>110.23</v>
      </c>
      <c r="F300" s="44">
        <f t="shared" si="173"/>
        <v>110.23</v>
      </c>
      <c r="G300" s="44">
        <f t="shared" si="173"/>
        <v>110.23</v>
      </c>
      <c r="H300" s="44">
        <f t="shared" si="173"/>
        <v>110.23</v>
      </c>
      <c r="I300" s="44">
        <f t="shared" si="173"/>
        <v>110.23</v>
      </c>
      <c r="J300" s="44">
        <f t="shared" si="173"/>
        <v>110.23</v>
      </c>
      <c r="K300" s="44">
        <f t="shared" si="173"/>
        <v>110.23</v>
      </c>
      <c r="L300" s="44">
        <f t="shared" si="173"/>
        <v>110.23</v>
      </c>
      <c r="M300" s="44">
        <f t="shared" si="173"/>
        <v>110.23</v>
      </c>
      <c r="N300" s="44">
        <f t="shared" si="173"/>
        <v>110.23</v>
      </c>
      <c r="O300" s="44">
        <f t="shared" si="173"/>
        <v>110.23</v>
      </c>
      <c r="P300" s="44">
        <f t="shared" si="173"/>
        <v>110.23</v>
      </c>
      <c r="Q300" s="44">
        <f t="shared" si="173"/>
        <v>110.23</v>
      </c>
      <c r="R300" s="44">
        <f t="shared" si="173"/>
        <v>110.23</v>
      </c>
      <c r="S300" s="44">
        <f t="shared" si="173"/>
        <v>110.23</v>
      </c>
      <c r="T300" s="44">
        <f t="shared" si="173"/>
        <v>110.23</v>
      </c>
      <c r="U300" s="44">
        <f t="shared" si="173"/>
        <v>110.23</v>
      </c>
      <c r="V300" s="44">
        <f t="shared" si="173"/>
        <v>110.23</v>
      </c>
      <c r="W300" s="44">
        <f t="shared" si="173"/>
        <v>110.23</v>
      </c>
      <c r="X300" s="44">
        <f t="shared" si="173"/>
        <v>110.23</v>
      </c>
      <c r="Y300" s="44">
        <f t="shared" si="173"/>
        <v>110.23</v>
      </c>
      <c r="Z300" s="44">
        <f t="shared" si="173"/>
        <v>110.23</v>
      </c>
      <c r="AA300" s="44">
        <f t="shared" si="173"/>
        <v>110.23</v>
      </c>
    </row>
    <row r="301" spans="1:27" ht="12.75" customHeight="1" x14ac:dyDescent="0.2">
      <c r="A301" s="98" t="s">
        <v>1323</v>
      </c>
      <c r="B301" s="28" t="str">
        <f>"28"&amp;"."&amp;$B$663&amp;"."&amp;$B$664</f>
        <v>28.12.2023</v>
      </c>
      <c r="C301" s="90" t="s">
        <v>76</v>
      </c>
      <c r="D301" s="91">
        <f>ROUND(((D302+D303+D305+D304)/1000),5)</f>
        <v>1.3437300000000001</v>
      </c>
      <c r="E301" s="91">
        <f>ROUND(((E302+E303+E305+E304)/1000),5)</f>
        <v>1.3447499999999999</v>
      </c>
      <c r="F301" s="91">
        <f>ROUND(((F302+F303+F305+F304)/1000),5)</f>
        <v>1.3391500000000001</v>
      </c>
      <c r="G301" s="91">
        <f t="shared" ref="G301:AA301" si="174">ROUND(((G302+G303+G305+G304)/1000),5)</f>
        <v>1.29233</v>
      </c>
      <c r="H301" s="91">
        <f t="shared" si="174"/>
        <v>1.3189200000000001</v>
      </c>
      <c r="I301" s="91">
        <f t="shared" si="174"/>
        <v>1.3468899999999999</v>
      </c>
      <c r="J301" s="91">
        <f t="shared" si="174"/>
        <v>1.5014099999999999</v>
      </c>
      <c r="K301" s="91">
        <f t="shared" si="174"/>
        <v>1.7528600000000001</v>
      </c>
      <c r="L301" s="91">
        <f t="shared" si="174"/>
        <v>2.12425</v>
      </c>
      <c r="M301" s="91">
        <f t="shared" si="174"/>
        <v>2.1594000000000002</v>
      </c>
      <c r="N301" s="91">
        <f t="shared" si="174"/>
        <v>2.1756199999999999</v>
      </c>
      <c r="O301" s="91">
        <f t="shared" si="174"/>
        <v>2.1960099999999998</v>
      </c>
      <c r="P301" s="91">
        <f t="shared" si="174"/>
        <v>2.1783399999999999</v>
      </c>
      <c r="Q301" s="91">
        <f t="shared" si="174"/>
        <v>2.1832799999999999</v>
      </c>
      <c r="R301" s="91">
        <f t="shared" si="174"/>
        <v>2.18309</v>
      </c>
      <c r="S301" s="91">
        <f t="shared" si="174"/>
        <v>2.15028</v>
      </c>
      <c r="T301" s="91">
        <f t="shared" si="174"/>
        <v>2.1839200000000001</v>
      </c>
      <c r="U301" s="91">
        <f t="shared" si="174"/>
        <v>2.1914099999999999</v>
      </c>
      <c r="V301" s="91">
        <f t="shared" si="174"/>
        <v>2.16656</v>
      </c>
      <c r="W301" s="91">
        <f t="shared" si="174"/>
        <v>2.1737299999999999</v>
      </c>
      <c r="X301" s="91">
        <f t="shared" si="174"/>
        <v>2.0335899999999998</v>
      </c>
      <c r="Y301" s="91">
        <f t="shared" si="174"/>
        <v>1.84721</v>
      </c>
      <c r="Z301" s="91">
        <f t="shared" si="174"/>
        <v>1.64479</v>
      </c>
      <c r="AA301" s="91">
        <f t="shared" si="174"/>
        <v>1.4127799999999999</v>
      </c>
    </row>
    <row r="302" spans="1:27" ht="12.75" customHeight="1" outlineLevel="1" x14ac:dyDescent="0.2">
      <c r="A302" s="99" t="s">
        <v>1324</v>
      </c>
      <c r="B302" s="63" t="s">
        <v>238</v>
      </c>
      <c r="C302" s="43" t="s">
        <v>79</v>
      </c>
      <c r="D302" s="44">
        <v>1117.03</v>
      </c>
      <c r="E302" s="44">
        <v>1118.05</v>
      </c>
      <c r="F302" s="44">
        <v>1112.45</v>
      </c>
      <c r="G302" s="44">
        <v>1065.6300000000001</v>
      </c>
      <c r="H302" s="44">
        <v>1092.22</v>
      </c>
      <c r="I302" s="44">
        <v>1120.19</v>
      </c>
      <c r="J302" s="44">
        <v>1274.71</v>
      </c>
      <c r="K302" s="44">
        <v>1526.16</v>
      </c>
      <c r="L302" s="44">
        <v>1897.55</v>
      </c>
      <c r="M302" s="44">
        <v>1932.7</v>
      </c>
      <c r="N302" s="44">
        <v>1948.92</v>
      </c>
      <c r="O302" s="44">
        <v>1969.31</v>
      </c>
      <c r="P302" s="44">
        <v>1951.64</v>
      </c>
      <c r="Q302" s="44">
        <v>1956.58</v>
      </c>
      <c r="R302" s="44">
        <v>1956.39</v>
      </c>
      <c r="S302" s="44">
        <v>1923.58</v>
      </c>
      <c r="T302" s="44">
        <v>1957.22</v>
      </c>
      <c r="U302" s="44">
        <v>1964.71</v>
      </c>
      <c r="V302" s="44">
        <v>1939.86</v>
      </c>
      <c r="W302" s="44">
        <v>1947.03</v>
      </c>
      <c r="X302" s="44">
        <v>1806.89</v>
      </c>
      <c r="Y302" s="44">
        <v>1620.51</v>
      </c>
      <c r="Z302" s="44">
        <v>1418.09</v>
      </c>
      <c r="AA302" s="44">
        <v>1186.08</v>
      </c>
    </row>
    <row r="303" spans="1:27" ht="12.75" customHeight="1" outlineLevel="1" x14ac:dyDescent="0.2">
      <c r="A303" s="99" t="s">
        <v>1325</v>
      </c>
      <c r="B303" s="63" t="s">
        <v>90</v>
      </c>
      <c r="C303" s="43" t="s">
        <v>79</v>
      </c>
      <c r="D303" s="44">
        <f>$D$168</f>
        <v>113.12</v>
      </c>
      <c r="E303" s="44">
        <f>$D$168</f>
        <v>113.12</v>
      </c>
      <c r="F303" s="44">
        <f t="shared" ref="F303:AA303" si="175">$D$168</f>
        <v>113.12</v>
      </c>
      <c r="G303" s="44">
        <f t="shared" si="175"/>
        <v>113.12</v>
      </c>
      <c r="H303" s="44">
        <f t="shared" si="175"/>
        <v>113.12</v>
      </c>
      <c r="I303" s="44">
        <f t="shared" si="175"/>
        <v>113.12</v>
      </c>
      <c r="J303" s="44">
        <f t="shared" si="175"/>
        <v>113.12</v>
      </c>
      <c r="K303" s="44">
        <f t="shared" si="175"/>
        <v>113.12</v>
      </c>
      <c r="L303" s="44">
        <f t="shared" si="175"/>
        <v>113.12</v>
      </c>
      <c r="M303" s="44">
        <f t="shared" si="175"/>
        <v>113.12</v>
      </c>
      <c r="N303" s="44">
        <f t="shared" si="175"/>
        <v>113.12</v>
      </c>
      <c r="O303" s="44">
        <f t="shared" si="175"/>
        <v>113.12</v>
      </c>
      <c r="P303" s="44">
        <f t="shared" si="175"/>
        <v>113.12</v>
      </c>
      <c r="Q303" s="44">
        <f t="shared" si="175"/>
        <v>113.12</v>
      </c>
      <c r="R303" s="44">
        <f t="shared" si="175"/>
        <v>113.12</v>
      </c>
      <c r="S303" s="44">
        <f t="shared" si="175"/>
        <v>113.12</v>
      </c>
      <c r="T303" s="44">
        <f t="shared" si="175"/>
        <v>113.12</v>
      </c>
      <c r="U303" s="44">
        <f t="shared" si="175"/>
        <v>113.12</v>
      </c>
      <c r="V303" s="44">
        <f t="shared" si="175"/>
        <v>113.12</v>
      </c>
      <c r="W303" s="44">
        <f t="shared" si="175"/>
        <v>113.12</v>
      </c>
      <c r="X303" s="44">
        <f t="shared" si="175"/>
        <v>113.12</v>
      </c>
      <c r="Y303" s="44">
        <f t="shared" si="175"/>
        <v>113.12</v>
      </c>
      <c r="Z303" s="44">
        <f t="shared" si="175"/>
        <v>113.12</v>
      </c>
      <c r="AA303" s="44">
        <f t="shared" si="175"/>
        <v>113.12</v>
      </c>
    </row>
    <row r="304" spans="1:27" ht="12.75" customHeight="1" outlineLevel="1" x14ac:dyDescent="0.2">
      <c r="A304" s="99" t="s">
        <v>1326</v>
      </c>
      <c r="B304" s="63" t="s">
        <v>83</v>
      </c>
      <c r="C304" s="43" t="s">
        <v>79</v>
      </c>
      <c r="D304" s="44">
        <v>3.35</v>
      </c>
      <c r="E304" s="44">
        <v>3.35</v>
      </c>
      <c r="F304" s="44">
        <v>3.35</v>
      </c>
      <c r="G304" s="44">
        <v>3.35</v>
      </c>
      <c r="H304" s="44">
        <v>3.35</v>
      </c>
      <c r="I304" s="44">
        <v>3.35</v>
      </c>
      <c r="J304" s="44">
        <v>3.35</v>
      </c>
      <c r="K304" s="44">
        <v>3.35</v>
      </c>
      <c r="L304" s="44">
        <v>3.35</v>
      </c>
      <c r="M304" s="44">
        <v>3.35</v>
      </c>
      <c r="N304" s="44">
        <v>3.35</v>
      </c>
      <c r="O304" s="44">
        <v>3.35</v>
      </c>
      <c r="P304" s="44">
        <v>3.35</v>
      </c>
      <c r="Q304" s="44">
        <v>3.35</v>
      </c>
      <c r="R304" s="44">
        <v>3.35</v>
      </c>
      <c r="S304" s="44">
        <v>3.35</v>
      </c>
      <c r="T304" s="44">
        <v>3.35</v>
      </c>
      <c r="U304" s="44">
        <v>3.35</v>
      </c>
      <c r="V304" s="44">
        <v>3.35</v>
      </c>
      <c r="W304" s="44">
        <v>3.35</v>
      </c>
      <c r="X304" s="44">
        <v>3.35</v>
      </c>
      <c r="Y304" s="44">
        <v>3.35</v>
      </c>
      <c r="Z304" s="44">
        <v>3.35</v>
      </c>
      <c r="AA304" s="44">
        <v>3.35</v>
      </c>
    </row>
    <row r="305" spans="1:27" ht="12.75" customHeight="1" outlineLevel="1" x14ac:dyDescent="0.2">
      <c r="A305" s="99" t="s">
        <v>1327</v>
      </c>
      <c r="B305" s="63" t="s">
        <v>81</v>
      </c>
      <c r="C305" s="43" t="s">
        <v>79</v>
      </c>
      <c r="D305" s="44">
        <f>$D$11</f>
        <v>110.23</v>
      </c>
      <c r="E305" s="44">
        <f t="shared" ref="E305:AA305" si="176">$D$11</f>
        <v>110.23</v>
      </c>
      <c r="F305" s="44">
        <f t="shared" si="176"/>
        <v>110.23</v>
      </c>
      <c r="G305" s="44">
        <f t="shared" si="176"/>
        <v>110.23</v>
      </c>
      <c r="H305" s="44">
        <f t="shared" si="176"/>
        <v>110.23</v>
      </c>
      <c r="I305" s="44">
        <f t="shared" si="176"/>
        <v>110.23</v>
      </c>
      <c r="J305" s="44">
        <f t="shared" si="176"/>
        <v>110.23</v>
      </c>
      <c r="K305" s="44">
        <f t="shared" si="176"/>
        <v>110.23</v>
      </c>
      <c r="L305" s="44">
        <f t="shared" si="176"/>
        <v>110.23</v>
      </c>
      <c r="M305" s="44">
        <f t="shared" si="176"/>
        <v>110.23</v>
      </c>
      <c r="N305" s="44">
        <f t="shared" si="176"/>
        <v>110.23</v>
      </c>
      <c r="O305" s="44">
        <f t="shared" si="176"/>
        <v>110.23</v>
      </c>
      <c r="P305" s="44">
        <f t="shared" si="176"/>
        <v>110.23</v>
      </c>
      <c r="Q305" s="44">
        <f t="shared" si="176"/>
        <v>110.23</v>
      </c>
      <c r="R305" s="44">
        <f t="shared" si="176"/>
        <v>110.23</v>
      </c>
      <c r="S305" s="44">
        <f t="shared" si="176"/>
        <v>110.23</v>
      </c>
      <c r="T305" s="44">
        <f t="shared" si="176"/>
        <v>110.23</v>
      </c>
      <c r="U305" s="44">
        <f t="shared" si="176"/>
        <v>110.23</v>
      </c>
      <c r="V305" s="44">
        <f t="shared" si="176"/>
        <v>110.23</v>
      </c>
      <c r="W305" s="44">
        <f t="shared" si="176"/>
        <v>110.23</v>
      </c>
      <c r="X305" s="44">
        <f t="shared" si="176"/>
        <v>110.23</v>
      </c>
      <c r="Y305" s="44">
        <f t="shared" si="176"/>
        <v>110.23</v>
      </c>
      <c r="Z305" s="44">
        <f t="shared" si="176"/>
        <v>110.23</v>
      </c>
      <c r="AA305" s="44">
        <f t="shared" si="176"/>
        <v>110.23</v>
      </c>
    </row>
    <row r="306" spans="1:27" ht="12.75" customHeight="1" x14ac:dyDescent="0.2">
      <c r="A306" s="98" t="s">
        <v>1328</v>
      </c>
      <c r="B306" s="28" t="str">
        <f>"29"&amp;"."&amp;$B$663&amp;"."&amp;$B$664</f>
        <v>29.12.2023</v>
      </c>
      <c r="C306" s="90" t="s">
        <v>76</v>
      </c>
      <c r="D306" s="91">
        <f>ROUND(((D307+D308+D310+D309)/1000),5)</f>
        <v>1.38429</v>
      </c>
      <c r="E306" s="91">
        <f>ROUND(((E307+E308+E310+E309)/1000),5)</f>
        <v>1.3434699999999999</v>
      </c>
      <c r="F306" s="91">
        <f>ROUND(((F307+F308+F310+F309)/1000),5)</f>
        <v>1.31559</v>
      </c>
      <c r="G306" s="91">
        <f t="shared" ref="G306:AA306" si="177">ROUND(((G307+G308+G310+G309)/1000),5)</f>
        <v>1.30379</v>
      </c>
      <c r="H306" s="91">
        <f t="shared" si="177"/>
        <v>1.33094</v>
      </c>
      <c r="I306" s="91">
        <f t="shared" si="177"/>
        <v>1.3814200000000001</v>
      </c>
      <c r="J306" s="91">
        <f t="shared" si="177"/>
        <v>1.50054</v>
      </c>
      <c r="K306" s="91">
        <f t="shared" si="177"/>
        <v>1.78965</v>
      </c>
      <c r="L306" s="91">
        <f t="shared" si="177"/>
        <v>2.0189900000000001</v>
      </c>
      <c r="M306" s="91">
        <f t="shared" si="177"/>
        <v>2.03132</v>
      </c>
      <c r="N306" s="91">
        <f t="shared" si="177"/>
        <v>2.0469900000000001</v>
      </c>
      <c r="O306" s="91">
        <f t="shared" si="177"/>
        <v>2.08161</v>
      </c>
      <c r="P306" s="91">
        <f t="shared" si="177"/>
        <v>2.06779</v>
      </c>
      <c r="Q306" s="91">
        <f t="shared" si="177"/>
        <v>2.06623</v>
      </c>
      <c r="R306" s="91">
        <f t="shared" si="177"/>
        <v>2.0557400000000001</v>
      </c>
      <c r="S306" s="91">
        <f t="shared" si="177"/>
        <v>2.0190299999999999</v>
      </c>
      <c r="T306" s="91">
        <f t="shared" si="177"/>
        <v>2.0482399999999998</v>
      </c>
      <c r="U306" s="91">
        <f t="shared" si="177"/>
        <v>2.0594299999999999</v>
      </c>
      <c r="V306" s="91">
        <f t="shared" si="177"/>
        <v>2.0432399999999999</v>
      </c>
      <c r="W306" s="91">
        <f t="shared" si="177"/>
        <v>2.0549499999999998</v>
      </c>
      <c r="X306" s="91">
        <f t="shared" si="177"/>
        <v>2.01518</v>
      </c>
      <c r="Y306" s="91">
        <f t="shared" si="177"/>
        <v>1.9118200000000001</v>
      </c>
      <c r="Z306" s="91">
        <f t="shared" si="177"/>
        <v>1.62253</v>
      </c>
      <c r="AA306" s="91">
        <f t="shared" si="177"/>
        <v>1.41726</v>
      </c>
    </row>
    <row r="307" spans="1:27" ht="12.75" customHeight="1" outlineLevel="1" x14ac:dyDescent="0.2">
      <c r="A307" s="99" t="s">
        <v>1329</v>
      </c>
      <c r="B307" s="63" t="s">
        <v>238</v>
      </c>
      <c r="C307" s="43" t="s">
        <v>79</v>
      </c>
      <c r="D307" s="44">
        <v>1157.5899999999999</v>
      </c>
      <c r="E307" s="44">
        <v>1116.77</v>
      </c>
      <c r="F307" s="44">
        <v>1088.8900000000001</v>
      </c>
      <c r="G307" s="44">
        <v>1077.0899999999999</v>
      </c>
      <c r="H307" s="44">
        <v>1104.24</v>
      </c>
      <c r="I307" s="44">
        <v>1154.72</v>
      </c>
      <c r="J307" s="44">
        <v>1273.8399999999999</v>
      </c>
      <c r="K307" s="44">
        <v>1562.95</v>
      </c>
      <c r="L307" s="44">
        <v>1792.29</v>
      </c>
      <c r="M307" s="44">
        <v>1804.62</v>
      </c>
      <c r="N307" s="44">
        <v>1820.29</v>
      </c>
      <c r="O307" s="44">
        <v>1854.91</v>
      </c>
      <c r="P307" s="44">
        <v>1841.09</v>
      </c>
      <c r="Q307" s="44">
        <v>1839.53</v>
      </c>
      <c r="R307" s="44">
        <v>1829.04</v>
      </c>
      <c r="S307" s="44">
        <v>1792.33</v>
      </c>
      <c r="T307" s="44">
        <v>1821.54</v>
      </c>
      <c r="U307" s="44">
        <v>1832.73</v>
      </c>
      <c r="V307" s="44">
        <v>1816.54</v>
      </c>
      <c r="W307" s="44">
        <v>1828.25</v>
      </c>
      <c r="X307" s="44">
        <v>1788.48</v>
      </c>
      <c r="Y307" s="44">
        <v>1685.12</v>
      </c>
      <c r="Z307" s="44">
        <v>1395.83</v>
      </c>
      <c r="AA307" s="44">
        <v>1190.56</v>
      </c>
    </row>
    <row r="308" spans="1:27" ht="12.75" customHeight="1" outlineLevel="1" x14ac:dyDescent="0.2">
      <c r="A308" s="99" t="s">
        <v>1330</v>
      </c>
      <c r="B308" s="63" t="s">
        <v>90</v>
      </c>
      <c r="C308" s="43" t="s">
        <v>79</v>
      </c>
      <c r="D308" s="44">
        <f>$D$168</f>
        <v>113.12</v>
      </c>
      <c r="E308" s="44">
        <f>$D$168</f>
        <v>113.12</v>
      </c>
      <c r="F308" s="44">
        <f t="shared" ref="F308:AA308" si="178">$D$168</f>
        <v>113.12</v>
      </c>
      <c r="G308" s="44">
        <f t="shared" si="178"/>
        <v>113.12</v>
      </c>
      <c r="H308" s="44">
        <f t="shared" si="178"/>
        <v>113.12</v>
      </c>
      <c r="I308" s="44">
        <f t="shared" si="178"/>
        <v>113.12</v>
      </c>
      <c r="J308" s="44">
        <f t="shared" si="178"/>
        <v>113.12</v>
      </c>
      <c r="K308" s="44">
        <f t="shared" si="178"/>
        <v>113.12</v>
      </c>
      <c r="L308" s="44">
        <f t="shared" si="178"/>
        <v>113.12</v>
      </c>
      <c r="M308" s="44">
        <f t="shared" si="178"/>
        <v>113.12</v>
      </c>
      <c r="N308" s="44">
        <f t="shared" si="178"/>
        <v>113.12</v>
      </c>
      <c r="O308" s="44">
        <f t="shared" si="178"/>
        <v>113.12</v>
      </c>
      <c r="P308" s="44">
        <f t="shared" si="178"/>
        <v>113.12</v>
      </c>
      <c r="Q308" s="44">
        <f t="shared" si="178"/>
        <v>113.12</v>
      </c>
      <c r="R308" s="44">
        <f t="shared" si="178"/>
        <v>113.12</v>
      </c>
      <c r="S308" s="44">
        <f t="shared" si="178"/>
        <v>113.12</v>
      </c>
      <c r="T308" s="44">
        <f t="shared" si="178"/>
        <v>113.12</v>
      </c>
      <c r="U308" s="44">
        <f t="shared" si="178"/>
        <v>113.12</v>
      </c>
      <c r="V308" s="44">
        <f t="shared" si="178"/>
        <v>113.12</v>
      </c>
      <c r="W308" s="44">
        <f t="shared" si="178"/>
        <v>113.12</v>
      </c>
      <c r="X308" s="44">
        <f t="shared" si="178"/>
        <v>113.12</v>
      </c>
      <c r="Y308" s="44">
        <f t="shared" si="178"/>
        <v>113.12</v>
      </c>
      <c r="Z308" s="44">
        <f t="shared" si="178"/>
        <v>113.12</v>
      </c>
      <c r="AA308" s="44">
        <f t="shared" si="178"/>
        <v>113.12</v>
      </c>
    </row>
    <row r="309" spans="1:27" ht="12.75" customHeight="1" outlineLevel="1" x14ac:dyDescent="0.2">
      <c r="A309" s="99" t="s">
        <v>1331</v>
      </c>
      <c r="B309" s="63" t="s">
        <v>83</v>
      </c>
      <c r="C309" s="43" t="s">
        <v>79</v>
      </c>
      <c r="D309" s="44">
        <v>3.35</v>
      </c>
      <c r="E309" s="44">
        <v>3.35</v>
      </c>
      <c r="F309" s="44">
        <v>3.35</v>
      </c>
      <c r="G309" s="44">
        <v>3.35</v>
      </c>
      <c r="H309" s="44">
        <v>3.35</v>
      </c>
      <c r="I309" s="44">
        <v>3.35</v>
      </c>
      <c r="J309" s="44">
        <v>3.35</v>
      </c>
      <c r="K309" s="44">
        <v>3.35</v>
      </c>
      <c r="L309" s="44">
        <v>3.35</v>
      </c>
      <c r="M309" s="44">
        <v>3.35</v>
      </c>
      <c r="N309" s="44">
        <v>3.35</v>
      </c>
      <c r="O309" s="44">
        <v>3.35</v>
      </c>
      <c r="P309" s="44">
        <v>3.35</v>
      </c>
      <c r="Q309" s="44">
        <v>3.35</v>
      </c>
      <c r="R309" s="44">
        <v>3.35</v>
      </c>
      <c r="S309" s="44">
        <v>3.35</v>
      </c>
      <c r="T309" s="44">
        <v>3.35</v>
      </c>
      <c r="U309" s="44">
        <v>3.35</v>
      </c>
      <c r="V309" s="44">
        <v>3.35</v>
      </c>
      <c r="W309" s="44">
        <v>3.35</v>
      </c>
      <c r="X309" s="44">
        <v>3.35</v>
      </c>
      <c r="Y309" s="44">
        <v>3.35</v>
      </c>
      <c r="Z309" s="44">
        <v>3.35</v>
      </c>
      <c r="AA309" s="44">
        <v>3.35</v>
      </c>
    </row>
    <row r="310" spans="1:27" ht="12.75" customHeight="1" outlineLevel="1" x14ac:dyDescent="0.2">
      <c r="A310" s="99" t="s">
        <v>1332</v>
      </c>
      <c r="B310" s="63" t="s">
        <v>81</v>
      </c>
      <c r="C310" s="43" t="s">
        <v>79</v>
      </c>
      <c r="D310" s="44">
        <f>$D$11</f>
        <v>110.23</v>
      </c>
      <c r="E310" s="44">
        <f t="shared" ref="E310:AA310" si="179">$D$11</f>
        <v>110.23</v>
      </c>
      <c r="F310" s="44">
        <f t="shared" si="179"/>
        <v>110.23</v>
      </c>
      <c r="G310" s="44">
        <f t="shared" si="179"/>
        <v>110.23</v>
      </c>
      <c r="H310" s="44">
        <f t="shared" si="179"/>
        <v>110.23</v>
      </c>
      <c r="I310" s="44">
        <f t="shared" si="179"/>
        <v>110.23</v>
      </c>
      <c r="J310" s="44">
        <f t="shared" si="179"/>
        <v>110.23</v>
      </c>
      <c r="K310" s="44">
        <f t="shared" si="179"/>
        <v>110.23</v>
      </c>
      <c r="L310" s="44">
        <f t="shared" si="179"/>
        <v>110.23</v>
      </c>
      <c r="M310" s="44">
        <f t="shared" si="179"/>
        <v>110.23</v>
      </c>
      <c r="N310" s="44">
        <f t="shared" si="179"/>
        <v>110.23</v>
      </c>
      <c r="O310" s="44">
        <f t="shared" si="179"/>
        <v>110.23</v>
      </c>
      <c r="P310" s="44">
        <f t="shared" si="179"/>
        <v>110.23</v>
      </c>
      <c r="Q310" s="44">
        <f t="shared" si="179"/>
        <v>110.23</v>
      </c>
      <c r="R310" s="44">
        <f t="shared" si="179"/>
        <v>110.23</v>
      </c>
      <c r="S310" s="44">
        <f t="shared" si="179"/>
        <v>110.23</v>
      </c>
      <c r="T310" s="44">
        <f t="shared" si="179"/>
        <v>110.23</v>
      </c>
      <c r="U310" s="44">
        <f t="shared" si="179"/>
        <v>110.23</v>
      </c>
      <c r="V310" s="44">
        <f t="shared" si="179"/>
        <v>110.23</v>
      </c>
      <c r="W310" s="44">
        <f t="shared" si="179"/>
        <v>110.23</v>
      </c>
      <c r="X310" s="44">
        <f t="shared" si="179"/>
        <v>110.23</v>
      </c>
      <c r="Y310" s="44">
        <f t="shared" si="179"/>
        <v>110.23</v>
      </c>
      <c r="Z310" s="44">
        <f t="shared" si="179"/>
        <v>110.23</v>
      </c>
      <c r="AA310" s="44">
        <f t="shared" si="179"/>
        <v>110.23</v>
      </c>
    </row>
    <row r="311" spans="1:27" ht="12.75" customHeight="1" x14ac:dyDescent="0.2">
      <c r="A311" s="98" t="s">
        <v>1333</v>
      </c>
      <c r="B311" s="28" t="str">
        <f>"30"&amp;"."&amp;$B$663&amp;"."&amp;$B$664</f>
        <v>30.12.2023</v>
      </c>
      <c r="C311" s="90" t="s">
        <v>76</v>
      </c>
      <c r="D311" s="91">
        <f>ROUND(((D312+D313+D315+D314)/1000),5)</f>
        <v>1.4129799999999999</v>
      </c>
      <c r="E311" s="91">
        <f>ROUND(((E312+E313+E315+E314)/1000),5)</f>
        <v>1.3635900000000001</v>
      </c>
      <c r="F311" s="91">
        <f>ROUND(((F312+F313+F315+F314)/1000),5)</f>
        <v>1.33863</v>
      </c>
      <c r="G311" s="91">
        <f t="shared" ref="G311:AA311" si="180">ROUND(((G312+G313+G315+G314)/1000),5)</f>
        <v>1.3173699999999999</v>
      </c>
      <c r="H311" s="91">
        <f t="shared" si="180"/>
        <v>1.3333999999999999</v>
      </c>
      <c r="I311" s="91">
        <f t="shared" si="180"/>
        <v>1.3411200000000001</v>
      </c>
      <c r="J311" s="91">
        <f t="shared" si="180"/>
        <v>1.3646400000000001</v>
      </c>
      <c r="K311" s="91">
        <f t="shared" si="180"/>
        <v>1.4706699999999999</v>
      </c>
      <c r="L311" s="91">
        <f t="shared" si="180"/>
        <v>1.69038</v>
      </c>
      <c r="M311" s="91">
        <f t="shared" si="180"/>
        <v>1.8266199999999999</v>
      </c>
      <c r="N311" s="91">
        <f t="shared" si="180"/>
        <v>1.8866799999999999</v>
      </c>
      <c r="O311" s="91">
        <f t="shared" si="180"/>
        <v>1.90147</v>
      </c>
      <c r="P311" s="91">
        <f t="shared" si="180"/>
        <v>1.8992800000000001</v>
      </c>
      <c r="Q311" s="91">
        <f t="shared" si="180"/>
        <v>1.89818</v>
      </c>
      <c r="R311" s="91">
        <f t="shared" si="180"/>
        <v>1.86982</v>
      </c>
      <c r="S311" s="91">
        <f t="shared" si="180"/>
        <v>1.8601399999999999</v>
      </c>
      <c r="T311" s="91">
        <f t="shared" si="180"/>
        <v>1.91571</v>
      </c>
      <c r="U311" s="91">
        <f t="shared" si="180"/>
        <v>1.9699199999999999</v>
      </c>
      <c r="V311" s="91">
        <f t="shared" si="180"/>
        <v>1.9449399999999999</v>
      </c>
      <c r="W311" s="91">
        <f t="shared" si="180"/>
        <v>1.90361</v>
      </c>
      <c r="X311" s="91">
        <f t="shared" si="180"/>
        <v>1.8806</v>
      </c>
      <c r="Y311" s="91">
        <f t="shared" si="180"/>
        <v>1.77542</v>
      </c>
      <c r="Z311" s="91">
        <f t="shared" si="180"/>
        <v>1.54695</v>
      </c>
      <c r="AA311" s="91">
        <f t="shared" si="180"/>
        <v>1.41</v>
      </c>
    </row>
    <row r="312" spans="1:27" ht="12.75" customHeight="1" outlineLevel="1" x14ac:dyDescent="0.2">
      <c r="A312" s="99" t="s">
        <v>1334</v>
      </c>
      <c r="B312" s="63" t="s">
        <v>238</v>
      </c>
      <c r="C312" s="43" t="s">
        <v>79</v>
      </c>
      <c r="D312" s="44">
        <v>1186.28</v>
      </c>
      <c r="E312" s="44">
        <v>1136.8900000000001</v>
      </c>
      <c r="F312" s="44">
        <v>1111.93</v>
      </c>
      <c r="G312" s="44">
        <v>1090.67</v>
      </c>
      <c r="H312" s="44">
        <v>1106.7</v>
      </c>
      <c r="I312" s="44">
        <v>1114.42</v>
      </c>
      <c r="J312" s="44">
        <v>1137.94</v>
      </c>
      <c r="K312" s="44">
        <v>1243.97</v>
      </c>
      <c r="L312" s="44">
        <v>1463.68</v>
      </c>
      <c r="M312" s="44">
        <v>1599.92</v>
      </c>
      <c r="N312" s="44">
        <v>1659.98</v>
      </c>
      <c r="O312" s="44">
        <v>1674.77</v>
      </c>
      <c r="P312" s="44">
        <v>1672.58</v>
      </c>
      <c r="Q312" s="44">
        <v>1671.48</v>
      </c>
      <c r="R312" s="44">
        <v>1643.12</v>
      </c>
      <c r="S312" s="44">
        <v>1633.44</v>
      </c>
      <c r="T312" s="44">
        <v>1689.01</v>
      </c>
      <c r="U312" s="44">
        <v>1743.22</v>
      </c>
      <c r="V312" s="44">
        <v>1718.24</v>
      </c>
      <c r="W312" s="44">
        <v>1676.91</v>
      </c>
      <c r="X312" s="44">
        <v>1653.9</v>
      </c>
      <c r="Y312" s="44">
        <v>1548.72</v>
      </c>
      <c r="Z312" s="44">
        <v>1320.25</v>
      </c>
      <c r="AA312" s="44">
        <v>1183.3</v>
      </c>
    </row>
    <row r="313" spans="1:27" ht="12.75" customHeight="1" outlineLevel="1" x14ac:dyDescent="0.2">
      <c r="A313" s="99" t="s">
        <v>1335</v>
      </c>
      <c r="B313" s="63" t="s">
        <v>90</v>
      </c>
      <c r="C313" s="43" t="s">
        <v>79</v>
      </c>
      <c r="D313" s="44">
        <f>$D$168</f>
        <v>113.12</v>
      </c>
      <c r="E313" s="44">
        <f>$D$168</f>
        <v>113.12</v>
      </c>
      <c r="F313" s="44">
        <f t="shared" ref="F313:AA313" si="181">$D$168</f>
        <v>113.12</v>
      </c>
      <c r="G313" s="44">
        <f t="shared" si="181"/>
        <v>113.12</v>
      </c>
      <c r="H313" s="44">
        <f t="shared" si="181"/>
        <v>113.12</v>
      </c>
      <c r="I313" s="44">
        <f t="shared" si="181"/>
        <v>113.12</v>
      </c>
      <c r="J313" s="44">
        <f t="shared" si="181"/>
        <v>113.12</v>
      </c>
      <c r="K313" s="44">
        <f t="shared" si="181"/>
        <v>113.12</v>
      </c>
      <c r="L313" s="44">
        <f t="shared" si="181"/>
        <v>113.12</v>
      </c>
      <c r="M313" s="44">
        <f t="shared" si="181"/>
        <v>113.12</v>
      </c>
      <c r="N313" s="44">
        <f t="shared" si="181"/>
        <v>113.12</v>
      </c>
      <c r="O313" s="44">
        <f t="shared" si="181"/>
        <v>113.12</v>
      </c>
      <c r="P313" s="44">
        <f t="shared" si="181"/>
        <v>113.12</v>
      </c>
      <c r="Q313" s="44">
        <f t="shared" si="181"/>
        <v>113.12</v>
      </c>
      <c r="R313" s="44">
        <f t="shared" si="181"/>
        <v>113.12</v>
      </c>
      <c r="S313" s="44">
        <f t="shared" si="181"/>
        <v>113.12</v>
      </c>
      <c r="T313" s="44">
        <f t="shared" si="181"/>
        <v>113.12</v>
      </c>
      <c r="U313" s="44">
        <f t="shared" si="181"/>
        <v>113.12</v>
      </c>
      <c r="V313" s="44">
        <f t="shared" si="181"/>
        <v>113.12</v>
      </c>
      <c r="W313" s="44">
        <f t="shared" si="181"/>
        <v>113.12</v>
      </c>
      <c r="X313" s="44">
        <f t="shared" si="181"/>
        <v>113.12</v>
      </c>
      <c r="Y313" s="44">
        <f t="shared" si="181"/>
        <v>113.12</v>
      </c>
      <c r="Z313" s="44">
        <f t="shared" si="181"/>
        <v>113.12</v>
      </c>
      <c r="AA313" s="44">
        <f t="shared" si="181"/>
        <v>113.12</v>
      </c>
    </row>
    <row r="314" spans="1:27" ht="12.75" customHeight="1" outlineLevel="1" x14ac:dyDescent="0.2">
      <c r="A314" s="99" t="s">
        <v>1336</v>
      </c>
      <c r="B314" s="63" t="s">
        <v>83</v>
      </c>
      <c r="C314" s="43" t="s">
        <v>79</v>
      </c>
      <c r="D314" s="44">
        <v>3.35</v>
      </c>
      <c r="E314" s="44">
        <v>3.35</v>
      </c>
      <c r="F314" s="44">
        <v>3.35</v>
      </c>
      <c r="G314" s="44">
        <v>3.35</v>
      </c>
      <c r="H314" s="44">
        <v>3.35</v>
      </c>
      <c r="I314" s="44">
        <v>3.35</v>
      </c>
      <c r="J314" s="44">
        <v>3.35</v>
      </c>
      <c r="K314" s="44">
        <v>3.35</v>
      </c>
      <c r="L314" s="44">
        <v>3.35</v>
      </c>
      <c r="M314" s="44">
        <v>3.35</v>
      </c>
      <c r="N314" s="44">
        <v>3.35</v>
      </c>
      <c r="O314" s="44">
        <v>3.35</v>
      </c>
      <c r="P314" s="44">
        <v>3.35</v>
      </c>
      <c r="Q314" s="44">
        <v>3.35</v>
      </c>
      <c r="R314" s="44">
        <v>3.35</v>
      </c>
      <c r="S314" s="44">
        <v>3.35</v>
      </c>
      <c r="T314" s="44">
        <v>3.35</v>
      </c>
      <c r="U314" s="44">
        <v>3.35</v>
      </c>
      <c r="V314" s="44">
        <v>3.35</v>
      </c>
      <c r="W314" s="44">
        <v>3.35</v>
      </c>
      <c r="X314" s="44">
        <v>3.35</v>
      </c>
      <c r="Y314" s="44">
        <v>3.35</v>
      </c>
      <c r="Z314" s="44">
        <v>3.35</v>
      </c>
      <c r="AA314" s="44">
        <v>3.35</v>
      </c>
    </row>
    <row r="315" spans="1:27" ht="12.75" customHeight="1" outlineLevel="1" x14ac:dyDescent="0.2">
      <c r="A315" s="99" t="s">
        <v>1337</v>
      </c>
      <c r="B315" s="63" t="s">
        <v>81</v>
      </c>
      <c r="C315" s="43" t="s">
        <v>79</v>
      </c>
      <c r="D315" s="44">
        <f>$D$11</f>
        <v>110.23</v>
      </c>
      <c r="E315" s="44">
        <f t="shared" ref="E315:AA315" si="182">$D$11</f>
        <v>110.23</v>
      </c>
      <c r="F315" s="44">
        <f t="shared" si="182"/>
        <v>110.23</v>
      </c>
      <c r="G315" s="44">
        <f t="shared" si="182"/>
        <v>110.23</v>
      </c>
      <c r="H315" s="44">
        <f t="shared" si="182"/>
        <v>110.23</v>
      </c>
      <c r="I315" s="44">
        <f t="shared" si="182"/>
        <v>110.23</v>
      </c>
      <c r="J315" s="44">
        <f t="shared" si="182"/>
        <v>110.23</v>
      </c>
      <c r="K315" s="44">
        <f t="shared" si="182"/>
        <v>110.23</v>
      </c>
      <c r="L315" s="44">
        <f t="shared" si="182"/>
        <v>110.23</v>
      </c>
      <c r="M315" s="44">
        <f t="shared" si="182"/>
        <v>110.23</v>
      </c>
      <c r="N315" s="44">
        <f t="shared" si="182"/>
        <v>110.23</v>
      </c>
      <c r="O315" s="44">
        <f t="shared" si="182"/>
        <v>110.23</v>
      </c>
      <c r="P315" s="44">
        <f t="shared" si="182"/>
        <v>110.23</v>
      </c>
      <c r="Q315" s="44">
        <f t="shared" si="182"/>
        <v>110.23</v>
      </c>
      <c r="R315" s="44">
        <f t="shared" si="182"/>
        <v>110.23</v>
      </c>
      <c r="S315" s="44">
        <f t="shared" si="182"/>
        <v>110.23</v>
      </c>
      <c r="T315" s="44">
        <f t="shared" si="182"/>
        <v>110.23</v>
      </c>
      <c r="U315" s="44">
        <f t="shared" si="182"/>
        <v>110.23</v>
      </c>
      <c r="V315" s="44">
        <f t="shared" si="182"/>
        <v>110.23</v>
      </c>
      <c r="W315" s="44">
        <f t="shared" si="182"/>
        <v>110.23</v>
      </c>
      <c r="X315" s="44">
        <f t="shared" si="182"/>
        <v>110.23</v>
      </c>
      <c r="Y315" s="44">
        <f t="shared" si="182"/>
        <v>110.23</v>
      </c>
      <c r="Z315" s="44">
        <f t="shared" si="182"/>
        <v>110.23</v>
      </c>
      <c r="AA315" s="44">
        <f t="shared" si="182"/>
        <v>110.23</v>
      </c>
    </row>
    <row r="316" spans="1:27" ht="12.75" customHeight="1" x14ac:dyDescent="0.2">
      <c r="A316" s="98" t="s">
        <v>1338</v>
      </c>
      <c r="B316" s="28" t="str">
        <f>"31"&amp;"."&amp;$B$663&amp;"."&amp;$B$664</f>
        <v>31.12.2023</v>
      </c>
      <c r="C316" s="90" t="s">
        <v>76</v>
      </c>
      <c r="D316" s="91">
        <f>ROUND(((D317+D318+D320+D319)/1000),5)</f>
        <v>1.4013899999999999</v>
      </c>
      <c r="E316" s="91">
        <f>ROUND(((E317+E318+E320+E319)/1000),5)</f>
        <v>1.34979</v>
      </c>
      <c r="F316" s="91">
        <f>ROUND(((F317+F318+F320+F319)/1000),5)</f>
        <v>1.2853600000000001</v>
      </c>
      <c r="G316" s="91">
        <f t="shared" ref="G316:AA316" si="183">ROUND(((G317+G318+G320+G319)/1000),5)</f>
        <v>1.2017500000000001</v>
      </c>
      <c r="H316" s="91">
        <f t="shared" si="183"/>
        <v>1.2422</v>
      </c>
      <c r="I316" s="91">
        <f t="shared" si="183"/>
        <v>1.2712699999999999</v>
      </c>
      <c r="J316" s="91">
        <f t="shared" si="183"/>
        <v>1.2697099999999999</v>
      </c>
      <c r="K316" s="91">
        <f t="shared" si="183"/>
        <v>1.3571800000000001</v>
      </c>
      <c r="L316" s="91">
        <f t="shared" si="183"/>
        <v>1.4903500000000001</v>
      </c>
      <c r="M316" s="91">
        <f t="shared" si="183"/>
        <v>1.6708499999999999</v>
      </c>
      <c r="N316" s="91">
        <f t="shared" si="183"/>
        <v>1.7391300000000001</v>
      </c>
      <c r="O316" s="91">
        <f t="shared" si="183"/>
        <v>1.7639800000000001</v>
      </c>
      <c r="P316" s="91">
        <f t="shared" si="183"/>
        <v>1.7636099999999999</v>
      </c>
      <c r="Q316" s="91">
        <f t="shared" si="183"/>
        <v>1.7647299999999999</v>
      </c>
      <c r="R316" s="91">
        <f t="shared" si="183"/>
        <v>1.7457199999999999</v>
      </c>
      <c r="S316" s="91">
        <f t="shared" si="183"/>
        <v>1.7399100000000001</v>
      </c>
      <c r="T316" s="91">
        <f t="shared" si="183"/>
        <v>1.7873399999999999</v>
      </c>
      <c r="U316" s="91">
        <f t="shared" si="183"/>
        <v>1.8589199999999999</v>
      </c>
      <c r="V316" s="91">
        <f t="shared" si="183"/>
        <v>1.81972</v>
      </c>
      <c r="W316" s="91">
        <f t="shared" si="183"/>
        <v>1.7968500000000001</v>
      </c>
      <c r="X316" s="91">
        <f t="shared" si="183"/>
        <v>1.79176</v>
      </c>
      <c r="Y316" s="91">
        <f t="shared" si="183"/>
        <v>1.7292799999999999</v>
      </c>
      <c r="Z316" s="91">
        <f t="shared" si="183"/>
        <v>1.51301</v>
      </c>
      <c r="AA316" s="91">
        <f t="shared" si="183"/>
        <v>1.4201999999999999</v>
      </c>
    </row>
    <row r="317" spans="1:27" ht="12.75" customHeight="1" outlineLevel="1" x14ac:dyDescent="0.2">
      <c r="A317" s="99" t="s">
        <v>1339</v>
      </c>
      <c r="B317" s="63" t="s">
        <v>238</v>
      </c>
      <c r="C317" s="43" t="s">
        <v>79</v>
      </c>
      <c r="D317" s="44">
        <v>1174.69</v>
      </c>
      <c r="E317" s="44">
        <v>1123.0899999999999</v>
      </c>
      <c r="F317" s="44">
        <v>1058.6600000000001</v>
      </c>
      <c r="G317" s="44">
        <v>975.05</v>
      </c>
      <c r="H317" s="44">
        <v>1015.5</v>
      </c>
      <c r="I317" s="44">
        <v>1044.57</v>
      </c>
      <c r="J317" s="44">
        <v>1043.01</v>
      </c>
      <c r="K317" s="44">
        <v>1130.48</v>
      </c>
      <c r="L317" s="44">
        <v>1263.6500000000001</v>
      </c>
      <c r="M317" s="44">
        <v>1444.15</v>
      </c>
      <c r="N317" s="44">
        <v>1512.43</v>
      </c>
      <c r="O317" s="44">
        <v>1537.28</v>
      </c>
      <c r="P317" s="44">
        <v>1536.91</v>
      </c>
      <c r="Q317" s="44">
        <v>1538.03</v>
      </c>
      <c r="R317" s="44">
        <v>1519.02</v>
      </c>
      <c r="S317" s="44">
        <v>1513.21</v>
      </c>
      <c r="T317" s="44">
        <v>1560.64</v>
      </c>
      <c r="U317" s="44">
        <v>1632.22</v>
      </c>
      <c r="V317" s="44">
        <v>1593.02</v>
      </c>
      <c r="W317" s="44">
        <v>1570.15</v>
      </c>
      <c r="X317" s="44">
        <v>1565.06</v>
      </c>
      <c r="Y317" s="44">
        <v>1502.58</v>
      </c>
      <c r="Z317" s="44">
        <v>1286.31</v>
      </c>
      <c r="AA317" s="44">
        <v>1193.5</v>
      </c>
    </row>
    <row r="318" spans="1:27" ht="12.75" customHeight="1" outlineLevel="1" x14ac:dyDescent="0.2">
      <c r="A318" s="99" t="s">
        <v>1340</v>
      </c>
      <c r="B318" s="63" t="s">
        <v>90</v>
      </c>
      <c r="C318" s="43" t="s">
        <v>79</v>
      </c>
      <c r="D318" s="44">
        <f>$D$168</f>
        <v>113.12</v>
      </c>
      <c r="E318" s="44">
        <f>$D$168</f>
        <v>113.12</v>
      </c>
      <c r="F318" s="44">
        <f t="shared" ref="F318:AA318" si="184">$D$168</f>
        <v>113.12</v>
      </c>
      <c r="G318" s="44">
        <f t="shared" si="184"/>
        <v>113.12</v>
      </c>
      <c r="H318" s="44">
        <f t="shared" si="184"/>
        <v>113.12</v>
      </c>
      <c r="I318" s="44">
        <f t="shared" si="184"/>
        <v>113.12</v>
      </c>
      <c r="J318" s="44">
        <f t="shared" si="184"/>
        <v>113.12</v>
      </c>
      <c r="K318" s="44">
        <f t="shared" si="184"/>
        <v>113.12</v>
      </c>
      <c r="L318" s="44">
        <f t="shared" si="184"/>
        <v>113.12</v>
      </c>
      <c r="M318" s="44">
        <f t="shared" si="184"/>
        <v>113.12</v>
      </c>
      <c r="N318" s="44">
        <f t="shared" si="184"/>
        <v>113.12</v>
      </c>
      <c r="O318" s="44">
        <f t="shared" si="184"/>
        <v>113.12</v>
      </c>
      <c r="P318" s="44">
        <f t="shared" si="184"/>
        <v>113.12</v>
      </c>
      <c r="Q318" s="44">
        <f t="shared" si="184"/>
        <v>113.12</v>
      </c>
      <c r="R318" s="44">
        <f t="shared" si="184"/>
        <v>113.12</v>
      </c>
      <c r="S318" s="44">
        <f t="shared" si="184"/>
        <v>113.12</v>
      </c>
      <c r="T318" s="44">
        <f t="shared" si="184"/>
        <v>113.12</v>
      </c>
      <c r="U318" s="44">
        <f t="shared" si="184"/>
        <v>113.12</v>
      </c>
      <c r="V318" s="44">
        <f t="shared" si="184"/>
        <v>113.12</v>
      </c>
      <c r="W318" s="44">
        <f t="shared" si="184"/>
        <v>113.12</v>
      </c>
      <c r="X318" s="44">
        <f t="shared" si="184"/>
        <v>113.12</v>
      </c>
      <c r="Y318" s="44">
        <f t="shared" si="184"/>
        <v>113.12</v>
      </c>
      <c r="Z318" s="44">
        <f t="shared" si="184"/>
        <v>113.12</v>
      </c>
      <c r="AA318" s="44">
        <f t="shared" si="184"/>
        <v>113.12</v>
      </c>
    </row>
    <row r="319" spans="1:27" ht="12.75" customHeight="1" outlineLevel="1" x14ac:dyDescent="0.2">
      <c r="A319" s="99" t="s">
        <v>1341</v>
      </c>
      <c r="B319" s="63" t="s">
        <v>83</v>
      </c>
      <c r="C319" s="43" t="s">
        <v>79</v>
      </c>
      <c r="D319" s="44">
        <v>3.35</v>
      </c>
      <c r="E319" s="44">
        <v>3.35</v>
      </c>
      <c r="F319" s="44">
        <v>3.35</v>
      </c>
      <c r="G319" s="44">
        <v>3.35</v>
      </c>
      <c r="H319" s="44">
        <v>3.35</v>
      </c>
      <c r="I319" s="44">
        <v>3.35</v>
      </c>
      <c r="J319" s="44">
        <v>3.35</v>
      </c>
      <c r="K319" s="44">
        <v>3.35</v>
      </c>
      <c r="L319" s="44">
        <v>3.35</v>
      </c>
      <c r="M319" s="44">
        <v>3.35</v>
      </c>
      <c r="N319" s="44">
        <v>3.35</v>
      </c>
      <c r="O319" s="44">
        <v>3.35</v>
      </c>
      <c r="P319" s="44">
        <v>3.35</v>
      </c>
      <c r="Q319" s="44">
        <v>3.35</v>
      </c>
      <c r="R319" s="44">
        <v>3.35</v>
      </c>
      <c r="S319" s="44">
        <v>3.35</v>
      </c>
      <c r="T319" s="44">
        <v>3.35</v>
      </c>
      <c r="U319" s="44">
        <v>3.35</v>
      </c>
      <c r="V319" s="44">
        <v>3.35</v>
      </c>
      <c r="W319" s="44">
        <v>3.35</v>
      </c>
      <c r="X319" s="44">
        <v>3.35</v>
      </c>
      <c r="Y319" s="44">
        <v>3.35</v>
      </c>
      <c r="Z319" s="44">
        <v>3.35</v>
      </c>
      <c r="AA319" s="44">
        <v>3.35</v>
      </c>
    </row>
    <row r="320" spans="1:27" ht="12.75" customHeight="1" outlineLevel="1" x14ac:dyDescent="0.2">
      <c r="A320" s="99" t="s">
        <v>1342</v>
      </c>
      <c r="B320" s="63" t="s">
        <v>81</v>
      </c>
      <c r="C320" s="43" t="s">
        <v>79</v>
      </c>
      <c r="D320" s="44">
        <f>$D$11</f>
        <v>110.23</v>
      </c>
      <c r="E320" s="44">
        <f t="shared" ref="E320:AA320" si="185">$D$11</f>
        <v>110.23</v>
      </c>
      <c r="F320" s="44">
        <f t="shared" si="185"/>
        <v>110.23</v>
      </c>
      <c r="G320" s="44">
        <f t="shared" si="185"/>
        <v>110.23</v>
      </c>
      <c r="H320" s="44">
        <f t="shared" si="185"/>
        <v>110.23</v>
      </c>
      <c r="I320" s="44">
        <f t="shared" si="185"/>
        <v>110.23</v>
      </c>
      <c r="J320" s="44">
        <f t="shared" si="185"/>
        <v>110.23</v>
      </c>
      <c r="K320" s="44">
        <f t="shared" si="185"/>
        <v>110.23</v>
      </c>
      <c r="L320" s="44">
        <f t="shared" si="185"/>
        <v>110.23</v>
      </c>
      <c r="M320" s="44">
        <f t="shared" si="185"/>
        <v>110.23</v>
      </c>
      <c r="N320" s="44">
        <f t="shared" si="185"/>
        <v>110.23</v>
      </c>
      <c r="O320" s="44">
        <f t="shared" si="185"/>
        <v>110.23</v>
      </c>
      <c r="P320" s="44">
        <f t="shared" si="185"/>
        <v>110.23</v>
      </c>
      <c r="Q320" s="44">
        <f t="shared" si="185"/>
        <v>110.23</v>
      </c>
      <c r="R320" s="44">
        <f t="shared" si="185"/>
        <v>110.23</v>
      </c>
      <c r="S320" s="44">
        <f t="shared" si="185"/>
        <v>110.23</v>
      </c>
      <c r="T320" s="44">
        <f t="shared" si="185"/>
        <v>110.23</v>
      </c>
      <c r="U320" s="44">
        <f t="shared" si="185"/>
        <v>110.23</v>
      </c>
      <c r="V320" s="44">
        <f t="shared" si="185"/>
        <v>110.23</v>
      </c>
      <c r="W320" s="44">
        <f t="shared" si="185"/>
        <v>110.23</v>
      </c>
      <c r="X320" s="44">
        <f t="shared" si="185"/>
        <v>110.23</v>
      </c>
      <c r="Y320" s="44">
        <f t="shared" si="185"/>
        <v>110.23</v>
      </c>
      <c r="Z320" s="44">
        <f t="shared" si="185"/>
        <v>110.23</v>
      </c>
      <c r="AA320" s="44">
        <f t="shared" si="185"/>
        <v>110.23</v>
      </c>
    </row>
    <row r="321" spans="1:27" ht="12.75" customHeight="1" x14ac:dyDescent="0.2">
      <c r="A321" s="100"/>
      <c r="B321" s="101" t="s">
        <v>392</v>
      </c>
      <c r="C321" s="102"/>
      <c r="D321" s="103"/>
      <c r="E321" s="103"/>
      <c r="F321" s="103"/>
      <c r="G321" s="103"/>
      <c r="I321" s="39"/>
    </row>
    <row r="322" spans="1:27" ht="12.75" customHeight="1" x14ac:dyDescent="0.2">
      <c r="A322" s="100"/>
      <c r="B322" s="101" t="s">
        <v>392</v>
      </c>
      <c r="C322" s="102"/>
      <c r="D322" s="103"/>
      <c r="E322" s="103"/>
      <c r="F322" s="103"/>
      <c r="G322" s="103"/>
      <c r="I322" s="39"/>
    </row>
    <row r="323" spans="1:27" ht="12.75" customHeight="1" x14ac:dyDescent="0.2">
      <c r="A323" s="175" t="s">
        <v>549</v>
      </c>
      <c r="B323" s="176"/>
      <c r="C323" s="176"/>
      <c r="D323" s="176"/>
      <c r="E323" s="176"/>
      <c r="F323" s="176"/>
      <c r="G323" s="176"/>
      <c r="H323" s="176"/>
      <c r="I323" s="176"/>
      <c r="J323" s="176"/>
      <c r="K323" s="176"/>
      <c r="L323" s="176"/>
      <c r="M323" s="176"/>
      <c r="N323" s="176"/>
      <c r="O323" s="176"/>
      <c r="P323" s="176"/>
      <c r="Q323" s="176"/>
      <c r="R323" s="176"/>
      <c r="S323" s="176"/>
      <c r="T323" s="176"/>
      <c r="U323" s="176"/>
      <c r="V323" s="176"/>
      <c r="W323" s="176"/>
      <c r="X323" s="176"/>
      <c r="Y323" s="176"/>
      <c r="Z323" s="176"/>
      <c r="AA323" s="177"/>
    </row>
    <row r="324" spans="1:27" ht="25.5" x14ac:dyDescent="0.2">
      <c r="A324" s="26" t="s">
        <v>64</v>
      </c>
      <c r="B324" s="27" t="s">
        <v>210</v>
      </c>
      <c r="C324" s="26" t="s">
        <v>211</v>
      </c>
      <c r="D324" s="27" t="s">
        <v>212</v>
      </c>
      <c r="E324" s="27" t="s">
        <v>213</v>
      </c>
      <c r="F324" s="27" t="s">
        <v>214</v>
      </c>
      <c r="G324" s="27" t="s">
        <v>215</v>
      </c>
      <c r="H324" s="27" t="s">
        <v>216</v>
      </c>
      <c r="I324" s="27" t="s">
        <v>217</v>
      </c>
      <c r="J324" s="27" t="s">
        <v>218</v>
      </c>
      <c r="K324" s="27" t="s">
        <v>219</v>
      </c>
      <c r="L324" s="27" t="s">
        <v>220</v>
      </c>
      <c r="M324" s="27" t="s">
        <v>221</v>
      </c>
      <c r="N324" s="27" t="s">
        <v>222</v>
      </c>
      <c r="O324" s="27" t="s">
        <v>223</v>
      </c>
      <c r="P324" s="27" t="s">
        <v>224</v>
      </c>
      <c r="Q324" s="27" t="s">
        <v>225</v>
      </c>
      <c r="R324" s="27" t="s">
        <v>226</v>
      </c>
      <c r="S324" s="27" t="s">
        <v>227</v>
      </c>
      <c r="T324" s="27" t="s">
        <v>228</v>
      </c>
      <c r="U324" s="27" t="s">
        <v>229</v>
      </c>
      <c r="V324" s="27" t="s">
        <v>230</v>
      </c>
      <c r="W324" s="27" t="s">
        <v>231</v>
      </c>
      <c r="X324" s="27" t="s">
        <v>232</v>
      </c>
      <c r="Y324" s="27" t="s">
        <v>233</v>
      </c>
      <c r="Z324" s="27" t="s">
        <v>234</v>
      </c>
      <c r="AA324" s="27" t="s">
        <v>235</v>
      </c>
    </row>
    <row r="325" spans="1:27" ht="12.75" customHeight="1" x14ac:dyDescent="0.2">
      <c r="A325" s="98" t="s">
        <v>1343</v>
      </c>
      <c r="B325" s="28" t="str">
        <f>"01"&amp;"."&amp;$B$663&amp;"."&amp;$B$664</f>
        <v>01.12.2023</v>
      </c>
      <c r="C325" s="90" t="s">
        <v>76</v>
      </c>
      <c r="D325" s="91">
        <f>ROUND(((D326+D327+D329+D328)/1000),5)</f>
        <v>1.59416</v>
      </c>
      <c r="E325" s="91">
        <f>ROUND(((E326+E327+E329+E328)/1000),5)</f>
        <v>1.5065599999999999</v>
      </c>
      <c r="F325" s="91">
        <f>ROUND(((F326+F327+F329+F328)/1000),5)</f>
        <v>1.4640200000000001</v>
      </c>
      <c r="G325" s="91">
        <f t="shared" ref="G325:AA325" si="186">ROUND(((G326+G327+G329+G328)/1000),5)</f>
        <v>1.4453199999999999</v>
      </c>
      <c r="H325" s="91">
        <f t="shared" si="186"/>
        <v>1.50152</v>
      </c>
      <c r="I325" s="91">
        <f t="shared" si="186"/>
        <v>1.6325499999999999</v>
      </c>
      <c r="J325" s="91">
        <f t="shared" si="186"/>
        <v>1.80897</v>
      </c>
      <c r="K325" s="91">
        <f t="shared" si="186"/>
        <v>2.0602399999999998</v>
      </c>
      <c r="L325" s="91">
        <f t="shared" si="186"/>
        <v>2.2204299999999999</v>
      </c>
      <c r="M325" s="91">
        <f t="shared" si="186"/>
        <v>2.3279800000000002</v>
      </c>
      <c r="N325" s="91">
        <f t="shared" si="186"/>
        <v>2.3667099999999999</v>
      </c>
      <c r="O325" s="91">
        <f t="shared" si="186"/>
        <v>2.4413499999999999</v>
      </c>
      <c r="P325" s="91">
        <f t="shared" si="186"/>
        <v>2.4085299999999998</v>
      </c>
      <c r="Q325" s="91">
        <f t="shared" si="186"/>
        <v>2.4390800000000001</v>
      </c>
      <c r="R325" s="91">
        <f t="shared" si="186"/>
        <v>2.42014</v>
      </c>
      <c r="S325" s="91">
        <f t="shared" si="186"/>
        <v>2.4532500000000002</v>
      </c>
      <c r="T325" s="91">
        <f t="shared" si="186"/>
        <v>2.3663799999999999</v>
      </c>
      <c r="U325" s="91">
        <f t="shared" si="186"/>
        <v>2.36877</v>
      </c>
      <c r="V325" s="91">
        <f t="shared" si="186"/>
        <v>2.3644799999999999</v>
      </c>
      <c r="W325" s="91">
        <f t="shared" si="186"/>
        <v>2.2855500000000002</v>
      </c>
      <c r="X325" s="91">
        <f t="shared" si="186"/>
        <v>2.2182599999999999</v>
      </c>
      <c r="Y325" s="91">
        <f t="shared" si="186"/>
        <v>2.0941999999999998</v>
      </c>
      <c r="Z325" s="91">
        <f t="shared" si="186"/>
        <v>1.89056</v>
      </c>
      <c r="AA325" s="91">
        <f t="shared" si="186"/>
        <v>1.7534000000000001</v>
      </c>
    </row>
    <row r="326" spans="1:27" ht="12.75" customHeight="1" outlineLevel="1" x14ac:dyDescent="0.2">
      <c r="A326" s="99" t="s">
        <v>1344</v>
      </c>
      <c r="B326" s="63" t="s">
        <v>238</v>
      </c>
      <c r="C326" s="43" t="s">
        <v>79</v>
      </c>
      <c r="D326" s="44">
        <v>1263.55</v>
      </c>
      <c r="E326" s="44">
        <v>1175.95</v>
      </c>
      <c r="F326" s="44">
        <v>1133.4100000000001</v>
      </c>
      <c r="G326" s="44">
        <v>1114.71</v>
      </c>
      <c r="H326" s="44">
        <v>1170.9100000000001</v>
      </c>
      <c r="I326" s="44">
        <v>1301.94</v>
      </c>
      <c r="J326" s="44">
        <v>1478.36</v>
      </c>
      <c r="K326" s="44">
        <v>1729.63</v>
      </c>
      <c r="L326" s="44">
        <v>1889.82</v>
      </c>
      <c r="M326" s="44">
        <v>1997.37</v>
      </c>
      <c r="N326" s="44">
        <v>2036.1</v>
      </c>
      <c r="O326" s="44">
        <v>2110.7399999999998</v>
      </c>
      <c r="P326" s="44">
        <v>2077.92</v>
      </c>
      <c r="Q326" s="44">
        <v>2108.4699999999998</v>
      </c>
      <c r="R326" s="44">
        <v>2089.5300000000002</v>
      </c>
      <c r="S326" s="44">
        <v>2122.64</v>
      </c>
      <c r="T326" s="44">
        <v>2035.77</v>
      </c>
      <c r="U326" s="44">
        <v>2038.16</v>
      </c>
      <c r="V326" s="44">
        <v>2033.87</v>
      </c>
      <c r="W326" s="44">
        <v>1954.94</v>
      </c>
      <c r="X326" s="44">
        <v>1887.65</v>
      </c>
      <c r="Y326" s="44">
        <v>1763.59</v>
      </c>
      <c r="Z326" s="44">
        <v>1559.95</v>
      </c>
      <c r="AA326" s="44">
        <v>1422.79</v>
      </c>
    </row>
    <row r="327" spans="1:27" ht="12.75" customHeight="1" outlineLevel="1" x14ac:dyDescent="0.2">
      <c r="A327" s="99" t="s">
        <v>1345</v>
      </c>
      <c r="B327" s="63" t="s">
        <v>90</v>
      </c>
      <c r="C327" s="43" t="s">
        <v>79</v>
      </c>
      <c r="D327" s="44">
        <v>217.03</v>
      </c>
      <c r="E327" s="44">
        <f>$D$327</f>
        <v>217.03</v>
      </c>
      <c r="F327" s="44">
        <f t="shared" ref="F327:AA327" si="187">$D$327</f>
        <v>217.03</v>
      </c>
      <c r="G327" s="44">
        <f t="shared" si="187"/>
        <v>217.03</v>
      </c>
      <c r="H327" s="44">
        <f t="shared" si="187"/>
        <v>217.03</v>
      </c>
      <c r="I327" s="44">
        <f t="shared" si="187"/>
        <v>217.03</v>
      </c>
      <c r="J327" s="44">
        <f t="shared" si="187"/>
        <v>217.03</v>
      </c>
      <c r="K327" s="44">
        <f t="shared" si="187"/>
        <v>217.03</v>
      </c>
      <c r="L327" s="44">
        <f t="shared" si="187"/>
        <v>217.03</v>
      </c>
      <c r="M327" s="44">
        <f t="shared" si="187"/>
        <v>217.03</v>
      </c>
      <c r="N327" s="44">
        <f t="shared" si="187"/>
        <v>217.03</v>
      </c>
      <c r="O327" s="44">
        <f t="shared" si="187"/>
        <v>217.03</v>
      </c>
      <c r="P327" s="44">
        <f t="shared" si="187"/>
        <v>217.03</v>
      </c>
      <c r="Q327" s="44">
        <f t="shared" si="187"/>
        <v>217.03</v>
      </c>
      <c r="R327" s="44">
        <f t="shared" si="187"/>
        <v>217.03</v>
      </c>
      <c r="S327" s="44">
        <f t="shared" si="187"/>
        <v>217.03</v>
      </c>
      <c r="T327" s="44">
        <f t="shared" si="187"/>
        <v>217.03</v>
      </c>
      <c r="U327" s="44">
        <f t="shared" si="187"/>
        <v>217.03</v>
      </c>
      <c r="V327" s="44">
        <f t="shared" si="187"/>
        <v>217.03</v>
      </c>
      <c r="W327" s="44">
        <f t="shared" si="187"/>
        <v>217.03</v>
      </c>
      <c r="X327" s="44">
        <f t="shared" si="187"/>
        <v>217.03</v>
      </c>
      <c r="Y327" s="44">
        <f t="shared" si="187"/>
        <v>217.03</v>
      </c>
      <c r="Z327" s="44">
        <f t="shared" si="187"/>
        <v>217.03</v>
      </c>
      <c r="AA327" s="44">
        <f t="shared" si="187"/>
        <v>217.03</v>
      </c>
    </row>
    <row r="328" spans="1:27" ht="12.75" customHeight="1" outlineLevel="1" x14ac:dyDescent="0.2">
      <c r="A328" s="99" t="s">
        <v>1346</v>
      </c>
      <c r="B328" s="63" t="s">
        <v>83</v>
      </c>
      <c r="C328" s="43" t="s">
        <v>79</v>
      </c>
      <c r="D328" s="44">
        <v>3.35</v>
      </c>
      <c r="E328" s="44">
        <v>3.35</v>
      </c>
      <c r="F328" s="44">
        <v>3.35</v>
      </c>
      <c r="G328" s="44">
        <v>3.35</v>
      </c>
      <c r="H328" s="44">
        <v>3.35</v>
      </c>
      <c r="I328" s="44">
        <v>3.35</v>
      </c>
      <c r="J328" s="44">
        <v>3.35</v>
      </c>
      <c r="K328" s="44">
        <v>3.35</v>
      </c>
      <c r="L328" s="44">
        <v>3.35</v>
      </c>
      <c r="M328" s="44">
        <v>3.35</v>
      </c>
      <c r="N328" s="44">
        <v>3.35</v>
      </c>
      <c r="O328" s="44">
        <v>3.35</v>
      </c>
      <c r="P328" s="44">
        <v>3.35</v>
      </c>
      <c r="Q328" s="44">
        <v>3.35</v>
      </c>
      <c r="R328" s="44">
        <v>3.35</v>
      </c>
      <c r="S328" s="44">
        <v>3.35</v>
      </c>
      <c r="T328" s="44">
        <v>3.35</v>
      </c>
      <c r="U328" s="44">
        <v>3.35</v>
      </c>
      <c r="V328" s="44">
        <v>3.35</v>
      </c>
      <c r="W328" s="44">
        <v>3.35</v>
      </c>
      <c r="X328" s="44">
        <v>3.35</v>
      </c>
      <c r="Y328" s="44">
        <v>3.35</v>
      </c>
      <c r="Z328" s="44">
        <v>3.35</v>
      </c>
      <c r="AA328" s="44">
        <v>3.35</v>
      </c>
    </row>
    <row r="329" spans="1:27" ht="12.75" customHeight="1" outlineLevel="1" x14ac:dyDescent="0.2">
      <c r="A329" s="99" t="s">
        <v>1347</v>
      </c>
      <c r="B329" s="63" t="s">
        <v>81</v>
      </c>
      <c r="C329" s="43" t="s">
        <v>79</v>
      </c>
      <c r="D329" s="44">
        <f>$D$11</f>
        <v>110.23</v>
      </c>
      <c r="E329" s="44">
        <f t="shared" ref="E329:AA329" si="188">$D$11</f>
        <v>110.23</v>
      </c>
      <c r="F329" s="44">
        <f t="shared" si="188"/>
        <v>110.23</v>
      </c>
      <c r="G329" s="44">
        <f t="shared" si="188"/>
        <v>110.23</v>
      </c>
      <c r="H329" s="44">
        <f t="shared" si="188"/>
        <v>110.23</v>
      </c>
      <c r="I329" s="44">
        <f t="shared" si="188"/>
        <v>110.23</v>
      </c>
      <c r="J329" s="44">
        <f t="shared" si="188"/>
        <v>110.23</v>
      </c>
      <c r="K329" s="44">
        <f t="shared" si="188"/>
        <v>110.23</v>
      </c>
      <c r="L329" s="44">
        <f t="shared" si="188"/>
        <v>110.23</v>
      </c>
      <c r="M329" s="44">
        <f t="shared" si="188"/>
        <v>110.23</v>
      </c>
      <c r="N329" s="44">
        <f t="shared" si="188"/>
        <v>110.23</v>
      </c>
      <c r="O329" s="44">
        <f t="shared" si="188"/>
        <v>110.23</v>
      </c>
      <c r="P329" s="44">
        <f t="shared" si="188"/>
        <v>110.23</v>
      </c>
      <c r="Q329" s="44">
        <f t="shared" si="188"/>
        <v>110.23</v>
      </c>
      <c r="R329" s="44">
        <f t="shared" si="188"/>
        <v>110.23</v>
      </c>
      <c r="S329" s="44">
        <f t="shared" si="188"/>
        <v>110.23</v>
      </c>
      <c r="T329" s="44">
        <f t="shared" si="188"/>
        <v>110.23</v>
      </c>
      <c r="U329" s="44">
        <f t="shared" si="188"/>
        <v>110.23</v>
      </c>
      <c r="V329" s="44">
        <f t="shared" si="188"/>
        <v>110.23</v>
      </c>
      <c r="W329" s="44">
        <f t="shared" si="188"/>
        <v>110.23</v>
      </c>
      <c r="X329" s="44">
        <f t="shared" si="188"/>
        <v>110.23</v>
      </c>
      <c r="Y329" s="44">
        <f t="shared" si="188"/>
        <v>110.23</v>
      </c>
      <c r="Z329" s="44">
        <f t="shared" si="188"/>
        <v>110.23</v>
      </c>
      <c r="AA329" s="44">
        <f t="shared" si="188"/>
        <v>110.23</v>
      </c>
    </row>
    <row r="330" spans="1:27" ht="12.75" customHeight="1" x14ac:dyDescent="0.2">
      <c r="A330" s="98" t="s">
        <v>1348</v>
      </c>
      <c r="B330" s="28" t="str">
        <f>"02"&amp;"."&amp;$B$663&amp;"."&amp;$B$664</f>
        <v>02.12.2023</v>
      </c>
      <c r="C330" s="90" t="s">
        <v>76</v>
      </c>
      <c r="D330" s="91">
        <f>ROUND(((D331+D332+D334+D333)/1000),5)</f>
        <v>1.5772600000000001</v>
      </c>
      <c r="E330" s="91">
        <f>ROUND(((E331+E332+E334+E333)/1000),5)</f>
        <v>1.48858</v>
      </c>
      <c r="F330" s="91">
        <f>ROUND(((F331+F332+F334+F333)/1000),5)</f>
        <v>1.4398</v>
      </c>
      <c r="G330" s="91">
        <f t="shared" ref="G330:AA330" si="189">ROUND(((G331+G332+G334+G333)/1000),5)</f>
        <v>1.42658</v>
      </c>
      <c r="H330" s="91">
        <f t="shared" si="189"/>
        <v>1.4388399999999999</v>
      </c>
      <c r="I330" s="91">
        <f t="shared" si="189"/>
        <v>1.55091</v>
      </c>
      <c r="J330" s="91">
        <f t="shared" si="189"/>
        <v>1.62585</v>
      </c>
      <c r="K330" s="91">
        <f t="shared" si="189"/>
        <v>1.7911300000000001</v>
      </c>
      <c r="L330" s="91">
        <f t="shared" si="189"/>
        <v>2.0196499999999999</v>
      </c>
      <c r="M330" s="91">
        <f t="shared" si="189"/>
        <v>2.16127</v>
      </c>
      <c r="N330" s="91">
        <f t="shared" si="189"/>
        <v>2.2431100000000002</v>
      </c>
      <c r="O330" s="91">
        <f t="shared" si="189"/>
        <v>2.2766799999999998</v>
      </c>
      <c r="P330" s="91">
        <f t="shared" si="189"/>
        <v>2.28417</v>
      </c>
      <c r="Q330" s="91">
        <f t="shared" si="189"/>
        <v>2.2820999999999998</v>
      </c>
      <c r="R330" s="91">
        <f t="shared" si="189"/>
        <v>2.2351299999999998</v>
      </c>
      <c r="S330" s="91">
        <f t="shared" si="189"/>
        <v>2.2025399999999999</v>
      </c>
      <c r="T330" s="91">
        <f t="shared" si="189"/>
        <v>2.2827199999999999</v>
      </c>
      <c r="U330" s="91">
        <f t="shared" si="189"/>
        <v>2.3060299999999998</v>
      </c>
      <c r="V330" s="91">
        <f t="shared" si="189"/>
        <v>2.28687</v>
      </c>
      <c r="W330" s="91">
        <f t="shared" si="189"/>
        <v>2.22464</v>
      </c>
      <c r="X330" s="91">
        <f t="shared" si="189"/>
        <v>2.1434000000000002</v>
      </c>
      <c r="Y330" s="91">
        <f t="shared" si="189"/>
        <v>2.04101</v>
      </c>
      <c r="Z330" s="91">
        <f t="shared" si="189"/>
        <v>1.83693</v>
      </c>
      <c r="AA330" s="91">
        <f t="shared" si="189"/>
        <v>1.70197</v>
      </c>
    </row>
    <row r="331" spans="1:27" ht="12.75" customHeight="1" outlineLevel="1" x14ac:dyDescent="0.2">
      <c r="A331" s="99" t="s">
        <v>1349</v>
      </c>
      <c r="B331" s="63" t="s">
        <v>238</v>
      </c>
      <c r="C331" s="43" t="s">
        <v>79</v>
      </c>
      <c r="D331" s="44">
        <v>1246.6500000000001</v>
      </c>
      <c r="E331" s="44">
        <v>1157.97</v>
      </c>
      <c r="F331" s="44">
        <v>1109.19</v>
      </c>
      <c r="G331" s="44">
        <v>1095.97</v>
      </c>
      <c r="H331" s="44">
        <v>1108.23</v>
      </c>
      <c r="I331" s="44">
        <v>1220.3</v>
      </c>
      <c r="J331" s="44">
        <v>1295.24</v>
      </c>
      <c r="K331" s="44">
        <v>1460.52</v>
      </c>
      <c r="L331" s="44">
        <v>1689.04</v>
      </c>
      <c r="M331" s="44">
        <v>1830.66</v>
      </c>
      <c r="N331" s="44">
        <v>1912.5</v>
      </c>
      <c r="O331" s="44">
        <v>1946.07</v>
      </c>
      <c r="P331" s="44">
        <v>1953.56</v>
      </c>
      <c r="Q331" s="44">
        <v>1951.49</v>
      </c>
      <c r="R331" s="44">
        <v>1904.52</v>
      </c>
      <c r="S331" s="44">
        <v>1871.93</v>
      </c>
      <c r="T331" s="44">
        <v>1952.11</v>
      </c>
      <c r="U331" s="44">
        <v>1975.42</v>
      </c>
      <c r="V331" s="44">
        <v>1956.26</v>
      </c>
      <c r="W331" s="44">
        <v>1894.03</v>
      </c>
      <c r="X331" s="44">
        <v>1812.79</v>
      </c>
      <c r="Y331" s="44">
        <v>1710.4</v>
      </c>
      <c r="Z331" s="44">
        <v>1506.32</v>
      </c>
      <c r="AA331" s="44">
        <v>1371.36</v>
      </c>
    </row>
    <row r="332" spans="1:27" ht="12.75" customHeight="1" outlineLevel="1" x14ac:dyDescent="0.2">
      <c r="A332" s="99" t="s">
        <v>1350</v>
      </c>
      <c r="B332" s="63" t="s">
        <v>90</v>
      </c>
      <c r="C332" s="43" t="s">
        <v>79</v>
      </c>
      <c r="D332" s="44">
        <f>$D$327</f>
        <v>217.03</v>
      </c>
      <c r="E332" s="44">
        <f t="shared" ref="E332:AA332" si="190">$D$327</f>
        <v>217.03</v>
      </c>
      <c r="F332" s="44">
        <f t="shared" si="190"/>
        <v>217.03</v>
      </c>
      <c r="G332" s="44">
        <f t="shared" si="190"/>
        <v>217.03</v>
      </c>
      <c r="H332" s="44">
        <f t="shared" si="190"/>
        <v>217.03</v>
      </c>
      <c r="I332" s="44">
        <f t="shared" si="190"/>
        <v>217.03</v>
      </c>
      <c r="J332" s="44">
        <f t="shared" si="190"/>
        <v>217.03</v>
      </c>
      <c r="K332" s="44">
        <f t="shared" si="190"/>
        <v>217.03</v>
      </c>
      <c r="L332" s="44">
        <f t="shared" si="190"/>
        <v>217.03</v>
      </c>
      <c r="M332" s="44">
        <f t="shared" si="190"/>
        <v>217.03</v>
      </c>
      <c r="N332" s="44">
        <f t="shared" si="190"/>
        <v>217.03</v>
      </c>
      <c r="O332" s="44">
        <f t="shared" si="190"/>
        <v>217.03</v>
      </c>
      <c r="P332" s="44">
        <f t="shared" si="190"/>
        <v>217.03</v>
      </c>
      <c r="Q332" s="44">
        <f t="shared" si="190"/>
        <v>217.03</v>
      </c>
      <c r="R332" s="44">
        <f t="shared" si="190"/>
        <v>217.03</v>
      </c>
      <c r="S332" s="44">
        <f t="shared" si="190"/>
        <v>217.03</v>
      </c>
      <c r="T332" s="44">
        <f t="shared" si="190"/>
        <v>217.03</v>
      </c>
      <c r="U332" s="44">
        <f t="shared" si="190"/>
        <v>217.03</v>
      </c>
      <c r="V332" s="44">
        <f t="shared" si="190"/>
        <v>217.03</v>
      </c>
      <c r="W332" s="44">
        <f t="shared" si="190"/>
        <v>217.03</v>
      </c>
      <c r="X332" s="44">
        <f t="shared" si="190"/>
        <v>217.03</v>
      </c>
      <c r="Y332" s="44">
        <f t="shared" si="190"/>
        <v>217.03</v>
      </c>
      <c r="Z332" s="44">
        <f t="shared" si="190"/>
        <v>217.03</v>
      </c>
      <c r="AA332" s="44">
        <f t="shared" si="190"/>
        <v>217.03</v>
      </c>
    </row>
    <row r="333" spans="1:27" ht="12.75" customHeight="1" outlineLevel="1" x14ac:dyDescent="0.2">
      <c r="A333" s="99" t="s">
        <v>1351</v>
      </c>
      <c r="B333" s="63" t="s">
        <v>83</v>
      </c>
      <c r="C333" s="43" t="s">
        <v>79</v>
      </c>
      <c r="D333" s="44">
        <v>3.35</v>
      </c>
      <c r="E333" s="44">
        <v>3.35</v>
      </c>
      <c r="F333" s="44">
        <v>3.35</v>
      </c>
      <c r="G333" s="44">
        <v>3.35</v>
      </c>
      <c r="H333" s="44">
        <v>3.35</v>
      </c>
      <c r="I333" s="44">
        <v>3.35</v>
      </c>
      <c r="J333" s="44">
        <v>3.35</v>
      </c>
      <c r="K333" s="44">
        <v>3.35</v>
      </c>
      <c r="L333" s="44">
        <v>3.35</v>
      </c>
      <c r="M333" s="44">
        <v>3.35</v>
      </c>
      <c r="N333" s="44">
        <v>3.35</v>
      </c>
      <c r="O333" s="44">
        <v>3.35</v>
      </c>
      <c r="P333" s="44">
        <v>3.35</v>
      </c>
      <c r="Q333" s="44">
        <v>3.35</v>
      </c>
      <c r="R333" s="44">
        <v>3.35</v>
      </c>
      <c r="S333" s="44">
        <v>3.35</v>
      </c>
      <c r="T333" s="44">
        <v>3.35</v>
      </c>
      <c r="U333" s="44">
        <v>3.35</v>
      </c>
      <c r="V333" s="44">
        <v>3.35</v>
      </c>
      <c r="W333" s="44">
        <v>3.35</v>
      </c>
      <c r="X333" s="44">
        <v>3.35</v>
      </c>
      <c r="Y333" s="44">
        <v>3.35</v>
      </c>
      <c r="Z333" s="44">
        <v>3.35</v>
      </c>
      <c r="AA333" s="44">
        <v>3.35</v>
      </c>
    </row>
    <row r="334" spans="1:27" ht="12.75" customHeight="1" outlineLevel="1" x14ac:dyDescent="0.2">
      <c r="A334" s="99" t="s">
        <v>1352</v>
      </c>
      <c r="B334" s="63" t="s">
        <v>81</v>
      </c>
      <c r="C334" s="43" t="s">
        <v>79</v>
      </c>
      <c r="D334" s="44">
        <f>$D$11</f>
        <v>110.23</v>
      </c>
      <c r="E334" s="44">
        <f t="shared" ref="E334:AA334" si="191">$D$11</f>
        <v>110.23</v>
      </c>
      <c r="F334" s="44">
        <f t="shared" si="191"/>
        <v>110.23</v>
      </c>
      <c r="G334" s="44">
        <f t="shared" si="191"/>
        <v>110.23</v>
      </c>
      <c r="H334" s="44">
        <f t="shared" si="191"/>
        <v>110.23</v>
      </c>
      <c r="I334" s="44">
        <f t="shared" si="191"/>
        <v>110.23</v>
      </c>
      <c r="J334" s="44">
        <f t="shared" si="191"/>
        <v>110.23</v>
      </c>
      <c r="K334" s="44">
        <f t="shared" si="191"/>
        <v>110.23</v>
      </c>
      <c r="L334" s="44">
        <f t="shared" si="191"/>
        <v>110.23</v>
      </c>
      <c r="M334" s="44">
        <f t="shared" si="191"/>
        <v>110.23</v>
      </c>
      <c r="N334" s="44">
        <f t="shared" si="191"/>
        <v>110.23</v>
      </c>
      <c r="O334" s="44">
        <f t="shared" si="191"/>
        <v>110.23</v>
      </c>
      <c r="P334" s="44">
        <f t="shared" si="191"/>
        <v>110.23</v>
      </c>
      <c r="Q334" s="44">
        <f t="shared" si="191"/>
        <v>110.23</v>
      </c>
      <c r="R334" s="44">
        <f t="shared" si="191"/>
        <v>110.23</v>
      </c>
      <c r="S334" s="44">
        <f t="shared" si="191"/>
        <v>110.23</v>
      </c>
      <c r="T334" s="44">
        <f t="shared" si="191"/>
        <v>110.23</v>
      </c>
      <c r="U334" s="44">
        <f t="shared" si="191"/>
        <v>110.23</v>
      </c>
      <c r="V334" s="44">
        <f t="shared" si="191"/>
        <v>110.23</v>
      </c>
      <c r="W334" s="44">
        <f t="shared" si="191"/>
        <v>110.23</v>
      </c>
      <c r="X334" s="44">
        <f t="shared" si="191"/>
        <v>110.23</v>
      </c>
      <c r="Y334" s="44">
        <f t="shared" si="191"/>
        <v>110.23</v>
      </c>
      <c r="Z334" s="44">
        <f t="shared" si="191"/>
        <v>110.23</v>
      </c>
      <c r="AA334" s="44">
        <f t="shared" si="191"/>
        <v>110.23</v>
      </c>
    </row>
    <row r="335" spans="1:27" ht="12.75" customHeight="1" x14ac:dyDescent="0.2">
      <c r="A335" s="98" t="s">
        <v>1353</v>
      </c>
      <c r="B335" s="28" t="str">
        <f>"03"&amp;"."&amp;$B$663&amp;"."&amp;$B$664</f>
        <v>03.12.2023</v>
      </c>
      <c r="C335" s="90" t="s">
        <v>76</v>
      </c>
      <c r="D335" s="91">
        <f>ROUND(((D336+D337+D339+D338)/1000),5)</f>
        <v>1.5746</v>
      </c>
      <c r="E335" s="91">
        <f>ROUND(((E336+E337+E339+E338)/1000),5)</f>
        <v>1.5203100000000001</v>
      </c>
      <c r="F335" s="91">
        <f>ROUND(((F336+F337+F339+F338)/1000),5)</f>
        <v>1.4432499999999999</v>
      </c>
      <c r="G335" s="91">
        <f t="shared" ref="G335:AA335" si="192">ROUND(((G336+G337+G339+G338)/1000),5)</f>
        <v>1.4387799999999999</v>
      </c>
      <c r="H335" s="91">
        <f t="shared" si="192"/>
        <v>1.44007</v>
      </c>
      <c r="I335" s="91">
        <f t="shared" si="192"/>
        <v>1.5031399999999999</v>
      </c>
      <c r="J335" s="91">
        <f t="shared" si="192"/>
        <v>1.5328299999999999</v>
      </c>
      <c r="K335" s="91">
        <f t="shared" si="192"/>
        <v>1.7013499999999999</v>
      </c>
      <c r="L335" s="91">
        <f t="shared" si="192"/>
        <v>1.9255599999999999</v>
      </c>
      <c r="M335" s="91">
        <f t="shared" si="192"/>
        <v>2.0639099999999999</v>
      </c>
      <c r="N335" s="91">
        <f t="shared" si="192"/>
        <v>2.1660300000000001</v>
      </c>
      <c r="O335" s="91">
        <f t="shared" si="192"/>
        <v>2.1854100000000001</v>
      </c>
      <c r="P335" s="91">
        <f t="shared" si="192"/>
        <v>2.1906300000000001</v>
      </c>
      <c r="Q335" s="91">
        <f t="shared" si="192"/>
        <v>2.19103</v>
      </c>
      <c r="R335" s="91">
        <f t="shared" si="192"/>
        <v>2.1896100000000001</v>
      </c>
      <c r="S335" s="91">
        <f t="shared" si="192"/>
        <v>2.1785100000000002</v>
      </c>
      <c r="T335" s="91">
        <f t="shared" si="192"/>
        <v>2.2431299999999998</v>
      </c>
      <c r="U335" s="91">
        <f t="shared" si="192"/>
        <v>2.4207800000000002</v>
      </c>
      <c r="V335" s="91">
        <f t="shared" si="192"/>
        <v>2.4214799999999999</v>
      </c>
      <c r="W335" s="91">
        <f t="shared" si="192"/>
        <v>2.4010699999999998</v>
      </c>
      <c r="X335" s="91">
        <f t="shared" si="192"/>
        <v>2.1808399999999999</v>
      </c>
      <c r="Y335" s="91">
        <f t="shared" si="192"/>
        <v>2.0680999999999998</v>
      </c>
      <c r="Z335" s="91">
        <f t="shared" si="192"/>
        <v>1.8053900000000001</v>
      </c>
      <c r="AA335" s="91">
        <f t="shared" si="192"/>
        <v>1.6233599999999999</v>
      </c>
    </row>
    <row r="336" spans="1:27" ht="12.75" customHeight="1" outlineLevel="1" x14ac:dyDescent="0.2">
      <c r="A336" s="99" t="s">
        <v>1354</v>
      </c>
      <c r="B336" s="63" t="s">
        <v>238</v>
      </c>
      <c r="C336" s="43" t="s">
        <v>79</v>
      </c>
      <c r="D336" s="44">
        <v>1243.99</v>
      </c>
      <c r="E336" s="44">
        <v>1189.7</v>
      </c>
      <c r="F336" s="44">
        <v>1112.6400000000001</v>
      </c>
      <c r="G336" s="44">
        <v>1108.17</v>
      </c>
      <c r="H336" s="44">
        <v>1109.46</v>
      </c>
      <c r="I336" s="44">
        <v>1172.53</v>
      </c>
      <c r="J336" s="44">
        <v>1202.22</v>
      </c>
      <c r="K336" s="44">
        <v>1370.74</v>
      </c>
      <c r="L336" s="44">
        <v>1594.95</v>
      </c>
      <c r="M336" s="44">
        <v>1733.3</v>
      </c>
      <c r="N336" s="44">
        <v>1835.42</v>
      </c>
      <c r="O336" s="44">
        <v>1854.8</v>
      </c>
      <c r="P336" s="44">
        <v>1860.02</v>
      </c>
      <c r="Q336" s="44">
        <v>1860.42</v>
      </c>
      <c r="R336" s="44">
        <v>1859</v>
      </c>
      <c r="S336" s="44">
        <v>1847.9</v>
      </c>
      <c r="T336" s="44">
        <v>1912.52</v>
      </c>
      <c r="U336" s="44">
        <v>2090.17</v>
      </c>
      <c r="V336" s="44">
        <v>2090.87</v>
      </c>
      <c r="W336" s="44">
        <v>2070.46</v>
      </c>
      <c r="X336" s="44">
        <v>1850.23</v>
      </c>
      <c r="Y336" s="44">
        <v>1737.49</v>
      </c>
      <c r="Z336" s="44">
        <v>1474.78</v>
      </c>
      <c r="AA336" s="44">
        <v>1292.75</v>
      </c>
    </row>
    <row r="337" spans="1:27" ht="12.75" customHeight="1" outlineLevel="1" x14ac:dyDescent="0.2">
      <c r="A337" s="99" t="s">
        <v>1355</v>
      </c>
      <c r="B337" s="63" t="s">
        <v>90</v>
      </c>
      <c r="C337" s="43" t="s">
        <v>79</v>
      </c>
      <c r="D337" s="44">
        <f>$D$327</f>
        <v>217.03</v>
      </c>
      <c r="E337" s="44">
        <f t="shared" ref="E337:AA337" si="193">$D$327</f>
        <v>217.03</v>
      </c>
      <c r="F337" s="44">
        <f t="shared" si="193"/>
        <v>217.03</v>
      </c>
      <c r="G337" s="44">
        <f t="shared" si="193"/>
        <v>217.03</v>
      </c>
      <c r="H337" s="44">
        <f t="shared" si="193"/>
        <v>217.03</v>
      </c>
      <c r="I337" s="44">
        <f t="shared" si="193"/>
        <v>217.03</v>
      </c>
      <c r="J337" s="44">
        <f t="shared" si="193"/>
        <v>217.03</v>
      </c>
      <c r="K337" s="44">
        <f t="shared" si="193"/>
        <v>217.03</v>
      </c>
      <c r="L337" s="44">
        <f t="shared" si="193"/>
        <v>217.03</v>
      </c>
      <c r="M337" s="44">
        <f t="shared" si="193"/>
        <v>217.03</v>
      </c>
      <c r="N337" s="44">
        <f t="shared" si="193"/>
        <v>217.03</v>
      </c>
      <c r="O337" s="44">
        <f t="shared" si="193"/>
        <v>217.03</v>
      </c>
      <c r="P337" s="44">
        <f t="shared" si="193"/>
        <v>217.03</v>
      </c>
      <c r="Q337" s="44">
        <f t="shared" si="193"/>
        <v>217.03</v>
      </c>
      <c r="R337" s="44">
        <f t="shared" si="193"/>
        <v>217.03</v>
      </c>
      <c r="S337" s="44">
        <f t="shared" si="193"/>
        <v>217.03</v>
      </c>
      <c r="T337" s="44">
        <f t="shared" si="193"/>
        <v>217.03</v>
      </c>
      <c r="U337" s="44">
        <f t="shared" si="193"/>
        <v>217.03</v>
      </c>
      <c r="V337" s="44">
        <f t="shared" si="193"/>
        <v>217.03</v>
      </c>
      <c r="W337" s="44">
        <f t="shared" si="193"/>
        <v>217.03</v>
      </c>
      <c r="X337" s="44">
        <f t="shared" si="193"/>
        <v>217.03</v>
      </c>
      <c r="Y337" s="44">
        <f t="shared" si="193"/>
        <v>217.03</v>
      </c>
      <c r="Z337" s="44">
        <f t="shared" si="193"/>
        <v>217.03</v>
      </c>
      <c r="AA337" s="44">
        <f t="shared" si="193"/>
        <v>217.03</v>
      </c>
    </row>
    <row r="338" spans="1:27" ht="12.75" customHeight="1" outlineLevel="1" x14ac:dyDescent="0.2">
      <c r="A338" s="99" t="s">
        <v>1356</v>
      </c>
      <c r="B338" s="63" t="s">
        <v>83</v>
      </c>
      <c r="C338" s="43" t="s">
        <v>79</v>
      </c>
      <c r="D338" s="44">
        <v>3.35</v>
      </c>
      <c r="E338" s="44">
        <v>3.35</v>
      </c>
      <c r="F338" s="44">
        <v>3.35</v>
      </c>
      <c r="G338" s="44">
        <v>3.35</v>
      </c>
      <c r="H338" s="44">
        <v>3.35</v>
      </c>
      <c r="I338" s="44">
        <v>3.35</v>
      </c>
      <c r="J338" s="44">
        <v>3.35</v>
      </c>
      <c r="K338" s="44">
        <v>3.35</v>
      </c>
      <c r="L338" s="44">
        <v>3.35</v>
      </c>
      <c r="M338" s="44">
        <v>3.35</v>
      </c>
      <c r="N338" s="44">
        <v>3.35</v>
      </c>
      <c r="O338" s="44">
        <v>3.35</v>
      </c>
      <c r="P338" s="44">
        <v>3.35</v>
      </c>
      <c r="Q338" s="44">
        <v>3.35</v>
      </c>
      <c r="R338" s="44">
        <v>3.35</v>
      </c>
      <c r="S338" s="44">
        <v>3.35</v>
      </c>
      <c r="T338" s="44">
        <v>3.35</v>
      </c>
      <c r="U338" s="44">
        <v>3.35</v>
      </c>
      <c r="V338" s="44">
        <v>3.35</v>
      </c>
      <c r="W338" s="44">
        <v>3.35</v>
      </c>
      <c r="X338" s="44">
        <v>3.35</v>
      </c>
      <c r="Y338" s="44">
        <v>3.35</v>
      </c>
      <c r="Z338" s="44">
        <v>3.35</v>
      </c>
      <c r="AA338" s="44">
        <v>3.35</v>
      </c>
    </row>
    <row r="339" spans="1:27" ht="12.75" customHeight="1" outlineLevel="1" x14ac:dyDescent="0.2">
      <c r="A339" s="99" t="s">
        <v>1357</v>
      </c>
      <c r="B339" s="63" t="s">
        <v>81</v>
      </c>
      <c r="C339" s="43" t="s">
        <v>79</v>
      </c>
      <c r="D339" s="44">
        <f>$D$11</f>
        <v>110.23</v>
      </c>
      <c r="E339" s="44">
        <f t="shared" ref="E339:AA339" si="194">$D$11</f>
        <v>110.23</v>
      </c>
      <c r="F339" s="44">
        <f t="shared" si="194"/>
        <v>110.23</v>
      </c>
      <c r="G339" s="44">
        <f t="shared" si="194"/>
        <v>110.23</v>
      </c>
      <c r="H339" s="44">
        <f t="shared" si="194"/>
        <v>110.23</v>
      </c>
      <c r="I339" s="44">
        <f t="shared" si="194"/>
        <v>110.23</v>
      </c>
      <c r="J339" s="44">
        <f t="shared" si="194"/>
        <v>110.23</v>
      </c>
      <c r="K339" s="44">
        <f t="shared" si="194"/>
        <v>110.23</v>
      </c>
      <c r="L339" s="44">
        <f t="shared" si="194"/>
        <v>110.23</v>
      </c>
      <c r="M339" s="44">
        <f t="shared" si="194"/>
        <v>110.23</v>
      </c>
      <c r="N339" s="44">
        <f t="shared" si="194"/>
        <v>110.23</v>
      </c>
      <c r="O339" s="44">
        <f t="shared" si="194"/>
        <v>110.23</v>
      </c>
      <c r="P339" s="44">
        <f t="shared" si="194"/>
        <v>110.23</v>
      </c>
      <c r="Q339" s="44">
        <f t="shared" si="194"/>
        <v>110.23</v>
      </c>
      <c r="R339" s="44">
        <f t="shared" si="194"/>
        <v>110.23</v>
      </c>
      <c r="S339" s="44">
        <f t="shared" si="194"/>
        <v>110.23</v>
      </c>
      <c r="T339" s="44">
        <f t="shared" si="194"/>
        <v>110.23</v>
      </c>
      <c r="U339" s="44">
        <f t="shared" si="194"/>
        <v>110.23</v>
      </c>
      <c r="V339" s="44">
        <f t="shared" si="194"/>
        <v>110.23</v>
      </c>
      <c r="W339" s="44">
        <f t="shared" si="194"/>
        <v>110.23</v>
      </c>
      <c r="X339" s="44">
        <f t="shared" si="194"/>
        <v>110.23</v>
      </c>
      <c r="Y339" s="44">
        <f t="shared" si="194"/>
        <v>110.23</v>
      </c>
      <c r="Z339" s="44">
        <f t="shared" si="194"/>
        <v>110.23</v>
      </c>
      <c r="AA339" s="44">
        <f t="shared" si="194"/>
        <v>110.23</v>
      </c>
    </row>
    <row r="340" spans="1:27" ht="12.75" customHeight="1" x14ac:dyDescent="0.2">
      <c r="A340" s="98" t="s">
        <v>1358</v>
      </c>
      <c r="B340" s="28" t="str">
        <f>"04"&amp;"."&amp;$B$663&amp;"."&amp;$B$664</f>
        <v>04.12.2023</v>
      </c>
      <c r="C340" s="90" t="s">
        <v>76</v>
      </c>
      <c r="D340" s="91">
        <f>ROUND(((D341+D342+D344+D343)/1000),5)</f>
        <v>1.5457799999999999</v>
      </c>
      <c r="E340" s="91">
        <f>ROUND(((E341+E342+E344+E343)/1000),5)</f>
        <v>1.4939899999999999</v>
      </c>
      <c r="F340" s="91">
        <f>ROUND(((F341+F342+F344+F343)/1000),5)</f>
        <v>1.44215</v>
      </c>
      <c r="G340" s="91">
        <f t="shared" ref="G340:AA340" si="195">ROUND(((G341+G342+G344+G343)/1000),5)</f>
        <v>1.43696</v>
      </c>
      <c r="H340" s="91">
        <f t="shared" si="195"/>
        <v>1.4662599999999999</v>
      </c>
      <c r="I340" s="91">
        <f t="shared" si="195"/>
        <v>1.58904</v>
      </c>
      <c r="J340" s="91">
        <f t="shared" si="195"/>
        <v>1.8183800000000001</v>
      </c>
      <c r="K340" s="91">
        <f t="shared" si="195"/>
        <v>2.1236199999999998</v>
      </c>
      <c r="L340" s="91">
        <f t="shared" si="195"/>
        <v>2.4038900000000001</v>
      </c>
      <c r="M340" s="91">
        <f t="shared" si="195"/>
        <v>2.50197</v>
      </c>
      <c r="N340" s="91">
        <f t="shared" si="195"/>
        <v>2.6142300000000001</v>
      </c>
      <c r="O340" s="91">
        <f t="shared" si="195"/>
        <v>2.5362100000000001</v>
      </c>
      <c r="P340" s="91">
        <f t="shared" si="195"/>
        <v>2.51877</v>
      </c>
      <c r="Q340" s="91">
        <f t="shared" si="195"/>
        <v>2.5233699999999999</v>
      </c>
      <c r="R340" s="91">
        <f t="shared" si="195"/>
        <v>2.5303900000000001</v>
      </c>
      <c r="S340" s="91">
        <f t="shared" si="195"/>
        <v>2.6065100000000001</v>
      </c>
      <c r="T340" s="91">
        <f t="shared" si="195"/>
        <v>2.62846</v>
      </c>
      <c r="U340" s="91">
        <f t="shared" si="195"/>
        <v>2.6464500000000002</v>
      </c>
      <c r="V340" s="91">
        <f t="shared" si="195"/>
        <v>2.6421299999999999</v>
      </c>
      <c r="W340" s="91">
        <f t="shared" si="195"/>
        <v>2.47939</v>
      </c>
      <c r="X340" s="91">
        <f t="shared" si="195"/>
        <v>2.35182</v>
      </c>
      <c r="Y340" s="91">
        <f t="shared" si="195"/>
        <v>2.1300699999999999</v>
      </c>
      <c r="Z340" s="91">
        <f t="shared" si="195"/>
        <v>1.7947200000000001</v>
      </c>
      <c r="AA340" s="91">
        <f t="shared" si="195"/>
        <v>1.6225099999999999</v>
      </c>
    </row>
    <row r="341" spans="1:27" ht="12.75" customHeight="1" outlineLevel="1" x14ac:dyDescent="0.2">
      <c r="A341" s="99" t="s">
        <v>1359</v>
      </c>
      <c r="B341" s="63" t="s">
        <v>238</v>
      </c>
      <c r="C341" s="43" t="s">
        <v>79</v>
      </c>
      <c r="D341" s="44">
        <v>1215.17</v>
      </c>
      <c r="E341" s="44">
        <v>1163.3800000000001</v>
      </c>
      <c r="F341" s="44">
        <v>1111.54</v>
      </c>
      <c r="G341" s="44">
        <v>1106.3499999999999</v>
      </c>
      <c r="H341" s="44">
        <v>1135.6500000000001</v>
      </c>
      <c r="I341" s="44">
        <v>1258.43</v>
      </c>
      <c r="J341" s="44">
        <v>1487.77</v>
      </c>
      <c r="K341" s="44">
        <v>1793.01</v>
      </c>
      <c r="L341" s="44">
        <v>2073.2800000000002</v>
      </c>
      <c r="M341" s="44">
        <v>2171.36</v>
      </c>
      <c r="N341" s="44">
        <v>2283.62</v>
      </c>
      <c r="O341" s="44">
        <v>2205.6</v>
      </c>
      <c r="P341" s="44">
        <v>2188.16</v>
      </c>
      <c r="Q341" s="44">
        <v>2192.7600000000002</v>
      </c>
      <c r="R341" s="44">
        <v>2199.7800000000002</v>
      </c>
      <c r="S341" s="44">
        <v>2275.9</v>
      </c>
      <c r="T341" s="44">
        <v>2297.85</v>
      </c>
      <c r="U341" s="44">
        <v>2315.84</v>
      </c>
      <c r="V341" s="44">
        <v>2311.52</v>
      </c>
      <c r="W341" s="44">
        <v>2148.7800000000002</v>
      </c>
      <c r="X341" s="44">
        <v>2021.21</v>
      </c>
      <c r="Y341" s="44">
        <v>1799.46</v>
      </c>
      <c r="Z341" s="44">
        <v>1464.11</v>
      </c>
      <c r="AA341" s="44">
        <v>1291.9000000000001</v>
      </c>
    </row>
    <row r="342" spans="1:27" ht="12.75" customHeight="1" outlineLevel="1" x14ac:dyDescent="0.2">
      <c r="A342" s="99" t="s">
        <v>1360</v>
      </c>
      <c r="B342" s="63" t="s">
        <v>90</v>
      </c>
      <c r="C342" s="43" t="s">
        <v>79</v>
      </c>
      <c r="D342" s="44">
        <f>$D$327</f>
        <v>217.03</v>
      </c>
      <c r="E342" s="44">
        <f t="shared" ref="E342:AA342" si="196">$D$327</f>
        <v>217.03</v>
      </c>
      <c r="F342" s="44">
        <f t="shared" si="196"/>
        <v>217.03</v>
      </c>
      <c r="G342" s="44">
        <f t="shared" si="196"/>
        <v>217.03</v>
      </c>
      <c r="H342" s="44">
        <f t="shared" si="196"/>
        <v>217.03</v>
      </c>
      <c r="I342" s="44">
        <f t="shared" si="196"/>
        <v>217.03</v>
      </c>
      <c r="J342" s="44">
        <f t="shared" si="196"/>
        <v>217.03</v>
      </c>
      <c r="K342" s="44">
        <f t="shared" si="196"/>
        <v>217.03</v>
      </c>
      <c r="L342" s="44">
        <f t="shared" si="196"/>
        <v>217.03</v>
      </c>
      <c r="M342" s="44">
        <f t="shared" si="196"/>
        <v>217.03</v>
      </c>
      <c r="N342" s="44">
        <f t="shared" si="196"/>
        <v>217.03</v>
      </c>
      <c r="O342" s="44">
        <f t="shared" si="196"/>
        <v>217.03</v>
      </c>
      <c r="P342" s="44">
        <f t="shared" si="196"/>
        <v>217.03</v>
      </c>
      <c r="Q342" s="44">
        <f t="shared" si="196"/>
        <v>217.03</v>
      </c>
      <c r="R342" s="44">
        <f t="shared" si="196"/>
        <v>217.03</v>
      </c>
      <c r="S342" s="44">
        <f t="shared" si="196"/>
        <v>217.03</v>
      </c>
      <c r="T342" s="44">
        <f t="shared" si="196"/>
        <v>217.03</v>
      </c>
      <c r="U342" s="44">
        <f t="shared" si="196"/>
        <v>217.03</v>
      </c>
      <c r="V342" s="44">
        <f t="shared" si="196"/>
        <v>217.03</v>
      </c>
      <c r="W342" s="44">
        <f t="shared" si="196"/>
        <v>217.03</v>
      </c>
      <c r="X342" s="44">
        <f t="shared" si="196"/>
        <v>217.03</v>
      </c>
      <c r="Y342" s="44">
        <f t="shared" si="196"/>
        <v>217.03</v>
      </c>
      <c r="Z342" s="44">
        <f t="shared" si="196"/>
        <v>217.03</v>
      </c>
      <c r="AA342" s="44">
        <f t="shared" si="196"/>
        <v>217.03</v>
      </c>
    </row>
    <row r="343" spans="1:27" ht="12.75" customHeight="1" outlineLevel="1" x14ac:dyDescent="0.2">
      <c r="A343" s="99" t="s">
        <v>1361</v>
      </c>
      <c r="B343" s="63" t="s">
        <v>83</v>
      </c>
      <c r="C343" s="43" t="s">
        <v>79</v>
      </c>
      <c r="D343" s="44">
        <v>3.35</v>
      </c>
      <c r="E343" s="44">
        <v>3.35</v>
      </c>
      <c r="F343" s="44">
        <v>3.35</v>
      </c>
      <c r="G343" s="44">
        <v>3.35</v>
      </c>
      <c r="H343" s="44">
        <v>3.35</v>
      </c>
      <c r="I343" s="44">
        <v>3.35</v>
      </c>
      <c r="J343" s="44">
        <v>3.35</v>
      </c>
      <c r="K343" s="44">
        <v>3.35</v>
      </c>
      <c r="L343" s="44">
        <v>3.35</v>
      </c>
      <c r="M343" s="44">
        <v>3.35</v>
      </c>
      <c r="N343" s="44">
        <v>3.35</v>
      </c>
      <c r="O343" s="44">
        <v>3.35</v>
      </c>
      <c r="P343" s="44">
        <v>3.35</v>
      </c>
      <c r="Q343" s="44">
        <v>3.35</v>
      </c>
      <c r="R343" s="44">
        <v>3.35</v>
      </c>
      <c r="S343" s="44">
        <v>3.35</v>
      </c>
      <c r="T343" s="44">
        <v>3.35</v>
      </c>
      <c r="U343" s="44">
        <v>3.35</v>
      </c>
      <c r="V343" s="44">
        <v>3.35</v>
      </c>
      <c r="W343" s="44">
        <v>3.35</v>
      </c>
      <c r="X343" s="44">
        <v>3.35</v>
      </c>
      <c r="Y343" s="44">
        <v>3.35</v>
      </c>
      <c r="Z343" s="44">
        <v>3.35</v>
      </c>
      <c r="AA343" s="44">
        <v>3.35</v>
      </c>
    </row>
    <row r="344" spans="1:27" ht="12.75" customHeight="1" outlineLevel="1" x14ac:dyDescent="0.2">
      <c r="A344" s="99" t="s">
        <v>1362</v>
      </c>
      <c r="B344" s="63" t="s">
        <v>81</v>
      </c>
      <c r="C344" s="43" t="s">
        <v>79</v>
      </c>
      <c r="D344" s="44">
        <f>$D$11</f>
        <v>110.23</v>
      </c>
      <c r="E344" s="44">
        <f t="shared" ref="E344:AA344" si="197">$D$11</f>
        <v>110.23</v>
      </c>
      <c r="F344" s="44">
        <f t="shared" si="197"/>
        <v>110.23</v>
      </c>
      <c r="G344" s="44">
        <f t="shared" si="197"/>
        <v>110.23</v>
      </c>
      <c r="H344" s="44">
        <f t="shared" si="197"/>
        <v>110.23</v>
      </c>
      <c r="I344" s="44">
        <f t="shared" si="197"/>
        <v>110.23</v>
      </c>
      <c r="J344" s="44">
        <f t="shared" si="197"/>
        <v>110.23</v>
      </c>
      <c r="K344" s="44">
        <f t="shared" si="197"/>
        <v>110.23</v>
      </c>
      <c r="L344" s="44">
        <f t="shared" si="197"/>
        <v>110.23</v>
      </c>
      <c r="M344" s="44">
        <f t="shared" si="197"/>
        <v>110.23</v>
      </c>
      <c r="N344" s="44">
        <f t="shared" si="197"/>
        <v>110.23</v>
      </c>
      <c r="O344" s="44">
        <f t="shared" si="197"/>
        <v>110.23</v>
      </c>
      <c r="P344" s="44">
        <f t="shared" si="197"/>
        <v>110.23</v>
      </c>
      <c r="Q344" s="44">
        <f t="shared" si="197"/>
        <v>110.23</v>
      </c>
      <c r="R344" s="44">
        <f t="shared" si="197"/>
        <v>110.23</v>
      </c>
      <c r="S344" s="44">
        <f t="shared" si="197"/>
        <v>110.23</v>
      </c>
      <c r="T344" s="44">
        <f t="shared" si="197"/>
        <v>110.23</v>
      </c>
      <c r="U344" s="44">
        <f t="shared" si="197"/>
        <v>110.23</v>
      </c>
      <c r="V344" s="44">
        <f t="shared" si="197"/>
        <v>110.23</v>
      </c>
      <c r="W344" s="44">
        <f t="shared" si="197"/>
        <v>110.23</v>
      </c>
      <c r="X344" s="44">
        <f t="shared" si="197"/>
        <v>110.23</v>
      </c>
      <c r="Y344" s="44">
        <f t="shared" si="197"/>
        <v>110.23</v>
      </c>
      <c r="Z344" s="44">
        <f t="shared" si="197"/>
        <v>110.23</v>
      </c>
      <c r="AA344" s="44">
        <f t="shared" si="197"/>
        <v>110.23</v>
      </c>
    </row>
    <row r="345" spans="1:27" ht="12.75" customHeight="1" x14ac:dyDescent="0.2">
      <c r="A345" s="98" t="s">
        <v>1363</v>
      </c>
      <c r="B345" s="28" t="str">
        <f>"05"&amp;"."&amp;$B$663&amp;"."&amp;$B$664</f>
        <v>05.12.2023</v>
      </c>
      <c r="C345" s="90" t="s">
        <v>76</v>
      </c>
      <c r="D345" s="91">
        <f>ROUND(((D346+D347+D349+D348)/1000),5)</f>
        <v>1.5254000000000001</v>
      </c>
      <c r="E345" s="91">
        <f>ROUND(((E346+E347+E349+E348)/1000),5)</f>
        <v>1.4192100000000001</v>
      </c>
      <c r="F345" s="91">
        <f>ROUND(((F346+F347+F349+F348)/1000),5)</f>
        <v>1.3646199999999999</v>
      </c>
      <c r="G345" s="91">
        <f t="shared" ref="G345:AA345" si="198">ROUND(((G346+G347+G349+G348)/1000),5)</f>
        <v>1.36249</v>
      </c>
      <c r="H345" s="91">
        <f t="shared" si="198"/>
        <v>1.4127099999999999</v>
      </c>
      <c r="I345" s="91">
        <f t="shared" si="198"/>
        <v>1.5381800000000001</v>
      </c>
      <c r="J345" s="91">
        <f t="shared" si="198"/>
        <v>1.7609399999999999</v>
      </c>
      <c r="K345" s="91">
        <f t="shared" si="198"/>
        <v>2.07098</v>
      </c>
      <c r="L345" s="91">
        <f t="shared" si="198"/>
        <v>2.2644700000000002</v>
      </c>
      <c r="M345" s="91">
        <f t="shared" si="198"/>
        <v>2.3496199999999998</v>
      </c>
      <c r="N345" s="91">
        <f t="shared" si="198"/>
        <v>2.42306</v>
      </c>
      <c r="O345" s="91">
        <f t="shared" si="198"/>
        <v>2.39032</v>
      </c>
      <c r="P345" s="91">
        <f t="shared" si="198"/>
        <v>2.37887</v>
      </c>
      <c r="Q345" s="91">
        <f t="shared" si="198"/>
        <v>2.3883399999999999</v>
      </c>
      <c r="R345" s="91">
        <f t="shared" si="198"/>
        <v>2.38612</v>
      </c>
      <c r="S345" s="91">
        <f t="shared" si="198"/>
        <v>2.3618299999999999</v>
      </c>
      <c r="T345" s="91">
        <f t="shared" si="198"/>
        <v>2.4177200000000001</v>
      </c>
      <c r="U345" s="91">
        <f t="shared" si="198"/>
        <v>2.5131700000000001</v>
      </c>
      <c r="V345" s="91">
        <f t="shared" si="198"/>
        <v>2.4770099999999999</v>
      </c>
      <c r="W345" s="91">
        <f t="shared" si="198"/>
        <v>2.35392</v>
      </c>
      <c r="X345" s="91">
        <f t="shared" si="198"/>
        <v>2.2684099999999998</v>
      </c>
      <c r="Y345" s="91">
        <f t="shared" si="198"/>
        <v>2.1090200000000001</v>
      </c>
      <c r="Z345" s="91">
        <f t="shared" si="198"/>
        <v>1.7884800000000001</v>
      </c>
      <c r="AA345" s="91">
        <f t="shared" si="198"/>
        <v>1.5963099999999999</v>
      </c>
    </row>
    <row r="346" spans="1:27" ht="12.75" customHeight="1" outlineLevel="1" x14ac:dyDescent="0.2">
      <c r="A346" s="99" t="s">
        <v>1364</v>
      </c>
      <c r="B346" s="63" t="s">
        <v>238</v>
      </c>
      <c r="C346" s="43" t="s">
        <v>79</v>
      </c>
      <c r="D346" s="44">
        <v>1194.79</v>
      </c>
      <c r="E346" s="44">
        <v>1088.5999999999999</v>
      </c>
      <c r="F346" s="44">
        <v>1034.01</v>
      </c>
      <c r="G346" s="44">
        <v>1031.8800000000001</v>
      </c>
      <c r="H346" s="44">
        <v>1082.0999999999999</v>
      </c>
      <c r="I346" s="44">
        <v>1207.57</v>
      </c>
      <c r="J346" s="44">
        <v>1430.33</v>
      </c>
      <c r="K346" s="44">
        <v>1740.37</v>
      </c>
      <c r="L346" s="44">
        <v>1933.86</v>
      </c>
      <c r="M346" s="44">
        <v>2019.01</v>
      </c>
      <c r="N346" s="44">
        <v>2092.4499999999998</v>
      </c>
      <c r="O346" s="44">
        <v>2059.71</v>
      </c>
      <c r="P346" s="44">
        <v>2048.2600000000002</v>
      </c>
      <c r="Q346" s="44">
        <v>2057.73</v>
      </c>
      <c r="R346" s="44">
        <v>2055.5100000000002</v>
      </c>
      <c r="S346" s="44">
        <v>2031.22</v>
      </c>
      <c r="T346" s="44">
        <v>2087.11</v>
      </c>
      <c r="U346" s="44">
        <v>2182.56</v>
      </c>
      <c r="V346" s="44">
        <v>2146.4</v>
      </c>
      <c r="W346" s="44">
        <v>2023.31</v>
      </c>
      <c r="X346" s="44">
        <v>1937.8</v>
      </c>
      <c r="Y346" s="44">
        <v>1778.41</v>
      </c>
      <c r="Z346" s="44">
        <v>1457.87</v>
      </c>
      <c r="AA346" s="44">
        <v>1265.7</v>
      </c>
    </row>
    <row r="347" spans="1:27" ht="12.75" customHeight="1" outlineLevel="1" x14ac:dyDescent="0.2">
      <c r="A347" s="99" t="s">
        <v>1365</v>
      </c>
      <c r="B347" s="63" t="s">
        <v>90</v>
      </c>
      <c r="C347" s="43" t="s">
        <v>79</v>
      </c>
      <c r="D347" s="44">
        <f>$D$327</f>
        <v>217.03</v>
      </c>
      <c r="E347" s="44">
        <f t="shared" ref="E347:AA347" si="199">$D$327</f>
        <v>217.03</v>
      </c>
      <c r="F347" s="44">
        <f t="shared" si="199"/>
        <v>217.03</v>
      </c>
      <c r="G347" s="44">
        <f t="shared" si="199"/>
        <v>217.03</v>
      </c>
      <c r="H347" s="44">
        <f t="shared" si="199"/>
        <v>217.03</v>
      </c>
      <c r="I347" s="44">
        <f t="shared" si="199"/>
        <v>217.03</v>
      </c>
      <c r="J347" s="44">
        <f t="shared" si="199"/>
        <v>217.03</v>
      </c>
      <c r="K347" s="44">
        <f t="shared" si="199"/>
        <v>217.03</v>
      </c>
      <c r="L347" s="44">
        <f t="shared" si="199"/>
        <v>217.03</v>
      </c>
      <c r="M347" s="44">
        <f t="shared" si="199"/>
        <v>217.03</v>
      </c>
      <c r="N347" s="44">
        <f t="shared" si="199"/>
        <v>217.03</v>
      </c>
      <c r="O347" s="44">
        <f t="shared" si="199"/>
        <v>217.03</v>
      </c>
      <c r="P347" s="44">
        <f t="shared" si="199"/>
        <v>217.03</v>
      </c>
      <c r="Q347" s="44">
        <f t="shared" si="199"/>
        <v>217.03</v>
      </c>
      <c r="R347" s="44">
        <f t="shared" si="199"/>
        <v>217.03</v>
      </c>
      <c r="S347" s="44">
        <f t="shared" si="199"/>
        <v>217.03</v>
      </c>
      <c r="T347" s="44">
        <f t="shared" si="199"/>
        <v>217.03</v>
      </c>
      <c r="U347" s="44">
        <f t="shared" si="199"/>
        <v>217.03</v>
      </c>
      <c r="V347" s="44">
        <f t="shared" si="199"/>
        <v>217.03</v>
      </c>
      <c r="W347" s="44">
        <f t="shared" si="199"/>
        <v>217.03</v>
      </c>
      <c r="X347" s="44">
        <f t="shared" si="199"/>
        <v>217.03</v>
      </c>
      <c r="Y347" s="44">
        <f t="shared" si="199"/>
        <v>217.03</v>
      </c>
      <c r="Z347" s="44">
        <f t="shared" si="199"/>
        <v>217.03</v>
      </c>
      <c r="AA347" s="44">
        <f t="shared" si="199"/>
        <v>217.03</v>
      </c>
    </row>
    <row r="348" spans="1:27" ht="12.75" customHeight="1" outlineLevel="1" x14ac:dyDescent="0.2">
      <c r="A348" s="99" t="s">
        <v>1366</v>
      </c>
      <c r="B348" s="63" t="s">
        <v>83</v>
      </c>
      <c r="C348" s="43" t="s">
        <v>79</v>
      </c>
      <c r="D348" s="44">
        <v>3.35</v>
      </c>
      <c r="E348" s="44">
        <v>3.35</v>
      </c>
      <c r="F348" s="44">
        <v>3.35</v>
      </c>
      <c r="G348" s="44">
        <v>3.35</v>
      </c>
      <c r="H348" s="44">
        <v>3.35</v>
      </c>
      <c r="I348" s="44">
        <v>3.35</v>
      </c>
      <c r="J348" s="44">
        <v>3.35</v>
      </c>
      <c r="K348" s="44">
        <v>3.35</v>
      </c>
      <c r="L348" s="44">
        <v>3.35</v>
      </c>
      <c r="M348" s="44">
        <v>3.35</v>
      </c>
      <c r="N348" s="44">
        <v>3.35</v>
      </c>
      <c r="O348" s="44">
        <v>3.35</v>
      </c>
      <c r="P348" s="44">
        <v>3.35</v>
      </c>
      <c r="Q348" s="44">
        <v>3.35</v>
      </c>
      <c r="R348" s="44">
        <v>3.35</v>
      </c>
      <c r="S348" s="44">
        <v>3.35</v>
      </c>
      <c r="T348" s="44">
        <v>3.35</v>
      </c>
      <c r="U348" s="44">
        <v>3.35</v>
      </c>
      <c r="V348" s="44">
        <v>3.35</v>
      </c>
      <c r="W348" s="44">
        <v>3.35</v>
      </c>
      <c r="X348" s="44">
        <v>3.35</v>
      </c>
      <c r="Y348" s="44">
        <v>3.35</v>
      </c>
      <c r="Z348" s="44">
        <v>3.35</v>
      </c>
      <c r="AA348" s="44">
        <v>3.35</v>
      </c>
    </row>
    <row r="349" spans="1:27" ht="12.75" customHeight="1" outlineLevel="1" x14ac:dyDescent="0.2">
      <c r="A349" s="99" t="s">
        <v>1367</v>
      </c>
      <c r="B349" s="63" t="s">
        <v>81</v>
      </c>
      <c r="C349" s="43" t="s">
        <v>79</v>
      </c>
      <c r="D349" s="44">
        <f>$D$11</f>
        <v>110.23</v>
      </c>
      <c r="E349" s="44">
        <f t="shared" ref="E349:AA349" si="200">$D$11</f>
        <v>110.23</v>
      </c>
      <c r="F349" s="44">
        <f t="shared" si="200"/>
        <v>110.23</v>
      </c>
      <c r="G349" s="44">
        <f t="shared" si="200"/>
        <v>110.23</v>
      </c>
      <c r="H349" s="44">
        <f t="shared" si="200"/>
        <v>110.23</v>
      </c>
      <c r="I349" s="44">
        <f t="shared" si="200"/>
        <v>110.23</v>
      </c>
      <c r="J349" s="44">
        <f t="shared" si="200"/>
        <v>110.23</v>
      </c>
      <c r="K349" s="44">
        <f t="shared" si="200"/>
        <v>110.23</v>
      </c>
      <c r="L349" s="44">
        <f t="shared" si="200"/>
        <v>110.23</v>
      </c>
      <c r="M349" s="44">
        <f t="shared" si="200"/>
        <v>110.23</v>
      </c>
      <c r="N349" s="44">
        <f t="shared" si="200"/>
        <v>110.23</v>
      </c>
      <c r="O349" s="44">
        <f t="shared" si="200"/>
        <v>110.23</v>
      </c>
      <c r="P349" s="44">
        <f t="shared" si="200"/>
        <v>110.23</v>
      </c>
      <c r="Q349" s="44">
        <f t="shared" si="200"/>
        <v>110.23</v>
      </c>
      <c r="R349" s="44">
        <f t="shared" si="200"/>
        <v>110.23</v>
      </c>
      <c r="S349" s="44">
        <f t="shared" si="200"/>
        <v>110.23</v>
      </c>
      <c r="T349" s="44">
        <f t="shared" si="200"/>
        <v>110.23</v>
      </c>
      <c r="U349" s="44">
        <f t="shared" si="200"/>
        <v>110.23</v>
      </c>
      <c r="V349" s="44">
        <f t="shared" si="200"/>
        <v>110.23</v>
      </c>
      <c r="W349" s="44">
        <f t="shared" si="200"/>
        <v>110.23</v>
      </c>
      <c r="X349" s="44">
        <f t="shared" si="200"/>
        <v>110.23</v>
      </c>
      <c r="Y349" s="44">
        <f t="shared" si="200"/>
        <v>110.23</v>
      </c>
      <c r="Z349" s="44">
        <f t="shared" si="200"/>
        <v>110.23</v>
      </c>
      <c r="AA349" s="44">
        <f t="shared" si="200"/>
        <v>110.23</v>
      </c>
    </row>
    <row r="350" spans="1:27" ht="12.75" customHeight="1" x14ac:dyDescent="0.2">
      <c r="A350" s="98" t="s">
        <v>1368</v>
      </c>
      <c r="B350" s="28" t="str">
        <f>"06"&amp;"."&amp;$B$663&amp;"."&amp;$B$664</f>
        <v>06.12.2023</v>
      </c>
      <c r="C350" s="90" t="s">
        <v>76</v>
      </c>
      <c r="D350" s="91">
        <f>ROUND(((D351+D352+D354+D353)/1000),5)</f>
        <v>1.44354</v>
      </c>
      <c r="E350" s="91">
        <f>ROUND(((E351+E352+E354+E353)/1000),5)</f>
        <v>1.37754</v>
      </c>
      <c r="F350" s="91">
        <f>ROUND(((F351+F352+F354+F353)/1000),5)</f>
        <v>1.32253</v>
      </c>
      <c r="G350" s="91">
        <f t="shared" ref="G350:AA350" si="201">ROUND(((G351+G352+G354+G353)/1000),5)</f>
        <v>1.3046800000000001</v>
      </c>
      <c r="H350" s="91">
        <f t="shared" si="201"/>
        <v>1.3876500000000001</v>
      </c>
      <c r="I350" s="91">
        <f t="shared" si="201"/>
        <v>1.5090300000000001</v>
      </c>
      <c r="J350" s="91">
        <f t="shared" si="201"/>
        <v>1.7188000000000001</v>
      </c>
      <c r="K350" s="91">
        <f t="shared" si="201"/>
        <v>2.07789</v>
      </c>
      <c r="L350" s="91">
        <f t="shared" si="201"/>
        <v>2.1460400000000002</v>
      </c>
      <c r="M350" s="91">
        <f t="shared" si="201"/>
        <v>2.36917</v>
      </c>
      <c r="N350" s="91">
        <f t="shared" si="201"/>
        <v>2.5390100000000002</v>
      </c>
      <c r="O350" s="91">
        <f t="shared" si="201"/>
        <v>2.3534600000000001</v>
      </c>
      <c r="P350" s="91">
        <f t="shared" si="201"/>
        <v>2.31501</v>
      </c>
      <c r="Q350" s="91">
        <f t="shared" si="201"/>
        <v>2.3271799999999998</v>
      </c>
      <c r="R350" s="91">
        <f t="shared" si="201"/>
        <v>2.3156599999999998</v>
      </c>
      <c r="S350" s="91">
        <f t="shared" si="201"/>
        <v>2.3691399999999998</v>
      </c>
      <c r="T350" s="91">
        <f t="shared" si="201"/>
        <v>2.58996</v>
      </c>
      <c r="U350" s="91">
        <f t="shared" si="201"/>
        <v>2.5999599999999998</v>
      </c>
      <c r="V350" s="91">
        <f t="shared" si="201"/>
        <v>2.5592899999999998</v>
      </c>
      <c r="W350" s="91">
        <f t="shared" si="201"/>
        <v>2.3164199999999999</v>
      </c>
      <c r="X350" s="91">
        <f t="shared" si="201"/>
        <v>2.2053799999999999</v>
      </c>
      <c r="Y350" s="91">
        <f t="shared" si="201"/>
        <v>2.09755</v>
      </c>
      <c r="Z350" s="91">
        <f t="shared" si="201"/>
        <v>1.78016</v>
      </c>
      <c r="AA350" s="91">
        <f t="shared" si="201"/>
        <v>1.5793900000000001</v>
      </c>
    </row>
    <row r="351" spans="1:27" ht="12.75" customHeight="1" outlineLevel="1" x14ac:dyDescent="0.2">
      <c r="A351" s="99" t="s">
        <v>1369</v>
      </c>
      <c r="B351" s="63" t="s">
        <v>238</v>
      </c>
      <c r="C351" s="43" t="s">
        <v>79</v>
      </c>
      <c r="D351" s="44">
        <v>1112.93</v>
      </c>
      <c r="E351" s="44">
        <v>1046.93</v>
      </c>
      <c r="F351" s="44">
        <v>991.92</v>
      </c>
      <c r="G351" s="44">
        <v>974.07</v>
      </c>
      <c r="H351" s="44">
        <v>1057.04</v>
      </c>
      <c r="I351" s="44">
        <v>1178.42</v>
      </c>
      <c r="J351" s="44">
        <v>1388.19</v>
      </c>
      <c r="K351" s="44">
        <v>1747.28</v>
      </c>
      <c r="L351" s="44">
        <v>1815.43</v>
      </c>
      <c r="M351" s="44">
        <v>2038.56</v>
      </c>
      <c r="N351" s="44">
        <v>2208.4</v>
      </c>
      <c r="O351" s="44">
        <v>2022.85</v>
      </c>
      <c r="P351" s="44">
        <v>1984.4</v>
      </c>
      <c r="Q351" s="44">
        <v>1996.57</v>
      </c>
      <c r="R351" s="44">
        <v>1985.05</v>
      </c>
      <c r="S351" s="44">
        <v>2038.53</v>
      </c>
      <c r="T351" s="44">
        <v>2259.35</v>
      </c>
      <c r="U351" s="44">
        <v>2269.35</v>
      </c>
      <c r="V351" s="44">
        <v>2228.6799999999998</v>
      </c>
      <c r="W351" s="44">
        <v>1985.81</v>
      </c>
      <c r="X351" s="44">
        <v>1874.77</v>
      </c>
      <c r="Y351" s="44">
        <v>1766.94</v>
      </c>
      <c r="Z351" s="44">
        <v>1449.55</v>
      </c>
      <c r="AA351" s="44">
        <v>1248.78</v>
      </c>
    </row>
    <row r="352" spans="1:27" ht="12.75" customHeight="1" outlineLevel="1" x14ac:dyDescent="0.2">
      <c r="A352" s="99" t="s">
        <v>1370</v>
      </c>
      <c r="B352" s="63" t="s">
        <v>90</v>
      </c>
      <c r="C352" s="43" t="s">
        <v>79</v>
      </c>
      <c r="D352" s="44">
        <f>$D$327</f>
        <v>217.03</v>
      </c>
      <c r="E352" s="44">
        <f t="shared" ref="E352:AA352" si="202">$D$327</f>
        <v>217.03</v>
      </c>
      <c r="F352" s="44">
        <f t="shared" si="202"/>
        <v>217.03</v>
      </c>
      <c r="G352" s="44">
        <f t="shared" si="202"/>
        <v>217.03</v>
      </c>
      <c r="H352" s="44">
        <f t="shared" si="202"/>
        <v>217.03</v>
      </c>
      <c r="I352" s="44">
        <f t="shared" si="202"/>
        <v>217.03</v>
      </c>
      <c r="J352" s="44">
        <f t="shared" si="202"/>
        <v>217.03</v>
      </c>
      <c r="K352" s="44">
        <f t="shared" si="202"/>
        <v>217.03</v>
      </c>
      <c r="L352" s="44">
        <f t="shared" si="202"/>
        <v>217.03</v>
      </c>
      <c r="M352" s="44">
        <f t="shared" si="202"/>
        <v>217.03</v>
      </c>
      <c r="N352" s="44">
        <f t="shared" si="202"/>
        <v>217.03</v>
      </c>
      <c r="O352" s="44">
        <f t="shared" si="202"/>
        <v>217.03</v>
      </c>
      <c r="P352" s="44">
        <f t="shared" si="202"/>
        <v>217.03</v>
      </c>
      <c r="Q352" s="44">
        <f t="shared" si="202"/>
        <v>217.03</v>
      </c>
      <c r="R352" s="44">
        <f t="shared" si="202"/>
        <v>217.03</v>
      </c>
      <c r="S352" s="44">
        <f t="shared" si="202"/>
        <v>217.03</v>
      </c>
      <c r="T352" s="44">
        <f t="shared" si="202"/>
        <v>217.03</v>
      </c>
      <c r="U352" s="44">
        <f t="shared" si="202"/>
        <v>217.03</v>
      </c>
      <c r="V352" s="44">
        <f t="shared" si="202"/>
        <v>217.03</v>
      </c>
      <c r="W352" s="44">
        <f t="shared" si="202"/>
        <v>217.03</v>
      </c>
      <c r="X352" s="44">
        <f t="shared" si="202"/>
        <v>217.03</v>
      </c>
      <c r="Y352" s="44">
        <f t="shared" si="202"/>
        <v>217.03</v>
      </c>
      <c r="Z352" s="44">
        <f t="shared" si="202"/>
        <v>217.03</v>
      </c>
      <c r="AA352" s="44">
        <f t="shared" si="202"/>
        <v>217.03</v>
      </c>
    </row>
    <row r="353" spans="1:27" ht="12.75" customHeight="1" outlineLevel="1" x14ac:dyDescent="0.2">
      <c r="A353" s="99" t="s">
        <v>1371</v>
      </c>
      <c r="B353" s="63" t="s">
        <v>83</v>
      </c>
      <c r="C353" s="43" t="s">
        <v>79</v>
      </c>
      <c r="D353" s="44">
        <v>3.35</v>
      </c>
      <c r="E353" s="44">
        <v>3.35</v>
      </c>
      <c r="F353" s="44">
        <v>3.35</v>
      </c>
      <c r="G353" s="44">
        <v>3.35</v>
      </c>
      <c r="H353" s="44">
        <v>3.35</v>
      </c>
      <c r="I353" s="44">
        <v>3.35</v>
      </c>
      <c r="J353" s="44">
        <v>3.35</v>
      </c>
      <c r="K353" s="44">
        <v>3.35</v>
      </c>
      <c r="L353" s="44">
        <v>3.35</v>
      </c>
      <c r="M353" s="44">
        <v>3.35</v>
      </c>
      <c r="N353" s="44">
        <v>3.35</v>
      </c>
      <c r="O353" s="44">
        <v>3.35</v>
      </c>
      <c r="P353" s="44">
        <v>3.35</v>
      </c>
      <c r="Q353" s="44">
        <v>3.35</v>
      </c>
      <c r="R353" s="44">
        <v>3.35</v>
      </c>
      <c r="S353" s="44">
        <v>3.35</v>
      </c>
      <c r="T353" s="44">
        <v>3.35</v>
      </c>
      <c r="U353" s="44">
        <v>3.35</v>
      </c>
      <c r="V353" s="44">
        <v>3.35</v>
      </c>
      <c r="W353" s="44">
        <v>3.35</v>
      </c>
      <c r="X353" s="44">
        <v>3.35</v>
      </c>
      <c r="Y353" s="44">
        <v>3.35</v>
      </c>
      <c r="Z353" s="44">
        <v>3.35</v>
      </c>
      <c r="AA353" s="44">
        <v>3.35</v>
      </c>
    </row>
    <row r="354" spans="1:27" ht="12.75" customHeight="1" outlineLevel="1" x14ac:dyDescent="0.2">
      <c r="A354" s="99" t="s">
        <v>1372</v>
      </c>
      <c r="B354" s="63" t="s">
        <v>81</v>
      </c>
      <c r="C354" s="43" t="s">
        <v>79</v>
      </c>
      <c r="D354" s="44">
        <f>$D$11</f>
        <v>110.23</v>
      </c>
      <c r="E354" s="44">
        <f t="shared" ref="E354:AA354" si="203">$D$11</f>
        <v>110.23</v>
      </c>
      <c r="F354" s="44">
        <f t="shared" si="203"/>
        <v>110.23</v>
      </c>
      <c r="G354" s="44">
        <f t="shared" si="203"/>
        <v>110.23</v>
      </c>
      <c r="H354" s="44">
        <f t="shared" si="203"/>
        <v>110.23</v>
      </c>
      <c r="I354" s="44">
        <f t="shared" si="203"/>
        <v>110.23</v>
      </c>
      <c r="J354" s="44">
        <f t="shared" si="203"/>
        <v>110.23</v>
      </c>
      <c r="K354" s="44">
        <f t="shared" si="203"/>
        <v>110.23</v>
      </c>
      <c r="L354" s="44">
        <f t="shared" si="203"/>
        <v>110.23</v>
      </c>
      <c r="M354" s="44">
        <f t="shared" si="203"/>
        <v>110.23</v>
      </c>
      <c r="N354" s="44">
        <f t="shared" si="203"/>
        <v>110.23</v>
      </c>
      <c r="O354" s="44">
        <f t="shared" si="203"/>
        <v>110.23</v>
      </c>
      <c r="P354" s="44">
        <f t="shared" si="203"/>
        <v>110.23</v>
      </c>
      <c r="Q354" s="44">
        <f t="shared" si="203"/>
        <v>110.23</v>
      </c>
      <c r="R354" s="44">
        <f t="shared" si="203"/>
        <v>110.23</v>
      </c>
      <c r="S354" s="44">
        <f t="shared" si="203"/>
        <v>110.23</v>
      </c>
      <c r="T354" s="44">
        <f t="shared" si="203"/>
        <v>110.23</v>
      </c>
      <c r="U354" s="44">
        <f t="shared" si="203"/>
        <v>110.23</v>
      </c>
      <c r="V354" s="44">
        <f t="shared" si="203"/>
        <v>110.23</v>
      </c>
      <c r="W354" s="44">
        <f t="shared" si="203"/>
        <v>110.23</v>
      </c>
      <c r="X354" s="44">
        <f t="shared" si="203"/>
        <v>110.23</v>
      </c>
      <c r="Y354" s="44">
        <f t="shared" si="203"/>
        <v>110.23</v>
      </c>
      <c r="Z354" s="44">
        <f t="shared" si="203"/>
        <v>110.23</v>
      </c>
      <c r="AA354" s="44">
        <f t="shared" si="203"/>
        <v>110.23</v>
      </c>
    </row>
    <row r="355" spans="1:27" ht="12.75" customHeight="1" x14ac:dyDescent="0.2">
      <c r="A355" s="98" t="s">
        <v>1373</v>
      </c>
      <c r="B355" s="28" t="str">
        <f>"07"&amp;"."&amp;$B$663&amp;"."&amp;$B$664</f>
        <v>07.12.2023</v>
      </c>
      <c r="C355" s="90" t="s">
        <v>76</v>
      </c>
      <c r="D355" s="91">
        <f>ROUND(((D356+D357+D359+D358)/1000),5)</f>
        <v>1.3646499999999999</v>
      </c>
      <c r="E355" s="91">
        <f>ROUND(((E356+E357+E359+E358)/1000),5)</f>
        <v>1.23935</v>
      </c>
      <c r="F355" s="91">
        <f>ROUND(((F356+F357+F359+F358)/1000),5)</f>
        <v>1.16168</v>
      </c>
      <c r="G355" s="91">
        <f t="shared" ref="G355:AA355" si="204">ROUND(((G356+G357+G359+G358)/1000),5)</f>
        <v>1.14167</v>
      </c>
      <c r="H355" s="91">
        <f t="shared" si="204"/>
        <v>1.2517199999999999</v>
      </c>
      <c r="I355" s="91">
        <f t="shared" si="204"/>
        <v>1.41106</v>
      </c>
      <c r="J355" s="91">
        <f t="shared" si="204"/>
        <v>1.6521699999999999</v>
      </c>
      <c r="K355" s="91">
        <f t="shared" si="204"/>
        <v>2.0108000000000001</v>
      </c>
      <c r="L355" s="91">
        <f t="shared" si="204"/>
        <v>2.1454900000000001</v>
      </c>
      <c r="M355" s="91">
        <f t="shared" si="204"/>
        <v>2.3107600000000001</v>
      </c>
      <c r="N355" s="91">
        <f t="shared" si="204"/>
        <v>2.47431</v>
      </c>
      <c r="O355" s="91">
        <f t="shared" si="204"/>
        <v>2.2680199999999999</v>
      </c>
      <c r="P355" s="91">
        <f t="shared" si="204"/>
        <v>2.21407</v>
      </c>
      <c r="Q355" s="91">
        <f t="shared" si="204"/>
        <v>2.22539</v>
      </c>
      <c r="R355" s="91">
        <f t="shared" si="204"/>
        <v>2.2216100000000001</v>
      </c>
      <c r="S355" s="91">
        <f t="shared" si="204"/>
        <v>2.2849900000000001</v>
      </c>
      <c r="T355" s="91">
        <f t="shared" si="204"/>
        <v>2.55002</v>
      </c>
      <c r="U355" s="91">
        <f t="shared" si="204"/>
        <v>2.5743100000000001</v>
      </c>
      <c r="V355" s="91">
        <f t="shared" si="204"/>
        <v>2.5457999999999998</v>
      </c>
      <c r="W355" s="91">
        <f t="shared" si="204"/>
        <v>2.2513000000000001</v>
      </c>
      <c r="X355" s="91">
        <f t="shared" si="204"/>
        <v>2.1383100000000002</v>
      </c>
      <c r="Y355" s="91">
        <f t="shared" si="204"/>
        <v>2.0063</v>
      </c>
      <c r="Z355" s="91">
        <f t="shared" si="204"/>
        <v>1.7249399999999999</v>
      </c>
      <c r="AA355" s="91">
        <f t="shared" si="204"/>
        <v>1.55627</v>
      </c>
    </row>
    <row r="356" spans="1:27" ht="12.75" customHeight="1" outlineLevel="1" x14ac:dyDescent="0.2">
      <c r="A356" s="99" t="s">
        <v>1374</v>
      </c>
      <c r="B356" s="63" t="s">
        <v>238</v>
      </c>
      <c r="C356" s="43" t="s">
        <v>79</v>
      </c>
      <c r="D356" s="44">
        <v>1034.04</v>
      </c>
      <c r="E356" s="44">
        <v>908.74</v>
      </c>
      <c r="F356" s="44">
        <v>831.07</v>
      </c>
      <c r="G356" s="44">
        <v>811.06</v>
      </c>
      <c r="H356" s="44">
        <v>921.11</v>
      </c>
      <c r="I356" s="44">
        <v>1080.45</v>
      </c>
      <c r="J356" s="44">
        <v>1321.56</v>
      </c>
      <c r="K356" s="44">
        <v>1680.19</v>
      </c>
      <c r="L356" s="44">
        <v>1814.88</v>
      </c>
      <c r="M356" s="44">
        <v>1980.15</v>
      </c>
      <c r="N356" s="44">
        <v>2143.6999999999998</v>
      </c>
      <c r="O356" s="44">
        <v>1937.41</v>
      </c>
      <c r="P356" s="44">
        <v>1883.46</v>
      </c>
      <c r="Q356" s="44">
        <v>1894.78</v>
      </c>
      <c r="R356" s="44">
        <v>1891</v>
      </c>
      <c r="S356" s="44">
        <v>1954.38</v>
      </c>
      <c r="T356" s="44">
        <v>2219.41</v>
      </c>
      <c r="U356" s="44">
        <v>2243.6999999999998</v>
      </c>
      <c r="V356" s="44">
        <v>2215.19</v>
      </c>
      <c r="W356" s="44">
        <v>1920.69</v>
      </c>
      <c r="X356" s="44">
        <v>1807.7</v>
      </c>
      <c r="Y356" s="44">
        <v>1675.69</v>
      </c>
      <c r="Z356" s="44">
        <v>1394.33</v>
      </c>
      <c r="AA356" s="44">
        <v>1225.6600000000001</v>
      </c>
    </row>
    <row r="357" spans="1:27" ht="12.75" customHeight="1" outlineLevel="1" x14ac:dyDescent="0.2">
      <c r="A357" s="99" t="s">
        <v>1375</v>
      </c>
      <c r="B357" s="63" t="s">
        <v>90</v>
      </c>
      <c r="C357" s="43" t="s">
        <v>79</v>
      </c>
      <c r="D357" s="44">
        <f>$D$327</f>
        <v>217.03</v>
      </c>
      <c r="E357" s="44">
        <f t="shared" ref="E357:AA357" si="205">$D$327</f>
        <v>217.03</v>
      </c>
      <c r="F357" s="44">
        <f t="shared" si="205"/>
        <v>217.03</v>
      </c>
      <c r="G357" s="44">
        <f t="shared" si="205"/>
        <v>217.03</v>
      </c>
      <c r="H357" s="44">
        <f t="shared" si="205"/>
        <v>217.03</v>
      </c>
      <c r="I357" s="44">
        <f t="shared" si="205"/>
        <v>217.03</v>
      </c>
      <c r="J357" s="44">
        <f t="shared" si="205"/>
        <v>217.03</v>
      </c>
      <c r="K357" s="44">
        <f t="shared" si="205"/>
        <v>217.03</v>
      </c>
      <c r="L357" s="44">
        <f t="shared" si="205"/>
        <v>217.03</v>
      </c>
      <c r="M357" s="44">
        <f t="shared" si="205"/>
        <v>217.03</v>
      </c>
      <c r="N357" s="44">
        <f t="shared" si="205"/>
        <v>217.03</v>
      </c>
      <c r="O357" s="44">
        <f t="shared" si="205"/>
        <v>217.03</v>
      </c>
      <c r="P357" s="44">
        <f t="shared" si="205"/>
        <v>217.03</v>
      </c>
      <c r="Q357" s="44">
        <f t="shared" si="205"/>
        <v>217.03</v>
      </c>
      <c r="R357" s="44">
        <f t="shared" si="205"/>
        <v>217.03</v>
      </c>
      <c r="S357" s="44">
        <f t="shared" si="205"/>
        <v>217.03</v>
      </c>
      <c r="T357" s="44">
        <f t="shared" si="205"/>
        <v>217.03</v>
      </c>
      <c r="U357" s="44">
        <f t="shared" si="205"/>
        <v>217.03</v>
      </c>
      <c r="V357" s="44">
        <f t="shared" si="205"/>
        <v>217.03</v>
      </c>
      <c r="W357" s="44">
        <f t="shared" si="205"/>
        <v>217.03</v>
      </c>
      <c r="X357" s="44">
        <f t="shared" si="205"/>
        <v>217.03</v>
      </c>
      <c r="Y357" s="44">
        <f t="shared" si="205"/>
        <v>217.03</v>
      </c>
      <c r="Z357" s="44">
        <f t="shared" si="205"/>
        <v>217.03</v>
      </c>
      <c r="AA357" s="44">
        <f t="shared" si="205"/>
        <v>217.03</v>
      </c>
    </row>
    <row r="358" spans="1:27" ht="12.75" customHeight="1" outlineLevel="1" x14ac:dyDescent="0.2">
      <c r="A358" s="99" t="s">
        <v>1376</v>
      </c>
      <c r="B358" s="63" t="s">
        <v>83</v>
      </c>
      <c r="C358" s="43" t="s">
        <v>79</v>
      </c>
      <c r="D358" s="44">
        <v>3.35</v>
      </c>
      <c r="E358" s="44">
        <v>3.35</v>
      </c>
      <c r="F358" s="44">
        <v>3.35</v>
      </c>
      <c r="G358" s="44">
        <v>3.35</v>
      </c>
      <c r="H358" s="44">
        <v>3.35</v>
      </c>
      <c r="I358" s="44">
        <v>3.35</v>
      </c>
      <c r="J358" s="44">
        <v>3.35</v>
      </c>
      <c r="K358" s="44">
        <v>3.35</v>
      </c>
      <c r="L358" s="44">
        <v>3.35</v>
      </c>
      <c r="M358" s="44">
        <v>3.35</v>
      </c>
      <c r="N358" s="44">
        <v>3.35</v>
      </c>
      <c r="O358" s="44">
        <v>3.35</v>
      </c>
      <c r="P358" s="44">
        <v>3.35</v>
      </c>
      <c r="Q358" s="44">
        <v>3.35</v>
      </c>
      <c r="R358" s="44">
        <v>3.35</v>
      </c>
      <c r="S358" s="44">
        <v>3.35</v>
      </c>
      <c r="T358" s="44">
        <v>3.35</v>
      </c>
      <c r="U358" s="44">
        <v>3.35</v>
      </c>
      <c r="V358" s="44">
        <v>3.35</v>
      </c>
      <c r="W358" s="44">
        <v>3.35</v>
      </c>
      <c r="X358" s="44">
        <v>3.35</v>
      </c>
      <c r="Y358" s="44">
        <v>3.35</v>
      </c>
      <c r="Z358" s="44">
        <v>3.35</v>
      </c>
      <c r="AA358" s="44">
        <v>3.35</v>
      </c>
    </row>
    <row r="359" spans="1:27" ht="12.75" customHeight="1" outlineLevel="1" x14ac:dyDescent="0.2">
      <c r="A359" s="99" t="s">
        <v>1377</v>
      </c>
      <c r="B359" s="63" t="s">
        <v>81</v>
      </c>
      <c r="C359" s="43" t="s">
        <v>79</v>
      </c>
      <c r="D359" s="44">
        <f>$D$11</f>
        <v>110.23</v>
      </c>
      <c r="E359" s="44">
        <f t="shared" ref="E359:AA359" si="206">$D$11</f>
        <v>110.23</v>
      </c>
      <c r="F359" s="44">
        <f t="shared" si="206"/>
        <v>110.23</v>
      </c>
      <c r="G359" s="44">
        <f t="shared" si="206"/>
        <v>110.23</v>
      </c>
      <c r="H359" s="44">
        <f t="shared" si="206"/>
        <v>110.23</v>
      </c>
      <c r="I359" s="44">
        <f t="shared" si="206"/>
        <v>110.23</v>
      </c>
      <c r="J359" s="44">
        <f t="shared" si="206"/>
        <v>110.23</v>
      </c>
      <c r="K359" s="44">
        <f t="shared" si="206"/>
        <v>110.23</v>
      </c>
      <c r="L359" s="44">
        <f t="shared" si="206"/>
        <v>110.23</v>
      </c>
      <c r="M359" s="44">
        <f t="shared" si="206"/>
        <v>110.23</v>
      </c>
      <c r="N359" s="44">
        <f t="shared" si="206"/>
        <v>110.23</v>
      </c>
      <c r="O359" s="44">
        <f t="shared" si="206"/>
        <v>110.23</v>
      </c>
      <c r="P359" s="44">
        <f t="shared" si="206"/>
        <v>110.23</v>
      </c>
      <c r="Q359" s="44">
        <f t="shared" si="206"/>
        <v>110.23</v>
      </c>
      <c r="R359" s="44">
        <f t="shared" si="206"/>
        <v>110.23</v>
      </c>
      <c r="S359" s="44">
        <f t="shared" si="206"/>
        <v>110.23</v>
      </c>
      <c r="T359" s="44">
        <f t="shared" si="206"/>
        <v>110.23</v>
      </c>
      <c r="U359" s="44">
        <f t="shared" si="206"/>
        <v>110.23</v>
      </c>
      <c r="V359" s="44">
        <f t="shared" si="206"/>
        <v>110.23</v>
      </c>
      <c r="W359" s="44">
        <f t="shared" si="206"/>
        <v>110.23</v>
      </c>
      <c r="X359" s="44">
        <f t="shared" si="206"/>
        <v>110.23</v>
      </c>
      <c r="Y359" s="44">
        <f t="shared" si="206"/>
        <v>110.23</v>
      </c>
      <c r="Z359" s="44">
        <f t="shared" si="206"/>
        <v>110.23</v>
      </c>
      <c r="AA359" s="44">
        <f t="shared" si="206"/>
        <v>110.23</v>
      </c>
    </row>
    <row r="360" spans="1:27" ht="12.75" customHeight="1" x14ac:dyDescent="0.2">
      <c r="A360" s="98" t="s">
        <v>1378</v>
      </c>
      <c r="B360" s="28" t="str">
        <f>"08"&amp;"."&amp;$B$663&amp;"."&amp;$B$664</f>
        <v>08.12.2023</v>
      </c>
      <c r="C360" s="90" t="s">
        <v>76</v>
      </c>
      <c r="D360" s="91">
        <f>ROUND(((D361+D362+D364+D363)/1000),5)</f>
        <v>1.34765</v>
      </c>
      <c r="E360" s="91">
        <f>ROUND(((E361+E362+E364+E363)/1000),5)</f>
        <v>1.1974199999999999</v>
      </c>
      <c r="F360" s="91">
        <f>ROUND(((F361+F362+F364+F363)/1000),5)</f>
        <v>0.50058000000000002</v>
      </c>
      <c r="G360" s="91">
        <f t="shared" ref="G360:AA360" si="207">ROUND(((G361+G362+G364+G363)/1000),5)</f>
        <v>0.49829000000000001</v>
      </c>
      <c r="H360" s="91">
        <f t="shared" si="207"/>
        <v>0.51432999999999995</v>
      </c>
      <c r="I360" s="91">
        <f t="shared" si="207"/>
        <v>1.39466</v>
      </c>
      <c r="J360" s="91">
        <f t="shared" si="207"/>
        <v>1.6256699999999999</v>
      </c>
      <c r="K360" s="91">
        <f t="shared" si="207"/>
        <v>1.93868</v>
      </c>
      <c r="L360" s="91">
        <f t="shared" si="207"/>
        <v>2.15645</v>
      </c>
      <c r="M360" s="91">
        <f t="shared" si="207"/>
        <v>2.19421</v>
      </c>
      <c r="N360" s="91">
        <f t="shared" si="207"/>
        <v>2.2111900000000002</v>
      </c>
      <c r="O360" s="91">
        <f t="shared" si="207"/>
        <v>2.2310300000000001</v>
      </c>
      <c r="P360" s="91">
        <f t="shared" si="207"/>
        <v>2.21746</v>
      </c>
      <c r="Q360" s="91">
        <f t="shared" si="207"/>
        <v>2.2291799999999999</v>
      </c>
      <c r="R360" s="91">
        <f t="shared" si="207"/>
        <v>2.2221700000000002</v>
      </c>
      <c r="S360" s="91">
        <f t="shared" si="207"/>
        <v>2.1703800000000002</v>
      </c>
      <c r="T360" s="91">
        <f t="shared" si="207"/>
        <v>2.2033999999999998</v>
      </c>
      <c r="U360" s="91">
        <f t="shared" si="207"/>
        <v>2.1963200000000001</v>
      </c>
      <c r="V360" s="91">
        <f t="shared" si="207"/>
        <v>2.1751999999999998</v>
      </c>
      <c r="W360" s="91">
        <f t="shared" si="207"/>
        <v>2.1657999999999999</v>
      </c>
      <c r="X360" s="91">
        <f t="shared" si="207"/>
        <v>2.1406800000000001</v>
      </c>
      <c r="Y360" s="91">
        <f t="shared" si="207"/>
        <v>1.95669</v>
      </c>
      <c r="Z360" s="91">
        <f t="shared" si="207"/>
        <v>1.6509400000000001</v>
      </c>
      <c r="AA360" s="91">
        <f t="shared" si="207"/>
        <v>1.5450900000000001</v>
      </c>
    </row>
    <row r="361" spans="1:27" ht="12.75" customHeight="1" outlineLevel="1" x14ac:dyDescent="0.2">
      <c r="A361" s="99" t="s">
        <v>1379</v>
      </c>
      <c r="B361" s="63" t="s">
        <v>238</v>
      </c>
      <c r="C361" s="43" t="s">
        <v>79</v>
      </c>
      <c r="D361" s="44">
        <v>1017.04</v>
      </c>
      <c r="E361" s="44">
        <v>866.81</v>
      </c>
      <c r="F361" s="44">
        <v>169.97</v>
      </c>
      <c r="G361" s="44">
        <v>167.68</v>
      </c>
      <c r="H361" s="44">
        <v>183.72</v>
      </c>
      <c r="I361" s="44">
        <v>1064.05</v>
      </c>
      <c r="J361" s="44">
        <v>1295.06</v>
      </c>
      <c r="K361" s="44">
        <v>1608.07</v>
      </c>
      <c r="L361" s="44">
        <v>1825.84</v>
      </c>
      <c r="M361" s="44">
        <v>1863.6</v>
      </c>
      <c r="N361" s="44">
        <v>1880.58</v>
      </c>
      <c r="O361" s="44">
        <v>1900.42</v>
      </c>
      <c r="P361" s="44">
        <v>1886.85</v>
      </c>
      <c r="Q361" s="44">
        <v>1898.57</v>
      </c>
      <c r="R361" s="44">
        <v>1891.56</v>
      </c>
      <c r="S361" s="44">
        <v>1839.77</v>
      </c>
      <c r="T361" s="44">
        <v>1872.79</v>
      </c>
      <c r="U361" s="44">
        <v>1865.71</v>
      </c>
      <c r="V361" s="44">
        <v>1844.59</v>
      </c>
      <c r="W361" s="44">
        <v>1835.19</v>
      </c>
      <c r="X361" s="44">
        <v>1810.07</v>
      </c>
      <c r="Y361" s="44">
        <v>1626.08</v>
      </c>
      <c r="Z361" s="44">
        <v>1320.33</v>
      </c>
      <c r="AA361" s="44">
        <v>1214.48</v>
      </c>
    </row>
    <row r="362" spans="1:27" ht="12.75" customHeight="1" outlineLevel="1" x14ac:dyDescent="0.2">
      <c r="A362" s="99" t="s">
        <v>1380</v>
      </c>
      <c r="B362" s="63" t="s">
        <v>90</v>
      </c>
      <c r="C362" s="43" t="s">
        <v>79</v>
      </c>
      <c r="D362" s="44">
        <f>$D$327</f>
        <v>217.03</v>
      </c>
      <c r="E362" s="44">
        <f t="shared" ref="E362:AA362" si="208">$D$327</f>
        <v>217.03</v>
      </c>
      <c r="F362" s="44">
        <f t="shared" si="208"/>
        <v>217.03</v>
      </c>
      <c r="G362" s="44">
        <f t="shared" si="208"/>
        <v>217.03</v>
      </c>
      <c r="H362" s="44">
        <f t="shared" si="208"/>
        <v>217.03</v>
      </c>
      <c r="I362" s="44">
        <f t="shared" si="208"/>
        <v>217.03</v>
      </c>
      <c r="J362" s="44">
        <f t="shared" si="208"/>
        <v>217.03</v>
      </c>
      <c r="K362" s="44">
        <f t="shared" si="208"/>
        <v>217.03</v>
      </c>
      <c r="L362" s="44">
        <f t="shared" si="208"/>
        <v>217.03</v>
      </c>
      <c r="M362" s="44">
        <f t="shared" si="208"/>
        <v>217.03</v>
      </c>
      <c r="N362" s="44">
        <f t="shared" si="208"/>
        <v>217.03</v>
      </c>
      <c r="O362" s="44">
        <f t="shared" si="208"/>
        <v>217.03</v>
      </c>
      <c r="P362" s="44">
        <f t="shared" si="208"/>
        <v>217.03</v>
      </c>
      <c r="Q362" s="44">
        <f t="shared" si="208"/>
        <v>217.03</v>
      </c>
      <c r="R362" s="44">
        <f t="shared" si="208"/>
        <v>217.03</v>
      </c>
      <c r="S362" s="44">
        <f t="shared" si="208"/>
        <v>217.03</v>
      </c>
      <c r="T362" s="44">
        <f t="shared" si="208"/>
        <v>217.03</v>
      </c>
      <c r="U362" s="44">
        <f t="shared" si="208"/>
        <v>217.03</v>
      </c>
      <c r="V362" s="44">
        <f t="shared" si="208"/>
        <v>217.03</v>
      </c>
      <c r="W362" s="44">
        <f t="shared" si="208"/>
        <v>217.03</v>
      </c>
      <c r="X362" s="44">
        <f t="shared" si="208"/>
        <v>217.03</v>
      </c>
      <c r="Y362" s="44">
        <f t="shared" si="208"/>
        <v>217.03</v>
      </c>
      <c r="Z362" s="44">
        <f t="shared" si="208"/>
        <v>217.03</v>
      </c>
      <c r="AA362" s="44">
        <f t="shared" si="208"/>
        <v>217.03</v>
      </c>
    </row>
    <row r="363" spans="1:27" ht="12.75" customHeight="1" outlineLevel="1" x14ac:dyDescent="0.2">
      <c r="A363" s="99" t="s">
        <v>1381</v>
      </c>
      <c r="B363" s="63" t="s">
        <v>83</v>
      </c>
      <c r="C363" s="43" t="s">
        <v>79</v>
      </c>
      <c r="D363" s="44">
        <v>3.35</v>
      </c>
      <c r="E363" s="44">
        <v>3.35</v>
      </c>
      <c r="F363" s="44">
        <v>3.35</v>
      </c>
      <c r="G363" s="44">
        <v>3.35</v>
      </c>
      <c r="H363" s="44">
        <v>3.35</v>
      </c>
      <c r="I363" s="44">
        <v>3.35</v>
      </c>
      <c r="J363" s="44">
        <v>3.35</v>
      </c>
      <c r="K363" s="44">
        <v>3.35</v>
      </c>
      <c r="L363" s="44">
        <v>3.35</v>
      </c>
      <c r="M363" s="44">
        <v>3.35</v>
      </c>
      <c r="N363" s="44">
        <v>3.35</v>
      </c>
      <c r="O363" s="44">
        <v>3.35</v>
      </c>
      <c r="P363" s="44">
        <v>3.35</v>
      </c>
      <c r="Q363" s="44">
        <v>3.35</v>
      </c>
      <c r="R363" s="44">
        <v>3.35</v>
      </c>
      <c r="S363" s="44">
        <v>3.35</v>
      </c>
      <c r="T363" s="44">
        <v>3.35</v>
      </c>
      <c r="U363" s="44">
        <v>3.35</v>
      </c>
      <c r="V363" s="44">
        <v>3.35</v>
      </c>
      <c r="W363" s="44">
        <v>3.35</v>
      </c>
      <c r="X363" s="44">
        <v>3.35</v>
      </c>
      <c r="Y363" s="44">
        <v>3.35</v>
      </c>
      <c r="Z363" s="44">
        <v>3.35</v>
      </c>
      <c r="AA363" s="44">
        <v>3.35</v>
      </c>
    </row>
    <row r="364" spans="1:27" ht="12.75" customHeight="1" outlineLevel="1" x14ac:dyDescent="0.2">
      <c r="A364" s="99" t="s">
        <v>1382</v>
      </c>
      <c r="B364" s="63" t="s">
        <v>81</v>
      </c>
      <c r="C364" s="43" t="s">
        <v>79</v>
      </c>
      <c r="D364" s="44">
        <f>$D$11</f>
        <v>110.23</v>
      </c>
      <c r="E364" s="44">
        <f t="shared" ref="E364:AA364" si="209">$D$11</f>
        <v>110.23</v>
      </c>
      <c r="F364" s="44">
        <f t="shared" si="209"/>
        <v>110.23</v>
      </c>
      <c r="G364" s="44">
        <f t="shared" si="209"/>
        <v>110.23</v>
      </c>
      <c r="H364" s="44">
        <f t="shared" si="209"/>
        <v>110.23</v>
      </c>
      <c r="I364" s="44">
        <f t="shared" si="209"/>
        <v>110.23</v>
      </c>
      <c r="J364" s="44">
        <f t="shared" si="209"/>
        <v>110.23</v>
      </c>
      <c r="K364" s="44">
        <f t="shared" si="209"/>
        <v>110.23</v>
      </c>
      <c r="L364" s="44">
        <f t="shared" si="209"/>
        <v>110.23</v>
      </c>
      <c r="M364" s="44">
        <f t="shared" si="209"/>
        <v>110.23</v>
      </c>
      <c r="N364" s="44">
        <f t="shared" si="209"/>
        <v>110.23</v>
      </c>
      <c r="O364" s="44">
        <f t="shared" si="209"/>
        <v>110.23</v>
      </c>
      <c r="P364" s="44">
        <f t="shared" si="209"/>
        <v>110.23</v>
      </c>
      <c r="Q364" s="44">
        <f t="shared" si="209"/>
        <v>110.23</v>
      </c>
      <c r="R364" s="44">
        <f t="shared" si="209"/>
        <v>110.23</v>
      </c>
      <c r="S364" s="44">
        <f t="shared" si="209"/>
        <v>110.23</v>
      </c>
      <c r="T364" s="44">
        <f t="shared" si="209"/>
        <v>110.23</v>
      </c>
      <c r="U364" s="44">
        <f t="shared" si="209"/>
        <v>110.23</v>
      </c>
      <c r="V364" s="44">
        <f t="shared" si="209"/>
        <v>110.23</v>
      </c>
      <c r="W364" s="44">
        <f t="shared" si="209"/>
        <v>110.23</v>
      </c>
      <c r="X364" s="44">
        <f t="shared" si="209"/>
        <v>110.23</v>
      </c>
      <c r="Y364" s="44">
        <f t="shared" si="209"/>
        <v>110.23</v>
      </c>
      <c r="Z364" s="44">
        <f t="shared" si="209"/>
        <v>110.23</v>
      </c>
      <c r="AA364" s="44">
        <f t="shared" si="209"/>
        <v>110.23</v>
      </c>
    </row>
    <row r="365" spans="1:27" ht="12.75" customHeight="1" x14ac:dyDescent="0.2">
      <c r="A365" s="98" t="s">
        <v>1383</v>
      </c>
      <c r="B365" s="28" t="str">
        <f>"09"&amp;"."&amp;$B$663&amp;"."&amp;$B$664</f>
        <v>09.12.2023</v>
      </c>
      <c r="C365" s="90" t="s">
        <v>76</v>
      </c>
      <c r="D365" s="91">
        <f>ROUND(((D366+D367+D369+D368)/1000),5)</f>
        <v>1.44269</v>
      </c>
      <c r="E365" s="91">
        <f>ROUND(((E366+E367+E369+E368)/1000),5)</f>
        <v>1.33613</v>
      </c>
      <c r="F365" s="91">
        <f>ROUND(((F366+F367+F369+F368)/1000),5)</f>
        <v>1.2236899999999999</v>
      </c>
      <c r="G365" s="91">
        <f t="shared" ref="G365:AA365" si="210">ROUND(((G366+G367+G369+G368)/1000),5)</f>
        <v>1.17679</v>
      </c>
      <c r="H365" s="91">
        <f t="shared" si="210"/>
        <v>1.21991</v>
      </c>
      <c r="I365" s="91">
        <f t="shared" si="210"/>
        <v>1.33972</v>
      </c>
      <c r="J365" s="91">
        <f t="shared" si="210"/>
        <v>1.44747</v>
      </c>
      <c r="K365" s="91">
        <f t="shared" si="210"/>
        <v>1.69695</v>
      </c>
      <c r="L365" s="91">
        <f t="shared" si="210"/>
        <v>1.9305399999999999</v>
      </c>
      <c r="M365" s="91">
        <f t="shared" si="210"/>
        <v>2.14656</v>
      </c>
      <c r="N365" s="91">
        <f t="shared" si="210"/>
        <v>2.1737600000000001</v>
      </c>
      <c r="O365" s="91">
        <f t="shared" si="210"/>
        <v>2.2065899999999998</v>
      </c>
      <c r="P365" s="91">
        <f t="shared" si="210"/>
        <v>2.1859700000000002</v>
      </c>
      <c r="Q365" s="91">
        <f t="shared" si="210"/>
        <v>2.1838899999999999</v>
      </c>
      <c r="R365" s="91">
        <f t="shared" si="210"/>
        <v>2.1632500000000001</v>
      </c>
      <c r="S365" s="91">
        <f t="shared" si="210"/>
        <v>2.1617000000000002</v>
      </c>
      <c r="T365" s="91">
        <f t="shared" si="210"/>
        <v>2.1808900000000002</v>
      </c>
      <c r="U365" s="91">
        <f t="shared" si="210"/>
        <v>2.21149</v>
      </c>
      <c r="V365" s="91">
        <f t="shared" si="210"/>
        <v>2.1896499999999999</v>
      </c>
      <c r="W365" s="91">
        <f t="shared" si="210"/>
        <v>2.1638500000000001</v>
      </c>
      <c r="X365" s="91">
        <f t="shared" si="210"/>
        <v>2.1392099999999998</v>
      </c>
      <c r="Y365" s="91">
        <f t="shared" si="210"/>
        <v>1.9468799999999999</v>
      </c>
      <c r="Z365" s="91">
        <f t="shared" si="210"/>
        <v>1.65242</v>
      </c>
      <c r="AA365" s="91">
        <f t="shared" si="210"/>
        <v>1.5310699999999999</v>
      </c>
    </row>
    <row r="366" spans="1:27" ht="12.75" customHeight="1" outlineLevel="1" x14ac:dyDescent="0.2">
      <c r="A366" s="99" t="s">
        <v>1384</v>
      </c>
      <c r="B366" s="63" t="s">
        <v>238</v>
      </c>
      <c r="C366" s="43" t="s">
        <v>79</v>
      </c>
      <c r="D366" s="44">
        <v>1112.08</v>
      </c>
      <c r="E366" s="44">
        <v>1005.52</v>
      </c>
      <c r="F366" s="44">
        <v>893.08</v>
      </c>
      <c r="G366" s="44">
        <v>846.18</v>
      </c>
      <c r="H366" s="44">
        <v>889.3</v>
      </c>
      <c r="I366" s="44">
        <v>1009.11</v>
      </c>
      <c r="J366" s="44">
        <v>1116.8599999999999</v>
      </c>
      <c r="K366" s="44">
        <v>1366.34</v>
      </c>
      <c r="L366" s="44">
        <v>1599.93</v>
      </c>
      <c r="M366" s="44">
        <v>1815.95</v>
      </c>
      <c r="N366" s="44">
        <v>1843.15</v>
      </c>
      <c r="O366" s="44">
        <v>1875.98</v>
      </c>
      <c r="P366" s="44">
        <v>1855.36</v>
      </c>
      <c r="Q366" s="44">
        <v>1853.28</v>
      </c>
      <c r="R366" s="44">
        <v>1832.64</v>
      </c>
      <c r="S366" s="44">
        <v>1831.09</v>
      </c>
      <c r="T366" s="44">
        <v>1850.28</v>
      </c>
      <c r="U366" s="44">
        <v>1880.88</v>
      </c>
      <c r="V366" s="44">
        <v>1859.04</v>
      </c>
      <c r="W366" s="44">
        <v>1833.24</v>
      </c>
      <c r="X366" s="44">
        <v>1808.6</v>
      </c>
      <c r="Y366" s="44">
        <v>1616.27</v>
      </c>
      <c r="Z366" s="44">
        <v>1321.81</v>
      </c>
      <c r="AA366" s="44">
        <v>1200.46</v>
      </c>
    </row>
    <row r="367" spans="1:27" ht="12.75" customHeight="1" outlineLevel="1" x14ac:dyDescent="0.2">
      <c r="A367" s="99" t="s">
        <v>1385</v>
      </c>
      <c r="B367" s="63" t="s">
        <v>90</v>
      </c>
      <c r="C367" s="43" t="s">
        <v>79</v>
      </c>
      <c r="D367" s="44">
        <f>$D$327</f>
        <v>217.03</v>
      </c>
      <c r="E367" s="44">
        <f t="shared" ref="E367:AA367" si="211">$D$327</f>
        <v>217.03</v>
      </c>
      <c r="F367" s="44">
        <f t="shared" si="211"/>
        <v>217.03</v>
      </c>
      <c r="G367" s="44">
        <f t="shared" si="211"/>
        <v>217.03</v>
      </c>
      <c r="H367" s="44">
        <f t="shared" si="211"/>
        <v>217.03</v>
      </c>
      <c r="I367" s="44">
        <f t="shared" si="211"/>
        <v>217.03</v>
      </c>
      <c r="J367" s="44">
        <f t="shared" si="211"/>
        <v>217.03</v>
      </c>
      <c r="K367" s="44">
        <f t="shared" si="211"/>
        <v>217.03</v>
      </c>
      <c r="L367" s="44">
        <f t="shared" si="211"/>
        <v>217.03</v>
      </c>
      <c r="M367" s="44">
        <f t="shared" si="211"/>
        <v>217.03</v>
      </c>
      <c r="N367" s="44">
        <f t="shared" si="211"/>
        <v>217.03</v>
      </c>
      <c r="O367" s="44">
        <f t="shared" si="211"/>
        <v>217.03</v>
      </c>
      <c r="P367" s="44">
        <f t="shared" si="211"/>
        <v>217.03</v>
      </c>
      <c r="Q367" s="44">
        <f t="shared" si="211"/>
        <v>217.03</v>
      </c>
      <c r="R367" s="44">
        <f t="shared" si="211"/>
        <v>217.03</v>
      </c>
      <c r="S367" s="44">
        <f t="shared" si="211"/>
        <v>217.03</v>
      </c>
      <c r="T367" s="44">
        <f t="shared" si="211"/>
        <v>217.03</v>
      </c>
      <c r="U367" s="44">
        <f t="shared" si="211"/>
        <v>217.03</v>
      </c>
      <c r="V367" s="44">
        <f t="shared" si="211"/>
        <v>217.03</v>
      </c>
      <c r="W367" s="44">
        <f t="shared" si="211"/>
        <v>217.03</v>
      </c>
      <c r="X367" s="44">
        <f t="shared" si="211"/>
        <v>217.03</v>
      </c>
      <c r="Y367" s="44">
        <f t="shared" si="211"/>
        <v>217.03</v>
      </c>
      <c r="Z367" s="44">
        <f t="shared" si="211"/>
        <v>217.03</v>
      </c>
      <c r="AA367" s="44">
        <f t="shared" si="211"/>
        <v>217.03</v>
      </c>
    </row>
    <row r="368" spans="1:27" ht="12.75" customHeight="1" outlineLevel="1" x14ac:dyDescent="0.2">
      <c r="A368" s="99" t="s">
        <v>1386</v>
      </c>
      <c r="B368" s="63" t="s">
        <v>83</v>
      </c>
      <c r="C368" s="43" t="s">
        <v>79</v>
      </c>
      <c r="D368" s="44">
        <v>3.35</v>
      </c>
      <c r="E368" s="44">
        <v>3.35</v>
      </c>
      <c r="F368" s="44">
        <v>3.35</v>
      </c>
      <c r="G368" s="44">
        <v>3.35</v>
      </c>
      <c r="H368" s="44">
        <v>3.35</v>
      </c>
      <c r="I368" s="44">
        <v>3.35</v>
      </c>
      <c r="J368" s="44">
        <v>3.35</v>
      </c>
      <c r="K368" s="44">
        <v>3.35</v>
      </c>
      <c r="L368" s="44">
        <v>3.35</v>
      </c>
      <c r="M368" s="44">
        <v>3.35</v>
      </c>
      <c r="N368" s="44">
        <v>3.35</v>
      </c>
      <c r="O368" s="44">
        <v>3.35</v>
      </c>
      <c r="P368" s="44">
        <v>3.35</v>
      </c>
      <c r="Q368" s="44">
        <v>3.35</v>
      </c>
      <c r="R368" s="44">
        <v>3.35</v>
      </c>
      <c r="S368" s="44">
        <v>3.35</v>
      </c>
      <c r="T368" s="44">
        <v>3.35</v>
      </c>
      <c r="U368" s="44">
        <v>3.35</v>
      </c>
      <c r="V368" s="44">
        <v>3.35</v>
      </c>
      <c r="W368" s="44">
        <v>3.35</v>
      </c>
      <c r="X368" s="44">
        <v>3.35</v>
      </c>
      <c r="Y368" s="44">
        <v>3.35</v>
      </c>
      <c r="Z368" s="44">
        <v>3.35</v>
      </c>
      <c r="AA368" s="44">
        <v>3.35</v>
      </c>
    </row>
    <row r="369" spans="1:27" ht="12.75" customHeight="1" outlineLevel="1" x14ac:dyDescent="0.2">
      <c r="A369" s="99" t="s">
        <v>1387</v>
      </c>
      <c r="B369" s="63" t="s">
        <v>81</v>
      </c>
      <c r="C369" s="43" t="s">
        <v>79</v>
      </c>
      <c r="D369" s="44">
        <f>$D$11</f>
        <v>110.23</v>
      </c>
      <c r="E369" s="44">
        <f t="shared" ref="E369:AA369" si="212">$D$11</f>
        <v>110.23</v>
      </c>
      <c r="F369" s="44">
        <f t="shared" si="212"/>
        <v>110.23</v>
      </c>
      <c r="G369" s="44">
        <f t="shared" si="212"/>
        <v>110.23</v>
      </c>
      <c r="H369" s="44">
        <f t="shared" si="212"/>
        <v>110.23</v>
      </c>
      <c r="I369" s="44">
        <f t="shared" si="212"/>
        <v>110.23</v>
      </c>
      <c r="J369" s="44">
        <f t="shared" si="212"/>
        <v>110.23</v>
      </c>
      <c r="K369" s="44">
        <f t="shared" si="212"/>
        <v>110.23</v>
      </c>
      <c r="L369" s="44">
        <f t="shared" si="212"/>
        <v>110.23</v>
      </c>
      <c r="M369" s="44">
        <f t="shared" si="212"/>
        <v>110.23</v>
      </c>
      <c r="N369" s="44">
        <f t="shared" si="212"/>
        <v>110.23</v>
      </c>
      <c r="O369" s="44">
        <f t="shared" si="212"/>
        <v>110.23</v>
      </c>
      <c r="P369" s="44">
        <f t="shared" si="212"/>
        <v>110.23</v>
      </c>
      <c r="Q369" s="44">
        <f t="shared" si="212"/>
        <v>110.23</v>
      </c>
      <c r="R369" s="44">
        <f t="shared" si="212"/>
        <v>110.23</v>
      </c>
      <c r="S369" s="44">
        <f t="shared" si="212"/>
        <v>110.23</v>
      </c>
      <c r="T369" s="44">
        <f t="shared" si="212"/>
        <v>110.23</v>
      </c>
      <c r="U369" s="44">
        <f t="shared" si="212"/>
        <v>110.23</v>
      </c>
      <c r="V369" s="44">
        <f t="shared" si="212"/>
        <v>110.23</v>
      </c>
      <c r="W369" s="44">
        <f t="shared" si="212"/>
        <v>110.23</v>
      </c>
      <c r="X369" s="44">
        <f t="shared" si="212"/>
        <v>110.23</v>
      </c>
      <c r="Y369" s="44">
        <f t="shared" si="212"/>
        <v>110.23</v>
      </c>
      <c r="Z369" s="44">
        <f t="shared" si="212"/>
        <v>110.23</v>
      </c>
      <c r="AA369" s="44">
        <f t="shared" si="212"/>
        <v>110.23</v>
      </c>
    </row>
    <row r="370" spans="1:27" ht="12.75" customHeight="1" x14ac:dyDescent="0.2">
      <c r="A370" s="98" t="s">
        <v>1388</v>
      </c>
      <c r="B370" s="28" t="str">
        <f>"10"&amp;"."&amp;$B$663&amp;"."&amp;$B$664</f>
        <v>10.12.2023</v>
      </c>
      <c r="C370" s="90" t="s">
        <v>76</v>
      </c>
      <c r="D370" s="91">
        <f>ROUND(((D371+D372+D374+D373)/1000),5)</f>
        <v>1.40052</v>
      </c>
      <c r="E370" s="91">
        <f>ROUND(((E371+E372+E374+E373)/1000),5)</f>
        <v>1.2460899999999999</v>
      </c>
      <c r="F370" s="91">
        <f>ROUND(((F371+F372+F374+F373)/1000),5)</f>
        <v>1.1455500000000001</v>
      </c>
      <c r="G370" s="91">
        <f t="shared" ref="G370:AA370" si="213">ROUND(((G371+G372+G374+G373)/1000),5)</f>
        <v>1.09093</v>
      </c>
      <c r="H370" s="91">
        <f t="shared" si="213"/>
        <v>0.50468000000000002</v>
      </c>
      <c r="I370" s="91">
        <f t="shared" si="213"/>
        <v>1.25499</v>
      </c>
      <c r="J370" s="91">
        <f t="shared" si="213"/>
        <v>1.3343</v>
      </c>
      <c r="K370" s="91">
        <f t="shared" si="213"/>
        <v>1.45038</v>
      </c>
      <c r="L370" s="91">
        <f t="shared" si="213"/>
        <v>1.7907900000000001</v>
      </c>
      <c r="M370" s="91">
        <f t="shared" si="213"/>
        <v>1.9524900000000001</v>
      </c>
      <c r="N370" s="91">
        <f t="shared" si="213"/>
        <v>2.1003799999999999</v>
      </c>
      <c r="O370" s="91">
        <f t="shared" si="213"/>
        <v>2.1277300000000001</v>
      </c>
      <c r="P370" s="91">
        <f t="shared" si="213"/>
        <v>2.1257700000000002</v>
      </c>
      <c r="Q370" s="91">
        <f t="shared" si="213"/>
        <v>2.1347100000000001</v>
      </c>
      <c r="R370" s="91">
        <f t="shared" si="213"/>
        <v>2.1041799999999999</v>
      </c>
      <c r="S370" s="91">
        <f t="shared" si="213"/>
        <v>2.09701</v>
      </c>
      <c r="T370" s="91">
        <f t="shared" si="213"/>
        <v>2.1592099999999999</v>
      </c>
      <c r="U370" s="91">
        <f t="shared" si="213"/>
        <v>2.1675900000000001</v>
      </c>
      <c r="V370" s="91">
        <f t="shared" si="213"/>
        <v>2.1651699999999998</v>
      </c>
      <c r="W370" s="91">
        <f t="shared" si="213"/>
        <v>2.1385399999999999</v>
      </c>
      <c r="X370" s="91">
        <f t="shared" si="213"/>
        <v>2.0706000000000002</v>
      </c>
      <c r="Y370" s="91">
        <f t="shared" si="213"/>
        <v>1.89436</v>
      </c>
      <c r="Z370" s="91">
        <f t="shared" si="213"/>
        <v>1.6387400000000001</v>
      </c>
      <c r="AA370" s="91">
        <f t="shared" si="213"/>
        <v>1.46489</v>
      </c>
    </row>
    <row r="371" spans="1:27" ht="12.75" customHeight="1" outlineLevel="1" x14ac:dyDescent="0.2">
      <c r="A371" s="99" t="s">
        <v>1389</v>
      </c>
      <c r="B371" s="63" t="s">
        <v>238</v>
      </c>
      <c r="C371" s="43" t="s">
        <v>79</v>
      </c>
      <c r="D371" s="44">
        <v>1069.9100000000001</v>
      </c>
      <c r="E371" s="44">
        <v>915.48</v>
      </c>
      <c r="F371" s="44">
        <v>814.94</v>
      </c>
      <c r="G371" s="44">
        <v>760.32</v>
      </c>
      <c r="H371" s="44">
        <v>174.07</v>
      </c>
      <c r="I371" s="44">
        <v>924.38</v>
      </c>
      <c r="J371" s="44">
        <v>1003.69</v>
      </c>
      <c r="K371" s="44">
        <v>1119.77</v>
      </c>
      <c r="L371" s="44">
        <v>1460.18</v>
      </c>
      <c r="M371" s="44">
        <v>1621.88</v>
      </c>
      <c r="N371" s="44">
        <v>1769.77</v>
      </c>
      <c r="O371" s="44">
        <v>1797.12</v>
      </c>
      <c r="P371" s="44">
        <v>1795.16</v>
      </c>
      <c r="Q371" s="44">
        <v>1804.1</v>
      </c>
      <c r="R371" s="44">
        <v>1773.57</v>
      </c>
      <c r="S371" s="44">
        <v>1766.4</v>
      </c>
      <c r="T371" s="44">
        <v>1828.6</v>
      </c>
      <c r="U371" s="44">
        <v>1836.98</v>
      </c>
      <c r="V371" s="44">
        <v>1834.56</v>
      </c>
      <c r="W371" s="44">
        <v>1807.93</v>
      </c>
      <c r="X371" s="44">
        <v>1739.99</v>
      </c>
      <c r="Y371" s="44">
        <v>1563.75</v>
      </c>
      <c r="Z371" s="44">
        <v>1308.1300000000001</v>
      </c>
      <c r="AA371" s="44">
        <v>1134.28</v>
      </c>
    </row>
    <row r="372" spans="1:27" ht="12.75" customHeight="1" outlineLevel="1" x14ac:dyDescent="0.2">
      <c r="A372" s="99" t="s">
        <v>1390</v>
      </c>
      <c r="B372" s="63" t="s">
        <v>90</v>
      </c>
      <c r="C372" s="43" t="s">
        <v>79</v>
      </c>
      <c r="D372" s="44">
        <f>$D$327</f>
        <v>217.03</v>
      </c>
      <c r="E372" s="44">
        <f t="shared" ref="E372:AA372" si="214">$D$327</f>
        <v>217.03</v>
      </c>
      <c r="F372" s="44">
        <f t="shared" si="214"/>
        <v>217.03</v>
      </c>
      <c r="G372" s="44">
        <f t="shared" si="214"/>
        <v>217.03</v>
      </c>
      <c r="H372" s="44">
        <f t="shared" si="214"/>
        <v>217.03</v>
      </c>
      <c r="I372" s="44">
        <f t="shared" si="214"/>
        <v>217.03</v>
      </c>
      <c r="J372" s="44">
        <f t="shared" si="214"/>
        <v>217.03</v>
      </c>
      <c r="K372" s="44">
        <f t="shared" si="214"/>
        <v>217.03</v>
      </c>
      <c r="L372" s="44">
        <f t="shared" si="214"/>
        <v>217.03</v>
      </c>
      <c r="M372" s="44">
        <f t="shared" si="214"/>
        <v>217.03</v>
      </c>
      <c r="N372" s="44">
        <f t="shared" si="214"/>
        <v>217.03</v>
      </c>
      <c r="O372" s="44">
        <f t="shared" si="214"/>
        <v>217.03</v>
      </c>
      <c r="P372" s="44">
        <f t="shared" si="214"/>
        <v>217.03</v>
      </c>
      <c r="Q372" s="44">
        <f t="shared" si="214"/>
        <v>217.03</v>
      </c>
      <c r="R372" s="44">
        <f t="shared" si="214"/>
        <v>217.03</v>
      </c>
      <c r="S372" s="44">
        <f t="shared" si="214"/>
        <v>217.03</v>
      </c>
      <c r="T372" s="44">
        <f t="shared" si="214"/>
        <v>217.03</v>
      </c>
      <c r="U372" s="44">
        <f t="shared" si="214"/>
        <v>217.03</v>
      </c>
      <c r="V372" s="44">
        <f t="shared" si="214"/>
        <v>217.03</v>
      </c>
      <c r="W372" s="44">
        <f t="shared" si="214"/>
        <v>217.03</v>
      </c>
      <c r="X372" s="44">
        <f t="shared" si="214"/>
        <v>217.03</v>
      </c>
      <c r="Y372" s="44">
        <f t="shared" si="214"/>
        <v>217.03</v>
      </c>
      <c r="Z372" s="44">
        <f t="shared" si="214"/>
        <v>217.03</v>
      </c>
      <c r="AA372" s="44">
        <f t="shared" si="214"/>
        <v>217.03</v>
      </c>
    </row>
    <row r="373" spans="1:27" ht="12.75" customHeight="1" outlineLevel="1" x14ac:dyDescent="0.2">
      <c r="A373" s="99" t="s">
        <v>1391</v>
      </c>
      <c r="B373" s="63" t="s">
        <v>83</v>
      </c>
      <c r="C373" s="43" t="s">
        <v>79</v>
      </c>
      <c r="D373" s="44">
        <v>3.35</v>
      </c>
      <c r="E373" s="44">
        <v>3.35</v>
      </c>
      <c r="F373" s="44">
        <v>3.35</v>
      </c>
      <c r="G373" s="44">
        <v>3.35</v>
      </c>
      <c r="H373" s="44">
        <v>3.35</v>
      </c>
      <c r="I373" s="44">
        <v>3.35</v>
      </c>
      <c r="J373" s="44">
        <v>3.35</v>
      </c>
      <c r="K373" s="44">
        <v>3.35</v>
      </c>
      <c r="L373" s="44">
        <v>3.35</v>
      </c>
      <c r="M373" s="44">
        <v>3.35</v>
      </c>
      <c r="N373" s="44">
        <v>3.35</v>
      </c>
      <c r="O373" s="44">
        <v>3.35</v>
      </c>
      <c r="P373" s="44">
        <v>3.35</v>
      </c>
      <c r="Q373" s="44">
        <v>3.35</v>
      </c>
      <c r="R373" s="44">
        <v>3.35</v>
      </c>
      <c r="S373" s="44">
        <v>3.35</v>
      </c>
      <c r="T373" s="44">
        <v>3.35</v>
      </c>
      <c r="U373" s="44">
        <v>3.35</v>
      </c>
      <c r="V373" s="44">
        <v>3.35</v>
      </c>
      <c r="W373" s="44">
        <v>3.35</v>
      </c>
      <c r="X373" s="44">
        <v>3.35</v>
      </c>
      <c r="Y373" s="44">
        <v>3.35</v>
      </c>
      <c r="Z373" s="44">
        <v>3.35</v>
      </c>
      <c r="AA373" s="44">
        <v>3.35</v>
      </c>
    </row>
    <row r="374" spans="1:27" ht="12.75" customHeight="1" outlineLevel="1" x14ac:dyDescent="0.2">
      <c r="A374" s="99" t="s">
        <v>1392</v>
      </c>
      <c r="B374" s="63" t="s">
        <v>81</v>
      </c>
      <c r="C374" s="43" t="s">
        <v>79</v>
      </c>
      <c r="D374" s="44">
        <f>$D$11</f>
        <v>110.23</v>
      </c>
      <c r="E374" s="44">
        <f t="shared" ref="E374:AA374" si="215">$D$11</f>
        <v>110.23</v>
      </c>
      <c r="F374" s="44">
        <f t="shared" si="215"/>
        <v>110.23</v>
      </c>
      <c r="G374" s="44">
        <f t="shared" si="215"/>
        <v>110.23</v>
      </c>
      <c r="H374" s="44">
        <f t="shared" si="215"/>
        <v>110.23</v>
      </c>
      <c r="I374" s="44">
        <f t="shared" si="215"/>
        <v>110.23</v>
      </c>
      <c r="J374" s="44">
        <f t="shared" si="215"/>
        <v>110.23</v>
      </c>
      <c r="K374" s="44">
        <f t="shared" si="215"/>
        <v>110.23</v>
      </c>
      <c r="L374" s="44">
        <f t="shared" si="215"/>
        <v>110.23</v>
      </c>
      <c r="M374" s="44">
        <f t="shared" si="215"/>
        <v>110.23</v>
      </c>
      <c r="N374" s="44">
        <f t="shared" si="215"/>
        <v>110.23</v>
      </c>
      <c r="O374" s="44">
        <f t="shared" si="215"/>
        <v>110.23</v>
      </c>
      <c r="P374" s="44">
        <f t="shared" si="215"/>
        <v>110.23</v>
      </c>
      <c r="Q374" s="44">
        <f t="shared" si="215"/>
        <v>110.23</v>
      </c>
      <c r="R374" s="44">
        <f t="shared" si="215"/>
        <v>110.23</v>
      </c>
      <c r="S374" s="44">
        <f t="shared" si="215"/>
        <v>110.23</v>
      </c>
      <c r="T374" s="44">
        <f t="shared" si="215"/>
        <v>110.23</v>
      </c>
      <c r="U374" s="44">
        <f t="shared" si="215"/>
        <v>110.23</v>
      </c>
      <c r="V374" s="44">
        <f t="shared" si="215"/>
        <v>110.23</v>
      </c>
      <c r="W374" s="44">
        <f t="shared" si="215"/>
        <v>110.23</v>
      </c>
      <c r="X374" s="44">
        <f t="shared" si="215"/>
        <v>110.23</v>
      </c>
      <c r="Y374" s="44">
        <f t="shared" si="215"/>
        <v>110.23</v>
      </c>
      <c r="Z374" s="44">
        <f t="shared" si="215"/>
        <v>110.23</v>
      </c>
      <c r="AA374" s="44">
        <f t="shared" si="215"/>
        <v>110.23</v>
      </c>
    </row>
    <row r="375" spans="1:27" ht="12.75" customHeight="1" x14ac:dyDescent="0.2">
      <c r="A375" s="98" t="s">
        <v>1393</v>
      </c>
      <c r="B375" s="28" t="str">
        <f>"11"&amp;"."&amp;$B$663&amp;"."&amp;$B$664</f>
        <v>11.12.2023</v>
      </c>
      <c r="C375" s="90" t="s">
        <v>76</v>
      </c>
      <c r="D375" s="91">
        <f>ROUND(((D376+D377+D379+D378)/1000),5)</f>
        <v>1.4081699999999999</v>
      </c>
      <c r="E375" s="91">
        <f>ROUND(((E376+E377+E379+E378)/1000),5)</f>
        <v>1.3212299999999999</v>
      </c>
      <c r="F375" s="91">
        <f>ROUND(((F376+F377+F379+F378)/1000),5)</f>
        <v>1.2439100000000001</v>
      </c>
      <c r="G375" s="91">
        <f t="shared" ref="G375:AA375" si="216">ROUND(((G376+G377+G379+G378)/1000),5)</f>
        <v>1.20472</v>
      </c>
      <c r="H375" s="91">
        <f t="shared" si="216"/>
        <v>1.3113900000000001</v>
      </c>
      <c r="I375" s="91">
        <f t="shared" si="216"/>
        <v>1.4365000000000001</v>
      </c>
      <c r="J375" s="91">
        <f t="shared" si="216"/>
        <v>1.64612</v>
      </c>
      <c r="K375" s="91">
        <f t="shared" si="216"/>
        <v>2.1250200000000001</v>
      </c>
      <c r="L375" s="91">
        <f t="shared" si="216"/>
        <v>2.2570000000000001</v>
      </c>
      <c r="M375" s="91">
        <f t="shared" si="216"/>
        <v>2.3695499999999998</v>
      </c>
      <c r="N375" s="91">
        <f t="shared" si="216"/>
        <v>2.4123600000000001</v>
      </c>
      <c r="O375" s="91">
        <f t="shared" si="216"/>
        <v>2.4329499999999999</v>
      </c>
      <c r="P375" s="91">
        <f t="shared" si="216"/>
        <v>2.3711899999999999</v>
      </c>
      <c r="Q375" s="91">
        <f t="shared" si="216"/>
        <v>2.3920699999999999</v>
      </c>
      <c r="R375" s="91">
        <f t="shared" si="216"/>
        <v>2.38687</v>
      </c>
      <c r="S375" s="91">
        <f t="shared" si="216"/>
        <v>2.33161</v>
      </c>
      <c r="T375" s="91">
        <f t="shared" si="216"/>
        <v>2.3758699999999999</v>
      </c>
      <c r="U375" s="91">
        <f t="shared" si="216"/>
        <v>2.38565</v>
      </c>
      <c r="V375" s="91">
        <f t="shared" si="216"/>
        <v>2.3533200000000001</v>
      </c>
      <c r="W375" s="91">
        <f t="shared" si="216"/>
        <v>2.2416200000000002</v>
      </c>
      <c r="X375" s="91">
        <f t="shared" si="216"/>
        <v>2.1837599999999999</v>
      </c>
      <c r="Y375" s="91">
        <f t="shared" si="216"/>
        <v>1.9808300000000001</v>
      </c>
      <c r="Z375" s="91">
        <f t="shared" si="216"/>
        <v>1.65767</v>
      </c>
      <c r="AA375" s="91">
        <f t="shared" si="216"/>
        <v>1.53217</v>
      </c>
    </row>
    <row r="376" spans="1:27" ht="12.75" customHeight="1" outlineLevel="1" x14ac:dyDescent="0.2">
      <c r="A376" s="99" t="s">
        <v>1394</v>
      </c>
      <c r="B376" s="63" t="s">
        <v>238</v>
      </c>
      <c r="C376" s="43" t="s">
        <v>79</v>
      </c>
      <c r="D376" s="44">
        <v>1077.56</v>
      </c>
      <c r="E376" s="44">
        <v>990.62</v>
      </c>
      <c r="F376" s="44">
        <v>913.3</v>
      </c>
      <c r="G376" s="44">
        <v>874.11</v>
      </c>
      <c r="H376" s="44">
        <v>980.78</v>
      </c>
      <c r="I376" s="44">
        <v>1105.8900000000001</v>
      </c>
      <c r="J376" s="44">
        <v>1315.51</v>
      </c>
      <c r="K376" s="44">
        <v>1794.41</v>
      </c>
      <c r="L376" s="44">
        <v>1926.39</v>
      </c>
      <c r="M376" s="44">
        <v>2038.94</v>
      </c>
      <c r="N376" s="44">
        <v>2081.75</v>
      </c>
      <c r="O376" s="44">
        <v>2102.34</v>
      </c>
      <c r="P376" s="44">
        <v>2040.58</v>
      </c>
      <c r="Q376" s="44">
        <v>2061.46</v>
      </c>
      <c r="R376" s="44">
        <v>2056.2600000000002</v>
      </c>
      <c r="S376" s="44">
        <v>2001</v>
      </c>
      <c r="T376" s="44">
        <v>2045.26</v>
      </c>
      <c r="U376" s="44">
        <v>2055.04</v>
      </c>
      <c r="V376" s="44">
        <v>2022.71</v>
      </c>
      <c r="W376" s="44">
        <v>1911.01</v>
      </c>
      <c r="X376" s="44">
        <v>1853.15</v>
      </c>
      <c r="Y376" s="44">
        <v>1650.22</v>
      </c>
      <c r="Z376" s="44">
        <v>1327.06</v>
      </c>
      <c r="AA376" s="44">
        <v>1201.56</v>
      </c>
    </row>
    <row r="377" spans="1:27" ht="12.75" customHeight="1" outlineLevel="1" x14ac:dyDescent="0.2">
      <c r="A377" s="99" t="s">
        <v>1395</v>
      </c>
      <c r="B377" s="63" t="s">
        <v>90</v>
      </c>
      <c r="C377" s="43" t="s">
        <v>79</v>
      </c>
      <c r="D377" s="44">
        <f>$D$327</f>
        <v>217.03</v>
      </c>
      <c r="E377" s="44">
        <f t="shared" ref="E377:AA377" si="217">$D$327</f>
        <v>217.03</v>
      </c>
      <c r="F377" s="44">
        <f t="shared" si="217"/>
        <v>217.03</v>
      </c>
      <c r="G377" s="44">
        <f t="shared" si="217"/>
        <v>217.03</v>
      </c>
      <c r="H377" s="44">
        <f t="shared" si="217"/>
        <v>217.03</v>
      </c>
      <c r="I377" s="44">
        <f t="shared" si="217"/>
        <v>217.03</v>
      </c>
      <c r="J377" s="44">
        <f t="shared" si="217"/>
        <v>217.03</v>
      </c>
      <c r="K377" s="44">
        <f t="shared" si="217"/>
        <v>217.03</v>
      </c>
      <c r="L377" s="44">
        <f t="shared" si="217"/>
        <v>217.03</v>
      </c>
      <c r="M377" s="44">
        <f t="shared" si="217"/>
        <v>217.03</v>
      </c>
      <c r="N377" s="44">
        <f t="shared" si="217"/>
        <v>217.03</v>
      </c>
      <c r="O377" s="44">
        <f t="shared" si="217"/>
        <v>217.03</v>
      </c>
      <c r="P377" s="44">
        <f t="shared" si="217"/>
        <v>217.03</v>
      </c>
      <c r="Q377" s="44">
        <f t="shared" si="217"/>
        <v>217.03</v>
      </c>
      <c r="R377" s="44">
        <f t="shared" si="217"/>
        <v>217.03</v>
      </c>
      <c r="S377" s="44">
        <f t="shared" si="217"/>
        <v>217.03</v>
      </c>
      <c r="T377" s="44">
        <f t="shared" si="217"/>
        <v>217.03</v>
      </c>
      <c r="U377" s="44">
        <f t="shared" si="217"/>
        <v>217.03</v>
      </c>
      <c r="V377" s="44">
        <f t="shared" si="217"/>
        <v>217.03</v>
      </c>
      <c r="W377" s="44">
        <f t="shared" si="217"/>
        <v>217.03</v>
      </c>
      <c r="X377" s="44">
        <f t="shared" si="217"/>
        <v>217.03</v>
      </c>
      <c r="Y377" s="44">
        <f t="shared" si="217"/>
        <v>217.03</v>
      </c>
      <c r="Z377" s="44">
        <f t="shared" si="217"/>
        <v>217.03</v>
      </c>
      <c r="AA377" s="44">
        <f t="shared" si="217"/>
        <v>217.03</v>
      </c>
    </row>
    <row r="378" spans="1:27" ht="12.75" customHeight="1" outlineLevel="1" x14ac:dyDescent="0.2">
      <c r="A378" s="99" t="s">
        <v>1396</v>
      </c>
      <c r="B378" s="63" t="s">
        <v>83</v>
      </c>
      <c r="C378" s="43" t="s">
        <v>79</v>
      </c>
      <c r="D378" s="44">
        <v>3.35</v>
      </c>
      <c r="E378" s="44">
        <v>3.35</v>
      </c>
      <c r="F378" s="44">
        <v>3.35</v>
      </c>
      <c r="G378" s="44">
        <v>3.35</v>
      </c>
      <c r="H378" s="44">
        <v>3.35</v>
      </c>
      <c r="I378" s="44">
        <v>3.35</v>
      </c>
      <c r="J378" s="44">
        <v>3.35</v>
      </c>
      <c r="K378" s="44">
        <v>3.35</v>
      </c>
      <c r="L378" s="44">
        <v>3.35</v>
      </c>
      <c r="M378" s="44">
        <v>3.35</v>
      </c>
      <c r="N378" s="44">
        <v>3.35</v>
      </c>
      <c r="O378" s="44">
        <v>3.35</v>
      </c>
      <c r="P378" s="44">
        <v>3.35</v>
      </c>
      <c r="Q378" s="44">
        <v>3.35</v>
      </c>
      <c r="R378" s="44">
        <v>3.35</v>
      </c>
      <c r="S378" s="44">
        <v>3.35</v>
      </c>
      <c r="T378" s="44">
        <v>3.35</v>
      </c>
      <c r="U378" s="44">
        <v>3.35</v>
      </c>
      <c r="V378" s="44">
        <v>3.35</v>
      </c>
      <c r="W378" s="44">
        <v>3.35</v>
      </c>
      <c r="X378" s="44">
        <v>3.35</v>
      </c>
      <c r="Y378" s="44">
        <v>3.35</v>
      </c>
      <c r="Z378" s="44">
        <v>3.35</v>
      </c>
      <c r="AA378" s="44">
        <v>3.35</v>
      </c>
    </row>
    <row r="379" spans="1:27" ht="12.75" customHeight="1" outlineLevel="1" x14ac:dyDescent="0.2">
      <c r="A379" s="99" t="s">
        <v>1397</v>
      </c>
      <c r="B379" s="63" t="s">
        <v>81</v>
      </c>
      <c r="C379" s="43" t="s">
        <v>79</v>
      </c>
      <c r="D379" s="44">
        <f>$D$11</f>
        <v>110.23</v>
      </c>
      <c r="E379" s="44">
        <f t="shared" ref="E379:AA379" si="218">$D$11</f>
        <v>110.23</v>
      </c>
      <c r="F379" s="44">
        <f t="shared" si="218"/>
        <v>110.23</v>
      </c>
      <c r="G379" s="44">
        <f t="shared" si="218"/>
        <v>110.23</v>
      </c>
      <c r="H379" s="44">
        <f t="shared" si="218"/>
        <v>110.23</v>
      </c>
      <c r="I379" s="44">
        <f t="shared" si="218"/>
        <v>110.23</v>
      </c>
      <c r="J379" s="44">
        <f t="shared" si="218"/>
        <v>110.23</v>
      </c>
      <c r="K379" s="44">
        <f t="shared" si="218"/>
        <v>110.23</v>
      </c>
      <c r="L379" s="44">
        <f t="shared" si="218"/>
        <v>110.23</v>
      </c>
      <c r="M379" s="44">
        <f t="shared" si="218"/>
        <v>110.23</v>
      </c>
      <c r="N379" s="44">
        <f t="shared" si="218"/>
        <v>110.23</v>
      </c>
      <c r="O379" s="44">
        <f t="shared" si="218"/>
        <v>110.23</v>
      </c>
      <c r="P379" s="44">
        <f t="shared" si="218"/>
        <v>110.23</v>
      </c>
      <c r="Q379" s="44">
        <f t="shared" si="218"/>
        <v>110.23</v>
      </c>
      <c r="R379" s="44">
        <f t="shared" si="218"/>
        <v>110.23</v>
      </c>
      <c r="S379" s="44">
        <f t="shared" si="218"/>
        <v>110.23</v>
      </c>
      <c r="T379" s="44">
        <f t="shared" si="218"/>
        <v>110.23</v>
      </c>
      <c r="U379" s="44">
        <f t="shared" si="218"/>
        <v>110.23</v>
      </c>
      <c r="V379" s="44">
        <f t="shared" si="218"/>
        <v>110.23</v>
      </c>
      <c r="W379" s="44">
        <f t="shared" si="218"/>
        <v>110.23</v>
      </c>
      <c r="X379" s="44">
        <f t="shared" si="218"/>
        <v>110.23</v>
      </c>
      <c r="Y379" s="44">
        <f t="shared" si="218"/>
        <v>110.23</v>
      </c>
      <c r="Z379" s="44">
        <f t="shared" si="218"/>
        <v>110.23</v>
      </c>
      <c r="AA379" s="44">
        <f t="shared" si="218"/>
        <v>110.23</v>
      </c>
    </row>
    <row r="380" spans="1:27" ht="12.75" customHeight="1" x14ac:dyDescent="0.2">
      <c r="A380" s="98" t="s">
        <v>1398</v>
      </c>
      <c r="B380" s="28" t="str">
        <f>"12"&amp;"."&amp;$B$663&amp;"."&amp;$B$664</f>
        <v>12.12.2023</v>
      </c>
      <c r="C380" s="90" t="s">
        <v>76</v>
      </c>
      <c r="D380" s="91">
        <f>ROUND(((D381+D382+D384+D383)/1000),5)</f>
        <v>1.4083300000000001</v>
      </c>
      <c r="E380" s="91">
        <f>ROUND(((E381+E382+E384+E383)/1000),5)</f>
        <v>1.3149</v>
      </c>
      <c r="F380" s="91">
        <f>ROUND(((F381+F382+F384+F383)/1000),5)</f>
        <v>1.2104999999999999</v>
      </c>
      <c r="G380" s="91">
        <f t="shared" ref="G380:AA380" si="219">ROUND(((G381+G382+G384+G383)/1000),5)</f>
        <v>1.19567</v>
      </c>
      <c r="H380" s="91">
        <f t="shared" si="219"/>
        <v>1.29952</v>
      </c>
      <c r="I380" s="91">
        <f t="shared" si="219"/>
        <v>1.45688</v>
      </c>
      <c r="J380" s="91">
        <f t="shared" si="219"/>
        <v>1.63958</v>
      </c>
      <c r="K380" s="91">
        <f t="shared" si="219"/>
        <v>1.9851799999999999</v>
      </c>
      <c r="L380" s="91">
        <f t="shared" si="219"/>
        <v>2.1913499999999999</v>
      </c>
      <c r="M380" s="91">
        <f t="shared" si="219"/>
        <v>2.25122</v>
      </c>
      <c r="N380" s="91">
        <f t="shared" si="219"/>
        <v>2.28193</v>
      </c>
      <c r="O380" s="91">
        <f t="shared" si="219"/>
        <v>2.31732</v>
      </c>
      <c r="P380" s="91">
        <f t="shared" si="219"/>
        <v>2.2556400000000001</v>
      </c>
      <c r="Q380" s="91">
        <f t="shared" si="219"/>
        <v>2.2740499999999999</v>
      </c>
      <c r="R380" s="91">
        <f t="shared" si="219"/>
        <v>2.2872300000000001</v>
      </c>
      <c r="S380" s="91">
        <f t="shared" si="219"/>
        <v>2.23969</v>
      </c>
      <c r="T380" s="91">
        <f t="shared" si="219"/>
        <v>2.2610000000000001</v>
      </c>
      <c r="U380" s="91">
        <f t="shared" si="219"/>
        <v>2.2542</v>
      </c>
      <c r="V380" s="91">
        <f t="shared" si="219"/>
        <v>2.2453099999999999</v>
      </c>
      <c r="W380" s="91">
        <f t="shared" si="219"/>
        <v>2.2330000000000001</v>
      </c>
      <c r="X380" s="91">
        <f t="shared" si="219"/>
        <v>2.1821999999999999</v>
      </c>
      <c r="Y380" s="91">
        <f t="shared" si="219"/>
        <v>2.0032800000000002</v>
      </c>
      <c r="Z380" s="91">
        <f t="shared" si="219"/>
        <v>1.6843399999999999</v>
      </c>
      <c r="AA380" s="91">
        <f t="shared" si="219"/>
        <v>1.5684100000000001</v>
      </c>
    </row>
    <row r="381" spans="1:27" ht="12.75" customHeight="1" outlineLevel="1" x14ac:dyDescent="0.2">
      <c r="A381" s="99" t="s">
        <v>1399</v>
      </c>
      <c r="B381" s="63" t="s">
        <v>238</v>
      </c>
      <c r="C381" s="43" t="s">
        <v>79</v>
      </c>
      <c r="D381" s="44">
        <v>1077.72</v>
      </c>
      <c r="E381" s="44">
        <v>984.29</v>
      </c>
      <c r="F381" s="44">
        <v>879.89</v>
      </c>
      <c r="G381" s="44">
        <v>865.06</v>
      </c>
      <c r="H381" s="44">
        <v>968.91</v>
      </c>
      <c r="I381" s="44">
        <v>1126.27</v>
      </c>
      <c r="J381" s="44">
        <v>1308.97</v>
      </c>
      <c r="K381" s="44">
        <v>1654.57</v>
      </c>
      <c r="L381" s="44">
        <v>1860.74</v>
      </c>
      <c r="M381" s="44">
        <v>1920.61</v>
      </c>
      <c r="N381" s="44">
        <v>1951.32</v>
      </c>
      <c r="O381" s="44">
        <v>1986.71</v>
      </c>
      <c r="P381" s="44">
        <v>1925.03</v>
      </c>
      <c r="Q381" s="44">
        <v>1943.44</v>
      </c>
      <c r="R381" s="44">
        <v>1956.62</v>
      </c>
      <c r="S381" s="44">
        <v>1909.08</v>
      </c>
      <c r="T381" s="44">
        <v>1930.39</v>
      </c>
      <c r="U381" s="44">
        <v>1923.59</v>
      </c>
      <c r="V381" s="44">
        <v>1914.7</v>
      </c>
      <c r="W381" s="44">
        <v>1902.39</v>
      </c>
      <c r="X381" s="44">
        <v>1851.59</v>
      </c>
      <c r="Y381" s="44">
        <v>1672.67</v>
      </c>
      <c r="Z381" s="44">
        <v>1353.73</v>
      </c>
      <c r="AA381" s="44">
        <v>1237.8</v>
      </c>
    </row>
    <row r="382" spans="1:27" ht="12.75" customHeight="1" outlineLevel="1" x14ac:dyDescent="0.2">
      <c r="A382" s="99" t="s">
        <v>1400</v>
      </c>
      <c r="B382" s="63" t="s">
        <v>90</v>
      </c>
      <c r="C382" s="43" t="s">
        <v>79</v>
      </c>
      <c r="D382" s="44">
        <f>$D$327</f>
        <v>217.03</v>
      </c>
      <c r="E382" s="44">
        <f t="shared" ref="E382:AA382" si="220">$D$327</f>
        <v>217.03</v>
      </c>
      <c r="F382" s="44">
        <f t="shared" si="220"/>
        <v>217.03</v>
      </c>
      <c r="G382" s="44">
        <f t="shared" si="220"/>
        <v>217.03</v>
      </c>
      <c r="H382" s="44">
        <f t="shared" si="220"/>
        <v>217.03</v>
      </c>
      <c r="I382" s="44">
        <f t="shared" si="220"/>
        <v>217.03</v>
      </c>
      <c r="J382" s="44">
        <f t="shared" si="220"/>
        <v>217.03</v>
      </c>
      <c r="K382" s="44">
        <f t="shared" si="220"/>
        <v>217.03</v>
      </c>
      <c r="L382" s="44">
        <f t="shared" si="220"/>
        <v>217.03</v>
      </c>
      <c r="M382" s="44">
        <f t="shared" si="220"/>
        <v>217.03</v>
      </c>
      <c r="N382" s="44">
        <f t="shared" si="220"/>
        <v>217.03</v>
      </c>
      <c r="O382" s="44">
        <f t="shared" si="220"/>
        <v>217.03</v>
      </c>
      <c r="P382" s="44">
        <f t="shared" si="220"/>
        <v>217.03</v>
      </c>
      <c r="Q382" s="44">
        <f t="shared" si="220"/>
        <v>217.03</v>
      </c>
      <c r="R382" s="44">
        <f t="shared" si="220"/>
        <v>217.03</v>
      </c>
      <c r="S382" s="44">
        <f t="shared" si="220"/>
        <v>217.03</v>
      </c>
      <c r="T382" s="44">
        <f t="shared" si="220"/>
        <v>217.03</v>
      </c>
      <c r="U382" s="44">
        <f t="shared" si="220"/>
        <v>217.03</v>
      </c>
      <c r="V382" s="44">
        <f t="shared" si="220"/>
        <v>217.03</v>
      </c>
      <c r="W382" s="44">
        <f t="shared" si="220"/>
        <v>217.03</v>
      </c>
      <c r="X382" s="44">
        <f t="shared" si="220"/>
        <v>217.03</v>
      </c>
      <c r="Y382" s="44">
        <f t="shared" si="220"/>
        <v>217.03</v>
      </c>
      <c r="Z382" s="44">
        <f t="shared" si="220"/>
        <v>217.03</v>
      </c>
      <c r="AA382" s="44">
        <f t="shared" si="220"/>
        <v>217.03</v>
      </c>
    </row>
    <row r="383" spans="1:27" ht="12.75" customHeight="1" outlineLevel="1" x14ac:dyDescent="0.2">
      <c r="A383" s="99" t="s">
        <v>1401</v>
      </c>
      <c r="B383" s="63" t="s">
        <v>83</v>
      </c>
      <c r="C383" s="43" t="s">
        <v>79</v>
      </c>
      <c r="D383" s="44">
        <v>3.35</v>
      </c>
      <c r="E383" s="44">
        <v>3.35</v>
      </c>
      <c r="F383" s="44">
        <v>3.35</v>
      </c>
      <c r="G383" s="44">
        <v>3.35</v>
      </c>
      <c r="H383" s="44">
        <v>3.35</v>
      </c>
      <c r="I383" s="44">
        <v>3.35</v>
      </c>
      <c r="J383" s="44">
        <v>3.35</v>
      </c>
      <c r="K383" s="44">
        <v>3.35</v>
      </c>
      <c r="L383" s="44">
        <v>3.35</v>
      </c>
      <c r="M383" s="44">
        <v>3.35</v>
      </c>
      <c r="N383" s="44">
        <v>3.35</v>
      </c>
      <c r="O383" s="44">
        <v>3.35</v>
      </c>
      <c r="P383" s="44">
        <v>3.35</v>
      </c>
      <c r="Q383" s="44">
        <v>3.35</v>
      </c>
      <c r="R383" s="44">
        <v>3.35</v>
      </c>
      <c r="S383" s="44">
        <v>3.35</v>
      </c>
      <c r="T383" s="44">
        <v>3.35</v>
      </c>
      <c r="U383" s="44">
        <v>3.35</v>
      </c>
      <c r="V383" s="44">
        <v>3.35</v>
      </c>
      <c r="W383" s="44">
        <v>3.35</v>
      </c>
      <c r="X383" s="44">
        <v>3.35</v>
      </c>
      <c r="Y383" s="44">
        <v>3.35</v>
      </c>
      <c r="Z383" s="44">
        <v>3.35</v>
      </c>
      <c r="AA383" s="44">
        <v>3.35</v>
      </c>
    </row>
    <row r="384" spans="1:27" ht="12.75" customHeight="1" outlineLevel="1" x14ac:dyDescent="0.2">
      <c r="A384" s="99" t="s">
        <v>1402</v>
      </c>
      <c r="B384" s="63" t="s">
        <v>81</v>
      </c>
      <c r="C384" s="43" t="s">
        <v>79</v>
      </c>
      <c r="D384" s="44">
        <f>$D$11</f>
        <v>110.23</v>
      </c>
      <c r="E384" s="44">
        <f t="shared" ref="E384:AA384" si="221">$D$11</f>
        <v>110.23</v>
      </c>
      <c r="F384" s="44">
        <f t="shared" si="221"/>
        <v>110.23</v>
      </c>
      <c r="G384" s="44">
        <f t="shared" si="221"/>
        <v>110.23</v>
      </c>
      <c r="H384" s="44">
        <f t="shared" si="221"/>
        <v>110.23</v>
      </c>
      <c r="I384" s="44">
        <f t="shared" si="221"/>
        <v>110.23</v>
      </c>
      <c r="J384" s="44">
        <f t="shared" si="221"/>
        <v>110.23</v>
      </c>
      <c r="K384" s="44">
        <f t="shared" si="221"/>
        <v>110.23</v>
      </c>
      <c r="L384" s="44">
        <f t="shared" si="221"/>
        <v>110.23</v>
      </c>
      <c r="M384" s="44">
        <f t="shared" si="221"/>
        <v>110.23</v>
      </c>
      <c r="N384" s="44">
        <f t="shared" si="221"/>
        <v>110.23</v>
      </c>
      <c r="O384" s="44">
        <f t="shared" si="221"/>
        <v>110.23</v>
      </c>
      <c r="P384" s="44">
        <f t="shared" si="221"/>
        <v>110.23</v>
      </c>
      <c r="Q384" s="44">
        <f t="shared" si="221"/>
        <v>110.23</v>
      </c>
      <c r="R384" s="44">
        <f t="shared" si="221"/>
        <v>110.23</v>
      </c>
      <c r="S384" s="44">
        <f t="shared" si="221"/>
        <v>110.23</v>
      </c>
      <c r="T384" s="44">
        <f t="shared" si="221"/>
        <v>110.23</v>
      </c>
      <c r="U384" s="44">
        <f t="shared" si="221"/>
        <v>110.23</v>
      </c>
      <c r="V384" s="44">
        <f t="shared" si="221"/>
        <v>110.23</v>
      </c>
      <c r="W384" s="44">
        <f t="shared" si="221"/>
        <v>110.23</v>
      </c>
      <c r="X384" s="44">
        <f t="shared" si="221"/>
        <v>110.23</v>
      </c>
      <c r="Y384" s="44">
        <f t="shared" si="221"/>
        <v>110.23</v>
      </c>
      <c r="Z384" s="44">
        <f t="shared" si="221"/>
        <v>110.23</v>
      </c>
      <c r="AA384" s="44">
        <f t="shared" si="221"/>
        <v>110.23</v>
      </c>
    </row>
    <row r="385" spans="1:27" ht="12.75" customHeight="1" x14ac:dyDescent="0.2">
      <c r="A385" s="98" t="s">
        <v>1403</v>
      </c>
      <c r="B385" s="28" t="str">
        <f>"13"&amp;"."&amp;$B$663&amp;"."&amp;$B$664</f>
        <v>13.12.2023</v>
      </c>
      <c r="C385" s="90" t="s">
        <v>76</v>
      </c>
      <c r="D385" s="91">
        <f>ROUND(((D386+D387+D389+D388)/1000),5)</f>
        <v>1.49607</v>
      </c>
      <c r="E385" s="91">
        <f>ROUND(((E386+E387+E389+E388)/1000),5)</f>
        <v>1.40707</v>
      </c>
      <c r="F385" s="91">
        <f>ROUND(((F386+F387+F389+F388)/1000),5)</f>
        <v>1.3707100000000001</v>
      </c>
      <c r="G385" s="91">
        <f t="shared" ref="G385:AA385" si="222">ROUND(((G386+G387+G389+G388)/1000),5)</f>
        <v>1.3585199999999999</v>
      </c>
      <c r="H385" s="91">
        <f t="shared" si="222"/>
        <v>1.3924099999999999</v>
      </c>
      <c r="I385" s="91">
        <f t="shared" si="222"/>
        <v>1.5319199999999999</v>
      </c>
      <c r="J385" s="91">
        <f t="shared" si="222"/>
        <v>1.7050099999999999</v>
      </c>
      <c r="K385" s="91">
        <f t="shared" si="222"/>
        <v>2.0454599999999998</v>
      </c>
      <c r="L385" s="91">
        <f t="shared" si="222"/>
        <v>2.2637</v>
      </c>
      <c r="M385" s="91">
        <f t="shared" si="222"/>
        <v>2.3376100000000002</v>
      </c>
      <c r="N385" s="91">
        <f t="shared" si="222"/>
        <v>2.37</v>
      </c>
      <c r="O385" s="91">
        <f t="shared" si="222"/>
        <v>2.40394</v>
      </c>
      <c r="P385" s="91">
        <f t="shared" si="222"/>
        <v>2.3533499999999998</v>
      </c>
      <c r="Q385" s="91">
        <f t="shared" si="222"/>
        <v>2.3788499999999999</v>
      </c>
      <c r="R385" s="91">
        <f t="shared" si="222"/>
        <v>2.3687200000000002</v>
      </c>
      <c r="S385" s="91">
        <f t="shared" si="222"/>
        <v>2.34558</v>
      </c>
      <c r="T385" s="91">
        <f t="shared" si="222"/>
        <v>2.3765800000000001</v>
      </c>
      <c r="U385" s="91">
        <f t="shared" si="222"/>
        <v>2.3671799999999998</v>
      </c>
      <c r="V385" s="91">
        <f t="shared" si="222"/>
        <v>2.343</v>
      </c>
      <c r="W385" s="91">
        <f t="shared" si="222"/>
        <v>2.2785600000000001</v>
      </c>
      <c r="X385" s="91">
        <f t="shared" si="222"/>
        <v>2.15978</v>
      </c>
      <c r="Y385" s="91">
        <f t="shared" si="222"/>
        <v>2.0870600000000001</v>
      </c>
      <c r="Z385" s="91">
        <f t="shared" si="222"/>
        <v>1.8240499999999999</v>
      </c>
      <c r="AA385" s="91">
        <f t="shared" si="222"/>
        <v>1.6331599999999999</v>
      </c>
    </row>
    <row r="386" spans="1:27" ht="12.75" customHeight="1" outlineLevel="1" x14ac:dyDescent="0.2">
      <c r="A386" s="99" t="s">
        <v>1404</v>
      </c>
      <c r="B386" s="63" t="s">
        <v>238</v>
      </c>
      <c r="C386" s="43" t="s">
        <v>79</v>
      </c>
      <c r="D386" s="44">
        <v>1165.46</v>
      </c>
      <c r="E386" s="44">
        <v>1076.46</v>
      </c>
      <c r="F386" s="44">
        <v>1040.0999999999999</v>
      </c>
      <c r="G386" s="44">
        <v>1027.9100000000001</v>
      </c>
      <c r="H386" s="44">
        <v>1061.8</v>
      </c>
      <c r="I386" s="44">
        <v>1201.31</v>
      </c>
      <c r="J386" s="44">
        <v>1374.4</v>
      </c>
      <c r="K386" s="44">
        <v>1714.85</v>
      </c>
      <c r="L386" s="44">
        <v>1933.09</v>
      </c>
      <c r="M386" s="44">
        <v>2007</v>
      </c>
      <c r="N386" s="44">
        <v>2039.39</v>
      </c>
      <c r="O386" s="44">
        <v>2073.33</v>
      </c>
      <c r="P386" s="44">
        <v>2022.74</v>
      </c>
      <c r="Q386" s="44">
        <v>2048.2399999999998</v>
      </c>
      <c r="R386" s="44">
        <v>2038.11</v>
      </c>
      <c r="S386" s="44">
        <v>2014.97</v>
      </c>
      <c r="T386" s="44">
        <v>2045.97</v>
      </c>
      <c r="U386" s="44">
        <v>2036.57</v>
      </c>
      <c r="V386" s="44">
        <v>2012.39</v>
      </c>
      <c r="W386" s="44">
        <v>1947.95</v>
      </c>
      <c r="X386" s="44">
        <v>1829.17</v>
      </c>
      <c r="Y386" s="44">
        <v>1756.45</v>
      </c>
      <c r="Z386" s="44">
        <v>1493.44</v>
      </c>
      <c r="AA386" s="44">
        <v>1302.55</v>
      </c>
    </row>
    <row r="387" spans="1:27" ht="12.75" customHeight="1" outlineLevel="1" x14ac:dyDescent="0.2">
      <c r="A387" s="99" t="s">
        <v>1405</v>
      </c>
      <c r="B387" s="63" t="s">
        <v>90</v>
      </c>
      <c r="C387" s="43" t="s">
        <v>79</v>
      </c>
      <c r="D387" s="44">
        <f>$D$327</f>
        <v>217.03</v>
      </c>
      <c r="E387" s="44">
        <f t="shared" ref="E387:AA387" si="223">$D$327</f>
        <v>217.03</v>
      </c>
      <c r="F387" s="44">
        <f t="shared" si="223"/>
        <v>217.03</v>
      </c>
      <c r="G387" s="44">
        <f t="shared" si="223"/>
        <v>217.03</v>
      </c>
      <c r="H387" s="44">
        <f t="shared" si="223"/>
        <v>217.03</v>
      </c>
      <c r="I387" s="44">
        <f t="shared" si="223"/>
        <v>217.03</v>
      </c>
      <c r="J387" s="44">
        <f t="shared" si="223"/>
        <v>217.03</v>
      </c>
      <c r="K387" s="44">
        <f t="shared" si="223"/>
        <v>217.03</v>
      </c>
      <c r="L387" s="44">
        <f t="shared" si="223"/>
        <v>217.03</v>
      </c>
      <c r="M387" s="44">
        <f t="shared" si="223"/>
        <v>217.03</v>
      </c>
      <c r="N387" s="44">
        <f t="shared" si="223"/>
        <v>217.03</v>
      </c>
      <c r="O387" s="44">
        <f t="shared" si="223"/>
        <v>217.03</v>
      </c>
      <c r="P387" s="44">
        <f t="shared" si="223"/>
        <v>217.03</v>
      </c>
      <c r="Q387" s="44">
        <f t="shared" si="223"/>
        <v>217.03</v>
      </c>
      <c r="R387" s="44">
        <f t="shared" si="223"/>
        <v>217.03</v>
      </c>
      <c r="S387" s="44">
        <f t="shared" si="223"/>
        <v>217.03</v>
      </c>
      <c r="T387" s="44">
        <f t="shared" si="223"/>
        <v>217.03</v>
      </c>
      <c r="U387" s="44">
        <f t="shared" si="223"/>
        <v>217.03</v>
      </c>
      <c r="V387" s="44">
        <f t="shared" si="223"/>
        <v>217.03</v>
      </c>
      <c r="W387" s="44">
        <f t="shared" si="223"/>
        <v>217.03</v>
      </c>
      <c r="X387" s="44">
        <f t="shared" si="223"/>
        <v>217.03</v>
      </c>
      <c r="Y387" s="44">
        <f t="shared" si="223"/>
        <v>217.03</v>
      </c>
      <c r="Z387" s="44">
        <f t="shared" si="223"/>
        <v>217.03</v>
      </c>
      <c r="AA387" s="44">
        <f t="shared" si="223"/>
        <v>217.03</v>
      </c>
    </row>
    <row r="388" spans="1:27" ht="12.75" customHeight="1" outlineLevel="1" x14ac:dyDescent="0.2">
      <c r="A388" s="99" t="s">
        <v>1406</v>
      </c>
      <c r="B388" s="63" t="s">
        <v>83</v>
      </c>
      <c r="C388" s="43" t="s">
        <v>79</v>
      </c>
      <c r="D388" s="44">
        <v>3.35</v>
      </c>
      <c r="E388" s="44">
        <v>3.35</v>
      </c>
      <c r="F388" s="44">
        <v>3.35</v>
      </c>
      <c r="G388" s="44">
        <v>3.35</v>
      </c>
      <c r="H388" s="44">
        <v>3.35</v>
      </c>
      <c r="I388" s="44">
        <v>3.35</v>
      </c>
      <c r="J388" s="44">
        <v>3.35</v>
      </c>
      <c r="K388" s="44">
        <v>3.35</v>
      </c>
      <c r="L388" s="44">
        <v>3.35</v>
      </c>
      <c r="M388" s="44">
        <v>3.35</v>
      </c>
      <c r="N388" s="44">
        <v>3.35</v>
      </c>
      <c r="O388" s="44">
        <v>3.35</v>
      </c>
      <c r="P388" s="44">
        <v>3.35</v>
      </c>
      <c r="Q388" s="44">
        <v>3.35</v>
      </c>
      <c r="R388" s="44">
        <v>3.35</v>
      </c>
      <c r="S388" s="44">
        <v>3.35</v>
      </c>
      <c r="T388" s="44">
        <v>3.35</v>
      </c>
      <c r="U388" s="44">
        <v>3.35</v>
      </c>
      <c r="V388" s="44">
        <v>3.35</v>
      </c>
      <c r="W388" s="44">
        <v>3.35</v>
      </c>
      <c r="X388" s="44">
        <v>3.35</v>
      </c>
      <c r="Y388" s="44">
        <v>3.35</v>
      </c>
      <c r="Z388" s="44">
        <v>3.35</v>
      </c>
      <c r="AA388" s="44">
        <v>3.35</v>
      </c>
    </row>
    <row r="389" spans="1:27" ht="12.75" customHeight="1" outlineLevel="1" x14ac:dyDescent="0.2">
      <c r="A389" s="99" t="s">
        <v>1407</v>
      </c>
      <c r="B389" s="63" t="s">
        <v>81</v>
      </c>
      <c r="C389" s="43" t="s">
        <v>79</v>
      </c>
      <c r="D389" s="44">
        <f>$D$11</f>
        <v>110.23</v>
      </c>
      <c r="E389" s="44">
        <f t="shared" ref="E389:AA389" si="224">$D$11</f>
        <v>110.23</v>
      </c>
      <c r="F389" s="44">
        <f t="shared" si="224"/>
        <v>110.23</v>
      </c>
      <c r="G389" s="44">
        <f t="shared" si="224"/>
        <v>110.23</v>
      </c>
      <c r="H389" s="44">
        <f t="shared" si="224"/>
        <v>110.23</v>
      </c>
      <c r="I389" s="44">
        <f t="shared" si="224"/>
        <v>110.23</v>
      </c>
      <c r="J389" s="44">
        <f t="shared" si="224"/>
        <v>110.23</v>
      </c>
      <c r="K389" s="44">
        <f t="shared" si="224"/>
        <v>110.23</v>
      </c>
      <c r="L389" s="44">
        <f t="shared" si="224"/>
        <v>110.23</v>
      </c>
      <c r="M389" s="44">
        <f t="shared" si="224"/>
        <v>110.23</v>
      </c>
      <c r="N389" s="44">
        <f t="shared" si="224"/>
        <v>110.23</v>
      </c>
      <c r="O389" s="44">
        <f t="shared" si="224"/>
        <v>110.23</v>
      </c>
      <c r="P389" s="44">
        <f t="shared" si="224"/>
        <v>110.23</v>
      </c>
      <c r="Q389" s="44">
        <f t="shared" si="224"/>
        <v>110.23</v>
      </c>
      <c r="R389" s="44">
        <f t="shared" si="224"/>
        <v>110.23</v>
      </c>
      <c r="S389" s="44">
        <f t="shared" si="224"/>
        <v>110.23</v>
      </c>
      <c r="T389" s="44">
        <f t="shared" si="224"/>
        <v>110.23</v>
      </c>
      <c r="U389" s="44">
        <f t="shared" si="224"/>
        <v>110.23</v>
      </c>
      <c r="V389" s="44">
        <f t="shared" si="224"/>
        <v>110.23</v>
      </c>
      <c r="W389" s="44">
        <f t="shared" si="224"/>
        <v>110.23</v>
      </c>
      <c r="X389" s="44">
        <f t="shared" si="224"/>
        <v>110.23</v>
      </c>
      <c r="Y389" s="44">
        <f t="shared" si="224"/>
        <v>110.23</v>
      </c>
      <c r="Z389" s="44">
        <f t="shared" si="224"/>
        <v>110.23</v>
      </c>
      <c r="AA389" s="44">
        <f t="shared" si="224"/>
        <v>110.23</v>
      </c>
    </row>
    <row r="390" spans="1:27" ht="12.75" customHeight="1" x14ac:dyDescent="0.2">
      <c r="A390" s="98" t="s">
        <v>1408</v>
      </c>
      <c r="B390" s="28" t="str">
        <f>"14"&amp;"."&amp;$B$663&amp;"."&amp;$B$664</f>
        <v>14.12.2023</v>
      </c>
      <c r="C390" s="90" t="s">
        <v>76</v>
      </c>
      <c r="D390" s="91">
        <f>ROUND(((D391+D392+D394+D393)/1000),5)</f>
        <v>1.54802</v>
      </c>
      <c r="E390" s="91">
        <f>ROUND(((E391+E392+E394+E393)/1000),5)</f>
        <v>1.4717899999999999</v>
      </c>
      <c r="F390" s="91">
        <f>ROUND(((F391+F392+F394+F393)/1000),5)</f>
        <v>1.4241200000000001</v>
      </c>
      <c r="G390" s="91">
        <f t="shared" ref="G390:AA390" si="225">ROUND(((G391+G392+G394+G393)/1000),5)</f>
        <v>1.4270400000000001</v>
      </c>
      <c r="H390" s="91">
        <f t="shared" si="225"/>
        <v>1.4724600000000001</v>
      </c>
      <c r="I390" s="91">
        <f t="shared" si="225"/>
        <v>1.62171</v>
      </c>
      <c r="J390" s="91">
        <f t="shared" si="225"/>
        <v>1.87903</v>
      </c>
      <c r="K390" s="91">
        <f t="shared" si="225"/>
        <v>2.11442</v>
      </c>
      <c r="L390" s="91">
        <f t="shared" si="225"/>
        <v>2.3298899999999998</v>
      </c>
      <c r="M390" s="91">
        <f t="shared" si="225"/>
        <v>2.3936999999999999</v>
      </c>
      <c r="N390" s="91">
        <f t="shared" si="225"/>
        <v>2.5250699999999999</v>
      </c>
      <c r="O390" s="91">
        <f t="shared" si="225"/>
        <v>2.4574199999999999</v>
      </c>
      <c r="P390" s="91">
        <f t="shared" si="225"/>
        <v>2.4003700000000001</v>
      </c>
      <c r="Q390" s="91">
        <f t="shared" si="225"/>
        <v>2.4233600000000002</v>
      </c>
      <c r="R390" s="91">
        <f t="shared" si="225"/>
        <v>2.4551699999999999</v>
      </c>
      <c r="S390" s="91">
        <f t="shared" si="225"/>
        <v>2.39541</v>
      </c>
      <c r="T390" s="91">
        <f t="shared" si="225"/>
        <v>2.5979299999999999</v>
      </c>
      <c r="U390" s="91">
        <f t="shared" si="225"/>
        <v>2.6110500000000001</v>
      </c>
      <c r="V390" s="91">
        <f t="shared" si="225"/>
        <v>2.5933199999999998</v>
      </c>
      <c r="W390" s="91">
        <f t="shared" si="225"/>
        <v>2.3549799999999999</v>
      </c>
      <c r="X390" s="91">
        <f t="shared" si="225"/>
        <v>2.2918500000000002</v>
      </c>
      <c r="Y390" s="91">
        <f t="shared" si="225"/>
        <v>2.1274000000000002</v>
      </c>
      <c r="Z390" s="91">
        <f t="shared" si="225"/>
        <v>1.8476600000000001</v>
      </c>
      <c r="AA390" s="91">
        <f t="shared" si="225"/>
        <v>1.67275</v>
      </c>
    </row>
    <row r="391" spans="1:27" ht="12.75" customHeight="1" outlineLevel="1" x14ac:dyDescent="0.2">
      <c r="A391" s="99" t="s">
        <v>1409</v>
      </c>
      <c r="B391" s="63" t="s">
        <v>238</v>
      </c>
      <c r="C391" s="43" t="s">
        <v>79</v>
      </c>
      <c r="D391" s="44">
        <v>1217.4100000000001</v>
      </c>
      <c r="E391" s="44">
        <v>1141.18</v>
      </c>
      <c r="F391" s="44">
        <v>1093.51</v>
      </c>
      <c r="G391" s="44">
        <v>1096.43</v>
      </c>
      <c r="H391" s="44">
        <v>1141.8499999999999</v>
      </c>
      <c r="I391" s="44">
        <v>1291.0999999999999</v>
      </c>
      <c r="J391" s="44">
        <v>1548.42</v>
      </c>
      <c r="K391" s="44">
        <v>1783.81</v>
      </c>
      <c r="L391" s="44">
        <v>1999.28</v>
      </c>
      <c r="M391" s="44">
        <v>2063.09</v>
      </c>
      <c r="N391" s="44">
        <v>2194.46</v>
      </c>
      <c r="O391" s="44">
        <v>2126.81</v>
      </c>
      <c r="P391" s="44">
        <v>2069.7600000000002</v>
      </c>
      <c r="Q391" s="44">
        <v>2092.75</v>
      </c>
      <c r="R391" s="44">
        <v>2124.56</v>
      </c>
      <c r="S391" s="44">
        <v>2064.8000000000002</v>
      </c>
      <c r="T391" s="44">
        <v>2267.3200000000002</v>
      </c>
      <c r="U391" s="44">
        <v>2280.44</v>
      </c>
      <c r="V391" s="44">
        <v>2262.71</v>
      </c>
      <c r="W391" s="44">
        <v>2024.37</v>
      </c>
      <c r="X391" s="44">
        <v>1961.24</v>
      </c>
      <c r="Y391" s="44">
        <v>1796.79</v>
      </c>
      <c r="Z391" s="44">
        <v>1517.05</v>
      </c>
      <c r="AA391" s="44">
        <v>1342.14</v>
      </c>
    </row>
    <row r="392" spans="1:27" ht="12.75" customHeight="1" outlineLevel="1" x14ac:dyDescent="0.2">
      <c r="A392" s="99" t="s">
        <v>1410</v>
      </c>
      <c r="B392" s="63" t="s">
        <v>90</v>
      </c>
      <c r="C392" s="43" t="s">
        <v>79</v>
      </c>
      <c r="D392" s="44">
        <f>$D$327</f>
        <v>217.03</v>
      </c>
      <c r="E392" s="44">
        <f t="shared" ref="E392:AA392" si="226">$D$327</f>
        <v>217.03</v>
      </c>
      <c r="F392" s="44">
        <f t="shared" si="226"/>
        <v>217.03</v>
      </c>
      <c r="G392" s="44">
        <f t="shared" si="226"/>
        <v>217.03</v>
      </c>
      <c r="H392" s="44">
        <f t="shared" si="226"/>
        <v>217.03</v>
      </c>
      <c r="I392" s="44">
        <f t="shared" si="226"/>
        <v>217.03</v>
      </c>
      <c r="J392" s="44">
        <f t="shared" si="226"/>
        <v>217.03</v>
      </c>
      <c r="K392" s="44">
        <f t="shared" si="226"/>
        <v>217.03</v>
      </c>
      <c r="L392" s="44">
        <f t="shared" si="226"/>
        <v>217.03</v>
      </c>
      <c r="M392" s="44">
        <f t="shared" si="226"/>
        <v>217.03</v>
      </c>
      <c r="N392" s="44">
        <f t="shared" si="226"/>
        <v>217.03</v>
      </c>
      <c r="O392" s="44">
        <f t="shared" si="226"/>
        <v>217.03</v>
      </c>
      <c r="P392" s="44">
        <f t="shared" si="226"/>
        <v>217.03</v>
      </c>
      <c r="Q392" s="44">
        <f t="shared" si="226"/>
        <v>217.03</v>
      </c>
      <c r="R392" s="44">
        <f t="shared" si="226"/>
        <v>217.03</v>
      </c>
      <c r="S392" s="44">
        <f t="shared" si="226"/>
        <v>217.03</v>
      </c>
      <c r="T392" s="44">
        <f t="shared" si="226"/>
        <v>217.03</v>
      </c>
      <c r="U392" s="44">
        <f t="shared" si="226"/>
        <v>217.03</v>
      </c>
      <c r="V392" s="44">
        <f t="shared" si="226"/>
        <v>217.03</v>
      </c>
      <c r="W392" s="44">
        <f t="shared" si="226"/>
        <v>217.03</v>
      </c>
      <c r="X392" s="44">
        <f t="shared" si="226"/>
        <v>217.03</v>
      </c>
      <c r="Y392" s="44">
        <f t="shared" si="226"/>
        <v>217.03</v>
      </c>
      <c r="Z392" s="44">
        <f t="shared" si="226"/>
        <v>217.03</v>
      </c>
      <c r="AA392" s="44">
        <f t="shared" si="226"/>
        <v>217.03</v>
      </c>
    </row>
    <row r="393" spans="1:27" ht="12.75" customHeight="1" outlineLevel="1" x14ac:dyDescent="0.2">
      <c r="A393" s="99" t="s">
        <v>1411</v>
      </c>
      <c r="B393" s="63" t="s">
        <v>83</v>
      </c>
      <c r="C393" s="43" t="s">
        <v>79</v>
      </c>
      <c r="D393" s="44">
        <v>3.35</v>
      </c>
      <c r="E393" s="44">
        <v>3.35</v>
      </c>
      <c r="F393" s="44">
        <v>3.35</v>
      </c>
      <c r="G393" s="44">
        <v>3.35</v>
      </c>
      <c r="H393" s="44">
        <v>3.35</v>
      </c>
      <c r="I393" s="44">
        <v>3.35</v>
      </c>
      <c r="J393" s="44">
        <v>3.35</v>
      </c>
      <c r="K393" s="44">
        <v>3.35</v>
      </c>
      <c r="L393" s="44">
        <v>3.35</v>
      </c>
      <c r="M393" s="44">
        <v>3.35</v>
      </c>
      <c r="N393" s="44">
        <v>3.35</v>
      </c>
      <c r="O393" s="44">
        <v>3.35</v>
      </c>
      <c r="P393" s="44">
        <v>3.35</v>
      </c>
      <c r="Q393" s="44">
        <v>3.35</v>
      </c>
      <c r="R393" s="44">
        <v>3.35</v>
      </c>
      <c r="S393" s="44">
        <v>3.35</v>
      </c>
      <c r="T393" s="44">
        <v>3.35</v>
      </c>
      <c r="U393" s="44">
        <v>3.35</v>
      </c>
      <c r="V393" s="44">
        <v>3.35</v>
      </c>
      <c r="W393" s="44">
        <v>3.35</v>
      </c>
      <c r="X393" s="44">
        <v>3.35</v>
      </c>
      <c r="Y393" s="44">
        <v>3.35</v>
      </c>
      <c r="Z393" s="44">
        <v>3.35</v>
      </c>
      <c r="AA393" s="44">
        <v>3.35</v>
      </c>
    </row>
    <row r="394" spans="1:27" ht="12.75" customHeight="1" outlineLevel="1" x14ac:dyDescent="0.2">
      <c r="A394" s="99" t="s">
        <v>1412</v>
      </c>
      <c r="B394" s="63" t="s">
        <v>81</v>
      </c>
      <c r="C394" s="43" t="s">
        <v>79</v>
      </c>
      <c r="D394" s="44">
        <f>$D$11</f>
        <v>110.23</v>
      </c>
      <c r="E394" s="44">
        <f t="shared" ref="E394:AA394" si="227">$D$11</f>
        <v>110.23</v>
      </c>
      <c r="F394" s="44">
        <f t="shared" si="227"/>
        <v>110.23</v>
      </c>
      <c r="G394" s="44">
        <f t="shared" si="227"/>
        <v>110.23</v>
      </c>
      <c r="H394" s="44">
        <f t="shared" si="227"/>
        <v>110.23</v>
      </c>
      <c r="I394" s="44">
        <f t="shared" si="227"/>
        <v>110.23</v>
      </c>
      <c r="J394" s="44">
        <f t="shared" si="227"/>
        <v>110.23</v>
      </c>
      <c r="K394" s="44">
        <f t="shared" si="227"/>
        <v>110.23</v>
      </c>
      <c r="L394" s="44">
        <f t="shared" si="227"/>
        <v>110.23</v>
      </c>
      <c r="M394" s="44">
        <f t="shared" si="227"/>
        <v>110.23</v>
      </c>
      <c r="N394" s="44">
        <f t="shared" si="227"/>
        <v>110.23</v>
      </c>
      <c r="O394" s="44">
        <f t="shared" si="227"/>
        <v>110.23</v>
      </c>
      <c r="P394" s="44">
        <f t="shared" si="227"/>
        <v>110.23</v>
      </c>
      <c r="Q394" s="44">
        <f t="shared" si="227"/>
        <v>110.23</v>
      </c>
      <c r="R394" s="44">
        <f t="shared" si="227"/>
        <v>110.23</v>
      </c>
      <c r="S394" s="44">
        <f t="shared" si="227"/>
        <v>110.23</v>
      </c>
      <c r="T394" s="44">
        <f t="shared" si="227"/>
        <v>110.23</v>
      </c>
      <c r="U394" s="44">
        <f t="shared" si="227"/>
        <v>110.23</v>
      </c>
      <c r="V394" s="44">
        <f t="shared" si="227"/>
        <v>110.23</v>
      </c>
      <c r="W394" s="44">
        <f t="shared" si="227"/>
        <v>110.23</v>
      </c>
      <c r="X394" s="44">
        <f t="shared" si="227"/>
        <v>110.23</v>
      </c>
      <c r="Y394" s="44">
        <f t="shared" si="227"/>
        <v>110.23</v>
      </c>
      <c r="Z394" s="44">
        <f t="shared" si="227"/>
        <v>110.23</v>
      </c>
      <c r="AA394" s="44">
        <f t="shared" si="227"/>
        <v>110.23</v>
      </c>
    </row>
    <row r="395" spans="1:27" ht="12.75" customHeight="1" x14ac:dyDescent="0.2">
      <c r="A395" s="98" t="s">
        <v>1413</v>
      </c>
      <c r="B395" s="28" t="str">
        <f>"15"&amp;"."&amp;$B$663&amp;"."&amp;$B$664</f>
        <v>15.12.2023</v>
      </c>
      <c r="C395" s="90" t="s">
        <v>76</v>
      </c>
      <c r="D395" s="91">
        <f>ROUND(((D396+D397+D399+D398)/1000),5)</f>
        <v>1.5562400000000001</v>
      </c>
      <c r="E395" s="91">
        <f>ROUND(((E396+E397+E399+E398)/1000),5)</f>
        <v>1.50404</v>
      </c>
      <c r="F395" s="91">
        <f>ROUND(((F396+F397+F399+F398)/1000),5)</f>
        <v>1.4610300000000001</v>
      </c>
      <c r="G395" s="91">
        <f t="shared" ref="G395:AA395" si="228">ROUND(((G396+G397+G399+G398)/1000),5)</f>
        <v>1.4491799999999999</v>
      </c>
      <c r="H395" s="91">
        <f t="shared" si="228"/>
        <v>1.50406</v>
      </c>
      <c r="I395" s="91">
        <f t="shared" si="228"/>
        <v>1.61975</v>
      </c>
      <c r="J395" s="91">
        <f t="shared" si="228"/>
        <v>1.8359099999999999</v>
      </c>
      <c r="K395" s="91">
        <f t="shared" si="228"/>
        <v>2.17327</v>
      </c>
      <c r="L395" s="91">
        <f t="shared" si="228"/>
        <v>2.3807900000000002</v>
      </c>
      <c r="M395" s="91">
        <f t="shared" si="228"/>
        <v>2.4052199999999999</v>
      </c>
      <c r="N395" s="91">
        <f t="shared" si="228"/>
        <v>2.4355699999999998</v>
      </c>
      <c r="O395" s="91">
        <f t="shared" si="228"/>
        <v>2.4392200000000002</v>
      </c>
      <c r="P395" s="91">
        <f t="shared" si="228"/>
        <v>2.43614</v>
      </c>
      <c r="Q395" s="91">
        <f t="shared" si="228"/>
        <v>2.4410099999999999</v>
      </c>
      <c r="R395" s="91">
        <f t="shared" si="228"/>
        <v>2.44136</v>
      </c>
      <c r="S395" s="91">
        <f t="shared" si="228"/>
        <v>2.4071899999999999</v>
      </c>
      <c r="T395" s="91">
        <f t="shared" si="228"/>
        <v>2.4676999999999998</v>
      </c>
      <c r="U395" s="91">
        <f t="shared" si="228"/>
        <v>2.4723999999999999</v>
      </c>
      <c r="V395" s="91">
        <f t="shared" si="228"/>
        <v>2.4638900000000001</v>
      </c>
      <c r="W395" s="91">
        <f t="shared" si="228"/>
        <v>2.4010500000000001</v>
      </c>
      <c r="X395" s="91">
        <f t="shared" si="228"/>
        <v>2.24403</v>
      </c>
      <c r="Y395" s="91">
        <f t="shared" si="228"/>
        <v>2.0996899999999998</v>
      </c>
      <c r="Z395" s="91">
        <f t="shared" si="228"/>
        <v>1.89483</v>
      </c>
      <c r="AA395" s="91">
        <f t="shared" si="228"/>
        <v>1.6740299999999999</v>
      </c>
    </row>
    <row r="396" spans="1:27" ht="12.75" customHeight="1" outlineLevel="1" x14ac:dyDescent="0.2">
      <c r="A396" s="99" t="s">
        <v>1414</v>
      </c>
      <c r="B396" s="63" t="s">
        <v>238</v>
      </c>
      <c r="C396" s="43" t="s">
        <v>79</v>
      </c>
      <c r="D396" s="44">
        <v>1225.6300000000001</v>
      </c>
      <c r="E396" s="44">
        <v>1173.43</v>
      </c>
      <c r="F396" s="44">
        <v>1130.42</v>
      </c>
      <c r="G396" s="44">
        <v>1118.57</v>
      </c>
      <c r="H396" s="44">
        <v>1173.45</v>
      </c>
      <c r="I396" s="44">
        <v>1289.1400000000001</v>
      </c>
      <c r="J396" s="44">
        <v>1505.3</v>
      </c>
      <c r="K396" s="44">
        <v>1842.66</v>
      </c>
      <c r="L396" s="44">
        <v>2050.1799999999998</v>
      </c>
      <c r="M396" s="44">
        <v>2074.61</v>
      </c>
      <c r="N396" s="44">
        <v>2104.96</v>
      </c>
      <c r="O396" s="44">
        <v>2108.61</v>
      </c>
      <c r="P396" s="44">
        <v>2105.5300000000002</v>
      </c>
      <c r="Q396" s="44">
        <v>2110.4</v>
      </c>
      <c r="R396" s="44">
        <v>2110.75</v>
      </c>
      <c r="S396" s="44">
        <v>2076.58</v>
      </c>
      <c r="T396" s="44">
        <v>2137.09</v>
      </c>
      <c r="U396" s="44">
        <v>2141.79</v>
      </c>
      <c r="V396" s="44">
        <v>2133.2800000000002</v>
      </c>
      <c r="W396" s="44">
        <v>2070.44</v>
      </c>
      <c r="X396" s="44">
        <v>1913.42</v>
      </c>
      <c r="Y396" s="44">
        <v>1769.08</v>
      </c>
      <c r="Z396" s="44">
        <v>1564.22</v>
      </c>
      <c r="AA396" s="44">
        <v>1343.42</v>
      </c>
    </row>
    <row r="397" spans="1:27" ht="12.75" customHeight="1" outlineLevel="1" x14ac:dyDescent="0.2">
      <c r="A397" s="99" t="s">
        <v>1415</v>
      </c>
      <c r="B397" s="63" t="s">
        <v>90</v>
      </c>
      <c r="C397" s="43" t="s">
        <v>79</v>
      </c>
      <c r="D397" s="44">
        <f>$D$327</f>
        <v>217.03</v>
      </c>
      <c r="E397" s="44">
        <f t="shared" ref="E397:AA397" si="229">$D$327</f>
        <v>217.03</v>
      </c>
      <c r="F397" s="44">
        <f t="shared" si="229"/>
        <v>217.03</v>
      </c>
      <c r="G397" s="44">
        <f t="shared" si="229"/>
        <v>217.03</v>
      </c>
      <c r="H397" s="44">
        <f t="shared" si="229"/>
        <v>217.03</v>
      </c>
      <c r="I397" s="44">
        <f t="shared" si="229"/>
        <v>217.03</v>
      </c>
      <c r="J397" s="44">
        <f t="shared" si="229"/>
        <v>217.03</v>
      </c>
      <c r="K397" s="44">
        <f t="shared" si="229"/>
        <v>217.03</v>
      </c>
      <c r="L397" s="44">
        <f t="shared" si="229"/>
        <v>217.03</v>
      </c>
      <c r="M397" s="44">
        <f t="shared" si="229"/>
        <v>217.03</v>
      </c>
      <c r="N397" s="44">
        <f t="shared" si="229"/>
        <v>217.03</v>
      </c>
      <c r="O397" s="44">
        <f t="shared" si="229"/>
        <v>217.03</v>
      </c>
      <c r="P397" s="44">
        <f t="shared" si="229"/>
        <v>217.03</v>
      </c>
      <c r="Q397" s="44">
        <f t="shared" si="229"/>
        <v>217.03</v>
      </c>
      <c r="R397" s="44">
        <f t="shared" si="229"/>
        <v>217.03</v>
      </c>
      <c r="S397" s="44">
        <f t="shared" si="229"/>
        <v>217.03</v>
      </c>
      <c r="T397" s="44">
        <f t="shared" si="229"/>
        <v>217.03</v>
      </c>
      <c r="U397" s="44">
        <f t="shared" si="229"/>
        <v>217.03</v>
      </c>
      <c r="V397" s="44">
        <f t="shared" si="229"/>
        <v>217.03</v>
      </c>
      <c r="W397" s="44">
        <f t="shared" si="229"/>
        <v>217.03</v>
      </c>
      <c r="X397" s="44">
        <f t="shared" si="229"/>
        <v>217.03</v>
      </c>
      <c r="Y397" s="44">
        <f t="shared" si="229"/>
        <v>217.03</v>
      </c>
      <c r="Z397" s="44">
        <f t="shared" si="229"/>
        <v>217.03</v>
      </c>
      <c r="AA397" s="44">
        <f t="shared" si="229"/>
        <v>217.03</v>
      </c>
    </row>
    <row r="398" spans="1:27" ht="12.75" customHeight="1" outlineLevel="1" x14ac:dyDescent="0.2">
      <c r="A398" s="99" t="s">
        <v>1416</v>
      </c>
      <c r="B398" s="63" t="s">
        <v>83</v>
      </c>
      <c r="C398" s="43" t="s">
        <v>79</v>
      </c>
      <c r="D398" s="44">
        <v>3.35</v>
      </c>
      <c r="E398" s="44">
        <v>3.35</v>
      </c>
      <c r="F398" s="44">
        <v>3.35</v>
      </c>
      <c r="G398" s="44">
        <v>3.35</v>
      </c>
      <c r="H398" s="44">
        <v>3.35</v>
      </c>
      <c r="I398" s="44">
        <v>3.35</v>
      </c>
      <c r="J398" s="44">
        <v>3.35</v>
      </c>
      <c r="K398" s="44">
        <v>3.35</v>
      </c>
      <c r="L398" s="44">
        <v>3.35</v>
      </c>
      <c r="M398" s="44">
        <v>3.35</v>
      </c>
      <c r="N398" s="44">
        <v>3.35</v>
      </c>
      <c r="O398" s="44">
        <v>3.35</v>
      </c>
      <c r="P398" s="44">
        <v>3.35</v>
      </c>
      <c r="Q398" s="44">
        <v>3.35</v>
      </c>
      <c r="R398" s="44">
        <v>3.35</v>
      </c>
      <c r="S398" s="44">
        <v>3.35</v>
      </c>
      <c r="T398" s="44">
        <v>3.35</v>
      </c>
      <c r="U398" s="44">
        <v>3.35</v>
      </c>
      <c r="V398" s="44">
        <v>3.35</v>
      </c>
      <c r="W398" s="44">
        <v>3.35</v>
      </c>
      <c r="X398" s="44">
        <v>3.35</v>
      </c>
      <c r="Y398" s="44">
        <v>3.35</v>
      </c>
      <c r="Z398" s="44">
        <v>3.35</v>
      </c>
      <c r="AA398" s="44">
        <v>3.35</v>
      </c>
    </row>
    <row r="399" spans="1:27" ht="12.75" customHeight="1" outlineLevel="1" x14ac:dyDescent="0.2">
      <c r="A399" s="99" t="s">
        <v>1417</v>
      </c>
      <c r="B399" s="63" t="s">
        <v>81</v>
      </c>
      <c r="C399" s="43" t="s">
        <v>79</v>
      </c>
      <c r="D399" s="44">
        <f>$D$11</f>
        <v>110.23</v>
      </c>
      <c r="E399" s="44">
        <f t="shared" ref="E399:AA399" si="230">$D$11</f>
        <v>110.23</v>
      </c>
      <c r="F399" s="44">
        <f t="shared" si="230"/>
        <v>110.23</v>
      </c>
      <c r="G399" s="44">
        <f t="shared" si="230"/>
        <v>110.23</v>
      </c>
      <c r="H399" s="44">
        <f t="shared" si="230"/>
        <v>110.23</v>
      </c>
      <c r="I399" s="44">
        <f t="shared" si="230"/>
        <v>110.23</v>
      </c>
      <c r="J399" s="44">
        <f t="shared" si="230"/>
        <v>110.23</v>
      </c>
      <c r="K399" s="44">
        <f t="shared" si="230"/>
        <v>110.23</v>
      </c>
      <c r="L399" s="44">
        <f t="shared" si="230"/>
        <v>110.23</v>
      </c>
      <c r="M399" s="44">
        <f t="shared" si="230"/>
        <v>110.23</v>
      </c>
      <c r="N399" s="44">
        <f t="shared" si="230"/>
        <v>110.23</v>
      </c>
      <c r="O399" s="44">
        <f t="shared" si="230"/>
        <v>110.23</v>
      </c>
      <c r="P399" s="44">
        <f t="shared" si="230"/>
        <v>110.23</v>
      </c>
      <c r="Q399" s="44">
        <f t="shared" si="230"/>
        <v>110.23</v>
      </c>
      <c r="R399" s="44">
        <f t="shared" si="230"/>
        <v>110.23</v>
      </c>
      <c r="S399" s="44">
        <f t="shared" si="230"/>
        <v>110.23</v>
      </c>
      <c r="T399" s="44">
        <f t="shared" si="230"/>
        <v>110.23</v>
      </c>
      <c r="U399" s="44">
        <f t="shared" si="230"/>
        <v>110.23</v>
      </c>
      <c r="V399" s="44">
        <f t="shared" si="230"/>
        <v>110.23</v>
      </c>
      <c r="W399" s="44">
        <f t="shared" si="230"/>
        <v>110.23</v>
      </c>
      <c r="X399" s="44">
        <f t="shared" si="230"/>
        <v>110.23</v>
      </c>
      <c r="Y399" s="44">
        <f t="shared" si="230"/>
        <v>110.23</v>
      </c>
      <c r="Z399" s="44">
        <f t="shared" si="230"/>
        <v>110.23</v>
      </c>
      <c r="AA399" s="44">
        <f t="shared" si="230"/>
        <v>110.23</v>
      </c>
    </row>
    <row r="400" spans="1:27" ht="12.75" customHeight="1" x14ac:dyDescent="0.2">
      <c r="A400" s="98" t="s">
        <v>1418</v>
      </c>
      <c r="B400" s="28" t="str">
        <f>"16"&amp;"."&amp;$B$663&amp;"."&amp;$B$664</f>
        <v>16.12.2023</v>
      </c>
      <c r="C400" s="90" t="s">
        <v>76</v>
      </c>
      <c r="D400" s="91">
        <f>ROUND(((D401+D402+D404+D403)/1000),5)</f>
        <v>1.6238300000000001</v>
      </c>
      <c r="E400" s="91">
        <f>ROUND(((E401+E402+E404+E403)/1000),5)</f>
        <v>1.58371</v>
      </c>
      <c r="F400" s="91">
        <f>ROUND(((F401+F402+F404+F403)/1000),5)</f>
        <v>1.5625199999999999</v>
      </c>
      <c r="G400" s="91">
        <f t="shared" ref="G400:AA400" si="231">ROUND(((G401+G402+G404+G403)/1000),5)</f>
        <v>1.52902</v>
      </c>
      <c r="H400" s="91">
        <f t="shared" si="231"/>
        <v>1.5629</v>
      </c>
      <c r="I400" s="91">
        <f t="shared" si="231"/>
        <v>1.6202799999999999</v>
      </c>
      <c r="J400" s="91">
        <f t="shared" si="231"/>
        <v>1.7339100000000001</v>
      </c>
      <c r="K400" s="91">
        <f t="shared" si="231"/>
        <v>1.88608</v>
      </c>
      <c r="L400" s="91">
        <f t="shared" si="231"/>
        <v>2.2189299999999998</v>
      </c>
      <c r="M400" s="91">
        <f t="shared" si="231"/>
        <v>2.28674</v>
      </c>
      <c r="N400" s="91">
        <f t="shared" si="231"/>
        <v>2.35385</v>
      </c>
      <c r="O400" s="91">
        <f t="shared" si="231"/>
        <v>2.3537400000000002</v>
      </c>
      <c r="P400" s="91">
        <f t="shared" si="231"/>
        <v>2.3483000000000001</v>
      </c>
      <c r="Q400" s="91">
        <f t="shared" si="231"/>
        <v>2.35155</v>
      </c>
      <c r="R400" s="91">
        <f t="shared" si="231"/>
        <v>2.2161200000000001</v>
      </c>
      <c r="S400" s="91">
        <f t="shared" si="231"/>
        <v>2.2706300000000001</v>
      </c>
      <c r="T400" s="91">
        <f t="shared" si="231"/>
        <v>2.4386100000000002</v>
      </c>
      <c r="U400" s="91">
        <f t="shared" si="231"/>
        <v>2.5240399999999998</v>
      </c>
      <c r="V400" s="91">
        <f t="shared" si="231"/>
        <v>2.4766900000000001</v>
      </c>
      <c r="W400" s="91">
        <f t="shared" si="231"/>
        <v>2.3814500000000001</v>
      </c>
      <c r="X400" s="91">
        <f t="shared" si="231"/>
        <v>2.1341899999999998</v>
      </c>
      <c r="Y400" s="91">
        <f t="shared" si="231"/>
        <v>2.1059199999999998</v>
      </c>
      <c r="Z400" s="91">
        <f t="shared" si="231"/>
        <v>1.81376</v>
      </c>
      <c r="AA400" s="91">
        <f t="shared" si="231"/>
        <v>1.6918200000000001</v>
      </c>
    </row>
    <row r="401" spans="1:27" ht="12.75" customHeight="1" outlineLevel="1" x14ac:dyDescent="0.2">
      <c r="A401" s="99" t="s">
        <v>1419</v>
      </c>
      <c r="B401" s="63" t="s">
        <v>238</v>
      </c>
      <c r="C401" s="43" t="s">
        <v>79</v>
      </c>
      <c r="D401" s="44">
        <v>1293.22</v>
      </c>
      <c r="E401" s="44">
        <v>1253.0999999999999</v>
      </c>
      <c r="F401" s="44">
        <v>1231.9100000000001</v>
      </c>
      <c r="G401" s="44">
        <v>1198.4100000000001</v>
      </c>
      <c r="H401" s="44">
        <v>1232.29</v>
      </c>
      <c r="I401" s="44">
        <v>1289.67</v>
      </c>
      <c r="J401" s="44">
        <v>1403.3</v>
      </c>
      <c r="K401" s="44">
        <v>1555.47</v>
      </c>
      <c r="L401" s="44">
        <v>1888.32</v>
      </c>
      <c r="M401" s="44">
        <v>1956.13</v>
      </c>
      <c r="N401" s="44">
        <v>2023.24</v>
      </c>
      <c r="O401" s="44">
        <v>2023.13</v>
      </c>
      <c r="P401" s="44">
        <v>2017.69</v>
      </c>
      <c r="Q401" s="44">
        <v>2020.94</v>
      </c>
      <c r="R401" s="44">
        <v>1885.51</v>
      </c>
      <c r="S401" s="44">
        <v>1940.02</v>
      </c>
      <c r="T401" s="44">
        <v>2108</v>
      </c>
      <c r="U401" s="44">
        <v>2193.4299999999998</v>
      </c>
      <c r="V401" s="44">
        <v>2146.08</v>
      </c>
      <c r="W401" s="44">
        <v>2050.84</v>
      </c>
      <c r="X401" s="44">
        <v>1803.58</v>
      </c>
      <c r="Y401" s="44">
        <v>1775.31</v>
      </c>
      <c r="Z401" s="44">
        <v>1483.15</v>
      </c>
      <c r="AA401" s="44">
        <v>1361.21</v>
      </c>
    </row>
    <row r="402" spans="1:27" ht="12.75" customHeight="1" outlineLevel="1" x14ac:dyDescent="0.2">
      <c r="A402" s="99" t="s">
        <v>1420</v>
      </c>
      <c r="B402" s="63" t="s">
        <v>90</v>
      </c>
      <c r="C402" s="43" t="s">
        <v>79</v>
      </c>
      <c r="D402" s="44">
        <f>$D$327</f>
        <v>217.03</v>
      </c>
      <c r="E402" s="44">
        <f t="shared" ref="E402:AA402" si="232">$D$327</f>
        <v>217.03</v>
      </c>
      <c r="F402" s="44">
        <f t="shared" si="232"/>
        <v>217.03</v>
      </c>
      <c r="G402" s="44">
        <f t="shared" si="232"/>
        <v>217.03</v>
      </c>
      <c r="H402" s="44">
        <f t="shared" si="232"/>
        <v>217.03</v>
      </c>
      <c r="I402" s="44">
        <f t="shared" si="232"/>
        <v>217.03</v>
      </c>
      <c r="J402" s="44">
        <f t="shared" si="232"/>
        <v>217.03</v>
      </c>
      <c r="K402" s="44">
        <f t="shared" si="232"/>
        <v>217.03</v>
      </c>
      <c r="L402" s="44">
        <f t="shared" si="232"/>
        <v>217.03</v>
      </c>
      <c r="M402" s="44">
        <f t="shared" si="232"/>
        <v>217.03</v>
      </c>
      <c r="N402" s="44">
        <f t="shared" si="232"/>
        <v>217.03</v>
      </c>
      <c r="O402" s="44">
        <f t="shared" si="232"/>
        <v>217.03</v>
      </c>
      <c r="P402" s="44">
        <f t="shared" si="232"/>
        <v>217.03</v>
      </c>
      <c r="Q402" s="44">
        <f t="shared" si="232"/>
        <v>217.03</v>
      </c>
      <c r="R402" s="44">
        <f t="shared" si="232"/>
        <v>217.03</v>
      </c>
      <c r="S402" s="44">
        <f t="shared" si="232"/>
        <v>217.03</v>
      </c>
      <c r="T402" s="44">
        <f t="shared" si="232"/>
        <v>217.03</v>
      </c>
      <c r="U402" s="44">
        <f t="shared" si="232"/>
        <v>217.03</v>
      </c>
      <c r="V402" s="44">
        <f t="shared" si="232"/>
        <v>217.03</v>
      </c>
      <c r="W402" s="44">
        <f t="shared" si="232"/>
        <v>217.03</v>
      </c>
      <c r="X402" s="44">
        <f t="shared" si="232"/>
        <v>217.03</v>
      </c>
      <c r="Y402" s="44">
        <f t="shared" si="232"/>
        <v>217.03</v>
      </c>
      <c r="Z402" s="44">
        <f t="shared" si="232"/>
        <v>217.03</v>
      </c>
      <c r="AA402" s="44">
        <f t="shared" si="232"/>
        <v>217.03</v>
      </c>
    </row>
    <row r="403" spans="1:27" ht="12.75" customHeight="1" outlineLevel="1" x14ac:dyDescent="0.2">
      <c r="A403" s="99" t="s">
        <v>1421</v>
      </c>
      <c r="B403" s="63" t="s">
        <v>83</v>
      </c>
      <c r="C403" s="43" t="s">
        <v>79</v>
      </c>
      <c r="D403" s="44">
        <v>3.35</v>
      </c>
      <c r="E403" s="44">
        <v>3.35</v>
      </c>
      <c r="F403" s="44">
        <v>3.35</v>
      </c>
      <c r="G403" s="44">
        <v>3.35</v>
      </c>
      <c r="H403" s="44">
        <v>3.35</v>
      </c>
      <c r="I403" s="44">
        <v>3.35</v>
      </c>
      <c r="J403" s="44">
        <v>3.35</v>
      </c>
      <c r="K403" s="44">
        <v>3.35</v>
      </c>
      <c r="L403" s="44">
        <v>3.35</v>
      </c>
      <c r="M403" s="44">
        <v>3.35</v>
      </c>
      <c r="N403" s="44">
        <v>3.35</v>
      </c>
      <c r="O403" s="44">
        <v>3.35</v>
      </c>
      <c r="P403" s="44">
        <v>3.35</v>
      </c>
      <c r="Q403" s="44">
        <v>3.35</v>
      </c>
      <c r="R403" s="44">
        <v>3.35</v>
      </c>
      <c r="S403" s="44">
        <v>3.35</v>
      </c>
      <c r="T403" s="44">
        <v>3.35</v>
      </c>
      <c r="U403" s="44">
        <v>3.35</v>
      </c>
      <c r="V403" s="44">
        <v>3.35</v>
      </c>
      <c r="W403" s="44">
        <v>3.35</v>
      </c>
      <c r="X403" s="44">
        <v>3.35</v>
      </c>
      <c r="Y403" s="44">
        <v>3.35</v>
      </c>
      <c r="Z403" s="44">
        <v>3.35</v>
      </c>
      <c r="AA403" s="44">
        <v>3.35</v>
      </c>
    </row>
    <row r="404" spans="1:27" ht="12.75" customHeight="1" outlineLevel="1" x14ac:dyDescent="0.2">
      <c r="A404" s="99" t="s">
        <v>1422</v>
      </c>
      <c r="B404" s="63" t="s">
        <v>81</v>
      </c>
      <c r="C404" s="43" t="s">
        <v>79</v>
      </c>
      <c r="D404" s="44">
        <f>$D$11</f>
        <v>110.23</v>
      </c>
      <c r="E404" s="44">
        <f t="shared" ref="E404:AA404" si="233">$D$11</f>
        <v>110.23</v>
      </c>
      <c r="F404" s="44">
        <f t="shared" si="233"/>
        <v>110.23</v>
      </c>
      <c r="G404" s="44">
        <f t="shared" si="233"/>
        <v>110.23</v>
      </c>
      <c r="H404" s="44">
        <f t="shared" si="233"/>
        <v>110.23</v>
      </c>
      <c r="I404" s="44">
        <f t="shared" si="233"/>
        <v>110.23</v>
      </c>
      <c r="J404" s="44">
        <f t="shared" si="233"/>
        <v>110.23</v>
      </c>
      <c r="K404" s="44">
        <f t="shared" si="233"/>
        <v>110.23</v>
      </c>
      <c r="L404" s="44">
        <f t="shared" si="233"/>
        <v>110.23</v>
      </c>
      <c r="M404" s="44">
        <f t="shared" si="233"/>
        <v>110.23</v>
      </c>
      <c r="N404" s="44">
        <f t="shared" si="233"/>
        <v>110.23</v>
      </c>
      <c r="O404" s="44">
        <f t="shared" si="233"/>
        <v>110.23</v>
      </c>
      <c r="P404" s="44">
        <f t="shared" si="233"/>
        <v>110.23</v>
      </c>
      <c r="Q404" s="44">
        <f t="shared" si="233"/>
        <v>110.23</v>
      </c>
      <c r="R404" s="44">
        <f t="shared" si="233"/>
        <v>110.23</v>
      </c>
      <c r="S404" s="44">
        <f t="shared" si="233"/>
        <v>110.23</v>
      </c>
      <c r="T404" s="44">
        <f t="shared" si="233"/>
        <v>110.23</v>
      </c>
      <c r="U404" s="44">
        <f t="shared" si="233"/>
        <v>110.23</v>
      </c>
      <c r="V404" s="44">
        <f t="shared" si="233"/>
        <v>110.23</v>
      </c>
      <c r="W404" s="44">
        <f t="shared" si="233"/>
        <v>110.23</v>
      </c>
      <c r="X404" s="44">
        <f t="shared" si="233"/>
        <v>110.23</v>
      </c>
      <c r="Y404" s="44">
        <f t="shared" si="233"/>
        <v>110.23</v>
      </c>
      <c r="Z404" s="44">
        <f t="shared" si="233"/>
        <v>110.23</v>
      </c>
      <c r="AA404" s="44">
        <f t="shared" si="233"/>
        <v>110.23</v>
      </c>
    </row>
    <row r="405" spans="1:27" ht="12.75" customHeight="1" x14ac:dyDescent="0.2">
      <c r="A405" s="98" t="s">
        <v>1423</v>
      </c>
      <c r="B405" s="28" t="str">
        <f>"17"&amp;"."&amp;$B$663&amp;"."&amp;$B$664</f>
        <v>17.12.2023</v>
      </c>
      <c r="C405" s="90" t="s">
        <v>76</v>
      </c>
      <c r="D405" s="91">
        <f>ROUND(((D406+D407+D409+D408)/1000),5)</f>
        <v>1.6313599999999999</v>
      </c>
      <c r="E405" s="91">
        <f>ROUND(((E406+E407+E409+E408)/1000),5)</f>
        <v>1.59646</v>
      </c>
      <c r="F405" s="91">
        <f>ROUND(((F406+F407+F409+F408)/1000),5)</f>
        <v>1.5619099999999999</v>
      </c>
      <c r="G405" s="91">
        <f t="shared" ref="G405:AA405" si="234">ROUND(((G406+G407+G409+G408)/1000),5)</f>
        <v>1.53548</v>
      </c>
      <c r="H405" s="91">
        <f t="shared" si="234"/>
        <v>1.53531</v>
      </c>
      <c r="I405" s="91">
        <f t="shared" si="234"/>
        <v>1.57944</v>
      </c>
      <c r="J405" s="91">
        <f t="shared" si="234"/>
        <v>1.6120300000000001</v>
      </c>
      <c r="K405" s="91">
        <f t="shared" si="234"/>
        <v>1.82148</v>
      </c>
      <c r="L405" s="91">
        <f t="shared" si="234"/>
        <v>2.0278200000000002</v>
      </c>
      <c r="M405" s="91">
        <f t="shared" si="234"/>
        <v>2.1147</v>
      </c>
      <c r="N405" s="91">
        <f t="shared" si="234"/>
        <v>2.1562299999999999</v>
      </c>
      <c r="O405" s="91">
        <f t="shared" si="234"/>
        <v>2.1775199999999999</v>
      </c>
      <c r="P405" s="91">
        <f t="shared" si="234"/>
        <v>2.18187</v>
      </c>
      <c r="Q405" s="91">
        <f t="shared" si="234"/>
        <v>2.19272</v>
      </c>
      <c r="R405" s="91">
        <f t="shared" si="234"/>
        <v>2.17781</v>
      </c>
      <c r="S405" s="91">
        <f t="shared" si="234"/>
        <v>2.1721400000000002</v>
      </c>
      <c r="T405" s="91">
        <f t="shared" si="234"/>
        <v>2.1345999999999998</v>
      </c>
      <c r="U405" s="91">
        <f t="shared" si="234"/>
        <v>2.1780499999999998</v>
      </c>
      <c r="V405" s="91">
        <f t="shared" si="234"/>
        <v>2.3104499999999999</v>
      </c>
      <c r="W405" s="91">
        <f t="shared" si="234"/>
        <v>2.1285099999999999</v>
      </c>
      <c r="X405" s="91">
        <f t="shared" si="234"/>
        <v>2.1408900000000002</v>
      </c>
      <c r="Y405" s="91">
        <f t="shared" si="234"/>
        <v>2.1007400000000001</v>
      </c>
      <c r="Z405" s="91">
        <f t="shared" si="234"/>
        <v>1.8390599999999999</v>
      </c>
      <c r="AA405" s="91">
        <f t="shared" si="234"/>
        <v>1.6307400000000001</v>
      </c>
    </row>
    <row r="406" spans="1:27" ht="12.75" customHeight="1" outlineLevel="1" x14ac:dyDescent="0.2">
      <c r="A406" s="99" t="s">
        <v>1424</v>
      </c>
      <c r="B406" s="63" t="s">
        <v>238</v>
      </c>
      <c r="C406" s="43" t="s">
        <v>79</v>
      </c>
      <c r="D406" s="44">
        <v>1300.75</v>
      </c>
      <c r="E406" s="44">
        <v>1265.8499999999999</v>
      </c>
      <c r="F406" s="44">
        <v>1231.3</v>
      </c>
      <c r="G406" s="44">
        <v>1204.8699999999999</v>
      </c>
      <c r="H406" s="44">
        <v>1204.7</v>
      </c>
      <c r="I406" s="44">
        <v>1248.83</v>
      </c>
      <c r="J406" s="44">
        <v>1281.42</v>
      </c>
      <c r="K406" s="44">
        <v>1490.87</v>
      </c>
      <c r="L406" s="44">
        <v>1697.21</v>
      </c>
      <c r="M406" s="44">
        <v>1784.09</v>
      </c>
      <c r="N406" s="44">
        <v>1825.62</v>
      </c>
      <c r="O406" s="44">
        <v>1846.91</v>
      </c>
      <c r="P406" s="44">
        <v>1851.26</v>
      </c>
      <c r="Q406" s="44">
        <v>1862.11</v>
      </c>
      <c r="R406" s="44">
        <v>1847.2</v>
      </c>
      <c r="S406" s="44">
        <v>1841.53</v>
      </c>
      <c r="T406" s="44">
        <v>1803.99</v>
      </c>
      <c r="U406" s="44">
        <v>1847.44</v>
      </c>
      <c r="V406" s="44">
        <v>1979.84</v>
      </c>
      <c r="W406" s="44">
        <v>1797.9</v>
      </c>
      <c r="X406" s="44">
        <v>1810.28</v>
      </c>
      <c r="Y406" s="44">
        <v>1770.13</v>
      </c>
      <c r="Z406" s="44">
        <v>1508.45</v>
      </c>
      <c r="AA406" s="44">
        <v>1300.1300000000001</v>
      </c>
    </row>
    <row r="407" spans="1:27" ht="12.75" customHeight="1" outlineLevel="1" x14ac:dyDescent="0.2">
      <c r="A407" s="99" t="s">
        <v>1425</v>
      </c>
      <c r="B407" s="63" t="s">
        <v>90</v>
      </c>
      <c r="C407" s="43" t="s">
        <v>79</v>
      </c>
      <c r="D407" s="44">
        <f>$D$327</f>
        <v>217.03</v>
      </c>
      <c r="E407" s="44">
        <f t="shared" ref="E407:AA407" si="235">$D$327</f>
        <v>217.03</v>
      </c>
      <c r="F407" s="44">
        <f t="shared" si="235"/>
        <v>217.03</v>
      </c>
      <c r="G407" s="44">
        <f t="shared" si="235"/>
        <v>217.03</v>
      </c>
      <c r="H407" s="44">
        <f t="shared" si="235"/>
        <v>217.03</v>
      </c>
      <c r="I407" s="44">
        <f t="shared" si="235"/>
        <v>217.03</v>
      </c>
      <c r="J407" s="44">
        <f t="shared" si="235"/>
        <v>217.03</v>
      </c>
      <c r="K407" s="44">
        <f t="shared" si="235"/>
        <v>217.03</v>
      </c>
      <c r="L407" s="44">
        <f t="shared" si="235"/>
        <v>217.03</v>
      </c>
      <c r="M407" s="44">
        <f t="shared" si="235"/>
        <v>217.03</v>
      </c>
      <c r="N407" s="44">
        <f t="shared" si="235"/>
        <v>217.03</v>
      </c>
      <c r="O407" s="44">
        <f t="shared" si="235"/>
        <v>217.03</v>
      </c>
      <c r="P407" s="44">
        <f t="shared" si="235"/>
        <v>217.03</v>
      </c>
      <c r="Q407" s="44">
        <f t="shared" si="235"/>
        <v>217.03</v>
      </c>
      <c r="R407" s="44">
        <f t="shared" si="235"/>
        <v>217.03</v>
      </c>
      <c r="S407" s="44">
        <f t="shared" si="235"/>
        <v>217.03</v>
      </c>
      <c r="T407" s="44">
        <f t="shared" si="235"/>
        <v>217.03</v>
      </c>
      <c r="U407" s="44">
        <f t="shared" si="235"/>
        <v>217.03</v>
      </c>
      <c r="V407" s="44">
        <f t="shared" si="235"/>
        <v>217.03</v>
      </c>
      <c r="W407" s="44">
        <f t="shared" si="235"/>
        <v>217.03</v>
      </c>
      <c r="X407" s="44">
        <f t="shared" si="235"/>
        <v>217.03</v>
      </c>
      <c r="Y407" s="44">
        <f t="shared" si="235"/>
        <v>217.03</v>
      </c>
      <c r="Z407" s="44">
        <f t="shared" si="235"/>
        <v>217.03</v>
      </c>
      <c r="AA407" s="44">
        <f t="shared" si="235"/>
        <v>217.03</v>
      </c>
    </row>
    <row r="408" spans="1:27" ht="12.75" customHeight="1" outlineLevel="1" x14ac:dyDescent="0.2">
      <c r="A408" s="99" t="s">
        <v>1426</v>
      </c>
      <c r="B408" s="63" t="s">
        <v>83</v>
      </c>
      <c r="C408" s="43" t="s">
        <v>79</v>
      </c>
      <c r="D408" s="44">
        <v>3.35</v>
      </c>
      <c r="E408" s="44">
        <v>3.35</v>
      </c>
      <c r="F408" s="44">
        <v>3.35</v>
      </c>
      <c r="G408" s="44">
        <v>3.35</v>
      </c>
      <c r="H408" s="44">
        <v>3.35</v>
      </c>
      <c r="I408" s="44">
        <v>3.35</v>
      </c>
      <c r="J408" s="44">
        <v>3.35</v>
      </c>
      <c r="K408" s="44">
        <v>3.35</v>
      </c>
      <c r="L408" s="44">
        <v>3.35</v>
      </c>
      <c r="M408" s="44">
        <v>3.35</v>
      </c>
      <c r="N408" s="44">
        <v>3.35</v>
      </c>
      <c r="O408" s="44">
        <v>3.35</v>
      </c>
      <c r="P408" s="44">
        <v>3.35</v>
      </c>
      <c r="Q408" s="44">
        <v>3.35</v>
      </c>
      <c r="R408" s="44">
        <v>3.35</v>
      </c>
      <c r="S408" s="44">
        <v>3.35</v>
      </c>
      <c r="T408" s="44">
        <v>3.35</v>
      </c>
      <c r="U408" s="44">
        <v>3.35</v>
      </c>
      <c r="V408" s="44">
        <v>3.35</v>
      </c>
      <c r="W408" s="44">
        <v>3.35</v>
      </c>
      <c r="X408" s="44">
        <v>3.35</v>
      </c>
      <c r="Y408" s="44">
        <v>3.35</v>
      </c>
      <c r="Z408" s="44">
        <v>3.35</v>
      </c>
      <c r="AA408" s="44">
        <v>3.35</v>
      </c>
    </row>
    <row r="409" spans="1:27" ht="12.75" customHeight="1" outlineLevel="1" x14ac:dyDescent="0.2">
      <c r="A409" s="99" t="s">
        <v>1427</v>
      </c>
      <c r="B409" s="63" t="s">
        <v>81</v>
      </c>
      <c r="C409" s="43" t="s">
        <v>79</v>
      </c>
      <c r="D409" s="44">
        <f>$D$11</f>
        <v>110.23</v>
      </c>
      <c r="E409" s="44">
        <f t="shared" ref="E409:AA409" si="236">$D$11</f>
        <v>110.23</v>
      </c>
      <c r="F409" s="44">
        <f t="shared" si="236"/>
        <v>110.23</v>
      </c>
      <c r="G409" s="44">
        <f t="shared" si="236"/>
        <v>110.23</v>
      </c>
      <c r="H409" s="44">
        <f t="shared" si="236"/>
        <v>110.23</v>
      </c>
      <c r="I409" s="44">
        <f t="shared" si="236"/>
        <v>110.23</v>
      </c>
      <c r="J409" s="44">
        <f t="shared" si="236"/>
        <v>110.23</v>
      </c>
      <c r="K409" s="44">
        <f t="shared" si="236"/>
        <v>110.23</v>
      </c>
      <c r="L409" s="44">
        <f t="shared" si="236"/>
        <v>110.23</v>
      </c>
      <c r="M409" s="44">
        <f t="shared" si="236"/>
        <v>110.23</v>
      </c>
      <c r="N409" s="44">
        <f t="shared" si="236"/>
        <v>110.23</v>
      </c>
      <c r="O409" s="44">
        <f t="shared" si="236"/>
        <v>110.23</v>
      </c>
      <c r="P409" s="44">
        <f t="shared" si="236"/>
        <v>110.23</v>
      </c>
      <c r="Q409" s="44">
        <f t="shared" si="236"/>
        <v>110.23</v>
      </c>
      <c r="R409" s="44">
        <f t="shared" si="236"/>
        <v>110.23</v>
      </c>
      <c r="S409" s="44">
        <f t="shared" si="236"/>
        <v>110.23</v>
      </c>
      <c r="T409" s="44">
        <f t="shared" si="236"/>
        <v>110.23</v>
      </c>
      <c r="U409" s="44">
        <f t="shared" si="236"/>
        <v>110.23</v>
      </c>
      <c r="V409" s="44">
        <f t="shared" si="236"/>
        <v>110.23</v>
      </c>
      <c r="W409" s="44">
        <f t="shared" si="236"/>
        <v>110.23</v>
      </c>
      <c r="X409" s="44">
        <f t="shared" si="236"/>
        <v>110.23</v>
      </c>
      <c r="Y409" s="44">
        <f t="shared" si="236"/>
        <v>110.23</v>
      </c>
      <c r="Z409" s="44">
        <f t="shared" si="236"/>
        <v>110.23</v>
      </c>
      <c r="AA409" s="44">
        <f t="shared" si="236"/>
        <v>110.23</v>
      </c>
    </row>
    <row r="410" spans="1:27" ht="12.75" customHeight="1" x14ac:dyDescent="0.2">
      <c r="A410" s="98" t="s">
        <v>1428</v>
      </c>
      <c r="B410" s="28" t="str">
        <f>"18"&amp;"."&amp;$B$663&amp;"."&amp;$B$664</f>
        <v>18.12.2023</v>
      </c>
      <c r="C410" s="90" t="s">
        <v>76</v>
      </c>
      <c r="D410" s="91">
        <f>ROUND(((D411+D412+D414+D413)/1000),5)</f>
        <v>1.57247</v>
      </c>
      <c r="E410" s="91">
        <f>ROUND(((E411+E412+E414+E413)/1000),5)</f>
        <v>1.4791799999999999</v>
      </c>
      <c r="F410" s="91">
        <f>ROUND(((F411+F412+F414+F413)/1000),5)</f>
        <v>1.4135500000000001</v>
      </c>
      <c r="G410" s="91">
        <f t="shared" ref="G410:AA410" si="237">ROUND(((G411+G412+G414+G413)/1000),5)</f>
        <v>1.4118299999999999</v>
      </c>
      <c r="H410" s="91">
        <f t="shared" si="237"/>
        <v>1.4418</v>
      </c>
      <c r="I410" s="91">
        <f t="shared" si="237"/>
        <v>1.57575</v>
      </c>
      <c r="J410" s="91">
        <f t="shared" si="237"/>
        <v>1.80342</v>
      </c>
      <c r="K410" s="91">
        <f t="shared" si="237"/>
        <v>2.0885099999999999</v>
      </c>
      <c r="L410" s="91">
        <f t="shared" si="237"/>
        <v>2.3002899999999999</v>
      </c>
      <c r="M410" s="91">
        <f t="shared" si="237"/>
        <v>2.3415400000000002</v>
      </c>
      <c r="N410" s="91">
        <f t="shared" si="237"/>
        <v>2.3321399999999999</v>
      </c>
      <c r="O410" s="91">
        <f t="shared" si="237"/>
        <v>2.40476</v>
      </c>
      <c r="P410" s="91">
        <f t="shared" si="237"/>
        <v>2.3903799999999999</v>
      </c>
      <c r="Q410" s="91">
        <f t="shared" si="237"/>
        <v>2.40761</v>
      </c>
      <c r="R410" s="91">
        <f t="shared" si="237"/>
        <v>2.39981</v>
      </c>
      <c r="S410" s="91">
        <f t="shared" si="237"/>
        <v>2.3876599999999999</v>
      </c>
      <c r="T410" s="91">
        <f t="shared" si="237"/>
        <v>2.5653800000000002</v>
      </c>
      <c r="U410" s="91">
        <f t="shared" si="237"/>
        <v>2.59029</v>
      </c>
      <c r="V410" s="91">
        <f t="shared" si="237"/>
        <v>2.5078200000000002</v>
      </c>
      <c r="W410" s="91">
        <f t="shared" si="237"/>
        <v>2.3401700000000001</v>
      </c>
      <c r="X410" s="91">
        <f t="shared" si="237"/>
        <v>2.24139</v>
      </c>
      <c r="Y410" s="91">
        <f t="shared" si="237"/>
        <v>2.0934699999999999</v>
      </c>
      <c r="Z410" s="91">
        <f t="shared" si="237"/>
        <v>1.8294600000000001</v>
      </c>
      <c r="AA410" s="91">
        <f t="shared" si="237"/>
        <v>1.59938</v>
      </c>
    </row>
    <row r="411" spans="1:27" ht="12.75" customHeight="1" outlineLevel="1" x14ac:dyDescent="0.2">
      <c r="A411" s="99" t="s">
        <v>1429</v>
      </c>
      <c r="B411" s="63" t="s">
        <v>238</v>
      </c>
      <c r="C411" s="43" t="s">
        <v>79</v>
      </c>
      <c r="D411" s="44">
        <v>1241.8599999999999</v>
      </c>
      <c r="E411" s="44">
        <v>1148.57</v>
      </c>
      <c r="F411" s="44">
        <v>1082.94</v>
      </c>
      <c r="G411" s="44">
        <v>1081.22</v>
      </c>
      <c r="H411" s="44">
        <v>1111.19</v>
      </c>
      <c r="I411" s="44">
        <v>1245.1400000000001</v>
      </c>
      <c r="J411" s="44">
        <v>1472.81</v>
      </c>
      <c r="K411" s="44">
        <v>1757.9</v>
      </c>
      <c r="L411" s="44">
        <v>1969.68</v>
      </c>
      <c r="M411" s="44">
        <v>2010.93</v>
      </c>
      <c r="N411" s="44">
        <v>2001.53</v>
      </c>
      <c r="O411" s="44">
        <v>2074.15</v>
      </c>
      <c r="P411" s="44">
        <v>2059.77</v>
      </c>
      <c r="Q411" s="44">
        <v>2077</v>
      </c>
      <c r="R411" s="44">
        <v>2069.1999999999998</v>
      </c>
      <c r="S411" s="44">
        <v>2057.0500000000002</v>
      </c>
      <c r="T411" s="44">
        <v>2234.77</v>
      </c>
      <c r="U411" s="44">
        <v>2259.6799999999998</v>
      </c>
      <c r="V411" s="44">
        <v>2177.21</v>
      </c>
      <c r="W411" s="44">
        <v>2009.56</v>
      </c>
      <c r="X411" s="44">
        <v>1910.78</v>
      </c>
      <c r="Y411" s="44">
        <v>1762.86</v>
      </c>
      <c r="Z411" s="44">
        <v>1498.85</v>
      </c>
      <c r="AA411" s="44">
        <v>1268.77</v>
      </c>
    </row>
    <row r="412" spans="1:27" ht="12.75" customHeight="1" outlineLevel="1" x14ac:dyDescent="0.2">
      <c r="A412" s="99" t="s">
        <v>1430</v>
      </c>
      <c r="B412" s="63" t="s">
        <v>90</v>
      </c>
      <c r="C412" s="43" t="s">
        <v>79</v>
      </c>
      <c r="D412" s="44">
        <f>$D$327</f>
        <v>217.03</v>
      </c>
      <c r="E412" s="44">
        <f t="shared" ref="E412:AA412" si="238">$D$327</f>
        <v>217.03</v>
      </c>
      <c r="F412" s="44">
        <f t="shared" si="238"/>
        <v>217.03</v>
      </c>
      <c r="G412" s="44">
        <f t="shared" si="238"/>
        <v>217.03</v>
      </c>
      <c r="H412" s="44">
        <f t="shared" si="238"/>
        <v>217.03</v>
      </c>
      <c r="I412" s="44">
        <f t="shared" si="238"/>
        <v>217.03</v>
      </c>
      <c r="J412" s="44">
        <f t="shared" si="238"/>
        <v>217.03</v>
      </c>
      <c r="K412" s="44">
        <f t="shared" si="238"/>
        <v>217.03</v>
      </c>
      <c r="L412" s="44">
        <f t="shared" si="238"/>
        <v>217.03</v>
      </c>
      <c r="M412" s="44">
        <f t="shared" si="238"/>
        <v>217.03</v>
      </c>
      <c r="N412" s="44">
        <f t="shared" si="238"/>
        <v>217.03</v>
      </c>
      <c r="O412" s="44">
        <f t="shared" si="238"/>
        <v>217.03</v>
      </c>
      <c r="P412" s="44">
        <f t="shared" si="238"/>
        <v>217.03</v>
      </c>
      <c r="Q412" s="44">
        <f t="shared" si="238"/>
        <v>217.03</v>
      </c>
      <c r="R412" s="44">
        <f t="shared" si="238"/>
        <v>217.03</v>
      </c>
      <c r="S412" s="44">
        <f t="shared" si="238"/>
        <v>217.03</v>
      </c>
      <c r="T412" s="44">
        <f t="shared" si="238"/>
        <v>217.03</v>
      </c>
      <c r="U412" s="44">
        <f t="shared" si="238"/>
        <v>217.03</v>
      </c>
      <c r="V412" s="44">
        <f t="shared" si="238"/>
        <v>217.03</v>
      </c>
      <c r="W412" s="44">
        <f t="shared" si="238"/>
        <v>217.03</v>
      </c>
      <c r="X412" s="44">
        <f t="shared" si="238"/>
        <v>217.03</v>
      </c>
      <c r="Y412" s="44">
        <f t="shared" si="238"/>
        <v>217.03</v>
      </c>
      <c r="Z412" s="44">
        <f t="shared" si="238"/>
        <v>217.03</v>
      </c>
      <c r="AA412" s="44">
        <f t="shared" si="238"/>
        <v>217.03</v>
      </c>
    </row>
    <row r="413" spans="1:27" ht="12.75" customHeight="1" outlineLevel="1" x14ac:dyDescent="0.2">
      <c r="A413" s="99" t="s">
        <v>1431</v>
      </c>
      <c r="B413" s="63" t="s">
        <v>83</v>
      </c>
      <c r="C413" s="43" t="s">
        <v>79</v>
      </c>
      <c r="D413" s="44">
        <v>3.35</v>
      </c>
      <c r="E413" s="44">
        <v>3.35</v>
      </c>
      <c r="F413" s="44">
        <v>3.35</v>
      </c>
      <c r="G413" s="44">
        <v>3.35</v>
      </c>
      <c r="H413" s="44">
        <v>3.35</v>
      </c>
      <c r="I413" s="44">
        <v>3.35</v>
      </c>
      <c r="J413" s="44">
        <v>3.35</v>
      </c>
      <c r="K413" s="44">
        <v>3.35</v>
      </c>
      <c r="L413" s="44">
        <v>3.35</v>
      </c>
      <c r="M413" s="44">
        <v>3.35</v>
      </c>
      <c r="N413" s="44">
        <v>3.35</v>
      </c>
      <c r="O413" s="44">
        <v>3.35</v>
      </c>
      <c r="P413" s="44">
        <v>3.35</v>
      </c>
      <c r="Q413" s="44">
        <v>3.35</v>
      </c>
      <c r="R413" s="44">
        <v>3.35</v>
      </c>
      <c r="S413" s="44">
        <v>3.35</v>
      </c>
      <c r="T413" s="44">
        <v>3.35</v>
      </c>
      <c r="U413" s="44">
        <v>3.35</v>
      </c>
      <c r="V413" s="44">
        <v>3.35</v>
      </c>
      <c r="W413" s="44">
        <v>3.35</v>
      </c>
      <c r="X413" s="44">
        <v>3.35</v>
      </c>
      <c r="Y413" s="44">
        <v>3.35</v>
      </c>
      <c r="Z413" s="44">
        <v>3.35</v>
      </c>
      <c r="AA413" s="44">
        <v>3.35</v>
      </c>
    </row>
    <row r="414" spans="1:27" ht="12.75" customHeight="1" outlineLevel="1" x14ac:dyDescent="0.2">
      <c r="A414" s="99" t="s">
        <v>1432</v>
      </c>
      <c r="B414" s="63" t="s">
        <v>81</v>
      </c>
      <c r="C414" s="43" t="s">
        <v>79</v>
      </c>
      <c r="D414" s="44">
        <f>$D$11</f>
        <v>110.23</v>
      </c>
      <c r="E414" s="44">
        <f t="shared" ref="E414:AA414" si="239">$D$11</f>
        <v>110.23</v>
      </c>
      <c r="F414" s="44">
        <f t="shared" si="239"/>
        <v>110.23</v>
      </c>
      <c r="G414" s="44">
        <f t="shared" si="239"/>
        <v>110.23</v>
      </c>
      <c r="H414" s="44">
        <f t="shared" si="239"/>
        <v>110.23</v>
      </c>
      <c r="I414" s="44">
        <f t="shared" si="239"/>
        <v>110.23</v>
      </c>
      <c r="J414" s="44">
        <f t="shared" si="239"/>
        <v>110.23</v>
      </c>
      <c r="K414" s="44">
        <f t="shared" si="239"/>
        <v>110.23</v>
      </c>
      <c r="L414" s="44">
        <f t="shared" si="239"/>
        <v>110.23</v>
      </c>
      <c r="M414" s="44">
        <f t="shared" si="239"/>
        <v>110.23</v>
      </c>
      <c r="N414" s="44">
        <f t="shared" si="239"/>
        <v>110.23</v>
      </c>
      <c r="O414" s="44">
        <f t="shared" si="239"/>
        <v>110.23</v>
      </c>
      <c r="P414" s="44">
        <f t="shared" si="239"/>
        <v>110.23</v>
      </c>
      <c r="Q414" s="44">
        <f t="shared" si="239"/>
        <v>110.23</v>
      </c>
      <c r="R414" s="44">
        <f t="shared" si="239"/>
        <v>110.23</v>
      </c>
      <c r="S414" s="44">
        <f t="shared" si="239"/>
        <v>110.23</v>
      </c>
      <c r="T414" s="44">
        <f t="shared" si="239"/>
        <v>110.23</v>
      </c>
      <c r="U414" s="44">
        <f t="shared" si="239"/>
        <v>110.23</v>
      </c>
      <c r="V414" s="44">
        <f t="shared" si="239"/>
        <v>110.23</v>
      </c>
      <c r="W414" s="44">
        <f t="shared" si="239"/>
        <v>110.23</v>
      </c>
      <c r="X414" s="44">
        <f t="shared" si="239"/>
        <v>110.23</v>
      </c>
      <c r="Y414" s="44">
        <f t="shared" si="239"/>
        <v>110.23</v>
      </c>
      <c r="Z414" s="44">
        <f t="shared" si="239"/>
        <v>110.23</v>
      </c>
      <c r="AA414" s="44">
        <f t="shared" si="239"/>
        <v>110.23</v>
      </c>
    </row>
    <row r="415" spans="1:27" ht="12.75" customHeight="1" x14ac:dyDescent="0.2">
      <c r="A415" s="98" t="s">
        <v>1433</v>
      </c>
      <c r="B415" s="28" t="str">
        <f>"19"&amp;"."&amp;$B$663&amp;"."&amp;$B$664</f>
        <v>19.12.2023</v>
      </c>
      <c r="C415" s="90" t="s">
        <v>76</v>
      </c>
      <c r="D415" s="91">
        <f>ROUND(((D416+D417+D419+D418)/1000),5)</f>
        <v>1.5470600000000001</v>
      </c>
      <c r="E415" s="91">
        <f>ROUND(((E416+E417+E419+E418)/1000),5)</f>
        <v>1.4697899999999999</v>
      </c>
      <c r="F415" s="91">
        <f>ROUND(((F416+F417+F419+F418)/1000),5)</f>
        <v>1.4425300000000001</v>
      </c>
      <c r="G415" s="91">
        <f t="shared" ref="G415:AA415" si="240">ROUND(((G416+G417+G419+G418)/1000),5)</f>
        <v>1.44225</v>
      </c>
      <c r="H415" s="91">
        <f t="shared" si="240"/>
        <v>1.45065</v>
      </c>
      <c r="I415" s="91">
        <f t="shared" si="240"/>
        <v>1.5938399999999999</v>
      </c>
      <c r="J415" s="91">
        <f t="shared" si="240"/>
        <v>1.8170999999999999</v>
      </c>
      <c r="K415" s="91">
        <f t="shared" si="240"/>
        <v>2.0316700000000001</v>
      </c>
      <c r="L415" s="91">
        <f t="shared" si="240"/>
        <v>2.2583199999999999</v>
      </c>
      <c r="M415" s="91">
        <f t="shared" si="240"/>
        <v>2.3035199999999998</v>
      </c>
      <c r="N415" s="91">
        <f t="shared" si="240"/>
        <v>2.3422499999999999</v>
      </c>
      <c r="O415" s="91">
        <f t="shared" si="240"/>
        <v>2.3676699999999999</v>
      </c>
      <c r="P415" s="91">
        <f t="shared" si="240"/>
        <v>2.35581</v>
      </c>
      <c r="Q415" s="91">
        <f t="shared" si="240"/>
        <v>2.3708300000000002</v>
      </c>
      <c r="R415" s="91">
        <f t="shared" si="240"/>
        <v>2.3700999999999999</v>
      </c>
      <c r="S415" s="91">
        <f t="shared" si="240"/>
        <v>2.33765</v>
      </c>
      <c r="T415" s="91">
        <f t="shared" si="240"/>
        <v>2.4492699999999998</v>
      </c>
      <c r="U415" s="91">
        <f t="shared" si="240"/>
        <v>2.36619</v>
      </c>
      <c r="V415" s="91">
        <f t="shared" si="240"/>
        <v>2.3372000000000002</v>
      </c>
      <c r="W415" s="91">
        <f t="shared" si="240"/>
        <v>2.3317999999999999</v>
      </c>
      <c r="X415" s="91">
        <f t="shared" si="240"/>
        <v>2.2284600000000001</v>
      </c>
      <c r="Y415" s="91">
        <f t="shared" si="240"/>
        <v>2.0604300000000002</v>
      </c>
      <c r="Z415" s="91">
        <f t="shared" si="240"/>
        <v>1.8247599999999999</v>
      </c>
      <c r="AA415" s="91">
        <f t="shared" si="240"/>
        <v>1.58813</v>
      </c>
    </row>
    <row r="416" spans="1:27" ht="12.75" customHeight="1" outlineLevel="1" x14ac:dyDescent="0.2">
      <c r="A416" s="99" t="s">
        <v>1434</v>
      </c>
      <c r="B416" s="63" t="s">
        <v>238</v>
      </c>
      <c r="C416" s="43" t="s">
        <v>79</v>
      </c>
      <c r="D416" s="44">
        <v>1216.45</v>
      </c>
      <c r="E416" s="44">
        <v>1139.18</v>
      </c>
      <c r="F416" s="44">
        <v>1111.92</v>
      </c>
      <c r="G416" s="44">
        <v>1111.6400000000001</v>
      </c>
      <c r="H416" s="44">
        <v>1120.04</v>
      </c>
      <c r="I416" s="44">
        <v>1263.23</v>
      </c>
      <c r="J416" s="44">
        <v>1486.49</v>
      </c>
      <c r="K416" s="44">
        <v>1701.06</v>
      </c>
      <c r="L416" s="44">
        <v>1927.71</v>
      </c>
      <c r="M416" s="44">
        <v>1972.91</v>
      </c>
      <c r="N416" s="44">
        <v>2011.64</v>
      </c>
      <c r="O416" s="44">
        <v>2037.06</v>
      </c>
      <c r="P416" s="44">
        <v>2025.2</v>
      </c>
      <c r="Q416" s="44">
        <v>2040.22</v>
      </c>
      <c r="R416" s="44">
        <v>2039.49</v>
      </c>
      <c r="S416" s="44">
        <v>2007.04</v>
      </c>
      <c r="T416" s="44">
        <v>2118.66</v>
      </c>
      <c r="U416" s="44">
        <v>2035.58</v>
      </c>
      <c r="V416" s="44">
        <v>2006.59</v>
      </c>
      <c r="W416" s="44">
        <v>2001.19</v>
      </c>
      <c r="X416" s="44">
        <v>1897.85</v>
      </c>
      <c r="Y416" s="44">
        <v>1729.82</v>
      </c>
      <c r="Z416" s="44">
        <v>1494.15</v>
      </c>
      <c r="AA416" s="44">
        <v>1257.52</v>
      </c>
    </row>
    <row r="417" spans="1:27" ht="12.75" customHeight="1" outlineLevel="1" x14ac:dyDescent="0.2">
      <c r="A417" s="99" t="s">
        <v>1435</v>
      </c>
      <c r="B417" s="63" t="s">
        <v>90</v>
      </c>
      <c r="C417" s="43" t="s">
        <v>79</v>
      </c>
      <c r="D417" s="44">
        <f>$D$327</f>
        <v>217.03</v>
      </c>
      <c r="E417" s="44">
        <f t="shared" ref="E417:AA417" si="241">$D$327</f>
        <v>217.03</v>
      </c>
      <c r="F417" s="44">
        <f t="shared" si="241"/>
        <v>217.03</v>
      </c>
      <c r="G417" s="44">
        <f t="shared" si="241"/>
        <v>217.03</v>
      </c>
      <c r="H417" s="44">
        <f t="shared" si="241"/>
        <v>217.03</v>
      </c>
      <c r="I417" s="44">
        <f t="shared" si="241"/>
        <v>217.03</v>
      </c>
      <c r="J417" s="44">
        <f t="shared" si="241"/>
        <v>217.03</v>
      </c>
      <c r="K417" s="44">
        <f t="shared" si="241"/>
        <v>217.03</v>
      </c>
      <c r="L417" s="44">
        <f t="shared" si="241"/>
        <v>217.03</v>
      </c>
      <c r="M417" s="44">
        <f t="shared" si="241"/>
        <v>217.03</v>
      </c>
      <c r="N417" s="44">
        <f t="shared" si="241"/>
        <v>217.03</v>
      </c>
      <c r="O417" s="44">
        <f t="shared" si="241"/>
        <v>217.03</v>
      </c>
      <c r="P417" s="44">
        <f t="shared" si="241"/>
        <v>217.03</v>
      </c>
      <c r="Q417" s="44">
        <f t="shared" si="241"/>
        <v>217.03</v>
      </c>
      <c r="R417" s="44">
        <f t="shared" si="241"/>
        <v>217.03</v>
      </c>
      <c r="S417" s="44">
        <f t="shared" si="241"/>
        <v>217.03</v>
      </c>
      <c r="T417" s="44">
        <f t="shared" si="241"/>
        <v>217.03</v>
      </c>
      <c r="U417" s="44">
        <f t="shared" si="241"/>
        <v>217.03</v>
      </c>
      <c r="V417" s="44">
        <f t="shared" si="241"/>
        <v>217.03</v>
      </c>
      <c r="W417" s="44">
        <f t="shared" si="241"/>
        <v>217.03</v>
      </c>
      <c r="X417" s="44">
        <f t="shared" si="241"/>
        <v>217.03</v>
      </c>
      <c r="Y417" s="44">
        <f t="shared" si="241"/>
        <v>217.03</v>
      </c>
      <c r="Z417" s="44">
        <f t="shared" si="241"/>
        <v>217.03</v>
      </c>
      <c r="AA417" s="44">
        <f t="shared" si="241"/>
        <v>217.03</v>
      </c>
    </row>
    <row r="418" spans="1:27" ht="12.75" customHeight="1" outlineLevel="1" x14ac:dyDescent="0.2">
      <c r="A418" s="99" t="s">
        <v>1436</v>
      </c>
      <c r="B418" s="63" t="s">
        <v>83</v>
      </c>
      <c r="C418" s="43" t="s">
        <v>79</v>
      </c>
      <c r="D418" s="111">
        <v>3.35</v>
      </c>
      <c r="E418" s="111">
        <v>3.35</v>
      </c>
      <c r="F418" s="111">
        <v>3.35</v>
      </c>
      <c r="G418" s="111">
        <v>3.35</v>
      </c>
      <c r="H418" s="111">
        <v>3.35</v>
      </c>
      <c r="I418" s="111">
        <v>3.35</v>
      </c>
      <c r="J418" s="111">
        <v>3.35</v>
      </c>
      <c r="K418" s="111">
        <v>3.35</v>
      </c>
      <c r="L418" s="111">
        <v>3.35</v>
      </c>
      <c r="M418" s="111">
        <v>3.35</v>
      </c>
      <c r="N418" s="111">
        <v>3.35</v>
      </c>
      <c r="O418" s="111">
        <v>3.35</v>
      </c>
      <c r="P418" s="111">
        <v>3.35</v>
      </c>
      <c r="Q418" s="111">
        <v>3.35</v>
      </c>
      <c r="R418" s="111">
        <v>3.35</v>
      </c>
      <c r="S418" s="111">
        <v>3.35</v>
      </c>
      <c r="T418" s="111">
        <v>3.35</v>
      </c>
      <c r="U418" s="111">
        <v>3.35</v>
      </c>
      <c r="V418" s="111">
        <v>3.35</v>
      </c>
      <c r="W418" s="111">
        <v>3.35</v>
      </c>
      <c r="X418" s="111">
        <v>3.35</v>
      </c>
      <c r="Y418" s="111">
        <v>3.35</v>
      </c>
      <c r="Z418" s="111">
        <v>3.35</v>
      </c>
      <c r="AA418" s="111">
        <v>3.35</v>
      </c>
    </row>
    <row r="419" spans="1:27" ht="12.75" customHeight="1" outlineLevel="1" x14ac:dyDescent="0.2">
      <c r="A419" s="99" t="s">
        <v>1437</v>
      </c>
      <c r="B419" s="63" t="s">
        <v>81</v>
      </c>
      <c r="C419" s="43" t="s">
        <v>79</v>
      </c>
      <c r="D419" s="44">
        <f>$D$11</f>
        <v>110.23</v>
      </c>
      <c r="E419" s="44">
        <f t="shared" ref="E419:AA419" si="242">$D$11</f>
        <v>110.23</v>
      </c>
      <c r="F419" s="44">
        <f t="shared" si="242"/>
        <v>110.23</v>
      </c>
      <c r="G419" s="44">
        <f t="shared" si="242"/>
        <v>110.23</v>
      </c>
      <c r="H419" s="44">
        <f t="shared" si="242"/>
        <v>110.23</v>
      </c>
      <c r="I419" s="44">
        <f t="shared" si="242"/>
        <v>110.23</v>
      </c>
      <c r="J419" s="44">
        <f t="shared" si="242"/>
        <v>110.23</v>
      </c>
      <c r="K419" s="44">
        <f t="shared" si="242"/>
        <v>110.23</v>
      </c>
      <c r="L419" s="44">
        <f t="shared" si="242"/>
        <v>110.23</v>
      </c>
      <c r="M419" s="44">
        <f t="shared" si="242"/>
        <v>110.23</v>
      </c>
      <c r="N419" s="44">
        <f t="shared" si="242"/>
        <v>110.23</v>
      </c>
      <c r="O419" s="44">
        <f t="shared" si="242"/>
        <v>110.23</v>
      </c>
      <c r="P419" s="44">
        <f t="shared" si="242"/>
        <v>110.23</v>
      </c>
      <c r="Q419" s="44">
        <f t="shared" si="242"/>
        <v>110.23</v>
      </c>
      <c r="R419" s="44">
        <f t="shared" si="242"/>
        <v>110.23</v>
      </c>
      <c r="S419" s="44">
        <f t="shared" si="242"/>
        <v>110.23</v>
      </c>
      <c r="T419" s="44">
        <f t="shared" si="242"/>
        <v>110.23</v>
      </c>
      <c r="U419" s="44">
        <f t="shared" si="242"/>
        <v>110.23</v>
      </c>
      <c r="V419" s="44">
        <f t="shared" si="242"/>
        <v>110.23</v>
      </c>
      <c r="W419" s="44">
        <f t="shared" si="242"/>
        <v>110.23</v>
      </c>
      <c r="X419" s="44">
        <f t="shared" si="242"/>
        <v>110.23</v>
      </c>
      <c r="Y419" s="44">
        <f t="shared" si="242"/>
        <v>110.23</v>
      </c>
      <c r="Z419" s="44">
        <f t="shared" si="242"/>
        <v>110.23</v>
      </c>
      <c r="AA419" s="44">
        <f t="shared" si="242"/>
        <v>110.23</v>
      </c>
    </row>
    <row r="420" spans="1:27" ht="12.75" customHeight="1" x14ac:dyDescent="0.2">
      <c r="A420" s="98" t="s">
        <v>1438</v>
      </c>
      <c r="B420" s="28" t="str">
        <f>"20"&amp;"."&amp;$B$663&amp;"."&amp;$B$664</f>
        <v>20.12.2023</v>
      </c>
      <c r="C420" s="90" t="s">
        <v>76</v>
      </c>
      <c r="D420" s="91">
        <f>ROUND(((D421+D422+D424+D423)/1000),5)</f>
        <v>1.5981000000000001</v>
      </c>
      <c r="E420" s="91">
        <f>ROUND(((E421+E422+E424+E423)/1000),5)</f>
        <v>1.5499400000000001</v>
      </c>
      <c r="F420" s="91">
        <f>ROUND(((F421+F422+F424+F423)/1000),5)</f>
        <v>1.4915799999999999</v>
      </c>
      <c r="G420" s="91">
        <f t="shared" ref="G420:AA420" si="243">ROUND(((G421+G422+G424+G423)/1000),5)</f>
        <v>1.48566</v>
      </c>
      <c r="H420" s="91">
        <f t="shared" si="243"/>
        <v>1.5623800000000001</v>
      </c>
      <c r="I420" s="91">
        <f t="shared" si="243"/>
        <v>1.6096900000000001</v>
      </c>
      <c r="J420" s="91">
        <f t="shared" si="243"/>
        <v>1.82751</v>
      </c>
      <c r="K420" s="91">
        <f t="shared" si="243"/>
        <v>2.0191499999999998</v>
      </c>
      <c r="L420" s="91">
        <f t="shared" si="243"/>
        <v>2.2900700000000001</v>
      </c>
      <c r="M420" s="91">
        <f t="shared" si="243"/>
        <v>2.3126799999999998</v>
      </c>
      <c r="N420" s="91">
        <f t="shared" si="243"/>
        <v>2.31426</v>
      </c>
      <c r="O420" s="91">
        <f t="shared" si="243"/>
        <v>2.4136099999999998</v>
      </c>
      <c r="P420" s="91">
        <f t="shared" si="243"/>
        <v>2.3576299999999999</v>
      </c>
      <c r="Q420" s="91">
        <f t="shared" si="243"/>
        <v>2.3771300000000002</v>
      </c>
      <c r="R420" s="91">
        <f t="shared" si="243"/>
        <v>2.3571800000000001</v>
      </c>
      <c r="S420" s="91">
        <f t="shared" si="243"/>
        <v>2.3079499999999999</v>
      </c>
      <c r="T420" s="91">
        <f t="shared" si="243"/>
        <v>2.2521</v>
      </c>
      <c r="U420" s="91">
        <f t="shared" si="243"/>
        <v>2.2554699999999999</v>
      </c>
      <c r="V420" s="91">
        <f t="shared" si="243"/>
        <v>2.3056999999999999</v>
      </c>
      <c r="W420" s="91">
        <f t="shared" si="243"/>
        <v>2.3062999999999998</v>
      </c>
      <c r="X420" s="91">
        <f t="shared" si="243"/>
        <v>2.1274299999999999</v>
      </c>
      <c r="Y420" s="91">
        <f t="shared" si="243"/>
        <v>1.98587</v>
      </c>
      <c r="Z420" s="91">
        <f t="shared" si="243"/>
        <v>1.83212</v>
      </c>
      <c r="AA420" s="91">
        <f t="shared" si="243"/>
        <v>1.5972200000000001</v>
      </c>
    </row>
    <row r="421" spans="1:27" ht="12.75" customHeight="1" outlineLevel="1" x14ac:dyDescent="0.2">
      <c r="A421" s="99" t="s">
        <v>1439</v>
      </c>
      <c r="B421" s="63" t="s">
        <v>238</v>
      </c>
      <c r="C421" s="43" t="s">
        <v>79</v>
      </c>
      <c r="D421" s="44">
        <v>1267.49</v>
      </c>
      <c r="E421" s="44">
        <v>1219.33</v>
      </c>
      <c r="F421" s="44">
        <v>1160.97</v>
      </c>
      <c r="G421" s="44">
        <v>1155.05</v>
      </c>
      <c r="H421" s="44">
        <v>1231.77</v>
      </c>
      <c r="I421" s="44">
        <v>1279.08</v>
      </c>
      <c r="J421" s="44">
        <v>1496.9</v>
      </c>
      <c r="K421" s="44">
        <v>1688.54</v>
      </c>
      <c r="L421" s="44">
        <v>1959.46</v>
      </c>
      <c r="M421" s="44">
        <v>1982.07</v>
      </c>
      <c r="N421" s="44">
        <v>1983.65</v>
      </c>
      <c r="O421" s="44">
        <v>2083</v>
      </c>
      <c r="P421" s="44">
        <v>2027.02</v>
      </c>
      <c r="Q421" s="44">
        <v>2046.52</v>
      </c>
      <c r="R421" s="44">
        <v>2026.57</v>
      </c>
      <c r="S421" s="44">
        <v>1977.34</v>
      </c>
      <c r="T421" s="44">
        <v>1921.49</v>
      </c>
      <c r="U421" s="44">
        <v>1924.86</v>
      </c>
      <c r="V421" s="44">
        <v>1975.09</v>
      </c>
      <c r="W421" s="44">
        <v>1975.69</v>
      </c>
      <c r="X421" s="44">
        <v>1796.82</v>
      </c>
      <c r="Y421" s="44">
        <v>1655.26</v>
      </c>
      <c r="Z421" s="44">
        <v>1501.51</v>
      </c>
      <c r="AA421" s="44">
        <v>1266.6099999999999</v>
      </c>
    </row>
    <row r="422" spans="1:27" ht="12.75" customHeight="1" outlineLevel="1" x14ac:dyDescent="0.2">
      <c r="A422" s="99" t="s">
        <v>1440</v>
      </c>
      <c r="B422" s="63" t="s">
        <v>90</v>
      </c>
      <c r="C422" s="43" t="s">
        <v>79</v>
      </c>
      <c r="D422" s="44">
        <f>$D$327</f>
        <v>217.03</v>
      </c>
      <c r="E422" s="44">
        <f t="shared" ref="E422:AA422" si="244">$D$327</f>
        <v>217.03</v>
      </c>
      <c r="F422" s="44">
        <f t="shared" si="244"/>
        <v>217.03</v>
      </c>
      <c r="G422" s="44">
        <f t="shared" si="244"/>
        <v>217.03</v>
      </c>
      <c r="H422" s="44">
        <f t="shared" si="244"/>
        <v>217.03</v>
      </c>
      <c r="I422" s="44">
        <f t="shared" si="244"/>
        <v>217.03</v>
      </c>
      <c r="J422" s="44">
        <f t="shared" si="244"/>
        <v>217.03</v>
      </c>
      <c r="K422" s="44">
        <f t="shared" si="244"/>
        <v>217.03</v>
      </c>
      <c r="L422" s="44">
        <f t="shared" si="244"/>
        <v>217.03</v>
      </c>
      <c r="M422" s="44">
        <f t="shared" si="244"/>
        <v>217.03</v>
      </c>
      <c r="N422" s="44">
        <f t="shared" si="244"/>
        <v>217.03</v>
      </c>
      <c r="O422" s="44">
        <f t="shared" si="244"/>
        <v>217.03</v>
      </c>
      <c r="P422" s="44">
        <f t="shared" si="244"/>
        <v>217.03</v>
      </c>
      <c r="Q422" s="44">
        <f t="shared" si="244"/>
        <v>217.03</v>
      </c>
      <c r="R422" s="44">
        <f t="shared" si="244"/>
        <v>217.03</v>
      </c>
      <c r="S422" s="44">
        <f t="shared" si="244"/>
        <v>217.03</v>
      </c>
      <c r="T422" s="44">
        <f t="shared" si="244"/>
        <v>217.03</v>
      </c>
      <c r="U422" s="44">
        <f t="shared" si="244"/>
        <v>217.03</v>
      </c>
      <c r="V422" s="44">
        <f t="shared" si="244"/>
        <v>217.03</v>
      </c>
      <c r="W422" s="44">
        <f t="shared" si="244"/>
        <v>217.03</v>
      </c>
      <c r="X422" s="44">
        <f t="shared" si="244"/>
        <v>217.03</v>
      </c>
      <c r="Y422" s="44">
        <f t="shared" si="244"/>
        <v>217.03</v>
      </c>
      <c r="Z422" s="44">
        <f t="shared" si="244"/>
        <v>217.03</v>
      </c>
      <c r="AA422" s="44">
        <f t="shared" si="244"/>
        <v>217.03</v>
      </c>
    </row>
    <row r="423" spans="1:27" ht="12.75" customHeight="1" outlineLevel="1" x14ac:dyDescent="0.2">
      <c r="A423" s="99" t="s">
        <v>1441</v>
      </c>
      <c r="B423" s="63" t="s">
        <v>83</v>
      </c>
      <c r="C423" s="43" t="s">
        <v>79</v>
      </c>
      <c r="D423" s="44">
        <v>3.35</v>
      </c>
      <c r="E423" s="44">
        <v>3.35</v>
      </c>
      <c r="F423" s="44">
        <v>3.35</v>
      </c>
      <c r="G423" s="44">
        <v>3.35</v>
      </c>
      <c r="H423" s="44">
        <v>3.35</v>
      </c>
      <c r="I423" s="44">
        <v>3.35</v>
      </c>
      <c r="J423" s="44">
        <v>3.35</v>
      </c>
      <c r="K423" s="44">
        <v>3.35</v>
      </c>
      <c r="L423" s="44">
        <v>3.35</v>
      </c>
      <c r="M423" s="44">
        <v>3.35</v>
      </c>
      <c r="N423" s="44">
        <v>3.35</v>
      </c>
      <c r="O423" s="44">
        <v>3.35</v>
      </c>
      <c r="P423" s="44">
        <v>3.35</v>
      </c>
      <c r="Q423" s="44">
        <v>3.35</v>
      </c>
      <c r="R423" s="44">
        <v>3.35</v>
      </c>
      <c r="S423" s="44">
        <v>3.35</v>
      </c>
      <c r="T423" s="44">
        <v>3.35</v>
      </c>
      <c r="U423" s="44">
        <v>3.35</v>
      </c>
      <c r="V423" s="44">
        <v>3.35</v>
      </c>
      <c r="W423" s="44">
        <v>3.35</v>
      </c>
      <c r="X423" s="44">
        <v>3.35</v>
      </c>
      <c r="Y423" s="44">
        <v>3.35</v>
      </c>
      <c r="Z423" s="44">
        <v>3.35</v>
      </c>
      <c r="AA423" s="44">
        <v>3.35</v>
      </c>
    </row>
    <row r="424" spans="1:27" ht="12.75" customHeight="1" outlineLevel="1" x14ac:dyDescent="0.2">
      <c r="A424" s="99" t="s">
        <v>1442</v>
      </c>
      <c r="B424" s="63" t="s">
        <v>81</v>
      </c>
      <c r="C424" s="43" t="s">
        <v>79</v>
      </c>
      <c r="D424" s="44">
        <f>$D$11</f>
        <v>110.23</v>
      </c>
      <c r="E424" s="44">
        <f t="shared" ref="E424:AA424" si="245">$D$11</f>
        <v>110.23</v>
      </c>
      <c r="F424" s="44">
        <f t="shared" si="245"/>
        <v>110.23</v>
      </c>
      <c r="G424" s="44">
        <f t="shared" si="245"/>
        <v>110.23</v>
      </c>
      <c r="H424" s="44">
        <f t="shared" si="245"/>
        <v>110.23</v>
      </c>
      <c r="I424" s="44">
        <f t="shared" si="245"/>
        <v>110.23</v>
      </c>
      <c r="J424" s="44">
        <f t="shared" si="245"/>
        <v>110.23</v>
      </c>
      <c r="K424" s="44">
        <f t="shared" si="245"/>
        <v>110.23</v>
      </c>
      <c r="L424" s="44">
        <f t="shared" si="245"/>
        <v>110.23</v>
      </c>
      <c r="M424" s="44">
        <f t="shared" si="245"/>
        <v>110.23</v>
      </c>
      <c r="N424" s="44">
        <f t="shared" si="245"/>
        <v>110.23</v>
      </c>
      <c r="O424" s="44">
        <f t="shared" si="245"/>
        <v>110.23</v>
      </c>
      <c r="P424" s="44">
        <f t="shared" si="245"/>
        <v>110.23</v>
      </c>
      <c r="Q424" s="44">
        <f t="shared" si="245"/>
        <v>110.23</v>
      </c>
      <c r="R424" s="44">
        <f t="shared" si="245"/>
        <v>110.23</v>
      </c>
      <c r="S424" s="44">
        <f t="shared" si="245"/>
        <v>110.23</v>
      </c>
      <c r="T424" s="44">
        <f t="shared" si="245"/>
        <v>110.23</v>
      </c>
      <c r="U424" s="44">
        <f t="shared" si="245"/>
        <v>110.23</v>
      </c>
      <c r="V424" s="44">
        <f t="shared" si="245"/>
        <v>110.23</v>
      </c>
      <c r="W424" s="44">
        <f t="shared" si="245"/>
        <v>110.23</v>
      </c>
      <c r="X424" s="44">
        <f t="shared" si="245"/>
        <v>110.23</v>
      </c>
      <c r="Y424" s="44">
        <f t="shared" si="245"/>
        <v>110.23</v>
      </c>
      <c r="Z424" s="44">
        <f t="shared" si="245"/>
        <v>110.23</v>
      </c>
      <c r="AA424" s="44">
        <f t="shared" si="245"/>
        <v>110.23</v>
      </c>
    </row>
    <row r="425" spans="1:27" ht="12.75" customHeight="1" x14ac:dyDescent="0.2">
      <c r="A425" s="98" t="s">
        <v>1443</v>
      </c>
      <c r="B425" s="28" t="str">
        <f>"21"&amp;"."&amp;$B$663&amp;"."&amp;$B$664</f>
        <v>21.12.2023</v>
      </c>
      <c r="C425" s="90" t="s">
        <v>76</v>
      </c>
      <c r="D425" s="91">
        <f>ROUND(((D426+D427+D429+D428)/1000),5)</f>
        <v>1.5969599999999999</v>
      </c>
      <c r="E425" s="91">
        <f>ROUND(((E426+E427+E429+E428)/1000),5)</f>
        <v>1.5483800000000001</v>
      </c>
      <c r="F425" s="91">
        <f>ROUND(((F426+F427+F429+F428)/1000),5)</f>
        <v>1.53278</v>
      </c>
      <c r="G425" s="91">
        <f t="shared" ref="G425:AA425" si="246">ROUND(((G426+G427+G429+G428)/1000),5)</f>
        <v>1.5413600000000001</v>
      </c>
      <c r="H425" s="91">
        <f t="shared" si="246"/>
        <v>1.5862000000000001</v>
      </c>
      <c r="I425" s="91">
        <f t="shared" si="246"/>
        <v>1.6763600000000001</v>
      </c>
      <c r="J425" s="91">
        <f t="shared" si="246"/>
        <v>1.8240099999999999</v>
      </c>
      <c r="K425" s="91">
        <f t="shared" si="246"/>
        <v>2.1359699999999999</v>
      </c>
      <c r="L425" s="91">
        <f t="shared" si="246"/>
        <v>2.2942499999999999</v>
      </c>
      <c r="M425" s="91">
        <f t="shared" si="246"/>
        <v>2.2897599999999998</v>
      </c>
      <c r="N425" s="91">
        <f t="shared" si="246"/>
        <v>2.3124199999999999</v>
      </c>
      <c r="O425" s="91">
        <f t="shared" si="246"/>
        <v>2.3991199999999999</v>
      </c>
      <c r="P425" s="91">
        <f t="shared" si="246"/>
        <v>2.3664999999999998</v>
      </c>
      <c r="Q425" s="91">
        <f t="shared" si="246"/>
        <v>2.4009999999999998</v>
      </c>
      <c r="R425" s="91">
        <f t="shared" si="246"/>
        <v>2.3859599999999999</v>
      </c>
      <c r="S425" s="91">
        <f t="shared" si="246"/>
        <v>2.34124</v>
      </c>
      <c r="T425" s="91">
        <f t="shared" si="246"/>
        <v>2.35554</v>
      </c>
      <c r="U425" s="91">
        <f t="shared" si="246"/>
        <v>2.3440500000000002</v>
      </c>
      <c r="V425" s="91">
        <f t="shared" si="246"/>
        <v>2.3344299999999998</v>
      </c>
      <c r="W425" s="91">
        <f t="shared" si="246"/>
        <v>2.3391899999999999</v>
      </c>
      <c r="X425" s="91">
        <f t="shared" si="246"/>
        <v>2.2393200000000002</v>
      </c>
      <c r="Y425" s="91">
        <f t="shared" si="246"/>
        <v>2.0471300000000001</v>
      </c>
      <c r="Z425" s="91">
        <f t="shared" si="246"/>
        <v>1.85771</v>
      </c>
      <c r="AA425" s="91">
        <f t="shared" si="246"/>
        <v>1.6298600000000001</v>
      </c>
    </row>
    <row r="426" spans="1:27" ht="12.75" customHeight="1" outlineLevel="1" x14ac:dyDescent="0.2">
      <c r="A426" s="99" t="s">
        <v>1444</v>
      </c>
      <c r="B426" s="63" t="s">
        <v>238</v>
      </c>
      <c r="C426" s="43" t="s">
        <v>79</v>
      </c>
      <c r="D426" s="44">
        <v>1266.3499999999999</v>
      </c>
      <c r="E426" s="44">
        <v>1217.77</v>
      </c>
      <c r="F426" s="44">
        <v>1202.17</v>
      </c>
      <c r="G426" s="44">
        <v>1210.75</v>
      </c>
      <c r="H426" s="44">
        <v>1255.5899999999999</v>
      </c>
      <c r="I426" s="44">
        <v>1345.75</v>
      </c>
      <c r="J426" s="44">
        <v>1493.4</v>
      </c>
      <c r="K426" s="44">
        <v>1805.36</v>
      </c>
      <c r="L426" s="44">
        <v>1963.64</v>
      </c>
      <c r="M426" s="44">
        <v>1959.15</v>
      </c>
      <c r="N426" s="44">
        <v>1981.81</v>
      </c>
      <c r="O426" s="44">
        <v>2068.5100000000002</v>
      </c>
      <c r="P426" s="44">
        <v>2035.89</v>
      </c>
      <c r="Q426" s="44">
        <v>2070.39</v>
      </c>
      <c r="R426" s="44">
        <v>2055.35</v>
      </c>
      <c r="S426" s="44">
        <v>2010.63</v>
      </c>
      <c r="T426" s="44">
        <v>2024.93</v>
      </c>
      <c r="U426" s="44">
        <v>2013.44</v>
      </c>
      <c r="V426" s="44">
        <v>2003.82</v>
      </c>
      <c r="W426" s="44">
        <v>2008.58</v>
      </c>
      <c r="X426" s="44">
        <v>1908.71</v>
      </c>
      <c r="Y426" s="44">
        <v>1716.52</v>
      </c>
      <c r="Z426" s="44">
        <v>1527.1</v>
      </c>
      <c r="AA426" s="44">
        <v>1299.25</v>
      </c>
    </row>
    <row r="427" spans="1:27" ht="12.75" customHeight="1" outlineLevel="1" x14ac:dyDescent="0.2">
      <c r="A427" s="99" t="s">
        <v>1445</v>
      </c>
      <c r="B427" s="63" t="s">
        <v>90</v>
      </c>
      <c r="C427" s="43" t="s">
        <v>79</v>
      </c>
      <c r="D427" s="44">
        <f>$D$327</f>
        <v>217.03</v>
      </c>
      <c r="E427" s="44">
        <f t="shared" ref="E427:AA427" si="247">$D$327</f>
        <v>217.03</v>
      </c>
      <c r="F427" s="44">
        <f t="shared" si="247"/>
        <v>217.03</v>
      </c>
      <c r="G427" s="44">
        <f t="shared" si="247"/>
        <v>217.03</v>
      </c>
      <c r="H427" s="44">
        <f t="shared" si="247"/>
        <v>217.03</v>
      </c>
      <c r="I427" s="44">
        <f t="shared" si="247"/>
        <v>217.03</v>
      </c>
      <c r="J427" s="44">
        <f t="shared" si="247"/>
        <v>217.03</v>
      </c>
      <c r="K427" s="44">
        <f t="shared" si="247"/>
        <v>217.03</v>
      </c>
      <c r="L427" s="44">
        <f t="shared" si="247"/>
        <v>217.03</v>
      </c>
      <c r="M427" s="44">
        <f t="shared" si="247"/>
        <v>217.03</v>
      </c>
      <c r="N427" s="44">
        <f t="shared" si="247"/>
        <v>217.03</v>
      </c>
      <c r="O427" s="44">
        <f t="shared" si="247"/>
        <v>217.03</v>
      </c>
      <c r="P427" s="44">
        <f t="shared" si="247"/>
        <v>217.03</v>
      </c>
      <c r="Q427" s="44">
        <f t="shared" si="247"/>
        <v>217.03</v>
      </c>
      <c r="R427" s="44">
        <f t="shared" si="247"/>
        <v>217.03</v>
      </c>
      <c r="S427" s="44">
        <f t="shared" si="247"/>
        <v>217.03</v>
      </c>
      <c r="T427" s="44">
        <f t="shared" si="247"/>
        <v>217.03</v>
      </c>
      <c r="U427" s="44">
        <f t="shared" si="247"/>
        <v>217.03</v>
      </c>
      <c r="V427" s="44">
        <f t="shared" si="247"/>
        <v>217.03</v>
      </c>
      <c r="W427" s="44">
        <f t="shared" si="247"/>
        <v>217.03</v>
      </c>
      <c r="X427" s="44">
        <f t="shared" si="247"/>
        <v>217.03</v>
      </c>
      <c r="Y427" s="44">
        <f t="shared" si="247"/>
        <v>217.03</v>
      </c>
      <c r="Z427" s="44">
        <f t="shared" si="247"/>
        <v>217.03</v>
      </c>
      <c r="AA427" s="44">
        <f t="shared" si="247"/>
        <v>217.03</v>
      </c>
    </row>
    <row r="428" spans="1:27" ht="12.75" customHeight="1" outlineLevel="1" x14ac:dyDescent="0.2">
      <c r="A428" s="99" t="s">
        <v>1446</v>
      </c>
      <c r="B428" s="63" t="s">
        <v>83</v>
      </c>
      <c r="C428" s="43" t="s">
        <v>79</v>
      </c>
      <c r="D428" s="44">
        <v>3.35</v>
      </c>
      <c r="E428" s="44">
        <v>3.35</v>
      </c>
      <c r="F428" s="44">
        <v>3.35</v>
      </c>
      <c r="G428" s="44">
        <v>3.35</v>
      </c>
      <c r="H428" s="44">
        <v>3.35</v>
      </c>
      <c r="I428" s="44">
        <v>3.35</v>
      </c>
      <c r="J428" s="44">
        <v>3.35</v>
      </c>
      <c r="K428" s="44">
        <v>3.35</v>
      </c>
      <c r="L428" s="44">
        <v>3.35</v>
      </c>
      <c r="M428" s="44">
        <v>3.35</v>
      </c>
      <c r="N428" s="44">
        <v>3.35</v>
      </c>
      <c r="O428" s="44">
        <v>3.35</v>
      </c>
      <c r="P428" s="44">
        <v>3.35</v>
      </c>
      <c r="Q428" s="44">
        <v>3.35</v>
      </c>
      <c r="R428" s="44">
        <v>3.35</v>
      </c>
      <c r="S428" s="44">
        <v>3.35</v>
      </c>
      <c r="T428" s="44">
        <v>3.35</v>
      </c>
      <c r="U428" s="44">
        <v>3.35</v>
      </c>
      <c r="V428" s="44">
        <v>3.35</v>
      </c>
      <c r="W428" s="44">
        <v>3.35</v>
      </c>
      <c r="X428" s="44">
        <v>3.35</v>
      </c>
      <c r="Y428" s="44">
        <v>3.35</v>
      </c>
      <c r="Z428" s="44">
        <v>3.35</v>
      </c>
      <c r="AA428" s="44">
        <v>3.35</v>
      </c>
    </row>
    <row r="429" spans="1:27" ht="12.75" customHeight="1" outlineLevel="1" x14ac:dyDescent="0.2">
      <c r="A429" s="99" t="s">
        <v>1447</v>
      </c>
      <c r="B429" s="63" t="s">
        <v>81</v>
      </c>
      <c r="C429" s="43" t="s">
        <v>79</v>
      </c>
      <c r="D429" s="44">
        <f>$D$11</f>
        <v>110.23</v>
      </c>
      <c r="E429" s="44">
        <f t="shared" ref="E429:AA429" si="248">$D$11</f>
        <v>110.23</v>
      </c>
      <c r="F429" s="44">
        <f t="shared" si="248"/>
        <v>110.23</v>
      </c>
      <c r="G429" s="44">
        <f t="shared" si="248"/>
        <v>110.23</v>
      </c>
      <c r="H429" s="44">
        <f t="shared" si="248"/>
        <v>110.23</v>
      </c>
      <c r="I429" s="44">
        <f t="shared" si="248"/>
        <v>110.23</v>
      </c>
      <c r="J429" s="44">
        <f t="shared" si="248"/>
        <v>110.23</v>
      </c>
      <c r="K429" s="44">
        <f t="shared" si="248"/>
        <v>110.23</v>
      </c>
      <c r="L429" s="44">
        <f t="shared" si="248"/>
        <v>110.23</v>
      </c>
      <c r="M429" s="44">
        <f t="shared" si="248"/>
        <v>110.23</v>
      </c>
      <c r="N429" s="44">
        <f t="shared" si="248"/>
        <v>110.23</v>
      </c>
      <c r="O429" s="44">
        <f t="shared" si="248"/>
        <v>110.23</v>
      </c>
      <c r="P429" s="44">
        <f t="shared" si="248"/>
        <v>110.23</v>
      </c>
      <c r="Q429" s="44">
        <f t="shared" si="248"/>
        <v>110.23</v>
      </c>
      <c r="R429" s="44">
        <f t="shared" si="248"/>
        <v>110.23</v>
      </c>
      <c r="S429" s="44">
        <f t="shared" si="248"/>
        <v>110.23</v>
      </c>
      <c r="T429" s="44">
        <f t="shared" si="248"/>
        <v>110.23</v>
      </c>
      <c r="U429" s="44">
        <f t="shared" si="248"/>
        <v>110.23</v>
      </c>
      <c r="V429" s="44">
        <f t="shared" si="248"/>
        <v>110.23</v>
      </c>
      <c r="W429" s="44">
        <f t="shared" si="248"/>
        <v>110.23</v>
      </c>
      <c r="X429" s="44">
        <f t="shared" si="248"/>
        <v>110.23</v>
      </c>
      <c r="Y429" s="44">
        <f t="shared" si="248"/>
        <v>110.23</v>
      </c>
      <c r="Z429" s="44">
        <f t="shared" si="248"/>
        <v>110.23</v>
      </c>
      <c r="AA429" s="44">
        <f t="shared" si="248"/>
        <v>110.23</v>
      </c>
    </row>
    <row r="430" spans="1:27" ht="12.75" customHeight="1" x14ac:dyDescent="0.2">
      <c r="A430" s="98" t="s">
        <v>1448</v>
      </c>
      <c r="B430" s="28" t="str">
        <f>"22"&amp;"."&amp;$B$663&amp;"."&amp;$B$664</f>
        <v>22.12.2023</v>
      </c>
      <c r="C430" s="90" t="s">
        <v>76</v>
      </c>
      <c r="D430" s="91">
        <f>ROUND(((D431+D432+D434+D433)/1000),5)</f>
        <v>1.5981799999999999</v>
      </c>
      <c r="E430" s="91">
        <f>ROUND(((E431+E432+E434+E433)/1000),5)</f>
        <v>1.5391999999999999</v>
      </c>
      <c r="F430" s="91">
        <f>ROUND(((F431+F432+F434+F433)/1000),5)</f>
        <v>1.4994700000000001</v>
      </c>
      <c r="G430" s="91">
        <f t="shared" ref="G430:AA430" si="249">ROUND(((G431+G432+G434+G433)/1000),5)</f>
        <v>1.5347599999999999</v>
      </c>
      <c r="H430" s="91">
        <f t="shared" si="249"/>
        <v>1.57039</v>
      </c>
      <c r="I430" s="91">
        <f t="shared" si="249"/>
        <v>1.64323</v>
      </c>
      <c r="J430" s="91">
        <f t="shared" si="249"/>
        <v>1.83266</v>
      </c>
      <c r="K430" s="91">
        <f t="shared" si="249"/>
        <v>2.1997399999999998</v>
      </c>
      <c r="L430" s="91">
        <f t="shared" si="249"/>
        <v>2.3405399999999998</v>
      </c>
      <c r="M430" s="91">
        <f t="shared" si="249"/>
        <v>2.4159000000000002</v>
      </c>
      <c r="N430" s="91">
        <f t="shared" si="249"/>
        <v>2.4321199999999998</v>
      </c>
      <c r="O430" s="91">
        <f t="shared" si="249"/>
        <v>2.4564499999999998</v>
      </c>
      <c r="P430" s="91">
        <f t="shared" si="249"/>
        <v>2.4395500000000001</v>
      </c>
      <c r="Q430" s="91">
        <f t="shared" si="249"/>
        <v>2.4567700000000001</v>
      </c>
      <c r="R430" s="91">
        <f t="shared" si="249"/>
        <v>2.44983</v>
      </c>
      <c r="S430" s="91">
        <f t="shared" si="249"/>
        <v>2.4133100000000001</v>
      </c>
      <c r="T430" s="91">
        <f t="shared" si="249"/>
        <v>2.4265599999999998</v>
      </c>
      <c r="U430" s="91">
        <f t="shared" si="249"/>
        <v>2.4420500000000001</v>
      </c>
      <c r="V430" s="91">
        <f t="shared" si="249"/>
        <v>2.4213100000000001</v>
      </c>
      <c r="W430" s="91">
        <f t="shared" si="249"/>
        <v>2.4188700000000001</v>
      </c>
      <c r="X430" s="91">
        <f t="shared" si="249"/>
        <v>2.3138999999999998</v>
      </c>
      <c r="Y430" s="91">
        <f t="shared" si="249"/>
        <v>2.23549</v>
      </c>
      <c r="Z430" s="91">
        <f t="shared" si="249"/>
        <v>1.9596899999999999</v>
      </c>
      <c r="AA430" s="91">
        <f t="shared" si="249"/>
        <v>1.6934100000000001</v>
      </c>
    </row>
    <row r="431" spans="1:27" ht="12.75" customHeight="1" outlineLevel="1" x14ac:dyDescent="0.2">
      <c r="A431" s="99" t="s">
        <v>1449</v>
      </c>
      <c r="B431" s="63" t="s">
        <v>238</v>
      </c>
      <c r="C431" s="43" t="s">
        <v>79</v>
      </c>
      <c r="D431" s="44">
        <v>1267.57</v>
      </c>
      <c r="E431" s="44">
        <v>1208.5899999999999</v>
      </c>
      <c r="F431" s="44">
        <v>1168.8599999999999</v>
      </c>
      <c r="G431" s="44">
        <v>1204.1500000000001</v>
      </c>
      <c r="H431" s="44">
        <v>1239.78</v>
      </c>
      <c r="I431" s="44">
        <v>1312.62</v>
      </c>
      <c r="J431" s="44">
        <v>1502.05</v>
      </c>
      <c r="K431" s="44">
        <v>1869.13</v>
      </c>
      <c r="L431" s="44">
        <v>2009.93</v>
      </c>
      <c r="M431" s="44">
        <v>2085.29</v>
      </c>
      <c r="N431" s="44">
        <v>2101.5100000000002</v>
      </c>
      <c r="O431" s="44">
        <v>2125.84</v>
      </c>
      <c r="P431" s="44">
        <v>2108.94</v>
      </c>
      <c r="Q431" s="44">
        <v>2126.16</v>
      </c>
      <c r="R431" s="44">
        <v>2119.2199999999998</v>
      </c>
      <c r="S431" s="44">
        <v>2082.6999999999998</v>
      </c>
      <c r="T431" s="44">
        <v>2095.9499999999998</v>
      </c>
      <c r="U431" s="44">
        <v>2111.44</v>
      </c>
      <c r="V431" s="44">
        <v>2090.6999999999998</v>
      </c>
      <c r="W431" s="44">
        <v>2088.2600000000002</v>
      </c>
      <c r="X431" s="44">
        <v>1983.29</v>
      </c>
      <c r="Y431" s="44">
        <v>1904.88</v>
      </c>
      <c r="Z431" s="44">
        <v>1629.08</v>
      </c>
      <c r="AA431" s="44">
        <v>1362.8</v>
      </c>
    </row>
    <row r="432" spans="1:27" ht="12.75" customHeight="1" outlineLevel="1" x14ac:dyDescent="0.2">
      <c r="A432" s="99" t="s">
        <v>1450</v>
      </c>
      <c r="B432" s="63" t="s">
        <v>90</v>
      </c>
      <c r="C432" s="43" t="s">
        <v>79</v>
      </c>
      <c r="D432" s="44">
        <f>$D$327</f>
        <v>217.03</v>
      </c>
      <c r="E432" s="44">
        <f t="shared" ref="E432:AA432" si="250">$D$327</f>
        <v>217.03</v>
      </c>
      <c r="F432" s="44">
        <f t="shared" si="250"/>
        <v>217.03</v>
      </c>
      <c r="G432" s="44">
        <f t="shared" si="250"/>
        <v>217.03</v>
      </c>
      <c r="H432" s="44">
        <f t="shared" si="250"/>
        <v>217.03</v>
      </c>
      <c r="I432" s="44">
        <f t="shared" si="250"/>
        <v>217.03</v>
      </c>
      <c r="J432" s="44">
        <f t="shared" si="250"/>
        <v>217.03</v>
      </c>
      <c r="K432" s="44">
        <f t="shared" si="250"/>
        <v>217.03</v>
      </c>
      <c r="L432" s="44">
        <f t="shared" si="250"/>
        <v>217.03</v>
      </c>
      <c r="M432" s="44">
        <f t="shared" si="250"/>
        <v>217.03</v>
      </c>
      <c r="N432" s="44">
        <f t="shared" si="250"/>
        <v>217.03</v>
      </c>
      <c r="O432" s="44">
        <f t="shared" si="250"/>
        <v>217.03</v>
      </c>
      <c r="P432" s="44">
        <f t="shared" si="250"/>
        <v>217.03</v>
      </c>
      <c r="Q432" s="44">
        <f t="shared" si="250"/>
        <v>217.03</v>
      </c>
      <c r="R432" s="44">
        <f t="shared" si="250"/>
        <v>217.03</v>
      </c>
      <c r="S432" s="44">
        <f t="shared" si="250"/>
        <v>217.03</v>
      </c>
      <c r="T432" s="44">
        <f t="shared" si="250"/>
        <v>217.03</v>
      </c>
      <c r="U432" s="44">
        <f t="shared" si="250"/>
        <v>217.03</v>
      </c>
      <c r="V432" s="44">
        <f t="shared" si="250"/>
        <v>217.03</v>
      </c>
      <c r="W432" s="44">
        <f t="shared" si="250"/>
        <v>217.03</v>
      </c>
      <c r="X432" s="44">
        <f t="shared" si="250"/>
        <v>217.03</v>
      </c>
      <c r="Y432" s="44">
        <f t="shared" si="250"/>
        <v>217.03</v>
      </c>
      <c r="Z432" s="44">
        <f t="shared" si="250"/>
        <v>217.03</v>
      </c>
      <c r="AA432" s="44">
        <f t="shared" si="250"/>
        <v>217.03</v>
      </c>
    </row>
    <row r="433" spans="1:27" ht="12.75" customHeight="1" outlineLevel="1" x14ac:dyDescent="0.2">
      <c r="A433" s="99" t="s">
        <v>1451</v>
      </c>
      <c r="B433" s="63" t="s">
        <v>83</v>
      </c>
      <c r="C433" s="43" t="s">
        <v>79</v>
      </c>
      <c r="D433" s="44">
        <v>3.35</v>
      </c>
      <c r="E433" s="44">
        <v>3.35</v>
      </c>
      <c r="F433" s="44">
        <v>3.35</v>
      </c>
      <c r="G433" s="44">
        <v>3.35</v>
      </c>
      <c r="H433" s="44">
        <v>3.35</v>
      </c>
      <c r="I433" s="44">
        <v>3.35</v>
      </c>
      <c r="J433" s="44">
        <v>3.35</v>
      </c>
      <c r="K433" s="44">
        <v>3.35</v>
      </c>
      <c r="L433" s="44">
        <v>3.35</v>
      </c>
      <c r="M433" s="44">
        <v>3.35</v>
      </c>
      <c r="N433" s="44">
        <v>3.35</v>
      </c>
      <c r="O433" s="44">
        <v>3.35</v>
      </c>
      <c r="P433" s="44">
        <v>3.35</v>
      </c>
      <c r="Q433" s="44">
        <v>3.35</v>
      </c>
      <c r="R433" s="44">
        <v>3.35</v>
      </c>
      <c r="S433" s="44">
        <v>3.35</v>
      </c>
      <c r="T433" s="44">
        <v>3.35</v>
      </c>
      <c r="U433" s="44">
        <v>3.35</v>
      </c>
      <c r="V433" s="44">
        <v>3.35</v>
      </c>
      <c r="W433" s="44">
        <v>3.35</v>
      </c>
      <c r="X433" s="44">
        <v>3.35</v>
      </c>
      <c r="Y433" s="44">
        <v>3.35</v>
      </c>
      <c r="Z433" s="44">
        <v>3.35</v>
      </c>
      <c r="AA433" s="44">
        <v>3.35</v>
      </c>
    </row>
    <row r="434" spans="1:27" ht="12.75" customHeight="1" outlineLevel="1" x14ac:dyDescent="0.2">
      <c r="A434" s="99" t="s">
        <v>1452</v>
      </c>
      <c r="B434" s="63" t="s">
        <v>81</v>
      </c>
      <c r="C434" s="43" t="s">
        <v>79</v>
      </c>
      <c r="D434" s="44">
        <f>$D$11</f>
        <v>110.23</v>
      </c>
      <c r="E434" s="44">
        <f t="shared" ref="E434:AA434" si="251">$D$11</f>
        <v>110.23</v>
      </c>
      <c r="F434" s="44">
        <f t="shared" si="251"/>
        <v>110.23</v>
      </c>
      <c r="G434" s="44">
        <f t="shared" si="251"/>
        <v>110.23</v>
      </c>
      <c r="H434" s="44">
        <f t="shared" si="251"/>
        <v>110.23</v>
      </c>
      <c r="I434" s="44">
        <f t="shared" si="251"/>
        <v>110.23</v>
      </c>
      <c r="J434" s="44">
        <f t="shared" si="251"/>
        <v>110.23</v>
      </c>
      <c r="K434" s="44">
        <f t="shared" si="251"/>
        <v>110.23</v>
      </c>
      <c r="L434" s="44">
        <f t="shared" si="251"/>
        <v>110.23</v>
      </c>
      <c r="M434" s="44">
        <f t="shared" si="251"/>
        <v>110.23</v>
      </c>
      <c r="N434" s="44">
        <f t="shared" si="251"/>
        <v>110.23</v>
      </c>
      <c r="O434" s="44">
        <f t="shared" si="251"/>
        <v>110.23</v>
      </c>
      <c r="P434" s="44">
        <f t="shared" si="251"/>
        <v>110.23</v>
      </c>
      <c r="Q434" s="44">
        <f t="shared" si="251"/>
        <v>110.23</v>
      </c>
      <c r="R434" s="44">
        <f t="shared" si="251"/>
        <v>110.23</v>
      </c>
      <c r="S434" s="44">
        <f t="shared" si="251"/>
        <v>110.23</v>
      </c>
      <c r="T434" s="44">
        <f t="shared" si="251"/>
        <v>110.23</v>
      </c>
      <c r="U434" s="44">
        <f t="shared" si="251"/>
        <v>110.23</v>
      </c>
      <c r="V434" s="44">
        <f t="shared" si="251"/>
        <v>110.23</v>
      </c>
      <c r="W434" s="44">
        <f t="shared" si="251"/>
        <v>110.23</v>
      </c>
      <c r="X434" s="44">
        <f t="shared" si="251"/>
        <v>110.23</v>
      </c>
      <c r="Y434" s="44">
        <f t="shared" si="251"/>
        <v>110.23</v>
      </c>
      <c r="Z434" s="44">
        <f t="shared" si="251"/>
        <v>110.23</v>
      </c>
      <c r="AA434" s="44">
        <f t="shared" si="251"/>
        <v>110.23</v>
      </c>
    </row>
    <row r="435" spans="1:27" ht="12.75" customHeight="1" x14ac:dyDescent="0.2">
      <c r="A435" s="98" t="s">
        <v>1453</v>
      </c>
      <c r="B435" s="28" t="str">
        <f>"23"&amp;"."&amp;$B$663&amp;"."&amp;$B$664</f>
        <v>23.12.2023</v>
      </c>
      <c r="C435" s="90" t="s">
        <v>76</v>
      </c>
      <c r="D435" s="91">
        <f>ROUND(((D436+D437+D439+D438)/1000),5)</f>
        <v>1.6573800000000001</v>
      </c>
      <c r="E435" s="91">
        <f>ROUND(((E436+E437+E439+E438)/1000),5)</f>
        <v>1.58308</v>
      </c>
      <c r="F435" s="91">
        <f>ROUND(((F436+F437+F439+F438)/1000),5)</f>
        <v>1.5519799999999999</v>
      </c>
      <c r="G435" s="91">
        <f t="shared" ref="G435:AA435" si="252">ROUND(((G436+G437+G439+G438)/1000),5)</f>
        <v>1.53851</v>
      </c>
      <c r="H435" s="91">
        <f t="shared" si="252"/>
        <v>1.5440400000000001</v>
      </c>
      <c r="I435" s="91">
        <f t="shared" si="252"/>
        <v>1.57247</v>
      </c>
      <c r="J435" s="91">
        <f t="shared" si="252"/>
        <v>1.6077699999999999</v>
      </c>
      <c r="K435" s="91">
        <f t="shared" si="252"/>
        <v>1.8031999999999999</v>
      </c>
      <c r="L435" s="91">
        <f t="shared" si="252"/>
        <v>2.1545800000000002</v>
      </c>
      <c r="M435" s="91">
        <f t="shared" si="252"/>
        <v>2.2920699999999998</v>
      </c>
      <c r="N435" s="91">
        <f t="shared" si="252"/>
        <v>2.3441700000000001</v>
      </c>
      <c r="O435" s="91">
        <f t="shared" si="252"/>
        <v>2.3594400000000002</v>
      </c>
      <c r="P435" s="91">
        <f t="shared" si="252"/>
        <v>2.3527999999999998</v>
      </c>
      <c r="Q435" s="91">
        <f t="shared" si="252"/>
        <v>2.3524400000000001</v>
      </c>
      <c r="R435" s="91">
        <f t="shared" si="252"/>
        <v>2.3382900000000002</v>
      </c>
      <c r="S435" s="91">
        <f t="shared" si="252"/>
        <v>2.32647</v>
      </c>
      <c r="T435" s="91">
        <f t="shared" si="252"/>
        <v>2.3571800000000001</v>
      </c>
      <c r="U435" s="91">
        <f t="shared" si="252"/>
        <v>2.3747500000000001</v>
      </c>
      <c r="V435" s="91">
        <f t="shared" si="252"/>
        <v>2.3365</v>
      </c>
      <c r="W435" s="91">
        <f t="shared" si="252"/>
        <v>2.27664</v>
      </c>
      <c r="X435" s="91">
        <f t="shared" si="252"/>
        <v>2.2370899999999998</v>
      </c>
      <c r="Y435" s="91">
        <f t="shared" si="252"/>
        <v>2.0563400000000001</v>
      </c>
      <c r="Z435" s="91">
        <f t="shared" si="252"/>
        <v>1.8616600000000001</v>
      </c>
      <c r="AA435" s="91">
        <f t="shared" si="252"/>
        <v>1.6536</v>
      </c>
    </row>
    <row r="436" spans="1:27" ht="12.75" customHeight="1" outlineLevel="1" x14ac:dyDescent="0.2">
      <c r="A436" s="99" t="s">
        <v>1454</v>
      </c>
      <c r="B436" s="63" t="s">
        <v>238</v>
      </c>
      <c r="C436" s="43" t="s">
        <v>79</v>
      </c>
      <c r="D436" s="44">
        <v>1326.77</v>
      </c>
      <c r="E436" s="44">
        <v>1252.47</v>
      </c>
      <c r="F436" s="44">
        <v>1221.3699999999999</v>
      </c>
      <c r="G436" s="44">
        <v>1207.9000000000001</v>
      </c>
      <c r="H436" s="44">
        <v>1213.43</v>
      </c>
      <c r="I436" s="44">
        <v>1241.8599999999999</v>
      </c>
      <c r="J436" s="44">
        <v>1277.1600000000001</v>
      </c>
      <c r="K436" s="44">
        <v>1472.59</v>
      </c>
      <c r="L436" s="44">
        <v>1823.97</v>
      </c>
      <c r="M436" s="44">
        <v>1961.46</v>
      </c>
      <c r="N436" s="44">
        <v>2013.56</v>
      </c>
      <c r="O436" s="44">
        <v>2028.83</v>
      </c>
      <c r="P436" s="44">
        <v>2022.19</v>
      </c>
      <c r="Q436" s="44">
        <v>2021.83</v>
      </c>
      <c r="R436" s="44">
        <v>2007.68</v>
      </c>
      <c r="S436" s="44">
        <v>1995.86</v>
      </c>
      <c r="T436" s="44">
        <v>2026.57</v>
      </c>
      <c r="U436" s="44">
        <v>2044.14</v>
      </c>
      <c r="V436" s="44">
        <v>2005.89</v>
      </c>
      <c r="W436" s="44">
        <v>1946.03</v>
      </c>
      <c r="X436" s="44">
        <v>1906.48</v>
      </c>
      <c r="Y436" s="44">
        <v>1725.73</v>
      </c>
      <c r="Z436" s="44">
        <v>1531.05</v>
      </c>
      <c r="AA436" s="44">
        <v>1322.99</v>
      </c>
    </row>
    <row r="437" spans="1:27" ht="12.75" customHeight="1" outlineLevel="1" x14ac:dyDescent="0.2">
      <c r="A437" s="99" t="s">
        <v>1455</v>
      </c>
      <c r="B437" s="63" t="s">
        <v>90</v>
      </c>
      <c r="C437" s="43" t="s">
        <v>79</v>
      </c>
      <c r="D437" s="44">
        <f>$D$327</f>
        <v>217.03</v>
      </c>
      <c r="E437" s="44">
        <f t="shared" ref="E437:AA437" si="253">$D$327</f>
        <v>217.03</v>
      </c>
      <c r="F437" s="44">
        <f t="shared" si="253"/>
        <v>217.03</v>
      </c>
      <c r="G437" s="44">
        <f t="shared" si="253"/>
        <v>217.03</v>
      </c>
      <c r="H437" s="44">
        <f t="shared" si="253"/>
        <v>217.03</v>
      </c>
      <c r="I437" s="44">
        <f t="shared" si="253"/>
        <v>217.03</v>
      </c>
      <c r="J437" s="44">
        <f t="shared" si="253"/>
        <v>217.03</v>
      </c>
      <c r="K437" s="44">
        <f t="shared" si="253"/>
        <v>217.03</v>
      </c>
      <c r="L437" s="44">
        <f t="shared" si="253"/>
        <v>217.03</v>
      </c>
      <c r="M437" s="44">
        <f t="shared" si="253"/>
        <v>217.03</v>
      </c>
      <c r="N437" s="44">
        <f t="shared" si="253"/>
        <v>217.03</v>
      </c>
      <c r="O437" s="44">
        <f t="shared" si="253"/>
        <v>217.03</v>
      </c>
      <c r="P437" s="44">
        <f t="shared" si="253"/>
        <v>217.03</v>
      </c>
      <c r="Q437" s="44">
        <f t="shared" si="253"/>
        <v>217.03</v>
      </c>
      <c r="R437" s="44">
        <f t="shared" si="253"/>
        <v>217.03</v>
      </c>
      <c r="S437" s="44">
        <f t="shared" si="253"/>
        <v>217.03</v>
      </c>
      <c r="T437" s="44">
        <f t="shared" si="253"/>
        <v>217.03</v>
      </c>
      <c r="U437" s="44">
        <f t="shared" si="253"/>
        <v>217.03</v>
      </c>
      <c r="V437" s="44">
        <f t="shared" si="253"/>
        <v>217.03</v>
      </c>
      <c r="W437" s="44">
        <f t="shared" si="253"/>
        <v>217.03</v>
      </c>
      <c r="X437" s="44">
        <f t="shared" si="253"/>
        <v>217.03</v>
      </c>
      <c r="Y437" s="44">
        <f t="shared" si="253"/>
        <v>217.03</v>
      </c>
      <c r="Z437" s="44">
        <f t="shared" si="253"/>
        <v>217.03</v>
      </c>
      <c r="AA437" s="44">
        <f t="shared" si="253"/>
        <v>217.03</v>
      </c>
    </row>
    <row r="438" spans="1:27" ht="12.75" customHeight="1" outlineLevel="1" x14ac:dyDescent="0.2">
      <c r="A438" s="99" t="s">
        <v>1456</v>
      </c>
      <c r="B438" s="63" t="s">
        <v>83</v>
      </c>
      <c r="C438" s="43" t="s">
        <v>79</v>
      </c>
      <c r="D438" s="44">
        <v>3.35</v>
      </c>
      <c r="E438" s="44">
        <v>3.35</v>
      </c>
      <c r="F438" s="44">
        <v>3.35</v>
      </c>
      <c r="G438" s="44">
        <v>3.35</v>
      </c>
      <c r="H438" s="44">
        <v>3.35</v>
      </c>
      <c r="I438" s="44">
        <v>3.35</v>
      </c>
      <c r="J438" s="44">
        <v>3.35</v>
      </c>
      <c r="K438" s="44">
        <v>3.35</v>
      </c>
      <c r="L438" s="44">
        <v>3.35</v>
      </c>
      <c r="M438" s="44">
        <v>3.35</v>
      </c>
      <c r="N438" s="44">
        <v>3.35</v>
      </c>
      <c r="O438" s="44">
        <v>3.35</v>
      </c>
      <c r="P438" s="44">
        <v>3.35</v>
      </c>
      <c r="Q438" s="44">
        <v>3.35</v>
      </c>
      <c r="R438" s="44">
        <v>3.35</v>
      </c>
      <c r="S438" s="44">
        <v>3.35</v>
      </c>
      <c r="T438" s="44">
        <v>3.35</v>
      </c>
      <c r="U438" s="44">
        <v>3.35</v>
      </c>
      <c r="V438" s="44">
        <v>3.35</v>
      </c>
      <c r="W438" s="44">
        <v>3.35</v>
      </c>
      <c r="X438" s="44">
        <v>3.35</v>
      </c>
      <c r="Y438" s="44">
        <v>3.35</v>
      </c>
      <c r="Z438" s="44">
        <v>3.35</v>
      </c>
      <c r="AA438" s="44">
        <v>3.35</v>
      </c>
    </row>
    <row r="439" spans="1:27" ht="12.75" customHeight="1" outlineLevel="1" x14ac:dyDescent="0.2">
      <c r="A439" s="99" t="s">
        <v>1457</v>
      </c>
      <c r="B439" s="63" t="s">
        <v>81</v>
      </c>
      <c r="C439" s="43" t="s">
        <v>79</v>
      </c>
      <c r="D439" s="44">
        <f>$D$11</f>
        <v>110.23</v>
      </c>
      <c r="E439" s="44">
        <f t="shared" ref="E439:AA439" si="254">$D$11</f>
        <v>110.23</v>
      </c>
      <c r="F439" s="44">
        <f t="shared" si="254"/>
        <v>110.23</v>
      </c>
      <c r="G439" s="44">
        <f t="shared" si="254"/>
        <v>110.23</v>
      </c>
      <c r="H439" s="44">
        <f t="shared" si="254"/>
        <v>110.23</v>
      </c>
      <c r="I439" s="44">
        <f t="shared" si="254"/>
        <v>110.23</v>
      </c>
      <c r="J439" s="44">
        <f t="shared" si="254"/>
        <v>110.23</v>
      </c>
      <c r="K439" s="44">
        <f t="shared" si="254"/>
        <v>110.23</v>
      </c>
      <c r="L439" s="44">
        <f t="shared" si="254"/>
        <v>110.23</v>
      </c>
      <c r="M439" s="44">
        <f t="shared" si="254"/>
        <v>110.23</v>
      </c>
      <c r="N439" s="44">
        <f t="shared" si="254"/>
        <v>110.23</v>
      </c>
      <c r="O439" s="44">
        <f t="shared" si="254"/>
        <v>110.23</v>
      </c>
      <c r="P439" s="44">
        <f t="shared" si="254"/>
        <v>110.23</v>
      </c>
      <c r="Q439" s="44">
        <f t="shared" si="254"/>
        <v>110.23</v>
      </c>
      <c r="R439" s="44">
        <f t="shared" si="254"/>
        <v>110.23</v>
      </c>
      <c r="S439" s="44">
        <f t="shared" si="254"/>
        <v>110.23</v>
      </c>
      <c r="T439" s="44">
        <f t="shared" si="254"/>
        <v>110.23</v>
      </c>
      <c r="U439" s="44">
        <f t="shared" si="254"/>
        <v>110.23</v>
      </c>
      <c r="V439" s="44">
        <f t="shared" si="254"/>
        <v>110.23</v>
      </c>
      <c r="W439" s="44">
        <f t="shared" si="254"/>
        <v>110.23</v>
      </c>
      <c r="X439" s="44">
        <f t="shared" si="254"/>
        <v>110.23</v>
      </c>
      <c r="Y439" s="44">
        <f t="shared" si="254"/>
        <v>110.23</v>
      </c>
      <c r="Z439" s="44">
        <f t="shared" si="254"/>
        <v>110.23</v>
      </c>
      <c r="AA439" s="44">
        <f t="shared" si="254"/>
        <v>110.23</v>
      </c>
    </row>
    <row r="440" spans="1:27" ht="12.75" customHeight="1" x14ac:dyDescent="0.2">
      <c r="A440" s="98" t="s">
        <v>1458</v>
      </c>
      <c r="B440" s="28" t="str">
        <f>"24"&amp;"."&amp;$B$663&amp;"."&amp;$B$664</f>
        <v>24.12.2023</v>
      </c>
      <c r="C440" s="90" t="s">
        <v>76</v>
      </c>
      <c r="D440" s="91">
        <f>ROUND(((D441+D442+D444+D443)/1000),5)</f>
        <v>1.6190100000000001</v>
      </c>
      <c r="E440" s="91">
        <f>ROUND(((E441+E442+E444+E443)/1000),5)</f>
        <v>1.5636699999999999</v>
      </c>
      <c r="F440" s="91">
        <f>ROUND(((F441+F442+F444+F443)/1000),5)</f>
        <v>1.53522</v>
      </c>
      <c r="G440" s="91">
        <f t="shared" ref="G440:AA440" si="255">ROUND(((G441+G442+G444+G443)/1000),5)</f>
        <v>1.484</v>
      </c>
      <c r="H440" s="91">
        <f t="shared" si="255"/>
        <v>1.49393</v>
      </c>
      <c r="I440" s="91">
        <f t="shared" si="255"/>
        <v>1.5263199999999999</v>
      </c>
      <c r="J440" s="91">
        <f t="shared" si="255"/>
        <v>1.5486899999999999</v>
      </c>
      <c r="K440" s="91">
        <f t="shared" si="255"/>
        <v>1.66351</v>
      </c>
      <c r="L440" s="91">
        <f t="shared" si="255"/>
        <v>1.8582799999999999</v>
      </c>
      <c r="M440" s="91">
        <f t="shared" si="255"/>
        <v>2.1188899999999999</v>
      </c>
      <c r="N440" s="91">
        <f t="shared" si="255"/>
        <v>2.2335099999999999</v>
      </c>
      <c r="O440" s="91">
        <f t="shared" si="255"/>
        <v>2.2523300000000002</v>
      </c>
      <c r="P440" s="91">
        <f t="shared" si="255"/>
        <v>2.26241</v>
      </c>
      <c r="Q440" s="91">
        <f t="shared" si="255"/>
        <v>2.26729</v>
      </c>
      <c r="R440" s="91">
        <f t="shared" si="255"/>
        <v>2.25719</v>
      </c>
      <c r="S440" s="91">
        <f t="shared" si="255"/>
        <v>2.25665</v>
      </c>
      <c r="T440" s="91">
        <f t="shared" si="255"/>
        <v>2.3002500000000001</v>
      </c>
      <c r="U440" s="91">
        <f t="shared" si="255"/>
        <v>2.3214700000000001</v>
      </c>
      <c r="V440" s="91">
        <f t="shared" si="255"/>
        <v>2.2955299999999998</v>
      </c>
      <c r="W440" s="91">
        <f t="shared" si="255"/>
        <v>2.27136</v>
      </c>
      <c r="X440" s="91">
        <f t="shared" si="255"/>
        <v>2.24661</v>
      </c>
      <c r="Y440" s="91">
        <f t="shared" si="255"/>
        <v>2.0273699999999999</v>
      </c>
      <c r="Z440" s="91">
        <f t="shared" si="255"/>
        <v>1.81111</v>
      </c>
      <c r="AA440" s="91">
        <f t="shared" si="255"/>
        <v>1.57857</v>
      </c>
    </row>
    <row r="441" spans="1:27" ht="12.75" customHeight="1" outlineLevel="1" x14ac:dyDescent="0.2">
      <c r="A441" s="99" t="s">
        <v>1459</v>
      </c>
      <c r="B441" s="63" t="s">
        <v>238</v>
      </c>
      <c r="C441" s="43" t="s">
        <v>79</v>
      </c>
      <c r="D441" s="44">
        <v>1288.4000000000001</v>
      </c>
      <c r="E441" s="44">
        <v>1233.06</v>
      </c>
      <c r="F441" s="44">
        <v>1204.6099999999999</v>
      </c>
      <c r="G441" s="44">
        <v>1153.3900000000001</v>
      </c>
      <c r="H441" s="44">
        <v>1163.32</v>
      </c>
      <c r="I441" s="44">
        <v>1195.71</v>
      </c>
      <c r="J441" s="44">
        <v>1218.08</v>
      </c>
      <c r="K441" s="44">
        <v>1332.9</v>
      </c>
      <c r="L441" s="44">
        <v>1527.67</v>
      </c>
      <c r="M441" s="44">
        <v>1788.28</v>
      </c>
      <c r="N441" s="44">
        <v>1902.9</v>
      </c>
      <c r="O441" s="44">
        <v>1921.72</v>
      </c>
      <c r="P441" s="44">
        <v>1931.8</v>
      </c>
      <c r="Q441" s="44">
        <v>1936.68</v>
      </c>
      <c r="R441" s="44">
        <v>1926.58</v>
      </c>
      <c r="S441" s="44">
        <v>1926.04</v>
      </c>
      <c r="T441" s="44">
        <v>1969.64</v>
      </c>
      <c r="U441" s="44">
        <v>1990.86</v>
      </c>
      <c r="V441" s="44">
        <v>1964.92</v>
      </c>
      <c r="W441" s="44">
        <v>1940.75</v>
      </c>
      <c r="X441" s="44">
        <v>1916</v>
      </c>
      <c r="Y441" s="44">
        <v>1696.76</v>
      </c>
      <c r="Z441" s="44">
        <v>1480.5</v>
      </c>
      <c r="AA441" s="44">
        <v>1247.96</v>
      </c>
    </row>
    <row r="442" spans="1:27" ht="12.75" customHeight="1" outlineLevel="1" x14ac:dyDescent="0.2">
      <c r="A442" s="99" t="s">
        <v>1460</v>
      </c>
      <c r="B442" s="63" t="s">
        <v>90</v>
      </c>
      <c r="C442" s="43" t="s">
        <v>79</v>
      </c>
      <c r="D442" s="44">
        <f>$D$327</f>
        <v>217.03</v>
      </c>
      <c r="E442" s="44">
        <f t="shared" ref="E442:AA442" si="256">$D$327</f>
        <v>217.03</v>
      </c>
      <c r="F442" s="44">
        <f t="shared" si="256"/>
        <v>217.03</v>
      </c>
      <c r="G442" s="44">
        <f t="shared" si="256"/>
        <v>217.03</v>
      </c>
      <c r="H442" s="44">
        <f t="shared" si="256"/>
        <v>217.03</v>
      </c>
      <c r="I442" s="44">
        <f t="shared" si="256"/>
        <v>217.03</v>
      </c>
      <c r="J442" s="44">
        <f t="shared" si="256"/>
        <v>217.03</v>
      </c>
      <c r="K442" s="44">
        <f t="shared" si="256"/>
        <v>217.03</v>
      </c>
      <c r="L442" s="44">
        <f t="shared" si="256"/>
        <v>217.03</v>
      </c>
      <c r="M442" s="44">
        <f t="shared" si="256"/>
        <v>217.03</v>
      </c>
      <c r="N442" s="44">
        <f t="shared" si="256"/>
        <v>217.03</v>
      </c>
      <c r="O442" s="44">
        <f t="shared" si="256"/>
        <v>217.03</v>
      </c>
      <c r="P442" s="44">
        <f t="shared" si="256"/>
        <v>217.03</v>
      </c>
      <c r="Q442" s="44">
        <f t="shared" si="256"/>
        <v>217.03</v>
      </c>
      <c r="R442" s="44">
        <f t="shared" si="256"/>
        <v>217.03</v>
      </c>
      <c r="S442" s="44">
        <f t="shared" si="256"/>
        <v>217.03</v>
      </c>
      <c r="T442" s="44">
        <f t="shared" si="256"/>
        <v>217.03</v>
      </c>
      <c r="U442" s="44">
        <f t="shared" si="256"/>
        <v>217.03</v>
      </c>
      <c r="V442" s="44">
        <f t="shared" si="256"/>
        <v>217.03</v>
      </c>
      <c r="W442" s="44">
        <f t="shared" si="256"/>
        <v>217.03</v>
      </c>
      <c r="X442" s="44">
        <f t="shared" si="256"/>
        <v>217.03</v>
      </c>
      <c r="Y442" s="44">
        <f t="shared" si="256"/>
        <v>217.03</v>
      </c>
      <c r="Z442" s="44">
        <f t="shared" si="256"/>
        <v>217.03</v>
      </c>
      <c r="AA442" s="44">
        <f t="shared" si="256"/>
        <v>217.03</v>
      </c>
    </row>
    <row r="443" spans="1:27" ht="12.75" customHeight="1" outlineLevel="1" x14ac:dyDescent="0.2">
      <c r="A443" s="99" t="s">
        <v>1461</v>
      </c>
      <c r="B443" s="63" t="s">
        <v>83</v>
      </c>
      <c r="C443" s="43" t="s">
        <v>79</v>
      </c>
      <c r="D443" s="44">
        <v>3.35</v>
      </c>
      <c r="E443" s="44">
        <v>3.35</v>
      </c>
      <c r="F443" s="44">
        <v>3.35</v>
      </c>
      <c r="G443" s="44">
        <v>3.35</v>
      </c>
      <c r="H443" s="44">
        <v>3.35</v>
      </c>
      <c r="I443" s="44">
        <v>3.35</v>
      </c>
      <c r="J443" s="44">
        <v>3.35</v>
      </c>
      <c r="K443" s="44">
        <v>3.35</v>
      </c>
      <c r="L443" s="44">
        <v>3.35</v>
      </c>
      <c r="M443" s="44">
        <v>3.35</v>
      </c>
      <c r="N443" s="44">
        <v>3.35</v>
      </c>
      <c r="O443" s="44">
        <v>3.35</v>
      </c>
      <c r="P443" s="44">
        <v>3.35</v>
      </c>
      <c r="Q443" s="44">
        <v>3.35</v>
      </c>
      <c r="R443" s="44">
        <v>3.35</v>
      </c>
      <c r="S443" s="44">
        <v>3.35</v>
      </c>
      <c r="T443" s="44">
        <v>3.35</v>
      </c>
      <c r="U443" s="44">
        <v>3.35</v>
      </c>
      <c r="V443" s="44">
        <v>3.35</v>
      </c>
      <c r="W443" s="44">
        <v>3.35</v>
      </c>
      <c r="X443" s="44">
        <v>3.35</v>
      </c>
      <c r="Y443" s="44">
        <v>3.35</v>
      </c>
      <c r="Z443" s="44">
        <v>3.35</v>
      </c>
      <c r="AA443" s="44">
        <v>3.35</v>
      </c>
    </row>
    <row r="444" spans="1:27" ht="12.75" customHeight="1" outlineLevel="1" x14ac:dyDescent="0.2">
      <c r="A444" s="99" t="s">
        <v>1462</v>
      </c>
      <c r="B444" s="63" t="s">
        <v>81</v>
      </c>
      <c r="C444" s="43" t="s">
        <v>79</v>
      </c>
      <c r="D444" s="44">
        <f>$D$11</f>
        <v>110.23</v>
      </c>
      <c r="E444" s="44">
        <f t="shared" ref="E444:AA444" si="257">$D$11</f>
        <v>110.23</v>
      </c>
      <c r="F444" s="44">
        <f t="shared" si="257"/>
        <v>110.23</v>
      </c>
      <c r="G444" s="44">
        <f t="shared" si="257"/>
        <v>110.23</v>
      </c>
      <c r="H444" s="44">
        <f t="shared" si="257"/>
        <v>110.23</v>
      </c>
      <c r="I444" s="44">
        <f t="shared" si="257"/>
        <v>110.23</v>
      </c>
      <c r="J444" s="44">
        <f t="shared" si="257"/>
        <v>110.23</v>
      </c>
      <c r="K444" s="44">
        <f t="shared" si="257"/>
        <v>110.23</v>
      </c>
      <c r="L444" s="44">
        <f t="shared" si="257"/>
        <v>110.23</v>
      </c>
      <c r="M444" s="44">
        <f t="shared" si="257"/>
        <v>110.23</v>
      </c>
      <c r="N444" s="44">
        <f t="shared" si="257"/>
        <v>110.23</v>
      </c>
      <c r="O444" s="44">
        <f t="shared" si="257"/>
        <v>110.23</v>
      </c>
      <c r="P444" s="44">
        <f t="shared" si="257"/>
        <v>110.23</v>
      </c>
      <c r="Q444" s="44">
        <f t="shared" si="257"/>
        <v>110.23</v>
      </c>
      <c r="R444" s="44">
        <f t="shared" si="257"/>
        <v>110.23</v>
      </c>
      <c r="S444" s="44">
        <f t="shared" si="257"/>
        <v>110.23</v>
      </c>
      <c r="T444" s="44">
        <f t="shared" si="257"/>
        <v>110.23</v>
      </c>
      <c r="U444" s="44">
        <f t="shared" si="257"/>
        <v>110.23</v>
      </c>
      <c r="V444" s="44">
        <f t="shared" si="257"/>
        <v>110.23</v>
      </c>
      <c r="W444" s="44">
        <f t="shared" si="257"/>
        <v>110.23</v>
      </c>
      <c r="X444" s="44">
        <f t="shared" si="257"/>
        <v>110.23</v>
      </c>
      <c r="Y444" s="44">
        <f t="shared" si="257"/>
        <v>110.23</v>
      </c>
      <c r="Z444" s="44">
        <f t="shared" si="257"/>
        <v>110.23</v>
      </c>
      <c r="AA444" s="44">
        <f t="shared" si="257"/>
        <v>110.23</v>
      </c>
    </row>
    <row r="445" spans="1:27" x14ac:dyDescent="0.2">
      <c r="A445" s="98" t="s">
        <v>1463</v>
      </c>
      <c r="B445" s="28" t="str">
        <f>"25"&amp;"."&amp;$B$663&amp;"."&amp;$B$664</f>
        <v>25.12.2023</v>
      </c>
      <c r="C445" s="90" t="s">
        <v>76</v>
      </c>
      <c r="D445" s="91">
        <f>ROUND(((D446+D447+D449+D448)/1000),5)</f>
        <v>1.5668599999999999</v>
      </c>
      <c r="E445" s="91">
        <f>ROUND(((E446+E447+E449+E448)/1000),5)</f>
        <v>1.5462800000000001</v>
      </c>
      <c r="F445" s="91">
        <f>ROUND(((F446+F447+F449+F448)/1000),5)</f>
        <v>1.44092</v>
      </c>
      <c r="G445" s="91">
        <f t="shared" ref="G445:AA445" si="258">ROUND(((G446+G447+G449+G448)/1000),5)</f>
        <v>1.4381200000000001</v>
      </c>
      <c r="H445" s="91">
        <f t="shared" si="258"/>
        <v>1.43801</v>
      </c>
      <c r="I445" s="91">
        <f t="shared" si="258"/>
        <v>1.5454000000000001</v>
      </c>
      <c r="J445" s="91">
        <f t="shared" si="258"/>
        <v>1.69425</v>
      </c>
      <c r="K445" s="91">
        <f t="shared" si="258"/>
        <v>2.0375100000000002</v>
      </c>
      <c r="L445" s="91">
        <f t="shared" si="258"/>
        <v>2.2953999999999999</v>
      </c>
      <c r="M445" s="91">
        <f t="shared" si="258"/>
        <v>2.3203900000000002</v>
      </c>
      <c r="N445" s="91">
        <f t="shared" si="258"/>
        <v>2.3326799999999999</v>
      </c>
      <c r="O445" s="91">
        <f t="shared" si="258"/>
        <v>2.4702299999999999</v>
      </c>
      <c r="P445" s="91">
        <f t="shared" si="258"/>
        <v>2.4029699999999998</v>
      </c>
      <c r="Q445" s="91">
        <f t="shared" si="258"/>
        <v>2.4670000000000001</v>
      </c>
      <c r="R445" s="91">
        <f t="shared" si="258"/>
        <v>2.4693000000000001</v>
      </c>
      <c r="S445" s="91">
        <f t="shared" si="258"/>
        <v>2.3468599999999999</v>
      </c>
      <c r="T445" s="91">
        <f t="shared" si="258"/>
        <v>2.3557700000000001</v>
      </c>
      <c r="U445" s="91">
        <f t="shared" si="258"/>
        <v>2.3704700000000001</v>
      </c>
      <c r="V445" s="91">
        <f t="shared" si="258"/>
        <v>2.3486099999999999</v>
      </c>
      <c r="W445" s="91">
        <f t="shared" si="258"/>
        <v>2.3499400000000001</v>
      </c>
      <c r="X445" s="91">
        <f t="shared" si="258"/>
        <v>2.1822699999999999</v>
      </c>
      <c r="Y445" s="91">
        <f t="shared" si="258"/>
        <v>1.9953799999999999</v>
      </c>
      <c r="Z445" s="91">
        <f t="shared" si="258"/>
        <v>1.7785899999999999</v>
      </c>
      <c r="AA445" s="91">
        <f t="shared" si="258"/>
        <v>1.5471699999999999</v>
      </c>
    </row>
    <row r="446" spans="1:27" ht="12.75" customHeight="1" outlineLevel="1" x14ac:dyDescent="0.2">
      <c r="A446" s="99" t="s">
        <v>1464</v>
      </c>
      <c r="B446" s="63" t="s">
        <v>238</v>
      </c>
      <c r="C446" s="43" t="s">
        <v>79</v>
      </c>
      <c r="D446" s="44">
        <v>1236.25</v>
      </c>
      <c r="E446" s="44">
        <v>1215.67</v>
      </c>
      <c r="F446" s="44">
        <v>1110.31</v>
      </c>
      <c r="G446" s="44">
        <v>1107.51</v>
      </c>
      <c r="H446" s="44">
        <v>1107.4000000000001</v>
      </c>
      <c r="I446" s="44">
        <v>1214.79</v>
      </c>
      <c r="J446" s="44">
        <v>1363.64</v>
      </c>
      <c r="K446" s="44">
        <v>1706.9</v>
      </c>
      <c r="L446" s="44">
        <v>1964.79</v>
      </c>
      <c r="M446" s="44">
        <v>1989.78</v>
      </c>
      <c r="N446" s="44">
        <v>2002.07</v>
      </c>
      <c r="O446" s="44">
        <v>2139.62</v>
      </c>
      <c r="P446" s="44">
        <v>2072.36</v>
      </c>
      <c r="Q446" s="44">
        <v>2136.39</v>
      </c>
      <c r="R446" s="44">
        <v>2138.69</v>
      </c>
      <c r="S446" s="44">
        <v>2016.25</v>
      </c>
      <c r="T446" s="44">
        <v>2025.16</v>
      </c>
      <c r="U446" s="44">
        <v>2039.86</v>
      </c>
      <c r="V446" s="44">
        <v>2018</v>
      </c>
      <c r="W446" s="44">
        <v>2019.33</v>
      </c>
      <c r="X446" s="44">
        <v>1851.66</v>
      </c>
      <c r="Y446" s="44">
        <v>1664.77</v>
      </c>
      <c r="Z446" s="44">
        <v>1447.98</v>
      </c>
      <c r="AA446" s="44">
        <v>1216.56</v>
      </c>
    </row>
    <row r="447" spans="1:27" ht="12.75" customHeight="1" outlineLevel="1" x14ac:dyDescent="0.2">
      <c r="A447" s="99" t="s">
        <v>1465</v>
      </c>
      <c r="B447" s="63" t="s">
        <v>90</v>
      </c>
      <c r="C447" s="43" t="s">
        <v>79</v>
      </c>
      <c r="D447" s="44">
        <f>$D$327</f>
        <v>217.03</v>
      </c>
      <c r="E447" s="44">
        <f t="shared" ref="E447:AA447" si="259">$D$327</f>
        <v>217.03</v>
      </c>
      <c r="F447" s="44">
        <f t="shared" si="259"/>
        <v>217.03</v>
      </c>
      <c r="G447" s="44">
        <f t="shared" si="259"/>
        <v>217.03</v>
      </c>
      <c r="H447" s="44">
        <f t="shared" si="259"/>
        <v>217.03</v>
      </c>
      <c r="I447" s="44">
        <f t="shared" si="259"/>
        <v>217.03</v>
      </c>
      <c r="J447" s="44">
        <f t="shared" si="259"/>
        <v>217.03</v>
      </c>
      <c r="K447" s="44">
        <f t="shared" si="259"/>
        <v>217.03</v>
      </c>
      <c r="L447" s="44">
        <f t="shared" si="259"/>
        <v>217.03</v>
      </c>
      <c r="M447" s="44">
        <f t="shared" si="259"/>
        <v>217.03</v>
      </c>
      <c r="N447" s="44">
        <f t="shared" si="259"/>
        <v>217.03</v>
      </c>
      <c r="O447" s="44">
        <f t="shared" si="259"/>
        <v>217.03</v>
      </c>
      <c r="P447" s="44">
        <f t="shared" si="259"/>
        <v>217.03</v>
      </c>
      <c r="Q447" s="44">
        <f t="shared" si="259"/>
        <v>217.03</v>
      </c>
      <c r="R447" s="44">
        <f t="shared" si="259"/>
        <v>217.03</v>
      </c>
      <c r="S447" s="44">
        <f t="shared" si="259"/>
        <v>217.03</v>
      </c>
      <c r="T447" s="44">
        <f t="shared" si="259"/>
        <v>217.03</v>
      </c>
      <c r="U447" s="44">
        <f t="shared" si="259"/>
        <v>217.03</v>
      </c>
      <c r="V447" s="44">
        <f t="shared" si="259"/>
        <v>217.03</v>
      </c>
      <c r="W447" s="44">
        <f t="shared" si="259"/>
        <v>217.03</v>
      </c>
      <c r="X447" s="44">
        <f t="shared" si="259"/>
        <v>217.03</v>
      </c>
      <c r="Y447" s="44">
        <f t="shared" si="259"/>
        <v>217.03</v>
      </c>
      <c r="Z447" s="44">
        <f t="shared" si="259"/>
        <v>217.03</v>
      </c>
      <c r="AA447" s="44">
        <f t="shared" si="259"/>
        <v>217.03</v>
      </c>
    </row>
    <row r="448" spans="1:27" ht="12.75" customHeight="1" outlineLevel="1" x14ac:dyDescent="0.2">
      <c r="A448" s="99" t="s">
        <v>1466</v>
      </c>
      <c r="B448" s="63" t="s">
        <v>83</v>
      </c>
      <c r="C448" s="43" t="s">
        <v>79</v>
      </c>
      <c r="D448" s="44">
        <v>3.35</v>
      </c>
      <c r="E448" s="44">
        <v>3.35</v>
      </c>
      <c r="F448" s="44">
        <v>3.35</v>
      </c>
      <c r="G448" s="44">
        <v>3.35</v>
      </c>
      <c r="H448" s="44">
        <v>3.35</v>
      </c>
      <c r="I448" s="44">
        <v>3.35</v>
      </c>
      <c r="J448" s="44">
        <v>3.35</v>
      </c>
      <c r="K448" s="44">
        <v>3.35</v>
      </c>
      <c r="L448" s="44">
        <v>3.35</v>
      </c>
      <c r="M448" s="44">
        <v>3.35</v>
      </c>
      <c r="N448" s="44">
        <v>3.35</v>
      </c>
      <c r="O448" s="44">
        <v>3.35</v>
      </c>
      <c r="P448" s="44">
        <v>3.35</v>
      </c>
      <c r="Q448" s="44">
        <v>3.35</v>
      </c>
      <c r="R448" s="44">
        <v>3.35</v>
      </c>
      <c r="S448" s="44">
        <v>3.35</v>
      </c>
      <c r="T448" s="44">
        <v>3.35</v>
      </c>
      <c r="U448" s="44">
        <v>3.35</v>
      </c>
      <c r="V448" s="44">
        <v>3.35</v>
      </c>
      <c r="W448" s="44">
        <v>3.35</v>
      </c>
      <c r="X448" s="44">
        <v>3.35</v>
      </c>
      <c r="Y448" s="44">
        <v>3.35</v>
      </c>
      <c r="Z448" s="44">
        <v>3.35</v>
      </c>
      <c r="AA448" s="44">
        <v>3.35</v>
      </c>
    </row>
    <row r="449" spans="1:27" ht="12.75" customHeight="1" outlineLevel="1" x14ac:dyDescent="0.2">
      <c r="A449" s="99" t="s">
        <v>1467</v>
      </c>
      <c r="B449" s="63" t="s">
        <v>81</v>
      </c>
      <c r="C449" s="43" t="s">
        <v>79</v>
      </c>
      <c r="D449" s="44">
        <f>$D$11</f>
        <v>110.23</v>
      </c>
      <c r="E449" s="44">
        <f t="shared" ref="E449:AA449" si="260">$D$11</f>
        <v>110.23</v>
      </c>
      <c r="F449" s="44">
        <f t="shared" si="260"/>
        <v>110.23</v>
      </c>
      <c r="G449" s="44">
        <f t="shared" si="260"/>
        <v>110.23</v>
      </c>
      <c r="H449" s="44">
        <f t="shared" si="260"/>
        <v>110.23</v>
      </c>
      <c r="I449" s="44">
        <f t="shared" si="260"/>
        <v>110.23</v>
      </c>
      <c r="J449" s="44">
        <f t="shared" si="260"/>
        <v>110.23</v>
      </c>
      <c r="K449" s="44">
        <f t="shared" si="260"/>
        <v>110.23</v>
      </c>
      <c r="L449" s="44">
        <f t="shared" si="260"/>
        <v>110.23</v>
      </c>
      <c r="M449" s="44">
        <f t="shared" si="260"/>
        <v>110.23</v>
      </c>
      <c r="N449" s="44">
        <f t="shared" si="260"/>
        <v>110.23</v>
      </c>
      <c r="O449" s="44">
        <f t="shared" si="260"/>
        <v>110.23</v>
      </c>
      <c r="P449" s="44">
        <f t="shared" si="260"/>
        <v>110.23</v>
      </c>
      <c r="Q449" s="44">
        <f t="shared" si="260"/>
        <v>110.23</v>
      </c>
      <c r="R449" s="44">
        <f t="shared" si="260"/>
        <v>110.23</v>
      </c>
      <c r="S449" s="44">
        <f t="shared" si="260"/>
        <v>110.23</v>
      </c>
      <c r="T449" s="44">
        <f t="shared" si="260"/>
        <v>110.23</v>
      </c>
      <c r="U449" s="44">
        <f t="shared" si="260"/>
        <v>110.23</v>
      </c>
      <c r="V449" s="44">
        <f t="shared" si="260"/>
        <v>110.23</v>
      </c>
      <c r="W449" s="44">
        <f t="shared" si="260"/>
        <v>110.23</v>
      </c>
      <c r="X449" s="44">
        <f t="shared" si="260"/>
        <v>110.23</v>
      </c>
      <c r="Y449" s="44">
        <f t="shared" si="260"/>
        <v>110.23</v>
      </c>
      <c r="Z449" s="44">
        <f t="shared" si="260"/>
        <v>110.23</v>
      </c>
      <c r="AA449" s="44">
        <f t="shared" si="260"/>
        <v>110.23</v>
      </c>
    </row>
    <row r="450" spans="1:27" x14ac:dyDescent="0.2">
      <c r="A450" s="98" t="s">
        <v>1468</v>
      </c>
      <c r="B450" s="28" t="str">
        <f>"26"&amp;"."&amp;$B$663&amp;"."&amp;$B$664</f>
        <v>26.12.2023</v>
      </c>
      <c r="C450" s="90" t="s">
        <v>76</v>
      </c>
      <c r="D450" s="91">
        <f>ROUND(((D451+D452+D454+D453)/1000),5)</f>
        <v>1.5090399999999999</v>
      </c>
      <c r="E450" s="91">
        <f>ROUND(((E451+E452+E454+E453)/1000),5)</f>
        <v>1.4469700000000001</v>
      </c>
      <c r="F450" s="91">
        <f>ROUND(((F451+F452+F454+F453)/1000),5)</f>
        <v>1.4463600000000001</v>
      </c>
      <c r="G450" s="91">
        <f t="shared" ref="G450:AA450" si="261">ROUND(((G451+G452+G454+G453)/1000),5)</f>
        <v>1.41649</v>
      </c>
      <c r="H450" s="91">
        <f t="shared" si="261"/>
        <v>1.42503</v>
      </c>
      <c r="I450" s="91">
        <f t="shared" si="261"/>
        <v>1.5108999999999999</v>
      </c>
      <c r="J450" s="91">
        <f t="shared" si="261"/>
        <v>1.6295200000000001</v>
      </c>
      <c r="K450" s="91">
        <f t="shared" si="261"/>
        <v>1.88974</v>
      </c>
      <c r="L450" s="91">
        <f t="shared" si="261"/>
        <v>2.1926700000000001</v>
      </c>
      <c r="M450" s="91">
        <f t="shared" si="261"/>
        <v>2.2318500000000001</v>
      </c>
      <c r="N450" s="91">
        <f t="shared" si="261"/>
        <v>2.2315900000000002</v>
      </c>
      <c r="O450" s="91">
        <f t="shared" si="261"/>
        <v>2.2958599999999998</v>
      </c>
      <c r="P450" s="91">
        <f t="shared" si="261"/>
        <v>2.2404600000000001</v>
      </c>
      <c r="Q450" s="91">
        <f t="shared" si="261"/>
        <v>2.2502399999999998</v>
      </c>
      <c r="R450" s="91">
        <f t="shared" si="261"/>
        <v>2.2871999999999999</v>
      </c>
      <c r="S450" s="91">
        <f t="shared" si="261"/>
        <v>2.2175199999999999</v>
      </c>
      <c r="T450" s="91">
        <f t="shared" si="261"/>
        <v>2.2494399999999999</v>
      </c>
      <c r="U450" s="91">
        <f t="shared" si="261"/>
        <v>2.2667299999999999</v>
      </c>
      <c r="V450" s="91">
        <f t="shared" si="261"/>
        <v>2.2340200000000001</v>
      </c>
      <c r="W450" s="91">
        <f t="shared" si="261"/>
        <v>2.2412800000000002</v>
      </c>
      <c r="X450" s="91">
        <f t="shared" si="261"/>
        <v>2.1702400000000002</v>
      </c>
      <c r="Y450" s="91">
        <f t="shared" si="261"/>
        <v>1.9974099999999999</v>
      </c>
      <c r="Z450" s="91">
        <f t="shared" si="261"/>
        <v>1.7454499999999999</v>
      </c>
      <c r="AA450" s="91">
        <f t="shared" si="261"/>
        <v>1.5369999999999999</v>
      </c>
    </row>
    <row r="451" spans="1:27" ht="12.75" customHeight="1" outlineLevel="1" x14ac:dyDescent="0.2">
      <c r="A451" s="99" t="s">
        <v>1469</v>
      </c>
      <c r="B451" s="63" t="s">
        <v>238</v>
      </c>
      <c r="C451" s="43" t="s">
        <v>79</v>
      </c>
      <c r="D451" s="44">
        <v>1178.43</v>
      </c>
      <c r="E451" s="44">
        <v>1116.3599999999999</v>
      </c>
      <c r="F451" s="44">
        <v>1115.75</v>
      </c>
      <c r="G451" s="44">
        <v>1085.8800000000001</v>
      </c>
      <c r="H451" s="44">
        <v>1094.42</v>
      </c>
      <c r="I451" s="44">
        <v>1180.29</v>
      </c>
      <c r="J451" s="44">
        <v>1298.9100000000001</v>
      </c>
      <c r="K451" s="44">
        <v>1559.13</v>
      </c>
      <c r="L451" s="44">
        <v>1862.06</v>
      </c>
      <c r="M451" s="44">
        <v>1901.24</v>
      </c>
      <c r="N451" s="44">
        <v>1900.98</v>
      </c>
      <c r="O451" s="44">
        <v>1965.25</v>
      </c>
      <c r="P451" s="44">
        <v>1909.85</v>
      </c>
      <c r="Q451" s="44">
        <v>1919.63</v>
      </c>
      <c r="R451" s="44">
        <v>1956.59</v>
      </c>
      <c r="S451" s="44">
        <v>1886.91</v>
      </c>
      <c r="T451" s="44">
        <v>1918.83</v>
      </c>
      <c r="U451" s="44">
        <v>1936.12</v>
      </c>
      <c r="V451" s="44">
        <v>1903.41</v>
      </c>
      <c r="W451" s="44">
        <v>1910.67</v>
      </c>
      <c r="X451" s="44">
        <v>1839.63</v>
      </c>
      <c r="Y451" s="44">
        <v>1666.8</v>
      </c>
      <c r="Z451" s="44">
        <v>1414.84</v>
      </c>
      <c r="AA451" s="44">
        <v>1206.3900000000001</v>
      </c>
    </row>
    <row r="452" spans="1:27" ht="12.75" customHeight="1" outlineLevel="1" x14ac:dyDescent="0.2">
      <c r="A452" s="99" t="s">
        <v>1470</v>
      </c>
      <c r="B452" s="63" t="s">
        <v>90</v>
      </c>
      <c r="C452" s="43" t="s">
        <v>79</v>
      </c>
      <c r="D452" s="44">
        <f>$D$327</f>
        <v>217.03</v>
      </c>
      <c r="E452" s="44">
        <f t="shared" ref="E452:AA452" si="262">$D$327</f>
        <v>217.03</v>
      </c>
      <c r="F452" s="44">
        <f t="shared" si="262"/>
        <v>217.03</v>
      </c>
      <c r="G452" s="44">
        <f t="shared" si="262"/>
        <v>217.03</v>
      </c>
      <c r="H452" s="44">
        <f t="shared" si="262"/>
        <v>217.03</v>
      </c>
      <c r="I452" s="44">
        <f t="shared" si="262"/>
        <v>217.03</v>
      </c>
      <c r="J452" s="44">
        <f t="shared" si="262"/>
        <v>217.03</v>
      </c>
      <c r="K452" s="44">
        <f t="shared" si="262"/>
        <v>217.03</v>
      </c>
      <c r="L452" s="44">
        <f t="shared" si="262"/>
        <v>217.03</v>
      </c>
      <c r="M452" s="44">
        <f t="shared" si="262"/>
        <v>217.03</v>
      </c>
      <c r="N452" s="44">
        <f t="shared" si="262"/>
        <v>217.03</v>
      </c>
      <c r="O452" s="44">
        <f t="shared" si="262"/>
        <v>217.03</v>
      </c>
      <c r="P452" s="44">
        <f t="shared" si="262"/>
        <v>217.03</v>
      </c>
      <c r="Q452" s="44">
        <f t="shared" si="262"/>
        <v>217.03</v>
      </c>
      <c r="R452" s="44">
        <f t="shared" si="262"/>
        <v>217.03</v>
      </c>
      <c r="S452" s="44">
        <f t="shared" si="262"/>
        <v>217.03</v>
      </c>
      <c r="T452" s="44">
        <f t="shared" si="262"/>
        <v>217.03</v>
      </c>
      <c r="U452" s="44">
        <f t="shared" si="262"/>
        <v>217.03</v>
      </c>
      <c r="V452" s="44">
        <f t="shared" si="262"/>
        <v>217.03</v>
      </c>
      <c r="W452" s="44">
        <f t="shared" si="262"/>
        <v>217.03</v>
      </c>
      <c r="X452" s="44">
        <f t="shared" si="262"/>
        <v>217.03</v>
      </c>
      <c r="Y452" s="44">
        <f t="shared" si="262"/>
        <v>217.03</v>
      </c>
      <c r="Z452" s="44">
        <f t="shared" si="262"/>
        <v>217.03</v>
      </c>
      <c r="AA452" s="44">
        <f t="shared" si="262"/>
        <v>217.03</v>
      </c>
    </row>
    <row r="453" spans="1:27" ht="12.75" customHeight="1" outlineLevel="1" x14ac:dyDescent="0.2">
      <c r="A453" s="99" t="s">
        <v>1471</v>
      </c>
      <c r="B453" s="63" t="s">
        <v>83</v>
      </c>
      <c r="C453" s="43" t="s">
        <v>79</v>
      </c>
      <c r="D453" s="44">
        <v>3.35</v>
      </c>
      <c r="E453" s="44">
        <v>3.35</v>
      </c>
      <c r="F453" s="44">
        <v>3.35</v>
      </c>
      <c r="G453" s="44">
        <v>3.35</v>
      </c>
      <c r="H453" s="44">
        <v>3.35</v>
      </c>
      <c r="I453" s="44">
        <v>3.35</v>
      </c>
      <c r="J453" s="44">
        <v>3.35</v>
      </c>
      <c r="K453" s="44">
        <v>3.35</v>
      </c>
      <c r="L453" s="44">
        <v>3.35</v>
      </c>
      <c r="M453" s="44">
        <v>3.35</v>
      </c>
      <c r="N453" s="44">
        <v>3.35</v>
      </c>
      <c r="O453" s="44">
        <v>3.35</v>
      </c>
      <c r="P453" s="44">
        <v>3.35</v>
      </c>
      <c r="Q453" s="44">
        <v>3.35</v>
      </c>
      <c r="R453" s="44">
        <v>3.35</v>
      </c>
      <c r="S453" s="44">
        <v>3.35</v>
      </c>
      <c r="T453" s="44">
        <v>3.35</v>
      </c>
      <c r="U453" s="44">
        <v>3.35</v>
      </c>
      <c r="V453" s="44">
        <v>3.35</v>
      </c>
      <c r="W453" s="44">
        <v>3.35</v>
      </c>
      <c r="X453" s="44">
        <v>3.35</v>
      </c>
      <c r="Y453" s="44">
        <v>3.35</v>
      </c>
      <c r="Z453" s="44">
        <v>3.35</v>
      </c>
      <c r="AA453" s="44">
        <v>3.35</v>
      </c>
    </row>
    <row r="454" spans="1:27" ht="12.75" customHeight="1" outlineLevel="1" x14ac:dyDescent="0.2">
      <c r="A454" s="99" t="s">
        <v>1472</v>
      </c>
      <c r="B454" s="63" t="s">
        <v>81</v>
      </c>
      <c r="C454" s="43" t="s">
        <v>79</v>
      </c>
      <c r="D454" s="44">
        <f>$D$11</f>
        <v>110.23</v>
      </c>
      <c r="E454" s="44">
        <f t="shared" ref="E454:AA454" si="263">$D$11</f>
        <v>110.23</v>
      </c>
      <c r="F454" s="44">
        <f t="shared" si="263"/>
        <v>110.23</v>
      </c>
      <c r="G454" s="44">
        <f t="shared" si="263"/>
        <v>110.23</v>
      </c>
      <c r="H454" s="44">
        <f t="shared" si="263"/>
        <v>110.23</v>
      </c>
      <c r="I454" s="44">
        <f t="shared" si="263"/>
        <v>110.23</v>
      </c>
      <c r="J454" s="44">
        <f t="shared" si="263"/>
        <v>110.23</v>
      </c>
      <c r="K454" s="44">
        <f t="shared" si="263"/>
        <v>110.23</v>
      </c>
      <c r="L454" s="44">
        <f t="shared" si="263"/>
        <v>110.23</v>
      </c>
      <c r="M454" s="44">
        <f t="shared" si="263"/>
        <v>110.23</v>
      </c>
      <c r="N454" s="44">
        <f t="shared" si="263"/>
        <v>110.23</v>
      </c>
      <c r="O454" s="44">
        <f t="shared" si="263"/>
        <v>110.23</v>
      </c>
      <c r="P454" s="44">
        <f t="shared" si="263"/>
        <v>110.23</v>
      </c>
      <c r="Q454" s="44">
        <f t="shared" si="263"/>
        <v>110.23</v>
      </c>
      <c r="R454" s="44">
        <f t="shared" si="263"/>
        <v>110.23</v>
      </c>
      <c r="S454" s="44">
        <f t="shared" si="263"/>
        <v>110.23</v>
      </c>
      <c r="T454" s="44">
        <f t="shared" si="263"/>
        <v>110.23</v>
      </c>
      <c r="U454" s="44">
        <f t="shared" si="263"/>
        <v>110.23</v>
      </c>
      <c r="V454" s="44">
        <f t="shared" si="263"/>
        <v>110.23</v>
      </c>
      <c r="W454" s="44">
        <f t="shared" si="263"/>
        <v>110.23</v>
      </c>
      <c r="X454" s="44">
        <f t="shared" si="263"/>
        <v>110.23</v>
      </c>
      <c r="Y454" s="44">
        <f t="shared" si="263"/>
        <v>110.23</v>
      </c>
      <c r="Z454" s="44">
        <f t="shared" si="263"/>
        <v>110.23</v>
      </c>
      <c r="AA454" s="44">
        <f t="shared" si="263"/>
        <v>110.23</v>
      </c>
    </row>
    <row r="455" spans="1:27" x14ac:dyDescent="0.2">
      <c r="A455" s="98" t="s">
        <v>1473</v>
      </c>
      <c r="B455" s="28" t="str">
        <f>"27"&amp;"."&amp;$B$663&amp;"."&amp;$B$664</f>
        <v>27.12.2023</v>
      </c>
      <c r="C455" s="90" t="s">
        <v>76</v>
      </c>
      <c r="D455" s="91">
        <f>ROUND(((D456+D457+D459+D458)/1000),5)</f>
        <v>1.4824200000000001</v>
      </c>
      <c r="E455" s="91">
        <f>ROUND(((E456+E457+E459+E458)/1000),5)</f>
        <v>1.43977</v>
      </c>
      <c r="F455" s="91">
        <f>ROUND(((F456+F457+F459+F458)/1000),5)</f>
        <v>1.4002300000000001</v>
      </c>
      <c r="G455" s="91">
        <f t="shared" ref="G455:AA455" si="264">ROUND(((G456+G457+G459+G458)/1000),5)</f>
        <v>1.3907799999999999</v>
      </c>
      <c r="H455" s="91">
        <f t="shared" si="264"/>
        <v>1.42632</v>
      </c>
      <c r="I455" s="91">
        <f t="shared" si="264"/>
        <v>1.51159</v>
      </c>
      <c r="J455" s="91">
        <f t="shared" si="264"/>
        <v>1.6675199999999999</v>
      </c>
      <c r="K455" s="91">
        <f t="shared" si="264"/>
        <v>1.99099</v>
      </c>
      <c r="L455" s="91">
        <f t="shared" si="264"/>
        <v>2.2619500000000001</v>
      </c>
      <c r="M455" s="91">
        <f t="shared" si="264"/>
        <v>2.2969200000000001</v>
      </c>
      <c r="N455" s="91">
        <f t="shared" si="264"/>
        <v>2.3560099999999999</v>
      </c>
      <c r="O455" s="91">
        <f t="shared" si="264"/>
        <v>2.41242</v>
      </c>
      <c r="P455" s="91">
        <f t="shared" si="264"/>
        <v>2.3920499999999998</v>
      </c>
      <c r="Q455" s="91">
        <f t="shared" si="264"/>
        <v>2.4070800000000001</v>
      </c>
      <c r="R455" s="91">
        <f t="shared" si="264"/>
        <v>2.4019300000000001</v>
      </c>
      <c r="S455" s="91">
        <f t="shared" si="264"/>
        <v>2.3311299999999999</v>
      </c>
      <c r="T455" s="91">
        <f t="shared" si="264"/>
        <v>2.36267</v>
      </c>
      <c r="U455" s="91">
        <f t="shared" si="264"/>
        <v>2.36354</v>
      </c>
      <c r="V455" s="91">
        <f t="shared" si="264"/>
        <v>2.3428499999999999</v>
      </c>
      <c r="W455" s="91">
        <f t="shared" si="264"/>
        <v>2.3316599999999998</v>
      </c>
      <c r="X455" s="91">
        <f t="shared" si="264"/>
        <v>2.1548699999999998</v>
      </c>
      <c r="Y455" s="91">
        <f t="shared" si="264"/>
        <v>1.9440500000000001</v>
      </c>
      <c r="Z455" s="91">
        <f t="shared" si="264"/>
        <v>1.6568700000000001</v>
      </c>
      <c r="AA455" s="91">
        <f t="shared" si="264"/>
        <v>1.49207</v>
      </c>
    </row>
    <row r="456" spans="1:27" ht="12.75" customHeight="1" outlineLevel="1" x14ac:dyDescent="0.2">
      <c r="A456" s="99" t="s">
        <v>1474</v>
      </c>
      <c r="B456" s="63" t="s">
        <v>238</v>
      </c>
      <c r="C456" s="43" t="s">
        <v>79</v>
      </c>
      <c r="D456" s="44">
        <v>1151.81</v>
      </c>
      <c r="E456" s="44">
        <v>1109.1600000000001</v>
      </c>
      <c r="F456" s="44">
        <v>1069.6199999999999</v>
      </c>
      <c r="G456" s="44">
        <v>1060.17</v>
      </c>
      <c r="H456" s="44">
        <v>1095.71</v>
      </c>
      <c r="I456" s="44">
        <v>1180.98</v>
      </c>
      <c r="J456" s="44">
        <v>1336.91</v>
      </c>
      <c r="K456" s="44">
        <v>1660.38</v>
      </c>
      <c r="L456" s="44">
        <v>1931.34</v>
      </c>
      <c r="M456" s="44">
        <v>1966.31</v>
      </c>
      <c r="N456" s="44">
        <v>2025.4</v>
      </c>
      <c r="O456" s="44">
        <v>2081.81</v>
      </c>
      <c r="P456" s="44">
        <v>2061.44</v>
      </c>
      <c r="Q456" s="44">
        <v>2076.4699999999998</v>
      </c>
      <c r="R456" s="44">
        <v>2071.3200000000002</v>
      </c>
      <c r="S456" s="44">
        <v>2000.52</v>
      </c>
      <c r="T456" s="44">
        <v>2032.06</v>
      </c>
      <c r="U456" s="44">
        <v>2032.93</v>
      </c>
      <c r="V456" s="44">
        <v>2012.24</v>
      </c>
      <c r="W456" s="44">
        <v>2001.05</v>
      </c>
      <c r="X456" s="44">
        <v>1824.26</v>
      </c>
      <c r="Y456" s="44">
        <v>1613.44</v>
      </c>
      <c r="Z456" s="44">
        <v>1326.26</v>
      </c>
      <c r="AA456" s="44">
        <v>1161.46</v>
      </c>
    </row>
    <row r="457" spans="1:27" ht="12.75" customHeight="1" outlineLevel="1" x14ac:dyDescent="0.2">
      <c r="A457" s="99" t="s">
        <v>1475</v>
      </c>
      <c r="B457" s="63" t="s">
        <v>90</v>
      </c>
      <c r="C457" s="43" t="s">
        <v>79</v>
      </c>
      <c r="D457" s="44">
        <f>$D$327</f>
        <v>217.03</v>
      </c>
      <c r="E457" s="44">
        <f t="shared" ref="E457:AA457" si="265">$D$327</f>
        <v>217.03</v>
      </c>
      <c r="F457" s="44">
        <f t="shared" si="265"/>
        <v>217.03</v>
      </c>
      <c r="G457" s="44">
        <f t="shared" si="265"/>
        <v>217.03</v>
      </c>
      <c r="H457" s="44">
        <f t="shared" si="265"/>
        <v>217.03</v>
      </c>
      <c r="I457" s="44">
        <f t="shared" si="265"/>
        <v>217.03</v>
      </c>
      <c r="J457" s="44">
        <f t="shared" si="265"/>
        <v>217.03</v>
      </c>
      <c r="K457" s="44">
        <f t="shared" si="265"/>
        <v>217.03</v>
      </c>
      <c r="L457" s="44">
        <f t="shared" si="265"/>
        <v>217.03</v>
      </c>
      <c r="M457" s="44">
        <f t="shared" si="265"/>
        <v>217.03</v>
      </c>
      <c r="N457" s="44">
        <f t="shared" si="265"/>
        <v>217.03</v>
      </c>
      <c r="O457" s="44">
        <f t="shared" si="265"/>
        <v>217.03</v>
      </c>
      <c r="P457" s="44">
        <f t="shared" si="265"/>
        <v>217.03</v>
      </c>
      <c r="Q457" s="44">
        <f t="shared" si="265"/>
        <v>217.03</v>
      </c>
      <c r="R457" s="44">
        <f t="shared" si="265"/>
        <v>217.03</v>
      </c>
      <c r="S457" s="44">
        <f t="shared" si="265"/>
        <v>217.03</v>
      </c>
      <c r="T457" s="44">
        <f t="shared" si="265"/>
        <v>217.03</v>
      </c>
      <c r="U457" s="44">
        <f t="shared" si="265"/>
        <v>217.03</v>
      </c>
      <c r="V457" s="44">
        <f t="shared" si="265"/>
        <v>217.03</v>
      </c>
      <c r="W457" s="44">
        <f t="shared" si="265"/>
        <v>217.03</v>
      </c>
      <c r="X457" s="44">
        <f t="shared" si="265"/>
        <v>217.03</v>
      </c>
      <c r="Y457" s="44">
        <f t="shared" si="265"/>
        <v>217.03</v>
      </c>
      <c r="Z457" s="44">
        <f t="shared" si="265"/>
        <v>217.03</v>
      </c>
      <c r="AA457" s="44">
        <f t="shared" si="265"/>
        <v>217.03</v>
      </c>
    </row>
    <row r="458" spans="1:27" ht="12.75" customHeight="1" outlineLevel="1" x14ac:dyDescent="0.2">
      <c r="A458" s="99" t="s">
        <v>1476</v>
      </c>
      <c r="B458" s="63" t="s">
        <v>83</v>
      </c>
      <c r="C458" s="43" t="s">
        <v>79</v>
      </c>
      <c r="D458" s="44">
        <v>3.35</v>
      </c>
      <c r="E458" s="44">
        <v>3.35</v>
      </c>
      <c r="F458" s="44">
        <v>3.35</v>
      </c>
      <c r="G458" s="44">
        <v>3.35</v>
      </c>
      <c r="H458" s="44">
        <v>3.35</v>
      </c>
      <c r="I458" s="44">
        <v>3.35</v>
      </c>
      <c r="J458" s="44">
        <v>3.35</v>
      </c>
      <c r="K458" s="44">
        <v>3.35</v>
      </c>
      <c r="L458" s="44">
        <v>3.35</v>
      </c>
      <c r="M458" s="44">
        <v>3.35</v>
      </c>
      <c r="N458" s="44">
        <v>3.35</v>
      </c>
      <c r="O458" s="44">
        <v>3.35</v>
      </c>
      <c r="P458" s="44">
        <v>3.35</v>
      </c>
      <c r="Q458" s="44">
        <v>3.35</v>
      </c>
      <c r="R458" s="44">
        <v>3.35</v>
      </c>
      <c r="S458" s="44">
        <v>3.35</v>
      </c>
      <c r="T458" s="44">
        <v>3.35</v>
      </c>
      <c r="U458" s="44">
        <v>3.35</v>
      </c>
      <c r="V458" s="44">
        <v>3.35</v>
      </c>
      <c r="W458" s="44">
        <v>3.35</v>
      </c>
      <c r="X458" s="44">
        <v>3.35</v>
      </c>
      <c r="Y458" s="44">
        <v>3.35</v>
      </c>
      <c r="Z458" s="44">
        <v>3.35</v>
      </c>
      <c r="AA458" s="44">
        <v>3.35</v>
      </c>
    </row>
    <row r="459" spans="1:27" ht="12.75" customHeight="1" outlineLevel="1" x14ac:dyDescent="0.2">
      <c r="A459" s="99" t="s">
        <v>1477</v>
      </c>
      <c r="B459" s="63" t="s">
        <v>81</v>
      </c>
      <c r="C459" s="43" t="s">
        <v>79</v>
      </c>
      <c r="D459" s="44">
        <f>$D$11</f>
        <v>110.23</v>
      </c>
      <c r="E459" s="44">
        <f t="shared" ref="E459:AA459" si="266">$D$11</f>
        <v>110.23</v>
      </c>
      <c r="F459" s="44">
        <f t="shared" si="266"/>
        <v>110.23</v>
      </c>
      <c r="G459" s="44">
        <f t="shared" si="266"/>
        <v>110.23</v>
      </c>
      <c r="H459" s="44">
        <f t="shared" si="266"/>
        <v>110.23</v>
      </c>
      <c r="I459" s="44">
        <f t="shared" si="266"/>
        <v>110.23</v>
      </c>
      <c r="J459" s="44">
        <f t="shared" si="266"/>
        <v>110.23</v>
      </c>
      <c r="K459" s="44">
        <f t="shared" si="266"/>
        <v>110.23</v>
      </c>
      <c r="L459" s="44">
        <f t="shared" si="266"/>
        <v>110.23</v>
      </c>
      <c r="M459" s="44">
        <f t="shared" si="266"/>
        <v>110.23</v>
      </c>
      <c r="N459" s="44">
        <f t="shared" si="266"/>
        <v>110.23</v>
      </c>
      <c r="O459" s="44">
        <f t="shared" si="266"/>
        <v>110.23</v>
      </c>
      <c r="P459" s="44">
        <f t="shared" si="266"/>
        <v>110.23</v>
      </c>
      <c r="Q459" s="44">
        <f t="shared" si="266"/>
        <v>110.23</v>
      </c>
      <c r="R459" s="44">
        <f t="shared" si="266"/>
        <v>110.23</v>
      </c>
      <c r="S459" s="44">
        <f t="shared" si="266"/>
        <v>110.23</v>
      </c>
      <c r="T459" s="44">
        <f t="shared" si="266"/>
        <v>110.23</v>
      </c>
      <c r="U459" s="44">
        <f t="shared" si="266"/>
        <v>110.23</v>
      </c>
      <c r="V459" s="44">
        <f t="shared" si="266"/>
        <v>110.23</v>
      </c>
      <c r="W459" s="44">
        <f t="shared" si="266"/>
        <v>110.23</v>
      </c>
      <c r="X459" s="44">
        <f t="shared" si="266"/>
        <v>110.23</v>
      </c>
      <c r="Y459" s="44">
        <f t="shared" si="266"/>
        <v>110.23</v>
      </c>
      <c r="Z459" s="44">
        <f t="shared" si="266"/>
        <v>110.23</v>
      </c>
      <c r="AA459" s="44">
        <f t="shared" si="266"/>
        <v>110.23</v>
      </c>
    </row>
    <row r="460" spans="1:27" x14ac:dyDescent="0.2">
      <c r="A460" s="98" t="s">
        <v>1478</v>
      </c>
      <c r="B460" s="28" t="str">
        <f>"28"&amp;"."&amp;$B$663&amp;"."&amp;$B$664</f>
        <v>28.12.2023</v>
      </c>
      <c r="C460" s="90" t="s">
        <v>76</v>
      </c>
      <c r="D460" s="91">
        <f>ROUND(((D461+D462+D464+D463)/1000),5)</f>
        <v>1.44764</v>
      </c>
      <c r="E460" s="91">
        <f>ROUND(((E461+E462+E464+E463)/1000),5)</f>
        <v>1.4486600000000001</v>
      </c>
      <c r="F460" s="91">
        <f>ROUND(((F461+F462+F464+F463)/1000),5)</f>
        <v>1.44306</v>
      </c>
      <c r="G460" s="91">
        <f t="shared" ref="G460:AA460" si="267">ROUND(((G461+G462+G464+G463)/1000),5)</f>
        <v>1.3962399999999999</v>
      </c>
      <c r="H460" s="91">
        <f t="shared" si="267"/>
        <v>1.42283</v>
      </c>
      <c r="I460" s="91">
        <f t="shared" si="267"/>
        <v>1.4508000000000001</v>
      </c>
      <c r="J460" s="91">
        <f t="shared" si="267"/>
        <v>1.6053200000000001</v>
      </c>
      <c r="K460" s="91">
        <f t="shared" si="267"/>
        <v>1.85677</v>
      </c>
      <c r="L460" s="91">
        <f t="shared" si="267"/>
        <v>2.2281599999999999</v>
      </c>
      <c r="M460" s="91">
        <f t="shared" si="267"/>
        <v>2.2633100000000002</v>
      </c>
      <c r="N460" s="91">
        <f t="shared" si="267"/>
        <v>2.2795299999999998</v>
      </c>
      <c r="O460" s="91">
        <f t="shared" si="267"/>
        <v>2.2999200000000002</v>
      </c>
      <c r="P460" s="91">
        <f t="shared" si="267"/>
        <v>2.2822499999999999</v>
      </c>
      <c r="Q460" s="91">
        <f t="shared" si="267"/>
        <v>2.2871899999999998</v>
      </c>
      <c r="R460" s="91">
        <f t="shared" si="267"/>
        <v>2.2869999999999999</v>
      </c>
      <c r="S460" s="91">
        <f t="shared" si="267"/>
        <v>2.2541899999999999</v>
      </c>
      <c r="T460" s="91">
        <f t="shared" si="267"/>
        <v>2.28783</v>
      </c>
      <c r="U460" s="91">
        <f t="shared" si="267"/>
        <v>2.2953199999999998</v>
      </c>
      <c r="V460" s="91">
        <f t="shared" si="267"/>
        <v>2.27047</v>
      </c>
      <c r="W460" s="91">
        <f t="shared" si="267"/>
        <v>2.2776399999999999</v>
      </c>
      <c r="X460" s="91">
        <f t="shared" si="267"/>
        <v>2.1375000000000002</v>
      </c>
      <c r="Y460" s="91">
        <f t="shared" si="267"/>
        <v>1.95112</v>
      </c>
      <c r="Z460" s="91">
        <f t="shared" si="267"/>
        <v>1.7486999999999999</v>
      </c>
      <c r="AA460" s="91">
        <f t="shared" si="267"/>
        <v>1.5166900000000001</v>
      </c>
    </row>
    <row r="461" spans="1:27" ht="12.75" customHeight="1" outlineLevel="1" x14ac:dyDescent="0.2">
      <c r="A461" s="99" t="s">
        <v>1479</v>
      </c>
      <c r="B461" s="63" t="s">
        <v>238</v>
      </c>
      <c r="C461" s="43" t="s">
        <v>79</v>
      </c>
      <c r="D461" s="44">
        <v>1117.03</v>
      </c>
      <c r="E461" s="44">
        <v>1118.05</v>
      </c>
      <c r="F461" s="44">
        <v>1112.45</v>
      </c>
      <c r="G461" s="44">
        <v>1065.6300000000001</v>
      </c>
      <c r="H461" s="44">
        <v>1092.22</v>
      </c>
      <c r="I461" s="44">
        <v>1120.19</v>
      </c>
      <c r="J461" s="44">
        <v>1274.71</v>
      </c>
      <c r="K461" s="44">
        <v>1526.16</v>
      </c>
      <c r="L461" s="44">
        <v>1897.55</v>
      </c>
      <c r="M461" s="44">
        <v>1932.7</v>
      </c>
      <c r="N461" s="44">
        <v>1948.92</v>
      </c>
      <c r="O461" s="44">
        <v>1969.31</v>
      </c>
      <c r="P461" s="44">
        <v>1951.64</v>
      </c>
      <c r="Q461" s="44">
        <v>1956.58</v>
      </c>
      <c r="R461" s="44">
        <v>1956.39</v>
      </c>
      <c r="S461" s="44">
        <v>1923.58</v>
      </c>
      <c r="T461" s="44">
        <v>1957.22</v>
      </c>
      <c r="U461" s="44">
        <v>1964.71</v>
      </c>
      <c r="V461" s="44">
        <v>1939.86</v>
      </c>
      <c r="W461" s="44">
        <v>1947.03</v>
      </c>
      <c r="X461" s="44">
        <v>1806.89</v>
      </c>
      <c r="Y461" s="44">
        <v>1620.51</v>
      </c>
      <c r="Z461" s="44">
        <v>1418.09</v>
      </c>
      <c r="AA461" s="44">
        <v>1186.08</v>
      </c>
    </row>
    <row r="462" spans="1:27" ht="12.75" customHeight="1" outlineLevel="1" x14ac:dyDescent="0.2">
      <c r="A462" s="99" t="s">
        <v>1480</v>
      </c>
      <c r="B462" s="63" t="s">
        <v>90</v>
      </c>
      <c r="C462" s="43" t="s">
        <v>79</v>
      </c>
      <c r="D462" s="44">
        <f>$D$327</f>
        <v>217.03</v>
      </c>
      <c r="E462" s="44">
        <f t="shared" ref="E462:AA462" si="268">$D$327</f>
        <v>217.03</v>
      </c>
      <c r="F462" s="44">
        <f t="shared" si="268"/>
        <v>217.03</v>
      </c>
      <c r="G462" s="44">
        <f t="shared" si="268"/>
        <v>217.03</v>
      </c>
      <c r="H462" s="44">
        <f t="shared" si="268"/>
        <v>217.03</v>
      </c>
      <c r="I462" s="44">
        <f t="shared" si="268"/>
        <v>217.03</v>
      </c>
      <c r="J462" s="44">
        <f t="shared" si="268"/>
        <v>217.03</v>
      </c>
      <c r="K462" s="44">
        <f t="shared" si="268"/>
        <v>217.03</v>
      </c>
      <c r="L462" s="44">
        <f t="shared" si="268"/>
        <v>217.03</v>
      </c>
      <c r="M462" s="44">
        <f t="shared" si="268"/>
        <v>217.03</v>
      </c>
      <c r="N462" s="44">
        <f t="shared" si="268"/>
        <v>217.03</v>
      </c>
      <c r="O462" s="44">
        <f t="shared" si="268"/>
        <v>217.03</v>
      </c>
      <c r="P462" s="44">
        <f t="shared" si="268"/>
        <v>217.03</v>
      </c>
      <c r="Q462" s="44">
        <f t="shared" si="268"/>
        <v>217.03</v>
      </c>
      <c r="R462" s="44">
        <f t="shared" si="268"/>
        <v>217.03</v>
      </c>
      <c r="S462" s="44">
        <f t="shared" si="268"/>
        <v>217.03</v>
      </c>
      <c r="T462" s="44">
        <f t="shared" si="268"/>
        <v>217.03</v>
      </c>
      <c r="U462" s="44">
        <f t="shared" si="268"/>
        <v>217.03</v>
      </c>
      <c r="V462" s="44">
        <f t="shared" si="268"/>
        <v>217.03</v>
      </c>
      <c r="W462" s="44">
        <f t="shared" si="268"/>
        <v>217.03</v>
      </c>
      <c r="X462" s="44">
        <f t="shared" si="268"/>
        <v>217.03</v>
      </c>
      <c r="Y462" s="44">
        <f t="shared" si="268"/>
        <v>217.03</v>
      </c>
      <c r="Z462" s="44">
        <f t="shared" si="268"/>
        <v>217.03</v>
      </c>
      <c r="AA462" s="44">
        <f t="shared" si="268"/>
        <v>217.03</v>
      </c>
    </row>
    <row r="463" spans="1:27" ht="12.75" customHeight="1" outlineLevel="1" x14ac:dyDescent="0.2">
      <c r="A463" s="99" t="s">
        <v>1481</v>
      </c>
      <c r="B463" s="63" t="s">
        <v>83</v>
      </c>
      <c r="C463" s="43" t="s">
        <v>79</v>
      </c>
      <c r="D463" s="44">
        <v>3.35</v>
      </c>
      <c r="E463" s="44">
        <v>3.35</v>
      </c>
      <c r="F463" s="44">
        <v>3.35</v>
      </c>
      <c r="G463" s="44">
        <v>3.35</v>
      </c>
      <c r="H463" s="44">
        <v>3.35</v>
      </c>
      <c r="I463" s="44">
        <v>3.35</v>
      </c>
      <c r="J463" s="44">
        <v>3.35</v>
      </c>
      <c r="K463" s="44">
        <v>3.35</v>
      </c>
      <c r="L463" s="44">
        <v>3.35</v>
      </c>
      <c r="M463" s="44">
        <v>3.35</v>
      </c>
      <c r="N463" s="44">
        <v>3.35</v>
      </c>
      <c r="O463" s="44">
        <v>3.35</v>
      </c>
      <c r="P463" s="44">
        <v>3.35</v>
      </c>
      <c r="Q463" s="44">
        <v>3.35</v>
      </c>
      <c r="R463" s="44">
        <v>3.35</v>
      </c>
      <c r="S463" s="44">
        <v>3.35</v>
      </c>
      <c r="T463" s="44">
        <v>3.35</v>
      </c>
      <c r="U463" s="44">
        <v>3.35</v>
      </c>
      <c r="V463" s="44">
        <v>3.35</v>
      </c>
      <c r="W463" s="44">
        <v>3.35</v>
      </c>
      <c r="X463" s="44">
        <v>3.35</v>
      </c>
      <c r="Y463" s="44">
        <v>3.35</v>
      </c>
      <c r="Z463" s="44">
        <v>3.35</v>
      </c>
      <c r="AA463" s="44">
        <v>3.35</v>
      </c>
    </row>
    <row r="464" spans="1:27" ht="12.75" customHeight="1" outlineLevel="1" x14ac:dyDescent="0.2">
      <c r="A464" s="99" t="s">
        <v>1482</v>
      </c>
      <c r="B464" s="63" t="s">
        <v>81</v>
      </c>
      <c r="C464" s="43" t="s">
        <v>79</v>
      </c>
      <c r="D464" s="44">
        <f>$D$11</f>
        <v>110.23</v>
      </c>
      <c r="E464" s="44">
        <f t="shared" ref="E464:AA464" si="269">$D$11</f>
        <v>110.23</v>
      </c>
      <c r="F464" s="44">
        <f t="shared" si="269"/>
        <v>110.23</v>
      </c>
      <c r="G464" s="44">
        <f t="shared" si="269"/>
        <v>110.23</v>
      </c>
      <c r="H464" s="44">
        <f t="shared" si="269"/>
        <v>110.23</v>
      </c>
      <c r="I464" s="44">
        <f t="shared" si="269"/>
        <v>110.23</v>
      </c>
      <c r="J464" s="44">
        <f t="shared" si="269"/>
        <v>110.23</v>
      </c>
      <c r="K464" s="44">
        <f t="shared" si="269"/>
        <v>110.23</v>
      </c>
      <c r="L464" s="44">
        <f t="shared" si="269"/>
        <v>110.23</v>
      </c>
      <c r="M464" s="44">
        <f t="shared" si="269"/>
        <v>110.23</v>
      </c>
      <c r="N464" s="44">
        <f t="shared" si="269"/>
        <v>110.23</v>
      </c>
      <c r="O464" s="44">
        <f t="shared" si="269"/>
        <v>110.23</v>
      </c>
      <c r="P464" s="44">
        <f t="shared" si="269"/>
        <v>110.23</v>
      </c>
      <c r="Q464" s="44">
        <f t="shared" si="269"/>
        <v>110.23</v>
      </c>
      <c r="R464" s="44">
        <f t="shared" si="269"/>
        <v>110.23</v>
      </c>
      <c r="S464" s="44">
        <f t="shared" si="269"/>
        <v>110.23</v>
      </c>
      <c r="T464" s="44">
        <f t="shared" si="269"/>
        <v>110.23</v>
      </c>
      <c r="U464" s="44">
        <f t="shared" si="269"/>
        <v>110.23</v>
      </c>
      <c r="V464" s="44">
        <f t="shared" si="269"/>
        <v>110.23</v>
      </c>
      <c r="W464" s="44">
        <f t="shared" si="269"/>
        <v>110.23</v>
      </c>
      <c r="X464" s="44">
        <f t="shared" si="269"/>
        <v>110.23</v>
      </c>
      <c r="Y464" s="44">
        <f t="shared" si="269"/>
        <v>110.23</v>
      </c>
      <c r="Z464" s="44">
        <f t="shared" si="269"/>
        <v>110.23</v>
      </c>
      <c r="AA464" s="44">
        <f t="shared" si="269"/>
        <v>110.23</v>
      </c>
    </row>
    <row r="465" spans="1:27" x14ac:dyDescent="0.2">
      <c r="A465" s="98" t="s">
        <v>1483</v>
      </c>
      <c r="B465" s="28" t="str">
        <f>"29"&amp;"."&amp;$B$663&amp;"."&amp;$B$664</f>
        <v>29.12.2023</v>
      </c>
      <c r="C465" s="90" t="s">
        <v>76</v>
      </c>
      <c r="D465" s="91">
        <f>ROUND(((D466+D467+D469+D468)/1000),5)</f>
        <v>1.4882</v>
      </c>
      <c r="E465" s="91">
        <f>ROUND(((E466+E467+E469+E468)/1000),5)</f>
        <v>1.4473800000000001</v>
      </c>
      <c r="F465" s="91">
        <f>ROUND(((F466+F467+F469+F468)/1000),5)</f>
        <v>1.4195</v>
      </c>
      <c r="G465" s="91">
        <f t="shared" ref="G465:AA465" si="270">ROUND(((G466+G467+G469+G468)/1000),5)</f>
        <v>1.4077</v>
      </c>
      <c r="H465" s="91">
        <f t="shared" si="270"/>
        <v>1.43485</v>
      </c>
      <c r="I465" s="91">
        <f t="shared" si="270"/>
        <v>1.48533</v>
      </c>
      <c r="J465" s="91">
        <f t="shared" si="270"/>
        <v>1.6044499999999999</v>
      </c>
      <c r="K465" s="91">
        <f t="shared" si="270"/>
        <v>1.8935599999999999</v>
      </c>
      <c r="L465" s="91">
        <f t="shared" si="270"/>
        <v>2.1229</v>
      </c>
      <c r="M465" s="91">
        <f t="shared" si="270"/>
        <v>2.13523</v>
      </c>
      <c r="N465" s="91">
        <f t="shared" si="270"/>
        <v>2.1509</v>
      </c>
      <c r="O465" s="91">
        <f t="shared" si="270"/>
        <v>2.1855199999999999</v>
      </c>
      <c r="P465" s="91">
        <f t="shared" si="270"/>
        <v>2.1717</v>
      </c>
      <c r="Q465" s="91">
        <f t="shared" si="270"/>
        <v>2.17014</v>
      </c>
      <c r="R465" s="91">
        <f t="shared" si="270"/>
        <v>2.1596500000000001</v>
      </c>
      <c r="S465" s="91">
        <f t="shared" si="270"/>
        <v>2.1229399999999998</v>
      </c>
      <c r="T465" s="91">
        <f t="shared" si="270"/>
        <v>2.1521499999999998</v>
      </c>
      <c r="U465" s="91">
        <f t="shared" si="270"/>
        <v>2.1633399999999998</v>
      </c>
      <c r="V465" s="91">
        <f t="shared" si="270"/>
        <v>2.1471499999999999</v>
      </c>
      <c r="W465" s="91">
        <f t="shared" si="270"/>
        <v>2.1588599999999998</v>
      </c>
      <c r="X465" s="91">
        <f t="shared" si="270"/>
        <v>2.1190899999999999</v>
      </c>
      <c r="Y465" s="91">
        <f t="shared" si="270"/>
        <v>2.01573</v>
      </c>
      <c r="Z465" s="91">
        <f t="shared" si="270"/>
        <v>1.72644</v>
      </c>
      <c r="AA465" s="91">
        <f t="shared" si="270"/>
        <v>1.5211699999999999</v>
      </c>
    </row>
    <row r="466" spans="1:27" ht="12.75" customHeight="1" outlineLevel="1" x14ac:dyDescent="0.2">
      <c r="A466" s="99" t="s">
        <v>1484</v>
      </c>
      <c r="B466" s="63" t="s">
        <v>238</v>
      </c>
      <c r="C466" s="43" t="s">
        <v>79</v>
      </c>
      <c r="D466" s="44">
        <v>1157.5899999999999</v>
      </c>
      <c r="E466" s="44">
        <v>1116.77</v>
      </c>
      <c r="F466" s="44">
        <v>1088.8900000000001</v>
      </c>
      <c r="G466" s="44">
        <v>1077.0899999999999</v>
      </c>
      <c r="H466" s="44">
        <v>1104.24</v>
      </c>
      <c r="I466" s="44">
        <v>1154.72</v>
      </c>
      <c r="J466" s="44">
        <v>1273.8399999999999</v>
      </c>
      <c r="K466" s="44">
        <v>1562.95</v>
      </c>
      <c r="L466" s="44">
        <v>1792.29</v>
      </c>
      <c r="M466" s="44">
        <v>1804.62</v>
      </c>
      <c r="N466" s="44">
        <v>1820.29</v>
      </c>
      <c r="O466" s="44">
        <v>1854.91</v>
      </c>
      <c r="P466" s="44">
        <v>1841.09</v>
      </c>
      <c r="Q466" s="44">
        <v>1839.53</v>
      </c>
      <c r="R466" s="44">
        <v>1829.04</v>
      </c>
      <c r="S466" s="44">
        <v>1792.33</v>
      </c>
      <c r="T466" s="44">
        <v>1821.54</v>
      </c>
      <c r="U466" s="44">
        <v>1832.73</v>
      </c>
      <c r="V466" s="44">
        <v>1816.54</v>
      </c>
      <c r="W466" s="44">
        <v>1828.25</v>
      </c>
      <c r="X466" s="44">
        <v>1788.48</v>
      </c>
      <c r="Y466" s="44">
        <v>1685.12</v>
      </c>
      <c r="Z466" s="44">
        <v>1395.83</v>
      </c>
      <c r="AA466" s="44">
        <v>1190.56</v>
      </c>
    </row>
    <row r="467" spans="1:27" ht="12.75" customHeight="1" outlineLevel="1" x14ac:dyDescent="0.2">
      <c r="A467" s="99" t="s">
        <v>1485</v>
      </c>
      <c r="B467" s="63" t="s">
        <v>90</v>
      </c>
      <c r="C467" s="43" t="s">
        <v>79</v>
      </c>
      <c r="D467" s="44">
        <f>$D$327</f>
        <v>217.03</v>
      </c>
      <c r="E467" s="44">
        <f t="shared" ref="E467:AA467" si="271">$D$327</f>
        <v>217.03</v>
      </c>
      <c r="F467" s="44">
        <f t="shared" si="271"/>
        <v>217.03</v>
      </c>
      <c r="G467" s="44">
        <f t="shared" si="271"/>
        <v>217.03</v>
      </c>
      <c r="H467" s="44">
        <f t="shared" si="271"/>
        <v>217.03</v>
      </c>
      <c r="I467" s="44">
        <f t="shared" si="271"/>
        <v>217.03</v>
      </c>
      <c r="J467" s="44">
        <f t="shared" si="271"/>
        <v>217.03</v>
      </c>
      <c r="K467" s="44">
        <f t="shared" si="271"/>
        <v>217.03</v>
      </c>
      <c r="L467" s="44">
        <f t="shared" si="271"/>
        <v>217.03</v>
      </c>
      <c r="M467" s="44">
        <f t="shared" si="271"/>
        <v>217.03</v>
      </c>
      <c r="N467" s="44">
        <f t="shared" si="271"/>
        <v>217.03</v>
      </c>
      <c r="O467" s="44">
        <f t="shared" si="271"/>
        <v>217.03</v>
      </c>
      <c r="P467" s="44">
        <f t="shared" si="271"/>
        <v>217.03</v>
      </c>
      <c r="Q467" s="44">
        <f t="shared" si="271"/>
        <v>217.03</v>
      </c>
      <c r="R467" s="44">
        <f t="shared" si="271"/>
        <v>217.03</v>
      </c>
      <c r="S467" s="44">
        <f t="shared" si="271"/>
        <v>217.03</v>
      </c>
      <c r="T467" s="44">
        <f t="shared" si="271"/>
        <v>217.03</v>
      </c>
      <c r="U467" s="44">
        <f t="shared" si="271"/>
        <v>217.03</v>
      </c>
      <c r="V467" s="44">
        <f t="shared" si="271"/>
        <v>217.03</v>
      </c>
      <c r="W467" s="44">
        <f t="shared" si="271"/>
        <v>217.03</v>
      </c>
      <c r="X467" s="44">
        <f t="shared" si="271"/>
        <v>217.03</v>
      </c>
      <c r="Y467" s="44">
        <f t="shared" si="271"/>
        <v>217.03</v>
      </c>
      <c r="Z467" s="44">
        <f t="shared" si="271"/>
        <v>217.03</v>
      </c>
      <c r="AA467" s="44">
        <f t="shared" si="271"/>
        <v>217.03</v>
      </c>
    </row>
    <row r="468" spans="1:27" ht="12.75" customHeight="1" outlineLevel="1" x14ac:dyDescent="0.2">
      <c r="A468" s="99" t="s">
        <v>1486</v>
      </c>
      <c r="B468" s="63" t="s">
        <v>83</v>
      </c>
      <c r="C468" s="43" t="s">
        <v>79</v>
      </c>
      <c r="D468" s="44">
        <v>3.35</v>
      </c>
      <c r="E468" s="44">
        <v>3.35</v>
      </c>
      <c r="F468" s="44">
        <v>3.35</v>
      </c>
      <c r="G468" s="44">
        <v>3.35</v>
      </c>
      <c r="H468" s="44">
        <v>3.35</v>
      </c>
      <c r="I468" s="44">
        <v>3.35</v>
      </c>
      <c r="J468" s="44">
        <v>3.35</v>
      </c>
      <c r="K468" s="44">
        <v>3.35</v>
      </c>
      <c r="L468" s="44">
        <v>3.35</v>
      </c>
      <c r="M468" s="44">
        <v>3.35</v>
      </c>
      <c r="N468" s="44">
        <v>3.35</v>
      </c>
      <c r="O468" s="44">
        <v>3.35</v>
      </c>
      <c r="P468" s="44">
        <v>3.35</v>
      </c>
      <c r="Q468" s="44">
        <v>3.35</v>
      </c>
      <c r="R468" s="44">
        <v>3.35</v>
      </c>
      <c r="S468" s="44">
        <v>3.35</v>
      </c>
      <c r="T468" s="44">
        <v>3.35</v>
      </c>
      <c r="U468" s="44">
        <v>3.35</v>
      </c>
      <c r="V468" s="44">
        <v>3.35</v>
      </c>
      <c r="W468" s="44">
        <v>3.35</v>
      </c>
      <c r="X468" s="44">
        <v>3.35</v>
      </c>
      <c r="Y468" s="44">
        <v>3.35</v>
      </c>
      <c r="Z468" s="44">
        <v>3.35</v>
      </c>
      <c r="AA468" s="44">
        <v>3.35</v>
      </c>
    </row>
    <row r="469" spans="1:27" ht="12.75" customHeight="1" outlineLevel="1" x14ac:dyDescent="0.2">
      <c r="A469" s="99" t="s">
        <v>1487</v>
      </c>
      <c r="B469" s="63" t="s">
        <v>81</v>
      </c>
      <c r="C469" s="43" t="s">
        <v>79</v>
      </c>
      <c r="D469" s="44">
        <f>$D$11</f>
        <v>110.23</v>
      </c>
      <c r="E469" s="44">
        <f t="shared" ref="E469:AA469" si="272">$D$11</f>
        <v>110.23</v>
      </c>
      <c r="F469" s="44">
        <f t="shared" si="272"/>
        <v>110.23</v>
      </c>
      <c r="G469" s="44">
        <f t="shared" si="272"/>
        <v>110.23</v>
      </c>
      <c r="H469" s="44">
        <f t="shared" si="272"/>
        <v>110.23</v>
      </c>
      <c r="I469" s="44">
        <f t="shared" si="272"/>
        <v>110.23</v>
      </c>
      <c r="J469" s="44">
        <f t="shared" si="272"/>
        <v>110.23</v>
      </c>
      <c r="K469" s="44">
        <f t="shared" si="272"/>
        <v>110.23</v>
      </c>
      <c r="L469" s="44">
        <f t="shared" si="272"/>
        <v>110.23</v>
      </c>
      <c r="M469" s="44">
        <f t="shared" si="272"/>
        <v>110.23</v>
      </c>
      <c r="N469" s="44">
        <f t="shared" si="272"/>
        <v>110.23</v>
      </c>
      <c r="O469" s="44">
        <f t="shared" si="272"/>
        <v>110.23</v>
      </c>
      <c r="P469" s="44">
        <f t="shared" si="272"/>
        <v>110.23</v>
      </c>
      <c r="Q469" s="44">
        <f t="shared" si="272"/>
        <v>110.23</v>
      </c>
      <c r="R469" s="44">
        <f t="shared" si="272"/>
        <v>110.23</v>
      </c>
      <c r="S469" s="44">
        <f t="shared" si="272"/>
        <v>110.23</v>
      </c>
      <c r="T469" s="44">
        <f t="shared" si="272"/>
        <v>110.23</v>
      </c>
      <c r="U469" s="44">
        <f t="shared" si="272"/>
        <v>110.23</v>
      </c>
      <c r="V469" s="44">
        <f t="shared" si="272"/>
        <v>110.23</v>
      </c>
      <c r="W469" s="44">
        <f t="shared" si="272"/>
        <v>110.23</v>
      </c>
      <c r="X469" s="44">
        <f t="shared" si="272"/>
        <v>110.23</v>
      </c>
      <c r="Y469" s="44">
        <f t="shared" si="272"/>
        <v>110.23</v>
      </c>
      <c r="Z469" s="44">
        <f t="shared" si="272"/>
        <v>110.23</v>
      </c>
      <c r="AA469" s="44">
        <f t="shared" si="272"/>
        <v>110.23</v>
      </c>
    </row>
    <row r="470" spans="1:27" x14ac:dyDescent="0.2">
      <c r="A470" s="98" t="s">
        <v>1488</v>
      </c>
      <c r="B470" s="28" t="str">
        <f>"30"&amp;"."&amp;$B$663&amp;"."&amp;$B$664</f>
        <v>30.12.2023</v>
      </c>
      <c r="C470" s="90" t="s">
        <v>76</v>
      </c>
      <c r="D470" s="91">
        <f>ROUND(((D471+D472+D474+D473)/1000),5)</f>
        <v>1.5168900000000001</v>
      </c>
      <c r="E470" s="91">
        <f>ROUND(((E471+E472+E474+E473)/1000),5)</f>
        <v>1.4675</v>
      </c>
      <c r="F470" s="91">
        <f>ROUND(((F471+F472+F474+F473)/1000),5)</f>
        <v>1.4425399999999999</v>
      </c>
      <c r="G470" s="91">
        <f t="shared" ref="G470:AA470" si="273">ROUND(((G471+G472+G474+G473)/1000),5)</f>
        <v>1.4212800000000001</v>
      </c>
      <c r="H470" s="91">
        <f t="shared" si="273"/>
        <v>1.4373100000000001</v>
      </c>
      <c r="I470" s="91">
        <f t="shared" si="273"/>
        <v>1.44503</v>
      </c>
      <c r="J470" s="91">
        <f t="shared" si="273"/>
        <v>1.46855</v>
      </c>
      <c r="K470" s="91">
        <f t="shared" si="273"/>
        <v>1.5745800000000001</v>
      </c>
      <c r="L470" s="91">
        <f t="shared" si="273"/>
        <v>1.7942899999999999</v>
      </c>
      <c r="M470" s="91">
        <f t="shared" si="273"/>
        <v>1.9305300000000001</v>
      </c>
      <c r="N470" s="91">
        <f t="shared" si="273"/>
        <v>1.9905900000000001</v>
      </c>
      <c r="O470" s="91">
        <f t="shared" si="273"/>
        <v>2.0053800000000002</v>
      </c>
      <c r="P470" s="91">
        <f t="shared" si="273"/>
        <v>2.00319</v>
      </c>
      <c r="Q470" s="91">
        <f t="shared" si="273"/>
        <v>2.0020899999999999</v>
      </c>
      <c r="R470" s="91">
        <f t="shared" si="273"/>
        <v>1.97373</v>
      </c>
      <c r="S470" s="91">
        <f t="shared" si="273"/>
        <v>1.9640500000000001</v>
      </c>
      <c r="T470" s="91">
        <f t="shared" si="273"/>
        <v>2.0196200000000002</v>
      </c>
      <c r="U470" s="91">
        <f t="shared" si="273"/>
        <v>2.0738300000000001</v>
      </c>
      <c r="V470" s="91">
        <f t="shared" si="273"/>
        <v>2.0488499999999998</v>
      </c>
      <c r="W470" s="91">
        <f t="shared" si="273"/>
        <v>2.00752</v>
      </c>
      <c r="X470" s="91">
        <f t="shared" si="273"/>
        <v>1.98451</v>
      </c>
      <c r="Y470" s="91">
        <f t="shared" si="273"/>
        <v>1.8793299999999999</v>
      </c>
      <c r="Z470" s="91">
        <f t="shared" si="273"/>
        <v>1.65086</v>
      </c>
      <c r="AA470" s="91">
        <f t="shared" si="273"/>
        <v>1.5139100000000001</v>
      </c>
    </row>
    <row r="471" spans="1:27" ht="12.75" customHeight="1" outlineLevel="1" x14ac:dyDescent="0.2">
      <c r="A471" s="99" t="s">
        <v>1489</v>
      </c>
      <c r="B471" s="63" t="s">
        <v>238</v>
      </c>
      <c r="C471" s="43" t="s">
        <v>79</v>
      </c>
      <c r="D471" s="44">
        <v>1186.28</v>
      </c>
      <c r="E471" s="44">
        <v>1136.8900000000001</v>
      </c>
      <c r="F471" s="44">
        <v>1111.93</v>
      </c>
      <c r="G471" s="44">
        <v>1090.67</v>
      </c>
      <c r="H471" s="44">
        <v>1106.7</v>
      </c>
      <c r="I471" s="44">
        <v>1114.42</v>
      </c>
      <c r="J471" s="44">
        <v>1137.94</v>
      </c>
      <c r="K471" s="44">
        <v>1243.97</v>
      </c>
      <c r="L471" s="44">
        <v>1463.68</v>
      </c>
      <c r="M471" s="44">
        <v>1599.92</v>
      </c>
      <c r="N471" s="44">
        <v>1659.98</v>
      </c>
      <c r="O471" s="44">
        <v>1674.77</v>
      </c>
      <c r="P471" s="44">
        <v>1672.58</v>
      </c>
      <c r="Q471" s="44">
        <v>1671.48</v>
      </c>
      <c r="R471" s="44">
        <v>1643.12</v>
      </c>
      <c r="S471" s="44">
        <v>1633.44</v>
      </c>
      <c r="T471" s="44">
        <v>1689.01</v>
      </c>
      <c r="U471" s="44">
        <v>1743.22</v>
      </c>
      <c r="V471" s="44">
        <v>1718.24</v>
      </c>
      <c r="W471" s="44">
        <v>1676.91</v>
      </c>
      <c r="X471" s="44">
        <v>1653.9</v>
      </c>
      <c r="Y471" s="44">
        <v>1548.72</v>
      </c>
      <c r="Z471" s="44">
        <v>1320.25</v>
      </c>
      <c r="AA471" s="44">
        <v>1183.3</v>
      </c>
    </row>
    <row r="472" spans="1:27" ht="12.75" customHeight="1" outlineLevel="1" x14ac:dyDescent="0.2">
      <c r="A472" s="99" t="s">
        <v>1490</v>
      </c>
      <c r="B472" s="63" t="s">
        <v>90</v>
      </c>
      <c r="C472" s="43" t="s">
        <v>79</v>
      </c>
      <c r="D472" s="44">
        <f>$D$327</f>
        <v>217.03</v>
      </c>
      <c r="E472" s="44">
        <f t="shared" ref="E472:AA472" si="274">$D$327</f>
        <v>217.03</v>
      </c>
      <c r="F472" s="44">
        <f t="shared" si="274"/>
        <v>217.03</v>
      </c>
      <c r="G472" s="44">
        <f t="shared" si="274"/>
        <v>217.03</v>
      </c>
      <c r="H472" s="44">
        <f t="shared" si="274"/>
        <v>217.03</v>
      </c>
      <c r="I472" s="44">
        <f t="shared" si="274"/>
        <v>217.03</v>
      </c>
      <c r="J472" s="44">
        <f t="shared" si="274"/>
        <v>217.03</v>
      </c>
      <c r="K472" s="44">
        <f t="shared" si="274"/>
        <v>217.03</v>
      </c>
      <c r="L472" s="44">
        <f t="shared" si="274"/>
        <v>217.03</v>
      </c>
      <c r="M472" s="44">
        <f t="shared" si="274"/>
        <v>217.03</v>
      </c>
      <c r="N472" s="44">
        <f t="shared" si="274"/>
        <v>217.03</v>
      </c>
      <c r="O472" s="44">
        <f t="shared" si="274"/>
        <v>217.03</v>
      </c>
      <c r="P472" s="44">
        <f t="shared" si="274"/>
        <v>217.03</v>
      </c>
      <c r="Q472" s="44">
        <f t="shared" si="274"/>
        <v>217.03</v>
      </c>
      <c r="R472" s="44">
        <f t="shared" si="274"/>
        <v>217.03</v>
      </c>
      <c r="S472" s="44">
        <f t="shared" si="274"/>
        <v>217.03</v>
      </c>
      <c r="T472" s="44">
        <f t="shared" si="274"/>
        <v>217.03</v>
      </c>
      <c r="U472" s="44">
        <f t="shared" si="274"/>
        <v>217.03</v>
      </c>
      <c r="V472" s="44">
        <f t="shared" si="274"/>
        <v>217.03</v>
      </c>
      <c r="W472" s="44">
        <f t="shared" si="274"/>
        <v>217.03</v>
      </c>
      <c r="X472" s="44">
        <f t="shared" si="274"/>
        <v>217.03</v>
      </c>
      <c r="Y472" s="44">
        <f t="shared" si="274"/>
        <v>217.03</v>
      </c>
      <c r="Z472" s="44">
        <f t="shared" si="274"/>
        <v>217.03</v>
      </c>
      <c r="AA472" s="44">
        <f t="shared" si="274"/>
        <v>217.03</v>
      </c>
    </row>
    <row r="473" spans="1:27" ht="12.75" customHeight="1" outlineLevel="1" x14ac:dyDescent="0.2">
      <c r="A473" s="99" t="s">
        <v>1491</v>
      </c>
      <c r="B473" s="63" t="s">
        <v>83</v>
      </c>
      <c r="C473" s="43" t="s">
        <v>79</v>
      </c>
      <c r="D473" s="44">
        <v>3.35</v>
      </c>
      <c r="E473" s="44">
        <v>3.35</v>
      </c>
      <c r="F473" s="44">
        <v>3.35</v>
      </c>
      <c r="G473" s="44">
        <v>3.35</v>
      </c>
      <c r="H473" s="44">
        <v>3.35</v>
      </c>
      <c r="I473" s="44">
        <v>3.35</v>
      </c>
      <c r="J473" s="44">
        <v>3.35</v>
      </c>
      <c r="K473" s="44">
        <v>3.35</v>
      </c>
      <c r="L473" s="44">
        <v>3.35</v>
      </c>
      <c r="M473" s="44">
        <v>3.35</v>
      </c>
      <c r="N473" s="44">
        <v>3.35</v>
      </c>
      <c r="O473" s="44">
        <v>3.35</v>
      </c>
      <c r="P473" s="44">
        <v>3.35</v>
      </c>
      <c r="Q473" s="44">
        <v>3.35</v>
      </c>
      <c r="R473" s="44">
        <v>3.35</v>
      </c>
      <c r="S473" s="44">
        <v>3.35</v>
      </c>
      <c r="T473" s="44">
        <v>3.35</v>
      </c>
      <c r="U473" s="44">
        <v>3.35</v>
      </c>
      <c r="V473" s="44">
        <v>3.35</v>
      </c>
      <c r="W473" s="44">
        <v>3.35</v>
      </c>
      <c r="X473" s="44">
        <v>3.35</v>
      </c>
      <c r="Y473" s="44">
        <v>3.35</v>
      </c>
      <c r="Z473" s="44">
        <v>3.35</v>
      </c>
      <c r="AA473" s="44">
        <v>3.35</v>
      </c>
    </row>
    <row r="474" spans="1:27" ht="12.75" customHeight="1" outlineLevel="1" x14ac:dyDescent="0.2">
      <c r="A474" s="99" t="s">
        <v>1492</v>
      </c>
      <c r="B474" s="63" t="s">
        <v>81</v>
      </c>
      <c r="C474" s="43" t="s">
        <v>79</v>
      </c>
      <c r="D474" s="44">
        <f>$D$11</f>
        <v>110.23</v>
      </c>
      <c r="E474" s="44">
        <f t="shared" ref="E474:AA474" si="275">$D$11</f>
        <v>110.23</v>
      </c>
      <c r="F474" s="44">
        <f t="shared" si="275"/>
        <v>110.23</v>
      </c>
      <c r="G474" s="44">
        <f t="shared" si="275"/>
        <v>110.23</v>
      </c>
      <c r="H474" s="44">
        <f t="shared" si="275"/>
        <v>110.23</v>
      </c>
      <c r="I474" s="44">
        <f t="shared" si="275"/>
        <v>110.23</v>
      </c>
      <c r="J474" s="44">
        <f t="shared" si="275"/>
        <v>110.23</v>
      </c>
      <c r="K474" s="44">
        <f t="shared" si="275"/>
        <v>110.23</v>
      </c>
      <c r="L474" s="44">
        <f t="shared" si="275"/>
        <v>110.23</v>
      </c>
      <c r="M474" s="44">
        <f t="shared" si="275"/>
        <v>110.23</v>
      </c>
      <c r="N474" s="44">
        <f t="shared" si="275"/>
        <v>110.23</v>
      </c>
      <c r="O474" s="44">
        <f t="shared" si="275"/>
        <v>110.23</v>
      </c>
      <c r="P474" s="44">
        <f t="shared" si="275"/>
        <v>110.23</v>
      </c>
      <c r="Q474" s="44">
        <f t="shared" si="275"/>
        <v>110.23</v>
      </c>
      <c r="R474" s="44">
        <f t="shared" si="275"/>
        <v>110.23</v>
      </c>
      <c r="S474" s="44">
        <f t="shared" si="275"/>
        <v>110.23</v>
      </c>
      <c r="T474" s="44">
        <f t="shared" si="275"/>
        <v>110.23</v>
      </c>
      <c r="U474" s="44">
        <f t="shared" si="275"/>
        <v>110.23</v>
      </c>
      <c r="V474" s="44">
        <f t="shared" si="275"/>
        <v>110.23</v>
      </c>
      <c r="W474" s="44">
        <f t="shared" si="275"/>
        <v>110.23</v>
      </c>
      <c r="X474" s="44">
        <f t="shared" si="275"/>
        <v>110.23</v>
      </c>
      <c r="Y474" s="44">
        <f t="shared" si="275"/>
        <v>110.23</v>
      </c>
      <c r="Z474" s="44">
        <f t="shared" si="275"/>
        <v>110.23</v>
      </c>
      <c r="AA474" s="44">
        <f t="shared" si="275"/>
        <v>110.23</v>
      </c>
    </row>
    <row r="475" spans="1:27" x14ac:dyDescent="0.2">
      <c r="A475" s="98" t="s">
        <v>1493</v>
      </c>
      <c r="B475" s="28" t="str">
        <f>"31"&amp;"."&amp;$B$663&amp;"."&amp;$B$664</f>
        <v>31.12.2023</v>
      </c>
      <c r="C475" s="90" t="s">
        <v>76</v>
      </c>
      <c r="D475" s="91">
        <f>ROUND(((D476+D477+D479+D478)/1000),5)</f>
        <v>1.5053000000000001</v>
      </c>
      <c r="E475" s="91">
        <f>ROUND(((E476+E477+E479+E478)/1000),5)</f>
        <v>1.4537</v>
      </c>
      <c r="F475" s="91">
        <f>ROUND(((F476+F477+F479+F478)/1000),5)</f>
        <v>1.38927</v>
      </c>
      <c r="G475" s="91">
        <f t="shared" ref="G475:AA475" si="276">ROUND(((G476+G477+G479+G478)/1000),5)</f>
        <v>1.30566</v>
      </c>
      <c r="H475" s="91">
        <f t="shared" si="276"/>
        <v>1.3461099999999999</v>
      </c>
      <c r="I475" s="91">
        <f t="shared" si="276"/>
        <v>1.3751800000000001</v>
      </c>
      <c r="J475" s="91">
        <f t="shared" si="276"/>
        <v>1.3736200000000001</v>
      </c>
      <c r="K475" s="91">
        <f t="shared" si="276"/>
        <v>1.46109</v>
      </c>
      <c r="L475" s="91">
        <f t="shared" si="276"/>
        <v>1.59426</v>
      </c>
      <c r="M475" s="91">
        <f t="shared" si="276"/>
        <v>1.7747599999999999</v>
      </c>
      <c r="N475" s="91">
        <f t="shared" si="276"/>
        <v>1.84304</v>
      </c>
      <c r="O475" s="91">
        <f t="shared" si="276"/>
        <v>1.8678900000000001</v>
      </c>
      <c r="P475" s="91">
        <f t="shared" si="276"/>
        <v>1.8675200000000001</v>
      </c>
      <c r="Q475" s="91">
        <f t="shared" si="276"/>
        <v>1.8686400000000001</v>
      </c>
      <c r="R475" s="91">
        <f t="shared" si="276"/>
        <v>1.8496300000000001</v>
      </c>
      <c r="S475" s="91">
        <f t="shared" si="276"/>
        <v>1.84382</v>
      </c>
      <c r="T475" s="91">
        <f t="shared" si="276"/>
        <v>1.8912500000000001</v>
      </c>
      <c r="U475" s="91">
        <f t="shared" si="276"/>
        <v>1.9628300000000001</v>
      </c>
      <c r="V475" s="91">
        <f t="shared" si="276"/>
        <v>1.92363</v>
      </c>
      <c r="W475" s="91">
        <f t="shared" si="276"/>
        <v>1.90076</v>
      </c>
      <c r="X475" s="91">
        <f t="shared" si="276"/>
        <v>1.89567</v>
      </c>
      <c r="Y475" s="91">
        <f t="shared" si="276"/>
        <v>1.8331900000000001</v>
      </c>
      <c r="Z475" s="91">
        <f t="shared" si="276"/>
        <v>1.6169199999999999</v>
      </c>
      <c r="AA475" s="91">
        <f t="shared" si="276"/>
        <v>1.5241100000000001</v>
      </c>
    </row>
    <row r="476" spans="1:27" ht="12.75" customHeight="1" outlineLevel="1" x14ac:dyDescent="0.2">
      <c r="A476" s="99" t="s">
        <v>1494</v>
      </c>
      <c r="B476" s="63" t="s">
        <v>238</v>
      </c>
      <c r="C476" s="43" t="s">
        <v>79</v>
      </c>
      <c r="D476" s="44">
        <v>1174.69</v>
      </c>
      <c r="E476" s="44">
        <v>1123.0899999999999</v>
      </c>
      <c r="F476" s="44">
        <v>1058.6600000000001</v>
      </c>
      <c r="G476" s="44">
        <v>975.05</v>
      </c>
      <c r="H476" s="44">
        <v>1015.5</v>
      </c>
      <c r="I476" s="44">
        <v>1044.57</v>
      </c>
      <c r="J476" s="44">
        <v>1043.01</v>
      </c>
      <c r="K476" s="44">
        <v>1130.48</v>
      </c>
      <c r="L476" s="44">
        <v>1263.6500000000001</v>
      </c>
      <c r="M476" s="44">
        <v>1444.15</v>
      </c>
      <c r="N476" s="44">
        <v>1512.43</v>
      </c>
      <c r="O476" s="44">
        <v>1537.28</v>
      </c>
      <c r="P476" s="44">
        <v>1536.91</v>
      </c>
      <c r="Q476" s="44">
        <v>1538.03</v>
      </c>
      <c r="R476" s="44">
        <v>1519.02</v>
      </c>
      <c r="S476" s="44">
        <v>1513.21</v>
      </c>
      <c r="T476" s="44">
        <v>1560.64</v>
      </c>
      <c r="U476" s="44">
        <v>1632.22</v>
      </c>
      <c r="V476" s="44">
        <v>1593.02</v>
      </c>
      <c r="W476" s="44">
        <v>1570.15</v>
      </c>
      <c r="X476" s="44">
        <v>1565.06</v>
      </c>
      <c r="Y476" s="44">
        <v>1502.58</v>
      </c>
      <c r="Z476" s="44">
        <v>1286.31</v>
      </c>
      <c r="AA476" s="44">
        <v>1193.5</v>
      </c>
    </row>
    <row r="477" spans="1:27" ht="12.75" customHeight="1" outlineLevel="1" x14ac:dyDescent="0.2">
      <c r="A477" s="99" t="s">
        <v>1495</v>
      </c>
      <c r="B477" s="63" t="s">
        <v>90</v>
      </c>
      <c r="C477" s="43" t="s">
        <v>79</v>
      </c>
      <c r="D477" s="44">
        <f>$D$327</f>
        <v>217.03</v>
      </c>
      <c r="E477" s="44">
        <f t="shared" ref="E477:AA477" si="277">$D$327</f>
        <v>217.03</v>
      </c>
      <c r="F477" s="44">
        <f t="shared" si="277"/>
        <v>217.03</v>
      </c>
      <c r="G477" s="44">
        <f t="shared" si="277"/>
        <v>217.03</v>
      </c>
      <c r="H477" s="44">
        <f t="shared" si="277"/>
        <v>217.03</v>
      </c>
      <c r="I477" s="44">
        <f t="shared" si="277"/>
        <v>217.03</v>
      </c>
      <c r="J477" s="44">
        <f t="shared" si="277"/>
        <v>217.03</v>
      </c>
      <c r="K477" s="44">
        <f t="shared" si="277"/>
        <v>217.03</v>
      </c>
      <c r="L477" s="44">
        <f t="shared" si="277"/>
        <v>217.03</v>
      </c>
      <c r="M477" s="44">
        <f t="shared" si="277"/>
        <v>217.03</v>
      </c>
      <c r="N477" s="44">
        <f t="shared" si="277"/>
        <v>217.03</v>
      </c>
      <c r="O477" s="44">
        <f t="shared" si="277"/>
        <v>217.03</v>
      </c>
      <c r="P477" s="44">
        <f t="shared" si="277"/>
        <v>217.03</v>
      </c>
      <c r="Q477" s="44">
        <f t="shared" si="277"/>
        <v>217.03</v>
      </c>
      <c r="R477" s="44">
        <f t="shared" si="277"/>
        <v>217.03</v>
      </c>
      <c r="S477" s="44">
        <f t="shared" si="277"/>
        <v>217.03</v>
      </c>
      <c r="T477" s="44">
        <f t="shared" si="277"/>
        <v>217.03</v>
      </c>
      <c r="U477" s="44">
        <f t="shared" si="277"/>
        <v>217.03</v>
      </c>
      <c r="V477" s="44">
        <f t="shared" si="277"/>
        <v>217.03</v>
      </c>
      <c r="W477" s="44">
        <f t="shared" si="277"/>
        <v>217.03</v>
      </c>
      <c r="X477" s="44">
        <f t="shared" si="277"/>
        <v>217.03</v>
      </c>
      <c r="Y477" s="44">
        <f t="shared" si="277"/>
        <v>217.03</v>
      </c>
      <c r="Z477" s="44">
        <f t="shared" si="277"/>
        <v>217.03</v>
      </c>
      <c r="AA477" s="44">
        <f t="shared" si="277"/>
        <v>217.03</v>
      </c>
    </row>
    <row r="478" spans="1:27" ht="12.75" customHeight="1" outlineLevel="1" x14ac:dyDescent="0.2">
      <c r="A478" s="99" t="s">
        <v>1496</v>
      </c>
      <c r="B478" s="63" t="s">
        <v>83</v>
      </c>
      <c r="C478" s="43" t="s">
        <v>79</v>
      </c>
      <c r="D478" s="44">
        <v>3.35</v>
      </c>
      <c r="E478" s="44">
        <v>3.35</v>
      </c>
      <c r="F478" s="44">
        <v>3.35</v>
      </c>
      <c r="G478" s="44">
        <v>3.35</v>
      </c>
      <c r="H478" s="44">
        <v>3.35</v>
      </c>
      <c r="I478" s="44">
        <v>3.35</v>
      </c>
      <c r="J478" s="44">
        <v>3.35</v>
      </c>
      <c r="K478" s="44">
        <v>3.35</v>
      </c>
      <c r="L478" s="44">
        <v>3.35</v>
      </c>
      <c r="M478" s="44">
        <v>3.35</v>
      </c>
      <c r="N478" s="44">
        <v>3.35</v>
      </c>
      <c r="O478" s="44">
        <v>3.35</v>
      </c>
      <c r="P478" s="44">
        <v>3.35</v>
      </c>
      <c r="Q478" s="44">
        <v>3.35</v>
      </c>
      <c r="R478" s="44">
        <v>3.35</v>
      </c>
      <c r="S478" s="44">
        <v>3.35</v>
      </c>
      <c r="T478" s="44">
        <v>3.35</v>
      </c>
      <c r="U478" s="44">
        <v>3.35</v>
      </c>
      <c r="V478" s="44">
        <v>3.35</v>
      </c>
      <c r="W478" s="44">
        <v>3.35</v>
      </c>
      <c r="X478" s="44">
        <v>3.35</v>
      </c>
      <c r="Y478" s="44">
        <v>3.35</v>
      </c>
      <c r="Z478" s="44">
        <v>3.35</v>
      </c>
      <c r="AA478" s="44">
        <v>3.35</v>
      </c>
    </row>
    <row r="479" spans="1:27" ht="12.75" customHeight="1" outlineLevel="1" x14ac:dyDescent="0.2">
      <c r="A479" s="99" t="s">
        <v>1497</v>
      </c>
      <c r="B479" s="63" t="s">
        <v>81</v>
      </c>
      <c r="C479" s="43" t="s">
        <v>79</v>
      </c>
      <c r="D479" s="44">
        <f>$D$11</f>
        <v>110.23</v>
      </c>
      <c r="E479" s="44">
        <f t="shared" ref="E479:AA479" si="278">$D$11</f>
        <v>110.23</v>
      </c>
      <c r="F479" s="44">
        <f t="shared" si="278"/>
        <v>110.23</v>
      </c>
      <c r="G479" s="44">
        <f t="shared" si="278"/>
        <v>110.23</v>
      </c>
      <c r="H479" s="44">
        <f t="shared" si="278"/>
        <v>110.23</v>
      </c>
      <c r="I479" s="44">
        <f t="shared" si="278"/>
        <v>110.23</v>
      </c>
      <c r="J479" s="44">
        <f t="shared" si="278"/>
        <v>110.23</v>
      </c>
      <c r="K479" s="44">
        <f t="shared" si="278"/>
        <v>110.23</v>
      </c>
      <c r="L479" s="44">
        <f t="shared" si="278"/>
        <v>110.23</v>
      </c>
      <c r="M479" s="44">
        <f t="shared" si="278"/>
        <v>110.23</v>
      </c>
      <c r="N479" s="44">
        <f t="shared" si="278"/>
        <v>110.23</v>
      </c>
      <c r="O479" s="44">
        <f t="shared" si="278"/>
        <v>110.23</v>
      </c>
      <c r="P479" s="44">
        <f t="shared" si="278"/>
        <v>110.23</v>
      </c>
      <c r="Q479" s="44">
        <f t="shared" si="278"/>
        <v>110.23</v>
      </c>
      <c r="R479" s="44">
        <f t="shared" si="278"/>
        <v>110.23</v>
      </c>
      <c r="S479" s="44">
        <f t="shared" si="278"/>
        <v>110.23</v>
      </c>
      <c r="T479" s="44">
        <f t="shared" si="278"/>
        <v>110.23</v>
      </c>
      <c r="U479" s="44">
        <f t="shared" si="278"/>
        <v>110.23</v>
      </c>
      <c r="V479" s="44">
        <f t="shared" si="278"/>
        <v>110.23</v>
      </c>
      <c r="W479" s="44">
        <f t="shared" si="278"/>
        <v>110.23</v>
      </c>
      <c r="X479" s="44">
        <f t="shared" si="278"/>
        <v>110.23</v>
      </c>
      <c r="Y479" s="44">
        <f t="shared" si="278"/>
        <v>110.23</v>
      </c>
      <c r="Z479" s="44">
        <f t="shared" si="278"/>
        <v>110.23</v>
      </c>
      <c r="AA479" s="44">
        <f t="shared" si="278"/>
        <v>110.23</v>
      </c>
    </row>
    <row r="480" spans="1:27" x14ac:dyDescent="0.2">
      <c r="B480" s="101" t="s">
        <v>392</v>
      </c>
    </row>
    <row r="481" spans="1:27" x14ac:dyDescent="0.2">
      <c r="B481" s="101" t="s">
        <v>392</v>
      </c>
    </row>
    <row r="482" spans="1:27" x14ac:dyDescent="0.2">
      <c r="A482" s="175" t="s">
        <v>705</v>
      </c>
      <c r="B482" s="176"/>
      <c r="C482" s="176"/>
      <c r="D482" s="176"/>
      <c r="E482" s="176"/>
      <c r="F482" s="176"/>
      <c r="G482" s="176"/>
      <c r="H482" s="176"/>
      <c r="I482" s="176"/>
      <c r="J482" s="176"/>
      <c r="K482" s="176"/>
      <c r="L482" s="176"/>
      <c r="M482" s="176"/>
      <c r="N482" s="176"/>
      <c r="O482" s="176"/>
      <c r="P482" s="176"/>
      <c r="Q482" s="176"/>
      <c r="R482" s="176"/>
      <c r="S482" s="176"/>
      <c r="T482" s="176"/>
      <c r="U482" s="176"/>
      <c r="V482" s="176"/>
      <c r="W482" s="176"/>
      <c r="X482" s="176"/>
      <c r="Y482" s="176"/>
      <c r="Z482" s="176"/>
      <c r="AA482" s="177"/>
    </row>
    <row r="483" spans="1:27" ht="25.5" x14ac:dyDescent="0.2">
      <c r="A483" s="26" t="s">
        <v>64</v>
      </c>
      <c r="B483" s="27" t="s">
        <v>210</v>
      </c>
      <c r="C483" s="26" t="s">
        <v>211</v>
      </c>
      <c r="D483" s="27" t="s">
        <v>212</v>
      </c>
      <c r="E483" s="27" t="s">
        <v>213</v>
      </c>
      <c r="F483" s="27" t="s">
        <v>214</v>
      </c>
      <c r="G483" s="27" t="s">
        <v>215</v>
      </c>
      <c r="H483" s="27" t="s">
        <v>216</v>
      </c>
      <c r="I483" s="27" t="s">
        <v>217</v>
      </c>
      <c r="J483" s="27" t="s">
        <v>218</v>
      </c>
      <c r="K483" s="27" t="s">
        <v>219</v>
      </c>
      <c r="L483" s="27" t="s">
        <v>220</v>
      </c>
      <c r="M483" s="27" t="s">
        <v>221</v>
      </c>
      <c r="N483" s="27" t="s">
        <v>222</v>
      </c>
      <c r="O483" s="27" t="s">
        <v>223</v>
      </c>
      <c r="P483" s="27" t="s">
        <v>224</v>
      </c>
      <c r="Q483" s="27" t="s">
        <v>225</v>
      </c>
      <c r="R483" s="27" t="s">
        <v>226</v>
      </c>
      <c r="S483" s="27" t="s">
        <v>227</v>
      </c>
      <c r="T483" s="27" t="s">
        <v>228</v>
      </c>
      <c r="U483" s="27" t="s">
        <v>229</v>
      </c>
      <c r="V483" s="27" t="s">
        <v>230</v>
      </c>
      <c r="W483" s="27" t="s">
        <v>231</v>
      </c>
      <c r="X483" s="27" t="s">
        <v>232</v>
      </c>
      <c r="Y483" s="27" t="s">
        <v>233</v>
      </c>
      <c r="Z483" s="27" t="s">
        <v>234</v>
      </c>
      <c r="AA483" s="27" t="s">
        <v>235</v>
      </c>
    </row>
    <row r="484" spans="1:27" x14ac:dyDescent="0.2">
      <c r="A484" s="98" t="s">
        <v>1498</v>
      </c>
      <c r="B484" s="28" t="str">
        <f>"01"&amp;"."&amp;$B$663&amp;"."&amp;$B$664</f>
        <v>01.12.2023</v>
      </c>
      <c r="C484" s="90" t="s">
        <v>76</v>
      </c>
      <c r="D484" s="91">
        <f>ROUND(((D485+D486+D488+D487)/1000),5)</f>
        <v>1.81131</v>
      </c>
      <c r="E484" s="91">
        <f>ROUND(((E485+E486+E488+E487)/1000),5)</f>
        <v>1.7237100000000001</v>
      </c>
      <c r="F484" s="91">
        <f>ROUND(((F485+F486+F488+F487)/1000),5)</f>
        <v>1.6811700000000001</v>
      </c>
      <c r="G484" s="91">
        <f t="shared" ref="G484:AA484" si="279">ROUND(((G485+G486+G488+G487)/1000),5)</f>
        <v>1.6624699999999999</v>
      </c>
      <c r="H484" s="91">
        <f t="shared" si="279"/>
        <v>1.7186699999999999</v>
      </c>
      <c r="I484" s="91">
        <f t="shared" si="279"/>
        <v>1.8496999999999999</v>
      </c>
      <c r="J484" s="91">
        <f t="shared" si="279"/>
        <v>2.0261200000000001</v>
      </c>
      <c r="K484" s="91">
        <f t="shared" si="279"/>
        <v>2.27739</v>
      </c>
      <c r="L484" s="91">
        <f t="shared" si="279"/>
        <v>2.4375800000000001</v>
      </c>
      <c r="M484" s="91">
        <f t="shared" si="279"/>
        <v>2.5451299999999999</v>
      </c>
      <c r="N484" s="91">
        <f t="shared" si="279"/>
        <v>2.58386</v>
      </c>
      <c r="O484" s="91">
        <f t="shared" si="279"/>
        <v>2.6585000000000001</v>
      </c>
      <c r="P484" s="91">
        <f t="shared" si="279"/>
        <v>2.62568</v>
      </c>
      <c r="Q484" s="91">
        <f t="shared" si="279"/>
        <v>2.6562299999999999</v>
      </c>
      <c r="R484" s="91">
        <f t="shared" si="279"/>
        <v>2.6372900000000001</v>
      </c>
      <c r="S484" s="91">
        <f t="shared" si="279"/>
        <v>2.6703999999999999</v>
      </c>
      <c r="T484" s="91">
        <f t="shared" si="279"/>
        <v>2.5835300000000001</v>
      </c>
      <c r="U484" s="91">
        <f t="shared" si="279"/>
        <v>2.5859200000000002</v>
      </c>
      <c r="V484" s="91">
        <f t="shared" si="279"/>
        <v>2.5816300000000001</v>
      </c>
      <c r="W484" s="91">
        <f t="shared" si="279"/>
        <v>2.5026999999999999</v>
      </c>
      <c r="X484" s="91">
        <f t="shared" si="279"/>
        <v>2.4354100000000001</v>
      </c>
      <c r="Y484" s="91">
        <f t="shared" si="279"/>
        <v>2.31135</v>
      </c>
      <c r="Z484" s="91">
        <f t="shared" si="279"/>
        <v>2.10771</v>
      </c>
      <c r="AA484" s="91">
        <f t="shared" si="279"/>
        <v>1.97055</v>
      </c>
    </row>
    <row r="485" spans="1:27" ht="12.75" customHeight="1" outlineLevel="1" x14ac:dyDescent="0.2">
      <c r="A485" s="99" t="s">
        <v>1499</v>
      </c>
      <c r="B485" s="63" t="s">
        <v>238</v>
      </c>
      <c r="C485" s="43" t="s">
        <v>79</v>
      </c>
      <c r="D485" s="44">
        <v>1263.55</v>
      </c>
      <c r="E485" s="44">
        <v>1175.95</v>
      </c>
      <c r="F485" s="44">
        <v>1133.4100000000001</v>
      </c>
      <c r="G485" s="44">
        <v>1114.71</v>
      </c>
      <c r="H485" s="44">
        <v>1170.9100000000001</v>
      </c>
      <c r="I485" s="44">
        <v>1301.94</v>
      </c>
      <c r="J485" s="44">
        <v>1478.36</v>
      </c>
      <c r="K485" s="44">
        <v>1729.63</v>
      </c>
      <c r="L485" s="44">
        <v>1889.82</v>
      </c>
      <c r="M485" s="44">
        <v>1997.37</v>
      </c>
      <c r="N485" s="44">
        <v>2036.1</v>
      </c>
      <c r="O485" s="44">
        <v>2110.7399999999998</v>
      </c>
      <c r="P485" s="44">
        <v>2077.92</v>
      </c>
      <c r="Q485" s="44">
        <v>2108.4699999999998</v>
      </c>
      <c r="R485" s="44">
        <v>2089.5300000000002</v>
      </c>
      <c r="S485" s="44">
        <v>2122.64</v>
      </c>
      <c r="T485" s="44">
        <v>2035.77</v>
      </c>
      <c r="U485" s="44">
        <v>2038.16</v>
      </c>
      <c r="V485" s="44">
        <v>2033.87</v>
      </c>
      <c r="W485" s="44">
        <v>1954.94</v>
      </c>
      <c r="X485" s="44">
        <v>1887.65</v>
      </c>
      <c r="Y485" s="44">
        <v>1763.59</v>
      </c>
      <c r="Z485" s="44">
        <v>1559.95</v>
      </c>
      <c r="AA485" s="44">
        <v>1422.79</v>
      </c>
    </row>
    <row r="486" spans="1:27" ht="12.75" customHeight="1" outlineLevel="1" x14ac:dyDescent="0.2">
      <c r="A486" s="99" t="s">
        <v>1500</v>
      </c>
      <c r="B486" s="63" t="s">
        <v>90</v>
      </c>
      <c r="C486" s="43" t="s">
        <v>79</v>
      </c>
      <c r="D486" s="44">
        <v>434.18</v>
      </c>
      <c r="E486" s="44">
        <f>$D$486</f>
        <v>434.18</v>
      </c>
      <c r="F486" s="44">
        <f t="shared" ref="F486:AA486" si="280">$D$486</f>
        <v>434.18</v>
      </c>
      <c r="G486" s="44">
        <f t="shared" si="280"/>
        <v>434.18</v>
      </c>
      <c r="H486" s="44">
        <f t="shared" si="280"/>
        <v>434.18</v>
      </c>
      <c r="I486" s="44">
        <f t="shared" si="280"/>
        <v>434.18</v>
      </c>
      <c r="J486" s="44">
        <f t="shared" si="280"/>
        <v>434.18</v>
      </c>
      <c r="K486" s="44">
        <f t="shared" si="280"/>
        <v>434.18</v>
      </c>
      <c r="L486" s="44">
        <f t="shared" si="280"/>
        <v>434.18</v>
      </c>
      <c r="M486" s="44">
        <f t="shared" si="280"/>
        <v>434.18</v>
      </c>
      <c r="N486" s="44">
        <f t="shared" si="280"/>
        <v>434.18</v>
      </c>
      <c r="O486" s="44">
        <f t="shared" si="280"/>
        <v>434.18</v>
      </c>
      <c r="P486" s="44">
        <f t="shared" si="280"/>
        <v>434.18</v>
      </c>
      <c r="Q486" s="44">
        <f t="shared" si="280"/>
        <v>434.18</v>
      </c>
      <c r="R486" s="44">
        <f t="shared" si="280"/>
        <v>434.18</v>
      </c>
      <c r="S486" s="44">
        <f t="shared" si="280"/>
        <v>434.18</v>
      </c>
      <c r="T486" s="44">
        <f t="shared" si="280"/>
        <v>434.18</v>
      </c>
      <c r="U486" s="44">
        <f t="shared" si="280"/>
        <v>434.18</v>
      </c>
      <c r="V486" s="44">
        <f t="shared" si="280"/>
        <v>434.18</v>
      </c>
      <c r="W486" s="44">
        <f t="shared" si="280"/>
        <v>434.18</v>
      </c>
      <c r="X486" s="44">
        <f t="shared" si="280"/>
        <v>434.18</v>
      </c>
      <c r="Y486" s="44">
        <f t="shared" si="280"/>
        <v>434.18</v>
      </c>
      <c r="Z486" s="44">
        <f t="shared" si="280"/>
        <v>434.18</v>
      </c>
      <c r="AA486" s="44">
        <f t="shared" si="280"/>
        <v>434.18</v>
      </c>
    </row>
    <row r="487" spans="1:27" ht="12.75" customHeight="1" outlineLevel="1" x14ac:dyDescent="0.2">
      <c r="A487" s="99" t="s">
        <v>1501</v>
      </c>
      <c r="B487" s="63" t="s">
        <v>83</v>
      </c>
      <c r="C487" s="43" t="s">
        <v>79</v>
      </c>
      <c r="D487" s="44">
        <v>3.35</v>
      </c>
      <c r="E487" s="44">
        <v>3.35</v>
      </c>
      <c r="F487" s="44">
        <v>3.35</v>
      </c>
      <c r="G487" s="44">
        <v>3.35</v>
      </c>
      <c r="H487" s="44">
        <v>3.35</v>
      </c>
      <c r="I487" s="44">
        <v>3.35</v>
      </c>
      <c r="J487" s="44">
        <v>3.35</v>
      </c>
      <c r="K487" s="44">
        <v>3.35</v>
      </c>
      <c r="L487" s="44">
        <v>3.35</v>
      </c>
      <c r="M487" s="44">
        <v>3.35</v>
      </c>
      <c r="N487" s="44">
        <v>3.35</v>
      </c>
      <c r="O487" s="44">
        <v>3.35</v>
      </c>
      <c r="P487" s="44">
        <v>3.35</v>
      </c>
      <c r="Q487" s="44">
        <v>3.35</v>
      </c>
      <c r="R487" s="44">
        <v>3.35</v>
      </c>
      <c r="S487" s="44">
        <v>3.35</v>
      </c>
      <c r="T487" s="44">
        <v>3.35</v>
      </c>
      <c r="U487" s="44">
        <v>3.35</v>
      </c>
      <c r="V487" s="44">
        <v>3.35</v>
      </c>
      <c r="W487" s="44">
        <v>3.35</v>
      </c>
      <c r="X487" s="44">
        <v>3.35</v>
      </c>
      <c r="Y487" s="44">
        <v>3.35</v>
      </c>
      <c r="Z487" s="44">
        <v>3.35</v>
      </c>
      <c r="AA487" s="44">
        <v>3.35</v>
      </c>
    </row>
    <row r="488" spans="1:27" ht="12.75" customHeight="1" outlineLevel="1" x14ac:dyDescent="0.2">
      <c r="A488" s="99" t="s">
        <v>1502</v>
      </c>
      <c r="B488" s="63" t="s">
        <v>81</v>
      </c>
      <c r="C488" s="43" t="s">
        <v>79</v>
      </c>
      <c r="D488" s="44">
        <f>$D$11</f>
        <v>110.23</v>
      </c>
      <c r="E488" s="44">
        <f t="shared" ref="E488:AA488" si="281">$D$11</f>
        <v>110.23</v>
      </c>
      <c r="F488" s="44">
        <f t="shared" si="281"/>
        <v>110.23</v>
      </c>
      <c r="G488" s="44">
        <f t="shared" si="281"/>
        <v>110.23</v>
      </c>
      <c r="H488" s="44">
        <f t="shared" si="281"/>
        <v>110.23</v>
      </c>
      <c r="I488" s="44">
        <f t="shared" si="281"/>
        <v>110.23</v>
      </c>
      <c r="J488" s="44">
        <f t="shared" si="281"/>
        <v>110.23</v>
      </c>
      <c r="K488" s="44">
        <f t="shared" si="281"/>
        <v>110.23</v>
      </c>
      <c r="L488" s="44">
        <f t="shared" si="281"/>
        <v>110.23</v>
      </c>
      <c r="M488" s="44">
        <f t="shared" si="281"/>
        <v>110.23</v>
      </c>
      <c r="N488" s="44">
        <f t="shared" si="281"/>
        <v>110.23</v>
      </c>
      <c r="O488" s="44">
        <f t="shared" si="281"/>
        <v>110.23</v>
      </c>
      <c r="P488" s="44">
        <f t="shared" si="281"/>
        <v>110.23</v>
      </c>
      <c r="Q488" s="44">
        <f t="shared" si="281"/>
        <v>110.23</v>
      </c>
      <c r="R488" s="44">
        <f t="shared" si="281"/>
        <v>110.23</v>
      </c>
      <c r="S488" s="44">
        <f t="shared" si="281"/>
        <v>110.23</v>
      </c>
      <c r="T488" s="44">
        <f t="shared" si="281"/>
        <v>110.23</v>
      </c>
      <c r="U488" s="44">
        <f t="shared" si="281"/>
        <v>110.23</v>
      </c>
      <c r="V488" s="44">
        <f t="shared" si="281"/>
        <v>110.23</v>
      </c>
      <c r="W488" s="44">
        <f t="shared" si="281"/>
        <v>110.23</v>
      </c>
      <c r="X488" s="44">
        <f t="shared" si="281"/>
        <v>110.23</v>
      </c>
      <c r="Y488" s="44">
        <f t="shared" si="281"/>
        <v>110.23</v>
      </c>
      <c r="Z488" s="44">
        <f t="shared" si="281"/>
        <v>110.23</v>
      </c>
      <c r="AA488" s="44">
        <f t="shared" si="281"/>
        <v>110.23</v>
      </c>
    </row>
    <row r="489" spans="1:27" x14ac:dyDescent="0.2">
      <c r="A489" s="98" t="s">
        <v>1503</v>
      </c>
      <c r="B489" s="28" t="str">
        <f>"02"&amp;"."&amp;$B$663&amp;"."&amp;$B$664</f>
        <v>02.12.2023</v>
      </c>
      <c r="C489" s="90" t="s">
        <v>76</v>
      </c>
      <c r="D489" s="91">
        <f>ROUND(((D490+D491+D493+D492)/1000),5)</f>
        <v>1.7944100000000001</v>
      </c>
      <c r="E489" s="91">
        <f>ROUND(((E490+E491+E493+E492)/1000),5)</f>
        <v>1.70573</v>
      </c>
      <c r="F489" s="91">
        <f>ROUND(((F490+F491+F493+F492)/1000),5)</f>
        <v>1.6569499999999999</v>
      </c>
      <c r="G489" s="91">
        <f t="shared" ref="G489:AA489" si="282">ROUND(((G490+G491+G493+G492)/1000),5)</f>
        <v>1.6437299999999999</v>
      </c>
      <c r="H489" s="91">
        <f t="shared" si="282"/>
        <v>1.6559900000000001</v>
      </c>
      <c r="I489" s="91">
        <f t="shared" si="282"/>
        <v>1.76806</v>
      </c>
      <c r="J489" s="91">
        <f t="shared" si="282"/>
        <v>1.843</v>
      </c>
      <c r="K489" s="91">
        <f t="shared" si="282"/>
        <v>2.0082800000000001</v>
      </c>
      <c r="L489" s="91">
        <f t="shared" si="282"/>
        <v>2.2368000000000001</v>
      </c>
      <c r="M489" s="91">
        <f t="shared" si="282"/>
        <v>2.3784200000000002</v>
      </c>
      <c r="N489" s="91">
        <f t="shared" si="282"/>
        <v>2.4602599999999999</v>
      </c>
      <c r="O489" s="91">
        <f t="shared" si="282"/>
        <v>2.49383</v>
      </c>
      <c r="P489" s="91">
        <f t="shared" si="282"/>
        <v>2.5013200000000002</v>
      </c>
      <c r="Q489" s="91">
        <f t="shared" si="282"/>
        <v>2.49925</v>
      </c>
      <c r="R489" s="91">
        <f t="shared" si="282"/>
        <v>2.45228</v>
      </c>
      <c r="S489" s="91">
        <f t="shared" si="282"/>
        <v>2.4196900000000001</v>
      </c>
      <c r="T489" s="91">
        <f t="shared" si="282"/>
        <v>2.49987</v>
      </c>
      <c r="U489" s="91">
        <f t="shared" si="282"/>
        <v>2.52318</v>
      </c>
      <c r="V489" s="91">
        <f t="shared" si="282"/>
        <v>2.5040200000000001</v>
      </c>
      <c r="W489" s="91">
        <f t="shared" si="282"/>
        <v>2.4417900000000001</v>
      </c>
      <c r="X489" s="91">
        <f t="shared" si="282"/>
        <v>2.3605499999999999</v>
      </c>
      <c r="Y489" s="91">
        <f t="shared" si="282"/>
        <v>2.2581600000000002</v>
      </c>
      <c r="Z489" s="91">
        <f t="shared" si="282"/>
        <v>2.0540799999999999</v>
      </c>
      <c r="AA489" s="91">
        <f t="shared" si="282"/>
        <v>1.9191199999999999</v>
      </c>
    </row>
    <row r="490" spans="1:27" ht="12.75" customHeight="1" outlineLevel="1" x14ac:dyDescent="0.2">
      <c r="A490" s="99" t="s">
        <v>1504</v>
      </c>
      <c r="B490" s="63" t="s">
        <v>238</v>
      </c>
      <c r="C490" s="43" t="s">
        <v>79</v>
      </c>
      <c r="D490" s="44">
        <v>1246.6500000000001</v>
      </c>
      <c r="E490" s="44">
        <v>1157.97</v>
      </c>
      <c r="F490" s="44">
        <v>1109.19</v>
      </c>
      <c r="G490" s="44">
        <v>1095.97</v>
      </c>
      <c r="H490" s="44">
        <v>1108.23</v>
      </c>
      <c r="I490" s="44">
        <v>1220.3</v>
      </c>
      <c r="J490" s="44">
        <v>1295.24</v>
      </c>
      <c r="K490" s="44">
        <v>1460.52</v>
      </c>
      <c r="L490" s="44">
        <v>1689.04</v>
      </c>
      <c r="M490" s="44">
        <v>1830.66</v>
      </c>
      <c r="N490" s="44">
        <v>1912.5</v>
      </c>
      <c r="O490" s="44">
        <v>1946.07</v>
      </c>
      <c r="P490" s="44">
        <v>1953.56</v>
      </c>
      <c r="Q490" s="44">
        <v>1951.49</v>
      </c>
      <c r="R490" s="44">
        <v>1904.52</v>
      </c>
      <c r="S490" s="44">
        <v>1871.93</v>
      </c>
      <c r="T490" s="44">
        <v>1952.11</v>
      </c>
      <c r="U490" s="44">
        <v>1975.42</v>
      </c>
      <c r="V490" s="44">
        <v>1956.26</v>
      </c>
      <c r="W490" s="44">
        <v>1894.03</v>
      </c>
      <c r="X490" s="44">
        <v>1812.79</v>
      </c>
      <c r="Y490" s="44">
        <v>1710.4</v>
      </c>
      <c r="Z490" s="44">
        <v>1506.32</v>
      </c>
      <c r="AA490" s="44">
        <v>1371.36</v>
      </c>
    </row>
    <row r="491" spans="1:27" ht="12.75" customHeight="1" outlineLevel="1" x14ac:dyDescent="0.2">
      <c r="A491" s="99" t="s">
        <v>1505</v>
      </c>
      <c r="B491" s="63" t="s">
        <v>90</v>
      </c>
      <c r="C491" s="43" t="s">
        <v>79</v>
      </c>
      <c r="D491" s="44">
        <f>$D$486</f>
        <v>434.18</v>
      </c>
      <c r="E491" s="44">
        <f t="shared" ref="E491:AA491" si="283">$D$486</f>
        <v>434.18</v>
      </c>
      <c r="F491" s="44">
        <f t="shared" si="283"/>
        <v>434.18</v>
      </c>
      <c r="G491" s="44">
        <f t="shared" si="283"/>
        <v>434.18</v>
      </c>
      <c r="H491" s="44">
        <f t="shared" si="283"/>
        <v>434.18</v>
      </c>
      <c r="I491" s="44">
        <f t="shared" si="283"/>
        <v>434.18</v>
      </c>
      <c r="J491" s="44">
        <f t="shared" si="283"/>
        <v>434.18</v>
      </c>
      <c r="K491" s="44">
        <f t="shared" si="283"/>
        <v>434.18</v>
      </c>
      <c r="L491" s="44">
        <f t="shared" si="283"/>
        <v>434.18</v>
      </c>
      <c r="M491" s="44">
        <f t="shared" si="283"/>
        <v>434.18</v>
      </c>
      <c r="N491" s="44">
        <f t="shared" si="283"/>
        <v>434.18</v>
      </c>
      <c r="O491" s="44">
        <f t="shared" si="283"/>
        <v>434.18</v>
      </c>
      <c r="P491" s="44">
        <f t="shared" si="283"/>
        <v>434.18</v>
      </c>
      <c r="Q491" s="44">
        <f t="shared" si="283"/>
        <v>434.18</v>
      </c>
      <c r="R491" s="44">
        <f t="shared" si="283"/>
        <v>434.18</v>
      </c>
      <c r="S491" s="44">
        <f t="shared" si="283"/>
        <v>434.18</v>
      </c>
      <c r="T491" s="44">
        <f t="shared" si="283"/>
        <v>434.18</v>
      </c>
      <c r="U491" s="44">
        <f t="shared" si="283"/>
        <v>434.18</v>
      </c>
      <c r="V491" s="44">
        <f t="shared" si="283"/>
        <v>434.18</v>
      </c>
      <c r="W491" s="44">
        <f t="shared" si="283"/>
        <v>434.18</v>
      </c>
      <c r="X491" s="44">
        <f t="shared" si="283"/>
        <v>434.18</v>
      </c>
      <c r="Y491" s="44">
        <f t="shared" si="283"/>
        <v>434.18</v>
      </c>
      <c r="Z491" s="44">
        <f t="shared" si="283"/>
        <v>434.18</v>
      </c>
      <c r="AA491" s="44">
        <f t="shared" si="283"/>
        <v>434.18</v>
      </c>
    </row>
    <row r="492" spans="1:27" ht="12.75" customHeight="1" outlineLevel="1" x14ac:dyDescent="0.2">
      <c r="A492" s="99" t="s">
        <v>1506</v>
      </c>
      <c r="B492" s="63" t="s">
        <v>83</v>
      </c>
      <c r="C492" s="43" t="s">
        <v>79</v>
      </c>
      <c r="D492" s="44">
        <v>3.35</v>
      </c>
      <c r="E492" s="44">
        <v>3.35</v>
      </c>
      <c r="F492" s="44">
        <v>3.35</v>
      </c>
      <c r="G492" s="44">
        <v>3.35</v>
      </c>
      <c r="H492" s="44">
        <v>3.35</v>
      </c>
      <c r="I492" s="44">
        <v>3.35</v>
      </c>
      <c r="J492" s="44">
        <v>3.35</v>
      </c>
      <c r="K492" s="44">
        <v>3.35</v>
      </c>
      <c r="L492" s="44">
        <v>3.35</v>
      </c>
      <c r="M492" s="44">
        <v>3.35</v>
      </c>
      <c r="N492" s="44">
        <v>3.35</v>
      </c>
      <c r="O492" s="44">
        <v>3.35</v>
      </c>
      <c r="P492" s="44">
        <v>3.35</v>
      </c>
      <c r="Q492" s="44">
        <v>3.35</v>
      </c>
      <c r="R492" s="44">
        <v>3.35</v>
      </c>
      <c r="S492" s="44">
        <v>3.35</v>
      </c>
      <c r="T492" s="44">
        <v>3.35</v>
      </c>
      <c r="U492" s="44">
        <v>3.35</v>
      </c>
      <c r="V492" s="44">
        <v>3.35</v>
      </c>
      <c r="W492" s="44">
        <v>3.35</v>
      </c>
      <c r="X492" s="44">
        <v>3.35</v>
      </c>
      <c r="Y492" s="44">
        <v>3.35</v>
      </c>
      <c r="Z492" s="44">
        <v>3.35</v>
      </c>
      <c r="AA492" s="44">
        <v>3.35</v>
      </c>
    </row>
    <row r="493" spans="1:27" ht="12.75" customHeight="1" outlineLevel="1" x14ac:dyDescent="0.2">
      <c r="A493" s="99" t="s">
        <v>1507</v>
      </c>
      <c r="B493" s="63" t="s">
        <v>81</v>
      </c>
      <c r="C493" s="43" t="s">
        <v>79</v>
      </c>
      <c r="D493" s="44">
        <f>$D$11</f>
        <v>110.23</v>
      </c>
      <c r="E493" s="44">
        <f t="shared" ref="E493:AA493" si="284">$D$11</f>
        <v>110.23</v>
      </c>
      <c r="F493" s="44">
        <f t="shared" si="284"/>
        <v>110.23</v>
      </c>
      <c r="G493" s="44">
        <f t="shared" si="284"/>
        <v>110.23</v>
      </c>
      <c r="H493" s="44">
        <f t="shared" si="284"/>
        <v>110.23</v>
      </c>
      <c r="I493" s="44">
        <f t="shared" si="284"/>
        <v>110.23</v>
      </c>
      <c r="J493" s="44">
        <f t="shared" si="284"/>
        <v>110.23</v>
      </c>
      <c r="K493" s="44">
        <f t="shared" si="284"/>
        <v>110.23</v>
      </c>
      <c r="L493" s="44">
        <f t="shared" si="284"/>
        <v>110.23</v>
      </c>
      <c r="M493" s="44">
        <f t="shared" si="284"/>
        <v>110.23</v>
      </c>
      <c r="N493" s="44">
        <f t="shared" si="284"/>
        <v>110.23</v>
      </c>
      <c r="O493" s="44">
        <f t="shared" si="284"/>
        <v>110.23</v>
      </c>
      <c r="P493" s="44">
        <f t="shared" si="284"/>
        <v>110.23</v>
      </c>
      <c r="Q493" s="44">
        <f t="shared" si="284"/>
        <v>110.23</v>
      </c>
      <c r="R493" s="44">
        <f t="shared" si="284"/>
        <v>110.23</v>
      </c>
      <c r="S493" s="44">
        <f t="shared" si="284"/>
        <v>110.23</v>
      </c>
      <c r="T493" s="44">
        <f t="shared" si="284"/>
        <v>110.23</v>
      </c>
      <c r="U493" s="44">
        <f t="shared" si="284"/>
        <v>110.23</v>
      </c>
      <c r="V493" s="44">
        <f t="shared" si="284"/>
        <v>110.23</v>
      </c>
      <c r="W493" s="44">
        <f t="shared" si="284"/>
        <v>110.23</v>
      </c>
      <c r="X493" s="44">
        <f t="shared" si="284"/>
        <v>110.23</v>
      </c>
      <c r="Y493" s="44">
        <f t="shared" si="284"/>
        <v>110.23</v>
      </c>
      <c r="Z493" s="44">
        <f t="shared" si="284"/>
        <v>110.23</v>
      </c>
      <c r="AA493" s="44">
        <f t="shared" si="284"/>
        <v>110.23</v>
      </c>
    </row>
    <row r="494" spans="1:27" x14ac:dyDescent="0.2">
      <c r="A494" s="98" t="s">
        <v>1508</v>
      </c>
      <c r="B494" s="28" t="str">
        <f>"03"&amp;"."&amp;$B$663&amp;"."&amp;$B$664</f>
        <v>03.12.2023</v>
      </c>
      <c r="C494" s="90" t="s">
        <v>76</v>
      </c>
      <c r="D494" s="91">
        <f>ROUND(((D495+D496+D498+D497)/1000),5)</f>
        <v>1.79175</v>
      </c>
      <c r="E494" s="91">
        <f>ROUND(((E495+E496+E498+E497)/1000),5)</f>
        <v>1.73746</v>
      </c>
      <c r="F494" s="91">
        <f>ROUND(((F495+F496+F498+F497)/1000),5)</f>
        <v>1.6604000000000001</v>
      </c>
      <c r="G494" s="91">
        <f t="shared" ref="G494:AA494" si="285">ROUND(((G495+G496+G498+G497)/1000),5)</f>
        <v>1.6559299999999999</v>
      </c>
      <c r="H494" s="91">
        <f t="shared" si="285"/>
        <v>1.6572199999999999</v>
      </c>
      <c r="I494" s="91">
        <f t="shared" si="285"/>
        <v>1.7202900000000001</v>
      </c>
      <c r="J494" s="91">
        <f t="shared" si="285"/>
        <v>1.7499800000000001</v>
      </c>
      <c r="K494" s="91">
        <f t="shared" si="285"/>
        <v>1.9185000000000001</v>
      </c>
      <c r="L494" s="91">
        <f t="shared" si="285"/>
        <v>2.1427100000000001</v>
      </c>
      <c r="M494" s="91">
        <f t="shared" si="285"/>
        <v>2.2810600000000001</v>
      </c>
      <c r="N494" s="91">
        <f t="shared" si="285"/>
        <v>2.3831799999999999</v>
      </c>
      <c r="O494" s="91">
        <f t="shared" si="285"/>
        <v>2.4025599999999998</v>
      </c>
      <c r="P494" s="91">
        <f t="shared" si="285"/>
        <v>2.4077799999999998</v>
      </c>
      <c r="Q494" s="91">
        <f t="shared" si="285"/>
        <v>2.4081800000000002</v>
      </c>
      <c r="R494" s="91">
        <f t="shared" si="285"/>
        <v>2.4067599999999998</v>
      </c>
      <c r="S494" s="91">
        <f t="shared" si="285"/>
        <v>2.3956599999999999</v>
      </c>
      <c r="T494" s="91">
        <f t="shared" si="285"/>
        <v>2.46028</v>
      </c>
      <c r="U494" s="91">
        <f t="shared" si="285"/>
        <v>2.6379299999999999</v>
      </c>
      <c r="V494" s="91">
        <f t="shared" si="285"/>
        <v>2.63863</v>
      </c>
      <c r="W494" s="91">
        <f t="shared" si="285"/>
        <v>2.61822</v>
      </c>
      <c r="X494" s="91">
        <f t="shared" si="285"/>
        <v>2.3979900000000001</v>
      </c>
      <c r="Y494" s="91">
        <f t="shared" si="285"/>
        <v>2.28525</v>
      </c>
      <c r="Z494" s="91">
        <f t="shared" si="285"/>
        <v>2.0225399999999998</v>
      </c>
      <c r="AA494" s="91">
        <f t="shared" si="285"/>
        <v>1.8405100000000001</v>
      </c>
    </row>
    <row r="495" spans="1:27" ht="12.75" customHeight="1" outlineLevel="1" x14ac:dyDescent="0.2">
      <c r="A495" s="99" t="s">
        <v>1509</v>
      </c>
      <c r="B495" s="63" t="s">
        <v>238</v>
      </c>
      <c r="C495" s="43" t="s">
        <v>79</v>
      </c>
      <c r="D495" s="44">
        <v>1243.99</v>
      </c>
      <c r="E495" s="44">
        <v>1189.7</v>
      </c>
      <c r="F495" s="44">
        <v>1112.6400000000001</v>
      </c>
      <c r="G495" s="44">
        <v>1108.17</v>
      </c>
      <c r="H495" s="44">
        <v>1109.46</v>
      </c>
      <c r="I495" s="44">
        <v>1172.53</v>
      </c>
      <c r="J495" s="44">
        <v>1202.22</v>
      </c>
      <c r="K495" s="44">
        <v>1370.74</v>
      </c>
      <c r="L495" s="44">
        <v>1594.95</v>
      </c>
      <c r="M495" s="44">
        <v>1733.3</v>
      </c>
      <c r="N495" s="44">
        <v>1835.42</v>
      </c>
      <c r="O495" s="44">
        <v>1854.8</v>
      </c>
      <c r="P495" s="44">
        <v>1860.02</v>
      </c>
      <c r="Q495" s="44">
        <v>1860.42</v>
      </c>
      <c r="R495" s="44">
        <v>1859</v>
      </c>
      <c r="S495" s="44">
        <v>1847.9</v>
      </c>
      <c r="T495" s="44">
        <v>1912.52</v>
      </c>
      <c r="U495" s="44">
        <v>2090.17</v>
      </c>
      <c r="V495" s="44">
        <v>2090.87</v>
      </c>
      <c r="W495" s="44">
        <v>2070.46</v>
      </c>
      <c r="X495" s="44">
        <v>1850.23</v>
      </c>
      <c r="Y495" s="44">
        <v>1737.49</v>
      </c>
      <c r="Z495" s="44">
        <v>1474.78</v>
      </c>
      <c r="AA495" s="44">
        <v>1292.75</v>
      </c>
    </row>
    <row r="496" spans="1:27" ht="12.75" customHeight="1" outlineLevel="1" x14ac:dyDescent="0.2">
      <c r="A496" s="99" t="s">
        <v>1510</v>
      </c>
      <c r="B496" s="63" t="s">
        <v>90</v>
      </c>
      <c r="C496" s="43" t="s">
        <v>79</v>
      </c>
      <c r="D496" s="44">
        <f>$D$486</f>
        <v>434.18</v>
      </c>
      <c r="E496" s="44">
        <f t="shared" ref="E496:AA496" si="286">$D$486</f>
        <v>434.18</v>
      </c>
      <c r="F496" s="44">
        <f t="shared" si="286"/>
        <v>434.18</v>
      </c>
      <c r="G496" s="44">
        <f t="shared" si="286"/>
        <v>434.18</v>
      </c>
      <c r="H496" s="44">
        <f t="shared" si="286"/>
        <v>434.18</v>
      </c>
      <c r="I496" s="44">
        <f t="shared" si="286"/>
        <v>434.18</v>
      </c>
      <c r="J496" s="44">
        <f t="shared" si="286"/>
        <v>434.18</v>
      </c>
      <c r="K496" s="44">
        <f t="shared" si="286"/>
        <v>434.18</v>
      </c>
      <c r="L496" s="44">
        <f t="shared" si="286"/>
        <v>434.18</v>
      </c>
      <c r="M496" s="44">
        <f t="shared" si="286"/>
        <v>434.18</v>
      </c>
      <c r="N496" s="44">
        <f t="shared" si="286"/>
        <v>434.18</v>
      </c>
      <c r="O496" s="44">
        <f t="shared" si="286"/>
        <v>434.18</v>
      </c>
      <c r="P496" s="44">
        <f t="shared" si="286"/>
        <v>434.18</v>
      </c>
      <c r="Q496" s="44">
        <f t="shared" si="286"/>
        <v>434.18</v>
      </c>
      <c r="R496" s="44">
        <f t="shared" si="286"/>
        <v>434.18</v>
      </c>
      <c r="S496" s="44">
        <f t="shared" si="286"/>
        <v>434.18</v>
      </c>
      <c r="T496" s="44">
        <f t="shared" si="286"/>
        <v>434.18</v>
      </c>
      <c r="U496" s="44">
        <f t="shared" si="286"/>
        <v>434.18</v>
      </c>
      <c r="V496" s="44">
        <f t="shared" si="286"/>
        <v>434.18</v>
      </c>
      <c r="W496" s="44">
        <f t="shared" si="286"/>
        <v>434.18</v>
      </c>
      <c r="X496" s="44">
        <f t="shared" si="286"/>
        <v>434.18</v>
      </c>
      <c r="Y496" s="44">
        <f t="shared" si="286"/>
        <v>434.18</v>
      </c>
      <c r="Z496" s="44">
        <f t="shared" si="286"/>
        <v>434.18</v>
      </c>
      <c r="AA496" s="44">
        <f t="shared" si="286"/>
        <v>434.18</v>
      </c>
    </row>
    <row r="497" spans="1:27" ht="12.75" customHeight="1" outlineLevel="1" x14ac:dyDescent="0.2">
      <c r="A497" s="99" t="s">
        <v>1511</v>
      </c>
      <c r="B497" s="63" t="s">
        <v>83</v>
      </c>
      <c r="C497" s="43" t="s">
        <v>79</v>
      </c>
      <c r="D497" s="44">
        <v>3.35</v>
      </c>
      <c r="E497" s="44">
        <v>3.35</v>
      </c>
      <c r="F497" s="44">
        <v>3.35</v>
      </c>
      <c r="G497" s="44">
        <v>3.35</v>
      </c>
      <c r="H497" s="44">
        <v>3.35</v>
      </c>
      <c r="I497" s="44">
        <v>3.35</v>
      </c>
      <c r="J497" s="44">
        <v>3.35</v>
      </c>
      <c r="K497" s="44">
        <v>3.35</v>
      </c>
      <c r="L497" s="44">
        <v>3.35</v>
      </c>
      <c r="M497" s="44">
        <v>3.35</v>
      </c>
      <c r="N497" s="44">
        <v>3.35</v>
      </c>
      <c r="O497" s="44">
        <v>3.35</v>
      </c>
      <c r="P497" s="44">
        <v>3.35</v>
      </c>
      <c r="Q497" s="44">
        <v>3.35</v>
      </c>
      <c r="R497" s="44">
        <v>3.35</v>
      </c>
      <c r="S497" s="44">
        <v>3.35</v>
      </c>
      <c r="T497" s="44">
        <v>3.35</v>
      </c>
      <c r="U497" s="44">
        <v>3.35</v>
      </c>
      <c r="V497" s="44">
        <v>3.35</v>
      </c>
      <c r="W497" s="44">
        <v>3.35</v>
      </c>
      <c r="X497" s="44">
        <v>3.35</v>
      </c>
      <c r="Y497" s="44">
        <v>3.35</v>
      </c>
      <c r="Z497" s="44">
        <v>3.35</v>
      </c>
      <c r="AA497" s="44">
        <v>3.35</v>
      </c>
    </row>
    <row r="498" spans="1:27" ht="12.75" customHeight="1" outlineLevel="1" x14ac:dyDescent="0.2">
      <c r="A498" s="99" t="s">
        <v>1512</v>
      </c>
      <c r="B498" s="63" t="s">
        <v>81</v>
      </c>
      <c r="C498" s="43" t="s">
        <v>79</v>
      </c>
      <c r="D498" s="44">
        <f>$D$11</f>
        <v>110.23</v>
      </c>
      <c r="E498" s="44">
        <f t="shared" ref="E498:AA498" si="287">$D$11</f>
        <v>110.23</v>
      </c>
      <c r="F498" s="44">
        <f t="shared" si="287"/>
        <v>110.23</v>
      </c>
      <c r="G498" s="44">
        <f t="shared" si="287"/>
        <v>110.23</v>
      </c>
      <c r="H498" s="44">
        <f t="shared" si="287"/>
        <v>110.23</v>
      </c>
      <c r="I498" s="44">
        <f t="shared" si="287"/>
        <v>110.23</v>
      </c>
      <c r="J498" s="44">
        <f t="shared" si="287"/>
        <v>110.23</v>
      </c>
      <c r="K498" s="44">
        <f t="shared" si="287"/>
        <v>110.23</v>
      </c>
      <c r="L498" s="44">
        <f t="shared" si="287"/>
        <v>110.23</v>
      </c>
      <c r="M498" s="44">
        <f t="shared" si="287"/>
        <v>110.23</v>
      </c>
      <c r="N498" s="44">
        <f t="shared" si="287"/>
        <v>110.23</v>
      </c>
      <c r="O498" s="44">
        <f t="shared" si="287"/>
        <v>110.23</v>
      </c>
      <c r="P498" s="44">
        <f t="shared" si="287"/>
        <v>110.23</v>
      </c>
      <c r="Q498" s="44">
        <f t="shared" si="287"/>
        <v>110.23</v>
      </c>
      <c r="R498" s="44">
        <f t="shared" si="287"/>
        <v>110.23</v>
      </c>
      <c r="S498" s="44">
        <f t="shared" si="287"/>
        <v>110.23</v>
      </c>
      <c r="T498" s="44">
        <f t="shared" si="287"/>
        <v>110.23</v>
      </c>
      <c r="U498" s="44">
        <f t="shared" si="287"/>
        <v>110.23</v>
      </c>
      <c r="V498" s="44">
        <f t="shared" si="287"/>
        <v>110.23</v>
      </c>
      <c r="W498" s="44">
        <f t="shared" si="287"/>
        <v>110.23</v>
      </c>
      <c r="X498" s="44">
        <f t="shared" si="287"/>
        <v>110.23</v>
      </c>
      <c r="Y498" s="44">
        <f t="shared" si="287"/>
        <v>110.23</v>
      </c>
      <c r="Z498" s="44">
        <f t="shared" si="287"/>
        <v>110.23</v>
      </c>
      <c r="AA498" s="44">
        <f t="shared" si="287"/>
        <v>110.23</v>
      </c>
    </row>
    <row r="499" spans="1:27" x14ac:dyDescent="0.2">
      <c r="A499" s="98" t="s">
        <v>1513</v>
      </c>
      <c r="B499" s="28" t="str">
        <f>"04"&amp;"."&amp;$B$663&amp;"."&amp;$B$664</f>
        <v>04.12.2023</v>
      </c>
      <c r="C499" s="90" t="s">
        <v>76</v>
      </c>
      <c r="D499" s="91">
        <f>ROUND(((D500+D501+D503+D502)/1000),5)</f>
        <v>1.7629300000000001</v>
      </c>
      <c r="E499" s="91">
        <f>ROUND(((E500+E501+E503+E502)/1000),5)</f>
        <v>1.7111400000000001</v>
      </c>
      <c r="F499" s="91">
        <f>ROUND(((F500+F501+F503+F502)/1000),5)</f>
        <v>1.6593</v>
      </c>
      <c r="G499" s="91">
        <f t="shared" ref="G499:AA499" si="288">ROUND(((G500+G501+G503+G502)/1000),5)</f>
        <v>1.65411</v>
      </c>
      <c r="H499" s="91">
        <f t="shared" si="288"/>
        <v>1.6834100000000001</v>
      </c>
      <c r="I499" s="91">
        <f t="shared" si="288"/>
        <v>1.80619</v>
      </c>
      <c r="J499" s="91">
        <f t="shared" si="288"/>
        <v>2.0355300000000001</v>
      </c>
      <c r="K499" s="91">
        <f t="shared" si="288"/>
        <v>2.34077</v>
      </c>
      <c r="L499" s="91">
        <f t="shared" si="288"/>
        <v>2.6210399999999998</v>
      </c>
      <c r="M499" s="91">
        <f t="shared" si="288"/>
        <v>2.7191200000000002</v>
      </c>
      <c r="N499" s="91">
        <f t="shared" si="288"/>
        <v>2.8313799999999998</v>
      </c>
      <c r="O499" s="91">
        <f t="shared" si="288"/>
        <v>2.7533599999999998</v>
      </c>
      <c r="P499" s="91">
        <f t="shared" si="288"/>
        <v>2.7359200000000001</v>
      </c>
      <c r="Q499" s="91">
        <f t="shared" si="288"/>
        <v>2.7405200000000001</v>
      </c>
      <c r="R499" s="91">
        <f t="shared" si="288"/>
        <v>2.7475399999999999</v>
      </c>
      <c r="S499" s="91">
        <f t="shared" si="288"/>
        <v>2.8236599999999998</v>
      </c>
      <c r="T499" s="91">
        <f t="shared" si="288"/>
        <v>2.8456100000000002</v>
      </c>
      <c r="U499" s="91">
        <f t="shared" si="288"/>
        <v>2.8635999999999999</v>
      </c>
      <c r="V499" s="91">
        <f t="shared" si="288"/>
        <v>2.85928</v>
      </c>
      <c r="W499" s="91">
        <f t="shared" si="288"/>
        <v>2.6965400000000002</v>
      </c>
      <c r="X499" s="91">
        <f t="shared" si="288"/>
        <v>2.5689700000000002</v>
      </c>
      <c r="Y499" s="91">
        <f t="shared" si="288"/>
        <v>2.3472200000000001</v>
      </c>
      <c r="Z499" s="91">
        <f t="shared" si="288"/>
        <v>2.01187</v>
      </c>
      <c r="AA499" s="91">
        <f t="shared" si="288"/>
        <v>1.8396600000000001</v>
      </c>
    </row>
    <row r="500" spans="1:27" ht="12.75" customHeight="1" outlineLevel="1" x14ac:dyDescent="0.2">
      <c r="A500" s="99" t="s">
        <v>1514</v>
      </c>
      <c r="B500" s="63" t="s">
        <v>238</v>
      </c>
      <c r="C500" s="43" t="s">
        <v>79</v>
      </c>
      <c r="D500" s="44">
        <v>1215.17</v>
      </c>
      <c r="E500" s="44">
        <v>1163.3800000000001</v>
      </c>
      <c r="F500" s="44">
        <v>1111.54</v>
      </c>
      <c r="G500" s="44">
        <v>1106.3499999999999</v>
      </c>
      <c r="H500" s="44">
        <v>1135.6500000000001</v>
      </c>
      <c r="I500" s="44">
        <v>1258.43</v>
      </c>
      <c r="J500" s="44">
        <v>1487.77</v>
      </c>
      <c r="K500" s="44">
        <v>1793.01</v>
      </c>
      <c r="L500" s="44">
        <v>2073.2800000000002</v>
      </c>
      <c r="M500" s="44">
        <v>2171.36</v>
      </c>
      <c r="N500" s="44">
        <v>2283.62</v>
      </c>
      <c r="O500" s="44">
        <v>2205.6</v>
      </c>
      <c r="P500" s="44">
        <v>2188.16</v>
      </c>
      <c r="Q500" s="44">
        <v>2192.7600000000002</v>
      </c>
      <c r="R500" s="44">
        <v>2199.7800000000002</v>
      </c>
      <c r="S500" s="44">
        <v>2275.9</v>
      </c>
      <c r="T500" s="44">
        <v>2297.85</v>
      </c>
      <c r="U500" s="44">
        <v>2315.84</v>
      </c>
      <c r="V500" s="44">
        <v>2311.52</v>
      </c>
      <c r="W500" s="44">
        <v>2148.7800000000002</v>
      </c>
      <c r="X500" s="44">
        <v>2021.21</v>
      </c>
      <c r="Y500" s="44">
        <v>1799.46</v>
      </c>
      <c r="Z500" s="44">
        <v>1464.11</v>
      </c>
      <c r="AA500" s="44">
        <v>1291.9000000000001</v>
      </c>
    </row>
    <row r="501" spans="1:27" ht="12.75" customHeight="1" outlineLevel="1" x14ac:dyDescent="0.2">
      <c r="A501" s="99" t="s">
        <v>1515</v>
      </c>
      <c r="B501" s="63" t="s">
        <v>90</v>
      </c>
      <c r="C501" s="43" t="s">
        <v>79</v>
      </c>
      <c r="D501" s="44">
        <f>$D$486</f>
        <v>434.18</v>
      </c>
      <c r="E501" s="44">
        <f t="shared" ref="E501:AA501" si="289">$D$486</f>
        <v>434.18</v>
      </c>
      <c r="F501" s="44">
        <f t="shared" si="289"/>
        <v>434.18</v>
      </c>
      <c r="G501" s="44">
        <f t="shared" si="289"/>
        <v>434.18</v>
      </c>
      <c r="H501" s="44">
        <f t="shared" si="289"/>
        <v>434.18</v>
      </c>
      <c r="I501" s="44">
        <f t="shared" si="289"/>
        <v>434.18</v>
      </c>
      <c r="J501" s="44">
        <f t="shared" si="289"/>
        <v>434.18</v>
      </c>
      <c r="K501" s="44">
        <f t="shared" si="289"/>
        <v>434.18</v>
      </c>
      <c r="L501" s="44">
        <f t="shared" si="289"/>
        <v>434.18</v>
      </c>
      <c r="M501" s="44">
        <f t="shared" si="289"/>
        <v>434.18</v>
      </c>
      <c r="N501" s="44">
        <f t="shared" si="289"/>
        <v>434.18</v>
      </c>
      <c r="O501" s="44">
        <f t="shared" si="289"/>
        <v>434.18</v>
      </c>
      <c r="P501" s="44">
        <f t="shared" si="289"/>
        <v>434.18</v>
      </c>
      <c r="Q501" s="44">
        <f t="shared" si="289"/>
        <v>434.18</v>
      </c>
      <c r="R501" s="44">
        <f t="shared" si="289"/>
        <v>434.18</v>
      </c>
      <c r="S501" s="44">
        <f t="shared" si="289"/>
        <v>434.18</v>
      </c>
      <c r="T501" s="44">
        <f t="shared" si="289"/>
        <v>434.18</v>
      </c>
      <c r="U501" s="44">
        <f t="shared" si="289"/>
        <v>434.18</v>
      </c>
      <c r="V501" s="44">
        <f t="shared" si="289"/>
        <v>434.18</v>
      </c>
      <c r="W501" s="44">
        <f t="shared" si="289"/>
        <v>434.18</v>
      </c>
      <c r="X501" s="44">
        <f t="shared" si="289"/>
        <v>434.18</v>
      </c>
      <c r="Y501" s="44">
        <f t="shared" si="289"/>
        <v>434.18</v>
      </c>
      <c r="Z501" s="44">
        <f t="shared" si="289"/>
        <v>434.18</v>
      </c>
      <c r="AA501" s="44">
        <f t="shared" si="289"/>
        <v>434.18</v>
      </c>
    </row>
    <row r="502" spans="1:27" ht="12.75" customHeight="1" outlineLevel="1" x14ac:dyDescent="0.2">
      <c r="A502" s="99" t="s">
        <v>1516</v>
      </c>
      <c r="B502" s="63" t="s">
        <v>83</v>
      </c>
      <c r="C502" s="43" t="s">
        <v>79</v>
      </c>
      <c r="D502" s="44">
        <v>3.35</v>
      </c>
      <c r="E502" s="44">
        <v>3.35</v>
      </c>
      <c r="F502" s="44">
        <v>3.35</v>
      </c>
      <c r="G502" s="44">
        <v>3.35</v>
      </c>
      <c r="H502" s="44">
        <v>3.35</v>
      </c>
      <c r="I502" s="44">
        <v>3.35</v>
      </c>
      <c r="J502" s="44">
        <v>3.35</v>
      </c>
      <c r="K502" s="44">
        <v>3.35</v>
      </c>
      <c r="L502" s="44">
        <v>3.35</v>
      </c>
      <c r="M502" s="44">
        <v>3.35</v>
      </c>
      <c r="N502" s="44">
        <v>3.35</v>
      </c>
      <c r="O502" s="44">
        <v>3.35</v>
      </c>
      <c r="P502" s="44">
        <v>3.35</v>
      </c>
      <c r="Q502" s="44">
        <v>3.35</v>
      </c>
      <c r="R502" s="44">
        <v>3.35</v>
      </c>
      <c r="S502" s="44">
        <v>3.35</v>
      </c>
      <c r="T502" s="44">
        <v>3.35</v>
      </c>
      <c r="U502" s="44">
        <v>3.35</v>
      </c>
      <c r="V502" s="44">
        <v>3.35</v>
      </c>
      <c r="W502" s="44">
        <v>3.35</v>
      </c>
      <c r="X502" s="44">
        <v>3.35</v>
      </c>
      <c r="Y502" s="44">
        <v>3.35</v>
      </c>
      <c r="Z502" s="44">
        <v>3.35</v>
      </c>
      <c r="AA502" s="44">
        <v>3.35</v>
      </c>
    </row>
    <row r="503" spans="1:27" ht="12.75" customHeight="1" outlineLevel="1" x14ac:dyDescent="0.2">
      <c r="A503" s="99" t="s">
        <v>1517</v>
      </c>
      <c r="B503" s="63" t="s">
        <v>81</v>
      </c>
      <c r="C503" s="43" t="s">
        <v>79</v>
      </c>
      <c r="D503" s="44">
        <f>$D$11</f>
        <v>110.23</v>
      </c>
      <c r="E503" s="44">
        <f t="shared" ref="E503:AA503" si="290">$D$11</f>
        <v>110.23</v>
      </c>
      <c r="F503" s="44">
        <f t="shared" si="290"/>
        <v>110.23</v>
      </c>
      <c r="G503" s="44">
        <f t="shared" si="290"/>
        <v>110.23</v>
      </c>
      <c r="H503" s="44">
        <f t="shared" si="290"/>
        <v>110.23</v>
      </c>
      <c r="I503" s="44">
        <f t="shared" si="290"/>
        <v>110.23</v>
      </c>
      <c r="J503" s="44">
        <f t="shared" si="290"/>
        <v>110.23</v>
      </c>
      <c r="K503" s="44">
        <f t="shared" si="290"/>
        <v>110.23</v>
      </c>
      <c r="L503" s="44">
        <f t="shared" si="290"/>
        <v>110.23</v>
      </c>
      <c r="M503" s="44">
        <f t="shared" si="290"/>
        <v>110.23</v>
      </c>
      <c r="N503" s="44">
        <f t="shared" si="290"/>
        <v>110.23</v>
      </c>
      <c r="O503" s="44">
        <f t="shared" si="290"/>
        <v>110.23</v>
      </c>
      <c r="P503" s="44">
        <f t="shared" si="290"/>
        <v>110.23</v>
      </c>
      <c r="Q503" s="44">
        <f t="shared" si="290"/>
        <v>110.23</v>
      </c>
      <c r="R503" s="44">
        <f t="shared" si="290"/>
        <v>110.23</v>
      </c>
      <c r="S503" s="44">
        <f t="shared" si="290"/>
        <v>110.23</v>
      </c>
      <c r="T503" s="44">
        <f t="shared" si="290"/>
        <v>110.23</v>
      </c>
      <c r="U503" s="44">
        <f t="shared" si="290"/>
        <v>110.23</v>
      </c>
      <c r="V503" s="44">
        <f t="shared" si="290"/>
        <v>110.23</v>
      </c>
      <c r="W503" s="44">
        <f t="shared" si="290"/>
        <v>110.23</v>
      </c>
      <c r="X503" s="44">
        <f t="shared" si="290"/>
        <v>110.23</v>
      </c>
      <c r="Y503" s="44">
        <f t="shared" si="290"/>
        <v>110.23</v>
      </c>
      <c r="Z503" s="44">
        <f t="shared" si="290"/>
        <v>110.23</v>
      </c>
      <c r="AA503" s="44">
        <f t="shared" si="290"/>
        <v>110.23</v>
      </c>
    </row>
    <row r="504" spans="1:27" x14ac:dyDescent="0.2">
      <c r="A504" s="98" t="s">
        <v>1518</v>
      </c>
      <c r="B504" s="28" t="str">
        <f>"05"&amp;"."&amp;$B$663&amp;"."&amp;$B$664</f>
        <v>05.12.2023</v>
      </c>
      <c r="C504" s="90" t="s">
        <v>76</v>
      </c>
      <c r="D504" s="91">
        <f>ROUND(((D505+D506+D508+D507)/1000),5)</f>
        <v>1.74255</v>
      </c>
      <c r="E504" s="91">
        <f>ROUND(((E505+E506+E508+E507)/1000),5)</f>
        <v>1.63636</v>
      </c>
      <c r="F504" s="91">
        <f>ROUND(((F505+F506+F508+F507)/1000),5)</f>
        <v>1.5817699999999999</v>
      </c>
      <c r="G504" s="91">
        <f t="shared" ref="G504:AA504" si="291">ROUND(((G505+G506+G508+G507)/1000),5)</f>
        <v>1.5796399999999999</v>
      </c>
      <c r="H504" s="91">
        <f t="shared" si="291"/>
        <v>1.6298600000000001</v>
      </c>
      <c r="I504" s="91">
        <f t="shared" si="291"/>
        <v>1.7553300000000001</v>
      </c>
      <c r="J504" s="91">
        <f t="shared" si="291"/>
        <v>1.9780899999999999</v>
      </c>
      <c r="K504" s="91">
        <f t="shared" si="291"/>
        <v>2.2881300000000002</v>
      </c>
      <c r="L504" s="91">
        <f t="shared" si="291"/>
        <v>2.4816199999999999</v>
      </c>
      <c r="M504" s="91">
        <f t="shared" si="291"/>
        <v>2.56677</v>
      </c>
      <c r="N504" s="91">
        <f t="shared" si="291"/>
        <v>2.6402100000000002</v>
      </c>
      <c r="O504" s="91">
        <f t="shared" si="291"/>
        <v>2.6074700000000002</v>
      </c>
      <c r="P504" s="91">
        <f t="shared" si="291"/>
        <v>2.5960200000000002</v>
      </c>
      <c r="Q504" s="91">
        <f t="shared" si="291"/>
        <v>2.6054900000000001</v>
      </c>
      <c r="R504" s="91">
        <f t="shared" si="291"/>
        <v>2.6032700000000002</v>
      </c>
      <c r="S504" s="91">
        <f t="shared" si="291"/>
        <v>2.5789800000000001</v>
      </c>
      <c r="T504" s="91">
        <f t="shared" si="291"/>
        <v>2.6348699999999998</v>
      </c>
      <c r="U504" s="91">
        <f t="shared" si="291"/>
        <v>2.7303199999999999</v>
      </c>
      <c r="V504" s="91">
        <f t="shared" si="291"/>
        <v>2.6941600000000001</v>
      </c>
      <c r="W504" s="91">
        <f t="shared" si="291"/>
        <v>2.5710700000000002</v>
      </c>
      <c r="X504" s="91">
        <f t="shared" si="291"/>
        <v>2.48556</v>
      </c>
      <c r="Y504" s="91">
        <f t="shared" si="291"/>
        <v>2.3261699999999998</v>
      </c>
      <c r="Z504" s="91">
        <f t="shared" si="291"/>
        <v>2.00563</v>
      </c>
      <c r="AA504" s="91">
        <f t="shared" si="291"/>
        <v>1.8134600000000001</v>
      </c>
    </row>
    <row r="505" spans="1:27" ht="12.75" customHeight="1" outlineLevel="1" x14ac:dyDescent="0.2">
      <c r="A505" s="99" t="s">
        <v>1519</v>
      </c>
      <c r="B505" s="63" t="s">
        <v>238</v>
      </c>
      <c r="C505" s="43" t="s">
        <v>79</v>
      </c>
      <c r="D505" s="44">
        <v>1194.79</v>
      </c>
      <c r="E505" s="44">
        <v>1088.5999999999999</v>
      </c>
      <c r="F505" s="44">
        <v>1034.01</v>
      </c>
      <c r="G505" s="44">
        <v>1031.8800000000001</v>
      </c>
      <c r="H505" s="44">
        <v>1082.0999999999999</v>
      </c>
      <c r="I505" s="44">
        <v>1207.57</v>
      </c>
      <c r="J505" s="44">
        <v>1430.33</v>
      </c>
      <c r="K505" s="44">
        <v>1740.37</v>
      </c>
      <c r="L505" s="44">
        <v>1933.86</v>
      </c>
      <c r="M505" s="44">
        <v>2019.01</v>
      </c>
      <c r="N505" s="44">
        <v>2092.4499999999998</v>
      </c>
      <c r="O505" s="44">
        <v>2059.71</v>
      </c>
      <c r="P505" s="44">
        <v>2048.2600000000002</v>
      </c>
      <c r="Q505" s="44">
        <v>2057.73</v>
      </c>
      <c r="R505" s="44">
        <v>2055.5100000000002</v>
      </c>
      <c r="S505" s="44">
        <v>2031.22</v>
      </c>
      <c r="T505" s="44">
        <v>2087.11</v>
      </c>
      <c r="U505" s="44">
        <v>2182.56</v>
      </c>
      <c r="V505" s="44">
        <v>2146.4</v>
      </c>
      <c r="W505" s="44">
        <v>2023.31</v>
      </c>
      <c r="X505" s="44">
        <v>1937.8</v>
      </c>
      <c r="Y505" s="44">
        <v>1778.41</v>
      </c>
      <c r="Z505" s="44">
        <v>1457.87</v>
      </c>
      <c r="AA505" s="44">
        <v>1265.7</v>
      </c>
    </row>
    <row r="506" spans="1:27" ht="12.75" customHeight="1" outlineLevel="1" x14ac:dyDescent="0.2">
      <c r="A506" s="99" t="s">
        <v>1520</v>
      </c>
      <c r="B506" s="63" t="s">
        <v>90</v>
      </c>
      <c r="C506" s="43" t="s">
        <v>79</v>
      </c>
      <c r="D506" s="44">
        <f>$D$486</f>
        <v>434.18</v>
      </c>
      <c r="E506" s="44">
        <f t="shared" ref="E506:AA506" si="292">$D$486</f>
        <v>434.18</v>
      </c>
      <c r="F506" s="44">
        <f t="shared" si="292"/>
        <v>434.18</v>
      </c>
      <c r="G506" s="44">
        <f t="shared" si="292"/>
        <v>434.18</v>
      </c>
      <c r="H506" s="44">
        <f t="shared" si="292"/>
        <v>434.18</v>
      </c>
      <c r="I506" s="44">
        <f t="shared" si="292"/>
        <v>434.18</v>
      </c>
      <c r="J506" s="44">
        <f t="shared" si="292"/>
        <v>434.18</v>
      </c>
      <c r="K506" s="44">
        <f t="shared" si="292"/>
        <v>434.18</v>
      </c>
      <c r="L506" s="44">
        <f t="shared" si="292"/>
        <v>434.18</v>
      </c>
      <c r="M506" s="44">
        <f t="shared" si="292"/>
        <v>434.18</v>
      </c>
      <c r="N506" s="44">
        <f t="shared" si="292"/>
        <v>434.18</v>
      </c>
      <c r="O506" s="44">
        <f t="shared" si="292"/>
        <v>434.18</v>
      </c>
      <c r="P506" s="44">
        <f t="shared" si="292"/>
        <v>434.18</v>
      </c>
      <c r="Q506" s="44">
        <f t="shared" si="292"/>
        <v>434.18</v>
      </c>
      <c r="R506" s="44">
        <f t="shared" si="292"/>
        <v>434.18</v>
      </c>
      <c r="S506" s="44">
        <f t="shared" si="292"/>
        <v>434.18</v>
      </c>
      <c r="T506" s="44">
        <f t="shared" si="292"/>
        <v>434.18</v>
      </c>
      <c r="U506" s="44">
        <f t="shared" si="292"/>
        <v>434.18</v>
      </c>
      <c r="V506" s="44">
        <f t="shared" si="292"/>
        <v>434.18</v>
      </c>
      <c r="W506" s="44">
        <f t="shared" si="292"/>
        <v>434.18</v>
      </c>
      <c r="X506" s="44">
        <f t="shared" si="292"/>
        <v>434.18</v>
      </c>
      <c r="Y506" s="44">
        <f t="shared" si="292"/>
        <v>434.18</v>
      </c>
      <c r="Z506" s="44">
        <f t="shared" si="292"/>
        <v>434.18</v>
      </c>
      <c r="AA506" s="44">
        <f t="shared" si="292"/>
        <v>434.18</v>
      </c>
    </row>
    <row r="507" spans="1:27" ht="12.75" customHeight="1" outlineLevel="1" x14ac:dyDescent="0.2">
      <c r="A507" s="99" t="s">
        <v>1521</v>
      </c>
      <c r="B507" s="63" t="s">
        <v>83</v>
      </c>
      <c r="C507" s="43" t="s">
        <v>79</v>
      </c>
      <c r="D507" s="44">
        <v>3.35</v>
      </c>
      <c r="E507" s="44">
        <v>3.35</v>
      </c>
      <c r="F507" s="44">
        <v>3.35</v>
      </c>
      <c r="G507" s="44">
        <v>3.35</v>
      </c>
      <c r="H507" s="44">
        <v>3.35</v>
      </c>
      <c r="I507" s="44">
        <v>3.35</v>
      </c>
      <c r="J507" s="44">
        <v>3.35</v>
      </c>
      <c r="K507" s="44">
        <v>3.35</v>
      </c>
      <c r="L507" s="44">
        <v>3.35</v>
      </c>
      <c r="M507" s="44">
        <v>3.35</v>
      </c>
      <c r="N507" s="44">
        <v>3.35</v>
      </c>
      <c r="O507" s="44">
        <v>3.35</v>
      </c>
      <c r="P507" s="44">
        <v>3.35</v>
      </c>
      <c r="Q507" s="44">
        <v>3.35</v>
      </c>
      <c r="R507" s="44">
        <v>3.35</v>
      </c>
      <c r="S507" s="44">
        <v>3.35</v>
      </c>
      <c r="T507" s="44">
        <v>3.35</v>
      </c>
      <c r="U507" s="44">
        <v>3.35</v>
      </c>
      <c r="V507" s="44">
        <v>3.35</v>
      </c>
      <c r="W507" s="44">
        <v>3.35</v>
      </c>
      <c r="X507" s="44">
        <v>3.35</v>
      </c>
      <c r="Y507" s="44">
        <v>3.35</v>
      </c>
      <c r="Z507" s="44">
        <v>3.35</v>
      </c>
      <c r="AA507" s="44">
        <v>3.35</v>
      </c>
    </row>
    <row r="508" spans="1:27" ht="12.75" customHeight="1" outlineLevel="1" x14ac:dyDescent="0.2">
      <c r="A508" s="99" t="s">
        <v>1522</v>
      </c>
      <c r="B508" s="63" t="s">
        <v>81</v>
      </c>
      <c r="C508" s="43" t="s">
        <v>79</v>
      </c>
      <c r="D508" s="44">
        <f>$D$11</f>
        <v>110.23</v>
      </c>
      <c r="E508" s="44">
        <f t="shared" ref="E508:AA508" si="293">$D$11</f>
        <v>110.23</v>
      </c>
      <c r="F508" s="44">
        <f t="shared" si="293"/>
        <v>110.23</v>
      </c>
      <c r="G508" s="44">
        <f t="shared" si="293"/>
        <v>110.23</v>
      </c>
      <c r="H508" s="44">
        <f t="shared" si="293"/>
        <v>110.23</v>
      </c>
      <c r="I508" s="44">
        <f t="shared" si="293"/>
        <v>110.23</v>
      </c>
      <c r="J508" s="44">
        <f t="shared" si="293"/>
        <v>110.23</v>
      </c>
      <c r="K508" s="44">
        <f t="shared" si="293"/>
        <v>110.23</v>
      </c>
      <c r="L508" s="44">
        <f t="shared" si="293"/>
        <v>110.23</v>
      </c>
      <c r="M508" s="44">
        <f t="shared" si="293"/>
        <v>110.23</v>
      </c>
      <c r="N508" s="44">
        <f t="shared" si="293"/>
        <v>110.23</v>
      </c>
      <c r="O508" s="44">
        <f t="shared" si="293"/>
        <v>110.23</v>
      </c>
      <c r="P508" s="44">
        <f t="shared" si="293"/>
        <v>110.23</v>
      </c>
      <c r="Q508" s="44">
        <f t="shared" si="293"/>
        <v>110.23</v>
      </c>
      <c r="R508" s="44">
        <f t="shared" si="293"/>
        <v>110.23</v>
      </c>
      <c r="S508" s="44">
        <f t="shared" si="293"/>
        <v>110.23</v>
      </c>
      <c r="T508" s="44">
        <f t="shared" si="293"/>
        <v>110.23</v>
      </c>
      <c r="U508" s="44">
        <f t="shared" si="293"/>
        <v>110.23</v>
      </c>
      <c r="V508" s="44">
        <f t="shared" si="293"/>
        <v>110.23</v>
      </c>
      <c r="W508" s="44">
        <f t="shared" si="293"/>
        <v>110.23</v>
      </c>
      <c r="X508" s="44">
        <f t="shared" si="293"/>
        <v>110.23</v>
      </c>
      <c r="Y508" s="44">
        <f t="shared" si="293"/>
        <v>110.23</v>
      </c>
      <c r="Z508" s="44">
        <f t="shared" si="293"/>
        <v>110.23</v>
      </c>
      <c r="AA508" s="44">
        <f t="shared" si="293"/>
        <v>110.23</v>
      </c>
    </row>
    <row r="509" spans="1:27" x14ac:dyDescent="0.2">
      <c r="A509" s="98" t="s">
        <v>1523</v>
      </c>
      <c r="B509" s="28" t="str">
        <f>"06"&amp;"."&amp;$B$663&amp;"."&amp;$B$664</f>
        <v>06.12.2023</v>
      </c>
      <c r="C509" s="90" t="s">
        <v>76</v>
      </c>
      <c r="D509" s="91">
        <f>ROUND(((D510+D511+D513+D512)/1000),5)</f>
        <v>1.66069</v>
      </c>
      <c r="E509" s="91">
        <f>ROUND(((E510+E511+E513+E512)/1000),5)</f>
        <v>1.5946899999999999</v>
      </c>
      <c r="F509" s="91">
        <f>ROUND(((F510+F511+F513+F512)/1000),5)</f>
        <v>1.5396799999999999</v>
      </c>
      <c r="G509" s="91">
        <f t="shared" ref="G509:AA509" si="294">ROUND(((G510+G511+G513+G512)/1000),5)</f>
        <v>1.52183</v>
      </c>
      <c r="H509" s="91">
        <f t="shared" si="294"/>
        <v>1.6048</v>
      </c>
      <c r="I509" s="91">
        <f t="shared" si="294"/>
        <v>1.72618</v>
      </c>
      <c r="J509" s="91">
        <f t="shared" si="294"/>
        <v>1.9359500000000001</v>
      </c>
      <c r="K509" s="91">
        <f t="shared" si="294"/>
        <v>2.2950400000000002</v>
      </c>
      <c r="L509" s="91">
        <f t="shared" si="294"/>
        <v>2.3631899999999999</v>
      </c>
      <c r="M509" s="91">
        <f t="shared" si="294"/>
        <v>2.5863200000000002</v>
      </c>
      <c r="N509" s="91">
        <f t="shared" si="294"/>
        <v>2.7561599999999999</v>
      </c>
      <c r="O509" s="91">
        <f t="shared" si="294"/>
        <v>2.5706099999999998</v>
      </c>
      <c r="P509" s="91">
        <f t="shared" si="294"/>
        <v>2.5321600000000002</v>
      </c>
      <c r="Q509" s="91">
        <f t="shared" si="294"/>
        <v>2.54433</v>
      </c>
      <c r="R509" s="91">
        <f t="shared" si="294"/>
        <v>2.53281</v>
      </c>
      <c r="S509" s="91">
        <f t="shared" si="294"/>
        <v>2.58629</v>
      </c>
      <c r="T509" s="91">
        <f t="shared" si="294"/>
        <v>2.8071100000000002</v>
      </c>
      <c r="U509" s="91">
        <f t="shared" si="294"/>
        <v>2.81711</v>
      </c>
      <c r="V509" s="91">
        <f t="shared" si="294"/>
        <v>2.77644</v>
      </c>
      <c r="W509" s="91">
        <f t="shared" si="294"/>
        <v>2.5335700000000001</v>
      </c>
      <c r="X509" s="91">
        <f t="shared" si="294"/>
        <v>2.4225300000000001</v>
      </c>
      <c r="Y509" s="91">
        <f t="shared" si="294"/>
        <v>2.3147000000000002</v>
      </c>
      <c r="Z509" s="91">
        <f t="shared" si="294"/>
        <v>1.9973099999999999</v>
      </c>
      <c r="AA509" s="91">
        <f t="shared" si="294"/>
        <v>1.79654</v>
      </c>
    </row>
    <row r="510" spans="1:27" ht="12.75" customHeight="1" outlineLevel="1" x14ac:dyDescent="0.2">
      <c r="A510" s="99" t="s">
        <v>1524</v>
      </c>
      <c r="B510" s="63" t="s">
        <v>238</v>
      </c>
      <c r="C510" s="43" t="s">
        <v>79</v>
      </c>
      <c r="D510" s="44">
        <v>1112.93</v>
      </c>
      <c r="E510" s="44">
        <v>1046.93</v>
      </c>
      <c r="F510" s="44">
        <v>991.92</v>
      </c>
      <c r="G510" s="44">
        <v>974.07</v>
      </c>
      <c r="H510" s="44">
        <v>1057.04</v>
      </c>
      <c r="I510" s="44">
        <v>1178.42</v>
      </c>
      <c r="J510" s="44">
        <v>1388.19</v>
      </c>
      <c r="K510" s="44">
        <v>1747.28</v>
      </c>
      <c r="L510" s="44">
        <v>1815.43</v>
      </c>
      <c r="M510" s="44">
        <v>2038.56</v>
      </c>
      <c r="N510" s="44">
        <v>2208.4</v>
      </c>
      <c r="O510" s="44">
        <v>2022.85</v>
      </c>
      <c r="P510" s="44">
        <v>1984.4</v>
      </c>
      <c r="Q510" s="44">
        <v>1996.57</v>
      </c>
      <c r="R510" s="44">
        <v>1985.05</v>
      </c>
      <c r="S510" s="44">
        <v>2038.53</v>
      </c>
      <c r="T510" s="44">
        <v>2259.35</v>
      </c>
      <c r="U510" s="44">
        <v>2269.35</v>
      </c>
      <c r="V510" s="44">
        <v>2228.6799999999998</v>
      </c>
      <c r="W510" s="44">
        <v>1985.81</v>
      </c>
      <c r="X510" s="44">
        <v>1874.77</v>
      </c>
      <c r="Y510" s="44">
        <v>1766.94</v>
      </c>
      <c r="Z510" s="44">
        <v>1449.55</v>
      </c>
      <c r="AA510" s="44">
        <v>1248.78</v>
      </c>
    </row>
    <row r="511" spans="1:27" ht="12.75" customHeight="1" outlineLevel="1" x14ac:dyDescent="0.2">
      <c r="A511" s="99" t="s">
        <v>1525</v>
      </c>
      <c r="B511" s="63" t="s">
        <v>90</v>
      </c>
      <c r="C511" s="43" t="s">
        <v>79</v>
      </c>
      <c r="D511" s="44">
        <f>$D$486</f>
        <v>434.18</v>
      </c>
      <c r="E511" s="44">
        <f t="shared" ref="E511:AA511" si="295">$D$486</f>
        <v>434.18</v>
      </c>
      <c r="F511" s="44">
        <f t="shared" si="295"/>
        <v>434.18</v>
      </c>
      <c r="G511" s="44">
        <f t="shared" si="295"/>
        <v>434.18</v>
      </c>
      <c r="H511" s="44">
        <f t="shared" si="295"/>
        <v>434.18</v>
      </c>
      <c r="I511" s="44">
        <f t="shared" si="295"/>
        <v>434.18</v>
      </c>
      <c r="J511" s="44">
        <f t="shared" si="295"/>
        <v>434.18</v>
      </c>
      <c r="K511" s="44">
        <f t="shared" si="295"/>
        <v>434.18</v>
      </c>
      <c r="L511" s="44">
        <f t="shared" si="295"/>
        <v>434.18</v>
      </c>
      <c r="M511" s="44">
        <f t="shared" si="295"/>
        <v>434.18</v>
      </c>
      <c r="N511" s="44">
        <f t="shared" si="295"/>
        <v>434.18</v>
      </c>
      <c r="O511" s="44">
        <f t="shared" si="295"/>
        <v>434.18</v>
      </c>
      <c r="P511" s="44">
        <f t="shared" si="295"/>
        <v>434.18</v>
      </c>
      <c r="Q511" s="44">
        <f t="shared" si="295"/>
        <v>434.18</v>
      </c>
      <c r="R511" s="44">
        <f t="shared" si="295"/>
        <v>434.18</v>
      </c>
      <c r="S511" s="44">
        <f t="shared" si="295"/>
        <v>434.18</v>
      </c>
      <c r="T511" s="44">
        <f t="shared" si="295"/>
        <v>434.18</v>
      </c>
      <c r="U511" s="44">
        <f t="shared" si="295"/>
        <v>434.18</v>
      </c>
      <c r="V511" s="44">
        <f t="shared" si="295"/>
        <v>434.18</v>
      </c>
      <c r="W511" s="44">
        <f t="shared" si="295"/>
        <v>434.18</v>
      </c>
      <c r="X511" s="44">
        <f t="shared" si="295"/>
        <v>434.18</v>
      </c>
      <c r="Y511" s="44">
        <f t="shared" si="295"/>
        <v>434.18</v>
      </c>
      <c r="Z511" s="44">
        <f t="shared" si="295"/>
        <v>434.18</v>
      </c>
      <c r="AA511" s="44">
        <f t="shared" si="295"/>
        <v>434.18</v>
      </c>
    </row>
    <row r="512" spans="1:27" ht="12.75" customHeight="1" outlineLevel="1" x14ac:dyDescent="0.2">
      <c r="A512" s="99" t="s">
        <v>1526</v>
      </c>
      <c r="B512" s="63" t="s">
        <v>83</v>
      </c>
      <c r="C512" s="43" t="s">
        <v>79</v>
      </c>
      <c r="D512" s="44">
        <v>3.35</v>
      </c>
      <c r="E512" s="44">
        <v>3.35</v>
      </c>
      <c r="F512" s="44">
        <v>3.35</v>
      </c>
      <c r="G512" s="44">
        <v>3.35</v>
      </c>
      <c r="H512" s="44">
        <v>3.35</v>
      </c>
      <c r="I512" s="44">
        <v>3.35</v>
      </c>
      <c r="J512" s="44">
        <v>3.35</v>
      </c>
      <c r="K512" s="44">
        <v>3.35</v>
      </c>
      <c r="L512" s="44">
        <v>3.35</v>
      </c>
      <c r="M512" s="44">
        <v>3.35</v>
      </c>
      <c r="N512" s="44">
        <v>3.35</v>
      </c>
      <c r="O512" s="44">
        <v>3.35</v>
      </c>
      <c r="P512" s="44">
        <v>3.35</v>
      </c>
      <c r="Q512" s="44">
        <v>3.35</v>
      </c>
      <c r="R512" s="44">
        <v>3.35</v>
      </c>
      <c r="S512" s="44">
        <v>3.35</v>
      </c>
      <c r="T512" s="44">
        <v>3.35</v>
      </c>
      <c r="U512" s="44">
        <v>3.35</v>
      </c>
      <c r="V512" s="44">
        <v>3.35</v>
      </c>
      <c r="W512" s="44">
        <v>3.35</v>
      </c>
      <c r="X512" s="44">
        <v>3.35</v>
      </c>
      <c r="Y512" s="44">
        <v>3.35</v>
      </c>
      <c r="Z512" s="44">
        <v>3.35</v>
      </c>
      <c r="AA512" s="44">
        <v>3.35</v>
      </c>
    </row>
    <row r="513" spans="1:27" ht="12.75" customHeight="1" outlineLevel="1" x14ac:dyDescent="0.2">
      <c r="A513" s="99" t="s">
        <v>1527</v>
      </c>
      <c r="B513" s="63" t="s">
        <v>81</v>
      </c>
      <c r="C513" s="43" t="s">
        <v>79</v>
      </c>
      <c r="D513" s="44">
        <f>$D$11</f>
        <v>110.23</v>
      </c>
      <c r="E513" s="44">
        <f t="shared" ref="E513:AA513" si="296">$D$11</f>
        <v>110.23</v>
      </c>
      <c r="F513" s="44">
        <f t="shared" si="296"/>
        <v>110.23</v>
      </c>
      <c r="G513" s="44">
        <f t="shared" si="296"/>
        <v>110.23</v>
      </c>
      <c r="H513" s="44">
        <f t="shared" si="296"/>
        <v>110.23</v>
      </c>
      <c r="I513" s="44">
        <f t="shared" si="296"/>
        <v>110.23</v>
      </c>
      <c r="J513" s="44">
        <f t="shared" si="296"/>
        <v>110.23</v>
      </c>
      <c r="K513" s="44">
        <f t="shared" si="296"/>
        <v>110.23</v>
      </c>
      <c r="L513" s="44">
        <f t="shared" si="296"/>
        <v>110.23</v>
      </c>
      <c r="M513" s="44">
        <f t="shared" si="296"/>
        <v>110.23</v>
      </c>
      <c r="N513" s="44">
        <f t="shared" si="296"/>
        <v>110.23</v>
      </c>
      <c r="O513" s="44">
        <f t="shared" si="296"/>
        <v>110.23</v>
      </c>
      <c r="P513" s="44">
        <f t="shared" si="296"/>
        <v>110.23</v>
      </c>
      <c r="Q513" s="44">
        <f t="shared" si="296"/>
        <v>110.23</v>
      </c>
      <c r="R513" s="44">
        <f t="shared" si="296"/>
        <v>110.23</v>
      </c>
      <c r="S513" s="44">
        <f t="shared" si="296"/>
        <v>110.23</v>
      </c>
      <c r="T513" s="44">
        <f t="shared" si="296"/>
        <v>110.23</v>
      </c>
      <c r="U513" s="44">
        <f t="shared" si="296"/>
        <v>110.23</v>
      </c>
      <c r="V513" s="44">
        <f t="shared" si="296"/>
        <v>110.23</v>
      </c>
      <c r="W513" s="44">
        <f t="shared" si="296"/>
        <v>110.23</v>
      </c>
      <c r="X513" s="44">
        <f t="shared" si="296"/>
        <v>110.23</v>
      </c>
      <c r="Y513" s="44">
        <f t="shared" si="296"/>
        <v>110.23</v>
      </c>
      <c r="Z513" s="44">
        <f t="shared" si="296"/>
        <v>110.23</v>
      </c>
      <c r="AA513" s="44">
        <f t="shared" si="296"/>
        <v>110.23</v>
      </c>
    </row>
    <row r="514" spans="1:27" x14ac:dyDescent="0.2">
      <c r="A514" s="98" t="s">
        <v>1528</v>
      </c>
      <c r="B514" s="28" t="str">
        <f>"07"&amp;"."&amp;$B$663&amp;"."&amp;$B$664</f>
        <v>07.12.2023</v>
      </c>
      <c r="C514" s="90" t="s">
        <v>76</v>
      </c>
      <c r="D514" s="91">
        <f>ROUND(((D515+D516+D518+D517)/1000),5)</f>
        <v>1.5818000000000001</v>
      </c>
      <c r="E514" s="91">
        <f>ROUND(((E515+E516+E518+E517)/1000),5)</f>
        <v>1.4564999999999999</v>
      </c>
      <c r="F514" s="91">
        <f>ROUND(((F515+F516+F518+F517)/1000),5)</f>
        <v>1.37883</v>
      </c>
      <c r="G514" s="91">
        <f t="shared" ref="G514:AA514" si="297">ROUND(((G515+G516+G518+G517)/1000),5)</f>
        <v>1.3588199999999999</v>
      </c>
      <c r="H514" s="91">
        <f t="shared" si="297"/>
        <v>1.4688699999999999</v>
      </c>
      <c r="I514" s="91">
        <f t="shared" si="297"/>
        <v>1.6282099999999999</v>
      </c>
      <c r="J514" s="91">
        <f t="shared" si="297"/>
        <v>1.8693200000000001</v>
      </c>
      <c r="K514" s="91">
        <f t="shared" si="297"/>
        <v>2.2279499999999999</v>
      </c>
      <c r="L514" s="91">
        <f t="shared" si="297"/>
        <v>2.3626399999999999</v>
      </c>
      <c r="M514" s="91">
        <f t="shared" si="297"/>
        <v>2.5279099999999999</v>
      </c>
      <c r="N514" s="91">
        <f t="shared" si="297"/>
        <v>2.6914600000000002</v>
      </c>
      <c r="O514" s="91">
        <f t="shared" si="297"/>
        <v>2.4851700000000001</v>
      </c>
      <c r="P514" s="91">
        <f t="shared" si="297"/>
        <v>2.4312200000000002</v>
      </c>
      <c r="Q514" s="91">
        <f t="shared" si="297"/>
        <v>2.4425400000000002</v>
      </c>
      <c r="R514" s="91">
        <f t="shared" si="297"/>
        <v>2.4387599999999998</v>
      </c>
      <c r="S514" s="91">
        <f t="shared" si="297"/>
        <v>2.5021399999999998</v>
      </c>
      <c r="T514" s="91">
        <f t="shared" si="297"/>
        <v>2.7671700000000001</v>
      </c>
      <c r="U514" s="91">
        <f t="shared" si="297"/>
        <v>2.7914599999999998</v>
      </c>
      <c r="V514" s="91">
        <f t="shared" si="297"/>
        <v>2.76295</v>
      </c>
      <c r="W514" s="91">
        <f t="shared" si="297"/>
        <v>2.4684499999999998</v>
      </c>
      <c r="X514" s="91">
        <f t="shared" si="297"/>
        <v>2.3554599999999999</v>
      </c>
      <c r="Y514" s="91">
        <f t="shared" si="297"/>
        <v>2.2234500000000001</v>
      </c>
      <c r="Z514" s="91">
        <f t="shared" si="297"/>
        <v>1.9420900000000001</v>
      </c>
      <c r="AA514" s="91">
        <f t="shared" si="297"/>
        <v>1.77342</v>
      </c>
    </row>
    <row r="515" spans="1:27" ht="12.75" customHeight="1" outlineLevel="1" x14ac:dyDescent="0.2">
      <c r="A515" s="99" t="s">
        <v>1529</v>
      </c>
      <c r="B515" s="63" t="s">
        <v>238</v>
      </c>
      <c r="C515" s="43" t="s">
        <v>79</v>
      </c>
      <c r="D515" s="44">
        <v>1034.04</v>
      </c>
      <c r="E515" s="44">
        <v>908.74</v>
      </c>
      <c r="F515" s="44">
        <v>831.07</v>
      </c>
      <c r="G515" s="44">
        <v>811.06</v>
      </c>
      <c r="H515" s="44">
        <v>921.11</v>
      </c>
      <c r="I515" s="44">
        <v>1080.45</v>
      </c>
      <c r="J515" s="44">
        <v>1321.56</v>
      </c>
      <c r="K515" s="44">
        <v>1680.19</v>
      </c>
      <c r="L515" s="44">
        <v>1814.88</v>
      </c>
      <c r="M515" s="44">
        <v>1980.15</v>
      </c>
      <c r="N515" s="44">
        <v>2143.6999999999998</v>
      </c>
      <c r="O515" s="44">
        <v>1937.41</v>
      </c>
      <c r="P515" s="44">
        <v>1883.46</v>
      </c>
      <c r="Q515" s="44">
        <v>1894.78</v>
      </c>
      <c r="R515" s="44">
        <v>1891</v>
      </c>
      <c r="S515" s="44">
        <v>1954.38</v>
      </c>
      <c r="T515" s="44">
        <v>2219.41</v>
      </c>
      <c r="U515" s="44">
        <v>2243.6999999999998</v>
      </c>
      <c r="V515" s="44">
        <v>2215.19</v>
      </c>
      <c r="W515" s="44">
        <v>1920.69</v>
      </c>
      <c r="X515" s="44">
        <v>1807.7</v>
      </c>
      <c r="Y515" s="44">
        <v>1675.69</v>
      </c>
      <c r="Z515" s="44">
        <v>1394.33</v>
      </c>
      <c r="AA515" s="44">
        <v>1225.6600000000001</v>
      </c>
    </row>
    <row r="516" spans="1:27" ht="12.75" customHeight="1" outlineLevel="1" x14ac:dyDescent="0.2">
      <c r="A516" s="99" t="s">
        <v>1530</v>
      </c>
      <c r="B516" s="63" t="s">
        <v>90</v>
      </c>
      <c r="C516" s="43" t="s">
        <v>79</v>
      </c>
      <c r="D516" s="44">
        <f>$D$486</f>
        <v>434.18</v>
      </c>
      <c r="E516" s="44">
        <f t="shared" ref="E516:AA516" si="298">$D$486</f>
        <v>434.18</v>
      </c>
      <c r="F516" s="44">
        <f t="shared" si="298"/>
        <v>434.18</v>
      </c>
      <c r="G516" s="44">
        <f t="shared" si="298"/>
        <v>434.18</v>
      </c>
      <c r="H516" s="44">
        <f t="shared" si="298"/>
        <v>434.18</v>
      </c>
      <c r="I516" s="44">
        <f t="shared" si="298"/>
        <v>434.18</v>
      </c>
      <c r="J516" s="44">
        <f t="shared" si="298"/>
        <v>434.18</v>
      </c>
      <c r="K516" s="44">
        <f t="shared" si="298"/>
        <v>434.18</v>
      </c>
      <c r="L516" s="44">
        <f t="shared" si="298"/>
        <v>434.18</v>
      </c>
      <c r="M516" s="44">
        <f t="shared" si="298"/>
        <v>434.18</v>
      </c>
      <c r="N516" s="44">
        <f t="shared" si="298"/>
        <v>434.18</v>
      </c>
      <c r="O516" s="44">
        <f t="shared" si="298"/>
        <v>434.18</v>
      </c>
      <c r="P516" s="44">
        <f t="shared" si="298"/>
        <v>434.18</v>
      </c>
      <c r="Q516" s="44">
        <f t="shared" si="298"/>
        <v>434.18</v>
      </c>
      <c r="R516" s="44">
        <f t="shared" si="298"/>
        <v>434.18</v>
      </c>
      <c r="S516" s="44">
        <f t="shared" si="298"/>
        <v>434.18</v>
      </c>
      <c r="T516" s="44">
        <f t="shared" si="298"/>
        <v>434.18</v>
      </c>
      <c r="U516" s="44">
        <f t="shared" si="298"/>
        <v>434.18</v>
      </c>
      <c r="V516" s="44">
        <f t="shared" si="298"/>
        <v>434.18</v>
      </c>
      <c r="W516" s="44">
        <f t="shared" si="298"/>
        <v>434.18</v>
      </c>
      <c r="X516" s="44">
        <f t="shared" si="298"/>
        <v>434.18</v>
      </c>
      <c r="Y516" s="44">
        <f t="shared" si="298"/>
        <v>434.18</v>
      </c>
      <c r="Z516" s="44">
        <f t="shared" si="298"/>
        <v>434.18</v>
      </c>
      <c r="AA516" s="44">
        <f t="shared" si="298"/>
        <v>434.18</v>
      </c>
    </row>
    <row r="517" spans="1:27" ht="12.75" customHeight="1" outlineLevel="1" x14ac:dyDescent="0.2">
      <c r="A517" s="99" t="s">
        <v>1531</v>
      </c>
      <c r="B517" s="63" t="s">
        <v>83</v>
      </c>
      <c r="C517" s="43" t="s">
        <v>79</v>
      </c>
      <c r="D517" s="44">
        <v>3.35</v>
      </c>
      <c r="E517" s="44">
        <v>3.35</v>
      </c>
      <c r="F517" s="44">
        <v>3.35</v>
      </c>
      <c r="G517" s="44">
        <v>3.35</v>
      </c>
      <c r="H517" s="44">
        <v>3.35</v>
      </c>
      <c r="I517" s="44">
        <v>3.35</v>
      </c>
      <c r="J517" s="44">
        <v>3.35</v>
      </c>
      <c r="K517" s="44">
        <v>3.35</v>
      </c>
      <c r="L517" s="44">
        <v>3.35</v>
      </c>
      <c r="M517" s="44">
        <v>3.35</v>
      </c>
      <c r="N517" s="44">
        <v>3.35</v>
      </c>
      <c r="O517" s="44">
        <v>3.35</v>
      </c>
      <c r="P517" s="44">
        <v>3.35</v>
      </c>
      <c r="Q517" s="44">
        <v>3.35</v>
      </c>
      <c r="R517" s="44">
        <v>3.35</v>
      </c>
      <c r="S517" s="44">
        <v>3.35</v>
      </c>
      <c r="T517" s="44">
        <v>3.35</v>
      </c>
      <c r="U517" s="44">
        <v>3.35</v>
      </c>
      <c r="V517" s="44">
        <v>3.35</v>
      </c>
      <c r="W517" s="44">
        <v>3.35</v>
      </c>
      <c r="X517" s="44">
        <v>3.35</v>
      </c>
      <c r="Y517" s="44">
        <v>3.35</v>
      </c>
      <c r="Z517" s="44">
        <v>3.35</v>
      </c>
      <c r="AA517" s="44">
        <v>3.35</v>
      </c>
    </row>
    <row r="518" spans="1:27" ht="12.75" customHeight="1" outlineLevel="1" x14ac:dyDescent="0.2">
      <c r="A518" s="99" t="s">
        <v>1532</v>
      </c>
      <c r="B518" s="63" t="s">
        <v>81</v>
      </c>
      <c r="C518" s="43" t="s">
        <v>79</v>
      </c>
      <c r="D518" s="44">
        <f>$D$11</f>
        <v>110.23</v>
      </c>
      <c r="E518" s="44">
        <f t="shared" ref="E518:AA518" si="299">$D$11</f>
        <v>110.23</v>
      </c>
      <c r="F518" s="44">
        <f t="shared" si="299"/>
        <v>110.23</v>
      </c>
      <c r="G518" s="44">
        <f t="shared" si="299"/>
        <v>110.23</v>
      </c>
      <c r="H518" s="44">
        <f t="shared" si="299"/>
        <v>110.23</v>
      </c>
      <c r="I518" s="44">
        <f t="shared" si="299"/>
        <v>110.23</v>
      </c>
      <c r="J518" s="44">
        <f t="shared" si="299"/>
        <v>110.23</v>
      </c>
      <c r="K518" s="44">
        <f t="shared" si="299"/>
        <v>110.23</v>
      </c>
      <c r="L518" s="44">
        <f t="shared" si="299"/>
        <v>110.23</v>
      </c>
      <c r="M518" s="44">
        <f t="shared" si="299"/>
        <v>110.23</v>
      </c>
      <c r="N518" s="44">
        <f t="shared" si="299"/>
        <v>110.23</v>
      </c>
      <c r="O518" s="44">
        <f t="shared" si="299"/>
        <v>110.23</v>
      </c>
      <c r="P518" s="44">
        <f t="shared" si="299"/>
        <v>110.23</v>
      </c>
      <c r="Q518" s="44">
        <f t="shared" si="299"/>
        <v>110.23</v>
      </c>
      <c r="R518" s="44">
        <f t="shared" si="299"/>
        <v>110.23</v>
      </c>
      <c r="S518" s="44">
        <f t="shared" si="299"/>
        <v>110.23</v>
      </c>
      <c r="T518" s="44">
        <f t="shared" si="299"/>
        <v>110.23</v>
      </c>
      <c r="U518" s="44">
        <f t="shared" si="299"/>
        <v>110.23</v>
      </c>
      <c r="V518" s="44">
        <f t="shared" si="299"/>
        <v>110.23</v>
      </c>
      <c r="W518" s="44">
        <f t="shared" si="299"/>
        <v>110.23</v>
      </c>
      <c r="X518" s="44">
        <f t="shared" si="299"/>
        <v>110.23</v>
      </c>
      <c r="Y518" s="44">
        <f t="shared" si="299"/>
        <v>110.23</v>
      </c>
      <c r="Z518" s="44">
        <f t="shared" si="299"/>
        <v>110.23</v>
      </c>
      <c r="AA518" s="44">
        <f t="shared" si="299"/>
        <v>110.23</v>
      </c>
    </row>
    <row r="519" spans="1:27" x14ac:dyDescent="0.2">
      <c r="A519" s="98" t="s">
        <v>1533</v>
      </c>
      <c r="B519" s="28" t="str">
        <f>"08"&amp;"."&amp;$B$663&amp;"."&amp;$B$664</f>
        <v>08.12.2023</v>
      </c>
      <c r="C519" s="90" t="s">
        <v>76</v>
      </c>
      <c r="D519" s="91">
        <f>ROUND(((D520+D521+D523+D522)/1000),5)</f>
        <v>1.5648</v>
      </c>
      <c r="E519" s="91">
        <f>ROUND(((E520+E521+E523+E522)/1000),5)</f>
        <v>1.4145700000000001</v>
      </c>
      <c r="F519" s="91">
        <f>ROUND(((F520+F521+F523+F522)/1000),5)</f>
        <v>0.71772999999999998</v>
      </c>
      <c r="G519" s="91">
        <f t="shared" ref="G519:AA519" si="300">ROUND(((G520+G521+G523+G522)/1000),5)</f>
        <v>0.71543999999999996</v>
      </c>
      <c r="H519" s="91">
        <f t="shared" si="300"/>
        <v>0.73148000000000002</v>
      </c>
      <c r="I519" s="91">
        <f t="shared" si="300"/>
        <v>1.61181</v>
      </c>
      <c r="J519" s="91">
        <f t="shared" si="300"/>
        <v>1.8428199999999999</v>
      </c>
      <c r="K519" s="91">
        <f t="shared" si="300"/>
        <v>2.1558299999999999</v>
      </c>
      <c r="L519" s="91">
        <f t="shared" si="300"/>
        <v>2.3736000000000002</v>
      </c>
      <c r="M519" s="91">
        <f t="shared" si="300"/>
        <v>2.4113600000000002</v>
      </c>
      <c r="N519" s="91">
        <f t="shared" si="300"/>
        <v>2.4283399999999999</v>
      </c>
      <c r="O519" s="91">
        <f t="shared" si="300"/>
        <v>2.4481799999999998</v>
      </c>
      <c r="P519" s="91">
        <f t="shared" si="300"/>
        <v>2.4346100000000002</v>
      </c>
      <c r="Q519" s="91">
        <f t="shared" si="300"/>
        <v>2.4463300000000001</v>
      </c>
      <c r="R519" s="91">
        <f t="shared" si="300"/>
        <v>2.4393199999999999</v>
      </c>
      <c r="S519" s="91">
        <f t="shared" si="300"/>
        <v>2.3875299999999999</v>
      </c>
      <c r="T519" s="91">
        <f t="shared" si="300"/>
        <v>2.42055</v>
      </c>
      <c r="U519" s="91">
        <f t="shared" si="300"/>
        <v>2.4134699999999998</v>
      </c>
      <c r="V519" s="91">
        <f t="shared" si="300"/>
        <v>2.39235</v>
      </c>
      <c r="W519" s="91">
        <f t="shared" si="300"/>
        <v>2.3829500000000001</v>
      </c>
      <c r="X519" s="91">
        <f t="shared" si="300"/>
        <v>2.3578299999999999</v>
      </c>
      <c r="Y519" s="91">
        <f t="shared" si="300"/>
        <v>2.1738400000000002</v>
      </c>
      <c r="Z519" s="91">
        <f t="shared" si="300"/>
        <v>1.86809</v>
      </c>
      <c r="AA519" s="91">
        <f t="shared" si="300"/>
        <v>1.76224</v>
      </c>
    </row>
    <row r="520" spans="1:27" ht="12.75" customHeight="1" outlineLevel="1" x14ac:dyDescent="0.2">
      <c r="A520" s="99" t="s">
        <v>1534</v>
      </c>
      <c r="B520" s="63" t="s">
        <v>238</v>
      </c>
      <c r="C520" s="43" t="s">
        <v>79</v>
      </c>
      <c r="D520" s="44">
        <v>1017.04</v>
      </c>
      <c r="E520" s="44">
        <v>866.81</v>
      </c>
      <c r="F520" s="44">
        <v>169.97</v>
      </c>
      <c r="G520" s="44">
        <v>167.68</v>
      </c>
      <c r="H520" s="44">
        <v>183.72</v>
      </c>
      <c r="I520" s="44">
        <v>1064.05</v>
      </c>
      <c r="J520" s="44">
        <v>1295.06</v>
      </c>
      <c r="K520" s="44">
        <v>1608.07</v>
      </c>
      <c r="L520" s="44">
        <v>1825.84</v>
      </c>
      <c r="M520" s="44">
        <v>1863.6</v>
      </c>
      <c r="N520" s="44">
        <v>1880.58</v>
      </c>
      <c r="O520" s="44">
        <v>1900.42</v>
      </c>
      <c r="P520" s="44">
        <v>1886.85</v>
      </c>
      <c r="Q520" s="44">
        <v>1898.57</v>
      </c>
      <c r="R520" s="44">
        <v>1891.56</v>
      </c>
      <c r="S520" s="44">
        <v>1839.77</v>
      </c>
      <c r="T520" s="44">
        <v>1872.79</v>
      </c>
      <c r="U520" s="44">
        <v>1865.71</v>
      </c>
      <c r="V520" s="44">
        <v>1844.59</v>
      </c>
      <c r="W520" s="44">
        <v>1835.19</v>
      </c>
      <c r="X520" s="44">
        <v>1810.07</v>
      </c>
      <c r="Y520" s="44">
        <v>1626.08</v>
      </c>
      <c r="Z520" s="44">
        <v>1320.33</v>
      </c>
      <c r="AA520" s="44">
        <v>1214.48</v>
      </c>
    </row>
    <row r="521" spans="1:27" ht="12.75" customHeight="1" outlineLevel="1" x14ac:dyDescent="0.2">
      <c r="A521" s="99" t="s">
        <v>1535</v>
      </c>
      <c r="B521" s="63" t="s">
        <v>90</v>
      </c>
      <c r="C521" s="43" t="s">
        <v>79</v>
      </c>
      <c r="D521" s="44">
        <f>$D$486</f>
        <v>434.18</v>
      </c>
      <c r="E521" s="44">
        <f t="shared" ref="E521:AA521" si="301">$D$486</f>
        <v>434.18</v>
      </c>
      <c r="F521" s="44">
        <f t="shared" si="301"/>
        <v>434.18</v>
      </c>
      <c r="G521" s="44">
        <f t="shared" si="301"/>
        <v>434.18</v>
      </c>
      <c r="H521" s="44">
        <f t="shared" si="301"/>
        <v>434.18</v>
      </c>
      <c r="I521" s="44">
        <f t="shared" si="301"/>
        <v>434.18</v>
      </c>
      <c r="J521" s="44">
        <f t="shared" si="301"/>
        <v>434.18</v>
      </c>
      <c r="K521" s="44">
        <f t="shared" si="301"/>
        <v>434.18</v>
      </c>
      <c r="L521" s="44">
        <f t="shared" si="301"/>
        <v>434.18</v>
      </c>
      <c r="M521" s="44">
        <f t="shared" si="301"/>
        <v>434.18</v>
      </c>
      <c r="N521" s="44">
        <f t="shared" si="301"/>
        <v>434.18</v>
      </c>
      <c r="O521" s="44">
        <f t="shared" si="301"/>
        <v>434.18</v>
      </c>
      <c r="P521" s="44">
        <f t="shared" si="301"/>
        <v>434.18</v>
      </c>
      <c r="Q521" s="44">
        <f t="shared" si="301"/>
        <v>434.18</v>
      </c>
      <c r="R521" s="44">
        <f t="shared" si="301"/>
        <v>434.18</v>
      </c>
      <c r="S521" s="44">
        <f t="shared" si="301"/>
        <v>434.18</v>
      </c>
      <c r="T521" s="44">
        <f t="shared" si="301"/>
        <v>434.18</v>
      </c>
      <c r="U521" s="44">
        <f t="shared" si="301"/>
        <v>434.18</v>
      </c>
      <c r="V521" s="44">
        <f t="shared" si="301"/>
        <v>434.18</v>
      </c>
      <c r="W521" s="44">
        <f t="shared" si="301"/>
        <v>434.18</v>
      </c>
      <c r="X521" s="44">
        <f t="shared" si="301"/>
        <v>434.18</v>
      </c>
      <c r="Y521" s="44">
        <f t="shared" si="301"/>
        <v>434.18</v>
      </c>
      <c r="Z521" s="44">
        <f t="shared" si="301"/>
        <v>434.18</v>
      </c>
      <c r="AA521" s="44">
        <f t="shared" si="301"/>
        <v>434.18</v>
      </c>
    </row>
    <row r="522" spans="1:27" ht="12.75" customHeight="1" outlineLevel="1" x14ac:dyDescent="0.2">
      <c r="A522" s="99" t="s">
        <v>1536</v>
      </c>
      <c r="B522" s="63" t="s">
        <v>83</v>
      </c>
      <c r="C522" s="43" t="s">
        <v>79</v>
      </c>
      <c r="D522" s="44">
        <v>3.35</v>
      </c>
      <c r="E522" s="44">
        <v>3.35</v>
      </c>
      <c r="F522" s="44">
        <v>3.35</v>
      </c>
      <c r="G522" s="44">
        <v>3.35</v>
      </c>
      <c r="H522" s="44">
        <v>3.35</v>
      </c>
      <c r="I522" s="44">
        <v>3.35</v>
      </c>
      <c r="J522" s="44">
        <v>3.35</v>
      </c>
      <c r="K522" s="44">
        <v>3.35</v>
      </c>
      <c r="L522" s="44">
        <v>3.35</v>
      </c>
      <c r="M522" s="44">
        <v>3.35</v>
      </c>
      <c r="N522" s="44">
        <v>3.35</v>
      </c>
      <c r="O522" s="44">
        <v>3.35</v>
      </c>
      <c r="P522" s="44">
        <v>3.35</v>
      </c>
      <c r="Q522" s="44">
        <v>3.35</v>
      </c>
      <c r="R522" s="44">
        <v>3.35</v>
      </c>
      <c r="S522" s="44">
        <v>3.35</v>
      </c>
      <c r="T522" s="44">
        <v>3.35</v>
      </c>
      <c r="U522" s="44">
        <v>3.35</v>
      </c>
      <c r="V522" s="44">
        <v>3.35</v>
      </c>
      <c r="W522" s="44">
        <v>3.35</v>
      </c>
      <c r="X522" s="44">
        <v>3.35</v>
      </c>
      <c r="Y522" s="44">
        <v>3.35</v>
      </c>
      <c r="Z522" s="44">
        <v>3.35</v>
      </c>
      <c r="AA522" s="44">
        <v>3.35</v>
      </c>
    </row>
    <row r="523" spans="1:27" ht="12.75" customHeight="1" outlineLevel="1" x14ac:dyDescent="0.2">
      <c r="A523" s="99" t="s">
        <v>1537</v>
      </c>
      <c r="B523" s="63" t="s">
        <v>81</v>
      </c>
      <c r="C523" s="43" t="s">
        <v>79</v>
      </c>
      <c r="D523" s="44">
        <f>$D$11</f>
        <v>110.23</v>
      </c>
      <c r="E523" s="44">
        <f t="shared" ref="E523:AA523" si="302">$D$11</f>
        <v>110.23</v>
      </c>
      <c r="F523" s="44">
        <f t="shared" si="302"/>
        <v>110.23</v>
      </c>
      <c r="G523" s="44">
        <f t="shared" si="302"/>
        <v>110.23</v>
      </c>
      <c r="H523" s="44">
        <f t="shared" si="302"/>
        <v>110.23</v>
      </c>
      <c r="I523" s="44">
        <f t="shared" si="302"/>
        <v>110.23</v>
      </c>
      <c r="J523" s="44">
        <f t="shared" si="302"/>
        <v>110.23</v>
      </c>
      <c r="K523" s="44">
        <f t="shared" si="302"/>
        <v>110.23</v>
      </c>
      <c r="L523" s="44">
        <f t="shared" si="302"/>
        <v>110.23</v>
      </c>
      <c r="M523" s="44">
        <f t="shared" si="302"/>
        <v>110.23</v>
      </c>
      <c r="N523" s="44">
        <f t="shared" si="302"/>
        <v>110.23</v>
      </c>
      <c r="O523" s="44">
        <f t="shared" si="302"/>
        <v>110.23</v>
      </c>
      <c r="P523" s="44">
        <f t="shared" si="302"/>
        <v>110.23</v>
      </c>
      <c r="Q523" s="44">
        <f t="shared" si="302"/>
        <v>110.23</v>
      </c>
      <c r="R523" s="44">
        <f t="shared" si="302"/>
        <v>110.23</v>
      </c>
      <c r="S523" s="44">
        <f t="shared" si="302"/>
        <v>110.23</v>
      </c>
      <c r="T523" s="44">
        <f t="shared" si="302"/>
        <v>110.23</v>
      </c>
      <c r="U523" s="44">
        <f t="shared" si="302"/>
        <v>110.23</v>
      </c>
      <c r="V523" s="44">
        <f t="shared" si="302"/>
        <v>110.23</v>
      </c>
      <c r="W523" s="44">
        <f t="shared" si="302"/>
        <v>110.23</v>
      </c>
      <c r="X523" s="44">
        <f t="shared" si="302"/>
        <v>110.23</v>
      </c>
      <c r="Y523" s="44">
        <f t="shared" si="302"/>
        <v>110.23</v>
      </c>
      <c r="Z523" s="44">
        <f t="shared" si="302"/>
        <v>110.23</v>
      </c>
      <c r="AA523" s="44">
        <f t="shared" si="302"/>
        <v>110.23</v>
      </c>
    </row>
    <row r="524" spans="1:27" x14ac:dyDescent="0.2">
      <c r="A524" s="98" t="s">
        <v>1538</v>
      </c>
      <c r="B524" s="28" t="str">
        <f>"09"&amp;"."&amp;$B$663&amp;"."&amp;$B$664</f>
        <v>09.12.2023</v>
      </c>
      <c r="C524" s="90" t="s">
        <v>76</v>
      </c>
      <c r="D524" s="91">
        <f>ROUND(((D525+D526+D528+D527)/1000),5)</f>
        <v>1.65984</v>
      </c>
      <c r="E524" s="91">
        <f>ROUND(((E525+E526+E528+E527)/1000),5)</f>
        <v>1.55328</v>
      </c>
      <c r="F524" s="91">
        <f>ROUND(((F525+F526+F528+F527)/1000),5)</f>
        <v>1.4408399999999999</v>
      </c>
      <c r="G524" s="91">
        <f t="shared" ref="G524:AA524" si="303">ROUND(((G525+G526+G528+G527)/1000),5)</f>
        <v>1.39394</v>
      </c>
      <c r="H524" s="91">
        <f t="shared" si="303"/>
        <v>1.43706</v>
      </c>
      <c r="I524" s="91">
        <f t="shared" si="303"/>
        <v>1.55687</v>
      </c>
      <c r="J524" s="91">
        <f t="shared" si="303"/>
        <v>1.66462</v>
      </c>
      <c r="K524" s="91">
        <f t="shared" si="303"/>
        <v>1.9140999999999999</v>
      </c>
      <c r="L524" s="91">
        <f t="shared" si="303"/>
        <v>2.1476899999999999</v>
      </c>
      <c r="M524" s="91">
        <f t="shared" si="303"/>
        <v>2.3637100000000002</v>
      </c>
      <c r="N524" s="91">
        <f t="shared" si="303"/>
        <v>2.3909099999999999</v>
      </c>
      <c r="O524" s="91">
        <f t="shared" si="303"/>
        <v>2.42374</v>
      </c>
      <c r="P524" s="91">
        <f t="shared" si="303"/>
        <v>2.4031199999999999</v>
      </c>
      <c r="Q524" s="91">
        <f t="shared" si="303"/>
        <v>2.4010400000000001</v>
      </c>
      <c r="R524" s="91">
        <f t="shared" si="303"/>
        <v>2.3803999999999998</v>
      </c>
      <c r="S524" s="91">
        <f t="shared" si="303"/>
        <v>2.3788499999999999</v>
      </c>
      <c r="T524" s="91">
        <f t="shared" si="303"/>
        <v>2.3980399999999999</v>
      </c>
      <c r="U524" s="91">
        <f t="shared" si="303"/>
        <v>2.4286400000000001</v>
      </c>
      <c r="V524" s="91">
        <f t="shared" si="303"/>
        <v>2.4068000000000001</v>
      </c>
      <c r="W524" s="91">
        <f t="shared" si="303"/>
        <v>2.3809999999999998</v>
      </c>
      <c r="X524" s="91">
        <f t="shared" si="303"/>
        <v>2.35636</v>
      </c>
      <c r="Y524" s="91">
        <f t="shared" si="303"/>
        <v>2.1640299999999999</v>
      </c>
      <c r="Z524" s="91">
        <f t="shared" si="303"/>
        <v>1.86957</v>
      </c>
      <c r="AA524" s="91">
        <f t="shared" si="303"/>
        <v>1.7482200000000001</v>
      </c>
    </row>
    <row r="525" spans="1:27" ht="12.75" customHeight="1" outlineLevel="1" x14ac:dyDescent="0.2">
      <c r="A525" s="99" t="s">
        <v>1539</v>
      </c>
      <c r="B525" s="63" t="s">
        <v>238</v>
      </c>
      <c r="C525" s="43" t="s">
        <v>79</v>
      </c>
      <c r="D525" s="44">
        <v>1112.08</v>
      </c>
      <c r="E525" s="44">
        <v>1005.52</v>
      </c>
      <c r="F525" s="44">
        <v>893.08</v>
      </c>
      <c r="G525" s="44">
        <v>846.18</v>
      </c>
      <c r="H525" s="44">
        <v>889.3</v>
      </c>
      <c r="I525" s="44">
        <v>1009.11</v>
      </c>
      <c r="J525" s="44">
        <v>1116.8599999999999</v>
      </c>
      <c r="K525" s="44">
        <v>1366.34</v>
      </c>
      <c r="L525" s="44">
        <v>1599.93</v>
      </c>
      <c r="M525" s="44">
        <v>1815.95</v>
      </c>
      <c r="N525" s="44">
        <v>1843.15</v>
      </c>
      <c r="O525" s="44">
        <v>1875.98</v>
      </c>
      <c r="P525" s="44">
        <v>1855.36</v>
      </c>
      <c r="Q525" s="44">
        <v>1853.28</v>
      </c>
      <c r="R525" s="44">
        <v>1832.64</v>
      </c>
      <c r="S525" s="44">
        <v>1831.09</v>
      </c>
      <c r="T525" s="44">
        <v>1850.28</v>
      </c>
      <c r="U525" s="44">
        <v>1880.88</v>
      </c>
      <c r="V525" s="44">
        <v>1859.04</v>
      </c>
      <c r="W525" s="44">
        <v>1833.24</v>
      </c>
      <c r="X525" s="44">
        <v>1808.6</v>
      </c>
      <c r="Y525" s="44">
        <v>1616.27</v>
      </c>
      <c r="Z525" s="44">
        <v>1321.81</v>
      </c>
      <c r="AA525" s="44">
        <v>1200.46</v>
      </c>
    </row>
    <row r="526" spans="1:27" ht="12.75" customHeight="1" outlineLevel="1" x14ac:dyDescent="0.2">
      <c r="A526" s="99" t="s">
        <v>1540</v>
      </c>
      <c r="B526" s="63" t="s">
        <v>90</v>
      </c>
      <c r="C526" s="43" t="s">
        <v>79</v>
      </c>
      <c r="D526" s="44">
        <f>$D$486</f>
        <v>434.18</v>
      </c>
      <c r="E526" s="44">
        <f t="shared" ref="E526:AA526" si="304">$D$486</f>
        <v>434.18</v>
      </c>
      <c r="F526" s="44">
        <f t="shared" si="304"/>
        <v>434.18</v>
      </c>
      <c r="G526" s="44">
        <f t="shared" si="304"/>
        <v>434.18</v>
      </c>
      <c r="H526" s="44">
        <f t="shared" si="304"/>
        <v>434.18</v>
      </c>
      <c r="I526" s="44">
        <f t="shared" si="304"/>
        <v>434.18</v>
      </c>
      <c r="J526" s="44">
        <f t="shared" si="304"/>
        <v>434.18</v>
      </c>
      <c r="K526" s="44">
        <f t="shared" si="304"/>
        <v>434.18</v>
      </c>
      <c r="L526" s="44">
        <f t="shared" si="304"/>
        <v>434.18</v>
      </c>
      <c r="M526" s="44">
        <f t="shared" si="304"/>
        <v>434.18</v>
      </c>
      <c r="N526" s="44">
        <f t="shared" si="304"/>
        <v>434.18</v>
      </c>
      <c r="O526" s="44">
        <f t="shared" si="304"/>
        <v>434.18</v>
      </c>
      <c r="P526" s="44">
        <f t="shared" si="304"/>
        <v>434.18</v>
      </c>
      <c r="Q526" s="44">
        <f t="shared" si="304"/>
        <v>434.18</v>
      </c>
      <c r="R526" s="44">
        <f t="shared" si="304"/>
        <v>434.18</v>
      </c>
      <c r="S526" s="44">
        <f t="shared" si="304"/>
        <v>434.18</v>
      </c>
      <c r="T526" s="44">
        <f t="shared" si="304"/>
        <v>434.18</v>
      </c>
      <c r="U526" s="44">
        <f t="shared" si="304"/>
        <v>434.18</v>
      </c>
      <c r="V526" s="44">
        <f t="shared" si="304"/>
        <v>434.18</v>
      </c>
      <c r="W526" s="44">
        <f t="shared" si="304"/>
        <v>434.18</v>
      </c>
      <c r="X526" s="44">
        <f t="shared" si="304"/>
        <v>434.18</v>
      </c>
      <c r="Y526" s="44">
        <f t="shared" si="304"/>
        <v>434.18</v>
      </c>
      <c r="Z526" s="44">
        <f t="shared" si="304"/>
        <v>434.18</v>
      </c>
      <c r="AA526" s="44">
        <f t="shared" si="304"/>
        <v>434.18</v>
      </c>
    </row>
    <row r="527" spans="1:27" ht="12.75" customHeight="1" outlineLevel="1" x14ac:dyDescent="0.2">
      <c r="A527" s="99" t="s">
        <v>1541</v>
      </c>
      <c r="B527" s="63" t="s">
        <v>83</v>
      </c>
      <c r="C527" s="43" t="s">
        <v>79</v>
      </c>
      <c r="D527" s="44">
        <v>3.35</v>
      </c>
      <c r="E527" s="44">
        <v>3.35</v>
      </c>
      <c r="F527" s="44">
        <v>3.35</v>
      </c>
      <c r="G527" s="44">
        <v>3.35</v>
      </c>
      <c r="H527" s="44">
        <v>3.35</v>
      </c>
      <c r="I527" s="44">
        <v>3.35</v>
      </c>
      <c r="J527" s="44">
        <v>3.35</v>
      </c>
      <c r="K527" s="44">
        <v>3.35</v>
      </c>
      <c r="L527" s="44">
        <v>3.35</v>
      </c>
      <c r="M527" s="44">
        <v>3.35</v>
      </c>
      <c r="N527" s="44">
        <v>3.35</v>
      </c>
      <c r="O527" s="44">
        <v>3.35</v>
      </c>
      <c r="P527" s="44">
        <v>3.35</v>
      </c>
      <c r="Q527" s="44">
        <v>3.35</v>
      </c>
      <c r="R527" s="44">
        <v>3.35</v>
      </c>
      <c r="S527" s="44">
        <v>3.35</v>
      </c>
      <c r="T527" s="44">
        <v>3.35</v>
      </c>
      <c r="U527" s="44">
        <v>3.35</v>
      </c>
      <c r="V527" s="44">
        <v>3.35</v>
      </c>
      <c r="W527" s="44">
        <v>3.35</v>
      </c>
      <c r="X527" s="44">
        <v>3.35</v>
      </c>
      <c r="Y527" s="44">
        <v>3.35</v>
      </c>
      <c r="Z527" s="44">
        <v>3.35</v>
      </c>
      <c r="AA527" s="44">
        <v>3.35</v>
      </c>
    </row>
    <row r="528" spans="1:27" ht="12.75" customHeight="1" outlineLevel="1" x14ac:dyDescent="0.2">
      <c r="A528" s="99" t="s">
        <v>1542</v>
      </c>
      <c r="B528" s="63" t="s">
        <v>81</v>
      </c>
      <c r="C528" s="43" t="s">
        <v>79</v>
      </c>
      <c r="D528" s="44">
        <f>$D$11</f>
        <v>110.23</v>
      </c>
      <c r="E528" s="44">
        <f t="shared" ref="E528:AA528" si="305">$D$11</f>
        <v>110.23</v>
      </c>
      <c r="F528" s="44">
        <f t="shared" si="305"/>
        <v>110.23</v>
      </c>
      <c r="G528" s="44">
        <f t="shared" si="305"/>
        <v>110.23</v>
      </c>
      <c r="H528" s="44">
        <f t="shared" si="305"/>
        <v>110.23</v>
      </c>
      <c r="I528" s="44">
        <f t="shared" si="305"/>
        <v>110.23</v>
      </c>
      <c r="J528" s="44">
        <f t="shared" si="305"/>
        <v>110.23</v>
      </c>
      <c r="K528" s="44">
        <f t="shared" si="305"/>
        <v>110.23</v>
      </c>
      <c r="L528" s="44">
        <f t="shared" si="305"/>
        <v>110.23</v>
      </c>
      <c r="M528" s="44">
        <f t="shared" si="305"/>
        <v>110.23</v>
      </c>
      <c r="N528" s="44">
        <f t="shared" si="305"/>
        <v>110.23</v>
      </c>
      <c r="O528" s="44">
        <f t="shared" si="305"/>
        <v>110.23</v>
      </c>
      <c r="P528" s="44">
        <f t="shared" si="305"/>
        <v>110.23</v>
      </c>
      <c r="Q528" s="44">
        <f t="shared" si="305"/>
        <v>110.23</v>
      </c>
      <c r="R528" s="44">
        <f t="shared" si="305"/>
        <v>110.23</v>
      </c>
      <c r="S528" s="44">
        <f t="shared" si="305"/>
        <v>110.23</v>
      </c>
      <c r="T528" s="44">
        <f t="shared" si="305"/>
        <v>110.23</v>
      </c>
      <c r="U528" s="44">
        <f t="shared" si="305"/>
        <v>110.23</v>
      </c>
      <c r="V528" s="44">
        <f t="shared" si="305"/>
        <v>110.23</v>
      </c>
      <c r="W528" s="44">
        <f t="shared" si="305"/>
        <v>110.23</v>
      </c>
      <c r="X528" s="44">
        <f t="shared" si="305"/>
        <v>110.23</v>
      </c>
      <c r="Y528" s="44">
        <f t="shared" si="305"/>
        <v>110.23</v>
      </c>
      <c r="Z528" s="44">
        <f t="shared" si="305"/>
        <v>110.23</v>
      </c>
      <c r="AA528" s="44">
        <f t="shared" si="305"/>
        <v>110.23</v>
      </c>
    </row>
    <row r="529" spans="1:27" x14ac:dyDescent="0.2">
      <c r="A529" s="98" t="s">
        <v>1543</v>
      </c>
      <c r="B529" s="28" t="str">
        <f>"10"&amp;"."&amp;$B$663&amp;"."&amp;$B$664</f>
        <v>10.12.2023</v>
      </c>
      <c r="C529" s="90" t="s">
        <v>76</v>
      </c>
      <c r="D529" s="91">
        <f>ROUND(((D530+D531+D533+D532)/1000),5)</f>
        <v>1.6176699999999999</v>
      </c>
      <c r="E529" s="91">
        <f>ROUND(((E530+E531+E533+E532)/1000),5)</f>
        <v>1.4632400000000001</v>
      </c>
      <c r="F529" s="91">
        <f>ROUND(((F530+F531+F533+F532)/1000),5)</f>
        <v>1.3627</v>
      </c>
      <c r="G529" s="91">
        <f t="shared" ref="G529:AA529" si="306">ROUND(((G530+G531+G533+G532)/1000),5)</f>
        <v>1.3080799999999999</v>
      </c>
      <c r="H529" s="91">
        <f t="shared" si="306"/>
        <v>0.72182999999999997</v>
      </c>
      <c r="I529" s="91">
        <f t="shared" si="306"/>
        <v>1.47214</v>
      </c>
      <c r="J529" s="91">
        <f t="shared" si="306"/>
        <v>1.55145</v>
      </c>
      <c r="K529" s="91">
        <f t="shared" si="306"/>
        <v>1.66753</v>
      </c>
      <c r="L529" s="91">
        <f t="shared" si="306"/>
        <v>2.0079400000000001</v>
      </c>
      <c r="M529" s="91">
        <f t="shared" si="306"/>
        <v>2.1696399999999998</v>
      </c>
      <c r="N529" s="91">
        <f t="shared" si="306"/>
        <v>2.3175300000000001</v>
      </c>
      <c r="O529" s="91">
        <f t="shared" si="306"/>
        <v>2.3448799999999999</v>
      </c>
      <c r="P529" s="91">
        <f t="shared" si="306"/>
        <v>2.3429199999999999</v>
      </c>
      <c r="Q529" s="91">
        <f t="shared" si="306"/>
        <v>2.3518599999999998</v>
      </c>
      <c r="R529" s="91">
        <f t="shared" si="306"/>
        <v>2.3213300000000001</v>
      </c>
      <c r="S529" s="91">
        <f t="shared" si="306"/>
        <v>2.3141600000000002</v>
      </c>
      <c r="T529" s="91">
        <f t="shared" si="306"/>
        <v>2.37636</v>
      </c>
      <c r="U529" s="91">
        <f t="shared" si="306"/>
        <v>2.3847399999999999</v>
      </c>
      <c r="V529" s="91">
        <f t="shared" si="306"/>
        <v>2.38232</v>
      </c>
      <c r="W529" s="91">
        <f t="shared" si="306"/>
        <v>2.3556900000000001</v>
      </c>
      <c r="X529" s="91">
        <f t="shared" si="306"/>
        <v>2.28775</v>
      </c>
      <c r="Y529" s="91">
        <f t="shared" si="306"/>
        <v>2.11151</v>
      </c>
      <c r="Z529" s="91">
        <f t="shared" si="306"/>
        <v>1.85589</v>
      </c>
      <c r="AA529" s="91">
        <f t="shared" si="306"/>
        <v>1.68204</v>
      </c>
    </row>
    <row r="530" spans="1:27" ht="12.75" customHeight="1" outlineLevel="1" x14ac:dyDescent="0.2">
      <c r="A530" s="99" t="s">
        <v>1544</v>
      </c>
      <c r="B530" s="63" t="s">
        <v>238</v>
      </c>
      <c r="C530" s="43" t="s">
        <v>79</v>
      </c>
      <c r="D530" s="44">
        <v>1069.9100000000001</v>
      </c>
      <c r="E530" s="44">
        <v>915.48</v>
      </c>
      <c r="F530" s="44">
        <v>814.94</v>
      </c>
      <c r="G530" s="44">
        <v>760.32</v>
      </c>
      <c r="H530" s="44">
        <v>174.07</v>
      </c>
      <c r="I530" s="44">
        <v>924.38</v>
      </c>
      <c r="J530" s="44">
        <v>1003.69</v>
      </c>
      <c r="K530" s="44">
        <v>1119.77</v>
      </c>
      <c r="L530" s="44">
        <v>1460.18</v>
      </c>
      <c r="M530" s="44">
        <v>1621.88</v>
      </c>
      <c r="N530" s="44">
        <v>1769.77</v>
      </c>
      <c r="O530" s="44">
        <v>1797.12</v>
      </c>
      <c r="P530" s="44">
        <v>1795.16</v>
      </c>
      <c r="Q530" s="44">
        <v>1804.1</v>
      </c>
      <c r="R530" s="44">
        <v>1773.57</v>
      </c>
      <c r="S530" s="44">
        <v>1766.4</v>
      </c>
      <c r="T530" s="44">
        <v>1828.6</v>
      </c>
      <c r="U530" s="44">
        <v>1836.98</v>
      </c>
      <c r="V530" s="44">
        <v>1834.56</v>
      </c>
      <c r="W530" s="44">
        <v>1807.93</v>
      </c>
      <c r="X530" s="44">
        <v>1739.99</v>
      </c>
      <c r="Y530" s="44">
        <v>1563.75</v>
      </c>
      <c r="Z530" s="44">
        <v>1308.1300000000001</v>
      </c>
      <c r="AA530" s="44">
        <v>1134.28</v>
      </c>
    </row>
    <row r="531" spans="1:27" ht="12.75" customHeight="1" outlineLevel="1" x14ac:dyDescent="0.2">
      <c r="A531" s="99" t="s">
        <v>1545</v>
      </c>
      <c r="B531" s="63" t="s">
        <v>90</v>
      </c>
      <c r="C531" s="43" t="s">
        <v>79</v>
      </c>
      <c r="D531" s="44">
        <f>$D$486</f>
        <v>434.18</v>
      </c>
      <c r="E531" s="44">
        <f t="shared" ref="E531:AA531" si="307">$D$486</f>
        <v>434.18</v>
      </c>
      <c r="F531" s="44">
        <f t="shared" si="307"/>
        <v>434.18</v>
      </c>
      <c r="G531" s="44">
        <f t="shared" si="307"/>
        <v>434.18</v>
      </c>
      <c r="H531" s="44">
        <f t="shared" si="307"/>
        <v>434.18</v>
      </c>
      <c r="I531" s="44">
        <f t="shared" si="307"/>
        <v>434.18</v>
      </c>
      <c r="J531" s="44">
        <f t="shared" si="307"/>
        <v>434.18</v>
      </c>
      <c r="K531" s="44">
        <f t="shared" si="307"/>
        <v>434.18</v>
      </c>
      <c r="L531" s="44">
        <f t="shared" si="307"/>
        <v>434.18</v>
      </c>
      <c r="M531" s="44">
        <f t="shared" si="307"/>
        <v>434.18</v>
      </c>
      <c r="N531" s="44">
        <f t="shared" si="307"/>
        <v>434.18</v>
      </c>
      <c r="O531" s="44">
        <f t="shared" si="307"/>
        <v>434.18</v>
      </c>
      <c r="P531" s="44">
        <f t="shared" si="307"/>
        <v>434.18</v>
      </c>
      <c r="Q531" s="44">
        <f t="shared" si="307"/>
        <v>434.18</v>
      </c>
      <c r="R531" s="44">
        <f t="shared" si="307"/>
        <v>434.18</v>
      </c>
      <c r="S531" s="44">
        <f t="shared" si="307"/>
        <v>434.18</v>
      </c>
      <c r="T531" s="44">
        <f t="shared" si="307"/>
        <v>434.18</v>
      </c>
      <c r="U531" s="44">
        <f t="shared" si="307"/>
        <v>434.18</v>
      </c>
      <c r="V531" s="44">
        <f t="shared" si="307"/>
        <v>434.18</v>
      </c>
      <c r="W531" s="44">
        <f t="shared" si="307"/>
        <v>434.18</v>
      </c>
      <c r="X531" s="44">
        <f t="shared" si="307"/>
        <v>434.18</v>
      </c>
      <c r="Y531" s="44">
        <f t="shared" si="307"/>
        <v>434.18</v>
      </c>
      <c r="Z531" s="44">
        <f t="shared" si="307"/>
        <v>434.18</v>
      </c>
      <c r="AA531" s="44">
        <f t="shared" si="307"/>
        <v>434.18</v>
      </c>
    </row>
    <row r="532" spans="1:27" ht="12.75" customHeight="1" outlineLevel="1" x14ac:dyDescent="0.2">
      <c r="A532" s="99" t="s">
        <v>1546</v>
      </c>
      <c r="B532" s="63" t="s">
        <v>83</v>
      </c>
      <c r="C532" s="43" t="s">
        <v>79</v>
      </c>
      <c r="D532" s="44">
        <v>3.35</v>
      </c>
      <c r="E532" s="44">
        <v>3.35</v>
      </c>
      <c r="F532" s="44">
        <v>3.35</v>
      </c>
      <c r="G532" s="44">
        <v>3.35</v>
      </c>
      <c r="H532" s="44">
        <v>3.35</v>
      </c>
      <c r="I532" s="44">
        <v>3.35</v>
      </c>
      <c r="J532" s="44">
        <v>3.35</v>
      </c>
      <c r="K532" s="44">
        <v>3.35</v>
      </c>
      <c r="L532" s="44">
        <v>3.35</v>
      </c>
      <c r="M532" s="44">
        <v>3.35</v>
      </c>
      <c r="N532" s="44">
        <v>3.35</v>
      </c>
      <c r="O532" s="44">
        <v>3.35</v>
      </c>
      <c r="P532" s="44">
        <v>3.35</v>
      </c>
      <c r="Q532" s="44">
        <v>3.35</v>
      </c>
      <c r="R532" s="44">
        <v>3.35</v>
      </c>
      <c r="S532" s="44">
        <v>3.35</v>
      </c>
      <c r="T532" s="44">
        <v>3.35</v>
      </c>
      <c r="U532" s="44">
        <v>3.35</v>
      </c>
      <c r="V532" s="44">
        <v>3.35</v>
      </c>
      <c r="W532" s="44">
        <v>3.35</v>
      </c>
      <c r="X532" s="44">
        <v>3.35</v>
      </c>
      <c r="Y532" s="44">
        <v>3.35</v>
      </c>
      <c r="Z532" s="44">
        <v>3.35</v>
      </c>
      <c r="AA532" s="44">
        <v>3.35</v>
      </c>
    </row>
    <row r="533" spans="1:27" ht="12.75" customHeight="1" outlineLevel="1" x14ac:dyDescent="0.2">
      <c r="A533" s="99" t="s">
        <v>1547</v>
      </c>
      <c r="B533" s="63" t="s">
        <v>81</v>
      </c>
      <c r="C533" s="43" t="s">
        <v>79</v>
      </c>
      <c r="D533" s="44">
        <f>$D$11</f>
        <v>110.23</v>
      </c>
      <c r="E533" s="44">
        <f t="shared" ref="E533:AA533" si="308">$D$11</f>
        <v>110.23</v>
      </c>
      <c r="F533" s="44">
        <f t="shared" si="308"/>
        <v>110.23</v>
      </c>
      <c r="G533" s="44">
        <f t="shared" si="308"/>
        <v>110.23</v>
      </c>
      <c r="H533" s="44">
        <f t="shared" si="308"/>
        <v>110.23</v>
      </c>
      <c r="I533" s="44">
        <f t="shared" si="308"/>
        <v>110.23</v>
      </c>
      <c r="J533" s="44">
        <f t="shared" si="308"/>
        <v>110.23</v>
      </c>
      <c r="K533" s="44">
        <f t="shared" si="308"/>
        <v>110.23</v>
      </c>
      <c r="L533" s="44">
        <f t="shared" si="308"/>
        <v>110.23</v>
      </c>
      <c r="M533" s="44">
        <f t="shared" si="308"/>
        <v>110.23</v>
      </c>
      <c r="N533" s="44">
        <f t="shared" si="308"/>
        <v>110.23</v>
      </c>
      <c r="O533" s="44">
        <f t="shared" si="308"/>
        <v>110.23</v>
      </c>
      <c r="P533" s="44">
        <f t="shared" si="308"/>
        <v>110.23</v>
      </c>
      <c r="Q533" s="44">
        <f t="shared" si="308"/>
        <v>110.23</v>
      </c>
      <c r="R533" s="44">
        <f t="shared" si="308"/>
        <v>110.23</v>
      </c>
      <c r="S533" s="44">
        <f t="shared" si="308"/>
        <v>110.23</v>
      </c>
      <c r="T533" s="44">
        <f t="shared" si="308"/>
        <v>110.23</v>
      </c>
      <c r="U533" s="44">
        <f t="shared" si="308"/>
        <v>110.23</v>
      </c>
      <c r="V533" s="44">
        <f t="shared" si="308"/>
        <v>110.23</v>
      </c>
      <c r="W533" s="44">
        <f t="shared" si="308"/>
        <v>110.23</v>
      </c>
      <c r="X533" s="44">
        <f t="shared" si="308"/>
        <v>110.23</v>
      </c>
      <c r="Y533" s="44">
        <f t="shared" si="308"/>
        <v>110.23</v>
      </c>
      <c r="Z533" s="44">
        <f t="shared" si="308"/>
        <v>110.23</v>
      </c>
      <c r="AA533" s="44">
        <f t="shared" si="308"/>
        <v>110.23</v>
      </c>
    </row>
    <row r="534" spans="1:27" x14ac:dyDescent="0.2">
      <c r="A534" s="98" t="s">
        <v>1548</v>
      </c>
      <c r="B534" s="28" t="str">
        <f>"11"&amp;"."&amp;$B$663&amp;"."&amp;$B$664</f>
        <v>11.12.2023</v>
      </c>
      <c r="C534" s="90" t="s">
        <v>76</v>
      </c>
      <c r="D534" s="91">
        <f>ROUND(((D535+D536+D538+D537)/1000),5)</f>
        <v>1.6253200000000001</v>
      </c>
      <c r="E534" s="91">
        <f>ROUND(((E535+E536+E538+E537)/1000),5)</f>
        <v>1.5383800000000001</v>
      </c>
      <c r="F534" s="91">
        <f>ROUND(((F535+F536+F538+F537)/1000),5)</f>
        <v>1.46106</v>
      </c>
      <c r="G534" s="91">
        <f t="shared" ref="G534:AA534" si="309">ROUND(((G535+G536+G538+G537)/1000),5)</f>
        <v>1.42187</v>
      </c>
      <c r="H534" s="91">
        <f t="shared" si="309"/>
        <v>1.52854</v>
      </c>
      <c r="I534" s="91">
        <f t="shared" si="309"/>
        <v>1.6536500000000001</v>
      </c>
      <c r="J534" s="91">
        <f t="shared" si="309"/>
        <v>1.86327</v>
      </c>
      <c r="K534" s="91">
        <f t="shared" si="309"/>
        <v>2.3421699999999999</v>
      </c>
      <c r="L534" s="91">
        <f t="shared" si="309"/>
        <v>2.4741499999999998</v>
      </c>
      <c r="M534" s="91">
        <f t="shared" si="309"/>
        <v>2.5867</v>
      </c>
      <c r="N534" s="91">
        <f t="shared" si="309"/>
        <v>2.6295099999999998</v>
      </c>
      <c r="O534" s="91">
        <f t="shared" si="309"/>
        <v>2.6501000000000001</v>
      </c>
      <c r="P534" s="91">
        <f t="shared" si="309"/>
        <v>2.5883400000000001</v>
      </c>
      <c r="Q534" s="91">
        <f t="shared" si="309"/>
        <v>2.6092200000000001</v>
      </c>
      <c r="R534" s="91">
        <f t="shared" si="309"/>
        <v>2.6040199999999998</v>
      </c>
      <c r="S534" s="91">
        <f t="shared" si="309"/>
        <v>2.5487600000000001</v>
      </c>
      <c r="T534" s="91">
        <f t="shared" si="309"/>
        <v>2.5930200000000001</v>
      </c>
      <c r="U534" s="91">
        <f t="shared" si="309"/>
        <v>2.6027999999999998</v>
      </c>
      <c r="V534" s="91">
        <f t="shared" si="309"/>
        <v>2.5704699999999998</v>
      </c>
      <c r="W534" s="91">
        <f t="shared" si="309"/>
        <v>2.4587699999999999</v>
      </c>
      <c r="X534" s="91">
        <f t="shared" si="309"/>
        <v>2.4009100000000001</v>
      </c>
      <c r="Y534" s="91">
        <f t="shared" si="309"/>
        <v>2.1979799999999998</v>
      </c>
      <c r="Z534" s="91">
        <f t="shared" si="309"/>
        <v>1.8748199999999999</v>
      </c>
      <c r="AA534" s="91">
        <f t="shared" si="309"/>
        <v>1.74932</v>
      </c>
    </row>
    <row r="535" spans="1:27" ht="12.75" customHeight="1" outlineLevel="1" x14ac:dyDescent="0.2">
      <c r="A535" s="99" t="s">
        <v>1549</v>
      </c>
      <c r="B535" s="63" t="s">
        <v>238</v>
      </c>
      <c r="C535" s="43" t="s">
        <v>79</v>
      </c>
      <c r="D535" s="44">
        <v>1077.56</v>
      </c>
      <c r="E535" s="44">
        <v>990.62</v>
      </c>
      <c r="F535" s="44">
        <v>913.3</v>
      </c>
      <c r="G535" s="44">
        <v>874.11</v>
      </c>
      <c r="H535" s="44">
        <v>980.78</v>
      </c>
      <c r="I535" s="44">
        <v>1105.8900000000001</v>
      </c>
      <c r="J535" s="44">
        <v>1315.51</v>
      </c>
      <c r="K535" s="44">
        <v>1794.41</v>
      </c>
      <c r="L535" s="44">
        <v>1926.39</v>
      </c>
      <c r="M535" s="44">
        <v>2038.94</v>
      </c>
      <c r="N535" s="44">
        <v>2081.75</v>
      </c>
      <c r="O535" s="44">
        <v>2102.34</v>
      </c>
      <c r="P535" s="44">
        <v>2040.58</v>
      </c>
      <c r="Q535" s="44">
        <v>2061.46</v>
      </c>
      <c r="R535" s="44">
        <v>2056.2600000000002</v>
      </c>
      <c r="S535" s="44">
        <v>2001</v>
      </c>
      <c r="T535" s="44">
        <v>2045.26</v>
      </c>
      <c r="U535" s="44">
        <v>2055.04</v>
      </c>
      <c r="V535" s="44">
        <v>2022.71</v>
      </c>
      <c r="W535" s="44">
        <v>1911.01</v>
      </c>
      <c r="X535" s="44">
        <v>1853.15</v>
      </c>
      <c r="Y535" s="44">
        <v>1650.22</v>
      </c>
      <c r="Z535" s="44">
        <v>1327.06</v>
      </c>
      <c r="AA535" s="44">
        <v>1201.56</v>
      </c>
    </row>
    <row r="536" spans="1:27" ht="12.75" customHeight="1" outlineLevel="1" x14ac:dyDescent="0.2">
      <c r="A536" s="99" t="s">
        <v>1550</v>
      </c>
      <c r="B536" s="63" t="s">
        <v>90</v>
      </c>
      <c r="C536" s="43" t="s">
        <v>79</v>
      </c>
      <c r="D536" s="44">
        <f>$D$486</f>
        <v>434.18</v>
      </c>
      <c r="E536" s="44">
        <f t="shared" ref="E536:AA536" si="310">$D$486</f>
        <v>434.18</v>
      </c>
      <c r="F536" s="44">
        <f t="shared" si="310"/>
        <v>434.18</v>
      </c>
      <c r="G536" s="44">
        <f t="shared" si="310"/>
        <v>434.18</v>
      </c>
      <c r="H536" s="44">
        <f t="shared" si="310"/>
        <v>434.18</v>
      </c>
      <c r="I536" s="44">
        <f t="shared" si="310"/>
        <v>434.18</v>
      </c>
      <c r="J536" s="44">
        <f t="shared" si="310"/>
        <v>434.18</v>
      </c>
      <c r="K536" s="44">
        <f t="shared" si="310"/>
        <v>434.18</v>
      </c>
      <c r="L536" s="44">
        <f t="shared" si="310"/>
        <v>434.18</v>
      </c>
      <c r="M536" s="44">
        <f t="shared" si="310"/>
        <v>434.18</v>
      </c>
      <c r="N536" s="44">
        <f t="shared" si="310"/>
        <v>434.18</v>
      </c>
      <c r="O536" s="44">
        <f t="shared" si="310"/>
        <v>434.18</v>
      </c>
      <c r="P536" s="44">
        <f t="shared" si="310"/>
        <v>434.18</v>
      </c>
      <c r="Q536" s="44">
        <f t="shared" si="310"/>
        <v>434.18</v>
      </c>
      <c r="R536" s="44">
        <f t="shared" si="310"/>
        <v>434.18</v>
      </c>
      <c r="S536" s="44">
        <f t="shared" si="310"/>
        <v>434.18</v>
      </c>
      <c r="T536" s="44">
        <f t="shared" si="310"/>
        <v>434.18</v>
      </c>
      <c r="U536" s="44">
        <f t="shared" si="310"/>
        <v>434.18</v>
      </c>
      <c r="V536" s="44">
        <f t="shared" si="310"/>
        <v>434.18</v>
      </c>
      <c r="W536" s="44">
        <f t="shared" si="310"/>
        <v>434.18</v>
      </c>
      <c r="X536" s="44">
        <f t="shared" si="310"/>
        <v>434.18</v>
      </c>
      <c r="Y536" s="44">
        <f t="shared" si="310"/>
        <v>434.18</v>
      </c>
      <c r="Z536" s="44">
        <f t="shared" si="310"/>
        <v>434.18</v>
      </c>
      <c r="AA536" s="44">
        <f t="shared" si="310"/>
        <v>434.18</v>
      </c>
    </row>
    <row r="537" spans="1:27" ht="12.75" customHeight="1" outlineLevel="1" x14ac:dyDescent="0.2">
      <c r="A537" s="99" t="s">
        <v>1551</v>
      </c>
      <c r="B537" s="63" t="s">
        <v>83</v>
      </c>
      <c r="C537" s="43" t="s">
        <v>79</v>
      </c>
      <c r="D537" s="44">
        <v>3.35</v>
      </c>
      <c r="E537" s="44">
        <v>3.35</v>
      </c>
      <c r="F537" s="44">
        <v>3.35</v>
      </c>
      <c r="G537" s="44">
        <v>3.35</v>
      </c>
      <c r="H537" s="44">
        <v>3.35</v>
      </c>
      <c r="I537" s="44">
        <v>3.35</v>
      </c>
      <c r="J537" s="44">
        <v>3.35</v>
      </c>
      <c r="K537" s="44">
        <v>3.35</v>
      </c>
      <c r="L537" s="44">
        <v>3.35</v>
      </c>
      <c r="M537" s="44">
        <v>3.35</v>
      </c>
      <c r="N537" s="44">
        <v>3.35</v>
      </c>
      <c r="O537" s="44">
        <v>3.35</v>
      </c>
      <c r="P537" s="44">
        <v>3.35</v>
      </c>
      <c r="Q537" s="44">
        <v>3.35</v>
      </c>
      <c r="R537" s="44">
        <v>3.35</v>
      </c>
      <c r="S537" s="44">
        <v>3.35</v>
      </c>
      <c r="T537" s="44">
        <v>3.35</v>
      </c>
      <c r="U537" s="44">
        <v>3.35</v>
      </c>
      <c r="V537" s="44">
        <v>3.35</v>
      </c>
      <c r="W537" s="44">
        <v>3.35</v>
      </c>
      <c r="X537" s="44">
        <v>3.35</v>
      </c>
      <c r="Y537" s="44">
        <v>3.35</v>
      </c>
      <c r="Z537" s="44">
        <v>3.35</v>
      </c>
      <c r="AA537" s="44">
        <v>3.35</v>
      </c>
    </row>
    <row r="538" spans="1:27" ht="12.75" customHeight="1" outlineLevel="1" x14ac:dyDescent="0.2">
      <c r="A538" s="99" t="s">
        <v>1552</v>
      </c>
      <c r="B538" s="63" t="s">
        <v>81</v>
      </c>
      <c r="C538" s="43" t="s">
        <v>79</v>
      </c>
      <c r="D538" s="44">
        <f>$D$11</f>
        <v>110.23</v>
      </c>
      <c r="E538" s="44">
        <f t="shared" ref="E538:AA538" si="311">$D$11</f>
        <v>110.23</v>
      </c>
      <c r="F538" s="44">
        <f t="shared" si="311"/>
        <v>110.23</v>
      </c>
      <c r="G538" s="44">
        <f t="shared" si="311"/>
        <v>110.23</v>
      </c>
      <c r="H538" s="44">
        <f t="shared" si="311"/>
        <v>110.23</v>
      </c>
      <c r="I538" s="44">
        <f t="shared" si="311"/>
        <v>110.23</v>
      </c>
      <c r="J538" s="44">
        <f t="shared" si="311"/>
        <v>110.23</v>
      </c>
      <c r="K538" s="44">
        <f t="shared" si="311"/>
        <v>110.23</v>
      </c>
      <c r="L538" s="44">
        <f t="shared" si="311"/>
        <v>110.23</v>
      </c>
      <c r="M538" s="44">
        <f t="shared" si="311"/>
        <v>110.23</v>
      </c>
      <c r="N538" s="44">
        <f t="shared" si="311"/>
        <v>110.23</v>
      </c>
      <c r="O538" s="44">
        <f t="shared" si="311"/>
        <v>110.23</v>
      </c>
      <c r="P538" s="44">
        <f t="shared" si="311"/>
        <v>110.23</v>
      </c>
      <c r="Q538" s="44">
        <f t="shared" si="311"/>
        <v>110.23</v>
      </c>
      <c r="R538" s="44">
        <f t="shared" si="311"/>
        <v>110.23</v>
      </c>
      <c r="S538" s="44">
        <f t="shared" si="311"/>
        <v>110.23</v>
      </c>
      <c r="T538" s="44">
        <f t="shared" si="311"/>
        <v>110.23</v>
      </c>
      <c r="U538" s="44">
        <f t="shared" si="311"/>
        <v>110.23</v>
      </c>
      <c r="V538" s="44">
        <f t="shared" si="311"/>
        <v>110.23</v>
      </c>
      <c r="W538" s="44">
        <f t="shared" si="311"/>
        <v>110.23</v>
      </c>
      <c r="X538" s="44">
        <f t="shared" si="311"/>
        <v>110.23</v>
      </c>
      <c r="Y538" s="44">
        <f t="shared" si="311"/>
        <v>110.23</v>
      </c>
      <c r="Z538" s="44">
        <f t="shared" si="311"/>
        <v>110.23</v>
      </c>
      <c r="AA538" s="44">
        <f t="shared" si="311"/>
        <v>110.23</v>
      </c>
    </row>
    <row r="539" spans="1:27" x14ac:dyDescent="0.2">
      <c r="A539" s="98" t="s">
        <v>1553</v>
      </c>
      <c r="B539" s="28" t="str">
        <f>"12"&amp;"."&amp;$B$663&amp;"."&amp;$B$664</f>
        <v>12.12.2023</v>
      </c>
      <c r="C539" s="90" t="s">
        <v>76</v>
      </c>
      <c r="D539" s="91">
        <f>ROUND(((D540+D541+D543+D542)/1000),5)</f>
        <v>1.62548</v>
      </c>
      <c r="E539" s="91">
        <f>ROUND(((E540+E541+E543+E542)/1000),5)</f>
        <v>1.5320499999999999</v>
      </c>
      <c r="F539" s="91">
        <f>ROUND(((F540+F541+F543+F542)/1000),5)</f>
        <v>1.4276500000000001</v>
      </c>
      <c r="G539" s="91">
        <f t="shared" ref="G539:AA539" si="312">ROUND(((G540+G541+G543+G542)/1000),5)</f>
        <v>1.41282</v>
      </c>
      <c r="H539" s="91">
        <f t="shared" si="312"/>
        <v>1.51667</v>
      </c>
      <c r="I539" s="91">
        <f t="shared" si="312"/>
        <v>1.6740299999999999</v>
      </c>
      <c r="J539" s="91">
        <f t="shared" si="312"/>
        <v>1.85673</v>
      </c>
      <c r="K539" s="91">
        <f t="shared" si="312"/>
        <v>2.2023299999999999</v>
      </c>
      <c r="L539" s="91">
        <f t="shared" si="312"/>
        <v>2.4085000000000001</v>
      </c>
      <c r="M539" s="91">
        <f t="shared" si="312"/>
        <v>2.4683700000000002</v>
      </c>
      <c r="N539" s="91">
        <f t="shared" si="312"/>
        <v>2.4990800000000002</v>
      </c>
      <c r="O539" s="91">
        <f t="shared" si="312"/>
        <v>2.5344699999999998</v>
      </c>
      <c r="P539" s="91">
        <f t="shared" si="312"/>
        <v>2.4727899999999998</v>
      </c>
      <c r="Q539" s="91">
        <f t="shared" si="312"/>
        <v>2.4912000000000001</v>
      </c>
      <c r="R539" s="91">
        <f t="shared" si="312"/>
        <v>2.5043799999999998</v>
      </c>
      <c r="S539" s="91">
        <f t="shared" si="312"/>
        <v>2.4568400000000001</v>
      </c>
      <c r="T539" s="91">
        <f t="shared" si="312"/>
        <v>2.4781499999999999</v>
      </c>
      <c r="U539" s="91">
        <f t="shared" si="312"/>
        <v>2.4713500000000002</v>
      </c>
      <c r="V539" s="91">
        <f t="shared" si="312"/>
        <v>2.4624600000000001</v>
      </c>
      <c r="W539" s="91">
        <f t="shared" si="312"/>
        <v>2.4501499999999998</v>
      </c>
      <c r="X539" s="91">
        <f t="shared" si="312"/>
        <v>2.3993500000000001</v>
      </c>
      <c r="Y539" s="91">
        <f t="shared" si="312"/>
        <v>2.2204299999999999</v>
      </c>
      <c r="Z539" s="91">
        <f t="shared" si="312"/>
        <v>1.9014899999999999</v>
      </c>
      <c r="AA539" s="91">
        <f t="shared" si="312"/>
        <v>1.78556</v>
      </c>
    </row>
    <row r="540" spans="1:27" ht="12.75" customHeight="1" outlineLevel="1" x14ac:dyDescent="0.2">
      <c r="A540" s="99" t="s">
        <v>1554</v>
      </c>
      <c r="B540" s="63" t="s">
        <v>238</v>
      </c>
      <c r="C540" s="43" t="s">
        <v>79</v>
      </c>
      <c r="D540" s="44">
        <v>1077.72</v>
      </c>
      <c r="E540" s="44">
        <v>984.29</v>
      </c>
      <c r="F540" s="44">
        <v>879.89</v>
      </c>
      <c r="G540" s="44">
        <v>865.06</v>
      </c>
      <c r="H540" s="44">
        <v>968.91</v>
      </c>
      <c r="I540" s="44">
        <v>1126.27</v>
      </c>
      <c r="J540" s="44">
        <v>1308.97</v>
      </c>
      <c r="K540" s="44">
        <v>1654.57</v>
      </c>
      <c r="L540" s="44">
        <v>1860.74</v>
      </c>
      <c r="M540" s="44">
        <v>1920.61</v>
      </c>
      <c r="N540" s="44">
        <v>1951.32</v>
      </c>
      <c r="O540" s="44">
        <v>1986.71</v>
      </c>
      <c r="P540" s="44">
        <v>1925.03</v>
      </c>
      <c r="Q540" s="44">
        <v>1943.44</v>
      </c>
      <c r="R540" s="44">
        <v>1956.62</v>
      </c>
      <c r="S540" s="44">
        <v>1909.08</v>
      </c>
      <c r="T540" s="44">
        <v>1930.39</v>
      </c>
      <c r="U540" s="44">
        <v>1923.59</v>
      </c>
      <c r="V540" s="44">
        <v>1914.7</v>
      </c>
      <c r="W540" s="44">
        <v>1902.39</v>
      </c>
      <c r="X540" s="44">
        <v>1851.59</v>
      </c>
      <c r="Y540" s="44">
        <v>1672.67</v>
      </c>
      <c r="Z540" s="44">
        <v>1353.73</v>
      </c>
      <c r="AA540" s="44">
        <v>1237.8</v>
      </c>
    </row>
    <row r="541" spans="1:27" ht="12.75" customHeight="1" outlineLevel="1" x14ac:dyDescent="0.2">
      <c r="A541" s="99" t="s">
        <v>1555</v>
      </c>
      <c r="B541" s="63" t="s">
        <v>90</v>
      </c>
      <c r="C541" s="43" t="s">
        <v>79</v>
      </c>
      <c r="D541" s="44">
        <f>$D$486</f>
        <v>434.18</v>
      </c>
      <c r="E541" s="44">
        <f t="shared" ref="E541:AA541" si="313">$D$486</f>
        <v>434.18</v>
      </c>
      <c r="F541" s="44">
        <f t="shared" si="313"/>
        <v>434.18</v>
      </c>
      <c r="G541" s="44">
        <f t="shared" si="313"/>
        <v>434.18</v>
      </c>
      <c r="H541" s="44">
        <f t="shared" si="313"/>
        <v>434.18</v>
      </c>
      <c r="I541" s="44">
        <f t="shared" si="313"/>
        <v>434.18</v>
      </c>
      <c r="J541" s="44">
        <f t="shared" si="313"/>
        <v>434.18</v>
      </c>
      <c r="K541" s="44">
        <f t="shared" si="313"/>
        <v>434.18</v>
      </c>
      <c r="L541" s="44">
        <f t="shared" si="313"/>
        <v>434.18</v>
      </c>
      <c r="M541" s="44">
        <f t="shared" si="313"/>
        <v>434.18</v>
      </c>
      <c r="N541" s="44">
        <f t="shared" si="313"/>
        <v>434.18</v>
      </c>
      <c r="O541" s="44">
        <f t="shared" si="313"/>
        <v>434.18</v>
      </c>
      <c r="P541" s="44">
        <f t="shared" si="313"/>
        <v>434.18</v>
      </c>
      <c r="Q541" s="44">
        <f t="shared" si="313"/>
        <v>434.18</v>
      </c>
      <c r="R541" s="44">
        <f t="shared" si="313"/>
        <v>434.18</v>
      </c>
      <c r="S541" s="44">
        <f t="shared" si="313"/>
        <v>434.18</v>
      </c>
      <c r="T541" s="44">
        <f t="shared" si="313"/>
        <v>434.18</v>
      </c>
      <c r="U541" s="44">
        <f t="shared" si="313"/>
        <v>434.18</v>
      </c>
      <c r="V541" s="44">
        <f t="shared" si="313"/>
        <v>434.18</v>
      </c>
      <c r="W541" s="44">
        <f t="shared" si="313"/>
        <v>434.18</v>
      </c>
      <c r="X541" s="44">
        <f t="shared" si="313"/>
        <v>434.18</v>
      </c>
      <c r="Y541" s="44">
        <f t="shared" si="313"/>
        <v>434.18</v>
      </c>
      <c r="Z541" s="44">
        <f t="shared" si="313"/>
        <v>434.18</v>
      </c>
      <c r="AA541" s="44">
        <f t="shared" si="313"/>
        <v>434.18</v>
      </c>
    </row>
    <row r="542" spans="1:27" ht="12.75" customHeight="1" outlineLevel="1" x14ac:dyDescent="0.2">
      <c r="A542" s="99" t="s">
        <v>1556</v>
      </c>
      <c r="B542" s="63" t="s">
        <v>83</v>
      </c>
      <c r="C542" s="43" t="s">
        <v>79</v>
      </c>
      <c r="D542" s="44">
        <v>3.35</v>
      </c>
      <c r="E542" s="44">
        <v>3.35</v>
      </c>
      <c r="F542" s="44">
        <v>3.35</v>
      </c>
      <c r="G542" s="44">
        <v>3.35</v>
      </c>
      <c r="H542" s="44">
        <v>3.35</v>
      </c>
      <c r="I542" s="44">
        <v>3.35</v>
      </c>
      <c r="J542" s="44">
        <v>3.35</v>
      </c>
      <c r="K542" s="44">
        <v>3.35</v>
      </c>
      <c r="L542" s="44">
        <v>3.35</v>
      </c>
      <c r="M542" s="44">
        <v>3.35</v>
      </c>
      <c r="N542" s="44">
        <v>3.35</v>
      </c>
      <c r="O542" s="44">
        <v>3.35</v>
      </c>
      <c r="P542" s="44">
        <v>3.35</v>
      </c>
      <c r="Q542" s="44">
        <v>3.35</v>
      </c>
      <c r="R542" s="44">
        <v>3.35</v>
      </c>
      <c r="S542" s="44">
        <v>3.35</v>
      </c>
      <c r="T542" s="44">
        <v>3.35</v>
      </c>
      <c r="U542" s="44">
        <v>3.35</v>
      </c>
      <c r="V542" s="44">
        <v>3.35</v>
      </c>
      <c r="W542" s="44">
        <v>3.35</v>
      </c>
      <c r="X542" s="44">
        <v>3.35</v>
      </c>
      <c r="Y542" s="44">
        <v>3.35</v>
      </c>
      <c r="Z542" s="44">
        <v>3.35</v>
      </c>
      <c r="AA542" s="44">
        <v>3.35</v>
      </c>
    </row>
    <row r="543" spans="1:27" ht="12.75" customHeight="1" outlineLevel="1" x14ac:dyDescent="0.2">
      <c r="A543" s="99" t="s">
        <v>1557</v>
      </c>
      <c r="B543" s="63" t="s">
        <v>81</v>
      </c>
      <c r="C543" s="43" t="s">
        <v>79</v>
      </c>
      <c r="D543" s="44">
        <f>$D$11</f>
        <v>110.23</v>
      </c>
      <c r="E543" s="44">
        <f t="shared" ref="E543:AA543" si="314">$D$11</f>
        <v>110.23</v>
      </c>
      <c r="F543" s="44">
        <f t="shared" si="314"/>
        <v>110.23</v>
      </c>
      <c r="G543" s="44">
        <f t="shared" si="314"/>
        <v>110.23</v>
      </c>
      <c r="H543" s="44">
        <f t="shared" si="314"/>
        <v>110.23</v>
      </c>
      <c r="I543" s="44">
        <f t="shared" si="314"/>
        <v>110.23</v>
      </c>
      <c r="J543" s="44">
        <f t="shared" si="314"/>
        <v>110.23</v>
      </c>
      <c r="K543" s="44">
        <f t="shared" si="314"/>
        <v>110.23</v>
      </c>
      <c r="L543" s="44">
        <f t="shared" si="314"/>
        <v>110.23</v>
      </c>
      <c r="M543" s="44">
        <f t="shared" si="314"/>
        <v>110.23</v>
      </c>
      <c r="N543" s="44">
        <f t="shared" si="314"/>
        <v>110.23</v>
      </c>
      <c r="O543" s="44">
        <f t="shared" si="314"/>
        <v>110.23</v>
      </c>
      <c r="P543" s="44">
        <f t="shared" si="314"/>
        <v>110.23</v>
      </c>
      <c r="Q543" s="44">
        <f t="shared" si="314"/>
        <v>110.23</v>
      </c>
      <c r="R543" s="44">
        <f t="shared" si="314"/>
        <v>110.23</v>
      </c>
      <c r="S543" s="44">
        <f t="shared" si="314"/>
        <v>110.23</v>
      </c>
      <c r="T543" s="44">
        <f t="shared" si="314"/>
        <v>110.23</v>
      </c>
      <c r="U543" s="44">
        <f t="shared" si="314"/>
        <v>110.23</v>
      </c>
      <c r="V543" s="44">
        <f t="shared" si="314"/>
        <v>110.23</v>
      </c>
      <c r="W543" s="44">
        <f t="shared" si="314"/>
        <v>110.23</v>
      </c>
      <c r="X543" s="44">
        <f t="shared" si="314"/>
        <v>110.23</v>
      </c>
      <c r="Y543" s="44">
        <f t="shared" si="314"/>
        <v>110.23</v>
      </c>
      <c r="Z543" s="44">
        <f t="shared" si="314"/>
        <v>110.23</v>
      </c>
      <c r="AA543" s="44">
        <f t="shared" si="314"/>
        <v>110.23</v>
      </c>
    </row>
    <row r="544" spans="1:27" x14ac:dyDescent="0.2">
      <c r="A544" s="98" t="s">
        <v>1558</v>
      </c>
      <c r="B544" s="28" t="str">
        <f>"13"&amp;"."&amp;$B$663&amp;"."&amp;$B$664</f>
        <v>13.12.2023</v>
      </c>
      <c r="C544" s="90" t="s">
        <v>76</v>
      </c>
      <c r="D544" s="91">
        <f>ROUND(((D545+D546+D548+D547)/1000),5)</f>
        <v>1.71322</v>
      </c>
      <c r="E544" s="91">
        <f>ROUND(((E545+E546+E548+E547)/1000),5)</f>
        <v>1.62422</v>
      </c>
      <c r="F544" s="91">
        <f>ROUND(((F545+F546+F548+F547)/1000),5)</f>
        <v>1.58786</v>
      </c>
      <c r="G544" s="91">
        <f t="shared" ref="G544:AA544" si="315">ROUND(((G545+G546+G548+G547)/1000),5)</f>
        <v>1.5756699999999999</v>
      </c>
      <c r="H544" s="91">
        <f t="shared" si="315"/>
        <v>1.6095600000000001</v>
      </c>
      <c r="I544" s="91">
        <f t="shared" si="315"/>
        <v>1.7490699999999999</v>
      </c>
      <c r="J544" s="91">
        <f t="shared" si="315"/>
        <v>1.9221600000000001</v>
      </c>
      <c r="K544" s="91">
        <f t="shared" si="315"/>
        <v>2.26261</v>
      </c>
      <c r="L544" s="91">
        <f t="shared" si="315"/>
        <v>2.4808500000000002</v>
      </c>
      <c r="M544" s="91">
        <f t="shared" si="315"/>
        <v>2.5547599999999999</v>
      </c>
      <c r="N544" s="91">
        <f t="shared" si="315"/>
        <v>2.5871499999999998</v>
      </c>
      <c r="O544" s="91">
        <f t="shared" si="315"/>
        <v>2.6210900000000001</v>
      </c>
      <c r="P544" s="91">
        <f t="shared" si="315"/>
        <v>2.5705</v>
      </c>
      <c r="Q544" s="91">
        <f t="shared" si="315"/>
        <v>2.5960000000000001</v>
      </c>
      <c r="R544" s="91">
        <f t="shared" si="315"/>
        <v>2.5858699999999999</v>
      </c>
      <c r="S544" s="91">
        <f t="shared" si="315"/>
        <v>2.5627300000000002</v>
      </c>
      <c r="T544" s="91">
        <f t="shared" si="315"/>
        <v>2.5937299999999999</v>
      </c>
      <c r="U544" s="91">
        <f t="shared" si="315"/>
        <v>2.58433</v>
      </c>
      <c r="V544" s="91">
        <f t="shared" si="315"/>
        <v>2.5601500000000001</v>
      </c>
      <c r="W544" s="91">
        <f t="shared" si="315"/>
        <v>2.4957099999999999</v>
      </c>
      <c r="X544" s="91">
        <f t="shared" si="315"/>
        <v>2.3769300000000002</v>
      </c>
      <c r="Y544" s="91">
        <f t="shared" si="315"/>
        <v>2.3042099999999999</v>
      </c>
      <c r="Z544" s="91">
        <f t="shared" si="315"/>
        <v>2.0411999999999999</v>
      </c>
      <c r="AA544" s="91">
        <f t="shared" si="315"/>
        <v>1.8503099999999999</v>
      </c>
    </row>
    <row r="545" spans="1:27" ht="12.75" customHeight="1" outlineLevel="1" x14ac:dyDescent="0.2">
      <c r="A545" s="99" t="s">
        <v>1559</v>
      </c>
      <c r="B545" s="63" t="s">
        <v>238</v>
      </c>
      <c r="C545" s="43" t="s">
        <v>79</v>
      </c>
      <c r="D545" s="44">
        <v>1165.46</v>
      </c>
      <c r="E545" s="44">
        <v>1076.46</v>
      </c>
      <c r="F545" s="44">
        <v>1040.0999999999999</v>
      </c>
      <c r="G545" s="44">
        <v>1027.9100000000001</v>
      </c>
      <c r="H545" s="44">
        <v>1061.8</v>
      </c>
      <c r="I545" s="44">
        <v>1201.31</v>
      </c>
      <c r="J545" s="44">
        <v>1374.4</v>
      </c>
      <c r="K545" s="44">
        <v>1714.85</v>
      </c>
      <c r="L545" s="44">
        <v>1933.09</v>
      </c>
      <c r="M545" s="44">
        <v>2007</v>
      </c>
      <c r="N545" s="44">
        <v>2039.39</v>
      </c>
      <c r="O545" s="44">
        <v>2073.33</v>
      </c>
      <c r="P545" s="44">
        <v>2022.74</v>
      </c>
      <c r="Q545" s="44">
        <v>2048.2399999999998</v>
      </c>
      <c r="R545" s="44">
        <v>2038.11</v>
      </c>
      <c r="S545" s="44">
        <v>2014.97</v>
      </c>
      <c r="T545" s="44">
        <v>2045.97</v>
      </c>
      <c r="U545" s="44">
        <v>2036.57</v>
      </c>
      <c r="V545" s="44">
        <v>2012.39</v>
      </c>
      <c r="W545" s="44">
        <v>1947.95</v>
      </c>
      <c r="X545" s="44">
        <v>1829.17</v>
      </c>
      <c r="Y545" s="44">
        <v>1756.45</v>
      </c>
      <c r="Z545" s="44">
        <v>1493.44</v>
      </c>
      <c r="AA545" s="44">
        <v>1302.55</v>
      </c>
    </row>
    <row r="546" spans="1:27" ht="12.75" customHeight="1" outlineLevel="1" x14ac:dyDescent="0.2">
      <c r="A546" s="99" t="s">
        <v>1560</v>
      </c>
      <c r="B546" s="63" t="s">
        <v>90</v>
      </c>
      <c r="C546" s="43" t="s">
        <v>79</v>
      </c>
      <c r="D546" s="44">
        <f>$D$486</f>
        <v>434.18</v>
      </c>
      <c r="E546" s="44">
        <f t="shared" ref="E546:AA546" si="316">$D$486</f>
        <v>434.18</v>
      </c>
      <c r="F546" s="44">
        <f t="shared" si="316"/>
        <v>434.18</v>
      </c>
      <c r="G546" s="44">
        <f t="shared" si="316"/>
        <v>434.18</v>
      </c>
      <c r="H546" s="44">
        <f t="shared" si="316"/>
        <v>434.18</v>
      </c>
      <c r="I546" s="44">
        <f t="shared" si="316"/>
        <v>434.18</v>
      </c>
      <c r="J546" s="44">
        <f t="shared" si="316"/>
        <v>434.18</v>
      </c>
      <c r="K546" s="44">
        <f t="shared" si="316"/>
        <v>434.18</v>
      </c>
      <c r="L546" s="44">
        <f t="shared" si="316"/>
        <v>434.18</v>
      </c>
      <c r="M546" s="44">
        <f t="shared" si="316"/>
        <v>434.18</v>
      </c>
      <c r="N546" s="44">
        <f t="shared" si="316"/>
        <v>434.18</v>
      </c>
      <c r="O546" s="44">
        <f t="shared" si="316"/>
        <v>434.18</v>
      </c>
      <c r="P546" s="44">
        <f t="shared" si="316"/>
        <v>434.18</v>
      </c>
      <c r="Q546" s="44">
        <f t="shared" si="316"/>
        <v>434.18</v>
      </c>
      <c r="R546" s="44">
        <f t="shared" si="316"/>
        <v>434.18</v>
      </c>
      <c r="S546" s="44">
        <f t="shared" si="316"/>
        <v>434.18</v>
      </c>
      <c r="T546" s="44">
        <f t="shared" si="316"/>
        <v>434.18</v>
      </c>
      <c r="U546" s="44">
        <f t="shared" si="316"/>
        <v>434.18</v>
      </c>
      <c r="V546" s="44">
        <f t="shared" si="316"/>
        <v>434.18</v>
      </c>
      <c r="W546" s="44">
        <f t="shared" si="316"/>
        <v>434.18</v>
      </c>
      <c r="X546" s="44">
        <f t="shared" si="316"/>
        <v>434.18</v>
      </c>
      <c r="Y546" s="44">
        <f t="shared" si="316"/>
        <v>434.18</v>
      </c>
      <c r="Z546" s="44">
        <f t="shared" si="316"/>
        <v>434.18</v>
      </c>
      <c r="AA546" s="44">
        <f t="shared" si="316"/>
        <v>434.18</v>
      </c>
    </row>
    <row r="547" spans="1:27" ht="12.75" customHeight="1" outlineLevel="1" x14ac:dyDescent="0.2">
      <c r="A547" s="99" t="s">
        <v>1561</v>
      </c>
      <c r="B547" s="63" t="s">
        <v>83</v>
      </c>
      <c r="C547" s="43" t="s">
        <v>79</v>
      </c>
      <c r="D547" s="44">
        <v>3.35</v>
      </c>
      <c r="E547" s="44">
        <v>3.35</v>
      </c>
      <c r="F547" s="44">
        <v>3.35</v>
      </c>
      <c r="G547" s="44">
        <v>3.35</v>
      </c>
      <c r="H547" s="44">
        <v>3.35</v>
      </c>
      <c r="I547" s="44">
        <v>3.35</v>
      </c>
      <c r="J547" s="44">
        <v>3.35</v>
      </c>
      <c r="K547" s="44">
        <v>3.35</v>
      </c>
      <c r="L547" s="44">
        <v>3.35</v>
      </c>
      <c r="M547" s="44">
        <v>3.35</v>
      </c>
      <c r="N547" s="44">
        <v>3.35</v>
      </c>
      <c r="O547" s="44">
        <v>3.35</v>
      </c>
      <c r="P547" s="44">
        <v>3.35</v>
      </c>
      <c r="Q547" s="44">
        <v>3.35</v>
      </c>
      <c r="R547" s="44">
        <v>3.35</v>
      </c>
      <c r="S547" s="44">
        <v>3.35</v>
      </c>
      <c r="T547" s="44">
        <v>3.35</v>
      </c>
      <c r="U547" s="44">
        <v>3.35</v>
      </c>
      <c r="V547" s="44">
        <v>3.35</v>
      </c>
      <c r="W547" s="44">
        <v>3.35</v>
      </c>
      <c r="X547" s="44">
        <v>3.35</v>
      </c>
      <c r="Y547" s="44">
        <v>3.35</v>
      </c>
      <c r="Z547" s="44">
        <v>3.35</v>
      </c>
      <c r="AA547" s="44">
        <v>3.35</v>
      </c>
    </row>
    <row r="548" spans="1:27" ht="12.75" customHeight="1" outlineLevel="1" x14ac:dyDescent="0.2">
      <c r="A548" s="99" t="s">
        <v>1562</v>
      </c>
      <c r="B548" s="63" t="s">
        <v>81</v>
      </c>
      <c r="C548" s="43" t="s">
        <v>79</v>
      </c>
      <c r="D548" s="44">
        <f>$D$11</f>
        <v>110.23</v>
      </c>
      <c r="E548" s="44">
        <f t="shared" ref="E548:AA548" si="317">$D$11</f>
        <v>110.23</v>
      </c>
      <c r="F548" s="44">
        <f t="shared" si="317"/>
        <v>110.23</v>
      </c>
      <c r="G548" s="44">
        <f t="shared" si="317"/>
        <v>110.23</v>
      </c>
      <c r="H548" s="44">
        <f t="shared" si="317"/>
        <v>110.23</v>
      </c>
      <c r="I548" s="44">
        <f t="shared" si="317"/>
        <v>110.23</v>
      </c>
      <c r="J548" s="44">
        <f t="shared" si="317"/>
        <v>110.23</v>
      </c>
      <c r="K548" s="44">
        <f t="shared" si="317"/>
        <v>110.23</v>
      </c>
      <c r="L548" s="44">
        <f t="shared" si="317"/>
        <v>110.23</v>
      </c>
      <c r="M548" s="44">
        <f t="shared" si="317"/>
        <v>110.23</v>
      </c>
      <c r="N548" s="44">
        <f t="shared" si="317"/>
        <v>110.23</v>
      </c>
      <c r="O548" s="44">
        <f t="shared" si="317"/>
        <v>110.23</v>
      </c>
      <c r="P548" s="44">
        <f t="shared" si="317"/>
        <v>110.23</v>
      </c>
      <c r="Q548" s="44">
        <f t="shared" si="317"/>
        <v>110.23</v>
      </c>
      <c r="R548" s="44">
        <f t="shared" si="317"/>
        <v>110.23</v>
      </c>
      <c r="S548" s="44">
        <f t="shared" si="317"/>
        <v>110.23</v>
      </c>
      <c r="T548" s="44">
        <f t="shared" si="317"/>
        <v>110.23</v>
      </c>
      <c r="U548" s="44">
        <f t="shared" si="317"/>
        <v>110.23</v>
      </c>
      <c r="V548" s="44">
        <f t="shared" si="317"/>
        <v>110.23</v>
      </c>
      <c r="W548" s="44">
        <f t="shared" si="317"/>
        <v>110.23</v>
      </c>
      <c r="X548" s="44">
        <f t="shared" si="317"/>
        <v>110.23</v>
      </c>
      <c r="Y548" s="44">
        <f t="shared" si="317"/>
        <v>110.23</v>
      </c>
      <c r="Z548" s="44">
        <f t="shared" si="317"/>
        <v>110.23</v>
      </c>
      <c r="AA548" s="44">
        <f t="shared" si="317"/>
        <v>110.23</v>
      </c>
    </row>
    <row r="549" spans="1:27" x14ac:dyDescent="0.2">
      <c r="A549" s="98" t="s">
        <v>1563</v>
      </c>
      <c r="B549" s="28" t="str">
        <f>"14"&amp;"."&amp;$B$663&amp;"."&amp;$B$664</f>
        <v>14.12.2023</v>
      </c>
      <c r="C549" s="90" t="s">
        <v>76</v>
      </c>
      <c r="D549" s="91">
        <f>ROUND(((D550+D551+D553+D552)/1000),5)</f>
        <v>1.7651699999999999</v>
      </c>
      <c r="E549" s="91">
        <f>ROUND(((E550+E551+E553+E552)/1000),5)</f>
        <v>1.6889400000000001</v>
      </c>
      <c r="F549" s="91">
        <f>ROUND(((F550+F551+F553+F552)/1000),5)</f>
        <v>1.64127</v>
      </c>
      <c r="G549" s="91">
        <f t="shared" ref="G549:AA549" si="318">ROUND(((G550+G551+G553+G552)/1000),5)</f>
        <v>1.64419</v>
      </c>
      <c r="H549" s="91">
        <f t="shared" si="318"/>
        <v>1.6896100000000001</v>
      </c>
      <c r="I549" s="91">
        <f t="shared" si="318"/>
        <v>1.8388599999999999</v>
      </c>
      <c r="J549" s="91">
        <f t="shared" si="318"/>
        <v>2.0961799999999999</v>
      </c>
      <c r="K549" s="91">
        <f t="shared" si="318"/>
        <v>2.3315700000000001</v>
      </c>
      <c r="L549" s="91">
        <f t="shared" si="318"/>
        <v>2.54704</v>
      </c>
      <c r="M549" s="91">
        <f t="shared" si="318"/>
        <v>2.6108500000000001</v>
      </c>
      <c r="N549" s="91">
        <f t="shared" si="318"/>
        <v>2.7422200000000001</v>
      </c>
      <c r="O549" s="91">
        <f t="shared" si="318"/>
        <v>2.6745700000000001</v>
      </c>
      <c r="P549" s="91">
        <f t="shared" si="318"/>
        <v>2.6175199999999998</v>
      </c>
      <c r="Q549" s="91">
        <f t="shared" si="318"/>
        <v>2.6405099999999999</v>
      </c>
      <c r="R549" s="91">
        <f t="shared" si="318"/>
        <v>2.67232</v>
      </c>
      <c r="S549" s="91">
        <f t="shared" si="318"/>
        <v>2.6125600000000002</v>
      </c>
      <c r="T549" s="91">
        <f t="shared" si="318"/>
        <v>2.81508</v>
      </c>
      <c r="U549" s="91">
        <f t="shared" si="318"/>
        <v>2.8281999999999998</v>
      </c>
      <c r="V549" s="91">
        <f t="shared" si="318"/>
        <v>2.81047</v>
      </c>
      <c r="W549" s="91">
        <f t="shared" si="318"/>
        <v>2.57213</v>
      </c>
      <c r="X549" s="91">
        <f t="shared" si="318"/>
        <v>2.5089999999999999</v>
      </c>
      <c r="Y549" s="91">
        <f t="shared" si="318"/>
        <v>2.3445499999999999</v>
      </c>
      <c r="Z549" s="91">
        <f t="shared" si="318"/>
        <v>2.06481</v>
      </c>
      <c r="AA549" s="91">
        <f t="shared" si="318"/>
        <v>1.8898999999999999</v>
      </c>
    </row>
    <row r="550" spans="1:27" ht="12.75" customHeight="1" outlineLevel="1" x14ac:dyDescent="0.2">
      <c r="A550" s="99" t="s">
        <v>1564</v>
      </c>
      <c r="B550" s="63" t="s">
        <v>238</v>
      </c>
      <c r="C550" s="43" t="s">
        <v>79</v>
      </c>
      <c r="D550" s="44">
        <v>1217.4100000000001</v>
      </c>
      <c r="E550" s="44">
        <v>1141.18</v>
      </c>
      <c r="F550" s="44">
        <v>1093.51</v>
      </c>
      <c r="G550" s="44">
        <v>1096.43</v>
      </c>
      <c r="H550" s="44">
        <v>1141.8499999999999</v>
      </c>
      <c r="I550" s="44">
        <v>1291.0999999999999</v>
      </c>
      <c r="J550" s="44">
        <v>1548.42</v>
      </c>
      <c r="K550" s="44">
        <v>1783.81</v>
      </c>
      <c r="L550" s="44">
        <v>1999.28</v>
      </c>
      <c r="M550" s="44">
        <v>2063.09</v>
      </c>
      <c r="N550" s="44">
        <v>2194.46</v>
      </c>
      <c r="O550" s="44">
        <v>2126.81</v>
      </c>
      <c r="P550" s="44">
        <v>2069.7600000000002</v>
      </c>
      <c r="Q550" s="44">
        <v>2092.75</v>
      </c>
      <c r="R550" s="44">
        <v>2124.56</v>
      </c>
      <c r="S550" s="44">
        <v>2064.8000000000002</v>
      </c>
      <c r="T550" s="44">
        <v>2267.3200000000002</v>
      </c>
      <c r="U550" s="44">
        <v>2280.44</v>
      </c>
      <c r="V550" s="44">
        <v>2262.71</v>
      </c>
      <c r="W550" s="44">
        <v>2024.37</v>
      </c>
      <c r="X550" s="44">
        <v>1961.24</v>
      </c>
      <c r="Y550" s="44">
        <v>1796.79</v>
      </c>
      <c r="Z550" s="44">
        <v>1517.05</v>
      </c>
      <c r="AA550" s="44">
        <v>1342.14</v>
      </c>
    </row>
    <row r="551" spans="1:27" ht="12.75" customHeight="1" outlineLevel="1" x14ac:dyDescent="0.2">
      <c r="A551" s="99" t="s">
        <v>1565</v>
      </c>
      <c r="B551" s="63" t="s">
        <v>90</v>
      </c>
      <c r="C551" s="43" t="s">
        <v>79</v>
      </c>
      <c r="D551" s="44">
        <f>$D$486</f>
        <v>434.18</v>
      </c>
      <c r="E551" s="44">
        <f t="shared" ref="E551:AA551" si="319">$D$486</f>
        <v>434.18</v>
      </c>
      <c r="F551" s="44">
        <f t="shared" si="319"/>
        <v>434.18</v>
      </c>
      <c r="G551" s="44">
        <f t="shared" si="319"/>
        <v>434.18</v>
      </c>
      <c r="H551" s="44">
        <f t="shared" si="319"/>
        <v>434.18</v>
      </c>
      <c r="I551" s="44">
        <f t="shared" si="319"/>
        <v>434.18</v>
      </c>
      <c r="J551" s="44">
        <f t="shared" si="319"/>
        <v>434.18</v>
      </c>
      <c r="K551" s="44">
        <f t="shared" si="319"/>
        <v>434.18</v>
      </c>
      <c r="L551" s="44">
        <f t="shared" si="319"/>
        <v>434.18</v>
      </c>
      <c r="M551" s="44">
        <f t="shared" si="319"/>
        <v>434.18</v>
      </c>
      <c r="N551" s="44">
        <f t="shared" si="319"/>
        <v>434.18</v>
      </c>
      <c r="O551" s="44">
        <f t="shared" si="319"/>
        <v>434.18</v>
      </c>
      <c r="P551" s="44">
        <f t="shared" si="319"/>
        <v>434.18</v>
      </c>
      <c r="Q551" s="44">
        <f t="shared" si="319"/>
        <v>434.18</v>
      </c>
      <c r="R551" s="44">
        <f t="shared" si="319"/>
        <v>434.18</v>
      </c>
      <c r="S551" s="44">
        <f t="shared" si="319"/>
        <v>434.18</v>
      </c>
      <c r="T551" s="44">
        <f t="shared" si="319"/>
        <v>434.18</v>
      </c>
      <c r="U551" s="44">
        <f t="shared" si="319"/>
        <v>434.18</v>
      </c>
      <c r="V551" s="44">
        <f t="shared" si="319"/>
        <v>434.18</v>
      </c>
      <c r="W551" s="44">
        <f t="shared" si="319"/>
        <v>434.18</v>
      </c>
      <c r="X551" s="44">
        <f t="shared" si="319"/>
        <v>434.18</v>
      </c>
      <c r="Y551" s="44">
        <f t="shared" si="319"/>
        <v>434.18</v>
      </c>
      <c r="Z551" s="44">
        <f t="shared" si="319"/>
        <v>434.18</v>
      </c>
      <c r="AA551" s="44">
        <f t="shared" si="319"/>
        <v>434.18</v>
      </c>
    </row>
    <row r="552" spans="1:27" ht="12.75" customHeight="1" outlineLevel="1" x14ac:dyDescent="0.2">
      <c r="A552" s="99" t="s">
        <v>1566</v>
      </c>
      <c r="B552" s="63" t="s">
        <v>83</v>
      </c>
      <c r="C552" s="43" t="s">
        <v>79</v>
      </c>
      <c r="D552" s="44">
        <v>3.35</v>
      </c>
      <c r="E552" s="44">
        <v>3.35</v>
      </c>
      <c r="F552" s="44">
        <v>3.35</v>
      </c>
      <c r="G552" s="44">
        <v>3.35</v>
      </c>
      <c r="H552" s="44">
        <v>3.35</v>
      </c>
      <c r="I552" s="44">
        <v>3.35</v>
      </c>
      <c r="J552" s="44">
        <v>3.35</v>
      </c>
      <c r="K552" s="44">
        <v>3.35</v>
      </c>
      <c r="L552" s="44">
        <v>3.35</v>
      </c>
      <c r="M552" s="44">
        <v>3.35</v>
      </c>
      <c r="N552" s="44">
        <v>3.35</v>
      </c>
      <c r="O552" s="44">
        <v>3.35</v>
      </c>
      <c r="P552" s="44">
        <v>3.35</v>
      </c>
      <c r="Q552" s="44">
        <v>3.35</v>
      </c>
      <c r="R552" s="44">
        <v>3.35</v>
      </c>
      <c r="S552" s="44">
        <v>3.35</v>
      </c>
      <c r="T552" s="44">
        <v>3.35</v>
      </c>
      <c r="U552" s="44">
        <v>3.35</v>
      </c>
      <c r="V552" s="44">
        <v>3.35</v>
      </c>
      <c r="W552" s="44">
        <v>3.35</v>
      </c>
      <c r="X552" s="44">
        <v>3.35</v>
      </c>
      <c r="Y552" s="44">
        <v>3.35</v>
      </c>
      <c r="Z552" s="44">
        <v>3.35</v>
      </c>
      <c r="AA552" s="44">
        <v>3.35</v>
      </c>
    </row>
    <row r="553" spans="1:27" ht="12.75" customHeight="1" outlineLevel="1" x14ac:dyDescent="0.2">
      <c r="A553" s="99" t="s">
        <v>1567</v>
      </c>
      <c r="B553" s="63" t="s">
        <v>81</v>
      </c>
      <c r="C553" s="43" t="s">
        <v>79</v>
      </c>
      <c r="D553" s="44">
        <f>$D$11</f>
        <v>110.23</v>
      </c>
      <c r="E553" s="44">
        <f t="shared" ref="E553:AA553" si="320">$D$11</f>
        <v>110.23</v>
      </c>
      <c r="F553" s="44">
        <f t="shared" si="320"/>
        <v>110.23</v>
      </c>
      <c r="G553" s="44">
        <f t="shared" si="320"/>
        <v>110.23</v>
      </c>
      <c r="H553" s="44">
        <f t="shared" si="320"/>
        <v>110.23</v>
      </c>
      <c r="I553" s="44">
        <f t="shared" si="320"/>
        <v>110.23</v>
      </c>
      <c r="J553" s="44">
        <f t="shared" si="320"/>
        <v>110.23</v>
      </c>
      <c r="K553" s="44">
        <f t="shared" si="320"/>
        <v>110.23</v>
      </c>
      <c r="L553" s="44">
        <f t="shared" si="320"/>
        <v>110.23</v>
      </c>
      <c r="M553" s="44">
        <f t="shared" si="320"/>
        <v>110.23</v>
      </c>
      <c r="N553" s="44">
        <f t="shared" si="320"/>
        <v>110.23</v>
      </c>
      <c r="O553" s="44">
        <f t="shared" si="320"/>
        <v>110.23</v>
      </c>
      <c r="P553" s="44">
        <f t="shared" si="320"/>
        <v>110.23</v>
      </c>
      <c r="Q553" s="44">
        <f t="shared" si="320"/>
        <v>110.23</v>
      </c>
      <c r="R553" s="44">
        <f t="shared" si="320"/>
        <v>110.23</v>
      </c>
      <c r="S553" s="44">
        <f t="shared" si="320"/>
        <v>110.23</v>
      </c>
      <c r="T553" s="44">
        <f t="shared" si="320"/>
        <v>110.23</v>
      </c>
      <c r="U553" s="44">
        <f t="shared" si="320"/>
        <v>110.23</v>
      </c>
      <c r="V553" s="44">
        <f t="shared" si="320"/>
        <v>110.23</v>
      </c>
      <c r="W553" s="44">
        <f t="shared" si="320"/>
        <v>110.23</v>
      </c>
      <c r="X553" s="44">
        <f t="shared" si="320"/>
        <v>110.23</v>
      </c>
      <c r="Y553" s="44">
        <f t="shared" si="320"/>
        <v>110.23</v>
      </c>
      <c r="Z553" s="44">
        <f t="shared" si="320"/>
        <v>110.23</v>
      </c>
      <c r="AA553" s="44">
        <f t="shared" si="320"/>
        <v>110.23</v>
      </c>
    </row>
    <row r="554" spans="1:27" x14ac:dyDescent="0.2">
      <c r="A554" s="98" t="s">
        <v>1568</v>
      </c>
      <c r="B554" s="28" t="str">
        <f>"15"&amp;"."&amp;$B$663&amp;"."&amp;$B$664</f>
        <v>15.12.2023</v>
      </c>
      <c r="C554" s="90" t="s">
        <v>76</v>
      </c>
      <c r="D554" s="91">
        <f>ROUND(((D555+D556+D558+D557)/1000),5)</f>
        <v>1.77339</v>
      </c>
      <c r="E554" s="91">
        <f>ROUND(((E555+E556+E558+E557)/1000),5)</f>
        <v>1.72119</v>
      </c>
      <c r="F554" s="91">
        <f>ROUND(((F555+F556+F558+F557)/1000),5)</f>
        <v>1.67818</v>
      </c>
      <c r="G554" s="91">
        <f t="shared" ref="G554:AA554" si="321">ROUND(((G555+G556+G558+G557)/1000),5)</f>
        <v>1.6663300000000001</v>
      </c>
      <c r="H554" s="91">
        <f t="shared" si="321"/>
        <v>1.7212099999999999</v>
      </c>
      <c r="I554" s="91">
        <f t="shared" si="321"/>
        <v>1.8369</v>
      </c>
      <c r="J554" s="91">
        <f t="shared" si="321"/>
        <v>2.0530599999999999</v>
      </c>
      <c r="K554" s="91">
        <f t="shared" si="321"/>
        <v>2.3904200000000002</v>
      </c>
      <c r="L554" s="91">
        <f t="shared" si="321"/>
        <v>2.5979399999999999</v>
      </c>
      <c r="M554" s="91">
        <f t="shared" si="321"/>
        <v>2.6223700000000001</v>
      </c>
      <c r="N554" s="91">
        <f t="shared" si="321"/>
        <v>2.65272</v>
      </c>
      <c r="O554" s="91">
        <f t="shared" si="321"/>
        <v>2.6563699999999999</v>
      </c>
      <c r="P554" s="91">
        <f t="shared" si="321"/>
        <v>2.6532900000000001</v>
      </c>
      <c r="Q554" s="91">
        <f t="shared" si="321"/>
        <v>2.6581600000000001</v>
      </c>
      <c r="R554" s="91">
        <f t="shared" si="321"/>
        <v>2.6585100000000002</v>
      </c>
      <c r="S554" s="91">
        <f t="shared" si="321"/>
        <v>2.6243400000000001</v>
      </c>
      <c r="T554" s="91">
        <f t="shared" si="321"/>
        <v>2.68485</v>
      </c>
      <c r="U554" s="91">
        <f t="shared" si="321"/>
        <v>2.6895500000000001</v>
      </c>
      <c r="V554" s="91">
        <f t="shared" si="321"/>
        <v>2.6810399999999999</v>
      </c>
      <c r="W554" s="91">
        <f t="shared" si="321"/>
        <v>2.6181999999999999</v>
      </c>
      <c r="X554" s="91">
        <f t="shared" si="321"/>
        <v>2.4611800000000001</v>
      </c>
      <c r="Y554" s="91">
        <f t="shared" si="321"/>
        <v>2.31684</v>
      </c>
      <c r="Z554" s="91">
        <f t="shared" si="321"/>
        <v>2.11198</v>
      </c>
      <c r="AA554" s="91">
        <f t="shared" si="321"/>
        <v>1.8911800000000001</v>
      </c>
    </row>
    <row r="555" spans="1:27" ht="12.75" customHeight="1" outlineLevel="1" x14ac:dyDescent="0.2">
      <c r="A555" s="99" t="s">
        <v>1569</v>
      </c>
      <c r="B555" s="63" t="s">
        <v>238</v>
      </c>
      <c r="C555" s="43" t="s">
        <v>79</v>
      </c>
      <c r="D555" s="44">
        <v>1225.6300000000001</v>
      </c>
      <c r="E555" s="44">
        <v>1173.43</v>
      </c>
      <c r="F555" s="44">
        <v>1130.42</v>
      </c>
      <c r="G555" s="44">
        <v>1118.57</v>
      </c>
      <c r="H555" s="44">
        <v>1173.45</v>
      </c>
      <c r="I555" s="44">
        <v>1289.1400000000001</v>
      </c>
      <c r="J555" s="44">
        <v>1505.3</v>
      </c>
      <c r="K555" s="44">
        <v>1842.66</v>
      </c>
      <c r="L555" s="44">
        <v>2050.1799999999998</v>
      </c>
      <c r="M555" s="44">
        <v>2074.61</v>
      </c>
      <c r="N555" s="44">
        <v>2104.96</v>
      </c>
      <c r="O555" s="44">
        <v>2108.61</v>
      </c>
      <c r="P555" s="44">
        <v>2105.5300000000002</v>
      </c>
      <c r="Q555" s="44">
        <v>2110.4</v>
      </c>
      <c r="R555" s="44">
        <v>2110.75</v>
      </c>
      <c r="S555" s="44">
        <v>2076.58</v>
      </c>
      <c r="T555" s="44">
        <v>2137.09</v>
      </c>
      <c r="U555" s="44">
        <v>2141.79</v>
      </c>
      <c r="V555" s="44">
        <v>2133.2800000000002</v>
      </c>
      <c r="W555" s="44">
        <v>2070.44</v>
      </c>
      <c r="X555" s="44">
        <v>1913.42</v>
      </c>
      <c r="Y555" s="44">
        <v>1769.08</v>
      </c>
      <c r="Z555" s="44">
        <v>1564.22</v>
      </c>
      <c r="AA555" s="44">
        <v>1343.42</v>
      </c>
    </row>
    <row r="556" spans="1:27" ht="12.75" customHeight="1" outlineLevel="1" x14ac:dyDescent="0.2">
      <c r="A556" s="99" t="s">
        <v>1570</v>
      </c>
      <c r="B556" s="63" t="s">
        <v>90</v>
      </c>
      <c r="C556" s="43" t="s">
        <v>79</v>
      </c>
      <c r="D556" s="44">
        <f>$D$486</f>
        <v>434.18</v>
      </c>
      <c r="E556" s="44">
        <f t="shared" ref="E556:AA556" si="322">$D$486</f>
        <v>434.18</v>
      </c>
      <c r="F556" s="44">
        <f t="shared" si="322"/>
        <v>434.18</v>
      </c>
      <c r="G556" s="44">
        <f t="shared" si="322"/>
        <v>434.18</v>
      </c>
      <c r="H556" s="44">
        <f t="shared" si="322"/>
        <v>434.18</v>
      </c>
      <c r="I556" s="44">
        <f t="shared" si="322"/>
        <v>434.18</v>
      </c>
      <c r="J556" s="44">
        <f t="shared" si="322"/>
        <v>434.18</v>
      </c>
      <c r="K556" s="44">
        <f t="shared" si="322"/>
        <v>434.18</v>
      </c>
      <c r="L556" s="44">
        <f t="shared" si="322"/>
        <v>434.18</v>
      </c>
      <c r="M556" s="44">
        <f t="shared" si="322"/>
        <v>434.18</v>
      </c>
      <c r="N556" s="44">
        <f t="shared" si="322"/>
        <v>434.18</v>
      </c>
      <c r="O556" s="44">
        <f t="shared" si="322"/>
        <v>434.18</v>
      </c>
      <c r="P556" s="44">
        <f t="shared" si="322"/>
        <v>434.18</v>
      </c>
      <c r="Q556" s="44">
        <f t="shared" si="322"/>
        <v>434.18</v>
      </c>
      <c r="R556" s="44">
        <f t="shared" si="322"/>
        <v>434.18</v>
      </c>
      <c r="S556" s="44">
        <f t="shared" si="322"/>
        <v>434.18</v>
      </c>
      <c r="T556" s="44">
        <f t="shared" si="322"/>
        <v>434.18</v>
      </c>
      <c r="U556" s="44">
        <f t="shared" si="322"/>
        <v>434.18</v>
      </c>
      <c r="V556" s="44">
        <f t="shared" si="322"/>
        <v>434.18</v>
      </c>
      <c r="W556" s="44">
        <f t="shared" si="322"/>
        <v>434.18</v>
      </c>
      <c r="X556" s="44">
        <f t="shared" si="322"/>
        <v>434.18</v>
      </c>
      <c r="Y556" s="44">
        <f t="shared" si="322"/>
        <v>434.18</v>
      </c>
      <c r="Z556" s="44">
        <f t="shared" si="322"/>
        <v>434.18</v>
      </c>
      <c r="AA556" s="44">
        <f t="shared" si="322"/>
        <v>434.18</v>
      </c>
    </row>
    <row r="557" spans="1:27" ht="12.75" customHeight="1" outlineLevel="1" x14ac:dyDescent="0.2">
      <c r="A557" s="99" t="s">
        <v>1571</v>
      </c>
      <c r="B557" s="63" t="s">
        <v>83</v>
      </c>
      <c r="C557" s="43" t="s">
        <v>79</v>
      </c>
      <c r="D557" s="44">
        <v>3.35</v>
      </c>
      <c r="E557" s="44">
        <v>3.35</v>
      </c>
      <c r="F557" s="44">
        <v>3.35</v>
      </c>
      <c r="G557" s="44">
        <v>3.35</v>
      </c>
      <c r="H557" s="44">
        <v>3.35</v>
      </c>
      <c r="I557" s="44">
        <v>3.35</v>
      </c>
      <c r="J557" s="44">
        <v>3.35</v>
      </c>
      <c r="K557" s="44">
        <v>3.35</v>
      </c>
      <c r="L557" s="44">
        <v>3.35</v>
      </c>
      <c r="M557" s="44">
        <v>3.35</v>
      </c>
      <c r="N557" s="44">
        <v>3.35</v>
      </c>
      <c r="O557" s="44">
        <v>3.35</v>
      </c>
      <c r="P557" s="44">
        <v>3.35</v>
      </c>
      <c r="Q557" s="44">
        <v>3.35</v>
      </c>
      <c r="R557" s="44">
        <v>3.35</v>
      </c>
      <c r="S557" s="44">
        <v>3.35</v>
      </c>
      <c r="T557" s="44">
        <v>3.35</v>
      </c>
      <c r="U557" s="44">
        <v>3.35</v>
      </c>
      <c r="V557" s="44">
        <v>3.35</v>
      </c>
      <c r="W557" s="44">
        <v>3.35</v>
      </c>
      <c r="X557" s="44">
        <v>3.35</v>
      </c>
      <c r="Y557" s="44">
        <v>3.35</v>
      </c>
      <c r="Z557" s="44">
        <v>3.35</v>
      </c>
      <c r="AA557" s="44">
        <v>3.35</v>
      </c>
    </row>
    <row r="558" spans="1:27" ht="12.75" customHeight="1" outlineLevel="1" x14ac:dyDescent="0.2">
      <c r="A558" s="99" t="s">
        <v>1572</v>
      </c>
      <c r="B558" s="63" t="s">
        <v>81</v>
      </c>
      <c r="C558" s="43" t="s">
        <v>79</v>
      </c>
      <c r="D558" s="44">
        <f>$D$11</f>
        <v>110.23</v>
      </c>
      <c r="E558" s="44">
        <f t="shared" ref="E558:AA558" si="323">$D$11</f>
        <v>110.23</v>
      </c>
      <c r="F558" s="44">
        <f t="shared" si="323"/>
        <v>110.23</v>
      </c>
      <c r="G558" s="44">
        <f t="shared" si="323"/>
        <v>110.23</v>
      </c>
      <c r="H558" s="44">
        <f t="shared" si="323"/>
        <v>110.23</v>
      </c>
      <c r="I558" s="44">
        <f t="shared" si="323"/>
        <v>110.23</v>
      </c>
      <c r="J558" s="44">
        <f t="shared" si="323"/>
        <v>110.23</v>
      </c>
      <c r="K558" s="44">
        <f t="shared" si="323"/>
        <v>110.23</v>
      </c>
      <c r="L558" s="44">
        <f t="shared" si="323"/>
        <v>110.23</v>
      </c>
      <c r="M558" s="44">
        <f t="shared" si="323"/>
        <v>110.23</v>
      </c>
      <c r="N558" s="44">
        <f t="shared" si="323"/>
        <v>110.23</v>
      </c>
      <c r="O558" s="44">
        <f t="shared" si="323"/>
        <v>110.23</v>
      </c>
      <c r="P558" s="44">
        <f t="shared" si="323"/>
        <v>110.23</v>
      </c>
      <c r="Q558" s="44">
        <f t="shared" si="323"/>
        <v>110.23</v>
      </c>
      <c r="R558" s="44">
        <f t="shared" si="323"/>
        <v>110.23</v>
      </c>
      <c r="S558" s="44">
        <f t="shared" si="323"/>
        <v>110.23</v>
      </c>
      <c r="T558" s="44">
        <f t="shared" si="323"/>
        <v>110.23</v>
      </c>
      <c r="U558" s="44">
        <f t="shared" si="323"/>
        <v>110.23</v>
      </c>
      <c r="V558" s="44">
        <f t="shared" si="323"/>
        <v>110.23</v>
      </c>
      <c r="W558" s="44">
        <f t="shared" si="323"/>
        <v>110.23</v>
      </c>
      <c r="X558" s="44">
        <f t="shared" si="323"/>
        <v>110.23</v>
      </c>
      <c r="Y558" s="44">
        <f t="shared" si="323"/>
        <v>110.23</v>
      </c>
      <c r="Z558" s="44">
        <f t="shared" si="323"/>
        <v>110.23</v>
      </c>
      <c r="AA558" s="44">
        <f t="shared" si="323"/>
        <v>110.23</v>
      </c>
    </row>
    <row r="559" spans="1:27" x14ac:dyDescent="0.2">
      <c r="A559" s="98" t="s">
        <v>1573</v>
      </c>
      <c r="B559" s="28" t="str">
        <f>"16"&amp;"."&amp;$B$663&amp;"."&amp;$B$664</f>
        <v>16.12.2023</v>
      </c>
      <c r="C559" s="90" t="s">
        <v>76</v>
      </c>
      <c r="D559" s="91">
        <f>ROUND(((D560+D561+D563+D562)/1000),5)</f>
        <v>1.8409800000000001</v>
      </c>
      <c r="E559" s="91">
        <f>ROUND(((E560+E561+E563+E562)/1000),5)</f>
        <v>1.8008599999999999</v>
      </c>
      <c r="F559" s="91">
        <f>ROUND(((F560+F561+F563+F562)/1000),5)</f>
        <v>1.7796700000000001</v>
      </c>
      <c r="G559" s="91">
        <f t="shared" ref="G559:AA559" si="324">ROUND(((G560+G561+G563+G562)/1000),5)</f>
        <v>1.74617</v>
      </c>
      <c r="H559" s="91">
        <f t="shared" si="324"/>
        <v>1.7800499999999999</v>
      </c>
      <c r="I559" s="91">
        <f t="shared" si="324"/>
        <v>1.8374299999999999</v>
      </c>
      <c r="J559" s="91">
        <f t="shared" si="324"/>
        <v>1.95106</v>
      </c>
      <c r="K559" s="91">
        <f t="shared" si="324"/>
        <v>2.1032299999999999</v>
      </c>
      <c r="L559" s="91">
        <f t="shared" si="324"/>
        <v>2.43608</v>
      </c>
      <c r="M559" s="91">
        <f t="shared" si="324"/>
        <v>2.5038900000000002</v>
      </c>
      <c r="N559" s="91">
        <f t="shared" si="324"/>
        <v>2.5710000000000002</v>
      </c>
      <c r="O559" s="91">
        <f t="shared" si="324"/>
        <v>2.5708899999999999</v>
      </c>
      <c r="P559" s="91">
        <f t="shared" si="324"/>
        <v>2.5654499999999998</v>
      </c>
      <c r="Q559" s="91">
        <f t="shared" si="324"/>
        <v>2.5687000000000002</v>
      </c>
      <c r="R559" s="91">
        <f t="shared" si="324"/>
        <v>2.4332699999999998</v>
      </c>
      <c r="S559" s="91">
        <f t="shared" si="324"/>
        <v>2.4877799999999999</v>
      </c>
      <c r="T559" s="91">
        <f t="shared" si="324"/>
        <v>2.6557599999999999</v>
      </c>
      <c r="U559" s="91">
        <f t="shared" si="324"/>
        <v>2.74119</v>
      </c>
      <c r="V559" s="91">
        <f t="shared" si="324"/>
        <v>2.6938399999999998</v>
      </c>
      <c r="W559" s="91">
        <f t="shared" si="324"/>
        <v>2.5985999999999998</v>
      </c>
      <c r="X559" s="91">
        <f t="shared" si="324"/>
        <v>2.35134</v>
      </c>
      <c r="Y559" s="91">
        <f t="shared" si="324"/>
        <v>2.32307</v>
      </c>
      <c r="Z559" s="91">
        <f t="shared" si="324"/>
        <v>2.03091</v>
      </c>
      <c r="AA559" s="91">
        <f t="shared" si="324"/>
        <v>1.9089700000000001</v>
      </c>
    </row>
    <row r="560" spans="1:27" ht="12.75" customHeight="1" outlineLevel="1" x14ac:dyDescent="0.2">
      <c r="A560" s="99" t="s">
        <v>1574</v>
      </c>
      <c r="B560" s="63" t="s">
        <v>238</v>
      </c>
      <c r="C560" s="43" t="s">
        <v>79</v>
      </c>
      <c r="D560" s="44">
        <v>1293.22</v>
      </c>
      <c r="E560" s="44">
        <v>1253.0999999999999</v>
      </c>
      <c r="F560" s="44">
        <v>1231.9100000000001</v>
      </c>
      <c r="G560" s="44">
        <v>1198.4100000000001</v>
      </c>
      <c r="H560" s="44">
        <v>1232.29</v>
      </c>
      <c r="I560" s="44">
        <v>1289.67</v>
      </c>
      <c r="J560" s="44">
        <v>1403.3</v>
      </c>
      <c r="K560" s="44">
        <v>1555.47</v>
      </c>
      <c r="L560" s="44">
        <v>1888.32</v>
      </c>
      <c r="M560" s="44">
        <v>1956.13</v>
      </c>
      <c r="N560" s="44">
        <v>2023.24</v>
      </c>
      <c r="O560" s="44">
        <v>2023.13</v>
      </c>
      <c r="P560" s="44">
        <v>2017.69</v>
      </c>
      <c r="Q560" s="44">
        <v>2020.94</v>
      </c>
      <c r="R560" s="44">
        <v>1885.51</v>
      </c>
      <c r="S560" s="44">
        <v>1940.02</v>
      </c>
      <c r="T560" s="44">
        <v>2108</v>
      </c>
      <c r="U560" s="44">
        <v>2193.4299999999998</v>
      </c>
      <c r="V560" s="44">
        <v>2146.08</v>
      </c>
      <c r="W560" s="44">
        <v>2050.84</v>
      </c>
      <c r="X560" s="44">
        <v>1803.58</v>
      </c>
      <c r="Y560" s="44">
        <v>1775.31</v>
      </c>
      <c r="Z560" s="44">
        <v>1483.15</v>
      </c>
      <c r="AA560" s="44">
        <v>1361.21</v>
      </c>
    </row>
    <row r="561" spans="1:27" ht="12.75" customHeight="1" outlineLevel="1" x14ac:dyDescent="0.2">
      <c r="A561" s="99" t="s">
        <v>1575</v>
      </c>
      <c r="B561" s="63" t="s">
        <v>90</v>
      </c>
      <c r="C561" s="43" t="s">
        <v>79</v>
      </c>
      <c r="D561" s="44">
        <f>$D$486</f>
        <v>434.18</v>
      </c>
      <c r="E561" s="44">
        <f t="shared" ref="E561:AA561" si="325">$D$486</f>
        <v>434.18</v>
      </c>
      <c r="F561" s="44">
        <f t="shared" si="325"/>
        <v>434.18</v>
      </c>
      <c r="G561" s="44">
        <f t="shared" si="325"/>
        <v>434.18</v>
      </c>
      <c r="H561" s="44">
        <f t="shared" si="325"/>
        <v>434.18</v>
      </c>
      <c r="I561" s="44">
        <f t="shared" si="325"/>
        <v>434.18</v>
      </c>
      <c r="J561" s="44">
        <f t="shared" si="325"/>
        <v>434.18</v>
      </c>
      <c r="K561" s="44">
        <f t="shared" si="325"/>
        <v>434.18</v>
      </c>
      <c r="L561" s="44">
        <f t="shared" si="325"/>
        <v>434.18</v>
      </c>
      <c r="M561" s="44">
        <f t="shared" si="325"/>
        <v>434.18</v>
      </c>
      <c r="N561" s="44">
        <f t="shared" si="325"/>
        <v>434.18</v>
      </c>
      <c r="O561" s="44">
        <f t="shared" si="325"/>
        <v>434.18</v>
      </c>
      <c r="P561" s="44">
        <f t="shared" si="325"/>
        <v>434.18</v>
      </c>
      <c r="Q561" s="44">
        <f t="shared" si="325"/>
        <v>434.18</v>
      </c>
      <c r="R561" s="44">
        <f t="shared" si="325"/>
        <v>434.18</v>
      </c>
      <c r="S561" s="44">
        <f t="shared" si="325"/>
        <v>434.18</v>
      </c>
      <c r="T561" s="44">
        <f t="shared" si="325"/>
        <v>434.18</v>
      </c>
      <c r="U561" s="44">
        <f t="shared" si="325"/>
        <v>434.18</v>
      </c>
      <c r="V561" s="44">
        <f t="shared" si="325"/>
        <v>434.18</v>
      </c>
      <c r="W561" s="44">
        <f t="shared" si="325"/>
        <v>434.18</v>
      </c>
      <c r="X561" s="44">
        <f t="shared" si="325"/>
        <v>434.18</v>
      </c>
      <c r="Y561" s="44">
        <f t="shared" si="325"/>
        <v>434.18</v>
      </c>
      <c r="Z561" s="44">
        <f t="shared" si="325"/>
        <v>434.18</v>
      </c>
      <c r="AA561" s="44">
        <f t="shared" si="325"/>
        <v>434.18</v>
      </c>
    </row>
    <row r="562" spans="1:27" ht="12.75" customHeight="1" outlineLevel="1" x14ac:dyDescent="0.2">
      <c r="A562" s="99" t="s">
        <v>1576</v>
      </c>
      <c r="B562" s="63" t="s">
        <v>83</v>
      </c>
      <c r="C562" s="43" t="s">
        <v>79</v>
      </c>
      <c r="D562" s="44">
        <v>3.35</v>
      </c>
      <c r="E562" s="44">
        <v>3.35</v>
      </c>
      <c r="F562" s="44">
        <v>3.35</v>
      </c>
      <c r="G562" s="44">
        <v>3.35</v>
      </c>
      <c r="H562" s="44">
        <v>3.35</v>
      </c>
      <c r="I562" s="44">
        <v>3.35</v>
      </c>
      <c r="J562" s="44">
        <v>3.35</v>
      </c>
      <c r="K562" s="44">
        <v>3.35</v>
      </c>
      <c r="L562" s="44">
        <v>3.35</v>
      </c>
      <c r="M562" s="44">
        <v>3.35</v>
      </c>
      <c r="N562" s="44">
        <v>3.35</v>
      </c>
      <c r="O562" s="44">
        <v>3.35</v>
      </c>
      <c r="P562" s="44">
        <v>3.35</v>
      </c>
      <c r="Q562" s="44">
        <v>3.35</v>
      </c>
      <c r="R562" s="44">
        <v>3.35</v>
      </c>
      <c r="S562" s="44">
        <v>3.35</v>
      </c>
      <c r="T562" s="44">
        <v>3.35</v>
      </c>
      <c r="U562" s="44">
        <v>3.35</v>
      </c>
      <c r="V562" s="44">
        <v>3.35</v>
      </c>
      <c r="W562" s="44">
        <v>3.35</v>
      </c>
      <c r="X562" s="44">
        <v>3.35</v>
      </c>
      <c r="Y562" s="44">
        <v>3.35</v>
      </c>
      <c r="Z562" s="44">
        <v>3.35</v>
      </c>
      <c r="AA562" s="44">
        <v>3.35</v>
      </c>
    </row>
    <row r="563" spans="1:27" ht="12.75" customHeight="1" outlineLevel="1" x14ac:dyDescent="0.2">
      <c r="A563" s="99" t="s">
        <v>1577</v>
      </c>
      <c r="B563" s="63" t="s">
        <v>81</v>
      </c>
      <c r="C563" s="43" t="s">
        <v>79</v>
      </c>
      <c r="D563" s="44">
        <f>$D$11</f>
        <v>110.23</v>
      </c>
      <c r="E563" s="44">
        <f t="shared" ref="E563:AA563" si="326">$D$11</f>
        <v>110.23</v>
      </c>
      <c r="F563" s="44">
        <f t="shared" si="326"/>
        <v>110.23</v>
      </c>
      <c r="G563" s="44">
        <f t="shared" si="326"/>
        <v>110.23</v>
      </c>
      <c r="H563" s="44">
        <f t="shared" si="326"/>
        <v>110.23</v>
      </c>
      <c r="I563" s="44">
        <f t="shared" si="326"/>
        <v>110.23</v>
      </c>
      <c r="J563" s="44">
        <f t="shared" si="326"/>
        <v>110.23</v>
      </c>
      <c r="K563" s="44">
        <f t="shared" si="326"/>
        <v>110.23</v>
      </c>
      <c r="L563" s="44">
        <f t="shared" si="326"/>
        <v>110.23</v>
      </c>
      <c r="M563" s="44">
        <f t="shared" si="326"/>
        <v>110.23</v>
      </c>
      <c r="N563" s="44">
        <f t="shared" si="326"/>
        <v>110.23</v>
      </c>
      <c r="O563" s="44">
        <f t="shared" si="326"/>
        <v>110.23</v>
      </c>
      <c r="P563" s="44">
        <f t="shared" si="326"/>
        <v>110.23</v>
      </c>
      <c r="Q563" s="44">
        <f t="shared" si="326"/>
        <v>110.23</v>
      </c>
      <c r="R563" s="44">
        <f t="shared" si="326"/>
        <v>110.23</v>
      </c>
      <c r="S563" s="44">
        <f t="shared" si="326"/>
        <v>110.23</v>
      </c>
      <c r="T563" s="44">
        <f t="shared" si="326"/>
        <v>110.23</v>
      </c>
      <c r="U563" s="44">
        <f t="shared" si="326"/>
        <v>110.23</v>
      </c>
      <c r="V563" s="44">
        <f t="shared" si="326"/>
        <v>110.23</v>
      </c>
      <c r="W563" s="44">
        <f t="shared" si="326"/>
        <v>110.23</v>
      </c>
      <c r="X563" s="44">
        <f t="shared" si="326"/>
        <v>110.23</v>
      </c>
      <c r="Y563" s="44">
        <f t="shared" si="326"/>
        <v>110.23</v>
      </c>
      <c r="Z563" s="44">
        <f t="shared" si="326"/>
        <v>110.23</v>
      </c>
      <c r="AA563" s="44">
        <f t="shared" si="326"/>
        <v>110.23</v>
      </c>
    </row>
    <row r="564" spans="1:27" x14ac:dyDescent="0.2">
      <c r="A564" s="98" t="s">
        <v>1578</v>
      </c>
      <c r="B564" s="28" t="str">
        <f>"17"&amp;"."&amp;$B$663&amp;"."&amp;$B$664</f>
        <v>17.12.2023</v>
      </c>
      <c r="C564" s="90" t="s">
        <v>76</v>
      </c>
      <c r="D564" s="91">
        <f>ROUND(((D565+D566+D568+D567)/1000),5)</f>
        <v>1.8485100000000001</v>
      </c>
      <c r="E564" s="91">
        <f>ROUND(((E565+E566+E568+E567)/1000),5)</f>
        <v>1.8136099999999999</v>
      </c>
      <c r="F564" s="91">
        <f>ROUND(((F565+F566+F568+F567)/1000),5)</f>
        <v>1.7790600000000001</v>
      </c>
      <c r="G564" s="91">
        <f t="shared" ref="G564:AA564" si="327">ROUND(((G565+G566+G568+G567)/1000),5)</f>
        <v>1.7526299999999999</v>
      </c>
      <c r="H564" s="91">
        <f t="shared" si="327"/>
        <v>1.7524599999999999</v>
      </c>
      <c r="I564" s="91">
        <f t="shared" si="327"/>
        <v>1.7965899999999999</v>
      </c>
      <c r="J564" s="91">
        <f t="shared" si="327"/>
        <v>1.82918</v>
      </c>
      <c r="K564" s="91">
        <f t="shared" si="327"/>
        <v>2.0386299999999999</v>
      </c>
      <c r="L564" s="91">
        <f t="shared" si="327"/>
        <v>2.2449699999999999</v>
      </c>
      <c r="M564" s="91">
        <f t="shared" si="327"/>
        <v>2.3318500000000002</v>
      </c>
      <c r="N564" s="91">
        <f t="shared" si="327"/>
        <v>2.37338</v>
      </c>
      <c r="O564" s="91">
        <f t="shared" si="327"/>
        <v>2.3946700000000001</v>
      </c>
      <c r="P564" s="91">
        <f t="shared" si="327"/>
        <v>2.3990200000000002</v>
      </c>
      <c r="Q564" s="91">
        <f t="shared" si="327"/>
        <v>2.4098700000000002</v>
      </c>
      <c r="R564" s="91">
        <f t="shared" si="327"/>
        <v>2.3949600000000002</v>
      </c>
      <c r="S564" s="91">
        <f t="shared" si="327"/>
        <v>2.3892899999999999</v>
      </c>
      <c r="T564" s="91">
        <f t="shared" si="327"/>
        <v>2.35175</v>
      </c>
      <c r="U564" s="91">
        <f t="shared" si="327"/>
        <v>2.3952</v>
      </c>
      <c r="V564" s="91">
        <f t="shared" si="327"/>
        <v>2.5276000000000001</v>
      </c>
      <c r="W564" s="91">
        <f t="shared" si="327"/>
        <v>2.3456600000000001</v>
      </c>
      <c r="X564" s="91">
        <f t="shared" si="327"/>
        <v>2.3580399999999999</v>
      </c>
      <c r="Y564" s="91">
        <f t="shared" si="327"/>
        <v>2.3178899999999998</v>
      </c>
      <c r="Z564" s="91">
        <f t="shared" si="327"/>
        <v>2.0562100000000001</v>
      </c>
      <c r="AA564" s="91">
        <f t="shared" si="327"/>
        <v>1.84789</v>
      </c>
    </row>
    <row r="565" spans="1:27" ht="12.75" customHeight="1" outlineLevel="1" x14ac:dyDescent="0.2">
      <c r="A565" s="99" t="s">
        <v>1579</v>
      </c>
      <c r="B565" s="63" t="s">
        <v>238</v>
      </c>
      <c r="C565" s="43" t="s">
        <v>79</v>
      </c>
      <c r="D565" s="44">
        <v>1300.75</v>
      </c>
      <c r="E565" s="44">
        <v>1265.8499999999999</v>
      </c>
      <c r="F565" s="44">
        <v>1231.3</v>
      </c>
      <c r="G565" s="44">
        <v>1204.8699999999999</v>
      </c>
      <c r="H565" s="44">
        <v>1204.7</v>
      </c>
      <c r="I565" s="44">
        <v>1248.83</v>
      </c>
      <c r="J565" s="44">
        <v>1281.42</v>
      </c>
      <c r="K565" s="44">
        <v>1490.87</v>
      </c>
      <c r="L565" s="44">
        <v>1697.21</v>
      </c>
      <c r="M565" s="44">
        <v>1784.09</v>
      </c>
      <c r="N565" s="44">
        <v>1825.62</v>
      </c>
      <c r="O565" s="44">
        <v>1846.91</v>
      </c>
      <c r="P565" s="44">
        <v>1851.26</v>
      </c>
      <c r="Q565" s="44">
        <v>1862.11</v>
      </c>
      <c r="R565" s="44">
        <v>1847.2</v>
      </c>
      <c r="S565" s="44">
        <v>1841.53</v>
      </c>
      <c r="T565" s="44">
        <v>1803.99</v>
      </c>
      <c r="U565" s="44">
        <v>1847.44</v>
      </c>
      <c r="V565" s="44">
        <v>1979.84</v>
      </c>
      <c r="W565" s="44">
        <v>1797.9</v>
      </c>
      <c r="X565" s="44">
        <v>1810.28</v>
      </c>
      <c r="Y565" s="44">
        <v>1770.13</v>
      </c>
      <c r="Z565" s="44">
        <v>1508.45</v>
      </c>
      <c r="AA565" s="44">
        <v>1300.1300000000001</v>
      </c>
    </row>
    <row r="566" spans="1:27" ht="12.75" customHeight="1" outlineLevel="1" x14ac:dyDescent="0.2">
      <c r="A566" s="99" t="s">
        <v>1580</v>
      </c>
      <c r="B566" s="63" t="s">
        <v>90</v>
      </c>
      <c r="C566" s="43" t="s">
        <v>79</v>
      </c>
      <c r="D566" s="44">
        <f>$D$486</f>
        <v>434.18</v>
      </c>
      <c r="E566" s="44">
        <f t="shared" ref="E566:AA566" si="328">$D$486</f>
        <v>434.18</v>
      </c>
      <c r="F566" s="44">
        <f t="shared" si="328"/>
        <v>434.18</v>
      </c>
      <c r="G566" s="44">
        <f t="shared" si="328"/>
        <v>434.18</v>
      </c>
      <c r="H566" s="44">
        <f t="shared" si="328"/>
        <v>434.18</v>
      </c>
      <c r="I566" s="44">
        <f t="shared" si="328"/>
        <v>434.18</v>
      </c>
      <c r="J566" s="44">
        <f t="shared" si="328"/>
        <v>434.18</v>
      </c>
      <c r="K566" s="44">
        <f t="shared" si="328"/>
        <v>434.18</v>
      </c>
      <c r="L566" s="44">
        <f t="shared" si="328"/>
        <v>434.18</v>
      </c>
      <c r="M566" s="44">
        <f t="shared" si="328"/>
        <v>434.18</v>
      </c>
      <c r="N566" s="44">
        <f t="shared" si="328"/>
        <v>434.18</v>
      </c>
      <c r="O566" s="44">
        <f t="shared" si="328"/>
        <v>434.18</v>
      </c>
      <c r="P566" s="44">
        <f t="shared" si="328"/>
        <v>434.18</v>
      </c>
      <c r="Q566" s="44">
        <f t="shared" si="328"/>
        <v>434.18</v>
      </c>
      <c r="R566" s="44">
        <f t="shared" si="328"/>
        <v>434.18</v>
      </c>
      <c r="S566" s="44">
        <f t="shared" si="328"/>
        <v>434.18</v>
      </c>
      <c r="T566" s="44">
        <f t="shared" si="328"/>
        <v>434.18</v>
      </c>
      <c r="U566" s="44">
        <f t="shared" si="328"/>
        <v>434.18</v>
      </c>
      <c r="V566" s="44">
        <f t="shared" si="328"/>
        <v>434.18</v>
      </c>
      <c r="W566" s="44">
        <f t="shared" si="328"/>
        <v>434.18</v>
      </c>
      <c r="X566" s="44">
        <f t="shared" si="328"/>
        <v>434.18</v>
      </c>
      <c r="Y566" s="44">
        <f t="shared" si="328"/>
        <v>434.18</v>
      </c>
      <c r="Z566" s="44">
        <f t="shared" si="328"/>
        <v>434.18</v>
      </c>
      <c r="AA566" s="44">
        <f t="shared" si="328"/>
        <v>434.18</v>
      </c>
    </row>
    <row r="567" spans="1:27" ht="12.75" customHeight="1" outlineLevel="1" x14ac:dyDescent="0.2">
      <c r="A567" s="99" t="s">
        <v>1581</v>
      </c>
      <c r="B567" s="63" t="s">
        <v>83</v>
      </c>
      <c r="C567" s="43" t="s">
        <v>79</v>
      </c>
      <c r="D567" s="44">
        <v>3.35</v>
      </c>
      <c r="E567" s="44">
        <v>3.35</v>
      </c>
      <c r="F567" s="44">
        <v>3.35</v>
      </c>
      <c r="G567" s="44">
        <v>3.35</v>
      </c>
      <c r="H567" s="44">
        <v>3.35</v>
      </c>
      <c r="I567" s="44">
        <v>3.35</v>
      </c>
      <c r="J567" s="44">
        <v>3.35</v>
      </c>
      <c r="K567" s="44">
        <v>3.35</v>
      </c>
      <c r="L567" s="44">
        <v>3.35</v>
      </c>
      <c r="M567" s="44">
        <v>3.35</v>
      </c>
      <c r="N567" s="44">
        <v>3.35</v>
      </c>
      <c r="O567" s="44">
        <v>3.35</v>
      </c>
      <c r="P567" s="44">
        <v>3.35</v>
      </c>
      <c r="Q567" s="44">
        <v>3.35</v>
      </c>
      <c r="R567" s="44">
        <v>3.35</v>
      </c>
      <c r="S567" s="44">
        <v>3.35</v>
      </c>
      <c r="T567" s="44">
        <v>3.35</v>
      </c>
      <c r="U567" s="44">
        <v>3.35</v>
      </c>
      <c r="V567" s="44">
        <v>3.35</v>
      </c>
      <c r="W567" s="44">
        <v>3.35</v>
      </c>
      <c r="X567" s="44">
        <v>3.35</v>
      </c>
      <c r="Y567" s="44">
        <v>3.35</v>
      </c>
      <c r="Z567" s="44">
        <v>3.35</v>
      </c>
      <c r="AA567" s="44">
        <v>3.35</v>
      </c>
    </row>
    <row r="568" spans="1:27" ht="12.75" customHeight="1" outlineLevel="1" x14ac:dyDescent="0.2">
      <c r="A568" s="99" t="s">
        <v>1582</v>
      </c>
      <c r="B568" s="63" t="s">
        <v>81</v>
      </c>
      <c r="C568" s="43" t="s">
        <v>79</v>
      </c>
      <c r="D568" s="44">
        <f>$D$11</f>
        <v>110.23</v>
      </c>
      <c r="E568" s="44">
        <f t="shared" ref="E568:AA568" si="329">$D$11</f>
        <v>110.23</v>
      </c>
      <c r="F568" s="44">
        <f t="shared" si="329"/>
        <v>110.23</v>
      </c>
      <c r="G568" s="44">
        <f t="shared" si="329"/>
        <v>110.23</v>
      </c>
      <c r="H568" s="44">
        <f t="shared" si="329"/>
        <v>110.23</v>
      </c>
      <c r="I568" s="44">
        <f t="shared" si="329"/>
        <v>110.23</v>
      </c>
      <c r="J568" s="44">
        <f t="shared" si="329"/>
        <v>110.23</v>
      </c>
      <c r="K568" s="44">
        <f t="shared" si="329"/>
        <v>110.23</v>
      </c>
      <c r="L568" s="44">
        <f t="shared" si="329"/>
        <v>110.23</v>
      </c>
      <c r="M568" s="44">
        <f t="shared" si="329"/>
        <v>110.23</v>
      </c>
      <c r="N568" s="44">
        <f t="shared" si="329"/>
        <v>110.23</v>
      </c>
      <c r="O568" s="44">
        <f t="shared" si="329"/>
        <v>110.23</v>
      </c>
      <c r="P568" s="44">
        <f t="shared" si="329"/>
        <v>110.23</v>
      </c>
      <c r="Q568" s="44">
        <f t="shared" si="329"/>
        <v>110.23</v>
      </c>
      <c r="R568" s="44">
        <f t="shared" si="329"/>
        <v>110.23</v>
      </c>
      <c r="S568" s="44">
        <f t="shared" si="329"/>
        <v>110.23</v>
      </c>
      <c r="T568" s="44">
        <f t="shared" si="329"/>
        <v>110.23</v>
      </c>
      <c r="U568" s="44">
        <f t="shared" si="329"/>
        <v>110.23</v>
      </c>
      <c r="V568" s="44">
        <f t="shared" si="329"/>
        <v>110.23</v>
      </c>
      <c r="W568" s="44">
        <f t="shared" si="329"/>
        <v>110.23</v>
      </c>
      <c r="X568" s="44">
        <f t="shared" si="329"/>
        <v>110.23</v>
      </c>
      <c r="Y568" s="44">
        <f t="shared" si="329"/>
        <v>110.23</v>
      </c>
      <c r="Z568" s="44">
        <f t="shared" si="329"/>
        <v>110.23</v>
      </c>
      <c r="AA568" s="44">
        <f t="shared" si="329"/>
        <v>110.23</v>
      </c>
    </row>
    <row r="569" spans="1:27" x14ac:dyDescent="0.2">
      <c r="A569" s="98" t="s">
        <v>1583</v>
      </c>
      <c r="B569" s="28" t="str">
        <f>"18"&amp;"."&amp;$B$663&amp;"."&amp;$B$664</f>
        <v>18.12.2023</v>
      </c>
      <c r="C569" s="90" t="s">
        <v>76</v>
      </c>
      <c r="D569" s="91">
        <f>ROUND(((D570+D571+D573+D572)/1000),5)</f>
        <v>1.78962</v>
      </c>
      <c r="E569" s="91">
        <f>ROUND(((E570+E571+E573+E572)/1000),5)</f>
        <v>1.6963299999999999</v>
      </c>
      <c r="F569" s="91">
        <f>ROUND(((F570+F571+F573+F572)/1000),5)</f>
        <v>1.6307</v>
      </c>
      <c r="G569" s="91">
        <f t="shared" ref="G569:AA569" si="330">ROUND(((G570+G571+G573+G572)/1000),5)</f>
        <v>1.6289800000000001</v>
      </c>
      <c r="H569" s="91">
        <f t="shared" si="330"/>
        <v>1.6589499999999999</v>
      </c>
      <c r="I569" s="91">
        <f t="shared" si="330"/>
        <v>1.7928999999999999</v>
      </c>
      <c r="J569" s="91">
        <f t="shared" si="330"/>
        <v>2.0205700000000002</v>
      </c>
      <c r="K569" s="91">
        <f t="shared" si="330"/>
        <v>2.30566</v>
      </c>
      <c r="L569" s="91">
        <f t="shared" si="330"/>
        <v>2.5174400000000001</v>
      </c>
      <c r="M569" s="91">
        <f t="shared" si="330"/>
        <v>2.5586899999999999</v>
      </c>
      <c r="N569" s="91">
        <f t="shared" si="330"/>
        <v>2.5492900000000001</v>
      </c>
      <c r="O569" s="91">
        <f t="shared" si="330"/>
        <v>2.6219100000000002</v>
      </c>
      <c r="P569" s="91">
        <f t="shared" si="330"/>
        <v>2.6075300000000001</v>
      </c>
      <c r="Q569" s="91">
        <f t="shared" si="330"/>
        <v>2.6247600000000002</v>
      </c>
      <c r="R569" s="91">
        <f t="shared" si="330"/>
        <v>2.6169600000000002</v>
      </c>
      <c r="S569" s="91">
        <f t="shared" si="330"/>
        <v>2.6048100000000001</v>
      </c>
      <c r="T569" s="91">
        <f t="shared" si="330"/>
        <v>2.7825299999999999</v>
      </c>
      <c r="U569" s="91">
        <f t="shared" si="330"/>
        <v>2.8074400000000002</v>
      </c>
      <c r="V569" s="91">
        <f t="shared" si="330"/>
        <v>2.7249699999999999</v>
      </c>
      <c r="W569" s="91">
        <f t="shared" si="330"/>
        <v>2.5573199999999998</v>
      </c>
      <c r="X569" s="91">
        <f t="shared" si="330"/>
        <v>2.4585400000000002</v>
      </c>
      <c r="Y569" s="91">
        <f t="shared" si="330"/>
        <v>2.3106200000000001</v>
      </c>
      <c r="Z569" s="91">
        <f t="shared" si="330"/>
        <v>2.0466099999999998</v>
      </c>
      <c r="AA569" s="91">
        <f t="shared" si="330"/>
        <v>1.81653</v>
      </c>
    </row>
    <row r="570" spans="1:27" ht="12.75" customHeight="1" outlineLevel="1" x14ac:dyDescent="0.2">
      <c r="A570" s="99" t="s">
        <v>1584</v>
      </c>
      <c r="B570" s="63" t="s">
        <v>238</v>
      </c>
      <c r="C570" s="43" t="s">
        <v>79</v>
      </c>
      <c r="D570" s="44">
        <v>1241.8599999999999</v>
      </c>
      <c r="E570" s="44">
        <v>1148.57</v>
      </c>
      <c r="F570" s="44">
        <v>1082.94</v>
      </c>
      <c r="G570" s="44">
        <v>1081.22</v>
      </c>
      <c r="H570" s="44">
        <v>1111.19</v>
      </c>
      <c r="I570" s="44">
        <v>1245.1400000000001</v>
      </c>
      <c r="J570" s="44">
        <v>1472.81</v>
      </c>
      <c r="K570" s="44">
        <v>1757.9</v>
      </c>
      <c r="L570" s="44">
        <v>1969.68</v>
      </c>
      <c r="M570" s="44">
        <v>2010.93</v>
      </c>
      <c r="N570" s="44">
        <v>2001.53</v>
      </c>
      <c r="O570" s="44">
        <v>2074.15</v>
      </c>
      <c r="P570" s="44">
        <v>2059.77</v>
      </c>
      <c r="Q570" s="44">
        <v>2077</v>
      </c>
      <c r="R570" s="44">
        <v>2069.1999999999998</v>
      </c>
      <c r="S570" s="44">
        <v>2057.0500000000002</v>
      </c>
      <c r="T570" s="44">
        <v>2234.77</v>
      </c>
      <c r="U570" s="44">
        <v>2259.6799999999998</v>
      </c>
      <c r="V570" s="44">
        <v>2177.21</v>
      </c>
      <c r="W570" s="44">
        <v>2009.56</v>
      </c>
      <c r="X570" s="44">
        <v>1910.78</v>
      </c>
      <c r="Y570" s="44">
        <v>1762.86</v>
      </c>
      <c r="Z570" s="44">
        <v>1498.85</v>
      </c>
      <c r="AA570" s="44">
        <v>1268.77</v>
      </c>
    </row>
    <row r="571" spans="1:27" ht="12.75" customHeight="1" outlineLevel="1" x14ac:dyDescent="0.2">
      <c r="A571" s="99" t="s">
        <v>1585</v>
      </c>
      <c r="B571" s="63" t="s">
        <v>90</v>
      </c>
      <c r="C571" s="43" t="s">
        <v>79</v>
      </c>
      <c r="D571" s="44">
        <f>$D$486</f>
        <v>434.18</v>
      </c>
      <c r="E571" s="44">
        <f t="shared" ref="E571:AA571" si="331">$D$486</f>
        <v>434.18</v>
      </c>
      <c r="F571" s="44">
        <f t="shared" si="331"/>
        <v>434.18</v>
      </c>
      <c r="G571" s="44">
        <f t="shared" si="331"/>
        <v>434.18</v>
      </c>
      <c r="H571" s="44">
        <f t="shared" si="331"/>
        <v>434.18</v>
      </c>
      <c r="I571" s="44">
        <f t="shared" si="331"/>
        <v>434.18</v>
      </c>
      <c r="J571" s="44">
        <f t="shared" si="331"/>
        <v>434.18</v>
      </c>
      <c r="K571" s="44">
        <f t="shared" si="331"/>
        <v>434.18</v>
      </c>
      <c r="L571" s="44">
        <f t="shared" si="331"/>
        <v>434.18</v>
      </c>
      <c r="M571" s="44">
        <f t="shared" si="331"/>
        <v>434.18</v>
      </c>
      <c r="N571" s="44">
        <f t="shared" si="331"/>
        <v>434.18</v>
      </c>
      <c r="O571" s="44">
        <f t="shared" si="331"/>
        <v>434.18</v>
      </c>
      <c r="P571" s="44">
        <f t="shared" si="331"/>
        <v>434.18</v>
      </c>
      <c r="Q571" s="44">
        <f t="shared" si="331"/>
        <v>434.18</v>
      </c>
      <c r="R571" s="44">
        <f t="shared" si="331"/>
        <v>434.18</v>
      </c>
      <c r="S571" s="44">
        <f t="shared" si="331"/>
        <v>434.18</v>
      </c>
      <c r="T571" s="44">
        <f t="shared" si="331"/>
        <v>434.18</v>
      </c>
      <c r="U571" s="44">
        <f t="shared" si="331"/>
        <v>434.18</v>
      </c>
      <c r="V571" s="44">
        <f t="shared" si="331"/>
        <v>434.18</v>
      </c>
      <c r="W571" s="44">
        <f t="shared" si="331"/>
        <v>434.18</v>
      </c>
      <c r="X571" s="44">
        <f t="shared" si="331"/>
        <v>434.18</v>
      </c>
      <c r="Y571" s="44">
        <f t="shared" si="331"/>
        <v>434.18</v>
      </c>
      <c r="Z571" s="44">
        <f t="shared" si="331"/>
        <v>434.18</v>
      </c>
      <c r="AA571" s="44">
        <f t="shared" si="331"/>
        <v>434.18</v>
      </c>
    </row>
    <row r="572" spans="1:27" ht="12.75" customHeight="1" outlineLevel="1" x14ac:dyDescent="0.2">
      <c r="A572" s="99" t="s">
        <v>1586</v>
      </c>
      <c r="B572" s="63" t="s">
        <v>83</v>
      </c>
      <c r="C572" s="43" t="s">
        <v>79</v>
      </c>
      <c r="D572" s="44">
        <v>3.35</v>
      </c>
      <c r="E572" s="44">
        <v>3.35</v>
      </c>
      <c r="F572" s="44">
        <v>3.35</v>
      </c>
      <c r="G572" s="44">
        <v>3.35</v>
      </c>
      <c r="H572" s="44">
        <v>3.35</v>
      </c>
      <c r="I572" s="44">
        <v>3.35</v>
      </c>
      <c r="J572" s="44">
        <v>3.35</v>
      </c>
      <c r="K572" s="44">
        <v>3.35</v>
      </c>
      <c r="L572" s="44">
        <v>3.35</v>
      </c>
      <c r="M572" s="44">
        <v>3.35</v>
      </c>
      <c r="N572" s="44">
        <v>3.35</v>
      </c>
      <c r="O572" s="44">
        <v>3.35</v>
      </c>
      <c r="P572" s="44">
        <v>3.35</v>
      </c>
      <c r="Q572" s="44">
        <v>3.35</v>
      </c>
      <c r="R572" s="44">
        <v>3.35</v>
      </c>
      <c r="S572" s="44">
        <v>3.35</v>
      </c>
      <c r="T572" s="44">
        <v>3.35</v>
      </c>
      <c r="U572" s="44">
        <v>3.35</v>
      </c>
      <c r="V572" s="44">
        <v>3.35</v>
      </c>
      <c r="W572" s="44">
        <v>3.35</v>
      </c>
      <c r="X572" s="44">
        <v>3.35</v>
      </c>
      <c r="Y572" s="44">
        <v>3.35</v>
      </c>
      <c r="Z572" s="44">
        <v>3.35</v>
      </c>
      <c r="AA572" s="44">
        <v>3.35</v>
      </c>
    </row>
    <row r="573" spans="1:27" ht="12.75" customHeight="1" outlineLevel="1" x14ac:dyDescent="0.2">
      <c r="A573" s="99" t="s">
        <v>1587</v>
      </c>
      <c r="B573" s="63" t="s">
        <v>81</v>
      </c>
      <c r="C573" s="43" t="s">
        <v>79</v>
      </c>
      <c r="D573" s="44">
        <f>$D$11</f>
        <v>110.23</v>
      </c>
      <c r="E573" s="44">
        <f t="shared" ref="E573:AA573" si="332">$D$11</f>
        <v>110.23</v>
      </c>
      <c r="F573" s="44">
        <f t="shared" si="332"/>
        <v>110.23</v>
      </c>
      <c r="G573" s="44">
        <f t="shared" si="332"/>
        <v>110.23</v>
      </c>
      <c r="H573" s="44">
        <f t="shared" si="332"/>
        <v>110.23</v>
      </c>
      <c r="I573" s="44">
        <f t="shared" si="332"/>
        <v>110.23</v>
      </c>
      <c r="J573" s="44">
        <f t="shared" si="332"/>
        <v>110.23</v>
      </c>
      <c r="K573" s="44">
        <f t="shared" si="332"/>
        <v>110.23</v>
      </c>
      <c r="L573" s="44">
        <f t="shared" si="332"/>
        <v>110.23</v>
      </c>
      <c r="M573" s="44">
        <f t="shared" si="332"/>
        <v>110.23</v>
      </c>
      <c r="N573" s="44">
        <f t="shared" si="332"/>
        <v>110.23</v>
      </c>
      <c r="O573" s="44">
        <f t="shared" si="332"/>
        <v>110.23</v>
      </c>
      <c r="P573" s="44">
        <f t="shared" si="332"/>
        <v>110.23</v>
      </c>
      <c r="Q573" s="44">
        <f t="shared" si="332"/>
        <v>110.23</v>
      </c>
      <c r="R573" s="44">
        <f t="shared" si="332"/>
        <v>110.23</v>
      </c>
      <c r="S573" s="44">
        <f t="shared" si="332"/>
        <v>110.23</v>
      </c>
      <c r="T573" s="44">
        <f t="shared" si="332"/>
        <v>110.23</v>
      </c>
      <c r="U573" s="44">
        <f t="shared" si="332"/>
        <v>110.23</v>
      </c>
      <c r="V573" s="44">
        <f t="shared" si="332"/>
        <v>110.23</v>
      </c>
      <c r="W573" s="44">
        <f t="shared" si="332"/>
        <v>110.23</v>
      </c>
      <c r="X573" s="44">
        <f t="shared" si="332"/>
        <v>110.23</v>
      </c>
      <c r="Y573" s="44">
        <f t="shared" si="332"/>
        <v>110.23</v>
      </c>
      <c r="Z573" s="44">
        <f t="shared" si="332"/>
        <v>110.23</v>
      </c>
      <c r="AA573" s="44">
        <f t="shared" si="332"/>
        <v>110.23</v>
      </c>
    </row>
    <row r="574" spans="1:27" x14ac:dyDescent="0.2">
      <c r="A574" s="98" t="s">
        <v>1588</v>
      </c>
      <c r="B574" s="28" t="str">
        <f>"19"&amp;"."&amp;$B$663&amp;"."&amp;$B$664</f>
        <v>19.12.2023</v>
      </c>
      <c r="C574" s="90" t="s">
        <v>76</v>
      </c>
      <c r="D574" s="91">
        <f>ROUND(((D575+D576+D578+D577)/1000),5)</f>
        <v>1.7642100000000001</v>
      </c>
      <c r="E574" s="91">
        <f>ROUND(((E575+E576+E578+E577)/1000),5)</f>
        <v>1.6869400000000001</v>
      </c>
      <c r="F574" s="91">
        <f>ROUND(((F575+F576+F578+F577)/1000),5)</f>
        <v>1.65968</v>
      </c>
      <c r="G574" s="91">
        <f t="shared" ref="G574:AA574" si="333">ROUND(((G575+G576+G578+G577)/1000),5)</f>
        <v>1.6594</v>
      </c>
      <c r="H574" s="91">
        <f t="shared" si="333"/>
        <v>1.6677999999999999</v>
      </c>
      <c r="I574" s="91">
        <f t="shared" si="333"/>
        <v>1.8109900000000001</v>
      </c>
      <c r="J574" s="91">
        <f t="shared" si="333"/>
        <v>2.0342500000000001</v>
      </c>
      <c r="K574" s="91">
        <f t="shared" si="333"/>
        <v>2.2488199999999998</v>
      </c>
      <c r="L574" s="91">
        <f t="shared" si="333"/>
        <v>2.4754700000000001</v>
      </c>
      <c r="M574" s="91">
        <f t="shared" si="333"/>
        <v>2.52067</v>
      </c>
      <c r="N574" s="91">
        <f t="shared" si="333"/>
        <v>2.5594000000000001</v>
      </c>
      <c r="O574" s="91">
        <f t="shared" si="333"/>
        <v>2.5848200000000001</v>
      </c>
      <c r="P574" s="91">
        <f t="shared" si="333"/>
        <v>2.5729600000000001</v>
      </c>
      <c r="Q574" s="91">
        <f t="shared" si="333"/>
        <v>2.5879799999999999</v>
      </c>
      <c r="R574" s="91">
        <f t="shared" si="333"/>
        <v>2.58725</v>
      </c>
      <c r="S574" s="91">
        <f t="shared" si="333"/>
        <v>2.5548000000000002</v>
      </c>
      <c r="T574" s="91">
        <f t="shared" si="333"/>
        <v>2.66642</v>
      </c>
      <c r="U574" s="91">
        <f t="shared" si="333"/>
        <v>2.5833400000000002</v>
      </c>
      <c r="V574" s="91">
        <f t="shared" si="333"/>
        <v>2.5543499999999999</v>
      </c>
      <c r="W574" s="91">
        <f t="shared" si="333"/>
        <v>2.54895</v>
      </c>
      <c r="X574" s="91">
        <f t="shared" si="333"/>
        <v>2.4456099999999998</v>
      </c>
      <c r="Y574" s="91">
        <f t="shared" si="333"/>
        <v>2.2775799999999999</v>
      </c>
      <c r="Z574" s="91">
        <f t="shared" si="333"/>
        <v>2.0419100000000001</v>
      </c>
      <c r="AA574" s="91">
        <f t="shared" si="333"/>
        <v>1.80528</v>
      </c>
    </row>
    <row r="575" spans="1:27" ht="12.75" customHeight="1" outlineLevel="1" x14ac:dyDescent="0.2">
      <c r="A575" s="99" t="s">
        <v>1589</v>
      </c>
      <c r="B575" s="63" t="s">
        <v>238</v>
      </c>
      <c r="C575" s="43" t="s">
        <v>79</v>
      </c>
      <c r="D575" s="44">
        <v>1216.45</v>
      </c>
      <c r="E575" s="44">
        <v>1139.18</v>
      </c>
      <c r="F575" s="44">
        <v>1111.92</v>
      </c>
      <c r="G575" s="44">
        <v>1111.6400000000001</v>
      </c>
      <c r="H575" s="44">
        <v>1120.04</v>
      </c>
      <c r="I575" s="44">
        <v>1263.23</v>
      </c>
      <c r="J575" s="44">
        <v>1486.49</v>
      </c>
      <c r="K575" s="44">
        <v>1701.06</v>
      </c>
      <c r="L575" s="44">
        <v>1927.71</v>
      </c>
      <c r="M575" s="44">
        <v>1972.91</v>
      </c>
      <c r="N575" s="44">
        <v>2011.64</v>
      </c>
      <c r="O575" s="44">
        <v>2037.06</v>
      </c>
      <c r="P575" s="44">
        <v>2025.2</v>
      </c>
      <c r="Q575" s="44">
        <v>2040.22</v>
      </c>
      <c r="R575" s="44">
        <v>2039.49</v>
      </c>
      <c r="S575" s="44">
        <v>2007.04</v>
      </c>
      <c r="T575" s="44">
        <v>2118.66</v>
      </c>
      <c r="U575" s="44">
        <v>2035.58</v>
      </c>
      <c r="V575" s="44">
        <v>2006.59</v>
      </c>
      <c r="W575" s="44">
        <v>2001.19</v>
      </c>
      <c r="X575" s="44">
        <v>1897.85</v>
      </c>
      <c r="Y575" s="44">
        <v>1729.82</v>
      </c>
      <c r="Z575" s="44">
        <v>1494.15</v>
      </c>
      <c r="AA575" s="44">
        <v>1257.52</v>
      </c>
    </row>
    <row r="576" spans="1:27" ht="12.75" customHeight="1" outlineLevel="1" x14ac:dyDescent="0.2">
      <c r="A576" s="99" t="s">
        <v>1590</v>
      </c>
      <c r="B576" s="63" t="s">
        <v>90</v>
      </c>
      <c r="C576" s="43" t="s">
        <v>79</v>
      </c>
      <c r="D576" s="44">
        <f>$D$486</f>
        <v>434.18</v>
      </c>
      <c r="E576" s="44">
        <f t="shared" ref="E576:AA576" si="334">$D$486</f>
        <v>434.18</v>
      </c>
      <c r="F576" s="44">
        <f t="shared" si="334"/>
        <v>434.18</v>
      </c>
      <c r="G576" s="44">
        <f t="shared" si="334"/>
        <v>434.18</v>
      </c>
      <c r="H576" s="44">
        <f t="shared" si="334"/>
        <v>434.18</v>
      </c>
      <c r="I576" s="44">
        <f t="shared" si="334"/>
        <v>434.18</v>
      </c>
      <c r="J576" s="44">
        <f t="shared" si="334"/>
        <v>434.18</v>
      </c>
      <c r="K576" s="44">
        <f t="shared" si="334"/>
        <v>434.18</v>
      </c>
      <c r="L576" s="44">
        <f t="shared" si="334"/>
        <v>434.18</v>
      </c>
      <c r="M576" s="44">
        <f t="shared" si="334"/>
        <v>434.18</v>
      </c>
      <c r="N576" s="44">
        <f t="shared" si="334"/>
        <v>434.18</v>
      </c>
      <c r="O576" s="44">
        <f t="shared" si="334"/>
        <v>434.18</v>
      </c>
      <c r="P576" s="44">
        <f t="shared" si="334"/>
        <v>434.18</v>
      </c>
      <c r="Q576" s="44">
        <f t="shared" si="334"/>
        <v>434.18</v>
      </c>
      <c r="R576" s="44">
        <f t="shared" si="334"/>
        <v>434.18</v>
      </c>
      <c r="S576" s="44">
        <f t="shared" si="334"/>
        <v>434.18</v>
      </c>
      <c r="T576" s="44">
        <f t="shared" si="334"/>
        <v>434.18</v>
      </c>
      <c r="U576" s="44">
        <f t="shared" si="334"/>
        <v>434.18</v>
      </c>
      <c r="V576" s="44">
        <f t="shared" si="334"/>
        <v>434.18</v>
      </c>
      <c r="W576" s="44">
        <f t="shared" si="334"/>
        <v>434.18</v>
      </c>
      <c r="X576" s="44">
        <f t="shared" si="334"/>
        <v>434.18</v>
      </c>
      <c r="Y576" s="44">
        <f t="shared" si="334"/>
        <v>434.18</v>
      </c>
      <c r="Z576" s="44">
        <f t="shared" si="334"/>
        <v>434.18</v>
      </c>
      <c r="AA576" s="44">
        <f t="shared" si="334"/>
        <v>434.18</v>
      </c>
    </row>
    <row r="577" spans="1:27" ht="12.75" customHeight="1" outlineLevel="1" x14ac:dyDescent="0.2">
      <c r="A577" s="99" t="s">
        <v>1591</v>
      </c>
      <c r="B577" s="63" t="s">
        <v>83</v>
      </c>
      <c r="C577" s="43" t="s">
        <v>79</v>
      </c>
      <c r="D577" s="44">
        <v>3.35</v>
      </c>
      <c r="E577" s="44">
        <v>3.35</v>
      </c>
      <c r="F577" s="44">
        <v>3.35</v>
      </c>
      <c r="G577" s="44">
        <v>3.35</v>
      </c>
      <c r="H577" s="44">
        <v>3.35</v>
      </c>
      <c r="I577" s="44">
        <v>3.35</v>
      </c>
      <c r="J577" s="44">
        <v>3.35</v>
      </c>
      <c r="K577" s="44">
        <v>3.35</v>
      </c>
      <c r="L577" s="44">
        <v>3.35</v>
      </c>
      <c r="M577" s="44">
        <v>3.35</v>
      </c>
      <c r="N577" s="44">
        <v>3.35</v>
      </c>
      <c r="O577" s="44">
        <v>3.35</v>
      </c>
      <c r="P577" s="44">
        <v>3.35</v>
      </c>
      <c r="Q577" s="44">
        <v>3.35</v>
      </c>
      <c r="R577" s="44">
        <v>3.35</v>
      </c>
      <c r="S577" s="44">
        <v>3.35</v>
      </c>
      <c r="T577" s="44">
        <v>3.35</v>
      </c>
      <c r="U577" s="44">
        <v>3.35</v>
      </c>
      <c r="V577" s="44">
        <v>3.35</v>
      </c>
      <c r="W577" s="44">
        <v>3.35</v>
      </c>
      <c r="X577" s="44">
        <v>3.35</v>
      </c>
      <c r="Y577" s="44">
        <v>3.35</v>
      </c>
      <c r="Z577" s="44">
        <v>3.35</v>
      </c>
      <c r="AA577" s="44">
        <v>3.35</v>
      </c>
    </row>
    <row r="578" spans="1:27" ht="12.75" customHeight="1" outlineLevel="1" x14ac:dyDescent="0.2">
      <c r="A578" s="99" t="s">
        <v>1592</v>
      </c>
      <c r="B578" s="63" t="s">
        <v>81</v>
      </c>
      <c r="C578" s="43" t="s">
        <v>79</v>
      </c>
      <c r="D578" s="44">
        <f>$D$11</f>
        <v>110.23</v>
      </c>
      <c r="E578" s="44">
        <f t="shared" ref="E578:AA578" si="335">$D$11</f>
        <v>110.23</v>
      </c>
      <c r="F578" s="44">
        <f t="shared" si="335"/>
        <v>110.23</v>
      </c>
      <c r="G578" s="44">
        <f t="shared" si="335"/>
        <v>110.23</v>
      </c>
      <c r="H578" s="44">
        <f t="shared" si="335"/>
        <v>110.23</v>
      </c>
      <c r="I578" s="44">
        <f t="shared" si="335"/>
        <v>110.23</v>
      </c>
      <c r="J578" s="44">
        <f t="shared" si="335"/>
        <v>110.23</v>
      </c>
      <c r="K578" s="44">
        <f t="shared" si="335"/>
        <v>110.23</v>
      </c>
      <c r="L578" s="44">
        <f t="shared" si="335"/>
        <v>110.23</v>
      </c>
      <c r="M578" s="44">
        <f t="shared" si="335"/>
        <v>110.23</v>
      </c>
      <c r="N578" s="44">
        <f t="shared" si="335"/>
        <v>110.23</v>
      </c>
      <c r="O578" s="44">
        <f t="shared" si="335"/>
        <v>110.23</v>
      </c>
      <c r="P578" s="44">
        <f t="shared" si="335"/>
        <v>110.23</v>
      </c>
      <c r="Q578" s="44">
        <f t="shared" si="335"/>
        <v>110.23</v>
      </c>
      <c r="R578" s="44">
        <f t="shared" si="335"/>
        <v>110.23</v>
      </c>
      <c r="S578" s="44">
        <f t="shared" si="335"/>
        <v>110.23</v>
      </c>
      <c r="T578" s="44">
        <f t="shared" si="335"/>
        <v>110.23</v>
      </c>
      <c r="U578" s="44">
        <f t="shared" si="335"/>
        <v>110.23</v>
      </c>
      <c r="V578" s="44">
        <f t="shared" si="335"/>
        <v>110.23</v>
      </c>
      <c r="W578" s="44">
        <f t="shared" si="335"/>
        <v>110.23</v>
      </c>
      <c r="X578" s="44">
        <f t="shared" si="335"/>
        <v>110.23</v>
      </c>
      <c r="Y578" s="44">
        <f t="shared" si="335"/>
        <v>110.23</v>
      </c>
      <c r="Z578" s="44">
        <f t="shared" si="335"/>
        <v>110.23</v>
      </c>
      <c r="AA578" s="44">
        <f t="shared" si="335"/>
        <v>110.23</v>
      </c>
    </row>
    <row r="579" spans="1:27" x14ac:dyDescent="0.2">
      <c r="A579" s="98" t="s">
        <v>1593</v>
      </c>
      <c r="B579" s="28" t="str">
        <f>"20"&amp;"."&amp;$B$663&amp;"."&amp;$B$664</f>
        <v>20.12.2023</v>
      </c>
      <c r="C579" s="90" t="s">
        <v>76</v>
      </c>
      <c r="D579" s="91">
        <f>ROUND(((D580+D581+D583+D582)/1000),5)</f>
        <v>1.81525</v>
      </c>
      <c r="E579" s="91">
        <f>ROUND(((E580+E581+E583+E582)/1000),5)</f>
        <v>1.76709</v>
      </c>
      <c r="F579" s="91">
        <f>ROUND(((F580+F581+F583+F582)/1000),5)</f>
        <v>1.7087300000000001</v>
      </c>
      <c r="G579" s="91">
        <f t="shared" ref="G579:AA579" si="336">ROUND(((G580+G581+G583+G582)/1000),5)</f>
        <v>1.7028099999999999</v>
      </c>
      <c r="H579" s="91">
        <f t="shared" si="336"/>
        <v>1.7795300000000001</v>
      </c>
      <c r="I579" s="91">
        <f t="shared" si="336"/>
        <v>1.82684</v>
      </c>
      <c r="J579" s="91">
        <f t="shared" si="336"/>
        <v>2.0446599999999999</v>
      </c>
      <c r="K579" s="91">
        <f t="shared" si="336"/>
        <v>2.2363</v>
      </c>
      <c r="L579" s="91">
        <f t="shared" si="336"/>
        <v>2.5072199999999998</v>
      </c>
      <c r="M579" s="91">
        <f t="shared" si="336"/>
        <v>2.52983</v>
      </c>
      <c r="N579" s="91">
        <f t="shared" si="336"/>
        <v>2.5314100000000002</v>
      </c>
      <c r="O579" s="91">
        <f t="shared" si="336"/>
        <v>2.63076</v>
      </c>
      <c r="P579" s="91">
        <f t="shared" si="336"/>
        <v>2.5747800000000001</v>
      </c>
      <c r="Q579" s="91">
        <f t="shared" si="336"/>
        <v>2.5942799999999999</v>
      </c>
      <c r="R579" s="91">
        <f t="shared" si="336"/>
        <v>2.5743299999999998</v>
      </c>
      <c r="S579" s="91">
        <f t="shared" si="336"/>
        <v>2.5251000000000001</v>
      </c>
      <c r="T579" s="91">
        <f t="shared" si="336"/>
        <v>2.4692500000000002</v>
      </c>
      <c r="U579" s="91">
        <f t="shared" si="336"/>
        <v>2.47262</v>
      </c>
      <c r="V579" s="91">
        <f t="shared" si="336"/>
        <v>2.52285</v>
      </c>
      <c r="W579" s="91">
        <f t="shared" si="336"/>
        <v>2.52345</v>
      </c>
      <c r="X579" s="91">
        <f t="shared" si="336"/>
        <v>2.3445800000000001</v>
      </c>
      <c r="Y579" s="91">
        <f t="shared" si="336"/>
        <v>2.20302</v>
      </c>
      <c r="Z579" s="91">
        <f t="shared" si="336"/>
        <v>2.0492699999999999</v>
      </c>
      <c r="AA579" s="91">
        <f t="shared" si="336"/>
        <v>1.81437</v>
      </c>
    </row>
    <row r="580" spans="1:27" ht="12.75" customHeight="1" outlineLevel="1" x14ac:dyDescent="0.2">
      <c r="A580" s="99" t="s">
        <v>1594</v>
      </c>
      <c r="B580" s="63" t="s">
        <v>238</v>
      </c>
      <c r="C580" s="43" t="s">
        <v>79</v>
      </c>
      <c r="D580" s="44">
        <v>1267.49</v>
      </c>
      <c r="E580" s="44">
        <v>1219.33</v>
      </c>
      <c r="F580" s="44">
        <v>1160.97</v>
      </c>
      <c r="G580" s="44">
        <v>1155.05</v>
      </c>
      <c r="H580" s="44">
        <v>1231.77</v>
      </c>
      <c r="I580" s="44">
        <v>1279.08</v>
      </c>
      <c r="J580" s="44">
        <v>1496.9</v>
      </c>
      <c r="K580" s="44">
        <v>1688.54</v>
      </c>
      <c r="L580" s="44">
        <v>1959.46</v>
      </c>
      <c r="M580" s="44">
        <v>1982.07</v>
      </c>
      <c r="N580" s="44">
        <v>1983.65</v>
      </c>
      <c r="O580" s="44">
        <v>2083</v>
      </c>
      <c r="P580" s="44">
        <v>2027.02</v>
      </c>
      <c r="Q580" s="44">
        <v>2046.52</v>
      </c>
      <c r="R580" s="44">
        <v>2026.57</v>
      </c>
      <c r="S580" s="44">
        <v>1977.34</v>
      </c>
      <c r="T580" s="44">
        <v>1921.49</v>
      </c>
      <c r="U580" s="44">
        <v>1924.86</v>
      </c>
      <c r="V580" s="44">
        <v>1975.09</v>
      </c>
      <c r="W580" s="44">
        <v>1975.69</v>
      </c>
      <c r="X580" s="44">
        <v>1796.82</v>
      </c>
      <c r="Y580" s="44">
        <v>1655.26</v>
      </c>
      <c r="Z580" s="44">
        <v>1501.51</v>
      </c>
      <c r="AA580" s="44">
        <v>1266.6099999999999</v>
      </c>
    </row>
    <row r="581" spans="1:27" ht="12.75" customHeight="1" outlineLevel="1" x14ac:dyDescent="0.2">
      <c r="A581" s="99" t="s">
        <v>1595</v>
      </c>
      <c r="B581" s="63" t="s">
        <v>90</v>
      </c>
      <c r="C581" s="43" t="s">
        <v>79</v>
      </c>
      <c r="D581" s="44">
        <f>$D$486</f>
        <v>434.18</v>
      </c>
      <c r="E581" s="44">
        <f t="shared" ref="E581:AA581" si="337">$D$486</f>
        <v>434.18</v>
      </c>
      <c r="F581" s="44">
        <f t="shared" si="337"/>
        <v>434.18</v>
      </c>
      <c r="G581" s="44">
        <f t="shared" si="337"/>
        <v>434.18</v>
      </c>
      <c r="H581" s="44">
        <f t="shared" si="337"/>
        <v>434.18</v>
      </c>
      <c r="I581" s="44">
        <f t="shared" si="337"/>
        <v>434.18</v>
      </c>
      <c r="J581" s="44">
        <f t="shared" si="337"/>
        <v>434.18</v>
      </c>
      <c r="K581" s="44">
        <f t="shared" si="337"/>
        <v>434.18</v>
      </c>
      <c r="L581" s="44">
        <f t="shared" si="337"/>
        <v>434.18</v>
      </c>
      <c r="M581" s="44">
        <f t="shared" si="337"/>
        <v>434.18</v>
      </c>
      <c r="N581" s="44">
        <f t="shared" si="337"/>
        <v>434.18</v>
      </c>
      <c r="O581" s="44">
        <f t="shared" si="337"/>
        <v>434.18</v>
      </c>
      <c r="P581" s="44">
        <f t="shared" si="337"/>
        <v>434.18</v>
      </c>
      <c r="Q581" s="44">
        <f t="shared" si="337"/>
        <v>434.18</v>
      </c>
      <c r="R581" s="44">
        <f t="shared" si="337"/>
        <v>434.18</v>
      </c>
      <c r="S581" s="44">
        <f t="shared" si="337"/>
        <v>434.18</v>
      </c>
      <c r="T581" s="44">
        <f t="shared" si="337"/>
        <v>434.18</v>
      </c>
      <c r="U581" s="44">
        <f t="shared" si="337"/>
        <v>434.18</v>
      </c>
      <c r="V581" s="44">
        <f t="shared" si="337"/>
        <v>434.18</v>
      </c>
      <c r="W581" s="44">
        <f t="shared" si="337"/>
        <v>434.18</v>
      </c>
      <c r="X581" s="44">
        <f t="shared" si="337"/>
        <v>434.18</v>
      </c>
      <c r="Y581" s="44">
        <f t="shared" si="337"/>
        <v>434.18</v>
      </c>
      <c r="Z581" s="44">
        <f t="shared" si="337"/>
        <v>434.18</v>
      </c>
      <c r="AA581" s="44">
        <f t="shared" si="337"/>
        <v>434.18</v>
      </c>
    </row>
    <row r="582" spans="1:27" ht="12.75" customHeight="1" outlineLevel="1" x14ac:dyDescent="0.2">
      <c r="A582" s="99" t="s">
        <v>1596</v>
      </c>
      <c r="B582" s="63" t="s">
        <v>83</v>
      </c>
      <c r="C582" s="43" t="s">
        <v>79</v>
      </c>
      <c r="D582" s="44">
        <v>3.35</v>
      </c>
      <c r="E582" s="44">
        <v>3.35</v>
      </c>
      <c r="F582" s="44">
        <v>3.35</v>
      </c>
      <c r="G582" s="44">
        <v>3.35</v>
      </c>
      <c r="H582" s="44">
        <v>3.35</v>
      </c>
      <c r="I582" s="44">
        <v>3.35</v>
      </c>
      <c r="J582" s="44">
        <v>3.35</v>
      </c>
      <c r="K582" s="44">
        <v>3.35</v>
      </c>
      <c r="L582" s="44">
        <v>3.35</v>
      </c>
      <c r="M582" s="44">
        <v>3.35</v>
      </c>
      <c r="N582" s="44">
        <v>3.35</v>
      </c>
      <c r="O582" s="44">
        <v>3.35</v>
      </c>
      <c r="P582" s="44">
        <v>3.35</v>
      </c>
      <c r="Q582" s="44">
        <v>3.35</v>
      </c>
      <c r="R582" s="44">
        <v>3.35</v>
      </c>
      <c r="S582" s="44">
        <v>3.35</v>
      </c>
      <c r="T582" s="44">
        <v>3.35</v>
      </c>
      <c r="U582" s="44">
        <v>3.35</v>
      </c>
      <c r="V582" s="44">
        <v>3.35</v>
      </c>
      <c r="W582" s="44">
        <v>3.35</v>
      </c>
      <c r="X582" s="44">
        <v>3.35</v>
      </c>
      <c r="Y582" s="44">
        <v>3.35</v>
      </c>
      <c r="Z582" s="44">
        <v>3.35</v>
      </c>
      <c r="AA582" s="44">
        <v>3.35</v>
      </c>
    </row>
    <row r="583" spans="1:27" ht="12.75" customHeight="1" outlineLevel="1" x14ac:dyDescent="0.2">
      <c r="A583" s="99" t="s">
        <v>1597</v>
      </c>
      <c r="B583" s="63" t="s">
        <v>81</v>
      </c>
      <c r="C583" s="43" t="s">
        <v>79</v>
      </c>
      <c r="D583" s="44">
        <f>$D$11</f>
        <v>110.23</v>
      </c>
      <c r="E583" s="44">
        <f t="shared" ref="E583:AA583" si="338">$D$11</f>
        <v>110.23</v>
      </c>
      <c r="F583" s="44">
        <f t="shared" si="338"/>
        <v>110.23</v>
      </c>
      <c r="G583" s="44">
        <f t="shared" si="338"/>
        <v>110.23</v>
      </c>
      <c r="H583" s="44">
        <f t="shared" si="338"/>
        <v>110.23</v>
      </c>
      <c r="I583" s="44">
        <f t="shared" si="338"/>
        <v>110.23</v>
      </c>
      <c r="J583" s="44">
        <f t="shared" si="338"/>
        <v>110.23</v>
      </c>
      <c r="K583" s="44">
        <f t="shared" si="338"/>
        <v>110.23</v>
      </c>
      <c r="L583" s="44">
        <f t="shared" si="338"/>
        <v>110.23</v>
      </c>
      <c r="M583" s="44">
        <f t="shared" si="338"/>
        <v>110.23</v>
      </c>
      <c r="N583" s="44">
        <f t="shared" si="338"/>
        <v>110.23</v>
      </c>
      <c r="O583" s="44">
        <f t="shared" si="338"/>
        <v>110.23</v>
      </c>
      <c r="P583" s="44">
        <f t="shared" si="338"/>
        <v>110.23</v>
      </c>
      <c r="Q583" s="44">
        <f t="shared" si="338"/>
        <v>110.23</v>
      </c>
      <c r="R583" s="44">
        <f t="shared" si="338"/>
        <v>110.23</v>
      </c>
      <c r="S583" s="44">
        <f t="shared" si="338"/>
        <v>110.23</v>
      </c>
      <c r="T583" s="44">
        <f t="shared" si="338"/>
        <v>110.23</v>
      </c>
      <c r="U583" s="44">
        <f t="shared" si="338"/>
        <v>110.23</v>
      </c>
      <c r="V583" s="44">
        <f t="shared" si="338"/>
        <v>110.23</v>
      </c>
      <c r="W583" s="44">
        <f t="shared" si="338"/>
        <v>110.23</v>
      </c>
      <c r="X583" s="44">
        <f t="shared" si="338"/>
        <v>110.23</v>
      </c>
      <c r="Y583" s="44">
        <f t="shared" si="338"/>
        <v>110.23</v>
      </c>
      <c r="Z583" s="44">
        <f t="shared" si="338"/>
        <v>110.23</v>
      </c>
      <c r="AA583" s="44">
        <f t="shared" si="338"/>
        <v>110.23</v>
      </c>
    </row>
    <row r="584" spans="1:27" x14ac:dyDescent="0.2">
      <c r="A584" s="98" t="s">
        <v>1598</v>
      </c>
      <c r="B584" s="28" t="str">
        <f>"21"&amp;"."&amp;$B$663&amp;"."&amp;$B$664</f>
        <v>21.12.2023</v>
      </c>
      <c r="C584" s="90" t="s">
        <v>76</v>
      </c>
      <c r="D584" s="91">
        <f>ROUND(((D585+D586+D588+D587)/1000),5)</f>
        <v>1.8141099999999999</v>
      </c>
      <c r="E584" s="91">
        <f>ROUND(((E585+E586+E588+E587)/1000),5)</f>
        <v>1.76553</v>
      </c>
      <c r="F584" s="91">
        <f>ROUND(((F585+F586+F588+F587)/1000),5)</f>
        <v>1.74993</v>
      </c>
      <c r="G584" s="91">
        <f t="shared" ref="G584:AA584" si="339">ROUND(((G585+G586+G588+G587)/1000),5)</f>
        <v>1.75851</v>
      </c>
      <c r="H584" s="91">
        <f t="shared" si="339"/>
        <v>1.80335</v>
      </c>
      <c r="I584" s="91">
        <f t="shared" si="339"/>
        <v>1.89351</v>
      </c>
      <c r="J584" s="91">
        <f t="shared" si="339"/>
        <v>2.0411600000000001</v>
      </c>
      <c r="K584" s="91">
        <f t="shared" si="339"/>
        <v>2.3531200000000001</v>
      </c>
      <c r="L584" s="91">
        <f t="shared" si="339"/>
        <v>2.5114000000000001</v>
      </c>
      <c r="M584" s="91">
        <f t="shared" si="339"/>
        <v>2.50691</v>
      </c>
      <c r="N584" s="91">
        <f t="shared" si="339"/>
        <v>2.5295700000000001</v>
      </c>
      <c r="O584" s="91">
        <f t="shared" si="339"/>
        <v>2.6162700000000001</v>
      </c>
      <c r="P584" s="91">
        <f t="shared" si="339"/>
        <v>2.58365</v>
      </c>
      <c r="Q584" s="91">
        <f t="shared" si="339"/>
        <v>2.61815</v>
      </c>
      <c r="R584" s="91">
        <f t="shared" si="339"/>
        <v>2.60311</v>
      </c>
      <c r="S584" s="91">
        <f t="shared" si="339"/>
        <v>2.5583900000000002</v>
      </c>
      <c r="T584" s="91">
        <f t="shared" si="339"/>
        <v>2.5726900000000001</v>
      </c>
      <c r="U584" s="91">
        <f t="shared" si="339"/>
        <v>2.5611999999999999</v>
      </c>
      <c r="V584" s="91">
        <f t="shared" si="339"/>
        <v>2.55158</v>
      </c>
      <c r="W584" s="91">
        <f t="shared" si="339"/>
        <v>2.5563400000000001</v>
      </c>
      <c r="X584" s="91">
        <f t="shared" si="339"/>
        <v>2.4564699999999999</v>
      </c>
      <c r="Y584" s="91">
        <f t="shared" si="339"/>
        <v>2.2642799999999998</v>
      </c>
      <c r="Z584" s="91">
        <f t="shared" si="339"/>
        <v>2.0748600000000001</v>
      </c>
      <c r="AA584" s="91">
        <f t="shared" si="339"/>
        <v>1.84701</v>
      </c>
    </row>
    <row r="585" spans="1:27" ht="12.75" customHeight="1" outlineLevel="1" x14ac:dyDescent="0.2">
      <c r="A585" s="99" t="s">
        <v>1599</v>
      </c>
      <c r="B585" s="63" t="s">
        <v>238</v>
      </c>
      <c r="C585" s="43" t="s">
        <v>79</v>
      </c>
      <c r="D585" s="44">
        <v>1266.3499999999999</v>
      </c>
      <c r="E585" s="44">
        <v>1217.77</v>
      </c>
      <c r="F585" s="44">
        <v>1202.17</v>
      </c>
      <c r="G585" s="44">
        <v>1210.75</v>
      </c>
      <c r="H585" s="44">
        <v>1255.5899999999999</v>
      </c>
      <c r="I585" s="44">
        <v>1345.75</v>
      </c>
      <c r="J585" s="44">
        <v>1493.4</v>
      </c>
      <c r="K585" s="44">
        <v>1805.36</v>
      </c>
      <c r="L585" s="44">
        <v>1963.64</v>
      </c>
      <c r="M585" s="44">
        <v>1959.15</v>
      </c>
      <c r="N585" s="44">
        <v>1981.81</v>
      </c>
      <c r="O585" s="44">
        <v>2068.5100000000002</v>
      </c>
      <c r="P585" s="44">
        <v>2035.89</v>
      </c>
      <c r="Q585" s="44">
        <v>2070.39</v>
      </c>
      <c r="R585" s="44">
        <v>2055.35</v>
      </c>
      <c r="S585" s="44">
        <v>2010.63</v>
      </c>
      <c r="T585" s="44">
        <v>2024.93</v>
      </c>
      <c r="U585" s="44">
        <v>2013.44</v>
      </c>
      <c r="V585" s="44">
        <v>2003.82</v>
      </c>
      <c r="W585" s="44">
        <v>2008.58</v>
      </c>
      <c r="X585" s="44">
        <v>1908.71</v>
      </c>
      <c r="Y585" s="44">
        <v>1716.52</v>
      </c>
      <c r="Z585" s="44">
        <v>1527.1</v>
      </c>
      <c r="AA585" s="44">
        <v>1299.25</v>
      </c>
    </row>
    <row r="586" spans="1:27" ht="12.75" customHeight="1" outlineLevel="1" x14ac:dyDescent="0.2">
      <c r="A586" s="99" t="s">
        <v>1600</v>
      </c>
      <c r="B586" s="63" t="s">
        <v>90</v>
      </c>
      <c r="C586" s="43" t="s">
        <v>79</v>
      </c>
      <c r="D586" s="44">
        <f>$D$486</f>
        <v>434.18</v>
      </c>
      <c r="E586" s="44">
        <f t="shared" ref="E586:AA586" si="340">$D$486</f>
        <v>434.18</v>
      </c>
      <c r="F586" s="44">
        <f t="shared" si="340"/>
        <v>434.18</v>
      </c>
      <c r="G586" s="44">
        <f t="shared" si="340"/>
        <v>434.18</v>
      </c>
      <c r="H586" s="44">
        <f t="shared" si="340"/>
        <v>434.18</v>
      </c>
      <c r="I586" s="44">
        <f t="shared" si="340"/>
        <v>434.18</v>
      </c>
      <c r="J586" s="44">
        <f t="shared" si="340"/>
        <v>434.18</v>
      </c>
      <c r="K586" s="44">
        <f t="shared" si="340"/>
        <v>434.18</v>
      </c>
      <c r="L586" s="44">
        <f t="shared" si="340"/>
        <v>434.18</v>
      </c>
      <c r="M586" s="44">
        <f t="shared" si="340"/>
        <v>434.18</v>
      </c>
      <c r="N586" s="44">
        <f t="shared" si="340"/>
        <v>434.18</v>
      </c>
      <c r="O586" s="44">
        <f t="shared" si="340"/>
        <v>434.18</v>
      </c>
      <c r="P586" s="44">
        <f t="shared" si="340"/>
        <v>434.18</v>
      </c>
      <c r="Q586" s="44">
        <f t="shared" si="340"/>
        <v>434.18</v>
      </c>
      <c r="R586" s="44">
        <f t="shared" si="340"/>
        <v>434.18</v>
      </c>
      <c r="S586" s="44">
        <f t="shared" si="340"/>
        <v>434.18</v>
      </c>
      <c r="T586" s="44">
        <f t="shared" si="340"/>
        <v>434.18</v>
      </c>
      <c r="U586" s="44">
        <f t="shared" si="340"/>
        <v>434.18</v>
      </c>
      <c r="V586" s="44">
        <f t="shared" si="340"/>
        <v>434.18</v>
      </c>
      <c r="W586" s="44">
        <f t="shared" si="340"/>
        <v>434.18</v>
      </c>
      <c r="X586" s="44">
        <f t="shared" si="340"/>
        <v>434.18</v>
      </c>
      <c r="Y586" s="44">
        <f t="shared" si="340"/>
        <v>434.18</v>
      </c>
      <c r="Z586" s="44">
        <f t="shared" si="340"/>
        <v>434.18</v>
      </c>
      <c r="AA586" s="44">
        <f t="shared" si="340"/>
        <v>434.18</v>
      </c>
    </row>
    <row r="587" spans="1:27" ht="12.75" customHeight="1" outlineLevel="1" x14ac:dyDescent="0.2">
      <c r="A587" s="99" t="s">
        <v>1601</v>
      </c>
      <c r="B587" s="63" t="s">
        <v>83</v>
      </c>
      <c r="C587" s="43" t="s">
        <v>79</v>
      </c>
      <c r="D587" s="44">
        <v>3.35</v>
      </c>
      <c r="E587" s="44">
        <v>3.35</v>
      </c>
      <c r="F587" s="44">
        <v>3.35</v>
      </c>
      <c r="G587" s="44">
        <v>3.35</v>
      </c>
      <c r="H587" s="44">
        <v>3.35</v>
      </c>
      <c r="I587" s="44">
        <v>3.35</v>
      </c>
      <c r="J587" s="44">
        <v>3.35</v>
      </c>
      <c r="K587" s="44">
        <v>3.35</v>
      </c>
      <c r="L587" s="44">
        <v>3.35</v>
      </c>
      <c r="M587" s="44">
        <v>3.35</v>
      </c>
      <c r="N587" s="44">
        <v>3.35</v>
      </c>
      <c r="O587" s="44">
        <v>3.35</v>
      </c>
      <c r="P587" s="44">
        <v>3.35</v>
      </c>
      <c r="Q587" s="44">
        <v>3.35</v>
      </c>
      <c r="R587" s="44">
        <v>3.35</v>
      </c>
      <c r="S587" s="44">
        <v>3.35</v>
      </c>
      <c r="T587" s="44">
        <v>3.35</v>
      </c>
      <c r="U587" s="44">
        <v>3.35</v>
      </c>
      <c r="V587" s="44">
        <v>3.35</v>
      </c>
      <c r="W587" s="44">
        <v>3.35</v>
      </c>
      <c r="X587" s="44">
        <v>3.35</v>
      </c>
      <c r="Y587" s="44">
        <v>3.35</v>
      </c>
      <c r="Z587" s="44">
        <v>3.35</v>
      </c>
      <c r="AA587" s="44">
        <v>3.35</v>
      </c>
    </row>
    <row r="588" spans="1:27" ht="12.75" customHeight="1" outlineLevel="1" x14ac:dyDescent="0.2">
      <c r="A588" s="99" t="s">
        <v>1602</v>
      </c>
      <c r="B588" s="63" t="s">
        <v>81</v>
      </c>
      <c r="C588" s="43" t="s">
        <v>79</v>
      </c>
      <c r="D588" s="44">
        <f>$D$11</f>
        <v>110.23</v>
      </c>
      <c r="E588" s="44">
        <f t="shared" ref="E588:AA588" si="341">$D$11</f>
        <v>110.23</v>
      </c>
      <c r="F588" s="44">
        <f t="shared" si="341"/>
        <v>110.23</v>
      </c>
      <c r="G588" s="44">
        <f t="shared" si="341"/>
        <v>110.23</v>
      </c>
      <c r="H588" s="44">
        <f t="shared" si="341"/>
        <v>110.23</v>
      </c>
      <c r="I588" s="44">
        <f t="shared" si="341"/>
        <v>110.23</v>
      </c>
      <c r="J588" s="44">
        <f t="shared" si="341"/>
        <v>110.23</v>
      </c>
      <c r="K588" s="44">
        <f t="shared" si="341"/>
        <v>110.23</v>
      </c>
      <c r="L588" s="44">
        <f t="shared" si="341"/>
        <v>110.23</v>
      </c>
      <c r="M588" s="44">
        <f t="shared" si="341"/>
        <v>110.23</v>
      </c>
      <c r="N588" s="44">
        <f t="shared" si="341"/>
        <v>110.23</v>
      </c>
      <c r="O588" s="44">
        <f t="shared" si="341"/>
        <v>110.23</v>
      </c>
      <c r="P588" s="44">
        <f t="shared" si="341"/>
        <v>110.23</v>
      </c>
      <c r="Q588" s="44">
        <f t="shared" si="341"/>
        <v>110.23</v>
      </c>
      <c r="R588" s="44">
        <f t="shared" si="341"/>
        <v>110.23</v>
      </c>
      <c r="S588" s="44">
        <f t="shared" si="341"/>
        <v>110.23</v>
      </c>
      <c r="T588" s="44">
        <f t="shared" si="341"/>
        <v>110.23</v>
      </c>
      <c r="U588" s="44">
        <f t="shared" si="341"/>
        <v>110.23</v>
      </c>
      <c r="V588" s="44">
        <f t="shared" si="341"/>
        <v>110.23</v>
      </c>
      <c r="W588" s="44">
        <f t="shared" si="341"/>
        <v>110.23</v>
      </c>
      <c r="X588" s="44">
        <f t="shared" si="341"/>
        <v>110.23</v>
      </c>
      <c r="Y588" s="44">
        <f t="shared" si="341"/>
        <v>110.23</v>
      </c>
      <c r="Z588" s="44">
        <f t="shared" si="341"/>
        <v>110.23</v>
      </c>
      <c r="AA588" s="44">
        <f t="shared" si="341"/>
        <v>110.23</v>
      </c>
    </row>
    <row r="589" spans="1:27" x14ac:dyDescent="0.2">
      <c r="A589" s="98" t="s">
        <v>1603</v>
      </c>
      <c r="B589" s="28" t="str">
        <f>"22"&amp;"."&amp;$B$663&amp;"."&amp;$B$664</f>
        <v>22.12.2023</v>
      </c>
      <c r="C589" s="90" t="s">
        <v>76</v>
      </c>
      <c r="D589" s="91">
        <f>ROUND(((D590+D591+D593+D592)/1000),5)</f>
        <v>1.8153300000000001</v>
      </c>
      <c r="E589" s="91">
        <f>ROUND(((E590+E591+E593+E592)/1000),5)</f>
        <v>1.7563500000000001</v>
      </c>
      <c r="F589" s="91">
        <f>ROUND(((F590+F591+F593+F592)/1000),5)</f>
        <v>1.71662</v>
      </c>
      <c r="G589" s="91">
        <f t="shared" ref="G589:AA589" si="342">ROUND(((G590+G591+G593+G592)/1000),5)</f>
        <v>1.7519100000000001</v>
      </c>
      <c r="H589" s="91">
        <f t="shared" si="342"/>
        <v>1.7875399999999999</v>
      </c>
      <c r="I589" s="91">
        <f t="shared" si="342"/>
        <v>1.8603799999999999</v>
      </c>
      <c r="J589" s="91">
        <f t="shared" si="342"/>
        <v>2.0498099999999999</v>
      </c>
      <c r="K589" s="91">
        <f t="shared" si="342"/>
        <v>2.41689</v>
      </c>
      <c r="L589" s="91">
        <f t="shared" si="342"/>
        <v>2.55769</v>
      </c>
      <c r="M589" s="91">
        <f t="shared" si="342"/>
        <v>2.6330499999999999</v>
      </c>
      <c r="N589" s="91">
        <f t="shared" si="342"/>
        <v>2.64927</v>
      </c>
      <c r="O589" s="91">
        <f t="shared" si="342"/>
        <v>2.6736</v>
      </c>
      <c r="P589" s="91">
        <f t="shared" si="342"/>
        <v>2.6566999999999998</v>
      </c>
      <c r="Q589" s="91">
        <f t="shared" si="342"/>
        <v>2.6739199999999999</v>
      </c>
      <c r="R589" s="91">
        <f t="shared" si="342"/>
        <v>2.6669800000000001</v>
      </c>
      <c r="S589" s="91">
        <f t="shared" si="342"/>
        <v>2.6304599999999998</v>
      </c>
      <c r="T589" s="91">
        <f t="shared" si="342"/>
        <v>2.64371</v>
      </c>
      <c r="U589" s="91">
        <f t="shared" si="342"/>
        <v>2.6591999999999998</v>
      </c>
      <c r="V589" s="91">
        <f t="shared" si="342"/>
        <v>2.6384599999999998</v>
      </c>
      <c r="W589" s="91">
        <f t="shared" si="342"/>
        <v>2.6360199999999998</v>
      </c>
      <c r="X589" s="91">
        <f t="shared" si="342"/>
        <v>2.53105</v>
      </c>
      <c r="Y589" s="91">
        <f t="shared" si="342"/>
        <v>2.4526400000000002</v>
      </c>
      <c r="Z589" s="91">
        <f t="shared" si="342"/>
        <v>2.1768399999999999</v>
      </c>
      <c r="AA589" s="91">
        <f t="shared" si="342"/>
        <v>1.91056</v>
      </c>
    </row>
    <row r="590" spans="1:27" ht="12.75" customHeight="1" outlineLevel="1" x14ac:dyDescent="0.2">
      <c r="A590" s="99" t="s">
        <v>1604</v>
      </c>
      <c r="B590" s="63" t="s">
        <v>238</v>
      </c>
      <c r="C590" s="43" t="s">
        <v>79</v>
      </c>
      <c r="D590" s="44">
        <v>1267.57</v>
      </c>
      <c r="E590" s="44">
        <v>1208.5899999999999</v>
      </c>
      <c r="F590" s="44">
        <v>1168.8599999999999</v>
      </c>
      <c r="G590" s="44">
        <v>1204.1500000000001</v>
      </c>
      <c r="H590" s="44">
        <v>1239.78</v>
      </c>
      <c r="I590" s="44">
        <v>1312.62</v>
      </c>
      <c r="J590" s="44">
        <v>1502.05</v>
      </c>
      <c r="K590" s="44">
        <v>1869.13</v>
      </c>
      <c r="L590" s="44">
        <v>2009.93</v>
      </c>
      <c r="M590" s="44">
        <v>2085.29</v>
      </c>
      <c r="N590" s="44">
        <v>2101.5100000000002</v>
      </c>
      <c r="O590" s="44">
        <v>2125.84</v>
      </c>
      <c r="P590" s="44">
        <v>2108.94</v>
      </c>
      <c r="Q590" s="44">
        <v>2126.16</v>
      </c>
      <c r="R590" s="44">
        <v>2119.2199999999998</v>
      </c>
      <c r="S590" s="44">
        <v>2082.6999999999998</v>
      </c>
      <c r="T590" s="44">
        <v>2095.9499999999998</v>
      </c>
      <c r="U590" s="44">
        <v>2111.44</v>
      </c>
      <c r="V590" s="44">
        <v>2090.6999999999998</v>
      </c>
      <c r="W590" s="44">
        <v>2088.2600000000002</v>
      </c>
      <c r="X590" s="44">
        <v>1983.29</v>
      </c>
      <c r="Y590" s="44">
        <v>1904.88</v>
      </c>
      <c r="Z590" s="44">
        <v>1629.08</v>
      </c>
      <c r="AA590" s="44">
        <v>1362.8</v>
      </c>
    </row>
    <row r="591" spans="1:27" ht="12.75" customHeight="1" outlineLevel="1" x14ac:dyDescent="0.2">
      <c r="A591" s="99" t="s">
        <v>1605</v>
      </c>
      <c r="B591" s="63" t="s">
        <v>90</v>
      </c>
      <c r="C591" s="43" t="s">
        <v>79</v>
      </c>
      <c r="D591" s="44">
        <f>$D$486</f>
        <v>434.18</v>
      </c>
      <c r="E591" s="44">
        <f t="shared" ref="E591:AA591" si="343">$D$486</f>
        <v>434.18</v>
      </c>
      <c r="F591" s="44">
        <f t="shared" si="343"/>
        <v>434.18</v>
      </c>
      <c r="G591" s="44">
        <f t="shared" si="343"/>
        <v>434.18</v>
      </c>
      <c r="H591" s="44">
        <f t="shared" si="343"/>
        <v>434.18</v>
      </c>
      <c r="I591" s="44">
        <f t="shared" si="343"/>
        <v>434.18</v>
      </c>
      <c r="J591" s="44">
        <f t="shared" si="343"/>
        <v>434.18</v>
      </c>
      <c r="K591" s="44">
        <f t="shared" si="343"/>
        <v>434.18</v>
      </c>
      <c r="L591" s="44">
        <f t="shared" si="343"/>
        <v>434.18</v>
      </c>
      <c r="M591" s="44">
        <f t="shared" si="343"/>
        <v>434.18</v>
      </c>
      <c r="N591" s="44">
        <f t="shared" si="343"/>
        <v>434.18</v>
      </c>
      <c r="O591" s="44">
        <f t="shared" si="343"/>
        <v>434.18</v>
      </c>
      <c r="P591" s="44">
        <f t="shared" si="343"/>
        <v>434.18</v>
      </c>
      <c r="Q591" s="44">
        <f t="shared" si="343"/>
        <v>434.18</v>
      </c>
      <c r="R591" s="44">
        <f t="shared" si="343"/>
        <v>434.18</v>
      </c>
      <c r="S591" s="44">
        <f t="shared" si="343"/>
        <v>434.18</v>
      </c>
      <c r="T591" s="44">
        <f t="shared" si="343"/>
        <v>434.18</v>
      </c>
      <c r="U591" s="44">
        <f t="shared" si="343"/>
        <v>434.18</v>
      </c>
      <c r="V591" s="44">
        <f t="shared" si="343"/>
        <v>434.18</v>
      </c>
      <c r="W591" s="44">
        <f t="shared" si="343"/>
        <v>434.18</v>
      </c>
      <c r="X591" s="44">
        <f t="shared" si="343"/>
        <v>434.18</v>
      </c>
      <c r="Y591" s="44">
        <f t="shared" si="343"/>
        <v>434.18</v>
      </c>
      <c r="Z591" s="44">
        <f t="shared" si="343"/>
        <v>434.18</v>
      </c>
      <c r="AA591" s="44">
        <f t="shared" si="343"/>
        <v>434.18</v>
      </c>
    </row>
    <row r="592" spans="1:27" ht="12.75" customHeight="1" outlineLevel="1" x14ac:dyDescent="0.2">
      <c r="A592" s="99" t="s">
        <v>1606</v>
      </c>
      <c r="B592" s="63" t="s">
        <v>83</v>
      </c>
      <c r="C592" s="43" t="s">
        <v>79</v>
      </c>
      <c r="D592" s="44">
        <v>3.35</v>
      </c>
      <c r="E592" s="44">
        <v>3.35</v>
      </c>
      <c r="F592" s="44">
        <v>3.35</v>
      </c>
      <c r="G592" s="44">
        <v>3.35</v>
      </c>
      <c r="H592" s="44">
        <v>3.35</v>
      </c>
      <c r="I592" s="44">
        <v>3.35</v>
      </c>
      <c r="J592" s="44">
        <v>3.35</v>
      </c>
      <c r="K592" s="44">
        <v>3.35</v>
      </c>
      <c r="L592" s="44">
        <v>3.35</v>
      </c>
      <c r="M592" s="44">
        <v>3.35</v>
      </c>
      <c r="N592" s="44">
        <v>3.35</v>
      </c>
      <c r="O592" s="44">
        <v>3.35</v>
      </c>
      <c r="P592" s="44">
        <v>3.35</v>
      </c>
      <c r="Q592" s="44">
        <v>3.35</v>
      </c>
      <c r="R592" s="44">
        <v>3.35</v>
      </c>
      <c r="S592" s="44">
        <v>3.35</v>
      </c>
      <c r="T592" s="44">
        <v>3.35</v>
      </c>
      <c r="U592" s="44">
        <v>3.35</v>
      </c>
      <c r="V592" s="44">
        <v>3.35</v>
      </c>
      <c r="W592" s="44">
        <v>3.35</v>
      </c>
      <c r="X592" s="44">
        <v>3.35</v>
      </c>
      <c r="Y592" s="44">
        <v>3.35</v>
      </c>
      <c r="Z592" s="44">
        <v>3.35</v>
      </c>
      <c r="AA592" s="44">
        <v>3.35</v>
      </c>
    </row>
    <row r="593" spans="1:27" ht="12.75" customHeight="1" outlineLevel="1" x14ac:dyDescent="0.2">
      <c r="A593" s="99" t="s">
        <v>1607</v>
      </c>
      <c r="B593" s="63" t="s">
        <v>81</v>
      </c>
      <c r="C593" s="43" t="s">
        <v>79</v>
      </c>
      <c r="D593" s="44">
        <f>$D$11</f>
        <v>110.23</v>
      </c>
      <c r="E593" s="44">
        <f t="shared" ref="E593:AA593" si="344">$D$11</f>
        <v>110.23</v>
      </c>
      <c r="F593" s="44">
        <f t="shared" si="344"/>
        <v>110.23</v>
      </c>
      <c r="G593" s="44">
        <f t="shared" si="344"/>
        <v>110.23</v>
      </c>
      <c r="H593" s="44">
        <f t="shared" si="344"/>
        <v>110.23</v>
      </c>
      <c r="I593" s="44">
        <f t="shared" si="344"/>
        <v>110.23</v>
      </c>
      <c r="J593" s="44">
        <f t="shared" si="344"/>
        <v>110.23</v>
      </c>
      <c r="K593" s="44">
        <f t="shared" si="344"/>
        <v>110.23</v>
      </c>
      <c r="L593" s="44">
        <f t="shared" si="344"/>
        <v>110.23</v>
      </c>
      <c r="M593" s="44">
        <f t="shared" si="344"/>
        <v>110.23</v>
      </c>
      <c r="N593" s="44">
        <f t="shared" si="344"/>
        <v>110.23</v>
      </c>
      <c r="O593" s="44">
        <f t="shared" si="344"/>
        <v>110.23</v>
      </c>
      <c r="P593" s="44">
        <f t="shared" si="344"/>
        <v>110.23</v>
      </c>
      <c r="Q593" s="44">
        <f t="shared" si="344"/>
        <v>110.23</v>
      </c>
      <c r="R593" s="44">
        <f t="shared" si="344"/>
        <v>110.23</v>
      </c>
      <c r="S593" s="44">
        <f t="shared" si="344"/>
        <v>110.23</v>
      </c>
      <c r="T593" s="44">
        <f t="shared" si="344"/>
        <v>110.23</v>
      </c>
      <c r="U593" s="44">
        <f t="shared" si="344"/>
        <v>110.23</v>
      </c>
      <c r="V593" s="44">
        <f t="shared" si="344"/>
        <v>110.23</v>
      </c>
      <c r="W593" s="44">
        <f t="shared" si="344"/>
        <v>110.23</v>
      </c>
      <c r="X593" s="44">
        <f t="shared" si="344"/>
        <v>110.23</v>
      </c>
      <c r="Y593" s="44">
        <f t="shared" si="344"/>
        <v>110.23</v>
      </c>
      <c r="Z593" s="44">
        <f t="shared" si="344"/>
        <v>110.23</v>
      </c>
      <c r="AA593" s="44">
        <f t="shared" si="344"/>
        <v>110.23</v>
      </c>
    </row>
    <row r="594" spans="1:27" x14ac:dyDescent="0.2">
      <c r="A594" s="98" t="s">
        <v>1608</v>
      </c>
      <c r="B594" s="28" t="str">
        <f>"23"&amp;"."&amp;$B$663&amp;"."&amp;$B$664</f>
        <v>23.12.2023</v>
      </c>
      <c r="C594" s="90" t="s">
        <v>76</v>
      </c>
      <c r="D594" s="91">
        <f>ROUND(((D595+D596+D598+D597)/1000),5)</f>
        <v>1.87453</v>
      </c>
      <c r="E594" s="91">
        <f>ROUND(((E595+E596+E598+E597)/1000),5)</f>
        <v>1.80023</v>
      </c>
      <c r="F594" s="91">
        <f>ROUND(((F595+F596+F598+F597)/1000),5)</f>
        <v>1.7691300000000001</v>
      </c>
      <c r="G594" s="91">
        <f t="shared" ref="G594:AA594" si="345">ROUND(((G595+G596+G598+G597)/1000),5)</f>
        <v>1.75566</v>
      </c>
      <c r="H594" s="91">
        <f t="shared" si="345"/>
        <v>1.76119</v>
      </c>
      <c r="I594" s="91">
        <f t="shared" si="345"/>
        <v>1.78962</v>
      </c>
      <c r="J594" s="91">
        <f t="shared" si="345"/>
        <v>1.8249200000000001</v>
      </c>
      <c r="K594" s="91">
        <f t="shared" si="345"/>
        <v>2.0203500000000001</v>
      </c>
      <c r="L594" s="91">
        <f t="shared" si="345"/>
        <v>2.3717299999999999</v>
      </c>
      <c r="M594" s="91">
        <f t="shared" si="345"/>
        <v>2.50922</v>
      </c>
      <c r="N594" s="91">
        <f t="shared" si="345"/>
        <v>2.5613199999999998</v>
      </c>
      <c r="O594" s="91">
        <f t="shared" si="345"/>
        <v>2.5765899999999999</v>
      </c>
      <c r="P594" s="91">
        <f t="shared" si="345"/>
        <v>2.56995</v>
      </c>
      <c r="Q594" s="91">
        <f t="shared" si="345"/>
        <v>2.5695899999999998</v>
      </c>
      <c r="R594" s="91">
        <f t="shared" si="345"/>
        <v>2.5554399999999999</v>
      </c>
      <c r="S594" s="91">
        <f t="shared" si="345"/>
        <v>2.5436200000000002</v>
      </c>
      <c r="T594" s="91">
        <f t="shared" si="345"/>
        <v>2.5743299999999998</v>
      </c>
      <c r="U594" s="91">
        <f t="shared" si="345"/>
        <v>2.5918999999999999</v>
      </c>
      <c r="V594" s="91">
        <f t="shared" si="345"/>
        <v>2.5536500000000002</v>
      </c>
      <c r="W594" s="91">
        <f t="shared" si="345"/>
        <v>2.4937900000000002</v>
      </c>
      <c r="X594" s="91">
        <f t="shared" si="345"/>
        <v>2.45424</v>
      </c>
      <c r="Y594" s="91">
        <f t="shared" si="345"/>
        <v>2.2734899999999998</v>
      </c>
      <c r="Z594" s="91">
        <f t="shared" si="345"/>
        <v>2.0788099999999998</v>
      </c>
      <c r="AA594" s="91">
        <f t="shared" si="345"/>
        <v>1.8707499999999999</v>
      </c>
    </row>
    <row r="595" spans="1:27" ht="12.75" customHeight="1" outlineLevel="1" x14ac:dyDescent="0.2">
      <c r="A595" s="99" t="s">
        <v>1609</v>
      </c>
      <c r="B595" s="63" t="s">
        <v>238</v>
      </c>
      <c r="C595" s="43" t="s">
        <v>79</v>
      </c>
      <c r="D595" s="44">
        <v>1326.77</v>
      </c>
      <c r="E595" s="44">
        <v>1252.47</v>
      </c>
      <c r="F595" s="44">
        <v>1221.3699999999999</v>
      </c>
      <c r="G595" s="44">
        <v>1207.9000000000001</v>
      </c>
      <c r="H595" s="44">
        <v>1213.43</v>
      </c>
      <c r="I595" s="44">
        <v>1241.8599999999999</v>
      </c>
      <c r="J595" s="44">
        <v>1277.1600000000001</v>
      </c>
      <c r="K595" s="44">
        <v>1472.59</v>
      </c>
      <c r="L595" s="44">
        <v>1823.97</v>
      </c>
      <c r="M595" s="44">
        <v>1961.46</v>
      </c>
      <c r="N595" s="44">
        <v>2013.56</v>
      </c>
      <c r="O595" s="44">
        <v>2028.83</v>
      </c>
      <c r="P595" s="44">
        <v>2022.19</v>
      </c>
      <c r="Q595" s="44">
        <v>2021.83</v>
      </c>
      <c r="R595" s="44">
        <v>2007.68</v>
      </c>
      <c r="S595" s="44">
        <v>1995.86</v>
      </c>
      <c r="T595" s="44">
        <v>2026.57</v>
      </c>
      <c r="U595" s="44">
        <v>2044.14</v>
      </c>
      <c r="V595" s="44">
        <v>2005.89</v>
      </c>
      <c r="W595" s="44">
        <v>1946.03</v>
      </c>
      <c r="X595" s="44">
        <v>1906.48</v>
      </c>
      <c r="Y595" s="44">
        <v>1725.73</v>
      </c>
      <c r="Z595" s="44">
        <v>1531.05</v>
      </c>
      <c r="AA595" s="44">
        <v>1322.99</v>
      </c>
    </row>
    <row r="596" spans="1:27" ht="12.75" customHeight="1" outlineLevel="1" x14ac:dyDescent="0.2">
      <c r="A596" s="99" t="s">
        <v>1610</v>
      </c>
      <c r="B596" s="63" t="s">
        <v>90</v>
      </c>
      <c r="C596" s="43" t="s">
        <v>79</v>
      </c>
      <c r="D596" s="44">
        <f>$D$486</f>
        <v>434.18</v>
      </c>
      <c r="E596" s="44">
        <f t="shared" ref="E596:AA596" si="346">$D$486</f>
        <v>434.18</v>
      </c>
      <c r="F596" s="44">
        <f t="shared" si="346"/>
        <v>434.18</v>
      </c>
      <c r="G596" s="44">
        <f t="shared" si="346"/>
        <v>434.18</v>
      </c>
      <c r="H596" s="44">
        <f t="shared" si="346"/>
        <v>434.18</v>
      </c>
      <c r="I596" s="44">
        <f t="shared" si="346"/>
        <v>434.18</v>
      </c>
      <c r="J596" s="44">
        <f t="shared" si="346"/>
        <v>434.18</v>
      </c>
      <c r="K596" s="44">
        <f t="shared" si="346"/>
        <v>434.18</v>
      </c>
      <c r="L596" s="44">
        <f t="shared" si="346"/>
        <v>434.18</v>
      </c>
      <c r="M596" s="44">
        <f t="shared" si="346"/>
        <v>434.18</v>
      </c>
      <c r="N596" s="44">
        <f t="shared" si="346"/>
        <v>434.18</v>
      </c>
      <c r="O596" s="44">
        <f t="shared" si="346"/>
        <v>434.18</v>
      </c>
      <c r="P596" s="44">
        <f t="shared" si="346"/>
        <v>434.18</v>
      </c>
      <c r="Q596" s="44">
        <f t="shared" si="346"/>
        <v>434.18</v>
      </c>
      <c r="R596" s="44">
        <f t="shared" si="346"/>
        <v>434.18</v>
      </c>
      <c r="S596" s="44">
        <f t="shared" si="346"/>
        <v>434.18</v>
      </c>
      <c r="T596" s="44">
        <f t="shared" si="346"/>
        <v>434.18</v>
      </c>
      <c r="U596" s="44">
        <f t="shared" si="346"/>
        <v>434.18</v>
      </c>
      <c r="V596" s="44">
        <f t="shared" si="346"/>
        <v>434.18</v>
      </c>
      <c r="W596" s="44">
        <f t="shared" si="346"/>
        <v>434.18</v>
      </c>
      <c r="X596" s="44">
        <f t="shared" si="346"/>
        <v>434.18</v>
      </c>
      <c r="Y596" s="44">
        <f t="shared" si="346"/>
        <v>434.18</v>
      </c>
      <c r="Z596" s="44">
        <f t="shared" si="346"/>
        <v>434.18</v>
      </c>
      <c r="AA596" s="44">
        <f t="shared" si="346"/>
        <v>434.18</v>
      </c>
    </row>
    <row r="597" spans="1:27" ht="12.75" customHeight="1" outlineLevel="1" x14ac:dyDescent="0.2">
      <c r="A597" s="99" t="s">
        <v>1611</v>
      </c>
      <c r="B597" s="63" t="s">
        <v>83</v>
      </c>
      <c r="C597" s="43" t="s">
        <v>79</v>
      </c>
      <c r="D597" s="44">
        <v>3.35</v>
      </c>
      <c r="E597" s="44">
        <v>3.35</v>
      </c>
      <c r="F597" s="44">
        <v>3.35</v>
      </c>
      <c r="G597" s="44">
        <v>3.35</v>
      </c>
      <c r="H597" s="44">
        <v>3.35</v>
      </c>
      <c r="I597" s="44">
        <v>3.35</v>
      </c>
      <c r="J597" s="44">
        <v>3.35</v>
      </c>
      <c r="K597" s="44">
        <v>3.35</v>
      </c>
      <c r="L597" s="44">
        <v>3.35</v>
      </c>
      <c r="M597" s="44">
        <v>3.35</v>
      </c>
      <c r="N597" s="44">
        <v>3.35</v>
      </c>
      <c r="O597" s="44">
        <v>3.35</v>
      </c>
      <c r="P597" s="44">
        <v>3.35</v>
      </c>
      <c r="Q597" s="44">
        <v>3.35</v>
      </c>
      <c r="R597" s="44">
        <v>3.35</v>
      </c>
      <c r="S597" s="44">
        <v>3.35</v>
      </c>
      <c r="T597" s="44">
        <v>3.35</v>
      </c>
      <c r="U597" s="44">
        <v>3.35</v>
      </c>
      <c r="V597" s="44">
        <v>3.35</v>
      </c>
      <c r="W597" s="44">
        <v>3.35</v>
      </c>
      <c r="X597" s="44">
        <v>3.35</v>
      </c>
      <c r="Y597" s="44">
        <v>3.35</v>
      </c>
      <c r="Z597" s="44">
        <v>3.35</v>
      </c>
      <c r="AA597" s="44">
        <v>3.35</v>
      </c>
    </row>
    <row r="598" spans="1:27" ht="12.75" customHeight="1" outlineLevel="1" x14ac:dyDescent="0.2">
      <c r="A598" s="99" t="s">
        <v>1612</v>
      </c>
      <c r="B598" s="63" t="s">
        <v>81</v>
      </c>
      <c r="C598" s="43" t="s">
        <v>79</v>
      </c>
      <c r="D598" s="44">
        <f>$D$11</f>
        <v>110.23</v>
      </c>
      <c r="E598" s="44">
        <f t="shared" ref="E598:AA598" si="347">$D$11</f>
        <v>110.23</v>
      </c>
      <c r="F598" s="44">
        <f t="shared" si="347"/>
        <v>110.23</v>
      </c>
      <c r="G598" s="44">
        <f t="shared" si="347"/>
        <v>110.23</v>
      </c>
      <c r="H598" s="44">
        <f t="shared" si="347"/>
        <v>110.23</v>
      </c>
      <c r="I598" s="44">
        <f t="shared" si="347"/>
        <v>110.23</v>
      </c>
      <c r="J598" s="44">
        <f t="shared" si="347"/>
        <v>110.23</v>
      </c>
      <c r="K598" s="44">
        <f t="shared" si="347"/>
        <v>110.23</v>
      </c>
      <c r="L598" s="44">
        <f t="shared" si="347"/>
        <v>110.23</v>
      </c>
      <c r="M598" s="44">
        <f t="shared" si="347"/>
        <v>110.23</v>
      </c>
      <c r="N598" s="44">
        <f t="shared" si="347"/>
        <v>110.23</v>
      </c>
      <c r="O598" s="44">
        <f t="shared" si="347"/>
        <v>110.23</v>
      </c>
      <c r="P598" s="44">
        <f t="shared" si="347"/>
        <v>110.23</v>
      </c>
      <c r="Q598" s="44">
        <f t="shared" si="347"/>
        <v>110.23</v>
      </c>
      <c r="R598" s="44">
        <f t="shared" si="347"/>
        <v>110.23</v>
      </c>
      <c r="S598" s="44">
        <f t="shared" si="347"/>
        <v>110.23</v>
      </c>
      <c r="T598" s="44">
        <f t="shared" si="347"/>
        <v>110.23</v>
      </c>
      <c r="U598" s="44">
        <f t="shared" si="347"/>
        <v>110.23</v>
      </c>
      <c r="V598" s="44">
        <f t="shared" si="347"/>
        <v>110.23</v>
      </c>
      <c r="W598" s="44">
        <f t="shared" si="347"/>
        <v>110.23</v>
      </c>
      <c r="X598" s="44">
        <f t="shared" si="347"/>
        <v>110.23</v>
      </c>
      <c r="Y598" s="44">
        <f t="shared" si="347"/>
        <v>110.23</v>
      </c>
      <c r="Z598" s="44">
        <f t="shared" si="347"/>
        <v>110.23</v>
      </c>
      <c r="AA598" s="44">
        <f t="shared" si="347"/>
        <v>110.23</v>
      </c>
    </row>
    <row r="599" spans="1:27" x14ac:dyDescent="0.2">
      <c r="A599" s="98" t="s">
        <v>1613</v>
      </c>
      <c r="B599" s="28" t="str">
        <f>"24"&amp;"."&amp;$B$663&amp;"."&amp;$B$664</f>
        <v>24.12.2023</v>
      </c>
      <c r="C599" s="90" t="s">
        <v>76</v>
      </c>
      <c r="D599" s="91">
        <f>ROUND(((D600+D601+D603+D602)/1000),5)</f>
        <v>1.83616</v>
      </c>
      <c r="E599" s="91">
        <f>ROUND(((E600+E601+E603+E602)/1000),5)</f>
        <v>1.7808200000000001</v>
      </c>
      <c r="F599" s="91">
        <f>ROUND(((F600+F601+F603+F602)/1000),5)</f>
        <v>1.75237</v>
      </c>
      <c r="G599" s="91">
        <f t="shared" ref="G599:AA599" si="348">ROUND(((G600+G601+G603+G602)/1000),5)</f>
        <v>1.7011499999999999</v>
      </c>
      <c r="H599" s="91">
        <f t="shared" si="348"/>
        <v>1.7110799999999999</v>
      </c>
      <c r="I599" s="91">
        <f t="shared" si="348"/>
        <v>1.7434700000000001</v>
      </c>
      <c r="J599" s="91">
        <f t="shared" si="348"/>
        <v>1.7658400000000001</v>
      </c>
      <c r="K599" s="91">
        <f t="shared" si="348"/>
        <v>1.88066</v>
      </c>
      <c r="L599" s="91">
        <f t="shared" si="348"/>
        <v>2.0754299999999999</v>
      </c>
      <c r="M599" s="91">
        <f t="shared" si="348"/>
        <v>2.3360400000000001</v>
      </c>
      <c r="N599" s="91">
        <f t="shared" si="348"/>
        <v>2.4506600000000001</v>
      </c>
      <c r="O599" s="91">
        <f t="shared" si="348"/>
        <v>2.4694799999999999</v>
      </c>
      <c r="P599" s="91">
        <f t="shared" si="348"/>
        <v>2.4795600000000002</v>
      </c>
      <c r="Q599" s="91">
        <f t="shared" si="348"/>
        <v>2.4844400000000002</v>
      </c>
      <c r="R599" s="91">
        <f t="shared" si="348"/>
        <v>2.4743400000000002</v>
      </c>
      <c r="S599" s="91">
        <f t="shared" si="348"/>
        <v>2.4738000000000002</v>
      </c>
      <c r="T599" s="91">
        <f t="shared" si="348"/>
        <v>2.5173999999999999</v>
      </c>
      <c r="U599" s="91">
        <f t="shared" si="348"/>
        <v>2.5386199999999999</v>
      </c>
      <c r="V599" s="91">
        <f t="shared" si="348"/>
        <v>2.51268</v>
      </c>
      <c r="W599" s="91">
        <f t="shared" si="348"/>
        <v>2.4885100000000002</v>
      </c>
      <c r="X599" s="91">
        <f t="shared" si="348"/>
        <v>2.4637600000000002</v>
      </c>
      <c r="Y599" s="91">
        <f t="shared" si="348"/>
        <v>2.2445200000000001</v>
      </c>
      <c r="Z599" s="91">
        <f t="shared" si="348"/>
        <v>2.02826</v>
      </c>
      <c r="AA599" s="91">
        <f t="shared" si="348"/>
        <v>1.79572</v>
      </c>
    </row>
    <row r="600" spans="1:27" ht="12.75" customHeight="1" outlineLevel="1" x14ac:dyDescent="0.2">
      <c r="A600" s="99" t="s">
        <v>1614</v>
      </c>
      <c r="B600" s="63" t="s">
        <v>238</v>
      </c>
      <c r="C600" s="43" t="s">
        <v>79</v>
      </c>
      <c r="D600" s="44">
        <v>1288.4000000000001</v>
      </c>
      <c r="E600" s="44">
        <v>1233.06</v>
      </c>
      <c r="F600" s="44">
        <v>1204.6099999999999</v>
      </c>
      <c r="G600" s="44">
        <v>1153.3900000000001</v>
      </c>
      <c r="H600" s="44">
        <v>1163.32</v>
      </c>
      <c r="I600" s="44">
        <v>1195.71</v>
      </c>
      <c r="J600" s="44">
        <v>1218.08</v>
      </c>
      <c r="K600" s="44">
        <v>1332.9</v>
      </c>
      <c r="L600" s="44">
        <v>1527.67</v>
      </c>
      <c r="M600" s="44">
        <v>1788.28</v>
      </c>
      <c r="N600" s="44">
        <v>1902.9</v>
      </c>
      <c r="O600" s="44">
        <v>1921.72</v>
      </c>
      <c r="P600" s="44">
        <v>1931.8</v>
      </c>
      <c r="Q600" s="44">
        <v>1936.68</v>
      </c>
      <c r="R600" s="44">
        <v>1926.58</v>
      </c>
      <c r="S600" s="44">
        <v>1926.04</v>
      </c>
      <c r="T600" s="44">
        <v>1969.64</v>
      </c>
      <c r="U600" s="44">
        <v>1990.86</v>
      </c>
      <c r="V600" s="44">
        <v>1964.92</v>
      </c>
      <c r="W600" s="44">
        <v>1940.75</v>
      </c>
      <c r="X600" s="44">
        <v>1916</v>
      </c>
      <c r="Y600" s="44">
        <v>1696.76</v>
      </c>
      <c r="Z600" s="44">
        <v>1480.5</v>
      </c>
      <c r="AA600" s="44">
        <v>1247.96</v>
      </c>
    </row>
    <row r="601" spans="1:27" ht="12.75" customHeight="1" outlineLevel="1" x14ac:dyDescent="0.2">
      <c r="A601" s="99" t="s">
        <v>1615</v>
      </c>
      <c r="B601" s="63" t="s">
        <v>90</v>
      </c>
      <c r="C601" s="43" t="s">
        <v>79</v>
      </c>
      <c r="D601" s="44">
        <f>$D$486</f>
        <v>434.18</v>
      </c>
      <c r="E601" s="44">
        <f t="shared" ref="E601:AA601" si="349">$D$486</f>
        <v>434.18</v>
      </c>
      <c r="F601" s="44">
        <f t="shared" si="349"/>
        <v>434.18</v>
      </c>
      <c r="G601" s="44">
        <f t="shared" si="349"/>
        <v>434.18</v>
      </c>
      <c r="H601" s="44">
        <f t="shared" si="349"/>
        <v>434.18</v>
      </c>
      <c r="I601" s="44">
        <f t="shared" si="349"/>
        <v>434.18</v>
      </c>
      <c r="J601" s="44">
        <f t="shared" si="349"/>
        <v>434.18</v>
      </c>
      <c r="K601" s="44">
        <f t="shared" si="349"/>
        <v>434.18</v>
      </c>
      <c r="L601" s="44">
        <f t="shared" si="349"/>
        <v>434.18</v>
      </c>
      <c r="M601" s="44">
        <f t="shared" si="349"/>
        <v>434.18</v>
      </c>
      <c r="N601" s="44">
        <f t="shared" si="349"/>
        <v>434.18</v>
      </c>
      <c r="O601" s="44">
        <f t="shared" si="349"/>
        <v>434.18</v>
      </c>
      <c r="P601" s="44">
        <f t="shared" si="349"/>
        <v>434.18</v>
      </c>
      <c r="Q601" s="44">
        <f t="shared" si="349"/>
        <v>434.18</v>
      </c>
      <c r="R601" s="44">
        <f t="shared" si="349"/>
        <v>434.18</v>
      </c>
      <c r="S601" s="44">
        <f t="shared" si="349"/>
        <v>434.18</v>
      </c>
      <c r="T601" s="44">
        <f t="shared" si="349"/>
        <v>434.18</v>
      </c>
      <c r="U601" s="44">
        <f t="shared" si="349"/>
        <v>434.18</v>
      </c>
      <c r="V601" s="44">
        <f t="shared" si="349"/>
        <v>434.18</v>
      </c>
      <c r="W601" s="44">
        <f t="shared" si="349"/>
        <v>434.18</v>
      </c>
      <c r="X601" s="44">
        <f t="shared" si="349"/>
        <v>434.18</v>
      </c>
      <c r="Y601" s="44">
        <f t="shared" si="349"/>
        <v>434.18</v>
      </c>
      <c r="Z601" s="44">
        <f t="shared" si="349"/>
        <v>434.18</v>
      </c>
      <c r="AA601" s="44">
        <f t="shared" si="349"/>
        <v>434.18</v>
      </c>
    </row>
    <row r="602" spans="1:27" ht="12.75" customHeight="1" outlineLevel="1" x14ac:dyDescent="0.2">
      <c r="A602" s="99" t="s">
        <v>1616</v>
      </c>
      <c r="B602" s="63" t="s">
        <v>83</v>
      </c>
      <c r="C602" s="43" t="s">
        <v>79</v>
      </c>
      <c r="D602" s="44">
        <v>3.35</v>
      </c>
      <c r="E602" s="44">
        <v>3.35</v>
      </c>
      <c r="F602" s="44">
        <v>3.35</v>
      </c>
      <c r="G602" s="44">
        <v>3.35</v>
      </c>
      <c r="H602" s="44">
        <v>3.35</v>
      </c>
      <c r="I602" s="44">
        <v>3.35</v>
      </c>
      <c r="J602" s="44">
        <v>3.35</v>
      </c>
      <c r="K602" s="44">
        <v>3.35</v>
      </c>
      <c r="L602" s="44">
        <v>3.35</v>
      </c>
      <c r="M602" s="44">
        <v>3.35</v>
      </c>
      <c r="N602" s="44">
        <v>3.35</v>
      </c>
      <c r="O602" s="44">
        <v>3.35</v>
      </c>
      <c r="P602" s="44">
        <v>3.35</v>
      </c>
      <c r="Q602" s="44">
        <v>3.35</v>
      </c>
      <c r="R602" s="44">
        <v>3.35</v>
      </c>
      <c r="S602" s="44">
        <v>3.35</v>
      </c>
      <c r="T602" s="44">
        <v>3.35</v>
      </c>
      <c r="U602" s="44">
        <v>3.35</v>
      </c>
      <c r="V602" s="44">
        <v>3.35</v>
      </c>
      <c r="W602" s="44">
        <v>3.35</v>
      </c>
      <c r="X602" s="44">
        <v>3.35</v>
      </c>
      <c r="Y602" s="44">
        <v>3.35</v>
      </c>
      <c r="Z602" s="44">
        <v>3.35</v>
      </c>
      <c r="AA602" s="44">
        <v>3.35</v>
      </c>
    </row>
    <row r="603" spans="1:27" ht="12.75" customHeight="1" outlineLevel="1" x14ac:dyDescent="0.2">
      <c r="A603" s="99" t="s">
        <v>1617</v>
      </c>
      <c r="B603" s="63" t="s">
        <v>81</v>
      </c>
      <c r="C603" s="43" t="s">
        <v>79</v>
      </c>
      <c r="D603" s="44">
        <f>$D$11</f>
        <v>110.23</v>
      </c>
      <c r="E603" s="44">
        <f t="shared" ref="E603:AA603" si="350">$D$11</f>
        <v>110.23</v>
      </c>
      <c r="F603" s="44">
        <f t="shared" si="350"/>
        <v>110.23</v>
      </c>
      <c r="G603" s="44">
        <f t="shared" si="350"/>
        <v>110.23</v>
      </c>
      <c r="H603" s="44">
        <f t="shared" si="350"/>
        <v>110.23</v>
      </c>
      <c r="I603" s="44">
        <f t="shared" si="350"/>
        <v>110.23</v>
      </c>
      <c r="J603" s="44">
        <f t="shared" si="350"/>
        <v>110.23</v>
      </c>
      <c r="K603" s="44">
        <f t="shared" si="350"/>
        <v>110.23</v>
      </c>
      <c r="L603" s="44">
        <f t="shared" si="350"/>
        <v>110.23</v>
      </c>
      <c r="M603" s="44">
        <f t="shared" si="350"/>
        <v>110.23</v>
      </c>
      <c r="N603" s="44">
        <f t="shared" si="350"/>
        <v>110.23</v>
      </c>
      <c r="O603" s="44">
        <f t="shared" si="350"/>
        <v>110.23</v>
      </c>
      <c r="P603" s="44">
        <f t="shared" si="350"/>
        <v>110.23</v>
      </c>
      <c r="Q603" s="44">
        <f t="shared" si="350"/>
        <v>110.23</v>
      </c>
      <c r="R603" s="44">
        <f t="shared" si="350"/>
        <v>110.23</v>
      </c>
      <c r="S603" s="44">
        <f t="shared" si="350"/>
        <v>110.23</v>
      </c>
      <c r="T603" s="44">
        <f t="shared" si="350"/>
        <v>110.23</v>
      </c>
      <c r="U603" s="44">
        <f t="shared" si="350"/>
        <v>110.23</v>
      </c>
      <c r="V603" s="44">
        <f t="shared" si="350"/>
        <v>110.23</v>
      </c>
      <c r="W603" s="44">
        <f t="shared" si="350"/>
        <v>110.23</v>
      </c>
      <c r="X603" s="44">
        <f t="shared" si="350"/>
        <v>110.23</v>
      </c>
      <c r="Y603" s="44">
        <f t="shared" si="350"/>
        <v>110.23</v>
      </c>
      <c r="Z603" s="44">
        <f t="shared" si="350"/>
        <v>110.23</v>
      </c>
      <c r="AA603" s="44">
        <f t="shared" si="350"/>
        <v>110.23</v>
      </c>
    </row>
    <row r="604" spans="1:27" x14ac:dyDescent="0.2">
      <c r="A604" s="98" t="s">
        <v>1618</v>
      </c>
      <c r="B604" s="28" t="str">
        <f>"25"&amp;"."&amp;$B$663&amp;"."&amp;$B$664</f>
        <v>25.12.2023</v>
      </c>
      <c r="C604" s="90" t="s">
        <v>76</v>
      </c>
      <c r="D604" s="91">
        <f>ROUND(((D605+D606+D608+D607)/1000),5)</f>
        <v>1.7840100000000001</v>
      </c>
      <c r="E604" s="91">
        <f>ROUND(((E605+E606+E608+E607)/1000),5)</f>
        <v>1.7634300000000001</v>
      </c>
      <c r="F604" s="91">
        <f>ROUND(((F605+F606+F608+F607)/1000),5)</f>
        <v>1.6580699999999999</v>
      </c>
      <c r="G604" s="91">
        <f t="shared" ref="G604:AA604" si="351">ROUND(((G605+G606+G608+G607)/1000),5)</f>
        <v>1.65527</v>
      </c>
      <c r="H604" s="91">
        <f t="shared" si="351"/>
        <v>1.65516</v>
      </c>
      <c r="I604" s="91">
        <f t="shared" si="351"/>
        <v>1.7625500000000001</v>
      </c>
      <c r="J604" s="91">
        <f t="shared" si="351"/>
        <v>1.9114</v>
      </c>
      <c r="K604" s="91">
        <f t="shared" si="351"/>
        <v>2.2546599999999999</v>
      </c>
      <c r="L604" s="91">
        <f t="shared" si="351"/>
        <v>2.5125500000000001</v>
      </c>
      <c r="M604" s="91">
        <f t="shared" si="351"/>
        <v>2.5375399999999999</v>
      </c>
      <c r="N604" s="91">
        <f t="shared" si="351"/>
        <v>2.54983</v>
      </c>
      <c r="O604" s="91">
        <f t="shared" si="351"/>
        <v>2.6873800000000001</v>
      </c>
      <c r="P604" s="91">
        <f t="shared" si="351"/>
        <v>2.62012</v>
      </c>
      <c r="Q604" s="91">
        <f t="shared" si="351"/>
        <v>2.6841499999999998</v>
      </c>
      <c r="R604" s="91">
        <f t="shared" si="351"/>
        <v>2.6864499999999998</v>
      </c>
      <c r="S604" s="91">
        <f t="shared" si="351"/>
        <v>2.5640100000000001</v>
      </c>
      <c r="T604" s="91">
        <f t="shared" si="351"/>
        <v>2.5729199999999999</v>
      </c>
      <c r="U604" s="91">
        <f t="shared" si="351"/>
        <v>2.5876199999999998</v>
      </c>
      <c r="V604" s="91">
        <f t="shared" si="351"/>
        <v>2.56576</v>
      </c>
      <c r="W604" s="91">
        <f t="shared" si="351"/>
        <v>2.5670899999999999</v>
      </c>
      <c r="X604" s="91">
        <f t="shared" si="351"/>
        <v>2.3994200000000001</v>
      </c>
      <c r="Y604" s="91">
        <f t="shared" si="351"/>
        <v>2.2125300000000001</v>
      </c>
      <c r="Z604" s="91">
        <f t="shared" si="351"/>
        <v>1.9957400000000001</v>
      </c>
      <c r="AA604" s="91">
        <f t="shared" si="351"/>
        <v>1.7643200000000001</v>
      </c>
    </row>
    <row r="605" spans="1:27" ht="12.75" customHeight="1" outlineLevel="1" x14ac:dyDescent="0.2">
      <c r="A605" s="99" t="s">
        <v>1619</v>
      </c>
      <c r="B605" s="63" t="s">
        <v>238</v>
      </c>
      <c r="C605" s="43" t="s">
        <v>79</v>
      </c>
      <c r="D605" s="44">
        <v>1236.25</v>
      </c>
      <c r="E605" s="44">
        <v>1215.67</v>
      </c>
      <c r="F605" s="44">
        <v>1110.31</v>
      </c>
      <c r="G605" s="44">
        <v>1107.51</v>
      </c>
      <c r="H605" s="44">
        <v>1107.4000000000001</v>
      </c>
      <c r="I605" s="44">
        <v>1214.79</v>
      </c>
      <c r="J605" s="44">
        <v>1363.64</v>
      </c>
      <c r="K605" s="44">
        <v>1706.9</v>
      </c>
      <c r="L605" s="44">
        <v>1964.79</v>
      </c>
      <c r="M605" s="44">
        <v>1989.78</v>
      </c>
      <c r="N605" s="44">
        <v>2002.07</v>
      </c>
      <c r="O605" s="44">
        <v>2139.62</v>
      </c>
      <c r="P605" s="44">
        <v>2072.36</v>
      </c>
      <c r="Q605" s="44">
        <v>2136.39</v>
      </c>
      <c r="R605" s="44">
        <v>2138.69</v>
      </c>
      <c r="S605" s="44">
        <v>2016.25</v>
      </c>
      <c r="T605" s="44">
        <v>2025.16</v>
      </c>
      <c r="U605" s="44">
        <v>2039.86</v>
      </c>
      <c r="V605" s="44">
        <v>2018</v>
      </c>
      <c r="W605" s="44">
        <v>2019.33</v>
      </c>
      <c r="X605" s="44">
        <v>1851.66</v>
      </c>
      <c r="Y605" s="44">
        <v>1664.77</v>
      </c>
      <c r="Z605" s="44">
        <v>1447.98</v>
      </c>
      <c r="AA605" s="44">
        <v>1216.56</v>
      </c>
    </row>
    <row r="606" spans="1:27" ht="12.75" customHeight="1" outlineLevel="1" x14ac:dyDescent="0.2">
      <c r="A606" s="99" t="s">
        <v>1620</v>
      </c>
      <c r="B606" s="63" t="s">
        <v>90</v>
      </c>
      <c r="C606" s="43" t="s">
        <v>79</v>
      </c>
      <c r="D606" s="44">
        <f>$D$486</f>
        <v>434.18</v>
      </c>
      <c r="E606" s="44">
        <f t="shared" ref="E606:AA606" si="352">$D$486</f>
        <v>434.18</v>
      </c>
      <c r="F606" s="44">
        <f t="shared" si="352"/>
        <v>434.18</v>
      </c>
      <c r="G606" s="44">
        <f t="shared" si="352"/>
        <v>434.18</v>
      </c>
      <c r="H606" s="44">
        <f t="shared" si="352"/>
        <v>434.18</v>
      </c>
      <c r="I606" s="44">
        <f t="shared" si="352"/>
        <v>434.18</v>
      </c>
      <c r="J606" s="44">
        <f t="shared" si="352"/>
        <v>434.18</v>
      </c>
      <c r="K606" s="44">
        <f t="shared" si="352"/>
        <v>434.18</v>
      </c>
      <c r="L606" s="44">
        <f t="shared" si="352"/>
        <v>434.18</v>
      </c>
      <c r="M606" s="44">
        <f t="shared" si="352"/>
        <v>434.18</v>
      </c>
      <c r="N606" s="44">
        <f t="shared" si="352"/>
        <v>434.18</v>
      </c>
      <c r="O606" s="44">
        <f t="shared" si="352"/>
        <v>434.18</v>
      </c>
      <c r="P606" s="44">
        <f t="shared" si="352"/>
        <v>434.18</v>
      </c>
      <c r="Q606" s="44">
        <f t="shared" si="352"/>
        <v>434.18</v>
      </c>
      <c r="R606" s="44">
        <f t="shared" si="352"/>
        <v>434.18</v>
      </c>
      <c r="S606" s="44">
        <f t="shared" si="352"/>
        <v>434.18</v>
      </c>
      <c r="T606" s="44">
        <f t="shared" si="352"/>
        <v>434.18</v>
      </c>
      <c r="U606" s="44">
        <f t="shared" si="352"/>
        <v>434.18</v>
      </c>
      <c r="V606" s="44">
        <f t="shared" si="352"/>
        <v>434.18</v>
      </c>
      <c r="W606" s="44">
        <f t="shared" si="352"/>
        <v>434.18</v>
      </c>
      <c r="X606" s="44">
        <f t="shared" si="352"/>
        <v>434.18</v>
      </c>
      <c r="Y606" s="44">
        <f t="shared" si="352"/>
        <v>434.18</v>
      </c>
      <c r="Z606" s="44">
        <f t="shared" si="352"/>
        <v>434.18</v>
      </c>
      <c r="AA606" s="44">
        <f t="shared" si="352"/>
        <v>434.18</v>
      </c>
    </row>
    <row r="607" spans="1:27" ht="12.75" customHeight="1" outlineLevel="1" x14ac:dyDescent="0.2">
      <c r="A607" s="99" t="s">
        <v>1621</v>
      </c>
      <c r="B607" s="63" t="s">
        <v>83</v>
      </c>
      <c r="C607" s="43" t="s">
        <v>79</v>
      </c>
      <c r="D607" s="44">
        <v>3.35</v>
      </c>
      <c r="E607" s="44">
        <v>3.35</v>
      </c>
      <c r="F607" s="44">
        <v>3.35</v>
      </c>
      <c r="G607" s="44">
        <v>3.35</v>
      </c>
      <c r="H607" s="44">
        <v>3.35</v>
      </c>
      <c r="I607" s="44">
        <v>3.35</v>
      </c>
      <c r="J607" s="44">
        <v>3.35</v>
      </c>
      <c r="K607" s="44">
        <v>3.35</v>
      </c>
      <c r="L607" s="44">
        <v>3.35</v>
      </c>
      <c r="M607" s="44">
        <v>3.35</v>
      </c>
      <c r="N607" s="44">
        <v>3.35</v>
      </c>
      <c r="O607" s="44">
        <v>3.35</v>
      </c>
      <c r="P607" s="44">
        <v>3.35</v>
      </c>
      <c r="Q607" s="44">
        <v>3.35</v>
      </c>
      <c r="R607" s="44">
        <v>3.35</v>
      </c>
      <c r="S607" s="44">
        <v>3.35</v>
      </c>
      <c r="T607" s="44">
        <v>3.35</v>
      </c>
      <c r="U607" s="44">
        <v>3.35</v>
      </c>
      <c r="V607" s="44">
        <v>3.35</v>
      </c>
      <c r="W607" s="44">
        <v>3.35</v>
      </c>
      <c r="X607" s="44">
        <v>3.35</v>
      </c>
      <c r="Y607" s="44">
        <v>3.35</v>
      </c>
      <c r="Z607" s="44">
        <v>3.35</v>
      </c>
      <c r="AA607" s="44">
        <v>3.35</v>
      </c>
    </row>
    <row r="608" spans="1:27" ht="12.75" customHeight="1" outlineLevel="1" x14ac:dyDescent="0.2">
      <c r="A608" s="99" t="s">
        <v>1622</v>
      </c>
      <c r="B608" s="63" t="s">
        <v>81</v>
      </c>
      <c r="C608" s="43" t="s">
        <v>79</v>
      </c>
      <c r="D608" s="44">
        <f>$D$11</f>
        <v>110.23</v>
      </c>
      <c r="E608" s="44">
        <f t="shared" ref="E608:AA608" si="353">$D$11</f>
        <v>110.23</v>
      </c>
      <c r="F608" s="44">
        <f t="shared" si="353"/>
        <v>110.23</v>
      </c>
      <c r="G608" s="44">
        <f t="shared" si="353"/>
        <v>110.23</v>
      </c>
      <c r="H608" s="44">
        <f t="shared" si="353"/>
        <v>110.23</v>
      </c>
      <c r="I608" s="44">
        <f t="shared" si="353"/>
        <v>110.23</v>
      </c>
      <c r="J608" s="44">
        <f t="shared" si="353"/>
        <v>110.23</v>
      </c>
      <c r="K608" s="44">
        <f t="shared" si="353"/>
        <v>110.23</v>
      </c>
      <c r="L608" s="44">
        <f t="shared" si="353"/>
        <v>110.23</v>
      </c>
      <c r="M608" s="44">
        <f t="shared" si="353"/>
        <v>110.23</v>
      </c>
      <c r="N608" s="44">
        <f t="shared" si="353"/>
        <v>110.23</v>
      </c>
      <c r="O608" s="44">
        <f t="shared" si="353"/>
        <v>110.23</v>
      </c>
      <c r="P608" s="44">
        <f t="shared" si="353"/>
        <v>110.23</v>
      </c>
      <c r="Q608" s="44">
        <f t="shared" si="353"/>
        <v>110.23</v>
      </c>
      <c r="R608" s="44">
        <f t="shared" si="353"/>
        <v>110.23</v>
      </c>
      <c r="S608" s="44">
        <f t="shared" si="353"/>
        <v>110.23</v>
      </c>
      <c r="T608" s="44">
        <f t="shared" si="353"/>
        <v>110.23</v>
      </c>
      <c r="U608" s="44">
        <f t="shared" si="353"/>
        <v>110.23</v>
      </c>
      <c r="V608" s="44">
        <f t="shared" si="353"/>
        <v>110.23</v>
      </c>
      <c r="W608" s="44">
        <f t="shared" si="353"/>
        <v>110.23</v>
      </c>
      <c r="X608" s="44">
        <f t="shared" si="353"/>
        <v>110.23</v>
      </c>
      <c r="Y608" s="44">
        <f t="shared" si="353"/>
        <v>110.23</v>
      </c>
      <c r="Z608" s="44">
        <f t="shared" si="353"/>
        <v>110.23</v>
      </c>
      <c r="AA608" s="44">
        <f t="shared" si="353"/>
        <v>110.23</v>
      </c>
    </row>
    <row r="609" spans="1:27" x14ac:dyDescent="0.2">
      <c r="A609" s="98" t="s">
        <v>1623</v>
      </c>
      <c r="B609" s="28" t="str">
        <f>"26"&amp;"."&amp;$B$663&amp;"."&amp;$B$664</f>
        <v>26.12.2023</v>
      </c>
      <c r="C609" s="90" t="s">
        <v>76</v>
      </c>
      <c r="D609" s="91">
        <f>ROUND(((D610+D611+D613+D612)/1000),5)</f>
        <v>1.7261899999999999</v>
      </c>
      <c r="E609" s="91">
        <f>ROUND(((E610+E611+E613+E612)/1000),5)</f>
        <v>1.66412</v>
      </c>
      <c r="F609" s="91">
        <f>ROUND(((F610+F611+F613+F612)/1000),5)</f>
        <v>1.66351</v>
      </c>
      <c r="G609" s="91">
        <f t="shared" ref="G609:AA609" si="354">ROUND(((G610+G611+G613+G612)/1000),5)</f>
        <v>1.63364</v>
      </c>
      <c r="H609" s="91">
        <f t="shared" si="354"/>
        <v>1.64218</v>
      </c>
      <c r="I609" s="91">
        <f t="shared" si="354"/>
        <v>1.7280500000000001</v>
      </c>
      <c r="J609" s="91">
        <f t="shared" si="354"/>
        <v>1.84667</v>
      </c>
      <c r="K609" s="91">
        <f t="shared" si="354"/>
        <v>2.1068899999999999</v>
      </c>
      <c r="L609" s="91">
        <f t="shared" si="354"/>
        <v>2.4098199999999999</v>
      </c>
      <c r="M609" s="91">
        <f t="shared" si="354"/>
        <v>2.4489999999999998</v>
      </c>
      <c r="N609" s="91">
        <f t="shared" si="354"/>
        <v>2.4487399999999999</v>
      </c>
      <c r="O609" s="91">
        <f t="shared" si="354"/>
        <v>2.51301</v>
      </c>
      <c r="P609" s="91">
        <f t="shared" si="354"/>
        <v>2.4576099999999999</v>
      </c>
      <c r="Q609" s="91">
        <f t="shared" si="354"/>
        <v>2.46739</v>
      </c>
      <c r="R609" s="91">
        <f t="shared" si="354"/>
        <v>2.5043500000000001</v>
      </c>
      <c r="S609" s="91">
        <f t="shared" si="354"/>
        <v>2.4346700000000001</v>
      </c>
      <c r="T609" s="91">
        <f t="shared" si="354"/>
        <v>2.4665900000000001</v>
      </c>
      <c r="U609" s="91">
        <f t="shared" si="354"/>
        <v>2.4838800000000001</v>
      </c>
      <c r="V609" s="91">
        <f t="shared" si="354"/>
        <v>2.4511699999999998</v>
      </c>
      <c r="W609" s="91">
        <f t="shared" si="354"/>
        <v>2.4584299999999999</v>
      </c>
      <c r="X609" s="91">
        <f t="shared" si="354"/>
        <v>2.3873899999999999</v>
      </c>
      <c r="Y609" s="91">
        <f t="shared" si="354"/>
        <v>2.2145600000000001</v>
      </c>
      <c r="Z609" s="91">
        <f t="shared" si="354"/>
        <v>1.9625999999999999</v>
      </c>
      <c r="AA609" s="91">
        <f t="shared" si="354"/>
        <v>1.7541500000000001</v>
      </c>
    </row>
    <row r="610" spans="1:27" ht="12.75" customHeight="1" outlineLevel="1" x14ac:dyDescent="0.2">
      <c r="A610" s="99" t="s">
        <v>1624</v>
      </c>
      <c r="B610" s="63" t="s">
        <v>238</v>
      </c>
      <c r="C610" s="43" t="s">
        <v>79</v>
      </c>
      <c r="D610" s="44">
        <v>1178.43</v>
      </c>
      <c r="E610" s="44">
        <v>1116.3599999999999</v>
      </c>
      <c r="F610" s="44">
        <v>1115.75</v>
      </c>
      <c r="G610" s="44">
        <v>1085.8800000000001</v>
      </c>
      <c r="H610" s="44">
        <v>1094.42</v>
      </c>
      <c r="I610" s="44">
        <v>1180.29</v>
      </c>
      <c r="J610" s="44">
        <v>1298.9100000000001</v>
      </c>
      <c r="K610" s="44">
        <v>1559.13</v>
      </c>
      <c r="L610" s="44">
        <v>1862.06</v>
      </c>
      <c r="M610" s="44">
        <v>1901.24</v>
      </c>
      <c r="N610" s="44">
        <v>1900.98</v>
      </c>
      <c r="O610" s="44">
        <v>1965.25</v>
      </c>
      <c r="P610" s="44">
        <v>1909.85</v>
      </c>
      <c r="Q610" s="44">
        <v>1919.63</v>
      </c>
      <c r="R610" s="44">
        <v>1956.59</v>
      </c>
      <c r="S610" s="44">
        <v>1886.91</v>
      </c>
      <c r="T610" s="44">
        <v>1918.83</v>
      </c>
      <c r="U610" s="44">
        <v>1936.12</v>
      </c>
      <c r="V610" s="44">
        <v>1903.41</v>
      </c>
      <c r="W610" s="44">
        <v>1910.67</v>
      </c>
      <c r="X610" s="44">
        <v>1839.63</v>
      </c>
      <c r="Y610" s="44">
        <v>1666.8</v>
      </c>
      <c r="Z610" s="44">
        <v>1414.84</v>
      </c>
      <c r="AA610" s="44">
        <v>1206.3900000000001</v>
      </c>
    </row>
    <row r="611" spans="1:27" ht="12.75" customHeight="1" outlineLevel="1" x14ac:dyDescent="0.2">
      <c r="A611" s="99" t="s">
        <v>1625</v>
      </c>
      <c r="B611" s="63" t="s">
        <v>90</v>
      </c>
      <c r="C611" s="43" t="s">
        <v>79</v>
      </c>
      <c r="D611" s="44">
        <f>$D$486</f>
        <v>434.18</v>
      </c>
      <c r="E611" s="44">
        <f t="shared" ref="E611:AA611" si="355">$D$486</f>
        <v>434.18</v>
      </c>
      <c r="F611" s="44">
        <f t="shared" si="355"/>
        <v>434.18</v>
      </c>
      <c r="G611" s="44">
        <f t="shared" si="355"/>
        <v>434.18</v>
      </c>
      <c r="H611" s="44">
        <f t="shared" si="355"/>
        <v>434.18</v>
      </c>
      <c r="I611" s="44">
        <f t="shared" si="355"/>
        <v>434.18</v>
      </c>
      <c r="J611" s="44">
        <f t="shared" si="355"/>
        <v>434.18</v>
      </c>
      <c r="K611" s="44">
        <f t="shared" si="355"/>
        <v>434.18</v>
      </c>
      <c r="L611" s="44">
        <f t="shared" si="355"/>
        <v>434.18</v>
      </c>
      <c r="M611" s="44">
        <f t="shared" si="355"/>
        <v>434.18</v>
      </c>
      <c r="N611" s="44">
        <f t="shared" si="355"/>
        <v>434.18</v>
      </c>
      <c r="O611" s="44">
        <f t="shared" si="355"/>
        <v>434.18</v>
      </c>
      <c r="P611" s="44">
        <f t="shared" si="355"/>
        <v>434.18</v>
      </c>
      <c r="Q611" s="44">
        <f t="shared" si="355"/>
        <v>434.18</v>
      </c>
      <c r="R611" s="44">
        <f t="shared" si="355"/>
        <v>434.18</v>
      </c>
      <c r="S611" s="44">
        <f t="shared" si="355"/>
        <v>434.18</v>
      </c>
      <c r="T611" s="44">
        <f t="shared" si="355"/>
        <v>434.18</v>
      </c>
      <c r="U611" s="44">
        <f t="shared" si="355"/>
        <v>434.18</v>
      </c>
      <c r="V611" s="44">
        <f t="shared" si="355"/>
        <v>434.18</v>
      </c>
      <c r="W611" s="44">
        <f t="shared" si="355"/>
        <v>434.18</v>
      </c>
      <c r="X611" s="44">
        <f t="shared" si="355"/>
        <v>434.18</v>
      </c>
      <c r="Y611" s="44">
        <f t="shared" si="355"/>
        <v>434.18</v>
      </c>
      <c r="Z611" s="44">
        <f t="shared" si="355"/>
        <v>434.18</v>
      </c>
      <c r="AA611" s="44">
        <f t="shared" si="355"/>
        <v>434.18</v>
      </c>
    </row>
    <row r="612" spans="1:27" ht="12.75" customHeight="1" outlineLevel="1" x14ac:dyDescent="0.2">
      <c r="A612" s="99" t="s">
        <v>1626</v>
      </c>
      <c r="B612" s="63" t="s">
        <v>83</v>
      </c>
      <c r="C612" s="43" t="s">
        <v>79</v>
      </c>
      <c r="D612" s="44">
        <v>3.35</v>
      </c>
      <c r="E612" s="44">
        <v>3.35</v>
      </c>
      <c r="F612" s="44">
        <v>3.35</v>
      </c>
      <c r="G612" s="44">
        <v>3.35</v>
      </c>
      <c r="H612" s="44">
        <v>3.35</v>
      </c>
      <c r="I612" s="44">
        <v>3.35</v>
      </c>
      <c r="J612" s="44">
        <v>3.35</v>
      </c>
      <c r="K612" s="44">
        <v>3.35</v>
      </c>
      <c r="L612" s="44">
        <v>3.35</v>
      </c>
      <c r="M612" s="44">
        <v>3.35</v>
      </c>
      <c r="N612" s="44">
        <v>3.35</v>
      </c>
      <c r="O612" s="44">
        <v>3.35</v>
      </c>
      <c r="P612" s="44">
        <v>3.35</v>
      </c>
      <c r="Q612" s="44">
        <v>3.35</v>
      </c>
      <c r="R612" s="44">
        <v>3.35</v>
      </c>
      <c r="S612" s="44">
        <v>3.35</v>
      </c>
      <c r="T612" s="44">
        <v>3.35</v>
      </c>
      <c r="U612" s="44">
        <v>3.35</v>
      </c>
      <c r="V612" s="44">
        <v>3.35</v>
      </c>
      <c r="W612" s="44">
        <v>3.35</v>
      </c>
      <c r="X612" s="44">
        <v>3.35</v>
      </c>
      <c r="Y612" s="44">
        <v>3.35</v>
      </c>
      <c r="Z612" s="44">
        <v>3.35</v>
      </c>
      <c r="AA612" s="44">
        <v>3.35</v>
      </c>
    </row>
    <row r="613" spans="1:27" ht="12.75" customHeight="1" outlineLevel="1" x14ac:dyDescent="0.2">
      <c r="A613" s="99" t="s">
        <v>1627</v>
      </c>
      <c r="B613" s="63" t="s">
        <v>81</v>
      </c>
      <c r="C613" s="43" t="s">
        <v>79</v>
      </c>
      <c r="D613" s="44">
        <f>$D$11</f>
        <v>110.23</v>
      </c>
      <c r="E613" s="44">
        <f t="shared" ref="E613:AA613" si="356">$D$11</f>
        <v>110.23</v>
      </c>
      <c r="F613" s="44">
        <f t="shared" si="356"/>
        <v>110.23</v>
      </c>
      <c r="G613" s="44">
        <f t="shared" si="356"/>
        <v>110.23</v>
      </c>
      <c r="H613" s="44">
        <f t="shared" si="356"/>
        <v>110.23</v>
      </c>
      <c r="I613" s="44">
        <f t="shared" si="356"/>
        <v>110.23</v>
      </c>
      <c r="J613" s="44">
        <f t="shared" si="356"/>
        <v>110.23</v>
      </c>
      <c r="K613" s="44">
        <f t="shared" si="356"/>
        <v>110.23</v>
      </c>
      <c r="L613" s="44">
        <f t="shared" si="356"/>
        <v>110.23</v>
      </c>
      <c r="M613" s="44">
        <f t="shared" si="356"/>
        <v>110.23</v>
      </c>
      <c r="N613" s="44">
        <f t="shared" si="356"/>
        <v>110.23</v>
      </c>
      <c r="O613" s="44">
        <f t="shared" si="356"/>
        <v>110.23</v>
      </c>
      <c r="P613" s="44">
        <f t="shared" si="356"/>
        <v>110.23</v>
      </c>
      <c r="Q613" s="44">
        <f t="shared" si="356"/>
        <v>110.23</v>
      </c>
      <c r="R613" s="44">
        <f t="shared" si="356"/>
        <v>110.23</v>
      </c>
      <c r="S613" s="44">
        <f t="shared" si="356"/>
        <v>110.23</v>
      </c>
      <c r="T613" s="44">
        <f t="shared" si="356"/>
        <v>110.23</v>
      </c>
      <c r="U613" s="44">
        <f t="shared" si="356"/>
        <v>110.23</v>
      </c>
      <c r="V613" s="44">
        <f t="shared" si="356"/>
        <v>110.23</v>
      </c>
      <c r="W613" s="44">
        <f t="shared" si="356"/>
        <v>110.23</v>
      </c>
      <c r="X613" s="44">
        <f t="shared" si="356"/>
        <v>110.23</v>
      </c>
      <c r="Y613" s="44">
        <f t="shared" si="356"/>
        <v>110.23</v>
      </c>
      <c r="Z613" s="44">
        <f t="shared" si="356"/>
        <v>110.23</v>
      </c>
      <c r="AA613" s="44">
        <f t="shared" si="356"/>
        <v>110.23</v>
      </c>
    </row>
    <row r="614" spans="1:27" x14ac:dyDescent="0.2">
      <c r="A614" s="98" t="s">
        <v>1628</v>
      </c>
      <c r="B614" s="28" t="str">
        <f>"27"&amp;"."&amp;$B$663&amp;"."&amp;$B$664</f>
        <v>27.12.2023</v>
      </c>
      <c r="C614" s="90" t="s">
        <v>76</v>
      </c>
      <c r="D614" s="91">
        <f>ROUND(((D615+D616+D618+D617)/1000),5)</f>
        <v>1.69957</v>
      </c>
      <c r="E614" s="91">
        <f>ROUND(((E615+E616+E618+E617)/1000),5)</f>
        <v>1.6569199999999999</v>
      </c>
      <c r="F614" s="91">
        <f>ROUND(((F615+F616+F618+F617)/1000),5)</f>
        <v>1.61738</v>
      </c>
      <c r="G614" s="91">
        <f t="shared" ref="G614:AA614" si="357">ROUND(((G615+G616+G618+G617)/1000),5)</f>
        <v>1.6079300000000001</v>
      </c>
      <c r="H614" s="91">
        <f t="shared" si="357"/>
        <v>1.64347</v>
      </c>
      <c r="I614" s="91">
        <f t="shared" si="357"/>
        <v>1.7287399999999999</v>
      </c>
      <c r="J614" s="91">
        <f t="shared" si="357"/>
        <v>1.8846700000000001</v>
      </c>
      <c r="K614" s="91">
        <f t="shared" si="357"/>
        <v>2.2081400000000002</v>
      </c>
      <c r="L614" s="91">
        <f t="shared" si="357"/>
        <v>2.4790999999999999</v>
      </c>
      <c r="M614" s="91">
        <f t="shared" si="357"/>
        <v>2.5140699999999998</v>
      </c>
      <c r="N614" s="91">
        <f t="shared" si="357"/>
        <v>2.5731600000000001</v>
      </c>
      <c r="O614" s="91">
        <f t="shared" si="357"/>
        <v>2.6295700000000002</v>
      </c>
      <c r="P614" s="91">
        <f t="shared" si="357"/>
        <v>2.6092</v>
      </c>
      <c r="Q614" s="91">
        <f t="shared" si="357"/>
        <v>2.6242299999999998</v>
      </c>
      <c r="R614" s="91">
        <f t="shared" si="357"/>
        <v>2.6190799999999999</v>
      </c>
      <c r="S614" s="91">
        <f t="shared" si="357"/>
        <v>2.5482800000000001</v>
      </c>
      <c r="T614" s="91">
        <f t="shared" si="357"/>
        <v>2.5798199999999998</v>
      </c>
      <c r="U614" s="91">
        <f t="shared" si="357"/>
        <v>2.5806900000000002</v>
      </c>
      <c r="V614" s="91">
        <f t="shared" si="357"/>
        <v>2.56</v>
      </c>
      <c r="W614" s="91">
        <f t="shared" si="357"/>
        <v>2.54881</v>
      </c>
      <c r="X614" s="91">
        <f t="shared" si="357"/>
        <v>2.37202</v>
      </c>
      <c r="Y614" s="91">
        <f t="shared" si="357"/>
        <v>2.1612</v>
      </c>
      <c r="Z614" s="91">
        <f t="shared" si="357"/>
        <v>1.87402</v>
      </c>
      <c r="AA614" s="91">
        <f t="shared" si="357"/>
        <v>1.70922</v>
      </c>
    </row>
    <row r="615" spans="1:27" ht="12.75" customHeight="1" outlineLevel="1" x14ac:dyDescent="0.2">
      <c r="A615" s="99" t="s">
        <v>1629</v>
      </c>
      <c r="B615" s="63" t="s">
        <v>238</v>
      </c>
      <c r="C615" s="43" t="s">
        <v>79</v>
      </c>
      <c r="D615" s="44">
        <v>1151.81</v>
      </c>
      <c r="E615" s="44">
        <v>1109.1600000000001</v>
      </c>
      <c r="F615" s="44">
        <v>1069.6199999999999</v>
      </c>
      <c r="G615" s="44">
        <v>1060.17</v>
      </c>
      <c r="H615" s="44">
        <v>1095.71</v>
      </c>
      <c r="I615" s="44">
        <v>1180.98</v>
      </c>
      <c r="J615" s="44">
        <v>1336.91</v>
      </c>
      <c r="K615" s="44">
        <v>1660.38</v>
      </c>
      <c r="L615" s="44">
        <v>1931.34</v>
      </c>
      <c r="M615" s="44">
        <v>1966.31</v>
      </c>
      <c r="N615" s="44">
        <v>2025.4</v>
      </c>
      <c r="O615" s="44">
        <v>2081.81</v>
      </c>
      <c r="P615" s="44">
        <v>2061.44</v>
      </c>
      <c r="Q615" s="44">
        <v>2076.4699999999998</v>
      </c>
      <c r="R615" s="44">
        <v>2071.3200000000002</v>
      </c>
      <c r="S615" s="44">
        <v>2000.52</v>
      </c>
      <c r="T615" s="44">
        <v>2032.06</v>
      </c>
      <c r="U615" s="44">
        <v>2032.93</v>
      </c>
      <c r="V615" s="44">
        <v>2012.24</v>
      </c>
      <c r="W615" s="44">
        <v>2001.05</v>
      </c>
      <c r="X615" s="44">
        <v>1824.26</v>
      </c>
      <c r="Y615" s="44">
        <v>1613.44</v>
      </c>
      <c r="Z615" s="44">
        <v>1326.26</v>
      </c>
      <c r="AA615" s="44">
        <v>1161.46</v>
      </c>
    </row>
    <row r="616" spans="1:27" ht="12.75" customHeight="1" outlineLevel="1" x14ac:dyDescent="0.2">
      <c r="A616" s="99" t="s">
        <v>1630</v>
      </c>
      <c r="B616" s="63" t="s">
        <v>90</v>
      </c>
      <c r="C616" s="43" t="s">
        <v>79</v>
      </c>
      <c r="D616" s="44">
        <f>$D$486</f>
        <v>434.18</v>
      </c>
      <c r="E616" s="44">
        <f t="shared" ref="E616:AA616" si="358">$D$486</f>
        <v>434.18</v>
      </c>
      <c r="F616" s="44">
        <f t="shared" si="358"/>
        <v>434.18</v>
      </c>
      <c r="G616" s="44">
        <f t="shared" si="358"/>
        <v>434.18</v>
      </c>
      <c r="H616" s="44">
        <f t="shared" si="358"/>
        <v>434.18</v>
      </c>
      <c r="I616" s="44">
        <f t="shared" si="358"/>
        <v>434.18</v>
      </c>
      <c r="J616" s="44">
        <f t="shared" si="358"/>
        <v>434.18</v>
      </c>
      <c r="K616" s="44">
        <f t="shared" si="358"/>
        <v>434.18</v>
      </c>
      <c r="L616" s="44">
        <f t="shared" si="358"/>
        <v>434.18</v>
      </c>
      <c r="M616" s="44">
        <f t="shared" si="358"/>
        <v>434.18</v>
      </c>
      <c r="N616" s="44">
        <f t="shared" si="358"/>
        <v>434.18</v>
      </c>
      <c r="O616" s="44">
        <f t="shared" si="358"/>
        <v>434.18</v>
      </c>
      <c r="P616" s="44">
        <f t="shared" si="358"/>
        <v>434.18</v>
      </c>
      <c r="Q616" s="44">
        <f t="shared" si="358"/>
        <v>434.18</v>
      </c>
      <c r="R616" s="44">
        <f t="shared" si="358"/>
        <v>434.18</v>
      </c>
      <c r="S616" s="44">
        <f t="shared" si="358"/>
        <v>434.18</v>
      </c>
      <c r="T616" s="44">
        <f t="shared" si="358"/>
        <v>434.18</v>
      </c>
      <c r="U616" s="44">
        <f t="shared" si="358"/>
        <v>434.18</v>
      </c>
      <c r="V616" s="44">
        <f t="shared" si="358"/>
        <v>434.18</v>
      </c>
      <c r="W616" s="44">
        <f t="shared" si="358"/>
        <v>434.18</v>
      </c>
      <c r="X616" s="44">
        <f t="shared" si="358"/>
        <v>434.18</v>
      </c>
      <c r="Y616" s="44">
        <f t="shared" si="358"/>
        <v>434.18</v>
      </c>
      <c r="Z616" s="44">
        <f t="shared" si="358"/>
        <v>434.18</v>
      </c>
      <c r="AA616" s="44">
        <f t="shared" si="358"/>
        <v>434.18</v>
      </c>
    </row>
    <row r="617" spans="1:27" ht="12.75" customHeight="1" outlineLevel="1" x14ac:dyDescent="0.2">
      <c r="A617" s="99" t="s">
        <v>1631</v>
      </c>
      <c r="B617" s="63" t="s">
        <v>83</v>
      </c>
      <c r="C617" s="43" t="s">
        <v>79</v>
      </c>
      <c r="D617" s="44">
        <v>3.35</v>
      </c>
      <c r="E617" s="44">
        <v>3.35</v>
      </c>
      <c r="F617" s="44">
        <v>3.35</v>
      </c>
      <c r="G617" s="44">
        <v>3.35</v>
      </c>
      <c r="H617" s="44">
        <v>3.35</v>
      </c>
      <c r="I617" s="44">
        <v>3.35</v>
      </c>
      <c r="J617" s="44">
        <v>3.35</v>
      </c>
      <c r="K617" s="44">
        <v>3.35</v>
      </c>
      <c r="L617" s="44">
        <v>3.35</v>
      </c>
      <c r="M617" s="44">
        <v>3.35</v>
      </c>
      <c r="N617" s="44">
        <v>3.35</v>
      </c>
      <c r="O617" s="44">
        <v>3.35</v>
      </c>
      <c r="P617" s="44">
        <v>3.35</v>
      </c>
      <c r="Q617" s="44">
        <v>3.35</v>
      </c>
      <c r="R617" s="44">
        <v>3.35</v>
      </c>
      <c r="S617" s="44">
        <v>3.35</v>
      </c>
      <c r="T617" s="44">
        <v>3.35</v>
      </c>
      <c r="U617" s="44">
        <v>3.35</v>
      </c>
      <c r="V617" s="44">
        <v>3.35</v>
      </c>
      <c r="W617" s="44">
        <v>3.35</v>
      </c>
      <c r="X617" s="44">
        <v>3.35</v>
      </c>
      <c r="Y617" s="44">
        <v>3.35</v>
      </c>
      <c r="Z617" s="44">
        <v>3.35</v>
      </c>
      <c r="AA617" s="44">
        <v>3.35</v>
      </c>
    </row>
    <row r="618" spans="1:27" ht="12.75" customHeight="1" outlineLevel="1" x14ac:dyDescent="0.2">
      <c r="A618" s="99" t="s">
        <v>1632</v>
      </c>
      <c r="B618" s="63" t="s">
        <v>81</v>
      </c>
      <c r="C618" s="43" t="s">
        <v>79</v>
      </c>
      <c r="D618" s="44">
        <f>$D$11</f>
        <v>110.23</v>
      </c>
      <c r="E618" s="44">
        <f t="shared" ref="E618:AA618" si="359">$D$11</f>
        <v>110.23</v>
      </c>
      <c r="F618" s="44">
        <f t="shared" si="359"/>
        <v>110.23</v>
      </c>
      <c r="G618" s="44">
        <f t="shared" si="359"/>
        <v>110.23</v>
      </c>
      <c r="H618" s="44">
        <f t="shared" si="359"/>
        <v>110.23</v>
      </c>
      <c r="I618" s="44">
        <f t="shared" si="359"/>
        <v>110.23</v>
      </c>
      <c r="J618" s="44">
        <f t="shared" si="359"/>
        <v>110.23</v>
      </c>
      <c r="K618" s="44">
        <f t="shared" si="359"/>
        <v>110.23</v>
      </c>
      <c r="L618" s="44">
        <f t="shared" si="359"/>
        <v>110.23</v>
      </c>
      <c r="M618" s="44">
        <f t="shared" si="359"/>
        <v>110.23</v>
      </c>
      <c r="N618" s="44">
        <f t="shared" si="359"/>
        <v>110.23</v>
      </c>
      <c r="O618" s="44">
        <f t="shared" si="359"/>
        <v>110.23</v>
      </c>
      <c r="P618" s="44">
        <f t="shared" si="359"/>
        <v>110.23</v>
      </c>
      <c r="Q618" s="44">
        <f t="shared" si="359"/>
        <v>110.23</v>
      </c>
      <c r="R618" s="44">
        <f t="shared" si="359"/>
        <v>110.23</v>
      </c>
      <c r="S618" s="44">
        <f t="shared" si="359"/>
        <v>110.23</v>
      </c>
      <c r="T618" s="44">
        <f t="shared" si="359"/>
        <v>110.23</v>
      </c>
      <c r="U618" s="44">
        <f t="shared" si="359"/>
        <v>110.23</v>
      </c>
      <c r="V618" s="44">
        <f t="shared" si="359"/>
        <v>110.23</v>
      </c>
      <c r="W618" s="44">
        <f t="shared" si="359"/>
        <v>110.23</v>
      </c>
      <c r="X618" s="44">
        <f t="shared" si="359"/>
        <v>110.23</v>
      </c>
      <c r="Y618" s="44">
        <f t="shared" si="359"/>
        <v>110.23</v>
      </c>
      <c r="Z618" s="44">
        <f t="shared" si="359"/>
        <v>110.23</v>
      </c>
      <c r="AA618" s="44">
        <f t="shared" si="359"/>
        <v>110.23</v>
      </c>
    </row>
    <row r="619" spans="1:27" x14ac:dyDescent="0.2">
      <c r="A619" s="98" t="s">
        <v>1633</v>
      </c>
      <c r="B619" s="28" t="str">
        <f>"28"&amp;"."&amp;$B$663&amp;"."&amp;$B$664</f>
        <v>28.12.2023</v>
      </c>
      <c r="C619" s="90" t="s">
        <v>76</v>
      </c>
      <c r="D619" s="91">
        <f>ROUND(((D620+D621+D623+D622)/1000),5)</f>
        <v>1.66479</v>
      </c>
      <c r="E619" s="91">
        <f>ROUND(((E620+E621+E623+E622)/1000),5)</f>
        <v>1.66581</v>
      </c>
      <c r="F619" s="91">
        <f>ROUND(((F620+F621+F623+F622)/1000),5)</f>
        <v>1.66021</v>
      </c>
      <c r="G619" s="91">
        <f t="shared" ref="G619:AA619" si="360">ROUND(((G620+G621+G623+G622)/1000),5)</f>
        <v>1.6133900000000001</v>
      </c>
      <c r="H619" s="91">
        <f t="shared" si="360"/>
        <v>1.63998</v>
      </c>
      <c r="I619" s="91">
        <f t="shared" si="360"/>
        <v>1.66795</v>
      </c>
      <c r="J619" s="91">
        <f t="shared" si="360"/>
        <v>1.82247</v>
      </c>
      <c r="K619" s="91">
        <f t="shared" si="360"/>
        <v>2.0739200000000002</v>
      </c>
      <c r="L619" s="91">
        <f t="shared" si="360"/>
        <v>2.4453100000000001</v>
      </c>
      <c r="M619" s="91">
        <f t="shared" si="360"/>
        <v>2.4804599999999999</v>
      </c>
      <c r="N619" s="91">
        <f t="shared" si="360"/>
        <v>2.49668</v>
      </c>
      <c r="O619" s="91">
        <f t="shared" si="360"/>
        <v>2.5170699999999999</v>
      </c>
      <c r="P619" s="91">
        <f t="shared" si="360"/>
        <v>2.4994000000000001</v>
      </c>
      <c r="Q619" s="91">
        <f t="shared" si="360"/>
        <v>2.50434</v>
      </c>
      <c r="R619" s="91">
        <f t="shared" si="360"/>
        <v>2.5041500000000001</v>
      </c>
      <c r="S619" s="91">
        <f t="shared" si="360"/>
        <v>2.4713400000000001</v>
      </c>
      <c r="T619" s="91">
        <f t="shared" si="360"/>
        <v>2.5049800000000002</v>
      </c>
      <c r="U619" s="91">
        <f t="shared" si="360"/>
        <v>2.51247</v>
      </c>
      <c r="V619" s="91">
        <f t="shared" si="360"/>
        <v>2.4876200000000002</v>
      </c>
      <c r="W619" s="91">
        <f t="shared" si="360"/>
        <v>2.4947900000000001</v>
      </c>
      <c r="X619" s="91">
        <f t="shared" si="360"/>
        <v>2.3546499999999999</v>
      </c>
      <c r="Y619" s="91">
        <f t="shared" si="360"/>
        <v>2.1682700000000001</v>
      </c>
      <c r="Z619" s="91">
        <f t="shared" si="360"/>
        <v>1.9658500000000001</v>
      </c>
      <c r="AA619" s="91">
        <f t="shared" si="360"/>
        <v>1.73384</v>
      </c>
    </row>
    <row r="620" spans="1:27" ht="12.75" customHeight="1" outlineLevel="1" x14ac:dyDescent="0.2">
      <c r="A620" s="99" t="s">
        <v>1634</v>
      </c>
      <c r="B620" s="63" t="s">
        <v>238</v>
      </c>
      <c r="C620" s="43" t="s">
        <v>79</v>
      </c>
      <c r="D620" s="44">
        <v>1117.03</v>
      </c>
      <c r="E620" s="44">
        <v>1118.05</v>
      </c>
      <c r="F620" s="44">
        <v>1112.45</v>
      </c>
      <c r="G620" s="44">
        <v>1065.6300000000001</v>
      </c>
      <c r="H620" s="44">
        <v>1092.22</v>
      </c>
      <c r="I620" s="44">
        <v>1120.19</v>
      </c>
      <c r="J620" s="44">
        <v>1274.71</v>
      </c>
      <c r="K620" s="44">
        <v>1526.16</v>
      </c>
      <c r="L620" s="44">
        <v>1897.55</v>
      </c>
      <c r="M620" s="44">
        <v>1932.7</v>
      </c>
      <c r="N620" s="44">
        <v>1948.92</v>
      </c>
      <c r="O620" s="44">
        <v>1969.31</v>
      </c>
      <c r="P620" s="44">
        <v>1951.64</v>
      </c>
      <c r="Q620" s="44">
        <v>1956.58</v>
      </c>
      <c r="R620" s="44">
        <v>1956.39</v>
      </c>
      <c r="S620" s="44">
        <v>1923.58</v>
      </c>
      <c r="T620" s="44">
        <v>1957.22</v>
      </c>
      <c r="U620" s="44">
        <v>1964.71</v>
      </c>
      <c r="V620" s="44">
        <v>1939.86</v>
      </c>
      <c r="W620" s="44">
        <v>1947.03</v>
      </c>
      <c r="X620" s="44">
        <v>1806.89</v>
      </c>
      <c r="Y620" s="44">
        <v>1620.51</v>
      </c>
      <c r="Z620" s="44">
        <v>1418.09</v>
      </c>
      <c r="AA620" s="44">
        <v>1186.08</v>
      </c>
    </row>
    <row r="621" spans="1:27" ht="12.75" customHeight="1" outlineLevel="1" x14ac:dyDescent="0.2">
      <c r="A621" s="99" t="s">
        <v>1635</v>
      </c>
      <c r="B621" s="63" t="s">
        <v>90</v>
      </c>
      <c r="C621" s="43" t="s">
        <v>79</v>
      </c>
      <c r="D621" s="44">
        <f>$D$486</f>
        <v>434.18</v>
      </c>
      <c r="E621" s="44">
        <f t="shared" ref="E621:AA621" si="361">$D$486</f>
        <v>434.18</v>
      </c>
      <c r="F621" s="44">
        <f t="shared" si="361"/>
        <v>434.18</v>
      </c>
      <c r="G621" s="44">
        <f t="shared" si="361"/>
        <v>434.18</v>
      </c>
      <c r="H621" s="44">
        <f t="shared" si="361"/>
        <v>434.18</v>
      </c>
      <c r="I621" s="44">
        <f t="shared" si="361"/>
        <v>434.18</v>
      </c>
      <c r="J621" s="44">
        <f t="shared" si="361"/>
        <v>434.18</v>
      </c>
      <c r="K621" s="44">
        <f t="shared" si="361"/>
        <v>434.18</v>
      </c>
      <c r="L621" s="44">
        <f t="shared" si="361"/>
        <v>434.18</v>
      </c>
      <c r="M621" s="44">
        <f t="shared" si="361"/>
        <v>434.18</v>
      </c>
      <c r="N621" s="44">
        <f t="shared" si="361"/>
        <v>434.18</v>
      </c>
      <c r="O621" s="44">
        <f t="shared" si="361"/>
        <v>434.18</v>
      </c>
      <c r="P621" s="44">
        <f t="shared" si="361"/>
        <v>434.18</v>
      </c>
      <c r="Q621" s="44">
        <f t="shared" si="361"/>
        <v>434.18</v>
      </c>
      <c r="R621" s="44">
        <f t="shared" si="361"/>
        <v>434.18</v>
      </c>
      <c r="S621" s="44">
        <f t="shared" si="361"/>
        <v>434.18</v>
      </c>
      <c r="T621" s="44">
        <f t="shared" si="361"/>
        <v>434.18</v>
      </c>
      <c r="U621" s="44">
        <f t="shared" si="361"/>
        <v>434.18</v>
      </c>
      <c r="V621" s="44">
        <f t="shared" si="361"/>
        <v>434.18</v>
      </c>
      <c r="W621" s="44">
        <f t="shared" si="361"/>
        <v>434.18</v>
      </c>
      <c r="X621" s="44">
        <f t="shared" si="361"/>
        <v>434.18</v>
      </c>
      <c r="Y621" s="44">
        <f t="shared" si="361"/>
        <v>434.18</v>
      </c>
      <c r="Z621" s="44">
        <f t="shared" si="361"/>
        <v>434.18</v>
      </c>
      <c r="AA621" s="44">
        <f t="shared" si="361"/>
        <v>434.18</v>
      </c>
    </row>
    <row r="622" spans="1:27" ht="12.75" customHeight="1" outlineLevel="1" x14ac:dyDescent="0.2">
      <c r="A622" s="99" t="s">
        <v>1636</v>
      </c>
      <c r="B622" s="63" t="s">
        <v>83</v>
      </c>
      <c r="C622" s="43" t="s">
        <v>79</v>
      </c>
      <c r="D622" s="44">
        <v>3.35</v>
      </c>
      <c r="E622" s="44">
        <v>3.35</v>
      </c>
      <c r="F622" s="44">
        <v>3.35</v>
      </c>
      <c r="G622" s="44">
        <v>3.35</v>
      </c>
      <c r="H622" s="44">
        <v>3.35</v>
      </c>
      <c r="I622" s="44">
        <v>3.35</v>
      </c>
      <c r="J622" s="44">
        <v>3.35</v>
      </c>
      <c r="K622" s="44">
        <v>3.35</v>
      </c>
      <c r="L622" s="44">
        <v>3.35</v>
      </c>
      <c r="M622" s="44">
        <v>3.35</v>
      </c>
      <c r="N622" s="44">
        <v>3.35</v>
      </c>
      <c r="O622" s="44">
        <v>3.35</v>
      </c>
      <c r="P622" s="44">
        <v>3.35</v>
      </c>
      <c r="Q622" s="44">
        <v>3.35</v>
      </c>
      <c r="R622" s="44">
        <v>3.35</v>
      </c>
      <c r="S622" s="44">
        <v>3.35</v>
      </c>
      <c r="T622" s="44">
        <v>3.35</v>
      </c>
      <c r="U622" s="44">
        <v>3.35</v>
      </c>
      <c r="V622" s="44">
        <v>3.35</v>
      </c>
      <c r="W622" s="44">
        <v>3.35</v>
      </c>
      <c r="X622" s="44">
        <v>3.35</v>
      </c>
      <c r="Y622" s="44">
        <v>3.35</v>
      </c>
      <c r="Z622" s="44">
        <v>3.35</v>
      </c>
      <c r="AA622" s="44">
        <v>3.35</v>
      </c>
    </row>
    <row r="623" spans="1:27" ht="12.75" customHeight="1" outlineLevel="1" x14ac:dyDescent="0.2">
      <c r="A623" s="99" t="s">
        <v>1637</v>
      </c>
      <c r="B623" s="63" t="s">
        <v>81</v>
      </c>
      <c r="C623" s="43" t="s">
        <v>79</v>
      </c>
      <c r="D623" s="44">
        <f>$D$11</f>
        <v>110.23</v>
      </c>
      <c r="E623" s="44">
        <f t="shared" ref="E623:AA623" si="362">$D$11</f>
        <v>110.23</v>
      </c>
      <c r="F623" s="44">
        <f t="shared" si="362"/>
        <v>110.23</v>
      </c>
      <c r="G623" s="44">
        <f t="shared" si="362"/>
        <v>110.23</v>
      </c>
      <c r="H623" s="44">
        <f t="shared" si="362"/>
        <v>110.23</v>
      </c>
      <c r="I623" s="44">
        <f t="shared" si="362"/>
        <v>110.23</v>
      </c>
      <c r="J623" s="44">
        <f t="shared" si="362"/>
        <v>110.23</v>
      </c>
      <c r="K623" s="44">
        <f t="shared" si="362"/>
        <v>110.23</v>
      </c>
      <c r="L623" s="44">
        <f t="shared" si="362"/>
        <v>110.23</v>
      </c>
      <c r="M623" s="44">
        <f t="shared" si="362"/>
        <v>110.23</v>
      </c>
      <c r="N623" s="44">
        <f t="shared" si="362"/>
        <v>110.23</v>
      </c>
      <c r="O623" s="44">
        <f t="shared" si="362"/>
        <v>110.23</v>
      </c>
      <c r="P623" s="44">
        <f t="shared" si="362"/>
        <v>110.23</v>
      </c>
      <c r="Q623" s="44">
        <f t="shared" si="362"/>
        <v>110.23</v>
      </c>
      <c r="R623" s="44">
        <f t="shared" si="362"/>
        <v>110.23</v>
      </c>
      <c r="S623" s="44">
        <f t="shared" si="362"/>
        <v>110.23</v>
      </c>
      <c r="T623" s="44">
        <f t="shared" si="362"/>
        <v>110.23</v>
      </c>
      <c r="U623" s="44">
        <f t="shared" si="362"/>
        <v>110.23</v>
      </c>
      <c r="V623" s="44">
        <f t="shared" si="362"/>
        <v>110.23</v>
      </c>
      <c r="W623" s="44">
        <f t="shared" si="362"/>
        <v>110.23</v>
      </c>
      <c r="X623" s="44">
        <f t="shared" si="362"/>
        <v>110.23</v>
      </c>
      <c r="Y623" s="44">
        <f t="shared" si="362"/>
        <v>110.23</v>
      </c>
      <c r="Z623" s="44">
        <f t="shared" si="362"/>
        <v>110.23</v>
      </c>
      <c r="AA623" s="44">
        <f t="shared" si="362"/>
        <v>110.23</v>
      </c>
    </row>
    <row r="624" spans="1:27" x14ac:dyDescent="0.2">
      <c r="A624" s="98" t="s">
        <v>1638</v>
      </c>
      <c r="B624" s="28" t="str">
        <f>"29"&amp;"."&amp;$B$663&amp;"."&amp;$B$664</f>
        <v>29.12.2023</v>
      </c>
      <c r="C624" s="90" t="s">
        <v>76</v>
      </c>
      <c r="D624" s="91">
        <f>ROUND(((D625+D626+D628+D627)/1000),5)</f>
        <v>1.7053499999999999</v>
      </c>
      <c r="E624" s="91">
        <f>ROUND(((E625+E626+E628+E627)/1000),5)</f>
        <v>1.6645300000000001</v>
      </c>
      <c r="F624" s="91">
        <f>ROUND(((F625+F626+F628+F627)/1000),5)</f>
        <v>1.6366499999999999</v>
      </c>
      <c r="G624" s="91">
        <f t="shared" ref="G624:AA624" si="363">ROUND(((G625+G626+G628+G627)/1000),5)</f>
        <v>1.6248499999999999</v>
      </c>
      <c r="H624" s="91">
        <f t="shared" si="363"/>
        <v>1.6519999999999999</v>
      </c>
      <c r="I624" s="91">
        <f t="shared" si="363"/>
        <v>1.70248</v>
      </c>
      <c r="J624" s="91">
        <f t="shared" si="363"/>
        <v>1.8216000000000001</v>
      </c>
      <c r="K624" s="91">
        <f t="shared" si="363"/>
        <v>2.1107100000000001</v>
      </c>
      <c r="L624" s="91">
        <f t="shared" si="363"/>
        <v>2.3400500000000002</v>
      </c>
      <c r="M624" s="91">
        <f t="shared" si="363"/>
        <v>2.3523800000000001</v>
      </c>
      <c r="N624" s="91">
        <f t="shared" si="363"/>
        <v>2.3680500000000002</v>
      </c>
      <c r="O624" s="91">
        <f t="shared" si="363"/>
        <v>2.4026700000000001</v>
      </c>
      <c r="P624" s="91">
        <f t="shared" si="363"/>
        <v>2.3888500000000001</v>
      </c>
      <c r="Q624" s="91">
        <f t="shared" si="363"/>
        <v>2.3872900000000001</v>
      </c>
      <c r="R624" s="91">
        <f t="shared" si="363"/>
        <v>2.3767999999999998</v>
      </c>
      <c r="S624" s="91">
        <f t="shared" si="363"/>
        <v>2.34009</v>
      </c>
      <c r="T624" s="91">
        <f t="shared" si="363"/>
        <v>2.3693</v>
      </c>
      <c r="U624" s="91">
        <f t="shared" si="363"/>
        <v>2.38049</v>
      </c>
      <c r="V624" s="91">
        <f t="shared" si="363"/>
        <v>2.3643000000000001</v>
      </c>
      <c r="W624" s="91">
        <f t="shared" si="363"/>
        <v>2.37601</v>
      </c>
      <c r="X624" s="91">
        <f t="shared" si="363"/>
        <v>2.3362400000000001</v>
      </c>
      <c r="Y624" s="91">
        <f t="shared" si="363"/>
        <v>2.2328800000000002</v>
      </c>
      <c r="Z624" s="91">
        <f t="shared" si="363"/>
        <v>1.9435899999999999</v>
      </c>
      <c r="AA624" s="91">
        <f t="shared" si="363"/>
        <v>1.7383200000000001</v>
      </c>
    </row>
    <row r="625" spans="1:27" ht="12.75" customHeight="1" outlineLevel="1" x14ac:dyDescent="0.2">
      <c r="A625" s="99" t="s">
        <v>1639</v>
      </c>
      <c r="B625" s="63" t="s">
        <v>238</v>
      </c>
      <c r="C625" s="43" t="s">
        <v>79</v>
      </c>
      <c r="D625" s="44">
        <v>1157.5899999999999</v>
      </c>
      <c r="E625" s="44">
        <v>1116.77</v>
      </c>
      <c r="F625" s="44">
        <v>1088.8900000000001</v>
      </c>
      <c r="G625" s="44">
        <v>1077.0899999999999</v>
      </c>
      <c r="H625" s="44">
        <v>1104.24</v>
      </c>
      <c r="I625" s="44">
        <v>1154.72</v>
      </c>
      <c r="J625" s="44">
        <v>1273.8399999999999</v>
      </c>
      <c r="K625" s="44">
        <v>1562.95</v>
      </c>
      <c r="L625" s="44">
        <v>1792.29</v>
      </c>
      <c r="M625" s="44">
        <v>1804.62</v>
      </c>
      <c r="N625" s="44">
        <v>1820.29</v>
      </c>
      <c r="O625" s="44">
        <v>1854.91</v>
      </c>
      <c r="P625" s="44">
        <v>1841.09</v>
      </c>
      <c r="Q625" s="44">
        <v>1839.53</v>
      </c>
      <c r="R625" s="44">
        <v>1829.04</v>
      </c>
      <c r="S625" s="44">
        <v>1792.33</v>
      </c>
      <c r="T625" s="44">
        <v>1821.54</v>
      </c>
      <c r="U625" s="44">
        <v>1832.73</v>
      </c>
      <c r="V625" s="44">
        <v>1816.54</v>
      </c>
      <c r="W625" s="44">
        <v>1828.25</v>
      </c>
      <c r="X625" s="44">
        <v>1788.48</v>
      </c>
      <c r="Y625" s="44">
        <v>1685.12</v>
      </c>
      <c r="Z625" s="44">
        <v>1395.83</v>
      </c>
      <c r="AA625" s="44">
        <v>1190.56</v>
      </c>
    </row>
    <row r="626" spans="1:27" ht="12.75" customHeight="1" outlineLevel="1" x14ac:dyDescent="0.2">
      <c r="A626" s="99" t="s">
        <v>1640</v>
      </c>
      <c r="B626" s="63" t="s">
        <v>90</v>
      </c>
      <c r="C626" s="43" t="s">
        <v>79</v>
      </c>
      <c r="D626" s="44">
        <f>$D$486</f>
        <v>434.18</v>
      </c>
      <c r="E626" s="44">
        <f t="shared" ref="E626:AA626" si="364">$D$486</f>
        <v>434.18</v>
      </c>
      <c r="F626" s="44">
        <f t="shared" si="364"/>
        <v>434.18</v>
      </c>
      <c r="G626" s="44">
        <f t="shared" si="364"/>
        <v>434.18</v>
      </c>
      <c r="H626" s="44">
        <f t="shared" si="364"/>
        <v>434.18</v>
      </c>
      <c r="I626" s="44">
        <f t="shared" si="364"/>
        <v>434.18</v>
      </c>
      <c r="J626" s="44">
        <f t="shared" si="364"/>
        <v>434.18</v>
      </c>
      <c r="K626" s="44">
        <f t="shared" si="364"/>
        <v>434.18</v>
      </c>
      <c r="L626" s="44">
        <f t="shared" si="364"/>
        <v>434.18</v>
      </c>
      <c r="M626" s="44">
        <f t="shared" si="364"/>
        <v>434.18</v>
      </c>
      <c r="N626" s="44">
        <f t="shared" si="364"/>
        <v>434.18</v>
      </c>
      <c r="O626" s="44">
        <f t="shared" si="364"/>
        <v>434.18</v>
      </c>
      <c r="P626" s="44">
        <f t="shared" si="364"/>
        <v>434.18</v>
      </c>
      <c r="Q626" s="44">
        <f t="shared" si="364"/>
        <v>434.18</v>
      </c>
      <c r="R626" s="44">
        <f t="shared" si="364"/>
        <v>434.18</v>
      </c>
      <c r="S626" s="44">
        <f t="shared" si="364"/>
        <v>434.18</v>
      </c>
      <c r="T626" s="44">
        <f t="shared" si="364"/>
        <v>434.18</v>
      </c>
      <c r="U626" s="44">
        <f t="shared" si="364"/>
        <v>434.18</v>
      </c>
      <c r="V626" s="44">
        <f t="shared" si="364"/>
        <v>434.18</v>
      </c>
      <c r="W626" s="44">
        <f t="shared" si="364"/>
        <v>434.18</v>
      </c>
      <c r="X626" s="44">
        <f t="shared" si="364"/>
        <v>434.18</v>
      </c>
      <c r="Y626" s="44">
        <f t="shared" si="364"/>
        <v>434.18</v>
      </c>
      <c r="Z626" s="44">
        <f t="shared" si="364"/>
        <v>434.18</v>
      </c>
      <c r="AA626" s="44">
        <f t="shared" si="364"/>
        <v>434.18</v>
      </c>
    </row>
    <row r="627" spans="1:27" ht="12.75" customHeight="1" outlineLevel="1" x14ac:dyDescent="0.2">
      <c r="A627" s="99" t="s">
        <v>1641</v>
      </c>
      <c r="B627" s="63" t="s">
        <v>83</v>
      </c>
      <c r="C627" s="43" t="s">
        <v>79</v>
      </c>
      <c r="D627" s="44">
        <v>3.35</v>
      </c>
      <c r="E627" s="44">
        <v>3.35</v>
      </c>
      <c r="F627" s="44">
        <v>3.35</v>
      </c>
      <c r="G627" s="44">
        <v>3.35</v>
      </c>
      <c r="H627" s="44">
        <v>3.35</v>
      </c>
      <c r="I627" s="44">
        <v>3.35</v>
      </c>
      <c r="J627" s="44">
        <v>3.35</v>
      </c>
      <c r="K627" s="44">
        <v>3.35</v>
      </c>
      <c r="L627" s="44">
        <v>3.35</v>
      </c>
      <c r="M627" s="44">
        <v>3.35</v>
      </c>
      <c r="N627" s="44">
        <v>3.35</v>
      </c>
      <c r="O627" s="44">
        <v>3.35</v>
      </c>
      <c r="P627" s="44">
        <v>3.35</v>
      </c>
      <c r="Q627" s="44">
        <v>3.35</v>
      </c>
      <c r="R627" s="44">
        <v>3.35</v>
      </c>
      <c r="S627" s="44">
        <v>3.35</v>
      </c>
      <c r="T627" s="44">
        <v>3.35</v>
      </c>
      <c r="U627" s="44">
        <v>3.35</v>
      </c>
      <c r="V627" s="44">
        <v>3.35</v>
      </c>
      <c r="W627" s="44">
        <v>3.35</v>
      </c>
      <c r="X627" s="44">
        <v>3.35</v>
      </c>
      <c r="Y627" s="44">
        <v>3.35</v>
      </c>
      <c r="Z627" s="44">
        <v>3.35</v>
      </c>
      <c r="AA627" s="44">
        <v>3.35</v>
      </c>
    </row>
    <row r="628" spans="1:27" ht="12.75" customHeight="1" outlineLevel="1" x14ac:dyDescent="0.2">
      <c r="A628" s="99" t="s">
        <v>1642</v>
      </c>
      <c r="B628" s="63" t="s">
        <v>81</v>
      </c>
      <c r="C628" s="43" t="s">
        <v>79</v>
      </c>
      <c r="D628" s="44">
        <f>$D$11</f>
        <v>110.23</v>
      </c>
      <c r="E628" s="44">
        <f t="shared" ref="E628:AA628" si="365">$D$11</f>
        <v>110.23</v>
      </c>
      <c r="F628" s="44">
        <f t="shared" si="365"/>
        <v>110.23</v>
      </c>
      <c r="G628" s="44">
        <f t="shared" si="365"/>
        <v>110.23</v>
      </c>
      <c r="H628" s="44">
        <f t="shared" si="365"/>
        <v>110.23</v>
      </c>
      <c r="I628" s="44">
        <f t="shared" si="365"/>
        <v>110.23</v>
      </c>
      <c r="J628" s="44">
        <f t="shared" si="365"/>
        <v>110.23</v>
      </c>
      <c r="K628" s="44">
        <f t="shared" si="365"/>
        <v>110.23</v>
      </c>
      <c r="L628" s="44">
        <f t="shared" si="365"/>
        <v>110.23</v>
      </c>
      <c r="M628" s="44">
        <f t="shared" si="365"/>
        <v>110.23</v>
      </c>
      <c r="N628" s="44">
        <f t="shared" si="365"/>
        <v>110.23</v>
      </c>
      <c r="O628" s="44">
        <f t="shared" si="365"/>
        <v>110.23</v>
      </c>
      <c r="P628" s="44">
        <f t="shared" si="365"/>
        <v>110.23</v>
      </c>
      <c r="Q628" s="44">
        <f t="shared" si="365"/>
        <v>110.23</v>
      </c>
      <c r="R628" s="44">
        <f t="shared" si="365"/>
        <v>110.23</v>
      </c>
      <c r="S628" s="44">
        <f t="shared" si="365"/>
        <v>110.23</v>
      </c>
      <c r="T628" s="44">
        <f t="shared" si="365"/>
        <v>110.23</v>
      </c>
      <c r="U628" s="44">
        <f t="shared" si="365"/>
        <v>110.23</v>
      </c>
      <c r="V628" s="44">
        <f t="shared" si="365"/>
        <v>110.23</v>
      </c>
      <c r="W628" s="44">
        <f t="shared" si="365"/>
        <v>110.23</v>
      </c>
      <c r="X628" s="44">
        <f t="shared" si="365"/>
        <v>110.23</v>
      </c>
      <c r="Y628" s="44">
        <f t="shared" si="365"/>
        <v>110.23</v>
      </c>
      <c r="Z628" s="44">
        <f t="shared" si="365"/>
        <v>110.23</v>
      </c>
      <c r="AA628" s="44">
        <f t="shared" si="365"/>
        <v>110.23</v>
      </c>
    </row>
    <row r="629" spans="1:27" x14ac:dyDescent="0.2">
      <c r="A629" s="98" t="s">
        <v>1643</v>
      </c>
      <c r="B629" s="28" t="str">
        <f>"30"&amp;"."&amp;$B$663&amp;"."&amp;$B$664</f>
        <v>30.12.2023</v>
      </c>
      <c r="C629" s="90" t="s">
        <v>76</v>
      </c>
      <c r="D629" s="91">
        <f>ROUND(((D630+D631+D633+D632)/1000),5)</f>
        <v>1.73404</v>
      </c>
      <c r="E629" s="91">
        <f>ROUND(((E630+E631+E633+E632)/1000),5)</f>
        <v>1.68465</v>
      </c>
      <c r="F629" s="91">
        <f>ROUND(((F630+F631+F633+F632)/1000),5)</f>
        <v>1.6596900000000001</v>
      </c>
      <c r="G629" s="91">
        <f t="shared" ref="G629:AA629" si="366">ROUND(((G630+G631+G633+G632)/1000),5)</f>
        <v>1.6384300000000001</v>
      </c>
      <c r="H629" s="91">
        <f t="shared" si="366"/>
        <v>1.65446</v>
      </c>
      <c r="I629" s="91">
        <f t="shared" si="366"/>
        <v>1.66218</v>
      </c>
      <c r="J629" s="91">
        <f t="shared" si="366"/>
        <v>1.6857</v>
      </c>
      <c r="K629" s="91">
        <f t="shared" si="366"/>
        <v>1.79173</v>
      </c>
      <c r="L629" s="91">
        <f t="shared" si="366"/>
        <v>2.0114399999999999</v>
      </c>
      <c r="M629" s="91">
        <f t="shared" si="366"/>
        <v>2.1476799999999998</v>
      </c>
      <c r="N629" s="91">
        <f t="shared" si="366"/>
        <v>2.2077399999999998</v>
      </c>
      <c r="O629" s="91">
        <f t="shared" si="366"/>
        <v>2.2225299999999999</v>
      </c>
      <c r="P629" s="91">
        <f t="shared" si="366"/>
        <v>2.2203400000000002</v>
      </c>
      <c r="Q629" s="91">
        <f t="shared" si="366"/>
        <v>2.2192400000000001</v>
      </c>
      <c r="R629" s="91">
        <f t="shared" si="366"/>
        <v>2.1908799999999999</v>
      </c>
      <c r="S629" s="91">
        <f t="shared" si="366"/>
        <v>2.1812</v>
      </c>
      <c r="T629" s="91">
        <f t="shared" si="366"/>
        <v>2.2367699999999999</v>
      </c>
      <c r="U629" s="91">
        <f t="shared" si="366"/>
        <v>2.2909799999999998</v>
      </c>
      <c r="V629" s="91">
        <f t="shared" si="366"/>
        <v>2.266</v>
      </c>
      <c r="W629" s="91">
        <f t="shared" si="366"/>
        <v>2.2246700000000001</v>
      </c>
      <c r="X629" s="91">
        <f t="shared" si="366"/>
        <v>2.20166</v>
      </c>
      <c r="Y629" s="91">
        <f t="shared" si="366"/>
        <v>2.0964800000000001</v>
      </c>
      <c r="Z629" s="91">
        <f t="shared" si="366"/>
        <v>1.8680099999999999</v>
      </c>
      <c r="AA629" s="91">
        <f t="shared" si="366"/>
        <v>1.73106</v>
      </c>
    </row>
    <row r="630" spans="1:27" ht="12.75" customHeight="1" outlineLevel="1" x14ac:dyDescent="0.2">
      <c r="A630" s="99" t="s">
        <v>1644</v>
      </c>
      <c r="B630" s="63" t="s">
        <v>238</v>
      </c>
      <c r="C630" s="43" t="s">
        <v>79</v>
      </c>
      <c r="D630" s="44">
        <v>1186.28</v>
      </c>
      <c r="E630" s="44">
        <v>1136.8900000000001</v>
      </c>
      <c r="F630" s="44">
        <v>1111.93</v>
      </c>
      <c r="G630" s="44">
        <v>1090.67</v>
      </c>
      <c r="H630" s="44">
        <v>1106.7</v>
      </c>
      <c r="I630" s="44">
        <v>1114.42</v>
      </c>
      <c r="J630" s="44">
        <v>1137.94</v>
      </c>
      <c r="K630" s="44">
        <v>1243.97</v>
      </c>
      <c r="L630" s="44">
        <v>1463.68</v>
      </c>
      <c r="M630" s="44">
        <v>1599.92</v>
      </c>
      <c r="N630" s="44">
        <v>1659.98</v>
      </c>
      <c r="O630" s="44">
        <v>1674.77</v>
      </c>
      <c r="P630" s="44">
        <v>1672.58</v>
      </c>
      <c r="Q630" s="44">
        <v>1671.48</v>
      </c>
      <c r="R630" s="44">
        <v>1643.12</v>
      </c>
      <c r="S630" s="44">
        <v>1633.44</v>
      </c>
      <c r="T630" s="44">
        <v>1689.01</v>
      </c>
      <c r="U630" s="44">
        <v>1743.22</v>
      </c>
      <c r="V630" s="44">
        <v>1718.24</v>
      </c>
      <c r="W630" s="44">
        <v>1676.91</v>
      </c>
      <c r="X630" s="44">
        <v>1653.9</v>
      </c>
      <c r="Y630" s="44">
        <v>1548.72</v>
      </c>
      <c r="Z630" s="44">
        <v>1320.25</v>
      </c>
      <c r="AA630" s="44">
        <v>1183.3</v>
      </c>
    </row>
    <row r="631" spans="1:27" ht="12.75" customHeight="1" outlineLevel="1" x14ac:dyDescent="0.2">
      <c r="A631" s="99" t="s">
        <v>1645</v>
      </c>
      <c r="B631" s="63" t="s">
        <v>90</v>
      </c>
      <c r="C631" s="43" t="s">
        <v>79</v>
      </c>
      <c r="D631" s="44">
        <f>$D$486</f>
        <v>434.18</v>
      </c>
      <c r="E631" s="44">
        <f t="shared" ref="E631:AA631" si="367">$D$486</f>
        <v>434.18</v>
      </c>
      <c r="F631" s="44">
        <f t="shared" si="367"/>
        <v>434.18</v>
      </c>
      <c r="G631" s="44">
        <f t="shared" si="367"/>
        <v>434.18</v>
      </c>
      <c r="H631" s="44">
        <f t="shared" si="367"/>
        <v>434.18</v>
      </c>
      <c r="I631" s="44">
        <f t="shared" si="367"/>
        <v>434.18</v>
      </c>
      <c r="J631" s="44">
        <f t="shared" si="367"/>
        <v>434.18</v>
      </c>
      <c r="K631" s="44">
        <f t="shared" si="367"/>
        <v>434.18</v>
      </c>
      <c r="L631" s="44">
        <f t="shared" si="367"/>
        <v>434.18</v>
      </c>
      <c r="M631" s="44">
        <f t="shared" si="367"/>
        <v>434.18</v>
      </c>
      <c r="N631" s="44">
        <f t="shared" si="367"/>
        <v>434.18</v>
      </c>
      <c r="O631" s="44">
        <f t="shared" si="367"/>
        <v>434.18</v>
      </c>
      <c r="P631" s="44">
        <f t="shared" si="367"/>
        <v>434.18</v>
      </c>
      <c r="Q631" s="44">
        <f t="shared" si="367"/>
        <v>434.18</v>
      </c>
      <c r="R631" s="44">
        <f t="shared" si="367"/>
        <v>434.18</v>
      </c>
      <c r="S631" s="44">
        <f t="shared" si="367"/>
        <v>434.18</v>
      </c>
      <c r="T631" s="44">
        <f t="shared" si="367"/>
        <v>434.18</v>
      </c>
      <c r="U631" s="44">
        <f t="shared" si="367"/>
        <v>434.18</v>
      </c>
      <c r="V631" s="44">
        <f t="shared" si="367"/>
        <v>434.18</v>
      </c>
      <c r="W631" s="44">
        <f t="shared" si="367"/>
        <v>434.18</v>
      </c>
      <c r="X631" s="44">
        <f t="shared" si="367"/>
        <v>434.18</v>
      </c>
      <c r="Y631" s="44">
        <f t="shared" si="367"/>
        <v>434.18</v>
      </c>
      <c r="Z631" s="44">
        <f t="shared" si="367"/>
        <v>434.18</v>
      </c>
      <c r="AA631" s="44">
        <f t="shared" si="367"/>
        <v>434.18</v>
      </c>
    </row>
    <row r="632" spans="1:27" ht="12.75" customHeight="1" outlineLevel="1" x14ac:dyDescent="0.2">
      <c r="A632" s="99" t="s">
        <v>1646</v>
      </c>
      <c r="B632" s="63" t="s">
        <v>83</v>
      </c>
      <c r="C632" s="43" t="s">
        <v>79</v>
      </c>
      <c r="D632" s="44">
        <v>3.35</v>
      </c>
      <c r="E632" s="44">
        <v>3.35</v>
      </c>
      <c r="F632" s="44">
        <v>3.35</v>
      </c>
      <c r="G632" s="44">
        <v>3.35</v>
      </c>
      <c r="H632" s="44">
        <v>3.35</v>
      </c>
      <c r="I632" s="44">
        <v>3.35</v>
      </c>
      <c r="J632" s="44">
        <v>3.35</v>
      </c>
      <c r="K632" s="44">
        <v>3.35</v>
      </c>
      <c r="L632" s="44">
        <v>3.35</v>
      </c>
      <c r="M632" s="44">
        <v>3.35</v>
      </c>
      <c r="N632" s="44">
        <v>3.35</v>
      </c>
      <c r="O632" s="44">
        <v>3.35</v>
      </c>
      <c r="P632" s="44">
        <v>3.35</v>
      </c>
      <c r="Q632" s="44">
        <v>3.35</v>
      </c>
      <c r="R632" s="44">
        <v>3.35</v>
      </c>
      <c r="S632" s="44">
        <v>3.35</v>
      </c>
      <c r="T632" s="44">
        <v>3.35</v>
      </c>
      <c r="U632" s="44">
        <v>3.35</v>
      </c>
      <c r="V632" s="44">
        <v>3.35</v>
      </c>
      <c r="W632" s="44">
        <v>3.35</v>
      </c>
      <c r="X632" s="44">
        <v>3.35</v>
      </c>
      <c r="Y632" s="44">
        <v>3.35</v>
      </c>
      <c r="Z632" s="44">
        <v>3.35</v>
      </c>
      <c r="AA632" s="44">
        <v>3.35</v>
      </c>
    </row>
    <row r="633" spans="1:27" ht="12.75" customHeight="1" outlineLevel="1" x14ac:dyDescent="0.2">
      <c r="A633" s="99" t="s">
        <v>1647</v>
      </c>
      <c r="B633" s="63" t="s">
        <v>81</v>
      </c>
      <c r="C633" s="43" t="s">
        <v>79</v>
      </c>
      <c r="D633" s="44">
        <f>$D$11</f>
        <v>110.23</v>
      </c>
      <c r="E633" s="44">
        <f t="shared" ref="E633:AA633" si="368">$D$11</f>
        <v>110.23</v>
      </c>
      <c r="F633" s="44">
        <f t="shared" si="368"/>
        <v>110.23</v>
      </c>
      <c r="G633" s="44">
        <f t="shared" si="368"/>
        <v>110.23</v>
      </c>
      <c r="H633" s="44">
        <f t="shared" si="368"/>
        <v>110.23</v>
      </c>
      <c r="I633" s="44">
        <f t="shared" si="368"/>
        <v>110.23</v>
      </c>
      <c r="J633" s="44">
        <f t="shared" si="368"/>
        <v>110.23</v>
      </c>
      <c r="K633" s="44">
        <f t="shared" si="368"/>
        <v>110.23</v>
      </c>
      <c r="L633" s="44">
        <f t="shared" si="368"/>
        <v>110.23</v>
      </c>
      <c r="M633" s="44">
        <f t="shared" si="368"/>
        <v>110.23</v>
      </c>
      <c r="N633" s="44">
        <f t="shared" si="368"/>
        <v>110.23</v>
      </c>
      <c r="O633" s="44">
        <f t="shared" si="368"/>
        <v>110.23</v>
      </c>
      <c r="P633" s="44">
        <f t="shared" si="368"/>
        <v>110.23</v>
      </c>
      <c r="Q633" s="44">
        <f t="shared" si="368"/>
        <v>110.23</v>
      </c>
      <c r="R633" s="44">
        <f t="shared" si="368"/>
        <v>110.23</v>
      </c>
      <c r="S633" s="44">
        <f t="shared" si="368"/>
        <v>110.23</v>
      </c>
      <c r="T633" s="44">
        <f t="shared" si="368"/>
        <v>110.23</v>
      </c>
      <c r="U633" s="44">
        <f t="shared" si="368"/>
        <v>110.23</v>
      </c>
      <c r="V633" s="44">
        <f t="shared" si="368"/>
        <v>110.23</v>
      </c>
      <c r="W633" s="44">
        <f t="shared" si="368"/>
        <v>110.23</v>
      </c>
      <c r="X633" s="44">
        <f t="shared" si="368"/>
        <v>110.23</v>
      </c>
      <c r="Y633" s="44">
        <f t="shared" si="368"/>
        <v>110.23</v>
      </c>
      <c r="Z633" s="44">
        <f t="shared" si="368"/>
        <v>110.23</v>
      </c>
      <c r="AA633" s="44">
        <f t="shared" si="368"/>
        <v>110.23</v>
      </c>
    </row>
    <row r="634" spans="1:27" x14ac:dyDescent="0.2">
      <c r="A634" s="98" t="s">
        <v>1648</v>
      </c>
      <c r="B634" s="28" t="str">
        <f>"31"&amp;"."&amp;$B$663&amp;"."&amp;$B$664</f>
        <v>31.12.2023</v>
      </c>
      <c r="C634" s="90" t="s">
        <v>76</v>
      </c>
      <c r="D634" s="91">
        <f>ROUND(((D635+D636+D638+D637)/1000),5)</f>
        <v>1.72245</v>
      </c>
      <c r="E634" s="91">
        <f>ROUND(((E635+E636+E638+E637)/1000),5)</f>
        <v>1.6708499999999999</v>
      </c>
      <c r="F634" s="91">
        <f>ROUND(((F635+F636+F638+F637)/1000),5)</f>
        <v>1.60642</v>
      </c>
      <c r="G634" s="91">
        <f t="shared" ref="G634:AA634" si="369">ROUND(((G635+G636+G638+G637)/1000),5)</f>
        <v>1.52281</v>
      </c>
      <c r="H634" s="91">
        <f t="shared" si="369"/>
        <v>1.5632600000000001</v>
      </c>
      <c r="I634" s="91">
        <f t="shared" si="369"/>
        <v>1.59233</v>
      </c>
      <c r="J634" s="91">
        <f t="shared" si="369"/>
        <v>1.59077</v>
      </c>
      <c r="K634" s="91">
        <f t="shared" si="369"/>
        <v>1.67824</v>
      </c>
      <c r="L634" s="91">
        <f t="shared" si="369"/>
        <v>1.81141</v>
      </c>
      <c r="M634" s="91">
        <f t="shared" si="369"/>
        <v>1.9919100000000001</v>
      </c>
      <c r="N634" s="91">
        <f t="shared" si="369"/>
        <v>2.06019</v>
      </c>
      <c r="O634" s="91">
        <f t="shared" si="369"/>
        <v>2.0850399999999998</v>
      </c>
      <c r="P634" s="91">
        <f t="shared" si="369"/>
        <v>2.08467</v>
      </c>
      <c r="Q634" s="91">
        <f t="shared" si="369"/>
        <v>2.0857899999999998</v>
      </c>
      <c r="R634" s="91">
        <f t="shared" si="369"/>
        <v>2.0667800000000001</v>
      </c>
      <c r="S634" s="91">
        <f t="shared" si="369"/>
        <v>2.0609700000000002</v>
      </c>
      <c r="T634" s="91">
        <f t="shared" si="369"/>
        <v>2.1084000000000001</v>
      </c>
      <c r="U634" s="91">
        <f t="shared" si="369"/>
        <v>2.17998</v>
      </c>
      <c r="V634" s="91">
        <f t="shared" si="369"/>
        <v>2.1407799999999999</v>
      </c>
      <c r="W634" s="91">
        <f t="shared" si="369"/>
        <v>2.1179100000000002</v>
      </c>
      <c r="X634" s="91">
        <f t="shared" si="369"/>
        <v>2.1128200000000001</v>
      </c>
      <c r="Y634" s="91">
        <f t="shared" si="369"/>
        <v>2.0503399999999998</v>
      </c>
      <c r="Z634" s="91">
        <f t="shared" si="369"/>
        <v>1.8340700000000001</v>
      </c>
      <c r="AA634" s="91">
        <f t="shared" si="369"/>
        <v>1.74126</v>
      </c>
    </row>
    <row r="635" spans="1:27" ht="12.75" customHeight="1" outlineLevel="1" x14ac:dyDescent="0.2">
      <c r="A635" s="99" t="s">
        <v>1649</v>
      </c>
      <c r="B635" s="63" t="s">
        <v>238</v>
      </c>
      <c r="C635" s="43" t="s">
        <v>79</v>
      </c>
      <c r="D635" s="44">
        <v>1174.69</v>
      </c>
      <c r="E635" s="44">
        <v>1123.0899999999999</v>
      </c>
      <c r="F635" s="44">
        <v>1058.6600000000001</v>
      </c>
      <c r="G635" s="44">
        <v>975.05</v>
      </c>
      <c r="H635" s="44">
        <v>1015.5</v>
      </c>
      <c r="I635" s="44">
        <v>1044.57</v>
      </c>
      <c r="J635" s="44">
        <v>1043.01</v>
      </c>
      <c r="K635" s="44">
        <v>1130.48</v>
      </c>
      <c r="L635" s="44">
        <v>1263.6500000000001</v>
      </c>
      <c r="M635" s="44">
        <v>1444.15</v>
      </c>
      <c r="N635" s="44">
        <v>1512.43</v>
      </c>
      <c r="O635" s="44">
        <v>1537.28</v>
      </c>
      <c r="P635" s="44">
        <v>1536.91</v>
      </c>
      <c r="Q635" s="44">
        <v>1538.03</v>
      </c>
      <c r="R635" s="44">
        <v>1519.02</v>
      </c>
      <c r="S635" s="44">
        <v>1513.21</v>
      </c>
      <c r="T635" s="44">
        <v>1560.64</v>
      </c>
      <c r="U635" s="44">
        <v>1632.22</v>
      </c>
      <c r="V635" s="44">
        <v>1593.02</v>
      </c>
      <c r="W635" s="44">
        <v>1570.15</v>
      </c>
      <c r="X635" s="44">
        <v>1565.06</v>
      </c>
      <c r="Y635" s="44">
        <v>1502.58</v>
      </c>
      <c r="Z635" s="44">
        <v>1286.31</v>
      </c>
      <c r="AA635" s="44">
        <v>1193.5</v>
      </c>
    </row>
    <row r="636" spans="1:27" ht="12.75" customHeight="1" outlineLevel="1" x14ac:dyDescent="0.2">
      <c r="A636" s="99" t="s">
        <v>1650</v>
      </c>
      <c r="B636" s="63" t="s">
        <v>90</v>
      </c>
      <c r="C636" s="43" t="s">
        <v>79</v>
      </c>
      <c r="D636" s="44">
        <f>$D$486</f>
        <v>434.18</v>
      </c>
      <c r="E636" s="44">
        <f t="shared" ref="E636:AA636" si="370">$D$486</f>
        <v>434.18</v>
      </c>
      <c r="F636" s="44">
        <f t="shared" si="370"/>
        <v>434.18</v>
      </c>
      <c r="G636" s="44">
        <f t="shared" si="370"/>
        <v>434.18</v>
      </c>
      <c r="H636" s="44">
        <f t="shared" si="370"/>
        <v>434.18</v>
      </c>
      <c r="I636" s="44">
        <f t="shared" si="370"/>
        <v>434.18</v>
      </c>
      <c r="J636" s="44">
        <f t="shared" si="370"/>
        <v>434.18</v>
      </c>
      <c r="K636" s="44">
        <f t="shared" si="370"/>
        <v>434.18</v>
      </c>
      <c r="L636" s="44">
        <f t="shared" si="370"/>
        <v>434.18</v>
      </c>
      <c r="M636" s="44">
        <f t="shared" si="370"/>
        <v>434.18</v>
      </c>
      <c r="N636" s="44">
        <f t="shared" si="370"/>
        <v>434.18</v>
      </c>
      <c r="O636" s="44">
        <f t="shared" si="370"/>
        <v>434.18</v>
      </c>
      <c r="P636" s="44">
        <f t="shared" si="370"/>
        <v>434.18</v>
      </c>
      <c r="Q636" s="44">
        <f t="shared" si="370"/>
        <v>434.18</v>
      </c>
      <c r="R636" s="44">
        <f t="shared" si="370"/>
        <v>434.18</v>
      </c>
      <c r="S636" s="44">
        <f t="shared" si="370"/>
        <v>434.18</v>
      </c>
      <c r="T636" s="44">
        <f t="shared" si="370"/>
        <v>434.18</v>
      </c>
      <c r="U636" s="44">
        <f t="shared" si="370"/>
        <v>434.18</v>
      </c>
      <c r="V636" s="44">
        <f t="shared" si="370"/>
        <v>434.18</v>
      </c>
      <c r="W636" s="44">
        <f t="shared" si="370"/>
        <v>434.18</v>
      </c>
      <c r="X636" s="44">
        <f t="shared" si="370"/>
        <v>434.18</v>
      </c>
      <c r="Y636" s="44">
        <f t="shared" si="370"/>
        <v>434.18</v>
      </c>
      <c r="Z636" s="44">
        <f t="shared" si="370"/>
        <v>434.18</v>
      </c>
      <c r="AA636" s="44">
        <f t="shared" si="370"/>
        <v>434.18</v>
      </c>
    </row>
    <row r="637" spans="1:27" ht="12.75" customHeight="1" outlineLevel="1" x14ac:dyDescent="0.2">
      <c r="A637" s="99" t="s">
        <v>1651</v>
      </c>
      <c r="B637" s="63" t="s">
        <v>83</v>
      </c>
      <c r="C637" s="43" t="s">
        <v>79</v>
      </c>
      <c r="D637" s="44">
        <v>3.35</v>
      </c>
      <c r="E637" s="44">
        <v>3.35</v>
      </c>
      <c r="F637" s="44">
        <v>3.35</v>
      </c>
      <c r="G637" s="44">
        <v>3.35</v>
      </c>
      <c r="H637" s="44">
        <v>3.35</v>
      </c>
      <c r="I637" s="44">
        <v>3.35</v>
      </c>
      <c r="J637" s="44">
        <v>3.35</v>
      </c>
      <c r="K637" s="44">
        <v>3.35</v>
      </c>
      <c r="L637" s="44">
        <v>3.35</v>
      </c>
      <c r="M637" s="44">
        <v>3.35</v>
      </c>
      <c r="N637" s="44">
        <v>3.35</v>
      </c>
      <c r="O637" s="44">
        <v>3.35</v>
      </c>
      <c r="P637" s="44">
        <v>3.35</v>
      </c>
      <c r="Q637" s="44">
        <v>3.35</v>
      </c>
      <c r="R637" s="44">
        <v>3.35</v>
      </c>
      <c r="S637" s="44">
        <v>3.35</v>
      </c>
      <c r="T637" s="44">
        <v>3.35</v>
      </c>
      <c r="U637" s="44">
        <v>3.35</v>
      </c>
      <c r="V637" s="44">
        <v>3.35</v>
      </c>
      <c r="W637" s="44">
        <v>3.35</v>
      </c>
      <c r="X637" s="44">
        <v>3.35</v>
      </c>
      <c r="Y637" s="44">
        <v>3.35</v>
      </c>
      <c r="Z637" s="44">
        <v>3.35</v>
      </c>
      <c r="AA637" s="44">
        <v>3.35</v>
      </c>
    </row>
    <row r="638" spans="1:27" ht="12.75" customHeight="1" outlineLevel="1" x14ac:dyDescent="0.2">
      <c r="A638" s="99" t="s">
        <v>1652</v>
      </c>
      <c r="B638" s="63" t="s">
        <v>81</v>
      </c>
      <c r="C638" s="43" t="s">
        <v>79</v>
      </c>
      <c r="D638" s="44">
        <f>$D$11</f>
        <v>110.23</v>
      </c>
      <c r="E638" s="44">
        <f t="shared" ref="E638:AA638" si="371">$D$11</f>
        <v>110.23</v>
      </c>
      <c r="F638" s="44">
        <f t="shared" si="371"/>
        <v>110.23</v>
      </c>
      <c r="G638" s="44">
        <f t="shared" si="371"/>
        <v>110.23</v>
      </c>
      <c r="H638" s="44">
        <f t="shared" si="371"/>
        <v>110.23</v>
      </c>
      <c r="I638" s="44">
        <f t="shared" si="371"/>
        <v>110.23</v>
      </c>
      <c r="J638" s="44">
        <f t="shared" si="371"/>
        <v>110.23</v>
      </c>
      <c r="K638" s="44">
        <f t="shared" si="371"/>
        <v>110.23</v>
      </c>
      <c r="L638" s="44">
        <f t="shared" si="371"/>
        <v>110.23</v>
      </c>
      <c r="M638" s="44">
        <f t="shared" si="371"/>
        <v>110.23</v>
      </c>
      <c r="N638" s="44">
        <f t="shared" si="371"/>
        <v>110.23</v>
      </c>
      <c r="O638" s="44">
        <f t="shared" si="371"/>
        <v>110.23</v>
      </c>
      <c r="P638" s="44">
        <f t="shared" si="371"/>
        <v>110.23</v>
      </c>
      <c r="Q638" s="44">
        <f t="shared" si="371"/>
        <v>110.23</v>
      </c>
      <c r="R638" s="44">
        <f t="shared" si="371"/>
        <v>110.23</v>
      </c>
      <c r="S638" s="44">
        <f t="shared" si="371"/>
        <v>110.23</v>
      </c>
      <c r="T638" s="44">
        <f t="shared" si="371"/>
        <v>110.23</v>
      </c>
      <c r="U638" s="44">
        <f t="shared" si="371"/>
        <v>110.23</v>
      </c>
      <c r="V638" s="44">
        <f t="shared" si="371"/>
        <v>110.23</v>
      </c>
      <c r="W638" s="44">
        <f t="shared" si="371"/>
        <v>110.23</v>
      </c>
      <c r="X638" s="44">
        <f t="shared" si="371"/>
        <v>110.23</v>
      </c>
      <c r="Y638" s="44">
        <f t="shared" si="371"/>
        <v>110.23</v>
      </c>
      <c r="Z638" s="44">
        <f t="shared" si="371"/>
        <v>110.23</v>
      </c>
      <c r="AA638" s="44">
        <f t="shared" si="371"/>
        <v>110.23</v>
      </c>
    </row>
    <row r="639" spans="1:27" x14ac:dyDescent="0.2">
      <c r="B639" s="101"/>
    </row>
    <row r="640" spans="1:27" x14ac:dyDescent="0.2">
      <c r="B640" s="101"/>
    </row>
    <row r="641" spans="1:27" x14ac:dyDescent="0.2">
      <c r="A641" s="175" t="s">
        <v>861</v>
      </c>
      <c r="B641" s="176"/>
      <c r="C641" s="176"/>
      <c r="D641" s="176"/>
      <c r="E641" s="176"/>
      <c r="F641" s="176"/>
      <c r="G641" s="176"/>
      <c r="H641" s="176"/>
      <c r="I641" s="176"/>
      <c r="J641" s="176"/>
      <c r="K641" s="176"/>
      <c r="L641" s="176"/>
      <c r="M641" s="176"/>
      <c r="N641" s="176"/>
      <c r="O641" s="176"/>
      <c r="P641" s="176"/>
      <c r="Q641" s="176"/>
      <c r="R641" s="176"/>
      <c r="S641" s="176"/>
      <c r="T641" s="176"/>
      <c r="U641" s="176"/>
      <c r="V641" s="176"/>
      <c r="W641" s="176"/>
      <c r="X641" s="176"/>
      <c r="Y641" s="176"/>
      <c r="Z641" s="176"/>
      <c r="AA641" s="177"/>
    </row>
    <row r="642" spans="1:27" ht="15" customHeight="1" x14ac:dyDescent="0.2">
      <c r="A642" s="178" t="s">
        <v>1653</v>
      </c>
      <c r="B642" s="180" t="s">
        <v>863</v>
      </c>
      <c r="C642" s="182" t="s">
        <v>864</v>
      </c>
      <c r="D642" s="27" t="s">
        <v>69</v>
      </c>
      <c r="E642" s="27" t="s">
        <v>70</v>
      </c>
      <c r="F642" s="27" t="s">
        <v>865</v>
      </c>
      <c r="G642" s="27" t="s">
        <v>866</v>
      </c>
      <c r="H642" s="104"/>
      <c r="I642" s="104"/>
      <c r="J642" s="104"/>
      <c r="K642" s="104"/>
      <c r="L642" s="104"/>
      <c r="M642" s="104"/>
      <c r="N642" s="104"/>
      <c r="O642" s="104"/>
      <c r="P642" s="104"/>
      <c r="Q642" s="104"/>
      <c r="R642" s="104"/>
      <c r="S642" s="104"/>
      <c r="T642" s="104"/>
      <c r="U642" s="104"/>
      <c r="V642" s="104"/>
      <c r="W642" s="104"/>
      <c r="X642" s="104"/>
      <c r="Y642" s="104"/>
      <c r="Z642" s="104"/>
      <c r="AA642" s="104"/>
    </row>
    <row r="643" spans="1:27" hidden="1" x14ac:dyDescent="0.2">
      <c r="A643" s="179"/>
      <c r="B643" s="181"/>
      <c r="C643" s="183"/>
      <c r="D643" s="105"/>
      <c r="E643" s="105"/>
      <c r="F643" s="105"/>
      <c r="G643" s="105"/>
    </row>
    <row r="644" spans="1:27" ht="12.75" customHeight="1" x14ac:dyDescent="0.2">
      <c r="A644" s="106" t="s">
        <v>1654</v>
      </c>
      <c r="B644" s="107" t="s">
        <v>868</v>
      </c>
      <c r="C644" s="108" t="s">
        <v>864</v>
      </c>
      <c r="D644" s="105">
        <v>781794.76</v>
      </c>
      <c r="E644" s="105">
        <f>$D644</f>
        <v>781794.76</v>
      </c>
      <c r="F644" s="105">
        <f>$D644</f>
        <v>781794.76</v>
      </c>
      <c r="G644" s="105">
        <f>$D644</f>
        <v>781794.76</v>
      </c>
    </row>
    <row r="645" spans="1:27" ht="12.75" customHeight="1" x14ac:dyDescent="0.2">
      <c r="A645" s="106" t="s">
        <v>1655</v>
      </c>
      <c r="B645" s="107" t="s">
        <v>90</v>
      </c>
      <c r="C645" s="108" t="s">
        <v>864</v>
      </c>
      <c r="D645" s="105">
        <v>571820.46</v>
      </c>
      <c r="E645" s="105">
        <v>1008357.15</v>
      </c>
      <c r="F645" s="105">
        <v>1092208.6499999999</v>
      </c>
      <c r="G645" s="105">
        <v>1355806.62</v>
      </c>
    </row>
    <row r="648" spans="1:27" ht="12.75" customHeight="1" x14ac:dyDescent="0.25">
      <c r="A648" s="184" t="s">
        <v>84</v>
      </c>
      <c r="B648" s="184"/>
      <c r="C648"/>
      <c r="D648"/>
      <c r="E648"/>
      <c r="F648"/>
      <c r="G648"/>
      <c r="H648"/>
      <c r="I648"/>
      <c r="J648"/>
      <c r="K648"/>
      <c r="L648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</row>
    <row r="649" spans="1:27" ht="12.75" customHeight="1" x14ac:dyDescent="0.25">
      <c r="A649" s="185" t="s">
        <v>3163</v>
      </c>
      <c r="B649" s="185"/>
      <c r="C649" s="185"/>
      <c r="D649" s="185"/>
      <c r="E649" s="185"/>
      <c r="F649" s="185"/>
      <c r="G649" s="185"/>
      <c r="H649" s="185"/>
      <c r="I649" s="185"/>
      <c r="J649" s="185"/>
      <c r="K649" s="185"/>
      <c r="L649" s="185"/>
      <c r="M649" s="185"/>
      <c r="N649" s="185"/>
      <c r="O649" s="185"/>
      <c r="P649"/>
      <c r="Q649"/>
      <c r="R649"/>
      <c r="S649"/>
      <c r="T649"/>
      <c r="U649"/>
      <c r="V649"/>
      <c r="W649"/>
      <c r="X649"/>
      <c r="Y649"/>
      <c r="Z649"/>
      <c r="AA649"/>
    </row>
    <row r="651" spans="1:27" x14ac:dyDescent="0.2">
      <c r="A651" s="54"/>
      <c r="B651" s="55"/>
    </row>
    <row r="652" spans="1:27" x14ac:dyDescent="0.2">
      <c r="A652" s="54"/>
      <c r="B652" s="56"/>
    </row>
    <row r="663" spans="2:2" hidden="1" x14ac:dyDescent="0.2">
      <c r="B663" s="109" t="s">
        <v>3164</v>
      </c>
    </row>
    <row r="664" spans="2:2" hidden="1" x14ac:dyDescent="0.2">
      <c r="B664" s="110" t="s">
        <v>3165</v>
      </c>
    </row>
  </sheetData>
  <autoFilter ref="B6:C578" xr:uid="{00000000-0001-0000-0B00-000000000000}"/>
  <mergeCells count="12">
    <mergeCell ref="A649:O649"/>
    <mergeCell ref="A1:AA3"/>
    <mergeCell ref="A4:AA4"/>
    <mergeCell ref="A5:AA5"/>
    <mergeCell ref="A164:AA164"/>
    <mergeCell ref="A323:AA323"/>
    <mergeCell ref="A482:AA482"/>
    <mergeCell ref="A641:AA641"/>
    <mergeCell ref="A642:A643"/>
    <mergeCell ref="B642:B643"/>
    <mergeCell ref="C642:C643"/>
    <mergeCell ref="A648:B648"/>
  </mergeCells>
  <pageMargins left="0.25" right="0.25" top="0.75" bottom="0.75" header="0.3" footer="0.3"/>
  <pageSetup paperSize="9" scale="41" fitToHeight="0" orientation="landscape" r:id="rId1"/>
  <rowBreaks count="7" manualBreakCount="7">
    <brk id="81" max="26" man="1"/>
    <brk id="163" max="26" man="1"/>
    <brk id="240" max="26" man="1"/>
    <brk id="322" max="26" man="1"/>
    <brk id="399" max="26" man="1"/>
    <brk id="481" max="26" man="1"/>
    <brk id="558" max="26" man="1"/>
  </rowBreaks>
  <colBreaks count="1" manualBreakCount="1">
    <brk id="12" max="648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58E5A7-17D9-471A-8AAA-438C5D7FA390}">
  <sheetPr>
    <tabColor rgb="FFFFC000"/>
    <pageSetUpPr fitToPage="1"/>
  </sheetPr>
  <dimension ref="A1:AA801"/>
  <sheetViews>
    <sheetView view="pageBreakPreview" topLeftCell="A592" zoomScale="75" zoomScaleNormal="100" zoomScaleSheetLayoutView="75" workbookViewId="0">
      <selection activeCell="B34" sqref="B34:L34"/>
    </sheetView>
  </sheetViews>
  <sheetFormatPr defaultRowHeight="12.75" outlineLevelRow="1" x14ac:dyDescent="0.2"/>
  <cols>
    <col min="1" max="1" width="9.140625" style="24"/>
    <col min="2" max="2" width="32.140625" style="24" bestFit="1" customWidth="1"/>
    <col min="3" max="3" width="13.42578125" style="24" customWidth="1"/>
    <col min="4" max="27" width="12" style="24" customWidth="1"/>
    <col min="28" max="16384" width="9.140625" style="24"/>
  </cols>
  <sheetData>
    <row r="1" spans="1:27" ht="12.75" customHeight="1" x14ac:dyDescent="0.2">
      <c r="A1" s="186" t="s">
        <v>1656</v>
      </c>
      <c r="B1" s="186"/>
      <c r="C1" s="186"/>
      <c r="D1" s="186"/>
      <c r="E1" s="186"/>
      <c r="F1" s="186"/>
      <c r="G1" s="186"/>
      <c r="H1" s="186"/>
      <c r="I1" s="186"/>
      <c r="J1" s="186"/>
      <c r="K1" s="186"/>
      <c r="L1" s="186"/>
      <c r="M1" s="186"/>
      <c r="N1" s="186"/>
      <c r="O1" s="186"/>
      <c r="P1" s="186"/>
      <c r="Q1" s="186"/>
      <c r="R1" s="186"/>
      <c r="S1" s="186"/>
      <c r="T1" s="186"/>
      <c r="U1" s="186"/>
      <c r="V1" s="186"/>
      <c r="W1" s="186"/>
      <c r="X1" s="186"/>
      <c r="Y1" s="186"/>
      <c r="Z1" s="186"/>
      <c r="AA1" s="186"/>
    </row>
    <row r="2" spans="1:27" x14ac:dyDescent="0.2">
      <c r="A2" s="186"/>
      <c r="B2" s="186"/>
      <c r="C2" s="186"/>
      <c r="D2" s="186"/>
      <c r="E2" s="186"/>
      <c r="F2" s="186"/>
      <c r="G2" s="186"/>
      <c r="H2" s="186"/>
      <c r="I2" s="186"/>
      <c r="J2" s="186"/>
      <c r="K2" s="186"/>
      <c r="L2" s="186"/>
      <c r="M2" s="186"/>
      <c r="N2" s="186"/>
      <c r="O2" s="186"/>
      <c r="P2" s="186"/>
      <c r="Q2" s="186"/>
      <c r="R2" s="186"/>
      <c r="S2" s="186"/>
      <c r="T2" s="186"/>
      <c r="U2" s="186"/>
      <c r="V2" s="186"/>
      <c r="W2" s="186"/>
      <c r="X2" s="186"/>
      <c r="Y2" s="186"/>
      <c r="Z2" s="186"/>
      <c r="AA2" s="186"/>
    </row>
    <row r="3" spans="1:27" x14ac:dyDescent="0.2">
      <c r="A3" s="192"/>
      <c r="B3" s="192"/>
      <c r="C3" s="192"/>
      <c r="D3" s="192"/>
      <c r="E3" s="192"/>
      <c r="F3" s="192"/>
      <c r="G3" s="192"/>
      <c r="H3" s="192"/>
      <c r="I3" s="192"/>
      <c r="J3" s="192"/>
      <c r="K3" s="192"/>
      <c r="L3" s="192"/>
      <c r="M3" s="192"/>
      <c r="N3" s="192"/>
      <c r="O3" s="192"/>
      <c r="P3" s="192"/>
      <c r="Q3" s="192"/>
      <c r="R3" s="192"/>
      <c r="S3" s="192"/>
      <c r="T3" s="192"/>
      <c r="U3" s="192"/>
      <c r="V3" s="192"/>
      <c r="W3" s="192"/>
      <c r="X3" s="192"/>
      <c r="Y3" s="192"/>
      <c r="Z3" s="192"/>
      <c r="AA3" s="192"/>
    </row>
    <row r="4" spans="1:27" ht="15" customHeight="1" x14ac:dyDescent="0.25">
      <c r="A4" s="189" t="s">
        <v>208</v>
      </c>
      <c r="B4" s="193"/>
      <c r="C4" s="193"/>
      <c r="D4" s="193"/>
      <c r="E4" s="193"/>
      <c r="F4" s="193"/>
      <c r="G4" s="193"/>
      <c r="H4" s="193"/>
      <c r="I4" s="193"/>
      <c r="J4" s="193"/>
      <c r="K4" s="193"/>
      <c r="L4" s="193"/>
      <c r="M4" s="193"/>
      <c r="N4" s="193"/>
      <c r="O4" s="193"/>
      <c r="P4" s="193"/>
      <c r="Q4" s="193"/>
      <c r="R4" s="193"/>
      <c r="S4" s="193"/>
      <c r="T4" s="193"/>
      <c r="U4" s="193"/>
      <c r="V4" s="193"/>
      <c r="W4" s="193"/>
      <c r="X4" s="193"/>
      <c r="Y4" s="193"/>
      <c r="Z4" s="193"/>
      <c r="AA4" s="194"/>
    </row>
    <row r="5" spans="1:27" x14ac:dyDescent="0.2">
      <c r="A5" s="175" t="s">
        <v>209</v>
      </c>
      <c r="B5" s="176"/>
      <c r="C5" s="176"/>
      <c r="D5" s="176"/>
      <c r="E5" s="176"/>
      <c r="F5" s="176"/>
      <c r="G5" s="176"/>
      <c r="H5" s="176"/>
      <c r="I5" s="176"/>
      <c r="J5" s="176"/>
      <c r="K5" s="176"/>
      <c r="L5" s="176"/>
      <c r="M5" s="176"/>
      <c r="N5" s="176"/>
      <c r="O5" s="176"/>
      <c r="P5" s="176"/>
      <c r="Q5" s="176"/>
      <c r="R5" s="176"/>
      <c r="S5" s="176"/>
      <c r="T5" s="176"/>
      <c r="U5" s="176"/>
      <c r="V5" s="176"/>
      <c r="W5" s="176"/>
      <c r="X5" s="176"/>
      <c r="Y5" s="176"/>
      <c r="Z5" s="176"/>
      <c r="AA5" s="177"/>
    </row>
    <row r="6" spans="1:27" ht="27" customHeight="1" x14ac:dyDescent="0.2">
      <c r="A6" s="26" t="s">
        <v>64</v>
      </c>
      <c r="B6" s="27" t="s">
        <v>210</v>
      </c>
      <c r="C6" s="26" t="s">
        <v>211</v>
      </c>
      <c r="D6" s="27" t="s">
        <v>212</v>
      </c>
      <c r="E6" s="27" t="s">
        <v>213</v>
      </c>
      <c r="F6" s="27" t="s">
        <v>214</v>
      </c>
      <c r="G6" s="27" t="s">
        <v>215</v>
      </c>
      <c r="H6" s="27" t="s">
        <v>216</v>
      </c>
      <c r="I6" s="27" t="s">
        <v>217</v>
      </c>
      <c r="J6" s="27" t="s">
        <v>218</v>
      </c>
      <c r="K6" s="27" t="s">
        <v>219</v>
      </c>
      <c r="L6" s="27" t="s">
        <v>220</v>
      </c>
      <c r="M6" s="27" t="s">
        <v>221</v>
      </c>
      <c r="N6" s="27" t="s">
        <v>222</v>
      </c>
      <c r="O6" s="27" t="s">
        <v>223</v>
      </c>
      <c r="P6" s="27" t="s">
        <v>224</v>
      </c>
      <c r="Q6" s="27" t="s">
        <v>225</v>
      </c>
      <c r="R6" s="27" t="s">
        <v>226</v>
      </c>
      <c r="S6" s="27" t="s">
        <v>227</v>
      </c>
      <c r="T6" s="27" t="s">
        <v>228</v>
      </c>
      <c r="U6" s="27" t="s">
        <v>229</v>
      </c>
      <c r="V6" s="27" t="s">
        <v>230</v>
      </c>
      <c r="W6" s="27" t="s">
        <v>231</v>
      </c>
      <c r="X6" s="27" t="s">
        <v>232</v>
      </c>
      <c r="Y6" s="27" t="s">
        <v>233</v>
      </c>
      <c r="Z6" s="27" t="s">
        <v>234</v>
      </c>
      <c r="AA6" s="27" t="s">
        <v>235</v>
      </c>
    </row>
    <row r="7" spans="1:27" x14ac:dyDescent="0.2">
      <c r="A7" s="98" t="s">
        <v>1657</v>
      </c>
      <c r="B7" s="28" t="str">
        <f>"01"&amp;"."&amp;$B$800&amp;"."&amp;$B$801</f>
        <v>01.12.2023</v>
      </c>
      <c r="C7" s="90" t="s">
        <v>76</v>
      </c>
      <c r="D7" s="91">
        <f>ROUND(((D8+D9+D11+D10)/1000),5)</f>
        <v>2.6362800000000002</v>
      </c>
      <c r="E7" s="91">
        <f>ROUND(((E8+E9+E11+E10)/1000),5)</f>
        <v>2.5486800000000001</v>
      </c>
      <c r="F7" s="91">
        <f>ROUND(((F8+F9+F11+F10)/1000),5)</f>
        <v>2.5061399999999998</v>
      </c>
      <c r="G7" s="91">
        <f t="shared" ref="G7:AA7" si="0">ROUND(((G8+G9+G11+G10)/1000),5)</f>
        <v>2.4874399999999999</v>
      </c>
      <c r="H7" s="91">
        <f t="shared" si="0"/>
        <v>2.5436399999999999</v>
      </c>
      <c r="I7" s="91">
        <f t="shared" si="0"/>
        <v>2.6746699999999999</v>
      </c>
      <c r="J7" s="91">
        <f t="shared" si="0"/>
        <v>2.8510900000000001</v>
      </c>
      <c r="K7" s="91">
        <f t="shared" si="0"/>
        <v>3.10236</v>
      </c>
      <c r="L7" s="91">
        <f t="shared" si="0"/>
        <v>3.2625500000000001</v>
      </c>
      <c r="M7" s="91">
        <f t="shared" si="0"/>
        <v>3.3700999999999999</v>
      </c>
      <c r="N7" s="91">
        <f t="shared" si="0"/>
        <v>3.40883</v>
      </c>
      <c r="O7" s="91">
        <f t="shared" si="0"/>
        <v>3.4834700000000001</v>
      </c>
      <c r="P7" s="91">
        <f t="shared" si="0"/>
        <v>3.45065</v>
      </c>
      <c r="Q7" s="91">
        <f t="shared" si="0"/>
        <v>3.4811999999999999</v>
      </c>
      <c r="R7" s="91">
        <f t="shared" si="0"/>
        <v>3.4622600000000001</v>
      </c>
      <c r="S7" s="91">
        <f t="shared" si="0"/>
        <v>3.4953699999999999</v>
      </c>
      <c r="T7" s="91">
        <f t="shared" si="0"/>
        <v>3.4085000000000001</v>
      </c>
      <c r="U7" s="91">
        <f t="shared" si="0"/>
        <v>3.4108900000000002</v>
      </c>
      <c r="V7" s="91">
        <f t="shared" si="0"/>
        <v>3.4066000000000001</v>
      </c>
      <c r="W7" s="91">
        <f t="shared" si="0"/>
        <v>3.3276699999999999</v>
      </c>
      <c r="X7" s="91">
        <f t="shared" si="0"/>
        <v>3.2603800000000001</v>
      </c>
      <c r="Y7" s="91">
        <f t="shared" si="0"/>
        <v>3.13632</v>
      </c>
      <c r="Z7" s="91">
        <f t="shared" si="0"/>
        <v>2.93268</v>
      </c>
      <c r="AA7" s="91">
        <f t="shared" si="0"/>
        <v>2.7955199999999998</v>
      </c>
    </row>
    <row r="8" spans="1:27" ht="12.75" customHeight="1" outlineLevel="1" x14ac:dyDescent="0.2">
      <c r="A8" s="99" t="s">
        <v>1658</v>
      </c>
      <c r="B8" s="63" t="s">
        <v>238</v>
      </c>
      <c r="C8" s="43" t="s">
        <v>79</v>
      </c>
      <c r="D8" s="44">
        <v>1230.82</v>
      </c>
      <c r="E8" s="44">
        <v>1143.22</v>
      </c>
      <c r="F8" s="44">
        <v>1100.68</v>
      </c>
      <c r="G8" s="44">
        <v>1081.98</v>
      </c>
      <c r="H8" s="44">
        <v>1138.18</v>
      </c>
      <c r="I8" s="44">
        <v>1269.21</v>
      </c>
      <c r="J8" s="44">
        <v>1445.63</v>
      </c>
      <c r="K8" s="44">
        <v>1696.9</v>
      </c>
      <c r="L8" s="44">
        <v>1857.09</v>
      </c>
      <c r="M8" s="44">
        <v>1964.64</v>
      </c>
      <c r="N8" s="44">
        <v>2003.37</v>
      </c>
      <c r="O8" s="44">
        <v>2078.0100000000002</v>
      </c>
      <c r="P8" s="44">
        <v>2045.19</v>
      </c>
      <c r="Q8" s="44">
        <v>2075.7399999999998</v>
      </c>
      <c r="R8" s="44">
        <v>2056.8000000000002</v>
      </c>
      <c r="S8" s="44">
        <v>2089.91</v>
      </c>
      <c r="T8" s="44">
        <v>2003.04</v>
      </c>
      <c r="U8" s="44">
        <v>2005.43</v>
      </c>
      <c r="V8" s="44">
        <v>2001.14</v>
      </c>
      <c r="W8" s="44">
        <v>1922.21</v>
      </c>
      <c r="X8" s="44">
        <v>1854.92</v>
      </c>
      <c r="Y8" s="44">
        <v>1730.86</v>
      </c>
      <c r="Z8" s="44">
        <v>1527.22</v>
      </c>
      <c r="AA8" s="44">
        <v>1390.06</v>
      </c>
    </row>
    <row r="9" spans="1:27" ht="12.75" customHeight="1" outlineLevel="1" x14ac:dyDescent="0.2">
      <c r="A9" s="99" t="s">
        <v>1659</v>
      </c>
      <c r="B9" s="63" t="s">
        <v>90</v>
      </c>
      <c r="C9" s="43" t="s">
        <v>79</v>
      </c>
      <c r="D9" s="44">
        <v>1071.42</v>
      </c>
      <c r="E9" s="44">
        <f>$D$9</f>
        <v>1071.42</v>
      </c>
      <c r="F9" s="44">
        <f t="shared" ref="F9:AA9" si="1">$D$9</f>
        <v>1071.42</v>
      </c>
      <c r="G9" s="44">
        <f t="shared" si="1"/>
        <v>1071.42</v>
      </c>
      <c r="H9" s="44">
        <f t="shared" si="1"/>
        <v>1071.42</v>
      </c>
      <c r="I9" s="44">
        <f t="shared" si="1"/>
        <v>1071.42</v>
      </c>
      <c r="J9" s="44">
        <f t="shared" si="1"/>
        <v>1071.42</v>
      </c>
      <c r="K9" s="44">
        <f t="shared" si="1"/>
        <v>1071.42</v>
      </c>
      <c r="L9" s="44">
        <f t="shared" si="1"/>
        <v>1071.42</v>
      </c>
      <c r="M9" s="44">
        <f t="shared" si="1"/>
        <v>1071.42</v>
      </c>
      <c r="N9" s="44">
        <f t="shared" si="1"/>
        <v>1071.42</v>
      </c>
      <c r="O9" s="44">
        <f t="shared" si="1"/>
        <v>1071.42</v>
      </c>
      <c r="P9" s="44">
        <f t="shared" si="1"/>
        <v>1071.42</v>
      </c>
      <c r="Q9" s="44">
        <f t="shared" si="1"/>
        <v>1071.42</v>
      </c>
      <c r="R9" s="44">
        <f t="shared" si="1"/>
        <v>1071.42</v>
      </c>
      <c r="S9" s="44">
        <f t="shared" si="1"/>
        <v>1071.42</v>
      </c>
      <c r="T9" s="44">
        <f t="shared" si="1"/>
        <v>1071.42</v>
      </c>
      <c r="U9" s="44">
        <f t="shared" si="1"/>
        <v>1071.42</v>
      </c>
      <c r="V9" s="44">
        <f t="shared" si="1"/>
        <v>1071.42</v>
      </c>
      <c r="W9" s="44">
        <f t="shared" si="1"/>
        <v>1071.42</v>
      </c>
      <c r="X9" s="44">
        <f t="shared" si="1"/>
        <v>1071.42</v>
      </c>
      <c r="Y9" s="44">
        <f t="shared" si="1"/>
        <v>1071.42</v>
      </c>
      <c r="Z9" s="44">
        <f t="shared" si="1"/>
        <v>1071.42</v>
      </c>
      <c r="AA9" s="44">
        <f t="shared" si="1"/>
        <v>1071.42</v>
      </c>
    </row>
    <row r="10" spans="1:27" ht="12.75" customHeight="1" outlineLevel="1" x14ac:dyDescent="0.2">
      <c r="A10" s="99" t="s">
        <v>1660</v>
      </c>
      <c r="B10" s="63" t="s">
        <v>83</v>
      </c>
      <c r="C10" s="43" t="s">
        <v>79</v>
      </c>
      <c r="D10" s="44">
        <v>3.35</v>
      </c>
      <c r="E10" s="44">
        <v>3.35</v>
      </c>
      <c r="F10" s="44">
        <v>3.35</v>
      </c>
      <c r="G10" s="44">
        <v>3.35</v>
      </c>
      <c r="H10" s="44">
        <v>3.35</v>
      </c>
      <c r="I10" s="44">
        <v>3.35</v>
      </c>
      <c r="J10" s="44">
        <v>3.35</v>
      </c>
      <c r="K10" s="44">
        <v>3.35</v>
      </c>
      <c r="L10" s="44">
        <v>3.35</v>
      </c>
      <c r="M10" s="44">
        <v>3.35</v>
      </c>
      <c r="N10" s="44">
        <v>3.35</v>
      </c>
      <c r="O10" s="44">
        <v>3.35</v>
      </c>
      <c r="P10" s="44">
        <v>3.35</v>
      </c>
      <c r="Q10" s="44">
        <v>3.35</v>
      </c>
      <c r="R10" s="44">
        <v>3.35</v>
      </c>
      <c r="S10" s="44">
        <v>3.35</v>
      </c>
      <c r="T10" s="44">
        <v>3.35</v>
      </c>
      <c r="U10" s="44">
        <v>3.35</v>
      </c>
      <c r="V10" s="44">
        <v>3.35</v>
      </c>
      <c r="W10" s="44">
        <v>3.35</v>
      </c>
      <c r="X10" s="44">
        <v>3.35</v>
      </c>
      <c r="Y10" s="44">
        <v>3.35</v>
      </c>
      <c r="Z10" s="44">
        <v>3.35</v>
      </c>
      <c r="AA10" s="44">
        <v>3.35</v>
      </c>
    </row>
    <row r="11" spans="1:27" ht="12.75" customHeight="1" outlineLevel="1" x14ac:dyDescent="0.2">
      <c r="A11" s="99" t="s">
        <v>1661</v>
      </c>
      <c r="B11" s="63" t="s">
        <v>81</v>
      </c>
      <c r="C11" s="43" t="s">
        <v>79</v>
      </c>
      <c r="D11" s="44">
        <v>330.69</v>
      </c>
      <c r="E11" s="44">
        <f>$D$11</f>
        <v>330.69</v>
      </c>
      <c r="F11" s="44">
        <f t="shared" ref="F11:AA11" si="2">$D$11</f>
        <v>330.69</v>
      </c>
      <c r="G11" s="44">
        <f t="shared" si="2"/>
        <v>330.69</v>
      </c>
      <c r="H11" s="44">
        <f t="shared" si="2"/>
        <v>330.69</v>
      </c>
      <c r="I11" s="44">
        <f t="shared" si="2"/>
        <v>330.69</v>
      </c>
      <c r="J11" s="44">
        <f t="shared" si="2"/>
        <v>330.69</v>
      </c>
      <c r="K11" s="44">
        <f t="shared" si="2"/>
        <v>330.69</v>
      </c>
      <c r="L11" s="44">
        <f t="shared" si="2"/>
        <v>330.69</v>
      </c>
      <c r="M11" s="44">
        <f t="shared" si="2"/>
        <v>330.69</v>
      </c>
      <c r="N11" s="44">
        <f t="shared" si="2"/>
        <v>330.69</v>
      </c>
      <c r="O11" s="44">
        <f t="shared" si="2"/>
        <v>330.69</v>
      </c>
      <c r="P11" s="44">
        <f t="shared" si="2"/>
        <v>330.69</v>
      </c>
      <c r="Q11" s="44">
        <f t="shared" si="2"/>
        <v>330.69</v>
      </c>
      <c r="R11" s="44">
        <f t="shared" si="2"/>
        <v>330.69</v>
      </c>
      <c r="S11" s="44">
        <f t="shared" si="2"/>
        <v>330.69</v>
      </c>
      <c r="T11" s="44">
        <f t="shared" si="2"/>
        <v>330.69</v>
      </c>
      <c r="U11" s="44">
        <f t="shared" si="2"/>
        <v>330.69</v>
      </c>
      <c r="V11" s="44">
        <f t="shared" si="2"/>
        <v>330.69</v>
      </c>
      <c r="W11" s="44">
        <f t="shared" si="2"/>
        <v>330.69</v>
      </c>
      <c r="X11" s="44">
        <f t="shared" si="2"/>
        <v>330.69</v>
      </c>
      <c r="Y11" s="44">
        <f t="shared" si="2"/>
        <v>330.69</v>
      </c>
      <c r="Z11" s="44">
        <f t="shared" si="2"/>
        <v>330.69</v>
      </c>
      <c r="AA11" s="44">
        <f t="shared" si="2"/>
        <v>330.69</v>
      </c>
    </row>
    <row r="12" spans="1:27" x14ac:dyDescent="0.2">
      <c r="A12" s="98" t="s">
        <v>1662</v>
      </c>
      <c r="B12" s="28" t="str">
        <f>"02"&amp;"."&amp;$B$800&amp;"."&amp;$B$801</f>
        <v>02.12.2023</v>
      </c>
      <c r="C12" s="90" t="s">
        <v>76</v>
      </c>
      <c r="D12" s="91">
        <f>ROUND(((D13+D14+D16+D15)/1000),5)</f>
        <v>2.61938</v>
      </c>
      <c r="E12" s="91">
        <f>ROUND(((E13+E14+E16+E15)/1000),5)</f>
        <v>2.5306999999999999</v>
      </c>
      <c r="F12" s="91">
        <f>ROUND(((F13+F14+F16+F15)/1000),5)</f>
        <v>2.4819200000000001</v>
      </c>
      <c r="G12" s="91">
        <f t="shared" ref="G12:AA12" si="3">ROUND(((G13+G14+G16+G15)/1000),5)</f>
        <v>2.4687000000000001</v>
      </c>
      <c r="H12" s="91">
        <f t="shared" si="3"/>
        <v>2.4809600000000001</v>
      </c>
      <c r="I12" s="91">
        <f t="shared" si="3"/>
        <v>2.5930300000000002</v>
      </c>
      <c r="J12" s="91">
        <f t="shared" si="3"/>
        <v>2.66797</v>
      </c>
      <c r="K12" s="91">
        <f t="shared" si="3"/>
        <v>2.83325</v>
      </c>
      <c r="L12" s="91">
        <f t="shared" si="3"/>
        <v>3.0617700000000001</v>
      </c>
      <c r="M12" s="91">
        <f t="shared" si="3"/>
        <v>3.2033900000000002</v>
      </c>
      <c r="N12" s="91">
        <f t="shared" si="3"/>
        <v>3.2852299999999999</v>
      </c>
      <c r="O12" s="91">
        <f t="shared" si="3"/>
        <v>3.3188</v>
      </c>
      <c r="P12" s="91">
        <f t="shared" si="3"/>
        <v>3.3262900000000002</v>
      </c>
      <c r="Q12" s="91">
        <f t="shared" si="3"/>
        <v>3.32422</v>
      </c>
      <c r="R12" s="91">
        <f t="shared" si="3"/>
        <v>3.27725</v>
      </c>
      <c r="S12" s="91">
        <f t="shared" si="3"/>
        <v>3.2446600000000001</v>
      </c>
      <c r="T12" s="91">
        <f t="shared" si="3"/>
        <v>3.32484</v>
      </c>
      <c r="U12" s="91">
        <f t="shared" si="3"/>
        <v>3.34815</v>
      </c>
      <c r="V12" s="91">
        <f t="shared" si="3"/>
        <v>3.3289900000000001</v>
      </c>
      <c r="W12" s="91">
        <f t="shared" si="3"/>
        <v>3.2667600000000001</v>
      </c>
      <c r="X12" s="91">
        <f t="shared" si="3"/>
        <v>3.1855199999999999</v>
      </c>
      <c r="Y12" s="91">
        <f t="shared" si="3"/>
        <v>3.0831300000000001</v>
      </c>
      <c r="Z12" s="91">
        <f t="shared" si="3"/>
        <v>2.8790499999999999</v>
      </c>
      <c r="AA12" s="91">
        <f t="shared" si="3"/>
        <v>2.7440899999999999</v>
      </c>
    </row>
    <row r="13" spans="1:27" ht="12.75" customHeight="1" outlineLevel="1" x14ac:dyDescent="0.2">
      <c r="A13" s="99" t="s">
        <v>1663</v>
      </c>
      <c r="B13" s="63" t="s">
        <v>238</v>
      </c>
      <c r="C13" s="43" t="s">
        <v>79</v>
      </c>
      <c r="D13" s="44">
        <v>1213.92</v>
      </c>
      <c r="E13" s="44">
        <v>1125.24</v>
      </c>
      <c r="F13" s="44">
        <v>1076.46</v>
      </c>
      <c r="G13" s="44">
        <v>1063.24</v>
      </c>
      <c r="H13" s="44">
        <v>1075.5</v>
      </c>
      <c r="I13" s="44">
        <v>1187.57</v>
      </c>
      <c r="J13" s="44">
        <v>1262.51</v>
      </c>
      <c r="K13" s="44">
        <v>1427.79</v>
      </c>
      <c r="L13" s="44">
        <v>1656.31</v>
      </c>
      <c r="M13" s="44">
        <v>1797.93</v>
      </c>
      <c r="N13" s="44">
        <v>1879.77</v>
      </c>
      <c r="O13" s="44">
        <v>1913.34</v>
      </c>
      <c r="P13" s="44">
        <v>1920.83</v>
      </c>
      <c r="Q13" s="44">
        <v>1918.76</v>
      </c>
      <c r="R13" s="44">
        <v>1871.79</v>
      </c>
      <c r="S13" s="44">
        <v>1839.2</v>
      </c>
      <c r="T13" s="44">
        <v>1919.38</v>
      </c>
      <c r="U13" s="44">
        <v>1942.69</v>
      </c>
      <c r="V13" s="44">
        <v>1923.53</v>
      </c>
      <c r="W13" s="44">
        <v>1861.3</v>
      </c>
      <c r="X13" s="44">
        <v>1780.06</v>
      </c>
      <c r="Y13" s="44">
        <v>1677.67</v>
      </c>
      <c r="Z13" s="44">
        <v>1473.59</v>
      </c>
      <c r="AA13" s="44">
        <v>1338.63</v>
      </c>
    </row>
    <row r="14" spans="1:27" ht="12.75" customHeight="1" outlineLevel="1" x14ac:dyDescent="0.2">
      <c r="A14" s="99" t="s">
        <v>1664</v>
      </c>
      <c r="B14" s="63" t="s">
        <v>90</v>
      </c>
      <c r="C14" s="43" t="s">
        <v>79</v>
      </c>
      <c r="D14" s="44">
        <f t="shared" ref="D14:AA14" si="4">$D$9</f>
        <v>1071.42</v>
      </c>
      <c r="E14" s="44">
        <f t="shared" si="4"/>
        <v>1071.42</v>
      </c>
      <c r="F14" s="44">
        <f t="shared" si="4"/>
        <v>1071.42</v>
      </c>
      <c r="G14" s="44">
        <f t="shared" si="4"/>
        <v>1071.42</v>
      </c>
      <c r="H14" s="44">
        <f t="shared" si="4"/>
        <v>1071.42</v>
      </c>
      <c r="I14" s="44">
        <f t="shared" si="4"/>
        <v>1071.42</v>
      </c>
      <c r="J14" s="44">
        <f t="shared" si="4"/>
        <v>1071.42</v>
      </c>
      <c r="K14" s="44">
        <f t="shared" si="4"/>
        <v>1071.42</v>
      </c>
      <c r="L14" s="44">
        <f t="shared" si="4"/>
        <v>1071.42</v>
      </c>
      <c r="M14" s="44">
        <f t="shared" si="4"/>
        <v>1071.42</v>
      </c>
      <c r="N14" s="44">
        <f t="shared" si="4"/>
        <v>1071.42</v>
      </c>
      <c r="O14" s="44">
        <f t="shared" si="4"/>
        <v>1071.42</v>
      </c>
      <c r="P14" s="44">
        <f t="shared" si="4"/>
        <v>1071.42</v>
      </c>
      <c r="Q14" s="44">
        <f t="shared" si="4"/>
        <v>1071.42</v>
      </c>
      <c r="R14" s="44">
        <f t="shared" si="4"/>
        <v>1071.42</v>
      </c>
      <c r="S14" s="44">
        <f t="shared" si="4"/>
        <v>1071.42</v>
      </c>
      <c r="T14" s="44">
        <f t="shared" si="4"/>
        <v>1071.42</v>
      </c>
      <c r="U14" s="44">
        <f t="shared" si="4"/>
        <v>1071.42</v>
      </c>
      <c r="V14" s="44">
        <f t="shared" si="4"/>
        <v>1071.42</v>
      </c>
      <c r="W14" s="44">
        <f t="shared" si="4"/>
        <v>1071.42</v>
      </c>
      <c r="X14" s="44">
        <f t="shared" si="4"/>
        <v>1071.42</v>
      </c>
      <c r="Y14" s="44">
        <f t="shared" si="4"/>
        <v>1071.42</v>
      </c>
      <c r="Z14" s="44">
        <f t="shared" si="4"/>
        <v>1071.42</v>
      </c>
      <c r="AA14" s="44">
        <f t="shared" si="4"/>
        <v>1071.42</v>
      </c>
    </row>
    <row r="15" spans="1:27" ht="12.75" customHeight="1" outlineLevel="1" x14ac:dyDescent="0.2">
      <c r="A15" s="99" t="s">
        <v>1665</v>
      </c>
      <c r="B15" s="63" t="s">
        <v>83</v>
      </c>
      <c r="C15" s="43" t="s">
        <v>79</v>
      </c>
      <c r="D15" s="44">
        <v>3.35</v>
      </c>
      <c r="E15" s="44">
        <v>3.35</v>
      </c>
      <c r="F15" s="44">
        <v>3.35</v>
      </c>
      <c r="G15" s="44">
        <v>3.35</v>
      </c>
      <c r="H15" s="44">
        <v>3.35</v>
      </c>
      <c r="I15" s="44">
        <v>3.35</v>
      </c>
      <c r="J15" s="44">
        <v>3.35</v>
      </c>
      <c r="K15" s="44">
        <v>3.35</v>
      </c>
      <c r="L15" s="44">
        <v>3.35</v>
      </c>
      <c r="M15" s="44">
        <v>3.35</v>
      </c>
      <c r="N15" s="44">
        <v>3.35</v>
      </c>
      <c r="O15" s="44">
        <v>3.35</v>
      </c>
      <c r="P15" s="44">
        <v>3.35</v>
      </c>
      <c r="Q15" s="44">
        <v>3.35</v>
      </c>
      <c r="R15" s="44">
        <v>3.35</v>
      </c>
      <c r="S15" s="44">
        <v>3.35</v>
      </c>
      <c r="T15" s="44">
        <v>3.35</v>
      </c>
      <c r="U15" s="44">
        <v>3.35</v>
      </c>
      <c r="V15" s="44">
        <v>3.35</v>
      </c>
      <c r="W15" s="44">
        <v>3.35</v>
      </c>
      <c r="X15" s="44">
        <v>3.35</v>
      </c>
      <c r="Y15" s="44">
        <v>3.35</v>
      </c>
      <c r="Z15" s="44">
        <v>3.35</v>
      </c>
      <c r="AA15" s="44">
        <v>3.35</v>
      </c>
    </row>
    <row r="16" spans="1:27" ht="12.75" customHeight="1" outlineLevel="1" x14ac:dyDescent="0.2">
      <c r="A16" s="99" t="s">
        <v>1666</v>
      </c>
      <c r="B16" s="63" t="s">
        <v>81</v>
      </c>
      <c r="C16" s="43" t="s">
        <v>79</v>
      </c>
      <c r="D16" s="44">
        <f>$D$11</f>
        <v>330.69</v>
      </c>
      <c r="E16" s="44">
        <f t="shared" ref="E16:AA16" si="5">$D$11</f>
        <v>330.69</v>
      </c>
      <c r="F16" s="44">
        <f t="shared" si="5"/>
        <v>330.69</v>
      </c>
      <c r="G16" s="44">
        <f t="shared" si="5"/>
        <v>330.69</v>
      </c>
      <c r="H16" s="44">
        <f t="shared" si="5"/>
        <v>330.69</v>
      </c>
      <c r="I16" s="44">
        <f t="shared" si="5"/>
        <v>330.69</v>
      </c>
      <c r="J16" s="44">
        <f t="shared" si="5"/>
        <v>330.69</v>
      </c>
      <c r="K16" s="44">
        <f t="shared" si="5"/>
        <v>330.69</v>
      </c>
      <c r="L16" s="44">
        <f t="shared" si="5"/>
        <v>330.69</v>
      </c>
      <c r="M16" s="44">
        <f t="shared" si="5"/>
        <v>330.69</v>
      </c>
      <c r="N16" s="44">
        <f t="shared" si="5"/>
        <v>330.69</v>
      </c>
      <c r="O16" s="44">
        <f t="shared" si="5"/>
        <v>330.69</v>
      </c>
      <c r="P16" s="44">
        <f t="shared" si="5"/>
        <v>330.69</v>
      </c>
      <c r="Q16" s="44">
        <f t="shared" si="5"/>
        <v>330.69</v>
      </c>
      <c r="R16" s="44">
        <f t="shared" si="5"/>
        <v>330.69</v>
      </c>
      <c r="S16" s="44">
        <f t="shared" si="5"/>
        <v>330.69</v>
      </c>
      <c r="T16" s="44">
        <f t="shared" si="5"/>
        <v>330.69</v>
      </c>
      <c r="U16" s="44">
        <f t="shared" si="5"/>
        <v>330.69</v>
      </c>
      <c r="V16" s="44">
        <f t="shared" si="5"/>
        <v>330.69</v>
      </c>
      <c r="W16" s="44">
        <f t="shared" si="5"/>
        <v>330.69</v>
      </c>
      <c r="X16" s="44">
        <f t="shared" si="5"/>
        <v>330.69</v>
      </c>
      <c r="Y16" s="44">
        <f t="shared" si="5"/>
        <v>330.69</v>
      </c>
      <c r="Z16" s="44">
        <f t="shared" si="5"/>
        <v>330.69</v>
      </c>
      <c r="AA16" s="44">
        <f t="shared" si="5"/>
        <v>330.69</v>
      </c>
    </row>
    <row r="17" spans="1:27" ht="12.75" customHeight="1" x14ac:dyDescent="0.2">
      <c r="A17" s="98" t="s">
        <v>1667</v>
      </c>
      <c r="B17" s="28" t="str">
        <f>"03"&amp;"."&amp;$B$800&amp;"."&amp;$B$801</f>
        <v>03.12.2023</v>
      </c>
      <c r="C17" s="90" t="s">
        <v>76</v>
      </c>
      <c r="D17" s="91">
        <f>ROUND(((D18+D19+D21+D20)/1000),5)</f>
        <v>2.6167199999999999</v>
      </c>
      <c r="E17" s="91">
        <f>ROUND(((E18+E19+E21+E20)/1000),5)</f>
        <v>2.56243</v>
      </c>
      <c r="F17" s="91">
        <f>ROUND(((F18+F19+F21+F20)/1000),5)</f>
        <v>2.4853700000000001</v>
      </c>
      <c r="G17" s="91">
        <f t="shared" ref="G17:AA17" si="6">ROUND(((G18+G19+G21+G20)/1000),5)</f>
        <v>2.4809000000000001</v>
      </c>
      <c r="H17" s="91">
        <f t="shared" si="6"/>
        <v>2.4821900000000001</v>
      </c>
      <c r="I17" s="91">
        <f t="shared" si="6"/>
        <v>2.5452599999999999</v>
      </c>
      <c r="J17" s="91">
        <f t="shared" si="6"/>
        <v>2.5749499999999999</v>
      </c>
      <c r="K17" s="91">
        <f t="shared" si="6"/>
        <v>2.7434699999999999</v>
      </c>
      <c r="L17" s="91">
        <f t="shared" si="6"/>
        <v>2.9676800000000001</v>
      </c>
      <c r="M17" s="91">
        <f t="shared" si="6"/>
        <v>3.1060300000000001</v>
      </c>
      <c r="N17" s="91">
        <f t="shared" si="6"/>
        <v>3.2081499999999998</v>
      </c>
      <c r="O17" s="91">
        <f t="shared" si="6"/>
        <v>3.2275299999999998</v>
      </c>
      <c r="P17" s="91">
        <f t="shared" si="6"/>
        <v>3.2327499999999998</v>
      </c>
      <c r="Q17" s="91">
        <f t="shared" si="6"/>
        <v>3.2331500000000002</v>
      </c>
      <c r="R17" s="91">
        <f t="shared" si="6"/>
        <v>3.2317300000000002</v>
      </c>
      <c r="S17" s="91">
        <f t="shared" si="6"/>
        <v>3.2206299999999999</v>
      </c>
      <c r="T17" s="91">
        <f t="shared" si="6"/>
        <v>3.28525</v>
      </c>
      <c r="U17" s="91">
        <f t="shared" si="6"/>
        <v>3.4628999999999999</v>
      </c>
      <c r="V17" s="91">
        <f t="shared" si="6"/>
        <v>3.4636</v>
      </c>
      <c r="W17" s="91">
        <f t="shared" si="6"/>
        <v>3.44319</v>
      </c>
      <c r="X17" s="91">
        <f t="shared" si="6"/>
        <v>3.22296</v>
      </c>
      <c r="Y17" s="91">
        <f t="shared" si="6"/>
        <v>3.11022</v>
      </c>
      <c r="Z17" s="91">
        <f t="shared" si="6"/>
        <v>2.8475100000000002</v>
      </c>
      <c r="AA17" s="91">
        <f t="shared" si="6"/>
        <v>2.6654800000000001</v>
      </c>
    </row>
    <row r="18" spans="1:27" ht="12.75" customHeight="1" outlineLevel="1" x14ac:dyDescent="0.2">
      <c r="A18" s="99" t="s">
        <v>1668</v>
      </c>
      <c r="B18" s="63" t="s">
        <v>238</v>
      </c>
      <c r="C18" s="43" t="s">
        <v>79</v>
      </c>
      <c r="D18" s="44">
        <v>1211.26</v>
      </c>
      <c r="E18" s="44">
        <v>1156.97</v>
      </c>
      <c r="F18" s="44">
        <v>1079.9100000000001</v>
      </c>
      <c r="G18" s="44">
        <v>1075.44</v>
      </c>
      <c r="H18" s="44">
        <v>1076.73</v>
      </c>
      <c r="I18" s="44">
        <v>1139.8</v>
      </c>
      <c r="J18" s="44">
        <v>1169.49</v>
      </c>
      <c r="K18" s="44">
        <v>1338.01</v>
      </c>
      <c r="L18" s="44">
        <v>1562.22</v>
      </c>
      <c r="M18" s="44">
        <v>1700.57</v>
      </c>
      <c r="N18" s="44">
        <v>1802.69</v>
      </c>
      <c r="O18" s="44">
        <v>1822.07</v>
      </c>
      <c r="P18" s="44">
        <v>1827.29</v>
      </c>
      <c r="Q18" s="44">
        <v>1827.69</v>
      </c>
      <c r="R18" s="44">
        <v>1826.27</v>
      </c>
      <c r="S18" s="44">
        <v>1815.17</v>
      </c>
      <c r="T18" s="44">
        <v>1879.79</v>
      </c>
      <c r="U18" s="44">
        <v>2057.44</v>
      </c>
      <c r="V18" s="44">
        <v>2058.14</v>
      </c>
      <c r="W18" s="44">
        <v>2037.73</v>
      </c>
      <c r="X18" s="44">
        <v>1817.5</v>
      </c>
      <c r="Y18" s="44">
        <v>1704.76</v>
      </c>
      <c r="Z18" s="44">
        <v>1442.05</v>
      </c>
      <c r="AA18" s="44">
        <v>1260.02</v>
      </c>
    </row>
    <row r="19" spans="1:27" ht="12.75" customHeight="1" outlineLevel="1" x14ac:dyDescent="0.2">
      <c r="A19" s="99" t="s">
        <v>1669</v>
      </c>
      <c r="B19" s="63" t="s">
        <v>90</v>
      </c>
      <c r="C19" s="43" t="s">
        <v>79</v>
      </c>
      <c r="D19" s="44">
        <f t="shared" ref="D19:AA19" si="7">$D$9</f>
        <v>1071.42</v>
      </c>
      <c r="E19" s="44">
        <f t="shared" si="7"/>
        <v>1071.42</v>
      </c>
      <c r="F19" s="44">
        <f t="shared" si="7"/>
        <v>1071.42</v>
      </c>
      <c r="G19" s="44">
        <f t="shared" si="7"/>
        <v>1071.42</v>
      </c>
      <c r="H19" s="44">
        <f t="shared" si="7"/>
        <v>1071.42</v>
      </c>
      <c r="I19" s="44">
        <f t="shared" si="7"/>
        <v>1071.42</v>
      </c>
      <c r="J19" s="44">
        <f t="shared" si="7"/>
        <v>1071.42</v>
      </c>
      <c r="K19" s="44">
        <f t="shared" si="7"/>
        <v>1071.42</v>
      </c>
      <c r="L19" s="44">
        <f t="shared" si="7"/>
        <v>1071.42</v>
      </c>
      <c r="M19" s="44">
        <f t="shared" si="7"/>
        <v>1071.42</v>
      </c>
      <c r="N19" s="44">
        <f t="shared" si="7"/>
        <v>1071.42</v>
      </c>
      <c r="O19" s="44">
        <f t="shared" si="7"/>
        <v>1071.42</v>
      </c>
      <c r="P19" s="44">
        <f t="shared" si="7"/>
        <v>1071.42</v>
      </c>
      <c r="Q19" s="44">
        <f t="shared" si="7"/>
        <v>1071.42</v>
      </c>
      <c r="R19" s="44">
        <f t="shared" si="7"/>
        <v>1071.42</v>
      </c>
      <c r="S19" s="44">
        <f t="shared" si="7"/>
        <v>1071.42</v>
      </c>
      <c r="T19" s="44">
        <f t="shared" si="7"/>
        <v>1071.42</v>
      </c>
      <c r="U19" s="44">
        <f t="shared" si="7"/>
        <v>1071.42</v>
      </c>
      <c r="V19" s="44">
        <f t="shared" si="7"/>
        <v>1071.42</v>
      </c>
      <c r="W19" s="44">
        <f t="shared" si="7"/>
        <v>1071.42</v>
      </c>
      <c r="X19" s="44">
        <f t="shared" si="7"/>
        <v>1071.42</v>
      </c>
      <c r="Y19" s="44">
        <f t="shared" si="7"/>
        <v>1071.42</v>
      </c>
      <c r="Z19" s="44">
        <f t="shared" si="7"/>
        <v>1071.42</v>
      </c>
      <c r="AA19" s="44">
        <f t="shared" si="7"/>
        <v>1071.42</v>
      </c>
    </row>
    <row r="20" spans="1:27" ht="12.75" customHeight="1" outlineLevel="1" x14ac:dyDescent="0.2">
      <c r="A20" s="99" t="s">
        <v>1670</v>
      </c>
      <c r="B20" s="63" t="s">
        <v>83</v>
      </c>
      <c r="C20" s="43" t="s">
        <v>79</v>
      </c>
      <c r="D20" s="44">
        <v>3.35</v>
      </c>
      <c r="E20" s="44">
        <v>3.35</v>
      </c>
      <c r="F20" s="44">
        <v>3.35</v>
      </c>
      <c r="G20" s="44">
        <v>3.35</v>
      </c>
      <c r="H20" s="44">
        <v>3.35</v>
      </c>
      <c r="I20" s="44">
        <v>3.35</v>
      </c>
      <c r="J20" s="44">
        <v>3.35</v>
      </c>
      <c r="K20" s="44">
        <v>3.35</v>
      </c>
      <c r="L20" s="44">
        <v>3.35</v>
      </c>
      <c r="M20" s="44">
        <v>3.35</v>
      </c>
      <c r="N20" s="44">
        <v>3.35</v>
      </c>
      <c r="O20" s="44">
        <v>3.35</v>
      </c>
      <c r="P20" s="44">
        <v>3.35</v>
      </c>
      <c r="Q20" s="44">
        <v>3.35</v>
      </c>
      <c r="R20" s="44">
        <v>3.35</v>
      </c>
      <c r="S20" s="44">
        <v>3.35</v>
      </c>
      <c r="T20" s="44">
        <v>3.35</v>
      </c>
      <c r="U20" s="44">
        <v>3.35</v>
      </c>
      <c r="V20" s="44">
        <v>3.35</v>
      </c>
      <c r="W20" s="44">
        <v>3.35</v>
      </c>
      <c r="X20" s="44">
        <v>3.35</v>
      </c>
      <c r="Y20" s="44">
        <v>3.35</v>
      </c>
      <c r="Z20" s="44">
        <v>3.35</v>
      </c>
      <c r="AA20" s="44">
        <v>3.35</v>
      </c>
    </row>
    <row r="21" spans="1:27" ht="12.75" customHeight="1" outlineLevel="1" x14ac:dyDescent="0.2">
      <c r="A21" s="99" t="s">
        <v>1671</v>
      </c>
      <c r="B21" s="63" t="s">
        <v>81</v>
      </c>
      <c r="C21" s="43" t="s">
        <v>79</v>
      </c>
      <c r="D21" s="44">
        <f>$D$11</f>
        <v>330.69</v>
      </c>
      <c r="E21" s="44">
        <f t="shared" ref="E21:AA21" si="8">$D$11</f>
        <v>330.69</v>
      </c>
      <c r="F21" s="44">
        <f t="shared" si="8"/>
        <v>330.69</v>
      </c>
      <c r="G21" s="44">
        <f t="shared" si="8"/>
        <v>330.69</v>
      </c>
      <c r="H21" s="44">
        <f t="shared" si="8"/>
        <v>330.69</v>
      </c>
      <c r="I21" s="44">
        <f t="shared" si="8"/>
        <v>330.69</v>
      </c>
      <c r="J21" s="44">
        <f t="shared" si="8"/>
        <v>330.69</v>
      </c>
      <c r="K21" s="44">
        <f t="shared" si="8"/>
        <v>330.69</v>
      </c>
      <c r="L21" s="44">
        <f t="shared" si="8"/>
        <v>330.69</v>
      </c>
      <c r="M21" s="44">
        <f t="shared" si="8"/>
        <v>330.69</v>
      </c>
      <c r="N21" s="44">
        <f t="shared" si="8"/>
        <v>330.69</v>
      </c>
      <c r="O21" s="44">
        <f t="shared" si="8"/>
        <v>330.69</v>
      </c>
      <c r="P21" s="44">
        <f t="shared" si="8"/>
        <v>330.69</v>
      </c>
      <c r="Q21" s="44">
        <f t="shared" si="8"/>
        <v>330.69</v>
      </c>
      <c r="R21" s="44">
        <f t="shared" si="8"/>
        <v>330.69</v>
      </c>
      <c r="S21" s="44">
        <f t="shared" si="8"/>
        <v>330.69</v>
      </c>
      <c r="T21" s="44">
        <f t="shared" si="8"/>
        <v>330.69</v>
      </c>
      <c r="U21" s="44">
        <f t="shared" si="8"/>
        <v>330.69</v>
      </c>
      <c r="V21" s="44">
        <f t="shared" si="8"/>
        <v>330.69</v>
      </c>
      <c r="W21" s="44">
        <f t="shared" si="8"/>
        <v>330.69</v>
      </c>
      <c r="X21" s="44">
        <f t="shared" si="8"/>
        <v>330.69</v>
      </c>
      <c r="Y21" s="44">
        <f t="shared" si="8"/>
        <v>330.69</v>
      </c>
      <c r="Z21" s="44">
        <f t="shared" si="8"/>
        <v>330.69</v>
      </c>
      <c r="AA21" s="44">
        <f t="shared" si="8"/>
        <v>330.69</v>
      </c>
    </row>
    <row r="22" spans="1:27" ht="12.75" customHeight="1" x14ac:dyDescent="0.2">
      <c r="A22" s="98" t="s">
        <v>1672</v>
      </c>
      <c r="B22" s="28" t="str">
        <f>"04"&amp;"."&amp;$B$800&amp;"."&amp;$B$801</f>
        <v>04.12.2023</v>
      </c>
      <c r="C22" s="90" t="s">
        <v>76</v>
      </c>
      <c r="D22" s="91">
        <f>ROUND(((D23+D24+D26+D25)/1000),5)</f>
        <v>2.5878999999999999</v>
      </c>
      <c r="E22" s="91">
        <f>ROUND(((E23+E24+E26+E25)/1000),5)</f>
        <v>2.5361099999999999</v>
      </c>
      <c r="F22" s="91">
        <f>ROUND(((F23+F24+F26+F25)/1000),5)</f>
        <v>2.48427</v>
      </c>
      <c r="G22" s="91">
        <f t="shared" ref="G22:AA22" si="9">ROUND(((G23+G24+G26+G25)/1000),5)</f>
        <v>2.4790800000000002</v>
      </c>
      <c r="H22" s="91">
        <f t="shared" si="9"/>
        <v>2.5083799999999998</v>
      </c>
      <c r="I22" s="91">
        <f t="shared" si="9"/>
        <v>2.6311599999999999</v>
      </c>
      <c r="J22" s="91">
        <f t="shared" si="9"/>
        <v>2.8605</v>
      </c>
      <c r="K22" s="91">
        <f t="shared" si="9"/>
        <v>3.16574</v>
      </c>
      <c r="L22" s="91">
        <f t="shared" si="9"/>
        <v>3.4460099999999998</v>
      </c>
      <c r="M22" s="91">
        <f t="shared" si="9"/>
        <v>3.5440900000000002</v>
      </c>
      <c r="N22" s="91">
        <f t="shared" si="9"/>
        <v>3.6563500000000002</v>
      </c>
      <c r="O22" s="91">
        <f t="shared" si="9"/>
        <v>3.5783299999999998</v>
      </c>
      <c r="P22" s="91">
        <f t="shared" si="9"/>
        <v>3.5608900000000001</v>
      </c>
      <c r="Q22" s="91">
        <f t="shared" si="9"/>
        <v>3.56549</v>
      </c>
      <c r="R22" s="91">
        <f t="shared" si="9"/>
        <v>3.5725099999999999</v>
      </c>
      <c r="S22" s="91">
        <f t="shared" si="9"/>
        <v>3.6486299999999998</v>
      </c>
      <c r="T22" s="91">
        <f t="shared" si="9"/>
        <v>3.6705800000000002</v>
      </c>
      <c r="U22" s="91">
        <f t="shared" si="9"/>
        <v>3.6885699999999999</v>
      </c>
      <c r="V22" s="91">
        <f t="shared" si="9"/>
        <v>3.68425</v>
      </c>
      <c r="W22" s="91">
        <f t="shared" si="9"/>
        <v>3.5215100000000001</v>
      </c>
      <c r="X22" s="91">
        <f t="shared" si="9"/>
        <v>3.3939400000000002</v>
      </c>
      <c r="Y22" s="91">
        <f t="shared" si="9"/>
        <v>3.1721900000000001</v>
      </c>
      <c r="Z22" s="91">
        <f t="shared" si="9"/>
        <v>2.83684</v>
      </c>
      <c r="AA22" s="91">
        <f t="shared" si="9"/>
        <v>2.6646299999999998</v>
      </c>
    </row>
    <row r="23" spans="1:27" ht="12.75" customHeight="1" outlineLevel="1" x14ac:dyDescent="0.2">
      <c r="A23" s="99" t="s">
        <v>1673</v>
      </c>
      <c r="B23" s="63" t="s">
        <v>238</v>
      </c>
      <c r="C23" s="43" t="s">
        <v>79</v>
      </c>
      <c r="D23" s="44">
        <v>1182.44</v>
      </c>
      <c r="E23" s="44">
        <v>1130.6500000000001</v>
      </c>
      <c r="F23" s="44">
        <v>1078.81</v>
      </c>
      <c r="G23" s="44">
        <v>1073.6199999999999</v>
      </c>
      <c r="H23" s="44">
        <v>1102.92</v>
      </c>
      <c r="I23" s="44">
        <v>1225.7</v>
      </c>
      <c r="J23" s="44">
        <v>1455.04</v>
      </c>
      <c r="K23" s="44">
        <v>1760.28</v>
      </c>
      <c r="L23" s="44">
        <v>2040.55</v>
      </c>
      <c r="M23" s="44">
        <v>2138.63</v>
      </c>
      <c r="N23" s="44">
        <v>2250.89</v>
      </c>
      <c r="O23" s="44">
        <v>2172.87</v>
      </c>
      <c r="P23" s="44">
        <v>2155.4299999999998</v>
      </c>
      <c r="Q23" s="44">
        <v>2160.0300000000002</v>
      </c>
      <c r="R23" s="44">
        <v>2167.0500000000002</v>
      </c>
      <c r="S23" s="44">
        <v>2243.17</v>
      </c>
      <c r="T23" s="44">
        <v>2265.12</v>
      </c>
      <c r="U23" s="44">
        <v>2283.11</v>
      </c>
      <c r="V23" s="44">
        <v>2278.79</v>
      </c>
      <c r="W23" s="44">
        <v>2116.0500000000002</v>
      </c>
      <c r="X23" s="44">
        <v>1988.48</v>
      </c>
      <c r="Y23" s="44">
        <v>1766.73</v>
      </c>
      <c r="Z23" s="44">
        <v>1431.38</v>
      </c>
      <c r="AA23" s="44">
        <v>1259.17</v>
      </c>
    </row>
    <row r="24" spans="1:27" ht="12.75" customHeight="1" outlineLevel="1" x14ac:dyDescent="0.2">
      <c r="A24" s="99" t="s">
        <v>1674</v>
      </c>
      <c r="B24" s="63" t="s">
        <v>90</v>
      </c>
      <c r="C24" s="43" t="s">
        <v>79</v>
      </c>
      <c r="D24" s="44">
        <f t="shared" ref="D24:AA24" si="10">$D$9</f>
        <v>1071.42</v>
      </c>
      <c r="E24" s="44">
        <f t="shared" si="10"/>
        <v>1071.42</v>
      </c>
      <c r="F24" s="44">
        <f t="shared" si="10"/>
        <v>1071.42</v>
      </c>
      <c r="G24" s="44">
        <f t="shared" si="10"/>
        <v>1071.42</v>
      </c>
      <c r="H24" s="44">
        <f t="shared" si="10"/>
        <v>1071.42</v>
      </c>
      <c r="I24" s="44">
        <f t="shared" si="10"/>
        <v>1071.42</v>
      </c>
      <c r="J24" s="44">
        <f t="shared" si="10"/>
        <v>1071.42</v>
      </c>
      <c r="K24" s="44">
        <f t="shared" si="10"/>
        <v>1071.42</v>
      </c>
      <c r="L24" s="44">
        <f t="shared" si="10"/>
        <v>1071.42</v>
      </c>
      <c r="M24" s="44">
        <f t="shared" si="10"/>
        <v>1071.42</v>
      </c>
      <c r="N24" s="44">
        <f t="shared" si="10"/>
        <v>1071.42</v>
      </c>
      <c r="O24" s="44">
        <f t="shared" si="10"/>
        <v>1071.42</v>
      </c>
      <c r="P24" s="44">
        <f t="shared" si="10"/>
        <v>1071.42</v>
      </c>
      <c r="Q24" s="44">
        <f t="shared" si="10"/>
        <v>1071.42</v>
      </c>
      <c r="R24" s="44">
        <f t="shared" si="10"/>
        <v>1071.42</v>
      </c>
      <c r="S24" s="44">
        <f t="shared" si="10"/>
        <v>1071.42</v>
      </c>
      <c r="T24" s="44">
        <f t="shared" si="10"/>
        <v>1071.42</v>
      </c>
      <c r="U24" s="44">
        <f t="shared" si="10"/>
        <v>1071.42</v>
      </c>
      <c r="V24" s="44">
        <f t="shared" si="10"/>
        <v>1071.42</v>
      </c>
      <c r="W24" s="44">
        <f t="shared" si="10"/>
        <v>1071.42</v>
      </c>
      <c r="X24" s="44">
        <f t="shared" si="10"/>
        <v>1071.42</v>
      </c>
      <c r="Y24" s="44">
        <f t="shared" si="10"/>
        <v>1071.42</v>
      </c>
      <c r="Z24" s="44">
        <f t="shared" si="10"/>
        <v>1071.42</v>
      </c>
      <c r="AA24" s="44">
        <f t="shared" si="10"/>
        <v>1071.42</v>
      </c>
    </row>
    <row r="25" spans="1:27" ht="12.75" customHeight="1" outlineLevel="1" x14ac:dyDescent="0.2">
      <c r="A25" s="99" t="s">
        <v>1675</v>
      </c>
      <c r="B25" s="63" t="s">
        <v>83</v>
      </c>
      <c r="C25" s="43" t="s">
        <v>79</v>
      </c>
      <c r="D25" s="44">
        <v>3.35</v>
      </c>
      <c r="E25" s="44">
        <v>3.35</v>
      </c>
      <c r="F25" s="44">
        <v>3.35</v>
      </c>
      <c r="G25" s="44">
        <v>3.35</v>
      </c>
      <c r="H25" s="44">
        <v>3.35</v>
      </c>
      <c r="I25" s="44">
        <v>3.35</v>
      </c>
      <c r="J25" s="44">
        <v>3.35</v>
      </c>
      <c r="K25" s="44">
        <v>3.35</v>
      </c>
      <c r="L25" s="44">
        <v>3.35</v>
      </c>
      <c r="M25" s="44">
        <v>3.35</v>
      </c>
      <c r="N25" s="44">
        <v>3.35</v>
      </c>
      <c r="O25" s="44">
        <v>3.35</v>
      </c>
      <c r="P25" s="44">
        <v>3.35</v>
      </c>
      <c r="Q25" s="44">
        <v>3.35</v>
      </c>
      <c r="R25" s="44">
        <v>3.35</v>
      </c>
      <c r="S25" s="44">
        <v>3.35</v>
      </c>
      <c r="T25" s="44">
        <v>3.35</v>
      </c>
      <c r="U25" s="44">
        <v>3.35</v>
      </c>
      <c r="V25" s="44">
        <v>3.35</v>
      </c>
      <c r="W25" s="44">
        <v>3.35</v>
      </c>
      <c r="X25" s="44">
        <v>3.35</v>
      </c>
      <c r="Y25" s="44">
        <v>3.35</v>
      </c>
      <c r="Z25" s="44">
        <v>3.35</v>
      </c>
      <c r="AA25" s="44">
        <v>3.35</v>
      </c>
    </row>
    <row r="26" spans="1:27" ht="12.75" customHeight="1" outlineLevel="1" x14ac:dyDescent="0.2">
      <c r="A26" s="99" t="s">
        <v>1676</v>
      </c>
      <c r="B26" s="63" t="s">
        <v>81</v>
      </c>
      <c r="C26" s="43" t="s">
        <v>79</v>
      </c>
      <c r="D26" s="44">
        <f>$D$11</f>
        <v>330.69</v>
      </c>
      <c r="E26" s="44">
        <f t="shared" ref="E26:AA26" si="11">$D$11</f>
        <v>330.69</v>
      </c>
      <c r="F26" s="44">
        <f t="shared" si="11"/>
        <v>330.69</v>
      </c>
      <c r="G26" s="44">
        <f t="shared" si="11"/>
        <v>330.69</v>
      </c>
      <c r="H26" s="44">
        <f t="shared" si="11"/>
        <v>330.69</v>
      </c>
      <c r="I26" s="44">
        <f t="shared" si="11"/>
        <v>330.69</v>
      </c>
      <c r="J26" s="44">
        <f t="shared" si="11"/>
        <v>330.69</v>
      </c>
      <c r="K26" s="44">
        <f t="shared" si="11"/>
        <v>330.69</v>
      </c>
      <c r="L26" s="44">
        <f t="shared" si="11"/>
        <v>330.69</v>
      </c>
      <c r="M26" s="44">
        <f t="shared" si="11"/>
        <v>330.69</v>
      </c>
      <c r="N26" s="44">
        <f t="shared" si="11"/>
        <v>330.69</v>
      </c>
      <c r="O26" s="44">
        <f t="shared" si="11"/>
        <v>330.69</v>
      </c>
      <c r="P26" s="44">
        <f t="shared" si="11"/>
        <v>330.69</v>
      </c>
      <c r="Q26" s="44">
        <f t="shared" si="11"/>
        <v>330.69</v>
      </c>
      <c r="R26" s="44">
        <f t="shared" si="11"/>
        <v>330.69</v>
      </c>
      <c r="S26" s="44">
        <f t="shared" si="11"/>
        <v>330.69</v>
      </c>
      <c r="T26" s="44">
        <f t="shared" si="11"/>
        <v>330.69</v>
      </c>
      <c r="U26" s="44">
        <f t="shared" si="11"/>
        <v>330.69</v>
      </c>
      <c r="V26" s="44">
        <f t="shared" si="11"/>
        <v>330.69</v>
      </c>
      <c r="W26" s="44">
        <f t="shared" si="11"/>
        <v>330.69</v>
      </c>
      <c r="X26" s="44">
        <f t="shared" si="11"/>
        <v>330.69</v>
      </c>
      <c r="Y26" s="44">
        <f t="shared" si="11"/>
        <v>330.69</v>
      </c>
      <c r="Z26" s="44">
        <f t="shared" si="11"/>
        <v>330.69</v>
      </c>
      <c r="AA26" s="44">
        <f t="shared" si="11"/>
        <v>330.69</v>
      </c>
    </row>
    <row r="27" spans="1:27" ht="12.75" customHeight="1" x14ac:dyDescent="0.2">
      <c r="A27" s="98" t="s">
        <v>1677</v>
      </c>
      <c r="B27" s="28" t="str">
        <f>"05"&amp;"."&amp;$B$800&amp;"."&amp;$B$801</f>
        <v>05.12.2023</v>
      </c>
      <c r="C27" s="90" t="s">
        <v>76</v>
      </c>
      <c r="D27" s="91">
        <f>ROUND(((D28+D29+D31+D30)/1000),5)</f>
        <v>2.56752</v>
      </c>
      <c r="E27" s="91">
        <f>ROUND(((E28+E29+E31+E30)/1000),5)</f>
        <v>2.4613299999999998</v>
      </c>
      <c r="F27" s="91">
        <f>ROUND(((F28+F29+F31+F30)/1000),5)</f>
        <v>2.4067400000000001</v>
      </c>
      <c r="G27" s="91">
        <f t="shared" ref="G27:AA27" si="12">ROUND(((G28+G29+G31+G30)/1000),5)</f>
        <v>2.4046099999999999</v>
      </c>
      <c r="H27" s="91">
        <f t="shared" si="12"/>
        <v>2.4548299999999998</v>
      </c>
      <c r="I27" s="91">
        <f t="shared" si="12"/>
        <v>2.5802999999999998</v>
      </c>
      <c r="J27" s="91">
        <f t="shared" si="12"/>
        <v>2.8030599999999999</v>
      </c>
      <c r="K27" s="91">
        <f t="shared" si="12"/>
        <v>3.1131000000000002</v>
      </c>
      <c r="L27" s="91">
        <f t="shared" si="12"/>
        <v>3.3065899999999999</v>
      </c>
      <c r="M27" s="91">
        <f t="shared" si="12"/>
        <v>3.39174</v>
      </c>
      <c r="N27" s="91">
        <f t="shared" si="12"/>
        <v>3.4651800000000001</v>
      </c>
      <c r="O27" s="91">
        <f t="shared" si="12"/>
        <v>3.4324400000000002</v>
      </c>
      <c r="P27" s="91">
        <f t="shared" si="12"/>
        <v>3.4209900000000002</v>
      </c>
      <c r="Q27" s="91">
        <f t="shared" si="12"/>
        <v>3.4304600000000001</v>
      </c>
      <c r="R27" s="91">
        <f t="shared" si="12"/>
        <v>3.4282400000000002</v>
      </c>
      <c r="S27" s="91">
        <f t="shared" si="12"/>
        <v>3.40395</v>
      </c>
      <c r="T27" s="91">
        <f t="shared" si="12"/>
        <v>3.4598399999999998</v>
      </c>
      <c r="U27" s="91">
        <f t="shared" si="12"/>
        <v>3.5552899999999998</v>
      </c>
      <c r="V27" s="91">
        <f t="shared" si="12"/>
        <v>3.5191300000000001</v>
      </c>
      <c r="W27" s="91">
        <f t="shared" si="12"/>
        <v>3.3960400000000002</v>
      </c>
      <c r="X27" s="91">
        <f t="shared" si="12"/>
        <v>3.31053</v>
      </c>
      <c r="Y27" s="91">
        <f t="shared" si="12"/>
        <v>3.1511399999999998</v>
      </c>
      <c r="Z27" s="91">
        <f t="shared" si="12"/>
        <v>2.8306</v>
      </c>
      <c r="AA27" s="91">
        <f t="shared" si="12"/>
        <v>2.6384300000000001</v>
      </c>
    </row>
    <row r="28" spans="1:27" ht="12.75" customHeight="1" outlineLevel="1" x14ac:dyDescent="0.2">
      <c r="A28" s="99" t="s">
        <v>1678</v>
      </c>
      <c r="B28" s="63" t="s">
        <v>238</v>
      </c>
      <c r="C28" s="43" t="s">
        <v>79</v>
      </c>
      <c r="D28" s="44">
        <v>1162.06</v>
      </c>
      <c r="E28" s="44">
        <v>1055.8699999999999</v>
      </c>
      <c r="F28" s="44">
        <v>1001.28</v>
      </c>
      <c r="G28" s="44">
        <v>999.15</v>
      </c>
      <c r="H28" s="44">
        <v>1049.3699999999999</v>
      </c>
      <c r="I28" s="44">
        <v>1174.8399999999999</v>
      </c>
      <c r="J28" s="44">
        <v>1397.6</v>
      </c>
      <c r="K28" s="44">
        <v>1707.64</v>
      </c>
      <c r="L28" s="44">
        <v>1901.13</v>
      </c>
      <c r="M28" s="44">
        <v>1986.28</v>
      </c>
      <c r="N28" s="44">
        <v>2059.7199999999998</v>
      </c>
      <c r="O28" s="44">
        <v>2026.98</v>
      </c>
      <c r="P28" s="44">
        <v>2015.53</v>
      </c>
      <c r="Q28" s="44">
        <v>2025</v>
      </c>
      <c r="R28" s="44">
        <v>2022.78</v>
      </c>
      <c r="S28" s="44">
        <v>1998.49</v>
      </c>
      <c r="T28" s="44">
        <v>2054.38</v>
      </c>
      <c r="U28" s="44">
        <v>2149.83</v>
      </c>
      <c r="V28" s="44">
        <v>2113.67</v>
      </c>
      <c r="W28" s="44">
        <v>1990.58</v>
      </c>
      <c r="X28" s="44">
        <v>1905.07</v>
      </c>
      <c r="Y28" s="44">
        <v>1745.68</v>
      </c>
      <c r="Z28" s="44">
        <v>1425.14</v>
      </c>
      <c r="AA28" s="44">
        <v>1232.97</v>
      </c>
    </row>
    <row r="29" spans="1:27" ht="12.75" customHeight="1" outlineLevel="1" x14ac:dyDescent="0.2">
      <c r="A29" s="99" t="s">
        <v>1679</v>
      </c>
      <c r="B29" s="63" t="s">
        <v>90</v>
      </c>
      <c r="C29" s="43" t="s">
        <v>79</v>
      </c>
      <c r="D29" s="44">
        <f t="shared" ref="D29:AA29" si="13">$D$9</f>
        <v>1071.42</v>
      </c>
      <c r="E29" s="44">
        <f t="shared" si="13"/>
        <v>1071.42</v>
      </c>
      <c r="F29" s="44">
        <f t="shared" si="13"/>
        <v>1071.42</v>
      </c>
      <c r="G29" s="44">
        <f t="shared" si="13"/>
        <v>1071.42</v>
      </c>
      <c r="H29" s="44">
        <f t="shared" si="13"/>
        <v>1071.42</v>
      </c>
      <c r="I29" s="44">
        <f t="shared" si="13"/>
        <v>1071.42</v>
      </c>
      <c r="J29" s="44">
        <f t="shared" si="13"/>
        <v>1071.42</v>
      </c>
      <c r="K29" s="44">
        <f t="shared" si="13"/>
        <v>1071.42</v>
      </c>
      <c r="L29" s="44">
        <f t="shared" si="13"/>
        <v>1071.42</v>
      </c>
      <c r="M29" s="44">
        <f t="shared" si="13"/>
        <v>1071.42</v>
      </c>
      <c r="N29" s="44">
        <f t="shared" si="13"/>
        <v>1071.42</v>
      </c>
      <c r="O29" s="44">
        <f t="shared" si="13"/>
        <v>1071.42</v>
      </c>
      <c r="P29" s="44">
        <f t="shared" si="13"/>
        <v>1071.42</v>
      </c>
      <c r="Q29" s="44">
        <f t="shared" si="13"/>
        <v>1071.42</v>
      </c>
      <c r="R29" s="44">
        <f t="shared" si="13"/>
        <v>1071.42</v>
      </c>
      <c r="S29" s="44">
        <f t="shared" si="13"/>
        <v>1071.42</v>
      </c>
      <c r="T29" s="44">
        <f t="shared" si="13"/>
        <v>1071.42</v>
      </c>
      <c r="U29" s="44">
        <f t="shared" si="13"/>
        <v>1071.42</v>
      </c>
      <c r="V29" s="44">
        <f t="shared" si="13"/>
        <v>1071.42</v>
      </c>
      <c r="W29" s="44">
        <f t="shared" si="13"/>
        <v>1071.42</v>
      </c>
      <c r="X29" s="44">
        <f t="shared" si="13"/>
        <v>1071.42</v>
      </c>
      <c r="Y29" s="44">
        <f t="shared" si="13"/>
        <v>1071.42</v>
      </c>
      <c r="Z29" s="44">
        <f t="shared" si="13"/>
        <v>1071.42</v>
      </c>
      <c r="AA29" s="44">
        <f t="shared" si="13"/>
        <v>1071.42</v>
      </c>
    </row>
    <row r="30" spans="1:27" ht="12.75" customHeight="1" outlineLevel="1" x14ac:dyDescent="0.2">
      <c r="A30" s="99" t="s">
        <v>1680</v>
      </c>
      <c r="B30" s="63" t="s">
        <v>83</v>
      </c>
      <c r="C30" s="43" t="s">
        <v>79</v>
      </c>
      <c r="D30" s="44">
        <v>3.35</v>
      </c>
      <c r="E30" s="44">
        <v>3.35</v>
      </c>
      <c r="F30" s="44">
        <v>3.35</v>
      </c>
      <c r="G30" s="44">
        <v>3.35</v>
      </c>
      <c r="H30" s="44">
        <v>3.35</v>
      </c>
      <c r="I30" s="44">
        <v>3.35</v>
      </c>
      <c r="J30" s="44">
        <v>3.35</v>
      </c>
      <c r="K30" s="44">
        <v>3.35</v>
      </c>
      <c r="L30" s="44">
        <v>3.35</v>
      </c>
      <c r="M30" s="44">
        <v>3.35</v>
      </c>
      <c r="N30" s="44">
        <v>3.35</v>
      </c>
      <c r="O30" s="44">
        <v>3.35</v>
      </c>
      <c r="P30" s="44">
        <v>3.35</v>
      </c>
      <c r="Q30" s="44">
        <v>3.35</v>
      </c>
      <c r="R30" s="44">
        <v>3.35</v>
      </c>
      <c r="S30" s="44">
        <v>3.35</v>
      </c>
      <c r="T30" s="44">
        <v>3.35</v>
      </c>
      <c r="U30" s="44">
        <v>3.35</v>
      </c>
      <c r="V30" s="44">
        <v>3.35</v>
      </c>
      <c r="W30" s="44">
        <v>3.35</v>
      </c>
      <c r="X30" s="44">
        <v>3.35</v>
      </c>
      <c r="Y30" s="44">
        <v>3.35</v>
      </c>
      <c r="Z30" s="44">
        <v>3.35</v>
      </c>
      <c r="AA30" s="44">
        <v>3.35</v>
      </c>
    </row>
    <row r="31" spans="1:27" ht="12.75" customHeight="1" outlineLevel="1" x14ac:dyDescent="0.2">
      <c r="A31" s="99" t="s">
        <v>1681</v>
      </c>
      <c r="B31" s="63" t="s">
        <v>81</v>
      </c>
      <c r="C31" s="43" t="s">
        <v>79</v>
      </c>
      <c r="D31" s="44">
        <f>$D$11</f>
        <v>330.69</v>
      </c>
      <c r="E31" s="44">
        <f t="shared" ref="E31:AA31" si="14">$D$11</f>
        <v>330.69</v>
      </c>
      <c r="F31" s="44">
        <f t="shared" si="14"/>
        <v>330.69</v>
      </c>
      <c r="G31" s="44">
        <f t="shared" si="14"/>
        <v>330.69</v>
      </c>
      <c r="H31" s="44">
        <f t="shared" si="14"/>
        <v>330.69</v>
      </c>
      <c r="I31" s="44">
        <f t="shared" si="14"/>
        <v>330.69</v>
      </c>
      <c r="J31" s="44">
        <f t="shared" si="14"/>
        <v>330.69</v>
      </c>
      <c r="K31" s="44">
        <f t="shared" si="14"/>
        <v>330.69</v>
      </c>
      <c r="L31" s="44">
        <f t="shared" si="14"/>
        <v>330.69</v>
      </c>
      <c r="M31" s="44">
        <f t="shared" si="14"/>
        <v>330.69</v>
      </c>
      <c r="N31" s="44">
        <f t="shared" si="14"/>
        <v>330.69</v>
      </c>
      <c r="O31" s="44">
        <f t="shared" si="14"/>
        <v>330.69</v>
      </c>
      <c r="P31" s="44">
        <f t="shared" si="14"/>
        <v>330.69</v>
      </c>
      <c r="Q31" s="44">
        <f t="shared" si="14"/>
        <v>330.69</v>
      </c>
      <c r="R31" s="44">
        <f t="shared" si="14"/>
        <v>330.69</v>
      </c>
      <c r="S31" s="44">
        <f t="shared" si="14"/>
        <v>330.69</v>
      </c>
      <c r="T31" s="44">
        <f t="shared" si="14"/>
        <v>330.69</v>
      </c>
      <c r="U31" s="44">
        <f t="shared" si="14"/>
        <v>330.69</v>
      </c>
      <c r="V31" s="44">
        <f t="shared" si="14"/>
        <v>330.69</v>
      </c>
      <c r="W31" s="44">
        <f t="shared" si="14"/>
        <v>330.69</v>
      </c>
      <c r="X31" s="44">
        <f t="shared" si="14"/>
        <v>330.69</v>
      </c>
      <c r="Y31" s="44">
        <f t="shared" si="14"/>
        <v>330.69</v>
      </c>
      <c r="Z31" s="44">
        <f t="shared" si="14"/>
        <v>330.69</v>
      </c>
      <c r="AA31" s="44">
        <f t="shared" si="14"/>
        <v>330.69</v>
      </c>
    </row>
    <row r="32" spans="1:27" ht="12.75" customHeight="1" x14ac:dyDescent="0.2">
      <c r="A32" s="98" t="s">
        <v>1682</v>
      </c>
      <c r="B32" s="28" t="str">
        <f>"06"&amp;"."&amp;$B$800&amp;"."&amp;$B$801</f>
        <v>06.12.2023</v>
      </c>
      <c r="C32" s="90" t="s">
        <v>76</v>
      </c>
      <c r="D32" s="91">
        <f>ROUND(((D33+D34+D36+D35)/1000),5)</f>
        <v>2.4856600000000002</v>
      </c>
      <c r="E32" s="91">
        <f>ROUND(((E33+E34+E36+E35)/1000),5)</f>
        <v>2.4196599999999999</v>
      </c>
      <c r="F32" s="91">
        <f>ROUND(((F33+F34+F36+F35)/1000),5)</f>
        <v>2.3646500000000001</v>
      </c>
      <c r="G32" s="91">
        <f t="shared" ref="G32:AA32" si="15">ROUND(((G33+G34+G36+G35)/1000),5)</f>
        <v>2.3468</v>
      </c>
      <c r="H32" s="91">
        <f t="shared" si="15"/>
        <v>2.42977</v>
      </c>
      <c r="I32" s="91">
        <f t="shared" si="15"/>
        <v>2.5511499999999998</v>
      </c>
      <c r="J32" s="91">
        <f t="shared" si="15"/>
        <v>2.76092</v>
      </c>
      <c r="K32" s="91">
        <f t="shared" si="15"/>
        <v>3.1200100000000002</v>
      </c>
      <c r="L32" s="91">
        <f t="shared" si="15"/>
        <v>3.1881599999999999</v>
      </c>
      <c r="M32" s="91">
        <f t="shared" si="15"/>
        <v>3.4112900000000002</v>
      </c>
      <c r="N32" s="91">
        <f t="shared" si="15"/>
        <v>3.5811299999999999</v>
      </c>
      <c r="O32" s="91">
        <f t="shared" si="15"/>
        <v>3.3955799999999998</v>
      </c>
      <c r="P32" s="91">
        <f t="shared" si="15"/>
        <v>3.3571300000000002</v>
      </c>
      <c r="Q32" s="91">
        <f t="shared" si="15"/>
        <v>3.3693</v>
      </c>
      <c r="R32" s="91">
        <f t="shared" si="15"/>
        <v>3.35778</v>
      </c>
      <c r="S32" s="91">
        <f t="shared" si="15"/>
        <v>3.41126</v>
      </c>
      <c r="T32" s="91">
        <f t="shared" si="15"/>
        <v>3.6320800000000002</v>
      </c>
      <c r="U32" s="91">
        <f t="shared" si="15"/>
        <v>3.64208</v>
      </c>
      <c r="V32" s="91">
        <f t="shared" si="15"/>
        <v>3.60141</v>
      </c>
      <c r="W32" s="91">
        <f t="shared" si="15"/>
        <v>3.3585400000000001</v>
      </c>
      <c r="X32" s="91">
        <f t="shared" si="15"/>
        <v>3.2475000000000001</v>
      </c>
      <c r="Y32" s="91">
        <f t="shared" si="15"/>
        <v>3.1396700000000002</v>
      </c>
      <c r="Z32" s="91">
        <f t="shared" si="15"/>
        <v>2.8222800000000001</v>
      </c>
      <c r="AA32" s="91">
        <f t="shared" si="15"/>
        <v>2.6215099999999998</v>
      </c>
    </row>
    <row r="33" spans="1:27" ht="12.75" customHeight="1" outlineLevel="1" x14ac:dyDescent="0.2">
      <c r="A33" s="99" t="s">
        <v>1683</v>
      </c>
      <c r="B33" s="63" t="s">
        <v>238</v>
      </c>
      <c r="C33" s="43" t="s">
        <v>79</v>
      </c>
      <c r="D33" s="44">
        <v>1080.2</v>
      </c>
      <c r="E33" s="44">
        <v>1014.2</v>
      </c>
      <c r="F33" s="44">
        <v>959.19</v>
      </c>
      <c r="G33" s="44">
        <v>941.34</v>
      </c>
      <c r="H33" s="44">
        <v>1024.31</v>
      </c>
      <c r="I33" s="44">
        <v>1145.69</v>
      </c>
      <c r="J33" s="44">
        <v>1355.46</v>
      </c>
      <c r="K33" s="44">
        <v>1714.55</v>
      </c>
      <c r="L33" s="44">
        <v>1782.7</v>
      </c>
      <c r="M33" s="44">
        <v>2005.83</v>
      </c>
      <c r="N33" s="44">
        <v>2175.67</v>
      </c>
      <c r="O33" s="44">
        <v>1990.12</v>
      </c>
      <c r="P33" s="44">
        <v>1951.67</v>
      </c>
      <c r="Q33" s="44">
        <v>1963.84</v>
      </c>
      <c r="R33" s="44">
        <v>1952.32</v>
      </c>
      <c r="S33" s="44">
        <v>2005.8</v>
      </c>
      <c r="T33" s="44">
        <v>2226.62</v>
      </c>
      <c r="U33" s="44">
        <v>2236.62</v>
      </c>
      <c r="V33" s="44">
        <v>2195.9499999999998</v>
      </c>
      <c r="W33" s="44">
        <v>1953.08</v>
      </c>
      <c r="X33" s="44">
        <v>1842.04</v>
      </c>
      <c r="Y33" s="44">
        <v>1734.21</v>
      </c>
      <c r="Z33" s="44">
        <v>1416.82</v>
      </c>
      <c r="AA33" s="44">
        <v>1216.05</v>
      </c>
    </row>
    <row r="34" spans="1:27" ht="12.75" customHeight="1" outlineLevel="1" x14ac:dyDescent="0.2">
      <c r="A34" s="99" t="s">
        <v>1684</v>
      </c>
      <c r="B34" s="63" t="s">
        <v>90</v>
      </c>
      <c r="C34" s="43" t="s">
        <v>79</v>
      </c>
      <c r="D34" s="44">
        <f t="shared" ref="D34:AA34" si="16">$D$9</f>
        <v>1071.42</v>
      </c>
      <c r="E34" s="44">
        <f t="shared" si="16"/>
        <v>1071.42</v>
      </c>
      <c r="F34" s="44">
        <f t="shared" si="16"/>
        <v>1071.42</v>
      </c>
      <c r="G34" s="44">
        <f t="shared" si="16"/>
        <v>1071.42</v>
      </c>
      <c r="H34" s="44">
        <f t="shared" si="16"/>
        <v>1071.42</v>
      </c>
      <c r="I34" s="44">
        <f t="shared" si="16"/>
        <v>1071.42</v>
      </c>
      <c r="J34" s="44">
        <f t="shared" si="16"/>
        <v>1071.42</v>
      </c>
      <c r="K34" s="44">
        <f t="shared" si="16"/>
        <v>1071.42</v>
      </c>
      <c r="L34" s="44">
        <f t="shared" si="16"/>
        <v>1071.42</v>
      </c>
      <c r="M34" s="44">
        <f t="shared" si="16"/>
        <v>1071.42</v>
      </c>
      <c r="N34" s="44">
        <f t="shared" si="16"/>
        <v>1071.42</v>
      </c>
      <c r="O34" s="44">
        <f t="shared" si="16"/>
        <v>1071.42</v>
      </c>
      <c r="P34" s="44">
        <f t="shared" si="16"/>
        <v>1071.42</v>
      </c>
      <c r="Q34" s="44">
        <f t="shared" si="16"/>
        <v>1071.42</v>
      </c>
      <c r="R34" s="44">
        <f t="shared" si="16"/>
        <v>1071.42</v>
      </c>
      <c r="S34" s="44">
        <f t="shared" si="16"/>
        <v>1071.42</v>
      </c>
      <c r="T34" s="44">
        <f t="shared" si="16"/>
        <v>1071.42</v>
      </c>
      <c r="U34" s="44">
        <f t="shared" si="16"/>
        <v>1071.42</v>
      </c>
      <c r="V34" s="44">
        <f t="shared" si="16"/>
        <v>1071.42</v>
      </c>
      <c r="W34" s="44">
        <f t="shared" si="16"/>
        <v>1071.42</v>
      </c>
      <c r="X34" s="44">
        <f t="shared" si="16"/>
        <v>1071.42</v>
      </c>
      <c r="Y34" s="44">
        <f t="shared" si="16"/>
        <v>1071.42</v>
      </c>
      <c r="Z34" s="44">
        <f t="shared" si="16"/>
        <v>1071.42</v>
      </c>
      <c r="AA34" s="44">
        <f t="shared" si="16"/>
        <v>1071.42</v>
      </c>
    </row>
    <row r="35" spans="1:27" ht="12.75" customHeight="1" outlineLevel="1" x14ac:dyDescent="0.2">
      <c r="A35" s="99" t="s">
        <v>1685</v>
      </c>
      <c r="B35" s="63" t="s">
        <v>83</v>
      </c>
      <c r="C35" s="43" t="s">
        <v>79</v>
      </c>
      <c r="D35" s="44">
        <v>3.35</v>
      </c>
      <c r="E35" s="44">
        <v>3.35</v>
      </c>
      <c r="F35" s="44">
        <v>3.35</v>
      </c>
      <c r="G35" s="44">
        <v>3.35</v>
      </c>
      <c r="H35" s="44">
        <v>3.35</v>
      </c>
      <c r="I35" s="44">
        <v>3.35</v>
      </c>
      <c r="J35" s="44">
        <v>3.35</v>
      </c>
      <c r="K35" s="44">
        <v>3.35</v>
      </c>
      <c r="L35" s="44">
        <v>3.35</v>
      </c>
      <c r="M35" s="44">
        <v>3.35</v>
      </c>
      <c r="N35" s="44">
        <v>3.35</v>
      </c>
      <c r="O35" s="44">
        <v>3.35</v>
      </c>
      <c r="P35" s="44">
        <v>3.35</v>
      </c>
      <c r="Q35" s="44">
        <v>3.35</v>
      </c>
      <c r="R35" s="44">
        <v>3.35</v>
      </c>
      <c r="S35" s="44">
        <v>3.35</v>
      </c>
      <c r="T35" s="44">
        <v>3.35</v>
      </c>
      <c r="U35" s="44">
        <v>3.35</v>
      </c>
      <c r="V35" s="44">
        <v>3.35</v>
      </c>
      <c r="W35" s="44">
        <v>3.35</v>
      </c>
      <c r="X35" s="44">
        <v>3.35</v>
      </c>
      <c r="Y35" s="44">
        <v>3.35</v>
      </c>
      <c r="Z35" s="44">
        <v>3.35</v>
      </c>
      <c r="AA35" s="44">
        <v>3.35</v>
      </c>
    </row>
    <row r="36" spans="1:27" ht="12.75" customHeight="1" outlineLevel="1" x14ac:dyDescent="0.2">
      <c r="A36" s="99" t="s">
        <v>1686</v>
      </c>
      <c r="B36" s="63" t="s">
        <v>81</v>
      </c>
      <c r="C36" s="43" t="s">
        <v>79</v>
      </c>
      <c r="D36" s="44">
        <f>$D$11</f>
        <v>330.69</v>
      </c>
      <c r="E36" s="44">
        <f t="shared" ref="E36:AA36" si="17">$D$11</f>
        <v>330.69</v>
      </c>
      <c r="F36" s="44">
        <f t="shared" si="17"/>
        <v>330.69</v>
      </c>
      <c r="G36" s="44">
        <f t="shared" si="17"/>
        <v>330.69</v>
      </c>
      <c r="H36" s="44">
        <f t="shared" si="17"/>
        <v>330.69</v>
      </c>
      <c r="I36" s="44">
        <f t="shared" si="17"/>
        <v>330.69</v>
      </c>
      <c r="J36" s="44">
        <f t="shared" si="17"/>
        <v>330.69</v>
      </c>
      <c r="K36" s="44">
        <f t="shared" si="17"/>
        <v>330.69</v>
      </c>
      <c r="L36" s="44">
        <f t="shared" si="17"/>
        <v>330.69</v>
      </c>
      <c r="M36" s="44">
        <f t="shared" si="17"/>
        <v>330.69</v>
      </c>
      <c r="N36" s="44">
        <f t="shared" si="17"/>
        <v>330.69</v>
      </c>
      <c r="O36" s="44">
        <f t="shared" si="17"/>
        <v>330.69</v>
      </c>
      <c r="P36" s="44">
        <f t="shared" si="17"/>
        <v>330.69</v>
      </c>
      <c r="Q36" s="44">
        <f t="shared" si="17"/>
        <v>330.69</v>
      </c>
      <c r="R36" s="44">
        <f t="shared" si="17"/>
        <v>330.69</v>
      </c>
      <c r="S36" s="44">
        <f t="shared" si="17"/>
        <v>330.69</v>
      </c>
      <c r="T36" s="44">
        <f t="shared" si="17"/>
        <v>330.69</v>
      </c>
      <c r="U36" s="44">
        <f t="shared" si="17"/>
        <v>330.69</v>
      </c>
      <c r="V36" s="44">
        <f t="shared" si="17"/>
        <v>330.69</v>
      </c>
      <c r="W36" s="44">
        <f t="shared" si="17"/>
        <v>330.69</v>
      </c>
      <c r="X36" s="44">
        <f t="shared" si="17"/>
        <v>330.69</v>
      </c>
      <c r="Y36" s="44">
        <f t="shared" si="17"/>
        <v>330.69</v>
      </c>
      <c r="Z36" s="44">
        <f t="shared" si="17"/>
        <v>330.69</v>
      </c>
      <c r="AA36" s="44">
        <f t="shared" si="17"/>
        <v>330.69</v>
      </c>
    </row>
    <row r="37" spans="1:27" ht="12.75" customHeight="1" x14ac:dyDescent="0.2">
      <c r="A37" s="98" t="s">
        <v>1687</v>
      </c>
      <c r="B37" s="28" t="str">
        <f>"07"&amp;"."&amp;$B$800&amp;"."&amp;$B$801</f>
        <v>07.12.2023</v>
      </c>
      <c r="C37" s="90" t="s">
        <v>76</v>
      </c>
      <c r="D37" s="91">
        <f>ROUND(((D38+D39+D41+D40)/1000),5)</f>
        <v>2.4067699999999999</v>
      </c>
      <c r="E37" s="91">
        <f>ROUND(((E38+E39+E41+E40)/1000),5)</f>
        <v>2.2814700000000001</v>
      </c>
      <c r="F37" s="91">
        <f>ROUND(((F38+F39+F41+F40)/1000),5)</f>
        <v>2.2038000000000002</v>
      </c>
      <c r="G37" s="91">
        <f t="shared" ref="G37:AA37" si="18">ROUND(((G38+G39+G41+G40)/1000),5)</f>
        <v>2.1837900000000001</v>
      </c>
      <c r="H37" s="91">
        <f t="shared" si="18"/>
        <v>2.2938399999999999</v>
      </c>
      <c r="I37" s="91">
        <f t="shared" si="18"/>
        <v>2.4531800000000001</v>
      </c>
      <c r="J37" s="91">
        <f t="shared" si="18"/>
        <v>2.6942900000000001</v>
      </c>
      <c r="K37" s="91">
        <f t="shared" si="18"/>
        <v>3.0529199999999999</v>
      </c>
      <c r="L37" s="91">
        <f t="shared" si="18"/>
        <v>3.1876099999999998</v>
      </c>
      <c r="M37" s="91">
        <f t="shared" si="18"/>
        <v>3.3528799999999999</v>
      </c>
      <c r="N37" s="91">
        <f t="shared" si="18"/>
        <v>3.5164300000000002</v>
      </c>
      <c r="O37" s="91">
        <f t="shared" si="18"/>
        <v>3.3101400000000001</v>
      </c>
      <c r="P37" s="91">
        <f t="shared" si="18"/>
        <v>3.2561900000000001</v>
      </c>
      <c r="Q37" s="91">
        <f t="shared" si="18"/>
        <v>3.2675100000000001</v>
      </c>
      <c r="R37" s="91">
        <f t="shared" si="18"/>
        <v>3.2637299999999998</v>
      </c>
      <c r="S37" s="91">
        <f t="shared" si="18"/>
        <v>3.3271099999999998</v>
      </c>
      <c r="T37" s="91">
        <f t="shared" si="18"/>
        <v>3.5921400000000001</v>
      </c>
      <c r="U37" s="91">
        <f t="shared" si="18"/>
        <v>3.6164299999999998</v>
      </c>
      <c r="V37" s="91">
        <f t="shared" si="18"/>
        <v>3.58792</v>
      </c>
      <c r="W37" s="91">
        <f t="shared" si="18"/>
        <v>3.2934199999999998</v>
      </c>
      <c r="X37" s="91">
        <f t="shared" si="18"/>
        <v>3.1804299999999999</v>
      </c>
      <c r="Y37" s="91">
        <f t="shared" si="18"/>
        <v>3.0484200000000001</v>
      </c>
      <c r="Z37" s="91">
        <f t="shared" si="18"/>
        <v>2.7670599999999999</v>
      </c>
      <c r="AA37" s="91">
        <f t="shared" si="18"/>
        <v>2.5983900000000002</v>
      </c>
    </row>
    <row r="38" spans="1:27" ht="12.75" customHeight="1" outlineLevel="1" x14ac:dyDescent="0.2">
      <c r="A38" s="99" t="s">
        <v>1688</v>
      </c>
      <c r="B38" s="63" t="s">
        <v>238</v>
      </c>
      <c r="C38" s="43" t="s">
        <v>79</v>
      </c>
      <c r="D38" s="44">
        <v>1001.31</v>
      </c>
      <c r="E38" s="44">
        <v>876.01</v>
      </c>
      <c r="F38" s="44">
        <v>798.34</v>
      </c>
      <c r="G38" s="44">
        <v>778.33</v>
      </c>
      <c r="H38" s="44">
        <v>888.38</v>
      </c>
      <c r="I38" s="44">
        <v>1047.72</v>
      </c>
      <c r="J38" s="44">
        <v>1288.83</v>
      </c>
      <c r="K38" s="44">
        <v>1647.46</v>
      </c>
      <c r="L38" s="44">
        <v>1782.15</v>
      </c>
      <c r="M38" s="44">
        <v>1947.42</v>
      </c>
      <c r="N38" s="44">
        <v>2110.9699999999998</v>
      </c>
      <c r="O38" s="44">
        <v>1904.68</v>
      </c>
      <c r="P38" s="44">
        <v>1850.73</v>
      </c>
      <c r="Q38" s="44">
        <v>1862.05</v>
      </c>
      <c r="R38" s="44">
        <v>1858.27</v>
      </c>
      <c r="S38" s="44">
        <v>1921.65</v>
      </c>
      <c r="T38" s="44">
        <v>2186.6799999999998</v>
      </c>
      <c r="U38" s="44">
        <v>2210.9699999999998</v>
      </c>
      <c r="V38" s="44">
        <v>2182.46</v>
      </c>
      <c r="W38" s="44">
        <v>1887.96</v>
      </c>
      <c r="X38" s="44">
        <v>1774.97</v>
      </c>
      <c r="Y38" s="44">
        <v>1642.96</v>
      </c>
      <c r="Z38" s="44">
        <v>1361.6</v>
      </c>
      <c r="AA38" s="44">
        <v>1192.93</v>
      </c>
    </row>
    <row r="39" spans="1:27" ht="12.75" customHeight="1" outlineLevel="1" x14ac:dyDescent="0.2">
      <c r="A39" s="99" t="s">
        <v>1689</v>
      </c>
      <c r="B39" s="63" t="s">
        <v>90</v>
      </c>
      <c r="C39" s="43" t="s">
        <v>79</v>
      </c>
      <c r="D39" s="44">
        <f t="shared" ref="D39:AA39" si="19">$D$9</f>
        <v>1071.42</v>
      </c>
      <c r="E39" s="44">
        <f t="shared" si="19"/>
        <v>1071.42</v>
      </c>
      <c r="F39" s="44">
        <f t="shared" si="19"/>
        <v>1071.42</v>
      </c>
      <c r="G39" s="44">
        <f t="shared" si="19"/>
        <v>1071.42</v>
      </c>
      <c r="H39" s="44">
        <f t="shared" si="19"/>
        <v>1071.42</v>
      </c>
      <c r="I39" s="44">
        <f t="shared" si="19"/>
        <v>1071.42</v>
      </c>
      <c r="J39" s="44">
        <f t="shared" si="19"/>
        <v>1071.42</v>
      </c>
      <c r="K39" s="44">
        <f t="shared" si="19"/>
        <v>1071.42</v>
      </c>
      <c r="L39" s="44">
        <f t="shared" si="19"/>
        <v>1071.42</v>
      </c>
      <c r="M39" s="44">
        <f t="shared" si="19"/>
        <v>1071.42</v>
      </c>
      <c r="N39" s="44">
        <f t="shared" si="19"/>
        <v>1071.42</v>
      </c>
      <c r="O39" s="44">
        <f t="shared" si="19"/>
        <v>1071.42</v>
      </c>
      <c r="P39" s="44">
        <f t="shared" si="19"/>
        <v>1071.42</v>
      </c>
      <c r="Q39" s="44">
        <f t="shared" si="19"/>
        <v>1071.42</v>
      </c>
      <c r="R39" s="44">
        <f t="shared" si="19"/>
        <v>1071.42</v>
      </c>
      <c r="S39" s="44">
        <f t="shared" si="19"/>
        <v>1071.42</v>
      </c>
      <c r="T39" s="44">
        <f t="shared" si="19"/>
        <v>1071.42</v>
      </c>
      <c r="U39" s="44">
        <f t="shared" si="19"/>
        <v>1071.42</v>
      </c>
      <c r="V39" s="44">
        <f t="shared" si="19"/>
        <v>1071.42</v>
      </c>
      <c r="W39" s="44">
        <f t="shared" si="19"/>
        <v>1071.42</v>
      </c>
      <c r="X39" s="44">
        <f t="shared" si="19"/>
        <v>1071.42</v>
      </c>
      <c r="Y39" s="44">
        <f t="shared" si="19"/>
        <v>1071.42</v>
      </c>
      <c r="Z39" s="44">
        <f t="shared" si="19"/>
        <v>1071.42</v>
      </c>
      <c r="AA39" s="44">
        <f t="shared" si="19"/>
        <v>1071.42</v>
      </c>
    </row>
    <row r="40" spans="1:27" ht="12.75" customHeight="1" outlineLevel="1" x14ac:dyDescent="0.2">
      <c r="A40" s="99" t="s">
        <v>1690</v>
      </c>
      <c r="B40" s="63" t="s">
        <v>83</v>
      </c>
      <c r="C40" s="43" t="s">
        <v>79</v>
      </c>
      <c r="D40" s="44">
        <v>3.35</v>
      </c>
      <c r="E40" s="44">
        <v>3.35</v>
      </c>
      <c r="F40" s="44">
        <v>3.35</v>
      </c>
      <c r="G40" s="44">
        <v>3.35</v>
      </c>
      <c r="H40" s="44">
        <v>3.35</v>
      </c>
      <c r="I40" s="44">
        <v>3.35</v>
      </c>
      <c r="J40" s="44">
        <v>3.35</v>
      </c>
      <c r="K40" s="44">
        <v>3.35</v>
      </c>
      <c r="L40" s="44">
        <v>3.35</v>
      </c>
      <c r="M40" s="44">
        <v>3.35</v>
      </c>
      <c r="N40" s="44">
        <v>3.35</v>
      </c>
      <c r="O40" s="44">
        <v>3.35</v>
      </c>
      <c r="P40" s="44">
        <v>3.35</v>
      </c>
      <c r="Q40" s="44">
        <v>3.35</v>
      </c>
      <c r="R40" s="44">
        <v>3.35</v>
      </c>
      <c r="S40" s="44">
        <v>3.35</v>
      </c>
      <c r="T40" s="44">
        <v>3.35</v>
      </c>
      <c r="U40" s="44">
        <v>3.35</v>
      </c>
      <c r="V40" s="44">
        <v>3.35</v>
      </c>
      <c r="W40" s="44">
        <v>3.35</v>
      </c>
      <c r="X40" s="44">
        <v>3.35</v>
      </c>
      <c r="Y40" s="44">
        <v>3.35</v>
      </c>
      <c r="Z40" s="44">
        <v>3.35</v>
      </c>
      <c r="AA40" s="44">
        <v>3.35</v>
      </c>
    </row>
    <row r="41" spans="1:27" ht="12.75" customHeight="1" outlineLevel="1" x14ac:dyDescent="0.2">
      <c r="A41" s="99" t="s">
        <v>1691</v>
      </c>
      <c r="B41" s="63" t="s">
        <v>81</v>
      </c>
      <c r="C41" s="43" t="s">
        <v>79</v>
      </c>
      <c r="D41" s="44">
        <f>$D$11</f>
        <v>330.69</v>
      </c>
      <c r="E41" s="44">
        <f t="shared" ref="E41:AA41" si="20">$D$11</f>
        <v>330.69</v>
      </c>
      <c r="F41" s="44">
        <f t="shared" si="20"/>
        <v>330.69</v>
      </c>
      <c r="G41" s="44">
        <f t="shared" si="20"/>
        <v>330.69</v>
      </c>
      <c r="H41" s="44">
        <f t="shared" si="20"/>
        <v>330.69</v>
      </c>
      <c r="I41" s="44">
        <f t="shared" si="20"/>
        <v>330.69</v>
      </c>
      <c r="J41" s="44">
        <f t="shared" si="20"/>
        <v>330.69</v>
      </c>
      <c r="K41" s="44">
        <f t="shared" si="20"/>
        <v>330.69</v>
      </c>
      <c r="L41" s="44">
        <f t="shared" si="20"/>
        <v>330.69</v>
      </c>
      <c r="M41" s="44">
        <f t="shared" si="20"/>
        <v>330.69</v>
      </c>
      <c r="N41" s="44">
        <f t="shared" si="20"/>
        <v>330.69</v>
      </c>
      <c r="O41" s="44">
        <f t="shared" si="20"/>
        <v>330.69</v>
      </c>
      <c r="P41" s="44">
        <f t="shared" si="20"/>
        <v>330.69</v>
      </c>
      <c r="Q41" s="44">
        <f t="shared" si="20"/>
        <v>330.69</v>
      </c>
      <c r="R41" s="44">
        <f t="shared" si="20"/>
        <v>330.69</v>
      </c>
      <c r="S41" s="44">
        <f t="shared" si="20"/>
        <v>330.69</v>
      </c>
      <c r="T41" s="44">
        <f t="shared" si="20"/>
        <v>330.69</v>
      </c>
      <c r="U41" s="44">
        <f t="shared" si="20"/>
        <v>330.69</v>
      </c>
      <c r="V41" s="44">
        <f t="shared" si="20"/>
        <v>330.69</v>
      </c>
      <c r="W41" s="44">
        <f t="shared" si="20"/>
        <v>330.69</v>
      </c>
      <c r="X41" s="44">
        <f t="shared" si="20"/>
        <v>330.69</v>
      </c>
      <c r="Y41" s="44">
        <f t="shared" si="20"/>
        <v>330.69</v>
      </c>
      <c r="Z41" s="44">
        <f t="shared" si="20"/>
        <v>330.69</v>
      </c>
      <c r="AA41" s="44">
        <f t="shared" si="20"/>
        <v>330.69</v>
      </c>
    </row>
    <row r="42" spans="1:27" ht="12.75" customHeight="1" x14ac:dyDescent="0.2">
      <c r="A42" s="98" t="s">
        <v>1692</v>
      </c>
      <c r="B42" s="28" t="str">
        <f>"08"&amp;"."&amp;$B$800&amp;"."&amp;$B$801</f>
        <v>08.12.2023</v>
      </c>
      <c r="C42" s="90" t="s">
        <v>76</v>
      </c>
      <c r="D42" s="91">
        <f>ROUND(((D43+D44+D46+D45)/1000),5)</f>
        <v>2.3897699999999999</v>
      </c>
      <c r="E42" s="91">
        <f>ROUND(((E43+E44+E46+E45)/1000),5)</f>
        <v>2.2395399999999999</v>
      </c>
      <c r="F42" s="91">
        <f>ROUND(((F43+F44+F46+F45)/1000),5)</f>
        <v>1.5427</v>
      </c>
      <c r="G42" s="91">
        <f t="shared" ref="G42:AA42" si="21">ROUND(((G43+G44+G46+G45)/1000),5)</f>
        <v>1.5404100000000001</v>
      </c>
      <c r="H42" s="91">
        <f t="shared" si="21"/>
        <v>1.5564499999999999</v>
      </c>
      <c r="I42" s="91">
        <f t="shared" si="21"/>
        <v>2.4367800000000002</v>
      </c>
      <c r="J42" s="91">
        <f t="shared" si="21"/>
        <v>2.6677900000000001</v>
      </c>
      <c r="K42" s="91">
        <f t="shared" si="21"/>
        <v>2.9807999999999999</v>
      </c>
      <c r="L42" s="91">
        <f t="shared" si="21"/>
        <v>3.1985700000000001</v>
      </c>
      <c r="M42" s="91">
        <f t="shared" si="21"/>
        <v>3.2363300000000002</v>
      </c>
      <c r="N42" s="91">
        <f t="shared" si="21"/>
        <v>3.2533099999999999</v>
      </c>
      <c r="O42" s="91">
        <f t="shared" si="21"/>
        <v>3.2731499999999998</v>
      </c>
      <c r="P42" s="91">
        <f t="shared" si="21"/>
        <v>3.2595800000000001</v>
      </c>
      <c r="Q42" s="91">
        <f t="shared" si="21"/>
        <v>3.2713000000000001</v>
      </c>
      <c r="R42" s="91">
        <f t="shared" si="21"/>
        <v>3.2642899999999999</v>
      </c>
      <c r="S42" s="91">
        <f t="shared" si="21"/>
        <v>3.2124999999999999</v>
      </c>
      <c r="T42" s="91">
        <f t="shared" si="21"/>
        <v>3.24552</v>
      </c>
      <c r="U42" s="91">
        <f t="shared" si="21"/>
        <v>3.2384400000000002</v>
      </c>
      <c r="V42" s="91">
        <f t="shared" si="21"/>
        <v>3.21732</v>
      </c>
      <c r="W42" s="91">
        <f t="shared" si="21"/>
        <v>3.2079200000000001</v>
      </c>
      <c r="X42" s="91">
        <f t="shared" si="21"/>
        <v>3.1827999999999999</v>
      </c>
      <c r="Y42" s="91">
        <f t="shared" si="21"/>
        <v>2.9988100000000002</v>
      </c>
      <c r="Z42" s="91">
        <f t="shared" si="21"/>
        <v>2.69306</v>
      </c>
      <c r="AA42" s="91">
        <f t="shared" si="21"/>
        <v>2.5872099999999998</v>
      </c>
    </row>
    <row r="43" spans="1:27" ht="12.75" customHeight="1" outlineLevel="1" x14ac:dyDescent="0.2">
      <c r="A43" s="99" t="s">
        <v>1693</v>
      </c>
      <c r="B43" s="63" t="s">
        <v>238</v>
      </c>
      <c r="C43" s="43" t="s">
        <v>79</v>
      </c>
      <c r="D43" s="44">
        <v>984.31</v>
      </c>
      <c r="E43" s="44">
        <v>834.08</v>
      </c>
      <c r="F43" s="44">
        <v>137.24</v>
      </c>
      <c r="G43" s="44">
        <v>134.94999999999999</v>
      </c>
      <c r="H43" s="44">
        <v>150.99</v>
      </c>
      <c r="I43" s="44">
        <v>1031.32</v>
      </c>
      <c r="J43" s="44">
        <v>1262.33</v>
      </c>
      <c r="K43" s="44">
        <v>1575.34</v>
      </c>
      <c r="L43" s="44">
        <v>1793.11</v>
      </c>
      <c r="M43" s="44">
        <v>1830.87</v>
      </c>
      <c r="N43" s="44">
        <v>1847.85</v>
      </c>
      <c r="O43" s="44">
        <v>1867.69</v>
      </c>
      <c r="P43" s="44">
        <v>1854.12</v>
      </c>
      <c r="Q43" s="44">
        <v>1865.84</v>
      </c>
      <c r="R43" s="44">
        <v>1858.83</v>
      </c>
      <c r="S43" s="44">
        <v>1807.04</v>
      </c>
      <c r="T43" s="44">
        <v>1840.06</v>
      </c>
      <c r="U43" s="44">
        <v>1832.98</v>
      </c>
      <c r="V43" s="44">
        <v>1811.86</v>
      </c>
      <c r="W43" s="44">
        <v>1802.46</v>
      </c>
      <c r="X43" s="44">
        <v>1777.34</v>
      </c>
      <c r="Y43" s="44">
        <v>1593.35</v>
      </c>
      <c r="Z43" s="44">
        <v>1287.5999999999999</v>
      </c>
      <c r="AA43" s="44">
        <v>1181.75</v>
      </c>
    </row>
    <row r="44" spans="1:27" ht="12.75" customHeight="1" outlineLevel="1" x14ac:dyDescent="0.2">
      <c r="A44" s="99" t="s">
        <v>1694</v>
      </c>
      <c r="B44" s="63" t="s">
        <v>90</v>
      </c>
      <c r="C44" s="43" t="s">
        <v>79</v>
      </c>
      <c r="D44" s="44">
        <f t="shared" ref="D44:AA44" si="22">$D$9</f>
        <v>1071.42</v>
      </c>
      <c r="E44" s="44">
        <f t="shared" si="22"/>
        <v>1071.42</v>
      </c>
      <c r="F44" s="44">
        <f t="shared" si="22"/>
        <v>1071.42</v>
      </c>
      <c r="G44" s="44">
        <f t="shared" si="22"/>
        <v>1071.42</v>
      </c>
      <c r="H44" s="44">
        <f t="shared" si="22"/>
        <v>1071.42</v>
      </c>
      <c r="I44" s="44">
        <f t="shared" si="22"/>
        <v>1071.42</v>
      </c>
      <c r="J44" s="44">
        <f t="shared" si="22"/>
        <v>1071.42</v>
      </c>
      <c r="K44" s="44">
        <f t="shared" si="22"/>
        <v>1071.42</v>
      </c>
      <c r="L44" s="44">
        <f t="shared" si="22"/>
        <v>1071.42</v>
      </c>
      <c r="M44" s="44">
        <f t="shared" si="22"/>
        <v>1071.42</v>
      </c>
      <c r="N44" s="44">
        <f t="shared" si="22"/>
        <v>1071.42</v>
      </c>
      <c r="O44" s="44">
        <f t="shared" si="22"/>
        <v>1071.42</v>
      </c>
      <c r="P44" s="44">
        <f t="shared" si="22"/>
        <v>1071.42</v>
      </c>
      <c r="Q44" s="44">
        <f t="shared" si="22"/>
        <v>1071.42</v>
      </c>
      <c r="R44" s="44">
        <f t="shared" si="22"/>
        <v>1071.42</v>
      </c>
      <c r="S44" s="44">
        <f t="shared" si="22"/>
        <v>1071.42</v>
      </c>
      <c r="T44" s="44">
        <f t="shared" si="22"/>
        <v>1071.42</v>
      </c>
      <c r="U44" s="44">
        <f t="shared" si="22"/>
        <v>1071.42</v>
      </c>
      <c r="V44" s="44">
        <f t="shared" si="22"/>
        <v>1071.42</v>
      </c>
      <c r="W44" s="44">
        <f t="shared" si="22"/>
        <v>1071.42</v>
      </c>
      <c r="X44" s="44">
        <f t="shared" si="22"/>
        <v>1071.42</v>
      </c>
      <c r="Y44" s="44">
        <f t="shared" si="22"/>
        <v>1071.42</v>
      </c>
      <c r="Z44" s="44">
        <f t="shared" si="22"/>
        <v>1071.42</v>
      </c>
      <c r="AA44" s="44">
        <f t="shared" si="22"/>
        <v>1071.42</v>
      </c>
    </row>
    <row r="45" spans="1:27" ht="12.75" customHeight="1" outlineLevel="1" x14ac:dyDescent="0.2">
      <c r="A45" s="99" t="s">
        <v>1695</v>
      </c>
      <c r="B45" s="63" t="s">
        <v>83</v>
      </c>
      <c r="C45" s="43" t="s">
        <v>79</v>
      </c>
      <c r="D45" s="44">
        <v>3.35</v>
      </c>
      <c r="E45" s="44">
        <v>3.35</v>
      </c>
      <c r="F45" s="44">
        <v>3.35</v>
      </c>
      <c r="G45" s="44">
        <v>3.35</v>
      </c>
      <c r="H45" s="44">
        <v>3.35</v>
      </c>
      <c r="I45" s="44">
        <v>3.35</v>
      </c>
      <c r="J45" s="44">
        <v>3.35</v>
      </c>
      <c r="K45" s="44">
        <v>3.35</v>
      </c>
      <c r="L45" s="44">
        <v>3.35</v>
      </c>
      <c r="M45" s="44">
        <v>3.35</v>
      </c>
      <c r="N45" s="44">
        <v>3.35</v>
      </c>
      <c r="O45" s="44">
        <v>3.35</v>
      </c>
      <c r="P45" s="44">
        <v>3.35</v>
      </c>
      <c r="Q45" s="44">
        <v>3.35</v>
      </c>
      <c r="R45" s="44">
        <v>3.35</v>
      </c>
      <c r="S45" s="44">
        <v>3.35</v>
      </c>
      <c r="T45" s="44">
        <v>3.35</v>
      </c>
      <c r="U45" s="44">
        <v>3.35</v>
      </c>
      <c r="V45" s="44">
        <v>3.35</v>
      </c>
      <c r="W45" s="44">
        <v>3.35</v>
      </c>
      <c r="X45" s="44">
        <v>3.35</v>
      </c>
      <c r="Y45" s="44">
        <v>3.35</v>
      </c>
      <c r="Z45" s="44">
        <v>3.35</v>
      </c>
      <c r="AA45" s="44">
        <v>3.35</v>
      </c>
    </row>
    <row r="46" spans="1:27" ht="12.75" customHeight="1" outlineLevel="1" x14ac:dyDescent="0.2">
      <c r="A46" s="99" t="s">
        <v>1696</v>
      </c>
      <c r="B46" s="63" t="s">
        <v>81</v>
      </c>
      <c r="C46" s="43" t="s">
        <v>79</v>
      </c>
      <c r="D46" s="44">
        <f>$D$11</f>
        <v>330.69</v>
      </c>
      <c r="E46" s="44">
        <f t="shared" ref="E46:AA46" si="23">$D$11</f>
        <v>330.69</v>
      </c>
      <c r="F46" s="44">
        <f t="shared" si="23"/>
        <v>330.69</v>
      </c>
      <c r="G46" s="44">
        <f t="shared" si="23"/>
        <v>330.69</v>
      </c>
      <c r="H46" s="44">
        <f t="shared" si="23"/>
        <v>330.69</v>
      </c>
      <c r="I46" s="44">
        <f t="shared" si="23"/>
        <v>330.69</v>
      </c>
      <c r="J46" s="44">
        <f t="shared" si="23"/>
        <v>330.69</v>
      </c>
      <c r="K46" s="44">
        <f t="shared" si="23"/>
        <v>330.69</v>
      </c>
      <c r="L46" s="44">
        <f t="shared" si="23"/>
        <v>330.69</v>
      </c>
      <c r="M46" s="44">
        <f t="shared" si="23"/>
        <v>330.69</v>
      </c>
      <c r="N46" s="44">
        <f t="shared" si="23"/>
        <v>330.69</v>
      </c>
      <c r="O46" s="44">
        <f t="shared" si="23"/>
        <v>330.69</v>
      </c>
      <c r="P46" s="44">
        <f t="shared" si="23"/>
        <v>330.69</v>
      </c>
      <c r="Q46" s="44">
        <f t="shared" si="23"/>
        <v>330.69</v>
      </c>
      <c r="R46" s="44">
        <f t="shared" si="23"/>
        <v>330.69</v>
      </c>
      <c r="S46" s="44">
        <f t="shared" si="23"/>
        <v>330.69</v>
      </c>
      <c r="T46" s="44">
        <f t="shared" si="23"/>
        <v>330.69</v>
      </c>
      <c r="U46" s="44">
        <f t="shared" si="23"/>
        <v>330.69</v>
      </c>
      <c r="V46" s="44">
        <f t="shared" si="23"/>
        <v>330.69</v>
      </c>
      <c r="W46" s="44">
        <f t="shared" si="23"/>
        <v>330.69</v>
      </c>
      <c r="X46" s="44">
        <f t="shared" si="23"/>
        <v>330.69</v>
      </c>
      <c r="Y46" s="44">
        <f t="shared" si="23"/>
        <v>330.69</v>
      </c>
      <c r="Z46" s="44">
        <f t="shared" si="23"/>
        <v>330.69</v>
      </c>
      <c r="AA46" s="44">
        <f t="shared" si="23"/>
        <v>330.69</v>
      </c>
    </row>
    <row r="47" spans="1:27" ht="12.75" customHeight="1" x14ac:dyDescent="0.2">
      <c r="A47" s="98" t="s">
        <v>1697</v>
      </c>
      <c r="B47" s="28" t="str">
        <f>"09"&amp;"."&amp;$B$800&amp;"."&amp;$B$801</f>
        <v>09.12.2023</v>
      </c>
      <c r="C47" s="90" t="s">
        <v>76</v>
      </c>
      <c r="D47" s="91">
        <f>ROUND(((D48+D49+D51+D50)/1000),5)</f>
        <v>2.48481</v>
      </c>
      <c r="E47" s="91">
        <f>ROUND(((E48+E49+E51+E50)/1000),5)</f>
        <v>2.37825</v>
      </c>
      <c r="F47" s="91">
        <f>ROUND(((F48+F49+F51+F50)/1000),5)</f>
        <v>2.2658100000000001</v>
      </c>
      <c r="G47" s="91">
        <f t="shared" ref="G47:AA47" si="24">ROUND(((G48+G49+G51+G50)/1000),5)</f>
        <v>2.2189100000000002</v>
      </c>
      <c r="H47" s="91">
        <f t="shared" si="24"/>
        <v>2.2620300000000002</v>
      </c>
      <c r="I47" s="91">
        <f t="shared" si="24"/>
        <v>2.38184</v>
      </c>
      <c r="J47" s="91">
        <f t="shared" si="24"/>
        <v>2.4895900000000002</v>
      </c>
      <c r="K47" s="91">
        <f t="shared" si="24"/>
        <v>2.7390699999999999</v>
      </c>
      <c r="L47" s="91">
        <f t="shared" si="24"/>
        <v>2.9726599999999999</v>
      </c>
      <c r="M47" s="91">
        <f t="shared" si="24"/>
        <v>3.1886800000000002</v>
      </c>
      <c r="N47" s="91">
        <f t="shared" si="24"/>
        <v>3.2158799999999998</v>
      </c>
      <c r="O47" s="91">
        <f t="shared" si="24"/>
        <v>3.24871</v>
      </c>
      <c r="P47" s="91">
        <f t="shared" si="24"/>
        <v>3.2280899999999999</v>
      </c>
      <c r="Q47" s="91">
        <f t="shared" si="24"/>
        <v>3.22601</v>
      </c>
      <c r="R47" s="91">
        <f t="shared" si="24"/>
        <v>3.2053699999999998</v>
      </c>
      <c r="S47" s="91">
        <f t="shared" si="24"/>
        <v>3.2038199999999999</v>
      </c>
      <c r="T47" s="91">
        <f t="shared" si="24"/>
        <v>3.2230099999999999</v>
      </c>
      <c r="U47" s="91">
        <f t="shared" si="24"/>
        <v>3.2536100000000001</v>
      </c>
      <c r="V47" s="91">
        <f t="shared" si="24"/>
        <v>3.23177</v>
      </c>
      <c r="W47" s="91">
        <f t="shared" si="24"/>
        <v>3.2059700000000002</v>
      </c>
      <c r="X47" s="91">
        <f t="shared" si="24"/>
        <v>3.18133</v>
      </c>
      <c r="Y47" s="91">
        <f t="shared" si="24"/>
        <v>2.9889999999999999</v>
      </c>
      <c r="Z47" s="91">
        <f t="shared" si="24"/>
        <v>2.6945399999999999</v>
      </c>
      <c r="AA47" s="91">
        <f t="shared" si="24"/>
        <v>2.5731899999999999</v>
      </c>
    </row>
    <row r="48" spans="1:27" ht="12.75" customHeight="1" outlineLevel="1" x14ac:dyDescent="0.2">
      <c r="A48" s="99" t="s">
        <v>1698</v>
      </c>
      <c r="B48" s="63" t="s">
        <v>238</v>
      </c>
      <c r="C48" s="43" t="s">
        <v>79</v>
      </c>
      <c r="D48" s="44">
        <v>1079.3499999999999</v>
      </c>
      <c r="E48" s="44">
        <v>972.79</v>
      </c>
      <c r="F48" s="44">
        <v>860.35</v>
      </c>
      <c r="G48" s="44">
        <v>813.45</v>
      </c>
      <c r="H48" s="44">
        <v>856.57</v>
      </c>
      <c r="I48" s="44">
        <v>976.38</v>
      </c>
      <c r="J48" s="44">
        <v>1084.1300000000001</v>
      </c>
      <c r="K48" s="44">
        <v>1333.61</v>
      </c>
      <c r="L48" s="44">
        <v>1567.2</v>
      </c>
      <c r="M48" s="44">
        <v>1783.22</v>
      </c>
      <c r="N48" s="44">
        <v>1810.42</v>
      </c>
      <c r="O48" s="44">
        <v>1843.25</v>
      </c>
      <c r="P48" s="44">
        <v>1822.63</v>
      </c>
      <c r="Q48" s="44">
        <v>1820.55</v>
      </c>
      <c r="R48" s="44">
        <v>1799.91</v>
      </c>
      <c r="S48" s="44">
        <v>1798.36</v>
      </c>
      <c r="T48" s="44">
        <v>1817.55</v>
      </c>
      <c r="U48" s="44">
        <v>1848.15</v>
      </c>
      <c r="V48" s="44">
        <v>1826.31</v>
      </c>
      <c r="W48" s="44">
        <v>1800.51</v>
      </c>
      <c r="X48" s="44">
        <v>1775.87</v>
      </c>
      <c r="Y48" s="44">
        <v>1583.54</v>
      </c>
      <c r="Z48" s="44">
        <v>1289.08</v>
      </c>
      <c r="AA48" s="44">
        <v>1167.73</v>
      </c>
    </row>
    <row r="49" spans="1:27" ht="12.75" customHeight="1" outlineLevel="1" x14ac:dyDescent="0.2">
      <c r="A49" s="99" t="s">
        <v>1699</v>
      </c>
      <c r="B49" s="63" t="s">
        <v>90</v>
      </c>
      <c r="C49" s="43" t="s">
        <v>79</v>
      </c>
      <c r="D49" s="44">
        <f t="shared" ref="D49:AA49" si="25">$D$9</f>
        <v>1071.42</v>
      </c>
      <c r="E49" s="44">
        <f t="shared" si="25"/>
        <v>1071.42</v>
      </c>
      <c r="F49" s="44">
        <f t="shared" si="25"/>
        <v>1071.42</v>
      </c>
      <c r="G49" s="44">
        <f t="shared" si="25"/>
        <v>1071.42</v>
      </c>
      <c r="H49" s="44">
        <f t="shared" si="25"/>
        <v>1071.42</v>
      </c>
      <c r="I49" s="44">
        <f t="shared" si="25"/>
        <v>1071.42</v>
      </c>
      <c r="J49" s="44">
        <f t="shared" si="25"/>
        <v>1071.42</v>
      </c>
      <c r="K49" s="44">
        <f t="shared" si="25"/>
        <v>1071.42</v>
      </c>
      <c r="L49" s="44">
        <f t="shared" si="25"/>
        <v>1071.42</v>
      </c>
      <c r="M49" s="44">
        <f t="shared" si="25"/>
        <v>1071.42</v>
      </c>
      <c r="N49" s="44">
        <f t="shared" si="25"/>
        <v>1071.42</v>
      </c>
      <c r="O49" s="44">
        <f t="shared" si="25"/>
        <v>1071.42</v>
      </c>
      <c r="P49" s="44">
        <f t="shared" si="25"/>
        <v>1071.42</v>
      </c>
      <c r="Q49" s="44">
        <f t="shared" si="25"/>
        <v>1071.42</v>
      </c>
      <c r="R49" s="44">
        <f t="shared" si="25"/>
        <v>1071.42</v>
      </c>
      <c r="S49" s="44">
        <f t="shared" si="25"/>
        <v>1071.42</v>
      </c>
      <c r="T49" s="44">
        <f t="shared" si="25"/>
        <v>1071.42</v>
      </c>
      <c r="U49" s="44">
        <f t="shared" si="25"/>
        <v>1071.42</v>
      </c>
      <c r="V49" s="44">
        <f t="shared" si="25"/>
        <v>1071.42</v>
      </c>
      <c r="W49" s="44">
        <f t="shared" si="25"/>
        <v>1071.42</v>
      </c>
      <c r="X49" s="44">
        <f t="shared" si="25"/>
        <v>1071.42</v>
      </c>
      <c r="Y49" s="44">
        <f t="shared" si="25"/>
        <v>1071.42</v>
      </c>
      <c r="Z49" s="44">
        <f t="shared" si="25"/>
        <v>1071.42</v>
      </c>
      <c r="AA49" s="44">
        <f t="shared" si="25"/>
        <v>1071.42</v>
      </c>
    </row>
    <row r="50" spans="1:27" ht="12.75" customHeight="1" outlineLevel="1" x14ac:dyDescent="0.2">
      <c r="A50" s="99" t="s">
        <v>1700</v>
      </c>
      <c r="B50" s="63" t="s">
        <v>83</v>
      </c>
      <c r="C50" s="43" t="s">
        <v>79</v>
      </c>
      <c r="D50" s="44">
        <v>3.35</v>
      </c>
      <c r="E50" s="44">
        <v>3.35</v>
      </c>
      <c r="F50" s="44">
        <v>3.35</v>
      </c>
      <c r="G50" s="44">
        <v>3.35</v>
      </c>
      <c r="H50" s="44">
        <v>3.35</v>
      </c>
      <c r="I50" s="44">
        <v>3.35</v>
      </c>
      <c r="J50" s="44">
        <v>3.35</v>
      </c>
      <c r="K50" s="44">
        <v>3.35</v>
      </c>
      <c r="L50" s="44">
        <v>3.35</v>
      </c>
      <c r="M50" s="44">
        <v>3.35</v>
      </c>
      <c r="N50" s="44">
        <v>3.35</v>
      </c>
      <c r="O50" s="44">
        <v>3.35</v>
      </c>
      <c r="P50" s="44">
        <v>3.35</v>
      </c>
      <c r="Q50" s="44">
        <v>3.35</v>
      </c>
      <c r="R50" s="44">
        <v>3.35</v>
      </c>
      <c r="S50" s="44">
        <v>3.35</v>
      </c>
      <c r="T50" s="44">
        <v>3.35</v>
      </c>
      <c r="U50" s="44">
        <v>3.35</v>
      </c>
      <c r="V50" s="44">
        <v>3.35</v>
      </c>
      <c r="W50" s="44">
        <v>3.35</v>
      </c>
      <c r="X50" s="44">
        <v>3.35</v>
      </c>
      <c r="Y50" s="44">
        <v>3.35</v>
      </c>
      <c r="Z50" s="44">
        <v>3.35</v>
      </c>
      <c r="AA50" s="44">
        <v>3.35</v>
      </c>
    </row>
    <row r="51" spans="1:27" ht="12.75" customHeight="1" outlineLevel="1" x14ac:dyDescent="0.2">
      <c r="A51" s="99" t="s">
        <v>1701</v>
      </c>
      <c r="B51" s="63" t="s">
        <v>81</v>
      </c>
      <c r="C51" s="43" t="s">
        <v>79</v>
      </c>
      <c r="D51" s="44">
        <f>$D$11</f>
        <v>330.69</v>
      </c>
      <c r="E51" s="44">
        <f t="shared" ref="E51:AA51" si="26">$D$11</f>
        <v>330.69</v>
      </c>
      <c r="F51" s="44">
        <f t="shared" si="26"/>
        <v>330.69</v>
      </c>
      <c r="G51" s="44">
        <f t="shared" si="26"/>
        <v>330.69</v>
      </c>
      <c r="H51" s="44">
        <f t="shared" si="26"/>
        <v>330.69</v>
      </c>
      <c r="I51" s="44">
        <f t="shared" si="26"/>
        <v>330.69</v>
      </c>
      <c r="J51" s="44">
        <f t="shared" si="26"/>
        <v>330.69</v>
      </c>
      <c r="K51" s="44">
        <f t="shared" si="26"/>
        <v>330.69</v>
      </c>
      <c r="L51" s="44">
        <f t="shared" si="26"/>
        <v>330.69</v>
      </c>
      <c r="M51" s="44">
        <f t="shared" si="26"/>
        <v>330.69</v>
      </c>
      <c r="N51" s="44">
        <f t="shared" si="26"/>
        <v>330.69</v>
      </c>
      <c r="O51" s="44">
        <f t="shared" si="26"/>
        <v>330.69</v>
      </c>
      <c r="P51" s="44">
        <f t="shared" si="26"/>
        <v>330.69</v>
      </c>
      <c r="Q51" s="44">
        <f t="shared" si="26"/>
        <v>330.69</v>
      </c>
      <c r="R51" s="44">
        <f t="shared" si="26"/>
        <v>330.69</v>
      </c>
      <c r="S51" s="44">
        <f t="shared" si="26"/>
        <v>330.69</v>
      </c>
      <c r="T51" s="44">
        <f t="shared" si="26"/>
        <v>330.69</v>
      </c>
      <c r="U51" s="44">
        <f t="shared" si="26"/>
        <v>330.69</v>
      </c>
      <c r="V51" s="44">
        <f t="shared" si="26"/>
        <v>330.69</v>
      </c>
      <c r="W51" s="44">
        <f t="shared" si="26"/>
        <v>330.69</v>
      </c>
      <c r="X51" s="44">
        <f t="shared" si="26"/>
        <v>330.69</v>
      </c>
      <c r="Y51" s="44">
        <f t="shared" si="26"/>
        <v>330.69</v>
      </c>
      <c r="Z51" s="44">
        <f t="shared" si="26"/>
        <v>330.69</v>
      </c>
      <c r="AA51" s="44">
        <f t="shared" si="26"/>
        <v>330.69</v>
      </c>
    </row>
    <row r="52" spans="1:27" ht="12.75" customHeight="1" x14ac:dyDescent="0.2">
      <c r="A52" s="98" t="s">
        <v>1702</v>
      </c>
      <c r="B52" s="28" t="str">
        <f>"10"&amp;"."&amp;$B$800&amp;"."&amp;$B$801</f>
        <v>10.12.2023</v>
      </c>
      <c r="C52" s="90" t="s">
        <v>76</v>
      </c>
      <c r="D52" s="91">
        <f>ROUND(((D53+D54+D56+D55)/1000),5)</f>
        <v>2.4426399999999999</v>
      </c>
      <c r="E52" s="91">
        <f>ROUND(((E53+E54+E56+E55)/1000),5)</f>
        <v>2.2882099999999999</v>
      </c>
      <c r="F52" s="91">
        <f>ROUND(((F53+F54+F56+F55)/1000),5)</f>
        <v>2.1876699999999998</v>
      </c>
      <c r="G52" s="91">
        <f t="shared" ref="G52:AA52" si="27">ROUND(((G53+G54+G56+G55)/1000),5)</f>
        <v>2.1330499999999999</v>
      </c>
      <c r="H52" s="91">
        <f t="shared" si="27"/>
        <v>1.5468</v>
      </c>
      <c r="I52" s="91">
        <f t="shared" si="27"/>
        <v>2.29711</v>
      </c>
      <c r="J52" s="91">
        <f t="shared" si="27"/>
        <v>2.37642</v>
      </c>
      <c r="K52" s="91">
        <f t="shared" si="27"/>
        <v>2.4925000000000002</v>
      </c>
      <c r="L52" s="91">
        <f t="shared" si="27"/>
        <v>2.83291</v>
      </c>
      <c r="M52" s="91">
        <f t="shared" si="27"/>
        <v>2.9946100000000002</v>
      </c>
      <c r="N52" s="91">
        <f t="shared" si="27"/>
        <v>3.1425000000000001</v>
      </c>
      <c r="O52" s="91">
        <f t="shared" si="27"/>
        <v>3.1698499999999998</v>
      </c>
      <c r="P52" s="91">
        <f t="shared" si="27"/>
        <v>3.1678899999999999</v>
      </c>
      <c r="Q52" s="91">
        <f t="shared" si="27"/>
        <v>3.1768299999999998</v>
      </c>
      <c r="R52" s="91">
        <f t="shared" si="27"/>
        <v>3.1463000000000001</v>
      </c>
      <c r="S52" s="91">
        <f t="shared" si="27"/>
        <v>3.1391300000000002</v>
      </c>
      <c r="T52" s="91">
        <f t="shared" si="27"/>
        <v>3.20133</v>
      </c>
      <c r="U52" s="91">
        <f t="shared" si="27"/>
        <v>3.2097099999999998</v>
      </c>
      <c r="V52" s="91">
        <f t="shared" si="27"/>
        <v>3.20729</v>
      </c>
      <c r="W52" s="91">
        <f t="shared" si="27"/>
        <v>3.18066</v>
      </c>
      <c r="X52" s="91">
        <f t="shared" si="27"/>
        <v>3.1127199999999999</v>
      </c>
      <c r="Y52" s="91">
        <f t="shared" si="27"/>
        <v>2.93648</v>
      </c>
      <c r="Z52" s="91">
        <f t="shared" si="27"/>
        <v>2.68086</v>
      </c>
      <c r="AA52" s="91">
        <f t="shared" si="27"/>
        <v>2.5070100000000002</v>
      </c>
    </row>
    <row r="53" spans="1:27" ht="12.75" customHeight="1" outlineLevel="1" x14ac:dyDescent="0.2">
      <c r="A53" s="99" t="s">
        <v>1703</v>
      </c>
      <c r="B53" s="63" t="s">
        <v>238</v>
      </c>
      <c r="C53" s="43" t="s">
        <v>79</v>
      </c>
      <c r="D53" s="44">
        <v>1037.18</v>
      </c>
      <c r="E53" s="44">
        <v>882.75</v>
      </c>
      <c r="F53" s="44">
        <v>782.21</v>
      </c>
      <c r="G53" s="44">
        <v>727.59</v>
      </c>
      <c r="H53" s="44">
        <v>141.34</v>
      </c>
      <c r="I53" s="44">
        <v>891.65</v>
      </c>
      <c r="J53" s="44">
        <v>970.96</v>
      </c>
      <c r="K53" s="44">
        <v>1087.04</v>
      </c>
      <c r="L53" s="44">
        <v>1427.45</v>
      </c>
      <c r="M53" s="44">
        <v>1589.15</v>
      </c>
      <c r="N53" s="44">
        <v>1737.04</v>
      </c>
      <c r="O53" s="44">
        <v>1764.39</v>
      </c>
      <c r="P53" s="44">
        <v>1762.43</v>
      </c>
      <c r="Q53" s="44">
        <v>1771.37</v>
      </c>
      <c r="R53" s="44">
        <v>1740.84</v>
      </c>
      <c r="S53" s="44">
        <v>1733.67</v>
      </c>
      <c r="T53" s="44">
        <v>1795.87</v>
      </c>
      <c r="U53" s="44">
        <v>1804.25</v>
      </c>
      <c r="V53" s="44">
        <v>1801.83</v>
      </c>
      <c r="W53" s="44">
        <v>1775.2</v>
      </c>
      <c r="X53" s="44">
        <v>1707.26</v>
      </c>
      <c r="Y53" s="44">
        <v>1531.02</v>
      </c>
      <c r="Z53" s="44">
        <v>1275.4000000000001</v>
      </c>
      <c r="AA53" s="44">
        <v>1101.55</v>
      </c>
    </row>
    <row r="54" spans="1:27" ht="12.75" customHeight="1" outlineLevel="1" x14ac:dyDescent="0.2">
      <c r="A54" s="99" t="s">
        <v>1704</v>
      </c>
      <c r="B54" s="63" t="s">
        <v>90</v>
      </c>
      <c r="C54" s="43" t="s">
        <v>79</v>
      </c>
      <c r="D54" s="44">
        <f t="shared" ref="D54:AA54" si="28">$D$9</f>
        <v>1071.42</v>
      </c>
      <c r="E54" s="44">
        <f t="shared" si="28"/>
        <v>1071.42</v>
      </c>
      <c r="F54" s="44">
        <f t="shared" si="28"/>
        <v>1071.42</v>
      </c>
      <c r="G54" s="44">
        <f t="shared" si="28"/>
        <v>1071.42</v>
      </c>
      <c r="H54" s="44">
        <f t="shared" si="28"/>
        <v>1071.42</v>
      </c>
      <c r="I54" s="44">
        <f t="shared" si="28"/>
        <v>1071.42</v>
      </c>
      <c r="J54" s="44">
        <f t="shared" si="28"/>
        <v>1071.42</v>
      </c>
      <c r="K54" s="44">
        <f t="shared" si="28"/>
        <v>1071.42</v>
      </c>
      <c r="L54" s="44">
        <f t="shared" si="28"/>
        <v>1071.42</v>
      </c>
      <c r="M54" s="44">
        <f t="shared" si="28"/>
        <v>1071.42</v>
      </c>
      <c r="N54" s="44">
        <f t="shared" si="28"/>
        <v>1071.42</v>
      </c>
      <c r="O54" s="44">
        <f t="shared" si="28"/>
        <v>1071.42</v>
      </c>
      <c r="P54" s="44">
        <f t="shared" si="28"/>
        <v>1071.42</v>
      </c>
      <c r="Q54" s="44">
        <f t="shared" si="28"/>
        <v>1071.42</v>
      </c>
      <c r="R54" s="44">
        <f t="shared" si="28"/>
        <v>1071.42</v>
      </c>
      <c r="S54" s="44">
        <f t="shared" si="28"/>
        <v>1071.42</v>
      </c>
      <c r="T54" s="44">
        <f t="shared" si="28"/>
        <v>1071.42</v>
      </c>
      <c r="U54" s="44">
        <f t="shared" si="28"/>
        <v>1071.42</v>
      </c>
      <c r="V54" s="44">
        <f t="shared" si="28"/>
        <v>1071.42</v>
      </c>
      <c r="W54" s="44">
        <f t="shared" si="28"/>
        <v>1071.42</v>
      </c>
      <c r="X54" s="44">
        <f t="shared" si="28"/>
        <v>1071.42</v>
      </c>
      <c r="Y54" s="44">
        <f t="shared" si="28"/>
        <v>1071.42</v>
      </c>
      <c r="Z54" s="44">
        <f t="shared" si="28"/>
        <v>1071.42</v>
      </c>
      <c r="AA54" s="44">
        <f t="shared" si="28"/>
        <v>1071.42</v>
      </c>
    </row>
    <row r="55" spans="1:27" ht="12.75" customHeight="1" outlineLevel="1" x14ac:dyDescent="0.2">
      <c r="A55" s="99" t="s">
        <v>1705</v>
      </c>
      <c r="B55" s="63" t="s">
        <v>83</v>
      </c>
      <c r="C55" s="43" t="s">
        <v>79</v>
      </c>
      <c r="D55" s="44">
        <v>3.35</v>
      </c>
      <c r="E55" s="44">
        <v>3.35</v>
      </c>
      <c r="F55" s="44">
        <v>3.35</v>
      </c>
      <c r="G55" s="44">
        <v>3.35</v>
      </c>
      <c r="H55" s="44">
        <v>3.35</v>
      </c>
      <c r="I55" s="44">
        <v>3.35</v>
      </c>
      <c r="J55" s="44">
        <v>3.35</v>
      </c>
      <c r="K55" s="44">
        <v>3.35</v>
      </c>
      <c r="L55" s="44">
        <v>3.35</v>
      </c>
      <c r="M55" s="44">
        <v>3.35</v>
      </c>
      <c r="N55" s="44">
        <v>3.35</v>
      </c>
      <c r="O55" s="44">
        <v>3.35</v>
      </c>
      <c r="P55" s="44">
        <v>3.35</v>
      </c>
      <c r="Q55" s="44">
        <v>3.35</v>
      </c>
      <c r="R55" s="44">
        <v>3.35</v>
      </c>
      <c r="S55" s="44">
        <v>3.35</v>
      </c>
      <c r="T55" s="44">
        <v>3.35</v>
      </c>
      <c r="U55" s="44">
        <v>3.35</v>
      </c>
      <c r="V55" s="44">
        <v>3.35</v>
      </c>
      <c r="W55" s="44">
        <v>3.35</v>
      </c>
      <c r="X55" s="44">
        <v>3.35</v>
      </c>
      <c r="Y55" s="44">
        <v>3.35</v>
      </c>
      <c r="Z55" s="44">
        <v>3.35</v>
      </c>
      <c r="AA55" s="44">
        <v>3.35</v>
      </c>
    </row>
    <row r="56" spans="1:27" ht="12.75" customHeight="1" outlineLevel="1" x14ac:dyDescent="0.2">
      <c r="A56" s="99" t="s">
        <v>1706</v>
      </c>
      <c r="B56" s="63" t="s">
        <v>81</v>
      </c>
      <c r="C56" s="43" t="s">
        <v>79</v>
      </c>
      <c r="D56" s="44">
        <f>$D$11</f>
        <v>330.69</v>
      </c>
      <c r="E56" s="44">
        <f t="shared" ref="E56:AA56" si="29">$D$11</f>
        <v>330.69</v>
      </c>
      <c r="F56" s="44">
        <f t="shared" si="29"/>
        <v>330.69</v>
      </c>
      <c r="G56" s="44">
        <f t="shared" si="29"/>
        <v>330.69</v>
      </c>
      <c r="H56" s="44">
        <f t="shared" si="29"/>
        <v>330.69</v>
      </c>
      <c r="I56" s="44">
        <f t="shared" si="29"/>
        <v>330.69</v>
      </c>
      <c r="J56" s="44">
        <f t="shared" si="29"/>
        <v>330.69</v>
      </c>
      <c r="K56" s="44">
        <f t="shared" si="29"/>
        <v>330.69</v>
      </c>
      <c r="L56" s="44">
        <f t="shared" si="29"/>
        <v>330.69</v>
      </c>
      <c r="M56" s="44">
        <f t="shared" si="29"/>
        <v>330.69</v>
      </c>
      <c r="N56" s="44">
        <f t="shared" si="29"/>
        <v>330.69</v>
      </c>
      <c r="O56" s="44">
        <f t="shared" si="29"/>
        <v>330.69</v>
      </c>
      <c r="P56" s="44">
        <f t="shared" si="29"/>
        <v>330.69</v>
      </c>
      <c r="Q56" s="44">
        <f t="shared" si="29"/>
        <v>330.69</v>
      </c>
      <c r="R56" s="44">
        <f t="shared" si="29"/>
        <v>330.69</v>
      </c>
      <c r="S56" s="44">
        <f t="shared" si="29"/>
        <v>330.69</v>
      </c>
      <c r="T56" s="44">
        <f t="shared" si="29"/>
        <v>330.69</v>
      </c>
      <c r="U56" s="44">
        <f t="shared" si="29"/>
        <v>330.69</v>
      </c>
      <c r="V56" s="44">
        <f t="shared" si="29"/>
        <v>330.69</v>
      </c>
      <c r="W56" s="44">
        <f t="shared" si="29"/>
        <v>330.69</v>
      </c>
      <c r="X56" s="44">
        <f t="shared" si="29"/>
        <v>330.69</v>
      </c>
      <c r="Y56" s="44">
        <f t="shared" si="29"/>
        <v>330.69</v>
      </c>
      <c r="Z56" s="44">
        <f t="shared" si="29"/>
        <v>330.69</v>
      </c>
      <c r="AA56" s="44">
        <f t="shared" si="29"/>
        <v>330.69</v>
      </c>
    </row>
    <row r="57" spans="1:27" ht="12.75" customHeight="1" x14ac:dyDescent="0.2">
      <c r="A57" s="98" t="s">
        <v>1707</v>
      </c>
      <c r="B57" s="28" t="str">
        <f>"11"&amp;"."&amp;$B$800&amp;"."&amp;$B$801</f>
        <v>11.12.2023</v>
      </c>
      <c r="C57" s="90" t="s">
        <v>76</v>
      </c>
      <c r="D57" s="91">
        <f>ROUND(((D58+D59+D61+D60)/1000),5)</f>
        <v>2.4502899999999999</v>
      </c>
      <c r="E57" s="91">
        <f>ROUND(((E58+E59+E61+E60)/1000),5)</f>
        <v>2.3633500000000001</v>
      </c>
      <c r="F57" s="91">
        <f>ROUND(((F58+F59+F61+F60)/1000),5)</f>
        <v>2.2860299999999998</v>
      </c>
      <c r="G57" s="91">
        <f t="shared" ref="G57:AA57" si="30">ROUND(((G58+G59+G61+G60)/1000),5)</f>
        <v>2.2468400000000002</v>
      </c>
      <c r="H57" s="91">
        <f t="shared" si="30"/>
        <v>2.35351</v>
      </c>
      <c r="I57" s="91">
        <f t="shared" si="30"/>
        <v>2.4786199999999998</v>
      </c>
      <c r="J57" s="91">
        <f t="shared" si="30"/>
        <v>2.68824</v>
      </c>
      <c r="K57" s="91">
        <f t="shared" si="30"/>
        <v>3.1671399999999998</v>
      </c>
      <c r="L57" s="91">
        <f t="shared" si="30"/>
        <v>3.2991199999999998</v>
      </c>
      <c r="M57" s="91">
        <f t="shared" si="30"/>
        <v>3.41167</v>
      </c>
      <c r="N57" s="91">
        <f t="shared" si="30"/>
        <v>3.4544800000000002</v>
      </c>
      <c r="O57" s="91">
        <f t="shared" si="30"/>
        <v>3.4750700000000001</v>
      </c>
      <c r="P57" s="91">
        <f t="shared" si="30"/>
        <v>3.4133100000000001</v>
      </c>
      <c r="Q57" s="91">
        <f t="shared" si="30"/>
        <v>3.4341900000000001</v>
      </c>
      <c r="R57" s="91">
        <f t="shared" si="30"/>
        <v>3.4289900000000002</v>
      </c>
      <c r="S57" s="91">
        <f t="shared" si="30"/>
        <v>3.3737300000000001</v>
      </c>
      <c r="T57" s="91">
        <f t="shared" si="30"/>
        <v>3.4179900000000001</v>
      </c>
      <c r="U57" s="91">
        <f t="shared" si="30"/>
        <v>3.4277700000000002</v>
      </c>
      <c r="V57" s="91">
        <f t="shared" si="30"/>
        <v>3.3954399999999998</v>
      </c>
      <c r="W57" s="91">
        <f t="shared" si="30"/>
        <v>3.2837399999999999</v>
      </c>
      <c r="X57" s="91">
        <f t="shared" si="30"/>
        <v>3.2258800000000001</v>
      </c>
      <c r="Y57" s="91">
        <f t="shared" si="30"/>
        <v>3.0229499999999998</v>
      </c>
      <c r="Z57" s="91">
        <f t="shared" si="30"/>
        <v>2.6997900000000001</v>
      </c>
      <c r="AA57" s="91">
        <f t="shared" si="30"/>
        <v>2.57429</v>
      </c>
    </row>
    <row r="58" spans="1:27" ht="12.75" customHeight="1" outlineLevel="1" x14ac:dyDescent="0.2">
      <c r="A58" s="99" t="s">
        <v>1708</v>
      </c>
      <c r="B58" s="63" t="s">
        <v>238</v>
      </c>
      <c r="C58" s="43" t="s">
        <v>79</v>
      </c>
      <c r="D58" s="44">
        <v>1044.83</v>
      </c>
      <c r="E58" s="44">
        <v>957.89</v>
      </c>
      <c r="F58" s="44">
        <v>880.57</v>
      </c>
      <c r="G58" s="44">
        <v>841.38</v>
      </c>
      <c r="H58" s="44">
        <v>948.05</v>
      </c>
      <c r="I58" s="44">
        <v>1073.1600000000001</v>
      </c>
      <c r="J58" s="44">
        <v>1282.78</v>
      </c>
      <c r="K58" s="44">
        <v>1761.68</v>
      </c>
      <c r="L58" s="44">
        <v>1893.66</v>
      </c>
      <c r="M58" s="44">
        <v>2006.21</v>
      </c>
      <c r="N58" s="44">
        <v>2049.02</v>
      </c>
      <c r="O58" s="44">
        <v>2069.61</v>
      </c>
      <c r="P58" s="44">
        <v>2007.85</v>
      </c>
      <c r="Q58" s="44">
        <v>2028.73</v>
      </c>
      <c r="R58" s="44">
        <v>2023.53</v>
      </c>
      <c r="S58" s="44">
        <v>1968.27</v>
      </c>
      <c r="T58" s="44">
        <v>2012.53</v>
      </c>
      <c r="U58" s="44">
        <v>2022.31</v>
      </c>
      <c r="V58" s="44">
        <v>1989.98</v>
      </c>
      <c r="W58" s="44">
        <v>1878.28</v>
      </c>
      <c r="X58" s="44">
        <v>1820.42</v>
      </c>
      <c r="Y58" s="44">
        <v>1617.49</v>
      </c>
      <c r="Z58" s="44">
        <v>1294.33</v>
      </c>
      <c r="AA58" s="44">
        <v>1168.83</v>
      </c>
    </row>
    <row r="59" spans="1:27" ht="12.75" customHeight="1" outlineLevel="1" x14ac:dyDescent="0.2">
      <c r="A59" s="99" t="s">
        <v>1709</v>
      </c>
      <c r="B59" s="63" t="s">
        <v>90</v>
      </c>
      <c r="C59" s="43" t="s">
        <v>79</v>
      </c>
      <c r="D59" s="44">
        <f t="shared" ref="D59:AA59" si="31">$D$9</f>
        <v>1071.42</v>
      </c>
      <c r="E59" s="44">
        <f t="shared" si="31"/>
        <v>1071.42</v>
      </c>
      <c r="F59" s="44">
        <f t="shared" si="31"/>
        <v>1071.42</v>
      </c>
      <c r="G59" s="44">
        <f t="shared" si="31"/>
        <v>1071.42</v>
      </c>
      <c r="H59" s="44">
        <f t="shared" si="31"/>
        <v>1071.42</v>
      </c>
      <c r="I59" s="44">
        <f t="shared" si="31"/>
        <v>1071.42</v>
      </c>
      <c r="J59" s="44">
        <f t="shared" si="31"/>
        <v>1071.42</v>
      </c>
      <c r="K59" s="44">
        <f t="shared" si="31"/>
        <v>1071.42</v>
      </c>
      <c r="L59" s="44">
        <f t="shared" si="31"/>
        <v>1071.42</v>
      </c>
      <c r="M59" s="44">
        <f t="shared" si="31"/>
        <v>1071.42</v>
      </c>
      <c r="N59" s="44">
        <f t="shared" si="31"/>
        <v>1071.42</v>
      </c>
      <c r="O59" s="44">
        <f t="shared" si="31"/>
        <v>1071.42</v>
      </c>
      <c r="P59" s="44">
        <f t="shared" si="31"/>
        <v>1071.42</v>
      </c>
      <c r="Q59" s="44">
        <f t="shared" si="31"/>
        <v>1071.42</v>
      </c>
      <c r="R59" s="44">
        <f t="shared" si="31"/>
        <v>1071.42</v>
      </c>
      <c r="S59" s="44">
        <f t="shared" si="31"/>
        <v>1071.42</v>
      </c>
      <c r="T59" s="44">
        <f t="shared" si="31"/>
        <v>1071.42</v>
      </c>
      <c r="U59" s="44">
        <f t="shared" si="31"/>
        <v>1071.42</v>
      </c>
      <c r="V59" s="44">
        <f t="shared" si="31"/>
        <v>1071.42</v>
      </c>
      <c r="W59" s="44">
        <f t="shared" si="31"/>
        <v>1071.42</v>
      </c>
      <c r="X59" s="44">
        <f t="shared" si="31"/>
        <v>1071.42</v>
      </c>
      <c r="Y59" s="44">
        <f t="shared" si="31"/>
        <v>1071.42</v>
      </c>
      <c r="Z59" s="44">
        <f t="shared" si="31"/>
        <v>1071.42</v>
      </c>
      <c r="AA59" s="44">
        <f t="shared" si="31"/>
        <v>1071.42</v>
      </c>
    </row>
    <row r="60" spans="1:27" ht="12.75" customHeight="1" outlineLevel="1" x14ac:dyDescent="0.2">
      <c r="A60" s="99" t="s">
        <v>1710</v>
      </c>
      <c r="B60" s="63" t="s">
        <v>83</v>
      </c>
      <c r="C60" s="43" t="s">
        <v>79</v>
      </c>
      <c r="D60" s="44">
        <v>3.35</v>
      </c>
      <c r="E60" s="44">
        <v>3.35</v>
      </c>
      <c r="F60" s="44">
        <v>3.35</v>
      </c>
      <c r="G60" s="44">
        <v>3.35</v>
      </c>
      <c r="H60" s="44">
        <v>3.35</v>
      </c>
      <c r="I60" s="44">
        <v>3.35</v>
      </c>
      <c r="J60" s="44">
        <v>3.35</v>
      </c>
      <c r="K60" s="44">
        <v>3.35</v>
      </c>
      <c r="L60" s="44">
        <v>3.35</v>
      </c>
      <c r="M60" s="44">
        <v>3.35</v>
      </c>
      <c r="N60" s="44">
        <v>3.35</v>
      </c>
      <c r="O60" s="44">
        <v>3.35</v>
      </c>
      <c r="P60" s="44">
        <v>3.35</v>
      </c>
      <c r="Q60" s="44">
        <v>3.35</v>
      </c>
      <c r="R60" s="44">
        <v>3.35</v>
      </c>
      <c r="S60" s="44">
        <v>3.35</v>
      </c>
      <c r="T60" s="44">
        <v>3.35</v>
      </c>
      <c r="U60" s="44">
        <v>3.35</v>
      </c>
      <c r="V60" s="44">
        <v>3.35</v>
      </c>
      <c r="W60" s="44">
        <v>3.35</v>
      </c>
      <c r="X60" s="44">
        <v>3.35</v>
      </c>
      <c r="Y60" s="44">
        <v>3.35</v>
      </c>
      <c r="Z60" s="44">
        <v>3.35</v>
      </c>
      <c r="AA60" s="44">
        <v>3.35</v>
      </c>
    </row>
    <row r="61" spans="1:27" ht="12.75" customHeight="1" outlineLevel="1" x14ac:dyDescent="0.2">
      <c r="A61" s="99" t="s">
        <v>1711</v>
      </c>
      <c r="B61" s="63" t="s">
        <v>81</v>
      </c>
      <c r="C61" s="43" t="s">
        <v>79</v>
      </c>
      <c r="D61" s="44">
        <f>$D$11</f>
        <v>330.69</v>
      </c>
      <c r="E61" s="44">
        <f t="shared" ref="E61:AA61" si="32">$D$11</f>
        <v>330.69</v>
      </c>
      <c r="F61" s="44">
        <f t="shared" si="32"/>
        <v>330.69</v>
      </c>
      <c r="G61" s="44">
        <f t="shared" si="32"/>
        <v>330.69</v>
      </c>
      <c r="H61" s="44">
        <f t="shared" si="32"/>
        <v>330.69</v>
      </c>
      <c r="I61" s="44">
        <f t="shared" si="32"/>
        <v>330.69</v>
      </c>
      <c r="J61" s="44">
        <f t="shared" si="32"/>
        <v>330.69</v>
      </c>
      <c r="K61" s="44">
        <f t="shared" si="32"/>
        <v>330.69</v>
      </c>
      <c r="L61" s="44">
        <f t="shared" si="32"/>
        <v>330.69</v>
      </c>
      <c r="M61" s="44">
        <f t="shared" si="32"/>
        <v>330.69</v>
      </c>
      <c r="N61" s="44">
        <f t="shared" si="32"/>
        <v>330.69</v>
      </c>
      <c r="O61" s="44">
        <f t="shared" si="32"/>
        <v>330.69</v>
      </c>
      <c r="P61" s="44">
        <f t="shared" si="32"/>
        <v>330.69</v>
      </c>
      <c r="Q61" s="44">
        <f t="shared" si="32"/>
        <v>330.69</v>
      </c>
      <c r="R61" s="44">
        <f t="shared" si="32"/>
        <v>330.69</v>
      </c>
      <c r="S61" s="44">
        <f t="shared" si="32"/>
        <v>330.69</v>
      </c>
      <c r="T61" s="44">
        <f t="shared" si="32"/>
        <v>330.69</v>
      </c>
      <c r="U61" s="44">
        <f t="shared" si="32"/>
        <v>330.69</v>
      </c>
      <c r="V61" s="44">
        <f t="shared" si="32"/>
        <v>330.69</v>
      </c>
      <c r="W61" s="44">
        <f t="shared" si="32"/>
        <v>330.69</v>
      </c>
      <c r="X61" s="44">
        <f t="shared" si="32"/>
        <v>330.69</v>
      </c>
      <c r="Y61" s="44">
        <f t="shared" si="32"/>
        <v>330.69</v>
      </c>
      <c r="Z61" s="44">
        <f t="shared" si="32"/>
        <v>330.69</v>
      </c>
      <c r="AA61" s="44">
        <f t="shared" si="32"/>
        <v>330.69</v>
      </c>
    </row>
    <row r="62" spans="1:27" ht="12.75" customHeight="1" x14ac:dyDescent="0.2">
      <c r="A62" s="98" t="s">
        <v>1712</v>
      </c>
      <c r="B62" s="28" t="str">
        <f>"12"&amp;"."&amp;$B$800&amp;"."&amp;$B$801</f>
        <v>12.12.2023</v>
      </c>
      <c r="C62" s="90" t="s">
        <v>76</v>
      </c>
      <c r="D62" s="91">
        <f>ROUND(((D63+D64+D66+D65)/1000),5)</f>
        <v>2.45045</v>
      </c>
      <c r="E62" s="91">
        <f>ROUND(((E63+E64+E66+E65)/1000),5)</f>
        <v>2.3570199999999999</v>
      </c>
      <c r="F62" s="91">
        <f>ROUND(((F63+F64+F66+F65)/1000),5)</f>
        <v>2.2526199999999998</v>
      </c>
      <c r="G62" s="91">
        <f t="shared" ref="G62:AA62" si="33">ROUND(((G63+G64+G66+G65)/1000),5)</f>
        <v>2.2377899999999999</v>
      </c>
      <c r="H62" s="91">
        <f t="shared" si="33"/>
        <v>2.3416399999999999</v>
      </c>
      <c r="I62" s="91">
        <f t="shared" si="33"/>
        <v>2.4990000000000001</v>
      </c>
      <c r="J62" s="91">
        <f t="shared" si="33"/>
        <v>2.6817000000000002</v>
      </c>
      <c r="K62" s="91">
        <f t="shared" si="33"/>
        <v>3.0272999999999999</v>
      </c>
      <c r="L62" s="91">
        <f t="shared" si="33"/>
        <v>3.2334700000000001</v>
      </c>
      <c r="M62" s="91">
        <f t="shared" si="33"/>
        <v>3.2933400000000002</v>
      </c>
      <c r="N62" s="91">
        <f t="shared" si="33"/>
        <v>3.3240500000000002</v>
      </c>
      <c r="O62" s="91">
        <f t="shared" si="33"/>
        <v>3.3594400000000002</v>
      </c>
      <c r="P62" s="91">
        <f t="shared" si="33"/>
        <v>3.2977599999999998</v>
      </c>
      <c r="Q62" s="91">
        <f t="shared" si="33"/>
        <v>3.3161700000000001</v>
      </c>
      <c r="R62" s="91">
        <f t="shared" si="33"/>
        <v>3.3293499999999998</v>
      </c>
      <c r="S62" s="91">
        <f t="shared" si="33"/>
        <v>3.2818100000000001</v>
      </c>
      <c r="T62" s="91">
        <f t="shared" si="33"/>
        <v>3.3031199999999998</v>
      </c>
      <c r="U62" s="91">
        <f t="shared" si="33"/>
        <v>3.2963200000000001</v>
      </c>
      <c r="V62" s="91">
        <f t="shared" si="33"/>
        <v>3.2874300000000001</v>
      </c>
      <c r="W62" s="91">
        <f t="shared" si="33"/>
        <v>3.2751199999999998</v>
      </c>
      <c r="X62" s="91">
        <f t="shared" si="33"/>
        <v>3.2243200000000001</v>
      </c>
      <c r="Y62" s="91">
        <f t="shared" si="33"/>
        <v>3.0453999999999999</v>
      </c>
      <c r="Z62" s="91">
        <f t="shared" si="33"/>
        <v>2.7264599999999999</v>
      </c>
      <c r="AA62" s="91">
        <f t="shared" si="33"/>
        <v>2.6105299999999998</v>
      </c>
    </row>
    <row r="63" spans="1:27" ht="12.75" customHeight="1" outlineLevel="1" x14ac:dyDescent="0.2">
      <c r="A63" s="99" t="s">
        <v>1713</v>
      </c>
      <c r="B63" s="63" t="s">
        <v>238</v>
      </c>
      <c r="C63" s="43" t="s">
        <v>79</v>
      </c>
      <c r="D63" s="44">
        <v>1044.99</v>
      </c>
      <c r="E63" s="44">
        <v>951.56</v>
      </c>
      <c r="F63" s="44">
        <v>847.16</v>
      </c>
      <c r="G63" s="44">
        <v>832.33</v>
      </c>
      <c r="H63" s="44">
        <v>936.18</v>
      </c>
      <c r="I63" s="44">
        <v>1093.54</v>
      </c>
      <c r="J63" s="44">
        <v>1276.24</v>
      </c>
      <c r="K63" s="44">
        <v>1621.84</v>
      </c>
      <c r="L63" s="44">
        <v>1828.01</v>
      </c>
      <c r="M63" s="44">
        <v>1887.88</v>
      </c>
      <c r="N63" s="44">
        <v>1918.59</v>
      </c>
      <c r="O63" s="44">
        <v>1953.98</v>
      </c>
      <c r="P63" s="44">
        <v>1892.3</v>
      </c>
      <c r="Q63" s="44">
        <v>1910.71</v>
      </c>
      <c r="R63" s="44">
        <v>1923.89</v>
      </c>
      <c r="S63" s="44">
        <v>1876.35</v>
      </c>
      <c r="T63" s="44">
        <v>1897.66</v>
      </c>
      <c r="U63" s="44">
        <v>1890.86</v>
      </c>
      <c r="V63" s="44">
        <v>1881.97</v>
      </c>
      <c r="W63" s="44">
        <v>1869.66</v>
      </c>
      <c r="X63" s="44">
        <v>1818.86</v>
      </c>
      <c r="Y63" s="44">
        <v>1639.94</v>
      </c>
      <c r="Z63" s="44">
        <v>1321</v>
      </c>
      <c r="AA63" s="44">
        <v>1205.07</v>
      </c>
    </row>
    <row r="64" spans="1:27" ht="12.75" customHeight="1" outlineLevel="1" x14ac:dyDescent="0.2">
      <c r="A64" s="99" t="s">
        <v>1714</v>
      </c>
      <c r="B64" s="63" t="s">
        <v>90</v>
      </c>
      <c r="C64" s="43" t="s">
        <v>79</v>
      </c>
      <c r="D64" s="44">
        <f t="shared" ref="D64:AA64" si="34">$D$9</f>
        <v>1071.42</v>
      </c>
      <c r="E64" s="44">
        <f t="shared" si="34"/>
        <v>1071.42</v>
      </c>
      <c r="F64" s="44">
        <f t="shared" si="34"/>
        <v>1071.42</v>
      </c>
      <c r="G64" s="44">
        <f t="shared" si="34"/>
        <v>1071.42</v>
      </c>
      <c r="H64" s="44">
        <f t="shared" si="34"/>
        <v>1071.42</v>
      </c>
      <c r="I64" s="44">
        <f t="shared" si="34"/>
        <v>1071.42</v>
      </c>
      <c r="J64" s="44">
        <f t="shared" si="34"/>
        <v>1071.42</v>
      </c>
      <c r="K64" s="44">
        <f t="shared" si="34"/>
        <v>1071.42</v>
      </c>
      <c r="L64" s="44">
        <f t="shared" si="34"/>
        <v>1071.42</v>
      </c>
      <c r="M64" s="44">
        <f t="shared" si="34"/>
        <v>1071.42</v>
      </c>
      <c r="N64" s="44">
        <f t="shared" si="34"/>
        <v>1071.42</v>
      </c>
      <c r="O64" s="44">
        <f t="shared" si="34"/>
        <v>1071.42</v>
      </c>
      <c r="P64" s="44">
        <f t="shared" si="34"/>
        <v>1071.42</v>
      </c>
      <c r="Q64" s="44">
        <f t="shared" si="34"/>
        <v>1071.42</v>
      </c>
      <c r="R64" s="44">
        <f t="shared" si="34"/>
        <v>1071.42</v>
      </c>
      <c r="S64" s="44">
        <f t="shared" si="34"/>
        <v>1071.42</v>
      </c>
      <c r="T64" s="44">
        <f t="shared" si="34"/>
        <v>1071.42</v>
      </c>
      <c r="U64" s="44">
        <f t="shared" si="34"/>
        <v>1071.42</v>
      </c>
      <c r="V64" s="44">
        <f t="shared" si="34"/>
        <v>1071.42</v>
      </c>
      <c r="W64" s="44">
        <f t="shared" si="34"/>
        <v>1071.42</v>
      </c>
      <c r="X64" s="44">
        <f t="shared" si="34"/>
        <v>1071.42</v>
      </c>
      <c r="Y64" s="44">
        <f t="shared" si="34"/>
        <v>1071.42</v>
      </c>
      <c r="Z64" s="44">
        <f t="shared" si="34"/>
        <v>1071.42</v>
      </c>
      <c r="AA64" s="44">
        <f t="shared" si="34"/>
        <v>1071.42</v>
      </c>
    </row>
    <row r="65" spans="1:27" ht="12.75" customHeight="1" outlineLevel="1" x14ac:dyDescent="0.2">
      <c r="A65" s="99" t="s">
        <v>1715</v>
      </c>
      <c r="B65" s="63" t="s">
        <v>83</v>
      </c>
      <c r="C65" s="43" t="s">
        <v>79</v>
      </c>
      <c r="D65" s="44">
        <v>3.35</v>
      </c>
      <c r="E65" s="44">
        <v>3.35</v>
      </c>
      <c r="F65" s="44">
        <v>3.35</v>
      </c>
      <c r="G65" s="44">
        <v>3.35</v>
      </c>
      <c r="H65" s="44">
        <v>3.35</v>
      </c>
      <c r="I65" s="44">
        <v>3.35</v>
      </c>
      <c r="J65" s="44">
        <v>3.35</v>
      </c>
      <c r="K65" s="44">
        <v>3.35</v>
      </c>
      <c r="L65" s="44">
        <v>3.35</v>
      </c>
      <c r="M65" s="44">
        <v>3.35</v>
      </c>
      <c r="N65" s="44">
        <v>3.35</v>
      </c>
      <c r="O65" s="44">
        <v>3.35</v>
      </c>
      <c r="P65" s="44">
        <v>3.35</v>
      </c>
      <c r="Q65" s="44">
        <v>3.35</v>
      </c>
      <c r="R65" s="44">
        <v>3.35</v>
      </c>
      <c r="S65" s="44">
        <v>3.35</v>
      </c>
      <c r="T65" s="44">
        <v>3.35</v>
      </c>
      <c r="U65" s="44">
        <v>3.35</v>
      </c>
      <c r="V65" s="44">
        <v>3.35</v>
      </c>
      <c r="W65" s="44">
        <v>3.35</v>
      </c>
      <c r="X65" s="44">
        <v>3.35</v>
      </c>
      <c r="Y65" s="44">
        <v>3.35</v>
      </c>
      <c r="Z65" s="44">
        <v>3.35</v>
      </c>
      <c r="AA65" s="44">
        <v>3.35</v>
      </c>
    </row>
    <row r="66" spans="1:27" ht="12.75" customHeight="1" outlineLevel="1" x14ac:dyDescent="0.2">
      <c r="A66" s="99" t="s">
        <v>1716</v>
      </c>
      <c r="B66" s="63" t="s">
        <v>81</v>
      </c>
      <c r="C66" s="43" t="s">
        <v>79</v>
      </c>
      <c r="D66" s="44">
        <f>$D$11</f>
        <v>330.69</v>
      </c>
      <c r="E66" s="44">
        <f t="shared" ref="E66:AA66" si="35">$D$11</f>
        <v>330.69</v>
      </c>
      <c r="F66" s="44">
        <f t="shared" si="35"/>
        <v>330.69</v>
      </c>
      <c r="G66" s="44">
        <f t="shared" si="35"/>
        <v>330.69</v>
      </c>
      <c r="H66" s="44">
        <f t="shared" si="35"/>
        <v>330.69</v>
      </c>
      <c r="I66" s="44">
        <f t="shared" si="35"/>
        <v>330.69</v>
      </c>
      <c r="J66" s="44">
        <f t="shared" si="35"/>
        <v>330.69</v>
      </c>
      <c r="K66" s="44">
        <f t="shared" si="35"/>
        <v>330.69</v>
      </c>
      <c r="L66" s="44">
        <f t="shared" si="35"/>
        <v>330.69</v>
      </c>
      <c r="M66" s="44">
        <f t="shared" si="35"/>
        <v>330.69</v>
      </c>
      <c r="N66" s="44">
        <f t="shared" si="35"/>
        <v>330.69</v>
      </c>
      <c r="O66" s="44">
        <f t="shared" si="35"/>
        <v>330.69</v>
      </c>
      <c r="P66" s="44">
        <f t="shared" si="35"/>
        <v>330.69</v>
      </c>
      <c r="Q66" s="44">
        <f t="shared" si="35"/>
        <v>330.69</v>
      </c>
      <c r="R66" s="44">
        <f t="shared" si="35"/>
        <v>330.69</v>
      </c>
      <c r="S66" s="44">
        <f t="shared" si="35"/>
        <v>330.69</v>
      </c>
      <c r="T66" s="44">
        <f t="shared" si="35"/>
        <v>330.69</v>
      </c>
      <c r="U66" s="44">
        <f t="shared" si="35"/>
        <v>330.69</v>
      </c>
      <c r="V66" s="44">
        <f t="shared" si="35"/>
        <v>330.69</v>
      </c>
      <c r="W66" s="44">
        <f t="shared" si="35"/>
        <v>330.69</v>
      </c>
      <c r="X66" s="44">
        <f t="shared" si="35"/>
        <v>330.69</v>
      </c>
      <c r="Y66" s="44">
        <f t="shared" si="35"/>
        <v>330.69</v>
      </c>
      <c r="Z66" s="44">
        <f t="shared" si="35"/>
        <v>330.69</v>
      </c>
      <c r="AA66" s="44">
        <f t="shared" si="35"/>
        <v>330.69</v>
      </c>
    </row>
    <row r="67" spans="1:27" ht="12.75" customHeight="1" x14ac:dyDescent="0.2">
      <c r="A67" s="98" t="s">
        <v>1717</v>
      </c>
      <c r="B67" s="28" t="str">
        <f>"13"&amp;"."&amp;$B$800&amp;"."&amp;$B$801</f>
        <v>13.12.2023</v>
      </c>
      <c r="C67" s="90" t="s">
        <v>76</v>
      </c>
      <c r="D67" s="91">
        <f>ROUND(((D68+D69+D71+D70)/1000),5)</f>
        <v>2.5381900000000002</v>
      </c>
      <c r="E67" s="91">
        <f>ROUND(((E68+E69+E71+E70)/1000),5)</f>
        <v>2.4491900000000002</v>
      </c>
      <c r="F67" s="91">
        <f>ROUND(((F68+F69+F71+F70)/1000),5)</f>
        <v>2.41283</v>
      </c>
      <c r="G67" s="91">
        <f t="shared" ref="G67:AA67" si="36">ROUND(((G68+G69+G71+G70)/1000),5)</f>
        <v>2.4006400000000001</v>
      </c>
      <c r="H67" s="91">
        <f t="shared" si="36"/>
        <v>2.4345300000000001</v>
      </c>
      <c r="I67" s="91">
        <f t="shared" si="36"/>
        <v>2.5740400000000001</v>
      </c>
      <c r="J67" s="91">
        <f t="shared" si="36"/>
        <v>2.7471299999999998</v>
      </c>
      <c r="K67" s="91">
        <f t="shared" si="36"/>
        <v>3.08758</v>
      </c>
      <c r="L67" s="91">
        <f t="shared" si="36"/>
        <v>3.3058200000000002</v>
      </c>
      <c r="M67" s="91">
        <f t="shared" si="36"/>
        <v>3.3797299999999999</v>
      </c>
      <c r="N67" s="91">
        <f t="shared" si="36"/>
        <v>3.4121199999999998</v>
      </c>
      <c r="O67" s="91">
        <f t="shared" si="36"/>
        <v>3.4460600000000001</v>
      </c>
      <c r="P67" s="91">
        <f t="shared" si="36"/>
        <v>3.39547</v>
      </c>
      <c r="Q67" s="91">
        <f t="shared" si="36"/>
        <v>3.4209700000000001</v>
      </c>
      <c r="R67" s="91">
        <f t="shared" si="36"/>
        <v>3.4108399999999999</v>
      </c>
      <c r="S67" s="91">
        <f t="shared" si="36"/>
        <v>3.3877000000000002</v>
      </c>
      <c r="T67" s="91">
        <f t="shared" si="36"/>
        <v>3.4186999999999999</v>
      </c>
      <c r="U67" s="91">
        <f t="shared" si="36"/>
        <v>3.4093</v>
      </c>
      <c r="V67" s="91">
        <f t="shared" si="36"/>
        <v>3.3851200000000001</v>
      </c>
      <c r="W67" s="91">
        <f t="shared" si="36"/>
        <v>3.3206799999999999</v>
      </c>
      <c r="X67" s="91">
        <f t="shared" si="36"/>
        <v>3.2019000000000002</v>
      </c>
      <c r="Y67" s="91">
        <f t="shared" si="36"/>
        <v>3.1291799999999999</v>
      </c>
      <c r="Z67" s="91">
        <f t="shared" si="36"/>
        <v>2.8661699999999999</v>
      </c>
      <c r="AA67" s="91">
        <f t="shared" si="36"/>
        <v>2.6752799999999999</v>
      </c>
    </row>
    <row r="68" spans="1:27" ht="12.75" customHeight="1" outlineLevel="1" x14ac:dyDescent="0.2">
      <c r="A68" s="99" t="s">
        <v>1718</v>
      </c>
      <c r="B68" s="63" t="s">
        <v>238</v>
      </c>
      <c r="C68" s="43" t="s">
        <v>79</v>
      </c>
      <c r="D68" s="44">
        <v>1132.73</v>
      </c>
      <c r="E68" s="44">
        <v>1043.73</v>
      </c>
      <c r="F68" s="44">
        <v>1007.37</v>
      </c>
      <c r="G68" s="44">
        <v>995.18</v>
      </c>
      <c r="H68" s="44">
        <v>1029.07</v>
      </c>
      <c r="I68" s="44">
        <v>1168.58</v>
      </c>
      <c r="J68" s="44">
        <v>1341.67</v>
      </c>
      <c r="K68" s="44">
        <v>1682.12</v>
      </c>
      <c r="L68" s="44">
        <v>1900.36</v>
      </c>
      <c r="M68" s="44">
        <v>1974.27</v>
      </c>
      <c r="N68" s="44">
        <v>2006.66</v>
      </c>
      <c r="O68" s="44">
        <v>2040.6</v>
      </c>
      <c r="P68" s="44">
        <v>1990.01</v>
      </c>
      <c r="Q68" s="44">
        <v>2015.51</v>
      </c>
      <c r="R68" s="44">
        <v>2005.38</v>
      </c>
      <c r="S68" s="44">
        <v>1982.24</v>
      </c>
      <c r="T68" s="44">
        <v>2013.24</v>
      </c>
      <c r="U68" s="44">
        <v>2003.84</v>
      </c>
      <c r="V68" s="44">
        <v>1979.66</v>
      </c>
      <c r="W68" s="44">
        <v>1915.22</v>
      </c>
      <c r="X68" s="44">
        <v>1796.44</v>
      </c>
      <c r="Y68" s="44">
        <v>1723.72</v>
      </c>
      <c r="Z68" s="44">
        <v>1460.71</v>
      </c>
      <c r="AA68" s="44">
        <v>1269.82</v>
      </c>
    </row>
    <row r="69" spans="1:27" ht="12.75" customHeight="1" outlineLevel="1" x14ac:dyDescent="0.2">
      <c r="A69" s="99" t="s">
        <v>1719</v>
      </c>
      <c r="B69" s="63" t="s">
        <v>90</v>
      </c>
      <c r="C69" s="43" t="s">
        <v>79</v>
      </c>
      <c r="D69" s="44">
        <f t="shared" ref="D69:AA69" si="37">$D$9</f>
        <v>1071.42</v>
      </c>
      <c r="E69" s="44">
        <f t="shared" si="37"/>
        <v>1071.42</v>
      </c>
      <c r="F69" s="44">
        <f t="shared" si="37"/>
        <v>1071.42</v>
      </c>
      <c r="G69" s="44">
        <f t="shared" si="37"/>
        <v>1071.42</v>
      </c>
      <c r="H69" s="44">
        <f t="shared" si="37"/>
        <v>1071.42</v>
      </c>
      <c r="I69" s="44">
        <f t="shared" si="37"/>
        <v>1071.42</v>
      </c>
      <c r="J69" s="44">
        <f t="shared" si="37"/>
        <v>1071.42</v>
      </c>
      <c r="K69" s="44">
        <f t="shared" si="37"/>
        <v>1071.42</v>
      </c>
      <c r="L69" s="44">
        <f t="shared" si="37"/>
        <v>1071.42</v>
      </c>
      <c r="M69" s="44">
        <f t="shared" si="37"/>
        <v>1071.42</v>
      </c>
      <c r="N69" s="44">
        <f t="shared" si="37"/>
        <v>1071.42</v>
      </c>
      <c r="O69" s="44">
        <f t="shared" si="37"/>
        <v>1071.42</v>
      </c>
      <c r="P69" s="44">
        <f t="shared" si="37"/>
        <v>1071.42</v>
      </c>
      <c r="Q69" s="44">
        <f t="shared" si="37"/>
        <v>1071.42</v>
      </c>
      <c r="R69" s="44">
        <f t="shared" si="37"/>
        <v>1071.42</v>
      </c>
      <c r="S69" s="44">
        <f t="shared" si="37"/>
        <v>1071.42</v>
      </c>
      <c r="T69" s="44">
        <f t="shared" si="37"/>
        <v>1071.42</v>
      </c>
      <c r="U69" s="44">
        <f t="shared" si="37"/>
        <v>1071.42</v>
      </c>
      <c r="V69" s="44">
        <f t="shared" si="37"/>
        <v>1071.42</v>
      </c>
      <c r="W69" s="44">
        <f t="shared" si="37"/>
        <v>1071.42</v>
      </c>
      <c r="X69" s="44">
        <f t="shared" si="37"/>
        <v>1071.42</v>
      </c>
      <c r="Y69" s="44">
        <f t="shared" si="37"/>
        <v>1071.42</v>
      </c>
      <c r="Z69" s="44">
        <f t="shared" si="37"/>
        <v>1071.42</v>
      </c>
      <c r="AA69" s="44">
        <f t="shared" si="37"/>
        <v>1071.42</v>
      </c>
    </row>
    <row r="70" spans="1:27" ht="12.75" customHeight="1" outlineLevel="1" x14ac:dyDescent="0.2">
      <c r="A70" s="99" t="s">
        <v>1720</v>
      </c>
      <c r="B70" s="63" t="s">
        <v>83</v>
      </c>
      <c r="C70" s="43" t="s">
        <v>79</v>
      </c>
      <c r="D70" s="44">
        <v>3.35</v>
      </c>
      <c r="E70" s="44">
        <v>3.35</v>
      </c>
      <c r="F70" s="44">
        <v>3.35</v>
      </c>
      <c r="G70" s="44">
        <v>3.35</v>
      </c>
      <c r="H70" s="44">
        <v>3.35</v>
      </c>
      <c r="I70" s="44">
        <v>3.35</v>
      </c>
      <c r="J70" s="44">
        <v>3.35</v>
      </c>
      <c r="K70" s="44">
        <v>3.35</v>
      </c>
      <c r="L70" s="44">
        <v>3.35</v>
      </c>
      <c r="M70" s="44">
        <v>3.35</v>
      </c>
      <c r="N70" s="44">
        <v>3.35</v>
      </c>
      <c r="O70" s="44">
        <v>3.35</v>
      </c>
      <c r="P70" s="44">
        <v>3.35</v>
      </c>
      <c r="Q70" s="44">
        <v>3.35</v>
      </c>
      <c r="R70" s="44">
        <v>3.35</v>
      </c>
      <c r="S70" s="44">
        <v>3.35</v>
      </c>
      <c r="T70" s="44">
        <v>3.35</v>
      </c>
      <c r="U70" s="44">
        <v>3.35</v>
      </c>
      <c r="V70" s="44">
        <v>3.35</v>
      </c>
      <c r="W70" s="44">
        <v>3.35</v>
      </c>
      <c r="X70" s="44">
        <v>3.35</v>
      </c>
      <c r="Y70" s="44">
        <v>3.35</v>
      </c>
      <c r="Z70" s="44">
        <v>3.35</v>
      </c>
      <c r="AA70" s="44">
        <v>3.35</v>
      </c>
    </row>
    <row r="71" spans="1:27" ht="12.75" customHeight="1" outlineLevel="1" x14ac:dyDescent="0.2">
      <c r="A71" s="99" t="s">
        <v>1721</v>
      </c>
      <c r="B71" s="63" t="s">
        <v>81</v>
      </c>
      <c r="C71" s="43" t="s">
        <v>79</v>
      </c>
      <c r="D71" s="44">
        <f>$D$11</f>
        <v>330.69</v>
      </c>
      <c r="E71" s="44">
        <f t="shared" ref="E71:AA71" si="38">$D$11</f>
        <v>330.69</v>
      </c>
      <c r="F71" s="44">
        <f t="shared" si="38"/>
        <v>330.69</v>
      </c>
      <c r="G71" s="44">
        <f t="shared" si="38"/>
        <v>330.69</v>
      </c>
      <c r="H71" s="44">
        <f t="shared" si="38"/>
        <v>330.69</v>
      </c>
      <c r="I71" s="44">
        <f t="shared" si="38"/>
        <v>330.69</v>
      </c>
      <c r="J71" s="44">
        <f t="shared" si="38"/>
        <v>330.69</v>
      </c>
      <c r="K71" s="44">
        <f t="shared" si="38"/>
        <v>330.69</v>
      </c>
      <c r="L71" s="44">
        <f t="shared" si="38"/>
        <v>330.69</v>
      </c>
      <c r="M71" s="44">
        <f t="shared" si="38"/>
        <v>330.69</v>
      </c>
      <c r="N71" s="44">
        <f t="shared" si="38"/>
        <v>330.69</v>
      </c>
      <c r="O71" s="44">
        <f t="shared" si="38"/>
        <v>330.69</v>
      </c>
      <c r="P71" s="44">
        <f t="shared" si="38"/>
        <v>330.69</v>
      </c>
      <c r="Q71" s="44">
        <f t="shared" si="38"/>
        <v>330.69</v>
      </c>
      <c r="R71" s="44">
        <f t="shared" si="38"/>
        <v>330.69</v>
      </c>
      <c r="S71" s="44">
        <f t="shared" si="38"/>
        <v>330.69</v>
      </c>
      <c r="T71" s="44">
        <f t="shared" si="38"/>
        <v>330.69</v>
      </c>
      <c r="U71" s="44">
        <f t="shared" si="38"/>
        <v>330.69</v>
      </c>
      <c r="V71" s="44">
        <f t="shared" si="38"/>
        <v>330.69</v>
      </c>
      <c r="W71" s="44">
        <f t="shared" si="38"/>
        <v>330.69</v>
      </c>
      <c r="X71" s="44">
        <f t="shared" si="38"/>
        <v>330.69</v>
      </c>
      <c r="Y71" s="44">
        <f t="shared" si="38"/>
        <v>330.69</v>
      </c>
      <c r="Z71" s="44">
        <f t="shared" si="38"/>
        <v>330.69</v>
      </c>
      <c r="AA71" s="44">
        <f t="shared" si="38"/>
        <v>330.69</v>
      </c>
    </row>
    <row r="72" spans="1:27" ht="12.75" customHeight="1" x14ac:dyDescent="0.2">
      <c r="A72" s="98" t="s">
        <v>1722</v>
      </c>
      <c r="B72" s="28" t="str">
        <f>"14"&amp;"."&amp;$B$800&amp;"."&amp;$B$801</f>
        <v>14.12.2023</v>
      </c>
      <c r="C72" s="90" t="s">
        <v>76</v>
      </c>
      <c r="D72" s="91">
        <f>ROUND(((D73+D74+D76+D75)/1000),5)</f>
        <v>2.5901399999999999</v>
      </c>
      <c r="E72" s="91">
        <f>ROUND(((E73+E74+E76+E75)/1000),5)</f>
        <v>2.5139100000000001</v>
      </c>
      <c r="F72" s="91">
        <f>ROUND(((F73+F74+F76+F75)/1000),5)</f>
        <v>2.46624</v>
      </c>
      <c r="G72" s="91">
        <f t="shared" ref="G72:AA72" si="39">ROUND(((G73+G74+G76+G75)/1000),5)</f>
        <v>2.46916</v>
      </c>
      <c r="H72" s="91">
        <f t="shared" si="39"/>
        <v>2.51458</v>
      </c>
      <c r="I72" s="91">
        <f t="shared" si="39"/>
        <v>2.6638299999999999</v>
      </c>
      <c r="J72" s="91">
        <f t="shared" si="39"/>
        <v>2.9211499999999999</v>
      </c>
      <c r="K72" s="91">
        <f t="shared" si="39"/>
        <v>3.1565400000000001</v>
      </c>
      <c r="L72" s="91">
        <f t="shared" si="39"/>
        <v>3.37201</v>
      </c>
      <c r="M72" s="91">
        <f t="shared" si="39"/>
        <v>3.4358200000000001</v>
      </c>
      <c r="N72" s="91">
        <f t="shared" si="39"/>
        <v>3.5671900000000001</v>
      </c>
      <c r="O72" s="91">
        <f t="shared" si="39"/>
        <v>3.4995400000000001</v>
      </c>
      <c r="P72" s="91">
        <f t="shared" si="39"/>
        <v>3.4424899999999998</v>
      </c>
      <c r="Q72" s="91">
        <f t="shared" si="39"/>
        <v>3.4654799999999999</v>
      </c>
      <c r="R72" s="91">
        <f t="shared" si="39"/>
        <v>3.49729</v>
      </c>
      <c r="S72" s="91">
        <f t="shared" si="39"/>
        <v>3.4375300000000002</v>
      </c>
      <c r="T72" s="91">
        <f t="shared" si="39"/>
        <v>3.64005</v>
      </c>
      <c r="U72" s="91">
        <f t="shared" si="39"/>
        <v>3.6531699999999998</v>
      </c>
      <c r="V72" s="91">
        <f t="shared" si="39"/>
        <v>3.63544</v>
      </c>
      <c r="W72" s="91">
        <f t="shared" si="39"/>
        <v>3.3971</v>
      </c>
      <c r="X72" s="91">
        <f t="shared" si="39"/>
        <v>3.3339699999999999</v>
      </c>
      <c r="Y72" s="91">
        <f t="shared" si="39"/>
        <v>3.1695199999999999</v>
      </c>
      <c r="Z72" s="91">
        <f t="shared" si="39"/>
        <v>2.88978</v>
      </c>
      <c r="AA72" s="91">
        <f t="shared" si="39"/>
        <v>2.7148699999999999</v>
      </c>
    </row>
    <row r="73" spans="1:27" ht="12.75" customHeight="1" outlineLevel="1" x14ac:dyDescent="0.2">
      <c r="A73" s="99" t="s">
        <v>1723</v>
      </c>
      <c r="B73" s="63" t="s">
        <v>238</v>
      </c>
      <c r="C73" s="43" t="s">
        <v>79</v>
      </c>
      <c r="D73" s="44">
        <v>1184.68</v>
      </c>
      <c r="E73" s="44">
        <v>1108.45</v>
      </c>
      <c r="F73" s="44">
        <v>1060.78</v>
      </c>
      <c r="G73" s="44">
        <v>1063.7</v>
      </c>
      <c r="H73" s="44">
        <v>1109.1199999999999</v>
      </c>
      <c r="I73" s="44">
        <v>1258.3699999999999</v>
      </c>
      <c r="J73" s="44">
        <v>1515.69</v>
      </c>
      <c r="K73" s="44">
        <v>1751.08</v>
      </c>
      <c r="L73" s="44">
        <v>1966.55</v>
      </c>
      <c r="M73" s="44">
        <v>2030.36</v>
      </c>
      <c r="N73" s="44">
        <v>2161.73</v>
      </c>
      <c r="O73" s="44">
        <v>2094.08</v>
      </c>
      <c r="P73" s="44">
        <v>2037.03</v>
      </c>
      <c r="Q73" s="44">
        <v>2060.02</v>
      </c>
      <c r="R73" s="44">
        <v>2091.83</v>
      </c>
      <c r="S73" s="44">
        <v>2032.07</v>
      </c>
      <c r="T73" s="44">
        <v>2234.59</v>
      </c>
      <c r="U73" s="44">
        <v>2247.71</v>
      </c>
      <c r="V73" s="44">
        <v>2229.98</v>
      </c>
      <c r="W73" s="44">
        <v>1991.64</v>
      </c>
      <c r="X73" s="44">
        <v>1928.51</v>
      </c>
      <c r="Y73" s="44">
        <v>1764.06</v>
      </c>
      <c r="Z73" s="44">
        <v>1484.32</v>
      </c>
      <c r="AA73" s="44">
        <v>1309.4100000000001</v>
      </c>
    </row>
    <row r="74" spans="1:27" ht="12.75" customHeight="1" outlineLevel="1" x14ac:dyDescent="0.2">
      <c r="A74" s="99" t="s">
        <v>1724</v>
      </c>
      <c r="B74" s="63" t="s">
        <v>90</v>
      </c>
      <c r="C74" s="43" t="s">
        <v>79</v>
      </c>
      <c r="D74" s="44">
        <f t="shared" ref="D74:AA74" si="40">$D$9</f>
        <v>1071.42</v>
      </c>
      <c r="E74" s="44">
        <f t="shared" si="40"/>
        <v>1071.42</v>
      </c>
      <c r="F74" s="44">
        <f t="shared" si="40"/>
        <v>1071.42</v>
      </c>
      <c r="G74" s="44">
        <f t="shared" si="40"/>
        <v>1071.42</v>
      </c>
      <c r="H74" s="44">
        <f t="shared" si="40"/>
        <v>1071.42</v>
      </c>
      <c r="I74" s="44">
        <f t="shared" si="40"/>
        <v>1071.42</v>
      </c>
      <c r="J74" s="44">
        <f t="shared" si="40"/>
        <v>1071.42</v>
      </c>
      <c r="K74" s="44">
        <f t="shared" si="40"/>
        <v>1071.42</v>
      </c>
      <c r="L74" s="44">
        <f t="shared" si="40"/>
        <v>1071.42</v>
      </c>
      <c r="M74" s="44">
        <f t="shared" si="40"/>
        <v>1071.42</v>
      </c>
      <c r="N74" s="44">
        <f t="shared" si="40"/>
        <v>1071.42</v>
      </c>
      <c r="O74" s="44">
        <f t="shared" si="40"/>
        <v>1071.42</v>
      </c>
      <c r="P74" s="44">
        <f t="shared" si="40"/>
        <v>1071.42</v>
      </c>
      <c r="Q74" s="44">
        <f t="shared" si="40"/>
        <v>1071.42</v>
      </c>
      <c r="R74" s="44">
        <f t="shared" si="40"/>
        <v>1071.42</v>
      </c>
      <c r="S74" s="44">
        <f t="shared" si="40"/>
        <v>1071.42</v>
      </c>
      <c r="T74" s="44">
        <f t="shared" si="40"/>
        <v>1071.42</v>
      </c>
      <c r="U74" s="44">
        <f t="shared" si="40"/>
        <v>1071.42</v>
      </c>
      <c r="V74" s="44">
        <f t="shared" si="40"/>
        <v>1071.42</v>
      </c>
      <c r="W74" s="44">
        <f t="shared" si="40"/>
        <v>1071.42</v>
      </c>
      <c r="X74" s="44">
        <f t="shared" si="40"/>
        <v>1071.42</v>
      </c>
      <c r="Y74" s="44">
        <f t="shared" si="40"/>
        <v>1071.42</v>
      </c>
      <c r="Z74" s="44">
        <f t="shared" si="40"/>
        <v>1071.42</v>
      </c>
      <c r="AA74" s="44">
        <f t="shared" si="40"/>
        <v>1071.42</v>
      </c>
    </row>
    <row r="75" spans="1:27" ht="12.75" customHeight="1" outlineLevel="1" x14ac:dyDescent="0.2">
      <c r="A75" s="99" t="s">
        <v>1725</v>
      </c>
      <c r="B75" s="63" t="s">
        <v>83</v>
      </c>
      <c r="C75" s="43" t="s">
        <v>79</v>
      </c>
      <c r="D75" s="44">
        <v>3.35</v>
      </c>
      <c r="E75" s="44">
        <v>3.35</v>
      </c>
      <c r="F75" s="44">
        <v>3.35</v>
      </c>
      <c r="G75" s="44">
        <v>3.35</v>
      </c>
      <c r="H75" s="44">
        <v>3.35</v>
      </c>
      <c r="I75" s="44">
        <v>3.35</v>
      </c>
      <c r="J75" s="44">
        <v>3.35</v>
      </c>
      <c r="K75" s="44">
        <v>3.35</v>
      </c>
      <c r="L75" s="44">
        <v>3.35</v>
      </c>
      <c r="M75" s="44">
        <v>3.35</v>
      </c>
      <c r="N75" s="44">
        <v>3.35</v>
      </c>
      <c r="O75" s="44">
        <v>3.35</v>
      </c>
      <c r="P75" s="44">
        <v>3.35</v>
      </c>
      <c r="Q75" s="44">
        <v>3.35</v>
      </c>
      <c r="R75" s="44">
        <v>3.35</v>
      </c>
      <c r="S75" s="44">
        <v>3.35</v>
      </c>
      <c r="T75" s="44">
        <v>3.35</v>
      </c>
      <c r="U75" s="44">
        <v>3.35</v>
      </c>
      <c r="V75" s="44">
        <v>3.35</v>
      </c>
      <c r="W75" s="44">
        <v>3.35</v>
      </c>
      <c r="X75" s="44">
        <v>3.35</v>
      </c>
      <c r="Y75" s="44">
        <v>3.35</v>
      </c>
      <c r="Z75" s="44">
        <v>3.35</v>
      </c>
      <c r="AA75" s="44">
        <v>3.35</v>
      </c>
    </row>
    <row r="76" spans="1:27" ht="12.75" customHeight="1" outlineLevel="1" x14ac:dyDescent="0.2">
      <c r="A76" s="99" t="s">
        <v>1726</v>
      </c>
      <c r="B76" s="63" t="s">
        <v>81</v>
      </c>
      <c r="C76" s="43" t="s">
        <v>79</v>
      </c>
      <c r="D76" s="44">
        <f>$D$11</f>
        <v>330.69</v>
      </c>
      <c r="E76" s="44">
        <f t="shared" ref="E76:AA76" si="41">$D$11</f>
        <v>330.69</v>
      </c>
      <c r="F76" s="44">
        <f t="shared" si="41"/>
        <v>330.69</v>
      </c>
      <c r="G76" s="44">
        <f t="shared" si="41"/>
        <v>330.69</v>
      </c>
      <c r="H76" s="44">
        <f t="shared" si="41"/>
        <v>330.69</v>
      </c>
      <c r="I76" s="44">
        <f t="shared" si="41"/>
        <v>330.69</v>
      </c>
      <c r="J76" s="44">
        <f t="shared" si="41"/>
        <v>330.69</v>
      </c>
      <c r="K76" s="44">
        <f t="shared" si="41"/>
        <v>330.69</v>
      </c>
      <c r="L76" s="44">
        <f t="shared" si="41"/>
        <v>330.69</v>
      </c>
      <c r="M76" s="44">
        <f t="shared" si="41"/>
        <v>330.69</v>
      </c>
      <c r="N76" s="44">
        <f t="shared" si="41"/>
        <v>330.69</v>
      </c>
      <c r="O76" s="44">
        <f t="shared" si="41"/>
        <v>330.69</v>
      </c>
      <c r="P76" s="44">
        <f t="shared" si="41"/>
        <v>330.69</v>
      </c>
      <c r="Q76" s="44">
        <f t="shared" si="41"/>
        <v>330.69</v>
      </c>
      <c r="R76" s="44">
        <f t="shared" si="41"/>
        <v>330.69</v>
      </c>
      <c r="S76" s="44">
        <f t="shared" si="41"/>
        <v>330.69</v>
      </c>
      <c r="T76" s="44">
        <f t="shared" si="41"/>
        <v>330.69</v>
      </c>
      <c r="U76" s="44">
        <f t="shared" si="41"/>
        <v>330.69</v>
      </c>
      <c r="V76" s="44">
        <f t="shared" si="41"/>
        <v>330.69</v>
      </c>
      <c r="W76" s="44">
        <f t="shared" si="41"/>
        <v>330.69</v>
      </c>
      <c r="X76" s="44">
        <f t="shared" si="41"/>
        <v>330.69</v>
      </c>
      <c r="Y76" s="44">
        <f t="shared" si="41"/>
        <v>330.69</v>
      </c>
      <c r="Z76" s="44">
        <f t="shared" si="41"/>
        <v>330.69</v>
      </c>
      <c r="AA76" s="44">
        <f t="shared" si="41"/>
        <v>330.69</v>
      </c>
    </row>
    <row r="77" spans="1:27" ht="12.75" customHeight="1" x14ac:dyDescent="0.2">
      <c r="A77" s="98" t="s">
        <v>1727</v>
      </c>
      <c r="B77" s="28" t="str">
        <f>"15"&amp;"."&amp;$B$800&amp;"."&amp;$B$801</f>
        <v>15.12.2023</v>
      </c>
      <c r="C77" s="90" t="s">
        <v>76</v>
      </c>
      <c r="D77" s="91">
        <f>ROUND(((D78+D79+D81+D80)/1000),5)</f>
        <v>2.59836</v>
      </c>
      <c r="E77" s="91">
        <f>ROUND(((E78+E79+E81+E80)/1000),5)</f>
        <v>2.54616</v>
      </c>
      <c r="F77" s="91">
        <f>ROUND(((F78+F79+F81+F80)/1000),5)</f>
        <v>2.5031500000000002</v>
      </c>
      <c r="G77" s="91">
        <f t="shared" ref="G77:AA77" si="42">ROUND(((G78+G79+G81+G80)/1000),5)</f>
        <v>2.4912999999999998</v>
      </c>
      <c r="H77" s="91">
        <f t="shared" si="42"/>
        <v>2.5461800000000001</v>
      </c>
      <c r="I77" s="91">
        <f t="shared" si="42"/>
        <v>2.66187</v>
      </c>
      <c r="J77" s="91">
        <f t="shared" si="42"/>
        <v>2.8780299999999999</v>
      </c>
      <c r="K77" s="91">
        <f t="shared" si="42"/>
        <v>3.2153900000000002</v>
      </c>
      <c r="L77" s="91">
        <f t="shared" si="42"/>
        <v>3.4229099999999999</v>
      </c>
      <c r="M77" s="91">
        <f t="shared" si="42"/>
        <v>3.4473400000000001</v>
      </c>
      <c r="N77" s="91">
        <f t="shared" si="42"/>
        <v>3.4776899999999999</v>
      </c>
      <c r="O77" s="91">
        <f t="shared" si="42"/>
        <v>3.4813399999999999</v>
      </c>
      <c r="P77" s="91">
        <f t="shared" si="42"/>
        <v>3.4782600000000001</v>
      </c>
      <c r="Q77" s="91">
        <f t="shared" si="42"/>
        <v>3.4831300000000001</v>
      </c>
      <c r="R77" s="91">
        <f t="shared" si="42"/>
        <v>3.4834800000000001</v>
      </c>
      <c r="S77" s="91">
        <f t="shared" si="42"/>
        <v>3.4493100000000001</v>
      </c>
      <c r="T77" s="91">
        <f t="shared" si="42"/>
        <v>3.5098199999999999</v>
      </c>
      <c r="U77" s="91">
        <f t="shared" si="42"/>
        <v>3.5145200000000001</v>
      </c>
      <c r="V77" s="91">
        <f t="shared" si="42"/>
        <v>3.5060099999999998</v>
      </c>
      <c r="W77" s="91">
        <f t="shared" si="42"/>
        <v>3.4431699999999998</v>
      </c>
      <c r="X77" s="91">
        <f t="shared" si="42"/>
        <v>3.2861500000000001</v>
      </c>
      <c r="Y77" s="91">
        <f t="shared" si="42"/>
        <v>3.14181</v>
      </c>
      <c r="Z77" s="91">
        <f t="shared" si="42"/>
        <v>2.9369499999999999</v>
      </c>
      <c r="AA77" s="91">
        <f t="shared" si="42"/>
        <v>2.7161499999999998</v>
      </c>
    </row>
    <row r="78" spans="1:27" ht="12.75" customHeight="1" outlineLevel="1" x14ac:dyDescent="0.2">
      <c r="A78" s="99" t="s">
        <v>1728</v>
      </c>
      <c r="B78" s="63" t="s">
        <v>238</v>
      </c>
      <c r="C78" s="43" t="s">
        <v>79</v>
      </c>
      <c r="D78" s="44">
        <v>1192.9000000000001</v>
      </c>
      <c r="E78" s="44">
        <v>1140.7</v>
      </c>
      <c r="F78" s="44">
        <v>1097.69</v>
      </c>
      <c r="G78" s="44">
        <v>1085.8399999999999</v>
      </c>
      <c r="H78" s="44">
        <v>1140.72</v>
      </c>
      <c r="I78" s="44">
        <v>1256.4100000000001</v>
      </c>
      <c r="J78" s="44">
        <v>1472.57</v>
      </c>
      <c r="K78" s="44">
        <v>1809.93</v>
      </c>
      <c r="L78" s="44">
        <v>2017.45</v>
      </c>
      <c r="M78" s="44">
        <v>2041.88</v>
      </c>
      <c r="N78" s="44">
        <v>2072.23</v>
      </c>
      <c r="O78" s="44">
        <v>2075.88</v>
      </c>
      <c r="P78" s="44">
        <v>2072.8000000000002</v>
      </c>
      <c r="Q78" s="44">
        <v>2077.67</v>
      </c>
      <c r="R78" s="44">
        <v>2078.02</v>
      </c>
      <c r="S78" s="44">
        <v>2043.85</v>
      </c>
      <c r="T78" s="44">
        <v>2104.36</v>
      </c>
      <c r="U78" s="44">
        <v>2109.06</v>
      </c>
      <c r="V78" s="44">
        <v>2100.5500000000002</v>
      </c>
      <c r="W78" s="44">
        <v>2037.71</v>
      </c>
      <c r="X78" s="44">
        <v>1880.69</v>
      </c>
      <c r="Y78" s="44">
        <v>1736.35</v>
      </c>
      <c r="Z78" s="44">
        <v>1531.49</v>
      </c>
      <c r="AA78" s="44">
        <v>1310.69</v>
      </c>
    </row>
    <row r="79" spans="1:27" ht="12.75" customHeight="1" outlineLevel="1" x14ac:dyDescent="0.2">
      <c r="A79" s="99" t="s">
        <v>1729</v>
      </c>
      <c r="B79" s="63" t="s">
        <v>90</v>
      </c>
      <c r="C79" s="43" t="s">
        <v>79</v>
      </c>
      <c r="D79" s="44">
        <f t="shared" ref="D79:AA79" si="43">$D$9</f>
        <v>1071.42</v>
      </c>
      <c r="E79" s="44">
        <f t="shared" si="43"/>
        <v>1071.42</v>
      </c>
      <c r="F79" s="44">
        <f t="shared" si="43"/>
        <v>1071.42</v>
      </c>
      <c r="G79" s="44">
        <f t="shared" si="43"/>
        <v>1071.42</v>
      </c>
      <c r="H79" s="44">
        <f t="shared" si="43"/>
        <v>1071.42</v>
      </c>
      <c r="I79" s="44">
        <f t="shared" si="43"/>
        <v>1071.42</v>
      </c>
      <c r="J79" s="44">
        <f t="shared" si="43"/>
        <v>1071.42</v>
      </c>
      <c r="K79" s="44">
        <f t="shared" si="43"/>
        <v>1071.42</v>
      </c>
      <c r="L79" s="44">
        <f t="shared" si="43"/>
        <v>1071.42</v>
      </c>
      <c r="M79" s="44">
        <f t="shared" si="43"/>
        <v>1071.42</v>
      </c>
      <c r="N79" s="44">
        <f t="shared" si="43"/>
        <v>1071.42</v>
      </c>
      <c r="O79" s="44">
        <f t="shared" si="43"/>
        <v>1071.42</v>
      </c>
      <c r="P79" s="44">
        <f t="shared" si="43"/>
        <v>1071.42</v>
      </c>
      <c r="Q79" s="44">
        <f t="shared" si="43"/>
        <v>1071.42</v>
      </c>
      <c r="R79" s="44">
        <f t="shared" si="43"/>
        <v>1071.42</v>
      </c>
      <c r="S79" s="44">
        <f t="shared" si="43"/>
        <v>1071.42</v>
      </c>
      <c r="T79" s="44">
        <f t="shared" si="43"/>
        <v>1071.42</v>
      </c>
      <c r="U79" s="44">
        <f t="shared" si="43"/>
        <v>1071.42</v>
      </c>
      <c r="V79" s="44">
        <f t="shared" si="43"/>
        <v>1071.42</v>
      </c>
      <c r="W79" s="44">
        <f t="shared" si="43"/>
        <v>1071.42</v>
      </c>
      <c r="X79" s="44">
        <f t="shared" si="43"/>
        <v>1071.42</v>
      </c>
      <c r="Y79" s="44">
        <f t="shared" si="43"/>
        <v>1071.42</v>
      </c>
      <c r="Z79" s="44">
        <f t="shared" si="43"/>
        <v>1071.42</v>
      </c>
      <c r="AA79" s="44">
        <f t="shared" si="43"/>
        <v>1071.42</v>
      </c>
    </row>
    <row r="80" spans="1:27" ht="12.75" customHeight="1" outlineLevel="1" x14ac:dyDescent="0.2">
      <c r="A80" s="99" t="s">
        <v>1730</v>
      </c>
      <c r="B80" s="63" t="s">
        <v>83</v>
      </c>
      <c r="C80" s="43" t="s">
        <v>79</v>
      </c>
      <c r="D80" s="44">
        <v>3.35</v>
      </c>
      <c r="E80" s="44">
        <v>3.35</v>
      </c>
      <c r="F80" s="44">
        <v>3.35</v>
      </c>
      <c r="G80" s="44">
        <v>3.35</v>
      </c>
      <c r="H80" s="44">
        <v>3.35</v>
      </c>
      <c r="I80" s="44">
        <v>3.35</v>
      </c>
      <c r="J80" s="44">
        <v>3.35</v>
      </c>
      <c r="K80" s="44">
        <v>3.35</v>
      </c>
      <c r="L80" s="44">
        <v>3.35</v>
      </c>
      <c r="M80" s="44">
        <v>3.35</v>
      </c>
      <c r="N80" s="44">
        <v>3.35</v>
      </c>
      <c r="O80" s="44">
        <v>3.35</v>
      </c>
      <c r="P80" s="44">
        <v>3.35</v>
      </c>
      <c r="Q80" s="44">
        <v>3.35</v>
      </c>
      <c r="R80" s="44">
        <v>3.35</v>
      </c>
      <c r="S80" s="44">
        <v>3.35</v>
      </c>
      <c r="T80" s="44">
        <v>3.35</v>
      </c>
      <c r="U80" s="44">
        <v>3.35</v>
      </c>
      <c r="V80" s="44">
        <v>3.35</v>
      </c>
      <c r="W80" s="44">
        <v>3.35</v>
      </c>
      <c r="X80" s="44">
        <v>3.35</v>
      </c>
      <c r="Y80" s="44">
        <v>3.35</v>
      </c>
      <c r="Z80" s="44">
        <v>3.35</v>
      </c>
      <c r="AA80" s="44">
        <v>3.35</v>
      </c>
    </row>
    <row r="81" spans="1:27" ht="12.75" customHeight="1" outlineLevel="1" x14ac:dyDescent="0.2">
      <c r="A81" s="99" t="s">
        <v>1731</v>
      </c>
      <c r="B81" s="63" t="s">
        <v>81</v>
      </c>
      <c r="C81" s="43" t="s">
        <v>79</v>
      </c>
      <c r="D81" s="44">
        <f>$D$11</f>
        <v>330.69</v>
      </c>
      <c r="E81" s="44">
        <f t="shared" ref="E81:AA81" si="44">$D$11</f>
        <v>330.69</v>
      </c>
      <c r="F81" s="44">
        <f t="shared" si="44"/>
        <v>330.69</v>
      </c>
      <c r="G81" s="44">
        <f t="shared" si="44"/>
        <v>330.69</v>
      </c>
      <c r="H81" s="44">
        <f t="shared" si="44"/>
        <v>330.69</v>
      </c>
      <c r="I81" s="44">
        <f t="shared" si="44"/>
        <v>330.69</v>
      </c>
      <c r="J81" s="44">
        <f t="shared" si="44"/>
        <v>330.69</v>
      </c>
      <c r="K81" s="44">
        <f t="shared" si="44"/>
        <v>330.69</v>
      </c>
      <c r="L81" s="44">
        <f t="shared" si="44"/>
        <v>330.69</v>
      </c>
      <c r="M81" s="44">
        <f t="shared" si="44"/>
        <v>330.69</v>
      </c>
      <c r="N81" s="44">
        <f t="shared" si="44"/>
        <v>330.69</v>
      </c>
      <c r="O81" s="44">
        <f t="shared" si="44"/>
        <v>330.69</v>
      </c>
      <c r="P81" s="44">
        <f t="shared" si="44"/>
        <v>330.69</v>
      </c>
      <c r="Q81" s="44">
        <f t="shared" si="44"/>
        <v>330.69</v>
      </c>
      <c r="R81" s="44">
        <f t="shared" si="44"/>
        <v>330.69</v>
      </c>
      <c r="S81" s="44">
        <f t="shared" si="44"/>
        <v>330.69</v>
      </c>
      <c r="T81" s="44">
        <f t="shared" si="44"/>
        <v>330.69</v>
      </c>
      <c r="U81" s="44">
        <f t="shared" si="44"/>
        <v>330.69</v>
      </c>
      <c r="V81" s="44">
        <f t="shared" si="44"/>
        <v>330.69</v>
      </c>
      <c r="W81" s="44">
        <f t="shared" si="44"/>
        <v>330.69</v>
      </c>
      <c r="X81" s="44">
        <f t="shared" si="44"/>
        <v>330.69</v>
      </c>
      <c r="Y81" s="44">
        <f t="shared" si="44"/>
        <v>330.69</v>
      </c>
      <c r="Z81" s="44">
        <f t="shared" si="44"/>
        <v>330.69</v>
      </c>
      <c r="AA81" s="44">
        <f t="shared" si="44"/>
        <v>330.69</v>
      </c>
    </row>
    <row r="82" spans="1:27" ht="12.75" customHeight="1" x14ac:dyDescent="0.2">
      <c r="A82" s="98" t="s">
        <v>1732</v>
      </c>
      <c r="B82" s="28" t="str">
        <f>"16"&amp;"."&amp;$B$800&amp;"."&amp;$B$801</f>
        <v>16.12.2023</v>
      </c>
      <c r="C82" s="90" t="s">
        <v>76</v>
      </c>
      <c r="D82" s="91">
        <f>ROUND(((D83+D84+D86+D85)/1000),5)</f>
        <v>2.66595</v>
      </c>
      <c r="E82" s="91">
        <f>ROUND(((E83+E84+E86+E85)/1000),5)</f>
        <v>2.6258300000000001</v>
      </c>
      <c r="F82" s="91">
        <f>ROUND(((F83+F84+F86+F85)/1000),5)</f>
        <v>2.6046399999999998</v>
      </c>
      <c r="G82" s="91">
        <f t="shared" ref="G82:AA82" si="45">ROUND(((G83+G84+G86+G85)/1000),5)</f>
        <v>2.5711400000000002</v>
      </c>
      <c r="H82" s="91">
        <f t="shared" si="45"/>
        <v>2.6050200000000001</v>
      </c>
      <c r="I82" s="91">
        <f t="shared" si="45"/>
        <v>2.6623999999999999</v>
      </c>
      <c r="J82" s="91">
        <f t="shared" si="45"/>
        <v>2.77603</v>
      </c>
      <c r="K82" s="91">
        <f t="shared" si="45"/>
        <v>2.9281999999999999</v>
      </c>
      <c r="L82" s="91">
        <f t="shared" si="45"/>
        <v>3.26105</v>
      </c>
      <c r="M82" s="91">
        <f t="shared" si="45"/>
        <v>3.3288600000000002</v>
      </c>
      <c r="N82" s="91">
        <f t="shared" si="45"/>
        <v>3.3959700000000002</v>
      </c>
      <c r="O82" s="91">
        <f t="shared" si="45"/>
        <v>3.3958599999999999</v>
      </c>
      <c r="P82" s="91">
        <f t="shared" si="45"/>
        <v>3.3904200000000002</v>
      </c>
      <c r="Q82" s="91">
        <f t="shared" si="45"/>
        <v>3.3936700000000002</v>
      </c>
      <c r="R82" s="91">
        <f t="shared" si="45"/>
        <v>3.2582399999999998</v>
      </c>
      <c r="S82" s="91">
        <f t="shared" si="45"/>
        <v>3.3127499999999999</v>
      </c>
      <c r="T82" s="91">
        <f t="shared" si="45"/>
        <v>3.4807299999999999</v>
      </c>
      <c r="U82" s="91">
        <f t="shared" si="45"/>
        <v>3.56616</v>
      </c>
      <c r="V82" s="91">
        <f t="shared" si="45"/>
        <v>3.5188100000000002</v>
      </c>
      <c r="W82" s="91">
        <f t="shared" si="45"/>
        <v>3.4235699999999998</v>
      </c>
      <c r="X82" s="91">
        <f t="shared" si="45"/>
        <v>3.17631</v>
      </c>
      <c r="Y82" s="91">
        <f t="shared" si="45"/>
        <v>3.1480399999999999</v>
      </c>
      <c r="Z82" s="91">
        <f t="shared" si="45"/>
        <v>2.85588</v>
      </c>
      <c r="AA82" s="91">
        <f t="shared" si="45"/>
        <v>2.73394</v>
      </c>
    </row>
    <row r="83" spans="1:27" ht="12.75" customHeight="1" outlineLevel="1" x14ac:dyDescent="0.2">
      <c r="A83" s="99" t="s">
        <v>1733</v>
      </c>
      <c r="B83" s="63" t="s">
        <v>238</v>
      </c>
      <c r="C83" s="43" t="s">
        <v>79</v>
      </c>
      <c r="D83" s="44">
        <v>1260.49</v>
      </c>
      <c r="E83" s="44">
        <v>1220.3699999999999</v>
      </c>
      <c r="F83" s="44">
        <v>1199.18</v>
      </c>
      <c r="G83" s="44">
        <v>1165.68</v>
      </c>
      <c r="H83" s="44">
        <v>1199.56</v>
      </c>
      <c r="I83" s="44">
        <v>1256.94</v>
      </c>
      <c r="J83" s="44">
        <v>1370.57</v>
      </c>
      <c r="K83" s="44">
        <v>1522.74</v>
      </c>
      <c r="L83" s="44">
        <v>1855.59</v>
      </c>
      <c r="M83" s="44">
        <v>1923.4</v>
      </c>
      <c r="N83" s="44">
        <v>1990.51</v>
      </c>
      <c r="O83" s="44">
        <v>1990.4</v>
      </c>
      <c r="P83" s="44">
        <v>1984.96</v>
      </c>
      <c r="Q83" s="44">
        <v>1988.21</v>
      </c>
      <c r="R83" s="44">
        <v>1852.78</v>
      </c>
      <c r="S83" s="44">
        <v>1907.29</v>
      </c>
      <c r="T83" s="44">
        <v>2075.27</v>
      </c>
      <c r="U83" s="44">
        <v>2160.6999999999998</v>
      </c>
      <c r="V83" s="44">
        <v>2113.35</v>
      </c>
      <c r="W83" s="44">
        <v>2018.11</v>
      </c>
      <c r="X83" s="44">
        <v>1770.85</v>
      </c>
      <c r="Y83" s="44">
        <v>1742.58</v>
      </c>
      <c r="Z83" s="44">
        <v>1450.42</v>
      </c>
      <c r="AA83" s="44">
        <v>1328.48</v>
      </c>
    </row>
    <row r="84" spans="1:27" ht="12.75" customHeight="1" outlineLevel="1" x14ac:dyDescent="0.2">
      <c r="A84" s="99" t="s">
        <v>1734</v>
      </c>
      <c r="B84" s="63" t="s">
        <v>90</v>
      </c>
      <c r="C84" s="43" t="s">
        <v>79</v>
      </c>
      <c r="D84" s="44">
        <f t="shared" ref="D84:AA84" si="46">$D$9</f>
        <v>1071.42</v>
      </c>
      <c r="E84" s="44">
        <f t="shared" si="46"/>
        <v>1071.42</v>
      </c>
      <c r="F84" s="44">
        <f t="shared" si="46"/>
        <v>1071.42</v>
      </c>
      <c r="G84" s="44">
        <f t="shared" si="46"/>
        <v>1071.42</v>
      </c>
      <c r="H84" s="44">
        <f t="shared" si="46"/>
        <v>1071.42</v>
      </c>
      <c r="I84" s="44">
        <f t="shared" si="46"/>
        <v>1071.42</v>
      </c>
      <c r="J84" s="44">
        <f t="shared" si="46"/>
        <v>1071.42</v>
      </c>
      <c r="K84" s="44">
        <f t="shared" si="46"/>
        <v>1071.42</v>
      </c>
      <c r="L84" s="44">
        <f t="shared" si="46"/>
        <v>1071.42</v>
      </c>
      <c r="M84" s="44">
        <f t="shared" si="46"/>
        <v>1071.42</v>
      </c>
      <c r="N84" s="44">
        <f t="shared" si="46"/>
        <v>1071.42</v>
      </c>
      <c r="O84" s="44">
        <f t="shared" si="46"/>
        <v>1071.42</v>
      </c>
      <c r="P84" s="44">
        <f t="shared" si="46"/>
        <v>1071.42</v>
      </c>
      <c r="Q84" s="44">
        <f t="shared" si="46"/>
        <v>1071.42</v>
      </c>
      <c r="R84" s="44">
        <f t="shared" si="46"/>
        <v>1071.42</v>
      </c>
      <c r="S84" s="44">
        <f t="shared" si="46"/>
        <v>1071.42</v>
      </c>
      <c r="T84" s="44">
        <f t="shared" si="46"/>
        <v>1071.42</v>
      </c>
      <c r="U84" s="44">
        <f t="shared" si="46"/>
        <v>1071.42</v>
      </c>
      <c r="V84" s="44">
        <f t="shared" si="46"/>
        <v>1071.42</v>
      </c>
      <c r="W84" s="44">
        <f t="shared" si="46"/>
        <v>1071.42</v>
      </c>
      <c r="X84" s="44">
        <f t="shared" si="46"/>
        <v>1071.42</v>
      </c>
      <c r="Y84" s="44">
        <f t="shared" si="46"/>
        <v>1071.42</v>
      </c>
      <c r="Z84" s="44">
        <f t="shared" si="46"/>
        <v>1071.42</v>
      </c>
      <c r="AA84" s="44">
        <f t="shared" si="46"/>
        <v>1071.42</v>
      </c>
    </row>
    <row r="85" spans="1:27" ht="12.75" customHeight="1" outlineLevel="1" x14ac:dyDescent="0.2">
      <c r="A85" s="99" t="s">
        <v>1735</v>
      </c>
      <c r="B85" s="63" t="s">
        <v>83</v>
      </c>
      <c r="C85" s="43" t="s">
        <v>79</v>
      </c>
      <c r="D85" s="44">
        <v>3.35</v>
      </c>
      <c r="E85" s="44">
        <v>3.35</v>
      </c>
      <c r="F85" s="44">
        <v>3.35</v>
      </c>
      <c r="G85" s="44">
        <v>3.35</v>
      </c>
      <c r="H85" s="44">
        <v>3.35</v>
      </c>
      <c r="I85" s="44">
        <v>3.35</v>
      </c>
      <c r="J85" s="44">
        <v>3.35</v>
      </c>
      <c r="K85" s="44">
        <v>3.35</v>
      </c>
      <c r="L85" s="44">
        <v>3.35</v>
      </c>
      <c r="M85" s="44">
        <v>3.35</v>
      </c>
      <c r="N85" s="44">
        <v>3.35</v>
      </c>
      <c r="O85" s="44">
        <v>3.35</v>
      </c>
      <c r="P85" s="44">
        <v>3.35</v>
      </c>
      <c r="Q85" s="44">
        <v>3.35</v>
      </c>
      <c r="R85" s="44">
        <v>3.35</v>
      </c>
      <c r="S85" s="44">
        <v>3.35</v>
      </c>
      <c r="T85" s="44">
        <v>3.35</v>
      </c>
      <c r="U85" s="44">
        <v>3.35</v>
      </c>
      <c r="V85" s="44">
        <v>3.35</v>
      </c>
      <c r="W85" s="44">
        <v>3.35</v>
      </c>
      <c r="X85" s="44">
        <v>3.35</v>
      </c>
      <c r="Y85" s="44">
        <v>3.35</v>
      </c>
      <c r="Z85" s="44">
        <v>3.35</v>
      </c>
      <c r="AA85" s="44">
        <v>3.35</v>
      </c>
    </row>
    <row r="86" spans="1:27" ht="12.75" customHeight="1" outlineLevel="1" x14ac:dyDescent="0.2">
      <c r="A86" s="99" t="s">
        <v>1736</v>
      </c>
      <c r="B86" s="63" t="s">
        <v>81</v>
      </c>
      <c r="C86" s="43" t="s">
        <v>79</v>
      </c>
      <c r="D86" s="44">
        <f>$D$11</f>
        <v>330.69</v>
      </c>
      <c r="E86" s="44">
        <f t="shared" ref="E86:AA86" si="47">$D$11</f>
        <v>330.69</v>
      </c>
      <c r="F86" s="44">
        <f t="shared" si="47"/>
        <v>330.69</v>
      </c>
      <c r="G86" s="44">
        <f t="shared" si="47"/>
        <v>330.69</v>
      </c>
      <c r="H86" s="44">
        <f t="shared" si="47"/>
        <v>330.69</v>
      </c>
      <c r="I86" s="44">
        <f t="shared" si="47"/>
        <v>330.69</v>
      </c>
      <c r="J86" s="44">
        <f t="shared" si="47"/>
        <v>330.69</v>
      </c>
      <c r="K86" s="44">
        <f t="shared" si="47"/>
        <v>330.69</v>
      </c>
      <c r="L86" s="44">
        <f t="shared" si="47"/>
        <v>330.69</v>
      </c>
      <c r="M86" s="44">
        <f t="shared" si="47"/>
        <v>330.69</v>
      </c>
      <c r="N86" s="44">
        <f t="shared" si="47"/>
        <v>330.69</v>
      </c>
      <c r="O86" s="44">
        <f t="shared" si="47"/>
        <v>330.69</v>
      </c>
      <c r="P86" s="44">
        <f t="shared" si="47"/>
        <v>330.69</v>
      </c>
      <c r="Q86" s="44">
        <f t="shared" si="47"/>
        <v>330.69</v>
      </c>
      <c r="R86" s="44">
        <f t="shared" si="47"/>
        <v>330.69</v>
      </c>
      <c r="S86" s="44">
        <f t="shared" si="47"/>
        <v>330.69</v>
      </c>
      <c r="T86" s="44">
        <f t="shared" si="47"/>
        <v>330.69</v>
      </c>
      <c r="U86" s="44">
        <f t="shared" si="47"/>
        <v>330.69</v>
      </c>
      <c r="V86" s="44">
        <f t="shared" si="47"/>
        <v>330.69</v>
      </c>
      <c r="W86" s="44">
        <f t="shared" si="47"/>
        <v>330.69</v>
      </c>
      <c r="X86" s="44">
        <f t="shared" si="47"/>
        <v>330.69</v>
      </c>
      <c r="Y86" s="44">
        <f t="shared" si="47"/>
        <v>330.69</v>
      </c>
      <c r="Z86" s="44">
        <f t="shared" si="47"/>
        <v>330.69</v>
      </c>
      <c r="AA86" s="44">
        <f t="shared" si="47"/>
        <v>330.69</v>
      </c>
    </row>
    <row r="87" spans="1:27" ht="12.75" customHeight="1" x14ac:dyDescent="0.2">
      <c r="A87" s="98" t="s">
        <v>1737</v>
      </c>
      <c r="B87" s="28" t="str">
        <f>"17"&amp;"."&amp;$B$800&amp;"."&amp;$B$801</f>
        <v>17.12.2023</v>
      </c>
      <c r="C87" s="90" t="s">
        <v>76</v>
      </c>
      <c r="D87" s="91">
        <f>ROUND(((D88+D89+D91+D90)/1000),5)</f>
        <v>2.6734800000000001</v>
      </c>
      <c r="E87" s="91">
        <f>ROUND(((E88+E89+E91+E90)/1000),5)</f>
        <v>2.6385800000000001</v>
      </c>
      <c r="F87" s="91">
        <f>ROUND(((F88+F89+F91+F90)/1000),5)</f>
        <v>2.6040299999999998</v>
      </c>
      <c r="G87" s="91">
        <f t="shared" ref="G87:AA87" si="48">ROUND(((G88+G89+G91+G90)/1000),5)</f>
        <v>2.5775999999999999</v>
      </c>
      <c r="H87" s="91">
        <f t="shared" si="48"/>
        <v>2.5774300000000001</v>
      </c>
      <c r="I87" s="91">
        <f t="shared" si="48"/>
        <v>2.6215600000000001</v>
      </c>
      <c r="J87" s="91">
        <f t="shared" si="48"/>
        <v>2.65415</v>
      </c>
      <c r="K87" s="91">
        <f t="shared" si="48"/>
        <v>2.8635999999999999</v>
      </c>
      <c r="L87" s="91">
        <f t="shared" si="48"/>
        <v>3.0699399999999999</v>
      </c>
      <c r="M87" s="91">
        <f t="shared" si="48"/>
        <v>3.1568200000000002</v>
      </c>
      <c r="N87" s="91">
        <f t="shared" si="48"/>
        <v>3.19835</v>
      </c>
      <c r="O87" s="91">
        <f t="shared" si="48"/>
        <v>3.2196400000000001</v>
      </c>
      <c r="P87" s="91">
        <f t="shared" si="48"/>
        <v>3.2239900000000001</v>
      </c>
      <c r="Q87" s="91">
        <f t="shared" si="48"/>
        <v>3.2348400000000002</v>
      </c>
      <c r="R87" s="91">
        <f t="shared" si="48"/>
        <v>3.2199300000000002</v>
      </c>
      <c r="S87" s="91">
        <f t="shared" si="48"/>
        <v>3.2142599999999999</v>
      </c>
      <c r="T87" s="91">
        <f t="shared" si="48"/>
        <v>3.17672</v>
      </c>
      <c r="U87" s="91">
        <f t="shared" si="48"/>
        <v>3.22017</v>
      </c>
      <c r="V87" s="91">
        <f t="shared" si="48"/>
        <v>3.3525700000000001</v>
      </c>
      <c r="W87" s="91">
        <f t="shared" si="48"/>
        <v>3.1706300000000001</v>
      </c>
      <c r="X87" s="91">
        <f t="shared" si="48"/>
        <v>3.1830099999999999</v>
      </c>
      <c r="Y87" s="91">
        <f t="shared" si="48"/>
        <v>3.1428600000000002</v>
      </c>
      <c r="Z87" s="91">
        <f t="shared" si="48"/>
        <v>2.8811800000000001</v>
      </c>
      <c r="AA87" s="91">
        <f t="shared" si="48"/>
        <v>2.67286</v>
      </c>
    </row>
    <row r="88" spans="1:27" ht="12.75" customHeight="1" outlineLevel="1" x14ac:dyDescent="0.2">
      <c r="A88" s="99" t="s">
        <v>1738</v>
      </c>
      <c r="B88" s="63" t="s">
        <v>238</v>
      </c>
      <c r="C88" s="43" t="s">
        <v>79</v>
      </c>
      <c r="D88" s="44">
        <v>1268.02</v>
      </c>
      <c r="E88" s="44">
        <v>1233.1199999999999</v>
      </c>
      <c r="F88" s="44">
        <v>1198.57</v>
      </c>
      <c r="G88" s="44">
        <v>1172.1400000000001</v>
      </c>
      <c r="H88" s="44">
        <v>1171.97</v>
      </c>
      <c r="I88" s="44">
        <v>1216.0999999999999</v>
      </c>
      <c r="J88" s="44">
        <v>1248.69</v>
      </c>
      <c r="K88" s="44">
        <v>1458.14</v>
      </c>
      <c r="L88" s="44">
        <v>1664.48</v>
      </c>
      <c r="M88" s="44">
        <v>1751.36</v>
      </c>
      <c r="N88" s="44">
        <v>1792.89</v>
      </c>
      <c r="O88" s="44">
        <v>1814.18</v>
      </c>
      <c r="P88" s="44">
        <v>1818.53</v>
      </c>
      <c r="Q88" s="44">
        <v>1829.38</v>
      </c>
      <c r="R88" s="44">
        <v>1814.47</v>
      </c>
      <c r="S88" s="44">
        <v>1808.8</v>
      </c>
      <c r="T88" s="44">
        <v>1771.26</v>
      </c>
      <c r="U88" s="44">
        <v>1814.71</v>
      </c>
      <c r="V88" s="44">
        <v>1947.11</v>
      </c>
      <c r="W88" s="44">
        <v>1765.17</v>
      </c>
      <c r="X88" s="44">
        <v>1777.55</v>
      </c>
      <c r="Y88" s="44">
        <v>1737.4</v>
      </c>
      <c r="Z88" s="44">
        <v>1475.72</v>
      </c>
      <c r="AA88" s="44">
        <v>1267.4000000000001</v>
      </c>
    </row>
    <row r="89" spans="1:27" ht="12.75" customHeight="1" outlineLevel="1" x14ac:dyDescent="0.2">
      <c r="A89" s="99" t="s">
        <v>1739</v>
      </c>
      <c r="B89" s="63" t="s">
        <v>90</v>
      </c>
      <c r="C89" s="43" t="s">
        <v>79</v>
      </c>
      <c r="D89" s="44">
        <f t="shared" ref="D89:AA89" si="49">$D$9</f>
        <v>1071.42</v>
      </c>
      <c r="E89" s="44">
        <f t="shared" si="49"/>
        <v>1071.42</v>
      </c>
      <c r="F89" s="44">
        <f t="shared" si="49"/>
        <v>1071.42</v>
      </c>
      <c r="G89" s="44">
        <f t="shared" si="49"/>
        <v>1071.42</v>
      </c>
      <c r="H89" s="44">
        <f t="shared" si="49"/>
        <v>1071.42</v>
      </c>
      <c r="I89" s="44">
        <f t="shared" si="49"/>
        <v>1071.42</v>
      </c>
      <c r="J89" s="44">
        <f t="shared" si="49"/>
        <v>1071.42</v>
      </c>
      <c r="K89" s="44">
        <f t="shared" si="49"/>
        <v>1071.42</v>
      </c>
      <c r="L89" s="44">
        <f t="shared" si="49"/>
        <v>1071.42</v>
      </c>
      <c r="M89" s="44">
        <f t="shared" si="49"/>
        <v>1071.42</v>
      </c>
      <c r="N89" s="44">
        <f t="shared" si="49"/>
        <v>1071.42</v>
      </c>
      <c r="O89" s="44">
        <f t="shared" si="49"/>
        <v>1071.42</v>
      </c>
      <c r="P89" s="44">
        <f t="shared" si="49"/>
        <v>1071.42</v>
      </c>
      <c r="Q89" s="44">
        <f t="shared" si="49"/>
        <v>1071.42</v>
      </c>
      <c r="R89" s="44">
        <f t="shared" si="49"/>
        <v>1071.42</v>
      </c>
      <c r="S89" s="44">
        <f t="shared" si="49"/>
        <v>1071.42</v>
      </c>
      <c r="T89" s="44">
        <f t="shared" si="49"/>
        <v>1071.42</v>
      </c>
      <c r="U89" s="44">
        <f t="shared" si="49"/>
        <v>1071.42</v>
      </c>
      <c r="V89" s="44">
        <f t="shared" si="49"/>
        <v>1071.42</v>
      </c>
      <c r="W89" s="44">
        <f t="shared" si="49"/>
        <v>1071.42</v>
      </c>
      <c r="X89" s="44">
        <f t="shared" si="49"/>
        <v>1071.42</v>
      </c>
      <c r="Y89" s="44">
        <f t="shared" si="49"/>
        <v>1071.42</v>
      </c>
      <c r="Z89" s="44">
        <f t="shared" si="49"/>
        <v>1071.42</v>
      </c>
      <c r="AA89" s="44">
        <f t="shared" si="49"/>
        <v>1071.42</v>
      </c>
    </row>
    <row r="90" spans="1:27" ht="12.75" customHeight="1" outlineLevel="1" x14ac:dyDescent="0.2">
      <c r="A90" s="99" t="s">
        <v>1740</v>
      </c>
      <c r="B90" s="63" t="s">
        <v>83</v>
      </c>
      <c r="C90" s="43" t="s">
        <v>79</v>
      </c>
      <c r="D90" s="44">
        <v>3.35</v>
      </c>
      <c r="E90" s="44">
        <v>3.35</v>
      </c>
      <c r="F90" s="44">
        <v>3.35</v>
      </c>
      <c r="G90" s="44">
        <v>3.35</v>
      </c>
      <c r="H90" s="44">
        <v>3.35</v>
      </c>
      <c r="I90" s="44">
        <v>3.35</v>
      </c>
      <c r="J90" s="44">
        <v>3.35</v>
      </c>
      <c r="K90" s="44">
        <v>3.35</v>
      </c>
      <c r="L90" s="44">
        <v>3.35</v>
      </c>
      <c r="M90" s="44">
        <v>3.35</v>
      </c>
      <c r="N90" s="44">
        <v>3.35</v>
      </c>
      <c r="O90" s="44">
        <v>3.35</v>
      </c>
      <c r="P90" s="44">
        <v>3.35</v>
      </c>
      <c r="Q90" s="44">
        <v>3.35</v>
      </c>
      <c r="R90" s="44">
        <v>3.35</v>
      </c>
      <c r="S90" s="44">
        <v>3.35</v>
      </c>
      <c r="T90" s="44">
        <v>3.35</v>
      </c>
      <c r="U90" s="44">
        <v>3.35</v>
      </c>
      <c r="V90" s="44">
        <v>3.35</v>
      </c>
      <c r="W90" s="44">
        <v>3.35</v>
      </c>
      <c r="X90" s="44">
        <v>3.35</v>
      </c>
      <c r="Y90" s="44">
        <v>3.35</v>
      </c>
      <c r="Z90" s="44">
        <v>3.35</v>
      </c>
      <c r="AA90" s="44">
        <v>3.35</v>
      </c>
    </row>
    <row r="91" spans="1:27" ht="12.75" customHeight="1" outlineLevel="1" x14ac:dyDescent="0.2">
      <c r="A91" s="99" t="s">
        <v>1741</v>
      </c>
      <c r="B91" s="63" t="s">
        <v>81</v>
      </c>
      <c r="C91" s="43" t="s">
        <v>79</v>
      </c>
      <c r="D91" s="44">
        <f>$D$11</f>
        <v>330.69</v>
      </c>
      <c r="E91" s="44">
        <f t="shared" ref="E91:AA91" si="50">$D$11</f>
        <v>330.69</v>
      </c>
      <c r="F91" s="44">
        <f t="shared" si="50"/>
        <v>330.69</v>
      </c>
      <c r="G91" s="44">
        <f t="shared" si="50"/>
        <v>330.69</v>
      </c>
      <c r="H91" s="44">
        <f t="shared" si="50"/>
        <v>330.69</v>
      </c>
      <c r="I91" s="44">
        <f t="shared" si="50"/>
        <v>330.69</v>
      </c>
      <c r="J91" s="44">
        <f t="shared" si="50"/>
        <v>330.69</v>
      </c>
      <c r="K91" s="44">
        <f t="shared" si="50"/>
        <v>330.69</v>
      </c>
      <c r="L91" s="44">
        <f t="shared" si="50"/>
        <v>330.69</v>
      </c>
      <c r="M91" s="44">
        <f t="shared" si="50"/>
        <v>330.69</v>
      </c>
      <c r="N91" s="44">
        <f t="shared" si="50"/>
        <v>330.69</v>
      </c>
      <c r="O91" s="44">
        <f t="shared" si="50"/>
        <v>330.69</v>
      </c>
      <c r="P91" s="44">
        <f t="shared" si="50"/>
        <v>330.69</v>
      </c>
      <c r="Q91" s="44">
        <f t="shared" si="50"/>
        <v>330.69</v>
      </c>
      <c r="R91" s="44">
        <f t="shared" si="50"/>
        <v>330.69</v>
      </c>
      <c r="S91" s="44">
        <f t="shared" si="50"/>
        <v>330.69</v>
      </c>
      <c r="T91" s="44">
        <f t="shared" si="50"/>
        <v>330.69</v>
      </c>
      <c r="U91" s="44">
        <f t="shared" si="50"/>
        <v>330.69</v>
      </c>
      <c r="V91" s="44">
        <f t="shared" si="50"/>
        <v>330.69</v>
      </c>
      <c r="W91" s="44">
        <f t="shared" si="50"/>
        <v>330.69</v>
      </c>
      <c r="X91" s="44">
        <f t="shared" si="50"/>
        <v>330.69</v>
      </c>
      <c r="Y91" s="44">
        <f t="shared" si="50"/>
        <v>330.69</v>
      </c>
      <c r="Z91" s="44">
        <f t="shared" si="50"/>
        <v>330.69</v>
      </c>
      <c r="AA91" s="44">
        <f t="shared" si="50"/>
        <v>330.69</v>
      </c>
    </row>
    <row r="92" spans="1:27" ht="12.75" customHeight="1" x14ac:dyDescent="0.2">
      <c r="A92" s="98" t="s">
        <v>1742</v>
      </c>
      <c r="B92" s="28" t="str">
        <f>"18"&amp;"."&amp;$B$800&amp;"."&amp;$B$801</f>
        <v>18.12.2023</v>
      </c>
      <c r="C92" s="90" t="s">
        <v>76</v>
      </c>
      <c r="D92" s="91">
        <f>ROUND(((D93+D94+D96+D95)/1000),5)</f>
        <v>2.6145900000000002</v>
      </c>
      <c r="E92" s="91">
        <f>ROUND(((E93+E94+E96+E95)/1000),5)</f>
        <v>2.5213000000000001</v>
      </c>
      <c r="F92" s="91">
        <f>ROUND(((F93+F94+F96+F95)/1000),5)</f>
        <v>2.45567</v>
      </c>
      <c r="G92" s="91">
        <f t="shared" ref="G92:AA92" si="51">ROUND(((G93+G94+G96+G95)/1000),5)</f>
        <v>2.4539499999999999</v>
      </c>
      <c r="H92" s="91">
        <f t="shared" si="51"/>
        <v>2.4839199999999999</v>
      </c>
      <c r="I92" s="91">
        <f t="shared" si="51"/>
        <v>2.6178699999999999</v>
      </c>
      <c r="J92" s="91">
        <f t="shared" si="51"/>
        <v>2.8455400000000002</v>
      </c>
      <c r="K92" s="91">
        <f t="shared" si="51"/>
        <v>3.13063</v>
      </c>
      <c r="L92" s="91">
        <f t="shared" si="51"/>
        <v>3.3424100000000001</v>
      </c>
      <c r="M92" s="91">
        <f t="shared" si="51"/>
        <v>3.3836599999999999</v>
      </c>
      <c r="N92" s="91">
        <f t="shared" si="51"/>
        <v>3.37426</v>
      </c>
      <c r="O92" s="91">
        <f t="shared" si="51"/>
        <v>3.4468800000000002</v>
      </c>
      <c r="P92" s="91">
        <f t="shared" si="51"/>
        <v>3.4325000000000001</v>
      </c>
      <c r="Q92" s="91">
        <f t="shared" si="51"/>
        <v>3.4497300000000002</v>
      </c>
      <c r="R92" s="91">
        <f t="shared" si="51"/>
        <v>3.4419300000000002</v>
      </c>
      <c r="S92" s="91">
        <f t="shared" si="51"/>
        <v>3.4297800000000001</v>
      </c>
      <c r="T92" s="91">
        <f t="shared" si="51"/>
        <v>3.6074999999999999</v>
      </c>
      <c r="U92" s="91">
        <f t="shared" si="51"/>
        <v>3.6324100000000001</v>
      </c>
      <c r="V92" s="91">
        <f t="shared" si="51"/>
        <v>3.5499399999999999</v>
      </c>
      <c r="W92" s="91">
        <f t="shared" si="51"/>
        <v>3.3822899999999998</v>
      </c>
      <c r="X92" s="91">
        <f t="shared" si="51"/>
        <v>3.2835100000000002</v>
      </c>
      <c r="Y92" s="91">
        <f t="shared" si="51"/>
        <v>3.1355900000000001</v>
      </c>
      <c r="Z92" s="91">
        <f t="shared" si="51"/>
        <v>2.8715799999999998</v>
      </c>
      <c r="AA92" s="91">
        <f t="shared" si="51"/>
        <v>2.6415000000000002</v>
      </c>
    </row>
    <row r="93" spans="1:27" ht="12.75" customHeight="1" outlineLevel="1" x14ac:dyDescent="0.2">
      <c r="A93" s="99" t="s">
        <v>1743</v>
      </c>
      <c r="B93" s="63" t="s">
        <v>238</v>
      </c>
      <c r="C93" s="43" t="s">
        <v>79</v>
      </c>
      <c r="D93" s="44">
        <v>1209.1300000000001</v>
      </c>
      <c r="E93" s="44">
        <v>1115.8399999999999</v>
      </c>
      <c r="F93" s="44">
        <v>1050.21</v>
      </c>
      <c r="G93" s="44">
        <v>1048.49</v>
      </c>
      <c r="H93" s="44">
        <v>1078.46</v>
      </c>
      <c r="I93" s="44">
        <v>1212.4100000000001</v>
      </c>
      <c r="J93" s="44">
        <v>1440.08</v>
      </c>
      <c r="K93" s="44">
        <v>1725.17</v>
      </c>
      <c r="L93" s="44">
        <v>1936.95</v>
      </c>
      <c r="M93" s="44">
        <v>1978.2</v>
      </c>
      <c r="N93" s="44">
        <v>1968.8</v>
      </c>
      <c r="O93" s="44">
        <v>2041.42</v>
      </c>
      <c r="P93" s="44">
        <v>2027.04</v>
      </c>
      <c r="Q93" s="44">
        <v>2044.27</v>
      </c>
      <c r="R93" s="44">
        <v>2036.47</v>
      </c>
      <c r="S93" s="44">
        <v>2024.32</v>
      </c>
      <c r="T93" s="44">
        <v>2202.04</v>
      </c>
      <c r="U93" s="44">
        <v>2226.9499999999998</v>
      </c>
      <c r="V93" s="44">
        <v>2144.48</v>
      </c>
      <c r="W93" s="44">
        <v>1976.83</v>
      </c>
      <c r="X93" s="44">
        <v>1878.05</v>
      </c>
      <c r="Y93" s="44">
        <v>1730.13</v>
      </c>
      <c r="Z93" s="44">
        <v>1466.12</v>
      </c>
      <c r="AA93" s="44">
        <v>1236.04</v>
      </c>
    </row>
    <row r="94" spans="1:27" ht="12.75" customHeight="1" outlineLevel="1" x14ac:dyDescent="0.2">
      <c r="A94" s="99" t="s">
        <v>1744</v>
      </c>
      <c r="B94" s="63" t="s">
        <v>90</v>
      </c>
      <c r="C94" s="43" t="s">
        <v>79</v>
      </c>
      <c r="D94" s="44">
        <f t="shared" ref="D94:AA94" si="52">$D$9</f>
        <v>1071.42</v>
      </c>
      <c r="E94" s="44">
        <f t="shared" si="52"/>
        <v>1071.42</v>
      </c>
      <c r="F94" s="44">
        <f t="shared" si="52"/>
        <v>1071.42</v>
      </c>
      <c r="G94" s="44">
        <f t="shared" si="52"/>
        <v>1071.42</v>
      </c>
      <c r="H94" s="44">
        <f t="shared" si="52"/>
        <v>1071.42</v>
      </c>
      <c r="I94" s="44">
        <f t="shared" si="52"/>
        <v>1071.42</v>
      </c>
      <c r="J94" s="44">
        <f t="shared" si="52"/>
        <v>1071.42</v>
      </c>
      <c r="K94" s="44">
        <f t="shared" si="52"/>
        <v>1071.42</v>
      </c>
      <c r="L94" s="44">
        <f t="shared" si="52"/>
        <v>1071.42</v>
      </c>
      <c r="M94" s="44">
        <f t="shared" si="52"/>
        <v>1071.42</v>
      </c>
      <c r="N94" s="44">
        <f t="shared" si="52"/>
        <v>1071.42</v>
      </c>
      <c r="O94" s="44">
        <f t="shared" si="52"/>
        <v>1071.42</v>
      </c>
      <c r="P94" s="44">
        <f t="shared" si="52"/>
        <v>1071.42</v>
      </c>
      <c r="Q94" s="44">
        <f t="shared" si="52"/>
        <v>1071.42</v>
      </c>
      <c r="R94" s="44">
        <f t="shared" si="52"/>
        <v>1071.42</v>
      </c>
      <c r="S94" s="44">
        <f t="shared" si="52"/>
        <v>1071.42</v>
      </c>
      <c r="T94" s="44">
        <f t="shared" si="52"/>
        <v>1071.42</v>
      </c>
      <c r="U94" s="44">
        <f t="shared" si="52"/>
        <v>1071.42</v>
      </c>
      <c r="V94" s="44">
        <f t="shared" si="52"/>
        <v>1071.42</v>
      </c>
      <c r="W94" s="44">
        <f t="shared" si="52"/>
        <v>1071.42</v>
      </c>
      <c r="X94" s="44">
        <f t="shared" si="52"/>
        <v>1071.42</v>
      </c>
      <c r="Y94" s="44">
        <f t="shared" si="52"/>
        <v>1071.42</v>
      </c>
      <c r="Z94" s="44">
        <f t="shared" si="52"/>
        <v>1071.42</v>
      </c>
      <c r="AA94" s="44">
        <f t="shared" si="52"/>
        <v>1071.42</v>
      </c>
    </row>
    <row r="95" spans="1:27" ht="12.75" customHeight="1" outlineLevel="1" x14ac:dyDescent="0.2">
      <c r="A95" s="99" t="s">
        <v>1745</v>
      </c>
      <c r="B95" s="63" t="s">
        <v>83</v>
      </c>
      <c r="C95" s="43" t="s">
        <v>79</v>
      </c>
      <c r="D95" s="44">
        <v>3.35</v>
      </c>
      <c r="E95" s="44">
        <v>3.35</v>
      </c>
      <c r="F95" s="44">
        <v>3.35</v>
      </c>
      <c r="G95" s="44">
        <v>3.35</v>
      </c>
      <c r="H95" s="44">
        <v>3.35</v>
      </c>
      <c r="I95" s="44">
        <v>3.35</v>
      </c>
      <c r="J95" s="44">
        <v>3.35</v>
      </c>
      <c r="K95" s="44">
        <v>3.35</v>
      </c>
      <c r="L95" s="44">
        <v>3.35</v>
      </c>
      <c r="M95" s="44">
        <v>3.35</v>
      </c>
      <c r="N95" s="44">
        <v>3.35</v>
      </c>
      <c r="O95" s="44">
        <v>3.35</v>
      </c>
      <c r="P95" s="44">
        <v>3.35</v>
      </c>
      <c r="Q95" s="44">
        <v>3.35</v>
      </c>
      <c r="R95" s="44">
        <v>3.35</v>
      </c>
      <c r="S95" s="44">
        <v>3.35</v>
      </c>
      <c r="T95" s="44">
        <v>3.35</v>
      </c>
      <c r="U95" s="44">
        <v>3.35</v>
      </c>
      <c r="V95" s="44">
        <v>3.35</v>
      </c>
      <c r="W95" s="44">
        <v>3.35</v>
      </c>
      <c r="X95" s="44">
        <v>3.35</v>
      </c>
      <c r="Y95" s="44">
        <v>3.35</v>
      </c>
      <c r="Z95" s="44">
        <v>3.35</v>
      </c>
      <c r="AA95" s="44">
        <v>3.35</v>
      </c>
    </row>
    <row r="96" spans="1:27" ht="12.75" customHeight="1" outlineLevel="1" x14ac:dyDescent="0.2">
      <c r="A96" s="99" t="s">
        <v>1746</v>
      </c>
      <c r="B96" s="63" t="s">
        <v>81</v>
      </c>
      <c r="C96" s="43" t="s">
        <v>79</v>
      </c>
      <c r="D96" s="44">
        <f>$D$11</f>
        <v>330.69</v>
      </c>
      <c r="E96" s="44">
        <f t="shared" ref="E96:AA96" si="53">$D$11</f>
        <v>330.69</v>
      </c>
      <c r="F96" s="44">
        <f t="shared" si="53"/>
        <v>330.69</v>
      </c>
      <c r="G96" s="44">
        <f t="shared" si="53"/>
        <v>330.69</v>
      </c>
      <c r="H96" s="44">
        <f t="shared" si="53"/>
        <v>330.69</v>
      </c>
      <c r="I96" s="44">
        <f t="shared" si="53"/>
        <v>330.69</v>
      </c>
      <c r="J96" s="44">
        <f t="shared" si="53"/>
        <v>330.69</v>
      </c>
      <c r="K96" s="44">
        <f t="shared" si="53"/>
        <v>330.69</v>
      </c>
      <c r="L96" s="44">
        <f t="shared" si="53"/>
        <v>330.69</v>
      </c>
      <c r="M96" s="44">
        <f t="shared" si="53"/>
        <v>330.69</v>
      </c>
      <c r="N96" s="44">
        <f t="shared" si="53"/>
        <v>330.69</v>
      </c>
      <c r="O96" s="44">
        <f t="shared" si="53"/>
        <v>330.69</v>
      </c>
      <c r="P96" s="44">
        <f t="shared" si="53"/>
        <v>330.69</v>
      </c>
      <c r="Q96" s="44">
        <f t="shared" si="53"/>
        <v>330.69</v>
      </c>
      <c r="R96" s="44">
        <f t="shared" si="53"/>
        <v>330.69</v>
      </c>
      <c r="S96" s="44">
        <f t="shared" si="53"/>
        <v>330.69</v>
      </c>
      <c r="T96" s="44">
        <f t="shared" si="53"/>
        <v>330.69</v>
      </c>
      <c r="U96" s="44">
        <f t="shared" si="53"/>
        <v>330.69</v>
      </c>
      <c r="V96" s="44">
        <f t="shared" si="53"/>
        <v>330.69</v>
      </c>
      <c r="W96" s="44">
        <f t="shared" si="53"/>
        <v>330.69</v>
      </c>
      <c r="X96" s="44">
        <f t="shared" si="53"/>
        <v>330.69</v>
      </c>
      <c r="Y96" s="44">
        <f t="shared" si="53"/>
        <v>330.69</v>
      </c>
      <c r="Z96" s="44">
        <f t="shared" si="53"/>
        <v>330.69</v>
      </c>
      <c r="AA96" s="44">
        <f t="shared" si="53"/>
        <v>330.69</v>
      </c>
    </row>
    <row r="97" spans="1:27" ht="12.75" customHeight="1" x14ac:dyDescent="0.2">
      <c r="A97" s="98" t="s">
        <v>1747</v>
      </c>
      <c r="B97" s="28" t="str">
        <f>"19"&amp;"."&amp;$B$800&amp;"."&amp;$B$801</f>
        <v>19.12.2023</v>
      </c>
      <c r="C97" s="90" t="s">
        <v>76</v>
      </c>
      <c r="D97" s="91">
        <f>ROUND(((D98+D99+D101+D100)/1000),5)</f>
        <v>2.5891799999999998</v>
      </c>
      <c r="E97" s="91">
        <f>ROUND(((E98+E99+E101+E100)/1000),5)</f>
        <v>2.5119099999999999</v>
      </c>
      <c r="F97" s="91">
        <f>ROUND(((F98+F99+F101+F100)/1000),5)</f>
        <v>2.4846499999999998</v>
      </c>
      <c r="G97" s="91">
        <f t="shared" ref="G97:AA97" si="54">ROUND(((G98+G99+G101+G100)/1000),5)</f>
        <v>2.4843700000000002</v>
      </c>
      <c r="H97" s="91">
        <f t="shared" si="54"/>
        <v>2.4927700000000002</v>
      </c>
      <c r="I97" s="91">
        <f t="shared" si="54"/>
        <v>2.6359599999999999</v>
      </c>
      <c r="J97" s="91">
        <f t="shared" si="54"/>
        <v>2.8592200000000001</v>
      </c>
      <c r="K97" s="91">
        <f t="shared" si="54"/>
        <v>3.0737899999999998</v>
      </c>
      <c r="L97" s="91">
        <f t="shared" si="54"/>
        <v>3.30044</v>
      </c>
      <c r="M97" s="91">
        <f t="shared" si="54"/>
        <v>3.3456399999999999</v>
      </c>
      <c r="N97" s="91">
        <f t="shared" si="54"/>
        <v>3.3843700000000001</v>
      </c>
      <c r="O97" s="91">
        <f t="shared" si="54"/>
        <v>3.4097900000000001</v>
      </c>
      <c r="P97" s="91">
        <f t="shared" si="54"/>
        <v>3.3979300000000001</v>
      </c>
      <c r="Q97" s="91">
        <f t="shared" si="54"/>
        <v>3.4129499999999999</v>
      </c>
      <c r="R97" s="91">
        <f t="shared" si="54"/>
        <v>3.41222</v>
      </c>
      <c r="S97" s="91">
        <f t="shared" si="54"/>
        <v>3.3797700000000002</v>
      </c>
      <c r="T97" s="91">
        <f t="shared" si="54"/>
        <v>3.49139</v>
      </c>
      <c r="U97" s="91">
        <f t="shared" si="54"/>
        <v>3.4083100000000002</v>
      </c>
      <c r="V97" s="91">
        <f t="shared" si="54"/>
        <v>3.3793199999999999</v>
      </c>
      <c r="W97" s="91">
        <f t="shared" si="54"/>
        <v>3.37392</v>
      </c>
      <c r="X97" s="91">
        <f t="shared" si="54"/>
        <v>3.2705799999999998</v>
      </c>
      <c r="Y97" s="91">
        <f t="shared" si="54"/>
        <v>3.1025499999999999</v>
      </c>
      <c r="Z97" s="91">
        <f t="shared" si="54"/>
        <v>2.8668800000000001</v>
      </c>
      <c r="AA97" s="91">
        <f t="shared" si="54"/>
        <v>2.6302500000000002</v>
      </c>
    </row>
    <row r="98" spans="1:27" ht="12.75" customHeight="1" outlineLevel="1" x14ac:dyDescent="0.2">
      <c r="A98" s="99" t="s">
        <v>1748</v>
      </c>
      <c r="B98" s="63" t="s">
        <v>238</v>
      </c>
      <c r="C98" s="43" t="s">
        <v>79</v>
      </c>
      <c r="D98" s="44">
        <v>1183.72</v>
      </c>
      <c r="E98" s="44">
        <v>1106.45</v>
      </c>
      <c r="F98" s="44">
        <v>1079.19</v>
      </c>
      <c r="G98" s="44">
        <v>1078.9100000000001</v>
      </c>
      <c r="H98" s="44">
        <v>1087.31</v>
      </c>
      <c r="I98" s="44">
        <v>1230.5</v>
      </c>
      <c r="J98" s="44">
        <v>1453.76</v>
      </c>
      <c r="K98" s="44">
        <v>1668.33</v>
      </c>
      <c r="L98" s="44">
        <v>1894.98</v>
      </c>
      <c r="M98" s="44">
        <v>1940.18</v>
      </c>
      <c r="N98" s="44">
        <v>1978.91</v>
      </c>
      <c r="O98" s="44">
        <v>2004.33</v>
      </c>
      <c r="P98" s="44">
        <v>1992.47</v>
      </c>
      <c r="Q98" s="44">
        <v>2007.49</v>
      </c>
      <c r="R98" s="44">
        <v>2006.76</v>
      </c>
      <c r="S98" s="44">
        <v>1974.31</v>
      </c>
      <c r="T98" s="44">
        <v>2085.9299999999998</v>
      </c>
      <c r="U98" s="44">
        <v>2002.85</v>
      </c>
      <c r="V98" s="44">
        <v>1973.86</v>
      </c>
      <c r="W98" s="44">
        <v>1968.46</v>
      </c>
      <c r="X98" s="44">
        <v>1865.12</v>
      </c>
      <c r="Y98" s="44">
        <v>1697.09</v>
      </c>
      <c r="Z98" s="44">
        <v>1461.42</v>
      </c>
      <c r="AA98" s="44">
        <v>1224.79</v>
      </c>
    </row>
    <row r="99" spans="1:27" ht="12.75" customHeight="1" outlineLevel="1" x14ac:dyDescent="0.2">
      <c r="A99" s="99" t="s">
        <v>1749</v>
      </c>
      <c r="B99" s="63" t="s">
        <v>90</v>
      </c>
      <c r="C99" s="43" t="s">
        <v>79</v>
      </c>
      <c r="D99" s="44">
        <f t="shared" ref="D99:AA99" si="55">$D$9</f>
        <v>1071.42</v>
      </c>
      <c r="E99" s="44">
        <f t="shared" si="55"/>
        <v>1071.42</v>
      </c>
      <c r="F99" s="44">
        <f t="shared" si="55"/>
        <v>1071.42</v>
      </c>
      <c r="G99" s="44">
        <f t="shared" si="55"/>
        <v>1071.42</v>
      </c>
      <c r="H99" s="44">
        <f t="shared" si="55"/>
        <v>1071.42</v>
      </c>
      <c r="I99" s="44">
        <f t="shared" si="55"/>
        <v>1071.42</v>
      </c>
      <c r="J99" s="44">
        <f t="shared" si="55"/>
        <v>1071.42</v>
      </c>
      <c r="K99" s="44">
        <f t="shared" si="55"/>
        <v>1071.42</v>
      </c>
      <c r="L99" s="44">
        <f t="shared" si="55"/>
        <v>1071.42</v>
      </c>
      <c r="M99" s="44">
        <f t="shared" si="55"/>
        <v>1071.42</v>
      </c>
      <c r="N99" s="44">
        <f t="shared" si="55"/>
        <v>1071.42</v>
      </c>
      <c r="O99" s="44">
        <f t="shared" si="55"/>
        <v>1071.42</v>
      </c>
      <c r="P99" s="44">
        <f t="shared" si="55"/>
        <v>1071.42</v>
      </c>
      <c r="Q99" s="44">
        <f t="shared" si="55"/>
        <v>1071.42</v>
      </c>
      <c r="R99" s="44">
        <f t="shared" si="55"/>
        <v>1071.42</v>
      </c>
      <c r="S99" s="44">
        <f t="shared" si="55"/>
        <v>1071.42</v>
      </c>
      <c r="T99" s="44">
        <f t="shared" si="55"/>
        <v>1071.42</v>
      </c>
      <c r="U99" s="44">
        <f t="shared" si="55"/>
        <v>1071.42</v>
      </c>
      <c r="V99" s="44">
        <f t="shared" si="55"/>
        <v>1071.42</v>
      </c>
      <c r="W99" s="44">
        <f t="shared" si="55"/>
        <v>1071.42</v>
      </c>
      <c r="X99" s="44">
        <f t="shared" si="55"/>
        <v>1071.42</v>
      </c>
      <c r="Y99" s="44">
        <f t="shared" si="55"/>
        <v>1071.42</v>
      </c>
      <c r="Z99" s="44">
        <f t="shared" si="55"/>
        <v>1071.42</v>
      </c>
      <c r="AA99" s="44">
        <f t="shared" si="55"/>
        <v>1071.42</v>
      </c>
    </row>
    <row r="100" spans="1:27" ht="12.75" customHeight="1" outlineLevel="1" x14ac:dyDescent="0.2">
      <c r="A100" s="99" t="s">
        <v>1750</v>
      </c>
      <c r="B100" s="63" t="s">
        <v>83</v>
      </c>
      <c r="C100" s="43" t="s">
        <v>79</v>
      </c>
      <c r="D100" s="44">
        <v>3.35</v>
      </c>
      <c r="E100" s="44">
        <v>3.35</v>
      </c>
      <c r="F100" s="44">
        <v>3.35</v>
      </c>
      <c r="G100" s="44">
        <v>3.35</v>
      </c>
      <c r="H100" s="44">
        <v>3.35</v>
      </c>
      <c r="I100" s="44">
        <v>3.35</v>
      </c>
      <c r="J100" s="44">
        <v>3.35</v>
      </c>
      <c r="K100" s="44">
        <v>3.35</v>
      </c>
      <c r="L100" s="44">
        <v>3.35</v>
      </c>
      <c r="M100" s="44">
        <v>3.35</v>
      </c>
      <c r="N100" s="44">
        <v>3.35</v>
      </c>
      <c r="O100" s="44">
        <v>3.35</v>
      </c>
      <c r="P100" s="44">
        <v>3.35</v>
      </c>
      <c r="Q100" s="44">
        <v>3.35</v>
      </c>
      <c r="R100" s="44">
        <v>3.35</v>
      </c>
      <c r="S100" s="44">
        <v>3.35</v>
      </c>
      <c r="T100" s="44">
        <v>3.35</v>
      </c>
      <c r="U100" s="44">
        <v>3.35</v>
      </c>
      <c r="V100" s="44">
        <v>3.35</v>
      </c>
      <c r="W100" s="44">
        <v>3.35</v>
      </c>
      <c r="X100" s="44">
        <v>3.35</v>
      </c>
      <c r="Y100" s="44">
        <v>3.35</v>
      </c>
      <c r="Z100" s="44">
        <v>3.35</v>
      </c>
      <c r="AA100" s="44">
        <v>3.35</v>
      </c>
    </row>
    <row r="101" spans="1:27" ht="12.75" customHeight="1" outlineLevel="1" x14ac:dyDescent="0.2">
      <c r="A101" s="99" t="s">
        <v>1751</v>
      </c>
      <c r="B101" s="63" t="s">
        <v>81</v>
      </c>
      <c r="C101" s="43" t="s">
        <v>79</v>
      </c>
      <c r="D101" s="44">
        <f>$D$11</f>
        <v>330.69</v>
      </c>
      <c r="E101" s="44">
        <f t="shared" ref="E101:AA101" si="56">$D$11</f>
        <v>330.69</v>
      </c>
      <c r="F101" s="44">
        <f t="shared" si="56"/>
        <v>330.69</v>
      </c>
      <c r="G101" s="44">
        <f t="shared" si="56"/>
        <v>330.69</v>
      </c>
      <c r="H101" s="44">
        <f t="shared" si="56"/>
        <v>330.69</v>
      </c>
      <c r="I101" s="44">
        <f t="shared" si="56"/>
        <v>330.69</v>
      </c>
      <c r="J101" s="44">
        <f t="shared" si="56"/>
        <v>330.69</v>
      </c>
      <c r="K101" s="44">
        <f t="shared" si="56"/>
        <v>330.69</v>
      </c>
      <c r="L101" s="44">
        <f t="shared" si="56"/>
        <v>330.69</v>
      </c>
      <c r="M101" s="44">
        <f t="shared" si="56"/>
        <v>330.69</v>
      </c>
      <c r="N101" s="44">
        <f t="shared" si="56"/>
        <v>330.69</v>
      </c>
      <c r="O101" s="44">
        <f t="shared" si="56"/>
        <v>330.69</v>
      </c>
      <c r="P101" s="44">
        <f t="shared" si="56"/>
        <v>330.69</v>
      </c>
      <c r="Q101" s="44">
        <f t="shared" si="56"/>
        <v>330.69</v>
      </c>
      <c r="R101" s="44">
        <f t="shared" si="56"/>
        <v>330.69</v>
      </c>
      <c r="S101" s="44">
        <f t="shared" si="56"/>
        <v>330.69</v>
      </c>
      <c r="T101" s="44">
        <f t="shared" si="56"/>
        <v>330.69</v>
      </c>
      <c r="U101" s="44">
        <f t="shared" si="56"/>
        <v>330.69</v>
      </c>
      <c r="V101" s="44">
        <f t="shared" si="56"/>
        <v>330.69</v>
      </c>
      <c r="W101" s="44">
        <f t="shared" si="56"/>
        <v>330.69</v>
      </c>
      <c r="X101" s="44">
        <f t="shared" si="56"/>
        <v>330.69</v>
      </c>
      <c r="Y101" s="44">
        <f t="shared" si="56"/>
        <v>330.69</v>
      </c>
      <c r="Z101" s="44">
        <f t="shared" si="56"/>
        <v>330.69</v>
      </c>
      <c r="AA101" s="44">
        <f t="shared" si="56"/>
        <v>330.69</v>
      </c>
    </row>
    <row r="102" spans="1:27" ht="12.75" customHeight="1" x14ac:dyDescent="0.2">
      <c r="A102" s="98" t="s">
        <v>1752</v>
      </c>
      <c r="B102" s="28" t="str">
        <f>"20"&amp;"."&amp;$B$800&amp;"."&amp;$B$801</f>
        <v>20.12.2023</v>
      </c>
      <c r="C102" s="90" t="s">
        <v>76</v>
      </c>
      <c r="D102" s="91">
        <f>ROUND(((D103+D104+D106+D105)/1000),5)</f>
        <v>2.6402199999999998</v>
      </c>
      <c r="E102" s="91">
        <f>ROUND(((E103+E104+E106+E105)/1000),5)</f>
        <v>2.59206</v>
      </c>
      <c r="F102" s="91">
        <f>ROUND(((F103+F104+F106+F105)/1000),5)</f>
        <v>2.5337000000000001</v>
      </c>
      <c r="G102" s="91">
        <f t="shared" ref="G102:AA102" si="57">ROUND(((G103+G104+G106+G105)/1000),5)</f>
        <v>2.5277799999999999</v>
      </c>
      <c r="H102" s="91">
        <f t="shared" si="57"/>
        <v>2.6044999999999998</v>
      </c>
      <c r="I102" s="91">
        <f t="shared" si="57"/>
        <v>2.6518099999999998</v>
      </c>
      <c r="J102" s="91">
        <f t="shared" si="57"/>
        <v>2.8696299999999999</v>
      </c>
      <c r="K102" s="91">
        <f t="shared" si="57"/>
        <v>3.0612699999999999</v>
      </c>
      <c r="L102" s="91">
        <f t="shared" si="57"/>
        <v>3.3321900000000002</v>
      </c>
      <c r="M102" s="91">
        <f t="shared" si="57"/>
        <v>3.3548</v>
      </c>
      <c r="N102" s="91">
        <f t="shared" si="57"/>
        <v>3.3563800000000001</v>
      </c>
      <c r="O102" s="91">
        <f t="shared" si="57"/>
        <v>3.45573</v>
      </c>
      <c r="P102" s="91">
        <f t="shared" si="57"/>
        <v>3.39975</v>
      </c>
      <c r="Q102" s="91">
        <f t="shared" si="57"/>
        <v>3.4192499999999999</v>
      </c>
      <c r="R102" s="91">
        <f t="shared" si="57"/>
        <v>3.3993000000000002</v>
      </c>
      <c r="S102" s="91">
        <f t="shared" si="57"/>
        <v>3.3500700000000001</v>
      </c>
      <c r="T102" s="91">
        <f t="shared" si="57"/>
        <v>3.2942200000000001</v>
      </c>
      <c r="U102" s="91">
        <f t="shared" si="57"/>
        <v>3.29759</v>
      </c>
      <c r="V102" s="91">
        <f t="shared" si="57"/>
        <v>3.34782</v>
      </c>
      <c r="W102" s="91">
        <f t="shared" si="57"/>
        <v>3.34842</v>
      </c>
      <c r="X102" s="91">
        <f t="shared" si="57"/>
        <v>3.1695500000000001</v>
      </c>
      <c r="Y102" s="91">
        <f t="shared" si="57"/>
        <v>3.02799</v>
      </c>
      <c r="Z102" s="91">
        <f t="shared" si="57"/>
        <v>2.8742399999999999</v>
      </c>
      <c r="AA102" s="91">
        <f t="shared" si="57"/>
        <v>2.6393399999999998</v>
      </c>
    </row>
    <row r="103" spans="1:27" ht="12.75" customHeight="1" outlineLevel="1" x14ac:dyDescent="0.2">
      <c r="A103" s="99" t="s">
        <v>1753</v>
      </c>
      <c r="B103" s="63" t="s">
        <v>238</v>
      </c>
      <c r="C103" s="43" t="s">
        <v>79</v>
      </c>
      <c r="D103" s="44">
        <v>1234.76</v>
      </c>
      <c r="E103" s="44">
        <v>1186.5999999999999</v>
      </c>
      <c r="F103" s="44">
        <v>1128.24</v>
      </c>
      <c r="G103" s="44">
        <v>1122.32</v>
      </c>
      <c r="H103" s="44">
        <v>1199.04</v>
      </c>
      <c r="I103" s="44">
        <v>1246.3499999999999</v>
      </c>
      <c r="J103" s="44">
        <v>1464.17</v>
      </c>
      <c r="K103" s="44">
        <v>1655.81</v>
      </c>
      <c r="L103" s="44">
        <v>1926.73</v>
      </c>
      <c r="M103" s="44">
        <v>1949.34</v>
      </c>
      <c r="N103" s="44">
        <v>1950.92</v>
      </c>
      <c r="O103" s="44">
        <v>2050.27</v>
      </c>
      <c r="P103" s="44">
        <v>1994.29</v>
      </c>
      <c r="Q103" s="44">
        <v>2013.79</v>
      </c>
      <c r="R103" s="44">
        <v>1993.84</v>
      </c>
      <c r="S103" s="44">
        <v>1944.61</v>
      </c>
      <c r="T103" s="44">
        <v>1888.76</v>
      </c>
      <c r="U103" s="44">
        <v>1892.13</v>
      </c>
      <c r="V103" s="44">
        <v>1942.36</v>
      </c>
      <c r="W103" s="44">
        <v>1942.96</v>
      </c>
      <c r="X103" s="44">
        <v>1764.09</v>
      </c>
      <c r="Y103" s="44">
        <v>1622.53</v>
      </c>
      <c r="Z103" s="44">
        <v>1468.78</v>
      </c>
      <c r="AA103" s="44">
        <v>1233.8800000000001</v>
      </c>
    </row>
    <row r="104" spans="1:27" ht="12.75" customHeight="1" outlineLevel="1" x14ac:dyDescent="0.2">
      <c r="A104" s="99" t="s">
        <v>1754</v>
      </c>
      <c r="B104" s="63" t="s">
        <v>90</v>
      </c>
      <c r="C104" s="43" t="s">
        <v>79</v>
      </c>
      <c r="D104" s="44">
        <f t="shared" ref="D104:AA104" si="58">$D$9</f>
        <v>1071.42</v>
      </c>
      <c r="E104" s="44">
        <f t="shared" si="58"/>
        <v>1071.42</v>
      </c>
      <c r="F104" s="44">
        <f t="shared" si="58"/>
        <v>1071.42</v>
      </c>
      <c r="G104" s="44">
        <f t="shared" si="58"/>
        <v>1071.42</v>
      </c>
      <c r="H104" s="44">
        <f t="shared" si="58"/>
        <v>1071.42</v>
      </c>
      <c r="I104" s="44">
        <f t="shared" si="58"/>
        <v>1071.42</v>
      </c>
      <c r="J104" s="44">
        <f t="shared" si="58"/>
        <v>1071.42</v>
      </c>
      <c r="K104" s="44">
        <f t="shared" si="58"/>
        <v>1071.42</v>
      </c>
      <c r="L104" s="44">
        <f t="shared" si="58"/>
        <v>1071.42</v>
      </c>
      <c r="M104" s="44">
        <f t="shared" si="58"/>
        <v>1071.42</v>
      </c>
      <c r="N104" s="44">
        <f t="shared" si="58"/>
        <v>1071.42</v>
      </c>
      <c r="O104" s="44">
        <f t="shared" si="58"/>
        <v>1071.42</v>
      </c>
      <c r="P104" s="44">
        <f t="shared" si="58"/>
        <v>1071.42</v>
      </c>
      <c r="Q104" s="44">
        <f t="shared" si="58"/>
        <v>1071.42</v>
      </c>
      <c r="R104" s="44">
        <f t="shared" si="58"/>
        <v>1071.42</v>
      </c>
      <c r="S104" s="44">
        <f t="shared" si="58"/>
        <v>1071.42</v>
      </c>
      <c r="T104" s="44">
        <f t="shared" si="58"/>
        <v>1071.42</v>
      </c>
      <c r="U104" s="44">
        <f t="shared" si="58"/>
        <v>1071.42</v>
      </c>
      <c r="V104" s="44">
        <f t="shared" si="58"/>
        <v>1071.42</v>
      </c>
      <c r="W104" s="44">
        <f t="shared" si="58"/>
        <v>1071.42</v>
      </c>
      <c r="X104" s="44">
        <f t="shared" si="58"/>
        <v>1071.42</v>
      </c>
      <c r="Y104" s="44">
        <f t="shared" si="58"/>
        <v>1071.42</v>
      </c>
      <c r="Z104" s="44">
        <f t="shared" si="58"/>
        <v>1071.42</v>
      </c>
      <c r="AA104" s="44">
        <f t="shared" si="58"/>
        <v>1071.42</v>
      </c>
    </row>
    <row r="105" spans="1:27" ht="12.75" customHeight="1" outlineLevel="1" x14ac:dyDescent="0.2">
      <c r="A105" s="99" t="s">
        <v>1755</v>
      </c>
      <c r="B105" s="63" t="s">
        <v>83</v>
      </c>
      <c r="C105" s="43" t="s">
        <v>79</v>
      </c>
      <c r="D105" s="44">
        <v>3.35</v>
      </c>
      <c r="E105" s="44">
        <v>3.35</v>
      </c>
      <c r="F105" s="44">
        <v>3.35</v>
      </c>
      <c r="G105" s="44">
        <v>3.35</v>
      </c>
      <c r="H105" s="44">
        <v>3.35</v>
      </c>
      <c r="I105" s="44">
        <v>3.35</v>
      </c>
      <c r="J105" s="44">
        <v>3.35</v>
      </c>
      <c r="K105" s="44">
        <v>3.35</v>
      </c>
      <c r="L105" s="44">
        <v>3.35</v>
      </c>
      <c r="M105" s="44">
        <v>3.35</v>
      </c>
      <c r="N105" s="44">
        <v>3.35</v>
      </c>
      <c r="O105" s="44">
        <v>3.35</v>
      </c>
      <c r="P105" s="44">
        <v>3.35</v>
      </c>
      <c r="Q105" s="44">
        <v>3.35</v>
      </c>
      <c r="R105" s="44">
        <v>3.35</v>
      </c>
      <c r="S105" s="44">
        <v>3.35</v>
      </c>
      <c r="T105" s="44">
        <v>3.35</v>
      </c>
      <c r="U105" s="44">
        <v>3.35</v>
      </c>
      <c r="V105" s="44">
        <v>3.35</v>
      </c>
      <c r="W105" s="44">
        <v>3.35</v>
      </c>
      <c r="X105" s="44">
        <v>3.35</v>
      </c>
      <c r="Y105" s="44">
        <v>3.35</v>
      </c>
      <c r="Z105" s="44">
        <v>3.35</v>
      </c>
      <c r="AA105" s="44">
        <v>3.35</v>
      </c>
    </row>
    <row r="106" spans="1:27" ht="12.75" customHeight="1" outlineLevel="1" x14ac:dyDescent="0.2">
      <c r="A106" s="99" t="s">
        <v>1756</v>
      </c>
      <c r="B106" s="63" t="s">
        <v>81</v>
      </c>
      <c r="C106" s="43" t="s">
        <v>79</v>
      </c>
      <c r="D106" s="44">
        <f>$D$11</f>
        <v>330.69</v>
      </c>
      <c r="E106" s="44">
        <f t="shared" ref="E106:AA106" si="59">$D$11</f>
        <v>330.69</v>
      </c>
      <c r="F106" s="44">
        <f t="shared" si="59"/>
        <v>330.69</v>
      </c>
      <c r="G106" s="44">
        <f t="shared" si="59"/>
        <v>330.69</v>
      </c>
      <c r="H106" s="44">
        <f t="shared" si="59"/>
        <v>330.69</v>
      </c>
      <c r="I106" s="44">
        <f t="shared" si="59"/>
        <v>330.69</v>
      </c>
      <c r="J106" s="44">
        <f t="shared" si="59"/>
        <v>330.69</v>
      </c>
      <c r="K106" s="44">
        <f t="shared" si="59"/>
        <v>330.69</v>
      </c>
      <c r="L106" s="44">
        <f t="shared" si="59"/>
        <v>330.69</v>
      </c>
      <c r="M106" s="44">
        <f t="shared" si="59"/>
        <v>330.69</v>
      </c>
      <c r="N106" s="44">
        <f t="shared" si="59"/>
        <v>330.69</v>
      </c>
      <c r="O106" s="44">
        <f t="shared" si="59"/>
        <v>330.69</v>
      </c>
      <c r="P106" s="44">
        <f t="shared" si="59"/>
        <v>330.69</v>
      </c>
      <c r="Q106" s="44">
        <f t="shared" si="59"/>
        <v>330.69</v>
      </c>
      <c r="R106" s="44">
        <f t="shared" si="59"/>
        <v>330.69</v>
      </c>
      <c r="S106" s="44">
        <f t="shared" si="59"/>
        <v>330.69</v>
      </c>
      <c r="T106" s="44">
        <f t="shared" si="59"/>
        <v>330.69</v>
      </c>
      <c r="U106" s="44">
        <f t="shared" si="59"/>
        <v>330.69</v>
      </c>
      <c r="V106" s="44">
        <f t="shared" si="59"/>
        <v>330.69</v>
      </c>
      <c r="W106" s="44">
        <f t="shared" si="59"/>
        <v>330.69</v>
      </c>
      <c r="X106" s="44">
        <f t="shared" si="59"/>
        <v>330.69</v>
      </c>
      <c r="Y106" s="44">
        <f t="shared" si="59"/>
        <v>330.69</v>
      </c>
      <c r="Z106" s="44">
        <f t="shared" si="59"/>
        <v>330.69</v>
      </c>
      <c r="AA106" s="44">
        <f t="shared" si="59"/>
        <v>330.69</v>
      </c>
    </row>
    <row r="107" spans="1:27" ht="12.75" customHeight="1" x14ac:dyDescent="0.2">
      <c r="A107" s="98" t="s">
        <v>1757</v>
      </c>
      <c r="B107" s="28" t="str">
        <f>"21"&amp;"."&amp;$B$800&amp;"."&amp;$B$801</f>
        <v>21.12.2023</v>
      </c>
      <c r="C107" s="90" t="s">
        <v>76</v>
      </c>
      <c r="D107" s="91">
        <f>ROUND(((D108+D109+D111+D110)/1000),5)</f>
        <v>2.6390799999999999</v>
      </c>
      <c r="E107" s="91">
        <f>ROUND(((E108+E109+E111+E110)/1000),5)</f>
        <v>2.5905</v>
      </c>
      <c r="F107" s="91">
        <f>ROUND(((F108+F109+F111+F110)/1000),5)</f>
        <v>2.5749</v>
      </c>
      <c r="G107" s="91">
        <f t="shared" ref="G107:AA107" si="60">ROUND(((G108+G109+G111+G110)/1000),5)</f>
        <v>2.5834800000000002</v>
      </c>
      <c r="H107" s="91">
        <f t="shared" si="60"/>
        <v>2.62832</v>
      </c>
      <c r="I107" s="91">
        <f t="shared" si="60"/>
        <v>2.71848</v>
      </c>
      <c r="J107" s="91">
        <f t="shared" si="60"/>
        <v>2.8661300000000001</v>
      </c>
      <c r="K107" s="91">
        <f t="shared" si="60"/>
        <v>3.1780900000000001</v>
      </c>
      <c r="L107" s="91">
        <f t="shared" si="60"/>
        <v>3.3363700000000001</v>
      </c>
      <c r="M107" s="91">
        <f t="shared" si="60"/>
        <v>3.33188</v>
      </c>
      <c r="N107" s="91">
        <f t="shared" si="60"/>
        <v>3.3545400000000001</v>
      </c>
      <c r="O107" s="91">
        <f t="shared" si="60"/>
        <v>3.4412400000000001</v>
      </c>
      <c r="P107" s="91">
        <f t="shared" si="60"/>
        <v>3.40862</v>
      </c>
      <c r="Q107" s="91">
        <f t="shared" si="60"/>
        <v>3.44312</v>
      </c>
      <c r="R107" s="91">
        <f t="shared" si="60"/>
        <v>3.42808</v>
      </c>
      <c r="S107" s="91">
        <f t="shared" si="60"/>
        <v>3.3833600000000001</v>
      </c>
      <c r="T107" s="91">
        <f t="shared" si="60"/>
        <v>3.3976600000000001</v>
      </c>
      <c r="U107" s="91">
        <f t="shared" si="60"/>
        <v>3.3861699999999999</v>
      </c>
      <c r="V107" s="91">
        <f t="shared" si="60"/>
        <v>3.3765499999999999</v>
      </c>
      <c r="W107" s="91">
        <f t="shared" si="60"/>
        <v>3.38131</v>
      </c>
      <c r="X107" s="91">
        <f t="shared" si="60"/>
        <v>3.2814399999999999</v>
      </c>
      <c r="Y107" s="91">
        <f t="shared" si="60"/>
        <v>3.0892499999999998</v>
      </c>
      <c r="Z107" s="91">
        <f t="shared" si="60"/>
        <v>2.8998300000000001</v>
      </c>
      <c r="AA107" s="91">
        <f t="shared" si="60"/>
        <v>2.67198</v>
      </c>
    </row>
    <row r="108" spans="1:27" ht="12.75" customHeight="1" outlineLevel="1" x14ac:dyDescent="0.2">
      <c r="A108" s="99" t="s">
        <v>1758</v>
      </c>
      <c r="B108" s="63" t="s">
        <v>238</v>
      </c>
      <c r="C108" s="43" t="s">
        <v>79</v>
      </c>
      <c r="D108" s="44">
        <v>1233.6199999999999</v>
      </c>
      <c r="E108" s="44">
        <v>1185.04</v>
      </c>
      <c r="F108" s="44">
        <v>1169.44</v>
      </c>
      <c r="G108" s="44">
        <v>1178.02</v>
      </c>
      <c r="H108" s="44">
        <v>1222.8599999999999</v>
      </c>
      <c r="I108" s="44">
        <v>1313.02</v>
      </c>
      <c r="J108" s="44">
        <v>1460.67</v>
      </c>
      <c r="K108" s="44">
        <v>1772.63</v>
      </c>
      <c r="L108" s="44">
        <v>1930.91</v>
      </c>
      <c r="M108" s="44">
        <v>1926.42</v>
      </c>
      <c r="N108" s="44">
        <v>1949.08</v>
      </c>
      <c r="O108" s="44">
        <v>2035.78</v>
      </c>
      <c r="P108" s="44">
        <v>2003.16</v>
      </c>
      <c r="Q108" s="44">
        <v>2037.66</v>
      </c>
      <c r="R108" s="44">
        <v>2022.62</v>
      </c>
      <c r="S108" s="44">
        <v>1977.9</v>
      </c>
      <c r="T108" s="44">
        <v>1992.2</v>
      </c>
      <c r="U108" s="44">
        <v>1980.71</v>
      </c>
      <c r="V108" s="44">
        <v>1971.09</v>
      </c>
      <c r="W108" s="44">
        <v>1975.85</v>
      </c>
      <c r="X108" s="44">
        <v>1875.98</v>
      </c>
      <c r="Y108" s="44">
        <v>1683.79</v>
      </c>
      <c r="Z108" s="44">
        <v>1494.37</v>
      </c>
      <c r="AA108" s="44">
        <v>1266.52</v>
      </c>
    </row>
    <row r="109" spans="1:27" ht="12.75" customHeight="1" outlineLevel="1" x14ac:dyDescent="0.2">
      <c r="A109" s="99" t="s">
        <v>1759</v>
      </c>
      <c r="B109" s="63" t="s">
        <v>90</v>
      </c>
      <c r="C109" s="43" t="s">
        <v>79</v>
      </c>
      <c r="D109" s="44">
        <f t="shared" ref="D109:AA109" si="61">$D$9</f>
        <v>1071.42</v>
      </c>
      <c r="E109" s="44">
        <f t="shared" si="61"/>
        <v>1071.42</v>
      </c>
      <c r="F109" s="44">
        <f t="shared" si="61"/>
        <v>1071.42</v>
      </c>
      <c r="G109" s="44">
        <f t="shared" si="61"/>
        <v>1071.42</v>
      </c>
      <c r="H109" s="44">
        <f t="shared" si="61"/>
        <v>1071.42</v>
      </c>
      <c r="I109" s="44">
        <f t="shared" si="61"/>
        <v>1071.42</v>
      </c>
      <c r="J109" s="44">
        <f t="shared" si="61"/>
        <v>1071.42</v>
      </c>
      <c r="K109" s="44">
        <f t="shared" si="61"/>
        <v>1071.42</v>
      </c>
      <c r="L109" s="44">
        <f t="shared" si="61"/>
        <v>1071.42</v>
      </c>
      <c r="M109" s="44">
        <f t="shared" si="61"/>
        <v>1071.42</v>
      </c>
      <c r="N109" s="44">
        <f t="shared" si="61"/>
        <v>1071.42</v>
      </c>
      <c r="O109" s="44">
        <f t="shared" si="61"/>
        <v>1071.42</v>
      </c>
      <c r="P109" s="44">
        <f t="shared" si="61"/>
        <v>1071.42</v>
      </c>
      <c r="Q109" s="44">
        <f t="shared" si="61"/>
        <v>1071.42</v>
      </c>
      <c r="R109" s="44">
        <f t="shared" si="61"/>
        <v>1071.42</v>
      </c>
      <c r="S109" s="44">
        <f t="shared" si="61"/>
        <v>1071.42</v>
      </c>
      <c r="T109" s="44">
        <f t="shared" si="61"/>
        <v>1071.42</v>
      </c>
      <c r="U109" s="44">
        <f t="shared" si="61"/>
        <v>1071.42</v>
      </c>
      <c r="V109" s="44">
        <f t="shared" si="61"/>
        <v>1071.42</v>
      </c>
      <c r="W109" s="44">
        <f t="shared" si="61"/>
        <v>1071.42</v>
      </c>
      <c r="X109" s="44">
        <f t="shared" si="61"/>
        <v>1071.42</v>
      </c>
      <c r="Y109" s="44">
        <f t="shared" si="61"/>
        <v>1071.42</v>
      </c>
      <c r="Z109" s="44">
        <f t="shared" si="61"/>
        <v>1071.42</v>
      </c>
      <c r="AA109" s="44">
        <f t="shared" si="61"/>
        <v>1071.42</v>
      </c>
    </row>
    <row r="110" spans="1:27" ht="12.75" customHeight="1" outlineLevel="1" x14ac:dyDescent="0.2">
      <c r="A110" s="99" t="s">
        <v>1760</v>
      </c>
      <c r="B110" s="63" t="s">
        <v>83</v>
      </c>
      <c r="C110" s="43" t="s">
        <v>79</v>
      </c>
      <c r="D110" s="44">
        <v>3.35</v>
      </c>
      <c r="E110" s="44">
        <v>3.35</v>
      </c>
      <c r="F110" s="44">
        <v>3.35</v>
      </c>
      <c r="G110" s="44">
        <v>3.35</v>
      </c>
      <c r="H110" s="44">
        <v>3.35</v>
      </c>
      <c r="I110" s="44">
        <v>3.35</v>
      </c>
      <c r="J110" s="44">
        <v>3.35</v>
      </c>
      <c r="K110" s="44">
        <v>3.35</v>
      </c>
      <c r="L110" s="44">
        <v>3.35</v>
      </c>
      <c r="M110" s="44">
        <v>3.35</v>
      </c>
      <c r="N110" s="44">
        <v>3.35</v>
      </c>
      <c r="O110" s="44">
        <v>3.35</v>
      </c>
      <c r="P110" s="44">
        <v>3.35</v>
      </c>
      <c r="Q110" s="44">
        <v>3.35</v>
      </c>
      <c r="R110" s="44">
        <v>3.35</v>
      </c>
      <c r="S110" s="44">
        <v>3.35</v>
      </c>
      <c r="T110" s="44">
        <v>3.35</v>
      </c>
      <c r="U110" s="44">
        <v>3.35</v>
      </c>
      <c r="V110" s="44">
        <v>3.35</v>
      </c>
      <c r="W110" s="44">
        <v>3.35</v>
      </c>
      <c r="X110" s="44">
        <v>3.35</v>
      </c>
      <c r="Y110" s="44">
        <v>3.35</v>
      </c>
      <c r="Z110" s="44">
        <v>3.35</v>
      </c>
      <c r="AA110" s="44">
        <v>3.35</v>
      </c>
    </row>
    <row r="111" spans="1:27" ht="12.75" customHeight="1" outlineLevel="1" x14ac:dyDescent="0.2">
      <c r="A111" s="99" t="s">
        <v>1761</v>
      </c>
      <c r="B111" s="63" t="s">
        <v>81</v>
      </c>
      <c r="C111" s="43" t="s">
        <v>79</v>
      </c>
      <c r="D111" s="44">
        <f>$D$11</f>
        <v>330.69</v>
      </c>
      <c r="E111" s="44">
        <f t="shared" ref="E111:AA111" si="62">$D$11</f>
        <v>330.69</v>
      </c>
      <c r="F111" s="44">
        <f t="shared" si="62"/>
        <v>330.69</v>
      </c>
      <c r="G111" s="44">
        <f t="shared" si="62"/>
        <v>330.69</v>
      </c>
      <c r="H111" s="44">
        <f t="shared" si="62"/>
        <v>330.69</v>
      </c>
      <c r="I111" s="44">
        <f t="shared" si="62"/>
        <v>330.69</v>
      </c>
      <c r="J111" s="44">
        <f t="shared" si="62"/>
        <v>330.69</v>
      </c>
      <c r="K111" s="44">
        <f t="shared" si="62"/>
        <v>330.69</v>
      </c>
      <c r="L111" s="44">
        <f t="shared" si="62"/>
        <v>330.69</v>
      </c>
      <c r="M111" s="44">
        <f t="shared" si="62"/>
        <v>330.69</v>
      </c>
      <c r="N111" s="44">
        <f t="shared" si="62"/>
        <v>330.69</v>
      </c>
      <c r="O111" s="44">
        <f t="shared" si="62"/>
        <v>330.69</v>
      </c>
      <c r="P111" s="44">
        <f t="shared" si="62"/>
        <v>330.69</v>
      </c>
      <c r="Q111" s="44">
        <f t="shared" si="62"/>
        <v>330.69</v>
      </c>
      <c r="R111" s="44">
        <f t="shared" si="62"/>
        <v>330.69</v>
      </c>
      <c r="S111" s="44">
        <f t="shared" si="62"/>
        <v>330.69</v>
      </c>
      <c r="T111" s="44">
        <f t="shared" si="62"/>
        <v>330.69</v>
      </c>
      <c r="U111" s="44">
        <f t="shared" si="62"/>
        <v>330.69</v>
      </c>
      <c r="V111" s="44">
        <f t="shared" si="62"/>
        <v>330.69</v>
      </c>
      <c r="W111" s="44">
        <f t="shared" si="62"/>
        <v>330.69</v>
      </c>
      <c r="X111" s="44">
        <f t="shared" si="62"/>
        <v>330.69</v>
      </c>
      <c r="Y111" s="44">
        <f t="shared" si="62"/>
        <v>330.69</v>
      </c>
      <c r="Z111" s="44">
        <f t="shared" si="62"/>
        <v>330.69</v>
      </c>
      <c r="AA111" s="44">
        <f t="shared" si="62"/>
        <v>330.69</v>
      </c>
    </row>
    <row r="112" spans="1:27" ht="12.75" customHeight="1" x14ac:dyDescent="0.2">
      <c r="A112" s="98" t="s">
        <v>1762</v>
      </c>
      <c r="B112" s="28" t="str">
        <f>"22"&amp;"."&amp;$B$800&amp;"."&amp;$B$801</f>
        <v>22.12.2023</v>
      </c>
      <c r="C112" s="90" t="s">
        <v>76</v>
      </c>
      <c r="D112" s="91">
        <f>ROUND(((D113+D114+D116+D115)/1000),5)</f>
        <v>2.6402999999999999</v>
      </c>
      <c r="E112" s="91">
        <f>ROUND(((E113+E114+E116+E115)/1000),5)</f>
        <v>2.5813199999999998</v>
      </c>
      <c r="F112" s="91">
        <f>ROUND(((F113+F114+F116+F115)/1000),5)</f>
        <v>2.5415899999999998</v>
      </c>
      <c r="G112" s="91">
        <f t="shared" ref="G112:AA112" si="63">ROUND(((G113+G114+G116+G115)/1000),5)</f>
        <v>2.5768800000000001</v>
      </c>
      <c r="H112" s="91">
        <f t="shared" si="63"/>
        <v>2.6125099999999999</v>
      </c>
      <c r="I112" s="91">
        <f t="shared" si="63"/>
        <v>2.6853500000000001</v>
      </c>
      <c r="J112" s="91">
        <f t="shared" si="63"/>
        <v>2.8747799999999999</v>
      </c>
      <c r="K112" s="91">
        <f t="shared" si="63"/>
        <v>3.24186</v>
      </c>
      <c r="L112" s="91">
        <f t="shared" si="63"/>
        <v>3.38266</v>
      </c>
      <c r="M112" s="91">
        <f t="shared" si="63"/>
        <v>3.4580199999999999</v>
      </c>
      <c r="N112" s="91">
        <f t="shared" si="63"/>
        <v>3.47424</v>
      </c>
      <c r="O112" s="91">
        <f t="shared" si="63"/>
        <v>3.49857</v>
      </c>
      <c r="P112" s="91">
        <f t="shared" si="63"/>
        <v>3.4816699999999998</v>
      </c>
      <c r="Q112" s="91">
        <f t="shared" si="63"/>
        <v>3.4988899999999998</v>
      </c>
      <c r="R112" s="91">
        <f t="shared" si="63"/>
        <v>3.4919500000000001</v>
      </c>
      <c r="S112" s="91">
        <f t="shared" si="63"/>
        <v>3.4554299999999998</v>
      </c>
      <c r="T112" s="91">
        <f t="shared" si="63"/>
        <v>3.46868</v>
      </c>
      <c r="U112" s="91">
        <f t="shared" si="63"/>
        <v>3.4841700000000002</v>
      </c>
      <c r="V112" s="91">
        <f t="shared" si="63"/>
        <v>3.4634299999999998</v>
      </c>
      <c r="W112" s="91">
        <f t="shared" si="63"/>
        <v>3.4609899999999998</v>
      </c>
      <c r="X112" s="91">
        <f t="shared" si="63"/>
        <v>3.35602</v>
      </c>
      <c r="Y112" s="91">
        <f t="shared" si="63"/>
        <v>3.2776100000000001</v>
      </c>
      <c r="Z112" s="91">
        <f t="shared" si="63"/>
        <v>3.0018099999999999</v>
      </c>
      <c r="AA112" s="91">
        <f t="shared" si="63"/>
        <v>2.7355299999999998</v>
      </c>
    </row>
    <row r="113" spans="1:27" ht="12.75" customHeight="1" outlineLevel="1" x14ac:dyDescent="0.2">
      <c r="A113" s="99" t="s">
        <v>1763</v>
      </c>
      <c r="B113" s="63" t="s">
        <v>238</v>
      </c>
      <c r="C113" s="43" t="s">
        <v>79</v>
      </c>
      <c r="D113" s="44">
        <v>1234.8399999999999</v>
      </c>
      <c r="E113" s="44">
        <v>1175.8599999999999</v>
      </c>
      <c r="F113" s="44">
        <v>1136.1300000000001</v>
      </c>
      <c r="G113" s="44">
        <v>1171.42</v>
      </c>
      <c r="H113" s="44">
        <v>1207.05</v>
      </c>
      <c r="I113" s="44">
        <v>1279.8900000000001</v>
      </c>
      <c r="J113" s="44">
        <v>1469.32</v>
      </c>
      <c r="K113" s="44">
        <v>1836.4</v>
      </c>
      <c r="L113" s="44">
        <v>1977.2</v>
      </c>
      <c r="M113" s="44">
        <v>2052.56</v>
      </c>
      <c r="N113" s="44">
        <v>2068.7800000000002</v>
      </c>
      <c r="O113" s="44">
        <v>2093.11</v>
      </c>
      <c r="P113" s="44">
        <v>2076.21</v>
      </c>
      <c r="Q113" s="44">
        <v>2093.4299999999998</v>
      </c>
      <c r="R113" s="44">
        <v>2086.4899999999998</v>
      </c>
      <c r="S113" s="44">
        <v>2049.9699999999998</v>
      </c>
      <c r="T113" s="44">
        <v>2063.2199999999998</v>
      </c>
      <c r="U113" s="44">
        <v>2078.71</v>
      </c>
      <c r="V113" s="44">
        <v>2057.9699999999998</v>
      </c>
      <c r="W113" s="44">
        <v>2055.5300000000002</v>
      </c>
      <c r="X113" s="44">
        <v>1950.56</v>
      </c>
      <c r="Y113" s="44">
        <v>1872.15</v>
      </c>
      <c r="Z113" s="44">
        <v>1596.35</v>
      </c>
      <c r="AA113" s="44">
        <v>1330.07</v>
      </c>
    </row>
    <row r="114" spans="1:27" ht="12.75" customHeight="1" outlineLevel="1" x14ac:dyDescent="0.2">
      <c r="A114" s="99" t="s">
        <v>1764</v>
      </c>
      <c r="B114" s="63" t="s">
        <v>90</v>
      </c>
      <c r="C114" s="43" t="s">
        <v>79</v>
      </c>
      <c r="D114" s="44">
        <f t="shared" ref="D114:AA114" si="64">$D$9</f>
        <v>1071.42</v>
      </c>
      <c r="E114" s="44">
        <f t="shared" si="64"/>
        <v>1071.42</v>
      </c>
      <c r="F114" s="44">
        <f t="shared" si="64"/>
        <v>1071.42</v>
      </c>
      <c r="G114" s="44">
        <f t="shared" si="64"/>
        <v>1071.42</v>
      </c>
      <c r="H114" s="44">
        <f t="shared" si="64"/>
        <v>1071.42</v>
      </c>
      <c r="I114" s="44">
        <f t="shared" si="64"/>
        <v>1071.42</v>
      </c>
      <c r="J114" s="44">
        <f t="shared" si="64"/>
        <v>1071.42</v>
      </c>
      <c r="K114" s="44">
        <f t="shared" si="64"/>
        <v>1071.42</v>
      </c>
      <c r="L114" s="44">
        <f t="shared" si="64"/>
        <v>1071.42</v>
      </c>
      <c r="M114" s="44">
        <f t="shared" si="64"/>
        <v>1071.42</v>
      </c>
      <c r="N114" s="44">
        <f t="shared" si="64"/>
        <v>1071.42</v>
      </c>
      <c r="O114" s="44">
        <f t="shared" si="64"/>
        <v>1071.42</v>
      </c>
      <c r="P114" s="44">
        <f t="shared" si="64"/>
        <v>1071.42</v>
      </c>
      <c r="Q114" s="44">
        <f t="shared" si="64"/>
        <v>1071.42</v>
      </c>
      <c r="R114" s="44">
        <f t="shared" si="64"/>
        <v>1071.42</v>
      </c>
      <c r="S114" s="44">
        <f t="shared" si="64"/>
        <v>1071.42</v>
      </c>
      <c r="T114" s="44">
        <f t="shared" si="64"/>
        <v>1071.42</v>
      </c>
      <c r="U114" s="44">
        <f t="shared" si="64"/>
        <v>1071.42</v>
      </c>
      <c r="V114" s="44">
        <f t="shared" si="64"/>
        <v>1071.42</v>
      </c>
      <c r="W114" s="44">
        <f t="shared" si="64"/>
        <v>1071.42</v>
      </c>
      <c r="X114" s="44">
        <f t="shared" si="64"/>
        <v>1071.42</v>
      </c>
      <c r="Y114" s="44">
        <f t="shared" si="64"/>
        <v>1071.42</v>
      </c>
      <c r="Z114" s="44">
        <f t="shared" si="64"/>
        <v>1071.42</v>
      </c>
      <c r="AA114" s="44">
        <f t="shared" si="64"/>
        <v>1071.42</v>
      </c>
    </row>
    <row r="115" spans="1:27" ht="12.75" customHeight="1" outlineLevel="1" x14ac:dyDescent="0.2">
      <c r="A115" s="99" t="s">
        <v>1765</v>
      </c>
      <c r="B115" s="63" t="s">
        <v>83</v>
      </c>
      <c r="C115" s="43" t="s">
        <v>79</v>
      </c>
      <c r="D115" s="44">
        <v>3.35</v>
      </c>
      <c r="E115" s="44">
        <v>3.35</v>
      </c>
      <c r="F115" s="44">
        <v>3.35</v>
      </c>
      <c r="G115" s="44">
        <v>3.35</v>
      </c>
      <c r="H115" s="44">
        <v>3.35</v>
      </c>
      <c r="I115" s="44">
        <v>3.35</v>
      </c>
      <c r="J115" s="44">
        <v>3.35</v>
      </c>
      <c r="K115" s="44">
        <v>3.35</v>
      </c>
      <c r="L115" s="44">
        <v>3.35</v>
      </c>
      <c r="M115" s="44">
        <v>3.35</v>
      </c>
      <c r="N115" s="44">
        <v>3.35</v>
      </c>
      <c r="O115" s="44">
        <v>3.35</v>
      </c>
      <c r="P115" s="44">
        <v>3.35</v>
      </c>
      <c r="Q115" s="44">
        <v>3.35</v>
      </c>
      <c r="R115" s="44">
        <v>3.35</v>
      </c>
      <c r="S115" s="44">
        <v>3.35</v>
      </c>
      <c r="T115" s="44">
        <v>3.35</v>
      </c>
      <c r="U115" s="44">
        <v>3.35</v>
      </c>
      <c r="V115" s="44">
        <v>3.35</v>
      </c>
      <c r="W115" s="44">
        <v>3.35</v>
      </c>
      <c r="X115" s="44">
        <v>3.35</v>
      </c>
      <c r="Y115" s="44">
        <v>3.35</v>
      </c>
      <c r="Z115" s="44">
        <v>3.35</v>
      </c>
      <c r="AA115" s="44">
        <v>3.35</v>
      </c>
    </row>
    <row r="116" spans="1:27" ht="12.75" customHeight="1" outlineLevel="1" x14ac:dyDescent="0.2">
      <c r="A116" s="99" t="s">
        <v>1766</v>
      </c>
      <c r="B116" s="63" t="s">
        <v>81</v>
      </c>
      <c r="C116" s="43" t="s">
        <v>79</v>
      </c>
      <c r="D116" s="44">
        <f>$D$11</f>
        <v>330.69</v>
      </c>
      <c r="E116" s="44">
        <f t="shared" ref="E116:AA116" si="65">$D$11</f>
        <v>330.69</v>
      </c>
      <c r="F116" s="44">
        <f t="shared" si="65"/>
        <v>330.69</v>
      </c>
      <c r="G116" s="44">
        <f t="shared" si="65"/>
        <v>330.69</v>
      </c>
      <c r="H116" s="44">
        <f t="shared" si="65"/>
        <v>330.69</v>
      </c>
      <c r="I116" s="44">
        <f t="shared" si="65"/>
        <v>330.69</v>
      </c>
      <c r="J116" s="44">
        <f t="shared" si="65"/>
        <v>330.69</v>
      </c>
      <c r="K116" s="44">
        <f t="shared" si="65"/>
        <v>330.69</v>
      </c>
      <c r="L116" s="44">
        <f t="shared" si="65"/>
        <v>330.69</v>
      </c>
      <c r="M116" s="44">
        <f t="shared" si="65"/>
        <v>330.69</v>
      </c>
      <c r="N116" s="44">
        <f t="shared" si="65"/>
        <v>330.69</v>
      </c>
      <c r="O116" s="44">
        <f t="shared" si="65"/>
        <v>330.69</v>
      </c>
      <c r="P116" s="44">
        <f t="shared" si="65"/>
        <v>330.69</v>
      </c>
      <c r="Q116" s="44">
        <f t="shared" si="65"/>
        <v>330.69</v>
      </c>
      <c r="R116" s="44">
        <f t="shared" si="65"/>
        <v>330.69</v>
      </c>
      <c r="S116" s="44">
        <f t="shared" si="65"/>
        <v>330.69</v>
      </c>
      <c r="T116" s="44">
        <f t="shared" si="65"/>
        <v>330.69</v>
      </c>
      <c r="U116" s="44">
        <f t="shared" si="65"/>
        <v>330.69</v>
      </c>
      <c r="V116" s="44">
        <f t="shared" si="65"/>
        <v>330.69</v>
      </c>
      <c r="W116" s="44">
        <f t="shared" si="65"/>
        <v>330.69</v>
      </c>
      <c r="X116" s="44">
        <f t="shared" si="65"/>
        <v>330.69</v>
      </c>
      <c r="Y116" s="44">
        <f t="shared" si="65"/>
        <v>330.69</v>
      </c>
      <c r="Z116" s="44">
        <f t="shared" si="65"/>
        <v>330.69</v>
      </c>
      <c r="AA116" s="44">
        <f t="shared" si="65"/>
        <v>330.69</v>
      </c>
    </row>
    <row r="117" spans="1:27" ht="12.75" customHeight="1" x14ac:dyDescent="0.2">
      <c r="A117" s="98" t="s">
        <v>1767</v>
      </c>
      <c r="B117" s="28" t="str">
        <f>"23"&amp;"."&amp;$B$800&amp;"."&amp;$B$801</f>
        <v>23.12.2023</v>
      </c>
      <c r="C117" s="90" t="s">
        <v>76</v>
      </c>
      <c r="D117" s="91">
        <f>ROUND(((D118+D119+D121+D120)/1000),5)</f>
        <v>2.6995</v>
      </c>
      <c r="E117" s="91">
        <f>ROUND(((E118+E119+E121+E120)/1000),5)</f>
        <v>2.6252</v>
      </c>
      <c r="F117" s="91">
        <f>ROUND(((F118+F119+F121+F120)/1000),5)</f>
        <v>2.5941000000000001</v>
      </c>
      <c r="G117" s="91">
        <f t="shared" ref="G117:AA117" si="66">ROUND(((G118+G119+G121+G120)/1000),5)</f>
        <v>2.5806300000000002</v>
      </c>
      <c r="H117" s="91">
        <f t="shared" si="66"/>
        <v>2.58616</v>
      </c>
      <c r="I117" s="91">
        <f t="shared" si="66"/>
        <v>2.6145900000000002</v>
      </c>
      <c r="J117" s="91">
        <f t="shared" si="66"/>
        <v>2.6498900000000001</v>
      </c>
      <c r="K117" s="91">
        <f t="shared" si="66"/>
        <v>2.8453200000000001</v>
      </c>
      <c r="L117" s="91">
        <f t="shared" si="66"/>
        <v>3.1966999999999999</v>
      </c>
      <c r="M117" s="91">
        <f t="shared" si="66"/>
        <v>3.33419</v>
      </c>
      <c r="N117" s="91">
        <f t="shared" si="66"/>
        <v>3.3862899999999998</v>
      </c>
      <c r="O117" s="91">
        <f t="shared" si="66"/>
        <v>3.4015599999999999</v>
      </c>
      <c r="P117" s="91">
        <f t="shared" si="66"/>
        <v>3.3949199999999999</v>
      </c>
      <c r="Q117" s="91">
        <f t="shared" si="66"/>
        <v>3.3945599999999998</v>
      </c>
      <c r="R117" s="91">
        <f t="shared" si="66"/>
        <v>3.3804099999999999</v>
      </c>
      <c r="S117" s="91">
        <f t="shared" si="66"/>
        <v>3.3685900000000002</v>
      </c>
      <c r="T117" s="91">
        <f t="shared" si="66"/>
        <v>3.3993000000000002</v>
      </c>
      <c r="U117" s="91">
        <f t="shared" si="66"/>
        <v>3.4168699999999999</v>
      </c>
      <c r="V117" s="91">
        <f t="shared" si="66"/>
        <v>3.3786200000000002</v>
      </c>
      <c r="W117" s="91">
        <f t="shared" si="66"/>
        <v>3.3187600000000002</v>
      </c>
      <c r="X117" s="91">
        <f t="shared" si="66"/>
        <v>3.27921</v>
      </c>
      <c r="Y117" s="91">
        <f t="shared" si="66"/>
        <v>3.0984600000000002</v>
      </c>
      <c r="Z117" s="91">
        <f t="shared" si="66"/>
        <v>2.9037799999999998</v>
      </c>
      <c r="AA117" s="91">
        <f t="shared" si="66"/>
        <v>2.6957200000000001</v>
      </c>
    </row>
    <row r="118" spans="1:27" ht="12.75" customHeight="1" outlineLevel="1" x14ac:dyDescent="0.2">
      <c r="A118" s="99" t="s">
        <v>1768</v>
      </c>
      <c r="B118" s="63" t="s">
        <v>238</v>
      </c>
      <c r="C118" s="43" t="s">
        <v>79</v>
      </c>
      <c r="D118" s="44">
        <v>1294.04</v>
      </c>
      <c r="E118" s="44">
        <v>1219.74</v>
      </c>
      <c r="F118" s="44">
        <v>1188.6400000000001</v>
      </c>
      <c r="G118" s="44">
        <v>1175.17</v>
      </c>
      <c r="H118" s="44">
        <v>1180.7</v>
      </c>
      <c r="I118" s="44">
        <v>1209.1300000000001</v>
      </c>
      <c r="J118" s="44">
        <v>1244.43</v>
      </c>
      <c r="K118" s="44">
        <v>1439.86</v>
      </c>
      <c r="L118" s="44">
        <v>1791.24</v>
      </c>
      <c r="M118" s="44">
        <v>1928.73</v>
      </c>
      <c r="N118" s="44">
        <v>1980.83</v>
      </c>
      <c r="O118" s="44">
        <v>1996.1</v>
      </c>
      <c r="P118" s="44">
        <v>1989.46</v>
      </c>
      <c r="Q118" s="44">
        <v>1989.1</v>
      </c>
      <c r="R118" s="44">
        <v>1974.95</v>
      </c>
      <c r="S118" s="44">
        <v>1963.13</v>
      </c>
      <c r="T118" s="44">
        <v>1993.84</v>
      </c>
      <c r="U118" s="44">
        <v>2011.41</v>
      </c>
      <c r="V118" s="44">
        <v>1973.16</v>
      </c>
      <c r="W118" s="44">
        <v>1913.3</v>
      </c>
      <c r="X118" s="44">
        <v>1873.75</v>
      </c>
      <c r="Y118" s="44">
        <v>1693</v>
      </c>
      <c r="Z118" s="44">
        <v>1498.32</v>
      </c>
      <c r="AA118" s="44">
        <v>1290.26</v>
      </c>
    </row>
    <row r="119" spans="1:27" ht="12.75" customHeight="1" outlineLevel="1" x14ac:dyDescent="0.2">
      <c r="A119" s="99" t="s">
        <v>1769</v>
      </c>
      <c r="B119" s="63" t="s">
        <v>90</v>
      </c>
      <c r="C119" s="43" t="s">
        <v>79</v>
      </c>
      <c r="D119" s="44">
        <f t="shared" ref="D119:AA119" si="67">$D$9</f>
        <v>1071.42</v>
      </c>
      <c r="E119" s="44">
        <f t="shared" si="67"/>
        <v>1071.42</v>
      </c>
      <c r="F119" s="44">
        <f t="shared" si="67"/>
        <v>1071.42</v>
      </c>
      <c r="G119" s="44">
        <f t="shared" si="67"/>
        <v>1071.42</v>
      </c>
      <c r="H119" s="44">
        <f t="shared" si="67"/>
        <v>1071.42</v>
      </c>
      <c r="I119" s="44">
        <f t="shared" si="67"/>
        <v>1071.42</v>
      </c>
      <c r="J119" s="44">
        <f t="shared" si="67"/>
        <v>1071.42</v>
      </c>
      <c r="K119" s="44">
        <f t="shared" si="67"/>
        <v>1071.42</v>
      </c>
      <c r="L119" s="44">
        <f t="shared" si="67"/>
        <v>1071.42</v>
      </c>
      <c r="M119" s="44">
        <f t="shared" si="67"/>
        <v>1071.42</v>
      </c>
      <c r="N119" s="44">
        <f t="shared" si="67"/>
        <v>1071.42</v>
      </c>
      <c r="O119" s="44">
        <f t="shared" si="67"/>
        <v>1071.42</v>
      </c>
      <c r="P119" s="44">
        <f t="shared" si="67"/>
        <v>1071.42</v>
      </c>
      <c r="Q119" s="44">
        <f t="shared" si="67"/>
        <v>1071.42</v>
      </c>
      <c r="R119" s="44">
        <f t="shared" si="67"/>
        <v>1071.42</v>
      </c>
      <c r="S119" s="44">
        <f t="shared" si="67"/>
        <v>1071.42</v>
      </c>
      <c r="T119" s="44">
        <f t="shared" si="67"/>
        <v>1071.42</v>
      </c>
      <c r="U119" s="44">
        <f t="shared" si="67"/>
        <v>1071.42</v>
      </c>
      <c r="V119" s="44">
        <f t="shared" si="67"/>
        <v>1071.42</v>
      </c>
      <c r="W119" s="44">
        <f t="shared" si="67"/>
        <v>1071.42</v>
      </c>
      <c r="X119" s="44">
        <f t="shared" si="67"/>
        <v>1071.42</v>
      </c>
      <c r="Y119" s="44">
        <f t="shared" si="67"/>
        <v>1071.42</v>
      </c>
      <c r="Z119" s="44">
        <f t="shared" si="67"/>
        <v>1071.42</v>
      </c>
      <c r="AA119" s="44">
        <f t="shared" si="67"/>
        <v>1071.42</v>
      </c>
    </row>
    <row r="120" spans="1:27" ht="12.75" customHeight="1" outlineLevel="1" x14ac:dyDescent="0.2">
      <c r="A120" s="99" t="s">
        <v>1770</v>
      </c>
      <c r="B120" s="63" t="s">
        <v>83</v>
      </c>
      <c r="C120" s="43" t="s">
        <v>79</v>
      </c>
      <c r="D120" s="44">
        <v>3.35</v>
      </c>
      <c r="E120" s="44">
        <v>3.35</v>
      </c>
      <c r="F120" s="44">
        <v>3.35</v>
      </c>
      <c r="G120" s="44">
        <v>3.35</v>
      </c>
      <c r="H120" s="44">
        <v>3.35</v>
      </c>
      <c r="I120" s="44">
        <v>3.35</v>
      </c>
      <c r="J120" s="44">
        <v>3.35</v>
      </c>
      <c r="K120" s="44">
        <v>3.35</v>
      </c>
      <c r="L120" s="44">
        <v>3.35</v>
      </c>
      <c r="M120" s="44">
        <v>3.35</v>
      </c>
      <c r="N120" s="44">
        <v>3.35</v>
      </c>
      <c r="O120" s="44">
        <v>3.35</v>
      </c>
      <c r="P120" s="44">
        <v>3.35</v>
      </c>
      <c r="Q120" s="44">
        <v>3.35</v>
      </c>
      <c r="R120" s="44">
        <v>3.35</v>
      </c>
      <c r="S120" s="44">
        <v>3.35</v>
      </c>
      <c r="T120" s="44">
        <v>3.35</v>
      </c>
      <c r="U120" s="44">
        <v>3.35</v>
      </c>
      <c r="V120" s="44">
        <v>3.35</v>
      </c>
      <c r="W120" s="44">
        <v>3.35</v>
      </c>
      <c r="X120" s="44">
        <v>3.35</v>
      </c>
      <c r="Y120" s="44">
        <v>3.35</v>
      </c>
      <c r="Z120" s="44">
        <v>3.35</v>
      </c>
      <c r="AA120" s="44">
        <v>3.35</v>
      </c>
    </row>
    <row r="121" spans="1:27" ht="12.75" customHeight="1" outlineLevel="1" x14ac:dyDescent="0.2">
      <c r="A121" s="99" t="s">
        <v>1771</v>
      </c>
      <c r="B121" s="63" t="s">
        <v>81</v>
      </c>
      <c r="C121" s="43" t="s">
        <v>79</v>
      </c>
      <c r="D121" s="44">
        <f>$D$11</f>
        <v>330.69</v>
      </c>
      <c r="E121" s="44">
        <f t="shared" ref="E121:AA121" si="68">$D$11</f>
        <v>330.69</v>
      </c>
      <c r="F121" s="44">
        <f t="shared" si="68"/>
        <v>330.69</v>
      </c>
      <c r="G121" s="44">
        <f t="shared" si="68"/>
        <v>330.69</v>
      </c>
      <c r="H121" s="44">
        <f t="shared" si="68"/>
        <v>330.69</v>
      </c>
      <c r="I121" s="44">
        <f t="shared" si="68"/>
        <v>330.69</v>
      </c>
      <c r="J121" s="44">
        <f t="shared" si="68"/>
        <v>330.69</v>
      </c>
      <c r="K121" s="44">
        <f t="shared" si="68"/>
        <v>330.69</v>
      </c>
      <c r="L121" s="44">
        <f t="shared" si="68"/>
        <v>330.69</v>
      </c>
      <c r="M121" s="44">
        <f t="shared" si="68"/>
        <v>330.69</v>
      </c>
      <c r="N121" s="44">
        <f t="shared" si="68"/>
        <v>330.69</v>
      </c>
      <c r="O121" s="44">
        <f t="shared" si="68"/>
        <v>330.69</v>
      </c>
      <c r="P121" s="44">
        <f t="shared" si="68"/>
        <v>330.69</v>
      </c>
      <c r="Q121" s="44">
        <f t="shared" si="68"/>
        <v>330.69</v>
      </c>
      <c r="R121" s="44">
        <f t="shared" si="68"/>
        <v>330.69</v>
      </c>
      <c r="S121" s="44">
        <f t="shared" si="68"/>
        <v>330.69</v>
      </c>
      <c r="T121" s="44">
        <f t="shared" si="68"/>
        <v>330.69</v>
      </c>
      <c r="U121" s="44">
        <f t="shared" si="68"/>
        <v>330.69</v>
      </c>
      <c r="V121" s="44">
        <f t="shared" si="68"/>
        <v>330.69</v>
      </c>
      <c r="W121" s="44">
        <f t="shared" si="68"/>
        <v>330.69</v>
      </c>
      <c r="X121" s="44">
        <f t="shared" si="68"/>
        <v>330.69</v>
      </c>
      <c r="Y121" s="44">
        <f t="shared" si="68"/>
        <v>330.69</v>
      </c>
      <c r="Z121" s="44">
        <f t="shared" si="68"/>
        <v>330.69</v>
      </c>
      <c r="AA121" s="44">
        <f t="shared" si="68"/>
        <v>330.69</v>
      </c>
    </row>
    <row r="122" spans="1:27" ht="12.75" customHeight="1" x14ac:dyDescent="0.2">
      <c r="A122" s="98" t="s">
        <v>1772</v>
      </c>
      <c r="B122" s="28" t="str">
        <f>"24"&amp;"."&amp;$B$800&amp;"."&amp;$B$801</f>
        <v>24.12.2023</v>
      </c>
      <c r="C122" s="90" t="s">
        <v>76</v>
      </c>
      <c r="D122" s="91">
        <f>ROUND(((D123+D124+D126+D125)/1000),5)</f>
        <v>2.66113</v>
      </c>
      <c r="E122" s="91">
        <f>ROUND(((E123+E124+E126+E125)/1000),5)</f>
        <v>2.6057899999999998</v>
      </c>
      <c r="F122" s="91">
        <f>ROUND(((F123+F124+F126+F125)/1000),5)</f>
        <v>2.57734</v>
      </c>
      <c r="G122" s="91">
        <f t="shared" ref="G122:AA122" si="69">ROUND(((G123+G124+G126+G125)/1000),5)</f>
        <v>2.5261200000000001</v>
      </c>
      <c r="H122" s="91">
        <f t="shared" si="69"/>
        <v>2.5360499999999999</v>
      </c>
      <c r="I122" s="91">
        <f t="shared" si="69"/>
        <v>2.5684399999999998</v>
      </c>
      <c r="J122" s="91">
        <f t="shared" si="69"/>
        <v>2.5908099999999998</v>
      </c>
      <c r="K122" s="91">
        <f t="shared" si="69"/>
        <v>2.7056300000000002</v>
      </c>
      <c r="L122" s="91">
        <f t="shared" si="69"/>
        <v>2.9003999999999999</v>
      </c>
      <c r="M122" s="91">
        <f t="shared" si="69"/>
        <v>3.1610100000000001</v>
      </c>
      <c r="N122" s="91">
        <f t="shared" si="69"/>
        <v>3.27563</v>
      </c>
      <c r="O122" s="91">
        <f t="shared" si="69"/>
        <v>3.2944499999999999</v>
      </c>
      <c r="P122" s="91">
        <f t="shared" si="69"/>
        <v>3.3045300000000002</v>
      </c>
      <c r="Q122" s="91">
        <f t="shared" si="69"/>
        <v>3.3094100000000002</v>
      </c>
      <c r="R122" s="91">
        <f t="shared" si="69"/>
        <v>3.2993100000000002</v>
      </c>
      <c r="S122" s="91">
        <f t="shared" si="69"/>
        <v>3.2987700000000002</v>
      </c>
      <c r="T122" s="91">
        <f t="shared" si="69"/>
        <v>3.3423699999999998</v>
      </c>
      <c r="U122" s="91">
        <f t="shared" si="69"/>
        <v>3.3635899999999999</v>
      </c>
      <c r="V122" s="91">
        <f t="shared" si="69"/>
        <v>3.33765</v>
      </c>
      <c r="W122" s="91">
        <f t="shared" si="69"/>
        <v>3.3134800000000002</v>
      </c>
      <c r="X122" s="91">
        <f t="shared" si="69"/>
        <v>3.2887300000000002</v>
      </c>
      <c r="Y122" s="91">
        <f t="shared" si="69"/>
        <v>3.0694900000000001</v>
      </c>
      <c r="Z122" s="91">
        <f t="shared" si="69"/>
        <v>2.8532299999999999</v>
      </c>
      <c r="AA122" s="91">
        <f t="shared" si="69"/>
        <v>2.6206900000000002</v>
      </c>
    </row>
    <row r="123" spans="1:27" ht="12.75" customHeight="1" outlineLevel="1" x14ac:dyDescent="0.2">
      <c r="A123" s="99" t="s">
        <v>1773</v>
      </c>
      <c r="B123" s="63" t="s">
        <v>238</v>
      </c>
      <c r="C123" s="43" t="s">
        <v>79</v>
      </c>
      <c r="D123" s="44">
        <v>1255.67</v>
      </c>
      <c r="E123" s="44">
        <v>1200.33</v>
      </c>
      <c r="F123" s="44">
        <v>1171.8800000000001</v>
      </c>
      <c r="G123" s="44">
        <v>1120.6600000000001</v>
      </c>
      <c r="H123" s="44">
        <v>1130.5899999999999</v>
      </c>
      <c r="I123" s="44">
        <v>1162.98</v>
      </c>
      <c r="J123" s="44">
        <v>1185.3499999999999</v>
      </c>
      <c r="K123" s="44">
        <v>1300.17</v>
      </c>
      <c r="L123" s="44">
        <v>1494.94</v>
      </c>
      <c r="M123" s="44">
        <v>1755.55</v>
      </c>
      <c r="N123" s="44">
        <v>1870.17</v>
      </c>
      <c r="O123" s="44">
        <v>1888.99</v>
      </c>
      <c r="P123" s="44">
        <v>1899.07</v>
      </c>
      <c r="Q123" s="44">
        <v>1903.95</v>
      </c>
      <c r="R123" s="44">
        <v>1893.85</v>
      </c>
      <c r="S123" s="44">
        <v>1893.31</v>
      </c>
      <c r="T123" s="44">
        <v>1936.91</v>
      </c>
      <c r="U123" s="44">
        <v>1958.13</v>
      </c>
      <c r="V123" s="44">
        <v>1932.19</v>
      </c>
      <c r="W123" s="44">
        <v>1908.02</v>
      </c>
      <c r="X123" s="44">
        <v>1883.27</v>
      </c>
      <c r="Y123" s="44">
        <v>1664.03</v>
      </c>
      <c r="Z123" s="44">
        <v>1447.77</v>
      </c>
      <c r="AA123" s="44">
        <v>1215.23</v>
      </c>
    </row>
    <row r="124" spans="1:27" ht="12.75" customHeight="1" outlineLevel="1" x14ac:dyDescent="0.2">
      <c r="A124" s="99" t="s">
        <v>1774</v>
      </c>
      <c r="B124" s="63" t="s">
        <v>90</v>
      </c>
      <c r="C124" s="43" t="s">
        <v>79</v>
      </c>
      <c r="D124" s="44">
        <f t="shared" ref="D124:AA124" si="70">$D$9</f>
        <v>1071.42</v>
      </c>
      <c r="E124" s="44">
        <f t="shared" si="70"/>
        <v>1071.42</v>
      </c>
      <c r="F124" s="44">
        <f t="shared" si="70"/>
        <v>1071.42</v>
      </c>
      <c r="G124" s="44">
        <f t="shared" si="70"/>
        <v>1071.42</v>
      </c>
      <c r="H124" s="44">
        <f t="shared" si="70"/>
        <v>1071.42</v>
      </c>
      <c r="I124" s="44">
        <f t="shared" si="70"/>
        <v>1071.42</v>
      </c>
      <c r="J124" s="44">
        <f t="shared" si="70"/>
        <v>1071.42</v>
      </c>
      <c r="K124" s="44">
        <f t="shared" si="70"/>
        <v>1071.42</v>
      </c>
      <c r="L124" s="44">
        <f t="shared" si="70"/>
        <v>1071.42</v>
      </c>
      <c r="M124" s="44">
        <f t="shared" si="70"/>
        <v>1071.42</v>
      </c>
      <c r="N124" s="44">
        <f t="shared" si="70"/>
        <v>1071.42</v>
      </c>
      <c r="O124" s="44">
        <f t="shared" si="70"/>
        <v>1071.42</v>
      </c>
      <c r="P124" s="44">
        <f t="shared" si="70"/>
        <v>1071.42</v>
      </c>
      <c r="Q124" s="44">
        <f t="shared" si="70"/>
        <v>1071.42</v>
      </c>
      <c r="R124" s="44">
        <f t="shared" si="70"/>
        <v>1071.42</v>
      </c>
      <c r="S124" s="44">
        <f t="shared" si="70"/>
        <v>1071.42</v>
      </c>
      <c r="T124" s="44">
        <f t="shared" si="70"/>
        <v>1071.42</v>
      </c>
      <c r="U124" s="44">
        <f t="shared" si="70"/>
        <v>1071.42</v>
      </c>
      <c r="V124" s="44">
        <f t="shared" si="70"/>
        <v>1071.42</v>
      </c>
      <c r="W124" s="44">
        <f t="shared" si="70"/>
        <v>1071.42</v>
      </c>
      <c r="X124" s="44">
        <f t="shared" si="70"/>
        <v>1071.42</v>
      </c>
      <c r="Y124" s="44">
        <f t="shared" si="70"/>
        <v>1071.42</v>
      </c>
      <c r="Z124" s="44">
        <f t="shared" si="70"/>
        <v>1071.42</v>
      </c>
      <c r="AA124" s="44">
        <f t="shared" si="70"/>
        <v>1071.42</v>
      </c>
    </row>
    <row r="125" spans="1:27" ht="12.75" customHeight="1" outlineLevel="1" x14ac:dyDescent="0.2">
      <c r="A125" s="99" t="s">
        <v>1775</v>
      </c>
      <c r="B125" s="63" t="s">
        <v>83</v>
      </c>
      <c r="C125" s="43" t="s">
        <v>79</v>
      </c>
      <c r="D125" s="44">
        <v>3.35</v>
      </c>
      <c r="E125" s="44">
        <v>3.35</v>
      </c>
      <c r="F125" s="44">
        <v>3.35</v>
      </c>
      <c r="G125" s="44">
        <v>3.35</v>
      </c>
      <c r="H125" s="44">
        <v>3.35</v>
      </c>
      <c r="I125" s="44">
        <v>3.35</v>
      </c>
      <c r="J125" s="44">
        <v>3.35</v>
      </c>
      <c r="K125" s="44">
        <v>3.35</v>
      </c>
      <c r="L125" s="44">
        <v>3.35</v>
      </c>
      <c r="M125" s="44">
        <v>3.35</v>
      </c>
      <c r="N125" s="44">
        <v>3.35</v>
      </c>
      <c r="O125" s="44">
        <v>3.35</v>
      </c>
      <c r="P125" s="44">
        <v>3.35</v>
      </c>
      <c r="Q125" s="44">
        <v>3.35</v>
      </c>
      <c r="R125" s="44">
        <v>3.35</v>
      </c>
      <c r="S125" s="44">
        <v>3.35</v>
      </c>
      <c r="T125" s="44">
        <v>3.35</v>
      </c>
      <c r="U125" s="44">
        <v>3.35</v>
      </c>
      <c r="V125" s="44">
        <v>3.35</v>
      </c>
      <c r="W125" s="44">
        <v>3.35</v>
      </c>
      <c r="X125" s="44">
        <v>3.35</v>
      </c>
      <c r="Y125" s="44">
        <v>3.35</v>
      </c>
      <c r="Z125" s="44">
        <v>3.35</v>
      </c>
      <c r="AA125" s="44">
        <v>3.35</v>
      </c>
    </row>
    <row r="126" spans="1:27" ht="12.75" customHeight="1" outlineLevel="1" x14ac:dyDescent="0.2">
      <c r="A126" s="99" t="s">
        <v>1776</v>
      </c>
      <c r="B126" s="63" t="s">
        <v>81</v>
      </c>
      <c r="C126" s="43" t="s">
        <v>79</v>
      </c>
      <c r="D126" s="44">
        <f>$D$11</f>
        <v>330.69</v>
      </c>
      <c r="E126" s="44">
        <f t="shared" ref="E126:AA126" si="71">$D$11</f>
        <v>330.69</v>
      </c>
      <c r="F126" s="44">
        <f t="shared" si="71"/>
        <v>330.69</v>
      </c>
      <c r="G126" s="44">
        <f t="shared" si="71"/>
        <v>330.69</v>
      </c>
      <c r="H126" s="44">
        <f t="shared" si="71"/>
        <v>330.69</v>
      </c>
      <c r="I126" s="44">
        <f t="shared" si="71"/>
        <v>330.69</v>
      </c>
      <c r="J126" s="44">
        <f t="shared" si="71"/>
        <v>330.69</v>
      </c>
      <c r="K126" s="44">
        <f t="shared" si="71"/>
        <v>330.69</v>
      </c>
      <c r="L126" s="44">
        <f t="shared" si="71"/>
        <v>330.69</v>
      </c>
      <c r="M126" s="44">
        <f t="shared" si="71"/>
        <v>330.69</v>
      </c>
      <c r="N126" s="44">
        <f t="shared" si="71"/>
        <v>330.69</v>
      </c>
      <c r="O126" s="44">
        <f t="shared" si="71"/>
        <v>330.69</v>
      </c>
      <c r="P126" s="44">
        <f t="shared" si="71"/>
        <v>330.69</v>
      </c>
      <c r="Q126" s="44">
        <f t="shared" si="71"/>
        <v>330.69</v>
      </c>
      <c r="R126" s="44">
        <f t="shared" si="71"/>
        <v>330.69</v>
      </c>
      <c r="S126" s="44">
        <f t="shared" si="71"/>
        <v>330.69</v>
      </c>
      <c r="T126" s="44">
        <f t="shared" si="71"/>
        <v>330.69</v>
      </c>
      <c r="U126" s="44">
        <f t="shared" si="71"/>
        <v>330.69</v>
      </c>
      <c r="V126" s="44">
        <f t="shared" si="71"/>
        <v>330.69</v>
      </c>
      <c r="W126" s="44">
        <f t="shared" si="71"/>
        <v>330.69</v>
      </c>
      <c r="X126" s="44">
        <f t="shared" si="71"/>
        <v>330.69</v>
      </c>
      <c r="Y126" s="44">
        <f t="shared" si="71"/>
        <v>330.69</v>
      </c>
      <c r="Z126" s="44">
        <f t="shared" si="71"/>
        <v>330.69</v>
      </c>
      <c r="AA126" s="44">
        <f t="shared" si="71"/>
        <v>330.69</v>
      </c>
    </row>
    <row r="127" spans="1:27" ht="12.75" customHeight="1" x14ac:dyDescent="0.2">
      <c r="A127" s="98" t="s">
        <v>1777</v>
      </c>
      <c r="B127" s="28" t="str">
        <f>"25"&amp;"."&amp;$B$800&amp;"."&amp;$B$801</f>
        <v>25.12.2023</v>
      </c>
      <c r="C127" s="90" t="s">
        <v>76</v>
      </c>
      <c r="D127" s="91">
        <f>ROUND(((D128+D129+D131+D130)/1000),5)</f>
        <v>2.6089799999999999</v>
      </c>
      <c r="E127" s="91">
        <f>ROUND(((E128+E129+E131+E130)/1000),5)</f>
        <v>2.5884</v>
      </c>
      <c r="F127" s="91">
        <f>ROUND(((F128+F129+F131+F130)/1000),5)</f>
        <v>2.4830399999999999</v>
      </c>
      <c r="G127" s="91">
        <f t="shared" ref="G127:AA127" si="72">ROUND(((G128+G129+G131+G130)/1000),5)</f>
        <v>2.4802399999999998</v>
      </c>
      <c r="H127" s="91">
        <f t="shared" si="72"/>
        <v>2.4801299999999999</v>
      </c>
      <c r="I127" s="91">
        <f t="shared" si="72"/>
        <v>2.58752</v>
      </c>
      <c r="J127" s="91">
        <f t="shared" si="72"/>
        <v>2.73637</v>
      </c>
      <c r="K127" s="91">
        <f t="shared" si="72"/>
        <v>3.0796299999999999</v>
      </c>
      <c r="L127" s="91">
        <f t="shared" si="72"/>
        <v>3.33752</v>
      </c>
      <c r="M127" s="91">
        <f t="shared" si="72"/>
        <v>3.3625099999999999</v>
      </c>
      <c r="N127" s="91">
        <f t="shared" si="72"/>
        <v>3.3748</v>
      </c>
      <c r="O127" s="91">
        <f t="shared" si="72"/>
        <v>3.5123500000000001</v>
      </c>
      <c r="P127" s="91">
        <f t="shared" si="72"/>
        <v>3.44509</v>
      </c>
      <c r="Q127" s="91">
        <f t="shared" si="72"/>
        <v>3.5091199999999998</v>
      </c>
      <c r="R127" s="91">
        <f t="shared" si="72"/>
        <v>3.5114200000000002</v>
      </c>
      <c r="S127" s="91">
        <f t="shared" si="72"/>
        <v>3.3889800000000001</v>
      </c>
      <c r="T127" s="91">
        <f t="shared" si="72"/>
        <v>3.3978899999999999</v>
      </c>
      <c r="U127" s="91">
        <f t="shared" si="72"/>
        <v>3.4125899999999998</v>
      </c>
      <c r="V127" s="91">
        <f t="shared" si="72"/>
        <v>3.39073</v>
      </c>
      <c r="W127" s="91">
        <f t="shared" si="72"/>
        <v>3.3920599999999999</v>
      </c>
      <c r="X127" s="91">
        <f t="shared" si="72"/>
        <v>3.2243900000000001</v>
      </c>
      <c r="Y127" s="91">
        <f t="shared" si="72"/>
        <v>3.0375000000000001</v>
      </c>
      <c r="Z127" s="91">
        <f t="shared" si="72"/>
        <v>2.8207100000000001</v>
      </c>
      <c r="AA127" s="91">
        <f t="shared" si="72"/>
        <v>2.5892900000000001</v>
      </c>
    </row>
    <row r="128" spans="1:27" ht="12.75" customHeight="1" outlineLevel="1" x14ac:dyDescent="0.2">
      <c r="A128" s="99" t="s">
        <v>1778</v>
      </c>
      <c r="B128" s="63" t="s">
        <v>238</v>
      </c>
      <c r="C128" s="43" t="s">
        <v>79</v>
      </c>
      <c r="D128" s="44">
        <v>1203.52</v>
      </c>
      <c r="E128" s="44">
        <v>1182.94</v>
      </c>
      <c r="F128" s="44">
        <v>1077.58</v>
      </c>
      <c r="G128" s="44">
        <v>1074.78</v>
      </c>
      <c r="H128" s="44">
        <v>1074.67</v>
      </c>
      <c r="I128" s="44">
        <v>1182.06</v>
      </c>
      <c r="J128" s="44">
        <v>1330.91</v>
      </c>
      <c r="K128" s="44">
        <v>1674.17</v>
      </c>
      <c r="L128" s="44">
        <v>1932.06</v>
      </c>
      <c r="M128" s="44">
        <v>1957.05</v>
      </c>
      <c r="N128" s="44">
        <v>1969.34</v>
      </c>
      <c r="O128" s="44">
        <v>2106.89</v>
      </c>
      <c r="P128" s="44">
        <v>2039.63</v>
      </c>
      <c r="Q128" s="44">
        <v>2103.66</v>
      </c>
      <c r="R128" s="44">
        <v>2105.96</v>
      </c>
      <c r="S128" s="44">
        <v>1983.52</v>
      </c>
      <c r="T128" s="44">
        <v>1992.43</v>
      </c>
      <c r="U128" s="44">
        <v>2007.13</v>
      </c>
      <c r="V128" s="44">
        <v>1985.27</v>
      </c>
      <c r="W128" s="44">
        <v>1986.6</v>
      </c>
      <c r="X128" s="44">
        <v>1818.93</v>
      </c>
      <c r="Y128" s="44">
        <v>1632.04</v>
      </c>
      <c r="Z128" s="44">
        <v>1415.25</v>
      </c>
      <c r="AA128" s="44">
        <v>1183.83</v>
      </c>
    </row>
    <row r="129" spans="1:27" ht="12.75" customHeight="1" outlineLevel="1" x14ac:dyDescent="0.2">
      <c r="A129" s="99" t="s">
        <v>1779</v>
      </c>
      <c r="B129" s="63" t="s">
        <v>90</v>
      </c>
      <c r="C129" s="43" t="s">
        <v>79</v>
      </c>
      <c r="D129" s="44">
        <f t="shared" ref="D129:AA129" si="73">$D$9</f>
        <v>1071.42</v>
      </c>
      <c r="E129" s="44">
        <f t="shared" si="73"/>
        <v>1071.42</v>
      </c>
      <c r="F129" s="44">
        <f t="shared" si="73"/>
        <v>1071.42</v>
      </c>
      <c r="G129" s="44">
        <f t="shared" si="73"/>
        <v>1071.42</v>
      </c>
      <c r="H129" s="44">
        <f t="shared" si="73"/>
        <v>1071.42</v>
      </c>
      <c r="I129" s="44">
        <f t="shared" si="73"/>
        <v>1071.42</v>
      </c>
      <c r="J129" s="44">
        <f t="shared" si="73"/>
        <v>1071.42</v>
      </c>
      <c r="K129" s="44">
        <f t="shared" si="73"/>
        <v>1071.42</v>
      </c>
      <c r="L129" s="44">
        <f t="shared" si="73"/>
        <v>1071.42</v>
      </c>
      <c r="M129" s="44">
        <f t="shared" si="73"/>
        <v>1071.42</v>
      </c>
      <c r="N129" s="44">
        <f t="shared" si="73"/>
        <v>1071.42</v>
      </c>
      <c r="O129" s="44">
        <f t="shared" si="73"/>
        <v>1071.42</v>
      </c>
      <c r="P129" s="44">
        <f t="shared" si="73"/>
        <v>1071.42</v>
      </c>
      <c r="Q129" s="44">
        <f t="shared" si="73"/>
        <v>1071.42</v>
      </c>
      <c r="R129" s="44">
        <f t="shared" si="73"/>
        <v>1071.42</v>
      </c>
      <c r="S129" s="44">
        <f t="shared" si="73"/>
        <v>1071.42</v>
      </c>
      <c r="T129" s="44">
        <f t="shared" si="73"/>
        <v>1071.42</v>
      </c>
      <c r="U129" s="44">
        <f t="shared" si="73"/>
        <v>1071.42</v>
      </c>
      <c r="V129" s="44">
        <f t="shared" si="73"/>
        <v>1071.42</v>
      </c>
      <c r="W129" s="44">
        <f t="shared" si="73"/>
        <v>1071.42</v>
      </c>
      <c r="X129" s="44">
        <f t="shared" si="73"/>
        <v>1071.42</v>
      </c>
      <c r="Y129" s="44">
        <f t="shared" si="73"/>
        <v>1071.42</v>
      </c>
      <c r="Z129" s="44">
        <f t="shared" si="73"/>
        <v>1071.42</v>
      </c>
      <c r="AA129" s="44">
        <f t="shared" si="73"/>
        <v>1071.42</v>
      </c>
    </row>
    <row r="130" spans="1:27" ht="12.75" customHeight="1" outlineLevel="1" x14ac:dyDescent="0.2">
      <c r="A130" s="99" t="s">
        <v>1780</v>
      </c>
      <c r="B130" s="63" t="s">
        <v>83</v>
      </c>
      <c r="C130" s="43" t="s">
        <v>79</v>
      </c>
      <c r="D130" s="44">
        <v>3.35</v>
      </c>
      <c r="E130" s="44">
        <v>3.35</v>
      </c>
      <c r="F130" s="44">
        <v>3.35</v>
      </c>
      <c r="G130" s="44">
        <v>3.35</v>
      </c>
      <c r="H130" s="44">
        <v>3.35</v>
      </c>
      <c r="I130" s="44">
        <v>3.35</v>
      </c>
      <c r="J130" s="44">
        <v>3.35</v>
      </c>
      <c r="K130" s="44">
        <v>3.35</v>
      </c>
      <c r="L130" s="44">
        <v>3.35</v>
      </c>
      <c r="M130" s="44">
        <v>3.35</v>
      </c>
      <c r="N130" s="44">
        <v>3.35</v>
      </c>
      <c r="O130" s="44">
        <v>3.35</v>
      </c>
      <c r="P130" s="44">
        <v>3.35</v>
      </c>
      <c r="Q130" s="44">
        <v>3.35</v>
      </c>
      <c r="R130" s="44">
        <v>3.35</v>
      </c>
      <c r="S130" s="44">
        <v>3.35</v>
      </c>
      <c r="T130" s="44">
        <v>3.35</v>
      </c>
      <c r="U130" s="44">
        <v>3.35</v>
      </c>
      <c r="V130" s="44">
        <v>3.35</v>
      </c>
      <c r="W130" s="44">
        <v>3.35</v>
      </c>
      <c r="X130" s="44">
        <v>3.35</v>
      </c>
      <c r="Y130" s="44">
        <v>3.35</v>
      </c>
      <c r="Z130" s="44">
        <v>3.35</v>
      </c>
      <c r="AA130" s="44">
        <v>3.35</v>
      </c>
    </row>
    <row r="131" spans="1:27" ht="12.75" customHeight="1" outlineLevel="1" x14ac:dyDescent="0.2">
      <c r="A131" s="99" t="s">
        <v>1781</v>
      </c>
      <c r="B131" s="63" t="s">
        <v>81</v>
      </c>
      <c r="C131" s="43" t="s">
        <v>79</v>
      </c>
      <c r="D131" s="44">
        <f>$D$11</f>
        <v>330.69</v>
      </c>
      <c r="E131" s="44">
        <f t="shared" ref="E131:AA131" si="74">$D$11</f>
        <v>330.69</v>
      </c>
      <c r="F131" s="44">
        <f t="shared" si="74"/>
        <v>330.69</v>
      </c>
      <c r="G131" s="44">
        <f t="shared" si="74"/>
        <v>330.69</v>
      </c>
      <c r="H131" s="44">
        <f t="shared" si="74"/>
        <v>330.69</v>
      </c>
      <c r="I131" s="44">
        <f t="shared" si="74"/>
        <v>330.69</v>
      </c>
      <c r="J131" s="44">
        <f t="shared" si="74"/>
        <v>330.69</v>
      </c>
      <c r="K131" s="44">
        <f t="shared" si="74"/>
        <v>330.69</v>
      </c>
      <c r="L131" s="44">
        <f t="shared" si="74"/>
        <v>330.69</v>
      </c>
      <c r="M131" s="44">
        <f t="shared" si="74"/>
        <v>330.69</v>
      </c>
      <c r="N131" s="44">
        <f t="shared" si="74"/>
        <v>330.69</v>
      </c>
      <c r="O131" s="44">
        <f t="shared" si="74"/>
        <v>330.69</v>
      </c>
      <c r="P131" s="44">
        <f t="shared" si="74"/>
        <v>330.69</v>
      </c>
      <c r="Q131" s="44">
        <f t="shared" si="74"/>
        <v>330.69</v>
      </c>
      <c r="R131" s="44">
        <f t="shared" si="74"/>
        <v>330.69</v>
      </c>
      <c r="S131" s="44">
        <f t="shared" si="74"/>
        <v>330.69</v>
      </c>
      <c r="T131" s="44">
        <f t="shared" si="74"/>
        <v>330.69</v>
      </c>
      <c r="U131" s="44">
        <f t="shared" si="74"/>
        <v>330.69</v>
      </c>
      <c r="V131" s="44">
        <f t="shared" si="74"/>
        <v>330.69</v>
      </c>
      <c r="W131" s="44">
        <f t="shared" si="74"/>
        <v>330.69</v>
      </c>
      <c r="X131" s="44">
        <f t="shared" si="74"/>
        <v>330.69</v>
      </c>
      <c r="Y131" s="44">
        <f t="shared" si="74"/>
        <v>330.69</v>
      </c>
      <c r="Z131" s="44">
        <f t="shared" si="74"/>
        <v>330.69</v>
      </c>
      <c r="AA131" s="44">
        <f t="shared" si="74"/>
        <v>330.69</v>
      </c>
    </row>
    <row r="132" spans="1:27" ht="12.75" customHeight="1" x14ac:dyDescent="0.2">
      <c r="A132" s="98" t="s">
        <v>1782</v>
      </c>
      <c r="B132" s="28" t="str">
        <f>"26"&amp;"."&amp;$B$800&amp;"."&amp;$B$801</f>
        <v>26.12.2023</v>
      </c>
      <c r="C132" s="90" t="s">
        <v>76</v>
      </c>
      <c r="D132" s="91">
        <f>ROUND(((D133+D134+D136+D135)/1000),5)</f>
        <v>2.5511599999999999</v>
      </c>
      <c r="E132" s="91">
        <f>ROUND(((E133+E134+E136+E135)/1000),5)</f>
        <v>2.48909</v>
      </c>
      <c r="F132" s="91">
        <f>ROUND(((F133+F134+F136+F135)/1000),5)</f>
        <v>2.48848</v>
      </c>
      <c r="G132" s="91">
        <f t="shared" ref="G132:AA132" si="75">ROUND(((G133+G134+G136+G135)/1000),5)</f>
        <v>2.4586100000000002</v>
      </c>
      <c r="H132" s="91">
        <f t="shared" si="75"/>
        <v>2.4671500000000002</v>
      </c>
      <c r="I132" s="91">
        <f t="shared" si="75"/>
        <v>2.5530200000000001</v>
      </c>
      <c r="J132" s="91">
        <f t="shared" si="75"/>
        <v>2.67164</v>
      </c>
      <c r="K132" s="91">
        <f t="shared" si="75"/>
        <v>2.9318599999999999</v>
      </c>
      <c r="L132" s="91">
        <f t="shared" si="75"/>
        <v>3.2347899999999998</v>
      </c>
      <c r="M132" s="91">
        <f t="shared" si="75"/>
        <v>3.2739699999999998</v>
      </c>
      <c r="N132" s="91">
        <f t="shared" si="75"/>
        <v>3.2737099999999999</v>
      </c>
      <c r="O132" s="91">
        <f t="shared" si="75"/>
        <v>3.3379799999999999</v>
      </c>
      <c r="P132" s="91">
        <f t="shared" si="75"/>
        <v>3.2825799999999998</v>
      </c>
      <c r="Q132" s="91">
        <f t="shared" si="75"/>
        <v>3.29236</v>
      </c>
      <c r="R132" s="91">
        <f t="shared" si="75"/>
        <v>3.3293200000000001</v>
      </c>
      <c r="S132" s="91">
        <f t="shared" si="75"/>
        <v>3.2596400000000001</v>
      </c>
      <c r="T132" s="91">
        <f t="shared" si="75"/>
        <v>3.29156</v>
      </c>
      <c r="U132" s="91">
        <f t="shared" si="75"/>
        <v>3.3088500000000001</v>
      </c>
      <c r="V132" s="91">
        <f t="shared" si="75"/>
        <v>3.2761399999999998</v>
      </c>
      <c r="W132" s="91">
        <f t="shared" si="75"/>
        <v>3.2833999999999999</v>
      </c>
      <c r="X132" s="91">
        <f t="shared" si="75"/>
        <v>3.2123599999999999</v>
      </c>
      <c r="Y132" s="91">
        <f t="shared" si="75"/>
        <v>3.0395300000000001</v>
      </c>
      <c r="Z132" s="91">
        <f t="shared" si="75"/>
        <v>2.7875700000000001</v>
      </c>
      <c r="AA132" s="91">
        <f t="shared" si="75"/>
        <v>2.5791200000000001</v>
      </c>
    </row>
    <row r="133" spans="1:27" ht="12.75" customHeight="1" outlineLevel="1" x14ac:dyDescent="0.2">
      <c r="A133" s="99" t="s">
        <v>1783</v>
      </c>
      <c r="B133" s="63" t="s">
        <v>238</v>
      </c>
      <c r="C133" s="43" t="s">
        <v>79</v>
      </c>
      <c r="D133" s="44">
        <v>1145.7</v>
      </c>
      <c r="E133" s="44">
        <v>1083.6300000000001</v>
      </c>
      <c r="F133" s="44">
        <v>1083.02</v>
      </c>
      <c r="G133" s="44">
        <v>1053.1500000000001</v>
      </c>
      <c r="H133" s="44">
        <v>1061.69</v>
      </c>
      <c r="I133" s="44">
        <v>1147.56</v>
      </c>
      <c r="J133" s="44">
        <v>1266.18</v>
      </c>
      <c r="K133" s="44">
        <v>1526.4</v>
      </c>
      <c r="L133" s="44">
        <v>1829.33</v>
      </c>
      <c r="M133" s="44">
        <v>1868.51</v>
      </c>
      <c r="N133" s="44">
        <v>1868.25</v>
      </c>
      <c r="O133" s="44">
        <v>1932.52</v>
      </c>
      <c r="P133" s="44">
        <v>1877.12</v>
      </c>
      <c r="Q133" s="44">
        <v>1886.9</v>
      </c>
      <c r="R133" s="44">
        <v>1923.86</v>
      </c>
      <c r="S133" s="44">
        <v>1854.18</v>
      </c>
      <c r="T133" s="44">
        <v>1886.1</v>
      </c>
      <c r="U133" s="44">
        <v>1903.39</v>
      </c>
      <c r="V133" s="44">
        <v>1870.68</v>
      </c>
      <c r="W133" s="44">
        <v>1877.94</v>
      </c>
      <c r="X133" s="44">
        <v>1806.9</v>
      </c>
      <c r="Y133" s="44">
        <v>1634.07</v>
      </c>
      <c r="Z133" s="44">
        <v>1382.11</v>
      </c>
      <c r="AA133" s="44">
        <v>1173.6600000000001</v>
      </c>
    </row>
    <row r="134" spans="1:27" ht="12.75" customHeight="1" outlineLevel="1" x14ac:dyDescent="0.2">
      <c r="A134" s="99" t="s">
        <v>1784</v>
      </c>
      <c r="B134" s="63" t="s">
        <v>90</v>
      </c>
      <c r="C134" s="43" t="s">
        <v>79</v>
      </c>
      <c r="D134" s="44">
        <f t="shared" ref="D134:AA134" si="76">$D$9</f>
        <v>1071.42</v>
      </c>
      <c r="E134" s="44">
        <f t="shared" si="76"/>
        <v>1071.42</v>
      </c>
      <c r="F134" s="44">
        <f t="shared" si="76"/>
        <v>1071.42</v>
      </c>
      <c r="G134" s="44">
        <f t="shared" si="76"/>
        <v>1071.42</v>
      </c>
      <c r="H134" s="44">
        <f t="shared" si="76"/>
        <v>1071.42</v>
      </c>
      <c r="I134" s="44">
        <f t="shared" si="76"/>
        <v>1071.42</v>
      </c>
      <c r="J134" s="44">
        <f t="shared" si="76"/>
        <v>1071.42</v>
      </c>
      <c r="K134" s="44">
        <f t="shared" si="76"/>
        <v>1071.42</v>
      </c>
      <c r="L134" s="44">
        <f t="shared" si="76"/>
        <v>1071.42</v>
      </c>
      <c r="M134" s="44">
        <f t="shared" si="76"/>
        <v>1071.42</v>
      </c>
      <c r="N134" s="44">
        <f t="shared" si="76"/>
        <v>1071.42</v>
      </c>
      <c r="O134" s="44">
        <f t="shared" si="76"/>
        <v>1071.42</v>
      </c>
      <c r="P134" s="44">
        <f t="shared" si="76"/>
        <v>1071.42</v>
      </c>
      <c r="Q134" s="44">
        <f t="shared" si="76"/>
        <v>1071.42</v>
      </c>
      <c r="R134" s="44">
        <f t="shared" si="76"/>
        <v>1071.42</v>
      </c>
      <c r="S134" s="44">
        <f t="shared" si="76"/>
        <v>1071.42</v>
      </c>
      <c r="T134" s="44">
        <f t="shared" si="76"/>
        <v>1071.42</v>
      </c>
      <c r="U134" s="44">
        <f t="shared" si="76"/>
        <v>1071.42</v>
      </c>
      <c r="V134" s="44">
        <f t="shared" si="76"/>
        <v>1071.42</v>
      </c>
      <c r="W134" s="44">
        <f t="shared" si="76"/>
        <v>1071.42</v>
      </c>
      <c r="X134" s="44">
        <f t="shared" si="76"/>
        <v>1071.42</v>
      </c>
      <c r="Y134" s="44">
        <f t="shared" si="76"/>
        <v>1071.42</v>
      </c>
      <c r="Z134" s="44">
        <f t="shared" si="76"/>
        <v>1071.42</v>
      </c>
      <c r="AA134" s="44">
        <f t="shared" si="76"/>
        <v>1071.42</v>
      </c>
    </row>
    <row r="135" spans="1:27" ht="12.75" customHeight="1" outlineLevel="1" x14ac:dyDescent="0.2">
      <c r="A135" s="99" t="s">
        <v>1785</v>
      </c>
      <c r="B135" s="63" t="s">
        <v>83</v>
      </c>
      <c r="C135" s="43" t="s">
        <v>79</v>
      </c>
      <c r="D135" s="44">
        <v>3.35</v>
      </c>
      <c r="E135" s="44">
        <v>3.35</v>
      </c>
      <c r="F135" s="44">
        <v>3.35</v>
      </c>
      <c r="G135" s="44">
        <v>3.35</v>
      </c>
      <c r="H135" s="44">
        <v>3.35</v>
      </c>
      <c r="I135" s="44">
        <v>3.35</v>
      </c>
      <c r="J135" s="44">
        <v>3.35</v>
      </c>
      <c r="K135" s="44">
        <v>3.35</v>
      </c>
      <c r="L135" s="44">
        <v>3.35</v>
      </c>
      <c r="M135" s="44">
        <v>3.35</v>
      </c>
      <c r="N135" s="44">
        <v>3.35</v>
      </c>
      <c r="O135" s="44">
        <v>3.35</v>
      </c>
      <c r="P135" s="44">
        <v>3.35</v>
      </c>
      <c r="Q135" s="44">
        <v>3.35</v>
      </c>
      <c r="R135" s="44">
        <v>3.35</v>
      </c>
      <c r="S135" s="44">
        <v>3.35</v>
      </c>
      <c r="T135" s="44">
        <v>3.35</v>
      </c>
      <c r="U135" s="44">
        <v>3.35</v>
      </c>
      <c r="V135" s="44">
        <v>3.35</v>
      </c>
      <c r="W135" s="44">
        <v>3.35</v>
      </c>
      <c r="X135" s="44">
        <v>3.35</v>
      </c>
      <c r="Y135" s="44">
        <v>3.35</v>
      </c>
      <c r="Z135" s="44">
        <v>3.35</v>
      </c>
      <c r="AA135" s="44">
        <v>3.35</v>
      </c>
    </row>
    <row r="136" spans="1:27" ht="12.75" customHeight="1" outlineLevel="1" x14ac:dyDescent="0.2">
      <c r="A136" s="99" t="s">
        <v>1786</v>
      </c>
      <c r="B136" s="63" t="s">
        <v>81</v>
      </c>
      <c r="C136" s="43" t="s">
        <v>79</v>
      </c>
      <c r="D136" s="44">
        <f>$D$11</f>
        <v>330.69</v>
      </c>
      <c r="E136" s="44">
        <f t="shared" ref="E136:AA136" si="77">$D$11</f>
        <v>330.69</v>
      </c>
      <c r="F136" s="44">
        <f t="shared" si="77"/>
        <v>330.69</v>
      </c>
      <c r="G136" s="44">
        <f t="shared" si="77"/>
        <v>330.69</v>
      </c>
      <c r="H136" s="44">
        <f t="shared" si="77"/>
        <v>330.69</v>
      </c>
      <c r="I136" s="44">
        <f t="shared" si="77"/>
        <v>330.69</v>
      </c>
      <c r="J136" s="44">
        <f t="shared" si="77"/>
        <v>330.69</v>
      </c>
      <c r="K136" s="44">
        <f t="shared" si="77"/>
        <v>330.69</v>
      </c>
      <c r="L136" s="44">
        <f t="shared" si="77"/>
        <v>330.69</v>
      </c>
      <c r="M136" s="44">
        <f t="shared" si="77"/>
        <v>330.69</v>
      </c>
      <c r="N136" s="44">
        <f t="shared" si="77"/>
        <v>330.69</v>
      </c>
      <c r="O136" s="44">
        <f t="shared" si="77"/>
        <v>330.69</v>
      </c>
      <c r="P136" s="44">
        <f t="shared" si="77"/>
        <v>330.69</v>
      </c>
      <c r="Q136" s="44">
        <f t="shared" si="77"/>
        <v>330.69</v>
      </c>
      <c r="R136" s="44">
        <f t="shared" si="77"/>
        <v>330.69</v>
      </c>
      <c r="S136" s="44">
        <f t="shared" si="77"/>
        <v>330.69</v>
      </c>
      <c r="T136" s="44">
        <f t="shared" si="77"/>
        <v>330.69</v>
      </c>
      <c r="U136" s="44">
        <f t="shared" si="77"/>
        <v>330.69</v>
      </c>
      <c r="V136" s="44">
        <f t="shared" si="77"/>
        <v>330.69</v>
      </c>
      <c r="W136" s="44">
        <f t="shared" si="77"/>
        <v>330.69</v>
      </c>
      <c r="X136" s="44">
        <f t="shared" si="77"/>
        <v>330.69</v>
      </c>
      <c r="Y136" s="44">
        <f t="shared" si="77"/>
        <v>330.69</v>
      </c>
      <c r="Z136" s="44">
        <f t="shared" si="77"/>
        <v>330.69</v>
      </c>
      <c r="AA136" s="44">
        <f t="shared" si="77"/>
        <v>330.69</v>
      </c>
    </row>
    <row r="137" spans="1:27" ht="12.75" customHeight="1" x14ac:dyDescent="0.2">
      <c r="A137" s="98" t="s">
        <v>1787</v>
      </c>
      <c r="B137" s="28" t="str">
        <f>"27"&amp;"."&amp;$B$800&amp;"."&amp;$B$801</f>
        <v>27.12.2023</v>
      </c>
      <c r="C137" s="90" t="s">
        <v>76</v>
      </c>
      <c r="D137" s="91">
        <f>ROUND(((D138+D139+D141+D140)/1000),5)</f>
        <v>2.52454</v>
      </c>
      <c r="E137" s="91">
        <f>ROUND(((E138+E139+E141+E140)/1000),5)</f>
        <v>2.4818899999999999</v>
      </c>
      <c r="F137" s="91">
        <f>ROUND(((F138+F139+F141+F140)/1000),5)</f>
        <v>2.4423499999999998</v>
      </c>
      <c r="G137" s="91">
        <f t="shared" ref="G137:AA137" si="78">ROUND(((G138+G139+G141+G140)/1000),5)</f>
        <v>2.4329000000000001</v>
      </c>
      <c r="H137" s="91">
        <f t="shared" si="78"/>
        <v>2.4684400000000002</v>
      </c>
      <c r="I137" s="91">
        <f t="shared" si="78"/>
        <v>2.5537100000000001</v>
      </c>
      <c r="J137" s="91">
        <f t="shared" si="78"/>
        <v>2.7096399999999998</v>
      </c>
      <c r="K137" s="91">
        <f t="shared" si="78"/>
        <v>3.0331100000000002</v>
      </c>
      <c r="L137" s="91">
        <f t="shared" si="78"/>
        <v>3.3040699999999998</v>
      </c>
      <c r="M137" s="91">
        <f t="shared" si="78"/>
        <v>3.3390399999999998</v>
      </c>
      <c r="N137" s="91">
        <f t="shared" si="78"/>
        <v>3.3981300000000001</v>
      </c>
      <c r="O137" s="91">
        <f t="shared" si="78"/>
        <v>3.4545400000000002</v>
      </c>
      <c r="P137" s="91">
        <f t="shared" si="78"/>
        <v>3.4341699999999999</v>
      </c>
      <c r="Q137" s="91">
        <f t="shared" si="78"/>
        <v>3.4491999999999998</v>
      </c>
      <c r="R137" s="91">
        <f t="shared" si="78"/>
        <v>3.4440499999999998</v>
      </c>
      <c r="S137" s="91">
        <f t="shared" si="78"/>
        <v>3.3732500000000001</v>
      </c>
      <c r="T137" s="91">
        <f t="shared" si="78"/>
        <v>3.4047900000000002</v>
      </c>
      <c r="U137" s="91">
        <f t="shared" si="78"/>
        <v>3.4056600000000001</v>
      </c>
      <c r="V137" s="91">
        <f t="shared" si="78"/>
        <v>3.38497</v>
      </c>
      <c r="W137" s="91">
        <f t="shared" si="78"/>
        <v>3.37378</v>
      </c>
      <c r="X137" s="91">
        <f t="shared" si="78"/>
        <v>3.19699</v>
      </c>
      <c r="Y137" s="91">
        <f t="shared" si="78"/>
        <v>2.98617</v>
      </c>
      <c r="Z137" s="91">
        <f t="shared" si="78"/>
        <v>2.6989899999999998</v>
      </c>
      <c r="AA137" s="91">
        <f t="shared" si="78"/>
        <v>2.5341900000000002</v>
      </c>
    </row>
    <row r="138" spans="1:27" ht="12.75" customHeight="1" outlineLevel="1" x14ac:dyDescent="0.2">
      <c r="A138" s="99" t="s">
        <v>1788</v>
      </c>
      <c r="B138" s="63" t="s">
        <v>238</v>
      </c>
      <c r="C138" s="43" t="s">
        <v>79</v>
      </c>
      <c r="D138" s="44">
        <v>1119.08</v>
      </c>
      <c r="E138" s="44">
        <v>1076.43</v>
      </c>
      <c r="F138" s="44">
        <v>1036.8900000000001</v>
      </c>
      <c r="G138" s="44">
        <v>1027.44</v>
      </c>
      <c r="H138" s="44">
        <v>1062.98</v>
      </c>
      <c r="I138" s="44">
        <v>1148.25</v>
      </c>
      <c r="J138" s="44">
        <v>1304.18</v>
      </c>
      <c r="K138" s="44">
        <v>1627.65</v>
      </c>
      <c r="L138" s="44">
        <v>1898.61</v>
      </c>
      <c r="M138" s="44">
        <v>1933.58</v>
      </c>
      <c r="N138" s="44">
        <v>1992.67</v>
      </c>
      <c r="O138" s="44">
        <v>2049.08</v>
      </c>
      <c r="P138" s="44">
        <v>2028.71</v>
      </c>
      <c r="Q138" s="44">
        <v>2043.74</v>
      </c>
      <c r="R138" s="44">
        <v>2038.59</v>
      </c>
      <c r="S138" s="44">
        <v>1967.79</v>
      </c>
      <c r="T138" s="44">
        <v>1999.33</v>
      </c>
      <c r="U138" s="44">
        <v>2000.2</v>
      </c>
      <c r="V138" s="44">
        <v>1979.51</v>
      </c>
      <c r="W138" s="44">
        <v>1968.32</v>
      </c>
      <c r="X138" s="44">
        <v>1791.53</v>
      </c>
      <c r="Y138" s="44">
        <v>1580.71</v>
      </c>
      <c r="Z138" s="44">
        <v>1293.53</v>
      </c>
      <c r="AA138" s="44">
        <v>1128.73</v>
      </c>
    </row>
    <row r="139" spans="1:27" ht="12.75" customHeight="1" outlineLevel="1" x14ac:dyDescent="0.2">
      <c r="A139" s="99" t="s">
        <v>1789</v>
      </c>
      <c r="B139" s="63" t="s">
        <v>90</v>
      </c>
      <c r="C139" s="43" t="s">
        <v>79</v>
      </c>
      <c r="D139" s="44">
        <f t="shared" ref="D139:AA139" si="79">$D$9</f>
        <v>1071.42</v>
      </c>
      <c r="E139" s="44">
        <f t="shared" si="79"/>
        <v>1071.42</v>
      </c>
      <c r="F139" s="44">
        <f t="shared" si="79"/>
        <v>1071.42</v>
      </c>
      <c r="G139" s="44">
        <f t="shared" si="79"/>
        <v>1071.42</v>
      </c>
      <c r="H139" s="44">
        <f t="shared" si="79"/>
        <v>1071.42</v>
      </c>
      <c r="I139" s="44">
        <f t="shared" si="79"/>
        <v>1071.42</v>
      </c>
      <c r="J139" s="44">
        <f t="shared" si="79"/>
        <v>1071.42</v>
      </c>
      <c r="K139" s="44">
        <f t="shared" si="79"/>
        <v>1071.42</v>
      </c>
      <c r="L139" s="44">
        <f t="shared" si="79"/>
        <v>1071.42</v>
      </c>
      <c r="M139" s="44">
        <f t="shared" si="79"/>
        <v>1071.42</v>
      </c>
      <c r="N139" s="44">
        <f t="shared" si="79"/>
        <v>1071.42</v>
      </c>
      <c r="O139" s="44">
        <f t="shared" si="79"/>
        <v>1071.42</v>
      </c>
      <c r="P139" s="44">
        <f t="shared" si="79"/>
        <v>1071.42</v>
      </c>
      <c r="Q139" s="44">
        <f t="shared" si="79"/>
        <v>1071.42</v>
      </c>
      <c r="R139" s="44">
        <f t="shared" si="79"/>
        <v>1071.42</v>
      </c>
      <c r="S139" s="44">
        <f t="shared" si="79"/>
        <v>1071.42</v>
      </c>
      <c r="T139" s="44">
        <f t="shared" si="79"/>
        <v>1071.42</v>
      </c>
      <c r="U139" s="44">
        <f t="shared" si="79"/>
        <v>1071.42</v>
      </c>
      <c r="V139" s="44">
        <f t="shared" si="79"/>
        <v>1071.42</v>
      </c>
      <c r="W139" s="44">
        <f t="shared" si="79"/>
        <v>1071.42</v>
      </c>
      <c r="X139" s="44">
        <f t="shared" si="79"/>
        <v>1071.42</v>
      </c>
      <c r="Y139" s="44">
        <f t="shared" si="79"/>
        <v>1071.42</v>
      </c>
      <c r="Z139" s="44">
        <f t="shared" si="79"/>
        <v>1071.42</v>
      </c>
      <c r="AA139" s="44">
        <f t="shared" si="79"/>
        <v>1071.42</v>
      </c>
    </row>
    <row r="140" spans="1:27" ht="12.75" customHeight="1" outlineLevel="1" x14ac:dyDescent="0.2">
      <c r="A140" s="99" t="s">
        <v>1790</v>
      </c>
      <c r="B140" s="63" t="s">
        <v>83</v>
      </c>
      <c r="C140" s="43" t="s">
        <v>79</v>
      </c>
      <c r="D140" s="44">
        <v>3.35</v>
      </c>
      <c r="E140" s="44">
        <v>3.35</v>
      </c>
      <c r="F140" s="44">
        <v>3.35</v>
      </c>
      <c r="G140" s="44">
        <v>3.35</v>
      </c>
      <c r="H140" s="44">
        <v>3.35</v>
      </c>
      <c r="I140" s="44">
        <v>3.35</v>
      </c>
      <c r="J140" s="44">
        <v>3.35</v>
      </c>
      <c r="K140" s="44">
        <v>3.35</v>
      </c>
      <c r="L140" s="44">
        <v>3.35</v>
      </c>
      <c r="M140" s="44">
        <v>3.35</v>
      </c>
      <c r="N140" s="44">
        <v>3.35</v>
      </c>
      <c r="O140" s="44">
        <v>3.35</v>
      </c>
      <c r="P140" s="44">
        <v>3.35</v>
      </c>
      <c r="Q140" s="44">
        <v>3.35</v>
      </c>
      <c r="R140" s="44">
        <v>3.35</v>
      </c>
      <c r="S140" s="44">
        <v>3.35</v>
      </c>
      <c r="T140" s="44">
        <v>3.35</v>
      </c>
      <c r="U140" s="44">
        <v>3.35</v>
      </c>
      <c r="V140" s="44">
        <v>3.35</v>
      </c>
      <c r="W140" s="44">
        <v>3.35</v>
      </c>
      <c r="X140" s="44">
        <v>3.35</v>
      </c>
      <c r="Y140" s="44">
        <v>3.35</v>
      </c>
      <c r="Z140" s="44">
        <v>3.35</v>
      </c>
      <c r="AA140" s="44">
        <v>3.35</v>
      </c>
    </row>
    <row r="141" spans="1:27" ht="12.75" customHeight="1" outlineLevel="1" x14ac:dyDescent="0.2">
      <c r="A141" s="99" t="s">
        <v>1791</v>
      </c>
      <c r="B141" s="63" t="s">
        <v>81</v>
      </c>
      <c r="C141" s="43" t="s">
        <v>79</v>
      </c>
      <c r="D141" s="44">
        <f>$D$11</f>
        <v>330.69</v>
      </c>
      <c r="E141" s="44">
        <f t="shared" ref="E141:AA141" si="80">$D$11</f>
        <v>330.69</v>
      </c>
      <c r="F141" s="44">
        <f t="shared" si="80"/>
        <v>330.69</v>
      </c>
      <c r="G141" s="44">
        <f t="shared" si="80"/>
        <v>330.69</v>
      </c>
      <c r="H141" s="44">
        <f t="shared" si="80"/>
        <v>330.69</v>
      </c>
      <c r="I141" s="44">
        <f t="shared" si="80"/>
        <v>330.69</v>
      </c>
      <c r="J141" s="44">
        <f t="shared" si="80"/>
        <v>330.69</v>
      </c>
      <c r="K141" s="44">
        <f t="shared" si="80"/>
        <v>330.69</v>
      </c>
      <c r="L141" s="44">
        <f t="shared" si="80"/>
        <v>330.69</v>
      </c>
      <c r="M141" s="44">
        <f t="shared" si="80"/>
        <v>330.69</v>
      </c>
      <c r="N141" s="44">
        <f t="shared" si="80"/>
        <v>330.69</v>
      </c>
      <c r="O141" s="44">
        <f t="shared" si="80"/>
        <v>330.69</v>
      </c>
      <c r="P141" s="44">
        <f t="shared" si="80"/>
        <v>330.69</v>
      </c>
      <c r="Q141" s="44">
        <f t="shared" si="80"/>
        <v>330.69</v>
      </c>
      <c r="R141" s="44">
        <f t="shared" si="80"/>
        <v>330.69</v>
      </c>
      <c r="S141" s="44">
        <f t="shared" si="80"/>
        <v>330.69</v>
      </c>
      <c r="T141" s="44">
        <f t="shared" si="80"/>
        <v>330.69</v>
      </c>
      <c r="U141" s="44">
        <f t="shared" si="80"/>
        <v>330.69</v>
      </c>
      <c r="V141" s="44">
        <f t="shared" si="80"/>
        <v>330.69</v>
      </c>
      <c r="W141" s="44">
        <f t="shared" si="80"/>
        <v>330.69</v>
      </c>
      <c r="X141" s="44">
        <f t="shared" si="80"/>
        <v>330.69</v>
      </c>
      <c r="Y141" s="44">
        <f t="shared" si="80"/>
        <v>330.69</v>
      </c>
      <c r="Z141" s="44">
        <f t="shared" si="80"/>
        <v>330.69</v>
      </c>
      <c r="AA141" s="44">
        <f t="shared" si="80"/>
        <v>330.69</v>
      </c>
    </row>
    <row r="142" spans="1:27" ht="12.75" customHeight="1" x14ac:dyDescent="0.2">
      <c r="A142" s="98" t="s">
        <v>1792</v>
      </c>
      <c r="B142" s="28" t="str">
        <f>"28"&amp;"."&amp;$B$800&amp;"."&amp;$B$801</f>
        <v>28.12.2023</v>
      </c>
      <c r="C142" s="90" t="s">
        <v>76</v>
      </c>
      <c r="D142" s="91">
        <f>ROUND(((D143+D144+D146+D145)/1000),5)</f>
        <v>2.48976</v>
      </c>
      <c r="E142" s="91">
        <f>ROUND(((E143+E144+E146+E145)/1000),5)</f>
        <v>2.49078</v>
      </c>
      <c r="F142" s="91">
        <f>ROUND(((F143+F144+F146+F145)/1000),5)</f>
        <v>2.4851800000000002</v>
      </c>
      <c r="G142" s="91">
        <f t="shared" ref="G142:AA142" si="81">ROUND(((G143+G144+G146+G145)/1000),5)</f>
        <v>2.4383599999999999</v>
      </c>
      <c r="H142" s="91">
        <f t="shared" si="81"/>
        <v>2.46495</v>
      </c>
      <c r="I142" s="91">
        <f t="shared" si="81"/>
        <v>2.4929199999999998</v>
      </c>
      <c r="J142" s="91">
        <f t="shared" si="81"/>
        <v>2.64744</v>
      </c>
      <c r="K142" s="91">
        <f t="shared" si="81"/>
        <v>2.8988900000000002</v>
      </c>
      <c r="L142" s="91">
        <f t="shared" si="81"/>
        <v>3.2702800000000001</v>
      </c>
      <c r="M142" s="91">
        <f t="shared" si="81"/>
        <v>3.3054299999999999</v>
      </c>
      <c r="N142" s="91">
        <f t="shared" si="81"/>
        <v>3.32165</v>
      </c>
      <c r="O142" s="91">
        <f t="shared" si="81"/>
        <v>3.3420399999999999</v>
      </c>
      <c r="P142" s="91">
        <f t="shared" si="81"/>
        <v>3.32437</v>
      </c>
      <c r="Q142" s="91">
        <f t="shared" si="81"/>
        <v>3.32931</v>
      </c>
      <c r="R142" s="91">
        <f t="shared" si="81"/>
        <v>3.3291200000000001</v>
      </c>
      <c r="S142" s="91">
        <f t="shared" si="81"/>
        <v>3.2963100000000001</v>
      </c>
      <c r="T142" s="91">
        <f t="shared" si="81"/>
        <v>3.3299500000000002</v>
      </c>
      <c r="U142" s="91">
        <f t="shared" si="81"/>
        <v>3.33744</v>
      </c>
      <c r="V142" s="91">
        <f t="shared" si="81"/>
        <v>3.3125900000000001</v>
      </c>
      <c r="W142" s="91">
        <f t="shared" si="81"/>
        <v>3.31976</v>
      </c>
      <c r="X142" s="91">
        <f t="shared" si="81"/>
        <v>3.1796199999999999</v>
      </c>
      <c r="Y142" s="91">
        <f t="shared" si="81"/>
        <v>2.9932400000000001</v>
      </c>
      <c r="Z142" s="91">
        <f t="shared" si="81"/>
        <v>2.7908200000000001</v>
      </c>
      <c r="AA142" s="91">
        <f t="shared" si="81"/>
        <v>2.5588099999999998</v>
      </c>
    </row>
    <row r="143" spans="1:27" ht="12.75" customHeight="1" outlineLevel="1" x14ac:dyDescent="0.2">
      <c r="A143" s="99" t="s">
        <v>1793</v>
      </c>
      <c r="B143" s="63" t="s">
        <v>238</v>
      </c>
      <c r="C143" s="43" t="s">
        <v>79</v>
      </c>
      <c r="D143" s="44">
        <v>1084.3</v>
      </c>
      <c r="E143" s="44">
        <v>1085.32</v>
      </c>
      <c r="F143" s="44">
        <v>1079.72</v>
      </c>
      <c r="G143" s="44">
        <v>1032.9000000000001</v>
      </c>
      <c r="H143" s="44">
        <v>1059.49</v>
      </c>
      <c r="I143" s="44">
        <v>1087.46</v>
      </c>
      <c r="J143" s="44">
        <v>1241.98</v>
      </c>
      <c r="K143" s="44">
        <v>1493.43</v>
      </c>
      <c r="L143" s="44">
        <v>1864.82</v>
      </c>
      <c r="M143" s="44">
        <v>1899.97</v>
      </c>
      <c r="N143" s="44">
        <v>1916.19</v>
      </c>
      <c r="O143" s="44">
        <v>1936.58</v>
      </c>
      <c r="P143" s="44">
        <v>1918.91</v>
      </c>
      <c r="Q143" s="44">
        <v>1923.85</v>
      </c>
      <c r="R143" s="44">
        <v>1923.66</v>
      </c>
      <c r="S143" s="44">
        <v>1890.85</v>
      </c>
      <c r="T143" s="44">
        <v>1924.49</v>
      </c>
      <c r="U143" s="44">
        <v>1931.98</v>
      </c>
      <c r="V143" s="44">
        <v>1907.13</v>
      </c>
      <c r="W143" s="44">
        <v>1914.3</v>
      </c>
      <c r="X143" s="44">
        <v>1774.16</v>
      </c>
      <c r="Y143" s="44">
        <v>1587.78</v>
      </c>
      <c r="Z143" s="44">
        <v>1385.36</v>
      </c>
      <c r="AA143" s="44">
        <v>1153.3499999999999</v>
      </c>
    </row>
    <row r="144" spans="1:27" ht="12.75" customHeight="1" outlineLevel="1" x14ac:dyDescent="0.2">
      <c r="A144" s="99" t="s">
        <v>1794</v>
      </c>
      <c r="B144" s="63" t="s">
        <v>90</v>
      </c>
      <c r="C144" s="43" t="s">
        <v>79</v>
      </c>
      <c r="D144" s="44">
        <f t="shared" ref="D144:AA144" si="82">$D$9</f>
        <v>1071.42</v>
      </c>
      <c r="E144" s="44">
        <f t="shared" si="82"/>
        <v>1071.42</v>
      </c>
      <c r="F144" s="44">
        <f t="shared" si="82"/>
        <v>1071.42</v>
      </c>
      <c r="G144" s="44">
        <f t="shared" si="82"/>
        <v>1071.42</v>
      </c>
      <c r="H144" s="44">
        <f t="shared" si="82"/>
        <v>1071.42</v>
      </c>
      <c r="I144" s="44">
        <f t="shared" si="82"/>
        <v>1071.42</v>
      </c>
      <c r="J144" s="44">
        <f t="shared" si="82"/>
        <v>1071.42</v>
      </c>
      <c r="K144" s="44">
        <f t="shared" si="82"/>
        <v>1071.42</v>
      </c>
      <c r="L144" s="44">
        <f t="shared" si="82"/>
        <v>1071.42</v>
      </c>
      <c r="M144" s="44">
        <f t="shared" si="82"/>
        <v>1071.42</v>
      </c>
      <c r="N144" s="44">
        <f t="shared" si="82"/>
        <v>1071.42</v>
      </c>
      <c r="O144" s="44">
        <f t="shared" si="82"/>
        <v>1071.42</v>
      </c>
      <c r="P144" s="44">
        <f t="shared" si="82"/>
        <v>1071.42</v>
      </c>
      <c r="Q144" s="44">
        <f t="shared" si="82"/>
        <v>1071.42</v>
      </c>
      <c r="R144" s="44">
        <f t="shared" si="82"/>
        <v>1071.42</v>
      </c>
      <c r="S144" s="44">
        <f t="shared" si="82"/>
        <v>1071.42</v>
      </c>
      <c r="T144" s="44">
        <f t="shared" si="82"/>
        <v>1071.42</v>
      </c>
      <c r="U144" s="44">
        <f t="shared" si="82"/>
        <v>1071.42</v>
      </c>
      <c r="V144" s="44">
        <f t="shared" si="82"/>
        <v>1071.42</v>
      </c>
      <c r="W144" s="44">
        <f t="shared" si="82"/>
        <v>1071.42</v>
      </c>
      <c r="X144" s="44">
        <f t="shared" si="82"/>
        <v>1071.42</v>
      </c>
      <c r="Y144" s="44">
        <f t="shared" si="82"/>
        <v>1071.42</v>
      </c>
      <c r="Z144" s="44">
        <f t="shared" si="82"/>
        <v>1071.42</v>
      </c>
      <c r="AA144" s="44">
        <f t="shared" si="82"/>
        <v>1071.42</v>
      </c>
    </row>
    <row r="145" spans="1:27" ht="12.75" customHeight="1" outlineLevel="1" x14ac:dyDescent="0.2">
      <c r="A145" s="99" t="s">
        <v>1795</v>
      </c>
      <c r="B145" s="63" t="s">
        <v>83</v>
      </c>
      <c r="C145" s="43" t="s">
        <v>79</v>
      </c>
      <c r="D145" s="44">
        <v>3.35</v>
      </c>
      <c r="E145" s="44">
        <v>3.35</v>
      </c>
      <c r="F145" s="44">
        <v>3.35</v>
      </c>
      <c r="G145" s="44">
        <v>3.35</v>
      </c>
      <c r="H145" s="44">
        <v>3.35</v>
      </c>
      <c r="I145" s="44">
        <v>3.35</v>
      </c>
      <c r="J145" s="44">
        <v>3.35</v>
      </c>
      <c r="K145" s="44">
        <v>3.35</v>
      </c>
      <c r="L145" s="44">
        <v>3.35</v>
      </c>
      <c r="M145" s="44">
        <v>3.35</v>
      </c>
      <c r="N145" s="44">
        <v>3.35</v>
      </c>
      <c r="O145" s="44">
        <v>3.35</v>
      </c>
      <c r="P145" s="44">
        <v>3.35</v>
      </c>
      <c r="Q145" s="44">
        <v>3.35</v>
      </c>
      <c r="R145" s="44">
        <v>3.35</v>
      </c>
      <c r="S145" s="44">
        <v>3.35</v>
      </c>
      <c r="T145" s="44">
        <v>3.35</v>
      </c>
      <c r="U145" s="44">
        <v>3.35</v>
      </c>
      <c r="V145" s="44">
        <v>3.35</v>
      </c>
      <c r="W145" s="44">
        <v>3.35</v>
      </c>
      <c r="X145" s="44">
        <v>3.35</v>
      </c>
      <c r="Y145" s="44">
        <v>3.35</v>
      </c>
      <c r="Z145" s="44">
        <v>3.35</v>
      </c>
      <c r="AA145" s="44">
        <v>3.35</v>
      </c>
    </row>
    <row r="146" spans="1:27" ht="12.75" customHeight="1" outlineLevel="1" x14ac:dyDescent="0.2">
      <c r="A146" s="99" t="s">
        <v>1796</v>
      </c>
      <c r="B146" s="63" t="s">
        <v>81</v>
      </c>
      <c r="C146" s="43" t="s">
        <v>79</v>
      </c>
      <c r="D146" s="44">
        <f>$D$11</f>
        <v>330.69</v>
      </c>
      <c r="E146" s="44">
        <f t="shared" ref="E146:AA146" si="83">$D$11</f>
        <v>330.69</v>
      </c>
      <c r="F146" s="44">
        <f t="shared" si="83"/>
        <v>330.69</v>
      </c>
      <c r="G146" s="44">
        <f t="shared" si="83"/>
        <v>330.69</v>
      </c>
      <c r="H146" s="44">
        <f t="shared" si="83"/>
        <v>330.69</v>
      </c>
      <c r="I146" s="44">
        <f t="shared" si="83"/>
        <v>330.69</v>
      </c>
      <c r="J146" s="44">
        <f t="shared" si="83"/>
        <v>330.69</v>
      </c>
      <c r="K146" s="44">
        <f t="shared" si="83"/>
        <v>330.69</v>
      </c>
      <c r="L146" s="44">
        <f t="shared" si="83"/>
        <v>330.69</v>
      </c>
      <c r="M146" s="44">
        <f t="shared" si="83"/>
        <v>330.69</v>
      </c>
      <c r="N146" s="44">
        <f t="shared" si="83"/>
        <v>330.69</v>
      </c>
      <c r="O146" s="44">
        <f t="shared" si="83"/>
        <v>330.69</v>
      </c>
      <c r="P146" s="44">
        <f t="shared" si="83"/>
        <v>330.69</v>
      </c>
      <c r="Q146" s="44">
        <f t="shared" si="83"/>
        <v>330.69</v>
      </c>
      <c r="R146" s="44">
        <f t="shared" si="83"/>
        <v>330.69</v>
      </c>
      <c r="S146" s="44">
        <f t="shared" si="83"/>
        <v>330.69</v>
      </c>
      <c r="T146" s="44">
        <f t="shared" si="83"/>
        <v>330.69</v>
      </c>
      <c r="U146" s="44">
        <f t="shared" si="83"/>
        <v>330.69</v>
      </c>
      <c r="V146" s="44">
        <f t="shared" si="83"/>
        <v>330.69</v>
      </c>
      <c r="W146" s="44">
        <f t="shared" si="83"/>
        <v>330.69</v>
      </c>
      <c r="X146" s="44">
        <f t="shared" si="83"/>
        <v>330.69</v>
      </c>
      <c r="Y146" s="44">
        <f t="shared" si="83"/>
        <v>330.69</v>
      </c>
      <c r="Z146" s="44">
        <f t="shared" si="83"/>
        <v>330.69</v>
      </c>
      <c r="AA146" s="44">
        <f t="shared" si="83"/>
        <v>330.69</v>
      </c>
    </row>
    <row r="147" spans="1:27" ht="12.75" customHeight="1" x14ac:dyDescent="0.2">
      <c r="A147" s="98" t="s">
        <v>1797</v>
      </c>
      <c r="B147" s="28" t="str">
        <f>"29"&amp;"."&amp;$B$800&amp;"."&amp;$B$801</f>
        <v>29.12.2023</v>
      </c>
      <c r="C147" s="90" t="s">
        <v>76</v>
      </c>
      <c r="D147" s="91">
        <f>ROUND(((D148+D149+D151+D150)/1000),5)</f>
        <v>2.5303200000000001</v>
      </c>
      <c r="E147" s="91">
        <f>ROUND(((E148+E149+E151+E150)/1000),5)</f>
        <v>2.4895</v>
      </c>
      <c r="F147" s="91">
        <f>ROUND(((F148+F149+F151+F150)/1000),5)</f>
        <v>2.4616199999999999</v>
      </c>
      <c r="G147" s="91">
        <f t="shared" ref="G147:AA147" si="84">ROUND(((G148+G149+G151+G150)/1000),5)</f>
        <v>2.4498199999999999</v>
      </c>
      <c r="H147" s="91">
        <f t="shared" si="84"/>
        <v>2.4769700000000001</v>
      </c>
      <c r="I147" s="91">
        <f t="shared" si="84"/>
        <v>2.52745</v>
      </c>
      <c r="J147" s="91">
        <f t="shared" si="84"/>
        <v>2.6465700000000001</v>
      </c>
      <c r="K147" s="91">
        <f t="shared" si="84"/>
        <v>2.9356800000000001</v>
      </c>
      <c r="L147" s="91">
        <f t="shared" si="84"/>
        <v>3.1650200000000002</v>
      </c>
      <c r="M147" s="91">
        <f t="shared" si="84"/>
        <v>3.1773500000000001</v>
      </c>
      <c r="N147" s="91">
        <f t="shared" si="84"/>
        <v>3.1930200000000002</v>
      </c>
      <c r="O147" s="91">
        <f t="shared" si="84"/>
        <v>3.2276400000000001</v>
      </c>
      <c r="P147" s="91">
        <f t="shared" si="84"/>
        <v>3.2138200000000001</v>
      </c>
      <c r="Q147" s="91">
        <f t="shared" si="84"/>
        <v>3.2122600000000001</v>
      </c>
      <c r="R147" s="91">
        <f t="shared" si="84"/>
        <v>3.2017699999999998</v>
      </c>
      <c r="S147" s="91">
        <f t="shared" si="84"/>
        <v>3.16506</v>
      </c>
      <c r="T147" s="91">
        <f t="shared" si="84"/>
        <v>3.1942699999999999</v>
      </c>
      <c r="U147" s="91">
        <f t="shared" si="84"/>
        <v>3.20546</v>
      </c>
      <c r="V147" s="91">
        <f t="shared" si="84"/>
        <v>3.18927</v>
      </c>
      <c r="W147" s="91">
        <f t="shared" si="84"/>
        <v>3.2009799999999999</v>
      </c>
      <c r="X147" s="91">
        <f t="shared" si="84"/>
        <v>3.1612100000000001</v>
      </c>
      <c r="Y147" s="91">
        <f t="shared" si="84"/>
        <v>3.0578500000000002</v>
      </c>
      <c r="Z147" s="91">
        <f t="shared" si="84"/>
        <v>2.7685599999999999</v>
      </c>
      <c r="AA147" s="91">
        <f t="shared" si="84"/>
        <v>2.5632899999999998</v>
      </c>
    </row>
    <row r="148" spans="1:27" ht="12.75" customHeight="1" outlineLevel="1" x14ac:dyDescent="0.2">
      <c r="A148" s="99" t="s">
        <v>1798</v>
      </c>
      <c r="B148" s="63" t="s">
        <v>238</v>
      </c>
      <c r="C148" s="43" t="s">
        <v>79</v>
      </c>
      <c r="D148" s="44">
        <v>1124.8599999999999</v>
      </c>
      <c r="E148" s="44">
        <v>1084.04</v>
      </c>
      <c r="F148" s="44">
        <v>1056.1600000000001</v>
      </c>
      <c r="G148" s="44">
        <v>1044.3599999999999</v>
      </c>
      <c r="H148" s="44">
        <v>1071.51</v>
      </c>
      <c r="I148" s="44">
        <v>1121.99</v>
      </c>
      <c r="J148" s="44">
        <v>1241.1099999999999</v>
      </c>
      <c r="K148" s="44">
        <v>1530.22</v>
      </c>
      <c r="L148" s="44">
        <v>1759.56</v>
      </c>
      <c r="M148" s="44">
        <v>1771.89</v>
      </c>
      <c r="N148" s="44">
        <v>1787.56</v>
      </c>
      <c r="O148" s="44">
        <v>1822.18</v>
      </c>
      <c r="P148" s="44">
        <v>1808.36</v>
      </c>
      <c r="Q148" s="44">
        <v>1806.8</v>
      </c>
      <c r="R148" s="44">
        <v>1796.31</v>
      </c>
      <c r="S148" s="44">
        <v>1759.6</v>
      </c>
      <c r="T148" s="44">
        <v>1788.81</v>
      </c>
      <c r="U148" s="44">
        <v>1800</v>
      </c>
      <c r="V148" s="44">
        <v>1783.81</v>
      </c>
      <c r="W148" s="44">
        <v>1795.52</v>
      </c>
      <c r="X148" s="44">
        <v>1755.75</v>
      </c>
      <c r="Y148" s="44">
        <v>1652.39</v>
      </c>
      <c r="Z148" s="44">
        <v>1363.1</v>
      </c>
      <c r="AA148" s="44">
        <v>1157.83</v>
      </c>
    </row>
    <row r="149" spans="1:27" ht="12.75" customHeight="1" outlineLevel="1" x14ac:dyDescent="0.2">
      <c r="A149" s="99" t="s">
        <v>1799</v>
      </c>
      <c r="B149" s="63" t="s">
        <v>90</v>
      </c>
      <c r="C149" s="43" t="s">
        <v>79</v>
      </c>
      <c r="D149" s="44">
        <f t="shared" ref="D149:AA149" si="85">$D$9</f>
        <v>1071.42</v>
      </c>
      <c r="E149" s="44">
        <f t="shared" si="85"/>
        <v>1071.42</v>
      </c>
      <c r="F149" s="44">
        <f t="shared" si="85"/>
        <v>1071.42</v>
      </c>
      <c r="G149" s="44">
        <f t="shared" si="85"/>
        <v>1071.42</v>
      </c>
      <c r="H149" s="44">
        <f t="shared" si="85"/>
        <v>1071.42</v>
      </c>
      <c r="I149" s="44">
        <f t="shared" si="85"/>
        <v>1071.42</v>
      </c>
      <c r="J149" s="44">
        <f t="shared" si="85"/>
        <v>1071.42</v>
      </c>
      <c r="K149" s="44">
        <f t="shared" si="85"/>
        <v>1071.42</v>
      </c>
      <c r="L149" s="44">
        <f t="shared" si="85"/>
        <v>1071.42</v>
      </c>
      <c r="M149" s="44">
        <f t="shared" si="85"/>
        <v>1071.42</v>
      </c>
      <c r="N149" s="44">
        <f t="shared" si="85"/>
        <v>1071.42</v>
      </c>
      <c r="O149" s="44">
        <f t="shared" si="85"/>
        <v>1071.42</v>
      </c>
      <c r="P149" s="44">
        <f t="shared" si="85"/>
        <v>1071.42</v>
      </c>
      <c r="Q149" s="44">
        <f t="shared" si="85"/>
        <v>1071.42</v>
      </c>
      <c r="R149" s="44">
        <f t="shared" si="85"/>
        <v>1071.42</v>
      </c>
      <c r="S149" s="44">
        <f t="shared" si="85"/>
        <v>1071.42</v>
      </c>
      <c r="T149" s="44">
        <f t="shared" si="85"/>
        <v>1071.42</v>
      </c>
      <c r="U149" s="44">
        <f t="shared" si="85"/>
        <v>1071.42</v>
      </c>
      <c r="V149" s="44">
        <f t="shared" si="85"/>
        <v>1071.42</v>
      </c>
      <c r="W149" s="44">
        <f t="shared" si="85"/>
        <v>1071.42</v>
      </c>
      <c r="X149" s="44">
        <f t="shared" si="85"/>
        <v>1071.42</v>
      </c>
      <c r="Y149" s="44">
        <f t="shared" si="85"/>
        <v>1071.42</v>
      </c>
      <c r="Z149" s="44">
        <f t="shared" si="85"/>
        <v>1071.42</v>
      </c>
      <c r="AA149" s="44">
        <f t="shared" si="85"/>
        <v>1071.42</v>
      </c>
    </row>
    <row r="150" spans="1:27" ht="12.75" customHeight="1" outlineLevel="1" x14ac:dyDescent="0.2">
      <c r="A150" s="99" t="s">
        <v>1800</v>
      </c>
      <c r="B150" s="63" t="s">
        <v>83</v>
      </c>
      <c r="C150" s="43" t="s">
        <v>79</v>
      </c>
      <c r="D150" s="44">
        <v>3.35</v>
      </c>
      <c r="E150" s="44">
        <v>3.35</v>
      </c>
      <c r="F150" s="44">
        <v>3.35</v>
      </c>
      <c r="G150" s="44">
        <v>3.35</v>
      </c>
      <c r="H150" s="44">
        <v>3.35</v>
      </c>
      <c r="I150" s="44">
        <v>3.35</v>
      </c>
      <c r="J150" s="44">
        <v>3.35</v>
      </c>
      <c r="K150" s="44">
        <v>3.35</v>
      </c>
      <c r="L150" s="44">
        <v>3.35</v>
      </c>
      <c r="M150" s="44">
        <v>3.35</v>
      </c>
      <c r="N150" s="44">
        <v>3.35</v>
      </c>
      <c r="O150" s="44">
        <v>3.35</v>
      </c>
      <c r="P150" s="44">
        <v>3.35</v>
      </c>
      <c r="Q150" s="44">
        <v>3.35</v>
      </c>
      <c r="R150" s="44">
        <v>3.35</v>
      </c>
      <c r="S150" s="44">
        <v>3.35</v>
      </c>
      <c r="T150" s="44">
        <v>3.35</v>
      </c>
      <c r="U150" s="44">
        <v>3.35</v>
      </c>
      <c r="V150" s="44">
        <v>3.35</v>
      </c>
      <c r="W150" s="44">
        <v>3.35</v>
      </c>
      <c r="X150" s="44">
        <v>3.35</v>
      </c>
      <c r="Y150" s="44">
        <v>3.35</v>
      </c>
      <c r="Z150" s="44">
        <v>3.35</v>
      </c>
      <c r="AA150" s="44">
        <v>3.35</v>
      </c>
    </row>
    <row r="151" spans="1:27" ht="12.75" customHeight="1" outlineLevel="1" x14ac:dyDescent="0.2">
      <c r="A151" s="99" t="s">
        <v>1801</v>
      </c>
      <c r="B151" s="63" t="s">
        <v>81</v>
      </c>
      <c r="C151" s="43" t="s">
        <v>79</v>
      </c>
      <c r="D151" s="44">
        <f>$D$11</f>
        <v>330.69</v>
      </c>
      <c r="E151" s="44">
        <f t="shared" ref="E151:AA151" si="86">$D$11</f>
        <v>330.69</v>
      </c>
      <c r="F151" s="44">
        <f t="shared" si="86"/>
        <v>330.69</v>
      </c>
      <c r="G151" s="44">
        <f t="shared" si="86"/>
        <v>330.69</v>
      </c>
      <c r="H151" s="44">
        <f t="shared" si="86"/>
        <v>330.69</v>
      </c>
      <c r="I151" s="44">
        <f t="shared" si="86"/>
        <v>330.69</v>
      </c>
      <c r="J151" s="44">
        <f t="shared" si="86"/>
        <v>330.69</v>
      </c>
      <c r="K151" s="44">
        <f t="shared" si="86"/>
        <v>330.69</v>
      </c>
      <c r="L151" s="44">
        <f t="shared" si="86"/>
        <v>330.69</v>
      </c>
      <c r="M151" s="44">
        <f t="shared" si="86"/>
        <v>330.69</v>
      </c>
      <c r="N151" s="44">
        <f t="shared" si="86"/>
        <v>330.69</v>
      </c>
      <c r="O151" s="44">
        <f t="shared" si="86"/>
        <v>330.69</v>
      </c>
      <c r="P151" s="44">
        <f t="shared" si="86"/>
        <v>330.69</v>
      </c>
      <c r="Q151" s="44">
        <f t="shared" si="86"/>
        <v>330.69</v>
      </c>
      <c r="R151" s="44">
        <f t="shared" si="86"/>
        <v>330.69</v>
      </c>
      <c r="S151" s="44">
        <f t="shared" si="86"/>
        <v>330.69</v>
      </c>
      <c r="T151" s="44">
        <f t="shared" si="86"/>
        <v>330.69</v>
      </c>
      <c r="U151" s="44">
        <f t="shared" si="86"/>
        <v>330.69</v>
      </c>
      <c r="V151" s="44">
        <f t="shared" si="86"/>
        <v>330.69</v>
      </c>
      <c r="W151" s="44">
        <f t="shared" si="86"/>
        <v>330.69</v>
      </c>
      <c r="X151" s="44">
        <f t="shared" si="86"/>
        <v>330.69</v>
      </c>
      <c r="Y151" s="44">
        <f t="shared" si="86"/>
        <v>330.69</v>
      </c>
      <c r="Z151" s="44">
        <f t="shared" si="86"/>
        <v>330.69</v>
      </c>
      <c r="AA151" s="44">
        <f t="shared" si="86"/>
        <v>330.69</v>
      </c>
    </row>
    <row r="152" spans="1:27" ht="12.75" customHeight="1" x14ac:dyDescent="0.2">
      <c r="A152" s="98" t="s">
        <v>1802</v>
      </c>
      <c r="B152" s="28" t="str">
        <f>"30"&amp;"."&amp;$B$800&amp;"."&amp;$B$801</f>
        <v>30.12.2023</v>
      </c>
      <c r="C152" s="90" t="s">
        <v>76</v>
      </c>
      <c r="D152" s="91">
        <f>ROUND(((D153+D154+D156+D155)/1000),5)</f>
        <v>2.5590099999999998</v>
      </c>
      <c r="E152" s="91">
        <f>ROUND(((E153+E154+E156+E155)/1000),5)</f>
        <v>2.50962</v>
      </c>
      <c r="F152" s="91">
        <f>ROUND(((F153+F154+F156+F155)/1000),5)</f>
        <v>2.4846599999999999</v>
      </c>
      <c r="G152" s="91">
        <f t="shared" ref="G152:AA152" si="87">ROUND(((G153+G154+G156+G155)/1000),5)</f>
        <v>2.4634</v>
      </c>
      <c r="H152" s="91">
        <f t="shared" si="87"/>
        <v>2.4794299999999998</v>
      </c>
      <c r="I152" s="91">
        <f t="shared" si="87"/>
        <v>2.4871500000000002</v>
      </c>
      <c r="J152" s="91">
        <f t="shared" si="87"/>
        <v>2.5106700000000002</v>
      </c>
      <c r="K152" s="91">
        <f t="shared" si="87"/>
        <v>2.6166999999999998</v>
      </c>
      <c r="L152" s="91">
        <f t="shared" si="87"/>
        <v>2.8364099999999999</v>
      </c>
      <c r="M152" s="91">
        <f t="shared" si="87"/>
        <v>2.9726499999999998</v>
      </c>
      <c r="N152" s="91">
        <f t="shared" si="87"/>
        <v>3.0327099999999998</v>
      </c>
      <c r="O152" s="91">
        <f t="shared" si="87"/>
        <v>3.0474999999999999</v>
      </c>
      <c r="P152" s="91">
        <f t="shared" si="87"/>
        <v>3.0453100000000002</v>
      </c>
      <c r="Q152" s="91">
        <f t="shared" si="87"/>
        <v>3.0442100000000001</v>
      </c>
      <c r="R152" s="91">
        <f t="shared" si="87"/>
        <v>3.0158499999999999</v>
      </c>
      <c r="S152" s="91">
        <f t="shared" si="87"/>
        <v>3.00617</v>
      </c>
      <c r="T152" s="91">
        <f t="shared" si="87"/>
        <v>3.0617399999999999</v>
      </c>
      <c r="U152" s="91">
        <f t="shared" si="87"/>
        <v>3.1159500000000002</v>
      </c>
      <c r="V152" s="91">
        <f t="shared" si="87"/>
        <v>3.09097</v>
      </c>
      <c r="W152" s="91">
        <f t="shared" si="87"/>
        <v>3.0496400000000001</v>
      </c>
      <c r="X152" s="91">
        <f t="shared" si="87"/>
        <v>3.0266299999999999</v>
      </c>
      <c r="Y152" s="91">
        <f t="shared" si="87"/>
        <v>2.9214500000000001</v>
      </c>
      <c r="Z152" s="91">
        <f t="shared" si="87"/>
        <v>2.6929799999999999</v>
      </c>
      <c r="AA152" s="91">
        <f t="shared" si="87"/>
        <v>2.5560299999999998</v>
      </c>
    </row>
    <row r="153" spans="1:27" ht="12.75" customHeight="1" outlineLevel="1" x14ac:dyDescent="0.2">
      <c r="A153" s="99" t="s">
        <v>1803</v>
      </c>
      <c r="B153" s="63" t="s">
        <v>238</v>
      </c>
      <c r="C153" s="43" t="s">
        <v>79</v>
      </c>
      <c r="D153" s="44">
        <v>1153.55</v>
      </c>
      <c r="E153" s="44">
        <v>1104.1600000000001</v>
      </c>
      <c r="F153" s="44">
        <v>1079.2</v>
      </c>
      <c r="G153" s="44">
        <v>1057.94</v>
      </c>
      <c r="H153" s="44">
        <v>1073.97</v>
      </c>
      <c r="I153" s="44">
        <v>1081.69</v>
      </c>
      <c r="J153" s="44">
        <v>1105.21</v>
      </c>
      <c r="K153" s="44">
        <v>1211.24</v>
      </c>
      <c r="L153" s="44">
        <v>1430.95</v>
      </c>
      <c r="M153" s="44">
        <v>1567.19</v>
      </c>
      <c r="N153" s="44">
        <v>1627.25</v>
      </c>
      <c r="O153" s="44">
        <v>1642.04</v>
      </c>
      <c r="P153" s="44">
        <v>1639.85</v>
      </c>
      <c r="Q153" s="44">
        <v>1638.75</v>
      </c>
      <c r="R153" s="44">
        <v>1610.39</v>
      </c>
      <c r="S153" s="44">
        <v>1600.71</v>
      </c>
      <c r="T153" s="44">
        <v>1656.28</v>
      </c>
      <c r="U153" s="44">
        <v>1710.49</v>
      </c>
      <c r="V153" s="44">
        <v>1685.51</v>
      </c>
      <c r="W153" s="44">
        <v>1644.18</v>
      </c>
      <c r="X153" s="44">
        <v>1621.17</v>
      </c>
      <c r="Y153" s="44">
        <v>1515.99</v>
      </c>
      <c r="Z153" s="44">
        <v>1287.52</v>
      </c>
      <c r="AA153" s="44">
        <v>1150.57</v>
      </c>
    </row>
    <row r="154" spans="1:27" ht="12.75" customHeight="1" outlineLevel="1" x14ac:dyDescent="0.2">
      <c r="A154" s="99" t="s">
        <v>1804</v>
      </c>
      <c r="B154" s="63" t="s">
        <v>90</v>
      </c>
      <c r="C154" s="43" t="s">
        <v>79</v>
      </c>
      <c r="D154" s="44">
        <f t="shared" ref="D154:AA154" si="88">$D$9</f>
        <v>1071.42</v>
      </c>
      <c r="E154" s="44">
        <f t="shared" si="88"/>
        <v>1071.42</v>
      </c>
      <c r="F154" s="44">
        <f t="shared" si="88"/>
        <v>1071.42</v>
      </c>
      <c r="G154" s="44">
        <f t="shared" si="88"/>
        <v>1071.42</v>
      </c>
      <c r="H154" s="44">
        <f t="shared" si="88"/>
        <v>1071.42</v>
      </c>
      <c r="I154" s="44">
        <f t="shared" si="88"/>
        <v>1071.42</v>
      </c>
      <c r="J154" s="44">
        <f t="shared" si="88"/>
        <v>1071.42</v>
      </c>
      <c r="K154" s="44">
        <f t="shared" si="88"/>
        <v>1071.42</v>
      </c>
      <c r="L154" s="44">
        <f t="shared" si="88"/>
        <v>1071.42</v>
      </c>
      <c r="M154" s="44">
        <f t="shared" si="88"/>
        <v>1071.42</v>
      </c>
      <c r="N154" s="44">
        <f t="shared" si="88"/>
        <v>1071.42</v>
      </c>
      <c r="O154" s="44">
        <f t="shared" si="88"/>
        <v>1071.42</v>
      </c>
      <c r="P154" s="44">
        <f t="shared" si="88"/>
        <v>1071.42</v>
      </c>
      <c r="Q154" s="44">
        <f t="shared" si="88"/>
        <v>1071.42</v>
      </c>
      <c r="R154" s="44">
        <f t="shared" si="88"/>
        <v>1071.42</v>
      </c>
      <c r="S154" s="44">
        <f t="shared" si="88"/>
        <v>1071.42</v>
      </c>
      <c r="T154" s="44">
        <f t="shared" si="88"/>
        <v>1071.42</v>
      </c>
      <c r="U154" s="44">
        <f t="shared" si="88"/>
        <v>1071.42</v>
      </c>
      <c r="V154" s="44">
        <f t="shared" si="88"/>
        <v>1071.42</v>
      </c>
      <c r="W154" s="44">
        <f t="shared" si="88"/>
        <v>1071.42</v>
      </c>
      <c r="X154" s="44">
        <f t="shared" si="88"/>
        <v>1071.42</v>
      </c>
      <c r="Y154" s="44">
        <f t="shared" si="88"/>
        <v>1071.42</v>
      </c>
      <c r="Z154" s="44">
        <f t="shared" si="88"/>
        <v>1071.42</v>
      </c>
      <c r="AA154" s="44">
        <f t="shared" si="88"/>
        <v>1071.42</v>
      </c>
    </row>
    <row r="155" spans="1:27" ht="12.75" customHeight="1" outlineLevel="1" x14ac:dyDescent="0.2">
      <c r="A155" s="99" t="s">
        <v>1805</v>
      </c>
      <c r="B155" s="63" t="s">
        <v>83</v>
      </c>
      <c r="C155" s="43" t="s">
        <v>79</v>
      </c>
      <c r="D155" s="44">
        <v>3.35</v>
      </c>
      <c r="E155" s="44">
        <v>3.35</v>
      </c>
      <c r="F155" s="44">
        <v>3.35</v>
      </c>
      <c r="G155" s="44">
        <v>3.35</v>
      </c>
      <c r="H155" s="44">
        <v>3.35</v>
      </c>
      <c r="I155" s="44">
        <v>3.35</v>
      </c>
      <c r="J155" s="44">
        <v>3.35</v>
      </c>
      <c r="K155" s="44">
        <v>3.35</v>
      </c>
      <c r="L155" s="44">
        <v>3.35</v>
      </c>
      <c r="M155" s="44">
        <v>3.35</v>
      </c>
      <c r="N155" s="44">
        <v>3.35</v>
      </c>
      <c r="O155" s="44">
        <v>3.35</v>
      </c>
      <c r="P155" s="44">
        <v>3.35</v>
      </c>
      <c r="Q155" s="44">
        <v>3.35</v>
      </c>
      <c r="R155" s="44">
        <v>3.35</v>
      </c>
      <c r="S155" s="44">
        <v>3.35</v>
      </c>
      <c r="T155" s="44">
        <v>3.35</v>
      </c>
      <c r="U155" s="44">
        <v>3.35</v>
      </c>
      <c r="V155" s="44">
        <v>3.35</v>
      </c>
      <c r="W155" s="44">
        <v>3.35</v>
      </c>
      <c r="X155" s="44">
        <v>3.35</v>
      </c>
      <c r="Y155" s="44">
        <v>3.35</v>
      </c>
      <c r="Z155" s="44">
        <v>3.35</v>
      </c>
      <c r="AA155" s="44">
        <v>3.35</v>
      </c>
    </row>
    <row r="156" spans="1:27" ht="12.75" customHeight="1" outlineLevel="1" x14ac:dyDescent="0.2">
      <c r="A156" s="99" t="s">
        <v>1806</v>
      </c>
      <c r="B156" s="63" t="s">
        <v>81</v>
      </c>
      <c r="C156" s="43" t="s">
        <v>79</v>
      </c>
      <c r="D156" s="44">
        <f>$D$11</f>
        <v>330.69</v>
      </c>
      <c r="E156" s="44">
        <f t="shared" ref="E156:AA156" si="89">$D$11</f>
        <v>330.69</v>
      </c>
      <c r="F156" s="44">
        <f t="shared" si="89"/>
        <v>330.69</v>
      </c>
      <c r="G156" s="44">
        <f t="shared" si="89"/>
        <v>330.69</v>
      </c>
      <c r="H156" s="44">
        <f t="shared" si="89"/>
        <v>330.69</v>
      </c>
      <c r="I156" s="44">
        <f t="shared" si="89"/>
        <v>330.69</v>
      </c>
      <c r="J156" s="44">
        <f t="shared" si="89"/>
        <v>330.69</v>
      </c>
      <c r="K156" s="44">
        <f t="shared" si="89"/>
        <v>330.69</v>
      </c>
      <c r="L156" s="44">
        <f t="shared" si="89"/>
        <v>330.69</v>
      </c>
      <c r="M156" s="44">
        <f t="shared" si="89"/>
        <v>330.69</v>
      </c>
      <c r="N156" s="44">
        <f t="shared" si="89"/>
        <v>330.69</v>
      </c>
      <c r="O156" s="44">
        <f t="shared" si="89"/>
        <v>330.69</v>
      </c>
      <c r="P156" s="44">
        <f t="shared" si="89"/>
        <v>330.69</v>
      </c>
      <c r="Q156" s="44">
        <f t="shared" si="89"/>
        <v>330.69</v>
      </c>
      <c r="R156" s="44">
        <f t="shared" si="89"/>
        <v>330.69</v>
      </c>
      <c r="S156" s="44">
        <f t="shared" si="89"/>
        <v>330.69</v>
      </c>
      <c r="T156" s="44">
        <f t="shared" si="89"/>
        <v>330.69</v>
      </c>
      <c r="U156" s="44">
        <f t="shared" si="89"/>
        <v>330.69</v>
      </c>
      <c r="V156" s="44">
        <f t="shared" si="89"/>
        <v>330.69</v>
      </c>
      <c r="W156" s="44">
        <f t="shared" si="89"/>
        <v>330.69</v>
      </c>
      <c r="X156" s="44">
        <f t="shared" si="89"/>
        <v>330.69</v>
      </c>
      <c r="Y156" s="44">
        <f t="shared" si="89"/>
        <v>330.69</v>
      </c>
      <c r="Z156" s="44">
        <f t="shared" si="89"/>
        <v>330.69</v>
      </c>
      <c r="AA156" s="44">
        <f t="shared" si="89"/>
        <v>330.69</v>
      </c>
    </row>
    <row r="157" spans="1:27" ht="12.75" customHeight="1" x14ac:dyDescent="0.2">
      <c r="A157" s="98" t="s">
        <v>1807</v>
      </c>
      <c r="B157" s="28" t="str">
        <f>"31"&amp;"."&amp;$B$800&amp;"."&amp;$B$801</f>
        <v>31.12.2023</v>
      </c>
      <c r="C157" s="90" t="s">
        <v>76</v>
      </c>
      <c r="D157" s="91">
        <f>ROUND(((D158+D159+D161+D160)/1000),5)</f>
        <v>2.5474199999999998</v>
      </c>
      <c r="E157" s="91">
        <f>ROUND(((E158+E159+E161+E160)/1000),5)</f>
        <v>2.4958200000000001</v>
      </c>
      <c r="F157" s="91">
        <f>ROUND(((F158+F159+F161+F160)/1000),5)</f>
        <v>2.4313899999999999</v>
      </c>
      <c r="G157" s="91">
        <f t="shared" ref="G157:AA157" si="90">ROUND(((G158+G159+G161+G160)/1000),5)</f>
        <v>2.3477800000000002</v>
      </c>
      <c r="H157" s="91">
        <f t="shared" si="90"/>
        <v>2.3882300000000001</v>
      </c>
      <c r="I157" s="91">
        <f t="shared" si="90"/>
        <v>2.4173</v>
      </c>
      <c r="J157" s="91">
        <f t="shared" si="90"/>
        <v>2.41574</v>
      </c>
      <c r="K157" s="91">
        <f t="shared" si="90"/>
        <v>2.5032100000000002</v>
      </c>
      <c r="L157" s="91">
        <f t="shared" si="90"/>
        <v>2.6363799999999999</v>
      </c>
      <c r="M157" s="91">
        <f t="shared" si="90"/>
        <v>2.8168799999999998</v>
      </c>
      <c r="N157" s="91">
        <f t="shared" si="90"/>
        <v>2.8851599999999999</v>
      </c>
      <c r="O157" s="91">
        <f t="shared" si="90"/>
        <v>2.9100100000000002</v>
      </c>
      <c r="P157" s="91">
        <f t="shared" si="90"/>
        <v>2.90964</v>
      </c>
      <c r="Q157" s="91">
        <f t="shared" si="90"/>
        <v>2.9107599999999998</v>
      </c>
      <c r="R157" s="91">
        <f t="shared" si="90"/>
        <v>2.89175</v>
      </c>
      <c r="S157" s="91">
        <f t="shared" si="90"/>
        <v>2.8859400000000002</v>
      </c>
      <c r="T157" s="91">
        <f t="shared" si="90"/>
        <v>2.93337</v>
      </c>
      <c r="U157" s="91">
        <f t="shared" si="90"/>
        <v>3.00495</v>
      </c>
      <c r="V157" s="91">
        <f t="shared" si="90"/>
        <v>2.9657499999999999</v>
      </c>
      <c r="W157" s="91">
        <f t="shared" si="90"/>
        <v>2.9428800000000002</v>
      </c>
      <c r="X157" s="91">
        <f t="shared" si="90"/>
        <v>2.9377900000000001</v>
      </c>
      <c r="Y157" s="91">
        <f t="shared" si="90"/>
        <v>2.8753099999999998</v>
      </c>
      <c r="Z157" s="91">
        <f t="shared" si="90"/>
        <v>2.6590400000000001</v>
      </c>
      <c r="AA157" s="91">
        <f t="shared" si="90"/>
        <v>2.56623</v>
      </c>
    </row>
    <row r="158" spans="1:27" ht="12.75" customHeight="1" outlineLevel="1" x14ac:dyDescent="0.2">
      <c r="A158" s="99" t="s">
        <v>1808</v>
      </c>
      <c r="B158" s="63" t="s">
        <v>238</v>
      </c>
      <c r="C158" s="43" t="s">
        <v>79</v>
      </c>
      <c r="D158" s="44">
        <v>1141.96</v>
      </c>
      <c r="E158" s="44">
        <v>1090.3599999999999</v>
      </c>
      <c r="F158" s="44">
        <v>1025.93</v>
      </c>
      <c r="G158" s="44">
        <v>942.32</v>
      </c>
      <c r="H158" s="44">
        <v>982.77</v>
      </c>
      <c r="I158" s="44">
        <v>1011.84</v>
      </c>
      <c r="J158" s="44">
        <v>1010.28</v>
      </c>
      <c r="K158" s="44">
        <v>1097.75</v>
      </c>
      <c r="L158" s="44">
        <v>1230.92</v>
      </c>
      <c r="M158" s="44">
        <v>1411.42</v>
      </c>
      <c r="N158" s="44">
        <v>1479.7</v>
      </c>
      <c r="O158" s="44">
        <v>1504.55</v>
      </c>
      <c r="P158" s="44">
        <v>1504.18</v>
      </c>
      <c r="Q158" s="44">
        <v>1505.3</v>
      </c>
      <c r="R158" s="44">
        <v>1486.29</v>
      </c>
      <c r="S158" s="44">
        <v>1480.48</v>
      </c>
      <c r="T158" s="44">
        <v>1527.91</v>
      </c>
      <c r="U158" s="44">
        <v>1599.49</v>
      </c>
      <c r="V158" s="44">
        <v>1560.29</v>
      </c>
      <c r="W158" s="44">
        <v>1537.42</v>
      </c>
      <c r="X158" s="44">
        <v>1532.33</v>
      </c>
      <c r="Y158" s="44">
        <v>1469.85</v>
      </c>
      <c r="Z158" s="44">
        <v>1253.58</v>
      </c>
      <c r="AA158" s="44">
        <v>1160.77</v>
      </c>
    </row>
    <row r="159" spans="1:27" ht="12.75" customHeight="1" outlineLevel="1" x14ac:dyDescent="0.2">
      <c r="A159" s="99" t="s">
        <v>1809</v>
      </c>
      <c r="B159" s="63" t="s">
        <v>90</v>
      </c>
      <c r="C159" s="43" t="s">
        <v>79</v>
      </c>
      <c r="D159" s="44">
        <f t="shared" ref="D159:AA159" si="91">$D$9</f>
        <v>1071.42</v>
      </c>
      <c r="E159" s="44">
        <f t="shared" si="91"/>
        <v>1071.42</v>
      </c>
      <c r="F159" s="44">
        <f t="shared" si="91"/>
        <v>1071.42</v>
      </c>
      <c r="G159" s="44">
        <f t="shared" si="91"/>
        <v>1071.42</v>
      </c>
      <c r="H159" s="44">
        <f t="shared" si="91"/>
        <v>1071.42</v>
      </c>
      <c r="I159" s="44">
        <f t="shared" si="91"/>
        <v>1071.42</v>
      </c>
      <c r="J159" s="44">
        <f t="shared" si="91"/>
        <v>1071.42</v>
      </c>
      <c r="K159" s="44">
        <f t="shared" si="91"/>
        <v>1071.42</v>
      </c>
      <c r="L159" s="44">
        <f t="shared" si="91"/>
        <v>1071.42</v>
      </c>
      <c r="M159" s="44">
        <f t="shared" si="91"/>
        <v>1071.42</v>
      </c>
      <c r="N159" s="44">
        <f t="shared" si="91"/>
        <v>1071.42</v>
      </c>
      <c r="O159" s="44">
        <f t="shared" si="91"/>
        <v>1071.42</v>
      </c>
      <c r="P159" s="44">
        <f t="shared" si="91"/>
        <v>1071.42</v>
      </c>
      <c r="Q159" s="44">
        <f t="shared" si="91"/>
        <v>1071.42</v>
      </c>
      <c r="R159" s="44">
        <f t="shared" si="91"/>
        <v>1071.42</v>
      </c>
      <c r="S159" s="44">
        <f t="shared" si="91"/>
        <v>1071.42</v>
      </c>
      <c r="T159" s="44">
        <f t="shared" si="91"/>
        <v>1071.42</v>
      </c>
      <c r="U159" s="44">
        <f t="shared" si="91"/>
        <v>1071.42</v>
      </c>
      <c r="V159" s="44">
        <f t="shared" si="91"/>
        <v>1071.42</v>
      </c>
      <c r="W159" s="44">
        <f t="shared" si="91"/>
        <v>1071.42</v>
      </c>
      <c r="X159" s="44">
        <f t="shared" si="91"/>
        <v>1071.42</v>
      </c>
      <c r="Y159" s="44">
        <f t="shared" si="91"/>
        <v>1071.42</v>
      </c>
      <c r="Z159" s="44">
        <f t="shared" si="91"/>
        <v>1071.42</v>
      </c>
      <c r="AA159" s="44">
        <f t="shared" si="91"/>
        <v>1071.42</v>
      </c>
    </row>
    <row r="160" spans="1:27" ht="12.75" customHeight="1" outlineLevel="1" x14ac:dyDescent="0.2">
      <c r="A160" s="99" t="s">
        <v>1810</v>
      </c>
      <c r="B160" s="63" t="s">
        <v>83</v>
      </c>
      <c r="C160" s="43" t="s">
        <v>79</v>
      </c>
      <c r="D160" s="44">
        <v>3.35</v>
      </c>
      <c r="E160" s="44">
        <v>3.35</v>
      </c>
      <c r="F160" s="44">
        <v>3.35</v>
      </c>
      <c r="G160" s="44">
        <v>3.35</v>
      </c>
      <c r="H160" s="44">
        <v>3.35</v>
      </c>
      <c r="I160" s="44">
        <v>3.35</v>
      </c>
      <c r="J160" s="44">
        <v>3.35</v>
      </c>
      <c r="K160" s="44">
        <v>3.35</v>
      </c>
      <c r="L160" s="44">
        <v>3.35</v>
      </c>
      <c r="M160" s="44">
        <v>3.35</v>
      </c>
      <c r="N160" s="44">
        <v>3.35</v>
      </c>
      <c r="O160" s="44">
        <v>3.35</v>
      </c>
      <c r="P160" s="44">
        <v>3.35</v>
      </c>
      <c r="Q160" s="44">
        <v>3.35</v>
      </c>
      <c r="R160" s="44">
        <v>3.35</v>
      </c>
      <c r="S160" s="44">
        <v>3.35</v>
      </c>
      <c r="T160" s="44">
        <v>3.35</v>
      </c>
      <c r="U160" s="44">
        <v>3.35</v>
      </c>
      <c r="V160" s="44">
        <v>3.35</v>
      </c>
      <c r="W160" s="44">
        <v>3.35</v>
      </c>
      <c r="X160" s="44">
        <v>3.35</v>
      </c>
      <c r="Y160" s="44">
        <v>3.35</v>
      </c>
      <c r="Z160" s="44">
        <v>3.35</v>
      </c>
      <c r="AA160" s="44">
        <v>3.35</v>
      </c>
    </row>
    <row r="161" spans="1:27" ht="12.75" customHeight="1" outlineLevel="1" x14ac:dyDescent="0.2">
      <c r="A161" s="99" t="s">
        <v>1811</v>
      </c>
      <c r="B161" s="63" t="s">
        <v>81</v>
      </c>
      <c r="C161" s="43" t="s">
        <v>79</v>
      </c>
      <c r="D161" s="44">
        <f>$D$11</f>
        <v>330.69</v>
      </c>
      <c r="E161" s="44">
        <f t="shared" ref="E161:AA161" si="92">$D$11</f>
        <v>330.69</v>
      </c>
      <c r="F161" s="44">
        <f t="shared" si="92"/>
        <v>330.69</v>
      </c>
      <c r="G161" s="44">
        <f t="shared" si="92"/>
        <v>330.69</v>
      </c>
      <c r="H161" s="44">
        <f t="shared" si="92"/>
        <v>330.69</v>
      </c>
      <c r="I161" s="44">
        <f t="shared" si="92"/>
        <v>330.69</v>
      </c>
      <c r="J161" s="44">
        <f t="shared" si="92"/>
        <v>330.69</v>
      </c>
      <c r="K161" s="44">
        <f t="shared" si="92"/>
        <v>330.69</v>
      </c>
      <c r="L161" s="44">
        <f t="shared" si="92"/>
        <v>330.69</v>
      </c>
      <c r="M161" s="44">
        <f t="shared" si="92"/>
        <v>330.69</v>
      </c>
      <c r="N161" s="44">
        <f t="shared" si="92"/>
        <v>330.69</v>
      </c>
      <c r="O161" s="44">
        <f t="shared" si="92"/>
        <v>330.69</v>
      </c>
      <c r="P161" s="44">
        <f t="shared" si="92"/>
        <v>330.69</v>
      </c>
      <c r="Q161" s="44">
        <f t="shared" si="92"/>
        <v>330.69</v>
      </c>
      <c r="R161" s="44">
        <f t="shared" si="92"/>
        <v>330.69</v>
      </c>
      <c r="S161" s="44">
        <f t="shared" si="92"/>
        <v>330.69</v>
      </c>
      <c r="T161" s="44">
        <f t="shared" si="92"/>
        <v>330.69</v>
      </c>
      <c r="U161" s="44">
        <f t="shared" si="92"/>
        <v>330.69</v>
      </c>
      <c r="V161" s="44">
        <f t="shared" si="92"/>
        <v>330.69</v>
      </c>
      <c r="W161" s="44">
        <f t="shared" si="92"/>
        <v>330.69</v>
      </c>
      <c r="X161" s="44">
        <f t="shared" si="92"/>
        <v>330.69</v>
      </c>
      <c r="Y161" s="44">
        <f t="shared" si="92"/>
        <v>330.69</v>
      </c>
      <c r="Z161" s="44">
        <f t="shared" si="92"/>
        <v>330.69</v>
      </c>
      <c r="AA161" s="44">
        <f t="shared" si="92"/>
        <v>330.69</v>
      </c>
    </row>
    <row r="162" spans="1:27" ht="12.75" customHeight="1" x14ac:dyDescent="0.2">
      <c r="A162" s="100"/>
      <c r="B162" s="101" t="s">
        <v>392</v>
      </c>
      <c r="C162" s="102"/>
      <c r="D162" s="103"/>
      <c r="E162" s="103"/>
      <c r="F162" s="103"/>
      <c r="G162" s="103"/>
      <c r="I162" s="39"/>
    </row>
    <row r="163" spans="1:27" ht="12.75" customHeight="1" x14ac:dyDescent="0.2">
      <c r="A163" s="100"/>
      <c r="B163" s="101" t="s">
        <v>392</v>
      </c>
      <c r="C163" s="102"/>
      <c r="D163" s="103"/>
      <c r="E163" s="103"/>
      <c r="F163" s="103"/>
      <c r="G163" s="103"/>
      <c r="I163" s="39"/>
    </row>
    <row r="164" spans="1:27" x14ac:dyDescent="0.2">
      <c r="A164" s="175" t="s">
        <v>393</v>
      </c>
      <c r="B164" s="176"/>
      <c r="C164" s="176"/>
      <c r="D164" s="176"/>
      <c r="E164" s="176"/>
      <c r="F164" s="176"/>
      <c r="G164" s="176"/>
      <c r="H164" s="176"/>
      <c r="I164" s="176"/>
      <c r="J164" s="176"/>
      <c r="K164" s="176"/>
      <c r="L164" s="176"/>
      <c r="M164" s="176"/>
      <c r="N164" s="176"/>
      <c r="O164" s="176"/>
      <c r="P164" s="176"/>
      <c r="Q164" s="176"/>
      <c r="R164" s="176"/>
      <c r="S164" s="176"/>
      <c r="T164" s="176"/>
      <c r="U164" s="176"/>
      <c r="V164" s="176"/>
      <c r="W164" s="176"/>
      <c r="X164" s="176"/>
      <c r="Y164" s="176"/>
      <c r="Z164" s="176"/>
      <c r="AA164" s="177"/>
    </row>
    <row r="165" spans="1:27" ht="27" customHeight="1" x14ac:dyDescent="0.2">
      <c r="A165" s="26" t="s">
        <v>64</v>
      </c>
      <c r="B165" s="27" t="s">
        <v>210</v>
      </c>
      <c r="C165" s="26" t="s">
        <v>211</v>
      </c>
      <c r="D165" s="27" t="s">
        <v>212</v>
      </c>
      <c r="E165" s="27" t="s">
        <v>213</v>
      </c>
      <c r="F165" s="27" t="s">
        <v>214</v>
      </c>
      <c r="G165" s="27" t="s">
        <v>215</v>
      </c>
      <c r="H165" s="27" t="s">
        <v>216</v>
      </c>
      <c r="I165" s="27" t="s">
        <v>217</v>
      </c>
      <c r="J165" s="27" t="s">
        <v>218</v>
      </c>
      <c r="K165" s="27" t="s">
        <v>219</v>
      </c>
      <c r="L165" s="27" t="s">
        <v>220</v>
      </c>
      <c r="M165" s="27" t="s">
        <v>221</v>
      </c>
      <c r="N165" s="27" t="s">
        <v>222</v>
      </c>
      <c r="O165" s="27" t="s">
        <v>223</v>
      </c>
      <c r="P165" s="27" t="s">
        <v>224</v>
      </c>
      <c r="Q165" s="27" t="s">
        <v>225</v>
      </c>
      <c r="R165" s="27" t="s">
        <v>226</v>
      </c>
      <c r="S165" s="27" t="s">
        <v>227</v>
      </c>
      <c r="T165" s="27" t="s">
        <v>228</v>
      </c>
      <c r="U165" s="27" t="s">
        <v>229</v>
      </c>
      <c r="V165" s="27" t="s">
        <v>230</v>
      </c>
      <c r="W165" s="27" t="s">
        <v>231</v>
      </c>
      <c r="X165" s="27" t="s">
        <v>232</v>
      </c>
      <c r="Y165" s="27" t="s">
        <v>233</v>
      </c>
      <c r="Z165" s="27" t="s">
        <v>234</v>
      </c>
      <c r="AA165" s="27" t="s">
        <v>235</v>
      </c>
    </row>
    <row r="166" spans="1:27" x14ac:dyDescent="0.2">
      <c r="A166" s="98" t="s">
        <v>1812</v>
      </c>
      <c r="B166" s="28" t="str">
        <f>"01"&amp;"."&amp;$B$800&amp;"."&amp;$B$801</f>
        <v>01.12.2023</v>
      </c>
      <c r="C166" s="90" t="s">
        <v>76</v>
      </c>
      <c r="D166" s="91">
        <f>ROUND(((D167+D168+D170+D169)/1000),5)</f>
        <v>3.2818299999999998</v>
      </c>
      <c r="E166" s="91">
        <f>ROUND(((E167+E168+E170+E169)/1000),5)</f>
        <v>3.1942300000000001</v>
      </c>
      <c r="F166" s="91">
        <f>ROUND(((F167+F168+F170+F169)/1000),5)</f>
        <v>3.1516899999999999</v>
      </c>
      <c r="G166" s="91">
        <f t="shared" ref="G166:AA166" si="93">ROUND(((G167+G168+G170+G169)/1000),5)</f>
        <v>3.1329899999999999</v>
      </c>
      <c r="H166" s="91">
        <f t="shared" si="93"/>
        <v>3.18919</v>
      </c>
      <c r="I166" s="91">
        <f t="shared" si="93"/>
        <v>3.3202199999999999</v>
      </c>
      <c r="J166" s="91">
        <f t="shared" si="93"/>
        <v>3.4966400000000002</v>
      </c>
      <c r="K166" s="91">
        <f t="shared" si="93"/>
        <v>3.7479100000000001</v>
      </c>
      <c r="L166" s="91">
        <f t="shared" si="93"/>
        <v>3.9081000000000001</v>
      </c>
      <c r="M166" s="91">
        <f t="shared" si="93"/>
        <v>4.0156499999999999</v>
      </c>
      <c r="N166" s="91">
        <f t="shared" si="93"/>
        <v>4.0543800000000001</v>
      </c>
      <c r="O166" s="91">
        <f t="shared" si="93"/>
        <v>4.1290199999999997</v>
      </c>
      <c r="P166" s="91">
        <f t="shared" si="93"/>
        <v>4.0961999999999996</v>
      </c>
      <c r="Q166" s="91">
        <f t="shared" si="93"/>
        <v>4.1267500000000004</v>
      </c>
      <c r="R166" s="91">
        <f t="shared" si="93"/>
        <v>4.1078099999999997</v>
      </c>
      <c r="S166" s="91">
        <f t="shared" si="93"/>
        <v>4.1409200000000004</v>
      </c>
      <c r="T166" s="91">
        <f t="shared" si="93"/>
        <v>4.0540500000000002</v>
      </c>
      <c r="U166" s="91">
        <f t="shared" si="93"/>
        <v>4.0564400000000003</v>
      </c>
      <c r="V166" s="91">
        <f t="shared" si="93"/>
        <v>4.0521500000000001</v>
      </c>
      <c r="W166" s="91">
        <f t="shared" si="93"/>
        <v>3.97322</v>
      </c>
      <c r="X166" s="91">
        <f t="shared" si="93"/>
        <v>3.9059300000000001</v>
      </c>
      <c r="Y166" s="91">
        <f t="shared" si="93"/>
        <v>3.7818700000000001</v>
      </c>
      <c r="Z166" s="91">
        <f t="shared" si="93"/>
        <v>3.57823</v>
      </c>
      <c r="AA166" s="91">
        <f t="shared" si="93"/>
        <v>3.4410699999999999</v>
      </c>
    </row>
    <row r="167" spans="1:27" ht="12.75" customHeight="1" outlineLevel="1" x14ac:dyDescent="0.2">
      <c r="A167" s="99" t="s">
        <v>1813</v>
      </c>
      <c r="B167" s="63" t="s">
        <v>238</v>
      </c>
      <c r="C167" s="43" t="s">
        <v>79</v>
      </c>
      <c r="D167" s="44">
        <v>1230.82</v>
      </c>
      <c r="E167" s="44">
        <v>1143.22</v>
      </c>
      <c r="F167" s="44">
        <v>1100.68</v>
      </c>
      <c r="G167" s="44">
        <v>1081.98</v>
      </c>
      <c r="H167" s="44">
        <v>1138.18</v>
      </c>
      <c r="I167" s="44">
        <v>1269.21</v>
      </c>
      <c r="J167" s="44">
        <v>1445.63</v>
      </c>
      <c r="K167" s="44">
        <v>1696.9</v>
      </c>
      <c r="L167" s="44">
        <v>1857.09</v>
      </c>
      <c r="M167" s="44">
        <v>1964.64</v>
      </c>
      <c r="N167" s="44">
        <v>2003.37</v>
      </c>
      <c r="O167" s="44">
        <v>2078.0100000000002</v>
      </c>
      <c r="P167" s="44">
        <v>2045.19</v>
      </c>
      <c r="Q167" s="44">
        <v>2075.7399999999998</v>
      </c>
      <c r="R167" s="44">
        <v>2056.8000000000002</v>
      </c>
      <c r="S167" s="44">
        <v>2089.91</v>
      </c>
      <c r="T167" s="44">
        <v>2003.04</v>
      </c>
      <c r="U167" s="44">
        <v>2005.43</v>
      </c>
      <c r="V167" s="44">
        <v>2001.14</v>
      </c>
      <c r="W167" s="44">
        <v>1922.21</v>
      </c>
      <c r="X167" s="44">
        <v>1854.92</v>
      </c>
      <c r="Y167" s="44">
        <v>1730.86</v>
      </c>
      <c r="Z167" s="44">
        <v>1527.22</v>
      </c>
      <c r="AA167" s="44">
        <v>1390.06</v>
      </c>
    </row>
    <row r="168" spans="1:27" ht="12.75" customHeight="1" outlineLevel="1" x14ac:dyDescent="0.2">
      <c r="A168" s="99" t="s">
        <v>1814</v>
      </c>
      <c r="B168" s="63" t="s">
        <v>90</v>
      </c>
      <c r="C168" s="43" t="s">
        <v>79</v>
      </c>
      <c r="D168" s="44">
        <v>1716.97</v>
      </c>
      <c r="E168" s="44">
        <f>$D$168</f>
        <v>1716.97</v>
      </c>
      <c r="F168" s="44">
        <f t="shared" ref="F168:AA168" si="94">$D$168</f>
        <v>1716.97</v>
      </c>
      <c r="G168" s="44">
        <f t="shared" si="94"/>
        <v>1716.97</v>
      </c>
      <c r="H168" s="44">
        <f t="shared" si="94"/>
        <v>1716.97</v>
      </c>
      <c r="I168" s="44">
        <f t="shared" si="94"/>
        <v>1716.97</v>
      </c>
      <c r="J168" s="44">
        <f t="shared" si="94"/>
        <v>1716.97</v>
      </c>
      <c r="K168" s="44">
        <f t="shared" si="94"/>
        <v>1716.97</v>
      </c>
      <c r="L168" s="44">
        <f t="shared" si="94"/>
        <v>1716.97</v>
      </c>
      <c r="M168" s="44">
        <f t="shared" si="94"/>
        <v>1716.97</v>
      </c>
      <c r="N168" s="44">
        <f t="shared" si="94"/>
        <v>1716.97</v>
      </c>
      <c r="O168" s="44">
        <f t="shared" si="94"/>
        <v>1716.97</v>
      </c>
      <c r="P168" s="44">
        <f t="shared" si="94"/>
        <v>1716.97</v>
      </c>
      <c r="Q168" s="44">
        <f t="shared" si="94"/>
        <v>1716.97</v>
      </c>
      <c r="R168" s="44">
        <f t="shared" si="94"/>
        <v>1716.97</v>
      </c>
      <c r="S168" s="44">
        <f t="shared" si="94"/>
        <v>1716.97</v>
      </c>
      <c r="T168" s="44">
        <f t="shared" si="94"/>
        <v>1716.97</v>
      </c>
      <c r="U168" s="44">
        <f t="shared" si="94"/>
        <v>1716.97</v>
      </c>
      <c r="V168" s="44">
        <f t="shared" si="94"/>
        <v>1716.97</v>
      </c>
      <c r="W168" s="44">
        <f t="shared" si="94"/>
        <v>1716.97</v>
      </c>
      <c r="X168" s="44">
        <f t="shared" si="94"/>
        <v>1716.97</v>
      </c>
      <c r="Y168" s="44">
        <f t="shared" si="94"/>
        <v>1716.97</v>
      </c>
      <c r="Z168" s="44">
        <f t="shared" si="94"/>
        <v>1716.97</v>
      </c>
      <c r="AA168" s="44">
        <f t="shared" si="94"/>
        <v>1716.97</v>
      </c>
    </row>
    <row r="169" spans="1:27" ht="12.75" customHeight="1" outlineLevel="1" x14ac:dyDescent="0.2">
      <c r="A169" s="99" t="s">
        <v>1815</v>
      </c>
      <c r="B169" s="63" t="s">
        <v>83</v>
      </c>
      <c r="C169" s="43" t="s">
        <v>79</v>
      </c>
      <c r="D169" s="44">
        <v>3.35</v>
      </c>
      <c r="E169" s="44">
        <v>3.35</v>
      </c>
      <c r="F169" s="44">
        <v>3.35</v>
      </c>
      <c r="G169" s="44">
        <v>3.35</v>
      </c>
      <c r="H169" s="44">
        <v>3.35</v>
      </c>
      <c r="I169" s="44">
        <v>3.35</v>
      </c>
      <c r="J169" s="44">
        <v>3.35</v>
      </c>
      <c r="K169" s="44">
        <v>3.35</v>
      </c>
      <c r="L169" s="44">
        <v>3.35</v>
      </c>
      <c r="M169" s="44">
        <v>3.35</v>
      </c>
      <c r="N169" s="44">
        <v>3.35</v>
      </c>
      <c r="O169" s="44">
        <v>3.35</v>
      </c>
      <c r="P169" s="44">
        <v>3.35</v>
      </c>
      <c r="Q169" s="44">
        <v>3.35</v>
      </c>
      <c r="R169" s="44">
        <v>3.35</v>
      </c>
      <c r="S169" s="44">
        <v>3.35</v>
      </c>
      <c r="T169" s="44">
        <v>3.35</v>
      </c>
      <c r="U169" s="44">
        <v>3.35</v>
      </c>
      <c r="V169" s="44">
        <v>3.35</v>
      </c>
      <c r="W169" s="44">
        <v>3.35</v>
      </c>
      <c r="X169" s="44">
        <v>3.35</v>
      </c>
      <c r="Y169" s="44">
        <v>3.35</v>
      </c>
      <c r="Z169" s="44">
        <v>3.35</v>
      </c>
      <c r="AA169" s="44">
        <v>3.35</v>
      </c>
    </row>
    <row r="170" spans="1:27" ht="12.75" customHeight="1" outlineLevel="1" x14ac:dyDescent="0.2">
      <c r="A170" s="99" t="s">
        <v>1816</v>
      </c>
      <c r="B170" s="63" t="s">
        <v>81</v>
      </c>
      <c r="C170" s="43" t="s">
        <v>79</v>
      </c>
      <c r="D170" s="44">
        <f>$D$11</f>
        <v>330.69</v>
      </c>
      <c r="E170" s="44">
        <f t="shared" ref="E170:AA170" si="95">$D$11</f>
        <v>330.69</v>
      </c>
      <c r="F170" s="44">
        <f t="shared" si="95"/>
        <v>330.69</v>
      </c>
      <c r="G170" s="44">
        <f t="shared" si="95"/>
        <v>330.69</v>
      </c>
      <c r="H170" s="44">
        <f t="shared" si="95"/>
        <v>330.69</v>
      </c>
      <c r="I170" s="44">
        <f t="shared" si="95"/>
        <v>330.69</v>
      </c>
      <c r="J170" s="44">
        <f t="shared" si="95"/>
        <v>330.69</v>
      </c>
      <c r="K170" s="44">
        <f t="shared" si="95"/>
        <v>330.69</v>
      </c>
      <c r="L170" s="44">
        <f t="shared" si="95"/>
        <v>330.69</v>
      </c>
      <c r="M170" s="44">
        <f t="shared" si="95"/>
        <v>330.69</v>
      </c>
      <c r="N170" s="44">
        <f t="shared" si="95"/>
        <v>330.69</v>
      </c>
      <c r="O170" s="44">
        <f t="shared" si="95"/>
        <v>330.69</v>
      </c>
      <c r="P170" s="44">
        <f t="shared" si="95"/>
        <v>330.69</v>
      </c>
      <c r="Q170" s="44">
        <f t="shared" si="95"/>
        <v>330.69</v>
      </c>
      <c r="R170" s="44">
        <f t="shared" si="95"/>
        <v>330.69</v>
      </c>
      <c r="S170" s="44">
        <f t="shared" si="95"/>
        <v>330.69</v>
      </c>
      <c r="T170" s="44">
        <f t="shared" si="95"/>
        <v>330.69</v>
      </c>
      <c r="U170" s="44">
        <f t="shared" si="95"/>
        <v>330.69</v>
      </c>
      <c r="V170" s="44">
        <f t="shared" si="95"/>
        <v>330.69</v>
      </c>
      <c r="W170" s="44">
        <f t="shared" si="95"/>
        <v>330.69</v>
      </c>
      <c r="X170" s="44">
        <f t="shared" si="95"/>
        <v>330.69</v>
      </c>
      <c r="Y170" s="44">
        <f t="shared" si="95"/>
        <v>330.69</v>
      </c>
      <c r="Z170" s="44">
        <f t="shared" si="95"/>
        <v>330.69</v>
      </c>
      <c r="AA170" s="44">
        <f t="shared" si="95"/>
        <v>330.69</v>
      </c>
    </row>
    <row r="171" spans="1:27" x14ac:dyDescent="0.2">
      <c r="A171" s="98" t="s">
        <v>1817</v>
      </c>
      <c r="B171" s="28" t="str">
        <f>"02"&amp;"."&amp;$B$800&amp;"."&amp;$B$801</f>
        <v>02.12.2023</v>
      </c>
      <c r="C171" s="90" t="s">
        <v>76</v>
      </c>
      <c r="D171" s="91">
        <f>ROUND(((D172+D173+D175+D174)/1000),5)</f>
        <v>3.2649300000000001</v>
      </c>
      <c r="E171" s="91">
        <f>ROUND(((E172+E173+E175+E174)/1000),5)</f>
        <v>3.17625</v>
      </c>
      <c r="F171" s="91">
        <f>ROUND(((F172+F173+F175+F174)/1000),5)</f>
        <v>3.1274700000000002</v>
      </c>
      <c r="G171" s="91">
        <f t="shared" ref="G171:AA171" si="96">ROUND(((G172+G173+G175+G174)/1000),5)</f>
        <v>3.1142500000000002</v>
      </c>
      <c r="H171" s="91">
        <f t="shared" si="96"/>
        <v>3.1265100000000001</v>
      </c>
      <c r="I171" s="91">
        <f t="shared" si="96"/>
        <v>3.2385799999999998</v>
      </c>
      <c r="J171" s="91">
        <f t="shared" si="96"/>
        <v>3.31352</v>
      </c>
      <c r="K171" s="91">
        <f t="shared" si="96"/>
        <v>3.4788000000000001</v>
      </c>
      <c r="L171" s="91">
        <f t="shared" si="96"/>
        <v>3.7073200000000002</v>
      </c>
      <c r="M171" s="91">
        <f t="shared" si="96"/>
        <v>3.8489399999999998</v>
      </c>
      <c r="N171" s="91">
        <f t="shared" si="96"/>
        <v>3.9307799999999999</v>
      </c>
      <c r="O171" s="91">
        <f t="shared" si="96"/>
        <v>3.96435</v>
      </c>
      <c r="P171" s="91">
        <f t="shared" si="96"/>
        <v>3.9718399999999998</v>
      </c>
      <c r="Q171" s="91">
        <f t="shared" si="96"/>
        <v>3.96977</v>
      </c>
      <c r="R171" s="91">
        <f t="shared" si="96"/>
        <v>3.9228000000000001</v>
      </c>
      <c r="S171" s="91">
        <f t="shared" si="96"/>
        <v>3.8902100000000002</v>
      </c>
      <c r="T171" s="91">
        <f t="shared" si="96"/>
        <v>3.9703900000000001</v>
      </c>
      <c r="U171" s="91">
        <f t="shared" si="96"/>
        <v>3.9937</v>
      </c>
      <c r="V171" s="91">
        <f t="shared" si="96"/>
        <v>3.9745400000000002</v>
      </c>
      <c r="W171" s="91">
        <f t="shared" si="96"/>
        <v>3.9123100000000002</v>
      </c>
      <c r="X171" s="91">
        <f t="shared" si="96"/>
        <v>3.83107</v>
      </c>
      <c r="Y171" s="91">
        <f t="shared" si="96"/>
        <v>3.7286800000000002</v>
      </c>
      <c r="Z171" s="91">
        <f t="shared" si="96"/>
        <v>3.5246</v>
      </c>
      <c r="AA171" s="91">
        <f t="shared" si="96"/>
        <v>3.38964</v>
      </c>
    </row>
    <row r="172" spans="1:27" ht="12.75" customHeight="1" outlineLevel="1" x14ac:dyDescent="0.2">
      <c r="A172" s="99" t="s">
        <v>1818</v>
      </c>
      <c r="B172" s="63" t="s">
        <v>238</v>
      </c>
      <c r="C172" s="43" t="s">
        <v>79</v>
      </c>
      <c r="D172" s="44">
        <v>1213.92</v>
      </c>
      <c r="E172" s="44">
        <v>1125.24</v>
      </c>
      <c r="F172" s="44">
        <v>1076.46</v>
      </c>
      <c r="G172" s="44">
        <v>1063.24</v>
      </c>
      <c r="H172" s="44">
        <v>1075.5</v>
      </c>
      <c r="I172" s="44">
        <v>1187.57</v>
      </c>
      <c r="J172" s="44">
        <v>1262.51</v>
      </c>
      <c r="K172" s="44">
        <v>1427.79</v>
      </c>
      <c r="L172" s="44">
        <v>1656.31</v>
      </c>
      <c r="M172" s="44">
        <v>1797.93</v>
      </c>
      <c r="N172" s="44">
        <v>1879.77</v>
      </c>
      <c r="O172" s="44">
        <v>1913.34</v>
      </c>
      <c r="P172" s="44">
        <v>1920.83</v>
      </c>
      <c r="Q172" s="44">
        <v>1918.76</v>
      </c>
      <c r="R172" s="44">
        <v>1871.79</v>
      </c>
      <c r="S172" s="44">
        <v>1839.2</v>
      </c>
      <c r="T172" s="44">
        <v>1919.38</v>
      </c>
      <c r="U172" s="44">
        <v>1942.69</v>
      </c>
      <c r="V172" s="44">
        <v>1923.53</v>
      </c>
      <c r="W172" s="44">
        <v>1861.3</v>
      </c>
      <c r="X172" s="44">
        <v>1780.06</v>
      </c>
      <c r="Y172" s="44">
        <v>1677.67</v>
      </c>
      <c r="Z172" s="44">
        <v>1473.59</v>
      </c>
      <c r="AA172" s="44">
        <v>1338.63</v>
      </c>
    </row>
    <row r="173" spans="1:27" ht="12.75" customHeight="1" outlineLevel="1" x14ac:dyDescent="0.2">
      <c r="A173" s="99" t="s">
        <v>1819</v>
      </c>
      <c r="B173" s="63" t="s">
        <v>90</v>
      </c>
      <c r="C173" s="43" t="s">
        <v>79</v>
      </c>
      <c r="D173" s="44">
        <f>$D$168</f>
        <v>1716.97</v>
      </c>
      <c r="E173" s="44">
        <f>$D$168</f>
        <v>1716.97</v>
      </c>
      <c r="F173" s="44">
        <f t="shared" ref="F173:AA173" si="97">$D$168</f>
        <v>1716.97</v>
      </c>
      <c r="G173" s="44">
        <f t="shared" si="97"/>
        <v>1716.97</v>
      </c>
      <c r="H173" s="44">
        <f t="shared" si="97"/>
        <v>1716.97</v>
      </c>
      <c r="I173" s="44">
        <f t="shared" si="97"/>
        <v>1716.97</v>
      </c>
      <c r="J173" s="44">
        <f t="shared" si="97"/>
        <v>1716.97</v>
      </c>
      <c r="K173" s="44">
        <f t="shared" si="97"/>
        <v>1716.97</v>
      </c>
      <c r="L173" s="44">
        <f t="shared" si="97"/>
        <v>1716.97</v>
      </c>
      <c r="M173" s="44">
        <f t="shared" si="97"/>
        <v>1716.97</v>
      </c>
      <c r="N173" s="44">
        <f t="shared" si="97"/>
        <v>1716.97</v>
      </c>
      <c r="O173" s="44">
        <f t="shared" si="97"/>
        <v>1716.97</v>
      </c>
      <c r="P173" s="44">
        <f t="shared" si="97"/>
        <v>1716.97</v>
      </c>
      <c r="Q173" s="44">
        <f t="shared" si="97"/>
        <v>1716.97</v>
      </c>
      <c r="R173" s="44">
        <f t="shared" si="97"/>
        <v>1716.97</v>
      </c>
      <c r="S173" s="44">
        <f t="shared" si="97"/>
        <v>1716.97</v>
      </c>
      <c r="T173" s="44">
        <f t="shared" si="97"/>
        <v>1716.97</v>
      </c>
      <c r="U173" s="44">
        <f t="shared" si="97"/>
        <v>1716.97</v>
      </c>
      <c r="V173" s="44">
        <f t="shared" si="97"/>
        <v>1716.97</v>
      </c>
      <c r="W173" s="44">
        <f t="shared" si="97"/>
        <v>1716.97</v>
      </c>
      <c r="X173" s="44">
        <f t="shared" si="97"/>
        <v>1716.97</v>
      </c>
      <c r="Y173" s="44">
        <f t="shared" si="97"/>
        <v>1716.97</v>
      </c>
      <c r="Z173" s="44">
        <f t="shared" si="97"/>
        <v>1716.97</v>
      </c>
      <c r="AA173" s="44">
        <f t="shared" si="97"/>
        <v>1716.97</v>
      </c>
    </row>
    <row r="174" spans="1:27" ht="12.75" customHeight="1" outlineLevel="1" x14ac:dyDescent="0.2">
      <c r="A174" s="99" t="s">
        <v>1820</v>
      </c>
      <c r="B174" s="63" t="s">
        <v>83</v>
      </c>
      <c r="C174" s="43" t="s">
        <v>79</v>
      </c>
      <c r="D174" s="44">
        <v>3.35</v>
      </c>
      <c r="E174" s="44">
        <v>3.35</v>
      </c>
      <c r="F174" s="44">
        <v>3.35</v>
      </c>
      <c r="G174" s="44">
        <v>3.35</v>
      </c>
      <c r="H174" s="44">
        <v>3.35</v>
      </c>
      <c r="I174" s="44">
        <v>3.35</v>
      </c>
      <c r="J174" s="44">
        <v>3.35</v>
      </c>
      <c r="K174" s="44">
        <v>3.35</v>
      </c>
      <c r="L174" s="44">
        <v>3.35</v>
      </c>
      <c r="M174" s="44">
        <v>3.35</v>
      </c>
      <c r="N174" s="44">
        <v>3.35</v>
      </c>
      <c r="O174" s="44">
        <v>3.35</v>
      </c>
      <c r="P174" s="44">
        <v>3.35</v>
      </c>
      <c r="Q174" s="44">
        <v>3.35</v>
      </c>
      <c r="R174" s="44">
        <v>3.35</v>
      </c>
      <c r="S174" s="44">
        <v>3.35</v>
      </c>
      <c r="T174" s="44">
        <v>3.35</v>
      </c>
      <c r="U174" s="44">
        <v>3.35</v>
      </c>
      <c r="V174" s="44">
        <v>3.35</v>
      </c>
      <c r="W174" s="44">
        <v>3.35</v>
      </c>
      <c r="X174" s="44">
        <v>3.35</v>
      </c>
      <c r="Y174" s="44">
        <v>3.35</v>
      </c>
      <c r="Z174" s="44">
        <v>3.35</v>
      </c>
      <c r="AA174" s="44">
        <v>3.35</v>
      </c>
    </row>
    <row r="175" spans="1:27" ht="12.75" customHeight="1" outlineLevel="1" x14ac:dyDescent="0.2">
      <c r="A175" s="99" t="s">
        <v>1821</v>
      </c>
      <c r="B175" s="63" t="s">
        <v>81</v>
      </c>
      <c r="C175" s="43" t="s">
        <v>79</v>
      </c>
      <c r="D175" s="44">
        <f>$D$11</f>
        <v>330.69</v>
      </c>
      <c r="E175" s="44">
        <f t="shared" ref="E175:AA175" si="98">$D$11</f>
        <v>330.69</v>
      </c>
      <c r="F175" s="44">
        <f t="shared" si="98"/>
        <v>330.69</v>
      </c>
      <c r="G175" s="44">
        <f t="shared" si="98"/>
        <v>330.69</v>
      </c>
      <c r="H175" s="44">
        <f t="shared" si="98"/>
        <v>330.69</v>
      </c>
      <c r="I175" s="44">
        <f t="shared" si="98"/>
        <v>330.69</v>
      </c>
      <c r="J175" s="44">
        <f t="shared" si="98"/>
        <v>330.69</v>
      </c>
      <c r="K175" s="44">
        <f t="shared" si="98"/>
        <v>330.69</v>
      </c>
      <c r="L175" s="44">
        <f t="shared" si="98"/>
        <v>330.69</v>
      </c>
      <c r="M175" s="44">
        <f t="shared" si="98"/>
        <v>330.69</v>
      </c>
      <c r="N175" s="44">
        <f t="shared" si="98"/>
        <v>330.69</v>
      </c>
      <c r="O175" s="44">
        <f t="shared" si="98"/>
        <v>330.69</v>
      </c>
      <c r="P175" s="44">
        <f t="shared" si="98"/>
        <v>330.69</v>
      </c>
      <c r="Q175" s="44">
        <f t="shared" si="98"/>
        <v>330.69</v>
      </c>
      <c r="R175" s="44">
        <f t="shared" si="98"/>
        <v>330.69</v>
      </c>
      <c r="S175" s="44">
        <f t="shared" si="98"/>
        <v>330.69</v>
      </c>
      <c r="T175" s="44">
        <f t="shared" si="98"/>
        <v>330.69</v>
      </c>
      <c r="U175" s="44">
        <f t="shared" si="98"/>
        <v>330.69</v>
      </c>
      <c r="V175" s="44">
        <f t="shared" si="98"/>
        <v>330.69</v>
      </c>
      <c r="W175" s="44">
        <f t="shared" si="98"/>
        <v>330.69</v>
      </c>
      <c r="X175" s="44">
        <f t="shared" si="98"/>
        <v>330.69</v>
      </c>
      <c r="Y175" s="44">
        <f t="shared" si="98"/>
        <v>330.69</v>
      </c>
      <c r="Z175" s="44">
        <f t="shared" si="98"/>
        <v>330.69</v>
      </c>
      <c r="AA175" s="44">
        <f t="shared" si="98"/>
        <v>330.69</v>
      </c>
    </row>
    <row r="176" spans="1:27" ht="12.75" customHeight="1" x14ac:dyDescent="0.2">
      <c r="A176" s="98" t="s">
        <v>1822</v>
      </c>
      <c r="B176" s="28" t="str">
        <f>"03"&amp;"."&amp;$B$800&amp;"."&amp;$B$801</f>
        <v>03.12.2023</v>
      </c>
      <c r="C176" s="90" t="s">
        <v>76</v>
      </c>
      <c r="D176" s="91">
        <f>ROUND(((D177+D178+D180+D179)/1000),5)</f>
        <v>3.26227</v>
      </c>
      <c r="E176" s="91">
        <f>ROUND(((E177+E178+E180+E179)/1000),5)</f>
        <v>3.2079800000000001</v>
      </c>
      <c r="F176" s="91">
        <f>ROUND(((F177+F178+F180+F179)/1000),5)</f>
        <v>3.1309200000000001</v>
      </c>
      <c r="G176" s="91">
        <f t="shared" ref="G176:AA176" si="99">ROUND(((G177+G178+G180+G179)/1000),5)</f>
        <v>3.1264500000000002</v>
      </c>
      <c r="H176" s="91">
        <f t="shared" si="99"/>
        <v>3.1277400000000002</v>
      </c>
      <c r="I176" s="91">
        <f t="shared" si="99"/>
        <v>3.1908099999999999</v>
      </c>
      <c r="J176" s="91">
        <f t="shared" si="99"/>
        <v>3.2204999999999999</v>
      </c>
      <c r="K176" s="91">
        <f t="shared" si="99"/>
        <v>3.3890199999999999</v>
      </c>
      <c r="L176" s="91">
        <f t="shared" si="99"/>
        <v>3.6132300000000002</v>
      </c>
      <c r="M176" s="91">
        <f t="shared" si="99"/>
        <v>3.7515800000000001</v>
      </c>
      <c r="N176" s="91">
        <f t="shared" si="99"/>
        <v>3.8536999999999999</v>
      </c>
      <c r="O176" s="91">
        <f t="shared" si="99"/>
        <v>3.8730799999999999</v>
      </c>
      <c r="P176" s="91">
        <f t="shared" si="99"/>
        <v>3.8782999999999999</v>
      </c>
      <c r="Q176" s="91">
        <f t="shared" si="99"/>
        <v>3.8786999999999998</v>
      </c>
      <c r="R176" s="91">
        <f t="shared" si="99"/>
        <v>3.8772799999999998</v>
      </c>
      <c r="S176" s="91">
        <f t="shared" si="99"/>
        <v>3.8661799999999999</v>
      </c>
      <c r="T176" s="91">
        <f t="shared" si="99"/>
        <v>3.9308000000000001</v>
      </c>
      <c r="U176" s="91">
        <f t="shared" si="99"/>
        <v>4.1084500000000004</v>
      </c>
      <c r="V176" s="91">
        <f t="shared" si="99"/>
        <v>4.1091499999999996</v>
      </c>
      <c r="W176" s="91">
        <f t="shared" si="99"/>
        <v>4.0887399999999996</v>
      </c>
      <c r="X176" s="91">
        <f t="shared" si="99"/>
        <v>3.8685100000000001</v>
      </c>
      <c r="Y176" s="91">
        <f t="shared" si="99"/>
        <v>3.7557700000000001</v>
      </c>
      <c r="Z176" s="91">
        <f t="shared" si="99"/>
        <v>3.4930599999999998</v>
      </c>
      <c r="AA176" s="91">
        <f t="shared" si="99"/>
        <v>3.3110300000000001</v>
      </c>
    </row>
    <row r="177" spans="1:27" ht="12.75" customHeight="1" outlineLevel="1" x14ac:dyDescent="0.2">
      <c r="A177" s="99" t="s">
        <v>1823</v>
      </c>
      <c r="B177" s="63" t="s">
        <v>238</v>
      </c>
      <c r="C177" s="43" t="s">
        <v>79</v>
      </c>
      <c r="D177" s="44">
        <v>1211.26</v>
      </c>
      <c r="E177" s="44">
        <v>1156.97</v>
      </c>
      <c r="F177" s="44">
        <v>1079.9100000000001</v>
      </c>
      <c r="G177" s="44">
        <v>1075.44</v>
      </c>
      <c r="H177" s="44">
        <v>1076.73</v>
      </c>
      <c r="I177" s="44">
        <v>1139.8</v>
      </c>
      <c r="J177" s="44">
        <v>1169.49</v>
      </c>
      <c r="K177" s="44">
        <v>1338.01</v>
      </c>
      <c r="L177" s="44">
        <v>1562.22</v>
      </c>
      <c r="M177" s="44">
        <v>1700.57</v>
      </c>
      <c r="N177" s="44">
        <v>1802.69</v>
      </c>
      <c r="O177" s="44">
        <v>1822.07</v>
      </c>
      <c r="P177" s="44">
        <v>1827.29</v>
      </c>
      <c r="Q177" s="44">
        <v>1827.69</v>
      </c>
      <c r="R177" s="44">
        <v>1826.27</v>
      </c>
      <c r="S177" s="44">
        <v>1815.17</v>
      </c>
      <c r="T177" s="44">
        <v>1879.79</v>
      </c>
      <c r="U177" s="44">
        <v>2057.44</v>
      </c>
      <c r="V177" s="44">
        <v>2058.14</v>
      </c>
      <c r="W177" s="44">
        <v>2037.73</v>
      </c>
      <c r="X177" s="44">
        <v>1817.5</v>
      </c>
      <c r="Y177" s="44">
        <v>1704.76</v>
      </c>
      <c r="Z177" s="44">
        <v>1442.05</v>
      </c>
      <c r="AA177" s="44">
        <v>1260.02</v>
      </c>
    </row>
    <row r="178" spans="1:27" ht="12.75" customHeight="1" outlineLevel="1" x14ac:dyDescent="0.2">
      <c r="A178" s="99" t="s">
        <v>1824</v>
      </c>
      <c r="B178" s="63" t="s">
        <v>90</v>
      </c>
      <c r="C178" s="43" t="s">
        <v>79</v>
      </c>
      <c r="D178" s="44">
        <f>$D$168</f>
        <v>1716.97</v>
      </c>
      <c r="E178" s="44">
        <f>$D$168</f>
        <v>1716.97</v>
      </c>
      <c r="F178" s="44">
        <f t="shared" ref="F178:AA178" si="100">$D$168</f>
        <v>1716.97</v>
      </c>
      <c r="G178" s="44">
        <f t="shared" si="100"/>
        <v>1716.97</v>
      </c>
      <c r="H178" s="44">
        <f t="shared" si="100"/>
        <v>1716.97</v>
      </c>
      <c r="I178" s="44">
        <f t="shared" si="100"/>
        <v>1716.97</v>
      </c>
      <c r="J178" s="44">
        <f t="shared" si="100"/>
        <v>1716.97</v>
      </c>
      <c r="K178" s="44">
        <f t="shared" si="100"/>
        <v>1716.97</v>
      </c>
      <c r="L178" s="44">
        <f t="shared" si="100"/>
        <v>1716.97</v>
      </c>
      <c r="M178" s="44">
        <f t="shared" si="100"/>
        <v>1716.97</v>
      </c>
      <c r="N178" s="44">
        <f t="shared" si="100"/>
        <v>1716.97</v>
      </c>
      <c r="O178" s="44">
        <f t="shared" si="100"/>
        <v>1716.97</v>
      </c>
      <c r="P178" s="44">
        <f t="shared" si="100"/>
        <v>1716.97</v>
      </c>
      <c r="Q178" s="44">
        <f t="shared" si="100"/>
        <v>1716.97</v>
      </c>
      <c r="R178" s="44">
        <f t="shared" si="100"/>
        <v>1716.97</v>
      </c>
      <c r="S178" s="44">
        <f t="shared" si="100"/>
        <v>1716.97</v>
      </c>
      <c r="T178" s="44">
        <f t="shared" si="100"/>
        <v>1716.97</v>
      </c>
      <c r="U178" s="44">
        <f t="shared" si="100"/>
        <v>1716.97</v>
      </c>
      <c r="V178" s="44">
        <f t="shared" si="100"/>
        <v>1716.97</v>
      </c>
      <c r="W178" s="44">
        <f t="shared" si="100"/>
        <v>1716.97</v>
      </c>
      <c r="X178" s="44">
        <f t="shared" si="100"/>
        <v>1716.97</v>
      </c>
      <c r="Y178" s="44">
        <f t="shared" si="100"/>
        <v>1716.97</v>
      </c>
      <c r="Z178" s="44">
        <f t="shared" si="100"/>
        <v>1716.97</v>
      </c>
      <c r="AA178" s="44">
        <f t="shared" si="100"/>
        <v>1716.97</v>
      </c>
    </row>
    <row r="179" spans="1:27" ht="12.75" customHeight="1" outlineLevel="1" x14ac:dyDescent="0.2">
      <c r="A179" s="99" t="s">
        <v>1825</v>
      </c>
      <c r="B179" s="63" t="s">
        <v>83</v>
      </c>
      <c r="C179" s="43" t="s">
        <v>79</v>
      </c>
      <c r="D179" s="44">
        <v>3.35</v>
      </c>
      <c r="E179" s="44">
        <v>3.35</v>
      </c>
      <c r="F179" s="44">
        <v>3.35</v>
      </c>
      <c r="G179" s="44">
        <v>3.35</v>
      </c>
      <c r="H179" s="44">
        <v>3.35</v>
      </c>
      <c r="I179" s="44">
        <v>3.35</v>
      </c>
      <c r="J179" s="44">
        <v>3.35</v>
      </c>
      <c r="K179" s="44">
        <v>3.35</v>
      </c>
      <c r="L179" s="44">
        <v>3.35</v>
      </c>
      <c r="M179" s="44">
        <v>3.35</v>
      </c>
      <c r="N179" s="44">
        <v>3.35</v>
      </c>
      <c r="O179" s="44">
        <v>3.35</v>
      </c>
      <c r="P179" s="44">
        <v>3.35</v>
      </c>
      <c r="Q179" s="44">
        <v>3.35</v>
      </c>
      <c r="R179" s="44">
        <v>3.35</v>
      </c>
      <c r="S179" s="44">
        <v>3.35</v>
      </c>
      <c r="T179" s="44">
        <v>3.35</v>
      </c>
      <c r="U179" s="44">
        <v>3.35</v>
      </c>
      <c r="V179" s="44">
        <v>3.35</v>
      </c>
      <c r="W179" s="44">
        <v>3.35</v>
      </c>
      <c r="X179" s="44">
        <v>3.35</v>
      </c>
      <c r="Y179" s="44">
        <v>3.35</v>
      </c>
      <c r="Z179" s="44">
        <v>3.35</v>
      </c>
      <c r="AA179" s="44">
        <v>3.35</v>
      </c>
    </row>
    <row r="180" spans="1:27" ht="12.75" customHeight="1" outlineLevel="1" x14ac:dyDescent="0.2">
      <c r="A180" s="99" t="s">
        <v>1826</v>
      </c>
      <c r="B180" s="63" t="s">
        <v>81</v>
      </c>
      <c r="C180" s="43" t="s">
        <v>79</v>
      </c>
      <c r="D180" s="44">
        <f>$D$11</f>
        <v>330.69</v>
      </c>
      <c r="E180" s="44">
        <f t="shared" ref="E180:AA180" si="101">$D$11</f>
        <v>330.69</v>
      </c>
      <c r="F180" s="44">
        <f t="shared" si="101"/>
        <v>330.69</v>
      </c>
      <c r="G180" s="44">
        <f t="shared" si="101"/>
        <v>330.69</v>
      </c>
      <c r="H180" s="44">
        <f t="shared" si="101"/>
        <v>330.69</v>
      </c>
      <c r="I180" s="44">
        <f t="shared" si="101"/>
        <v>330.69</v>
      </c>
      <c r="J180" s="44">
        <f t="shared" si="101"/>
        <v>330.69</v>
      </c>
      <c r="K180" s="44">
        <f t="shared" si="101"/>
        <v>330.69</v>
      </c>
      <c r="L180" s="44">
        <f t="shared" si="101"/>
        <v>330.69</v>
      </c>
      <c r="M180" s="44">
        <f t="shared" si="101"/>
        <v>330.69</v>
      </c>
      <c r="N180" s="44">
        <f t="shared" si="101"/>
        <v>330.69</v>
      </c>
      <c r="O180" s="44">
        <f t="shared" si="101"/>
        <v>330.69</v>
      </c>
      <c r="P180" s="44">
        <f t="shared" si="101"/>
        <v>330.69</v>
      </c>
      <c r="Q180" s="44">
        <f t="shared" si="101"/>
        <v>330.69</v>
      </c>
      <c r="R180" s="44">
        <f t="shared" si="101"/>
        <v>330.69</v>
      </c>
      <c r="S180" s="44">
        <f t="shared" si="101"/>
        <v>330.69</v>
      </c>
      <c r="T180" s="44">
        <f t="shared" si="101"/>
        <v>330.69</v>
      </c>
      <c r="U180" s="44">
        <f t="shared" si="101"/>
        <v>330.69</v>
      </c>
      <c r="V180" s="44">
        <f t="shared" si="101"/>
        <v>330.69</v>
      </c>
      <c r="W180" s="44">
        <f t="shared" si="101"/>
        <v>330.69</v>
      </c>
      <c r="X180" s="44">
        <f t="shared" si="101"/>
        <v>330.69</v>
      </c>
      <c r="Y180" s="44">
        <f t="shared" si="101"/>
        <v>330.69</v>
      </c>
      <c r="Z180" s="44">
        <f t="shared" si="101"/>
        <v>330.69</v>
      </c>
      <c r="AA180" s="44">
        <f t="shared" si="101"/>
        <v>330.69</v>
      </c>
    </row>
    <row r="181" spans="1:27" ht="12.75" customHeight="1" x14ac:dyDescent="0.2">
      <c r="A181" s="98" t="s">
        <v>1827</v>
      </c>
      <c r="B181" s="28" t="str">
        <f>"04"&amp;"."&amp;$B$800&amp;"."&amp;$B$801</f>
        <v>04.12.2023</v>
      </c>
      <c r="C181" s="90" t="s">
        <v>76</v>
      </c>
      <c r="D181" s="91">
        <f>ROUND(((D182+D183+D185+D184)/1000),5)</f>
        <v>3.2334499999999999</v>
      </c>
      <c r="E181" s="91">
        <f>ROUND(((E182+E183+E185+E184)/1000),5)</f>
        <v>3.1816599999999999</v>
      </c>
      <c r="F181" s="91">
        <f>ROUND(((F182+F183+F185+F184)/1000),5)</f>
        <v>3.12982</v>
      </c>
      <c r="G181" s="91">
        <f t="shared" ref="G181:AA181" si="102">ROUND(((G182+G183+G185+G184)/1000),5)</f>
        <v>3.1246299999999998</v>
      </c>
      <c r="H181" s="91">
        <f t="shared" si="102"/>
        <v>3.1539299999999999</v>
      </c>
      <c r="I181" s="91">
        <f t="shared" si="102"/>
        <v>3.27671</v>
      </c>
      <c r="J181" s="91">
        <f t="shared" si="102"/>
        <v>3.5060500000000001</v>
      </c>
      <c r="K181" s="91">
        <f t="shared" si="102"/>
        <v>3.8112900000000001</v>
      </c>
      <c r="L181" s="91">
        <f t="shared" si="102"/>
        <v>4.0915600000000003</v>
      </c>
      <c r="M181" s="91">
        <f t="shared" si="102"/>
        <v>4.1896399999999998</v>
      </c>
      <c r="N181" s="91">
        <f t="shared" si="102"/>
        <v>4.3018999999999998</v>
      </c>
      <c r="O181" s="91">
        <f t="shared" si="102"/>
        <v>4.2238800000000003</v>
      </c>
      <c r="P181" s="91">
        <f t="shared" si="102"/>
        <v>4.2064399999999997</v>
      </c>
      <c r="Q181" s="91">
        <f t="shared" si="102"/>
        <v>4.2110399999999997</v>
      </c>
      <c r="R181" s="91">
        <f t="shared" si="102"/>
        <v>4.2180600000000004</v>
      </c>
      <c r="S181" s="91">
        <f t="shared" si="102"/>
        <v>4.2941799999999999</v>
      </c>
      <c r="T181" s="91">
        <f t="shared" si="102"/>
        <v>4.3161300000000002</v>
      </c>
      <c r="U181" s="91">
        <f t="shared" si="102"/>
        <v>4.3341200000000004</v>
      </c>
      <c r="V181" s="91">
        <f t="shared" si="102"/>
        <v>4.3297999999999996</v>
      </c>
      <c r="W181" s="91">
        <f t="shared" si="102"/>
        <v>4.1670600000000002</v>
      </c>
      <c r="X181" s="91">
        <f t="shared" si="102"/>
        <v>4.0394899999999998</v>
      </c>
      <c r="Y181" s="91">
        <f t="shared" si="102"/>
        <v>3.8177400000000001</v>
      </c>
      <c r="Z181" s="91">
        <f t="shared" si="102"/>
        <v>3.4823900000000001</v>
      </c>
      <c r="AA181" s="91">
        <f t="shared" si="102"/>
        <v>3.3101799999999999</v>
      </c>
    </row>
    <row r="182" spans="1:27" ht="12.75" customHeight="1" outlineLevel="1" x14ac:dyDescent="0.2">
      <c r="A182" s="99" t="s">
        <v>1828</v>
      </c>
      <c r="B182" s="63" t="s">
        <v>238</v>
      </c>
      <c r="C182" s="43" t="s">
        <v>79</v>
      </c>
      <c r="D182" s="44">
        <v>1182.44</v>
      </c>
      <c r="E182" s="44">
        <v>1130.6500000000001</v>
      </c>
      <c r="F182" s="44">
        <v>1078.81</v>
      </c>
      <c r="G182" s="44">
        <v>1073.6199999999999</v>
      </c>
      <c r="H182" s="44">
        <v>1102.92</v>
      </c>
      <c r="I182" s="44">
        <v>1225.7</v>
      </c>
      <c r="J182" s="44">
        <v>1455.04</v>
      </c>
      <c r="K182" s="44">
        <v>1760.28</v>
      </c>
      <c r="L182" s="44">
        <v>2040.55</v>
      </c>
      <c r="M182" s="44">
        <v>2138.63</v>
      </c>
      <c r="N182" s="44">
        <v>2250.89</v>
      </c>
      <c r="O182" s="44">
        <v>2172.87</v>
      </c>
      <c r="P182" s="44">
        <v>2155.4299999999998</v>
      </c>
      <c r="Q182" s="44">
        <v>2160.0300000000002</v>
      </c>
      <c r="R182" s="44">
        <v>2167.0500000000002</v>
      </c>
      <c r="S182" s="44">
        <v>2243.17</v>
      </c>
      <c r="T182" s="44">
        <v>2265.12</v>
      </c>
      <c r="U182" s="44">
        <v>2283.11</v>
      </c>
      <c r="V182" s="44">
        <v>2278.79</v>
      </c>
      <c r="W182" s="44">
        <v>2116.0500000000002</v>
      </c>
      <c r="X182" s="44">
        <v>1988.48</v>
      </c>
      <c r="Y182" s="44">
        <v>1766.73</v>
      </c>
      <c r="Z182" s="44">
        <v>1431.38</v>
      </c>
      <c r="AA182" s="44">
        <v>1259.17</v>
      </c>
    </row>
    <row r="183" spans="1:27" ht="12.75" customHeight="1" outlineLevel="1" x14ac:dyDescent="0.2">
      <c r="A183" s="99" t="s">
        <v>1829</v>
      </c>
      <c r="B183" s="63" t="s">
        <v>90</v>
      </c>
      <c r="C183" s="43" t="s">
        <v>79</v>
      </c>
      <c r="D183" s="44">
        <f>$D$168</f>
        <v>1716.97</v>
      </c>
      <c r="E183" s="44">
        <f>$D$168</f>
        <v>1716.97</v>
      </c>
      <c r="F183" s="44">
        <f t="shared" ref="F183:AA183" si="103">$D$168</f>
        <v>1716.97</v>
      </c>
      <c r="G183" s="44">
        <f t="shared" si="103"/>
        <v>1716.97</v>
      </c>
      <c r="H183" s="44">
        <f t="shared" si="103"/>
        <v>1716.97</v>
      </c>
      <c r="I183" s="44">
        <f t="shared" si="103"/>
        <v>1716.97</v>
      </c>
      <c r="J183" s="44">
        <f t="shared" si="103"/>
        <v>1716.97</v>
      </c>
      <c r="K183" s="44">
        <f t="shared" si="103"/>
        <v>1716.97</v>
      </c>
      <c r="L183" s="44">
        <f t="shared" si="103"/>
        <v>1716.97</v>
      </c>
      <c r="M183" s="44">
        <f t="shared" si="103"/>
        <v>1716.97</v>
      </c>
      <c r="N183" s="44">
        <f t="shared" si="103"/>
        <v>1716.97</v>
      </c>
      <c r="O183" s="44">
        <f t="shared" si="103"/>
        <v>1716.97</v>
      </c>
      <c r="P183" s="44">
        <f t="shared" si="103"/>
        <v>1716.97</v>
      </c>
      <c r="Q183" s="44">
        <f t="shared" si="103"/>
        <v>1716.97</v>
      </c>
      <c r="R183" s="44">
        <f t="shared" si="103"/>
        <v>1716.97</v>
      </c>
      <c r="S183" s="44">
        <f t="shared" si="103"/>
        <v>1716.97</v>
      </c>
      <c r="T183" s="44">
        <f t="shared" si="103"/>
        <v>1716.97</v>
      </c>
      <c r="U183" s="44">
        <f t="shared" si="103"/>
        <v>1716.97</v>
      </c>
      <c r="V183" s="44">
        <f t="shared" si="103"/>
        <v>1716.97</v>
      </c>
      <c r="W183" s="44">
        <f t="shared" si="103"/>
        <v>1716.97</v>
      </c>
      <c r="X183" s="44">
        <f t="shared" si="103"/>
        <v>1716.97</v>
      </c>
      <c r="Y183" s="44">
        <f t="shared" si="103"/>
        <v>1716.97</v>
      </c>
      <c r="Z183" s="44">
        <f t="shared" si="103"/>
        <v>1716.97</v>
      </c>
      <c r="AA183" s="44">
        <f t="shared" si="103"/>
        <v>1716.97</v>
      </c>
    </row>
    <row r="184" spans="1:27" ht="12.75" customHeight="1" outlineLevel="1" x14ac:dyDescent="0.2">
      <c r="A184" s="99" t="s">
        <v>1830</v>
      </c>
      <c r="B184" s="63" t="s">
        <v>83</v>
      </c>
      <c r="C184" s="43" t="s">
        <v>79</v>
      </c>
      <c r="D184" s="44">
        <v>3.35</v>
      </c>
      <c r="E184" s="44">
        <v>3.35</v>
      </c>
      <c r="F184" s="44">
        <v>3.35</v>
      </c>
      <c r="G184" s="44">
        <v>3.35</v>
      </c>
      <c r="H184" s="44">
        <v>3.35</v>
      </c>
      <c r="I184" s="44">
        <v>3.35</v>
      </c>
      <c r="J184" s="44">
        <v>3.35</v>
      </c>
      <c r="K184" s="44">
        <v>3.35</v>
      </c>
      <c r="L184" s="44">
        <v>3.35</v>
      </c>
      <c r="M184" s="44">
        <v>3.35</v>
      </c>
      <c r="N184" s="44">
        <v>3.35</v>
      </c>
      <c r="O184" s="44">
        <v>3.35</v>
      </c>
      <c r="P184" s="44">
        <v>3.35</v>
      </c>
      <c r="Q184" s="44">
        <v>3.35</v>
      </c>
      <c r="R184" s="44">
        <v>3.35</v>
      </c>
      <c r="S184" s="44">
        <v>3.35</v>
      </c>
      <c r="T184" s="44">
        <v>3.35</v>
      </c>
      <c r="U184" s="44">
        <v>3.35</v>
      </c>
      <c r="V184" s="44">
        <v>3.35</v>
      </c>
      <c r="W184" s="44">
        <v>3.35</v>
      </c>
      <c r="X184" s="44">
        <v>3.35</v>
      </c>
      <c r="Y184" s="44">
        <v>3.35</v>
      </c>
      <c r="Z184" s="44">
        <v>3.35</v>
      </c>
      <c r="AA184" s="44">
        <v>3.35</v>
      </c>
    </row>
    <row r="185" spans="1:27" ht="12.75" customHeight="1" outlineLevel="1" x14ac:dyDescent="0.2">
      <c r="A185" s="99" t="s">
        <v>1831</v>
      </c>
      <c r="B185" s="63" t="s">
        <v>81</v>
      </c>
      <c r="C185" s="43" t="s">
        <v>79</v>
      </c>
      <c r="D185" s="44">
        <f>$D$11</f>
        <v>330.69</v>
      </c>
      <c r="E185" s="44">
        <f t="shared" ref="E185:AA185" si="104">$D$11</f>
        <v>330.69</v>
      </c>
      <c r="F185" s="44">
        <f t="shared" si="104"/>
        <v>330.69</v>
      </c>
      <c r="G185" s="44">
        <f t="shared" si="104"/>
        <v>330.69</v>
      </c>
      <c r="H185" s="44">
        <f t="shared" si="104"/>
        <v>330.69</v>
      </c>
      <c r="I185" s="44">
        <f t="shared" si="104"/>
        <v>330.69</v>
      </c>
      <c r="J185" s="44">
        <f t="shared" si="104"/>
        <v>330.69</v>
      </c>
      <c r="K185" s="44">
        <f t="shared" si="104"/>
        <v>330.69</v>
      </c>
      <c r="L185" s="44">
        <f t="shared" si="104"/>
        <v>330.69</v>
      </c>
      <c r="M185" s="44">
        <f t="shared" si="104"/>
        <v>330.69</v>
      </c>
      <c r="N185" s="44">
        <f t="shared" si="104"/>
        <v>330.69</v>
      </c>
      <c r="O185" s="44">
        <f t="shared" si="104"/>
        <v>330.69</v>
      </c>
      <c r="P185" s="44">
        <f t="shared" si="104"/>
        <v>330.69</v>
      </c>
      <c r="Q185" s="44">
        <f t="shared" si="104"/>
        <v>330.69</v>
      </c>
      <c r="R185" s="44">
        <f t="shared" si="104"/>
        <v>330.69</v>
      </c>
      <c r="S185" s="44">
        <f t="shared" si="104"/>
        <v>330.69</v>
      </c>
      <c r="T185" s="44">
        <f t="shared" si="104"/>
        <v>330.69</v>
      </c>
      <c r="U185" s="44">
        <f t="shared" si="104"/>
        <v>330.69</v>
      </c>
      <c r="V185" s="44">
        <f t="shared" si="104"/>
        <v>330.69</v>
      </c>
      <c r="W185" s="44">
        <f t="shared" si="104"/>
        <v>330.69</v>
      </c>
      <c r="X185" s="44">
        <f t="shared" si="104"/>
        <v>330.69</v>
      </c>
      <c r="Y185" s="44">
        <f t="shared" si="104"/>
        <v>330.69</v>
      </c>
      <c r="Z185" s="44">
        <f t="shared" si="104"/>
        <v>330.69</v>
      </c>
      <c r="AA185" s="44">
        <f t="shared" si="104"/>
        <v>330.69</v>
      </c>
    </row>
    <row r="186" spans="1:27" ht="12.75" customHeight="1" x14ac:dyDescent="0.2">
      <c r="A186" s="98" t="s">
        <v>1832</v>
      </c>
      <c r="B186" s="28" t="str">
        <f>"05"&amp;"."&amp;$B$800&amp;"."&amp;$B$801</f>
        <v>05.12.2023</v>
      </c>
      <c r="C186" s="90" t="s">
        <v>76</v>
      </c>
      <c r="D186" s="91">
        <f>ROUND(((D187+D188+D190+D189)/1000),5)</f>
        <v>3.2130700000000001</v>
      </c>
      <c r="E186" s="91">
        <f>ROUND(((E187+E188+E190+E189)/1000),5)</f>
        <v>3.1068799999999999</v>
      </c>
      <c r="F186" s="91">
        <f>ROUND(((F187+F188+F190+F189)/1000),5)</f>
        <v>3.0522900000000002</v>
      </c>
      <c r="G186" s="91">
        <f t="shared" ref="G186:AA186" si="105">ROUND(((G187+G188+G190+G189)/1000),5)</f>
        <v>3.05016</v>
      </c>
      <c r="H186" s="91">
        <f t="shared" si="105"/>
        <v>3.1003799999999999</v>
      </c>
      <c r="I186" s="91">
        <f t="shared" si="105"/>
        <v>3.2258499999999999</v>
      </c>
      <c r="J186" s="91">
        <f t="shared" si="105"/>
        <v>3.44861</v>
      </c>
      <c r="K186" s="91">
        <f t="shared" si="105"/>
        <v>3.7586499999999998</v>
      </c>
      <c r="L186" s="91">
        <f t="shared" si="105"/>
        <v>3.95214</v>
      </c>
      <c r="M186" s="91">
        <f t="shared" si="105"/>
        <v>4.0372899999999996</v>
      </c>
      <c r="N186" s="91">
        <f t="shared" si="105"/>
        <v>4.1107300000000002</v>
      </c>
      <c r="O186" s="91">
        <f t="shared" si="105"/>
        <v>4.0779899999999998</v>
      </c>
      <c r="P186" s="91">
        <f t="shared" si="105"/>
        <v>4.0665399999999998</v>
      </c>
      <c r="Q186" s="91">
        <f t="shared" si="105"/>
        <v>4.0760100000000001</v>
      </c>
      <c r="R186" s="91">
        <f t="shared" si="105"/>
        <v>4.0737899999999998</v>
      </c>
      <c r="S186" s="91">
        <f t="shared" si="105"/>
        <v>4.0495000000000001</v>
      </c>
      <c r="T186" s="91">
        <f t="shared" si="105"/>
        <v>4.1053899999999999</v>
      </c>
      <c r="U186" s="91">
        <f t="shared" si="105"/>
        <v>4.2008400000000004</v>
      </c>
      <c r="V186" s="91">
        <f t="shared" si="105"/>
        <v>4.1646799999999997</v>
      </c>
      <c r="W186" s="91">
        <f t="shared" si="105"/>
        <v>4.0415900000000002</v>
      </c>
      <c r="X186" s="91">
        <f t="shared" si="105"/>
        <v>3.95608</v>
      </c>
      <c r="Y186" s="91">
        <f t="shared" si="105"/>
        <v>3.7966899999999999</v>
      </c>
      <c r="Z186" s="91">
        <f t="shared" si="105"/>
        <v>3.4761500000000001</v>
      </c>
      <c r="AA186" s="91">
        <f t="shared" si="105"/>
        <v>3.2839800000000001</v>
      </c>
    </row>
    <row r="187" spans="1:27" ht="12.75" customHeight="1" outlineLevel="1" x14ac:dyDescent="0.2">
      <c r="A187" s="99" t="s">
        <v>1833</v>
      </c>
      <c r="B187" s="63" t="s">
        <v>238</v>
      </c>
      <c r="C187" s="43" t="s">
        <v>79</v>
      </c>
      <c r="D187" s="44">
        <v>1162.06</v>
      </c>
      <c r="E187" s="44">
        <v>1055.8699999999999</v>
      </c>
      <c r="F187" s="44">
        <v>1001.28</v>
      </c>
      <c r="G187" s="44">
        <v>999.15</v>
      </c>
      <c r="H187" s="44">
        <v>1049.3699999999999</v>
      </c>
      <c r="I187" s="44">
        <v>1174.8399999999999</v>
      </c>
      <c r="J187" s="44">
        <v>1397.6</v>
      </c>
      <c r="K187" s="44">
        <v>1707.64</v>
      </c>
      <c r="L187" s="44">
        <v>1901.13</v>
      </c>
      <c r="M187" s="44">
        <v>1986.28</v>
      </c>
      <c r="N187" s="44">
        <v>2059.7199999999998</v>
      </c>
      <c r="O187" s="44">
        <v>2026.98</v>
      </c>
      <c r="P187" s="44">
        <v>2015.53</v>
      </c>
      <c r="Q187" s="44">
        <v>2025</v>
      </c>
      <c r="R187" s="44">
        <v>2022.78</v>
      </c>
      <c r="S187" s="44">
        <v>1998.49</v>
      </c>
      <c r="T187" s="44">
        <v>2054.38</v>
      </c>
      <c r="U187" s="44">
        <v>2149.83</v>
      </c>
      <c r="V187" s="44">
        <v>2113.67</v>
      </c>
      <c r="W187" s="44">
        <v>1990.58</v>
      </c>
      <c r="X187" s="44">
        <v>1905.07</v>
      </c>
      <c r="Y187" s="44">
        <v>1745.68</v>
      </c>
      <c r="Z187" s="44">
        <v>1425.14</v>
      </c>
      <c r="AA187" s="44">
        <v>1232.97</v>
      </c>
    </row>
    <row r="188" spans="1:27" ht="12.75" customHeight="1" outlineLevel="1" x14ac:dyDescent="0.2">
      <c r="A188" s="99" t="s">
        <v>1834</v>
      </c>
      <c r="B188" s="63" t="s">
        <v>90</v>
      </c>
      <c r="C188" s="43" t="s">
        <v>79</v>
      </c>
      <c r="D188" s="44">
        <f>$D$168</f>
        <v>1716.97</v>
      </c>
      <c r="E188" s="44">
        <f>$D$168</f>
        <v>1716.97</v>
      </c>
      <c r="F188" s="44">
        <f t="shared" ref="F188:AA188" si="106">$D$168</f>
        <v>1716.97</v>
      </c>
      <c r="G188" s="44">
        <f t="shared" si="106"/>
        <v>1716.97</v>
      </c>
      <c r="H188" s="44">
        <f t="shared" si="106"/>
        <v>1716.97</v>
      </c>
      <c r="I188" s="44">
        <f t="shared" si="106"/>
        <v>1716.97</v>
      </c>
      <c r="J188" s="44">
        <f t="shared" si="106"/>
        <v>1716.97</v>
      </c>
      <c r="K188" s="44">
        <f t="shared" si="106"/>
        <v>1716.97</v>
      </c>
      <c r="L188" s="44">
        <f t="shared" si="106"/>
        <v>1716.97</v>
      </c>
      <c r="M188" s="44">
        <f t="shared" si="106"/>
        <v>1716.97</v>
      </c>
      <c r="N188" s="44">
        <f t="shared" si="106"/>
        <v>1716.97</v>
      </c>
      <c r="O188" s="44">
        <f t="shared" si="106"/>
        <v>1716.97</v>
      </c>
      <c r="P188" s="44">
        <f t="shared" si="106"/>
        <v>1716.97</v>
      </c>
      <c r="Q188" s="44">
        <f t="shared" si="106"/>
        <v>1716.97</v>
      </c>
      <c r="R188" s="44">
        <f t="shared" si="106"/>
        <v>1716.97</v>
      </c>
      <c r="S188" s="44">
        <f t="shared" si="106"/>
        <v>1716.97</v>
      </c>
      <c r="T188" s="44">
        <f t="shared" si="106"/>
        <v>1716.97</v>
      </c>
      <c r="U188" s="44">
        <f t="shared" si="106"/>
        <v>1716.97</v>
      </c>
      <c r="V188" s="44">
        <f t="shared" si="106"/>
        <v>1716.97</v>
      </c>
      <c r="W188" s="44">
        <f t="shared" si="106"/>
        <v>1716.97</v>
      </c>
      <c r="X188" s="44">
        <f t="shared" si="106"/>
        <v>1716.97</v>
      </c>
      <c r="Y188" s="44">
        <f t="shared" si="106"/>
        <v>1716.97</v>
      </c>
      <c r="Z188" s="44">
        <f t="shared" si="106"/>
        <v>1716.97</v>
      </c>
      <c r="AA188" s="44">
        <f t="shared" si="106"/>
        <v>1716.97</v>
      </c>
    </row>
    <row r="189" spans="1:27" ht="12.75" customHeight="1" outlineLevel="1" x14ac:dyDescent="0.2">
      <c r="A189" s="99" t="s">
        <v>1835</v>
      </c>
      <c r="B189" s="63" t="s">
        <v>83</v>
      </c>
      <c r="C189" s="43" t="s">
        <v>79</v>
      </c>
      <c r="D189" s="44">
        <v>3.35</v>
      </c>
      <c r="E189" s="44">
        <v>3.35</v>
      </c>
      <c r="F189" s="44">
        <v>3.35</v>
      </c>
      <c r="G189" s="44">
        <v>3.35</v>
      </c>
      <c r="H189" s="44">
        <v>3.35</v>
      </c>
      <c r="I189" s="44">
        <v>3.35</v>
      </c>
      <c r="J189" s="44">
        <v>3.35</v>
      </c>
      <c r="K189" s="44">
        <v>3.35</v>
      </c>
      <c r="L189" s="44">
        <v>3.35</v>
      </c>
      <c r="M189" s="44">
        <v>3.35</v>
      </c>
      <c r="N189" s="44">
        <v>3.35</v>
      </c>
      <c r="O189" s="44">
        <v>3.35</v>
      </c>
      <c r="P189" s="44">
        <v>3.35</v>
      </c>
      <c r="Q189" s="44">
        <v>3.35</v>
      </c>
      <c r="R189" s="44">
        <v>3.35</v>
      </c>
      <c r="S189" s="44">
        <v>3.35</v>
      </c>
      <c r="T189" s="44">
        <v>3.35</v>
      </c>
      <c r="U189" s="44">
        <v>3.35</v>
      </c>
      <c r="V189" s="44">
        <v>3.35</v>
      </c>
      <c r="W189" s="44">
        <v>3.35</v>
      </c>
      <c r="X189" s="44">
        <v>3.35</v>
      </c>
      <c r="Y189" s="44">
        <v>3.35</v>
      </c>
      <c r="Z189" s="44">
        <v>3.35</v>
      </c>
      <c r="AA189" s="44">
        <v>3.35</v>
      </c>
    </row>
    <row r="190" spans="1:27" ht="12.75" customHeight="1" outlineLevel="1" x14ac:dyDescent="0.2">
      <c r="A190" s="99" t="s">
        <v>1836</v>
      </c>
      <c r="B190" s="63" t="s">
        <v>81</v>
      </c>
      <c r="C190" s="43" t="s">
        <v>79</v>
      </c>
      <c r="D190" s="44">
        <f>$D$11</f>
        <v>330.69</v>
      </c>
      <c r="E190" s="44">
        <f t="shared" ref="E190:AA190" si="107">$D$11</f>
        <v>330.69</v>
      </c>
      <c r="F190" s="44">
        <f t="shared" si="107"/>
        <v>330.69</v>
      </c>
      <c r="G190" s="44">
        <f t="shared" si="107"/>
        <v>330.69</v>
      </c>
      <c r="H190" s="44">
        <f t="shared" si="107"/>
        <v>330.69</v>
      </c>
      <c r="I190" s="44">
        <f t="shared" si="107"/>
        <v>330.69</v>
      </c>
      <c r="J190" s="44">
        <f t="shared" si="107"/>
        <v>330.69</v>
      </c>
      <c r="K190" s="44">
        <f t="shared" si="107"/>
        <v>330.69</v>
      </c>
      <c r="L190" s="44">
        <f t="shared" si="107"/>
        <v>330.69</v>
      </c>
      <c r="M190" s="44">
        <f t="shared" si="107"/>
        <v>330.69</v>
      </c>
      <c r="N190" s="44">
        <f t="shared" si="107"/>
        <v>330.69</v>
      </c>
      <c r="O190" s="44">
        <f t="shared" si="107"/>
        <v>330.69</v>
      </c>
      <c r="P190" s="44">
        <f t="shared" si="107"/>
        <v>330.69</v>
      </c>
      <c r="Q190" s="44">
        <f t="shared" si="107"/>
        <v>330.69</v>
      </c>
      <c r="R190" s="44">
        <f t="shared" si="107"/>
        <v>330.69</v>
      </c>
      <c r="S190" s="44">
        <f t="shared" si="107"/>
        <v>330.69</v>
      </c>
      <c r="T190" s="44">
        <f t="shared" si="107"/>
        <v>330.69</v>
      </c>
      <c r="U190" s="44">
        <f t="shared" si="107"/>
        <v>330.69</v>
      </c>
      <c r="V190" s="44">
        <f t="shared" si="107"/>
        <v>330.69</v>
      </c>
      <c r="W190" s="44">
        <f t="shared" si="107"/>
        <v>330.69</v>
      </c>
      <c r="X190" s="44">
        <f t="shared" si="107"/>
        <v>330.69</v>
      </c>
      <c r="Y190" s="44">
        <f t="shared" si="107"/>
        <v>330.69</v>
      </c>
      <c r="Z190" s="44">
        <f t="shared" si="107"/>
        <v>330.69</v>
      </c>
      <c r="AA190" s="44">
        <f t="shared" si="107"/>
        <v>330.69</v>
      </c>
    </row>
    <row r="191" spans="1:27" ht="12.75" customHeight="1" x14ac:dyDescent="0.2">
      <c r="A191" s="98" t="s">
        <v>1837</v>
      </c>
      <c r="B191" s="28" t="str">
        <f>"06"&amp;"."&amp;$B$800&amp;"."&amp;$B$801</f>
        <v>06.12.2023</v>
      </c>
      <c r="C191" s="90" t="s">
        <v>76</v>
      </c>
      <c r="D191" s="91">
        <f>ROUND(((D192+D193+D195+D194)/1000),5)</f>
        <v>3.1312099999999998</v>
      </c>
      <c r="E191" s="91">
        <f>ROUND(((E192+E193+E195+E194)/1000),5)</f>
        <v>3.06521</v>
      </c>
      <c r="F191" s="91">
        <f>ROUND(((F192+F193+F195+F194)/1000),5)</f>
        <v>3.0102000000000002</v>
      </c>
      <c r="G191" s="91">
        <f t="shared" ref="G191:AA191" si="108">ROUND(((G192+G193+G195+G194)/1000),5)</f>
        <v>2.9923500000000001</v>
      </c>
      <c r="H191" s="91">
        <f t="shared" si="108"/>
        <v>3.0753200000000001</v>
      </c>
      <c r="I191" s="91">
        <f t="shared" si="108"/>
        <v>3.1966999999999999</v>
      </c>
      <c r="J191" s="91">
        <f t="shared" si="108"/>
        <v>3.4064700000000001</v>
      </c>
      <c r="K191" s="91">
        <f t="shared" si="108"/>
        <v>3.7655599999999998</v>
      </c>
      <c r="L191" s="91">
        <f t="shared" si="108"/>
        <v>3.83371</v>
      </c>
      <c r="M191" s="91">
        <f t="shared" si="108"/>
        <v>4.0568400000000002</v>
      </c>
      <c r="N191" s="91">
        <f t="shared" si="108"/>
        <v>4.22668</v>
      </c>
      <c r="O191" s="91">
        <f t="shared" si="108"/>
        <v>4.0411299999999999</v>
      </c>
      <c r="P191" s="91">
        <f t="shared" si="108"/>
        <v>4.0026799999999998</v>
      </c>
      <c r="Q191" s="91">
        <f t="shared" si="108"/>
        <v>4.01485</v>
      </c>
      <c r="R191" s="91">
        <f t="shared" si="108"/>
        <v>4.0033300000000001</v>
      </c>
      <c r="S191" s="91">
        <f t="shared" si="108"/>
        <v>4.0568099999999996</v>
      </c>
      <c r="T191" s="91">
        <f t="shared" si="108"/>
        <v>4.2776300000000003</v>
      </c>
      <c r="U191" s="91">
        <f t="shared" si="108"/>
        <v>4.2876300000000001</v>
      </c>
      <c r="V191" s="91">
        <f t="shared" si="108"/>
        <v>4.2469599999999996</v>
      </c>
      <c r="W191" s="91">
        <f t="shared" si="108"/>
        <v>4.0040899999999997</v>
      </c>
      <c r="X191" s="91">
        <f t="shared" si="108"/>
        <v>3.8930500000000001</v>
      </c>
      <c r="Y191" s="91">
        <f t="shared" si="108"/>
        <v>3.7852199999999998</v>
      </c>
      <c r="Z191" s="91">
        <f t="shared" si="108"/>
        <v>3.4678300000000002</v>
      </c>
      <c r="AA191" s="91">
        <f t="shared" si="108"/>
        <v>3.2670599999999999</v>
      </c>
    </row>
    <row r="192" spans="1:27" ht="12.75" customHeight="1" outlineLevel="1" x14ac:dyDescent="0.2">
      <c r="A192" s="99" t="s">
        <v>1838</v>
      </c>
      <c r="B192" s="63" t="s">
        <v>238</v>
      </c>
      <c r="C192" s="43" t="s">
        <v>79</v>
      </c>
      <c r="D192" s="44">
        <v>1080.2</v>
      </c>
      <c r="E192" s="44">
        <v>1014.2</v>
      </c>
      <c r="F192" s="44">
        <v>959.19</v>
      </c>
      <c r="G192" s="44">
        <v>941.34</v>
      </c>
      <c r="H192" s="44">
        <v>1024.31</v>
      </c>
      <c r="I192" s="44">
        <v>1145.69</v>
      </c>
      <c r="J192" s="44">
        <v>1355.46</v>
      </c>
      <c r="K192" s="44">
        <v>1714.55</v>
      </c>
      <c r="L192" s="44">
        <v>1782.7</v>
      </c>
      <c r="M192" s="44">
        <v>2005.83</v>
      </c>
      <c r="N192" s="44">
        <v>2175.67</v>
      </c>
      <c r="O192" s="44">
        <v>1990.12</v>
      </c>
      <c r="P192" s="44">
        <v>1951.67</v>
      </c>
      <c r="Q192" s="44">
        <v>1963.84</v>
      </c>
      <c r="R192" s="44">
        <v>1952.32</v>
      </c>
      <c r="S192" s="44">
        <v>2005.8</v>
      </c>
      <c r="T192" s="44">
        <v>2226.62</v>
      </c>
      <c r="U192" s="44">
        <v>2236.62</v>
      </c>
      <c r="V192" s="44">
        <v>2195.9499999999998</v>
      </c>
      <c r="W192" s="44">
        <v>1953.08</v>
      </c>
      <c r="X192" s="44">
        <v>1842.04</v>
      </c>
      <c r="Y192" s="44">
        <v>1734.21</v>
      </c>
      <c r="Z192" s="44">
        <v>1416.82</v>
      </c>
      <c r="AA192" s="44">
        <v>1216.05</v>
      </c>
    </row>
    <row r="193" spans="1:27" ht="12.75" customHeight="1" outlineLevel="1" x14ac:dyDescent="0.2">
      <c r="A193" s="99" t="s">
        <v>1839</v>
      </c>
      <c r="B193" s="63" t="s">
        <v>90</v>
      </c>
      <c r="C193" s="43" t="s">
        <v>79</v>
      </c>
      <c r="D193" s="44">
        <f>$D$168</f>
        <v>1716.97</v>
      </c>
      <c r="E193" s="44">
        <f>$D$168</f>
        <v>1716.97</v>
      </c>
      <c r="F193" s="44">
        <f t="shared" ref="F193:AA193" si="109">$D$168</f>
        <v>1716.97</v>
      </c>
      <c r="G193" s="44">
        <f t="shared" si="109"/>
        <v>1716.97</v>
      </c>
      <c r="H193" s="44">
        <f t="shared" si="109"/>
        <v>1716.97</v>
      </c>
      <c r="I193" s="44">
        <f t="shared" si="109"/>
        <v>1716.97</v>
      </c>
      <c r="J193" s="44">
        <f t="shared" si="109"/>
        <v>1716.97</v>
      </c>
      <c r="K193" s="44">
        <f t="shared" si="109"/>
        <v>1716.97</v>
      </c>
      <c r="L193" s="44">
        <f t="shared" si="109"/>
        <v>1716.97</v>
      </c>
      <c r="M193" s="44">
        <f t="shared" si="109"/>
        <v>1716.97</v>
      </c>
      <c r="N193" s="44">
        <f t="shared" si="109"/>
        <v>1716.97</v>
      </c>
      <c r="O193" s="44">
        <f t="shared" si="109"/>
        <v>1716.97</v>
      </c>
      <c r="P193" s="44">
        <f t="shared" si="109"/>
        <v>1716.97</v>
      </c>
      <c r="Q193" s="44">
        <f t="shared" si="109"/>
        <v>1716.97</v>
      </c>
      <c r="R193" s="44">
        <f t="shared" si="109"/>
        <v>1716.97</v>
      </c>
      <c r="S193" s="44">
        <f t="shared" si="109"/>
        <v>1716.97</v>
      </c>
      <c r="T193" s="44">
        <f t="shared" si="109"/>
        <v>1716.97</v>
      </c>
      <c r="U193" s="44">
        <f t="shared" si="109"/>
        <v>1716.97</v>
      </c>
      <c r="V193" s="44">
        <f t="shared" si="109"/>
        <v>1716.97</v>
      </c>
      <c r="W193" s="44">
        <f t="shared" si="109"/>
        <v>1716.97</v>
      </c>
      <c r="X193" s="44">
        <f t="shared" si="109"/>
        <v>1716.97</v>
      </c>
      <c r="Y193" s="44">
        <f t="shared" si="109"/>
        <v>1716.97</v>
      </c>
      <c r="Z193" s="44">
        <f t="shared" si="109"/>
        <v>1716.97</v>
      </c>
      <c r="AA193" s="44">
        <f t="shared" si="109"/>
        <v>1716.97</v>
      </c>
    </row>
    <row r="194" spans="1:27" ht="12.75" customHeight="1" outlineLevel="1" x14ac:dyDescent="0.2">
      <c r="A194" s="99" t="s">
        <v>1840</v>
      </c>
      <c r="B194" s="63" t="s">
        <v>83</v>
      </c>
      <c r="C194" s="43" t="s">
        <v>79</v>
      </c>
      <c r="D194" s="44">
        <v>3.35</v>
      </c>
      <c r="E194" s="44">
        <v>3.35</v>
      </c>
      <c r="F194" s="44">
        <v>3.35</v>
      </c>
      <c r="G194" s="44">
        <v>3.35</v>
      </c>
      <c r="H194" s="44">
        <v>3.35</v>
      </c>
      <c r="I194" s="44">
        <v>3.35</v>
      </c>
      <c r="J194" s="44">
        <v>3.35</v>
      </c>
      <c r="K194" s="44">
        <v>3.35</v>
      </c>
      <c r="L194" s="44">
        <v>3.35</v>
      </c>
      <c r="M194" s="44">
        <v>3.35</v>
      </c>
      <c r="N194" s="44">
        <v>3.35</v>
      </c>
      <c r="O194" s="44">
        <v>3.35</v>
      </c>
      <c r="P194" s="44">
        <v>3.35</v>
      </c>
      <c r="Q194" s="44">
        <v>3.35</v>
      </c>
      <c r="R194" s="44">
        <v>3.35</v>
      </c>
      <c r="S194" s="44">
        <v>3.35</v>
      </c>
      <c r="T194" s="44">
        <v>3.35</v>
      </c>
      <c r="U194" s="44">
        <v>3.35</v>
      </c>
      <c r="V194" s="44">
        <v>3.35</v>
      </c>
      <c r="W194" s="44">
        <v>3.35</v>
      </c>
      <c r="X194" s="44">
        <v>3.35</v>
      </c>
      <c r="Y194" s="44">
        <v>3.35</v>
      </c>
      <c r="Z194" s="44">
        <v>3.35</v>
      </c>
      <c r="AA194" s="44">
        <v>3.35</v>
      </c>
    </row>
    <row r="195" spans="1:27" ht="12.75" customHeight="1" outlineLevel="1" x14ac:dyDescent="0.2">
      <c r="A195" s="99" t="s">
        <v>1841</v>
      </c>
      <c r="B195" s="63" t="s">
        <v>81</v>
      </c>
      <c r="C195" s="43" t="s">
        <v>79</v>
      </c>
      <c r="D195" s="44">
        <f>$D$11</f>
        <v>330.69</v>
      </c>
      <c r="E195" s="44">
        <f t="shared" ref="E195:AA195" si="110">$D$11</f>
        <v>330.69</v>
      </c>
      <c r="F195" s="44">
        <f t="shared" si="110"/>
        <v>330.69</v>
      </c>
      <c r="G195" s="44">
        <f t="shared" si="110"/>
        <v>330.69</v>
      </c>
      <c r="H195" s="44">
        <f t="shared" si="110"/>
        <v>330.69</v>
      </c>
      <c r="I195" s="44">
        <f t="shared" si="110"/>
        <v>330.69</v>
      </c>
      <c r="J195" s="44">
        <f t="shared" si="110"/>
        <v>330.69</v>
      </c>
      <c r="K195" s="44">
        <f t="shared" si="110"/>
        <v>330.69</v>
      </c>
      <c r="L195" s="44">
        <f t="shared" si="110"/>
        <v>330.69</v>
      </c>
      <c r="M195" s="44">
        <f t="shared" si="110"/>
        <v>330.69</v>
      </c>
      <c r="N195" s="44">
        <f t="shared" si="110"/>
        <v>330.69</v>
      </c>
      <c r="O195" s="44">
        <f t="shared" si="110"/>
        <v>330.69</v>
      </c>
      <c r="P195" s="44">
        <f t="shared" si="110"/>
        <v>330.69</v>
      </c>
      <c r="Q195" s="44">
        <f t="shared" si="110"/>
        <v>330.69</v>
      </c>
      <c r="R195" s="44">
        <f t="shared" si="110"/>
        <v>330.69</v>
      </c>
      <c r="S195" s="44">
        <f t="shared" si="110"/>
        <v>330.69</v>
      </c>
      <c r="T195" s="44">
        <f t="shared" si="110"/>
        <v>330.69</v>
      </c>
      <c r="U195" s="44">
        <f t="shared" si="110"/>
        <v>330.69</v>
      </c>
      <c r="V195" s="44">
        <f t="shared" si="110"/>
        <v>330.69</v>
      </c>
      <c r="W195" s="44">
        <f t="shared" si="110"/>
        <v>330.69</v>
      </c>
      <c r="X195" s="44">
        <f t="shared" si="110"/>
        <v>330.69</v>
      </c>
      <c r="Y195" s="44">
        <f t="shared" si="110"/>
        <v>330.69</v>
      </c>
      <c r="Z195" s="44">
        <f t="shared" si="110"/>
        <v>330.69</v>
      </c>
      <c r="AA195" s="44">
        <f t="shared" si="110"/>
        <v>330.69</v>
      </c>
    </row>
    <row r="196" spans="1:27" ht="12.75" customHeight="1" x14ac:dyDescent="0.2">
      <c r="A196" s="98" t="s">
        <v>1842</v>
      </c>
      <c r="B196" s="28" t="str">
        <f>"07"&amp;"."&amp;$B$800&amp;"."&amp;$B$801</f>
        <v>07.12.2023</v>
      </c>
      <c r="C196" s="90" t="s">
        <v>76</v>
      </c>
      <c r="D196" s="91">
        <f>ROUND(((D197+D198+D200+D199)/1000),5)</f>
        <v>3.0523199999999999</v>
      </c>
      <c r="E196" s="91">
        <f>ROUND(((E197+E198+E200+E199)/1000),5)</f>
        <v>2.9270200000000002</v>
      </c>
      <c r="F196" s="91">
        <f>ROUND(((F197+F198+F200+F199)/1000),5)</f>
        <v>2.8493499999999998</v>
      </c>
      <c r="G196" s="91">
        <f t="shared" ref="G196:AA196" si="111">ROUND(((G197+G198+G200+G199)/1000),5)</f>
        <v>2.8293400000000002</v>
      </c>
      <c r="H196" s="91">
        <f t="shared" si="111"/>
        <v>2.9393899999999999</v>
      </c>
      <c r="I196" s="91">
        <f t="shared" si="111"/>
        <v>3.0987300000000002</v>
      </c>
      <c r="J196" s="91">
        <f t="shared" si="111"/>
        <v>3.3398400000000001</v>
      </c>
      <c r="K196" s="91">
        <f t="shared" si="111"/>
        <v>3.6984699999999999</v>
      </c>
      <c r="L196" s="91">
        <f t="shared" si="111"/>
        <v>3.8331599999999999</v>
      </c>
      <c r="M196" s="91">
        <f t="shared" si="111"/>
        <v>3.9984299999999999</v>
      </c>
      <c r="N196" s="91">
        <f t="shared" si="111"/>
        <v>4.1619799999999998</v>
      </c>
      <c r="O196" s="91">
        <f t="shared" si="111"/>
        <v>3.9556900000000002</v>
      </c>
      <c r="P196" s="91">
        <f t="shared" si="111"/>
        <v>3.9017400000000002</v>
      </c>
      <c r="Q196" s="91">
        <f t="shared" si="111"/>
        <v>3.9130600000000002</v>
      </c>
      <c r="R196" s="91">
        <f t="shared" si="111"/>
        <v>3.9092799999999999</v>
      </c>
      <c r="S196" s="91">
        <f t="shared" si="111"/>
        <v>3.9726599999999999</v>
      </c>
      <c r="T196" s="91">
        <f t="shared" si="111"/>
        <v>4.2376899999999997</v>
      </c>
      <c r="U196" s="91">
        <f t="shared" si="111"/>
        <v>4.2619800000000003</v>
      </c>
      <c r="V196" s="91">
        <f t="shared" si="111"/>
        <v>4.2334699999999996</v>
      </c>
      <c r="W196" s="91">
        <f t="shared" si="111"/>
        <v>3.9389699999999999</v>
      </c>
      <c r="X196" s="91">
        <f t="shared" si="111"/>
        <v>3.8259799999999999</v>
      </c>
      <c r="Y196" s="91">
        <f t="shared" si="111"/>
        <v>3.6939700000000002</v>
      </c>
      <c r="Z196" s="91">
        <f t="shared" si="111"/>
        <v>3.4126099999999999</v>
      </c>
      <c r="AA196" s="91">
        <f t="shared" si="111"/>
        <v>3.2439399999999998</v>
      </c>
    </row>
    <row r="197" spans="1:27" ht="12.75" customHeight="1" outlineLevel="1" x14ac:dyDescent="0.2">
      <c r="A197" s="99" t="s">
        <v>1843</v>
      </c>
      <c r="B197" s="63" t="s">
        <v>238</v>
      </c>
      <c r="C197" s="43" t="s">
        <v>79</v>
      </c>
      <c r="D197" s="44">
        <v>1001.31</v>
      </c>
      <c r="E197" s="44">
        <v>876.01</v>
      </c>
      <c r="F197" s="44">
        <v>798.34</v>
      </c>
      <c r="G197" s="44">
        <v>778.33</v>
      </c>
      <c r="H197" s="44">
        <v>888.38</v>
      </c>
      <c r="I197" s="44">
        <v>1047.72</v>
      </c>
      <c r="J197" s="44">
        <v>1288.83</v>
      </c>
      <c r="K197" s="44">
        <v>1647.46</v>
      </c>
      <c r="L197" s="44">
        <v>1782.15</v>
      </c>
      <c r="M197" s="44">
        <v>1947.42</v>
      </c>
      <c r="N197" s="44">
        <v>2110.9699999999998</v>
      </c>
      <c r="O197" s="44">
        <v>1904.68</v>
      </c>
      <c r="P197" s="44">
        <v>1850.73</v>
      </c>
      <c r="Q197" s="44">
        <v>1862.05</v>
      </c>
      <c r="R197" s="44">
        <v>1858.27</v>
      </c>
      <c r="S197" s="44">
        <v>1921.65</v>
      </c>
      <c r="T197" s="44">
        <v>2186.6799999999998</v>
      </c>
      <c r="U197" s="44">
        <v>2210.9699999999998</v>
      </c>
      <c r="V197" s="44">
        <v>2182.46</v>
      </c>
      <c r="W197" s="44">
        <v>1887.96</v>
      </c>
      <c r="X197" s="44">
        <v>1774.97</v>
      </c>
      <c r="Y197" s="44">
        <v>1642.96</v>
      </c>
      <c r="Z197" s="44">
        <v>1361.6</v>
      </c>
      <c r="AA197" s="44">
        <v>1192.93</v>
      </c>
    </row>
    <row r="198" spans="1:27" ht="12.75" customHeight="1" outlineLevel="1" x14ac:dyDescent="0.2">
      <c r="A198" s="99" t="s">
        <v>1844</v>
      </c>
      <c r="B198" s="63" t="s">
        <v>90</v>
      </c>
      <c r="C198" s="43" t="s">
        <v>79</v>
      </c>
      <c r="D198" s="44">
        <f>$D$168</f>
        <v>1716.97</v>
      </c>
      <c r="E198" s="44">
        <f>$D$168</f>
        <v>1716.97</v>
      </c>
      <c r="F198" s="44">
        <f t="shared" ref="F198:AA198" si="112">$D$168</f>
        <v>1716.97</v>
      </c>
      <c r="G198" s="44">
        <f t="shared" si="112"/>
        <v>1716.97</v>
      </c>
      <c r="H198" s="44">
        <f t="shared" si="112"/>
        <v>1716.97</v>
      </c>
      <c r="I198" s="44">
        <f t="shared" si="112"/>
        <v>1716.97</v>
      </c>
      <c r="J198" s="44">
        <f t="shared" si="112"/>
        <v>1716.97</v>
      </c>
      <c r="K198" s="44">
        <f t="shared" si="112"/>
        <v>1716.97</v>
      </c>
      <c r="L198" s="44">
        <f t="shared" si="112"/>
        <v>1716.97</v>
      </c>
      <c r="M198" s="44">
        <f t="shared" si="112"/>
        <v>1716.97</v>
      </c>
      <c r="N198" s="44">
        <f t="shared" si="112"/>
        <v>1716.97</v>
      </c>
      <c r="O198" s="44">
        <f t="shared" si="112"/>
        <v>1716.97</v>
      </c>
      <c r="P198" s="44">
        <f t="shared" si="112"/>
        <v>1716.97</v>
      </c>
      <c r="Q198" s="44">
        <f t="shared" si="112"/>
        <v>1716.97</v>
      </c>
      <c r="R198" s="44">
        <f t="shared" si="112"/>
        <v>1716.97</v>
      </c>
      <c r="S198" s="44">
        <f t="shared" si="112"/>
        <v>1716.97</v>
      </c>
      <c r="T198" s="44">
        <f t="shared" si="112"/>
        <v>1716.97</v>
      </c>
      <c r="U198" s="44">
        <f t="shared" si="112"/>
        <v>1716.97</v>
      </c>
      <c r="V198" s="44">
        <f t="shared" si="112"/>
        <v>1716.97</v>
      </c>
      <c r="W198" s="44">
        <f t="shared" si="112"/>
        <v>1716.97</v>
      </c>
      <c r="X198" s="44">
        <f t="shared" si="112"/>
        <v>1716.97</v>
      </c>
      <c r="Y198" s="44">
        <f t="shared" si="112"/>
        <v>1716.97</v>
      </c>
      <c r="Z198" s="44">
        <f t="shared" si="112"/>
        <v>1716.97</v>
      </c>
      <c r="AA198" s="44">
        <f t="shared" si="112"/>
        <v>1716.97</v>
      </c>
    </row>
    <row r="199" spans="1:27" ht="12.75" customHeight="1" outlineLevel="1" x14ac:dyDescent="0.2">
      <c r="A199" s="99" t="s">
        <v>1845</v>
      </c>
      <c r="B199" s="63" t="s">
        <v>83</v>
      </c>
      <c r="C199" s="43" t="s">
        <v>79</v>
      </c>
      <c r="D199" s="44">
        <v>3.35</v>
      </c>
      <c r="E199" s="44">
        <v>3.35</v>
      </c>
      <c r="F199" s="44">
        <v>3.35</v>
      </c>
      <c r="G199" s="44">
        <v>3.35</v>
      </c>
      <c r="H199" s="44">
        <v>3.35</v>
      </c>
      <c r="I199" s="44">
        <v>3.35</v>
      </c>
      <c r="J199" s="44">
        <v>3.35</v>
      </c>
      <c r="K199" s="44">
        <v>3.35</v>
      </c>
      <c r="L199" s="44">
        <v>3.35</v>
      </c>
      <c r="M199" s="44">
        <v>3.35</v>
      </c>
      <c r="N199" s="44">
        <v>3.35</v>
      </c>
      <c r="O199" s="44">
        <v>3.35</v>
      </c>
      <c r="P199" s="44">
        <v>3.35</v>
      </c>
      <c r="Q199" s="44">
        <v>3.35</v>
      </c>
      <c r="R199" s="44">
        <v>3.35</v>
      </c>
      <c r="S199" s="44">
        <v>3.35</v>
      </c>
      <c r="T199" s="44">
        <v>3.35</v>
      </c>
      <c r="U199" s="44">
        <v>3.35</v>
      </c>
      <c r="V199" s="44">
        <v>3.35</v>
      </c>
      <c r="W199" s="44">
        <v>3.35</v>
      </c>
      <c r="X199" s="44">
        <v>3.35</v>
      </c>
      <c r="Y199" s="44">
        <v>3.35</v>
      </c>
      <c r="Z199" s="44">
        <v>3.35</v>
      </c>
      <c r="AA199" s="44">
        <v>3.35</v>
      </c>
    </row>
    <row r="200" spans="1:27" ht="12.75" customHeight="1" outlineLevel="1" x14ac:dyDescent="0.2">
      <c r="A200" s="99" t="s">
        <v>1846</v>
      </c>
      <c r="B200" s="63" t="s">
        <v>81</v>
      </c>
      <c r="C200" s="43" t="s">
        <v>79</v>
      </c>
      <c r="D200" s="44">
        <f>$D$11</f>
        <v>330.69</v>
      </c>
      <c r="E200" s="44">
        <f t="shared" ref="E200:AA200" si="113">$D$11</f>
        <v>330.69</v>
      </c>
      <c r="F200" s="44">
        <f t="shared" si="113"/>
        <v>330.69</v>
      </c>
      <c r="G200" s="44">
        <f t="shared" si="113"/>
        <v>330.69</v>
      </c>
      <c r="H200" s="44">
        <f t="shared" si="113"/>
        <v>330.69</v>
      </c>
      <c r="I200" s="44">
        <f t="shared" si="113"/>
        <v>330.69</v>
      </c>
      <c r="J200" s="44">
        <f t="shared" si="113"/>
        <v>330.69</v>
      </c>
      <c r="K200" s="44">
        <f t="shared" si="113"/>
        <v>330.69</v>
      </c>
      <c r="L200" s="44">
        <f t="shared" si="113"/>
        <v>330.69</v>
      </c>
      <c r="M200" s="44">
        <f t="shared" si="113"/>
        <v>330.69</v>
      </c>
      <c r="N200" s="44">
        <f t="shared" si="113"/>
        <v>330.69</v>
      </c>
      <c r="O200" s="44">
        <f t="shared" si="113"/>
        <v>330.69</v>
      </c>
      <c r="P200" s="44">
        <f t="shared" si="113"/>
        <v>330.69</v>
      </c>
      <c r="Q200" s="44">
        <f t="shared" si="113"/>
        <v>330.69</v>
      </c>
      <c r="R200" s="44">
        <f t="shared" si="113"/>
        <v>330.69</v>
      </c>
      <c r="S200" s="44">
        <f t="shared" si="113"/>
        <v>330.69</v>
      </c>
      <c r="T200" s="44">
        <f t="shared" si="113"/>
        <v>330.69</v>
      </c>
      <c r="U200" s="44">
        <f t="shared" si="113"/>
        <v>330.69</v>
      </c>
      <c r="V200" s="44">
        <f t="shared" si="113"/>
        <v>330.69</v>
      </c>
      <c r="W200" s="44">
        <f t="shared" si="113"/>
        <v>330.69</v>
      </c>
      <c r="X200" s="44">
        <f t="shared" si="113"/>
        <v>330.69</v>
      </c>
      <c r="Y200" s="44">
        <f t="shared" si="113"/>
        <v>330.69</v>
      </c>
      <c r="Z200" s="44">
        <f t="shared" si="113"/>
        <v>330.69</v>
      </c>
      <c r="AA200" s="44">
        <f t="shared" si="113"/>
        <v>330.69</v>
      </c>
    </row>
    <row r="201" spans="1:27" ht="12.75" customHeight="1" x14ac:dyDescent="0.2">
      <c r="A201" s="98" t="s">
        <v>1847</v>
      </c>
      <c r="B201" s="28" t="str">
        <f>"08"&amp;"."&amp;$B$800&amp;"."&amp;$B$801</f>
        <v>08.12.2023</v>
      </c>
      <c r="C201" s="90" t="s">
        <v>76</v>
      </c>
      <c r="D201" s="91">
        <f>ROUND(((D202+D203+D205+D204)/1000),5)</f>
        <v>3.03532</v>
      </c>
      <c r="E201" s="91">
        <f>ROUND(((E202+E203+E205+E204)/1000),5)</f>
        <v>2.8850899999999999</v>
      </c>
      <c r="F201" s="91">
        <f>ROUND(((F202+F203+F205+F204)/1000),5)</f>
        <v>2.18825</v>
      </c>
      <c r="G201" s="91">
        <f t="shared" ref="G201:AA201" si="114">ROUND(((G202+G203+G205+G204)/1000),5)</f>
        <v>2.1859600000000001</v>
      </c>
      <c r="H201" s="91">
        <f t="shared" si="114"/>
        <v>2.202</v>
      </c>
      <c r="I201" s="91">
        <f t="shared" si="114"/>
        <v>3.0823299999999998</v>
      </c>
      <c r="J201" s="91">
        <f t="shared" si="114"/>
        <v>3.3133400000000002</v>
      </c>
      <c r="K201" s="91">
        <f t="shared" si="114"/>
        <v>3.62635</v>
      </c>
      <c r="L201" s="91">
        <f t="shared" si="114"/>
        <v>3.8441200000000002</v>
      </c>
      <c r="M201" s="91">
        <f t="shared" si="114"/>
        <v>3.8818800000000002</v>
      </c>
      <c r="N201" s="91">
        <f t="shared" si="114"/>
        <v>3.89886</v>
      </c>
      <c r="O201" s="91">
        <f t="shared" si="114"/>
        <v>3.9186999999999999</v>
      </c>
      <c r="P201" s="91">
        <f t="shared" si="114"/>
        <v>3.9051300000000002</v>
      </c>
      <c r="Q201" s="91">
        <f t="shared" si="114"/>
        <v>3.9168500000000002</v>
      </c>
      <c r="R201" s="91">
        <f t="shared" si="114"/>
        <v>3.90984</v>
      </c>
      <c r="S201" s="91">
        <f t="shared" si="114"/>
        <v>3.85805</v>
      </c>
      <c r="T201" s="91">
        <f t="shared" si="114"/>
        <v>3.89107</v>
      </c>
      <c r="U201" s="91">
        <f t="shared" si="114"/>
        <v>3.8839899999999998</v>
      </c>
      <c r="V201" s="91">
        <f t="shared" si="114"/>
        <v>3.86287</v>
      </c>
      <c r="W201" s="91">
        <f t="shared" si="114"/>
        <v>3.8534700000000002</v>
      </c>
      <c r="X201" s="91">
        <f t="shared" si="114"/>
        <v>3.8283499999999999</v>
      </c>
      <c r="Y201" s="91">
        <f t="shared" si="114"/>
        <v>3.6443599999999998</v>
      </c>
      <c r="Z201" s="91">
        <f t="shared" si="114"/>
        <v>3.3386100000000001</v>
      </c>
      <c r="AA201" s="91">
        <f t="shared" si="114"/>
        <v>3.2327599999999999</v>
      </c>
    </row>
    <row r="202" spans="1:27" ht="12.75" customHeight="1" outlineLevel="1" x14ac:dyDescent="0.2">
      <c r="A202" s="99" t="s">
        <v>1848</v>
      </c>
      <c r="B202" s="63" t="s">
        <v>238</v>
      </c>
      <c r="C202" s="43" t="s">
        <v>79</v>
      </c>
      <c r="D202" s="44">
        <v>984.31</v>
      </c>
      <c r="E202" s="44">
        <v>834.08</v>
      </c>
      <c r="F202" s="44">
        <v>137.24</v>
      </c>
      <c r="G202" s="44">
        <v>134.94999999999999</v>
      </c>
      <c r="H202" s="44">
        <v>150.99</v>
      </c>
      <c r="I202" s="44">
        <v>1031.32</v>
      </c>
      <c r="J202" s="44">
        <v>1262.33</v>
      </c>
      <c r="K202" s="44">
        <v>1575.34</v>
      </c>
      <c r="L202" s="44">
        <v>1793.11</v>
      </c>
      <c r="M202" s="44">
        <v>1830.87</v>
      </c>
      <c r="N202" s="44">
        <v>1847.85</v>
      </c>
      <c r="O202" s="44">
        <v>1867.69</v>
      </c>
      <c r="P202" s="44">
        <v>1854.12</v>
      </c>
      <c r="Q202" s="44">
        <v>1865.84</v>
      </c>
      <c r="R202" s="44">
        <v>1858.83</v>
      </c>
      <c r="S202" s="44">
        <v>1807.04</v>
      </c>
      <c r="T202" s="44">
        <v>1840.06</v>
      </c>
      <c r="U202" s="44">
        <v>1832.98</v>
      </c>
      <c r="V202" s="44">
        <v>1811.86</v>
      </c>
      <c r="W202" s="44">
        <v>1802.46</v>
      </c>
      <c r="X202" s="44">
        <v>1777.34</v>
      </c>
      <c r="Y202" s="44">
        <v>1593.35</v>
      </c>
      <c r="Z202" s="44">
        <v>1287.5999999999999</v>
      </c>
      <c r="AA202" s="44">
        <v>1181.75</v>
      </c>
    </row>
    <row r="203" spans="1:27" ht="12.75" customHeight="1" outlineLevel="1" x14ac:dyDescent="0.2">
      <c r="A203" s="99" t="s">
        <v>1849</v>
      </c>
      <c r="B203" s="63" t="s">
        <v>90</v>
      </c>
      <c r="C203" s="43" t="s">
        <v>79</v>
      </c>
      <c r="D203" s="44">
        <f>$D$168</f>
        <v>1716.97</v>
      </c>
      <c r="E203" s="44">
        <f>$D$168</f>
        <v>1716.97</v>
      </c>
      <c r="F203" s="44">
        <f t="shared" ref="F203:AA203" si="115">$D$168</f>
        <v>1716.97</v>
      </c>
      <c r="G203" s="44">
        <f t="shared" si="115"/>
        <v>1716.97</v>
      </c>
      <c r="H203" s="44">
        <f t="shared" si="115"/>
        <v>1716.97</v>
      </c>
      <c r="I203" s="44">
        <f t="shared" si="115"/>
        <v>1716.97</v>
      </c>
      <c r="J203" s="44">
        <f t="shared" si="115"/>
        <v>1716.97</v>
      </c>
      <c r="K203" s="44">
        <f t="shared" si="115"/>
        <v>1716.97</v>
      </c>
      <c r="L203" s="44">
        <f t="shared" si="115"/>
        <v>1716.97</v>
      </c>
      <c r="M203" s="44">
        <f t="shared" si="115"/>
        <v>1716.97</v>
      </c>
      <c r="N203" s="44">
        <f t="shared" si="115"/>
        <v>1716.97</v>
      </c>
      <c r="O203" s="44">
        <f t="shared" si="115"/>
        <v>1716.97</v>
      </c>
      <c r="P203" s="44">
        <f t="shared" si="115"/>
        <v>1716.97</v>
      </c>
      <c r="Q203" s="44">
        <f t="shared" si="115"/>
        <v>1716.97</v>
      </c>
      <c r="R203" s="44">
        <f t="shared" si="115"/>
        <v>1716.97</v>
      </c>
      <c r="S203" s="44">
        <f t="shared" si="115"/>
        <v>1716.97</v>
      </c>
      <c r="T203" s="44">
        <f t="shared" si="115"/>
        <v>1716.97</v>
      </c>
      <c r="U203" s="44">
        <f t="shared" si="115"/>
        <v>1716.97</v>
      </c>
      <c r="V203" s="44">
        <f t="shared" si="115"/>
        <v>1716.97</v>
      </c>
      <c r="W203" s="44">
        <f t="shared" si="115"/>
        <v>1716.97</v>
      </c>
      <c r="X203" s="44">
        <f t="shared" si="115"/>
        <v>1716.97</v>
      </c>
      <c r="Y203" s="44">
        <f t="shared" si="115"/>
        <v>1716.97</v>
      </c>
      <c r="Z203" s="44">
        <f t="shared" si="115"/>
        <v>1716.97</v>
      </c>
      <c r="AA203" s="44">
        <f t="shared" si="115"/>
        <v>1716.97</v>
      </c>
    </row>
    <row r="204" spans="1:27" ht="12.75" customHeight="1" outlineLevel="1" x14ac:dyDescent="0.2">
      <c r="A204" s="99" t="s">
        <v>1850</v>
      </c>
      <c r="B204" s="63" t="s">
        <v>83</v>
      </c>
      <c r="C204" s="43" t="s">
        <v>79</v>
      </c>
      <c r="D204" s="44">
        <v>3.35</v>
      </c>
      <c r="E204" s="44">
        <v>3.35</v>
      </c>
      <c r="F204" s="44">
        <v>3.35</v>
      </c>
      <c r="G204" s="44">
        <v>3.35</v>
      </c>
      <c r="H204" s="44">
        <v>3.35</v>
      </c>
      <c r="I204" s="44">
        <v>3.35</v>
      </c>
      <c r="J204" s="44">
        <v>3.35</v>
      </c>
      <c r="K204" s="44">
        <v>3.35</v>
      </c>
      <c r="L204" s="44">
        <v>3.35</v>
      </c>
      <c r="M204" s="44">
        <v>3.35</v>
      </c>
      <c r="N204" s="44">
        <v>3.35</v>
      </c>
      <c r="O204" s="44">
        <v>3.35</v>
      </c>
      <c r="P204" s="44">
        <v>3.35</v>
      </c>
      <c r="Q204" s="44">
        <v>3.35</v>
      </c>
      <c r="R204" s="44">
        <v>3.35</v>
      </c>
      <c r="S204" s="44">
        <v>3.35</v>
      </c>
      <c r="T204" s="44">
        <v>3.35</v>
      </c>
      <c r="U204" s="44">
        <v>3.35</v>
      </c>
      <c r="V204" s="44">
        <v>3.35</v>
      </c>
      <c r="W204" s="44">
        <v>3.35</v>
      </c>
      <c r="X204" s="44">
        <v>3.35</v>
      </c>
      <c r="Y204" s="44">
        <v>3.35</v>
      </c>
      <c r="Z204" s="44">
        <v>3.35</v>
      </c>
      <c r="AA204" s="44">
        <v>3.35</v>
      </c>
    </row>
    <row r="205" spans="1:27" ht="12.75" customHeight="1" outlineLevel="1" x14ac:dyDescent="0.2">
      <c r="A205" s="99" t="s">
        <v>1851</v>
      </c>
      <c r="B205" s="63" t="s">
        <v>81</v>
      </c>
      <c r="C205" s="43" t="s">
        <v>79</v>
      </c>
      <c r="D205" s="44">
        <f>$D$11</f>
        <v>330.69</v>
      </c>
      <c r="E205" s="44">
        <f t="shared" ref="E205:AA205" si="116">$D$11</f>
        <v>330.69</v>
      </c>
      <c r="F205" s="44">
        <f t="shared" si="116"/>
        <v>330.69</v>
      </c>
      <c r="G205" s="44">
        <f t="shared" si="116"/>
        <v>330.69</v>
      </c>
      <c r="H205" s="44">
        <f t="shared" si="116"/>
        <v>330.69</v>
      </c>
      <c r="I205" s="44">
        <f t="shared" si="116"/>
        <v>330.69</v>
      </c>
      <c r="J205" s="44">
        <f t="shared" si="116"/>
        <v>330.69</v>
      </c>
      <c r="K205" s="44">
        <f t="shared" si="116"/>
        <v>330.69</v>
      </c>
      <c r="L205" s="44">
        <f t="shared" si="116"/>
        <v>330.69</v>
      </c>
      <c r="M205" s="44">
        <f t="shared" si="116"/>
        <v>330.69</v>
      </c>
      <c r="N205" s="44">
        <f t="shared" si="116"/>
        <v>330.69</v>
      </c>
      <c r="O205" s="44">
        <f t="shared" si="116"/>
        <v>330.69</v>
      </c>
      <c r="P205" s="44">
        <f t="shared" si="116"/>
        <v>330.69</v>
      </c>
      <c r="Q205" s="44">
        <f t="shared" si="116"/>
        <v>330.69</v>
      </c>
      <c r="R205" s="44">
        <f t="shared" si="116"/>
        <v>330.69</v>
      </c>
      <c r="S205" s="44">
        <f t="shared" si="116"/>
        <v>330.69</v>
      </c>
      <c r="T205" s="44">
        <f t="shared" si="116"/>
        <v>330.69</v>
      </c>
      <c r="U205" s="44">
        <f t="shared" si="116"/>
        <v>330.69</v>
      </c>
      <c r="V205" s="44">
        <f t="shared" si="116"/>
        <v>330.69</v>
      </c>
      <c r="W205" s="44">
        <f t="shared" si="116"/>
        <v>330.69</v>
      </c>
      <c r="X205" s="44">
        <f t="shared" si="116"/>
        <v>330.69</v>
      </c>
      <c r="Y205" s="44">
        <f t="shared" si="116"/>
        <v>330.69</v>
      </c>
      <c r="Z205" s="44">
        <f t="shared" si="116"/>
        <v>330.69</v>
      </c>
      <c r="AA205" s="44">
        <f t="shared" si="116"/>
        <v>330.69</v>
      </c>
    </row>
    <row r="206" spans="1:27" ht="12.75" customHeight="1" x14ac:dyDescent="0.2">
      <c r="A206" s="98" t="s">
        <v>1852</v>
      </c>
      <c r="B206" s="28" t="str">
        <f>"09"&amp;"."&amp;$B$800&amp;"."&amp;$B$801</f>
        <v>09.12.2023</v>
      </c>
      <c r="C206" s="90" t="s">
        <v>76</v>
      </c>
      <c r="D206" s="91">
        <f>ROUND(((D207+D208+D210+D209)/1000),5)</f>
        <v>3.13036</v>
      </c>
      <c r="E206" s="91">
        <f>ROUND(((E207+E208+E210+E209)/1000),5)</f>
        <v>3.0238</v>
      </c>
      <c r="F206" s="91">
        <f>ROUND(((F207+F208+F210+F209)/1000),5)</f>
        <v>2.9113600000000002</v>
      </c>
      <c r="G206" s="91">
        <f t="shared" ref="G206:AA206" si="117">ROUND(((G207+G208+G210+G209)/1000),5)</f>
        <v>2.8644599999999998</v>
      </c>
      <c r="H206" s="91">
        <f t="shared" si="117"/>
        <v>2.9075799999999998</v>
      </c>
      <c r="I206" s="91">
        <f t="shared" si="117"/>
        <v>3.02739</v>
      </c>
      <c r="J206" s="91">
        <f t="shared" si="117"/>
        <v>3.1351399999999998</v>
      </c>
      <c r="K206" s="91">
        <f t="shared" si="117"/>
        <v>3.38462</v>
      </c>
      <c r="L206" s="91">
        <f t="shared" si="117"/>
        <v>3.6182099999999999</v>
      </c>
      <c r="M206" s="91">
        <f t="shared" si="117"/>
        <v>3.8342299999999998</v>
      </c>
      <c r="N206" s="91">
        <f t="shared" si="117"/>
        <v>3.8614299999999999</v>
      </c>
      <c r="O206" s="91">
        <f t="shared" si="117"/>
        <v>3.8942600000000001</v>
      </c>
      <c r="P206" s="91">
        <f t="shared" si="117"/>
        <v>3.87364</v>
      </c>
      <c r="Q206" s="91">
        <f t="shared" si="117"/>
        <v>3.8715600000000001</v>
      </c>
      <c r="R206" s="91">
        <f t="shared" si="117"/>
        <v>3.8509199999999999</v>
      </c>
      <c r="S206" s="91">
        <f t="shared" si="117"/>
        <v>3.84937</v>
      </c>
      <c r="T206" s="91">
        <f t="shared" si="117"/>
        <v>3.86856</v>
      </c>
      <c r="U206" s="91">
        <f t="shared" si="117"/>
        <v>3.8991600000000002</v>
      </c>
      <c r="V206" s="91">
        <f t="shared" si="117"/>
        <v>3.8773200000000001</v>
      </c>
      <c r="W206" s="91">
        <f t="shared" si="117"/>
        <v>3.8515199999999998</v>
      </c>
      <c r="X206" s="91">
        <f t="shared" si="117"/>
        <v>3.8268800000000001</v>
      </c>
      <c r="Y206" s="91">
        <f t="shared" si="117"/>
        <v>3.6345499999999999</v>
      </c>
      <c r="Z206" s="91">
        <f t="shared" si="117"/>
        <v>3.34009</v>
      </c>
      <c r="AA206" s="91">
        <f t="shared" si="117"/>
        <v>3.2187399999999999</v>
      </c>
    </row>
    <row r="207" spans="1:27" ht="12.75" customHeight="1" outlineLevel="1" x14ac:dyDescent="0.2">
      <c r="A207" s="99" t="s">
        <v>1853</v>
      </c>
      <c r="B207" s="63" t="s">
        <v>238</v>
      </c>
      <c r="C207" s="43" t="s">
        <v>79</v>
      </c>
      <c r="D207" s="44">
        <v>1079.3499999999999</v>
      </c>
      <c r="E207" s="44">
        <v>972.79</v>
      </c>
      <c r="F207" s="44">
        <v>860.35</v>
      </c>
      <c r="G207" s="44">
        <v>813.45</v>
      </c>
      <c r="H207" s="44">
        <v>856.57</v>
      </c>
      <c r="I207" s="44">
        <v>976.38</v>
      </c>
      <c r="J207" s="44">
        <v>1084.1300000000001</v>
      </c>
      <c r="K207" s="44">
        <v>1333.61</v>
      </c>
      <c r="L207" s="44">
        <v>1567.2</v>
      </c>
      <c r="M207" s="44">
        <v>1783.22</v>
      </c>
      <c r="N207" s="44">
        <v>1810.42</v>
      </c>
      <c r="O207" s="44">
        <v>1843.25</v>
      </c>
      <c r="P207" s="44">
        <v>1822.63</v>
      </c>
      <c r="Q207" s="44">
        <v>1820.55</v>
      </c>
      <c r="R207" s="44">
        <v>1799.91</v>
      </c>
      <c r="S207" s="44">
        <v>1798.36</v>
      </c>
      <c r="T207" s="44">
        <v>1817.55</v>
      </c>
      <c r="U207" s="44">
        <v>1848.15</v>
      </c>
      <c r="V207" s="44">
        <v>1826.31</v>
      </c>
      <c r="W207" s="44">
        <v>1800.51</v>
      </c>
      <c r="X207" s="44">
        <v>1775.87</v>
      </c>
      <c r="Y207" s="44">
        <v>1583.54</v>
      </c>
      <c r="Z207" s="44">
        <v>1289.08</v>
      </c>
      <c r="AA207" s="44">
        <v>1167.73</v>
      </c>
    </row>
    <row r="208" spans="1:27" ht="12.75" customHeight="1" outlineLevel="1" x14ac:dyDescent="0.2">
      <c r="A208" s="99" t="s">
        <v>1854</v>
      </c>
      <c r="B208" s="63" t="s">
        <v>90</v>
      </c>
      <c r="C208" s="43" t="s">
        <v>79</v>
      </c>
      <c r="D208" s="44">
        <f>$D$168</f>
        <v>1716.97</v>
      </c>
      <c r="E208" s="44">
        <f>$D$168</f>
        <v>1716.97</v>
      </c>
      <c r="F208" s="44">
        <f t="shared" ref="F208:AA208" si="118">$D$168</f>
        <v>1716.97</v>
      </c>
      <c r="G208" s="44">
        <f t="shared" si="118"/>
        <v>1716.97</v>
      </c>
      <c r="H208" s="44">
        <f t="shared" si="118"/>
        <v>1716.97</v>
      </c>
      <c r="I208" s="44">
        <f t="shared" si="118"/>
        <v>1716.97</v>
      </c>
      <c r="J208" s="44">
        <f t="shared" si="118"/>
        <v>1716.97</v>
      </c>
      <c r="K208" s="44">
        <f t="shared" si="118"/>
        <v>1716.97</v>
      </c>
      <c r="L208" s="44">
        <f t="shared" si="118"/>
        <v>1716.97</v>
      </c>
      <c r="M208" s="44">
        <f t="shared" si="118"/>
        <v>1716.97</v>
      </c>
      <c r="N208" s="44">
        <f t="shared" si="118"/>
        <v>1716.97</v>
      </c>
      <c r="O208" s="44">
        <f t="shared" si="118"/>
        <v>1716.97</v>
      </c>
      <c r="P208" s="44">
        <f t="shared" si="118"/>
        <v>1716.97</v>
      </c>
      <c r="Q208" s="44">
        <f t="shared" si="118"/>
        <v>1716.97</v>
      </c>
      <c r="R208" s="44">
        <f t="shared" si="118"/>
        <v>1716.97</v>
      </c>
      <c r="S208" s="44">
        <f t="shared" si="118"/>
        <v>1716.97</v>
      </c>
      <c r="T208" s="44">
        <f t="shared" si="118"/>
        <v>1716.97</v>
      </c>
      <c r="U208" s="44">
        <f t="shared" si="118"/>
        <v>1716.97</v>
      </c>
      <c r="V208" s="44">
        <f t="shared" si="118"/>
        <v>1716.97</v>
      </c>
      <c r="W208" s="44">
        <f t="shared" si="118"/>
        <v>1716.97</v>
      </c>
      <c r="X208" s="44">
        <f t="shared" si="118"/>
        <v>1716.97</v>
      </c>
      <c r="Y208" s="44">
        <f t="shared" si="118"/>
        <v>1716.97</v>
      </c>
      <c r="Z208" s="44">
        <f t="shared" si="118"/>
        <v>1716.97</v>
      </c>
      <c r="AA208" s="44">
        <f t="shared" si="118"/>
        <v>1716.97</v>
      </c>
    </row>
    <row r="209" spans="1:27" ht="12.75" customHeight="1" outlineLevel="1" x14ac:dyDescent="0.2">
      <c r="A209" s="99" t="s">
        <v>1855</v>
      </c>
      <c r="B209" s="63" t="s">
        <v>83</v>
      </c>
      <c r="C209" s="43" t="s">
        <v>79</v>
      </c>
      <c r="D209" s="44">
        <v>3.35</v>
      </c>
      <c r="E209" s="44">
        <v>3.35</v>
      </c>
      <c r="F209" s="44">
        <v>3.35</v>
      </c>
      <c r="G209" s="44">
        <v>3.35</v>
      </c>
      <c r="H209" s="44">
        <v>3.35</v>
      </c>
      <c r="I209" s="44">
        <v>3.35</v>
      </c>
      <c r="J209" s="44">
        <v>3.35</v>
      </c>
      <c r="K209" s="44">
        <v>3.35</v>
      </c>
      <c r="L209" s="44">
        <v>3.35</v>
      </c>
      <c r="M209" s="44">
        <v>3.35</v>
      </c>
      <c r="N209" s="44">
        <v>3.35</v>
      </c>
      <c r="O209" s="44">
        <v>3.35</v>
      </c>
      <c r="P209" s="44">
        <v>3.35</v>
      </c>
      <c r="Q209" s="44">
        <v>3.35</v>
      </c>
      <c r="R209" s="44">
        <v>3.35</v>
      </c>
      <c r="S209" s="44">
        <v>3.35</v>
      </c>
      <c r="T209" s="44">
        <v>3.35</v>
      </c>
      <c r="U209" s="44">
        <v>3.35</v>
      </c>
      <c r="V209" s="44">
        <v>3.35</v>
      </c>
      <c r="W209" s="44">
        <v>3.35</v>
      </c>
      <c r="X209" s="44">
        <v>3.35</v>
      </c>
      <c r="Y209" s="44">
        <v>3.35</v>
      </c>
      <c r="Z209" s="44">
        <v>3.35</v>
      </c>
      <c r="AA209" s="44">
        <v>3.35</v>
      </c>
    </row>
    <row r="210" spans="1:27" ht="12.75" customHeight="1" outlineLevel="1" x14ac:dyDescent="0.2">
      <c r="A210" s="99" t="s">
        <v>1856</v>
      </c>
      <c r="B210" s="63" t="s">
        <v>81</v>
      </c>
      <c r="C210" s="43" t="s">
        <v>79</v>
      </c>
      <c r="D210" s="44">
        <f>$D$11</f>
        <v>330.69</v>
      </c>
      <c r="E210" s="44">
        <f t="shared" ref="E210:AA210" si="119">$D$11</f>
        <v>330.69</v>
      </c>
      <c r="F210" s="44">
        <f t="shared" si="119"/>
        <v>330.69</v>
      </c>
      <c r="G210" s="44">
        <f t="shared" si="119"/>
        <v>330.69</v>
      </c>
      <c r="H210" s="44">
        <f t="shared" si="119"/>
        <v>330.69</v>
      </c>
      <c r="I210" s="44">
        <f t="shared" si="119"/>
        <v>330.69</v>
      </c>
      <c r="J210" s="44">
        <f t="shared" si="119"/>
        <v>330.69</v>
      </c>
      <c r="K210" s="44">
        <f t="shared" si="119"/>
        <v>330.69</v>
      </c>
      <c r="L210" s="44">
        <f t="shared" si="119"/>
        <v>330.69</v>
      </c>
      <c r="M210" s="44">
        <f t="shared" si="119"/>
        <v>330.69</v>
      </c>
      <c r="N210" s="44">
        <f t="shared" si="119"/>
        <v>330.69</v>
      </c>
      <c r="O210" s="44">
        <f t="shared" si="119"/>
        <v>330.69</v>
      </c>
      <c r="P210" s="44">
        <f t="shared" si="119"/>
        <v>330.69</v>
      </c>
      <c r="Q210" s="44">
        <f t="shared" si="119"/>
        <v>330.69</v>
      </c>
      <c r="R210" s="44">
        <f t="shared" si="119"/>
        <v>330.69</v>
      </c>
      <c r="S210" s="44">
        <f t="shared" si="119"/>
        <v>330.69</v>
      </c>
      <c r="T210" s="44">
        <f t="shared" si="119"/>
        <v>330.69</v>
      </c>
      <c r="U210" s="44">
        <f t="shared" si="119"/>
        <v>330.69</v>
      </c>
      <c r="V210" s="44">
        <f t="shared" si="119"/>
        <v>330.69</v>
      </c>
      <c r="W210" s="44">
        <f t="shared" si="119"/>
        <v>330.69</v>
      </c>
      <c r="X210" s="44">
        <f t="shared" si="119"/>
        <v>330.69</v>
      </c>
      <c r="Y210" s="44">
        <f t="shared" si="119"/>
        <v>330.69</v>
      </c>
      <c r="Z210" s="44">
        <f t="shared" si="119"/>
        <v>330.69</v>
      </c>
      <c r="AA210" s="44">
        <f t="shared" si="119"/>
        <v>330.69</v>
      </c>
    </row>
    <row r="211" spans="1:27" ht="12.75" customHeight="1" x14ac:dyDescent="0.2">
      <c r="A211" s="98" t="s">
        <v>1857</v>
      </c>
      <c r="B211" s="28" t="str">
        <f>"10"&amp;"."&amp;$B$800&amp;"."&amp;$B$801</f>
        <v>10.12.2023</v>
      </c>
      <c r="C211" s="90" t="s">
        <v>76</v>
      </c>
      <c r="D211" s="91">
        <f>ROUND(((D212+D213+D215+D214)/1000),5)</f>
        <v>3.08819</v>
      </c>
      <c r="E211" s="91">
        <f>ROUND(((E212+E213+E215+E214)/1000),5)</f>
        <v>2.9337599999999999</v>
      </c>
      <c r="F211" s="91">
        <f>ROUND(((F212+F213+F215+F214)/1000),5)</f>
        <v>2.8332199999999998</v>
      </c>
      <c r="G211" s="91">
        <f t="shared" ref="G211:AA211" si="120">ROUND(((G212+G213+G215+G214)/1000),5)</f>
        <v>2.7786</v>
      </c>
      <c r="H211" s="91">
        <f t="shared" si="120"/>
        <v>2.1923499999999998</v>
      </c>
      <c r="I211" s="91">
        <f t="shared" si="120"/>
        <v>2.9426600000000001</v>
      </c>
      <c r="J211" s="91">
        <f t="shared" si="120"/>
        <v>3.02197</v>
      </c>
      <c r="K211" s="91">
        <f t="shared" si="120"/>
        <v>3.1380499999999998</v>
      </c>
      <c r="L211" s="91">
        <f t="shared" si="120"/>
        <v>3.4784600000000001</v>
      </c>
      <c r="M211" s="91">
        <f t="shared" si="120"/>
        <v>3.6401599999999998</v>
      </c>
      <c r="N211" s="91">
        <f t="shared" si="120"/>
        <v>3.7880500000000001</v>
      </c>
      <c r="O211" s="91">
        <f t="shared" si="120"/>
        <v>3.8153999999999999</v>
      </c>
      <c r="P211" s="91">
        <f t="shared" si="120"/>
        <v>3.8134399999999999</v>
      </c>
      <c r="Q211" s="91">
        <f t="shared" si="120"/>
        <v>3.8223799999999999</v>
      </c>
      <c r="R211" s="91">
        <f t="shared" si="120"/>
        <v>3.7918500000000002</v>
      </c>
      <c r="S211" s="91">
        <f t="shared" si="120"/>
        <v>3.7846799999999998</v>
      </c>
      <c r="T211" s="91">
        <f t="shared" si="120"/>
        <v>3.8468800000000001</v>
      </c>
      <c r="U211" s="91">
        <f t="shared" si="120"/>
        <v>3.8552599999999999</v>
      </c>
      <c r="V211" s="91">
        <f t="shared" si="120"/>
        <v>3.85284</v>
      </c>
      <c r="W211" s="91">
        <f t="shared" si="120"/>
        <v>3.8262100000000001</v>
      </c>
      <c r="X211" s="91">
        <f t="shared" si="120"/>
        <v>3.75827</v>
      </c>
      <c r="Y211" s="91">
        <f t="shared" si="120"/>
        <v>3.58203</v>
      </c>
      <c r="Z211" s="91">
        <f t="shared" si="120"/>
        <v>3.3264100000000001</v>
      </c>
      <c r="AA211" s="91">
        <f t="shared" si="120"/>
        <v>3.1525599999999998</v>
      </c>
    </row>
    <row r="212" spans="1:27" ht="12.75" customHeight="1" outlineLevel="1" x14ac:dyDescent="0.2">
      <c r="A212" s="99" t="s">
        <v>1858</v>
      </c>
      <c r="B212" s="63" t="s">
        <v>238</v>
      </c>
      <c r="C212" s="43" t="s">
        <v>79</v>
      </c>
      <c r="D212" s="44">
        <v>1037.18</v>
      </c>
      <c r="E212" s="44">
        <v>882.75</v>
      </c>
      <c r="F212" s="44">
        <v>782.21</v>
      </c>
      <c r="G212" s="44">
        <v>727.59</v>
      </c>
      <c r="H212" s="44">
        <v>141.34</v>
      </c>
      <c r="I212" s="44">
        <v>891.65</v>
      </c>
      <c r="J212" s="44">
        <v>970.96</v>
      </c>
      <c r="K212" s="44">
        <v>1087.04</v>
      </c>
      <c r="L212" s="44">
        <v>1427.45</v>
      </c>
      <c r="M212" s="44">
        <v>1589.15</v>
      </c>
      <c r="N212" s="44">
        <v>1737.04</v>
      </c>
      <c r="O212" s="44">
        <v>1764.39</v>
      </c>
      <c r="P212" s="44">
        <v>1762.43</v>
      </c>
      <c r="Q212" s="44">
        <v>1771.37</v>
      </c>
      <c r="R212" s="44">
        <v>1740.84</v>
      </c>
      <c r="S212" s="44">
        <v>1733.67</v>
      </c>
      <c r="T212" s="44">
        <v>1795.87</v>
      </c>
      <c r="U212" s="44">
        <v>1804.25</v>
      </c>
      <c r="V212" s="44">
        <v>1801.83</v>
      </c>
      <c r="W212" s="44">
        <v>1775.2</v>
      </c>
      <c r="X212" s="44">
        <v>1707.26</v>
      </c>
      <c r="Y212" s="44">
        <v>1531.02</v>
      </c>
      <c r="Z212" s="44">
        <v>1275.4000000000001</v>
      </c>
      <c r="AA212" s="44">
        <v>1101.55</v>
      </c>
    </row>
    <row r="213" spans="1:27" ht="12.75" customHeight="1" outlineLevel="1" x14ac:dyDescent="0.2">
      <c r="A213" s="99" t="s">
        <v>1859</v>
      </c>
      <c r="B213" s="63" t="s">
        <v>90</v>
      </c>
      <c r="C213" s="43" t="s">
        <v>79</v>
      </c>
      <c r="D213" s="44">
        <f>$D$168</f>
        <v>1716.97</v>
      </c>
      <c r="E213" s="44">
        <f>$D$168</f>
        <v>1716.97</v>
      </c>
      <c r="F213" s="44">
        <f t="shared" ref="F213:AA213" si="121">$D$168</f>
        <v>1716.97</v>
      </c>
      <c r="G213" s="44">
        <f t="shared" si="121"/>
        <v>1716.97</v>
      </c>
      <c r="H213" s="44">
        <f t="shared" si="121"/>
        <v>1716.97</v>
      </c>
      <c r="I213" s="44">
        <f t="shared" si="121"/>
        <v>1716.97</v>
      </c>
      <c r="J213" s="44">
        <f t="shared" si="121"/>
        <v>1716.97</v>
      </c>
      <c r="K213" s="44">
        <f t="shared" si="121"/>
        <v>1716.97</v>
      </c>
      <c r="L213" s="44">
        <f t="shared" si="121"/>
        <v>1716.97</v>
      </c>
      <c r="M213" s="44">
        <f t="shared" si="121"/>
        <v>1716.97</v>
      </c>
      <c r="N213" s="44">
        <f t="shared" si="121"/>
        <v>1716.97</v>
      </c>
      <c r="O213" s="44">
        <f t="shared" si="121"/>
        <v>1716.97</v>
      </c>
      <c r="P213" s="44">
        <f t="shared" si="121"/>
        <v>1716.97</v>
      </c>
      <c r="Q213" s="44">
        <f t="shared" si="121"/>
        <v>1716.97</v>
      </c>
      <c r="R213" s="44">
        <f t="shared" si="121"/>
        <v>1716.97</v>
      </c>
      <c r="S213" s="44">
        <f t="shared" si="121"/>
        <v>1716.97</v>
      </c>
      <c r="T213" s="44">
        <f t="shared" si="121"/>
        <v>1716.97</v>
      </c>
      <c r="U213" s="44">
        <f t="shared" si="121"/>
        <v>1716.97</v>
      </c>
      <c r="V213" s="44">
        <f t="shared" si="121"/>
        <v>1716.97</v>
      </c>
      <c r="W213" s="44">
        <f t="shared" si="121"/>
        <v>1716.97</v>
      </c>
      <c r="X213" s="44">
        <f t="shared" si="121"/>
        <v>1716.97</v>
      </c>
      <c r="Y213" s="44">
        <f t="shared" si="121"/>
        <v>1716.97</v>
      </c>
      <c r="Z213" s="44">
        <f t="shared" si="121"/>
        <v>1716.97</v>
      </c>
      <c r="AA213" s="44">
        <f t="shared" si="121"/>
        <v>1716.97</v>
      </c>
    </row>
    <row r="214" spans="1:27" ht="12.75" customHeight="1" outlineLevel="1" x14ac:dyDescent="0.2">
      <c r="A214" s="99" t="s">
        <v>1860</v>
      </c>
      <c r="B214" s="63" t="s">
        <v>83</v>
      </c>
      <c r="C214" s="43" t="s">
        <v>79</v>
      </c>
      <c r="D214" s="44">
        <v>3.35</v>
      </c>
      <c r="E214" s="44">
        <v>3.35</v>
      </c>
      <c r="F214" s="44">
        <v>3.35</v>
      </c>
      <c r="G214" s="44">
        <v>3.35</v>
      </c>
      <c r="H214" s="44">
        <v>3.35</v>
      </c>
      <c r="I214" s="44">
        <v>3.35</v>
      </c>
      <c r="J214" s="44">
        <v>3.35</v>
      </c>
      <c r="K214" s="44">
        <v>3.35</v>
      </c>
      <c r="L214" s="44">
        <v>3.35</v>
      </c>
      <c r="M214" s="44">
        <v>3.35</v>
      </c>
      <c r="N214" s="44">
        <v>3.35</v>
      </c>
      <c r="O214" s="44">
        <v>3.35</v>
      </c>
      <c r="P214" s="44">
        <v>3.35</v>
      </c>
      <c r="Q214" s="44">
        <v>3.35</v>
      </c>
      <c r="R214" s="44">
        <v>3.35</v>
      </c>
      <c r="S214" s="44">
        <v>3.35</v>
      </c>
      <c r="T214" s="44">
        <v>3.35</v>
      </c>
      <c r="U214" s="44">
        <v>3.35</v>
      </c>
      <c r="V214" s="44">
        <v>3.35</v>
      </c>
      <c r="W214" s="44">
        <v>3.35</v>
      </c>
      <c r="X214" s="44">
        <v>3.35</v>
      </c>
      <c r="Y214" s="44">
        <v>3.35</v>
      </c>
      <c r="Z214" s="44">
        <v>3.35</v>
      </c>
      <c r="AA214" s="44">
        <v>3.35</v>
      </c>
    </row>
    <row r="215" spans="1:27" ht="12.75" customHeight="1" outlineLevel="1" x14ac:dyDescent="0.2">
      <c r="A215" s="99" t="s">
        <v>1861</v>
      </c>
      <c r="B215" s="63" t="s">
        <v>81</v>
      </c>
      <c r="C215" s="43" t="s">
        <v>79</v>
      </c>
      <c r="D215" s="44">
        <f>$D$11</f>
        <v>330.69</v>
      </c>
      <c r="E215" s="44">
        <f t="shared" ref="E215:AA215" si="122">$D$11</f>
        <v>330.69</v>
      </c>
      <c r="F215" s="44">
        <f t="shared" si="122"/>
        <v>330.69</v>
      </c>
      <c r="G215" s="44">
        <f t="shared" si="122"/>
        <v>330.69</v>
      </c>
      <c r="H215" s="44">
        <f t="shared" si="122"/>
        <v>330.69</v>
      </c>
      <c r="I215" s="44">
        <f t="shared" si="122"/>
        <v>330.69</v>
      </c>
      <c r="J215" s="44">
        <f t="shared" si="122"/>
        <v>330.69</v>
      </c>
      <c r="K215" s="44">
        <f t="shared" si="122"/>
        <v>330.69</v>
      </c>
      <c r="L215" s="44">
        <f t="shared" si="122"/>
        <v>330.69</v>
      </c>
      <c r="M215" s="44">
        <f t="shared" si="122"/>
        <v>330.69</v>
      </c>
      <c r="N215" s="44">
        <f t="shared" si="122"/>
        <v>330.69</v>
      </c>
      <c r="O215" s="44">
        <f t="shared" si="122"/>
        <v>330.69</v>
      </c>
      <c r="P215" s="44">
        <f t="shared" si="122"/>
        <v>330.69</v>
      </c>
      <c r="Q215" s="44">
        <f t="shared" si="122"/>
        <v>330.69</v>
      </c>
      <c r="R215" s="44">
        <f t="shared" si="122"/>
        <v>330.69</v>
      </c>
      <c r="S215" s="44">
        <f t="shared" si="122"/>
        <v>330.69</v>
      </c>
      <c r="T215" s="44">
        <f t="shared" si="122"/>
        <v>330.69</v>
      </c>
      <c r="U215" s="44">
        <f t="shared" si="122"/>
        <v>330.69</v>
      </c>
      <c r="V215" s="44">
        <f t="shared" si="122"/>
        <v>330.69</v>
      </c>
      <c r="W215" s="44">
        <f t="shared" si="122"/>
        <v>330.69</v>
      </c>
      <c r="X215" s="44">
        <f t="shared" si="122"/>
        <v>330.69</v>
      </c>
      <c r="Y215" s="44">
        <f t="shared" si="122"/>
        <v>330.69</v>
      </c>
      <c r="Z215" s="44">
        <f t="shared" si="122"/>
        <v>330.69</v>
      </c>
      <c r="AA215" s="44">
        <f t="shared" si="122"/>
        <v>330.69</v>
      </c>
    </row>
    <row r="216" spans="1:27" ht="12.75" customHeight="1" x14ac:dyDescent="0.2">
      <c r="A216" s="98" t="s">
        <v>1862</v>
      </c>
      <c r="B216" s="28" t="str">
        <f>"11"&amp;"."&amp;$B$800&amp;"."&amp;$B$801</f>
        <v>11.12.2023</v>
      </c>
      <c r="C216" s="90" t="s">
        <v>76</v>
      </c>
      <c r="D216" s="91">
        <f>ROUND(((D217+D218+D220+D219)/1000),5)</f>
        <v>3.0958399999999999</v>
      </c>
      <c r="E216" s="91">
        <f>ROUND(((E217+E218+E220+E219)/1000),5)</f>
        <v>3.0089000000000001</v>
      </c>
      <c r="F216" s="91">
        <f>ROUND(((F217+F218+F220+F219)/1000),5)</f>
        <v>2.9315799999999999</v>
      </c>
      <c r="G216" s="91">
        <f t="shared" ref="G216:AA216" si="123">ROUND(((G217+G218+G220+G219)/1000),5)</f>
        <v>2.8923899999999998</v>
      </c>
      <c r="H216" s="91">
        <f t="shared" si="123"/>
        <v>2.9990600000000001</v>
      </c>
      <c r="I216" s="91">
        <f t="shared" si="123"/>
        <v>3.1241699999999999</v>
      </c>
      <c r="J216" s="91">
        <f t="shared" si="123"/>
        <v>3.33379</v>
      </c>
      <c r="K216" s="91">
        <f t="shared" si="123"/>
        <v>3.8126899999999999</v>
      </c>
      <c r="L216" s="91">
        <f t="shared" si="123"/>
        <v>3.9446699999999999</v>
      </c>
      <c r="M216" s="91">
        <f t="shared" si="123"/>
        <v>4.05722</v>
      </c>
      <c r="N216" s="91">
        <f t="shared" si="123"/>
        <v>4.1000300000000003</v>
      </c>
      <c r="O216" s="91">
        <f t="shared" si="123"/>
        <v>4.1206199999999997</v>
      </c>
      <c r="P216" s="91">
        <f t="shared" si="123"/>
        <v>4.0588600000000001</v>
      </c>
      <c r="Q216" s="91">
        <f t="shared" si="123"/>
        <v>4.0797400000000001</v>
      </c>
      <c r="R216" s="91">
        <f t="shared" si="123"/>
        <v>4.0745399999999998</v>
      </c>
      <c r="S216" s="91">
        <f t="shared" si="123"/>
        <v>4.0192800000000002</v>
      </c>
      <c r="T216" s="91">
        <f t="shared" si="123"/>
        <v>4.0635399999999997</v>
      </c>
      <c r="U216" s="91">
        <f t="shared" si="123"/>
        <v>4.0733199999999998</v>
      </c>
      <c r="V216" s="91">
        <f t="shared" si="123"/>
        <v>4.0409899999999999</v>
      </c>
      <c r="W216" s="91">
        <f t="shared" si="123"/>
        <v>3.9292899999999999</v>
      </c>
      <c r="X216" s="91">
        <f t="shared" si="123"/>
        <v>3.8714300000000001</v>
      </c>
      <c r="Y216" s="91">
        <f t="shared" si="123"/>
        <v>3.6684999999999999</v>
      </c>
      <c r="Z216" s="91">
        <f t="shared" si="123"/>
        <v>3.3453400000000002</v>
      </c>
      <c r="AA216" s="91">
        <f t="shared" si="123"/>
        <v>3.21984</v>
      </c>
    </row>
    <row r="217" spans="1:27" ht="12.75" customHeight="1" outlineLevel="1" x14ac:dyDescent="0.2">
      <c r="A217" s="99" t="s">
        <v>1863</v>
      </c>
      <c r="B217" s="63" t="s">
        <v>238</v>
      </c>
      <c r="C217" s="43" t="s">
        <v>79</v>
      </c>
      <c r="D217" s="44">
        <v>1044.83</v>
      </c>
      <c r="E217" s="44">
        <v>957.89</v>
      </c>
      <c r="F217" s="44">
        <v>880.57</v>
      </c>
      <c r="G217" s="44">
        <v>841.38</v>
      </c>
      <c r="H217" s="44">
        <v>948.05</v>
      </c>
      <c r="I217" s="44">
        <v>1073.1600000000001</v>
      </c>
      <c r="J217" s="44">
        <v>1282.78</v>
      </c>
      <c r="K217" s="44">
        <v>1761.68</v>
      </c>
      <c r="L217" s="44">
        <v>1893.66</v>
      </c>
      <c r="M217" s="44">
        <v>2006.21</v>
      </c>
      <c r="N217" s="44">
        <v>2049.02</v>
      </c>
      <c r="O217" s="44">
        <v>2069.61</v>
      </c>
      <c r="P217" s="44">
        <v>2007.85</v>
      </c>
      <c r="Q217" s="44">
        <v>2028.73</v>
      </c>
      <c r="R217" s="44">
        <v>2023.53</v>
      </c>
      <c r="S217" s="44">
        <v>1968.27</v>
      </c>
      <c r="T217" s="44">
        <v>2012.53</v>
      </c>
      <c r="U217" s="44">
        <v>2022.31</v>
      </c>
      <c r="V217" s="44">
        <v>1989.98</v>
      </c>
      <c r="W217" s="44">
        <v>1878.28</v>
      </c>
      <c r="X217" s="44">
        <v>1820.42</v>
      </c>
      <c r="Y217" s="44">
        <v>1617.49</v>
      </c>
      <c r="Z217" s="44">
        <v>1294.33</v>
      </c>
      <c r="AA217" s="44">
        <v>1168.83</v>
      </c>
    </row>
    <row r="218" spans="1:27" ht="12.75" customHeight="1" outlineLevel="1" x14ac:dyDescent="0.2">
      <c r="A218" s="99" t="s">
        <v>1864</v>
      </c>
      <c r="B218" s="63" t="s">
        <v>90</v>
      </c>
      <c r="C218" s="43" t="s">
        <v>79</v>
      </c>
      <c r="D218" s="44">
        <f>$D$168</f>
        <v>1716.97</v>
      </c>
      <c r="E218" s="44">
        <f>$D$168</f>
        <v>1716.97</v>
      </c>
      <c r="F218" s="44">
        <f t="shared" ref="F218:AA218" si="124">$D$168</f>
        <v>1716.97</v>
      </c>
      <c r="G218" s="44">
        <f t="shared" si="124"/>
        <v>1716.97</v>
      </c>
      <c r="H218" s="44">
        <f t="shared" si="124"/>
        <v>1716.97</v>
      </c>
      <c r="I218" s="44">
        <f t="shared" si="124"/>
        <v>1716.97</v>
      </c>
      <c r="J218" s="44">
        <f t="shared" si="124"/>
        <v>1716.97</v>
      </c>
      <c r="K218" s="44">
        <f t="shared" si="124"/>
        <v>1716.97</v>
      </c>
      <c r="L218" s="44">
        <f t="shared" si="124"/>
        <v>1716.97</v>
      </c>
      <c r="M218" s="44">
        <f t="shared" si="124"/>
        <v>1716.97</v>
      </c>
      <c r="N218" s="44">
        <f t="shared" si="124"/>
        <v>1716.97</v>
      </c>
      <c r="O218" s="44">
        <f t="shared" si="124"/>
        <v>1716.97</v>
      </c>
      <c r="P218" s="44">
        <f t="shared" si="124"/>
        <v>1716.97</v>
      </c>
      <c r="Q218" s="44">
        <f t="shared" si="124"/>
        <v>1716.97</v>
      </c>
      <c r="R218" s="44">
        <f t="shared" si="124"/>
        <v>1716.97</v>
      </c>
      <c r="S218" s="44">
        <f t="shared" si="124"/>
        <v>1716.97</v>
      </c>
      <c r="T218" s="44">
        <f t="shared" si="124"/>
        <v>1716.97</v>
      </c>
      <c r="U218" s="44">
        <f t="shared" si="124"/>
        <v>1716.97</v>
      </c>
      <c r="V218" s="44">
        <f t="shared" si="124"/>
        <v>1716.97</v>
      </c>
      <c r="W218" s="44">
        <f t="shared" si="124"/>
        <v>1716.97</v>
      </c>
      <c r="X218" s="44">
        <f t="shared" si="124"/>
        <v>1716.97</v>
      </c>
      <c r="Y218" s="44">
        <f t="shared" si="124"/>
        <v>1716.97</v>
      </c>
      <c r="Z218" s="44">
        <f t="shared" si="124"/>
        <v>1716.97</v>
      </c>
      <c r="AA218" s="44">
        <f t="shared" si="124"/>
        <v>1716.97</v>
      </c>
    </row>
    <row r="219" spans="1:27" ht="12.75" customHeight="1" outlineLevel="1" x14ac:dyDescent="0.2">
      <c r="A219" s="99" t="s">
        <v>1865</v>
      </c>
      <c r="B219" s="63" t="s">
        <v>83</v>
      </c>
      <c r="C219" s="43" t="s">
        <v>79</v>
      </c>
      <c r="D219" s="44">
        <v>3.35</v>
      </c>
      <c r="E219" s="44">
        <v>3.35</v>
      </c>
      <c r="F219" s="44">
        <v>3.35</v>
      </c>
      <c r="G219" s="44">
        <v>3.35</v>
      </c>
      <c r="H219" s="44">
        <v>3.35</v>
      </c>
      <c r="I219" s="44">
        <v>3.35</v>
      </c>
      <c r="J219" s="44">
        <v>3.35</v>
      </c>
      <c r="K219" s="44">
        <v>3.35</v>
      </c>
      <c r="L219" s="44">
        <v>3.35</v>
      </c>
      <c r="M219" s="44">
        <v>3.35</v>
      </c>
      <c r="N219" s="44">
        <v>3.35</v>
      </c>
      <c r="O219" s="44">
        <v>3.35</v>
      </c>
      <c r="P219" s="44">
        <v>3.35</v>
      </c>
      <c r="Q219" s="44">
        <v>3.35</v>
      </c>
      <c r="R219" s="44">
        <v>3.35</v>
      </c>
      <c r="S219" s="44">
        <v>3.35</v>
      </c>
      <c r="T219" s="44">
        <v>3.35</v>
      </c>
      <c r="U219" s="44">
        <v>3.35</v>
      </c>
      <c r="V219" s="44">
        <v>3.35</v>
      </c>
      <c r="W219" s="44">
        <v>3.35</v>
      </c>
      <c r="X219" s="44">
        <v>3.35</v>
      </c>
      <c r="Y219" s="44">
        <v>3.35</v>
      </c>
      <c r="Z219" s="44">
        <v>3.35</v>
      </c>
      <c r="AA219" s="44">
        <v>3.35</v>
      </c>
    </row>
    <row r="220" spans="1:27" ht="12.75" customHeight="1" outlineLevel="1" x14ac:dyDescent="0.2">
      <c r="A220" s="99" t="s">
        <v>1866</v>
      </c>
      <c r="B220" s="63" t="s">
        <v>81</v>
      </c>
      <c r="C220" s="43" t="s">
        <v>79</v>
      </c>
      <c r="D220" s="44">
        <f>$D$11</f>
        <v>330.69</v>
      </c>
      <c r="E220" s="44">
        <f t="shared" ref="E220:AA220" si="125">$D$11</f>
        <v>330.69</v>
      </c>
      <c r="F220" s="44">
        <f t="shared" si="125"/>
        <v>330.69</v>
      </c>
      <c r="G220" s="44">
        <f t="shared" si="125"/>
        <v>330.69</v>
      </c>
      <c r="H220" s="44">
        <f t="shared" si="125"/>
        <v>330.69</v>
      </c>
      <c r="I220" s="44">
        <f t="shared" si="125"/>
        <v>330.69</v>
      </c>
      <c r="J220" s="44">
        <f t="shared" si="125"/>
        <v>330.69</v>
      </c>
      <c r="K220" s="44">
        <f t="shared" si="125"/>
        <v>330.69</v>
      </c>
      <c r="L220" s="44">
        <f t="shared" si="125"/>
        <v>330.69</v>
      </c>
      <c r="M220" s="44">
        <f t="shared" si="125"/>
        <v>330.69</v>
      </c>
      <c r="N220" s="44">
        <f t="shared" si="125"/>
        <v>330.69</v>
      </c>
      <c r="O220" s="44">
        <f t="shared" si="125"/>
        <v>330.69</v>
      </c>
      <c r="P220" s="44">
        <f t="shared" si="125"/>
        <v>330.69</v>
      </c>
      <c r="Q220" s="44">
        <f t="shared" si="125"/>
        <v>330.69</v>
      </c>
      <c r="R220" s="44">
        <f t="shared" si="125"/>
        <v>330.69</v>
      </c>
      <c r="S220" s="44">
        <f t="shared" si="125"/>
        <v>330.69</v>
      </c>
      <c r="T220" s="44">
        <f t="shared" si="125"/>
        <v>330.69</v>
      </c>
      <c r="U220" s="44">
        <f t="shared" si="125"/>
        <v>330.69</v>
      </c>
      <c r="V220" s="44">
        <f t="shared" si="125"/>
        <v>330.69</v>
      </c>
      <c r="W220" s="44">
        <f t="shared" si="125"/>
        <v>330.69</v>
      </c>
      <c r="X220" s="44">
        <f t="shared" si="125"/>
        <v>330.69</v>
      </c>
      <c r="Y220" s="44">
        <f t="shared" si="125"/>
        <v>330.69</v>
      </c>
      <c r="Z220" s="44">
        <f t="shared" si="125"/>
        <v>330.69</v>
      </c>
      <c r="AA220" s="44">
        <f t="shared" si="125"/>
        <v>330.69</v>
      </c>
    </row>
    <row r="221" spans="1:27" ht="12.75" customHeight="1" x14ac:dyDescent="0.2">
      <c r="A221" s="98" t="s">
        <v>1867</v>
      </c>
      <c r="B221" s="28" t="str">
        <f>"12"&amp;"."&amp;$B$800&amp;"."&amp;$B$801</f>
        <v>12.12.2023</v>
      </c>
      <c r="C221" s="90" t="s">
        <v>76</v>
      </c>
      <c r="D221" s="91">
        <f>ROUND(((D222+D223+D225+D224)/1000),5)</f>
        <v>3.0960000000000001</v>
      </c>
      <c r="E221" s="91">
        <f>ROUND(((E222+E223+E225+E224)/1000),5)</f>
        <v>3.00257</v>
      </c>
      <c r="F221" s="91">
        <f>ROUND(((F222+F223+F225+F224)/1000),5)</f>
        <v>2.8981699999999999</v>
      </c>
      <c r="G221" s="91">
        <f t="shared" ref="G221:AA221" si="126">ROUND(((G222+G223+G225+G224)/1000),5)</f>
        <v>2.88334</v>
      </c>
      <c r="H221" s="91">
        <f t="shared" si="126"/>
        <v>2.98719</v>
      </c>
      <c r="I221" s="91">
        <f t="shared" si="126"/>
        <v>3.1445500000000002</v>
      </c>
      <c r="J221" s="91">
        <f t="shared" si="126"/>
        <v>3.3272499999999998</v>
      </c>
      <c r="K221" s="91">
        <f t="shared" si="126"/>
        <v>3.6728499999999999</v>
      </c>
      <c r="L221" s="91">
        <f t="shared" si="126"/>
        <v>3.8790200000000001</v>
      </c>
      <c r="M221" s="91">
        <f t="shared" si="126"/>
        <v>3.9388899999999998</v>
      </c>
      <c r="N221" s="91">
        <f t="shared" si="126"/>
        <v>3.9695999999999998</v>
      </c>
      <c r="O221" s="91">
        <f t="shared" si="126"/>
        <v>4.0049900000000003</v>
      </c>
      <c r="P221" s="91">
        <f t="shared" si="126"/>
        <v>3.9433099999999999</v>
      </c>
      <c r="Q221" s="91">
        <f t="shared" si="126"/>
        <v>3.9617200000000001</v>
      </c>
      <c r="R221" s="91">
        <f t="shared" si="126"/>
        <v>3.9748999999999999</v>
      </c>
      <c r="S221" s="91">
        <f t="shared" si="126"/>
        <v>3.9273600000000002</v>
      </c>
      <c r="T221" s="91">
        <f t="shared" si="126"/>
        <v>3.9486699999999999</v>
      </c>
      <c r="U221" s="91">
        <f t="shared" si="126"/>
        <v>3.9418700000000002</v>
      </c>
      <c r="V221" s="91">
        <f t="shared" si="126"/>
        <v>3.9329800000000001</v>
      </c>
      <c r="W221" s="91">
        <f t="shared" si="126"/>
        <v>3.9206699999999999</v>
      </c>
      <c r="X221" s="91">
        <f t="shared" si="126"/>
        <v>3.8698700000000001</v>
      </c>
      <c r="Y221" s="91">
        <f t="shared" si="126"/>
        <v>3.69095</v>
      </c>
      <c r="Z221" s="91">
        <f t="shared" si="126"/>
        <v>3.37201</v>
      </c>
      <c r="AA221" s="91">
        <f t="shared" si="126"/>
        <v>3.2560799999999999</v>
      </c>
    </row>
    <row r="222" spans="1:27" ht="12.75" customHeight="1" outlineLevel="1" x14ac:dyDescent="0.2">
      <c r="A222" s="99" t="s">
        <v>1868</v>
      </c>
      <c r="B222" s="63" t="s">
        <v>238</v>
      </c>
      <c r="C222" s="43" t="s">
        <v>79</v>
      </c>
      <c r="D222" s="44">
        <v>1044.99</v>
      </c>
      <c r="E222" s="44">
        <v>951.56</v>
      </c>
      <c r="F222" s="44">
        <v>847.16</v>
      </c>
      <c r="G222" s="44">
        <v>832.33</v>
      </c>
      <c r="H222" s="44">
        <v>936.18</v>
      </c>
      <c r="I222" s="44">
        <v>1093.54</v>
      </c>
      <c r="J222" s="44">
        <v>1276.24</v>
      </c>
      <c r="K222" s="44">
        <v>1621.84</v>
      </c>
      <c r="L222" s="44">
        <v>1828.01</v>
      </c>
      <c r="M222" s="44">
        <v>1887.88</v>
      </c>
      <c r="N222" s="44">
        <v>1918.59</v>
      </c>
      <c r="O222" s="44">
        <v>1953.98</v>
      </c>
      <c r="P222" s="44">
        <v>1892.3</v>
      </c>
      <c r="Q222" s="44">
        <v>1910.71</v>
      </c>
      <c r="R222" s="44">
        <v>1923.89</v>
      </c>
      <c r="S222" s="44">
        <v>1876.35</v>
      </c>
      <c r="T222" s="44">
        <v>1897.66</v>
      </c>
      <c r="U222" s="44">
        <v>1890.86</v>
      </c>
      <c r="V222" s="44">
        <v>1881.97</v>
      </c>
      <c r="W222" s="44">
        <v>1869.66</v>
      </c>
      <c r="X222" s="44">
        <v>1818.86</v>
      </c>
      <c r="Y222" s="44">
        <v>1639.94</v>
      </c>
      <c r="Z222" s="44">
        <v>1321</v>
      </c>
      <c r="AA222" s="44">
        <v>1205.07</v>
      </c>
    </row>
    <row r="223" spans="1:27" ht="12.75" customHeight="1" outlineLevel="1" x14ac:dyDescent="0.2">
      <c r="A223" s="99" t="s">
        <v>1869</v>
      </c>
      <c r="B223" s="63" t="s">
        <v>90</v>
      </c>
      <c r="C223" s="43" t="s">
        <v>79</v>
      </c>
      <c r="D223" s="44">
        <f>$D$168</f>
        <v>1716.97</v>
      </c>
      <c r="E223" s="44">
        <f>$D$168</f>
        <v>1716.97</v>
      </c>
      <c r="F223" s="44">
        <f t="shared" ref="F223:AA223" si="127">$D$168</f>
        <v>1716.97</v>
      </c>
      <c r="G223" s="44">
        <f t="shared" si="127"/>
        <v>1716.97</v>
      </c>
      <c r="H223" s="44">
        <f t="shared" si="127"/>
        <v>1716.97</v>
      </c>
      <c r="I223" s="44">
        <f t="shared" si="127"/>
        <v>1716.97</v>
      </c>
      <c r="J223" s="44">
        <f t="shared" si="127"/>
        <v>1716.97</v>
      </c>
      <c r="K223" s="44">
        <f t="shared" si="127"/>
        <v>1716.97</v>
      </c>
      <c r="L223" s="44">
        <f t="shared" si="127"/>
        <v>1716.97</v>
      </c>
      <c r="M223" s="44">
        <f t="shared" si="127"/>
        <v>1716.97</v>
      </c>
      <c r="N223" s="44">
        <f t="shared" si="127"/>
        <v>1716.97</v>
      </c>
      <c r="O223" s="44">
        <f t="shared" si="127"/>
        <v>1716.97</v>
      </c>
      <c r="P223" s="44">
        <f t="shared" si="127"/>
        <v>1716.97</v>
      </c>
      <c r="Q223" s="44">
        <f t="shared" si="127"/>
        <v>1716.97</v>
      </c>
      <c r="R223" s="44">
        <f t="shared" si="127"/>
        <v>1716.97</v>
      </c>
      <c r="S223" s="44">
        <f t="shared" si="127"/>
        <v>1716.97</v>
      </c>
      <c r="T223" s="44">
        <f t="shared" si="127"/>
        <v>1716.97</v>
      </c>
      <c r="U223" s="44">
        <f t="shared" si="127"/>
        <v>1716.97</v>
      </c>
      <c r="V223" s="44">
        <f t="shared" si="127"/>
        <v>1716.97</v>
      </c>
      <c r="W223" s="44">
        <f t="shared" si="127"/>
        <v>1716.97</v>
      </c>
      <c r="X223" s="44">
        <f t="shared" si="127"/>
        <v>1716.97</v>
      </c>
      <c r="Y223" s="44">
        <f t="shared" si="127"/>
        <v>1716.97</v>
      </c>
      <c r="Z223" s="44">
        <f t="shared" si="127"/>
        <v>1716.97</v>
      </c>
      <c r="AA223" s="44">
        <f t="shared" si="127"/>
        <v>1716.97</v>
      </c>
    </row>
    <row r="224" spans="1:27" ht="12.75" customHeight="1" outlineLevel="1" x14ac:dyDescent="0.2">
      <c r="A224" s="99" t="s">
        <v>1870</v>
      </c>
      <c r="B224" s="63" t="s">
        <v>83</v>
      </c>
      <c r="C224" s="43" t="s">
        <v>79</v>
      </c>
      <c r="D224" s="44">
        <v>3.35</v>
      </c>
      <c r="E224" s="44">
        <v>3.35</v>
      </c>
      <c r="F224" s="44">
        <v>3.35</v>
      </c>
      <c r="G224" s="44">
        <v>3.35</v>
      </c>
      <c r="H224" s="44">
        <v>3.35</v>
      </c>
      <c r="I224" s="44">
        <v>3.35</v>
      </c>
      <c r="J224" s="44">
        <v>3.35</v>
      </c>
      <c r="K224" s="44">
        <v>3.35</v>
      </c>
      <c r="L224" s="44">
        <v>3.35</v>
      </c>
      <c r="M224" s="44">
        <v>3.35</v>
      </c>
      <c r="N224" s="44">
        <v>3.35</v>
      </c>
      <c r="O224" s="44">
        <v>3.35</v>
      </c>
      <c r="P224" s="44">
        <v>3.35</v>
      </c>
      <c r="Q224" s="44">
        <v>3.35</v>
      </c>
      <c r="R224" s="44">
        <v>3.35</v>
      </c>
      <c r="S224" s="44">
        <v>3.35</v>
      </c>
      <c r="T224" s="44">
        <v>3.35</v>
      </c>
      <c r="U224" s="44">
        <v>3.35</v>
      </c>
      <c r="V224" s="44">
        <v>3.35</v>
      </c>
      <c r="W224" s="44">
        <v>3.35</v>
      </c>
      <c r="X224" s="44">
        <v>3.35</v>
      </c>
      <c r="Y224" s="44">
        <v>3.35</v>
      </c>
      <c r="Z224" s="44">
        <v>3.35</v>
      </c>
      <c r="AA224" s="44">
        <v>3.35</v>
      </c>
    </row>
    <row r="225" spans="1:27" ht="12.75" customHeight="1" outlineLevel="1" x14ac:dyDescent="0.2">
      <c r="A225" s="99" t="s">
        <v>1871</v>
      </c>
      <c r="B225" s="63" t="s">
        <v>81</v>
      </c>
      <c r="C225" s="43" t="s">
        <v>79</v>
      </c>
      <c r="D225" s="44">
        <f>$D$11</f>
        <v>330.69</v>
      </c>
      <c r="E225" s="44">
        <f t="shared" ref="E225:AA225" si="128">$D$11</f>
        <v>330.69</v>
      </c>
      <c r="F225" s="44">
        <f t="shared" si="128"/>
        <v>330.69</v>
      </c>
      <c r="G225" s="44">
        <f t="shared" si="128"/>
        <v>330.69</v>
      </c>
      <c r="H225" s="44">
        <f t="shared" si="128"/>
        <v>330.69</v>
      </c>
      <c r="I225" s="44">
        <f t="shared" si="128"/>
        <v>330.69</v>
      </c>
      <c r="J225" s="44">
        <f t="shared" si="128"/>
        <v>330.69</v>
      </c>
      <c r="K225" s="44">
        <f t="shared" si="128"/>
        <v>330.69</v>
      </c>
      <c r="L225" s="44">
        <f t="shared" si="128"/>
        <v>330.69</v>
      </c>
      <c r="M225" s="44">
        <f t="shared" si="128"/>
        <v>330.69</v>
      </c>
      <c r="N225" s="44">
        <f t="shared" si="128"/>
        <v>330.69</v>
      </c>
      <c r="O225" s="44">
        <f t="shared" si="128"/>
        <v>330.69</v>
      </c>
      <c r="P225" s="44">
        <f t="shared" si="128"/>
        <v>330.69</v>
      </c>
      <c r="Q225" s="44">
        <f t="shared" si="128"/>
        <v>330.69</v>
      </c>
      <c r="R225" s="44">
        <f t="shared" si="128"/>
        <v>330.69</v>
      </c>
      <c r="S225" s="44">
        <f t="shared" si="128"/>
        <v>330.69</v>
      </c>
      <c r="T225" s="44">
        <f t="shared" si="128"/>
        <v>330.69</v>
      </c>
      <c r="U225" s="44">
        <f t="shared" si="128"/>
        <v>330.69</v>
      </c>
      <c r="V225" s="44">
        <f t="shared" si="128"/>
        <v>330.69</v>
      </c>
      <c r="W225" s="44">
        <f t="shared" si="128"/>
        <v>330.69</v>
      </c>
      <c r="X225" s="44">
        <f t="shared" si="128"/>
        <v>330.69</v>
      </c>
      <c r="Y225" s="44">
        <f t="shared" si="128"/>
        <v>330.69</v>
      </c>
      <c r="Z225" s="44">
        <f t="shared" si="128"/>
        <v>330.69</v>
      </c>
      <c r="AA225" s="44">
        <f t="shared" si="128"/>
        <v>330.69</v>
      </c>
    </row>
    <row r="226" spans="1:27" ht="12.75" customHeight="1" x14ac:dyDescent="0.2">
      <c r="A226" s="98" t="s">
        <v>1872</v>
      </c>
      <c r="B226" s="28" t="str">
        <f>"13"&amp;"."&amp;$B$800&amp;"."&amp;$B$801</f>
        <v>13.12.2023</v>
      </c>
      <c r="C226" s="90" t="s">
        <v>76</v>
      </c>
      <c r="D226" s="91">
        <f>ROUND(((D227+D228+D230+D229)/1000),5)</f>
        <v>3.1837399999999998</v>
      </c>
      <c r="E226" s="91">
        <f>ROUND(((E227+E228+E230+E229)/1000),5)</f>
        <v>3.0947399999999998</v>
      </c>
      <c r="F226" s="91">
        <f>ROUND(((F227+F228+F230+F229)/1000),5)</f>
        <v>3.0583800000000001</v>
      </c>
      <c r="G226" s="91">
        <f t="shared" ref="G226:AA226" si="129">ROUND(((G227+G228+G230+G229)/1000),5)</f>
        <v>3.0461900000000002</v>
      </c>
      <c r="H226" s="91">
        <f t="shared" si="129"/>
        <v>3.0800800000000002</v>
      </c>
      <c r="I226" s="91">
        <f t="shared" si="129"/>
        <v>3.2195900000000002</v>
      </c>
      <c r="J226" s="91">
        <f t="shared" si="129"/>
        <v>3.3926799999999999</v>
      </c>
      <c r="K226" s="91">
        <f t="shared" si="129"/>
        <v>3.7331300000000001</v>
      </c>
      <c r="L226" s="91">
        <f t="shared" si="129"/>
        <v>3.9513699999999998</v>
      </c>
      <c r="M226" s="91">
        <f t="shared" si="129"/>
        <v>4.0252800000000004</v>
      </c>
      <c r="N226" s="91">
        <f t="shared" si="129"/>
        <v>4.0576699999999999</v>
      </c>
      <c r="O226" s="91">
        <f t="shared" si="129"/>
        <v>4.0916100000000002</v>
      </c>
      <c r="P226" s="91">
        <f t="shared" si="129"/>
        <v>4.0410199999999996</v>
      </c>
      <c r="Q226" s="91">
        <f t="shared" si="129"/>
        <v>4.0665199999999997</v>
      </c>
      <c r="R226" s="91">
        <f t="shared" si="129"/>
        <v>4.0563900000000004</v>
      </c>
      <c r="S226" s="91">
        <f t="shared" si="129"/>
        <v>4.0332499999999998</v>
      </c>
      <c r="T226" s="91">
        <f t="shared" si="129"/>
        <v>4.0642500000000004</v>
      </c>
      <c r="U226" s="91">
        <f t="shared" si="129"/>
        <v>4.0548500000000001</v>
      </c>
      <c r="V226" s="91">
        <f t="shared" si="129"/>
        <v>4.0306699999999998</v>
      </c>
      <c r="W226" s="91">
        <f t="shared" si="129"/>
        <v>3.9662299999999999</v>
      </c>
      <c r="X226" s="91">
        <f t="shared" si="129"/>
        <v>3.8474499999999998</v>
      </c>
      <c r="Y226" s="91">
        <f t="shared" si="129"/>
        <v>3.7747299999999999</v>
      </c>
      <c r="Z226" s="91">
        <f t="shared" si="129"/>
        <v>3.51172</v>
      </c>
      <c r="AA226" s="91">
        <f t="shared" si="129"/>
        <v>3.3208299999999999</v>
      </c>
    </row>
    <row r="227" spans="1:27" ht="12.75" customHeight="1" outlineLevel="1" x14ac:dyDescent="0.2">
      <c r="A227" s="99" t="s">
        <v>1873</v>
      </c>
      <c r="B227" s="63" t="s">
        <v>238</v>
      </c>
      <c r="C227" s="43" t="s">
        <v>79</v>
      </c>
      <c r="D227" s="44">
        <v>1132.73</v>
      </c>
      <c r="E227" s="44">
        <v>1043.73</v>
      </c>
      <c r="F227" s="44">
        <v>1007.37</v>
      </c>
      <c r="G227" s="44">
        <v>995.18</v>
      </c>
      <c r="H227" s="44">
        <v>1029.07</v>
      </c>
      <c r="I227" s="44">
        <v>1168.58</v>
      </c>
      <c r="J227" s="44">
        <v>1341.67</v>
      </c>
      <c r="K227" s="44">
        <v>1682.12</v>
      </c>
      <c r="L227" s="44">
        <v>1900.36</v>
      </c>
      <c r="M227" s="44">
        <v>1974.27</v>
      </c>
      <c r="N227" s="44">
        <v>2006.66</v>
      </c>
      <c r="O227" s="44">
        <v>2040.6</v>
      </c>
      <c r="P227" s="44">
        <v>1990.01</v>
      </c>
      <c r="Q227" s="44">
        <v>2015.51</v>
      </c>
      <c r="R227" s="44">
        <v>2005.38</v>
      </c>
      <c r="S227" s="44">
        <v>1982.24</v>
      </c>
      <c r="T227" s="44">
        <v>2013.24</v>
      </c>
      <c r="U227" s="44">
        <v>2003.84</v>
      </c>
      <c r="V227" s="44">
        <v>1979.66</v>
      </c>
      <c r="W227" s="44">
        <v>1915.22</v>
      </c>
      <c r="X227" s="44">
        <v>1796.44</v>
      </c>
      <c r="Y227" s="44">
        <v>1723.72</v>
      </c>
      <c r="Z227" s="44">
        <v>1460.71</v>
      </c>
      <c r="AA227" s="44">
        <v>1269.82</v>
      </c>
    </row>
    <row r="228" spans="1:27" ht="12.75" customHeight="1" outlineLevel="1" x14ac:dyDescent="0.2">
      <c r="A228" s="99" t="s">
        <v>1874</v>
      </c>
      <c r="B228" s="63" t="s">
        <v>90</v>
      </c>
      <c r="C228" s="43" t="s">
        <v>79</v>
      </c>
      <c r="D228" s="44">
        <f>$D$168</f>
        <v>1716.97</v>
      </c>
      <c r="E228" s="44">
        <f>$D$168</f>
        <v>1716.97</v>
      </c>
      <c r="F228" s="44">
        <f t="shared" ref="F228:AA228" si="130">$D$168</f>
        <v>1716.97</v>
      </c>
      <c r="G228" s="44">
        <f t="shared" si="130"/>
        <v>1716.97</v>
      </c>
      <c r="H228" s="44">
        <f t="shared" si="130"/>
        <v>1716.97</v>
      </c>
      <c r="I228" s="44">
        <f t="shared" si="130"/>
        <v>1716.97</v>
      </c>
      <c r="J228" s="44">
        <f t="shared" si="130"/>
        <v>1716.97</v>
      </c>
      <c r="K228" s="44">
        <f t="shared" si="130"/>
        <v>1716.97</v>
      </c>
      <c r="L228" s="44">
        <f t="shared" si="130"/>
        <v>1716.97</v>
      </c>
      <c r="M228" s="44">
        <f t="shared" si="130"/>
        <v>1716.97</v>
      </c>
      <c r="N228" s="44">
        <f t="shared" si="130"/>
        <v>1716.97</v>
      </c>
      <c r="O228" s="44">
        <f t="shared" si="130"/>
        <v>1716.97</v>
      </c>
      <c r="P228" s="44">
        <f t="shared" si="130"/>
        <v>1716.97</v>
      </c>
      <c r="Q228" s="44">
        <f t="shared" si="130"/>
        <v>1716.97</v>
      </c>
      <c r="R228" s="44">
        <f t="shared" si="130"/>
        <v>1716.97</v>
      </c>
      <c r="S228" s="44">
        <f t="shared" si="130"/>
        <v>1716.97</v>
      </c>
      <c r="T228" s="44">
        <f t="shared" si="130"/>
        <v>1716.97</v>
      </c>
      <c r="U228" s="44">
        <f t="shared" si="130"/>
        <v>1716.97</v>
      </c>
      <c r="V228" s="44">
        <f t="shared" si="130"/>
        <v>1716.97</v>
      </c>
      <c r="W228" s="44">
        <f t="shared" si="130"/>
        <v>1716.97</v>
      </c>
      <c r="X228" s="44">
        <f t="shared" si="130"/>
        <v>1716.97</v>
      </c>
      <c r="Y228" s="44">
        <f t="shared" si="130"/>
        <v>1716.97</v>
      </c>
      <c r="Z228" s="44">
        <f t="shared" si="130"/>
        <v>1716.97</v>
      </c>
      <c r="AA228" s="44">
        <f t="shared" si="130"/>
        <v>1716.97</v>
      </c>
    </row>
    <row r="229" spans="1:27" ht="12.75" customHeight="1" outlineLevel="1" x14ac:dyDescent="0.2">
      <c r="A229" s="99" t="s">
        <v>1875</v>
      </c>
      <c r="B229" s="63" t="s">
        <v>83</v>
      </c>
      <c r="C229" s="43" t="s">
        <v>79</v>
      </c>
      <c r="D229" s="44">
        <v>3.35</v>
      </c>
      <c r="E229" s="44">
        <v>3.35</v>
      </c>
      <c r="F229" s="44">
        <v>3.35</v>
      </c>
      <c r="G229" s="44">
        <v>3.35</v>
      </c>
      <c r="H229" s="44">
        <v>3.35</v>
      </c>
      <c r="I229" s="44">
        <v>3.35</v>
      </c>
      <c r="J229" s="44">
        <v>3.35</v>
      </c>
      <c r="K229" s="44">
        <v>3.35</v>
      </c>
      <c r="L229" s="44">
        <v>3.35</v>
      </c>
      <c r="M229" s="44">
        <v>3.35</v>
      </c>
      <c r="N229" s="44">
        <v>3.35</v>
      </c>
      <c r="O229" s="44">
        <v>3.35</v>
      </c>
      <c r="P229" s="44">
        <v>3.35</v>
      </c>
      <c r="Q229" s="44">
        <v>3.35</v>
      </c>
      <c r="R229" s="44">
        <v>3.35</v>
      </c>
      <c r="S229" s="44">
        <v>3.35</v>
      </c>
      <c r="T229" s="44">
        <v>3.35</v>
      </c>
      <c r="U229" s="44">
        <v>3.35</v>
      </c>
      <c r="V229" s="44">
        <v>3.35</v>
      </c>
      <c r="W229" s="44">
        <v>3.35</v>
      </c>
      <c r="X229" s="44">
        <v>3.35</v>
      </c>
      <c r="Y229" s="44">
        <v>3.35</v>
      </c>
      <c r="Z229" s="44">
        <v>3.35</v>
      </c>
      <c r="AA229" s="44">
        <v>3.35</v>
      </c>
    </row>
    <row r="230" spans="1:27" ht="12.75" customHeight="1" outlineLevel="1" x14ac:dyDescent="0.2">
      <c r="A230" s="99" t="s">
        <v>1876</v>
      </c>
      <c r="B230" s="63" t="s">
        <v>81</v>
      </c>
      <c r="C230" s="43" t="s">
        <v>79</v>
      </c>
      <c r="D230" s="44">
        <f>$D$11</f>
        <v>330.69</v>
      </c>
      <c r="E230" s="44">
        <f t="shared" ref="E230:AA230" si="131">$D$11</f>
        <v>330.69</v>
      </c>
      <c r="F230" s="44">
        <f t="shared" si="131"/>
        <v>330.69</v>
      </c>
      <c r="G230" s="44">
        <f t="shared" si="131"/>
        <v>330.69</v>
      </c>
      <c r="H230" s="44">
        <f t="shared" si="131"/>
        <v>330.69</v>
      </c>
      <c r="I230" s="44">
        <f t="shared" si="131"/>
        <v>330.69</v>
      </c>
      <c r="J230" s="44">
        <f t="shared" si="131"/>
        <v>330.69</v>
      </c>
      <c r="K230" s="44">
        <f t="shared" si="131"/>
        <v>330.69</v>
      </c>
      <c r="L230" s="44">
        <f t="shared" si="131"/>
        <v>330.69</v>
      </c>
      <c r="M230" s="44">
        <f t="shared" si="131"/>
        <v>330.69</v>
      </c>
      <c r="N230" s="44">
        <f t="shared" si="131"/>
        <v>330.69</v>
      </c>
      <c r="O230" s="44">
        <f t="shared" si="131"/>
        <v>330.69</v>
      </c>
      <c r="P230" s="44">
        <f t="shared" si="131"/>
        <v>330.69</v>
      </c>
      <c r="Q230" s="44">
        <f t="shared" si="131"/>
        <v>330.69</v>
      </c>
      <c r="R230" s="44">
        <f t="shared" si="131"/>
        <v>330.69</v>
      </c>
      <c r="S230" s="44">
        <f t="shared" si="131"/>
        <v>330.69</v>
      </c>
      <c r="T230" s="44">
        <f t="shared" si="131"/>
        <v>330.69</v>
      </c>
      <c r="U230" s="44">
        <f t="shared" si="131"/>
        <v>330.69</v>
      </c>
      <c r="V230" s="44">
        <f t="shared" si="131"/>
        <v>330.69</v>
      </c>
      <c r="W230" s="44">
        <f t="shared" si="131"/>
        <v>330.69</v>
      </c>
      <c r="X230" s="44">
        <f t="shared" si="131"/>
        <v>330.69</v>
      </c>
      <c r="Y230" s="44">
        <f t="shared" si="131"/>
        <v>330.69</v>
      </c>
      <c r="Z230" s="44">
        <f t="shared" si="131"/>
        <v>330.69</v>
      </c>
      <c r="AA230" s="44">
        <f t="shared" si="131"/>
        <v>330.69</v>
      </c>
    </row>
    <row r="231" spans="1:27" ht="12.75" customHeight="1" x14ac:dyDescent="0.2">
      <c r="A231" s="98" t="s">
        <v>1877</v>
      </c>
      <c r="B231" s="28" t="str">
        <f>"14"&amp;"."&amp;$B$800&amp;"."&amp;$B$801</f>
        <v>14.12.2023</v>
      </c>
      <c r="C231" s="90" t="s">
        <v>76</v>
      </c>
      <c r="D231" s="91">
        <f>ROUND(((D232+D233+D235+D234)/1000),5)</f>
        <v>3.23569</v>
      </c>
      <c r="E231" s="91">
        <f>ROUND(((E232+E233+E235+E234)/1000),5)</f>
        <v>3.1594600000000002</v>
      </c>
      <c r="F231" s="91">
        <f>ROUND(((F232+F233+F235+F234)/1000),5)</f>
        <v>3.1117900000000001</v>
      </c>
      <c r="G231" s="91">
        <f t="shared" ref="G231:AA231" si="132">ROUND(((G232+G233+G235+G234)/1000),5)</f>
        <v>3.1147100000000001</v>
      </c>
      <c r="H231" s="91">
        <f t="shared" si="132"/>
        <v>3.1601300000000001</v>
      </c>
      <c r="I231" s="91">
        <f t="shared" si="132"/>
        <v>3.30938</v>
      </c>
      <c r="J231" s="91">
        <f t="shared" si="132"/>
        <v>3.5667</v>
      </c>
      <c r="K231" s="91">
        <f t="shared" si="132"/>
        <v>3.8020900000000002</v>
      </c>
      <c r="L231" s="91">
        <f t="shared" si="132"/>
        <v>4.0175599999999996</v>
      </c>
      <c r="M231" s="91">
        <f t="shared" si="132"/>
        <v>4.0813699999999997</v>
      </c>
      <c r="N231" s="91">
        <f t="shared" si="132"/>
        <v>4.2127400000000002</v>
      </c>
      <c r="O231" s="91">
        <f t="shared" si="132"/>
        <v>4.1450899999999997</v>
      </c>
      <c r="P231" s="91">
        <f t="shared" si="132"/>
        <v>4.0880400000000003</v>
      </c>
      <c r="Q231" s="91">
        <f t="shared" si="132"/>
        <v>4.1110300000000004</v>
      </c>
      <c r="R231" s="91">
        <f t="shared" si="132"/>
        <v>4.1428399999999996</v>
      </c>
      <c r="S231" s="91">
        <f t="shared" si="132"/>
        <v>4.0830799999999998</v>
      </c>
      <c r="T231" s="91">
        <f t="shared" si="132"/>
        <v>4.2855999999999996</v>
      </c>
      <c r="U231" s="91">
        <f t="shared" si="132"/>
        <v>4.2987200000000003</v>
      </c>
      <c r="V231" s="91">
        <f t="shared" si="132"/>
        <v>4.2809900000000001</v>
      </c>
      <c r="W231" s="91">
        <f t="shared" si="132"/>
        <v>4.0426500000000001</v>
      </c>
      <c r="X231" s="91">
        <f t="shared" si="132"/>
        <v>3.9795199999999999</v>
      </c>
      <c r="Y231" s="91">
        <f t="shared" si="132"/>
        <v>3.81507</v>
      </c>
      <c r="Z231" s="91">
        <f t="shared" si="132"/>
        <v>3.5353300000000001</v>
      </c>
      <c r="AA231" s="91">
        <f t="shared" si="132"/>
        <v>3.36042</v>
      </c>
    </row>
    <row r="232" spans="1:27" ht="12.75" customHeight="1" outlineLevel="1" x14ac:dyDescent="0.2">
      <c r="A232" s="99" t="s">
        <v>1878</v>
      </c>
      <c r="B232" s="63" t="s">
        <v>238</v>
      </c>
      <c r="C232" s="43" t="s">
        <v>79</v>
      </c>
      <c r="D232" s="44">
        <v>1184.68</v>
      </c>
      <c r="E232" s="44">
        <v>1108.45</v>
      </c>
      <c r="F232" s="44">
        <v>1060.78</v>
      </c>
      <c r="G232" s="44">
        <v>1063.7</v>
      </c>
      <c r="H232" s="44">
        <v>1109.1199999999999</v>
      </c>
      <c r="I232" s="44">
        <v>1258.3699999999999</v>
      </c>
      <c r="J232" s="44">
        <v>1515.69</v>
      </c>
      <c r="K232" s="44">
        <v>1751.08</v>
      </c>
      <c r="L232" s="44">
        <v>1966.55</v>
      </c>
      <c r="M232" s="44">
        <v>2030.36</v>
      </c>
      <c r="N232" s="44">
        <v>2161.73</v>
      </c>
      <c r="O232" s="44">
        <v>2094.08</v>
      </c>
      <c r="P232" s="44">
        <v>2037.03</v>
      </c>
      <c r="Q232" s="44">
        <v>2060.02</v>
      </c>
      <c r="R232" s="44">
        <v>2091.83</v>
      </c>
      <c r="S232" s="44">
        <v>2032.07</v>
      </c>
      <c r="T232" s="44">
        <v>2234.59</v>
      </c>
      <c r="U232" s="44">
        <v>2247.71</v>
      </c>
      <c r="V232" s="44">
        <v>2229.98</v>
      </c>
      <c r="W232" s="44">
        <v>1991.64</v>
      </c>
      <c r="X232" s="44">
        <v>1928.51</v>
      </c>
      <c r="Y232" s="44">
        <v>1764.06</v>
      </c>
      <c r="Z232" s="44">
        <v>1484.32</v>
      </c>
      <c r="AA232" s="44">
        <v>1309.4100000000001</v>
      </c>
    </row>
    <row r="233" spans="1:27" ht="12.75" customHeight="1" outlineLevel="1" x14ac:dyDescent="0.2">
      <c r="A233" s="99" t="s">
        <v>1879</v>
      </c>
      <c r="B233" s="63" t="s">
        <v>90</v>
      </c>
      <c r="C233" s="43" t="s">
        <v>79</v>
      </c>
      <c r="D233" s="44">
        <f>$D$168</f>
        <v>1716.97</v>
      </c>
      <c r="E233" s="44">
        <f>$D$168</f>
        <v>1716.97</v>
      </c>
      <c r="F233" s="44">
        <f t="shared" ref="F233:AA233" si="133">$D$168</f>
        <v>1716.97</v>
      </c>
      <c r="G233" s="44">
        <f t="shared" si="133"/>
        <v>1716.97</v>
      </c>
      <c r="H233" s="44">
        <f t="shared" si="133"/>
        <v>1716.97</v>
      </c>
      <c r="I233" s="44">
        <f t="shared" si="133"/>
        <v>1716.97</v>
      </c>
      <c r="J233" s="44">
        <f t="shared" si="133"/>
        <v>1716.97</v>
      </c>
      <c r="K233" s="44">
        <f t="shared" si="133"/>
        <v>1716.97</v>
      </c>
      <c r="L233" s="44">
        <f t="shared" si="133"/>
        <v>1716.97</v>
      </c>
      <c r="M233" s="44">
        <f t="shared" si="133"/>
        <v>1716.97</v>
      </c>
      <c r="N233" s="44">
        <f t="shared" si="133"/>
        <v>1716.97</v>
      </c>
      <c r="O233" s="44">
        <f t="shared" si="133"/>
        <v>1716.97</v>
      </c>
      <c r="P233" s="44">
        <f t="shared" si="133"/>
        <v>1716.97</v>
      </c>
      <c r="Q233" s="44">
        <f t="shared" si="133"/>
        <v>1716.97</v>
      </c>
      <c r="R233" s="44">
        <f t="shared" si="133"/>
        <v>1716.97</v>
      </c>
      <c r="S233" s="44">
        <f t="shared" si="133"/>
        <v>1716.97</v>
      </c>
      <c r="T233" s="44">
        <f t="shared" si="133"/>
        <v>1716.97</v>
      </c>
      <c r="U233" s="44">
        <f t="shared" si="133"/>
        <v>1716.97</v>
      </c>
      <c r="V233" s="44">
        <f t="shared" si="133"/>
        <v>1716.97</v>
      </c>
      <c r="W233" s="44">
        <f t="shared" si="133"/>
        <v>1716.97</v>
      </c>
      <c r="X233" s="44">
        <f t="shared" si="133"/>
        <v>1716.97</v>
      </c>
      <c r="Y233" s="44">
        <f t="shared" si="133"/>
        <v>1716.97</v>
      </c>
      <c r="Z233" s="44">
        <f t="shared" si="133"/>
        <v>1716.97</v>
      </c>
      <c r="AA233" s="44">
        <f t="shared" si="133"/>
        <v>1716.97</v>
      </c>
    </row>
    <row r="234" spans="1:27" ht="12.75" customHeight="1" outlineLevel="1" x14ac:dyDescent="0.2">
      <c r="A234" s="99" t="s">
        <v>1880</v>
      </c>
      <c r="B234" s="63" t="s">
        <v>83</v>
      </c>
      <c r="C234" s="43" t="s">
        <v>79</v>
      </c>
      <c r="D234" s="44">
        <v>3.35</v>
      </c>
      <c r="E234" s="44">
        <v>3.35</v>
      </c>
      <c r="F234" s="44">
        <v>3.35</v>
      </c>
      <c r="G234" s="44">
        <v>3.35</v>
      </c>
      <c r="H234" s="44">
        <v>3.35</v>
      </c>
      <c r="I234" s="44">
        <v>3.35</v>
      </c>
      <c r="J234" s="44">
        <v>3.35</v>
      </c>
      <c r="K234" s="44">
        <v>3.35</v>
      </c>
      <c r="L234" s="44">
        <v>3.35</v>
      </c>
      <c r="M234" s="44">
        <v>3.35</v>
      </c>
      <c r="N234" s="44">
        <v>3.35</v>
      </c>
      <c r="O234" s="44">
        <v>3.35</v>
      </c>
      <c r="P234" s="44">
        <v>3.35</v>
      </c>
      <c r="Q234" s="44">
        <v>3.35</v>
      </c>
      <c r="R234" s="44">
        <v>3.35</v>
      </c>
      <c r="S234" s="44">
        <v>3.35</v>
      </c>
      <c r="T234" s="44">
        <v>3.35</v>
      </c>
      <c r="U234" s="44">
        <v>3.35</v>
      </c>
      <c r="V234" s="44">
        <v>3.35</v>
      </c>
      <c r="W234" s="44">
        <v>3.35</v>
      </c>
      <c r="X234" s="44">
        <v>3.35</v>
      </c>
      <c r="Y234" s="44">
        <v>3.35</v>
      </c>
      <c r="Z234" s="44">
        <v>3.35</v>
      </c>
      <c r="AA234" s="44">
        <v>3.35</v>
      </c>
    </row>
    <row r="235" spans="1:27" ht="12.75" customHeight="1" outlineLevel="1" x14ac:dyDescent="0.2">
      <c r="A235" s="99" t="s">
        <v>1881</v>
      </c>
      <c r="B235" s="63" t="s">
        <v>81</v>
      </c>
      <c r="C235" s="43" t="s">
        <v>79</v>
      </c>
      <c r="D235" s="44">
        <f>$D$11</f>
        <v>330.69</v>
      </c>
      <c r="E235" s="44">
        <f t="shared" ref="E235:AA235" si="134">$D$11</f>
        <v>330.69</v>
      </c>
      <c r="F235" s="44">
        <f t="shared" si="134"/>
        <v>330.69</v>
      </c>
      <c r="G235" s="44">
        <f t="shared" si="134"/>
        <v>330.69</v>
      </c>
      <c r="H235" s="44">
        <f t="shared" si="134"/>
        <v>330.69</v>
      </c>
      <c r="I235" s="44">
        <f t="shared" si="134"/>
        <v>330.69</v>
      </c>
      <c r="J235" s="44">
        <f t="shared" si="134"/>
        <v>330.69</v>
      </c>
      <c r="K235" s="44">
        <f t="shared" si="134"/>
        <v>330.69</v>
      </c>
      <c r="L235" s="44">
        <f t="shared" si="134"/>
        <v>330.69</v>
      </c>
      <c r="M235" s="44">
        <f t="shared" si="134"/>
        <v>330.69</v>
      </c>
      <c r="N235" s="44">
        <f t="shared" si="134"/>
        <v>330.69</v>
      </c>
      <c r="O235" s="44">
        <f t="shared" si="134"/>
        <v>330.69</v>
      </c>
      <c r="P235" s="44">
        <f t="shared" si="134"/>
        <v>330.69</v>
      </c>
      <c r="Q235" s="44">
        <f t="shared" si="134"/>
        <v>330.69</v>
      </c>
      <c r="R235" s="44">
        <f t="shared" si="134"/>
        <v>330.69</v>
      </c>
      <c r="S235" s="44">
        <f t="shared" si="134"/>
        <v>330.69</v>
      </c>
      <c r="T235" s="44">
        <f t="shared" si="134"/>
        <v>330.69</v>
      </c>
      <c r="U235" s="44">
        <f t="shared" si="134"/>
        <v>330.69</v>
      </c>
      <c r="V235" s="44">
        <f t="shared" si="134"/>
        <v>330.69</v>
      </c>
      <c r="W235" s="44">
        <f t="shared" si="134"/>
        <v>330.69</v>
      </c>
      <c r="X235" s="44">
        <f t="shared" si="134"/>
        <v>330.69</v>
      </c>
      <c r="Y235" s="44">
        <f t="shared" si="134"/>
        <v>330.69</v>
      </c>
      <c r="Z235" s="44">
        <f t="shared" si="134"/>
        <v>330.69</v>
      </c>
      <c r="AA235" s="44">
        <f t="shared" si="134"/>
        <v>330.69</v>
      </c>
    </row>
    <row r="236" spans="1:27" ht="12.75" customHeight="1" x14ac:dyDescent="0.2">
      <c r="A236" s="98" t="s">
        <v>1882</v>
      </c>
      <c r="B236" s="28" t="str">
        <f>"15"&amp;"."&amp;$B$800&amp;"."&amp;$B$801</f>
        <v>15.12.2023</v>
      </c>
      <c r="C236" s="90" t="s">
        <v>76</v>
      </c>
      <c r="D236" s="91">
        <f>ROUND(((D237+D238+D240+D239)/1000),5)</f>
        <v>3.2439100000000001</v>
      </c>
      <c r="E236" s="91">
        <f>ROUND(((E237+E238+E240+E239)/1000),5)</f>
        <v>3.19171</v>
      </c>
      <c r="F236" s="91">
        <f>ROUND(((F237+F238+F240+F239)/1000),5)</f>
        <v>3.1486999999999998</v>
      </c>
      <c r="G236" s="91">
        <f t="shared" ref="G236:AA236" si="135">ROUND(((G237+G238+G240+G239)/1000),5)</f>
        <v>3.1368499999999999</v>
      </c>
      <c r="H236" s="91">
        <f t="shared" si="135"/>
        <v>3.1917300000000002</v>
      </c>
      <c r="I236" s="91">
        <f t="shared" si="135"/>
        <v>3.30742</v>
      </c>
      <c r="J236" s="91">
        <f t="shared" si="135"/>
        <v>3.5235799999999999</v>
      </c>
      <c r="K236" s="91">
        <f t="shared" si="135"/>
        <v>3.8609399999999998</v>
      </c>
      <c r="L236" s="91">
        <f t="shared" si="135"/>
        <v>4.06846</v>
      </c>
      <c r="M236" s="91">
        <f t="shared" si="135"/>
        <v>4.0928899999999997</v>
      </c>
      <c r="N236" s="91">
        <f t="shared" si="135"/>
        <v>4.12324</v>
      </c>
      <c r="O236" s="91">
        <f t="shared" si="135"/>
        <v>4.1268900000000004</v>
      </c>
      <c r="P236" s="91">
        <f t="shared" si="135"/>
        <v>4.1238099999999998</v>
      </c>
      <c r="Q236" s="91">
        <f t="shared" si="135"/>
        <v>4.1286800000000001</v>
      </c>
      <c r="R236" s="91">
        <f t="shared" si="135"/>
        <v>4.1290300000000002</v>
      </c>
      <c r="S236" s="91">
        <f t="shared" si="135"/>
        <v>4.0948599999999997</v>
      </c>
      <c r="T236" s="91">
        <f t="shared" si="135"/>
        <v>4.1553699999999996</v>
      </c>
      <c r="U236" s="91">
        <f t="shared" si="135"/>
        <v>4.1600700000000002</v>
      </c>
      <c r="V236" s="91">
        <f t="shared" si="135"/>
        <v>4.1515599999999999</v>
      </c>
      <c r="W236" s="91">
        <f t="shared" si="135"/>
        <v>4.0887200000000004</v>
      </c>
      <c r="X236" s="91">
        <f t="shared" si="135"/>
        <v>3.9317000000000002</v>
      </c>
      <c r="Y236" s="91">
        <f t="shared" si="135"/>
        <v>3.7873600000000001</v>
      </c>
      <c r="Z236" s="91">
        <f t="shared" si="135"/>
        <v>3.5825</v>
      </c>
      <c r="AA236" s="91">
        <f t="shared" si="135"/>
        <v>3.3616999999999999</v>
      </c>
    </row>
    <row r="237" spans="1:27" ht="12.75" customHeight="1" outlineLevel="1" x14ac:dyDescent="0.2">
      <c r="A237" s="99" t="s">
        <v>1883</v>
      </c>
      <c r="B237" s="63" t="s">
        <v>238</v>
      </c>
      <c r="C237" s="43" t="s">
        <v>79</v>
      </c>
      <c r="D237" s="44">
        <v>1192.9000000000001</v>
      </c>
      <c r="E237" s="44">
        <v>1140.7</v>
      </c>
      <c r="F237" s="44">
        <v>1097.69</v>
      </c>
      <c r="G237" s="44">
        <v>1085.8399999999999</v>
      </c>
      <c r="H237" s="44">
        <v>1140.72</v>
      </c>
      <c r="I237" s="44">
        <v>1256.4100000000001</v>
      </c>
      <c r="J237" s="44">
        <v>1472.57</v>
      </c>
      <c r="K237" s="44">
        <v>1809.93</v>
      </c>
      <c r="L237" s="44">
        <v>2017.45</v>
      </c>
      <c r="M237" s="44">
        <v>2041.88</v>
      </c>
      <c r="N237" s="44">
        <v>2072.23</v>
      </c>
      <c r="O237" s="44">
        <v>2075.88</v>
      </c>
      <c r="P237" s="44">
        <v>2072.8000000000002</v>
      </c>
      <c r="Q237" s="44">
        <v>2077.67</v>
      </c>
      <c r="R237" s="44">
        <v>2078.02</v>
      </c>
      <c r="S237" s="44">
        <v>2043.85</v>
      </c>
      <c r="T237" s="44">
        <v>2104.36</v>
      </c>
      <c r="U237" s="44">
        <v>2109.06</v>
      </c>
      <c r="V237" s="44">
        <v>2100.5500000000002</v>
      </c>
      <c r="W237" s="44">
        <v>2037.71</v>
      </c>
      <c r="X237" s="44">
        <v>1880.69</v>
      </c>
      <c r="Y237" s="44">
        <v>1736.35</v>
      </c>
      <c r="Z237" s="44">
        <v>1531.49</v>
      </c>
      <c r="AA237" s="44">
        <v>1310.69</v>
      </c>
    </row>
    <row r="238" spans="1:27" ht="12.75" customHeight="1" outlineLevel="1" x14ac:dyDescent="0.2">
      <c r="A238" s="99" t="s">
        <v>1884</v>
      </c>
      <c r="B238" s="63" t="s">
        <v>90</v>
      </c>
      <c r="C238" s="43" t="s">
        <v>79</v>
      </c>
      <c r="D238" s="44">
        <f>$D$168</f>
        <v>1716.97</v>
      </c>
      <c r="E238" s="44">
        <f>$D$168</f>
        <v>1716.97</v>
      </c>
      <c r="F238" s="44">
        <f t="shared" ref="F238:AA238" si="136">$D$168</f>
        <v>1716.97</v>
      </c>
      <c r="G238" s="44">
        <f t="shared" si="136"/>
        <v>1716.97</v>
      </c>
      <c r="H238" s="44">
        <f t="shared" si="136"/>
        <v>1716.97</v>
      </c>
      <c r="I238" s="44">
        <f t="shared" si="136"/>
        <v>1716.97</v>
      </c>
      <c r="J238" s="44">
        <f t="shared" si="136"/>
        <v>1716.97</v>
      </c>
      <c r="K238" s="44">
        <f t="shared" si="136"/>
        <v>1716.97</v>
      </c>
      <c r="L238" s="44">
        <f t="shared" si="136"/>
        <v>1716.97</v>
      </c>
      <c r="M238" s="44">
        <f t="shared" si="136"/>
        <v>1716.97</v>
      </c>
      <c r="N238" s="44">
        <f t="shared" si="136"/>
        <v>1716.97</v>
      </c>
      <c r="O238" s="44">
        <f t="shared" si="136"/>
        <v>1716.97</v>
      </c>
      <c r="P238" s="44">
        <f t="shared" si="136"/>
        <v>1716.97</v>
      </c>
      <c r="Q238" s="44">
        <f t="shared" si="136"/>
        <v>1716.97</v>
      </c>
      <c r="R238" s="44">
        <f t="shared" si="136"/>
        <v>1716.97</v>
      </c>
      <c r="S238" s="44">
        <f t="shared" si="136"/>
        <v>1716.97</v>
      </c>
      <c r="T238" s="44">
        <f t="shared" si="136"/>
        <v>1716.97</v>
      </c>
      <c r="U238" s="44">
        <f t="shared" si="136"/>
        <v>1716.97</v>
      </c>
      <c r="V238" s="44">
        <f t="shared" si="136"/>
        <v>1716.97</v>
      </c>
      <c r="W238" s="44">
        <f t="shared" si="136"/>
        <v>1716.97</v>
      </c>
      <c r="X238" s="44">
        <f t="shared" si="136"/>
        <v>1716.97</v>
      </c>
      <c r="Y238" s="44">
        <f t="shared" si="136"/>
        <v>1716.97</v>
      </c>
      <c r="Z238" s="44">
        <f t="shared" si="136"/>
        <v>1716.97</v>
      </c>
      <c r="AA238" s="44">
        <f t="shared" si="136"/>
        <v>1716.97</v>
      </c>
    </row>
    <row r="239" spans="1:27" ht="12.75" customHeight="1" outlineLevel="1" x14ac:dyDescent="0.2">
      <c r="A239" s="99" t="s">
        <v>1885</v>
      </c>
      <c r="B239" s="63" t="s">
        <v>83</v>
      </c>
      <c r="C239" s="43" t="s">
        <v>79</v>
      </c>
      <c r="D239" s="44">
        <v>3.35</v>
      </c>
      <c r="E239" s="44">
        <v>3.35</v>
      </c>
      <c r="F239" s="44">
        <v>3.35</v>
      </c>
      <c r="G239" s="44">
        <v>3.35</v>
      </c>
      <c r="H239" s="44">
        <v>3.35</v>
      </c>
      <c r="I239" s="44">
        <v>3.35</v>
      </c>
      <c r="J239" s="44">
        <v>3.35</v>
      </c>
      <c r="K239" s="44">
        <v>3.35</v>
      </c>
      <c r="L239" s="44">
        <v>3.35</v>
      </c>
      <c r="M239" s="44">
        <v>3.35</v>
      </c>
      <c r="N239" s="44">
        <v>3.35</v>
      </c>
      <c r="O239" s="44">
        <v>3.35</v>
      </c>
      <c r="P239" s="44">
        <v>3.35</v>
      </c>
      <c r="Q239" s="44">
        <v>3.35</v>
      </c>
      <c r="R239" s="44">
        <v>3.35</v>
      </c>
      <c r="S239" s="44">
        <v>3.35</v>
      </c>
      <c r="T239" s="44">
        <v>3.35</v>
      </c>
      <c r="U239" s="44">
        <v>3.35</v>
      </c>
      <c r="V239" s="44">
        <v>3.35</v>
      </c>
      <c r="W239" s="44">
        <v>3.35</v>
      </c>
      <c r="X239" s="44">
        <v>3.35</v>
      </c>
      <c r="Y239" s="44">
        <v>3.35</v>
      </c>
      <c r="Z239" s="44">
        <v>3.35</v>
      </c>
      <c r="AA239" s="44">
        <v>3.35</v>
      </c>
    </row>
    <row r="240" spans="1:27" ht="12.75" customHeight="1" outlineLevel="1" x14ac:dyDescent="0.2">
      <c r="A240" s="99" t="s">
        <v>1886</v>
      </c>
      <c r="B240" s="63" t="s">
        <v>81</v>
      </c>
      <c r="C240" s="43" t="s">
        <v>79</v>
      </c>
      <c r="D240" s="44">
        <f>$D$11</f>
        <v>330.69</v>
      </c>
      <c r="E240" s="44">
        <f t="shared" ref="E240:AA240" si="137">$D$11</f>
        <v>330.69</v>
      </c>
      <c r="F240" s="44">
        <f t="shared" si="137"/>
        <v>330.69</v>
      </c>
      <c r="G240" s="44">
        <f t="shared" si="137"/>
        <v>330.69</v>
      </c>
      <c r="H240" s="44">
        <f t="shared" si="137"/>
        <v>330.69</v>
      </c>
      <c r="I240" s="44">
        <f t="shared" si="137"/>
        <v>330.69</v>
      </c>
      <c r="J240" s="44">
        <f t="shared" si="137"/>
        <v>330.69</v>
      </c>
      <c r="K240" s="44">
        <f t="shared" si="137"/>
        <v>330.69</v>
      </c>
      <c r="L240" s="44">
        <f t="shared" si="137"/>
        <v>330.69</v>
      </c>
      <c r="M240" s="44">
        <f t="shared" si="137"/>
        <v>330.69</v>
      </c>
      <c r="N240" s="44">
        <f t="shared" si="137"/>
        <v>330.69</v>
      </c>
      <c r="O240" s="44">
        <f t="shared" si="137"/>
        <v>330.69</v>
      </c>
      <c r="P240" s="44">
        <f t="shared" si="137"/>
        <v>330.69</v>
      </c>
      <c r="Q240" s="44">
        <f t="shared" si="137"/>
        <v>330.69</v>
      </c>
      <c r="R240" s="44">
        <f t="shared" si="137"/>
        <v>330.69</v>
      </c>
      <c r="S240" s="44">
        <f t="shared" si="137"/>
        <v>330.69</v>
      </c>
      <c r="T240" s="44">
        <f t="shared" si="137"/>
        <v>330.69</v>
      </c>
      <c r="U240" s="44">
        <f t="shared" si="137"/>
        <v>330.69</v>
      </c>
      <c r="V240" s="44">
        <f t="shared" si="137"/>
        <v>330.69</v>
      </c>
      <c r="W240" s="44">
        <f t="shared" si="137"/>
        <v>330.69</v>
      </c>
      <c r="X240" s="44">
        <f t="shared" si="137"/>
        <v>330.69</v>
      </c>
      <c r="Y240" s="44">
        <f t="shared" si="137"/>
        <v>330.69</v>
      </c>
      <c r="Z240" s="44">
        <f t="shared" si="137"/>
        <v>330.69</v>
      </c>
      <c r="AA240" s="44">
        <f t="shared" si="137"/>
        <v>330.69</v>
      </c>
    </row>
    <row r="241" spans="1:27" ht="12.75" customHeight="1" x14ac:dyDescent="0.2">
      <c r="A241" s="98" t="s">
        <v>1887</v>
      </c>
      <c r="B241" s="28" t="str">
        <f>"16"&amp;"."&amp;$B$800&amp;"."&amp;$B$801</f>
        <v>16.12.2023</v>
      </c>
      <c r="C241" s="90" t="s">
        <v>76</v>
      </c>
      <c r="D241" s="91">
        <f>ROUND(((D242+D243+D245+D244)/1000),5)</f>
        <v>3.3115000000000001</v>
      </c>
      <c r="E241" s="91">
        <f>ROUND(((E242+E243+E245+E244)/1000),5)</f>
        <v>3.2713800000000002</v>
      </c>
      <c r="F241" s="91">
        <f>ROUND(((F242+F243+F245+F244)/1000),5)</f>
        <v>3.2501899999999999</v>
      </c>
      <c r="G241" s="91">
        <f t="shared" ref="G241:AA241" si="138">ROUND(((G242+G243+G245+G244)/1000),5)</f>
        <v>3.2166899999999998</v>
      </c>
      <c r="H241" s="91">
        <f t="shared" si="138"/>
        <v>3.2505700000000002</v>
      </c>
      <c r="I241" s="91">
        <f t="shared" si="138"/>
        <v>3.3079499999999999</v>
      </c>
      <c r="J241" s="91">
        <f t="shared" si="138"/>
        <v>3.4215800000000001</v>
      </c>
      <c r="K241" s="91">
        <f t="shared" si="138"/>
        <v>3.57375</v>
      </c>
      <c r="L241" s="91">
        <f t="shared" si="138"/>
        <v>3.9066000000000001</v>
      </c>
      <c r="M241" s="91">
        <f t="shared" si="138"/>
        <v>3.9744100000000002</v>
      </c>
      <c r="N241" s="91">
        <f t="shared" si="138"/>
        <v>4.0415200000000002</v>
      </c>
      <c r="O241" s="91">
        <f t="shared" si="138"/>
        <v>4.0414099999999999</v>
      </c>
      <c r="P241" s="91">
        <f t="shared" si="138"/>
        <v>4.0359699999999998</v>
      </c>
      <c r="Q241" s="91">
        <f t="shared" si="138"/>
        <v>4.0392200000000003</v>
      </c>
      <c r="R241" s="91">
        <f t="shared" si="138"/>
        <v>3.9037899999999999</v>
      </c>
      <c r="S241" s="91">
        <f t="shared" si="138"/>
        <v>3.9582999999999999</v>
      </c>
      <c r="T241" s="91">
        <f t="shared" si="138"/>
        <v>4.1262800000000004</v>
      </c>
      <c r="U241" s="91">
        <f t="shared" si="138"/>
        <v>4.2117100000000001</v>
      </c>
      <c r="V241" s="91">
        <f t="shared" si="138"/>
        <v>4.1643600000000003</v>
      </c>
      <c r="W241" s="91">
        <f t="shared" si="138"/>
        <v>4.0691199999999998</v>
      </c>
      <c r="X241" s="91">
        <f t="shared" si="138"/>
        <v>3.82186</v>
      </c>
      <c r="Y241" s="91">
        <f t="shared" si="138"/>
        <v>3.79359</v>
      </c>
      <c r="Z241" s="91">
        <f t="shared" si="138"/>
        <v>3.50143</v>
      </c>
      <c r="AA241" s="91">
        <f t="shared" si="138"/>
        <v>3.3794900000000001</v>
      </c>
    </row>
    <row r="242" spans="1:27" ht="12.75" customHeight="1" outlineLevel="1" x14ac:dyDescent="0.2">
      <c r="A242" s="99" t="s">
        <v>1888</v>
      </c>
      <c r="B242" s="63" t="s">
        <v>238</v>
      </c>
      <c r="C242" s="43" t="s">
        <v>79</v>
      </c>
      <c r="D242" s="44">
        <v>1260.49</v>
      </c>
      <c r="E242" s="44">
        <v>1220.3699999999999</v>
      </c>
      <c r="F242" s="44">
        <v>1199.18</v>
      </c>
      <c r="G242" s="44">
        <v>1165.68</v>
      </c>
      <c r="H242" s="44">
        <v>1199.56</v>
      </c>
      <c r="I242" s="44">
        <v>1256.94</v>
      </c>
      <c r="J242" s="44">
        <v>1370.57</v>
      </c>
      <c r="K242" s="44">
        <v>1522.74</v>
      </c>
      <c r="L242" s="44">
        <v>1855.59</v>
      </c>
      <c r="M242" s="44">
        <v>1923.4</v>
      </c>
      <c r="N242" s="44">
        <v>1990.51</v>
      </c>
      <c r="O242" s="44">
        <v>1990.4</v>
      </c>
      <c r="P242" s="44">
        <v>1984.96</v>
      </c>
      <c r="Q242" s="44">
        <v>1988.21</v>
      </c>
      <c r="R242" s="44">
        <v>1852.78</v>
      </c>
      <c r="S242" s="44">
        <v>1907.29</v>
      </c>
      <c r="T242" s="44">
        <v>2075.27</v>
      </c>
      <c r="U242" s="44">
        <v>2160.6999999999998</v>
      </c>
      <c r="V242" s="44">
        <v>2113.35</v>
      </c>
      <c r="W242" s="44">
        <v>2018.11</v>
      </c>
      <c r="X242" s="44">
        <v>1770.85</v>
      </c>
      <c r="Y242" s="44">
        <v>1742.58</v>
      </c>
      <c r="Z242" s="44">
        <v>1450.42</v>
      </c>
      <c r="AA242" s="44">
        <v>1328.48</v>
      </c>
    </row>
    <row r="243" spans="1:27" ht="12.75" customHeight="1" outlineLevel="1" x14ac:dyDescent="0.2">
      <c r="A243" s="99" t="s">
        <v>1889</v>
      </c>
      <c r="B243" s="63" t="s">
        <v>90</v>
      </c>
      <c r="C243" s="43" t="s">
        <v>79</v>
      </c>
      <c r="D243" s="44">
        <f>$D$168</f>
        <v>1716.97</v>
      </c>
      <c r="E243" s="44">
        <f>$D$168</f>
        <v>1716.97</v>
      </c>
      <c r="F243" s="44">
        <f t="shared" ref="F243:AA243" si="139">$D$168</f>
        <v>1716.97</v>
      </c>
      <c r="G243" s="44">
        <f t="shared" si="139"/>
        <v>1716.97</v>
      </c>
      <c r="H243" s="44">
        <f t="shared" si="139"/>
        <v>1716.97</v>
      </c>
      <c r="I243" s="44">
        <f t="shared" si="139"/>
        <v>1716.97</v>
      </c>
      <c r="J243" s="44">
        <f t="shared" si="139"/>
        <v>1716.97</v>
      </c>
      <c r="K243" s="44">
        <f t="shared" si="139"/>
        <v>1716.97</v>
      </c>
      <c r="L243" s="44">
        <f t="shared" si="139"/>
        <v>1716.97</v>
      </c>
      <c r="M243" s="44">
        <f t="shared" si="139"/>
        <v>1716.97</v>
      </c>
      <c r="N243" s="44">
        <f t="shared" si="139"/>
        <v>1716.97</v>
      </c>
      <c r="O243" s="44">
        <f t="shared" si="139"/>
        <v>1716.97</v>
      </c>
      <c r="P243" s="44">
        <f t="shared" si="139"/>
        <v>1716.97</v>
      </c>
      <c r="Q243" s="44">
        <f t="shared" si="139"/>
        <v>1716.97</v>
      </c>
      <c r="R243" s="44">
        <f t="shared" si="139"/>
        <v>1716.97</v>
      </c>
      <c r="S243" s="44">
        <f t="shared" si="139"/>
        <v>1716.97</v>
      </c>
      <c r="T243" s="44">
        <f t="shared" si="139"/>
        <v>1716.97</v>
      </c>
      <c r="U243" s="44">
        <f t="shared" si="139"/>
        <v>1716.97</v>
      </c>
      <c r="V243" s="44">
        <f t="shared" si="139"/>
        <v>1716.97</v>
      </c>
      <c r="W243" s="44">
        <f t="shared" si="139"/>
        <v>1716.97</v>
      </c>
      <c r="X243" s="44">
        <f t="shared" si="139"/>
        <v>1716.97</v>
      </c>
      <c r="Y243" s="44">
        <f t="shared" si="139"/>
        <v>1716.97</v>
      </c>
      <c r="Z243" s="44">
        <f t="shared" si="139"/>
        <v>1716.97</v>
      </c>
      <c r="AA243" s="44">
        <f t="shared" si="139"/>
        <v>1716.97</v>
      </c>
    </row>
    <row r="244" spans="1:27" ht="12.75" customHeight="1" outlineLevel="1" x14ac:dyDescent="0.2">
      <c r="A244" s="99" t="s">
        <v>1890</v>
      </c>
      <c r="B244" s="63" t="s">
        <v>83</v>
      </c>
      <c r="C244" s="43" t="s">
        <v>79</v>
      </c>
      <c r="D244" s="44">
        <v>3.35</v>
      </c>
      <c r="E244" s="44">
        <v>3.35</v>
      </c>
      <c r="F244" s="44">
        <v>3.35</v>
      </c>
      <c r="G244" s="44">
        <v>3.35</v>
      </c>
      <c r="H244" s="44">
        <v>3.35</v>
      </c>
      <c r="I244" s="44">
        <v>3.35</v>
      </c>
      <c r="J244" s="44">
        <v>3.35</v>
      </c>
      <c r="K244" s="44">
        <v>3.35</v>
      </c>
      <c r="L244" s="44">
        <v>3.35</v>
      </c>
      <c r="M244" s="44">
        <v>3.35</v>
      </c>
      <c r="N244" s="44">
        <v>3.35</v>
      </c>
      <c r="O244" s="44">
        <v>3.35</v>
      </c>
      <c r="P244" s="44">
        <v>3.35</v>
      </c>
      <c r="Q244" s="44">
        <v>3.35</v>
      </c>
      <c r="R244" s="44">
        <v>3.35</v>
      </c>
      <c r="S244" s="44">
        <v>3.35</v>
      </c>
      <c r="T244" s="44">
        <v>3.35</v>
      </c>
      <c r="U244" s="44">
        <v>3.35</v>
      </c>
      <c r="V244" s="44">
        <v>3.35</v>
      </c>
      <c r="W244" s="44">
        <v>3.35</v>
      </c>
      <c r="X244" s="44">
        <v>3.35</v>
      </c>
      <c r="Y244" s="44">
        <v>3.35</v>
      </c>
      <c r="Z244" s="44">
        <v>3.35</v>
      </c>
      <c r="AA244" s="44">
        <v>3.35</v>
      </c>
    </row>
    <row r="245" spans="1:27" ht="12.75" customHeight="1" outlineLevel="1" x14ac:dyDescent="0.2">
      <c r="A245" s="99" t="s">
        <v>1891</v>
      </c>
      <c r="B245" s="63" t="s">
        <v>81</v>
      </c>
      <c r="C245" s="43" t="s">
        <v>79</v>
      </c>
      <c r="D245" s="44">
        <f>$D$11</f>
        <v>330.69</v>
      </c>
      <c r="E245" s="44">
        <f t="shared" ref="E245:AA245" si="140">$D$11</f>
        <v>330.69</v>
      </c>
      <c r="F245" s="44">
        <f t="shared" si="140"/>
        <v>330.69</v>
      </c>
      <c r="G245" s="44">
        <f t="shared" si="140"/>
        <v>330.69</v>
      </c>
      <c r="H245" s="44">
        <f t="shared" si="140"/>
        <v>330.69</v>
      </c>
      <c r="I245" s="44">
        <f t="shared" si="140"/>
        <v>330.69</v>
      </c>
      <c r="J245" s="44">
        <f t="shared" si="140"/>
        <v>330.69</v>
      </c>
      <c r="K245" s="44">
        <f t="shared" si="140"/>
        <v>330.69</v>
      </c>
      <c r="L245" s="44">
        <f t="shared" si="140"/>
        <v>330.69</v>
      </c>
      <c r="M245" s="44">
        <f t="shared" si="140"/>
        <v>330.69</v>
      </c>
      <c r="N245" s="44">
        <f t="shared" si="140"/>
        <v>330.69</v>
      </c>
      <c r="O245" s="44">
        <f t="shared" si="140"/>
        <v>330.69</v>
      </c>
      <c r="P245" s="44">
        <f t="shared" si="140"/>
        <v>330.69</v>
      </c>
      <c r="Q245" s="44">
        <f t="shared" si="140"/>
        <v>330.69</v>
      </c>
      <c r="R245" s="44">
        <f t="shared" si="140"/>
        <v>330.69</v>
      </c>
      <c r="S245" s="44">
        <f t="shared" si="140"/>
        <v>330.69</v>
      </c>
      <c r="T245" s="44">
        <f t="shared" si="140"/>
        <v>330.69</v>
      </c>
      <c r="U245" s="44">
        <f t="shared" si="140"/>
        <v>330.69</v>
      </c>
      <c r="V245" s="44">
        <f t="shared" si="140"/>
        <v>330.69</v>
      </c>
      <c r="W245" s="44">
        <f t="shared" si="140"/>
        <v>330.69</v>
      </c>
      <c r="X245" s="44">
        <f t="shared" si="140"/>
        <v>330.69</v>
      </c>
      <c r="Y245" s="44">
        <f t="shared" si="140"/>
        <v>330.69</v>
      </c>
      <c r="Z245" s="44">
        <f t="shared" si="140"/>
        <v>330.69</v>
      </c>
      <c r="AA245" s="44">
        <f t="shared" si="140"/>
        <v>330.69</v>
      </c>
    </row>
    <row r="246" spans="1:27" ht="12.75" customHeight="1" x14ac:dyDescent="0.2">
      <c r="A246" s="98" t="s">
        <v>1892</v>
      </c>
      <c r="B246" s="28" t="str">
        <f>"17"&amp;"."&amp;$B$800&amp;"."&amp;$B$801</f>
        <v>17.12.2023</v>
      </c>
      <c r="C246" s="90" t="s">
        <v>76</v>
      </c>
      <c r="D246" s="91">
        <f>ROUND(((D247+D248+D250+D249)/1000),5)</f>
        <v>3.3190300000000001</v>
      </c>
      <c r="E246" s="91">
        <f>ROUND(((E247+E248+E250+E249)/1000),5)</f>
        <v>3.2841300000000002</v>
      </c>
      <c r="F246" s="91">
        <f>ROUND(((F247+F248+F250+F249)/1000),5)</f>
        <v>3.2495799999999999</v>
      </c>
      <c r="G246" s="91">
        <f t="shared" ref="G246:AA246" si="141">ROUND(((G247+G248+G250+G249)/1000),5)</f>
        <v>3.22315</v>
      </c>
      <c r="H246" s="91">
        <f t="shared" si="141"/>
        <v>3.2229800000000002</v>
      </c>
      <c r="I246" s="91">
        <f t="shared" si="141"/>
        <v>3.2671100000000002</v>
      </c>
      <c r="J246" s="91">
        <f t="shared" si="141"/>
        <v>3.2997000000000001</v>
      </c>
      <c r="K246" s="91">
        <f t="shared" si="141"/>
        <v>3.50915</v>
      </c>
      <c r="L246" s="91">
        <f t="shared" si="141"/>
        <v>3.71549</v>
      </c>
      <c r="M246" s="91">
        <f t="shared" si="141"/>
        <v>3.8023699999999998</v>
      </c>
      <c r="N246" s="91">
        <f t="shared" si="141"/>
        <v>3.8439000000000001</v>
      </c>
      <c r="O246" s="91">
        <f t="shared" si="141"/>
        <v>3.8651900000000001</v>
      </c>
      <c r="P246" s="91">
        <f t="shared" si="141"/>
        <v>3.8695400000000002</v>
      </c>
      <c r="Q246" s="91">
        <f t="shared" si="141"/>
        <v>3.8803899999999998</v>
      </c>
      <c r="R246" s="91">
        <f t="shared" si="141"/>
        <v>3.8654799999999998</v>
      </c>
      <c r="S246" s="91">
        <f t="shared" si="141"/>
        <v>3.85981</v>
      </c>
      <c r="T246" s="91">
        <f t="shared" si="141"/>
        <v>3.8222700000000001</v>
      </c>
      <c r="U246" s="91">
        <f t="shared" si="141"/>
        <v>3.86572</v>
      </c>
      <c r="V246" s="91">
        <f t="shared" si="141"/>
        <v>3.9981200000000001</v>
      </c>
      <c r="W246" s="91">
        <f t="shared" si="141"/>
        <v>3.8161800000000001</v>
      </c>
      <c r="X246" s="91">
        <f t="shared" si="141"/>
        <v>3.82856</v>
      </c>
      <c r="Y246" s="91">
        <f t="shared" si="141"/>
        <v>3.7884099999999998</v>
      </c>
      <c r="Z246" s="91">
        <f t="shared" si="141"/>
        <v>3.5267300000000001</v>
      </c>
      <c r="AA246" s="91">
        <f t="shared" si="141"/>
        <v>3.3184100000000001</v>
      </c>
    </row>
    <row r="247" spans="1:27" ht="12.75" customHeight="1" outlineLevel="1" x14ac:dyDescent="0.2">
      <c r="A247" s="99" t="s">
        <v>1893</v>
      </c>
      <c r="B247" s="63" t="s">
        <v>238</v>
      </c>
      <c r="C247" s="43" t="s">
        <v>79</v>
      </c>
      <c r="D247" s="44">
        <v>1268.02</v>
      </c>
      <c r="E247" s="44">
        <v>1233.1199999999999</v>
      </c>
      <c r="F247" s="44">
        <v>1198.57</v>
      </c>
      <c r="G247" s="44">
        <v>1172.1400000000001</v>
      </c>
      <c r="H247" s="44">
        <v>1171.97</v>
      </c>
      <c r="I247" s="44">
        <v>1216.0999999999999</v>
      </c>
      <c r="J247" s="44">
        <v>1248.69</v>
      </c>
      <c r="K247" s="44">
        <v>1458.14</v>
      </c>
      <c r="L247" s="44">
        <v>1664.48</v>
      </c>
      <c r="M247" s="44">
        <v>1751.36</v>
      </c>
      <c r="N247" s="44">
        <v>1792.89</v>
      </c>
      <c r="O247" s="44">
        <v>1814.18</v>
      </c>
      <c r="P247" s="44">
        <v>1818.53</v>
      </c>
      <c r="Q247" s="44">
        <v>1829.38</v>
      </c>
      <c r="R247" s="44">
        <v>1814.47</v>
      </c>
      <c r="S247" s="44">
        <v>1808.8</v>
      </c>
      <c r="T247" s="44">
        <v>1771.26</v>
      </c>
      <c r="U247" s="44">
        <v>1814.71</v>
      </c>
      <c r="V247" s="44">
        <v>1947.11</v>
      </c>
      <c r="W247" s="44">
        <v>1765.17</v>
      </c>
      <c r="X247" s="44">
        <v>1777.55</v>
      </c>
      <c r="Y247" s="44">
        <v>1737.4</v>
      </c>
      <c r="Z247" s="44">
        <v>1475.72</v>
      </c>
      <c r="AA247" s="44">
        <v>1267.4000000000001</v>
      </c>
    </row>
    <row r="248" spans="1:27" ht="12.75" customHeight="1" outlineLevel="1" x14ac:dyDescent="0.2">
      <c r="A248" s="99" t="s">
        <v>1894</v>
      </c>
      <c r="B248" s="63" t="s">
        <v>90</v>
      </c>
      <c r="C248" s="43" t="s">
        <v>79</v>
      </c>
      <c r="D248" s="44">
        <f>$D$168</f>
        <v>1716.97</v>
      </c>
      <c r="E248" s="44">
        <f>$D$168</f>
        <v>1716.97</v>
      </c>
      <c r="F248" s="44">
        <f t="shared" ref="F248:AA248" si="142">$D$168</f>
        <v>1716.97</v>
      </c>
      <c r="G248" s="44">
        <f t="shared" si="142"/>
        <v>1716.97</v>
      </c>
      <c r="H248" s="44">
        <f t="shared" si="142"/>
        <v>1716.97</v>
      </c>
      <c r="I248" s="44">
        <f t="shared" si="142"/>
        <v>1716.97</v>
      </c>
      <c r="J248" s="44">
        <f t="shared" si="142"/>
        <v>1716.97</v>
      </c>
      <c r="K248" s="44">
        <f t="shared" si="142"/>
        <v>1716.97</v>
      </c>
      <c r="L248" s="44">
        <f t="shared" si="142"/>
        <v>1716.97</v>
      </c>
      <c r="M248" s="44">
        <f t="shared" si="142"/>
        <v>1716.97</v>
      </c>
      <c r="N248" s="44">
        <f t="shared" si="142"/>
        <v>1716.97</v>
      </c>
      <c r="O248" s="44">
        <f t="shared" si="142"/>
        <v>1716.97</v>
      </c>
      <c r="P248" s="44">
        <f t="shared" si="142"/>
        <v>1716.97</v>
      </c>
      <c r="Q248" s="44">
        <f t="shared" si="142"/>
        <v>1716.97</v>
      </c>
      <c r="R248" s="44">
        <f t="shared" si="142"/>
        <v>1716.97</v>
      </c>
      <c r="S248" s="44">
        <f t="shared" si="142"/>
        <v>1716.97</v>
      </c>
      <c r="T248" s="44">
        <f t="shared" si="142"/>
        <v>1716.97</v>
      </c>
      <c r="U248" s="44">
        <f t="shared" si="142"/>
        <v>1716.97</v>
      </c>
      <c r="V248" s="44">
        <f t="shared" si="142"/>
        <v>1716.97</v>
      </c>
      <c r="W248" s="44">
        <f t="shared" si="142"/>
        <v>1716.97</v>
      </c>
      <c r="X248" s="44">
        <f t="shared" si="142"/>
        <v>1716.97</v>
      </c>
      <c r="Y248" s="44">
        <f t="shared" si="142"/>
        <v>1716.97</v>
      </c>
      <c r="Z248" s="44">
        <f t="shared" si="142"/>
        <v>1716.97</v>
      </c>
      <c r="AA248" s="44">
        <f t="shared" si="142"/>
        <v>1716.97</v>
      </c>
    </row>
    <row r="249" spans="1:27" ht="12.75" customHeight="1" outlineLevel="1" x14ac:dyDescent="0.2">
      <c r="A249" s="99" t="s">
        <v>1895</v>
      </c>
      <c r="B249" s="63" t="s">
        <v>83</v>
      </c>
      <c r="C249" s="43" t="s">
        <v>79</v>
      </c>
      <c r="D249" s="44">
        <v>3.35</v>
      </c>
      <c r="E249" s="44">
        <v>3.35</v>
      </c>
      <c r="F249" s="44">
        <v>3.35</v>
      </c>
      <c r="G249" s="44">
        <v>3.35</v>
      </c>
      <c r="H249" s="44">
        <v>3.35</v>
      </c>
      <c r="I249" s="44">
        <v>3.35</v>
      </c>
      <c r="J249" s="44">
        <v>3.35</v>
      </c>
      <c r="K249" s="44">
        <v>3.35</v>
      </c>
      <c r="L249" s="44">
        <v>3.35</v>
      </c>
      <c r="M249" s="44">
        <v>3.35</v>
      </c>
      <c r="N249" s="44">
        <v>3.35</v>
      </c>
      <c r="O249" s="44">
        <v>3.35</v>
      </c>
      <c r="P249" s="44">
        <v>3.35</v>
      </c>
      <c r="Q249" s="44">
        <v>3.35</v>
      </c>
      <c r="R249" s="44">
        <v>3.35</v>
      </c>
      <c r="S249" s="44">
        <v>3.35</v>
      </c>
      <c r="T249" s="44">
        <v>3.35</v>
      </c>
      <c r="U249" s="44">
        <v>3.35</v>
      </c>
      <c r="V249" s="44">
        <v>3.35</v>
      </c>
      <c r="W249" s="44">
        <v>3.35</v>
      </c>
      <c r="X249" s="44">
        <v>3.35</v>
      </c>
      <c r="Y249" s="44">
        <v>3.35</v>
      </c>
      <c r="Z249" s="44">
        <v>3.35</v>
      </c>
      <c r="AA249" s="44">
        <v>3.35</v>
      </c>
    </row>
    <row r="250" spans="1:27" ht="12.75" customHeight="1" outlineLevel="1" x14ac:dyDescent="0.2">
      <c r="A250" s="99" t="s">
        <v>1896</v>
      </c>
      <c r="B250" s="63" t="s">
        <v>81</v>
      </c>
      <c r="C250" s="43" t="s">
        <v>79</v>
      </c>
      <c r="D250" s="44">
        <f>$D$11</f>
        <v>330.69</v>
      </c>
      <c r="E250" s="44">
        <f t="shared" ref="E250:AA250" si="143">$D$11</f>
        <v>330.69</v>
      </c>
      <c r="F250" s="44">
        <f t="shared" si="143"/>
        <v>330.69</v>
      </c>
      <c r="G250" s="44">
        <f t="shared" si="143"/>
        <v>330.69</v>
      </c>
      <c r="H250" s="44">
        <f t="shared" si="143"/>
        <v>330.69</v>
      </c>
      <c r="I250" s="44">
        <f t="shared" si="143"/>
        <v>330.69</v>
      </c>
      <c r="J250" s="44">
        <f t="shared" si="143"/>
        <v>330.69</v>
      </c>
      <c r="K250" s="44">
        <f t="shared" si="143"/>
        <v>330.69</v>
      </c>
      <c r="L250" s="44">
        <f t="shared" si="143"/>
        <v>330.69</v>
      </c>
      <c r="M250" s="44">
        <f t="shared" si="143"/>
        <v>330.69</v>
      </c>
      <c r="N250" s="44">
        <f t="shared" si="143"/>
        <v>330.69</v>
      </c>
      <c r="O250" s="44">
        <f t="shared" si="143"/>
        <v>330.69</v>
      </c>
      <c r="P250" s="44">
        <f t="shared" si="143"/>
        <v>330.69</v>
      </c>
      <c r="Q250" s="44">
        <f t="shared" si="143"/>
        <v>330.69</v>
      </c>
      <c r="R250" s="44">
        <f t="shared" si="143"/>
        <v>330.69</v>
      </c>
      <c r="S250" s="44">
        <f t="shared" si="143"/>
        <v>330.69</v>
      </c>
      <c r="T250" s="44">
        <f t="shared" si="143"/>
        <v>330.69</v>
      </c>
      <c r="U250" s="44">
        <f t="shared" si="143"/>
        <v>330.69</v>
      </c>
      <c r="V250" s="44">
        <f t="shared" si="143"/>
        <v>330.69</v>
      </c>
      <c r="W250" s="44">
        <f t="shared" si="143"/>
        <v>330.69</v>
      </c>
      <c r="X250" s="44">
        <f t="shared" si="143"/>
        <v>330.69</v>
      </c>
      <c r="Y250" s="44">
        <f t="shared" si="143"/>
        <v>330.69</v>
      </c>
      <c r="Z250" s="44">
        <f t="shared" si="143"/>
        <v>330.69</v>
      </c>
      <c r="AA250" s="44">
        <f t="shared" si="143"/>
        <v>330.69</v>
      </c>
    </row>
    <row r="251" spans="1:27" ht="12.75" customHeight="1" x14ac:dyDescent="0.2">
      <c r="A251" s="98" t="s">
        <v>1897</v>
      </c>
      <c r="B251" s="28" t="str">
        <f>"18"&amp;"."&amp;$B$800&amp;"."&amp;$B$801</f>
        <v>18.12.2023</v>
      </c>
      <c r="C251" s="90" t="s">
        <v>76</v>
      </c>
      <c r="D251" s="91">
        <f>ROUND(((D252+D253+D255+D254)/1000),5)</f>
        <v>3.2601399999999998</v>
      </c>
      <c r="E251" s="91">
        <f>ROUND(((E252+E253+E255+E254)/1000),5)</f>
        <v>3.1668500000000002</v>
      </c>
      <c r="F251" s="91">
        <f>ROUND(((F252+F253+F255+F254)/1000),5)</f>
        <v>3.1012200000000001</v>
      </c>
      <c r="G251" s="91">
        <f t="shared" ref="G251:AA251" si="144">ROUND(((G252+G253+G255+G254)/1000),5)</f>
        <v>3.0994999999999999</v>
      </c>
      <c r="H251" s="91">
        <f t="shared" si="144"/>
        <v>3.12947</v>
      </c>
      <c r="I251" s="91">
        <f t="shared" si="144"/>
        <v>3.26342</v>
      </c>
      <c r="J251" s="91">
        <f t="shared" si="144"/>
        <v>3.4910899999999998</v>
      </c>
      <c r="K251" s="91">
        <f t="shared" si="144"/>
        <v>3.7761800000000001</v>
      </c>
      <c r="L251" s="91">
        <f t="shared" si="144"/>
        <v>3.9879600000000002</v>
      </c>
      <c r="M251" s="91">
        <f t="shared" si="144"/>
        <v>4.02921</v>
      </c>
      <c r="N251" s="91">
        <f t="shared" si="144"/>
        <v>4.0198099999999997</v>
      </c>
      <c r="O251" s="91">
        <f t="shared" si="144"/>
        <v>4.0924300000000002</v>
      </c>
      <c r="P251" s="91">
        <f t="shared" si="144"/>
        <v>4.0780500000000002</v>
      </c>
      <c r="Q251" s="91">
        <f t="shared" si="144"/>
        <v>4.0952799999999998</v>
      </c>
      <c r="R251" s="91">
        <f t="shared" si="144"/>
        <v>4.0874800000000002</v>
      </c>
      <c r="S251" s="91">
        <f t="shared" si="144"/>
        <v>4.0753300000000001</v>
      </c>
      <c r="T251" s="91">
        <f t="shared" si="144"/>
        <v>4.25305</v>
      </c>
      <c r="U251" s="91">
        <f t="shared" si="144"/>
        <v>4.2779600000000002</v>
      </c>
      <c r="V251" s="91">
        <f t="shared" si="144"/>
        <v>4.1954900000000004</v>
      </c>
      <c r="W251" s="91">
        <f t="shared" si="144"/>
        <v>4.0278400000000003</v>
      </c>
      <c r="X251" s="91">
        <f t="shared" si="144"/>
        <v>3.9290600000000002</v>
      </c>
      <c r="Y251" s="91">
        <f t="shared" si="144"/>
        <v>3.7811400000000002</v>
      </c>
      <c r="Z251" s="91">
        <f t="shared" si="144"/>
        <v>3.5171299999999999</v>
      </c>
      <c r="AA251" s="91">
        <f t="shared" si="144"/>
        <v>3.2870499999999998</v>
      </c>
    </row>
    <row r="252" spans="1:27" ht="12.75" customHeight="1" outlineLevel="1" x14ac:dyDescent="0.2">
      <c r="A252" s="99" t="s">
        <v>1898</v>
      </c>
      <c r="B252" s="63" t="s">
        <v>238</v>
      </c>
      <c r="C252" s="43" t="s">
        <v>79</v>
      </c>
      <c r="D252" s="44">
        <v>1209.1300000000001</v>
      </c>
      <c r="E252" s="44">
        <v>1115.8399999999999</v>
      </c>
      <c r="F252" s="44">
        <v>1050.21</v>
      </c>
      <c r="G252" s="44">
        <v>1048.49</v>
      </c>
      <c r="H252" s="44">
        <v>1078.46</v>
      </c>
      <c r="I252" s="44">
        <v>1212.4100000000001</v>
      </c>
      <c r="J252" s="44">
        <v>1440.08</v>
      </c>
      <c r="K252" s="44">
        <v>1725.17</v>
      </c>
      <c r="L252" s="44">
        <v>1936.95</v>
      </c>
      <c r="M252" s="44">
        <v>1978.2</v>
      </c>
      <c r="N252" s="44">
        <v>1968.8</v>
      </c>
      <c r="O252" s="44">
        <v>2041.42</v>
      </c>
      <c r="P252" s="44">
        <v>2027.04</v>
      </c>
      <c r="Q252" s="44">
        <v>2044.27</v>
      </c>
      <c r="R252" s="44">
        <v>2036.47</v>
      </c>
      <c r="S252" s="44">
        <v>2024.32</v>
      </c>
      <c r="T252" s="44">
        <v>2202.04</v>
      </c>
      <c r="U252" s="44">
        <v>2226.9499999999998</v>
      </c>
      <c r="V252" s="44">
        <v>2144.48</v>
      </c>
      <c r="W252" s="44">
        <v>1976.83</v>
      </c>
      <c r="X252" s="44">
        <v>1878.05</v>
      </c>
      <c r="Y252" s="44">
        <v>1730.13</v>
      </c>
      <c r="Z252" s="44">
        <v>1466.12</v>
      </c>
      <c r="AA252" s="44">
        <v>1236.04</v>
      </c>
    </row>
    <row r="253" spans="1:27" ht="12.75" customHeight="1" outlineLevel="1" x14ac:dyDescent="0.2">
      <c r="A253" s="99" t="s">
        <v>1899</v>
      </c>
      <c r="B253" s="63" t="s">
        <v>90</v>
      </c>
      <c r="C253" s="43" t="s">
        <v>79</v>
      </c>
      <c r="D253" s="44">
        <f>$D$168</f>
        <v>1716.97</v>
      </c>
      <c r="E253" s="44">
        <f>$D$168</f>
        <v>1716.97</v>
      </c>
      <c r="F253" s="44">
        <f t="shared" ref="F253:AA253" si="145">$D$168</f>
        <v>1716.97</v>
      </c>
      <c r="G253" s="44">
        <f t="shared" si="145"/>
        <v>1716.97</v>
      </c>
      <c r="H253" s="44">
        <f t="shared" si="145"/>
        <v>1716.97</v>
      </c>
      <c r="I253" s="44">
        <f t="shared" si="145"/>
        <v>1716.97</v>
      </c>
      <c r="J253" s="44">
        <f t="shared" si="145"/>
        <v>1716.97</v>
      </c>
      <c r="K253" s="44">
        <f t="shared" si="145"/>
        <v>1716.97</v>
      </c>
      <c r="L253" s="44">
        <f t="shared" si="145"/>
        <v>1716.97</v>
      </c>
      <c r="M253" s="44">
        <f t="shared" si="145"/>
        <v>1716.97</v>
      </c>
      <c r="N253" s="44">
        <f t="shared" si="145"/>
        <v>1716.97</v>
      </c>
      <c r="O253" s="44">
        <f t="shared" si="145"/>
        <v>1716.97</v>
      </c>
      <c r="P253" s="44">
        <f t="shared" si="145"/>
        <v>1716.97</v>
      </c>
      <c r="Q253" s="44">
        <f t="shared" si="145"/>
        <v>1716.97</v>
      </c>
      <c r="R253" s="44">
        <f t="shared" si="145"/>
        <v>1716.97</v>
      </c>
      <c r="S253" s="44">
        <f t="shared" si="145"/>
        <v>1716.97</v>
      </c>
      <c r="T253" s="44">
        <f t="shared" si="145"/>
        <v>1716.97</v>
      </c>
      <c r="U253" s="44">
        <f t="shared" si="145"/>
        <v>1716.97</v>
      </c>
      <c r="V253" s="44">
        <f t="shared" si="145"/>
        <v>1716.97</v>
      </c>
      <c r="W253" s="44">
        <f t="shared" si="145"/>
        <v>1716.97</v>
      </c>
      <c r="X253" s="44">
        <f t="shared" si="145"/>
        <v>1716.97</v>
      </c>
      <c r="Y253" s="44">
        <f t="shared" si="145"/>
        <v>1716.97</v>
      </c>
      <c r="Z253" s="44">
        <f t="shared" si="145"/>
        <v>1716.97</v>
      </c>
      <c r="AA253" s="44">
        <f t="shared" si="145"/>
        <v>1716.97</v>
      </c>
    </row>
    <row r="254" spans="1:27" ht="12.75" customHeight="1" outlineLevel="1" x14ac:dyDescent="0.2">
      <c r="A254" s="99" t="s">
        <v>1900</v>
      </c>
      <c r="B254" s="63" t="s">
        <v>83</v>
      </c>
      <c r="C254" s="43" t="s">
        <v>79</v>
      </c>
      <c r="D254" s="44">
        <v>3.35</v>
      </c>
      <c r="E254" s="44">
        <v>3.35</v>
      </c>
      <c r="F254" s="44">
        <v>3.35</v>
      </c>
      <c r="G254" s="44">
        <v>3.35</v>
      </c>
      <c r="H254" s="44">
        <v>3.35</v>
      </c>
      <c r="I254" s="44">
        <v>3.35</v>
      </c>
      <c r="J254" s="44">
        <v>3.35</v>
      </c>
      <c r="K254" s="44">
        <v>3.35</v>
      </c>
      <c r="L254" s="44">
        <v>3.35</v>
      </c>
      <c r="M254" s="44">
        <v>3.35</v>
      </c>
      <c r="N254" s="44">
        <v>3.35</v>
      </c>
      <c r="O254" s="44">
        <v>3.35</v>
      </c>
      <c r="P254" s="44">
        <v>3.35</v>
      </c>
      <c r="Q254" s="44">
        <v>3.35</v>
      </c>
      <c r="R254" s="44">
        <v>3.35</v>
      </c>
      <c r="S254" s="44">
        <v>3.35</v>
      </c>
      <c r="T254" s="44">
        <v>3.35</v>
      </c>
      <c r="U254" s="44">
        <v>3.35</v>
      </c>
      <c r="V254" s="44">
        <v>3.35</v>
      </c>
      <c r="W254" s="44">
        <v>3.35</v>
      </c>
      <c r="X254" s="44">
        <v>3.35</v>
      </c>
      <c r="Y254" s="44">
        <v>3.35</v>
      </c>
      <c r="Z254" s="44">
        <v>3.35</v>
      </c>
      <c r="AA254" s="44">
        <v>3.35</v>
      </c>
    </row>
    <row r="255" spans="1:27" ht="12.75" customHeight="1" outlineLevel="1" x14ac:dyDescent="0.2">
      <c r="A255" s="99" t="s">
        <v>1901</v>
      </c>
      <c r="B255" s="63" t="s">
        <v>81</v>
      </c>
      <c r="C255" s="43" t="s">
        <v>79</v>
      </c>
      <c r="D255" s="44">
        <f>$D$11</f>
        <v>330.69</v>
      </c>
      <c r="E255" s="44">
        <f t="shared" ref="E255:AA255" si="146">$D$11</f>
        <v>330.69</v>
      </c>
      <c r="F255" s="44">
        <f t="shared" si="146"/>
        <v>330.69</v>
      </c>
      <c r="G255" s="44">
        <f t="shared" si="146"/>
        <v>330.69</v>
      </c>
      <c r="H255" s="44">
        <f t="shared" si="146"/>
        <v>330.69</v>
      </c>
      <c r="I255" s="44">
        <f t="shared" si="146"/>
        <v>330.69</v>
      </c>
      <c r="J255" s="44">
        <f t="shared" si="146"/>
        <v>330.69</v>
      </c>
      <c r="K255" s="44">
        <f t="shared" si="146"/>
        <v>330.69</v>
      </c>
      <c r="L255" s="44">
        <f t="shared" si="146"/>
        <v>330.69</v>
      </c>
      <c r="M255" s="44">
        <f t="shared" si="146"/>
        <v>330.69</v>
      </c>
      <c r="N255" s="44">
        <f t="shared" si="146"/>
        <v>330.69</v>
      </c>
      <c r="O255" s="44">
        <f t="shared" si="146"/>
        <v>330.69</v>
      </c>
      <c r="P255" s="44">
        <f t="shared" si="146"/>
        <v>330.69</v>
      </c>
      <c r="Q255" s="44">
        <f t="shared" si="146"/>
        <v>330.69</v>
      </c>
      <c r="R255" s="44">
        <f t="shared" si="146"/>
        <v>330.69</v>
      </c>
      <c r="S255" s="44">
        <f t="shared" si="146"/>
        <v>330.69</v>
      </c>
      <c r="T255" s="44">
        <f t="shared" si="146"/>
        <v>330.69</v>
      </c>
      <c r="U255" s="44">
        <f t="shared" si="146"/>
        <v>330.69</v>
      </c>
      <c r="V255" s="44">
        <f t="shared" si="146"/>
        <v>330.69</v>
      </c>
      <c r="W255" s="44">
        <f t="shared" si="146"/>
        <v>330.69</v>
      </c>
      <c r="X255" s="44">
        <f t="shared" si="146"/>
        <v>330.69</v>
      </c>
      <c r="Y255" s="44">
        <f t="shared" si="146"/>
        <v>330.69</v>
      </c>
      <c r="Z255" s="44">
        <f t="shared" si="146"/>
        <v>330.69</v>
      </c>
      <c r="AA255" s="44">
        <f t="shared" si="146"/>
        <v>330.69</v>
      </c>
    </row>
    <row r="256" spans="1:27" ht="12.75" customHeight="1" x14ac:dyDescent="0.2">
      <c r="A256" s="98" t="s">
        <v>1902</v>
      </c>
      <c r="B256" s="28" t="str">
        <f>"19"&amp;"."&amp;$B$800&amp;"."&amp;$B$801</f>
        <v>19.12.2023</v>
      </c>
      <c r="C256" s="90" t="s">
        <v>76</v>
      </c>
      <c r="D256" s="91">
        <f>ROUND(((D257+D258+D260+D259)/1000),5)</f>
        <v>3.2347299999999999</v>
      </c>
      <c r="E256" s="91">
        <f>ROUND(((E257+E258+E260+E259)/1000),5)</f>
        <v>3.1574599999999999</v>
      </c>
      <c r="F256" s="91">
        <f>ROUND(((F257+F258+F260+F259)/1000),5)</f>
        <v>3.1301999999999999</v>
      </c>
      <c r="G256" s="91">
        <f t="shared" ref="G256:AA256" si="147">ROUND(((G257+G258+G260+G259)/1000),5)</f>
        <v>3.1299199999999998</v>
      </c>
      <c r="H256" s="91">
        <f t="shared" si="147"/>
        <v>3.1383200000000002</v>
      </c>
      <c r="I256" s="91">
        <f t="shared" si="147"/>
        <v>3.2815099999999999</v>
      </c>
      <c r="J256" s="91">
        <f t="shared" si="147"/>
        <v>3.5047700000000002</v>
      </c>
      <c r="K256" s="91">
        <f t="shared" si="147"/>
        <v>3.7193399999999999</v>
      </c>
      <c r="L256" s="91">
        <f t="shared" si="147"/>
        <v>3.9459900000000001</v>
      </c>
      <c r="M256" s="91">
        <f t="shared" si="147"/>
        <v>3.99119</v>
      </c>
      <c r="N256" s="91">
        <f t="shared" si="147"/>
        <v>4.0299199999999997</v>
      </c>
      <c r="O256" s="91">
        <f t="shared" si="147"/>
        <v>4.0553400000000002</v>
      </c>
      <c r="P256" s="91">
        <f t="shared" si="147"/>
        <v>4.0434799999999997</v>
      </c>
      <c r="Q256" s="91">
        <f t="shared" si="147"/>
        <v>4.0585000000000004</v>
      </c>
      <c r="R256" s="91">
        <f t="shared" si="147"/>
        <v>4.0577699999999997</v>
      </c>
      <c r="S256" s="91">
        <f t="shared" si="147"/>
        <v>4.0253199999999998</v>
      </c>
      <c r="T256" s="91">
        <f t="shared" si="147"/>
        <v>4.1369400000000001</v>
      </c>
      <c r="U256" s="91">
        <f t="shared" si="147"/>
        <v>4.0538600000000002</v>
      </c>
      <c r="V256" s="91">
        <f t="shared" si="147"/>
        <v>4.0248699999999999</v>
      </c>
      <c r="W256" s="91">
        <f t="shared" si="147"/>
        <v>4.0194700000000001</v>
      </c>
      <c r="X256" s="91">
        <f t="shared" si="147"/>
        <v>3.9161299999999999</v>
      </c>
      <c r="Y256" s="91">
        <f t="shared" si="147"/>
        <v>3.7481</v>
      </c>
      <c r="Z256" s="91">
        <f t="shared" si="147"/>
        <v>3.5124300000000002</v>
      </c>
      <c r="AA256" s="91">
        <f t="shared" si="147"/>
        <v>3.2757999999999998</v>
      </c>
    </row>
    <row r="257" spans="1:27" ht="12.75" customHeight="1" outlineLevel="1" x14ac:dyDescent="0.2">
      <c r="A257" s="99" t="s">
        <v>1903</v>
      </c>
      <c r="B257" s="63" t="s">
        <v>238</v>
      </c>
      <c r="C257" s="43" t="s">
        <v>79</v>
      </c>
      <c r="D257" s="44">
        <v>1183.72</v>
      </c>
      <c r="E257" s="44">
        <v>1106.45</v>
      </c>
      <c r="F257" s="44">
        <v>1079.19</v>
      </c>
      <c r="G257" s="44">
        <v>1078.9100000000001</v>
      </c>
      <c r="H257" s="44">
        <v>1087.31</v>
      </c>
      <c r="I257" s="44">
        <v>1230.5</v>
      </c>
      <c r="J257" s="44">
        <v>1453.76</v>
      </c>
      <c r="K257" s="44">
        <v>1668.33</v>
      </c>
      <c r="L257" s="44">
        <v>1894.98</v>
      </c>
      <c r="M257" s="44">
        <v>1940.18</v>
      </c>
      <c r="N257" s="44">
        <v>1978.91</v>
      </c>
      <c r="O257" s="44">
        <v>2004.33</v>
      </c>
      <c r="P257" s="44">
        <v>1992.47</v>
      </c>
      <c r="Q257" s="44">
        <v>2007.49</v>
      </c>
      <c r="R257" s="44">
        <v>2006.76</v>
      </c>
      <c r="S257" s="44">
        <v>1974.31</v>
      </c>
      <c r="T257" s="44">
        <v>2085.9299999999998</v>
      </c>
      <c r="U257" s="44">
        <v>2002.85</v>
      </c>
      <c r="V257" s="44">
        <v>1973.86</v>
      </c>
      <c r="W257" s="44">
        <v>1968.46</v>
      </c>
      <c r="X257" s="44">
        <v>1865.12</v>
      </c>
      <c r="Y257" s="44">
        <v>1697.09</v>
      </c>
      <c r="Z257" s="44">
        <v>1461.42</v>
      </c>
      <c r="AA257" s="44">
        <v>1224.79</v>
      </c>
    </row>
    <row r="258" spans="1:27" ht="12.75" customHeight="1" outlineLevel="1" x14ac:dyDescent="0.2">
      <c r="A258" s="99" t="s">
        <v>1904</v>
      </c>
      <c r="B258" s="63" t="s">
        <v>90</v>
      </c>
      <c r="C258" s="43" t="s">
        <v>79</v>
      </c>
      <c r="D258" s="44">
        <f>$D$168</f>
        <v>1716.97</v>
      </c>
      <c r="E258" s="44">
        <f>$D$168</f>
        <v>1716.97</v>
      </c>
      <c r="F258" s="44">
        <f t="shared" ref="F258:AA258" si="148">$D$168</f>
        <v>1716.97</v>
      </c>
      <c r="G258" s="44">
        <f t="shared" si="148"/>
        <v>1716.97</v>
      </c>
      <c r="H258" s="44">
        <f t="shared" si="148"/>
        <v>1716.97</v>
      </c>
      <c r="I258" s="44">
        <f t="shared" si="148"/>
        <v>1716.97</v>
      </c>
      <c r="J258" s="44">
        <f t="shared" si="148"/>
        <v>1716.97</v>
      </c>
      <c r="K258" s="44">
        <f t="shared" si="148"/>
        <v>1716.97</v>
      </c>
      <c r="L258" s="44">
        <f t="shared" si="148"/>
        <v>1716.97</v>
      </c>
      <c r="M258" s="44">
        <f t="shared" si="148"/>
        <v>1716.97</v>
      </c>
      <c r="N258" s="44">
        <f t="shared" si="148"/>
        <v>1716.97</v>
      </c>
      <c r="O258" s="44">
        <f t="shared" si="148"/>
        <v>1716.97</v>
      </c>
      <c r="P258" s="44">
        <f t="shared" si="148"/>
        <v>1716.97</v>
      </c>
      <c r="Q258" s="44">
        <f t="shared" si="148"/>
        <v>1716.97</v>
      </c>
      <c r="R258" s="44">
        <f t="shared" si="148"/>
        <v>1716.97</v>
      </c>
      <c r="S258" s="44">
        <f t="shared" si="148"/>
        <v>1716.97</v>
      </c>
      <c r="T258" s="44">
        <f t="shared" si="148"/>
        <v>1716.97</v>
      </c>
      <c r="U258" s="44">
        <f t="shared" si="148"/>
        <v>1716.97</v>
      </c>
      <c r="V258" s="44">
        <f t="shared" si="148"/>
        <v>1716.97</v>
      </c>
      <c r="W258" s="44">
        <f t="shared" si="148"/>
        <v>1716.97</v>
      </c>
      <c r="X258" s="44">
        <f t="shared" si="148"/>
        <v>1716.97</v>
      </c>
      <c r="Y258" s="44">
        <f t="shared" si="148"/>
        <v>1716.97</v>
      </c>
      <c r="Z258" s="44">
        <f t="shared" si="148"/>
        <v>1716.97</v>
      </c>
      <c r="AA258" s="44">
        <f t="shared" si="148"/>
        <v>1716.97</v>
      </c>
    </row>
    <row r="259" spans="1:27" ht="12.75" customHeight="1" outlineLevel="1" x14ac:dyDescent="0.2">
      <c r="A259" s="99" t="s">
        <v>1905</v>
      </c>
      <c r="B259" s="63" t="s">
        <v>83</v>
      </c>
      <c r="C259" s="43" t="s">
        <v>79</v>
      </c>
      <c r="D259" s="44">
        <v>3.35</v>
      </c>
      <c r="E259" s="44">
        <v>3.35</v>
      </c>
      <c r="F259" s="44">
        <v>3.35</v>
      </c>
      <c r="G259" s="44">
        <v>3.35</v>
      </c>
      <c r="H259" s="44">
        <v>3.35</v>
      </c>
      <c r="I259" s="44">
        <v>3.35</v>
      </c>
      <c r="J259" s="44">
        <v>3.35</v>
      </c>
      <c r="K259" s="44">
        <v>3.35</v>
      </c>
      <c r="L259" s="44">
        <v>3.35</v>
      </c>
      <c r="M259" s="44">
        <v>3.35</v>
      </c>
      <c r="N259" s="44">
        <v>3.35</v>
      </c>
      <c r="O259" s="44">
        <v>3.35</v>
      </c>
      <c r="P259" s="44">
        <v>3.35</v>
      </c>
      <c r="Q259" s="44">
        <v>3.35</v>
      </c>
      <c r="R259" s="44">
        <v>3.35</v>
      </c>
      <c r="S259" s="44">
        <v>3.35</v>
      </c>
      <c r="T259" s="44">
        <v>3.35</v>
      </c>
      <c r="U259" s="44">
        <v>3.35</v>
      </c>
      <c r="V259" s="44">
        <v>3.35</v>
      </c>
      <c r="W259" s="44">
        <v>3.35</v>
      </c>
      <c r="X259" s="44">
        <v>3.35</v>
      </c>
      <c r="Y259" s="44">
        <v>3.35</v>
      </c>
      <c r="Z259" s="44">
        <v>3.35</v>
      </c>
      <c r="AA259" s="44">
        <v>3.35</v>
      </c>
    </row>
    <row r="260" spans="1:27" ht="12.75" customHeight="1" outlineLevel="1" x14ac:dyDescent="0.2">
      <c r="A260" s="99" t="s">
        <v>1906</v>
      </c>
      <c r="B260" s="63" t="s">
        <v>81</v>
      </c>
      <c r="C260" s="43" t="s">
        <v>79</v>
      </c>
      <c r="D260" s="44">
        <f>$D$11</f>
        <v>330.69</v>
      </c>
      <c r="E260" s="44">
        <f t="shared" ref="E260:AA260" si="149">$D$11</f>
        <v>330.69</v>
      </c>
      <c r="F260" s="44">
        <f t="shared" si="149"/>
        <v>330.69</v>
      </c>
      <c r="G260" s="44">
        <f t="shared" si="149"/>
        <v>330.69</v>
      </c>
      <c r="H260" s="44">
        <f t="shared" si="149"/>
        <v>330.69</v>
      </c>
      <c r="I260" s="44">
        <f t="shared" si="149"/>
        <v>330.69</v>
      </c>
      <c r="J260" s="44">
        <f t="shared" si="149"/>
        <v>330.69</v>
      </c>
      <c r="K260" s="44">
        <f t="shared" si="149"/>
        <v>330.69</v>
      </c>
      <c r="L260" s="44">
        <f t="shared" si="149"/>
        <v>330.69</v>
      </c>
      <c r="M260" s="44">
        <f t="shared" si="149"/>
        <v>330.69</v>
      </c>
      <c r="N260" s="44">
        <f t="shared" si="149"/>
        <v>330.69</v>
      </c>
      <c r="O260" s="44">
        <f t="shared" si="149"/>
        <v>330.69</v>
      </c>
      <c r="P260" s="44">
        <f t="shared" si="149"/>
        <v>330.69</v>
      </c>
      <c r="Q260" s="44">
        <f t="shared" si="149"/>
        <v>330.69</v>
      </c>
      <c r="R260" s="44">
        <f t="shared" si="149"/>
        <v>330.69</v>
      </c>
      <c r="S260" s="44">
        <f t="shared" si="149"/>
        <v>330.69</v>
      </c>
      <c r="T260" s="44">
        <f t="shared" si="149"/>
        <v>330.69</v>
      </c>
      <c r="U260" s="44">
        <f t="shared" si="149"/>
        <v>330.69</v>
      </c>
      <c r="V260" s="44">
        <f t="shared" si="149"/>
        <v>330.69</v>
      </c>
      <c r="W260" s="44">
        <f t="shared" si="149"/>
        <v>330.69</v>
      </c>
      <c r="X260" s="44">
        <f t="shared" si="149"/>
        <v>330.69</v>
      </c>
      <c r="Y260" s="44">
        <f t="shared" si="149"/>
        <v>330.69</v>
      </c>
      <c r="Z260" s="44">
        <f t="shared" si="149"/>
        <v>330.69</v>
      </c>
      <c r="AA260" s="44">
        <f t="shared" si="149"/>
        <v>330.69</v>
      </c>
    </row>
    <row r="261" spans="1:27" ht="12.75" customHeight="1" x14ac:dyDescent="0.2">
      <c r="A261" s="98" t="s">
        <v>1907</v>
      </c>
      <c r="B261" s="28" t="str">
        <f>"20"&amp;"."&amp;$B$800&amp;"."&amp;$B$801</f>
        <v>20.12.2023</v>
      </c>
      <c r="C261" s="90" t="s">
        <v>76</v>
      </c>
      <c r="D261" s="91">
        <f>ROUND(((D262+D263+D265+D264)/1000),5)</f>
        <v>3.2857699999999999</v>
      </c>
      <c r="E261" s="91">
        <f>ROUND(((E262+E263+E265+E264)/1000),5)</f>
        <v>3.2376100000000001</v>
      </c>
      <c r="F261" s="91">
        <f>ROUND(((F262+F263+F265+F264)/1000),5)</f>
        <v>3.1792500000000001</v>
      </c>
      <c r="G261" s="91">
        <f t="shared" ref="G261:AA261" si="150">ROUND(((G262+G263+G265+G264)/1000),5)</f>
        <v>3.17333</v>
      </c>
      <c r="H261" s="91">
        <f t="shared" si="150"/>
        <v>3.2500499999999999</v>
      </c>
      <c r="I261" s="91">
        <f t="shared" si="150"/>
        <v>3.2973599999999998</v>
      </c>
      <c r="J261" s="91">
        <f t="shared" si="150"/>
        <v>3.51518</v>
      </c>
      <c r="K261" s="91">
        <f t="shared" si="150"/>
        <v>3.70682</v>
      </c>
      <c r="L261" s="91">
        <f t="shared" si="150"/>
        <v>3.9777399999999998</v>
      </c>
      <c r="M261" s="91">
        <f t="shared" si="150"/>
        <v>4.0003500000000001</v>
      </c>
      <c r="N261" s="91">
        <f t="shared" si="150"/>
        <v>4.0019299999999998</v>
      </c>
      <c r="O261" s="91">
        <f t="shared" si="150"/>
        <v>4.10128</v>
      </c>
      <c r="P261" s="91">
        <f t="shared" si="150"/>
        <v>4.0453000000000001</v>
      </c>
      <c r="Q261" s="91">
        <f t="shared" si="150"/>
        <v>4.0648</v>
      </c>
      <c r="R261" s="91">
        <f t="shared" si="150"/>
        <v>4.0448500000000003</v>
      </c>
      <c r="S261" s="91">
        <f t="shared" si="150"/>
        <v>3.9956200000000002</v>
      </c>
      <c r="T261" s="91">
        <f t="shared" si="150"/>
        <v>3.9397700000000002</v>
      </c>
      <c r="U261" s="91">
        <f t="shared" si="150"/>
        <v>3.9431400000000001</v>
      </c>
      <c r="V261" s="91">
        <f t="shared" si="150"/>
        <v>3.9933700000000001</v>
      </c>
      <c r="W261" s="91">
        <f t="shared" si="150"/>
        <v>3.99397</v>
      </c>
      <c r="X261" s="91">
        <f t="shared" si="150"/>
        <v>3.8151000000000002</v>
      </c>
      <c r="Y261" s="91">
        <f t="shared" si="150"/>
        <v>3.67354</v>
      </c>
      <c r="Z261" s="91">
        <f t="shared" si="150"/>
        <v>3.51979</v>
      </c>
      <c r="AA261" s="91">
        <f t="shared" si="150"/>
        <v>3.2848899999999999</v>
      </c>
    </row>
    <row r="262" spans="1:27" ht="12.75" customHeight="1" outlineLevel="1" x14ac:dyDescent="0.2">
      <c r="A262" s="99" t="s">
        <v>1908</v>
      </c>
      <c r="B262" s="63" t="s">
        <v>238</v>
      </c>
      <c r="C262" s="43" t="s">
        <v>79</v>
      </c>
      <c r="D262" s="44">
        <v>1234.76</v>
      </c>
      <c r="E262" s="44">
        <v>1186.5999999999999</v>
      </c>
      <c r="F262" s="44">
        <v>1128.24</v>
      </c>
      <c r="G262" s="44">
        <v>1122.32</v>
      </c>
      <c r="H262" s="44">
        <v>1199.04</v>
      </c>
      <c r="I262" s="44">
        <v>1246.3499999999999</v>
      </c>
      <c r="J262" s="44">
        <v>1464.17</v>
      </c>
      <c r="K262" s="44">
        <v>1655.81</v>
      </c>
      <c r="L262" s="44">
        <v>1926.73</v>
      </c>
      <c r="M262" s="44">
        <v>1949.34</v>
      </c>
      <c r="N262" s="44">
        <v>1950.92</v>
      </c>
      <c r="O262" s="44">
        <v>2050.27</v>
      </c>
      <c r="P262" s="44">
        <v>1994.29</v>
      </c>
      <c r="Q262" s="44">
        <v>2013.79</v>
      </c>
      <c r="R262" s="44">
        <v>1993.84</v>
      </c>
      <c r="S262" s="44">
        <v>1944.61</v>
      </c>
      <c r="T262" s="44">
        <v>1888.76</v>
      </c>
      <c r="U262" s="44">
        <v>1892.13</v>
      </c>
      <c r="V262" s="44">
        <v>1942.36</v>
      </c>
      <c r="W262" s="44">
        <v>1942.96</v>
      </c>
      <c r="X262" s="44">
        <v>1764.09</v>
      </c>
      <c r="Y262" s="44">
        <v>1622.53</v>
      </c>
      <c r="Z262" s="44">
        <v>1468.78</v>
      </c>
      <c r="AA262" s="44">
        <v>1233.8800000000001</v>
      </c>
    </row>
    <row r="263" spans="1:27" ht="12.75" customHeight="1" outlineLevel="1" x14ac:dyDescent="0.2">
      <c r="A263" s="99" t="s">
        <v>1909</v>
      </c>
      <c r="B263" s="63" t="s">
        <v>90</v>
      </c>
      <c r="C263" s="43" t="s">
        <v>79</v>
      </c>
      <c r="D263" s="44">
        <f>$D$168</f>
        <v>1716.97</v>
      </c>
      <c r="E263" s="44">
        <f>$D$168</f>
        <v>1716.97</v>
      </c>
      <c r="F263" s="44">
        <f t="shared" ref="F263:AA263" si="151">$D$168</f>
        <v>1716.97</v>
      </c>
      <c r="G263" s="44">
        <f t="shared" si="151"/>
        <v>1716.97</v>
      </c>
      <c r="H263" s="44">
        <f t="shared" si="151"/>
        <v>1716.97</v>
      </c>
      <c r="I263" s="44">
        <f t="shared" si="151"/>
        <v>1716.97</v>
      </c>
      <c r="J263" s="44">
        <f t="shared" si="151"/>
        <v>1716.97</v>
      </c>
      <c r="K263" s="44">
        <f t="shared" si="151"/>
        <v>1716.97</v>
      </c>
      <c r="L263" s="44">
        <f t="shared" si="151"/>
        <v>1716.97</v>
      </c>
      <c r="M263" s="44">
        <f t="shared" si="151"/>
        <v>1716.97</v>
      </c>
      <c r="N263" s="44">
        <f t="shared" si="151"/>
        <v>1716.97</v>
      </c>
      <c r="O263" s="44">
        <f t="shared" si="151"/>
        <v>1716.97</v>
      </c>
      <c r="P263" s="44">
        <f t="shared" si="151"/>
        <v>1716.97</v>
      </c>
      <c r="Q263" s="44">
        <f t="shared" si="151"/>
        <v>1716.97</v>
      </c>
      <c r="R263" s="44">
        <f t="shared" si="151"/>
        <v>1716.97</v>
      </c>
      <c r="S263" s="44">
        <f t="shared" si="151"/>
        <v>1716.97</v>
      </c>
      <c r="T263" s="44">
        <f t="shared" si="151"/>
        <v>1716.97</v>
      </c>
      <c r="U263" s="44">
        <f t="shared" si="151"/>
        <v>1716.97</v>
      </c>
      <c r="V263" s="44">
        <f t="shared" si="151"/>
        <v>1716.97</v>
      </c>
      <c r="W263" s="44">
        <f t="shared" si="151"/>
        <v>1716.97</v>
      </c>
      <c r="X263" s="44">
        <f t="shared" si="151"/>
        <v>1716.97</v>
      </c>
      <c r="Y263" s="44">
        <f t="shared" si="151"/>
        <v>1716.97</v>
      </c>
      <c r="Z263" s="44">
        <f t="shared" si="151"/>
        <v>1716.97</v>
      </c>
      <c r="AA263" s="44">
        <f t="shared" si="151"/>
        <v>1716.97</v>
      </c>
    </row>
    <row r="264" spans="1:27" ht="12.75" customHeight="1" outlineLevel="1" x14ac:dyDescent="0.2">
      <c r="A264" s="99" t="s">
        <v>1910</v>
      </c>
      <c r="B264" s="63" t="s">
        <v>83</v>
      </c>
      <c r="C264" s="43" t="s">
        <v>79</v>
      </c>
      <c r="D264" s="44">
        <v>3.35</v>
      </c>
      <c r="E264" s="44">
        <v>3.35</v>
      </c>
      <c r="F264" s="44">
        <v>3.35</v>
      </c>
      <c r="G264" s="44">
        <v>3.35</v>
      </c>
      <c r="H264" s="44">
        <v>3.35</v>
      </c>
      <c r="I264" s="44">
        <v>3.35</v>
      </c>
      <c r="J264" s="44">
        <v>3.35</v>
      </c>
      <c r="K264" s="44">
        <v>3.35</v>
      </c>
      <c r="L264" s="44">
        <v>3.35</v>
      </c>
      <c r="M264" s="44">
        <v>3.35</v>
      </c>
      <c r="N264" s="44">
        <v>3.35</v>
      </c>
      <c r="O264" s="44">
        <v>3.35</v>
      </c>
      <c r="P264" s="44">
        <v>3.35</v>
      </c>
      <c r="Q264" s="44">
        <v>3.35</v>
      </c>
      <c r="R264" s="44">
        <v>3.35</v>
      </c>
      <c r="S264" s="44">
        <v>3.35</v>
      </c>
      <c r="T264" s="44">
        <v>3.35</v>
      </c>
      <c r="U264" s="44">
        <v>3.35</v>
      </c>
      <c r="V264" s="44">
        <v>3.35</v>
      </c>
      <c r="W264" s="44">
        <v>3.35</v>
      </c>
      <c r="X264" s="44">
        <v>3.35</v>
      </c>
      <c r="Y264" s="44">
        <v>3.35</v>
      </c>
      <c r="Z264" s="44">
        <v>3.35</v>
      </c>
      <c r="AA264" s="44">
        <v>3.35</v>
      </c>
    </row>
    <row r="265" spans="1:27" ht="12.75" customHeight="1" outlineLevel="1" x14ac:dyDescent="0.2">
      <c r="A265" s="99" t="s">
        <v>1911</v>
      </c>
      <c r="B265" s="63" t="s">
        <v>81</v>
      </c>
      <c r="C265" s="43" t="s">
        <v>79</v>
      </c>
      <c r="D265" s="44">
        <f>$D$11</f>
        <v>330.69</v>
      </c>
      <c r="E265" s="44">
        <f t="shared" ref="E265:AA265" si="152">$D$11</f>
        <v>330.69</v>
      </c>
      <c r="F265" s="44">
        <f t="shared" si="152"/>
        <v>330.69</v>
      </c>
      <c r="G265" s="44">
        <f t="shared" si="152"/>
        <v>330.69</v>
      </c>
      <c r="H265" s="44">
        <f t="shared" si="152"/>
        <v>330.69</v>
      </c>
      <c r="I265" s="44">
        <f t="shared" si="152"/>
        <v>330.69</v>
      </c>
      <c r="J265" s="44">
        <f t="shared" si="152"/>
        <v>330.69</v>
      </c>
      <c r="K265" s="44">
        <f t="shared" si="152"/>
        <v>330.69</v>
      </c>
      <c r="L265" s="44">
        <f t="shared" si="152"/>
        <v>330.69</v>
      </c>
      <c r="M265" s="44">
        <f t="shared" si="152"/>
        <v>330.69</v>
      </c>
      <c r="N265" s="44">
        <f t="shared" si="152"/>
        <v>330.69</v>
      </c>
      <c r="O265" s="44">
        <f t="shared" si="152"/>
        <v>330.69</v>
      </c>
      <c r="P265" s="44">
        <f t="shared" si="152"/>
        <v>330.69</v>
      </c>
      <c r="Q265" s="44">
        <f t="shared" si="152"/>
        <v>330.69</v>
      </c>
      <c r="R265" s="44">
        <f t="shared" si="152"/>
        <v>330.69</v>
      </c>
      <c r="S265" s="44">
        <f t="shared" si="152"/>
        <v>330.69</v>
      </c>
      <c r="T265" s="44">
        <f t="shared" si="152"/>
        <v>330.69</v>
      </c>
      <c r="U265" s="44">
        <f t="shared" si="152"/>
        <v>330.69</v>
      </c>
      <c r="V265" s="44">
        <f t="shared" si="152"/>
        <v>330.69</v>
      </c>
      <c r="W265" s="44">
        <f t="shared" si="152"/>
        <v>330.69</v>
      </c>
      <c r="X265" s="44">
        <f t="shared" si="152"/>
        <v>330.69</v>
      </c>
      <c r="Y265" s="44">
        <f t="shared" si="152"/>
        <v>330.69</v>
      </c>
      <c r="Z265" s="44">
        <f t="shared" si="152"/>
        <v>330.69</v>
      </c>
      <c r="AA265" s="44">
        <f t="shared" si="152"/>
        <v>330.69</v>
      </c>
    </row>
    <row r="266" spans="1:27" ht="12.75" customHeight="1" x14ac:dyDescent="0.2">
      <c r="A266" s="98" t="s">
        <v>1912</v>
      </c>
      <c r="B266" s="28" t="str">
        <f>"21"&amp;"."&amp;$B$800&amp;"."&amp;$B$801</f>
        <v>21.12.2023</v>
      </c>
      <c r="C266" s="90" t="s">
        <v>76</v>
      </c>
      <c r="D266" s="91">
        <f>ROUND(((D267+D268+D270+D269)/1000),5)</f>
        <v>3.2846299999999999</v>
      </c>
      <c r="E266" s="91">
        <f>ROUND(((E267+E268+E270+E269)/1000),5)</f>
        <v>3.2360500000000001</v>
      </c>
      <c r="F266" s="91">
        <f>ROUND(((F267+F268+F270+F269)/1000),5)</f>
        <v>3.22045</v>
      </c>
      <c r="G266" s="91">
        <f t="shared" ref="G266:AA266" si="153">ROUND(((G267+G268+G270+G269)/1000),5)</f>
        <v>3.2290299999999998</v>
      </c>
      <c r="H266" s="91">
        <f t="shared" si="153"/>
        <v>3.2738700000000001</v>
      </c>
      <c r="I266" s="91">
        <f t="shared" si="153"/>
        <v>3.3640300000000001</v>
      </c>
      <c r="J266" s="91">
        <f t="shared" si="153"/>
        <v>3.5116800000000001</v>
      </c>
      <c r="K266" s="91">
        <f t="shared" si="153"/>
        <v>3.8236400000000001</v>
      </c>
      <c r="L266" s="91">
        <f t="shared" si="153"/>
        <v>3.9819200000000001</v>
      </c>
      <c r="M266" s="91">
        <f t="shared" si="153"/>
        <v>3.97743</v>
      </c>
      <c r="N266" s="91">
        <f t="shared" si="153"/>
        <v>4.0000900000000001</v>
      </c>
      <c r="O266" s="91">
        <f t="shared" si="153"/>
        <v>4.0867899999999997</v>
      </c>
      <c r="P266" s="91">
        <f t="shared" si="153"/>
        <v>4.0541700000000001</v>
      </c>
      <c r="Q266" s="91">
        <f t="shared" si="153"/>
        <v>4.0886699999999996</v>
      </c>
      <c r="R266" s="91">
        <f t="shared" si="153"/>
        <v>4.0736299999999996</v>
      </c>
      <c r="S266" s="91">
        <f t="shared" si="153"/>
        <v>4.0289099999999998</v>
      </c>
      <c r="T266" s="91">
        <f t="shared" si="153"/>
        <v>4.0432100000000002</v>
      </c>
      <c r="U266" s="91">
        <f t="shared" si="153"/>
        <v>4.03172</v>
      </c>
      <c r="V266" s="91">
        <f t="shared" si="153"/>
        <v>4.0221</v>
      </c>
      <c r="W266" s="91">
        <f t="shared" si="153"/>
        <v>4.0268600000000001</v>
      </c>
      <c r="X266" s="91">
        <f t="shared" si="153"/>
        <v>3.92699</v>
      </c>
      <c r="Y266" s="91">
        <f t="shared" si="153"/>
        <v>3.7347999999999999</v>
      </c>
      <c r="Z266" s="91">
        <f t="shared" si="153"/>
        <v>3.5453800000000002</v>
      </c>
      <c r="AA266" s="91">
        <f t="shared" si="153"/>
        <v>3.3175300000000001</v>
      </c>
    </row>
    <row r="267" spans="1:27" ht="12.75" customHeight="1" outlineLevel="1" x14ac:dyDescent="0.2">
      <c r="A267" s="99" t="s">
        <v>1913</v>
      </c>
      <c r="B267" s="63" t="s">
        <v>238</v>
      </c>
      <c r="C267" s="43" t="s">
        <v>79</v>
      </c>
      <c r="D267" s="44">
        <v>1233.6199999999999</v>
      </c>
      <c r="E267" s="44">
        <v>1185.04</v>
      </c>
      <c r="F267" s="44">
        <v>1169.44</v>
      </c>
      <c r="G267" s="44">
        <v>1178.02</v>
      </c>
      <c r="H267" s="44">
        <v>1222.8599999999999</v>
      </c>
      <c r="I267" s="44">
        <v>1313.02</v>
      </c>
      <c r="J267" s="44">
        <v>1460.67</v>
      </c>
      <c r="K267" s="44">
        <v>1772.63</v>
      </c>
      <c r="L267" s="44">
        <v>1930.91</v>
      </c>
      <c r="M267" s="44">
        <v>1926.42</v>
      </c>
      <c r="N267" s="44">
        <v>1949.08</v>
      </c>
      <c r="O267" s="44">
        <v>2035.78</v>
      </c>
      <c r="P267" s="44">
        <v>2003.16</v>
      </c>
      <c r="Q267" s="44">
        <v>2037.66</v>
      </c>
      <c r="R267" s="44">
        <v>2022.62</v>
      </c>
      <c r="S267" s="44">
        <v>1977.9</v>
      </c>
      <c r="T267" s="44">
        <v>1992.2</v>
      </c>
      <c r="U267" s="44">
        <v>1980.71</v>
      </c>
      <c r="V267" s="44">
        <v>1971.09</v>
      </c>
      <c r="W267" s="44">
        <v>1975.85</v>
      </c>
      <c r="X267" s="44">
        <v>1875.98</v>
      </c>
      <c r="Y267" s="44">
        <v>1683.79</v>
      </c>
      <c r="Z267" s="44">
        <v>1494.37</v>
      </c>
      <c r="AA267" s="44">
        <v>1266.52</v>
      </c>
    </row>
    <row r="268" spans="1:27" ht="12.75" customHeight="1" outlineLevel="1" x14ac:dyDescent="0.2">
      <c r="A268" s="99" t="s">
        <v>1914</v>
      </c>
      <c r="B268" s="63" t="s">
        <v>90</v>
      </c>
      <c r="C268" s="43" t="s">
        <v>79</v>
      </c>
      <c r="D268" s="44">
        <f>$D$168</f>
        <v>1716.97</v>
      </c>
      <c r="E268" s="44">
        <f>$D$168</f>
        <v>1716.97</v>
      </c>
      <c r="F268" s="44">
        <f t="shared" ref="F268:AA268" si="154">$D$168</f>
        <v>1716.97</v>
      </c>
      <c r="G268" s="44">
        <f t="shared" si="154"/>
        <v>1716.97</v>
      </c>
      <c r="H268" s="44">
        <f t="shared" si="154"/>
        <v>1716.97</v>
      </c>
      <c r="I268" s="44">
        <f t="shared" si="154"/>
        <v>1716.97</v>
      </c>
      <c r="J268" s="44">
        <f t="shared" si="154"/>
        <v>1716.97</v>
      </c>
      <c r="K268" s="44">
        <f t="shared" si="154"/>
        <v>1716.97</v>
      </c>
      <c r="L268" s="44">
        <f t="shared" si="154"/>
        <v>1716.97</v>
      </c>
      <c r="M268" s="44">
        <f t="shared" si="154"/>
        <v>1716.97</v>
      </c>
      <c r="N268" s="44">
        <f t="shared" si="154"/>
        <v>1716.97</v>
      </c>
      <c r="O268" s="44">
        <f t="shared" si="154"/>
        <v>1716.97</v>
      </c>
      <c r="P268" s="44">
        <f t="shared" si="154"/>
        <v>1716.97</v>
      </c>
      <c r="Q268" s="44">
        <f t="shared" si="154"/>
        <v>1716.97</v>
      </c>
      <c r="R268" s="44">
        <f t="shared" si="154"/>
        <v>1716.97</v>
      </c>
      <c r="S268" s="44">
        <f t="shared" si="154"/>
        <v>1716.97</v>
      </c>
      <c r="T268" s="44">
        <f t="shared" si="154"/>
        <v>1716.97</v>
      </c>
      <c r="U268" s="44">
        <f t="shared" si="154"/>
        <v>1716.97</v>
      </c>
      <c r="V268" s="44">
        <f t="shared" si="154"/>
        <v>1716.97</v>
      </c>
      <c r="W268" s="44">
        <f t="shared" si="154"/>
        <v>1716.97</v>
      </c>
      <c r="X268" s="44">
        <f t="shared" si="154"/>
        <v>1716.97</v>
      </c>
      <c r="Y268" s="44">
        <f t="shared" si="154"/>
        <v>1716.97</v>
      </c>
      <c r="Z268" s="44">
        <f t="shared" si="154"/>
        <v>1716.97</v>
      </c>
      <c r="AA268" s="44">
        <f t="shared" si="154"/>
        <v>1716.97</v>
      </c>
    </row>
    <row r="269" spans="1:27" ht="12.75" customHeight="1" outlineLevel="1" x14ac:dyDescent="0.2">
      <c r="A269" s="99" t="s">
        <v>1915</v>
      </c>
      <c r="B269" s="63" t="s">
        <v>83</v>
      </c>
      <c r="C269" s="43" t="s">
        <v>79</v>
      </c>
      <c r="D269" s="44">
        <v>3.35</v>
      </c>
      <c r="E269" s="44">
        <v>3.35</v>
      </c>
      <c r="F269" s="44">
        <v>3.35</v>
      </c>
      <c r="G269" s="44">
        <v>3.35</v>
      </c>
      <c r="H269" s="44">
        <v>3.35</v>
      </c>
      <c r="I269" s="44">
        <v>3.35</v>
      </c>
      <c r="J269" s="44">
        <v>3.35</v>
      </c>
      <c r="K269" s="44">
        <v>3.35</v>
      </c>
      <c r="L269" s="44">
        <v>3.35</v>
      </c>
      <c r="M269" s="44">
        <v>3.35</v>
      </c>
      <c r="N269" s="44">
        <v>3.35</v>
      </c>
      <c r="O269" s="44">
        <v>3.35</v>
      </c>
      <c r="P269" s="44">
        <v>3.35</v>
      </c>
      <c r="Q269" s="44">
        <v>3.35</v>
      </c>
      <c r="R269" s="44">
        <v>3.35</v>
      </c>
      <c r="S269" s="44">
        <v>3.35</v>
      </c>
      <c r="T269" s="44">
        <v>3.35</v>
      </c>
      <c r="U269" s="44">
        <v>3.35</v>
      </c>
      <c r="V269" s="44">
        <v>3.35</v>
      </c>
      <c r="W269" s="44">
        <v>3.35</v>
      </c>
      <c r="X269" s="44">
        <v>3.35</v>
      </c>
      <c r="Y269" s="44">
        <v>3.35</v>
      </c>
      <c r="Z269" s="44">
        <v>3.35</v>
      </c>
      <c r="AA269" s="44">
        <v>3.35</v>
      </c>
    </row>
    <row r="270" spans="1:27" ht="12.75" customHeight="1" outlineLevel="1" x14ac:dyDescent="0.2">
      <c r="A270" s="99" t="s">
        <v>1916</v>
      </c>
      <c r="B270" s="63" t="s">
        <v>81</v>
      </c>
      <c r="C270" s="43" t="s">
        <v>79</v>
      </c>
      <c r="D270" s="44">
        <f>$D$11</f>
        <v>330.69</v>
      </c>
      <c r="E270" s="44">
        <f t="shared" ref="E270:AA270" si="155">$D$11</f>
        <v>330.69</v>
      </c>
      <c r="F270" s="44">
        <f t="shared" si="155"/>
        <v>330.69</v>
      </c>
      <c r="G270" s="44">
        <f t="shared" si="155"/>
        <v>330.69</v>
      </c>
      <c r="H270" s="44">
        <f t="shared" si="155"/>
        <v>330.69</v>
      </c>
      <c r="I270" s="44">
        <f t="shared" si="155"/>
        <v>330.69</v>
      </c>
      <c r="J270" s="44">
        <f t="shared" si="155"/>
        <v>330.69</v>
      </c>
      <c r="K270" s="44">
        <f t="shared" si="155"/>
        <v>330.69</v>
      </c>
      <c r="L270" s="44">
        <f t="shared" si="155"/>
        <v>330.69</v>
      </c>
      <c r="M270" s="44">
        <f t="shared" si="155"/>
        <v>330.69</v>
      </c>
      <c r="N270" s="44">
        <f t="shared" si="155"/>
        <v>330.69</v>
      </c>
      <c r="O270" s="44">
        <f t="shared" si="155"/>
        <v>330.69</v>
      </c>
      <c r="P270" s="44">
        <f t="shared" si="155"/>
        <v>330.69</v>
      </c>
      <c r="Q270" s="44">
        <f t="shared" si="155"/>
        <v>330.69</v>
      </c>
      <c r="R270" s="44">
        <f t="shared" si="155"/>
        <v>330.69</v>
      </c>
      <c r="S270" s="44">
        <f t="shared" si="155"/>
        <v>330.69</v>
      </c>
      <c r="T270" s="44">
        <f t="shared" si="155"/>
        <v>330.69</v>
      </c>
      <c r="U270" s="44">
        <f t="shared" si="155"/>
        <v>330.69</v>
      </c>
      <c r="V270" s="44">
        <f t="shared" si="155"/>
        <v>330.69</v>
      </c>
      <c r="W270" s="44">
        <f t="shared" si="155"/>
        <v>330.69</v>
      </c>
      <c r="X270" s="44">
        <f t="shared" si="155"/>
        <v>330.69</v>
      </c>
      <c r="Y270" s="44">
        <f t="shared" si="155"/>
        <v>330.69</v>
      </c>
      <c r="Z270" s="44">
        <f t="shared" si="155"/>
        <v>330.69</v>
      </c>
      <c r="AA270" s="44">
        <f t="shared" si="155"/>
        <v>330.69</v>
      </c>
    </row>
    <row r="271" spans="1:27" ht="12.75" customHeight="1" x14ac:dyDescent="0.2">
      <c r="A271" s="98" t="s">
        <v>1917</v>
      </c>
      <c r="B271" s="28" t="str">
        <f>"22"&amp;"."&amp;$B$800&amp;"."&amp;$B$801</f>
        <v>22.12.2023</v>
      </c>
      <c r="C271" s="90" t="s">
        <v>76</v>
      </c>
      <c r="D271" s="91">
        <f>ROUND(((D272+D273+D275+D274)/1000),5)</f>
        <v>3.2858499999999999</v>
      </c>
      <c r="E271" s="91">
        <f>ROUND(((E272+E273+E275+E274)/1000),5)</f>
        <v>3.2268699999999999</v>
      </c>
      <c r="F271" s="91">
        <f>ROUND(((F272+F273+F275+F274)/1000),5)</f>
        <v>3.1871399999999999</v>
      </c>
      <c r="G271" s="91">
        <f t="shared" ref="G271:AA271" si="156">ROUND(((G272+G273+G275+G274)/1000),5)</f>
        <v>3.2224300000000001</v>
      </c>
      <c r="H271" s="91">
        <f t="shared" si="156"/>
        <v>3.25806</v>
      </c>
      <c r="I271" s="91">
        <f t="shared" si="156"/>
        <v>3.3309000000000002</v>
      </c>
      <c r="J271" s="91">
        <f t="shared" si="156"/>
        <v>3.52033</v>
      </c>
      <c r="K271" s="91">
        <f t="shared" si="156"/>
        <v>3.88741</v>
      </c>
      <c r="L271" s="91">
        <f t="shared" si="156"/>
        <v>4.0282099999999996</v>
      </c>
      <c r="M271" s="91">
        <f t="shared" si="156"/>
        <v>4.1035700000000004</v>
      </c>
      <c r="N271" s="91">
        <f t="shared" si="156"/>
        <v>4.1197900000000001</v>
      </c>
      <c r="O271" s="91">
        <f t="shared" si="156"/>
        <v>4.14412</v>
      </c>
      <c r="P271" s="91">
        <f t="shared" si="156"/>
        <v>4.1272200000000003</v>
      </c>
      <c r="Q271" s="91">
        <f t="shared" si="156"/>
        <v>4.1444400000000003</v>
      </c>
      <c r="R271" s="91">
        <f t="shared" si="156"/>
        <v>4.1375000000000002</v>
      </c>
      <c r="S271" s="91">
        <f t="shared" si="156"/>
        <v>4.1009799999999998</v>
      </c>
      <c r="T271" s="91">
        <f t="shared" si="156"/>
        <v>4.1142300000000001</v>
      </c>
      <c r="U271" s="91">
        <f t="shared" si="156"/>
        <v>4.1297199999999998</v>
      </c>
      <c r="V271" s="91">
        <f t="shared" si="156"/>
        <v>4.1089799999999999</v>
      </c>
      <c r="W271" s="91">
        <f t="shared" si="156"/>
        <v>4.1065399999999999</v>
      </c>
      <c r="X271" s="91">
        <f t="shared" si="156"/>
        <v>4.0015700000000001</v>
      </c>
      <c r="Y271" s="91">
        <f t="shared" si="156"/>
        <v>3.9231600000000002</v>
      </c>
      <c r="Z271" s="91">
        <f t="shared" si="156"/>
        <v>3.6473599999999999</v>
      </c>
      <c r="AA271" s="91">
        <f t="shared" si="156"/>
        <v>3.3810799999999999</v>
      </c>
    </row>
    <row r="272" spans="1:27" ht="12.75" customHeight="1" outlineLevel="1" x14ac:dyDescent="0.2">
      <c r="A272" s="99" t="s">
        <v>1918</v>
      </c>
      <c r="B272" s="63" t="s">
        <v>238</v>
      </c>
      <c r="C272" s="43" t="s">
        <v>79</v>
      </c>
      <c r="D272" s="44">
        <v>1234.8399999999999</v>
      </c>
      <c r="E272" s="44">
        <v>1175.8599999999999</v>
      </c>
      <c r="F272" s="44">
        <v>1136.1300000000001</v>
      </c>
      <c r="G272" s="44">
        <v>1171.42</v>
      </c>
      <c r="H272" s="44">
        <v>1207.05</v>
      </c>
      <c r="I272" s="44">
        <v>1279.8900000000001</v>
      </c>
      <c r="J272" s="44">
        <v>1469.32</v>
      </c>
      <c r="K272" s="44">
        <v>1836.4</v>
      </c>
      <c r="L272" s="44">
        <v>1977.2</v>
      </c>
      <c r="M272" s="44">
        <v>2052.56</v>
      </c>
      <c r="N272" s="44">
        <v>2068.7800000000002</v>
      </c>
      <c r="O272" s="44">
        <v>2093.11</v>
      </c>
      <c r="P272" s="44">
        <v>2076.21</v>
      </c>
      <c r="Q272" s="44">
        <v>2093.4299999999998</v>
      </c>
      <c r="R272" s="44">
        <v>2086.4899999999998</v>
      </c>
      <c r="S272" s="44">
        <v>2049.9699999999998</v>
      </c>
      <c r="T272" s="44">
        <v>2063.2199999999998</v>
      </c>
      <c r="U272" s="44">
        <v>2078.71</v>
      </c>
      <c r="V272" s="44">
        <v>2057.9699999999998</v>
      </c>
      <c r="W272" s="44">
        <v>2055.5300000000002</v>
      </c>
      <c r="X272" s="44">
        <v>1950.56</v>
      </c>
      <c r="Y272" s="44">
        <v>1872.15</v>
      </c>
      <c r="Z272" s="44">
        <v>1596.35</v>
      </c>
      <c r="AA272" s="44">
        <v>1330.07</v>
      </c>
    </row>
    <row r="273" spans="1:27" ht="12.75" customHeight="1" outlineLevel="1" x14ac:dyDescent="0.2">
      <c r="A273" s="99" t="s">
        <v>1919</v>
      </c>
      <c r="B273" s="63" t="s">
        <v>90</v>
      </c>
      <c r="C273" s="43" t="s">
        <v>79</v>
      </c>
      <c r="D273" s="44">
        <f>$D$168</f>
        <v>1716.97</v>
      </c>
      <c r="E273" s="44">
        <f>$D$168</f>
        <v>1716.97</v>
      </c>
      <c r="F273" s="44">
        <f t="shared" ref="F273:AA273" si="157">$D$168</f>
        <v>1716.97</v>
      </c>
      <c r="G273" s="44">
        <f t="shared" si="157"/>
        <v>1716.97</v>
      </c>
      <c r="H273" s="44">
        <f t="shared" si="157"/>
        <v>1716.97</v>
      </c>
      <c r="I273" s="44">
        <f t="shared" si="157"/>
        <v>1716.97</v>
      </c>
      <c r="J273" s="44">
        <f t="shared" si="157"/>
        <v>1716.97</v>
      </c>
      <c r="K273" s="44">
        <f t="shared" si="157"/>
        <v>1716.97</v>
      </c>
      <c r="L273" s="44">
        <f t="shared" si="157"/>
        <v>1716.97</v>
      </c>
      <c r="M273" s="44">
        <f t="shared" si="157"/>
        <v>1716.97</v>
      </c>
      <c r="N273" s="44">
        <f t="shared" si="157"/>
        <v>1716.97</v>
      </c>
      <c r="O273" s="44">
        <f t="shared" si="157"/>
        <v>1716.97</v>
      </c>
      <c r="P273" s="44">
        <f t="shared" si="157"/>
        <v>1716.97</v>
      </c>
      <c r="Q273" s="44">
        <f t="shared" si="157"/>
        <v>1716.97</v>
      </c>
      <c r="R273" s="44">
        <f t="shared" si="157"/>
        <v>1716.97</v>
      </c>
      <c r="S273" s="44">
        <f t="shared" si="157"/>
        <v>1716.97</v>
      </c>
      <c r="T273" s="44">
        <f t="shared" si="157"/>
        <v>1716.97</v>
      </c>
      <c r="U273" s="44">
        <f t="shared" si="157"/>
        <v>1716.97</v>
      </c>
      <c r="V273" s="44">
        <f t="shared" si="157"/>
        <v>1716.97</v>
      </c>
      <c r="W273" s="44">
        <f t="shared" si="157"/>
        <v>1716.97</v>
      </c>
      <c r="X273" s="44">
        <f t="shared" si="157"/>
        <v>1716.97</v>
      </c>
      <c r="Y273" s="44">
        <f t="shared" si="157"/>
        <v>1716.97</v>
      </c>
      <c r="Z273" s="44">
        <f t="shared" si="157"/>
        <v>1716.97</v>
      </c>
      <c r="AA273" s="44">
        <f t="shared" si="157"/>
        <v>1716.97</v>
      </c>
    </row>
    <row r="274" spans="1:27" ht="12.75" customHeight="1" outlineLevel="1" x14ac:dyDescent="0.2">
      <c r="A274" s="99" t="s">
        <v>1920</v>
      </c>
      <c r="B274" s="63" t="s">
        <v>83</v>
      </c>
      <c r="C274" s="43" t="s">
        <v>79</v>
      </c>
      <c r="D274" s="44">
        <v>3.35</v>
      </c>
      <c r="E274" s="44">
        <v>3.35</v>
      </c>
      <c r="F274" s="44">
        <v>3.35</v>
      </c>
      <c r="G274" s="44">
        <v>3.35</v>
      </c>
      <c r="H274" s="44">
        <v>3.35</v>
      </c>
      <c r="I274" s="44">
        <v>3.35</v>
      </c>
      <c r="J274" s="44">
        <v>3.35</v>
      </c>
      <c r="K274" s="44">
        <v>3.35</v>
      </c>
      <c r="L274" s="44">
        <v>3.35</v>
      </c>
      <c r="M274" s="44">
        <v>3.35</v>
      </c>
      <c r="N274" s="44">
        <v>3.35</v>
      </c>
      <c r="O274" s="44">
        <v>3.35</v>
      </c>
      <c r="P274" s="44">
        <v>3.35</v>
      </c>
      <c r="Q274" s="44">
        <v>3.35</v>
      </c>
      <c r="R274" s="44">
        <v>3.35</v>
      </c>
      <c r="S274" s="44">
        <v>3.35</v>
      </c>
      <c r="T274" s="44">
        <v>3.35</v>
      </c>
      <c r="U274" s="44">
        <v>3.35</v>
      </c>
      <c r="V274" s="44">
        <v>3.35</v>
      </c>
      <c r="W274" s="44">
        <v>3.35</v>
      </c>
      <c r="X274" s="44">
        <v>3.35</v>
      </c>
      <c r="Y274" s="44">
        <v>3.35</v>
      </c>
      <c r="Z274" s="44">
        <v>3.35</v>
      </c>
      <c r="AA274" s="44">
        <v>3.35</v>
      </c>
    </row>
    <row r="275" spans="1:27" ht="12.75" customHeight="1" outlineLevel="1" x14ac:dyDescent="0.2">
      <c r="A275" s="99" t="s">
        <v>1921</v>
      </c>
      <c r="B275" s="63" t="s">
        <v>81</v>
      </c>
      <c r="C275" s="43" t="s">
        <v>79</v>
      </c>
      <c r="D275" s="44">
        <f>$D$11</f>
        <v>330.69</v>
      </c>
      <c r="E275" s="44">
        <f t="shared" ref="E275:AA275" si="158">$D$11</f>
        <v>330.69</v>
      </c>
      <c r="F275" s="44">
        <f t="shared" si="158"/>
        <v>330.69</v>
      </c>
      <c r="G275" s="44">
        <f t="shared" si="158"/>
        <v>330.69</v>
      </c>
      <c r="H275" s="44">
        <f t="shared" si="158"/>
        <v>330.69</v>
      </c>
      <c r="I275" s="44">
        <f t="shared" si="158"/>
        <v>330.69</v>
      </c>
      <c r="J275" s="44">
        <f t="shared" si="158"/>
        <v>330.69</v>
      </c>
      <c r="K275" s="44">
        <f t="shared" si="158"/>
        <v>330.69</v>
      </c>
      <c r="L275" s="44">
        <f t="shared" si="158"/>
        <v>330.69</v>
      </c>
      <c r="M275" s="44">
        <f t="shared" si="158"/>
        <v>330.69</v>
      </c>
      <c r="N275" s="44">
        <f t="shared" si="158"/>
        <v>330.69</v>
      </c>
      <c r="O275" s="44">
        <f t="shared" si="158"/>
        <v>330.69</v>
      </c>
      <c r="P275" s="44">
        <f t="shared" si="158"/>
        <v>330.69</v>
      </c>
      <c r="Q275" s="44">
        <f t="shared" si="158"/>
        <v>330.69</v>
      </c>
      <c r="R275" s="44">
        <f t="shared" si="158"/>
        <v>330.69</v>
      </c>
      <c r="S275" s="44">
        <f t="shared" si="158"/>
        <v>330.69</v>
      </c>
      <c r="T275" s="44">
        <f t="shared" si="158"/>
        <v>330.69</v>
      </c>
      <c r="U275" s="44">
        <f t="shared" si="158"/>
        <v>330.69</v>
      </c>
      <c r="V275" s="44">
        <f t="shared" si="158"/>
        <v>330.69</v>
      </c>
      <c r="W275" s="44">
        <f t="shared" si="158"/>
        <v>330.69</v>
      </c>
      <c r="X275" s="44">
        <f t="shared" si="158"/>
        <v>330.69</v>
      </c>
      <c r="Y275" s="44">
        <f t="shared" si="158"/>
        <v>330.69</v>
      </c>
      <c r="Z275" s="44">
        <f t="shared" si="158"/>
        <v>330.69</v>
      </c>
      <c r="AA275" s="44">
        <f t="shared" si="158"/>
        <v>330.69</v>
      </c>
    </row>
    <row r="276" spans="1:27" ht="12.75" customHeight="1" x14ac:dyDescent="0.2">
      <c r="A276" s="98" t="s">
        <v>1922</v>
      </c>
      <c r="B276" s="28" t="str">
        <f>"23"&amp;"."&amp;$B$800&amp;"."&amp;$B$801</f>
        <v>23.12.2023</v>
      </c>
      <c r="C276" s="90" t="s">
        <v>76</v>
      </c>
      <c r="D276" s="91">
        <f>ROUND(((D277+D278+D280+D279)/1000),5)</f>
        <v>3.3450500000000001</v>
      </c>
      <c r="E276" s="91">
        <f>ROUND(((E277+E278+E280+E279)/1000),5)</f>
        <v>3.27075</v>
      </c>
      <c r="F276" s="91">
        <f>ROUND(((F277+F278+F280+F279)/1000),5)</f>
        <v>3.2396500000000001</v>
      </c>
      <c r="G276" s="91">
        <f t="shared" ref="G276:AA276" si="159">ROUND(((G277+G278+G280+G279)/1000),5)</f>
        <v>3.2261799999999998</v>
      </c>
      <c r="H276" s="91">
        <f t="shared" si="159"/>
        <v>3.2317100000000001</v>
      </c>
      <c r="I276" s="91">
        <f t="shared" si="159"/>
        <v>3.2601399999999998</v>
      </c>
      <c r="J276" s="91">
        <f t="shared" si="159"/>
        <v>3.2954400000000001</v>
      </c>
      <c r="K276" s="91">
        <f t="shared" si="159"/>
        <v>3.4908700000000001</v>
      </c>
      <c r="L276" s="91">
        <f t="shared" si="159"/>
        <v>3.8422499999999999</v>
      </c>
      <c r="M276" s="91">
        <f t="shared" si="159"/>
        <v>3.9797400000000001</v>
      </c>
      <c r="N276" s="91">
        <f t="shared" si="159"/>
        <v>4.0318399999999999</v>
      </c>
      <c r="O276" s="91">
        <f t="shared" si="159"/>
        <v>4.04711</v>
      </c>
      <c r="P276" s="91">
        <f t="shared" si="159"/>
        <v>4.04047</v>
      </c>
      <c r="Q276" s="91">
        <f t="shared" si="159"/>
        <v>4.0401100000000003</v>
      </c>
      <c r="R276" s="91">
        <f t="shared" si="159"/>
        <v>4.0259600000000004</v>
      </c>
      <c r="S276" s="91">
        <f t="shared" si="159"/>
        <v>4.0141400000000003</v>
      </c>
      <c r="T276" s="91">
        <f t="shared" si="159"/>
        <v>4.0448500000000003</v>
      </c>
      <c r="U276" s="91">
        <f t="shared" si="159"/>
        <v>4.0624200000000004</v>
      </c>
      <c r="V276" s="91">
        <f t="shared" si="159"/>
        <v>4.0241699999999998</v>
      </c>
      <c r="W276" s="91">
        <f t="shared" si="159"/>
        <v>3.9643099999999998</v>
      </c>
      <c r="X276" s="91">
        <f t="shared" si="159"/>
        <v>3.92476</v>
      </c>
      <c r="Y276" s="91">
        <f t="shared" si="159"/>
        <v>3.7440099999999998</v>
      </c>
      <c r="Z276" s="91">
        <f t="shared" si="159"/>
        <v>3.5493299999999999</v>
      </c>
      <c r="AA276" s="91">
        <f t="shared" si="159"/>
        <v>3.3412700000000002</v>
      </c>
    </row>
    <row r="277" spans="1:27" ht="12.75" customHeight="1" outlineLevel="1" x14ac:dyDescent="0.2">
      <c r="A277" s="99" t="s">
        <v>1923</v>
      </c>
      <c r="B277" s="63" t="s">
        <v>238</v>
      </c>
      <c r="C277" s="43" t="s">
        <v>79</v>
      </c>
      <c r="D277" s="44">
        <v>1294.04</v>
      </c>
      <c r="E277" s="44">
        <v>1219.74</v>
      </c>
      <c r="F277" s="44">
        <v>1188.6400000000001</v>
      </c>
      <c r="G277" s="44">
        <v>1175.17</v>
      </c>
      <c r="H277" s="44">
        <v>1180.7</v>
      </c>
      <c r="I277" s="44">
        <v>1209.1300000000001</v>
      </c>
      <c r="J277" s="44">
        <v>1244.43</v>
      </c>
      <c r="K277" s="44">
        <v>1439.86</v>
      </c>
      <c r="L277" s="44">
        <v>1791.24</v>
      </c>
      <c r="M277" s="44">
        <v>1928.73</v>
      </c>
      <c r="N277" s="44">
        <v>1980.83</v>
      </c>
      <c r="O277" s="44">
        <v>1996.1</v>
      </c>
      <c r="P277" s="44">
        <v>1989.46</v>
      </c>
      <c r="Q277" s="44">
        <v>1989.1</v>
      </c>
      <c r="R277" s="44">
        <v>1974.95</v>
      </c>
      <c r="S277" s="44">
        <v>1963.13</v>
      </c>
      <c r="T277" s="44">
        <v>1993.84</v>
      </c>
      <c r="U277" s="44">
        <v>2011.41</v>
      </c>
      <c r="V277" s="44">
        <v>1973.16</v>
      </c>
      <c r="W277" s="44">
        <v>1913.3</v>
      </c>
      <c r="X277" s="44">
        <v>1873.75</v>
      </c>
      <c r="Y277" s="44">
        <v>1693</v>
      </c>
      <c r="Z277" s="44">
        <v>1498.32</v>
      </c>
      <c r="AA277" s="44">
        <v>1290.26</v>
      </c>
    </row>
    <row r="278" spans="1:27" ht="12.75" customHeight="1" outlineLevel="1" x14ac:dyDescent="0.2">
      <c r="A278" s="99" t="s">
        <v>1924</v>
      </c>
      <c r="B278" s="63" t="s">
        <v>90</v>
      </c>
      <c r="C278" s="43" t="s">
        <v>79</v>
      </c>
      <c r="D278" s="44">
        <f>$D$168</f>
        <v>1716.97</v>
      </c>
      <c r="E278" s="44">
        <f>$D$168</f>
        <v>1716.97</v>
      </c>
      <c r="F278" s="44">
        <f t="shared" ref="F278:AA278" si="160">$D$168</f>
        <v>1716.97</v>
      </c>
      <c r="G278" s="44">
        <f t="shared" si="160"/>
        <v>1716.97</v>
      </c>
      <c r="H278" s="44">
        <f t="shared" si="160"/>
        <v>1716.97</v>
      </c>
      <c r="I278" s="44">
        <f t="shared" si="160"/>
        <v>1716.97</v>
      </c>
      <c r="J278" s="44">
        <f t="shared" si="160"/>
        <v>1716.97</v>
      </c>
      <c r="K278" s="44">
        <f t="shared" si="160"/>
        <v>1716.97</v>
      </c>
      <c r="L278" s="44">
        <f t="shared" si="160"/>
        <v>1716.97</v>
      </c>
      <c r="M278" s="44">
        <f t="shared" si="160"/>
        <v>1716.97</v>
      </c>
      <c r="N278" s="44">
        <f t="shared" si="160"/>
        <v>1716.97</v>
      </c>
      <c r="O278" s="44">
        <f t="shared" si="160"/>
        <v>1716.97</v>
      </c>
      <c r="P278" s="44">
        <f t="shared" si="160"/>
        <v>1716.97</v>
      </c>
      <c r="Q278" s="44">
        <f t="shared" si="160"/>
        <v>1716.97</v>
      </c>
      <c r="R278" s="44">
        <f t="shared" si="160"/>
        <v>1716.97</v>
      </c>
      <c r="S278" s="44">
        <f t="shared" si="160"/>
        <v>1716.97</v>
      </c>
      <c r="T278" s="44">
        <f t="shared" si="160"/>
        <v>1716.97</v>
      </c>
      <c r="U278" s="44">
        <f t="shared" si="160"/>
        <v>1716.97</v>
      </c>
      <c r="V278" s="44">
        <f t="shared" si="160"/>
        <v>1716.97</v>
      </c>
      <c r="W278" s="44">
        <f t="shared" si="160"/>
        <v>1716.97</v>
      </c>
      <c r="X278" s="44">
        <f t="shared" si="160"/>
        <v>1716.97</v>
      </c>
      <c r="Y278" s="44">
        <f t="shared" si="160"/>
        <v>1716.97</v>
      </c>
      <c r="Z278" s="44">
        <f t="shared" si="160"/>
        <v>1716.97</v>
      </c>
      <c r="AA278" s="44">
        <f t="shared" si="160"/>
        <v>1716.97</v>
      </c>
    </row>
    <row r="279" spans="1:27" ht="12.75" customHeight="1" outlineLevel="1" x14ac:dyDescent="0.2">
      <c r="A279" s="99" t="s">
        <v>1925</v>
      </c>
      <c r="B279" s="63" t="s">
        <v>83</v>
      </c>
      <c r="C279" s="43" t="s">
        <v>79</v>
      </c>
      <c r="D279" s="44">
        <v>3.35</v>
      </c>
      <c r="E279" s="44">
        <v>3.35</v>
      </c>
      <c r="F279" s="44">
        <v>3.35</v>
      </c>
      <c r="G279" s="44">
        <v>3.35</v>
      </c>
      <c r="H279" s="44">
        <v>3.35</v>
      </c>
      <c r="I279" s="44">
        <v>3.35</v>
      </c>
      <c r="J279" s="44">
        <v>3.35</v>
      </c>
      <c r="K279" s="44">
        <v>3.35</v>
      </c>
      <c r="L279" s="44">
        <v>3.35</v>
      </c>
      <c r="M279" s="44">
        <v>3.35</v>
      </c>
      <c r="N279" s="44">
        <v>3.35</v>
      </c>
      <c r="O279" s="44">
        <v>3.35</v>
      </c>
      <c r="P279" s="44">
        <v>3.35</v>
      </c>
      <c r="Q279" s="44">
        <v>3.35</v>
      </c>
      <c r="R279" s="44">
        <v>3.35</v>
      </c>
      <c r="S279" s="44">
        <v>3.35</v>
      </c>
      <c r="T279" s="44">
        <v>3.35</v>
      </c>
      <c r="U279" s="44">
        <v>3.35</v>
      </c>
      <c r="V279" s="44">
        <v>3.35</v>
      </c>
      <c r="W279" s="44">
        <v>3.35</v>
      </c>
      <c r="X279" s="44">
        <v>3.35</v>
      </c>
      <c r="Y279" s="44">
        <v>3.35</v>
      </c>
      <c r="Z279" s="44">
        <v>3.35</v>
      </c>
      <c r="AA279" s="44">
        <v>3.35</v>
      </c>
    </row>
    <row r="280" spans="1:27" ht="12.75" customHeight="1" outlineLevel="1" x14ac:dyDescent="0.2">
      <c r="A280" s="99" t="s">
        <v>1926</v>
      </c>
      <c r="B280" s="63" t="s">
        <v>81</v>
      </c>
      <c r="C280" s="43" t="s">
        <v>79</v>
      </c>
      <c r="D280" s="44">
        <f>$D$11</f>
        <v>330.69</v>
      </c>
      <c r="E280" s="44">
        <f t="shared" ref="E280:AA280" si="161">$D$11</f>
        <v>330.69</v>
      </c>
      <c r="F280" s="44">
        <f t="shared" si="161"/>
        <v>330.69</v>
      </c>
      <c r="G280" s="44">
        <f t="shared" si="161"/>
        <v>330.69</v>
      </c>
      <c r="H280" s="44">
        <f t="shared" si="161"/>
        <v>330.69</v>
      </c>
      <c r="I280" s="44">
        <f t="shared" si="161"/>
        <v>330.69</v>
      </c>
      <c r="J280" s="44">
        <f t="shared" si="161"/>
        <v>330.69</v>
      </c>
      <c r="K280" s="44">
        <f t="shared" si="161"/>
        <v>330.69</v>
      </c>
      <c r="L280" s="44">
        <f t="shared" si="161"/>
        <v>330.69</v>
      </c>
      <c r="M280" s="44">
        <f t="shared" si="161"/>
        <v>330.69</v>
      </c>
      <c r="N280" s="44">
        <f t="shared" si="161"/>
        <v>330.69</v>
      </c>
      <c r="O280" s="44">
        <f t="shared" si="161"/>
        <v>330.69</v>
      </c>
      <c r="P280" s="44">
        <f t="shared" si="161"/>
        <v>330.69</v>
      </c>
      <c r="Q280" s="44">
        <f t="shared" si="161"/>
        <v>330.69</v>
      </c>
      <c r="R280" s="44">
        <f t="shared" si="161"/>
        <v>330.69</v>
      </c>
      <c r="S280" s="44">
        <f t="shared" si="161"/>
        <v>330.69</v>
      </c>
      <c r="T280" s="44">
        <f t="shared" si="161"/>
        <v>330.69</v>
      </c>
      <c r="U280" s="44">
        <f t="shared" si="161"/>
        <v>330.69</v>
      </c>
      <c r="V280" s="44">
        <f t="shared" si="161"/>
        <v>330.69</v>
      </c>
      <c r="W280" s="44">
        <f t="shared" si="161"/>
        <v>330.69</v>
      </c>
      <c r="X280" s="44">
        <f t="shared" si="161"/>
        <v>330.69</v>
      </c>
      <c r="Y280" s="44">
        <f t="shared" si="161"/>
        <v>330.69</v>
      </c>
      <c r="Z280" s="44">
        <f t="shared" si="161"/>
        <v>330.69</v>
      </c>
      <c r="AA280" s="44">
        <f t="shared" si="161"/>
        <v>330.69</v>
      </c>
    </row>
    <row r="281" spans="1:27" ht="12.75" customHeight="1" x14ac:dyDescent="0.2">
      <c r="A281" s="98" t="s">
        <v>1927</v>
      </c>
      <c r="B281" s="28" t="str">
        <f>"24"&amp;"."&amp;$B$800&amp;"."&amp;$B$801</f>
        <v>24.12.2023</v>
      </c>
      <c r="C281" s="90" t="s">
        <v>76</v>
      </c>
      <c r="D281" s="91">
        <f>ROUND(((D282+D283+D285+D284)/1000),5)</f>
        <v>3.3066800000000001</v>
      </c>
      <c r="E281" s="91">
        <f>ROUND(((E282+E283+E285+E284)/1000),5)</f>
        <v>3.2513399999999999</v>
      </c>
      <c r="F281" s="91">
        <f>ROUND(((F282+F283+F285+F284)/1000),5)</f>
        <v>3.22289</v>
      </c>
      <c r="G281" s="91">
        <f t="shared" ref="G281:AA281" si="162">ROUND(((G282+G283+G285+G284)/1000),5)</f>
        <v>3.1716700000000002</v>
      </c>
      <c r="H281" s="91">
        <f t="shared" si="162"/>
        <v>3.1816</v>
      </c>
      <c r="I281" s="91">
        <f t="shared" si="162"/>
        <v>3.2139899999999999</v>
      </c>
      <c r="J281" s="91">
        <f t="shared" si="162"/>
        <v>3.2363599999999999</v>
      </c>
      <c r="K281" s="91">
        <f t="shared" si="162"/>
        <v>3.3511799999999998</v>
      </c>
      <c r="L281" s="91">
        <f t="shared" si="162"/>
        <v>3.5459499999999999</v>
      </c>
      <c r="M281" s="91">
        <f t="shared" si="162"/>
        <v>3.8065600000000002</v>
      </c>
      <c r="N281" s="91">
        <f t="shared" si="162"/>
        <v>3.9211800000000001</v>
      </c>
      <c r="O281" s="91">
        <f t="shared" si="162"/>
        <v>3.94</v>
      </c>
      <c r="P281" s="91">
        <f t="shared" si="162"/>
        <v>3.9500799999999998</v>
      </c>
      <c r="Q281" s="91">
        <f t="shared" si="162"/>
        <v>3.9549599999999998</v>
      </c>
      <c r="R281" s="91">
        <f t="shared" si="162"/>
        <v>3.9448599999999998</v>
      </c>
      <c r="S281" s="91">
        <f t="shared" si="162"/>
        <v>3.9443199999999998</v>
      </c>
      <c r="T281" s="91">
        <f t="shared" si="162"/>
        <v>3.9879199999999999</v>
      </c>
      <c r="U281" s="91">
        <f t="shared" si="162"/>
        <v>4.0091400000000004</v>
      </c>
      <c r="V281" s="91">
        <f t="shared" si="162"/>
        <v>3.9832000000000001</v>
      </c>
      <c r="W281" s="91">
        <f t="shared" si="162"/>
        <v>3.9590299999999998</v>
      </c>
      <c r="X281" s="91">
        <f t="shared" si="162"/>
        <v>3.9342800000000002</v>
      </c>
      <c r="Y281" s="91">
        <f t="shared" si="162"/>
        <v>3.7150400000000001</v>
      </c>
      <c r="Z281" s="91">
        <f t="shared" si="162"/>
        <v>3.49878</v>
      </c>
      <c r="AA281" s="91">
        <f t="shared" si="162"/>
        <v>3.2662399999999998</v>
      </c>
    </row>
    <row r="282" spans="1:27" ht="12.75" customHeight="1" outlineLevel="1" x14ac:dyDescent="0.2">
      <c r="A282" s="99" t="s">
        <v>1928</v>
      </c>
      <c r="B282" s="63" t="s">
        <v>238</v>
      </c>
      <c r="C282" s="43" t="s">
        <v>79</v>
      </c>
      <c r="D282" s="44">
        <v>1255.67</v>
      </c>
      <c r="E282" s="44">
        <v>1200.33</v>
      </c>
      <c r="F282" s="44">
        <v>1171.8800000000001</v>
      </c>
      <c r="G282" s="44">
        <v>1120.6600000000001</v>
      </c>
      <c r="H282" s="44">
        <v>1130.5899999999999</v>
      </c>
      <c r="I282" s="44">
        <v>1162.98</v>
      </c>
      <c r="J282" s="44">
        <v>1185.3499999999999</v>
      </c>
      <c r="K282" s="44">
        <v>1300.17</v>
      </c>
      <c r="L282" s="44">
        <v>1494.94</v>
      </c>
      <c r="M282" s="44">
        <v>1755.55</v>
      </c>
      <c r="N282" s="44">
        <v>1870.17</v>
      </c>
      <c r="O282" s="44">
        <v>1888.99</v>
      </c>
      <c r="P282" s="44">
        <v>1899.07</v>
      </c>
      <c r="Q282" s="44">
        <v>1903.95</v>
      </c>
      <c r="R282" s="44">
        <v>1893.85</v>
      </c>
      <c r="S282" s="44">
        <v>1893.31</v>
      </c>
      <c r="T282" s="44">
        <v>1936.91</v>
      </c>
      <c r="U282" s="44">
        <v>1958.13</v>
      </c>
      <c r="V282" s="44">
        <v>1932.19</v>
      </c>
      <c r="W282" s="44">
        <v>1908.02</v>
      </c>
      <c r="X282" s="44">
        <v>1883.27</v>
      </c>
      <c r="Y282" s="44">
        <v>1664.03</v>
      </c>
      <c r="Z282" s="44">
        <v>1447.77</v>
      </c>
      <c r="AA282" s="44">
        <v>1215.23</v>
      </c>
    </row>
    <row r="283" spans="1:27" ht="12.75" customHeight="1" outlineLevel="1" x14ac:dyDescent="0.2">
      <c r="A283" s="99" t="s">
        <v>1929</v>
      </c>
      <c r="B283" s="63" t="s">
        <v>90</v>
      </c>
      <c r="C283" s="43" t="s">
        <v>79</v>
      </c>
      <c r="D283" s="44">
        <f>$D$168</f>
        <v>1716.97</v>
      </c>
      <c r="E283" s="44">
        <f>$D$168</f>
        <v>1716.97</v>
      </c>
      <c r="F283" s="44">
        <f t="shared" ref="F283:AA283" si="163">$D$168</f>
        <v>1716.97</v>
      </c>
      <c r="G283" s="44">
        <f t="shared" si="163"/>
        <v>1716.97</v>
      </c>
      <c r="H283" s="44">
        <f t="shared" si="163"/>
        <v>1716.97</v>
      </c>
      <c r="I283" s="44">
        <f t="shared" si="163"/>
        <v>1716.97</v>
      </c>
      <c r="J283" s="44">
        <f t="shared" si="163"/>
        <v>1716.97</v>
      </c>
      <c r="K283" s="44">
        <f t="shared" si="163"/>
        <v>1716.97</v>
      </c>
      <c r="L283" s="44">
        <f t="shared" si="163"/>
        <v>1716.97</v>
      </c>
      <c r="M283" s="44">
        <f t="shared" si="163"/>
        <v>1716.97</v>
      </c>
      <c r="N283" s="44">
        <f t="shared" si="163"/>
        <v>1716.97</v>
      </c>
      <c r="O283" s="44">
        <f t="shared" si="163"/>
        <v>1716.97</v>
      </c>
      <c r="P283" s="44">
        <f t="shared" si="163"/>
        <v>1716.97</v>
      </c>
      <c r="Q283" s="44">
        <f t="shared" si="163"/>
        <v>1716.97</v>
      </c>
      <c r="R283" s="44">
        <f t="shared" si="163"/>
        <v>1716.97</v>
      </c>
      <c r="S283" s="44">
        <f t="shared" si="163"/>
        <v>1716.97</v>
      </c>
      <c r="T283" s="44">
        <f t="shared" si="163"/>
        <v>1716.97</v>
      </c>
      <c r="U283" s="44">
        <f t="shared" si="163"/>
        <v>1716.97</v>
      </c>
      <c r="V283" s="44">
        <f t="shared" si="163"/>
        <v>1716.97</v>
      </c>
      <c r="W283" s="44">
        <f t="shared" si="163"/>
        <v>1716.97</v>
      </c>
      <c r="X283" s="44">
        <f t="shared" si="163"/>
        <v>1716.97</v>
      </c>
      <c r="Y283" s="44">
        <f t="shared" si="163"/>
        <v>1716.97</v>
      </c>
      <c r="Z283" s="44">
        <f t="shared" si="163"/>
        <v>1716.97</v>
      </c>
      <c r="AA283" s="44">
        <f t="shared" si="163"/>
        <v>1716.97</v>
      </c>
    </row>
    <row r="284" spans="1:27" ht="12.75" customHeight="1" outlineLevel="1" x14ac:dyDescent="0.2">
      <c r="A284" s="99" t="s">
        <v>1930</v>
      </c>
      <c r="B284" s="63" t="s">
        <v>83</v>
      </c>
      <c r="C284" s="43" t="s">
        <v>79</v>
      </c>
      <c r="D284" s="44">
        <v>3.35</v>
      </c>
      <c r="E284" s="44">
        <v>3.35</v>
      </c>
      <c r="F284" s="44">
        <v>3.35</v>
      </c>
      <c r="G284" s="44">
        <v>3.35</v>
      </c>
      <c r="H284" s="44">
        <v>3.35</v>
      </c>
      <c r="I284" s="44">
        <v>3.35</v>
      </c>
      <c r="J284" s="44">
        <v>3.35</v>
      </c>
      <c r="K284" s="44">
        <v>3.35</v>
      </c>
      <c r="L284" s="44">
        <v>3.35</v>
      </c>
      <c r="M284" s="44">
        <v>3.35</v>
      </c>
      <c r="N284" s="44">
        <v>3.35</v>
      </c>
      <c r="O284" s="44">
        <v>3.35</v>
      </c>
      <c r="P284" s="44">
        <v>3.35</v>
      </c>
      <c r="Q284" s="44">
        <v>3.35</v>
      </c>
      <c r="R284" s="44">
        <v>3.35</v>
      </c>
      <c r="S284" s="44">
        <v>3.35</v>
      </c>
      <c r="T284" s="44">
        <v>3.35</v>
      </c>
      <c r="U284" s="44">
        <v>3.35</v>
      </c>
      <c r="V284" s="44">
        <v>3.35</v>
      </c>
      <c r="W284" s="44">
        <v>3.35</v>
      </c>
      <c r="X284" s="44">
        <v>3.35</v>
      </c>
      <c r="Y284" s="44">
        <v>3.35</v>
      </c>
      <c r="Z284" s="44">
        <v>3.35</v>
      </c>
      <c r="AA284" s="44">
        <v>3.35</v>
      </c>
    </row>
    <row r="285" spans="1:27" ht="12.75" customHeight="1" outlineLevel="1" x14ac:dyDescent="0.2">
      <c r="A285" s="99" t="s">
        <v>1931</v>
      </c>
      <c r="B285" s="63" t="s">
        <v>81</v>
      </c>
      <c r="C285" s="43" t="s">
        <v>79</v>
      </c>
      <c r="D285" s="44">
        <f>$D$11</f>
        <v>330.69</v>
      </c>
      <c r="E285" s="44">
        <f t="shared" ref="E285:AA285" si="164">$D$11</f>
        <v>330.69</v>
      </c>
      <c r="F285" s="44">
        <f t="shared" si="164"/>
        <v>330.69</v>
      </c>
      <c r="G285" s="44">
        <f t="shared" si="164"/>
        <v>330.69</v>
      </c>
      <c r="H285" s="44">
        <f t="shared" si="164"/>
        <v>330.69</v>
      </c>
      <c r="I285" s="44">
        <f t="shared" si="164"/>
        <v>330.69</v>
      </c>
      <c r="J285" s="44">
        <f t="shared" si="164"/>
        <v>330.69</v>
      </c>
      <c r="K285" s="44">
        <f t="shared" si="164"/>
        <v>330.69</v>
      </c>
      <c r="L285" s="44">
        <f t="shared" si="164"/>
        <v>330.69</v>
      </c>
      <c r="M285" s="44">
        <f t="shared" si="164"/>
        <v>330.69</v>
      </c>
      <c r="N285" s="44">
        <f t="shared" si="164"/>
        <v>330.69</v>
      </c>
      <c r="O285" s="44">
        <f t="shared" si="164"/>
        <v>330.69</v>
      </c>
      <c r="P285" s="44">
        <f t="shared" si="164"/>
        <v>330.69</v>
      </c>
      <c r="Q285" s="44">
        <f t="shared" si="164"/>
        <v>330.69</v>
      </c>
      <c r="R285" s="44">
        <f t="shared" si="164"/>
        <v>330.69</v>
      </c>
      <c r="S285" s="44">
        <f t="shared" si="164"/>
        <v>330.69</v>
      </c>
      <c r="T285" s="44">
        <f t="shared" si="164"/>
        <v>330.69</v>
      </c>
      <c r="U285" s="44">
        <f t="shared" si="164"/>
        <v>330.69</v>
      </c>
      <c r="V285" s="44">
        <f t="shared" si="164"/>
        <v>330.69</v>
      </c>
      <c r="W285" s="44">
        <f t="shared" si="164"/>
        <v>330.69</v>
      </c>
      <c r="X285" s="44">
        <f t="shared" si="164"/>
        <v>330.69</v>
      </c>
      <c r="Y285" s="44">
        <f t="shared" si="164"/>
        <v>330.69</v>
      </c>
      <c r="Z285" s="44">
        <f t="shared" si="164"/>
        <v>330.69</v>
      </c>
      <c r="AA285" s="44">
        <f t="shared" si="164"/>
        <v>330.69</v>
      </c>
    </row>
    <row r="286" spans="1:27" ht="12.75" customHeight="1" x14ac:dyDescent="0.2">
      <c r="A286" s="98" t="s">
        <v>1932</v>
      </c>
      <c r="B286" s="28" t="str">
        <f>"25"&amp;"."&amp;$B$800&amp;"."&amp;$B$801</f>
        <v>25.12.2023</v>
      </c>
      <c r="C286" s="90" t="s">
        <v>76</v>
      </c>
      <c r="D286" s="91">
        <f>ROUND(((D287+D288+D290+D289)/1000),5)</f>
        <v>3.2545299999999999</v>
      </c>
      <c r="E286" s="91">
        <f>ROUND(((E287+E288+E290+E289)/1000),5)</f>
        <v>3.2339500000000001</v>
      </c>
      <c r="F286" s="91">
        <f>ROUND(((F287+F288+F290+F289)/1000),5)</f>
        <v>3.12859</v>
      </c>
      <c r="G286" s="91">
        <f t="shared" ref="G286:AA286" si="165">ROUND(((G287+G288+G290+G289)/1000),5)</f>
        <v>3.1257899999999998</v>
      </c>
      <c r="H286" s="91">
        <f t="shared" si="165"/>
        <v>3.12568</v>
      </c>
      <c r="I286" s="91">
        <f t="shared" si="165"/>
        <v>3.2330700000000001</v>
      </c>
      <c r="J286" s="91">
        <f t="shared" si="165"/>
        <v>3.38192</v>
      </c>
      <c r="K286" s="91">
        <f t="shared" si="165"/>
        <v>3.7251799999999999</v>
      </c>
      <c r="L286" s="91">
        <f t="shared" si="165"/>
        <v>3.9830700000000001</v>
      </c>
      <c r="M286" s="91">
        <f t="shared" si="165"/>
        <v>4.0080600000000004</v>
      </c>
      <c r="N286" s="91">
        <f t="shared" si="165"/>
        <v>4.0203499999999996</v>
      </c>
      <c r="O286" s="91">
        <f t="shared" si="165"/>
        <v>4.1578999999999997</v>
      </c>
      <c r="P286" s="91">
        <f t="shared" si="165"/>
        <v>4.0906399999999996</v>
      </c>
      <c r="Q286" s="91">
        <f t="shared" si="165"/>
        <v>4.1546700000000003</v>
      </c>
      <c r="R286" s="91">
        <f t="shared" si="165"/>
        <v>4.1569700000000003</v>
      </c>
      <c r="S286" s="91">
        <f t="shared" si="165"/>
        <v>4.0345300000000002</v>
      </c>
      <c r="T286" s="91">
        <f t="shared" si="165"/>
        <v>4.0434400000000004</v>
      </c>
      <c r="U286" s="91">
        <f t="shared" si="165"/>
        <v>4.0581399999999999</v>
      </c>
      <c r="V286" s="91">
        <f t="shared" si="165"/>
        <v>4.0362799999999996</v>
      </c>
      <c r="W286" s="91">
        <f t="shared" si="165"/>
        <v>4.0376099999999999</v>
      </c>
      <c r="X286" s="91">
        <f t="shared" si="165"/>
        <v>3.8699400000000002</v>
      </c>
      <c r="Y286" s="91">
        <f t="shared" si="165"/>
        <v>3.6830500000000002</v>
      </c>
      <c r="Z286" s="91">
        <f t="shared" si="165"/>
        <v>3.4662600000000001</v>
      </c>
      <c r="AA286" s="91">
        <f t="shared" si="165"/>
        <v>3.2348400000000002</v>
      </c>
    </row>
    <row r="287" spans="1:27" ht="12.75" customHeight="1" outlineLevel="1" x14ac:dyDescent="0.2">
      <c r="A287" s="99" t="s">
        <v>1933</v>
      </c>
      <c r="B287" s="63" t="s">
        <v>238</v>
      </c>
      <c r="C287" s="43" t="s">
        <v>79</v>
      </c>
      <c r="D287" s="44">
        <v>1203.52</v>
      </c>
      <c r="E287" s="44">
        <v>1182.94</v>
      </c>
      <c r="F287" s="44">
        <v>1077.58</v>
      </c>
      <c r="G287" s="44">
        <v>1074.78</v>
      </c>
      <c r="H287" s="44">
        <v>1074.67</v>
      </c>
      <c r="I287" s="44">
        <v>1182.06</v>
      </c>
      <c r="J287" s="44">
        <v>1330.91</v>
      </c>
      <c r="K287" s="44">
        <v>1674.17</v>
      </c>
      <c r="L287" s="44">
        <v>1932.06</v>
      </c>
      <c r="M287" s="44">
        <v>1957.05</v>
      </c>
      <c r="N287" s="44">
        <v>1969.34</v>
      </c>
      <c r="O287" s="44">
        <v>2106.89</v>
      </c>
      <c r="P287" s="44">
        <v>2039.63</v>
      </c>
      <c r="Q287" s="44">
        <v>2103.66</v>
      </c>
      <c r="R287" s="44">
        <v>2105.96</v>
      </c>
      <c r="S287" s="44">
        <v>1983.52</v>
      </c>
      <c r="T287" s="44">
        <v>1992.43</v>
      </c>
      <c r="U287" s="44">
        <v>2007.13</v>
      </c>
      <c r="V287" s="44">
        <v>1985.27</v>
      </c>
      <c r="W287" s="44">
        <v>1986.6</v>
      </c>
      <c r="X287" s="44">
        <v>1818.93</v>
      </c>
      <c r="Y287" s="44">
        <v>1632.04</v>
      </c>
      <c r="Z287" s="44">
        <v>1415.25</v>
      </c>
      <c r="AA287" s="44">
        <v>1183.83</v>
      </c>
    </row>
    <row r="288" spans="1:27" ht="12.75" customHeight="1" outlineLevel="1" x14ac:dyDescent="0.2">
      <c r="A288" s="99" t="s">
        <v>1934</v>
      </c>
      <c r="B288" s="63" t="s">
        <v>90</v>
      </c>
      <c r="C288" s="43" t="s">
        <v>79</v>
      </c>
      <c r="D288" s="44">
        <f>$D$168</f>
        <v>1716.97</v>
      </c>
      <c r="E288" s="44">
        <f>$D$168</f>
        <v>1716.97</v>
      </c>
      <c r="F288" s="44">
        <f t="shared" ref="F288:AA288" si="166">$D$168</f>
        <v>1716.97</v>
      </c>
      <c r="G288" s="44">
        <f t="shared" si="166"/>
        <v>1716.97</v>
      </c>
      <c r="H288" s="44">
        <f t="shared" si="166"/>
        <v>1716.97</v>
      </c>
      <c r="I288" s="44">
        <f t="shared" si="166"/>
        <v>1716.97</v>
      </c>
      <c r="J288" s="44">
        <f t="shared" si="166"/>
        <v>1716.97</v>
      </c>
      <c r="K288" s="44">
        <f t="shared" si="166"/>
        <v>1716.97</v>
      </c>
      <c r="L288" s="44">
        <f t="shared" si="166"/>
        <v>1716.97</v>
      </c>
      <c r="M288" s="44">
        <f t="shared" si="166"/>
        <v>1716.97</v>
      </c>
      <c r="N288" s="44">
        <f t="shared" si="166"/>
        <v>1716.97</v>
      </c>
      <c r="O288" s="44">
        <f t="shared" si="166"/>
        <v>1716.97</v>
      </c>
      <c r="P288" s="44">
        <f t="shared" si="166"/>
        <v>1716.97</v>
      </c>
      <c r="Q288" s="44">
        <f t="shared" si="166"/>
        <v>1716.97</v>
      </c>
      <c r="R288" s="44">
        <f t="shared" si="166"/>
        <v>1716.97</v>
      </c>
      <c r="S288" s="44">
        <f t="shared" si="166"/>
        <v>1716.97</v>
      </c>
      <c r="T288" s="44">
        <f t="shared" si="166"/>
        <v>1716.97</v>
      </c>
      <c r="U288" s="44">
        <f t="shared" si="166"/>
        <v>1716.97</v>
      </c>
      <c r="V288" s="44">
        <f t="shared" si="166"/>
        <v>1716.97</v>
      </c>
      <c r="W288" s="44">
        <f t="shared" si="166"/>
        <v>1716.97</v>
      </c>
      <c r="X288" s="44">
        <f t="shared" si="166"/>
        <v>1716.97</v>
      </c>
      <c r="Y288" s="44">
        <f t="shared" si="166"/>
        <v>1716.97</v>
      </c>
      <c r="Z288" s="44">
        <f t="shared" si="166"/>
        <v>1716.97</v>
      </c>
      <c r="AA288" s="44">
        <f t="shared" si="166"/>
        <v>1716.97</v>
      </c>
    </row>
    <row r="289" spans="1:27" ht="12.75" customHeight="1" outlineLevel="1" x14ac:dyDescent="0.2">
      <c r="A289" s="99" t="s">
        <v>1935</v>
      </c>
      <c r="B289" s="63" t="s">
        <v>83</v>
      </c>
      <c r="C289" s="43" t="s">
        <v>79</v>
      </c>
      <c r="D289" s="44">
        <v>3.35</v>
      </c>
      <c r="E289" s="44">
        <v>3.35</v>
      </c>
      <c r="F289" s="44">
        <v>3.35</v>
      </c>
      <c r="G289" s="44">
        <v>3.35</v>
      </c>
      <c r="H289" s="44">
        <v>3.35</v>
      </c>
      <c r="I289" s="44">
        <v>3.35</v>
      </c>
      <c r="J289" s="44">
        <v>3.35</v>
      </c>
      <c r="K289" s="44">
        <v>3.35</v>
      </c>
      <c r="L289" s="44">
        <v>3.35</v>
      </c>
      <c r="M289" s="44">
        <v>3.35</v>
      </c>
      <c r="N289" s="44">
        <v>3.35</v>
      </c>
      <c r="O289" s="44">
        <v>3.35</v>
      </c>
      <c r="P289" s="44">
        <v>3.35</v>
      </c>
      <c r="Q289" s="44">
        <v>3.35</v>
      </c>
      <c r="R289" s="44">
        <v>3.35</v>
      </c>
      <c r="S289" s="44">
        <v>3.35</v>
      </c>
      <c r="T289" s="44">
        <v>3.35</v>
      </c>
      <c r="U289" s="44">
        <v>3.35</v>
      </c>
      <c r="V289" s="44">
        <v>3.35</v>
      </c>
      <c r="W289" s="44">
        <v>3.35</v>
      </c>
      <c r="X289" s="44">
        <v>3.35</v>
      </c>
      <c r="Y289" s="44">
        <v>3.35</v>
      </c>
      <c r="Z289" s="44">
        <v>3.35</v>
      </c>
      <c r="AA289" s="44">
        <v>3.35</v>
      </c>
    </row>
    <row r="290" spans="1:27" ht="12.75" customHeight="1" outlineLevel="1" x14ac:dyDescent="0.2">
      <c r="A290" s="99" t="s">
        <v>1936</v>
      </c>
      <c r="B290" s="63" t="s">
        <v>81</v>
      </c>
      <c r="C290" s="43" t="s">
        <v>79</v>
      </c>
      <c r="D290" s="44">
        <f>$D$11</f>
        <v>330.69</v>
      </c>
      <c r="E290" s="44">
        <f t="shared" ref="E290:AA290" si="167">$D$11</f>
        <v>330.69</v>
      </c>
      <c r="F290" s="44">
        <f t="shared" si="167"/>
        <v>330.69</v>
      </c>
      <c r="G290" s="44">
        <f t="shared" si="167"/>
        <v>330.69</v>
      </c>
      <c r="H290" s="44">
        <f t="shared" si="167"/>
        <v>330.69</v>
      </c>
      <c r="I290" s="44">
        <f t="shared" si="167"/>
        <v>330.69</v>
      </c>
      <c r="J290" s="44">
        <f t="shared" si="167"/>
        <v>330.69</v>
      </c>
      <c r="K290" s="44">
        <f t="shared" si="167"/>
        <v>330.69</v>
      </c>
      <c r="L290" s="44">
        <f t="shared" si="167"/>
        <v>330.69</v>
      </c>
      <c r="M290" s="44">
        <f t="shared" si="167"/>
        <v>330.69</v>
      </c>
      <c r="N290" s="44">
        <f t="shared" si="167"/>
        <v>330.69</v>
      </c>
      <c r="O290" s="44">
        <f t="shared" si="167"/>
        <v>330.69</v>
      </c>
      <c r="P290" s="44">
        <f t="shared" si="167"/>
        <v>330.69</v>
      </c>
      <c r="Q290" s="44">
        <f t="shared" si="167"/>
        <v>330.69</v>
      </c>
      <c r="R290" s="44">
        <f t="shared" si="167"/>
        <v>330.69</v>
      </c>
      <c r="S290" s="44">
        <f t="shared" si="167"/>
        <v>330.69</v>
      </c>
      <c r="T290" s="44">
        <f t="shared" si="167"/>
        <v>330.69</v>
      </c>
      <c r="U290" s="44">
        <f t="shared" si="167"/>
        <v>330.69</v>
      </c>
      <c r="V290" s="44">
        <f t="shared" si="167"/>
        <v>330.69</v>
      </c>
      <c r="W290" s="44">
        <f t="shared" si="167"/>
        <v>330.69</v>
      </c>
      <c r="X290" s="44">
        <f t="shared" si="167"/>
        <v>330.69</v>
      </c>
      <c r="Y290" s="44">
        <f t="shared" si="167"/>
        <v>330.69</v>
      </c>
      <c r="Z290" s="44">
        <f t="shared" si="167"/>
        <v>330.69</v>
      </c>
      <c r="AA290" s="44">
        <f t="shared" si="167"/>
        <v>330.69</v>
      </c>
    </row>
    <row r="291" spans="1:27" ht="12.75" customHeight="1" x14ac:dyDescent="0.2">
      <c r="A291" s="98" t="s">
        <v>1937</v>
      </c>
      <c r="B291" s="28" t="str">
        <f>"26"&amp;"."&amp;$B$800&amp;"."&amp;$B$801</f>
        <v>26.12.2023</v>
      </c>
      <c r="C291" s="90" t="s">
        <v>76</v>
      </c>
      <c r="D291" s="91">
        <f>ROUND(((D292+D293+D295+D294)/1000),5)</f>
        <v>3.1967099999999999</v>
      </c>
      <c r="E291" s="91">
        <f>ROUND(((E292+E293+E295+E294)/1000),5)</f>
        <v>3.1346400000000001</v>
      </c>
      <c r="F291" s="91">
        <f>ROUND(((F292+F293+F295+F294)/1000),5)</f>
        <v>3.1340300000000001</v>
      </c>
      <c r="G291" s="91">
        <f t="shared" ref="G291:AA291" si="168">ROUND(((G292+G293+G295+G294)/1000),5)</f>
        <v>3.1041599999999998</v>
      </c>
      <c r="H291" s="91">
        <f t="shared" si="168"/>
        <v>3.1126999999999998</v>
      </c>
      <c r="I291" s="91">
        <f t="shared" si="168"/>
        <v>3.1985700000000001</v>
      </c>
      <c r="J291" s="91">
        <f t="shared" si="168"/>
        <v>3.3171900000000001</v>
      </c>
      <c r="K291" s="91">
        <f t="shared" si="168"/>
        <v>3.57741</v>
      </c>
      <c r="L291" s="91">
        <f t="shared" si="168"/>
        <v>3.8803399999999999</v>
      </c>
      <c r="M291" s="91">
        <f t="shared" si="168"/>
        <v>3.9195199999999999</v>
      </c>
      <c r="N291" s="91">
        <f t="shared" si="168"/>
        <v>3.91926</v>
      </c>
      <c r="O291" s="91">
        <f t="shared" si="168"/>
        <v>3.98353</v>
      </c>
      <c r="P291" s="91">
        <f t="shared" si="168"/>
        <v>3.9281299999999999</v>
      </c>
      <c r="Q291" s="91">
        <f t="shared" si="168"/>
        <v>3.93791</v>
      </c>
      <c r="R291" s="91">
        <f t="shared" si="168"/>
        <v>3.9748700000000001</v>
      </c>
      <c r="S291" s="91">
        <f t="shared" si="168"/>
        <v>3.9051900000000002</v>
      </c>
      <c r="T291" s="91">
        <f t="shared" si="168"/>
        <v>3.9371100000000001</v>
      </c>
      <c r="U291" s="91">
        <f t="shared" si="168"/>
        <v>3.9544000000000001</v>
      </c>
      <c r="V291" s="91">
        <f t="shared" si="168"/>
        <v>3.9216899999999999</v>
      </c>
      <c r="W291" s="91">
        <f t="shared" si="168"/>
        <v>3.9289499999999999</v>
      </c>
      <c r="X291" s="91">
        <f t="shared" si="168"/>
        <v>3.85791</v>
      </c>
      <c r="Y291" s="91">
        <f t="shared" si="168"/>
        <v>3.6850800000000001</v>
      </c>
      <c r="Z291" s="91">
        <f t="shared" si="168"/>
        <v>3.4331200000000002</v>
      </c>
      <c r="AA291" s="91">
        <f t="shared" si="168"/>
        <v>3.2246700000000001</v>
      </c>
    </row>
    <row r="292" spans="1:27" ht="12.75" customHeight="1" outlineLevel="1" x14ac:dyDescent="0.2">
      <c r="A292" s="99" t="s">
        <v>1938</v>
      </c>
      <c r="B292" s="63" t="s">
        <v>238</v>
      </c>
      <c r="C292" s="43" t="s">
        <v>79</v>
      </c>
      <c r="D292" s="44">
        <v>1145.7</v>
      </c>
      <c r="E292" s="44">
        <v>1083.6300000000001</v>
      </c>
      <c r="F292" s="44">
        <v>1083.02</v>
      </c>
      <c r="G292" s="44">
        <v>1053.1500000000001</v>
      </c>
      <c r="H292" s="44">
        <v>1061.69</v>
      </c>
      <c r="I292" s="44">
        <v>1147.56</v>
      </c>
      <c r="J292" s="44">
        <v>1266.18</v>
      </c>
      <c r="K292" s="44">
        <v>1526.4</v>
      </c>
      <c r="L292" s="44">
        <v>1829.33</v>
      </c>
      <c r="M292" s="44">
        <v>1868.51</v>
      </c>
      <c r="N292" s="44">
        <v>1868.25</v>
      </c>
      <c r="O292" s="44">
        <v>1932.52</v>
      </c>
      <c r="P292" s="44">
        <v>1877.12</v>
      </c>
      <c r="Q292" s="44">
        <v>1886.9</v>
      </c>
      <c r="R292" s="44">
        <v>1923.86</v>
      </c>
      <c r="S292" s="44">
        <v>1854.18</v>
      </c>
      <c r="T292" s="44">
        <v>1886.1</v>
      </c>
      <c r="U292" s="44">
        <v>1903.39</v>
      </c>
      <c r="V292" s="44">
        <v>1870.68</v>
      </c>
      <c r="W292" s="44">
        <v>1877.94</v>
      </c>
      <c r="X292" s="44">
        <v>1806.9</v>
      </c>
      <c r="Y292" s="44">
        <v>1634.07</v>
      </c>
      <c r="Z292" s="44">
        <v>1382.11</v>
      </c>
      <c r="AA292" s="44">
        <v>1173.6600000000001</v>
      </c>
    </row>
    <row r="293" spans="1:27" ht="12.75" customHeight="1" outlineLevel="1" x14ac:dyDescent="0.2">
      <c r="A293" s="99" t="s">
        <v>1939</v>
      </c>
      <c r="B293" s="63" t="s">
        <v>90</v>
      </c>
      <c r="C293" s="43" t="s">
        <v>79</v>
      </c>
      <c r="D293" s="44">
        <f>$D$168</f>
        <v>1716.97</v>
      </c>
      <c r="E293" s="44">
        <f>$D$168</f>
        <v>1716.97</v>
      </c>
      <c r="F293" s="44">
        <f t="shared" ref="F293:AA293" si="169">$D$168</f>
        <v>1716.97</v>
      </c>
      <c r="G293" s="44">
        <f t="shared" si="169"/>
        <v>1716.97</v>
      </c>
      <c r="H293" s="44">
        <f t="shared" si="169"/>
        <v>1716.97</v>
      </c>
      <c r="I293" s="44">
        <f t="shared" si="169"/>
        <v>1716.97</v>
      </c>
      <c r="J293" s="44">
        <f t="shared" si="169"/>
        <v>1716.97</v>
      </c>
      <c r="K293" s="44">
        <f t="shared" si="169"/>
        <v>1716.97</v>
      </c>
      <c r="L293" s="44">
        <f t="shared" si="169"/>
        <v>1716.97</v>
      </c>
      <c r="M293" s="44">
        <f t="shared" si="169"/>
        <v>1716.97</v>
      </c>
      <c r="N293" s="44">
        <f t="shared" si="169"/>
        <v>1716.97</v>
      </c>
      <c r="O293" s="44">
        <f t="shared" si="169"/>
        <v>1716.97</v>
      </c>
      <c r="P293" s="44">
        <f t="shared" si="169"/>
        <v>1716.97</v>
      </c>
      <c r="Q293" s="44">
        <f t="shared" si="169"/>
        <v>1716.97</v>
      </c>
      <c r="R293" s="44">
        <f t="shared" si="169"/>
        <v>1716.97</v>
      </c>
      <c r="S293" s="44">
        <f t="shared" si="169"/>
        <v>1716.97</v>
      </c>
      <c r="T293" s="44">
        <f t="shared" si="169"/>
        <v>1716.97</v>
      </c>
      <c r="U293" s="44">
        <f t="shared" si="169"/>
        <v>1716.97</v>
      </c>
      <c r="V293" s="44">
        <f t="shared" si="169"/>
        <v>1716.97</v>
      </c>
      <c r="W293" s="44">
        <f t="shared" si="169"/>
        <v>1716.97</v>
      </c>
      <c r="X293" s="44">
        <f t="shared" si="169"/>
        <v>1716.97</v>
      </c>
      <c r="Y293" s="44">
        <f t="shared" si="169"/>
        <v>1716.97</v>
      </c>
      <c r="Z293" s="44">
        <f t="shared" si="169"/>
        <v>1716.97</v>
      </c>
      <c r="AA293" s="44">
        <f t="shared" si="169"/>
        <v>1716.97</v>
      </c>
    </row>
    <row r="294" spans="1:27" ht="12.75" customHeight="1" outlineLevel="1" x14ac:dyDescent="0.2">
      <c r="A294" s="99" t="s">
        <v>1940</v>
      </c>
      <c r="B294" s="63" t="s">
        <v>83</v>
      </c>
      <c r="C294" s="43" t="s">
        <v>79</v>
      </c>
      <c r="D294" s="44">
        <v>3.35</v>
      </c>
      <c r="E294" s="44">
        <v>3.35</v>
      </c>
      <c r="F294" s="44">
        <v>3.35</v>
      </c>
      <c r="G294" s="44">
        <v>3.35</v>
      </c>
      <c r="H294" s="44">
        <v>3.35</v>
      </c>
      <c r="I294" s="44">
        <v>3.35</v>
      </c>
      <c r="J294" s="44">
        <v>3.35</v>
      </c>
      <c r="K294" s="44">
        <v>3.35</v>
      </c>
      <c r="L294" s="44">
        <v>3.35</v>
      </c>
      <c r="M294" s="44">
        <v>3.35</v>
      </c>
      <c r="N294" s="44">
        <v>3.35</v>
      </c>
      <c r="O294" s="44">
        <v>3.35</v>
      </c>
      <c r="P294" s="44">
        <v>3.35</v>
      </c>
      <c r="Q294" s="44">
        <v>3.35</v>
      </c>
      <c r="R294" s="44">
        <v>3.35</v>
      </c>
      <c r="S294" s="44">
        <v>3.35</v>
      </c>
      <c r="T294" s="44">
        <v>3.35</v>
      </c>
      <c r="U294" s="44">
        <v>3.35</v>
      </c>
      <c r="V294" s="44">
        <v>3.35</v>
      </c>
      <c r="W294" s="44">
        <v>3.35</v>
      </c>
      <c r="X294" s="44">
        <v>3.35</v>
      </c>
      <c r="Y294" s="44">
        <v>3.35</v>
      </c>
      <c r="Z294" s="44">
        <v>3.35</v>
      </c>
      <c r="AA294" s="44">
        <v>3.35</v>
      </c>
    </row>
    <row r="295" spans="1:27" ht="12.75" customHeight="1" outlineLevel="1" x14ac:dyDescent="0.2">
      <c r="A295" s="99" t="s">
        <v>1941</v>
      </c>
      <c r="B295" s="63" t="s">
        <v>81</v>
      </c>
      <c r="C295" s="43" t="s">
        <v>79</v>
      </c>
      <c r="D295" s="44">
        <f>$D$11</f>
        <v>330.69</v>
      </c>
      <c r="E295" s="44">
        <f t="shared" ref="E295:AA295" si="170">$D$11</f>
        <v>330.69</v>
      </c>
      <c r="F295" s="44">
        <f t="shared" si="170"/>
        <v>330.69</v>
      </c>
      <c r="G295" s="44">
        <f t="shared" si="170"/>
        <v>330.69</v>
      </c>
      <c r="H295" s="44">
        <f t="shared" si="170"/>
        <v>330.69</v>
      </c>
      <c r="I295" s="44">
        <f t="shared" si="170"/>
        <v>330.69</v>
      </c>
      <c r="J295" s="44">
        <f t="shared" si="170"/>
        <v>330.69</v>
      </c>
      <c r="K295" s="44">
        <f t="shared" si="170"/>
        <v>330.69</v>
      </c>
      <c r="L295" s="44">
        <f t="shared" si="170"/>
        <v>330.69</v>
      </c>
      <c r="M295" s="44">
        <f t="shared" si="170"/>
        <v>330.69</v>
      </c>
      <c r="N295" s="44">
        <f t="shared" si="170"/>
        <v>330.69</v>
      </c>
      <c r="O295" s="44">
        <f t="shared" si="170"/>
        <v>330.69</v>
      </c>
      <c r="P295" s="44">
        <f t="shared" si="170"/>
        <v>330.69</v>
      </c>
      <c r="Q295" s="44">
        <f t="shared" si="170"/>
        <v>330.69</v>
      </c>
      <c r="R295" s="44">
        <f t="shared" si="170"/>
        <v>330.69</v>
      </c>
      <c r="S295" s="44">
        <f t="shared" si="170"/>
        <v>330.69</v>
      </c>
      <c r="T295" s="44">
        <f t="shared" si="170"/>
        <v>330.69</v>
      </c>
      <c r="U295" s="44">
        <f t="shared" si="170"/>
        <v>330.69</v>
      </c>
      <c r="V295" s="44">
        <f t="shared" si="170"/>
        <v>330.69</v>
      </c>
      <c r="W295" s="44">
        <f t="shared" si="170"/>
        <v>330.69</v>
      </c>
      <c r="X295" s="44">
        <f t="shared" si="170"/>
        <v>330.69</v>
      </c>
      <c r="Y295" s="44">
        <f t="shared" si="170"/>
        <v>330.69</v>
      </c>
      <c r="Z295" s="44">
        <f t="shared" si="170"/>
        <v>330.69</v>
      </c>
      <c r="AA295" s="44">
        <f t="shared" si="170"/>
        <v>330.69</v>
      </c>
    </row>
    <row r="296" spans="1:27" ht="12.75" customHeight="1" x14ac:dyDescent="0.2">
      <c r="A296" s="98" t="s">
        <v>1942</v>
      </c>
      <c r="B296" s="28" t="str">
        <f>"27"&amp;"."&amp;$B$800&amp;"."&amp;$B$801</f>
        <v>27.12.2023</v>
      </c>
      <c r="C296" s="90" t="s">
        <v>76</v>
      </c>
      <c r="D296" s="91">
        <f>ROUND(((D297+D298+D300+D299)/1000),5)</f>
        <v>3.1700900000000001</v>
      </c>
      <c r="E296" s="91">
        <f>ROUND(((E297+E298+E300+E299)/1000),5)</f>
        <v>3.12744</v>
      </c>
      <c r="F296" s="91">
        <f>ROUND(((F297+F298+F300+F299)/1000),5)</f>
        <v>3.0878999999999999</v>
      </c>
      <c r="G296" s="91">
        <f t="shared" ref="G296:AA296" si="171">ROUND(((G297+G298+G300+G299)/1000),5)</f>
        <v>3.0784500000000001</v>
      </c>
      <c r="H296" s="91">
        <f t="shared" si="171"/>
        <v>3.1139899999999998</v>
      </c>
      <c r="I296" s="91">
        <f t="shared" si="171"/>
        <v>3.1992600000000002</v>
      </c>
      <c r="J296" s="91">
        <f t="shared" si="171"/>
        <v>3.3551899999999999</v>
      </c>
      <c r="K296" s="91">
        <f t="shared" si="171"/>
        <v>3.6786599999999998</v>
      </c>
      <c r="L296" s="91">
        <f t="shared" si="171"/>
        <v>3.9496199999999999</v>
      </c>
      <c r="M296" s="91">
        <f t="shared" si="171"/>
        <v>3.9845899999999999</v>
      </c>
      <c r="N296" s="91">
        <f t="shared" si="171"/>
        <v>4.0436800000000002</v>
      </c>
      <c r="O296" s="91">
        <f t="shared" si="171"/>
        <v>4.1000899999999998</v>
      </c>
      <c r="P296" s="91">
        <f t="shared" si="171"/>
        <v>4.07972</v>
      </c>
      <c r="Q296" s="91">
        <f t="shared" si="171"/>
        <v>4.0947500000000003</v>
      </c>
      <c r="R296" s="91">
        <f t="shared" si="171"/>
        <v>4.0895999999999999</v>
      </c>
      <c r="S296" s="91">
        <f t="shared" si="171"/>
        <v>4.0187999999999997</v>
      </c>
      <c r="T296" s="91">
        <f t="shared" si="171"/>
        <v>4.0503400000000003</v>
      </c>
      <c r="U296" s="91">
        <f t="shared" si="171"/>
        <v>4.0512100000000002</v>
      </c>
      <c r="V296" s="91">
        <f t="shared" si="171"/>
        <v>4.0305200000000001</v>
      </c>
      <c r="W296" s="91">
        <f t="shared" si="171"/>
        <v>4.0193300000000001</v>
      </c>
      <c r="X296" s="91">
        <f t="shared" si="171"/>
        <v>3.8425400000000001</v>
      </c>
      <c r="Y296" s="91">
        <f t="shared" si="171"/>
        <v>3.6317200000000001</v>
      </c>
      <c r="Z296" s="91">
        <f t="shared" si="171"/>
        <v>3.3445399999999998</v>
      </c>
      <c r="AA296" s="91">
        <f t="shared" si="171"/>
        <v>3.1797399999999998</v>
      </c>
    </row>
    <row r="297" spans="1:27" ht="12.75" customHeight="1" outlineLevel="1" x14ac:dyDescent="0.2">
      <c r="A297" s="99" t="s">
        <v>1943</v>
      </c>
      <c r="B297" s="63" t="s">
        <v>238</v>
      </c>
      <c r="C297" s="43" t="s">
        <v>79</v>
      </c>
      <c r="D297" s="44">
        <v>1119.08</v>
      </c>
      <c r="E297" s="44">
        <v>1076.43</v>
      </c>
      <c r="F297" s="44">
        <v>1036.8900000000001</v>
      </c>
      <c r="G297" s="44">
        <v>1027.44</v>
      </c>
      <c r="H297" s="44">
        <v>1062.98</v>
      </c>
      <c r="I297" s="44">
        <v>1148.25</v>
      </c>
      <c r="J297" s="44">
        <v>1304.18</v>
      </c>
      <c r="K297" s="44">
        <v>1627.65</v>
      </c>
      <c r="L297" s="44">
        <v>1898.61</v>
      </c>
      <c r="M297" s="44">
        <v>1933.58</v>
      </c>
      <c r="N297" s="44">
        <v>1992.67</v>
      </c>
      <c r="O297" s="44">
        <v>2049.08</v>
      </c>
      <c r="P297" s="44">
        <v>2028.71</v>
      </c>
      <c r="Q297" s="44">
        <v>2043.74</v>
      </c>
      <c r="R297" s="44">
        <v>2038.59</v>
      </c>
      <c r="S297" s="44">
        <v>1967.79</v>
      </c>
      <c r="T297" s="44">
        <v>1999.33</v>
      </c>
      <c r="U297" s="44">
        <v>2000.2</v>
      </c>
      <c r="V297" s="44">
        <v>1979.51</v>
      </c>
      <c r="W297" s="44">
        <v>1968.32</v>
      </c>
      <c r="X297" s="44">
        <v>1791.53</v>
      </c>
      <c r="Y297" s="44">
        <v>1580.71</v>
      </c>
      <c r="Z297" s="44">
        <v>1293.53</v>
      </c>
      <c r="AA297" s="44">
        <v>1128.73</v>
      </c>
    </row>
    <row r="298" spans="1:27" ht="12.75" customHeight="1" outlineLevel="1" x14ac:dyDescent="0.2">
      <c r="A298" s="99" t="s">
        <v>1944</v>
      </c>
      <c r="B298" s="63" t="s">
        <v>90</v>
      </c>
      <c r="C298" s="43" t="s">
        <v>79</v>
      </c>
      <c r="D298" s="44">
        <f>$D$168</f>
        <v>1716.97</v>
      </c>
      <c r="E298" s="44">
        <f>$D$168</f>
        <v>1716.97</v>
      </c>
      <c r="F298" s="44">
        <f t="shared" ref="F298:AA298" si="172">$D$168</f>
        <v>1716.97</v>
      </c>
      <c r="G298" s="44">
        <f t="shared" si="172"/>
        <v>1716.97</v>
      </c>
      <c r="H298" s="44">
        <f t="shared" si="172"/>
        <v>1716.97</v>
      </c>
      <c r="I298" s="44">
        <f t="shared" si="172"/>
        <v>1716.97</v>
      </c>
      <c r="J298" s="44">
        <f t="shared" si="172"/>
        <v>1716.97</v>
      </c>
      <c r="K298" s="44">
        <f t="shared" si="172"/>
        <v>1716.97</v>
      </c>
      <c r="L298" s="44">
        <f t="shared" si="172"/>
        <v>1716.97</v>
      </c>
      <c r="M298" s="44">
        <f t="shared" si="172"/>
        <v>1716.97</v>
      </c>
      <c r="N298" s="44">
        <f t="shared" si="172"/>
        <v>1716.97</v>
      </c>
      <c r="O298" s="44">
        <f t="shared" si="172"/>
        <v>1716.97</v>
      </c>
      <c r="P298" s="44">
        <f t="shared" si="172"/>
        <v>1716.97</v>
      </c>
      <c r="Q298" s="44">
        <f t="shared" si="172"/>
        <v>1716.97</v>
      </c>
      <c r="R298" s="44">
        <f t="shared" si="172"/>
        <v>1716.97</v>
      </c>
      <c r="S298" s="44">
        <f t="shared" si="172"/>
        <v>1716.97</v>
      </c>
      <c r="T298" s="44">
        <f t="shared" si="172"/>
        <v>1716.97</v>
      </c>
      <c r="U298" s="44">
        <f t="shared" si="172"/>
        <v>1716.97</v>
      </c>
      <c r="V298" s="44">
        <f t="shared" si="172"/>
        <v>1716.97</v>
      </c>
      <c r="W298" s="44">
        <f t="shared" si="172"/>
        <v>1716.97</v>
      </c>
      <c r="X298" s="44">
        <f t="shared" si="172"/>
        <v>1716.97</v>
      </c>
      <c r="Y298" s="44">
        <f t="shared" si="172"/>
        <v>1716.97</v>
      </c>
      <c r="Z298" s="44">
        <f t="shared" si="172"/>
        <v>1716.97</v>
      </c>
      <c r="AA298" s="44">
        <f t="shared" si="172"/>
        <v>1716.97</v>
      </c>
    </row>
    <row r="299" spans="1:27" ht="12.75" customHeight="1" outlineLevel="1" x14ac:dyDescent="0.2">
      <c r="A299" s="99" t="s">
        <v>1945</v>
      </c>
      <c r="B299" s="63" t="s">
        <v>83</v>
      </c>
      <c r="C299" s="43" t="s">
        <v>79</v>
      </c>
      <c r="D299" s="44">
        <v>3.35</v>
      </c>
      <c r="E299" s="44">
        <v>3.35</v>
      </c>
      <c r="F299" s="44">
        <v>3.35</v>
      </c>
      <c r="G299" s="44">
        <v>3.35</v>
      </c>
      <c r="H299" s="44">
        <v>3.35</v>
      </c>
      <c r="I299" s="44">
        <v>3.35</v>
      </c>
      <c r="J299" s="44">
        <v>3.35</v>
      </c>
      <c r="K299" s="44">
        <v>3.35</v>
      </c>
      <c r="L299" s="44">
        <v>3.35</v>
      </c>
      <c r="M299" s="44">
        <v>3.35</v>
      </c>
      <c r="N299" s="44">
        <v>3.35</v>
      </c>
      <c r="O299" s="44">
        <v>3.35</v>
      </c>
      <c r="P299" s="44">
        <v>3.35</v>
      </c>
      <c r="Q299" s="44">
        <v>3.35</v>
      </c>
      <c r="R299" s="44">
        <v>3.35</v>
      </c>
      <c r="S299" s="44">
        <v>3.35</v>
      </c>
      <c r="T299" s="44">
        <v>3.35</v>
      </c>
      <c r="U299" s="44">
        <v>3.35</v>
      </c>
      <c r="V299" s="44">
        <v>3.35</v>
      </c>
      <c r="W299" s="44">
        <v>3.35</v>
      </c>
      <c r="X299" s="44">
        <v>3.35</v>
      </c>
      <c r="Y299" s="44">
        <v>3.35</v>
      </c>
      <c r="Z299" s="44">
        <v>3.35</v>
      </c>
      <c r="AA299" s="44">
        <v>3.35</v>
      </c>
    </row>
    <row r="300" spans="1:27" ht="12.75" customHeight="1" outlineLevel="1" x14ac:dyDescent="0.2">
      <c r="A300" s="99" t="s">
        <v>1946</v>
      </c>
      <c r="B300" s="63" t="s">
        <v>81</v>
      </c>
      <c r="C300" s="43" t="s">
        <v>79</v>
      </c>
      <c r="D300" s="44">
        <f>$D$11</f>
        <v>330.69</v>
      </c>
      <c r="E300" s="44">
        <f t="shared" ref="E300:AA300" si="173">$D$11</f>
        <v>330.69</v>
      </c>
      <c r="F300" s="44">
        <f t="shared" si="173"/>
        <v>330.69</v>
      </c>
      <c r="G300" s="44">
        <f t="shared" si="173"/>
        <v>330.69</v>
      </c>
      <c r="H300" s="44">
        <f t="shared" si="173"/>
        <v>330.69</v>
      </c>
      <c r="I300" s="44">
        <f t="shared" si="173"/>
        <v>330.69</v>
      </c>
      <c r="J300" s="44">
        <f t="shared" si="173"/>
        <v>330.69</v>
      </c>
      <c r="K300" s="44">
        <f t="shared" si="173"/>
        <v>330.69</v>
      </c>
      <c r="L300" s="44">
        <f t="shared" si="173"/>
        <v>330.69</v>
      </c>
      <c r="M300" s="44">
        <f t="shared" si="173"/>
        <v>330.69</v>
      </c>
      <c r="N300" s="44">
        <f t="shared" si="173"/>
        <v>330.69</v>
      </c>
      <c r="O300" s="44">
        <f t="shared" si="173"/>
        <v>330.69</v>
      </c>
      <c r="P300" s="44">
        <f t="shared" si="173"/>
        <v>330.69</v>
      </c>
      <c r="Q300" s="44">
        <f t="shared" si="173"/>
        <v>330.69</v>
      </c>
      <c r="R300" s="44">
        <f t="shared" si="173"/>
        <v>330.69</v>
      </c>
      <c r="S300" s="44">
        <f t="shared" si="173"/>
        <v>330.69</v>
      </c>
      <c r="T300" s="44">
        <f t="shared" si="173"/>
        <v>330.69</v>
      </c>
      <c r="U300" s="44">
        <f t="shared" si="173"/>
        <v>330.69</v>
      </c>
      <c r="V300" s="44">
        <f t="shared" si="173"/>
        <v>330.69</v>
      </c>
      <c r="W300" s="44">
        <f t="shared" si="173"/>
        <v>330.69</v>
      </c>
      <c r="X300" s="44">
        <f t="shared" si="173"/>
        <v>330.69</v>
      </c>
      <c r="Y300" s="44">
        <f t="shared" si="173"/>
        <v>330.69</v>
      </c>
      <c r="Z300" s="44">
        <f t="shared" si="173"/>
        <v>330.69</v>
      </c>
      <c r="AA300" s="44">
        <f t="shared" si="173"/>
        <v>330.69</v>
      </c>
    </row>
    <row r="301" spans="1:27" ht="12.75" customHeight="1" x14ac:dyDescent="0.2">
      <c r="A301" s="98" t="s">
        <v>1947</v>
      </c>
      <c r="B301" s="28" t="str">
        <f>"28"&amp;"."&amp;$B$800&amp;"."&amp;$B$801</f>
        <v>28.12.2023</v>
      </c>
      <c r="C301" s="90" t="s">
        <v>76</v>
      </c>
      <c r="D301" s="91">
        <f>ROUND(((D302+D303+D305+D304)/1000),5)</f>
        <v>3.13531</v>
      </c>
      <c r="E301" s="91">
        <f>ROUND(((E302+E303+E305+E304)/1000),5)</f>
        <v>3.1363300000000001</v>
      </c>
      <c r="F301" s="91">
        <f>ROUND(((F302+F303+F305+F304)/1000),5)</f>
        <v>3.1307299999999998</v>
      </c>
      <c r="G301" s="91">
        <f t="shared" ref="G301:AA301" si="174">ROUND(((G302+G303+G305+G304)/1000),5)</f>
        <v>3.0839099999999999</v>
      </c>
      <c r="H301" s="91">
        <f t="shared" si="174"/>
        <v>3.1105</v>
      </c>
      <c r="I301" s="91">
        <f t="shared" si="174"/>
        <v>3.1384699999999999</v>
      </c>
      <c r="J301" s="91">
        <f t="shared" si="174"/>
        <v>3.2929900000000001</v>
      </c>
      <c r="K301" s="91">
        <f t="shared" si="174"/>
        <v>3.5444399999999998</v>
      </c>
      <c r="L301" s="91">
        <f t="shared" si="174"/>
        <v>3.9158300000000001</v>
      </c>
      <c r="M301" s="91">
        <f t="shared" si="174"/>
        <v>3.9509799999999999</v>
      </c>
      <c r="N301" s="91">
        <f t="shared" si="174"/>
        <v>3.9672000000000001</v>
      </c>
      <c r="O301" s="91">
        <f t="shared" si="174"/>
        <v>3.98759</v>
      </c>
      <c r="P301" s="91">
        <f t="shared" si="174"/>
        <v>3.9699200000000001</v>
      </c>
      <c r="Q301" s="91">
        <f t="shared" si="174"/>
        <v>3.9748600000000001</v>
      </c>
      <c r="R301" s="91">
        <f t="shared" si="174"/>
        <v>3.9746700000000001</v>
      </c>
      <c r="S301" s="91">
        <f t="shared" si="174"/>
        <v>3.9418600000000001</v>
      </c>
      <c r="T301" s="91">
        <f t="shared" si="174"/>
        <v>3.9754999999999998</v>
      </c>
      <c r="U301" s="91">
        <f t="shared" si="174"/>
        <v>3.98299</v>
      </c>
      <c r="V301" s="91">
        <f t="shared" si="174"/>
        <v>3.9581400000000002</v>
      </c>
      <c r="W301" s="91">
        <f t="shared" si="174"/>
        <v>3.9653100000000001</v>
      </c>
      <c r="X301" s="91">
        <f t="shared" si="174"/>
        <v>3.82517</v>
      </c>
      <c r="Y301" s="91">
        <f t="shared" si="174"/>
        <v>3.6387900000000002</v>
      </c>
      <c r="Z301" s="91">
        <f t="shared" si="174"/>
        <v>3.4363700000000001</v>
      </c>
      <c r="AA301" s="91">
        <f t="shared" si="174"/>
        <v>3.2043599999999999</v>
      </c>
    </row>
    <row r="302" spans="1:27" ht="12.75" customHeight="1" outlineLevel="1" x14ac:dyDescent="0.2">
      <c r="A302" s="99" t="s">
        <v>1948</v>
      </c>
      <c r="B302" s="63" t="s">
        <v>238</v>
      </c>
      <c r="C302" s="43" t="s">
        <v>79</v>
      </c>
      <c r="D302" s="44">
        <v>1084.3</v>
      </c>
      <c r="E302" s="44">
        <v>1085.32</v>
      </c>
      <c r="F302" s="44">
        <v>1079.72</v>
      </c>
      <c r="G302" s="44">
        <v>1032.9000000000001</v>
      </c>
      <c r="H302" s="44">
        <v>1059.49</v>
      </c>
      <c r="I302" s="44">
        <v>1087.46</v>
      </c>
      <c r="J302" s="44">
        <v>1241.98</v>
      </c>
      <c r="K302" s="44">
        <v>1493.43</v>
      </c>
      <c r="L302" s="44">
        <v>1864.82</v>
      </c>
      <c r="M302" s="44">
        <v>1899.97</v>
      </c>
      <c r="N302" s="44">
        <v>1916.19</v>
      </c>
      <c r="O302" s="44">
        <v>1936.58</v>
      </c>
      <c r="P302" s="44">
        <v>1918.91</v>
      </c>
      <c r="Q302" s="44">
        <v>1923.85</v>
      </c>
      <c r="R302" s="44">
        <v>1923.66</v>
      </c>
      <c r="S302" s="44">
        <v>1890.85</v>
      </c>
      <c r="T302" s="44">
        <v>1924.49</v>
      </c>
      <c r="U302" s="44">
        <v>1931.98</v>
      </c>
      <c r="V302" s="44">
        <v>1907.13</v>
      </c>
      <c r="W302" s="44">
        <v>1914.3</v>
      </c>
      <c r="X302" s="44">
        <v>1774.16</v>
      </c>
      <c r="Y302" s="44">
        <v>1587.78</v>
      </c>
      <c r="Z302" s="44">
        <v>1385.36</v>
      </c>
      <c r="AA302" s="44">
        <v>1153.3499999999999</v>
      </c>
    </row>
    <row r="303" spans="1:27" ht="12.75" customHeight="1" outlineLevel="1" x14ac:dyDescent="0.2">
      <c r="A303" s="99" t="s">
        <v>1949</v>
      </c>
      <c r="B303" s="63" t="s">
        <v>90</v>
      </c>
      <c r="C303" s="43" t="s">
        <v>79</v>
      </c>
      <c r="D303" s="44">
        <f>$D$168</f>
        <v>1716.97</v>
      </c>
      <c r="E303" s="44">
        <f>$D$168</f>
        <v>1716.97</v>
      </c>
      <c r="F303" s="44">
        <f t="shared" ref="F303:AA303" si="175">$D$168</f>
        <v>1716.97</v>
      </c>
      <c r="G303" s="44">
        <f t="shared" si="175"/>
        <v>1716.97</v>
      </c>
      <c r="H303" s="44">
        <f t="shared" si="175"/>
        <v>1716.97</v>
      </c>
      <c r="I303" s="44">
        <f t="shared" si="175"/>
        <v>1716.97</v>
      </c>
      <c r="J303" s="44">
        <f t="shared" si="175"/>
        <v>1716.97</v>
      </c>
      <c r="K303" s="44">
        <f t="shared" si="175"/>
        <v>1716.97</v>
      </c>
      <c r="L303" s="44">
        <f t="shared" si="175"/>
        <v>1716.97</v>
      </c>
      <c r="M303" s="44">
        <f t="shared" si="175"/>
        <v>1716.97</v>
      </c>
      <c r="N303" s="44">
        <f t="shared" si="175"/>
        <v>1716.97</v>
      </c>
      <c r="O303" s="44">
        <f t="shared" si="175"/>
        <v>1716.97</v>
      </c>
      <c r="P303" s="44">
        <f t="shared" si="175"/>
        <v>1716.97</v>
      </c>
      <c r="Q303" s="44">
        <f t="shared" si="175"/>
        <v>1716.97</v>
      </c>
      <c r="R303" s="44">
        <f t="shared" si="175"/>
        <v>1716.97</v>
      </c>
      <c r="S303" s="44">
        <f t="shared" si="175"/>
        <v>1716.97</v>
      </c>
      <c r="T303" s="44">
        <f t="shared" si="175"/>
        <v>1716.97</v>
      </c>
      <c r="U303" s="44">
        <f t="shared" si="175"/>
        <v>1716.97</v>
      </c>
      <c r="V303" s="44">
        <f t="shared" si="175"/>
        <v>1716.97</v>
      </c>
      <c r="W303" s="44">
        <f t="shared" si="175"/>
        <v>1716.97</v>
      </c>
      <c r="X303" s="44">
        <f t="shared" si="175"/>
        <v>1716.97</v>
      </c>
      <c r="Y303" s="44">
        <f t="shared" si="175"/>
        <v>1716.97</v>
      </c>
      <c r="Z303" s="44">
        <f t="shared" si="175"/>
        <v>1716.97</v>
      </c>
      <c r="AA303" s="44">
        <f t="shared" si="175"/>
        <v>1716.97</v>
      </c>
    </row>
    <row r="304" spans="1:27" ht="12.75" customHeight="1" outlineLevel="1" x14ac:dyDescent="0.2">
      <c r="A304" s="99" t="s">
        <v>1950</v>
      </c>
      <c r="B304" s="63" t="s">
        <v>83</v>
      </c>
      <c r="C304" s="43" t="s">
        <v>79</v>
      </c>
      <c r="D304" s="44">
        <v>3.35</v>
      </c>
      <c r="E304" s="44">
        <v>3.35</v>
      </c>
      <c r="F304" s="44">
        <v>3.35</v>
      </c>
      <c r="G304" s="44">
        <v>3.35</v>
      </c>
      <c r="H304" s="44">
        <v>3.35</v>
      </c>
      <c r="I304" s="44">
        <v>3.35</v>
      </c>
      <c r="J304" s="44">
        <v>3.35</v>
      </c>
      <c r="K304" s="44">
        <v>3.35</v>
      </c>
      <c r="L304" s="44">
        <v>3.35</v>
      </c>
      <c r="M304" s="44">
        <v>3.35</v>
      </c>
      <c r="N304" s="44">
        <v>3.35</v>
      </c>
      <c r="O304" s="44">
        <v>3.35</v>
      </c>
      <c r="P304" s="44">
        <v>3.35</v>
      </c>
      <c r="Q304" s="44">
        <v>3.35</v>
      </c>
      <c r="R304" s="44">
        <v>3.35</v>
      </c>
      <c r="S304" s="44">
        <v>3.35</v>
      </c>
      <c r="T304" s="44">
        <v>3.35</v>
      </c>
      <c r="U304" s="44">
        <v>3.35</v>
      </c>
      <c r="V304" s="44">
        <v>3.35</v>
      </c>
      <c r="W304" s="44">
        <v>3.35</v>
      </c>
      <c r="X304" s="44">
        <v>3.35</v>
      </c>
      <c r="Y304" s="44">
        <v>3.35</v>
      </c>
      <c r="Z304" s="44">
        <v>3.35</v>
      </c>
      <c r="AA304" s="44">
        <v>3.35</v>
      </c>
    </row>
    <row r="305" spans="1:27" ht="12.75" customHeight="1" outlineLevel="1" x14ac:dyDescent="0.2">
      <c r="A305" s="99" t="s">
        <v>1951</v>
      </c>
      <c r="B305" s="63" t="s">
        <v>81</v>
      </c>
      <c r="C305" s="43" t="s">
        <v>79</v>
      </c>
      <c r="D305" s="44">
        <f>$D$11</f>
        <v>330.69</v>
      </c>
      <c r="E305" s="44">
        <f t="shared" ref="E305:AA305" si="176">$D$11</f>
        <v>330.69</v>
      </c>
      <c r="F305" s="44">
        <f t="shared" si="176"/>
        <v>330.69</v>
      </c>
      <c r="G305" s="44">
        <f t="shared" si="176"/>
        <v>330.69</v>
      </c>
      <c r="H305" s="44">
        <f t="shared" si="176"/>
        <v>330.69</v>
      </c>
      <c r="I305" s="44">
        <f t="shared" si="176"/>
        <v>330.69</v>
      </c>
      <c r="J305" s="44">
        <f t="shared" si="176"/>
        <v>330.69</v>
      </c>
      <c r="K305" s="44">
        <f t="shared" si="176"/>
        <v>330.69</v>
      </c>
      <c r="L305" s="44">
        <f t="shared" si="176"/>
        <v>330.69</v>
      </c>
      <c r="M305" s="44">
        <f t="shared" si="176"/>
        <v>330.69</v>
      </c>
      <c r="N305" s="44">
        <f t="shared" si="176"/>
        <v>330.69</v>
      </c>
      <c r="O305" s="44">
        <f t="shared" si="176"/>
        <v>330.69</v>
      </c>
      <c r="P305" s="44">
        <f t="shared" si="176"/>
        <v>330.69</v>
      </c>
      <c r="Q305" s="44">
        <f t="shared" si="176"/>
        <v>330.69</v>
      </c>
      <c r="R305" s="44">
        <f t="shared" si="176"/>
        <v>330.69</v>
      </c>
      <c r="S305" s="44">
        <f t="shared" si="176"/>
        <v>330.69</v>
      </c>
      <c r="T305" s="44">
        <f t="shared" si="176"/>
        <v>330.69</v>
      </c>
      <c r="U305" s="44">
        <f t="shared" si="176"/>
        <v>330.69</v>
      </c>
      <c r="V305" s="44">
        <f t="shared" si="176"/>
        <v>330.69</v>
      </c>
      <c r="W305" s="44">
        <f t="shared" si="176"/>
        <v>330.69</v>
      </c>
      <c r="X305" s="44">
        <f t="shared" si="176"/>
        <v>330.69</v>
      </c>
      <c r="Y305" s="44">
        <f t="shared" si="176"/>
        <v>330.69</v>
      </c>
      <c r="Z305" s="44">
        <f t="shared" si="176"/>
        <v>330.69</v>
      </c>
      <c r="AA305" s="44">
        <f t="shared" si="176"/>
        <v>330.69</v>
      </c>
    </row>
    <row r="306" spans="1:27" ht="12.75" customHeight="1" x14ac:dyDescent="0.2">
      <c r="A306" s="98" t="s">
        <v>1952</v>
      </c>
      <c r="B306" s="28" t="str">
        <f>"29"&amp;"."&amp;$B$800&amp;"."&amp;$B$801</f>
        <v>29.12.2023</v>
      </c>
      <c r="C306" s="90" t="s">
        <v>76</v>
      </c>
      <c r="D306" s="91">
        <f>ROUND(((D307+D308+D310+D309)/1000),5)</f>
        <v>3.1758700000000002</v>
      </c>
      <c r="E306" s="91">
        <f>ROUND(((E307+E308+E310+E309)/1000),5)</f>
        <v>3.1350500000000001</v>
      </c>
      <c r="F306" s="91">
        <f>ROUND(((F307+F308+F310+F309)/1000),5)</f>
        <v>3.10717</v>
      </c>
      <c r="G306" s="91">
        <f t="shared" ref="G306:AA306" si="177">ROUND(((G307+G308+G310+G309)/1000),5)</f>
        <v>3.09537</v>
      </c>
      <c r="H306" s="91">
        <f t="shared" si="177"/>
        <v>3.1225200000000002</v>
      </c>
      <c r="I306" s="91">
        <f t="shared" si="177"/>
        <v>3.173</v>
      </c>
      <c r="J306" s="91">
        <f t="shared" si="177"/>
        <v>3.2921200000000002</v>
      </c>
      <c r="K306" s="91">
        <f t="shared" si="177"/>
        <v>3.5812300000000001</v>
      </c>
      <c r="L306" s="91">
        <f t="shared" si="177"/>
        <v>3.8105699999999998</v>
      </c>
      <c r="M306" s="91">
        <f t="shared" si="177"/>
        <v>3.8229000000000002</v>
      </c>
      <c r="N306" s="91">
        <f t="shared" si="177"/>
        <v>3.8385699999999998</v>
      </c>
      <c r="O306" s="91">
        <f t="shared" si="177"/>
        <v>3.8731900000000001</v>
      </c>
      <c r="P306" s="91">
        <f t="shared" si="177"/>
        <v>3.8593700000000002</v>
      </c>
      <c r="Q306" s="91">
        <f t="shared" si="177"/>
        <v>3.8578100000000002</v>
      </c>
      <c r="R306" s="91">
        <f t="shared" si="177"/>
        <v>3.8473199999999999</v>
      </c>
      <c r="S306" s="91">
        <f t="shared" si="177"/>
        <v>3.8106100000000001</v>
      </c>
      <c r="T306" s="91">
        <f t="shared" si="177"/>
        <v>3.83982</v>
      </c>
      <c r="U306" s="91">
        <f t="shared" si="177"/>
        <v>3.85101</v>
      </c>
      <c r="V306" s="91">
        <f t="shared" si="177"/>
        <v>3.8348200000000001</v>
      </c>
      <c r="W306" s="91">
        <f t="shared" si="177"/>
        <v>3.84653</v>
      </c>
      <c r="X306" s="91">
        <f t="shared" si="177"/>
        <v>3.8067600000000001</v>
      </c>
      <c r="Y306" s="91">
        <f t="shared" si="177"/>
        <v>3.7033999999999998</v>
      </c>
      <c r="Z306" s="91">
        <f t="shared" si="177"/>
        <v>3.41411</v>
      </c>
      <c r="AA306" s="91">
        <f t="shared" si="177"/>
        <v>3.2088399999999999</v>
      </c>
    </row>
    <row r="307" spans="1:27" ht="12.75" customHeight="1" outlineLevel="1" x14ac:dyDescent="0.2">
      <c r="A307" s="99" t="s">
        <v>1953</v>
      </c>
      <c r="B307" s="63" t="s">
        <v>238</v>
      </c>
      <c r="C307" s="43" t="s">
        <v>79</v>
      </c>
      <c r="D307" s="44">
        <v>1124.8599999999999</v>
      </c>
      <c r="E307" s="44">
        <v>1084.04</v>
      </c>
      <c r="F307" s="44">
        <v>1056.1600000000001</v>
      </c>
      <c r="G307" s="44">
        <v>1044.3599999999999</v>
      </c>
      <c r="H307" s="44">
        <v>1071.51</v>
      </c>
      <c r="I307" s="44">
        <v>1121.99</v>
      </c>
      <c r="J307" s="44">
        <v>1241.1099999999999</v>
      </c>
      <c r="K307" s="44">
        <v>1530.22</v>
      </c>
      <c r="L307" s="44">
        <v>1759.56</v>
      </c>
      <c r="M307" s="44">
        <v>1771.89</v>
      </c>
      <c r="N307" s="44">
        <v>1787.56</v>
      </c>
      <c r="O307" s="44">
        <v>1822.18</v>
      </c>
      <c r="P307" s="44">
        <v>1808.36</v>
      </c>
      <c r="Q307" s="44">
        <v>1806.8</v>
      </c>
      <c r="R307" s="44">
        <v>1796.31</v>
      </c>
      <c r="S307" s="44">
        <v>1759.6</v>
      </c>
      <c r="T307" s="44">
        <v>1788.81</v>
      </c>
      <c r="U307" s="44">
        <v>1800</v>
      </c>
      <c r="V307" s="44">
        <v>1783.81</v>
      </c>
      <c r="W307" s="44">
        <v>1795.52</v>
      </c>
      <c r="X307" s="44">
        <v>1755.75</v>
      </c>
      <c r="Y307" s="44">
        <v>1652.39</v>
      </c>
      <c r="Z307" s="44">
        <v>1363.1</v>
      </c>
      <c r="AA307" s="44">
        <v>1157.83</v>
      </c>
    </row>
    <row r="308" spans="1:27" ht="12.75" customHeight="1" outlineLevel="1" x14ac:dyDescent="0.2">
      <c r="A308" s="99" t="s">
        <v>1954</v>
      </c>
      <c r="B308" s="63" t="s">
        <v>90</v>
      </c>
      <c r="C308" s="43" t="s">
        <v>79</v>
      </c>
      <c r="D308" s="44">
        <f>$D$168</f>
        <v>1716.97</v>
      </c>
      <c r="E308" s="44">
        <f>$D$168</f>
        <v>1716.97</v>
      </c>
      <c r="F308" s="44">
        <f t="shared" ref="F308:AA308" si="178">$D$168</f>
        <v>1716.97</v>
      </c>
      <c r="G308" s="44">
        <f t="shared" si="178"/>
        <v>1716.97</v>
      </c>
      <c r="H308" s="44">
        <f t="shared" si="178"/>
        <v>1716.97</v>
      </c>
      <c r="I308" s="44">
        <f t="shared" si="178"/>
        <v>1716.97</v>
      </c>
      <c r="J308" s="44">
        <f t="shared" si="178"/>
        <v>1716.97</v>
      </c>
      <c r="K308" s="44">
        <f t="shared" si="178"/>
        <v>1716.97</v>
      </c>
      <c r="L308" s="44">
        <f t="shared" si="178"/>
        <v>1716.97</v>
      </c>
      <c r="M308" s="44">
        <f t="shared" si="178"/>
        <v>1716.97</v>
      </c>
      <c r="N308" s="44">
        <f t="shared" si="178"/>
        <v>1716.97</v>
      </c>
      <c r="O308" s="44">
        <f t="shared" si="178"/>
        <v>1716.97</v>
      </c>
      <c r="P308" s="44">
        <f t="shared" si="178"/>
        <v>1716.97</v>
      </c>
      <c r="Q308" s="44">
        <f t="shared" si="178"/>
        <v>1716.97</v>
      </c>
      <c r="R308" s="44">
        <f t="shared" si="178"/>
        <v>1716.97</v>
      </c>
      <c r="S308" s="44">
        <f t="shared" si="178"/>
        <v>1716.97</v>
      </c>
      <c r="T308" s="44">
        <f t="shared" si="178"/>
        <v>1716.97</v>
      </c>
      <c r="U308" s="44">
        <f t="shared" si="178"/>
        <v>1716.97</v>
      </c>
      <c r="V308" s="44">
        <f t="shared" si="178"/>
        <v>1716.97</v>
      </c>
      <c r="W308" s="44">
        <f t="shared" si="178"/>
        <v>1716.97</v>
      </c>
      <c r="X308" s="44">
        <f t="shared" si="178"/>
        <v>1716.97</v>
      </c>
      <c r="Y308" s="44">
        <f t="shared" si="178"/>
        <v>1716.97</v>
      </c>
      <c r="Z308" s="44">
        <f t="shared" si="178"/>
        <v>1716.97</v>
      </c>
      <c r="AA308" s="44">
        <f t="shared" si="178"/>
        <v>1716.97</v>
      </c>
    </row>
    <row r="309" spans="1:27" ht="12.75" customHeight="1" outlineLevel="1" x14ac:dyDescent="0.2">
      <c r="A309" s="99" t="s">
        <v>1955</v>
      </c>
      <c r="B309" s="63" t="s">
        <v>83</v>
      </c>
      <c r="C309" s="43" t="s">
        <v>79</v>
      </c>
      <c r="D309" s="44">
        <v>3.35</v>
      </c>
      <c r="E309" s="44">
        <v>3.35</v>
      </c>
      <c r="F309" s="44">
        <v>3.35</v>
      </c>
      <c r="G309" s="44">
        <v>3.35</v>
      </c>
      <c r="H309" s="44">
        <v>3.35</v>
      </c>
      <c r="I309" s="44">
        <v>3.35</v>
      </c>
      <c r="J309" s="44">
        <v>3.35</v>
      </c>
      <c r="K309" s="44">
        <v>3.35</v>
      </c>
      <c r="L309" s="44">
        <v>3.35</v>
      </c>
      <c r="M309" s="44">
        <v>3.35</v>
      </c>
      <c r="N309" s="44">
        <v>3.35</v>
      </c>
      <c r="O309" s="44">
        <v>3.35</v>
      </c>
      <c r="P309" s="44">
        <v>3.35</v>
      </c>
      <c r="Q309" s="44">
        <v>3.35</v>
      </c>
      <c r="R309" s="44">
        <v>3.35</v>
      </c>
      <c r="S309" s="44">
        <v>3.35</v>
      </c>
      <c r="T309" s="44">
        <v>3.35</v>
      </c>
      <c r="U309" s="44">
        <v>3.35</v>
      </c>
      <c r="V309" s="44">
        <v>3.35</v>
      </c>
      <c r="W309" s="44">
        <v>3.35</v>
      </c>
      <c r="X309" s="44">
        <v>3.35</v>
      </c>
      <c r="Y309" s="44">
        <v>3.35</v>
      </c>
      <c r="Z309" s="44">
        <v>3.35</v>
      </c>
      <c r="AA309" s="44">
        <v>3.35</v>
      </c>
    </row>
    <row r="310" spans="1:27" ht="12.75" customHeight="1" outlineLevel="1" x14ac:dyDescent="0.2">
      <c r="A310" s="99" t="s">
        <v>1956</v>
      </c>
      <c r="B310" s="63" t="s">
        <v>81</v>
      </c>
      <c r="C310" s="43" t="s">
        <v>79</v>
      </c>
      <c r="D310" s="44">
        <f>$D$11</f>
        <v>330.69</v>
      </c>
      <c r="E310" s="44">
        <f t="shared" ref="E310:AA310" si="179">$D$11</f>
        <v>330.69</v>
      </c>
      <c r="F310" s="44">
        <f t="shared" si="179"/>
        <v>330.69</v>
      </c>
      <c r="G310" s="44">
        <f t="shared" si="179"/>
        <v>330.69</v>
      </c>
      <c r="H310" s="44">
        <f t="shared" si="179"/>
        <v>330.69</v>
      </c>
      <c r="I310" s="44">
        <f t="shared" si="179"/>
        <v>330.69</v>
      </c>
      <c r="J310" s="44">
        <f t="shared" si="179"/>
        <v>330.69</v>
      </c>
      <c r="K310" s="44">
        <f t="shared" si="179"/>
        <v>330.69</v>
      </c>
      <c r="L310" s="44">
        <f t="shared" si="179"/>
        <v>330.69</v>
      </c>
      <c r="M310" s="44">
        <f t="shared" si="179"/>
        <v>330.69</v>
      </c>
      <c r="N310" s="44">
        <f t="shared" si="179"/>
        <v>330.69</v>
      </c>
      <c r="O310" s="44">
        <f t="shared" si="179"/>
        <v>330.69</v>
      </c>
      <c r="P310" s="44">
        <f t="shared" si="179"/>
        <v>330.69</v>
      </c>
      <c r="Q310" s="44">
        <f t="shared" si="179"/>
        <v>330.69</v>
      </c>
      <c r="R310" s="44">
        <f t="shared" si="179"/>
        <v>330.69</v>
      </c>
      <c r="S310" s="44">
        <f t="shared" si="179"/>
        <v>330.69</v>
      </c>
      <c r="T310" s="44">
        <f t="shared" si="179"/>
        <v>330.69</v>
      </c>
      <c r="U310" s="44">
        <f t="shared" si="179"/>
        <v>330.69</v>
      </c>
      <c r="V310" s="44">
        <f t="shared" si="179"/>
        <v>330.69</v>
      </c>
      <c r="W310" s="44">
        <f t="shared" si="179"/>
        <v>330.69</v>
      </c>
      <c r="X310" s="44">
        <f t="shared" si="179"/>
        <v>330.69</v>
      </c>
      <c r="Y310" s="44">
        <f t="shared" si="179"/>
        <v>330.69</v>
      </c>
      <c r="Z310" s="44">
        <f t="shared" si="179"/>
        <v>330.69</v>
      </c>
      <c r="AA310" s="44">
        <f t="shared" si="179"/>
        <v>330.69</v>
      </c>
    </row>
    <row r="311" spans="1:27" ht="12.75" customHeight="1" x14ac:dyDescent="0.2">
      <c r="A311" s="98" t="s">
        <v>1957</v>
      </c>
      <c r="B311" s="28" t="str">
        <f>"30"&amp;"."&amp;$B$800&amp;"."&amp;$B$801</f>
        <v>30.12.2023</v>
      </c>
      <c r="C311" s="90" t="s">
        <v>76</v>
      </c>
      <c r="D311" s="91">
        <f>ROUND(((D312+D313+D315+D314)/1000),5)</f>
        <v>3.2045599999999999</v>
      </c>
      <c r="E311" s="91">
        <f>ROUND(((E312+E313+E315+E314)/1000),5)</f>
        <v>3.15517</v>
      </c>
      <c r="F311" s="91">
        <f>ROUND(((F312+F313+F315+F314)/1000),5)</f>
        <v>3.1302099999999999</v>
      </c>
      <c r="G311" s="91">
        <f t="shared" ref="G311:AA311" si="180">ROUND(((G312+G313+G315+G314)/1000),5)</f>
        <v>3.1089500000000001</v>
      </c>
      <c r="H311" s="91">
        <f t="shared" si="180"/>
        <v>3.1249799999999999</v>
      </c>
      <c r="I311" s="91">
        <f t="shared" si="180"/>
        <v>3.1326999999999998</v>
      </c>
      <c r="J311" s="91">
        <f t="shared" si="180"/>
        <v>3.1562199999999998</v>
      </c>
      <c r="K311" s="91">
        <f t="shared" si="180"/>
        <v>3.2622499999999999</v>
      </c>
      <c r="L311" s="91">
        <f t="shared" si="180"/>
        <v>3.4819599999999999</v>
      </c>
      <c r="M311" s="91">
        <f t="shared" si="180"/>
        <v>3.6181999999999999</v>
      </c>
      <c r="N311" s="91">
        <f t="shared" si="180"/>
        <v>3.6782599999999999</v>
      </c>
      <c r="O311" s="91">
        <f t="shared" si="180"/>
        <v>3.6930499999999999</v>
      </c>
      <c r="P311" s="91">
        <f t="shared" si="180"/>
        <v>3.6908599999999998</v>
      </c>
      <c r="Q311" s="91">
        <f t="shared" si="180"/>
        <v>3.6897600000000002</v>
      </c>
      <c r="R311" s="91">
        <f t="shared" si="180"/>
        <v>3.6614</v>
      </c>
      <c r="S311" s="91">
        <f t="shared" si="180"/>
        <v>3.6517200000000001</v>
      </c>
      <c r="T311" s="91">
        <f t="shared" si="180"/>
        <v>3.70729</v>
      </c>
      <c r="U311" s="91">
        <f t="shared" si="180"/>
        <v>3.7614999999999998</v>
      </c>
      <c r="V311" s="91">
        <f t="shared" si="180"/>
        <v>3.7365200000000001</v>
      </c>
      <c r="W311" s="91">
        <f t="shared" si="180"/>
        <v>3.6951900000000002</v>
      </c>
      <c r="X311" s="91">
        <f t="shared" si="180"/>
        <v>3.67218</v>
      </c>
      <c r="Y311" s="91">
        <f t="shared" si="180"/>
        <v>3.5670000000000002</v>
      </c>
      <c r="Z311" s="91">
        <f t="shared" si="180"/>
        <v>3.33853</v>
      </c>
      <c r="AA311" s="91">
        <f t="shared" si="180"/>
        <v>3.2015799999999999</v>
      </c>
    </row>
    <row r="312" spans="1:27" ht="12.75" customHeight="1" outlineLevel="1" x14ac:dyDescent="0.2">
      <c r="A312" s="99" t="s">
        <v>1958</v>
      </c>
      <c r="B312" s="63" t="s">
        <v>238</v>
      </c>
      <c r="C312" s="43" t="s">
        <v>79</v>
      </c>
      <c r="D312" s="44">
        <v>1153.55</v>
      </c>
      <c r="E312" s="44">
        <v>1104.1600000000001</v>
      </c>
      <c r="F312" s="44">
        <v>1079.2</v>
      </c>
      <c r="G312" s="44">
        <v>1057.94</v>
      </c>
      <c r="H312" s="44">
        <v>1073.97</v>
      </c>
      <c r="I312" s="44">
        <v>1081.69</v>
      </c>
      <c r="J312" s="44">
        <v>1105.21</v>
      </c>
      <c r="K312" s="44">
        <v>1211.24</v>
      </c>
      <c r="L312" s="44">
        <v>1430.95</v>
      </c>
      <c r="M312" s="44">
        <v>1567.19</v>
      </c>
      <c r="N312" s="44">
        <v>1627.25</v>
      </c>
      <c r="O312" s="44">
        <v>1642.04</v>
      </c>
      <c r="P312" s="44">
        <v>1639.85</v>
      </c>
      <c r="Q312" s="44">
        <v>1638.75</v>
      </c>
      <c r="R312" s="44">
        <v>1610.39</v>
      </c>
      <c r="S312" s="44">
        <v>1600.71</v>
      </c>
      <c r="T312" s="44">
        <v>1656.28</v>
      </c>
      <c r="U312" s="44">
        <v>1710.49</v>
      </c>
      <c r="V312" s="44">
        <v>1685.51</v>
      </c>
      <c r="W312" s="44">
        <v>1644.18</v>
      </c>
      <c r="X312" s="44">
        <v>1621.17</v>
      </c>
      <c r="Y312" s="44">
        <v>1515.99</v>
      </c>
      <c r="Z312" s="44">
        <v>1287.52</v>
      </c>
      <c r="AA312" s="44">
        <v>1150.57</v>
      </c>
    </row>
    <row r="313" spans="1:27" ht="12.75" customHeight="1" outlineLevel="1" x14ac:dyDescent="0.2">
      <c r="A313" s="99" t="s">
        <v>1959</v>
      </c>
      <c r="B313" s="63" t="s">
        <v>90</v>
      </c>
      <c r="C313" s="43" t="s">
        <v>79</v>
      </c>
      <c r="D313" s="44">
        <f>$D$168</f>
        <v>1716.97</v>
      </c>
      <c r="E313" s="44">
        <f>$D$168</f>
        <v>1716.97</v>
      </c>
      <c r="F313" s="44">
        <f t="shared" ref="F313:AA313" si="181">$D$168</f>
        <v>1716.97</v>
      </c>
      <c r="G313" s="44">
        <f t="shared" si="181"/>
        <v>1716.97</v>
      </c>
      <c r="H313" s="44">
        <f t="shared" si="181"/>
        <v>1716.97</v>
      </c>
      <c r="I313" s="44">
        <f t="shared" si="181"/>
        <v>1716.97</v>
      </c>
      <c r="J313" s="44">
        <f t="shared" si="181"/>
        <v>1716.97</v>
      </c>
      <c r="K313" s="44">
        <f t="shared" si="181"/>
        <v>1716.97</v>
      </c>
      <c r="L313" s="44">
        <f t="shared" si="181"/>
        <v>1716.97</v>
      </c>
      <c r="M313" s="44">
        <f t="shared" si="181"/>
        <v>1716.97</v>
      </c>
      <c r="N313" s="44">
        <f t="shared" si="181"/>
        <v>1716.97</v>
      </c>
      <c r="O313" s="44">
        <f t="shared" si="181"/>
        <v>1716.97</v>
      </c>
      <c r="P313" s="44">
        <f t="shared" si="181"/>
        <v>1716.97</v>
      </c>
      <c r="Q313" s="44">
        <f t="shared" si="181"/>
        <v>1716.97</v>
      </c>
      <c r="R313" s="44">
        <f t="shared" si="181"/>
        <v>1716.97</v>
      </c>
      <c r="S313" s="44">
        <f t="shared" si="181"/>
        <v>1716.97</v>
      </c>
      <c r="T313" s="44">
        <f t="shared" si="181"/>
        <v>1716.97</v>
      </c>
      <c r="U313" s="44">
        <f t="shared" si="181"/>
        <v>1716.97</v>
      </c>
      <c r="V313" s="44">
        <f t="shared" si="181"/>
        <v>1716.97</v>
      </c>
      <c r="W313" s="44">
        <f t="shared" si="181"/>
        <v>1716.97</v>
      </c>
      <c r="X313" s="44">
        <f t="shared" si="181"/>
        <v>1716.97</v>
      </c>
      <c r="Y313" s="44">
        <f t="shared" si="181"/>
        <v>1716.97</v>
      </c>
      <c r="Z313" s="44">
        <f t="shared" si="181"/>
        <v>1716.97</v>
      </c>
      <c r="AA313" s="44">
        <f t="shared" si="181"/>
        <v>1716.97</v>
      </c>
    </row>
    <row r="314" spans="1:27" ht="12.75" customHeight="1" outlineLevel="1" x14ac:dyDescent="0.2">
      <c r="A314" s="99" t="s">
        <v>1960</v>
      </c>
      <c r="B314" s="63" t="s">
        <v>83</v>
      </c>
      <c r="C314" s="43" t="s">
        <v>79</v>
      </c>
      <c r="D314" s="44">
        <v>3.35</v>
      </c>
      <c r="E314" s="44">
        <v>3.35</v>
      </c>
      <c r="F314" s="44">
        <v>3.35</v>
      </c>
      <c r="G314" s="44">
        <v>3.35</v>
      </c>
      <c r="H314" s="44">
        <v>3.35</v>
      </c>
      <c r="I314" s="44">
        <v>3.35</v>
      </c>
      <c r="J314" s="44">
        <v>3.35</v>
      </c>
      <c r="K314" s="44">
        <v>3.35</v>
      </c>
      <c r="L314" s="44">
        <v>3.35</v>
      </c>
      <c r="M314" s="44">
        <v>3.35</v>
      </c>
      <c r="N314" s="44">
        <v>3.35</v>
      </c>
      <c r="O314" s="44">
        <v>3.35</v>
      </c>
      <c r="P314" s="44">
        <v>3.35</v>
      </c>
      <c r="Q314" s="44">
        <v>3.35</v>
      </c>
      <c r="R314" s="44">
        <v>3.35</v>
      </c>
      <c r="S314" s="44">
        <v>3.35</v>
      </c>
      <c r="T314" s="44">
        <v>3.35</v>
      </c>
      <c r="U314" s="44">
        <v>3.35</v>
      </c>
      <c r="V314" s="44">
        <v>3.35</v>
      </c>
      <c r="W314" s="44">
        <v>3.35</v>
      </c>
      <c r="X314" s="44">
        <v>3.35</v>
      </c>
      <c r="Y314" s="44">
        <v>3.35</v>
      </c>
      <c r="Z314" s="44">
        <v>3.35</v>
      </c>
      <c r="AA314" s="44">
        <v>3.35</v>
      </c>
    </row>
    <row r="315" spans="1:27" ht="12.75" customHeight="1" outlineLevel="1" x14ac:dyDescent="0.2">
      <c r="A315" s="99" t="s">
        <v>1961</v>
      </c>
      <c r="B315" s="63" t="s">
        <v>81</v>
      </c>
      <c r="C315" s="43" t="s">
        <v>79</v>
      </c>
      <c r="D315" s="44">
        <f>$D$11</f>
        <v>330.69</v>
      </c>
      <c r="E315" s="44">
        <f t="shared" ref="E315:AA315" si="182">$D$11</f>
        <v>330.69</v>
      </c>
      <c r="F315" s="44">
        <f t="shared" si="182"/>
        <v>330.69</v>
      </c>
      <c r="G315" s="44">
        <f t="shared" si="182"/>
        <v>330.69</v>
      </c>
      <c r="H315" s="44">
        <f t="shared" si="182"/>
        <v>330.69</v>
      </c>
      <c r="I315" s="44">
        <f t="shared" si="182"/>
        <v>330.69</v>
      </c>
      <c r="J315" s="44">
        <f t="shared" si="182"/>
        <v>330.69</v>
      </c>
      <c r="K315" s="44">
        <f t="shared" si="182"/>
        <v>330.69</v>
      </c>
      <c r="L315" s="44">
        <f t="shared" si="182"/>
        <v>330.69</v>
      </c>
      <c r="M315" s="44">
        <f t="shared" si="182"/>
        <v>330.69</v>
      </c>
      <c r="N315" s="44">
        <f t="shared" si="182"/>
        <v>330.69</v>
      </c>
      <c r="O315" s="44">
        <f t="shared" si="182"/>
        <v>330.69</v>
      </c>
      <c r="P315" s="44">
        <f t="shared" si="182"/>
        <v>330.69</v>
      </c>
      <c r="Q315" s="44">
        <f t="shared" si="182"/>
        <v>330.69</v>
      </c>
      <c r="R315" s="44">
        <f t="shared" si="182"/>
        <v>330.69</v>
      </c>
      <c r="S315" s="44">
        <f t="shared" si="182"/>
        <v>330.69</v>
      </c>
      <c r="T315" s="44">
        <f t="shared" si="182"/>
        <v>330.69</v>
      </c>
      <c r="U315" s="44">
        <f t="shared" si="182"/>
        <v>330.69</v>
      </c>
      <c r="V315" s="44">
        <f t="shared" si="182"/>
        <v>330.69</v>
      </c>
      <c r="W315" s="44">
        <f t="shared" si="182"/>
        <v>330.69</v>
      </c>
      <c r="X315" s="44">
        <f t="shared" si="182"/>
        <v>330.69</v>
      </c>
      <c r="Y315" s="44">
        <f t="shared" si="182"/>
        <v>330.69</v>
      </c>
      <c r="Z315" s="44">
        <f t="shared" si="182"/>
        <v>330.69</v>
      </c>
      <c r="AA315" s="44">
        <f t="shared" si="182"/>
        <v>330.69</v>
      </c>
    </row>
    <row r="316" spans="1:27" ht="12.75" customHeight="1" x14ac:dyDescent="0.2">
      <c r="A316" s="98" t="s">
        <v>1962</v>
      </c>
      <c r="B316" s="28" t="str">
        <f>"31"&amp;"."&amp;$B$800&amp;"."&amp;$B$801</f>
        <v>31.12.2023</v>
      </c>
      <c r="C316" s="90" t="s">
        <v>76</v>
      </c>
      <c r="D316" s="91">
        <f>ROUND(((D317+D318+D320+D319)/1000),5)</f>
        <v>3.1929699999999999</v>
      </c>
      <c r="E316" s="91">
        <f>ROUND(((E317+E318+E320+E319)/1000),5)</f>
        <v>3.1413700000000002</v>
      </c>
      <c r="F316" s="91">
        <f>ROUND(((F317+F318+F320+F319)/1000),5)</f>
        <v>3.07694</v>
      </c>
      <c r="G316" s="91">
        <f t="shared" ref="G316:AA316" si="183">ROUND(((G317+G318+G320+G319)/1000),5)</f>
        <v>2.9933299999999998</v>
      </c>
      <c r="H316" s="91">
        <f t="shared" si="183"/>
        <v>3.0337800000000001</v>
      </c>
      <c r="I316" s="91">
        <f t="shared" si="183"/>
        <v>3.0628500000000001</v>
      </c>
      <c r="J316" s="91">
        <f t="shared" si="183"/>
        <v>3.0612900000000001</v>
      </c>
      <c r="K316" s="91">
        <f t="shared" si="183"/>
        <v>3.1487599999999998</v>
      </c>
      <c r="L316" s="91">
        <f t="shared" si="183"/>
        <v>3.28193</v>
      </c>
      <c r="M316" s="91">
        <f t="shared" si="183"/>
        <v>3.4624299999999999</v>
      </c>
      <c r="N316" s="91">
        <f t="shared" si="183"/>
        <v>3.53071</v>
      </c>
      <c r="O316" s="91">
        <f t="shared" si="183"/>
        <v>3.5555599999999998</v>
      </c>
      <c r="P316" s="91">
        <f t="shared" si="183"/>
        <v>3.5551900000000001</v>
      </c>
      <c r="Q316" s="91">
        <f t="shared" si="183"/>
        <v>3.5563099999999999</v>
      </c>
      <c r="R316" s="91">
        <f t="shared" si="183"/>
        <v>3.5373000000000001</v>
      </c>
      <c r="S316" s="91">
        <f t="shared" si="183"/>
        <v>3.5314899999999998</v>
      </c>
      <c r="T316" s="91">
        <f t="shared" si="183"/>
        <v>3.5789200000000001</v>
      </c>
      <c r="U316" s="91">
        <f t="shared" si="183"/>
        <v>3.6505000000000001</v>
      </c>
      <c r="V316" s="91">
        <f t="shared" si="183"/>
        <v>3.6113</v>
      </c>
      <c r="W316" s="91">
        <f t="shared" si="183"/>
        <v>3.5884299999999998</v>
      </c>
      <c r="X316" s="91">
        <f t="shared" si="183"/>
        <v>3.5833400000000002</v>
      </c>
      <c r="Y316" s="91">
        <f t="shared" si="183"/>
        <v>3.5208599999999999</v>
      </c>
      <c r="Z316" s="91">
        <f t="shared" si="183"/>
        <v>3.3045900000000001</v>
      </c>
      <c r="AA316" s="91">
        <f t="shared" si="183"/>
        <v>3.2117800000000001</v>
      </c>
    </row>
    <row r="317" spans="1:27" ht="12.75" customHeight="1" outlineLevel="1" x14ac:dyDescent="0.2">
      <c r="A317" s="99" t="s">
        <v>1963</v>
      </c>
      <c r="B317" s="63" t="s">
        <v>238</v>
      </c>
      <c r="C317" s="43" t="s">
        <v>79</v>
      </c>
      <c r="D317" s="44">
        <v>1141.96</v>
      </c>
      <c r="E317" s="44">
        <v>1090.3599999999999</v>
      </c>
      <c r="F317" s="44">
        <v>1025.93</v>
      </c>
      <c r="G317" s="44">
        <v>942.32</v>
      </c>
      <c r="H317" s="44">
        <v>982.77</v>
      </c>
      <c r="I317" s="44">
        <v>1011.84</v>
      </c>
      <c r="J317" s="44">
        <v>1010.28</v>
      </c>
      <c r="K317" s="44">
        <v>1097.75</v>
      </c>
      <c r="L317" s="44">
        <v>1230.92</v>
      </c>
      <c r="M317" s="44">
        <v>1411.42</v>
      </c>
      <c r="N317" s="44">
        <v>1479.7</v>
      </c>
      <c r="O317" s="44">
        <v>1504.55</v>
      </c>
      <c r="P317" s="44">
        <v>1504.18</v>
      </c>
      <c r="Q317" s="44">
        <v>1505.3</v>
      </c>
      <c r="R317" s="44">
        <v>1486.29</v>
      </c>
      <c r="S317" s="44">
        <v>1480.48</v>
      </c>
      <c r="T317" s="44">
        <v>1527.91</v>
      </c>
      <c r="U317" s="44">
        <v>1599.49</v>
      </c>
      <c r="V317" s="44">
        <v>1560.29</v>
      </c>
      <c r="W317" s="44">
        <v>1537.42</v>
      </c>
      <c r="X317" s="44">
        <v>1532.33</v>
      </c>
      <c r="Y317" s="44">
        <v>1469.85</v>
      </c>
      <c r="Z317" s="44">
        <v>1253.58</v>
      </c>
      <c r="AA317" s="44">
        <v>1160.77</v>
      </c>
    </row>
    <row r="318" spans="1:27" ht="12.75" customHeight="1" outlineLevel="1" x14ac:dyDescent="0.2">
      <c r="A318" s="99" t="s">
        <v>1964</v>
      </c>
      <c r="B318" s="63" t="s">
        <v>90</v>
      </c>
      <c r="C318" s="43" t="s">
        <v>79</v>
      </c>
      <c r="D318" s="44">
        <f>$D$168</f>
        <v>1716.97</v>
      </c>
      <c r="E318" s="44">
        <f>$D$168</f>
        <v>1716.97</v>
      </c>
      <c r="F318" s="44">
        <f t="shared" ref="F318:AA318" si="184">$D$168</f>
        <v>1716.97</v>
      </c>
      <c r="G318" s="44">
        <f t="shared" si="184"/>
        <v>1716.97</v>
      </c>
      <c r="H318" s="44">
        <f t="shared" si="184"/>
        <v>1716.97</v>
      </c>
      <c r="I318" s="44">
        <f t="shared" si="184"/>
        <v>1716.97</v>
      </c>
      <c r="J318" s="44">
        <f t="shared" si="184"/>
        <v>1716.97</v>
      </c>
      <c r="K318" s="44">
        <f t="shared" si="184"/>
        <v>1716.97</v>
      </c>
      <c r="L318" s="44">
        <f t="shared" si="184"/>
        <v>1716.97</v>
      </c>
      <c r="M318" s="44">
        <f t="shared" si="184"/>
        <v>1716.97</v>
      </c>
      <c r="N318" s="44">
        <f t="shared" si="184"/>
        <v>1716.97</v>
      </c>
      <c r="O318" s="44">
        <f t="shared" si="184"/>
        <v>1716.97</v>
      </c>
      <c r="P318" s="44">
        <f t="shared" si="184"/>
        <v>1716.97</v>
      </c>
      <c r="Q318" s="44">
        <f t="shared" si="184"/>
        <v>1716.97</v>
      </c>
      <c r="R318" s="44">
        <f t="shared" si="184"/>
        <v>1716.97</v>
      </c>
      <c r="S318" s="44">
        <f t="shared" si="184"/>
        <v>1716.97</v>
      </c>
      <c r="T318" s="44">
        <f t="shared" si="184"/>
        <v>1716.97</v>
      </c>
      <c r="U318" s="44">
        <f t="shared" si="184"/>
        <v>1716.97</v>
      </c>
      <c r="V318" s="44">
        <f t="shared" si="184"/>
        <v>1716.97</v>
      </c>
      <c r="W318" s="44">
        <f t="shared" si="184"/>
        <v>1716.97</v>
      </c>
      <c r="X318" s="44">
        <f t="shared" si="184"/>
        <v>1716.97</v>
      </c>
      <c r="Y318" s="44">
        <f t="shared" si="184"/>
        <v>1716.97</v>
      </c>
      <c r="Z318" s="44">
        <f t="shared" si="184"/>
        <v>1716.97</v>
      </c>
      <c r="AA318" s="44">
        <f t="shared" si="184"/>
        <v>1716.97</v>
      </c>
    </row>
    <row r="319" spans="1:27" ht="12.75" customHeight="1" outlineLevel="1" x14ac:dyDescent="0.2">
      <c r="A319" s="99" t="s">
        <v>1965</v>
      </c>
      <c r="B319" s="63" t="s">
        <v>83</v>
      </c>
      <c r="C319" s="43" t="s">
        <v>79</v>
      </c>
      <c r="D319" s="44">
        <v>3.35</v>
      </c>
      <c r="E319" s="44">
        <v>3.35</v>
      </c>
      <c r="F319" s="44">
        <v>3.35</v>
      </c>
      <c r="G319" s="44">
        <v>3.35</v>
      </c>
      <c r="H319" s="44">
        <v>3.35</v>
      </c>
      <c r="I319" s="44">
        <v>3.35</v>
      </c>
      <c r="J319" s="44">
        <v>3.35</v>
      </c>
      <c r="K319" s="44">
        <v>3.35</v>
      </c>
      <c r="L319" s="44">
        <v>3.35</v>
      </c>
      <c r="M319" s="44">
        <v>3.35</v>
      </c>
      <c r="N319" s="44">
        <v>3.35</v>
      </c>
      <c r="O319" s="44">
        <v>3.35</v>
      </c>
      <c r="P319" s="44">
        <v>3.35</v>
      </c>
      <c r="Q319" s="44">
        <v>3.35</v>
      </c>
      <c r="R319" s="44">
        <v>3.35</v>
      </c>
      <c r="S319" s="44">
        <v>3.35</v>
      </c>
      <c r="T319" s="44">
        <v>3.35</v>
      </c>
      <c r="U319" s="44">
        <v>3.35</v>
      </c>
      <c r="V319" s="44">
        <v>3.35</v>
      </c>
      <c r="W319" s="44">
        <v>3.35</v>
      </c>
      <c r="X319" s="44">
        <v>3.35</v>
      </c>
      <c r="Y319" s="44">
        <v>3.35</v>
      </c>
      <c r="Z319" s="44">
        <v>3.35</v>
      </c>
      <c r="AA319" s="44">
        <v>3.35</v>
      </c>
    </row>
    <row r="320" spans="1:27" ht="12.75" customHeight="1" outlineLevel="1" x14ac:dyDescent="0.2">
      <c r="A320" s="99" t="s">
        <v>1966</v>
      </c>
      <c r="B320" s="63" t="s">
        <v>81</v>
      </c>
      <c r="C320" s="43" t="s">
        <v>79</v>
      </c>
      <c r="D320" s="44">
        <f>$D$11</f>
        <v>330.69</v>
      </c>
      <c r="E320" s="44">
        <f t="shared" ref="E320:AA320" si="185">$D$11</f>
        <v>330.69</v>
      </c>
      <c r="F320" s="44">
        <f t="shared" si="185"/>
        <v>330.69</v>
      </c>
      <c r="G320" s="44">
        <f t="shared" si="185"/>
        <v>330.69</v>
      </c>
      <c r="H320" s="44">
        <f t="shared" si="185"/>
        <v>330.69</v>
      </c>
      <c r="I320" s="44">
        <f t="shared" si="185"/>
        <v>330.69</v>
      </c>
      <c r="J320" s="44">
        <f t="shared" si="185"/>
        <v>330.69</v>
      </c>
      <c r="K320" s="44">
        <f t="shared" si="185"/>
        <v>330.69</v>
      </c>
      <c r="L320" s="44">
        <f t="shared" si="185"/>
        <v>330.69</v>
      </c>
      <c r="M320" s="44">
        <f t="shared" si="185"/>
        <v>330.69</v>
      </c>
      <c r="N320" s="44">
        <f t="shared" si="185"/>
        <v>330.69</v>
      </c>
      <c r="O320" s="44">
        <f t="shared" si="185"/>
        <v>330.69</v>
      </c>
      <c r="P320" s="44">
        <f t="shared" si="185"/>
        <v>330.69</v>
      </c>
      <c r="Q320" s="44">
        <f t="shared" si="185"/>
        <v>330.69</v>
      </c>
      <c r="R320" s="44">
        <f t="shared" si="185"/>
        <v>330.69</v>
      </c>
      <c r="S320" s="44">
        <f t="shared" si="185"/>
        <v>330.69</v>
      </c>
      <c r="T320" s="44">
        <f t="shared" si="185"/>
        <v>330.69</v>
      </c>
      <c r="U320" s="44">
        <f t="shared" si="185"/>
        <v>330.69</v>
      </c>
      <c r="V320" s="44">
        <f t="shared" si="185"/>
        <v>330.69</v>
      </c>
      <c r="W320" s="44">
        <f t="shared" si="185"/>
        <v>330.69</v>
      </c>
      <c r="X320" s="44">
        <f t="shared" si="185"/>
        <v>330.69</v>
      </c>
      <c r="Y320" s="44">
        <f t="shared" si="185"/>
        <v>330.69</v>
      </c>
      <c r="Z320" s="44">
        <f t="shared" si="185"/>
        <v>330.69</v>
      </c>
      <c r="AA320" s="44">
        <f t="shared" si="185"/>
        <v>330.69</v>
      </c>
    </row>
    <row r="321" spans="1:27" ht="12.75" customHeight="1" x14ac:dyDescent="0.2">
      <c r="A321" s="100"/>
      <c r="B321" s="101" t="s">
        <v>392</v>
      </c>
      <c r="C321" s="102"/>
      <c r="D321" s="103"/>
      <c r="E321" s="103"/>
      <c r="F321" s="103"/>
      <c r="G321" s="103"/>
      <c r="I321" s="39"/>
    </row>
    <row r="322" spans="1:27" ht="12.75" customHeight="1" x14ac:dyDescent="0.2">
      <c r="A322" s="100"/>
      <c r="B322" s="101" t="s">
        <v>392</v>
      </c>
      <c r="C322" s="102"/>
      <c r="D322" s="103"/>
      <c r="E322" s="103"/>
      <c r="F322" s="103"/>
      <c r="G322" s="103"/>
      <c r="I322" s="39"/>
    </row>
    <row r="323" spans="1:27" ht="12.75" customHeight="1" x14ac:dyDescent="0.2">
      <c r="A323" s="175" t="s">
        <v>549</v>
      </c>
      <c r="B323" s="176"/>
      <c r="C323" s="176"/>
      <c r="D323" s="176"/>
      <c r="E323" s="176"/>
      <c r="F323" s="176"/>
      <c r="G323" s="176"/>
      <c r="H323" s="176"/>
      <c r="I323" s="176"/>
      <c r="J323" s="176"/>
      <c r="K323" s="176"/>
      <c r="L323" s="176"/>
      <c r="M323" s="176"/>
      <c r="N323" s="176"/>
      <c r="O323" s="176"/>
      <c r="P323" s="176"/>
      <c r="Q323" s="176"/>
      <c r="R323" s="176"/>
      <c r="S323" s="176"/>
      <c r="T323" s="176"/>
      <c r="U323" s="176"/>
      <c r="V323" s="176"/>
      <c r="W323" s="176"/>
      <c r="X323" s="176"/>
      <c r="Y323" s="176"/>
      <c r="Z323" s="176"/>
      <c r="AA323" s="177"/>
    </row>
    <row r="324" spans="1:27" ht="25.5" x14ac:dyDescent="0.2">
      <c r="A324" s="26" t="s">
        <v>64</v>
      </c>
      <c r="B324" s="27" t="s">
        <v>210</v>
      </c>
      <c r="C324" s="26" t="s">
        <v>211</v>
      </c>
      <c r="D324" s="27" t="s">
        <v>212</v>
      </c>
      <c r="E324" s="27" t="s">
        <v>213</v>
      </c>
      <c r="F324" s="27" t="s">
        <v>214</v>
      </c>
      <c r="G324" s="27" t="s">
        <v>215</v>
      </c>
      <c r="H324" s="27" t="s">
        <v>216</v>
      </c>
      <c r="I324" s="27" t="s">
        <v>217</v>
      </c>
      <c r="J324" s="27" t="s">
        <v>218</v>
      </c>
      <c r="K324" s="27" t="s">
        <v>219</v>
      </c>
      <c r="L324" s="27" t="s">
        <v>220</v>
      </c>
      <c r="M324" s="27" t="s">
        <v>221</v>
      </c>
      <c r="N324" s="27" t="s">
        <v>222</v>
      </c>
      <c r="O324" s="27" t="s">
        <v>223</v>
      </c>
      <c r="P324" s="27" t="s">
        <v>224</v>
      </c>
      <c r="Q324" s="27" t="s">
        <v>225</v>
      </c>
      <c r="R324" s="27" t="s">
        <v>226</v>
      </c>
      <c r="S324" s="27" t="s">
        <v>227</v>
      </c>
      <c r="T324" s="27" t="s">
        <v>228</v>
      </c>
      <c r="U324" s="27" t="s">
        <v>229</v>
      </c>
      <c r="V324" s="27" t="s">
        <v>230</v>
      </c>
      <c r="W324" s="27" t="s">
        <v>231</v>
      </c>
      <c r="X324" s="27" t="s">
        <v>232</v>
      </c>
      <c r="Y324" s="27" t="s">
        <v>233</v>
      </c>
      <c r="Z324" s="27" t="s">
        <v>234</v>
      </c>
      <c r="AA324" s="27" t="s">
        <v>235</v>
      </c>
    </row>
    <row r="325" spans="1:27" ht="12.75" customHeight="1" x14ac:dyDescent="0.2">
      <c r="A325" s="98" t="s">
        <v>1967</v>
      </c>
      <c r="B325" s="28" t="str">
        <f>"01"&amp;"."&amp;$B$800&amp;"."&amp;$B$801</f>
        <v>01.12.2023</v>
      </c>
      <c r="C325" s="90" t="s">
        <v>76</v>
      </c>
      <c r="D325" s="91">
        <f>ROUND(((D326+D327+D329+D328)/1000),5)</f>
        <v>3.78775</v>
      </c>
      <c r="E325" s="91">
        <f>ROUND(((E326+E327+E329+E328)/1000),5)</f>
        <v>3.7001499999999998</v>
      </c>
      <c r="F325" s="91">
        <f>ROUND(((F326+F327+F329+F328)/1000),5)</f>
        <v>3.65761</v>
      </c>
      <c r="G325" s="91">
        <f t="shared" ref="G325:AA325" si="186">ROUND(((G326+G327+G329+G328)/1000),5)</f>
        <v>3.6389100000000001</v>
      </c>
      <c r="H325" s="91">
        <f t="shared" si="186"/>
        <v>3.6951100000000001</v>
      </c>
      <c r="I325" s="91">
        <f t="shared" si="186"/>
        <v>3.8261400000000001</v>
      </c>
      <c r="J325" s="91">
        <f t="shared" si="186"/>
        <v>4.0025599999999999</v>
      </c>
      <c r="K325" s="91">
        <f t="shared" si="186"/>
        <v>4.2538299999999998</v>
      </c>
      <c r="L325" s="91">
        <f t="shared" si="186"/>
        <v>4.4140199999999998</v>
      </c>
      <c r="M325" s="91">
        <f t="shared" si="186"/>
        <v>4.5215699999999996</v>
      </c>
      <c r="N325" s="91">
        <f t="shared" si="186"/>
        <v>4.5602999999999998</v>
      </c>
      <c r="O325" s="91">
        <f t="shared" si="186"/>
        <v>4.6349400000000003</v>
      </c>
      <c r="P325" s="91">
        <f t="shared" si="186"/>
        <v>4.6021200000000002</v>
      </c>
      <c r="Q325" s="91">
        <f t="shared" si="186"/>
        <v>4.6326700000000001</v>
      </c>
      <c r="R325" s="91">
        <f t="shared" si="186"/>
        <v>4.6137300000000003</v>
      </c>
      <c r="S325" s="91">
        <f t="shared" si="186"/>
        <v>4.6468400000000001</v>
      </c>
      <c r="T325" s="91">
        <f t="shared" si="186"/>
        <v>4.5599699999999999</v>
      </c>
      <c r="U325" s="91">
        <f t="shared" si="186"/>
        <v>4.56236</v>
      </c>
      <c r="V325" s="91">
        <f t="shared" si="186"/>
        <v>4.5580699999999998</v>
      </c>
      <c r="W325" s="91">
        <f t="shared" si="186"/>
        <v>4.4791400000000001</v>
      </c>
      <c r="X325" s="91">
        <f t="shared" si="186"/>
        <v>4.4118500000000003</v>
      </c>
      <c r="Y325" s="91">
        <f t="shared" si="186"/>
        <v>4.2877900000000002</v>
      </c>
      <c r="Z325" s="91">
        <f t="shared" si="186"/>
        <v>4.0841500000000002</v>
      </c>
      <c r="AA325" s="91">
        <f t="shared" si="186"/>
        <v>3.94699</v>
      </c>
    </row>
    <row r="326" spans="1:27" ht="12.75" customHeight="1" outlineLevel="1" x14ac:dyDescent="0.2">
      <c r="A326" s="99" t="s">
        <v>1968</v>
      </c>
      <c r="B326" s="63" t="s">
        <v>238</v>
      </c>
      <c r="C326" s="43" t="s">
        <v>79</v>
      </c>
      <c r="D326" s="44">
        <v>1230.82</v>
      </c>
      <c r="E326" s="44">
        <v>1143.22</v>
      </c>
      <c r="F326" s="44">
        <v>1100.68</v>
      </c>
      <c r="G326" s="44">
        <v>1081.98</v>
      </c>
      <c r="H326" s="44">
        <v>1138.18</v>
      </c>
      <c r="I326" s="44">
        <v>1269.21</v>
      </c>
      <c r="J326" s="44">
        <v>1445.63</v>
      </c>
      <c r="K326" s="44">
        <v>1696.9</v>
      </c>
      <c r="L326" s="44">
        <v>1857.09</v>
      </c>
      <c r="M326" s="44">
        <v>1964.64</v>
      </c>
      <c r="N326" s="44">
        <v>2003.37</v>
      </c>
      <c r="O326" s="44">
        <v>2078.0100000000002</v>
      </c>
      <c r="P326" s="44">
        <v>2045.19</v>
      </c>
      <c r="Q326" s="44">
        <v>2075.7399999999998</v>
      </c>
      <c r="R326" s="44">
        <v>2056.8000000000002</v>
      </c>
      <c r="S326" s="44">
        <v>2089.91</v>
      </c>
      <c r="T326" s="44">
        <v>2003.04</v>
      </c>
      <c r="U326" s="44">
        <v>2005.43</v>
      </c>
      <c r="V326" s="44">
        <v>2001.14</v>
      </c>
      <c r="W326" s="44">
        <v>1922.21</v>
      </c>
      <c r="X326" s="44">
        <v>1854.92</v>
      </c>
      <c r="Y326" s="44">
        <v>1730.86</v>
      </c>
      <c r="Z326" s="44">
        <v>1527.22</v>
      </c>
      <c r="AA326" s="44">
        <v>1390.06</v>
      </c>
    </row>
    <row r="327" spans="1:27" ht="12.75" customHeight="1" outlineLevel="1" x14ac:dyDescent="0.2">
      <c r="A327" s="99" t="s">
        <v>1969</v>
      </c>
      <c r="B327" s="63" t="s">
        <v>90</v>
      </c>
      <c r="C327" s="43" t="s">
        <v>79</v>
      </c>
      <c r="D327" s="44">
        <v>2222.89</v>
      </c>
      <c r="E327" s="44">
        <f>$D$327</f>
        <v>2222.89</v>
      </c>
      <c r="F327" s="44">
        <f t="shared" ref="F327:AA327" si="187">$D$327</f>
        <v>2222.89</v>
      </c>
      <c r="G327" s="44">
        <f t="shared" si="187"/>
        <v>2222.89</v>
      </c>
      <c r="H327" s="44">
        <f t="shared" si="187"/>
        <v>2222.89</v>
      </c>
      <c r="I327" s="44">
        <f t="shared" si="187"/>
        <v>2222.89</v>
      </c>
      <c r="J327" s="44">
        <f t="shared" si="187"/>
        <v>2222.89</v>
      </c>
      <c r="K327" s="44">
        <f t="shared" si="187"/>
        <v>2222.89</v>
      </c>
      <c r="L327" s="44">
        <f t="shared" si="187"/>
        <v>2222.89</v>
      </c>
      <c r="M327" s="44">
        <f t="shared" si="187"/>
        <v>2222.89</v>
      </c>
      <c r="N327" s="44">
        <f t="shared" si="187"/>
        <v>2222.89</v>
      </c>
      <c r="O327" s="44">
        <f t="shared" si="187"/>
        <v>2222.89</v>
      </c>
      <c r="P327" s="44">
        <f t="shared" si="187"/>
        <v>2222.89</v>
      </c>
      <c r="Q327" s="44">
        <f t="shared" si="187"/>
        <v>2222.89</v>
      </c>
      <c r="R327" s="44">
        <f t="shared" si="187"/>
        <v>2222.89</v>
      </c>
      <c r="S327" s="44">
        <f t="shared" si="187"/>
        <v>2222.89</v>
      </c>
      <c r="T327" s="44">
        <f t="shared" si="187"/>
        <v>2222.89</v>
      </c>
      <c r="U327" s="44">
        <f t="shared" si="187"/>
        <v>2222.89</v>
      </c>
      <c r="V327" s="44">
        <f t="shared" si="187"/>
        <v>2222.89</v>
      </c>
      <c r="W327" s="44">
        <f t="shared" si="187"/>
        <v>2222.89</v>
      </c>
      <c r="X327" s="44">
        <f t="shared" si="187"/>
        <v>2222.89</v>
      </c>
      <c r="Y327" s="44">
        <f t="shared" si="187"/>
        <v>2222.89</v>
      </c>
      <c r="Z327" s="44">
        <f t="shared" si="187"/>
        <v>2222.89</v>
      </c>
      <c r="AA327" s="44">
        <f t="shared" si="187"/>
        <v>2222.89</v>
      </c>
    </row>
    <row r="328" spans="1:27" ht="12.75" customHeight="1" outlineLevel="1" x14ac:dyDescent="0.2">
      <c r="A328" s="99" t="s">
        <v>1970</v>
      </c>
      <c r="B328" s="63" t="s">
        <v>83</v>
      </c>
      <c r="C328" s="43" t="s">
        <v>79</v>
      </c>
      <c r="D328" s="44">
        <v>3.35</v>
      </c>
      <c r="E328" s="44">
        <v>3.35</v>
      </c>
      <c r="F328" s="44">
        <v>3.35</v>
      </c>
      <c r="G328" s="44">
        <v>3.35</v>
      </c>
      <c r="H328" s="44">
        <v>3.35</v>
      </c>
      <c r="I328" s="44">
        <v>3.35</v>
      </c>
      <c r="J328" s="44">
        <v>3.35</v>
      </c>
      <c r="K328" s="44">
        <v>3.35</v>
      </c>
      <c r="L328" s="44">
        <v>3.35</v>
      </c>
      <c r="M328" s="44">
        <v>3.35</v>
      </c>
      <c r="N328" s="44">
        <v>3.35</v>
      </c>
      <c r="O328" s="44">
        <v>3.35</v>
      </c>
      <c r="P328" s="44">
        <v>3.35</v>
      </c>
      <c r="Q328" s="44">
        <v>3.35</v>
      </c>
      <c r="R328" s="44">
        <v>3.35</v>
      </c>
      <c r="S328" s="44">
        <v>3.35</v>
      </c>
      <c r="T328" s="44">
        <v>3.35</v>
      </c>
      <c r="U328" s="44">
        <v>3.35</v>
      </c>
      <c r="V328" s="44">
        <v>3.35</v>
      </c>
      <c r="W328" s="44">
        <v>3.35</v>
      </c>
      <c r="X328" s="44">
        <v>3.35</v>
      </c>
      <c r="Y328" s="44">
        <v>3.35</v>
      </c>
      <c r="Z328" s="44">
        <v>3.35</v>
      </c>
      <c r="AA328" s="44">
        <v>3.35</v>
      </c>
    </row>
    <row r="329" spans="1:27" ht="12.75" customHeight="1" outlineLevel="1" x14ac:dyDescent="0.2">
      <c r="A329" s="99" t="s">
        <v>1971</v>
      </c>
      <c r="B329" s="63" t="s">
        <v>81</v>
      </c>
      <c r="C329" s="43" t="s">
        <v>79</v>
      </c>
      <c r="D329" s="44">
        <f>$D$11</f>
        <v>330.69</v>
      </c>
      <c r="E329" s="44">
        <f t="shared" ref="E329:AA329" si="188">$D$11</f>
        <v>330.69</v>
      </c>
      <c r="F329" s="44">
        <f t="shared" si="188"/>
        <v>330.69</v>
      </c>
      <c r="G329" s="44">
        <f t="shared" si="188"/>
        <v>330.69</v>
      </c>
      <c r="H329" s="44">
        <f t="shared" si="188"/>
        <v>330.69</v>
      </c>
      <c r="I329" s="44">
        <f t="shared" si="188"/>
        <v>330.69</v>
      </c>
      <c r="J329" s="44">
        <f t="shared" si="188"/>
        <v>330.69</v>
      </c>
      <c r="K329" s="44">
        <f t="shared" si="188"/>
        <v>330.69</v>
      </c>
      <c r="L329" s="44">
        <f t="shared" si="188"/>
        <v>330.69</v>
      </c>
      <c r="M329" s="44">
        <f t="shared" si="188"/>
        <v>330.69</v>
      </c>
      <c r="N329" s="44">
        <f t="shared" si="188"/>
        <v>330.69</v>
      </c>
      <c r="O329" s="44">
        <f t="shared" si="188"/>
        <v>330.69</v>
      </c>
      <c r="P329" s="44">
        <f t="shared" si="188"/>
        <v>330.69</v>
      </c>
      <c r="Q329" s="44">
        <f t="shared" si="188"/>
        <v>330.69</v>
      </c>
      <c r="R329" s="44">
        <f t="shared" si="188"/>
        <v>330.69</v>
      </c>
      <c r="S329" s="44">
        <f t="shared" si="188"/>
        <v>330.69</v>
      </c>
      <c r="T329" s="44">
        <f t="shared" si="188"/>
        <v>330.69</v>
      </c>
      <c r="U329" s="44">
        <f t="shared" si="188"/>
        <v>330.69</v>
      </c>
      <c r="V329" s="44">
        <f t="shared" si="188"/>
        <v>330.69</v>
      </c>
      <c r="W329" s="44">
        <f t="shared" si="188"/>
        <v>330.69</v>
      </c>
      <c r="X329" s="44">
        <f t="shared" si="188"/>
        <v>330.69</v>
      </c>
      <c r="Y329" s="44">
        <f t="shared" si="188"/>
        <v>330.69</v>
      </c>
      <c r="Z329" s="44">
        <f t="shared" si="188"/>
        <v>330.69</v>
      </c>
      <c r="AA329" s="44">
        <f t="shared" si="188"/>
        <v>330.69</v>
      </c>
    </row>
    <row r="330" spans="1:27" ht="12.75" customHeight="1" x14ac:dyDescent="0.2">
      <c r="A330" s="98" t="s">
        <v>1972</v>
      </c>
      <c r="B330" s="28" t="str">
        <f>"02"&amp;"."&amp;$B$800&amp;"."&amp;$B$801</f>
        <v>02.12.2023</v>
      </c>
      <c r="C330" s="90" t="s">
        <v>76</v>
      </c>
      <c r="D330" s="91">
        <f>ROUND(((D331+D332+D334+D333)/1000),5)</f>
        <v>3.7708499999999998</v>
      </c>
      <c r="E330" s="91">
        <f>ROUND(((E331+E332+E334+E333)/1000),5)</f>
        <v>3.6821700000000002</v>
      </c>
      <c r="F330" s="91">
        <f>ROUND(((F331+F332+F334+F333)/1000),5)</f>
        <v>3.6333899999999999</v>
      </c>
      <c r="G330" s="91">
        <f t="shared" ref="G330:AA330" si="189">ROUND(((G331+G332+G334+G333)/1000),5)</f>
        <v>3.6201699999999999</v>
      </c>
      <c r="H330" s="91">
        <f t="shared" si="189"/>
        <v>3.6324299999999998</v>
      </c>
      <c r="I330" s="91">
        <f t="shared" si="189"/>
        <v>3.7444999999999999</v>
      </c>
      <c r="J330" s="91">
        <f t="shared" si="189"/>
        <v>3.8194400000000002</v>
      </c>
      <c r="K330" s="91">
        <f t="shared" si="189"/>
        <v>3.9847199999999998</v>
      </c>
      <c r="L330" s="91">
        <f t="shared" si="189"/>
        <v>4.2132399999999999</v>
      </c>
      <c r="M330" s="91">
        <f t="shared" si="189"/>
        <v>4.3548600000000004</v>
      </c>
      <c r="N330" s="91">
        <f t="shared" si="189"/>
        <v>4.4367000000000001</v>
      </c>
      <c r="O330" s="91">
        <f t="shared" si="189"/>
        <v>4.4702700000000002</v>
      </c>
      <c r="P330" s="91">
        <f t="shared" si="189"/>
        <v>4.47776</v>
      </c>
      <c r="Q330" s="91">
        <f t="shared" si="189"/>
        <v>4.4756900000000002</v>
      </c>
      <c r="R330" s="91">
        <f t="shared" si="189"/>
        <v>4.4287200000000002</v>
      </c>
      <c r="S330" s="91">
        <f t="shared" si="189"/>
        <v>4.3961300000000003</v>
      </c>
      <c r="T330" s="91">
        <f t="shared" si="189"/>
        <v>4.4763099999999998</v>
      </c>
      <c r="U330" s="91">
        <f t="shared" si="189"/>
        <v>4.4996200000000002</v>
      </c>
      <c r="V330" s="91">
        <f t="shared" si="189"/>
        <v>4.4804599999999999</v>
      </c>
      <c r="W330" s="91">
        <f t="shared" si="189"/>
        <v>4.4182300000000003</v>
      </c>
      <c r="X330" s="91">
        <f t="shared" si="189"/>
        <v>4.3369900000000001</v>
      </c>
      <c r="Y330" s="91">
        <f t="shared" si="189"/>
        <v>4.2346000000000004</v>
      </c>
      <c r="Z330" s="91">
        <f t="shared" si="189"/>
        <v>4.0305200000000001</v>
      </c>
      <c r="AA330" s="91">
        <f t="shared" si="189"/>
        <v>3.8955600000000001</v>
      </c>
    </row>
    <row r="331" spans="1:27" ht="12.75" customHeight="1" outlineLevel="1" x14ac:dyDescent="0.2">
      <c r="A331" s="99" t="s">
        <v>1973</v>
      </c>
      <c r="B331" s="63" t="s">
        <v>238</v>
      </c>
      <c r="C331" s="43" t="s">
        <v>79</v>
      </c>
      <c r="D331" s="44">
        <v>1213.92</v>
      </c>
      <c r="E331" s="44">
        <v>1125.24</v>
      </c>
      <c r="F331" s="44">
        <v>1076.46</v>
      </c>
      <c r="G331" s="44">
        <v>1063.24</v>
      </c>
      <c r="H331" s="44">
        <v>1075.5</v>
      </c>
      <c r="I331" s="44">
        <v>1187.57</v>
      </c>
      <c r="J331" s="44">
        <v>1262.51</v>
      </c>
      <c r="K331" s="44">
        <v>1427.79</v>
      </c>
      <c r="L331" s="44">
        <v>1656.31</v>
      </c>
      <c r="M331" s="44">
        <v>1797.93</v>
      </c>
      <c r="N331" s="44">
        <v>1879.77</v>
      </c>
      <c r="O331" s="44">
        <v>1913.34</v>
      </c>
      <c r="P331" s="44">
        <v>1920.83</v>
      </c>
      <c r="Q331" s="44">
        <v>1918.76</v>
      </c>
      <c r="R331" s="44">
        <v>1871.79</v>
      </c>
      <c r="S331" s="44">
        <v>1839.2</v>
      </c>
      <c r="T331" s="44">
        <v>1919.38</v>
      </c>
      <c r="U331" s="44">
        <v>1942.69</v>
      </c>
      <c r="V331" s="44">
        <v>1923.53</v>
      </c>
      <c r="W331" s="44">
        <v>1861.3</v>
      </c>
      <c r="X331" s="44">
        <v>1780.06</v>
      </c>
      <c r="Y331" s="44">
        <v>1677.67</v>
      </c>
      <c r="Z331" s="44">
        <v>1473.59</v>
      </c>
      <c r="AA331" s="44">
        <v>1338.63</v>
      </c>
    </row>
    <row r="332" spans="1:27" ht="12.75" customHeight="1" outlineLevel="1" x14ac:dyDescent="0.2">
      <c r="A332" s="99" t="s">
        <v>1974</v>
      </c>
      <c r="B332" s="63" t="s">
        <v>90</v>
      </c>
      <c r="C332" s="43" t="s">
        <v>79</v>
      </c>
      <c r="D332" s="44">
        <f>$D$327</f>
        <v>2222.89</v>
      </c>
      <c r="E332" s="44">
        <f t="shared" ref="E332:AA332" si="190">$D$327</f>
        <v>2222.89</v>
      </c>
      <c r="F332" s="44">
        <f t="shared" si="190"/>
        <v>2222.89</v>
      </c>
      <c r="G332" s="44">
        <f t="shared" si="190"/>
        <v>2222.89</v>
      </c>
      <c r="H332" s="44">
        <f t="shared" si="190"/>
        <v>2222.89</v>
      </c>
      <c r="I332" s="44">
        <f t="shared" si="190"/>
        <v>2222.89</v>
      </c>
      <c r="J332" s="44">
        <f t="shared" si="190"/>
        <v>2222.89</v>
      </c>
      <c r="K332" s="44">
        <f t="shared" si="190"/>
        <v>2222.89</v>
      </c>
      <c r="L332" s="44">
        <f t="shared" si="190"/>
        <v>2222.89</v>
      </c>
      <c r="M332" s="44">
        <f t="shared" si="190"/>
        <v>2222.89</v>
      </c>
      <c r="N332" s="44">
        <f t="shared" si="190"/>
        <v>2222.89</v>
      </c>
      <c r="O332" s="44">
        <f t="shared" si="190"/>
        <v>2222.89</v>
      </c>
      <c r="P332" s="44">
        <f t="shared" si="190"/>
        <v>2222.89</v>
      </c>
      <c r="Q332" s="44">
        <f t="shared" si="190"/>
        <v>2222.89</v>
      </c>
      <c r="R332" s="44">
        <f t="shared" si="190"/>
        <v>2222.89</v>
      </c>
      <c r="S332" s="44">
        <f t="shared" si="190"/>
        <v>2222.89</v>
      </c>
      <c r="T332" s="44">
        <f t="shared" si="190"/>
        <v>2222.89</v>
      </c>
      <c r="U332" s="44">
        <f t="shared" si="190"/>
        <v>2222.89</v>
      </c>
      <c r="V332" s="44">
        <f t="shared" si="190"/>
        <v>2222.89</v>
      </c>
      <c r="W332" s="44">
        <f t="shared" si="190"/>
        <v>2222.89</v>
      </c>
      <c r="X332" s="44">
        <f t="shared" si="190"/>
        <v>2222.89</v>
      </c>
      <c r="Y332" s="44">
        <f t="shared" si="190"/>
        <v>2222.89</v>
      </c>
      <c r="Z332" s="44">
        <f t="shared" si="190"/>
        <v>2222.89</v>
      </c>
      <c r="AA332" s="44">
        <f t="shared" si="190"/>
        <v>2222.89</v>
      </c>
    </row>
    <row r="333" spans="1:27" ht="12.75" customHeight="1" outlineLevel="1" x14ac:dyDescent="0.2">
      <c r="A333" s="99" t="s">
        <v>1975</v>
      </c>
      <c r="B333" s="63" t="s">
        <v>83</v>
      </c>
      <c r="C333" s="43" t="s">
        <v>79</v>
      </c>
      <c r="D333" s="44">
        <v>3.35</v>
      </c>
      <c r="E333" s="44">
        <v>3.35</v>
      </c>
      <c r="F333" s="44">
        <v>3.35</v>
      </c>
      <c r="G333" s="44">
        <v>3.35</v>
      </c>
      <c r="H333" s="44">
        <v>3.35</v>
      </c>
      <c r="I333" s="44">
        <v>3.35</v>
      </c>
      <c r="J333" s="44">
        <v>3.35</v>
      </c>
      <c r="K333" s="44">
        <v>3.35</v>
      </c>
      <c r="L333" s="44">
        <v>3.35</v>
      </c>
      <c r="M333" s="44">
        <v>3.35</v>
      </c>
      <c r="N333" s="44">
        <v>3.35</v>
      </c>
      <c r="O333" s="44">
        <v>3.35</v>
      </c>
      <c r="P333" s="44">
        <v>3.35</v>
      </c>
      <c r="Q333" s="44">
        <v>3.35</v>
      </c>
      <c r="R333" s="44">
        <v>3.35</v>
      </c>
      <c r="S333" s="44">
        <v>3.35</v>
      </c>
      <c r="T333" s="44">
        <v>3.35</v>
      </c>
      <c r="U333" s="44">
        <v>3.35</v>
      </c>
      <c r="V333" s="44">
        <v>3.35</v>
      </c>
      <c r="W333" s="44">
        <v>3.35</v>
      </c>
      <c r="X333" s="44">
        <v>3.35</v>
      </c>
      <c r="Y333" s="44">
        <v>3.35</v>
      </c>
      <c r="Z333" s="44">
        <v>3.35</v>
      </c>
      <c r="AA333" s="44">
        <v>3.35</v>
      </c>
    </row>
    <row r="334" spans="1:27" ht="12.75" customHeight="1" outlineLevel="1" x14ac:dyDescent="0.2">
      <c r="A334" s="99" t="s">
        <v>1976</v>
      </c>
      <c r="B334" s="63" t="s">
        <v>81</v>
      </c>
      <c r="C334" s="43" t="s">
        <v>79</v>
      </c>
      <c r="D334" s="44">
        <f>$D$11</f>
        <v>330.69</v>
      </c>
      <c r="E334" s="44">
        <f t="shared" ref="E334:AA334" si="191">$D$11</f>
        <v>330.69</v>
      </c>
      <c r="F334" s="44">
        <f t="shared" si="191"/>
        <v>330.69</v>
      </c>
      <c r="G334" s="44">
        <f t="shared" si="191"/>
        <v>330.69</v>
      </c>
      <c r="H334" s="44">
        <f t="shared" si="191"/>
        <v>330.69</v>
      </c>
      <c r="I334" s="44">
        <f t="shared" si="191"/>
        <v>330.69</v>
      </c>
      <c r="J334" s="44">
        <f t="shared" si="191"/>
        <v>330.69</v>
      </c>
      <c r="K334" s="44">
        <f t="shared" si="191"/>
        <v>330.69</v>
      </c>
      <c r="L334" s="44">
        <f t="shared" si="191"/>
        <v>330.69</v>
      </c>
      <c r="M334" s="44">
        <f t="shared" si="191"/>
        <v>330.69</v>
      </c>
      <c r="N334" s="44">
        <f t="shared" si="191"/>
        <v>330.69</v>
      </c>
      <c r="O334" s="44">
        <f t="shared" si="191"/>
        <v>330.69</v>
      </c>
      <c r="P334" s="44">
        <f t="shared" si="191"/>
        <v>330.69</v>
      </c>
      <c r="Q334" s="44">
        <f t="shared" si="191"/>
        <v>330.69</v>
      </c>
      <c r="R334" s="44">
        <f t="shared" si="191"/>
        <v>330.69</v>
      </c>
      <c r="S334" s="44">
        <f t="shared" si="191"/>
        <v>330.69</v>
      </c>
      <c r="T334" s="44">
        <f t="shared" si="191"/>
        <v>330.69</v>
      </c>
      <c r="U334" s="44">
        <f t="shared" si="191"/>
        <v>330.69</v>
      </c>
      <c r="V334" s="44">
        <f t="shared" si="191"/>
        <v>330.69</v>
      </c>
      <c r="W334" s="44">
        <f t="shared" si="191"/>
        <v>330.69</v>
      </c>
      <c r="X334" s="44">
        <f t="shared" si="191"/>
        <v>330.69</v>
      </c>
      <c r="Y334" s="44">
        <f t="shared" si="191"/>
        <v>330.69</v>
      </c>
      <c r="Z334" s="44">
        <f t="shared" si="191"/>
        <v>330.69</v>
      </c>
      <c r="AA334" s="44">
        <f t="shared" si="191"/>
        <v>330.69</v>
      </c>
    </row>
    <row r="335" spans="1:27" ht="12.75" customHeight="1" x14ac:dyDescent="0.2">
      <c r="A335" s="98" t="s">
        <v>1977</v>
      </c>
      <c r="B335" s="28" t="str">
        <f>"03"&amp;"."&amp;$B$800&amp;"."&amp;$B$801</f>
        <v>03.12.2023</v>
      </c>
      <c r="C335" s="90" t="s">
        <v>76</v>
      </c>
      <c r="D335" s="91">
        <f>ROUND(((D336+D337+D339+D338)/1000),5)</f>
        <v>3.7681900000000002</v>
      </c>
      <c r="E335" s="91">
        <f>ROUND(((E336+E337+E339+E338)/1000),5)</f>
        <v>3.7139000000000002</v>
      </c>
      <c r="F335" s="91">
        <f>ROUND(((F336+F337+F339+F338)/1000),5)</f>
        <v>3.6368399999999999</v>
      </c>
      <c r="G335" s="91">
        <f t="shared" ref="G335:AA335" si="192">ROUND(((G336+G337+G339+G338)/1000),5)</f>
        <v>3.6323699999999999</v>
      </c>
      <c r="H335" s="91">
        <f t="shared" si="192"/>
        <v>3.6336599999999999</v>
      </c>
      <c r="I335" s="91">
        <f t="shared" si="192"/>
        <v>3.6967300000000001</v>
      </c>
      <c r="J335" s="91">
        <f t="shared" si="192"/>
        <v>3.7264200000000001</v>
      </c>
      <c r="K335" s="91">
        <f t="shared" si="192"/>
        <v>3.8949400000000001</v>
      </c>
      <c r="L335" s="91">
        <f t="shared" si="192"/>
        <v>4.1191500000000003</v>
      </c>
      <c r="M335" s="91">
        <f t="shared" si="192"/>
        <v>4.2575000000000003</v>
      </c>
      <c r="N335" s="91">
        <f t="shared" si="192"/>
        <v>4.3596199999999996</v>
      </c>
      <c r="O335" s="91">
        <f t="shared" si="192"/>
        <v>4.3789999999999996</v>
      </c>
      <c r="P335" s="91">
        <f t="shared" si="192"/>
        <v>4.38422</v>
      </c>
      <c r="Q335" s="91">
        <f t="shared" si="192"/>
        <v>4.38462</v>
      </c>
      <c r="R335" s="91">
        <f t="shared" si="192"/>
        <v>4.3832000000000004</v>
      </c>
      <c r="S335" s="91">
        <f t="shared" si="192"/>
        <v>4.3720999999999997</v>
      </c>
      <c r="T335" s="91">
        <f t="shared" si="192"/>
        <v>4.4367200000000002</v>
      </c>
      <c r="U335" s="91">
        <f t="shared" si="192"/>
        <v>4.6143700000000001</v>
      </c>
      <c r="V335" s="91">
        <f t="shared" si="192"/>
        <v>4.6150700000000002</v>
      </c>
      <c r="W335" s="91">
        <f t="shared" si="192"/>
        <v>4.5946600000000002</v>
      </c>
      <c r="X335" s="91">
        <f t="shared" si="192"/>
        <v>4.3744300000000003</v>
      </c>
      <c r="Y335" s="91">
        <f t="shared" si="192"/>
        <v>4.2616899999999998</v>
      </c>
      <c r="Z335" s="91">
        <f t="shared" si="192"/>
        <v>3.99898</v>
      </c>
      <c r="AA335" s="91">
        <f t="shared" si="192"/>
        <v>3.8169499999999998</v>
      </c>
    </row>
    <row r="336" spans="1:27" ht="12.75" customHeight="1" outlineLevel="1" x14ac:dyDescent="0.2">
      <c r="A336" s="99" t="s">
        <v>1978</v>
      </c>
      <c r="B336" s="63" t="s">
        <v>238</v>
      </c>
      <c r="C336" s="43" t="s">
        <v>79</v>
      </c>
      <c r="D336" s="44">
        <v>1211.26</v>
      </c>
      <c r="E336" s="44">
        <v>1156.97</v>
      </c>
      <c r="F336" s="44">
        <v>1079.9100000000001</v>
      </c>
      <c r="G336" s="44">
        <v>1075.44</v>
      </c>
      <c r="H336" s="44">
        <v>1076.73</v>
      </c>
      <c r="I336" s="44">
        <v>1139.8</v>
      </c>
      <c r="J336" s="44">
        <v>1169.49</v>
      </c>
      <c r="K336" s="44">
        <v>1338.01</v>
      </c>
      <c r="L336" s="44">
        <v>1562.22</v>
      </c>
      <c r="M336" s="44">
        <v>1700.57</v>
      </c>
      <c r="N336" s="44">
        <v>1802.69</v>
      </c>
      <c r="O336" s="44">
        <v>1822.07</v>
      </c>
      <c r="P336" s="44">
        <v>1827.29</v>
      </c>
      <c r="Q336" s="44">
        <v>1827.69</v>
      </c>
      <c r="R336" s="44">
        <v>1826.27</v>
      </c>
      <c r="S336" s="44">
        <v>1815.17</v>
      </c>
      <c r="T336" s="44">
        <v>1879.79</v>
      </c>
      <c r="U336" s="44">
        <v>2057.44</v>
      </c>
      <c r="V336" s="44">
        <v>2058.14</v>
      </c>
      <c r="W336" s="44">
        <v>2037.73</v>
      </c>
      <c r="X336" s="44">
        <v>1817.5</v>
      </c>
      <c r="Y336" s="44">
        <v>1704.76</v>
      </c>
      <c r="Z336" s="44">
        <v>1442.05</v>
      </c>
      <c r="AA336" s="44">
        <v>1260.02</v>
      </c>
    </row>
    <row r="337" spans="1:27" ht="12.75" customHeight="1" outlineLevel="1" x14ac:dyDescent="0.2">
      <c r="A337" s="99" t="s">
        <v>1979</v>
      </c>
      <c r="B337" s="63" t="s">
        <v>90</v>
      </c>
      <c r="C337" s="43" t="s">
        <v>79</v>
      </c>
      <c r="D337" s="44">
        <f>$D$327</f>
        <v>2222.89</v>
      </c>
      <c r="E337" s="44">
        <f t="shared" ref="E337:AA337" si="193">$D$327</f>
        <v>2222.89</v>
      </c>
      <c r="F337" s="44">
        <f t="shared" si="193"/>
        <v>2222.89</v>
      </c>
      <c r="G337" s="44">
        <f t="shared" si="193"/>
        <v>2222.89</v>
      </c>
      <c r="H337" s="44">
        <f t="shared" si="193"/>
        <v>2222.89</v>
      </c>
      <c r="I337" s="44">
        <f t="shared" si="193"/>
        <v>2222.89</v>
      </c>
      <c r="J337" s="44">
        <f t="shared" si="193"/>
        <v>2222.89</v>
      </c>
      <c r="K337" s="44">
        <f t="shared" si="193"/>
        <v>2222.89</v>
      </c>
      <c r="L337" s="44">
        <f t="shared" si="193"/>
        <v>2222.89</v>
      </c>
      <c r="M337" s="44">
        <f t="shared" si="193"/>
        <v>2222.89</v>
      </c>
      <c r="N337" s="44">
        <f t="shared" si="193"/>
        <v>2222.89</v>
      </c>
      <c r="O337" s="44">
        <f t="shared" si="193"/>
        <v>2222.89</v>
      </c>
      <c r="P337" s="44">
        <f t="shared" si="193"/>
        <v>2222.89</v>
      </c>
      <c r="Q337" s="44">
        <f t="shared" si="193"/>
        <v>2222.89</v>
      </c>
      <c r="R337" s="44">
        <f t="shared" si="193"/>
        <v>2222.89</v>
      </c>
      <c r="S337" s="44">
        <f t="shared" si="193"/>
        <v>2222.89</v>
      </c>
      <c r="T337" s="44">
        <f t="shared" si="193"/>
        <v>2222.89</v>
      </c>
      <c r="U337" s="44">
        <f t="shared" si="193"/>
        <v>2222.89</v>
      </c>
      <c r="V337" s="44">
        <f t="shared" si="193"/>
        <v>2222.89</v>
      </c>
      <c r="W337" s="44">
        <f t="shared" si="193"/>
        <v>2222.89</v>
      </c>
      <c r="X337" s="44">
        <f t="shared" si="193"/>
        <v>2222.89</v>
      </c>
      <c r="Y337" s="44">
        <f t="shared" si="193"/>
        <v>2222.89</v>
      </c>
      <c r="Z337" s="44">
        <f t="shared" si="193"/>
        <v>2222.89</v>
      </c>
      <c r="AA337" s="44">
        <f t="shared" si="193"/>
        <v>2222.89</v>
      </c>
    </row>
    <row r="338" spans="1:27" ht="12.75" customHeight="1" outlineLevel="1" x14ac:dyDescent="0.2">
      <c r="A338" s="99" t="s">
        <v>1980</v>
      </c>
      <c r="B338" s="63" t="s">
        <v>83</v>
      </c>
      <c r="C338" s="43" t="s">
        <v>79</v>
      </c>
      <c r="D338" s="44">
        <v>3.35</v>
      </c>
      <c r="E338" s="44">
        <v>3.35</v>
      </c>
      <c r="F338" s="44">
        <v>3.35</v>
      </c>
      <c r="G338" s="44">
        <v>3.35</v>
      </c>
      <c r="H338" s="44">
        <v>3.35</v>
      </c>
      <c r="I338" s="44">
        <v>3.35</v>
      </c>
      <c r="J338" s="44">
        <v>3.35</v>
      </c>
      <c r="K338" s="44">
        <v>3.35</v>
      </c>
      <c r="L338" s="44">
        <v>3.35</v>
      </c>
      <c r="M338" s="44">
        <v>3.35</v>
      </c>
      <c r="N338" s="44">
        <v>3.35</v>
      </c>
      <c r="O338" s="44">
        <v>3.35</v>
      </c>
      <c r="P338" s="44">
        <v>3.35</v>
      </c>
      <c r="Q338" s="44">
        <v>3.35</v>
      </c>
      <c r="R338" s="44">
        <v>3.35</v>
      </c>
      <c r="S338" s="44">
        <v>3.35</v>
      </c>
      <c r="T338" s="44">
        <v>3.35</v>
      </c>
      <c r="U338" s="44">
        <v>3.35</v>
      </c>
      <c r="V338" s="44">
        <v>3.35</v>
      </c>
      <c r="W338" s="44">
        <v>3.35</v>
      </c>
      <c r="X338" s="44">
        <v>3.35</v>
      </c>
      <c r="Y338" s="44">
        <v>3.35</v>
      </c>
      <c r="Z338" s="44">
        <v>3.35</v>
      </c>
      <c r="AA338" s="44">
        <v>3.35</v>
      </c>
    </row>
    <row r="339" spans="1:27" ht="12.75" customHeight="1" outlineLevel="1" x14ac:dyDescent="0.2">
      <c r="A339" s="99" t="s">
        <v>1981</v>
      </c>
      <c r="B339" s="63" t="s">
        <v>81</v>
      </c>
      <c r="C339" s="43" t="s">
        <v>79</v>
      </c>
      <c r="D339" s="44">
        <f>$D$11</f>
        <v>330.69</v>
      </c>
      <c r="E339" s="44">
        <f t="shared" ref="E339:AA339" si="194">$D$11</f>
        <v>330.69</v>
      </c>
      <c r="F339" s="44">
        <f t="shared" si="194"/>
        <v>330.69</v>
      </c>
      <c r="G339" s="44">
        <f t="shared" si="194"/>
        <v>330.69</v>
      </c>
      <c r="H339" s="44">
        <f t="shared" si="194"/>
        <v>330.69</v>
      </c>
      <c r="I339" s="44">
        <f t="shared" si="194"/>
        <v>330.69</v>
      </c>
      <c r="J339" s="44">
        <f t="shared" si="194"/>
        <v>330.69</v>
      </c>
      <c r="K339" s="44">
        <f t="shared" si="194"/>
        <v>330.69</v>
      </c>
      <c r="L339" s="44">
        <f t="shared" si="194"/>
        <v>330.69</v>
      </c>
      <c r="M339" s="44">
        <f t="shared" si="194"/>
        <v>330.69</v>
      </c>
      <c r="N339" s="44">
        <f t="shared" si="194"/>
        <v>330.69</v>
      </c>
      <c r="O339" s="44">
        <f t="shared" si="194"/>
        <v>330.69</v>
      </c>
      <c r="P339" s="44">
        <f t="shared" si="194"/>
        <v>330.69</v>
      </c>
      <c r="Q339" s="44">
        <f t="shared" si="194"/>
        <v>330.69</v>
      </c>
      <c r="R339" s="44">
        <f t="shared" si="194"/>
        <v>330.69</v>
      </c>
      <c r="S339" s="44">
        <f t="shared" si="194"/>
        <v>330.69</v>
      </c>
      <c r="T339" s="44">
        <f t="shared" si="194"/>
        <v>330.69</v>
      </c>
      <c r="U339" s="44">
        <f t="shared" si="194"/>
        <v>330.69</v>
      </c>
      <c r="V339" s="44">
        <f t="shared" si="194"/>
        <v>330.69</v>
      </c>
      <c r="W339" s="44">
        <f t="shared" si="194"/>
        <v>330.69</v>
      </c>
      <c r="X339" s="44">
        <f t="shared" si="194"/>
        <v>330.69</v>
      </c>
      <c r="Y339" s="44">
        <f t="shared" si="194"/>
        <v>330.69</v>
      </c>
      <c r="Z339" s="44">
        <f t="shared" si="194"/>
        <v>330.69</v>
      </c>
      <c r="AA339" s="44">
        <f t="shared" si="194"/>
        <v>330.69</v>
      </c>
    </row>
    <row r="340" spans="1:27" ht="12.75" customHeight="1" x14ac:dyDescent="0.2">
      <c r="A340" s="98" t="s">
        <v>1982</v>
      </c>
      <c r="B340" s="28" t="str">
        <f>"04"&amp;"."&amp;$B$800&amp;"."&amp;$B$801</f>
        <v>04.12.2023</v>
      </c>
      <c r="C340" s="90" t="s">
        <v>76</v>
      </c>
      <c r="D340" s="91">
        <f>ROUND(((D341+D342+D344+D343)/1000),5)</f>
        <v>3.7393700000000001</v>
      </c>
      <c r="E340" s="91">
        <f>ROUND(((E341+E342+E344+E343)/1000),5)</f>
        <v>3.6875800000000001</v>
      </c>
      <c r="F340" s="91">
        <f>ROUND(((F341+F342+F344+F343)/1000),5)</f>
        <v>3.6357400000000002</v>
      </c>
      <c r="G340" s="91">
        <f t="shared" ref="G340:AA340" si="195">ROUND(((G341+G342+G344+G343)/1000),5)</f>
        <v>3.6305499999999999</v>
      </c>
      <c r="H340" s="91">
        <f t="shared" si="195"/>
        <v>3.65985</v>
      </c>
      <c r="I340" s="91">
        <f t="shared" si="195"/>
        <v>3.7826300000000002</v>
      </c>
      <c r="J340" s="91">
        <f t="shared" si="195"/>
        <v>4.0119699999999998</v>
      </c>
      <c r="K340" s="91">
        <f t="shared" si="195"/>
        <v>4.3172100000000002</v>
      </c>
      <c r="L340" s="91">
        <f t="shared" si="195"/>
        <v>4.59748</v>
      </c>
      <c r="M340" s="91">
        <f t="shared" si="195"/>
        <v>4.6955600000000004</v>
      </c>
      <c r="N340" s="91">
        <f t="shared" si="195"/>
        <v>4.8078200000000004</v>
      </c>
      <c r="O340" s="91">
        <f t="shared" si="195"/>
        <v>4.7298</v>
      </c>
      <c r="P340" s="91">
        <f t="shared" si="195"/>
        <v>4.7123600000000003</v>
      </c>
      <c r="Q340" s="91">
        <f t="shared" si="195"/>
        <v>4.7169600000000003</v>
      </c>
      <c r="R340" s="91">
        <f t="shared" si="195"/>
        <v>4.7239800000000001</v>
      </c>
      <c r="S340" s="91">
        <f t="shared" si="195"/>
        <v>4.8000999999999996</v>
      </c>
      <c r="T340" s="91">
        <f t="shared" si="195"/>
        <v>4.8220499999999999</v>
      </c>
      <c r="U340" s="91">
        <f t="shared" si="195"/>
        <v>4.8400400000000001</v>
      </c>
      <c r="V340" s="91">
        <f t="shared" si="195"/>
        <v>4.8357200000000002</v>
      </c>
      <c r="W340" s="91">
        <f t="shared" si="195"/>
        <v>4.6729799999999999</v>
      </c>
      <c r="X340" s="91">
        <f t="shared" si="195"/>
        <v>4.5454100000000004</v>
      </c>
      <c r="Y340" s="91">
        <f t="shared" si="195"/>
        <v>4.3236600000000003</v>
      </c>
      <c r="Z340" s="91">
        <f t="shared" si="195"/>
        <v>3.9883099999999998</v>
      </c>
      <c r="AA340" s="91">
        <f t="shared" si="195"/>
        <v>3.8161</v>
      </c>
    </row>
    <row r="341" spans="1:27" ht="12.75" customHeight="1" outlineLevel="1" x14ac:dyDescent="0.2">
      <c r="A341" s="99" t="s">
        <v>1983</v>
      </c>
      <c r="B341" s="63" t="s">
        <v>238</v>
      </c>
      <c r="C341" s="43" t="s">
        <v>79</v>
      </c>
      <c r="D341" s="44">
        <v>1182.44</v>
      </c>
      <c r="E341" s="44">
        <v>1130.6500000000001</v>
      </c>
      <c r="F341" s="44">
        <v>1078.81</v>
      </c>
      <c r="G341" s="44">
        <v>1073.6199999999999</v>
      </c>
      <c r="H341" s="44">
        <v>1102.92</v>
      </c>
      <c r="I341" s="44">
        <v>1225.7</v>
      </c>
      <c r="J341" s="44">
        <v>1455.04</v>
      </c>
      <c r="K341" s="44">
        <v>1760.28</v>
      </c>
      <c r="L341" s="44">
        <v>2040.55</v>
      </c>
      <c r="M341" s="44">
        <v>2138.63</v>
      </c>
      <c r="N341" s="44">
        <v>2250.89</v>
      </c>
      <c r="O341" s="44">
        <v>2172.87</v>
      </c>
      <c r="P341" s="44">
        <v>2155.4299999999998</v>
      </c>
      <c r="Q341" s="44">
        <v>2160.0300000000002</v>
      </c>
      <c r="R341" s="44">
        <v>2167.0500000000002</v>
      </c>
      <c r="S341" s="44">
        <v>2243.17</v>
      </c>
      <c r="T341" s="44">
        <v>2265.12</v>
      </c>
      <c r="U341" s="44">
        <v>2283.11</v>
      </c>
      <c r="V341" s="44">
        <v>2278.79</v>
      </c>
      <c r="W341" s="44">
        <v>2116.0500000000002</v>
      </c>
      <c r="X341" s="44">
        <v>1988.48</v>
      </c>
      <c r="Y341" s="44">
        <v>1766.73</v>
      </c>
      <c r="Z341" s="44">
        <v>1431.38</v>
      </c>
      <c r="AA341" s="44">
        <v>1259.17</v>
      </c>
    </row>
    <row r="342" spans="1:27" ht="12.75" customHeight="1" outlineLevel="1" x14ac:dyDescent="0.2">
      <c r="A342" s="99" t="s">
        <v>1984</v>
      </c>
      <c r="B342" s="63" t="s">
        <v>90</v>
      </c>
      <c r="C342" s="43" t="s">
        <v>79</v>
      </c>
      <c r="D342" s="44">
        <f>$D$327</f>
        <v>2222.89</v>
      </c>
      <c r="E342" s="44">
        <f t="shared" ref="E342:AA342" si="196">$D$327</f>
        <v>2222.89</v>
      </c>
      <c r="F342" s="44">
        <f t="shared" si="196"/>
        <v>2222.89</v>
      </c>
      <c r="G342" s="44">
        <f t="shared" si="196"/>
        <v>2222.89</v>
      </c>
      <c r="H342" s="44">
        <f t="shared" si="196"/>
        <v>2222.89</v>
      </c>
      <c r="I342" s="44">
        <f t="shared" si="196"/>
        <v>2222.89</v>
      </c>
      <c r="J342" s="44">
        <f t="shared" si="196"/>
        <v>2222.89</v>
      </c>
      <c r="K342" s="44">
        <f t="shared" si="196"/>
        <v>2222.89</v>
      </c>
      <c r="L342" s="44">
        <f t="shared" si="196"/>
        <v>2222.89</v>
      </c>
      <c r="M342" s="44">
        <f t="shared" si="196"/>
        <v>2222.89</v>
      </c>
      <c r="N342" s="44">
        <f t="shared" si="196"/>
        <v>2222.89</v>
      </c>
      <c r="O342" s="44">
        <f t="shared" si="196"/>
        <v>2222.89</v>
      </c>
      <c r="P342" s="44">
        <f t="shared" si="196"/>
        <v>2222.89</v>
      </c>
      <c r="Q342" s="44">
        <f t="shared" si="196"/>
        <v>2222.89</v>
      </c>
      <c r="R342" s="44">
        <f t="shared" si="196"/>
        <v>2222.89</v>
      </c>
      <c r="S342" s="44">
        <f t="shared" si="196"/>
        <v>2222.89</v>
      </c>
      <c r="T342" s="44">
        <f t="shared" si="196"/>
        <v>2222.89</v>
      </c>
      <c r="U342" s="44">
        <f t="shared" si="196"/>
        <v>2222.89</v>
      </c>
      <c r="V342" s="44">
        <f t="shared" si="196"/>
        <v>2222.89</v>
      </c>
      <c r="W342" s="44">
        <f t="shared" si="196"/>
        <v>2222.89</v>
      </c>
      <c r="X342" s="44">
        <f t="shared" si="196"/>
        <v>2222.89</v>
      </c>
      <c r="Y342" s="44">
        <f t="shared" si="196"/>
        <v>2222.89</v>
      </c>
      <c r="Z342" s="44">
        <f t="shared" si="196"/>
        <v>2222.89</v>
      </c>
      <c r="AA342" s="44">
        <f t="shared" si="196"/>
        <v>2222.89</v>
      </c>
    </row>
    <row r="343" spans="1:27" ht="12.75" customHeight="1" outlineLevel="1" x14ac:dyDescent="0.2">
      <c r="A343" s="99" t="s">
        <v>1985</v>
      </c>
      <c r="B343" s="63" t="s">
        <v>83</v>
      </c>
      <c r="C343" s="43" t="s">
        <v>79</v>
      </c>
      <c r="D343" s="44">
        <v>3.35</v>
      </c>
      <c r="E343" s="44">
        <v>3.35</v>
      </c>
      <c r="F343" s="44">
        <v>3.35</v>
      </c>
      <c r="G343" s="44">
        <v>3.35</v>
      </c>
      <c r="H343" s="44">
        <v>3.35</v>
      </c>
      <c r="I343" s="44">
        <v>3.35</v>
      </c>
      <c r="J343" s="44">
        <v>3.35</v>
      </c>
      <c r="K343" s="44">
        <v>3.35</v>
      </c>
      <c r="L343" s="44">
        <v>3.35</v>
      </c>
      <c r="M343" s="44">
        <v>3.35</v>
      </c>
      <c r="N343" s="44">
        <v>3.35</v>
      </c>
      <c r="O343" s="44">
        <v>3.35</v>
      </c>
      <c r="P343" s="44">
        <v>3.35</v>
      </c>
      <c r="Q343" s="44">
        <v>3.35</v>
      </c>
      <c r="R343" s="44">
        <v>3.35</v>
      </c>
      <c r="S343" s="44">
        <v>3.35</v>
      </c>
      <c r="T343" s="44">
        <v>3.35</v>
      </c>
      <c r="U343" s="44">
        <v>3.35</v>
      </c>
      <c r="V343" s="44">
        <v>3.35</v>
      </c>
      <c r="W343" s="44">
        <v>3.35</v>
      </c>
      <c r="X343" s="44">
        <v>3.35</v>
      </c>
      <c r="Y343" s="44">
        <v>3.35</v>
      </c>
      <c r="Z343" s="44">
        <v>3.35</v>
      </c>
      <c r="AA343" s="44">
        <v>3.35</v>
      </c>
    </row>
    <row r="344" spans="1:27" ht="12.75" customHeight="1" outlineLevel="1" x14ac:dyDescent="0.2">
      <c r="A344" s="99" t="s">
        <v>1986</v>
      </c>
      <c r="B344" s="63" t="s">
        <v>81</v>
      </c>
      <c r="C344" s="43" t="s">
        <v>79</v>
      </c>
      <c r="D344" s="44">
        <f>$D$11</f>
        <v>330.69</v>
      </c>
      <c r="E344" s="44">
        <f t="shared" ref="E344:AA344" si="197">$D$11</f>
        <v>330.69</v>
      </c>
      <c r="F344" s="44">
        <f t="shared" si="197"/>
        <v>330.69</v>
      </c>
      <c r="G344" s="44">
        <f t="shared" si="197"/>
        <v>330.69</v>
      </c>
      <c r="H344" s="44">
        <f t="shared" si="197"/>
        <v>330.69</v>
      </c>
      <c r="I344" s="44">
        <f t="shared" si="197"/>
        <v>330.69</v>
      </c>
      <c r="J344" s="44">
        <f t="shared" si="197"/>
        <v>330.69</v>
      </c>
      <c r="K344" s="44">
        <f t="shared" si="197"/>
        <v>330.69</v>
      </c>
      <c r="L344" s="44">
        <f t="shared" si="197"/>
        <v>330.69</v>
      </c>
      <c r="M344" s="44">
        <f t="shared" si="197"/>
        <v>330.69</v>
      </c>
      <c r="N344" s="44">
        <f t="shared" si="197"/>
        <v>330.69</v>
      </c>
      <c r="O344" s="44">
        <f t="shared" si="197"/>
        <v>330.69</v>
      </c>
      <c r="P344" s="44">
        <f t="shared" si="197"/>
        <v>330.69</v>
      </c>
      <c r="Q344" s="44">
        <f t="shared" si="197"/>
        <v>330.69</v>
      </c>
      <c r="R344" s="44">
        <f t="shared" si="197"/>
        <v>330.69</v>
      </c>
      <c r="S344" s="44">
        <f t="shared" si="197"/>
        <v>330.69</v>
      </c>
      <c r="T344" s="44">
        <f t="shared" si="197"/>
        <v>330.69</v>
      </c>
      <c r="U344" s="44">
        <f t="shared" si="197"/>
        <v>330.69</v>
      </c>
      <c r="V344" s="44">
        <f t="shared" si="197"/>
        <v>330.69</v>
      </c>
      <c r="W344" s="44">
        <f t="shared" si="197"/>
        <v>330.69</v>
      </c>
      <c r="X344" s="44">
        <f t="shared" si="197"/>
        <v>330.69</v>
      </c>
      <c r="Y344" s="44">
        <f t="shared" si="197"/>
        <v>330.69</v>
      </c>
      <c r="Z344" s="44">
        <f t="shared" si="197"/>
        <v>330.69</v>
      </c>
      <c r="AA344" s="44">
        <f t="shared" si="197"/>
        <v>330.69</v>
      </c>
    </row>
    <row r="345" spans="1:27" ht="12.75" customHeight="1" x14ac:dyDescent="0.2">
      <c r="A345" s="98" t="s">
        <v>1987</v>
      </c>
      <c r="B345" s="28" t="str">
        <f>"05"&amp;"."&amp;$B$800&amp;"."&amp;$B$801</f>
        <v>05.12.2023</v>
      </c>
      <c r="C345" s="90" t="s">
        <v>76</v>
      </c>
      <c r="D345" s="91">
        <f>ROUND(((D346+D347+D349+D348)/1000),5)</f>
        <v>3.7189899999999998</v>
      </c>
      <c r="E345" s="91">
        <f>ROUND(((E346+E347+E349+E348)/1000),5)</f>
        <v>3.6128</v>
      </c>
      <c r="F345" s="91">
        <f>ROUND(((F346+F347+F349+F348)/1000),5)</f>
        <v>3.5582099999999999</v>
      </c>
      <c r="G345" s="91">
        <f t="shared" ref="G345:AA345" si="198">ROUND(((G346+G347+G349+G348)/1000),5)</f>
        <v>3.5560800000000001</v>
      </c>
      <c r="H345" s="91">
        <f t="shared" si="198"/>
        <v>3.6063000000000001</v>
      </c>
      <c r="I345" s="91">
        <f t="shared" si="198"/>
        <v>3.73177</v>
      </c>
      <c r="J345" s="91">
        <f t="shared" si="198"/>
        <v>3.9545300000000001</v>
      </c>
      <c r="K345" s="91">
        <f t="shared" si="198"/>
        <v>4.26457</v>
      </c>
      <c r="L345" s="91">
        <f t="shared" si="198"/>
        <v>4.4580599999999997</v>
      </c>
      <c r="M345" s="91">
        <f t="shared" si="198"/>
        <v>4.5432100000000002</v>
      </c>
      <c r="N345" s="91">
        <f t="shared" si="198"/>
        <v>4.6166499999999999</v>
      </c>
      <c r="O345" s="91">
        <f t="shared" si="198"/>
        <v>4.5839100000000004</v>
      </c>
      <c r="P345" s="91">
        <f t="shared" si="198"/>
        <v>4.5724600000000004</v>
      </c>
      <c r="Q345" s="91">
        <f t="shared" si="198"/>
        <v>4.5819299999999998</v>
      </c>
      <c r="R345" s="91">
        <f t="shared" si="198"/>
        <v>4.5797100000000004</v>
      </c>
      <c r="S345" s="91">
        <f t="shared" si="198"/>
        <v>4.5554199999999998</v>
      </c>
      <c r="T345" s="91">
        <f t="shared" si="198"/>
        <v>4.6113099999999996</v>
      </c>
      <c r="U345" s="91">
        <f t="shared" si="198"/>
        <v>4.7067600000000001</v>
      </c>
      <c r="V345" s="91">
        <f t="shared" si="198"/>
        <v>4.6706000000000003</v>
      </c>
      <c r="W345" s="91">
        <f t="shared" si="198"/>
        <v>4.5475099999999999</v>
      </c>
      <c r="X345" s="91">
        <f t="shared" si="198"/>
        <v>4.4619999999999997</v>
      </c>
      <c r="Y345" s="91">
        <f t="shared" si="198"/>
        <v>4.3026099999999996</v>
      </c>
      <c r="Z345" s="91">
        <f t="shared" si="198"/>
        <v>3.9820700000000002</v>
      </c>
      <c r="AA345" s="91">
        <f t="shared" si="198"/>
        <v>3.7898999999999998</v>
      </c>
    </row>
    <row r="346" spans="1:27" ht="12.75" customHeight="1" outlineLevel="1" x14ac:dyDescent="0.2">
      <c r="A346" s="99" t="s">
        <v>1988</v>
      </c>
      <c r="B346" s="63" t="s">
        <v>238</v>
      </c>
      <c r="C346" s="43" t="s">
        <v>79</v>
      </c>
      <c r="D346" s="44">
        <v>1162.06</v>
      </c>
      <c r="E346" s="44">
        <v>1055.8699999999999</v>
      </c>
      <c r="F346" s="44">
        <v>1001.28</v>
      </c>
      <c r="G346" s="44">
        <v>999.15</v>
      </c>
      <c r="H346" s="44">
        <v>1049.3699999999999</v>
      </c>
      <c r="I346" s="44">
        <v>1174.8399999999999</v>
      </c>
      <c r="J346" s="44">
        <v>1397.6</v>
      </c>
      <c r="K346" s="44">
        <v>1707.64</v>
      </c>
      <c r="L346" s="44">
        <v>1901.13</v>
      </c>
      <c r="M346" s="44">
        <v>1986.28</v>
      </c>
      <c r="N346" s="44">
        <v>2059.7199999999998</v>
      </c>
      <c r="O346" s="44">
        <v>2026.98</v>
      </c>
      <c r="P346" s="44">
        <v>2015.53</v>
      </c>
      <c r="Q346" s="44">
        <v>2025</v>
      </c>
      <c r="R346" s="44">
        <v>2022.78</v>
      </c>
      <c r="S346" s="44">
        <v>1998.49</v>
      </c>
      <c r="T346" s="44">
        <v>2054.38</v>
      </c>
      <c r="U346" s="44">
        <v>2149.83</v>
      </c>
      <c r="V346" s="44">
        <v>2113.67</v>
      </c>
      <c r="W346" s="44">
        <v>1990.58</v>
      </c>
      <c r="X346" s="44">
        <v>1905.07</v>
      </c>
      <c r="Y346" s="44">
        <v>1745.68</v>
      </c>
      <c r="Z346" s="44">
        <v>1425.14</v>
      </c>
      <c r="AA346" s="44">
        <v>1232.97</v>
      </c>
    </row>
    <row r="347" spans="1:27" ht="12.75" customHeight="1" outlineLevel="1" x14ac:dyDescent="0.2">
      <c r="A347" s="99" t="s">
        <v>1989</v>
      </c>
      <c r="B347" s="63" t="s">
        <v>90</v>
      </c>
      <c r="C347" s="43" t="s">
        <v>79</v>
      </c>
      <c r="D347" s="44">
        <f>$D$327</f>
        <v>2222.89</v>
      </c>
      <c r="E347" s="44">
        <f t="shared" ref="E347:AA347" si="199">$D$327</f>
        <v>2222.89</v>
      </c>
      <c r="F347" s="44">
        <f t="shared" si="199"/>
        <v>2222.89</v>
      </c>
      <c r="G347" s="44">
        <f t="shared" si="199"/>
        <v>2222.89</v>
      </c>
      <c r="H347" s="44">
        <f t="shared" si="199"/>
        <v>2222.89</v>
      </c>
      <c r="I347" s="44">
        <f t="shared" si="199"/>
        <v>2222.89</v>
      </c>
      <c r="J347" s="44">
        <f t="shared" si="199"/>
        <v>2222.89</v>
      </c>
      <c r="K347" s="44">
        <f t="shared" si="199"/>
        <v>2222.89</v>
      </c>
      <c r="L347" s="44">
        <f t="shared" si="199"/>
        <v>2222.89</v>
      </c>
      <c r="M347" s="44">
        <f t="shared" si="199"/>
        <v>2222.89</v>
      </c>
      <c r="N347" s="44">
        <f t="shared" si="199"/>
        <v>2222.89</v>
      </c>
      <c r="O347" s="44">
        <f t="shared" si="199"/>
        <v>2222.89</v>
      </c>
      <c r="P347" s="44">
        <f t="shared" si="199"/>
        <v>2222.89</v>
      </c>
      <c r="Q347" s="44">
        <f t="shared" si="199"/>
        <v>2222.89</v>
      </c>
      <c r="R347" s="44">
        <f t="shared" si="199"/>
        <v>2222.89</v>
      </c>
      <c r="S347" s="44">
        <f t="shared" si="199"/>
        <v>2222.89</v>
      </c>
      <c r="T347" s="44">
        <f t="shared" si="199"/>
        <v>2222.89</v>
      </c>
      <c r="U347" s="44">
        <f t="shared" si="199"/>
        <v>2222.89</v>
      </c>
      <c r="V347" s="44">
        <f t="shared" si="199"/>
        <v>2222.89</v>
      </c>
      <c r="W347" s="44">
        <f t="shared" si="199"/>
        <v>2222.89</v>
      </c>
      <c r="X347" s="44">
        <f t="shared" si="199"/>
        <v>2222.89</v>
      </c>
      <c r="Y347" s="44">
        <f t="shared" si="199"/>
        <v>2222.89</v>
      </c>
      <c r="Z347" s="44">
        <f t="shared" si="199"/>
        <v>2222.89</v>
      </c>
      <c r="AA347" s="44">
        <f t="shared" si="199"/>
        <v>2222.89</v>
      </c>
    </row>
    <row r="348" spans="1:27" ht="12.75" customHeight="1" outlineLevel="1" x14ac:dyDescent="0.2">
      <c r="A348" s="99" t="s">
        <v>1990</v>
      </c>
      <c r="B348" s="63" t="s">
        <v>83</v>
      </c>
      <c r="C348" s="43" t="s">
        <v>79</v>
      </c>
      <c r="D348" s="44">
        <v>3.35</v>
      </c>
      <c r="E348" s="44">
        <v>3.35</v>
      </c>
      <c r="F348" s="44">
        <v>3.35</v>
      </c>
      <c r="G348" s="44">
        <v>3.35</v>
      </c>
      <c r="H348" s="44">
        <v>3.35</v>
      </c>
      <c r="I348" s="44">
        <v>3.35</v>
      </c>
      <c r="J348" s="44">
        <v>3.35</v>
      </c>
      <c r="K348" s="44">
        <v>3.35</v>
      </c>
      <c r="L348" s="44">
        <v>3.35</v>
      </c>
      <c r="M348" s="44">
        <v>3.35</v>
      </c>
      <c r="N348" s="44">
        <v>3.35</v>
      </c>
      <c r="O348" s="44">
        <v>3.35</v>
      </c>
      <c r="P348" s="44">
        <v>3.35</v>
      </c>
      <c r="Q348" s="44">
        <v>3.35</v>
      </c>
      <c r="R348" s="44">
        <v>3.35</v>
      </c>
      <c r="S348" s="44">
        <v>3.35</v>
      </c>
      <c r="T348" s="44">
        <v>3.35</v>
      </c>
      <c r="U348" s="44">
        <v>3.35</v>
      </c>
      <c r="V348" s="44">
        <v>3.35</v>
      </c>
      <c r="W348" s="44">
        <v>3.35</v>
      </c>
      <c r="X348" s="44">
        <v>3.35</v>
      </c>
      <c r="Y348" s="44">
        <v>3.35</v>
      </c>
      <c r="Z348" s="44">
        <v>3.35</v>
      </c>
      <c r="AA348" s="44">
        <v>3.35</v>
      </c>
    </row>
    <row r="349" spans="1:27" ht="12.75" customHeight="1" outlineLevel="1" x14ac:dyDescent="0.2">
      <c r="A349" s="99" t="s">
        <v>1991</v>
      </c>
      <c r="B349" s="63" t="s">
        <v>81</v>
      </c>
      <c r="C349" s="43" t="s">
        <v>79</v>
      </c>
      <c r="D349" s="44">
        <f>$D$11</f>
        <v>330.69</v>
      </c>
      <c r="E349" s="44">
        <f t="shared" ref="E349:AA349" si="200">$D$11</f>
        <v>330.69</v>
      </c>
      <c r="F349" s="44">
        <f t="shared" si="200"/>
        <v>330.69</v>
      </c>
      <c r="G349" s="44">
        <f t="shared" si="200"/>
        <v>330.69</v>
      </c>
      <c r="H349" s="44">
        <f t="shared" si="200"/>
        <v>330.69</v>
      </c>
      <c r="I349" s="44">
        <f t="shared" si="200"/>
        <v>330.69</v>
      </c>
      <c r="J349" s="44">
        <f t="shared" si="200"/>
        <v>330.69</v>
      </c>
      <c r="K349" s="44">
        <f t="shared" si="200"/>
        <v>330.69</v>
      </c>
      <c r="L349" s="44">
        <f t="shared" si="200"/>
        <v>330.69</v>
      </c>
      <c r="M349" s="44">
        <f t="shared" si="200"/>
        <v>330.69</v>
      </c>
      <c r="N349" s="44">
        <f t="shared" si="200"/>
        <v>330.69</v>
      </c>
      <c r="O349" s="44">
        <f t="shared" si="200"/>
        <v>330.69</v>
      </c>
      <c r="P349" s="44">
        <f t="shared" si="200"/>
        <v>330.69</v>
      </c>
      <c r="Q349" s="44">
        <f t="shared" si="200"/>
        <v>330.69</v>
      </c>
      <c r="R349" s="44">
        <f t="shared" si="200"/>
        <v>330.69</v>
      </c>
      <c r="S349" s="44">
        <f t="shared" si="200"/>
        <v>330.69</v>
      </c>
      <c r="T349" s="44">
        <f t="shared" si="200"/>
        <v>330.69</v>
      </c>
      <c r="U349" s="44">
        <f t="shared" si="200"/>
        <v>330.69</v>
      </c>
      <c r="V349" s="44">
        <f t="shared" si="200"/>
        <v>330.69</v>
      </c>
      <c r="W349" s="44">
        <f t="shared" si="200"/>
        <v>330.69</v>
      </c>
      <c r="X349" s="44">
        <f t="shared" si="200"/>
        <v>330.69</v>
      </c>
      <c r="Y349" s="44">
        <f t="shared" si="200"/>
        <v>330.69</v>
      </c>
      <c r="Z349" s="44">
        <f t="shared" si="200"/>
        <v>330.69</v>
      </c>
      <c r="AA349" s="44">
        <f t="shared" si="200"/>
        <v>330.69</v>
      </c>
    </row>
    <row r="350" spans="1:27" ht="12.75" customHeight="1" x14ac:dyDescent="0.2">
      <c r="A350" s="98" t="s">
        <v>1992</v>
      </c>
      <c r="B350" s="28" t="str">
        <f>"06"&amp;"."&amp;$B$800&amp;"."&amp;$B$801</f>
        <v>06.12.2023</v>
      </c>
      <c r="C350" s="90" t="s">
        <v>76</v>
      </c>
      <c r="D350" s="91">
        <f>ROUND(((D351+D352+D354+D353)/1000),5)</f>
        <v>3.63713</v>
      </c>
      <c r="E350" s="91">
        <f>ROUND(((E351+E352+E354+E353)/1000),5)</f>
        <v>3.5711300000000001</v>
      </c>
      <c r="F350" s="91">
        <f>ROUND(((F351+F352+F354+F353)/1000),5)</f>
        <v>3.5161199999999999</v>
      </c>
      <c r="G350" s="91">
        <f t="shared" ref="G350:AA350" si="201">ROUND(((G351+G352+G354+G353)/1000),5)</f>
        <v>3.4982700000000002</v>
      </c>
      <c r="H350" s="91">
        <f t="shared" si="201"/>
        <v>3.5812400000000002</v>
      </c>
      <c r="I350" s="91">
        <f t="shared" si="201"/>
        <v>3.70262</v>
      </c>
      <c r="J350" s="91">
        <f t="shared" si="201"/>
        <v>3.9123899999999998</v>
      </c>
      <c r="K350" s="91">
        <f t="shared" si="201"/>
        <v>4.2714800000000004</v>
      </c>
      <c r="L350" s="91">
        <f t="shared" si="201"/>
        <v>4.3396299999999997</v>
      </c>
      <c r="M350" s="91">
        <f t="shared" si="201"/>
        <v>4.5627599999999999</v>
      </c>
      <c r="N350" s="91">
        <f t="shared" si="201"/>
        <v>4.7325999999999997</v>
      </c>
      <c r="O350" s="91">
        <f t="shared" si="201"/>
        <v>4.5470499999999996</v>
      </c>
      <c r="P350" s="91">
        <f t="shared" si="201"/>
        <v>4.5086000000000004</v>
      </c>
      <c r="Q350" s="91">
        <f t="shared" si="201"/>
        <v>4.5207699999999997</v>
      </c>
      <c r="R350" s="91">
        <f t="shared" si="201"/>
        <v>4.5092499999999998</v>
      </c>
      <c r="S350" s="91">
        <f t="shared" si="201"/>
        <v>4.5627300000000002</v>
      </c>
      <c r="T350" s="91">
        <f t="shared" si="201"/>
        <v>4.78355</v>
      </c>
      <c r="U350" s="91">
        <f t="shared" si="201"/>
        <v>4.7935499999999998</v>
      </c>
      <c r="V350" s="91">
        <f t="shared" si="201"/>
        <v>4.7528800000000002</v>
      </c>
      <c r="W350" s="91">
        <f t="shared" si="201"/>
        <v>4.5100100000000003</v>
      </c>
      <c r="X350" s="91">
        <f t="shared" si="201"/>
        <v>4.3989700000000003</v>
      </c>
      <c r="Y350" s="91">
        <f t="shared" si="201"/>
        <v>4.2911400000000004</v>
      </c>
      <c r="Z350" s="91">
        <f t="shared" si="201"/>
        <v>3.9737499999999999</v>
      </c>
      <c r="AA350" s="91">
        <f t="shared" si="201"/>
        <v>3.77298</v>
      </c>
    </row>
    <row r="351" spans="1:27" ht="12.75" customHeight="1" outlineLevel="1" x14ac:dyDescent="0.2">
      <c r="A351" s="99" t="s">
        <v>1993</v>
      </c>
      <c r="B351" s="63" t="s">
        <v>238</v>
      </c>
      <c r="C351" s="43" t="s">
        <v>79</v>
      </c>
      <c r="D351" s="44">
        <v>1080.2</v>
      </c>
      <c r="E351" s="44">
        <v>1014.2</v>
      </c>
      <c r="F351" s="44">
        <v>959.19</v>
      </c>
      <c r="G351" s="44">
        <v>941.34</v>
      </c>
      <c r="H351" s="44">
        <v>1024.31</v>
      </c>
      <c r="I351" s="44">
        <v>1145.69</v>
      </c>
      <c r="J351" s="44">
        <v>1355.46</v>
      </c>
      <c r="K351" s="44">
        <v>1714.55</v>
      </c>
      <c r="L351" s="44">
        <v>1782.7</v>
      </c>
      <c r="M351" s="44">
        <v>2005.83</v>
      </c>
      <c r="N351" s="44">
        <v>2175.67</v>
      </c>
      <c r="O351" s="44">
        <v>1990.12</v>
      </c>
      <c r="P351" s="44">
        <v>1951.67</v>
      </c>
      <c r="Q351" s="44">
        <v>1963.84</v>
      </c>
      <c r="R351" s="44">
        <v>1952.32</v>
      </c>
      <c r="S351" s="44">
        <v>2005.8</v>
      </c>
      <c r="T351" s="44">
        <v>2226.62</v>
      </c>
      <c r="U351" s="44">
        <v>2236.62</v>
      </c>
      <c r="V351" s="44">
        <v>2195.9499999999998</v>
      </c>
      <c r="W351" s="44">
        <v>1953.08</v>
      </c>
      <c r="X351" s="44">
        <v>1842.04</v>
      </c>
      <c r="Y351" s="44">
        <v>1734.21</v>
      </c>
      <c r="Z351" s="44">
        <v>1416.82</v>
      </c>
      <c r="AA351" s="44">
        <v>1216.05</v>
      </c>
    </row>
    <row r="352" spans="1:27" ht="12.75" customHeight="1" outlineLevel="1" x14ac:dyDescent="0.2">
      <c r="A352" s="99" t="s">
        <v>1994</v>
      </c>
      <c r="B352" s="63" t="s">
        <v>90</v>
      </c>
      <c r="C352" s="43" t="s">
        <v>79</v>
      </c>
      <c r="D352" s="44">
        <f>$D$327</f>
        <v>2222.89</v>
      </c>
      <c r="E352" s="44">
        <f t="shared" ref="E352:AA352" si="202">$D$327</f>
        <v>2222.89</v>
      </c>
      <c r="F352" s="44">
        <f t="shared" si="202"/>
        <v>2222.89</v>
      </c>
      <c r="G352" s="44">
        <f t="shared" si="202"/>
        <v>2222.89</v>
      </c>
      <c r="H352" s="44">
        <f t="shared" si="202"/>
        <v>2222.89</v>
      </c>
      <c r="I352" s="44">
        <f t="shared" si="202"/>
        <v>2222.89</v>
      </c>
      <c r="J352" s="44">
        <f t="shared" si="202"/>
        <v>2222.89</v>
      </c>
      <c r="K352" s="44">
        <f t="shared" si="202"/>
        <v>2222.89</v>
      </c>
      <c r="L352" s="44">
        <f t="shared" si="202"/>
        <v>2222.89</v>
      </c>
      <c r="M352" s="44">
        <f t="shared" si="202"/>
        <v>2222.89</v>
      </c>
      <c r="N352" s="44">
        <f t="shared" si="202"/>
        <v>2222.89</v>
      </c>
      <c r="O352" s="44">
        <f t="shared" si="202"/>
        <v>2222.89</v>
      </c>
      <c r="P352" s="44">
        <f t="shared" si="202"/>
        <v>2222.89</v>
      </c>
      <c r="Q352" s="44">
        <f t="shared" si="202"/>
        <v>2222.89</v>
      </c>
      <c r="R352" s="44">
        <f t="shared" si="202"/>
        <v>2222.89</v>
      </c>
      <c r="S352" s="44">
        <f t="shared" si="202"/>
        <v>2222.89</v>
      </c>
      <c r="T352" s="44">
        <f t="shared" si="202"/>
        <v>2222.89</v>
      </c>
      <c r="U352" s="44">
        <f t="shared" si="202"/>
        <v>2222.89</v>
      </c>
      <c r="V352" s="44">
        <f t="shared" si="202"/>
        <v>2222.89</v>
      </c>
      <c r="W352" s="44">
        <f t="shared" si="202"/>
        <v>2222.89</v>
      </c>
      <c r="X352" s="44">
        <f t="shared" si="202"/>
        <v>2222.89</v>
      </c>
      <c r="Y352" s="44">
        <f t="shared" si="202"/>
        <v>2222.89</v>
      </c>
      <c r="Z352" s="44">
        <f t="shared" si="202"/>
        <v>2222.89</v>
      </c>
      <c r="AA352" s="44">
        <f t="shared" si="202"/>
        <v>2222.89</v>
      </c>
    </row>
    <row r="353" spans="1:27" ht="12.75" customHeight="1" outlineLevel="1" x14ac:dyDescent="0.2">
      <c r="A353" s="99" t="s">
        <v>1995</v>
      </c>
      <c r="B353" s="63" t="s">
        <v>83</v>
      </c>
      <c r="C353" s="43" t="s">
        <v>79</v>
      </c>
      <c r="D353" s="44">
        <v>3.35</v>
      </c>
      <c r="E353" s="44">
        <v>3.35</v>
      </c>
      <c r="F353" s="44">
        <v>3.35</v>
      </c>
      <c r="G353" s="44">
        <v>3.35</v>
      </c>
      <c r="H353" s="44">
        <v>3.35</v>
      </c>
      <c r="I353" s="44">
        <v>3.35</v>
      </c>
      <c r="J353" s="44">
        <v>3.35</v>
      </c>
      <c r="K353" s="44">
        <v>3.35</v>
      </c>
      <c r="L353" s="44">
        <v>3.35</v>
      </c>
      <c r="M353" s="44">
        <v>3.35</v>
      </c>
      <c r="N353" s="44">
        <v>3.35</v>
      </c>
      <c r="O353" s="44">
        <v>3.35</v>
      </c>
      <c r="P353" s="44">
        <v>3.35</v>
      </c>
      <c r="Q353" s="44">
        <v>3.35</v>
      </c>
      <c r="R353" s="44">
        <v>3.35</v>
      </c>
      <c r="S353" s="44">
        <v>3.35</v>
      </c>
      <c r="T353" s="44">
        <v>3.35</v>
      </c>
      <c r="U353" s="44">
        <v>3.35</v>
      </c>
      <c r="V353" s="44">
        <v>3.35</v>
      </c>
      <c r="W353" s="44">
        <v>3.35</v>
      </c>
      <c r="X353" s="44">
        <v>3.35</v>
      </c>
      <c r="Y353" s="44">
        <v>3.35</v>
      </c>
      <c r="Z353" s="44">
        <v>3.35</v>
      </c>
      <c r="AA353" s="44">
        <v>3.35</v>
      </c>
    </row>
    <row r="354" spans="1:27" ht="12.75" customHeight="1" outlineLevel="1" x14ac:dyDescent="0.2">
      <c r="A354" s="99" t="s">
        <v>1996</v>
      </c>
      <c r="B354" s="63" t="s">
        <v>81</v>
      </c>
      <c r="C354" s="43" t="s">
        <v>79</v>
      </c>
      <c r="D354" s="44">
        <f>$D$11</f>
        <v>330.69</v>
      </c>
      <c r="E354" s="44">
        <f t="shared" ref="E354:AA354" si="203">$D$11</f>
        <v>330.69</v>
      </c>
      <c r="F354" s="44">
        <f t="shared" si="203"/>
        <v>330.69</v>
      </c>
      <c r="G354" s="44">
        <f t="shared" si="203"/>
        <v>330.69</v>
      </c>
      <c r="H354" s="44">
        <f t="shared" si="203"/>
        <v>330.69</v>
      </c>
      <c r="I354" s="44">
        <f t="shared" si="203"/>
        <v>330.69</v>
      </c>
      <c r="J354" s="44">
        <f t="shared" si="203"/>
        <v>330.69</v>
      </c>
      <c r="K354" s="44">
        <f t="shared" si="203"/>
        <v>330.69</v>
      </c>
      <c r="L354" s="44">
        <f t="shared" si="203"/>
        <v>330.69</v>
      </c>
      <c r="M354" s="44">
        <f t="shared" si="203"/>
        <v>330.69</v>
      </c>
      <c r="N354" s="44">
        <f t="shared" si="203"/>
        <v>330.69</v>
      </c>
      <c r="O354" s="44">
        <f t="shared" si="203"/>
        <v>330.69</v>
      </c>
      <c r="P354" s="44">
        <f t="shared" si="203"/>
        <v>330.69</v>
      </c>
      <c r="Q354" s="44">
        <f t="shared" si="203"/>
        <v>330.69</v>
      </c>
      <c r="R354" s="44">
        <f t="shared" si="203"/>
        <v>330.69</v>
      </c>
      <c r="S354" s="44">
        <f t="shared" si="203"/>
        <v>330.69</v>
      </c>
      <c r="T354" s="44">
        <f t="shared" si="203"/>
        <v>330.69</v>
      </c>
      <c r="U354" s="44">
        <f t="shared" si="203"/>
        <v>330.69</v>
      </c>
      <c r="V354" s="44">
        <f t="shared" si="203"/>
        <v>330.69</v>
      </c>
      <c r="W354" s="44">
        <f t="shared" si="203"/>
        <v>330.69</v>
      </c>
      <c r="X354" s="44">
        <f t="shared" si="203"/>
        <v>330.69</v>
      </c>
      <c r="Y354" s="44">
        <f t="shared" si="203"/>
        <v>330.69</v>
      </c>
      <c r="Z354" s="44">
        <f t="shared" si="203"/>
        <v>330.69</v>
      </c>
      <c r="AA354" s="44">
        <f t="shared" si="203"/>
        <v>330.69</v>
      </c>
    </row>
    <row r="355" spans="1:27" ht="12.75" customHeight="1" x14ac:dyDescent="0.2">
      <c r="A355" s="98" t="s">
        <v>1997</v>
      </c>
      <c r="B355" s="28" t="str">
        <f>"07"&amp;"."&amp;$B$800&amp;"."&amp;$B$801</f>
        <v>07.12.2023</v>
      </c>
      <c r="C355" s="90" t="s">
        <v>76</v>
      </c>
      <c r="D355" s="91">
        <f>ROUND(((D356+D357+D359+D358)/1000),5)</f>
        <v>3.5582400000000001</v>
      </c>
      <c r="E355" s="91">
        <f>ROUND(((E356+E357+E359+E358)/1000),5)</f>
        <v>3.4329399999999999</v>
      </c>
      <c r="F355" s="91">
        <f>ROUND(((F356+F357+F359+F358)/1000),5)</f>
        <v>3.35527</v>
      </c>
      <c r="G355" s="91">
        <f t="shared" ref="G355:AA355" si="204">ROUND(((G356+G357+G359+G358)/1000),5)</f>
        <v>3.3352599999999999</v>
      </c>
      <c r="H355" s="91">
        <f t="shared" si="204"/>
        <v>3.4453100000000001</v>
      </c>
      <c r="I355" s="91">
        <f t="shared" si="204"/>
        <v>3.6046499999999999</v>
      </c>
      <c r="J355" s="91">
        <f t="shared" si="204"/>
        <v>3.8457599999999998</v>
      </c>
      <c r="K355" s="91">
        <f t="shared" si="204"/>
        <v>4.2043900000000001</v>
      </c>
      <c r="L355" s="91">
        <f t="shared" si="204"/>
        <v>4.33908</v>
      </c>
      <c r="M355" s="91">
        <f t="shared" si="204"/>
        <v>4.5043499999999996</v>
      </c>
      <c r="N355" s="91">
        <f t="shared" si="204"/>
        <v>4.6679000000000004</v>
      </c>
      <c r="O355" s="91">
        <f t="shared" si="204"/>
        <v>4.4616100000000003</v>
      </c>
      <c r="P355" s="91">
        <f t="shared" si="204"/>
        <v>4.4076599999999999</v>
      </c>
      <c r="Q355" s="91">
        <f t="shared" si="204"/>
        <v>4.4189800000000004</v>
      </c>
      <c r="R355" s="91">
        <f t="shared" si="204"/>
        <v>4.4151999999999996</v>
      </c>
      <c r="S355" s="91">
        <f t="shared" si="204"/>
        <v>4.47858</v>
      </c>
      <c r="T355" s="91">
        <f t="shared" si="204"/>
        <v>4.7436100000000003</v>
      </c>
      <c r="U355" s="91">
        <f t="shared" si="204"/>
        <v>4.7679</v>
      </c>
      <c r="V355" s="91">
        <f t="shared" si="204"/>
        <v>4.7393900000000002</v>
      </c>
      <c r="W355" s="91">
        <f t="shared" si="204"/>
        <v>4.44489</v>
      </c>
      <c r="X355" s="91">
        <f t="shared" si="204"/>
        <v>4.3319000000000001</v>
      </c>
      <c r="Y355" s="91">
        <f t="shared" si="204"/>
        <v>4.1998899999999999</v>
      </c>
      <c r="Z355" s="91">
        <f t="shared" si="204"/>
        <v>3.9185300000000001</v>
      </c>
      <c r="AA355" s="91">
        <f t="shared" si="204"/>
        <v>3.74986</v>
      </c>
    </row>
    <row r="356" spans="1:27" ht="12.75" customHeight="1" outlineLevel="1" x14ac:dyDescent="0.2">
      <c r="A356" s="99" t="s">
        <v>1998</v>
      </c>
      <c r="B356" s="63" t="s">
        <v>238</v>
      </c>
      <c r="C356" s="43" t="s">
        <v>79</v>
      </c>
      <c r="D356" s="44">
        <v>1001.31</v>
      </c>
      <c r="E356" s="44">
        <v>876.01</v>
      </c>
      <c r="F356" s="44">
        <v>798.34</v>
      </c>
      <c r="G356" s="44">
        <v>778.33</v>
      </c>
      <c r="H356" s="44">
        <v>888.38</v>
      </c>
      <c r="I356" s="44">
        <v>1047.72</v>
      </c>
      <c r="J356" s="44">
        <v>1288.83</v>
      </c>
      <c r="K356" s="44">
        <v>1647.46</v>
      </c>
      <c r="L356" s="44">
        <v>1782.15</v>
      </c>
      <c r="M356" s="44">
        <v>1947.42</v>
      </c>
      <c r="N356" s="44">
        <v>2110.9699999999998</v>
      </c>
      <c r="O356" s="44">
        <v>1904.68</v>
      </c>
      <c r="P356" s="44">
        <v>1850.73</v>
      </c>
      <c r="Q356" s="44">
        <v>1862.05</v>
      </c>
      <c r="R356" s="44">
        <v>1858.27</v>
      </c>
      <c r="S356" s="44">
        <v>1921.65</v>
      </c>
      <c r="T356" s="44">
        <v>2186.6799999999998</v>
      </c>
      <c r="U356" s="44">
        <v>2210.9699999999998</v>
      </c>
      <c r="V356" s="44">
        <v>2182.46</v>
      </c>
      <c r="W356" s="44">
        <v>1887.96</v>
      </c>
      <c r="X356" s="44">
        <v>1774.97</v>
      </c>
      <c r="Y356" s="44">
        <v>1642.96</v>
      </c>
      <c r="Z356" s="44">
        <v>1361.6</v>
      </c>
      <c r="AA356" s="44">
        <v>1192.93</v>
      </c>
    </row>
    <row r="357" spans="1:27" ht="12.75" customHeight="1" outlineLevel="1" x14ac:dyDescent="0.2">
      <c r="A357" s="99" t="s">
        <v>1999</v>
      </c>
      <c r="B357" s="63" t="s">
        <v>90</v>
      </c>
      <c r="C357" s="43" t="s">
        <v>79</v>
      </c>
      <c r="D357" s="44">
        <f>$D$327</f>
        <v>2222.89</v>
      </c>
      <c r="E357" s="44">
        <f t="shared" ref="E357:AA357" si="205">$D$327</f>
        <v>2222.89</v>
      </c>
      <c r="F357" s="44">
        <f t="shared" si="205"/>
        <v>2222.89</v>
      </c>
      <c r="G357" s="44">
        <f t="shared" si="205"/>
        <v>2222.89</v>
      </c>
      <c r="H357" s="44">
        <f t="shared" si="205"/>
        <v>2222.89</v>
      </c>
      <c r="I357" s="44">
        <f t="shared" si="205"/>
        <v>2222.89</v>
      </c>
      <c r="J357" s="44">
        <f t="shared" si="205"/>
        <v>2222.89</v>
      </c>
      <c r="K357" s="44">
        <f t="shared" si="205"/>
        <v>2222.89</v>
      </c>
      <c r="L357" s="44">
        <f t="shared" si="205"/>
        <v>2222.89</v>
      </c>
      <c r="M357" s="44">
        <f t="shared" si="205"/>
        <v>2222.89</v>
      </c>
      <c r="N357" s="44">
        <f t="shared" si="205"/>
        <v>2222.89</v>
      </c>
      <c r="O357" s="44">
        <f t="shared" si="205"/>
        <v>2222.89</v>
      </c>
      <c r="P357" s="44">
        <f t="shared" si="205"/>
        <v>2222.89</v>
      </c>
      <c r="Q357" s="44">
        <f t="shared" si="205"/>
        <v>2222.89</v>
      </c>
      <c r="R357" s="44">
        <f t="shared" si="205"/>
        <v>2222.89</v>
      </c>
      <c r="S357" s="44">
        <f t="shared" si="205"/>
        <v>2222.89</v>
      </c>
      <c r="T357" s="44">
        <f t="shared" si="205"/>
        <v>2222.89</v>
      </c>
      <c r="U357" s="44">
        <f t="shared" si="205"/>
        <v>2222.89</v>
      </c>
      <c r="V357" s="44">
        <f t="shared" si="205"/>
        <v>2222.89</v>
      </c>
      <c r="W357" s="44">
        <f t="shared" si="205"/>
        <v>2222.89</v>
      </c>
      <c r="X357" s="44">
        <f t="shared" si="205"/>
        <v>2222.89</v>
      </c>
      <c r="Y357" s="44">
        <f t="shared" si="205"/>
        <v>2222.89</v>
      </c>
      <c r="Z357" s="44">
        <f t="shared" si="205"/>
        <v>2222.89</v>
      </c>
      <c r="AA357" s="44">
        <f t="shared" si="205"/>
        <v>2222.89</v>
      </c>
    </row>
    <row r="358" spans="1:27" ht="12.75" customHeight="1" outlineLevel="1" x14ac:dyDescent="0.2">
      <c r="A358" s="99" t="s">
        <v>2000</v>
      </c>
      <c r="B358" s="63" t="s">
        <v>83</v>
      </c>
      <c r="C358" s="43" t="s">
        <v>79</v>
      </c>
      <c r="D358" s="44">
        <v>3.35</v>
      </c>
      <c r="E358" s="44">
        <v>3.35</v>
      </c>
      <c r="F358" s="44">
        <v>3.35</v>
      </c>
      <c r="G358" s="44">
        <v>3.35</v>
      </c>
      <c r="H358" s="44">
        <v>3.35</v>
      </c>
      <c r="I358" s="44">
        <v>3.35</v>
      </c>
      <c r="J358" s="44">
        <v>3.35</v>
      </c>
      <c r="K358" s="44">
        <v>3.35</v>
      </c>
      <c r="L358" s="44">
        <v>3.35</v>
      </c>
      <c r="M358" s="44">
        <v>3.35</v>
      </c>
      <c r="N358" s="44">
        <v>3.35</v>
      </c>
      <c r="O358" s="44">
        <v>3.35</v>
      </c>
      <c r="P358" s="44">
        <v>3.35</v>
      </c>
      <c r="Q358" s="44">
        <v>3.35</v>
      </c>
      <c r="R358" s="44">
        <v>3.35</v>
      </c>
      <c r="S358" s="44">
        <v>3.35</v>
      </c>
      <c r="T358" s="44">
        <v>3.35</v>
      </c>
      <c r="U358" s="44">
        <v>3.35</v>
      </c>
      <c r="V358" s="44">
        <v>3.35</v>
      </c>
      <c r="W358" s="44">
        <v>3.35</v>
      </c>
      <c r="X358" s="44">
        <v>3.35</v>
      </c>
      <c r="Y358" s="44">
        <v>3.35</v>
      </c>
      <c r="Z358" s="44">
        <v>3.35</v>
      </c>
      <c r="AA358" s="44">
        <v>3.35</v>
      </c>
    </row>
    <row r="359" spans="1:27" ht="12.75" customHeight="1" outlineLevel="1" x14ac:dyDescent="0.2">
      <c r="A359" s="99" t="s">
        <v>2001</v>
      </c>
      <c r="B359" s="63" t="s">
        <v>81</v>
      </c>
      <c r="C359" s="43" t="s">
        <v>79</v>
      </c>
      <c r="D359" s="44">
        <f>$D$11</f>
        <v>330.69</v>
      </c>
      <c r="E359" s="44">
        <f t="shared" ref="E359:AA359" si="206">$D$11</f>
        <v>330.69</v>
      </c>
      <c r="F359" s="44">
        <f t="shared" si="206"/>
        <v>330.69</v>
      </c>
      <c r="G359" s="44">
        <f t="shared" si="206"/>
        <v>330.69</v>
      </c>
      <c r="H359" s="44">
        <f t="shared" si="206"/>
        <v>330.69</v>
      </c>
      <c r="I359" s="44">
        <f t="shared" si="206"/>
        <v>330.69</v>
      </c>
      <c r="J359" s="44">
        <f t="shared" si="206"/>
        <v>330.69</v>
      </c>
      <c r="K359" s="44">
        <f t="shared" si="206"/>
        <v>330.69</v>
      </c>
      <c r="L359" s="44">
        <f t="shared" si="206"/>
        <v>330.69</v>
      </c>
      <c r="M359" s="44">
        <f t="shared" si="206"/>
        <v>330.69</v>
      </c>
      <c r="N359" s="44">
        <f t="shared" si="206"/>
        <v>330.69</v>
      </c>
      <c r="O359" s="44">
        <f t="shared" si="206"/>
        <v>330.69</v>
      </c>
      <c r="P359" s="44">
        <f t="shared" si="206"/>
        <v>330.69</v>
      </c>
      <c r="Q359" s="44">
        <f t="shared" si="206"/>
        <v>330.69</v>
      </c>
      <c r="R359" s="44">
        <f t="shared" si="206"/>
        <v>330.69</v>
      </c>
      <c r="S359" s="44">
        <f t="shared" si="206"/>
        <v>330.69</v>
      </c>
      <c r="T359" s="44">
        <f t="shared" si="206"/>
        <v>330.69</v>
      </c>
      <c r="U359" s="44">
        <f t="shared" si="206"/>
        <v>330.69</v>
      </c>
      <c r="V359" s="44">
        <f t="shared" si="206"/>
        <v>330.69</v>
      </c>
      <c r="W359" s="44">
        <f t="shared" si="206"/>
        <v>330.69</v>
      </c>
      <c r="X359" s="44">
        <f t="shared" si="206"/>
        <v>330.69</v>
      </c>
      <c r="Y359" s="44">
        <f t="shared" si="206"/>
        <v>330.69</v>
      </c>
      <c r="Z359" s="44">
        <f t="shared" si="206"/>
        <v>330.69</v>
      </c>
      <c r="AA359" s="44">
        <f t="shared" si="206"/>
        <v>330.69</v>
      </c>
    </row>
    <row r="360" spans="1:27" ht="12.75" customHeight="1" x14ac:dyDescent="0.2">
      <c r="A360" s="98" t="s">
        <v>2002</v>
      </c>
      <c r="B360" s="28" t="str">
        <f>"08"&amp;"."&amp;$B$800&amp;"."&amp;$B$801</f>
        <v>08.12.2023</v>
      </c>
      <c r="C360" s="90" t="s">
        <v>76</v>
      </c>
      <c r="D360" s="91">
        <f>ROUND(((D361+D362+D364+D363)/1000),5)</f>
        <v>3.5412400000000002</v>
      </c>
      <c r="E360" s="91">
        <f>ROUND(((E361+E362+E364+E363)/1000),5)</f>
        <v>3.3910100000000001</v>
      </c>
      <c r="F360" s="91">
        <f>ROUND(((F361+F362+F364+F363)/1000),5)</f>
        <v>2.6941700000000002</v>
      </c>
      <c r="G360" s="91">
        <f t="shared" ref="G360:AA360" si="207">ROUND(((G361+G362+G364+G363)/1000),5)</f>
        <v>2.6918799999999998</v>
      </c>
      <c r="H360" s="91">
        <f t="shared" si="207"/>
        <v>2.7079200000000001</v>
      </c>
      <c r="I360" s="91">
        <f t="shared" si="207"/>
        <v>3.5882499999999999</v>
      </c>
      <c r="J360" s="91">
        <f t="shared" si="207"/>
        <v>3.8192599999999999</v>
      </c>
      <c r="K360" s="91">
        <f t="shared" si="207"/>
        <v>4.1322700000000001</v>
      </c>
      <c r="L360" s="91">
        <f t="shared" si="207"/>
        <v>4.3500399999999999</v>
      </c>
      <c r="M360" s="91">
        <f t="shared" si="207"/>
        <v>4.3878000000000004</v>
      </c>
      <c r="N360" s="91">
        <f t="shared" si="207"/>
        <v>4.4047799999999997</v>
      </c>
      <c r="O360" s="91">
        <f t="shared" si="207"/>
        <v>4.42462</v>
      </c>
      <c r="P360" s="91">
        <f t="shared" si="207"/>
        <v>4.4110500000000004</v>
      </c>
      <c r="Q360" s="91">
        <f t="shared" si="207"/>
        <v>4.4227699999999999</v>
      </c>
      <c r="R360" s="91">
        <f t="shared" si="207"/>
        <v>4.4157599999999997</v>
      </c>
      <c r="S360" s="91">
        <f t="shared" si="207"/>
        <v>4.3639700000000001</v>
      </c>
      <c r="T360" s="91">
        <f t="shared" si="207"/>
        <v>4.3969899999999997</v>
      </c>
      <c r="U360" s="91">
        <f t="shared" si="207"/>
        <v>4.3899100000000004</v>
      </c>
      <c r="V360" s="91">
        <f t="shared" si="207"/>
        <v>4.3687899999999997</v>
      </c>
      <c r="W360" s="91">
        <f t="shared" si="207"/>
        <v>4.3593900000000003</v>
      </c>
      <c r="X360" s="91">
        <f t="shared" si="207"/>
        <v>4.3342700000000001</v>
      </c>
      <c r="Y360" s="91">
        <f t="shared" si="207"/>
        <v>4.1502800000000004</v>
      </c>
      <c r="Z360" s="91">
        <f t="shared" si="207"/>
        <v>3.8445299999999998</v>
      </c>
      <c r="AA360" s="91">
        <f t="shared" si="207"/>
        <v>3.73868</v>
      </c>
    </row>
    <row r="361" spans="1:27" ht="12.75" customHeight="1" outlineLevel="1" x14ac:dyDescent="0.2">
      <c r="A361" s="99" t="s">
        <v>2003</v>
      </c>
      <c r="B361" s="63" t="s">
        <v>238</v>
      </c>
      <c r="C361" s="43" t="s">
        <v>79</v>
      </c>
      <c r="D361" s="44">
        <v>984.31</v>
      </c>
      <c r="E361" s="44">
        <v>834.08</v>
      </c>
      <c r="F361" s="44">
        <v>137.24</v>
      </c>
      <c r="G361" s="44">
        <v>134.94999999999999</v>
      </c>
      <c r="H361" s="44">
        <v>150.99</v>
      </c>
      <c r="I361" s="44">
        <v>1031.32</v>
      </c>
      <c r="J361" s="44">
        <v>1262.33</v>
      </c>
      <c r="K361" s="44">
        <v>1575.34</v>
      </c>
      <c r="L361" s="44">
        <v>1793.11</v>
      </c>
      <c r="M361" s="44">
        <v>1830.87</v>
      </c>
      <c r="N361" s="44">
        <v>1847.85</v>
      </c>
      <c r="O361" s="44">
        <v>1867.69</v>
      </c>
      <c r="P361" s="44">
        <v>1854.12</v>
      </c>
      <c r="Q361" s="44">
        <v>1865.84</v>
      </c>
      <c r="R361" s="44">
        <v>1858.83</v>
      </c>
      <c r="S361" s="44">
        <v>1807.04</v>
      </c>
      <c r="T361" s="44">
        <v>1840.06</v>
      </c>
      <c r="U361" s="44">
        <v>1832.98</v>
      </c>
      <c r="V361" s="44">
        <v>1811.86</v>
      </c>
      <c r="W361" s="44">
        <v>1802.46</v>
      </c>
      <c r="X361" s="44">
        <v>1777.34</v>
      </c>
      <c r="Y361" s="44">
        <v>1593.35</v>
      </c>
      <c r="Z361" s="44">
        <v>1287.5999999999999</v>
      </c>
      <c r="AA361" s="44">
        <v>1181.75</v>
      </c>
    </row>
    <row r="362" spans="1:27" ht="12.75" customHeight="1" outlineLevel="1" x14ac:dyDescent="0.2">
      <c r="A362" s="99" t="s">
        <v>2004</v>
      </c>
      <c r="B362" s="63" t="s">
        <v>90</v>
      </c>
      <c r="C362" s="43" t="s">
        <v>79</v>
      </c>
      <c r="D362" s="44">
        <f>$D$327</f>
        <v>2222.89</v>
      </c>
      <c r="E362" s="44">
        <f t="shared" ref="E362:AA362" si="208">$D$327</f>
        <v>2222.89</v>
      </c>
      <c r="F362" s="44">
        <f t="shared" si="208"/>
        <v>2222.89</v>
      </c>
      <c r="G362" s="44">
        <f t="shared" si="208"/>
        <v>2222.89</v>
      </c>
      <c r="H362" s="44">
        <f t="shared" si="208"/>
        <v>2222.89</v>
      </c>
      <c r="I362" s="44">
        <f t="shared" si="208"/>
        <v>2222.89</v>
      </c>
      <c r="J362" s="44">
        <f t="shared" si="208"/>
        <v>2222.89</v>
      </c>
      <c r="K362" s="44">
        <f t="shared" si="208"/>
        <v>2222.89</v>
      </c>
      <c r="L362" s="44">
        <f t="shared" si="208"/>
        <v>2222.89</v>
      </c>
      <c r="M362" s="44">
        <f t="shared" si="208"/>
        <v>2222.89</v>
      </c>
      <c r="N362" s="44">
        <f t="shared" si="208"/>
        <v>2222.89</v>
      </c>
      <c r="O362" s="44">
        <f t="shared" si="208"/>
        <v>2222.89</v>
      </c>
      <c r="P362" s="44">
        <f t="shared" si="208"/>
        <v>2222.89</v>
      </c>
      <c r="Q362" s="44">
        <f t="shared" si="208"/>
        <v>2222.89</v>
      </c>
      <c r="R362" s="44">
        <f t="shared" si="208"/>
        <v>2222.89</v>
      </c>
      <c r="S362" s="44">
        <f t="shared" si="208"/>
        <v>2222.89</v>
      </c>
      <c r="T362" s="44">
        <f t="shared" si="208"/>
        <v>2222.89</v>
      </c>
      <c r="U362" s="44">
        <f t="shared" si="208"/>
        <v>2222.89</v>
      </c>
      <c r="V362" s="44">
        <f t="shared" si="208"/>
        <v>2222.89</v>
      </c>
      <c r="W362" s="44">
        <f t="shared" si="208"/>
        <v>2222.89</v>
      </c>
      <c r="X362" s="44">
        <f t="shared" si="208"/>
        <v>2222.89</v>
      </c>
      <c r="Y362" s="44">
        <f t="shared" si="208"/>
        <v>2222.89</v>
      </c>
      <c r="Z362" s="44">
        <f t="shared" si="208"/>
        <v>2222.89</v>
      </c>
      <c r="AA362" s="44">
        <f t="shared" si="208"/>
        <v>2222.89</v>
      </c>
    </row>
    <row r="363" spans="1:27" ht="12.75" customHeight="1" outlineLevel="1" x14ac:dyDescent="0.2">
      <c r="A363" s="99" t="s">
        <v>2005</v>
      </c>
      <c r="B363" s="63" t="s">
        <v>83</v>
      </c>
      <c r="C363" s="43" t="s">
        <v>79</v>
      </c>
      <c r="D363" s="44">
        <v>3.35</v>
      </c>
      <c r="E363" s="44">
        <v>3.35</v>
      </c>
      <c r="F363" s="44">
        <v>3.35</v>
      </c>
      <c r="G363" s="44">
        <v>3.35</v>
      </c>
      <c r="H363" s="44">
        <v>3.35</v>
      </c>
      <c r="I363" s="44">
        <v>3.35</v>
      </c>
      <c r="J363" s="44">
        <v>3.35</v>
      </c>
      <c r="K363" s="44">
        <v>3.35</v>
      </c>
      <c r="L363" s="44">
        <v>3.35</v>
      </c>
      <c r="M363" s="44">
        <v>3.35</v>
      </c>
      <c r="N363" s="44">
        <v>3.35</v>
      </c>
      <c r="O363" s="44">
        <v>3.35</v>
      </c>
      <c r="P363" s="44">
        <v>3.35</v>
      </c>
      <c r="Q363" s="44">
        <v>3.35</v>
      </c>
      <c r="R363" s="44">
        <v>3.35</v>
      </c>
      <c r="S363" s="44">
        <v>3.35</v>
      </c>
      <c r="T363" s="44">
        <v>3.35</v>
      </c>
      <c r="U363" s="44">
        <v>3.35</v>
      </c>
      <c r="V363" s="44">
        <v>3.35</v>
      </c>
      <c r="W363" s="44">
        <v>3.35</v>
      </c>
      <c r="X363" s="44">
        <v>3.35</v>
      </c>
      <c r="Y363" s="44">
        <v>3.35</v>
      </c>
      <c r="Z363" s="44">
        <v>3.35</v>
      </c>
      <c r="AA363" s="44">
        <v>3.35</v>
      </c>
    </row>
    <row r="364" spans="1:27" ht="12.75" customHeight="1" outlineLevel="1" x14ac:dyDescent="0.2">
      <c r="A364" s="99" t="s">
        <v>2006</v>
      </c>
      <c r="B364" s="63" t="s">
        <v>81</v>
      </c>
      <c r="C364" s="43" t="s">
        <v>79</v>
      </c>
      <c r="D364" s="44">
        <f>$D$11</f>
        <v>330.69</v>
      </c>
      <c r="E364" s="44">
        <f t="shared" ref="E364:AA364" si="209">$D$11</f>
        <v>330.69</v>
      </c>
      <c r="F364" s="44">
        <f t="shared" si="209"/>
        <v>330.69</v>
      </c>
      <c r="G364" s="44">
        <f t="shared" si="209"/>
        <v>330.69</v>
      </c>
      <c r="H364" s="44">
        <f t="shared" si="209"/>
        <v>330.69</v>
      </c>
      <c r="I364" s="44">
        <f t="shared" si="209"/>
        <v>330.69</v>
      </c>
      <c r="J364" s="44">
        <f t="shared" si="209"/>
        <v>330.69</v>
      </c>
      <c r="K364" s="44">
        <f t="shared" si="209"/>
        <v>330.69</v>
      </c>
      <c r="L364" s="44">
        <f t="shared" si="209"/>
        <v>330.69</v>
      </c>
      <c r="M364" s="44">
        <f t="shared" si="209"/>
        <v>330.69</v>
      </c>
      <c r="N364" s="44">
        <f t="shared" si="209"/>
        <v>330.69</v>
      </c>
      <c r="O364" s="44">
        <f t="shared" si="209"/>
        <v>330.69</v>
      </c>
      <c r="P364" s="44">
        <f t="shared" si="209"/>
        <v>330.69</v>
      </c>
      <c r="Q364" s="44">
        <f t="shared" si="209"/>
        <v>330.69</v>
      </c>
      <c r="R364" s="44">
        <f t="shared" si="209"/>
        <v>330.69</v>
      </c>
      <c r="S364" s="44">
        <f t="shared" si="209"/>
        <v>330.69</v>
      </c>
      <c r="T364" s="44">
        <f t="shared" si="209"/>
        <v>330.69</v>
      </c>
      <c r="U364" s="44">
        <f t="shared" si="209"/>
        <v>330.69</v>
      </c>
      <c r="V364" s="44">
        <f t="shared" si="209"/>
        <v>330.69</v>
      </c>
      <c r="W364" s="44">
        <f t="shared" si="209"/>
        <v>330.69</v>
      </c>
      <c r="X364" s="44">
        <f t="shared" si="209"/>
        <v>330.69</v>
      </c>
      <c r="Y364" s="44">
        <f t="shared" si="209"/>
        <v>330.69</v>
      </c>
      <c r="Z364" s="44">
        <f t="shared" si="209"/>
        <v>330.69</v>
      </c>
      <c r="AA364" s="44">
        <f t="shared" si="209"/>
        <v>330.69</v>
      </c>
    </row>
    <row r="365" spans="1:27" ht="12.75" customHeight="1" x14ac:dyDescent="0.2">
      <c r="A365" s="98" t="s">
        <v>2007</v>
      </c>
      <c r="B365" s="28" t="str">
        <f>"09"&amp;"."&amp;$B$800&amp;"."&amp;$B$801</f>
        <v>09.12.2023</v>
      </c>
      <c r="C365" s="90" t="s">
        <v>76</v>
      </c>
      <c r="D365" s="91">
        <f>ROUND(((D366+D367+D369+D368)/1000),5)</f>
        <v>3.6362800000000002</v>
      </c>
      <c r="E365" s="91">
        <f>ROUND(((E366+E367+E369+E368)/1000),5)</f>
        <v>3.5297200000000002</v>
      </c>
      <c r="F365" s="91">
        <f>ROUND(((F366+F367+F369+F368)/1000),5)</f>
        <v>3.4172799999999999</v>
      </c>
      <c r="G365" s="91">
        <f t="shared" ref="G365:AA365" si="210">ROUND(((G366+G367+G369+G368)/1000),5)</f>
        <v>3.3703799999999999</v>
      </c>
      <c r="H365" s="91">
        <f t="shared" si="210"/>
        <v>3.4135</v>
      </c>
      <c r="I365" s="91">
        <f t="shared" si="210"/>
        <v>3.5333100000000002</v>
      </c>
      <c r="J365" s="91">
        <f t="shared" si="210"/>
        <v>3.64106</v>
      </c>
      <c r="K365" s="91">
        <f t="shared" si="210"/>
        <v>3.8905400000000001</v>
      </c>
      <c r="L365" s="91">
        <f t="shared" si="210"/>
        <v>4.1241300000000001</v>
      </c>
      <c r="M365" s="91">
        <f t="shared" si="210"/>
        <v>4.3401500000000004</v>
      </c>
      <c r="N365" s="91">
        <f t="shared" si="210"/>
        <v>4.3673500000000001</v>
      </c>
      <c r="O365" s="91">
        <f t="shared" si="210"/>
        <v>4.4001799999999998</v>
      </c>
      <c r="P365" s="91">
        <f t="shared" si="210"/>
        <v>4.3795599999999997</v>
      </c>
      <c r="Q365" s="91">
        <f t="shared" si="210"/>
        <v>4.3774800000000003</v>
      </c>
      <c r="R365" s="91">
        <f t="shared" si="210"/>
        <v>4.35684</v>
      </c>
      <c r="S365" s="91">
        <f t="shared" si="210"/>
        <v>4.3552900000000001</v>
      </c>
      <c r="T365" s="91">
        <f t="shared" si="210"/>
        <v>4.3744800000000001</v>
      </c>
      <c r="U365" s="91">
        <f t="shared" si="210"/>
        <v>4.4050799999999999</v>
      </c>
      <c r="V365" s="91">
        <f t="shared" si="210"/>
        <v>4.3832399999999998</v>
      </c>
      <c r="W365" s="91">
        <f t="shared" si="210"/>
        <v>4.3574400000000004</v>
      </c>
      <c r="X365" s="91">
        <f t="shared" si="210"/>
        <v>4.3327999999999998</v>
      </c>
      <c r="Y365" s="91">
        <f t="shared" si="210"/>
        <v>4.1404699999999997</v>
      </c>
      <c r="Z365" s="91">
        <f t="shared" si="210"/>
        <v>3.8460100000000002</v>
      </c>
      <c r="AA365" s="91">
        <f t="shared" si="210"/>
        <v>3.7246600000000001</v>
      </c>
    </row>
    <row r="366" spans="1:27" ht="12.75" customHeight="1" outlineLevel="1" x14ac:dyDescent="0.2">
      <c r="A366" s="99" t="s">
        <v>2008</v>
      </c>
      <c r="B366" s="63" t="s">
        <v>238</v>
      </c>
      <c r="C366" s="43" t="s">
        <v>79</v>
      </c>
      <c r="D366" s="44">
        <v>1079.3499999999999</v>
      </c>
      <c r="E366" s="44">
        <v>972.79</v>
      </c>
      <c r="F366" s="44">
        <v>860.35</v>
      </c>
      <c r="G366" s="44">
        <v>813.45</v>
      </c>
      <c r="H366" s="44">
        <v>856.57</v>
      </c>
      <c r="I366" s="44">
        <v>976.38</v>
      </c>
      <c r="J366" s="44">
        <v>1084.1300000000001</v>
      </c>
      <c r="K366" s="44">
        <v>1333.61</v>
      </c>
      <c r="L366" s="44">
        <v>1567.2</v>
      </c>
      <c r="M366" s="44">
        <v>1783.22</v>
      </c>
      <c r="N366" s="44">
        <v>1810.42</v>
      </c>
      <c r="O366" s="44">
        <v>1843.25</v>
      </c>
      <c r="P366" s="44">
        <v>1822.63</v>
      </c>
      <c r="Q366" s="44">
        <v>1820.55</v>
      </c>
      <c r="R366" s="44">
        <v>1799.91</v>
      </c>
      <c r="S366" s="44">
        <v>1798.36</v>
      </c>
      <c r="T366" s="44">
        <v>1817.55</v>
      </c>
      <c r="U366" s="44">
        <v>1848.15</v>
      </c>
      <c r="V366" s="44">
        <v>1826.31</v>
      </c>
      <c r="W366" s="44">
        <v>1800.51</v>
      </c>
      <c r="X366" s="44">
        <v>1775.87</v>
      </c>
      <c r="Y366" s="44">
        <v>1583.54</v>
      </c>
      <c r="Z366" s="44">
        <v>1289.08</v>
      </c>
      <c r="AA366" s="44">
        <v>1167.73</v>
      </c>
    </row>
    <row r="367" spans="1:27" ht="12.75" customHeight="1" outlineLevel="1" x14ac:dyDescent="0.2">
      <c r="A367" s="99" t="s">
        <v>2009</v>
      </c>
      <c r="B367" s="63" t="s">
        <v>90</v>
      </c>
      <c r="C367" s="43" t="s">
        <v>79</v>
      </c>
      <c r="D367" s="44">
        <f>$D$327</f>
        <v>2222.89</v>
      </c>
      <c r="E367" s="44">
        <f t="shared" ref="E367:AA367" si="211">$D$327</f>
        <v>2222.89</v>
      </c>
      <c r="F367" s="44">
        <f t="shared" si="211"/>
        <v>2222.89</v>
      </c>
      <c r="G367" s="44">
        <f t="shared" si="211"/>
        <v>2222.89</v>
      </c>
      <c r="H367" s="44">
        <f t="shared" si="211"/>
        <v>2222.89</v>
      </c>
      <c r="I367" s="44">
        <f t="shared" si="211"/>
        <v>2222.89</v>
      </c>
      <c r="J367" s="44">
        <f t="shared" si="211"/>
        <v>2222.89</v>
      </c>
      <c r="K367" s="44">
        <f t="shared" si="211"/>
        <v>2222.89</v>
      </c>
      <c r="L367" s="44">
        <f t="shared" si="211"/>
        <v>2222.89</v>
      </c>
      <c r="M367" s="44">
        <f t="shared" si="211"/>
        <v>2222.89</v>
      </c>
      <c r="N367" s="44">
        <f t="shared" si="211"/>
        <v>2222.89</v>
      </c>
      <c r="O367" s="44">
        <f t="shared" si="211"/>
        <v>2222.89</v>
      </c>
      <c r="P367" s="44">
        <f t="shared" si="211"/>
        <v>2222.89</v>
      </c>
      <c r="Q367" s="44">
        <f t="shared" si="211"/>
        <v>2222.89</v>
      </c>
      <c r="R367" s="44">
        <f t="shared" si="211"/>
        <v>2222.89</v>
      </c>
      <c r="S367" s="44">
        <f t="shared" si="211"/>
        <v>2222.89</v>
      </c>
      <c r="T367" s="44">
        <f t="shared" si="211"/>
        <v>2222.89</v>
      </c>
      <c r="U367" s="44">
        <f t="shared" si="211"/>
        <v>2222.89</v>
      </c>
      <c r="V367" s="44">
        <f t="shared" si="211"/>
        <v>2222.89</v>
      </c>
      <c r="W367" s="44">
        <f t="shared" si="211"/>
        <v>2222.89</v>
      </c>
      <c r="X367" s="44">
        <f t="shared" si="211"/>
        <v>2222.89</v>
      </c>
      <c r="Y367" s="44">
        <f t="shared" si="211"/>
        <v>2222.89</v>
      </c>
      <c r="Z367" s="44">
        <f t="shared" si="211"/>
        <v>2222.89</v>
      </c>
      <c r="AA367" s="44">
        <f t="shared" si="211"/>
        <v>2222.89</v>
      </c>
    </row>
    <row r="368" spans="1:27" ht="12.75" customHeight="1" outlineLevel="1" x14ac:dyDescent="0.2">
      <c r="A368" s="99" t="s">
        <v>2010</v>
      </c>
      <c r="B368" s="63" t="s">
        <v>83</v>
      </c>
      <c r="C368" s="43" t="s">
        <v>79</v>
      </c>
      <c r="D368" s="44">
        <v>3.35</v>
      </c>
      <c r="E368" s="44">
        <v>3.35</v>
      </c>
      <c r="F368" s="44">
        <v>3.35</v>
      </c>
      <c r="G368" s="44">
        <v>3.35</v>
      </c>
      <c r="H368" s="44">
        <v>3.35</v>
      </c>
      <c r="I368" s="44">
        <v>3.35</v>
      </c>
      <c r="J368" s="44">
        <v>3.35</v>
      </c>
      <c r="K368" s="44">
        <v>3.35</v>
      </c>
      <c r="L368" s="44">
        <v>3.35</v>
      </c>
      <c r="M368" s="44">
        <v>3.35</v>
      </c>
      <c r="N368" s="44">
        <v>3.35</v>
      </c>
      <c r="O368" s="44">
        <v>3.35</v>
      </c>
      <c r="P368" s="44">
        <v>3.35</v>
      </c>
      <c r="Q368" s="44">
        <v>3.35</v>
      </c>
      <c r="R368" s="44">
        <v>3.35</v>
      </c>
      <c r="S368" s="44">
        <v>3.35</v>
      </c>
      <c r="T368" s="44">
        <v>3.35</v>
      </c>
      <c r="U368" s="44">
        <v>3.35</v>
      </c>
      <c r="V368" s="44">
        <v>3.35</v>
      </c>
      <c r="W368" s="44">
        <v>3.35</v>
      </c>
      <c r="X368" s="44">
        <v>3.35</v>
      </c>
      <c r="Y368" s="44">
        <v>3.35</v>
      </c>
      <c r="Z368" s="44">
        <v>3.35</v>
      </c>
      <c r="AA368" s="44">
        <v>3.35</v>
      </c>
    </row>
    <row r="369" spans="1:27" ht="12.75" customHeight="1" outlineLevel="1" x14ac:dyDescent="0.2">
      <c r="A369" s="99" t="s">
        <v>2011</v>
      </c>
      <c r="B369" s="63" t="s">
        <v>81</v>
      </c>
      <c r="C369" s="43" t="s">
        <v>79</v>
      </c>
      <c r="D369" s="44">
        <f>$D$11</f>
        <v>330.69</v>
      </c>
      <c r="E369" s="44">
        <f t="shared" ref="E369:AA369" si="212">$D$11</f>
        <v>330.69</v>
      </c>
      <c r="F369" s="44">
        <f t="shared" si="212"/>
        <v>330.69</v>
      </c>
      <c r="G369" s="44">
        <f t="shared" si="212"/>
        <v>330.69</v>
      </c>
      <c r="H369" s="44">
        <f t="shared" si="212"/>
        <v>330.69</v>
      </c>
      <c r="I369" s="44">
        <f t="shared" si="212"/>
        <v>330.69</v>
      </c>
      <c r="J369" s="44">
        <f t="shared" si="212"/>
        <v>330.69</v>
      </c>
      <c r="K369" s="44">
        <f t="shared" si="212"/>
        <v>330.69</v>
      </c>
      <c r="L369" s="44">
        <f t="shared" si="212"/>
        <v>330.69</v>
      </c>
      <c r="M369" s="44">
        <f t="shared" si="212"/>
        <v>330.69</v>
      </c>
      <c r="N369" s="44">
        <f t="shared" si="212"/>
        <v>330.69</v>
      </c>
      <c r="O369" s="44">
        <f t="shared" si="212"/>
        <v>330.69</v>
      </c>
      <c r="P369" s="44">
        <f t="shared" si="212"/>
        <v>330.69</v>
      </c>
      <c r="Q369" s="44">
        <f t="shared" si="212"/>
        <v>330.69</v>
      </c>
      <c r="R369" s="44">
        <f t="shared" si="212"/>
        <v>330.69</v>
      </c>
      <c r="S369" s="44">
        <f t="shared" si="212"/>
        <v>330.69</v>
      </c>
      <c r="T369" s="44">
        <f t="shared" si="212"/>
        <v>330.69</v>
      </c>
      <c r="U369" s="44">
        <f t="shared" si="212"/>
        <v>330.69</v>
      </c>
      <c r="V369" s="44">
        <f t="shared" si="212"/>
        <v>330.69</v>
      </c>
      <c r="W369" s="44">
        <f t="shared" si="212"/>
        <v>330.69</v>
      </c>
      <c r="X369" s="44">
        <f t="shared" si="212"/>
        <v>330.69</v>
      </c>
      <c r="Y369" s="44">
        <f t="shared" si="212"/>
        <v>330.69</v>
      </c>
      <c r="Z369" s="44">
        <f t="shared" si="212"/>
        <v>330.69</v>
      </c>
      <c r="AA369" s="44">
        <f t="shared" si="212"/>
        <v>330.69</v>
      </c>
    </row>
    <row r="370" spans="1:27" ht="12.75" customHeight="1" x14ac:dyDescent="0.2">
      <c r="A370" s="98" t="s">
        <v>2012</v>
      </c>
      <c r="B370" s="28" t="str">
        <f>"10"&amp;"."&amp;$B$800&amp;"."&amp;$B$801</f>
        <v>10.12.2023</v>
      </c>
      <c r="C370" s="90" t="s">
        <v>76</v>
      </c>
      <c r="D370" s="91">
        <f>ROUND(((D371+D372+D374+D373)/1000),5)</f>
        <v>3.5941100000000001</v>
      </c>
      <c r="E370" s="91">
        <f>ROUND(((E371+E372+E374+E373)/1000),5)</f>
        <v>3.4396800000000001</v>
      </c>
      <c r="F370" s="91">
        <f>ROUND(((F371+F372+F374+F373)/1000),5)</f>
        <v>3.33914</v>
      </c>
      <c r="G370" s="91">
        <f t="shared" ref="G370:AA370" si="213">ROUND(((G371+G372+G374+G373)/1000),5)</f>
        <v>3.2845200000000001</v>
      </c>
      <c r="H370" s="91">
        <f t="shared" si="213"/>
        <v>2.6982699999999999</v>
      </c>
      <c r="I370" s="91">
        <f t="shared" si="213"/>
        <v>3.4485800000000002</v>
      </c>
      <c r="J370" s="91">
        <f t="shared" si="213"/>
        <v>3.5278900000000002</v>
      </c>
      <c r="K370" s="91">
        <f t="shared" si="213"/>
        <v>3.6439699999999999</v>
      </c>
      <c r="L370" s="91">
        <f t="shared" si="213"/>
        <v>3.9843799999999998</v>
      </c>
      <c r="M370" s="91">
        <f t="shared" si="213"/>
        <v>4.1460800000000004</v>
      </c>
      <c r="N370" s="91">
        <f t="shared" si="213"/>
        <v>4.2939699999999998</v>
      </c>
      <c r="O370" s="91">
        <f t="shared" si="213"/>
        <v>4.3213200000000001</v>
      </c>
      <c r="P370" s="91">
        <f t="shared" si="213"/>
        <v>4.3193599999999996</v>
      </c>
      <c r="Q370" s="91">
        <f t="shared" si="213"/>
        <v>4.3282999999999996</v>
      </c>
      <c r="R370" s="91">
        <f t="shared" si="213"/>
        <v>4.2977699999999999</v>
      </c>
      <c r="S370" s="91">
        <f t="shared" si="213"/>
        <v>4.2906000000000004</v>
      </c>
      <c r="T370" s="91">
        <f t="shared" si="213"/>
        <v>4.3528000000000002</v>
      </c>
      <c r="U370" s="91">
        <f t="shared" si="213"/>
        <v>4.3611800000000001</v>
      </c>
      <c r="V370" s="91">
        <f t="shared" si="213"/>
        <v>4.3587600000000002</v>
      </c>
      <c r="W370" s="91">
        <f t="shared" si="213"/>
        <v>4.3321300000000003</v>
      </c>
      <c r="X370" s="91">
        <f t="shared" si="213"/>
        <v>4.2641900000000001</v>
      </c>
      <c r="Y370" s="91">
        <f t="shared" si="213"/>
        <v>4.0879500000000002</v>
      </c>
      <c r="Z370" s="91">
        <f t="shared" si="213"/>
        <v>3.8323299999999998</v>
      </c>
      <c r="AA370" s="91">
        <f t="shared" si="213"/>
        <v>3.65848</v>
      </c>
    </row>
    <row r="371" spans="1:27" ht="12.75" customHeight="1" outlineLevel="1" x14ac:dyDescent="0.2">
      <c r="A371" s="99" t="s">
        <v>2013</v>
      </c>
      <c r="B371" s="63" t="s">
        <v>238</v>
      </c>
      <c r="C371" s="43" t="s">
        <v>79</v>
      </c>
      <c r="D371" s="44">
        <v>1037.18</v>
      </c>
      <c r="E371" s="44">
        <v>882.75</v>
      </c>
      <c r="F371" s="44">
        <v>782.21</v>
      </c>
      <c r="G371" s="44">
        <v>727.59</v>
      </c>
      <c r="H371" s="44">
        <v>141.34</v>
      </c>
      <c r="I371" s="44">
        <v>891.65</v>
      </c>
      <c r="J371" s="44">
        <v>970.96</v>
      </c>
      <c r="K371" s="44">
        <v>1087.04</v>
      </c>
      <c r="L371" s="44">
        <v>1427.45</v>
      </c>
      <c r="M371" s="44">
        <v>1589.15</v>
      </c>
      <c r="N371" s="44">
        <v>1737.04</v>
      </c>
      <c r="O371" s="44">
        <v>1764.39</v>
      </c>
      <c r="P371" s="44">
        <v>1762.43</v>
      </c>
      <c r="Q371" s="44">
        <v>1771.37</v>
      </c>
      <c r="R371" s="44">
        <v>1740.84</v>
      </c>
      <c r="S371" s="44">
        <v>1733.67</v>
      </c>
      <c r="T371" s="44">
        <v>1795.87</v>
      </c>
      <c r="U371" s="44">
        <v>1804.25</v>
      </c>
      <c r="V371" s="44">
        <v>1801.83</v>
      </c>
      <c r="W371" s="44">
        <v>1775.2</v>
      </c>
      <c r="X371" s="44">
        <v>1707.26</v>
      </c>
      <c r="Y371" s="44">
        <v>1531.02</v>
      </c>
      <c r="Z371" s="44">
        <v>1275.4000000000001</v>
      </c>
      <c r="AA371" s="44">
        <v>1101.55</v>
      </c>
    </row>
    <row r="372" spans="1:27" ht="12.75" customHeight="1" outlineLevel="1" x14ac:dyDescent="0.2">
      <c r="A372" s="99" t="s">
        <v>2014</v>
      </c>
      <c r="B372" s="63" t="s">
        <v>90</v>
      </c>
      <c r="C372" s="43" t="s">
        <v>79</v>
      </c>
      <c r="D372" s="44">
        <f>$D$327</f>
        <v>2222.89</v>
      </c>
      <c r="E372" s="44">
        <f t="shared" ref="E372:AA372" si="214">$D$327</f>
        <v>2222.89</v>
      </c>
      <c r="F372" s="44">
        <f t="shared" si="214"/>
        <v>2222.89</v>
      </c>
      <c r="G372" s="44">
        <f t="shared" si="214"/>
        <v>2222.89</v>
      </c>
      <c r="H372" s="44">
        <f t="shared" si="214"/>
        <v>2222.89</v>
      </c>
      <c r="I372" s="44">
        <f t="shared" si="214"/>
        <v>2222.89</v>
      </c>
      <c r="J372" s="44">
        <f t="shared" si="214"/>
        <v>2222.89</v>
      </c>
      <c r="K372" s="44">
        <f t="shared" si="214"/>
        <v>2222.89</v>
      </c>
      <c r="L372" s="44">
        <f t="shared" si="214"/>
        <v>2222.89</v>
      </c>
      <c r="M372" s="44">
        <f t="shared" si="214"/>
        <v>2222.89</v>
      </c>
      <c r="N372" s="44">
        <f t="shared" si="214"/>
        <v>2222.89</v>
      </c>
      <c r="O372" s="44">
        <f t="shared" si="214"/>
        <v>2222.89</v>
      </c>
      <c r="P372" s="44">
        <f t="shared" si="214"/>
        <v>2222.89</v>
      </c>
      <c r="Q372" s="44">
        <f t="shared" si="214"/>
        <v>2222.89</v>
      </c>
      <c r="R372" s="44">
        <f t="shared" si="214"/>
        <v>2222.89</v>
      </c>
      <c r="S372" s="44">
        <f t="shared" si="214"/>
        <v>2222.89</v>
      </c>
      <c r="T372" s="44">
        <f t="shared" si="214"/>
        <v>2222.89</v>
      </c>
      <c r="U372" s="44">
        <f t="shared" si="214"/>
        <v>2222.89</v>
      </c>
      <c r="V372" s="44">
        <f t="shared" si="214"/>
        <v>2222.89</v>
      </c>
      <c r="W372" s="44">
        <f t="shared" si="214"/>
        <v>2222.89</v>
      </c>
      <c r="X372" s="44">
        <f t="shared" si="214"/>
        <v>2222.89</v>
      </c>
      <c r="Y372" s="44">
        <f t="shared" si="214"/>
        <v>2222.89</v>
      </c>
      <c r="Z372" s="44">
        <f t="shared" si="214"/>
        <v>2222.89</v>
      </c>
      <c r="AA372" s="44">
        <f t="shared" si="214"/>
        <v>2222.89</v>
      </c>
    </row>
    <row r="373" spans="1:27" ht="12.75" customHeight="1" outlineLevel="1" x14ac:dyDescent="0.2">
      <c r="A373" s="99" t="s">
        <v>2015</v>
      </c>
      <c r="B373" s="63" t="s">
        <v>83</v>
      </c>
      <c r="C373" s="43" t="s">
        <v>79</v>
      </c>
      <c r="D373" s="44">
        <v>3.35</v>
      </c>
      <c r="E373" s="44">
        <v>3.35</v>
      </c>
      <c r="F373" s="44">
        <v>3.35</v>
      </c>
      <c r="G373" s="44">
        <v>3.35</v>
      </c>
      <c r="H373" s="44">
        <v>3.35</v>
      </c>
      <c r="I373" s="44">
        <v>3.35</v>
      </c>
      <c r="J373" s="44">
        <v>3.35</v>
      </c>
      <c r="K373" s="44">
        <v>3.35</v>
      </c>
      <c r="L373" s="44">
        <v>3.35</v>
      </c>
      <c r="M373" s="44">
        <v>3.35</v>
      </c>
      <c r="N373" s="44">
        <v>3.35</v>
      </c>
      <c r="O373" s="44">
        <v>3.35</v>
      </c>
      <c r="P373" s="44">
        <v>3.35</v>
      </c>
      <c r="Q373" s="44">
        <v>3.35</v>
      </c>
      <c r="R373" s="44">
        <v>3.35</v>
      </c>
      <c r="S373" s="44">
        <v>3.35</v>
      </c>
      <c r="T373" s="44">
        <v>3.35</v>
      </c>
      <c r="U373" s="44">
        <v>3.35</v>
      </c>
      <c r="V373" s="44">
        <v>3.35</v>
      </c>
      <c r="W373" s="44">
        <v>3.35</v>
      </c>
      <c r="X373" s="44">
        <v>3.35</v>
      </c>
      <c r="Y373" s="44">
        <v>3.35</v>
      </c>
      <c r="Z373" s="44">
        <v>3.35</v>
      </c>
      <c r="AA373" s="44">
        <v>3.35</v>
      </c>
    </row>
    <row r="374" spans="1:27" ht="12.75" customHeight="1" outlineLevel="1" x14ac:dyDescent="0.2">
      <c r="A374" s="99" t="s">
        <v>2016</v>
      </c>
      <c r="B374" s="63" t="s">
        <v>81</v>
      </c>
      <c r="C374" s="43" t="s">
        <v>79</v>
      </c>
      <c r="D374" s="44">
        <f>$D$11</f>
        <v>330.69</v>
      </c>
      <c r="E374" s="44">
        <f t="shared" ref="E374:AA374" si="215">$D$11</f>
        <v>330.69</v>
      </c>
      <c r="F374" s="44">
        <f t="shared" si="215"/>
        <v>330.69</v>
      </c>
      <c r="G374" s="44">
        <f t="shared" si="215"/>
        <v>330.69</v>
      </c>
      <c r="H374" s="44">
        <f t="shared" si="215"/>
        <v>330.69</v>
      </c>
      <c r="I374" s="44">
        <f t="shared" si="215"/>
        <v>330.69</v>
      </c>
      <c r="J374" s="44">
        <f t="shared" si="215"/>
        <v>330.69</v>
      </c>
      <c r="K374" s="44">
        <f t="shared" si="215"/>
        <v>330.69</v>
      </c>
      <c r="L374" s="44">
        <f t="shared" si="215"/>
        <v>330.69</v>
      </c>
      <c r="M374" s="44">
        <f t="shared" si="215"/>
        <v>330.69</v>
      </c>
      <c r="N374" s="44">
        <f t="shared" si="215"/>
        <v>330.69</v>
      </c>
      <c r="O374" s="44">
        <f t="shared" si="215"/>
        <v>330.69</v>
      </c>
      <c r="P374" s="44">
        <f t="shared" si="215"/>
        <v>330.69</v>
      </c>
      <c r="Q374" s="44">
        <f t="shared" si="215"/>
        <v>330.69</v>
      </c>
      <c r="R374" s="44">
        <f t="shared" si="215"/>
        <v>330.69</v>
      </c>
      <c r="S374" s="44">
        <f t="shared" si="215"/>
        <v>330.69</v>
      </c>
      <c r="T374" s="44">
        <f t="shared" si="215"/>
        <v>330.69</v>
      </c>
      <c r="U374" s="44">
        <f t="shared" si="215"/>
        <v>330.69</v>
      </c>
      <c r="V374" s="44">
        <f t="shared" si="215"/>
        <v>330.69</v>
      </c>
      <c r="W374" s="44">
        <f t="shared" si="215"/>
        <v>330.69</v>
      </c>
      <c r="X374" s="44">
        <f t="shared" si="215"/>
        <v>330.69</v>
      </c>
      <c r="Y374" s="44">
        <f t="shared" si="215"/>
        <v>330.69</v>
      </c>
      <c r="Z374" s="44">
        <f t="shared" si="215"/>
        <v>330.69</v>
      </c>
      <c r="AA374" s="44">
        <f t="shared" si="215"/>
        <v>330.69</v>
      </c>
    </row>
    <row r="375" spans="1:27" ht="12.75" customHeight="1" x14ac:dyDescent="0.2">
      <c r="A375" s="98" t="s">
        <v>2017</v>
      </c>
      <c r="B375" s="28" t="str">
        <f>"11"&amp;"."&amp;$B$800&amp;"."&amp;$B$801</f>
        <v>11.12.2023</v>
      </c>
      <c r="C375" s="90" t="s">
        <v>76</v>
      </c>
      <c r="D375" s="91">
        <f>ROUND(((D376+D377+D379+D378)/1000),5)</f>
        <v>3.6017600000000001</v>
      </c>
      <c r="E375" s="91">
        <f>ROUND(((E376+E377+E379+E378)/1000),5)</f>
        <v>3.5148199999999998</v>
      </c>
      <c r="F375" s="91">
        <f>ROUND(((F376+F377+F379+F378)/1000),5)</f>
        <v>3.4375</v>
      </c>
      <c r="G375" s="91">
        <f t="shared" ref="G375:AA375" si="216">ROUND(((G376+G377+G379+G378)/1000),5)</f>
        <v>3.3983099999999999</v>
      </c>
      <c r="H375" s="91">
        <f t="shared" si="216"/>
        <v>3.5049800000000002</v>
      </c>
      <c r="I375" s="91">
        <f t="shared" si="216"/>
        <v>3.63009</v>
      </c>
      <c r="J375" s="91">
        <f t="shared" si="216"/>
        <v>3.8397100000000002</v>
      </c>
      <c r="K375" s="91">
        <f t="shared" si="216"/>
        <v>4.3186099999999996</v>
      </c>
      <c r="L375" s="91">
        <f t="shared" si="216"/>
        <v>4.45059</v>
      </c>
      <c r="M375" s="91">
        <f t="shared" si="216"/>
        <v>4.5631399999999998</v>
      </c>
      <c r="N375" s="91">
        <f t="shared" si="216"/>
        <v>4.60595</v>
      </c>
      <c r="O375" s="91">
        <f t="shared" si="216"/>
        <v>4.6265400000000003</v>
      </c>
      <c r="P375" s="91">
        <f t="shared" si="216"/>
        <v>4.5647799999999998</v>
      </c>
      <c r="Q375" s="91">
        <f t="shared" si="216"/>
        <v>4.5856599999999998</v>
      </c>
      <c r="R375" s="91">
        <f t="shared" si="216"/>
        <v>4.5804600000000004</v>
      </c>
      <c r="S375" s="91">
        <f t="shared" si="216"/>
        <v>4.5251999999999999</v>
      </c>
      <c r="T375" s="91">
        <f t="shared" si="216"/>
        <v>4.5694600000000003</v>
      </c>
      <c r="U375" s="91">
        <f t="shared" si="216"/>
        <v>4.5792400000000004</v>
      </c>
      <c r="V375" s="91">
        <f t="shared" si="216"/>
        <v>4.5469099999999996</v>
      </c>
      <c r="W375" s="91">
        <f t="shared" si="216"/>
        <v>4.4352099999999997</v>
      </c>
      <c r="X375" s="91">
        <f t="shared" si="216"/>
        <v>4.3773499999999999</v>
      </c>
      <c r="Y375" s="91">
        <f t="shared" si="216"/>
        <v>4.1744199999999996</v>
      </c>
      <c r="Z375" s="91">
        <f t="shared" si="216"/>
        <v>3.8512599999999999</v>
      </c>
      <c r="AA375" s="91">
        <f t="shared" si="216"/>
        <v>3.7257600000000002</v>
      </c>
    </row>
    <row r="376" spans="1:27" ht="12.75" customHeight="1" outlineLevel="1" x14ac:dyDescent="0.2">
      <c r="A376" s="99" t="s">
        <v>2018</v>
      </c>
      <c r="B376" s="63" t="s">
        <v>238</v>
      </c>
      <c r="C376" s="43" t="s">
        <v>79</v>
      </c>
      <c r="D376" s="44">
        <v>1044.83</v>
      </c>
      <c r="E376" s="44">
        <v>957.89</v>
      </c>
      <c r="F376" s="44">
        <v>880.57</v>
      </c>
      <c r="G376" s="44">
        <v>841.38</v>
      </c>
      <c r="H376" s="44">
        <v>948.05</v>
      </c>
      <c r="I376" s="44">
        <v>1073.1600000000001</v>
      </c>
      <c r="J376" s="44">
        <v>1282.78</v>
      </c>
      <c r="K376" s="44">
        <v>1761.68</v>
      </c>
      <c r="L376" s="44">
        <v>1893.66</v>
      </c>
      <c r="M376" s="44">
        <v>2006.21</v>
      </c>
      <c r="N376" s="44">
        <v>2049.02</v>
      </c>
      <c r="O376" s="44">
        <v>2069.61</v>
      </c>
      <c r="P376" s="44">
        <v>2007.85</v>
      </c>
      <c r="Q376" s="44">
        <v>2028.73</v>
      </c>
      <c r="R376" s="44">
        <v>2023.53</v>
      </c>
      <c r="S376" s="44">
        <v>1968.27</v>
      </c>
      <c r="T376" s="44">
        <v>2012.53</v>
      </c>
      <c r="U376" s="44">
        <v>2022.31</v>
      </c>
      <c r="V376" s="44">
        <v>1989.98</v>
      </c>
      <c r="W376" s="44">
        <v>1878.28</v>
      </c>
      <c r="X376" s="44">
        <v>1820.42</v>
      </c>
      <c r="Y376" s="44">
        <v>1617.49</v>
      </c>
      <c r="Z376" s="44">
        <v>1294.33</v>
      </c>
      <c r="AA376" s="44">
        <v>1168.83</v>
      </c>
    </row>
    <row r="377" spans="1:27" ht="12.75" customHeight="1" outlineLevel="1" x14ac:dyDescent="0.2">
      <c r="A377" s="99" t="s">
        <v>2019</v>
      </c>
      <c r="B377" s="63" t="s">
        <v>90</v>
      </c>
      <c r="C377" s="43" t="s">
        <v>79</v>
      </c>
      <c r="D377" s="44">
        <f>$D$327</f>
        <v>2222.89</v>
      </c>
      <c r="E377" s="44">
        <f t="shared" ref="E377:AA377" si="217">$D$327</f>
        <v>2222.89</v>
      </c>
      <c r="F377" s="44">
        <f t="shared" si="217"/>
        <v>2222.89</v>
      </c>
      <c r="G377" s="44">
        <f t="shared" si="217"/>
        <v>2222.89</v>
      </c>
      <c r="H377" s="44">
        <f t="shared" si="217"/>
        <v>2222.89</v>
      </c>
      <c r="I377" s="44">
        <f t="shared" si="217"/>
        <v>2222.89</v>
      </c>
      <c r="J377" s="44">
        <f t="shared" si="217"/>
        <v>2222.89</v>
      </c>
      <c r="K377" s="44">
        <f t="shared" si="217"/>
        <v>2222.89</v>
      </c>
      <c r="L377" s="44">
        <f t="shared" si="217"/>
        <v>2222.89</v>
      </c>
      <c r="M377" s="44">
        <f t="shared" si="217"/>
        <v>2222.89</v>
      </c>
      <c r="N377" s="44">
        <f t="shared" si="217"/>
        <v>2222.89</v>
      </c>
      <c r="O377" s="44">
        <f t="shared" si="217"/>
        <v>2222.89</v>
      </c>
      <c r="P377" s="44">
        <f t="shared" si="217"/>
        <v>2222.89</v>
      </c>
      <c r="Q377" s="44">
        <f t="shared" si="217"/>
        <v>2222.89</v>
      </c>
      <c r="R377" s="44">
        <f t="shared" si="217"/>
        <v>2222.89</v>
      </c>
      <c r="S377" s="44">
        <f t="shared" si="217"/>
        <v>2222.89</v>
      </c>
      <c r="T377" s="44">
        <f t="shared" si="217"/>
        <v>2222.89</v>
      </c>
      <c r="U377" s="44">
        <f t="shared" si="217"/>
        <v>2222.89</v>
      </c>
      <c r="V377" s="44">
        <f t="shared" si="217"/>
        <v>2222.89</v>
      </c>
      <c r="W377" s="44">
        <f t="shared" si="217"/>
        <v>2222.89</v>
      </c>
      <c r="X377" s="44">
        <f t="shared" si="217"/>
        <v>2222.89</v>
      </c>
      <c r="Y377" s="44">
        <f t="shared" si="217"/>
        <v>2222.89</v>
      </c>
      <c r="Z377" s="44">
        <f t="shared" si="217"/>
        <v>2222.89</v>
      </c>
      <c r="AA377" s="44">
        <f t="shared" si="217"/>
        <v>2222.89</v>
      </c>
    </row>
    <row r="378" spans="1:27" ht="12.75" customHeight="1" outlineLevel="1" x14ac:dyDescent="0.2">
      <c r="A378" s="99" t="s">
        <v>2020</v>
      </c>
      <c r="B378" s="63" t="s">
        <v>83</v>
      </c>
      <c r="C378" s="43" t="s">
        <v>79</v>
      </c>
      <c r="D378" s="44">
        <v>3.35</v>
      </c>
      <c r="E378" s="44">
        <v>3.35</v>
      </c>
      <c r="F378" s="44">
        <v>3.35</v>
      </c>
      <c r="G378" s="44">
        <v>3.35</v>
      </c>
      <c r="H378" s="44">
        <v>3.35</v>
      </c>
      <c r="I378" s="44">
        <v>3.35</v>
      </c>
      <c r="J378" s="44">
        <v>3.35</v>
      </c>
      <c r="K378" s="44">
        <v>3.35</v>
      </c>
      <c r="L378" s="44">
        <v>3.35</v>
      </c>
      <c r="M378" s="44">
        <v>3.35</v>
      </c>
      <c r="N378" s="44">
        <v>3.35</v>
      </c>
      <c r="O378" s="44">
        <v>3.35</v>
      </c>
      <c r="P378" s="44">
        <v>3.35</v>
      </c>
      <c r="Q378" s="44">
        <v>3.35</v>
      </c>
      <c r="R378" s="44">
        <v>3.35</v>
      </c>
      <c r="S378" s="44">
        <v>3.35</v>
      </c>
      <c r="T378" s="44">
        <v>3.35</v>
      </c>
      <c r="U378" s="44">
        <v>3.35</v>
      </c>
      <c r="V378" s="44">
        <v>3.35</v>
      </c>
      <c r="W378" s="44">
        <v>3.35</v>
      </c>
      <c r="X378" s="44">
        <v>3.35</v>
      </c>
      <c r="Y378" s="44">
        <v>3.35</v>
      </c>
      <c r="Z378" s="44">
        <v>3.35</v>
      </c>
      <c r="AA378" s="44">
        <v>3.35</v>
      </c>
    </row>
    <row r="379" spans="1:27" ht="12.75" customHeight="1" outlineLevel="1" x14ac:dyDescent="0.2">
      <c r="A379" s="99" t="s">
        <v>2021</v>
      </c>
      <c r="B379" s="63" t="s">
        <v>81</v>
      </c>
      <c r="C379" s="43" t="s">
        <v>79</v>
      </c>
      <c r="D379" s="44">
        <f>$D$11</f>
        <v>330.69</v>
      </c>
      <c r="E379" s="44">
        <f t="shared" ref="E379:AA379" si="218">$D$11</f>
        <v>330.69</v>
      </c>
      <c r="F379" s="44">
        <f t="shared" si="218"/>
        <v>330.69</v>
      </c>
      <c r="G379" s="44">
        <f t="shared" si="218"/>
        <v>330.69</v>
      </c>
      <c r="H379" s="44">
        <f t="shared" si="218"/>
        <v>330.69</v>
      </c>
      <c r="I379" s="44">
        <f t="shared" si="218"/>
        <v>330.69</v>
      </c>
      <c r="J379" s="44">
        <f t="shared" si="218"/>
        <v>330.69</v>
      </c>
      <c r="K379" s="44">
        <f t="shared" si="218"/>
        <v>330.69</v>
      </c>
      <c r="L379" s="44">
        <f t="shared" si="218"/>
        <v>330.69</v>
      </c>
      <c r="M379" s="44">
        <f t="shared" si="218"/>
        <v>330.69</v>
      </c>
      <c r="N379" s="44">
        <f t="shared" si="218"/>
        <v>330.69</v>
      </c>
      <c r="O379" s="44">
        <f t="shared" si="218"/>
        <v>330.69</v>
      </c>
      <c r="P379" s="44">
        <f t="shared" si="218"/>
        <v>330.69</v>
      </c>
      <c r="Q379" s="44">
        <f t="shared" si="218"/>
        <v>330.69</v>
      </c>
      <c r="R379" s="44">
        <f t="shared" si="218"/>
        <v>330.69</v>
      </c>
      <c r="S379" s="44">
        <f t="shared" si="218"/>
        <v>330.69</v>
      </c>
      <c r="T379" s="44">
        <f t="shared" si="218"/>
        <v>330.69</v>
      </c>
      <c r="U379" s="44">
        <f t="shared" si="218"/>
        <v>330.69</v>
      </c>
      <c r="V379" s="44">
        <f t="shared" si="218"/>
        <v>330.69</v>
      </c>
      <c r="W379" s="44">
        <f t="shared" si="218"/>
        <v>330.69</v>
      </c>
      <c r="X379" s="44">
        <f t="shared" si="218"/>
        <v>330.69</v>
      </c>
      <c r="Y379" s="44">
        <f t="shared" si="218"/>
        <v>330.69</v>
      </c>
      <c r="Z379" s="44">
        <f t="shared" si="218"/>
        <v>330.69</v>
      </c>
      <c r="AA379" s="44">
        <f t="shared" si="218"/>
        <v>330.69</v>
      </c>
    </row>
    <row r="380" spans="1:27" ht="12.75" customHeight="1" x14ac:dyDescent="0.2">
      <c r="A380" s="98" t="s">
        <v>2022</v>
      </c>
      <c r="B380" s="28" t="str">
        <f>"12"&amp;"."&amp;$B$800&amp;"."&amp;$B$801</f>
        <v>12.12.2023</v>
      </c>
      <c r="C380" s="90" t="s">
        <v>76</v>
      </c>
      <c r="D380" s="91">
        <f>ROUND(((D381+D382+D384+D383)/1000),5)</f>
        <v>3.6019199999999998</v>
      </c>
      <c r="E380" s="91">
        <f>ROUND(((E381+E382+E384+E383)/1000),5)</f>
        <v>3.5084900000000001</v>
      </c>
      <c r="F380" s="91">
        <f>ROUND(((F381+F382+F384+F383)/1000),5)</f>
        <v>3.4040900000000001</v>
      </c>
      <c r="G380" s="91">
        <f t="shared" ref="G380:AA380" si="219">ROUND(((G381+G382+G384+G383)/1000),5)</f>
        <v>3.3892600000000002</v>
      </c>
      <c r="H380" s="91">
        <f t="shared" si="219"/>
        <v>3.4931100000000002</v>
      </c>
      <c r="I380" s="91">
        <f t="shared" si="219"/>
        <v>3.6504699999999999</v>
      </c>
      <c r="J380" s="91">
        <f t="shared" si="219"/>
        <v>3.83317</v>
      </c>
      <c r="K380" s="91">
        <f t="shared" si="219"/>
        <v>4.1787700000000001</v>
      </c>
      <c r="L380" s="91">
        <f t="shared" si="219"/>
        <v>4.3849400000000003</v>
      </c>
      <c r="M380" s="91">
        <f t="shared" si="219"/>
        <v>4.4448100000000004</v>
      </c>
      <c r="N380" s="91">
        <f t="shared" si="219"/>
        <v>4.4755200000000004</v>
      </c>
      <c r="O380" s="91">
        <f t="shared" si="219"/>
        <v>4.51091</v>
      </c>
      <c r="P380" s="91">
        <f t="shared" si="219"/>
        <v>4.44923</v>
      </c>
      <c r="Q380" s="91">
        <f t="shared" si="219"/>
        <v>4.4676400000000003</v>
      </c>
      <c r="R380" s="91">
        <f t="shared" si="219"/>
        <v>4.4808199999999996</v>
      </c>
      <c r="S380" s="91">
        <f t="shared" si="219"/>
        <v>4.4332799999999999</v>
      </c>
      <c r="T380" s="91">
        <f t="shared" si="219"/>
        <v>4.4545899999999996</v>
      </c>
      <c r="U380" s="91">
        <f t="shared" si="219"/>
        <v>4.4477900000000004</v>
      </c>
      <c r="V380" s="91">
        <f t="shared" si="219"/>
        <v>4.4389000000000003</v>
      </c>
      <c r="W380" s="91">
        <f t="shared" si="219"/>
        <v>4.42659</v>
      </c>
      <c r="X380" s="91">
        <f t="shared" si="219"/>
        <v>4.3757900000000003</v>
      </c>
      <c r="Y380" s="91">
        <f t="shared" si="219"/>
        <v>4.1968699999999997</v>
      </c>
      <c r="Z380" s="91">
        <f t="shared" si="219"/>
        <v>3.8779300000000001</v>
      </c>
      <c r="AA380" s="91">
        <f t="shared" si="219"/>
        <v>3.762</v>
      </c>
    </row>
    <row r="381" spans="1:27" ht="12.75" customHeight="1" outlineLevel="1" x14ac:dyDescent="0.2">
      <c r="A381" s="99" t="s">
        <v>2023</v>
      </c>
      <c r="B381" s="63" t="s">
        <v>238</v>
      </c>
      <c r="C381" s="43" t="s">
        <v>79</v>
      </c>
      <c r="D381" s="44">
        <v>1044.99</v>
      </c>
      <c r="E381" s="44">
        <v>951.56</v>
      </c>
      <c r="F381" s="44">
        <v>847.16</v>
      </c>
      <c r="G381" s="44">
        <v>832.33</v>
      </c>
      <c r="H381" s="44">
        <v>936.18</v>
      </c>
      <c r="I381" s="44">
        <v>1093.54</v>
      </c>
      <c r="J381" s="44">
        <v>1276.24</v>
      </c>
      <c r="K381" s="44">
        <v>1621.84</v>
      </c>
      <c r="L381" s="44">
        <v>1828.01</v>
      </c>
      <c r="M381" s="44">
        <v>1887.88</v>
      </c>
      <c r="N381" s="44">
        <v>1918.59</v>
      </c>
      <c r="O381" s="44">
        <v>1953.98</v>
      </c>
      <c r="P381" s="44">
        <v>1892.3</v>
      </c>
      <c r="Q381" s="44">
        <v>1910.71</v>
      </c>
      <c r="R381" s="44">
        <v>1923.89</v>
      </c>
      <c r="S381" s="44">
        <v>1876.35</v>
      </c>
      <c r="T381" s="44">
        <v>1897.66</v>
      </c>
      <c r="U381" s="44">
        <v>1890.86</v>
      </c>
      <c r="V381" s="44">
        <v>1881.97</v>
      </c>
      <c r="W381" s="44">
        <v>1869.66</v>
      </c>
      <c r="X381" s="44">
        <v>1818.86</v>
      </c>
      <c r="Y381" s="44">
        <v>1639.94</v>
      </c>
      <c r="Z381" s="44">
        <v>1321</v>
      </c>
      <c r="AA381" s="44">
        <v>1205.07</v>
      </c>
    </row>
    <row r="382" spans="1:27" ht="12.75" customHeight="1" outlineLevel="1" x14ac:dyDescent="0.2">
      <c r="A382" s="99" t="s">
        <v>2024</v>
      </c>
      <c r="B382" s="63" t="s">
        <v>90</v>
      </c>
      <c r="C382" s="43" t="s">
        <v>79</v>
      </c>
      <c r="D382" s="44">
        <f>$D$327</f>
        <v>2222.89</v>
      </c>
      <c r="E382" s="44">
        <f t="shared" ref="E382:AA382" si="220">$D$327</f>
        <v>2222.89</v>
      </c>
      <c r="F382" s="44">
        <f t="shared" si="220"/>
        <v>2222.89</v>
      </c>
      <c r="G382" s="44">
        <f t="shared" si="220"/>
        <v>2222.89</v>
      </c>
      <c r="H382" s="44">
        <f t="shared" si="220"/>
        <v>2222.89</v>
      </c>
      <c r="I382" s="44">
        <f t="shared" si="220"/>
        <v>2222.89</v>
      </c>
      <c r="J382" s="44">
        <f t="shared" si="220"/>
        <v>2222.89</v>
      </c>
      <c r="K382" s="44">
        <f t="shared" si="220"/>
        <v>2222.89</v>
      </c>
      <c r="L382" s="44">
        <f t="shared" si="220"/>
        <v>2222.89</v>
      </c>
      <c r="M382" s="44">
        <f t="shared" si="220"/>
        <v>2222.89</v>
      </c>
      <c r="N382" s="44">
        <f t="shared" si="220"/>
        <v>2222.89</v>
      </c>
      <c r="O382" s="44">
        <f t="shared" si="220"/>
        <v>2222.89</v>
      </c>
      <c r="P382" s="44">
        <f t="shared" si="220"/>
        <v>2222.89</v>
      </c>
      <c r="Q382" s="44">
        <f t="shared" si="220"/>
        <v>2222.89</v>
      </c>
      <c r="R382" s="44">
        <f t="shared" si="220"/>
        <v>2222.89</v>
      </c>
      <c r="S382" s="44">
        <f t="shared" si="220"/>
        <v>2222.89</v>
      </c>
      <c r="T382" s="44">
        <f t="shared" si="220"/>
        <v>2222.89</v>
      </c>
      <c r="U382" s="44">
        <f t="shared" si="220"/>
        <v>2222.89</v>
      </c>
      <c r="V382" s="44">
        <f t="shared" si="220"/>
        <v>2222.89</v>
      </c>
      <c r="W382" s="44">
        <f t="shared" si="220"/>
        <v>2222.89</v>
      </c>
      <c r="X382" s="44">
        <f t="shared" si="220"/>
        <v>2222.89</v>
      </c>
      <c r="Y382" s="44">
        <f t="shared" si="220"/>
        <v>2222.89</v>
      </c>
      <c r="Z382" s="44">
        <f t="shared" si="220"/>
        <v>2222.89</v>
      </c>
      <c r="AA382" s="44">
        <f t="shared" si="220"/>
        <v>2222.89</v>
      </c>
    </row>
    <row r="383" spans="1:27" ht="12.75" customHeight="1" outlineLevel="1" x14ac:dyDescent="0.2">
      <c r="A383" s="99" t="s">
        <v>2025</v>
      </c>
      <c r="B383" s="63" t="s">
        <v>83</v>
      </c>
      <c r="C383" s="43" t="s">
        <v>79</v>
      </c>
      <c r="D383" s="44">
        <v>3.35</v>
      </c>
      <c r="E383" s="44">
        <v>3.35</v>
      </c>
      <c r="F383" s="44">
        <v>3.35</v>
      </c>
      <c r="G383" s="44">
        <v>3.35</v>
      </c>
      <c r="H383" s="44">
        <v>3.35</v>
      </c>
      <c r="I383" s="44">
        <v>3.35</v>
      </c>
      <c r="J383" s="44">
        <v>3.35</v>
      </c>
      <c r="K383" s="44">
        <v>3.35</v>
      </c>
      <c r="L383" s="44">
        <v>3.35</v>
      </c>
      <c r="M383" s="44">
        <v>3.35</v>
      </c>
      <c r="N383" s="44">
        <v>3.35</v>
      </c>
      <c r="O383" s="44">
        <v>3.35</v>
      </c>
      <c r="P383" s="44">
        <v>3.35</v>
      </c>
      <c r="Q383" s="44">
        <v>3.35</v>
      </c>
      <c r="R383" s="44">
        <v>3.35</v>
      </c>
      <c r="S383" s="44">
        <v>3.35</v>
      </c>
      <c r="T383" s="44">
        <v>3.35</v>
      </c>
      <c r="U383" s="44">
        <v>3.35</v>
      </c>
      <c r="V383" s="44">
        <v>3.35</v>
      </c>
      <c r="W383" s="44">
        <v>3.35</v>
      </c>
      <c r="X383" s="44">
        <v>3.35</v>
      </c>
      <c r="Y383" s="44">
        <v>3.35</v>
      </c>
      <c r="Z383" s="44">
        <v>3.35</v>
      </c>
      <c r="AA383" s="44">
        <v>3.35</v>
      </c>
    </row>
    <row r="384" spans="1:27" ht="12.75" customHeight="1" outlineLevel="1" x14ac:dyDescent="0.2">
      <c r="A384" s="99" t="s">
        <v>2026</v>
      </c>
      <c r="B384" s="63" t="s">
        <v>81</v>
      </c>
      <c r="C384" s="43" t="s">
        <v>79</v>
      </c>
      <c r="D384" s="44">
        <f>$D$11</f>
        <v>330.69</v>
      </c>
      <c r="E384" s="44">
        <f t="shared" ref="E384:AA384" si="221">$D$11</f>
        <v>330.69</v>
      </c>
      <c r="F384" s="44">
        <f t="shared" si="221"/>
        <v>330.69</v>
      </c>
      <c r="G384" s="44">
        <f t="shared" si="221"/>
        <v>330.69</v>
      </c>
      <c r="H384" s="44">
        <f t="shared" si="221"/>
        <v>330.69</v>
      </c>
      <c r="I384" s="44">
        <f t="shared" si="221"/>
        <v>330.69</v>
      </c>
      <c r="J384" s="44">
        <f t="shared" si="221"/>
        <v>330.69</v>
      </c>
      <c r="K384" s="44">
        <f t="shared" si="221"/>
        <v>330.69</v>
      </c>
      <c r="L384" s="44">
        <f t="shared" si="221"/>
        <v>330.69</v>
      </c>
      <c r="M384" s="44">
        <f t="shared" si="221"/>
        <v>330.69</v>
      </c>
      <c r="N384" s="44">
        <f t="shared" si="221"/>
        <v>330.69</v>
      </c>
      <c r="O384" s="44">
        <f t="shared" si="221"/>
        <v>330.69</v>
      </c>
      <c r="P384" s="44">
        <f t="shared" si="221"/>
        <v>330.69</v>
      </c>
      <c r="Q384" s="44">
        <f t="shared" si="221"/>
        <v>330.69</v>
      </c>
      <c r="R384" s="44">
        <f t="shared" si="221"/>
        <v>330.69</v>
      </c>
      <c r="S384" s="44">
        <f t="shared" si="221"/>
        <v>330.69</v>
      </c>
      <c r="T384" s="44">
        <f t="shared" si="221"/>
        <v>330.69</v>
      </c>
      <c r="U384" s="44">
        <f t="shared" si="221"/>
        <v>330.69</v>
      </c>
      <c r="V384" s="44">
        <f t="shared" si="221"/>
        <v>330.69</v>
      </c>
      <c r="W384" s="44">
        <f t="shared" si="221"/>
        <v>330.69</v>
      </c>
      <c r="X384" s="44">
        <f t="shared" si="221"/>
        <v>330.69</v>
      </c>
      <c r="Y384" s="44">
        <f t="shared" si="221"/>
        <v>330.69</v>
      </c>
      <c r="Z384" s="44">
        <f t="shared" si="221"/>
        <v>330.69</v>
      </c>
      <c r="AA384" s="44">
        <f t="shared" si="221"/>
        <v>330.69</v>
      </c>
    </row>
    <row r="385" spans="1:27" ht="12.75" customHeight="1" x14ac:dyDescent="0.2">
      <c r="A385" s="98" t="s">
        <v>2027</v>
      </c>
      <c r="B385" s="28" t="str">
        <f>"13"&amp;"."&amp;$B$800&amp;"."&amp;$B$801</f>
        <v>13.12.2023</v>
      </c>
      <c r="C385" s="90" t="s">
        <v>76</v>
      </c>
      <c r="D385" s="91">
        <f>ROUND(((D386+D387+D389+D388)/1000),5)</f>
        <v>3.6896599999999999</v>
      </c>
      <c r="E385" s="91">
        <f>ROUND(((E386+E387+E389+E388)/1000),5)</f>
        <v>3.60066</v>
      </c>
      <c r="F385" s="91">
        <f>ROUND(((F386+F387+F389+F388)/1000),5)</f>
        <v>3.5642999999999998</v>
      </c>
      <c r="G385" s="91">
        <f t="shared" ref="G385:AA385" si="222">ROUND(((G386+G387+G389+G388)/1000),5)</f>
        <v>3.5521099999999999</v>
      </c>
      <c r="H385" s="91">
        <f t="shared" si="222"/>
        <v>3.5859999999999999</v>
      </c>
      <c r="I385" s="91">
        <f t="shared" si="222"/>
        <v>3.7255099999999999</v>
      </c>
      <c r="J385" s="91">
        <f t="shared" si="222"/>
        <v>3.8986000000000001</v>
      </c>
      <c r="K385" s="91">
        <f t="shared" si="222"/>
        <v>4.2390499999999998</v>
      </c>
      <c r="L385" s="91">
        <f t="shared" si="222"/>
        <v>4.4572900000000004</v>
      </c>
      <c r="M385" s="91">
        <f t="shared" si="222"/>
        <v>4.5312000000000001</v>
      </c>
      <c r="N385" s="91">
        <f t="shared" si="222"/>
        <v>4.5635899999999996</v>
      </c>
      <c r="O385" s="91">
        <f t="shared" si="222"/>
        <v>4.5975299999999999</v>
      </c>
      <c r="P385" s="91">
        <f t="shared" si="222"/>
        <v>4.5469400000000002</v>
      </c>
      <c r="Q385" s="91">
        <f t="shared" si="222"/>
        <v>4.5724400000000003</v>
      </c>
      <c r="R385" s="91">
        <f t="shared" si="222"/>
        <v>4.5623100000000001</v>
      </c>
      <c r="S385" s="91">
        <f t="shared" si="222"/>
        <v>4.5391700000000004</v>
      </c>
      <c r="T385" s="91">
        <f t="shared" si="222"/>
        <v>4.5701700000000001</v>
      </c>
      <c r="U385" s="91">
        <f t="shared" si="222"/>
        <v>4.5607699999999998</v>
      </c>
      <c r="V385" s="91">
        <f t="shared" si="222"/>
        <v>4.5365900000000003</v>
      </c>
      <c r="W385" s="91">
        <f t="shared" si="222"/>
        <v>4.4721500000000001</v>
      </c>
      <c r="X385" s="91">
        <f t="shared" si="222"/>
        <v>4.35337</v>
      </c>
      <c r="Y385" s="91">
        <f t="shared" si="222"/>
        <v>4.2806499999999996</v>
      </c>
      <c r="Z385" s="91">
        <f t="shared" si="222"/>
        <v>4.0176400000000001</v>
      </c>
      <c r="AA385" s="91">
        <f t="shared" si="222"/>
        <v>3.8267500000000001</v>
      </c>
    </row>
    <row r="386" spans="1:27" ht="12.75" customHeight="1" outlineLevel="1" x14ac:dyDescent="0.2">
      <c r="A386" s="99" t="s">
        <v>2028</v>
      </c>
      <c r="B386" s="63" t="s">
        <v>238</v>
      </c>
      <c r="C386" s="43" t="s">
        <v>79</v>
      </c>
      <c r="D386" s="44">
        <v>1132.73</v>
      </c>
      <c r="E386" s="44">
        <v>1043.73</v>
      </c>
      <c r="F386" s="44">
        <v>1007.37</v>
      </c>
      <c r="G386" s="44">
        <v>995.18</v>
      </c>
      <c r="H386" s="44">
        <v>1029.07</v>
      </c>
      <c r="I386" s="44">
        <v>1168.58</v>
      </c>
      <c r="J386" s="44">
        <v>1341.67</v>
      </c>
      <c r="K386" s="44">
        <v>1682.12</v>
      </c>
      <c r="L386" s="44">
        <v>1900.36</v>
      </c>
      <c r="M386" s="44">
        <v>1974.27</v>
      </c>
      <c r="N386" s="44">
        <v>2006.66</v>
      </c>
      <c r="O386" s="44">
        <v>2040.6</v>
      </c>
      <c r="P386" s="44">
        <v>1990.01</v>
      </c>
      <c r="Q386" s="44">
        <v>2015.51</v>
      </c>
      <c r="R386" s="44">
        <v>2005.38</v>
      </c>
      <c r="S386" s="44">
        <v>1982.24</v>
      </c>
      <c r="T386" s="44">
        <v>2013.24</v>
      </c>
      <c r="U386" s="44">
        <v>2003.84</v>
      </c>
      <c r="V386" s="44">
        <v>1979.66</v>
      </c>
      <c r="W386" s="44">
        <v>1915.22</v>
      </c>
      <c r="X386" s="44">
        <v>1796.44</v>
      </c>
      <c r="Y386" s="44">
        <v>1723.72</v>
      </c>
      <c r="Z386" s="44">
        <v>1460.71</v>
      </c>
      <c r="AA386" s="44">
        <v>1269.82</v>
      </c>
    </row>
    <row r="387" spans="1:27" ht="12.75" customHeight="1" outlineLevel="1" x14ac:dyDescent="0.2">
      <c r="A387" s="99" t="s">
        <v>2029</v>
      </c>
      <c r="B387" s="63" t="s">
        <v>90</v>
      </c>
      <c r="C387" s="43" t="s">
        <v>79</v>
      </c>
      <c r="D387" s="44">
        <f>$D$327</f>
        <v>2222.89</v>
      </c>
      <c r="E387" s="44">
        <f t="shared" ref="E387:AA387" si="223">$D$327</f>
        <v>2222.89</v>
      </c>
      <c r="F387" s="44">
        <f t="shared" si="223"/>
        <v>2222.89</v>
      </c>
      <c r="G387" s="44">
        <f t="shared" si="223"/>
        <v>2222.89</v>
      </c>
      <c r="H387" s="44">
        <f t="shared" si="223"/>
        <v>2222.89</v>
      </c>
      <c r="I387" s="44">
        <f t="shared" si="223"/>
        <v>2222.89</v>
      </c>
      <c r="J387" s="44">
        <f t="shared" si="223"/>
        <v>2222.89</v>
      </c>
      <c r="K387" s="44">
        <f t="shared" si="223"/>
        <v>2222.89</v>
      </c>
      <c r="L387" s="44">
        <f t="shared" si="223"/>
        <v>2222.89</v>
      </c>
      <c r="M387" s="44">
        <f t="shared" si="223"/>
        <v>2222.89</v>
      </c>
      <c r="N387" s="44">
        <f t="shared" si="223"/>
        <v>2222.89</v>
      </c>
      <c r="O387" s="44">
        <f t="shared" si="223"/>
        <v>2222.89</v>
      </c>
      <c r="P387" s="44">
        <f t="shared" si="223"/>
        <v>2222.89</v>
      </c>
      <c r="Q387" s="44">
        <f t="shared" si="223"/>
        <v>2222.89</v>
      </c>
      <c r="R387" s="44">
        <f t="shared" si="223"/>
        <v>2222.89</v>
      </c>
      <c r="S387" s="44">
        <f t="shared" si="223"/>
        <v>2222.89</v>
      </c>
      <c r="T387" s="44">
        <f t="shared" si="223"/>
        <v>2222.89</v>
      </c>
      <c r="U387" s="44">
        <f t="shared" si="223"/>
        <v>2222.89</v>
      </c>
      <c r="V387" s="44">
        <f t="shared" si="223"/>
        <v>2222.89</v>
      </c>
      <c r="W387" s="44">
        <f t="shared" si="223"/>
        <v>2222.89</v>
      </c>
      <c r="X387" s="44">
        <f t="shared" si="223"/>
        <v>2222.89</v>
      </c>
      <c r="Y387" s="44">
        <f t="shared" si="223"/>
        <v>2222.89</v>
      </c>
      <c r="Z387" s="44">
        <f t="shared" si="223"/>
        <v>2222.89</v>
      </c>
      <c r="AA387" s="44">
        <f t="shared" si="223"/>
        <v>2222.89</v>
      </c>
    </row>
    <row r="388" spans="1:27" ht="12.75" customHeight="1" outlineLevel="1" x14ac:dyDescent="0.2">
      <c r="A388" s="99" t="s">
        <v>2030</v>
      </c>
      <c r="B388" s="63" t="s">
        <v>83</v>
      </c>
      <c r="C388" s="43" t="s">
        <v>79</v>
      </c>
      <c r="D388" s="44">
        <v>3.35</v>
      </c>
      <c r="E388" s="44">
        <v>3.35</v>
      </c>
      <c r="F388" s="44">
        <v>3.35</v>
      </c>
      <c r="G388" s="44">
        <v>3.35</v>
      </c>
      <c r="H388" s="44">
        <v>3.35</v>
      </c>
      <c r="I388" s="44">
        <v>3.35</v>
      </c>
      <c r="J388" s="44">
        <v>3.35</v>
      </c>
      <c r="K388" s="44">
        <v>3.35</v>
      </c>
      <c r="L388" s="44">
        <v>3.35</v>
      </c>
      <c r="M388" s="44">
        <v>3.35</v>
      </c>
      <c r="N388" s="44">
        <v>3.35</v>
      </c>
      <c r="O388" s="44">
        <v>3.35</v>
      </c>
      <c r="P388" s="44">
        <v>3.35</v>
      </c>
      <c r="Q388" s="44">
        <v>3.35</v>
      </c>
      <c r="R388" s="44">
        <v>3.35</v>
      </c>
      <c r="S388" s="44">
        <v>3.35</v>
      </c>
      <c r="T388" s="44">
        <v>3.35</v>
      </c>
      <c r="U388" s="44">
        <v>3.35</v>
      </c>
      <c r="V388" s="44">
        <v>3.35</v>
      </c>
      <c r="W388" s="44">
        <v>3.35</v>
      </c>
      <c r="X388" s="44">
        <v>3.35</v>
      </c>
      <c r="Y388" s="44">
        <v>3.35</v>
      </c>
      <c r="Z388" s="44">
        <v>3.35</v>
      </c>
      <c r="AA388" s="44">
        <v>3.35</v>
      </c>
    </row>
    <row r="389" spans="1:27" ht="12.75" customHeight="1" outlineLevel="1" x14ac:dyDescent="0.2">
      <c r="A389" s="99" t="s">
        <v>2031</v>
      </c>
      <c r="B389" s="63" t="s">
        <v>81</v>
      </c>
      <c r="C389" s="43" t="s">
        <v>79</v>
      </c>
      <c r="D389" s="44">
        <f>$D$11</f>
        <v>330.69</v>
      </c>
      <c r="E389" s="44">
        <f t="shared" ref="E389:AA389" si="224">$D$11</f>
        <v>330.69</v>
      </c>
      <c r="F389" s="44">
        <f t="shared" si="224"/>
        <v>330.69</v>
      </c>
      <c r="G389" s="44">
        <f t="shared" si="224"/>
        <v>330.69</v>
      </c>
      <c r="H389" s="44">
        <f t="shared" si="224"/>
        <v>330.69</v>
      </c>
      <c r="I389" s="44">
        <f t="shared" si="224"/>
        <v>330.69</v>
      </c>
      <c r="J389" s="44">
        <f t="shared" si="224"/>
        <v>330.69</v>
      </c>
      <c r="K389" s="44">
        <f t="shared" si="224"/>
        <v>330.69</v>
      </c>
      <c r="L389" s="44">
        <f t="shared" si="224"/>
        <v>330.69</v>
      </c>
      <c r="M389" s="44">
        <f t="shared" si="224"/>
        <v>330.69</v>
      </c>
      <c r="N389" s="44">
        <f t="shared" si="224"/>
        <v>330.69</v>
      </c>
      <c r="O389" s="44">
        <f t="shared" si="224"/>
        <v>330.69</v>
      </c>
      <c r="P389" s="44">
        <f t="shared" si="224"/>
        <v>330.69</v>
      </c>
      <c r="Q389" s="44">
        <f t="shared" si="224"/>
        <v>330.69</v>
      </c>
      <c r="R389" s="44">
        <f t="shared" si="224"/>
        <v>330.69</v>
      </c>
      <c r="S389" s="44">
        <f t="shared" si="224"/>
        <v>330.69</v>
      </c>
      <c r="T389" s="44">
        <f t="shared" si="224"/>
        <v>330.69</v>
      </c>
      <c r="U389" s="44">
        <f t="shared" si="224"/>
        <v>330.69</v>
      </c>
      <c r="V389" s="44">
        <f t="shared" si="224"/>
        <v>330.69</v>
      </c>
      <c r="W389" s="44">
        <f t="shared" si="224"/>
        <v>330.69</v>
      </c>
      <c r="X389" s="44">
        <f t="shared" si="224"/>
        <v>330.69</v>
      </c>
      <c r="Y389" s="44">
        <f t="shared" si="224"/>
        <v>330.69</v>
      </c>
      <c r="Z389" s="44">
        <f t="shared" si="224"/>
        <v>330.69</v>
      </c>
      <c r="AA389" s="44">
        <f t="shared" si="224"/>
        <v>330.69</v>
      </c>
    </row>
    <row r="390" spans="1:27" ht="12.75" customHeight="1" x14ac:dyDescent="0.2">
      <c r="A390" s="98" t="s">
        <v>2032</v>
      </c>
      <c r="B390" s="28" t="str">
        <f>"14"&amp;"."&amp;$B$800&amp;"."&amp;$B$801</f>
        <v>14.12.2023</v>
      </c>
      <c r="C390" s="90" t="s">
        <v>76</v>
      </c>
      <c r="D390" s="91">
        <f>ROUND(((D391+D392+D394+D393)/1000),5)</f>
        <v>3.7416100000000001</v>
      </c>
      <c r="E390" s="91">
        <f>ROUND(((E391+E392+E394+E393)/1000),5)</f>
        <v>3.6653799999999999</v>
      </c>
      <c r="F390" s="91">
        <f>ROUND(((F391+F392+F394+F393)/1000),5)</f>
        <v>3.6177100000000002</v>
      </c>
      <c r="G390" s="91">
        <f t="shared" ref="G390:AA390" si="225">ROUND(((G391+G392+G394+G393)/1000),5)</f>
        <v>3.6206299999999998</v>
      </c>
      <c r="H390" s="91">
        <f t="shared" si="225"/>
        <v>3.6660499999999998</v>
      </c>
      <c r="I390" s="91">
        <f t="shared" si="225"/>
        <v>3.8153000000000001</v>
      </c>
      <c r="J390" s="91">
        <f t="shared" si="225"/>
        <v>4.0726199999999997</v>
      </c>
      <c r="K390" s="91">
        <f t="shared" si="225"/>
        <v>4.3080100000000003</v>
      </c>
      <c r="L390" s="91">
        <f t="shared" si="225"/>
        <v>4.5234800000000002</v>
      </c>
      <c r="M390" s="91">
        <f t="shared" si="225"/>
        <v>4.5872900000000003</v>
      </c>
      <c r="N390" s="91">
        <f t="shared" si="225"/>
        <v>4.7186599999999999</v>
      </c>
      <c r="O390" s="91">
        <f t="shared" si="225"/>
        <v>4.6510100000000003</v>
      </c>
      <c r="P390" s="91">
        <f t="shared" si="225"/>
        <v>4.59396</v>
      </c>
      <c r="Q390" s="91">
        <f t="shared" si="225"/>
        <v>4.6169500000000001</v>
      </c>
      <c r="R390" s="91">
        <f t="shared" si="225"/>
        <v>4.6487600000000002</v>
      </c>
      <c r="S390" s="91">
        <f t="shared" si="225"/>
        <v>4.5890000000000004</v>
      </c>
      <c r="T390" s="91">
        <f t="shared" si="225"/>
        <v>4.7915200000000002</v>
      </c>
      <c r="U390" s="91">
        <f t="shared" si="225"/>
        <v>4.80464</v>
      </c>
      <c r="V390" s="91">
        <f t="shared" si="225"/>
        <v>4.7869099999999998</v>
      </c>
      <c r="W390" s="91">
        <f t="shared" si="225"/>
        <v>4.5485699999999998</v>
      </c>
      <c r="X390" s="91">
        <f t="shared" si="225"/>
        <v>4.4854399999999996</v>
      </c>
      <c r="Y390" s="91">
        <f t="shared" si="225"/>
        <v>4.3209900000000001</v>
      </c>
      <c r="Z390" s="91">
        <f t="shared" si="225"/>
        <v>4.0412499999999998</v>
      </c>
      <c r="AA390" s="91">
        <f t="shared" si="225"/>
        <v>3.8663400000000001</v>
      </c>
    </row>
    <row r="391" spans="1:27" ht="12.75" customHeight="1" outlineLevel="1" x14ac:dyDescent="0.2">
      <c r="A391" s="99" t="s">
        <v>2033</v>
      </c>
      <c r="B391" s="63" t="s">
        <v>238</v>
      </c>
      <c r="C391" s="43" t="s">
        <v>79</v>
      </c>
      <c r="D391" s="44">
        <v>1184.68</v>
      </c>
      <c r="E391" s="44">
        <v>1108.45</v>
      </c>
      <c r="F391" s="44">
        <v>1060.78</v>
      </c>
      <c r="G391" s="44">
        <v>1063.7</v>
      </c>
      <c r="H391" s="44">
        <v>1109.1199999999999</v>
      </c>
      <c r="I391" s="44">
        <v>1258.3699999999999</v>
      </c>
      <c r="J391" s="44">
        <v>1515.69</v>
      </c>
      <c r="K391" s="44">
        <v>1751.08</v>
      </c>
      <c r="L391" s="44">
        <v>1966.55</v>
      </c>
      <c r="M391" s="44">
        <v>2030.36</v>
      </c>
      <c r="N391" s="44">
        <v>2161.73</v>
      </c>
      <c r="O391" s="44">
        <v>2094.08</v>
      </c>
      <c r="P391" s="44">
        <v>2037.03</v>
      </c>
      <c r="Q391" s="44">
        <v>2060.02</v>
      </c>
      <c r="R391" s="44">
        <v>2091.83</v>
      </c>
      <c r="S391" s="44">
        <v>2032.07</v>
      </c>
      <c r="T391" s="44">
        <v>2234.59</v>
      </c>
      <c r="U391" s="44">
        <v>2247.71</v>
      </c>
      <c r="V391" s="44">
        <v>2229.98</v>
      </c>
      <c r="W391" s="44">
        <v>1991.64</v>
      </c>
      <c r="X391" s="44">
        <v>1928.51</v>
      </c>
      <c r="Y391" s="44">
        <v>1764.06</v>
      </c>
      <c r="Z391" s="44">
        <v>1484.32</v>
      </c>
      <c r="AA391" s="44">
        <v>1309.4100000000001</v>
      </c>
    </row>
    <row r="392" spans="1:27" ht="12.75" customHeight="1" outlineLevel="1" x14ac:dyDescent="0.2">
      <c r="A392" s="99" t="s">
        <v>2034</v>
      </c>
      <c r="B392" s="63" t="s">
        <v>90</v>
      </c>
      <c r="C392" s="43" t="s">
        <v>79</v>
      </c>
      <c r="D392" s="44">
        <f>$D$327</f>
        <v>2222.89</v>
      </c>
      <c r="E392" s="44">
        <f t="shared" ref="E392:AA392" si="226">$D$327</f>
        <v>2222.89</v>
      </c>
      <c r="F392" s="44">
        <f t="shared" si="226"/>
        <v>2222.89</v>
      </c>
      <c r="G392" s="44">
        <f t="shared" si="226"/>
        <v>2222.89</v>
      </c>
      <c r="H392" s="44">
        <f t="shared" si="226"/>
        <v>2222.89</v>
      </c>
      <c r="I392" s="44">
        <f t="shared" si="226"/>
        <v>2222.89</v>
      </c>
      <c r="J392" s="44">
        <f t="shared" si="226"/>
        <v>2222.89</v>
      </c>
      <c r="K392" s="44">
        <f t="shared" si="226"/>
        <v>2222.89</v>
      </c>
      <c r="L392" s="44">
        <f t="shared" si="226"/>
        <v>2222.89</v>
      </c>
      <c r="M392" s="44">
        <f t="shared" si="226"/>
        <v>2222.89</v>
      </c>
      <c r="N392" s="44">
        <f t="shared" si="226"/>
        <v>2222.89</v>
      </c>
      <c r="O392" s="44">
        <f t="shared" si="226"/>
        <v>2222.89</v>
      </c>
      <c r="P392" s="44">
        <f t="shared" si="226"/>
        <v>2222.89</v>
      </c>
      <c r="Q392" s="44">
        <f t="shared" si="226"/>
        <v>2222.89</v>
      </c>
      <c r="R392" s="44">
        <f t="shared" si="226"/>
        <v>2222.89</v>
      </c>
      <c r="S392" s="44">
        <f t="shared" si="226"/>
        <v>2222.89</v>
      </c>
      <c r="T392" s="44">
        <f t="shared" si="226"/>
        <v>2222.89</v>
      </c>
      <c r="U392" s="44">
        <f t="shared" si="226"/>
        <v>2222.89</v>
      </c>
      <c r="V392" s="44">
        <f t="shared" si="226"/>
        <v>2222.89</v>
      </c>
      <c r="W392" s="44">
        <f t="shared" si="226"/>
        <v>2222.89</v>
      </c>
      <c r="X392" s="44">
        <f t="shared" si="226"/>
        <v>2222.89</v>
      </c>
      <c r="Y392" s="44">
        <f t="shared" si="226"/>
        <v>2222.89</v>
      </c>
      <c r="Z392" s="44">
        <f t="shared" si="226"/>
        <v>2222.89</v>
      </c>
      <c r="AA392" s="44">
        <f t="shared" si="226"/>
        <v>2222.89</v>
      </c>
    </row>
    <row r="393" spans="1:27" ht="12.75" customHeight="1" outlineLevel="1" x14ac:dyDescent="0.2">
      <c r="A393" s="99" t="s">
        <v>2035</v>
      </c>
      <c r="B393" s="63" t="s">
        <v>83</v>
      </c>
      <c r="C393" s="43" t="s">
        <v>79</v>
      </c>
      <c r="D393" s="44">
        <v>3.35</v>
      </c>
      <c r="E393" s="44">
        <v>3.35</v>
      </c>
      <c r="F393" s="44">
        <v>3.35</v>
      </c>
      <c r="G393" s="44">
        <v>3.35</v>
      </c>
      <c r="H393" s="44">
        <v>3.35</v>
      </c>
      <c r="I393" s="44">
        <v>3.35</v>
      </c>
      <c r="J393" s="44">
        <v>3.35</v>
      </c>
      <c r="K393" s="44">
        <v>3.35</v>
      </c>
      <c r="L393" s="44">
        <v>3.35</v>
      </c>
      <c r="M393" s="44">
        <v>3.35</v>
      </c>
      <c r="N393" s="44">
        <v>3.35</v>
      </c>
      <c r="O393" s="44">
        <v>3.35</v>
      </c>
      <c r="P393" s="44">
        <v>3.35</v>
      </c>
      <c r="Q393" s="44">
        <v>3.35</v>
      </c>
      <c r="R393" s="44">
        <v>3.35</v>
      </c>
      <c r="S393" s="44">
        <v>3.35</v>
      </c>
      <c r="T393" s="44">
        <v>3.35</v>
      </c>
      <c r="U393" s="44">
        <v>3.35</v>
      </c>
      <c r="V393" s="44">
        <v>3.35</v>
      </c>
      <c r="W393" s="44">
        <v>3.35</v>
      </c>
      <c r="X393" s="44">
        <v>3.35</v>
      </c>
      <c r="Y393" s="44">
        <v>3.35</v>
      </c>
      <c r="Z393" s="44">
        <v>3.35</v>
      </c>
      <c r="AA393" s="44">
        <v>3.35</v>
      </c>
    </row>
    <row r="394" spans="1:27" ht="12.75" customHeight="1" outlineLevel="1" x14ac:dyDescent="0.2">
      <c r="A394" s="99" t="s">
        <v>2036</v>
      </c>
      <c r="B394" s="63" t="s">
        <v>81</v>
      </c>
      <c r="C394" s="43" t="s">
        <v>79</v>
      </c>
      <c r="D394" s="44">
        <f>$D$11</f>
        <v>330.69</v>
      </c>
      <c r="E394" s="44">
        <f t="shared" ref="E394:AA394" si="227">$D$11</f>
        <v>330.69</v>
      </c>
      <c r="F394" s="44">
        <f t="shared" si="227"/>
        <v>330.69</v>
      </c>
      <c r="G394" s="44">
        <f t="shared" si="227"/>
        <v>330.69</v>
      </c>
      <c r="H394" s="44">
        <f t="shared" si="227"/>
        <v>330.69</v>
      </c>
      <c r="I394" s="44">
        <f t="shared" si="227"/>
        <v>330.69</v>
      </c>
      <c r="J394" s="44">
        <f t="shared" si="227"/>
        <v>330.69</v>
      </c>
      <c r="K394" s="44">
        <f t="shared" si="227"/>
        <v>330.69</v>
      </c>
      <c r="L394" s="44">
        <f t="shared" si="227"/>
        <v>330.69</v>
      </c>
      <c r="M394" s="44">
        <f t="shared" si="227"/>
        <v>330.69</v>
      </c>
      <c r="N394" s="44">
        <f t="shared" si="227"/>
        <v>330.69</v>
      </c>
      <c r="O394" s="44">
        <f t="shared" si="227"/>
        <v>330.69</v>
      </c>
      <c r="P394" s="44">
        <f t="shared" si="227"/>
        <v>330.69</v>
      </c>
      <c r="Q394" s="44">
        <f t="shared" si="227"/>
        <v>330.69</v>
      </c>
      <c r="R394" s="44">
        <f t="shared" si="227"/>
        <v>330.69</v>
      </c>
      <c r="S394" s="44">
        <f t="shared" si="227"/>
        <v>330.69</v>
      </c>
      <c r="T394" s="44">
        <f t="shared" si="227"/>
        <v>330.69</v>
      </c>
      <c r="U394" s="44">
        <f t="shared" si="227"/>
        <v>330.69</v>
      </c>
      <c r="V394" s="44">
        <f t="shared" si="227"/>
        <v>330.69</v>
      </c>
      <c r="W394" s="44">
        <f t="shared" si="227"/>
        <v>330.69</v>
      </c>
      <c r="X394" s="44">
        <f t="shared" si="227"/>
        <v>330.69</v>
      </c>
      <c r="Y394" s="44">
        <f t="shared" si="227"/>
        <v>330.69</v>
      </c>
      <c r="Z394" s="44">
        <f t="shared" si="227"/>
        <v>330.69</v>
      </c>
      <c r="AA394" s="44">
        <f t="shared" si="227"/>
        <v>330.69</v>
      </c>
    </row>
    <row r="395" spans="1:27" ht="12.75" customHeight="1" x14ac:dyDescent="0.2">
      <c r="A395" s="98" t="s">
        <v>2037</v>
      </c>
      <c r="B395" s="28" t="str">
        <f>"15"&amp;"."&amp;$B$800&amp;"."&amp;$B$801</f>
        <v>15.12.2023</v>
      </c>
      <c r="C395" s="90" t="s">
        <v>76</v>
      </c>
      <c r="D395" s="91">
        <f>ROUND(((D396+D397+D399+D398)/1000),5)</f>
        <v>3.7498300000000002</v>
      </c>
      <c r="E395" s="91">
        <f>ROUND(((E396+E397+E399+E398)/1000),5)</f>
        <v>3.6976300000000002</v>
      </c>
      <c r="F395" s="91">
        <f>ROUND(((F396+F397+F399+F398)/1000),5)</f>
        <v>3.65462</v>
      </c>
      <c r="G395" s="91">
        <f t="shared" ref="G395:AA395" si="228">ROUND(((G396+G397+G399+G398)/1000),5)</f>
        <v>3.6427700000000001</v>
      </c>
      <c r="H395" s="91">
        <f t="shared" si="228"/>
        <v>3.6976499999999999</v>
      </c>
      <c r="I395" s="91">
        <f t="shared" si="228"/>
        <v>3.8133400000000002</v>
      </c>
      <c r="J395" s="91">
        <f t="shared" si="228"/>
        <v>4.0294999999999996</v>
      </c>
      <c r="K395" s="91">
        <f t="shared" si="228"/>
        <v>4.36686</v>
      </c>
      <c r="L395" s="91">
        <f t="shared" si="228"/>
        <v>4.5743799999999997</v>
      </c>
      <c r="M395" s="91">
        <f t="shared" si="228"/>
        <v>4.5988100000000003</v>
      </c>
      <c r="N395" s="91">
        <f t="shared" si="228"/>
        <v>4.6291599999999997</v>
      </c>
      <c r="O395" s="91">
        <f t="shared" si="228"/>
        <v>4.6328100000000001</v>
      </c>
      <c r="P395" s="91">
        <f t="shared" si="228"/>
        <v>4.6297300000000003</v>
      </c>
      <c r="Q395" s="91">
        <f t="shared" si="228"/>
        <v>4.6345999999999998</v>
      </c>
      <c r="R395" s="91">
        <f t="shared" si="228"/>
        <v>4.6349499999999999</v>
      </c>
      <c r="S395" s="91">
        <f t="shared" si="228"/>
        <v>4.6007800000000003</v>
      </c>
      <c r="T395" s="91">
        <f t="shared" si="228"/>
        <v>4.6612900000000002</v>
      </c>
      <c r="U395" s="91">
        <f t="shared" si="228"/>
        <v>4.6659899999999999</v>
      </c>
      <c r="V395" s="91">
        <f t="shared" si="228"/>
        <v>4.6574799999999996</v>
      </c>
      <c r="W395" s="91">
        <f t="shared" si="228"/>
        <v>4.5946400000000001</v>
      </c>
      <c r="X395" s="91">
        <f t="shared" si="228"/>
        <v>4.4376199999999999</v>
      </c>
      <c r="Y395" s="91">
        <f t="shared" si="228"/>
        <v>4.2932800000000002</v>
      </c>
      <c r="Z395" s="91">
        <f t="shared" si="228"/>
        <v>4.0884200000000002</v>
      </c>
      <c r="AA395" s="91">
        <f t="shared" si="228"/>
        <v>3.8676200000000001</v>
      </c>
    </row>
    <row r="396" spans="1:27" ht="12.75" customHeight="1" outlineLevel="1" x14ac:dyDescent="0.2">
      <c r="A396" s="99" t="s">
        <v>2038</v>
      </c>
      <c r="B396" s="63" t="s">
        <v>238</v>
      </c>
      <c r="C396" s="43" t="s">
        <v>79</v>
      </c>
      <c r="D396" s="44">
        <v>1192.9000000000001</v>
      </c>
      <c r="E396" s="44">
        <v>1140.7</v>
      </c>
      <c r="F396" s="44">
        <v>1097.69</v>
      </c>
      <c r="G396" s="44">
        <v>1085.8399999999999</v>
      </c>
      <c r="H396" s="44">
        <v>1140.72</v>
      </c>
      <c r="I396" s="44">
        <v>1256.4100000000001</v>
      </c>
      <c r="J396" s="44">
        <v>1472.57</v>
      </c>
      <c r="K396" s="44">
        <v>1809.93</v>
      </c>
      <c r="L396" s="44">
        <v>2017.45</v>
      </c>
      <c r="M396" s="44">
        <v>2041.88</v>
      </c>
      <c r="N396" s="44">
        <v>2072.23</v>
      </c>
      <c r="O396" s="44">
        <v>2075.88</v>
      </c>
      <c r="P396" s="44">
        <v>2072.8000000000002</v>
      </c>
      <c r="Q396" s="44">
        <v>2077.67</v>
      </c>
      <c r="R396" s="44">
        <v>2078.02</v>
      </c>
      <c r="S396" s="44">
        <v>2043.85</v>
      </c>
      <c r="T396" s="44">
        <v>2104.36</v>
      </c>
      <c r="U396" s="44">
        <v>2109.06</v>
      </c>
      <c r="V396" s="44">
        <v>2100.5500000000002</v>
      </c>
      <c r="W396" s="44">
        <v>2037.71</v>
      </c>
      <c r="X396" s="44">
        <v>1880.69</v>
      </c>
      <c r="Y396" s="44">
        <v>1736.35</v>
      </c>
      <c r="Z396" s="44">
        <v>1531.49</v>
      </c>
      <c r="AA396" s="44">
        <v>1310.69</v>
      </c>
    </row>
    <row r="397" spans="1:27" ht="12.75" customHeight="1" outlineLevel="1" x14ac:dyDescent="0.2">
      <c r="A397" s="99" t="s">
        <v>2039</v>
      </c>
      <c r="B397" s="63" t="s">
        <v>90</v>
      </c>
      <c r="C397" s="43" t="s">
        <v>79</v>
      </c>
      <c r="D397" s="44">
        <f>$D$327</f>
        <v>2222.89</v>
      </c>
      <c r="E397" s="44">
        <f t="shared" ref="E397:AA397" si="229">$D$327</f>
        <v>2222.89</v>
      </c>
      <c r="F397" s="44">
        <f t="shared" si="229"/>
        <v>2222.89</v>
      </c>
      <c r="G397" s="44">
        <f t="shared" si="229"/>
        <v>2222.89</v>
      </c>
      <c r="H397" s="44">
        <f t="shared" si="229"/>
        <v>2222.89</v>
      </c>
      <c r="I397" s="44">
        <f t="shared" si="229"/>
        <v>2222.89</v>
      </c>
      <c r="J397" s="44">
        <f t="shared" si="229"/>
        <v>2222.89</v>
      </c>
      <c r="K397" s="44">
        <f t="shared" si="229"/>
        <v>2222.89</v>
      </c>
      <c r="L397" s="44">
        <f t="shared" si="229"/>
        <v>2222.89</v>
      </c>
      <c r="M397" s="44">
        <f t="shared" si="229"/>
        <v>2222.89</v>
      </c>
      <c r="N397" s="44">
        <f t="shared" si="229"/>
        <v>2222.89</v>
      </c>
      <c r="O397" s="44">
        <f t="shared" si="229"/>
        <v>2222.89</v>
      </c>
      <c r="P397" s="44">
        <f t="shared" si="229"/>
        <v>2222.89</v>
      </c>
      <c r="Q397" s="44">
        <f t="shared" si="229"/>
        <v>2222.89</v>
      </c>
      <c r="R397" s="44">
        <f t="shared" si="229"/>
        <v>2222.89</v>
      </c>
      <c r="S397" s="44">
        <f t="shared" si="229"/>
        <v>2222.89</v>
      </c>
      <c r="T397" s="44">
        <f t="shared" si="229"/>
        <v>2222.89</v>
      </c>
      <c r="U397" s="44">
        <f t="shared" si="229"/>
        <v>2222.89</v>
      </c>
      <c r="V397" s="44">
        <f t="shared" si="229"/>
        <v>2222.89</v>
      </c>
      <c r="W397" s="44">
        <f t="shared" si="229"/>
        <v>2222.89</v>
      </c>
      <c r="X397" s="44">
        <f t="shared" si="229"/>
        <v>2222.89</v>
      </c>
      <c r="Y397" s="44">
        <f t="shared" si="229"/>
        <v>2222.89</v>
      </c>
      <c r="Z397" s="44">
        <f t="shared" si="229"/>
        <v>2222.89</v>
      </c>
      <c r="AA397" s="44">
        <f t="shared" si="229"/>
        <v>2222.89</v>
      </c>
    </row>
    <row r="398" spans="1:27" ht="12.75" customHeight="1" outlineLevel="1" x14ac:dyDescent="0.2">
      <c r="A398" s="99" t="s">
        <v>2040</v>
      </c>
      <c r="B398" s="63" t="s">
        <v>83</v>
      </c>
      <c r="C398" s="43" t="s">
        <v>79</v>
      </c>
      <c r="D398" s="44">
        <v>3.35</v>
      </c>
      <c r="E398" s="44">
        <v>3.35</v>
      </c>
      <c r="F398" s="44">
        <v>3.35</v>
      </c>
      <c r="G398" s="44">
        <v>3.35</v>
      </c>
      <c r="H398" s="44">
        <v>3.35</v>
      </c>
      <c r="I398" s="44">
        <v>3.35</v>
      </c>
      <c r="J398" s="44">
        <v>3.35</v>
      </c>
      <c r="K398" s="44">
        <v>3.35</v>
      </c>
      <c r="L398" s="44">
        <v>3.35</v>
      </c>
      <c r="M398" s="44">
        <v>3.35</v>
      </c>
      <c r="N398" s="44">
        <v>3.35</v>
      </c>
      <c r="O398" s="44">
        <v>3.35</v>
      </c>
      <c r="P398" s="44">
        <v>3.35</v>
      </c>
      <c r="Q398" s="44">
        <v>3.35</v>
      </c>
      <c r="R398" s="44">
        <v>3.35</v>
      </c>
      <c r="S398" s="44">
        <v>3.35</v>
      </c>
      <c r="T398" s="44">
        <v>3.35</v>
      </c>
      <c r="U398" s="44">
        <v>3.35</v>
      </c>
      <c r="V398" s="44">
        <v>3.35</v>
      </c>
      <c r="W398" s="44">
        <v>3.35</v>
      </c>
      <c r="X398" s="44">
        <v>3.35</v>
      </c>
      <c r="Y398" s="44">
        <v>3.35</v>
      </c>
      <c r="Z398" s="44">
        <v>3.35</v>
      </c>
      <c r="AA398" s="44">
        <v>3.35</v>
      </c>
    </row>
    <row r="399" spans="1:27" ht="12.75" customHeight="1" outlineLevel="1" x14ac:dyDescent="0.2">
      <c r="A399" s="99" t="s">
        <v>2041</v>
      </c>
      <c r="B399" s="63" t="s">
        <v>81</v>
      </c>
      <c r="C399" s="43" t="s">
        <v>79</v>
      </c>
      <c r="D399" s="44">
        <f>$D$11</f>
        <v>330.69</v>
      </c>
      <c r="E399" s="44">
        <f t="shared" ref="E399:AA399" si="230">$D$11</f>
        <v>330.69</v>
      </c>
      <c r="F399" s="44">
        <f t="shared" si="230"/>
        <v>330.69</v>
      </c>
      <c r="G399" s="44">
        <f t="shared" si="230"/>
        <v>330.69</v>
      </c>
      <c r="H399" s="44">
        <f t="shared" si="230"/>
        <v>330.69</v>
      </c>
      <c r="I399" s="44">
        <f t="shared" si="230"/>
        <v>330.69</v>
      </c>
      <c r="J399" s="44">
        <f t="shared" si="230"/>
        <v>330.69</v>
      </c>
      <c r="K399" s="44">
        <f t="shared" si="230"/>
        <v>330.69</v>
      </c>
      <c r="L399" s="44">
        <f t="shared" si="230"/>
        <v>330.69</v>
      </c>
      <c r="M399" s="44">
        <f t="shared" si="230"/>
        <v>330.69</v>
      </c>
      <c r="N399" s="44">
        <f t="shared" si="230"/>
        <v>330.69</v>
      </c>
      <c r="O399" s="44">
        <f t="shared" si="230"/>
        <v>330.69</v>
      </c>
      <c r="P399" s="44">
        <f t="shared" si="230"/>
        <v>330.69</v>
      </c>
      <c r="Q399" s="44">
        <f t="shared" si="230"/>
        <v>330.69</v>
      </c>
      <c r="R399" s="44">
        <f t="shared" si="230"/>
        <v>330.69</v>
      </c>
      <c r="S399" s="44">
        <f t="shared" si="230"/>
        <v>330.69</v>
      </c>
      <c r="T399" s="44">
        <f t="shared" si="230"/>
        <v>330.69</v>
      </c>
      <c r="U399" s="44">
        <f t="shared" si="230"/>
        <v>330.69</v>
      </c>
      <c r="V399" s="44">
        <f t="shared" si="230"/>
        <v>330.69</v>
      </c>
      <c r="W399" s="44">
        <f t="shared" si="230"/>
        <v>330.69</v>
      </c>
      <c r="X399" s="44">
        <f t="shared" si="230"/>
        <v>330.69</v>
      </c>
      <c r="Y399" s="44">
        <f t="shared" si="230"/>
        <v>330.69</v>
      </c>
      <c r="Z399" s="44">
        <f t="shared" si="230"/>
        <v>330.69</v>
      </c>
      <c r="AA399" s="44">
        <f t="shared" si="230"/>
        <v>330.69</v>
      </c>
    </row>
    <row r="400" spans="1:27" ht="12.75" customHeight="1" x14ac:dyDescent="0.2">
      <c r="A400" s="98" t="s">
        <v>2042</v>
      </c>
      <c r="B400" s="28" t="str">
        <f>"16"&amp;"."&amp;$B$800&amp;"."&amp;$B$801</f>
        <v>16.12.2023</v>
      </c>
      <c r="C400" s="90" t="s">
        <v>76</v>
      </c>
      <c r="D400" s="91">
        <f>ROUND(((D401+D402+D404+D403)/1000),5)</f>
        <v>3.8174199999999998</v>
      </c>
      <c r="E400" s="91">
        <f>ROUND(((E401+E402+E404+E403)/1000),5)</f>
        <v>3.7772999999999999</v>
      </c>
      <c r="F400" s="91">
        <f>ROUND(((F401+F402+F404+F403)/1000),5)</f>
        <v>3.7561100000000001</v>
      </c>
      <c r="G400" s="91">
        <f t="shared" ref="G400:AA400" si="231">ROUND(((G401+G402+G404+G403)/1000),5)</f>
        <v>3.72261</v>
      </c>
      <c r="H400" s="91">
        <f t="shared" si="231"/>
        <v>3.7564899999999999</v>
      </c>
      <c r="I400" s="91">
        <f t="shared" si="231"/>
        <v>3.8138700000000001</v>
      </c>
      <c r="J400" s="91">
        <f t="shared" si="231"/>
        <v>3.9275000000000002</v>
      </c>
      <c r="K400" s="91">
        <f t="shared" si="231"/>
        <v>4.0796700000000001</v>
      </c>
      <c r="L400" s="91">
        <f t="shared" si="231"/>
        <v>4.4125199999999998</v>
      </c>
      <c r="M400" s="91">
        <f t="shared" si="231"/>
        <v>4.4803300000000004</v>
      </c>
      <c r="N400" s="91">
        <f t="shared" si="231"/>
        <v>4.5474399999999999</v>
      </c>
      <c r="O400" s="91">
        <f t="shared" si="231"/>
        <v>4.5473299999999997</v>
      </c>
      <c r="P400" s="91">
        <f t="shared" si="231"/>
        <v>4.5418900000000004</v>
      </c>
      <c r="Q400" s="91">
        <f t="shared" si="231"/>
        <v>4.54514</v>
      </c>
      <c r="R400" s="91">
        <f t="shared" si="231"/>
        <v>4.4097099999999996</v>
      </c>
      <c r="S400" s="91">
        <f t="shared" si="231"/>
        <v>4.4642200000000001</v>
      </c>
      <c r="T400" s="91">
        <f t="shared" si="231"/>
        <v>4.6322000000000001</v>
      </c>
      <c r="U400" s="91">
        <f t="shared" si="231"/>
        <v>4.7176299999999998</v>
      </c>
      <c r="V400" s="91">
        <f t="shared" si="231"/>
        <v>4.67028</v>
      </c>
      <c r="W400" s="91">
        <f t="shared" si="231"/>
        <v>4.5750400000000004</v>
      </c>
      <c r="X400" s="91">
        <f t="shared" si="231"/>
        <v>4.3277799999999997</v>
      </c>
      <c r="Y400" s="91">
        <f t="shared" si="231"/>
        <v>4.2995099999999997</v>
      </c>
      <c r="Z400" s="91">
        <f t="shared" si="231"/>
        <v>4.0073499999999997</v>
      </c>
      <c r="AA400" s="91">
        <f t="shared" si="231"/>
        <v>3.8854099999999998</v>
      </c>
    </row>
    <row r="401" spans="1:27" ht="12.75" customHeight="1" outlineLevel="1" x14ac:dyDescent="0.2">
      <c r="A401" s="99" t="s">
        <v>2043</v>
      </c>
      <c r="B401" s="63" t="s">
        <v>238</v>
      </c>
      <c r="C401" s="43" t="s">
        <v>79</v>
      </c>
      <c r="D401" s="44">
        <v>1260.49</v>
      </c>
      <c r="E401" s="44">
        <v>1220.3699999999999</v>
      </c>
      <c r="F401" s="44">
        <v>1199.18</v>
      </c>
      <c r="G401" s="44">
        <v>1165.68</v>
      </c>
      <c r="H401" s="44">
        <v>1199.56</v>
      </c>
      <c r="I401" s="44">
        <v>1256.94</v>
      </c>
      <c r="J401" s="44">
        <v>1370.57</v>
      </c>
      <c r="K401" s="44">
        <v>1522.74</v>
      </c>
      <c r="L401" s="44">
        <v>1855.59</v>
      </c>
      <c r="M401" s="44">
        <v>1923.4</v>
      </c>
      <c r="N401" s="44">
        <v>1990.51</v>
      </c>
      <c r="O401" s="44">
        <v>1990.4</v>
      </c>
      <c r="P401" s="44">
        <v>1984.96</v>
      </c>
      <c r="Q401" s="44">
        <v>1988.21</v>
      </c>
      <c r="R401" s="44">
        <v>1852.78</v>
      </c>
      <c r="S401" s="44">
        <v>1907.29</v>
      </c>
      <c r="T401" s="44">
        <v>2075.27</v>
      </c>
      <c r="U401" s="44">
        <v>2160.6999999999998</v>
      </c>
      <c r="V401" s="44">
        <v>2113.35</v>
      </c>
      <c r="W401" s="44">
        <v>2018.11</v>
      </c>
      <c r="X401" s="44">
        <v>1770.85</v>
      </c>
      <c r="Y401" s="44">
        <v>1742.58</v>
      </c>
      <c r="Z401" s="44">
        <v>1450.42</v>
      </c>
      <c r="AA401" s="44">
        <v>1328.48</v>
      </c>
    </row>
    <row r="402" spans="1:27" ht="12.75" customHeight="1" outlineLevel="1" x14ac:dyDescent="0.2">
      <c r="A402" s="99" t="s">
        <v>2044</v>
      </c>
      <c r="B402" s="63" t="s">
        <v>90</v>
      </c>
      <c r="C402" s="43" t="s">
        <v>79</v>
      </c>
      <c r="D402" s="44">
        <f>$D$327</f>
        <v>2222.89</v>
      </c>
      <c r="E402" s="44">
        <f t="shared" ref="E402:AA402" si="232">$D$327</f>
        <v>2222.89</v>
      </c>
      <c r="F402" s="44">
        <f t="shared" si="232"/>
        <v>2222.89</v>
      </c>
      <c r="G402" s="44">
        <f t="shared" si="232"/>
        <v>2222.89</v>
      </c>
      <c r="H402" s="44">
        <f t="shared" si="232"/>
        <v>2222.89</v>
      </c>
      <c r="I402" s="44">
        <f t="shared" si="232"/>
        <v>2222.89</v>
      </c>
      <c r="J402" s="44">
        <f t="shared" si="232"/>
        <v>2222.89</v>
      </c>
      <c r="K402" s="44">
        <f t="shared" si="232"/>
        <v>2222.89</v>
      </c>
      <c r="L402" s="44">
        <f t="shared" si="232"/>
        <v>2222.89</v>
      </c>
      <c r="M402" s="44">
        <f t="shared" si="232"/>
        <v>2222.89</v>
      </c>
      <c r="N402" s="44">
        <f t="shared" si="232"/>
        <v>2222.89</v>
      </c>
      <c r="O402" s="44">
        <f t="shared" si="232"/>
        <v>2222.89</v>
      </c>
      <c r="P402" s="44">
        <f t="shared" si="232"/>
        <v>2222.89</v>
      </c>
      <c r="Q402" s="44">
        <f t="shared" si="232"/>
        <v>2222.89</v>
      </c>
      <c r="R402" s="44">
        <f t="shared" si="232"/>
        <v>2222.89</v>
      </c>
      <c r="S402" s="44">
        <f t="shared" si="232"/>
        <v>2222.89</v>
      </c>
      <c r="T402" s="44">
        <f t="shared" si="232"/>
        <v>2222.89</v>
      </c>
      <c r="U402" s="44">
        <f t="shared" si="232"/>
        <v>2222.89</v>
      </c>
      <c r="V402" s="44">
        <f t="shared" si="232"/>
        <v>2222.89</v>
      </c>
      <c r="W402" s="44">
        <f t="shared" si="232"/>
        <v>2222.89</v>
      </c>
      <c r="X402" s="44">
        <f t="shared" si="232"/>
        <v>2222.89</v>
      </c>
      <c r="Y402" s="44">
        <f t="shared" si="232"/>
        <v>2222.89</v>
      </c>
      <c r="Z402" s="44">
        <f t="shared" si="232"/>
        <v>2222.89</v>
      </c>
      <c r="AA402" s="44">
        <f t="shared" si="232"/>
        <v>2222.89</v>
      </c>
    </row>
    <row r="403" spans="1:27" ht="12.75" customHeight="1" outlineLevel="1" x14ac:dyDescent="0.2">
      <c r="A403" s="99" t="s">
        <v>2045</v>
      </c>
      <c r="B403" s="63" t="s">
        <v>83</v>
      </c>
      <c r="C403" s="43" t="s">
        <v>79</v>
      </c>
      <c r="D403" s="44">
        <v>3.35</v>
      </c>
      <c r="E403" s="44">
        <v>3.35</v>
      </c>
      <c r="F403" s="44">
        <v>3.35</v>
      </c>
      <c r="G403" s="44">
        <v>3.35</v>
      </c>
      <c r="H403" s="44">
        <v>3.35</v>
      </c>
      <c r="I403" s="44">
        <v>3.35</v>
      </c>
      <c r="J403" s="44">
        <v>3.35</v>
      </c>
      <c r="K403" s="44">
        <v>3.35</v>
      </c>
      <c r="L403" s="44">
        <v>3.35</v>
      </c>
      <c r="M403" s="44">
        <v>3.35</v>
      </c>
      <c r="N403" s="44">
        <v>3.35</v>
      </c>
      <c r="O403" s="44">
        <v>3.35</v>
      </c>
      <c r="P403" s="44">
        <v>3.35</v>
      </c>
      <c r="Q403" s="44">
        <v>3.35</v>
      </c>
      <c r="R403" s="44">
        <v>3.35</v>
      </c>
      <c r="S403" s="44">
        <v>3.35</v>
      </c>
      <c r="T403" s="44">
        <v>3.35</v>
      </c>
      <c r="U403" s="44">
        <v>3.35</v>
      </c>
      <c r="V403" s="44">
        <v>3.35</v>
      </c>
      <c r="W403" s="44">
        <v>3.35</v>
      </c>
      <c r="X403" s="44">
        <v>3.35</v>
      </c>
      <c r="Y403" s="44">
        <v>3.35</v>
      </c>
      <c r="Z403" s="44">
        <v>3.35</v>
      </c>
      <c r="AA403" s="44">
        <v>3.35</v>
      </c>
    </row>
    <row r="404" spans="1:27" ht="12.75" customHeight="1" outlineLevel="1" x14ac:dyDescent="0.2">
      <c r="A404" s="99" t="s">
        <v>2046</v>
      </c>
      <c r="B404" s="63" t="s">
        <v>81</v>
      </c>
      <c r="C404" s="43" t="s">
        <v>79</v>
      </c>
      <c r="D404" s="44">
        <f>$D$11</f>
        <v>330.69</v>
      </c>
      <c r="E404" s="44">
        <f t="shared" ref="E404:AA404" si="233">$D$11</f>
        <v>330.69</v>
      </c>
      <c r="F404" s="44">
        <f t="shared" si="233"/>
        <v>330.69</v>
      </c>
      <c r="G404" s="44">
        <f t="shared" si="233"/>
        <v>330.69</v>
      </c>
      <c r="H404" s="44">
        <f t="shared" si="233"/>
        <v>330.69</v>
      </c>
      <c r="I404" s="44">
        <f t="shared" si="233"/>
        <v>330.69</v>
      </c>
      <c r="J404" s="44">
        <f t="shared" si="233"/>
        <v>330.69</v>
      </c>
      <c r="K404" s="44">
        <f t="shared" si="233"/>
        <v>330.69</v>
      </c>
      <c r="L404" s="44">
        <f t="shared" si="233"/>
        <v>330.69</v>
      </c>
      <c r="M404" s="44">
        <f t="shared" si="233"/>
        <v>330.69</v>
      </c>
      <c r="N404" s="44">
        <f t="shared" si="233"/>
        <v>330.69</v>
      </c>
      <c r="O404" s="44">
        <f t="shared" si="233"/>
        <v>330.69</v>
      </c>
      <c r="P404" s="44">
        <f t="shared" si="233"/>
        <v>330.69</v>
      </c>
      <c r="Q404" s="44">
        <f t="shared" si="233"/>
        <v>330.69</v>
      </c>
      <c r="R404" s="44">
        <f t="shared" si="233"/>
        <v>330.69</v>
      </c>
      <c r="S404" s="44">
        <f t="shared" si="233"/>
        <v>330.69</v>
      </c>
      <c r="T404" s="44">
        <f t="shared" si="233"/>
        <v>330.69</v>
      </c>
      <c r="U404" s="44">
        <f t="shared" si="233"/>
        <v>330.69</v>
      </c>
      <c r="V404" s="44">
        <f t="shared" si="233"/>
        <v>330.69</v>
      </c>
      <c r="W404" s="44">
        <f t="shared" si="233"/>
        <v>330.69</v>
      </c>
      <c r="X404" s="44">
        <f t="shared" si="233"/>
        <v>330.69</v>
      </c>
      <c r="Y404" s="44">
        <f t="shared" si="233"/>
        <v>330.69</v>
      </c>
      <c r="Z404" s="44">
        <f t="shared" si="233"/>
        <v>330.69</v>
      </c>
      <c r="AA404" s="44">
        <f t="shared" si="233"/>
        <v>330.69</v>
      </c>
    </row>
    <row r="405" spans="1:27" ht="12.75" customHeight="1" x14ac:dyDescent="0.2">
      <c r="A405" s="98" t="s">
        <v>2047</v>
      </c>
      <c r="B405" s="28" t="str">
        <f>"17"&amp;"."&amp;$B$800&amp;"."&amp;$B$801</f>
        <v>17.12.2023</v>
      </c>
      <c r="C405" s="90" t="s">
        <v>76</v>
      </c>
      <c r="D405" s="91">
        <f>ROUND(((D406+D407+D409+D408)/1000),5)</f>
        <v>3.8249499999999999</v>
      </c>
      <c r="E405" s="91">
        <f>ROUND(((E406+E407+E409+E408)/1000),5)</f>
        <v>3.7900499999999999</v>
      </c>
      <c r="F405" s="91">
        <f>ROUND(((F406+F407+F409+F408)/1000),5)</f>
        <v>3.7555000000000001</v>
      </c>
      <c r="G405" s="91">
        <f t="shared" ref="G405:AA405" si="234">ROUND(((G406+G407+G409+G408)/1000),5)</f>
        <v>3.7290700000000001</v>
      </c>
      <c r="H405" s="91">
        <f t="shared" si="234"/>
        <v>3.7288999999999999</v>
      </c>
      <c r="I405" s="91">
        <f t="shared" si="234"/>
        <v>3.7730299999999999</v>
      </c>
      <c r="J405" s="91">
        <f t="shared" si="234"/>
        <v>3.8056199999999998</v>
      </c>
      <c r="K405" s="91">
        <f t="shared" si="234"/>
        <v>4.0150699999999997</v>
      </c>
      <c r="L405" s="91">
        <f t="shared" si="234"/>
        <v>4.2214099999999997</v>
      </c>
      <c r="M405" s="91">
        <f t="shared" si="234"/>
        <v>4.3082900000000004</v>
      </c>
      <c r="N405" s="91">
        <f t="shared" si="234"/>
        <v>4.3498200000000002</v>
      </c>
      <c r="O405" s="91">
        <f t="shared" si="234"/>
        <v>4.3711099999999998</v>
      </c>
      <c r="P405" s="91">
        <f t="shared" si="234"/>
        <v>4.3754600000000003</v>
      </c>
      <c r="Q405" s="91">
        <f t="shared" si="234"/>
        <v>4.3863099999999999</v>
      </c>
      <c r="R405" s="91">
        <f t="shared" si="234"/>
        <v>4.3714000000000004</v>
      </c>
      <c r="S405" s="91">
        <f t="shared" si="234"/>
        <v>4.3657300000000001</v>
      </c>
      <c r="T405" s="91">
        <f t="shared" si="234"/>
        <v>4.3281900000000002</v>
      </c>
      <c r="U405" s="91">
        <f t="shared" si="234"/>
        <v>4.3716400000000002</v>
      </c>
      <c r="V405" s="91">
        <f t="shared" si="234"/>
        <v>4.5040399999999998</v>
      </c>
      <c r="W405" s="91">
        <f t="shared" si="234"/>
        <v>4.3220999999999998</v>
      </c>
      <c r="X405" s="91">
        <f t="shared" si="234"/>
        <v>4.3344800000000001</v>
      </c>
      <c r="Y405" s="91">
        <f t="shared" si="234"/>
        <v>4.2943300000000004</v>
      </c>
      <c r="Z405" s="91">
        <f t="shared" si="234"/>
        <v>4.0326500000000003</v>
      </c>
      <c r="AA405" s="91">
        <f t="shared" si="234"/>
        <v>3.8243299999999998</v>
      </c>
    </row>
    <row r="406" spans="1:27" ht="12.75" customHeight="1" outlineLevel="1" x14ac:dyDescent="0.2">
      <c r="A406" s="99" t="s">
        <v>2048</v>
      </c>
      <c r="B406" s="63" t="s">
        <v>238</v>
      </c>
      <c r="C406" s="43" t="s">
        <v>79</v>
      </c>
      <c r="D406" s="44">
        <v>1268.02</v>
      </c>
      <c r="E406" s="44">
        <v>1233.1199999999999</v>
      </c>
      <c r="F406" s="44">
        <v>1198.57</v>
      </c>
      <c r="G406" s="44">
        <v>1172.1400000000001</v>
      </c>
      <c r="H406" s="44">
        <v>1171.97</v>
      </c>
      <c r="I406" s="44">
        <v>1216.0999999999999</v>
      </c>
      <c r="J406" s="44">
        <v>1248.69</v>
      </c>
      <c r="K406" s="44">
        <v>1458.14</v>
      </c>
      <c r="L406" s="44">
        <v>1664.48</v>
      </c>
      <c r="M406" s="44">
        <v>1751.36</v>
      </c>
      <c r="N406" s="44">
        <v>1792.89</v>
      </c>
      <c r="O406" s="44">
        <v>1814.18</v>
      </c>
      <c r="P406" s="44">
        <v>1818.53</v>
      </c>
      <c r="Q406" s="44">
        <v>1829.38</v>
      </c>
      <c r="R406" s="44">
        <v>1814.47</v>
      </c>
      <c r="S406" s="44">
        <v>1808.8</v>
      </c>
      <c r="T406" s="44">
        <v>1771.26</v>
      </c>
      <c r="U406" s="44">
        <v>1814.71</v>
      </c>
      <c r="V406" s="44">
        <v>1947.11</v>
      </c>
      <c r="W406" s="44">
        <v>1765.17</v>
      </c>
      <c r="X406" s="44">
        <v>1777.55</v>
      </c>
      <c r="Y406" s="44">
        <v>1737.4</v>
      </c>
      <c r="Z406" s="44">
        <v>1475.72</v>
      </c>
      <c r="AA406" s="44">
        <v>1267.4000000000001</v>
      </c>
    </row>
    <row r="407" spans="1:27" ht="12.75" customHeight="1" outlineLevel="1" x14ac:dyDescent="0.2">
      <c r="A407" s="99" t="s">
        <v>2049</v>
      </c>
      <c r="B407" s="63" t="s">
        <v>90</v>
      </c>
      <c r="C407" s="43" t="s">
        <v>79</v>
      </c>
      <c r="D407" s="44">
        <f>$D$327</f>
        <v>2222.89</v>
      </c>
      <c r="E407" s="44">
        <f t="shared" ref="E407:AA407" si="235">$D$327</f>
        <v>2222.89</v>
      </c>
      <c r="F407" s="44">
        <f t="shared" si="235"/>
        <v>2222.89</v>
      </c>
      <c r="G407" s="44">
        <f t="shared" si="235"/>
        <v>2222.89</v>
      </c>
      <c r="H407" s="44">
        <f t="shared" si="235"/>
        <v>2222.89</v>
      </c>
      <c r="I407" s="44">
        <f t="shared" si="235"/>
        <v>2222.89</v>
      </c>
      <c r="J407" s="44">
        <f t="shared" si="235"/>
        <v>2222.89</v>
      </c>
      <c r="K407" s="44">
        <f t="shared" si="235"/>
        <v>2222.89</v>
      </c>
      <c r="L407" s="44">
        <f t="shared" si="235"/>
        <v>2222.89</v>
      </c>
      <c r="M407" s="44">
        <f t="shared" si="235"/>
        <v>2222.89</v>
      </c>
      <c r="N407" s="44">
        <f t="shared" si="235"/>
        <v>2222.89</v>
      </c>
      <c r="O407" s="44">
        <f t="shared" si="235"/>
        <v>2222.89</v>
      </c>
      <c r="P407" s="44">
        <f t="shared" si="235"/>
        <v>2222.89</v>
      </c>
      <c r="Q407" s="44">
        <f t="shared" si="235"/>
        <v>2222.89</v>
      </c>
      <c r="R407" s="44">
        <f t="shared" si="235"/>
        <v>2222.89</v>
      </c>
      <c r="S407" s="44">
        <f t="shared" si="235"/>
        <v>2222.89</v>
      </c>
      <c r="T407" s="44">
        <f t="shared" si="235"/>
        <v>2222.89</v>
      </c>
      <c r="U407" s="44">
        <f t="shared" si="235"/>
        <v>2222.89</v>
      </c>
      <c r="V407" s="44">
        <f t="shared" si="235"/>
        <v>2222.89</v>
      </c>
      <c r="W407" s="44">
        <f t="shared" si="235"/>
        <v>2222.89</v>
      </c>
      <c r="X407" s="44">
        <f t="shared" si="235"/>
        <v>2222.89</v>
      </c>
      <c r="Y407" s="44">
        <f t="shared" si="235"/>
        <v>2222.89</v>
      </c>
      <c r="Z407" s="44">
        <f t="shared" si="235"/>
        <v>2222.89</v>
      </c>
      <c r="AA407" s="44">
        <f t="shared" si="235"/>
        <v>2222.89</v>
      </c>
    </row>
    <row r="408" spans="1:27" ht="12.75" customHeight="1" outlineLevel="1" x14ac:dyDescent="0.2">
      <c r="A408" s="99" t="s">
        <v>2050</v>
      </c>
      <c r="B408" s="63" t="s">
        <v>83</v>
      </c>
      <c r="C408" s="43" t="s">
        <v>79</v>
      </c>
      <c r="D408" s="44">
        <v>3.35</v>
      </c>
      <c r="E408" s="44">
        <v>3.35</v>
      </c>
      <c r="F408" s="44">
        <v>3.35</v>
      </c>
      <c r="G408" s="44">
        <v>3.35</v>
      </c>
      <c r="H408" s="44">
        <v>3.35</v>
      </c>
      <c r="I408" s="44">
        <v>3.35</v>
      </c>
      <c r="J408" s="44">
        <v>3.35</v>
      </c>
      <c r="K408" s="44">
        <v>3.35</v>
      </c>
      <c r="L408" s="44">
        <v>3.35</v>
      </c>
      <c r="M408" s="44">
        <v>3.35</v>
      </c>
      <c r="N408" s="44">
        <v>3.35</v>
      </c>
      <c r="O408" s="44">
        <v>3.35</v>
      </c>
      <c r="P408" s="44">
        <v>3.35</v>
      </c>
      <c r="Q408" s="44">
        <v>3.35</v>
      </c>
      <c r="R408" s="44">
        <v>3.35</v>
      </c>
      <c r="S408" s="44">
        <v>3.35</v>
      </c>
      <c r="T408" s="44">
        <v>3.35</v>
      </c>
      <c r="U408" s="44">
        <v>3.35</v>
      </c>
      <c r="V408" s="44">
        <v>3.35</v>
      </c>
      <c r="W408" s="44">
        <v>3.35</v>
      </c>
      <c r="X408" s="44">
        <v>3.35</v>
      </c>
      <c r="Y408" s="44">
        <v>3.35</v>
      </c>
      <c r="Z408" s="44">
        <v>3.35</v>
      </c>
      <c r="AA408" s="44">
        <v>3.35</v>
      </c>
    </row>
    <row r="409" spans="1:27" ht="12.75" customHeight="1" outlineLevel="1" x14ac:dyDescent="0.2">
      <c r="A409" s="99" t="s">
        <v>2051</v>
      </c>
      <c r="B409" s="63" t="s">
        <v>81</v>
      </c>
      <c r="C409" s="43" t="s">
        <v>79</v>
      </c>
      <c r="D409" s="44">
        <f>$D$11</f>
        <v>330.69</v>
      </c>
      <c r="E409" s="44">
        <f t="shared" ref="E409:AA409" si="236">$D$11</f>
        <v>330.69</v>
      </c>
      <c r="F409" s="44">
        <f t="shared" si="236"/>
        <v>330.69</v>
      </c>
      <c r="G409" s="44">
        <f t="shared" si="236"/>
        <v>330.69</v>
      </c>
      <c r="H409" s="44">
        <f t="shared" si="236"/>
        <v>330.69</v>
      </c>
      <c r="I409" s="44">
        <f t="shared" si="236"/>
        <v>330.69</v>
      </c>
      <c r="J409" s="44">
        <f t="shared" si="236"/>
        <v>330.69</v>
      </c>
      <c r="K409" s="44">
        <f t="shared" si="236"/>
        <v>330.69</v>
      </c>
      <c r="L409" s="44">
        <f t="shared" si="236"/>
        <v>330.69</v>
      </c>
      <c r="M409" s="44">
        <f t="shared" si="236"/>
        <v>330.69</v>
      </c>
      <c r="N409" s="44">
        <f t="shared" si="236"/>
        <v>330.69</v>
      </c>
      <c r="O409" s="44">
        <f t="shared" si="236"/>
        <v>330.69</v>
      </c>
      <c r="P409" s="44">
        <f t="shared" si="236"/>
        <v>330.69</v>
      </c>
      <c r="Q409" s="44">
        <f t="shared" si="236"/>
        <v>330.69</v>
      </c>
      <c r="R409" s="44">
        <f t="shared" si="236"/>
        <v>330.69</v>
      </c>
      <c r="S409" s="44">
        <f t="shared" si="236"/>
        <v>330.69</v>
      </c>
      <c r="T409" s="44">
        <f t="shared" si="236"/>
        <v>330.69</v>
      </c>
      <c r="U409" s="44">
        <f t="shared" si="236"/>
        <v>330.69</v>
      </c>
      <c r="V409" s="44">
        <f t="shared" si="236"/>
        <v>330.69</v>
      </c>
      <c r="W409" s="44">
        <f t="shared" si="236"/>
        <v>330.69</v>
      </c>
      <c r="X409" s="44">
        <f t="shared" si="236"/>
        <v>330.69</v>
      </c>
      <c r="Y409" s="44">
        <f t="shared" si="236"/>
        <v>330.69</v>
      </c>
      <c r="Z409" s="44">
        <f t="shared" si="236"/>
        <v>330.69</v>
      </c>
      <c r="AA409" s="44">
        <f t="shared" si="236"/>
        <v>330.69</v>
      </c>
    </row>
    <row r="410" spans="1:27" ht="12.75" customHeight="1" x14ac:dyDescent="0.2">
      <c r="A410" s="98" t="s">
        <v>2052</v>
      </c>
      <c r="B410" s="28" t="str">
        <f>"18"&amp;"."&amp;$B$800&amp;"."&amp;$B$801</f>
        <v>18.12.2023</v>
      </c>
      <c r="C410" s="90" t="s">
        <v>76</v>
      </c>
      <c r="D410" s="91">
        <f>ROUND(((D411+D412+D414+D413)/1000),5)</f>
        <v>3.76606</v>
      </c>
      <c r="E410" s="91">
        <f>ROUND(((E411+E412+E414+E413)/1000),5)</f>
        <v>3.6727699999999999</v>
      </c>
      <c r="F410" s="91">
        <f>ROUND(((F411+F412+F414+F413)/1000),5)</f>
        <v>3.6071399999999998</v>
      </c>
      <c r="G410" s="91">
        <f t="shared" ref="G410:AA410" si="237">ROUND(((G411+G412+G414+G413)/1000),5)</f>
        <v>3.6054200000000001</v>
      </c>
      <c r="H410" s="91">
        <f t="shared" si="237"/>
        <v>3.6353900000000001</v>
      </c>
      <c r="I410" s="91">
        <f t="shared" si="237"/>
        <v>3.7693400000000001</v>
      </c>
      <c r="J410" s="91">
        <f t="shared" si="237"/>
        <v>3.99701</v>
      </c>
      <c r="K410" s="91">
        <f t="shared" si="237"/>
        <v>4.2820999999999998</v>
      </c>
      <c r="L410" s="91">
        <f t="shared" si="237"/>
        <v>4.4938799999999999</v>
      </c>
      <c r="M410" s="91">
        <f t="shared" si="237"/>
        <v>4.5351299999999997</v>
      </c>
      <c r="N410" s="91">
        <f t="shared" si="237"/>
        <v>4.5257300000000003</v>
      </c>
      <c r="O410" s="91">
        <f t="shared" si="237"/>
        <v>4.5983499999999999</v>
      </c>
      <c r="P410" s="91">
        <f t="shared" si="237"/>
        <v>4.5839699999999999</v>
      </c>
      <c r="Q410" s="91">
        <f t="shared" si="237"/>
        <v>4.6012000000000004</v>
      </c>
      <c r="R410" s="91">
        <f t="shared" si="237"/>
        <v>4.5933999999999999</v>
      </c>
      <c r="S410" s="91">
        <f t="shared" si="237"/>
        <v>4.5812499999999998</v>
      </c>
      <c r="T410" s="91">
        <f t="shared" si="237"/>
        <v>4.7589699999999997</v>
      </c>
      <c r="U410" s="91">
        <f t="shared" si="237"/>
        <v>4.7838799999999999</v>
      </c>
      <c r="V410" s="91">
        <f t="shared" si="237"/>
        <v>4.7014100000000001</v>
      </c>
      <c r="W410" s="91">
        <f t="shared" si="237"/>
        <v>4.53376</v>
      </c>
      <c r="X410" s="91">
        <f t="shared" si="237"/>
        <v>4.4349800000000004</v>
      </c>
      <c r="Y410" s="91">
        <f t="shared" si="237"/>
        <v>4.2870600000000003</v>
      </c>
      <c r="Z410" s="91">
        <f t="shared" si="237"/>
        <v>4.0230499999999996</v>
      </c>
      <c r="AA410" s="91">
        <f t="shared" si="237"/>
        <v>3.79297</v>
      </c>
    </row>
    <row r="411" spans="1:27" ht="12.75" customHeight="1" outlineLevel="1" x14ac:dyDescent="0.2">
      <c r="A411" s="99" t="s">
        <v>2053</v>
      </c>
      <c r="B411" s="63" t="s">
        <v>238</v>
      </c>
      <c r="C411" s="43" t="s">
        <v>79</v>
      </c>
      <c r="D411" s="44">
        <v>1209.1300000000001</v>
      </c>
      <c r="E411" s="44">
        <v>1115.8399999999999</v>
      </c>
      <c r="F411" s="44">
        <v>1050.21</v>
      </c>
      <c r="G411" s="44">
        <v>1048.49</v>
      </c>
      <c r="H411" s="44">
        <v>1078.46</v>
      </c>
      <c r="I411" s="44">
        <v>1212.4100000000001</v>
      </c>
      <c r="J411" s="44">
        <v>1440.08</v>
      </c>
      <c r="K411" s="44">
        <v>1725.17</v>
      </c>
      <c r="L411" s="44">
        <v>1936.95</v>
      </c>
      <c r="M411" s="44">
        <v>1978.2</v>
      </c>
      <c r="N411" s="44">
        <v>1968.8</v>
      </c>
      <c r="O411" s="44">
        <v>2041.42</v>
      </c>
      <c r="P411" s="44">
        <v>2027.04</v>
      </c>
      <c r="Q411" s="44">
        <v>2044.27</v>
      </c>
      <c r="R411" s="44">
        <v>2036.47</v>
      </c>
      <c r="S411" s="44">
        <v>2024.32</v>
      </c>
      <c r="T411" s="44">
        <v>2202.04</v>
      </c>
      <c r="U411" s="44">
        <v>2226.9499999999998</v>
      </c>
      <c r="V411" s="44">
        <v>2144.48</v>
      </c>
      <c r="W411" s="44">
        <v>1976.83</v>
      </c>
      <c r="X411" s="44">
        <v>1878.05</v>
      </c>
      <c r="Y411" s="44">
        <v>1730.13</v>
      </c>
      <c r="Z411" s="44">
        <v>1466.12</v>
      </c>
      <c r="AA411" s="44">
        <v>1236.04</v>
      </c>
    </row>
    <row r="412" spans="1:27" ht="12.75" customHeight="1" outlineLevel="1" x14ac:dyDescent="0.2">
      <c r="A412" s="99" t="s">
        <v>2054</v>
      </c>
      <c r="B412" s="63" t="s">
        <v>90</v>
      </c>
      <c r="C412" s="43" t="s">
        <v>79</v>
      </c>
      <c r="D412" s="44">
        <f>$D$327</f>
        <v>2222.89</v>
      </c>
      <c r="E412" s="44">
        <f t="shared" ref="E412:AA412" si="238">$D$327</f>
        <v>2222.89</v>
      </c>
      <c r="F412" s="44">
        <f t="shared" si="238"/>
        <v>2222.89</v>
      </c>
      <c r="G412" s="44">
        <f t="shared" si="238"/>
        <v>2222.89</v>
      </c>
      <c r="H412" s="44">
        <f t="shared" si="238"/>
        <v>2222.89</v>
      </c>
      <c r="I412" s="44">
        <f t="shared" si="238"/>
        <v>2222.89</v>
      </c>
      <c r="J412" s="44">
        <f t="shared" si="238"/>
        <v>2222.89</v>
      </c>
      <c r="K412" s="44">
        <f t="shared" si="238"/>
        <v>2222.89</v>
      </c>
      <c r="L412" s="44">
        <f t="shared" si="238"/>
        <v>2222.89</v>
      </c>
      <c r="M412" s="44">
        <f t="shared" si="238"/>
        <v>2222.89</v>
      </c>
      <c r="N412" s="44">
        <f t="shared" si="238"/>
        <v>2222.89</v>
      </c>
      <c r="O412" s="44">
        <f t="shared" si="238"/>
        <v>2222.89</v>
      </c>
      <c r="P412" s="44">
        <f t="shared" si="238"/>
        <v>2222.89</v>
      </c>
      <c r="Q412" s="44">
        <f t="shared" si="238"/>
        <v>2222.89</v>
      </c>
      <c r="R412" s="44">
        <f t="shared" si="238"/>
        <v>2222.89</v>
      </c>
      <c r="S412" s="44">
        <f t="shared" si="238"/>
        <v>2222.89</v>
      </c>
      <c r="T412" s="44">
        <f t="shared" si="238"/>
        <v>2222.89</v>
      </c>
      <c r="U412" s="44">
        <f t="shared" si="238"/>
        <v>2222.89</v>
      </c>
      <c r="V412" s="44">
        <f t="shared" si="238"/>
        <v>2222.89</v>
      </c>
      <c r="W412" s="44">
        <f t="shared" si="238"/>
        <v>2222.89</v>
      </c>
      <c r="X412" s="44">
        <f t="shared" si="238"/>
        <v>2222.89</v>
      </c>
      <c r="Y412" s="44">
        <f t="shared" si="238"/>
        <v>2222.89</v>
      </c>
      <c r="Z412" s="44">
        <f t="shared" si="238"/>
        <v>2222.89</v>
      </c>
      <c r="AA412" s="44">
        <f t="shared" si="238"/>
        <v>2222.89</v>
      </c>
    </row>
    <row r="413" spans="1:27" ht="12.75" customHeight="1" outlineLevel="1" x14ac:dyDescent="0.2">
      <c r="A413" s="99" t="s">
        <v>2055</v>
      </c>
      <c r="B413" s="63" t="s">
        <v>83</v>
      </c>
      <c r="C413" s="43" t="s">
        <v>79</v>
      </c>
      <c r="D413" s="44">
        <v>3.35</v>
      </c>
      <c r="E413" s="44">
        <v>3.35</v>
      </c>
      <c r="F413" s="44">
        <v>3.35</v>
      </c>
      <c r="G413" s="44">
        <v>3.35</v>
      </c>
      <c r="H413" s="44">
        <v>3.35</v>
      </c>
      <c r="I413" s="44">
        <v>3.35</v>
      </c>
      <c r="J413" s="44">
        <v>3.35</v>
      </c>
      <c r="K413" s="44">
        <v>3.35</v>
      </c>
      <c r="L413" s="44">
        <v>3.35</v>
      </c>
      <c r="M413" s="44">
        <v>3.35</v>
      </c>
      <c r="N413" s="44">
        <v>3.35</v>
      </c>
      <c r="O413" s="44">
        <v>3.35</v>
      </c>
      <c r="P413" s="44">
        <v>3.35</v>
      </c>
      <c r="Q413" s="44">
        <v>3.35</v>
      </c>
      <c r="R413" s="44">
        <v>3.35</v>
      </c>
      <c r="S413" s="44">
        <v>3.35</v>
      </c>
      <c r="T413" s="44">
        <v>3.35</v>
      </c>
      <c r="U413" s="44">
        <v>3.35</v>
      </c>
      <c r="V413" s="44">
        <v>3.35</v>
      </c>
      <c r="W413" s="44">
        <v>3.35</v>
      </c>
      <c r="X413" s="44">
        <v>3.35</v>
      </c>
      <c r="Y413" s="44">
        <v>3.35</v>
      </c>
      <c r="Z413" s="44">
        <v>3.35</v>
      </c>
      <c r="AA413" s="44">
        <v>3.35</v>
      </c>
    </row>
    <row r="414" spans="1:27" ht="12.75" customHeight="1" outlineLevel="1" x14ac:dyDescent="0.2">
      <c r="A414" s="99" t="s">
        <v>2056</v>
      </c>
      <c r="B414" s="63" t="s">
        <v>81</v>
      </c>
      <c r="C414" s="43" t="s">
        <v>79</v>
      </c>
      <c r="D414" s="44">
        <f>$D$11</f>
        <v>330.69</v>
      </c>
      <c r="E414" s="44">
        <f t="shared" ref="E414:AA414" si="239">$D$11</f>
        <v>330.69</v>
      </c>
      <c r="F414" s="44">
        <f t="shared" si="239"/>
        <v>330.69</v>
      </c>
      <c r="G414" s="44">
        <f t="shared" si="239"/>
        <v>330.69</v>
      </c>
      <c r="H414" s="44">
        <f t="shared" si="239"/>
        <v>330.69</v>
      </c>
      <c r="I414" s="44">
        <f t="shared" si="239"/>
        <v>330.69</v>
      </c>
      <c r="J414" s="44">
        <f t="shared" si="239"/>
        <v>330.69</v>
      </c>
      <c r="K414" s="44">
        <f t="shared" si="239"/>
        <v>330.69</v>
      </c>
      <c r="L414" s="44">
        <f t="shared" si="239"/>
        <v>330.69</v>
      </c>
      <c r="M414" s="44">
        <f t="shared" si="239"/>
        <v>330.69</v>
      </c>
      <c r="N414" s="44">
        <f t="shared" si="239"/>
        <v>330.69</v>
      </c>
      <c r="O414" s="44">
        <f t="shared" si="239"/>
        <v>330.69</v>
      </c>
      <c r="P414" s="44">
        <f t="shared" si="239"/>
        <v>330.69</v>
      </c>
      <c r="Q414" s="44">
        <f t="shared" si="239"/>
        <v>330.69</v>
      </c>
      <c r="R414" s="44">
        <f t="shared" si="239"/>
        <v>330.69</v>
      </c>
      <c r="S414" s="44">
        <f t="shared" si="239"/>
        <v>330.69</v>
      </c>
      <c r="T414" s="44">
        <f t="shared" si="239"/>
        <v>330.69</v>
      </c>
      <c r="U414" s="44">
        <f t="shared" si="239"/>
        <v>330.69</v>
      </c>
      <c r="V414" s="44">
        <f t="shared" si="239"/>
        <v>330.69</v>
      </c>
      <c r="W414" s="44">
        <f t="shared" si="239"/>
        <v>330.69</v>
      </c>
      <c r="X414" s="44">
        <f t="shared" si="239"/>
        <v>330.69</v>
      </c>
      <c r="Y414" s="44">
        <f t="shared" si="239"/>
        <v>330.69</v>
      </c>
      <c r="Z414" s="44">
        <f t="shared" si="239"/>
        <v>330.69</v>
      </c>
      <c r="AA414" s="44">
        <f t="shared" si="239"/>
        <v>330.69</v>
      </c>
    </row>
    <row r="415" spans="1:27" ht="12.75" customHeight="1" x14ac:dyDescent="0.2">
      <c r="A415" s="98" t="s">
        <v>2057</v>
      </c>
      <c r="B415" s="28" t="str">
        <f>"19"&amp;"."&amp;$B$800&amp;"."&amp;$B$801</f>
        <v>19.12.2023</v>
      </c>
      <c r="C415" s="90" t="s">
        <v>76</v>
      </c>
      <c r="D415" s="91">
        <f>ROUND(((D416+D417+D419+D418)/1000),5)</f>
        <v>3.74065</v>
      </c>
      <c r="E415" s="91">
        <f>ROUND(((E416+E417+E419+E418)/1000),5)</f>
        <v>3.6633800000000001</v>
      </c>
      <c r="F415" s="91">
        <f>ROUND(((F416+F417+F419+F418)/1000),5)</f>
        <v>3.63612</v>
      </c>
      <c r="G415" s="91">
        <f t="shared" ref="G415:AA415" si="240">ROUND(((G416+G417+G419+G418)/1000),5)</f>
        <v>3.63584</v>
      </c>
      <c r="H415" s="91">
        <f t="shared" si="240"/>
        <v>3.6442399999999999</v>
      </c>
      <c r="I415" s="91">
        <f t="shared" si="240"/>
        <v>3.7874300000000001</v>
      </c>
      <c r="J415" s="91">
        <f t="shared" si="240"/>
        <v>4.0106900000000003</v>
      </c>
      <c r="K415" s="91">
        <f t="shared" si="240"/>
        <v>4.2252599999999996</v>
      </c>
      <c r="L415" s="91">
        <f t="shared" si="240"/>
        <v>4.4519099999999998</v>
      </c>
      <c r="M415" s="91">
        <f t="shared" si="240"/>
        <v>4.4971100000000002</v>
      </c>
      <c r="N415" s="91">
        <f t="shared" si="240"/>
        <v>4.5358400000000003</v>
      </c>
      <c r="O415" s="91">
        <f t="shared" si="240"/>
        <v>4.5612599999999999</v>
      </c>
      <c r="P415" s="91">
        <f t="shared" si="240"/>
        <v>4.5494000000000003</v>
      </c>
      <c r="Q415" s="91">
        <f t="shared" si="240"/>
        <v>4.5644200000000001</v>
      </c>
      <c r="R415" s="91">
        <f t="shared" si="240"/>
        <v>4.5636900000000002</v>
      </c>
      <c r="S415" s="91">
        <f t="shared" si="240"/>
        <v>4.5312400000000004</v>
      </c>
      <c r="T415" s="91">
        <f t="shared" si="240"/>
        <v>4.6428599999999998</v>
      </c>
      <c r="U415" s="91">
        <f t="shared" si="240"/>
        <v>4.5597799999999999</v>
      </c>
      <c r="V415" s="91">
        <f t="shared" si="240"/>
        <v>4.5307899999999997</v>
      </c>
      <c r="W415" s="91">
        <f t="shared" si="240"/>
        <v>4.5253899999999998</v>
      </c>
      <c r="X415" s="91">
        <f t="shared" si="240"/>
        <v>4.4220499999999996</v>
      </c>
      <c r="Y415" s="91">
        <f t="shared" si="240"/>
        <v>4.2540199999999997</v>
      </c>
      <c r="Z415" s="91">
        <f t="shared" si="240"/>
        <v>4.0183499999999999</v>
      </c>
      <c r="AA415" s="91">
        <f t="shared" si="240"/>
        <v>3.78172</v>
      </c>
    </row>
    <row r="416" spans="1:27" ht="12.75" customHeight="1" outlineLevel="1" x14ac:dyDescent="0.2">
      <c r="A416" s="99" t="s">
        <v>2058</v>
      </c>
      <c r="B416" s="63" t="s">
        <v>238</v>
      </c>
      <c r="C416" s="43" t="s">
        <v>79</v>
      </c>
      <c r="D416" s="44">
        <v>1183.72</v>
      </c>
      <c r="E416" s="44">
        <v>1106.45</v>
      </c>
      <c r="F416" s="44">
        <v>1079.19</v>
      </c>
      <c r="G416" s="44">
        <v>1078.9100000000001</v>
      </c>
      <c r="H416" s="44">
        <v>1087.31</v>
      </c>
      <c r="I416" s="44">
        <v>1230.5</v>
      </c>
      <c r="J416" s="44">
        <v>1453.76</v>
      </c>
      <c r="K416" s="44">
        <v>1668.33</v>
      </c>
      <c r="L416" s="44">
        <v>1894.98</v>
      </c>
      <c r="M416" s="44">
        <v>1940.18</v>
      </c>
      <c r="N416" s="44">
        <v>1978.91</v>
      </c>
      <c r="O416" s="44">
        <v>2004.33</v>
      </c>
      <c r="P416" s="44">
        <v>1992.47</v>
      </c>
      <c r="Q416" s="44">
        <v>2007.49</v>
      </c>
      <c r="R416" s="44">
        <v>2006.76</v>
      </c>
      <c r="S416" s="44">
        <v>1974.31</v>
      </c>
      <c r="T416" s="44">
        <v>2085.9299999999998</v>
      </c>
      <c r="U416" s="44">
        <v>2002.85</v>
      </c>
      <c r="V416" s="44">
        <v>1973.86</v>
      </c>
      <c r="W416" s="44">
        <v>1968.46</v>
      </c>
      <c r="X416" s="44">
        <v>1865.12</v>
      </c>
      <c r="Y416" s="44">
        <v>1697.09</v>
      </c>
      <c r="Z416" s="44">
        <v>1461.42</v>
      </c>
      <c r="AA416" s="44">
        <v>1224.79</v>
      </c>
    </row>
    <row r="417" spans="1:27" ht="12.75" customHeight="1" outlineLevel="1" x14ac:dyDescent="0.2">
      <c r="A417" s="99" t="s">
        <v>2059</v>
      </c>
      <c r="B417" s="63" t="s">
        <v>90</v>
      </c>
      <c r="C417" s="43" t="s">
        <v>79</v>
      </c>
      <c r="D417" s="44">
        <f>$D$327</f>
        <v>2222.89</v>
      </c>
      <c r="E417" s="44">
        <f t="shared" ref="E417:AA417" si="241">$D$327</f>
        <v>2222.89</v>
      </c>
      <c r="F417" s="44">
        <f t="shared" si="241"/>
        <v>2222.89</v>
      </c>
      <c r="G417" s="44">
        <f t="shared" si="241"/>
        <v>2222.89</v>
      </c>
      <c r="H417" s="44">
        <f t="shared" si="241"/>
        <v>2222.89</v>
      </c>
      <c r="I417" s="44">
        <f t="shared" si="241"/>
        <v>2222.89</v>
      </c>
      <c r="J417" s="44">
        <f t="shared" si="241"/>
        <v>2222.89</v>
      </c>
      <c r="K417" s="44">
        <f t="shared" si="241"/>
        <v>2222.89</v>
      </c>
      <c r="L417" s="44">
        <f t="shared" si="241"/>
        <v>2222.89</v>
      </c>
      <c r="M417" s="44">
        <f t="shared" si="241"/>
        <v>2222.89</v>
      </c>
      <c r="N417" s="44">
        <f t="shared" si="241"/>
        <v>2222.89</v>
      </c>
      <c r="O417" s="44">
        <f t="shared" si="241"/>
        <v>2222.89</v>
      </c>
      <c r="P417" s="44">
        <f t="shared" si="241"/>
        <v>2222.89</v>
      </c>
      <c r="Q417" s="44">
        <f t="shared" si="241"/>
        <v>2222.89</v>
      </c>
      <c r="R417" s="44">
        <f t="shared" si="241"/>
        <v>2222.89</v>
      </c>
      <c r="S417" s="44">
        <f t="shared" si="241"/>
        <v>2222.89</v>
      </c>
      <c r="T417" s="44">
        <f t="shared" si="241"/>
        <v>2222.89</v>
      </c>
      <c r="U417" s="44">
        <f t="shared" si="241"/>
        <v>2222.89</v>
      </c>
      <c r="V417" s="44">
        <f t="shared" si="241"/>
        <v>2222.89</v>
      </c>
      <c r="W417" s="44">
        <f t="shared" si="241"/>
        <v>2222.89</v>
      </c>
      <c r="X417" s="44">
        <f t="shared" si="241"/>
        <v>2222.89</v>
      </c>
      <c r="Y417" s="44">
        <f t="shared" si="241"/>
        <v>2222.89</v>
      </c>
      <c r="Z417" s="44">
        <f t="shared" si="241"/>
        <v>2222.89</v>
      </c>
      <c r="AA417" s="44">
        <f t="shared" si="241"/>
        <v>2222.89</v>
      </c>
    </row>
    <row r="418" spans="1:27" ht="12.75" customHeight="1" outlineLevel="1" x14ac:dyDescent="0.2">
      <c r="A418" s="99" t="s">
        <v>2060</v>
      </c>
      <c r="B418" s="63" t="s">
        <v>83</v>
      </c>
      <c r="C418" s="43" t="s">
        <v>79</v>
      </c>
      <c r="D418" s="111">
        <v>3.35</v>
      </c>
      <c r="E418" s="111">
        <v>3.35</v>
      </c>
      <c r="F418" s="111">
        <v>3.35</v>
      </c>
      <c r="G418" s="111">
        <v>3.35</v>
      </c>
      <c r="H418" s="111">
        <v>3.35</v>
      </c>
      <c r="I418" s="111">
        <v>3.35</v>
      </c>
      <c r="J418" s="111">
        <v>3.35</v>
      </c>
      <c r="K418" s="111">
        <v>3.35</v>
      </c>
      <c r="L418" s="111">
        <v>3.35</v>
      </c>
      <c r="M418" s="111">
        <v>3.35</v>
      </c>
      <c r="N418" s="111">
        <v>3.35</v>
      </c>
      <c r="O418" s="111">
        <v>3.35</v>
      </c>
      <c r="P418" s="111">
        <v>3.35</v>
      </c>
      <c r="Q418" s="111">
        <v>3.35</v>
      </c>
      <c r="R418" s="111">
        <v>3.35</v>
      </c>
      <c r="S418" s="111">
        <v>3.35</v>
      </c>
      <c r="T418" s="111">
        <v>3.35</v>
      </c>
      <c r="U418" s="111">
        <v>3.35</v>
      </c>
      <c r="V418" s="111">
        <v>3.35</v>
      </c>
      <c r="W418" s="111">
        <v>3.35</v>
      </c>
      <c r="X418" s="111">
        <v>3.35</v>
      </c>
      <c r="Y418" s="111">
        <v>3.35</v>
      </c>
      <c r="Z418" s="111">
        <v>3.35</v>
      </c>
      <c r="AA418" s="111">
        <v>3.35</v>
      </c>
    </row>
    <row r="419" spans="1:27" ht="12.75" customHeight="1" outlineLevel="1" x14ac:dyDescent="0.2">
      <c r="A419" s="99" t="s">
        <v>2061</v>
      </c>
      <c r="B419" s="63" t="s">
        <v>81</v>
      </c>
      <c r="C419" s="43" t="s">
        <v>79</v>
      </c>
      <c r="D419" s="44">
        <f>$D$11</f>
        <v>330.69</v>
      </c>
      <c r="E419" s="44">
        <f t="shared" ref="E419:AA419" si="242">$D$11</f>
        <v>330.69</v>
      </c>
      <c r="F419" s="44">
        <f t="shared" si="242"/>
        <v>330.69</v>
      </c>
      <c r="G419" s="44">
        <f t="shared" si="242"/>
        <v>330.69</v>
      </c>
      <c r="H419" s="44">
        <f t="shared" si="242"/>
        <v>330.69</v>
      </c>
      <c r="I419" s="44">
        <f t="shared" si="242"/>
        <v>330.69</v>
      </c>
      <c r="J419" s="44">
        <f t="shared" si="242"/>
        <v>330.69</v>
      </c>
      <c r="K419" s="44">
        <f t="shared" si="242"/>
        <v>330.69</v>
      </c>
      <c r="L419" s="44">
        <f t="shared" si="242"/>
        <v>330.69</v>
      </c>
      <c r="M419" s="44">
        <f t="shared" si="242"/>
        <v>330.69</v>
      </c>
      <c r="N419" s="44">
        <f t="shared" si="242"/>
        <v>330.69</v>
      </c>
      <c r="O419" s="44">
        <f t="shared" si="242"/>
        <v>330.69</v>
      </c>
      <c r="P419" s="44">
        <f t="shared" si="242"/>
        <v>330.69</v>
      </c>
      <c r="Q419" s="44">
        <f t="shared" si="242"/>
        <v>330.69</v>
      </c>
      <c r="R419" s="44">
        <f t="shared" si="242"/>
        <v>330.69</v>
      </c>
      <c r="S419" s="44">
        <f t="shared" si="242"/>
        <v>330.69</v>
      </c>
      <c r="T419" s="44">
        <f t="shared" si="242"/>
        <v>330.69</v>
      </c>
      <c r="U419" s="44">
        <f t="shared" si="242"/>
        <v>330.69</v>
      </c>
      <c r="V419" s="44">
        <f t="shared" si="242"/>
        <v>330.69</v>
      </c>
      <c r="W419" s="44">
        <f t="shared" si="242"/>
        <v>330.69</v>
      </c>
      <c r="X419" s="44">
        <f t="shared" si="242"/>
        <v>330.69</v>
      </c>
      <c r="Y419" s="44">
        <f t="shared" si="242"/>
        <v>330.69</v>
      </c>
      <c r="Z419" s="44">
        <f t="shared" si="242"/>
        <v>330.69</v>
      </c>
      <c r="AA419" s="44">
        <f t="shared" si="242"/>
        <v>330.69</v>
      </c>
    </row>
    <row r="420" spans="1:27" ht="12.75" customHeight="1" x14ac:dyDescent="0.2">
      <c r="A420" s="98" t="s">
        <v>2062</v>
      </c>
      <c r="B420" s="28" t="str">
        <f>"20"&amp;"."&amp;$B$800&amp;"."&amp;$B$801</f>
        <v>20.12.2023</v>
      </c>
      <c r="C420" s="90" t="s">
        <v>76</v>
      </c>
      <c r="D420" s="91">
        <f>ROUND(((D421+D422+D424+D423)/1000),5)</f>
        <v>3.79169</v>
      </c>
      <c r="E420" s="91">
        <f>ROUND(((E421+E422+E424+E423)/1000),5)</f>
        <v>3.7435299999999998</v>
      </c>
      <c r="F420" s="91">
        <f>ROUND(((F421+F422+F424+F423)/1000),5)</f>
        <v>3.6851699999999998</v>
      </c>
      <c r="G420" s="91">
        <f t="shared" ref="G420:AA420" si="243">ROUND(((G421+G422+G424+G423)/1000),5)</f>
        <v>3.6792500000000001</v>
      </c>
      <c r="H420" s="91">
        <f t="shared" si="243"/>
        <v>3.75597</v>
      </c>
      <c r="I420" s="91">
        <f t="shared" si="243"/>
        <v>3.80328</v>
      </c>
      <c r="J420" s="91">
        <f t="shared" si="243"/>
        <v>4.0210999999999997</v>
      </c>
      <c r="K420" s="91">
        <f t="shared" si="243"/>
        <v>4.2127400000000002</v>
      </c>
      <c r="L420" s="91">
        <f t="shared" si="243"/>
        <v>4.4836600000000004</v>
      </c>
      <c r="M420" s="91">
        <f t="shared" si="243"/>
        <v>4.5062699999999998</v>
      </c>
      <c r="N420" s="91">
        <f t="shared" si="243"/>
        <v>4.5078500000000004</v>
      </c>
      <c r="O420" s="91">
        <f t="shared" si="243"/>
        <v>4.6071999999999997</v>
      </c>
      <c r="P420" s="91">
        <f t="shared" si="243"/>
        <v>4.5512199999999998</v>
      </c>
      <c r="Q420" s="91">
        <f t="shared" si="243"/>
        <v>4.5707199999999997</v>
      </c>
      <c r="R420" s="91">
        <f t="shared" si="243"/>
        <v>4.55077</v>
      </c>
      <c r="S420" s="91">
        <f t="shared" si="243"/>
        <v>4.5015400000000003</v>
      </c>
      <c r="T420" s="91">
        <f t="shared" si="243"/>
        <v>4.4456899999999999</v>
      </c>
      <c r="U420" s="91">
        <f t="shared" si="243"/>
        <v>4.4490600000000002</v>
      </c>
      <c r="V420" s="91">
        <f t="shared" si="243"/>
        <v>4.4992900000000002</v>
      </c>
      <c r="W420" s="91">
        <f t="shared" si="243"/>
        <v>4.4998899999999997</v>
      </c>
      <c r="X420" s="91">
        <f t="shared" si="243"/>
        <v>4.3210199999999999</v>
      </c>
      <c r="Y420" s="91">
        <f t="shared" si="243"/>
        <v>4.1794599999999997</v>
      </c>
      <c r="Z420" s="91">
        <f t="shared" si="243"/>
        <v>4.0257100000000001</v>
      </c>
      <c r="AA420" s="91">
        <f t="shared" si="243"/>
        <v>3.79081</v>
      </c>
    </row>
    <row r="421" spans="1:27" ht="12.75" customHeight="1" outlineLevel="1" x14ac:dyDescent="0.2">
      <c r="A421" s="99" t="s">
        <v>2063</v>
      </c>
      <c r="B421" s="63" t="s">
        <v>238</v>
      </c>
      <c r="C421" s="43" t="s">
        <v>79</v>
      </c>
      <c r="D421" s="44">
        <v>1234.76</v>
      </c>
      <c r="E421" s="44">
        <v>1186.5999999999999</v>
      </c>
      <c r="F421" s="44">
        <v>1128.24</v>
      </c>
      <c r="G421" s="44">
        <v>1122.32</v>
      </c>
      <c r="H421" s="44">
        <v>1199.04</v>
      </c>
      <c r="I421" s="44">
        <v>1246.3499999999999</v>
      </c>
      <c r="J421" s="44">
        <v>1464.17</v>
      </c>
      <c r="K421" s="44">
        <v>1655.81</v>
      </c>
      <c r="L421" s="44">
        <v>1926.73</v>
      </c>
      <c r="M421" s="44">
        <v>1949.34</v>
      </c>
      <c r="N421" s="44">
        <v>1950.92</v>
      </c>
      <c r="O421" s="44">
        <v>2050.27</v>
      </c>
      <c r="P421" s="44">
        <v>1994.29</v>
      </c>
      <c r="Q421" s="44">
        <v>2013.79</v>
      </c>
      <c r="R421" s="44">
        <v>1993.84</v>
      </c>
      <c r="S421" s="44">
        <v>1944.61</v>
      </c>
      <c r="T421" s="44">
        <v>1888.76</v>
      </c>
      <c r="U421" s="44">
        <v>1892.13</v>
      </c>
      <c r="V421" s="44">
        <v>1942.36</v>
      </c>
      <c r="W421" s="44">
        <v>1942.96</v>
      </c>
      <c r="X421" s="44">
        <v>1764.09</v>
      </c>
      <c r="Y421" s="44">
        <v>1622.53</v>
      </c>
      <c r="Z421" s="44">
        <v>1468.78</v>
      </c>
      <c r="AA421" s="44">
        <v>1233.8800000000001</v>
      </c>
    </row>
    <row r="422" spans="1:27" ht="12.75" customHeight="1" outlineLevel="1" x14ac:dyDescent="0.2">
      <c r="A422" s="99" t="s">
        <v>2064</v>
      </c>
      <c r="B422" s="63" t="s">
        <v>90</v>
      </c>
      <c r="C422" s="43" t="s">
        <v>79</v>
      </c>
      <c r="D422" s="44">
        <f>$D$327</f>
        <v>2222.89</v>
      </c>
      <c r="E422" s="44">
        <f t="shared" ref="E422:AA422" si="244">$D$327</f>
        <v>2222.89</v>
      </c>
      <c r="F422" s="44">
        <f t="shared" si="244"/>
        <v>2222.89</v>
      </c>
      <c r="G422" s="44">
        <f t="shared" si="244"/>
        <v>2222.89</v>
      </c>
      <c r="H422" s="44">
        <f t="shared" si="244"/>
        <v>2222.89</v>
      </c>
      <c r="I422" s="44">
        <f t="shared" si="244"/>
        <v>2222.89</v>
      </c>
      <c r="J422" s="44">
        <f t="shared" si="244"/>
        <v>2222.89</v>
      </c>
      <c r="K422" s="44">
        <f t="shared" si="244"/>
        <v>2222.89</v>
      </c>
      <c r="L422" s="44">
        <f t="shared" si="244"/>
        <v>2222.89</v>
      </c>
      <c r="M422" s="44">
        <f t="shared" si="244"/>
        <v>2222.89</v>
      </c>
      <c r="N422" s="44">
        <f t="shared" si="244"/>
        <v>2222.89</v>
      </c>
      <c r="O422" s="44">
        <f t="shared" si="244"/>
        <v>2222.89</v>
      </c>
      <c r="P422" s="44">
        <f t="shared" si="244"/>
        <v>2222.89</v>
      </c>
      <c r="Q422" s="44">
        <f t="shared" si="244"/>
        <v>2222.89</v>
      </c>
      <c r="R422" s="44">
        <f t="shared" si="244"/>
        <v>2222.89</v>
      </c>
      <c r="S422" s="44">
        <f t="shared" si="244"/>
        <v>2222.89</v>
      </c>
      <c r="T422" s="44">
        <f t="shared" si="244"/>
        <v>2222.89</v>
      </c>
      <c r="U422" s="44">
        <f t="shared" si="244"/>
        <v>2222.89</v>
      </c>
      <c r="V422" s="44">
        <f t="shared" si="244"/>
        <v>2222.89</v>
      </c>
      <c r="W422" s="44">
        <f t="shared" si="244"/>
        <v>2222.89</v>
      </c>
      <c r="X422" s="44">
        <f t="shared" si="244"/>
        <v>2222.89</v>
      </c>
      <c r="Y422" s="44">
        <f t="shared" si="244"/>
        <v>2222.89</v>
      </c>
      <c r="Z422" s="44">
        <f t="shared" si="244"/>
        <v>2222.89</v>
      </c>
      <c r="AA422" s="44">
        <f t="shared" si="244"/>
        <v>2222.89</v>
      </c>
    </row>
    <row r="423" spans="1:27" ht="12.75" customHeight="1" outlineLevel="1" x14ac:dyDescent="0.2">
      <c r="A423" s="99" t="s">
        <v>2065</v>
      </c>
      <c r="B423" s="63" t="s">
        <v>83</v>
      </c>
      <c r="C423" s="43" t="s">
        <v>79</v>
      </c>
      <c r="D423" s="44">
        <v>3.35</v>
      </c>
      <c r="E423" s="44">
        <v>3.35</v>
      </c>
      <c r="F423" s="44">
        <v>3.35</v>
      </c>
      <c r="G423" s="44">
        <v>3.35</v>
      </c>
      <c r="H423" s="44">
        <v>3.35</v>
      </c>
      <c r="I423" s="44">
        <v>3.35</v>
      </c>
      <c r="J423" s="44">
        <v>3.35</v>
      </c>
      <c r="K423" s="44">
        <v>3.35</v>
      </c>
      <c r="L423" s="44">
        <v>3.35</v>
      </c>
      <c r="M423" s="44">
        <v>3.35</v>
      </c>
      <c r="N423" s="44">
        <v>3.35</v>
      </c>
      <c r="O423" s="44">
        <v>3.35</v>
      </c>
      <c r="P423" s="44">
        <v>3.35</v>
      </c>
      <c r="Q423" s="44">
        <v>3.35</v>
      </c>
      <c r="R423" s="44">
        <v>3.35</v>
      </c>
      <c r="S423" s="44">
        <v>3.35</v>
      </c>
      <c r="T423" s="44">
        <v>3.35</v>
      </c>
      <c r="U423" s="44">
        <v>3.35</v>
      </c>
      <c r="V423" s="44">
        <v>3.35</v>
      </c>
      <c r="W423" s="44">
        <v>3.35</v>
      </c>
      <c r="X423" s="44">
        <v>3.35</v>
      </c>
      <c r="Y423" s="44">
        <v>3.35</v>
      </c>
      <c r="Z423" s="44">
        <v>3.35</v>
      </c>
      <c r="AA423" s="44">
        <v>3.35</v>
      </c>
    </row>
    <row r="424" spans="1:27" ht="12.75" customHeight="1" outlineLevel="1" x14ac:dyDescent="0.2">
      <c r="A424" s="99" t="s">
        <v>2066</v>
      </c>
      <c r="B424" s="63" t="s">
        <v>81</v>
      </c>
      <c r="C424" s="43" t="s">
        <v>79</v>
      </c>
      <c r="D424" s="44">
        <f>$D$11</f>
        <v>330.69</v>
      </c>
      <c r="E424" s="44">
        <f t="shared" ref="E424:AA424" si="245">$D$11</f>
        <v>330.69</v>
      </c>
      <c r="F424" s="44">
        <f t="shared" si="245"/>
        <v>330.69</v>
      </c>
      <c r="G424" s="44">
        <f t="shared" si="245"/>
        <v>330.69</v>
      </c>
      <c r="H424" s="44">
        <f t="shared" si="245"/>
        <v>330.69</v>
      </c>
      <c r="I424" s="44">
        <f t="shared" si="245"/>
        <v>330.69</v>
      </c>
      <c r="J424" s="44">
        <f t="shared" si="245"/>
        <v>330.69</v>
      </c>
      <c r="K424" s="44">
        <f t="shared" si="245"/>
        <v>330.69</v>
      </c>
      <c r="L424" s="44">
        <f t="shared" si="245"/>
        <v>330.69</v>
      </c>
      <c r="M424" s="44">
        <f t="shared" si="245"/>
        <v>330.69</v>
      </c>
      <c r="N424" s="44">
        <f t="shared" si="245"/>
        <v>330.69</v>
      </c>
      <c r="O424" s="44">
        <f t="shared" si="245"/>
        <v>330.69</v>
      </c>
      <c r="P424" s="44">
        <f t="shared" si="245"/>
        <v>330.69</v>
      </c>
      <c r="Q424" s="44">
        <f t="shared" si="245"/>
        <v>330.69</v>
      </c>
      <c r="R424" s="44">
        <f t="shared" si="245"/>
        <v>330.69</v>
      </c>
      <c r="S424" s="44">
        <f t="shared" si="245"/>
        <v>330.69</v>
      </c>
      <c r="T424" s="44">
        <f t="shared" si="245"/>
        <v>330.69</v>
      </c>
      <c r="U424" s="44">
        <f t="shared" si="245"/>
        <v>330.69</v>
      </c>
      <c r="V424" s="44">
        <f t="shared" si="245"/>
        <v>330.69</v>
      </c>
      <c r="W424" s="44">
        <f t="shared" si="245"/>
        <v>330.69</v>
      </c>
      <c r="X424" s="44">
        <f t="shared" si="245"/>
        <v>330.69</v>
      </c>
      <c r="Y424" s="44">
        <f t="shared" si="245"/>
        <v>330.69</v>
      </c>
      <c r="Z424" s="44">
        <f t="shared" si="245"/>
        <v>330.69</v>
      </c>
      <c r="AA424" s="44">
        <f t="shared" si="245"/>
        <v>330.69</v>
      </c>
    </row>
    <row r="425" spans="1:27" ht="12.75" customHeight="1" x14ac:dyDescent="0.2">
      <c r="A425" s="98" t="s">
        <v>2067</v>
      </c>
      <c r="B425" s="28" t="str">
        <f>"21"&amp;"."&amp;$B$800&amp;"."&amp;$B$801</f>
        <v>21.12.2023</v>
      </c>
      <c r="C425" s="90" t="s">
        <v>76</v>
      </c>
      <c r="D425" s="91">
        <f>ROUND(((D426+D427+D429+D428)/1000),5)</f>
        <v>3.7905500000000001</v>
      </c>
      <c r="E425" s="91">
        <f>ROUND(((E426+E427+E429+E428)/1000),5)</f>
        <v>3.7419699999999998</v>
      </c>
      <c r="F425" s="91">
        <f>ROUND(((F426+F427+F429+F428)/1000),5)</f>
        <v>3.7263700000000002</v>
      </c>
      <c r="G425" s="91">
        <f t="shared" ref="G425:AA425" si="246">ROUND(((G426+G427+G429+G428)/1000),5)</f>
        <v>3.73495</v>
      </c>
      <c r="H425" s="91">
        <f t="shared" si="246"/>
        <v>3.7797900000000002</v>
      </c>
      <c r="I425" s="91">
        <f t="shared" si="246"/>
        <v>3.8699499999999998</v>
      </c>
      <c r="J425" s="91">
        <f t="shared" si="246"/>
        <v>4.0175999999999998</v>
      </c>
      <c r="K425" s="91">
        <f t="shared" si="246"/>
        <v>4.3295599999999999</v>
      </c>
      <c r="L425" s="91">
        <f t="shared" si="246"/>
        <v>4.4878400000000003</v>
      </c>
      <c r="M425" s="91">
        <f t="shared" si="246"/>
        <v>4.4833499999999997</v>
      </c>
      <c r="N425" s="91">
        <f t="shared" si="246"/>
        <v>4.5060099999999998</v>
      </c>
      <c r="O425" s="91">
        <f t="shared" si="246"/>
        <v>4.5927100000000003</v>
      </c>
      <c r="P425" s="91">
        <f t="shared" si="246"/>
        <v>4.5600899999999998</v>
      </c>
      <c r="Q425" s="91">
        <f t="shared" si="246"/>
        <v>4.5945900000000002</v>
      </c>
      <c r="R425" s="91">
        <f t="shared" si="246"/>
        <v>4.5795500000000002</v>
      </c>
      <c r="S425" s="91">
        <f t="shared" si="246"/>
        <v>4.5348300000000004</v>
      </c>
      <c r="T425" s="91">
        <f t="shared" si="246"/>
        <v>4.5491299999999999</v>
      </c>
      <c r="U425" s="91">
        <f t="shared" si="246"/>
        <v>4.5376399999999997</v>
      </c>
      <c r="V425" s="91">
        <f t="shared" si="246"/>
        <v>4.5280199999999997</v>
      </c>
      <c r="W425" s="91">
        <f t="shared" si="246"/>
        <v>4.5327799999999998</v>
      </c>
      <c r="X425" s="91">
        <f t="shared" si="246"/>
        <v>4.4329099999999997</v>
      </c>
      <c r="Y425" s="91">
        <f t="shared" si="246"/>
        <v>4.2407199999999996</v>
      </c>
      <c r="Z425" s="91">
        <f t="shared" si="246"/>
        <v>4.0513000000000003</v>
      </c>
      <c r="AA425" s="91">
        <f t="shared" si="246"/>
        <v>3.8234499999999998</v>
      </c>
    </row>
    <row r="426" spans="1:27" ht="12.75" customHeight="1" outlineLevel="1" x14ac:dyDescent="0.2">
      <c r="A426" s="99" t="s">
        <v>2068</v>
      </c>
      <c r="B426" s="63" t="s">
        <v>238</v>
      </c>
      <c r="C426" s="43" t="s">
        <v>79</v>
      </c>
      <c r="D426" s="44">
        <v>1233.6199999999999</v>
      </c>
      <c r="E426" s="44">
        <v>1185.04</v>
      </c>
      <c r="F426" s="44">
        <v>1169.44</v>
      </c>
      <c r="G426" s="44">
        <v>1178.02</v>
      </c>
      <c r="H426" s="44">
        <v>1222.8599999999999</v>
      </c>
      <c r="I426" s="44">
        <v>1313.02</v>
      </c>
      <c r="J426" s="44">
        <v>1460.67</v>
      </c>
      <c r="K426" s="44">
        <v>1772.63</v>
      </c>
      <c r="L426" s="44">
        <v>1930.91</v>
      </c>
      <c r="M426" s="44">
        <v>1926.42</v>
      </c>
      <c r="N426" s="44">
        <v>1949.08</v>
      </c>
      <c r="O426" s="44">
        <v>2035.78</v>
      </c>
      <c r="P426" s="44">
        <v>2003.16</v>
      </c>
      <c r="Q426" s="44">
        <v>2037.66</v>
      </c>
      <c r="R426" s="44">
        <v>2022.62</v>
      </c>
      <c r="S426" s="44">
        <v>1977.9</v>
      </c>
      <c r="T426" s="44">
        <v>1992.2</v>
      </c>
      <c r="U426" s="44">
        <v>1980.71</v>
      </c>
      <c r="V426" s="44">
        <v>1971.09</v>
      </c>
      <c r="W426" s="44">
        <v>1975.85</v>
      </c>
      <c r="X426" s="44">
        <v>1875.98</v>
      </c>
      <c r="Y426" s="44">
        <v>1683.79</v>
      </c>
      <c r="Z426" s="44">
        <v>1494.37</v>
      </c>
      <c r="AA426" s="44">
        <v>1266.52</v>
      </c>
    </row>
    <row r="427" spans="1:27" ht="12.75" customHeight="1" outlineLevel="1" x14ac:dyDescent="0.2">
      <c r="A427" s="99" t="s">
        <v>2069</v>
      </c>
      <c r="B427" s="63" t="s">
        <v>90</v>
      </c>
      <c r="C427" s="43" t="s">
        <v>79</v>
      </c>
      <c r="D427" s="44">
        <f>$D$327</f>
        <v>2222.89</v>
      </c>
      <c r="E427" s="44">
        <f t="shared" ref="E427:AA427" si="247">$D$327</f>
        <v>2222.89</v>
      </c>
      <c r="F427" s="44">
        <f t="shared" si="247"/>
        <v>2222.89</v>
      </c>
      <c r="G427" s="44">
        <f t="shared" si="247"/>
        <v>2222.89</v>
      </c>
      <c r="H427" s="44">
        <f t="shared" si="247"/>
        <v>2222.89</v>
      </c>
      <c r="I427" s="44">
        <f t="shared" si="247"/>
        <v>2222.89</v>
      </c>
      <c r="J427" s="44">
        <f t="shared" si="247"/>
        <v>2222.89</v>
      </c>
      <c r="K427" s="44">
        <f t="shared" si="247"/>
        <v>2222.89</v>
      </c>
      <c r="L427" s="44">
        <f t="shared" si="247"/>
        <v>2222.89</v>
      </c>
      <c r="M427" s="44">
        <f t="shared" si="247"/>
        <v>2222.89</v>
      </c>
      <c r="N427" s="44">
        <f t="shared" si="247"/>
        <v>2222.89</v>
      </c>
      <c r="O427" s="44">
        <f t="shared" si="247"/>
        <v>2222.89</v>
      </c>
      <c r="P427" s="44">
        <f t="shared" si="247"/>
        <v>2222.89</v>
      </c>
      <c r="Q427" s="44">
        <f t="shared" si="247"/>
        <v>2222.89</v>
      </c>
      <c r="R427" s="44">
        <f t="shared" si="247"/>
        <v>2222.89</v>
      </c>
      <c r="S427" s="44">
        <f t="shared" si="247"/>
        <v>2222.89</v>
      </c>
      <c r="T427" s="44">
        <f t="shared" si="247"/>
        <v>2222.89</v>
      </c>
      <c r="U427" s="44">
        <f t="shared" si="247"/>
        <v>2222.89</v>
      </c>
      <c r="V427" s="44">
        <f t="shared" si="247"/>
        <v>2222.89</v>
      </c>
      <c r="W427" s="44">
        <f t="shared" si="247"/>
        <v>2222.89</v>
      </c>
      <c r="X427" s="44">
        <f t="shared" si="247"/>
        <v>2222.89</v>
      </c>
      <c r="Y427" s="44">
        <f t="shared" si="247"/>
        <v>2222.89</v>
      </c>
      <c r="Z427" s="44">
        <f t="shared" si="247"/>
        <v>2222.89</v>
      </c>
      <c r="AA427" s="44">
        <f t="shared" si="247"/>
        <v>2222.89</v>
      </c>
    </row>
    <row r="428" spans="1:27" ht="12.75" customHeight="1" outlineLevel="1" x14ac:dyDescent="0.2">
      <c r="A428" s="99" t="s">
        <v>2070</v>
      </c>
      <c r="B428" s="63" t="s">
        <v>83</v>
      </c>
      <c r="C428" s="43" t="s">
        <v>79</v>
      </c>
      <c r="D428" s="44">
        <v>3.35</v>
      </c>
      <c r="E428" s="44">
        <v>3.35</v>
      </c>
      <c r="F428" s="44">
        <v>3.35</v>
      </c>
      <c r="G428" s="44">
        <v>3.35</v>
      </c>
      <c r="H428" s="44">
        <v>3.35</v>
      </c>
      <c r="I428" s="44">
        <v>3.35</v>
      </c>
      <c r="J428" s="44">
        <v>3.35</v>
      </c>
      <c r="K428" s="44">
        <v>3.35</v>
      </c>
      <c r="L428" s="44">
        <v>3.35</v>
      </c>
      <c r="M428" s="44">
        <v>3.35</v>
      </c>
      <c r="N428" s="44">
        <v>3.35</v>
      </c>
      <c r="O428" s="44">
        <v>3.35</v>
      </c>
      <c r="P428" s="44">
        <v>3.35</v>
      </c>
      <c r="Q428" s="44">
        <v>3.35</v>
      </c>
      <c r="R428" s="44">
        <v>3.35</v>
      </c>
      <c r="S428" s="44">
        <v>3.35</v>
      </c>
      <c r="T428" s="44">
        <v>3.35</v>
      </c>
      <c r="U428" s="44">
        <v>3.35</v>
      </c>
      <c r="V428" s="44">
        <v>3.35</v>
      </c>
      <c r="W428" s="44">
        <v>3.35</v>
      </c>
      <c r="X428" s="44">
        <v>3.35</v>
      </c>
      <c r="Y428" s="44">
        <v>3.35</v>
      </c>
      <c r="Z428" s="44">
        <v>3.35</v>
      </c>
      <c r="AA428" s="44">
        <v>3.35</v>
      </c>
    </row>
    <row r="429" spans="1:27" ht="12.75" customHeight="1" outlineLevel="1" x14ac:dyDescent="0.2">
      <c r="A429" s="99" t="s">
        <v>2071</v>
      </c>
      <c r="B429" s="63" t="s">
        <v>81</v>
      </c>
      <c r="C429" s="43" t="s">
        <v>79</v>
      </c>
      <c r="D429" s="44">
        <f>$D$11</f>
        <v>330.69</v>
      </c>
      <c r="E429" s="44">
        <f t="shared" ref="E429:AA429" si="248">$D$11</f>
        <v>330.69</v>
      </c>
      <c r="F429" s="44">
        <f t="shared" si="248"/>
        <v>330.69</v>
      </c>
      <c r="G429" s="44">
        <f t="shared" si="248"/>
        <v>330.69</v>
      </c>
      <c r="H429" s="44">
        <f t="shared" si="248"/>
        <v>330.69</v>
      </c>
      <c r="I429" s="44">
        <f t="shared" si="248"/>
        <v>330.69</v>
      </c>
      <c r="J429" s="44">
        <f t="shared" si="248"/>
        <v>330.69</v>
      </c>
      <c r="K429" s="44">
        <f t="shared" si="248"/>
        <v>330.69</v>
      </c>
      <c r="L429" s="44">
        <f t="shared" si="248"/>
        <v>330.69</v>
      </c>
      <c r="M429" s="44">
        <f t="shared" si="248"/>
        <v>330.69</v>
      </c>
      <c r="N429" s="44">
        <f t="shared" si="248"/>
        <v>330.69</v>
      </c>
      <c r="O429" s="44">
        <f t="shared" si="248"/>
        <v>330.69</v>
      </c>
      <c r="P429" s="44">
        <f t="shared" si="248"/>
        <v>330.69</v>
      </c>
      <c r="Q429" s="44">
        <f t="shared" si="248"/>
        <v>330.69</v>
      </c>
      <c r="R429" s="44">
        <f t="shared" si="248"/>
        <v>330.69</v>
      </c>
      <c r="S429" s="44">
        <f t="shared" si="248"/>
        <v>330.69</v>
      </c>
      <c r="T429" s="44">
        <f t="shared" si="248"/>
        <v>330.69</v>
      </c>
      <c r="U429" s="44">
        <f t="shared" si="248"/>
        <v>330.69</v>
      </c>
      <c r="V429" s="44">
        <f t="shared" si="248"/>
        <v>330.69</v>
      </c>
      <c r="W429" s="44">
        <f t="shared" si="248"/>
        <v>330.69</v>
      </c>
      <c r="X429" s="44">
        <f t="shared" si="248"/>
        <v>330.69</v>
      </c>
      <c r="Y429" s="44">
        <f t="shared" si="248"/>
        <v>330.69</v>
      </c>
      <c r="Z429" s="44">
        <f t="shared" si="248"/>
        <v>330.69</v>
      </c>
      <c r="AA429" s="44">
        <f t="shared" si="248"/>
        <v>330.69</v>
      </c>
    </row>
    <row r="430" spans="1:27" ht="12.75" customHeight="1" x14ac:dyDescent="0.2">
      <c r="A430" s="98" t="s">
        <v>2072</v>
      </c>
      <c r="B430" s="28" t="str">
        <f>"22"&amp;"."&amp;$B$800&amp;"."&amp;$B$801</f>
        <v>22.12.2023</v>
      </c>
      <c r="C430" s="90" t="s">
        <v>76</v>
      </c>
      <c r="D430" s="91">
        <f>ROUND(((D431+D432+D434+D433)/1000),5)</f>
        <v>3.7917700000000001</v>
      </c>
      <c r="E430" s="91">
        <f>ROUND(((E431+E432+E434+E433)/1000),5)</f>
        <v>3.7327900000000001</v>
      </c>
      <c r="F430" s="91">
        <f>ROUND(((F431+F432+F434+F433)/1000),5)</f>
        <v>3.69306</v>
      </c>
      <c r="G430" s="91">
        <f t="shared" ref="G430:AA430" si="249">ROUND(((G431+G432+G434+G433)/1000),5)</f>
        <v>3.7283499999999998</v>
      </c>
      <c r="H430" s="91">
        <f t="shared" si="249"/>
        <v>3.7639800000000001</v>
      </c>
      <c r="I430" s="91">
        <f t="shared" si="249"/>
        <v>3.8368199999999999</v>
      </c>
      <c r="J430" s="91">
        <f t="shared" si="249"/>
        <v>4.0262500000000001</v>
      </c>
      <c r="K430" s="91">
        <f t="shared" si="249"/>
        <v>4.3933299999999997</v>
      </c>
      <c r="L430" s="91">
        <f t="shared" si="249"/>
        <v>4.5341300000000002</v>
      </c>
      <c r="M430" s="91">
        <f t="shared" si="249"/>
        <v>4.6094900000000001</v>
      </c>
      <c r="N430" s="91">
        <f t="shared" si="249"/>
        <v>4.6257099999999998</v>
      </c>
      <c r="O430" s="91">
        <f t="shared" si="249"/>
        <v>4.6500399999999997</v>
      </c>
      <c r="P430" s="91">
        <f t="shared" si="249"/>
        <v>4.63314</v>
      </c>
      <c r="Q430" s="91">
        <f t="shared" si="249"/>
        <v>4.65036</v>
      </c>
      <c r="R430" s="91">
        <f t="shared" si="249"/>
        <v>4.6434199999999999</v>
      </c>
      <c r="S430" s="91">
        <f t="shared" si="249"/>
        <v>4.6069000000000004</v>
      </c>
      <c r="T430" s="91">
        <f t="shared" si="249"/>
        <v>4.6201499999999998</v>
      </c>
      <c r="U430" s="91">
        <f t="shared" si="249"/>
        <v>4.6356400000000004</v>
      </c>
      <c r="V430" s="91">
        <f t="shared" si="249"/>
        <v>4.6148999999999996</v>
      </c>
      <c r="W430" s="91">
        <f t="shared" si="249"/>
        <v>4.6124599999999996</v>
      </c>
      <c r="X430" s="91">
        <f t="shared" si="249"/>
        <v>4.5074899999999998</v>
      </c>
      <c r="Y430" s="91">
        <f t="shared" si="249"/>
        <v>4.4290799999999999</v>
      </c>
      <c r="Z430" s="91">
        <f t="shared" si="249"/>
        <v>4.1532799999999996</v>
      </c>
      <c r="AA430" s="91">
        <f t="shared" si="249"/>
        <v>3.887</v>
      </c>
    </row>
    <row r="431" spans="1:27" ht="12.75" customHeight="1" outlineLevel="1" x14ac:dyDescent="0.2">
      <c r="A431" s="99" t="s">
        <v>2073</v>
      </c>
      <c r="B431" s="63" t="s">
        <v>238</v>
      </c>
      <c r="C431" s="43" t="s">
        <v>79</v>
      </c>
      <c r="D431" s="44">
        <v>1234.8399999999999</v>
      </c>
      <c r="E431" s="44">
        <v>1175.8599999999999</v>
      </c>
      <c r="F431" s="44">
        <v>1136.1300000000001</v>
      </c>
      <c r="G431" s="44">
        <v>1171.42</v>
      </c>
      <c r="H431" s="44">
        <v>1207.05</v>
      </c>
      <c r="I431" s="44">
        <v>1279.8900000000001</v>
      </c>
      <c r="J431" s="44">
        <v>1469.32</v>
      </c>
      <c r="K431" s="44">
        <v>1836.4</v>
      </c>
      <c r="L431" s="44">
        <v>1977.2</v>
      </c>
      <c r="M431" s="44">
        <v>2052.56</v>
      </c>
      <c r="N431" s="44">
        <v>2068.7800000000002</v>
      </c>
      <c r="O431" s="44">
        <v>2093.11</v>
      </c>
      <c r="P431" s="44">
        <v>2076.21</v>
      </c>
      <c r="Q431" s="44">
        <v>2093.4299999999998</v>
      </c>
      <c r="R431" s="44">
        <v>2086.4899999999998</v>
      </c>
      <c r="S431" s="44">
        <v>2049.9699999999998</v>
      </c>
      <c r="T431" s="44">
        <v>2063.2199999999998</v>
      </c>
      <c r="U431" s="44">
        <v>2078.71</v>
      </c>
      <c r="V431" s="44">
        <v>2057.9699999999998</v>
      </c>
      <c r="W431" s="44">
        <v>2055.5300000000002</v>
      </c>
      <c r="X431" s="44">
        <v>1950.56</v>
      </c>
      <c r="Y431" s="44">
        <v>1872.15</v>
      </c>
      <c r="Z431" s="44">
        <v>1596.35</v>
      </c>
      <c r="AA431" s="44">
        <v>1330.07</v>
      </c>
    </row>
    <row r="432" spans="1:27" ht="12.75" customHeight="1" outlineLevel="1" x14ac:dyDescent="0.2">
      <c r="A432" s="99" t="s">
        <v>2074</v>
      </c>
      <c r="B432" s="63" t="s">
        <v>90</v>
      </c>
      <c r="C432" s="43" t="s">
        <v>79</v>
      </c>
      <c r="D432" s="44">
        <f>$D$327</f>
        <v>2222.89</v>
      </c>
      <c r="E432" s="44">
        <f t="shared" ref="E432:AA432" si="250">$D$327</f>
        <v>2222.89</v>
      </c>
      <c r="F432" s="44">
        <f t="shared" si="250"/>
        <v>2222.89</v>
      </c>
      <c r="G432" s="44">
        <f t="shared" si="250"/>
        <v>2222.89</v>
      </c>
      <c r="H432" s="44">
        <f t="shared" si="250"/>
        <v>2222.89</v>
      </c>
      <c r="I432" s="44">
        <f t="shared" si="250"/>
        <v>2222.89</v>
      </c>
      <c r="J432" s="44">
        <f t="shared" si="250"/>
        <v>2222.89</v>
      </c>
      <c r="K432" s="44">
        <f t="shared" si="250"/>
        <v>2222.89</v>
      </c>
      <c r="L432" s="44">
        <f t="shared" si="250"/>
        <v>2222.89</v>
      </c>
      <c r="M432" s="44">
        <f t="shared" si="250"/>
        <v>2222.89</v>
      </c>
      <c r="N432" s="44">
        <f t="shared" si="250"/>
        <v>2222.89</v>
      </c>
      <c r="O432" s="44">
        <f t="shared" si="250"/>
        <v>2222.89</v>
      </c>
      <c r="P432" s="44">
        <f t="shared" si="250"/>
        <v>2222.89</v>
      </c>
      <c r="Q432" s="44">
        <f t="shared" si="250"/>
        <v>2222.89</v>
      </c>
      <c r="R432" s="44">
        <f t="shared" si="250"/>
        <v>2222.89</v>
      </c>
      <c r="S432" s="44">
        <f t="shared" si="250"/>
        <v>2222.89</v>
      </c>
      <c r="T432" s="44">
        <f t="shared" si="250"/>
        <v>2222.89</v>
      </c>
      <c r="U432" s="44">
        <f t="shared" si="250"/>
        <v>2222.89</v>
      </c>
      <c r="V432" s="44">
        <f t="shared" si="250"/>
        <v>2222.89</v>
      </c>
      <c r="W432" s="44">
        <f t="shared" si="250"/>
        <v>2222.89</v>
      </c>
      <c r="X432" s="44">
        <f t="shared" si="250"/>
        <v>2222.89</v>
      </c>
      <c r="Y432" s="44">
        <f t="shared" si="250"/>
        <v>2222.89</v>
      </c>
      <c r="Z432" s="44">
        <f t="shared" si="250"/>
        <v>2222.89</v>
      </c>
      <c r="AA432" s="44">
        <f t="shared" si="250"/>
        <v>2222.89</v>
      </c>
    </row>
    <row r="433" spans="1:27" ht="12.75" customHeight="1" outlineLevel="1" x14ac:dyDescent="0.2">
      <c r="A433" s="99" t="s">
        <v>2075</v>
      </c>
      <c r="B433" s="63" t="s">
        <v>83</v>
      </c>
      <c r="C433" s="43" t="s">
        <v>79</v>
      </c>
      <c r="D433" s="44">
        <v>3.35</v>
      </c>
      <c r="E433" s="44">
        <v>3.35</v>
      </c>
      <c r="F433" s="44">
        <v>3.35</v>
      </c>
      <c r="G433" s="44">
        <v>3.35</v>
      </c>
      <c r="H433" s="44">
        <v>3.35</v>
      </c>
      <c r="I433" s="44">
        <v>3.35</v>
      </c>
      <c r="J433" s="44">
        <v>3.35</v>
      </c>
      <c r="K433" s="44">
        <v>3.35</v>
      </c>
      <c r="L433" s="44">
        <v>3.35</v>
      </c>
      <c r="M433" s="44">
        <v>3.35</v>
      </c>
      <c r="N433" s="44">
        <v>3.35</v>
      </c>
      <c r="O433" s="44">
        <v>3.35</v>
      </c>
      <c r="P433" s="44">
        <v>3.35</v>
      </c>
      <c r="Q433" s="44">
        <v>3.35</v>
      </c>
      <c r="R433" s="44">
        <v>3.35</v>
      </c>
      <c r="S433" s="44">
        <v>3.35</v>
      </c>
      <c r="T433" s="44">
        <v>3.35</v>
      </c>
      <c r="U433" s="44">
        <v>3.35</v>
      </c>
      <c r="V433" s="44">
        <v>3.35</v>
      </c>
      <c r="W433" s="44">
        <v>3.35</v>
      </c>
      <c r="X433" s="44">
        <v>3.35</v>
      </c>
      <c r="Y433" s="44">
        <v>3.35</v>
      </c>
      <c r="Z433" s="44">
        <v>3.35</v>
      </c>
      <c r="AA433" s="44">
        <v>3.35</v>
      </c>
    </row>
    <row r="434" spans="1:27" ht="12.75" customHeight="1" outlineLevel="1" x14ac:dyDescent="0.2">
      <c r="A434" s="99" t="s">
        <v>2076</v>
      </c>
      <c r="B434" s="63" t="s">
        <v>81</v>
      </c>
      <c r="C434" s="43" t="s">
        <v>79</v>
      </c>
      <c r="D434" s="44">
        <f>$D$11</f>
        <v>330.69</v>
      </c>
      <c r="E434" s="44">
        <f t="shared" ref="E434:AA434" si="251">$D$11</f>
        <v>330.69</v>
      </c>
      <c r="F434" s="44">
        <f t="shared" si="251"/>
        <v>330.69</v>
      </c>
      <c r="G434" s="44">
        <f t="shared" si="251"/>
        <v>330.69</v>
      </c>
      <c r="H434" s="44">
        <f t="shared" si="251"/>
        <v>330.69</v>
      </c>
      <c r="I434" s="44">
        <f t="shared" si="251"/>
        <v>330.69</v>
      </c>
      <c r="J434" s="44">
        <f t="shared" si="251"/>
        <v>330.69</v>
      </c>
      <c r="K434" s="44">
        <f t="shared" si="251"/>
        <v>330.69</v>
      </c>
      <c r="L434" s="44">
        <f t="shared" si="251"/>
        <v>330.69</v>
      </c>
      <c r="M434" s="44">
        <f t="shared" si="251"/>
        <v>330.69</v>
      </c>
      <c r="N434" s="44">
        <f t="shared" si="251"/>
        <v>330.69</v>
      </c>
      <c r="O434" s="44">
        <f t="shared" si="251"/>
        <v>330.69</v>
      </c>
      <c r="P434" s="44">
        <f t="shared" si="251"/>
        <v>330.69</v>
      </c>
      <c r="Q434" s="44">
        <f t="shared" si="251"/>
        <v>330.69</v>
      </c>
      <c r="R434" s="44">
        <f t="shared" si="251"/>
        <v>330.69</v>
      </c>
      <c r="S434" s="44">
        <f t="shared" si="251"/>
        <v>330.69</v>
      </c>
      <c r="T434" s="44">
        <f t="shared" si="251"/>
        <v>330.69</v>
      </c>
      <c r="U434" s="44">
        <f t="shared" si="251"/>
        <v>330.69</v>
      </c>
      <c r="V434" s="44">
        <f t="shared" si="251"/>
        <v>330.69</v>
      </c>
      <c r="W434" s="44">
        <f t="shared" si="251"/>
        <v>330.69</v>
      </c>
      <c r="X434" s="44">
        <f t="shared" si="251"/>
        <v>330.69</v>
      </c>
      <c r="Y434" s="44">
        <f t="shared" si="251"/>
        <v>330.69</v>
      </c>
      <c r="Z434" s="44">
        <f t="shared" si="251"/>
        <v>330.69</v>
      </c>
      <c r="AA434" s="44">
        <f t="shared" si="251"/>
        <v>330.69</v>
      </c>
    </row>
    <row r="435" spans="1:27" ht="12.75" customHeight="1" x14ac:dyDescent="0.2">
      <c r="A435" s="98" t="s">
        <v>2077</v>
      </c>
      <c r="B435" s="28" t="str">
        <f>"23"&amp;"."&amp;$B$800&amp;"."&amp;$B$801</f>
        <v>23.12.2023</v>
      </c>
      <c r="C435" s="90" t="s">
        <v>76</v>
      </c>
      <c r="D435" s="91">
        <f>ROUND(((D436+D437+D439+D438)/1000),5)</f>
        <v>3.8509699999999998</v>
      </c>
      <c r="E435" s="91">
        <f>ROUND(((E436+E437+E439+E438)/1000),5)</f>
        <v>3.7766700000000002</v>
      </c>
      <c r="F435" s="91">
        <f>ROUND(((F436+F437+F439+F438)/1000),5)</f>
        <v>3.7455699999999998</v>
      </c>
      <c r="G435" s="91">
        <f t="shared" ref="G435:AA435" si="252">ROUND(((G436+G437+G439+G438)/1000),5)</f>
        <v>3.7321</v>
      </c>
      <c r="H435" s="91">
        <f t="shared" si="252"/>
        <v>3.7376299999999998</v>
      </c>
      <c r="I435" s="91">
        <f t="shared" si="252"/>
        <v>3.76606</v>
      </c>
      <c r="J435" s="91">
        <f t="shared" si="252"/>
        <v>3.8013599999999999</v>
      </c>
      <c r="K435" s="91">
        <f t="shared" si="252"/>
        <v>3.9967899999999998</v>
      </c>
      <c r="L435" s="91">
        <f t="shared" si="252"/>
        <v>4.3481699999999996</v>
      </c>
      <c r="M435" s="91">
        <f t="shared" si="252"/>
        <v>4.4856600000000002</v>
      </c>
      <c r="N435" s="91">
        <f t="shared" si="252"/>
        <v>4.5377599999999996</v>
      </c>
      <c r="O435" s="91">
        <f t="shared" si="252"/>
        <v>4.5530299999999997</v>
      </c>
      <c r="P435" s="91">
        <f t="shared" si="252"/>
        <v>4.5463899999999997</v>
      </c>
      <c r="Q435" s="91">
        <f t="shared" si="252"/>
        <v>4.54603</v>
      </c>
      <c r="R435" s="91">
        <f t="shared" si="252"/>
        <v>4.5318800000000001</v>
      </c>
      <c r="S435" s="91">
        <f t="shared" si="252"/>
        <v>4.52006</v>
      </c>
      <c r="T435" s="91">
        <f t="shared" si="252"/>
        <v>4.55077</v>
      </c>
      <c r="U435" s="91">
        <f t="shared" si="252"/>
        <v>4.5683400000000001</v>
      </c>
      <c r="V435" s="91">
        <f t="shared" si="252"/>
        <v>4.5300900000000004</v>
      </c>
      <c r="W435" s="91">
        <f t="shared" si="252"/>
        <v>4.4702299999999999</v>
      </c>
      <c r="X435" s="91">
        <f t="shared" si="252"/>
        <v>4.4306799999999997</v>
      </c>
      <c r="Y435" s="91">
        <f t="shared" si="252"/>
        <v>4.24993</v>
      </c>
      <c r="Z435" s="91">
        <f t="shared" si="252"/>
        <v>4.05525</v>
      </c>
      <c r="AA435" s="91">
        <f t="shared" si="252"/>
        <v>3.8471899999999999</v>
      </c>
    </row>
    <row r="436" spans="1:27" ht="12.75" customHeight="1" outlineLevel="1" x14ac:dyDescent="0.2">
      <c r="A436" s="99" t="s">
        <v>2078</v>
      </c>
      <c r="B436" s="63" t="s">
        <v>238</v>
      </c>
      <c r="C436" s="43" t="s">
        <v>79</v>
      </c>
      <c r="D436" s="44">
        <v>1294.04</v>
      </c>
      <c r="E436" s="44">
        <v>1219.74</v>
      </c>
      <c r="F436" s="44">
        <v>1188.6400000000001</v>
      </c>
      <c r="G436" s="44">
        <v>1175.17</v>
      </c>
      <c r="H436" s="44">
        <v>1180.7</v>
      </c>
      <c r="I436" s="44">
        <v>1209.1300000000001</v>
      </c>
      <c r="J436" s="44">
        <v>1244.43</v>
      </c>
      <c r="K436" s="44">
        <v>1439.86</v>
      </c>
      <c r="L436" s="44">
        <v>1791.24</v>
      </c>
      <c r="M436" s="44">
        <v>1928.73</v>
      </c>
      <c r="N436" s="44">
        <v>1980.83</v>
      </c>
      <c r="O436" s="44">
        <v>1996.1</v>
      </c>
      <c r="P436" s="44">
        <v>1989.46</v>
      </c>
      <c r="Q436" s="44">
        <v>1989.1</v>
      </c>
      <c r="R436" s="44">
        <v>1974.95</v>
      </c>
      <c r="S436" s="44">
        <v>1963.13</v>
      </c>
      <c r="T436" s="44">
        <v>1993.84</v>
      </c>
      <c r="U436" s="44">
        <v>2011.41</v>
      </c>
      <c r="V436" s="44">
        <v>1973.16</v>
      </c>
      <c r="W436" s="44">
        <v>1913.3</v>
      </c>
      <c r="X436" s="44">
        <v>1873.75</v>
      </c>
      <c r="Y436" s="44">
        <v>1693</v>
      </c>
      <c r="Z436" s="44">
        <v>1498.32</v>
      </c>
      <c r="AA436" s="44">
        <v>1290.26</v>
      </c>
    </row>
    <row r="437" spans="1:27" ht="12.75" customHeight="1" outlineLevel="1" x14ac:dyDescent="0.2">
      <c r="A437" s="99" t="s">
        <v>2079</v>
      </c>
      <c r="B437" s="63" t="s">
        <v>90</v>
      </c>
      <c r="C437" s="43" t="s">
        <v>79</v>
      </c>
      <c r="D437" s="44">
        <f>$D$327</f>
        <v>2222.89</v>
      </c>
      <c r="E437" s="44">
        <f t="shared" ref="E437:AA437" si="253">$D$327</f>
        <v>2222.89</v>
      </c>
      <c r="F437" s="44">
        <f t="shared" si="253"/>
        <v>2222.89</v>
      </c>
      <c r="G437" s="44">
        <f t="shared" si="253"/>
        <v>2222.89</v>
      </c>
      <c r="H437" s="44">
        <f t="shared" si="253"/>
        <v>2222.89</v>
      </c>
      <c r="I437" s="44">
        <f t="shared" si="253"/>
        <v>2222.89</v>
      </c>
      <c r="J437" s="44">
        <f t="shared" si="253"/>
        <v>2222.89</v>
      </c>
      <c r="K437" s="44">
        <f t="shared" si="253"/>
        <v>2222.89</v>
      </c>
      <c r="L437" s="44">
        <f t="shared" si="253"/>
        <v>2222.89</v>
      </c>
      <c r="M437" s="44">
        <f t="shared" si="253"/>
        <v>2222.89</v>
      </c>
      <c r="N437" s="44">
        <f t="shared" si="253"/>
        <v>2222.89</v>
      </c>
      <c r="O437" s="44">
        <f t="shared" si="253"/>
        <v>2222.89</v>
      </c>
      <c r="P437" s="44">
        <f t="shared" si="253"/>
        <v>2222.89</v>
      </c>
      <c r="Q437" s="44">
        <f t="shared" si="253"/>
        <v>2222.89</v>
      </c>
      <c r="R437" s="44">
        <f t="shared" si="253"/>
        <v>2222.89</v>
      </c>
      <c r="S437" s="44">
        <f t="shared" si="253"/>
        <v>2222.89</v>
      </c>
      <c r="T437" s="44">
        <f t="shared" si="253"/>
        <v>2222.89</v>
      </c>
      <c r="U437" s="44">
        <f t="shared" si="253"/>
        <v>2222.89</v>
      </c>
      <c r="V437" s="44">
        <f t="shared" si="253"/>
        <v>2222.89</v>
      </c>
      <c r="W437" s="44">
        <f t="shared" si="253"/>
        <v>2222.89</v>
      </c>
      <c r="X437" s="44">
        <f t="shared" si="253"/>
        <v>2222.89</v>
      </c>
      <c r="Y437" s="44">
        <f t="shared" si="253"/>
        <v>2222.89</v>
      </c>
      <c r="Z437" s="44">
        <f t="shared" si="253"/>
        <v>2222.89</v>
      </c>
      <c r="AA437" s="44">
        <f t="shared" si="253"/>
        <v>2222.89</v>
      </c>
    </row>
    <row r="438" spans="1:27" ht="12.75" customHeight="1" outlineLevel="1" x14ac:dyDescent="0.2">
      <c r="A438" s="99" t="s">
        <v>2080</v>
      </c>
      <c r="B438" s="63" t="s">
        <v>83</v>
      </c>
      <c r="C438" s="43" t="s">
        <v>79</v>
      </c>
      <c r="D438" s="44">
        <v>3.35</v>
      </c>
      <c r="E438" s="44">
        <v>3.35</v>
      </c>
      <c r="F438" s="44">
        <v>3.35</v>
      </c>
      <c r="G438" s="44">
        <v>3.35</v>
      </c>
      <c r="H438" s="44">
        <v>3.35</v>
      </c>
      <c r="I438" s="44">
        <v>3.35</v>
      </c>
      <c r="J438" s="44">
        <v>3.35</v>
      </c>
      <c r="K438" s="44">
        <v>3.35</v>
      </c>
      <c r="L438" s="44">
        <v>3.35</v>
      </c>
      <c r="M438" s="44">
        <v>3.35</v>
      </c>
      <c r="N438" s="44">
        <v>3.35</v>
      </c>
      <c r="O438" s="44">
        <v>3.35</v>
      </c>
      <c r="P438" s="44">
        <v>3.35</v>
      </c>
      <c r="Q438" s="44">
        <v>3.35</v>
      </c>
      <c r="R438" s="44">
        <v>3.35</v>
      </c>
      <c r="S438" s="44">
        <v>3.35</v>
      </c>
      <c r="T438" s="44">
        <v>3.35</v>
      </c>
      <c r="U438" s="44">
        <v>3.35</v>
      </c>
      <c r="V438" s="44">
        <v>3.35</v>
      </c>
      <c r="W438" s="44">
        <v>3.35</v>
      </c>
      <c r="X438" s="44">
        <v>3.35</v>
      </c>
      <c r="Y438" s="44">
        <v>3.35</v>
      </c>
      <c r="Z438" s="44">
        <v>3.35</v>
      </c>
      <c r="AA438" s="44">
        <v>3.35</v>
      </c>
    </row>
    <row r="439" spans="1:27" ht="12.75" customHeight="1" outlineLevel="1" x14ac:dyDescent="0.2">
      <c r="A439" s="99" t="s">
        <v>2081</v>
      </c>
      <c r="B439" s="63" t="s">
        <v>81</v>
      </c>
      <c r="C439" s="43" t="s">
        <v>79</v>
      </c>
      <c r="D439" s="44">
        <f>$D$11</f>
        <v>330.69</v>
      </c>
      <c r="E439" s="44">
        <f t="shared" ref="E439:AA439" si="254">$D$11</f>
        <v>330.69</v>
      </c>
      <c r="F439" s="44">
        <f t="shared" si="254"/>
        <v>330.69</v>
      </c>
      <c r="G439" s="44">
        <f t="shared" si="254"/>
        <v>330.69</v>
      </c>
      <c r="H439" s="44">
        <f t="shared" si="254"/>
        <v>330.69</v>
      </c>
      <c r="I439" s="44">
        <f t="shared" si="254"/>
        <v>330.69</v>
      </c>
      <c r="J439" s="44">
        <f t="shared" si="254"/>
        <v>330.69</v>
      </c>
      <c r="K439" s="44">
        <f t="shared" si="254"/>
        <v>330.69</v>
      </c>
      <c r="L439" s="44">
        <f t="shared" si="254"/>
        <v>330.69</v>
      </c>
      <c r="M439" s="44">
        <f t="shared" si="254"/>
        <v>330.69</v>
      </c>
      <c r="N439" s="44">
        <f t="shared" si="254"/>
        <v>330.69</v>
      </c>
      <c r="O439" s="44">
        <f t="shared" si="254"/>
        <v>330.69</v>
      </c>
      <c r="P439" s="44">
        <f t="shared" si="254"/>
        <v>330.69</v>
      </c>
      <c r="Q439" s="44">
        <f t="shared" si="254"/>
        <v>330.69</v>
      </c>
      <c r="R439" s="44">
        <f t="shared" si="254"/>
        <v>330.69</v>
      </c>
      <c r="S439" s="44">
        <f t="shared" si="254"/>
        <v>330.69</v>
      </c>
      <c r="T439" s="44">
        <f t="shared" si="254"/>
        <v>330.69</v>
      </c>
      <c r="U439" s="44">
        <f t="shared" si="254"/>
        <v>330.69</v>
      </c>
      <c r="V439" s="44">
        <f t="shared" si="254"/>
        <v>330.69</v>
      </c>
      <c r="W439" s="44">
        <f t="shared" si="254"/>
        <v>330.69</v>
      </c>
      <c r="X439" s="44">
        <f t="shared" si="254"/>
        <v>330.69</v>
      </c>
      <c r="Y439" s="44">
        <f t="shared" si="254"/>
        <v>330.69</v>
      </c>
      <c r="Z439" s="44">
        <f t="shared" si="254"/>
        <v>330.69</v>
      </c>
      <c r="AA439" s="44">
        <f t="shared" si="254"/>
        <v>330.69</v>
      </c>
    </row>
    <row r="440" spans="1:27" ht="12.75" customHeight="1" x14ac:dyDescent="0.2">
      <c r="A440" s="98" t="s">
        <v>2082</v>
      </c>
      <c r="B440" s="28" t="str">
        <f>"24"&amp;"."&amp;$B$800&amp;"."&amp;$B$801</f>
        <v>24.12.2023</v>
      </c>
      <c r="C440" s="90" t="s">
        <v>76</v>
      </c>
      <c r="D440" s="91">
        <f>ROUND(((D441+D442+D444+D443)/1000),5)</f>
        <v>3.8126000000000002</v>
      </c>
      <c r="E440" s="91">
        <f>ROUND(((E441+E442+E444+E443)/1000),5)</f>
        <v>3.75726</v>
      </c>
      <c r="F440" s="91">
        <f>ROUND(((F441+F442+F444+F443)/1000),5)</f>
        <v>3.7288100000000002</v>
      </c>
      <c r="G440" s="91">
        <f t="shared" ref="G440:AA440" si="255">ROUND(((G441+G442+G444+G443)/1000),5)</f>
        <v>3.6775899999999999</v>
      </c>
      <c r="H440" s="91">
        <f t="shared" si="255"/>
        <v>3.6875200000000001</v>
      </c>
      <c r="I440" s="91">
        <f t="shared" si="255"/>
        <v>3.71991</v>
      </c>
      <c r="J440" s="91">
        <f t="shared" si="255"/>
        <v>3.7422800000000001</v>
      </c>
      <c r="K440" s="91">
        <f t="shared" si="255"/>
        <v>3.8571</v>
      </c>
      <c r="L440" s="91">
        <f t="shared" si="255"/>
        <v>4.0518700000000001</v>
      </c>
      <c r="M440" s="91">
        <f t="shared" si="255"/>
        <v>4.3124799999999999</v>
      </c>
      <c r="N440" s="91">
        <f t="shared" si="255"/>
        <v>4.4271000000000003</v>
      </c>
      <c r="O440" s="91">
        <f t="shared" si="255"/>
        <v>4.4459200000000001</v>
      </c>
      <c r="P440" s="91">
        <f t="shared" si="255"/>
        <v>4.4560000000000004</v>
      </c>
      <c r="Q440" s="91">
        <f t="shared" si="255"/>
        <v>4.4608800000000004</v>
      </c>
      <c r="R440" s="91">
        <f t="shared" si="255"/>
        <v>4.45078</v>
      </c>
      <c r="S440" s="91">
        <f t="shared" si="255"/>
        <v>4.45024</v>
      </c>
      <c r="T440" s="91">
        <f t="shared" si="255"/>
        <v>4.4938399999999996</v>
      </c>
      <c r="U440" s="91">
        <f t="shared" si="255"/>
        <v>4.5150600000000001</v>
      </c>
      <c r="V440" s="91">
        <f t="shared" si="255"/>
        <v>4.4891199999999998</v>
      </c>
      <c r="W440" s="91">
        <f t="shared" si="255"/>
        <v>4.46495</v>
      </c>
      <c r="X440" s="91">
        <f t="shared" si="255"/>
        <v>4.4401999999999999</v>
      </c>
      <c r="Y440" s="91">
        <f t="shared" si="255"/>
        <v>4.2209599999999998</v>
      </c>
      <c r="Z440" s="91">
        <f t="shared" si="255"/>
        <v>4.0046999999999997</v>
      </c>
      <c r="AA440" s="91">
        <f t="shared" si="255"/>
        <v>3.77216</v>
      </c>
    </row>
    <row r="441" spans="1:27" ht="12.75" customHeight="1" outlineLevel="1" x14ac:dyDescent="0.2">
      <c r="A441" s="99" t="s">
        <v>2083</v>
      </c>
      <c r="B441" s="63" t="s">
        <v>238</v>
      </c>
      <c r="C441" s="43" t="s">
        <v>79</v>
      </c>
      <c r="D441" s="44">
        <v>1255.67</v>
      </c>
      <c r="E441" s="44">
        <v>1200.33</v>
      </c>
      <c r="F441" s="44">
        <v>1171.8800000000001</v>
      </c>
      <c r="G441" s="44">
        <v>1120.6600000000001</v>
      </c>
      <c r="H441" s="44">
        <v>1130.5899999999999</v>
      </c>
      <c r="I441" s="44">
        <v>1162.98</v>
      </c>
      <c r="J441" s="44">
        <v>1185.3499999999999</v>
      </c>
      <c r="K441" s="44">
        <v>1300.17</v>
      </c>
      <c r="L441" s="44">
        <v>1494.94</v>
      </c>
      <c r="M441" s="44">
        <v>1755.55</v>
      </c>
      <c r="N441" s="44">
        <v>1870.17</v>
      </c>
      <c r="O441" s="44">
        <v>1888.99</v>
      </c>
      <c r="P441" s="44">
        <v>1899.07</v>
      </c>
      <c r="Q441" s="44">
        <v>1903.95</v>
      </c>
      <c r="R441" s="44">
        <v>1893.85</v>
      </c>
      <c r="S441" s="44">
        <v>1893.31</v>
      </c>
      <c r="T441" s="44">
        <v>1936.91</v>
      </c>
      <c r="U441" s="44">
        <v>1958.13</v>
      </c>
      <c r="V441" s="44">
        <v>1932.19</v>
      </c>
      <c r="W441" s="44">
        <v>1908.02</v>
      </c>
      <c r="X441" s="44">
        <v>1883.27</v>
      </c>
      <c r="Y441" s="44">
        <v>1664.03</v>
      </c>
      <c r="Z441" s="44">
        <v>1447.77</v>
      </c>
      <c r="AA441" s="44">
        <v>1215.23</v>
      </c>
    </row>
    <row r="442" spans="1:27" ht="12.75" customHeight="1" outlineLevel="1" x14ac:dyDescent="0.2">
      <c r="A442" s="99" t="s">
        <v>2084</v>
      </c>
      <c r="B442" s="63" t="s">
        <v>90</v>
      </c>
      <c r="C442" s="43" t="s">
        <v>79</v>
      </c>
      <c r="D442" s="44">
        <f>$D$327</f>
        <v>2222.89</v>
      </c>
      <c r="E442" s="44">
        <f t="shared" ref="E442:AA442" si="256">$D$327</f>
        <v>2222.89</v>
      </c>
      <c r="F442" s="44">
        <f t="shared" si="256"/>
        <v>2222.89</v>
      </c>
      <c r="G442" s="44">
        <f t="shared" si="256"/>
        <v>2222.89</v>
      </c>
      <c r="H442" s="44">
        <f t="shared" si="256"/>
        <v>2222.89</v>
      </c>
      <c r="I442" s="44">
        <f t="shared" si="256"/>
        <v>2222.89</v>
      </c>
      <c r="J442" s="44">
        <f t="shared" si="256"/>
        <v>2222.89</v>
      </c>
      <c r="K442" s="44">
        <f t="shared" si="256"/>
        <v>2222.89</v>
      </c>
      <c r="L442" s="44">
        <f t="shared" si="256"/>
        <v>2222.89</v>
      </c>
      <c r="M442" s="44">
        <f t="shared" si="256"/>
        <v>2222.89</v>
      </c>
      <c r="N442" s="44">
        <f t="shared" si="256"/>
        <v>2222.89</v>
      </c>
      <c r="O442" s="44">
        <f t="shared" si="256"/>
        <v>2222.89</v>
      </c>
      <c r="P442" s="44">
        <f t="shared" si="256"/>
        <v>2222.89</v>
      </c>
      <c r="Q442" s="44">
        <f t="shared" si="256"/>
        <v>2222.89</v>
      </c>
      <c r="R442" s="44">
        <f t="shared" si="256"/>
        <v>2222.89</v>
      </c>
      <c r="S442" s="44">
        <f t="shared" si="256"/>
        <v>2222.89</v>
      </c>
      <c r="T442" s="44">
        <f t="shared" si="256"/>
        <v>2222.89</v>
      </c>
      <c r="U442" s="44">
        <f t="shared" si="256"/>
        <v>2222.89</v>
      </c>
      <c r="V442" s="44">
        <f t="shared" si="256"/>
        <v>2222.89</v>
      </c>
      <c r="W442" s="44">
        <f t="shared" si="256"/>
        <v>2222.89</v>
      </c>
      <c r="X442" s="44">
        <f t="shared" si="256"/>
        <v>2222.89</v>
      </c>
      <c r="Y442" s="44">
        <f t="shared" si="256"/>
        <v>2222.89</v>
      </c>
      <c r="Z442" s="44">
        <f t="shared" si="256"/>
        <v>2222.89</v>
      </c>
      <c r="AA442" s="44">
        <f t="shared" si="256"/>
        <v>2222.89</v>
      </c>
    </row>
    <row r="443" spans="1:27" ht="12.75" customHeight="1" outlineLevel="1" x14ac:dyDescent="0.2">
      <c r="A443" s="99" t="s">
        <v>2085</v>
      </c>
      <c r="B443" s="63" t="s">
        <v>83</v>
      </c>
      <c r="C443" s="43" t="s">
        <v>79</v>
      </c>
      <c r="D443" s="44">
        <v>3.35</v>
      </c>
      <c r="E443" s="44">
        <v>3.35</v>
      </c>
      <c r="F443" s="44">
        <v>3.35</v>
      </c>
      <c r="G443" s="44">
        <v>3.35</v>
      </c>
      <c r="H443" s="44">
        <v>3.35</v>
      </c>
      <c r="I443" s="44">
        <v>3.35</v>
      </c>
      <c r="J443" s="44">
        <v>3.35</v>
      </c>
      <c r="K443" s="44">
        <v>3.35</v>
      </c>
      <c r="L443" s="44">
        <v>3.35</v>
      </c>
      <c r="M443" s="44">
        <v>3.35</v>
      </c>
      <c r="N443" s="44">
        <v>3.35</v>
      </c>
      <c r="O443" s="44">
        <v>3.35</v>
      </c>
      <c r="P443" s="44">
        <v>3.35</v>
      </c>
      <c r="Q443" s="44">
        <v>3.35</v>
      </c>
      <c r="R443" s="44">
        <v>3.35</v>
      </c>
      <c r="S443" s="44">
        <v>3.35</v>
      </c>
      <c r="T443" s="44">
        <v>3.35</v>
      </c>
      <c r="U443" s="44">
        <v>3.35</v>
      </c>
      <c r="V443" s="44">
        <v>3.35</v>
      </c>
      <c r="W443" s="44">
        <v>3.35</v>
      </c>
      <c r="X443" s="44">
        <v>3.35</v>
      </c>
      <c r="Y443" s="44">
        <v>3.35</v>
      </c>
      <c r="Z443" s="44">
        <v>3.35</v>
      </c>
      <c r="AA443" s="44">
        <v>3.35</v>
      </c>
    </row>
    <row r="444" spans="1:27" ht="12.75" customHeight="1" outlineLevel="1" x14ac:dyDescent="0.2">
      <c r="A444" s="99" t="s">
        <v>2086</v>
      </c>
      <c r="B444" s="63" t="s">
        <v>81</v>
      </c>
      <c r="C444" s="43" t="s">
        <v>79</v>
      </c>
      <c r="D444" s="44">
        <f>$D$11</f>
        <v>330.69</v>
      </c>
      <c r="E444" s="44">
        <f t="shared" ref="E444:AA444" si="257">$D$11</f>
        <v>330.69</v>
      </c>
      <c r="F444" s="44">
        <f t="shared" si="257"/>
        <v>330.69</v>
      </c>
      <c r="G444" s="44">
        <f t="shared" si="257"/>
        <v>330.69</v>
      </c>
      <c r="H444" s="44">
        <f t="shared" si="257"/>
        <v>330.69</v>
      </c>
      <c r="I444" s="44">
        <f t="shared" si="257"/>
        <v>330.69</v>
      </c>
      <c r="J444" s="44">
        <f t="shared" si="257"/>
        <v>330.69</v>
      </c>
      <c r="K444" s="44">
        <f t="shared" si="257"/>
        <v>330.69</v>
      </c>
      <c r="L444" s="44">
        <f t="shared" si="257"/>
        <v>330.69</v>
      </c>
      <c r="M444" s="44">
        <f t="shared" si="257"/>
        <v>330.69</v>
      </c>
      <c r="N444" s="44">
        <f t="shared" si="257"/>
        <v>330.69</v>
      </c>
      <c r="O444" s="44">
        <f t="shared" si="257"/>
        <v>330.69</v>
      </c>
      <c r="P444" s="44">
        <f t="shared" si="257"/>
        <v>330.69</v>
      </c>
      <c r="Q444" s="44">
        <f t="shared" si="257"/>
        <v>330.69</v>
      </c>
      <c r="R444" s="44">
        <f t="shared" si="257"/>
        <v>330.69</v>
      </c>
      <c r="S444" s="44">
        <f t="shared" si="257"/>
        <v>330.69</v>
      </c>
      <c r="T444" s="44">
        <f t="shared" si="257"/>
        <v>330.69</v>
      </c>
      <c r="U444" s="44">
        <f t="shared" si="257"/>
        <v>330.69</v>
      </c>
      <c r="V444" s="44">
        <f t="shared" si="257"/>
        <v>330.69</v>
      </c>
      <c r="W444" s="44">
        <f t="shared" si="257"/>
        <v>330.69</v>
      </c>
      <c r="X444" s="44">
        <f t="shared" si="257"/>
        <v>330.69</v>
      </c>
      <c r="Y444" s="44">
        <f t="shared" si="257"/>
        <v>330.69</v>
      </c>
      <c r="Z444" s="44">
        <f t="shared" si="257"/>
        <v>330.69</v>
      </c>
      <c r="AA444" s="44">
        <f t="shared" si="257"/>
        <v>330.69</v>
      </c>
    </row>
    <row r="445" spans="1:27" x14ac:dyDescent="0.2">
      <c r="A445" s="98" t="s">
        <v>2087</v>
      </c>
      <c r="B445" s="28" t="str">
        <f>"25"&amp;"."&amp;$B$800&amp;"."&amp;$B$801</f>
        <v>25.12.2023</v>
      </c>
      <c r="C445" s="90" t="s">
        <v>76</v>
      </c>
      <c r="D445" s="91">
        <f>ROUND(((D446+D447+D449+D448)/1000),5)</f>
        <v>3.7604500000000001</v>
      </c>
      <c r="E445" s="91">
        <f>ROUND(((E446+E447+E449+E448)/1000),5)</f>
        <v>3.7398699999999998</v>
      </c>
      <c r="F445" s="91">
        <f>ROUND(((F446+F447+F449+F448)/1000),5)</f>
        <v>3.6345100000000001</v>
      </c>
      <c r="G445" s="91">
        <f t="shared" ref="G445:AA445" si="258">ROUND(((G446+G447+G449+G448)/1000),5)</f>
        <v>3.63171</v>
      </c>
      <c r="H445" s="91">
        <f t="shared" si="258"/>
        <v>3.6316000000000002</v>
      </c>
      <c r="I445" s="91">
        <f t="shared" si="258"/>
        <v>3.7389899999999998</v>
      </c>
      <c r="J445" s="91">
        <f t="shared" si="258"/>
        <v>3.8878400000000002</v>
      </c>
      <c r="K445" s="91">
        <f t="shared" si="258"/>
        <v>4.2310999999999996</v>
      </c>
      <c r="L445" s="91">
        <f t="shared" si="258"/>
        <v>4.4889900000000003</v>
      </c>
      <c r="M445" s="91">
        <f t="shared" si="258"/>
        <v>4.5139800000000001</v>
      </c>
      <c r="N445" s="91">
        <f t="shared" si="258"/>
        <v>4.5262700000000002</v>
      </c>
      <c r="O445" s="91">
        <f t="shared" si="258"/>
        <v>4.6638200000000003</v>
      </c>
      <c r="P445" s="91">
        <f t="shared" si="258"/>
        <v>4.5965600000000002</v>
      </c>
      <c r="Q445" s="91">
        <f t="shared" si="258"/>
        <v>4.66059</v>
      </c>
      <c r="R445" s="91">
        <f t="shared" si="258"/>
        <v>4.66289</v>
      </c>
      <c r="S445" s="91">
        <f t="shared" si="258"/>
        <v>4.5404499999999999</v>
      </c>
      <c r="T445" s="91">
        <f t="shared" si="258"/>
        <v>4.5493600000000001</v>
      </c>
      <c r="U445" s="91">
        <f t="shared" si="258"/>
        <v>4.5640599999999996</v>
      </c>
      <c r="V445" s="91">
        <f t="shared" si="258"/>
        <v>4.5422000000000002</v>
      </c>
      <c r="W445" s="91">
        <f t="shared" si="258"/>
        <v>4.5435299999999996</v>
      </c>
      <c r="X445" s="91">
        <f t="shared" si="258"/>
        <v>4.3758600000000003</v>
      </c>
      <c r="Y445" s="91">
        <f t="shared" si="258"/>
        <v>4.1889700000000003</v>
      </c>
      <c r="Z445" s="91">
        <f t="shared" si="258"/>
        <v>3.9721799999999998</v>
      </c>
      <c r="AA445" s="91">
        <f t="shared" si="258"/>
        <v>3.7407599999999999</v>
      </c>
    </row>
    <row r="446" spans="1:27" ht="12.75" customHeight="1" outlineLevel="1" x14ac:dyDescent="0.2">
      <c r="A446" s="99" t="s">
        <v>2088</v>
      </c>
      <c r="B446" s="63" t="s">
        <v>238</v>
      </c>
      <c r="C446" s="43" t="s">
        <v>79</v>
      </c>
      <c r="D446" s="44">
        <v>1203.52</v>
      </c>
      <c r="E446" s="44">
        <v>1182.94</v>
      </c>
      <c r="F446" s="44">
        <v>1077.58</v>
      </c>
      <c r="G446" s="44">
        <v>1074.78</v>
      </c>
      <c r="H446" s="44">
        <v>1074.67</v>
      </c>
      <c r="I446" s="44">
        <v>1182.06</v>
      </c>
      <c r="J446" s="44">
        <v>1330.91</v>
      </c>
      <c r="K446" s="44">
        <v>1674.17</v>
      </c>
      <c r="L446" s="44">
        <v>1932.06</v>
      </c>
      <c r="M446" s="44">
        <v>1957.05</v>
      </c>
      <c r="N446" s="44">
        <v>1969.34</v>
      </c>
      <c r="O446" s="44">
        <v>2106.89</v>
      </c>
      <c r="P446" s="44">
        <v>2039.63</v>
      </c>
      <c r="Q446" s="44">
        <v>2103.66</v>
      </c>
      <c r="R446" s="44">
        <v>2105.96</v>
      </c>
      <c r="S446" s="44">
        <v>1983.52</v>
      </c>
      <c r="T446" s="44">
        <v>1992.43</v>
      </c>
      <c r="U446" s="44">
        <v>2007.13</v>
      </c>
      <c r="V446" s="44">
        <v>1985.27</v>
      </c>
      <c r="W446" s="44">
        <v>1986.6</v>
      </c>
      <c r="X446" s="44">
        <v>1818.93</v>
      </c>
      <c r="Y446" s="44">
        <v>1632.04</v>
      </c>
      <c r="Z446" s="44">
        <v>1415.25</v>
      </c>
      <c r="AA446" s="44">
        <v>1183.83</v>
      </c>
    </row>
    <row r="447" spans="1:27" ht="12.75" customHeight="1" outlineLevel="1" x14ac:dyDescent="0.2">
      <c r="A447" s="99" t="s">
        <v>2089</v>
      </c>
      <c r="B447" s="63" t="s">
        <v>90</v>
      </c>
      <c r="C447" s="43" t="s">
        <v>79</v>
      </c>
      <c r="D447" s="44">
        <f>$D$327</f>
        <v>2222.89</v>
      </c>
      <c r="E447" s="44">
        <f t="shared" ref="E447:AA447" si="259">$D$327</f>
        <v>2222.89</v>
      </c>
      <c r="F447" s="44">
        <f t="shared" si="259"/>
        <v>2222.89</v>
      </c>
      <c r="G447" s="44">
        <f t="shared" si="259"/>
        <v>2222.89</v>
      </c>
      <c r="H447" s="44">
        <f t="shared" si="259"/>
        <v>2222.89</v>
      </c>
      <c r="I447" s="44">
        <f t="shared" si="259"/>
        <v>2222.89</v>
      </c>
      <c r="J447" s="44">
        <f t="shared" si="259"/>
        <v>2222.89</v>
      </c>
      <c r="K447" s="44">
        <f t="shared" si="259"/>
        <v>2222.89</v>
      </c>
      <c r="L447" s="44">
        <f t="shared" si="259"/>
        <v>2222.89</v>
      </c>
      <c r="M447" s="44">
        <f t="shared" si="259"/>
        <v>2222.89</v>
      </c>
      <c r="N447" s="44">
        <f t="shared" si="259"/>
        <v>2222.89</v>
      </c>
      <c r="O447" s="44">
        <f t="shared" si="259"/>
        <v>2222.89</v>
      </c>
      <c r="P447" s="44">
        <f t="shared" si="259"/>
        <v>2222.89</v>
      </c>
      <c r="Q447" s="44">
        <f t="shared" si="259"/>
        <v>2222.89</v>
      </c>
      <c r="R447" s="44">
        <f t="shared" si="259"/>
        <v>2222.89</v>
      </c>
      <c r="S447" s="44">
        <f t="shared" si="259"/>
        <v>2222.89</v>
      </c>
      <c r="T447" s="44">
        <f t="shared" si="259"/>
        <v>2222.89</v>
      </c>
      <c r="U447" s="44">
        <f t="shared" si="259"/>
        <v>2222.89</v>
      </c>
      <c r="V447" s="44">
        <f t="shared" si="259"/>
        <v>2222.89</v>
      </c>
      <c r="W447" s="44">
        <f t="shared" si="259"/>
        <v>2222.89</v>
      </c>
      <c r="X447" s="44">
        <f t="shared" si="259"/>
        <v>2222.89</v>
      </c>
      <c r="Y447" s="44">
        <f t="shared" si="259"/>
        <v>2222.89</v>
      </c>
      <c r="Z447" s="44">
        <f t="shared" si="259"/>
        <v>2222.89</v>
      </c>
      <c r="AA447" s="44">
        <f t="shared" si="259"/>
        <v>2222.89</v>
      </c>
    </row>
    <row r="448" spans="1:27" ht="12.75" customHeight="1" outlineLevel="1" x14ac:dyDescent="0.2">
      <c r="A448" s="99" t="s">
        <v>2090</v>
      </c>
      <c r="B448" s="63" t="s">
        <v>83</v>
      </c>
      <c r="C448" s="43" t="s">
        <v>79</v>
      </c>
      <c r="D448" s="44">
        <v>3.35</v>
      </c>
      <c r="E448" s="44">
        <v>3.35</v>
      </c>
      <c r="F448" s="44">
        <v>3.35</v>
      </c>
      <c r="G448" s="44">
        <v>3.35</v>
      </c>
      <c r="H448" s="44">
        <v>3.35</v>
      </c>
      <c r="I448" s="44">
        <v>3.35</v>
      </c>
      <c r="J448" s="44">
        <v>3.35</v>
      </c>
      <c r="K448" s="44">
        <v>3.35</v>
      </c>
      <c r="L448" s="44">
        <v>3.35</v>
      </c>
      <c r="M448" s="44">
        <v>3.35</v>
      </c>
      <c r="N448" s="44">
        <v>3.35</v>
      </c>
      <c r="O448" s="44">
        <v>3.35</v>
      </c>
      <c r="P448" s="44">
        <v>3.35</v>
      </c>
      <c r="Q448" s="44">
        <v>3.35</v>
      </c>
      <c r="R448" s="44">
        <v>3.35</v>
      </c>
      <c r="S448" s="44">
        <v>3.35</v>
      </c>
      <c r="T448" s="44">
        <v>3.35</v>
      </c>
      <c r="U448" s="44">
        <v>3.35</v>
      </c>
      <c r="V448" s="44">
        <v>3.35</v>
      </c>
      <c r="W448" s="44">
        <v>3.35</v>
      </c>
      <c r="X448" s="44">
        <v>3.35</v>
      </c>
      <c r="Y448" s="44">
        <v>3.35</v>
      </c>
      <c r="Z448" s="44">
        <v>3.35</v>
      </c>
      <c r="AA448" s="44">
        <v>3.35</v>
      </c>
    </row>
    <row r="449" spans="1:27" ht="12.75" customHeight="1" outlineLevel="1" x14ac:dyDescent="0.2">
      <c r="A449" s="99" t="s">
        <v>2091</v>
      </c>
      <c r="B449" s="63" t="s">
        <v>81</v>
      </c>
      <c r="C449" s="43" t="s">
        <v>79</v>
      </c>
      <c r="D449" s="44">
        <f>$D$11</f>
        <v>330.69</v>
      </c>
      <c r="E449" s="44">
        <f t="shared" ref="E449:AA449" si="260">$D$11</f>
        <v>330.69</v>
      </c>
      <c r="F449" s="44">
        <f t="shared" si="260"/>
        <v>330.69</v>
      </c>
      <c r="G449" s="44">
        <f t="shared" si="260"/>
        <v>330.69</v>
      </c>
      <c r="H449" s="44">
        <f t="shared" si="260"/>
        <v>330.69</v>
      </c>
      <c r="I449" s="44">
        <f t="shared" si="260"/>
        <v>330.69</v>
      </c>
      <c r="J449" s="44">
        <f t="shared" si="260"/>
        <v>330.69</v>
      </c>
      <c r="K449" s="44">
        <f t="shared" si="260"/>
        <v>330.69</v>
      </c>
      <c r="L449" s="44">
        <f t="shared" si="260"/>
        <v>330.69</v>
      </c>
      <c r="M449" s="44">
        <f t="shared" si="260"/>
        <v>330.69</v>
      </c>
      <c r="N449" s="44">
        <f t="shared" si="260"/>
        <v>330.69</v>
      </c>
      <c r="O449" s="44">
        <f t="shared" si="260"/>
        <v>330.69</v>
      </c>
      <c r="P449" s="44">
        <f t="shared" si="260"/>
        <v>330.69</v>
      </c>
      <c r="Q449" s="44">
        <f t="shared" si="260"/>
        <v>330.69</v>
      </c>
      <c r="R449" s="44">
        <f t="shared" si="260"/>
        <v>330.69</v>
      </c>
      <c r="S449" s="44">
        <f t="shared" si="260"/>
        <v>330.69</v>
      </c>
      <c r="T449" s="44">
        <f t="shared" si="260"/>
        <v>330.69</v>
      </c>
      <c r="U449" s="44">
        <f t="shared" si="260"/>
        <v>330.69</v>
      </c>
      <c r="V449" s="44">
        <f t="shared" si="260"/>
        <v>330.69</v>
      </c>
      <c r="W449" s="44">
        <f t="shared" si="260"/>
        <v>330.69</v>
      </c>
      <c r="X449" s="44">
        <f t="shared" si="260"/>
        <v>330.69</v>
      </c>
      <c r="Y449" s="44">
        <f t="shared" si="260"/>
        <v>330.69</v>
      </c>
      <c r="Z449" s="44">
        <f t="shared" si="260"/>
        <v>330.69</v>
      </c>
      <c r="AA449" s="44">
        <f t="shared" si="260"/>
        <v>330.69</v>
      </c>
    </row>
    <row r="450" spans="1:27" x14ac:dyDescent="0.2">
      <c r="A450" s="98" t="s">
        <v>2092</v>
      </c>
      <c r="B450" s="28" t="str">
        <f>"26"&amp;"."&amp;$B$800&amp;"."&amp;$B$801</f>
        <v>26.12.2023</v>
      </c>
      <c r="C450" s="90" t="s">
        <v>76</v>
      </c>
      <c r="D450" s="91">
        <f>ROUND(((D451+D452+D454+D453)/1000),5)</f>
        <v>3.7026300000000001</v>
      </c>
      <c r="E450" s="91">
        <f>ROUND(((E451+E452+E454+E453)/1000),5)</f>
        <v>3.6405599999999998</v>
      </c>
      <c r="F450" s="91">
        <f>ROUND(((F451+F452+F454+F453)/1000),5)</f>
        <v>3.6399499999999998</v>
      </c>
      <c r="G450" s="91">
        <f t="shared" ref="G450:AA450" si="261">ROUND(((G451+G452+G454+G453)/1000),5)</f>
        <v>3.61008</v>
      </c>
      <c r="H450" s="91">
        <f t="shared" si="261"/>
        <v>3.6186199999999999</v>
      </c>
      <c r="I450" s="91">
        <f t="shared" si="261"/>
        <v>3.7044899999999998</v>
      </c>
      <c r="J450" s="91">
        <f t="shared" si="261"/>
        <v>3.8231099999999998</v>
      </c>
      <c r="K450" s="91">
        <f t="shared" si="261"/>
        <v>4.0833300000000001</v>
      </c>
      <c r="L450" s="91">
        <f t="shared" si="261"/>
        <v>4.38626</v>
      </c>
      <c r="M450" s="91">
        <f t="shared" si="261"/>
        <v>4.42544</v>
      </c>
      <c r="N450" s="91">
        <f t="shared" si="261"/>
        <v>4.4251800000000001</v>
      </c>
      <c r="O450" s="91">
        <f t="shared" si="261"/>
        <v>4.4894499999999997</v>
      </c>
      <c r="P450" s="91">
        <f t="shared" si="261"/>
        <v>4.43405</v>
      </c>
      <c r="Q450" s="91">
        <f t="shared" si="261"/>
        <v>4.4438300000000002</v>
      </c>
      <c r="R450" s="91">
        <f t="shared" si="261"/>
        <v>4.4807899999999998</v>
      </c>
      <c r="S450" s="91">
        <f t="shared" si="261"/>
        <v>4.4111099999999999</v>
      </c>
      <c r="T450" s="91">
        <f t="shared" si="261"/>
        <v>4.4430300000000003</v>
      </c>
      <c r="U450" s="91">
        <f t="shared" si="261"/>
        <v>4.4603200000000003</v>
      </c>
      <c r="V450" s="91">
        <f t="shared" si="261"/>
        <v>4.4276099999999996</v>
      </c>
      <c r="W450" s="91">
        <f t="shared" si="261"/>
        <v>4.4348700000000001</v>
      </c>
      <c r="X450" s="91">
        <f t="shared" si="261"/>
        <v>4.3638300000000001</v>
      </c>
      <c r="Y450" s="91">
        <f t="shared" si="261"/>
        <v>4.1909999999999998</v>
      </c>
      <c r="Z450" s="91">
        <f t="shared" si="261"/>
        <v>3.9390399999999999</v>
      </c>
      <c r="AA450" s="91">
        <f t="shared" si="261"/>
        <v>3.7305899999999999</v>
      </c>
    </row>
    <row r="451" spans="1:27" ht="12.75" customHeight="1" outlineLevel="1" x14ac:dyDescent="0.2">
      <c r="A451" s="99" t="s">
        <v>2093</v>
      </c>
      <c r="B451" s="63" t="s">
        <v>238</v>
      </c>
      <c r="C451" s="43" t="s">
        <v>79</v>
      </c>
      <c r="D451" s="44">
        <v>1145.7</v>
      </c>
      <c r="E451" s="44">
        <v>1083.6300000000001</v>
      </c>
      <c r="F451" s="44">
        <v>1083.02</v>
      </c>
      <c r="G451" s="44">
        <v>1053.1500000000001</v>
      </c>
      <c r="H451" s="44">
        <v>1061.69</v>
      </c>
      <c r="I451" s="44">
        <v>1147.56</v>
      </c>
      <c r="J451" s="44">
        <v>1266.18</v>
      </c>
      <c r="K451" s="44">
        <v>1526.4</v>
      </c>
      <c r="L451" s="44">
        <v>1829.33</v>
      </c>
      <c r="M451" s="44">
        <v>1868.51</v>
      </c>
      <c r="N451" s="44">
        <v>1868.25</v>
      </c>
      <c r="O451" s="44">
        <v>1932.52</v>
      </c>
      <c r="P451" s="44">
        <v>1877.12</v>
      </c>
      <c r="Q451" s="44">
        <v>1886.9</v>
      </c>
      <c r="R451" s="44">
        <v>1923.86</v>
      </c>
      <c r="S451" s="44">
        <v>1854.18</v>
      </c>
      <c r="T451" s="44">
        <v>1886.1</v>
      </c>
      <c r="U451" s="44">
        <v>1903.39</v>
      </c>
      <c r="V451" s="44">
        <v>1870.68</v>
      </c>
      <c r="W451" s="44">
        <v>1877.94</v>
      </c>
      <c r="X451" s="44">
        <v>1806.9</v>
      </c>
      <c r="Y451" s="44">
        <v>1634.07</v>
      </c>
      <c r="Z451" s="44">
        <v>1382.11</v>
      </c>
      <c r="AA451" s="44">
        <v>1173.6600000000001</v>
      </c>
    </row>
    <row r="452" spans="1:27" ht="12.75" customHeight="1" outlineLevel="1" x14ac:dyDescent="0.2">
      <c r="A452" s="99" t="s">
        <v>2094</v>
      </c>
      <c r="B452" s="63" t="s">
        <v>90</v>
      </c>
      <c r="C452" s="43" t="s">
        <v>79</v>
      </c>
      <c r="D452" s="44">
        <f>$D$327</f>
        <v>2222.89</v>
      </c>
      <c r="E452" s="44">
        <f t="shared" ref="E452:AA452" si="262">$D$327</f>
        <v>2222.89</v>
      </c>
      <c r="F452" s="44">
        <f t="shared" si="262"/>
        <v>2222.89</v>
      </c>
      <c r="G452" s="44">
        <f t="shared" si="262"/>
        <v>2222.89</v>
      </c>
      <c r="H452" s="44">
        <f t="shared" si="262"/>
        <v>2222.89</v>
      </c>
      <c r="I452" s="44">
        <f t="shared" si="262"/>
        <v>2222.89</v>
      </c>
      <c r="J452" s="44">
        <f t="shared" si="262"/>
        <v>2222.89</v>
      </c>
      <c r="K452" s="44">
        <f t="shared" si="262"/>
        <v>2222.89</v>
      </c>
      <c r="L452" s="44">
        <f t="shared" si="262"/>
        <v>2222.89</v>
      </c>
      <c r="M452" s="44">
        <f t="shared" si="262"/>
        <v>2222.89</v>
      </c>
      <c r="N452" s="44">
        <f t="shared" si="262"/>
        <v>2222.89</v>
      </c>
      <c r="O452" s="44">
        <f t="shared" si="262"/>
        <v>2222.89</v>
      </c>
      <c r="P452" s="44">
        <f t="shared" si="262"/>
        <v>2222.89</v>
      </c>
      <c r="Q452" s="44">
        <f t="shared" si="262"/>
        <v>2222.89</v>
      </c>
      <c r="R452" s="44">
        <f t="shared" si="262"/>
        <v>2222.89</v>
      </c>
      <c r="S452" s="44">
        <f t="shared" si="262"/>
        <v>2222.89</v>
      </c>
      <c r="T452" s="44">
        <f t="shared" si="262"/>
        <v>2222.89</v>
      </c>
      <c r="U452" s="44">
        <f t="shared" si="262"/>
        <v>2222.89</v>
      </c>
      <c r="V452" s="44">
        <f t="shared" si="262"/>
        <v>2222.89</v>
      </c>
      <c r="W452" s="44">
        <f t="shared" si="262"/>
        <v>2222.89</v>
      </c>
      <c r="X452" s="44">
        <f t="shared" si="262"/>
        <v>2222.89</v>
      </c>
      <c r="Y452" s="44">
        <f t="shared" si="262"/>
        <v>2222.89</v>
      </c>
      <c r="Z452" s="44">
        <f t="shared" si="262"/>
        <v>2222.89</v>
      </c>
      <c r="AA452" s="44">
        <f t="shared" si="262"/>
        <v>2222.89</v>
      </c>
    </row>
    <row r="453" spans="1:27" ht="12.75" customHeight="1" outlineLevel="1" x14ac:dyDescent="0.2">
      <c r="A453" s="99" t="s">
        <v>2095</v>
      </c>
      <c r="B453" s="63" t="s">
        <v>83</v>
      </c>
      <c r="C453" s="43" t="s">
        <v>79</v>
      </c>
      <c r="D453" s="44">
        <v>3.35</v>
      </c>
      <c r="E453" s="44">
        <v>3.35</v>
      </c>
      <c r="F453" s="44">
        <v>3.35</v>
      </c>
      <c r="G453" s="44">
        <v>3.35</v>
      </c>
      <c r="H453" s="44">
        <v>3.35</v>
      </c>
      <c r="I453" s="44">
        <v>3.35</v>
      </c>
      <c r="J453" s="44">
        <v>3.35</v>
      </c>
      <c r="K453" s="44">
        <v>3.35</v>
      </c>
      <c r="L453" s="44">
        <v>3.35</v>
      </c>
      <c r="M453" s="44">
        <v>3.35</v>
      </c>
      <c r="N453" s="44">
        <v>3.35</v>
      </c>
      <c r="O453" s="44">
        <v>3.35</v>
      </c>
      <c r="P453" s="44">
        <v>3.35</v>
      </c>
      <c r="Q453" s="44">
        <v>3.35</v>
      </c>
      <c r="R453" s="44">
        <v>3.35</v>
      </c>
      <c r="S453" s="44">
        <v>3.35</v>
      </c>
      <c r="T453" s="44">
        <v>3.35</v>
      </c>
      <c r="U453" s="44">
        <v>3.35</v>
      </c>
      <c r="V453" s="44">
        <v>3.35</v>
      </c>
      <c r="W453" s="44">
        <v>3.35</v>
      </c>
      <c r="X453" s="44">
        <v>3.35</v>
      </c>
      <c r="Y453" s="44">
        <v>3.35</v>
      </c>
      <c r="Z453" s="44">
        <v>3.35</v>
      </c>
      <c r="AA453" s="44">
        <v>3.35</v>
      </c>
    </row>
    <row r="454" spans="1:27" ht="12.75" customHeight="1" outlineLevel="1" x14ac:dyDescent="0.2">
      <c r="A454" s="99" t="s">
        <v>2096</v>
      </c>
      <c r="B454" s="63" t="s">
        <v>81</v>
      </c>
      <c r="C454" s="43" t="s">
        <v>79</v>
      </c>
      <c r="D454" s="44">
        <f>$D$11</f>
        <v>330.69</v>
      </c>
      <c r="E454" s="44">
        <f t="shared" ref="E454:AA454" si="263">$D$11</f>
        <v>330.69</v>
      </c>
      <c r="F454" s="44">
        <f t="shared" si="263"/>
        <v>330.69</v>
      </c>
      <c r="G454" s="44">
        <f t="shared" si="263"/>
        <v>330.69</v>
      </c>
      <c r="H454" s="44">
        <f t="shared" si="263"/>
        <v>330.69</v>
      </c>
      <c r="I454" s="44">
        <f t="shared" si="263"/>
        <v>330.69</v>
      </c>
      <c r="J454" s="44">
        <f t="shared" si="263"/>
        <v>330.69</v>
      </c>
      <c r="K454" s="44">
        <f t="shared" si="263"/>
        <v>330.69</v>
      </c>
      <c r="L454" s="44">
        <f t="shared" si="263"/>
        <v>330.69</v>
      </c>
      <c r="M454" s="44">
        <f t="shared" si="263"/>
        <v>330.69</v>
      </c>
      <c r="N454" s="44">
        <f t="shared" si="263"/>
        <v>330.69</v>
      </c>
      <c r="O454" s="44">
        <f t="shared" si="263"/>
        <v>330.69</v>
      </c>
      <c r="P454" s="44">
        <f t="shared" si="263"/>
        <v>330.69</v>
      </c>
      <c r="Q454" s="44">
        <f t="shared" si="263"/>
        <v>330.69</v>
      </c>
      <c r="R454" s="44">
        <f t="shared" si="263"/>
        <v>330.69</v>
      </c>
      <c r="S454" s="44">
        <f t="shared" si="263"/>
        <v>330.69</v>
      </c>
      <c r="T454" s="44">
        <f t="shared" si="263"/>
        <v>330.69</v>
      </c>
      <c r="U454" s="44">
        <f t="shared" si="263"/>
        <v>330.69</v>
      </c>
      <c r="V454" s="44">
        <f t="shared" si="263"/>
        <v>330.69</v>
      </c>
      <c r="W454" s="44">
        <f t="shared" si="263"/>
        <v>330.69</v>
      </c>
      <c r="X454" s="44">
        <f t="shared" si="263"/>
        <v>330.69</v>
      </c>
      <c r="Y454" s="44">
        <f t="shared" si="263"/>
        <v>330.69</v>
      </c>
      <c r="Z454" s="44">
        <f t="shared" si="263"/>
        <v>330.69</v>
      </c>
      <c r="AA454" s="44">
        <f t="shared" si="263"/>
        <v>330.69</v>
      </c>
    </row>
    <row r="455" spans="1:27" x14ac:dyDescent="0.2">
      <c r="A455" s="98" t="s">
        <v>2097</v>
      </c>
      <c r="B455" s="28" t="str">
        <f>"27"&amp;"."&amp;$B$800&amp;"."&amp;$B$801</f>
        <v>27.12.2023</v>
      </c>
      <c r="C455" s="90" t="s">
        <v>76</v>
      </c>
      <c r="D455" s="91">
        <f>ROUND(((D456+D457+D459+D458)/1000),5)</f>
        <v>3.6760100000000002</v>
      </c>
      <c r="E455" s="91">
        <f>ROUND(((E456+E457+E459+E458)/1000),5)</f>
        <v>3.6333600000000001</v>
      </c>
      <c r="F455" s="91">
        <f>ROUND(((F456+F457+F459+F458)/1000),5)</f>
        <v>3.59382</v>
      </c>
      <c r="G455" s="91">
        <f t="shared" ref="G455:AA455" si="264">ROUND(((G456+G457+G459+G458)/1000),5)</f>
        <v>3.5843699999999998</v>
      </c>
      <c r="H455" s="91">
        <f t="shared" si="264"/>
        <v>3.61991</v>
      </c>
      <c r="I455" s="91">
        <f t="shared" si="264"/>
        <v>3.7051799999999999</v>
      </c>
      <c r="J455" s="91">
        <f t="shared" si="264"/>
        <v>3.86111</v>
      </c>
      <c r="K455" s="91">
        <f t="shared" si="264"/>
        <v>4.1845800000000004</v>
      </c>
      <c r="L455" s="91">
        <f t="shared" si="264"/>
        <v>4.4555400000000001</v>
      </c>
      <c r="M455" s="91">
        <f t="shared" si="264"/>
        <v>4.4905099999999996</v>
      </c>
      <c r="N455" s="91">
        <f t="shared" si="264"/>
        <v>4.5495999999999999</v>
      </c>
      <c r="O455" s="91">
        <f t="shared" si="264"/>
        <v>4.6060100000000004</v>
      </c>
      <c r="P455" s="91">
        <f t="shared" si="264"/>
        <v>4.5856399999999997</v>
      </c>
      <c r="Q455" s="91">
        <f t="shared" si="264"/>
        <v>4.60067</v>
      </c>
      <c r="R455" s="91">
        <f t="shared" si="264"/>
        <v>4.5955199999999996</v>
      </c>
      <c r="S455" s="91">
        <f t="shared" si="264"/>
        <v>4.5247200000000003</v>
      </c>
      <c r="T455" s="91">
        <f t="shared" si="264"/>
        <v>4.55626</v>
      </c>
      <c r="U455" s="91">
        <f t="shared" si="264"/>
        <v>4.5571299999999999</v>
      </c>
      <c r="V455" s="91">
        <f t="shared" si="264"/>
        <v>4.5364399999999998</v>
      </c>
      <c r="W455" s="91">
        <f t="shared" si="264"/>
        <v>4.5252499999999998</v>
      </c>
      <c r="X455" s="91">
        <f t="shared" si="264"/>
        <v>4.3484600000000002</v>
      </c>
      <c r="Y455" s="91">
        <f t="shared" si="264"/>
        <v>4.1376400000000002</v>
      </c>
      <c r="Z455" s="91">
        <f t="shared" si="264"/>
        <v>3.85046</v>
      </c>
      <c r="AA455" s="91">
        <f t="shared" si="264"/>
        <v>3.6856599999999999</v>
      </c>
    </row>
    <row r="456" spans="1:27" ht="12.75" customHeight="1" outlineLevel="1" x14ac:dyDescent="0.2">
      <c r="A456" s="99" t="s">
        <v>2098</v>
      </c>
      <c r="B456" s="63" t="s">
        <v>238</v>
      </c>
      <c r="C456" s="43" t="s">
        <v>79</v>
      </c>
      <c r="D456" s="44">
        <v>1119.08</v>
      </c>
      <c r="E456" s="44">
        <v>1076.43</v>
      </c>
      <c r="F456" s="44">
        <v>1036.8900000000001</v>
      </c>
      <c r="G456" s="44">
        <v>1027.44</v>
      </c>
      <c r="H456" s="44">
        <v>1062.98</v>
      </c>
      <c r="I456" s="44">
        <v>1148.25</v>
      </c>
      <c r="J456" s="44">
        <v>1304.18</v>
      </c>
      <c r="K456" s="44">
        <v>1627.65</v>
      </c>
      <c r="L456" s="44">
        <v>1898.61</v>
      </c>
      <c r="M456" s="44">
        <v>1933.58</v>
      </c>
      <c r="N456" s="44">
        <v>1992.67</v>
      </c>
      <c r="O456" s="44">
        <v>2049.08</v>
      </c>
      <c r="P456" s="44">
        <v>2028.71</v>
      </c>
      <c r="Q456" s="44">
        <v>2043.74</v>
      </c>
      <c r="R456" s="44">
        <v>2038.59</v>
      </c>
      <c r="S456" s="44">
        <v>1967.79</v>
      </c>
      <c r="T456" s="44">
        <v>1999.33</v>
      </c>
      <c r="U456" s="44">
        <v>2000.2</v>
      </c>
      <c r="V456" s="44">
        <v>1979.51</v>
      </c>
      <c r="W456" s="44">
        <v>1968.32</v>
      </c>
      <c r="X456" s="44">
        <v>1791.53</v>
      </c>
      <c r="Y456" s="44">
        <v>1580.71</v>
      </c>
      <c r="Z456" s="44">
        <v>1293.53</v>
      </c>
      <c r="AA456" s="44">
        <v>1128.73</v>
      </c>
    </row>
    <row r="457" spans="1:27" ht="12.75" customHeight="1" outlineLevel="1" x14ac:dyDescent="0.2">
      <c r="A457" s="99" t="s">
        <v>2099</v>
      </c>
      <c r="B457" s="63" t="s">
        <v>90</v>
      </c>
      <c r="C457" s="43" t="s">
        <v>79</v>
      </c>
      <c r="D457" s="44">
        <f>$D$327</f>
        <v>2222.89</v>
      </c>
      <c r="E457" s="44">
        <f t="shared" ref="E457:AA457" si="265">$D$327</f>
        <v>2222.89</v>
      </c>
      <c r="F457" s="44">
        <f t="shared" si="265"/>
        <v>2222.89</v>
      </c>
      <c r="G457" s="44">
        <f t="shared" si="265"/>
        <v>2222.89</v>
      </c>
      <c r="H457" s="44">
        <f t="shared" si="265"/>
        <v>2222.89</v>
      </c>
      <c r="I457" s="44">
        <f t="shared" si="265"/>
        <v>2222.89</v>
      </c>
      <c r="J457" s="44">
        <f t="shared" si="265"/>
        <v>2222.89</v>
      </c>
      <c r="K457" s="44">
        <f t="shared" si="265"/>
        <v>2222.89</v>
      </c>
      <c r="L457" s="44">
        <f t="shared" si="265"/>
        <v>2222.89</v>
      </c>
      <c r="M457" s="44">
        <f t="shared" si="265"/>
        <v>2222.89</v>
      </c>
      <c r="N457" s="44">
        <f t="shared" si="265"/>
        <v>2222.89</v>
      </c>
      <c r="O457" s="44">
        <f t="shared" si="265"/>
        <v>2222.89</v>
      </c>
      <c r="P457" s="44">
        <f t="shared" si="265"/>
        <v>2222.89</v>
      </c>
      <c r="Q457" s="44">
        <f t="shared" si="265"/>
        <v>2222.89</v>
      </c>
      <c r="R457" s="44">
        <f t="shared" si="265"/>
        <v>2222.89</v>
      </c>
      <c r="S457" s="44">
        <f t="shared" si="265"/>
        <v>2222.89</v>
      </c>
      <c r="T457" s="44">
        <f t="shared" si="265"/>
        <v>2222.89</v>
      </c>
      <c r="U457" s="44">
        <f t="shared" si="265"/>
        <v>2222.89</v>
      </c>
      <c r="V457" s="44">
        <f t="shared" si="265"/>
        <v>2222.89</v>
      </c>
      <c r="W457" s="44">
        <f t="shared" si="265"/>
        <v>2222.89</v>
      </c>
      <c r="X457" s="44">
        <f t="shared" si="265"/>
        <v>2222.89</v>
      </c>
      <c r="Y457" s="44">
        <f t="shared" si="265"/>
        <v>2222.89</v>
      </c>
      <c r="Z457" s="44">
        <f t="shared" si="265"/>
        <v>2222.89</v>
      </c>
      <c r="AA457" s="44">
        <f t="shared" si="265"/>
        <v>2222.89</v>
      </c>
    </row>
    <row r="458" spans="1:27" ht="12.75" customHeight="1" outlineLevel="1" x14ac:dyDescent="0.2">
      <c r="A458" s="99" t="s">
        <v>2100</v>
      </c>
      <c r="B458" s="63" t="s">
        <v>83</v>
      </c>
      <c r="C458" s="43" t="s">
        <v>79</v>
      </c>
      <c r="D458" s="44">
        <v>3.35</v>
      </c>
      <c r="E458" s="44">
        <v>3.35</v>
      </c>
      <c r="F458" s="44">
        <v>3.35</v>
      </c>
      <c r="G458" s="44">
        <v>3.35</v>
      </c>
      <c r="H458" s="44">
        <v>3.35</v>
      </c>
      <c r="I458" s="44">
        <v>3.35</v>
      </c>
      <c r="J458" s="44">
        <v>3.35</v>
      </c>
      <c r="K458" s="44">
        <v>3.35</v>
      </c>
      <c r="L458" s="44">
        <v>3.35</v>
      </c>
      <c r="M458" s="44">
        <v>3.35</v>
      </c>
      <c r="N458" s="44">
        <v>3.35</v>
      </c>
      <c r="O458" s="44">
        <v>3.35</v>
      </c>
      <c r="P458" s="44">
        <v>3.35</v>
      </c>
      <c r="Q458" s="44">
        <v>3.35</v>
      </c>
      <c r="R458" s="44">
        <v>3.35</v>
      </c>
      <c r="S458" s="44">
        <v>3.35</v>
      </c>
      <c r="T458" s="44">
        <v>3.35</v>
      </c>
      <c r="U458" s="44">
        <v>3.35</v>
      </c>
      <c r="V458" s="44">
        <v>3.35</v>
      </c>
      <c r="W458" s="44">
        <v>3.35</v>
      </c>
      <c r="X458" s="44">
        <v>3.35</v>
      </c>
      <c r="Y458" s="44">
        <v>3.35</v>
      </c>
      <c r="Z458" s="44">
        <v>3.35</v>
      </c>
      <c r="AA458" s="44">
        <v>3.35</v>
      </c>
    </row>
    <row r="459" spans="1:27" ht="12.75" customHeight="1" outlineLevel="1" x14ac:dyDescent="0.2">
      <c r="A459" s="99" t="s">
        <v>2101</v>
      </c>
      <c r="B459" s="63" t="s">
        <v>81</v>
      </c>
      <c r="C459" s="43" t="s">
        <v>79</v>
      </c>
      <c r="D459" s="44">
        <f>$D$11</f>
        <v>330.69</v>
      </c>
      <c r="E459" s="44">
        <f t="shared" ref="E459:AA459" si="266">$D$11</f>
        <v>330.69</v>
      </c>
      <c r="F459" s="44">
        <f t="shared" si="266"/>
        <v>330.69</v>
      </c>
      <c r="G459" s="44">
        <f t="shared" si="266"/>
        <v>330.69</v>
      </c>
      <c r="H459" s="44">
        <f t="shared" si="266"/>
        <v>330.69</v>
      </c>
      <c r="I459" s="44">
        <f t="shared" si="266"/>
        <v>330.69</v>
      </c>
      <c r="J459" s="44">
        <f t="shared" si="266"/>
        <v>330.69</v>
      </c>
      <c r="K459" s="44">
        <f t="shared" si="266"/>
        <v>330.69</v>
      </c>
      <c r="L459" s="44">
        <f t="shared" si="266"/>
        <v>330.69</v>
      </c>
      <c r="M459" s="44">
        <f t="shared" si="266"/>
        <v>330.69</v>
      </c>
      <c r="N459" s="44">
        <f t="shared" si="266"/>
        <v>330.69</v>
      </c>
      <c r="O459" s="44">
        <f t="shared" si="266"/>
        <v>330.69</v>
      </c>
      <c r="P459" s="44">
        <f t="shared" si="266"/>
        <v>330.69</v>
      </c>
      <c r="Q459" s="44">
        <f t="shared" si="266"/>
        <v>330.69</v>
      </c>
      <c r="R459" s="44">
        <f t="shared" si="266"/>
        <v>330.69</v>
      </c>
      <c r="S459" s="44">
        <f t="shared" si="266"/>
        <v>330.69</v>
      </c>
      <c r="T459" s="44">
        <f t="shared" si="266"/>
        <v>330.69</v>
      </c>
      <c r="U459" s="44">
        <f t="shared" si="266"/>
        <v>330.69</v>
      </c>
      <c r="V459" s="44">
        <f t="shared" si="266"/>
        <v>330.69</v>
      </c>
      <c r="W459" s="44">
        <f t="shared" si="266"/>
        <v>330.69</v>
      </c>
      <c r="X459" s="44">
        <f t="shared" si="266"/>
        <v>330.69</v>
      </c>
      <c r="Y459" s="44">
        <f t="shared" si="266"/>
        <v>330.69</v>
      </c>
      <c r="Z459" s="44">
        <f t="shared" si="266"/>
        <v>330.69</v>
      </c>
      <c r="AA459" s="44">
        <f t="shared" si="266"/>
        <v>330.69</v>
      </c>
    </row>
    <row r="460" spans="1:27" x14ac:dyDescent="0.2">
      <c r="A460" s="98" t="s">
        <v>2102</v>
      </c>
      <c r="B460" s="28" t="str">
        <f>"28"&amp;"."&amp;$B$800&amp;"."&amp;$B$801</f>
        <v>28.12.2023</v>
      </c>
      <c r="C460" s="90" t="s">
        <v>76</v>
      </c>
      <c r="D460" s="91">
        <f>ROUND(((D461+D462+D464+D463)/1000),5)</f>
        <v>3.6412300000000002</v>
      </c>
      <c r="E460" s="91">
        <f>ROUND(((E461+E462+E464+E463)/1000),5)</f>
        <v>3.6422500000000002</v>
      </c>
      <c r="F460" s="91">
        <f>ROUND(((F461+F462+F464+F463)/1000),5)</f>
        <v>3.6366499999999999</v>
      </c>
      <c r="G460" s="91">
        <f t="shared" ref="G460:AA460" si="267">ROUND(((G461+G462+G464+G463)/1000),5)</f>
        <v>3.5898300000000001</v>
      </c>
      <c r="H460" s="91">
        <f t="shared" si="267"/>
        <v>3.6164200000000002</v>
      </c>
      <c r="I460" s="91">
        <f t="shared" si="267"/>
        <v>3.64439</v>
      </c>
      <c r="J460" s="91">
        <f t="shared" si="267"/>
        <v>3.7989099999999998</v>
      </c>
      <c r="K460" s="91">
        <f t="shared" si="267"/>
        <v>4.0503600000000004</v>
      </c>
      <c r="L460" s="91">
        <f t="shared" si="267"/>
        <v>4.4217500000000003</v>
      </c>
      <c r="M460" s="91">
        <f t="shared" si="267"/>
        <v>4.4569000000000001</v>
      </c>
      <c r="N460" s="91">
        <f t="shared" si="267"/>
        <v>4.4731199999999998</v>
      </c>
      <c r="O460" s="91">
        <f t="shared" si="267"/>
        <v>4.4935099999999997</v>
      </c>
      <c r="P460" s="91">
        <f t="shared" si="267"/>
        <v>4.4758399999999998</v>
      </c>
      <c r="Q460" s="91">
        <f t="shared" si="267"/>
        <v>4.4807800000000002</v>
      </c>
      <c r="R460" s="91">
        <f t="shared" si="267"/>
        <v>4.4805900000000003</v>
      </c>
      <c r="S460" s="91">
        <f t="shared" si="267"/>
        <v>4.4477799999999998</v>
      </c>
      <c r="T460" s="91">
        <f t="shared" si="267"/>
        <v>4.48142</v>
      </c>
      <c r="U460" s="91">
        <f t="shared" si="267"/>
        <v>4.4889099999999997</v>
      </c>
      <c r="V460" s="91">
        <f t="shared" si="267"/>
        <v>4.4640599999999999</v>
      </c>
      <c r="W460" s="91">
        <f t="shared" si="267"/>
        <v>4.4712300000000003</v>
      </c>
      <c r="X460" s="91">
        <f t="shared" si="267"/>
        <v>4.3310899999999997</v>
      </c>
      <c r="Y460" s="91">
        <f t="shared" si="267"/>
        <v>4.1447099999999999</v>
      </c>
      <c r="Z460" s="91">
        <f t="shared" si="267"/>
        <v>3.9422899999999998</v>
      </c>
      <c r="AA460" s="91">
        <f t="shared" si="267"/>
        <v>3.71028</v>
      </c>
    </row>
    <row r="461" spans="1:27" ht="12.75" customHeight="1" outlineLevel="1" x14ac:dyDescent="0.2">
      <c r="A461" s="99" t="s">
        <v>2103</v>
      </c>
      <c r="B461" s="63" t="s">
        <v>238</v>
      </c>
      <c r="C461" s="43" t="s">
        <v>79</v>
      </c>
      <c r="D461" s="44">
        <v>1084.3</v>
      </c>
      <c r="E461" s="44">
        <v>1085.32</v>
      </c>
      <c r="F461" s="44">
        <v>1079.72</v>
      </c>
      <c r="G461" s="44">
        <v>1032.9000000000001</v>
      </c>
      <c r="H461" s="44">
        <v>1059.49</v>
      </c>
      <c r="I461" s="44">
        <v>1087.46</v>
      </c>
      <c r="J461" s="44">
        <v>1241.98</v>
      </c>
      <c r="K461" s="44">
        <v>1493.43</v>
      </c>
      <c r="L461" s="44">
        <v>1864.82</v>
      </c>
      <c r="M461" s="44">
        <v>1899.97</v>
      </c>
      <c r="N461" s="44">
        <v>1916.19</v>
      </c>
      <c r="O461" s="44">
        <v>1936.58</v>
      </c>
      <c r="P461" s="44">
        <v>1918.91</v>
      </c>
      <c r="Q461" s="44">
        <v>1923.85</v>
      </c>
      <c r="R461" s="44">
        <v>1923.66</v>
      </c>
      <c r="S461" s="44">
        <v>1890.85</v>
      </c>
      <c r="T461" s="44">
        <v>1924.49</v>
      </c>
      <c r="U461" s="44">
        <v>1931.98</v>
      </c>
      <c r="V461" s="44">
        <v>1907.13</v>
      </c>
      <c r="W461" s="44">
        <v>1914.3</v>
      </c>
      <c r="X461" s="44">
        <v>1774.16</v>
      </c>
      <c r="Y461" s="44">
        <v>1587.78</v>
      </c>
      <c r="Z461" s="44">
        <v>1385.36</v>
      </c>
      <c r="AA461" s="44">
        <v>1153.3499999999999</v>
      </c>
    </row>
    <row r="462" spans="1:27" ht="12.75" customHeight="1" outlineLevel="1" x14ac:dyDescent="0.2">
      <c r="A462" s="99" t="s">
        <v>2104</v>
      </c>
      <c r="B462" s="63" t="s">
        <v>90</v>
      </c>
      <c r="C462" s="43" t="s">
        <v>79</v>
      </c>
      <c r="D462" s="44">
        <f>$D$327</f>
        <v>2222.89</v>
      </c>
      <c r="E462" s="44">
        <f t="shared" ref="E462:AA462" si="268">$D$327</f>
        <v>2222.89</v>
      </c>
      <c r="F462" s="44">
        <f t="shared" si="268"/>
        <v>2222.89</v>
      </c>
      <c r="G462" s="44">
        <f t="shared" si="268"/>
        <v>2222.89</v>
      </c>
      <c r="H462" s="44">
        <f t="shared" si="268"/>
        <v>2222.89</v>
      </c>
      <c r="I462" s="44">
        <f t="shared" si="268"/>
        <v>2222.89</v>
      </c>
      <c r="J462" s="44">
        <f t="shared" si="268"/>
        <v>2222.89</v>
      </c>
      <c r="K462" s="44">
        <f t="shared" si="268"/>
        <v>2222.89</v>
      </c>
      <c r="L462" s="44">
        <f t="shared" si="268"/>
        <v>2222.89</v>
      </c>
      <c r="M462" s="44">
        <f t="shared" si="268"/>
        <v>2222.89</v>
      </c>
      <c r="N462" s="44">
        <f t="shared" si="268"/>
        <v>2222.89</v>
      </c>
      <c r="O462" s="44">
        <f t="shared" si="268"/>
        <v>2222.89</v>
      </c>
      <c r="P462" s="44">
        <f t="shared" si="268"/>
        <v>2222.89</v>
      </c>
      <c r="Q462" s="44">
        <f t="shared" si="268"/>
        <v>2222.89</v>
      </c>
      <c r="R462" s="44">
        <f t="shared" si="268"/>
        <v>2222.89</v>
      </c>
      <c r="S462" s="44">
        <f t="shared" si="268"/>
        <v>2222.89</v>
      </c>
      <c r="T462" s="44">
        <f t="shared" si="268"/>
        <v>2222.89</v>
      </c>
      <c r="U462" s="44">
        <f t="shared" si="268"/>
        <v>2222.89</v>
      </c>
      <c r="V462" s="44">
        <f t="shared" si="268"/>
        <v>2222.89</v>
      </c>
      <c r="W462" s="44">
        <f t="shared" si="268"/>
        <v>2222.89</v>
      </c>
      <c r="X462" s="44">
        <f t="shared" si="268"/>
        <v>2222.89</v>
      </c>
      <c r="Y462" s="44">
        <f t="shared" si="268"/>
        <v>2222.89</v>
      </c>
      <c r="Z462" s="44">
        <f t="shared" si="268"/>
        <v>2222.89</v>
      </c>
      <c r="AA462" s="44">
        <f t="shared" si="268"/>
        <v>2222.89</v>
      </c>
    </row>
    <row r="463" spans="1:27" ht="12.75" customHeight="1" outlineLevel="1" x14ac:dyDescent="0.2">
      <c r="A463" s="99" t="s">
        <v>2105</v>
      </c>
      <c r="B463" s="63" t="s">
        <v>83</v>
      </c>
      <c r="C463" s="43" t="s">
        <v>79</v>
      </c>
      <c r="D463" s="44">
        <v>3.35</v>
      </c>
      <c r="E463" s="44">
        <v>3.35</v>
      </c>
      <c r="F463" s="44">
        <v>3.35</v>
      </c>
      <c r="G463" s="44">
        <v>3.35</v>
      </c>
      <c r="H463" s="44">
        <v>3.35</v>
      </c>
      <c r="I463" s="44">
        <v>3.35</v>
      </c>
      <c r="J463" s="44">
        <v>3.35</v>
      </c>
      <c r="K463" s="44">
        <v>3.35</v>
      </c>
      <c r="L463" s="44">
        <v>3.35</v>
      </c>
      <c r="M463" s="44">
        <v>3.35</v>
      </c>
      <c r="N463" s="44">
        <v>3.35</v>
      </c>
      <c r="O463" s="44">
        <v>3.35</v>
      </c>
      <c r="P463" s="44">
        <v>3.35</v>
      </c>
      <c r="Q463" s="44">
        <v>3.35</v>
      </c>
      <c r="R463" s="44">
        <v>3.35</v>
      </c>
      <c r="S463" s="44">
        <v>3.35</v>
      </c>
      <c r="T463" s="44">
        <v>3.35</v>
      </c>
      <c r="U463" s="44">
        <v>3.35</v>
      </c>
      <c r="V463" s="44">
        <v>3.35</v>
      </c>
      <c r="W463" s="44">
        <v>3.35</v>
      </c>
      <c r="X463" s="44">
        <v>3.35</v>
      </c>
      <c r="Y463" s="44">
        <v>3.35</v>
      </c>
      <c r="Z463" s="44">
        <v>3.35</v>
      </c>
      <c r="AA463" s="44">
        <v>3.35</v>
      </c>
    </row>
    <row r="464" spans="1:27" ht="12.75" customHeight="1" outlineLevel="1" x14ac:dyDescent="0.2">
      <c r="A464" s="99" t="s">
        <v>2106</v>
      </c>
      <c r="B464" s="63" t="s">
        <v>81</v>
      </c>
      <c r="C464" s="43" t="s">
        <v>79</v>
      </c>
      <c r="D464" s="44">
        <f>$D$11</f>
        <v>330.69</v>
      </c>
      <c r="E464" s="44">
        <f t="shared" ref="E464:AA464" si="269">$D$11</f>
        <v>330.69</v>
      </c>
      <c r="F464" s="44">
        <f t="shared" si="269"/>
        <v>330.69</v>
      </c>
      <c r="G464" s="44">
        <f t="shared" si="269"/>
        <v>330.69</v>
      </c>
      <c r="H464" s="44">
        <f t="shared" si="269"/>
        <v>330.69</v>
      </c>
      <c r="I464" s="44">
        <f t="shared" si="269"/>
        <v>330.69</v>
      </c>
      <c r="J464" s="44">
        <f t="shared" si="269"/>
        <v>330.69</v>
      </c>
      <c r="K464" s="44">
        <f t="shared" si="269"/>
        <v>330.69</v>
      </c>
      <c r="L464" s="44">
        <f t="shared" si="269"/>
        <v>330.69</v>
      </c>
      <c r="M464" s="44">
        <f t="shared" si="269"/>
        <v>330.69</v>
      </c>
      <c r="N464" s="44">
        <f t="shared" si="269"/>
        <v>330.69</v>
      </c>
      <c r="O464" s="44">
        <f t="shared" si="269"/>
        <v>330.69</v>
      </c>
      <c r="P464" s="44">
        <f t="shared" si="269"/>
        <v>330.69</v>
      </c>
      <c r="Q464" s="44">
        <f t="shared" si="269"/>
        <v>330.69</v>
      </c>
      <c r="R464" s="44">
        <f t="shared" si="269"/>
        <v>330.69</v>
      </c>
      <c r="S464" s="44">
        <f t="shared" si="269"/>
        <v>330.69</v>
      </c>
      <c r="T464" s="44">
        <f t="shared" si="269"/>
        <v>330.69</v>
      </c>
      <c r="U464" s="44">
        <f t="shared" si="269"/>
        <v>330.69</v>
      </c>
      <c r="V464" s="44">
        <f t="shared" si="269"/>
        <v>330.69</v>
      </c>
      <c r="W464" s="44">
        <f t="shared" si="269"/>
        <v>330.69</v>
      </c>
      <c r="X464" s="44">
        <f t="shared" si="269"/>
        <v>330.69</v>
      </c>
      <c r="Y464" s="44">
        <f t="shared" si="269"/>
        <v>330.69</v>
      </c>
      <c r="Z464" s="44">
        <f t="shared" si="269"/>
        <v>330.69</v>
      </c>
      <c r="AA464" s="44">
        <f t="shared" si="269"/>
        <v>330.69</v>
      </c>
    </row>
    <row r="465" spans="1:27" x14ac:dyDescent="0.2">
      <c r="A465" s="98" t="s">
        <v>2107</v>
      </c>
      <c r="B465" s="28" t="str">
        <f>"29"&amp;"."&amp;$B$800&amp;"."&amp;$B$801</f>
        <v>29.12.2023</v>
      </c>
      <c r="C465" s="90" t="s">
        <v>76</v>
      </c>
      <c r="D465" s="91">
        <f>ROUND(((D466+D467+D469+D468)/1000),5)</f>
        <v>3.6817899999999999</v>
      </c>
      <c r="E465" s="91">
        <f>ROUND(((E466+E467+E469+E468)/1000),5)</f>
        <v>3.6409699999999998</v>
      </c>
      <c r="F465" s="91">
        <f>ROUND(((F466+F467+F469+F468)/1000),5)</f>
        <v>3.6130900000000001</v>
      </c>
      <c r="G465" s="91">
        <f t="shared" ref="G465:AA465" si="270">ROUND(((G466+G467+G469+G468)/1000),5)</f>
        <v>3.6012900000000001</v>
      </c>
      <c r="H465" s="91">
        <f t="shared" si="270"/>
        <v>3.6284399999999999</v>
      </c>
      <c r="I465" s="91">
        <f t="shared" si="270"/>
        <v>3.6789200000000002</v>
      </c>
      <c r="J465" s="91">
        <f t="shared" si="270"/>
        <v>3.7980399999999999</v>
      </c>
      <c r="K465" s="91">
        <f t="shared" si="270"/>
        <v>4.0871500000000003</v>
      </c>
      <c r="L465" s="91">
        <f t="shared" si="270"/>
        <v>4.3164899999999999</v>
      </c>
      <c r="M465" s="91">
        <f t="shared" si="270"/>
        <v>4.3288200000000003</v>
      </c>
      <c r="N465" s="91">
        <f t="shared" si="270"/>
        <v>4.3444900000000004</v>
      </c>
      <c r="O465" s="91">
        <f t="shared" si="270"/>
        <v>4.3791099999999998</v>
      </c>
      <c r="P465" s="91">
        <f t="shared" si="270"/>
        <v>4.3652899999999999</v>
      </c>
      <c r="Q465" s="91">
        <f t="shared" si="270"/>
        <v>4.3637300000000003</v>
      </c>
      <c r="R465" s="91">
        <f t="shared" si="270"/>
        <v>4.3532400000000004</v>
      </c>
      <c r="S465" s="91">
        <f t="shared" si="270"/>
        <v>4.3165300000000002</v>
      </c>
      <c r="T465" s="91">
        <f t="shared" si="270"/>
        <v>4.3457400000000002</v>
      </c>
      <c r="U465" s="91">
        <f t="shared" si="270"/>
        <v>4.3569300000000002</v>
      </c>
      <c r="V465" s="91">
        <f t="shared" si="270"/>
        <v>4.3407400000000003</v>
      </c>
      <c r="W465" s="91">
        <f t="shared" si="270"/>
        <v>4.3524500000000002</v>
      </c>
      <c r="X465" s="91">
        <f t="shared" si="270"/>
        <v>4.3126800000000003</v>
      </c>
      <c r="Y465" s="91">
        <f t="shared" si="270"/>
        <v>4.20932</v>
      </c>
      <c r="Z465" s="91">
        <f t="shared" si="270"/>
        <v>3.9200300000000001</v>
      </c>
      <c r="AA465" s="91">
        <f t="shared" si="270"/>
        <v>3.7147600000000001</v>
      </c>
    </row>
    <row r="466" spans="1:27" ht="12.75" customHeight="1" outlineLevel="1" x14ac:dyDescent="0.2">
      <c r="A466" s="99" t="s">
        <v>2108</v>
      </c>
      <c r="B466" s="63" t="s">
        <v>238</v>
      </c>
      <c r="C466" s="43" t="s">
        <v>79</v>
      </c>
      <c r="D466" s="44">
        <v>1124.8599999999999</v>
      </c>
      <c r="E466" s="44">
        <v>1084.04</v>
      </c>
      <c r="F466" s="44">
        <v>1056.1600000000001</v>
      </c>
      <c r="G466" s="44">
        <v>1044.3599999999999</v>
      </c>
      <c r="H466" s="44">
        <v>1071.51</v>
      </c>
      <c r="I466" s="44">
        <v>1121.99</v>
      </c>
      <c r="J466" s="44">
        <v>1241.1099999999999</v>
      </c>
      <c r="K466" s="44">
        <v>1530.22</v>
      </c>
      <c r="L466" s="44">
        <v>1759.56</v>
      </c>
      <c r="M466" s="44">
        <v>1771.89</v>
      </c>
      <c r="N466" s="44">
        <v>1787.56</v>
      </c>
      <c r="O466" s="44">
        <v>1822.18</v>
      </c>
      <c r="P466" s="44">
        <v>1808.36</v>
      </c>
      <c r="Q466" s="44">
        <v>1806.8</v>
      </c>
      <c r="R466" s="44">
        <v>1796.31</v>
      </c>
      <c r="S466" s="44">
        <v>1759.6</v>
      </c>
      <c r="T466" s="44">
        <v>1788.81</v>
      </c>
      <c r="U466" s="44">
        <v>1800</v>
      </c>
      <c r="V466" s="44">
        <v>1783.81</v>
      </c>
      <c r="W466" s="44">
        <v>1795.52</v>
      </c>
      <c r="X466" s="44">
        <v>1755.75</v>
      </c>
      <c r="Y466" s="44">
        <v>1652.39</v>
      </c>
      <c r="Z466" s="44">
        <v>1363.1</v>
      </c>
      <c r="AA466" s="44">
        <v>1157.83</v>
      </c>
    </row>
    <row r="467" spans="1:27" ht="12.75" customHeight="1" outlineLevel="1" x14ac:dyDescent="0.2">
      <c r="A467" s="99" t="s">
        <v>2109</v>
      </c>
      <c r="B467" s="63" t="s">
        <v>90</v>
      </c>
      <c r="C467" s="43" t="s">
        <v>79</v>
      </c>
      <c r="D467" s="44">
        <f>$D$327</f>
        <v>2222.89</v>
      </c>
      <c r="E467" s="44">
        <f t="shared" ref="E467:AA467" si="271">$D$327</f>
        <v>2222.89</v>
      </c>
      <c r="F467" s="44">
        <f t="shared" si="271"/>
        <v>2222.89</v>
      </c>
      <c r="G467" s="44">
        <f t="shared" si="271"/>
        <v>2222.89</v>
      </c>
      <c r="H467" s="44">
        <f t="shared" si="271"/>
        <v>2222.89</v>
      </c>
      <c r="I467" s="44">
        <f t="shared" si="271"/>
        <v>2222.89</v>
      </c>
      <c r="J467" s="44">
        <f t="shared" si="271"/>
        <v>2222.89</v>
      </c>
      <c r="K467" s="44">
        <f t="shared" si="271"/>
        <v>2222.89</v>
      </c>
      <c r="L467" s="44">
        <f t="shared" si="271"/>
        <v>2222.89</v>
      </c>
      <c r="M467" s="44">
        <f t="shared" si="271"/>
        <v>2222.89</v>
      </c>
      <c r="N467" s="44">
        <f t="shared" si="271"/>
        <v>2222.89</v>
      </c>
      <c r="O467" s="44">
        <f t="shared" si="271"/>
        <v>2222.89</v>
      </c>
      <c r="P467" s="44">
        <f t="shared" si="271"/>
        <v>2222.89</v>
      </c>
      <c r="Q467" s="44">
        <f t="shared" si="271"/>
        <v>2222.89</v>
      </c>
      <c r="R467" s="44">
        <f t="shared" si="271"/>
        <v>2222.89</v>
      </c>
      <c r="S467" s="44">
        <f t="shared" si="271"/>
        <v>2222.89</v>
      </c>
      <c r="T467" s="44">
        <f t="shared" si="271"/>
        <v>2222.89</v>
      </c>
      <c r="U467" s="44">
        <f t="shared" si="271"/>
        <v>2222.89</v>
      </c>
      <c r="V467" s="44">
        <f t="shared" si="271"/>
        <v>2222.89</v>
      </c>
      <c r="W467" s="44">
        <f t="shared" si="271"/>
        <v>2222.89</v>
      </c>
      <c r="X467" s="44">
        <f t="shared" si="271"/>
        <v>2222.89</v>
      </c>
      <c r="Y467" s="44">
        <f t="shared" si="271"/>
        <v>2222.89</v>
      </c>
      <c r="Z467" s="44">
        <f t="shared" si="271"/>
        <v>2222.89</v>
      </c>
      <c r="AA467" s="44">
        <f t="shared" si="271"/>
        <v>2222.89</v>
      </c>
    </row>
    <row r="468" spans="1:27" ht="12.75" customHeight="1" outlineLevel="1" x14ac:dyDescent="0.2">
      <c r="A468" s="99" t="s">
        <v>2110</v>
      </c>
      <c r="B468" s="63" t="s">
        <v>83</v>
      </c>
      <c r="C468" s="43" t="s">
        <v>79</v>
      </c>
      <c r="D468" s="44">
        <v>3.35</v>
      </c>
      <c r="E468" s="44">
        <v>3.35</v>
      </c>
      <c r="F468" s="44">
        <v>3.35</v>
      </c>
      <c r="G468" s="44">
        <v>3.35</v>
      </c>
      <c r="H468" s="44">
        <v>3.35</v>
      </c>
      <c r="I468" s="44">
        <v>3.35</v>
      </c>
      <c r="J468" s="44">
        <v>3.35</v>
      </c>
      <c r="K468" s="44">
        <v>3.35</v>
      </c>
      <c r="L468" s="44">
        <v>3.35</v>
      </c>
      <c r="M468" s="44">
        <v>3.35</v>
      </c>
      <c r="N468" s="44">
        <v>3.35</v>
      </c>
      <c r="O468" s="44">
        <v>3.35</v>
      </c>
      <c r="P468" s="44">
        <v>3.35</v>
      </c>
      <c r="Q468" s="44">
        <v>3.35</v>
      </c>
      <c r="R468" s="44">
        <v>3.35</v>
      </c>
      <c r="S468" s="44">
        <v>3.35</v>
      </c>
      <c r="T468" s="44">
        <v>3.35</v>
      </c>
      <c r="U468" s="44">
        <v>3.35</v>
      </c>
      <c r="V468" s="44">
        <v>3.35</v>
      </c>
      <c r="W468" s="44">
        <v>3.35</v>
      </c>
      <c r="X468" s="44">
        <v>3.35</v>
      </c>
      <c r="Y468" s="44">
        <v>3.35</v>
      </c>
      <c r="Z468" s="44">
        <v>3.35</v>
      </c>
      <c r="AA468" s="44">
        <v>3.35</v>
      </c>
    </row>
    <row r="469" spans="1:27" ht="12.75" customHeight="1" outlineLevel="1" x14ac:dyDescent="0.2">
      <c r="A469" s="99" t="s">
        <v>2111</v>
      </c>
      <c r="B469" s="63" t="s">
        <v>81</v>
      </c>
      <c r="C469" s="43" t="s">
        <v>79</v>
      </c>
      <c r="D469" s="44">
        <f>$D$11</f>
        <v>330.69</v>
      </c>
      <c r="E469" s="44">
        <f t="shared" ref="E469:AA469" si="272">$D$11</f>
        <v>330.69</v>
      </c>
      <c r="F469" s="44">
        <f t="shared" si="272"/>
        <v>330.69</v>
      </c>
      <c r="G469" s="44">
        <f t="shared" si="272"/>
        <v>330.69</v>
      </c>
      <c r="H469" s="44">
        <f t="shared" si="272"/>
        <v>330.69</v>
      </c>
      <c r="I469" s="44">
        <f t="shared" si="272"/>
        <v>330.69</v>
      </c>
      <c r="J469" s="44">
        <f t="shared" si="272"/>
        <v>330.69</v>
      </c>
      <c r="K469" s="44">
        <f t="shared" si="272"/>
        <v>330.69</v>
      </c>
      <c r="L469" s="44">
        <f t="shared" si="272"/>
        <v>330.69</v>
      </c>
      <c r="M469" s="44">
        <f t="shared" si="272"/>
        <v>330.69</v>
      </c>
      <c r="N469" s="44">
        <f t="shared" si="272"/>
        <v>330.69</v>
      </c>
      <c r="O469" s="44">
        <f t="shared" si="272"/>
        <v>330.69</v>
      </c>
      <c r="P469" s="44">
        <f t="shared" si="272"/>
        <v>330.69</v>
      </c>
      <c r="Q469" s="44">
        <f t="shared" si="272"/>
        <v>330.69</v>
      </c>
      <c r="R469" s="44">
        <f t="shared" si="272"/>
        <v>330.69</v>
      </c>
      <c r="S469" s="44">
        <f t="shared" si="272"/>
        <v>330.69</v>
      </c>
      <c r="T469" s="44">
        <f t="shared" si="272"/>
        <v>330.69</v>
      </c>
      <c r="U469" s="44">
        <f t="shared" si="272"/>
        <v>330.69</v>
      </c>
      <c r="V469" s="44">
        <f t="shared" si="272"/>
        <v>330.69</v>
      </c>
      <c r="W469" s="44">
        <f t="shared" si="272"/>
        <v>330.69</v>
      </c>
      <c r="X469" s="44">
        <f t="shared" si="272"/>
        <v>330.69</v>
      </c>
      <c r="Y469" s="44">
        <f t="shared" si="272"/>
        <v>330.69</v>
      </c>
      <c r="Z469" s="44">
        <f t="shared" si="272"/>
        <v>330.69</v>
      </c>
      <c r="AA469" s="44">
        <f t="shared" si="272"/>
        <v>330.69</v>
      </c>
    </row>
    <row r="470" spans="1:27" x14ac:dyDescent="0.2">
      <c r="A470" s="98" t="s">
        <v>2112</v>
      </c>
      <c r="B470" s="28" t="str">
        <f>"30"&amp;"."&amp;$B$800&amp;"."&amp;$B$801</f>
        <v>30.12.2023</v>
      </c>
      <c r="C470" s="90" t="s">
        <v>76</v>
      </c>
      <c r="D470" s="91">
        <f>ROUND(((D471+D472+D474+D473)/1000),5)</f>
        <v>3.71048</v>
      </c>
      <c r="E470" s="91">
        <f>ROUND(((E471+E472+E474+E473)/1000),5)</f>
        <v>3.6610900000000002</v>
      </c>
      <c r="F470" s="91">
        <f>ROUND(((F471+F472+F474+F473)/1000),5)</f>
        <v>3.6361300000000001</v>
      </c>
      <c r="G470" s="91">
        <f t="shared" ref="G470:AA470" si="273">ROUND(((G471+G472+G474+G473)/1000),5)</f>
        <v>3.6148699999999998</v>
      </c>
      <c r="H470" s="91">
        <f t="shared" si="273"/>
        <v>3.6309</v>
      </c>
      <c r="I470" s="91">
        <f t="shared" si="273"/>
        <v>3.63862</v>
      </c>
      <c r="J470" s="91">
        <f t="shared" si="273"/>
        <v>3.66214</v>
      </c>
      <c r="K470" s="91">
        <f t="shared" si="273"/>
        <v>3.76817</v>
      </c>
      <c r="L470" s="91">
        <f t="shared" si="273"/>
        <v>3.9878800000000001</v>
      </c>
      <c r="M470" s="91">
        <f t="shared" si="273"/>
        <v>4.1241199999999996</v>
      </c>
      <c r="N470" s="91">
        <f t="shared" si="273"/>
        <v>4.1841799999999996</v>
      </c>
      <c r="O470" s="91">
        <f t="shared" si="273"/>
        <v>4.1989700000000001</v>
      </c>
      <c r="P470" s="91">
        <f t="shared" si="273"/>
        <v>4.1967800000000004</v>
      </c>
      <c r="Q470" s="91">
        <f t="shared" si="273"/>
        <v>4.1956800000000003</v>
      </c>
      <c r="R470" s="91">
        <f t="shared" si="273"/>
        <v>4.1673200000000001</v>
      </c>
      <c r="S470" s="91">
        <f t="shared" si="273"/>
        <v>4.1576399999999998</v>
      </c>
      <c r="T470" s="91">
        <f t="shared" si="273"/>
        <v>4.2132100000000001</v>
      </c>
      <c r="U470" s="91">
        <f t="shared" si="273"/>
        <v>4.2674200000000004</v>
      </c>
      <c r="V470" s="91">
        <f t="shared" si="273"/>
        <v>4.2424400000000002</v>
      </c>
      <c r="W470" s="91">
        <f t="shared" si="273"/>
        <v>4.2011099999999999</v>
      </c>
      <c r="X470" s="91">
        <f t="shared" si="273"/>
        <v>4.1780999999999997</v>
      </c>
      <c r="Y470" s="91">
        <f t="shared" si="273"/>
        <v>4.0729199999999999</v>
      </c>
      <c r="Z470" s="91">
        <f t="shared" si="273"/>
        <v>3.8444500000000001</v>
      </c>
      <c r="AA470" s="91">
        <f t="shared" si="273"/>
        <v>3.7075</v>
      </c>
    </row>
    <row r="471" spans="1:27" ht="12.75" customHeight="1" outlineLevel="1" x14ac:dyDescent="0.2">
      <c r="A471" s="99" t="s">
        <v>2113</v>
      </c>
      <c r="B471" s="63" t="s">
        <v>238</v>
      </c>
      <c r="C471" s="43" t="s">
        <v>79</v>
      </c>
      <c r="D471" s="44">
        <v>1153.55</v>
      </c>
      <c r="E471" s="44">
        <v>1104.1600000000001</v>
      </c>
      <c r="F471" s="44">
        <v>1079.2</v>
      </c>
      <c r="G471" s="44">
        <v>1057.94</v>
      </c>
      <c r="H471" s="44">
        <v>1073.97</v>
      </c>
      <c r="I471" s="44">
        <v>1081.69</v>
      </c>
      <c r="J471" s="44">
        <v>1105.21</v>
      </c>
      <c r="K471" s="44">
        <v>1211.24</v>
      </c>
      <c r="L471" s="44">
        <v>1430.95</v>
      </c>
      <c r="M471" s="44">
        <v>1567.19</v>
      </c>
      <c r="N471" s="44">
        <v>1627.25</v>
      </c>
      <c r="O471" s="44">
        <v>1642.04</v>
      </c>
      <c r="P471" s="44">
        <v>1639.85</v>
      </c>
      <c r="Q471" s="44">
        <v>1638.75</v>
      </c>
      <c r="R471" s="44">
        <v>1610.39</v>
      </c>
      <c r="S471" s="44">
        <v>1600.71</v>
      </c>
      <c r="T471" s="44">
        <v>1656.28</v>
      </c>
      <c r="U471" s="44">
        <v>1710.49</v>
      </c>
      <c r="V471" s="44">
        <v>1685.51</v>
      </c>
      <c r="W471" s="44">
        <v>1644.18</v>
      </c>
      <c r="X471" s="44">
        <v>1621.17</v>
      </c>
      <c r="Y471" s="44">
        <v>1515.99</v>
      </c>
      <c r="Z471" s="44">
        <v>1287.52</v>
      </c>
      <c r="AA471" s="44">
        <v>1150.57</v>
      </c>
    </row>
    <row r="472" spans="1:27" ht="12.75" customHeight="1" outlineLevel="1" x14ac:dyDescent="0.2">
      <c r="A472" s="99" t="s">
        <v>2114</v>
      </c>
      <c r="B472" s="63" t="s">
        <v>90</v>
      </c>
      <c r="C472" s="43" t="s">
        <v>79</v>
      </c>
      <c r="D472" s="44">
        <f>$D$327</f>
        <v>2222.89</v>
      </c>
      <c r="E472" s="44">
        <f t="shared" ref="E472:AA472" si="274">$D$327</f>
        <v>2222.89</v>
      </c>
      <c r="F472" s="44">
        <f t="shared" si="274"/>
        <v>2222.89</v>
      </c>
      <c r="G472" s="44">
        <f t="shared" si="274"/>
        <v>2222.89</v>
      </c>
      <c r="H472" s="44">
        <f t="shared" si="274"/>
        <v>2222.89</v>
      </c>
      <c r="I472" s="44">
        <f t="shared" si="274"/>
        <v>2222.89</v>
      </c>
      <c r="J472" s="44">
        <f t="shared" si="274"/>
        <v>2222.89</v>
      </c>
      <c r="K472" s="44">
        <f t="shared" si="274"/>
        <v>2222.89</v>
      </c>
      <c r="L472" s="44">
        <f t="shared" si="274"/>
        <v>2222.89</v>
      </c>
      <c r="M472" s="44">
        <f t="shared" si="274"/>
        <v>2222.89</v>
      </c>
      <c r="N472" s="44">
        <f t="shared" si="274"/>
        <v>2222.89</v>
      </c>
      <c r="O472" s="44">
        <f t="shared" si="274"/>
        <v>2222.89</v>
      </c>
      <c r="P472" s="44">
        <f t="shared" si="274"/>
        <v>2222.89</v>
      </c>
      <c r="Q472" s="44">
        <f t="shared" si="274"/>
        <v>2222.89</v>
      </c>
      <c r="R472" s="44">
        <f t="shared" si="274"/>
        <v>2222.89</v>
      </c>
      <c r="S472" s="44">
        <f t="shared" si="274"/>
        <v>2222.89</v>
      </c>
      <c r="T472" s="44">
        <f t="shared" si="274"/>
        <v>2222.89</v>
      </c>
      <c r="U472" s="44">
        <f t="shared" si="274"/>
        <v>2222.89</v>
      </c>
      <c r="V472" s="44">
        <f t="shared" si="274"/>
        <v>2222.89</v>
      </c>
      <c r="W472" s="44">
        <f t="shared" si="274"/>
        <v>2222.89</v>
      </c>
      <c r="X472" s="44">
        <f t="shared" si="274"/>
        <v>2222.89</v>
      </c>
      <c r="Y472" s="44">
        <f t="shared" si="274"/>
        <v>2222.89</v>
      </c>
      <c r="Z472" s="44">
        <f t="shared" si="274"/>
        <v>2222.89</v>
      </c>
      <c r="AA472" s="44">
        <f t="shared" si="274"/>
        <v>2222.89</v>
      </c>
    </row>
    <row r="473" spans="1:27" ht="12.75" customHeight="1" outlineLevel="1" x14ac:dyDescent="0.2">
      <c r="A473" s="99" t="s">
        <v>2115</v>
      </c>
      <c r="B473" s="63" t="s">
        <v>83</v>
      </c>
      <c r="C473" s="43" t="s">
        <v>79</v>
      </c>
      <c r="D473" s="44">
        <v>3.35</v>
      </c>
      <c r="E473" s="44">
        <v>3.35</v>
      </c>
      <c r="F473" s="44">
        <v>3.35</v>
      </c>
      <c r="G473" s="44">
        <v>3.35</v>
      </c>
      <c r="H473" s="44">
        <v>3.35</v>
      </c>
      <c r="I473" s="44">
        <v>3.35</v>
      </c>
      <c r="J473" s="44">
        <v>3.35</v>
      </c>
      <c r="K473" s="44">
        <v>3.35</v>
      </c>
      <c r="L473" s="44">
        <v>3.35</v>
      </c>
      <c r="M473" s="44">
        <v>3.35</v>
      </c>
      <c r="N473" s="44">
        <v>3.35</v>
      </c>
      <c r="O473" s="44">
        <v>3.35</v>
      </c>
      <c r="P473" s="44">
        <v>3.35</v>
      </c>
      <c r="Q473" s="44">
        <v>3.35</v>
      </c>
      <c r="R473" s="44">
        <v>3.35</v>
      </c>
      <c r="S473" s="44">
        <v>3.35</v>
      </c>
      <c r="T473" s="44">
        <v>3.35</v>
      </c>
      <c r="U473" s="44">
        <v>3.35</v>
      </c>
      <c r="V473" s="44">
        <v>3.35</v>
      </c>
      <c r="W473" s="44">
        <v>3.35</v>
      </c>
      <c r="X473" s="44">
        <v>3.35</v>
      </c>
      <c r="Y473" s="44">
        <v>3.35</v>
      </c>
      <c r="Z473" s="44">
        <v>3.35</v>
      </c>
      <c r="AA473" s="44">
        <v>3.35</v>
      </c>
    </row>
    <row r="474" spans="1:27" ht="12.75" customHeight="1" outlineLevel="1" x14ac:dyDescent="0.2">
      <c r="A474" s="99" t="s">
        <v>2116</v>
      </c>
      <c r="B474" s="63" t="s">
        <v>81</v>
      </c>
      <c r="C474" s="43" t="s">
        <v>79</v>
      </c>
      <c r="D474" s="44">
        <f>$D$11</f>
        <v>330.69</v>
      </c>
      <c r="E474" s="44">
        <f t="shared" ref="E474:AA474" si="275">$D$11</f>
        <v>330.69</v>
      </c>
      <c r="F474" s="44">
        <f t="shared" si="275"/>
        <v>330.69</v>
      </c>
      <c r="G474" s="44">
        <f t="shared" si="275"/>
        <v>330.69</v>
      </c>
      <c r="H474" s="44">
        <f t="shared" si="275"/>
        <v>330.69</v>
      </c>
      <c r="I474" s="44">
        <f t="shared" si="275"/>
        <v>330.69</v>
      </c>
      <c r="J474" s="44">
        <f t="shared" si="275"/>
        <v>330.69</v>
      </c>
      <c r="K474" s="44">
        <f t="shared" si="275"/>
        <v>330.69</v>
      </c>
      <c r="L474" s="44">
        <f t="shared" si="275"/>
        <v>330.69</v>
      </c>
      <c r="M474" s="44">
        <f t="shared" si="275"/>
        <v>330.69</v>
      </c>
      <c r="N474" s="44">
        <f t="shared" si="275"/>
        <v>330.69</v>
      </c>
      <c r="O474" s="44">
        <f t="shared" si="275"/>
        <v>330.69</v>
      </c>
      <c r="P474" s="44">
        <f t="shared" si="275"/>
        <v>330.69</v>
      </c>
      <c r="Q474" s="44">
        <f t="shared" si="275"/>
        <v>330.69</v>
      </c>
      <c r="R474" s="44">
        <f t="shared" si="275"/>
        <v>330.69</v>
      </c>
      <c r="S474" s="44">
        <f t="shared" si="275"/>
        <v>330.69</v>
      </c>
      <c r="T474" s="44">
        <f t="shared" si="275"/>
        <v>330.69</v>
      </c>
      <c r="U474" s="44">
        <f t="shared" si="275"/>
        <v>330.69</v>
      </c>
      <c r="V474" s="44">
        <f t="shared" si="275"/>
        <v>330.69</v>
      </c>
      <c r="W474" s="44">
        <f t="shared" si="275"/>
        <v>330.69</v>
      </c>
      <c r="X474" s="44">
        <f t="shared" si="275"/>
        <v>330.69</v>
      </c>
      <c r="Y474" s="44">
        <f t="shared" si="275"/>
        <v>330.69</v>
      </c>
      <c r="Z474" s="44">
        <f t="shared" si="275"/>
        <v>330.69</v>
      </c>
      <c r="AA474" s="44">
        <f t="shared" si="275"/>
        <v>330.69</v>
      </c>
    </row>
    <row r="475" spans="1:27" x14ac:dyDescent="0.2">
      <c r="A475" s="98" t="s">
        <v>2117</v>
      </c>
      <c r="B475" s="28" t="str">
        <f>"31"&amp;"."&amp;$B$800&amp;"."&amp;$B$801</f>
        <v>31.12.2023</v>
      </c>
      <c r="C475" s="90" t="s">
        <v>76</v>
      </c>
      <c r="D475" s="91">
        <f>ROUND(((D476+D477+D479+D478)/1000),5)</f>
        <v>3.69889</v>
      </c>
      <c r="E475" s="91">
        <f>ROUND(((E476+E477+E479+E478)/1000),5)</f>
        <v>3.6472899999999999</v>
      </c>
      <c r="F475" s="91">
        <f>ROUND(((F476+F477+F479+F478)/1000),5)</f>
        <v>3.5828600000000002</v>
      </c>
      <c r="G475" s="91">
        <f t="shared" ref="G475:AA475" si="276">ROUND(((G476+G477+G479+G478)/1000),5)</f>
        <v>3.49925</v>
      </c>
      <c r="H475" s="91">
        <f t="shared" si="276"/>
        <v>3.5396999999999998</v>
      </c>
      <c r="I475" s="91">
        <f t="shared" si="276"/>
        <v>3.5687700000000002</v>
      </c>
      <c r="J475" s="91">
        <f t="shared" si="276"/>
        <v>3.5672100000000002</v>
      </c>
      <c r="K475" s="91">
        <f t="shared" si="276"/>
        <v>3.6546799999999999</v>
      </c>
      <c r="L475" s="91">
        <f t="shared" si="276"/>
        <v>3.7878500000000002</v>
      </c>
      <c r="M475" s="91">
        <f t="shared" si="276"/>
        <v>3.96835</v>
      </c>
      <c r="N475" s="91">
        <f t="shared" si="276"/>
        <v>4.0366299999999997</v>
      </c>
      <c r="O475" s="91">
        <f t="shared" si="276"/>
        <v>4.0614800000000004</v>
      </c>
      <c r="P475" s="91">
        <f t="shared" si="276"/>
        <v>4.0611100000000002</v>
      </c>
      <c r="Q475" s="91">
        <f t="shared" si="276"/>
        <v>4.0622299999999996</v>
      </c>
      <c r="R475" s="91">
        <f t="shared" si="276"/>
        <v>4.0432199999999998</v>
      </c>
      <c r="S475" s="91">
        <f t="shared" si="276"/>
        <v>4.0374100000000004</v>
      </c>
      <c r="T475" s="91">
        <f t="shared" si="276"/>
        <v>4.0848399999999998</v>
      </c>
      <c r="U475" s="91">
        <f t="shared" si="276"/>
        <v>4.1564199999999998</v>
      </c>
      <c r="V475" s="91">
        <f t="shared" si="276"/>
        <v>4.1172199999999997</v>
      </c>
      <c r="W475" s="91">
        <f t="shared" si="276"/>
        <v>4.0943500000000004</v>
      </c>
      <c r="X475" s="91">
        <f t="shared" si="276"/>
        <v>4.0892600000000003</v>
      </c>
      <c r="Y475" s="91">
        <f t="shared" si="276"/>
        <v>4.0267799999999996</v>
      </c>
      <c r="Z475" s="91">
        <f t="shared" si="276"/>
        <v>3.8105099999999998</v>
      </c>
      <c r="AA475" s="91">
        <f t="shared" si="276"/>
        <v>3.7176999999999998</v>
      </c>
    </row>
    <row r="476" spans="1:27" ht="12.75" customHeight="1" outlineLevel="1" x14ac:dyDescent="0.2">
      <c r="A476" s="99" t="s">
        <v>2118</v>
      </c>
      <c r="B476" s="63" t="s">
        <v>238</v>
      </c>
      <c r="C476" s="43" t="s">
        <v>79</v>
      </c>
      <c r="D476" s="44">
        <v>1141.96</v>
      </c>
      <c r="E476" s="44">
        <v>1090.3599999999999</v>
      </c>
      <c r="F476" s="44">
        <v>1025.93</v>
      </c>
      <c r="G476" s="44">
        <v>942.32</v>
      </c>
      <c r="H476" s="44">
        <v>982.77</v>
      </c>
      <c r="I476" s="44">
        <v>1011.84</v>
      </c>
      <c r="J476" s="44">
        <v>1010.28</v>
      </c>
      <c r="K476" s="44">
        <v>1097.75</v>
      </c>
      <c r="L476" s="44">
        <v>1230.92</v>
      </c>
      <c r="M476" s="44">
        <v>1411.42</v>
      </c>
      <c r="N476" s="44">
        <v>1479.7</v>
      </c>
      <c r="O476" s="44">
        <v>1504.55</v>
      </c>
      <c r="P476" s="44">
        <v>1504.18</v>
      </c>
      <c r="Q476" s="44">
        <v>1505.3</v>
      </c>
      <c r="R476" s="44">
        <v>1486.29</v>
      </c>
      <c r="S476" s="44">
        <v>1480.48</v>
      </c>
      <c r="T476" s="44">
        <v>1527.91</v>
      </c>
      <c r="U476" s="44">
        <v>1599.49</v>
      </c>
      <c r="V476" s="44">
        <v>1560.29</v>
      </c>
      <c r="W476" s="44">
        <v>1537.42</v>
      </c>
      <c r="X476" s="44">
        <v>1532.33</v>
      </c>
      <c r="Y476" s="44">
        <v>1469.85</v>
      </c>
      <c r="Z476" s="44">
        <v>1253.58</v>
      </c>
      <c r="AA476" s="44">
        <v>1160.77</v>
      </c>
    </row>
    <row r="477" spans="1:27" ht="12.75" customHeight="1" outlineLevel="1" x14ac:dyDescent="0.2">
      <c r="A477" s="99" t="s">
        <v>2119</v>
      </c>
      <c r="B477" s="63" t="s">
        <v>90</v>
      </c>
      <c r="C477" s="43" t="s">
        <v>79</v>
      </c>
      <c r="D477" s="44">
        <f>$D$327</f>
        <v>2222.89</v>
      </c>
      <c r="E477" s="44">
        <f t="shared" ref="E477:AA477" si="277">$D$327</f>
        <v>2222.89</v>
      </c>
      <c r="F477" s="44">
        <f t="shared" si="277"/>
        <v>2222.89</v>
      </c>
      <c r="G477" s="44">
        <f t="shared" si="277"/>
        <v>2222.89</v>
      </c>
      <c r="H477" s="44">
        <f t="shared" si="277"/>
        <v>2222.89</v>
      </c>
      <c r="I477" s="44">
        <f t="shared" si="277"/>
        <v>2222.89</v>
      </c>
      <c r="J477" s="44">
        <f t="shared" si="277"/>
        <v>2222.89</v>
      </c>
      <c r="K477" s="44">
        <f t="shared" si="277"/>
        <v>2222.89</v>
      </c>
      <c r="L477" s="44">
        <f t="shared" si="277"/>
        <v>2222.89</v>
      </c>
      <c r="M477" s="44">
        <f t="shared" si="277"/>
        <v>2222.89</v>
      </c>
      <c r="N477" s="44">
        <f t="shared" si="277"/>
        <v>2222.89</v>
      </c>
      <c r="O477" s="44">
        <f t="shared" si="277"/>
        <v>2222.89</v>
      </c>
      <c r="P477" s="44">
        <f t="shared" si="277"/>
        <v>2222.89</v>
      </c>
      <c r="Q477" s="44">
        <f t="shared" si="277"/>
        <v>2222.89</v>
      </c>
      <c r="R477" s="44">
        <f t="shared" si="277"/>
        <v>2222.89</v>
      </c>
      <c r="S477" s="44">
        <f t="shared" si="277"/>
        <v>2222.89</v>
      </c>
      <c r="T477" s="44">
        <f t="shared" si="277"/>
        <v>2222.89</v>
      </c>
      <c r="U477" s="44">
        <f t="shared" si="277"/>
        <v>2222.89</v>
      </c>
      <c r="V477" s="44">
        <f t="shared" si="277"/>
        <v>2222.89</v>
      </c>
      <c r="W477" s="44">
        <f t="shared" si="277"/>
        <v>2222.89</v>
      </c>
      <c r="X477" s="44">
        <f t="shared" si="277"/>
        <v>2222.89</v>
      </c>
      <c r="Y477" s="44">
        <f t="shared" si="277"/>
        <v>2222.89</v>
      </c>
      <c r="Z477" s="44">
        <f t="shared" si="277"/>
        <v>2222.89</v>
      </c>
      <c r="AA477" s="44">
        <f t="shared" si="277"/>
        <v>2222.89</v>
      </c>
    </row>
    <row r="478" spans="1:27" ht="12.75" customHeight="1" outlineLevel="1" x14ac:dyDescent="0.2">
      <c r="A478" s="99" t="s">
        <v>2120</v>
      </c>
      <c r="B478" s="63" t="s">
        <v>83</v>
      </c>
      <c r="C478" s="43" t="s">
        <v>79</v>
      </c>
      <c r="D478" s="44">
        <v>3.35</v>
      </c>
      <c r="E478" s="44">
        <v>3.35</v>
      </c>
      <c r="F478" s="44">
        <v>3.35</v>
      </c>
      <c r="G478" s="44">
        <v>3.35</v>
      </c>
      <c r="H478" s="44">
        <v>3.35</v>
      </c>
      <c r="I478" s="44">
        <v>3.35</v>
      </c>
      <c r="J478" s="44">
        <v>3.35</v>
      </c>
      <c r="K478" s="44">
        <v>3.35</v>
      </c>
      <c r="L478" s="44">
        <v>3.35</v>
      </c>
      <c r="M478" s="44">
        <v>3.35</v>
      </c>
      <c r="N478" s="44">
        <v>3.35</v>
      </c>
      <c r="O478" s="44">
        <v>3.35</v>
      </c>
      <c r="P478" s="44">
        <v>3.35</v>
      </c>
      <c r="Q478" s="44">
        <v>3.35</v>
      </c>
      <c r="R478" s="44">
        <v>3.35</v>
      </c>
      <c r="S478" s="44">
        <v>3.35</v>
      </c>
      <c r="T478" s="44">
        <v>3.35</v>
      </c>
      <c r="U478" s="44">
        <v>3.35</v>
      </c>
      <c r="V478" s="44">
        <v>3.35</v>
      </c>
      <c r="W478" s="44">
        <v>3.35</v>
      </c>
      <c r="X478" s="44">
        <v>3.35</v>
      </c>
      <c r="Y478" s="44">
        <v>3.35</v>
      </c>
      <c r="Z478" s="44">
        <v>3.35</v>
      </c>
      <c r="AA478" s="44">
        <v>3.35</v>
      </c>
    </row>
    <row r="479" spans="1:27" ht="12.75" customHeight="1" outlineLevel="1" x14ac:dyDescent="0.2">
      <c r="A479" s="99" t="s">
        <v>2121</v>
      </c>
      <c r="B479" s="63" t="s">
        <v>81</v>
      </c>
      <c r="C479" s="43" t="s">
        <v>79</v>
      </c>
      <c r="D479" s="44">
        <f>$D$11</f>
        <v>330.69</v>
      </c>
      <c r="E479" s="44">
        <f t="shared" ref="E479:AA479" si="278">$D$11</f>
        <v>330.69</v>
      </c>
      <c r="F479" s="44">
        <f t="shared" si="278"/>
        <v>330.69</v>
      </c>
      <c r="G479" s="44">
        <f t="shared" si="278"/>
        <v>330.69</v>
      </c>
      <c r="H479" s="44">
        <f t="shared" si="278"/>
        <v>330.69</v>
      </c>
      <c r="I479" s="44">
        <f t="shared" si="278"/>
        <v>330.69</v>
      </c>
      <c r="J479" s="44">
        <f t="shared" si="278"/>
        <v>330.69</v>
      </c>
      <c r="K479" s="44">
        <f t="shared" si="278"/>
        <v>330.69</v>
      </c>
      <c r="L479" s="44">
        <f t="shared" si="278"/>
        <v>330.69</v>
      </c>
      <c r="M479" s="44">
        <f t="shared" si="278"/>
        <v>330.69</v>
      </c>
      <c r="N479" s="44">
        <f t="shared" si="278"/>
        <v>330.69</v>
      </c>
      <c r="O479" s="44">
        <f t="shared" si="278"/>
        <v>330.69</v>
      </c>
      <c r="P479" s="44">
        <f t="shared" si="278"/>
        <v>330.69</v>
      </c>
      <c r="Q479" s="44">
        <f t="shared" si="278"/>
        <v>330.69</v>
      </c>
      <c r="R479" s="44">
        <f t="shared" si="278"/>
        <v>330.69</v>
      </c>
      <c r="S479" s="44">
        <f t="shared" si="278"/>
        <v>330.69</v>
      </c>
      <c r="T479" s="44">
        <f t="shared" si="278"/>
        <v>330.69</v>
      </c>
      <c r="U479" s="44">
        <f t="shared" si="278"/>
        <v>330.69</v>
      </c>
      <c r="V479" s="44">
        <f t="shared" si="278"/>
        <v>330.69</v>
      </c>
      <c r="W479" s="44">
        <f t="shared" si="278"/>
        <v>330.69</v>
      </c>
      <c r="X479" s="44">
        <f t="shared" si="278"/>
        <v>330.69</v>
      </c>
      <c r="Y479" s="44">
        <f t="shared" si="278"/>
        <v>330.69</v>
      </c>
      <c r="Z479" s="44">
        <f t="shared" si="278"/>
        <v>330.69</v>
      </c>
      <c r="AA479" s="44">
        <f t="shared" si="278"/>
        <v>330.69</v>
      </c>
    </row>
    <row r="480" spans="1:27" x14ac:dyDescent="0.2">
      <c r="B480" s="101" t="s">
        <v>392</v>
      </c>
    </row>
    <row r="481" spans="1:27" x14ac:dyDescent="0.2">
      <c r="B481" s="101" t="s">
        <v>392</v>
      </c>
    </row>
    <row r="482" spans="1:27" x14ac:dyDescent="0.2">
      <c r="A482" s="175" t="s">
        <v>705</v>
      </c>
      <c r="B482" s="176"/>
      <c r="C482" s="176"/>
      <c r="D482" s="176"/>
      <c r="E482" s="176"/>
      <c r="F482" s="176"/>
      <c r="G482" s="176"/>
      <c r="H482" s="176"/>
      <c r="I482" s="176"/>
      <c r="J482" s="176"/>
      <c r="K482" s="176"/>
      <c r="L482" s="176"/>
      <c r="M482" s="176"/>
      <c r="N482" s="176"/>
      <c r="O482" s="176"/>
      <c r="P482" s="176"/>
      <c r="Q482" s="176"/>
      <c r="R482" s="176"/>
      <c r="S482" s="176"/>
      <c r="T482" s="176"/>
      <c r="U482" s="176"/>
      <c r="V482" s="176"/>
      <c r="W482" s="176"/>
      <c r="X482" s="176"/>
      <c r="Y482" s="176"/>
      <c r="Z482" s="176"/>
      <c r="AA482" s="177"/>
    </row>
    <row r="483" spans="1:27" ht="25.5" x14ac:dyDescent="0.2">
      <c r="A483" s="26" t="s">
        <v>64</v>
      </c>
      <c r="B483" s="27" t="s">
        <v>210</v>
      </c>
      <c r="C483" s="26" t="s">
        <v>211</v>
      </c>
      <c r="D483" s="27" t="s">
        <v>212</v>
      </c>
      <c r="E483" s="27" t="s">
        <v>213</v>
      </c>
      <c r="F483" s="27" t="s">
        <v>214</v>
      </c>
      <c r="G483" s="27" t="s">
        <v>215</v>
      </c>
      <c r="H483" s="27" t="s">
        <v>216</v>
      </c>
      <c r="I483" s="27" t="s">
        <v>217</v>
      </c>
      <c r="J483" s="27" t="s">
        <v>218</v>
      </c>
      <c r="K483" s="27" t="s">
        <v>219</v>
      </c>
      <c r="L483" s="27" t="s">
        <v>220</v>
      </c>
      <c r="M483" s="27" t="s">
        <v>221</v>
      </c>
      <c r="N483" s="27" t="s">
        <v>222</v>
      </c>
      <c r="O483" s="27" t="s">
        <v>223</v>
      </c>
      <c r="P483" s="27" t="s">
        <v>224</v>
      </c>
      <c r="Q483" s="27" t="s">
        <v>225</v>
      </c>
      <c r="R483" s="27" t="s">
        <v>226</v>
      </c>
      <c r="S483" s="27" t="s">
        <v>227</v>
      </c>
      <c r="T483" s="27" t="s">
        <v>228</v>
      </c>
      <c r="U483" s="27" t="s">
        <v>229</v>
      </c>
      <c r="V483" s="27" t="s">
        <v>230</v>
      </c>
      <c r="W483" s="27" t="s">
        <v>231</v>
      </c>
      <c r="X483" s="27" t="s">
        <v>232</v>
      </c>
      <c r="Y483" s="27" t="s">
        <v>233</v>
      </c>
      <c r="Z483" s="27" t="s">
        <v>234</v>
      </c>
      <c r="AA483" s="27" t="s">
        <v>235</v>
      </c>
    </row>
    <row r="484" spans="1:27" x14ac:dyDescent="0.2">
      <c r="A484" s="98" t="s">
        <v>2122</v>
      </c>
      <c r="B484" s="28" t="str">
        <f>"01"&amp;"."&amp;$B$800&amp;"."&amp;$B$801</f>
        <v>01.12.2023</v>
      </c>
      <c r="C484" s="90" t="s">
        <v>76</v>
      </c>
      <c r="D484" s="91">
        <f>ROUND(((D485+D486+D488+D487)/1000),5)</f>
        <v>5.1246299999999998</v>
      </c>
      <c r="E484" s="91">
        <f>ROUND(((E485+E486+E488+E487)/1000),5)</f>
        <v>5.0370299999999997</v>
      </c>
      <c r="F484" s="91">
        <f>ROUND(((F485+F486+F488+F487)/1000),5)</f>
        <v>4.9944899999999999</v>
      </c>
      <c r="G484" s="91">
        <f t="shared" ref="G484:AA484" si="279">ROUND(((G485+G486+G488+G487)/1000),5)</f>
        <v>4.9757899999999999</v>
      </c>
      <c r="H484" s="91">
        <f t="shared" si="279"/>
        <v>5.0319900000000004</v>
      </c>
      <c r="I484" s="91">
        <f t="shared" si="279"/>
        <v>5.1630200000000004</v>
      </c>
      <c r="J484" s="91">
        <f t="shared" si="279"/>
        <v>5.3394399999999997</v>
      </c>
      <c r="K484" s="91">
        <f t="shared" si="279"/>
        <v>5.5907099999999996</v>
      </c>
      <c r="L484" s="91">
        <f t="shared" si="279"/>
        <v>5.7508999999999997</v>
      </c>
      <c r="M484" s="91">
        <f t="shared" si="279"/>
        <v>5.8584500000000004</v>
      </c>
      <c r="N484" s="91">
        <f t="shared" si="279"/>
        <v>5.8971799999999996</v>
      </c>
      <c r="O484" s="91">
        <f t="shared" si="279"/>
        <v>5.9718200000000001</v>
      </c>
      <c r="P484" s="91">
        <f t="shared" si="279"/>
        <v>5.9390000000000001</v>
      </c>
      <c r="Q484" s="91">
        <f t="shared" si="279"/>
        <v>5.9695499999999999</v>
      </c>
      <c r="R484" s="91">
        <f t="shared" si="279"/>
        <v>5.9506100000000002</v>
      </c>
      <c r="S484" s="91">
        <f t="shared" si="279"/>
        <v>5.9837199999999999</v>
      </c>
      <c r="T484" s="91">
        <f t="shared" si="279"/>
        <v>5.8968499999999997</v>
      </c>
      <c r="U484" s="91">
        <f t="shared" si="279"/>
        <v>5.8992399999999998</v>
      </c>
      <c r="V484" s="91">
        <f t="shared" si="279"/>
        <v>5.8949499999999997</v>
      </c>
      <c r="W484" s="91">
        <f t="shared" si="279"/>
        <v>5.81602</v>
      </c>
      <c r="X484" s="91">
        <f t="shared" si="279"/>
        <v>5.7487300000000001</v>
      </c>
      <c r="Y484" s="91">
        <f t="shared" si="279"/>
        <v>5.6246700000000001</v>
      </c>
      <c r="Z484" s="91">
        <f t="shared" si="279"/>
        <v>5.42103</v>
      </c>
      <c r="AA484" s="91">
        <f t="shared" si="279"/>
        <v>5.2838700000000003</v>
      </c>
    </row>
    <row r="485" spans="1:27" ht="12.75" customHeight="1" outlineLevel="1" x14ac:dyDescent="0.2">
      <c r="A485" s="99" t="s">
        <v>2123</v>
      </c>
      <c r="B485" s="63" t="s">
        <v>238</v>
      </c>
      <c r="C485" s="43" t="s">
        <v>79</v>
      </c>
      <c r="D485" s="44">
        <v>1230.82</v>
      </c>
      <c r="E485" s="44">
        <v>1143.22</v>
      </c>
      <c r="F485" s="44">
        <v>1100.68</v>
      </c>
      <c r="G485" s="44">
        <v>1081.98</v>
      </c>
      <c r="H485" s="44">
        <v>1138.18</v>
      </c>
      <c r="I485" s="44">
        <v>1269.21</v>
      </c>
      <c r="J485" s="44">
        <v>1445.63</v>
      </c>
      <c r="K485" s="44">
        <v>1696.9</v>
      </c>
      <c r="L485" s="44">
        <v>1857.09</v>
      </c>
      <c r="M485" s="44">
        <v>1964.64</v>
      </c>
      <c r="N485" s="44">
        <v>2003.37</v>
      </c>
      <c r="O485" s="44">
        <v>2078.0100000000002</v>
      </c>
      <c r="P485" s="44">
        <v>2045.19</v>
      </c>
      <c r="Q485" s="44">
        <v>2075.7399999999998</v>
      </c>
      <c r="R485" s="44">
        <v>2056.8000000000002</v>
      </c>
      <c r="S485" s="44">
        <v>2089.91</v>
      </c>
      <c r="T485" s="44">
        <v>2003.04</v>
      </c>
      <c r="U485" s="44">
        <v>2005.43</v>
      </c>
      <c r="V485" s="44">
        <v>2001.14</v>
      </c>
      <c r="W485" s="44">
        <v>1922.21</v>
      </c>
      <c r="X485" s="44">
        <v>1854.92</v>
      </c>
      <c r="Y485" s="44">
        <v>1730.86</v>
      </c>
      <c r="Z485" s="44">
        <v>1527.22</v>
      </c>
      <c r="AA485" s="44">
        <v>1390.06</v>
      </c>
    </row>
    <row r="486" spans="1:27" ht="12.75" customHeight="1" outlineLevel="1" x14ac:dyDescent="0.2">
      <c r="A486" s="99" t="s">
        <v>2124</v>
      </c>
      <c r="B486" s="63" t="s">
        <v>90</v>
      </c>
      <c r="C486" s="43" t="s">
        <v>79</v>
      </c>
      <c r="D486" s="44">
        <v>3559.77</v>
      </c>
      <c r="E486" s="44">
        <f>$D$486</f>
        <v>3559.77</v>
      </c>
      <c r="F486" s="44">
        <f t="shared" ref="F486:AA486" si="280">$D$486</f>
        <v>3559.77</v>
      </c>
      <c r="G486" s="44">
        <f t="shared" si="280"/>
        <v>3559.77</v>
      </c>
      <c r="H486" s="44">
        <f t="shared" si="280"/>
        <v>3559.77</v>
      </c>
      <c r="I486" s="44">
        <f t="shared" si="280"/>
        <v>3559.77</v>
      </c>
      <c r="J486" s="44">
        <f t="shared" si="280"/>
        <v>3559.77</v>
      </c>
      <c r="K486" s="44">
        <f t="shared" si="280"/>
        <v>3559.77</v>
      </c>
      <c r="L486" s="44">
        <f t="shared" si="280"/>
        <v>3559.77</v>
      </c>
      <c r="M486" s="44">
        <f t="shared" si="280"/>
        <v>3559.77</v>
      </c>
      <c r="N486" s="44">
        <f t="shared" si="280"/>
        <v>3559.77</v>
      </c>
      <c r="O486" s="44">
        <f t="shared" si="280"/>
        <v>3559.77</v>
      </c>
      <c r="P486" s="44">
        <f t="shared" si="280"/>
        <v>3559.77</v>
      </c>
      <c r="Q486" s="44">
        <f t="shared" si="280"/>
        <v>3559.77</v>
      </c>
      <c r="R486" s="44">
        <f t="shared" si="280"/>
        <v>3559.77</v>
      </c>
      <c r="S486" s="44">
        <f t="shared" si="280"/>
        <v>3559.77</v>
      </c>
      <c r="T486" s="44">
        <f t="shared" si="280"/>
        <v>3559.77</v>
      </c>
      <c r="U486" s="44">
        <f t="shared" si="280"/>
        <v>3559.77</v>
      </c>
      <c r="V486" s="44">
        <f t="shared" si="280"/>
        <v>3559.77</v>
      </c>
      <c r="W486" s="44">
        <f t="shared" si="280"/>
        <v>3559.77</v>
      </c>
      <c r="X486" s="44">
        <f t="shared" si="280"/>
        <v>3559.77</v>
      </c>
      <c r="Y486" s="44">
        <f t="shared" si="280"/>
        <v>3559.77</v>
      </c>
      <c r="Z486" s="44">
        <f t="shared" si="280"/>
        <v>3559.77</v>
      </c>
      <c r="AA486" s="44">
        <f t="shared" si="280"/>
        <v>3559.77</v>
      </c>
    </row>
    <row r="487" spans="1:27" ht="12.75" customHeight="1" outlineLevel="1" x14ac:dyDescent="0.2">
      <c r="A487" s="99" t="s">
        <v>2125</v>
      </c>
      <c r="B487" s="63" t="s">
        <v>83</v>
      </c>
      <c r="C487" s="43" t="s">
        <v>79</v>
      </c>
      <c r="D487" s="44">
        <v>3.35</v>
      </c>
      <c r="E487" s="44">
        <v>3.35</v>
      </c>
      <c r="F487" s="44">
        <v>3.35</v>
      </c>
      <c r="G487" s="44">
        <v>3.35</v>
      </c>
      <c r="H487" s="44">
        <v>3.35</v>
      </c>
      <c r="I487" s="44">
        <v>3.35</v>
      </c>
      <c r="J487" s="44">
        <v>3.35</v>
      </c>
      <c r="K487" s="44">
        <v>3.35</v>
      </c>
      <c r="L487" s="44">
        <v>3.35</v>
      </c>
      <c r="M487" s="44">
        <v>3.35</v>
      </c>
      <c r="N487" s="44">
        <v>3.35</v>
      </c>
      <c r="O487" s="44">
        <v>3.35</v>
      </c>
      <c r="P487" s="44">
        <v>3.35</v>
      </c>
      <c r="Q487" s="44">
        <v>3.35</v>
      </c>
      <c r="R487" s="44">
        <v>3.35</v>
      </c>
      <c r="S487" s="44">
        <v>3.35</v>
      </c>
      <c r="T487" s="44">
        <v>3.35</v>
      </c>
      <c r="U487" s="44">
        <v>3.35</v>
      </c>
      <c r="V487" s="44">
        <v>3.35</v>
      </c>
      <c r="W487" s="44">
        <v>3.35</v>
      </c>
      <c r="X487" s="44">
        <v>3.35</v>
      </c>
      <c r="Y487" s="44">
        <v>3.35</v>
      </c>
      <c r="Z487" s="44">
        <v>3.35</v>
      </c>
      <c r="AA487" s="44">
        <v>3.35</v>
      </c>
    </row>
    <row r="488" spans="1:27" ht="12.75" customHeight="1" outlineLevel="1" x14ac:dyDescent="0.2">
      <c r="A488" s="99" t="s">
        <v>2126</v>
      </c>
      <c r="B488" s="63" t="s">
        <v>81</v>
      </c>
      <c r="C488" s="43" t="s">
        <v>79</v>
      </c>
      <c r="D488" s="44">
        <f>$D$11</f>
        <v>330.69</v>
      </c>
      <c r="E488" s="44">
        <f t="shared" ref="E488:AA488" si="281">$D$11</f>
        <v>330.69</v>
      </c>
      <c r="F488" s="44">
        <f t="shared" si="281"/>
        <v>330.69</v>
      </c>
      <c r="G488" s="44">
        <f t="shared" si="281"/>
        <v>330.69</v>
      </c>
      <c r="H488" s="44">
        <f t="shared" si="281"/>
        <v>330.69</v>
      </c>
      <c r="I488" s="44">
        <f t="shared" si="281"/>
        <v>330.69</v>
      </c>
      <c r="J488" s="44">
        <f t="shared" si="281"/>
        <v>330.69</v>
      </c>
      <c r="K488" s="44">
        <f t="shared" si="281"/>
        <v>330.69</v>
      </c>
      <c r="L488" s="44">
        <f t="shared" si="281"/>
        <v>330.69</v>
      </c>
      <c r="M488" s="44">
        <f t="shared" si="281"/>
        <v>330.69</v>
      </c>
      <c r="N488" s="44">
        <f t="shared" si="281"/>
        <v>330.69</v>
      </c>
      <c r="O488" s="44">
        <f t="shared" si="281"/>
        <v>330.69</v>
      </c>
      <c r="P488" s="44">
        <f t="shared" si="281"/>
        <v>330.69</v>
      </c>
      <c r="Q488" s="44">
        <f t="shared" si="281"/>
        <v>330.69</v>
      </c>
      <c r="R488" s="44">
        <f t="shared" si="281"/>
        <v>330.69</v>
      </c>
      <c r="S488" s="44">
        <f t="shared" si="281"/>
        <v>330.69</v>
      </c>
      <c r="T488" s="44">
        <f t="shared" si="281"/>
        <v>330.69</v>
      </c>
      <c r="U488" s="44">
        <f t="shared" si="281"/>
        <v>330.69</v>
      </c>
      <c r="V488" s="44">
        <f t="shared" si="281"/>
        <v>330.69</v>
      </c>
      <c r="W488" s="44">
        <f t="shared" si="281"/>
        <v>330.69</v>
      </c>
      <c r="X488" s="44">
        <f t="shared" si="281"/>
        <v>330.69</v>
      </c>
      <c r="Y488" s="44">
        <f t="shared" si="281"/>
        <v>330.69</v>
      </c>
      <c r="Z488" s="44">
        <f t="shared" si="281"/>
        <v>330.69</v>
      </c>
      <c r="AA488" s="44">
        <f t="shared" si="281"/>
        <v>330.69</v>
      </c>
    </row>
    <row r="489" spans="1:27" x14ac:dyDescent="0.2">
      <c r="A489" s="98" t="s">
        <v>2127</v>
      </c>
      <c r="B489" s="28" t="str">
        <f>"02"&amp;"."&amp;$B$800&amp;"."&amp;$B$801</f>
        <v>02.12.2023</v>
      </c>
      <c r="C489" s="90" t="s">
        <v>76</v>
      </c>
      <c r="D489" s="91">
        <f>ROUND(((D490+D491+D493+D492)/1000),5)</f>
        <v>5.1077300000000001</v>
      </c>
      <c r="E489" s="91">
        <f>ROUND(((E490+E491+E493+E492)/1000),5)</f>
        <v>5.01905</v>
      </c>
      <c r="F489" s="91">
        <f>ROUND(((F490+F491+F493+F492)/1000),5)</f>
        <v>4.9702700000000002</v>
      </c>
      <c r="G489" s="91">
        <f t="shared" ref="G489:AA489" si="282">ROUND(((G490+G491+G493+G492)/1000),5)</f>
        <v>4.9570499999999997</v>
      </c>
      <c r="H489" s="91">
        <f t="shared" si="282"/>
        <v>4.9693100000000001</v>
      </c>
      <c r="I489" s="91">
        <f t="shared" si="282"/>
        <v>5.0813800000000002</v>
      </c>
      <c r="J489" s="91">
        <f t="shared" si="282"/>
        <v>5.15632</v>
      </c>
      <c r="K489" s="91">
        <f t="shared" si="282"/>
        <v>5.3216000000000001</v>
      </c>
      <c r="L489" s="91">
        <f t="shared" si="282"/>
        <v>5.5501199999999997</v>
      </c>
      <c r="M489" s="91">
        <f t="shared" si="282"/>
        <v>5.6917400000000002</v>
      </c>
      <c r="N489" s="91">
        <f t="shared" si="282"/>
        <v>5.7735799999999999</v>
      </c>
      <c r="O489" s="91">
        <f t="shared" si="282"/>
        <v>5.80715</v>
      </c>
      <c r="P489" s="91">
        <f t="shared" si="282"/>
        <v>5.8146399999999998</v>
      </c>
      <c r="Q489" s="91">
        <f t="shared" si="282"/>
        <v>5.81257</v>
      </c>
      <c r="R489" s="91">
        <f t="shared" si="282"/>
        <v>5.7656000000000001</v>
      </c>
      <c r="S489" s="91">
        <f t="shared" si="282"/>
        <v>5.7330100000000002</v>
      </c>
      <c r="T489" s="91">
        <f t="shared" si="282"/>
        <v>5.8131899999999996</v>
      </c>
      <c r="U489" s="91">
        <f t="shared" si="282"/>
        <v>5.8365</v>
      </c>
      <c r="V489" s="91">
        <f t="shared" si="282"/>
        <v>5.8173399999999997</v>
      </c>
      <c r="W489" s="91">
        <f t="shared" si="282"/>
        <v>5.7551100000000002</v>
      </c>
      <c r="X489" s="91">
        <f t="shared" si="282"/>
        <v>5.67387</v>
      </c>
      <c r="Y489" s="91">
        <f t="shared" si="282"/>
        <v>5.5714800000000002</v>
      </c>
      <c r="Z489" s="91">
        <f t="shared" si="282"/>
        <v>5.3673999999999999</v>
      </c>
      <c r="AA489" s="91">
        <f t="shared" si="282"/>
        <v>5.2324400000000004</v>
      </c>
    </row>
    <row r="490" spans="1:27" ht="12.75" customHeight="1" outlineLevel="1" x14ac:dyDescent="0.2">
      <c r="A490" s="99" t="s">
        <v>2128</v>
      </c>
      <c r="B490" s="63" t="s">
        <v>238</v>
      </c>
      <c r="C490" s="43" t="s">
        <v>79</v>
      </c>
      <c r="D490" s="44">
        <v>1213.92</v>
      </c>
      <c r="E490" s="44">
        <v>1125.24</v>
      </c>
      <c r="F490" s="44">
        <v>1076.46</v>
      </c>
      <c r="G490" s="44">
        <v>1063.24</v>
      </c>
      <c r="H490" s="44">
        <v>1075.5</v>
      </c>
      <c r="I490" s="44">
        <v>1187.57</v>
      </c>
      <c r="J490" s="44">
        <v>1262.51</v>
      </c>
      <c r="K490" s="44">
        <v>1427.79</v>
      </c>
      <c r="L490" s="44">
        <v>1656.31</v>
      </c>
      <c r="M490" s="44">
        <v>1797.93</v>
      </c>
      <c r="N490" s="44">
        <v>1879.77</v>
      </c>
      <c r="O490" s="44">
        <v>1913.34</v>
      </c>
      <c r="P490" s="44">
        <v>1920.83</v>
      </c>
      <c r="Q490" s="44">
        <v>1918.76</v>
      </c>
      <c r="R490" s="44">
        <v>1871.79</v>
      </c>
      <c r="S490" s="44">
        <v>1839.2</v>
      </c>
      <c r="T490" s="44">
        <v>1919.38</v>
      </c>
      <c r="U490" s="44">
        <v>1942.69</v>
      </c>
      <c r="V490" s="44">
        <v>1923.53</v>
      </c>
      <c r="W490" s="44">
        <v>1861.3</v>
      </c>
      <c r="X490" s="44">
        <v>1780.06</v>
      </c>
      <c r="Y490" s="44">
        <v>1677.67</v>
      </c>
      <c r="Z490" s="44">
        <v>1473.59</v>
      </c>
      <c r="AA490" s="44">
        <v>1338.63</v>
      </c>
    </row>
    <row r="491" spans="1:27" ht="12.75" customHeight="1" outlineLevel="1" x14ac:dyDescent="0.2">
      <c r="A491" s="99" t="s">
        <v>2129</v>
      </c>
      <c r="B491" s="63" t="s">
        <v>90</v>
      </c>
      <c r="C491" s="43" t="s">
        <v>79</v>
      </c>
      <c r="D491" s="44">
        <f>$D$486</f>
        <v>3559.77</v>
      </c>
      <c r="E491" s="44">
        <f t="shared" ref="E491:AA491" si="283">$D$486</f>
        <v>3559.77</v>
      </c>
      <c r="F491" s="44">
        <f t="shared" si="283"/>
        <v>3559.77</v>
      </c>
      <c r="G491" s="44">
        <f t="shared" si="283"/>
        <v>3559.77</v>
      </c>
      <c r="H491" s="44">
        <f t="shared" si="283"/>
        <v>3559.77</v>
      </c>
      <c r="I491" s="44">
        <f t="shared" si="283"/>
        <v>3559.77</v>
      </c>
      <c r="J491" s="44">
        <f t="shared" si="283"/>
        <v>3559.77</v>
      </c>
      <c r="K491" s="44">
        <f t="shared" si="283"/>
        <v>3559.77</v>
      </c>
      <c r="L491" s="44">
        <f t="shared" si="283"/>
        <v>3559.77</v>
      </c>
      <c r="M491" s="44">
        <f t="shared" si="283"/>
        <v>3559.77</v>
      </c>
      <c r="N491" s="44">
        <f t="shared" si="283"/>
        <v>3559.77</v>
      </c>
      <c r="O491" s="44">
        <f t="shared" si="283"/>
        <v>3559.77</v>
      </c>
      <c r="P491" s="44">
        <f t="shared" si="283"/>
        <v>3559.77</v>
      </c>
      <c r="Q491" s="44">
        <f t="shared" si="283"/>
        <v>3559.77</v>
      </c>
      <c r="R491" s="44">
        <f t="shared" si="283"/>
        <v>3559.77</v>
      </c>
      <c r="S491" s="44">
        <f t="shared" si="283"/>
        <v>3559.77</v>
      </c>
      <c r="T491" s="44">
        <f t="shared" si="283"/>
        <v>3559.77</v>
      </c>
      <c r="U491" s="44">
        <f t="shared" si="283"/>
        <v>3559.77</v>
      </c>
      <c r="V491" s="44">
        <f t="shared" si="283"/>
        <v>3559.77</v>
      </c>
      <c r="W491" s="44">
        <f t="shared" si="283"/>
        <v>3559.77</v>
      </c>
      <c r="X491" s="44">
        <f t="shared" si="283"/>
        <v>3559.77</v>
      </c>
      <c r="Y491" s="44">
        <f t="shared" si="283"/>
        <v>3559.77</v>
      </c>
      <c r="Z491" s="44">
        <f t="shared" si="283"/>
        <v>3559.77</v>
      </c>
      <c r="AA491" s="44">
        <f t="shared" si="283"/>
        <v>3559.77</v>
      </c>
    </row>
    <row r="492" spans="1:27" ht="12.75" customHeight="1" outlineLevel="1" x14ac:dyDescent="0.2">
      <c r="A492" s="99" t="s">
        <v>2130</v>
      </c>
      <c r="B492" s="63" t="s">
        <v>83</v>
      </c>
      <c r="C492" s="43" t="s">
        <v>79</v>
      </c>
      <c r="D492" s="44">
        <v>3.35</v>
      </c>
      <c r="E492" s="44">
        <v>3.35</v>
      </c>
      <c r="F492" s="44">
        <v>3.35</v>
      </c>
      <c r="G492" s="44">
        <v>3.35</v>
      </c>
      <c r="H492" s="44">
        <v>3.35</v>
      </c>
      <c r="I492" s="44">
        <v>3.35</v>
      </c>
      <c r="J492" s="44">
        <v>3.35</v>
      </c>
      <c r="K492" s="44">
        <v>3.35</v>
      </c>
      <c r="L492" s="44">
        <v>3.35</v>
      </c>
      <c r="M492" s="44">
        <v>3.35</v>
      </c>
      <c r="N492" s="44">
        <v>3.35</v>
      </c>
      <c r="O492" s="44">
        <v>3.35</v>
      </c>
      <c r="P492" s="44">
        <v>3.35</v>
      </c>
      <c r="Q492" s="44">
        <v>3.35</v>
      </c>
      <c r="R492" s="44">
        <v>3.35</v>
      </c>
      <c r="S492" s="44">
        <v>3.35</v>
      </c>
      <c r="T492" s="44">
        <v>3.35</v>
      </c>
      <c r="U492" s="44">
        <v>3.35</v>
      </c>
      <c r="V492" s="44">
        <v>3.35</v>
      </c>
      <c r="W492" s="44">
        <v>3.35</v>
      </c>
      <c r="X492" s="44">
        <v>3.35</v>
      </c>
      <c r="Y492" s="44">
        <v>3.35</v>
      </c>
      <c r="Z492" s="44">
        <v>3.35</v>
      </c>
      <c r="AA492" s="44">
        <v>3.35</v>
      </c>
    </row>
    <row r="493" spans="1:27" ht="12.75" customHeight="1" outlineLevel="1" x14ac:dyDescent="0.2">
      <c r="A493" s="99" t="s">
        <v>2131</v>
      </c>
      <c r="B493" s="63" t="s">
        <v>81</v>
      </c>
      <c r="C493" s="43" t="s">
        <v>79</v>
      </c>
      <c r="D493" s="44">
        <f>$D$11</f>
        <v>330.69</v>
      </c>
      <c r="E493" s="44">
        <f t="shared" ref="E493:AA493" si="284">$D$11</f>
        <v>330.69</v>
      </c>
      <c r="F493" s="44">
        <f t="shared" si="284"/>
        <v>330.69</v>
      </c>
      <c r="G493" s="44">
        <f t="shared" si="284"/>
        <v>330.69</v>
      </c>
      <c r="H493" s="44">
        <f t="shared" si="284"/>
        <v>330.69</v>
      </c>
      <c r="I493" s="44">
        <f t="shared" si="284"/>
        <v>330.69</v>
      </c>
      <c r="J493" s="44">
        <f t="shared" si="284"/>
        <v>330.69</v>
      </c>
      <c r="K493" s="44">
        <f t="shared" si="284"/>
        <v>330.69</v>
      </c>
      <c r="L493" s="44">
        <f t="shared" si="284"/>
        <v>330.69</v>
      </c>
      <c r="M493" s="44">
        <f t="shared" si="284"/>
        <v>330.69</v>
      </c>
      <c r="N493" s="44">
        <f t="shared" si="284"/>
        <v>330.69</v>
      </c>
      <c r="O493" s="44">
        <f t="shared" si="284"/>
        <v>330.69</v>
      </c>
      <c r="P493" s="44">
        <f t="shared" si="284"/>
        <v>330.69</v>
      </c>
      <c r="Q493" s="44">
        <f t="shared" si="284"/>
        <v>330.69</v>
      </c>
      <c r="R493" s="44">
        <f t="shared" si="284"/>
        <v>330.69</v>
      </c>
      <c r="S493" s="44">
        <f t="shared" si="284"/>
        <v>330.69</v>
      </c>
      <c r="T493" s="44">
        <f t="shared" si="284"/>
        <v>330.69</v>
      </c>
      <c r="U493" s="44">
        <f t="shared" si="284"/>
        <v>330.69</v>
      </c>
      <c r="V493" s="44">
        <f t="shared" si="284"/>
        <v>330.69</v>
      </c>
      <c r="W493" s="44">
        <f t="shared" si="284"/>
        <v>330.69</v>
      </c>
      <c r="X493" s="44">
        <f t="shared" si="284"/>
        <v>330.69</v>
      </c>
      <c r="Y493" s="44">
        <f t="shared" si="284"/>
        <v>330.69</v>
      </c>
      <c r="Z493" s="44">
        <f t="shared" si="284"/>
        <v>330.69</v>
      </c>
      <c r="AA493" s="44">
        <f t="shared" si="284"/>
        <v>330.69</v>
      </c>
    </row>
    <row r="494" spans="1:27" x14ac:dyDescent="0.2">
      <c r="A494" s="98" t="s">
        <v>2132</v>
      </c>
      <c r="B494" s="28" t="str">
        <f>"03"&amp;"."&amp;$B$800&amp;"."&amp;$B$801</f>
        <v>03.12.2023</v>
      </c>
      <c r="C494" s="90" t="s">
        <v>76</v>
      </c>
      <c r="D494" s="91">
        <f>ROUND(((D495+D496+D498+D497)/1000),5)</f>
        <v>5.1050700000000004</v>
      </c>
      <c r="E494" s="91">
        <f>ROUND(((E495+E496+E498+E497)/1000),5)</f>
        <v>5.0507799999999996</v>
      </c>
      <c r="F494" s="91">
        <f>ROUND(((F495+F496+F498+F497)/1000),5)</f>
        <v>4.9737200000000001</v>
      </c>
      <c r="G494" s="91">
        <f t="shared" ref="G494:AA494" si="285">ROUND(((G495+G496+G498+G497)/1000),5)</f>
        <v>4.9692499999999997</v>
      </c>
      <c r="H494" s="91">
        <f t="shared" si="285"/>
        <v>4.9705399999999997</v>
      </c>
      <c r="I494" s="91">
        <f t="shared" si="285"/>
        <v>5.0336100000000004</v>
      </c>
      <c r="J494" s="91">
        <f t="shared" si="285"/>
        <v>5.0632999999999999</v>
      </c>
      <c r="K494" s="91">
        <f t="shared" si="285"/>
        <v>5.2318199999999999</v>
      </c>
      <c r="L494" s="91">
        <f t="shared" si="285"/>
        <v>5.4560300000000002</v>
      </c>
      <c r="M494" s="91">
        <f t="shared" si="285"/>
        <v>5.5943800000000001</v>
      </c>
      <c r="N494" s="91">
        <f t="shared" si="285"/>
        <v>5.6965000000000003</v>
      </c>
      <c r="O494" s="91">
        <f t="shared" si="285"/>
        <v>5.7158800000000003</v>
      </c>
      <c r="P494" s="91">
        <f t="shared" si="285"/>
        <v>5.7210999999999999</v>
      </c>
      <c r="Q494" s="91">
        <f t="shared" si="285"/>
        <v>5.7214999999999998</v>
      </c>
      <c r="R494" s="91">
        <f t="shared" si="285"/>
        <v>5.7200800000000003</v>
      </c>
      <c r="S494" s="91">
        <f t="shared" si="285"/>
        <v>5.7089800000000004</v>
      </c>
      <c r="T494" s="91">
        <f t="shared" si="285"/>
        <v>5.7736000000000001</v>
      </c>
      <c r="U494" s="91">
        <f t="shared" si="285"/>
        <v>5.9512499999999999</v>
      </c>
      <c r="V494" s="91">
        <f t="shared" si="285"/>
        <v>5.9519500000000001</v>
      </c>
      <c r="W494" s="91">
        <f t="shared" si="285"/>
        <v>5.93154</v>
      </c>
      <c r="X494" s="91">
        <f t="shared" si="285"/>
        <v>5.7113100000000001</v>
      </c>
      <c r="Y494" s="91">
        <f t="shared" si="285"/>
        <v>5.5985699999999996</v>
      </c>
      <c r="Z494" s="91">
        <f t="shared" si="285"/>
        <v>5.3358600000000003</v>
      </c>
      <c r="AA494" s="91">
        <f t="shared" si="285"/>
        <v>5.1538300000000001</v>
      </c>
    </row>
    <row r="495" spans="1:27" ht="12.75" customHeight="1" outlineLevel="1" x14ac:dyDescent="0.2">
      <c r="A495" s="99" t="s">
        <v>2133</v>
      </c>
      <c r="B495" s="63" t="s">
        <v>238</v>
      </c>
      <c r="C495" s="43" t="s">
        <v>79</v>
      </c>
      <c r="D495" s="44">
        <v>1211.26</v>
      </c>
      <c r="E495" s="44">
        <v>1156.97</v>
      </c>
      <c r="F495" s="44">
        <v>1079.9100000000001</v>
      </c>
      <c r="G495" s="44">
        <v>1075.44</v>
      </c>
      <c r="H495" s="44">
        <v>1076.73</v>
      </c>
      <c r="I495" s="44">
        <v>1139.8</v>
      </c>
      <c r="J495" s="44">
        <v>1169.49</v>
      </c>
      <c r="K495" s="44">
        <v>1338.01</v>
      </c>
      <c r="L495" s="44">
        <v>1562.22</v>
      </c>
      <c r="M495" s="44">
        <v>1700.57</v>
      </c>
      <c r="N495" s="44">
        <v>1802.69</v>
      </c>
      <c r="O495" s="44">
        <v>1822.07</v>
      </c>
      <c r="P495" s="44">
        <v>1827.29</v>
      </c>
      <c r="Q495" s="44">
        <v>1827.69</v>
      </c>
      <c r="R495" s="44">
        <v>1826.27</v>
      </c>
      <c r="S495" s="44">
        <v>1815.17</v>
      </c>
      <c r="T495" s="44">
        <v>1879.79</v>
      </c>
      <c r="U495" s="44">
        <v>2057.44</v>
      </c>
      <c r="V495" s="44">
        <v>2058.14</v>
      </c>
      <c r="W495" s="44">
        <v>2037.73</v>
      </c>
      <c r="X495" s="44">
        <v>1817.5</v>
      </c>
      <c r="Y495" s="44">
        <v>1704.76</v>
      </c>
      <c r="Z495" s="44">
        <v>1442.05</v>
      </c>
      <c r="AA495" s="44">
        <v>1260.02</v>
      </c>
    </row>
    <row r="496" spans="1:27" ht="12.75" customHeight="1" outlineLevel="1" x14ac:dyDescent="0.2">
      <c r="A496" s="99" t="s">
        <v>2134</v>
      </c>
      <c r="B496" s="63" t="s">
        <v>90</v>
      </c>
      <c r="C496" s="43" t="s">
        <v>79</v>
      </c>
      <c r="D496" s="44">
        <f>$D$486</f>
        <v>3559.77</v>
      </c>
      <c r="E496" s="44">
        <f t="shared" ref="E496:AA496" si="286">$D$486</f>
        <v>3559.77</v>
      </c>
      <c r="F496" s="44">
        <f t="shared" si="286"/>
        <v>3559.77</v>
      </c>
      <c r="G496" s="44">
        <f t="shared" si="286"/>
        <v>3559.77</v>
      </c>
      <c r="H496" s="44">
        <f t="shared" si="286"/>
        <v>3559.77</v>
      </c>
      <c r="I496" s="44">
        <f t="shared" si="286"/>
        <v>3559.77</v>
      </c>
      <c r="J496" s="44">
        <f t="shared" si="286"/>
        <v>3559.77</v>
      </c>
      <c r="K496" s="44">
        <f t="shared" si="286"/>
        <v>3559.77</v>
      </c>
      <c r="L496" s="44">
        <f t="shared" si="286"/>
        <v>3559.77</v>
      </c>
      <c r="M496" s="44">
        <f t="shared" si="286"/>
        <v>3559.77</v>
      </c>
      <c r="N496" s="44">
        <f t="shared" si="286"/>
        <v>3559.77</v>
      </c>
      <c r="O496" s="44">
        <f t="shared" si="286"/>
        <v>3559.77</v>
      </c>
      <c r="P496" s="44">
        <f t="shared" si="286"/>
        <v>3559.77</v>
      </c>
      <c r="Q496" s="44">
        <f t="shared" si="286"/>
        <v>3559.77</v>
      </c>
      <c r="R496" s="44">
        <f t="shared" si="286"/>
        <v>3559.77</v>
      </c>
      <c r="S496" s="44">
        <f t="shared" si="286"/>
        <v>3559.77</v>
      </c>
      <c r="T496" s="44">
        <f t="shared" si="286"/>
        <v>3559.77</v>
      </c>
      <c r="U496" s="44">
        <f t="shared" si="286"/>
        <v>3559.77</v>
      </c>
      <c r="V496" s="44">
        <f t="shared" si="286"/>
        <v>3559.77</v>
      </c>
      <c r="W496" s="44">
        <f t="shared" si="286"/>
        <v>3559.77</v>
      </c>
      <c r="X496" s="44">
        <f t="shared" si="286"/>
        <v>3559.77</v>
      </c>
      <c r="Y496" s="44">
        <f t="shared" si="286"/>
        <v>3559.77</v>
      </c>
      <c r="Z496" s="44">
        <f t="shared" si="286"/>
        <v>3559.77</v>
      </c>
      <c r="AA496" s="44">
        <f t="shared" si="286"/>
        <v>3559.77</v>
      </c>
    </row>
    <row r="497" spans="1:27" ht="12.75" customHeight="1" outlineLevel="1" x14ac:dyDescent="0.2">
      <c r="A497" s="99" t="s">
        <v>2135</v>
      </c>
      <c r="B497" s="63" t="s">
        <v>83</v>
      </c>
      <c r="C497" s="43" t="s">
        <v>79</v>
      </c>
      <c r="D497" s="44">
        <v>3.35</v>
      </c>
      <c r="E497" s="44">
        <v>3.35</v>
      </c>
      <c r="F497" s="44">
        <v>3.35</v>
      </c>
      <c r="G497" s="44">
        <v>3.35</v>
      </c>
      <c r="H497" s="44">
        <v>3.35</v>
      </c>
      <c r="I497" s="44">
        <v>3.35</v>
      </c>
      <c r="J497" s="44">
        <v>3.35</v>
      </c>
      <c r="K497" s="44">
        <v>3.35</v>
      </c>
      <c r="L497" s="44">
        <v>3.35</v>
      </c>
      <c r="M497" s="44">
        <v>3.35</v>
      </c>
      <c r="N497" s="44">
        <v>3.35</v>
      </c>
      <c r="O497" s="44">
        <v>3.35</v>
      </c>
      <c r="P497" s="44">
        <v>3.35</v>
      </c>
      <c r="Q497" s="44">
        <v>3.35</v>
      </c>
      <c r="R497" s="44">
        <v>3.35</v>
      </c>
      <c r="S497" s="44">
        <v>3.35</v>
      </c>
      <c r="T497" s="44">
        <v>3.35</v>
      </c>
      <c r="U497" s="44">
        <v>3.35</v>
      </c>
      <c r="V497" s="44">
        <v>3.35</v>
      </c>
      <c r="W497" s="44">
        <v>3.35</v>
      </c>
      <c r="X497" s="44">
        <v>3.35</v>
      </c>
      <c r="Y497" s="44">
        <v>3.35</v>
      </c>
      <c r="Z497" s="44">
        <v>3.35</v>
      </c>
      <c r="AA497" s="44">
        <v>3.35</v>
      </c>
    </row>
    <row r="498" spans="1:27" ht="12.75" customHeight="1" outlineLevel="1" x14ac:dyDescent="0.2">
      <c r="A498" s="99" t="s">
        <v>2136</v>
      </c>
      <c r="B498" s="63" t="s">
        <v>81</v>
      </c>
      <c r="C498" s="43" t="s">
        <v>79</v>
      </c>
      <c r="D498" s="44">
        <f>$D$11</f>
        <v>330.69</v>
      </c>
      <c r="E498" s="44">
        <f t="shared" ref="E498:AA498" si="287">$D$11</f>
        <v>330.69</v>
      </c>
      <c r="F498" s="44">
        <f t="shared" si="287"/>
        <v>330.69</v>
      </c>
      <c r="G498" s="44">
        <f t="shared" si="287"/>
        <v>330.69</v>
      </c>
      <c r="H498" s="44">
        <f t="shared" si="287"/>
        <v>330.69</v>
      </c>
      <c r="I498" s="44">
        <f t="shared" si="287"/>
        <v>330.69</v>
      </c>
      <c r="J498" s="44">
        <f t="shared" si="287"/>
        <v>330.69</v>
      </c>
      <c r="K498" s="44">
        <f t="shared" si="287"/>
        <v>330.69</v>
      </c>
      <c r="L498" s="44">
        <f t="shared" si="287"/>
        <v>330.69</v>
      </c>
      <c r="M498" s="44">
        <f t="shared" si="287"/>
        <v>330.69</v>
      </c>
      <c r="N498" s="44">
        <f t="shared" si="287"/>
        <v>330.69</v>
      </c>
      <c r="O498" s="44">
        <f t="shared" si="287"/>
        <v>330.69</v>
      </c>
      <c r="P498" s="44">
        <f t="shared" si="287"/>
        <v>330.69</v>
      </c>
      <c r="Q498" s="44">
        <f t="shared" si="287"/>
        <v>330.69</v>
      </c>
      <c r="R498" s="44">
        <f t="shared" si="287"/>
        <v>330.69</v>
      </c>
      <c r="S498" s="44">
        <f t="shared" si="287"/>
        <v>330.69</v>
      </c>
      <c r="T498" s="44">
        <f t="shared" si="287"/>
        <v>330.69</v>
      </c>
      <c r="U498" s="44">
        <f t="shared" si="287"/>
        <v>330.69</v>
      </c>
      <c r="V498" s="44">
        <f t="shared" si="287"/>
        <v>330.69</v>
      </c>
      <c r="W498" s="44">
        <f t="shared" si="287"/>
        <v>330.69</v>
      </c>
      <c r="X498" s="44">
        <f t="shared" si="287"/>
        <v>330.69</v>
      </c>
      <c r="Y498" s="44">
        <f t="shared" si="287"/>
        <v>330.69</v>
      </c>
      <c r="Z498" s="44">
        <f t="shared" si="287"/>
        <v>330.69</v>
      </c>
      <c r="AA498" s="44">
        <f t="shared" si="287"/>
        <v>330.69</v>
      </c>
    </row>
    <row r="499" spans="1:27" x14ac:dyDescent="0.2">
      <c r="A499" s="98" t="s">
        <v>2137</v>
      </c>
      <c r="B499" s="28" t="str">
        <f>"04"&amp;"."&amp;$B$800&amp;"."&amp;$B$801</f>
        <v>04.12.2023</v>
      </c>
      <c r="C499" s="90" t="s">
        <v>76</v>
      </c>
      <c r="D499" s="91">
        <f>ROUND(((D500+D501+D503+D502)/1000),5)</f>
        <v>5.0762499999999999</v>
      </c>
      <c r="E499" s="91">
        <f>ROUND(((E500+E501+E503+E502)/1000),5)</f>
        <v>5.0244600000000004</v>
      </c>
      <c r="F499" s="91">
        <f>ROUND(((F500+F501+F503+F502)/1000),5)</f>
        <v>4.97262</v>
      </c>
      <c r="G499" s="91">
        <f t="shared" ref="G499:AA499" si="288">ROUND(((G500+G501+G503+G502)/1000),5)</f>
        <v>4.9674300000000002</v>
      </c>
      <c r="H499" s="91">
        <f t="shared" si="288"/>
        <v>4.9967300000000003</v>
      </c>
      <c r="I499" s="91">
        <f t="shared" si="288"/>
        <v>5.11951</v>
      </c>
      <c r="J499" s="91">
        <f t="shared" si="288"/>
        <v>5.3488499999999997</v>
      </c>
      <c r="K499" s="91">
        <f t="shared" si="288"/>
        <v>5.6540900000000001</v>
      </c>
      <c r="L499" s="91">
        <f t="shared" si="288"/>
        <v>5.9343599999999999</v>
      </c>
      <c r="M499" s="91">
        <f t="shared" si="288"/>
        <v>6.0324400000000002</v>
      </c>
      <c r="N499" s="91">
        <f t="shared" si="288"/>
        <v>6.1447000000000003</v>
      </c>
      <c r="O499" s="91">
        <f t="shared" si="288"/>
        <v>6.0666799999999999</v>
      </c>
      <c r="P499" s="91">
        <f t="shared" si="288"/>
        <v>6.0492400000000002</v>
      </c>
      <c r="Q499" s="91">
        <f t="shared" si="288"/>
        <v>6.0538400000000001</v>
      </c>
      <c r="R499" s="91">
        <f t="shared" si="288"/>
        <v>6.0608599999999999</v>
      </c>
      <c r="S499" s="91">
        <f t="shared" si="288"/>
        <v>6.1369800000000003</v>
      </c>
      <c r="T499" s="91">
        <f t="shared" si="288"/>
        <v>6.1589299999999998</v>
      </c>
      <c r="U499" s="91">
        <f t="shared" si="288"/>
        <v>6.17692</v>
      </c>
      <c r="V499" s="91">
        <f t="shared" si="288"/>
        <v>6.1726000000000001</v>
      </c>
      <c r="W499" s="91">
        <f t="shared" si="288"/>
        <v>6.0098599999999998</v>
      </c>
      <c r="X499" s="91">
        <f t="shared" si="288"/>
        <v>5.8822900000000002</v>
      </c>
      <c r="Y499" s="91">
        <f t="shared" si="288"/>
        <v>5.6605400000000001</v>
      </c>
      <c r="Z499" s="91">
        <f t="shared" si="288"/>
        <v>5.3251900000000001</v>
      </c>
      <c r="AA499" s="91">
        <f t="shared" si="288"/>
        <v>5.1529800000000003</v>
      </c>
    </row>
    <row r="500" spans="1:27" ht="12.75" customHeight="1" outlineLevel="1" x14ac:dyDescent="0.2">
      <c r="A500" s="99" t="s">
        <v>2138</v>
      </c>
      <c r="B500" s="63" t="s">
        <v>238</v>
      </c>
      <c r="C500" s="43" t="s">
        <v>79</v>
      </c>
      <c r="D500" s="44">
        <v>1182.44</v>
      </c>
      <c r="E500" s="44">
        <v>1130.6500000000001</v>
      </c>
      <c r="F500" s="44">
        <v>1078.81</v>
      </c>
      <c r="G500" s="44">
        <v>1073.6199999999999</v>
      </c>
      <c r="H500" s="44">
        <v>1102.92</v>
      </c>
      <c r="I500" s="44">
        <v>1225.7</v>
      </c>
      <c r="J500" s="44">
        <v>1455.04</v>
      </c>
      <c r="K500" s="44">
        <v>1760.28</v>
      </c>
      <c r="L500" s="44">
        <v>2040.55</v>
      </c>
      <c r="M500" s="44">
        <v>2138.63</v>
      </c>
      <c r="N500" s="44">
        <v>2250.89</v>
      </c>
      <c r="O500" s="44">
        <v>2172.87</v>
      </c>
      <c r="P500" s="44">
        <v>2155.4299999999998</v>
      </c>
      <c r="Q500" s="44">
        <v>2160.0300000000002</v>
      </c>
      <c r="R500" s="44">
        <v>2167.0500000000002</v>
      </c>
      <c r="S500" s="44">
        <v>2243.17</v>
      </c>
      <c r="T500" s="44">
        <v>2265.12</v>
      </c>
      <c r="U500" s="44">
        <v>2283.11</v>
      </c>
      <c r="V500" s="44">
        <v>2278.79</v>
      </c>
      <c r="W500" s="44">
        <v>2116.0500000000002</v>
      </c>
      <c r="X500" s="44">
        <v>1988.48</v>
      </c>
      <c r="Y500" s="44">
        <v>1766.73</v>
      </c>
      <c r="Z500" s="44">
        <v>1431.38</v>
      </c>
      <c r="AA500" s="44">
        <v>1259.17</v>
      </c>
    </row>
    <row r="501" spans="1:27" ht="12.75" customHeight="1" outlineLevel="1" x14ac:dyDescent="0.2">
      <c r="A501" s="99" t="s">
        <v>2139</v>
      </c>
      <c r="B501" s="63" t="s">
        <v>90</v>
      </c>
      <c r="C501" s="43" t="s">
        <v>79</v>
      </c>
      <c r="D501" s="44">
        <f>$D$486</f>
        <v>3559.77</v>
      </c>
      <c r="E501" s="44">
        <f t="shared" ref="E501:AA501" si="289">$D$486</f>
        <v>3559.77</v>
      </c>
      <c r="F501" s="44">
        <f t="shared" si="289"/>
        <v>3559.77</v>
      </c>
      <c r="G501" s="44">
        <f t="shared" si="289"/>
        <v>3559.77</v>
      </c>
      <c r="H501" s="44">
        <f t="shared" si="289"/>
        <v>3559.77</v>
      </c>
      <c r="I501" s="44">
        <f t="shared" si="289"/>
        <v>3559.77</v>
      </c>
      <c r="J501" s="44">
        <f t="shared" si="289"/>
        <v>3559.77</v>
      </c>
      <c r="K501" s="44">
        <f t="shared" si="289"/>
        <v>3559.77</v>
      </c>
      <c r="L501" s="44">
        <f t="shared" si="289"/>
        <v>3559.77</v>
      </c>
      <c r="M501" s="44">
        <f t="shared" si="289"/>
        <v>3559.77</v>
      </c>
      <c r="N501" s="44">
        <f t="shared" si="289"/>
        <v>3559.77</v>
      </c>
      <c r="O501" s="44">
        <f t="shared" si="289"/>
        <v>3559.77</v>
      </c>
      <c r="P501" s="44">
        <f t="shared" si="289"/>
        <v>3559.77</v>
      </c>
      <c r="Q501" s="44">
        <f t="shared" si="289"/>
        <v>3559.77</v>
      </c>
      <c r="R501" s="44">
        <f t="shared" si="289"/>
        <v>3559.77</v>
      </c>
      <c r="S501" s="44">
        <f t="shared" si="289"/>
        <v>3559.77</v>
      </c>
      <c r="T501" s="44">
        <f t="shared" si="289"/>
        <v>3559.77</v>
      </c>
      <c r="U501" s="44">
        <f t="shared" si="289"/>
        <v>3559.77</v>
      </c>
      <c r="V501" s="44">
        <f t="shared" si="289"/>
        <v>3559.77</v>
      </c>
      <c r="W501" s="44">
        <f t="shared" si="289"/>
        <v>3559.77</v>
      </c>
      <c r="X501" s="44">
        <f t="shared" si="289"/>
        <v>3559.77</v>
      </c>
      <c r="Y501" s="44">
        <f t="shared" si="289"/>
        <v>3559.77</v>
      </c>
      <c r="Z501" s="44">
        <f t="shared" si="289"/>
        <v>3559.77</v>
      </c>
      <c r="AA501" s="44">
        <f t="shared" si="289"/>
        <v>3559.77</v>
      </c>
    </row>
    <row r="502" spans="1:27" ht="12.75" customHeight="1" outlineLevel="1" x14ac:dyDescent="0.2">
      <c r="A502" s="99" t="s">
        <v>2140</v>
      </c>
      <c r="B502" s="63" t="s">
        <v>83</v>
      </c>
      <c r="C502" s="43" t="s">
        <v>79</v>
      </c>
      <c r="D502" s="44">
        <v>3.35</v>
      </c>
      <c r="E502" s="44">
        <v>3.35</v>
      </c>
      <c r="F502" s="44">
        <v>3.35</v>
      </c>
      <c r="G502" s="44">
        <v>3.35</v>
      </c>
      <c r="H502" s="44">
        <v>3.35</v>
      </c>
      <c r="I502" s="44">
        <v>3.35</v>
      </c>
      <c r="J502" s="44">
        <v>3.35</v>
      </c>
      <c r="K502" s="44">
        <v>3.35</v>
      </c>
      <c r="L502" s="44">
        <v>3.35</v>
      </c>
      <c r="M502" s="44">
        <v>3.35</v>
      </c>
      <c r="N502" s="44">
        <v>3.35</v>
      </c>
      <c r="O502" s="44">
        <v>3.35</v>
      </c>
      <c r="P502" s="44">
        <v>3.35</v>
      </c>
      <c r="Q502" s="44">
        <v>3.35</v>
      </c>
      <c r="R502" s="44">
        <v>3.35</v>
      </c>
      <c r="S502" s="44">
        <v>3.35</v>
      </c>
      <c r="T502" s="44">
        <v>3.35</v>
      </c>
      <c r="U502" s="44">
        <v>3.35</v>
      </c>
      <c r="V502" s="44">
        <v>3.35</v>
      </c>
      <c r="W502" s="44">
        <v>3.35</v>
      </c>
      <c r="X502" s="44">
        <v>3.35</v>
      </c>
      <c r="Y502" s="44">
        <v>3.35</v>
      </c>
      <c r="Z502" s="44">
        <v>3.35</v>
      </c>
      <c r="AA502" s="44">
        <v>3.35</v>
      </c>
    </row>
    <row r="503" spans="1:27" ht="12.75" customHeight="1" outlineLevel="1" x14ac:dyDescent="0.2">
      <c r="A503" s="99" t="s">
        <v>2141</v>
      </c>
      <c r="B503" s="63" t="s">
        <v>81</v>
      </c>
      <c r="C503" s="43" t="s">
        <v>79</v>
      </c>
      <c r="D503" s="44">
        <f>$D$11</f>
        <v>330.69</v>
      </c>
      <c r="E503" s="44">
        <f t="shared" ref="E503:AA503" si="290">$D$11</f>
        <v>330.69</v>
      </c>
      <c r="F503" s="44">
        <f t="shared" si="290"/>
        <v>330.69</v>
      </c>
      <c r="G503" s="44">
        <f t="shared" si="290"/>
        <v>330.69</v>
      </c>
      <c r="H503" s="44">
        <f t="shared" si="290"/>
        <v>330.69</v>
      </c>
      <c r="I503" s="44">
        <f t="shared" si="290"/>
        <v>330.69</v>
      </c>
      <c r="J503" s="44">
        <f t="shared" si="290"/>
        <v>330.69</v>
      </c>
      <c r="K503" s="44">
        <f t="shared" si="290"/>
        <v>330.69</v>
      </c>
      <c r="L503" s="44">
        <f t="shared" si="290"/>
        <v>330.69</v>
      </c>
      <c r="M503" s="44">
        <f t="shared" si="290"/>
        <v>330.69</v>
      </c>
      <c r="N503" s="44">
        <f t="shared" si="290"/>
        <v>330.69</v>
      </c>
      <c r="O503" s="44">
        <f t="shared" si="290"/>
        <v>330.69</v>
      </c>
      <c r="P503" s="44">
        <f t="shared" si="290"/>
        <v>330.69</v>
      </c>
      <c r="Q503" s="44">
        <f t="shared" si="290"/>
        <v>330.69</v>
      </c>
      <c r="R503" s="44">
        <f t="shared" si="290"/>
        <v>330.69</v>
      </c>
      <c r="S503" s="44">
        <f t="shared" si="290"/>
        <v>330.69</v>
      </c>
      <c r="T503" s="44">
        <f t="shared" si="290"/>
        <v>330.69</v>
      </c>
      <c r="U503" s="44">
        <f t="shared" si="290"/>
        <v>330.69</v>
      </c>
      <c r="V503" s="44">
        <f t="shared" si="290"/>
        <v>330.69</v>
      </c>
      <c r="W503" s="44">
        <f t="shared" si="290"/>
        <v>330.69</v>
      </c>
      <c r="X503" s="44">
        <f t="shared" si="290"/>
        <v>330.69</v>
      </c>
      <c r="Y503" s="44">
        <f t="shared" si="290"/>
        <v>330.69</v>
      </c>
      <c r="Z503" s="44">
        <f t="shared" si="290"/>
        <v>330.69</v>
      </c>
      <c r="AA503" s="44">
        <f t="shared" si="290"/>
        <v>330.69</v>
      </c>
    </row>
    <row r="504" spans="1:27" x14ac:dyDescent="0.2">
      <c r="A504" s="98" t="s">
        <v>2142</v>
      </c>
      <c r="B504" s="28" t="str">
        <f>"05"&amp;"."&amp;$B$800&amp;"."&amp;$B$801</f>
        <v>05.12.2023</v>
      </c>
      <c r="C504" s="90" t="s">
        <v>76</v>
      </c>
      <c r="D504" s="91">
        <f>ROUND(((D505+D506+D508+D507)/1000),5)</f>
        <v>5.0558699999999996</v>
      </c>
      <c r="E504" s="91">
        <f>ROUND(((E505+E506+E508+E507)/1000),5)</f>
        <v>4.9496799999999999</v>
      </c>
      <c r="F504" s="91">
        <f>ROUND(((F505+F506+F508+F507)/1000),5)</f>
        <v>4.8950899999999997</v>
      </c>
      <c r="G504" s="91">
        <f t="shared" ref="G504:AA504" si="291">ROUND(((G505+G506+G508+G507)/1000),5)</f>
        <v>4.8929600000000004</v>
      </c>
      <c r="H504" s="91">
        <f t="shared" si="291"/>
        <v>4.9431799999999999</v>
      </c>
      <c r="I504" s="91">
        <f t="shared" si="291"/>
        <v>5.0686499999999999</v>
      </c>
      <c r="J504" s="91">
        <f t="shared" si="291"/>
        <v>5.2914099999999999</v>
      </c>
      <c r="K504" s="91">
        <f t="shared" si="291"/>
        <v>5.6014499999999998</v>
      </c>
      <c r="L504" s="91">
        <f t="shared" si="291"/>
        <v>5.7949400000000004</v>
      </c>
      <c r="M504" s="91">
        <f t="shared" si="291"/>
        <v>5.88009</v>
      </c>
      <c r="N504" s="91">
        <f t="shared" si="291"/>
        <v>5.9535299999999998</v>
      </c>
      <c r="O504" s="91">
        <f t="shared" si="291"/>
        <v>5.9207900000000002</v>
      </c>
      <c r="P504" s="91">
        <f t="shared" si="291"/>
        <v>5.9093400000000003</v>
      </c>
      <c r="Q504" s="91">
        <f t="shared" si="291"/>
        <v>5.9188099999999997</v>
      </c>
      <c r="R504" s="91">
        <f t="shared" si="291"/>
        <v>5.9165900000000002</v>
      </c>
      <c r="S504" s="91">
        <f t="shared" si="291"/>
        <v>5.8922999999999996</v>
      </c>
      <c r="T504" s="91">
        <f t="shared" si="291"/>
        <v>5.9481900000000003</v>
      </c>
      <c r="U504" s="91">
        <f t="shared" si="291"/>
        <v>6.0436399999999999</v>
      </c>
      <c r="V504" s="91">
        <f t="shared" si="291"/>
        <v>6.0074800000000002</v>
      </c>
      <c r="W504" s="91">
        <f t="shared" si="291"/>
        <v>5.8843899999999998</v>
      </c>
      <c r="X504" s="91">
        <f t="shared" si="291"/>
        <v>5.7988799999999996</v>
      </c>
      <c r="Y504" s="91">
        <f t="shared" si="291"/>
        <v>5.6394900000000003</v>
      </c>
      <c r="Z504" s="91">
        <f t="shared" si="291"/>
        <v>5.3189500000000001</v>
      </c>
      <c r="AA504" s="91">
        <f t="shared" si="291"/>
        <v>5.1267800000000001</v>
      </c>
    </row>
    <row r="505" spans="1:27" ht="12.75" customHeight="1" outlineLevel="1" x14ac:dyDescent="0.2">
      <c r="A505" s="99" t="s">
        <v>2143</v>
      </c>
      <c r="B505" s="63" t="s">
        <v>238</v>
      </c>
      <c r="C505" s="43" t="s">
        <v>79</v>
      </c>
      <c r="D505" s="44">
        <v>1162.06</v>
      </c>
      <c r="E505" s="44">
        <v>1055.8699999999999</v>
      </c>
      <c r="F505" s="44">
        <v>1001.28</v>
      </c>
      <c r="G505" s="44">
        <v>999.15</v>
      </c>
      <c r="H505" s="44">
        <v>1049.3699999999999</v>
      </c>
      <c r="I505" s="44">
        <v>1174.8399999999999</v>
      </c>
      <c r="J505" s="44">
        <v>1397.6</v>
      </c>
      <c r="K505" s="44">
        <v>1707.64</v>
      </c>
      <c r="L505" s="44">
        <v>1901.13</v>
      </c>
      <c r="M505" s="44">
        <v>1986.28</v>
      </c>
      <c r="N505" s="44">
        <v>2059.7199999999998</v>
      </c>
      <c r="O505" s="44">
        <v>2026.98</v>
      </c>
      <c r="P505" s="44">
        <v>2015.53</v>
      </c>
      <c r="Q505" s="44">
        <v>2025</v>
      </c>
      <c r="R505" s="44">
        <v>2022.78</v>
      </c>
      <c r="S505" s="44">
        <v>1998.49</v>
      </c>
      <c r="T505" s="44">
        <v>2054.38</v>
      </c>
      <c r="U505" s="44">
        <v>2149.83</v>
      </c>
      <c r="V505" s="44">
        <v>2113.67</v>
      </c>
      <c r="W505" s="44">
        <v>1990.58</v>
      </c>
      <c r="X505" s="44">
        <v>1905.07</v>
      </c>
      <c r="Y505" s="44">
        <v>1745.68</v>
      </c>
      <c r="Z505" s="44">
        <v>1425.14</v>
      </c>
      <c r="AA505" s="44">
        <v>1232.97</v>
      </c>
    </row>
    <row r="506" spans="1:27" ht="12.75" customHeight="1" outlineLevel="1" x14ac:dyDescent="0.2">
      <c r="A506" s="99" t="s">
        <v>2144</v>
      </c>
      <c r="B506" s="63" t="s">
        <v>90</v>
      </c>
      <c r="C506" s="43" t="s">
        <v>79</v>
      </c>
      <c r="D506" s="44">
        <f>$D$486</f>
        <v>3559.77</v>
      </c>
      <c r="E506" s="44">
        <f t="shared" ref="E506:AA506" si="292">$D$486</f>
        <v>3559.77</v>
      </c>
      <c r="F506" s="44">
        <f t="shared" si="292"/>
        <v>3559.77</v>
      </c>
      <c r="G506" s="44">
        <f t="shared" si="292"/>
        <v>3559.77</v>
      </c>
      <c r="H506" s="44">
        <f t="shared" si="292"/>
        <v>3559.77</v>
      </c>
      <c r="I506" s="44">
        <f t="shared" si="292"/>
        <v>3559.77</v>
      </c>
      <c r="J506" s="44">
        <f t="shared" si="292"/>
        <v>3559.77</v>
      </c>
      <c r="K506" s="44">
        <f t="shared" si="292"/>
        <v>3559.77</v>
      </c>
      <c r="L506" s="44">
        <f t="shared" si="292"/>
        <v>3559.77</v>
      </c>
      <c r="M506" s="44">
        <f t="shared" si="292"/>
        <v>3559.77</v>
      </c>
      <c r="N506" s="44">
        <f t="shared" si="292"/>
        <v>3559.77</v>
      </c>
      <c r="O506" s="44">
        <f t="shared" si="292"/>
        <v>3559.77</v>
      </c>
      <c r="P506" s="44">
        <f t="shared" si="292"/>
        <v>3559.77</v>
      </c>
      <c r="Q506" s="44">
        <f t="shared" si="292"/>
        <v>3559.77</v>
      </c>
      <c r="R506" s="44">
        <f t="shared" si="292"/>
        <v>3559.77</v>
      </c>
      <c r="S506" s="44">
        <f t="shared" si="292"/>
        <v>3559.77</v>
      </c>
      <c r="T506" s="44">
        <f t="shared" si="292"/>
        <v>3559.77</v>
      </c>
      <c r="U506" s="44">
        <f t="shared" si="292"/>
        <v>3559.77</v>
      </c>
      <c r="V506" s="44">
        <f t="shared" si="292"/>
        <v>3559.77</v>
      </c>
      <c r="W506" s="44">
        <f t="shared" si="292"/>
        <v>3559.77</v>
      </c>
      <c r="X506" s="44">
        <f t="shared" si="292"/>
        <v>3559.77</v>
      </c>
      <c r="Y506" s="44">
        <f t="shared" si="292"/>
        <v>3559.77</v>
      </c>
      <c r="Z506" s="44">
        <f t="shared" si="292"/>
        <v>3559.77</v>
      </c>
      <c r="AA506" s="44">
        <f t="shared" si="292"/>
        <v>3559.77</v>
      </c>
    </row>
    <row r="507" spans="1:27" ht="12.75" customHeight="1" outlineLevel="1" x14ac:dyDescent="0.2">
      <c r="A507" s="99" t="s">
        <v>2145</v>
      </c>
      <c r="B507" s="63" t="s">
        <v>83</v>
      </c>
      <c r="C507" s="43" t="s">
        <v>79</v>
      </c>
      <c r="D507" s="44">
        <v>3.35</v>
      </c>
      <c r="E507" s="44">
        <v>3.35</v>
      </c>
      <c r="F507" s="44">
        <v>3.35</v>
      </c>
      <c r="G507" s="44">
        <v>3.35</v>
      </c>
      <c r="H507" s="44">
        <v>3.35</v>
      </c>
      <c r="I507" s="44">
        <v>3.35</v>
      </c>
      <c r="J507" s="44">
        <v>3.35</v>
      </c>
      <c r="K507" s="44">
        <v>3.35</v>
      </c>
      <c r="L507" s="44">
        <v>3.35</v>
      </c>
      <c r="M507" s="44">
        <v>3.35</v>
      </c>
      <c r="N507" s="44">
        <v>3.35</v>
      </c>
      <c r="O507" s="44">
        <v>3.35</v>
      </c>
      <c r="P507" s="44">
        <v>3.35</v>
      </c>
      <c r="Q507" s="44">
        <v>3.35</v>
      </c>
      <c r="R507" s="44">
        <v>3.35</v>
      </c>
      <c r="S507" s="44">
        <v>3.35</v>
      </c>
      <c r="T507" s="44">
        <v>3.35</v>
      </c>
      <c r="U507" s="44">
        <v>3.35</v>
      </c>
      <c r="V507" s="44">
        <v>3.35</v>
      </c>
      <c r="W507" s="44">
        <v>3.35</v>
      </c>
      <c r="X507" s="44">
        <v>3.35</v>
      </c>
      <c r="Y507" s="44">
        <v>3.35</v>
      </c>
      <c r="Z507" s="44">
        <v>3.35</v>
      </c>
      <c r="AA507" s="44">
        <v>3.35</v>
      </c>
    </row>
    <row r="508" spans="1:27" ht="12.75" customHeight="1" outlineLevel="1" x14ac:dyDescent="0.2">
      <c r="A508" s="99" t="s">
        <v>2146</v>
      </c>
      <c r="B508" s="63" t="s">
        <v>81</v>
      </c>
      <c r="C508" s="43" t="s">
        <v>79</v>
      </c>
      <c r="D508" s="44">
        <f>$D$11</f>
        <v>330.69</v>
      </c>
      <c r="E508" s="44">
        <f t="shared" ref="E508:AA508" si="293">$D$11</f>
        <v>330.69</v>
      </c>
      <c r="F508" s="44">
        <f t="shared" si="293"/>
        <v>330.69</v>
      </c>
      <c r="G508" s="44">
        <f t="shared" si="293"/>
        <v>330.69</v>
      </c>
      <c r="H508" s="44">
        <f t="shared" si="293"/>
        <v>330.69</v>
      </c>
      <c r="I508" s="44">
        <f t="shared" si="293"/>
        <v>330.69</v>
      </c>
      <c r="J508" s="44">
        <f t="shared" si="293"/>
        <v>330.69</v>
      </c>
      <c r="K508" s="44">
        <f t="shared" si="293"/>
        <v>330.69</v>
      </c>
      <c r="L508" s="44">
        <f t="shared" si="293"/>
        <v>330.69</v>
      </c>
      <c r="M508" s="44">
        <f t="shared" si="293"/>
        <v>330.69</v>
      </c>
      <c r="N508" s="44">
        <f t="shared" si="293"/>
        <v>330.69</v>
      </c>
      <c r="O508" s="44">
        <f t="shared" si="293"/>
        <v>330.69</v>
      </c>
      <c r="P508" s="44">
        <f t="shared" si="293"/>
        <v>330.69</v>
      </c>
      <c r="Q508" s="44">
        <f t="shared" si="293"/>
        <v>330.69</v>
      </c>
      <c r="R508" s="44">
        <f t="shared" si="293"/>
        <v>330.69</v>
      </c>
      <c r="S508" s="44">
        <f t="shared" si="293"/>
        <v>330.69</v>
      </c>
      <c r="T508" s="44">
        <f t="shared" si="293"/>
        <v>330.69</v>
      </c>
      <c r="U508" s="44">
        <f t="shared" si="293"/>
        <v>330.69</v>
      </c>
      <c r="V508" s="44">
        <f t="shared" si="293"/>
        <v>330.69</v>
      </c>
      <c r="W508" s="44">
        <f t="shared" si="293"/>
        <v>330.69</v>
      </c>
      <c r="X508" s="44">
        <f t="shared" si="293"/>
        <v>330.69</v>
      </c>
      <c r="Y508" s="44">
        <f t="shared" si="293"/>
        <v>330.69</v>
      </c>
      <c r="Z508" s="44">
        <f t="shared" si="293"/>
        <v>330.69</v>
      </c>
      <c r="AA508" s="44">
        <f t="shared" si="293"/>
        <v>330.69</v>
      </c>
    </row>
    <row r="509" spans="1:27" x14ac:dyDescent="0.2">
      <c r="A509" s="98" t="s">
        <v>2147</v>
      </c>
      <c r="B509" s="28" t="str">
        <f>"06"&amp;"."&amp;$B$800&amp;"."&amp;$B$801</f>
        <v>06.12.2023</v>
      </c>
      <c r="C509" s="90" t="s">
        <v>76</v>
      </c>
      <c r="D509" s="91">
        <f>ROUND(((D510+D511+D513+D512)/1000),5)</f>
        <v>4.9740099999999998</v>
      </c>
      <c r="E509" s="91">
        <f>ROUND(((E510+E511+E513+E512)/1000),5)</f>
        <v>4.90801</v>
      </c>
      <c r="F509" s="91">
        <f>ROUND(((F510+F511+F513+F512)/1000),5)</f>
        <v>4.8529999999999998</v>
      </c>
      <c r="G509" s="91">
        <f t="shared" ref="G509:AA509" si="294">ROUND(((G510+G511+G513+G512)/1000),5)</f>
        <v>4.8351499999999996</v>
      </c>
      <c r="H509" s="91">
        <f t="shared" si="294"/>
        <v>4.91812</v>
      </c>
      <c r="I509" s="91">
        <f t="shared" si="294"/>
        <v>5.0395000000000003</v>
      </c>
      <c r="J509" s="91">
        <f t="shared" si="294"/>
        <v>5.2492700000000001</v>
      </c>
      <c r="K509" s="91">
        <f t="shared" si="294"/>
        <v>5.6083600000000002</v>
      </c>
      <c r="L509" s="91">
        <f t="shared" si="294"/>
        <v>5.6765100000000004</v>
      </c>
      <c r="M509" s="91">
        <f t="shared" si="294"/>
        <v>5.8996399999999998</v>
      </c>
      <c r="N509" s="91">
        <f t="shared" si="294"/>
        <v>6.0694800000000004</v>
      </c>
      <c r="O509" s="91">
        <f t="shared" si="294"/>
        <v>5.8839300000000003</v>
      </c>
      <c r="P509" s="91">
        <f t="shared" si="294"/>
        <v>5.8454800000000002</v>
      </c>
      <c r="Q509" s="91">
        <f t="shared" si="294"/>
        <v>5.8576499999999996</v>
      </c>
      <c r="R509" s="91">
        <f t="shared" si="294"/>
        <v>5.8461299999999996</v>
      </c>
      <c r="S509" s="91">
        <f t="shared" si="294"/>
        <v>5.89961</v>
      </c>
      <c r="T509" s="91">
        <f t="shared" si="294"/>
        <v>6.1204299999999998</v>
      </c>
      <c r="U509" s="91">
        <f t="shared" si="294"/>
        <v>6.1304299999999996</v>
      </c>
      <c r="V509" s="91">
        <f t="shared" si="294"/>
        <v>6.0897600000000001</v>
      </c>
      <c r="W509" s="91">
        <f t="shared" si="294"/>
        <v>5.8468900000000001</v>
      </c>
      <c r="X509" s="91">
        <f t="shared" si="294"/>
        <v>5.7358500000000001</v>
      </c>
      <c r="Y509" s="91">
        <f t="shared" si="294"/>
        <v>5.6280200000000002</v>
      </c>
      <c r="Z509" s="91">
        <f t="shared" si="294"/>
        <v>5.3106299999999997</v>
      </c>
      <c r="AA509" s="91">
        <f t="shared" si="294"/>
        <v>5.1098600000000003</v>
      </c>
    </row>
    <row r="510" spans="1:27" ht="12.75" customHeight="1" outlineLevel="1" x14ac:dyDescent="0.2">
      <c r="A510" s="99" t="s">
        <v>2148</v>
      </c>
      <c r="B510" s="63" t="s">
        <v>238</v>
      </c>
      <c r="C510" s="43" t="s">
        <v>79</v>
      </c>
      <c r="D510" s="44">
        <v>1080.2</v>
      </c>
      <c r="E510" s="44">
        <v>1014.2</v>
      </c>
      <c r="F510" s="44">
        <v>959.19</v>
      </c>
      <c r="G510" s="44">
        <v>941.34</v>
      </c>
      <c r="H510" s="44">
        <v>1024.31</v>
      </c>
      <c r="I510" s="44">
        <v>1145.69</v>
      </c>
      <c r="J510" s="44">
        <v>1355.46</v>
      </c>
      <c r="K510" s="44">
        <v>1714.55</v>
      </c>
      <c r="L510" s="44">
        <v>1782.7</v>
      </c>
      <c r="M510" s="44">
        <v>2005.83</v>
      </c>
      <c r="N510" s="44">
        <v>2175.67</v>
      </c>
      <c r="O510" s="44">
        <v>1990.12</v>
      </c>
      <c r="P510" s="44">
        <v>1951.67</v>
      </c>
      <c r="Q510" s="44">
        <v>1963.84</v>
      </c>
      <c r="R510" s="44">
        <v>1952.32</v>
      </c>
      <c r="S510" s="44">
        <v>2005.8</v>
      </c>
      <c r="T510" s="44">
        <v>2226.62</v>
      </c>
      <c r="U510" s="44">
        <v>2236.62</v>
      </c>
      <c r="V510" s="44">
        <v>2195.9499999999998</v>
      </c>
      <c r="W510" s="44">
        <v>1953.08</v>
      </c>
      <c r="X510" s="44">
        <v>1842.04</v>
      </c>
      <c r="Y510" s="44">
        <v>1734.21</v>
      </c>
      <c r="Z510" s="44">
        <v>1416.82</v>
      </c>
      <c r="AA510" s="44">
        <v>1216.05</v>
      </c>
    </row>
    <row r="511" spans="1:27" ht="12.75" customHeight="1" outlineLevel="1" x14ac:dyDescent="0.2">
      <c r="A511" s="99" t="s">
        <v>2149</v>
      </c>
      <c r="B511" s="63" t="s">
        <v>90</v>
      </c>
      <c r="C511" s="43" t="s">
        <v>79</v>
      </c>
      <c r="D511" s="44">
        <f>$D$486</f>
        <v>3559.77</v>
      </c>
      <c r="E511" s="44">
        <f t="shared" ref="E511:AA511" si="295">$D$486</f>
        <v>3559.77</v>
      </c>
      <c r="F511" s="44">
        <f t="shared" si="295"/>
        <v>3559.77</v>
      </c>
      <c r="G511" s="44">
        <f t="shared" si="295"/>
        <v>3559.77</v>
      </c>
      <c r="H511" s="44">
        <f t="shared" si="295"/>
        <v>3559.77</v>
      </c>
      <c r="I511" s="44">
        <f t="shared" si="295"/>
        <v>3559.77</v>
      </c>
      <c r="J511" s="44">
        <f t="shared" si="295"/>
        <v>3559.77</v>
      </c>
      <c r="K511" s="44">
        <f t="shared" si="295"/>
        <v>3559.77</v>
      </c>
      <c r="L511" s="44">
        <f t="shared" si="295"/>
        <v>3559.77</v>
      </c>
      <c r="M511" s="44">
        <f t="shared" si="295"/>
        <v>3559.77</v>
      </c>
      <c r="N511" s="44">
        <f t="shared" si="295"/>
        <v>3559.77</v>
      </c>
      <c r="O511" s="44">
        <f t="shared" si="295"/>
        <v>3559.77</v>
      </c>
      <c r="P511" s="44">
        <f t="shared" si="295"/>
        <v>3559.77</v>
      </c>
      <c r="Q511" s="44">
        <f t="shared" si="295"/>
        <v>3559.77</v>
      </c>
      <c r="R511" s="44">
        <f t="shared" si="295"/>
        <v>3559.77</v>
      </c>
      <c r="S511" s="44">
        <f t="shared" si="295"/>
        <v>3559.77</v>
      </c>
      <c r="T511" s="44">
        <f t="shared" si="295"/>
        <v>3559.77</v>
      </c>
      <c r="U511" s="44">
        <f t="shared" si="295"/>
        <v>3559.77</v>
      </c>
      <c r="V511" s="44">
        <f t="shared" si="295"/>
        <v>3559.77</v>
      </c>
      <c r="W511" s="44">
        <f t="shared" si="295"/>
        <v>3559.77</v>
      </c>
      <c r="X511" s="44">
        <f t="shared" si="295"/>
        <v>3559.77</v>
      </c>
      <c r="Y511" s="44">
        <f t="shared" si="295"/>
        <v>3559.77</v>
      </c>
      <c r="Z511" s="44">
        <f t="shared" si="295"/>
        <v>3559.77</v>
      </c>
      <c r="AA511" s="44">
        <f t="shared" si="295"/>
        <v>3559.77</v>
      </c>
    </row>
    <row r="512" spans="1:27" ht="12.75" customHeight="1" outlineLevel="1" x14ac:dyDescent="0.2">
      <c r="A512" s="99" t="s">
        <v>2150</v>
      </c>
      <c r="B512" s="63" t="s">
        <v>83</v>
      </c>
      <c r="C512" s="43" t="s">
        <v>79</v>
      </c>
      <c r="D512" s="44">
        <v>3.35</v>
      </c>
      <c r="E512" s="44">
        <v>3.35</v>
      </c>
      <c r="F512" s="44">
        <v>3.35</v>
      </c>
      <c r="G512" s="44">
        <v>3.35</v>
      </c>
      <c r="H512" s="44">
        <v>3.35</v>
      </c>
      <c r="I512" s="44">
        <v>3.35</v>
      </c>
      <c r="J512" s="44">
        <v>3.35</v>
      </c>
      <c r="K512" s="44">
        <v>3.35</v>
      </c>
      <c r="L512" s="44">
        <v>3.35</v>
      </c>
      <c r="M512" s="44">
        <v>3.35</v>
      </c>
      <c r="N512" s="44">
        <v>3.35</v>
      </c>
      <c r="O512" s="44">
        <v>3.35</v>
      </c>
      <c r="P512" s="44">
        <v>3.35</v>
      </c>
      <c r="Q512" s="44">
        <v>3.35</v>
      </c>
      <c r="R512" s="44">
        <v>3.35</v>
      </c>
      <c r="S512" s="44">
        <v>3.35</v>
      </c>
      <c r="T512" s="44">
        <v>3.35</v>
      </c>
      <c r="U512" s="44">
        <v>3.35</v>
      </c>
      <c r="V512" s="44">
        <v>3.35</v>
      </c>
      <c r="W512" s="44">
        <v>3.35</v>
      </c>
      <c r="X512" s="44">
        <v>3.35</v>
      </c>
      <c r="Y512" s="44">
        <v>3.35</v>
      </c>
      <c r="Z512" s="44">
        <v>3.35</v>
      </c>
      <c r="AA512" s="44">
        <v>3.35</v>
      </c>
    </row>
    <row r="513" spans="1:27" ht="12.75" customHeight="1" outlineLevel="1" x14ac:dyDescent="0.2">
      <c r="A513" s="99" t="s">
        <v>2151</v>
      </c>
      <c r="B513" s="63" t="s">
        <v>81</v>
      </c>
      <c r="C513" s="43" t="s">
        <v>79</v>
      </c>
      <c r="D513" s="44">
        <f>$D$11</f>
        <v>330.69</v>
      </c>
      <c r="E513" s="44">
        <f t="shared" ref="E513:AA513" si="296">$D$11</f>
        <v>330.69</v>
      </c>
      <c r="F513" s="44">
        <f t="shared" si="296"/>
        <v>330.69</v>
      </c>
      <c r="G513" s="44">
        <f t="shared" si="296"/>
        <v>330.69</v>
      </c>
      <c r="H513" s="44">
        <f t="shared" si="296"/>
        <v>330.69</v>
      </c>
      <c r="I513" s="44">
        <f t="shared" si="296"/>
        <v>330.69</v>
      </c>
      <c r="J513" s="44">
        <f t="shared" si="296"/>
        <v>330.69</v>
      </c>
      <c r="K513" s="44">
        <f t="shared" si="296"/>
        <v>330.69</v>
      </c>
      <c r="L513" s="44">
        <f t="shared" si="296"/>
        <v>330.69</v>
      </c>
      <c r="M513" s="44">
        <f t="shared" si="296"/>
        <v>330.69</v>
      </c>
      <c r="N513" s="44">
        <f t="shared" si="296"/>
        <v>330.69</v>
      </c>
      <c r="O513" s="44">
        <f t="shared" si="296"/>
        <v>330.69</v>
      </c>
      <c r="P513" s="44">
        <f t="shared" si="296"/>
        <v>330.69</v>
      </c>
      <c r="Q513" s="44">
        <f t="shared" si="296"/>
        <v>330.69</v>
      </c>
      <c r="R513" s="44">
        <f t="shared" si="296"/>
        <v>330.69</v>
      </c>
      <c r="S513" s="44">
        <f t="shared" si="296"/>
        <v>330.69</v>
      </c>
      <c r="T513" s="44">
        <f t="shared" si="296"/>
        <v>330.69</v>
      </c>
      <c r="U513" s="44">
        <f t="shared" si="296"/>
        <v>330.69</v>
      </c>
      <c r="V513" s="44">
        <f t="shared" si="296"/>
        <v>330.69</v>
      </c>
      <c r="W513" s="44">
        <f t="shared" si="296"/>
        <v>330.69</v>
      </c>
      <c r="X513" s="44">
        <f t="shared" si="296"/>
        <v>330.69</v>
      </c>
      <c r="Y513" s="44">
        <f t="shared" si="296"/>
        <v>330.69</v>
      </c>
      <c r="Z513" s="44">
        <f t="shared" si="296"/>
        <v>330.69</v>
      </c>
      <c r="AA513" s="44">
        <f t="shared" si="296"/>
        <v>330.69</v>
      </c>
    </row>
    <row r="514" spans="1:27" x14ac:dyDescent="0.2">
      <c r="A514" s="98" t="s">
        <v>2152</v>
      </c>
      <c r="B514" s="28" t="str">
        <f>"07"&amp;"."&amp;$B$800&amp;"."&amp;$B$801</f>
        <v>07.12.2023</v>
      </c>
      <c r="C514" s="90" t="s">
        <v>76</v>
      </c>
      <c r="D514" s="91">
        <f>ROUND(((D515+D516+D518+D517)/1000),5)</f>
        <v>4.8951200000000004</v>
      </c>
      <c r="E514" s="91">
        <f>ROUND(((E515+E516+E518+E517)/1000),5)</f>
        <v>4.7698200000000002</v>
      </c>
      <c r="F514" s="91">
        <f>ROUND(((F515+F516+F518+F517)/1000),5)</f>
        <v>4.6921499999999998</v>
      </c>
      <c r="G514" s="91">
        <f t="shared" ref="G514:AA514" si="297">ROUND(((G515+G516+G518+G517)/1000),5)</f>
        <v>4.6721399999999997</v>
      </c>
      <c r="H514" s="91">
        <f t="shared" si="297"/>
        <v>4.7821899999999999</v>
      </c>
      <c r="I514" s="91">
        <f t="shared" si="297"/>
        <v>4.9415300000000002</v>
      </c>
      <c r="J514" s="91">
        <f t="shared" si="297"/>
        <v>5.1826400000000001</v>
      </c>
      <c r="K514" s="91">
        <f t="shared" si="297"/>
        <v>5.5412699999999999</v>
      </c>
      <c r="L514" s="91">
        <f t="shared" si="297"/>
        <v>5.6759599999999999</v>
      </c>
      <c r="M514" s="91">
        <f t="shared" si="297"/>
        <v>5.8412300000000004</v>
      </c>
      <c r="N514" s="91">
        <f t="shared" si="297"/>
        <v>6.0047800000000002</v>
      </c>
      <c r="O514" s="91">
        <f t="shared" si="297"/>
        <v>5.7984900000000001</v>
      </c>
      <c r="P514" s="91">
        <f t="shared" si="297"/>
        <v>5.7445399999999998</v>
      </c>
      <c r="Q514" s="91">
        <f t="shared" si="297"/>
        <v>5.7558600000000002</v>
      </c>
      <c r="R514" s="91">
        <f t="shared" si="297"/>
        <v>5.7520800000000003</v>
      </c>
      <c r="S514" s="91">
        <f t="shared" si="297"/>
        <v>5.8154599999999999</v>
      </c>
      <c r="T514" s="91">
        <f t="shared" si="297"/>
        <v>6.0804900000000002</v>
      </c>
      <c r="U514" s="91">
        <f t="shared" si="297"/>
        <v>6.1047799999999999</v>
      </c>
      <c r="V514" s="91">
        <f t="shared" si="297"/>
        <v>6.0762700000000001</v>
      </c>
      <c r="W514" s="91">
        <f t="shared" si="297"/>
        <v>5.7817699999999999</v>
      </c>
      <c r="X514" s="91">
        <f t="shared" si="297"/>
        <v>5.6687799999999999</v>
      </c>
      <c r="Y514" s="91">
        <f t="shared" si="297"/>
        <v>5.5367699999999997</v>
      </c>
      <c r="Z514" s="91">
        <f t="shared" si="297"/>
        <v>5.2554100000000004</v>
      </c>
      <c r="AA514" s="91">
        <f t="shared" si="297"/>
        <v>5.0867399999999998</v>
      </c>
    </row>
    <row r="515" spans="1:27" ht="12.75" customHeight="1" outlineLevel="1" x14ac:dyDescent="0.2">
      <c r="A515" s="99" t="s">
        <v>2153</v>
      </c>
      <c r="B515" s="63" t="s">
        <v>238</v>
      </c>
      <c r="C515" s="43" t="s">
        <v>79</v>
      </c>
      <c r="D515" s="44">
        <v>1001.31</v>
      </c>
      <c r="E515" s="44">
        <v>876.01</v>
      </c>
      <c r="F515" s="44">
        <v>798.34</v>
      </c>
      <c r="G515" s="44">
        <v>778.33</v>
      </c>
      <c r="H515" s="44">
        <v>888.38</v>
      </c>
      <c r="I515" s="44">
        <v>1047.72</v>
      </c>
      <c r="J515" s="44">
        <v>1288.83</v>
      </c>
      <c r="K515" s="44">
        <v>1647.46</v>
      </c>
      <c r="L515" s="44">
        <v>1782.15</v>
      </c>
      <c r="M515" s="44">
        <v>1947.42</v>
      </c>
      <c r="N515" s="44">
        <v>2110.9699999999998</v>
      </c>
      <c r="O515" s="44">
        <v>1904.68</v>
      </c>
      <c r="P515" s="44">
        <v>1850.73</v>
      </c>
      <c r="Q515" s="44">
        <v>1862.05</v>
      </c>
      <c r="R515" s="44">
        <v>1858.27</v>
      </c>
      <c r="S515" s="44">
        <v>1921.65</v>
      </c>
      <c r="T515" s="44">
        <v>2186.6799999999998</v>
      </c>
      <c r="U515" s="44">
        <v>2210.9699999999998</v>
      </c>
      <c r="V515" s="44">
        <v>2182.46</v>
      </c>
      <c r="W515" s="44">
        <v>1887.96</v>
      </c>
      <c r="X515" s="44">
        <v>1774.97</v>
      </c>
      <c r="Y515" s="44">
        <v>1642.96</v>
      </c>
      <c r="Z515" s="44">
        <v>1361.6</v>
      </c>
      <c r="AA515" s="44">
        <v>1192.93</v>
      </c>
    </row>
    <row r="516" spans="1:27" ht="12.75" customHeight="1" outlineLevel="1" x14ac:dyDescent="0.2">
      <c r="A516" s="99" t="s">
        <v>2154</v>
      </c>
      <c r="B516" s="63" t="s">
        <v>90</v>
      </c>
      <c r="C516" s="43" t="s">
        <v>79</v>
      </c>
      <c r="D516" s="44">
        <f>$D$486</f>
        <v>3559.77</v>
      </c>
      <c r="E516" s="44">
        <f t="shared" ref="E516:AA516" si="298">$D$486</f>
        <v>3559.77</v>
      </c>
      <c r="F516" s="44">
        <f t="shared" si="298"/>
        <v>3559.77</v>
      </c>
      <c r="G516" s="44">
        <f t="shared" si="298"/>
        <v>3559.77</v>
      </c>
      <c r="H516" s="44">
        <f t="shared" si="298"/>
        <v>3559.77</v>
      </c>
      <c r="I516" s="44">
        <f t="shared" si="298"/>
        <v>3559.77</v>
      </c>
      <c r="J516" s="44">
        <f t="shared" si="298"/>
        <v>3559.77</v>
      </c>
      <c r="K516" s="44">
        <f t="shared" si="298"/>
        <v>3559.77</v>
      </c>
      <c r="L516" s="44">
        <f t="shared" si="298"/>
        <v>3559.77</v>
      </c>
      <c r="M516" s="44">
        <f t="shared" si="298"/>
        <v>3559.77</v>
      </c>
      <c r="N516" s="44">
        <f t="shared" si="298"/>
        <v>3559.77</v>
      </c>
      <c r="O516" s="44">
        <f t="shared" si="298"/>
        <v>3559.77</v>
      </c>
      <c r="P516" s="44">
        <f t="shared" si="298"/>
        <v>3559.77</v>
      </c>
      <c r="Q516" s="44">
        <f t="shared" si="298"/>
        <v>3559.77</v>
      </c>
      <c r="R516" s="44">
        <f t="shared" si="298"/>
        <v>3559.77</v>
      </c>
      <c r="S516" s="44">
        <f t="shared" si="298"/>
        <v>3559.77</v>
      </c>
      <c r="T516" s="44">
        <f t="shared" si="298"/>
        <v>3559.77</v>
      </c>
      <c r="U516" s="44">
        <f t="shared" si="298"/>
        <v>3559.77</v>
      </c>
      <c r="V516" s="44">
        <f t="shared" si="298"/>
        <v>3559.77</v>
      </c>
      <c r="W516" s="44">
        <f t="shared" si="298"/>
        <v>3559.77</v>
      </c>
      <c r="X516" s="44">
        <f t="shared" si="298"/>
        <v>3559.77</v>
      </c>
      <c r="Y516" s="44">
        <f t="shared" si="298"/>
        <v>3559.77</v>
      </c>
      <c r="Z516" s="44">
        <f t="shared" si="298"/>
        <v>3559.77</v>
      </c>
      <c r="AA516" s="44">
        <f t="shared" si="298"/>
        <v>3559.77</v>
      </c>
    </row>
    <row r="517" spans="1:27" ht="12.75" customHeight="1" outlineLevel="1" x14ac:dyDescent="0.2">
      <c r="A517" s="99" t="s">
        <v>2155</v>
      </c>
      <c r="B517" s="63" t="s">
        <v>83</v>
      </c>
      <c r="C517" s="43" t="s">
        <v>79</v>
      </c>
      <c r="D517" s="44">
        <v>3.35</v>
      </c>
      <c r="E517" s="44">
        <v>3.35</v>
      </c>
      <c r="F517" s="44">
        <v>3.35</v>
      </c>
      <c r="G517" s="44">
        <v>3.35</v>
      </c>
      <c r="H517" s="44">
        <v>3.35</v>
      </c>
      <c r="I517" s="44">
        <v>3.35</v>
      </c>
      <c r="J517" s="44">
        <v>3.35</v>
      </c>
      <c r="K517" s="44">
        <v>3.35</v>
      </c>
      <c r="L517" s="44">
        <v>3.35</v>
      </c>
      <c r="M517" s="44">
        <v>3.35</v>
      </c>
      <c r="N517" s="44">
        <v>3.35</v>
      </c>
      <c r="O517" s="44">
        <v>3.35</v>
      </c>
      <c r="P517" s="44">
        <v>3.35</v>
      </c>
      <c r="Q517" s="44">
        <v>3.35</v>
      </c>
      <c r="R517" s="44">
        <v>3.35</v>
      </c>
      <c r="S517" s="44">
        <v>3.35</v>
      </c>
      <c r="T517" s="44">
        <v>3.35</v>
      </c>
      <c r="U517" s="44">
        <v>3.35</v>
      </c>
      <c r="V517" s="44">
        <v>3.35</v>
      </c>
      <c r="W517" s="44">
        <v>3.35</v>
      </c>
      <c r="X517" s="44">
        <v>3.35</v>
      </c>
      <c r="Y517" s="44">
        <v>3.35</v>
      </c>
      <c r="Z517" s="44">
        <v>3.35</v>
      </c>
      <c r="AA517" s="44">
        <v>3.35</v>
      </c>
    </row>
    <row r="518" spans="1:27" ht="12.75" customHeight="1" outlineLevel="1" x14ac:dyDescent="0.2">
      <c r="A518" s="99" t="s">
        <v>2156</v>
      </c>
      <c r="B518" s="63" t="s">
        <v>81</v>
      </c>
      <c r="C518" s="43" t="s">
        <v>79</v>
      </c>
      <c r="D518" s="44">
        <f>$D$11</f>
        <v>330.69</v>
      </c>
      <c r="E518" s="44">
        <f t="shared" ref="E518:AA518" si="299">$D$11</f>
        <v>330.69</v>
      </c>
      <c r="F518" s="44">
        <f t="shared" si="299"/>
        <v>330.69</v>
      </c>
      <c r="G518" s="44">
        <f t="shared" si="299"/>
        <v>330.69</v>
      </c>
      <c r="H518" s="44">
        <f t="shared" si="299"/>
        <v>330.69</v>
      </c>
      <c r="I518" s="44">
        <f t="shared" si="299"/>
        <v>330.69</v>
      </c>
      <c r="J518" s="44">
        <f t="shared" si="299"/>
        <v>330.69</v>
      </c>
      <c r="K518" s="44">
        <f t="shared" si="299"/>
        <v>330.69</v>
      </c>
      <c r="L518" s="44">
        <f t="shared" si="299"/>
        <v>330.69</v>
      </c>
      <c r="M518" s="44">
        <f t="shared" si="299"/>
        <v>330.69</v>
      </c>
      <c r="N518" s="44">
        <f t="shared" si="299"/>
        <v>330.69</v>
      </c>
      <c r="O518" s="44">
        <f t="shared" si="299"/>
        <v>330.69</v>
      </c>
      <c r="P518" s="44">
        <f t="shared" si="299"/>
        <v>330.69</v>
      </c>
      <c r="Q518" s="44">
        <f t="shared" si="299"/>
        <v>330.69</v>
      </c>
      <c r="R518" s="44">
        <f t="shared" si="299"/>
        <v>330.69</v>
      </c>
      <c r="S518" s="44">
        <f t="shared" si="299"/>
        <v>330.69</v>
      </c>
      <c r="T518" s="44">
        <f t="shared" si="299"/>
        <v>330.69</v>
      </c>
      <c r="U518" s="44">
        <f t="shared" si="299"/>
        <v>330.69</v>
      </c>
      <c r="V518" s="44">
        <f t="shared" si="299"/>
        <v>330.69</v>
      </c>
      <c r="W518" s="44">
        <f t="shared" si="299"/>
        <v>330.69</v>
      </c>
      <c r="X518" s="44">
        <f t="shared" si="299"/>
        <v>330.69</v>
      </c>
      <c r="Y518" s="44">
        <f t="shared" si="299"/>
        <v>330.69</v>
      </c>
      <c r="Z518" s="44">
        <f t="shared" si="299"/>
        <v>330.69</v>
      </c>
      <c r="AA518" s="44">
        <f t="shared" si="299"/>
        <v>330.69</v>
      </c>
    </row>
    <row r="519" spans="1:27" x14ac:dyDescent="0.2">
      <c r="A519" s="98" t="s">
        <v>2157</v>
      </c>
      <c r="B519" s="28" t="str">
        <f>"08"&amp;"."&amp;$B$800&amp;"."&amp;$B$801</f>
        <v>08.12.2023</v>
      </c>
      <c r="C519" s="90" t="s">
        <v>76</v>
      </c>
      <c r="D519" s="91">
        <f>ROUND(((D520+D521+D523+D522)/1000),5)</f>
        <v>4.87812</v>
      </c>
      <c r="E519" s="91">
        <f>ROUND(((E520+E521+E523+E522)/1000),5)</f>
        <v>4.7278900000000004</v>
      </c>
      <c r="F519" s="91">
        <f>ROUND(((F520+F521+F523+F522)/1000),5)</f>
        <v>4.0310499999999996</v>
      </c>
      <c r="G519" s="91">
        <f t="shared" ref="G519:AA519" si="300">ROUND(((G520+G521+G523+G522)/1000),5)</f>
        <v>4.0287600000000001</v>
      </c>
      <c r="H519" s="91">
        <f t="shared" si="300"/>
        <v>4.0448000000000004</v>
      </c>
      <c r="I519" s="91">
        <f t="shared" si="300"/>
        <v>4.9251300000000002</v>
      </c>
      <c r="J519" s="91">
        <f t="shared" si="300"/>
        <v>5.1561399999999997</v>
      </c>
      <c r="K519" s="91">
        <f t="shared" si="300"/>
        <v>5.46915</v>
      </c>
      <c r="L519" s="91">
        <f t="shared" si="300"/>
        <v>5.6869199999999998</v>
      </c>
      <c r="M519" s="91">
        <f t="shared" si="300"/>
        <v>5.7246800000000002</v>
      </c>
      <c r="N519" s="91">
        <f t="shared" si="300"/>
        <v>5.7416600000000004</v>
      </c>
      <c r="O519" s="91">
        <f t="shared" si="300"/>
        <v>5.7614999999999998</v>
      </c>
      <c r="P519" s="91">
        <f t="shared" si="300"/>
        <v>5.7479300000000002</v>
      </c>
      <c r="Q519" s="91">
        <f t="shared" si="300"/>
        <v>5.7596499999999997</v>
      </c>
      <c r="R519" s="91">
        <f t="shared" si="300"/>
        <v>5.7526400000000004</v>
      </c>
      <c r="S519" s="91">
        <f t="shared" si="300"/>
        <v>5.70085</v>
      </c>
      <c r="T519" s="91">
        <f t="shared" si="300"/>
        <v>5.7338699999999996</v>
      </c>
      <c r="U519" s="91">
        <f t="shared" si="300"/>
        <v>5.7267900000000003</v>
      </c>
      <c r="V519" s="91">
        <f t="shared" si="300"/>
        <v>5.7056699999999996</v>
      </c>
      <c r="W519" s="91">
        <f t="shared" si="300"/>
        <v>5.6962700000000002</v>
      </c>
      <c r="X519" s="91">
        <f t="shared" si="300"/>
        <v>5.6711499999999999</v>
      </c>
      <c r="Y519" s="91">
        <f t="shared" si="300"/>
        <v>5.4871600000000003</v>
      </c>
      <c r="Z519" s="91">
        <f t="shared" si="300"/>
        <v>5.1814099999999996</v>
      </c>
      <c r="AA519" s="91">
        <f t="shared" si="300"/>
        <v>5.0755600000000003</v>
      </c>
    </row>
    <row r="520" spans="1:27" ht="12.75" customHeight="1" outlineLevel="1" x14ac:dyDescent="0.2">
      <c r="A520" s="99" t="s">
        <v>2158</v>
      </c>
      <c r="B520" s="63" t="s">
        <v>238</v>
      </c>
      <c r="C520" s="43" t="s">
        <v>79</v>
      </c>
      <c r="D520" s="44">
        <v>984.31</v>
      </c>
      <c r="E520" s="44">
        <v>834.08</v>
      </c>
      <c r="F520" s="44">
        <v>137.24</v>
      </c>
      <c r="G520" s="44">
        <v>134.94999999999999</v>
      </c>
      <c r="H520" s="44">
        <v>150.99</v>
      </c>
      <c r="I520" s="44">
        <v>1031.32</v>
      </c>
      <c r="J520" s="44">
        <v>1262.33</v>
      </c>
      <c r="K520" s="44">
        <v>1575.34</v>
      </c>
      <c r="L520" s="44">
        <v>1793.11</v>
      </c>
      <c r="M520" s="44">
        <v>1830.87</v>
      </c>
      <c r="N520" s="44">
        <v>1847.85</v>
      </c>
      <c r="O520" s="44">
        <v>1867.69</v>
      </c>
      <c r="P520" s="44">
        <v>1854.12</v>
      </c>
      <c r="Q520" s="44">
        <v>1865.84</v>
      </c>
      <c r="R520" s="44">
        <v>1858.83</v>
      </c>
      <c r="S520" s="44">
        <v>1807.04</v>
      </c>
      <c r="T520" s="44">
        <v>1840.06</v>
      </c>
      <c r="U520" s="44">
        <v>1832.98</v>
      </c>
      <c r="V520" s="44">
        <v>1811.86</v>
      </c>
      <c r="W520" s="44">
        <v>1802.46</v>
      </c>
      <c r="X520" s="44">
        <v>1777.34</v>
      </c>
      <c r="Y520" s="44">
        <v>1593.35</v>
      </c>
      <c r="Z520" s="44">
        <v>1287.5999999999999</v>
      </c>
      <c r="AA520" s="44">
        <v>1181.75</v>
      </c>
    </row>
    <row r="521" spans="1:27" ht="12.75" customHeight="1" outlineLevel="1" x14ac:dyDescent="0.2">
      <c r="A521" s="99" t="s">
        <v>2159</v>
      </c>
      <c r="B521" s="63" t="s">
        <v>90</v>
      </c>
      <c r="C521" s="43" t="s">
        <v>79</v>
      </c>
      <c r="D521" s="44">
        <f>$D$486</f>
        <v>3559.77</v>
      </c>
      <c r="E521" s="44">
        <f t="shared" ref="E521:AA521" si="301">$D$486</f>
        <v>3559.77</v>
      </c>
      <c r="F521" s="44">
        <f t="shared" si="301"/>
        <v>3559.77</v>
      </c>
      <c r="G521" s="44">
        <f t="shared" si="301"/>
        <v>3559.77</v>
      </c>
      <c r="H521" s="44">
        <f t="shared" si="301"/>
        <v>3559.77</v>
      </c>
      <c r="I521" s="44">
        <f t="shared" si="301"/>
        <v>3559.77</v>
      </c>
      <c r="J521" s="44">
        <f t="shared" si="301"/>
        <v>3559.77</v>
      </c>
      <c r="K521" s="44">
        <f t="shared" si="301"/>
        <v>3559.77</v>
      </c>
      <c r="L521" s="44">
        <f t="shared" si="301"/>
        <v>3559.77</v>
      </c>
      <c r="M521" s="44">
        <f t="shared" si="301"/>
        <v>3559.77</v>
      </c>
      <c r="N521" s="44">
        <f t="shared" si="301"/>
        <v>3559.77</v>
      </c>
      <c r="O521" s="44">
        <f t="shared" si="301"/>
        <v>3559.77</v>
      </c>
      <c r="P521" s="44">
        <f t="shared" si="301"/>
        <v>3559.77</v>
      </c>
      <c r="Q521" s="44">
        <f t="shared" si="301"/>
        <v>3559.77</v>
      </c>
      <c r="R521" s="44">
        <f t="shared" si="301"/>
        <v>3559.77</v>
      </c>
      <c r="S521" s="44">
        <f t="shared" si="301"/>
        <v>3559.77</v>
      </c>
      <c r="T521" s="44">
        <f t="shared" si="301"/>
        <v>3559.77</v>
      </c>
      <c r="U521" s="44">
        <f t="shared" si="301"/>
        <v>3559.77</v>
      </c>
      <c r="V521" s="44">
        <f t="shared" si="301"/>
        <v>3559.77</v>
      </c>
      <c r="W521" s="44">
        <f t="shared" si="301"/>
        <v>3559.77</v>
      </c>
      <c r="X521" s="44">
        <f t="shared" si="301"/>
        <v>3559.77</v>
      </c>
      <c r="Y521" s="44">
        <f t="shared" si="301"/>
        <v>3559.77</v>
      </c>
      <c r="Z521" s="44">
        <f t="shared" si="301"/>
        <v>3559.77</v>
      </c>
      <c r="AA521" s="44">
        <f t="shared" si="301"/>
        <v>3559.77</v>
      </c>
    </row>
    <row r="522" spans="1:27" ht="12.75" customHeight="1" outlineLevel="1" x14ac:dyDescent="0.2">
      <c r="A522" s="99" t="s">
        <v>2160</v>
      </c>
      <c r="B522" s="63" t="s">
        <v>83</v>
      </c>
      <c r="C522" s="43" t="s">
        <v>79</v>
      </c>
      <c r="D522" s="44">
        <v>3.35</v>
      </c>
      <c r="E522" s="44">
        <v>3.35</v>
      </c>
      <c r="F522" s="44">
        <v>3.35</v>
      </c>
      <c r="G522" s="44">
        <v>3.35</v>
      </c>
      <c r="H522" s="44">
        <v>3.35</v>
      </c>
      <c r="I522" s="44">
        <v>3.35</v>
      </c>
      <c r="J522" s="44">
        <v>3.35</v>
      </c>
      <c r="K522" s="44">
        <v>3.35</v>
      </c>
      <c r="L522" s="44">
        <v>3.35</v>
      </c>
      <c r="M522" s="44">
        <v>3.35</v>
      </c>
      <c r="N522" s="44">
        <v>3.35</v>
      </c>
      <c r="O522" s="44">
        <v>3.35</v>
      </c>
      <c r="P522" s="44">
        <v>3.35</v>
      </c>
      <c r="Q522" s="44">
        <v>3.35</v>
      </c>
      <c r="R522" s="44">
        <v>3.35</v>
      </c>
      <c r="S522" s="44">
        <v>3.35</v>
      </c>
      <c r="T522" s="44">
        <v>3.35</v>
      </c>
      <c r="U522" s="44">
        <v>3.35</v>
      </c>
      <c r="V522" s="44">
        <v>3.35</v>
      </c>
      <c r="W522" s="44">
        <v>3.35</v>
      </c>
      <c r="X522" s="44">
        <v>3.35</v>
      </c>
      <c r="Y522" s="44">
        <v>3.35</v>
      </c>
      <c r="Z522" s="44">
        <v>3.35</v>
      </c>
      <c r="AA522" s="44">
        <v>3.35</v>
      </c>
    </row>
    <row r="523" spans="1:27" ht="12.75" customHeight="1" outlineLevel="1" x14ac:dyDescent="0.2">
      <c r="A523" s="99" t="s">
        <v>2161</v>
      </c>
      <c r="B523" s="63" t="s">
        <v>81</v>
      </c>
      <c r="C523" s="43" t="s">
        <v>79</v>
      </c>
      <c r="D523" s="44">
        <f>$D$11</f>
        <v>330.69</v>
      </c>
      <c r="E523" s="44">
        <f t="shared" ref="E523:AA523" si="302">$D$11</f>
        <v>330.69</v>
      </c>
      <c r="F523" s="44">
        <f t="shared" si="302"/>
        <v>330.69</v>
      </c>
      <c r="G523" s="44">
        <f t="shared" si="302"/>
        <v>330.69</v>
      </c>
      <c r="H523" s="44">
        <f t="shared" si="302"/>
        <v>330.69</v>
      </c>
      <c r="I523" s="44">
        <f t="shared" si="302"/>
        <v>330.69</v>
      </c>
      <c r="J523" s="44">
        <f t="shared" si="302"/>
        <v>330.69</v>
      </c>
      <c r="K523" s="44">
        <f t="shared" si="302"/>
        <v>330.69</v>
      </c>
      <c r="L523" s="44">
        <f t="shared" si="302"/>
        <v>330.69</v>
      </c>
      <c r="M523" s="44">
        <f t="shared" si="302"/>
        <v>330.69</v>
      </c>
      <c r="N523" s="44">
        <f t="shared" si="302"/>
        <v>330.69</v>
      </c>
      <c r="O523" s="44">
        <f t="shared" si="302"/>
        <v>330.69</v>
      </c>
      <c r="P523" s="44">
        <f t="shared" si="302"/>
        <v>330.69</v>
      </c>
      <c r="Q523" s="44">
        <f t="shared" si="302"/>
        <v>330.69</v>
      </c>
      <c r="R523" s="44">
        <f t="shared" si="302"/>
        <v>330.69</v>
      </c>
      <c r="S523" s="44">
        <f t="shared" si="302"/>
        <v>330.69</v>
      </c>
      <c r="T523" s="44">
        <f t="shared" si="302"/>
        <v>330.69</v>
      </c>
      <c r="U523" s="44">
        <f t="shared" si="302"/>
        <v>330.69</v>
      </c>
      <c r="V523" s="44">
        <f t="shared" si="302"/>
        <v>330.69</v>
      </c>
      <c r="W523" s="44">
        <f t="shared" si="302"/>
        <v>330.69</v>
      </c>
      <c r="X523" s="44">
        <f t="shared" si="302"/>
        <v>330.69</v>
      </c>
      <c r="Y523" s="44">
        <f t="shared" si="302"/>
        <v>330.69</v>
      </c>
      <c r="Z523" s="44">
        <f t="shared" si="302"/>
        <v>330.69</v>
      </c>
      <c r="AA523" s="44">
        <f t="shared" si="302"/>
        <v>330.69</v>
      </c>
    </row>
    <row r="524" spans="1:27" x14ac:dyDescent="0.2">
      <c r="A524" s="98" t="s">
        <v>2162</v>
      </c>
      <c r="B524" s="28" t="str">
        <f>"09"&amp;"."&amp;$B$800&amp;"."&amp;$B$801</f>
        <v>09.12.2023</v>
      </c>
      <c r="C524" s="90" t="s">
        <v>76</v>
      </c>
      <c r="D524" s="91">
        <f>ROUND(((D525+D526+D528+D527)/1000),5)</f>
        <v>4.97316</v>
      </c>
      <c r="E524" s="91">
        <f>ROUND(((E525+E526+E528+E527)/1000),5)</f>
        <v>4.8666</v>
      </c>
      <c r="F524" s="91">
        <f>ROUND(((F525+F526+F528+F527)/1000),5)</f>
        <v>4.7541599999999997</v>
      </c>
      <c r="G524" s="91">
        <f t="shared" ref="G524:AA524" si="303">ROUND(((G525+G526+G528+G527)/1000),5)</f>
        <v>4.7072599999999998</v>
      </c>
      <c r="H524" s="91">
        <f t="shared" si="303"/>
        <v>4.7503799999999998</v>
      </c>
      <c r="I524" s="91">
        <f t="shared" si="303"/>
        <v>4.87019</v>
      </c>
      <c r="J524" s="91">
        <f t="shared" si="303"/>
        <v>4.9779400000000003</v>
      </c>
      <c r="K524" s="91">
        <f t="shared" si="303"/>
        <v>5.2274200000000004</v>
      </c>
      <c r="L524" s="91">
        <f t="shared" si="303"/>
        <v>5.4610099999999999</v>
      </c>
      <c r="M524" s="91">
        <f t="shared" si="303"/>
        <v>5.6770300000000002</v>
      </c>
      <c r="N524" s="91">
        <f t="shared" si="303"/>
        <v>5.7042299999999999</v>
      </c>
      <c r="O524" s="91">
        <f t="shared" si="303"/>
        <v>5.7370599999999996</v>
      </c>
      <c r="P524" s="91">
        <f t="shared" si="303"/>
        <v>5.7164400000000004</v>
      </c>
      <c r="Q524" s="91">
        <f t="shared" si="303"/>
        <v>5.7143600000000001</v>
      </c>
      <c r="R524" s="91">
        <f t="shared" si="303"/>
        <v>5.6937199999999999</v>
      </c>
      <c r="S524" s="91">
        <f t="shared" si="303"/>
        <v>5.69217</v>
      </c>
      <c r="T524" s="91">
        <f t="shared" si="303"/>
        <v>5.71136</v>
      </c>
      <c r="U524" s="91">
        <f t="shared" si="303"/>
        <v>5.7419599999999997</v>
      </c>
      <c r="V524" s="91">
        <f t="shared" si="303"/>
        <v>5.7201199999999996</v>
      </c>
      <c r="W524" s="91">
        <f t="shared" si="303"/>
        <v>5.6943200000000003</v>
      </c>
      <c r="X524" s="91">
        <f t="shared" si="303"/>
        <v>5.6696799999999996</v>
      </c>
      <c r="Y524" s="91">
        <f t="shared" si="303"/>
        <v>5.4773500000000004</v>
      </c>
      <c r="Z524" s="91">
        <f t="shared" si="303"/>
        <v>5.1828900000000004</v>
      </c>
      <c r="AA524" s="91">
        <f t="shared" si="303"/>
        <v>5.0615399999999999</v>
      </c>
    </row>
    <row r="525" spans="1:27" ht="12.75" customHeight="1" outlineLevel="1" x14ac:dyDescent="0.2">
      <c r="A525" s="99" t="s">
        <v>2163</v>
      </c>
      <c r="B525" s="63" t="s">
        <v>238</v>
      </c>
      <c r="C525" s="43" t="s">
        <v>79</v>
      </c>
      <c r="D525" s="44">
        <v>1079.3499999999999</v>
      </c>
      <c r="E525" s="44">
        <v>972.79</v>
      </c>
      <c r="F525" s="44">
        <v>860.35</v>
      </c>
      <c r="G525" s="44">
        <v>813.45</v>
      </c>
      <c r="H525" s="44">
        <v>856.57</v>
      </c>
      <c r="I525" s="44">
        <v>976.38</v>
      </c>
      <c r="J525" s="44">
        <v>1084.1300000000001</v>
      </c>
      <c r="K525" s="44">
        <v>1333.61</v>
      </c>
      <c r="L525" s="44">
        <v>1567.2</v>
      </c>
      <c r="M525" s="44">
        <v>1783.22</v>
      </c>
      <c r="N525" s="44">
        <v>1810.42</v>
      </c>
      <c r="O525" s="44">
        <v>1843.25</v>
      </c>
      <c r="P525" s="44">
        <v>1822.63</v>
      </c>
      <c r="Q525" s="44">
        <v>1820.55</v>
      </c>
      <c r="R525" s="44">
        <v>1799.91</v>
      </c>
      <c r="S525" s="44">
        <v>1798.36</v>
      </c>
      <c r="T525" s="44">
        <v>1817.55</v>
      </c>
      <c r="U525" s="44">
        <v>1848.15</v>
      </c>
      <c r="V525" s="44">
        <v>1826.31</v>
      </c>
      <c r="W525" s="44">
        <v>1800.51</v>
      </c>
      <c r="X525" s="44">
        <v>1775.87</v>
      </c>
      <c r="Y525" s="44">
        <v>1583.54</v>
      </c>
      <c r="Z525" s="44">
        <v>1289.08</v>
      </c>
      <c r="AA525" s="44">
        <v>1167.73</v>
      </c>
    </row>
    <row r="526" spans="1:27" ht="12.75" customHeight="1" outlineLevel="1" x14ac:dyDescent="0.2">
      <c r="A526" s="99" t="s">
        <v>2164</v>
      </c>
      <c r="B526" s="63" t="s">
        <v>90</v>
      </c>
      <c r="C526" s="43" t="s">
        <v>79</v>
      </c>
      <c r="D526" s="44">
        <f>$D$486</f>
        <v>3559.77</v>
      </c>
      <c r="E526" s="44">
        <f t="shared" ref="E526:AA526" si="304">$D$486</f>
        <v>3559.77</v>
      </c>
      <c r="F526" s="44">
        <f t="shared" si="304"/>
        <v>3559.77</v>
      </c>
      <c r="G526" s="44">
        <f t="shared" si="304"/>
        <v>3559.77</v>
      </c>
      <c r="H526" s="44">
        <f t="shared" si="304"/>
        <v>3559.77</v>
      </c>
      <c r="I526" s="44">
        <f t="shared" si="304"/>
        <v>3559.77</v>
      </c>
      <c r="J526" s="44">
        <f t="shared" si="304"/>
        <v>3559.77</v>
      </c>
      <c r="K526" s="44">
        <f t="shared" si="304"/>
        <v>3559.77</v>
      </c>
      <c r="L526" s="44">
        <f t="shared" si="304"/>
        <v>3559.77</v>
      </c>
      <c r="M526" s="44">
        <f t="shared" si="304"/>
        <v>3559.77</v>
      </c>
      <c r="N526" s="44">
        <f t="shared" si="304"/>
        <v>3559.77</v>
      </c>
      <c r="O526" s="44">
        <f t="shared" si="304"/>
        <v>3559.77</v>
      </c>
      <c r="P526" s="44">
        <f t="shared" si="304"/>
        <v>3559.77</v>
      </c>
      <c r="Q526" s="44">
        <f t="shared" si="304"/>
        <v>3559.77</v>
      </c>
      <c r="R526" s="44">
        <f t="shared" si="304"/>
        <v>3559.77</v>
      </c>
      <c r="S526" s="44">
        <f t="shared" si="304"/>
        <v>3559.77</v>
      </c>
      <c r="T526" s="44">
        <f t="shared" si="304"/>
        <v>3559.77</v>
      </c>
      <c r="U526" s="44">
        <f t="shared" si="304"/>
        <v>3559.77</v>
      </c>
      <c r="V526" s="44">
        <f t="shared" si="304"/>
        <v>3559.77</v>
      </c>
      <c r="W526" s="44">
        <f t="shared" si="304"/>
        <v>3559.77</v>
      </c>
      <c r="X526" s="44">
        <f t="shared" si="304"/>
        <v>3559.77</v>
      </c>
      <c r="Y526" s="44">
        <f t="shared" si="304"/>
        <v>3559.77</v>
      </c>
      <c r="Z526" s="44">
        <f t="shared" si="304"/>
        <v>3559.77</v>
      </c>
      <c r="AA526" s="44">
        <f t="shared" si="304"/>
        <v>3559.77</v>
      </c>
    </row>
    <row r="527" spans="1:27" ht="12.75" customHeight="1" outlineLevel="1" x14ac:dyDescent="0.2">
      <c r="A527" s="99" t="s">
        <v>2165</v>
      </c>
      <c r="B527" s="63" t="s">
        <v>83</v>
      </c>
      <c r="C527" s="43" t="s">
        <v>79</v>
      </c>
      <c r="D527" s="44">
        <v>3.35</v>
      </c>
      <c r="E527" s="44">
        <v>3.35</v>
      </c>
      <c r="F527" s="44">
        <v>3.35</v>
      </c>
      <c r="G527" s="44">
        <v>3.35</v>
      </c>
      <c r="H527" s="44">
        <v>3.35</v>
      </c>
      <c r="I527" s="44">
        <v>3.35</v>
      </c>
      <c r="J527" s="44">
        <v>3.35</v>
      </c>
      <c r="K527" s="44">
        <v>3.35</v>
      </c>
      <c r="L527" s="44">
        <v>3.35</v>
      </c>
      <c r="M527" s="44">
        <v>3.35</v>
      </c>
      <c r="N527" s="44">
        <v>3.35</v>
      </c>
      <c r="O527" s="44">
        <v>3.35</v>
      </c>
      <c r="P527" s="44">
        <v>3.35</v>
      </c>
      <c r="Q527" s="44">
        <v>3.35</v>
      </c>
      <c r="R527" s="44">
        <v>3.35</v>
      </c>
      <c r="S527" s="44">
        <v>3.35</v>
      </c>
      <c r="T527" s="44">
        <v>3.35</v>
      </c>
      <c r="U527" s="44">
        <v>3.35</v>
      </c>
      <c r="V527" s="44">
        <v>3.35</v>
      </c>
      <c r="W527" s="44">
        <v>3.35</v>
      </c>
      <c r="X527" s="44">
        <v>3.35</v>
      </c>
      <c r="Y527" s="44">
        <v>3.35</v>
      </c>
      <c r="Z527" s="44">
        <v>3.35</v>
      </c>
      <c r="AA527" s="44">
        <v>3.35</v>
      </c>
    </row>
    <row r="528" spans="1:27" ht="12.75" customHeight="1" outlineLevel="1" x14ac:dyDescent="0.2">
      <c r="A528" s="99" t="s">
        <v>2166</v>
      </c>
      <c r="B528" s="63" t="s">
        <v>81</v>
      </c>
      <c r="C528" s="43" t="s">
        <v>79</v>
      </c>
      <c r="D528" s="44">
        <f>$D$11</f>
        <v>330.69</v>
      </c>
      <c r="E528" s="44">
        <f t="shared" ref="E528:AA528" si="305">$D$11</f>
        <v>330.69</v>
      </c>
      <c r="F528" s="44">
        <f t="shared" si="305"/>
        <v>330.69</v>
      </c>
      <c r="G528" s="44">
        <f t="shared" si="305"/>
        <v>330.69</v>
      </c>
      <c r="H528" s="44">
        <f t="shared" si="305"/>
        <v>330.69</v>
      </c>
      <c r="I528" s="44">
        <f t="shared" si="305"/>
        <v>330.69</v>
      </c>
      <c r="J528" s="44">
        <f t="shared" si="305"/>
        <v>330.69</v>
      </c>
      <c r="K528" s="44">
        <f t="shared" si="305"/>
        <v>330.69</v>
      </c>
      <c r="L528" s="44">
        <f t="shared" si="305"/>
        <v>330.69</v>
      </c>
      <c r="M528" s="44">
        <f t="shared" si="305"/>
        <v>330.69</v>
      </c>
      <c r="N528" s="44">
        <f t="shared" si="305"/>
        <v>330.69</v>
      </c>
      <c r="O528" s="44">
        <f t="shared" si="305"/>
        <v>330.69</v>
      </c>
      <c r="P528" s="44">
        <f t="shared" si="305"/>
        <v>330.69</v>
      </c>
      <c r="Q528" s="44">
        <f t="shared" si="305"/>
        <v>330.69</v>
      </c>
      <c r="R528" s="44">
        <f t="shared" si="305"/>
        <v>330.69</v>
      </c>
      <c r="S528" s="44">
        <f t="shared" si="305"/>
        <v>330.69</v>
      </c>
      <c r="T528" s="44">
        <f t="shared" si="305"/>
        <v>330.69</v>
      </c>
      <c r="U528" s="44">
        <f t="shared" si="305"/>
        <v>330.69</v>
      </c>
      <c r="V528" s="44">
        <f t="shared" si="305"/>
        <v>330.69</v>
      </c>
      <c r="W528" s="44">
        <f t="shared" si="305"/>
        <v>330.69</v>
      </c>
      <c r="X528" s="44">
        <f t="shared" si="305"/>
        <v>330.69</v>
      </c>
      <c r="Y528" s="44">
        <f t="shared" si="305"/>
        <v>330.69</v>
      </c>
      <c r="Z528" s="44">
        <f t="shared" si="305"/>
        <v>330.69</v>
      </c>
      <c r="AA528" s="44">
        <f t="shared" si="305"/>
        <v>330.69</v>
      </c>
    </row>
    <row r="529" spans="1:27" x14ac:dyDescent="0.2">
      <c r="A529" s="98" t="s">
        <v>2167</v>
      </c>
      <c r="B529" s="28" t="str">
        <f>"10"&amp;"."&amp;$B$800&amp;"."&amp;$B$801</f>
        <v>10.12.2023</v>
      </c>
      <c r="C529" s="90" t="s">
        <v>76</v>
      </c>
      <c r="D529" s="91">
        <f>ROUND(((D530+D531+D533+D532)/1000),5)</f>
        <v>4.9309900000000004</v>
      </c>
      <c r="E529" s="91">
        <f>ROUND(((E530+E531+E533+E532)/1000),5)</f>
        <v>4.7765599999999999</v>
      </c>
      <c r="F529" s="91">
        <f>ROUND(((F530+F531+F533+F532)/1000),5)</f>
        <v>4.6760200000000003</v>
      </c>
      <c r="G529" s="91">
        <f t="shared" ref="G529:AA529" si="306">ROUND(((G530+G531+G533+G532)/1000),5)</f>
        <v>4.6214000000000004</v>
      </c>
      <c r="H529" s="91">
        <f t="shared" si="306"/>
        <v>4.0351499999999998</v>
      </c>
      <c r="I529" s="91">
        <f t="shared" si="306"/>
        <v>4.7854599999999996</v>
      </c>
      <c r="J529" s="91">
        <f t="shared" si="306"/>
        <v>4.86477</v>
      </c>
      <c r="K529" s="91">
        <f t="shared" si="306"/>
        <v>4.9808500000000002</v>
      </c>
      <c r="L529" s="91">
        <f t="shared" si="306"/>
        <v>5.3212599999999997</v>
      </c>
      <c r="M529" s="91">
        <f t="shared" si="306"/>
        <v>5.4829600000000003</v>
      </c>
      <c r="N529" s="91">
        <f t="shared" si="306"/>
        <v>5.6308499999999997</v>
      </c>
      <c r="O529" s="91">
        <f t="shared" si="306"/>
        <v>5.6581999999999999</v>
      </c>
      <c r="P529" s="91">
        <f t="shared" si="306"/>
        <v>5.6562400000000004</v>
      </c>
      <c r="Q529" s="91">
        <f t="shared" si="306"/>
        <v>5.6651800000000003</v>
      </c>
      <c r="R529" s="91">
        <f t="shared" si="306"/>
        <v>5.6346499999999997</v>
      </c>
      <c r="S529" s="91">
        <f t="shared" si="306"/>
        <v>5.6274800000000003</v>
      </c>
      <c r="T529" s="91">
        <f t="shared" si="306"/>
        <v>5.6896800000000001</v>
      </c>
      <c r="U529" s="91">
        <f t="shared" si="306"/>
        <v>5.6980599999999999</v>
      </c>
      <c r="V529" s="91">
        <f t="shared" si="306"/>
        <v>5.69564</v>
      </c>
      <c r="W529" s="91">
        <f t="shared" si="306"/>
        <v>5.6690100000000001</v>
      </c>
      <c r="X529" s="91">
        <f t="shared" si="306"/>
        <v>5.60107</v>
      </c>
      <c r="Y529" s="91">
        <f t="shared" si="306"/>
        <v>5.42483</v>
      </c>
      <c r="Z529" s="91">
        <f t="shared" si="306"/>
        <v>5.1692099999999996</v>
      </c>
      <c r="AA529" s="91">
        <f t="shared" si="306"/>
        <v>4.9953599999999998</v>
      </c>
    </row>
    <row r="530" spans="1:27" ht="12.75" customHeight="1" outlineLevel="1" x14ac:dyDescent="0.2">
      <c r="A530" s="99" t="s">
        <v>2168</v>
      </c>
      <c r="B530" s="63" t="s">
        <v>238</v>
      </c>
      <c r="C530" s="43" t="s">
        <v>79</v>
      </c>
      <c r="D530" s="44">
        <v>1037.18</v>
      </c>
      <c r="E530" s="44">
        <v>882.75</v>
      </c>
      <c r="F530" s="44">
        <v>782.21</v>
      </c>
      <c r="G530" s="44">
        <v>727.59</v>
      </c>
      <c r="H530" s="44">
        <v>141.34</v>
      </c>
      <c r="I530" s="44">
        <v>891.65</v>
      </c>
      <c r="J530" s="44">
        <v>970.96</v>
      </c>
      <c r="K530" s="44">
        <v>1087.04</v>
      </c>
      <c r="L530" s="44">
        <v>1427.45</v>
      </c>
      <c r="M530" s="44">
        <v>1589.15</v>
      </c>
      <c r="N530" s="44">
        <v>1737.04</v>
      </c>
      <c r="O530" s="44">
        <v>1764.39</v>
      </c>
      <c r="P530" s="44">
        <v>1762.43</v>
      </c>
      <c r="Q530" s="44">
        <v>1771.37</v>
      </c>
      <c r="R530" s="44">
        <v>1740.84</v>
      </c>
      <c r="S530" s="44">
        <v>1733.67</v>
      </c>
      <c r="T530" s="44">
        <v>1795.87</v>
      </c>
      <c r="U530" s="44">
        <v>1804.25</v>
      </c>
      <c r="V530" s="44">
        <v>1801.83</v>
      </c>
      <c r="W530" s="44">
        <v>1775.2</v>
      </c>
      <c r="X530" s="44">
        <v>1707.26</v>
      </c>
      <c r="Y530" s="44">
        <v>1531.02</v>
      </c>
      <c r="Z530" s="44">
        <v>1275.4000000000001</v>
      </c>
      <c r="AA530" s="44">
        <v>1101.55</v>
      </c>
    </row>
    <row r="531" spans="1:27" ht="12.75" customHeight="1" outlineLevel="1" x14ac:dyDescent="0.2">
      <c r="A531" s="99" t="s">
        <v>2169</v>
      </c>
      <c r="B531" s="63" t="s">
        <v>90</v>
      </c>
      <c r="C531" s="43" t="s">
        <v>79</v>
      </c>
      <c r="D531" s="44">
        <f>$D$486</f>
        <v>3559.77</v>
      </c>
      <c r="E531" s="44">
        <f t="shared" ref="E531:AA531" si="307">$D$486</f>
        <v>3559.77</v>
      </c>
      <c r="F531" s="44">
        <f t="shared" si="307"/>
        <v>3559.77</v>
      </c>
      <c r="G531" s="44">
        <f t="shared" si="307"/>
        <v>3559.77</v>
      </c>
      <c r="H531" s="44">
        <f t="shared" si="307"/>
        <v>3559.77</v>
      </c>
      <c r="I531" s="44">
        <f t="shared" si="307"/>
        <v>3559.77</v>
      </c>
      <c r="J531" s="44">
        <f t="shared" si="307"/>
        <v>3559.77</v>
      </c>
      <c r="K531" s="44">
        <f t="shared" si="307"/>
        <v>3559.77</v>
      </c>
      <c r="L531" s="44">
        <f t="shared" si="307"/>
        <v>3559.77</v>
      </c>
      <c r="M531" s="44">
        <f t="shared" si="307"/>
        <v>3559.77</v>
      </c>
      <c r="N531" s="44">
        <f t="shared" si="307"/>
        <v>3559.77</v>
      </c>
      <c r="O531" s="44">
        <f t="shared" si="307"/>
        <v>3559.77</v>
      </c>
      <c r="P531" s="44">
        <f t="shared" si="307"/>
        <v>3559.77</v>
      </c>
      <c r="Q531" s="44">
        <f t="shared" si="307"/>
        <v>3559.77</v>
      </c>
      <c r="R531" s="44">
        <f t="shared" si="307"/>
        <v>3559.77</v>
      </c>
      <c r="S531" s="44">
        <f t="shared" si="307"/>
        <v>3559.77</v>
      </c>
      <c r="T531" s="44">
        <f t="shared" si="307"/>
        <v>3559.77</v>
      </c>
      <c r="U531" s="44">
        <f t="shared" si="307"/>
        <v>3559.77</v>
      </c>
      <c r="V531" s="44">
        <f t="shared" si="307"/>
        <v>3559.77</v>
      </c>
      <c r="W531" s="44">
        <f t="shared" si="307"/>
        <v>3559.77</v>
      </c>
      <c r="X531" s="44">
        <f t="shared" si="307"/>
        <v>3559.77</v>
      </c>
      <c r="Y531" s="44">
        <f t="shared" si="307"/>
        <v>3559.77</v>
      </c>
      <c r="Z531" s="44">
        <f t="shared" si="307"/>
        <v>3559.77</v>
      </c>
      <c r="AA531" s="44">
        <f t="shared" si="307"/>
        <v>3559.77</v>
      </c>
    </row>
    <row r="532" spans="1:27" ht="12.75" customHeight="1" outlineLevel="1" x14ac:dyDescent="0.2">
      <c r="A532" s="99" t="s">
        <v>2170</v>
      </c>
      <c r="B532" s="63" t="s">
        <v>83</v>
      </c>
      <c r="C532" s="43" t="s">
        <v>79</v>
      </c>
      <c r="D532" s="44">
        <v>3.35</v>
      </c>
      <c r="E532" s="44">
        <v>3.35</v>
      </c>
      <c r="F532" s="44">
        <v>3.35</v>
      </c>
      <c r="G532" s="44">
        <v>3.35</v>
      </c>
      <c r="H532" s="44">
        <v>3.35</v>
      </c>
      <c r="I532" s="44">
        <v>3.35</v>
      </c>
      <c r="J532" s="44">
        <v>3.35</v>
      </c>
      <c r="K532" s="44">
        <v>3.35</v>
      </c>
      <c r="L532" s="44">
        <v>3.35</v>
      </c>
      <c r="M532" s="44">
        <v>3.35</v>
      </c>
      <c r="N532" s="44">
        <v>3.35</v>
      </c>
      <c r="O532" s="44">
        <v>3.35</v>
      </c>
      <c r="P532" s="44">
        <v>3.35</v>
      </c>
      <c r="Q532" s="44">
        <v>3.35</v>
      </c>
      <c r="R532" s="44">
        <v>3.35</v>
      </c>
      <c r="S532" s="44">
        <v>3.35</v>
      </c>
      <c r="T532" s="44">
        <v>3.35</v>
      </c>
      <c r="U532" s="44">
        <v>3.35</v>
      </c>
      <c r="V532" s="44">
        <v>3.35</v>
      </c>
      <c r="W532" s="44">
        <v>3.35</v>
      </c>
      <c r="X532" s="44">
        <v>3.35</v>
      </c>
      <c r="Y532" s="44">
        <v>3.35</v>
      </c>
      <c r="Z532" s="44">
        <v>3.35</v>
      </c>
      <c r="AA532" s="44">
        <v>3.35</v>
      </c>
    </row>
    <row r="533" spans="1:27" ht="12.75" customHeight="1" outlineLevel="1" x14ac:dyDescent="0.2">
      <c r="A533" s="99" t="s">
        <v>2171</v>
      </c>
      <c r="B533" s="63" t="s">
        <v>81</v>
      </c>
      <c r="C533" s="43" t="s">
        <v>79</v>
      </c>
      <c r="D533" s="44">
        <f>$D$11</f>
        <v>330.69</v>
      </c>
      <c r="E533" s="44">
        <f t="shared" ref="E533:AA533" si="308">$D$11</f>
        <v>330.69</v>
      </c>
      <c r="F533" s="44">
        <f t="shared" si="308"/>
        <v>330.69</v>
      </c>
      <c r="G533" s="44">
        <f t="shared" si="308"/>
        <v>330.69</v>
      </c>
      <c r="H533" s="44">
        <f t="shared" si="308"/>
        <v>330.69</v>
      </c>
      <c r="I533" s="44">
        <f t="shared" si="308"/>
        <v>330.69</v>
      </c>
      <c r="J533" s="44">
        <f t="shared" si="308"/>
        <v>330.69</v>
      </c>
      <c r="K533" s="44">
        <f t="shared" si="308"/>
        <v>330.69</v>
      </c>
      <c r="L533" s="44">
        <f t="shared" si="308"/>
        <v>330.69</v>
      </c>
      <c r="M533" s="44">
        <f t="shared" si="308"/>
        <v>330.69</v>
      </c>
      <c r="N533" s="44">
        <f t="shared" si="308"/>
        <v>330.69</v>
      </c>
      <c r="O533" s="44">
        <f t="shared" si="308"/>
        <v>330.69</v>
      </c>
      <c r="P533" s="44">
        <f t="shared" si="308"/>
        <v>330.69</v>
      </c>
      <c r="Q533" s="44">
        <f t="shared" si="308"/>
        <v>330.69</v>
      </c>
      <c r="R533" s="44">
        <f t="shared" si="308"/>
        <v>330.69</v>
      </c>
      <c r="S533" s="44">
        <f t="shared" si="308"/>
        <v>330.69</v>
      </c>
      <c r="T533" s="44">
        <f t="shared" si="308"/>
        <v>330.69</v>
      </c>
      <c r="U533" s="44">
        <f t="shared" si="308"/>
        <v>330.69</v>
      </c>
      <c r="V533" s="44">
        <f t="shared" si="308"/>
        <v>330.69</v>
      </c>
      <c r="W533" s="44">
        <f t="shared" si="308"/>
        <v>330.69</v>
      </c>
      <c r="X533" s="44">
        <f t="shared" si="308"/>
        <v>330.69</v>
      </c>
      <c r="Y533" s="44">
        <f t="shared" si="308"/>
        <v>330.69</v>
      </c>
      <c r="Z533" s="44">
        <f t="shared" si="308"/>
        <v>330.69</v>
      </c>
      <c r="AA533" s="44">
        <f t="shared" si="308"/>
        <v>330.69</v>
      </c>
    </row>
    <row r="534" spans="1:27" x14ac:dyDescent="0.2">
      <c r="A534" s="98" t="s">
        <v>2172</v>
      </c>
      <c r="B534" s="28" t="str">
        <f>"11"&amp;"."&amp;$B$800&amp;"."&amp;$B$801</f>
        <v>11.12.2023</v>
      </c>
      <c r="C534" s="90" t="s">
        <v>76</v>
      </c>
      <c r="D534" s="91">
        <f>ROUND(((D535+D536+D538+D537)/1000),5)</f>
        <v>4.9386400000000004</v>
      </c>
      <c r="E534" s="91">
        <f>ROUND(((E535+E536+E538+E537)/1000),5)</f>
        <v>4.8517000000000001</v>
      </c>
      <c r="F534" s="91">
        <f>ROUND(((F535+F536+F538+F537)/1000),5)</f>
        <v>4.7743799999999998</v>
      </c>
      <c r="G534" s="91">
        <f t="shared" ref="G534:AA534" si="309">ROUND(((G535+G536+G538+G537)/1000),5)</f>
        <v>4.7351900000000002</v>
      </c>
      <c r="H534" s="91">
        <f t="shared" si="309"/>
        <v>4.8418599999999996</v>
      </c>
      <c r="I534" s="91">
        <f t="shared" si="309"/>
        <v>4.9669699999999999</v>
      </c>
      <c r="J534" s="91">
        <f t="shared" si="309"/>
        <v>5.17659</v>
      </c>
      <c r="K534" s="91">
        <f t="shared" si="309"/>
        <v>5.6554900000000004</v>
      </c>
      <c r="L534" s="91">
        <f t="shared" si="309"/>
        <v>5.7874699999999999</v>
      </c>
      <c r="M534" s="91">
        <f t="shared" si="309"/>
        <v>5.9000199999999996</v>
      </c>
      <c r="N534" s="91">
        <f t="shared" si="309"/>
        <v>5.9428299999999998</v>
      </c>
      <c r="O534" s="91">
        <f t="shared" si="309"/>
        <v>5.9634200000000002</v>
      </c>
      <c r="P534" s="91">
        <f t="shared" si="309"/>
        <v>5.9016599999999997</v>
      </c>
      <c r="Q534" s="91">
        <f t="shared" si="309"/>
        <v>5.9225399999999997</v>
      </c>
      <c r="R534" s="91">
        <f t="shared" si="309"/>
        <v>5.9173400000000003</v>
      </c>
      <c r="S534" s="91">
        <f t="shared" si="309"/>
        <v>5.8620799999999997</v>
      </c>
      <c r="T534" s="91">
        <f t="shared" si="309"/>
        <v>5.9063400000000001</v>
      </c>
      <c r="U534" s="91">
        <f t="shared" si="309"/>
        <v>5.9161200000000003</v>
      </c>
      <c r="V534" s="91">
        <f t="shared" si="309"/>
        <v>5.8837900000000003</v>
      </c>
      <c r="W534" s="91">
        <f t="shared" si="309"/>
        <v>5.7720900000000004</v>
      </c>
      <c r="X534" s="91">
        <f t="shared" si="309"/>
        <v>5.7142299999999997</v>
      </c>
      <c r="Y534" s="91">
        <f t="shared" si="309"/>
        <v>5.5113000000000003</v>
      </c>
      <c r="Z534" s="91">
        <f t="shared" si="309"/>
        <v>5.1881399999999998</v>
      </c>
      <c r="AA534" s="91">
        <f t="shared" si="309"/>
        <v>5.06264</v>
      </c>
    </row>
    <row r="535" spans="1:27" ht="12.75" customHeight="1" outlineLevel="1" x14ac:dyDescent="0.2">
      <c r="A535" s="99" t="s">
        <v>2173</v>
      </c>
      <c r="B535" s="63" t="s">
        <v>238</v>
      </c>
      <c r="C535" s="43" t="s">
        <v>79</v>
      </c>
      <c r="D535" s="44">
        <v>1044.83</v>
      </c>
      <c r="E535" s="44">
        <v>957.89</v>
      </c>
      <c r="F535" s="44">
        <v>880.57</v>
      </c>
      <c r="G535" s="44">
        <v>841.38</v>
      </c>
      <c r="H535" s="44">
        <v>948.05</v>
      </c>
      <c r="I535" s="44">
        <v>1073.1600000000001</v>
      </c>
      <c r="J535" s="44">
        <v>1282.78</v>
      </c>
      <c r="K535" s="44">
        <v>1761.68</v>
      </c>
      <c r="L535" s="44">
        <v>1893.66</v>
      </c>
      <c r="M535" s="44">
        <v>2006.21</v>
      </c>
      <c r="N535" s="44">
        <v>2049.02</v>
      </c>
      <c r="O535" s="44">
        <v>2069.61</v>
      </c>
      <c r="P535" s="44">
        <v>2007.85</v>
      </c>
      <c r="Q535" s="44">
        <v>2028.73</v>
      </c>
      <c r="R535" s="44">
        <v>2023.53</v>
      </c>
      <c r="S535" s="44">
        <v>1968.27</v>
      </c>
      <c r="T535" s="44">
        <v>2012.53</v>
      </c>
      <c r="U535" s="44">
        <v>2022.31</v>
      </c>
      <c r="V535" s="44">
        <v>1989.98</v>
      </c>
      <c r="W535" s="44">
        <v>1878.28</v>
      </c>
      <c r="X535" s="44">
        <v>1820.42</v>
      </c>
      <c r="Y535" s="44">
        <v>1617.49</v>
      </c>
      <c r="Z535" s="44">
        <v>1294.33</v>
      </c>
      <c r="AA535" s="44">
        <v>1168.83</v>
      </c>
    </row>
    <row r="536" spans="1:27" ht="12.75" customHeight="1" outlineLevel="1" x14ac:dyDescent="0.2">
      <c r="A536" s="99" t="s">
        <v>2174</v>
      </c>
      <c r="B536" s="63" t="s">
        <v>90</v>
      </c>
      <c r="C536" s="43" t="s">
        <v>79</v>
      </c>
      <c r="D536" s="44">
        <f>$D$486</f>
        <v>3559.77</v>
      </c>
      <c r="E536" s="44">
        <f t="shared" ref="E536:AA536" si="310">$D$486</f>
        <v>3559.77</v>
      </c>
      <c r="F536" s="44">
        <f t="shared" si="310"/>
        <v>3559.77</v>
      </c>
      <c r="G536" s="44">
        <f t="shared" si="310"/>
        <v>3559.77</v>
      </c>
      <c r="H536" s="44">
        <f t="shared" si="310"/>
        <v>3559.77</v>
      </c>
      <c r="I536" s="44">
        <f t="shared" si="310"/>
        <v>3559.77</v>
      </c>
      <c r="J536" s="44">
        <f t="shared" si="310"/>
        <v>3559.77</v>
      </c>
      <c r="K536" s="44">
        <f t="shared" si="310"/>
        <v>3559.77</v>
      </c>
      <c r="L536" s="44">
        <f t="shared" si="310"/>
        <v>3559.77</v>
      </c>
      <c r="M536" s="44">
        <f t="shared" si="310"/>
        <v>3559.77</v>
      </c>
      <c r="N536" s="44">
        <f t="shared" si="310"/>
        <v>3559.77</v>
      </c>
      <c r="O536" s="44">
        <f t="shared" si="310"/>
        <v>3559.77</v>
      </c>
      <c r="P536" s="44">
        <f t="shared" si="310"/>
        <v>3559.77</v>
      </c>
      <c r="Q536" s="44">
        <f t="shared" si="310"/>
        <v>3559.77</v>
      </c>
      <c r="R536" s="44">
        <f t="shared" si="310"/>
        <v>3559.77</v>
      </c>
      <c r="S536" s="44">
        <f t="shared" si="310"/>
        <v>3559.77</v>
      </c>
      <c r="T536" s="44">
        <f t="shared" si="310"/>
        <v>3559.77</v>
      </c>
      <c r="U536" s="44">
        <f t="shared" si="310"/>
        <v>3559.77</v>
      </c>
      <c r="V536" s="44">
        <f t="shared" si="310"/>
        <v>3559.77</v>
      </c>
      <c r="W536" s="44">
        <f t="shared" si="310"/>
        <v>3559.77</v>
      </c>
      <c r="X536" s="44">
        <f t="shared" si="310"/>
        <v>3559.77</v>
      </c>
      <c r="Y536" s="44">
        <f t="shared" si="310"/>
        <v>3559.77</v>
      </c>
      <c r="Z536" s="44">
        <f t="shared" si="310"/>
        <v>3559.77</v>
      </c>
      <c r="AA536" s="44">
        <f t="shared" si="310"/>
        <v>3559.77</v>
      </c>
    </row>
    <row r="537" spans="1:27" ht="12.75" customHeight="1" outlineLevel="1" x14ac:dyDescent="0.2">
      <c r="A537" s="99" t="s">
        <v>2175</v>
      </c>
      <c r="B537" s="63" t="s">
        <v>83</v>
      </c>
      <c r="C537" s="43" t="s">
        <v>79</v>
      </c>
      <c r="D537" s="44">
        <v>3.35</v>
      </c>
      <c r="E537" s="44">
        <v>3.35</v>
      </c>
      <c r="F537" s="44">
        <v>3.35</v>
      </c>
      <c r="G537" s="44">
        <v>3.35</v>
      </c>
      <c r="H537" s="44">
        <v>3.35</v>
      </c>
      <c r="I537" s="44">
        <v>3.35</v>
      </c>
      <c r="J537" s="44">
        <v>3.35</v>
      </c>
      <c r="K537" s="44">
        <v>3.35</v>
      </c>
      <c r="L537" s="44">
        <v>3.35</v>
      </c>
      <c r="M537" s="44">
        <v>3.35</v>
      </c>
      <c r="N537" s="44">
        <v>3.35</v>
      </c>
      <c r="O537" s="44">
        <v>3.35</v>
      </c>
      <c r="P537" s="44">
        <v>3.35</v>
      </c>
      <c r="Q537" s="44">
        <v>3.35</v>
      </c>
      <c r="R537" s="44">
        <v>3.35</v>
      </c>
      <c r="S537" s="44">
        <v>3.35</v>
      </c>
      <c r="T537" s="44">
        <v>3.35</v>
      </c>
      <c r="U537" s="44">
        <v>3.35</v>
      </c>
      <c r="V537" s="44">
        <v>3.35</v>
      </c>
      <c r="W537" s="44">
        <v>3.35</v>
      </c>
      <c r="X537" s="44">
        <v>3.35</v>
      </c>
      <c r="Y537" s="44">
        <v>3.35</v>
      </c>
      <c r="Z537" s="44">
        <v>3.35</v>
      </c>
      <c r="AA537" s="44">
        <v>3.35</v>
      </c>
    </row>
    <row r="538" spans="1:27" ht="12.75" customHeight="1" outlineLevel="1" x14ac:dyDescent="0.2">
      <c r="A538" s="99" t="s">
        <v>2176</v>
      </c>
      <c r="B538" s="63" t="s">
        <v>81</v>
      </c>
      <c r="C538" s="43" t="s">
        <v>79</v>
      </c>
      <c r="D538" s="44">
        <f>$D$11</f>
        <v>330.69</v>
      </c>
      <c r="E538" s="44">
        <f t="shared" ref="E538:AA538" si="311">$D$11</f>
        <v>330.69</v>
      </c>
      <c r="F538" s="44">
        <f t="shared" si="311"/>
        <v>330.69</v>
      </c>
      <c r="G538" s="44">
        <f t="shared" si="311"/>
        <v>330.69</v>
      </c>
      <c r="H538" s="44">
        <f t="shared" si="311"/>
        <v>330.69</v>
      </c>
      <c r="I538" s="44">
        <f t="shared" si="311"/>
        <v>330.69</v>
      </c>
      <c r="J538" s="44">
        <f t="shared" si="311"/>
        <v>330.69</v>
      </c>
      <c r="K538" s="44">
        <f t="shared" si="311"/>
        <v>330.69</v>
      </c>
      <c r="L538" s="44">
        <f t="shared" si="311"/>
        <v>330.69</v>
      </c>
      <c r="M538" s="44">
        <f t="shared" si="311"/>
        <v>330.69</v>
      </c>
      <c r="N538" s="44">
        <f t="shared" si="311"/>
        <v>330.69</v>
      </c>
      <c r="O538" s="44">
        <f t="shared" si="311"/>
        <v>330.69</v>
      </c>
      <c r="P538" s="44">
        <f t="shared" si="311"/>
        <v>330.69</v>
      </c>
      <c r="Q538" s="44">
        <f t="shared" si="311"/>
        <v>330.69</v>
      </c>
      <c r="R538" s="44">
        <f t="shared" si="311"/>
        <v>330.69</v>
      </c>
      <c r="S538" s="44">
        <f t="shared" si="311"/>
        <v>330.69</v>
      </c>
      <c r="T538" s="44">
        <f t="shared" si="311"/>
        <v>330.69</v>
      </c>
      <c r="U538" s="44">
        <f t="shared" si="311"/>
        <v>330.69</v>
      </c>
      <c r="V538" s="44">
        <f t="shared" si="311"/>
        <v>330.69</v>
      </c>
      <c r="W538" s="44">
        <f t="shared" si="311"/>
        <v>330.69</v>
      </c>
      <c r="X538" s="44">
        <f t="shared" si="311"/>
        <v>330.69</v>
      </c>
      <c r="Y538" s="44">
        <f t="shared" si="311"/>
        <v>330.69</v>
      </c>
      <c r="Z538" s="44">
        <f t="shared" si="311"/>
        <v>330.69</v>
      </c>
      <c r="AA538" s="44">
        <f t="shared" si="311"/>
        <v>330.69</v>
      </c>
    </row>
    <row r="539" spans="1:27" x14ac:dyDescent="0.2">
      <c r="A539" s="98" t="s">
        <v>2177</v>
      </c>
      <c r="B539" s="28" t="str">
        <f>"12"&amp;"."&amp;$B$800&amp;"."&amp;$B$801</f>
        <v>12.12.2023</v>
      </c>
      <c r="C539" s="90" t="s">
        <v>76</v>
      </c>
      <c r="D539" s="91">
        <f>ROUND(((D540+D541+D543+D542)/1000),5)</f>
        <v>4.9387999999999996</v>
      </c>
      <c r="E539" s="91">
        <f>ROUND(((E540+E541+E543+E542)/1000),5)</f>
        <v>4.84537</v>
      </c>
      <c r="F539" s="91">
        <f>ROUND(((F540+F541+F543+F542)/1000),5)</f>
        <v>4.7409699999999999</v>
      </c>
      <c r="G539" s="91">
        <f t="shared" ref="G539:AA539" si="312">ROUND(((G540+G541+G543+G542)/1000),5)</f>
        <v>4.72614</v>
      </c>
      <c r="H539" s="91">
        <f t="shared" si="312"/>
        <v>4.8299899999999996</v>
      </c>
      <c r="I539" s="91">
        <f t="shared" si="312"/>
        <v>4.9873500000000002</v>
      </c>
      <c r="J539" s="91">
        <f t="shared" si="312"/>
        <v>5.1700499999999998</v>
      </c>
      <c r="K539" s="91">
        <f t="shared" si="312"/>
        <v>5.5156499999999999</v>
      </c>
      <c r="L539" s="91">
        <f t="shared" si="312"/>
        <v>5.7218200000000001</v>
      </c>
      <c r="M539" s="91">
        <f t="shared" si="312"/>
        <v>5.7816900000000002</v>
      </c>
      <c r="N539" s="91">
        <f t="shared" si="312"/>
        <v>5.8124000000000002</v>
      </c>
      <c r="O539" s="91">
        <f t="shared" si="312"/>
        <v>5.8477899999999998</v>
      </c>
      <c r="P539" s="91">
        <f t="shared" si="312"/>
        <v>5.7861099999999999</v>
      </c>
      <c r="Q539" s="91">
        <f t="shared" si="312"/>
        <v>5.8045200000000001</v>
      </c>
      <c r="R539" s="91">
        <f t="shared" si="312"/>
        <v>5.8177000000000003</v>
      </c>
      <c r="S539" s="91">
        <f t="shared" si="312"/>
        <v>5.7701599999999997</v>
      </c>
      <c r="T539" s="91">
        <f t="shared" si="312"/>
        <v>5.7914700000000003</v>
      </c>
      <c r="U539" s="91">
        <f t="shared" si="312"/>
        <v>5.7846700000000002</v>
      </c>
      <c r="V539" s="91">
        <f t="shared" si="312"/>
        <v>5.7757800000000001</v>
      </c>
      <c r="W539" s="91">
        <f t="shared" si="312"/>
        <v>5.7634699999999999</v>
      </c>
      <c r="X539" s="91">
        <f t="shared" si="312"/>
        <v>5.7126700000000001</v>
      </c>
      <c r="Y539" s="91">
        <f t="shared" si="312"/>
        <v>5.5337500000000004</v>
      </c>
      <c r="Z539" s="91">
        <f t="shared" si="312"/>
        <v>5.2148099999999999</v>
      </c>
      <c r="AA539" s="91">
        <f t="shared" si="312"/>
        <v>5.0988800000000003</v>
      </c>
    </row>
    <row r="540" spans="1:27" ht="12.75" customHeight="1" outlineLevel="1" x14ac:dyDescent="0.2">
      <c r="A540" s="99" t="s">
        <v>2178</v>
      </c>
      <c r="B540" s="63" t="s">
        <v>238</v>
      </c>
      <c r="C540" s="43" t="s">
        <v>79</v>
      </c>
      <c r="D540" s="44">
        <v>1044.99</v>
      </c>
      <c r="E540" s="44">
        <v>951.56</v>
      </c>
      <c r="F540" s="44">
        <v>847.16</v>
      </c>
      <c r="G540" s="44">
        <v>832.33</v>
      </c>
      <c r="H540" s="44">
        <v>936.18</v>
      </c>
      <c r="I540" s="44">
        <v>1093.54</v>
      </c>
      <c r="J540" s="44">
        <v>1276.24</v>
      </c>
      <c r="K540" s="44">
        <v>1621.84</v>
      </c>
      <c r="L540" s="44">
        <v>1828.01</v>
      </c>
      <c r="M540" s="44">
        <v>1887.88</v>
      </c>
      <c r="N540" s="44">
        <v>1918.59</v>
      </c>
      <c r="O540" s="44">
        <v>1953.98</v>
      </c>
      <c r="P540" s="44">
        <v>1892.3</v>
      </c>
      <c r="Q540" s="44">
        <v>1910.71</v>
      </c>
      <c r="R540" s="44">
        <v>1923.89</v>
      </c>
      <c r="S540" s="44">
        <v>1876.35</v>
      </c>
      <c r="T540" s="44">
        <v>1897.66</v>
      </c>
      <c r="U540" s="44">
        <v>1890.86</v>
      </c>
      <c r="V540" s="44">
        <v>1881.97</v>
      </c>
      <c r="W540" s="44">
        <v>1869.66</v>
      </c>
      <c r="X540" s="44">
        <v>1818.86</v>
      </c>
      <c r="Y540" s="44">
        <v>1639.94</v>
      </c>
      <c r="Z540" s="44">
        <v>1321</v>
      </c>
      <c r="AA540" s="44">
        <v>1205.07</v>
      </c>
    </row>
    <row r="541" spans="1:27" ht="12.75" customHeight="1" outlineLevel="1" x14ac:dyDescent="0.2">
      <c r="A541" s="99" t="s">
        <v>2179</v>
      </c>
      <c r="B541" s="63" t="s">
        <v>90</v>
      </c>
      <c r="C541" s="43" t="s">
        <v>79</v>
      </c>
      <c r="D541" s="44">
        <f>$D$486</f>
        <v>3559.77</v>
      </c>
      <c r="E541" s="44">
        <f t="shared" ref="E541:AA541" si="313">$D$486</f>
        <v>3559.77</v>
      </c>
      <c r="F541" s="44">
        <f t="shared" si="313"/>
        <v>3559.77</v>
      </c>
      <c r="G541" s="44">
        <f t="shared" si="313"/>
        <v>3559.77</v>
      </c>
      <c r="H541" s="44">
        <f t="shared" si="313"/>
        <v>3559.77</v>
      </c>
      <c r="I541" s="44">
        <f t="shared" si="313"/>
        <v>3559.77</v>
      </c>
      <c r="J541" s="44">
        <f t="shared" si="313"/>
        <v>3559.77</v>
      </c>
      <c r="K541" s="44">
        <f t="shared" si="313"/>
        <v>3559.77</v>
      </c>
      <c r="L541" s="44">
        <f t="shared" si="313"/>
        <v>3559.77</v>
      </c>
      <c r="M541" s="44">
        <f t="shared" si="313"/>
        <v>3559.77</v>
      </c>
      <c r="N541" s="44">
        <f t="shared" si="313"/>
        <v>3559.77</v>
      </c>
      <c r="O541" s="44">
        <f t="shared" si="313"/>
        <v>3559.77</v>
      </c>
      <c r="P541" s="44">
        <f t="shared" si="313"/>
        <v>3559.77</v>
      </c>
      <c r="Q541" s="44">
        <f t="shared" si="313"/>
        <v>3559.77</v>
      </c>
      <c r="R541" s="44">
        <f t="shared" si="313"/>
        <v>3559.77</v>
      </c>
      <c r="S541" s="44">
        <f t="shared" si="313"/>
        <v>3559.77</v>
      </c>
      <c r="T541" s="44">
        <f t="shared" si="313"/>
        <v>3559.77</v>
      </c>
      <c r="U541" s="44">
        <f t="shared" si="313"/>
        <v>3559.77</v>
      </c>
      <c r="V541" s="44">
        <f t="shared" si="313"/>
        <v>3559.77</v>
      </c>
      <c r="W541" s="44">
        <f t="shared" si="313"/>
        <v>3559.77</v>
      </c>
      <c r="X541" s="44">
        <f t="shared" si="313"/>
        <v>3559.77</v>
      </c>
      <c r="Y541" s="44">
        <f t="shared" si="313"/>
        <v>3559.77</v>
      </c>
      <c r="Z541" s="44">
        <f t="shared" si="313"/>
        <v>3559.77</v>
      </c>
      <c r="AA541" s="44">
        <f t="shared" si="313"/>
        <v>3559.77</v>
      </c>
    </row>
    <row r="542" spans="1:27" ht="12.75" customHeight="1" outlineLevel="1" x14ac:dyDescent="0.2">
      <c r="A542" s="99" t="s">
        <v>2180</v>
      </c>
      <c r="B542" s="63" t="s">
        <v>83</v>
      </c>
      <c r="C542" s="43" t="s">
        <v>79</v>
      </c>
      <c r="D542" s="44">
        <v>3.35</v>
      </c>
      <c r="E542" s="44">
        <v>3.35</v>
      </c>
      <c r="F542" s="44">
        <v>3.35</v>
      </c>
      <c r="G542" s="44">
        <v>3.35</v>
      </c>
      <c r="H542" s="44">
        <v>3.35</v>
      </c>
      <c r="I542" s="44">
        <v>3.35</v>
      </c>
      <c r="J542" s="44">
        <v>3.35</v>
      </c>
      <c r="K542" s="44">
        <v>3.35</v>
      </c>
      <c r="L542" s="44">
        <v>3.35</v>
      </c>
      <c r="M542" s="44">
        <v>3.35</v>
      </c>
      <c r="N542" s="44">
        <v>3.35</v>
      </c>
      <c r="O542" s="44">
        <v>3.35</v>
      </c>
      <c r="P542" s="44">
        <v>3.35</v>
      </c>
      <c r="Q542" s="44">
        <v>3.35</v>
      </c>
      <c r="R542" s="44">
        <v>3.35</v>
      </c>
      <c r="S542" s="44">
        <v>3.35</v>
      </c>
      <c r="T542" s="44">
        <v>3.35</v>
      </c>
      <c r="U542" s="44">
        <v>3.35</v>
      </c>
      <c r="V542" s="44">
        <v>3.35</v>
      </c>
      <c r="W542" s="44">
        <v>3.35</v>
      </c>
      <c r="X542" s="44">
        <v>3.35</v>
      </c>
      <c r="Y542" s="44">
        <v>3.35</v>
      </c>
      <c r="Z542" s="44">
        <v>3.35</v>
      </c>
      <c r="AA542" s="44">
        <v>3.35</v>
      </c>
    </row>
    <row r="543" spans="1:27" ht="12.75" customHeight="1" outlineLevel="1" x14ac:dyDescent="0.2">
      <c r="A543" s="99" t="s">
        <v>2181</v>
      </c>
      <c r="B543" s="63" t="s">
        <v>81</v>
      </c>
      <c r="C543" s="43" t="s">
        <v>79</v>
      </c>
      <c r="D543" s="44">
        <f>$D$11</f>
        <v>330.69</v>
      </c>
      <c r="E543" s="44">
        <f t="shared" ref="E543:AA543" si="314">$D$11</f>
        <v>330.69</v>
      </c>
      <c r="F543" s="44">
        <f t="shared" si="314"/>
        <v>330.69</v>
      </c>
      <c r="G543" s="44">
        <f t="shared" si="314"/>
        <v>330.69</v>
      </c>
      <c r="H543" s="44">
        <f t="shared" si="314"/>
        <v>330.69</v>
      </c>
      <c r="I543" s="44">
        <f t="shared" si="314"/>
        <v>330.69</v>
      </c>
      <c r="J543" s="44">
        <f t="shared" si="314"/>
        <v>330.69</v>
      </c>
      <c r="K543" s="44">
        <f t="shared" si="314"/>
        <v>330.69</v>
      </c>
      <c r="L543" s="44">
        <f t="shared" si="314"/>
        <v>330.69</v>
      </c>
      <c r="M543" s="44">
        <f t="shared" si="314"/>
        <v>330.69</v>
      </c>
      <c r="N543" s="44">
        <f t="shared" si="314"/>
        <v>330.69</v>
      </c>
      <c r="O543" s="44">
        <f t="shared" si="314"/>
        <v>330.69</v>
      </c>
      <c r="P543" s="44">
        <f t="shared" si="314"/>
        <v>330.69</v>
      </c>
      <c r="Q543" s="44">
        <f t="shared" si="314"/>
        <v>330.69</v>
      </c>
      <c r="R543" s="44">
        <f t="shared" si="314"/>
        <v>330.69</v>
      </c>
      <c r="S543" s="44">
        <f t="shared" si="314"/>
        <v>330.69</v>
      </c>
      <c r="T543" s="44">
        <f t="shared" si="314"/>
        <v>330.69</v>
      </c>
      <c r="U543" s="44">
        <f t="shared" si="314"/>
        <v>330.69</v>
      </c>
      <c r="V543" s="44">
        <f t="shared" si="314"/>
        <v>330.69</v>
      </c>
      <c r="W543" s="44">
        <f t="shared" si="314"/>
        <v>330.69</v>
      </c>
      <c r="X543" s="44">
        <f t="shared" si="314"/>
        <v>330.69</v>
      </c>
      <c r="Y543" s="44">
        <f t="shared" si="314"/>
        <v>330.69</v>
      </c>
      <c r="Z543" s="44">
        <f t="shared" si="314"/>
        <v>330.69</v>
      </c>
      <c r="AA543" s="44">
        <f t="shared" si="314"/>
        <v>330.69</v>
      </c>
    </row>
    <row r="544" spans="1:27" x14ac:dyDescent="0.2">
      <c r="A544" s="98" t="s">
        <v>2182</v>
      </c>
      <c r="B544" s="28" t="str">
        <f>"13"&amp;"."&amp;$B$800&amp;"."&amp;$B$801</f>
        <v>13.12.2023</v>
      </c>
      <c r="C544" s="90" t="s">
        <v>76</v>
      </c>
      <c r="D544" s="91">
        <f>ROUND(((D545+D546+D548+D547)/1000),5)</f>
        <v>5.0265399999999998</v>
      </c>
      <c r="E544" s="91">
        <f>ROUND(((E545+E546+E548+E547)/1000),5)</f>
        <v>4.9375400000000003</v>
      </c>
      <c r="F544" s="91">
        <f>ROUND(((F545+F546+F548+F547)/1000),5)</f>
        <v>4.9011800000000001</v>
      </c>
      <c r="G544" s="91">
        <f t="shared" ref="G544:AA544" si="315">ROUND(((G545+G546+G548+G547)/1000),5)</f>
        <v>4.8889899999999997</v>
      </c>
      <c r="H544" s="91">
        <f t="shared" si="315"/>
        <v>4.9228800000000001</v>
      </c>
      <c r="I544" s="91">
        <f t="shared" si="315"/>
        <v>5.0623899999999997</v>
      </c>
      <c r="J544" s="91">
        <f t="shared" si="315"/>
        <v>5.2354799999999999</v>
      </c>
      <c r="K544" s="91">
        <f t="shared" si="315"/>
        <v>5.5759299999999996</v>
      </c>
      <c r="L544" s="91">
        <f t="shared" si="315"/>
        <v>5.7941700000000003</v>
      </c>
      <c r="M544" s="91">
        <f t="shared" si="315"/>
        <v>5.86808</v>
      </c>
      <c r="N544" s="91">
        <f t="shared" si="315"/>
        <v>5.9004700000000003</v>
      </c>
      <c r="O544" s="91">
        <f t="shared" si="315"/>
        <v>5.9344099999999997</v>
      </c>
      <c r="P544" s="91">
        <f t="shared" si="315"/>
        <v>5.8838200000000001</v>
      </c>
      <c r="Q544" s="91">
        <f t="shared" si="315"/>
        <v>5.9093200000000001</v>
      </c>
      <c r="R544" s="91">
        <f t="shared" si="315"/>
        <v>5.8991899999999999</v>
      </c>
      <c r="S544" s="91">
        <f t="shared" si="315"/>
        <v>5.8760500000000002</v>
      </c>
      <c r="T544" s="91">
        <f t="shared" si="315"/>
        <v>5.9070499999999999</v>
      </c>
      <c r="U544" s="91">
        <f t="shared" si="315"/>
        <v>5.8976499999999996</v>
      </c>
      <c r="V544" s="91">
        <f t="shared" si="315"/>
        <v>5.8734700000000002</v>
      </c>
      <c r="W544" s="91">
        <f t="shared" si="315"/>
        <v>5.8090299999999999</v>
      </c>
      <c r="X544" s="91">
        <f t="shared" si="315"/>
        <v>5.6902499999999998</v>
      </c>
      <c r="Y544" s="91">
        <f t="shared" si="315"/>
        <v>5.6175300000000004</v>
      </c>
      <c r="Z544" s="91">
        <f t="shared" si="315"/>
        <v>5.3545199999999999</v>
      </c>
      <c r="AA544" s="91">
        <f t="shared" si="315"/>
        <v>5.1636300000000004</v>
      </c>
    </row>
    <row r="545" spans="1:27" ht="12.75" customHeight="1" outlineLevel="1" x14ac:dyDescent="0.2">
      <c r="A545" s="99" t="s">
        <v>2183</v>
      </c>
      <c r="B545" s="63" t="s">
        <v>238</v>
      </c>
      <c r="C545" s="43" t="s">
        <v>79</v>
      </c>
      <c r="D545" s="44">
        <v>1132.73</v>
      </c>
      <c r="E545" s="44">
        <v>1043.73</v>
      </c>
      <c r="F545" s="44">
        <v>1007.37</v>
      </c>
      <c r="G545" s="44">
        <v>995.18</v>
      </c>
      <c r="H545" s="44">
        <v>1029.07</v>
      </c>
      <c r="I545" s="44">
        <v>1168.58</v>
      </c>
      <c r="J545" s="44">
        <v>1341.67</v>
      </c>
      <c r="K545" s="44">
        <v>1682.12</v>
      </c>
      <c r="L545" s="44">
        <v>1900.36</v>
      </c>
      <c r="M545" s="44">
        <v>1974.27</v>
      </c>
      <c r="N545" s="44">
        <v>2006.66</v>
      </c>
      <c r="O545" s="44">
        <v>2040.6</v>
      </c>
      <c r="P545" s="44">
        <v>1990.01</v>
      </c>
      <c r="Q545" s="44">
        <v>2015.51</v>
      </c>
      <c r="R545" s="44">
        <v>2005.38</v>
      </c>
      <c r="S545" s="44">
        <v>1982.24</v>
      </c>
      <c r="T545" s="44">
        <v>2013.24</v>
      </c>
      <c r="U545" s="44">
        <v>2003.84</v>
      </c>
      <c r="V545" s="44">
        <v>1979.66</v>
      </c>
      <c r="W545" s="44">
        <v>1915.22</v>
      </c>
      <c r="X545" s="44">
        <v>1796.44</v>
      </c>
      <c r="Y545" s="44">
        <v>1723.72</v>
      </c>
      <c r="Z545" s="44">
        <v>1460.71</v>
      </c>
      <c r="AA545" s="44">
        <v>1269.82</v>
      </c>
    </row>
    <row r="546" spans="1:27" ht="12.75" customHeight="1" outlineLevel="1" x14ac:dyDescent="0.2">
      <c r="A546" s="99" t="s">
        <v>2184</v>
      </c>
      <c r="B546" s="63" t="s">
        <v>90</v>
      </c>
      <c r="C546" s="43" t="s">
        <v>79</v>
      </c>
      <c r="D546" s="44">
        <f>$D$486</f>
        <v>3559.77</v>
      </c>
      <c r="E546" s="44">
        <f t="shared" ref="E546:AA546" si="316">$D$486</f>
        <v>3559.77</v>
      </c>
      <c r="F546" s="44">
        <f t="shared" si="316"/>
        <v>3559.77</v>
      </c>
      <c r="G546" s="44">
        <f t="shared" si="316"/>
        <v>3559.77</v>
      </c>
      <c r="H546" s="44">
        <f t="shared" si="316"/>
        <v>3559.77</v>
      </c>
      <c r="I546" s="44">
        <f t="shared" si="316"/>
        <v>3559.77</v>
      </c>
      <c r="J546" s="44">
        <f t="shared" si="316"/>
        <v>3559.77</v>
      </c>
      <c r="K546" s="44">
        <f t="shared" si="316"/>
        <v>3559.77</v>
      </c>
      <c r="L546" s="44">
        <f t="shared" si="316"/>
        <v>3559.77</v>
      </c>
      <c r="M546" s="44">
        <f t="shared" si="316"/>
        <v>3559.77</v>
      </c>
      <c r="N546" s="44">
        <f t="shared" si="316"/>
        <v>3559.77</v>
      </c>
      <c r="O546" s="44">
        <f t="shared" si="316"/>
        <v>3559.77</v>
      </c>
      <c r="P546" s="44">
        <f t="shared" si="316"/>
        <v>3559.77</v>
      </c>
      <c r="Q546" s="44">
        <f t="shared" si="316"/>
        <v>3559.77</v>
      </c>
      <c r="R546" s="44">
        <f t="shared" si="316"/>
        <v>3559.77</v>
      </c>
      <c r="S546" s="44">
        <f t="shared" si="316"/>
        <v>3559.77</v>
      </c>
      <c r="T546" s="44">
        <f t="shared" si="316"/>
        <v>3559.77</v>
      </c>
      <c r="U546" s="44">
        <f t="shared" si="316"/>
        <v>3559.77</v>
      </c>
      <c r="V546" s="44">
        <f t="shared" si="316"/>
        <v>3559.77</v>
      </c>
      <c r="W546" s="44">
        <f t="shared" si="316"/>
        <v>3559.77</v>
      </c>
      <c r="X546" s="44">
        <f t="shared" si="316"/>
        <v>3559.77</v>
      </c>
      <c r="Y546" s="44">
        <f t="shared" si="316"/>
        <v>3559.77</v>
      </c>
      <c r="Z546" s="44">
        <f t="shared" si="316"/>
        <v>3559.77</v>
      </c>
      <c r="AA546" s="44">
        <f t="shared" si="316"/>
        <v>3559.77</v>
      </c>
    </row>
    <row r="547" spans="1:27" ht="12.75" customHeight="1" outlineLevel="1" x14ac:dyDescent="0.2">
      <c r="A547" s="99" t="s">
        <v>2185</v>
      </c>
      <c r="B547" s="63" t="s">
        <v>83</v>
      </c>
      <c r="C547" s="43" t="s">
        <v>79</v>
      </c>
      <c r="D547" s="44">
        <v>3.35</v>
      </c>
      <c r="E547" s="44">
        <v>3.35</v>
      </c>
      <c r="F547" s="44">
        <v>3.35</v>
      </c>
      <c r="G547" s="44">
        <v>3.35</v>
      </c>
      <c r="H547" s="44">
        <v>3.35</v>
      </c>
      <c r="I547" s="44">
        <v>3.35</v>
      </c>
      <c r="J547" s="44">
        <v>3.35</v>
      </c>
      <c r="K547" s="44">
        <v>3.35</v>
      </c>
      <c r="L547" s="44">
        <v>3.35</v>
      </c>
      <c r="M547" s="44">
        <v>3.35</v>
      </c>
      <c r="N547" s="44">
        <v>3.35</v>
      </c>
      <c r="O547" s="44">
        <v>3.35</v>
      </c>
      <c r="P547" s="44">
        <v>3.35</v>
      </c>
      <c r="Q547" s="44">
        <v>3.35</v>
      </c>
      <c r="R547" s="44">
        <v>3.35</v>
      </c>
      <c r="S547" s="44">
        <v>3.35</v>
      </c>
      <c r="T547" s="44">
        <v>3.35</v>
      </c>
      <c r="U547" s="44">
        <v>3.35</v>
      </c>
      <c r="V547" s="44">
        <v>3.35</v>
      </c>
      <c r="W547" s="44">
        <v>3.35</v>
      </c>
      <c r="X547" s="44">
        <v>3.35</v>
      </c>
      <c r="Y547" s="44">
        <v>3.35</v>
      </c>
      <c r="Z547" s="44">
        <v>3.35</v>
      </c>
      <c r="AA547" s="44">
        <v>3.35</v>
      </c>
    </row>
    <row r="548" spans="1:27" ht="12.75" customHeight="1" outlineLevel="1" x14ac:dyDescent="0.2">
      <c r="A548" s="99" t="s">
        <v>2186</v>
      </c>
      <c r="B548" s="63" t="s">
        <v>81</v>
      </c>
      <c r="C548" s="43" t="s">
        <v>79</v>
      </c>
      <c r="D548" s="44">
        <f>$D$11</f>
        <v>330.69</v>
      </c>
      <c r="E548" s="44">
        <f t="shared" ref="E548:AA548" si="317">$D$11</f>
        <v>330.69</v>
      </c>
      <c r="F548" s="44">
        <f t="shared" si="317"/>
        <v>330.69</v>
      </c>
      <c r="G548" s="44">
        <f t="shared" si="317"/>
        <v>330.69</v>
      </c>
      <c r="H548" s="44">
        <f t="shared" si="317"/>
        <v>330.69</v>
      </c>
      <c r="I548" s="44">
        <f t="shared" si="317"/>
        <v>330.69</v>
      </c>
      <c r="J548" s="44">
        <f t="shared" si="317"/>
        <v>330.69</v>
      </c>
      <c r="K548" s="44">
        <f t="shared" si="317"/>
        <v>330.69</v>
      </c>
      <c r="L548" s="44">
        <f t="shared" si="317"/>
        <v>330.69</v>
      </c>
      <c r="M548" s="44">
        <f t="shared" si="317"/>
        <v>330.69</v>
      </c>
      <c r="N548" s="44">
        <f t="shared" si="317"/>
        <v>330.69</v>
      </c>
      <c r="O548" s="44">
        <f t="shared" si="317"/>
        <v>330.69</v>
      </c>
      <c r="P548" s="44">
        <f t="shared" si="317"/>
        <v>330.69</v>
      </c>
      <c r="Q548" s="44">
        <f t="shared" si="317"/>
        <v>330.69</v>
      </c>
      <c r="R548" s="44">
        <f t="shared" si="317"/>
        <v>330.69</v>
      </c>
      <c r="S548" s="44">
        <f t="shared" si="317"/>
        <v>330.69</v>
      </c>
      <c r="T548" s="44">
        <f t="shared" si="317"/>
        <v>330.69</v>
      </c>
      <c r="U548" s="44">
        <f t="shared" si="317"/>
        <v>330.69</v>
      </c>
      <c r="V548" s="44">
        <f t="shared" si="317"/>
        <v>330.69</v>
      </c>
      <c r="W548" s="44">
        <f t="shared" si="317"/>
        <v>330.69</v>
      </c>
      <c r="X548" s="44">
        <f t="shared" si="317"/>
        <v>330.69</v>
      </c>
      <c r="Y548" s="44">
        <f t="shared" si="317"/>
        <v>330.69</v>
      </c>
      <c r="Z548" s="44">
        <f t="shared" si="317"/>
        <v>330.69</v>
      </c>
      <c r="AA548" s="44">
        <f t="shared" si="317"/>
        <v>330.69</v>
      </c>
    </row>
    <row r="549" spans="1:27" x14ac:dyDescent="0.2">
      <c r="A549" s="98" t="s">
        <v>2187</v>
      </c>
      <c r="B549" s="28" t="str">
        <f>"14"&amp;"."&amp;$B$800&amp;"."&amp;$B$801</f>
        <v>14.12.2023</v>
      </c>
      <c r="C549" s="90" t="s">
        <v>76</v>
      </c>
      <c r="D549" s="91">
        <f>ROUND(((D550+D551+D553+D552)/1000),5)</f>
        <v>5.0784900000000004</v>
      </c>
      <c r="E549" s="91">
        <f>ROUND(((E550+E551+E553+E552)/1000),5)</f>
        <v>5.0022599999999997</v>
      </c>
      <c r="F549" s="91">
        <f>ROUND(((F550+F551+F553+F552)/1000),5)</f>
        <v>4.9545899999999996</v>
      </c>
      <c r="G549" s="91">
        <f t="shared" ref="G549:AA549" si="318">ROUND(((G550+G551+G553+G552)/1000),5)</f>
        <v>4.9575100000000001</v>
      </c>
      <c r="H549" s="91">
        <f t="shared" si="318"/>
        <v>5.0029300000000001</v>
      </c>
      <c r="I549" s="91">
        <f t="shared" si="318"/>
        <v>5.1521800000000004</v>
      </c>
      <c r="J549" s="91">
        <f t="shared" si="318"/>
        <v>5.4095000000000004</v>
      </c>
      <c r="K549" s="91">
        <f t="shared" si="318"/>
        <v>5.6448900000000002</v>
      </c>
      <c r="L549" s="91">
        <f t="shared" si="318"/>
        <v>5.86036</v>
      </c>
      <c r="M549" s="91">
        <f t="shared" si="318"/>
        <v>5.9241700000000002</v>
      </c>
      <c r="N549" s="91">
        <f t="shared" si="318"/>
        <v>6.0555399999999997</v>
      </c>
      <c r="O549" s="91">
        <f t="shared" si="318"/>
        <v>5.9878900000000002</v>
      </c>
      <c r="P549" s="91">
        <f t="shared" si="318"/>
        <v>5.9308399999999999</v>
      </c>
      <c r="Q549" s="91">
        <f t="shared" si="318"/>
        <v>5.95383</v>
      </c>
      <c r="R549" s="91">
        <f t="shared" si="318"/>
        <v>5.9856400000000001</v>
      </c>
      <c r="S549" s="91">
        <f t="shared" si="318"/>
        <v>5.9258800000000003</v>
      </c>
      <c r="T549" s="91">
        <f t="shared" si="318"/>
        <v>6.1284000000000001</v>
      </c>
      <c r="U549" s="91">
        <f t="shared" si="318"/>
        <v>6.1415199999999999</v>
      </c>
      <c r="V549" s="91">
        <f t="shared" si="318"/>
        <v>6.1237899999999996</v>
      </c>
      <c r="W549" s="91">
        <f t="shared" si="318"/>
        <v>5.8854499999999996</v>
      </c>
      <c r="X549" s="91">
        <f t="shared" si="318"/>
        <v>5.8223200000000004</v>
      </c>
      <c r="Y549" s="91">
        <f t="shared" si="318"/>
        <v>5.65787</v>
      </c>
      <c r="Z549" s="91">
        <f t="shared" si="318"/>
        <v>5.3781299999999996</v>
      </c>
      <c r="AA549" s="91">
        <f t="shared" si="318"/>
        <v>5.20322</v>
      </c>
    </row>
    <row r="550" spans="1:27" ht="12.75" customHeight="1" outlineLevel="1" x14ac:dyDescent="0.2">
      <c r="A550" s="99" t="s">
        <v>2188</v>
      </c>
      <c r="B550" s="63" t="s">
        <v>238</v>
      </c>
      <c r="C550" s="43" t="s">
        <v>79</v>
      </c>
      <c r="D550" s="44">
        <v>1184.68</v>
      </c>
      <c r="E550" s="44">
        <v>1108.45</v>
      </c>
      <c r="F550" s="44">
        <v>1060.78</v>
      </c>
      <c r="G550" s="44">
        <v>1063.7</v>
      </c>
      <c r="H550" s="44">
        <v>1109.1199999999999</v>
      </c>
      <c r="I550" s="44">
        <v>1258.3699999999999</v>
      </c>
      <c r="J550" s="44">
        <v>1515.69</v>
      </c>
      <c r="K550" s="44">
        <v>1751.08</v>
      </c>
      <c r="L550" s="44">
        <v>1966.55</v>
      </c>
      <c r="M550" s="44">
        <v>2030.36</v>
      </c>
      <c r="N550" s="44">
        <v>2161.73</v>
      </c>
      <c r="O550" s="44">
        <v>2094.08</v>
      </c>
      <c r="P550" s="44">
        <v>2037.03</v>
      </c>
      <c r="Q550" s="44">
        <v>2060.02</v>
      </c>
      <c r="R550" s="44">
        <v>2091.83</v>
      </c>
      <c r="S550" s="44">
        <v>2032.07</v>
      </c>
      <c r="T550" s="44">
        <v>2234.59</v>
      </c>
      <c r="U550" s="44">
        <v>2247.71</v>
      </c>
      <c r="V550" s="44">
        <v>2229.98</v>
      </c>
      <c r="W550" s="44">
        <v>1991.64</v>
      </c>
      <c r="X550" s="44">
        <v>1928.51</v>
      </c>
      <c r="Y550" s="44">
        <v>1764.06</v>
      </c>
      <c r="Z550" s="44">
        <v>1484.32</v>
      </c>
      <c r="AA550" s="44">
        <v>1309.4100000000001</v>
      </c>
    </row>
    <row r="551" spans="1:27" ht="12.75" customHeight="1" outlineLevel="1" x14ac:dyDescent="0.2">
      <c r="A551" s="99" t="s">
        <v>2189</v>
      </c>
      <c r="B551" s="63" t="s">
        <v>90</v>
      </c>
      <c r="C551" s="43" t="s">
        <v>79</v>
      </c>
      <c r="D551" s="44">
        <f>$D$486</f>
        <v>3559.77</v>
      </c>
      <c r="E551" s="44">
        <f t="shared" ref="E551:AA551" si="319">$D$486</f>
        <v>3559.77</v>
      </c>
      <c r="F551" s="44">
        <f t="shared" si="319"/>
        <v>3559.77</v>
      </c>
      <c r="G551" s="44">
        <f t="shared" si="319"/>
        <v>3559.77</v>
      </c>
      <c r="H551" s="44">
        <f t="shared" si="319"/>
        <v>3559.77</v>
      </c>
      <c r="I551" s="44">
        <f t="shared" si="319"/>
        <v>3559.77</v>
      </c>
      <c r="J551" s="44">
        <f t="shared" si="319"/>
        <v>3559.77</v>
      </c>
      <c r="K551" s="44">
        <f t="shared" si="319"/>
        <v>3559.77</v>
      </c>
      <c r="L551" s="44">
        <f t="shared" si="319"/>
        <v>3559.77</v>
      </c>
      <c r="M551" s="44">
        <f t="shared" si="319"/>
        <v>3559.77</v>
      </c>
      <c r="N551" s="44">
        <f t="shared" si="319"/>
        <v>3559.77</v>
      </c>
      <c r="O551" s="44">
        <f t="shared" si="319"/>
        <v>3559.77</v>
      </c>
      <c r="P551" s="44">
        <f t="shared" si="319"/>
        <v>3559.77</v>
      </c>
      <c r="Q551" s="44">
        <f t="shared" si="319"/>
        <v>3559.77</v>
      </c>
      <c r="R551" s="44">
        <f t="shared" si="319"/>
        <v>3559.77</v>
      </c>
      <c r="S551" s="44">
        <f t="shared" si="319"/>
        <v>3559.77</v>
      </c>
      <c r="T551" s="44">
        <f t="shared" si="319"/>
        <v>3559.77</v>
      </c>
      <c r="U551" s="44">
        <f t="shared" si="319"/>
        <v>3559.77</v>
      </c>
      <c r="V551" s="44">
        <f t="shared" si="319"/>
        <v>3559.77</v>
      </c>
      <c r="W551" s="44">
        <f t="shared" si="319"/>
        <v>3559.77</v>
      </c>
      <c r="X551" s="44">
        <f t="shared" si="319"/>
        <v>3559.77</v>
      </c>
      <c r="Y551" s="44">
        <f t="shared" si="319"/>
        <v>3559.77</v>
      </c>
      <c r="Z551" s="44">
        <f t="shared" si="319"/>
        <v>3559.77</v>
      </c>
      <c r="AA551" s="44">
        <f t="shared" si="319"/>
        <v>3559.77</v>
      </c>
    </row>
    <row r="552" spans="1:27" ht="12.75" customHeight="1" outlineLevel="1" x14ac:dyDescent="0.2">
      <c r="A552" s="99" t="s">
        <v>2190</v>
      </c>
      <c r="B552" s="63" t="s">
        <v>83</v>
      </c>
      <c r="C552" s="43" t="s">
        <v>79</v>
      </c>
      <c r="D552" s="44">
        <v>3.35</v>
      </c>
      <c r="E552" s="44">
        <v>3.35</v>
      </c>
      <c r="F552" s="44">
        <v>3.35</v>
      </c>
      <c r="G552" s="44">
        <v>3.35</v>
      </c>
      <c r="H552" s="44">
        <v>3.35</v>
      </c>
      <c r="I552" s="44">
        <v>3.35</v>
      </c>
      <c r="J552" s="44">
        <v>3.35</v>
      </c>
      <c r="K552" s="44">
        <v>3.35</v>
      </c>
      <c r="L552" s="44">
        <v>3.35</v>
      </c>
      <c r="M552" s="44">
        <v>3.35</v>
      </c>
      <c r="N552" s="44">
        <v>3.35</v>
      </c>
      <c r="O552" s="44">
        <v>3.35</v>
      </c>
      <c r="P552" s="44">
        <v>3.35</v>
      </c>
      <c r="Q552" s="44">
        <v>3.35</v>
      </c>
      <c r="R552" s="44">
        <v>3.35</v>
      </c>
      <c r="S552" s="44">
        <v>3.35</v>
      </c>
      <c r="T552" s="44">
        <v>3.35</v>
      </c>
      <c r="U552" s="44">
        <v>3.35</v>
      </c>
      <c r="V552" s="44">
        <v>3.35</v>
      </c>
      <c r="W552" s="44">
        <v>3.35</v>
      </c>
      <c r="X552" s="44">
        <v>3.35</v>
      </c>
      <c r="Y552" s="44">
        <v>3.35</v>
      </c>
      <c r="Z552" s="44">
        <v>3.35</v>
      </c>
      <c r="AA552" s="44">
        <v>3.35</v>
      </c>
    </row>
    <row r="553" spans="1:27" ht="12.75" customHeight="1" outlineLevel="1" x14ac:dyDescent="0.2">
      <c r="A553" s="99" t="s">
        <v>2191</v>
      </c>
      <c r="B553" s="63" t="s">
        <v>81</v>
      </c>
      <c r="C553" s="43" t="s">
        <v>79</v>
      </c>
      <c r="D553" s="44">
        <f>$D$11</f>
        <v>330.69</v>
      </c>
      <c r="E553" s="44">
        <f t="shared" ref="E553:AA553" si="320">$D$11</f>
        <v>330.69</v>
      </c>
      <c r="F553" s="44">
        <f t="shared" si="320"/>
        <v>330.69</v>
      </c>
      <c r="G553" s="44">
        <f t="shared" si="320"/>
        <v>330.69</v>
      </c>
      <c r="H553" s="44">
        <f t="shared" si="320"/>
        <v>330.69</v>
      </c>
      <c r="I553" s="44">
        <f t="shared" si="320"/>
        <v>330.69</v>
      </c>
      <c r="J553" s="44">
        <f t="shared" si="320"/>
        <v>330.69</v>
      </c>
      <c r="K553" s="44">
        <f t="shared" si="320"/>
        <v>330.69</v>
      </c>
      <c r="L553" s="44">
        <f t="shared" si="320"/>
        <v>330.69</v>
      </c>
      <c r="M553" s="44">
        <f t="shared" si="320"/>
        <v>330.69</v>
      </c>
      <c r="N553" s="44">
        <f t="shared" si="320"/>
        <v>330.69</v>
      </c>
      <c r="O553" s="44">
        <f t="shared" si="320"/>
        <v>330.69</v>
      </c>
      <c r="P553" s="44">
        <f t="shared" si="320"/>
        <v>330.69</v>
      </c>
      <c r="Q553" s="44">
        <f t="shared" si="320"/>
        <v>330.69</v>
      </c>
      <c r="R553" s="44">
        <f t="shared" si="320"/>
        <v>330.69</v>
      </c>
      <c r="S553" s="44">
        <f t="shared" si="320"/>
        <v>330.69</v>
      </c>
      <c r="T553" s="44">
        <f t="shared" si="320"/>
        <v>330.69</v>
      </c>
      <c r="U553" s="44">
        <f t="shared" si="320"/>
        <v>330.69</v>
      </c>
      <c r="V553" s="44">
        <f t="shared" si="320"/>
        <v>330.69</v>
      </c>
      <c r="W553" s="44">
        <f t="shared" si="320"/>
        <v>330.69</v>
      </c>
      <c r="X553" s="44">
        <f t="shared" si="320"/>
        <v>330.69</v>
      </c>
      <c r="Y553" s="44">
        <f t="shared" si="320"/>
        <v>330.69</v>
      </c>
      <c r="Z553" s="44">
        <f t="shared" si="320"/>
        <v>330.69</v>
      </c>
      <c r="AA553" s="44">
        <f t="shared" si="320"/>
        <v>330.69</v>
      </c>
    </row>
    <row r="554" spans="1:27" x14ac:dyDescent="0.2">
      <c r="A554" s="98" t="s">
        <v>2192</v>
      </c>
      <c r="B554" s="28" t="str">
        <f>"15"&amp;"."&amp;$B$800&amp;"."&amp;$B$801</f>
        <v>15.12.2023</v>
      </c>
      <c r="C554" s="90" t="s">
        <v>76</v>
      </c>
      <c r="D554" s="91">
        <f>ROUND(((D555+D556+D558+D557)/1000),5)</f>
        <v>5.0867100000000001</v>
      </c>
      <c r="E554" s="91">
        <f>ROUND(((E555+E556+E558+E557)/1000),5)</f>
        <v>5.03451</v>
      </c>
      <c r="F554" s="91">
        <f>ROUND(((F555+F556+F558+F557)/1000),5)</f>
        <v>4.9915000000000003</v>
      </c>
      <c r="G554" s="91">
        <f t="shared" ref="G554:AA554" si="321">ROUND(((G555+G556+G558+G557)/1000),5)</f>
        <v>4.9796500000000004</v>
      </c>
      <c r="H554" s="91">
        <f t="shared" si="321"/>
        <v>5.0345300000000002</v>
      </c>
      <c r="I554" s="91">
        <f t="shared" si="321"/>
        <v>5.15022</v>
      </c>
      <c r="J554" s="91">
        <f t="shared" si="321"/>
        <v>5.3663800000000004</v>
      </c>
      <c r="K554" s="91">
        <f t="shared" si="321"/>
        <v>5.7037399999999998</v>
      </c>
      <c r="L554" s="91">
        <f t="shared" si="321"/>
        <v>5.9112600000000004</v>
      </c>
      <c r="M554" s="91">
        <f t="shared" si="321"/>
        <v>5.9356900000000001</v>
      </c>
      <c r="N554" s="91">
        <f t="shared" si="321"/>
        <v>5.9660399999999996</v>
      </c>
      <c r="O554" s="91">
        <f t="shared" si="321"/>
        <v>5.9696899999999999</v>
      </c>
      <c r="P554" s="91">
        <f t="shared" si="321"/>
        <v>5.9666100000000002</v>
      </c>
      <c r="Q554" s="91">
        <f t="shared" si="321"/>
        <v>5.9714799999999997</v>
      </c>
      <c r="R554" s="91">
        <f t="shared" si="321"/>
        <v>5.9718299999999997</v>
      </c>
      <c r="S554" s="91">
        <f t="shared" si="321"/>
        <v>5.9376600000000002</v>
      </c>
      <c r="T554" s="91">
        <f t="shared" si="321"/>
        <v>5.99817</v>
      </c>
      <c r="U554" s="91">
        <f t="shared" si="321"/>
        <v>6.0028699999999997</v>
      </c>
      <c r="V554" s="91">
        <f t="shared" si="321"/>
        <v>5.9943600000000004</v>
      </c>
      <c r="W554" s="91">
        <f t="shared" si="321"/>
        <v>5.9315199999999999</v>
      </c>
      <c r="X554" s="91">
        <f t="shared" si="321"/>
        <v>5.7744999999999997</v>
      </c>
      <c r="Y554" s="91">
        <f t="shared" si="321"/>
        <v>5.6301600000000001</v>
      </c>
      <c r="Z554" s="91">
        <f t="shared" si="321"/>
        <v>5.4253</v>
      </c>
      <c r="AA554" s="91">
        <f t="shared" si="321"/>
        <v>5.2045000000000003</v>
      </c>
    </row>
    <row r="555" spans="1:27" ht="12.75" customHeight="1" outlineLevel="1" x14ac:dyDescent="0.2">
      <c r="A555" s="99" t="s">
        <v>2193</v>
      </c>
      <c r="B555" s="63" t="s">
        <v>238</v>
      </c>
      <c r="C555" s="43" t="s">
        <v>79</v>
      </c>
      <c r="D555" s="44">
        <v>1192.9000000000001</v>
      </c>
      <c r="E555" s="44">
        <v>1140.7</v>
      </c>
      <c r="F555" s="44">
        <v>1097.69</v>
      </c>
      <c r="G555" s="44">
        <v>1085.8399999999999</v>
      </c>
      <c r="H555" s="44">
        <v>1140.72</v>
      </c>
      <c r="I555" s="44">
        <v>1256.4100000000001</v>
      </c>
      <c r="J555" s="44">
        <v>1472.57</v>
      </c>
      <c r="K555" s="44">
        <v>1809.93</v>
      </c>
      <c r="L555" s="44">
        <v>2017.45</v>
      </c>
      <c r="M555" s="44">
        <v>2041.88</v>
      </c>
      <c r="N555" s="44">
        <v>2072.23</v>
      </c>
      <c r="O555" s="44">
        <v>2075.88</v>
      </c>
      <c r="P555" s="44">
        <v>2072.8000000000002</v>
      </c>
      <c r="Q555" s="44">
        <v>2077.67</v>
      </c>
      <c r="R555" s="44">
        <v>2078.02</v>
      </c>
      <c r="S555" s="44">
        <v>2043.85</v>
      </c>
      <c r="T555" s="44">
        <v>2104.36</v>
      </c>
      <c r="U555" s="44">
        <v>2109.06</v>
      </c>
      <c r="V555" s="44">
        <v>2100.5500000000002</v>
      </c>
      <c r="W555" s="44">
        <v>2037.71</v>
      </c>
      <c r="X555" s="44">
        <v>1880.69</v>
      </c>
      <c r="Y555" s="44">
        <v>1736.35</v>
      </c>
      <c r="Z555" s="44">
        <v>1531.49</v>
      </c>
      <c r="AA555" s="44">
        <v>1310.69</v>
      </c>
    </row>
    <row r="556" spans="1:27" ht="12.75" customHeight="1" outlineLevel="1" x14ac:dyDescent="0.2">
      <c r="A556" s="99" t="s">
        <v>2194</v>
      </c>
      <c r="B556" s="63" t="s">
        <v>90</v>
      </c>
      <c r="C556" s="43" t="s">
        <v>79</v>
      </c>
      <c r="D556" s="44">
        <f>$D$486</f>
        <v>3559.77</v>
      </c>
      <c r="E556" s="44">
        <f t="shared" ref="E556:AA556" si="322">$D$486</f>
        <v>3559.77</v>
      </c>
      <c r="F556" s="44">
        <f t="shared" si="322"/>
        <v>3559.77</v>
      </c>
      <c r="G556" s="44">
        <f t="shared" si="322"/>
        <v>3559.77</v>
      </c>
      <c r="H556" s="44">
        <f t="shared" si="322"/>
        <v>3559.77</v>
      </c>
      <c r="I556" s="44">
        <f t="shared" si="322"/>
        <v>3559.77</v>
      </c>
      <c r="J556" s="44">
        <f t="shared" si="322"/>
        <v>3559.77</v>
      </c>
      <c r="K556" s="44">
        <f t="shared" si="322"/>
        <v>3559.77</v>
      </c>
      <c r="L556" s="44">
        <f t="shared" si="322"/>
        <v>3559.77</v>
      </c>
      <c r="M556" s="44">
        <f t="shared" si="322"/>
        <v>3559.77</v>
      </c>
      <c r="N556" s="44">
        <f t="shared" si="322"/>
        <v>3559.77</v>
      </c>
      <c r="O556" s="44">
        <f t="shared" si="322"/>
        <v>3559.77</v>
      </c>
      <c r="P556" s="44">
        <f t="shared" si="322"/>
        <v>3559.77</v>
      </c>
      <c r="Q556" s="44">
        <f t="shared" si="322"/>
        <v>3559.77</v>
      </c>
      <c r="R556" s="44">
        <f t="shared" si="322"/>
        <v>3559.77</v>
      </c>
      <c r="S556" s="44">
        <f t="shared" si="322"/>
        <v>3559.77</v>
      </c>
      <c r="T556" s="44">
        <f t="shared" si="322"/>
        <v>3559.77</v>
      </c>
      <c r="U556" s="44">
        <f t="shared" si="322"/>
        <v>3559.77</v>
      </c>
      <c r="V556" s="44">
        <f t="shared" si="322"/>
        <v>3559.77</v>
      </c>
      <c r="W556" s="44">
        <f t="shared" si="322"/>
        <v>3559.77</v>
      </c>
      <c r="X556" s="44">
        <f t="shared" si="322"/>
        <v>3559.77</v>
      </c>
      <c r="Y556" s="44">
        <f t="shared" si="322"/>
        <v>3559.77</v>
      </c>
      <c r="Z556" s="44">
        <f t="shared" si="322"/>
        <v>3559.77</v>
      </c>
      <c r="AA556" s="44">
        <f t="shared" si="322"/>
        <v>3559.77</v>
      </c>
    </row>
    <row r="557" spans="1:27" ht="12.75" customHeight="1" outlineLevel="1" x14ac:dyDescent="0.2">
      <c r="A557" s="99" t="s">
        <v>2195</v>
      </c>
      <c r="B557" s="63" t="s">
        <v>83</v>
      </c>
      <c r="C557" s="43" t="s">
        <v>79</v>
      </c>
      <c r="D557" s="44">
        <v>3.35</v>
      </c>
      <c r="E557" s="44">
        <v>3.35</v>
      </c>
      <c r="F557" s="44">
        <v>3.35</v>
      </c>
      <c r="G557" s="44">
        <v>3.35</v>
      </c>
      <c r="H557" s="44">
        <v>3.35</v>
      </c>
      <c r="I557" s="44">
        <v>3.35</v>
      </c>
      <c r="J557" s="44">
        <v>3.35</v>
      </c>
      <c r="K557" s="44">
        <v>3.35</v>
      </c>
      <c r="L557" s="44">
        <v>3.35</v>
      </c>
      <c r="M557" s="44">
        <v>3.35</v>
      </c>
      <c r="N557" s="44">
        <v>3.35</v>
      </c>
      <c r="O557" s="44">
        <v>3.35</v>
      </c>
      <c r="P557" s="44">
        <v>3.35</v>
      </c>
      <c r="Q557" s="44">
        <v>3.35</v>
      </c>
      <c r="R557" s="44">
        <v>3.35</v>
      </c>
      <c r="S557" s="44">
        <v>3.35</v>
      </c>
      <c r="T557" s="44">
        <v>3.35</v>
      </c>
      <c r="U557" s="44">
        <v>3.35</v>
      </c>
      <c r="V557" s="44">
        <v>3.35</v>
      </c>
      <c r="W557" s="44">
        <v>3.35</v>
      </c>
      <c r="X557" s="44">
        <v>3.35</v>
      </c>
      <c r="Y557" s="44">
        <v>3.35</v>
      </c>
      <c r="Z557" s="44">
        <v>3.35</v>
      </c>
      <c r="AA557" s="44">
        <v>3.35</v>
      </c>
    </row>
    <row r="558" spans="1:27" ht="12.75" customHeight="1" outlineLevel="1" x14ac:dyDescent="0.2">
      <c r="A558" s="99" t="s">
        <v>2196</v>
      </c>
      <c r="B558" s="63" t="s">
        <v>81</v>
      </c>
      <c r="C558" s="43" t="s">
        <v>79</v>
      </c>
      <c r="D558" s="44">
        <f>$D$11</f>
        <v>330.69</v>
      </c>
      <c r="E558" s="44">
        <f t="shared" ref="E558:AA558" si="323">$D$11</f>
        <v>330.69</v>
      </c>
      <c r="F558" s="44">
        <f t="shared" si="323"/>
        <v>330.69</v>
      </c>
      <c r="G558" s="44">
        <f t="shared" si="323"/>
        <v>330.69</v>
      </c>
      <c r="H558" s="44">
        <f t="shared" si="323"/>
        <v>330.69</v>
      </c>
      <c r="I558" s="44">
        <f t="shared" si="323"/>
        <v>330.69</v>
      </c>
      <c r="J558" s="44">
        <f t="shared" si="323"/>
        <v>330.69</v>
      </c>
      <c r="K558" s="44">
        <f t="shared" si="323"/>
        <v>330.69</v>
      </c>
      <c r="L558" s="44">
        <f t="shared" si="323"/>
        <v>330.69</v>
      </c>
      <c r="M558" s="44">
        <f t="shared" si="323"/>
        <v>330.69</v>
      </c>
      <c r="N558" s="44">
        <f t="shared" si="323"/>
        <v>330.69</v>
      </c>
      <c r="O558" s="44">
        <f t="shared" si="323"/>
        <v>330.69</v>
      </c>
      <c r="P558" s="44">
        <f t="shared" si="323"/>
        <v>330.69</v>
      </c>
      <c r="Q558" s="44">
        <f t="shared" si="323"/>
        <v>330.69</v>
      </c>
      <c r="R558" s="44">
        <f t="shared" si="323"/>
        <v>330.69</v>
      </c>
      <c r="S558" s="44">
        <f t="shared" si="323"/>
        <v>330.69</v>
      </c>
      <c r="T558" s="44">
        <f t="shared" si="323"/>
        <v>330.69</v>
      </c>
      <c r="U558" s="44">
        <f t="shared" si="323"/>
        <v>330.69</v>
      </c>
      <c r="V558" s="44">
        <f t="shared" si="323"/>
        <v>330.69</v>
      </c>
      <c r="W558" s="44">
        <f t="shared" si="323"/>
        <v>330.69</v>
      </c>
      <c r="X558" s="44">
        <f t="shared" si="323"/>
        <v>330.69</v>
      </c>
      <c r="Y558" s="44">
        <f t="shared" si="323"/>
        <v>330.69</v>
      </c>
      <c r="Z558" s="44">
        <f t="shared" si="323"/>
        <v>330.69</v>
      </c>
      <c r="AA558" s="44">
        <f t="shared" si="323"/>
        <v>330.69</v>
      </c>
    </row>
    <row r="559" spans="1:27" x14ac:dyDescent="0.2">
      <c r="A559" s="98" t="s">
        <v>2197</v>
      </c>
      <c r="B559" s="28" t="str">
        <f>"16"&amp;"."&amp;$B$800&amp;"."&amp;$B$801</f>
        <v>16.12.2023</v>
      </c>
      <c r="C559" s="90" t="s">
        <v>76</v>
      </c>
      <c r="D559" s="91">
        <f>ROUND(((D560+D561+D563+D562)/1000),5)</f>
        <v>5.1543000000000001</v>
      </c>
      <c r="E559" s="91">
        <f>ROUND(((E560+E561+E563+E562)/1000),5)</f>
        <v>5.1141800000000002</v>
      </c>
      <c r="F559" s="91">
        <f>ROUND(((F560+F561+F563+F562)/1000),5)</f>
        <v>5.0929900000000004</v>
      </c>
      <c r="G559" s="91">
        <f t="shared" ref="G559:AA559" si="324">ROUND(((G560+G561+G563+G562)/1000),5)</f>
        <v>5.0594900000000003</v>
      </c>
      <c r="H559" s="91">
        <f t="shared" si="324"/>
        <v>5.0933700000000002</v>
      </c>
      <c r="I559" s="91">
        <f t="shared" si="324"/>
        <v>5.1507500000000004</v>
      </c>
      <c r="J559" s="91">
        <f t="shared" si="324"/>
        <v>5.2643800000000001</v>
      </c>
      <c r="K559" s="91">
        <f t="shared" si="324"/>
        <v>5.41655</v>
      </c>
      <c r="L559" s="91">
        <f t="shared" si="324"/>
        <v>5.7493999999999996</v>
      </c>
      <c r="M559" s="91">
        <f t="shared" si="324"/>
        <v>5.8172100000000002</v>
      </c>
      <c r="N559" s="91">
        <f t="shared" si="324"/>
        <v>5.8843199999999998</v>
      </c>
      <c r="O559" s="91">
        <f t="shared" si="324"/>
        <v>5.8842100000000004</v>
      </c>
      <c r="P559" s="91">
        <f t="shared" si="324"/>
        <v>5.8787700000000003</v>
      </c>
      <c r="Q559" s="91">
        <f t="shared" si="324"/>
        <v>5.8820199999999998</v>
      </c>
      <c r="R559" s="91">
        <f t="shared" si="324"/>
        <v>5.7465900000000003</v>
      </c>
      <c r="S559" s="91">
        <f t="shared" si="324"/>
        <v>5.8010999999999999</v>
      </c>
      <c r="T559" s="91">
        <f t="shared" si="324"/>
        <v>5.9690799999999999</v>
      </c>
      <c r="U559" s="91">
        <f t="shared" si="324"/>
        <v>6.0545099999999996</v>
      </c>
      <c r="V559" s="91">
        <f t="shared" si="324"/>
        <v>6.0071599999999998</v>
      </c>
      <c r="W559" s="91">
        <f t="shared" si="324"/>
        <v>5.9119200000000003</v>
      </c>
      <c r="X559" s="91">
        <f t="shared" si="324"/>
        <v>5.6646599999999996</v>
      </c>
      <c r="Y559" s="91">
        <f t="shared" si="324"/>
        <v>5.6363899999999996</v>
      </c>
      <c r="Z559" s="91">
        <f t="shared" si="324"/>
        <v>5.3442299999999996</v>
      </c>
      <c r="AA559" s="91">
        <f t="shared" si="324"/>
        <v>5.2222900000000001</v>
      </c>
    </row>
    <row r="560" spans="1:27" ht="12.75" customHeight="1" outlineLevel="1" x14ac:dyDescent="0.2">
      <c r="A560" s="99" t="s">
        <v>2198</v>
      </c>
      <c r="B560" s="63" t="s">
        <v>238</v>
      </c>
      <c r="C560" s="43" t="s">
        <v>79</v>
      </c>
      <c r="D560" s="44">
        <v>1260.49</v>
      </c>
      <c r="E560" s="44">
        <v>1220.3699999999999</v>
      </c>
      <c r="F560" s="44">
        <v>1199.18</v>
      </c>
      <c r="G560" s="44">
        <v>1165.68</v>
      </c>
      <c r="H560" s="44">
        <v>1199.56</v>
      </c>
      <c r="I560" s="44">
        <v>1256.94</v>
      </c>
      <c r="J560" s="44">
        <v>1370.57</v>
      </c>
      <c r="K560" s="44">
        <v>1522.74</v>
      </c>
      <c r="L560" s="44">
        <v>1855.59</v>
      </c>
      <c r="M560" s="44">
        <v>1923.4</v>
      </c>
      <c r="N560" s="44">
        <v>1990.51</v>
      </c>
      <c r="O560" s="44">
        <v>1990.4</v>
      </c>
      <c r="P560" s="44">
        <v>1984.96</v>
      </c>
      <c r="Q560" s="44">
        <v>1988.21</v>
      </c>
      <c r="R560" s="44">
        <v>1852.78</v>
      </c>
      <c r="S560" s="44">
        <v>1907.29</v>
      </c>
      <c r="T560" s="44">
        <v>2075.27</v>
      </c>
      <c r="U560" s="44">
        <v>2160.6999999999998</v>
      </c>
      <c r="V560" s="44">
        <v>2113.35</v>
      </c>
      <c r="W560" s="44">
        <v>2018.11</v>
      </c>
      <c r="X560" s="44">
        <v>1770.85</v>
      </c>
      <c r="Y560" s="44">
        <v>1742.58</v>
      </c>
      <c r="Z560" s="44">
        <v>1450.42</v>
      </c>
      <c r="AA560" s="44">
        <v>1328.48</v>
      </c>
    </row>
    <row r="561" spans="1:27" ht="12.75" customHeight="1" outlineLevel="1" x14ac:dyDescent="0.2">
      <c r="A561" s="99" t="s">
        <v>2199</v>
      </c>
      <c r="B561" s="63" t="s">
        <v>90</v>
      </c>
      <c r="C561" s="43" t="s">
        <v>79</v>
      </c>
      <c r="D561" s="44">
        <f>$D$486</f>
        <v>3559.77</v>
      </c>
      <c r="E561" s="44">
        <f t="shared" ref="E561:AA561" si="325">$D$486</f>
        <v>3559.77</v>
      </c>
      <c r="F561" s="44">
        <f t="shared" si="325"/>
        <v>3559.77</v>
      </c>
      <c r="G561" s="44">
        <f t="shared" si="325"/>
        <v>3559.77</v>
      </c>
      <c r="H561" s="44">
        <f t="shared" si="325"/>
        <v>3559.77</v>
      </c>
      <c r="I561" s="44">
        <f t="shared" si="325"/>
        <v>3559.77</v>
      </c>
      <c r="J561" s="44">
        <f t="shared" si="325"/>
        <v>3559.77</v>
      </c>
      <c r="K561" s="44">
        <f t="shared" si="325"/>
        <v>3559.77</v>
      </c>
      <c r="L561" s="44">
        <f t="shared" si="325"/>
        <v>3559.77</v>
      </c>
      <c r="M561" s="44">
        <f t="shared" si="325"/>
        <v>3559.77</v>
      </c>
      <c r="N561" s="44">
        <f t="shared" si="325"/>
        <v>3559.77</v>
      </c>
      <c r="O561" s="44">
        <f t="shared" si="325"/>
        <v>3559.77</v>
      </c>
      <c r="P561" s="44">
        <f t="shared" si="325"/>
        <v>3559.77</v>
      </c>
      <c r="Q561" s="44">
        <f t="shared" si="325"/>
        <v>3559.77</v>
      </c>
      <c r="R561" s="44">
        <f t="shared" si="325"/>
        <v>3559.77</v>
      </c>
      <c r="S561" s="44">
        <f t="shared" si="325"/>
        <v>3559.77</v>
      </c>
      <c r="T561" s="44">
        <f t="shared" si="325"/>
        <v>3559.77</v>
      </c>
      <c r="U561" s="44">
        <f t="shared" si="325"/>
        <v>3559.77</v>
      </c>
      <c r="V561" s="44">
        <f t="shared" si="325"/>
        <v>3559.77</v>
      </c>
      <c r="W561" s="44">
        <f t="shared" si="325"/>
        <v>3559.77</v>
      </c>
      <c r="X561" s="44">
        <f t="shared" si="325"/>
        <v>3559.77</v>
      </c>
      <c r="Y561" s="44">
        <f t="shared" si="325"/>
        <v>3559.77</v>
      </c>
      <c r="Z561" s="44">
        <f t="shared" si="325"/>
        <v>3559.77</v>
      </c>
      <c r="AA561" s="44">
        <f t="shared" si="325"/>
        <v>3559.77</v>
      </c>
    </row>
    <row r="562" spans="1:27" ht="12.75" customHeight="1" outlineLevel="1" x14ac:dyDescent="0.2">
      <c r="A562" s="99" t="s">
        <v>2200</v>
      </c>
      <c r="B562" s="63" t="s">
        <v>83</v>
      </c>
      <c r="C562" s="43" t="s">
        <v>79</v>
      </c>
      <c r="D562" s="44">
        <v>3.35</v>
      </c>
      <c r="E562" s="44">
        <v>3.35</v>
      </c>
      <c r="F562" s="44">
        <v>3.35</v>
      </c>
      <c r="G562" s="44">
        <v>3.35</v>
      </c>
      <c r="H562" s="44">
        <v>3.35</v>
      </c>
      <c r="I562" s="44">
        <v>3.35</v>
      </c>
      <c r="J562" s="44">
        <v>3.35</v>
      </c>
      <c r="K562" s="44">
        <v>3.35</v>
      </c>
      <c r="L562" s="44">
        <v>3.35</v>
      </c>
      <c r="M562" s="44">
        <v>3.35</v>
      </c>
      <c r="N562" s="44">
        <v>3.35</v>
      </c>
      <c r="O562" s="44">
        <v>3.35</v>
      </c>
      <c r="P562" s="44">
        <v>3.35</v>
      </c>
      <c r="Q562" s="44">
        <v>3.35</v>
      </c>
      <c r="R562" s="44">
        <v>3.35</v>
      </c>
      <c r="S562" s="44">
        <v>3.35</v>
      </c>
      <c r="T562" s="44">
        <v>3.35</v>
      </c>
      <c r="U562" s="44">
        <v>3.35</v>
      </c>
      <c r="V562" s="44">
        <v>3.35</v>
      </c>
      <c r="W562" s="44">
        <v>3.35</v>
      </c>
      <c r="X562" s="44">
        <v>3.35</v>
      </c>
      <c r="Y562" s="44">
        <v>3.35</v>
      </c>
      <c r="Z562" s="44">
        <v>3.35</v>
      </c>
      <c r="AA562" s="44">
        <v>3.35</v>
      </c>
    </row>
    <row r="563" spans="1:27" ht="12.75" customHeight="1" outlineLevel="1" x14ac:dyDescent="0.2">
      <c r="A563" s="99" t="s">
        <v>2201</v>
      </c>
      <c r="B563" s="63" t="s">
        <v>81</v>
      </c>
      <c r="C563" s="43" t="s">
        <v>79</v>
      </c>
      <c r="D563" s="44">
        <f>$D$11</f>
        <v>330.69</v>
      </c>
      <c r="E563" s="44">
        <f t="shared" ref="E563:AA563" si="326">$D$11</f>
        <v>330.69</v>
      </c>
      <c r="F563" s="44">
        <f t="shared" si="326"/>
        <v>330.69</v>
      </c>
      <c r="G563" s="44">
        <f t="shared" si="326"/>
        <v>330.69</v>
      </c>
      <c r="H563" s="44">
        <f t="shared" si="326"/>
        <v>330.69</v>
      </c>
      <c r="I563" s="44">
        <f t="shared" si="326"/>
        <v>330.69</v>
      </c>
      <c r="J563" s="44">
        <f t="shared" si="326"/>
        <v>330.69</v>
      </c>
      <c r="K563" s="44">
        <f t="shared" si="326"/>
        <v>330.69</v>
      </c>
      <c r="L563" s="44">
        <f t="shared" si="326"/>
        <v>330.69</v>
      </c>
      <c r="M563" s="44">
        <f t="shared" si="326"/>
        <v>330.69</v>
      </c>
      <c r="N563" s="44">
        <f t="shared" si="326"/>
        <v>330.69</v>
      </c>
      <c r="O563" s="44">
        <f t="shared" si="326"/>
        <v>330.69</v>
      </c>
      <c r="P563" s="44">
        <f t="shared" si="326"/>
        <v>330.69</v>
      </c>
      <c r="Q563" s="44">
        <f t="shared" si="326"/>
        <v>330.69</v>
      </c>
      <c r="R563" s="44">
        <f t="shared" si="326"/>
        <v>330.69</v>
      </c>
      <c r="S563" s="44">
        <f t="shared" si="326"/>
        <v>330.69</v>
      </c>
      <c r="T563" s="44">
        <f t="shared" si="326"/>
        <v>330.69</v>
      </c>
      <c r="U563" s="44">
        <f t="shared" si="326"/>
        <v>330.69</v>
      </c>
      <c r="V563" s="44">
        <f t="shared" si="326"/>
        <v>330.69</v>
      </c>
      <c r="W563" s="44">
        <f t="shared" si="326"/>
        <v>330.69</v>
      </c>
      <c r="X563" s="44">
        <f t="shared" si="326"/>
        <v>330.69</v>
      </c>
      <c r="Y563" s="44">
        <f t="shared" si="326"/>
        <v>330.69</v>
      </c>
      <c r="Z563" s="44">
        <f t="shared" si="326"/>
        <v>330.69</v>
      </c>
      <c r="AA563" s="44">
        <f t="shared" si="326"/>
        <v>330.69</v>
      </c>
    </row>
    <row r="564" spans="1:27" x14ac:dyDescent="0.2">
      <c r="A564" s="98" t="s">
        <v>2202</v>
      </c>
      <c r="B564" s="28" t="str">
        <f>"17"&amp;"."&amp;$B$800&amp;"."&amp;$B$801</f>
        <v>17.12.2023</v>
      </c>
      <c r="C564" s="90" t="s">
        <v>76</v>
      </c>
      <c r="D564" s="91">
        <f>ROUND(((D565+D566+D568+D567)/1000),5)</f>
        <v>5.1618300000000001</v>
      </c>
      <c r="E564" s="91">
        <f>ROUND(((E565+E566+E568+E567)/1000),5)</f>
        <v>5.1269299999999998</v>
      </c>
      <c r="F564" s="91">
        <f>ROUND(((F565+F566+F568+F567)/1000),5)</f>
        <v>5.0923800000000004</v>
      </c>
      <c r="G564" s="91">
        <f t="shared" ref="G564:AA564" si="327">ROUND(((G565+G566+G568+G567)/1000),5)</f>
        <v>5.06595</v>
      </c>
      <c r="H564" s="91">
        <f t="shared" si="327"/>
        <v>5.0657800000000002</v>
      </c>
      <c r="I564" s="91">
        <f t="shared" si="327"/>
        <v>5.1099100000000002</v>
      </c>
      <c r="J564" s="91">
        <f t="shared" si="327"/>
        <v>5.1425000000000001</v>
      </c>
      <c r="K564" s="91">
        <f t="shared" si="327"/>
        <v>5.3519500000000004</v>
      </c>
      <c r="L564" s="91">
        <f t="shared" si="327"/>
        <v>5.5582900000000004</v>
      </c>
      <c r="M564" s="91">
        <f t="shared" si="327"/>
        <v>5.6451700000000002</v>
      </c>
      <c r="N564" s="91">
        <f t="shared" si="327"/>
        <v>5.6867000000000001</v>
      </c>
      <c r="O564" s="91">
        <f t="shared" si="327"/>
        <v>5.7079899999999997</v>
      </c>
      <c r="P564" s="91">
        <f t="shared" si="327"/>
        <v>5.7123400000000002</v>
      </c>
      <c r="Q564" s="91">
        <f t="shared" si="327"/>
        <v>5.7231899999999998</v>
      </c>
      <c r="R564" s="91">
        <f t="shared" si="327"/>
        <v>5.7082800000000002</v>
      </c>
      <c r="S564" s="91">
        <f t="shared" si="327"/>
        <v>5.70261</v>
      </c>
      <c r="T564" s="91">
        <f t="shared" si="327"/>
        <v>5.6650700000000001</v>
      </c>
      <c r="U564" s="91">
        <f t="shared" si="327"/>
        <v>5.70852</v>
      </c>
      <c r="V564" s="91">
        <f t="shared" si="327"/>
        <v>5.8409199999999997</v>
      </c>
      <c r="W564" s="91">
        <f t="shared" si="327"/>
        <v>5.6589799999999997</v>
      </c>
      <c r="X564" s="91">
        <f t="shared" si="327"/>
        <v>5.67136</v>
      </c>
      <c r="Y564" s="91">
        <f t="shared" si="327"/>
        <v>5.6312100000000003</v>
      </c>
      <c r="Z564" s="91">
        <f t="shared" si="327"/>
        <v>5.3695300000000001</v>
      </c>
      <c r="AA564" s="91">
        <f t="shared" si="327"/>
        <v>5.1612099999999996</v>
      </c>
    </row>
    <row r="565" spans="1:27" ht="12.75" customHeight="1" outlineLevel="1" x14ac:dyDescent="0.2">
      <c r="A565" s="99" t="s">
        <v>2203</v>
      </c>
      <c r="B565" s="63" t="s">
        <v>238</v>
      </c>
      <c r="C565" s="43" t="s">
        <v>79</v>
      </c>
      <c r="D565" s="44">
        <v>1268.02</v>
      </c>
      <c r="E565" s="44">
        <v>1233.1199999999999</v>
      </c>
      <c r="F565" s="44">
        <v>1198.57</v>
      </c>
      <c r="G565" s="44">
        <v>1172.1400000000001</v>
      </c>
      <c r="H565" s="44">
        <v>1171.97</v>
      </c>
      <c r="I565" s="44">
        <v>1216.0999999999999</v>
      </c>
      <c r="J565" s="44">
        <v>1248.69</v>
      </c>
      <c r="K565" s="44">
        <v>1458.14</v>
      </c>
      <c r="L565" s="44">
        <v>1664.48</v>
      </c>
      <c r="M565" s="44">
        <v>1751.36</v>
      </c>
      <c r="N565" s="44">
        <v>1792.89</v>
      </c>
      <c r="O565" s="44">
        <v>1814.18</v>
      </c>
      <c r="P565" s="44">
        <v>1818.53</v>
      </c>
      <c r="Q565" s="44">
        <v>1829.38</v>
      </c>
      <c r="R565" s="44">
        <v>1814.47</v>
      </c>
      <c r="S565" s="44">
        <v>1808.8</v>
      </c>
      <c r="T565" s="44">
        <v>1771.26</v>
      </c>
      <c r="U565" s="44">
        <v>1814.71</v>
      </c>
      <c r="V565" s="44">
        <v>1947.11</v>
      </c>
      <c r="W565" s="44">
        <v>1765.17</v>
      </c>
      <c r="X565" s="44">
        <v>1777.55</v>
      </c>
      <c r="Y565" s="44">
        <v>1737.4</v>
      </c>
      <c r="Z565" s="44">
        <v>1475.72</v>
      </c>
      <c r="AA565" s="44">
        <v>1267.4000000000001</v>
      </c>
    </row>
    <row r="566" spans="1:27" ht="12.75" customHeight="1" outlineLevel="1" x14ac:dyDescent="0.2">
      <c r="A566" s="99" t="s">
        <v>2204</v>
      </c>
      <c r="B566" s="63" t="s">
        <v>90</v>
      </c>
      <c r="C566" s="43" t="s">
        <v>79</v>
      </c>
      <c r="D566" s="44">
        <f>$D$486</f>
        <v>3559.77</v>
      </c>
      <c r="E566" s="44">
        <f t="shared" ref="E566:AA566" si="328">$D$486</f>
        <v>3559.77</v>
      </c>
      <c r="F566" s="44">
        <f t="shared" si="328"/>
        <v>3559.77</v>
      </c>
      <c r="G566" s="44">
        <f t="shared" si="328"/>
        <v>3559.77</v>
      </c>
      <c r="H566" s="44">
        <f t="shared" si="328"/>
        <v>3559.77</v>
      </c>
      <c r="I566" s="44">
        <f t="shared" si="328"/>
        <v>3559.77</v>
      </c>
      <c r="J566" s="44">
        <f t="shared" si="328"/>
        <v>3559.77</v>
      </c>
      <c r="K566" s="44">
        <f t="shared" si="328"/>
        <v>3559.77</v>
      </c>
      <c r="L566" s="44">
        <f t="shared" si="328"/>
        <v>3559.77</v>
      </c>
      <c r="M566" s="44">
        <f t="shared" si="328"/>
        <v>3559.77</v>
      </c>
      <c r="N566" s="44">
        <f t="shared" si="328"/>
        <v>3559.77</v>
      </c>
      <c r="O566" s="44">
        <f t="shared" si="328"/>
        <v>3559.77</v>
      </c>
      <c r="P566" s="44">
        <f t="shared" si="328"/>
        <v>3559.77</v>
      </c>
      <c r="Q566" s="44">
        <f t="shared" si="328"/>
        <v>3559.77</v>
      </c>
      <c r="R566" s="44">
        <f t="shared" si="328"/>
        <v>3559.77</v>
      </c>
      <c r="S566" s="44">
        <f t="shared" si="328"/>
        <v>3559.77</v>
      </c>
      <c r="T566" s="44">
        <f t="shared" si="328"/>
        <v>3559.77</v>
      </c>
      <c r="U566" s="44">
        <f t="shared" si="328"/>
        <v>3559.77</v>
      </c>
      <c r="V566" s="44">
        <f t="shared" si="328"/>
        <v>3559.77</v>
      </c>
      <c r="W566" s="44">
        <f t="shared" si="328"/>
        <v>3559.77</v>
      </c>
      <c r="X566" s="44">
        <f t="shared" si="328"/>
        <v>3559.77</v>
      </c>
      <c r="Y566" s="44">
        <f t="shared" si="328"/>
        <v>3559.77</v>
      </c>
      <c r="Z566" s="44">
        <f t="shared" si="328"/>
        <v>3559.77</v>
      </c>
      <c r="AA566" s="44">
        <f t="shared" si="328"/>
        <v>3559.77</v>
      </c>
    </row>
    <row r="567" spans="1:27" ht="12.75" customHeight="1" outlineLevel="1" x14ac:dyDescent="0.2">
      <c r="A567" s="99" t="s">
        <v>2205</v>
      </c>
      <c r="B567" s="63" t="s">
        <v>83</v>
      </c>
      <c r="C567" s="43" t="s">
        <v>79</v>
      </c>
      <c r="D567" s="44">
        <v>3.35</v>
      </c>
      <c r="E567" s="44">
        <v>3.35</v>
      </c>
      <c r="F567" s="44">
        <v>3.35</v>
      </c>
      <c r="G567" s="44">
        <v>3.35</v>
      </c>
      <c r="H567" s="44">
        <v>3.35</v>
      </c>
      <c r="I567" s="44">
        <v>3.35</v>
      </c>
      <c r="J567" s="44">
        <v>3.35</v>
      </c>
      <c r="K567" s="44">
        <v>3.35</v>
      </c>
      <c r="L567" s="44">
        <v>3.35</v>
      </c>
      <c r="M567" s="44">
        <v>3.35</v>
      </c>
      <c r="N567" s="44">
        <v>3.35</v>
      </c>
      <c r="O567" s="44">
        <v>3.35</v>
      </c>
      <c r="P567" s="44">
        <v>3.35</v>
      </c>
      <c r="Q567" s="44">
        <v>3.35</v>
      </c>
      <c r="R567" s="44">
        <v>3.35</v>
      </c>
      <c r="S567" s="44">
        <v>3.35</v>
      </c>
      <c r="T567" s="44">
        <v>3.35</v>
      </c>
      <c r="U567" s="44">
        <v>3.35</v>
      </c>
      <c r="V567" s="44">
        <v>3.35</v>
      </c>
      <c r="W567" s="44">
        <v>3.35</v>
      </c>
      <c r="X567" s="44">
        <v>3.35</v>
      </c>
      <c r="Y567" s="44">
        <v>3.35</v>
      </c>
      <c r="Z567" s="44">
        <v>3.35</v>
      </c>
      <c r="AA567" s="44">
        <v>3.35</v>
      </c>
    </row>
    <row r="568" spans="1:27" ht="12.75" customHeight="1" outlineLevel="1" x14ac:dyDescent="0.2">
      <c r="A568" s="99" t="s">
        <v>2206</v>
      </c>
      <c r="B568" s="63" t="s">
        <v>81</v>
      </c>
      <c r="C568" s="43" t="s">
        <v>79</v>
      </c>
      <c r="D568" s="44">
        <f>$D$11</f>
        <v>330.69</v>
      </c>
      <c r="E568" s="44">
        <f t="shared" ref="E568:AA568" si="329">$D$11</f>
        <v>330.69</v>
      </c>
      <c r="F568" s="44">
        <f t="shared" si="329"/>
        <v>330.69</v>
      </c>
      <c r="G568" s="44">
        <f t="shared" si="329"/>
        <v>330.69</v>
      </c>
      <c r="H568" s="44">
        <f t="shared" si="329"/>
        <v>330.69</v>
      </c>
      <c r="I568" s="44">
        <f t="shared" si="329"/>
        <v>330.69</v>
      </c>
      <c r="J568" s="44">
        <f t="shared" si="329"/>
        <v>330.69</v>
      </c>
      <c r="K568" s="44">
        <f t="shared" si="329"/>
        <v>330.69</v>
      </c>
      <c r="L568" s="44">
        <f t="shared" si="329"/>
        <v>330.69</v>
      </c>
      <c r="M568" s="44">
        <f t="shared" si="329"/>
        <v>330.69</v>
      </c>
      <c r="N568" s="44">
        <f t="shared" si="329"/>
        <v>330.69</v>
      </c>
      <c r="O568" s="44">
        <f t="shared" si="329"/>
        <v>330.69</v>
      </c>
      <c r="P568" s="44">
        <f t="shared" si="329"/>
        <v>330.69</v>
      </c>
      <c r="Q568" s="44">
        <f t="shared" si="329"/>
        <v>330.69</v>
      </c>
      <c r="R568" s="44">
        <f t="shared" si="329"/>
        <v>330.69</v>
      </c>
      <c r="S568" s="44">
        <f t="shared" si="329"/>
        <v>330.69</v>
      </c>
      <c r="T568" s="44">
        <f t="shared" si="329"/>
        <v>330.69</v>
      </c>
      <c r="U568" s="44">
        <f t="shared" si="329"/>
        <v>330.69</v>
      </c>
      <c r="V568" s="44">
        <f t="shared" si="329"/>
        <v>330.69</v>
      </c>
      <c r="W568" s="44">
        <f t="shared" si="329"/>
        <v>330.69</v>
      </c>
      <c r="X568" s="44">
        <f t="shared" si="329"/>
        <v>330.69</v>
      </c>
      <c r="Y568" s="44">
        <f t="shared" si="329"/>
        <v>330.69</v>
      </c>
      <c r="Z568" s="44">
        <f t="shared" si="329"/>
        <v>330.69</v>
      </c>
      <c r="AA568" s="44">
        <f t="shared" si="329"/>
        <v>330.69</v>
      </c>
    </row>
    <row r="569" spans="1:27" x14ac:dyDescent="0.2">
      <c r="A569" s="98" t="s">
        <v>2207</v>
      </c>
      <c r="B569" s="28" t="str">
        <f>"18"&amp;"."&amp;$B$800&amp;"."&amp;$B$801</f>
        <v>18.12.2023</v>
      </c>
      <c r="C569" s="90" t="s">
        <v>76</v>
      </c>
      <c r="D569" s="91">
        <f>ROUND(((D570+D571+D573+D572)/1000),5)</f>
        <v>5.1029400000000003</v>
      </c>
      <c r="E569" s="91">
        <f>ROUND(((E570+E571+E573+E572)/1000),5)</f>
        <v>5.0096499999999997</v>
      </c>
      <c r="F569" s="91">
        <f>ROUND(((F570+F571+F573+F572)/1000),5)</f>
        <v>4.9440200000000001</v>
      </c>
      <c r="G569" s="91">
        <f t="shared" ref="G569:AA569" si="330">ROUND(((G570+G571+G573+G572)/1000),5)</f>
        <v>4.9423000000000004</v>
      </c>
      <c r="H569" s="91">
        <f t="shared" si="330"/>
        <v>4.97227</v>
      </c>
      <c r="I569" s="91">
        <f t="shared" si="330"/>
        <v>5.1062200000000004</v>
      </c>
      <c r="J569" s="91">
        <f t="shared" si="330"/>
        <v>5.3338900000000002</v>
      </c>
      <c r="K569" s="91">
        <f t="shared" si="330"/>
        <v>5.6189799999999996</v>
      </c>
      <c r="L569" s="91">
        <f t="shared" si="330"/>
        <v>5.8307599999999997</v>
      </c>
      <c r="M569" s="91">
        <f t="shared" si="330"/>
        <v>5.8720100000000004</v>
      </c>
      <c r="N569" s="91">
        <f t="shared" si="330"/>
        <v>5.8626100000000001</v>
      </c>
      <c r="O569" s="91">
        <f t="shared" si="330"/>
        <v>5.9352299999999998</v>
      </c>
      <c r="P569" s="91">
        <f t="shared" si="330"/>
        <v>5.9208499999999997</v>
      </c>
      <c r="Q569" s="91">
        <f t="shared" si="330"/>
        <v>5.9380800000000002</v>
      </c>
      <c r="R569" s="91">
        <f t="shared" si="330"/>
        <v>5.9302799999999998</v>
      </c>
      <c r="S569" s="91">
        <f t="shared" si="330"/>
        <v>5.9181299999999997</v>
      </c>
      <c r="T569" s="91">
        <f t="shared" si="330"/>
        <v>6.0958500000000004</v>
      </c>
      <c r="U569" s="91">
        <f t="shared" si="330"/>
        <v>6.1207599999999998</v>
      </c>
      <c r="V569" s="91">
        <f t="shared" si="330"/>
        <v>6.0382899999999999</v>
      </c>
      <c r="W569" s="91">
        <f t="shared" si="330"/>
        <v>5.8706399999999999</v>
      </c>
      <c r="X569" s="91">
        <f t="shared" si="330"/>
        <v>5.7718600000000002</v>
      </c>
      <c r="Y569" s="91">
        <f t="shared" si="330"/>
        <v>5.6239400000000002</v>
      </c>
      <c r="Z569" s="91">
        <f t="shared" si="330"/>
        <v>5.3599300000000003</v>
      </c>
      <c r="AA569" s="91">
        <f t="shared" si="330"/>
        <v>5.1298500000000002</v>
      </c>
    </row>
    <row r="570" spans="1:27" ht="12.75" customHeight="1" outlineLevel="1" x14ac:dyDescent="0.2">
      <c r="A570" s="99" t="s">
        <v>2208</v>
      </c>
      <c r="B570" s="63" t="s">
        <v>238</v>
      </c>
      <c r="C570" s="43" t="s">
        <v>79</v>
      </c>
      <c r="D570" s="44">
        <v>1209.1300000000001</v>
      </c>
      <c r="E570" s="44">
        <v>1115.8399999999999</v>
      </c>
      <c r="F570" s="44">
        <v>1050.21</v>
      </c>
      <c r="G570" s="44">
        <v>1048.49</v>
      </c>
      <c r="H570" s="44">
        <v>1078.46</v>
      </c>
      <c r="I570" s="44">
        <v>1212.4100000000001</v>
      </c>
      <c r="J570" s="44">
        <v>1440.08</v>
      </c>
      <c r="K570" s="44">
        <v>1725.17</v>
      </c>
      <c r="L570" s="44">
        <v>1936.95</v>
      </c>
      <c r="M570" s="44">
        <v>1978.2</v>
      </c>
      <c r="N570" s="44">
        <v>1968.8</v>
      </c>
      <c r="O570" s="44">
        <v>2041.42</v>
      </c>
      <c r="P570" s="44">
        <v>2027.04</v>
      </c>
      <c r="Q570" s="44">
        <v>2044.27</v>
      </c>
      <c r="R570" s="44">
        <v>2036.47</v>
      </c>
      <c r="S570" s="44">
        <v>2024.32</v>
      </c>
      <c r="T570" s="44">
        <v>2202.04</v>
      </c>
      <c r="U570" s="44">
        <v>2226.9499999999998</v>
      </c>
      <c r="V570" s="44">
        <v>2144.48</v>
      </c>
      <c r="W570" s="44">
        <v>1976.83</v>
      </c>
      <c r="X570" s="44">
        <v>1878.05</v>
      </c>
      <c r="Y570" s="44">
        <v>1730.13</v>
      </c>
      <c r="Z570" s="44">
        <v>1466.12</v>
      </c>
      <c r="AA570" s="44">
        <v>1236.04</v>
      </c>
    </row>
    <row r="571" spans="1:27" ht="12.75" customHeight="1" outlineLevel="1" x14ac:dyDescent="0.2">
      <c r="A571" s="99" t="s">
        <v>2209</v>
      </c>
      <c r="B571" s="63" t="s">
        <v>90</v>
      </c>
      <c r="C571" s="43" t="s">
        <v>79</v>
      </c>
      <c r="D571" s="44">
        <f>$D$486</f>
        <v>3559.77</v>
      </c>
      <c r="E571" s="44">
        <f t="shared" ref="E571:AA571" si="331">$D$486</f>
        <v>3559.77</v>
      </c>
      <c r="F571" s="44">
        <f t="shared" si="331"/>
        <v>3559.77</v>
      </c>
      <c r="G571" s="44">
        <f t="shared" si="331"/>
        <v>3559.77</v>
      </c>
      <c r="H571" s="44">
        <f t="shared" si="331"/>
        <v>3559.77</v>
      </c>
      <c r="I571" s="44">
        <f t="shared" si="331"/>
        <v>3559.77</v>
      </c>
      <c r="J571" s="44">
        <f t="shared" si="331"/>
        <v>3559.77</v>
      </c>
      <c r="K571" s="44">
        <f t="shared" si="331"/>
        <v>3559.77</v>
      </c>
      <c r="L571" s="44">
        <f t="shared" si="331"/>
        <v>3559.77</v>
      </c>
      <c r="M571" s="44">
        <f t="shared" si="331"/>
        <v>3559.77</v>
      </c>
      <c r="N571" s="44">
        <f t="shared" si="331"/>
        <v>3559.77</v>
      </c>
      <c r="O571" s="44">
        <f t="shared" si="331"/>
        <v>3559.77</v>
      </c>
      <c r="P571" s="44">
        <f t="shared" si="331"/>
        <v>3559.77</v>
      </c>
      <c r="Q571" s="44">
        <f t="shared" si="331"/>
        <v>3559.77</v>
      </c>
      <c r="R571" s="44">
        <f t="shared" si="331"/>
        <v>3559.77</v>
      </c>
      <c r="S571" s="44">
        <f t="shared" si="331"/>
        <v>3559.77</v>
      </c>
      <c r="T571" s="44">
        <f t="shared" si="331"/>
        <v>3559.77</v>
      </c>
      <c r="U571" s="44">
        <f t="shared" si="331"/>
        <v>3559.77</v>
      </c>
      <c r="V571" s="44">
        <f t="shared" si="331"/>
        <v>3559.77</v>
      </c>
      <c r="W571" s="44">
        <f t="shared" si="331"/>
        <v>3559.77</v>
      </c>
      <c r="X571" s="44">
        <f t="shared" si="331"/>
        <v>3559.77</v>
      </c>
      <c r="Y571" s="44">
        <f t="shared" si="331"/>
        <v>3559.77</v>
      </c>
      <c r="Z571" s="44">
        <f t="shared" si="331"/>
        <v>3559.77</v>
      </c>
      <c r="AA571" s="44">
        <f t="shared" si="331"/>
        <v>3559.77</v>
      </c>
    </row>
    <row r="572" spans="1:27" ht="12.75" customHeight="1" outlineLevel="1" x14ac:dyDescent="0.2">
      <c r="A572" s="99" t="s">
        <v>2210</v>
      </c>
      <c r="B572" s="63" t="s">
        <v>83</v>
      </c>
      <c r="C572" s="43" t="s">
        <v>79</v>
      </c>
      <c r="D572" s="44">
        <v>3.35</v>
      </c>
      <c r="E572" s="44">
        <v>3.35</v>
      </c>
      <c r="F572" s="44">
        <v>3.35</v>
      </c>
      <c r="G572" s="44">
        <v>3.35</v>
      </c>
      <c r="H572" s="44">
        <v>3.35</v>
      </c>
      <c r="I572" s="44">
        <v>3.35</v>
      </c>
      <c r="J572" s="44">
        <v>3.35</v>
      </c>
      <c r="K572" s="44">
        <v>3.35</v>
      </c>
      <c r="L572" s="44">
        <v>3.35</v>
      </c>
      <c r="M572" s="44">
        <v>3.35</v>
      </c>
      <c r="N572" s="44">
        <v>3.35</v>
      </c>
      <c r="O572" s="44">
        <v>3.35</v>
      </c>
      <c r="P572" s="44">
        <v>3.35</v>
      </c>
      <c r="Q572" s="44">
        <v>3.35</v>
      </c>
      <c r="R572" s="44">
        <v>3.35</v>
      </c>
      <c r="S572" s="44">
        <v>3.35</v>
      </c>
      <c r="T572" s="44">
        <v>3.35</v>
      </c>
      <c r="U572" s="44">
        <v>3.35</v>
      </c>
      <c r="V572" s="44">
        <v>3.35</v>
      </c>
      <c r="W572" s="44">
        <v>3.35</v>
      </c>
      <c r="X572" s="44">
        <v>3.35</v>
      </c>
      <c r="Y572" s="44">
        <v>3.35</v>
      </c>
      <c r="Z572" s="44">
        <v>3.35</v>
      </c>
      <c r="AA572" s="44">
        <v>3.35</v>
      </c>
    </row>
    <row r="573" spans="1:27" ht="12.75" customHeight="1" outlineLevel="1" x14ac:dyDescent="0.2">
      <c r="A573" s="99" t="s">
        <v>2211</v>
      </c>
      <c r="B573" s="63" t="s">
        <v>81</v>
      </c>
      <c r="C573" s="43" t="s">
        <v>79</v>
      </c>
      <c r="D573" s="44">
        <f>$D$11</f>
        <v>330.69</v>
      </c>
      <c r="E573" s="44">
        <f t="shared" ref="E573:AA573" si="332">$D$11</f>
        <v>330.69</v>
      </c>
      <c r="F573" s="44">
        <f t="shared" si="332"/>
        <v>330.69</v>
      </c>
      <c r="G573" s="44">
        <f t="shared" si="332"/>
        <v>330.69</v>
      </c>
      <c r="H573" s="44">
        <f t="shared" si="332"/>
        <v>330.69</v>
      </c>
      <c r="I573" s="44">
        <f t="shared" si="332"/>
        <v>330.69</v>
      </c>
      <c r="J573" s="44">
        <f t="shared" si="332"/>
        <v>330.69</v>
      </c>
      <c r="K573" s="44">
        <f t="shared" si="332"/>
        <v>330.69</v>
      </c>
      <c r="L573" s="44">
        <f t="shared" si="332"/>
        <v>330.69</v>
      </c>
      <c r="M573" s="44">
        <f t="shared" si="332"/>
        <v>330.69</v>
      </c>
      <c r="N573" s="44">
        <f t="shared" si="332"/>
        <v>330.69</v>
      </c>
      <c r="O573" s="44">
        <f t="shared" si="332"/>
        <v>330.69</v>
      </c>
      <c r="P573" s="44">
        <f t="shared" si="332"/>
        <v>330.69</v>
      </c>
      <c r="Q573" s="44">
        <f t="shared" si="332"/>
        <v>330.69</v>
      </c>
      <c r="R573" s="44">
        <f t="shared" si="332"/>
        <v>330.69</v>
      </c>
      <c r="S573" s="44">
        <f t="shared" si="332"/>
        <v>330.69</v>
      </c>
      <c r="T573" s="44">
        <f t="shared" si="332"/>
        <v>330.69</v>
      </c>
      <c r="U573" s="44">
        <f t="shared" si="332"/>
        <v>330.69</v>
      </c>
      <c r="V573" s="44">
        <f t="shared" si="332"/>
        <v>330.69</v>
      </c>
      <c r="W573" s="44">
        <f t="shared" si="332"/>
        <v>330.69</v>
      </c>
      <c r="X573" s="44">
        <f t="shared" si="332"/>
        <v>330.69</v>
      </c>
      <c r="Y573" s="44">
        <f t="shared" si="332"/>
        <v>330.69</v>
      </c>
      <c r="Z573" s="44">
        <f t="shared" si="332"/>
        <v>330.69</v>
      </c>
      <c r="AA573" s="44">
        <f t="shared" si="332"/>
        <v>330.69</v>
      </c>
    </row>
    <row r="574" spans="1:27" x14ac:dyDescent="0.2">
      <c r="A574" s="98" t="s">
        <v>2212</v>
      </c>
      <c r="B574" s="28" t="str">
        <f>"19"&amp;"."&amp;$B$800&amp;"."&amp;$B$801</f>
        <v>19.12.2023</v>
      </c>
      <c r="C574" s="90" t="s">
        <v>76</v>
      </c>
      <c r="D574" s="91">
        <f>ROUND(((D575+D576+D578+D577)/1000),5)</f>
        <v>5.0775300000000003</v>
      </c>
      <c r="E574" s="91">
        <f>ROUND(((E575+E576+E578+E577)/1000),5)</f>
        <v>5.0002599999999999</v>
      </c>
      <c r="F574" s="91">
        <f>ROUND(((F575+F576+F578+F577)/1000),5)</f>
        <v>4.9729999999999999</v>
      </c>
      <c r="G574" s="91">
        <f t="shared" ref="G574:AA574" si="333">ROUND(((G575+G576+G578+G577)/1000),5)</f>
        <v>4.9727199999999998</v>
      </c>
      <c r="H574" s="91">
        <f t="shared" si="333"/>
        <v>4.9811199999999998</v>
      </c>
      <c r="I574" s="91">
        <f t="shared" si="333"/>
        <v>5.1243100000000004</v>
      </c>
      <c r="J574" s="91">
        <f t="shared" si="333"/>
        <v>5.3475700000000002</v>
      </c>
      <c r="K574" s="91">
        <f t="shared" si="333"/>
        <v>5.5621400000000003</v>
      </c>
      <c r="L574" s="91">
        <f t="shared" si="333"/>
        <v>5.7887899999999997</v>
      </c>
      <c r="M574" s="91">
        <f t="shared" si="333"/>
        <v>5.83399</v>
      </c>
      <c r="N574" s="91">
        <f t="shared" si="333"/>
        <v>5.8727200000000002</v>
      </c>
      <c r="O574" s="91">
        <f t="shared" si="333"/>
        <v>5.8981399999999997</v>
      </c>
      <c r="P574" s="91">
        <f t="shared" si="333"/>
        <v>5.8862800000000002</v>
      </c>
      <c r="Q574" s="91">
        <f t="shared" si="333"/>
        <v>5.9013</v>
      </c>
      <c r="R574" s="91">
        <f t="shared" si="333"/>
        <v>5.9005700000000001</v>
      </c>
      <c r="S574" s="91">
        <f t="shared" si="333"/>
        <v>5.8681200000000002</v>
      </c>
      <c r="T574" s="91">
        <f t="shared" si="333"/>
        <v>5.9797399999999996</v>
      </c>
      <c r="U574" s="91">
        <f t="shared" si="333"/>
        <v>5.8966599999999998</v>
      </c>
      <c r="V574" s="91">
        <f t="shared" si="333"/>
        <v>5.8676700000000004</v>
      </c>
      <c r="W574" s="91">
        <f t="shared" si="333"/>
        <v>5.8622699999999996</v>
      </c>
      <c r="X574" s="91">
        <f t="shared" si="333"/>
        <v>5.7589300000000003</v>
      </c>
      <c r="Y574" s="91">
        <f t="shared" si="333"/>
        <v>5.5909000000000004</v>
      </c>
      <c r="Z574" s="91">
        <f t="shared" si="333"/>
        <v>5.3552299999999997</v>
      </c>
      <c r="AA574" s="91">
        <f t="shared" si="333"/>
        <v>5.1185999999999998</v>
      </c>
    </row>
    <row r="575" spans="1:27" ht="12.75" customHeight="1" outlineLevel="1" x14ac:dyDescent="0.2">
      <c r="A575" s="99" t="s">
        <v>2213</v>
      </c>
      <c r="B575" s="63" t="s">
        <v>238</v>
      </c>
      <c r="C575" s="43" t="s">
        <v>79</v>
      </c>
      <c r="D575" s="44">
        <v>1183.72</v>
      </c>
      <c r="E575" s="44">
        <v>1106.45</v>
      </c>
      <c r="F575" s="44">
        <v>1079.19</v>
      </c>
      <c r="G575" s="44">
        <v>1078.9100000000001</v>
      </c>
      <c r="H575" s="44">
        <v>1087.31</v>
      </c>
      <c r="I575" s="44">
        <v>1230.5</v>
      </c>
      <c r="J575" s="44">
        <v>1453.76</v>
      </c>
      <c r="K575" s="44">
        <v>1668.33</v>
      </c>
      <c r="L575" s="44">
        <v>1894.98</v>
      </c>
      <c r="M575" s="44">
        <v>1940.18</v>
      </c>
      <c r="N575" s="44">
        <v>1978.91</v>
      </c>
      <c r="O575" s="44">
        <v>2004.33</v>
      </c>
      <c r="P575" s="44">
        <v>1992.47</v>
      </c>
      <c r="Q575" s="44">
        <v>2007.49</v>
      </c>
      <c r="R575" s="44">
        <v>2006.76</v>
      </c>
      <c r="S575" s="44">
        <v>1974.31</v>
      </c>
      <c r="T575" s="44">
        <v>2085.9299999999998</v>
      </c>
      <c r="U575" s="44">
        <v>2002.85</v>
      </c>
      <c r="V575" s="44">
        <v>1973.86</v>
      </c>
      <c r="W575" s="44">
        <v>1968.46</v>
      </c>
      <c r="X575" s="44">
        <v>1865.12</v>
      </c>
      <c r="Y575" s="44">
        <v>1697.09</v>
      </c>
      <c r="Z575" s="44">
        <v>1461.42</v>
      </c>
      <c r="AA575" s="44">
        <v>1224.79</v>
      </c>
    </row>
    <row r="576" spans="1:27" ht="12.75" customHeight="1" outlineLevel="1" x14ac:dyDescent="0.2">
      <c r="A576" s="99" t="s">
        <v>2214</v>
      </c>
      <c r="B576" s="63" t="s">
        <v>90</v>
      </c>
      <c r="C576" s="43" t="s">
        <v>79</v>
      </c>
      <c r="D576" s="44">
        <f>$D$486</f>
        <v>3559.77</v>
      </c>
      <c r="E576" s="44">
        <f t="shared" ref="E576:AA576" si="334">$D$486</f>
        <v>3559.77</v>
      </c>
      <c r="F576" s="44">
        <f t="shared" si="334"/>
        <v>3559.77</v>
      </c>
      <c r="G576" s="44">
        <f t="shared" si="334"/>
        <v>3559.77</v>
      </c>
      <c r="H576" s="44">
        <f t="shared" si="334"/>
        <v>3559.77</v>
      </c>
      <c r="I576" s="44">
        <f t="shared" si="334"/>
        <v>3559.77</v>
      </c>
      <c r="J576" s="44">
        <f t="shared" si="334"/>
        <v>3559.77</v>
      </c>
      <c r="K576" s="44">
        <f t="shared" si="334"/>
        <v>3559.77</v>
      </c>
      <c r="L576" s="44">
        <f t="shared" si="334"/>
        <v>3559.77</v>
      </c>
      <c r="M576" s="44">
        <f t="shared" si="334"/>
        <v>3559.77</v>
      </c>
      <c r="N576" s="44">
        <f t="shared" si="334"/>
        <v>3559.77</v>
      </c>
      <c r="O576" s="44">
        <f t="shared" si="334"/>
        <v>3559.77</v>
      </c>
      <c r="P576" s="44">
        <f t="shared" si="334"/>
        <v>3559.77</v>
      </c>
      <c r="Q576" s="44">
        <f t="shared" si="334"/>
        <v>3559.77</v>
      </c>
      <c r="R576" s="44">
        <f t="shared" si="334"/>
        <v>3559.77</v>
      </c>
      <c r="S576" s="44">
        <f t="shared" si="334"/>
        <v>3559.77</v>
      </c>
      <c r="T576" s="44">
        <f t="shared" si="334"/>
        <v>3559.77</v>
      </c>
      <c r="U576" s="44">
        <f t="shared" si="334"/>
        <v>3559.77</v>
      </c>
      <c r="V576" s="44">
        <f t="shared" si="334"/>
        <v>3559.77</v>
      </c>
      <c r="W576" s="44">
        <f t="shared" si="334"/>
        <v>3559.77</v>
      </c>
      <c r="X576" s="44">
        <f t="shared" si="334"/>
        <v>3559.77</v>
      </c>
      <c r="Y576" s="44">
        <f t="shared" si="334"/>
        <v>3559.77</v>
      </c>
      <c r="Z576" s="44">
        <f t="shared" si="334"/>
        <v>3559.77</v>
      </c>
      <c r="AA576" s="44">
        <f t="shared" si="334"/>
        <v>3559.77</v>
      </c>
    </row>
    <row r="577" spans="1:27" ht="12.75" customHeight="1" outlineLevel="1" x14ac:dyDescent="0.2">
      <c r="A577" s="99" t="s">
        <v>2215</v>
      </c>
      <c r="B577" s="63" t="s">
        <v>83</v>
      </c>
      <c r="C577" s="43" t="s">
        <v>79</v>
      </c>
      <c r="D577" s="44">
        <v>3.35</v>
      </c>
      <c r="E577" s="44">
        <v>3.35</v>
      </c>
      <c r="F577" s="44">
        <v>3.35</v>
      </c>
      <c r="G577" s="44">
        <v>3.35</v>
      </c>
      <c r="H577" s="44">
        <v>3.35</v>
      </c>
      <c r="I577" s="44">
        <v>3.35</v>
      </c>
      <c r="J577" s="44">
        <v>3.35</v>
      </c>
      <c r="K577" s="44">
        <v>3.35</v>
      </c>
      <c r="L577" s="44">
        <v>3.35</v>
      </c>
      <c r="M577" s="44">
        <v>3.35</v>
      </c>
      <c r="N577" s="44">
        <v>3.35</v>
      </c>
      <c r="O577" s="44">
        <v>3.35</v>
      </c>
      <c r="P577" s="44">
        <v>3.35</v>
      </c>
      <c r="Q577" s="44">
        <v>3.35</v>
      </c>
      <c r="R577" s="44">
        <v>3.35</v>
      </c>
      <c r="S577" s="44">
        <v>3.35</v>
      </c>
      <c r="T577" s="44">
        <v>3.35</v>
      </c>
      <c r="U577" s="44">
        <v>3.35</v>
      </c>
      <c r="V577" s="44">
        <v>3.35</v>
      </c>
      <c r="W577" s="44">
        <v>3.35</v>
      </c>
      <c r="X577" s="44">
        <v>3.35</v>
      </c>
      <c r="Y577" s="44">
        <v>3.35</v>
      </c>
      <c r="Z577" s="44">
        <v>3.35</v>
      </c>
      <c r="AA577" s="44">
        <v>3.35</v>
      </c>
    </row>
    <row r="578" spans="1:27" ht="12.75" customHeight="1" outlineLevel="1" x14ac:dyDescent="0.2">
      <c r="A578" s="99" t="s">
        <v>2216</v>
      </c>
      <c r="B578" s="63" t="s">
        <v>81</v>
      </c>
      <c r="C578" s="43" t="s">
        <v>79</v>
      </c>
      <c r="D578" s="44">
        <f>$D$11</f>
        <v>330.69</v>
      </c>
      <c r="E578" s="44">
        <f t="shared" ref="E578:AA578" si="335">$D$11</f>
        <v>330.69</v>
      </c>
      <c r="F578" s="44">
        <f t="shared" si="335"/>
        <v>330.69</v>
      </c>
      <c r="G578" s="44">
        <f t="shared" si="335"/>
        <v>330.69</v>
      </c>
      <c r="H578" s="44">
        <f t="shared" si="335"/>
        <v>330.69</v>
      </c>
      <c r="I578" s="44">
        <f t="shared" si="335"/>
        <v>330.69</v>
      </c>
      <c r="J578" s="44">
        <f t="shared" si="335"/>
        <v>330.69</v>
      </c>
      <c r="K578" s="44">
        <f t="shared" si="335"/>
        <v>330.69</v>
      </c>
      <c r="L578" s="44">
        <f t="shared" si="335"/>
        <v>330.69</v>
      </c>
      <c r="M578" s="44">
        <f t="shared" si="335"/>
        <v>330.69</v>
      </c>
      <c r="N578" s="44">
        <f t="shared" si="335"/>
        <v>330.69</v>
      </c>
      <c r="O578" s="44">
        <f t="shared" si="335"/>
        <v>330.69</v>
      </c>
      <c r="P578" s="44">
        <f t="shared" si="335"/>
        <v>330.69</v>
      </c>
      <c r="Q578" s="44">
        <f t="shared" si="335"/>
        <v>330.69</v>
      </c>
      <c r="R578" s="44">
        <f t="shared" si="335"/>
        <v>330.69</v>
      </c>
      <c r="S578" s="44">
        <f t="shared" si="335"/>
        <v>330.69</v>
      </c>
      <c r="T578" s="44">
        <f t="shared" si="335"/>
        <v>330.69</v>
      </c>
      <c r="U578" s="44">
        <f t="shared" si="335"/>
        <v>330.69</v>
      </c>
      <c r="V578" s="44">
        <f t="shared" si="335"/>
        <v>330.69</v>
      </c>
      <c r="W578" s="44">
        <f t="shared" si="335"/>
        <v>330.69</v>
      </c>
      <c r="X578" s="44">
        <f t="shared" si="335"/>
        <v>330.69</v>
      </c>
      <c r="Y578" s="44">
        <f t="shared" si="335"/>
        <v>330.69</v>
      </c>
      <c r="Z578" s="44">
        <f t="shared" si="335"/>
        <v>330.69</v>
      </c>
      <c r="AA578" s="44">
        <f t="shared" si="335"/>
        <v>330.69</v>
      </c>
    </row>
    <row r="579" spans="1:27" x14ac:dyDescent="0.2">
      <c r="A579" s="98" t="s">
        <v>2217</v>
      </c>
      <c r="B579" s="28" t="str">
        <f>"20"&amp;"."&amp;$B$800&amp;"."&amp;$B$801</f>
        <v>20.12.2023</v>
      </c>
      <c r="C579" s="90" t="s">
        <v>76</v>
      </c>
      <c r="D579" s="91">
        <f>ROUND(((D580+D581+D583+D582)/1000),5)</f>
        <v>5.1285699999999999</v>
      </c>
      <c r="E579" s="91">
        <f>ROUND(((E580+E581+E583+E582)/1000),5)</f>
        <v>5.0804099999999996</v>
      </c>
      <c r="F579" s="91">
        <f>ROUND(((F580+F581+F583+F582)/1000),5)</f>
        <v>5.0220500000000001</v>
      </c>
      <c r="G579" s="91">
        <f t="shared" ref="G579:AA579" si="336">ROUND(((G580+G581+G583+G582)/1000),5)</f>
        <v>5.0161300000000004</v>
      </c>
      <c r="H579" s="91">
        <f t="shared" si="336"/>
        <v>5.0928500000000003</v>
      </c>
      <c r="I579" s="91">
        <f t="shared" si="336"/>
        <v>5.1401599999999998</v>
      </c>
      <c r="J579" s="91">
        <f t="shared" si="336"/>
        <v>5.3579800000000004</v>
      </c>
      <c r="K579" s="91">
        <f t="shared" si="336"/>
        <v>5.54962</v>
      </c>
      <c r="L579" s="91">
        <f t="shared" si="336"/>
        <v>5.8205400000000003</v>
      </c>
      <c r="M579" s="91">
        <f t="shared" si="336"/>
        <v>5.8431499999999996</v>
      </c>
      <c r="N579" s="91">
        <f t="shared" si="336"/>
        <v>5.8447300000000002</v>
      </c>
      <c r="O579" s="91">
        <f t="shared" si="336"/>
        <v>5.9440799999999996</v>
      </c>
      <c r="P579" s="91">
        <f t="shared" si="336"/>
        <v>5.8880999999999997</v>
      </c>
      <c r="Q579" s="91">
        <f t="shared" si="336"/>
        <v>5.9076000000000004</v>
      </c>
      <c r="R579" s="91">
        <f t="shared" si="336"/>
        <v>5.8876499999999998</v>
      </c>
      <c r="S579" s="91">
        <f t="shared" si="336"/>
        <v>5.8384200000000002</v>
      </c>
      <c r="T579" s="91">
        <f t="shared" si="336"/>
        <v>5.7825699999999998</v>
      </c>
      <c r="U579" s="91">
        <f t="shared" si="336"/>
        <v>5.7859400000000001</v>
      </c>
      <c r="V579" s="91">
        <f t="shared" si="336"/>
        <v>5.8361700000000001</v>
      </c>
      <c r="W579" s="91">
        <f t="shared" si="336"/>
        <v>5.8367699999999996</v>
      </c>
      <c r="X579" s="91">
        <f t="shared" si="336"/>
        <v>5.6578999999999997</v>
      </c>
      <c r="Y579" s="91">
        <f t="shared" si="336"/>
        <v>5.5163399999999996</v>
      </c>
      <c r="Z579" s="91">
        <f t="shared" si="336"/>
        <v>5.36259</v>
      </c>
      <c r="AA579" s="91">
        <f t="shared" si="336"/>
        <v>5.1276900000000003</v>
      </c>
    </row>
    <row r="580" spans="1:27" ht="12.75" customHeight="1" outlineLevel="1" x14ac:dyDescent="0.2">
      <c r="A580" s="99" t="s">
        <v>2218</v>
      </c>
      <c r="B580" s="63" t="s">
        <v>238</v>
      </c>
      <c r="C580" s="43" t="s">
        <v>79</v>
      </c>
      <c r="D580" s="44">
        <v>1234.76</v>
      </c>
      <c r="E580" s="44">
        <v>1186.5999999999999</v>
      </c>
      <c r="F580" s="44">
        <v>1128.24</v>
      </c>
      <c r="G580" s="44">
        <v>1122.32</v>
      </c>
      <c r="H580" s="44">
        <v>1199.04</v>
      </c>
      <c r="I580" s="44">
        <v>1246.3499999999999</v>
      </c>
      <c r="J580" s="44">
        <v>1464.17</v>
      </c>
      <c r="K580" s="44">
        <v>1655.81</v>
      </c>
      <c r="L580" s="44">
        <v>1926.73</v>
      </c>
      <c r="M580" s="44">
        <v>1949.34</v>
      </c>
      <c r="N580" s="44">
        <v>1950.92</v>
      </c>
      <c r="O580" s="44">
        <v>2050.27</v>
      </c>
      <c r="P580" s="44">
        <v>1994.29</v>
      </c>
      <c r="Q580" s="44">
        <v>2013.79</v>
      </c>
      <c r="R580" s="44">
        <v>1993.84</v>
      </c>
      <c r="S580" s="44">
        <v>1944.61</v>
      </c>
      <c r="T580" s="44">
        <v>1888.76</v>
      </c>
      <c r="U580" s="44">
        <v>1892.13</v>
      </c>
      <c r="V580" s="44">
        <v>1942.36</v>
      </c>
      <c r="W580" s="44">
        <v>1942.96</v>
      </c>
      <c r="X580" s="44">
        <v>1764.09</v>
      </c>
      <c r="Y580" s="44">
        <v>1622.53</v>
      </c>
      <c r="Z580" s="44">
        <v>1468.78</v>
      </c>
      <c r="AA580" s="44">
        <v>1233.8800000000001</v>
      </c>
    </row>
    <row r="581" spans="1:27" ht="12.75" customHeight="1" outlineLevel="1" x14ac:dyDescent="0.2">
      <c r="A581" s="99" t="s">
        <v>2219</v>
      </c>
      <c r="B581" s="63" t="s">
        <v>90</v>
      </c>
      <c r="C581" s="43" t="s">
        <v>79</v>
      </c>
      <c r="D581" s="44">
        <f>$D$486</f>
        <v>3559.77</v>
      </c>
      <c r="E581" s="44">
        <f t="shared" ref="E581:AA581" si="337">$D$486</f>
        <v>3559.77</v>
      </c>
      <c r="F581" s="44">
        <f t="shared" si="337"/>
        <v>3559.77</v>
      </c>
      <c r="G581" s="44">
        <f t="shared" si="337"/>
        <v>3559.77</v>
      </c>
      <c r="H581" s="44">
        <f t="shared" si="337"/>
        <v>3559.77</v>
      </c>
      <c r="I581" s="44">
        <f t="shared" si="337"/>
        <v>3559.77</v>
      </c>
      <c r="J581" s="44">
        <f t="shared" si="337"/>
        <v>3559.77</v>
      </c>
      <c r="K581" s="44">
        <f t="shared" si="337"/>
        <v>3559.77</v>
      </c>
      <c r="L581" s="44">
        <f t="shared" si="337"/>
        <v>3559.77</v>
      </c>
      <c r="M581" s="44">
        <f t="shared" si="337"/>
        <v>3559.77</v>
      </c>
      <c r="N581" s="44">
        <f t="shared" si="337"/>
        <v>3559.77</v>
      </c>
      <c r="O581" s="44">
        <f t="shared" si="337"/>
        <v>3559.77</v>
      </c>
      <c r="P581" s="44">
        <f t="shared" si="337"/>
        <v>3559.77</v>
      </c>
      <c r="Q581" s="44">
        <f t="shared" si="337"/>
        <v>3559.77</v>
      </c>
      <c r="R581" s="44">
        <f t="shared" si="337"/>
        <v>3559.77</v>
      </c>
      <c r="S581" s="44">
        <f t="shared" si="337"/>
        <v>3559.77</v>
      </c>
      <c r="T581" s="44">
        <f t="shared" si="337"/>
        <v>3559.77</v>
      </c>
      <c r="U581" s="44">
        <f t="shared" si="337"/>
        <v>3559.77</v>
      </c>
      <c r="V581" s="44">
        <f t="shared" si="337"/>
        <v>3559.77</v>
      </c>
      <c r="W581" s="44">
        <f t="shared" si="337"/>
        <v>3559.77</v>
      </c>
      <c r="X581" s="44">
        <f t="shared" si="337"/>
        <v>3559.77</v>
      </c>
      <c r="Y581" s="44">
        <f t="shared" si="337"/>
        <v>3559.77</v>
      </c>
      <c r="Z581" s="44">
        <f t="shared" si="337"/>
        <v>3559.77</v>
      </c>
      <c r="AA581" s="44">
        <f t="shared" si="337"/>
        <v>3559.77</v>
      </c>
    </row>
    <row r="582" spans="1:27" ht="12.75" customHeight="1" outlineLevel="1" x14ac:dyDescent="0.2">
      <c r="A582" s="99" t="s">
        <v>2220</v>
      </c>
      <c r="B582" s="63" t="s">
        <v>83</v>
      </c>
      <c r="C582" s="43" t="s">
        <v>79</v>
      </c>
      <c r="D582" s="44">
        <v>3.35</v>
      </c>
      <c r="E582" s="44">
        <v>3.35</v>
      </c>
      <c r="F582" s="44">
        <v>3.35</v>
      </c>
      <c r="G582" s="44">
        <v>3.35</v>
      </c>
      <c r="H582" s="44">
        <v>3.35</v>
      </c>
      <c r="I582" s="44">
        <v>3.35</v>
      </c>
      <c r="J582" s="44">
        <v>3.35</v>
      </c>
      <c r="K582" s="44">
        <v>3.35</v>
      </c>
      <c r="L582" s="44">
        <v>3.35</v>
      </c>
      <c r="M582" s="44">
        <v>3.35</v>
      </c>
      <c r="N582" s="44">
        <v>3.35</v>
      </c>
      <c r="O582" s="44">
        <v>3.35</v>
      </c>
      <c r="P582" s="44">
        <v>3.35</v>
      </c>
      <c r="Q582" s="44">
        <v>3.35</v>
      </c>
      <c r="R582" s="44">
        <v>3.35</v>
      </c>
      <c r="S582" s="44">
        <v>3.35</v>
      </c>
      <c r="T582" s="44">
        <v>3.35</v>
      </c>
      <c r="U582" s="44">
        <v>3.35</v>
      </c>
      <c r="V582" s="44">
        <v>3.35</v>
      </c>
      <c r="W582" s="44">
        <v>3.35</v>
      </c>
      <c r="X582" s="44">
        <v>3.35</v>
      </c>
      <c r="Y582" s="44">
        <v>3.35</v>
      </c>
      <c r="Z582" s="44">
        <v>3.35</v>
      </c>
      <c r="AA582" s="44">
        <v>3.35</v>
      </c>
    </row>
    <row r="583" spans="1:27" ht="12.75" customHeight="1" outlineLevel="1" x14ac:dyDescent="0.2">
      <c r="A583" s="99" t="s">
        <v>2221</v>
      </c>
      <c r="B583" s="63" t="s">
        <v>81</v>
      </c>
      <c r="C583" s="43" t="s">
        <v>79</v>
      </c>
      <c r="D583" s="44">
        <f>$D$11</f>
        <v>330.69</v>
      </c>
      <c r="E583" s="44">
        <f t="shared" ref="E583:AA583" si="338">$D$11</f>
        <v>330.69</v>
      </c>
      <c r="F583" s="44">
        <f t="shared" si="338"/>
        <v>330.69</v>
      </c>
      <c r="G583" s="44">
        <f t="shared" si="338"/>
        <v>330.69</v>
      </c>
      <c r="H583" s="44">
        <f t="shared" si="338"/>
        <v>330.69</v>
      </c>
      <c r="I583" s="44">
        <f t="shared" si="338"/>
        <v>330.69</v>
      </c>
      <c r="J583" s="44">
        <f t="shared" si="338"/>
        <v>330.69</v>
      </c>
      <c r="K583" s="44">
        <f t="shared" si="338"/>
        <v>330.69</v>
      </c>
      <c r="L583" s="44">
        <f t="shared" si="338"/>
        <v>330.69</v>
      </c>
      <c r="M583" s="44">
        <f t="shared" si="338"/>
        <v>330.69</v>
      </c>
      <c r="N583" s="44">
        <f t="shared" si="338"/>
        <v>330.69</v>
      </c>
      <c r="O583" s="44">
        <f t="shared" si="338"/>
        <v>330.69</v>
      </c>
      <c r="P583" s="44">
        <f t="shared" si="338"/>
        <v>330.69</v>
      </c>
      <c r="Q583" s="44">
        <f t="shared" si="338"/>
        <v>330.69</v>
      </c>
      <c r="R583" s="44">
        <f t="shared" si="338"/>
        <v>330.69</v>
      </c>
      <c r="S583" s="44">
        <f t="shared" si="338"/>
        <v>330.69</v>
      </c>
      <c r="T583" s="44">
        <f t="shared" si="338"/>
        <v>330.69</v>
      </c>
      <c r="U583" s="44">
        <f t="shared" si="338"/>
        <v>330.69</v>
      </c>
      <c r="V583" s="44">
        <f t="shared" si="338"/>
        <v>330.69</v>
      </c>
      <c r="W583" s="44">
        <f t="shared" si="338"/>
        <v>330.69</v>
      </c>
      <c r="X583" s="44">
        <f t="shared" si="338"/>
        <v>330.69</v>
      </c>
      <c r="Y583" s="44">
        <f t="shared" si="338"/>
        <v>330.69</v>
      </c>
      <c r="Z583" s="44">
        <f t="shared" si="338"/>
        <v>330.69</v>
      </c>
      <c r="AA583" s="44">
        <f t="shared" si="338"/>
        <v>330.69</v>
      </c>
    </row>
    <row r="584" spans="1:27" x14ac:dyDescent="0.2">
      <c r="A584" s="98" t="s">
        <v>2222</v>
      </c>
      <c r="B584" s="28" t="str">
        <f>"21"&amp;"."&amp;$B$800&amp;"."&amp;$B$801</f>
        <v>21.12.2023</v>
      </c>
      <c r="C584" s="90" t="s">
        <v>76</v>
      </c>
      <c r="D584" s="91">
        <f>ROUND(((D585+D586+D588+D587)/1000),5)</f>
        <v>5.1274300000000004</v>
      </c>
      <c r="E584" s="91">
        <f>ROUND(((E585+E586+E588+E587)/1000),5)</f>
        <v>5.0788500000000001</v>
      </c>
      <c r="F584" s="91">
        <f>ROUND(((F585+F586+F588+F587)/1000),5)</f>
        <v>5.06325</v>
      </c>
      <c r="G584" s="91">
        <f t="shared" ref="G584:AA584" si="339">ROUND(((G585+G586+G588+G587)/1000),5)</f>
        <v>5.0718300000000003</v>
      </c>
      <c r="H584" s="91">
        <f t="shared" si="339"/>
        <v>5.1166700000000001</v>
      </c>
      <c r="I584" s="91">
        <f t="shared" si="339"/>
        <v>5.2068300000000001</v>
      </c>
      <c r="J584" s="91">
        <f t="shared" si="339"/>
        <v>5.3544799999999997</v>
      </c>
      <c r="K584" s="91">
        <f t="shared" si="339"/>
        <v>5.6664399999999997</v>
      </c>
      <c r="L584" s="91">
        <f t="shared" si="339"/>
        <v>5.8247200000000001</v>
      </c>
      <c r="M584" s="91">
        <f t="shared" si="339"/>
        <v>5.8202299999999996</v>
      </c>
      <c r="N584" s="91">
        <f t="shared" si="339"/>
        <v>5.8428899999999997</v>
      </c>
      <c r="O584" s="91">
        <f t="shared" si="339"/>
        <v>5.9295900000000001</v>
      </c>
      <c r="P584" s="91">
        <f t="shared" si="339"/>
        <v>5.8969699999999996</v>
      </c>
      <c r="Q584" s="91">
        <f t="shared" si="339"/>
        <v>5.93147</v>
      </c>
      <c r="R584" s="91">
        <f t="shared" si="339"/>
        <v>5.9164300000000001</v>
      </c>
      <c r="S584" s="91">
        <f t="shared" si="339"/>
        <v>5.8717100000000002</v>
      </c>
      <c r="T584" s="91">
        <f t="shared" si="339"/>
        <v>5.8860099999999997</v>
      </c>
      <c r="U584" s="91">
        <f t="shared" si="339"/>
        <v>5.8745200000000004</v>
      </c>
      <c r="V584" s="91">
        <f t="shared" si="339"/>
        <v>5.8648999999999996</v>
      </c>
      <c r="W584" s="91">
        <f t="shared" si="339"/>
        <v>5.8696599999999997</v>
      </c>
      <c r="X584" s="91">
        <f t="shared" si="339"/>
        <v>5.7697900000000004</v>
      </c>
      <c r="Y584" s="91">
        <f t="shared" si="339"/>
        <v>5.5776000000000003</v>
      </c>
      <c r="Z584" s="91">
        <f t="shared" si="339"/>
        <v>5.3881800000000002</v>
      </c>
      <c r="AA584" s="91">
        <f t="shared" si="339"/>
        <v>5.1603300000000001</v>
      </c>
    </row>
    <row r="585" spans="1:27" ht="12.75" customHeight="1" outlineLevel="1" x14ac:dyDescent="0.2">
      <c r="A585" s="99" t="s">
        <v>2223</v>
      </c>
      <c r="B585" s="63" t="s">
        <v>238</v>
      </c>
      <c r="C585" s="43" t="s">
        <v>79</v>
      </c>
      <c r="D585" s="44">
        <v>1233.6199999999999</v>
      </c>
      <c r="E585" s="44">
        <v>1185.04</v>
      </c>
      <c r="F585" s="44">
        <v>1169.44</v>
      </c>
      <c r="G585" s="44">
        <v>1178.02</v>
      </c>
      <c r="H585" s="44">
        <v>1222.8599999999999</v>
      </c>
      <c r="I585" s="44">
        <v>1313.02</v>
      </c>
      <c r="J585" s="44">
        <v>1460.67</v>
      </c>
      <c r="K585" s="44">
        <v>1772.63</v>
      </c>
      <c r="L585" s="44">
        <v>1930.91</v>
      </c>
      <c r="M585" s="44">
        <v>1926.42</v>
      </c>
      <c r="N585" s="44">
        <v>1949.08</v>
      </c>
      <c r="O585" s="44">
        <v>2035.78</v>
      </c>
      <c r="P585" s="44">
        <v>2003.16</v>
      </c>
      <c r="Q585" s="44">
        <v>2037.66</v>
      </c>
      <c r="R585" s="44">
        <v>2022.62</v>
      </c>
      <c r="S585" s="44">
        <v>1977.9</v>
      </c>
      <c r="T585" s="44">
        <v>1992.2</v>
      </c>
      <c r="U585" s="44">
        <v>1980.71</v>
      </c>
      <c r="V585" s="44">
        <v>1971.09</v>
      </c>
      <c r="W585" s="44">
        <v>1975.85</v>
      </c>
      <c r="X585" s="44">
        <v>1875.98</v>
      </c>
      <c r="Y585" s="44">
        <v>1683.79</v>
      </c>
      <c r="Z585" s="44">
        <v>1494.37</v>
      </c>
      <c r="AA585" s="44">
        <v>1266.52</v>
      </c>
    </row>
    <row r="586" spans="1:27" ht="12.75" customHeight="1" outlineLevel="1" x14ac:dyDescent="0.2">
      <c r="A586" s="99" t="s">
        <v>2224</v>
      </c>
      <c r="B586" s="63" t="s">
        <v>90</v>
      </c>
      <c r="C586" s="43" t="s">
        <v>79</v>
      </c>
      <c r="D586" s="44">
        <f>$D$486</f>
        <v>3559.77</v>
      </c>
      <c r="E586" s="44">
        <f t="shared" ref="E586:AA586" si="340">$D$486</f>
        <v>3559.77</v>
      </c>
      <c r="F586" s="44">
        <f t="shared" si="340"/>
        <v>3559.77</v>
      </c>
      <c r="G586" s="44">
        <f t="shared" si="340"/>
        <v>3559.77</v>
      </c>
      <c r="H586" s="44">
        <f t="shared" si="340"/>
        <v>3559.77</v>
      </c>
      <c r="I586" s="44">
        <f t="shared" si="340"/>
        <v>3559.77</v>
      </c>
      <c r="J586" s="44">
        <f t="shared" si="340"/>
        <v>3559.77</v>
      </c>
      <c r="K586" s="44">
        <f t="shared" si="340"/>
        <v>3559.77</v>
      </c>
      <c r="L586" s="44">
        <f t="shared" si="340"/>
        <v>3559.77</v>
      </c>
      <c r="M586" s="44">
        <f t="shared" si="340"/>
        <v>3559.77</v>
      </c>
      <c r="N586" s="44">
        <f t="shared" si="340"/>
        <v>3559.77</v>
      </c>
      <c r="O586" s="44">
        <f t="shared" si="340"/>
        <v>3559.77</v>
      </c>
      <c r="P586" s="44">
        <f t="shared" si="340"/>
        <v>3559.77</v>
      </c>
      <c r="Q586" s="44">
        <f t="shared" si="340"/>
        <v>3559.77</v>
      </c>
      <c r="R586" s="44">
        <f t="shared" si="340"/>
        <v>3559.77</v>
      </c>
      <c r="S586" s="44">
        <f t="shared" si="340"/>
        <v>3559.77</v>
      </c>
      <c r="T586" s="44">
        <f t="shared" si="340"/>
        <v>3559.77</v>
      </c>
      <c r="U586" s="44">
        <f t="shared" si="340"/>
        <v>3559.77</v>
      </c>
      <c r="V586" s="44">
        <f t="shared" si="340"/>
        <v>3559.77</v>
      </c>
      <c r="W586" s="44">
        <f t="shared" si="340"/>
        <v>3559.77</v>
      </c>
      <c r="X586" s="44">
        <f t="shared" si="340"/>
        <v>3559.77</v>
      </c>
      <c r="Y586" s="44">
        <f t="shared" si="340"/>
        <v>3559.77</v>
      </c>
      <c r="Z586" s="44">
        <f t="shared" si="340"/>
        <v>3559.77</v>
      </c>
      <c r="AA586" s="44">
        <f t="shared" si="340"/>
        <v>3559.77</v>
      </c>
    </row>
    <row r="587" spans="1:27" ht="12.75" customHeight="1" outlineLevel="1" x14ac:dyDescent="0.2">
      <c r="A587" s="99" t="s">
        <v>2225</v>
      </c>
      <c r="B587" s="63" t="s">
        <v>83</v>
      </c>
      <c r="C587" s="43" t="s">
        <v>79</v>
      </c>
      <c r="D587" s="44">
        <v>3.35</v>
      </c>
      <c r="E587" s="44">
        <v>3.35</v>
      </c>
      <c r="F587" s="44">
        <v>3.35</v>
      </c>
      <c r="G587" s="44">
        <v>3.35</v>
      </c>
      <c r="H587" s="44">
        <v>3.35</v>
      </c>
      <c r="I587" s="44">
        <v>3.35</v>
      </c>
      <c r="J587" s="44">
        <v>3.35</v>
      </c>
      <c r="K587" s="44">
        <v>3.35</v>
      </c>
      <c r="L587" s="44">
        <v>3.35</v>
      </c>
      <c r="M587" s="44">
        <v>3.35</v>
      </c>
      <c r="N587" s="44">
        <v>3.35</v>
      </c>
      <c r="O587" s="44">
        <v>3.35</v>
      </c>
      <c r="P587" s="44">
        <v>3.35</v>
      </c>
      <c r="Q587" s="44">
        <v>3.35</v>
      </c>
      <c r="R587" s="44">
        <v>3.35</v>
      </c>
      <c r="S587" s="44">
        <v>3.35</v>
      </c>
      <c r="T587" s="44">
        <v>3.35</v>
      </c>
      <c r="U587" s="44">
        <v>3.35</v>
      </c>
      <c r="V587" s="44">
        <v>3.35</v>
      </c>
      <c r="W587" s="44">
        <v>3.35</v>
      </c>
      <c r="X587" s="44">
        <v>3.35</v>
      </c>
      <c r="Y587" s="44">
        <v>3.35</v>
      </c>
      <c r="Z587" s="44">
        <v>3.35</v>
      </c>
      <c r="AA587" s="44">
        <v>3.35</v>
      </c>
    </row>
    <row r="588" spans="1:27" ht="12.75" customHeight="1" outlineLevel="1" x14ac:dyDescent="0.2">
      <c r="A588" s="99" t="s">
        <v>2226</v>
      </c>
      <c r="B588" s="63" t="s">
        <v>81</v>
      </c>
      <c r="C588" s="43" t="s">
        <v>79</v>
      </c>
      <c r="D588" s="44">
        <f>$D$11</f>
        <v>330.69</v>
      </c>
      <c r="E588" s="44">
        <f t="shared" ref="E588:AA588" si="341">$D$11</f>
        <v>330.69</v>
      </c>
      <c r="F588" s="44">
        <f t="shared" si="341"/>
        <v>330.69</v>
      </c>
      <c r="G588" s="44">
        <f t="shared" si="341"/>
        <v>330.69</v>
      </c>
      <c r="H588" s="44">
        <f t="shared" si="341"/>
        <v>330.69</v>
      </c>
      <c r="I588" s="44">
        <f t="shared" si="341"/>
        <v>330.69</v>
      </c>
      <c r="J588" s="44">
        <f t="shared" si="341"/>
        <v>330.69</v>
      </c>
      <c r="K588" s="44">
        <f t="shared" si="341"/>
        <v>330.69</v>
      </c>
      <c r="L588" s="44">
        <f t="shared" si="341"/>
        <v>330.69</v>
      </c>
      <c r="M588" s="44">
        <f t="shared" si="341"/>
        <v>330.69</v>
      </c>
      <c r="N588" s="44">
        <f t="shared" si="341"/>
        <v>330.69</v>
      </c>
      <c r="O588" s="44">
        <f t="shared" si="341"/>
        <v>330.69</v>
      </c>
      <c r="P588" s="44">
        <f t="shared" si="341"/>
        <v>330.69</v>
      </c>
      <c r="Q588" s="44">
        <f t="shared" si="341"/>
        <v>330.69</v>
      </c>
      <c r="R588" s="44">
        <f t="shared" si="341"/>
        <v>330.69</v>
      </c>
      <c r="S588" s="44">
        <f t="shared" si="341"/>
        <v>330.69</v>
      </c>
      <c r="T588" s="44">
        <f t="shared" si="341"/>
        <v>330.69</v>
      </c>
      <c r="U588" s="44">
        <f t="shared" si="341"/>
        <v>330.69</v>
      </c>
      <c r="V588" s="44">
        <f t="shared" si="341"/>
        <v>330.69</v>
      </c>
      <c r="W588" s="44">
        <f t="shared" si="341"/>
        <v>330.69</v>
      </c>
      <c r="X588" s="44">
        <f t="shared" si="341"/>
        <v>330.69</v>
      </c>
      <c r="Y588" s="44">
        <f t="shared" si="341"/>
        <v>330.69</v>
      </c>
      <c r="Z588" s="44">
        <f t="shared" si="341"/>
        <v>330.69</v>
      </c>
      <c r="AA588" s="44">
        <f t="shared" si="341"/>
        <v>330.69</v>
      </c>
    </row>
    <row r="589" spans="1:27" x14ac:dyDescent="0.2">
      <c r="A589" s="98" t="s">
        <v>2227</v>
      </c>
      <c r="B589" s="28" t="str">
        <f>"22"&amp;"."&amp;$B$800&amp;"."&amp;$B$801</f>
        <v>22.12.2023</v>
      </c>
      <c r="C589" s="90" t="s">
        <v>76</v>
      </c>
      <c r="D589" s="91">
        <f>ROUND(((D590+D591+D593+D592)/1000),5)</f>
        <v>5.1286500000000004</v>
      </c>
      <c r="E589" s="91">
        <f>ROUND(((E590+E591+E593+E592)/1000),5)</f>
        <v>5.0696700000000003</v>
      </c>
      <c r="F589" s="91">
        <f>ROUND(((F590+F591+F593+F592)/1000),5)</f>
        <v>5.0299399999999999</v>
      </c>
      <c r="G589" s="91">
        <f t="shared" ref="G589:AA589" si="342">ROUND(((G590+G591+G593+G592)/1000),5)</f>
        <v>5.0652299999999997</v>
      </c>
      <c r="H589" s="91">
        <f t="shared" si="342"/>
        <v>5.1008599999999999</v>
      </c>
      <c r="I589" s="91">
        <f t="shared" si="342"/>
        <v>5.1737000000000002</v>
      </c>
      <c r="J589" s="91">
        <f t="shared" si="342"/>
        <v>5.36313</v>
      </c>
      <c r="K589" s="91">
        <f t="shared" si="342"/>
        <v>5.7302099999999996</v>
      </c>
      <c r="L589" s="91">
        <f t="shared" si="342"/>
        <v>5.8710100000000001</v>
      </c>
      <c r="M589" s="91">
        <f t="shared" si="342"/>
        <v>5.9463699999999999</v>
      </c>
      <c r="N589" s="91">
        <f t="shared" si="342"/>
        <v>5.9625899999999996</v>
      </c>
      <c r="O589" s="91">
        <f t="shared" si="342"/>
        <v>5.9869199999999996</v>
      </c>
      <c r="P589" s="91">
        <f t="shared" si="342"/>
        <v>5.9700199999999999</v>
      </c>
      <c r="Q589" s="91">
        <f t="shared" si="342"/>
        <v>5.9872399999999999</v>
      </c>
      <c r="R589" s="91">
        <f t="shared" si="342"/>
        <v>5.9802999999999997</v>
      </c>
      <c r="S589" s="91">
        <f t="shared" si="342"/>
        <v>5.9437800000000003</v>
      </c>
      <c r="T589" s="91">
        <f t="shared" si="342"/>
        <v>5.9570299999999996</v>
      </c>
      <c r="U589" s="91">
        <f t="shared" si="342"/>
        <v>5.9725200000000003</v>
      </c>
      <c r="V589" s="91">
        <f t="shared" si="342"/>
        <v>5.9517800000000003</v>
      </c>
      <c r="W589" s="91">
        <f t="shared" si="342"/>
        <v>5.9493400000000003</v>
      </c>
      <c r="X589" s="91">
        <f t="shared" si="342"/>
        <v>5.8443699999999996</v>
      </c>
      <c r="Y589" s="91">
        <f t="shared" si="342"/>
        <v>5.7659599999999998</v>
      </c>
      <c r="Z589" s="91">
        <f t="shared" si="342"/>
        <v>5.4901600000000004</v>
      </c>
      <c r="AA589" s="91">
        <f t="shared" si="342"/>
        <v>5.2238800000000003</v>
      </c>
    </row>
    <row r="590" spans="1:27" ht="12.75" customHeight="1" outlineLevel="1" x14ac:dyDescent="0.2">
      <c r="A590" s="99" t="s">
        <v>2228</v>
      </c>
      <c r="B590" s="63" t="s">
        <v>238</v>
      </c>
      <c r="C590" s="43" t="s">
        <v>79</v>
      </c>
      <c r="D590" s="44">
        <v>1234.8399999999999</v>
      </c>
      <c r="E590" s="44">
        <v>1175.8599999999999</v>
      </c>
      <c r="F590" s="44">
        <v>1136.1300000000001</v>
      </c>
      <c r="G590" s="44">
        <v>1171.42</v>
      </c>
      <c r="H590" s="44">
        <v>1207.05</v>
      </c>
      <c r="I590" s="44">
        <v>1279.8900000000001</v>
      </c>
      <c r="J590" s="44">
        <v>1469.32</v>
      </c>
      <c r="K590" s="44">
        <v>1836.4</v>
      </c>
      <c r="L590" s="44">
        <v>1977.2</v>
      </c>
      <c r="M590" s="44">
        <v>2052.56</v>
      </c>
      <c r="N590" s="44">
        <v>2068.7800000000002</v>
      </c>
      <c r="O590" s="44">
        <v>2093.11</v>
      </c>
      <c r="P590" s="44">
        <v>2076.21</v>
      </c>
      <c r="Q590" s="44">
        <v>2093.4299999999998</v>
      </c>
      <c r="R590" s="44">
        <v>2086.4899999999998</v>
      </c>
      <c r="S590" s="44">
        <v>2049.9699999999998</v>
      </c>
      <c r="T590" s="44">
        <v>2063.2199999999998</v>
      </c>
      <c r="U590" s="44">
        <v>2078.71</v>
      </c>
      <c r="V590" s="44">
        <v>2057.9699999999998</v>
      </c>
      <c r="W590" s="44">
        <v>2055.5300000000002</v>
      </c>
      <c r="X590" s="44">
        <v>1950.56</v>
      </c>
      <c r="Y590" s="44">
        <v>1872.15</v>
      </c>
      <c r="Z590" s="44">
        <v>1596.35</v>
      </c>
      <c r="AA590" s="44">
        <v>1330.07</v>
      </c>
    </row>
    <row r="591" spans="1:27" ht="12.75" customHeight="1" outlineLevel="1" x14ac:dyDescent="0.2">
      <c r="A591" s="99" t="s">
        <v>2229</v>
      </c>
      <c r="B591" s="63" t="s">
        <v>90</v>
      </c>
      <c r="C591" s="43" t="s">
        <v>79</v>
      </c>
      <c r="D591" s="44">
        <f>$D$486</f>
        <v>3559.77</v>
      </c>
      <c r="E591" s="44">
        <f t="shared" ref="E591:AA591" si="343">$D$486</f>
        <v>3559.77</v>
      </c>
      <c r="F591" s="44">
        <f t="shared" si="343"/>
        <v>3559.77</v>
      </c>
      <c r="G591" s="44">
        <f t="shared" si="343"/>
        <v>3559.77</v>
      </c>
      <c r="H591" s="44">
        <f t="shared" si="343"/>
        <v>3559.77</v>
      </c>
      <c r="I591" s="44">
        <f t="shared" si="343"/>
        <v>3559.77</v>
      </c>
      <c r="J591" s="44">
        <f t="shared" si="343"/>
        <v>3559.77</v>
      </c>
      <c r="K591" s="44">
        <f t="shared" si="343"/>
        <v>3559.77</v>
      </c>
      <c r="L591" s="44">
        <f t="shared" si="343"/>
        <v>3559.77</v>
      </c>
      <c r="M591" s="44">
        <f t="shared" si="343"/>
        <v>3559.77</v>
      </c>
      <c r="N591" s="44">
        <f t="shared" si="343"/>
        <v>3559.77</v>
      </c>
      <c r="O591" s="44">
        <f t="shared" si="343"/>
        <v>3559.77</v>
      </c>
      <c r="P591" s="44">
        <f t="shared" si="343"/>
        <v>3559.77</v>
      </c>
      <c r="Q591" s="44">
        <f t="shared" si="343"/>
        <v>3559.77</v>
      </c>
      <c r="R591" s="44">
        <f t="shared" si="343"/>
        <v>3559.77</v>
      </c>
      <c r="S591" s="44">
        <f t="shared" si="343"/>
        <v>3559.77</v>
      </c>
      <c r="T591" s="44">
        <f t="shared" si="343"/>
        <v>3559.77</v>
      </c>
      <c r="U591" s="44">
        <f t="shared" si="343"/>
        <v>3559.77</v>
      </c>
      <c r="V591" s="44">
        <f t="shared" si="343"/>
        <v>3559.77</v>
      </c>
      <c r="W591" s="44">
        <f t="shared" si="343"/>
        <v>3559.77</v>
      </c>
      <c r="X591" s="44">
        <f t="shared" si="343"/>
        <v>3559.77</v>
      </c>
      <c r="Y591" s="44">
        <f t="shared" si="343"/>
        <v>3559.77</v>
      </c>
      <c r="Z591" s="44">
        <f t="shared" si="343"/>
        <v>3559.77</v>
      </c>
      <c r="AA591" s="44">
        <f t="shared" si="343"/>
        <v>3559.77</v>
      </c>
    </row>
    <row r="592" spans="1:27" ht="12.75" customHeight="1" outlineLevel="1" x14ac:dyDescent="0.2">
      <c r="A592" s="99" t="s">
        <v>2230</v>
      </c>
      <c r="B592" s="63" t="s">
        <v>83</v>
      </c>
      <c r="C592" s="43" t="s">
        <v>79</v>
      </c>
      <c r="D592" s="44">
        <v>3.35</v>
      </c>
      <c r="E592" s="44">
        <v>3.35</v>
      </c>
      <c r="F592" s="44">
        <v>3.35</v>
      </c>
      <c r="G592" s="44">
        <v>3.35</v>
      </c>
      <c r="H592" s="44">
        <v>3.35</v>
      </c>
      <c r="I592" s="44">
        <v>3.35</v>
      </c>
      <c r="J592" s="44">
        <v>3.35</v>
      </c>
      <c r="K592" s="44">
        <v>3.35</v>
      </c>
      <c r="L592" s="44">
        <v>3.35</v>
      </c>
      <c r="M592" s="44">
        <v>3.35</v>
      </c>
      <c r="N592" s="44">
        <v>3.35</v>
      </c>
      <c r="O592" s="44">
        <v>3.35</v>
      </c>
      <c r="P592" s="44">
        <v>3.35</v>
      </c>
      <c r="Q592" s="44">
        <v>3.35</v>
      </c>
      <c r="R592" s="44">
        <v>3.35</v>
      </c>
      <c r="S592" s="44">
        <v>3.35</v>
      </c>
      <c r="T592" s="44">
        <v>3.35</v>
      </c>
      <c r="U592" s="44">
        <v>3.35</v>
      </c>
      <c r="V592" s="44">
        <v>3.35</v>
      </c>
      <c r="W592" s="44">
        <v>3.35</v>
      </c>
      <c r="X592" s="44">
        <v>3.35</v>
      </c>
      <c r="Y592" s="44">
        <v>3.35</v>
      </c>
      <c r="Z592" s="44">
        <v>3.35</v>
      </c>
      <c r="AA592" s="44">
        <v>3.35</v>
      </c>
    </row>
    <row r="593" spans="1:27" ht="12.75" customHeight="1" outlineLevel="1" x14ac:dyDescent="0.2">
      <c r="A593" s="99" t="s">
        <v>2231</v>
      </c>
      <c r="B593" s="63" t="s">
        <v>81</v>
      </c>
      <c r="C593" s="43" t="s">
        <v>79</v>
      </c>
      <c r="D593" s="44">
        <f>$D$11</f>
        <v>330.69</v>
      </c>
      <c r="E593" s="44">
        <f t="shared" ref="E593:AA593" si="344">$D$11</f>
        <v>330.69</v>
      </c>
      <c r="F593" s="44">
        <f t="shared" si="344"/>
        <v>330.69</v>
      </c>
      <c r="G593" s="44">
        <f t="shared" si="344"/>
        <v>330.69</v>
      </c>
      <c r="H593" s="44">
        <f t="shared" si="344"/>
        <v>330.69</v>
      </c>
      <c r="I593" s="44">
        <f t="shared" si="344"/>
        <v>330.69</v>
      </c>
      <c r="J593" s="44">
        <f t="shared" si="344"/>
        <v>330.69</v>
      </c>
      <c r="K593" s="44">
        <f t="shared" si="344"/>
        <v>330.69</v>
      </c>
      <c r="L593" s="44">
        <f t="shared" si="344"/>
        <v>330.69</v>
      </c>
      <c r="M593" s="44">
        <f t="shared" si="344"/>
        <v>330.69</v>
      </c>
      <c r="N593" s="44">
        <f t="shared" si="344"/>
        <v>330.69</v>
      </c>
      <c r="O593" s="44">
        <f t="shared" si="344"/>
        <v>330.69</v>
      </c>
      <c r="P593" s="44">
        <f t="shared" si="344"/>
        <v>330.69</v>
      </c>
      <c r="Q593" s="44">
        <f t="shared" si="344"/>
        <v>330.69</v>
      </c>
      <c r="R593" s="44">
        <f t="shared" si="344"/>
        <v>330.69</v>
      </c>
      <c r="S593" s="44">
        <f t="shared" si="344"/>
        <v>330.69</v>
      </c>
      <c r="T593" s="44">
        <f t="shared" si="344"/>
        <v>330.69</v>
      </c>
      <c r="U593" s="44">
        <f t="shared" si="344"/>
        <v>330.69</v>
      </c>
      <c r="V593" s="44">
        <f t="shared" si="344"/>
        <v>330.69</v>
      </c>
      <c r="W593" s="44">
        <f t="shared" si="344"/>
        <v>330.69</v>
      </c>
      <c r="X593" s="44">
        <f t="shared" si="344"/>
        <v>330.69</v>
      </c>
      <c r="Y593" s="44">
        <f t="shared" si="344"/>
        <v>330.69</v>
      </c>
      <c r="Z593" s="44">
        <f t="shared" si="344"/>
        <v>330.69</v>
      </c>
      <c r="AA593" s="44">
        <f t="shared" si="344"/>
        <v>330.69</v>
      </c>
    </row>
    <row r="594" spans="1:27" x14ac:dyDescent="0.2">
      <c r="A594" s="98" t="s">
        <v>2232</v>
      </c>
      <c r="B594" s="28" t="str">
        <f>"23"&amp;"."&amp;$B$800&amp;"."&amp;$B$801</f>
        <v>23.12.2023</v>
      </c>
      <c r="C594" s="90" t="s">
        <v>76</v>
      </c>
      <c r="D594" s="91">
        <f>ROUND(((D595+D596+D598+D597)/1000),5)</f>
        <v>5.1878500000000001</v>
      </c>
      <c r="E594" s="91">
        <f>ROUND(((E595+E596+E598+E597)/1000),5)</f>
        <v>5.11355</v>
      </c>
      <c r="F594" s="91">
        <f>ROUND(((F595+F596+F598+F597)/1000),5)</f>
        <v>5.0824499999999997</v>
      </c>
      <c r="G594" s="91">
        <f t="shared" ref="G594:AA594" si="345">ROUND(((G595+G596+G598+G597)/1000),5)</f>
        <v>5.0689799999999998</v>
      </c>
      <c r="H594" s="91">
        <f t="shared" si="345"/>
        <v>5.0745100000000001</v>
      </c>
      <c r="I594" s="91">
        <f t="shared" si="345"/>
        <v>5.1029400000000003</v>
      </c>
      <c r="J594" s="91">
        <f t="shared" si="345"/>
        <v>5.1382399999999997</v>
      </c>
      <c r="K594" s="91">
        <f t="shared" si="345"/>
        <v>5.3336699999999997</v>
      </c>
      <c r="L594" s="91">
        <f t="shared" si="345"/>
        <v>5.6850500000000004</v>
      </c>
      <c r="M594" s="91">
        <f t="shared" si="345"/>
        <v>5.82254</v>
      </c>
      <c r="N594" s="91">
        <f t="shared" si="345"/>
        <v>5.8746400000000003</v>
      </c>
      <c r="O594" s="91">
        <f t="shared" si="345"/>
        <v>5.8899100000000004</v>
      </c>
      <c r="P594" s="91">
        <f t="shared" si="345"/>
        <v>5.8832700000000004</v>
      </c>
      <c r="Q594" s="91">
        <f t="shared" si="345"/>
        <v>5.8829099999999999</v>
      </c>
      <c r="R594" s="91">
        <f t="shared" si="345"/>
        <v>5.86876</v>
      </c>
      <c r="S594" s="91">
        <f t="shared" si="345"/>
        <v>5.8569399999999998</v>
      </c>
      <c r="T594" s="91">
        <f t="shared" si="345"/>
        <v>5.8876499999999998</v>
      </c>
      <c r="U594" s="91">
        <f t="shared" si="345"/>
        <v>5.9052199999999999</v>
      </c>
      <c r="V594" s="91">
        <f t="shared" si="345"/>
        <v>5.8669700000000002</v>
      </c>
      <c r="W594" s="91">
        <f t="shared" si="345"/>
        <v>5.8071099999999998</v>
      </c>
      <c r="X594" s="91">
        <f t="shared" si="345"/>
        <v>5.7675599999999996</v>
      </c>
      <c r="Y594" s="91">
        <f t="shared" si="345"/>
        <v>5.5868099999999998</v>
      </c>
      <c r="Z594" s="91">
        <f t="shared" si="345"/>
        <v>5.3921299999999999</v>
      </c>
      <c r="AA594" s="91">
        <f t="shared" si="345"/>
        <v>5.1840700000000002</v>
      </c>
    </row>
    <row r="595" spans="1:27" ht="12.75" customHeight="1" outlineLevel="1" x14ac:dyDescent="0.2">
      <c r="A595" s="99" t="s">
        <v>2233</v>
      </c>
      <c r="B595" s="63" t="s">
        <v>238</v>
      </c>
      <c r="C595" s="43" t="s">
        <v>79</v>
      </c>
      <c r="D595" s="44">
        <v>1294.04</v>
      </c>
      <c r="E595" s="44">
        <v>1219.74</v>
      </c>
      <c r="F595" s="44">
        <v>1188.6400000000001</v>
      </c>
      <c r="G595" s="44">
        <v>1175.17</v>
      </c>
      <c r="H595" s="44">
        <v>1180.7</v>
      </c>
      <c r="I595" s="44">
        <v>1209.1300000000001</v>
      </c>
      <c r="J595" s="44">
        <v>1244.43</v>
      </c>
      <c r="K595" s="44">
        <v>1439.86</v>
      </c>
      <c r="L595" s="44">
        <v>1791.24</v>
      </c>
      <c r="M595" s="44">
        <v>1928.73</v>
      </c>
      <c r="N595" s="44">
        <v>1980.83</v>
      </c>
      <c r="O595" s="44">
        <v>1996.1</v>
      </c>
      <c r="P595" s="44">
        <v>1989.46</v>
      </c>
      <c r="Q595" s="44">
        <v>1989.1</v>
      </c>
      <c r="R595" s="44">
        <v>1974.95</v>
      </c>
      <c r="S595" s="44">
        <v>1963.13</v>
      </c>
      <c r="T595" s="44">
        <v>1993.84</v>
      </c>
      <c r="U595" s="44">
        <v>2011.41</v>
      </c>
      <c r="V595" s="44">
        <v>1973.16</v>
      </c>
      <c r="W595" s="44">
        <v>1913.3</v>
      </c>
      <c r="X595" s="44">
        <v>1873.75</v>
      </c>
      <c r="Y595" s="44">
        <v>1693</v>
      </c>
      <c r="Z595" s="44">
        <v>1498.32</v>
      </c>
      <c r="AA595" s="44">
        <v>1290.26</v>
      </c>
    </row>
    <row r="596" spans="1:27" ht="12.75" customHeight="1" outlineLevel="1" x14ac:dyDescent="0.2">
      <c r="A596" s="99" t="s">
        <v>2234</v>
      </c>
      <c r="B596" s="63" t="s">
        <v>90</v>
      </c>
      <c r="C596" s="43" t="s">
        <v>79</v>
      </c>
      <c r="D596" s="44">
        <f>$D$486</f>
        <v>3559.77</v>
      </c>
      <c r="E596" s="44">
        <f t="shared" ref="E596:AA596" si="346">$D$486</f>
        <v>3559.77</v>
      </c>
      <c r="F596" s="44">
        <f t="shared" si="346"/>
        <v>3559.77</v>
      </c>
      <c r="G596" s="44">
        <f t="shared" si="346"/>
        <v>3559.77</v>
      </c>
      <c r="H596" s="44">
        <f t="shared" si="346"/>
        <v>3559.77</v>
      </c>
      <c r="I596" s="44">
        <f t="shared" si="346"/>
        <v>3559.77</v>
      </c>
      <c r="J596" s="44">
        <f t="shared" si="346"/>
        <v>3559.77</v>
      </c>
      <c r="K596" s="44">
        <f t="shared" si="346"/>
        <v>3559.77</v>
      </c>
      <c r="L596" s="44">
        <f t="shared" si="346"/>
        <v>3559.77</v>
      </c>
      <c r="M596" s="44">
        <f t="shared" si="346"/>
        <v>3559.77</v>
      </c>
      <c r="N596" s="44">
        <f t="shared" si="346"/>
        <v>3559.77</v>
      </c>
      <c r="O596" s="44">
        <f t="shared" si="346"/>
        <v>3559.77</v>
      </c>
      <c r="P596" s="44">
        <f t="shared" si="346"/>
        <v>3559.77</v>
      </c>
      <c r="Q596" s="44">
        <f t="shared" si="346"/>
        <v>3559.77</v>
      </c>
      <c r="R596" s="44">
        <f t="shared" si="346"/>
        <v>3559.77</v>
      </c>
      <c r="S596" s="44">
        <f t="shared" si="346"/>
        <v>3559.77</v>
      </c>
      <c r="T596" s="44">
        <f t="shared" si="346"/>
        <v>3559.77</v>
      </c>
      <c r="U596" s="44">
        <f t="shared" si="346"/>
        <v>3559.77</v>
      </c>
      <c r="V596" s="44">
        <f t="shared" si="346"/>
        <v>3559.77</v>
      </c>
      <c r="W596" s="44">
        <f t="shared" si="346"/>
        <v>3559.77</v>
      </c>
      <c r="X596" s="44">
        <f t="shared" si="346"/>
        <v>3559.77</v>
      </c>
      <c r="Y596" s="44">
        <f t="shared" si="346"/>
        <v>3559.77</v>
      </c>
      <c r="Z596" s="44">
        <f t="shared" si="346"/>
        <v>3559.77</v>
      </c>
      <c r="AA596" s="44">
        <f t="shared" si="346"/>
        <v>3559.77</v>
      </c>
    </row>
    <row r="597" spans="1:27" ht="12.75" customHeight="1" outlineLevel="1" x14ac:dyDescent="0.2">
      <c r="A597" s="99" t="s">
        <v>2235</v>
      </c>
      <c r="B597" s="63" t="s">
        <v>83</v>
      </c>
      <c r="C597" s="43" t="s">
        <v>79</v>
      </c>
      <c r="D597" s="44">
        <v>3.35</v>
      </c>
      <c r="E597" s="44">
        <v>3.35</v>
      </c>
      <c r="F597" s="44">
        <v>3.35</v>
      </c>
      <c r="G597" s="44">
        <v>3.35</v>
      </c>
      <c r="H597" s="44">
        <v>3.35</v>
      </c>
      <c r="I597" s="44">
        <v>3.35</v>
      </c>
      <c r="J597" s="44">
        <v>3.35</v>
      </c>
      <c r="K597" s="44">
        <v>3.35</v>
      </c>
      <c r="L597" s="44">
        <v>3.35</v>
      </c>
      <c r="M597" s="44">
        <v>3.35</v>
      </c>
      <c r="N597" s="44">
        <v>3.35</v>
      </c>
      <c r="O597" s="44">
        <v>3.35</v>
      </c>
      <c r="P597" s="44">
        <v>3.35</v>
      </c>
      <c r="Q597" s="44">
        <v>3.35</v>
      </c>
      <c r="R597" s="44">
        <v>3.35</v>
      </c>
      <c r="S597" s="44">
        <v>3.35</v>
      </c>
      <c r="T597" s="44">
        <v>3.35</v>
      </c>
      <c r="U597" s="44">
        <v>3.35</v>
      </c>
      <c r="V597" s="44">
        <v>3.35</v>
      </c>
      <c r="W597" s="44">
        <v>3.35</v>
      </c>
      <c r="X597" s="44">
        <v>3.35</v>
      </c>
      <c r="Y597" s="44">
        <v>3.35</v>
      </c>
      <c r="Z597" s="44">
        <v>3.35</v>
      </c>
      <c r="AA597" s="44">
        <v>3.35</v>
      </c>
    </row>
    <row r="598" spans="1:27" ht="12.75" customHeight="1" outlineLevel="1" x14ac:dyDescent="0.2">
      <c r="A598" s="99" t="s">
        <v>2236</v>
      </c>
      <c r="B598" s="63" t="s">
        <v>81</v>
      </c>
      <c r="C598" s="43" t="s">
        <v>79</v>
      </c>
      <c r="D598" s="44">
        <f>$D$11</f>
        <v>330.69</v>
      </c>
      <c r="E598" s="44">
        <f t="shared" ref="E598:AA598" si="347">$D$11</f>
        <v>330.69</v>
      </c>
      <c r="F598" s="44">
        <f t="shared" si="347"/>
        <v>330.69</v>
      </c>
      <c r="G598" s="44">
        <f t="shared" si="347"/>
        <v>330.69</v>
      </c>
      <c r="H598" s="44">
        <f t="shared" si="347"/>
        <v>330.69</v>
      </c>
      <c r="I598" s="44">
        <f t="shared" si="347"/>
        <v>330.69</v>
      </c>
      <c r="J598" s="44">
        <f t="shared" si="347"/>
        <v>330.69</v>
      </c>
      <c r="K598" s="44">
        <f t="shared" si="347"/>
        <v>330.69</v>
      </c>
      <c r="L598" s="44">
        <f t="shared" si="347"/>
        <v>330.69</v>
      </c>
      <c r="M598" s="44">
        <f t="shared" si="347"/>
        <v>330.69</v>
      </c>
      <c r="N598" s="44">
        <f t="shared" si="347"/>
        <v>330.69</v>
      </c>
      <c r="O598" s="44">
        <f t="shared" si="347"/>
        <v>330.69</v>
      </c>
      <c r="P598" s="44">
        <f t="shared" si="347"/>
        <v>330.69</v>
      </c>
      <c r="Q598" s="44">
        <f t="shared" si="347"/>
        <v>330.69</v>
      </c>
      <c r="R598" s="44">
        <f t="shared" si="347"/>
        <v>330.69</v>
      </c>
      <c r="S598" s="44">
        <f t="shared" si="347"/>
        <v>330.69</v>
      </c>
      <c r="T598" s="44">
        <f t="shared" si="347"/>
        <v>330.69</v>
      </c>
      <c r="U598" s="44">
        <f t="shared" si="347"/>
        <v>330.69</v>
      </c>
      <c r="V598" s="44">
        <f t="shared" si="347"/>
        <v>330.69</v>
      </c>
      <c r="W598" s="44">
        <f t="shared" si="347"/>
        <v>330.69</v>
      </c>
      <c r="X598" s="44">
        <f t="shared" si="347"/>
        <v>330.69</v>
      </c>
      <c r="Y598" s="44">
        <f t="shared" si="347"/>
        <v>330.69</v>
      </c>
      <c r="Z598" s="44">
        <f t="shared" si="347"/>
        <v>330.69</v>
      </c>
      <c r="AA598" s="44">
        <f t="shared" si="347"/>
        <v>330.69</v>
      </c>
    </row>
    <row r="599" spans="1:27" x14ac:dyDescent="0.2">
      <c r="A599" s="98" t="s">
        <v>2237</v>
      </c>
      <c r="B599" s="28" t="str">
        <f>"24"&amp;"."&amp;$B$800&amp;"."&amp;$B$801</f>
        <v>24.12.2023</v>
      </c>
      <c r="C599" s="90" t="s">
        <v>76</v>
      </c>
      <c r="D599" s="91">
        <f>ROUND(((D600+D601+D603+D602)/1000),5)</f>
        <v>5.1494799999999996</v>
      </c>
      <c r="E599" s="91">
        <f>ROUND(((E600+E601+E603+E602)/1000),5)</f>
        <v>5.0941400000000003</v>
      </c>
      <c r="F599" s="91">
        <f>ROUND(((F600+F601+F603+F602)/1000),5)</f>
        <v>5.06569</v>
      </c>
      <c r="G599" s="91">
        <f t="shared" ref="G599:AA599" si="348">ROUND(((G600+G601+G603+G602)/1000),5)</f>
        <v>5.0144700000000002</v>
      </c>
      <c r="H599" s="91">
        <f t="shared" si="348"/>
        <v>5.0244</v>
      </c>
      <c r="I599" s="91">
        <f t="shared" si="348"/>
        <v>5.0567900000000003</v>
      </c>
      <c r="J599" s="91">
        <f t="shared" si="348"/>
        <v>5.0791599999999999</v>
      </c>
      <c r="K599" s="91">
        <f t="shared" si="348"/>
        <v>5.1939799999999998</v>
      </c>
      <c r="L599" s="91">
        <f t="shared" si="348"/>
        <v>5.3887499999999999</v>
      </c>
      <c r="M599" s="91">
        <f t="shared" si="348"/>
        <v>5.6493599999999997</v>
      </c>
      <c r="N599" s="91">
        <f t="shared" si="348"/>
        <v>5.7639800000000001</v>
      </c>
      <c r="O599" s="91">
        <f t="shared" si="348"/>
        <v>5.7827999999999999</v>
      </c>
      <c r="P599" s="91">
        <f t="shared" si="348"/>
        <v>5.7928800000000003</v>
      </c>
      <c r="Q599" s="91">
        <f t="shared" si="348"/>
        <v>5.7977600000000002</v>
      </c>
      <c r="R599" s="91">
        <f t="shared" si="348"/>
        <v>5.7876599999999998</v>
      </c>
      <c r="S599" s="91">
        <f t="shared" si="348"/>
        <v>5.7871199999999998</v>
      </c>
      <c r="T599" s="91">
        <f t="shared" si="348"/>
        <v>5.8307200000000003</v>
      </c>
      <c r="U599" s="91">
        <f t="shared" si="348"/>
        <v>5.8519399999999999</v>
      </c>
      <c r="V599" s="91">
        <f t="shared" si="348"/>
        <v>5.8259999999999996</v>
      </c>
      <c r="W599" s="91">
        <f t="shared" si="348"/>
        <v>5.8018299999999998</v>
      </c>
      <c r="X599" s="91">
        <f t="shared" si="348"/>
        <v>5.7770799999999998</v>
      </c>
      <c r="Y599" s="91">
        <f t="shared" si="348"/>
        <v>5.5578399999999997</v>
      </c>
      <c r="Z599" s="91">
        <f t="shared" si="348"/>
        <v>5.3415800000000004</v>
      </c>
      <c r="AA599" s="91">
        <f t="shared" si="348"/>
        <v>5.1090400000000002</v>
      </c>
    </row>
    <row r="600" spans="1:27" ht="12.75" customHeight="1" outlineLevel="1" x14ac:dyDescent="0.2">
      <c r="A600" s="99" t="s">
        <v>2238</v>
      </c>
      <c r="B600" s="63" t="s">
        <v>238</v>
      </c>
      <c r="C600" s="43" t="s">
        <v>79</v>
      </c>
      <c r="D600" s="44">
        <v>1255.67</v>
      </c>
      <c r="E600" s="44">
        <v>1200.33</v>
      </c>
      <c r="F600" s="44">
        <v>1171.8800000000001</v>
      </c>
      <c r="G600" s="44">
        <v>1120.6600000000001</v>
      </c>
      <c r="H600" s="44">
        <v>1130.5899999999999</v>
      </c>
      <c r="I600" s="44">
        <v>1162.98</v>
      </c>
      <c r="J600" s="44">
        <v>1185.3499999999999</v>
      </c>
      <c r="K600" s="44">
        <v>1300.17</v>
      </c>
      <c r="L600" s="44">
        <v>1494.94</v>
      </c>
      <c r="M600" s="44">
        <v>1755.55</v>
      </c>
      <c r="N600" s="44">
        <v>1870.17</v>
      </c>
      <c r="O600" s="44">
        <v>1888.99</v>
      </c>
      <c r="P600" s="44">
        <v>1899.07</v>
      </c>
      <c r="Q600" s="44">
        <v>1903.95</v>
      </c>
      <c r="R600" s="44">
        <v>1893.85</v>
      </c>
      <c r="S600" s="44">
        <v>1893.31</v>
      </c>
      <c r="T600" s="44">
        <v>1936.91</v>
      </c>
      <c r="U600" s="44">
        <v>1958.13</v>
      </c>
      <c r="V600" s="44">
        <v>1932.19</v>
      </c>
      <c r="W600" s="44">
        <v>1908.02</v>
      </c>
      <c r="X600" s="44">
        <v>1883.27</v>
      </c>
      <c r="Y600" s="44">
        <v>1664.03</v>
      </c>
      <c r="Z600" s="44">
        <v>1447.77</v>
      </c>
      <c r="AA600" s="44">
        <v>1215.23</v>
      </c>
    </row>
    <row r="601" spans="1:27" ht="12.75" customHeight="1" outlineLevel="1" x14ac:dyDescent="0.2">
      <c r="A601" s="99" t="s">
        <v>2239</v>
      </c>
      <c r="B601" s="63" t="s">
        <v>90</v>
      </c>
      <c r="C601" s="43" t="s">
        <v>79</v>
      </c>
      <c r="D601" s="44">
        <f>$D$486</f>
        <v>3559.77</v>
      </c>
      <c r="E601" s="44">
        <f t="shared" ref="E601:AA601" si="349">$D$486</f>
        <v>3559.77</v>
      </c>
      <c r="F601" s="44">
        <f t="shared" si="349"/>
        <v>3559.77</v>
      </c>
      <c r="G601" s="44">
        <f t="shared" si="349"/>
        <v>3559.77</v>
      </c>
      <c r="H601" s="44">
        <f t="shared" si="349"/>
        <v>3559.77</v>
      </c>
      <c r="I601" s="44">
        <f t="shared" si="349"/>
        <v>3559.77</v>
      </c>
      <c r="J601" s="44">
        <f t="shared" si="349"/>
        <v>3559.77</v>
      </c>
      <c r="K601" s="44">
        <f t="shared" si="349"/>
        <v>3559.77</v>
      </c>
      <c r="L601" s="44">
        <f t="shared" si="349"/>
        <v>3559.77</v>
      </c>
      <c r="M601" s="44">
        <f t="shared" si="349"/>
        <v>3559.77</v>
      </c>
      <c r="N601" s="44">
        <f t="shared" si="349"/>
        <v>3559.77</v>
      </c>
      <c r="O601" s="44">
        <f t="shared" si="349"/>
        <v>3559.77</v>
      </c>
      <c r="P601" s="44">
        <f t="shared" si="349"/>
        <v>3559.77</v>
      </c>
      <c r="Q601" s="44">
        <f t="shared" si="349"/>
        <v>3559.77</v>
      </c>
      <c r="R601" s="44">
        <f t="shared" si="349"/>
        <v>3559.77</v>
      </c>
      <c r="S601" s="44">
        <f t="shared" si="349"/>
        <v>3559.77</v>
      </c>
      <c r="T601" s="44">
        <f t="shared" si="349"/>
        <v>3559.77</v>
      </c>
      <c r="U601" s="44">
        <f t="shared" si="349"/>
        <v>3559.77</v>
      </c>
      <c r="V601" s="44">
        <f t="shared" si="349"/>
        <v>3559.77</v>
      </c>
      <c r="W601" s="44">
        <f t="shared" si="349"/>
        <v>3559.77</v>
      </c>
      <c r="X601" s="44">
        <f t="shared" si="349"/>
        <v>3559.77</v>
      </c>
      <c r="Y601" s="44">
        <f t="shared" si="349"/>
        <v>3559.77</v>
      </c>
      <c r="Z601" s="44">
        <f t="shared" si="349"/>
        <v>3559.77</v>
      </c>
      <c r="AA601" s="44">
        <f t="shared" si="349"/>
        <v>3559.77</v>
      </c>
    </row>
    <row r="602" spans="1:27" ht="12.75" customHeight="1" outlineLevel="1" x14ac:dyDescent="0.2">
      <c r="A602" s="99" t="s">
        <v>2240</v>
      </c>
      <c r="B602" s="63" t="s">
        <v>83</v>
      </c>
      <c r="C602" s="43" t="s">
        <v>79</v>
      </c>
      <c r="D602" s="44">
        <v>3.35</v>
      </c>
      <c r="E602" s="44">
        <v>3.35</v>
      </c>
      <c r="F602" s="44">
        <v>3.35</v>
      </c>
      <c r="G602" s="44">
        <v>3.35</v>
      </c>
      <c r="H602" s="44">
        <v>3.35</v>
      </c>
      <c r="I602" s="44">
        <v>3.35</v>
      </c>
      <c r="J602" s="44">
        <v>3.35</v>
      </c>
      <c r="K602" s="44">
        <v>3.35</v>
      </c>
      <c r="L602" s="44">
        <v>3.35</v>
      </c>
      <c r="M602" s="44">
        <v>3.35</v>
      </c>
      <c r="N602" s="44">
        <v>3.35</v>
      </c>
      <c r="O602" s="44">
        <v>3.35</v>
      </c>
      <c r="P602" s="44">
        <v>3.35</v>
      </c>
      <c r="Q602" s="44">
        <v>3.35</v>
      </c>
      <c r="R602" s="44">
        <v>3.35</v>
      </c>
      <c r="S602" s="44">
        <v>3.35</v>
      </c>
      <c r="T602" s="44">
        <v>3.35</v>
      </c>
      <c r="U602" s="44">
        <v>3.35</v>
      </c>
      <c r="V602" s="44">
        <v>3.35</v>
      </c>
      <c r="W602" s="44">
        <v>3.35</v>
      </c>
      <c r="X602" s="44">
        <v>3.35</v>
      </c>
      <c r="Y602" s="44">
        <v>3.35</v>
      </c>
      <c r="Z602" s="44">
        <v>3.35</v>
      </c>
      <c r="AA602" s="44">
        <v>3.35</v>
      </c>
    </row>
    <row r="603" spans="1:27" ht="12.75" customHeight="1" outlineLevel="1" x14ac:dyDescent="0.2">
      <c r="A603" s="99" t="s">
        <v>2241</v>
      </c>
      <c r="B603" s="63" t="s">
        <v>81</v>
      </c>
      <c r="C603" s="43" t="s">
        <v>79</v>
      </c>
      <c r="D603" s="44">
        <f>$D$11</f>
        <v>330.69</v>
      </c>
      <c r="E603" s="44">
        <f t="shared" ref="E603:AA603" si="350">$D$11</f>
        <v>330.69</v>
      </c>
      <c r="F603" s="44">
        <f t="shared" si="350"/>
        <v>330.69</v>
      </c>
      <c r="G603" s="44">
        <f t="shared" si="350"/>
        <v>330.69</v>
      </c>
      <c r="H603" s="44">
        <f t="shared" si="350"/>
        <v>330.69</v>
      </c>
      <c r="I603" s="44">
        <f t="shared" si="350"/>
        <v>330.69</v>
      </c>
      <c r="J603" s="44">
        <f t="shared" si="350"/>
        <v>330.69</v>
      </c>
      <c r="K603" s="44">
        <f t="shared" si="350"/>
        <v>330.69</v>
      </c>
      <c r="L603" s="44">
        <f t="shared" si="350"/>
        <v>330.69</v>
      </c>
      <c r="M603" s="44">
        <f t="shared" si="350"/>
        <v>330.69</v>
      </c>
      <c r="N603" s="44">
        <f t="shared" si="350"/>
        <v>330.69</v>
      </c>
      <c r="O603" s="44">
        <f t="shared" si="350"/>
        <v>330.69</v>
      </c>
      <c r="P603" s="44">
        <f t="shared" si="350"/>
        <v>330.69</v>
      </c>
      <c r="Q603" s="44">
        <f t="shared" si="350"/>
        <v>330.69</v>
      </c>
      <c r="R603" s="44">
        <f t="shared" si="350"/>
        <v>330.69</v>
      </c>
      <c r="S603" s="44">
        <f t="shared" si="350"/>
        <v>330.69</v>
      </c>
      <c r="T603" s="44">
        <f t="shared" si="350"/>
        <v>330.69</v>
      </c>
      <c r="U603" s="44">
        <f t="shared" si="350"/>
        <v>330.69</v>
      </c>
      <c r="V603" s="44">
        <f t="shared" si="350"/>
        <v>330.69</v>
      </c>
      <c r="W603" s="44">
        <f t="shared" si="350"/>
        <v>330.69</v>
      </c>
      <c r="X603" s="44">
        <f t="shared" si="350"/>
        <v>330.69</v>
      </c>
      <c r="Y603" s="44">
        <f t="shared" si="350"/>
        <v>330.69</v>
      </c>
      <c r="Z603" s="44">
        <f t="shared" si="350"/>
        <v>330.69</v>
      </c>
      <c r="AA603" s="44">
        <f t="shared" si="350"/>
        <v>330.69</v>
      </c>
    </row>
    <row r="604" spans="1:27" x14ac:dyDescent="0.2">
      <c r="A604" s="98" t="s">
        <v>2242</v>
      </c>
      <c r="B604" s="28" t="str">
        <f>"25"&amp;"."&amp;$B$800&amp;"."&amp;$B$801</f>
        <v>25.12.2023</v>
      </c>
      <c r="C604" s="90" t="s">
        <v>76</v>
      </c>
      <c r="D604" s="91">
        <f>ROUND(((D605+D606+D608+D607)/1000),5)</f>
        <v>5.0973300000000004</v>
      </c>
      <c r="E604" s="91">
        <f>ROUND(((E605+E606+E608+E607)/1000),5)</f>
        <v>5.0767499999999997</v>
      </c>
      <c r="F604" s="91">
        <f>ROUND(((F605+F606+F608+F607)/1000),5)</f>
        <v>4.9713900000000004</v>
      </c>
      <c r="G604" s="91">
        <f t="shared" ref="G604:AA604" si="351">ROUND(((G605+G606+G608+G607)/1000),5)</f>
        <v>4.9685899999999998</v>
      </c>
      <c r="H604" s="91">
        <f t="shared" si="351"/>
        <v>4.9684799999999996</v>
      </c>
      <c r="I604" s="91">
        <f t="shared" si="351"/>
        <v>5.0758700000000001</v>
      </c>
      <c r="J604" s="91">
        <f t="shared" si="351"/>
        <v>5.2247199999999996</v>
      </c>
      <c r="K604" s="91">
        <f t="shared" si="351"/>
        <v>5.5679800000000004</v>
      </c>
      <c r="L604" s="91">
        <f t="shared" si="351"/>
        <v>5.8258700000000001</v>
      </c>
      <c r="M604" s="91">
        <f t="shared" si="351"/>
        <v>5.8508599999999999</v>
      </c>
      <c r="N604" s="91">
        <f t="shared" si="351"/>
        <v>5.8631500000000001</v>
      </c>
      <c r="O604" s="91">
        <f t="shared" si="351"/>
        <v>6.0007000000000001</v>
      </c>
      <c r="P604" s="91">
        <f t="shared" si="351"/>
        <v>5.93344</v>
      </c>
      <c r="Q604" s="91">
        <f t="shared" si="351"/>
        <v>5.9974699999999999</v>
      </c>
      <c r="R604" s="91">
        <f t="shared" si="351"/>
        <v>5.9997699999999998</v>
      </c>
      <c r="S604" s="91">
        <f t="shared" si="351"/>
        <v>5.8773299999999997</v>
      </c>
      <c r="T604" s="91">
        <f t="shared" si="351"/>
        <v>5.8862399999999999</v>
      </c>
      <c r="U604" s="91">
        <f t="shared" si="351"/>
        <v>5.9009400000000003</v>
      </c>
      <c r="V604" s="91">
        <f t="shared" si="351"/>
        <v>5.8790800000000001</v>
      </c>
      <c r="W604" s="91">
        <f t="shared" si="351"/>
        <v>5.8804100000000004</v>
      </c>
      <c r="X604" s="91">
        <f t="shared" si="351"/>
        <v>5.7127400000000002</v>
      </c>
      <c r="Y604" s="91">
        <f t="shared" si="351"/>
        <v>5.5258500000000002</v>
      </c>
      <c r="Z604" s="91">
        <f t="shared" si="351"/>
        <v>5.3090599999999997</v>
      </c>
      <c r="AA604" s="91">
        <f t="shared" si="351"/>
        <v>5.0776399999999997</v>
      </c>
    </row>
    <row r="605" spans="1:27" ht="12.75" customHeight="1" outlineLevel="1" x14ac:dyDescent="0.2">
      <c r="A605" s="99" t="s">
        <v>2243</v>
      </c>
      <c r="B605" s="63" t="s">
        <v>238</v>
      </c>
      <c r="C605" s="43" t="s">
        <v>79</v>
      </c>
      <c r="D605" s="44">
        <v>1203.52</v>
      </c>
      <c r="E605" s="44">
        <v>1182.94</v>
      </c>
      <c r="F605" s="44">
        <v>1077.58</v>
      </c>
      <c r="G605" s="44">
        <v>1074.78</v>
      </c>
      <c r="H605" s="44">
        <v>1074.67</v>
      </c>
      <c r="I605" s="44">
        <v>1182.06</v>
      </c>
      <c r="J605" s="44">
        <v>1330.91</v>
      </c>
      <c r="K605" s="44">
        <v>1674.17</v>
      </c>
      <c r="L605" s="44">
        <v>1932.06</v>
      </c>
      <c r="M605" s="44">
        <v>1957.05</v>
      </c>
      <c r="N605" s="44">
        <v>1969.34</v>
      </c>
      <c r="O605" s="44">
        <v>2106.89</v>
      </c>
      <c r="P605" s="44">
        <v>2039.63</v>
      </c>
      <c r="Q605" s="44">
        <v>2103.66</v>
      </c>
      <c r="R605" s="44">
        <v>2105.96</v>
      </c>
      <c r="S605" s="44">
        <v>1983.52</v>
      </c>
      <c r="T605" s="44">
        <v>1992.43</v>
      </c>
      <c r="U605" s="44">
        <v>2007.13</v>
      </c>
      <c r="V605" s="44">
        <v>1985.27</v>
      </c>
      <c r="W605" s="44">
        <v>1986.6</v>
      </c>
      <c r="X605" s="44">
        <v>1818.93</v>
      </c>
      <c r="Y605" s="44">
        <v>1632.04</v>
      </c>
      <c r="Z605" s="44">
        <v>1415.25</v>
      </c>
      <c r="AA605" s="44">
        <v>1183.83</v>
      </c>
    </row>
    <row r="606" spans="1:27" ht="12.75" customHeight="1" outlineLevel="1" x14ac:dyDescent="0.2">
      <c r="A606" s="99" t="s">
        <v>2244</v>
      </c>
      <c r="B606" s="63" t="s">
        <v>90</v>
      </c>
      <c r="C606" s="43" t="s">
        <v>79</v>
      </c>
      <c r="D606" s="44">
        <f>$D$486</f>
        <v>3559.77</v>
      </c>
      <c r="E606" s="44">
        <f t="shared" ref="E606:AA606" si="352">$D$486</f>
        <v>3559.77</v>
      </c>
      <c r="F606" s="44">
        <f t="shared" si="352"/>
        <v>3559.77</v>
      </c>
      <c r="G606" s="44">
        <f t="shared" si="352"/>
        <v>3559.77</v>
      </c>
      <c r="H606" s="44">
        <f t="shared" si="352"/>
        <v>3559.77</v>
      </c>
      <c r="I606" s="44">
        <f t="shared" si="352"/>
        <v>3559.77</v>
      </c>
      <c r="J606" s="44">
        <f t="shared" si="352"/>
        <v>3559.77</v>
      </c>
      <c r="K606" s="44">
        <f t="shared" si="352"/>
        <v>3559.77</v>
      </c>
      <c r="L606" s="44">
        <f t="shared" si="352"/>
        <v>3559.77</v>
      </c>
      <c r="M606" s="44">
        <f t="shared" si="352"/>
        <v>3559.77</v>
      </c>
      <c r="N606" s="44">
        <f t="shared" si="352"/>
        <v>3559.77</v>
      </c>
      <c r="O606" s="44">
        <f t="shared" si="352"/>
        <v>3559.77</v>
      </c>
      <c r="P606" s="44">
        <f t="shared" si="352"/>
        <v>3559.77</v>
      </c>
      <c r="Q606" s="44">
        <f t="shared" si="352"/>
        <v>3559.77</v>
      </c>
      <c r="R606" s="44">
        <f t="shared" si="352"/>
        <v>3559.77</v>
      </c>
      <c r="S606" s="44">
        <f t="shared" si="352"/>
        <v>3559.77</v>
      </c>
      <c r="T606" s="44">
        <f t="shared" si="352"/>
        <v>3559.77</v>
      </c>
      <c r="U606" s="44">
        <f t="shared" si="352"/>
        <v>3559.77</v>
      </c>
      <c r="V606" s="44">
        <f t="shared" si="352"/>
        <v>3559.77</v>
      </c>
      <c r="W606" s="44">
        <f t="shared" si="352"/>
        <v>3559.77</v>
      </c>
      <c r="X606" s="44">
        <f t="shared" si="352"/>
        <v>3559.77</v>
      </c>
      <c r="Y606" s="44">
        <f t="shared" si="352"/>
        <v>3559.77</v>
      </c>
      <c r="Z606" s="44">
        <f t="shared" si="352"/>
        <v>3559.77</v>
      </c>
      <c r="AA606" s="44">
        <f t="shared" si="352"/>
        <v>3559.77</v>
      </c>
    </row>
    <row r="607" spans="1:27" ht="12.75" customHeight="1" outlineLevel="1" x14ac:dyDescent="0.2">
      <c r="A607" s="99" t="s">
        <v>2245</v>
      </c>
      <c r="B607" s="63" t="s">
        <v>83</v>
      </c>
      <c r="C607" s="43" t="s">
        <v>79</v>
      </c>
      <c r="D607" s="44">
        <v>3.35</v>
      </c>
      <c r="E607" s="44">
        <v>3.35</v>
      </c>
      <c r="F607" s="44">
        <v>3.35</v>
      </c>
      <c r="G607" s="44">
        <v>3.35</v>
      </c>
      <c r="H607" s="44">
        <v>3.35</v>
      </c>
      <c r="I607" s="44">
        <v>3.35</v>
      </c>
      <c r="J607" s="44">
        <v>3.35</v>
      </c>
      <c r="K607" s="44">
        <v>3.35</v>
      </c>
      <c r="L607" s="44">
        <v>3.35</v>
      </c>
      <c r="M607" s="44">
        <v>3.35</v>
      </c>
      <c r="N607" s="44">
        <v>3.35</v>
      </c>
      <c r="O607" s="44">
        <v>3.35</v>
      </c>
      <c r="P607" s="44">
        <v>3.35</v>
      </c>
      <c r="Q607" s="44">
        <v>3.35</v>
      </c>
      <c r="R607" s="44">
        <v>3.35</v>
      </c>
      <c r="S607" s="44">
        <v>3.35</v>
      </c>
      <c r="T607" s="44">
        <v>3.35</v>
      </c>
      <c r="U607" s="44">
        <v>3.35</v>
      </c>
      <c r="V607" s="44">
        <v>3.35</v>
      </c>
      <c r="W607" s="44">
        <v>3.35</v>
      </c>
      <c r="X607" s="44">
        <v>3.35</v>
      </c>
      <c r="Y607" s="44">
        <v>3.35</v>
      </c>
      <c r="Z607" s="44">
        <v>3.35</v>
      </c>
      <c r="AA607" s="44">
        <v>3.35</v>
      </c>
    </row>
    <row r="608" spans="1:27" ht="12.75" customHeight="1" outlineLevel="1" x14ac:dyDescent="0.2">
      <c r="A608" s="99" t="s">
        <v>2246</v>
      </c>
      <c r="B608" s="63" t="s">
        <v>81</v>
      </c>
      <c r="C608" s="43" t="s">
        <v>79</v>
      </c>
      <c r="D608" s="44">
        <f>$D$11</f>
        <v>330.69</v>
      </c>
      <c r="E608" s="44">
        <f t="shared" ref="E608:AA608" si="353">$D$11</f>
        <v>330.69</v>
      </c>
      <c r="F608" s="44">
        <f t="shared" si="353"/>
        <v>330.69</v>
      </c>
      <c r="G608" s="44">
        <f t="shared" si="353"/>
        <v>330.69</v>
      </c>
      <c r="H608" s="44">
        <f t="shared" si="353"/>
        <v>330.69</v>
      </c>
      <c r="I608" s="44">
        <f t="shared" si="353"/>
        <v>330.69</v>
      </c>
      <c r="J608" s="44">
        <f t="shared" si="353"/>
        <v>330.69</v>
      </c>
      <c r="K608" s="44">
        <f t="shared" si="353"/>
        <v>330.69</v>
      </c>
      <c r="L608" s="44">
        <f t="shared" si="353"/>
        <v>330.69</v>
      </c>
      <c r="M608" s="44">
        <f t="shared" si="353"/>
        <v>330.69</v>
      </c>
      <c r="N608" s="44">
        <f t="shared" si="353"/>
        <v>330.69</v>
      </c>
      <c r="O608" s="44">
        <f t="shared" si="353"/>
        <v>330.69</v>
      </c>
      <c r="P608" s="44">
        <f t="shared" si="353"/>
        <v>330.69</v>
      </c>
      <c r="Q608" s="44">
        <f t="shared" si="353"/>
        <v>330.69</v>
      </c>
      <c r="R608" s="44">
        <f t="shared" si="353"/>
        <v>330.69</v>
      </c>
      <c r="S608" s="44">
        <f t="shared" si="353"/>
        <v>330.69</v>
      </c>
      <c r="T608" s="44">
        <f t="shared" si="353"/>
        <v>330.69</v>
      </c>
      <c r="U608" s="44">
        <f t="shared" si="353"/>
        <v>330.69</v>
      </c>
      <c r="V608" s="44">
        <f t="shared" si="353"/>
        <v>330.69</v>
      </c>
      <c r="W608" s="44">
        <f t="shared" si="353"/>
        <v>330.69</v>
      </c>
      <c r="X608" s="44">
        <f t="shared" si="353"/>
        <v>330.69</v>
      </c>
      <c r="Y608" s="44">
        <f t="shared" si="353"/>
        <v>330.69</v>
      </c>
      <c r="Z608" s="44">
        <f t="shared" si="353"/>
        <v>330.69</v>
      </c>
      <c r="AA608" s="44">
        <f t="shared" si="353"/>
        <v>330.69</v>
      </c>
    </row>
    <row r="609" spans="1:27" x14ac:dyDescent="0.2">
      <c r="A609" s="98" t="s">
        <v>2247</v>
      </c>
      <c r="B609" s="28" t="str">
        <f>"26"&amp;"."&amp;$B$800&amp;"."&amp;$B$801</f>
        <v>26.12.2023</v>
      </c>
      <c r="C609" s="90" t="s">
        <v>76</v>
      </c>
      <c r="D609" s="91">
        <f>ROUND(((D610+D611+D613+D612)/1000),5)</f>
        <v>5.0395099999999999</v>
      </c>
      <c r="E609" s="91">
        <f>ROUND(((E610+E611+E613+E612)/1000),5)</f>
        <v>4.9774399999999996</v>
      </c>
      <c r="F609" s="91">
        <f>ROUND(((F610+F611+F613+F612)/1000),5)</f>
        <v>4.9768299999999996</v>
      </c>
      <c r="G609" s="91">
        <f t="shared" ref="G609:AA609" si="354">ROUND(((G610+G611+G613+G612)/1000),5)</f>
        <v>4.9469599999999998</v>
      </c>
      <c r="H609" s="91">
        <f t="shared" si="354"/>
        <v>4.9554999999999998</v>
      </c>
      <c r="I609" s="91">
        <f t="shared" si="354"/>
        <v>5.0413699999999997</v>
      </c>
      <c r="J609" s="91">
        <f t="shared" si="354"/>
        <v>5.1599899999999996</v>
      </c>
      <c r="K609" s="91">
        <f t="shared" si="354"/>
        <v>5.42021</v>
      </c>
      <c r="L609" s="91">
        <f t="shared" si="354"/>
        <v>5.7231399999999999</v>
      </c>
      <c r="M609" s="91">
        <f t="shared" si="354"/>
        <v>5.7623199999999999</v>
      </c>
      <c r="N609" s="91">
        <f t="shared" si="354"/>
        <v>5.76206</v>
      </c>
      <c r="O609" s="91">
        <f t="shared" si="354"/>
        <v>5.8263299999999996</v>
      </c>
      <c r="P609" s="91">
        <f t="shared" si="354"/>
        <v>5.7709299999999999</v>
      </c>
      <c r="Q609" s="91">
        <f t="shared" si="354"/>
        <v>5.78071</v>
      </c>
      <c r="R609" s="91">
        <f t="shared" si="354"/>
        <v>5.8176699999999997</v>
      </c>
      <c r="S609" s="91">
        <f t="shared" si="354"/>
        <v>5.7479899999999997</v>
      </c>
      <c r="T609" s="91">
        <f t="shared" si="354"/>
        <v>5.7799100000000001</v>
      </c>
      <c r="U609" s="91">
        <f t="shared" si="354"/>
        <v>5.7972000000000001</v>
      </c>
      <c r="V609" s="91">
        <f t="shared" si="354"/>
        <v>5.7644900000000003</v>
      </c>
      <c r="W609" s="91">
        <f t="shared" si="354"/>
        <v>5.7717499999999999</v>
      </c>
      <c r="X609" s="91">
        <f t="shared" si="354"/>
        <v>5.7007099999999999</v>
      </c>
      <c r="Y609" s="91">
        <f t="shared" si="354"/>
        <v>5.5278799999999997</v>
      </c>
      <c r="Z609" s="91">
        <f t="shared" si="354"/>
        <v>5.2759200000000002</v>
      </c>
      <c r="AA609" s="91">
        <f t="shared" si="354"/>
        <v>5.0674700000000001</v>
      </c>
    </row>
    <row r="610" spans="1:27" ht="12.75" customHeight="1" outlineLevel="1" x14ac:dyDescent="0.2">
      <c r="A610" s="99" t="s">
        <v>2248</v>
      </c>
      <c r="B610" s="63" t="s">
        <v>238</v>
      </c>
      <c r="C610" s="43" t="s">
        <v>79</v>
      </c>
      <c r="D610" s="44">
        <v>1145.7</v>
      </c>
      <c r="E610" s="44">
        <v>1083.6300000000001</v>
      </c>
      <c r="F610" s="44">
        <v>1083.02</v>
      </c>
      <c r="G610" s="44">
        <v>1053.1500000000001</v>
      </c>
      <c r="H610" s="44">
        <v>1061.69</v>
      </c>
      <c r="I610" s="44">
        <v>1147.56</v>
      </c>
      <c r="J610" s="44">
        <v>1266.18</v>
      </c>
      <c r="K610" s="44">
        <v>1526.4</v>
      </c>
      <c r="L610" s="44">
        <v>1829.33</v>
      </c>
      <c r="M610" s="44">
        <v>1868.51</v>
      </c>
      <c r="N610" s="44">
        <v>1868.25</v>
      </c>
      <c r="O610" s="44">
        <v>1932.52</v>
      </c>
      <c r="P610" s="44">
        <v>1877.12</v>
      </c>
      <c r="Q610" s="44">
        <v>1886.9</v>
      </c>
      <c r="R610" s="44">
        <v>1923.86</v>
      </c>
      <c r="S610" s="44">
        <v>1854.18</v>
      </c>
      <c r="T610" s="44">
        <v>1886.1</v>
      </c>
      <c r="U610" s="44">
        <v>1903.39</v>
      </c>
      <c r="V610" s="44">
        <v>1870.68</v>
      </c>
      <c r="W610" s="44">
        <v>1877.94</v>
      </c>
      <c r="X610" s="44">
        <v>1806.9</v>
      </c>
      <c r="Y610" s="44">
        <v>1634.07</v>
      </c>
      <c r="Z610" s="44">
        <v>1382.11</v>
      </c>
      <c r="AA610" s="44">
        <v>1173.6600000000001</v>
      </c>
    </row>
    <row r="611" spans="1:27" ht="12.75" customHeight="1" outlineLevel="1" x14ac:dyDescent="0.2">
      <c r="A611" s="99" t="s">
        <v>2249</v>
      </c>
      <c r="B611" s="63" t="s">
        <v>90</v>
      </c>
      <c r="C611" s="43" t="s">
        <v>79</v>
      </c>
      <c r="D611" s="44">
        <f>$D$486</f>
        <v>3559.77</v>
      </c>
      <c r="E611" s="44">
        <f t="shared" ref="E611:AA611" si="355">$D$486</f>
        <v>3559.77</v>
      </c>
      <c r="F611" s="44">
        <f t="shared" si="355"/>
        <v>3559.77</v>
      </c>
      <c r="G611" s="44">
        <f t="shared" si="355"/>
        <v>3559.77</v>
      </c>
      <c r="H611" s="44">
        <f t="shared" si="355"/>
        <v>3559.77</v>
      </c>
      <c r="I611" s="44">
        <f t="shared" si="355"/>
        <v>3559.77</v>
      </c>
      <c r="J611" s="44">
        <f t="shared" si="355"/>
        <v>3559.77</v>
      </c>
      <c r="K611" s="44">
        <f t="shared" si="355"/>
        <v>3559.77</v>
      </c>
      <c r="L611" s="44">
        <f t="shared" si="355"/>
        <v>3559.77</v>
      </c>
      <c r="M611" s="44">
        <f t="shared" si="355"/>
        <v>3559.77</v>
      </c>
      <c r="N611" s="44">
        <f t="shared" si="355"/>
        <v>3559.77</v>
      </c>
      <c r="O611" s="44">
        <f t="shared" si="355"/>
        <v>3559.77</v>
      </c>
      <c r="P611" s="44">
        <f t="shared" si="355"/>
        <v>3559.77</v>
      </c>
      <c r="Q611" s="44">
        <f t="shared" si="355"/>
        <v>3559.77</v>
      </c>
      <c r="R611" s="44">
        <f t="shared" si="355"/>
        <v>3559.77</v>
      </c>
      <c r="S611" s="44">
        <f t="shared" si="355"/>
        <v>3559.77</v>
      </c>
      <c r="T611" s="44">
        <f t="shared" si="355"/>
        <v>3559.77</v>
      </c>
      <c r="U611" s="44">
        <f t="shared" si="355"/>
        <v>3559.77</v>
      </c>
      <c r="V611" s="44">
        <f t="shared" si="355"/>
        <v>3559.77</v>
      </c>
      <c r="W611" s="44">
        <f t="shared" si="355"/>
        <v>3559.77</v>
      </c>
      <c r="X611" s="44">
        <f t="shared" si="355"/>
        <v>3559.77</v>
      </c>
      <c r="Y611" s="44">
        <f t="shared" si="355"/>
        <v>3559.77</v>
      </c>
      <c r="Z611" s="44">
        <f t="shared" si="355"/>
        <v>3559.77</v>
      </c>
      <c r="AA611" s="44">
        <f t="shared" si="355"/>
        <v>3559.77</v>
      </c>
    </row>
    <row r="612" spans="1:27" ht="12.75" customHeight="1" outlineLevel="1" x14ac:dyDescent="0.2">
      <c r="A612" s="99" t="s">
        <v>2250</v>
      </c>
      <c r="B612" s="63" t="s">
        <v>83</v>
      </c>
      <c r="C612" s="43" t="s">
        <v>79</v>
      </c>
      <c r="D612" s="44">
        <v>3.35</v>
      </c>
      <c r="E612" s="44">
        <v>3.35</v>
      </c>
      <c r="F612" s="44">
        <v>3.35</v>
      </c>
      <c r="G612" s="44">
        <v>3.35</v>
      </c>
      <c r="H612" s="44">
        <v>3.35</v>
      </c>
      <c r="I612" s="44">
        <v>3.35</v>
      </c>
      <c r="J612" s="44">
        <v>3.35</v>
      </c>
      <c r="K612" s="44">
        <v>3.35</v>
      </c>
      <c r="L612" s="44">
        <v>3.35</v>
      </c>
      <c r="M612" s="44">
        <v>3.35</v>
      </c>
      <c r="N612" s="44">
        <v>3.35</v>
      </c>
      <c r="O612" s="44">
        <v>3.35</v>
      </c>
      <c r="P612" s="44">
        <v>3.35</v>
      </c>
      <c r="Q612" s="44">
        <v>3.35</v>
      </c>
      <c r="R612" s="44">
        <v>3.35</v>
      </c>
      <c r="S612" s="44">
        <v>3.35</v>
      </c>
      <c r="T612" s="44">
        <v>3.35</v>
      </c>
      <c r="U612" s="44">
        <v>3.35</v>
      </c>
      <c r="V612" s="44">
        <v>3.35</v>
      </c>
      <c r="W612" s="44">
        <v>3.35</v>
      </c>
      <c r="X612" s="44">
        <v>3.35</v>
      </c>
      <c r="Y612" s="44">
        <v>3.35</v>
      </c>
      <c r="Z612" s="44">
        <v>3.35</v>
      </c>
      <c r="AA612" s="44">
        <v>3.35</v>
      </c>
    </row>
    <row r="613" spans="1:27" ht="12.75" customHeight="1" outlineLevel="1" x14ac:dyDescent="0.2">
      <c r="A613" s="99" t="s">
        <v>2251</v>
      </c>
      <c r="B613" s="63" t="s">
        <v>81</v>
      </c>
      <c r="C613" s="43" t="s">
        <v>79</v>
      </c>
      <c r="D613" s="44">
        <f>$D$11</f>
        <v>330.69</v>
      </c>
      <c r="E613" s="44">
        <f t="shared" ref="E613:AA613" si="356">$D$11</f>
        <v>330.69</v>
      </c>
      <c r="F613" s="44">
        <f t="shared" si="356"/>
        <v>330.69</v>
      </c>
      <c r="G613" s="44">
        <f t="shared" si="356"/>
        <v>330.69</v>
      </c>
      <c r="H613" s="44">
        <f t="shared" si="356"/>
        <v>330.69</v>
      </c>
      <c r="I613" s="44">
        <f t="shared" si="356"/>
        <v>330.69</v>
      </c>
      <c r="J613" s="44">
        <f t="shared" si="356"/>
        <v>330.69</v>
      </c>
      <c r="K613" s="44">
        <f t="shared" si="356"/>
        <v>330.69</v>
      </c>
      <c r="L613" s="44">
        <f t="shared" si="356"/>
        <v>330.69</v>
      </c>
      <c r="M613" s="44">
        <f t="shared" si="356"/>
        <v>330.69</v>
      </c>
      <c r="N613" s="44">
        <f t="shared" si="356"/>
        <v>330.69</v>
      </c>
      <c r="O613" s="44">
        <f t="shared" si="356"/>
        <v>330.69</v>
      </c>
      <c r="P613" s="44">
        <f t="shared" si="356"/>
        <v>330.69</v>
      </c>
      <c r="Q613" s="44">
        <f t="shared" si="356"/>
        <v>330.69</v>
      </c>
      <c r="R613" s="44">
        <f t="shared" si="356"/>
        <v>330.69</v>
      </c>
      <c r="S613" s="44">
        <f t="shared" si="356"/>
        <v>330.69</v>
      </c>
      <c r="T613" s="44">
        <f t="shared" si="356"/>
        <v>330.69</v>
      </c>
      <c r="U613" s="44">
        <f t="shared" si="356"/>
        <v>330.69</v>
      </c>
      <c r="V613" s="44">
        <f t="shared" si="356"/>
        <v>330.69</v>
      </c>
      <c r="W613" s="44">
        <f t="shared" si="356"/>
        <v>330.69</v>
      </c>
      <c r="X613" s="44">
        <f t="shared" si="356"/>
        <v>330.69</v>
      </c>
      <c r="Y613" s="44">
        <f t="shared" si="356"/>
        <v>330.69</v>
      </c>
      <c r="Z613" s="44">
        <f t="shared" si="356"/>
        <v>330.69</v>
      </c>
      <c r="AA613" s="44">
        <f t="shared" si="356"/>
        <v>330.69</v>
      </c>
    </row>
    <row r="614" spans="1:27" x14ac:dyDescent="0.2">
      <c r="A614" s="98" t="s">
        <v>2252</v>
      </c>
      <c r="B614" s="28" t="str">
        <f>"27"&amp;"."&amp;$B$800&amp;"."&amp;$B$801</f>
        <v>27.12.2023</v>
      </c>
      <c r="C614" s="90" t="s">
        <v>76</v>
      </c>
      <c r="D614" s="91">
        <f>ROUND(((D615+D616+D618+D617)/1000),5)</f>
        <v>5.0128899999999996</v>
      </c>
      <c r="E614" s="91">
        <f>ROUND(((E615+E616+E618+E617)/1000),5)</f>
        <v>4.9702400000000004</v>
      </c>
      <c r="F614" s="91">
        <f>ROUND(((F615+F616+F618+F617)/1000),5)</f>
        <v>4.9306999999999999</v>
      </c>
      <c r="G614" s="91">
        <f t="shared" ref="G614:AA614" si="357">ROUND(((G615+G616+G618+G617)/1000),5)</f>
        <v>4.9212499999999997</v>
      </c>
      <c r="H614" s="91">
        <f t="shared" si="357"/>
        <v>4.9567899999999998</v>
      </c>
      <c r="I614" s="91">
        <f t="shared" si="357"/>
        <v>5.0420600000000002</v>
      </c>
      <c r="J614" s="91">
        <f t="shared" si="357"/>
        <v>5.1979899999999999</v>
      </c>
      <c r="K614" s="91">
        <f t="shared" si="357"/>
        <v>5.5214600000000003</v>
      </c>
      <c r="L614" s="91">
        <f t="shared" si="357"/>
        <v>5.7924199999999999</v>
      </c>
      <c r="M614" s="91">
        <f t="shared" si="357"/>
        <v>5.8273900000000003</v>
      </c>
      <c r="N614" s="91">
        <f t="shared" si="357"/>
        <v>5.8864799999999997</v>
      </c>
      <c r="O614" s="91">
        <f t="shared" si="357"/>
        <v>5.9428900000000002</v>
      </c>
      <c r="P614" s="91">
        <f t="shared" si="357"/>
        <v>5.9225199999999996</v>
      </c>
      <c r="Q614" s="91">
        <f t="shared" si="357"/>
        <v>5.9375499999999999</v>
      </c>
      <c r="R614" s="91">
        <f t="shared" si="357"/>
        <v>5.9324000000000003</v>
      </c>
      <c r="S614" s="91">
        <f t="shared" si="357"/>
        <v>5.8616000000000001</v>
      </c>
      <c r="T614" s="91">
        <f t="shared" si="357"/>
        <v>5.8931399999999998</v>
      </c>
      <c r="U614" s="91">
        <f t="shared" si="357"/>
        <v>5.8940099999999997</v>
      </c>
      <c r="V614" s="91">
        <f t="shared" si="357"/>
        <v>5.8733199999999997</v>
      </c>
      <c r="W614" s="91">
        <f t="shared" si="357"/>
        <v>5.8621299999999996</v>
      </c>
      <c r="X614" s="91">
        <f t="shared" si="357"/>
        <v>5.6853400000000001</v>
      </c>
      <c r="Y614" s="91">
        <f t="shared" si="357"/>
        <v>5.4745200000000001</v>
      </c>
      <c r="Z614" s="91">
        <f t="shared" si="357"/>
        <v>5.1873399999999998</v>
      </c>
      <c r="AA614" s="91">
        <f t="shared" si="357"/>
        <v>5.0225400000000002</v>
      </c>
    </row>
    <row r="615" spans="1:27" ht="12.75" customHeight="1" outlineLevel="1" x14ac:dyDescent="0.2">
      <c r="A615" s="99" t="s">
        <v>2253</v>
      </c>
      <c r="B615" s="63" t="s">
        <v>238</v>
      </c>
      <c r="C615" s="43" t="s">
        <v>79</v>
      </c>
      <c r="D615" s="44">
        <v>1119.08</v>
      </c>
      <c r="E615" s="44">
        <v>1076.43</v>
      </c>
      <c r="F615" s="44">
        <v>1036.8900000000001</v>
      </c>
      <c r="G615" s="44">
        <v>1027.44</v>
      </c>
      <c r="H615" s="44">
        <v>1062.98</v>
      </c>
      <c r="I615" s="44">
        <v>1148.25</v>
      </c>
      <c r="J615" s="44">
        <v>1304.18</v>
      </c>
      <c r="K615" s="44">
        <v>1627.65</v>
      </c>
      <c r="L615" s="44">
        <v>1898.61</v>
      </c>
      <c r="M615" s="44">
        <v>1933.58</v>
      </c>
      <c r="N615" s="44">
        <v>1992.67</v>
      </c>
      <c r="O615" s="44">
        <v>2049.08</v>
      </c>
      <c r="P615" s="44">
        <v>2028.71</v>
      </c>
      <c r="Q615" s="44">
        <v>2043.74</v>
      </c>
      <c r="R615" s="44">
        <v>2038.59</v>
      </c>
      <c r="S615" s="44">
        <v>1967.79</v>
      </c>
      <c r="T615" s="44">
        <v>1999.33</v>
      </c>
      <c r="U615" s="44">
        <v>2000.2</v>
      </c>
      <c r="V615" s="44">
        <v>1979.51</v>
      </c>
      <c r="W615" s="44">
        <v>1968.32</v>
      </c>
      <c r="X615" s="44">
        <v>1791.53</v>
      </c>
      <c r="Y615" s="44">
        <v>1580.71</v>
      </c>
      <c r="Z615" s="44">
        <v>1293.53</v>
      </c>
      <c r="AA615" s="44">
        <v>1128.73</v>
      </c>
    </row>
    <row r="616" spans="1:27" ht="12.75" customHeight="1" outlineLevel="1" x14ac:dyDescent="0.2">
      <c r="A616" s="99" t="s">
        <v>2254</v>
      </c>
      <c r="B616" s="63" t="s">
        <v>90</v>
      </c>
      <c r="C616" s="43" t="s">
        <v>79</v>
      </c>
      <c r="D616" s="44">
        <f>$D$486</f>
        <v>3559.77</v>
      </c>
      <c r="E616" s="44">
        <f t="shared" ref="E616:AA616" si="358">$D$486</f>
        <v>3559.77</v>
      </c>
      <c r="F616" s="44">
        <f t="shared" si="358"/>
        <v>3559.77</v>
      </c>
      <c r="G616" s="44">
        <f t="shared" si="358"/>
        <v>3559.77</v>
      </c>
      <c r="H616" s="44">
        <f t="shared" si="358"/>
        <v>3559.77</v>
      </c>
      <c r="I616" s="44">
        <f t="shared" si="358"/>
        <v>3559.77</v>
      </c>
      <c r="J616" s="44">
        <f t="shared" si="358"/>
        <v>3559.77</v>
      </c>
      <c r="K616" s="44">
        <f t="shared" si="358"/>
        <v>3559.77</v>
      </c>
      <c r="L616" s="44">
        <f t="shared" si="358"/>
        <v>3559.77</v>
      </c>
      <c r="M616" s="44">
        <f t="shared" si="358"/>
        <v>3559.77</v>
      </c>
      <c r="N616" s="44">
        <f t="shared" si="358"/>
        <v>3559.77</v>
      </c>
      <c r="O616" s="44">
        <f t="shared" si="358"/>
        <v>3559.77</v>
      </c>
      <c r="P616" s="44">
        <f t="shared" si="358"/>
        <v>3559.77</v>
      </c>
      <c r="Q616" s="44">
        <f t="shared" si="358"/>
        <v>3559.77</v>
      </c>
      <c r="R616" s="44">
        <f t="shared" si="358"/>
        <v>3559.77</v>
      </c>
      <c r="S616" s="44">
        <f t="shared" si="358"/>
        <v>3559.77</v>
      </c>
      <c r="T616" s="44">
        <f t="shared" si="358"/>
        <v>3559.77</v>
      </c>
      <c r="U616" s="44">
        <f t="shared" si="358"/>
        <v>3559.77</v>
      </c>
      <c r="V616" s="44">
        <f t="shared" si="358"/>
        <v>3559.77</v>
      </c>
      <c r="W616" s="44">
        <f t="shared" si="358"/>
        <v>3559.77</v>
      </c>
      <c r="X616" s="44">
        <f t="shared" si="358"/>
        <v>3559.77</v>
      </c>
      <c r="Y616" s="44">
        <f t="shared" si="358"/>
        <v>3559.77</v>
      </c>
      <c r="Z616" s="44">
        <f t="shared" si="358"/>
        <v>3559.77</v>
      </c>
      <c r="AA616" s="44">
        <f t="shared" si="358"/>
        <v>3559.77</v>
      </c>
    </row>
    <row r="617" spans="1:27" ht="12.75" customHeight="1" outlineLevel="1" x14ac:dyDescent="0.2">
      <c r="A617" s="99" t="s">
        <v>2255</v>
      </c>
      <c r="B617" s="63" t="s">
        <v>83</v>
      </c>
      <c r="C617" s="43" t="s">
        <v>79</v>
      </c>
      <c r="D617" s="44">
        <v>3.35</v>
      </c>
      <c r="E617" s="44">
        <v>3.35</v>
      </c>
      <c r="F617" s="44">
        <v>3.35</v>
      </c>
      <c r="G617" s="44">
        <v>3.35</v>
      </c>
      <c r="H617" s="44">
        <v>3.35</v>
      </c>
      <c r="I617" s="44">
        <v>3.35</v>
      </c>
      <c r="J617" s="44">
        <v>3.35</v>
      </c>
      <c r="K617" s="44">
        <v>3.35</v>
      </c>
      <c r="L617" s="44">
        <v>3.35</v>
      </c>
      <c r="M617" s="44">
        <v>3.35</v>
      </c>
      <c r="N617" s="44">
        <v>3.35</v>
      </c>
      <c r="O617" s="44">
        <v>3.35</v>
      </c>
      <c r="P617" s="44">
        <v>3.35</v>
      </c>
      <c r="Q617" s="44">
        <v>3.35</v>
      </c>
      <c r="R617" s="44">
        <v>3.35</v>
      </c>
      <c r="S617" s="44">
        <v>3.35</v>
      </c>
      <c r="T617" s="44">
        <v>3.35</v>
      </c>
      <c r="U617" s="44">
        <v>3.35</v>
      </c>
      <c r="V617" s="44">
        <v>3.35</v>
      </c>
      <c r="W617" s="44">
        <v>3.35</v>
      </c>
      <c r="X617" s="44">
        <v>3.35</v>
      </c>
      <c r="Y617" s="44">
        <v>3.35</v>
      </c>
      <c r="Z617" s="44">
        <v>3.35</v>
      </c>
      <c r="AA617" s="44">
        <v>3.35</v>
      </c>
    </row>
    <row r="618" spans="1:27" ht="12.75" customHeight="1" outlineLevel="1" x14ac:dyDescent="0.2">
      <c r="A618" s="99" t="s">
        <v>2256</v>
      </c>
      <c r="B618" s="63" t="s">
        <v>81</v>
      </c>
      <c r="C618" s="43" t="s">
        <v>79</v>
      </c>
      <c r="D618" s="44">
        <f>$D$11</f>
        <v>330.69</v>
      </c>
      <c r="E618" s="44">
        <f t="shared" ref="E618:AA618" si="359">$D$11</f>
        <v>330.69</v>
      </c>
      <c r="F618" s="44">
        <f t="shared" si="359"/>
        <v>330.69</v>
      </c>
      <c r="G618" s="44">
        <f t="shared" si="359"/>
        <v>330.69</v>
      </c>
      <c r="H618" s="44">
        <f t="shared" si="359"/>
        <v>330.69</v>
      </c>
      <c r="I618" s="44">
        <f t="shared" si="359"/>
        <v>330.69</v>
      </c>
      <c r="J618" s="44">
        <f t="shared" si="359"/>
        <v>330.69</v>
      </c>
      <c r="K618" s="44">
        <f t="shared" si="359"/>
        <v>330.69</v>
      </c>
      <c r="L618" s="44">
        <f t="shared" si="359"/>
        <v>330.69</v>
      </c>
      <c r="M618" s="44">
        <f t="shared" si="359"/>
        <v>330.69</v>
      </c>
      <c r="N618" s="44">
        <f t="shared" si="359"/>
        <v>330.69</v>
      </c>
      <c r="O618" s="44">
        <f t="shared" si="359"/>
        <v>330.69</v>
      </c>
      <c r="P618" s="44">
        <f t="shared" si="359"/>
        <v>330.69</v>
      </c>
      <c r="Q618" s="44">
        <f t="shared" si="359"/>
        <v>330.69</v>
      </c>
      <c r="R618" s="44">
        <f t="shared" si="359"/>
        <v>330.69</v>
      </c>
      <c r="S618" s="44">
        <f t="shared" si="359"/>
        <v>330.69</v>
      </c>
      <c r="T618" s="44">
        <f t="shared" si="359"/>
        <v>330.69</v>
      </c>
      <c r="U618" s="44">
        <f t="shared" si="359"/>
        <v>330.69</v>
      </c>
      <c r="V618" s="44">
        <f t="shared" si="359"/>
        <v>330.69</v>
      </c>
      <c r="W618" s="44">
        <f t="shared" si="359"/>
        <v>330.69</v>
      </c>
      <c r="X618" s="44">
        <f t="shared" si="359"/>
        <v>330.69</v>
      </c>
      <c r="Y618" s="44">
        <f t="shared" si="359"/>
        <v>330.69</v>
      </c>
      <c r="Z618" s="44">
        <f t="shared" si="359"/>
        <v>330.69</v>
      </c>
      <c r="AA618" s="44">
        <f t="shared" si="359"/>
        <v>330.69</v>
      </c>
    </row>
    <row r="619" spans="1:27" x14ac:dyDescent="0.2">
      <c r="A619" s="98" t="s">
        <v>2257</v>
      </c>
      <c r="B619" s="28" t="str">
        <f>"28"&amp;"."&amp;$B$800&amp;"."&amp;$B$801</f>
        <v>28.12.2023</v>
      </c>
      <c r="C619" s="90" t="s">
        <v>76</v>
      </c>
      <c r="D619" s="91">
        <f>ROUND(((D620+D621+D623+D622)/1000),5)</f>
        <v>4.97811</v>
      </c>
      <c r="E619" s="91">
        <f>ROUND(((E620+E621+E623+E622)/1000),5)</f>
        <v>4.9791299999999996</v>
      </c>
      <c r="F619" s="91">
        <f>ROUND(((F620+F621+F623+F622)/1000),5)</f>
        <v>4.9735300000000002</v>
      </c>
      <c r="G619" s="91">
        <f t="shared" ref="G619:AA619" si="360">ROUND(((G620+G621+G623+G622)/1000),5)</f>
        <v>4.9267099999999999</v>
      </c>
      <c r="H619" s="91">
        <f t="shared" si="360"/>
        <v>4.9532999999999996</v>
      </c>
      <c r="I619" s="91">
        <f t="shared" si="360"/>
        <v>4.9812700000000003</v>
      </c>
      <c r="J619" s="91">
        <f t="shared" si="360"/>
        <v>5.1357900000000001</v>
      </c>
      <c r="K619" s="91">
        <f t="shared" si="360"/>
        <v>5.3872400000000003</v>
      </c>
      <c r="L619" s="91">
        <f t="shared" si="360"/>
        <v>5.7586300000000001</v>
      </c>
      <c r="M619" s="91">
        <f t="shared" si="360"/>
        <v>5.7937799999999999</v>
      </c>
      <c r="N619" s="91">
        <f t="shared" si="360"/>
        <v>5.81</v>
      </c>
      <c r="O619" s="91">
        <f t="shared" si="360"/>
        <v>5.8303900000000004</v>
      </c>
      <c r="P619" s="91">
        <f t="shared" si="360"/>
        <v>5.8127199999999997</v>
      </c>
      <c r="Q619" s="91">
        <f t="shared" si="360"/>
        <v>5.8176600000000001</v>
      </c>
      <c r="R619" s="91">
        <f t="shared" si="360"/>
        <v>5.8174700000000001</v>
      </c>
      <c r="S619" s="91">
        <f t="shared" si="360"/>
        <v>5.7846599999999997</v>
      </c>
      <c r="T619" s="91">
        <f t="shared" si="360"/>
        <v>5.8182999999999998</v>
      </c>
      <c r="U619" s="91">
        <f t="shared" si="360"/>
        <v>5.8257899999999996</v>
      </c>
      <c r="V619" s="91">
        <f t="shared" si="360"/>
        <v>5.8009399999999998</v>
      </c>
      <c r="W619" s="91">
        <f t="shared" si="360"/>
        <v>5.8081100000000001</v>
      </c>
      <c r="X619" s="91">
        <f t="shared" si="360"/>
        <v>5.6679700000000004</v>
      </c>
      <c r="Y619" s="91">
        <f t="shared" si="360"/>
        <v>5.4815899999999997</v>
      </c>
      <c r="Z619" s="91">
        <f t="shared" si="360"/>
        <v>5.2791699999999997</v>
      </c>
      <c r="AA619" s="91">
        <f t="shared" si="360"/>
        <v>5.0471599999999999</v>
      </c>
    </row>
    <row r="620" spans="1:27" ht="12.75" customHeight="1" outlineLevel="1" x14ac:dyDescent="0.2">
      <c r="A620" s="99" t="s">
        <v>2258</v>
      </c>
      <c r="B620" s="63" t="s">
        <v>238</v>
      </c>
      <c r="C620" s="43" t="s">
        <v>79</v>
      </c>
      <c r="D620" s="44">
        <v>1084.3</v>
      </c>
      <c r="E620" s="44">
        <v>1085.32</v>
      </c>
      <c r="F620" s="44">
        <v>1079.72</v>
      </c>
      <c r="G620" s="44">
        <v>1032.9000000000001</v>
      </c>
      <c r="H620" s="44">
        <v>1059.49</v>
      </c>
      <c r="I620" s="44">
        <v>1087.46</v>
      </c>
      <c r="J620" s="44">
        <v>1241.98</v>
      </c>
      <c r="K620" s="44">
        <v>1493.43</v>
      </c>
      <c r="L620" s="44">
        <v>1864.82</v>
      </c>
      <c r="M620" s="44">
        <v>1899.97</v>
      </c>
      <c r="N620" s="44">
        <v>1916.19</v>
      </c>
      <c r="O620" s="44">
        <v>1936.58</v>
      </c>
      <c r="P620" s="44">
        <v>1918.91</v>
      </c>
      <c r="Q620" s="44">
        <v>1923.85</v>
      </c>
      <c r="R620" s="44">
        <v>1923.66</v>
      </c>
      <c r="S620" s="44">
        <v>1890.85</v>
      </c>
      <c r="T620" s="44">
        <v>1924.49</v>
      </c>
      <c r="U620" s="44">
        <v>1931.98</v>
      </c>
      <c r="V620" s="44">
        <v>1907.13</v>
      </c>
      <c r="W620" s="44">
        <v>1914.3</v>
      </c>
      <c r="X620" s="44">
        <v>1774.16</v>
      </c>
      <c r="Y620" s="44">
        <v>1587.78</v>
      </c>
      <c r="Z620" s="44">
        <v>1385.36</v>
      </c>
      <c r="AA620" s="44">
        <v>1153.3499999999999</v>
      </c>
    </row>
    <row r="621" spans="1:27" ht="12.75" customHeight="1" outlineLevel="1" x14ac:dyDescent="0.2">
      <c r="A621" s="99" t="s">
        <v>2259</v>
      </c>
      <c r="B621" s="63" t="s">
        <v>90</v>
      </c>
      <c r="C621" s="43" t="s">
        <v>79</v>
      </c>
      <c r="D621" s="44">
        <f>$D$486</f>
        <v>3559.77</v>
      </c>
      <c r="E621" s="44">
        <f t="shared" ref="E621:AA621" si="361">$D$486</f>
        <v>3559.77</v>
      </c>
      <c r="F621" s="44">
        <f t="shared" si="361"/>
        <v>3559.77</v>
      </c>
      <c r="G621" s="44">
        <f t="shared" si="361"/>
        <v>3559.77</v>
      </c>
      <c r="H621" s="44">
        <f t="shared" si="361"/>
        <v>3559.77</v>
      </c>
      <c r="I621" s="44">
        <f t="shared" si="361"/>
        <v>3559.77</v>
      </c>
      <c r="J621" s="44">
        <f t="shared" si="361"/>
        <v>3559.77</v>
      </c>
      <c r="K621" s="44">
        <f t="shared" si="361"/>
        <v>3559.77</v>
      </c>
      <c r="L621" s="44">
        <f t="shared" si="361"/>
        <v>3559.77</v>
      </c>
      <c r="M621" s="44">
        <f t="shared" si="361"/>
        <v>3559.77</v>
      </c>
      <c r="N621" s="44">
        <f t="shared" si="361"/>
        <v>3559.77</v>
      </c>
      <c r="O621" s="44">
        <f t="shared" si="361"/>
        <v>3559.77</v>
      </c>
      <c r="P621" s="44">
        <f t="shared" si="361"/>
        <v>3559.77</v>
      </c>
      <c r="Q621" s="44">
        <f t="shared" si="361"/>
        <v>3559.77</v>
      </c>
      <c r="R621" s="44">
        <f t="shared" si="361"/>
        <v>3559.77</v>
      </c>
      <c r="S621" s="44">
        <f t="shared" si="361"/>
        <v>3559.77</v>
      </c>
      <c r="T621" s="44">
        <f t="shared" si="361"/>
        <v>3559.77</v>
      </c>
      <c r="U621" s="44">
        <f t="shared" si="361"/>
        <v>3559.77</v>
      </c>
      <c r="V621" s="44">
        <f t="shared" si="361"/>
        <v>3559.77</v>
      </c>
      <c r="W621" s="44">
        <f t="shared" si="361"/>
        <v>3559.77</v>
      </c>
      <c r="X621" s="44">
        <f t="shared" si="361"/>
        <v>3559.77</v>
      </c>
      <c r="Y621" s="44">
        <f t="shared" si="361"/>
        <v>3559.77</v>
      </c>
      <c r="Z621" s="44">
        <f t="shared" si="361"/>
        <v>3559.77</v>
      </c>
      <c r="AA621" s="44">
        <f t="shared" si="361"/>
        <v>3559.77</v>
      </c>
    </row>
    <row r="622" spans="1:27" ht="12.75" customHeight="1" outlineLevel="1" x14ac:dyDescent="0.2">
      <c r="A622" s="99" t="s">
        <v>2260</v>
      </c>
      <c r="B622" s="63" t="s">
        <v>83</v>
      </c>
      <c r="C622" s="43" t="s">
        <v>79</v>
      </c>
      <c r="D622" s="44">
        <v>3.35</v>
      </c>
      <c r="E622" s="44">
        <v>3.35</v>
      </c>
      <c r="F622" s="44">
        <v>3.35</v>
      </c>
      <c r="G622" s="44">
        <v>3.35</v>
      </c>
      <c r="H622" s="44">
        <v>3.35</v>
      </c>
      <c r="I622" s="44">
        <v>3.35</v>
      </c>
      <c r="J622" s="44">
        <v>3.35</v>
      </c>
      <c r="K622" s="44">
        <v>3.35</v>
      </c>
      <c r="L622" s="44">
        <v>3.35</v>
      </c>
      <c r="M622" s="44">
        <v>3.35</v>
      </c>
      <c r="N622" s="44">
        <v>3.35</v>
      </c>
      <c r="O622" s="44">
        <v>3.35</v>
      </c>
      <c r="P622" s="44">
        <v>3.35</v>
      </c>
      <c r="Q622" s="44">
        <v>3.35</v>
      </c>
      <c r="R622" s="44">
        <v>3.35</v>
      </c>
      <c r="S622" s="44">
        <v>3.35</v>
      </c>
      <c r="T622" s="44">
        <v>3.35</v>
      </c>
      <c r="U622" s="44">
        <v>3.35</v>
      </c>
      <c r="V622" s="44">
        <v>3.35</v>
      </c>
      <c r="W622" s="44">
        <v>3.35</v>
      </c>
      <c r="X622" s="44">
        <v>3.35</v>
      </c>
      <c r="Y622" s="44">
        <v>3.35</v>
      </c>
      <c r="Z622" s="44">
        <v>3.35</v>
      </c>
      <c r="AA622" s="44">
        <v>3.35</v>
      </c>
    </row>
    <row r="623" spans="1:27" ht="12.75" customHeight="1" outlineLevel="1" x14ac:dyDescent="0.2">
      <c r="A623" s="99" t="s">
        <v>2261</v>
      </c>
      <c r="B623" s="63" t="s">
        <v>81</v>
      </c>
      <c r="C623" s="43" t="s">
        <v>79</v>
      </c>
      <c r="D623" s="44">
        <f>$D$11</f>
        <v>330.69</v>
      </c>
      <c r="E623" s="44">
        <f t="shared" ref="E623:AA623" si="362">$D$11</f>
        <v>330.69</v>
      </c>
      <c r="F623" s="44">
        <f t="shared" si="362"/>
        <v>330.69</v>
      </c>
      <c r="G623" s="44">
        <f t="shared" si="362"/>
        <v>330.69</v>
      </c>
      <c r="H623" s="44">
        <f t="shared" si="362"/>
        <v>330.69</v>
      </c>
      <c r="I623" s="44">
        <f t="shared" si="362"/>
        <v>330.69</v>
      </c>
      <c r="J623" s="44">
        <f t="shared" si="362"/>
        <v>330.69</v>
      </c>
      <c r="K623" s="44">
        <f t="shared" si="362"/>
        <v>330.69</v>
      </c>
      <c r="L623" s="44">
        <f t="shared" si="362"/>
        <v>330.69</v>
      </c>
      <c r="M623" s="44">
        <f t="shared" si="362"/>
        <v>330.69</v>
      </c>
      <c r="N623" s="44">
        <f t="shared" si="362"/>
        <v>330.69</v>
      </c>
      <c r="O623" s="44">
        <f t="shared" si="362"/>
        <v>330.69</v>
      </c>
      <c r="P623" s="44">
        <f t="shared" si="362"/>
        <v>330.69</v>
      </c>
      <c r="Q623" s="44">
        <f t="shared" si="362"/>
        <v>330.69</v>
      </c>
      <c r="R623" s="44">
        <f t="shared" si="362"/>
        <v>330.69</v>
      </c>
      <c r="S623" s="44">
        <f t="shared" si="362"/>
        <v>330.69</v>
      </c>
      <c r="T623" s="44">
        <f t="shared" si="362"/>
        <v>330.69</v>
      </c>
      <c r="U623" s="44">
        <f t="shared" si="362"/>
        <v>330.69</v>
      </c>
      <c r="V623" s="44">
        <f t="shared" si="362"/>
        <v>330.69</v>
      </c>
      <c r="W623" s="44">
        <f t="shared" si="362"/>
        <v>330.69</v>
      </c>
      <c r="X623" s="44">
        <f t="shared" si="362"/>
        <v>330.69</v>
      </c>
      <c r="Y623" s="44">
        <f t="shared" si="362"/>
        <v>330.69</v>
      </c>
      <c r="Z623" s="44">
        <f t="shared" si="362"/>
        <v>330.69</v>
      </c>
      <c r="AA623" s="44">
        <f t="shared" si="362"/>
        <v>330.69</v>
      </c>
    </row>
    <row r="624" spans="1:27" x14ac:dyDescent="0.2">
      <c r="A624" s="98" t="s">
        <v>2262</v>
      </c>
      <c r="B624" s="28" t="str">
        <f>"29"&amp;"."&amp;$B$800&amp;"."&amp;$B$801</f>
        <v>29.12.2023</v>
      </c>
      <c r="C624" s="90" t="s">
        <v>76</v>
      </c>
      <c r="D624" s="91">
        <f>ROUND(((D625+D626+D628+D627)/1000),5)</f>
        <v>5.0186700000000002</v>
      </c>
      <c r="E624" s="91">
        <f>ROUND(((E625+E626+E628+E627)/1000),5)</f>
        <v>4.9778500000000001</v>
      </c>
      <c r="F624" s="91">
        <f>ROUND(((F625+F626+F628+F627)/1000),5)</f>
        <v>4.9499700000000004</v>
      </c>
      <c r="G624" s="91">
        <f t="shared" ref="G624:AA624" si="363">ROUND(((G625+G626+G628+G627)/1000),5)</f>
        <v>4.9381700000000004</v>
      </c>
      <c r="H624" s="91">
        <f t="shared" si="363"/>
        <v>4.9653200000000002</v>
      </c>
      <c r="I624" s="91">
        <f t="shared" si="363"/>
        <v>5.0157999999999996</v>
      </c>
      <c r="J624" s="91">
        <f t="shared" si="363"/>
        <v>5.1349200000000002</v>
      </c>
      <c r="K624" s="91">
        <f t="shared" si="363"/>
        <v>5.4240300000000001</v>
      </c>
      <c r="L624" s="91">
        <f t="shared" si="363"/>
        <v>5.6533699999999998</v>
      </c>
      <c r="M624" s="91">
        <f t="shared" si="363"/>
        <v>5.6657000000000002</v>
      </c>
      <c r="N624" s="91">
        <f t="shared" si="363"/>
        <v>5.6813700000000003</v>
      </c>
      <c r="O624" s="91">
        <f t="shared" si="363"/>
        <v>5.7159899999999997</v>
      </c>
      <c r="P624" s="91">
        <f t="shared" si="363"/>
        <v>5.7021699999999997</v>
      </c>
      <c r="Q624" s="91">
        <f t="shared" si="363"/>
        <v>5.7006100000000002</v>
      </c>
      <c r="R624" s="91">
        <f t="shared" si="363"/>
        <v>5.6901200000000003</v>
      </c>
      <c r="S624" s="91">
        <f t="shared" si="363"/>
        <v>5.65341</v>
      </c>
      <c r="T624" s="91">
        <f t="shared" si="363"/>
        <v>5.68262</v>
      </c>
      <c r="U624" s="91">
        <f t="shared" si="363"/>
        <v>5.69381</v>
      </c>
      <c r="V624" s="91">
        <f t="shared" si="363"/>
        <v>5.6776200000000001</v>
      </c>
      <c r="W624" s="91">
        <f t="shared" si="363"/>
        <v>5.68933</v>
      </c>
      <c r="X624" s="91">
        <f t="shared" si="363"/>
        <v>5.6495600000000001</v>
      </c>
      <c r="Y624" s="91">
        <f t="shared" si="363"/>
        <v>5.5461999999999998</v>
      </c>
      <c r="Z624" s="91">
        <f t="shared" si="363"/>
        <v>5.2569100000000004</v>
      </c>
      <c r="AA624" s="91">
        <f t="shared" si="363"/>
        <v>5.0516399999999999</v>
      </c>
    </row>
    <row r="625" spans="1:27" ht="12.75" customHeight="1" outlineLevel="1" x14ac:dyDescent="0.2">
      <c r="A625" s="99" t="s">
        <v>2263</v>
      </c>
      <c r="B625" s="63" t="s">
        <v>238</v>
      </c>
      <c r="C625" s="43" t="s">
        <v>79</v>
      </c>
      <c r="D625" s="44">
        <v>1124.8599999999999</v>
      </c>
      <c r="E625" s="44">
        <v>1084.04</v>
      </c>
      <c r="F625" s="44">
        <v>1056.1600000000001</v>
      </c>
      <c r="G625" s="44">
        <v>1044.3599999999999</v>
      </c>
      <c r="H625" s="44">
        <v>1071.51</v>
      </c>
      <c r="I625" s="44">
        <v>1121.99</v>
      </c>
      <c r="J625" s="44">
        <v>1241.1099999999999</v>
      </c>
      <c r="K625" s="44">
        <v>1530.22</v>
      </c>
      <c r="L625" s="44">
        <v>1759.56</v>
      </c>
      <c r="M625" s="44">
        <v>1771.89</v>
      </c>
      <c r="N625" s="44">
        <v>1787.56</v>
      </c>
      <c r="O625" s="44">
        <v>1822.18</v>
      </c>
      <c r="P625" s="44">
        <v>1808.36</v>
      </c>
      <c r="Q625" s="44">
        <v>1806.8</v>
      </c>
      <c r="R625" s="44">
        <v>1796.31</v>
      </c>
      <c r="S625" s="44">
        <v>1759.6</v>
      </c>
      <c r="T625" s="44">
        <v>1788.81</v>
      </c>
      <c r="U625" s="44">
        <v>1800</v>
      </c>
      <c r="V625" s="44">
        <v>1783.81</v>
      </c>
      <c r="W625" s="44">
        <v>1795.52</v>
      </c>
      <c r="X625" s="44">
        <v>1755.75</v>
      </c>
      <c r="Y625" s="44">
        <v>1652.39</v>
      </c>
      <c r="Z625" s="44">
        <v>1363.1</v>
      </c>
      <c r="AA625" s="44">
        <v>1157.83</v>
      </c>
    </row>
    <row r="626" spans="1:27" ht="12.75" customHeight="1" outlineLevel="1" x14ac:dyDescent="0.2">
      <c r="A626" s="99" t="s">
        <v>2264</v>
      </c>
      <c r="B626" s="63" t="s">
        <v>90</v>
      </c>
      <c r="C626" s="43" t="s">
        <v>79</v>
      </c>
      <c r="D626" s="44">
        <f>$D$486</f>
        <v>3559.77</v>
      </c>
      <c r="E626" s="44">
        <f t="shared" ref="E626:AA626" si="364">$D$486</f>
        <v>3559.77</v>
      </c>
      <c r="F626" s="44">
        <f t="shared" si="364"/>
        <v>3559.77</v>
      </c>
      <c r="G626" s="44">
        <f t="shared" si="364"/>
        <v>3559.77</v>
      </c>
      <c r="H626" s="44">
        <f t="shared" si="364"/>
        <v>3559.77</v>
      </c>
      <c r="I626" s="44">
        <f t="shared" si="364"/>
        <v>3559.77</v>
      </c>
      <c r="J626" s="44">
        <f t="shared" si="364"/>
        <v>3559.77</v>
      </c>
      <c r="K626" s="44">
        <f t="shared" si="364"/>
        <v>3559.77</v>
      </c>
      <c r="L626" s="44">
        <f t="shared" si="364"/>
        <v>3559.77</v>
      </c>
      <c r="M626" s="44">
        <f t="shared" si="364"/>
        <v>3559.77</v>
      </c>
      <c r="N626" s="44">
        <f t="shared" si="364"/>
        <v>3559.77</v>
      </c>
      <c r="O626" s="44">
        <f t="shared" si="364"/>
        <v>3559.77</v>
      </c>
      <c r="P626" s="44">
        <f t="shared" si="364"/>
        <v>3559.77</v>
      </c>
      <c r="Q626" s="44">
        <f t="shared" si="364"/>
        <v>3559.77</v>
      </c>
      <c r="R626" s="44">
        <f t="shared" si="364"/>
        <v>3559.77</v>
      </c>
      <c r="S626" s="44">
        <f t="shared" si="364"/>
        <v>3559.77</v>
      </c>
      <c r="T626" s="44">
        <f t="shared" si="364"/>
        <v>3559.77</v>
      </c>
      <c r="U626" s="44">
        <f t="shared" si="364"/>
        <v>3559.77</v>
      </c>
      <c r="V626" s="44">
        <f t="shared" si="364"/>
        <v>3559.77</v>
      </c>
      <c r="W626" s="44">
        <f t="shared" si="364"/>
        <v>3559.77</v>
      </c>
      <c r="X626" s="44">
        <f t="shared" si="364"/>
        <v>3559.77</v>
      </c>
      <c r="Y626" s="44">
        <f t="shared" si="364"/>
        <v>3559.77</v>
      </c>
      <c r="Z626" s="44">
        <f t="shared" si="364"/>
        <v>3559.77</v>
      </c>
      <c r="AA626" s="44">
        <f t="shared" si="364"/>
        <v>3559.77</v>
      </c>
    </row>
    <row r="627" spans="1:27" ht="12.75" customHeight="1" outlineLevel="1" x14ac:dyDescent="0.2">
      <c r="A627" s="99" t="s">
        <v>2265</v>
      </c>
      <c r="B627" s="63" t="s">
        <v>83</v>
      </c>
      <c r="C627" s="43" t="s">
        <v>79</v>
      </c>
      <c r="D627" s="44">
        <v>3.35</v>
      </c>
      <c r="E627" s="44">
        <v>3.35</v>
      </c>
      <c r="F627" s="44">
        <v>3.35</v>
      </c>
      <c r="G627" s="44">
        <v>3.35</v>
      </c>
      <c r="H627" s="44">
        <v>3.35</v>
      </c>
      <c r="I627" s="44">
        <v>3.35</v>
      </c>
      <c r="J627" s="44">
        <v>3.35</v>
      </c>
      <c r="K627" s="44">
        <v>3.35</v>
      </c>
      <c r="L627" s="44">
        <v>3.35</v>
      </c>
      <c r="M627" s="44">
        <v>3.35</v>
      </c>
      <c r="N627" s="44">
        <v>3.35</v>
      </c>
      <c r="O627" s="44">
        <v>3.35</v>
      </c>
      <c r="P627" s="44">
        <v>3.35</v>
      </c>
      <c r="Q627" s="44">
        <v>3.35</v>
      </c>
      <c r="R627" s="44">
        <v>3.35</v>
      </c>
      <c r="S627" s="44">
        <v>3.35</v>
      </c>
      <c r="T627" s="44">
        <v>3.35</v>
      </c>
      <c r="U627" s="44">
        <v>3.35</v>
      </c>
      <c r="V627" s="44">
        <v>3.35</v>
      </c>
      <c r="W627" s="44">
        <v>3.35</v>
      </c>
      <c r="X627" s="44">
        <v>3.35</v>
      </c>
      <c r="Y627" s="44">
        <v>3.35</v>
      </c>
      <c r="Z627" s="44">
        <v>3.35</v>
      </c>
      <c r="AA627" s="44">
        <v>3.35</v>
      </c>
    </row>
    <row r="628" spans="1:27" ht="12.75" customHeight="1" outlineLevel="1" x14ac:dyDescent="0.2">
      <c r="A628" s="99" t="s">
        <v>2266</v>
      </c>
      <c r="B628" s="63" t="s">
        <v>81</v>
      </c>
      <c r="C628" s="43" t="s">
        <v>79</v>
      </c>
      <c r="D628" s="44">
        <f>$D$11</f>
        <v>330.69</v>
      </c>
      <c r="E628" s="44">
        <f t="shared" ref="E628:AA628" si="365">$D$11</f>
        <v>330.69</v>
      </c>
      <c r="F628" s="44">
        <f t="shared" si="365"/>
        <v>330.69</v>
      </c>
      <c r="G628" s="44">
        <f t="shared" si="365"/>
        <v>330.69</v>
      </c>
      <c r="H628" s="44">
        <f t="shared" si="365"/>
        <v>330.69</v>
      </c>
      <c r="I628" s="44">
        <f t="shared" si="365"/>
        <v>330.69</v>
      </c>
      <c r="J628" s="44">
        <f t="shared" si="365"/>
        <v>330.69</v>
      </c>
      <c r="K628" s="44">
        <f t="shared" si="365"/>
        <v>330.69</v>
      </c>
      <c r="L628" s="44">
        <f t="shared" si="365"/>
        <v>330.69</v>
      </c>
      <c r="M628" s="44">
        <f t="shared" si="365"/>
        <v>330.69</v>
      </c>
      <c r="N628" s="44">
        <f t="shared" si="365"/>
        <v>330.69</v>
      </c>
      <c r="O628" s="44">
        <f t="shared" si="365"/>
        <v>330.69</v>
      </c>
      <c r="P628" s="44">
        <f t="shared" si="365"/>
        <v>330.69</v>
      </c>
      <c r="Q628" s="44">
        <f t="shared" si="365"/>
        <v>330.69</v>
      </c>
      <c r="R628" s="44">
        <f t="shared" si="365"/>
        <v>330.69</v>
      </c>
      <c r="S628" s="44">
        <f t="shared" si="365"/>
        <v>330.69</v>
      </c>
      <c r="T628" s="44">
        <f t="shared" si="365"/>
        <v>330.69</v>
      </c>
      <c r="U628" s="44">
        <f t="shared" si="365"/>
        <v>330.69</v>
      </c>
      <c r="V628" s="44">
        <f t="shared" si="365"/>
        <v>330.69</v>
      </c>
      <c r="W628" s="44">
        <f t="shared" si="365"/>
        <v>330.69</v>
      </c>
      <c r="X628" s="44">
        <f t="shared" si="365"/>
        <v>330.69</v>
      </c>
      <c r="Y628" s="44">
        <f t="shared" si="365"/>
        <v>330.69</v>
      </c>
      <c r="Z628" s="44">
        <f t="shared" si="365"/>
        <v>330.69</v>
      </c>
      <c r="AA628" s="44">
        <f t="shared" si="365"/>
        <v>330.69</v>
      </c>
    </row>
    <row r="629" spans="1:27" x14ac:dyDescent="0.2">
      <c r="A629" s="98" t="s">
        <v>2267</v>
      </c>
      <c r="B629" s="28" t="str">
        <f>"30"&amp;"."&amp;$B$800&amp;"."&amp;$B$801</f>
        <v>30.12.2023</v>
      </c>
      <c r="C629" s="90" t="s">
        <v>76</v>
      </c>
      <c r="D629" s="91">
        <f>ROUND(((D630+D631+D633+D632)/1000),5)</f>
        <v>5.0473600000000003</v>
      </c>
      <c r="E629" s="91">
        <f>ROUND(((E630+E631+E633+E632)/1000),5)</f>
        <v>4.9979699999999996</v>
      </c>
      <c r="F629" s="91">
        <f>ROUND(((F630+F631+F633+F632)/1000),5)</f>
        <v>4.9730100000000004</v>
      </c>
      <c r="G629" s="91">
        <f t="shared" ref="G629:AA629" si="366">ROUND(((G630+G631+G633+G632)/1000),5)</f>
        <v>4.9517499999999997</v>
      </c>
      <c r="H629" s="91">
        <f t="shared" si="366"/>
        <v>4.9677800000000003</v>
      </c>
      <c r="I629" s="91">
        <f t="shared" si="366"/>
        <v>4.9755000000000003</v>
      </c>
      <c r="J629" s="91">
        <f t="shared" si="366"/>
        <v>4.9990199999999998</v>
      </c>
      <c r="K629" s="91">
        <f t="shared" si="366"/>
        <v>5.1050500000000003</v>
      </c>
      <c r="L629" s="91">
        <f t="shared" si="366"/>
        <v>5.3247600000000004</v>
      </c>
      <c r="M629" s="91">
        <f t="shared" si="366"/>
        <v>5.4610000000000003</v>
      </c>
      <c r="N629" s="91">
        <f t="shared" si="366"/>
        <v>5.5210600000000003</v>
      </c>
      <c r="O629" s="91">
        <f t="shared" si="366"/>
        <v>5.5358499999999999</v>
      </c>
      <c r="P629" s="91">
        <f t="shared" si="366"/>
        <v>5.5336600000000002</v>
      </c>
      <c r="Q629" s="91">
        <f t="shared" si="366"/>
        <v>5.5325600000000001</v>
      </c>
      <c r="R629" s="91">
        <f t="shared" si="366"/>
        <v>5.5042</v>
      </c>
      <c r="S629" s="91">
        <f t="shared" si="366"/>
        <v>5.4945199999999996</v>
      </c>
      <c r="T629" s="91">
        <f t="shared" si="366"/>
        <v>5.55009</v>
      </c>
      <c r="U629" s="91">
        <f t="shared" si="366"/>
        <v>5.6043000000000003</v>
      </c>
      <c r="V629" s="91">
        <f t="shared" si="366"/>
        <v>5.5793200000000001</v>
      </c>
      <c r="W629" s="91">
        <f t="shared" si="366"/>
        <v>5.5379899999999997</v>
      </c>
      <c r="X629" s="91">
        <f t="shared" si="366"/>
        <v>5.5149800000000004</v>
      </c>
      <c r="Y629" s="91">
        <f t="shared" si="366"/>
        <v>5.4097999999999997</v>
      </c>
      <c r="Z629" s="91">
        <f t="shared" si="366"/>
        <v>5.18133</v>
      </c>
      <c r="AA629" s="91">
        <f t="shared" si="366"/>
        <v>5.0443800000000003</v>
      </c>
    </row>
    <row r="630" spans="1:27" ht="12.75" customHeight="1" outlineLevel="1" x14ac:dyDescent="0.2">
      <c r="A630" s="99" t="s">
        <v>2268</v>
      </c>
      <c r="B630" s="63" t="s">
        <v>238</v>
      </c>
      <c r="C630" s="43" t="s">
        <v>79</v>
      </c>
      <c r="D630" s="44">
        <v>1153.55</v>
      </c>
      <c r="E630" s="44">
        <v>1104.1600000000001</v>
      </c>
      <c r="F630" s="44">
        <v>1079.2</v>
      </c>
      <c r="G630" s="44">
        <v>1057.94</v>
      </c>
      <c r="H630" s="44">
        <v>1073.97</v>
      </c>
      <c r="I630" s="44">
        <v>1081.69</v>
      </c>
      <c r="J630" s="44">
        <v>1105.21</v>
      </c>
      <c r="K630" s="44">
        <v>1211.24</v>
      </c>
      <c r="L630" s="44">
        <v>1430.95</v>
      </c>
      <c r="M630" s="44">
        <v>1567.19</v>
      </c>
      <c r="N630" s="44">
        <v>1627.25</v>
      </c>
      <c r="O630" s="44">
        <v>1642.04</v>
      </c>
      <c r="P630" s="44">
        <v>1639.85</v>
      </c>
      <c r="Q630" s="44">
        <v>1638.75</v>
      </c>
      <c r="R630" s="44">
        <v>1610.39</v>
      </c>
      <c r="S630" s="44">
        <v>1600.71</v>
      </c>
      <c r="T630" s="44">
        <v>1656.28</v>
      </c>
      <c r="U630" s="44">
        <v>1710.49</v>
      </c>
      <c r="V630" s="44">
        <v>1685.51</v>
      </c>
      <c r="W630" s="44">
        <v>1644.18</v>
      </c>
      <c r="X630" s="44">
        <v>1621.17</v>
      </c>
      <c r="Y630" s="44">
        <v>1515.99</v>
      </c>
      <c r="Z630" s="44">
        <v>1287.52</v>
      </c>
      <c r="AA630" s="44">
        <v>1150.57</v>
      </c>
    </row>
    <row r="631" spans="1:27" ht="12.75" customHeight="1" outlineLevel="1" x14ac:dyDescent="0.2">
      <c r="A631" s="99" t="s">
        <v>2269</v>
      </c>
      <c r="B631" s="63" t="s">
        <v>90</v>
      </c>
      <c r="C631" s="43" t="s">
        <v>79</v>
      </c>
      <c r="D631" s="44">
        <f>$D$486</f>
        <v>3559.77</v>
      </c>
      <c r="E631" s="44">
        <f t="shared" ref="E631:AA631" si="367">$D$486</f>
        <v>3559.77</v>
      </c>
      <c r="F631" s="44">
        <f t="shared" si="367"/>
        <v>3559.77</v>
      </c>
      <c r="G631" s="44">
        <f t="shared" si="367"/>
        <v>3559.77</v>
      </c>
      <c r="H631" s="44">
        <f t="shared" si="367"/>
        <v>3559.77</v>
      </c>
      <c r="I631" s="44">
        <f t="shared" si="367"/>
        <v>3559.77</v>
      </c>
      <c r="J631" s="44">
        <f t="shared" si="367"/>
        <v>3559.77</v>
      </c>
      <c r="K631" s="44">
        <f t="shared" si="367"/>
        <v>3559.77</v>
      </c>
      <c r="L631" s="44">
        <f t="shared" si="367"/>
        <v>3559.77</v>
      </c>
      <c r="M631" s="44">
        <f t="shared" si="367"/>
        <v>3559.77</v>
      </c>
      <c r="N631" s="44">
        <f t="shared" si="367"/>
        <v>3559.77</v>
      </c>
      <c r="O631" s="44">
        <f t="shared" si="367"/>
        <v>3559.77</v>
      </c>
      <c r="P631" s="44">
        <f t="shared" si="367"/>
        <v>3559.77</v>
      </c>
      <c r="Q631" s="44">
        <f t="shared" si="367"/>
        <v>3559.77</v>
      </c>
      <c r="R631" s="44">
        <f t="shared" si="367"/>
        <v>3559.77</v>
      </c>
      <c r="S631" s="44">
        <f t="shared" si="367"/>
        <v>3559.77</v>
      </c>
      <c r="T631" s="44">
        <f t="shared" si="367"/>
        <v>3559.77</v>
      </c>
      <c r="U631" s="44">
        <f t="shared" si="367"/>
        <v>3559.77</v>
      </c>
      <c r="V631" s="44">
        <f t="shared" si="367"/>
        <v>3559.77</v>
      </c>
      <c r="W631" s="44">
        <f t="shared" si="367"/>
        <v>3559.77</v>
      </c>
      <c r="X631" s="44">
        <f t="shared" si="367"/>
        <v>3559.77</v>
      </c>
      <c r="Y631" s="44">
        <f t="shared" si="367"/>
        <v>3559.77</v>
      </c>
      <c r="Z631" s="44">
        <f t="shared" si="367"/>
        <v>3559.77</v>
      </c>
      <c r="AA631" s="44">
        <f t="shared" si="367"/>
        <v>3559.77</v>
      </c>
    </row>
    <row r="632" spans="1:27" ht="12.75" customHeight="1" outlineLevel="1" x14ac:dyDescent="0.2">
      <c r="A632" s="99" t="s">
        <v>2270</v>
      </c>
      <c r="B632" s="63" t="s">
        <v>83</v>
      </c>
      <c r="C632" s="43" t="s">
        <v>79</v>
      </c>
      <c r="D632" s="44">
        <v>3.35</v>
      </c>
      <c r="E632" s="44">
        <v>3.35</v>
      </c>
      <c r="F632" s="44">
        <v>3.35</v>
      </c>
      <c r="G632" s="44">
        <v>3.35</v>
      </c>
      <c r="H632" s="44">
        <v>3.35</v>
      </c>
      <c r="I632" s="44">
        <v>3.35</v>
      </c>
      <c r="J632" s="44">
        <v>3.35</v>
      </c>
      <c r="K632" s="44">
        <v>3.35</v>
      </c>
      <c r="L632" s="44">
        <v>3.35</v>
      </c>
      <c r="M632" s="44">
        <v>3.35</v>
      </c>
      <c r="N632" s="44">
        <v>3.35</v>
      </c>
      <c r="O632" s="44">
        <v>3.35</v>
      </c>
      <c r="P632" s="44">
        <v>3.35</v>
      </c>
      <c r="Q632" s="44">
        <v>3.35</v>
      </c>
      <c r="R632" s="44">
        <v>3.35</v>
      </c>
      <c r="S632" s="44">
        <v>3.35</v>
      </c>
      <c r="T632" s="44">
        <v>3.35</v>
      </c>
      <c r="U632" s="44">
        <v>3.35</v>
      </c>
      <c r="V632" s="44">
        <v>3.35</v>
      </c>
      <c r="W632" s="44">
        <v>3.35</v>
      </c>
      <c r="X632" s="44">
        <v>3.35</v>
      </c>
      <c r="Y632" s="44">
        <v>3.35</v>
      </c>
      <c r="Z632" s="44">
        <v>3.35</v>
      </c>
      <c r="AA632" s="44">
        <v>3.35</v>
      </c>
    </row>
    <row r="633" spans="1:27" ht="12.75" customHeight="1" outlineLevel="1" x14ac:dyDescent="0.2">
      <c r="A633" s="99" t="s">
        <v>2271</v>
      </c>
      <c r="B633" s="63" t="s">
        <v>81</v>
      </c>
      <c r="C633" s="43" t="s">
        <v>79</v>
      </c>
      <c r="D633" s="44">
        <f>$D$11</f>
        <v>330.69</v>
      </c>
      <c r="E633" s="44">
        <f t="shared" ref="E633:AA633" si="368">$D$11</f>
        <v>330.69</v>
      </c>
      <c r="F633" s="44">
        <f t="shared" si="368"/>
        <v>330.69</v>
      </c>
      <c r="G633" s="44">
        <f t="shared" si="368"/>
        <v>330.69</v>
      </c>
      <c r="H633" s="44">
        <f t="shared" si="368"/>
        <v>330.69</v>
      </c>
      <c r="I633" s="44">
        <f t="shared" si="368"/>
        <v>330.69</v>
      </c>
      <c r="J633" s="44">
        <f t="shared" si="368"/>
        <v>330.69</v>
      </c>
      <c r="K633" s="44">
        <f t="shared" si="368"/>
        <v>330.69</v>
      </c>
      <c r="L633" s="44">
        <f t="shared" si="368"/>
        <v>330.69</v>
      </c>
      <c r="M633" s="44">
        <f t="shared" si="368"/>
        <v>330.69</v>
      </c>
      <c r="N633" s="44">
        <f t="shared" si="368"/>
        <v>330.69</v>
      </c>
      <c r="O633" s="44">
        <f t="shared" si="368"/>
        <v>330.69</v>
      </c>
      <c r="P633" s="44">
        <f t="shared" si="368"/>
        <v>330.69</v>
      </c>
      <c r="Q633" s="44">
        <f t="shared" si="368"/>
        <v>330.69</v>
      </c>
      <c r="R633" s="44">
        <f t="shared" si="368"/>
        <v>330.69</v>
      </c>
      <c r="S633" s="44">
        <f t="shared" si="368"/>
        <v>330.69</v>
      </c>
      <c r="T633" s="44">
        <f t="shared" si="368"/>
        <v>330.69</v>
      </c>
      <c r="U633" s="44">
        <f t="shared" si="368"/>
        <v>330.69</v>
      </c>
      <c r="V633" s="44">
        <f t="shared" si="368"/>
        <v>330.69</v>
      </c>
      <c r="W633" s="44">
        <f t="shared" si="368"/>
        <v>330.69</v>
      </c>
      <c r="X633" s="44">
        <f t="shared" si="368"/>
        <v>330.69</v>
      </c>
      <c r="Y633" s="44">
        <f t="shared" si="368"/>
        <v>330.69</v>
      </c>
      <c r="Z633" s="44">
        <f t="shared" si="368"/>
        <v>330.69</v>
      </c>
      <c r="AA633" s="44">
        <f t="shared" si="368"/>
        <v>330.69</v>
      </c>
    </row>
    <row r="634" spans="1:27" x14ac:dyDescent="0.2">
      <c r="A634" s="98" t="s">
        <v>2272</v>
      </c>
      <c r="B634" s="28" t="str">
        <f>"31"&amp;"."&amp;$B$800&amp;"."&amp;$B$801</f>
        <v>31.12.2023</v>
      </c>
      <c r="C634" s="90" t="s">
        <v>76</v>
      </c>
      <c r="D634" s="91">
        <f>ROUND(((D635+D636+D638+D637)/1000),5)</f>
        <v>5.0357700000000003</v>
      </c>
      <c r="E634" s="91">
        <f>ROUND(((E635+E636+E638+E637)/1000),5)</f>
        <v>4.9841699999999998</v>
      </c>
      <c r="F634" s="91">
        <f>ROUND(((F635+F636+F638+F637)/1000),5)</f>
        <v>4.91974</v>
      </c>
      <c r="G634" s="91">
        <f t="shared" ref="G634:AA634" si="369">ROUND(((G635+G636+G638+G637)/1000),5)</f>
        <v>4.8361299999999998</v>
      </c>
      <c r="H634" s="91">
        <f t="shared" si="369"/>
        <v>4.8765799999999997</v>
      </c>
      <c r="I634" s="91">
        <f t="shared" si="369"/>
        <v>4.9056499999999996</v>
      </c>
      <c r="J634" s="91">
        <f t="shared" si="369"/>
        <v>4.9040900000000001</v>
      </c>
      <c r="K634" s="91">
        <f t="shared" si="369"/>
        <v>4.9915599999999998</v>
      </c>
      <c r="L634" s="91">
        <f t="shared" si="369"/>
        <v>5.1247299999999996</v>
      </c>
      <c r="M634" s="91">
        <f t="shared" si="369"/>
        <v>5.3052299999999999</v>
      </c>
      <c r="N634" s="91">
        <f t="shared" si="369"/>
        <v>5.3735099999999996</v>
      </c>
      <c r="O634" s="91">
        <f t="shared" si="369"/>
        <v>5.3983600000000003</v>
      </c>
      <c r="P634" s="91">
        <f t="shared" si="369"/>
        <v>5.3979900000000001</v>
      </c>
      <c r="Q634" s="91">
        <f t="shared" si="369"/>
        <v>5.3991100000000003</v>
      </c>
      <c r="R634" s="91">
        <f t="shared" si="369"/>
        <v>5.3800999999999997</v>
      </c>
      <c r="S634" s="91">
        <f t="shared" si="369"/>
        <v>5.3742900000000002</v>
      </c>
      <c r="T634" s="91">
        <f t="shared" si="369"/>
        <v>5.4217199999999997</v>
      </c>
      <c r="U634" s="91">
        <f t="shared" si="369"/>
        <v>5.4932999999999996</v>
      </c>
      <c r="V634" s="91">
        <f t="shared" si="369"/>
        <v>5.4541000000000004</v>
      </c>
      <c r="W634" s="91">
        <f t="shared" si="369"/>
        <v>5.4312300000000002</v>
      </c>
      <c r="X634" s="91">
        <f t="shared" si="369"/>
        <v>5.4261400000000002</v>
      </c>
      <c r="Y634" s="91">
        <f t="shared" si="369"/>
        <v>5.3636600000000003</v>
      </c>
      <c r="Z634" s="91">
        <f t="shared" si="369"/>
        <v>5.1473899999999997</v>
      </c>
      <c r="AA634" s="91">
        <f t="shared" si="369"/>
        <v>5.0545799999999996</v>
      </c>
    </row>
    <row r="635" spans="1:27" ht="12.75" customHeight="1" outlineLevel="1" x14ac:dyDescent="0.2">
      <c r="A635" s="99" t="s">
        <v>2273</v>
      </c>
      <c r="B635" s="63" t="s">
        <v>238</v>
      </c>
      <c r="C635" s="43" t="s">
        <v>79</v>
      </c>
      <c r="D635" s="44">
        <v>1141.96</v>
      </c>
      <c r="E635" s="44">
        <v>1090.3599999999999</v>
      </c>
      <c r="F635" s="44">
        <v>1025.93</v>
      </c>
      <c r="G635" s="44">
        <v>942.32</v>
      </c>
      <c r="H635" s="44">
        <v>982.77</v>
      </c>
      <c r="I635" s="44">
        <v>1011.84</v>
      </c>
      <c r="J635" s="44">
        <v>1010.28</v>
      </c>
      <c r="K635" s="44">
        <v>1097.75</v>
      </c>
      <c r="L635" s="44">
        <v>1230.92</v>
      </c>
      <c r="M635" s="44">
        <v>1411.42</v>
      </c>
      <c r="N635" s="44">
        <v>1479.7</v>
      </c>
      <c r="O635" s="44">
        <v>1504.55</v>
      </c>
      <c r="P635" s="44">
        <v>1504.18</v>
      </c>
      <c r="Q635" s="44">
        <v>1505.3</v>
      </c>
      <c r="R635" s="44">
        <v>1486.29</v>
      </c>
      <c r="S635" s="44">
        <v>1480.48</v>
      </c>
      <c r="T635" s="44">
        <v>1527.91</v>
      </c>
      <c r="U635" s="44">
        <v>1599.49</v>
      </c>
      <c r="V635" s="44">
        <v>1560.29</v>
      </c>
      <c r="W635" s="44">
        <v>1537.42</v>
      </c>
      <c r="X635" s="44">
        <v>1532.33</v>
      </c>
      <c r="Y635" s="44">
        <v>1469.85</v>
      </c>
      <c r="Z635" s="44">
        <v>1253.58</v>
      </c>
      <c r="AA635" s="44">
        <v>1160.77</v>
      </c>
    </row>
    <row r="636" spans="1:27" ht="12.75" customHeight="1" outlineLevel="1" x14ac:dyDescent="0.2">
      <c r="A636" s="99" t="s">
        <v>2274</v>
      </c>
      <c r="B636" s="63" t="s">
        <v>90</v>
      </c>
      <c r="C636" s="43" t="s">
        <v>79</v>
      </c>
      <c r="D636" s="44">
        <f>$D$486</f>
        <v>3559.77</v>
      </c>
      <c r="E636" s="44">
        <f t="shared" ref="E636:AA636" si="370">$D$486</f>
        <v>3559.77</v>
      </c>
      <c r="F636" s="44">
        <f t="shared" si="370"/>
        <v>3559.77</v>
      </c>
      <c r="G636" s="44">
        <f t="shared" si="370"/>
        <v>3559.77</v>
      </c>
      <c r="H636" s="44">
        <f t="shared" si="370"/>
        <v>3559.77</v>
      </c>
      <c r="I636" s="44">
        <f t="shared" si="370"/>
        <v>3559.77</v>
      </c>
      <c r="J636" s="44">
        <f t="shared" si="370"/>
        <v>3559.77</v>
      </c>
      <c r="K636" s="44">
        <f t="shared" si="370"/>
        <v>3559.77</v>
      </c>
      <c r="L636" s="44">
        <f t="shared" si="370"/>
        <v>3559.77</v>
      </c>
      <c r="M636" s="44">
        <f t="shared" si="370"/>
        <v>3559.77</v>
      </c>
      <c r="N636" s="44">
        <f t="shared" si="370"/>
        <v>3559.77</v>
      </c>
      <c r="O636" s="44">
        <f t="shared" si="370"/>
        <v>3559.77</v>
      </c>
      <c r="P636" s="44">
        <f t="shared" si="370"/>
        <v>3559.77</v>
      </c>
      <c r="Q636" s="44">
        <f t="shared" si="370"/>
        <v>3559.77</v>
      </c>
      <c r="R636" s="44">
        <f t="shared" si="370"/>
        <v>3559.77</v>
      </c>
      <c r="S636" s="44">
        <f t="shared" si="370"/>
        <v>3559.77</v>
      </c>
      <c r="T636" s="44">
        <f t="shared" si="370"/>
        <v>3559.77</v>
      </c>
      <c r="U636" s="44">
        <f t="shared" si="370"/>
        <v>3559.77</v>
      </c>
      <c r="V636" s="44">
        <f t="shared" si="370"/>
        <v>3559.77</v>
      </c>
      <c r="W636" s="44">
        <f t="shared" si="370"/>
        <v>3559.77</v>
      </c>
      <c r="X636" s="44">
        <f t="shared" si="370"/>
        <v>3559.77</v>
      </c>
      <c r="Y636" s="44">
        <f t="shared" si="370"/>
        <v>3559.77</v>
      </c>
      <c r="Z636" s="44">
        <f t="shared" si="370"/>
        <v>3559.77</v>
      </c>
      <c r="AA636" s="44">
        <f t="shared" si="370"/>
        <v>3559.77</v>
      </c>
    </row>
    <row r="637" spans="1:27" ht="12.75" customHeight="1" outlineLevel="1" x14ac:dyDescent="0.2">
      <c r="A637" s="99" t="s">
        <v>2275</v>
      </c>
      <c r="B637" s="63" t="s">
        <v>83</v>
      </c>
      <c r="C637" s="43" t="s">
        <v>79</v>
      </c>
      <c r="D637" s="44">
        <v>3.35</v>
      </c>
      <c r="E637" s="44">
        <v>3.35</v>
      </c>
      <c r="F637" s="44">
        <v>3.35</v>
      </c>
      <c r="G637" s="44">
        <v>3.35</v>
      </c>
      <c r="H637" s="44">
        <v>3.35</v>
      </c>
      <c r="I637" s="44">
        <v>3.35</v>
      </c>
      <c r="J637" s="44">
        <v>3.35</v>
      </c>
      <c r="K637" s="44">
        <v>3.35</v>
      </c>
      <c r="L637" s="44">
        <v>3.35</v>
      </c>
      <c r="M637" s="44">
        <v>3.35</v>
      </c>
      <c r="N637" s="44">
        <v>3.35</v>
      </c>
      <c r="O637" s="44">
        <v>3.35</v>
      </c>
      <c r="P637" s="44">
        <v>3.35</v>
      </c>
      <c r="Q637" s="44">
        <v>3.35</v>
      </c>
      <c r="R637" s="44">
        <v>3.35</v>
      </c>
      <c r="S637" s="44">
        <v>3.35</v>
      </c>
      <c r="T637" s="44">
        <v>3.35</v>
      </c>
      <c r="U637" s="44">
        <v>3.35</v>
      </c>
      <c r="V637" s="44">
        <v>3.35</v>
      </c>
      <c r="W637" s="44">
        <v>3.35</v>
      </c>
      <c r="X637" s="44">
        <v>3.35</v>
      </c>
      <c r="Y637" s="44">
        <v>3.35</v>
      </c>
      <c r="Z637" s="44">
        <v>3.35</v>
      </c>
      <c r="AA637" s="44">
        <v>3.35</v>
      </c>
    </row>
    <row r="638" spans="1:27" ht="12.75" customHeight="1" outlineLevel="1" x14ac:dyDescent="0.2">
      <c r="A638" s="99" t="s">
        <v>2276</v>
      </c>
      <c r="B638" s="63" t="s">
        <v>81</v>
      </c>
      <c r="C638" s="43" t="s">
        <v>79</v>
      </c>
      <c r="D638" s="44">
        <f>$D$11</f>
        <v>330.69</v>
      </c>
      <c r="E638" s="44">
        <f t="shared" ref="E638:AA638" si="371">$D$11</f>
        <v>330.69</v>
      </c>
      <c r="F638" s="44">
        <f t="shared" si="371"/>
        <v>330.69</v>
      </c>
      <c r="G638" s="44">
        <f t="shared" si="371"/>
        <v>330.69</v>
      </c>
      <c r="H638" s="44">
        <f t="shared" si="371"/>
        <v>330.69</v>
      </c>
      <c r="I638" s="44">
        <f t="shared" si="371"/>
        <v>330.69</v>
      </c>
      <c r="J638" s="44">
        <f t="shared" si="371"/>
        <v>330.69</v>
      </c>
      <c r="K638" s="44">
        <f t="shared" si="371"/>
        <v>330.69</v>
      </c>
      <c r="L638" s="44">
        <f t="shared" si="371"/>
        <v>330.69</v>
      </c>
      <c r="M638" s="44">
        <f t="shared" si="371"/>
        <v>330.69</v>
      </c>
      <c r="N638" s="44">
        <f t="shared" si="371"/>
        <v>330.69</v>
      </c>
      <c r="O638" s="44">
        <f t="shared" si="371"/>
        <v>330.69</v>
      </c>
      <c r="P638" s="44">
        <f t="shared" si="371"/>
        <v>330.69</v>
      </c>
      <c r="Q638" s="44">
        <f t="shared" si="371"/>
        <v>330.69</v>
      </c>
      <c r="R638" s="44">
        <f t="shared" si="371"/>
        <v>330.69</v>
      </c>
      <c r="S638" s="44">
        <f t="shared" si="371"/>
        <v>330.69</v>
      </c>
      <c r="T638" s="44">
        <f t="shared" si="371"/>
        <v>330.69</v>
      </c>
      <c r="U638" s="44">
        <f t="shared" si="371"/>
        <v>330.69</v>
      </c>
      <c r="V638" s="44">
        <f t="shared" si="371"/>
        <v>330.69</v>
      </c>
      <c r="W638" s="44">
        <f t="shared" si="371"/>
        <v>330.69</v>
      </c>
      <c r="X638" s="44">
        <f t="shared" si="371"/>
        <v>330.69</v>
      </c>
      <c r="Y638" s="44">
        <f t="shared" si="371"/>
        <v>330.69</v>
      </c>
      <c r="Z638" s="44">
        <f t="shared" si="371"/>
        <v>330.69</v>
      </c>
      <c r="AA638" s="44">
        <f t="shared" si="371"/>
        <v>330.69</v>
      </c>
    </row>
    <row r="639" spans="1:27" x14ac:dyDescent="0.2">
      <c r="B639" s="101" t="s">
        <v>392</v>
      </c>
    </row>
    <row r="640" spans="1:27" x14ac:dyDescent="0.2">
      <c r="B640" s="101" t="s">
        <v>392</v>
      </c>
    </row>
    <row r="641" spans="1:27" x14ac:dyDescent="0.2">
      <c r="A641" s="175" t="s">
        <v>2277</v>
      </c>
      <c r="B641" s="176"/>
      <c r="C641" s="176"/>
      <c r="D641" s="176"/>
      <c r="E641" s="176"/>
      <c r="F641" s="176"/>
      <c r="G641" s="176"/>
      <c r="H641" s="176"/>
      <c r="I641" s="176"/>
      <c r="J641" s="176"/>
      <c r="K641" s="176"/>
      <c r="L641" s="176"/>
      <c r="M641" s="176"/>
      <c r="N641" s="176"/>
      <c r="O641" s="176"/>
      <c r="P641" s="176"/>
      <c r="Q641" s="176"/>
      <c r="R641" s="176"/>
      <c r="S641" s="176"/>
      <c r="T641" s="176"/>
      <c r="U641" s="176"/>
      <c r="V641" s="176"/>
      <c r="W641" s="176"/>
      <c r="X641" s="176"/>
      <c r="Y641" s="176"/>
      <c r="Z641" s="176"/>
      <c r="AA641" s="177"/>
    </row>
    <row r="642" spans="1:27" ht="25.5" x14ac:dyDescent="0.2">
      <c r="A642" s="26" t="s">
        <v>64</v>
      </c>
      <c r="B642" s="27" t="s">
        <v>210</v>
      </c>
      <c r="C642" s="26" t="s">
        <v>211</v>
      </c>
      <c r="D642" s="27" t="s">
        <v>212</v>
      </c>
      <c r="E642" s="27" t="s">
        <v>213</v>
      </c>
      <c r="F642" s="27" t="s">
        <v>214</v>
      </c>
      <c r="G642" s="27" t="s">
        <v>215</v>
      </c>
      <c r="H642" s="27" t="s">
        <v>216</v>
      </c>
      <c r="I642" s="27" t="s">
        <v>217</v>
      </c>
      <c r="J642" s="27" t="s">
        <v>218</v>
      </c>
      <c r="K642" s="27" t="s">
        <v>219</v>
      </c>
      <c r="L642" s="27" t="s">
        <v>220</v>
      </c>
      <c r="M642" s="27" t="s">
        <v>221</v>
      </c>
      <c r="N642" s="27" t="s">
        <v>222</v>
      </c>
      <c r="O642" s="27" t="s">
        <v>223</v>
      </c>
      <c r="P642" s="27" t="s">
        <v>224</v>
      </c>
      <c r="Q642" s="27" t="s">
        <v>225</v>
      </c>
      <c r="R642" s="27" t="s">
        <v>226</v>
      </c>
      <c r="S642" s="27" t="s">
        <v>227</v>
      </c>
      <c r="T642" s="27" t="s">
        <v>228</v>
      </c>
      <c r="U642" s="27" t="s">
        <v>229</v>
      </c>
      <c r="V642" s="27" t="s">
        <v>230</v>
      </c>
      <c r="W642" s="27" t="s">
        <v>231</v>
      </c>
      <c r="X642" s="27" t="s">
        <v>232</v>
      </c>
      <c r="Y642" s="27" t="s">
        <v>233</v>
      </c>
      <c r="Z642" s="27" t="s">
        <v>234</v>
      </c>
      <c r="AA642" s="27" t="s">
        <v>235</v>
      </c>
    </row>
    <row r="643" spans="1:27" x14ac:dyDescent="0.2">
      <c r="A643" s="98" t="s">
        <v>2278</v>
      </c>
      <c r="B643" s="28" t="str">
        <f>"01"&amp;"."&amp;$B$800&amp;"."&amp;$B$801</f>
        <v>01.12.2023</v>
      </c>
      <c r="C643" s="90" t="s">
        <v>76</v>
      </c>
      <c r="D643" s="91">
        <f>ROUND((D644)/1000,5)</f>
        <v>0</v>
      </c>
      <c r="E643" s="91">
        <f t="shared" ref="E643:AA643" si="372">ROUND((E644)/1000,5)</f>
        <v>0</v>
      </c>
      <c r="F643" s="91">
        <f t="shared" si="372"/>
        <v>0</v>
      </c>
      <c r="G643" s="91">
        <f t="shared" si="372"/>
        <v>0</v>
      </c>
      <c r="H643" s="91">
        <f t="shared" si="372"/>
        <v>8.9690000000000006E-2</v>
      </c>
      <c r="I643" s="91">
        <f t="shared" si="372"/>
        <v>0.27671000000000001</v>
      </c>
      <c r="J643" s="91">
        <f t="shared" si="372"/>
        <v>0.46473999999999999</v>
      </c>
      <c r="K643" s="91">
        <f t="shared" si="372"/>
        <v>0.23094000000000001</v>
      </c>
      <c r="L643" s="91">
        <f t="shared" si="372"/>
        <v>0.18989</v>
      </c>
      <c r="M643" s="91">
        <f t="shared" si="372"/>
        <v>9.826E-2</v>
      </c>
      <c r="N643" s="91">
        <f t="shared" si="372"/>
        <v>0.13444</v>
      </c>
      <c r="O643" s="91">
        <f t="shared" si="372"/>
        <v>1.702E-2</v>
      </c>
      <c r="P643" s="91">
        <f t="shared" si="372"/>
        <v>3.7199999999999997E-2</v>
      </c>
      <c r="Q643" s="91">
        <f t="shared" si="372"/>
        <v>2.0299999999999999E-2</v>
      </c>
      <c r="R643" s="91">
        <f t="shared" si="372"/>
        <v>2.4760000000000001E-2</v>
      </c>
      <c r="S643" s="91">
        <f t="shared" si="372"/>
        <v>4.5599999999999998E-3</v>
      </c>
      <c r="T643" s="91">
        <f t="shared" si="372"/>
        <v>0.30715999999999999</v>
      </c>
      <c r="U643" s="91">
        <f t="shared" si="372"/>
        <v>0.20388000000000001</v>
      </c>
      <c r="V643" s="91">
        <f t="shared" si="372"/>
        <v>2.8979999999999999E-2</v>
      </c>
      <c r="W643" s="91">
        <f t="shared" si="372"/>
        <v>0</v>
      </c>
      <c r="X643" s="91">
        <f t="shared" si="372"/>
        <v>0</v>
      </c>
      <c r="Y643" s="91">
        <f t="shared" si="372"/>
        <v>0</v>
      </c>
      <c r="Z643" s="91">
        <f t="shared" si="372"/>
        <v>0</v>
      </c>
      <c r="AA643" s="91">
        <f t="shared" si="372"/>
        <v>0</v>
      </c>
    </row>
    <row r="644" spans="1:27" ht="12.75" customHeight="1" outlineLevel="1" x14ac:dyDescent="0.2">
      <c r="A644" s="99" t="s">
        <v>2279</v>
      </c>
      <c r="B644" s="63" t="s">
        <v>238</v>
      </c>
      <c r="C644" s="43" t="s">
        <v>79</v>
      </c>
      <c r="D644" s="44">
        <v>0</v>
      </c>
      <c r="E644" s="44">
        <v>0</v>
      </c>
      <c r="F644" s="44">
        <v>0</v>
      </c>
      <c r="G644" s="44">
        <v>0</v>
      </c>
      <c r="H644" s="44">
        <v>89.69</v>
      </c>
      <c r="I644" s="44">
        <v>276.70999999999998</v>
      </c>
      <c r="J644" s="44">
        <v>464.74</v>
      </c>
      <c r="K644" s="44">
        <v>230.94</v>
      </c>
      <c r="L644" s="44">
        <v>189.89</v>
      </c>
      <c r="M644" s="44">
        <v>98.26</v>
      </c>
      <c r="N644" s="44">
        <v>134.44</v>
      </c>
      <c r="O644" s="44">
        <v>17.02</v>
      </c>
      <c r="P644" s="44">
        <v>37.200000000000003</v>
      </c>
      <c r="Q644" s="44">
        <v>20.3</v>
      </c>
      <c r="R644" s="44">
        <v>24.76</v>
      </c>
      <c r="S644" s="44">
        <v>4.5599999999999996</v>
      </c>
      <c r="T644" s="44">
        <v>307.16000000000003</v>
      </c>
      <c r="U644" s="44">
        <v>203.88</v>
      </c>
      <c r="V644" s="44">
        <v>28.98</v>
      </c>
      <c r="W644" s="44">
        <v>0</v>
      </c>
      <c r="X644" s="44">
        <v>0</v>
      </c>
      <c r="Y644" s="44">
        <v>0</v>
      </c>
      <c r="Z644" s="44">
        <v>0</v>
      </c>
      <c r="AA644" s="44">
        <v>0</v>
      </c>
    </row>
    <row r="645" spans="1:27" x14ac:dyDescent="0.2">
      <c r="A645" s="98" t="s">
        <v>2280</v>
      </c>
      <c r="B645" s="28" t="str">
        <f>"02"&amp;"."&amp;$B$800&amp;"."&amp;$B$801</f>
        <v>02.12.2023</v>
      </c>
      <c r="C645" s="90" t="s">
        <v>76</v>
      </c>
      <c r="D645" s="91">
        <f>ROUND((D646)/1000,5)</f>
        <v>0</v>
      </c>
      <c r="E645" s="91">
        <f t="shared" ref="E645:AA645" si="373">ROUND((E646)/1000,5)</f>
        <v>0</v>
      </c>
      <c r="F645" s="91">
        <f t="shared" si="373"/>
        <v>0</v>
      </c>
      <c r="G645" s="91">
        <f t="shared" si="373"/>
        <v>3.1060000000000001E-2</v>
      </c>
      <c r="H645" s="91">
        <f t="shared" si="373"/>
        <v>0.12856000000000001</v>
      </c>
      <c r="I645" s="91">
        <f t="shared" si="373"/>
        <v>7.0879999999999999E-2</v>
      </c>
      <c r="J645" s="91">
        <f t="shared" si="373"/>
        <v>0.18217</v>
      </c>
      <c r="K645" s="91">
        <f t="shared" si="373"/>
        <v>0.42482999999999999</v>
      </c>
      <c r="L645" s="91">
        <f t="shared" si="373"/>
        <v>0.40679999999999999</v>
      </c>
      <c r="M645" s="91">
        <f t="shared" si="373"/>
        <v>0.50836999999999999</v>
      </c>
      <c r="N645" s="91">
        <f t="shared" si="373"/>
        <v>0.57823999999999998</v>
      </c>
      <c r="O645" s="91">
        <f t="shared" si="373"/>
        <v>0.66813999999999996</v>
      </c>
      <c r="P645" s="91">
        <f t="shared" si="373"/>
        <v>0.79806999999999995</v>
      </c>
      <c r="Q645" s="91">
        <f t="shared" si="373"/>
        <v>1.3228</v>
      </c>
      <c r="R645" s="91">
        <f t="shared" si="373"/>
        <v>0.37808999999999998</v>
      </c>
      <c r="S645" s="91">
        <f t="shared" si="373"/>
        <v>0.48085</v>
      </c>
      <c r="T645" s="91">
        <f t="shared" si="373"/>
        <v>0.54715000000000003</v>
      </c>
      <c r="U645" s="91">
        <f t="shared" si="373"/>
        <v>0.36931000000000003</v>
      </c>
      <c r="V645" s="91">
        <f t="shared" si="373"/>
        <v>0.52558000000000005</v>
      </c>
      <c r="W645" s="91">
        <f t="shared" si="373"/>
        <v>0.20982000000000001</v>
      </c>
      <c r="X645" s="91">
        <f t="shared" si="373"/>
        <v>0.24248</v>
      </c>
      <c r="Y645" s="91">
        <f t="shared" si="373"/>
        <v>0</v>
      </c>
      <c r="Z645" s="91">
        <f t="shared" si="373"/>
        <v>0</v>
      </c>
      <c r="AA645" s="91">
        <f t="shared" si="373"/>
        <v>0</v>
      </c>
    </row>
    <row r="646" spans="1:27" ht="12.75" customHeight="1" outlineLevel="1" x14ac:dyDescent="0.2">
      <c r="A646" s="99" t="s">
        <v>2281</v>
      </c>
      <c r="B646" s="63" t="s">
        <v>238</v>
      </c>
      <c r="C646" s="43" t="s">
        <v>79</v>
      </c>
      <c r="D646" s="44">
        <v>0</v>
      </c>
      <c r="E646" s="44">
        <v>0</v>
      </c>
      <c r="F646" s="44">
        <v>0</v>
      </c>
      <c r="G646" s="44">
        <v>31.06</v>
      </c>
      <c r="H646" s="44">
        <v>128.56</v>
      </c>
      <c r="I646" s="44">
        <v>70.88</v>
      </c>
      <c r="J646" s="44">
        <v>182.17</v>
      </c>
      <c r="K646" s="44">
        <v>424.83</v>
      </c>
      <c r="L646" s="44">
        <v>406.8</v>
      </c>
      <c r="M646" s="44">
        <v>508.37</v>
      </c>
      <c r="N646" s="44">
        <v>578.24</v>
      </c>
      <c r="O646" s="44">
        <v>668.14</v>
      </c>
      <c r="P646" s="44">
        <v>798.07</v>
      </c>
      <c r="Q646" s="44">
        <v>1322.8</v>
      </c>
      <c r="R646" s="44">
        <v>378.09</v>
      </c>
      <c r="S646" s="44">
        <v>480.85</v>
      </c>
      <c r="T646" s="44">
        <v>547.15</v>
      </c>
      <c r="U646" s="44">
        <v>369.31</v>
      </c>
      <c r="V646" s="44">
        <v>525.58000000000004</v>
      </c>
      <c r="W646" s="44">
        <v>209.82</v>
      </c>
      <c r="X646" s="44">
        <v>242.48</v>
      </c>
      <c r="Y646" s="44">
        <v>0</v>
      </c>
      <c r="Z646" s="44">
        <v>0</v>
      </c>
      <c r="AA646" s="44">
        <v>0</v>
      </c>
    </row>
    <row r="647" spans="1:27" x14ac:dyDescent="0.2">
      <c r="A647" s="98" t="s">
        <v>2282</v>
      </c>
      <c r="B647" s="28" t="str">
        <f>"03"&amp;"."&amp;$B$800&amp;"."&amp;$B$801</f>
        <v>03.12.2023</v>
      </c>
      <c r="C647" s="90" t="s">
        <v>76</v>
      </c>
      <c r="D647" s="91">
        <f>ROUND((D648)/1000,5)</f>
        <v>0</v>
      </c>
      <c r="E647" s="91">
        <f t="shared" ref="E647:AA647" si="374">ROUND((E648)/1000,5)</f>
        <v>0</v>
      </c>
      <c r="F647" s="91">
        <f t="shared" si="374"/>
        <v>0</v>
      </c>
      <c r="G647" s="91">
        <f t="shared" si="374"/>
        <v>0</v>
      </c>
      <c r="H647" s="91">
        <f t="shared" si="374"/>
        <v>0</v>
      </c>
      <c r="I647" s="91">
        <f t="shared" si="374"/>
        <v>7.9729999999999995E-2</v>
      </c>
      <c r="J647" s="91">
        <f t="shared" si="374"/>
        <v>8.6999999999999994E-2</v>
      </c>
      <c r="K647" s="91">
        <f t="shared" si="374"/>
        <v>7.8770000000000007E-2</v>
      </c>
      <c r="L647" s="91">
        <f t="shared" si="374"/>
        <v>0</v>
      </c>
      <c r="M647" s="91">
        <f t="shared" si="374"/>
        <v>0.11414000000000001</v>
      </c>
      <c r="N647" s="91">
        <f t="shared" si="374"/>
        <v>0</v>
      </c>
      <c r="O647" s="91">
        <f t="shared" si="374"/>
        <v>1.3780000000000001E-2</v>
      </c>
      <c r="P647" s="91">
        <f t="shared" si="374"/>
        <v>3.3E-4</v>
      </c>
      <c r="Q647" s="91">
        <f t="shared" si="374"/>
        <v>0.18986</v>
      </c>
      <c r="R647" s="91">
        <f t="shared" si="374"/>
        <v>6.361E-2</v>
      </c>
      <c r="S647" s="91">
        <f t="shared" si="374"/>
        <v>0.29294999999999999</v>
      </c>
      <c r="T647" s="91">
        <f t="shared" si="374"/>
        <v>0.28399000000000002</v>
      </c>
      <c r="U647" s="91">
        <f t="shared" si="374"/>
        <v>0.28011999999999998</v>
      </c>
      <c r="V647" s="91">
        <f t="shared" si="374"/>
        <v>0.25191999999999998</v>
      </c>
      <c r="W647" s="91">
        <f t="shared" si="374"/>
        <v>0</v>
      </c>
      <c r="X647" s="91">
        <f t="shared" si="374"/>
        <v>0</v>
      </c>
      <c r="Y647" s="91">
        <f t="shared" si="374"/>
        <v>0</v>
      </c>
      <c r="Z647" s="91">
        <f t="shared" si="374"/>
        <v>0</v>
      </c>
      <c r="AA647" s="91">
        <f t="shared" si="374"/>
        <v>0</v>
      </c>
    </row>
    <row r="648" spans="1:27" ht="12.75" customHeight="1" outlineLevel="1" x14ac:dyDescent="0.2">
      <c r="A648" s="99" t="s">
        <v>2283</v>
      </c>
      <c r="B648" s="63" t="s">
        <v>238</v>
      </c>
      <c r="C648" s="43" t="s">
        <v>79</v>
      </c>
      <c r="D648" s="44">
        <v>0</v>
      </c>
      <c r="E648" s="44">
        <v>0</v>
      </c>
      <c r="F648" s="44">
        <v>0</v>
      </c>
      <c r="G648" s="44">
        <v>0</v>
      </c>
      <c r="H648" s="44">
        <v>0</v>
      </c>
      <c r="I648" s="44">
        <v>79.73</v>
      </c>
      <c r="J648" s="44">
        <v>87</v>
      </c>
      <c r="K648" s="44">
        <v>78.77</v>
      </c>
      <c r="L648" s="44">
        <v>0</v>
      </c>
      <c r="M648" s="44">
        <v>114.14</v>
      </c>
      <c r="N648" s="44">
        <v>0</v>
      </c>
      <c r="O648" s="44">
        <v>13.78</v>
      </c>
      <c r="P648" s="44">
        <v>0.33</v>
      </c>
      <c r="Q648" s="44">
        <v>189.86</v>
      </c>
      <c r="R648" s="44">
        <v>63.61</v>
      </c>
      <c r="S648" s="44">
        <v>292.95</v>
      </c>
      <c r="T648" s="44">
        <v>283.99</v>
      </c>
      <c r="U648" s="44">
        <v>280.12</v>
      </c>
      <c r="V648" s="44">
        <v>251.92</v>
      </c>
      <c r="W648" s="44">
        <v>0</v>
      </c>
      <c r="X648" s="44">
        <v>0</v>
      </c>
      <c r="Y648" s="44">
        <v>0</v>
      </c>
      <c r="Z648" s="44">
        <v>0</v>
      </c>
      <c r="AA648" s="44">
        <v>0</v>
      </c>
    </row>
    <row r="649" spans="1:27" x14ac:dyDescent="0.2">
      <c r="A649" s="98" t="s">
        <v>2284</v>
      </c>
      <c r="B649" s="28" t="str">
        <f>"04"&amp;"."&amp;$B$800&amp;"."&amp;$B$801</f>
        <v>04.12.2023</v>
      </c>
      <c r="C649" s="90" t="s">
        <v>76</v>
      </c>
      <c r="D649" s="91">
        <f>ROUND((D650)/1000,5)</f>
        <v>0</v>
      </c>
      <c r="E649" s="91">
        <f t="shared" ref="E649:AA649" si="375">ROUND((E650)/1000,5)</f>
        <v>0</v>
      </c>
      <c r="F649" s="91">
        <f t="shared" si="375"/>
        <v>0</v>
      </c>
      <c r="G649" s="91">
        <f t="shared" si="375"/>
        <v>0</v>
      </c>
      <c r="H649" s="91">
        <f t="shared" si="375"/>
        <v>0.12393999999999999</v>
      </c>
      <c r="I649" s="91">
        <f t="shared" si="375"/>
        <v>0.22353000000000001</v>
      </c>
      <c r="J649" s="91">
        <f t="shared" si="375"/>
        <v>0.30802000000000002</v>
      </c>
      <c r="K649" s="91">
        <f t="shared" si="375"/>
        <v>0.21662000000000001</v>
      </c>
      <c r="L649" s="91">
        <f t="shared" si="375"/>
        <v>0.10111000000000001</v>
      </c>
      <c r="M649" s="91">
        <f t="shared" si="375"/>
        <v>2.64E-3</v>
      </c>
      <c r="N649" s="91">
        <f t="shared" si="375"/>
        <v>5.7070000000000003E-2</v>
      </c>
      <c r="O649" s="91">
        <f t="shared" si="375"/>
        <v>7.2609999999999994E-2</v>
      </c>
      <c r="P649" s="91">
        <f t="shared" si="375"/>
        <v>0.16716</v>
      </c>
      <c r="Q649" s="91">
        <f t="shared" si="375"/>
        <v>0</v>
      </c>
      <c r="R649" s="91">
        <f t="shared" si="375"/>
        <v>0</v>
      </c>
      <c r="S649" s="91">
        <f t="shared" si="375"/>
        <v>0</v>
      </c>
      <c r="T649" s="91">
        <f t="shared" si="375"/>
        <v>9.6000000000000002E-4</v>
      </c>
      <c r="U649" s="91">
        <f t="shared" si="375"/>
        <v>0</v>
      </c>
      <c r="V649" s="91">
        <f t="shared" si="375"/>
        <v>0</v>
      </c>
      <c r="W649" s="91">
        <f t="shared" si="375"/>
        <v>0</v>
      </c>
      <c r="X649" s="91">
        <f t="shared" si="375"/>
        <v>0</v>
      </c>
      <c r="Y649" s="91">
        <f t="shared" si="375"/>
        <v>0</v>
      </c>
      <c r="Z649" s="91">
        <f t="shared" si="375"/>
        <v>0</v>
      </c>
      <c r="AA649" s="91">
        <f t="shared" si="375"/>
        <v>0</v>
      </c>
    </row>
    <row r="650" spans="1:27" ht="12.75" customHeight="1" outlineLevel="1" x14ac:dyDescent="0.2">
      <c r="A650" s="99" t="s">
        <v>2285</v>
      </c>
      <c r="B650" s="63" t="s">
        <v>238</v>
      </c>
      <c r="C650" s="43" t="s">
        <v>79</v>
      </c>
      <c r="D650" s="44">
        <v>0</v>
      </c>
      <c r="E650" s="44">
        <v>0</v>
      </c>
      <c r="F650" s="44">
        <v>0</v>
      </c>
      <c r="G650" s="44">
        <v>0</v>
      </c>
      <c r="H650" s="44">
        <v>123.94</v>
      </c>
      <c r="I650" s="44">
        <v>223.53</v>
      </c>
      <c r="J650" s="44">
        <v>308.02</v>
      </c>
      <c r="K650" s="44">
        <v>216.62</v>
      </c>
      <c r="L650" s="44">
        <v>101.11</v>
      </c>
      <c r="M650" s="44">
        <v>2.64</v>
      </c>
      <c r="N650" s="44">
        <v>57.07</v>
      </c>
      <c r="O650" s="44">
        <v>72.61</v>
      </c>
      <c r="P650" s="44">
        <v>167.16</v>
      </c>
      <c r="Q650" s="44">
        <v>0</v>
      </c>
      <c r="R650" s="44">
        <v>0</v>
      </c>
      <c r="S650" s="44">
        <v>0</v>
      </c>
      <c r="T650" s="44">
        <v>0.96</v>
      </c>
      <c r="U650" s="44">
        <v>0</v>
      </c>
      <c r="V650" s="44">
        <v>0</v>
      </c>
      <c r="W650" s="44">
        <v>0</v>
      </c>
      <c r="X650" s="44">
        <v>0</v>
      </c>
      <c r="Y650" s="44">
        <v>0</v>
      </c>
      <c r="Z650" s="44">
        <v>0</v>
      </c>
      <c r="AA650" s="44">
        <v>0</v>
      </c>
    </row>
    <row r="651" spans="1:27" x14ac:dyDescent="0.2">
      <c r="A651" s="98" t="s">
        <v>2286</v>
      </c>
      <c r="B651" s="28" t="str">
        <f>"05"&amp;"."&amp;$B$800&amp;"."&amp;$B$801</f>
        <v>05.12.2023</v>
      </c>
      <c r="C651" s="90" t="s">
        <v>76</v>
      </c>
      <c r="D651" s="91">
        <f>ROUND((D652)/1000,5)</f>
        <v>0</v>
      </c>
      <c r="E651" s="91">
        <f t="shared" ref="E651:AA651" si="376">ROUND((E652)/1000,5)</f>
        <v>0</v>
      </c>
      <c r="F651" s="91">
        <f t="shared" si="376"/>
        <v>0</v>
      </c>
      <c r="G651" s="91">
        <f t="shared" si="376"/>
        <v>4.7200000000000002E-3</v>
      </c>
      <c r="H651" s="91">
        <f t="shared" si="376"/>
        <v>5.0279999999999998E-2</v>
      </c>
      <c r="I651" s="91">
        <f t="shared" si="376"/>
        <v>0.15290999999999999</v>
      </c>
      <c r="J651" s="91">
        <f t="shared" si="376"/>
        <v>0.19800000000000001</v>
      </c>
      <c r="K651" s="91">
        <f t="shared" si="376"/>
        <v>0.24274999999999999</v>
      </c>
      <c r="L651" s="91">
        <f t="shared" si="376"/>
        <v>0.17810000000000001</v>
      </c>
      <c r="M651" s="91">
        <f t="shared" si="376"/>
        <v>6.6189999999999999E-2</v>
      </c>
      <c r="N651" s="91">
        <f t="shared" si="376"/>
        <v>0.12629000000000001</v>
      </c>
      <c r="O651" s="91">
        <f t="shared" si="376"/>
        <v>0</v>
      </c>
      <c r="P651" s="91">
        <f t="shared" si="376"/>
        <v>9.1E-4</v>
      </c>
      <c r="Q651" s="91">
        <f t="shared" si="376"/>
        <v>5.5199999999999997E-3</v>
      </c>
      <c r="R651" s="91">
        <f t="shared" si="376"/>
        <v>2.8400000000000001E-3</v>
      </c>
      <c r="S651" s="91">
        <f t="shared" si="376"/>
        <v>1.4919999999999999E-2</v>
      </c>
      <c r="T651" s="91">
        <f t="shared" si="376"/>
        <v>2.0830000000000001E-2</v>
      </c>
      <c r="U651" s="91">
        <f t="shared" si="376"/>
        <v>2.1950000000000001E-2</v>
      </c>
      <c r="V651" s="91">
        <f t="shared" si="376"/>
        <v>0</v>
      </c>
      <c r="W651" s="91">
        <f t="shared" si="376"/>
        <v>0</v>
      </c>
      <c r="X651" s="91">
        <f t="shared" si="376"/>
        <v>0</v>
      </c>
      <c r="Y651" s="91">
        <f t="shared" si="376"/>
        <v>0</v>
      </c>
      <c r="Z651" s="91">
        <f t="shared" si="376"/>
        <v>0</v>
      </c>
      <c r="AA651" s="91">
        <f t="shared" si="376"/>
        <v>0</v>
      </c>
    </row>
    <row r="652" spans="1:27" ht="12.75" customHeight="1" outlineLevel="1" x14ac:dyDescent="0.2">
      <c r="A652" s="99" t="s">
        <v>2287</v>
      </c>
      <c r="B652" s="63" t="s">
        <v>238</v>
      </c>
      <c r="C652" s="43" t="s">
        <v>79</v>
      </c>
      <c r="D652" s="44">
        <v>0</v>
      </c>
      <c r="E652" s="44">
        <v>0</v>
      </c>
      <c r="F652" s="44">
        <v>0</v>
      </c>
      <c r="G652" s="44">
        <v>4.72</v>
      </c>
      <c r="H652" s="44">
        <v>50.28</v>
      </c>
      <c r="I652" s="44">
        <v>152.91</v>
      </c>
      <c r="J652" s="44">
        <v>198</v>
      </c>
      <c r="K652" s="44">
        <v>242.75</v>
      </c>
      <c r="L652" s="44">
        <v>178.1</v>
      </c>
      <c r="M652" s="44">
        <v>66.19</v>
      </c>
      <c r="N652" s="44">
        <v>126.29</v>
      </c>
      <c r="O652" s="44">
        <v>0</v>
      </c>
      <c r="P652" s="44">
        <v>0.91</v>
      </c>
      <c r="Q652" s="44">
        <v>5.52</v>
      </c>
      <c r="R652" s="44">
        <v>2.84</v>
      </c>
      <c r="S652" s="44">
        <v>14.92</v>
      </c>
      <c r="T652" s="44">
        <v>20.83</v>
      </c>
      <c r="U652" s="44">
        <v>21.95</v>
      </c>
      <c r="V652" s="44">
        <v>0</v>
      </c>
      <c r="W652" s="44">
        <v>0</v>
      </c>
      <c r="X652" s="44">
        <v>0</v>
      </c>
      <c r="Y652" s="44">
        <v>0</v>
      </c>
      <c r="Z652" s="44">
        <v>0</v>
      </c>
      <c r="AA652" s="44">
        <v>0</v>
      </c>
    </row>
    <row r="653" spans="1:27" x14ac:dyDescent="0.2">
      <c r="A653" s="98" t="s">
        <v>2288</v>
      </c>
      <c r="B653" s="28" t="str">
        <f>"06"&amp;"."&amp;$B$800&amp;"."&amp;$B$801</f>
        <v>06.12.2023</v>
      </c>
      <c r="C653" s="90" t="s">
        <v>76</v>
      </c>
      <c r="D653" s="91">
        <f>ROUND((D654)/1000,5)</f>
        <v>0</v>
      </c>
      <c r="E653" s="91">
        <f t="shared" ref="E653:AA653" si="377">ROUND((E654)/1000,5)</f>
        <v>0</v>
      </c>
      <c r="F653" s="91">
        <f t="shared" si="377"/>
        <v>0</v>
      </c>
      <c r="G653" s="91">
        <f t="shared" si="377"/>
        <v>0</v>
      </c>
      <c r="H653" s="91">
        <f t="shared" si="377"/>
        <v>2.8660000000000001E-2</v>
      </c>
      <c r="I653" s="91">
        <f t="shared" si="377"/>
        <v>7.6509999999999995E-2</v>
      </c>
      <c r="J653" s="91">
        <f t="shared" si="377"/>
        <v>0.19844000000000001</v>
      </c>
      <c r="K653" s="91">
        <f t="shared" si="377"/>
        <v>6.3210000000000002E-2</v>
      </c>
      <c r="L653" s="91">
        <f t="shared" si="377"/>
        <v>0.16203000000000001</v>
      </c>
      <c r="M653" s="91">
        <f t="shared" si="377"/>
        <v>0.1704</v>
      </c>
      <c r="N653" s="91">
        <f t="shared" si="377"/>
        <v>0.10151</v>
      </c>
      <c r="O653" s="91">
        <f t="shared" si="377"/>
        <v>1.078E-2</v>
      </c>
      <c r="P653" s="91">
        <f t="shared" si="377"/>
        <v>2.0750000000000001E-2</v>
      </c>
      <c r="Q653" s="91">
        <f t="shared" si="377"/>
        <v>2.4740000000000002E-2</v>
      </c>
      <c r="R653" s="91">
        <f t="shared" si="377"/>
        <v>8.5739999999999997E-2</v>
      </c>
      <c r="S653" s="91">
        <f t="shared" si="377"/>
        <v>6.1559999999999997E-2</v>
      </c>
      <c r="T653" s="91">
        <f t="shared" si="377"/>
        <v>7.3899999999999993E-2</v>
      </c>
      <c r="U653" s="91">
        <f t="shared" si="377"/>
        <v>0.11501</v>
      </c>
      <c r="V653" s="91">
        <f t="shared" si="377"/>
        <v>2.0639999999999999E-2</v>
      </c>
      <c r="W653" s="91">
        <f t="shared" si="377"/>
        <v>0</v>
      </c>
      <c r="X653" s="91">
        <f t="shared" si="377"/>
        <v>0</v>
      </c>
      <c r="Y653" s="91">
        <f t="shared" si="377"/>
        <v>0</v>
      </c>
      <c r="Z653" s="91">
        <f t="shared" si="377"/>
        <v>0</v>
      </c>
      <c r="AA653" s="91">
        <f t="shared" si="377"/>
        <v>0</v>
      </c>
    </row>
    <row r="654" spans="1:27" ht="12.75" customHeight="1" outlineLevel="1" x14ac:dyDescent="0.2">
      <c r="A654" s="99" t="s">
        <v>2289</v>
      </c>
      <c r="B654" s="63" t="s">
        <v>238</v>
      </c>
      <c r="C654" s="43" t="s">
        <v>79</v>
      </c>
      <c r="D654" s="44">
        <v>0</v>
      </c>
      <c r="E654" s="44">
        <v>0</v>
      </c>
      <c r="F654" s="44">
        <v>0</v>
      </c>
      <c r="G654" s="44">
        <v>0</v>
      </c>
      <c r="H654" s="44">
        <v>28.66</v>
      </c>
      <c r="I654" s="44">
        <v>76.510000000000005</v>
      </c>
      <c r="J654" s="44">
        <v>198.44</v>
      </c>
      <c r="K654" s="44">
        <v>63.21</v>
      </c>
      <c r="L654" s="44">
        <v>162.03</v>
      </c>
      <c r="M654" s="44">
        <v>170.4</v>
      </c>
      <c r="N654" s="44">
        <v>101.51</v>
      </c>
      <c r="O654" s="44">
        <v>10.78</v>
      </c>
      <c r="P654" s="44">
        <v>20.75</v>
      </c>
      <c r="Q654" s="44">
        <v>24.74</v>
      </c>
      <c r="R654" s="44">
        <v>85.74</v>
      </c>
      <c r="S654" s="44">
        <v>61.56</v>
      </c>
      <c r="T654" s="44">
        <v>73.900000000000006</v>
      </c>
      <c r="U654" s="44">
        <v>115.01</v>
      </c>
      <c r="V654" s="44">
        <v>20.64</v>
      </c>
      <c r="W654" s="44">
        <v>0</v>
      </c>
      <c r="X654" s="44">
        <v>0</v>
      </c>
      <c r="Y654" s="44">
        <v>0</v>
      </c>
      <c r="Z654" s="44">
        <v>0</v>
      </c>
      <c r="AA654" s="44">
        <v>0</v>
      </c>
    </row>
    <row r="655" spans="1:27" x14ac:dyDescent="0.2">
      <c r="A655" s="98" t="s">
        <v>2290</v>
      </c>
      <c r="B655" s="28" t="str">
        <f>"07"&amp;"."&amp;$B$800&amp;"."&amp;$B$801</f>
        <v>07.12.2023</v>
      </c>
      <c r="C655" s="90" t="s">
        <v>76</v>
      </c>
      <c r="D655" s="91">
        <f>ROUND((D656)/1000,5)</f>
        <v>0</v>
      </c>
      <c r="E655" s="91">
        <f t="shared" ref="E655:AA655" si="378">ROUND((E656)/1000,5)</f>
        <v>0</v>
      </c>
      <c r="F655" s="91">
        <f t="shared" si="378"/>
        <v>3.0530000000000002E-2</v>
      </c>
      <c r="G655" s="91">
        <f t="shared" si="378"/>
        <v>6.2440000000000002E-2</v>
      </c>
      <c r="H655" s="91">
        <f t="shared" si="378"/>
        <v>0.13172</v>
      </c>
      <c r="I655" s="91">
        <f t="shared" si="378"/>
        <v>0.22993</v>
      </c>
      <c r="J655" s="91">
        <f t="shared" si="378"/>
        <v>0.29971999999999999</v>
      </c>
      <c r="K655" s="91">
        <f t="shared" si="378"/>
        <v>0.23264000000000001</v>
      </c>
      <c r="L655" s="91">
        <f t="shared" si="378"/>
        <v>0.19832</v>
      </c>
      <c r="M655" s="91">
        <f t="shared" si="378"/>
        <v>0.1067</v>
      </c>
      <c r="N655" s="91">
        <f t="shared" si="378"/>
        <v>5.4769999999999999E-2</v>
      </c>
      <c r="O655" s="91">
        <f t="shared" si="378"/>
        <v>0.18595</v>
      </c>
      <c r="P655" s="91">
        <f t="shared" si="378"/>
        <v>0.27600000000000002</v>
      </c>
      <c r="Q655" s="91">
        <f t="shared" si="378"/>
        <v>0.42371999999999999</v>
      </c>
      <c r="R655" s="91">
        <f t="shared" si="378"/>
        <v>0.26901000000000003</v>
      </c>
      <c r="S655" s="91">
        <f t="shared" si="378"/>
        <v>0.28228999999999999</v>
      </c>
      <c r="T655" s="91">
        <f t="shared" si="378"/>
        <v>0.14638000000000001</v>
      </c>
      <c r="U655" s="91">
        <f t="shared" si="378"/>
        <v>0.13718</v>
      </c>
      <c r="V655" s="91">
        <f t="shared" si="378"/>
        <v>8.0110000000000001E-2</v>
      </c>
      <c r="W655" s="91">
        <f t="shared" si="378"/>
        <v>0.14471000000000001</v>
      </c>
      <c r="X655" s="91">
        <f t="shared" si="378"/>
        <v>2.4799999999999999E-2</v>
      </c>
      <c r="Y655" s="91">
        <f t="shared" si="378"/>
        <v>0</v>
      </c>
      <c r="Z655" s="91">
        <f t="shared" si="378"/>
        <v>0</v>
      </c>
      <c r="AA655" s="91">
        <f t="shared" si="378"/>
        <v>0</v>
      </c>
    </row>
    <row r="656" spans="1:27" ht="12.75" customHeight="1" outlineLevel="1" x14ac:dyDescent="0.2">
      <c r="A656" s="99" t="s">
        <v>2291</v>
      </c>
      <c r="B656" s="63" t="s">
        <v>238</v>
      </c>
      <c r="C656" s="43" t="s">
        <v>79</v>
      </c>
      <c r="D656" s="44">
        <v>0</v>
      </c>
      <c r="E656" s="44">
        <v>0</v>
      </c>
      <c r="F656" s="44">
        <v>30.53</v>
      </c>
      <c r="G656" s="44">
        <v>62.44</v>
      </c>
      <c r="H656" s="44">
        <v>131.72</v>
      </c>
      <c r="I656" s="44">
        <v>229.93</v>
      </c>
      <c r="J656" s="44">
        <v>299.72000000000003</v>
      </c>
      <c r="K656" s="44">
        <v>232.64</v>
      </c>
      <c r="L656" s="44">
        <v>198.32</v>
      </c>
      <c r="M656" s="44">
        <v>106.7</v>
      </c>
      <c r="N656" s="44">
        <v>54.77</v>
      </c>
      <c r="O656" s="44">
        <v>185.95</v>
      </c>
      <c r="P656" s="44">
        <v>276</v>
      </c>
      <c r="Q656" s="44">
        <v>423.72</v>
      </c>
      <c r="R656" s="44">
        <v>269.01</v>
      </c>
      <c r="S656" s="44">
        <v>282.29000000000002</v>
      </c>
      <c r="T656" s="44">
        <v>146.38</v>
      </c>
      <c r="U656" s="44">
        <v>137.18</v>
      </c>
      <c r="V656" s="44">
        <v>80.11</v>
      </c>
      <c r="W656" s="44">
        <v>144.71</v>
      </c>
      <c r="X656" s="44">
        <v>24.8</v>
      </c>
      <c r="Y656" s="44">
        <v>0</v>
      </c>
      <c r="Z656" s="44">
        <v>0</v>
      </c>
      <c r="AA656" s="44">
        <v>0</v>
      </c>
    </row>
    <row r="657" spans="1:27" x14ac:dyDescent="0.2">
      <c r="A657" s="98" t="s">
        <v>2292</v>
      </c>
      <c r="B657" s="28" t="str">
        <f>"08"&amp;"."&amp;$B$800&amp;"."&amp;$B$801</f>
        <v>08.12.2023</v>
      </c>
      <c r="C657" s="90" t="s">
        <v>76</v>
      </c>
      <c r="D657" s="91">
        <f>ROUND((D658)/1000,5)</f>
        <v>0</v>
      </c>
      <c r="E657" s="91">
        <f t="shared" ref="E657:AA657" si="379">ROUND((E658)/1000,5)</f>
        <v>6.9680000000000006E-2</v>
      </c>
      <c r="F657" s="91">
        <f t="shared" si="379"/>
        <v>0.83513000000000004</v>
      </c>
      <c r="G657" s="91">
        <f t="shared" si="379"/>
        <v>0.85258</v>
      </c>
      <c r="H657" s="91">
        <f t="shared" si="379"/>
        <v>1.0166500000000001</v>
      </c>
      <c r="I657" s="91">
        <f t="shared" si="379"/>
        <v>0.34209000000000001</v>
      </c>
      <c r="J657" s="91">
        <f t="shared" si="379"/>
        <v>0.53168000000000004</v>
      </c>
      <c r="K657" s="91">
        <f t="shared" si="379"/>
        <v>0.44866</v>
      </c>
      <c r="L657" s="91">
        <f t="shared" si="379"/>
        <v>0.45926</v>
      </c>
      <c r="M657" s="91">
        <f t="shared" si="379"/>
        <v>0.60245000000000004</v>
      </c>
      <c r="N657" s="91">
        <f t="shared" si="379"/>
        <v>0.48852000000000001</v>
      </c>
      <c r="O657" s="91">
        <f t="shared" si="379"/>
        <v>2.1161500000000002</v>
      </c>
      <c r="P657" s="91">
        <f t="shared" si="379"/>
        <v>1.65421</v>
      </c>
      <c r="Q657" s="91">
        <f t="shared" si="379"/>
        <v>0.87800999999999996</v>
      </c>
      <c r="R657" s="91">
        <f t="shared" si="379"/>
        <v>1.04684</v>
      </c>
      <c r="S657" s="91">
        <f t="shared" si="379"/>
        <v>0.79708000000000001</v>
      </c>
      <c r="T657" s="91">
        <f t="shared" si="379"/>
        <v>0.45157000000000003</v>
      </c>
      <c r="U657" s="91">
        <f t="shared" si="379"/>
        <v>0.30059999999999998</v>
      </c>
      <c r="V657" s="91">
        <f t="shared" si="379"/>
        <v>0.20923</v>
      </c>
      <c r="W657" s="91">
        <f t="shared" si="379"/>
        <v>0.21461</v>
      </c>
      <c r="X657" s="91">
        <f t="shared" si="379"/>
        <v>2.5559999999999999E-2</v>
      </c>
      <c r="Y657" s="91">
        <f t="shared" si="379"/>
        <v>6.7360000000000003E-2</v>
      </c>
      <c r="Z657" s="91">
        <f t="shared" si="379"/>
        <v>0.13125999999999999</v>
      </c>
      <c r="AA657" s="91">
        <f t="shared" si="379"/>
        <v>1.078E-2</v>
      </c>
    </row>
    <row r="658" spans="1:27" ht="12.75" customHeight="1" outlineLevel="1" x14ac:dyDescent="0.2">
      <c r="A658" s="99" t="s">
        <v>2293</v>
      </c>
      <c r="B658" s="63" t="s">
        <v>238</v>
      </c>
      <c r="C658" s="43" t="s">
        <v>79</v>
      </c>
      <c r="D658" s="44">
        <v>0</v>
      </c>
      <c r="E658" s="44">
        <v>69.680000000000007</v>
      </c>
      <c r="F658" s="44">
        <v>835.13</v>
      </c>
      <c r="G658" s="44">
        <v>852.58</v>
      </c>
      <c r="H658" s="44">
        <v>1016.65</v>
      </c>
      <c r="I658" s="44">
        <v>342.09</v>
      </c>
      <c r="J658" s="44">
        <v>531.67999999999995</v>
      </c>
      <c r="K658" s="44">
        <v>448.66</v>
      </c>
      <c r="L658" s="44">
        <v>459.26</v>
      </c>
      <c r="M658" s="44">
        <v>602.45000000000005</v>
      </c>
      <c r="N658" s="44">
        <v>488.52</v>
      </c>
      <c r="O658" s="44">
        <v>2116.15</v>
      </c>
      <c r="P658" s="44">
        <v>1654.21</v>
      </c>
      <c r="Q658" s="44">
        <v>878.01</v>
      </c>
      <c r="R658" s="44">
        <v>1046.8399999999999</v>
      </c>
      <c r="S658" s="44">
        <v>797.08</v>
      </c>
      <c r="T658" s="44">
        <v>451.57</v>
      </c>
      <c r="U658" s="44">
        <v>300.60000000000002</v>
      </c>
      <c r="V658" s="44">
        <v>209.23</v>
      </c>
      <c r="W658" s="44">
        <v>214.61</v>
      </c>
      <c r="X658" s="44">
        <v>25.56</v>
      </c>
      <c r="Y658" s="44">
        <v>67.36</v>
      </c>
      <c r="Z658" s="44">
        <v>131.26</v>
      </c>
      <c r="AA658" s="44">
        <v>10.78</v>
      </c>
    </row>
    <row r="659" spans="1:27" x14ac:dyDescent="0.2">
      <c r="A659" s="98" t="s">
        <v>2294</v>
      </c>
      <c r="B659" s="28" t="str">
        <f>"09"&amp;"."&amp;$B$800&amp;"."&amp;$B$801</f>
        <v>09.12.2023</v>
      </c>
      <c r="C659" s="90" t="s">
        <v>76</v>
      </c>
      <c r="D659" s="91">
        <f>ROUND((D660)/1000,5)</f>
        <v>0</v>
      </c>
      <c r="E659" s="91">
        <f t="shared" ref="E659:AA659" si="380">ROUND((E660)/1000,5)</f>
        <v>0.10614999999999999</v>
      </c>
      <c r="F659" s="91">
        <f t="shared" si="380"/>
        <v>0.15078</v>
      </c>
      <c r="G659" s="91">
        <f t="shared" si="380"/>
        <v>0.20602000000000001</v>
      </c>
      <c r="H659" s="91">
        <f t="shared" si="380"/>
        <v>0.23200999999999999</v>
      </c>
      <c r="I659" s="91">
        <f t="shared" si="380"/>
        <v>0.24321999999999999</v>
      </c>
      <c r="J659" s="91">
        <f t="shared" si="380"/>
        <v>0.32400000000000001</v>
      </c>
      <c r="K659" s="91">
        <f t="shared" si="380"/>
        <v>0.22064</v>
      </c>
      <c r="L659" s="91">
        <f t="shared" si="380"/>
        <v>0.39262999999999998</v>
      </c>
      <c r="M659" s="91">
        <f t="shared" si="380"/>
        <v>0.32729000000000003</v>
      </c>
      <c r="N659" s="91">
        <f t="shared" si="380"/>
        <v>0.36048999999999998</v>
      </c>
      <c r="O659" s="91">
        <f t="shared" si="380"/>
        <v>0.41742000000000001</v>
      </c>
      <c r="P659" s="91">
        <f t="shared" si="380"/>
        <v>0.42749999999999999</v>
      </c>
      <c r="Q659" s="91">
        <f t="shared" si="380"/>
        <v>0.43923000000000001</v>
      </c>
      <c r="R659" s="91">
        <f t="shared" si="380"/>
        <v>0.36210999999999999</v>
      </c>
      <c r="S659" s="91">
        <f t="shared" si="380"/>
        <v>0.71748999999999996</v>
      </c>
      <c r="T659" s="91">
        <f t="shared" si="380"/>
        <v>0.69472999999999996</v>
      </c>
      <c r="U659" s="91">
        <f t="shared" si="380"/>
        <v>0.52453000000000005</v>
      </c>
      <c r="V659" s="91">
        <f t="shared" si="380"/>
        <v>0.19708999999999999</v>
      </c>
      <c r="W659" s="91">
        <f t="shared" si="380"/>
        <v>0</v>
      </c>
      <c r="X659" s="91">
        <f t="shared" si="380"/>
        <v>0</v>
      </c>
      <c r="Y659" s="91">
        <f t="shared" si="380"/>
        <v>1.3010000000000001E-2</v>
      </c>
      <c r="Z659" s="91">
        <f t="shared" si="380"/>
        <v>0.14693999999999999</v>
      </c>
      <c r="AA659" s="91">
        <f t="shared" si="380"/>
        <v>3.058E-2</v>
      </c>
    </row>
    <row r="660" spans="1:27" ht="12.75" customHeight="1" outlineLevel="1" x14ac:dyDescent="0.2">
      <c r="A660" s="99" t="s">
        <v>2295</v>
      </c>
      <c r="B660" s="63" t="s">
        <v>238</v>
      </c>
      <c r="C660" s="43" t="s">
        <v>79</v>
      </c>
      <c r="D660" s="44">
        <v>0</v>
      </c>
      <c r="E660" s="44">
        <v>106.15</v>
      </c>
      <c r="F660" s="44">
        <v>150.78</v>
      </c>
      <c r="G660" s="44">
        <v>206.02</v>
      </c>
      <c r="H660" s="44">
        <v>232.01</v>
      </c>
      <c r="I660" s="44">
        <v>243.22</v>
      </c>
      <c r="J660" s="44">
        <v>324</v>
      </c>
      <c r="K660" s="44">
        <v>220.64</v>
      </c>
      <c r="L660" s="44">
        <v>392.63</v>
      </c>
      <c r="M660" s="44">
        <v>327.29000000000002</v>
      </c>
      <c r="N660" s="44">
        <v>360.49</v>
      </c>
      <c r="O660" s="44">
        <v>417.42</v>
      </c>
      <c r="P660" s="44">
        <v>427.5</v>
      </c>
      <c r="Q660" s="44">
        <v>439.23</v>
      </c>
      <c r="R660" s="44">
        <v>362.11</v>
      </c>
      <c r="S660" s="44">
        <v>717.49</v>
      </c>
      <c r="T660" s="44">
        <v>694.73</v>
      </c>
      <c r="U660" s="44">
        <v>524.53</v>
      </c>
      <c r="V660" s="44">
        <v>197.09</v>
      </c>
      <c r="W660" s="44">
        <v>0</v>
      </c>
      <c r="X660" s="44">
        <v>0</v>
      </c>
      <c r="Y660" s="44">
        <v>13.01</v>
      </c>
      <c r="Z660" s="44">
        <v>146.94</v>
      </c>
      <c r="AA660" s="44">
        <v>30.58</v>
      </c>
    </row>
    <row r="661" spans="1:27" x14ac:dyDescent="0.2">
      <c r="A661" s="98" t="s">
        <v>2296</v>
      </c>
      <c r="B661" s="28" t="str">
        <f>"10"&amp;"."&amp;$B$800&amp;"."&amp;$B$801</f>
        <v>10.12.2023</v>
      </c>
      <c r="C661" s="90" t="s">
        <v>76</v>
      </c>
      <c r="D661" s="91">
        <f>ROUND((D662)/1000,5)</f>
        <v>2.5350000000000001E-2</v>
      </c>
      <c r="E661" s="91">
        <f t="shared" ref="E661:AA661" si="381">ROUND((E662)/1000,5)</f>
        <v>9.3270000000000006E-2</v>
      </c>
      <c r="F661" s="91">
        <f t="shared" si="381"/>
        <v>0.13605999999999999</v>
      </c>
      <c r="G661" s="91">
        <f t="shared" si="381"/>
        <v>0.17469999999999999</v>
      </c>
      <c r="H661" s="91">
        <f t="shared" si="381"/>
        <v>0.82384000000000002</v>
      </c>
      <c r="I661" s="91">
        <f t="shared" si="381"/>
        <v>0.1668</v>
      </c>
      <c r="J661" s="91">
        <f t="shared" si="381"/>
        <v>0.14899999999999999</v>
      </c>
      <c r="K661" s="91">
        <f t="shared" si="381"/>
        <v>0.36248000000000002</v>
      </c>
      <c r="L661" s="91">
        <f t="shared" si="381"/>
        <v>0.34482000000000002</v>
      </c>
      <c r="M661" s="91">
        <f t="shared" si="381"/>
        <v>0.27689999999999998</v>
      </c>
      <c r="N661" s="91">
        <f t="shared" si="381"/>
        <v>0.18215999999999999</v>
      </c>
      <c r="O661" s="91">
        <f t="shared" si="381"/>
        <v>0.22857</v>
      </c>
      <c r="P661" s="91">
        <f t="shared" si="381"/>
        <v>0.25467000000000001</v>
      </c>
      <c r="Q661" s="91">
        <f t="shared" si="381"/>
        <v>0.24992</v>
      </c>
      <c r="R661" s="91">
        <f t="shared" si="381"/>
        <v>0.28948000000000002</v>
      </c>
      <c r="S661" s="91">
        <f t="shared" si="381"/>
        <v>0.53378999999999999</v>
      </c>
      <c r="T661" s="91">
        <f t="shared" si="381"/>
        <v>0.65951000000000004</v>
      </c>
      <c r="U661" s="91">
        <f t="shared" si="381"/>
        <v>0.29154999999999998</v>
      </c>
      <c r="V661" s="91">
        <f t="shared" si="381"/>
        <v>0.22936999999999999</v>
      </c>
      <c r="W661" s="91">
        <f t="shared" si="381"/>
        <v>0.12425</v>
      </c>
      <c r="X661" s="91">
        <f t="shared" si="381"/>
        <v>0.12801999999999999</v>
      </c>
      <c r="Y661" s="91">
        <f t="shared" si="381"/>
        <v>8.4169999999999995E-2</v>
      </c>
      <c r="Z661" s="91">
        <f t="shared" si="381"/>
        <v>5.842E-2</v>
      </c>
      <c r="AA661" s="91">
        <f t="shared" si="381"/>
        <v>8.1019999999999995E-2</v>
      </c>
    </row>
    <row r="662" spans="1:27" ht="12.75" customHeight="1" outlineLevel="1" x14ac:dyDescent="0.2">
      <c r="A662" s="99" t="s">
        <v>2297</v>
      </c>
      <c r="B662" s="63" t="s">
        <v>238</v>
      </c>
      <c r="C662" s="43" t="s">
        <v>79</v>
      </c>
      <c r="D662" s="44">
        <v>25.35</v>
      </c>
      <c r="E662" s="44">
        <v>93.27</v>
      </c>
      <c r="F662" s="44">
        <v>136.06</v>
      </c>
      <c r="G662" s="44">
        <v>174.7</v>
      </c>
      <c r="H662" s="44">
        <v>823.84</v>
      </c>
      <c r="I662" s="44">
        <v>166.8</v>
      </c>
      <c r="J662" s="44">
        <v>149</v>
      </c>
      <c r="K662" s="44">
        <v>362.48</v>
      </c>
      <c r="L662" s="44">
        <v>344.82</v>
      </c>
      <c r="M662" s="44">
        <v>276.89999999999998</v>
      </c>
      <c r="N662" s="44">
        <v>182.16</v>
      </c>
      <c r="O662" s="44">
        <v>228.57</v>
      </c>
      <c r="P662" s="44">
        <v>254.67</v>
      </c>
      <c r="Q662" s="44">
        <v>249.92</v>
      </c>
      <c r="R662" s="44">
        <v>289.48</v>
      </c>
      <c r="S662" s="44">
        <v>533.79</v>
      </c>
      <c r="T662" s="44">
        <v>659.51</v>
      </c>
      <c r="U662" s="44">
        <v>291.55</v>
      </c>
      <c r="V662" s="44">
        <v>229.37</v>
      </c>
      <c r="W662" s="44">
        <v>124.25</v>
      </c>
      <c r="X662" s="44">
        <v>128.02000000000001</v>
      </c>
      <c r="Y662" s="44">
        <v>84.17</v>
      </c>
      <c r="Z662" s="44">
        <v>58.42</v>
      </c>
      <c r="AA662" s="44">
        <v>81.02</v>
      </c>
    </row>
    <row r="663" spans="1:27" x14ac:dyDescent="0.2">
      <c r="A663" s="98" t="s">
        <v>2298</v>
      </c>
      <c r="B663" s="28" t="str">
        <f>"11"&amp;"."&amp;$B$800&amp;"."&amp;$B$801</f>
        <v>11.12.2023</v>
      </c>
      <c r="C663" s="90" t="s">
        <v>76</v>
      </c>
      <c r="D663" s="91">
        <f>ROUND((D664)/1000,5)</f>
        <v>3.1719999999999998E-2</v>
      </c>
      <c r="E663" s="91">
        <f t="shared" ref="E663:AA663" si="382">ROUND((E664)/1000,5)</f>
        <v>1.3310000000000001E-2</v>
      </c>
      <c r="F663" s="91">
        <f t="shared" si="382"/>
        <v>0</v>
      </c>
      <c r="G663" s="91">
        <f t="shared" si="382"/>
        <v>0.13081000000000001</v>
      </c>
      <c r="H663" s="91">
        <f t="shared" si="382"/>
        <v>9.572E-2</v>
      </c>
      <c r="I663" s="91">
        <f t="shared" si="382"/>
        <v>0.12016</v>
      </c>
      <c r="J663" s="91">
        <f t="shared" si="382"/>
        <v>0.41982000000000003</v>
      </c>
      <c r="K663" s="91">
        <f t="shared" si="382"/>
        <v>0.20719000000000001</v>
      </c>
      <c r="L663" s="91">
        <f t="shared" si="382"/>
        <v>0.56762999999999997</v>
      </c>
      <c r="M663" s="91">
        <f t="shared" si="382"/>
        <v>0.40961999999999998</v>
      </c>
      <c r="N663" s="91">
        <f t="shared" si="382"/>
        <v>0.44952999999999999</v>
      </c>
      <c r="O663" s="91">
        <f t="shared" si="382"/>
        <v>0.41076000000000001</v>
      </c>
      <c r="P663" s="91">
        <f t="shared" si="382"/>
        <v>0.12103</v>
      </c>
      <c r="Q663" s="91">
        <f t="shared" si="382"/>
        <v>0.57486999999999999</v>
      </c>
      <c r="R663" s="91">
        <f t="shared" si="382"/>
        <v>2.6191200000000001</v>
      </c>
      <c r="S663" s="91">
        <f t="shared" si="382"/>
        <v>1.37049</v>
      </c>
      <c r="T663" s="91">
        <f t="shared" si="382"/>
        <v>2.8679700000000001</v>
      </c>
      <c r="U663" s="91">
        <f t="shared" si="382"/>
        <v>0.54913999999999996</v>
      </c>
      <c r="V663" s="91">
        <f t="shared" si="382"/>
        <v>0.11042</v>
      </c>
      <c r="W663" s="91">
        <f t="shared" si="382"/>
        <v>6.5500000000000003E-2</v>
      </c>
      <c r="X663" s="91">
        <f t="shared" si="382"/>
        <v>2.2100000000000002E-2</v>
      </c>
      <c r="Y663" s="91">
        <f t="shared" si="382"/>
        <v>1.406E-2</v>
      </c>
      <c r="Z663" s="91">
        <f t="shared" si="382"/>
        <v>6.1629999999999997E-2</v>
      </c>
      <c r="AA663" s="91">
        <f t="shared" si="382"/>
        <v>2.7660000000000001E-2</v>
      </c>
    </row>
    <row r="664" spans="1:27" ht="12.75" customHeight="1" outlineLevel="1" x14ac:dyDescent="0.2">
      <c r="A664" s="99" t="s">
        <v>2299</v>
      </c>
      <c r="B664" s="63" t="s">
        <v>238</v>
      </c>
      <c r="C664" s="43" t="s">
        <v>79</v>
      </c>
      <c r="D664" s="44">
        <v>31.72</v>
      </c>
      <c r="E664" s="44">
        <v>13.31</v>
      </c>
      <c r="F664" s="44">
        <v>0</v>
      </c>
      <c r="G664" s="44">
        <v>130.81</v>
      </c>
      <c r="H664" s="44">
        <v>95.72</v>
      </c>
      <c r="I664" s="44">
        <v>120.16</v>
      </c>
      <c r="J664" s="44">
        <v>419.82</v>
      </c>
      <c r="K664" s="44">
        <v>207.19</v>
      </c>
      <c r="L664" s="44">
        <v>567.63</v>
      </c>
      <c r="M664" s="44">
        <v>409.62</v>
      </c>
      <c r="N664" s="44">
        <v>449.53</v>
      </c>
      <c r="O664" s="44">
        <v>410.76</v>
      </c>
      <c r="P664" s="44">
        <v>121.03</v>
      </c>
      <c r="Q664" s="44">
        <v>574.87</v>
      </c>
      <c r="R664" s="44">
        <v>2619.12</v>
      </c>
      <c r="S664" s="44">
        <v>1370.49</v>
      </c>
      <c r="T664" s="44">
        <v>2867.97</v>
      </c>
      <c r="U664" s="44">
        <v>549.14</v>
      </c>
      <c r="V664" s="44">
        <v>110.42</v>
      </c>
      <c r="W664" s="44">
        <v>65.5</v>
      </c>
      <c r="X664" s="44">
        <v>22.1</v>
      </c>
      <c r="Y664" s="44">
        <v>14.06</v>
      </c>
      <c r="Z664" s="44">
        <v>61.63</v>
      </c>
      <c r="AA664" s="44">
        <v>27.66</v>
      </c>
    </row>
    <row r="665" spans="1:27" x14ac:dyDescent="0.2">
      <c r="A665" s="98" t="s">
        <v>2300</v>
      </c>
      <c r="B665" s="28" t="str">
        <f>"12"&amp;"."&amp;$B$800&amp;"."&amp;$B$801</f>
        <v>12.12.2023</v>
      </c>
      <c r="C665" s="90" t="s">
        <v>76</v>
      </c>
      <c r="D665" s="91">
        <f>ROUND((D666)/1000,5)</f>
        <v>2.7699999999999999E-3</v>
      </c>
      <c r="E665" s="91">
        <f t="shared" ref="E665:AA665" si="383">ROUND((E666)/1000,5)</f>
        <v>2.9420000000000002E-2</v>
      </c>
      <c r="F665" s="91">
        <f t="shared" si="383"/>
        <v>0.16006999999999999</v>
      </c>
      <c r="G665" s="91">
        <f t="shared" si="383"/>
        <v>0.21201999999999999</v>
      </c>
      <c r="H665" s="91">
        <f t="shared" si="383"/>
        <v>0.18931000000000001</v>
      </c>
      <c r="I665" s="91">
        <f t="shared" si="383"/>
        <v>0.14188999999999999</v>
      </c>
      <c r="J665" s="91">
        <f t="shared" si="383"/>
        <v>0.53808999999999996</v>
      </c>
      <c r="K665" s="91">
        <f t="shared" si="383"/>
        <v>0.36882999999999999</v>
      </c>
      <c r="L665" s="91">
        <f t="shared" si="383"/>
        <v>0.85826000000000002</v>
      </c>
      <c r="M665" s="91">
        <f t="shared" si="383"/>
        <v>0.54</v>
      </c>
      <c r="N665" s="91">
        <f t="shared" si="383"/>
        <v>0.26758999999999999</v>
      </c>
      <c r="O665" s="91">
        <f t="shared" si="383"/>
        <v>0.31025000000000003</v>
      </c>
      <c r="P665" s="91">
        <f t="shared" si="383"/>
        <v>0.34523999999999999</v>
      </c>
      <c r="Q665" s="91">
        <f t="shared" si="383"/>
        <v>0.40500000000000003</v>
      </c>
      <c r="R665" s="91">
        <f t="shared" si="383"/>
        <v>0.47682999999999998</v>
      </c>
      <c r="S665" s="91">
        <f t="shared" si="383"/>
        <v>1.46418</v>
      </c>
      <c r="T665" s="91">
        <f t="shared" si="383"/>
        <v>0.65085000000000004</v>
      </c>
      <c r="U665" s="91">
        <f t="shared" si="383"/>
        <v>0.34295999999999999</v>
      </c>
      <c r="V665" s="91">
        <f t="shared" si="383"/>
        <v>0.21798000000000001</v>
      </c>
      <c r="W665" s="91">
        <f t="shared" si="383"/>
        <v>1.6670000000000001E-2</v>
      </c>
      <c r="X665" s="91">
        <f t="shared" si="383"/>
        <v>5.6999999999999998E-4</v>
      </c>
      <c r="Y665" s="91">
        <f t="shared" si="383"/>
        <v>0</v>
      </c>
      <c r="Z665" s="91">
        <f t="shared" si="383"/>
        <v>0</v>
      </c>
      <c r="AA665" s="91">
        <f t="shared" si="383"/>
        <v>0</v>
      </c>
    </row>
    <row r="666" spans="1:27" ht="12.75" customHeight="1" outlineLevel="1" x14ac:dyDescent="0.2">
      <c r="A666" s="99" t="s">
        <v>2301</v>
      </c>
      <c r="B666" s="63" t="s">
        <v>238</v>
      </c>
      <c r="C666" s="43" t="s">
        <v>79</v>
      </c>
      <c r="D666" s="44">
        <v>2.77</v>
      </c>
      <c r="E666" s="44">
        <v>29.42</v>
      </c>
      <c r="F666" s="44">
        <v>160.07</v>
      </c>
      <c r="G666" s="44">
        <v>212.02</v>
      </c>
      <c r="H666" s="44">
        <v>189.31</v>
      </c>
      <c r="I666" s="44">
        <v>141.88999999999999</v>
      </c>
      <c r="J666" s="44">
        <v>538.09</v>
      </c>
      <c r="K666" s="44">
        <v>368.83</v>
      </c>
      <c r="L666" s="44">
        <v>858.26</v>
      </c>
      <c r="M666" s="44">
        <v>540</v>
      </c>
      <c r="N666" s="44">
        <v>267.58999999999997</v>
      </c>
      <c r="O666" s="44">
        <v>310.25</v>
      </c>
      <c r="P666" s="44">
        <v>345.24</v>
      </c>
      <c r="Q666" s="44">
        <v>405</v>
      </c>
      <c r="R666" s="44">
        <v>476.83</v>
      </c>
      <c r="S666" s="44">
        <v>1464.18</v>
      </c>
      <c r="T666" s="44">
        <v>650.85</v>
      </c>
      <c r="U666" s="44">
        <v>342.96</v>
      </c>
      <c r="V666" s="44">
        <v>217.98</v>
      </c>
      <c r="W666" s="44">
        <v>16.670000000000002</v>
      </c>
      <c r="X666" s="44">
        <v>0.56999999999999995</v>
      </c>
      <c r="Y666" s="44">
        <v>0</v>
      </c>
      <c r="Z666" s="44">
        <v>0</v>
      </c>
      <c r="AA666" s="44">
        <v>0</v>
      </c>
    </row>
    <row r="667" spans="1:27" x14ac:dyDescent="0.2">
      <c r="A667" s="98" t="s">
        <v>2302</v>
      </c>
      <c r="B667" s="28" t="str">
        <f>"13"&amp;"."&amp;$B$800&amp;"."&amp;$B$801</f>
        <v>13.12.2023</v>
      </c>
      <c r="C667" s="90" t="s">
        <v>76</v>
      </c>
      <c r="D667" s="91">
        <f>ROUND((D668)/1000,5)</f>
        <v>0</v>
      </c>
      <c r="E667" s="91">
        <f t="shared" ref="E667:AA667" si="384">ROUND((E668)/1000,5)</f>
        <v>1.2600000000000001E-3</v>
      </c>
      <c r="F667" s="91">
        <f t="shared" si="384"/>
        <v>2.9149999999999999E-2</v>
      </c>
      <c r="G667" s="91">
        <f t="shared" si="384"/>
        <v>4.061E-2</v>
      </c>
      <c r="H667" s="91">
        <f t="shared" si="384"/>
        <v>0.16175</v>
      </c>
      <c r="I667" s="91">
        <f t="shared" si="384"/>
        <v>0.19420000000000001</v>
      </c>
      <c r="J667" s="91">
        <f t="shared" si="384"/>
        <v>0.51544000000000001</v>
      </c>
      <c r="K667" s="91">
        <f t="shared" si="384"/>
        <v>0.26062000000000002</v>
      </c>
      <c r="L667" s="91">
        <f t="shared" si="384"/>
        <v>0.15534000000000001</v>
      </c>
      <c r="M667" s="91">
        <f t="shared" si="384"/>
        <v>0.48725000000000002</v>
      </c>
      <c r="N667" s="91">
        <f t="shared" si="384"/>
        <v>0.52602000000000004</v>
      </c>
      <c r="O667" s="91">
        <f t="shared" si="384"/>
        <v>0.49754999999999999</v>
      </c>
      <c r="P667" s="91">
        <f t="shared" si="384"/>
        <v>0.62580000000000002</v>
      </c>
      <c r="Q667" s="91">
        <f t="shared" si="384"/>
        <v>2.85425</v>
      </c>
      <c r="R667" s="91">
        <f t="shared" si="384"/>
        <v>2.8321399999999999</v>
      </c>
      <c r="S667" s="91">
        <f t="shared" si="384"/>
        <v>1.7717099999999999</v>
      </c>
      <c r="T667" s="91">
        <f t="shared" si="384"/>
        <v>2.9752000000000001</v>
      </c>
      <c r="U667" s="91">
        <f t="shared" si="384"/>
        <v>0.44806000000000001</v>
      </c>
      <c r="V667" s="91">
        <f t="shared" si="384"/>
        <v>0.34895999999999999</v>
      </c>
      <c r="W667" s="91">
        <f t="shared" si="384"/>
        <v>0.155</v>
      </c>
      <c r="X667" s="91">
        <f t="shared" si="384"/>
        <v>0.13316</v>
      </c>
      <c r="Y667" s="91">
        <f t="shared" si="384"/>
        <v>8.0999999999999996E-3</v>
      </c>
      <c r="Z667" s="91">
        <f t="shared" si="384"/>
        <v>8.4629999999999997E-2</v>
      </c>
      <c r="AA667" s="91">
        <f t="shared" si="384"/>
        <v>0.18467</v>
      </c>
    </row>
    <row r="668" spans="1:27" ht="12.75" customHeight="1" outlineLevel="1" x14ac:dyDescent="0.2">
      <c r="A668" s="99" t="s">
        <v>2303</v>
      </c>
      <c r="B668" s="63" t="s">
        <v>238</v>
      </c>
      <c r="C668" s="43" t="s">
        <v>79</v>
      </c>
      <c r="D668" s="44">
        <v>0</v>
      </c>
      <c r="E668" s="44">
        <v>1.26</v>
      </c>
      <c r="F668" s="44">
        <v>29.15</v>
      </c>
      <c r="G668" s="44">
        <v>40.61</v>
      </c>
      <c r="H668" s="44">
        <v>161.75</v>
      </c>
      <c r="I668" s="44">
        <v>194.2</v>
      </c>
      <c r="J668" s="44">
        <v>515.44000000000005</v>
      </c>
      <c r="K668" s="44">
        <v>260.62</v>
      </c>
      <c r="L668" s="44">
        <v>155.34</v>
      </c>
      <c r="M668" s="44">
        <v>487.25</v>
      </c>
      <c r="N668" s="44">
        <v>526.02</v>
      </c>
      <c r="O668" s="44">
        <v>497.55</v>
      </c>
      <c r="P668" s="44">
        <v>625.79999999999995</v>
      </c>
      <c r="Q668" s="44">
        <v>2854.25</v>
      </c>
      <c r="R668" s="44">
        <v>2832.14</v>
      </c>
      <c r="S668" s="44">
        <v>1771.71</v>
      </c>
      <c r="T668" s="44">
        <v>2975.2</v>
      </c>
      <c r="U668" s="44">
        <v>448.06</v>
      </c>
      <c r="V668" s="44">
        <v>348.96</v>
      </c>
      <c r="W668" s="44">
        <v>155</v>
      </c>
      <c r="X668" s="44">
        <v>133.16</v>
      </c>
      <c r="Y668" s="44">
        <v>8.1</v>
      </c>
      <c r="Z668" s="44">
        <v>84.63</v>
      </c>
      <c r="AA668" s="44">
        <v>184.67</v>
      </c>
    </row>
    <row r="669" spans="1:27" x14ac:dyDescent="0.2">
      <c r="A669" s="98" t="s">
        <v>2304</v>
      </c>
      <c r="B669" s="28" t="str">
        <f>"14"&amp;"."&amp;$B$800&amp;"."&amp;$B$801</f>
        <v>14.12.2023</v>
      </c>
      <c r="C669" s="90" t="s">
        <v>76</v>
      </c>
      <c r="D669" s="91">
        <f>ROUND((D670)/1000,5)</f>
        <v>0</v>
      </c>
      <c r="E669" s="91">
        <f t="shared" ref="E669:AA669" si="385">ROUND((E670)/1000,5)</f>
        <v>0</v>
      </c>
      <c r="F669" s="91">
        <f t="shared" si="385"/>
        <v>2.8300000000000001E-3</v>
      </c>
      <c r="G669" s="91">
        <f t="shared" si="385"/>
        <v>0.13011</v>
      </c>
      <c r="H669" s="91">
        <f t="shared" si="385"/>
        <v>0.11115</v>
      </c>
      <c r="I669" s="91">
        <f t="shared" si="385"/>
        <v>0.29883999999999999</v>
      </c>
      <c r="J669" s="91">
        <f t="shared" si="385"/>
        <v>0.26812999999999998</v>
      </c>
      <c r="K669" s="91">
        <f t="shared" si="385"/>
        <v>0.29036000000000001</v>
      </c>
      <c r="L669" s="91">
        <f t="shared" si="385"/>
        <v>3.73427</v>
      </c>
      <c r="M669" s="91">
        <f t="shared" si="385"/>
        <v>0.2286</v>
      </c>
      <c r="N669" s="91">
        <f t="shared" si="385"/>
        <v>0.20044000000000001</v>
      </c>
      <c r="O669" s="91">
        <f t="shared" si="385"/>
        <v>0.11173</v>
      </c>
      <c r="P669" s="91">
        <f t="shared" si="385"/>
        <v>0.22344</v>
      </c>
      <c r="Q669" s="91">
        <f t="shared" si="385"/>
        <v>0.51759999999999995</v>
      </c>
      <c r="R669" s="91">
        <f t="shared" si="385"/>
        <v>0.69642999999999999</v>
      </c>
      <c r="S669" s="91">
        <f t="shared" si="385"/>
        <v>0.30323</v>
      </c>
      <c r="T669" s="91">
        <f t="shared" si="385"/>
        <v>0.32800000000000001</v>
      </c>
      <c r="U669" s="91">
        <f t="shared" si="385"/>
        <v>0.28491</v>
      </c>
      <c r="V669" s="91">
        <f t="shared" si="385"/>
        <v>0.16811000000000001</v>
      </c>
      <c r="W669" s="91">
        <f t="shared" si="385"/>
        <v>1.1379999999999999E-2</v>
      </c>
      <c r="X669" s="91">
        <f t="shared" si="385"/>
        <v>3.49E-3</v>
      </c>
      <c r="Y669" s="91">
        <f t="shared" si="385"/>
        <v>0</v>
      </c>
      <c r="Z669" s="91">
        <f t="shared" si="385"/>
        <v>0</v>
      </c>
      <c r="AA669" s="91">
        <f t="shared" si="385"/>
        <v>0</v>
      </c>
    </row>
    <row r="670" spans="1:27" ht="12.75" customHeight="1" outlineLevel="1" x14ac:dyDescent="0.2">
      <c r="A670" s="99" t="s">
        <v>2305</v>
      </c>
      <c r="B670" s="63" t="s">
        <v>238</v>
      </c>
      <c r="C670" s="43" t="s">
        <v>79</v>
      </c>
      <c r="D670" s="44">
        <v>0</v>
      </c>
      <c r="E670" s="44">
        <v>0</v>
      </c>
      <c r="F670" s="44">
        <v>2.83</v>
      </c>
      <c r="G670" s="44">
        <v>130.11000000000001</v>
      </c>
      <c r="H670" s="44">
        <v>111.15</v>
      </c>
      <c r="I670" s="44">
        <v>298.83999999999997</v>
      </c>
      <c r="J670" s="44">
        <v>268.13</v>
      </c>
      <c r="K670" s="44">
        <v>290.36</v>
      </c>
      <c r="L670" s="44">
        <v>3734.27</v>
      </c>
      <c r="M670" s="44">
        <v>228.6</v>
      </c>
      <c r="N670" s="44">
        <v>200.44</v>
      </c>
      <c r="O670" s="44">
        <v>111.73</v>
      </c>
      <c r="P670" s="44">
        <v>223.44</v>
      </c>
      <c r="Q670" s="44">
        <v>517.6</v>
      </c>
      <c r="R670" s="44">
        <v>696.43</v>
      </c>
      <c r="S670" s="44">
        <v>303.23</v>
      </c>
      <c r="T670" s="44">
        <v>328</v>
      </c>
      <c r="U670" s="44">
        <v>284.91000000000003</v>
      </c>
      <c r="V670" s="44">
        <v>168.11</v>
      </c>
      <c r="W670" s="44">
        <v>11.38</v>
      </c>
      <c r="X670" s="44">
        <v>3.49</v>
      </c>
      <c r="Y670" s="44">
        <v>0</v>
      </c>
      <c r="Z670" s="44">
        <v>0</v>
      </c>
      <c r="AA670" s="44">
        <v>0</v>
      </c>
    </row>
    <row r="671" spans="1:27" x14ac:dyDescent="0.2">
      <c r="A671" s="98" t="s">
        <v>2306</v>
      </c>
      <c r="B671" s="28" t="str">
        <f>"15"&amp;"."&amp;$B$800&amp;"."&amp;$B$801</f>
        <v>15.12.2023</v>
      </c>
      <c r="C671" s="90" t="s">
        <v>76</v>
      </c>
      <c r="D671" s="91">
        <f>ROUND((D672)/1000,5)</f>
        <v>0</v>
      </c>
      <c r="E671" s="91">
        <f t="shared" ref="E671:AA671" si="386">ROUND((E672)/1000,5)</f>
        <v>0</v>
      </c>
      <c r="F671" s="91">
        <f t="shared" si="386"/>
        <v>0</v>
      </c>
      <c r="G671" s="91">
        <f t="shared" si="386"/>
        <v>3.7060000000000003E-2</v>
      </c>
      <c r="H671" s="91">
        <f t="shared" si="386"/>
        <v>4.9160000000000002E-2</v>
      </c>
      <c r="I671" s="91">
        <f t="shared" si="386"/>
        <v>0.24052999999999999</v>
      </c>
      <c r="J671" s="91">
        <f t="shared" si="386"/>
        <v>2.691E-2</v>
      </c>
      <c r="K671" s="91">
        <f t="shared" si="386"/>
        <v>0.11345</v>
      </c>
      <c r="L671" s="91">
        <f t="shared" si="386"/>
        <v>0.10664999999999999</v>
      </c>
      <c r="M671" s="91">
        <f t="shared" si="386"/>
        <v>0.23444000000000001</v>
      </c>
      <c r="N671" s="91">
        <f t="shared" si="386"/>
        <v>0.17199999999999999</v>
      </c>
      <c r="O671" s="91">
        <f t="shared" si="386"/>
        <v>0</v>
      </c>
      <c r="P671" s="91">
        <f t="shared" si="386"/>
        <v>1.6199999999999999E-3</v>
      </c>
      <c r="Q671" s="91">
        <f t="shared" si="386"/>
        <v>4.1029999999999997E-2</v>
      </c>
      <c r="R671" s="91">
        <f t="shared" si="386"/>
        <v>5.1209999999999999E-2</v>
      </c>
      <c r="S671" s="91">
        <f t="shared" si="386"/>
        <v>0.26018000000000002</v>
      </c>
      <c r="T671" s="91">
        <f t="shared" si="386"/>
        <v>0.47277999999999998</v>
      </c>
      <c r="U671" s="91">
        <f t="shared" si="386"/>
        <v>0.27372000000000002</v>
      </c>
      <c r="V671" s="91">
        <f t="shared" si="386"/>
        <v>0.20094999999999999</v>
      </c>
      <c r="W671" s="91">
        <f t="shared" si="386"/>
        <v>0</v>
      </c>
      <c r="X671" s="91">
        <f t="shared" si="386"/>
        <v>0</v>
      </c>
      <c r="Y671" s="91">
        <f t="shared" si="386"/>
        <v>0</v>
      </c>
      <c r="Z671" s="91">
        <f t="shared" si="386"/>
        <v>0</v>
      </c>
      <c r="AA671" s="91">
        <f t="shared" si="386"/>
        <v>0</v>
      </c>
    </row>
    <row r="672" spans="1:27" ht="12.75" customHeight="1" outlineLevel="1" x14ac:dyDescent="0.2">
      <c r="A672" s="99" t="s">
        <v>2307</v>
      </c>
      <c r="B672" s="63" t="s">
        <v>238</v>
      </c>
      <c r="C672" s="43" t="s">
        <v>79</v>
      </c>
      <c r="D672" s="44">
        <v>0</v>
      </c>
      <c r="E672" s="44">
        <v>0</v>
      </c>
      <c r="F672" s="44">
        <v>0</v>
      </c>
      <c r="G672" s="44">
        <v>37.06</v>
      </c>
      <c r="H672" s="44">
        <v>49.16</v>
      </c>
      <c r="I672" s="44">
        <v>240.53</v>
      </c>
      <c r="J672" s="44">
        <v>26.91</v>
      </c>
      <c r="K672" s="44">
        <v>113.45</v>
      </c>
      <c r="L672" s="44">
        <v>106.65</v>
      </c>
      <c r="M672" s="44">
        <v>234.44</v>
      </c>
      <c r="N672" s="44">
        <v>172</v>
      </c>
      <c r="O672" s="44">
        <v>0</v>
      </c>
      <c r="P672" s="44">
        <v>1.62</v>
      </c>
      <c r="Q672" s="44">
        <v>41.03</v>
      </c>
      <c r="R672" s="44">
        <v>51.21</v>
      </c>
      <c r="S672" s="44">
        <v>260.18</v>
      </c>
      <c r="T672" s="44">
        <v>472.78</v>
      </c>
      <c r="U672" s="44">
        <v>273.72000000000003</v>
      </c>
      <c r="V672" s="44">
        <v>200.95</v>
      </c>
      <c r="W672" s="44">
        <v>0</v>
      </c>
      <c r="X672" s="44">
        <v>0</v>
      </c>
      <c r="Y672" s="44">
        <v>0</v>
      </c>
      <c r="Z672" s="44">
        <v>0</v>
      </c>
      <c r="AA672" s="44">
        <v>0</v>
      </c>
    </row>
    <row r="673" spans="1:27" x14ac:dyDescent="0.2">
      <c r="A673" s="98" t="s">
        <v>2308</v>
      </c>
      <c r="B673" s="28" t="str">
        <f>"16"&amp;"."&amp;$B$800&amp;"."&amp;$B$801</f>
        <v>16.12.2023</v>
      </c>
      <c r="C673" s="90" t="s">
        <v>76</v>
      </c>
      <c r="D673" s="91">
        <f>ROUND((D674)/1000,5)</f>
        <v>0</v>
      </c>
      <c r="E673" s="91">
        <f t="shared" ref="E673:AA673" si="387">ROUND((E674)/1000,5)</f>
        <v>0</v>
      </c>
      <c r="F673" s="91">
        <f t="shared" si="387"/>
        <v>0</v>
      </c>
      <c r="G673" s="91">
        <f t="shared" si="387"/>
        <v>0</v>
      </c>
      <c r="H673" s="91">
        <f t="shared" si="387"/>
        <v>2.266E-2</v>
      </c>
      <c r="I673" s="91">
        <f t="shared" si="387"/>
        <v>0.1139</v>
      </c>
      <c r="J673" s="91">
        <f t="shared" si="387"/>
        <v>0.15337000000000001</v>
      </c>
      <c r="K673" s="91">
        <f t="shared" si="387"/>
        <v>0.30138999999999999</v>
      </c>
      <c r="L673" s="91">
        <f t="shared" si="387"/>
        <v>0.14903</v>
      </c>
      <c r="M673" s="91">
        <f t="shared" si="387"/>
        <v>0.14987</v>
      </c>
      <c r="N673" s="91">
        <f t="shared" si="387"/>
        <v>9.8960000000000006E-2</v>
      </c>
      <c r="O673" s="91">
        <f t="shared" si="387"/>
        <v>9.6189999999999998E-2</v>
      </c>
      <c r="P673" s="91">
        <f t="shared" si="387"/>
        <v>0.12887000000000001</v>
      </c>
      <c r="Q673" s="91">
        <f t="shared" si="387"/>
        <v>0.14724000000000001</v>
      </c>
      <c r="R673" s="91">
        <f t="shared" si="387"/>
        <v>0.18509</v>
      </c>
      <c r="S673" s="91">
        <f t="shared" si="387"/>
        <v>0.18054999999999999</v>
      </c>
      <c r="T673" s="91">
        <f t="shared" si="387"/>
        <v>0.16181999999999999</v>
      </c>
      <c r="U673" s="91">
        <f t="shared" si="387"/>
        <v>2.7109999999999999E-2</v>
      </c>
      <c r="V673" s="91">
        <f t="shared" si="387"/>
        <v>1.08E-3</v>
      </c>
      <c r="W673" s="91">
        <f t="shared" si="387"/>
        <v>0</v>
      </c>
      <c r="X673" s="91">
        <f t="shared" si="387"/>
        <v>0</v>
      </c>
      <c r="Y673" s="91">
        <f t="shared" si="387"/>
        <v>0</v>
      </c>
      <c r="Z673" s="91">
        <f t="shared" si="387"/>
        <v>6.1000000000000004E-3</v>
      </c>
      <c r="AA673" s="91">
        <f t="shared" si="387"/>
        <v>0</v>
      </c>
    </row>
    <row r="674" spans="1:27" ht="12.75" customHeight="1" outlineLevel="1" x14ac:dyDescent="0.2">
      <c r="A674" s="99" t="s">
        <v>2309</v>
      </c>
      <c r="B674" s="63" t="s">
        <v>238</v>
      </c>
      <c r="C674" s="43" t="s">
        <v>79</v>
      </c>
      <c r="D674" s="44">
        <v>0</v>
      </c>
      <c r="E674" s="44">
        <v>0</v>
      </c>
      <c r="F674" s="44">
        <v>0</v>
      </c>
      <c r="G674" s="44">
        <v>0</v>
      </c>
      <c r="H674" s="44">
        <v>22.66</v>
      </c>
      <c r="I674" s="44">
        <v>113.9</v>
      </c>
      <c r="J674" s="44">
        <v>153.37</v>
      </c>
      <c r="K674" s="44">
        <v>301.39</v>
      </c>
      <c r="L674" s="44">
        <v>149.03</v>
      </c>
      <c r="M674" s="44">
        <v>149.87</v>
      </c>
      <c r="N674" s="44">
        <v>98.96</v>
      </c>
      <c r="O674" s="44">
        <v>96.19</v>
      </c>
      <c r="P674" s="44">
        <v>128.87</v>
      </c>
      <c r="Q674" s="44">
        <v>147.24</v>
      </c>
      <c r="R674" s="44">
        <v>185.09</v>
      </c>
      <c r="S674" s="44">
        <v>180.55</v>
      </c>
      <c r="T674" s="44">
        <v>161.82</v>
      </c>
      <c r="U674" s="44">
        <v>27.11</v>
      </c>
      <c r="V674" s="44">
        <v>1.08</v>
      </c>
      <c r="W674" s="44">
        <v>0</v>
      </c>
      <c r="X674" s="44">
        <v>0</v>
      </c>
      <c r="Y674" s="44">
        <v>0</v>
      </c>
      <c r="Z674" s="44">
        <v>6.1</v>
      </c>
      <c r="AA674" s="44">
        <v>0</v>
      </c>
    </row>
    <row r="675" spans="1:27" x14ac:dyDescent="0.2">
      <c r="A675" s="98" t="s">
        <v>2310</v>
      </c>
      <c r="B675" s="28" t="str">
        <f>"17"&amp;"."&amp;$B$800&amp;"."&amp;$B$801</f>
        <v>17.12.2023</v>
      </c>
      <c r="C675" s="90" t="s">
        <v>76</v>
      </c>
      <c r="D675" s="91">
        <f>ROUND((D676)/1000,5)</f>
        <v>0</v>
      </c>
      <c r="E675" s="91">
        <f t="shared" ref="E675:AA675" si="388">ROUND((E676)/1000,5)</f>
        <v>0</v>
      </c>
      <c r="F675" s="91">
        <f t="shared" si="388"/>
        <v>0</v>
      </c>
      <c r="G675" s="91">
        <f t="shared" si="388"/>
        <v>0</v>
      </c>
      <c r="H675" s="91">
        <f t="shared" si="388"/>
        <v>0</v>
      </c>
      <c r="I675" s="91">
        <f t="shared" si="388"/>
        <v>2.947E-2</v>
      </c>
      <c r="J675" s="91">
        <f t="shared" si="388"/>
        <v>0.16846</v>
      </c>
      <c r="K675" s="91">
        <f t="shared" si="388"/>
        <v>9.5860000000000001E-2</v>
      </c>
      <c r="L675" s="91">
        <f t="shared" si="388"/>
        <v>8.2849999999999993E-2</v>
      </c>
      <c r="M675" s="91">
        <f t="shared" si="388"/>
        <v>0.12983</v>
      </c>
      <c r="N675" s="91">
        <f t="shared" si="388"/>
        <v>0.13768</v>
      </c>
      <c r="O675" s="91">
        <f t="shared" si="388"/>
        <v>7.1150000000000005E-2</v>
      </c>
      <c r="P675" s="91">
        <f t="shared" si="388"/>
        <v>0.10836</v>
      </c>
      <c r="Q675" s="91">
        <f t="shared" si="388"/>
        <v>0.11988</v>
      </c>
      <c r="R675" s="91">
        <f t="shared" si="388"/>
        <v>0.12872</v>
      </c>
      <c r="S675" s="91">
        <f t="shared" si="388"/>
        <v>0.18179999999999999</v>
      </c>
      <c r="T675" s="91">
        <f t="shared" si="388"/>
        <v>0.24215999999999999</v>
      </c>
      <c r="U675" s="91">
        <f t="shared" si="388"/>
        <v>0.19216</v>
      </c>
      <c r="V675" s="91">
        <f t="shared" si="388"/>
        <v>0.15128</v>
      </c>
      <c r="W675" s="91">
        <f t="shared" si="388"/>
        <v>9.6839999999999996E-2</v>
      </c>
      <c r="X675" s="91">
        <f t="shared" si="388"/>
        <v>2.6169999999999999E-2</v>
      </c>
      <c r="Y675" s="91">
        <f t="shared" si="388"/>
        <v>0</v>
      </c>
      <c r="Z675" s="91">
        <f t="shared" si="388"/>
        <v>0</v>
      </c>
      <c r="AA675" s="91">
        <f t="shared" si="388"/>
        <v>0</v>
      </c>
    </row>
    <row r="676" spans="1:27" ht="12.75" customHeight="1" outlineLevel="1" x14ac:dyDescent="0.2">
      <c r="A676" s="99" t="s">
        <v>2311</v>
      </c>
      <c r="B676" s="63" t="s">
        <v>238</v>
      </c>
      <c r="C676" s="43" t="s">
        <v>79</v>
      </c>
      <c r="D676" s="44">
        <v>0</v>
      </c>
      <c r="E676" s="44">
        <v>0</v>
      </c>
      <c r="F676" s="44">
        <v>0</v>
      </c>
      <c r="G676" s="44">
        <v>0</v>
      </c>
      <c r="H676" s="44">
        <v>0</v>
      </c>
      <c r="I676" s="44">
        <v>29.47</v>
      </c>
      <c r="J676" s="44">
        <v>168.46</v>
      </c>
      <c r="K676" s="44">
        <v>95.86</v>
      </c>
      <c r="L676" s="44">
        <v>82.85</v>
      </c>
      <c r="M676" s="44">
        <v>129.83000000000001</v>
      </c>
      <c r="N676" s="44">
        <v>137.68</v>
      </c>
      <c r="O676" s="44">
        <v>71.150000000000006</v>
      </c>
      <c r="P676" s="44">
        <v>108.36</v>
      </c>
      <c r="Q676" s="44">
        <v>119.88</v>
      </c>
      <c r="R676" s="44">
        <v>128.72</v>
      </c>
      <c r="S676" s="44">
        <v>181.8</v>
      </c>
      <c r="T676" s="44">
        <v>242.16</v>
      </c>
      <c r="U676" s="44">
        <v>192.16</v>
      </c>
      <c r="V676" s="44">
        <v>151.28</v>
      </c>
      <c r="W676" s="44">
        <v>96.84</v>
      </c>
      <c r="X676" s="44">
        <v>26.17</v>
      </c>
      <c r="Y676" s="44">
        <v>0</v>
      </c>
      <c r="Z676" s="44">
        <v>0</v>
      </c>
      <c r="AA676" s="44">
        <v>0</v>
      </c>
    </row>
    <row r="677" spans="1:27" x14ac:dyDescent="0.2">
      <c r="A677" s="98" t="s">
        <v>2312</v>
      </c>
      <c r="B677" s="28" t="str">
        <f>"18"&amp;"."&amp;$B$800&amp;"."&amp;$B$801</f>
        <v>18.12.2023</v>
      </c>
      <c r="C677" s="90" t="s">
        <v>76</v>
      </c>
      <c r="D677" s="91">
        <f>ROUND((D678)/1000,5)</f>
        <v>0</v>
      </c>
      <c r="E677" s="91">
        <f t="shared" ref="E677:AA677" si="389">ROUND((E678)/1000,5)</f>
        <v>0</v>
      </c>
      <c r="F677" s="91">
        <f t="shared" si="389"/>
        <v>0</v>
      </c>
      <c r="G677" s="91">
        <f t="shared" si="389"/>
        <v>0</v>
      </c>
      <c r="H677" s="91">
        <f t="shared" si="389"/>
        <v>0</v>
      </c>
      <c r="I677" s="91">
        <f t="shared" si="389"/>
        <v>4.1300000000000003E-2</v>
      </c>
      <c r="J677" s="91">
        <f t="shared" si="389"/>
        <v>5.7020000000000001E-2</v>
      </c>
      <c r="K677" s="91">
        <f t="shared" si="389"/>
        <v>0.11355</v>
      </c>
      <c r="L677" s="91">
        <f t="shared" si="389"/>
        <v>0.12950999999999999</v>
      </c>
      <c r="M677" s="91">
        <f t="shared" si="389"/>
        <v>7.646E-2</v>
      </c>
      <c r="N677" s="91">
        <f t="shared" si="389"/>
        <v>3.628E-2</v>
      </c>
      <c r="O677" s="91">
        <f t="shared" si="389"/>
        <v>0</v>
      </c>
      <c r="P677" s="91">
        <f t="shared" si="389"/>
        <v>0</v>
      </c>
      <c r="Q677" s="91">
        <f t="shared" si="389"/>
        <v>0</v>
      </c>
      <c r="R677" s="91">
        <f t="shared" si="389"/>
        <v>0</v>
      </c>
      <c r="S677" s="91">
        <f t="shared" si="389"/>
        <v>1.9720000000000001E-2</v>
      </c>
      <c r="T677" s="91">
        <f t="shared" si="389"/>
        <v>2.6099999999999999E-3</v>
      </c>
      <c r="U677" s="91">
        <f t="shared" si="389"/>
        <v>0</v>
      </c>
      <c r="V677" s="91">
        <f t="shared" si="389"/>
        <v>0</v>
      </c>
      <c r="W677" s="91">
        <f t="shared" si="389"/>
        <v>0</v>
      </c>
      <c r="X677" s="91">
        <f t="shared" si="389"/>
        <v>0</v>
      </c>
      <c r="Y677" s="91">
        <f t="shared" si="389"/>
        <v>0</v>
      </c>
      <c r="Z677" s="91">
        <f t="shared" si="389"/>
        <v>0</v>
      </c>
      <c r="AA677" s="91">
        <f t="shared" si="389"/>
        <v>0</v>
      </c>
    </row>
    <row r="678" spans="1:27" ht="12.75" customHeight="1" outlineLevel="1" x14ac:dyDescent="0.2">
      <c r="A678" s="99" t="s">
        <v>2313</v>
      </c>
      <c r="B678" s="63" t="s">
        <v>238</v>
      </c>
      <c r="C678" s="43" t="s">
        <v>79</v>
      </c>
      <c r="D678" s="44">
        <v>0</v>
      </c>
      <c r="E678" s="44">
        <v>0</v>
      </c>
      <c r="F678" s="44">
        <v>0</v>
      </c>
      <c r="G678" s="44">
        <v>0</v>
      </c>
      <c r="H678" s="44">
        <v>0</v>
      </c>
      <c r="I678" s="44">
        <v>41.3</v>
      </c>
      <c r="J678" s="44">
        <v>57.02</v>
      </c>
      <c r="K678" s="44">
        <v>113.55</v>
      </c>
      <c r="L678" s="44">
        <v>129.51</v>
      </c>
      <c r="M678" s="44">
        <v>76.459999999999994</v>
      </c>
      <c r="N678" s="44">
        <v>36.28</v>
      </c>
      <c r="O678" s="44">
        <v>0</v>
      </c>
      <c r="P678" s="44">
        <v>0</v>
      </c>
      <c r="Q678" s="44">
        <v>0</v>
      </c>
      <c r="R678" s="44">
        <v>0</v>
      </c>
      <c r="S678" s="44">
        <v>19.72</v>
      </c>
      <c r="T678" s="44">
        <v>2.61</v>
      </c>
      <c r="U678" s="44">
        <v>0</v>
      </c>
      <c r="V678" s="44">
        <v>0</v>
      </c>
      <c r="W678" s="44">
        <v>0</v>
      </c>
      <c r="X678" s="44">
        <v>0</v>
      </c>
      <c r="Y678" s="44">
        <v>0</v>
      </c>
      <c r="Z678" s="44">
        <v>0</v>
      </c>
      <c r="AA678" s="44">
        <v>0</v>
      </c>
    </row>
    <row r="679" spans="1:27" x14ac:dyDescent="0.2">
      <c r="A679" s="98" t="s">
        <v>2314</v>
      </c>
      <c r="B679" s="28" t="str">
        <f>"19"&amp;"."&amp;$B$800&amp;"."&amp;$B$801</f>
        <v>19.12.2023</v>
      </c>
      <c r="C679" s="90" t="s">
        <v>76</v>
      </c>
      <c r="D679" s="91">
        <f>ROUND((D680)/1000,5)</f>
        <v>0</v>
      </c>
      <c r="E679" s="91">
        <f t="shared" ref="E679:AA679" si="390">ROUND((E680)/1000,5)</f>
        <v>0</v>
      </c>
      <c r="F679" s="91">
        <f t="shared" si="390"/>
        <v>0</v>
      </c>
      <c r="G679" s="91">
        <f t="shared" si="390"/>
        <v>0</v>
      </c>
      <c r="H679" s="91">
        <f t="shared" si="390"/>
        <v>2.0000000000000002E-5</v>
      </c>
      <c r="I679" s="91">
        <f t="shared" si="390"/>
        <v>0.12374</v>
      </c>
      <c r="J679" s="91">
        <f t="shared" si="390"/>
        <v>7.0300000000000001E-2</v>
      </c>
      <c r="K679" s="91">
        <f t="shared" si="390"/>
        <v>0.18698000000000001</v>
      </c>
      <c r="L679" s="91">
        <f t="shared" si="390"/>
        <v>0.12178</v>
      </c>
      <c r="M679" s="91">
        <f t="shared" si="390"/>
        <v>5.2139999999999999E-2</v>
      </c>
      <c r="N679" s="91">
        <f t="shared" si="390"/>
        <v>3.1320000000000001E-2</v>
      </c>
      <c r="O679" s="91">
        <f t="shared" si="390"/>
        <v>7.1360000000000007E-2</v>
      </c>
      <c r="P679" s="91">
        <f t="shared" si="390"/>
        <v>8.6760000000000004E-2</v>
      </c>
      <c r="Q679" s="91">
        <f t="shared" si="390"/>
        <v>9.801E-2</v>
      </c>
      <c r="R679" s="91">
        <f t="shared" si="390"/>
        <v>0.18459999999999999</v>
      </c>
      <c r="S679" s="91">
        <f t="shared" si="390"/>
        <v>0.1741</v>
      </c>
      <c r="T679" s="91">
        <f t="shared" si="390"/>
        <v>0.10005</v>
      </c>
      <c r="U679" s="91">
        <f t="shared" si="390"/>
        <v>0.21465000000000001</v>
      </c>
      <c r="V679" s="91">
        <f t="shared" si="390"/>
        <v>0.10806</v>
      </c>
      <c r="W679" s="91">
        <f t="shared" si="390"/>
        <v>1.357E-2</v>
      </c>
      <c r="X679" s="91">
        <f t="shared" si="390"/>
        <v>0</v>
      </c>
      <c r="Y679" s="91">
        <f t="shared" si="390"/>
        <v>0</v>
      </c>
      <c r="Z679" s="91">
        <f t="shared" si="390"/>
        <v>0</v>
      </c>
      <c r="AA679" s="91">
        <f t="shared" si="390"/>
        <v>0</v>
      </c>
    </row>
    <row r="680" spans="1:27" ht="12.75" customHeight="1" outlineLevel="1" x14ac:dyDescent="0.2">
      <c r="A680" s="99" t="s">
        <v>2315</v>
      </c>
      <c r="B680" s="63" t="s">
        <v>238</v>
      </c>
      <c r="C680" s="43" t="s">
        <v>79</v>
      </c>
      <c r="D680" s="44">
        <v>0</v>
      </c>
      <c r="E680" s="44">
        <v>0</v>
      </c>
      <c r="F680" s="44">
        <v>0</v>
      </c>
      <c r="G680" s="44">
        <v>0</v>
      </c>
      <c r="H680" s="44">
        <v>0.02</v>
      </c>
      <c r="I680" s="44">
        <v>123.74</v>
      </c>
      <c r="J680" s="44">
        <v>70.3</v>
      </c>
      <c r="K680" s="44">
        <v>186.98</v>
      </c>
      <c r="L680" s="44">
        <v>121.78</v>
      </c>
      <c r="M680" s="44">
        <v>52.14</v>
      </c>
      <c r="N680" s="44">
        <v>31.32</v>
      </c>
      <c r="O680" s="44">
        <v>71.36</v>
      </c>
      <c r="P680" s="44">
        <v>86.76</v>
      </c>
      <c r="Q680" s="44">
        <v>98.01</v>
      </c>
      <c r="R680" s="44">
        <v>184.6</v>
      </c>
      <c r="S680" s="44">
        <v>174.1</v>
      </c>
      <c r="T680" s="44">
        <v>100.05</v>
      </c>
      <c r="U680" s="44">
        <v>214.65</v>
      </c>
      <c r="V680" s="44">
        <v>108.06</v>
      </c>
      <c r="W680" s="44">
        <v>13.57</v>
      </c>
      <c r="X680" s="44">
        <v>0</v>
      </c>
      <c r="Y680" s="44">
        <v>0</v>
      </c>
      <c r="Z680" s="44">
        <v>0</v>
      </c>
      <c r="AA680" s="44">
        <v>0</v>
      </c>
    </row>
    <row r="681" spans="1:27" x14ac:dyDescent="0.2">
      <c r="A681" s="98" t="s">
        <v>2316</v>
      </c>
      <c r="B681" s="28" t="str">
        <f>"20"&amp;"."&amp;$B$800&amp;"."&amp;$B$801</f>
        <v>20.12.2023</v>
      </c>
      <c r="C681" s="90" t="s">
        <v>76</v>
      </c>
      <c r="D681" s="91">
        <f>ROUND((D682)/1000,5)</f>
        <v>0</v>
      </c>
      <c r="E681" s="91">
        <f t="shared" ref="E681:AA681" si="391">ROUND((E682)/1000,5)</f>
        <v>0</v>
      </c>
      <c r="F681" s="91">
        <f t="shared" si="391"/>
        <v>0</v>
      </c>
      <c r="G681" s="91">
        <f t="shared" si="391"/>
        <v>0</v>
      </c>
      <c r="H681" s="91">
        <f t="shared" si="391"/>
        <v>3.9410000000000001E-2</v>
      </c>
      <c r="I681" s="91">
        <f t="shared" si="391"/>
        <v>0.18132999999999999</v>
      </c>
      <c r="J681" s="91">
        <f t="shared" si="391"/>
        <v>0.1822</v>
      </c>
      <c r="K681" s="91">
        <f t="shared" si="391"/>
        <v>0.26129999999999998</v>
      </c>
      <c r="L681" s="91">
        <f t="shared" si="391"/>
        <v>0.16528999999999999</v>
      </c>
      <c r="M681" s="91">
        <f t="shared" si="391"/>
        <v>0.13372999999999999</v>
      </c>
      <c r="N681" s="91">
        <f t="shared" si="391"/>
        <v>0.14169999999999999</v>
      </c>
      <c r="O681" s="91">
        <f t="shared" si="391"/>
        <v>5.2769999999999997E-2</v>
      </c>
      <c r="P681" s="91">
        <f t="shared" si="391"/>
        <v>7.7530000000000002E-2</v>
      </c>
      <c r="Q681" s="91">
        <f t="shared" si="391"/>
        <v>2.383E-2</v>
      </c>
      <c r="R681" s="91">
        <f t="shared" si="391"/>
        <v>5.5879999999999999E-2</v>
      </c>
      <c r="S681" s="91">
        <f t="shared" si="391"/>
        <v>5.2049999999999999E-2</v>
      </c>
      <c r="T681" s="91">
        <f t="shared" si="391"/>
        <v>0.14082</v>
      </c>
      <c r="U681" s="91">
        <f t="shared" si="391"/>
        <v>0.14197000000000001</v>
      </c>
      <c r="V681" s="91">
        <f t="shared" si="391"/>
        <v>3.8500000000000001E-3</v>
      </c>
      <c r="W681" s="91">
        <f t="shared" si="391"/>
        <v>0</v>
      </c>
      <c r="X681" s="91">
        <f t="shared" si="391"/>
        <v>3.1130000000000001E-2</v>
      </c>
      <c r="Y681" s="91">
        <f t="shared" si="391"/>
        <v>2.282E-2</v>
      </c>
      <c r="Z681" s="91">
        <f t="shared" si="391"/>
        <v>0</v>
      </c>
      <c r="AA681" s="91">
        <f t="shared" si="391"/>
        <v>0</v>
      </c>
    </row>
    <row r="682" spans="1:27" ht="12.75" customHeight="1" outlineLevel="1" x14ac:dyDescent="0.2">
      <c r="A682" s="99" t="s">
        <v>2317</v>
      </c>
      <c r="B682" s="63" t="s">
        <v>238</v>
      </c>
      <c r="C682" s="43" t="s">
        <v>79</v>
      </c>
      <c r="D682" s="44">
        <v>0</v>
      </c>
      <c r="E682" s="44">
        <v>0</v>
      </c>
      <c r="F682" s="44">
        <v>0</v>
      </c>
      <c r="G682" s="44">
        <v>0</v>
      </c>
      <c r="H682" s="44">
        <v>39.409999999999997</v>
      </c>
      <c r="I682" s="44">
        <v>181.33</v>
      </c>
      <c r="J682" s="44">
        <v>182.2</v>
      </c>
      <c r="K682" s="44">
        <v>261.3</v>
      </c>
      <c r="L682" s="44">
        <v>165.29</v>
      </c>
      <c r="M682" s="44">
        <v>133.72999999999999</v>
      </c>
      <c r="N682" s="44">
        <v>141.69999999999999</v>
      </c>
      <c r="O682" s="44">
        <v>52.77</v>
      </c>
      <c r="P682" s="44">
        <v>77.53</v>
      </c>
      <c r="Q682" s="44">
        <v>23.83</v>
      </c>
      <c r="R682" s="44">
        <v>55.88</v>
      </c>
      <c r="S682" s="44">
        <v>52.05</v>
      </c>
      <c r="T682" s="44">
        <v>140.82</v>
      </c>
      <c r="U682" s="44">
        <v>141.97</v>
      </c>
      <c r="V682" s="44">
        <v>3.85</v>
      </c>
      <c r="W682" s="44">
        <v>0</v>
      </c>
      <c r="X682" s="44">
        <v>31.13</v>
      </c>
      <c r="Y682" s="44">
        <v>22.82</v>
      </c>
      <c r="Z682" s="44">
        <v>0</v>
      </c>
      <c r="AA682" s="44">
        <v>0</v>
      </c>
    </row>
    <row r="683" spans="1:27" x14ac:dyDescent="0.2">
      <c r="A683" s="98" t="s">
        <v>2318</v>
      </c>
      <c r="B683" s="28" t="str">
        <f>"21"&amp;"."&amp;$B$800&amp;"."&amp;$B$801</f>
        <v>21.12.2023</v>
      </c>
      <c r="C683" s="90" t="s">
        <v>76</v>
      </c>
      <c r="D683" s="91">
        <f>ROUND((D684)/1000,5)</f>
        <v>0</v>
      </c>
      <c r="E683" s="91">
        <f t="shared" ref="E683:AA683" si="392">ROUND((E684)/1000,5)</f>
        <v>0</v>
      </c>
      <c r="F683" s="91">
        <f t="shared" si="392"/>
        <v>0</v>
      </c>
      <c r="G683" s="91">
        <f t="shared" si="392"/>
        <v>0</v>
      </c>
      <c r="H683" s="91">
        <f t="shared" si="392"/>
        <v>8.4899999999999993E-3</v>
      </c>
      <c r="I683" s="91">
        <f t="shared" si="392"/>
        <v>7.2139999999999996E-2</v>
      </c>
      <c r="J683" s="91">
        <f t="shared" si="392"/>
        <v>0.18740000000000001</v>
      </c>
      <c r="K683" s="91">
        <f t="shared" si="392"/>
        <v>0.16749</v>
      </c>
      <c r="L683" s="91">
        <f t="shared" si="392"/>
        <v>0.13583999999999999</v>
      </c>
      <c r="M683" s="91">
        <f t="shared" si="392"/>
        <v>0.14273</v>
      </c>
      <c r="N683" s="91">
        <f t="shared" si="392"/>
        <v>8.9779999999999999E-2</v>
      </c>
      <c r="O683" s="91">
        <f t="shared" si="392"/>
        <v>4.0809999999999999E-2</v>
      </c>
      <c r="P683" s="91">
        <f t="shared" si="392"/>
        <v>5.722E-2</v>
      </c>
      <c r="Q683" s="91">
        <f t="shared" si="392"/>
        <v>6.0800000000000003E-3</v>
      </c>
      <c r="R683" s="91">
        <f t="shared" si="392"/>
        <v>3.6790000000000003E-2</v>
      </c>
      <c r="S683" s="91">
        <f t="shared" si="392"/>
        <v>0.12280000000000001</v>
      </c>
      <c r="T683" s="91">
        <f t="shared" si="392"/>
        <v>0.12531</v>
      </c>
      <c r="U683" s="91">
        <f t="shared" si="392"/>
        <v>0.1099</v>
      </c>
      <c r="V683" s="91">
        <f t="shared" si="392"/>
        <v>2.138E-2</v>
      </c>
      <c r="W683" s="91">
        <f t="shared" si="392"/>
        <v>0</v>
      </c>
      <c r="X683" s="91">
        <f t="shared" si="392"/>
        <v>9.0100000000000006E-3</v>
      </c>
      <c r="Y683" s="91">
        <f t="shared" si="392"/>
        <v>0</v>
      </c>
      <c r="Z683" s="91">
        <f t="shared" si="392"/>
        <v>0</v>
      </c>
      <c r="AA683" s="91">
        <f t="shared" si="392"/>
        <v>0</v>
      </c>
    </row>
    <row r="684" spans="1:27" ht="12.75" customHeight="1" outlineLevel="1" x14ac:dyDescent="0.2">
      <c r="A684" s="99" t="s">
        <v>2319</v>
      </c>
      <c r="B684" s="63" t="s">
        <v>238</v>
      </c>
      <c r="C684" s="43" t="s">
        <v>79</v>
      </c>
      <c r="D684" s="44">
        <v>0</v>
      </c>
      <c r="E684" s="44">
        <v>0</v>
      </c>
      <c r="F684" s="44">
        <v>0</v>
      </c>
      <c r="G684" s="44">
        <v>0</v>
      </c>
      <c r="H684" s="44">
        <v>8.49</v>
      </c>
      <c r="I684" s="44">
        <v>72.14</v>
      </c>
      <c r="J684" s="44">
        <v>187.4</v>
      </c>
      <c r="K684" s="44">
        <v>167.49</v>
      </c>
      <c r="L684" s="44">
        <v>135.84</v>
      </c>
      <c r="M684" s="44">
        <v>142.72999999999999</v>
      </c>
      <c r="N684" s="44">
        <v>89.78</v>
      </c>
      <c r="O684" s="44">
        <v>40.81</v>
      </c>
      <c r="P684" s="44">
        <v>57.22</v>
      </c>
      <c r="Q684" s="44">
        <v>6.08</v>
      </c>
      <c r="R684" s="44">
        <v>36.79</v>
      </c>
      <c r="S684" s="44">
        <v>122.8</v>
      </c>
      <c r="T684" s="44">
        <v>125.31</v>
      </c>
      <c r="U684" s="44">
        <v>109.9</v>
      </c>
      <c r="V684" s="44">
        <v>21.38</v>
      </c>
      <c r="W684" s="44">
        <v>0</v>
      </c>
      <c r="X684" s="44">
        <v>9.01</v>
      </c>
      <c r="Y684" s="44">
        <v>0</v>
      </c>
      <c r="Z684" s="44">
        <v>0</v>
      </c>
      <c r="AA684" s="44">
        <v>0</v>
      </c>
    </row>
    <row r="685" spans="1:27" x14ac:dyDescent="0.2">
      <c r="A685" s="98" t="s">
        <v>2320</v>
      </c>
      <c r="B685" s="28" t="str">
        <f>"22"&amp;"."&amp;$B$800&amp;"."&amp;$B$801</f>
        <v>22.12.2023</v>
      </c>
      <c r="C685" s="90" t="s">
        <v>76</v>
      </c>
      <c r="D685" s="91">
        <f>ROUND((D686)/1000,5)</f>
        <v>0</v>
      </c>
      <c r="E685" s="91">
        <f t="shared" ref="E685:AA685" si="393">ROUND((E686)/1000,5)</f>
        <v>0</v>
      </c>
      <c r="F685" s="91">
        <f t="shared" si="393"/>
        <v>0</v>
      </c>
      <c r="G685" s="91">
        <f t="shared" si="393"/>
        <v>0</v>
      </c>
      <c r="H685" s="91">
        <f t="shared" si="393"/>
        <v>0</v>
      </c>
      <c r="I685" s="91">
        <f t="shared" si="393"/>
        <v>0.11516</v>
      </c>
      <c r="J685" s="91">
        <f t="shared" si="393"/>
        <v>0.23910000000000001</v>
      </c>
      <c r="K685" s="91">
        <f t="shared" si="393"/>
        <v>7.9409999999999994E-2</v>
      </c>
      <c r="L685" s="91">
        <f t="shared" si="393"/>
        <v>2.717E-2</v>
      </c>
      <c r="M685" s="91">
        <f t="shared" si="393"/>
        <v>0</v>
      </c>
      <c r="N685" s="91">
        <f t="shared" si="393"/>
        <v>0</v>
      </c>
      <c r="O685" s="91">
        <f t="shared" si="393"/>
        <v>0</v>
      </c>
      <c r="P685" s="91">
        <f t="shared" si="393"/>
        <v>0</v>
      </c>
      <c r="Q685" s="91">
        <f t="shared" si="393"/>
        <v>0</v>
      </c>
      <c r="R685" s="91">
        <f t="shared" si="393"/>
        <v>0</v>
      </c>
      <c r="S685" s="91">
        <f t="shared" si="393"/>
        <v>0</v>
      </c>
      <c r="T685" s="91">
        <f t="shared" si="393"/>
        <v>0</v>
      </c>
      <c r="U685" s="91">
        <f t="shared" si="393"/>
        <v>0</v>
      </c>
      <c r="V685" s="91">
        <f t="shared" si="393"/>
        <v>0</v>
      </c>
      <c r="W685" s="91">
        <f t="shared" si="393"/>
        <v>0</v>
      </c>
      <c r="X685" s="91">
        <f t="shared" si="393"/>
        <v>0</v>
      </c>
      <c r="Y685" s="91">
        <f t="shared" si="393"/>
        <v>0</v>
      </c>
      <c r="Z685" s="91">
        <f t="shared" si="393"/>
        <v>0</v>
      </c>
      <c r="AA685" s="91">
        <f t="shared" si="393"/>
        <v>0</v>
      </c>
    </row>
    <row r="686" spans="1:27" ht="12.75" customHeight="1" outlineLevel="1" x14ac:dyDescent="0.2">
      <c r="A686" s="99" t="s">
        <v>2321</v>
      </c>
      <c r="B686" s="63" t="s">
        <v>238</v>
      </c>
      <c r="C686" s="43" t="s">
        <v>79</v>
      </c>
      <c r="D686" s="44">
        <v>0</v>
      </c>
      <c r="E686" s="44">
        <v>0</v>
      </c>
      <c r="F686" s="44">
        <v>0</v>
      </c>
      <c r="G686" s="44">
        <v>0</v>
      </c>
      <c r="H686" s="44">
        <v>0</v>
      </c>
      <c r="I686" s="44">
        <v>115.16</v>
      </c>
      <c r="J686" s="44">
        <v>239.1</v>
      </c>
      <c r="K686" s="44">
        <v>79.41</v>
      </c>
      <c r="L686" s="44">
        <v>27.17</v>
      </c>
      <c r="M686" s="44">
        <v>0</v>
      </c>
      <c r="N686" s="44">
        <v>0</v>
      </c>
      <c r="O686" s="44">
        <v>0</v>
      </c>
      <c r="P686" s="44">
        <v>0</v>
      </c>
      <c r="Q686" s="44">
        <v>0</v>
      </c>
      <c r="R686" s="44">
        <v>0</v>
      </c>
      <c r="S686" s="44">
        <v>0</v>
      </c>
      <c r="T686" s="44">
        <v>0</v>
      </c>
      <c r="U686" s="44">
        <v>0</v>
      </c>
      <c r="V686" s="44">
        <v>0</v>
      </c>
      <c r="W686" s="44">
        <v>0</v>
      </c>
      <c r="X686" s="44">
        <v>0</v>
      </c>
      <c r="Y686" s="44">
        <v>0</v>
      </c>
      <c r="Z686" s="44">
        <v>0</v>
      </c>
      <c r="AA686" s="44">
        <v>0</v>
      </c>
    </row>
    <row r="687" spans="1:27" x14ac:dyDescent="0.2">
      <c r="A687" s="98" t="s">
        <v>2322</v>
      </c>
      <c r="B687" s="28" t="str">
        <f>"23"&amp;"."&amp;$B$800&amp;"."&amp;$B$801</f>
        <v>23.12.2023</v>
      </c>
      <c r="C687" s="90" t="s">
        <v>76</v>
      </c>
      <c r="D687" s="91">
        <f>ROUND((D688)/1000,5)</f>
        <v>0</v>
      </c>
      <c r="E687" s="91">
        <f t="shared" ref="E687:AA687" si="394">ROUND((E688)/1000,5)</f>
        <v>4.8329999999999998E-2</v>
      </c>
      <c r="F687" s="91">
        <f t="shared" si="394"/>
        <v>4.6100000000000002E-2</v>
      </c>
      <c r="G687" s="91">
        <f t="shared" si="394"/>
        <v>9.1670000000000001E-2</v>
      </c>
      <c r="H687" s="91">
        <f t="shared" si="394"/>
        <v>0.17629</v>
      </c>
      <c r="I687" s="91">
        <f t="shared" si="394"/>
        <v>0.19536000000000001</v>
      </c>
      <c r="J687" s="91">
        <f t="shared" si="394"/>
        <v>0.19733999999999999</v>
      </c>
      <c r="K687" s="91">
        <f t="shared" si="394"/>
        <v>0.45729999999999998</v>
      </c>
      <c r="L687" s="91">
        <f t="shared" si="394"/>
        <v>0.24604999999999999</v>
      </c>
      <c r="M687" s="91">
        <f t="shared" si="394"/>
        <v>0.16328999999999999</v>
      </c>
      <c r="N687" s="91">
        <f t="shared" si="394"/>
        <v>0.13649</v>
      </c>
      <c r="O687" s="91">
        <f t="shared" si="394"/>
        <v>0.12202</v>
      </c>
      <c r="P687" s="91">
        <f t="shared" si="394"/>
        <v>0.13935</v>
      </c>
      <c r="Q687" s="91">
        <f t="shared" si="394"/>
        <v>0.15293999999999999</v>
      </c>
      <c r="R687" s="91">
        <f t="shared" si="394"/>
        <v>0.15029999999999999</v>
      </c>
      <c r="S687" s="91">
        <f t="shared" si="394"/>
        <v>0.21385999999999999</v>
      </c>
      <c r="T687" s="91">
        <f t="shared" si="394"/>
        <v>1.3048599999999999</v>
      </c>
      <c r="U687" s="91">
        <f t="shared" si="394"/>
        <v>0.13600000000000001</v>
      </c>
      <c r="V687" s="91">
        <f t="shared" si="394"/>
        <v>4.845E-2</v>
      </c>
      <c r="W687" s="91">
        <f t="shared" si="394"/>
        <v>1.31E-3</v>
      </c>
      <c r="X687" s="91">
        <f t="shared" si="394"/>
        <v>0</v>
      </c>
      <c r="Y687" s="91">
        <f t="shared" si="394"/>
        <v>3.64E-3</v>
      </c>
      <c r="Z687" s="91">
        <f t="shared" si="394"/>
        <v>1.3999999999999999E-4</v>
      </c>
      <c r="AA687" s="91">
        <f t="shared" si="394"/>
        <v>0</v>
      </c>
    </row>
    <row r="688" spans="1:27" ht="12.75" customHeight="1" outlineLevel="1" x14ac:dyDescent="0.2">
      <c r="A688" s="99" t="s">
        <v>2323</v>
      </c>
      <c r="B688" s="63" t="s">
        <v>238</v>
      </c>
      <c r="C688" s="43" t="s">
        <v>79</v>
      </c>
      <c r="D688" s="44">
        <v>0</v>
      </c>
      <c r="E688" s="44">
        <v>48.33</v>
      </c>
      <c r="F688" s="44">
        <v>46.1</v>
      </c>
      <c r="G688" s="44">
        <v>91.67</v>
      </c>
      <c r="H688" s="44">
        <v>176.29</v>
      </c>
      <c r="I688" s="44">
        <v>195.36</v>
      </c>
      <c r="J688" s="44">
        <v>197.34</v>
      </c>
      <c r="K688" s="44">
        <v>457.3</v>
      </c>
      <c r="L688" s="44">
        <v>246.05</v>
      </c>
      <c r="M688" s="44">
        <v>163.29</v>
      </c>
      <c r="N688" s="44">
        <v>136.49</v>
      </c>
      <c r="O688" s="44">
        <v>122.02</v>
      </c>
      <c r="P688" s="44">
        <v>139.35</v>
      </c>
      <c r="Q688" s="44">
        <v>152.94</v>
      </c>
      <c r="R688" s="44">
        <v>150.30000000000001</v>
      </c>
      <c r="S688" s="44">
        <v>213.86</v>
      </c>
      <c r="T688" s="44">
        <v>1304.8599999999999</v>
      </c>
      <c r="U688" s="44">
        <v>136</v>
      </c>
      <c r="V688" s="44">
        <v>48.45</v>
      </c>
      <c r="W688" s="44">
        <v>1.31</v>
      </c>
      <c r="X688" s="44">
        <v>0</v>
      </c>
      <c r="Y688" s="44">
        <v>3.64</v>
      </c>
      <c r="Z688" s="44">
        <v>0.14000000000000001</v>
      </c>
      <c r="AA688" s="44">
        <v>0</v>
      </c>
    </row>
    <row r="689" spans="1:27" x14ac:dyDescent="0.2">
      <c r="A689" s="98" t="s">
        <v>2324</v>
      </c>
      <c r="B689" s="28" t="str">
        <f>"24"&amp;"."&amp;$B$800&amp;"."&amp;$B$801</f>
        <v>24.12.2023</v>
      </c>
      <c r="C689" s="90" t="s">
        <v>76</v>
      </c>
      <c r="D689" s="91">
        <f>ROUND((D690)/1000,5)</f>
        <v>1.29E-2</v>
      </c>
      <c r="E689" s="91">
        <f t="shared" ref="E689:AA689" si="395">ROUND((E690)/1000,5)</f>
        <v>0</v>
      </c>
      <c r="F689" s="91">
        <f t="shared" si="395"/>
        <v>0</v>
      </c>
      <c r="G689" s="91">
        <f t="shared" si="395"/>
        <v>0</v>
      </c>
      <c r="H689" s="91">
        <f t="shared" si="395"/>
        <v>0</v>
      </c>
      <c r="I689" s="91">
        <f t="shared" si="395"/>
        <v>0</v>
      </c>
      <c r="J689" s="91">
        <f t="shared" si="395"/>
        <v>0</v>
      </c>
      <c r="K689" s="91">
        <f t="shared" si="395"/>
        <v>4.7730000000000002E-2</v>
      </c>
      <c r="L689" s="91">
        <f t="shared" si="395"/>
        <v>2.2079999999999999E-2</v>
      </c>
      <c r="M689" s="91">
        <f t="shared" si="395"/>
        <v>0</v>
      </c>
      <c r="N689" s="91">
        <f t="shared" si="395"/>
        <v>1.435E-2</v>
      </c>
      <c r="O689" s="91">
        <f t="shared" si="395"/>
        <v>1.021E-2</v>
      </c>
      <c r="P689" s="91">
        <f t="shared" si="395"/>
        <v>2.16E-3</v>
      </c>
      <c r="Q689" s="91">
        <f t="shared" si="395"/>
        <v>1.9000000000000001E-4</v>
      </c>
      <c r="R689" s="91">
        <f t="shared" si="395"/>
        <v>9.75E-3</v>
      </c>
      <c r="S689" s="91">
        <f t="shared" si="395"/>
        <v>2.1229999999999999E-2</v>
      </c>
      <c r="T689" s="91">
        <f t="shared" si="395"/>
        <v>9.4490000000000005E-2</v>
      </c>
      <c r="U689" s="91">
        <f t="shared" si="395"/>
        <v>1.0489999999999999E-2</v>
      </c>
      <c r="V689" s="91">
        <f t="shared" si="395"/>
        <v>8.0999999999999996E-4</v>
      </c>
      <c r="W689" s="91">
        <f t="shared" si="395"/>
        <v>0</v>
      </c>
      <c r="X689" s="91">
        <f t="shared" si="395"/>
        <v>0</v>
      </c>
      <c r="Y689" s="91">
        <f t="shared" si="395"/>
        <v>0</v>
      </c>
      <c r="Z689" s="91">
        <f t="shared" si="395"/>
        <v>0</v>
      </c>
      <c r="AA689" s="91">
        <f t="shared" si="395"/>
        <v>0</v>
      </c>
    </row>
    <row r="690" spans="1:27" ht="12.75" customHeight="1" outlineLevel="1" x14ac:dyDescent="0.2">
      <c r="A690" s="99" t="s">
        <v>2325</v>
      </c>
      <c r="B690" s="63" t="s">
        <v>238</v>
      </c>
      <c r="C690" s="43" t="s">
        <v>79</v>
      </c>
      <c r="D690" s="44">
        <v>12.9</v>
      </c>
      <c r="E690" s="44">
        <v>0</v>
      </c>
      <c r="F690" s="44">
        <v>0</v>
      </c>
      <c r="G690" s="44">
        <v>0</v>
      </c>
      <c r="H690" s="44">
        <v>0</v>
      </c>
      <c r="I690" s="44">
        <v>0</v>
      </c>
      <c r="J690" s="44">
        <v>0</v>
      </c>
      <c r="K690" s="44">
        <v>47.73</v>
      </c>
      <c r="L690" s="44">
        <v>22.08</v>
      </c>
      <c r="M690" s="44">
        <v>0</v>
      </c>
      <c r="N690" s="44">
        <v>14.35</v>
      </c>
      <c r="O690" s="44">
        <v>10.210000000000001</v>
      </c>
      <c r="P690" s="44">
        <v>2.16</v>
      </c>
      <c r="Q690" s="44">
        <v>0.19</v>
      </c>
      <c r="R690" s="44">
        <v>9.75</v>
      </c>
      <c r="S690" s="44">
        <v>21.23</v>
      </c>
      <c r="T690" s="44">
        <v>94.49</v>
      </c>
      <c r="U690" s="44">
        <v>10.49</v>
      </c>
      <c r="V690" s="44">
        <v>0.81</v>
      </c>
      <c r="W690" s="44">
        <v>0</v>
      </c>
      <c r="X690" s="44">
        <v>0</v>
      </c>
      <c r="Y690" s="44">
        <v>0</v>
      </c>
      <c r="Z690" s="44">
        <v>0</v>
      </c>
      <c r="AA690" s="44">
        <v>0</v>
      </c>
    </row>
    <row r="691" spans="1:27" x14ac:dyDescent="0.2">
      <c r="A691" s="98" t="s">
        <v>2326</v>
      </c>
      <c r="B691" s="28" t="str">
        <f>"25"&amp;"."&amp;$B$800&amp;"."&amp;$B$801</f>
        <v>25.12.2023</v>
      </c>
      <c r="C691" s="90" t="s">
        <v>76</v>
      </c>
      <c r="D691" s="91">
        <f>ROUND((D692)/1000,5)</f>
        <v>0</v>
      </c>
      <c r="E691" s="91">
        <f t="shared" ref="E691:AA691" si="396">ROUND((E692)/1000,5)</f>
        <v>0</v>
      </c>
      <c r="F691" s="91">
        <f t="shared" si="396"/>
        <v>0</v>
      </c>
      <c r="G691" s="91">
        <f t="shared" si="396"/>
        <v>0</v>
      </c>
      <c r="H691" s="91">
        <f t="shared" si="396"/>
        <v>7.5410000000000005E-2</v>
      </c>
      <c r="I691" s="91">
        <f t="shared" si="396"/>
        <v>0.15725</v>
      </c>
      <c r="J691" s="91">
        <f t="shared" si="396"/>
        <v>0.32580999999999999</v>
      </c>
      <c r="K691" s="91">
        <f t="shared" si="396"/>
        <v>0.28789999999999999</v>
      </c>
      <c r="L691" s="91">
        <f t="shared" si="396"/>
        <v>0.13314000000000001</v>
      </c>
      <c r="M691" s="91">
        <f t="shared" si="396"/>
        <v>6.7110000000000003E-2</v>
      </c>
      <c r="N691" s="91">
        <f t="shared" si="396"/>
        <v>5.4989999999999997E-2</v>
      </c>
      <c r="O691" s="91">
        <f t="shared" si="396"/>
        <v>8.4269999999999998E-2</v>
      </c>
      <c r="P691" s="91">
        <f t="shared" si="396"/>
        <v>7.6350000000000001E-2</v>
      </c>
      <c r="Q691" s="91">
        <f t="shared" si="396"/>
        <v>3.0669999999999999E-2</v>
      </c>
      <c r="R691" s="91">
        <f t="shared" si="396"/>
        <v>8.3460000000000006E-2</v>
      </c>
      <c r="S691" s="91">
        <f t="shared" si="396"/>
        <v>8.0320000000000003E-2</v>
      </c>
      <c r="T691" s="91">
        <f t="shared" si="396"/>
        <v>0.19328000000000001</v>
      </c>
      <c r="U691" s="91">
        <f t="shared" si="396"/>
        <v>1.9550000000000001E-2</v>
      </c>
      <c r="V691" s="91">
        <f t="shared" si="396"/>
        <v>7.6000000000000004E-4</v>
      </c>
      <c r="W691" s="91">
        <f t="shared" si="396"/>
        <v>0</v>
      </c>
      <c r="X691" s="91">
        <f t="shared" si="396"/>
        <v>0</v>
      </c>
      <c r="Y691" s="91">
        <f t="shared" si="396"/>
        <v>6.9999999999999994E-5</v>
      </c>
      <c r="Z691" s="91">
        <f t="shared" si="396"/>
        <v>0</v>
      </c>
      <c r="AA691" s="91">
        <f t="shared" si="396"/>
        <v>0</v>
      </c>
    </row>
    <row r="692" spans="1:27" ht="12.75" customHeight="1" outlineLevel="1" x14ac:dyDescent="0.2">
      <c r="A692" s="99" t="s">
        <v>2327</v>
      </c>
      <c r="B692" s="63" t="s">
        <v>238</v>
      </c>
      <c r="C692" s="43" t="s">
        <v>79</v>
      </c>
      <c r="D692" s="44">
        <v>0</v>
      </c>
      <c r="E692" s="44">
        <v>0</v>
      </c>
      <c r="F692" s="44">
        <v>0</v>
      </c>
      <c r="G692" s="44">
        <v>0</v>
      </c>
      <c r="H692" s="44">
        <v>75.41</v>
      </c>
      <c r="I692" s="44">
        <v>157.25</v>
      </c>
      <c r="J692" s="44">
        <v>325.81</v>
      </c>
      <c r="K692" s="44">
        <v>287.89999999999998</v>
      </c>
      <c r="L692" s="44">
        <v>133.13999999999999</v>
      </c>
      <c r="M692" s="44">
        <v>67.11</v>
      </c>
      <c r="N692" s="44">
        <v>54.99</v>
      </c>
      <c r="O692" s="44">
        <v>84.27</v>
      </c>
      <c r="P692" s="44">
        <v>76.349999999999994</v>
      </c>
      <c r="Q692" s="44">
        <v>30.67</v>
      </c>
      <c r="R692" s="44">
        <v>83.46</v>
      </c>
      <c r="S692" s="44">
        <v>80.319999999999993</v>
      </c>
      <c r="T692" s="44">
        <v>193.28</v>
      </c>
      <c r="U692" s="44">
        <v>19.55</v>
      </c>
      <c r="V692" s="44">
        <v>0.76</v>
      </c>
      <c r="W692" s="44">
        <v>0</v>
      </c>
      <c r="X692" s="44">
        <v>0</v>
      </c>
      <c r="Y692" s="44">
        <v>7.0000000000000007E-2</v>
      </c>
      <c r="Z692" s="44">
        <v>0</v>
      </c>
      <c r="AA692" s="44">
        <v>0</v>
      </c>
    </row>
    <row r="693" spans="1:27" x14ac:dyDescent="0.2">
      <c r="A693" s="98" t="s">
        <v>2328</v>
      </c>
      <c r="B693" s="28" t="str">
        <f>"26"&amp;"."&amp;$B$800&amp;"."&amp;$B$801</f>
        <v>26.12.2023</v>
      </c>
      <c r="C693" s="90" t="s">
        <v>76</v>
      </c>
      <c r="D693" s="91">
        <f>ROUND((D694)/1000,5)</f>
        <v>0</v>
      </c>
      <c r="E693" s="91">
        <f t="shared" ref="E693:AA693" si="397">ROUND((E694)/1000,5)</f>
        <v>0</v>
      </c>
      <c r="F693" s="91">
        <f t="shared" si="397"/>
        <v>0</v>
      </c>
      <c r="G693" s="91">
        <f t="shared" si="397"/>
        <v>0</v>
      </c>
      <c r="H693" s="91">
        <f t="shared" si="397"/>
        <v>8.5150000000000003E-2</v>
      </c>
      <c r="I693" s="91">
        <f t="shared" si="397"/>
        <v>0.18034</v>
      </c>
      <c r="J693" s="91">
        <f t="shared" si="397"/>
        <v>0.37518000000000001</v>
      </c>
      <c r="K693" s="91">
        <f t="shared" si="397"/>
        <v>0.39574999999999999</v>
      </c>
      <c r="L693" s="91">
        <f t="shared" si="397"/>
        <v>0.25397999999999998</v>
      </c>
      <c r="M693" s="91">
        <f t="shared" si="397"/>
        <v>0.21864</v>
      </c>
      <c r="N693" s="91">
        <f t="shared" si="397"/>
        <v>0.186</v>
      </c>
      <c r="O693" s="91">
        <f t="shared" si="397"/>
        <v>0.3493</v>
      </c>
      <c r="P693" s="91">
        <f t="shared" si="397"/>
        <v>0.25766</v>
      </c>
      <c r="Q693" s="91">
        <f t="shared" si="397"/>
        <v>0.33681</v>
      </c>
      <c r="R693" s="91">
        <f t="shared" si="397"/>
        <v>0.35186000000000001</v>
      </c>
      <c r="S693" s="91">
        <f t="shared" si="397"/>
        <v>0.25888</v>
      </c>
      <c r="T693" s="91">
        <f t="shared" si="397"/>
        <v>0.25067</v>
      </c>
      <c r="U693" s="91">
        <f t="shared" si="397"/>
        <v>0.33272000000000002</v>
      </c>
      <c r="V693" s="91">
        <f t="shared" si="397"/>
        <v>0.17077000000000001</v>
      </c>
      <c r="W693" s="91">
        <f t="shared" si="397"/>
        <v>2.6950000000000002E-2</v>
      </c>
      <c r="X693" s="91">
        <f t="shared" si="397"/>
        <v>0</v>
      </c>
      <c r="Y693" s="91">
        <f t="shared" si="397"/>
        <v>0</v>
      </c>
      <c r="Z693" s="91">
        <f t="shared" si="397"/>
        <v>3.8280000000000002E-2</v>
      </c>
      <c r="AA693" s="91">
        <f t="shared" si="397"/>
        <v>0</v>
      </c>
    </row>
    <row r="694" spans="1:27" ht="12.75" customHeight="1" outlineLevel="1" x14ac:dyDescent="0.2">
      <c r="A694" s="99" t="s">
        <v>2329</v>
      </c>
      <c r="B694" s="63" t="s">
        <v>238</v>
      </c>
      <c r="C694" s="43" t="s">
        <v>79</v>
      </c>
      <c r="D694" s="44">
        <v>0</v>
      </c>
      <c r="E694" s="44">
        <v>0</v>
      </c>
      <c r="F694" s="44">
        <v>0</v>
      </c>
      <c r="G694" s="44">
        <v>0</v>
      </c>
      <c r="H694" s="44">
        <v>85.15</v>
      </c>
      <c r="I694" s="44">
        <v>180.34</v>
      </c>
      <c r="J694" s="44">
        <v>375.18</v>
      </c>
      <c r="K694" s="44">
        <v>395.75</v>
      </c>
      <c r="L694" s="44">
        <v>253.98</v>
      </c>
      <c r="M694" s="44">
        <v>218.64</v>
      </c>
      <c r="N694" s="44">
        <v>186</v>
      </c>
      <c r="O694" s="44">
        <v>349.3</v>
      </c>
      <c r="P694" s="44">
        <v>257.66000000000003</v>
      </c>
      <c r="Q694" s="44">
        <v>336.81</v>
      </c>
      <c r="R694" s="44">
        <v>351.86</v>
      </c>
      <c r="S694" s="44">
        <v>258.88</v>
      </c>
      <c r="T694" s="44">
        <v>250.67</v>
      </c>
      <c r="U694" s="44">
        <v>332.72</v>
      </c>
      <c r="V694" s="44">
        <v>170.77</v>
      </c>
      <c r="W694" s="44">
        <v>26.95</v>
      </c>
      <c r="X694" s="44">
        <v>0</v>
      </c>
      <c r="Y694" s="44">
        <v>0</v>
      </c>
      <c r="Z694" s="44">
        <v>38.28</v>
      </c>
      <c r="AA694" s="44">
        <v>0</v>
      </c>
    </row>
    <row r="695" spans="1:27" x14ac:dyDescent="0.2">
      <c r="A695" s="98" t="s">
        <v>2330</v>
      </c>
      <c r="B695" s="28" t="str">
        <f>"27"&amp;"."&amp;$B$800&amp;"."&amp;$B$801</f>
        <v>27.12.2023</v>
      </c>
      <c r="C695" s="90" t="s">
        <v>76</v>
      </c>
      <c r="D695" s="91">
        <f>ROUND((D696)/1000,5)</f>
        <v>0</v>
      </c>
      <c r="E695" s="91">
        <f t="shared" ref="E695:AA695" si="398">ROUND((E696)/1000,5)</f>
        <v>0</v>
      </c>
      <c r="F695" s="91">
        <f t="shared" si="398"/>
        <v>0</v>
      </c>
      <c r="G695" s="91">
        <f t="shared" si="398"/>
        <v>2.0049999999999998E-2</v>
      </c>
      <c r="H695" s="91">
        <f t="shared" si="398"/>
        <v>1.537E-2</v>
      </c>
      <c r="I695" s="91">
        <f t="shared" si="398"/>
        <v>0.12189</v>
      </c>
      <c r="J695" s="91">
        <f t="shared" si="398"/>
        <v>0.40722999999999998</v>
      </c>
      <c r="K695" s="91">
        <f t="shared" si="398"/>
        <v>0.30506</v>
      </c>
      <c r="L695" s="91">
        <f t="shared" si="398"/>
        <v>0.14269000000000001</v>
      </c>
      <c r="M695" s="91">
        <f t="shared" si="398"/>
        <v>0.10753</v>
      </c>
      <c r="N695" s="91">
        <f t="shared" si="398"/>
        <v>4.3529999999999999E-2</v>
      </c>
      <c r="O695" s="91">
        <f t="shared" si="398"/>
        <v>2.8139999999999998E-2</v>
      </c>
      <c r="P695" s="91">
        <f t="shared" si="398"/>
        <v>4.8529999999999997E-2</v>
      </c>
      <c r="Q695" s="91">
        <f t="shared" si="398"/>
        <v>2.9299999999999999E-3</v>
      </c>
      <c r="R695" s="91">
        <f t="shared" si="398"/>
        <v>1.2449999999999999E-2</v>
      </c>
      <c r="S695" s="91">
        <f t="shared" si="398"/>
        <v>8.3169999999999994E-2</v>
      </c>
      <c r="T695" s="91">
        <f t="shared" si="398"/>
        <v>6.6119999999999998E-2</v>
      </c>
      <c r="U695" s="91">
        <f t="shared" si="398"/>
        <v>4.8890000000000003E-2</v>
      </c>
      <c r="V695" s="91">
        <f t="shared" si="398"/>
        <v>3.7310000000000003E-2</v>
      </c>
      <c r="W695" s="91">
        <f t="shared" si="398"/>
        <v>0</v>
      </c>
      <c r="X695" s="91">
        <f t="shared" si="398"/>
        <v>0</v>
      </c>
      <c r="Y695" s="91">
        <f t="shared" si="398"/>
        <v>0</v>
      </c>
      <c r="Z695" s="91">
        <f t="shared" si="398"/>
        <v>0</v>
      </c>
      <c r="AA695" s="91">
        <f t="shared" si="398"/>
        <v>0</v>
      </c>
    </row>
    <row r="696" spans="1:27" ht="12.75" customHeight="1" outlineLevel="1" x14ac:dyDescent="0.2">
      <c r="A696" s="99" t="s">
        <v>2331</v>
      </c>
      <c r="B696" s="63" t="s">
        <v>238</v>
      </c>
      <c r="C696" s="43" t="s">
        <v>79</v>
      </c>
      <c r="D696" s="44">
        <v>0</v>
      </c>
      <c r="E696" s="44">
        <v>0</v>
      </c>
      <c r="F696" s="44">
        <v>0</v>
      </c>
      <c r="G696" s="44">
        <v>20.05</v>
      </c>
      <c r="H696" s="44">
        <v>15.37</v>
      </c>
      <c r="I696" s="44">
        <v>121.89</v>
      </c>
      <c r="J696" s="44">
        <v>407.23</v>
      </c>
      <c r="K696" s="44">
        <v>305.06</v>
      </c>
      <c r="L696" s="44">
        <v>142.69</v>
      </c>
      <c r="M696" s="44">
        <v>107.53</v>
      </c>
      <c r="N696" s="44">
        <v>43.53</v>
      </c>
      <c r="O696" s="44">
        <v>28.14</v>
      </c>
      <c r="P696" s="44">
        <v>48.53</v>
      </c>
      <c r="Q696" s="44">
        <v>2.93</v>
      </c>
      <c r="R696" s="44">
        <v>12.45</v>
      </c>
      <c r="S696" s="44">
        <v>83.17</v>
      </c>
      <c r="T696" s="44">
        <v>66.12</v>
      </c>
      <c r="U696" s="44">
        <v>48.89</v>
      </c>
      <c r="V696" s="44">
        <v>37.31</v>
      </c>
      <c r="W696" s="44">
        <v>0</v>
      </c>
      <c r="X696" s="44">
        <v>0</v>
      </c>
      <c r="Y696" s="44">
        <v>0</v>
      </c>
      <c r="Z696" s="44">
        <v>0</v>
      </c>
      <c r="AA696" s="44">
        <v>0</v>
      </c>
    </row>
    <row r="697" spans="1:27" x14ac:dyDescent="0.2">
      <c r="A697" s="98" t="s">
        <v>2332</v>
      </c>
      <c r="B697" s="28" t="str">
        <f>"28"&amp;"."&amp;$B$800&amp;"."&amp;$B$801</f>
        <v>28.12.2023</v>
      </c>
      <c r="C697" s="90" t="s">
        <v>76</v>
      </c>
      <c r="D697" s="91">
        <f>ROUND((D698)/1000,5)</f>
        <v>0</v>
      </c>
      <c r="E697" s="91">
        <f t="shared" ref="E697:AA697" si="399">ROUND((E698)/1000,5)</f>
        <v>0</v>
      </c>
      <c r="F697" s="91">
        <f t="shared" si="399"/>
        <v>0</v>
      </c>
      <c r="G697" s="91">
        <f t="shared" si="399"/>
        <v>0</v>
      </c>
      <c r="H697" s="91">
        <f t="shared" si="399"/>
        <v>0</v>
      </c>
      <c r="I697" s="91">
        <f t="shared" si="399"/>
        <v>0.16481000000000001</v>
      </c>
      <c r="J697" s="91">
        <f t="shared" si="399"/>
        <v>0.25828000000000001</v>
      </c>
      <c r="K697" s="91">
        <f t="shared" si="399"/>
        <v>0.3957</v>
      </c>
      <c r="L697" s="91">
        <f t="shared" si="399"/>
        <v>0.12698000000000001</v>
      </c>
      <c r="M697" s="91">
        <f t="shared" si="399"/>
        <v>9.5339999999999994E-2</v>
      </c>
      <c r="N697" s="91">
        <f t="shared" si="399"/>
        <v>5.9839999999999997E-2</v>
      </c>
      <c r="O697" s="91">
        <f t="shared" si="399"/>
        <v>3.3050000000000003E-2</v>
      </c>
      <c r="P697" s="91">
        <f t="shared" si="399"/>
        <v>4.0039999999999999E-2</v>
      </c>
      <c r="Q697" s="91">
        <f t="shared" si="399"/>
        <v>5.9139999999999998E-2</v>
      </c>
      <c r="R697" s="91">
        <f t="shared" si="399"/>
        <v>2.6120000000000001E-2</v>
      </c>
      <c r="S697" s="91">
        <f t="shared" si="399"/>
        <v>7.2959999999999997E-2</v>
      </c>
      <c r="T697" s="91">
        <f t="shared" si="399"/>
        <v>8.8359999999999994E-2</v>
      </c>
      <c r="U697" s="91">
        <f t="shared" si="399"/>
        <v>6.3769999999999993E-2</v>
      </c>
      <c r="V697" s="91">
        <f t="shared" si="399"/>
        <v>3.202E-2</v>
      </c>
      <c r="W697" s="91">
        <f t="shared" si="399"/>
        <v>0</v>
      </c>
      <c r="X697" s="91">
        <f t="shared" si="399"/>
        <v>0</v>
      </c>
      <c r="Y697" s="91">
        <f t="shared" si="399"/>
        <v>0</v>
      </c>
      <c r="Z697" s="91">
        <f t="shared" si="399"/>
        <v>0</v>
      </c>
      <c r="AA697" s="91">
        <f t="shared" si="399"/>
        <v>0</v>
      </c>
    </row>
    <row r="698" spans="1:27" ht="12.75" customHeight="1" outlineLevel="1" x14ac:dyDescent="0.2">
      <c r="A698" s="99" t="s">
        <v>2333</v>
      </c>
      <c r="B698" s="63" t="s">
        <v>238</v>
      </c>
      <c r="C698" s="43" t="s">
        <v>79</v>
      </c>
      <c r="D698" s="44">
        <v>0</v>
      </c>
      <c r="E698" s="44">
        <v>0</v>
      </c>
      <c r="F698" s="44">
        <v>0</v>
      </c>
      <c r="G698" s="44">
        <v>0</v>
      </c>
      <c r="H698" s="44">
        <v>0</v>
      </c>
      <c r="I698" s="44">
        <v>164.81</v>
      </c>
      <c r="J698" s="44">
        <v>258.27999999999997</v>
      </c>
      <c r="K698" s="44">
        <v>395.7</v>
      </c>
      <c r="L698" s="44">
        <v>126.98</v>
      </c>
      <c r="M698" s="44">
        <v>95.34</v>
      </c>
      <c r="N698" s="44">
        <v>59.84</v>
      </c>
      <c r="O698" s="44">
        <v>33.049999999999997</v>
      </c>
      <c r="P698" s="44">
        <v>40.04</v>
      </c>
      <c r="Q698" s="44">
        <v>59.14</v>
      </c>
      <c r="R698" s="44">
        <v>26.12</v>
      </c>
      <c r="S698" s="44">
        <v>72.959999999999994</v>
      </c>
      <c r="T698" s="44">
        <v>88.36</v>
      </c>
      <c r="U698" s="44">
        <v>63.77</v>
      </c>
      <c r="V698" s="44">
        <v>32.020000000000003</v>
      </c>
      <c r="W698" s="44">
        <v>0</v>
      </c>
      <c r="X698" s="44">
        <v>0</v>
      </c>
      <c r="Y698" s="44">
        <v>0</v>
      </c>
      <c r="Z698" s="44">
        <v>0</v>
      </c>
      <c r="AA698" s="44">
        <v>0</v>
      </c>
    </row>
    <row r="699" spans="1:27" x14ac:dyDescent="0.2">
      <c r="A699" s="98" t="s">
        <v>2334</v>
      </c>
      <c r="B699" s="28" t="str">
        <f>"29"&amp;"."&amp;$B$800&amp;"."&amp;$B$801</f>
        <v>29.12.2023</v>
      </c>
      <c r="C699" s="90" t="s">
        <v>76</v>
      </c>
      <c r="D699" s="91">
        <f>ROUND((D700)/1000,5)</f>
        <v>0</v>
      </c>
      <c r="E699" s="91">
        <f t="shared" ref="E699:AA699" si="400">ROUND((E700)/1000,5)</f>
        <v>0</v>
      </c>
      <c r="F699" s="91">
        <f t="shared" si="400"/>
        <v>1.33E-3</v>
      </c>
      <c r="G699" s="91">
        <f t="shared" si="400"/>
        <v>3.4540000000000001E-2</v>
      </c>
      <c r="H699" s="91">
        <f t="shared" si="400"/>
        <v>9.7900000000000001E-3</v>
      </c>
      <c r="I699" s="91">
        <f t="shared" si="400"/>
        <v>0.13006999999999999</v>
      </c>
      <c r="J699" s="91">
        <f t="shared" si="400"/>
        <v>0.2248</v>
      </c>
      <c r="K699" s="91">
        <f t="shared" si="400"/>
        <v>0.21152000000000001</v>
      </c>
      <c r="L699" s="91">
        <f t="shared" si="400"/>
        <v>5.0950000000000002E-2</v>
      </c>
      <c r="M699" s="91">
        <f t="shared" si="400"/>
        <v>3.2390000000000002E-2</v>
      </c>
      <c r="N699" s="91">
        <f t="shared" si="400"/>
        <v>2.9430000000000001E-2</v>
      </c>
      <c r="O699" s="91">
        <f t="shared" si="400"/>
        <v>8.8690000000000005E-2</v>
      </c>
      <c r="P699" s="91">
        <f t="shared" si="400"/>
        <v>9.5259999999999997E-2</v>
      </c>
      <c r="Q699" s="91">
        <f t="shared" si="400"/>
        <v>8.1860000000000002E-2</v>
      </c>
      <c r="R699" s="91">
        <f t="shared" si="400"/>
        <v>7.6399999999999996E-2</v>
      </c>
      <c r="S699" s="91">
        <f t="shared" si="400"/>
        <v>3.7060000000000003E-2</v>
      </c>
      <c r="T699" s="91">
        <f t="shared" si="400"/>
        <v>6.3299999999999995E-2</v>
      </c>
      <c r="U699" s="91">
        <f t="shared" si="400"/>
        <v>6.13E-2</v>
      </c>
      <c r="V699" s="91">
        <f t="shared" si="400"/>
        <v>7.4520000000000003E-2</v>
      </c>
      <c r="W699" s="91">
        <f t="shared" si="400"/>
        <v>4.0579999999999998E-2</v>
      </c>
      <c r="X699" s="91">
        <f t="shared" si="400"/>
        <v>0</v>
      </c>
      <c r="Y699" s="91">
        <f t="shared" si="400"/>
        <v>0</v>
      </c>
      <c r="Z699" s="91">
        <f t="shared" si="400"/>
        <v>0</v>
      </c>
      <c r="AA699" s="91">
        <f t="shared" si="400"/>
        <v>0</v>
      </c>
    </row>
    <row r="700" spans="1:27" ht="12.75" customHeight="1" outlineLevel="1" x14ac:dyDescent="0.2">
      <c r="A700" s="99" t="s">
        <v>2335</v>
      </c>
      <c r="B700" s="63" t="s">
        <v>238</v>
      </c>
      <c r="C700" s="43" t="s">
        <v>79</v>
      </c>
      <c r="D700" s="44">
        <v>0</v>
      </c>
      <c r="E700" s="44">
        <v>0</v>
      </c>
      <c r="F700" s="44">
        <v>1.33</v>
      </c>
      <c r="G700" s="44">
        <v>34.54</v>
      </c>
      <c r="H700" s="44">
        <v>9.7899999999999991</v>
      </c>
      <c r="I700" s="44">
        <v>130.07</v>
      </c>
      <c r="J700" s="44">
        <v>224.8</v>
      </c>
      <c r="K700" s="44">
        <v>211.52</v>
      </c>
      <c r="L700" s="44">
        <v>50.95</v>
      </c>
      <c r="M700" s="44">
        <v>32.39</v>
      </c>
      <c r="N700" s="44">
        <v>29.43</v>
      </c>
      <c r="O700" s="44">
        <v>88.69</v>
      </c>
      <c r="P700" s="44">
        <v>95.26</v>
      </c>
      <c r="Q700" s="44">
        <v>81.86</v>
      </c>
      <c r="R700" s="44">
        <v>76.400000000000006</v>
      </c>
      <c r="S700" s="44">
        <v>37.06</v>
      </c>
      <c r="T700" s="44">
        <v>63.3</v>
      </c>
      <c r="U700" s="44">
        <v>61.3</v>
      </c>
      <c r="V700" s="44">
        <v>74.52</v>
      </c>
      <c r="W700" s="44">
        <v>40.58</v>
      </c>
      <c r="X700" s="44">
        <v>0</v>
      </c>
      <c r="Y700" s="44">
        <v>0</v>
      </c>
      <c r="Z700" s="44">
        <v>0</v>
      </c>
      <c r="AA700" s="44">
        <v>0</v>
      </c>
    </row>
    <row r="701" spans="1:27" x14ac:dyDescent="0.2">
      <c r="A701" s="98" t="s">
        <v>2336</v>
      </c>
      <c r="B701" s="28" t="str">
        <f>"30"&amp;"."&amp;$B$800&amp;"."&amp;$B$801</f>
        <v>30.12.2023</v>
      </c>
      <c r="C701" s="90" t="s">
        <v>76</v>
      </c>
      <c r="D701" s="91">
        <f>ROUND((D702)/1000,5)</f>
        <v>0</v>
      </c>
      <c r="E701" s="91">
        <f t="shared" ref="E701:AA701" si="401">ROUND((E702)/1000,5)</f>
        <v>0</v>
      </c>
      <c r="F701" s="91">
        <f t="shared" si="401"/>
        <v>3.0000000000000001E-5</v>
      </c>
      <c r="G701" s="91">
        <f t="shared" si="401"/>
        <v>1.4409999999999999E-2</v>
      </c>
      <c r="H701" s="91">
        <f t="shared" si="401"/>
        <v>2.2000000000000001E-4</v>
      </c>
      <c r="I701" s="91">
        <f t="shared" si="401"/>
        <v>7.6939999999999995E-2</v>
      </c>
      <c r="J701" s="91">
        <f t="shared" si="401"/>
        <v>0.20225000000000001</v>
      </c>
      <c r="K701" s="91">
        <f t="shared" si="401"/>
        <v>0.23363999999999999</v>
      </c>
      <c r="L701" s="91">
        <f t="shared" si="401"/>
        <v>0.20777999999999999</v>
      </c>
      <c r="M701" s="91">
        <f t="shared" si="401"/>
        <v>0.23591000000000001</v>
      </c>
      <c r="N701" s="91">
        <f t="shared" si="401"/>
        <v>0.18178</v>
      </c>
      <c r="O701" s="91">
        <f t="shared" si="401"/>
        <v>0.11937</v>
      </c>
      <c r="P701" s="91">
        <f t="shared" si="401"/>
        <v>0.17019000000000001</v>
      </c>
      <c r="Q701" s="91">
        <f t="shared" si="401"/>
        <v>0.15104000000000001</v>
      </c>
      <c r="R701" s="91">
        <f t="shared" si="401"/>
        <v>0.19603000000000001</v>
      </c>
      <c r="S701" s="91">
        <f t="shared" si="401"/>
        <v>0.21629999999999999</v>
      </c>
      <c r="T701" s="91">
        <f t="shared" si="401"/>
        <v>0.29630000000000001</v>
      </c>
      <c r="U701" s="91">
        <f t="shared" si="401"/>
        <v>0.23155000000000001</v>
      </c>
      <c r="V701" s="91">
        <f t="shared" si="401"/>
        <v>0.22164</v>
      </c>
      <c r="W701" s="91">
        <f t="shared" si="401"/>
        <v>0.26480999999999999</v>
      </c>
      <c r="X701" s="91">
        <f t="shared" si="401"/>
        <v>0.32616000000000001</v>
      </c>
      <c r="Y701" s="91">
        <f t="shared" si="401"/>
        <v>0.37665999999999999</v>
      </c>
      <c r="Z701" s="91">
        <f t="shared" si="401"/>
        <v>0.21484</v>
      </c>
      <c r="AA701" s="91">
        <f t="shared" si="401"/>
        <v>6.7710000000000006E-2</v>
      </c>
    </row>
    <row r="702" spans="1:27" ht="12.75" customHeight="1" outlineLevel="1" x14ac:dyDescent="0.2">
      <c r="A702" s="99" t="s">
        <v>2337</v>
      </c>
      <c r="B702" s="63" t="s">
        <v>238</v>
      </c>
      <c r="C702" s="43" t="s">
        <v>79</v>
      </c>
      <c r="D702" s="44">
        <v>0</v>
      </c>
      <c r="E702" s="44">
        <v>0</v>
      </c>
      <c r="F702" s="44">
        <v>0.03</v>
      </c>
      <c r="G702" s="44">
        <v>14.41</v>
      </c>
      <c r="H702" s="44">
        <v>0.22</v>
      </c>
      <c r="I702" s="44">
        <v>76.94</v>
      </c>
      <c r="J702" s="44">
        <v>202.25</v>
      </c>
      <c r="K702" s="44">
        <v>233.64</v>
      </c>
      <c r="L702" s="44">
        <v>207.78</v>
      </c>
      <c r="M702" s="44">
        <v>235.91</v>
      </c>
      <c r="N702" s="44">
        <v>181.78</v>
      </c>
      <c r="O702" s="44">
        <v>119.37</v>
      </c>
      <c r="P702" s="44">
        <v>170.19</v>
      </c>
      <c r="Q702" s="44">
        <v>151.04</v>
      </c>
      <c r="R702" s="44">
        <v>196.03</v>
      </c>
      <c r="S702" s="44">
        <v>216.3</v>
      </c>
      <c r="T702" s="44">
        <v>296.3</v>
      </c>
      <c r="U702" s="44">
        <v>231.55</v>
      </c>
      <c r="V702" s="44">
        <v>221.64</v>
      </c>
      <c r="W702" s="44">
        <v>264.81</v>
      </c>
      <c r="X702" s="44">
        <v>326.16000000000003</v>
      </c>
      <c r="Y702" s="44">
        <v>376.66</v>
      </c>
      <c r="Z702" s="44">
        <v>214.84</v>
      </c>
      <c r="AA702" s="44">
        <v>67.709999999999994</v>
      </c>
    </row>
    <row r="703" spans="1:27" x14ac:dyDescent="0.2">
      <c r="A703" s="98" t="s">
        <v>2338</v>
      </c>
      <c r="B703" s="28" t="str">
        <f>"31"&amp;"."&amp;$B$800&amp;"."&amp;$B$801</f>
        <v>31.12.2023</v>
      </c>
      <c r="C703" s="90" t="s">
        <v>76</v>
      </c>
      <c r="D703" s="91">
        <f>ROUND((D704)/1000,5)</f>
        <v>0</v>
      </c>
      <c r="E703" s="91">
        <f t="shared" ref="E703:AA703" si="402">ROUND((E704)/1000,5)</f>
        <v>0</v>
      </c>
      <c r="F703" s="91">
        <f t="shared" si="402"/>
        <v>0</v>
      </c>
      <c r="G703" s="91">
        <f t="shared" si="402"/>
        <v>2.1219999999999999E-2</v>
      </c>
      <c r="H703" s="91">
        <f t="shared" si="402"/>
        <v>0</v>
      </c>
      <c r="I703" s="91">
        <f t="shared" si="402"/>
        <v>0</v>
      </c>
      <c r="J703" s="91">
        <f t="shared" si="402"/>
        <v>0</v>
      </c>
      <c r="K703" s="91">
        <f t="shared" si="402"/>
        <v>0</v>
      </c>
      <c r="L703" s="91">
        <f t="shared" si="402"/>
        <v>0.23413</v>
      </c>
      <c r="M703" s="91">
        <f t="shared" si="402"/>
        <v>0.26529999999999998</v>
      </c>
      <c r="N703" s="91">
        <f t="shared" si="402"/>
        <v>0.20982999999999999</v>
      </c>
      <c r="O703" s="91">
        <f t="shared" si="402"/>
        <v>0.10556</v>
      </c>
      <c r="P703" s="91">
        <f t="shared" si="402"/>
        <v>0.16693</v>
      </c>
      <c r="Q703" s="91">
        <f t="shared" si="402"/>
        <v>0.12331</v>
      </c>
      <c r="R703" s="91">
        <f t="shared" si="402"/>
        <v>0.18148</v>
      </c>
      <c r="S703" s="91">
        <f t="shared" si="402"/>
        <v>0.27778000000000003</v>
      </c>
      <c r="T703" s="91">
        <f t="shared" si="402"/>
        <v>0.39076</v>
      </c>
      <c r="U703" s="91">
        <f t="shared" si="402"/>
        <v>0.36287999999999998</v>
      </c>
      <c r="V703" s="91">
        <f t="shared" si="402"/>
        <v>0.32083</v>
      </c>
      <c r="W703" s="91">
        <f t="shared" si="402"/>
        <v>0.17469000000000001</v>
      </c>
      <c r="X703" s="91">
        <f t="shared" si="402"/>
        <v>1.3050000000000001E-2</v>
      </c>
      <c r="Y703" s="91">
        <f t="shared" si="402"/>
        <v>0</v>
      </c>
      <c r="Z703" s="91">
        <f t="shared" si="402"/>
        <v>0</v>
      </c>
      <c r="AA703" s="91">
        <f t="shared" si="402"/>
        <v>0</v>
      </c>
    </row>
    <row r="704" spans="1:27" ht="12.75" customHeight="1" outlineLevel="1" x14ac:dyDescent="0.2">
      <c r="A704" s="99" t="s">
        <v>2339</v>
      </c>
      <c r="B704" s="63" t="s">
        <v>238</v>
      </c>
      <c r="C704" s="43" t="s">
        <v>79</v>
      </c>
      <c r="D704" s="44">
        <v>0</v>
      </c>
      <c r="E704" s="44">
        <v>0</v>
      </c>
      <c r="F704" s="44">
        <v>0</v>
      </c>
      <c r="G704" s="44">
        <v>21.22</v>
      </c>
      <c r="H704" s="44">
        <v>0</v>
      </c>
      <c r="I704" s="44">
        <v>0</v>
      </c>
      <c r="J704" s="44">
        <v>0</v>
      </c>
      <c r="K704" s="44">
        <v>0</v>
      </c>
      <c r="L704" s="44">
        <v>234.13</v>
      </c>
      <c r="M704" s="44">
        <v>265.3</v>
      </c>
      <c r="N704" s="44">
        <v>209.83</v>
      </c>
      <c r="O704" s="44">
        <v>105.56</v>
      </c>
      <c r="P704" s="44">
        <v>166.93</v>
      </c>
      <c r="Q704" s="44">
        <v>123.31</v>
      </c>
      <c r="R704" s="44">
        <v>181.48</v>
      </c>
      <c r="S704" s="44">
        <v>277.77999999999997</v>
      </c>
      <c r="T704" s="44">
        <v>390.76</v>
      </c>
      <c r="U704" s="44">
        <v>362.88</v>
      </c>
      <c r="V704" s="44">
        <v>320.83</v>
      </c>
      <c r="W704" s="44">
        <v>174.69</v>
      </c>
      <c r="X704" s="44">
        <v>13.05</v>
      </c>
      <c r="Y704" s="44">
        <v>0</v>
      </c>
      <c r="Z704" s="44">
        <v>0</v>
      </c>
      <c r="AA704" s="44">
        <v>0</v>
      </c>
    </row>
    <row r="705" spans="1:27" x14ac:dyDescent="0.2">
      <c r="B705" s="101" t="s">
        <v>392</v>
      </c>
    </row>
    <row r="706" spans="1:27" x14ac:dyDescent="0.2">
      <c r="B706" s="101" t="s">
        <v>392</v>
      </c>
    </row>
    <row r="707" spans="1:27" x14ac:dyDescent="0.2">
      <c r="A707" s="175" t="s">
        <v>2340</v>
      </c>
      <c r="B707" s="176"/>
      <c r="C707" s="176"/>
      <c r="D707" s="176"/>
      <c r="E707" s="176"/>
      <c r="F707" s="176"/>
      <c r="G707" s="176"/>
      <c r="H707" s="176"/>
      <c r="I707" s="176"/>
      <c r="J707" s="176"/>
      <c r="K707" s="176"/>
      <c r="L707" s="176"/>
      <c r="M707" s="176"/>
      <c r="N707" s="176"/>
      <c r="O707" s="176"/>
      <c r="P707" s="176"/>
      <c r="Q707" s="176"/>
      <c r="R707" s="176"/>
      <c r="S707" s="176"/>
      <c r="T707" s="176"/>
      <c r="U707" s="176"/>
      <c r="V707" s="176"/>
      <c r="W707" s="176"/>
      <c r="X707" s="176"/>
      <c r="Y707" s="176"/>
      <c r="Z707" s="176"/>
      <c r="AA707" s="177"/>
    </row>
    <row r="708" spans="1:27" ht="25.5" x14ac:dyDescent="0.2">
      <c r="A708" s="26" t="s">
        <v>64</v>
      </c>
      <c r="B708" s="27" t="s">
        <v>210</v>
      </c>
      <c r="C708" s="26" t="s">
        <v>211</v>
      </c>
      <c r="D708" s="27" t="s">
        <v>212</v>
      </c>
      <c r="E708" s="27" t="s">
        <v>213</v>
      </c>
      <c r="F708" s="27" t="s">
        <v>214</v>
      </c>
      <c r="G708" s="27" t="s">
        <v>215</v>
      </c>
      <c r="H708" s="27" t="s">
        <v>216</v>
      </c>
      <c r="I708" s="27" t="s">
        <v>217</v>
      </c>
      <c r="J708" s="27" t="s">
        <v>218</v>
      </c>
      <c r="K708" s="27" t="s">
        <v>219</v>
      </c>
      <c r="L708" s="27" t="s">
        <v>220</v>
      </c>
      <c r="M708" s="27" t="s">
        <v>221</v>
      </c>
      <c r="N708" s="27" t="s">
        <v>222</v>
      </c>
      <c r="O708" s="27" t="s">
        <v>223</v>
      </c>
      <c r="P708" s="27" t="s">
        <v>224</v>
      </c>
      <c r="Q708" s="27" t="s">
        <v>225</v>
      </c>
      <c r="R708" s="27" t="s">
        <v>226</v>
      </c>
      <c r="S708" s="27" t="s">
        <v>227</v>
      </c>
      <c r="T708" s="27" t="s">
        <v>228</v>
      </c>
      <c r="U708" s="27" t="s">
        <v>229</v>
      </c>
      <c r="V708" s="27" t="s">
        <v>230</v>
      </c>
      <c r="W708" s="27" t="s">
        <v>231</v>
      </c>
      <c r="X708" s="27" t="s">
        <v>232</v>
      </c>
      <c r="Y708" s="27" t="s">
        <v>233</v>
      </c>
      <c r="Z708" s="27" t="s">
        <v>234</v>
      </c>
      <c r="AA708" s="27" t="s">
        <v>235</v>
      </c>
    </row>
    <row r="709" spans="1:27" x14ac:dyDescent="0.2">
      <c r="A709" s="98" t="s">
        <v>2341</v>
      </c>
      <c r="B709" s="28" t="str">
        <f>"01"&amp;"."&amp;$B$800&amp;"."&amp;$B$801</f>
        <v>01.12.2023</v>
      </c>
      <c r="C709" s="90" t="s">
        <v>76</v>
      </c>
      <c r="D709" s="91">
        <f>ROUND((D710)/1000,5)</f>
        <v>9.6949999999999995E-2</v>
      </c>
      <c r="E709" s="91">
        <f t="shared" ref="E709:AA709" si="403">ROUND((E710)/1000,5)</f>
        <v>0.13769999999999999</v>
      </c>
      <c r="F709" s="91">
        <f t="shared" si="403"/>
        <v>0.11027000000000001</v>
      </c>
      <c r="G709" s="91">
        <f t="shared" si="403"/>
        <v>2.445E-2</v>
      </c>
      <c r="H709" s="91">
        <f t="shared" si="403"/>
        <v>0</v>
      </c>
      <c r="I709" s="91">
        <f t="shared" si="403"/>
        <v>0</v>
      </c>
      <c r="J709" s="91">
        <f t="shared" si="403"/>
        <v>0</v>
      </c>
      <c r="K709" s="91">
        <f t="shared" si="403"/>
        <v>0</v>
      </c>
      <c r="L709" s="91">
        <f t="shared" si="403"/>
        <v>0</v>
      </c>
      <c r="M709" s="91">
        <f t="shared" si="403"/>
        <v>1.41E-3</v>
      </c>
      <c r="N709" s="91">
        <f t="shared" si="403"/>
        <v>0</v>
      </c>
      <c r="O709" s="91">
        <f t="shared" si="403"/>
        <v>1.601E-2</v>
      </c>
      <c r="P709" s="91">
        <f t="shared" si="403"/>
        <v>2.8E-3</v>
      </c>
      <c r="Q709" s="91">
        <f t="shared" si="403"/>
        <v>1.985E-2</v>
      </c>
      <c r="R709" s="91">
        <f t="shared" si="403"/>
        <v>1.3729999999999999E-2</v>
      </c>
      <c r="S709" s="91">
        <f t="shared" si="403"/>
        <v>0.11479</v>
      </c>
      <c r="T709" s="91">
        <f t="shared" si="403"/>
        <v>0</v>
      </c>
      <c r="U709" s="91">
        <f t="shared" si="403"/>
        <v>0</v>
      </c>
      <c r="V709" s="91">
        <f t="shared" si="403"/>
        <v>8.9999999999999993E-3</v>
      </c>
      <c r="W709" s="91">
        <f t="shared" si="403"/>
        <v>4.2450000000000002E-2</v>
      </c>
      <c r="X709" s="91">
        <f t="shared" si="403"/>
        <v>0.17366000000000001</v>
      </c>
      <c r="Y709" s="91">
        <f t="shared" si="403"/>
        <v>0.23529</v>
      </c>
      <c r="Z709" s="91">
        <f t="shared" si="403"/>
        <v>0.12542</v>
      </c>
      <c r="AA709" s="91">
        <f t="shared" si="403"/>
        <v>0.3095</v>
      </c>
    </row>
    <row r="710" spans="1:27" ht="12.75" customHeight="1" outlineLevel="1" x14ac:dyDescent="0.2">
      <c r="A710" s="99" t="s">
        <v>2342</v>
      </c>
      <c r="B710" s="63" t="s">
        <v>238</v>
      </c>
      <c r="C710" s="43" t="s">
        <v>79</v>
      </c>
      <c r="D710" s="44">
        <v>96.95</v>
      </c>
      <c r="E710" s="44">
        <v>137.69999999999999</v>
      </c>
      <c r="F710" s="44">
        <v>110.27</v>
      </c>
      <c r="G710" s="44">
        <v>24.45</v>
      </c>
      <c r="H710" s="44">
        <v>0</v>
      </c>
      <c r="I710" s="44">
        <v>0</v>
      </c>
      <c r="J710" s="44">
        <v>0</v>
      </c>
      <c r="K710" s="44">
        <v>0</v>
      </c>
      <c r="L710" s="44">
        <v>0</v>
      </c>
      <c r="M710" s="44">
        <v>1.41</v>
      </c>
      <c r="N710" s="44">
        <v>0</v>
      </c>
      <c r="O710" s="44">
        <v>16.010000000000002</v>
      </c>
      <c r="P710" s="44">
        <v>2.8</v>
      </c>
      <c r="Q710" s="44">
        <v>19.850000000000001</v>
      </c>
      <c r="R710" s="44">
        <v>13.73</v>
      </c>
      <c r="S710" s="44">
        <v>114.79</v>
      </c>
      <c r="T710" s="44">
        <v>0</v>
      </c>
      <c r="U710" s="44">
        <v>0</v>
      </c>
      <c r="V710" s="44">
        <v>9</v>
      </c>
      <c r="W710" s="44">
        <v>42.45</v>
      </c>
      <c r="X710" s="44">
        <v>173.66</v>
      </c>
      <c r="Y710" s="44">
        <v>235.29</v>
      </c>
      <c r="Z710" s="44">
        <v>125.42</v>
      </c>
      <c r="AA710" s="44">
        <v>309.5</v>
      </c>
    </row>
    <row r="711" spans="1:27" x14ac:dyDescent="0.2">
      <c r="A711" s="98" t="s">
        <v>2343</v>
      </c>
      <c r="B711" s="28" t="str">
        <f>"02"&amp;"."&amp;$B$800&amp;"."&amp;$B$801</f>
        <v>02.12.2023</v>
      </c>
      <c r="C711" s="90" t="s">
        <v>76</v>
      </c>
      <c r="D711" s="91">
        <f>ROUND((D712)/1000,5)</f>
        <v>0.1368</v>
      </c>
      <c r="E711" s="91">
        <f t="shared" ref="E711:AA711" si="404">ROUND((E712)/1000,5)</f>
        <v>0.12209</v>
      </c>
      <c r="F711" s="91">
        <f t="shared" si="404"/>
        <v>4.6890000000000001E-2</v>
      </c>
      <c r="G711" s="91">
        <f t="shared" si="404"/>
        <v>0</v>
      </c>
      <c r="H711" s="91">
        <f t="shared" si="404"/>
        <v>0</v>
      </c>
      <c r="I711" s="91">
        <f t="shared" si="404"/>
        <v>0</v>
      </c>
      <c r="J711" s="91">
        <f t="shared" si="404"/>
        <v>0</v>
      </c>
      <c r="K711" s="91">
        <f t="shared" si="404"/>
        <v>0</v>
      </c>
      <c r="L711" s="91">
        <f t="shared" si="404"/>
        <v>0</v>
      </c>
      <c r="M711" s="91">
        <f t="shared" si="404"/>
        <v>0</v>
      </c>
      <c r="N711" s="91">
        <f t="shared" si="404"/>
        <v>0</v>
      </c>
      <c r="O711" s="91">
        <f t="shared" si="404"/>
        <v>0</v>
      </c>
      <c r="P711" s="91">
        <f t="shared" si="404"/>
        <v>0</v>
      </c>
      <c r="Q711" s="91">
        <f t="shared" si="404"/>
        <v>0</v>
      </c>
      <c r="R711" s="91">
        <f t="shared" si="404"/>
        <v>0</v>
      </c>
      <c r="S711" s="91">
        <f t="shared" si="404"/>
        <v>0</v>
      </c>
      <c r="T711" s="91">
        <f t="shared" si="404"/>
        <v>0</v>
      </c>
      <c r="U711" s="91">
        <f t="shared" si="404"/>
        <v>0</v>
      </c>
      <c r="V711" s="91">
        <f t="shared" si="404"/>
        <v>0</v>
      </c>
      <c r="W711" s="91">
        <f t="shared" si="404"/>
        <v>0</v>
      </c>
      <c r="X711" s="91">
        <f t="shared" si="404"/>
        <v>0</v>
      </c>
      <c r="Y711" s="91">
        <f t="shared" si="404"/>
        <v>0.25445000000000001</v>
      </c>
      <c r="Z711" s="91">
        <f t="shared" si="404"/>
        <v>0.26513999999999999</v>
      </c>
      <c r="AA711" s="91">
        <f t="shared" si="404"/>
        <v>0.16259000000000001</v>
      </c>
    </row>
    <row r="712" spans="1:27" ht="12.75" customHeight="1" outlineLevel="1" x14ac:dyDescent="0.2">
      <c r="A712" s="99" t="s">
        <v>2344</v>
      </c>
      <c r="B712" s="63" t="s">
        <v>238</v>
      </c>
      <c r="C712" s="43" t="s">
        <v>79</v>
      </c>
      <c r="D712" s="44">
        <v>136.80000000000001</v>
      </c>
      <c r="E712" s="44">
        <v>122.09</v>
      </c>
      <c r="F712" s="44">
        <v>46.89</v>
      </c>
      <c r="G712" s="44">
        <v>0</v>
      </c>
      <c r="H712" s="44">
        <v>0</v>
      </c>
      <c r="I712" s="44">
        <v>0</v>
      </c>
      <c r="J712" s="44">
        <v>0</v>
      </c>
      <c r="K712" s="44">
        <v>0</v>
      </c>
      <c r="L712" s="44">
        <v>0</v>
      </c>
      <c r="M712" s="44">
        <v>0</v>
      </c>
      <c r="N712" s="44">
        <v>0</v>
      </c>
      <c r="O712" s="44">
        <v>0</v>
      </c>
      <c r="P712" s="44">
        <v>0</v>
      </c>
      <c r="Q712" s="44">
        <v>0</v>
      </c>
      <c r="R712" s="44">
        <v>0</v>
      </c>
      <c r="S712" s="44">
        <v>0</v>
      </c>
      <c r="T712" s="44">
        <v>0</v>
      </c>
      <c r="U712" s="44">
        <v>0</v>
      </c>
      <c r="V712" s="44">
        <v>0</v>
      </c>
      <c r="W712" s="44">
        <v>0</v>
      </c>
      <c r="X712" s="44">
        <v>0</v>
      </c>
      <c r="Y712" s="44">
        <v>254.45</v>
      </c>
      <c r="Z712" s="44">
        <v>265.14</v>
      </c>
      <c r="AA712" s="44">
        <v>162.59</v>
      </c>
    </row>
    <row r="713" spans="1:27" x14ac:dyDescent="0.2">
      <c r="A713" s="98" t="s">
        <v>2345</v>
      </c>
      <c r="B713" s="28" t="str">
        <f>"03"&amp;"."&amp;$B$800&amp;"."&amp;$B$801</f>
        <v>03.12.2023</v>
      </c>
      <c r="C713" s="90" t="s">
        <v>76</v>
      </c>
      <c r="D713" s="91">
        <f>ROUND((D714)/1000,5)</f>
        <v>1.7569999999999999E-2</v>
      </c>
      <c r="E713" s="91">
        <f t="shared" ref="E713:AA713" si="405">ROUND((E714)/1000,5)</f>
        <v>7.8070000000000001E-2</v>
      </c>
      <c r="F713" s="91">
        <f t="shared" si="405"/>
        <v>6.8930000000000005E-2</v>
      </c>
      <c r="G713" s="91">
        <f t="shared" si="405"/>
        <v>0.11486</v>
      </c>
      <c r="H713" s="91">
        <f t="shared" si="405"/>
        <v>2.589E-2</v>
      </c>
      <c r="I713" s="91">
        <f t="shared" si="405"/>
        <v>0</v>
      </c>
      <c r="J713" s="91">
        <f t="shared" si="405"/>
        <v>0</v>
      </c>
      <c r="K713" s="91">
        <f t="shared" si="405"/>
        <v>0</v>
      </c>
      <c r="L713" s="91">
        <f t="shared" si="405"/>
        <v>9.1639999999999999E-2</v>
      </c>
      <c r="M713" s="91">
        <f t="shared" si="405"/>
        <v>0</v>
      </c>
      <c r="N713" s="91">
        <f t="shared" si="405"/>
        <v>2.147E-2</v>
      </c>
      <c r="O713" s="91">
        <f t="shared" si="405"/>
        <v>0</v>
      </c>
      <c r="P713" s="91">
        <f t="shared" si="405"/>
        <v>1.039E-2</v>
      </c>
      <c r="Q713" s="91">
        <f t="shared" si="405"/>
        <v>0</v>
      </c>
      <c r="R713" s="91">
        <f t="shared" si="405"/>
        <v>0</v>
      </c>
      <c r="S713" s="91">
        <f t="shared" si="405"/>
        <v>0</v>
      </c>
      <c r="T713" s="91">
        <f t="shared" si="405"/>
        <v>0</v>
      </c>
      <c r="U713" s="91">
        <f t="shared" si="405"/>
        <v>2.81E-3</v>
      </c>
      <c r="V713" s="91">
        <f t="shared" si="405"/>
        <v>2.3400000000000001E-3</v>
      </c>
      <c r="W713" s="91">
        <f t="shared" si="405"/>
        <v>0.24248</v>
      </c>
      <c r="X713" s="91">
        <f t="shared" si="405"/>
        <v>0.22508</v>
      </c>
      <c r="Y713" s="91">
        <f t="shared" si="405"/>
        <v>0.28560000000000002</v>
      </c>
      <c r="Z713" s="91">
        <f t="shared" si="405"/>
        <v>0.16747000000000001</v>
      </c>
      <c r="AA713" s="91">
        <f t="shared" si="405"/>
        <v>0.21278</v>
      </c>
    </row>
    <row r="714" spans="1:27" ht="12.75" customHeight="1" outlineLevel="1" x14ac:dyDescent="0.2">
      <c r="A714" s="99" t="s">
        <v>2346</v>
      </c>
      <c r="B714" s="63" t="s">
        <v>238</v>
      </c>
      <c r="C714" s="43" t="s">
        <v>79</v>
      </c>
      <c r="D714" s="44">
        <v>17.57</v>
      </c>
      <c r="E714" s="44">
        <v>78.069999999999993</v>
      </c>
      <c r="F714" s="44">
        <v>68.930000000000007</v>
      </c>
      <c r="G714" s="44">
        <v>114.86</v>
      </c>
      <c r="H714" s="44">
        <v>25.89</v>
      </c>
      <c r="I714" s="44">
        <v>0</v>
      </c>
      <c r="J714" s="44">
        <v>0</v>
      </c>
      <c r="K714" s="44">
        <v>0</v>
      </c>
      <c r="L714" s="44">
        <v>91.64</v>
      </c>
      <c r="M714" s="44">
        <v>0</v>
      </c>
      <c r="N714" s="44">
        <v>21.47</v>
      </c>
      <c r="O714" s="44">
        <v>0</v>
      </c>
      <c r="P714" s="44">
        <v>10.39</v>
      </c>
      <c r="Q714" s="44">
        <v>0</v>
      </c>
      <c r="R714" s="44">
        <v>0</v>
      </c>
      <c r="S714" s="44">
        <v>0</v>
      </c>
      <c r="T714" s="44">
        <v>0</v>
      </c>
      <c r="U714" s="44">
        <v>2.81</v>
      </c>
      <c r="V714" s="44">
        <v>2.34</v>
      </c>
      <c r="W714" s="44">
        <v>242.48</v>
      </c>
      <c r="X714" s="44">
        <v>225.08</v>
      </c>
      <c r="Y714" s="44">
        <v>285.60000000000002</v>
      </c>
      <c r="Z714" s="44">
        <v>167.47</v>
      </c>
      <c r="AA714" s="44">
        <v>212.78</v>
      </c>
    </row>
    <row r="715" spans="1:27" x14ac:dyDescent="0.2">
      <c r="A715" s="98" t="s">
        <v>2347</v>
      </c>
      <c r="B715" s="28" t="str">
        <f>"04"&amp;"."&amp;$B$800&amp;"."&amp;$B$801</f>
        <v>04.12.2023</v>
      </c>
      <c r="C715" s="90" t="s">
        <v>76</v>
      </c>
      <c r="D715" s="91">
        <f>ROUND((D716)/1000,5)</f>
        <v>3.789E-2</v>
      </c>
      <c r="E715" s="91">
        <f t="shared" ref="E715:AA715" si="406">ROUND((E716)/1000,5)</f>
        <v>6.8099999999999994E-2</v>
      </c>
      <c r="F715" s="91">
        <f t="shared" si="406"/>
        <v>2.58E-2</v>
      </c>
      <c r="G715" s="91">
        <f t="shared" si="406"/>
        <v>1.9269999999999999E-2</v>
      </c>
      <c r="H715" s="91">
        <f t="shared" si="406"/>
        <v>0</v>
      </c>
      <c r="I715" s="91">
        <f t="shared" si="406"/>
        <v>0</v>
      </c>
      <c r="J715" s="91">
        <f t="shared" si="406"/>
        <v>0</v>
      </c>
      <c r="K715" s="91">
        <f t="shared" si="406"/>
        <v>0</v>
      </c>
      <c r="L715" s="91">
        <f t="shared" si="406"/>
        <v>0</v>
      </c>
      <c r="M715" s="91">
        <f t="shared" si="406"/>
        <v>3.9949999999999999E-2</v>
      </c>
      <c r="N715" s="91">
        <f t="shared" si="406"/>
        <v>0</v>
      </c>
      <c r="O715" s="91">
        <f t="shared" si="406"/>
        <v>0</v>
      </c>
      <c r="P715" s="91">
        <f t="shared" si="406"/>
        <v>0</v>
      </c>
      <c r="Q715" s="91">
        <f t="shared" si="406"/>
        <v>8.5959999999999995E-2</v>
      </c>
      <c r="R715" s="91">
        <f t="shared" si="406"/>
        <v>0.10199999999999999</v>
      </c>
      <c r="S715" s="91">
        <f t="shared" si="406"/>
        <v>0.16445000000000001</v>
      </c>
      <c r="T715" s="91">
        <f t="shared" si="406"/>
        <v>3.2050000000000002E-2</v>
      </c>
      <c r="U715" s="91">
        <f t="shared" si="406"/>
        <v>0.16678000000000001</v>
      </c>
      <c r="V715" s="91">
        <f t="shared" si="406"/>
        <v>0.16475000000000001</v>
      </c>
      <c r="W715" s="91">
        <f t="shared" si="406"/>
        <v>0.26696999999999999</v>
      </c>
      <c r="X715" s="91">
        <f t="shared" si="406"/>
        <v>0.30130000000000001</v>
      </c>
      <c r="Y715" s="91">
        <f t="shared" si="406"/>
        <v>0.19228999999999999</v>
      </c>
      <c r="Z715" s="91">
        <f t="shared" si="406"/>
        <v>0.11935999999999999</v>
      </c>
      <c r="AA715" s="91">
        <f t="shared" si="406"/>
        <v>4.3249999999999997E-2</v>
      </c>
    </row>
    <row r="716" spans="1:27" ht="12.75" customHeight="1" outlineLevel="1" x14ac:dyDescent="0.2">
      <c r="A716" s="99" t="s">
        <v>2348</v>
      </c>
      <c r="B716" s="63" t="s">
        <v>238</v>
      </c>
      <c r="C716" s="43" t="s">
        <v>79</v>
      </c>
      <c r="D716" s="44">
        <v>37.89</v>
      </c>
      <c r="E716" s="44">
        <v>68.099999999999994</v>
      </c>
      <c r="F716" s="44">
        <v>25.8</v>
      </c>
      <c r="G716" s="44">
        <v>19.27</v>
      </c>
      <c r="H716" s="44">
        <v>0</v>
      </c>
      <c r="I716" s="44">
        <v>0</v>
      </c>
      <c r="J716" s="44">
        <v>0</v>
      </c>
      <c r="K716" s="44">
        <v>0</v>
      </c>
      <c r="L716" s="44">
        <v>0</v>
      </c>
      <c r="M716" s="44">
        <v>39.950000000000003</v>
      </c>
      <c r="N716" s="44">
        <v>0</v>
      </c>
      <c r="O716" s="44">
        <v>0</v>
      </c>
      <c r="P716" s="44">
        <v>0</v>
      </c>
      <c r="Q716" s="44">
        <v>85.96</v>
      </c>
      <c r="R716" s="44">
        <v>102</v>
      </c>
      <c r="S716" s="44">
        <v>164.45</v>
      </c>
      <c r="T716" s="44">
        <v>32.049999999999997</v>
      </c>
      <c r="U716" s="44">
        <v>166.78</v>
      </c>
      <c r="V716" s="44">
        <v>164.75</v>
      </c>
      <c r="W716" s="44">
        <v>266.97000000000003</v>
      </c>
      <c r="X716" s="44">
        <v>301.3</v>
      </c>
      <c r="Y716" s="44">
        <v>192.29</v>
      </c>
      <c r="Z716" s="44">
        <v>119.36</v>
      </c>
      <c r="AA716" s="44">
        <v>43.25</v>
      </c>
    </row>
    <row r="717" spans="1:27" x14ac:dyDescent="0.2">
      <c r="A717" s="98" t="s">
        <v>2349</v>
      </c>
      <c r="B717" s="28" t="str">
        <f>"05"&amp;"."&amp;$B$800&amp;"."&amp;$B$801</f>
        <v>05.12.2023</v>
      </c>
      <c r="C717" s="90" t="s">
        <v>76</v>
      </c>
      <c r="D717" s="91">
        <f>ROUND((D718)/1000,5)</f>
        <v>0.11827</v>
      </c>
      <c r="E717" s="91">
        <f t="shared" ref="E717:AA717" si="407">ROUND((E718)/1000,5)</f>
        <v>9.8549999999999999E-2</v>
      </c>
      <c r="F717" s="91">
        <f t="shared" si="407"/>
        <v>3.3959999999999997E-2</v>
      </c>
      <c r="G717" s="91">
        <f t="shared" si="407"/>
        <v>0</v>
      </c>
      <c r="H717" s="91">
        <f t="shared" si="407"/>
        <v>0</v>
      </c>
      <c r="I717" s="91">
        <f t="shared" si="407"/>
        <v>0</v>
      </c>
      <c r="J717" s="91">
        <f t="shared" si="407"/>
        <v>0</v>
      </c>
      <c r="K717" s="91">
        <f t="shared" si="407"/>
        <v>0</v>
      </c>
      <c r="L717" s="91">
        <f t="shared" si="407"/>
        <v>0</v>
      </c>
      <c r="M717" s="91">
        <f t="shared" si="407"/>
        <v>0</v>
      </c>
      <c r="N717" s="91">
        <f t="shared" si="407"/>
        <v>0</v>
      </c>
      <c r="O717" s="91">
        <f t="shared" si="407"/>
        <v>7.646E-2</v>
      </c>
      <c r="P717" s="91">
        <f t="shared" si="407"/>
        <v>3.0599999999999999E-2</v>
      </c>
      <c r="Q717" s="91">
        <f t="shared" si="407"/>
        <v>1.7350000000000001E-2</v>
      </c>
      <c r="R717" s="91">
        <f t="shared" si="407"/>
        <v>2.351E-2</v>
      </c>
      <c r="S717" s="91">
        <f t="shared" si="407"/>
        <v>6.8700000000000002E-3</v>
      </c>
      <c r="T717" s="91">
        <f t="shared" si="407"/>
        <v>0</v>
      </c>
      <c r="U717" s="91">
        <f t="shared" si="407"/>
        <v>1.201E-2</v>
      </c>
      <c r="V717" s="91">
        <f t="shared" si="407"/>
        <v>8.5779999999999995E-2</v>
      </c>
      <c r="W717" s="91">
        <f t="shared" si="407"/>
        <v>0.16405</v>
      </c>
      <c r="X717" s="91">
        <f t="shared" si="407"/>
        <v>0.184</v>
      </c>
      <c r="Y717" s="91">
        <f t="shared" si="407"/>
        <v>0.40075</v>
      </c>
      <c r="Z717" s="91">
        <f t="shared" si="407"/>
        <v>0.21185000000000001</v>
      </c>
      <c r="AA717" s="91">
        <f t="shared" si="407"/>
        <v>0.67518999999999996</v>
      </c>
    </row>
    <row r="718" spans="1:27" ht="12.75" customHeight="1" outlineLevel="1" x14ac:dyDescent="0.2">
      <c r="A718" s="99" t="s">
        <v>2350</v>
      </c>
      <c r="B718" s="63" t="s">
        <v>238</v>
      </c>
      <c r="C718" s="43" t="s">
        <v>79</v>
      </c>
      <c r="D718" s="44">
        <v>118.27</v>
      </c>
      <c r="E718" s="44">
        <v>98.55</v>
      </c>
      <c r="F718" s="44">
        <v>33.96</v>
      </c>
      <c r="G718" s="44">
        <v>0</v>
      </c>
      <c r="H718" s="44">
        <v>0</v>
      </c>
      <c r="I718" s="44">
        <v>0</v>
      </c>
      <c r="J718" s="44">
        <v>0</v>
      </c>
      <c r="K718" s="44">
        <v>0</v>
      </c>
      <c r="L718" s="44">
        <v>0</v>
      </c>
      <c r="M718" s="44">
        <v>0</v>
      </c>
      <c r="N718" s="44">
        <v>0</v>
      </c>
      <c r="O718" s="44">
        <v>76.459999999999994</v>
      </c>
      <c r="P718" s="44">
        <v>30.6</v>
      </c>
      <c r="Q718" s="44">
        <v>17.350000000000001</v>
      </c>
      <c r="R718" s="44">
        <v>23.51</v>
      </c>
      <c r="S718" s="44">
        <v>6.87</v>
      </c>
      <c r="T718" s="44">
        <v>0</v>
      </c>
      <c r="U718" s="44">
        <v>12.01</v>
      </c>
      <c r="V718" s="44">
        <v>85.78</v>
      </c>
      <c r="W718" s="44">
        <v>164.05</v>
      </c>
      <c r="X718" s="44">
        <v>184</v>
      </c>
      <c r="Y718" s="44">
        <v>400.75</v>
      </c>
      <c r="Z718" s="44">
        <v>211.85</v>
      </c>
      <c r="AA718" s="44">
        <v>675.19</v>
      </c>
    </row>
    <row r="719" spans="1:27" x14ac:dyDescent="0.2">
      <c r="A719" s="98" t="s">
        <v>2351</v>
      </c>
      <c r="B719" s="28" t="str">
        <f>"06"&amp;"."&amp;$B$800&amp;"."&amp;$B$801</f>
        <v>06.12.2023</v>
      </c>
      <c r="C719" s="90" t="s">
        <v>76</v>
      </c>
      <c r="D719" s="91">
        <f>ROUND((D720)/1000,5)</f>
        <v>0.13739999999999999</v>
      </c>
      <c r="E719" s="91">
        <f t="shared" ref="E719:AA719" si="408">ROUND((E720)/1000,5)</f>
        <v>0.12282999999999999</v>
      </c>
      <c r="F719" s="91">
        <f t="shared" si="408"/>
        <v>9.5140000000000002E-2</v>
      </c>
      <c r="G719" s="91">
        <f t="shared" si="408"/>
        <v>3.3649999999999999E-2</v>
      </c>
      <c r="H719" s="91">
        <f t="shared" si="408"/>
        <v>0</v>
      </c>
      <c r="I719" s="91">
        <f t="shared" si="408"/>
        <v>0</v>
      </c>
      <c r="J719" s="91">
        <f t="shared" si="408"/>
        <v>0</v>
      </c>
      <c r="K719" s="91">
        <f t="shared" si="408"/>
        <v>0</v>
      </c>
      <c r="L719" s="91">
        <f t="shared" si="408"/>
        <v>0</v>
      </c>
      <c r="M719" s="91">
        <f t="shared" si="408"/>
        <v>8.4700000000000001E-3</v>
      </c>
      <c r="N719" s="91">
        <f t="shared" si="408"/>
        <v>0.11133999999999999</v>
      </c>
      <c r="O719" s="91">
        <f t="shared" si="408"/>
        <v>9.0050000000000005E-2</v>
      </c>
      <c r="P719" s="91">
        <f t="shared" si="408"/>
        <v>3.313E-2</v>
      </c>
      <c r="Q719" s="91">
        <f t="shared" si="408"/>
        <v>3.4520000000000002E-2</v>
      </c>
      <c r="R719" s="91">
        <f t="shared" si="408"/>
        <v>1.6000000000000001E-3</v>
      </c>
      <c r="S719" s="91">
        <f t="shared" si="408"/>
        <v>6.2719999999999998E-2</v>
      </c>
      <c r="T719" s="91">
        <f t="shared" si="408"/>
        <v>0.13403000000000001</v>
      </c>
      <c r="U719" s="91">
        <f t="shared" si="408"/>
        <v>8.1589999999999996E-2</v>
      </c>
      <c r="V719" s="91">
        <f t="shared" si="408"/>
        <v>0.23945</v>
      </c>
      <c r="W719" s="91">
        <f t="shared" si="408"/>
        <v>0.18393999999999999</v>
      </c>
      <c r="X719" s="91">
        <f t="shared" si="408"/>
        <v>0.15185999999999999</v>
      </c>
      <c r="Y719" s="91">
        <f t="shared" si="408"/>
        <v>0.37134</v>
      </c>
      <c r="Z719" s="91">
        <f t="shared" si="408"/>
        <v>0.27997</v>
      </c>
      <c r="AA719" s="91">
        <f t="shared" si="408"/>
        <v>0.47886000000000001</v>
      </c>
    </row>
    <row r="720" spans="1:27" ht="12.75" customHeight="1" outlineLevel="1" x14ac:dyDescent="0.2">
      <c r="A720" s="99" t="s">
        <v>2352</v>
      </c>
      <c r="B720" s="63" t="s">
        <v>238</v>
      </c>
      <c r="C720" s="43" t="s">
        <v>79</v>
      </c>
      <c r="D720" s="44">
        <v>137.4</v>
      </c>
      <c r="E720" s="44">
        <v>122.83</v>
      </c>
      <c r="F720" s="44">
        <v>95.14</v>
      </c>
      <c r="G720" s="44">
        <v>33.65</v>
      </c>
      <c r="H720" s="44">
        <v>0</v>
      </c>
      <c r="I720" s="44">
        <v>0</v>
      </c>
      <c r="J720" s="44">
        <v>0</v>
      </c>
      <c r="K720" s="44">
        <v>0</v>
      </c>
      <c r="L720" s="44">
        <v>0</v>
      </c>
      <c r="M720" s="44">
        <v>8.4700000000000006</v>
      </c>
      <c r="N720" s="44">
        <v>111.34</v>
      </c>
      <c r="O720" s="44">
        <v>90.05</v>
      </c>
      <c r="P720" s="44">
        <v>33.130000000000003</v>
      </c>
      <c r="Q720" s="44">
        <v>34.520000000000003</v>
      </c>
      <c r="R720" s="44">
        <v>1.6</v>
      </c>
      <c r="S720" s="44">
        <v>62.72</v>
      </c>
      <c r="T720" s="44">
        <v>134.03</v>
      </c>
      <c r="U720" s="44">
        <v>81.59</v>
      </c>
      <c r="V720" s="44">
        <v>239.45</v>
      </c>
      <c r="W720" s="44">
        <v>183.94</v>
      </c>
      <c r="X720" s="44">
        <v>151.86000000000001</v>
      </c>
      <c r="Y720" s="44">
        <v>371.34</v>
      </c>
      <c r="Z720" s="44">
        <v>279.97000000000003</v>
      </c>
      <c r="AA720" s="44">
        <v>478.86</v>
      </c>
    </row>
    <row r="721" spans="1:27" x14ac:dyDescent="0.2">
      <c r="A721" s="98" t="s">
        <v>2353</v>
      </c>
      <c r="B721" s="28" t="str">
        <f>"07"&amp;"."&amp;$B$800&amp;"."&amp;$B$801</f>
        <v>07.12.2023</v>
      </c>
      <c r="C721" s="90" t="s">
        <v>76</v>
      </c>
      <c r="D721" s="91">
        <f>ROUND((D722)/1000,5)</f>
        <v>8.2830000000000001E-2</v>
      </c>
      <c r="E721" s="91">
        <f t="shared" ref="E721:AA721" si="409">ROUND((E722)/1000,5)</f>
        <v>5.8380000000000001E-2</v>
      </c>
      <c r="F721" s="91">
        <f t="shared" si="409"/>
        <v>0</v>
      </c>
      <c r="G721" s="91">
        <f t="shared" si="409"/>
        <v>0</v>
      </c>
      <c r="H721" s="91">
        <f t="shared" si="409"/>
        <v>0</v>
      </c>
      <c r="I721" s="91">
        <f t="shared" si="409"/>
        <v>0</v>
      </c>
      <c r="J721" s="91">
        <f t="shared" si="409"/>
        <v>0</v>
      </c>
      <c r="K721" s="91">
        <f t="shared" si="409"/>
        <v>0</v>
      </c>
      <c r="L721" s="91">
        <f t="shared" si="409"/>
        <v>0</v>
      </c>
      <c r="M721" s="91">
        <f t="shared" si="409"/>
        <v>9.58E-3</v>
      </c>
      <c r="N721" s="91">
        <f t="shared" si="409"/>
        <v>0.10448</v>
      </c>
      <c r="O721" s="91">
        <f t="shared" si="409"/>
        <v>0</v>
      </c>
      <c r="P721" s="91">
        <f t="shared" si="409"/>
        <v>0</v>
      </c>
      <c r="Q721" s="91">
        <f t="shared" si="409"/>
        <v>0</v>
      </c>
      <c r="R721" s="91">
        <f t="shared" si="409"/>
        <v>0</v>
      </c>
      <c r="S721" s="91">
        <f t="shared" si="409"/>
        <v>0</v>
      </c>
      <c r="T721" s="91">
        <f t="shared" si="409"/>
        <v>5.3240000000000003E-2</v>
      </c>
      <c r="U721" s="91">
        <f t="shared" si="409"/>
        <v>5.4629999999999998E-2</v>
      </c>
      <c r="V721" s="91">
        <f t="shared" si="409"/>
        <v>9.4890000000000002E-2</v>
      </c>
      <c r="W721" s="91">
        <f t="shared" si="409"/>
        <v>0</v>
      </c>
      <c r="X721" s="91">
        <f t="shared" si="409"/>
        <v>0</v>
      </c>
      <c r="Y721" s="91">
        <f t="shared" si="409"/>
        <v>1.644E-2</v>
      </c>
      <c r="Z721" s="91">
        <f t="shared" si="409"/>
        <v>3.0269999999999998E-2</v>
      </c>
      <c r="AA721" s="91">
        <f t="shared" si="409"/>
        <v>0.18775</v>
      </c>
    </row>
    <row r="722" spans="1:27" ht="12.75" customHeight="1" outlineLevel="1" x14ac:dyDescent="0.2">
      <c r="A722" s="99" t="s">
        <v>2354</v>
      </c>
      <c r="B722" s="63" t="s">
        <v>238</v>
      </c>
      <c r="C722" s="43" t="s">
        <v>79</v>
      </c>
      <c r="D722" s="44">
        <v>82.83</v>
      </c>
      <c r="E722" s="44">
        <v>58.38</v>
      </c>
      <c r="F722" s="44">
        <v>0</v>
      </c>
      <c r="G722" s="44">
        <v>0</v>
      </c>
      <c r="H722" s="44">
        <v>0</v>
      </c>
      <c r="I722" s="44">
        <v>0</v>
      </c>
      <c r="J722" s="44">
        <v>0</v>
      </c>
      <c r="K722" s="44">
        <v>0</v>
      </c>
      <c r="L722" s="44">
        <v>0</v>
      </c>
      <c r="M722" s="44">
        <v>9.58</v>
      </c>
      <c r="N722" s="44">
        <v>104.48</v>
      </c>
      <c r="O722" s="44">
        <v>0</v>
      </c>
      <c r="P722" s="44">
        <v>0</v>
      </c>
      <c r="Q722" s="44">
        <v>0</v>
      </c>
      <c r="R722" s="44">
        <v>0</v>
      </c>
      <c r="S722" s="44">
        <v>0</v>
      </c>
      <c r="T722" s="44">
        <v>53.24</v>
      </c>
      <c r="U722" s="44">
        <v>54.63</v>
      </c>
      <c r="V722" s="44">
        <v>94.89</v>
      </c>
      <c r="W722" s="44">
        <v>0</v>
      </c>
      <c r="X722" s="44">
        <v>0</v>
      </c>
      <c r="Y722" s="44">
        <v>16.440000000000001</v>
      </c>
      <c r="Z722" s="44">
        <v>30.27</v>
      </c>
      <c r="AA722" s="44">
        <v>187.75</v>
      </c>
    </row>
    <row r="723" spans="1:27" x14ac:dyDescent="0.2">
      <c r="A723" s="98" t="s">
        <v>2355</v>
      </c>
      <c r="B723" s="28" t="str">
        <f>"08"&amp;"."&amp;$B$800&amp;"."&amp;$B$801</f>
        <v>08.12.2023</v>
      </c>
      <c r="C723" s="90" t="s">
        <v>76</v>
      </c>
      <c r="D723" s="91">
        <f>ROUND((D724)/1000,5)</f>
        <v>2.989E-2</v>
      </c>
      <c r="E723" s="91">
        <f t="shared" ref="E723:AA723" si="410">ROUND((E724)/1000,5)</f>
        <v>0</v>
      </c>
      <c r="F723" s="91">
        <f t="shared" si="410"/>
        <v>0</v>
      </c>
      <c r="G723" s="91">
        <f t="shared" si="410"/>
        <v>0</v>
      </c>
      <c r="H723" s="91">
        <f t="shared" si="410"/>
        <v>0</v>
      </c>
      <c r="I723" s="91">
        <f t="shared" si="410"/>
        <v>0</v>
      </c>
      <c r="J723" s="91">
        <f t="shared" si="410"/>
        <v>0</v>
      </c>
      <c r="K723" s="91">
        <f t="shared" si="410"/>
        <v>0</v>
      </c>
      <c r="L723" s="91">
        <f t="shared" si="410"/>
        <v>0</v>
      </c>
      <c r="M723" s="91">
        <f t="shared" si="410"/>
        <v>0</v>
      </c>
      <c r="N723" s="91">
        <f t="shared" si="410"/>
        <v>0</v>
      </c>
      <c r="O723" s="91">
        <f t="shared" si="410"/>
        <v>0</v>
      </c>
      <c r="P723" s="91">
        <f t="shared" si="410"/>
        <v>0</v>
      </c>
      <c r="Q723" s="91">
        <f t="shared" si="410"/>
        <v>0</v>
      </c>
      <c r="R723" s="91">
        <f t="shared" si="410"/>
        <v>0</v>
      </c>
      <c r="S723" s="91">
        <f t="shared" si="410"/>
        <v>0</v>
      </c>
      <c r="T723" s="91">
        <f t="shared" si="410"/>
        <v>0</v>
      </c>
      <c r="U723" s="91">
        <f t="shared" si="410"/>
        <v>0</v>
      </c>
      <c r="V723" s="91">
        <f t="shared" si="410"/>
        <v>0</v>
      </c>
      <c r="W723" s="91">
        <f t="shared" si="410"/>
        <v>0</v>
      </c>
      <c r="X723" s="91">
        <f t="shared" si="410"/>
        <v>0</v>
      </c>
      <c r="Y723" s="91">
        <f t="shared" si="410"/>
        <v>0</v>
      </c>
      <c r="Z723" s="91">
        <f t="shared" si="410"/>
        <v>0</v>
      </c>
      <c r="AA723" s="91">
        <f t="shared" si="410"/>
        <v>0</v>
      </c>
    </row>
    <row r="724" spans="1:27" ht="12.75" customHeight="1" outlineLevel="1" x14ac:dyDescent="0.2">
      <c r="A724" s="99" t="s">
        <v>2356</v>
      </c>
      <c r="B724" s="63" t="s">
        <v>238</v>
      </c>
      <c r="C724" s="43" t="s">
        <v>79</v>
      </c>
      <c r="D724" s="44">
        <v>29.89</v>
      </c>
      <c r="E724" s="44">
        <v>0</v>
      </c>
      <c r="F724" s="44">
        <v>0</v>
      </c>
      <c r="G724" s="44">
        <v>0</v>
      </c>
      <c r="H724" s="44">
        <v>0</v>
      </c>
      <c r="I724" s="44">
        <v>0</v>
      </c>
      <c r="J724" s="44">
        <v>0</v>
      </c>
      <c r="K724" s="44">
        <v>0</v>
      </c>
      <c r="L724" s="44">
        <v>0</v>
      </c>
      <c r="M724" s="44">
        <v>0</v>
      </c>
      <c r="N724" s="44">
        <v>0</v>
      </c>
      <c r="O724" s="44">
        <v>0</v>
      </c>
      <c r="P724" s="44">
        <v>0</v>
      </c>
      <c r="Q724" s="44">
        <v>0</v>
      </c>
      <c r="R724" s="44">
        <v>0</v>
      </c>
      <c r="S724" s="44">
        <v>0</v>
      </c>
      <c r="T724" s="44">
        <v>0</v>
      </c>
      <c r="U724" s="44">
        <v>0</v>
      </c>
      <c r="V724" s="44">
        <v>0</v>
      </c>
      <c r="W724" s="44">
        <v>0</v>
      </c>
      <c r="X724" s="44">
        <v>0</v>
      </c>
      <c r="Y724" s="44">
        <v>0</v>
      </c>
      <c r="Z724" s="44">
        <v>0</v>
      </c>
      <c r="AA724" s="44">
        <v>0</v>
      </c>
    </row>
    <row r="725" spans="1:27" x14ac:dyDescent="0.2">
      <c r="A725" s="98" t="s">
        <v>2357</v>
      </c>
      <c r="B725" s="28" t="str">
        <f>"09"&amp;"."&amp;$B$800&amp;"."&amp;$B$801</f>
        <v>09.12.2023</v>
      </c>
      <c r="C725" s="90" t="s">
        <v>76</v>
      </c>
      <c r="D725" s="91">
        <f>ROUND((D726)/1000,5)</f>
        <v>0</v>
      </c>
      <c r="E725" s="91">
        <f t="shared" ref="E725:AA725" si="411">ROUND((E726)/1000,5)</f>
        <v>0</v>
      </c>
      <c r="F725" s="91">
        <f t="shared" si="411"/>
        <v>0</v>
      </c>
      <c r="G725" s="91">
        <f t="shared" si="411"/>
        <v>0</v>
      </c>
      <c r="H725" s="91">
        <f t="shared" si="411"/>
        <v>0</v>
      </c>
      <c r="I725" s="91">
        <f t="shared" si="411"/>
        <v>0</v>
      </c>
      <c r="J725" s="91">
        <f t="shared" si="411"/>
        <v>0</v>
      </c>
      <c r="K725" s="91">
        <f t="shared" si="411"/>
        <v>0</v>
      </c>
      <c r="L725" s="91">
        <f t="shared" si="411"/>
        <v>0</v>
      </c>
      <c r="M725" s="91">
        <f t="shared" si="411"/>
        <v>0</v>
      </c>
      <c r="N725" s="91">
        <f t="shared" si="411"/>
        <v>0</v>
      </c>
      <c r="O725" s="91">
        <f t="shared" si="411"/>
        <v>0</v>
      </c>
      <c r="P725" s="91">
        <f t="shared" si="411"/>
        <v>0</v>
      </c>
      <c r="Q725" s="91">
        <f t="shared" si="411"/>
        <v>0</v>
      </c>
      <c r="R725" s="91">
        <f t="shared" si="411"/>
        <v>0</v>
      </c>
      <c r="S725" s="91">
        <f t="shared" si="411"/>
        <v>0</v>
      </c>
      <c r="T725" s="91">
        <f t="shared" si="411"/>
        <v>0</v>
      </c>
      <c r="U725" s="91">
        <f t="shared" si="411"/>
        <v>0</v>
      </c>
      <c r="V725" s="91">
        <f t="shared" si="411"/>
        <v>0</v>
      </c>
      <c r="W725" s="91">
        <f t="shared" si="411"/>
        <v>3.6249999999999998E-2</v>
      </c>
      <c r="X725" s="91">
        <f t="shared" si="411"/>
        <v>3.0210000000000001E-2</v>
      </c>
      <c r="Y725" s="91">
        <f t="shared" si="411"/>
        <v>0</v>
      </c>
      <c r="Z725" s="91">
        <f t="shared" si="411"/>
        <v>0</v>
      </c>
      <c r="AA725" s="91">
        <f t="shared" si="411"/>
        <v>0</v>
      </c>
    </row>
    <row r="726" spans="1:27" ht="12.75" customHeight="1" outlineLevel="1" x14ac:dyDescent="0.2">
      <c r="A726" s="99" t="s">
        <v>2358</v>
      </c>
      <c r="B726" s="63" t="s">
        <v>238</v>
      </c>
      <c r="C726" s="43" t="s">
        <v>79</v>
      </c>
      <c r="D726" s="44">
        <v>0</v>
      </c>
      <c r="E726" s="44">
        <v>0</v>
      </c>
      <c r="F726" s="44">
        <v>0</v>
      </c>
      <c r="G726" s="44">
        <v>0</v>
      </c>
      <c r="H726" s="44">
        <v>0</v>
      </c>
      <c r="I726" s="44">
        <v>0</v>
      </c>
      <c r="J726" s="44">
        <v>0</v>
      </c>
      <c r="K726" s="44">
        <v>0</v>
      </c>
      <c r="L726" s="44">
        <v>0</v>
      </c>
      <c r="M726" s="44">
        <v>0</v>
      </c>
      <c r="N726" s="44">
        <v>0</v>
      </c>
      <c r="O726" s="44">
        <v>0</v>
      </c>
      <c r="P726" s="44">
        <v>0</v>
      </c>
      <c r="Q726" s="44">
        <v>0</v>
      </c>
      <c r="R726" s="44">
        <v>0</v>
      </c>
      <c r="S726" s="44">
        <v>0</v>
      </c>
      <c r="T726" s="44">
        <v>0</v>
      </c>
      <c r="U726" s="44">
        <v>0</v>
      </c>
      <c r="V726" s="44">
        <v>0</v>
      </c>
      <c r="W726" s="44">
        <v>36.25</v>
      </c>
      <c r="X726" s="44">
        <v>30.21</v>
      </c>
      <c r="Y726" s="44">
        <v>0</v>
      </c>
      <c r="Z726" s="44">
        <v>0</v>
      </c>
      <c r="AA726" s="44">
        <v>0</v>
      </c>
    </row>
    <row r="727" spans="1:27" x14ac:dyDescent="0.2">
      <c r="A727" s="98" t="s">
        <v>2359</v>
      </c>
      <c r="B727" s="28" t="str">
        <f>"10"&amp;"."&amp;$B$800&amp;"."&amp;$B$801</f>
        <v>10.12.2023</v>
      </c>
      <c r="C727" s="90" t="s">
        <v>76</v>
      </c>
      <c r="D727" s="91">
        <f>ROUND((D728)/1000,5)</f>
        <v>0</v>
      </c>
      <c r="E727" s="91">
        <f t="shared" ref="E727:AA727" si="412">ROUND((E728)/1000,5)</f>
        <v>0</v>
      </c>
      <c r="F727" s="91">
        <f t="shared" si="412"/>
        <v>0</v>
      </c>
      <c r="G727" s="91">
        <f t="shared" si="412"/>
        <v>0</v>
      </c>
      <c r="H727" s="91">
        <f t="shared" si="412"/>
        <v>0</v>
      </c>
      <c r="I727" s="91">
        <f t="shared" si="412"/>
        <v>0</v>
      </c>
      <c r="J727" s="91">
        <f t="shared" si="412"/>
        <v>0</v>
      </c>
      <c r="K727" s="91">
        <f t="shared" si="412"/>
        <v>0</v>
      </c>
      <c r="L727" s="91">
        <f t="shared" si="412"/>
        <v>0</v>
      </c>
      <c r="M727" s="91">
        <f t="shared" si="412"/>
        <v>0</v>
      </c>
      <c r="N727" s="91">
        <f t="shared" si="412"/>
        <v>0</v>
      </c>
      <c r="O727" s="91">
        <f t="shared" si="412"/>
        <v>0</v>
      </c>
      <c r="P727" s="91">
        <f t="shared" si="412"/>
        <v>0</v>
      </c>
      <c r="Q727" s="91">
        <f t="shared" si="412"/>
        <v>0</v>
      </c>
      <c r="R727" s="91">
        <f t="shared" si="412"/>
        <v>0</v>
      </c>
      <c r="S727" s="91">
        <f t="shared" si="412"/>
        <v>0</v>
      </c>
      <c r="T727" s="91">
        <f t="shared" si="412"/>
        <v>0</v>
      </c>
      <c r="U727" s="91">
        <f t="shared" si="412"/>
        <v>0</v>
      </c>
      <c r="V727" s="91">
        <f t="shared" si="412"/>
        <v>0</v>
      </c>
      <c r="W727" s="91">
        <f t="shared" si="412"/>
        <v>0</v>
      </c>
      <c r="X727" s="91">
        <f t="shared" si="412"/>
        <v>0</v>
      </c>
      <c r="Y727" s="91">
        <f t="shared" si="412"/>
        <v>0</v>
      </c>
      <c r="Z727" s="91">
        <f t="shared" si="412"/>
        <v>0</v>
      </c>
      <c r="AA727" s="91">
        <f t="shared" si="412"/>
        <v>0</v>
      </c>
    </row>
    <row r="728" spans="1:27" ht="12.75" customHeight="1" outlineLevel="1" x14ac:dyDescent="0.2">
      <c r="A728" s="99" t="s">
        <v>2360</v>
      </c>
      <c r="B728" s="63" t="s">
        <v>238</v>
      </c>
      <c r="C728" s="43" t="s">
        <v>79</v>
      </c>
      <c r="D728" s="44">
        <v>0</v>
      </c>
      <c r="E728" s="44">
        <v>0</v>
      </c>
      <c r="F728" s="44">
        <v>0</v>
      </c>
      <c r="G728" s="44">
        <v>0</v>
      </c>
      <c r="H728" s="44">
        <v>0</v>
      </c>
      <c r="I728" s="44">
        <v>0</v>
      </c>
      <c r="J728" s="44">
        <v>0</v>
      </c>
      <c r="K728" s="44">
        <v>0</v>
      </c>
      <c r="L728" s="44">
        <v>0</v>
      </c>
      <c r="M728" s="44">
        <v>0</v>
      </c>
      <c r="N728" s="44">
        <v>0</v>
      </c>
      <c r="O728" s="44">
        <v>0</v>
      </c>
      <c r="P728" s="44">
        <v>0</v>
      </c>
      <c r="Q728" s="44">
        <v>0</v>
      </c>
      <c r="R728" s="44">
        <v>0</v>
      </c>
      <c r="S728" s="44">
        <v>0</v>
      </c>
      <c r="T728" s="44">
        <v>0</v>
      </c>
      <c r="U728" s="44">
        <v>0</v>
      </c>
      <c r="V728" s="44">
        <v>0</v>
      </c>
      <c r="W728" s="44">
        <v>0</v>
      </c>
      <c r="X728" s="44">
        <v>0</v>
      </c>
      <c r="Y728" s="44">
        <v>0</v>
      </c>
      <c r="Z728" s="44">
        <v>0</v>
      </c>
      <c r="AA728" s="44">
        <v>0</v>
      </c>
    </row>
    <row r="729" spans="1:27" x14ac:dyDescent="0.2">
      <c r="A729" s="98" t="s">
        <v>2361</v>
      </c>
      <c r="B729" s="28" t="str">
        <f>"11"&amp;"."&amp;$B$800&amp;"."&amp;$B$801</f>
        <v>11.12.2023</v>
      </c>
      <c r="C729" s="90" t="s">
        <v>76</v>
      </c>
      <c r="D729" s="91">
        <f>ROUND((D730)/1000,5)</f>
        <v>0</v>
      </c>
      <c r="E729" s="91">
        <f t="shared" ref="E729:AA729" si="413">ROUND((E730)/1000,5)</f>
        <v>0</v>
      </c>
      <c r="F729" s="91">
        <f t="shared" si="413"/>
        <v>4.1700000000000001E-3</v>
      </c>
      <c r="G729" s="91">
        <f t="shared" si="413"/>
        <v>0</v>
      </c>
      <c r="H729" s="91">
        <f t="shared" si="413"/>
        <v>0</v>
      </c>
      <c r="I729" s="91">
        <f t="shared" si="413"/>
        <v>0</v>
      </c>
      <c r="J729" s="91">
        <f t="shared" si="413"/>
        <v>0</v>
      </c>
      <c r="K729" s="91">
        <f t="shared" si="413"/>
        <v>0</v>
      </c>
      <c r="L729" s="91">
        <f t="shared" si="413"/>
        <v>0</v>
      </c>
      <c r="M729" s="91">
        <f t="shared" si="413"/>
        <v>0</v>
      </c>
      <c r="N729" s="91">
        <f t="shared" si="413"/>
        <v>0</v>
      </c>
      <c r="O729" s="91">
        <f t="shared" si="413"/>
        <v>0</v>
      </c>
      <c r="P729" s="91">
        <f t="shared" si="413"/>
        <v>0</v>
      </c>
      <c r="Q729" s="91">
        <f t="shared" si="413"/>
        <v>0</v>
      </c>
      <c r="R729" s="91">
        <f t="shared" si="413"/>
        <v>0</v>
      </c>
      <c r="S729" s="91">
        <f t="shared" si="413"/>
        <v>0</v>
      </c>
      <c r="T729" s="91">
        <f t="shared" si="413"/>
        <v>0</v>
      </c>
      <c r="U729" s="91">
        <f t="shared" si="413"/>
        <v>0</v>
      </c>
      <c r="V729" s="91">
        <f t="shared" si="413"/>
        <v>0</v>
      </c>
      <c r="W729" s="91">
        <f t="shared" si="413"/>
        <v>0</v>
      </c>
      <c r="X729" s="91">
        <f t="shared" si="413"/>
        <v>0</v>
      </c>
      <c r="Y729" s="91">
        <f t="shared" si="413"/>
        <v>0</v>
      </c>
      <c r="Z729" s="91">
        <f t="shared" si="413"/>
        <v>0</v>
      </c>
      <c r="AA729" s="91">
        <f t="shared" si="413"/>
        <v>0</v>
      </c>
    </row>
    <row r="730" spans="1:27" ht="12.75" customHeight="1" outlineLevel="1" x14ac:dyDescent="0.2">
      <c r="A730" s="99" t="s">
        <v>2362</v>
      </c>
      <c r="B730" s="63" t="s">
        <v>238</v>
      </c>
      <c r="C730" s="43" t="s">
        <v>79</v>
      </c>
      <c r="D730" s="44">
        <v>0</v>
      </c>
      <c r="E730" s="44">
        <v>0</v>
      </c>
      <c r="F730" s="44">
        <v>4.17</v>
      </c>
      <c r="G730" s="44">
        <v>0</v>
      </c>
      <c r="H730" s="44">
        <v>0</v>
      </c>
      <c r="I730" s="44">
        <v>0</v>
      </c>
      <c r="J730" s="44">
        <v>0</v>
      </c>
      <c r="K730" s="44">
        <v>0</v>
      </c>
      <c r="L730" s="44">
        <v>0</v>
      </c>
      <c r="M730" s="44">
        <v>0</v>
      </c>
      <c r="N730" s="44">
        <v>0</v>
      </c>
      <c r="O730" s="44">
        <v>0</v>
      </c>
      <c r="P730" s="44">
        <v>0</v>
      </c>
      <c r="Q730" s="44">
        <v>0</v>
      </c>
      <c r="R730" s="44">
        <v>0</v>
      </c>
      <c r="S730" s="44">
        <v>0</v>
      </c>
      <c r="T730" s="44">
        <v>0</v>
      </c>
      <c r="U730" s="44">
        <v>0</v>
      </c>
      <c r="V730" s="44">
        <v>0</v>
      </c>
      <c r="W730" s="44">
        <v>0</v>
      </c>
      <c r="X730" s="44">
        <v>0</v>
      </c>
      <c r="Y730" s="44">
        <v>0</v>
      </c>
      <c r="Z730" s="44">
        <v>0</v>
      </c>
      <c r="AA730" s="44">
        <v>0</v>
      </c>
    </row>
    <row r="731" spans="1:27" x14ac:dyDescent="0.2">
      <c r="A731" s="98" t="s">
        <v>2363</v>
      </c>
      <c r="B731" s="28" t="str">
        <f>"12"&amp;"."&amp;$B$800&amp;"."&amp;$B$801</f>
        <v>12.12.2023</v>
      </c>
      <c r="C731" s="90" t="s">
        <v>76</v>
      </c>
      <c r="D731" s="91">
        <f>ROUND((D732)/1000,5)</f>
        <v>7.349E-2</v>
      </c>
      <c r="E731" s="91">
        <f t="shared" ref="E731:AA731" si="414">ROUND((E732)/1000,5)</f>
        <v>0</v>
      </c>
      <c r="F731" s="91">
        <f t="shared" si="414"/>
        <v>0</v>
      </c>
      <c r="G731" s="91">
        <f t="shared" si="414"/>
        <v>0</v>
      </c>
      <c r="H731" s="91">
        <f t="shared" si="414"/>
        <v>0</v>
      </c>
      <c r="I731" s="91">
        <f t="shared" si="414"/>
        <v>0</v>
      </c>
      <c r="J731" s="91">
        <f t="shared" si="414"/>
        <v>0</v>
      </c>
      <c r="K731" s="91">
        <f t="shared" si="414"/>
        <v>0</v>
      </c>
      <c r="L731" s="91">
        <f t="shared" si="414"/>
        <v>0</v>
      </c>
      <c r="M731" s="91">
        <f t="shared" si="414"/>
        <v>0</v>
      </c>
      <c r="N731" s="91">
        <f t="shared" si="414"/>
        <v>0</v>
      </c>
      <c r="O731" s="91">
        <f t="shared" si="414"/>
        <v>0</v>
      </c>
      <c r="P731" s="91">
        <f t="shared" si="414"/>
        <v>0</v>
      </c>
      <c r="Q731" s="91">
        <f t="shared" si="414"/>
        <v>0</v>
      </c>
      <c r="R731" s="91">
        <f t="shared" si="414"/>
        <v>0</v>
      </c>
      <c r="S731" s="91">
        <f t="shared" si="414"/>
        <v>0</v>
      </c>
      <c r="T731" s="91">
        <f t="shared" si="414"/>
        <v>0</v>
      </c>
      <c r="U731" s="91">
        <f t="shared" si="414"/>
        <v>0</v>
      </c>
      <c r="V731" s="91">
        <f t="shared" si="414"/>
        <v>0</v>
      </c>
      <c r="W731" s="91">
        <f t="shared" si="414"/>
        <v>0</v>
      </c>
      <c r="X731" s="91">
        <f t="shared" si="414"/>
        <v>8.8999999999999995E-4</v>
      </c>
      <c r="Y731" s="91">
        <f t="shared" si="414"/>
        <v>8.72E-2</v>
      </c>
      <c r="Z731" s="91">
        <f t="shared" si="414"/>
        <v>4.011E-2</v>
      </c>
      <c r="AA731" s="91">
        <f t="shared" si="414"/>
        <v>0.22842999999999999</v>
      </c>
    </row>
    <row r="732" spans="1:27" ht="12.75" customHeight="1" outlineLevel="1" x14ac:dyDescent="0.2">
      <c r="A732" s="99" t="s">
        <v>2364</v>
      </c>
      <c r="B732" s="63" t="s">
        <v>238</v>
      </c>
      <c r="C732" s="43" t="s">
        <v>79</v>
      </c>
      <c r="D732" s="44">
        <v>73.489999999999995</v>
      </c>
      <c r="E732" s="44">
        <v>0</v>
      </c>
      <c r="F732" s="44">
        <v>0</v>
      </c>
      <c r="G732" s="44">
        <v>0</v>
      </c>
      <c r="H732" s="44">
        <v>0</v>
      </c>
      <c r="I732" s="44">
        <v>0</v>
      </c>
      <c r="J732" s="44">
        <v>0</v>
      </c>
      <c r="K732" s="44">
        <v>0</v>
      </c>
      <c r="L732" s="44">
        <v>0</v>
      </c>
      <c r="M732" s="44">
        <v>0</v>
      </c>
      <c r="N732" s="44">
        <v>0</v>
      </c>
      <c r="O732" s="44">
        <v>0</v>
      </c>
      <c r="P732" s="44">
        <v>0</v>
      </c>
      <c r="Q732" s="44">
        <v>0</v>
      </c>
      <c r="R732" s="44">
        <v>0</v>
      </c>
      <c r="S732" s="44">
        <v>0</v>
      </c>
      <c r="T732" s="44">
        <v>0</v>
      </c>
      <c r="U732" s="44">
        <v>0</v>
      </c>
      <c r="V732" s="44">
        <v>0</v>
      </c>
      <c r="W732" s="44">
        <v>0</v>
      </c>
      <c r="X732" s="44">
        <v>0.89</v>
      </c>
      <c r="Y732" s="44">
        <v>87.2</v>
      </c>
      <c r="Z732" s="44">
        <v>40.11</v>
      </c>
      <c r="AA732" s="44">
        <v>228.43</v>
      </c>
    </row>
    <row r="733" spans="1:27" x14ac:dyDescent="0.2">
      <c r="A733" s="98" t="s">
        <v>2365</v>
      </c>
      <c r="B733" s="28" t="str">
        <f>"13"&amp;"."&amp;$B$800&amp;"."&amp;$B$801</f>
        <v>13.12.2023</v>
      </c>
      <c r="C733" s="90" t="s">
        <v>76</v>
      </c>
      <c r="D733" s="91">
        <f>ROUND((D734)/1000,5)</f>
        <v>1.533E-2</v>
      </c>
      <c r="E733" s="91">
        <f t="shared" ref="E733:AA733" si="415">ROUND((E734)/1000,5)</f>
        <v>6.1920000000000003E-2</v>
      </c>
      <c r="F733" s="91">
        <f t="shared" si="415"/>
        <v>0</v>
      </c>
      <c r="G733" s="91">
        <f t="shared" si="415"/>
        <v>0</v>
      </c>
      <c r="H733" s="91">
        <f t="shared" si="415"/>
        <v>0</v>
      </c>
      <c r="I733" s="91">
        <f t="shared" si="415"/>
        <v>0</v>
      </c>
      <c r="J733" s="91">
        <f t="shared" si="415"/>
        <v>0</v>
      </c>
      <c r="K733" s="91">
        <f t="shared" si="415"/>
        <v>0</v>
      </c>
      <c r="L733" s="91">
        <f t="shared" si="415"/>
        <v>0</v>
      </c>
      <c r="M733" s="91">
        <f t="shared" si="415"/>
        <v>0</v>
      </c>
      <c r="N733" s="91">
        <f t="shared" si="415"/>
        <v>0</v>
      </c>
      <c r="O733" s="91">
        <f t="shared" si="415"/>
        <v>0</v>
      </c>
      <c r="P733" s="91">
        <f t="shared" si="415"/>
        <v>0</v>
      </c>
      <c r="Q733" s="91">
        <f t="shared" si="415"/>
        <v>0</v>
      </c>
      <c r="R733" s="91">
        <f t="shared" si="415"/>
        <v>0</v>
      </c>
      <c r="S733" s="91">
        <f t="shared" si="415"/>
        <v>0</v>
      </c>
      <c r="T733" s="91">
        <f t="shared" si="415"/>
        <v>0</v>
      </c>
      <c r="U733" s="91">
        <f t="shared" si="415"/>
        <v>0</v>
      </c>
      <c r="V733" s="91">
        <f t="shared" si="415"/>
        <v>0</v>
      </c>
      <c r="W733" s="91">
        <f t="shared" si="415"/>
        <v>0</v>
      </c>
      <c r="X733" s="91">
        <f t="shared" si="415"/>
        <v>0</v>
      </c>
      <c r="Y733" s="91">
        <f t="shared" si="415"/>
        <v>0</v>
      </c>
      <c r="Z733" s="91">
        <f t="shared" si="415"/>
        <v>0</v>
      </c>
      <c r="AA733" s="91">
        <f t="shared" si="415"/>
        <v>0</v>
      </c>
    </row>
    <row r="734" spans="1:27" ht="12.75" customHeight="1" outlineLevel="1" x14ac:dyDescent="0.2">
      <c r="A734" s="99" t="s">
        <v>2366</v>
      </c>
      <c r="B734" s="63" t="s">
        <v>238</v>
      </c>
      <c r="C734" s="43" t="s">
        <v>79</v>
      </c>
      <c r="D734" s="44">
        <v>15.33</v>
      </c>
      <c r="E734" s="44">
        <v>61.92</v>
      </c>
      <c r="F734" s="44">
        <v>0</v>
      </c>
      <c r="G734" s="44">
        <v>0</v>
      </c>
      <c r="H734" s="44">
        <v>0</v>
      </c>
      <c r="I734" s="44">
        <v>0</v>
      </c>
      <c r="J734" s="44">
        <v>0</v>
      </c>
      <c r="K734" s="44">
        <v>0</v>
      </c>
      <c r="L734" s="44">
        <v>0</v>
      </c>
      <c r="M734" s="44">
        <v>0</v>
      </c>
      <c r="N734" s="44">
        <v>0</v>
      </c>
      <c r="O734" s="44">
        <v>0</v>
      </c>
      <c r="P734" s="44">
        <v>0</v>
      </c>
      <c r="Q734" s="44">
        <v>0</v>
      </c>
      <c r="R734" s="44">
        <v>0</v>
      </c>
      <c r="S734" s="44">
        <v>0</v>
      </c>
      <c r="T734" s="44">
        <v>0</v>
      </c>
      <c r="U734" s="44">
        <v>0</v>
      </c>
      <c r="V734" s="44">
        <v>0</v>
      </c>
      <c r="W734" s="44">
        <v>0</v>
      </c>
      <c r="X734" s="44">
        <v>0</v>
      </c>
      <c r="Y734" s="44">
        <v>0</v>
      </c>
      <c r="Z734" s="44">
        <v>0</v>
      </c>
      <c r="AA734" s="44">
        <v>0</v>
      </c>
    </row>
    <row r="735" spans="1:27" x14ac:dyDescent="0.2">
      <c r="A735" s="98" t="s">
        <v>2367</v>
      </c>
      <c r="B735" s="28" t="str">
        <f>"14"&amp;"."&amp;$B$800&amp;"."&amp;$B$801</f>
        <v>14.12.2023</v>
      </c>
      <c r="C735" s="90" t="s">
        <v>76</v>
      </c>
      <c r="D735" s="91">
        <f>ROUND((D736)/1000,5)</f>
        <v>4.827E-2</v>
      </c>
      <c r="E735" s="91">
        <f t="shared" ref="E735:AA735" si="416">ROUND((E736)/1000,5)</f>
        <v>1.7510000000000001E-2</v>
      </c>
      <c r="F735" s="91">
        <f t="shared" si="416"/>
        <v>2.9999999999999997E-4</v>
      </c>
      <c r="G735" s="91">
        <f t="shared" si="416"/>
        <v>0</v>
      </c>
      <c r="H735" s="91">
        <f t="shared" si="416"/>
        <v>0</v>
      </c>
      <c r="I735" s="91">
        <f t="shared" si="416"/>
        <v>0</v>
      </c>
      <c r="J735" s="91">
        <f t="shared" si="416"/>
        <v>3.8000000000000002E-4</v>
      </c>
      <c r="K735" s="91">
        <f t="shared" si="416"/>
        <v>0</v>
      </c>
      <c r="L735" s="91">
        <f t="shared" si="416"/>
        <v>0</v>
      </c>
      <c r="M735" s="91">
        <f t="shared" si="416"/>
        <v>0</v>
      </c>
      <c r="N735" s="91">
        <f t="shared" si="416"/>
        <v>0</v>
      </c>
      <c r="O735" s="91">
        <f t="shared" si="416"/>
        <v>0</v>
      </c>
      <c r="P735" s="91">
        <f t="shared" si="416"/>
        <v>0</v>
      </c>
      <c r="Q735" s="91">
        <f t="shared" si="416"/>
        <v>0</v>
      </c>
      <c r="R735" s="91">
        <f t="shared" si="416"/>
        <v>0</v>
      </c>
      <c r="S735" s="91">
        <f t="shared" si="416"/>
        <v>0</v>
      </c>
      <c r="T735" s="91">
        <f t="shared" si="416"/>
        <v>0</v>
      </c>
      <c r="U735" s="91">
        <f t="shared" si="416"/>
        <v>0</v>
      </c>
      <c r="V735" s="91">
        <f t="shared" si="416"/>
        <v>3.1199999999999999E-3</v>
      </c>
      <c r="W735" s="91">
        <f t="shared" si="416"/>
        <v>7.2080000000000005E-2</v>
      </c>
      <c r="X735" s="91">
        <f t="shared" si="416"/>
        <v>0.72960999999999998</v>
      </c>
      <c r="Y735" s="91">
        <f t="shared" si="416"/>
        <v>1.36632</v>
      </c>
      <c r="Z735" s="91">
        <f t="shared" si="416"/>
        <v>1.46655</v>
      </c>
      <c r="AA735" s="91">
        <f t="shared" si="416"/>
        <v>1.3358000000000001</v>
      </c>
    </row>
    <row r="736" spans="1:27" ht="12.75" customHeight="1" outlineLevel="1" x14ac:dyDescent="0.2">
      <c r="A736" s="99" t="s">
        <v>2368</v>
      </c>
      <c r="B736" s="63" t="s">
        <v>238</v>
      </c>
      <c r="C736" s="43" t="s">
        <v>79</v>
      </c>
      <c r="D736" s="44">
        <v>48.27</v>
      </c>
      <c r="E736" s="44">
        <v>17.510000000000002</v>
      </c>
      <c r="F736" s="44">
        <v>0.3</v>
      </c>
      <c r="G736" s="44">
        <v>0</v>
      </c>
      <c r="H736" s="44">
        <v>0</v>
      </c>
      <c r="I736" s="44">
        <v>0</v>
      </c>
      <c r="J736" s="44">
        <v>0.38</v>
      </c>
      <c r="K736" s="44">
        <v>0</v>
      </c>
      <c r="L736" s="44">
        <v>0</v>
      </c>
      <c r="M736" s="44">
        <v>0</v>
      </c>
      <c r="N736" s="44">
        <v>0</v>
      </c>
      <c r="O736" s="44">
        <v>0</v>
      </c>
      <c r="P736" s="44">
        <v>0</v>
      </c>
      <c r="Q736" s="44">
        <v>0</v>
      </c>
      <c r="R736" s="44">
        <v>0</v>
      </c>
      <c r="S736" s="44">
        <v>0</v>
      </c>
      <c r="T736" s="44">
        <v>0</v>
      </c>
      <c r="U736" s="44">
        <v>0</v>
      </c>
      <c r="V736" s="44">
        <v>3.12</v>
      </c>
      <c r="W736" s="44">
        <v>72.08</v>
      </c>
      <c r="X736" s="44">
        <v>729.61</v>
      </c>
      <c r="Y736" s="44">
        <v>1366.32</v>
      </c>
      <c r="Z736" s="44">
        <v>1466.55</v>
      </c>
      <c r="AA736" s="44">
        <v>1335.8</v>
      </c>
    </row>
    <row r="737" spans="1:27" x14ac:dyDescent="0.2">
      <c r="A737" s="98" t="s">
        <v>2369</v>
      </c>
      <c r="B737" s="28" t="str">
        <f>"15"&amp;"."&amp;$B$800&amp;"."&amp;$B$801</f>
        <v>15.12.2023</v>
      </c>
      <c r="C737" s="90" t="s">
        <v>76</v>
      </c>
      <c r="D737" s="91">
        <f>ROUND((D738)/1000,5)</f>
        <v>8.2100000000000003E-3</v>
      </c>
      <c r="E737" s="91">
        <f t="shared" ref="E737:AA737" si="417">ROUND((E738)/1000,5)</f>
        <v>2.6589999999999999E-2</v>
      </c>
      <c r="F737" s="91">
        <f t="shared" si="417"/>
        <v>9.2420000000000002E-2</v>
      </c>
      <c r="G737" s="91">
        <f t="shared" si="417"/>
        <v>0</v>
      </c>
      <c r="H737" s="91">
        <f t="shared" si="417"/>
        <v>0</v>
      </c>
      <c r="I737" s="91">
        <f t="shared" si="417"/>
        <v>0</v>
      </c>
      <c r="J737" s="91">
        <f t="shared" si="417"/>
        <v>0</v>
      </c>
      <c r="K737" s="91">
        <f t="shared" si="417"/>
        <v>0</v>
      </c>
      <c r="L737" s="91">
        <f t="shared" si="417"/>
        <v>0</v>
      </c>
      <c r="M737" s="91">
        <f t="shared" si="417"/>
        <v>0</v>
      </c>
      <c r="N737" s="91">
        <f t="shared" si="417"/>
        <v>1.0489999999999999E-2</v>
      </c>
      <c r="O737" s="91">
        <f t="shared" si="417"/>
        <v>8.1600000000000006E-3</v>
      </c>
      <c r="P737" s="91">
        <f t="shared" si="417"/>
        <v>1E-3</v>
      </c>
      <c r="Q737" s="91">
        <f t="shared" si="417"/>
        <v>0</v>
      </c>
      <c r="R737" s="91">
        <f t="shared" si="417"/>
        <v>0</v>
      </c>
      <c r="S737" s="91">
        <f t="shared" si="417"/>
        <v>0</v>
      </c>
      <c r="T737" s="91">
        <f t="shared" si="417"/>
        <v>0</v>
      </c>
      <c r="U737" s="91">
        <f t="shared" si="417"/>
        <v>1.414E-2</v>
      </c>
      <c r="V737" s="91">
        <f t="shared" si="417"/>
        <v>1.66E-2</v>
      </c>
      <c r="W737" s="91">
        <f t="shared" si="417"/>
        <v>0.13514000000000001</v>
      </c>
      <c r="X737" s="91">
        <f t="shared" si="417"/>
        <v>0.18321999999999999</v>
      </c>
      <c r="Y737" s="91">
        <f t="shared" si="417"/>
        <v>0.85162000000000004</v>
      </c>
      <c r="Z737" s="91">
        <f t="shared" si="417"/>
        <v>0.80674999999999997</v>
      </c>
      <c r="AA737" s="91">
        <f t="shared" si="417"/>
        <v>0.24646000000000001</v>
      </c>
    </row>
    <row r="738" spans="1:27" ht="12.75" customHeight="1" outlineLevel="1" x14ac:dyDescent="0.2">
      <c r="A738" s="99" t="s">
        <v>2370</v>
      </c>
      <c r="B738" s="63" t="s">
        <v>238</v>
      </c>
      <c r="C738" s="43" t="s">
        <v>79</v>
      </c>
      <c r="D738" s="44">
        <v>8.2100000000000009</v>
      </c>
      <c r="E738" s="44">
        <v>26.59</v>
      </c>
      <c r="F738" s="44">
        <v>92.42</v>
      </c>
      <c r="G738" s="44">
        <v>0</v>
      </c>
      <c r="H738" s="44">
        <v>0</v>
      </c>
      <c r="I738" s="44">
        <v>0</v>
      </c>
      <c r="J738" s="44">
        <v>0</v>
      </c>
      <c r="K738" s="44">
        <v>0</v>
      </c>
      <c r="L738" s="44">
        <v>0</v>
      </c>
      <c r="M738" s="44">
        <v>0</v>
      </c>
      <c r="N738" s="44">
        <v>10.49</v>
      </c>
      <c r="O738" s="44">
        <v>8.16</v>
      </c>
      <c r="P738" s="44">
        <v>1</v>
      </c>
      <c r="Q738" s="44">
        <v>0</v>
      </c>
      <c r="R738" s="44">
        <v>0</v>
      </c>
      <c r="S738" s="44">
        <v>0</v>
      </c>
      <c r="T738" s="44">
        <v>0</v>
      </c>
      <c r="U738" s="44">
        <v>14.14</v>
      </c>
      <c r="V738" s="44">
        <v>16.600000000000001</v>
      </c>
      <c r="W738" s="44">
        <v>135.13999999999999</v>
      </c>
      <c r="X738" s="44">
        <v>183.22</v>
      </c>
      <c r="Y738" s="44">
        <v>851.62</v>
      </c>
      <c r="Z738" s="44">
        <v>806.75</v>
      </c>
      <c r="AA738" s="44">
        <v>246.46</v>
      </c>
    </row>
    <row r="739" spans="1:27" x14ac:dyDescent="0.2">
      <c r="A739" s="98" t="s">
        <v>2371</v>
      </c>
      <c r="B739" s="28" t="str">
        <f>"16"&amp;"."&amp;$B$800&amp;"."&amp;$B$801</f>
        <v>16.12.2023</v>
      </c>
      <c r="C739" s="90" t="s">
        <v>76</v>
      </c>
      <c r="D739" s="91">
        <f>ROUND((D740)/1000,5)</f>
        <v>8.201E-2</v>
      </c>
      <c r="E739" s="91">
        <f t="shared" ref="E739:AA739" si="418">ROUND((E740)/1000,5)</f>
        <v>7.2150000000000006E-2</v>
      </c>
      <c r="F739" s="91">
        <f t="shared" si="418"/>
        <v>5.2540000000000003E-2</v>
      </c>
      <c r="G739" s="91">
        <f t="shared" si="418"/>
        <v>2.7119999999999998E-2</v>
      </c>
      <c r="H739" s="91">
        <f t="shared" si="418"/>
        <v>0</v>
      </c>
      <c r="I739" s="91">
        <f t="shared" si="418"/>
        <v>0</v>
      </c>
      <c r="J739" s="91">
        <f t="shared" si="418"/>
        <v>0</v>
      </c>
      <c r="K739" s="91">
        <f t="shared" si="418"/>
        <v>0</v>
      </c>
      <c r="L739" s="91">
        <f t="shared" si="418"/>
        <v>0</v>
      </c>
      <c r="M739" s="91">
        <f t="shared" si="418"/>
        <v>0</v>
      </c>
      <c r="N739" s="91">
        <f t="shared" si="418"/>
        <v>0</v>
      </c>
      <c r="O739" s="91">
        <f t="shared" si="418"/>
        <v>0</v>
      </c>
      <c r="P739" s="91">
        <f t="shared" si="418"/>
        <v>0</v>
      </c>
      <c r="Q739" s="91">
        <f t="shared" si="418"/>
        <v>5.6219999999999999E-2</v>
      </c>
      <c r="R739" s="91">
        <f t="shared" si="418"/>
        <v>0</v>
      </c>
      <c r="S739" s="91">
        <f t="shared" si="418"/>
        <v>5.1999999999999998E-3</v>
      </c>
      <c r="T739" s="91">
        <f t="shared" si="418"/>
        <v>4.2029999999999998E-2</v>
      </c>
      <c r="U739" s="91">
        <f t="shared" si="418"/>
        <v>0.23738999999999999</v>
      </c>
      <c r="V739" s="91">
        <f t="shared" si="418"/>
        <v>0.27850999999999998</v>
      </c>
      <c r="W739" s="91">
        <f t="shared" si="418"/>
        <v>0.32325999999999999</v>
      </c>
      <c r="X739" s="91">
        <f t="shared" si="418"/>
        <v>0.28594999999999998</v>
      </c>
      <c r="Y739" s="91">
        <f t="shared" si="418"/>
        <v>0.35525000000000001</v>
      </c>
      <c r="Z739" s="91">
        <f t="shared" si="418"/>
        <v>0</v>
      </c>
      <c r="AA739" s="91">
        <f t="shared" si="418"/>
        <v>6.5140000000000003E-2</v>
      </c>
    </row>
    <row r="740" spans="1:27" ht="12.75" customHeight="1" outlineLevel="1" x14ac:dyDescent="0.2">
      <c r="A740" s="99" t="s">
        <v>2372</v>
      </c>
      <c r="B740" s="63" t="s">
        <v>238</v>
      </c>
      <c r="C740" s="43" t="s">
        <v>79</v>
      </c>
      <c r="D740" s="44">
        <v>82.01</v>
      </c>
      <c r="E740" s="44">
        <v>72.150000000000006</v>
      </c>
      <c r="F740" s="44">
        <v>52.54</v>
      </c>
      <c r="G740" s="44">
        <v>27.12</v>
      </c>
      <c r="H740" s="44">
        <v>0</v>
      </c>
      <c r="I740" s="44">
        <v>0</v>
      </c>
      <c r="J740" s="44">
        <v>0</v>
      </c>
      <c r="K740" s="44">
        <v>0</v>
      </c>
      <c r="L740" s="44">
        <v>0</v>
      </c>
      <c r="M740" s="44">
        <v>0</v>
      </c>
      <c r="N740" s="44">
        <v>0</v>
      </c>
      <c r="O740" s="44">
        <v>0</v>
      </c>
      <c r="P740" s="44">
        <v>0</v>
      </c>
      <c r="Q740" s="44">
        <v>56.22</v>
      </c>
      <c r="R740" s="44">
        <v>0</v>
      </c>
      <c r="S740" s="44">
        <v>5.2</v>
      </c>
      <c r="T740" s="44">
        <v>42.03</v>
      </c>
      <c r="U740" s="44">
        <v>237.39</v>
      </c>
      <c r="V740" s="44">
        <v>278.51</v>
      </c>
      <c r="W740" s="44">
        <v>323.26</v>
      </c>
      <c r="X740" s="44">
        <v>285.95</v>
      </c>
      <c r="Y740" s="44">
        <v>355.25</v>
      </c>
      <c r="Z740" s="44">
        <v>0</v>
      </c>
      <c r="AA740" s="44">
        <v>65.14</v>
      </c>
    </row>
    <row r="741" spans="1:27" x14ac:dyDescent="0.2">
      <c r="A741" s="98" t="s">
        <v>2373</v>
      </c>
      <c r="B741" s="28" t="str">
        <f>"17"&amp;"."&amp;$B$800&amp;"."&amp;$B$801</f>
        <v>17.12.2023</v>
      </c>
      <c r="C741" s="90" t="s">
        <v>76</v>
      </c>
      <c r="D741" s="91">
        <f>ROUND((D742)/1000,5)</f>
        <v>4.4630000000000003E-2</v>
      </c>
      <c r="E741" s="91">
        <f t="shared" ref="E741:AA741" si="419">ROUND((E742)/1000,5)</f>
        <v>0.15384</v>
      </c>
      <c r="F741" s="91">
        <f t="shared" si="419"/>
        <v>0.1203</v>
      </c>
      <c r="G741" s="91">
        <f t="shared" si="419"/>
        <v>8.8520000000000001E-2</v>
      </c>
      <c r="H741" s="91">
        <f t="shared" si="419"/>
        <v>5.0590000000000003E-2</v>
      </c>
      <c r="I741" s="91">
        <f t="shared" si="419"/>
        <v>0</v>
      </c>
      <c r="J741" s="91">
        <f t="shared" si="419"/>
        <v>0</v>
      </c>
      <c r="K741" s="91">
        <f t="shared" si="419"/>
        <v>0</v>
      </c>
      <c r="L741" s="91">
        <f t="shared" si="419"/>
        <v>0</v>
      </c>
      <c r="M741" s="91">
        <f t="shared" si="419"/>
        <v>1.0529999999999999E-2</v>
      </c>
      <c r="N741" s="91">
        <f t="shared" si="419"/>
        <v>4.8000000000000001E-4</v>
      </c>
      <c r="O741" s="91">
        <f t="shared" si="419"/>
        <v>3.8899999999999997E-2</v>
      </c>
      <c r="P741" s="91">
        <f t="shared" si="419"/>
        <v>1.882E-2</v>
      </c>
      <c r="Q741" s="91">
        <f t="shared" si="419"/>
        <v>1.298E-2</v>
      </c>
      <c r="R741" s="91">
        <f t="shared" si="419"/>
        <v>1.0529999999999999E-2</v>
      </c>
      <c r="S741" s="91">
        <f t="shared" si="419"/>
        <v>3.6999999999999999E-4</v>
      </c>
      <c r="T741" s="91">
        <f t="shared" si="419"/>
        <v>0</v>
      </c>
      <c r="U741" s="91">
        <f t="shared" si="419"/>
        <v>6.1519999999999998E-2</v>
      </c>
      <c r="V741" s="91">
        <f t="shared" si="419"/>
        <v>0.15798000000000001</v>
      </c>
      <c r="W741" s="91">
        <f t="shared" si="419"/>
        <v>9.418E-2</v>
      </c>
      <c r="X741" s="91">
        <f t="shared" si="419"/>
        <v>0.12315</v>
      </c>
      <c r="Y741" s="91">
        <f t="shared" si="419"/>
        <v>0.55157</v>
      </c>
      <c r="Z741" s="91">
        <f t="shared" si="419"/>
        <v>0.37612000000000001</v>
      </c>
      <c r="AA741" s="91">
        <f t="shared" si="419"/>
        <v>0.28311999999999998</v>
      </c>
    </row>
    <row r="742" spans="1:27" ht="12.75" customHeight="1" outlineLevel="1" x14ac:dyDescent="0.2">
      <c r="A742" s="99" t="s">
        <v>2374</v>
      </c>
      <c r="B742" s="63" t="s">
        <v>238</v>
      </c>
      <c r="C742" s="43" t="s">
        <v>79</v>
      </c>
      <c r="D742" s="44">
        <v>44.63</v>
      </c>
      <c r="E742" s="44">
        <v>153.84</v>
      </c>
      <c r="F742" s="44">
        <v>120.3</v>
      </c>
      <c r="G742" s="44">
        <v>88.52</v>
      </c>
      <c r="H742" s="44">
        <v>50.59</v>
      </c>
      <c r="I742" s="44">
        <v>0</v>
      </c>
      <c r="J742" s="44">
        <v>0</v>
      </c>
      <c r="K742" s="44">
        <v>0</v>
      </c>
      <c r="L742" s="44">
        <v>0</v>
      </c>
      <c r="M742" s="44">
        <v>10.53</v>
      </c>
      <c r="N742" s="44">
        <v>0.48</v>
      </c>
      <c r="O742" s="44">
        <v>38.9</v>
      </c>
      <c r="P742" s="44">
        <v>18.82</v>
      </c>
      <c r="Q742" s="44">
        <v>12.98</v>
      </c>
      <c r="R742" s="44">
        <v>10.53</v>
      </c>
      <c r="S742" s="44">
        <v>0.37</v>
      </c>
      <c r="T742" s="44">
        <v>0</v>
      </c>
      <c r="U742" s="44">
        <v>61.52</v>
      </c>
      <c r="V742" s="44">
        <v>157.97999999999999</v>
      </c>
      <c r="W742" s="44">
        <v>94.18</v>
      </c>
      <c r="X742" s="44">
        <v>123.15</v>
      </c>
      <c r="Y742" s="44">
        <v>551.57000000000005</v>
      </c>
      <c r="Z742" s="44">
        <v>376.12</v>
      </c>
      <c r="AA742" s="44">
        <v>283.12</v>
      </c>
    </row>
    <row r="743" spans="1:27" x14ac:dyDescent="0.2">
      <c r="A743" s="98" t="s">
        <v>2375</v>
      </c>
      <c r="B743" s="28" t="str">
        <f>"18"&amp;"."&amp;$B$800&amp;"."&amp;$B$801</f>
        <v>18.12.2023</v>
      </c>
      <c r="C743" s="90" t="s">
        <v>76</v>
      </c>
      <c r="D743" s="91">
        <f>ROUND((D744)/1000,5)</f>
        <v>0.18340999999999999</v>
      </c>
      <c r="E743" s="91">
        <f t="shared" ref="E743:AA743" si="420">ROUND((E744)/1000,5)</f>
        <v>0.37981999999999999</v>
      </c>
      <c r="F743" s="91">
        <f t="shared" si="420"/>
        <v>0.93120999999999998</v>
      </c>
      <c r="G743" s="91">
        <f t="shared" si="420"/>
        <v>0.93095000000000006</v>
      </c>
      <c r="H743" s="91">
        <f t="shared" si="420"/>
        <v>2.5250000000000002E-2</v>
      </c>
      <c r="I743" s="91">
        <f t="shared" si="420"/>
        <v>0</v>
      </c>
      <c r="J743" s="91">
        <f t="shared" si="420"/>
        <v>0</v>
      </c>
      <c r="K743" s="91">
        <f t="shared" si="420"/>
        <v>0</v>
      </c>
      <c r="L743" s="91">
        <f t="shared" si="420"/>
        <v>0</v>
      </c>
      <c r="M743" s="91">
        <f t="shared" si="420"/>
        <v>0.27855999999999997</v>
      </c>
      <c r="N743" s="91">
        <f t="shared" si="420"/>
        <v>0.16939000000000001</v>
      </c>
      <c r="O743" s="91">
        <f t="shared" si="420"/>
        <v>6.7790000000000003E-2</v>
      </c>
      <c r="P743" s="91">
        <f t="shared" si="420"/>
        <v>4.6600000000000001E-3</v>
      </c>
      <c r="Q743" s="91">
        <f t="shared" si="420"/>
        <v>9.9000000000000008E-3</v>
      </c>
      <c r="R743" s="91">
        <f t="shared" si="420"/>
        <v>3.6099999999999999E-3</v>
      </c>
      <c r="S743" s="91">
        <f t="shared" si="420"/>
        <v>8.4570000000000006E-2</v>
      </c>
      <c r="T743" s="91">
        <f t="shared" si="420"/>
        <v>0.12675</v>
      </c>
      <c r="U743" s="91">
        <f t="shared" si="420"/>
        <v>0.29203000000000001</v>
      </c>
      <c r="V743" s="91">
        <f t="shared" si="420"/>
        <v>0.39782000000000001</v>
      </c>
      <c r="W743" s="91">
        <f t="shared" si="420"/>
        <v>0.18063000000000001</v>
      </c>
      <c r="X743" s="91">
        <f t="shared" si="420"/>
        <v>0.44730999999999999</v>
      </c>
      <c r="Y743" s="91">
        <f t="shared" si="420"/>
        <v>0.72892999999999997</v>
      </c>
      <c r="Z743" s="91">
        <f t="shared" si="420"/>
        <v>0.72031000000000001</v>
      </c>
      <c r="AA743" s="91">
        <f t="shared" si="420"/>
        <v>0.39972999999999997</v>
      </c>
    </row>
    <row r="744" spans="1:27" ht="12.75" customHeight="1" outlineLevel="1" x14ac:dyDescent="0.2">
      <c r="A744" s="99" t="s">
        <v>2376</v>
      </c>
      <c r="B744" s="63" t="s">
        <v>238</v>
      </c>
      <c r="C744" s="43" t="s">
        <v>79</v>
      </c>
      <c r="D744" s="44">
        <v>183.41</v>
      </c>
      <c r="E744" s="44">
        <v>379.82</v>
      </c>
      <c r="F744" s="44">
        <v>931.21</v>
      </c>
      <c r="G744" s="44">
        <v>930.95</v>
      </c>
      <c r="H744" s="44">
        <v>25.25</v>
      </c>
      <c r="I744" s="44">
        <v>0</v>
      </c>
      <c r="J744" s="44">
        <v>0</v>
      </c>
      <c r="K744" s="44">
        <v>0</v>
      </c>
      <c r="L744" s="44">
        <v>0</v>
      </c>
      <c r="M744" s="44">
        <v>278.56</v>
      </c>
      <c r="N744" s="44">
        <v>169.39</v>
      </c>
      <c r="O744" s="44">
        <v>67.790000000000006</v>
      </c>
      <c r="P744" s="44">
        <v>4.66</v>
      </c>
      <c r="Q744" s="44">
        <v>9.9</v>
      </c>
      <c r="R744" s="44">
        <v>3.61</v>
      </c>
      <c r="S744" s="44">
        <v>84.57</v>
      </c>
      <c r="T744" s="44">
        <v>126.75</v>
      </c>
      <c r="U744" s="44">
        <v>292.02999999999997</v>
      </c>
      <c r="V744" s="44">
        <v>397.82</v>
      </c>
      <c r="W744" s="44">
        <v>180.63</v>
      </c>
      <c r="X744" s="44">
        <v>447.31</v>
      </c>
      <c r="Y744" s="44">
        <v>728.93</v>
      </c>
      <c r="Z744" s="44">
        <v>720.31</v>
      </c>
      <c r="AA744" s="44">
        <v>399.73</v>
      </c>
    </row>
    <row r="745" spans="1:27" x14ac:dyDescent="0.2">
      <c r="A745" s="98" t="s">
        <v>2377</v>
      </c>
      <c r="B745" s="28" t="str">
        <f>"19"&amp;"."&amp;$B$800&amp;"."&amp;$B$801</f>
        <v>19.12.2023</v>
      </c>
      <c r="C745" s="90" t="s">
        <v>76</v>
      </c>
      <c r="D745" s="91">
        <f>ROUND((D746)/1000,5)</f>
        <v>0.26535999999999998</v>
      </c>
      <c r="E745" s="91">
        <f t="shared" ref="E745:AA745" si="421">ROUND((E746)/1000,5)</f>
        <v>0.25175999999999998</v>
      </c>
      <c r="F745" s="91">
        <f t="shared" si="421"/>
        <v>0.15753</v>
      </c>
      <c r="G745" s="91">
        <f t="shared" si="421"/>
        <v>0.15773999999999999</v>
      </c>
      <c r="H745" s="91">
        <f t="shared" si="421"/>
        <v>2.2200000000000002E-3</v>
      </c>
      <c r="I745" s="91">
        <f t="shared" si="421"/>
        <v>0</v>
      </c>
      <c r="J745" s="91">
        <f t="shared" si="421"/>
        <v>0</v>
      </c>
      <c r="K745" s="91">
        <f t="shared" si="421"/>
        <v>0</v>
      </c>
      <c r="L745" s="91">
        <f t="shared" si="421"/>
        <v>0</v>
      </c>
      <c r="M745" s="91">
        <f t="shared" si="421"/>
        <v>2.443E-2</v>
      </c>
      <c r="N745" s="91">
        <f t="shared" si="421"/>
        <v>1.8939999999999999E-2</v>
      </c>
      <c r="O745" s="91">
        <f t="shared" si="421"/>
        <v>0</v>
      </c>
      <c r="P745" s="91">
        <f t="shared" si="421"/>
        <v>0</v>
      </c>
      <c r="Q745" s="91">
        <f t="shared" si="421"/>
        <v>0</v>
      </c>
      <c r="R745" s="91">
        <f t="shared" si="421"/>
        <v>0</v>
      </c>
      <c r="S745" s="91">
        <f t="shared" si="421"/>
        <v>0</v>
      </c>
      <c r="T745" s="91">
        <f t="shared" si="421"/>
        <v>2.8300000000000001E-3</v>
      </c>
      <c r="U745" s="91">
        <f t="shared" si="421"/>
        <v>0</v>
      </c>
      <c r="V745" s="91">
        <f t="shared" si="421"/>
        <v>0</v>
      </c>
      <c r="W745" s="91">
        <f t="shared" si="421"/>
        <v>0</v>
      </c>
      <c r="X745" s="91">
        <f t="shared" si="421"/>
        <v>9.7199999999999995E-2</v>
      </c>
      <c r="Y745" s="91">
        <f t="shared" si="421"/>
        <v>3.9120000000000002E-2</v>
      </c>
      <c r="Z745" s="91">
        <f t="shared" si="421"/>
        <v>0.23088</v>
      </c>
      <c r="AA745" s="91">
        <f t="shared" si="421"/>
        <v>0.15239</v>
      </c>
    </row>
    <row r="746" spans="1:27" ht="12.75" customHeight="1" outlineLevel="1" x14ac:dyDescent="0.2">
      <c r="A746" s="99" t="s">
        <v>2378</v>
      </c>
      <c r="B746" s="63" t="s">
        <v>238</v>
      </c>
      <c r="C746" s="43" t="s">
        <v>79</v>
      </c>
      <c r="D746" s="44">
        <v>265.36</v>
      </c>
      <c r="E746" s="44">
        <v>251.76</v>
      </c>
      <c r="F746" s="44">
        <v>157.53</v>
      </c>
      <c r="G746" s="44">
        <v>157.74</v>
      </c>
      <c r="H746" s="44">
        <v>2.2200000000000002</v>
      </c>
      <c r="I746" s="44">
        <v>0</v>
      </c>
      <c r="J746" s="44">
        <v>0</v>
      </c>
      <c r="K746" s="44">
        <v>0</v>
      </c>
      <c r="L746" s="44">
        <v>0</v>
      </c>
      <c r="M746" s="44">
        <v>24.43</v>
      </c>
      <c r="N746" s="44">
        <v>18.940000000000001</v>
      </c>
      <c r="O746" s="44">
        <v>0</v>
      </c>
      <c r="P746" s="44">
        <v>0</v>
      </c>
      <c r="Q746" s="44">
        <v>0</v>
      </c>
      <c r="R746" s="44">
        <v>0</v>
      </c>
      <c r="S746" s="44">
        <v>0</v>
      </c>
      <c r="T746" s="44">
        <v>2.83</v>
      </c>
      <c r="U746" s="44">
        <v>0</v>
      </c>
      <c r="V746" s="44">
        <v>0</v>
      </c>
      <c r="W746" s="44">
        <v>0</v>
      </c>
      <c r="X746" s="44">
        <v>97.2</v>
      </c>
      <c r="Y746" s="44">
        <v>39.119999999999997</v>
      </c>
      <c r="Z746" s="44">
        <v>230.88</v>
      </c>
      <c r="AA746" s="44">
        <v>152.38999999999999</v>
      </c>
    </row>
    <row r="747" spans="1:27" x14ac:dyDescent="0.2">
      <c r="A747" s="98" t="s">
        <v>2379</v>
      </c>
      <c r="B747" s="28" t="str">
        <f>"20"&amp;"."&amp;$B$800&amp;"."&amp;$B$801</f>
        <v>20.12.2023</v>
      </c>
      <c r="C747" s="90" t="s">
        <v>76</v>
      </c>
      <c r="D747" s="91">
        <f>ROUND((D748)/1000,5)</f>
        <v>6.7360000000000003E-2</v>
      </c>
      <c r="E747" s="91">
        <f t="shared" ref="E747:AA747" si="422">ROUND((E748)/1000,5)</f>
        <v>0.10481</v>
      </c>
      <c r="F747" s="91">
        <f t="shared" si="422"/>
        <v>9.1980000000000006E-2</v>
      </c>
      <c r="G747" s="91">
        <f t="shared" si="422"/>
        <v>4.2810000000000001E-2</v>
      </c>
      <c r="H747" s="91">
        <f t="shared" si="422"/>
        <v>0</v>
      </c>
      <c r="I747" s="91">
        <f t="shared" si="422"/>
        <v>0</v>
      </c>
      <c r="J747" s="91">
        <f t="shared" si="422"/>
        <v>0</v>
      </c>
      <c r="K747" s="91">
        <f t="shared" si="422"/>
        <v>3.2100000000000002E-3</v>
      </c>
      <c r="L747" s="91">
        <f t="shared" si="422"/>
        <v>0</v>
      </c>
      <c r="M747" s="91">
        <f t="shared" si="422"/>
        <v>2.5899999999999999E-3</v>
      </c>
      <c r="N747" s="91">
        <f t="shared" si="422"/>
        <v>6.43E-3</v>
      </c>
      <c r="O747" s="91">
        <f t="shared" si="422"/>
        <v>0</v>
      </c>
      <c r="P747" s="91">
        <f t="shared" si="422"/>
        <v>0</v>
      </c>
      <c r="Q747" s="91">
        <f t="shared" si="422"/>
        <v>0</v>
      </c>
      <c r="R747" s="91">
        <f t="shared" si="422"/>
        <v>0</v>
      </c>
      <c r="S747" s="91">
        <f t="shared" si="422"/>
        <v>1.0000000000000001E-5</v>
      </c>
      <c r="T747" s="91">
        <f t="shared" si="422"/>
        <v>5.6800000000000002E-3</v>
      </c>
      <c r="U747" s="91">
        <f t="shared" si="422"/>
        <v>2.7490000000000001E-2</v>
      </c>
      <c r="V747" s="91">
        <f t="shared" si="422"/>
        <v>5.7000000000000002E-3</v>
      </c>
      <c r="W747" s="91">
        <f t="shared" si="422"/>
        <v>3.7039999999999997E-2</v>
      </c>
      <c r="X747" s="91">
        <f t="shared" si="422"/>
        <v>3.7580000000000002E-2</v>
      </c>
      <c r="Y747" s="91">
        <f t="shared" si="422"/>
        <v>9.2660000000000006E-2</v>
      </c>
      <c r="Z747" s="91">
        <f t="shared" si="422"/>
        <v>0.10957</v>
      </c>
      <c r="AA747" s="91">
        <f t="shared" si="422"/>
        <v>0.15236</v>
      </c>
    </row>
    <row r="748" spans="1:27" ht="12.75" customHeight="1" outlineLevel="1" x14ac:dyDescent="0.2">
      <c r="A748" s="99" t="s">
        <v>2380</v>
      </c>
      <c r="B748" s="63" t="s">
        <v>238</v>
      </c>
      <c r="C748" s="43" t="s">
        <v>79</v>
      </c>
      <c r="D748" s="44">
        <v>67.36</v>
      </c>
      <c r="E748" s="44">
        <v>104.81</v>
      </c>
      <c r="F748" s="44">
        <v>91.98</v>
      </c>
      <c r="G748" s="44">
        <v>42.81</v>
      </c>
      <c r="H748" s="44">
        <v>0</v>
      </c>
      <c r="I748" s="44">
        <v>0</v>
      </c>
      <c r="J748" s="44">
        <v>0</v>
      </c>
      <c r="K748" s="44">
        <v>3.21</v>
      </c>
      <c r="L748" s="44">
        <v>0</v>
      </c>
      <c r="M748" s="44">
        <v>2.59</v>
      </c>
      <c r="N748" s="44">
        <v>6.43</v>
      </c>
      <c r="O748" s="44">
        <v>0</v>
      </c>
      <c r="P748" s="44">
        <v>0</v>
      </c>
      <c r="Q748" s="44">
        <v>0</v>
      </c>
      <c r="R748" s="44">
        <v>0</v>
      </c>
      <c r="S748" s="44">
        <v>0.01</v>
      </c>
      <c r="T748" s="44">
        <v>5.68</v>
      </c>
      <c r="U748" s="44">
        <v>27.49</v>
      </c>
      <c r="V748" s="44">
        <v>5.7</v>
      </c>
      <c r="W748" s="44">
        <v>37.04</v>
      </c>
      <c r="X748" s="44">
        <v>37.58</v>
      </c>
      <c r="Y748" s="44">
        <v>92.66</v>
      </c>
      <c r="Z748" s="44">
        <v>109.57</v>
      </c>
      <c r="AA748" s="44">
        <v>152.36000000000001</v>
      </c>
    </row>
    <row r="749" spans="1:27" x14ac:dyDescent="0.2">
      <c r="A749" s="98" t="s">
        <v>2381</v>
      </c>
      <c r="B749" s="28" t="str">
        <f>"21"&amp;"."&amp;$B$800&amp;"."&amp;$B$801</f>
        <v>21.12.2023</v>
      </c>
      <c r="C749" s="90" t="s">
        <v>76</v>
      </c>
      <c r="D749" s="91">
        <f>ROUND((D750)/1000,5)</f>
        <v>5.6279999999999997E-2</v>
      </c>
      <c r="E749" s="91">
        <f t="shared" ref="E749:AA749" si="423">ROUND((E750)/1000,5)</f>
        <v>5.2929999999999998E-2</v>
      </c>
      <c r="F749" s="91">
        <f t="shared" si="423"/>
        <v>2.835E-2</v>
      </c>
      <c r="G749" s="91">
        <f t="shared" si="423"/>
        <v>1.1429999999999999E-2</v>
      </c>
      <c r="H749" s="91">
        <f t="shared" si="423"/>
        <v>1.0000000000000001E-5</v>
      </c>
      <c r="I749" s="91">
        <f t="shared" si="423"/>
        <v>0</v>
      </c>
      <c r="J749" s="91">
        <f t="shared" si="423"/>
        <v>0</v>
      </c>
      <c r="K749" s="91">
        <f t="shared" si="423"/>
        <v>0</v>
      </c>
      <c r="L749" s="91">
        <f t="shared" si="423"/>
        <v>0</v>
      </c>
      <c r="M749" s="91">
        <f t="shared" si="423"/>
        <v>1.6279999999999999E-2</v>
      </c>
      <c r="N749" s="91">
        <f t="shared" si="423"/>
        <v>2.3769999999999999E-2</v>
      </c>
      <c r="O749" s="91">
        <f t="shared" si="423"/>
        <v>0</v>
      </c>
      <c r="P749" s="91">
        <f t="shared" si="423"/>
        <v>0</v>
      </c>
      <c r="Q749" s="91">
        <f t="shared" si="423"/>
        <v>5.0000000000000002E-5</v>
      </c>
      <c r="R749" s="91">
        <f t="shared" si="423"/>
        <v>0</v>
      </c>
      <c r="S749" s="91">
        <f t="shared" si="423"/>
        <v>0</v>
      </c>
      <c r="T749" s="91">
        <f t="shared" si="423"/>
        <v>0</v>
      </c>
      <c r="U749" s="91">
        <f t="shared" si="423"/>
        <v>2.5999999999999998E-4</v>
      </c>
      <c r="V749" s="91">
        <f t="shared" si="423"/>
        <v>1.6000000000000001E-4</v>
      </c>
      <c r="W749" s="91">
        <f t="shared" si="423"/>
        <v>2.3290000000000002E-2</v>
      </c>
      <c r="X749" s="91">
        <f t="shared" si="423"/>
        <v>0</v>
      </c>
      <c r="Y749" s="91">
        <f t="shared" si="423"/>
        <v>2.494E-2</v>
      </c>
      <c r="Z749" s="91">
        <f t="shared" si="423"/>
        <v>0.13013</v>
      </c>
      <c r="AA749" s="91">
        <f t="shared" si="423"/>
        <v>8.7559999999999999E-2</v>
      </c>
    </row>
    <row r="750" spans="1:27" ht="12.75" customHeight="1" outlineLevel="1" x14ac:dyDescent="0.2">
      <c r="A750" s="99" t="s">
        <v>2382</v>
      </c>
      <c r="B750" s="63" t="s">
        <v>238</v>
      </c>
      <c r="C750" s="43" t="s">
        <v>79</v>
      </c>
      <c r="D750" s="44">
        <v>56.28</v>
      </c>
      <c r="E750" s="44">
        <v>52.93</v>
      </c>
      <c r="F750" s="44">
        <v>28.35</v>
      </c>
      <c r="G750" s="44">
        <v>11.43</v>
      </c>
      <c r="H750" s="44">
        <v>0.01</v>
      </c>
      <c r="I750" s="44">
        <v>0</v>
      </c>
      <c r="J750" s="44">
        <v>0</v>
      </c>
      <c r="K750" s="44">
        <v>0</v>
      </c>
      <c r="L750" s="44">
        <v>0</v>
      </c>
      <c r="M750" s="44">
        <v>16.28</v>
      </c>
      <c r="N750" s="44">
        <v>23.77</v>
      </c>
      <c r="O750" s="44">
        <v>0</v>
      </c>
      <c r="P750" s="44">
        <v>0</v>
      </c>
      <c r="Q750" s="44">
        <v>0.05</v>
      </c>
      <c r="R750" s="44">
        <v>0</v>
      </c>
      <c r="S750" s="44">
        <v>0</v>
      </c>
      <c r="T750" s="44">
        <v>0</v>
      </c>
      <c r="U750" s="44">
        <v>0.26</v>
      </c>
      <c r="V750" s="44">
        <v>0.16</v>
      </c>
      <c r="W750" s="44">
        <v>23.29</v>
      </c>
      <c r="X750" s="44">
        <v>0</v>
      </c>
      <c r="Y750" s="44">
        <v>24.94</v>
      </c>
      <c r="Z750" s="44">
        <v>130.13</v>
      </c>
      <c r="AA750" s="44">
        <v>87.56</v>
      </c>
    </row>
    <row r="751" spans="1:27" x14ac:dyDescent="0.2">
      <c r="A751" s="98" t="s">
        <v>2383</v>
      </c>
      <c r="B751" s="28" t="str">
        <f>"22"&amp;"."&amp;$B$800&amp;"."&amp;$B$801</f>
        <v>22.12.2023</v>
      </c>
      <c r="C751" s="90" t="s">
        <v>76</v>
      </c>
      <c r="D751" s="91">
        <f>ROUND((D752)/1000,5)</f>
        <v>6.198E-2</v>
      </c>
      <c r="E751" s="91">
        <f t="shared" ref="E751:AA751" si="424">ROUND((E752)/1000,5)</f>
        <v>1.669E-2</v>
      </c>
      <c r="F751" s="91">
        <f t="shared" si="424"/>
        <v>9.0889999999999999E-2</v>
      </c>
      <c r="G751" s="91">
        <f t="shared" si="424"/>
        <v>7.5749999999999998E-2</v>
      </c>
      <c r="H751" s="91">
        <f t="shared" si="424"/>
        <v>3.5409999999999997E-2</v>
      </c>
      <c r="I751" s="91">
        <f t="shared" si="424"/>
        <v>0</v>
      </c>
      <c r="J751" s="91">
        <f t="shared" si="424"/>
        <v>0</v>
      </c>
      <c r="K751" s="91">
        <f t="shared" si="424"/>
        <v>0</v>
      </c>
      <c r="L751" s="91">
        <f t="shared" si="424"/>
        <v>0</v>
      </c>
      <c r="M751" s="91">
        <f t="shared" si="424"/>
        <v>4.2470000000000001E-2</v>
      </c>
      <c r="N751" s="91">
        <f t="shared" si="424"/>
        <v>7.0629999999999998E-2</v>
      </c>
      <c r="O751" s="91">
        <f t="shared" si="424"/>
        <v>5.006E-2</v>
      </c>
      <c r="P751" s="91">
        <f t="shared" si="424"/>
        <v>4.8689999999999997E-2</v>
      </c>
      <c r="Q751" s="91">
        <f t="shared" si="424"/>
        <v>4.5589999999999999E-2</v>
      </c>
      <c r="R751" s="91">
        <f t="shared" si="424"/>
        <v>5.1990000000000001E-2</v>
      </c>
      <c r="S751" s="91">
        <f t="shared" si="424"/>
        <v>4.972E-2</v>
      </c>
      <c r="T751" s="91">
        <f t="shared" si="424"/>
        <v>1.9019999999999999E-2</v>
      </c>
      <c r="U751" s="91">
        <f t="shared" si="424"/>
        <v>3.4040000000000001E-2</v>
      </c>
      <c r="V751" s="91">
        <f t="shared" si="424"/>
        <v>0.10467</v>
      </c>
      <c r="W751" s="91">
        <f t="shared" si="424"/>
        <v>0.10138999999999999</v>
      </c>
      <c r="X751" s="91">
        <f t="shared" si="424"/>
        <v>8.1500000000000003E-2</v>
      </c>
      <c r="Y751" s="91">
        <f t="shared" si="424"/>
        <v>0.20327000000000001</v>
      </c>
      <c r="Z751" s="91">
        <f t="shared" si="424"/>
        <v>0.13394</v>
      </c>
      <c r="AA751" s="91">
        <f t="shared" si="424"/>
        <v>9.4490000000000005E-2</v>
      </c>
    </row>
    <row r="752" spans="1:27" ht="12.75" customHeight="1" outlineLevel="1" x14ac:dyDescent="0.2">
      <c r="A752" s="99" t="s">
        <v>2384</v>
      </c>
      <c r="B752" s="63" t="s">
        <v>238</v>
      </c>
      <c r="C752" s="43" t="s">
        <v>79</v>
      </c>
      <c r="D752" s="44">
        <v>61.98</v>
      </c>
      <c r="E752" s="44">
        <v>16.690000000000001</v>
      </c>
      <c r="F752" s="44">
        <v>90.89</v>
      </c>
      <c r="G752" s="44">
        <v>75.75</v>
      </c>
      <c r="H752" s="44">
        <v>35.409999999999997</v>
      </c>
      <c r="I752" s="44">
        <v>0</v>
      </c>
      <c r="J752" s="44">
        <v>0</v>
      </c>
      <c r="K752" s="44">
        <v>0</v>
      </c>
      <c r="L752" s="44">
        <v>0</v>
      </c>
      <c r="M752" s="44">
        <v>42.47</v>
      </c>
      <c r="N752" s="44">
        <v>70.63</v>
      </c>
      <c r="O752" s="44">
        <v>50.06</v>
      </c>
      <c r="P752" s="44">
        <v>48.69</v>
      </c>
      <c r="Q752" s="44">
        <v>45.59</v>
      </c>
      <c r="R752" s="44">
        <v>51.99</v>
      </c>
      <c r="S752" s="44">
        <v>49.72</v>
      </c>
      <c r="T752" s="44">
        <v>19.02</v>
      </c>
      <c r="U752" s="44">
        <v>34.04</v>
      </c>
      <c r="V752" s="44">
        <v>104.67</v>
      </c>
      <c r="W752" s="44">
        <v>101.39</v>
      </c>
      <c r="X752" s="44">
        <v>81.5</v>
      </c>
      <c r="Y752" s="44">
        <v>203.27</v>
      </c>
      <c r="Z752" s="44">
        <v>133.94</v>
      </c>
      <c r="AA752" s="44">
        <v>94.49</v>
      </c>
    </row>
    <row r="753" spans="1:27" x14ac:dyDescent="0.2">
      <c r="A753" s="98" t="s">
        <v>2385</v>
      </c>
      <c r="B753" s="28" t="str">
        <f>"23"&amp;"."&amp;$B$800&amp;"."&amp;$B$801</f>
        <v>23.12.2023</v>
      </c>
      <c r="C753" s="90" t="s">
        <v>76</v>
      </c>
      <c r="D753" s="91">
        <f>ROUND((D754)/1000,5)</f>
        <v>0</v>
      </c>
      <c r="E753" s="91">
        <f t="shared" ref="E753:AA753" si="425">ROUND((E754)/1000,5)</f>
        <v>0</v>
      </c>
      <c r="F753" s="91">
        <f t="shared" si="425"/>
        <v>0</v>
      </c>
      <c r="G753" s="91">
        <f t="shared" si="425"/>
        <v>0</v>
      </c>
      <c r="H753" s="91">
        <f t="shared" si="425"/>
        <v>0</v>
      </c>
      <c r="I753" s="91">
        <f t="shared" si="425"/>
        <v>0</v>
      </c>
      <c r="J753" s="91">
        <f t="shared" si="425"/>
        <v>0</v>
      </c>
      <c r="K753" s="91">
        <f t="shared" si="425"/>
        <v>0</v>
      </c>
      <c r="L753" s="91">
        <f t="shared" si="425"/>
        <v>0</v>
      </c>
      <c r="M753" s="91">
        <f t="shared" si="425"/>
        <v>0</v>
      </c>
      <c r="N753" s="91">
        <f t="shared" si="425"/>
        <v>0</v>
      </c>
      <c r="O753" s="91">
        <f t="shared" si="425"/>
        <v>0</v>
      </c>
      <c r="P753" s="91">
        <f t="shared" si="425"/>
        <v>0</v>
      </c>
      <c r="Q753" s="91">
        <f t="shared" si="425"/>
        <v>0</v>
      </c>
      <c r="R753" s="91">
        <f t="shared" si="425"/>
        <v>0</v>
      </c>
      <c r="S753" s="91">
        <f t="shared" si="425"/>
        <v>0</v>
      </c>
      <c r="T753" s="91">
        <f t="shared" si="425"/>
        <v>0</v>
      </c>
      <c r="U753" s="91">
        <f t="shared" si="425"/>
        <v>0</v>
      </c>
      <c r="V753" s="91">
        <f t="shared" si="425"/>
        <v>0</v>
      </c>
      <c r="W753" s="91">
        <f t="shared" si="425"/>
        <v>7.6999999999999996E-4</v>
      </c>
      <c r="X753" s="91">
        <f t="shared" si="425"/>
        <v>3.6069999999999998E-2</v>
      </c>
      <c r="Y753" s="91">
        <f t="shared" si="425"/>
        <v>2.9E-4</v>
      </c>
      <c r="Z753" s="91">
        <f t="shared" si="425"/>
        <v>4.2700000000000004E-3</v>
      </c>
      <c r="AA753" s="91">
        <f t="shared" si="425"/>
        <v>0.10564</v>
      </c>
    </row>
    <row r="754" spans="1:27" ht="12.75" customHeight="1" outlineLevel="1" x14ac:dyDescent="0.2">
      <c r="A754" s="99" t="s">
        <v>2386</v>
      </c>
      <c r="B754" s="63" t="s">
        <v>238</v>
      </c>
      <c r="C754" s="43" t="s">
        <v>79</v>
      </c>
      <c r="D754" s="44">
        <v>0</v>
      </c>
      <c r="E754" s="44">
        <v>0</v>
      </c>
      <c r="F754" s="44">
        <v>0</v>
      </c>
      <c r="G754" s="44">
        <v>0</v>
      </c>
      <c r="H754" s="44">
        <v>0</v>
      </c>
      <c r="I754" s="44">
        <v>0</v>
      </c>
      <c r="J754" s="44">
        <v>0</v>
      </c>
      <c r="K754" s="44">
        <v>0</v>
      </c>
      <c r="L754" s="44">
        <v>0</v>
      </c>
      <c r="M754" s="44">
        <v>0</v>
      </c>
      <c r="N754" s="44">
        <v>0</v>
      </c>
      <c r="O754" s="44">
        <v>0</v>
      </c>
      <c r="P754" s="44">
        <v>0</v>
      </c>
      <c r="Q754" s="44">
        <v>0</v>
      </c>
      <c r="R754" s="44">
        <v>0</v>
      </c>
      <c r="S754" s="44">
        <v>0</v>
      </c>
      <c r="T754" s="44">
        <v>0</v>
      </c>
      <c r="U754" s="44">
        <v>0</v>
      </c>
      <c r="V754" s="44">
        <v>0</v>
      </c>
      <c r="W754" s="44">
        <v>0.77</v>
      </c>
      <c r="X754" s="44">
        <v>36.07</v>
      </c>
      <c r="Y754" s="44">
        <v>0.28999999999999998</v>
      </c>
      <c r="Z754" s="44">
        <v>4.2699999999999996</v>
      </c>
      <c r="AA754" s="44">
        <v>105.64</v>
      </c>
    </row>
    <row r="755" spans="1:27" x14ac:dyDescent="0.2">
      <c r="A755" s="98" t="s">
        <v>2387</v>
      </c>
      <c r="B755" s="28" t="str">
        <f>"24"&amp;"."&amp;$B$800&amp;"."&amp;$B$801</f>
        <v>24.12.2023</v>
      </c>
      <c r="C755" s="90" t="s">
        <v>76</v>
      </c>
      <c r="D755" s="91">
        <f>ROUND((D756)/1000,5)</f>
        <v>0.14510999999999999</v>
      </c>
      <c r="E755" s="91">
        <f t="shared" ref="E755:AA755" si="426">ROUND((E756)/1000,5)</f>
        <v>0.12856000000000001</v>
      </c>
      <c r="F755" s="91">
        <f t="shared" si="426"/>
        <v>9.733E-2</v>
      </c>
      <c r="G755" s="91">
        <f t="shared" si="426"/>
        <v>0.12601999999999999</v>
      </c>
      <c r="H755" s="91">
        <f t="shared" si="426"/>
        <v>0.14013</v>
      </c>
      <c r="I755" s="91">
        <f t="shared" si="426"/>
        <v>2.077E-2</v>
      </c>
      <c r="J755" s="91">
        <f t="shared" si="426"/>
        <v>6.4599999999999996E-3</v>
      </c>
      <c r="K755" s="91">
        <f t="shared" si="426"/>
        <v>0</v>
      </c>
      <c r="L755" s="91">
        <f t="shared" si="426"/>
        <v>0</v>
      </c>
      <c r="M755" s="91">
        <f t="shared" si="426"/>
        <v>2.7619999999999999E-2</v>
      </c>
      <c r="N755" s="91">
        <f t="shared" si="426"/>
        <v>0</v>
      </c>
      <c r="O755" s="91">
        <f t="shared" si="426"/>
        <v>0</v>
      </c>
      <c r="P755" s="91">
        <f t="shared" si="426"/>
        <v>7.3999999999999999E-4</v>
      </c>
      <c r="Q755" s="91">
        <f t="shared" si="426"/>
        <v>5.3299999999999997E-3</v>
      </c>
      <c r="R755" s="91">
        <f t="shared" si="426"/>
        <v>0</v>
      </c>
      <c r="S755" s="91">
        <f t="shared" si="426"/>
        <v>0</v>
      </c>
      <c r="T755" s="91">
        <f t="shared" si="426"/>
        <v>0</v>
      </c>
      <c r="U755" s="91">
        <f t="shared" si="426"/>
        <v>0</v>
      </c>
      <c r="V755" s="91">
        <f t="shared" si="426"/>
        <v>1.97E-3</v>
      </c>
      <c r="W755" s="91">
        <f t="shared" si="426"/>
        <v>1.3780000000000001E-2</v>
      </c>
      <c r="X755" s="91">
        <f t="shared" si="426"/>
        <v>0.16150999999999999</v>
      </c>
      <c r="Y755" s="91">
        <f t="shared" si="426"/>
        <v>0.14657000000000001</v>
      </c>
      <c r="Z755" s="91">
        <f t="shared" si="426"/>
        <v>0.19591</v>
      </c>
      <c r="AA755" s="91">
        <f t="shared" si="426"/>
        <v>0.30759999999999998</v>
      </c>
    </row>
    <row r="756" spans="1:27" ht="12.75" customHeight="1" outlineLevel="1" x14ac:dyDescent="0.2">
      <c r="A756" s="99" t="s">
        <v>2388</v>
      </c>
      <c r="B756" s="63" t="s">
        <v>238</v>
      </c>
      <c r="C756" s="43" t="s">
        <v>79</v>
      </c>
      <c r="D756" s="44">
        <v>145.11000000000001</v>
      </c>
      <c r="E756" s="44">
        <v>128.56</v>
      </c>
      <c r="F756" s="44">
        <v>97.33</v>
      </c>
      <c r="G756" s="44">
        <v>126.02</v>
      </c>
      <c r="H756" s="44">
        <v>140.13</v>
      </c>
      <c r="I756" s="44">
        <v>20.77</v>
      </c>
      <c r="J756" s="44">
        <v>6.46</v>
      </c>
      <c r="K756" s="44">
        <v>0</v>
      </c>
      <c r="L756" s="44">
        <v>0</v>
      </c>
      <c r="M756" s="44">
        <v>27.62</v>
      </c>
      <c r="N756" s="44">
        <v>0</v>
      </c>
      <c r="O756" s="44">
        <v>0</v>
      </c>
      <c r="P756" s="44">
        <v>0.74</v>
      </c>
      <c r="Q756" s="44">
        <v>5.33</v>
      </c>
      <c r="R756" s="44">
        <v>0</v>
      </c>
      <c r="S756" s="44">
        <v>0</v>
      </c>
      <c r="T756" s="44">
        <v>0</v>
      </c>
      <c r="U756" s="44">
        <v>0</v>
      </c>
      <c r="V756" s="44">
        <v>1.97</v>
      </c>
      <c r="W756" s="44">
        <v>13.78</v>
      </c>
      <c r="X756" s="44">
        <v>161.51</v>
      </c>
      <c r="Y756" s="44">
        <v>146.57</v>
      </c>
      <c r="Z756" s="44">
        <v>195.91</v>
      </c>
      <c r="AA756" s="44">
        <v>307.60000000000002</v>
      </c>
    </row>
    <row r="757" spans="1:27" x14ac:dyDescent="0.2">
      <c r="A757" s="98" t="s">
        <v>2389</v>
      </c>
      <c r="B757" s="28" t="str">
        <f>"25"&amp;"."&amp;$B$800&amp;"."&amp;$B$801</f>
        <v>25.12.2023</v>
      </c>
      <c r="C757" s="90" t="s">
        <v>76</v>
      </c>
      <c r="D757" s="91">
        <f>ROUND((D758)/1000,5)</f>
        <v>0.20194999999999999</v>
      </c>
      <c r="E757" s="91">
        <f t="shared" ref="E757:AA757" si="427">ROUND((E758)/1000,5)</f>
        <v>0.17266000000000001</v>
      </c>
      <c r="F757" s="91">
        <f t="shared" si="427"/>
        <v>7.7950000000000005E-2</v>
      </c>
      <c r="G757" s="91">
        <f t="shared" si="427"/>
        <v>2.8629999999999999E-2</v>
      </c>
      <c r="H757" s="91">
        <f t="shared" si="427"/>
        <v>0</v>
      </c>
      <c r="I757" s="91">
        <f t="shared" si="427"/>
        <v>0</v>
      </c>
      <c r="J757" s="91">
        <f t="shared" si="427"/>
        <v>0</v>
      </c>
      <c r="K757" s="91">
        <f t="shared" si="427"/>
        <v>0</v>
      </c>
      <c r="L757" s="91">
        <f t="shared" si="427"/>
        <v>0</v>
      </c>
      <c r="M757" s="91">
        <f t="shared" si="427"/>
        <v>0</v>
      </c>
      <c r="N757" s="91">
        <f t="shared" si="427"/>
        <v>0</v>
      </c>
      <c r="O757" s="91">
        <f t="shared" si="427"/>
        <v>0</v>
      </c>
      <c r="P757" s="91">
        <f t="shared" si="427"/>
        <v>0</v>
      </c>
      <c r="Q757" s="91">
        <f t="shared" si="427"/>
        <v>0</v>
      </c>
      <c r="R757" s="91">
        <f t="shared" si="427"/>
        <v>0</v>
      </c>
      <c r="S757" s="91">
        <f t="shared" si="427"/>
        <v>0</v>
      </c>
      <c r="T757" s="91">
        <f t="shared" si="427"/>
        <v>0</v>
      </c>
      <c r="U757" s="91">
        <f t="shared" si="427"/>
        <v>1.1E-4</v>
      </c>
      <c r="V757" s="91">
        <f t="shared" si="427"/>
        <v>5.0299999999999997E-3</v>
      </c>
      <c r="W757" s="91">
        <f t="shared" si="427"/>
        <v>2.9940000000000001E-2</v>
      </c>
      <c r="X757" s="91">
        <f t="shared" si="427"/>
        <v>2.887E-2</v>
      </c>
      <c r="Y757" s="91">
        <f t="shared" si="427"/>
        <v>7.5599999999999999E-3</v>
      </c>
      <c r="Z757" s="91">
        <f t="shared" si="427"/>
        <v>0.25018000000000001</v>
      </c>
      <c r="AA757" s="91">
        <f t="shared" si="427"/>
        <v>0.31802000000000002</v>
      </c>
    </row>
    <row r="758" spans="1:27" ht="12.75" customHeight="1" outlineLevel="1" x14ac:dyDescent="0.2">
      <c r="A758" s="99" t="s">
        <v>2390</v>
      </c>
      <c r="B758" s="63" t="s">
        <v>238</v>
      </c>
      <c r="C758" s="43" t="s">
        <v>79</v>
      </c>
      <c r="D758" s="44">
        <v>201.95</v>
      </c>
      <c r="E758" s="44">
        <v>172.66</v>
      </c>
      <c r="F758" s="44">
        <v>77.95</v>
      </c>
      <c r="G758" s="44">
        <v>28.63</v>
      </c>
      <c r="H758" s="44">
        <v>0</v>
      </c>
      <c r="I758" s="44">
        <v>0</v>
      </c>
      <c r="J758" s="44">
        <v>0</v>
      </c>
      <c r="K758" s="44">
        <v>0</v>
      </c>
      <c r="L758" s="44">
        <v>0</v>
      </c>
      <c r="M758" s="44">
        <v>0</v>
      </c>
      <c r="N758" s="44">
        <v>0</v>
      </c>
      <c r="O758" s="44">
        <v>0</v>
      </c>
      <c r="P758" s="44">
        <v>0</v>
      </c>
      <c r="Q758" s="44">
        <v>0</v>
      </c>
      <c r="R758" s="44">
        <v>0</v>
      </c>
      <c r="S758" s="44">
        <v>0</v>
      </c>
      <c r="T758" s="44">
        <v>0</v>
      </c>
      <c r="U758" s="44">
        <v>0.11</v>
      </c>
      <c r="V758" s="44">
        <v>5.03</v>
      </c>
      <c r="W758" s="44">
        <v>29.94</v>
      </c>
      <c r="X758" s="44">
        <v>28.87</v>
      </c>
      <c r="Y758" s="44">
        <v>7.56</v>
      </c>
      <c r="Z758" s="44">
        <v>250.18</v>
      </c>
      <c r="AA758" s="44">
        <v>318.02</v>
      </c>
    </row>
    <row r="759" spans="1:27" x14ac:dyDescent="0.2">
      <c r="A759" s="98" t="s">
        <v>2391</v>
      </c>
      <c r="B759" s="28" t="str">
        <f>"26"&amp;"."&amp;$B$800&amp;"."&amp;$B$801</f>
        <v>26.12.2023</v>
      </c>
      <c r="C759" s="90" t="s">
        <v>76</v>
      </c>
      <c r="D759" s="91">
        <f>ROUND((D760)/1000,5)</f>
        <v>7.0499999999999993E-2</v>
      </c>
      <c r="E759" s="91">
        <f t="shared" ref="E759:AA759" si="428">ROUND((E760)/1000,5)</f>
        <v>5.8189999999999999E-2</v>
      </c>
      <c r="F759" s="91">
        <f t="shared" si="428"/>
        <v>0.87977000000000005</v>
      </c>
      <c r="G759" s="91">
        <f t="shared" si="428"/>
        <v>3.5090000000000003E-2</v>
      </c>
      <c r="H759" s="91">
        <f t="shared" si="428"/>
        <v>0</v>
      </c>
      <c r="I759" s="91">
        <f t="shared" si="428"/>
        <v>0</v>
      </c>
      <c r="J759" s="91">
        <f t="shared" si="428"/>
        <v>0</v>
      </c>
      <c r="K759" s="91">
        <f t="shared" si="428"/>
        <v>0</v>
      </c>
      <c r="L759" s="91">
        <f t="shared" si="428"/>
        <v>0</v>
      </c>
      <c r="M759" s="91">
        <f t="shared" si="428"/>
        <v>0</v>
      </c>
      <c r="N759" s="91">
        <f t="shared" si="428"/>
        <v>0</v>
      </c>
      <c r="O759" s="91">
        <f t="shared" si="428"/>
        <v>0</v>
      </c>
      <c r="P759" s="91">
        <f t="shared" si="428"/>
        <v>0</v>
      </c>
      <c r="Q759" s="91">
        <f t="shared" si="428"/>
        <v>0</v>
      </c>
      <c r="R759" s="91">
        <f t="shared" si="428"/>
        <v>0</v>
      </c>
      <c r="S759" s="91">
        <f t="shared" si="428"/>
        <v>0</v>
      </c>
      <c r="T759" s="91">
        <f t="shared" si="428"/>
        <v>0</v>
      </c>
      <c r="U759" s="91">
        <f t="shared" si="428"/>
        <v>0</v>
      </c>
      <c r="V759" s="91">
        <f t="shared" si="428"/>
        <v>0</v>
      </c>
      <c r="W759" s="91">
        <f t="shared" si="428"/>
        <v>0</v>
      </c>
      <c r="X759" s="91">
        <f t="shared" si="428"/>
        <v>2.4599999999999999E-3</v>
      </c>
      <c r="Y759" s="91">
        <f t="shared" si="428"/>
        <v>2.7699999999999999E-2</v>
      </c>
      <c r="Z759" s="91">
        <f t="shared" si="428"/>
        <v>0</v>
      </c>
      <c r="AA759" s="91">
        <f t="shared" si="428"/>
        <v>4.181E-2</v>
      </c>
    </row>
    <row r="760" spans="1:27" ht="12.75" customHeight="1" outlineLevel="1" x14ac:dyDescent="0.2">
      <c r="A760" s="99" t="s">
        <v>2392</v>
      </c>
      <c r="B760" s="63" t="s">
        <v>238</v>
      </c>
      <c r="C760" s="43" t="s">
        <v>79</v>
      </c>
      <c r="D760" s="44">
        <v>70.5</v>
      </c>
      <c r="E760" s="44">
        <v>58.19</v>
      </c>
      <c r="F760" s="44">
        <v>879.77</v>
      </c>
      <c r="G760" s="44">
        <v>35.090000000000003</v>
      </c>
      <c r="H760" s="44">
        <v>0</v>
      </c>
      <c r="I760" s="44">
        <v>0</v>
      </c>
      <c r="J760" s="44">
        <v>0</v>
      </c>
      <c r="K760" s="44">
        <v>0</v>
      </c>
      <c r="L760" s="44">
        <v>0</v>
      </c>
      <c r="M760" s="44">
        <v>0</v>
      </c>
      <c r="N760" s="44">
        <v>0</v>
      </c>
      <c r="O760" s="44">
        <v>0</v>
      </c>
      <c r="P760" s="44">
        <v>0</v>
      </c>
      <c r="Q760" s="44">
        <v>0</v>
      </c>
      <c r="R760" s="44">
        <v>0</v>
      </c>
      <c r="S760" s="44">
        <v>0</v>
      </c>
      <c r="T760" s="44">
        <v>0</v>
      </c>
      <c r="U760" s="44">
        <v>0</v>
      </c>
      <c r="V760" s="44">
        <v>0</v>
      </c>
      <c r="W760" s="44">
        <v>0</v>
      </c>
      <c r="X760" s="44">
        <v>2.46</v>
      </c>
      <c r="Y760" s="44">
        <v>27.7</v>
      </c>
      <c r="Z760" s="44">
        <v>0</v>
      </c>
      <c r="AA760" s="44">
        <v>41.81</v>
      </c>
    </row>
    <row r="761" spans="1:27" x14ac:dyDescent="0.2">
      <c r="A761" s="98" t="s">
        <v>2393</v>
      </c>
      <c r="B761" s="28" t="str">
        <f>"27"&amp;"."&amp;$B$800&amp;"."&amp;$B$801</f>
        <v>27.12.2023</v>
      </c>
      <c r="C761" s="90" t="s">
        <v>76</v>
      </c>
      <c r="D761" s="91">
        <f>ROUND((D762)/1000,5)</f>
        <v>4.4659999999999998E-2</v>
      </c>
      <c r="E761" s="91">
        <f t="shared" ref="E761:AA761" si="429">ROUND((E762)/1000,5)</f>
        <v>2.5499999999999998E-2</v>
      </c>
      <c r="F761" s="91">
        <f t="shared" si="429"/>
        <v>5.6299999999999996E-3</v>
      </c>
      <c r="G761" s="91">
        <f t="shared" si="429"/>
        <v>0</v>
      </c>
      <c r="H761" s="91">
        <f t="shared" si="429"/>
        <v>0</v>
      </c>
      <c r="I761" s="91">
        <f t="shared" si="429"/>
        <v>0</v>
      </c>
      <c r="J761" s="91">
        <f t="shared" si="429"/>
        <v>0</v>
      </c>
      <c r="K761" s="91">
        <f t="shared" si="429"/>
        <v>0</v>
      </c>
      <c r="L761" s="91">
        <f t="shared" si="429"/>
        <v>0</v>
      </c>
      <c r="M761" s="91">
        <f t="shared" si="429"/>
        <v>0</v>
      </c>
      <c r="N761" s="91">
        <f t="shared" si="429"/>
        <v>0</v>
      </c>
      <c r="O761" s="91">
        <f t="shared" si="429"/>
        <v>1.06E-3</v>
      </c>
      <c r="P761" s="91">
        <f t="shared" si="429"/>
        <v>0</v>
      </c>
      <c r="Q761" s="91">
        <f t="shared" si="429"/>
        <v>8.0800000000000004E-3</v>
      </c>
      <c r="R761" s="91">
        <f t="shared" si="429"/>
        <v>3.47E-3</v>
      </c>
      <c r="S761" s="91">
        <f t="shared" si="429"/>
        <v>0</v>
      </c>
      <c r="T761" s="91">
        <f t="shared" si="429"/>
        <v>0</v>
      </c>
      <c r="U761" s="91">
        <f t="shared" si="429"/>
        <v>0</v>
      </c>
      <c r="V761" s="91">
        <f t="shared" si="429"/>
        <v>0</v>
      </c>
      <c r="W761" s="91">
        <f t="shared" si="429"/>
        <v>3.5300000000000002E-3</v>
      </c>
      <c r="X761" s="91">
        <f t="shared" si="429"/>
        <v>0.19328000000000001</v>
      </c>
      <c r="Y761" s="91">
        <f t="shared" si="429"/>
        <v>0.15911</v>
      </c>
      <c r="Z761" s="91">
        <f t="shared" si="429"/>
        <v>0.13830999999999999</v>
      </c>
      <c r="AA761" s="91">
        <f t="shared" si="429"/>
        <v>5.7149999999999999E-2</v>
      </c>
    </row>
    <row r="762" spans="1:27" ht="12.75" customHeight="1" outlineLevel="1" x14ac:dyDescent="0.2">
      <c r="A762" s="99" t="s">
        <v>2394</v>
      </c>
      <c r="B762" s="63" t="s">
        <v>238</v>
      </c>
      <c r="C762" s="43" t="s">
        <v>79</v>
      </c>
      <c r="D762" s="44">
        <v>44.66</v>
      </c>
      <c r="E762" s="44">
        <v>25.5</v>
      </c>
      <c r="F762" s="44">
        <v>5.63</v>
      </c>
      <c r="G762" s="44">
        <v>0</v>
      </c>
      <c r="H762" s="44">
        <v>0</v>
      </c>
      <c r="I762" s="44">
        <v>0</v>
      </c>
      <c r="J762" s="44">
        <v>0</v>
      </c>
      <c r="K762" s="44">
        <v>0</v>
      </c>
      <c r="L762" s="44">
        <v>0</v>
      </c>
      <c r="M762" s="44">
        <v>0</v>
      </c>
      <c r="N762" s="44">
        <v>0</v>
      </c>
      <c r="O762" s="44">
        <v>1.06</v>
      </c>
      <c r="P762" s="44">
        <v>0</v>
      </c>
      <c r="Q762" s="44">
        <v>8.08</v>
      </c>
      <c r="R762" s="44">
        <v>3.47</v>
      </c>
      <c r="S762" s="44">
        <v>0</v>
      </c>
      <c r="T762" s="44">
        <v>0</v>
      </c>
      <c r="U762" s="44">
        <v>0</v>
      </c>
      <c r="V762" s="44">
        <v>0</v>
      </c>
      <c r="W762" s="44">
        <v>3.53</v>
      </c>
      <c r="X762" s="44">
        <v>193.28</v>
      </c>
      <c r="Y762" s="44">
        <v>159.11000000000001</v>
      </c>
      <c r="Z762" s="44">
        <v>138.31</v>
      </c>
      <c r="AA762" s="44">
        <v>57.15</v>
      </c>
    </row>
    <row r="763" spans="1:27" x14ac:dyDescent="0.2">
      <c r="A763" s="98" t="s">
        <v>2395</v>
      </c>
      <c r="B763" s="28" t="str">
        <f>"28"&amp;"."&amp;$B$800&amp;"."&amp;$B$801</f>
        <v>28.12.2023</v>
      </c>
      <c r="C763" s="90" t="s">
        <v>76</v>
      </c>
      <c r="D763" s="91">
        <f>ROUND((D764)/1000,5)</f>
        <v>1.068E-2</v>
      </c>
      <c r="E763" s="91">
        <f t="shared" ref="E763:AA763" si="430">ROUND((E764)/1000,5)</f>
        <v>0.10745</v>
      </c>
      <c r="F763" s="91">
        <f t="shared" si="430"/>
        <v>0.14033999999999999</v>
      </c>
      <c r="G763" s="91">
        <f t="shared" si="430"/>
        <v>0.55035000000000001</v>
      </c>
      <c r="H763" s="91">
        <f t="shared" si="430"/>
        <v>8.3000000000000004E-2</v>
      </c>
      <c r="I763" s="91">
        <f t="shared" si="430"/>
        <v>0</v>
      </c>
      <c r="J763" s="91">
        <f t="shared" si="430"/>
        <v>0</v>
      </c>
      <c r="K763" s="91">
        <f t="shared" si="430"/>
        <v>0</v>
      </c>
      <c r="L763" s="91">
        <f t="shared" si="430"/>
        <v>0</v>
      </c>
      <c r="M763" s="91">
        <f t="shared" si="430"/>
        <v>0</v>
      </c>
      <c r="N763" s="91">
        <f t="shared" si="430"/>
        <v>0</v>
      </c>
      <c r="O763" s="91">
        <f t="shared" si="430"/>
        <v>0</v>
      </c>
      <c r="P763" s="91">
        <f t="shared" si="430"/>
        <v>0</v>
      </c>
      <c r="Q763" s="91">
        <f t="shared" si="430"/>
        <v>0</v>
      </c>
      <c r="R763" s="91">
        <f t="shared" si="430"/>
        <v>0</v>
      </c>
      <c r="S763" s="91">
        <f t="shared" si="430"/>
        <v>0</v>
      </c>
      <c r="T763" s="91">
        <f t="shared" si="430"/>
        <v>0</v>
      </c>
      <c r="U763" s="91">
        <f t="shared" si="430"/>
        <v>0</v>
      </c>
      <c r="V763" s="91">
        <f t="shared" si="430"/>
        <v>0</v>
      </c>
      <c r="W763" s="91">
        <f t="shared" si="430"/>
        <v>0.15808</v>
      </c>
      <c r="X763" s="91">
        <f t="shared" si="430"/>
        <v>0.28273999999999999</v>
      </c>
      <c r="Y763" s="91">
        <f t="shared" si="430"/>
        <v>0.22708</v>
      </c>
      <c r="Z763" s="91">
        <f t="shared" si="430"/>
        <v>0.30692000000000003</v>
      </c>
      <c r="AA763" s="91">
        <f t="shared" si="430"/>
        <v>8.516E-2</v>
      </c>
    </row>
    <row r="764" spans="1:27" ht="12.75" customHeight="1" outlineLevel="1" x14ac:dyDescent="0.2">
      <c r="A764" s="99" t="s">
        <v>2396</v>
      </c>
      <c r="B764" s="63" t="s">
        <v>238</v>
      </c>
      <c r="C764" s="43" t="s">
        <v>79</v>
      </c>
      <c r="D764" s="44">
        <v>10.68</v>
      </c>
      <c r="E764" s="44">
        <v>107.45</v>
      </c>
      <c r="F764" s="44">
        <v>140.34</v>
      </c>
      <c r="G764" s="44">
        <v>550.35</v>
      </c>
      <c r="H764" s="44">
        <v>83</v>
      </c>
      <c r="I764" s="44">
        <v>0</v>
      </c>
      <c r="J764" s="44">
        <v>0</v>
      </c>
      <c r="K764" s="44">
        <v>0</v>
      </c>
      <c r="L764" s="44">
        <v>0</v>
      </c>
      <c r="M764" s="44">
        <v>0</v>
      </c>
      <c r="N764" s="44">
        <v>0</v>
      </c>
      <c r="O764" s="44">
        <v>0</v>
      </c>
      <c r="P764" s="44">
        <v>0</v>
      </c>
      <c r="Q764" s="44">
        <v>0</v>
      </c>
      <c r="R764" s="44">
        <v>0</v>
      </c>
      <c r="S764" s="44">
        <v>0</v>
      </c>
      <c r="T764" s="44">
        <v>0</v>
      </c>
      <c r="U764" s="44">
        <v>0</v>
      </c>
      <c r="V764" s="44">
        <v>0</v>
      </c>
      <c r="W764" s="44">
        <v>158.08000000000001</v>
      </c>
      <c r="X764" s="44">
        <v>282.74</v>
      </c>
      <c r="Y764" s="44">
        <v>227.08</v>
      </c>
      <c r="Z764" s="44">
        <v>306.92</v>
      </c>
      <c r="AA764" s="44">
        <v>85.16</v>
      </c>
    </row>
    <row r="765" spans="1:27" x14ac:dyDescent="0.2">
      <c r="A765" s="98" t="s">
        <v>2397</v>
      </c>
      <c r="B765" s="28" t="str">
        <f>"29"&amp;"."&amp;$B$800&amp;"."&amp;$B$801</f>
        <v>29.12.2023</v>
      </c>
      <c r="C765" s="90" t="s">
        <v>76</v>
      </c>
      <c r="D765" s="91">
        <f>ROUND((D766)/1000,5)</f>
        <v>4.2819999999999997E-2</v>
      </c>
      <c r="E765" s="91">
        <f t="shared" ref="E765:AA765" si="431">ROUND((E766)/1000,5)</f>
        <v>7.9299999999999995E-3</v>
      </c>
      <c r="F765" s="91">
        <f t="shared" si="431"/>
        <v>2.5999999999999998E-4</v>
      </c>
      <c r="G765" s="91">
        <f t="shared" si="431"/>
        <v>0</v>
      </c>
      <c r="H765" s="91">
        <f t="shared" si="431"/>
        <v>0</v>
      </c>
      <c r="I765" s="91">
        <f t="shared" si="431"/>
        <v>0</v>
      </c>
      <c r="J765" s="91">
        <f t="shared" si="431"/>
        <v>0</v>
      </c>
      <c r="K765" s="91">
        <f t="shared" si="431"/>
        <v>0</v>
      </c>
      <c r="L765" s="91">
        <f t="shared" si="431"/>
        <v>0</v>
      </c>
      <c r="M765" s="91">
        <f t="shared" si="431"/>
        <v>0</v>
      </c>
      <c r="N765" s="91">
        <f t="shared" si="431"/>
        <v>0</v>
      </c>
      <c r="O765" s="91">
        <f t="shared" si="431"/>
        <v>0</v>
      </c>
      <c r="P765" s="91">
        <f t="shared" si="431"/>
        <v>0</v>
      </c>
      <c r="Q765" s="91">
        <f t="shared" si="431"/>
        <v>0</v>
      </c>
      <c r="R765" s="91">
        <f t="shared" si="431"/>
        <v>0</v>
      </c>
      <c r="S765" s="91">
        <f t="shared" si="431"/>
        <v>0</v>
      </c>
      <c r="T765" s="91">
        <f t="shared" si="431"/>
        <v>0</v>
      </c>
      <c r="U765" s="91">
        <f t="shared" si="431"/>
        <v>0</v>
      </c>
      <c r="V765" s="91">
        <f t="shared" si="431"/>
        <v>0</v>
      </c>
      <c r="W765" s="91">
        <f t="shared" si="431"/>
        <v>0</v>
      </c>
      <c r="X765" s="91">
        <f t="shared" si="431"/>
        <v>0.1216</v>
      </c>
      <c r="Y765" s="91">
        <f t="shared" si="431"/>
        <v>0.11058</v>
      </c>
      <c r="Z765" s="91">
        <f t="shared" si="431"/>
        <v>3.9629999999999999E-2</v>
      </c>
      <c r="AA765" s="91">
        <f t="shared" si="431"/>
        <v>3.6990000000000002E-2</v>
      </c>
    </row>
    <row r="766" spans="1:27" ht="12.75" customHeight="1" outlineLevel="1" x14ac:dyDescent="0.2">
      <c r="A766" s="99" t="s">
        <v>2398</v>
      </c>
      <c r="B766" s="63" t="s">
        <v>238</v>
      </c>
      <c r="C766" s="43" t="s">
        <v>79</v>
      </c>
      <c r="D766" s="44">
        <v>42.82</v>
      </c>
      <c r="E766" s="44">
        <v>7.93</v>
      </c>
      <c r="F766" s="44">
        <v>0.26</v>
      </c>
      <c r="G766" s="44">
        <v>0</v>
      </c>
      <c r="H766" s="44">
        <v>0</v>
      </c>
      <c r="I766" s="44">
        <v>0</v>
      </c>
      <c r="J766" s="44">
        <v>0</v>
      </c>
      <c r="K766" s="44">
        <v>0</v>
      </c>
      <c r="L766" s="44">
        <v>0</v>
      </c>
      <c r="M766" s="44">
        <v>0</v>
      </c>
      <c r="N766" s="44">
        <v>0</v>
      </c>
      <c r="O766" s="44">
        <v>0</v>
      </c>
      <c r="P766" s="44">
        <v>0</v>
      </c>
      <c r="Q766" s="44">
        <v>0</v>
      </c>
      <c r="R766" s="44">
        <v>0</v>
      </c>
      <c r="S766" s="44">
        <v>0</v>
      </c>
      <c r="T766" s="44">
        <v>0</v>
      </c>
      <c r="U766" s="44">
        <v>0</v>
      </c>
      <c r="V766" s="44">
        <v>0</v>
      </c>
      <c r="W766" s="44">
        <v>0</v>
      </c>
      <c r="X766" s="44">
        <v>121.6</v>
      </c>
      <c r="Y766" s="44">
        <v>110.58</v>
      </c>
      <c r="Z766" s="44">
        <v>39.630000000000003</v>
      </c>
      <c r="AA766" s="44">
        <v>36.99</v>
      </c>
    </row>
    <row r="767" spans="1:27" x14ac:dyDescent="0.2">
      <c r="A767" s="98" t="s">
        <v>2399</v>
      </c>
      <c r="B767" s="28" t="str">
        <f>"30"&amp;"."&amp;$B$800&amp;"."&amp;$B$801</f>
        <v>30.12.2023</v>
      </c>
      <c r="C767" s="90" t="s">
        <v>76</v>
      </c>
      <c r="D767" s="91">
        <f>ROUND((D768)/1000,5)</f>
        <v>3.4540000000000001E-2</v>
      </c>
      <c r="E767" s="91">
        <f t="shared" ref="E767:AA767" si="432">ROUND((E768)/1000,5)</f>
        <v>1.7420000000000001E-2</v>
      </c>
      <c r="F767" s="91">
        <f t="shared" si="432"/>
        <v>1.7600000000000001E-3</v>
      </c>
      <c r="G767" s="91">
        <f t="shared" si="432"/>
        <v>0</v>
      </c>
      <c r="H767" s="91">
        <f t="shared" si="432"/>
        <v>1.5499999999999999E-3</v>
      </c>
      <c r="I767" s="91">
        <f t="shared" si="432"/>
        <v>0</v>
      </c>
      <c r="J767" s="91">
        <f t="shared" si="432"/>
        <v>0</v>
      </c>
      <c r="K767" s="91">
        <f t="shared" si="432"/>
        <v>0</v>
      </c>
      <c r="L767" s="91">
        <f t="shared" si="432"/>
        <v>0</v>
      </c>
      <c r="M767" s="91">
        <f t="shared" si="432"/>
        <v>0</v>
      </c>
      <c r="N767" s="91">
        <f t="shared" si="432"/>
        <v>0</v>
      </c>
      <c r="O767" s="91">
        <f t="shared" si="432"/>
        <v>0</v>
      </c>
      <c r="P767" s="91">
        <f t="shared" si="432"/>
        <v>0</v>
      </c>
      <c r="Q767" s="91">
        <f t="shared" si="432"/>
        <v>0</v>
      </c>
      <c r="R767" s="91">
        <f t="shared" si="432"/>
        <v>0</v>
      </c>
      <c r="S767" s="91">
        <f t="shared" si="432"/>
        <v>0</v>
      </c>
      <c r="T767" s="91">
        <f t="shared" si="432"/>
        <v>0</v>
      </c>
      <c r="U767" s="91">
        <f t="shared" si="432"/>
        <v>0</v>
      </c>
      <c r="V767" s="91">
        <f t="shared" si="432"/>
        <v>0</v>
      </c>
      <c r="W767" s="91">
        <f t="shared" si="432"/>
        <v>0</v>
      </c>
      <c r="X767" s="91">
        <f t="shared" si="432"/>
        <v>0</v>
      </c>
      <c r="Y767" s="91">
        <f t="shared" si="432"/>
        <v>0</v>
      </c>
      <c r="Z767" s="91">
        <f t="shared" si="432"/>
        <v>0</v>
      </c>
      <c r="AA767" s="91">
        <f t="shared" si="432"/>
        <v>0</v>
      </c>
    </row>
    <row r="768" spans="1:27" ht="12.75" customHeight="1" outlineLevel="1" x14ac:dyDescent="0.2">
      <c r="A768" s="99" t="s">
        <v>2400</v>
      </c>
      <c r="B768" s="63" t="s">
        <v>238</v>
      </c>
      <c r="C768" s="43" t="s">
        <v>79</v>
      </c>
      <c r="D768" s="44">
        <v>34.54</v>
      </c>
      <c r="E768" s="44">
        <v>17.420000000000002</v>
      </c>
      <c r="F768" s="44">
        <v>1.76</v>
      </c>
      <c r="G768" s="44">
        <v>0</v>
      </c>
      <c r="H768" s="44">
        <v>1.55</v>
      </c>
      <c r="I768" s="44">
        <v>0</v>
      </c>
      <c r="J768" s="44">
        <v>0</v>
      </c>
      <c r="K768" s="44">
        <v>0</v>
      </c>
      <c r="L768" s="44">
        <v>0</v>
      </c>
      <c r="M768" s="44">
        <v>0</v>
      </c>
      <c r="N768" s="44">
        <v>0</v>
      </c>
      <c r="O768" s="44">
        <v>0</v>
      </c>
      <c r="P768" s="44">
        <v>0</v>
      </c>
      <c r="Q768" s="44">
        <v>0</v>
      </c>
      <c r="R768" s="44">
        <v>0</v>
      </c>
      <c r="S768" s="44">
        <v>0</v>
      </c>
      <c r="T768" s="44">
        <v>0</v>
      </c>
      <c r="U768" s="44">
        <v>0</v>
      </c>
      <c r="V768" s="44">
        <v>0</v>
      </c>
      <c r="W768" s="44">
        <v>0</v>
      </c>
      <c r="X768" s="44">
        <v>0</v>
      </c>
      <c r="Y768" s="44">
        <v>0</v>
      </c>
      <c r="Z768" s="44">
        <v>0</v>
      </c>
      <c r="AA768" s="44">
        <v>0</v>
      </c>
    </row>
    <row r="769" spans="1:27" x14ac:dyDescent="0.2">
      <c r="A769" s="98" t="s">
        <v>2401</v>
      </c>
      <c r="B769" s="28" t="str">
        <f>"31"&amp;"."&amp;$B$800&amp;"."&amp;$B$801</f>
        <v>31.12.2023</v>
      </c>
      <c r="C769" s="90" t="s">
        <v>76</v>
      </c>
      <c r="D769" s="91">
        <f>ROUND((D770)/1000,5)</f>
        <v>1.8149999999999999E-2</v>
      </c>
      <c r="E769" s="91">
        <f t="shared" ref="E769:AA769" si="433">ROUND((E770)/1000,5)</f>
        <v>5.2929999999999998E-2</v>
      </c>
      <c r="F769" s="91">
        <f t="shared" si="433"/>
        <v>0.16952999999999999</v>
      </c>
      <c r="G769" s="91">
        <f t="shared" si="433"/>
        <v>0</v>
      </c>
      <c r="H769" s="91">
        <f t="shared" si="433"/>
        <v>1.244E-2</v>
      </c>
      <c r="I769" s="91">
        <f t="shared" si="433"/>
        <v>0.15126999999999999</v>
      </c>
      <c r="J769" s="91">
        <f t="shared" si="433"/>
        <v>8.6749999999999994E-2</v>
      </c>
      <c r="K769" s="91">
        <f t="shared" si="433"/>
        <v>1.9550000000000001E-2</v>
      </c>
      <c r="L769" s="91">
        <f t="shared" si="433"/>
        <v>0</v>
      </c>
      <c r="M769" s="91">
        <f t="shared" si="433"/>
        <v>0</v>
      </c>
      <c r="N769" s="91">
        <f t="shared" si="433"/>
        <v>0</v>
      </c>
      <c r="O769" s="91">
        <f t="shared" si="433"/>
        <v>0</v>
      </c>
      <c r="P769" s="91">
        <f t="shared" si="433"/>
        <v>0</v>
      </c>
      <c r="Q769" s="91">
        <f t="shared" si="433"/>
        <v>0</v>
      </c>
      <c r="R769" s="91">
        <f t="shared" si="433"/>
        <v>0</v>
      </c>
      <c r="S769" s="91">
        <f t="shared" si="433"/>
        <v>0</v>
      </c>
      <c r="T769" s="91">
        <f t="shared" si="433"/>
        <v>0</v>
      </c>
      <c r="U769" s="91">
        <f t="shared" si="433"/>
        <v>0</v>
      </c>
      <c r="V769" s="91">
        <f t="shared" si="433"/>
        <v>0</v>
      </c>
      <c r="W769" s="91">
        <f t="shared" si="433"/>
        <v>0</v>
      </c>
      <c r="X769" s="91">
        <f t="shared" si="433"/>
        <v>0</v>
      </c>
      <c r="Y769" s="91">
        <f t="shared" si="433"/>
        <v>5.8399999999999997E-3</v>
      </c>
      <c r="Z769" s="91">
        <f t="shared" si="433"/>
        <v>6.7430000000000004E-2</v>
      </c>
      <c r="AA769" s="91">
        <f t="shared" si="433"/>
        <v>0.33117999999999997</v>
      </c>
    </row>
    <row r="770" spans="1:27" ht="12.75" customHeight="1" outlineLevel="1" x14ac:dyDescent="0.2">
      <c r="A770" s="99" t="s">
        <v>2402</v>
      </c>
      <c r="B770" s="63" t="s">
        <v>238</v>
      </c>
      <c r="C770" s="43" t="s">
        <v>79</v>
      </c>
      <c r="D770" s="44">
        <v>18.149999999999999</v>
      </c>
      <c r="E770" s="44">
        <v>52.93</v>
      </c>
      <c r="F770" s="44">
        <v>169.53</v>
      </c>
      <c r="G770" s="44">
        <v>0</v>
      </c>
      <c r="H770" s="44">
        <v>12.44</v>
      </c>
      <c r="I770" s="44">
        <v>151.27000000000001</v>
      </c>
      <c r="J770" s="44">
        <v>86.75</v>
      </c>
      <c r="K770" s="44">
        <v>19.55</v>
      </c>
      <c r="L770" s="44">
        <v>0</v>
      </c>
      <c r="M770" s="44">
        <v>0</v>
      </c>
      <c r="N770" s="44">
        <v>0</v>
      </c>
      <c r="O770" s="44">
        <v>0</v>
      </c>
      <c r="P770" s="44">
        <v>0</v>
      </c>
      <c r="Q770" s="44">
        <v>0</v>
      </c>
      <c r="R770" s="44">
        <v>0</v>
      </c>
      <c r="S770" s="44">
        <v>0</v>
      </c>
      <c r="T770" s="44">
        <v>0</v>
      </c>
      <c r="U770" s="44">
        <v>0</v>
      </c>
      <c r="V770" s="44">
        <v>0</v>
      </c>
      <c r="W770" s="44">
        <v>0</v>
      </c>
      <c r="X770" s="44">
        <v>0</v>
      </c>
      <c r="Y770" s="44">
        <v>5.84</v>
      </c>
      <c r="Z770" s="44">
        <v>67.430000000000007</v>
      </c>
      <c r="AA770" s="44">
        <v>331.18</v>
      </c>
    </row>
    <row r="771" spans="1:27" x14ac:dyDescent="0.2">
      <c r="B771" s="101" t="s">
        <v>392</v>
      </c>
    </row>
    <row r="772" spans="1:27" x14ac:dyDescent="0.2">
      <c r="B772" s="101" t="s">
        <v>392</v>
      </c>
    </row>
    <row r="773" spans="1:27" x14ac:dyDescent="0.2">
      <c r="A773" s="175" t="s">
        <v>2403</v>
      </c>
      <c r="B773" s="176"/>
      <c r="C773" s="176"/>
      <c r="D773" s="176"/>
      <c r="E773" s="176"/>
      <c r="F773" s="176"/>
      <c r="G773" s="176"/>
      <c r="H773" s="176"/>
      <c r="I773" s="176"/>
      <c r="J773" s="176"/>
      <c r="K773" s="176"/>
      <c r="L773" s="176"/>
      <c r="M773" s="176"/>
      <c r="N773" s="176"/>
      <c r="O773" s="176"/>
      <c r="P773" s="176"/>
      <c r="Q773" s="176"/>
      <c r="R773" s="176"/>
      <c r="S773" s="176"/>
      <c r="T773" s="176"/>
      <c r="U773" s="176"/>
      <c r="V773" s="176"/>
      <c r="W773" s="176"/>
      <c r="X773" s="176"/>
      <c r="Y773" s="176"/>
      <c r="Z773" s="176"/>
      <c r="AA773" s="177"/>
    </row>
    <row r="774" spans="1:27" s="117" customFormat="1" x14ac:dyDescent="0.2">
      <c r="A774" s="28" t="s">
        <v>64</v>
      </c>
      <c r="B774" s="198" t="s">
        <v>2404</v>
      </c>
      <c r="C774" s="199"/>
      <c r="D774" s="199"/>
      <c r="E774" s="199"/>
      <c r="F774" s="199"/>
      <c r="G774" s="199"/>
      <c r="H774" s="199"/>
      <c r="I774" s="199"/>
      <c r="J774" s="199"/>
      <c r="K774" s="200"/>
      <c r="L774" s="116" t="s">
        <v>3</v>
      </c>
      <c r="M774" s="116" t="s">
        <v>2405</v>
      </c>
    </row>
    <row r="775" spans="1:27" s="117" customFormat="1" x14ac:dyDescent="0.2">
      <c r="A775" s="98" t="s">
        <v>2406</v>
      </c>
      <c r="B775" s="201" t="s">
        <v>2407</v>
      </c>
      <c r="C775" s="202"/>
      <c r="D775" s="202"/>
      <c r="E775" s="202"/>
      <c r="F775" s="202"/>
      <c r="G775" s="202"/>
      <c r="H775" s="202"/>
      <c r="I775" s="202"/>
      <c r="J775" s="202"/>
      <c r="K775" s="203"/>
      <c r="L775" s="118" t="s">
        <v>2408</v>
      </c>
      <c r="M775" s="119">
        <v>3.8599999999999997E-3</v>
      </c>
    </row>
    <row r="776" spans="1:27" s="117" customFormat="1" x14ac:dyDescent="0.2">
      <c r="A776" s="98" t="s">
        <v>2409</v>
      </c>
      <c r="B776" s="201" t="s">
        <v>2410</v>
      </c>
      <c r="C776" s="202"/>
      <c r="D776" s="202"/>
      <c r="E776" s="202"/>
      <c r="F776" s="202"/>
      <c r="G776" s="202"/>
      <c r="H776" s="202"/>
      <c r="I776" s="202"/>
      <c r="J776" s="202"/>
      <c r="K776" s="203"/>
      <c r="L776" s="118" t="s">
        <v>2408</v>
      </c>
      <c r="M776" s="119">
        <v>0.20025999999999999</v>
      </c>
    </row>
    <row r="779" spans="1:27" x14ac:dyDescent="0.2">
      <c r="A779" s="175" t="s">
        <v>861</v>
      </c>
      <c r="B779" s="176"/>
      <c r="C779" s="176"/>
      <c r="D779" s="176"/>
      <c r="E779" s="176"/>
      <c r="F779" s="176"/>
      <c r="G779" s="176"/>
      <c r="H779" s="176"/>
      <c r="I779" s="176"/>
      <c r="J779" s="176"/>
      <c r="K779" s="176"/>
      <c r="L779" s="176"/>
      <c r="M779" s="176"/>
      <c r="N779" s="176"/>
      <c r="O779" s="176"/>
      <c r="P779" s="176"/>
      <c r="Q779" s="176"/>
      <c r="R779" s="176"/>
      <c r="S779" s="176"/>
      <c r="T779" s="176"/>
      <c r="U779" s="176"/>
      <c r="V779" s="176"/>
      <c r="W779" s="176"/>
      <c r="X779" s="176"/>
      <c r="Y779" s="176"/>
      <c r="Z779" s="176"/>
      <c r="AA779" s="177"/>
    </row>
    <row r="780" spans="1:27" ht="15" customHeight="1" x14ac:dyDescent="0.2">
      <c r="A780" s="178" t="s">
        <v>2411</v>
      </c>
      <c r="B780" s="180" t="s">
        <v>863</v>
      </c>
      <c r="C780" s="182" t="s">
        <v>864</v>
      </c>
      <c r="D780" s="27" t="s">
        <v>69</v>
      </c>
      <c r="E780" s="27" t="s">
        <v>70</v>
      </c>
      <c r="F780" s="27" t="s">
        <v>865</v>
      </c>
      <c r="G780" s="27" t="s">
        <v>866</v>
      </c>
      <c r="H780" s="104"/>
      <c r="I780" s="104"/>
      <c r="J780" s="104"/>
      <c r="K780" s="104"/>
      <c r="L780" s="104"/>
      <c r="M780" s="104"/>
      <c r="N780" s="104"/>
      <c r="O780" s="104"/>
      <c r="P780" s="104"/>
      <c r="Q780" s="104"/>
      <c r="R780" s="104"/>
      <c r="S780" s="104"/>
      <c r="T780" s="104"/>
      <c r="U780" s="104"/>
      <c r="V780" s="104"/>
      <c r="W780" s="104"/>
      <c r="X780" s="104"/>
      <c r="Y780" s="104"/>
      <c r="Z780" s="104"/>
      <c r="AA780" s="104"/>
    </row>
    <row r="781" spans="1:27" x14ac:dyDescent="0.2">
      <c r="A781" s="179"/>
      <c r="B781" s="181"/>
      <c r="C781" s="183"/>
      <c r="D781" s="105">
        <f>D782</f>
        <v>781794.76</v>
      </c>
      <c r="E781" s="105">
        <f t="shared" ref="E781:G781" si="434">E782</f>
        <v>781794.76</v>
      </c>
      <c r="F781" s="105">
        <f t="shared" si="434"/>
        <v>781794.76</v>
      </c>
      <c r="G781" s="105">
        <f t="shared" si="434"/>
        <v>781794.76</v>
      </c>
    </row>
    <row r="782" spans="1:27" ht="12.75" customHeight="1" outlineLevel="1" x14ac:dyDescent="0.2">
      <c r="A782" s="106" t="s">
        <v>2412</v>
      </c>
      <c r="B782" s="107" t="s">
        <v>868</v>
      </c>
      <c r="C782" s="108" t="s">
        <v>864</v>
      </c>
      <c r="D782" s="44">
        <v>781794.76</v>
      </c>
      <c r="E782" s="44">
        <f>$D782</f>
        <v>781794.76</v>
      </c>
      <c r="F782" s="44">
        <f>$D782</f>
        <v>781794.76</v>
      </c>
      <c r="G782" s="44">
        <f>$D782</f>
        <v>781794.76</v>
      </c>
    </row>
    <row r="785" spans="1:27" ht="12.75" customHeight="1" x14ac:dyDescent="0.25">
      <c r="A785" s="184" t="s">
        <v>84</v>
      </c>
      <c r="B785" s="184"/>
      <c r="C785"/>
      <c r="D785"/>
      <c r="E785"/>
      <c r="F785"/>
      <c r="G785"/>
      <c r="H785"/>
      <c r="I785"/>
      <c r="J785"/>
      <c r="K785"/>
      <c r="L785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</row>
    <row r="786" spans="1:27" ht="12.75" customHeight="1" x14ac:dyDescent="0.25">
      <c r="A786" s="185" t="s">
        <v>3163</v>
      </c>
      <c r="B786" s="185"/>
      <c r="C786" s="185"/>
      <c r="D786" s="185"/>
      <c r="E786" s="185"/>
      <c r="F786" s="185"/>
      <c r="G786" s="185"/>
      <c r="H786" s="185"/>
      <c r="I786" s="185"/>
      <c r="J786" s="185"/>
      <c r="K786" s="185"/>
      <c r="L786" s="185"/>
      <c r="M786" s="185"/>
      <c r="N786" s="185"/>
      <c r="O786" s="185"/>
      <c r="P786"/>
      <c r="Q786"/>
      <c r="R786"/>
      <c r="S786"/>
      <c r="T786"/>
      <c r="U786"/>
      <c r="V786"/>
      <c r="W786"/>
      <c r="X786"/>
      <c r="Y786"/>
      <c r="Z786"/>
      <c r="AA786"/>
    </row>
    <row r="788" spans="1:27" x14ac:dyDescent="0.2">
      <c r="A788" s="54"/>
      <c r="B788" s="55"/>
    </row>
    <row r="789" spans="1:27" x14ac:dyDescent="0.2">
      <c r="A789" s="54"/>
      <c r="B789" s="56"/>
    </row>
    <row r="800" spans="1:27" ht="12.75" hidden="1" customHeight="1" x14ac:dyDescent="0.2">
      <c r="B800" s="109" t="s">
        <v>3164</v>
      </c>
    </row>
    <row r="801" spans="2:2" ht="12.75" hidden="1" customHeight="1" x14ac:dyDescent="0.2">
      <c r="B801" s="110" t="s">
        <v>3165</v>
      </c>
    </row>
  </sheetData>
  <autoFilter ref="B6:C704" xr:uid="{00000000-0001-0000-0C00-000000000000}"/>
  <mergeCells count="18">
    <mergeCell ref="A482:AA482"/>
    <mergeCell ref="A1:AA3"/>
    <mergeCell ref="A4:AA4"/>
    <mergeCell ref="A5:AA5"/>
    <mergeCell ref="A164:AA164"/>
    <mergeCell ref="A323:AA323"/>
    <mergeCell ref="A786:O786"/>
    <mergeCell ref="A641:AA641"/>
    <mergeCell ref="A707:AA707"/>
    <mergeCell ref="A773:AA773"/>
    <mergeCell ref="B774:K774"/>
    <mergeCell ref="B775:K775"/>
    <mergeCell ref="B776:K776"/>
    <mergeCell ref="A779:AA779"/>
    <mergeCell ref="A780:A781"/>
    <mergeCell ref="B780:B781"/>
    <mergeCell ref="C780:C781"/>
    <mergeCell ref="A785:B785"/>
  </mergeCells>
  <pageMargins left="0.25" right="0.25" top="0.75" bottom="0.75" header="0.3" footer="0.3"/>
  <pageSetup paperSize="9" scale="41" fitToHeight="0" orientation="landscape" r:id="rId1"/>
  <colBreaks count="1" manualBreakCount="1">
    <brk id="12" max="785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E48657-4FFD-444D-999D-2264BAB3C7F9}">
  <sheetPr>
    <tabColor rgb="FFFFC000"/>
    <pageSetUpPr fitToPage="1"/>
  </sheetPr>
  <dimension ref="A1:AA801"/>
  <sheetViews>
    <sheetView view="pageBreakPreview" topLeftCell="O739" zoomScale="75" zoomScaleNormal="100" zoomScaleSheetLayoutView="75" workbookViewId="0">
      <selection activeCell="B34" sqref="B34:L34"/>
    </sheetView>
  </sheetViews>
  <sheetFormatPr defaultRowHeight="12.75" outlineLevelRow="1" x14ac:dyDescent="0.2"/>
  <cols>
    <col min="1" max="1" width="9.140625" style="24"/>
    <col min="2" max="2" width="32.140625" style="24" bestFit="1" customWidth="1"/>
    <col min="3" max="3" width="13.42578125" style="24" customWidth="1"/>
    <col min="4" max="27" width="12" style="24" customWidth="1"/>
    <col min="28" max="16384" width="9.140625" style="24"/>
  </cols>
  <sheetData>
    <row r="1" spans="1:27" x14ac:dyDescent="0.2">
      <c r="A1" s="186" t="s">
        <v>1656</v>
      </c>
      <c r="B1" s="187"/>
      <c r="C1" s="187"/>
      <c r="D1" s="187"/>
      <c r="E1" s="187"/>
      <c r="F1" s="187"/>
      <c r="G1" s="187"/>
      <c r="H1" s="187"/>
      <c r="I1" s="187"/>
      <c r="J1" s="187"/>
      <c r="K1" s="187"/>
      <c r="L1" s="187"/>
      <c r="M1" s="187"/>
      <c r="N1" s="187"/>
      <c r="O1" s="187"/>
      <c r="P1" s="187"/>
      <c r="Q1" s="187"/>
      <c r="R1" s="187"/>
      <c r="S1" s="187"/>
      <c r="T1" s="187"/>
      <c r="U1" s="187"/>
      <c r="V1" s="187"/>
      <c r="W1" s="187"/>
      <c r="X1" s="187"/>
      <c r="Y1" s="187"/>
      <c r="Z1" s="187"/>
      <c r="AA1" s="187"/>
    </row>
    <row r="2" spans="1:27" x14ac:dyDescent="0.2">
      <c r="A2" s="187"/>
      <c r="B2" s="187"/>
      <c r="C2" s="187"/>
      <c r="D2" s="187"/>
      <c r="E2" s="187"/>
      <c r="F2" s="187"/>
      <c r="G2" s="187"/>
      <c r="H2" s="187"/>
      <c r="I2" s="187"/>
      <c r="J2" s="187"/>
      <c r="K2" s="187"/>
      <c r="L2" s="187"/>
      <c r="M2" s="187"/>
      <c r="N2" s="187"/>
      <c r="O2" s="187"/>
      <c r="P2" s="187"/>
      <c r="Q2" s="187"/>
      <c r="R2" s="187"/>
      <c r="S2" s="187"/>
      <c r="T2" s="187"/>
      <c r="U2" s="187"/>
      <c r="V2" s="187"/>
      <c r="W2" s="187"/>
      <c r="X2" s="187"/>
      <c r="Y2" s="187"/>
      <c r="Z2" s="187"/>
      <c r="AA2" s="187"/>
    </row>
    <row r="3" spans="1:27" x14ac:dyDescent="0.2">
      <c r="A3" s="188"/>
      <c r="B3" s="188"/>
      <c r="C3" s="188"/>
      <c r="D3" s="188"/>
      <c r="E3" s="188"/>
      <c r="F3" s="188"/>
      <c r="G3" s="188"/>
      <c r="H3" s="188"/>
      <c r="I3" s="188"/>
      <c r="J3" s="188"/>
      <c r="K3" s="188"/>
      <c r="L3" s="188"/>
      <c r="M3" s="188"/>
      <c r="N3" s="188"/>
      <c r="O3" s="188"/>
      <c r="P3" s="188"/>
      <c r="Q3" s="188"/>
      <c r="R3" s="188"/>
      <c r="S3" s="188"/>
      <c r="T3" s="188"/>
      <c r="U3" s="188"/>
      <c r="V3" s="188"/>
      <c r="W3" s="188"/>
      <c r="X3" s="188"/>
      <c r="Y3" s="188"/>
      <c r="Z3" s="188"/>
      <c r="AA3" s="188"/>
    </row>
    <row r="4" spans="1:27" ht="15" customHeight="1" x14ac:dyDescent="0.25">
      <c r="A4" s="189" t="s">
        <v>869</v>
      </c>
      <c r="B4" s="190"/>
      <c r="C4" s="190"/>
      <c r="D4" s="190"/>
      <c r="E4" s="190"/>
      <c r="F4" s="190"/>
      <c r="G4" s="190"/>
      <c r="H4" s="190"/>
      <c r="I4" s="190"/>
      <c r="J4" s="190"/>
      <c r="K4" s="190"/>
      <c r="L4" s="190"/>
      <c r="M4" s="190"/>
      <c r="N4" s="190"/>
      <c r="O4" s="190"/>
      <c r="P4" s="190"/>
      <c r="Q4" s="190"/>
      <c r="R4" s="190"/>
      <c r="S4" s="190"/>
      <c r="T4" s="190"/>
      <c r="U4" s="190"/>
      <c r="V4" s="190"/>
      <c r="W4" s="190"/>
      <c r="X4" s="190"/>
      <c r="Y4" s="190"/>
      <c r="Z4" s="190"/>
      <c r="AA4" s="191"/>
    </row>
    <row r="5" spans="1:27" x14ac:dyDescent="0.2">
      <c r="A5" s="175" t="s">
        <v>209</v>
      </c>
      <c r="B5" s="176"/>
      <c r="C5" s="176"/>
      <c r="D5" s="176"/>
      <c r="E5" s="176"/>
      <c r="F5" s="176"/>
      <c r="G5" s="176"/>
      <c r="H5" s="176"/>
      <c r="I5" s="176"/>
      <c r="J5" s="176"/>
      <c r="K5" s="176"/>
      <c r="L5" s="176"/>
      <c r="M5" s="176"/>
      <c r="N5" s="176"/>
      <c r="O5" s="176"/>
      <c r="P5" s="176"/>
      <c r="Q5" s="176"/>
      <c r="R5" s="176"/>
      <c r="S5" s="176"/>
      <c r="T5" s="176"/>
      <c r="U5" s="176"/>
      <c r="V5" s="176"/>
      <c r="W5" s="176"/>
      <c r="X5" s="176"/>
      <c r="Y5" s="176"/>
      <c r="Z5" s="176"/>
      <c r="AA5" s="177"/>
    </row>
    <row r="6" spans="1:27" ht="27" customHeight="1" x14ac:dyDescent="0.2">
      <c r="A6" s="26" t="s">
        <v>64</v>
      </c>
      <c r="B6" s="27" t="s">
        <v>210</v>
      </c>
      <c r="C6" s="26" t="s">
        <v>211</v>
      </c>
      <c r="D6" s="27" t="s">
        <v>212</v>
      </c>
      <c r="E6" s="27" t="s">
        <v>213</v>
      </c>
      <c r="F6" s="27" t="s">
        <v>214</v>
      </c>
      <c r="G6" s="27" t="s">
        <v>215</v>
      </c>
      <c r="H6" s="27" t="s">
        <v>216</v>
      </c>
      <c r="I6" s="27" t="s">
        <v>217</v>
      </c>
      <c r="J6" s="27" t="s">
        <v>218</v>
      </c>
      <c r="K6" s="27" t="s">
        <v>219</v>
      </c>
      <c r="L6" s="27" t="s">
        <v>220</v>
      </c>
      <c r="M6" s="27" t="s">
        <v>221</v>
      </c>
      <c r="N6" s="27" t="s">
        <v>222</v>
      </c>
      <c r="O6" s="27" t="s">
        <v>223</v>
      </c>
      <c r="P6" s="27" t="s">
        <v>224</v>
      </c>
      <c r="Q6" s="27" t="s">
        <v>225</v>
      </c>
      <c r="R6" s="27" t="s">
        <v>226</v>
      </c>
      <c r="S6" s="27" t="s">
        <v>227</v>
      </c>
      <c r="T6" s="27" t="s">
        <v>228</v>
      </c>
      <c r="U6" s="27" t="s">
        <v>229</v>
      </c>
      <c r="V6" s="27" t="s">
        <v>230</v>
      </c>
      <c r="W6" s="27" t="s">
        <v>231</v>
      </c>
      <c r="X6" s="27" t="s">
        <v>232</v>
      </c>
      <c r="Y6" s="27" t="s">
        <v>233</v>
      </c>
      <c r="Z6" s="27" t="s">
        <v>234</v>
      </c>
      <c r="AA6" s="27" t="s">
        <v>235</v>
      </c>
    </row>
    <row r="7" spans="1:27" x14ac:dyDescent="0.2">
      <c r="A7" s="98" t="s">
        <v>1657</v>
      </c>
      <c r="B7" s="28" t="str">
        <f>"01"&amp;"."&amp;$B$800&amp;"."&amp;$B$801</f>
        <v>01.12.2023</v>
      </c>
      <c r="C7" s="90" t="s">
        <v>76</v>
      </c>
      <c r="D7" s="91">
        <f>ROUND(((D8+D9+D11+D10)/1000),5)</f>
        <v>2.5219499999999999</v>
      </c>
      <c r="E7" s="91">
        <f>ROUND(((E8+E9+E11+E10)/1000),5)</f>
        <v>2.4343499999999998</v>
      </c>
      <c r="F7" s="91">
        <f>ROUND(((F8+F9+F11+F10)/1000),5)</f>
        <v>2.39181</v>
      </c>
      <c r="G7" s="91">
        <f t="shared" ref="G7:AA7" si="0">ROUND(((G8+G9+G11+G10)/1000),5)</f>
        <v>2.3731100000000001</v>
      </c>
      <c r="H7" s="91">
        <f t="shared" si="0"/>
        <v>2.4293100000000001</v>
      </c>
      <c r="I7" s="91">
        <f t="shared" si="0"/>
        <v>2.5603400000000001</v>
      </c>
      <c r="J7" s="91">
        <f t="shared" si="0"/>
        <v>2.7367599999999999</v>
      </c>
      <c r="K7" s="91">
        <f t="shared" si="0"/>
        <v>2.9880300000000002</v>
      </c>
      <c r="L7" s="91">
        <f t="shared" si="0"/>
        <v>3.1482199999999998</v>
      </c>
      <c r="M7" s="91">
        <f t="shared" si="0"/>
        <v>3.2557700000000001</v>
      </c>
      <c r="N7" s="91">
        <f t="shared" si="0"/>
        <v>3.2945000000000002</v>
      </c>
      <c r="O7" s="91">
        <f t="shared" si="0"/>
        <v>3.3691399999999998</v>
      </c>
      <c r="P7" s="91">
        <f t="shared" si="0"/>
        <v>3.3363200000000002</v>
      </c>
      <c r="Q7" s="91">
        <f t="shared" si="0"/>
        <v>3.36687</v>
      </c>
      <c r="R7" s="91">
        <f t="shared" si="0"/>
        <v>3.3479299999999999</v>
      </c>
      <c r="S7" s="91">
        <f t="shared" si="0"/>
        <v>3.38104</v>
      </c>
      <c r="T7" s="91">
        <f t="shared" si="0"/>
        <v>3.2941699999999998</v>
      </c>
      <c r="U7" s="91">
        <f t="shared" si="0"/>
        <v>3.2965599999999999</v>
      </c>
      <c r="V7" s="91">
        <f t="shared" si="0"/>
        <v>3.2922699999999998</v>
      </c>
      <c r="W7" s="91">
        <f t="shared" si="0"/>
        <v>3.2133400000000001</v>
      </c>
      <c r="X7" s="91">
        <f t="shared" si="0"/>
        <v>3.1460499999999998</v>
      </c>
      <c r="Y7" s="91">
        <f t="shared" si="0"/>
        <v>3.0219900000000002</v>
      </c>
      <c r="Z7" s="91">
        <f t="shared" si="0"/>
        <v>2.8183500000000001</v>
      </c>
      <c r="AA7" s="91">
        <f t="shared" si="0"/>
        <v>2.68119</v>
      </c>
    </row>
    <row r="8" spans="1:27" ht="12.75" customHeight="1" outlineLevel="1" x14ac:dyDescent="0.2">
      <c r="A8" s="99" t="s">
        <v>1658</v>
      </c>
      <c r="B8" s="63" t="s">
        <v>238</v>
      </c>
      <c r="C8" s="43" t="s">
        <v>79</v>
      </c>
      <c r="D8" s="44">
        <v>1230.82</v>
      </c>
      <c r="E8" s="44">
        <v>1143.22</v>
      </c>
      <c r="F8" s="44">
        <v>1100.68</v>
      </c>
      <c r="G8" s="44">
        <v>1081.98</v>
      </c>
      <c r="H8" s="44">
        <v>1138.18</v>
      </c>
      <c r="I8" s="44">
        <v>1269.21</v>
      </c>
      <c r="J8" s="44">
        <v>1445.63</v>
      </c>
      <c r="K8" s="44">
        <v>1696.9</v>
      </c>
      <c r="L8" s="44">
        <v>1857.09</v>
      </c>
      <c r="M8" s="44">
        <v>1964.64</v>
      </c>
      <c r="N8" s="44">
        <v>2003.37</v>
      </c>
      <c r="O8" s="44">
        <v>2078.0100000000002</v>
      </c>
      <c r="P8" s="44">
        <v>2045.19</v>
      </c>
      <c r="Q8" s="44">
        <v>2075.7399999999998</v>
      </c>
      <c r="R8" s="44">
        <v>2056.8000000000002</v>
      </c>
      <c r="S8" s="44">
        <v>2089.91</v>
      </c>
      <c r="T8" s="44">
        <v>2003.04</v>
      </c>
      <c r="U8" s="44">
        <v>2005.43</v>
      </c>
      <c r="V8" s="44">
        <v>2001.14</v>
      </c>
      <c r="W8" s="44">
        <v>1922.21</v>
      </c>
      <c r="X8" s="44">
        <v>1854.92</v>
      </c>
      <c r="Y8" s="44">
        <v>1730.86</v>
      </c>
      <c r="Z8" s="44">
        <v>1527.22</v>
      </c>
      <c r="AA8" s="44">
        <v>1390.06</v>
      </c>
    </row>
    <row r="9" spans="1:27" ht="12.75" customHeight="1" outlineLevel="1" x14ac:dyDescent="0.2">
      <c r="A9" s="99" t="s">
        <v>1659</v>
      </c>
      <c r="B9" s="63" t="s">
        <v>90</v>
      </c>
      <c r="C9" s="43" t="s">
        <v>79</v>
      </c>
      <c r="D9" s="44">
        <v>1071.42</v>
      </c>
      <c r="E9" s="44">
        <f>$D$9</f>
        <v>1071.42</v>
      </c>
      <c r="F9" s="44">
        <f t="shared" ref="F9:AA9" si="1">$D$9</f>
        <v>1071.42</v>
      </c>
      <c r="G9" s="44">
        <f t="shared" si="1"/>
        <v>1071.42</v>
      </c>
      <c r="H9" s="44">
        <f t="shared" si="1"/>
        <v>1071.42</v>
      </c>
      <c r="I9" s="44">
        <f t="shared" si="1"/>
        <v>1071.42</v>
      </c>
      <c r="J9" s="44">
        <f t="shared" si="1"/>
        <v>1071.42</v>
      </c>
      <c r="K9" s="44">
        <f t="shared" si="1"/>
        <v>1071.42</v>
      </c>
      <c r="L9" s="44">
        <f t="shared" si="1"/>
        <v>1071.42</v>
      </c>
      <c r="M9" s="44">
        <f t="shared" si="1"/>
        <v>1071.42</v>
      </c>
      <c r="N9" s="44">
        <f t="shared" si="1"/>
        <v>1071.42</v>
      </c>
      <c r="O9" s="44">
        <f t="shared" si="1"/>
        <v>1071.42</v>
      </c>
      <c r="P9" s="44">
        <f t="shared" si="1"/>
        <v>1071.42</v>
      </c>
      <c r="Q9" s="44">
        <f t="shared" si="1"/>
        <v>1071.42</v>
      </c>
      <c r="R9" s="44">
        <f t="shared" si="1"/>
        <v>1071.42</v>
      </c>
      <c r="S9" s="44">
        <f t="shared" si="1"/>
        <v>1071.42</v>
      </c>
      <c r="T9" s="44">
        <f t="shared" si="1"/>
        <v>1071.42</v>
      </c>
      <c r="U9" s="44">
        <f t="shared" si="1"/>
        <v>1071.42</v>
      </c>
      <c r="V9" s="44">
        <f t="shared" si="1"/>
        <v>1071.42</v>
      </c>
      <c r="W9" s="44">
        <f t="shared" si="1"/>
        <v>1071.42</v>
      </c>
      <c r="X9" s="44">
        <f t="shared" si="1"/>
        <v>1071.42</v>
      </c>
      <c r="Y9" s="44">
        <f t="shared" si="1"/>
        <v>1071.42</v>
      </c>
      <c r="Z9" s="44">
        <f t="shared" si="1"/>
        <v>1071.42</v>
      </c>
      <c r="AA9" s="44">
        <f t="shared" si="1"/>
        <v>1071.42</v>
      </c>
    </row>
    <row r="10" spans="1:27" ht="12.75" customHeight="1" outlineLevel="1" x14ac:dyDescent="0.2">
      <c r="A10" s="99" t="s">
        <v>1660</v>
      </c>
      <c r="B10" s="63" t="s">
        <v>83</v>
      </c>
      <c r="C10" s="43" t="s">
        <v>79</v>
      </c>
      <c r="D10" s="44">
        <v>3.35</v>
      </c>
      <c r="E10" s="44">
        <v>3.35</v>
      </c>
      <c r="F10" s="44">
        <v>3.35</v>
      </c>
      <c r="G10" s="44">
        <v>3.35</v>
      </c>
      <c r="H10" s="44">
        <v>3.35</v>
      </c>
      <c r="I10" s="44">
        <v>3.35</v>
      </c>
      <c r="J10" s="44">
        <v>3.35</v>
      </c>
      <c r="K10" s="44">
        <v>3.35</v>
      </c>
      <c r="L10" s="44">
        <v>3.35</v>
      </c>
      <c r="M10" s="44">
        <v>3.35</v>
      </c>
      <c r="N10" s="44">
        <v>3.35</v>
      </c>
      <c r="O10" s="44">
        <v>3.35</v>
      </c>
      <c r="P10" s="44">
        <v>3.35</v>
      </c>
      <c r="Q10" s="44">
        <v>3.35</v>
      </c>
      <c r="R10" s="44">
        <v>3.35</v>
      </c>
      <c r="S10" s="44">
        <v>3.35</v>
      </c>
      <c r="T10" s="44">
        <v>3.35</v>
      </c>
      <c r="U10" s="44">
        <v>3.35</v>
      </c>
      <c r="V10" s="44">
        <v>3.35</v>
      </c>
      <c r="W10" s="44">
        <v>3.35</v>
      </c>
      <c r="X10" s="44">
        <v>3.35</v>
      </c>
      <c r="Y10" s="44">
        <v>3.35</v>
      </c>
      <c r="Z10" s="44">
        <v>3.35</v>
      </c>
      <c r="AA10" s="44">
        <v>3.35</v>
      </c>
    </row>
    <row r="11" spans="1:27" ht="12.75" customHeight="1" outlineLevel="1" x14ac:dyDescent="0.2">
      <c r="A11" s="99" t="s">
        <v>1661</v>
      </c>
      <c r="B11" s="63" t="s">
        <v>81</v>
      </c>
      <c r="C11" s="43" t="s">
        <v>79</v>
      </c>
      <c r="D11" s="44">
        <v>216.36</v>
      </c>
      <c r="E11" s="44">
        <f>$D$11</f>
        <v>216.36</v>
      </c>
      <c r="F11" s="44">
        <f t="shared" ref="F11:Z11" si="2">$D$11</f>
        <v>216.36</v>
      </c>
      <c r="G11" s="44">
        <f t="shared" si="2"/>
        <v>216.36</v>
      </c>
      <c r="H11" s="44">
        <f t="shared" si="2"/>
        <v>216.36</v>
      </c>
      <c r="I11" s="44">
        <f t="shared" si="2"/>
        <v>216.36</v>
      </c>
      <c r="J11" s="44">
        <f t="shared" si="2"/>
        <v>216.36</v>
      </c>
      <c r="K11" s="44">
        <f t="shared" si="2"/>
        <v>216.36</v>
      </c>
      <c r="L11" s="44">
        <f t="shared" si="2"/>
        <v>216.36</v>
      </c>
      <c r="M11" s="44">
        <f t="shared" si="2"/>
        <v>216.36</v>
      </c>
      <c r="N11" s="44">
        <f t="shared" si="2"/>
        <v>216.36</v>
      </c>
      <c r="O11" s="44">
        <f t="shared" si="2"/>
        <v>216.36</v>
      </c>
      <c r="P11" s="44">
        <f t="shared" si="2"/>
        <v>216.36</v>
      </c>
      <c r="Q11" s="44">
        <f t="shared" si="2"/>
        <v>216.36</v>
      </c>
      <c r="R11" s="44">
        <f t="shared" si="2"/>
        <v>216.36</v>
      </c>
      <c r="S11" s="44">
        <f t="shared" si="2"/>
        <v>216.36</v>
      </c>
      <c r="T11" s="44">
        <f t="shared" si="2"/>
        <v>216.36</v>
      </c>
      <c r="U11" s="44">
        <f t="shared" si="2"/>
        <v>216.36</v>
      </c>
      <c r="V11" s="44">
        <f t="shared" si="2"/>
        <v>216.36</v>
      </c>
      <c r="W11" s="44">
        <f t="shared" si="2"/>
        <v>216.36</v>
      </c>
      <c r="X11" s="44">
        <f t="shared" si="2"/>
        <v>216.36</v>
      </c>
      <c r="Y11" s="44">
        <f t="shared" si="2"/>
        <v>216.36</v>
      </c>
      <c r="Z11" s="44">
        <f t="shared" si="2"/>
        <v>216.36</v>
      </c>
      <c r="AA11" s="44">
        <f>$D$11</f>
        <v>216.36</v>
      </c>
    </row>
    <row r="12" spans="1:27" x14ac:dyDescent="0.2">
      <c r="A12" s="98" t="s">
        <v>1662</v>
      </c>
      <c r="B12" s="28" t="str">
        <f>"02"&amp;"."&amp;$B$800&amp;"."&amp;$B$801</f>
        <v>02.12.2023</v>
      </c>
      <c r="C12" s="90" t="s">
        <v>76</v>
      </c>
      <c r="D12" s="91">
        <f>ROUND(((D13+D14+D16+D15)/1000),5)</f>
        <v>2.5050500000000002</v>
      </c>
      <c r="E12" s="91">
        <f>ROUND(((E13+E14+E16+E15)/1000),5)</f>
        <v>2.4163700000000001</v>
      </c>
      <c r="F12" s="91">
        <f>ROUND(((F13+F14+F16+F15)/1000),5)</f>
        <v>2.3675899999999999</v>
      </c>
      <c r="G12" s="91">
        <f t="shared" ref="G12:AA12" si="3">ROUND(((G13+G14+G16+G15)/1000),5)</f>
        <v>2.3543699999999999</v>
      </c>
      <c r="H12" s="91">
        <f t="shared" si="3"/>
        <v>2.3666299999999998</v>
      </c>
      <c r="I12" s="91">
        <f t="shared" si="3"/>
        <v>2.4786999999999999</v>
      </c>
      <c r="J12" s="91">
        <f t="shared" si="3"/>
        <v>2.5536400000000001</v>
      </c>
      <c r="K12" s="91">
        <f t="shared" si="3"/>
        <v>2.7189199999999998</v>
      </c>
      <c r="L12" s="91">
        <f t="shared" si="3"/>
        <v>2.9474399999999998</v>
      </c>
      <c r="M12" s="91">
        <f t="shared" si="3"/>
        <v>3.0890599999999999</v>
      </c>
      <c r="N12" s="91">
        <f t="shared" si="3"/>
        <v>3.1709000000000001</v>
      </c>
      <c r="O12" s="91">
        <f t="shared" si="3"/>
        <v>3.2044700000000002</v>
      </c>
      <c r="P12" s="91">
        <f t="shared" si="3"/>
        <v>3.2119599999999999</v>
      </c>
      <c r="Q12" s="91">
        <f t="shared" si="3"/>
        <v>3.2098900000000001</v>
      </c>
      <c r="R12" s="91">
        <f t="shared" si="3"/>
        <v>3.1629200000000002</v>
      </c>
      <c r="S12" s="91">
        <f t="shared" si="3"/>
        <v>3.1303299999999998</v>
      </c>
      <c r="T12" s="91">
        <f t="shared" si="3"/>
        <v>3.2105100000000002</v>
      </c>
      <c r="U12" s="91">
        <f t="shared" si="3"/>
        <v>3.2338200000000001</v>
      </c>
      <c r="V12" s="91">
        <f t="shared" si="3"/>
        <v>3.2146599999999999</v>
      </c>
      <c r="W12" s="91">
        <f t="shared" si="3"/>
        <v>3.1524299999999998</v>
      </c>
      <c r="X12" s="91">
        <f t="shared" si="3"/>
        <v>3.0711900000000001</v>
      </c>
      <c r="Y12" s="91">
        <f t="shared" si="3"/>
        <v>2.9687999999999999</v>
      </c>
      <c r="Z12" s="91">
        <f t="shared" si="3"/>
        <v>2.7647200000000001</v>
      </c>
      <c r="AA12" s="91">
        <f t="shared" si="3"/>
        <v>2.6297600000000001</v>
      </c>
    </row>
    <row r="13" spans="1:27" ht="12.75" customHeight="1" outlineLevel="1" x14ac:dyDescent="0.2">
      <c r="A13" s="99" t="s">
        <v>1663</v>
      </c>
      <c r="B13" s="63" t="s">
        <v>238</v>
      </c>
      <c r="C13" s="43" t="s">
        <v>79</v>
      </c>
      <c r="D13" s="44">
        <v>1213.92</v>
      </c>
      <c r="E13" s="44">
        <v>1125.24</v>
      </c>
      <c r="F13" s="44">
        <v>1076.46</v>
      </c>
      <c r="G13" s="44">
        <v>1063.24</v>
      </c>
      <c r="H13" s="44">
        <v>1075.5</v>
      </c>
      <c r="I13" s="44">
        <v>1187.57</v>
      </c>
      <c r="J13" s="44">
        <v>1262.51</v>
      </c>
      <c r="K13" s="44">
        <v>1427.79</v>
      </c>
      <c r="L13" s="44">
        <v>1656.31</v>
      </c>
      <c r="M13" s="44">
        <v>1797.93</v>
      </c>
      <c r="N13" s="44">
        <v>1879.77</v>
      </c>
      <c r="O13" s="44">
        <v>1913.34</v>
      </c>
      <c r="P13" s="44">
        <v>1920.83</v>
      </c>
      <c r="Q13" s="44">
        <v>1918.76</v>
      </c>
      <c r="R13" s="44">
        <v>1871.79</v>
      </c>
      <c r="S13" s="44">
        <v>1839.2</v>
      </c>
      <c r="T13" s="44">
        <v>1919.38</v>
      </c>
      <c r="U13" s="44">
        <v>1942.69</v>
      </c>
      <c r="V13" s="44">
        <v>1923.53</v>
      </c>
      <c r="W13" s="44">
        <v>1861.3</v>
      </c>
      <c r="X13" s="44">
        <v>1780.06</v>
      </c>
      <c r="Y13" s="44">
        <v>1677.67</v>
      </c>
      <c r="Z13" s="44">
        <v>1473.59</v>
      </c>
      <c r="AA13" s="44">
        <v>1338.63</v>
      </c>
    </row>
    <row r="14" spans="1:27" ht="12.75" customHeight="1" outlineLevel="1" x14ac:dyDescent="0.2">
      <c r="A14" s="99" t="s">
        <v>1664</v>
      </c>
      <c r="B14" s="63" t="s">
        <v>90</v>
      </c>
      <c r="C14" s="43" t="s">
        <v>79</v>
      </c>
      <c r="D14" s="44">
        <f t="shared" ref="D14:AA14" si="4">$D$9</f>
        <v>1071.42</v>
      </c>
      <c r="E14" s="44">
        <f t="shared" si="4"/>
        <v>1071.42</v>
      </c>
      <c r="F14" s="44">
        <f t="shared" si="4"/>
        <v>1071.42</v>
      </c>
      <c r="G14" s="44">
        <f t="shared" si="4"/>
        <v>1071.42</v>
      </c>
      <c r="H14" s="44">
        <f t="shared" si="4"/>
        <v>1071.42</v>
      </c>
      <c r="I14" s="44">
        <f t="shared" si="4"/>
        <v>1071.42</v>
      </c>
      <c r="J14" s="44">
        <f t="shared" si="4"/>
        <v>1071.42</v>
      </c>
      <c r="K14" s="44">
        <f t="shared" si="4"/>
        <v>1071.42</v>
      </c>
      <c r="L14" s="44">
        <f t="shared" si="4"/>
        <v>1071.42</v>
      </c>
      <c r="M14" s="44">
        <f t="shared" si="4"/>
        <v>1071.42</v>
      </c>
      <c r="N14" s="44">
        <f t="shared" si="4"/>
        <v>1071.42</v>
      </c>
      <c r="O14" s="44">
        <f t="shared" si="4"/>
        <v>1071.42</v>
      </c>
      <c r="P14" s="44">
        <f t="shared" si="4"/>
        <v>1071.42</v>
      </c>
      <c r="Q14" s="44">
        <f t="shared" si="4"/>
        <v>1071.42</v>
      </c>
      <c r="R14" s="44">
        <f t="shared" si="4"/>
        <v>1071.42</v>
      </c>
      <c r="S14" s="44">
        <f t="shared" si="4"/>
        <v>1071.42</v>
      </c>
      <c r="T14" s="44">
        <f t="shared" si="4"/>
        <v>1071.42</v>
      </c>
      <c r="U14" s="44">
        <f t="shared" si="4"/>
        <v>1071.42</v>
      </c>
      <c r="V14" s="44">
        <f t="shared" si="4"/>
        <v>1071.42</v>
      </c>
      <c r="W14" s="44">
        <f t="shared" si="4"/>
        <v>1071.42</v>
      </c>
      <c r="X14" s="44">
        <f t="shared" si="4"/>
        <v>1071.42</v>
      </c>
      <c r="Y14" s="44">
        <f t="shared" si="4"/>
        <v>1071.42</v>
      </c>
      <c r="Z14" s="44">
        <f t="shared" si="4"/>
        <v>1071.42</v>
      </c>
      <c r="AA14" s="44">
        <f t="shared" si="4"/>
        <v>1071.42</v>
      </c>
    </row>
    <row r="15" spans="1:27" ht="12.75" customHeight="1" outlineLevel="1" x14ac:dyDescent="0.2">
      <c r="A15" s="99" t="s">
        <v>1665</v>
      </c>
      <c r="B15" s="63" t="s">
        <v>83</v>
      </c>
      <c r="C15" s="43" t="s">
        <v>79</v>
      </c>
      <c r="D15" s="44">
        <v>3.35</v>
      </c>
      <c r="E15" s="44">
        <v>3.35</v>
      </c>
      <c r="F15" s="44">
        <v>3.35</v>
      </c>
      <c r="G15" s="44">
        <v>3.35</v>
      </c>
      <c r="H15" s="44">
        <v>3.35</v>
      </c>
      <c r="I15" s="44">
        <v>3.35</v>
      </c>
      <c r="J15" s="44">
        <v>3.35</v>
      </c>
      <c r="K15" s="44">
        <v>3.35</v>
      </c>
      <c r="L15" s="44">
        <v>3.35</v>
      </c>
      <c r="M15" s="44">
        <v>3.35</v>
      </c>
      <c r="N15" s="44">
        <v>3.35</v>
      </c>
      <c r="O15" s="44">
        <v>3.35</v>
      </c>
      <c r="P15" s="44">
        <v>3.35</v>
      </c>
      <c r="Q15" s="44">
        <v>3.35</v>
      </c>
      <c r="R15" s="44">
        <v>3.35</v>
      </c>
      <c r="S15" s="44">
        <v>3.35</v>
      </c>
      <c r="T15" s="44">
        <v>3.35</v>
      </c>
      <c r="U15" s="44">
        <v>3.35</v>
      </c>
      <c r="V15" s="44">
        <v>3.35</v>
      </c>
      <c r="W15" s="44">
        <v>3.35</v>
      </c>
      <c r="X15" s="44">
        <v>3.35</v>
      </c>
      <c r="Y15" s="44">
        <v>3.35</v>
      </c>
      <c r="Z15" s="44">
        <v>3.35</v>
      </c>
      <c r="AA15" s="44">
        <v>3.35</v>
      </c>
    </row>
    <row r="16" spans="1:27" ht="12.75" customHeight="1" outlineLevel="1" x14ac:dyDescent="0.2">
      <c r="A16" s="99" t="s">
        <v>1666</v>
      </c>
      <c r="B16" s="63" t="s">
        <v>81</v>
      </c>
      <c r="C16" s="43" t="s">
        <v>79</v>
      </c>
      <c r="D16" s="44">
        <f>$D$11</f>
        <v>216.36</v>
      </c>
      <c r="E16" s="44">
        <f t="shared" ref="E16:AA16" si="5">$D$11</f>
        <v>216.36</v>
      </c>
      <c r="F16" s="44">
        <f t="shared" si="5"/>
        <v>216.36</v>
      </c>
      <c r="G16" s="44">
        <f t="shared" si="5"/>
        <v>216.36</v>
      </c>
      <c r="H16" s="44">
        <f t="shared" si="5"/>
        <v>216.36</v>
      </c>
      <c r="I16" s="44">
        <f t="shared" si="5"/>
        <v>216.36</v>
      </c>
      <c r="J16" s="44">
        <f t="shared" si="5"/>
        <v>216.36</v>
      </c>
      <c r="K16" s="44">
        <f t="shared" si="5"/>
        <v>216.36</v>
      </c>
      <c r="L16" s="44">
        <f t="shared" si="5"/>
        <v>216.36</v>
      </c>
      <c r="M16" s="44">
        <f t="shared" si="5"/>
        <v>216.36</v>
      </c>
      <c r="N16" s="44">
        <f t="shared" si="5"/>
        <v>216.36</v>
      </c>
      <c r="O16" s="44">
        <f t="shared" si="5"/>
        <v>216.36</v>
      </c>
      <c r="P16" s="44">
        <f t="shared" si="5"/>
        <v>216.36</v>
      </c>
      <c r="Q16" s="44">
        <f t="shared" si="5"/>
        <v>216.36</v>
      </c>
      <c r="R16" s="44">
        <f t="shared" si="5"/>
        <v>216.36</v>
      </c>
      <c r="S16" s="44">
        <f t="shared" si="5"/>
        <v>216.36</v>
      </c>
      <c r="T16" s="44">
        <f t="shared" si="5"/>
        <v>216.36</v>
      </c>
      <c r="U16" s="44">
        <f t="shared" si="5"/>
        <v>216.36</v>
      </c>
      <c r="V16" s="44">
        <f t="shared" si="5"/>
        <v>216.36</v>
      </c>
      <c r="W16" s="44">
        <f t="shared" si="5"/>
        <v>216.36</v>
      </c>
      <c r="X16" s="44">
        <f t="shared" si="5"/>
        <v>216.36</v>
      </c>
      <c r="Y16" s="44">
        <f t="shared" si="5"/>
        <v>216.36</v>
      </c>
      <c r="Z16" s="44">
        <f t="shared" si="5"/>
        <v>216.36</v>
      </c>
      <c r="AA16" s="44">
        <f t="shared" si="5"/>
        <v>216.36</v>
      </c>
    </row>
    <row r="17" spans="1:27" ht="12.75" customHeight="1" x14ac:dyDescent="0.2">
      <c r="A17" s="98" t="s">
        <v>1667</v>
      </c>
      <c r="B17" s="28" t="str">
        <f>"03"&amp;"."&amp;$B$800&amp;"."&amp;$B$801</f>
        <v>03.12.2023</v>
      </c>
      <c r="C17" s="90" t="s">
        <v>76</v>
      </c>
      <c r="D17" s="91">
        <f>ROUND(((D18+D19+D21+D20)/1000),5)</f>
        <v>2.5023900000000001</v>
      </c>
      <c r="E17" s="91">
        <f>ROUND(((E18+E19+E21+E20)/1000),5)</f>
        <v>2.4481000000000002</v>
      </c>
      <c r="F17" s="91">
        <f>ROUND(((F18+F19+F21+F20)/1000),5)</f>
        <v>2.3710399999999998</v>
      </c>
      <c r="G17" s="91">
        <f t="shared" ref="G17:AA17" si="6">ROUND(((G18+G19+G21+G20)/1000),5)</f>
        <v>2.3665699999999998</v>
      </c>
      <c r="H17" s="91">
        <f t="shared" si="6"/>
        <v>2.3678599999999999</v>
      </c>
      <c r="I17" s="91">
        <f t="shared" si="6"/>
        <v>2.43093</v>
      </c>
      <c r="J17" s="91">
        <f t="shared" si="6"/>
        <v>2.46062</v>
      </c>
      <c r="K17" s="91">
        <f t="shared" si="6"/>
        <v>2.62914</v>
      </c>
      <c r="L17" s="91">
        <f t="shared" si="6"/>
        <v>2.8533499999999998</v>
      </c>
      <c r="M17" s="91">
        <f t="shared" si="6"/>
        <v>2.9916999999999998</v>
      </c>
      <c r="N17" s="91">
        <f t="shared" si="6"/>
        <v>3.09382</v>
      </c>
      <c r="O17" s="91">
        <f t="shared" si="6"/>
        <v>3.1132</v>
      </c>
      <c r="P17" s="91">
        <f t="shared" si="6"/>
        <v>3.11842</v>
      </c>
      <c r="Q17" s="91">
        <f t="shared" si="6"/>
        <v>3.1188199999999999</v>
      </c>
      <c r="R17" s="91">
        <f t="shared" si="6"/>
        <v>3.1173999999999999</v>
      </c>
      <c r="S17" s="91">
        <f t="shared" si="6"/>
        <v>3.1063000000000001</v>
      </c>
      <c r="T17" s="91">
        <f t="shared" si="6"/>
        <v>3.1709200000000002</v>
      </c>
      <c r="U17" s="91">
        <f t="shared" si="6"/>
        <v>3.34857</v>
      </c>
      <c r="V17" s="91">
        <f t="shared" si="6"/>
        <v>3.3492700000000002</v>
      </c>
      <c r="W17" s="91">
        <f t="shared" si="6"/>
        <v>3.3288600000000002</v>
      </c>
      <c r="X17" s="91">
        <f t="shared" si="6"/>
        <v>3.1086299999999998</v>
      </c>
      <c r="Y17" s="91">
        <f t="shared" si="6"/>
        <v>2.9958900000000002</v>
      </c>
      <c r="Z17" s="91">
        <f t="shared" si="6"/>
        <v>2.7331799999999999</v>
      </c>
      <c r="AA17" s="91">
        <f t="shared" si="6"/>
        <v>2.5511499999999998</v>
      </c>
    </row>
    <row r="18" spans="1:27" ht="12.75" customHeight="1" outlineLevel="1" x14ac:dyDescent="0.2">
      <c r="A18" s="99" t="s">
        <v>1668</v>
      </c>
      <c r="B18" s="63" t="s">
        <v>238</v>
      </c>
      <c r="C18" s="43" t="s">
        <v>79</v>
      </c>
      <c r="D18" s="44">
        <v>1211.26</v>
      </c>
      <c r="E18" s="44">
        <v>1156.97</v>
      </c>
      <c r="F18" s="44">
        <v>1079.9100000000001</v>
      </c>
      <c r="G18" s="44">
        <v>1075.44</v>
      </c>
      <c r="H18" s="44">
        <v>1076.73</v>
      </c>
      <c r="I18" s="44">
        <v>1139.8</v>
      </c>
      <c r="J18" s="44">
        <v>1169.49</v>
      </c>
      <c r="K18" s="44">
        <v>1338.01</v>
      </c>
      <c r="L18" s="44">
        <v>1562.22</v>
      </c>
      <c r="M18" s="44">
        <v>1700.57</v>
      </c>
      <c r="N18" s="44">
        <v>1802.69</v>
      </c>
      <c r="O18" s="44">
        <v>1822.07</v>
      </c>
      <c r="P18" s="44">
        <v>1827.29</v>
      </c>
      <c r="Q18" s="44">
        <v>1827.69</v>
      </c>
      <c r="R18" s="44">
        <v>1826.27</v>
      </c>
      <c r="S18" s="44">
        <v>1815.17</v>
      </c>
      <c r="T18" s="44">
        <v>1879.79</v>
      </c>
      <c r="U18" s="44">
        <v>2057.44</v>
      </c>
      <c r="V18" s="44">
        <v>2058.14</v>
      </c>
      <c r="W18" s="44">
        <v>2037.73</v>
      </c>
      <c r="X18" s="44">
        <v>1817.5</v>
      </c>
      <c r="Y18" s="44">
        <v>1704.76</v>
      </c>
      <c r="Z18" s="44">
        <v>1442.05</v>
      </c>
      <c r="AA18" s="44">
        <v>1260.02</v>
      </c>
    </row>
    <row r="19" spans="1:27" ht="12.75" customHeight="1" outlineLevel="1" x14ac:dyDescent="0.2">
      <c r="A19" s="99" t="s">
        <v>1669</v>
      </c>
      <c r="B19" s="63" t="s">
        <v>90</v>
      </c>
      <c r="C19" s="43" t="s">
        <v>79</v>
      </c>
      <c r="D19" s="44">
        <f t="shared" ref="D19:AA19" si="7">$D$9</f>
        <v>1071.42</v>
      </c>
      <c r="E19" s="44">
        <f t="shared" si="7"/>
        <v>1071.42</v>
      </c>
      <c r="F19" s="44">
        <f t="shared" si="7"/>
        <v>1071.42</v>
      </c>
      <c r="G19" s="44">
        <f t="shared" si="7"/>
        <v>1071.42</v>
      </c>
      <c r="H19" s="44">
        <f t="shared" si="7"/>
        <v>1071.42</v>
      </c>
      <c r="I19" s="44">
        <f t="shared" si="7"/>
        <v>1071.42</v>
      </c>
      <c r="J19" s="44">
        <f t="shared" si="7"/>
        <v>1071.42</v>
      </c>
      <c r="K19" s="44">
        <f t="shared" si="7"/>
        <v>1071.42</v>
      </c>
      <c r="L19" s="44">
        <f t="shared" si="7"/>
        <v>1071.42</v>
      </c>
      <c r="M19" s="44">
        <f t="shared" si="7"/>
        <v>1071.42</v>
      </c>
      <c r="N19" s="44">
        <f t="shared" si="7"/>
        <v>1071.42</v>
      </c>
      <c r="O19" s="44">
        <f t="shared" si="7"/>
        <v>1071.42</v>
      </c>
      <c r="P19" s="44">
        <f t="shared" si="7"/>
        <v>1071.42</v>
      </c>
      <c r="Q19" s="44">
        <f t="shared" si="7"/>
        <v>1071.42</v>
      </c>
      <c r="R19" s="44">
        <f t="shared" si="7"/>
        <v>1071.42</v>
      </c>
      <c r="S19" s="44">
        <f t="shared" si="7"/>
        <v>1071.42</v>
      </c>
      <c r="T19" s="44">
        <f t="shared" si="7"/>
        <v>1071.42</v>
      </c>
      <c r="U19" s="44">
        <f t="shared" si="7"/>
        <v>1071.42</v>
      </c>
      <c r="V19" s="44">
        <f t="shared" si="7"/>
        <v>1071.42</v>
      </c>
      <c r="W19" s="44">
        <f t="shared" si="7"/>
        <v>1071.42</v>
      </c>
      <c r="X19" s="44">
        <f t="shared" si="7"/>
        <v>1071.42</v>
      </c>
      <c r="Y19" s="44">
        <f t="shared" si="7"/>
        <v>1071.42</v>
      </c>
      <c r="Z19" s="44">
        <f t="shared" si="7"/>
        <v>1071.42</v>
      </c>
      <c r="AA19" s="44">
        <f t="shared" si="7"/>
        <v>1071.42</v>
      </c>
    </row>
    <row r="20" spans="1:27" ht="12.75" customHeight="1" outlineLevel="1" x14ac:dyDescent="0.2">
      <c r="A20" s="99" t="s">
        <v>1670</v>
      </c>
      <c r="B20" s="63" t="s">
        <v>83</v>
      </c>
      <c r="C20" s="43" t="s">
        <v>79</v>
      </c>
      <c r="D20" s="44">
        <v>3.35</v>
      </c>
      <c r="E20" s="44">
        <v>3.35</v>
      </c>
      <c r="F20" s="44">
        <v>3.35</v>
      </c>
      <c r="G20" s="44">
        <v>3.35</v>
      </c>
      <c r="H20" s="44">
        <v>3.35</v>
      </c>
      <c r="I20" s="44">
        <v>3.35</v>
      </c>
      <c r="J20" s="44">
        <v>3.35</v>
      </c>
      <c r="K20" s="44">
        <v>3.35</v>
      </c>
      <c r="L20" s="44">
        <v>3.35</v>
      </c>
      <c r="M20" s="44">
        <v>3.35</v>
      </c>
      <c r="N20" s="44">
        <v>3.35</v>
      </c>
      <c r="O20" s="44">
        <v>3.35</v>
      </c>
      <c r="P20" s="44">
        <v>3.35</v>
      </c>
      <c r="Q20" s="44">
        <v>3.35</v>
      </c>
      <c r="R20" s="44">
        <v>3.35</v>
      </c>
      <c r="S20" s="44">
        <v>3.35</v>
      </c>
      <c r="T20" s="44">
        <v>3.35</v>
      </c>
      <c r="U20" s="44">
        <v>3.35</v>
      </c>
      <c r="V20" s="44">
        <v>3.35</v>
      </c>
      <c r="W20" s="44">
        <v>3.35</v>
      </c>
      <c r="X20" s="44">
        <v>3.35</v>
      </c>
      <c r="Y20" s="44">
        <v>3.35</v>
      </c>
      <c r="Z20" s="44">
        <v>3.35</v>
      </c>
      <c r="AA20" s="44">
        <v>3.35</v>
      </c>
    </row>
    <row r="21" spans="1:27" ht="12.75" customHeight="1" outlineLevel="1" x14ac:dyDescent="0.2">
      <c r="A21" s="99" t="s">
        <v>1671</v>
      </c>
      <c r="B21" s="63" t="s">
        <v>81</v>
      </c>
      <c r="C21" s="43" t="s">
        <v>79</v>
      </c>
      <c r="D21" s="44">
        <f>$D$11</f>
        <v>216.36</v>
      </c>
      <c r="E21" s="44">
        <f t="shared" ref="E21:AA21" si="8">$D$11</f>
        <v>216.36</v>
      </c>
      <c r="F21" s="44">
        <f t="shared" si="8"/>
        <v>216.36</v>
      </c>
      <c r="G21" s="44">
        <f t="shared" si="8"/>
        <v>216.36</v>
      </c>
      <c r="H21" s="44">
        <f t="shared" si="8"/>
        <v>216.36</v>
      </c>
      <c r="I21" s="44">
        <f t="shared" si="8"/>
        <v>216.36</v>
      </c>
      <c r="J21" s="44">
        <f t="shared" si="8"/>
        <v>216.36</v>
      </c>
      <c r="K21" s="44">
        <f t="shared" si="8"/>
        <v>216.36</v>
      </c>
      <c r="L21" s="44">
        <f t="shared" si="8"/>
        <v>216.36</v>
      </c>
      <c r="M21" s="44">
        <f t="shared" si="8"/>
        <v>216.36</v>
      </c>
      <c r="N21" s="44">
        <f t="shared" si="8"/>
        <v>216.36</v>
      </c>
      <c r="O21" s="44">
        <f t="shared" si="8"/>
        <v>216.36</v>
      </c>
      <c r="P21" s="44">
        <f t="shared" si="8"/>
        <v>216.36</v>
      </c>
      <c r="Q21" s="44">
        <f t="shared" si="8"/>
        <v>216.36</v>
      </c>
      <c r="R21" s="44">
        <f t="shared" si="8"/>
        <v>216.36</v>
      </c>
      <c r="S21" s="44">
        <f t="shared" si="8"/>
        <v>216.36</v>
      </c>
      <c r="T21" s="44">
        <f t="shared" si="8"/>
        <v>216.36</v>
      </c>
      <c r="U21" s="44">
        <f t="shared" si="8"/>
        <v>216.36</v>
      </c>
      <c r="V21" s="44">
        <f t="shared" si="8"/>
        <v>216.36</v>
      </c>
      <c r="W21" s="44">
        <f t="shared" si="8"/>
        <v>216.36</v>
      </c>
      <c r="X21" s="44">
        <f t="shared" si="8"/>
        <v>216.36</v>
      </c>
      <c r="Y21" s="44">
        <f t="shared" si="8"/>
        <v>216.36</v>
      </c>
      <c r="Z21" s="44">
        <f t="shared" si="8"/>
        <v>216.36</v>
      </c>
      <c r="AA21" s="44">
        <f t="shared" si="8"/>
        <v>216.36</v>
      </c>
    </row>
    <row r="22" spans="1:27" ht="12.75" customHeight="1" x14ac:dyDescent="0.2">
      <c r="A22" s="98" t="s">
        <v>1672</v>
      </c>
      <c r="B22" s="28" t="str">
        <f>"04"&amp;"."&amp;$B$800&amp;"."&amp;$B$801</f>
        <v>04.12.2023</v>
      </c>
      <c r="C22" s="90" t="s">
        <v>76</v>
      </c>
      <c r="D22" s="91">
        <f>ROUND(((D23+D24+D26+D25)/1000),5)</f>
        <v>2.47357</v>
      </c>
      <c r="E22" s="91">
        <f>ROUND(((E23+E24+E26+E25)/1000),5)</f>
        <v>2.42178</v>
      </c>
      <c r="F22" s="91">
        <f>ROUND(((F23+F24+F26+F25)/1000),5)</f>
        <v>2.3699400000000002</v>
      </c>
      <c r="G22" s="91">
        <f t="shared" ref="G22:AA22" si="9">ROUND(((G23+G24+G26+G25)/1000),5)</f>
        <v>2.3647499999999999</v>
      </c>
      <c r="H22" s="91">
        <f t="shared" si="9"/>
        <v>2.39405</v>
      </c>
      <c r="I22" s="91">
        <f t="shared" si="9"/>
        <v>2.5168300000000001</v>
      </c>
      <c r="J22" s="91">
        <f t="shared" si="9"/>
        <v>2.7461700000000002</v>
      </c>
      <c r="K22" s="91">
        <f t="shared" si="9"/>
        <v>3.0514100000000002</v>
      </c>
      <c r="L22" s="91">
        <f t="shared" si="9"/>
        <v>3.33168</v>
      </c>
      <c r="M22" s="91">
        <f t="shared" si="9"/>
        <v>3.4297599999999999</v>
      </c>
      <c r="N22" s="91">
        <f t="shared" si="9"/>
        <v>3.5420199999999999</v>
      </c>
      <c r="O22" s="91">
        <f t="shared" si="9"/>
        <v>3.464</v>
      </c>
      <c r="P22" s="91">
        <f t="shared" si="9"/>
        <v>3.4465599999999998</v>
      </c>
      <c r="Q22" s="91">
        <f t="shared" si="9"/>
        <v>3.4511599999999998</v>
      </c>
      <c r="R22" s="91">
        <f t="shared" si="9"/>
        <v>3.45818</v>
      </c>
      <c r="S22" s="91">
        <f t="shared" si="9"/>
        <v>3.5343</v>
      </c>
      <c r="T22" s="91">
        <f t="shared" si="9"/>
        <v>3.5562499999999999</v>
      </c>
      <c r="U22" s="91">
        <f t="shared" si="9"/>
        <v>3.5742400000000001</v>
      </c>
      <c r="V22" s="91">
        <f t="shared" si="9"/>
        <v>3.5699200000000002</v>
      </c>
      <c r="W22" s="91">
        <f t="shared" si="9"/>
        <v>3.4071799999999999</v>
      </c>
      <c r="X22" s="91">
        <f t="shared" si="9"/>
        <v>3.2796099999999999</v>
      </c>
      <c r="Y22" s="91">
        <f t="shared" si="9"/>
        <v>3.0578599999999998</v>
      </c>
      <c r="Z22" s="91">
        <f t="shared" si="9"/>
        <v>2.7225100000000002</v>
      </c>
      <c r="AA22" s="91">
        <f t="shared" si="9"/>
        <v>2.5503</v>
      </c>
    </row>
    <row r="23" spans="1:27" ht="12.75" customHeight="1" outlineLevel="1" x14ac:dyDescent="0.2">
      <c r="A23" s="99" t="s">
        <v>1673</v>
      </c>
      <c r="B23" s="63" t="s">
        <v>238</v>
      </c>
      <c r="C23" s="43" t="s">
        <v>79</v>
      </c>
      <c r="D23" s="44">
        <v>1182.44</v>
      </c>
      <c r="E23" s="44">
        <v>1130.6500000000001</v>
      </c>
      <c r="F23" s="44">
        <v>1078.81</v>
      </c>
      <c r="G23" s="44">
        <v>1073.6199999999999</v>
      </c>
      <c r="H23" s="44">
        <v>1102.92</v>
      </c>
      <c r="I23" s="44">
        <v>1225.7</v>
      </c>
      <c r="J23" s="44">
        <v>1455.04</v>
      </c>
      <c r="K23" s="44">
        <v>1760.28</v>
      </c>
      <c r="L23" s="44">
        <v>2040.55</v>
      </c>
      <c r="M23" s="44">
        <v>2138.63</v>
      </c>
      <c r="N23" s="44">
        <v>2250.89</v>
      </c>
      <c r="O23" s="44">
        <v>2172.87</v>
      </c>
      <c r="P23" s="44">
        <v>2155.4299999999998</v>
      </c>
      <c r="Q23" s="44">
        <v>2160.0300000000002</v>
      </c>
      <c r="R23" s="44">
        <v>2167.0500000000002</v>
      </c>
      <c r="S23" s="44">
        <v>2243.17</v>
      </c>
      <c r="T23" s="44">
        <v>2265.12</v>
      </c>
      <c r="U23" s="44">
        <v>2283.11</v>
      </c>
      <c r="V23" s="44">
        <v>2278.79</v>
      </c>
      <c r="W23" s="44">
        <v>2116.0500000000002</v>
      </c>
      <c r="X23" s="44">
        <v>1988.48</v>
      </c>
      <c r="Y23" s="44">
        <v>1766.73</v>
      </c>
      <c r="Z23" s="44">
        <v>1431.38</v>
      </c>
      <c r="AA23" s="44">
        <v>1259.17</v>
      </c>
    </row>
    <row r="24" spans="1:27" ht="12.75" customHeight="1" outlineLevel="1" x14ac:dyDescent="0.2">
      <c r="A24" s="99" t="s">
        <v>1674</v>
      </c>
      <c r="B24" s="63" t="s">
        <v>90</v>
      </c>
      <c r="C24" s="43" t="s">
        <v>79</v>
      </c>
      <c r="D24" s="44">
        <f t="shared" ref="D24:AA24" si="10">$D$9</f>
        <v>1071.42</v>
      </c>
      <c r="E24" s="44">
        <f t="shared" si="10"/>
        <v>1071.42</v>
      </c>
      <c r="F24" s="44">
        <f t="shared" si="10"/>
        <v>1071.42</v>
      </c>
      <c r="G24" s="44">
        <f t="shared" si="10"/>
        <v>1071.42</v>
      </c>
      <c r="H24" s="44">
        <f t="shared" si="10"/>
        <v>1071.42</v>
      </c>
      <c r="I24" s="44">
        <f t="shared" si="10"/>
        <v>1071.42</v>
      </c>
      <c r="J24" s="44">
        <f t="shared" si="10"/>
        <v>1071.42</v>
      </c>
      <c r="K24" s="44">
        <f t="shared" si="10"/>
        <v>1071.42</v>
      </c>
      <c r="L24" s="44">
        <f t="shared" si="10"/>
        <v>1071.42</v>
      </c>
      <c r="M24" s="44">
        <f t="shared" si="10"/>
        <v>1071.42</v>
      </c>
      <c r="N24" s="44">
        <f t="shared" si="10"/>
        <v>1071.42</v>
      </c>
      <c r="O24" s="44">
        <f t="shared" si="10"/>
        <v>1071.42</v>
      </c>
      <c r="P24" s="44">
        <f t="shared" si="10"/>
        <v>1071.42</v>
      </c>
      <c r="Q24" s="44">
        <f t="shared" si="10"/>
        <v>1071.42</v>
      </c>
      <c r="R24" s="44">
        <f t="shared" si="10"/>
        <v>1071.42</v>
      </c>
      <c r="S24" s="44">
        <f t="shared" si="10"/>
        <v>1071.42</v>
      </c>
      <c r="T24" s="44">
        <f t="shared" si="10"/>
        <v>1071.42</v>
      </c>
      <c r="U24" s="44">
        <f t="shared" si="10"/>
        <v>1071.42</v>
      </c>
      <c r="V24" s="44">
        <f t="shared" si="10"/>
        <v>1071.42</v>
      </c>
      <c r="W24" s="44">
        <f t="shared" si="10"/>
        <v>1071.42</v>
      </c>
      <c r="X24" s="44">
        <f t="shared" si="10"/>
        <v>1071.42</v>
      </c>
      <c r="Y24" s="44">
        <f t="shared" si="10"/>
        <v>1071.42</v>
      </c>
      <c r="Z24" s="44">
        <f t="shared" si="10"/>
        <v>1071.42</v>
      </c>
      <c r="AA24" s="44">
        <f t="shared" si="10"/>
        <v>1071.42</v>
      </c>
    </row>
    <row r="25" spans="1:27" ht="12.75" customHeight="1" outlineLevel="1" x14ac:dyDescent="0.2">
      <c r="A25" s="99" t="s">
        <v>1675</v>
      </c>
      <c r="B25" s="63" t="s">
        <v>83</v>
      </c>
      <c r="C25" s="43" t="s">
        <v>79</v>
      </c>
      <c r="D25" s="44">
        <v>3.35</v>
      </c>
      <c r="E25" s="44">
        <v>3.35</v>
      </c>
      <c r="F25" s="44">
        <v>3.35</v>
      </c>
      <c r="G25" s="44">
        <v>3.35</v>
      </c>
      <c r="H25" s="44">
        <v>3.35</v>
      </c>
      <c r="I25" s="44">
        <v>3.35</v>
      </c>
      <c r="J25" s="44">
        <v>3.35</v>
      </c>
      <c r="K25" s="44">
        <v>3.35</v>
      </c>
      <c r="L25" s="44">
        <v>3.35</v>
      </c>
      <c r="M25" s="44">
        <v>3.35</v>
      </c>
      <c r="N25" s="44">
        <v>3.35</v>
      </c>
      <c r="O25" s="44">
        <v>3.35</v>
      </c>
      <c r="P25" s="44">
        <v>3.35</v>
      </c>
      <c r="Q25" s="44">
        <v>3.35</v>
      </c>
      <c r="R25" s="44">
        <v>3.35</v>
      </c>
      <c r="S25" s="44">
        <v>3.35</v>
      </c>
      <c r="T25" s="44">
        <v>3.35</v>
      </c>
      <c r="U25" s="44">
        <v>3.35</v>
      </c>
      <c r="V25" s="44">
        <v>3.35</v>
      </c>
      <c r="W25" s="44">
        <v>3.35</v>
      </c>
      <c r="X25" s="44">
        <v>3.35</v>
      </c>
      <c r="Y25" s="44">
        <v>3.35</v>
      </c>
      <c r="Z25" s="44">
        <v>3.35</v>
      </c>
      <c r="AA25" s="44">
        <v>3.35</v>
      </c>
    </row>
    <row r="26" spans="1:27" ht="12.75" customHeight="1" outlineLevel="1" x14ac:dyDescent="0.2">
      <c r="A26" s="99" t="s">
        <v>1676</v>
      </c>
      <c r="B26" s="63" t="s">
        <v>81</v>
      </c>
      <c r="C26" s="43" t="s">
        <v>79</v>
      </c>
      <c r="D26" s="44">
        <f>$D$11</f>
        <v>216.36</v>
      </c>
      <c r="E26" s="44">
        <f t="shared" ref="E26:AA26" si="11">$D$11</f>
        <v>216.36</v>
      </c>
      <c r="F26" s="44">
        <f t="shared" si="11"/>
        <v>216.36</v>
      </c>
      <c r="G26" s="44">
        <f t="shared" si="11"/>
        <v>216.36</v>
      </c>
      <c r="H26" s="44">
        <f t="shared" si="11"/>
        <v>216.36</v>
      </c>
      <c r="I26" s="44">
        <f t="shared" si="11"/>
        <v>216.36</v>
      </c>
      <c r="J26" s="44">
        <f t="shared" si="11"/>
        <v>216.36</v>
      </c>
      <c r="K26" s="44">
        <f t="shared" si="11"/>
        <v>216.36</v>
      </c>
      <c r="L26" s="44">
        <f t="shared" si="11"/>
        <v>216.36</v>
      </c>
      <c r="M26" s="44">
        <f t="shared" si="11"/>
        <v>216.36</v>
      </c>
      <c r="N26" s="44">
        <f t="shared" si="11"/>
        <v>216.36</v>
      </c>
      <c r="O26" s="44">
        <f t="shared" si="11"/>
        <v>216.36</v>
      </c>
      <c r="P26" s="44">
        <f t="shared" si="11"/>
        <v>216.36</v>
      </c>
      <c r="Q26" s="44">
        <f t="shared" si="11"/>
        <v>216.36</v>
      </c>
      <c r="R26" s="44">
        <f t="shared" si="11"/>
        <v>216.36</v>
      </c>
      <c r="S26" s="44">
        <f t="shared" si="11"/>
        <v>216.36</v>
      </c>
      <c r="T26" s="44">
        <f t="shared" si="11"/>
        <v>216.36</v>
      </c>
      <c r="U26" s="44">
        <f t="shared" si="11"/>
        <v>216.36</v>
      </c>
      <c r="V26" s="44">
        <f t="shared" si="11"/>
        <v>216.36</v>
      </c>
      <c r="W26" s="44">
        <f t="shared" si="11"/>
        <v>216.36</v>
      </c>
      <c r="X26" s="44">
        <f t="shared" si="11"/>
        <v>216.36</v>
      </c>
      <c r="Y26" s="44">
        <f t="shared" si="11"/>
        <v>216.36</v>
      </c>
      <c r="Z26" s="44">
        <f t="shared" si="11"/>
        <v>216.36</v>
      </c>
      <c r="AA26" s="44">
        <f t="shared" si="11"/>
        <v>216.36</v>
      </c>
    </row>
    <row r="27" spans="1:27" ht="12.75" customHeight="1" x14ac:dyDescent="0.2">
      <c r="A27" s="98" t="s">
        <v>1677</v>
      </c>
      <c r="B27" s="28" t="str">
        <f>"05"&amp;"."&amp;$B$800&amp;"."&amp;$B$801</f>
        <v>05.12.2023</v>
      </c>
      <c r="C27" s="90" t="s">
        <v>76</v>
      </c>
      <c r="D27" s="91">
        <f>ROUND(((D28+D29+D31+D30)/1000),5)</f>
        <v>2.4531900000000002</v>
      </c>
      <c r="E27" s="91">
        <f>ROUND(((E28+E29+E31+E30)/1000),5)</f>
        <v>2.347</v>
      </c>
      <c r="F27" s="91">
        <f>ROUND(((F28+F29+F31+F30)/1000),5)</f>
        <v>2.2924099999999998</v>
      </c>
      <c r="G27" s="91">
        <f t="shared" ref="G27:AA27" si="12">ROUND(((G28+G29+G31+G30)/1000),5)</f>
        <v>2.2902800000000001</v>
      </c>
      <c r="H27" s="91">
        <f t="shared" si="12"/>
        <v>2.3405</v>
      </c>
      <c r="I27" s="91">
        <f t="shared" si="12"/>
        <v>2.46597</v>
      </c>
      <c r="J27" s="91">
        <f t="shared" si="12"/>
        <v>2.6887300000000001</v>
      </c>
      <c r="K27" s="91">
        <f t="shared" si="12"/>
        <v>2.9987699999999999</v>
      </c>
      <c r="L27" s="91">
        <f t="shared" si="12"/>
        <v>3.1922600000000001</v>
      </c>
      <c r="M27" s="91">
        <f t="shared" si="12"/>
        <v>3.2774100000000002</v>
      </c>
      <c r="N27" s="91">
        <f t="shared" si="12"/>
        <v>3.3508499999999999</v>
      </c>
      <c r="O27" s="91">
        <f t="shared" si="12"/>
        <v>3.3181099999999999</v>
      </c>
      <c r="P27" s="91">
        <f t="shared" si="12"/>
        <v>3.3066599999999999</v>
      </c>
      <c r="Q27" s="91">
        <f t="shared" si="12"/>
        <v>3.3161299999999998</v>
      </c>
      <c r="R27" s="91">
        <f t="shared" si="12"/>
        <v>3.3139099999999999</v>
      </c>
      <c r="S27" s="91">
        <f t="shared" si="12"/>
        <v>3.2896200000000002</v>
      </c>
      <c r="T27" s="91">
        <f t="shared" si="12"/>
        <v>3.34551</v>
      </c>
      <c r="U27" s="91">
        <f t="shared" si="12"/>
        <v>3.44096</v>
      </c>
      <c r="V27" s="91">
        <f t="shared" si="12"/>
        <v>3.4047999999999998</v>
      </c>
      <c r="W27" s="91">
        <f t="shared" si="12"/>
        <v>3.2817099999999999</v>
      </c>
      <c r="X27" s="91">
        <f t="shared" si="12"/>
        <v>3.1962000000000002</v>
      </c>
      <c r="Y27" s="91">
        <f t="shared" si="12"/>
        <v>3.03681</v>
      </c>
      <c r="Z27" s="91">
        <f t="shared" si="12"/>
        <v>2.7162700000000002</v>
      </c>
      <c r="AA27" s="91">
        <f t="shared" si="12"/>
        <v>2.5240999999999998</v>
      </c>
    </row>
    <row r="28" spans="1:27" ht="12.75" customHeight="1" outlineLevel="1" x14ac:dyDescent="0.2">
      <c r="A28" s="99" t="s">
        <v>1678</v>
      </c>
      <c r="B28" s="63" t="s">
        <v>238</v>
      </c>
      <c r="C28" s="43" t="s">
        <v>79</v>
      </c>
      <c r="D28" s="44">
        <v>1162.06</v>
      </c>
      <c r="E28" s="44">
        <v>1055.8699999999999</v>
      </c>
      <c r="F28" s="44">
        <v>1001.28</v>
      </c>
      <c r="G28" s="44">
        <v>999.15</v>
      </c>
      <c r="H28" s="44">
        <v>1049.3699999999999</v>
      </c>
      <c r="I28" s="44">
        <v>1174.8399999999999</v>
      </c>
      <c r="J28" s="44">
        <v>1397.6</v>
      </c>
      <c r="K28" s="44">
        <v>1707.64</v>
      </c>
      <c r="L28" s="44">
        <v>1901.13</v>
      </c>
      <c r="M28" s="44">
        <v>1986.28</v>
      </c>
      <c r="N28" s="44">
        <v>2059.7199999999998</v>
      </c>
      <c r="O28" s="44">
        <v>2026.98</v>
      </c>
      <c r="P28" s="44">
        <v>2015.53</v>
      </c>
      <c r="Q28" s="44">
        <v>2025</v>
      </c>
      <c r="R28" s="44">
        <v>2022.78</v>
      </c>
      <c r="S28" s="44">
        <v>1998.49</v>
      </c>
      <c r="T28" s="44">
        <v>2054.38</v>
      </c>
      <c r="U28" s="44">
        <v>2149.83</v>
      </c>
      <c r="V28" s="44">
        <v>2113.67</v>
      </c>
      <c r="W28" s="44">
        <v>1990.58</v>
      </c>
      <c r="X28" s="44">
        <v>1905.07</v>
      </c>
      <c r="Y28" s="44">
        <v>1745.68</v>
      </c>
      <c r="Z28" s="44">
        <v>1425.14</v>
      </c>
      <c r="AA28" s="44">
        <v>1232.97</v>
      </c>
    </row>
    <row r="29" spans="1:27" ht="12.75" customHeight="1" outlineLevel="1" x14ac:dyDescent="0.2">
      <c r="A29" s="99" t="s">
        <v>1679</v>
      </c>
      <c r="B29" s="63" t="s">
        <v>90</v>
      </c>
      <c r="C29" s="43" t="s">
        <v>79</v>
      </c>
      <c r="D29" s="44">
        <f t="shared" ref="D29:AA29" si="13">$D$9</f>
        <v>1071.42</v>
      </c>
      <c r="E29" s="44">
        <f t="shared" si="13"/>
        <v>1071.42</v>
      </c>
      <c r="F29" s="44">
        <f t="shared" si="13"/>
        <v>1071.42</v>
      </c>
      <c r="G29" s="44">
        <f t="shared" si="13"/>
        <v>1071.42</v>
      </c>
      <c r="H29" s="44">
        <f t="shared" si="13"/>
        <v>1071.42</v>
      </c>
      <c r="I29" s="44">
        <f t="shared" si="13"/>
        <v>1071.42</v>
      </c>
      <c r="J29" s="44">
        <f t="shared" si="13"/>
        <v>1071.42</v>
      </c>
      <c r="K29" s="44">
        <f t="shared" si="13"/>
        <v>1071.42</v>
      </c>
      <c r="L29" s="44">
        <f t="shared" si="13"/>
        <v>1071.42</v>
      </c>
      <c r="M29" s="44">
        <f t="shared" si="13"/>
        <v>1071.42</v>
      </c>
      <c r="N29" s="44">
        <f t="shared" si="13"/>
        <v>1071.42</v>
      </c>
      <c r="O29" s="44">
        <f t="shared" si="13"/>
        <v>1071.42</v>
      </c>
      <c r="P29" s="44">
        <f t="shared" si="13"/>
        <v>1071.42</v>
      </c>
      <c r="Q29" s="44">
        <f t="shared" si="13"/>
        <v>1071.42</v>
      </c>
      <c r="R29" s="44">
        <f t="shared" si="13"/>
        <v>1071.42</v>
      </c>
      <c r="S29" s="44">
        <f t="shared" si="13"/>
        <v>1071.42</v>
      </c>
      <c r="T29" s="44">
        <f t="shared" si="13"/>
        <v>1071.42</v>
      </c>
      <c r="U29" s="44">
        <f t="shared" si="13"/>
        <v>1071.42</v>
      </c>
      <c r="V29" s="44">
        <f t="shared" si="13"/>
        <v>1071.42</v>
      </c>
      <c r="W29" s="44">
        <f t="shared" si="13"/>
        <v>1071.42</v>
      </c>
      <c r="X29" s="44">
        <f t="shared" si="13"/>
        <v>1071.42</v>
      </c>
      <c r="Y29" s="44">
        <f t="shared" si="13"/>
        <v>1071.42</v>
      </c>
      <c r="Z29" s="44">
        <f t="shared" si="13"/>
        <v>1071.42</v>
      </c>
      <c r="AA29" s="44">
        <f t="shared" si="13"/>
        <v>1071.42</v>
      </c>
    </row>
    <row r="30" spans="1:27" ht="12.75" customHeight="1" outlineLevel="1" x14ac:dyDescent="0.2">
      <c r="A30" s="99" t="s">
        <v>1680</v>
      </c>
      <c r="B30" s="63" t="s">
        <v>83</v>
      </c>
      <c r="C30" s="43" t="s">
        <v>79</v>
      </c>
      <c r="D30" s="44">
        <v>3.35</v>
      </c>
      <c r="E30" s="44">
        <v>3.35</v>
      </c>
      <c r="F30" s="44">
        <v>3.35</v>
      </c>
      <c r="G30" s="44">
        <v>3.35</v>
      </c>
      <c r="H30" s="44">
        <v>3.35</v>
      </c>
      <c r="I30" s="44">
        <v>3.35</v>
      </c>
      <c r="J30" s="44">
        <v>3.35</v>
      </c>
      <c r="K30" s="44">
        <v>3.35</v>
      </c>
      <c r="L30" s="44">
        <v>3.35</v>
      </c>
      <c r="M30" s="44">
        <v>3.35</v>
      </c>
      <c r="N30" s="44">
        <v>3.35</v>
      </c>
      <c r="O30" s="44">
        <v>3.35</v>
      </c>
      <c r="P30" s="44">
        <v>3.35</v>
      </c>
      <c r="Q30" s="44">
        <v>3.35</v>
      </c>
      <c r="R30" s="44">
        <v>3.35</v>
      </c>
      <c r="S30" s="44">
        <v>3.35</v>
      </c>
      <c r="T30" s="44">
        <v>3.35</v>
      </c>
      <c r="U30" s="44">
        <v>3.35</v>
      </c>
      <c r="V30" s="44">
        <v>3.35</v>
      </c>
      <c r="W30" s="44">
        <v>3.35</v>
      </c>
      <c r="X30" s="44">
        <v>3.35</v>
      </c>
      <c r="Y30" s="44">
        <v>3.35</v>
      </c>
      <c r="Z30" s="44">
        <v>3.35</v>
      </c>
      <c r="AA30" s="44">
        <v>3.35</v>
      </c>
    </row>
    <row r="31" spans="1:27" ht="12.75" customHeight="1" outlineLevel="1" x14ac:dyDescent="0.2">
      <c r="A31" s="99" t="s">
        <v>1681</v>
      </c>
      <c r="B31" s="63" t="s">
        <v>81</v>
      </c>
      <c r="C31" s="43" t="s">
        <v>79</v>
      </c>
      <c r="D31" s="44">
        <f>$D$11</f>
        <v>216.36</v>
      </c>
      <c r="E31" s="44">
        <f t="shared" ref="E31:AA31" si="14">$D$11</f>
        <v>216.36</v>
      </c>
      <c r="F31" s="44">
        <f t="shared" si="14"/>
        <v>216.36</v>
      </c>
      <c r="G31" s="44">
        <f t="shared" si="14"/>
        <v>216.36</v>
      </c>
      <c r="H31" s="44">
        <f t="shared" si="14"/>
        <v>216.36</v>
      </c>
      <c r="I31" s="44">
        <f t="shared" si="14"/>
        <v>216.36</v>
      </c>
      <c r="J31" s="44">
        <f t="shared" si="14"/>
        <v>216.36</v>
      </c>
      <c r="K31" s="44">
        <f t="shared" si="14"/>
        <v>216.36</v>
      </c>
      <c r="L31" s="44">
        <f t="shared" si="14"/>
        <v>216.36</v>
      </c>
      <c r="M31" s="44">
        <f t="shared" si="14"/>
        <v>216.36</v>
      </c>
      <c r="N31" s="44">
        <f t="shared" si="14"/>
        <v>216.36</v>
      </c>
      <c r="O31" s="44">
        <f t="shared" si="14"/>
        <v>216.36</v>
      </c>
      <c r="P31" s="44">
        <f t="shared" si="14"/>
        <v>216.36</v>
      </c>
      <c r="Q31" s="44">
        <f t="shared" si="14"/>
        <v>216.36</v>
      </c>
      <c r="R31" s="44">
        <f t="shared" si="14"/>
        <v>216.36</v>
      </c>
      <c r="S31" s="44">
        <f t="shared" si="14"/>
        <v>216.36</v>
      </c>
      <c r="T31" s="44">
        <f t="shared" si="14"/>
        <v>216.36</v>
      </c>
      <c r="U31" s="44">
        <f t="shared" si="14"/>
        <v>216.36</v>
      </c>
      <c r="V31" s="44">
        <f t="shared" si="14"/>
        <v>216.36</v>
      </c>
      <c r="W31" s="44">
        <f t="shared" si="14"/>
        <v>216.36</v>
      </c>
      <c r="X31" s="44">
        <f t="shared" si="14"/>
        <v>216.36</v>
      </c>
      <c r="Y31" s="44">
        <f t="shared" si="14"/>
        <v>216.36</v>
      </c>
      <c r="Z31" s="44">
        <f t="shared" si="14"/>
        <v>216.36</v>
      </c>
      <c r="AA31" s="44">
        <f t="shared" si="14"/>
        <v>216.36</v>
      </c>
    </row>
    <row r="32" spans="1:27" ht="12.75" customHeight="1" x14ac:dyDescent="0.2">
      <c r="A32" s="98" t="s">
        <v>1682</v>
      </c>
      <c r="B32" s="28" t="str">
        <f>"06"&amp;"."&amp;$B$800&amp;"."&amp;$B$801</f>
        <v>06.12.2023</v>
      </c>
      <c r="C32" s="90" t="s">
        <v>76</v>
      </c>
      <c r="D32" s="91">
        <f>ROUND(((D33+D34+D36+D35)/1000),5)</f>
        <v>2.3713299999999999</v>
      </c>
      <c r="E32" s="91">
        <f>ROUND(((E33+E34+E36+E35)/1000),5)</f>
        <v>2.3053300000000001</v>
      </c>
      <c r="F32" s="91">
        <f>ROUND(((F33+F34+F36+F35)/1000),5)</f>
        <v>2.2503199999999999</v>
      </c>
      <c r="G32" s="91">
        <f t="shared" ref="G32:AA32" si="15">ROUND(((G33+G34+G36+G35)/1000),5)</f>
        <v>2.2324700000000002</v>
      </c>
      <c r="H32" s="91">
        <f t="shared" si="15"/>
        <v>2.3154400000000002</v>
      </c>
      <c r="I32" s="91">
        <f t="shared" si="15"/>
        <v>2.43682</v>
      </c>
      <c r="J32" s="91">
        <f t="shared" si="15"/>
        <v>2.6465900000000002</v>
      </c>
      <c r="K32" s="91">
        <f t="shared" si="15"/>
        <v>3.0056799999999999</v>
      </c>
      <c r="L32" s="91">
        <f t="shared" si="15"/>
        <v>3.0738300000000001</v>
      </c>
      <c r="M32" s="91">
        <f t="shared" si="15"/>
        <v>3.2969599999999999</v>
      </c>
      <c r="N32" s="91">
        <f t="shared" si="15"/>
        <v>3.4668000000000001</v>
      </c>
      <c r="O32" s="91">
        <f t="shared" si="15"/>
        <v>3.28125</v>
      </c>
      <c r="P32" s="91">
        <f t="shared" si="15"/>
        <v>3.2427999999999999</v>
      </c>
      <c r="Q32" s="91">
        <f t="shared" si="15"/>
        <v>3.2549700000000001</v>
      </c>
      <c r="R32" s="91">
        <f t="shared" si="15"/>
        <v>3.2434500000000002</v>
      </c>
      <c r="S32" s="91">
        <f t="shared" si="15"/>
        <v>3.2969300000000001</v>
      </c>
      <c r="T32" s="91">
        <f t="shared" si="15"/>
        <v>3.5177499999999999</v>
      </c>
      <c r="U32" s="91">
        <f t="shared" si="15"/>
        <v>3.5277500000000002</v>
      </c>
      <c r="V32" s="91">
        <f t="shared" si="15"/>
        <v>3.4870800000000002</v>
      </c>
      <c r="W32" s="91">
        <f t="shared" si="15"/>
        <v>3.2442099999999998</v>
      </c>
      <c r="X32" s="91">
        <f t="shared" si="15"/>
        <v>3.1331699999999998</v>
      </c>
      <c r="Y32" s="91">
        <f t="shared" si="15"/>
        <v>3.0253399999999999</v>
      </c>
      <c r="Z32" s="91">
        <f t="shared" si="15"/>
        <v>2.7079499999999999</v>
      </c>
      <c r="AA32" s="91">
        <f t="shared" si="15"/>
        <v>2.50718</v>
      </c>
    </row>
    <row r="33" spans="1:27" ht="12.75" customHeight="1" outlineLevel="1" x14ac:dyDescent="0.2">
      <c r="A33" s="99" t="s">
        <v>1683</v>
      </c>
      <c r="B33" s="63" t="s">
        <v>238</v>
      </c>
      <c r="C33" s="43" t="s">
        <v>79</v>
      </c>
      <c r="D33" s="44">
        <v>1080.2</v>
      </c>
      <c r="E33" s="44">
        <v>1014.2</v>
      </c>
      <c r="F33" s="44">
        <v>959.19</v>
      </c>
      <c r="G33" s="44">
        <v>941.34</v>
      </c>
      <c r="H33" s="44">
        <v>1024.31</v>
      </c>
      <c r="I33" s="44">
        <v>1145.69</v>
      </c>
      <c r="J33" s="44">
        <v>1355.46</v>
      </c>
      <c r="K33" s="44">
        <v>1714.55</v>
      </c>
      <c r="L33" s="44">
        <v>1782.7</v>
      </c>
      <c r="M33" s="44">
        <v>2005.83</v>
      </c>
      <c r="N33" s="44">
        <v>2175.67</v>
      </c>
      <c r="O33" s="44">
        <v>1990.12</v>
      </c>
      <c r="P33" s="44">
        <v>1951.67</v>
      </c>
      <c r="Q33" s="44">
        <v>1963.84</v>
      </c>
      <c r="R33" s="44">
        <v>1952.32</v>
      </c>
      <c r="S33" s="44">
        <v>2005.8</v>
      </c>
      <c r="T33" s="44">
        <v>2226.62</v>
      </c>
      <c r="U33" s="44">
        <v>2236.62</v>
      </c>
      <c r="V33" s="44">
        <v>2195.9499999999998</v>
      </c>
      <c r="W33" s="44">
        <v>1953.08</v>
      </c>
      <c r="X33" s="44">
        <v>1842.04</v>
      </c>
      <c r="Y33" s="44">
        <v>1734.21</v>
      </c>
      <c r="Z33" s="44">
        <v>1416.82</v>
      </c>
      <c r="AA33" s="44">
        <v>1216.05</v>
      </c>
    </row>
    <row r="34" spans="1:27" ht="12.75" customHeight="1" outlineLevel="1" x14ac:dyDescent="0.2">
      <c r="A34" s="99" t="s">
        <v>1684</v>
      </c>
      <c r="B34" s="63" t="s">
        <v>90</v>
      </c>
      <c r="C34" s="43" t="s">
        <v>79</v>
      </c>
      <c r="D34" s="44">
        <f t="shared" ref="D34:AA34" si="16">$D$9</f>
        <v>1071.42</v>
      </c>
      <c r="E34" s="44">
        <f t="shared" si="16"/>
        <v>1071.42</v>
      </c>
      <c r="F34" s="44">
        <f t="shared" si="16"/>
        <v>1071.42</v>
      </c>
      <c r="G34" s="44">
        <f t="shared" si="16"/>
        <v>1071.42</v>
      </c>
      <c r="H34" s="44">
        <f t="shared" si="16"/>
        <v>1071.42</v>
      </c>
      <c r="I34" s="44">
        <f t="shared" si="16"/>
        <v>1071.42</v>
      </c>
      <c r="J34" s="44">
        <f t="shared" si="16"/>
        <v>1071.42</v>
      </c>
      <c r="K34" s="44">
        <f t="shared" si="16"/>
        <v>1071.42</v>
      </c>
      <c r="L34" s="44">
        <f t="shared" si="16"/>
        <v>1071.42</v>
      </c>
      <c r="M34" s="44">
        <f t="shared" si="16"/>
        <v>1071.42</v>
      </c>
      <c r="N34" s="44">
        <f t="shared" si="16"/>
        <v>1071.42</v>
      </c>
      <c r="O34" s="44">
        <f t="shared" si="16"/>
        <v>1071.42</v>
      </c>
      <c r="P34" s="44">
        <f t="shared" si="16"/>
        <v>1071.42</v>
      </c>
      <c r="Q34" s="44">
        <f t="shared" si="16"/>
        <v>1071.42</v>
      </c>
      <c r="R34" s="44">
        <f t="shared" si="16"/>
        <v>1071.42</v>
      </c>
      <c r="S34" s="44">
        <f t="shared" si="16"/>
        <v>1071.42</v>
      </c>
      <c r="T34" s="44">
        <f t="shared" si="16"/>
        <v>1071.42</v>
      </c>
      <c r="U34" s="44">
        <f t="shared" si="16"/>
        <v>1071.42</v>
      </c>
      <c r="V34" s="44">
        <f t="shared" si="16"/>
        <v>1071.42</v>
      </c>
      <c r="W34" s="44">
        <f t="shared" si="16"/>
        <v>1071.42</v>
      </c>
      <c r="X34" s="44">
        <f t="shared" si="16"/>
        <v>1071.42</v>
      </c>
      <c r="Y34" s="44">
        <f t="shared" si="16"/>
        <v>1071.42</v>
      </c>
      <c r="Z34" s="44">
        <f t="shared" si="16"/>
        <v>1071.42</v>
      </c>
      <c r="AA34" s="44">
        <f t="shared" si="16"/>
        <v>1071.42</v>
      </c>
    </row>
    <row r="35" spans="1:27" ht="12.75" customHeight="1" outlineLevel="1" x14ac:dyDescent="0.2">
      <c r="A35" s="99" t="s">
        <v>1685</v>
      </c>
      <c r="B35" s="63" t="s">
        <v>83</v>
      </c>
      <c r="C35" s="43" t="s">
        <v>79</v>
      </c>
      <c r="D35" s="44">
        <v>3.35</v>
      </c>
      <c r="E35" s="44">
        <v>3.35</v>
      </c>
      <c r="F35" s="44">
        <v>3.35</v>
      </c>
      <c r="G35" s="44">
        <v>3.35</v>
      </c>
      <c r="H35" s="44">
        <v>3.35</v>
      </c>
      <c r="I35" s="44">
        <v>3.35</v>
      </c>
      <c r="J35" s="44">
        <v>3.35</v>
      </c>
      <c r="K35" s="44">
        <v>3.35</v>
      </c>
      <c r="L35" s="44">
        <v>3.35</v>
      </c>
      <c r="M35" s="44">
        <v>3.35</v>
      </c>
      <c r="N35" s="44">
        <v>3.35</v>
      </c>
      <c r="O35" s="44">
        <v>3.35</v>
      </c>
      <c r="P35" s="44">
        <v>3.35</v>
      </c>
      <c r="Q35" s="44">
        <v>3.35</v>
      </c>
      <c r="R35" s="44">
        <v>3.35</v>
      </c>
      <c r="S35" s="44">
        <v>3.35</v>
      </c>
      <c r="T35" s="44">
        <v>3.35</v>
      </c>
      <c r="U35" s="44">
        <v>3.35</v>
      </c>
      <c r="V35" s="44">
        <v>3.35</v>
      </c>
      <c r="W35" s="44">
        <v>3.35</v>
      </c>
      <c r="X35" s="44">
        <v>3.35</v>
      </c>
      <c r="Y35" s="44">
        <v>3.35</v>
      </c>
      <c r="Z35" s="44">
        <v>3.35</v>
      </c>
      <c r="AA35" s="44">
        <v>3.35</v>
      </c>
    </row>
    <row r="36" spans="1:27" ht="12.75" customHeight="1" outlineLevel="1" x14ac:dyDescent="0.2">
      <c r="A36" s="99" t="s">
        <v>1686</v>
      </c>
      <c r="B36" s="63" t="s">
        <v>81</v>
      </c>
      <c r="C36" s="43" t="s">
        <v>79</v>
      </c>
      <c r="D36" s="44">
        <f>$D$11</f>
        <v>216.36</v>
      </c>
      <c r="E36" s="44">
        <f t="shared" ref="E36:AA36" si="17">$D$11</f>
        <v>216.36</v>
      </c>
      <c r="F36" s="44">
        <f t="shared" si="17"/>
        <v>216.36</v>
      </c>
      <c r="G36" s="44">
        <f t="shared" si="17"/>
        <v>216.36</v>
      </c>
      <c r="H36" s="44">
        <f t="shared" si="17"/>
        <v>216.36</v>
      </c>
      <c r="I36" s="44">
        <f t="shared" si="17"/>
        <v>216.36</v>
      </c>
      <c r="J36" s="44">
        <f t="shared" si="17"/>
        <v>216.36</v>
      </c>
      <c r="K36" s="44">
        <f t="shared" si="17"/>
        <v>216.36</v>
      </c>
      <c r="L36" s="44">
        <f t="shared" si="17"/>
        <v>216.36</v>
      </c>
      <c r="M36" s="44">
        <f t="shared" si="17"/>
        <v>216.36</v>
      </c>
      <c r="N36" s="44">
        <f t="shared" si="17"/>
        <v>216.36</v>
      </c>
      <c r="O36" s="44">
        <f t="shared" si="17"/>
        <v>216.36</v>
      </c>
      <c r="P36" s="44">
        <f t="shared" si="17"/>
        <v>216.36</v>
      </c>
      <c r="Q36" s="44">
        <f t="shared" si="17"/>
        <v>216.36</v>
      </c>
      <c r="R36" s="44">
        <f t="shared" si="17"/>
        <v>216.36</v>
      </c>
      <c r="S36" s="44">
        <f t="shared" si="17"/>
        <v>216.36</v>
      </c>
      <c r="T36" s="44">
        <f t="shared" si="17"/>
        <v>216.36</v>
      </c>
      <c r="U36" s="44">
        <f t="shared" si="17"/>
        <v>216.36</v>
      </c>
      <c r="V36" s="44">
        <f t="shared" si="17"/>
        <v>216.36</v>
      </c>
      <c r="W36" s="44">
        <f t="shared" si="17"/>
        <v>216.36</v>
      </c>
      <c r="X36" s="44">
        <f t="shared" si="17"/>
        <v>216.36</v>
      </c>
      <c r="Y36" s="44">
        <f t="shared" si="17"/>
        <v>216.36</v>
      </c>
      <c r="Z36" s="44">
        <f t="shared" si="17"/>
        <v>216.36</v>
      </c>
      <c r="AA36" s="44">
        <f t="shared" si="17"/>
        <v>216.36</v>
      </c>
    </row>
    <row r="37" spans="1:27" ht="12.75" customHeight="1" x14ac:dyDescent="0.2">
      <c r="A37" s="98" t="s">
        <v>1687</v>
      </c>
      <c r="B37" s="28" t="str">
        <f>"07"&amp;"."&amp;$B$800&amp;"."&amp;$B$801</f>
        <v>07.12.2023</v>
      </c>
      <c r="C37" s="90" t="s">
        <v>76</v>
      </c>
      <c r="D37" s="91">
        <f>ROUND(((D38+D39+D41+D40)/1000),5)</f>
        <v>2.29244</v>
      </c>
      <c r="E37" s="91">
        <f>ROUND(((E38+E39+E41+E40)/1000),5)</f>
        <v>2.1671399999999998</v>
      </c>
      <c r="F37" s="91">
        <f>ROUND(((F38+F39+F41+F40)/1000),5)</f>
        <v>2.0894699999999999</v>
      </c>
      <c r="G37" s="91">
        <f t="shared" ref="G37:AA37" si="18">ROUND(((G38+G39+G41+G40)/1000),5)</f>
        <v>2.0694599999999999</v>
      </c>
      <c r="H37" s="91">
        <f t="shared" si="18"/>
        <v>2.1795100000000001</v>
      </c>
      <c r="I37" s="91">
        <f t="shared" si="18"/>
        <v>2.3388499999999999</v>
      </c>
      <c r="J37" s="91">
        <f t="shared" si="18"/>
        <v>2.5799599999999998</v>
      </c>
      <c r="K37" s="91">
        <f t="shared" si="18"/>
        <v>2.93859</v>
      </c>
      <c r="L37" s="91">
        <f t="shared" si="18"/>
        <v>3.07328</v>
      </c>
      <c r="M37" s="91">
        <f t="shared" si="18"/>
        <v>3.23855</v>
      </c>
      <c r="N37" s="91">
        <f t="shared" si="18"/>
        <v>3.4020999999999999</v>
      </c>
      <c r="O37" s="91">
        <f t="shared" si="18"/>
        <v>3.1958099999999998</v>
      </c>
      <c r="P37" s="91">
        <f t="shared" si="18"/>
        <v>3.1418599999999999</v>
      </c>
      <c r="Q37" s="91">
        <f t="shared" si="18"/>
        <v>3.1531799999999999</v>
      </c>
      <c r="R37" s="91">
        <f t="shared" si="18"/>
        <v>3.1494</v>
      </c>
      <c r="S37" s="91">
        <f t="shared" si="18"/>
        <v>3.21278</v>
      </c>
      <c r="T37" s="91">
        <f t="shared" si="18"/>
        <v>3.4778099999999998</v>
      </c>
      <c r="U37" s="91">
        <f t="shared" si="18"/>
        <v>3.5021</v>
      </c>
      <c r="V37" s="91">
        <f t="shared" si="18"/>
        <v>3.4735900000000002</v>
      </c>
      <c r="W37" s="91">
        <f t="shared" si="18"/>
        <v>3.17909</v>
      </c>
      <c r="X37" s="91">
        <f t="shared" si="18"/>
        <v>3.0661</v>
      </c>
      <c r="Y37" s="91">
        <f t="shared" si="18"/>
        <v>2.9340899999999999</v>
      </c>
      <c r="Z37" s="91">
        <f t="shared" si="18"/>
        <v>2.65273</v>
      </c>
      <c r="AA37" s="91">
        <f t="shared" si="18"/>
        <v>2.4840599999999999</v>
      </c>
    </row>
    <row r="38" spans="1:27" ht="12.75" customHeight="1" outlineLevel="1" x14ac:dyDescent="0.2">
      <c r="A38" s="99" t="s">
        <v>1688</v>
      </c>
      <c r="B38" s="63" t="s">
        <v>238</v>
      </c>
      <c r="C38" s="43" t="s">
        <v>79</v>
      </c>
      <c r="D38" s="44">
        <v>1001.31</v>
      </c>
      <c r="E38" s="44">
        <v>876.01</v>
      </c>
      <c r="F38" s="44">
        <v>798.34</v>
      </c>
      <c r="G38" s="44">
        <v>778.33</v>
      </c>
      <c r="H38" s="44">
        <v>888.38</v>
      </c>
      <c r="I38" s="44">
        <v>1047.72</v>
      </c>
      <c r="J38" s="44">
        <v>1288.83</v>
      </c>
      <c r="K38" s="44">
        <v>1647.46</v>
      </c>
      <c r="L38" s="44">
        <v>1782.15</v>
      </c>
      <c r="M38" s="44">
        <v>1947.42</v>
      </c>
      <c r="N38" s="44">
        <v>2110.9699999999998</v>
      </c>
      <c r="O38" s="44">
        <v>1904.68</v>
      </c>
      <c r="P38" s="44">
        <v>1850.73</v>
      </c>
      <c r="Q38" s="44">
        <v>1862.05</v>
      </c>
      <c r="R38" s="44">
        <v>1858.27</v>
      </c>
      <c r="S38" s="44">
        <v>1921.65</v>
      </c>
      <c r="T38" s="44">
        <v>2186.6799999999998</v>
      </c>
      <c r="U38" s="44">
        <v>2210.9699999999998</v>
      </c>
      <c r="V38" s="44">
        <v>2182.46</v>
      </c>
      <c r="W38" s="44">
        <v>1887.96</v>
      </c>
      <c r="X38" s="44">
        <v>1774.97</v>
      </c>
      <c r="Y38" s="44">
        <v>1642.96</v>
      </c>
      <c r="Z38" s="44">
        <v>1361.6</v>
      </c>
      <c r="AA38" s="44">
        <v>1192.93</v>
      </c>
    </row>
    <row r="39" spans="1:27" ht="12.75" customHeight="1" outlineLevel="1" x14ac:dyDescent="0.2">
      <c r="A39" s="99" t="s">
        <v>1689</v>
      </c>
      <c r="B39" s="63" t="s">
        <v>90</v>
      </c>
      <c r="C39" s="43" t="s">
        <v>79</v>
      </c>
      <c r="D39" s="44">
        <f t="shared" ref="D39:AA39" si="19">$D$9</f>
        <v>1071.42</v>
      </c>
      <c r="E39" s="44">
        <f t="shared" si="19"/>
        <v>1071.42</v>
      </c>
      <c r="F39" s="44">
        <f t="shared" si="19"/>
        <v>1071.42</v>
      </c>
      <c r="G39" s="44">
        <f t="shared" si="19"/>
        <v>1071.42</v>
      </c>
      <c r="H39" s="44">
        <f t="shared" si="19"/>
        <v>1071.42</v>
      </c>
      <c r="I39" s="44">
        <f t="shared" si="19"/>
        <v>1071.42</v>
      </c>
      <c r="J39" s="44">
        <f t="shared" si="19"/>
        <v>1071.42</v>
      </c>
      <c r="K39" s="44">
        <f t="shared" si="19"/>
        <v>1071.42</v>
      </c>
      <c r="L39" s="44">
        <f t="shared" si="19"/>
        <v>1071.42</v>
      </c>
      <c r="M39" s="44">
        <f t="shared" si="19"/>
        <v>1071.42</v>
      </c>
      <c r="N39" s="44">
        <f t="shared" si="19"/>
        <v>1071.42</v>
      </c>
      <c r="O39" s="44">
        <f t="shared" si="19"/>
        <v>1071.42</v>
      </c>
      <c r="P39" s="44">
        <f t="shared" si="19"/>
        <v>1071.42</v>
      </c>
      <c r="Q39" s="44">
        <f t="shared" si="19"/>
        <v>1071.42</v>
      </c>
      <c r="R39" s="44">
        <f t="shared" si="19"/>
        <v>1071.42</v>
      </c>
      <c r="S39" s="44">
        <f t="shared" si="19"/>
        <v>1071.42</v>
      </c>
      <c r="T39" s="44">
        <f t="shared" si="19"/>
        <v>1071.42</v>
      </c>
      <c r="U39" s="44">
        <f t="shared" si="19"/>
        <v>1071.42</v>
      </c>
      <c r="V39" s="44">
        <f t="shared" si="19"/>
        <v>1071.42</v>
      </c>
      <c r="W39" s="44">
        <f t="shared" si="19"/>
        <v>1071.42</v>
      </c>
      <c r="X39" s="44">
        <f t="shared" si="19"/>
        <v>1071.42</v>
      </c>
      <c r="Y39" s="44">
        <f t="shared" si="19"/>
        <v>1071.42</v>
      </c>
      <c r="Z39" s="44">
        <f t="shared" si="19"/>
        <v>1071.42</v>
      </c>
      <c r="AA39" s="44">
        <f t="shared" si="19"/>
        <v>1071.42</v>
      </c>
    </row>
    <row r="40" spans="1:27" ht="12.75" customHeight="1" outlineLevel="1" x14ac:dyDescent="0.2">
      <c r="A40" s="99" t="s">
        <v>1690</v>
      </c>
      <c r="B40" s="63" t="s">
        <v>83</v>
      </c>
      <c r="C40" s="43" t="s">
        <v>79</v>
      </c>
      <c r="D40" s="44">
        <v>3.35</v>
      </c>
      <c r="E40" s="44">
        <v>3.35</v>
      </c>
      <c r="F40" s="44">
        <v>3.35</v>
      </c>
      <c r="G40" s="44">
        <v>3.35</v>
      </c>
      <c r="H40" s="44">
        <v>3.35</v>
      </c>
      <c r="I40" s="44">
        <v>3.35</v>
      </c>
      <c r="J40" s="44">
        <v>3.35</v>
      </c>
      <c r="K40" s="44">
        <v>3.35</v>
      </c>
      <c r="L40" s="44">
        <v>3.35</v>
      </c>
      <c r="M40" s="44">
        <v>3.35</v>
      </c>
      <c r="N40" s="44">
        <v>3.35</v>
      </c>
      <c r="O40" s="44">
        <v>3.35</v>
      </c>
      <c r="P40" s="44">
        <v>3.35</v>
      </c>
      <c r="Q40" s="44">
        <v>3.35</v>
      </c>
      <c r="R40" s="44">
        <v>3.35</v>
      </c>
      <c r="S40" s="44">
        <v>3.35</v>
      </c>
      <c r="T40" s="44">
        <v>3.35</v>
      </c>
      <c r="U40" s="44">
        <v>3.35</v>
      </c>
      <c r="V40" s="44">
        <v>3.35</v>
      </c>
      <c r="W40" s="44">
        <v>3.35</v>
      </c>
      <c r="X40" s="44">
        <v>3.35</v>
      </c>
      <c r="Y40" s="44">
        <v>3.35</v>
      </c>
      <c r="Z40" s="44">
        <v>3.35</v>
      </c>
      <c r="AA40" s="44">
        <v>3.35</v>
      </c>
    </row>
    <row r="41" spans="1:27" ht="12.75" customHeight="1" outlineLevel="1" x14ac:dyDescent="0.2">
      <c r="A41" s="99" t="s">
        <v>1691</v>
      </c>
      <c r="B41" s="63" t="s">
        <v>81</v>
      </c>
      <c r="C41" s="43" t="s">
        <v>79</v>
      </c>
      <c r="D41" s="44">
        <f>$D$11</f>
        <v>216.36</v>
      </c>
      <c r="E41" s="44">
        <f t="shared" ref="E41:AA41" si="20">$D$11</f>
        <v>216.36</v>
      </c>
      <c r="F41" s="44">
        <f t="shared" si="20"/>
        <v>216.36</v>
      </c>
      <c r="G41" s="44">
        <f t="shared" si="20"/>
        <v>216.36</v>
      </c>
      <c r="H41" s="44">
        <f t="shared" si="20"/>
        <v>216.36</v>
      </c>
      <c r="I41" s="44">
        <f t="shared" si="20"/>
        <v>216.36</v>
      </c>
      <c r="J41" s="44">
        <f t="shared" si="20"/>
        <v>216.36</v>
      </c>
      <c r="K41" s="44">
        <f t="shared" si="20"/>
        <v>216.36</v>
      </c>
      <c r="L41" s="44">
        <f t="shared" si="20"/>
        <v>216.36</v>
      </c>
      <c r="M41" s="44">
        <f t="shared" si="20"/>
        <v>216.36</v>
      </c>
      <c r="N41" s="44">
        <f t="shared" si="20"/>
        <v>216.36</v>
      </c>
      <c r="O41" s="44">
        <f t="shared" si="20"/>
        <v>216.36</v>
      </c>
      <c r="P41" s="44">
        <f t="shared" si="20"/>
        <v>216.36</v>
      </c>
      <c r="Q41" s="44">
        <f t="shared" si="20"/>
        <v>216.36</v>
      </c>
      <c r="R41" s="44">
        <f t="shared" si="20"/>
        <v>216.36</v>
      </c>
      <c r="S41" s="44">
        <f t="shared" si="20"/>
        <v>216.36</v>
      </c>
      <c r="T41" s="44">
        <f t="shared" si="20"/>
        <v>216.36</v>
      </c>
      <c r="U41" s="44">
        <f t="shared" si="20"/>
        <v>216.36</v>
      </c>
      <c r="V41" s="44">
        <f t="shared" si="20"/>
        <v>216.36</v>
      </c>
      <c r="W41" s="44">
        <f t="shared" si="20"/>
        <v>216.36</v>
      </c>
      <c r="X41" s="44">
        <f t="shared" si="20"/>
        <v>216.36</v>
      </c>
      <c r="Y41" s="44">
        <f t="shared" si="20"/>
        <v>216.36</v>
      </c>
      <c r="Z41" s="44">
        <f t="shared" si="20"/>
        <v>216.36</v>
      </c>
      <c r="AA41" s="44">
        <f t="shared" si="20"/>
        <v>216.36</v>
      </c>
    </row>
    <row r="42" spans="1:27" ht="12.75" customHeight="1" x14ac:dyDescent="0.2">
      <c r="A42" s="98" t="s">
        <v>1692</v>
      </c>
      <c r="B42" s="28" t="str">
        <f>"08"&amp;"."&amp;$B$800&amp;"."&amp;$B$801</f>
        <v>08.12.2023</v>
      </c>
      <c r="C42" s="90" t="s">
        <v>76</v>
      </c>
      <c r="D42" s="91">
        <f>ROUND(((D43+D44+D46+D45)/1000),5)</f>
        <v>2.2754400000000001</v>
      </c>
      <c r="E42" s="91">
        <f>ROUND(((E43+E44+E46+E45)/1000),5)</f>
        <v>2.12521</v>
      </c>
      <c r="F42" s="91">
        <f>ROUND(((F43+F44+F46+F45)/1000),5)</f>
        <v>1.4283699999999999</v>
      </c>
      <c r="G42" s="91">
        <f t="shared" ref="G42:AA42" si="21">ROUND(((G43+G44+G46+G45)/1000),5)</f>
        <v>1.42608</v>
      </c>
      <c r="H42" s="91">
        <f t="shared" si="21"/>
        <v>1.4421200000000001</v>
      </c>
      <c r="I42" s="91">
        <f t="shared" si="21"/>
        <v>2.3224499999999999</v>
      </c>
      <c r="J42" s="91">
        <f t="shared" si="21"/>
        <v>2.5534599999999998</v>
      </c>
      <c r="K42" s="91">
        <f t="shared" si="21"/>
        <v>2.8664700000000001</v>
      </c>
      <c r="L42" s="91">
        <f t="shared" si="21"/>
        <v>3.0842399999999999</v>
      </c>
      <c r="M42" s="91">
        <f t="shared" si="21"/>
        <v>3.1219999999999999</v>
      </c>
      <c r="N42" s="91">
        <f t="shared" si="21"/>
        <v>3.1389800000000001</v>
      </c>
      <c r="O42" s="91">
        <f t="shared" si="21"/>
        <v>3.15882</v>
      </c>
      <c r="P42" s="91">
        <f t="shared" si="21"/>
        <v>3.1452499999999999</v>
      </c>
      <c r="Q42" s="91">
        <f t="shared" si="21"/>
        <v>3.1569699999999998</v>
      </c>
      <c r="R42" s="91">
        <f t="shared" si="21"/>
        <v>3.1499600000000001</v>
      </c>
      <c r="S42" s="91">
        <f t="shared" si="21"/>
        <v>3.0981700000000001</v>
      </c>
      <c r="T42" s="91">
        <f t="shared" si="21"/>
        <v>3.1311900000000001</v>
      </c>
      <c r="U42" s="91">
        <f t="shared" si="21"/>
        <v>3.1241099999999999</v>
      </c>
      <c r="V42" s="91">
        <f t="shared" si="21"/>
        <v>3.1029900000000001</v>
      </c>
      <c r="W42" s="91">
        <f t="shared" si="21"/>
        <v>3.0935899999999998</v>
      </c>
      <c r="X42" s="91">
        <f t="shared" si="21"/>
        <v>3.06847</v>
      </c>
      <c r="Y42" s="91">
        <f t="shared" si="21"/>
        <v>2.8844799999999999</v>
      </c>
      <c r="Z42" s="91">
        <f t="shared" si="21"/>
        <v>2.5787300000000002</v>
      </c>
      <c r="AA42" s="91">
        <f t="shared" si="21"/>
        <v>2.47288</v>
      </c>
    </row>
    <row r="43" spans="1:27" ht="12.75" customHeight="1" outlineLevel="1" x14ac:dyDescent="0.2">
      <c r="A43" s="99" t="s">
        <v>1693</v>
      </c>
      <c r="B43" s="63" t="s">
        <v>238</v>
      </c>
      <c r="C43" s="43" t="s">
        <v>79</v>
      </c>
      <c r="D43" s="44">
        <v>984.31</v>
      </c>
      <c r="E43" s="44">
        <v>834.08</v>
      </c>
      <c r="F43" s="44">
        <v>137.24</v>
      </c>
      <c r="G43" s="44">
        <v>134.94999999999999</v>
      </c>
      <c r="H43" s="44">
        <v>150.99</v>
      </c>
      <c r="I43" s="44">
        <v>1031.32</v>
      </c>
      <c r="J43" s="44">
        <v>1262.33</v>
      </c>
      <c r="K43" s="44">
        <v>1575.34</v>
      </c>
      <c r="L43" s="44">
        <v>1793.11</v>
      </c>
      <c r="M43" s="44">
        <v>1830.87</v>
      </c>
      <c r="N43" s="44">
        <v>1847.85</v>
      </c>
      <c r="O43" s="44">
        <v>1867.69</v>
      </c>
      <c r="P43" s="44">
        <v>1854.12</v>
      </c>
      <c r="Q43" s="44">
        <v>1865.84</v>
      </c>
      <c r="R43" s="44">
        <v>1858.83</v>
      </c>
      <c r="S43" s="44">
        <v>1807.04</v>
      </c>
      <c r="T43" s="44">
        <v>1840.06</v>
      </c>
      <c r="U43" s="44">
        <v>1832.98</v>
      </c>
      <c r="V43" s="44">
        <v>1811.86</v>
      </c>
      <c r="W43" s="44">
        <v>1802.46</v>
      </c>
      <c r="X43" s="44">
        <v>1777.34</v>
      </c>
      <c r="Y43" s="44">
        <v>1593.35</v>
      </c>
      <c r="Z43" s="44">
        <v>1287.5999999999999</v>
      </c>
      <c r="AA43" s="44">
        <v>1181.75</v>
      </c>
    </row>
    <row r="44" spans="1:27" ht="12.75" customHeight="1" outlineLevel="1" x14ac:dyDescent="0.2">
      <c r="A44" s="99" t="s">
        <v>1694</v>
      </c>
      <c r="B44" s="63" t="s">
        <v>90</v>
      </c>
      <c r="C44" s="43" t="s">
        <v>79</v>
      </c>
      <c r="D44" s="44">
        <f t="shared" ref="D44:AA44" si="22">$D$9</f>
        <v>1071.42</v>
      </c>
      <c r="E44" s="44">
        <f t="shared" si="22"/>
        <v>1071.42</v>
      </c>
      <c r="F44" s="44">
        <f t="shared" si="22"/>
        <v>1071.42</v>
      </c>
      <c r="G44" s="44">
        <f t="shared" si="22"/>
        <v>1071.42</v>
      </c>
      <c r="H44" s="44">
        <f t="shared" si="22"/>
        <v>1071.42</v>
      </c>
      <c r="I44" s="44">
        <f t="shared" si="22"/>
        <v>1071.42</v>
      </c>
      <c r="J44" s="44">
        <f t="shared" si="22"/>
        <v>1071.42</v>
      </c>
      <c r="K44" s="44">
        <f t="shared" si="22"/>
        <v>1071.42</v>
      </c>
      <c r="L44" s="44">
        <f t="shared" si="22"/>
        <v>1071.42</v>
      </c>
      <c r="M44" s="44">
        <f t="shared" si="22"/>
        <v>1071.42</v>
      </c>
      <c r="N44" s="44">
        <f t="shared" si="22"/>
        <v>1071.42</v>
      </c>
      <c r="O44" s="44">
        <f t="shared" si="22"/>
        <v>1071.42</v>
      </c>
      <c r="P44" s="44">
        <f t="shared" si="22"/>
        <v>1071.42</v>
      </c>
      <c r="Q44" s="44">
        <f t="shared" si="22"/>
        <v>1071.42</v>
      </c>
      <c r="R44" s="44">
        <f t="shared" si="22"/>
        <v>1071.42</v>
      </c>
      <c r="S44" s="44">
        <f t="shared" si="22"/>
        <v>1071.42</v>
      </c>
      <c r="T44" s="44">
        <f t="shared" si="22"/>
        <v>1071.42</v>
      </c>
      <c r="U44" s="44">
        <f t="shared" si="22"/>
        <v>1071.42</v>
      </c>
      <c r="V44" s="44">
        <f t="shared" si="22"/>
        <v>1071.42</v>
      </c>
      <c r="W44" s="44">
        <f t="shared" si="22"/>
        <v>1071.42</v>
      </c>
      <c r="X44" s="44">
        <f t="shared" si="22"/>
        <v>1071.42</v>
      </c>
      <c r="Y44" s="44">
        <f t="shared" si="22"/>
        <v>1071.42</v>
      </c>
      <c r="Z44" s="44">
        <f t="shared" si="22"/>
        <v>1071.42</v>
      </c>
      <c r="AA44" s="44">
        <f t="shared" si="22"/>
        <v>1071.42</v>
      </c>
    </row>
    <row r="45" spans="1:27" ht="12.75" customHeight="1" outlineLevel="1" x14ac:dyDescent="0.2">
      <c r="A45" s="99" t="s">
        <v>1695</v>
      </c>
      <c r="B45" s="63" t="s">
        <v>83</v>
      </c>
      <c r="C45" s="43" t="s">
        <v>79</v>
      </c>
      <c r="D45" s="44">
        <v>3.35</v>
      </c>
      <c r="E45" s="44">
        <v>3.35</v>
      </c>
      <c r="F45" s="44">
        <v>3.35</v>
      </c>
      <c r="G45" s="44">
        <v>3.35</v>
      </c>
      <c r="H45" s="44">
        <v>3.35</v>
      </c>
      <c r="I45" s="44">
        <v>3.35</v>
      </c>
      <c r="J45" s="44">
        <v>3.35</v>
      </c>
      <c r="K45" s="44">
        <v>3.35</v>
      </c>
      <c r="L45" s="44">
        <v>3.35</v>
      </c>
      <c r="M45" s="44">
        <v>3.35</v>
      </c>
      <c r="N45" s="44">
        <v>3.35</v>
      </c>
      <c r="O45" s="44">
        <v>3.35</v>
      </c>
      <c r="P45" s="44">
        <v>3.35</v>
      </c>
      <c r="Q45" s="44">
        <v>3.35</v>
      </c>
      <c r="R45" s="44">
        <v>3.35</v>
      </c>
      <c r="S45" s="44">
        <v>3.35</v>
      </c>
      <c r="T45" s="44">
        <v>3.35</v>
      </c>
      <c r="U45" s="44">
        <v>3.35</v>
      </c>
      <c r="V45" s="44">
        <v>3.35</v>
      </c>
      <c r="W45" s="44">
        <v>3.35</v>
      </c>
      <c r="X45" s="44">
        <v>3.35</v>
      </c>
      <c r="Y45" s="44">
        <v>3.35</v>
      </c>
      <c r="Z45" s="44">
        <v>3.35</v>
      </c>
      <c r="AA45" s="44">
        <v>3.35</v>
      </c>
    </row>
    <row r="46" spans="1:27" ht="12.75" customHeight="1" outlineLevel="1" x14ac:dyDescent="0.2">
      <c r="A46" s="99" t="s">
        <v>1696</v>
      </c>
      <c r="B46" s="63" t="s">
        <v>81</v>
      </c>
      <c r="C46" s="43" t="s">
        <v>79</v>
      </c>
      <c r="D46" s="44">
        <f>$D$11</f>
        <v>216.36</v>
      </c>
      <c r="E46" s="44">
        <f t="shared" ref="E46:AA46" si="23">$D$11</f>
        <v>216.36</v>
      </c>
      <c r="F46" s="44">
        <f t="shared" si="23"/>
        <v>216.36</v>
      </c>
      <c r="G46" s="44">
        <f t="shared" si="23"/>
        <v>216.36</v>
      </c>
      <c r="H46" s="44">
        <f t="shared" si="23"/>
        <v>216.36</v>
      </c>
      <c r="I46" s="44">
        <f t="shared" si="23"/>
        <v>216.36</v>
      </c>
      <c r="J46" s="44">
        <f t="shared" si="23"/>
        <v>216.36</v>
      </c>
      <c r="K46" s="44">
        <f t="shared" si="23"/>
        <v>216.36</v>
      </c>
      <c r="L46" s="44">
        <f t="shared" si="23"/>
        <v>216.36</v>
      </c>
      <c r="M46" s="44">
        <f t="shared" si="23"/>
        <v>216.36</v>
      </c>
      <c r="N46" s="44">
        <f t="shared" si="23"/>
        <v>216.36</v>
      </c>
      <c r="O46" s="44">
        <f t="shared" si="23"/>
        <v>216.36</v>
      </c>
      <c r="P46" s="44">
        <f t="shared" si="23"/>
        <v>216.36</v>
      </c>
      <c r="Q46" s="44">
        <f t="shared" si="23"/>
        <v>216.36</v>
      </c>
      <c r="R46" s="44">
        <f t="shared" si="23"/>
        <v>216.36</v>
      </c>
      <c r="S46" s="44">
        <f t="shared" si="23"/>
        <v>216.36</v>
      </c>
      <c r="T46" s="44">
        <f t="shared" si="23"/>
        <v>216.36</v>
      </c>
      <c r="U46" s="44">
        <f t="shared" si="23"/>
        <v>216.36</v>
      </c>
      <c r="V46" s="44">
        <f t="shared" si="23"/>
        <v>216.36</v>
      </c>
      <c r="W46" s="44">
        <f t="shared" si="23"/>
        <v>216.36</v>
      </c>
      <c r="X46" s="44">
        <f t="shared" si="23"/>
        <v>216.36</v>
      </c>
      <c r="Y46" s="44">
        <f t="shared" si="23"/>
        <v>216.36</v>
      </c>
      <c r="Z46" s="44">
        <f t="shared" si="23"/>
        <v>216.36</v>
      </c>
      <c r="AA46" s="44">
        <f t="shared" si="23"/>
        <v>216.36</v>
      </c>
    </row>
    <row r="47" spans="1:27" ht="12.75" customHeight="1" x14ac:dyDescent="0.2">
      <c r="A47" s="98" t="s">
        <v>1697</v>
      </c>
      <c r="B47" s="28" t="str">
        <f>"09"&amp;"."&amp;$B$800&amp;"."&amp;$B$801</f>
        <v>09.12.2023</v>
      </c>
      <c r="C47" s="90" t="s">
        <v>76</v>
      </c>
      <c r="D47" s="91">
        <f>ROUND(((D48+D49+D51+D50)/1000),5)</f>
        <v>2.3704800000000001</v>
      </c>
      <c r="E47" s="91">
        <f>ROUND(((E48+E49+E51+E50)/1000),5)</f>
        <v>2.2639200000000002</v>
      </c>
      <c r="F47" s="91">
        <f>ROUND(((F48+F49+F51+F50)/1000),5)</f>
        <v>2.1514799999999998</v>
      </c>
      <c r="G47" s="91">
        <f t="shared" ref="G47:AA47" si="24">ROUND(((G48+G49+G51+G50)/1000),5)</f>
        <v>2.1045799999999999</v>
      </c>
      <c r="H47" s="91">
        <f t="shared" si="24"/>
        <v>2.1476999999999999</v>
      </c>
      <c r="I47" s="91">
        <f t="shared" si="24"/>
        <v>2.2675100000000001</v>
      </c>
      <c r="J47" s="91">
        <f t="shared" si="24"/>
        <v>2.3752599999999999</v>
      </c>
      <c r="K47" s="91">
        <f t="shared" si="24"/>
        <v>2.6247400000000001</v>
      </c>
      <c r="L47" s="91">
        <f t="shared" si="24"/>
        <v>2.85833</v>
      </c>
      <c r="M47" s="91">
        <f t="shared" si="24"/>
        <v>3.0743499999999999</v>
      </c>
      <c r="N47" s="91">
        <f t="shared" si="24"/>
        <v>3.10155</v>
      </c>
      <c r="O47" s="91">
        <f t="shared" si="24"/>
        <v>3.1343800000000002</v>
      </c>
      <c r="P47" s="91">
        <f t="shared" si="24"/>
        <v>3.1137600000000001</v>
      </c>
      <c r="Q47" s="91">
        <f t="shared" si="24"/>
        <v>3.1116799999999998</v>
      </c>
      <c r="R47" s="91">
        <f t="shared" si="24"/>
        <v>3.09104</v>
      </c>
      <c r="S47" s="91">
        <f t="shared" si="24"/>
        <v>3.0894900000000001</v>
      </c>
      <c r="T47" s="91">
        <f t="shared" si="24"/>
        <v>3.1086800000000001</v>
      </c>
      <c r="U47" s="91">
        <f t="shared" si="24"/>
        <v>3.1392799999999998</v>
      </c>
      <c r="V47" s="91">
        <f t="shared" si="24"/>
        <v>3.1174400000000002</v>
      </c>
      <c r="W47" s="91">
        <f t="shared" si="24"/>
        <v>3.0916399999999999</v>
      </c>
      <c r="X47" s="91">
        <f t="shared" si="24"/>
        <v>3.0670000000000002</v>
      </c>
      <c r="Y47" s="91">
        <f t="shared" si="24"/>
        <v>2.8746700000000001</v>
      </c>
      <c r="Z47" s="91">
        <f t="shared" si="24"/>
        <v>2.5802100000000001</v>
      </c>
      <c r="AA47" s="91">
        <f t="shared" si="24"/>
        <v>2.45886</v>
      </c>
    </row>
    <row r="48" spans="1:27" ht="12.75" customHeight="1" outlineLevel="1" x14ac:dyDescent="0.2">
      <c r="A48" s="99" t="s">
        <v>1698</v>
      </c>
      <c r="B48" s="63" t="s">
        <v>238</v>
      </c>
      <c r="C48" s="43" t="s">
        <v>79</v>
      </c>
      <c r="D48" s="44">
        <v>1079.3499999999999</v>
      </c>
      <c r="E48" s="44">
        <v>972.79</v>
      </c>
      <c r="F48" s="44">
        <v>860.35</v>
      </c>
      <c r="G48" s="44">
        <v>813.45</v>
      </c>
      <c r="H48" s="44">
        <v>856.57</v>
      </c>
      <c r="I48" s="44">
        <v>976.38</v>
      </c>
      <c r="J48" s="44">
        <v>1084.1300000000001</v>
      </c>
      <c r="K48" s="44">
        <v>1333.61</v>
      </c>
      <c r="L48" s="44">
        <v>1567.2</v>
      </c>
      <c r="M48" s="44">
        <v>1783.22</v>
      </c>
      <c r="N48" s="44">
        <v>1810.42</v>
      </c>
      <c r="O48" s="44">
        <v>1843.25</v>
      </c>
      <c r="P48" s="44">
        <v>1822.63</v>
      </c>
      <c r="Q48" s="44">
        <v>1820.55</v>
      </c>
      <c r="R48" s="44">
        <v>1799.91</v>
      </c>
      <c r="S48" s="44">
        <v>1798.36</v>
      </c>
      <c r="T48" s="44">
        <v>1817.55</v>
      </c>
      <c r="U48" s="44">
        <v>1848.15</v>
      </c>
      <c r="V48" s="44">
        <v>1826.31</v>
      </c>
      <c r="W48" s="44">
        <v>1800.51</v>
      </c>
      <c r="X48" s="44">
        <v>1775.87</v>
      </c>
      <c r="Y48" s="44">
        <v>1583.54</v>
      </c>
      <c r="Z48" s="44">
        <v>1289.08</v>
      </c>
      <c r="AA48" s="44">
        <v>1167.73</v>
      </c>
    </row>
    <row r="49" spans="1:27" ht="12.75" customHeight="1" outlineLevel="1" x14ac:dyDescent="0.2">
      <c r="A49" s="99" t="s">
        <v>1699</v>
      </c>
      <c r="B49" s="63" t="s">
        <v>90</v>
      </c>
      <c r="C49" s="43" t="s">
        <v>79</v>
      </c>
      <c r="D49" s="44">
        <f t="shared" ref="D49:AA49" si="25">$D$9</f>
        <v>1071.42</v>
      </c>
      <c r="E49" s="44">
        <f t="shared" si="25"/>
        <v>1071.42</v>
      </c>
      <c r="F49" s="44">
        <f t="shared" si="25"/>
        <v>1071.42</v>
      </c>
      <c r="G49" s="44">
        <f t="shared" si="25"/>
        <v>1071.42</v>
      </c>
      <c r="H49" s="44">
        <f t="shared" si="25"/>
        <v>1071.42</v>
      </c>
      <c r="I49" s="44">
        <f t="shared" si="25"/>
        <v>1071.42</v>
      </c>
      <c r="J49" s="44">
        <f t="shared" si="25"/>
        <v>1071.42</v>
      </c>
      <c r="K49" s="44">
        <f t="shared" si="25"/>
        <v>1071.42</v>
      </c>
      <c r="L49" s="44">
        <f t="shared" si="25"/>
        <v>1071.42</v>
      </c>
      <c r="M49" s="44">
        <f t="shared" si="25"/>
        <v>1071.42</v>
      </c>
      <c r="N49" s="44">
        <f t="shared" si="25"/>
        <v>1071.42</v>
      </c>
      <c r="O49" s="44">
        <f t="shared" si="25"/>
        <v>1071.42</v>
      </c>
      <c r="P49" s="44">
        <f t="shared" si="25"/>
        <v>1071.42</v>
      </c>
      <c r="Q49" s="44">
        <f t="shared" si="25"/>
        <v>1071.42</v>
      </c>
      <c r="R49" s="44">
        <f t="shared" si="25"/>
        <v>1071.42</v>
      </c>
      <c r="S49" s="44">
        <f t="shared" si="25"/>
        <v>1071.42</v>
      </c>
      <c r="T49" s="44">
        <f t="shared" si="25"/>
        <v>1071.42</v>
      </c>
      <c r="U49" s="44">
        <f t="shared" si="25"/>
        <v>1071.42</v>
      </c>
      <c r="V49" s="44">
        <f t="shared" si="25"/>
        <v>1071.42</v>
      </c>
      <c r="W49" s="44">
        <f t="shared" si="25"/>
        <v>1071.42</v>
      </c>
      <c r="X49" s="44">
        <f t="shared" si="25"/>
        <v>1071.42</v>
      </c>
      <c r="Y49" s="44">
        <f t="shared" si="25"/>
        <v>1071.42</v>
      </c>
      <c r="Z49" s="44">
        <f t="shared" si="25"/>
        <v>1071.42</v>
      </c>
      <c r="AA49" s="44">
        <f t="shared" si="25"/>
        <v>1071.42</v>
      </c>
    </row>
    <row r="50" spans="1:27" ht="12.75" customHeight="1" outlineLevel="1" x14ac:dyDescent="0.2">
      <c r="A50" s="99" t="s">
        <v>1700</v>
      </c>
      <c r="B50" s="63" t="s">
        <v>83</v>
      </c>
      <c r="C50" s="43" t="s">
        <v>79</v>
      </c>
      <c r="D50" s="44">
        <v>3.35</v>
      </c>
      <c r="E50" s="44">
        <v>3.35</v>
      </c>
      <c r="F50" s="44">
        <v>3.35</v>
      </c>
      <c r="G50" s="44">
        <v>3.35</v>
      </c>
      <c r="H50" s="44">
        <v>3.35</v>
      </c>
      <c r="I50" s="44">
        <v>3.35</v>
      </c>
      <c r="J50" s="44">
        <v>3.35</v>
      </c>
      <c r="K50" s="44">
        <v>3.35</v>
      </c>
      <c r="L50" s="44">
        <v>3.35</v>
      </c>
      <c r="M50" s="44">
        <v>3.35</v>
      </c>
      <c r="N50" s="44">
        <v>3.35</v>
      </c>
      <c r="O50" s="44">
        <v>3.35</v>
      </c>
      <c r="P50" s="44">
        <v>3.35</v>
      </c>
      <c r="Q50" s="44">
        <v>3.35</v>
      </c>
      <c r="R50" s="44">
        <v>3.35</v>
      </c>
      <c r="S50" s="44">
        <v>3.35</v>
      </c>
      <c r="T50" s="44">
        <v>3.35</v>
      </c>
      <c r="U50" s="44">
        <v>3.35</v>
      </c>
      <c r="V50" s="44">
        <v>3.35</v>
      </c>
      <c r="W50" s="44">
        <v>3.35</v>
      </c>
      <c r="X50" s="44">
        <v>3.35</v>
      </c>
      <c r="Y50" s="44">
        <v>3.35</v>
      </c>
      <c r="Z50" s="44">
        <v>3.35</v>
      </c>
      <c r="AA50" s="44">
        <v>3.35</v>
      </c>
    </row>
    <row r="51" spans="1:27" ht="12.75" customHeight="1" outlineLevel="1" x14ac:dyDescent="0.2">
      <c r="A51" s="99" t="s">
        <v>1701</v>
      </c>
      <c r="B51" s="63" t="s">
        <v>81</v>
      </c>
      <c r="C51" s="43" t="s">
        <v>79</v>
      </c>
      <c r="D51" s="44">
        <f>$D$11</f>
        <v>216.36</v>
      </c>
      <c r="E51" s="44">
        <f t="shared" ref="E51:AA51" si="26">$D$11</f>
        <v>216.36</v>
      </c>
      <c r="F51" s="44">
        <f t="shared" si="26"/>
        <v>216.36</v>
      </c>
      <c r="G51" s="44">
        <f t="shared" si="26"/>
        <v>216.36</v>
      </c>
      <c r="H51" s="44">
        <f t="shared" si="26"/>
        <v>216.36</v>
      </c>
      <c r="I51" s="44">
        <f t="shared" si="26"/>
        <v>216.36</v>
      </c>
      <c r="J51" s="44">
        <f t="shared" si="26"/>
        <v>216.36</v>
      </c>
      <c r="K51" s="44">
        <f t="shared" si="26"/>
        <v>216.36</v>
      </c>
      <c r="L51" s="44">
        <f t="shared" si="26"/>
        <v>216.36</v>
      </c>
      <c r="M51" s="44">
        <f t="shared" si="26"/>
        <v>216.36</v>
      </c>
      <c r="N51" s="44">
        <f t="shared" si="26"/>
        <v>216.36</v>
      </c>
      <c r="O51" s="44">
        <f t="shared" si="26"/>
        <v>216.36</v>
      </c>
      <c r="P51" s="44">
        <f t="shared" si="26"/>
        <v>216.36</v>
      </c>
      <c r="Q51" s="44">
        <f t="shared" si="26"/>
        <v>216.36</v>
      </c>
      <c r="R51" s="44">
        <f t="shared" si="26"/>
        <v>216.36</v>
      </c>
      <c r="S51" s="44">
        <f t="shared" si="26"/>
        <v>216.36</v>
      </c>
      <c r="T51" s="44">
        <f t="shared" si="26"/>
        <v>216.36</v>
      </c>
      <c r="U51" s="44">
        <f t="shared" si="26"/>
        <v>216.36</v>
      </c>
      <c r="V51" s="44">
        <f t="shared" si="26"/>
        <v>216.36</v>
      </c>
      <c r="W51" s="44">
        <f t="shared" si="26"/>
        <v>216.36</v>
      </c>
      <c r="X51" s="44">
        <f t="shared" si="26"/>
        <v>216.36</v>
      </c>
      <c r="Y51" s="44">
        <f t="shared" si="26"/>
        <v>216.36</v>
      </c>
      <c r="Z51" s="44">
        <f t="shared" si="26"/>
        <v>216.36</v>
      </c>
      <c r="AA51" s="44">
        <f t="shared" si="26"/>
        <v>216.36</v>
      </c>
    </row>
    <row r="52" spans="1:27" ht="12.75" customHeight="1" x14ac:dyDescent="0.2">
      <c r="A52" s="98" t="s">
        <v>1702</v>
      </c>
      <c r="B52" s="28" t="str">
        <f>"10"&amp;"."&amp;$B$800&amp;"."&amp;$B$801</f>
        <v>10.12.2023</v>
      </c>
      <c r="C52" s="90" t="s">
        <v>76</v>
      </c>
      <c r="D52" s="91">
        <f>ROUND(((D53+D54+D56+D55)/1000),5)</f>
        <v>2.3283100000000001</v>
      </c>
      <c r="E52" s="91">
        <f>ROUND(((E53+E54+E56+E55)/1000),5)</f>
        <v>2.17388</v>
      </c>
      <c r="F52" s="91">
        <f>ROUND(((F53+F54+F56+F55)/1000),5)</f>
        <v>2.07334</v>
      </c>
      <c r="G52" s="91">
        <f t="shared" ref="G52:AA52" si="27">ROUND(((G53+G54+G56+G55)/1000),5)</f>
        <v>2.0187200000000001</v>
      </c>
      <c r="H52" s="91">
        <f t="shared" si="27"/>
        <v>1.4324699999999999</v>
      </c>
      <c r="I52" s="91">
        <f t="shared" si="27"/>
        <v>2.1827800000000002</v>
      </c>
      <c r="J52" s="91">
        <f t="shared" si="27"/>
        <v>2.2620900000000002</v>
      </c>
      <c r="K52" s="91">
        <f t="shared" si="27"/>
        <v>2.3781699999999999</v>
      </c>
      <c r="L52" s="91">
        <f t="shared" si="27"/>
        <v>2.7185800000000002</v>
      </c>
      <c r="M52" s="91">
        <f t="shared" si="27"/>
        <v>2.88028</v>
      </c>
      <c r="N52" s="91">
        <f t="shared" si="27"/>
        <v>3.0281699999999998</v>
      </c>
      <c r="O52" s="91">
        <f t="shared" si="27"/>
        <v>3.05552</v>
      </c>
      <c r="P52" s="91">
        <f t="shared" si="27"/>
        <v>3.0535600000000001</v>
      </c>
      <c r="Q52" s="91">
        <f t="shared" si="27"/>
        <v>3.0625</v>
      </c>
      <c r="R52" s="91">
        <f t="shared" si="27"/>
        <v>3.0319699999999998</v>
      </c>
      <c r="S52" s="91">
        <f t="shared" si="27"/>
        <v>3.0247999999999999</v>
      </c>
      <c r="T52" s="91">
        <f t="shared" si="27"/>
        <v>3.0870000000000002</v>
      </c>
      <c r="U52" s="91">
        <f t="shared" si="27"/>
        <v>3.09538</v>
      </c>
      <c r="V52" s="91">
        <f t="shared" si="27"/>
        <v>3.0929600000000002</v>
      </c>
      <c r="W52" s="91">
        <f t="shared" si="27"/>
        <v>3.0663299999999998</v>
      </c>
      <c r="X52" s="91">
        <f t="shared" si="27"/>
        <v>2.9983900000000001</v>
      </c>
      <c r="Y52" s="91">
        <f t="shared" si="27"/>
        <v>2.8221500000000002</v>
      </c>
      <c r="Z52" s="91">
        <f t="shared" si="27"/>
        <v>2.5665300000000002</v>
      </c>
      <c r="AA52" s="91">
        <f t="shared" si="27"/>
        <v>2.3926799999999999</v>
      </c>
    </row>
    <row r="53" spans="1:27" ht="12.75" customHeight="1" outlineLevel="1" x14ac:dyDescent="0.2">
      <c r="A53" s="99" t="s">
        <v>1703</v>
      </c>
      <c r="B53" s="63" t="s">
        <v>238</v>
      </c>
      <c r="C53" s="43" t="s">
        <v>79</v>
      </c>
      <c r="D53" s="44">
        <v>1037.18</v>
      </c>
      <c r="E53" s="44">
        <v>882.75</v>
      </c>
      <c r="F53" s="44">
        <v>782.21</v>
      </c>
      <c r="G53" s="44">
        <v>727.59</v>
      </c>
      <c r="H53" s="44">
        <v>141.34</v>
      </c>
      <c r="I53" s="44">
        <v>891.65</v>
      </c>
      <c r="J53" s="44">
        <v>970.96</v>
      </c>
      <c r="K53" s="44">
        <v>1087.04</v>
      </c>
      <c r="L53" s="44">
        <v>1427.45</v>
      </c>
      <c r="M53" s="44">
        <v>1589.15</v>
      </c>
      <c r="N53" s="44">
        <v>1737.04</v>
      </c>
      <c r="O53" s="44">
        <v>1764.39</v>
      </c>
      <c r="P53" s="44">
        <v>1762.43</v>
      </c>
      <c r="Q53" s="44">
        <v>1771.37</v>
      </c>
      <c r="R53" s="44">
        <v>1740.84</v>
      </c>
      <c r="S53" s="44">
        <v>1733.67</v>
      </c>
      <c r="T53" s="44">
        <v>1795.87</v>
      </c>
      <c r="U53" s="44">
        <v>1804.25</v>
      </c>
      <c r="V53" s="44">
        <v>1801.83</v>
      </c>
      <c r="W53" s="44">
        <v>1775.2</v>
      </c>
      <c r="X53" s="44">
        <v>1707.26</v>
      </c>
      <c r="Y53" s="44">
        <v>1531.02</v>
      </c>
      <c r="Z53" s="44">
        <v>1275.4000000000001</v>
      </c>
      <c r="AA53" s="44">
        <v>1101.55</v>
      </c>
    </row>
    <row r="54" spans="1:27" ht="12.75" customHeight="1" outlineLevel="1" x14ac:dyDescent="0.2">
      <c r="A54" s="99" t="s">
        <v>1704</v>
      </c>
      <c r="B54" s="63" t="s">
        <v>90</v>
      </c>
      <c r="C54" s="43" t="s">
        <v>79</v>
      </c>
      <c r="D54" s="44">
        <f t="shared" ref="D54:AA54" si="28">$D$9</f>
        <v>1071.42</v>
      </c>
      <c r="E54" s="44">
        <f t="shared" si="28"/>
        <v>1071.42</v>
      </c>
      <c r="F54" s="44">
        <f t="shared" si="28"/>
        <v>1071.42</v>
      </c>
      <c r="G54" s="44">
        <f t="shared" si="28"/>
        <v>1071.42</v>
      </c>
      <c r="H54" s="44">
        <f t="shared" si="28"/>
        <v>1071.42</v>
      </c>
      <c r="I54" s="44">
        <f t="shared" si="28"/>
        <v>1071.42</v>
      </c>
      <c r="J54" s="44">
        <f t="shared" si="28"/>
        <v>1071.42</v>
      </c>
      <c r="K54" s="44">
        <f t="shared" si="28"/>
        <v>1071.42</v>
      </c>
      <c r="L54" s="44">
        <f t="shared" si="28"/>
        <v>1071.42</v>
      </c>
      <c r="M54" s="44">
        <f t="shared" si="28"/>
        <v>1071.42</v>
      </c>
      <c r="N54" s="44">
        <f t="shared" si="28"/>
        <v>1071.42</v>
      </c>
      <c r="O54" s="44">
        <f t="shared" si="28"/>
        <v>1071.42</v>
      </c>
      <c r="P54" s="44">
        <f t="shared" si="28"/>
        <v>1071.42</v>
      </c>
      <c r="Q54" s="44">
        <f t="shared" si="28"/>
        <v>1071.42</v>
      </c>
      <c r="R54" s="44">
        <f t="shared" si="28"/>
        <v>1071.42</v>
      </c>
      <c r="S54" s="44">
        <f t="shared" si="28"/>
        <v>1071.42</v>
      </c>
      <c r="T54" s="44">
        <f t="shared" si="28"/>
        <v>1071.42</v>
      </c>
      <c r="U54" s="44">
        <f t="shared" si="28"/>
        <v>1071.42</v>
      </c>
      <c r="V54" s="44">
        <f t="shared" si="28"/>
        <v>1071.42</v>
      </c>
      <c r="W54" s="44">
        <f t="shared" si="28"/>
        <v>1071.42</v>
      </c>
      <c r="X54" s="44">
        <f t="shared" si="28"/>
        <v>1071.42</v>
      </c>
      <c r="Y54" s="44">
        <f t="shared" si="28"/>
        <v>1071.42</v>
      </c>
      <c r="Z54" s="44">
        <f t="shared" si="28"/>
        <v>1071.42</v>
      </c>
      <c r="AA54" s="44">
        <f t="shared" si="28"/>
        <v>1071.42</v>
      </c>
    </row>
    <row r="55" spans="1:27" ht="12.75" customHeight="1" outlineLevel="1" x14ac:dyDescent="0.2">
      <c r="A55" s="99" t="s">
        <v>1705</v>
      </c>
      <c r="B55" s="63" t="s">
        <v>83</v>
      </c>
      <c r="C55" s="43" t="s">
        <v>79</v>
      </c>
      <c r="D55" s="44">
        <v>3.35</v>
      </c>
      <c r="E55" s="44">
        <v>3.35</v>
      </c>
      <c r="F55" s="44">
        <v>3.35</v>
      </c>
      <c r="G55" s="44">
        <v>3.35</v>
      </c>
      <c r="H55" s="44">
        <v>3.35</v>
      </c>
      <c r="I55" s="44">
        <v>3.35</v>
      </c>
      <c r="J55" s="44">
        <v>3.35</v>
      </c>
      <c r="K55" s="44">
        <v>3.35</v>
      </c>
      <c r="L55" s="44">
        <v>3.35</v>
      </c>
      <c r="M55" s="44">
        <v>3.35</v>
      </c>
      <c r="N55" s="44">
        <v>3.35</v>
      </c>
      <c r="O55" s="44">
        <v>3.35</v>
      </c>
      <c r="P55" s="44">
        <v>3.35</v>
      </c>
      <c r="Q55" s="44">
        <v>3.35</v>
      </c>
      <c r="R55" s="44">
        <v>3.35</v>
      </c>
      <c r="S55" s="44">
        <v>3.35</v>
      </c>
      <c r="T55" s="44">
        <v>3.35</v>
      </c>
      <c r="U55" s="44">
        <v>3.35</v>
      </c>
      <c r="V55" s="44">
        <v>3.35</v>
      </c>
      <c r="W55" s="44">
        <v>3.35</v>
      </c>
      <c r="X55" s="44">
        <v>3.35</v>
      </c>
      <c r="Y55" s="44">
        <v>3.35</v>
      </c>
      <c r="Z55" s="44">
        <v>3.35</v>
      </c>
      <c r="AA55" s="44">
        <v>3.35</v>
      </c>
    </row>
    <row r="56" spans="1:27" ht="12.75" customHeight="1" outlineLevel="1" x14ac:dyDescent="0.2">
      <c r="A56" s="99" t="s">
        <v>1706</v>
      </c>
      <c r="B56" s="63" t="s">
        <v>81</v>
      </c>
      <c r="C56" s="43" t="s">
        <v>79</v>
      </c>
      <c r="D56" s="44">
        <f>$D$11</f>
        <v>216.36</v>
      </c>
      <c r="E56" s="44">
        <f t="shared" ref="E56:AA56" si="29">$D$11</f>
        <v>216.36</v>
      </c>
      <c r="F56" s="44">
        <f t="shared" si="29"/>
        <v>216.36</v>
      </c>
      <c r="G56" s="44">
        <f t="shared" si="29"/>
        <v>216.36</v>
      </c>
      <c r="H56" s="44">
        <f t="shared" si="29"/>
        <v>216.36</v>
      </c>
      <c r="I56" s="44">
        <f t="shared" si="29"/>
        <v>216.36</v>
      </c>
      <c r="J56" s="44">
        <f t="shared" si="29"/>
        <v>216.36</v>
      </c>
      <c r="K56" s="44">
        <f t="shared" si="29"/>
        <v>216.36</v>
      </c>
      <c r="L56" s="44">
        <f t="shared" si="29"/>
        <v>216.36</v>
      </c>
      <c r="M56" s="44">
        <f t="shared" si="29"/>
        <v>216.36</v>
      </c>
      <c r="N56" s="44">
        <f t="shared" si="29"/>
        <v>216.36</v>
      </c>
      <c r="O56" s="44">
        <f t="shared" si="29"/>
        <v>216.36</v>
      </c>
      <c r="P56" s="44">
        <f t="shared" si="29"/>
        <v>216.36</v>
      </c>
      <c r="Q56" s="44">
        <f t="shared" si="29"/>
        <v>216.36</v>
      </c>
      <c r="R56" s="44">
        <f t="shared" si="29"/>
        <v>216.36</v>
      </c>
      <c r="S56" s="44">
        <f t="shared" si="29"/>
        <v>216.36</v>
      </c>
      <c r="T56" s="44">
        <f t="shared" si="29"/>
        <v>216.36</v>
      </c>
      <c r="U56" s="44">
        <f t="shared" si="29"/>
        <v>216.36</v>
      </c>
      <c r="V56" s="44">
        <f t="shared" si="29"/>
        <v>216.36</v>
      </c>
      <c r="W56" s="44">
        <f t="shared" si="29"/>
        <v>216.36</v>
      </c>
      <c r="X56" s="44">
        <f t="shared" si="29"/>
        <v>216.36</v>
      </c>
      <c r="Y56" s="44">
        <f t="shared" si="29"/>
        <v>216.36</v>
      </c>
      <c r="Z56" s="44">
        <f t="shared" si="29"/>
        <v>216.36</v>
      </c>
      <c r="AA56" s="44">
        <f t="shared" si="29"/>
        <v>216.36</v>
      </c>
    </row>
    <row r="57" spans="1:27" ht="12.75" customHeight="1" x14ac:dyDescent="0.2">
      <c r="A57" s="98" t="s">
        <v>1707</v>
      </c>
      <c r="B57" s="28" t="str">
        <f>"11"&amp;"."&amp;$B$800&amp;"."&amp;$B$801</f>
        <v>11.12.2023</v>
      </c>
      <c r="C57" s="90" t="s">
        <v>76</v>
      </c>
      <c r="D57" s="91">
        <f>ROUND(((D58+D59+D61+D60)/1000),5)</f>
        <v>2.33596</v>
      </c>
      <c r="E57" s="91">
        <f>ROUND(((E58+E59+E61+E60)/1000),5)</f>
        <v>2.2490199999999998</v>
      </c>
      <c r="F57" s="91">
        <f>ROUND(((F58+F59+F61+F60)/1000),5)</f>
        <v>2.1717</v>
      </c>
      <c r="G57" s="91">
        <f t="shared" ref="G57:AA57" si="30">ROUND(((G58+G59+G61+G60)/1000),5)</f>
        <v>2.1325099999999999</v>
      </c>
      <c r="H57" s="91">
        <f t="shared" si="30"/>
        <v>2.2391800000000002</v>
      </c>
      <c r="I57" s="91">
        <f t="shared" si="30"/>
        <v>2.36429</v>
      </c>
      <c r="J57" s="91">
        <f t="shared" si="30"/>
        <v>2.5739100000000001</v>
      </c>
      <c r="K57" s="91">
        <f t="shared" si="30"/>
        <v>3.05281</v>
      </c>
      <c r="L57" s="91">
        <f t="shared" si="30"/>
        <v>3.18479</v>
      </c>
      <c r="M57" s="91">
        <f t="shared" si="30"/>
        <v>3.2973400000000002</v>
      </c>
      <c r="N57" s="91">
        <f t="shared" si="30"/>
        <v>3.34015</v>
      </c>
      <c r="O57" s="91">
        <f t="shared" si="30"/>
        <v>3.3607399999999998</v>
      </c>
      <c r="P57" s="91">
        <f t="shared" si="30"/>
        <v>3.2989799999999998</v>
      </c>
      <c r="Q57" s="91">
        <f t="shared" si="30"/>
        <v>3.3198599999999998</v>
      </c>
      <c r="R57" s="91">
        <f t="shared" si="30"/>
        <v>3.3146599999999999</v>
      </c>
      <c r="S57" s="91">
        <f t="shared" si="30"/>
        <v>3.2593999999999999</v>
      </c>
      <c r="T57" s="91">
        <f t="shared" si="30"/>
        <v>3.3036599999999998</v>
      </c>
      <c r="U57" s="91">
        <f t="shared" si="30"/>
        <v>3.3134399999999999</v>
      </c>
      <c r="V57" s="91">
        <f t="shared" si="30"/>
        <v>3.28111</v>
      </c>
      <c r="W57" s="91">
        <f t="shared" si="30"/>
        <v>3.1694100000000001</v>
      </c>
      <c r="X57" s="91">
        <f t="shared" si="30"/>
        <v>3.1115499999999998</v>
      </c>
      <c r="Y57" s="91">
        <f t="shared" si="30"/>
        <v>2.90862</v>
      </c>
      <c r="Z57" s="91">
        <f t="shared" si="30"/>
        <v>2.5854599999999999</v>
      </c>
      <c r="AA57" s="91">
        <f t="shared" si="30"/>
        <v>2.4599600000000001</v>
      </c>
    </row>
    <row r="58" spans="1:27" ht="12.75" customHeight="1" outlineLevel="1" x14ac:dyDescent="0.2">
      <c r="A58" s="99" t="s">
        <v>1708</v>
      </c>
      <c r="B58" s="63" t="s">
        <v>238</v>
      </c>
      <c r="C58" s="43" t="s">
        <v>79</v>
      </c>
      <c r="D58" s="44">
        <v>1044.83</v>
      </c>
      <c r="E58" s="44">
        <v>957.89</v>
      </c>
      <c r="F58" s="44">
        <v>880.57</v>
      </c>
      <c r="G58" s="44">
        <v>841.38</v>
      </c>
      <c r="H58" s="44">
        <v>948.05</v>
      </c>
      <c r="I58" s="44">
        <v>1073.1600000000001</v>
      </c>
      <c r="J58" s="44">
        <v>1282.78</v>
      </c>
      <c r="K58" s="44">
        <v>1761.68</v>
      </c>
      <c r="L58" s="44">
        <v>1893.66</v>
      </c>
      <c r="M58" s="44">
        <v>2006.21</v>
      </c>
      <c r="N58" s="44">
        <v>2049.02</v>
      </c>
      <c r="O58" s="44">
        <v>2069.61</v>
      </c>
      <c r="P58" s="44">
        <v>2007.85</v>
      </c>
      <c r="Q58" s="44">
        <v>2028.73</v>
      </c>
      <c r="R58" s="44">
        <v>2023.53</v>
      </c>
      <c r="S58" s="44">
        <v>1968.27</v>
      </c>
      <c r="T58" s="44">
        <v>2012.53</v>
      </c>
      <c r="U58" s="44">
        <v>2022.31</v>
      </c>
      <c r="V58" s="44">
        <v>1989.98</v>
      </c>
      <c r="W58" s="44">
        <v>1878.28</v>
      </c>
      <c r="X58" s="44">
        <v>1820.42</v>
      </c>
      <c r="Y58" s="44">
        <v>1617.49</v>
      </c>
      <c r="Z58" s="44">
        <v>1294.33</v>
      </c>
      <c r="AA58" s="44">
        <v>1168.83</v>
      </c>
    </row>
    <row r="59" spans="1:27" ht="12.75" customHeight="1" outlineLevel="1" x14ac:dyDescent="0.2">
      <c r="A59" s="99" t="s">
        <v>1709</v>
      </c>
      <c r="B59" s="63" t="s">
        <v>90</v>
      </c>
      <c r="C59" s="43" t="s">
        <v>79</v>
      </c>
      <c r="D59" s="44">
        <f t="shared" ref="D59:AA59" si="31">$D$9</f>
        <v>1071.42</v>
      </c>
      <c r="E59" s="44">
        <f t="shared" si="31"/>
        <v>1071.42</v>
      </c>
      <c r="F59" s="44">
        <f t="shared" si="31"/>
        <v>1071.42</v>
      </c>
      <c r="G59" s="44">
        <f t="shared" si="31"/>
        <v>1071.42</v>
      </c>
      <c r="H59" s="44">
        <f t="shared" si="31"/>
        <v>1071.42</v>
      </c>
      <c r="I59" s="44">
        <f t="shared" si="31"/>
        <v>1071.42</v>
      </c>
      <c r="J59" s="44">
        <f t="shared" si="31"/>
        <v>1071.42</v>
      </c>
      <c r="K59" s="44">
        <f t="shared" si="31"/>
        <v>1071.42</v>
      </c>
      <c r="L59" s="44">
        <f t="shared" si="31"/>
        <v>1071.42</v>
      </c>
      <c r="M59" s="44">
        <f t="shared" si="31"/>
        <v>1071.42</v>
      </c>
      <c r="N59" s="44">
        <f t="shared" si="31"/>
        <v>1071.42</v>
      </c>
      <c r="O59" s="44">
        <f t="shared" si="31"/>
        <v>1071.42</v>
      </c>
      <c r="P59" s="44">
        <f t="shared" si="31"/>
        <v>1071.42</v>
      </c>
      <c r="Q59" s="44">
        <f t="shared" si="31"/>
        <v>1071.42</v>
      </c>
      <c r="R59" s="44">
        <f t="shared" si="31"/>
        <v>1071.42</v>
      </c>
      <c r="S59" s="44">
        <f t="shared" si="31"/>
        <v>1071.42</v>
      </c>
      <c r="T59" s="44">
        <f t="shared" si="31"/>
        <v>1071.42</v>
      </c>
      <c r="U59" s="44">
        <f t="shared" si="31"/>
        <v>1071.42</v>
      </c>
      <c r="V59" s="44">
        <f t="shared" si="31"/>
        <v>1071.42</v>
      </c>
      <c r="W59" s="44">
        <f t="shared" si="31"/>
        <v>1071.42</v>
      </c>
      <c r="X59" s="44">
        <f t="shared" si="31"/>
        <v>1071.42</v>
      </c>
      <c r="Y59" s="44">
        <f t="shared" si="31"/>
        <v>1071.42</v>
      </c>
      <c r="Z59" s="44">
        <f t="shared" si="31"/>
        <v>1071.42</v>
      </c>
      <c r="AA59" s="44">
        <f t="shared" si="31"/>
        <v>1071.42</v>
      </c>
    </row>
    <row r="60" spans="1:27" ht="12.75" customHeight="1" outlineLevel="1" x14ac:dyDescent="0.2">
      <c r="A60" s="99" t="s">
        <v>1710</v>
      </c>
      <c r="B60" s="63" t="s">
        <v>83</v>
      </c>
      <c r="C60" s="43" t="s">
        <v>79</v>
      </c>
      <c r="D60" s="44">
        <v>3.35</v>
      </c>
      <c r="E60" s="44">
        <v>3.35</v>
      </c>
      <c r="F60" s="44">
        <v>3.35</v>
      </c>
      <c r="G60" s="44">
        <v>3.35</v>
      </c>
      <c r="H60" s="44">
        <v>3.35</v>
      </c>
      <c r="I60" s="44">
        <v>3.35</v>
      </c>
      <c r="J60" s="44">
        <v>3.35</v>
      </c>
      <c r="K60" s="44">
        <v>3.35</v>
      </c>
      <c r="L60" s="44">
        <v>3.35</v>
      </c>
      <c r="M60" s="44">
        <v>3.35</v>
      </c>
      <c r="N60" s="44">
        <v>3.35</v>
      </c>
      <c r="O60" s="44">
        <v>3.35</v>
      </c>
      <c r="P60" s="44">
        <v>3.35</v>
      </c>
      <c r="Q60" s="44">
        <v>3.35</v>
      </c>
      <c r="R60" s="44">
        <v>3.35</v>
      </c>
      <c r="S60" s="44">
        <v>3.35</v>
      </c>
      <c r="T60" s="44">
        <v>3.35</v>
      </c>
      <c r="U60" s="44">
        <v>3.35</v>
      </c>
      <c r="V60" s="44">
        <v>3.35</v>
      </c>
      <c r="W60" s="44">
        <v>3.35</v>
      </c>
      <c r="X60" s="44">
        <v>3.35</v>
      </c>
      <c r="Y60" s="44">
        <v>3.35</v>
      </c>
      <c r="Z60" s="44">
        <v>3.35</v>
      </c>
      <c r="AA60" s="44">
        <v>3.35</v>
      </c>
    </row>
    <row r="61" spans="1:27" ht="12.75" customHeight="1" outlineLevel="1" x14ac:dyDescent="0.2">
      <c r="A61" s="99" t="s">
        <v>1711</v>
      </c>
      <c r="B61" s="63" t="s">
        <v>81</v>
      </c>
      <c r="C61" s="43" t="s">
        <v>79</v>
      </c>
      <c r="D61" s="44">
        <f>$D$11</f>
        <v>216.36</v>
      </c>
      <c r="E61" s="44">
        <f t="shared" ref="E61:AA61" si="32">$D$11</f>
        <v>216.36</v>
      </c>
      <c r="F61" s="44">
        <f t="shared" si="32"/>
        <v>216.36</v>
      </c>
      <c r="G61" s="44">
        <f t="shared" si="32"/>
        <v>216.36</v>
      </c>
      <c r="H61" s="44">
        <f t="shared" si="32"/>
        <v>216.36</v>
      </c>
      <c r="I61" s="44">
        <f t="shared" si="32"/>
        <v>216.36</v>
      </c>
      <c r="J61" s="44">
        <f t="shared" si="32"/>
        <v>216.36</v>
      </c>
      <c r="K61" s="44">
        <f t="shared" si="32"/>
        <v>216.36</v>
      </c>
      <c r="L61" s="44">
        <f t="shared" si="32"/>
        <v>216.36</v>
      </c>
      <c r="M61" s="44">
        <f t="shared" si="32"/>
        <v>216.36</v>
      </c>
      <c r="N61" s="44">
        <f t="shared" si="32"/>
        <v>216.36</v>
      </c>
      <c r="O61" s="44">
        <f t="shared" si="32"/>
        <v>216.36</v>
      </c>
      <c r="P61" s="44">
        <f t="shared" si="32"/>
        <v>216.36</v>
      </c>
      <c r="Q61" s="44">
        <f t="shared" si="32"/>
        <v>216.36</v>
      </c>
      <c r="R61" s="44">
        <f t="shared" si="32"/>
        <v>216.36</v>
      </c>
      <c r="S61" s="44">
        <f t="shared" si="32"/>
        <v>216.36</v>
      </c>
      <c r="T61" s="44">
        <f t="shared" si="32"/>
        <v>216.36</v>
      </c>
      <c r="U61" s="44">
        <f t="shared" si="32"/>
        <v>216.36</v>
      </c>
      <c r="V61" s="44">
        <f t="shared" si="32"/>
        <v>216.36</v>
      </c>
      <c r="W61" s="44">
        <f t="shared" si="32"/>
        <v>216.36</v>
      </c>
      <c r="X61" s="44">
        <f t="shared" si="32"/>
        <v>216.36</v>
      </c>
      <c r="Y61" s="44">
        <f t="shared" si="32"/>
        <v>216.36</v>
      </c>
      <c r="Z61" s="44">
        <f t="shared" si="32"/>
        <v>216.36</v>
      </c>
      <c r="AA61" s="44">
        <f t="shared" si="32"/>
        <v>216.36</v>
      </c>
    </row>
    <row r="62" spans="1:27" ht="12.75" customHeight="1" x14ac:dyDescent="0.2">
      <c r="A62" s="98" t="s">
        <v>1712</v>
      </c>
      <c r="B62" s="28" t="str">
        <f>"12"&amp;"."&amp;$B$800&amp;"."&amp;$B$801</f>
        <v>12.12.2023</v>
      </c>
      <c r="C62" s="90" t="s">
        <v>76</v>
      </c>
      <c r="D62" s="91">
        <f>ROUND(((D63+D64+D66+D65)/1000),5)</f>
        <v>2.3361200000000002</v>
      </c>
      <c r="E62" s="91">
        <f>ROUND(((E63+E64+E66+E65)/1000),5)</f>
        <v>2.2426900000000001</v>
      </c>
      <c r="F62" s="91">
        <f>ROUND(((F63+F64+F66+F65)/1000),5)</f>
        <v>2.13829</v>
      </c>
      <c r="G62" s="91">
        <f t="shared" ref="G62:AA62" si="33">ROUND(((G63+G64+G66+G65)/1000),5)</f>
        <v>2.1234600000000001</v>
      </c>
      <c r="H62" s="91">
        <f t="shared" si="33"/>
        <v>2.2273100000000001</v>
      </c>
      <c r="I62" s="91">
        <f t="shared" si="33"/>
        <v>2.3846699999999998</v>
      </c>
      <c r="J62" s="91">
        <f t="shared" si="33"/>
        <v>2.5673699999999999</v>
      </c>
      <c r="K62" s="91">
        <f t="shared" si="33"/>
        <v>2.9129700000000001</v>
      </c>
      <c r="L62" s="91">
        <f t="shared" si="33"/>
        <v>3.1191399999999998</v>
      </c>
      <c r="M62" s="91">
        <f t="shared" si="33"/>
        <v>3.1790099999999999</v>
      </c>
      <c r="N62" s="91">
        <f t="shared" si="33"/>
        <v>3.2097199999999999</v>
      </c>
      <c r="O62" s="91">
        <f t="shared" si="33"/>
        <v>3.2451099999999999</v>
      </c>
      <c r="P62" s="91">
        <f t="shared" si="33"/>
        <v>3.18343</v>
      </c>
      <c r="Q62" s="91">
        <f t="shared" si="33"/>
        <v>3.2018399999999998</v>
      </c>
      <c r="R62" s="91">
        <f t="shared" si="33"/>
        <v>3.21502</v>
      </c>
      <c r="S62" s="91">
        <f t="shared" si="33"/>
        <v>3.1674799999999999</v>
      </c>
      <c r="T62" s="91">
        <f t="shared" si="33"/>
        <v>3.18879</v>
      </c>
      <c r="U62" s="91">
        <f t="shared" si="33"/>
        <v>3.1819899999999999</v>
      </c>
      <c r="V62" s="91">
        <f t="shared" si="33"/>
        <v>3.1730999999999998</v>
      </c>
      <c r="W62" s="91">
        <f t="shared" si="33"/>
        <v>3.16079</v>
      </c>
      <c r="X62" s="91">
        <f t="shared" si="33"/>
        <v>3.1099899999999998</v>
      </c>
      <c r="Y62" s="91">
        <f t="shared" si="33"/>
        <v>2.9310700000000001</v>
      </c>
      <c r="Z62" s="91">
        <f t="shared" si="33"/>
        <v>2.6121300000000001</v>
      </c>
      <c r="AA62" s="91">
        <f t="shared" si="33"/>
        <v>2.4962</v>
      </c>
    </row>
    <row r="63" spans="1:27" ht="12.75" customHeight="1" outlineLevel="1" x14ac:dyDescent="0.2">
      <c r="A63" s="99" t="s">
        <v>1713</v>
      </c>
      <c r="B63" s="63" t="s">
        <v>238</v>
      </c>
      <c r="C63" s="43" t="s">
        <v>79</v>
      </c>
      <c r="D63" s="44">
        <v>1044.99</v>
      </c>
      <c r="E63" s="44">
        <v>951.56</v>
      </c>
      <c r="F63" s="44">
        <v>847.16</v>
      </c>
      <c r="G63" s="44">
        <v>832.33</v>
      </c>
      <c r="H63" s="44">
        <v>936.18</v>
      </c>
      <c r="I63" s="44">
        <v>1093.54</v>
      </c>
      <c r="J63" s="44">
        <v>1276.24</v>
      </c>
      <c r="K63" s="44">
        <v>1621.84</v>
      </c>
      <c r="L63" s="44">
        <v>1828.01</v>
      </c>
      <c r="M63" s="44">
        <v>1887.88</v>
      </c>
      <c r="N63" s="44">
        <v>1918.59</v>
      </c>
      <c r="O63" s="44">
        <v>1953.98</v>
      </c>
      <c r="P63" s="44">
        <v>1892.3</v>
      </c>
      <c r="Q63" s="44">
        <v>1910.71</v>
      </c>
      <c r="R63" s="44">
        <v>1923.89</v>
      </c>
      <c r="S63" s="44">
        <v>1876.35</v>
      </c>
      <c r="T63" s="44">
        <v>1897.66</v>
      </c>
      <c r="U63" s="44">
        <v>1890.86</v>
      </c>
      <c r="V63" s="44">
        <v>1881.97</v>
      </c>
      <c r="W63" s="44">
        <v>1869.66</v>
      </c>
      <c r="X63" s="44">
        <v>1818.86</v>
      </c>
      <c r="Y63" s="44">
        <v>1639.94</v>
      </c>
      <c r="Z63" s="44">
        <v>1321</v>
      </c>
      <c r="AA63" s="44">
        <v>1205.07</v>
      </c>
    </row>
    <row r="64" spans="1:27" ht="12.75" customHeight="1" outlineLevel="1" x14ac:dyDescent="0.2">
      <c r="A64" s="99" t="s">
        <v>1714</v>
      </c>
      <c r="B64" s="63" t="s">
        <v>90</v>
      </c>
      <c r="C64" s="43" t="s">
        <v>79</v>
      </c>
      <c r="D64" s="44">
        <f t="shared" ref="D64:AA64" si="34">$D$9</f>
        <v>1071.42</v>
      </c>
      <c r="E64" s="44">
        <f t="shared" si="34"/>
        <v>1071.42</v>
      </c>
      <c r="F64" s="44">
        <f t="shared" si="34"/>
        <v>1071.42</v>
      </c>
      <c r="G64" s="44">
        <f t="shared" si="34"/>
        <v>1071.42</v>
      </c>
      <c r="H64" s="44">
        <f t="shared" si="34"/>
        <v>1071.42</v>
      </c>
      <c r="I64" s="44">
        <f t="shared" si="34"/>
        <v>1071.42</v>
      </c>
      <c r="J64" s="44">
        <f t="shared" si="34"/>
        <v>1071.42</v>
      </c>
      <c r="K64" s="44">
        <f t="shared" si="34"/>
        <v>1071.42</v>
      </c>
      <c r="L64" s="44">
        <f t="shared" si="34"/>
        <v>1071.42</v>
      </c>
      <c r="M64" s="44">
        <f t="shared" si="34"/>
        <v>1071.42</v>
      </c>
      <c r="N64" s="44">
        <f t="shared" si="34"/>
        <v>1071.42</v>
      </c>
      <c r="O64" s="44">
        <f t="shared" si="34"/>
        <v>1071.42</v>
      </c>
      <c r="P64" s="44">
        <f t="shared" si="34"/>
        <v>1071.42</v>
      </c>
      <c r="Q64" s="44">
        <f t="shared" si="34"/>
        <v>1071.42</v>
      </c>
      <c r="R64" s="44">
        <f t="shared" si="34"/>
        <v>1071.42</v>
      </c>
      <c r="S64" s="44">
        <f t="shared" si="34"/>
        <v>1071.42</v>
      </c>
      <c r="T64" s="44">
        <f t="shared" si="34"/>
        <v>1071.42</v>
      </c>
      <c r="U64" s="44">
        <f t="shared" si="34"/>
        <v>1071.42</v>
      </c>
      <c r="V64" s="44">
        <f t="shared" si="34"/>
        <v>1071.42</v>
      </c>
      <c r="W64" s="44">
        <f t="shared" si="34"/>
        <v>1071.42</v>
      </c>
      <c r="X64" s="44">
        <f t="shared" si="34"/>
        <v>1071.42</v>
      </c>
      <c r="Y64" s="44">
        <f t="shared" si="34"/>
        <v>1071.42</v>
      </c>
      <c r="Z64" s="44">
        <f t="shared" si="34"/>
        <v>1071.42</v>
      </c>
      <c r="AA64" s="44">
        <f t="shared" si="34"/>
        <v>1071.42</v>
      </c>
    </row>
    <row r="65" spans="1:27" ht="12.75" customHeight="1" outlineLevel="1" x14ac:dyDescent="0.2">
      <c r="A65" s="99" t="s">
        <v>1715</v>
      </c>
      <c r="B65" s="63" t="s">
        <v>83</v>
      </c>
      <c r="C65" s="43" t="s">
        <v>79</v>
      </c>
      <c r="D65" s="44">
        <v>3.35</v>
      </c>
      <c r="E65" s="44">
        <v>3.35</v>
      </c>
      <c r="F65" s="44">
        <v>3.35</v>
      </c>
      <c r="G65" s="44">
        <v>3.35</v>
      </c>
      <c r="H65" s="44">
        <v>3.35</v>
      </c>
      <c r="I65" s="44">
        <v>3.35</v>
      </c>
      <c r="J65" s="44">
        <v>3.35</v>
      </c>
      <c r="K65" s="44">
        <v>3.35</v>
      </c>
      <c r="L65" s="44">
        <v>3.35</v>
      </c>
      <c r="M65" s="44">
        <v>3.35</v>
      </c>
      <c r="N65" s="44">
        <v>3.35</v>
      </c>
      <c r="O65" s="44">
        <v>3.35</v>
      </c>
      <c r="P65" s="44">
        <v>3.35</v>
      </c>
      <c r="Q65" s="44">
        <v>3.35</v>
      </c>
      <c r="R65" s="44">
        <v>3.35</v>
      </c>
      <c r="S65" s="44">
        <v>3.35</v>
      </c>
      <c r="T65" s="44">
        <v>3.35</v>
      </c>
      <c r="U65" s="44">
        <v>3.35</v>
      </c>
      <c r="V65" s="44">
        <v>3.35</v>
      </c>
      <c r="W65" s="44">
        <v>3.35</v>
      </c>
      <c r="X65" s="44">
        <v>3.35</v>
      </c>
      <c r="Y65" s="44">
        <v>3.35</v>
      </c>
      <c r="Z65" s="44">
        <v>3.35</v>
      </c>
      <c r="AA65" s="44">
        <v>3.35</v>
      </c>
    </row>
    <row r="66" spans="1:27" ht="12.75" customHeight="1" outlineLevel="1" x14ac:dyDescent="0.2">
      <c r="A66" s="99" t="s">
        <v>1716</v>
      </c>
      <c r="B66" s="63" t="s">
        <v>81</v>
      </c>
      <c r="C66" s="43" t="s">
        <v>79</v>
      </c>
      <c r="D66" s="44">
        <f>$D$11</f>
        <v>216.36</v>
      </c>
      <c r="E66" s="44">
        <f t="shared" ref="E66:AA66" si="35">$D$11</f>
        <v>216.36</v>
      </c>
      <c r="F66" s="44">
        <f t="shared" si="35"/>
        <v>216.36</v>
      </c>
      <c r="G66" s="44">
        <f t="shared" si="35"/>
        <v>216.36</v>
      </c>
      <c r="H66" s="44">
        <f t="shared" si="35"/>
        <v>216.36</v>
      </c>
      <c r="I66" s="44">
        <f t="shared" si="35"/>
        <v>216.36</v>
      </c>
      <c r="J66" s="44">
        <f t="shared" si="35"/>
        <v>216.36</v>
      </c>
      <c r="K66" s="44">
        <f t="shared" si="35"/>
        <v>216.36</v>
      </c>
      <c r="L66" s="44">
        <f t="shared" si="35"/>
        <v>216.36</v>
      </c>
      <c r="M66" s="44">
        <f t="shared" si="35"/>
        <v>216.36</v>
      </c>
      <c r="N66" s="44">
        <f t="shared" si="35"/>
        <v>216.36</v>
      </c>
      <c r="O66" s="44">
        <f t="shared" si="35"/>
        <v>216.36</v>
      </c>
      <c r="P66" s="44">
        <f t="shared" si="35"/>
        <v>216.36</v>
      </c>
      <c r="Q66" s="44">
        <f t="shared" si="35"/>
        <v>216.36</v>
      </c>
      <c r="R66" s="44">
        <f t="shared" si="35"/>
        <v>216.36</v>
      </c>
      <c r="S66" s="44">
        <f t="shared" si="35"/>
        <v>216.36</v>
      </c>
      <c r="T66" s="44">
        <f t="shared" si="35"/>
        <v>216.36</v>
      </c>
      <c r="U66" s="44">
        <f t="shared" si="35"/>
        <v>216.36</v>
      </c>
      <c r="V66" s="44">
        <f t="shared" si="35"/>
        <v>216.36</v>
      </c>
      <c r="W66" s="44">
        <f t="shared" si="35"/>
        <v>216.36</v>
      </c>
      <c r="X66" s="44">
        <f t="shared" si="35"/>
        <v>216.36</v>
      </c>
      <c r="Y66" s="44">
        <f t="shared" si="35"/>
        <v>216.36</v>
      </c>
      <c r="Z66" s="44">
        <f t="shared" si="35"/>
        <v>216.36</v>
      </c>
      <c r="AA66" s="44">
        <f t="shared" si="35"/>
        <v>216.36</v>
      </c>
    </row>
    <row r="67" spans="1:27" ht="12.75" customHeight="1" x14ac:dyDescent="0.2">
      <c r="A67" s="98" t="s">
        <v>1717</v>
      </c>
      <c r="B67" s="28" t="str">
        <f>"13"&amp;"."&amp;$B$800&amp;"."&amp;$B$801</f>
        <v>13.12.2023</v>
      </c>
      <c r="C67" s="90" t="s">
        <v>76</v>
      </c>
      <c r="D67" s="91">
        <f>ROUND(((D68+D69+D71+D70)/1000),5)</f>
        <v>2.4238599999999999</v>
      </c>
      <c r="E67" s="91">
        <f>ROUND(((E68+E69+E71+E70)/1000),5)</f>
        <v>2.3348599999999999</v>
      </c>
      <c r="F67" s="91">
        <f>ROUND(((F68+F69+F71+F70)/1000),5)</f>
        <v>2.2985000000000002</v>
      </c>
      <c r="G67" s="91">
        <f t="shared" ref="G67:AA67" si="36">ROUND(((G68+G69+G71+G70)/1000),5)</f>
        <v>2.2863099999999998</v>
      </c>
      <c r="H67" s="91">
        <f t="shared" si="36"/>
        <v>2.3201999999999998</v>
      </c>
      <c r="I67" s="91">
        <f t="shared" si="36"/>
        <v>2.4597099999999998</v>
      </c>
      <c r="J67" s="91">
        <f t="shared" si="36"/>
        <v>2.6328</v>
      </c>
      <c r="K67" s="91">
        <f t="shared" si="36"/>
        <v>2.9732500000000002</v>
      </c>
      <c r="L67" s="91">
        <f t="shared" si="36"/>
        <v>3.1914899999999999</v>
      </c>
      <c r="M67" s="91">
        <f t="shared" si="36"/>
        <v>3.2654000000000001</v>
      </c>
      <c r="N67" s="91">
        <f t="shared" si="36"/>
        <v>3.29779</v>
      </c>
      <c r="O67" s="91">
        <f t="shared" si="36"/>
        <v>3.3317299999999999</v>
      </c>
      <c r="P67" s="91">
        <f t="shared" si="36"/>
        <v>3.2811400000000002</v>
      </c>
      <c r="Q67" s="91">
        <f t="shared" si="36"/>
        <v>3.3066399999999998</v>
      </c>
      <c r="R67" s="91">
        <f t="shared" si="36"/>
        <v>3.2965100000000001</v>
      </c>
      <c r="S67" s="91">
        <f t="shared" si="36"/>
        <v>3.2733699999999999</v>
      </c>
      <c r="T67" s="91">
        <f t="shared" si="36"/>
        <v>3.30437</v>
      </c>
      <c r="U67" s="91">
        <f t="shared" si="36"/>
        <v>3.2949700000000002</v>
      </c>
      <c r="V67" s="91">
        <f t="shared" si="36"/>
        <v>3.2707899999999999</v>
      </c>
      <c r="W67" s="91">
        <f t="shared" si="36"/>
        <v>3.20635</v>
      </c>
      <c r="X67" s="91">
        <f t="shared" si="36"/>
        <v>3.0875699999999999</v>
      </c>
      <c r="Y67" s="91">
        <f t="shared" si="36"/>
        <v>3.01485</v>
      </c>
      <c r="Z67" s="91">
        <f t="shared" si="36"/>
        <v>2.7518400000000001</v>
      </c>
      <c r="AA67" s="91">
        <f t="shared" si="36"/>
        <v>2.5609500000000001</v>
      </c>
    </row>
    <row r="68" spans="1:27" ht="12.75" customHeight="1" outlineLevel="1" x14ac:dyDescent="0.2">
      <c r="A68" s="99" t="s">
        <v>1718</v>
      </c>
      <c r="B68" s="63" t="s">
        <v>238</v>
      </c>
      <c r="C68" s="43" t="s">
        <v>79</v>
      </c>
      <c r="D68" s="44">
        <v>1132.73</v>
      </c>
      <c r="E68" s="44">
        <v>1043.73</v>
      </c>
      <c r="F68" s="44">
        <v>1007.37</v>
      </c>
      <c r="G68" s="44">
        <v>995.18</v>
      </c>
      <c r="H68" s="44">
        <v>1029.07</v>
      </c>
      <c r="I68" s="44">
        <v>1168.58</v>
      </c>
      <c r="J68" s="44">
        <v>1341.67</v>
      </c>
      <c r="K68" s="44">
        <v>1682.12</v>
      </c>
      <c r="L68" s="44">
        <v>1900.36</v>
      </c>
      <c r="M68" s="44">
        <v>1974.27</v>
      </c>
      <c r="N68" s="44">
        <v>2006.66</v>
      </c>
      <c r="O68" s="44">
        <v>2040.6</v>
      </c>
      <c r="P68" s="44">
        <v>1990.01</v>
      </c>
      <c r="Q68" s="44">
        <v>2015.51</v>
      </c>
      <c r="R68" s="44">
        <v>2005.38</v>
      </c>
      <c r="S68" s="44">
        <v>1982.24</v>
      </c>
      <c r="T68" s="44">
        <v>2013.24</v>
      </c>
      <c r="U68" s="44">
        <v>2003.84</v>
      </c>
      <c r="V68" s="44">
        <v>1979.66</v>
      </c>
      <c r="W68" s="44">
        <v>1915.22</v>
      </c>
      <c r="X68" s="44">
        <v>1796.44</v>
      </c>
      <c r="Y68" s="44">
        <v>1723.72</v>
      </c>
      <c r="Z68" s="44">
        <v>1460.71</v>
      </c>
      <c r="AA68" s="44">
        <v>1269.82</v>
      </c>
    </row>
    <row r="69" spans="1:27" ht="12.75" customHeight="1" outlineLevel="1" x14ac:dyDescent="0.2">
      <c r="A69" s="99" t="s">
        <v>1719</v>
      </c>
      <c r="B69" s="63" t="s">
        <v>90</v>
      </c>
      <c r="C69" s="43" t="s">
        <v>79</v>
      </c>
      <c r="D69" s="44">
        <f t="shared" ref="D69:AA69" si="37">$D$9</f>
        <v>1071.42</v>
      </c>
      <c r="E69" s="44">
        <f t="shared" si="37"/>
        <v>1071.42</v>
      </c>
      <c r="F69" s="44">
        <f t="shared" si="37"/>
        <v>1071.42</v>
      </c>
      <c r="G69" s="44">
        <f t="shared" si="37"/>
        <v>1071.42</v>
      </c>
      <c r="H69" s="44">
        <f t="shared" si="37"/>
        <v>1071.42</v>
      </c>
      <c r="I69" s="44">
        <f t="shared" si="37"/>
        <v>1071.42</v>
      </c>
      <c r="J69" s="44">
        <f t="shared" si="37"/>
        <v>1071.42</v>
      </c>
      <c r="K69" s="44">
        <f t="shared" si="37"/>
        <v>1071.42</v>
      </c>
      <c r="L69" s="44">
        <f t="shared" si="37"/>
        <v>1071.42</v>
      </c>
      <c r="M69" s="44">
        <f t="shared" si="37"/>
        <v>1071.42</v>
      </c>
      <c r="N69" s="44">
        <f t="shared" si="37"/>
        <v>1071.42</v>
      </c>
      <c r="O69" s="44">
        <f t="shared" si="37"/>
        <v>1071.42</v>
      </c>
      <c r="P69" s="44">
        <f t="shared" si="37"/>
        <v>1071.42</v>
      </c>
      <c r="Q69" s="44">
        <f t="shared" si="37"/>
        <v>1071.42</v>
      </c>
      <c r="R69" s="44">
        <f t="shared" si="37"/>
        <v>1071.42</v>
      </c>
      <c r="S69" s="44">
        <f t="shared" si="37"/>
        <v>1071.42</v>
      </c>
      <c r="T69" s="44">
        <f t="shared" si="37"/>
        <v>1071.42</v>
      </c>
      <c r="U69" s="44">
        <f t="shared" si="37"/>
        <v>1071.42</v>
      </c>
      <c r="V69" s="44">
        <f t="shared" si="37"/>
        <v>1071.42</v>
      </c>
      <c r="W69" s="44">
        <f t="shared" si="37"/>
        <v>1071.42</v>
      </c>
      <c r="X69" s="44">
        <f t="shared" si="37"/>
        <v>1071.42</v>
      </c>
      <c r="Y69" s="44">
        <f t="shared" si="37"/>
        <v>1071.42</v>
      </c>
      <c r="Z69" s="44">
        <f t="shared" si="37"/>
        <v>1071.42</v>
      </c>
      <c r="AA69" s="44">
        <f t="shared" si="37"/>
        <v>1071.42</v>
      </c>
    </row>
    <row r="70" spans="1:27" ht="12.75" customHeight="1" outlineLevel="1" x14ac:dyDescent="0.2">
      <c r="A70" s="99" t="s">
        <v>1720</v>
      </c>
      <c r="B70" s="63" t="s">
        <v>83</v>
      </c>
      <c r="C70" s="43" t="s">
        <v>79</v>
      </c>
      <c r="D70" s="44">
        <v>3.35</v>
      </c>
      <c r="E70" s="44">
        <v>3.35</v>
      </c>
      <c r="F70" s="44">
        <v>3.35</v>
      </c>
      <c r="G70" s="44">
        <v>3.35</v>
      </c>
      <c r="H70" s="44">
        <v>3.35</v>
      </c>
      <c r="I70" s="44">
        <v>3.35</v>
      </c>
      <c r="J70" s="44">
        <v>3.35</v>
      </c>
      <c r="K70" s="44">
        <v>3.35</v>
      </c>
      <c r="L70" s="44">
        <v>3.35</v>
      </c>
      <c r="M70" s="44">
        <v>3.35</v>
      </c>
      <c r="N70" s="44">
        <v>3.35</v>
      </c>
      <c r="O70" s="44">
        <v>3.35</v>
      </c>
      <c r="P70" s="44">
        <v>3.35</v>
      </c>
      <c r="Q70" s="44">
        <v>3.35</v>
      </c>
      <c r="R70" s="44">
        <v>3.35</v>
      </c>
      <c r="S70" s="44">
        <v>3.35</v>
      </c>
      <c r="T70" s="44">
        <v>3.35</v>
      </c>
      <c r="U70" s="44">
        <v>3.35</v>
      </c>
      <c r="V70" s="44">
        <v>3.35</v>
      </c>
      <c r="W70" s="44">
        <v>3.35</v>
      </c>
      <c r="X70" s="44">
        <v>3.35</v>
      </c>
      <c r="Y70" s="44">
        <v>3.35</v>
      </c>
      <c r="Z70" s="44">
        <v>3.35</v>
      </c>
      <c r="AA70" s="44">
        <v>3.35</v>
      </c>
    </row>
    <row r="71" spans="1:27" ht="12.75" customHeight="1" outlineLevel="1" x14ac:dyDescent="0.2">
      <c r="A71" s="99" t="s">
        <v>1721</v>
      </c>
      <c r="B71" s="63" t="s">
        <v>81</v>
      </c>
      <c r="C71" s="43" t="s">
        <v>79</v>
      </c>
      <c r="D71" s="44">
        <f>$D$11</f>
        <v>216.36</v>
      </c>
      <c r="E71" s="44">
        <f t="shared" ref="E71:AA71" si="38">$D$11</f>
        <v>216.36</v>
      </c>
      <c r="F71" s="44">
        <f t="shared" si="38"/>
        <v>216.36</v>
      </c>
      <c r="G71" s="44">
        <f t="shared" si="38"/>
        <v>216.36</v>
      </c>
      <c r="H71" s="44">
        <f t="shared" si="38"/>
        <v>216.36</v>
      </c>
      <c r="I71" s="44">
        <f t="shared" si="38"/>
        <v>216.36</v>
      </c>
      <c r="J71" s="44">
        <f t="shared" si="38"/>
        <v>216.36</v>
      </c>
      <c r="K71" s="44">
        <f t="shared" si="38"/>
        <v>216.36</v>
      </c>
      <c r="L71" s="44">
        <f t="shared" si="38"/>
        <v>216.36</v>
      </c>
      <c r="M71" s="44">
        <f t="shared" si="38"/>
        <v>216.36</v>
      </c>
      <c r="N71" s="44">
        <f t="shared" si="38"/>
        <v>216.36</v>
      </c>
      <c r="O71" s="44">
        <f t="shared" si="38"/>
        <v>216.36</v>
      </c>
      <c r="P71" s="44">
        <f t="shared" si="38"/>
        <v>216.36</v>
      </c>
      <c r="Q71" s="44">
        <f t="shared" si="38"/>
        <v>216.36</v>
      </c>
      <c r="R71" s="44">
        <f t="shared" si="38"/>
        <v>216.36</v>
      </c>
      <c r="S71" s="44">
        <f t="shared" si="38"/>
        <v>216.36</v>
      </c>
      <c r="T71" s="44">
        <f t="shared" si="38"/>
        <v>216.36</v>
      </c>
      <c r="U71" s="44">
        <f t="shared" si="38"/>
        <v>216.36</v>
      </c>
      <c r="V71" s="44">
        <f t="shared" si="38"/>
        <v>216.36</v>
      </c>
      <c r="W71" s="44">
        <f t="shared" si="38"/>
        <v>216.36</v>
      </c>
      <c r="X71" s="44">
        <f t="shared" si="38"/>
        <v>216.36</v>
      </c>
      <c r="Y71" s="44">
        <f t="shared" si="38"/>
        <v>216.36</v>
      </c>
      <c r="Z71" s="44">
        <f t="shared" si="38"/>
        <v>216.36</v>
      </c>
      <c r="AA71" s="44">
        <f t="shared" si="38"/>
        <v>216.36</v>
      </c>
    </row>
    <row r="72" spans="1:27" ht="12.75" customHeight="1" x14ac:dyDescent="0.2">
      <c r="A72" s="98" t="s">
        <v>1722</v>
      </c>
      <c r="B72" s="28" t="str">
        <f>"14"&amp;"."&amp;$B$800&amp;"."&amp;$B$801</f>
        <v>14.12.2023</v>
      </c>
      <c r="C72" s="90" t="s">
        <v>76</v>
      </c>
      <c r="D72" s="91">
        <f>ROUND(((D73+D74+D76+D75)/1000),5)</f>
        <v>2.4758100000000001</v>
      </c>
      <c r="E72" s="91">
        <f>ROUND(((E73+E74+E76+E75)/1000),5)</f>
        <v>2.3995799999999998</v>
      </c>
      <c r="F72" s="91">
        <f>ROUND(((F73+F74+F76+F75)/1000),5)</f>
        <v>2.3519100000000002</v>
      </c>
      <c r="G72" s="91">
        <f t="shared" ref="G72:AA72" si="39">ROUND(((G73+G74+G76+G75)/1000),5)</f>
        <v>2.3548300000000002</v>
      </c>
      <c r="H72" s="91">
        <f t="shared" si="39"/>
        <v>2.4002500000000002</v>
      </c>
      <c r="I72" s="91">
        <f t="shared" si="39"/>
        <v>2.5495000000000001</v>
      </c>
      <c r="J72" s="91">
        <f t="shared" si="39"/>
        <v>2.8068200000000001</v>
      </c>
      <c r="K72" s="91">
        <f t="shared" si="39"/>
        <v>3.0422099999999999</v>
      </c>
      <c r="L72" s="91">
        <f t="shared" si="39"/>
        <v>3.2576800000000001</v>
      </c>
      <c r="M72" s="91">
        <f t="shared" si="39"/>
        <v>3.3214899999999998</v>
      </c>
      <c r="N72" s="91">
        <f t="shared" si="39"/>
        <v>3.4528599999999998</v>
      </c>
      <c r="O72" s="91">
        <f t="shared" si="39"/>
        <v>3.3852099999999998</v>
      </c>
      <c r="P72" s="91">
        <f t="shared" si="39"/>
        <v>3.32816</v>
      </c>
      <c r="Q72" s="91">
        <f t="shared" si="39"/>
        <v>3.3511500000000001</v>
      </c>
      <c r="R72" s="91">
        <f t="shared" si="39"/>
        <v>3.3829600000000002</v>
      </c>
      <c r="S72" s="91">
        <f t="shared" si="39"/>
        <v>3.3231999999999999</v>
      </c>
      <c r="T72" s="91">
        <f t="shared" si="39"/>
        <v>3.5257200000000002</v>
      </c>
      <c r="U72" s="91">
        <f t="shared" si="39"/>
        <v>3.53884</v>
      </c>
      <c r="V72" s="91">
        <f t="shared" si="39"/>
        <v>3.5211100000000002</v>
      </c>
      <c r="W72" s="91">
        <f t="shared" si="39"/>
        <v>3.2827700000000002</v>
      </c>
      <c r="X72" s="91">
        <f t="shared" si="39"/>
        <v>3.2196400000000001</v>
      </c>
      <c r="Y72" s="91">
        <f t="shared" si="39"/>
        <v>3.0551900000000001</v>
      </c>
      <c r="Z72" s="91">
        <f t="shared" si="39"/>
        <v>2.7754500000000002</v>
      </c>
      <c r="AA72" s="91">
        <f t="shared" si="39"/>
        <v>2.6005400000000001</v>
      </c>
    </row>
    <row r="73" spans="1:27" ht="12.75" customHeight="1" outlineLevel="1" x14ac:dyDescent="0.2">
      <c r="A73" s="99" t="s">
        <v>1723</v>
      </c>
      <c r="B73" s="63" t="s">
        <v>238</v>
      </c>
      <c r="C73" s="43" t="s">
        <v>79</v>
      </c>
      <c r="D73" s="44">
        <v>1184.68</v>
      </c>
      <c r="E73" s="44">
        <v>1108.45</v>
      </c>
      <c r="F73" s="44">
        <v>1060.78</v>
      </c>
      <c r="G73" s="44">
        <v>1063.7</v>
      </c>
      <c r="H73" s="44">
        <v>1109.1199999999999</v>
      </c>
      <c r="I73" s="44">
        <v>1258.3699999999999</v>
      </c>
      <c r="J73" s="44">
        <v>1515.69</v>
      </c>
      <c r="K73" s="44">
        <v>1751.08</v>
      </c>
      <c r="L73" s="44">
        <v>1966.55</v>
      </c>
      <c r="M73" s="44">
        <v>2030.36</v>
      </c>
      <c r="N73" s="44">
        <v>2161.73</v>
      </c>
      <c r="O73" s="44">
        <v>2094.08</v>
      </c>
      <c r="P73" s="44">
        <v>2037.03</v>
      </c>
      <c r="Q73" s="44">
        <v>2060.02</v>
      </c>
      <c r="R73" s="44">
        <v>2091.83</v>
      </c>
      <c r="S73" s="44">
        <v>2032.07</v>
      </c>
      <c r="T73" s="44">
        <v>2234.59</v>
      </c>
      <c r="U73" s="44">
        <v>2247.71</v>
      </c>
      <c r="V73" s="44">
        <v>2229.98</v>
      </c>
      <c r="W73" s="44">
        <v>1991.64</v>
      </c>
      <c r="X73" s="44">
        <v>1928.51</v>
      </c>
      <c r="Y73" s="44">
        <v>1764.06</v>
      </c>
      <c r="Z73" s="44">
        <v>1484.32</v>
      </c>
      <c r="AA73" s="44">
        <v>1309.4100000000001</v>
      </c>
    </row>
    <row r="74" spans="1:27" ht="12.75" customHeight="1" outlineLevel="1" x14ac:dyDescent="0.2">
      <c r="A74" s="99" t="s">
        <v>1724</v>
      </c>
      <c r="B74" s="63" t="s">
        <v>90</v>
      </c>
      <c r="C74" s="43" t="s">
        <v>79</v>
      </c>
      <c r="D74" s="44">
        <f t="shared" ref="D74:AA74" si="40">$D$9</f>
        <v>1071.42</v>
      </c>
      <c r="E74" s="44">
        <f t="shared" si="40"/>
        <v>1071.42</v>
      </c>
      <c r="F74" s="44">
        <f t="shared" si="40"/>
        <v>1071.42</v>
      </c>
      <c r="G74" s="44">
        <f t="shared" si="40"/>
        <v>1071.42</v>
      </c>
      <c r="H74" s="44">
        <f t="shared" si="40"/>
        <v>1071.42</v>
      </c>
      <c r="I74" s="44">
        <f t="shared" si="40"/>
        <v>1071.42</v>
      </c>
      <c r="J74" s="44">
        <f t="shared" si="40"/>
        <v>1071.42</v>
      </c>
      <c r="K74" s="44">
        <f t="shared" si="40"/>
        <v>1071.42</v>
      </c>
      <c r="L74" s="44">
        <f t="shared" si="40"/>
        <v>1071.42</v>
      </c>
      <c r="M74" s="44">
        <f t="shared" si="40"/>
        <v>1071.42</v>
      </c>
      <c r="N74" s="44">
        <f t="shared" si="40"/>
        <v>1071.42</v>
      </c>
      <c r="O74" s="44">
        <f t="shared" si="40"/>
        <v>1071.42</v>
      </c>
      <c r="P74" s="44">
        <f t="shared" si="40"/>
        <v>1071.42</v>
      </c>
      <c r="Q74" s="44">
        <f t="shared" si="40"/>
        <v>1071.42</v>
      </c>
      <c r="R74" s="44">
        <f t="shared" si="40"/>
        <v>1071.42</v>
      </c>
      <c r="S74" s="44">
        <f t="shared" si="40"/>
        <v>1071.42</v>
      </c>
      <c r="T74" s="44">
        <f t="shared" si="40"/>
        <v>1071.42</v>
      </c>
      <c r="U74" s="44">
        <f t="shared" si="40"/>
        <v>1071.42</v>
      </c>
      <c r="V74" s="44">
        <f t="shared" si="40"/>
        <v>1071.42</v>
      </c>
      <c r="W74" s="44">
        <f t="shared" si="40"/>
        <v>1071.42</v>
      </c>
      <c r="X74" s="44">
        <f t="shared" si="40"/>
        <v>1071.42</v>
      </c>
      <c r="Y74" s="44">
        <f t="shared" si="40"/>
        <v>1071.42</v>
      </c>
      <c r="Z74" s="44">
        <f t="shared" si="40"/>
        <v>1071.42</v>
      </c>
      <c r="AA74" s="44">
        <f t="shared" si="40"/>
        <v>1071.42</v>
      </c>
    </row>
    <row r="75" spans="1:27" ht="12.75" customHeight="1" outlineLevel="1" x14ac:dyDescent="0.2">
      <c r="A75" s="99" t="s">
        <v>1725</v>
      </c>
      <c r="B75" s="63" t="s">
        <v>83</v>
      </c>
      <c r="C75" s="43" t="s">
        <v>79</v>
      </c>
      <c r="D75" s="44">
        <v>3.35</v>
      </c>
      <c r="E75" s="44">
        <v>3.35</v>
      </c>
      <c r="F75" s="44">
        <v>3.35</v>
      </c>
      <c r="G75" s="44">
        <v>3.35</v>
      </c>
      <c r="H75" s="44">
        <v>3.35</v>
      </c>
      <c r="I75" s="44">
        <v>3.35</v>
      </c>
      <c r="J75" s="44">
        <v>3.35</v>
      </c>
      <c r="K75" s="44">
        <v>3.35</v>
      </c>
      <c r="L75" s="44">
        <v>3.35</v>
      </c>
      <c r="M75" s="44">
        <v>3.35</v>
      </c>
      <c r="N75" s="44">
        <v>3.35</v>
      </c>
      <c r="O75" s="44">
        <v>3.35</v>
      </c>
      <c r="P75" s="44">
        <v>3.35</v>
      </c>
      <c r="Q75" s="44">
        <v>3.35</v>
      </c>
      <c r="R75" s="44">
        <v>3.35</v>
      </c>
      <c r="S75" s="44">
        <v>3.35</v>
      </c>
      <c r="T75" s="44">
        <v>3.35</v>
      </c>
      <c r="U75" s="44">
        <v>3.35</v>
      </c>
      <c r="V75" s="44">
        <v>3.35</v>
      </c>
      <c r="W75" s="44">
        <v>3.35</v>
      </c>
      <c r="X75" s="44">
        <v>3.35</v>
      </c>
      <c r="Y75" s="44">
        <v>3.35</v>
      </c>
      <c r="Z75" s="44">
        <v>3.35</v>
      </c>
      <c r="AA75" s="44">
        <v>3.35</v>
      </c>
    </row>
    <row r="76" spans="1:27" ht="12.75" customHeight="1" outlineLevel="1" x14ac:dyDescent="0.2">
      <c r="A76" s="99" t="s">
        <v>1726</v>
      </c>
      <c r="B76" s="63" t="s">
        <v>81</v>
      </c>
      <c r="C76" s="43" t="s">
        <v>79</v>
      </c>
      <c r="D76" s="44">
        <f>$D$11</f>
        <v>216.36</v>
      </c>
      <c r="E76" s="44">
        <f t="shared" ref="E76:AA76" si="41">$D$11</f>
        <v>216.36</v>
      </c>
      <c r="F76" s="44">
        <f t="shared" si="41"/>
        <v>216.36</v>
      </c>
      <c r="G76" s="44">
        <f t="shared" si="41"/>
        <v>216.36</v>
      </c>
      <c r="H76" s="44">
        <f t="shared" si="41"/>
        <v>216.36</v>
      </c>
      <c r="I76" s="44">
        <f t="shared" si="41"/>
        <v>216.36</v>
      </c>
      <c r="J76" s="44">
        <f t="shared" si="41"/>
        <v>216.36</v>
      </c>
      <c r="K76" s="44">
        <f t="shared" si="41"/>
        <v>216.36</v>
      </c>
      <c r="L76" s="44">
        <f t="shared" si="41"/>
        <v>216.36</v>
      </c>
      <c r="M76" s="44">
        <f t="shared" si="41"/>
        <v>216.36</v>
      </c>
      <c r="N76" s="44">
        <f t="shared" si="41"/>
        <v>216.36</v>
      </c>
      <c r="O76" s="44">
        <f t="shared" si="41"/>
        <v>216.36</v>
      </c>
      <c r="P76" s="44">
        <f t="shared" si="41"/>
        <v>216.36</v>
      </c>
      <c r="Q76" s="44">
        <f t="shared" si="41"/>
        <v>216.36</v>
      </c>
      <c r="R76" s="44">
        <f t="shared" si="41"/>
        <v>216.36</v>
      </c>
      <c r="S76" s="44">
        <f t="shared" si="41"/>
        <v>216.36</v>
      </c>
      <c r="T76" s="44">
        <f t="shared" si="41"/>
        <v>216.36</v>
      </c>
      <c r="U76" s="44">
        <f t="shared" si="41"/>
        <v>216.36</v>
      </c>
      <c r="V76" s="44">
        <f t="shared" si="41"/>
        <v>216.36</v>
      </c>
      <c r="W76" s="44">
        <f t="shared" si="41"/>
        <v>216.36</v>
      </c>
      <c r="X76" s="44">
        <f t="shared" si="41"/>
        <v>216.36</v>
      </c>
      <c r="Y76" s="44">
        <f t="shared" si="41"/>
        <v>216.36</v>
      </c>
      <c r="Z76" s="44">
        <f t="shared" si="41"/>
        <v>216.36</v>
      </c>
      <c r="AA76" s="44">
        <f t="shared" si="41"/>
        <v>216.36</v>
      </c>
    </row>
    <row r="77" spans="1:27" ht="12.75" customHeight="1" x14ac:dyDescent="0.2">
      <c r="A77" s="98" t="s">
        <v>1727</v>
      </c>
      <c r="B77" s="28" t="str">
        <f>"15"&amp;"."&amp;$B$800&amp;"."&amp;$B$801</f>
        <v>15.12.2023</v>
      </c>
      <c r="C77" s="90" t="s">
        <v>76</v>
      </c>
      <c r="D77" s="91">
        <f>ROUND(((D78+D79+D81+D80)/1000),5)</f>
        <v>2.4840300000000002</v>
      </c>
      <c r="E77" s="91">
        <f>ROUND(((E78+E79+E81+E80)/1000),5)</f>
        <v>2.4318300000000002</v>
      </c>
      <c r="F77" s="91">
        <f>ROUND(((F78+F79+F81+F80)/1000),5)</f>
        <v>2.3888199999999999</v>
      </c>
      <c r="G77" s="91">
        <f t="shared" ref="G77:AA77" si="42">ROUND(((G78+G79+G81+G80)/1000),5)</f>
        <v>2.37697</v>
      </c>
      <c r="H77" s="91">
        <f t="shared" si="42"/>
        <v>2.4318499999999998</v>
      </c>
      <c r="I77" s="91">
        <f t="shared" si="42"/>
        <v>2.5475400000000001</v>
      </c>
      <c r="J77" s="91">
        <f t="shared" si="42"/>
        <v>2.7637</v>
      </c>
      <c r="K77" s="91">
        <f t="shared" si="42"/>
        <v>3.1010599999999999</v>
      </c>
      <c r="L77" s="91">
        <f t="shared" si="42"/>
        <v>3.3085800000000001</v>
      </c>
      <c r="M77" s="91">
        <f t="shared" si="42"/>
        <v>3.3330099999999998</v>
      </c>
      <c r="N77" s="91">
        <f t="shared" si="42"/>
        <v>3.3633600000000001</v>
      </c>
      <c r="O77" s="91">
        <f t="shared" si="42"/>
        <v>3.3670100000000001</v>
      </c>
      <c r="P77" s="91">
        <f t="shared" si="42"/>
        <v>3.3639299999999999</v>
      </c>
      <c r="Q77" s="91">
        <f t="shared" si="42"/>
        <v>3.3687999999999998</v>
      </c>
      <c r="R77" s="91">
        <f t="shared" si="42"/>
        <v>3.3691499999999999</v>
      </c>
      <c r="S77" s="91">
        <f t="shared" si="42"/>
        <v>3.3349799999999998</v>
      </c>
      <c r="T77" s="91">
        <f t="shared" si="42"/>
        <v>3.3954900000000001</v>
      </c>
      <c r="U77" s="91">
        <f t="shared" si="42"/>
        <v>3.4001899999999998</v>
      </c>
      <c r="V77" s="91">
        <f t="shared" si="42"/>
        <v>3.39168</v>
      </c>
      <c r="W77" s="91">
        <f t="shared" si="42"/>
        <v>3.32884</v>
      </c>
      <c r="X77" s="91">
        <f t="shared" si="42"/>
        <v>3.1718199999999999</v>
      </c>
      <c r="Y77" s="91">
        <f t="shared" si="42"/>
        <v>3.0274800000000002</v>
      </c>
      <c r="Z77" s="91">
        <f t="shared" si="42"/>
        <v>2.8226200000000001</v>
      </c>
      <c r="AA77" s="91">
        <f t="shared" si="42"/>
        <v>2.60182</v>
      </c>
    </row>
    <row r="78" spans="1:27" ht="12.75" customHeight="1" outlineLevel="1" x14ac:dyDescent="0.2">
      <c r="A78" s="99" t="s">
        <v>1728</v>
      </c>
      <c r="B78" s="63" t="s">
        <v>238</v>
      </c>
      <c r="C78" s="43" t="s">
        <v>79</v>
      </c>
      <c r="D78" s="44">
        <v>1192.9000000000001</v>
      </c>
      <c r="E78" s="44">
        <v>1140.7</v>
      </c>
      <c r="F78" s="44">
        <v>1097.69</v>
      </c>
      <c r="G78" s="44">
        <v>1085.8399999999999</v>
      </c>
      <c r="H78" s="44">
        <v>1140.72</v>
      </c>
      <c r="I78" s="44">
        <v>1256.4100000000001</v>
      </c>
      <c r="J78" s="44">
        <v>1472.57</v>
      </c>
      <c r="K78" s="44">
        <v>1809.93</v>
      </c>
      <c r="L78" s="44">
        <v>2017.45</v>
      </c>
      <c r="M78" s="44">
        <v>2041.88</v>
      </c>
      <c r="N78" s="44">
        <v>2072.23</v>
      </c>
      <c r="O78" s="44">
        <v>2075.88</v>
      </c>
      <c r="P78" s="44">
        <v>2072.8000000000002</v>
      </c>
      <c r="Q78" s="44">
        <v>2077.67</v>
      </c>
      <c r="R78" s="44">
        <v>2078.02</v>
      </c>
      <c r="S78" s="44">
        <v>2043.85</v>
      </c>
      <c r="T78" s="44">
        <v>2104.36</v>
      </c>
      <c r="U78" s="44">
        <v>2109.06</v>
      </c>
      <c r="V78" s="44">
        <v>2100.5500000000002</v>
      </c>
      <c r="W78" s="44">
        <v>2037.71</v>
      </c>
      <c r="X78" s="44">
        <v>1880.69</v>
      </c>
      <c r="Y78" s="44">
        <v>1736.35</v>
      </c>
      <c r="Z78" s="44">
        <v>1531.49</v>
      </c>
      <c r="AA78" s="44">
        <v>1310.69</v>
      </c>
    </row>
    <row r="79" spans="1:27" ht="12.75" customHeight="1" outlineLevel="1" x14ac:dyDescent="0.2">
      <c r="A79" s="99" t="s">
        <v>1729</v>
      </c>
      <c r="B79" s="63" t="s">
        <v>90</v>
      </c>
      <c r="C79" s="43" t="s">
        <v>79</v>
      </c>
      <c r="D79" s="44">
        <f t="shared" ref="D79:AA79" si="43">$D$9</f>
        <v>1071.42</v>
      </c>
      <c r="E79" s="44">
        <f t="shared" si="43"/>
        <v>1071.42</v>
      </c>
      <c r="F79" s="44">
        <f t="shared" si="43"/>
        <v>1071.42</v>
      </c>
      <c r="G79" s="44">
        <f t="shared" si="43"/>
        <v>1071.42</v>
      </c>
      <c r="H79" s="44">
        <f t="shared" si="43"/>
        <v>1071.42</v>
      </c>
      <c r="I79" s="44">
        <f t="shared" si="43"/>
        <v>1071.42</v>
      </c>
      <c r="J79" s="44">
        <f t="shared" si="43"/>
        <v>1071.42</v>
      </c>
      <c r="K79" s="44">
        <f t="shared" si="43"/>
        <v>1071.42</v>
      </c>
      <c r="L79" s="44">
        <f t="shared" si="43"/>
        <v>1071.42</v>
      </c>
      <c r="M79" s="44">
        <f t="shared" si="43"/>
        <v>1071.42</v>
      </c>
      <c r="N79" s="44">
        <f t="shared" si="43"/>
        <v>1071.42</v>
      </c>
      <c r="O79" s="44">
        <f t="shared" si="43"/>
        <v>1071.42</v>
      </c>
      <c r="P79" s="44">
        <f t="shared" si="43"/>
        <v>1071.42</v>
      </c>
      <c r="Q79" s="44">
        <f t="shared" si="43"/>
        <v>1071.42</v>
      </c>
      <c r="R79" s="44">
        <f t="shared" si="43"/>
        <v>1071.42</v>
      </c>
      <c r="S79" s="44">
        <f t="shared" si="43"/>
        <v>1071.42</v>
      </c>
      <c r="T79" s="44">
        <f t="shared" si="43"/>
        <v>1071.42</v>
      </c>
      <c r="U79" s="44">
        <f t="shared" si="43"/>
        <v>1071.42</v>
      </c>
      <c r="V79" s="44">
        <f t="shared" si="43"/>
        <v>1071.42</v>
      </c>
      <c r="W79" s="44">
        <f t="shared" si="43"/>
        <v>1071.42</v>
      </c>
      <c r="X79" s="44">
        <f t="shared" si="43"/>
        <v>1071.42</v>
      </c>
      <c r="Y79" s="44">
        <f t="shared" si="43"/>
        <v>1071.42</v>
      </c>
      <c r="Z79" s="44">
        <f t="shared" si="43"/>
        <v>1071.42</v>
      </c>
      <c r="AA79" s="44">
        <f t="shared" si="43"/>
        <v>1071.42</v>
      </c>
    </row>
    <row r="80" spans="1:27" ht="12.75" customHeight="1" outlineLevel="1" x14ac:dyDescent="0.2">
      <c r="A80" s="99" t="s">
        <v>1730</v>
      </c>
      <c r="B80" s="63" t="s">
        <v>83</v>
      </c>
      <c r="C80" s="43" t="s">
        <v>79</v>
      </c>
      <c r="D80" s="44">
        <v>3.35</v>
      </c>
      <c r="E80" s="44">
        <v>3.35</v>
      </c>
      <c r="F80" s="44">
        <v>3.35</v>
      </c>
      <c r="G80" s="44">
        <v>3.35</v>
      </c>
      <c r="H80" s="44">
        <v>3.35</v>
      </c>
      <c r="I80" s="44">
        <v>3.35</v>
      </c>
      <c r="J80" s="44">
        <v>3.35</v>
      </c>
      <c r="K80" s="44">
        <v>3.35</v>
      </c>
      <c r="L80" s="44">
        <v>3.35</v>
      </c>
      <c r="M80" s="44">
        <v>3.35</v>
      </c>
      <c r="N80" s="44">
        <v>3.35</v>
      </c>
      <c r="O80" s="44">
        <v>3.35</v>
      </c>
      <c r="P80" s="44">
        <v>3.35</v>
      </c>
      <c r="Q80" s="44">
        <v>3.35</v>
      </c>
      <c r="R80" s="44">
        <v>3.35</v>
      </c>
      <c r="S80" s="44">
        <v>3.35</v>
      </c>
      <c r="T80" s="44">
        <v>3.35</v>
      </c>
      <c r="U80" s="44">
        <v>3.35</v>
      </c>
      <c r="V80" s="44">
        <v>3.35</v>
      </c>
      <c r="W80" s="44">
        <v>3.35</v>
      </c>
      <c r="X80" s="44">
        <v>3.35</v>
      </c>
      <c r="Y80" s="44">
        <v>3.35</v>
      </c>
      <c r="Z80" s="44">
        <v>3.35</v>
      </c>
      <c r="AA80" s="44">
        <v>3.35</v>
      </c>
    </row>
    <row r="81" spans="1:27" ht="12.75" customHeight="1" outlineLevel="1" x14ac:dyDescent="0.2">
      <c r="A81" s="99" t="s">
        <v>1731</v>
      </c>
      <c r="B81" s="63" t="s">
        <v>81</v>
      </c>
      <c r="C81" s="43" t="s">
        <v>79</v>
      </c>
      <c r="D81" s="44">
        <f>$D$11</f>
        <v>216.36</v>
      </c>
      <c r="E81" s="44">
        <f t="shared" ref="E81:AA81" si="44">$D$11</f>
        <v>216.36</v>
      </c>
      <c r="F81" s="44">
        <f t="shared" si="44"/>
        <v>216.36</v>
      </c>
      <c r="G81" s="44">
        <f t="shared" si="44"/>
        <v>216.36</v>
      </c>
      <c r="H81" s="44">
        <f t="shared" si="44"/>
        <v>216.36</v>
      </c>
      <c r="I81" s="44">
        <f t="shared" si="44"/>
        <v>216.36</v>
      </c>
      <c r="J81" s="44">
        <f t="shared" si="44"/>
        <v>216.36</v>
      </c>
      <c r="K81" s="44">
        <f t="shared" si="44"/>
        <v>216.36</v>
      </c>
      <c r="L81" s="44">
        <f t="shared" si="44"/>
        <v>216.36</v>
      </c>
      <c r="M81" s="44">
        <f t="shared" si="44"/>
        <v>216.36</v>
      </c>
      <c r="N81" s="44">
        <f t="shared" si="44"/>
        <v>216.36</v>
      </c>
      <c r="O81" s="44">
        <f t="shared" si="44"/>
        <v>216.36</v>
      </c>
      <c r="P81" s="44">
        <f t="shared" si="44"/>
        <v>216.36</v>
      </c>
      <c r="Q81" s="44">
        <f t="shared" si="44"/>
        <v>216.36</v>
      </c>
      <c r="R81" s="44">
        <f t="shared" si="44"/>
        <v>216.36</v>
      </c>
      <c r="S81" s="44">
        <f t="shared" si="44"/>
        <v>216.36</v>
      </c>
      <c r="T81" s="44">
        <f t="shared" si="44"/>
        <v>216.36</v>
      </c>
      <c r="U81" s="44">
        <f t="shared" si="44"/>
        <v>216.36</v>
      </c>
      <c r="V81" s="44">
        <f t="shared" si="44"/>
        <v>216.36</v>
      </c>
      <c r="W81" s="44">
        <f t="shared" si="44"/>
        <v>216.36</v>
      </c>
      <c r="X81" s="44">
        <f t="shared" si="44"/>
        <v>216.36</v>
      </c>
      <c r="Y81" s="44">
        <f t="shared" si="44"/>
        <v>216.36</v>
      </c>
      <c r="Z81" s="44">
        <f t="shared" si="44"/>
        <v>216.36</v>
      </c>
      <c r="AA81" s="44">
        <f t="shared" si="44"/>
        <v>216.36</v>
      </c>
    </row>
    <row r="82" spans="1:27" ht="12.75" customHeight="1" x14ac:dyDescent="0.2">
      <c r="A82" s="98" t="s">
        <v>1732</v>
      </c>
      <c r="B82" s="28" t="str">
        <f>"16"&amp;"."&amp;$B$800&amp;"."&amp;$B$801</f>
        <v>16.12.2023</v>
      </c>
      <c r="C82" s="90" t="s">
        <v>76</v>
      </c>
      <c r="D82" s="91">
        <f>ROUND(((D83+D84+D86+D85)/1000),5)</f>
        <v>2.5516200000000002</v>
      </c>
      <c r="E82" s="91">
        <f>ROUND(((E83+E84+E86+E85)/1000),5)</f>
        <v>2.5114999999999998</v>
      </c>
      <c r="F82" s="91">
        <f>ROUND(((F83+F84+F86+F85)/1000),5)</f>
        <v>2.49031</v>
      </c>
      <c r="G82" s="91">
        <f t="shared" ref="G82:AA82" si="45">ROUND(((G83+G84+G86+G85)/1000),5)</f>
        <v>2.4568099999999999</v>
      </c>
      <c r="H82" s="91">
        <f t="shared" si="45"/>
        <v>2.4906899999999998</v>
      </c>
      <c r="I82" s="91">
        <f t="shared" si="45"/>
        <v>2.5480700000000001</v>
      </c>
      <c r="J82" s="91">
        <f t="shared" si="45"/>
        <v>2.6617000000000002</v>
      </c>
      <c r="K82" s="91">
        <f t="shared" si="45"/>
        <v>2.8138700000000001</v>
      </c>
      <c r="L82" s="91">
        <f t="shared" si="45"/>
        <v>3.1467200000000002</v>
      </c>
      <c r="M82" s="91">
        <f t="shared" si="45"/>
        <v>3.2145299999999999</v>
      </c>
      <c r="N82" s="91">
        <f t="shared" si="45"/>
        <v>3.2816399999999999</v>
      </c>
      <c r="O82" s="91">
        <f t="shared" si="45"/>
        <v>3.2815300000000001</v>
      </c>
      <c r="P82" s="91">
        <f t="shared" si="45"/>
        <v>3.2760899999999999</v>
      </c>
      <c r="Q82" s="91">
        <f t="shared" si="45"/>
        <v>3.2793399999999999</v>
      </c>
      <c r="R82" s="91">
        <f t="shared" si="45"/>
        <v>3.14391</v>
      </c>
      <c r="S82" s="91">
        <f t="shared" si="45"/>
        <v>3.19842</v>
      </c>
      <c r="T82" s="91">
        <f t="shared" si="45"/>
        <v>3.3664000000000001</v>
      </c>
      <c r="U82" s="91">
        <f t="shared" si="45"/>
        <v>3.4518300000000002</v>
      </c>
      <c r="V82" s="91">
        <f t="shared" si="45"/>
        <v>3.40448</v>
      </c>
      <c r="W82" s="91">
        <f t="shared" si="45"/>
        <v>3.30924</v>
      </c>
      <c r="X82" s="91">
        <f t="shared" si="45"/>
        <v>3.0619800000000001</v>
      </c>
      <c r="Y82" s="91">
        <f t="shared" si="45"/>
        <v>3.0337100000000001</v>
      </c>
      <c r="Z82" s="91">
        <f t="shared" si="45"/>
        <v>2.7415500000000002</v>
      </c>
      <c r="AA82" s="91">
        <f t="shared" si="45"/>
        <v>2.6196100000000002</v>
      </c>
    </row>
    <row r="83" spans="1:27" ht="12.75" customHeight="1" outlineLevel="1" x14ac:dyDescent="0.2">
      <c r="A83" s="99" t="s">
        <v>1733</v>
      </c>
      <c r="B83" s="63" t="s">
        <v>238</v>
      </c>
      <c r="C83" s="43" t="s">
        <v>79</v>
      </c>
      <c r="D83" s="44">
        <v>1260.49</v>
      </c>
      <c r="E83" s="44">
        <v>1220.3699999999999</v>
      </c>
      <c r="F83" s="44">
        <v>1199.18</v>
      </c>
      <c r="G83" s="44">
        <v>1165.68</v>
      </c>
      <c r="H83" s="44">
        <v>1199.56</v>
      </c>
      <c r="I83" s="44">
        <v>1256.94</v>
      </c>
      <c r="J83" s="44">
        <v>1370.57</v>
      </c>
      <c r="K83" s="44">
        <v>1522.74</v>
      </c>
      <c r="L83" s="44">
        <v>1855.59</v>
      </c>
      <c r="M83" s="44">
        <v>1923.4</v>
      </c>
      <c r="N83" s="44">
        <v>1990.51</v>
      </c>
      <c r="O83" s="44">
        <v>1990.4</v>
      </c>
      <c r="P83" s="44">
        <v>1984.96</v>
      </c>
      <c r="Q83" s="44">
        <v>1988.21</v>
      </c>
      <c r="R83" s="44">
        <v>1852.78</v>
      </c>
      <c r="S83" s="44">
        <v>1907.29</v>
      </c>
      <c r="T83" s="44">
        <v>2075.27</v>
      </c>
      <c r="U83" s="44">
        <v>2160.6999999999998</v>
      </c>
      <c r="V83" s="44">
        <v>2113.35</v>
      </c>
      <c r="W83" s="44">
        <v>2018.11</v>
      </c>
      <c r="X83" s="44">
        <v>1770.85</v>
      </c>
      <c r="Y83" s="44">
        <v>1742.58</v>
      </c>
      <c r="Z83" s="44">
        <v>1450.42</v>
      </c>
      <c r="AA83" s="44">
        <v>1328.48</v>
      </c>
    </row>
    <row r="84" spans="1:27" ht="12.75" customHeight="1" outlineLevel="1" x14ac:dyDescent="0.2">
      <c r="A84" s="99" t="s">
        <v>1734</v>
      </c>
      <c r="B84" s="63" t="s">
        <v>90</v>
      </c>
      <c r="C84" s="43" t="s">
        <v>79</v>
      </c>
      <c r="D84" s="44">
        <f t="shared" ref="D84:AA84" si="46">$D$9</f>
        <v>1071.42</v>
      </c>
      <c r="E84" s="44">
        <f t="shared" si="46"/>
        <v>1071.42</v>
      </c>
      <c r="F84" s="44">
        <f t="shared" si="46"/>
        <v>1071.42</v>
      </c>
      <c r="G84" s="44">
        <f t="shared" si="46"/>
        <v>1071.42</v>
      </c>
      <c r="H84" s="44">
        <f t="shared" si="46"/>
        <v>1071.42</v>
      </c>
      <c r="I84" s="44">
        <f t="shared" si="46"/>
        <v>1071.42</v>
      </c>
      <c r="J84" s="44">
        <f t="shared" si="46"/>
        <v>1071.42</v>
      </c>
      <c r="K84" s="44">
        <f t="shared" si="46"/>
        <v>1071.42</v>
      </c>
      <c r="L84" s="44">
        <f t="shared" si="46"/>
        <v>1071.42</v>
      </c>
      <c r="M84" s="44">
        <f t="shared" si="46"/>
        <v>1071.42</v>
      </c>
      <c r="N84" s="44">
        <f t="shared" si="46"/>
        <v>1071.42</v>
      </c>
      <c r="O84" s="44">
        <f t="shared" si="46"/>
        <v>1071.42</v>
      </c>
      <c r="P84" s="44">
        <f t="shared" si="46"/>
        <v>1071.42</v>
      </c>
      <c r="Q84" s="44">
        <f t="shared" si="46"/>
        <v>1071.42</v>
      </c>
      <c r="R84" s="44">
        <f t="shared" si="46"/>
        <v>1071.42</v>
      </c>
      <c r="S84" s="44">
        <f t="shared" si="46"/>
        <v>1071.42</v>
      </c>
      <c r="T84" s="44">
        <f t="shared" si="46"/>
        <v>1071.42</v>
      </c>
      <c r="U84" s="44">
        <f t="shared" si="46"/>
        <v>1071.42</v>
      </c>
      <c r="V84" s="44">
        <f t="shared" si="46"/>
        <v>1071.42</v>
      </c>
      <c r="W84" s="44">
        <f t="shared" si="46"/>
        <v>1071.42</v>
      </c>
      <c r="X84" s="44">
        <f t="shared" si="46"/>
        <v>1071.42</v>
      </c>
      <c r="Y84" s="44">
        <f t="shared" si="46"/>
        <v>1071.42</v>
      </c>
      <c r="Z84" s="44">
        <f t="shared" si="46"/>
        <v>1071.42</v>
      </c>
      <c r="AA84" s="44">
        <f t="shared" si="46"/>
        <v>1071.42</v>
      </c>
    </row>
    <row r="85" spans="1:27" ht="12.75" customHeight="1" outlineLevel="1" x14ac:dyDescent="0.2">
      <c r="A85" s="99" t="s">
        <v>1735</v>
      </c>
      <c r="B85" s="63" t="s">
        <v>83</v>
      </c>
      <c r="C85" s="43" t="s">
        <v>79</v>
      </c>
      <c r="D85" s="44">
        <v>3.35</v>
      </c>
      <c r="E85" s="44">
        <v>3.35</v>
      </c>
      <c r="F85" s="44">
        <v>3.35</v>
      </c>
      <c r="G85" s="44">
        <v>3.35</v>
      </c>
      <c r="H85" s="44">
        <v>3.35</v>
      </c>
      <c r="I85" s="44">
        <v>3.35</v>
      </c>
      <c r="J85" s="44">
        <v>3.35</v>
      </c>
      <c r="K85" s="44">
        <v>3.35</v>
      </c>
      <c r="L85" s="44">
        <v>3.35</v>
      </c>
      <c r="M85" s="44">
        <v>3.35</v>
      </c>
      <c r="N85" s="44">
        <v>3.35</v>
      </c>
      <c r="O85" s="44">
        <v>3.35</v>
      </c>
      <c r="P85" s="44">
        <v>3.35</v>
      </c>
      <c r="Q85" s="44">
        <v>3.35</v>
      </c>
      <c r="R85" s="44">
        <v>3.35</v>
      </c>
      <c r="S85" s="44">
        <v>3.35</v>
      </c>
      <c r="T85" s="44">
        <v>3.35</v>
      </c>
      <c r="U85" s="44">
        <v>3.35</v>
      </c>
      <c r="V85" s="44">
        <v>3.35</v>
      </c>
      <c r="W85" s="44">
        <v>3.35</v>
      </c>
      <c r="X85" s="44">
        <v>3.35</v>
      </c>
      <c r="Y85" s="44">
        <v>3.35</v>
      </c>
      <c r="Z85" s="44">
        <v>3.35</v>
      </c>
      <c r="AA85" s="44">
        <v>3.35</v>
      </c>
    </row>
    <row r="86" spans="1:27" ht="12.75" customHeight="1" outlineLevel="1" x14ac:dyDescent="0.2">
      <c r="A86" s="99" t="s">
        <v>1736</v>
      </c>
      <c r="B86" s="63" t="s">
        <v>81</v>
      </c>
      <c r="C86" s="43" t="s">
        <v>79</v>
      </c>
      <c r="D86" s="44">
        <f>$D$11</f>
        <v>216.36</v>
      </c>
      <c r="E86" s="44">
        <f t="shared" ref="E86:AA86" si="47">$D$11</f>
        <v>216.36</v>
      </c>
      <c r="F86" s="44">
        <f t="shared" si="47"/>
        <v>216.36</v>
      </c>
      <c r="G86" s="44">
        <f t="shared" si="47"/>
        <v>216.36</v>
      </c>
      <c r="H86" s="44">
        <f t="shared" si="47"/>
        <v>216.36</v>
      </c>
      <c r="I86" s="44">
        <f t="shared" si="47"/>
        <v>216.36</v>
      </c>
      <c r="J86" s="44">
        <f t="shared" si="47"/>
        <v>216.36</v>
      </c>
      <c r="K86" s="44">
        <f t="shared" si="47"/>
        <v>216.36</v>
      </c>
      <c r="L86" s="44">
        <f t="shared" si="47"/>
        <v>216.36</v>
      </c>
      <c r="M86" s="44">
        <f t="shared" si="47"/>
        <v>216.36</v>
      </c>
      <c r="N86" s="44">
        <f t="shared" si="47"/>
        <v>216.36</v>
      </c>
      <c r="O86" s="44">
        <f t="shared" si="47"/>
        <v>216.36</v>
      </c>
      <c r="P86" s="44">
        <f t="shared" si="47"/>
        <v>216.36</v>
      </c>
      <c r="Q86" s="44">
        <f t="shared" si="47"/>
        <v>216.36</v>
      </c>
      <c r="R86" s="44">
        <f t="shared" si="47"/>
        <v>216.36</v>
      </c>
      <c r="S86" s="44">
        <f t="shared" si="47"/>
        <v>216.36</v>
      </c>
      <c r="T86" s="44">
        <f t="shared" si="47"/>
        <v>216.36</v>
      </c>
      <c r="U86" s="44">
        <f t="shared" si="47"/>
        <v>216.36</v>
      </c>
      <c r="V86" s="44">
        <f t="shared" si="47"/>
        <v>216.36</v>
      </c>
      <c r="W86" s="44">
        <f t="shared" si="47"/>
        <v>216.36</v>
      </c>
      <c r="X86" s="44">
        <f t="shared" si="47"/>
        <v>216.36</v>
      </c>
      <c r="Y86" s="44">
        <f t="shared" si="47"/>
        <v>216.36</v>
      </c>
      <c r="Z86" s="44">
        <f t="shared" si="47"/>
        <v>216.36</v>
      </c>
      <c r="AA86" s="44">
        <f t="shared" si="47"/>
        <v>216.36</v>
      </c>
    </row>
    <row r="87" spans="1:27" ht="12.75" customHeight="1" x14ac:dyDescent="0.2">
      <c r="A87" s="98" t="s">
        <v>1737</v>
      </c>
      <c r="B87" s="28" t="str">
        <f>"17"&amp;"."&amp;$B$800&amp;"."&amp;$B$801</f>
        <v>17.12.2023</v>
      </c>
      <c r="C87" s="90" t="s">
        <v>76</v>
      </c>
      <c r="D87" s="91">
        <f>ROUND(((D88+D89+D91+D90)/1000),5)</f>
        <v>2.5591499999999998</v>
      </c>
      <c r="E87" s="91">
        <f>ROUND(((E88+E89+E91+E90)/1000),5)</f>
        <v>2.5242499999999999</v>
      </c>
      <c r="F87" s="91">
        <f>ROUND(((F88+F89+F91+F90)/1000),5)</f>
        <v>2.4897</v>
      </c>
      <c r="G87" s="91">
        <f t="shared" ref="G87:AA87" si="48">ROUND(((G88+G89+G91+G90)/1000),5)</f>
        <v>2.4632700000000001</v>
      </c>
      <c r="H87" s="91">
        <f t="shared" si="48"/>
        <v>2.4630999999999998</v>
      </c>
      <c r="I87" s="91">
        <f t="shared" si="48"/>
        <v>2.5072299999999998</v>
      </c>
      <c r="J87" s="91">
        <f t="shared" si="48"/>
        <v>2.5398200000000002</v>
      </c>
      <c r="K87" s="91">
        <f t="shared" si="48"/>
        <v>2.7492700000000001</v>
      </c>
      <c r="L87" s="91">
        <f t="shared" si="48"/>
        <v>2.9556100000000001</v>
      </c>
      <c r="M87" s="91">
        <f t="shared" si="48"/>
        <v>3.0424899999999999</v>
      </c>
      <c r="N87" s="91">
        <f t="shared" si="48"/>
        <v>3.0840200000000002</v>
      </c>
      <c r="O87" s="91">
        <f t="shared" si="48"/>
        <v>3.1053099999999998</v>
      </c>
      <c r="P87" s="91">
        <f t="shared" si="48"/>
        <v>3.1096599999999999</v>
      </c>
      <c r="Q87" s="91">
        <f t="shared" si="48"/>
        <v>3.1205099999999999</v>
      </c>
      <c r="R87" s="91">
        <f t="shared" si="48"/>
        <v>3.1055999999999999</v>
      </c>
      <c r="S87" s="91">
        <f t="shared" si="48"/>
        <v>3.0999300000000001</v>
      </c>
      <c r="T87" s="91">
        <f t="shared" si="48"/>
        <v>3.0623900000000002</v>
      </c>
      <c r="U87" s="91">
        <f t="shared" si="48"/>
        <v>3.1058400000000002</v>
      </c>
      <c r="V87" s="91">
        <f t="shared" si="48"/>
        <v>3.2382399999999998</v>
      </c>
      <c r="W87" s="91">
        <f t="shared" si="48"/>
        <v>3.0562999999999998</v>
      </c>
      <c r="X87" s="91">
        <f t="shared" si="48"/>
        <v>3.0686800000000001</v>
      </c>
      <c r="Y87" s="91">
        <f t="shared" si="48"/>
        <v>3.0285299999999999</v>
      </c>
      <c r="Z87" s="91">
        <f t="shared" si="48"/>
        <v>2.7668499999999998</v>
      </c>
      <c r="AA87" s="91">
        <f t="shared" si="48"/>
        <v>2.5585300000000002</v>
      </c>
    </row>
    <row r="88" spans="1:27" ht="12.75" customHeight="1" outlineLevel="1" x14ac:dyDescent="0.2">
      <c r="A88" s="99" t="s">
        <v>1738</v>
      </c>
      <c r="B88" s="63" t="s">
        <v>238</v>
      </c>
      <c r="C88" s="43" t="s">
        <v>79</v>
      </c>
      <c r="D88" s="44">
        <v>1268.02</v>
      </c>
      <c r="E88" s="44">
        <v>1233.1199999999999</v>
      </c>
      <c r="F88" s="44">
        <v>1198.57</v>
      </c>
      <c r="G88" s="44">
        <v>1172.1400000000001</v>
      </c>
      <c r="H88" s="44">
        <v>1171.97</v>
      </c>
      <c r="I88" s="44">
        <v>1216.0999999999999</v>
      </c>
      <c r="J88" s="44">
        <v>1248.69</v>
      </c>
      <c r="K88" s="44">
        <v>1458.14</v>
      </c>
      <c r="L88" s="44">
        <v>1664.48</v>
      </c>
      <c r="M88" s="44">
        <v>1751.36</v>
      </c>
      <c r="N88" s="44">
        <v>1792.89</v>
      </c>
      <c r="O88" s="44">
        <v>1814.18</v>
      </c>
      <c r="P88" s="44">
        <v>1818.53</v>
      </c>
      <c r="Q88" s="44">
        <v>1829.38</v>
      </c>
      <c r="R88" s="44">
        <v>1814.47</v>
      </c>
      <c r="S88" s="44">
        <v>1808.8</v>
      </c>
      <c r="T88" s="44">
        <v>1771.26</v>
      </c>
      <c r="U88" s="44">
        <v>1814.71</v>
      </c>
      <c r="V88" s="44">
        <v>1947.11</v>
      </c>
      <c r="W88" s="44">
        <v>1765.17</v>
      </c>
      <c r="X88" s="44">
        <v>1777.55</v>
      </c>
      <c r="Y88" s="44">
        <v>1737.4</v>
      </c>
      <c r="Z88" s="44">
        <v>1475.72</v>
      </c>
      <c r="AA88" s="44">
        <v>1267.4000000000001</v>
      </c>
    </row>
    <row r="89" spans="1:27" ht="12.75" customHeight="1" outlineLevel="1" x14ac:dyDescent="0.2">
      <c r="A89" s="99" t="s">
        <v>1739</v>
      </c>
      <c r="B89" s="63" t="s">
        <v>90</v>
      </c>
      <c r="C89" s="43" t="s">
        <v>79</v>
      </c>
      <c r="D89" s="44">
        <f t="shared" ref="D89:AA89" si="49">$D$9</f>
        <v>1071.42</v>
      </c>
      <c r="E89" s="44">
        <f t="shared" si="49"/>
        <v>1071.42</v>
      </c>
      <c r="F89" s="44">
        <f t="shared" si="49"/>
        <v>1071.42</v>
      </c>
      <c r="G89" s="44">
        <f t="shared" si="49"/>
        <v>1071.42</v>
      </c>
      <c r="H89" s="44">
        <f t="shared" si="49"/>
        <v>1071.42</v>
      </c>
      <c r="I89" s="44">
        <f t="shared" si="49"/>
        <v>1071.42</v>
      </c>
      <c r="J89" s="44">
        <f t="shared" si="49"/>
        <v>1071.42</v>
      </c>
      <c r="K89" s="44">
        <f t="shared" si="49"/>
        <v>1071.42</v>
      </c>
      <c r="L89" s="44">
        <f t="shared" si="49"/>
        <v>1071.42</v>
      </c>
      <c r="M89" s="44">
        <f t="shared" si="49"/>
        <v>1071.42</v>
      </c>
      <c r="N89" s="44">
        <f t="shared" si="49"/>
        <v>1071.42</v>
      </c>
      <c r="O89" s="44">
        <f t="shared" si="49"/>
        <v>1071.42</v>
      </c>
      <c r="P89" s="44">
        <f t="shared" si="49"/>
        <v>1071.42</v>
      </c>
      <c r="Q89" s="44">
        <f t="shared" si="49"/>
        <v>1071.42</v>
      </c>
      <c r="R89" s="44">
        <f t="shared" si="49"/>
        <v>1071.42</v>
      </c>
      <c r="S89" s="44">
        <f t="shared" si="49"/>
        <v>1071.42</v>
      </c>
      <c r="T89" s="44">
        <f t="shared" si="49"/>
        <v>1071.42</v>
      </c>
      <c r="U89" s="44">
        <f t="shared" si="49"/>
        <v>1071.42</v>
      </c>
      <c r="V89" s="44">
        <f t="shared" si="49"/>
        <v>1071.42</v>
      </c>
      <c r="W89" s="44">
        <f t="shared" si="49"/>
        <v>1071.42</v>
      </c>
      <c r="X89" s="44">
        <f t="shared" si="49"/>
        <v>1071.42</v>
      </c>
      <c r="Y89" s="44">
        <f t="shared" si="49"/>
        <v>1071.42</v>
      </c>
      <c r="Z89" s="44">
        <f t="shared" si="49"/>
        <v>1071.42</v>
      </c>
      <c r="AA89" s="44">
        <f t="shared" si="49"/>
        <v>1071.42</v>
      </c>
    </row>
    <row r="90" spans="1:27" ht="12.75" customHeight="1" outlineLevel="1" x14ac:dyDescent="0.2">
      <c r="A90" s="99" t="s">
        <v>1740</v>
      </c>
      <c r="B90" s="63" t="s">
        <v>83</v>
      </c>
      <c r="C90" s="43" t="s">
        <v>79</v>
      </c>
      <c r="D90" s="44">
        <v>3.35</v>
      </c>
      <c r="E90" s="44">
        <v>3.35</v>
      </c>
      <c r="F90" s="44">
        <v>3.35</v>
      </c>
      <c r="G90" s="44">
        <v>3.35</v>
      </c>
      <c r="H90" s="44">
        <v>3.35</v>
      </c>
      <c r="I90" s="44">
        <v>3.35</v>
      </c>
      <c r="J90" s="44">
        <v>3.35</v>
      </c>
      <c r="K90" s="44">
        <v>3.35</v>
      </c>
      <c r="L90" s="44">
        <v>3.35</v>
      </c>
      <c r="M90" s="44">
        <v>3.35</v>
      </c>
      <c r="N90" s="44">
        <v>3.35</v>
      </c>
      <c r="O90" s="44">
        <v>3.35</v>
      </c>
      <c r="P90" s="44">
        <v>3.35</v>
      </c>
      <c r="Q90" s="44">
        <v>3.35</v>
      </c>
      <c r="R90" s="44">
        <v>3.35</v>
      </c>
      <c r="S90" s="44">
        <v>3.35</v>
      </c>
      <c r="T90" s="44">
        <v>3.35</v>
      </c>
      <c r="U90" s="44">
        <v>3.35</v>
      </c>
      <c r="V90" s="44">
        <v>3.35</v>
      </c>
      <c r="W90" s="44">
        <v>3.35</v>
      </c>
      <c r="X90" s="44">
        <v>3.35</v>
      </c>
      <c r="Y90" s="44">
        <v>3.35</v>
      </c>
      <c r="Z90" s="44">
        <v>3.35</v>
      </c>
      <c r="AA90" s="44">
        <v>3.35</v>
      </c>
    </row>
    <row r="91" spans="1:27" ht="12.75" customHeight="1" outlineLevel="1" x14ac:dyDescent="0.2">
      <c r="A91" s="99" t="s">
        <v>1741</v>
      </c>
      <c r="B91" s="63" t="s">
        <v>81</v>
      </c>
      <c r="C91" s="43" t="s">
        <v>79</v>
      </c>
      <c r="D91" s="44">
        <f>$D$11</f>
        <v>216.36</v>
      </c>
      <c r="E91" s="44">
        <f t="shared" ref="E91:AA91" si="50">$D$11</f>
        <v>216.36</v>
      </c>
      <c r="F91" s="44">
        <f t="shared" si="50"/>
        <v>216.36</v>
      </c>
      <c r="G91" s="44">
        <f t="shared" si="50"/>
        <v>216.36</v>
      </c>
      <c r="H91" s="44">
        <f t="shared" si="50"/>
        <v>216.36</v>
      </c>
      <c r="I91" s="44">
        <f t="shared" si="50"/>
        <v>216.36</v>
      </c>
      <c r="J91" s="44">
        <f t="shared" si="50"/>
        <v>216.36</v>
      </c>
      <c r="K91" s="44">
        <f t="shared" si="50"/>
        <v>216.36</v>
      </c>
      <c r="L91" s="44">
        <f t="shared" si="50"/>
        <v>216.36</v>
      </c>
      <c r="M91" s="44">
        <f t="shared" si="50"/>
        <v>216.36</v>
      </c>
      <c r="N91" s="44">
        <f t="shared" si="50"/>
        <v>216.36</v>
      </c>
      <c r="O91" s="44">
        <f t="shared" si="50"/>
        <v>216.36</v>
      </c>
      <c r="P91" s="44">
        <f t="shared" si="50"/>
        <v>216.36</v>
      </c>
      <c r="Q91" s="44">
        <f t="shared" si="50"/>
        <v>216.36</v>
      </c>
      <c r="R91" s="44">
        <f t="shared" si="50"/>
        <v>216.36</v>
      </c>
      <c r="S91" s="44">
        <f t="shared" si="50"/>
        <v>216.36</v>
      </c>
      <c r="T91" s="44">
        <f t="shared" si="50"/>
        <v>216.36</v>
      </c>
      <c r="U91" s="44">
        <f t="shared" si="50"/>
        <v>216.36</v>
      </c>
      <c r="V91" s="44">
        <f t="shared" si="50"/>
        <v>216.36</v>
      </c>
      <c r="W91" s="44">
        <f t="shared" si="50"/>
        <v>216.36</v>
      </c>
      <c r="X91" s="44">
        <f t="shared" si="50"/>
        <v>216.36</v>
      </c>
      <c r="Y91" s="44">
        <f t="shared" si="50"/>
        <v>216.36</v>
      </c>
      <c r="Z91" s="44">
        <f t="shared" si="50"/>
        <v>216.36</v>
      </c>
      <c r="AA91" s="44">
        <f t="shared" si="50"/>
        <v>216.36</v>
      </c>
    </row>
    <row r="92" spans="1:27" ht="12.75" customHeight="1" x14ac:dyDescent="0.2">
      <c r="A92" s="98" t="s">
        <v>1742</v>
      </c>
      <c r="B92" s="28" t="str">
        <f>"18"&amp;"."&amp;$B$800&amp;"."&amp;$B$801</f>
        <v>18.12.2023</v>
      </c>
      <c r="C92" s="90" t="s">
        <v>76</v>
      </c>
      <c r="D92" s="91">
        <f>ROUND(((D93+D94+D96+D95)/1000),5)</f>
        <v>2.5002599999999999</v>
      </c>
      <c r="E92" s="91">
        <f>ROUND(((E93+E94+E96+E95)/1000),5)</f>
        <v>2.4069699999999998</v>
      </c>
      <c r="F92" s="91">
        <f>ROUND(((F93+F94+F96+F95)/1000),5)</f>
        <v>2.3413400000000002</v>
      </c>
      <c r="G92" s="91">
        <f t="shared" ref="G92:AA92" si="51">ROUND(((G93+G94+G96+G95)/1000),5)</f>
        <v>2.33962</v>
      </c>
      <c r="H92" s="91">
        <f t="shared" si="51"/>
        <v>2.3695900000000001</v>
      </c>
      <c r="I92" s="91">
        <f t="shared" si="51"/>
        <v>2.5035400000000001</v>
      </c>
      <c r="J92" s="91">
        <f t="shared" si="51"/>
        <v>2.7312099999999999</v>
      </c>
      <c r="K92" s="91">
        <f t="shared" si="51"/>
        <v>3.0163000000000002</v>
      </c>
      <c r="L92" s="91">
        <f t="shared" si="51"/>
        <v>3.2280799999999998</v>
      </c>
      <c r="M92" s="91">
        <f t="shared" si="51"/>
        <v>3.2693300000000001</v>
      </c>
      <c r="N92" s="91">
        <f t="shared" si="51"/>
        <v>3.2599300000000002</v>
      </c>
      <c r="O92" s="91">
        <f t="shared" si="51"/>
        <v>3.3325499999999999</v>
      </c>
      <c r="P92" s="91">
        <f t="shared" si="51"/>
        <v>3.3181699999999998</v>
      </c>
      <c r="Q92" s="91">
        <f t="shared" si="51"/>
        <v>3.3353999999999999</v>
      </c>
      <c r="R92" s="91">
        <f t="shared" si="51"/>
        <v>3.3275999999999999</v>
      </c>
      <c r="S92" s="91">
        <f t="shared" si="51"/>
        <v>3.3154499999999998</v>
      </c>
      <c r="T92" s="91">
        <f t="shared" si="51"/>
        <v>3.4931700000000001</v>
      </c>
      <c r="U92" s="91">
        <f t="shared" si="51"/>
        <v>3.5180799999999999</v>
      </c>
      <c r="V92" s="91">
        <f t="shared" si="51"/>
        <v>3.4356100000000001</v>
      </c>
      <c r="W92" s="91">
        <f t="shared" si="51"/>
        <v>3.26796</v>
      </c>
      <c r="X92" s="91">
        <f t="shared" si="51"/>
        <v>3.1691799999999999</v>
      </c>
      <c r="Y92" s="91">
        <f t="shared" si="51"/>
        <v>3.0212599999999998</v>
      </c>
      <c r="Z92" s="91">
        <f t="shared" si="51"/>
        <v>2.75725</v>
      </c>
      <c r="AA92" s="91">
        <f t="shared" si="51"/>
        <v>2.5271699999999999</v>
      </c>
    </row>
    <row r="93" spans="1:27" ht="12.75" customHeight="1" outlineLevel="1" x14ac:dyDescent="0.2">
      <c r="A93" s="99" t="s">
        <v>1743</v>
      </c>
      <c r="B93" s="63" t="s">
        <v>238</v>
      </c>
      <c r="C93" s="43" t="s">
        <v>79</v>
      </c>
      <c r="D93" s="44">
        <v>1209.1300000000001</v>
      </c>
      <c r="E93" s="44">
        <v>1115.8399999999999</v>
      </c>
      <c r="F93" s="44">
        <v>1050.21</v>
      </c>
      <c r="G93" s="44">
        <v>1048.49</v>
      </c>
      <c r="H93" s="44">
        <v>1078.46</v>
      </c>
      <c r="I93" s="44">
        <v>1212.4100000000001</v>
      </c>
      <c r="J93" s="44">
        <v>1440.08</v>
      </c>
      <c r="K93" s="44">
        <v>1725.17</v>
      </c>
      <c r="L93" s="44">
        <v>1936.95</v>
      </c>
      <c r="M93" s="44">
        <v>1978.2</v>
      </c>
      <c r="N93" s="44">
        <v>1968.8</v>
      </c>
      <c r="O93" s="44">
        <v>2041.42</v>
      </c>
      <c r="P93" s="44">
        <v>2027.04</v>
      </c>
      <c r="Q93" s="44">
        <v>2044.27</v>
      </c>
      <c r="R93" s="44">
        <v>2036.47</v>
      </c>
      <c r="S93" s="44">
        <v>2024.32</v>
      </c>
      <c r="T93" s="44">
        <v>2202.04</v>
      </c>
      <c r="U93" s="44">
        <v>2226.9499999999998</v>
      </c>
      <c r="V93" s="44">
        <v>2144.48</v>
      </c>
      <c r="W93" s="44">
        <v>1976.83</v>
      </c>
      <c r="X93" s="44">
        <v>1878.05</v>
      </c>
      <c r="Y93" s="44">
        <v>1730.13</v>
      </c>
      <c r="Z93" s="44">
        <v>1466.12</v>
      </c>
      <c r="AA93" s="44">
        <v>1236.04</v>
      </c>
    </row>
    <row r="94" spans="1:27" ht="12.75" customHeight="1" outlineLevel="1" x14ac:dyDescent="0.2">
      <c r="A94" s="99" t="s">
        <v>1744</v>
      </c>
      <c r="B94" s="63" t="s">
        <v>90</v>
      </c>
      <c r="C94" s="43" t="s">
        <v>79</v>
      </c>
      <c r="D94" s="44">
        <f t="shared" ref="D94:AA94" si="52">$D$9</f>
        <v>1071.42</v>
      </c>
      <c r="E94" s="44">
        <f t="shared" si="52"/>
        <v>1071.42</v>
      </c>
      <c r="F94" s="44">
        <f t="shared" si="52"/>
        <v>1071.42</v>
      </c>
      <c r="G94" s="44">
        <f t="shared" si="52"/>
        <v>1071.42</v>
      </c>
      <c r="H94" s="44">
        <f t="shared" si="52"/>
        <v>1071.42</v>
      </c>
      <c r="I94" s="44">
        <f t="shared" si="52"/>
        <v>1071.42</v>
      </c>
      <c r="J94" s="44">
        <f t="shared" si="52"/>
        <v>1071.42</v>
      </c>
      <c r="K94" s="44">
        <f t="shared" si="52"/>
        <v>1071.42</v>
      </c>
      <c r="L94" s="44">
        <f t="shared" si="52"/>
        <v>1071.42</v>
      </c>
      <c r="M94" s="44">
        <f t="shared" si="52"/>
        <v>1071.42</v>
      </c>
      <c r="N94" s="44">
        <f t="shared" si="52"/>
        <v>1071.42</v>
      </c>
      <c r="O94" s="44">
        <f t="shared" si="52"/>
        <v>1071.42</v>
      </c>
      <c r="P94" s="44">
        <f t="shared" si="52"/>
        <v>1071.42</v>
      </c>
      <c r="Q94" s="44">
        <f t="shared" si="52"/>
        <v>1071.42</v>
      </c>
      <c r="R94" s="44">
        <f t="shared" si="52"/>
        <v>1071.42</v>
      </c>
      <c r="S94" s="44">
        <f t="shared" si="52"/>
        <v>1071.42</v>
      </c>
      <c r="T94" s="44">
        <f t="shared" si="52"/>
        <v>1071.42</v>
      </c>
      <c r="U94" s="44">
        <f t="shared" si="52"/>
        <v>1071.42</v>
      </c>
      <c r="V94" s="44">
        <f t="shared" si="52"/>
        <v>1071.42</v>
      </c>
      <c r="W94" s="44">
        <f t="shared" si="52"/>
        <v>1071.42</v>
      </c>
      <c r="X94" s="44">
        <f t="shared" si="52"/>
        <v>1071.42</v>
      </c>
      <c r="Y94" s="44">
        <f t="shared" si="52"/>
        <v>1071.42</v>
      </c>
      <c r="Z94" s="44">
        <f t="shared" si="52"/>
        <v>1071.42</v>
      </c>
      <c r="AA94" s="44">
        <f t="shared" si="52"/>
        <v>1071.42</v>
      </c>
    </row>
    <row r="95" spans="1:27" ht="12.75" customHeight="1" outlineLevel="1" x14ac:dyDescent="0.2">
      <c r="A95" s="99" t="s">
        <v>1745</v>
      </c>
      <c r="B95" s="63" t="s">
        <v>83</v>
      </c>
      <c r="C95" s="43" t="s">
        <v>79</v>
      </c>
      <c r="D95" s="44">
        <v>3.35</v>
      </c>
      <c r="E95" s="44">
        <v>3.35</v>
      </c>
      <c r="F95" s="44">
        <v>3.35</v>
      </c>
      <c r="G95" s="44">
        <v>3.35</v>
      </c>
      <c r="H95" s="44">
        <v>3.35</v>
      </c>
      <c r="I95" s="44">
        <v>3.35</v>
      </c>
      <c r="J95" s="44">
        <v>3.35</v>
      </c>
      <c r="K95" s="44">
        <v>3.35</v>
      </c>
      <c r="L95" s="44">
        <v>3.35</v>
      </c>
      <c r="M95" s="44">
        <v>3.35</v>
      </c>
      <c r="N95" s="44">
        <v>3.35</v>
      </c>
      <c r="O95" s="44">
        <v>3.35</v>
      </c>
      <c r="P95" s="44">
        <v>3.35</v>
      </c>
      <c r="Q95" s="44">
        <v>3.35</v>
      </c>
      <c r="R95" s="44">
        <v>3.35</v>
      </c>
      <c r="S95" s="44">
        <v>3.35</v>
      </c>
      <c r="T95" s="44">
        <v>3.35</v>
      </c>
      <c r="U95" s="44">
        <v>3.35</v>
      </c>
      <c r="V95" s="44">
        <v>3.35</v>
      </c>
      <c r="W95" s="44">
        <v>3.35</v>
      </c>
      <c r="X95" s="44">
        <v>3.35</v>
      </c>
      <c r="Y95" s="44">
        <v>3.35</v>
      </c>
      <c r="Z95" s="44">
        <v>3.35</v>
      </c>
      <c r="AA95" s="44">
        <v>3.35</v>
      </c>
    </row>
    <row r="96" spans="1:27" ht="12.75" customHeight="1" outlineLevel="1" x14ac:dyDescent="0.2">
      <c r="A96" s="99" t="s">
        <v>1746</v>
      </c>
      <c r="B96" s="63" t="s">
        <v>81</v>
      </c>
      <c r="C96" s="43" t="s">
        <v>79</v>
      </c>
      <c r="D96" s="44">
        <f>$D$11</f>
        <v>216.36</v>
      </c>
      <c r="E96" s="44">
        <f t="shared" ref="E96:AA96" si="53">$D$11</f>
        <v>216.36</v>
      </c>
      <c r="F96" s="44">
        <f t="shared" si="53"/>
        <v>216.36</v>
      </c>
      <c r="G96" s="44">
        <f t="shared" si="53"/>
        <v>216.36</v>
      </c>
      <c r="H96" s="44">
        <f t="shared" si="53"/>
        <v>216.36</v>
      </c>
      <c r="I96" s="44">
        <f t="shared" si="53"/>
        <v>216.36</v>
      </c>
      <c r="J96" s="44">
        <f t="shared" si="53"/>
        <v>216.36</v>
      </c>
      <c r="K96" s="44">
        <f t="shared" si="53"/>
        <v>216.36</v>
      </c>
      <c r="L96" s="44">
        <f t="shared" si="53"/>
        <v>216.36</v>
      </c>
      <c r="M96" s="44">
        <f t="shared" si="53"/>
        <v>216.36</v>
      </c>
      <c r="N96" s="44">
        <f t="shared" si="53"/>
        <v>216.36</v>
      </c>
      <c r="O96" s="44">
        <f t="shared" si="53"/>
        <v>216.36</v>
      </c>
      <c r="P96" s="44">
        <f t="shared" si="53"/>
        <v>216.36</v>
      </c>
      <c r="Q96" s="44">
        <f t="shared" si="53"/>
        <v>216.36</v>
      </c>
      <c r="R96" s="44">
        <f t="shared" si="53"/>
        <v>216.36</v>
      </c>
      <c r="S96" s="44">
        <f t="shared" si="53"/>
        <v>216.36</v>
      </c>
      <c r="T96" s="44">
        <f t="shared" si="53"/>
        <v>216.36</v>
      </c>
      <c r="U96" s="44">
        <f t="shared" si="53"/>
        <v>216.36</v>
      </c>
      <c r="V96" s="44">
        <f t="shared" si="53"/>
        <v>216.36</v>
      </c>
      <c r="W96" s="44">
        <f t="shared" si="53"/>
        <v>216.36</v>
      </c>
      <c r="X96" s="44">
        <f t="shared" si="53"/>
        <v>216.36</v>
      </c>
      <c r="Y96" s="44">
        <f t="shared" si="53"/>
        <v>216.36</v>
      </c>
      <c r="Z96" s="44">
        <f t="shared" si="53"/>
        <v>216.36</v>
      </c>
      <c r="AA96" s="44">
        <f t="shared" si="53"/>
        <v>216.36</v>
      </c>
    </row>
    <row r="97" spans="1:27" ht="12.75" customHeight="1" x14ac:dyDescent="0.2">
      <c r="A97" s="98" t="s">
        <v>1747</v>
      </c>
      <c r="B97" s="28" t="str">
        <f>"19"&amp;"."&amp;$B$800&amp;"."&amp;$B$801</f>
        <v>19.12.2023</v>
      </c>
      <c r="C97" s="90" t="s">
        <v>76</v>
      </c>
      <c r="D97" s="91">
        <f>ROUND(((D98+D99+D101+D100)/1000),5)</f>
        <v>2.47485</v>
      </c>
      <c r="E97" s="91">
        <f>ROUND(((E98+E99+E101+E100)/1000),5)</f>
        <v>2.39758</v>
      </c>
      <c r="F97" s="91">
        <f>ROUND(((F98+F99+F101+F100)/1000),5)</f>
        <v>2.37032</v>
      </c>
      <c r="G97" s="91">
        <f t="shared" ref="G97:AA97" si="54">ROUND(((G98+G99+G101+G100)/1000),5)</f>
        <v>2.3700399999999999</v>
      </c>
      <c r="H97" s="91">
        <f t="shared" si="54"/>
        <v>2.3784399999999999</v>
      </c>
      <c r="I97" s="91">
        <f t="shared" si="54"/>
        <v>2.52163</v>
      </c>
      <c r="J97" s="91">
        <f t="shared" si="54"/>
        <v>2.7448899999999998</v>
      </c>
      <c r="K97" s="91">
        <f t="shared" si="54"/>
        <v>2.95946</v>
      </c>
      <c r="L97" s="91">
        <f t="shared" si="54"/>
        <v>3.1861100000000002</v>
      </c>
      <c r="M97" s="91">
        <f t="shared" si="54"/>
        <v>3.2313100000000001</v>
      </c>
      <c r="N97" s="91">
        <f t="shared" si="54"/>
        <v>3.2700399999999998</v>
      </c>
      <c r="O97" s="91">
        <f t="shared" si="54"/>
        <v>3.2954599999999998</v>
      </c>
      <c r="P97" s="91">
        <f t="shared" si="54"/>
        <v>3.2835999999999999</v>
      </c>
      <c r="Q97" s="91">
        <f t="shared" si="54"/>
        <v>3.2986200000000001</v>
      </c>
      <c r="R97" s="91">
        <f t="shared" si="54"/>
        <v>3.2978900000000002</v>
      </c>
      <c r="S97" s="91">
        <f t="shared" si="54"/>
        <v>3.2654399999999999</v>
      </c>
      <c r="T97" s="91">
        <f t="shared" si="54"/>
        <v>3.3770600000000002</v>
      </c>
      <c r="U97" s="91">
        <f t="shared" si="54"/>
        <v>3.2939799999999999</v>
      </c>
      <c r="V97" s="91">
        <f t="shared" si="54"/>
        <v>3.2649900000000001</v>
      </c>
      <c r="W97" s="91">
        <f t="shared" si="54"/>
        <v>3.2595900000000002</v>
      </c>
      <c r="X97" s="91">
        <f t="shared" si="54"/>
        <v>3.15625</v>
      </c>
      <c r="Y97" s="91">
        <f t="shared" si="54"/>
        <v>2.9882200000000001</v>
      </c>
      <c r="Z97" s="91">
        <f t="shared" si="54"/>
        <v>2.7525499999999998</v>
      </c>
      <c r="AA97" s="91">
        <f t="shared" si="54"/>
        <v>2.5159199999999999</v>
      </c>
    </row>
    <row r="98" spans="1:27" ht="12.75" customHeight="1" outlineLevel="1" x14ac:dyDescent="0.2">
      <c r="A98" s="99" t="s">
        <v>1748</v>
      </c>
      <c r="B98" s="63" t="s">
        <v>238</v>
      </c>
      <c r="C98" s="43" t="s">
        <v>79</v>
      </c>
      <c r="D98" s="44">
        <v>1183.72</v>
      </c>
      <c r="E98" s="44">
        <v>1106.45</v>
      </c>
      <c r="F98" s="44">
        <v>1079.19</v>
      </c>
      <c r="G98" s="44">
        <v>1078.9100000000001</v>
      </c>
      <c r="H98" s="44">
        <v>1087.31</v>
      </c>
      <c r="I98" s="44">
        <v>1230.5</v>
      </c>
      <c r="J98" s="44">
        <v>1453.76</v>
      </c>
      <c r="K98" s="44">
        <v>1668.33</v>
      </c>
      <c r="L98" s="44">
        <v>1894.98</v>
      </c>
      <c r="M98" s="44">
        <v>1940.18</v>
      </c>
      <c r="N98" s="44">
        <v>1978.91</v>
      </c>
      <c r="O98" s="44">
        <v>2004.33</v>
      </c>
      <c r="P98" s="44">
        <v>1992.47</v>
      </c>
      <c r="Q98" s="44">
        <v>2007.49</v>
      </c>
      <c r="R98" s="44">
        <v>2006.76</v>
      </c>
      <c r="S98" s="44">
        <v>1974.31</v>
      </c>
      <c r="T98" s="44">
        <v>2085.9299999999998</v>
      </c>
      <c r="U98" s="44">
        <v>2002.85</v>
      </c>
      <c r="V98" s="44">
        <v>1973.86</v>
      </c>
      <c r="W98" s="44">
        <v>1968.46</v>
      </c>
      <c r="X98" s="44">
        <v>1865.12</v>
      </c>
      <c r="Y98" s="44">
        <v>1697.09</v>
      </c>
      <c r="Z98" s="44">
        <v>1461.42</v>
      </c>
      <c r="AA98" s="44">
        <v>1224.79</v>
      </c>
    </row>
    <row r="99" spans="1:27" ht="12.75" customHeight="1" outlineLevel="1" x14ac:dyDescent="0.2">
      <c r="A99" s="99" t="s">
        <v>1749</v>
      </c>
      <c r="B99" s="63" t="s">
        <v>90</v>
      </c>
      <c r="C99" s="43" t="s">
        <v>79</v>
      </c>
      <c r="D99" s="44">
        <f t="shared" ref="D99:AA99" si="55">$D$9</f>
        <v>1071.42</v>
      </c>
      <c r="E99" s="44">
        <f t="shared" si="55"/>
        <v>1071.42</v>
      </c>
      <c r="F99" s="44">
        <f t="shared" si="55"/>
        <v>1071.42</v>
      </c>
      <c r="G99" s="44">
        <f t="shared" si="55"/>
        <v>1071.42</v>
      </c>
      <c r="H99" s="44">
        <f t="shared" si="55"/>
        <v>1071.42</v>
      </c>
      <c r="I99" s="44">
        <f t="shared" si="55"/>
        <v>1071.42</v>
      </c>
      <c r="J99" s="44">
        <f t="shared" si="55"/>
        <v>1071.42</v>
      </c>
      <c r="K99" s="44">
        <f t="shared" si="55"/>
        <v>1071.42</v>
      </c>
      <c r="L99" s="44">
        <f t="shared" si="55"/>
        <v>1071.42</v>
      </c>
      <c r="M99" s="44">
        <f t="shared" si="55"/>
        <v>1071.42</v>
      </c>
      <c r="N99" s="44">
        <f t="shared" si="55"/>
        <v>1071.42</v>
      </c>
      <c r="O99" s="44">
        <f t="shared" si="55"/>
        <v>1071.42</v>
      </c>
      <c r="P99" s="44">
        <f t="shared" si="55"/>
        <v>1071.42</v>
      </c>
      <c r="Q99" s="44">
        <f t="shared" si="55"/>
        <v>1071.42</v>
      </c>
      <c r="R99" s="44">
        <f t="shared" si="55"/>
        <v>1071.42</v>
      </c>
      <c r="S99" s="44">
        <f t="shared" si="55"/>
        <v>1071.42</v>
      </c>
      <c r="T99" s="44">
        <f t="shared" si="55"/>
        <v>1071.42</v>
      </c>
      <c r="U99" s="44">
        <f t="shared" si="55"/>
        <v>1071.42</v>
      </c>
      <c r="V99" s="44">
        <f t="shared" si="55"/>
        <v>1071.42</v>
      </c>
      <c r="W99" s="44">
        <f t="shared" si="55"/>
        <v>1071.42</v>
      </c>
      <c r="X99" s="44">
        <f t="shared" si="55"/>
        <v>1071.42</v>
      </c>
      <c r="Y99" s="44">
        <f t="shared" si="55"/>
        <v>1071.42</v>
      </c>
      <c r="Z99" s="44">
        <f t="shared" si="55"/>
        <v>1071.42</v>
      </c>
      <c r="AA99" s="44">
        <f t="shared" si="55"/>
        <v>1071.42</v>
      </c>
    </row>
    <row r="100" spans="1:27" ht="12.75" customHeight="1" outlineLevel="1" x14ac:dyDescent="0.2">
      <c r="A100" s="99" t="s">
        <v>1750</v>
      </c>
      <c r="B100" s="63" t="s">
        <v>83</v>
      </c>
      <c r="C100" s="43" t="s">
        <v>79</v>
      </c>
      <c r="D100" s="44">
        <v>3.35</v>
      </c>
      <c r="E100" s="44">
        <v>3.35</v>
      </c>
      <c r="F100" s="44">
        <v>3.35</v>
      </c>
      <c r="G100" s="44">
        <v>3.35</v>
      </c>
      <c r="H100" s="44">
        <v>3.35</v>
      </c>
      <c r="I100" s="44">
        <v>3.35</v>
      </c>
      <c r="J100" s="44">
        <v>3.35</v>
      </c>
      <c r="K100" s="44">
        <v>3.35</v>
      </c>
      <c r="L100" s="44">
        <v>3.35</v>
      </c>
      <c r="M100" s="44">
        <v>3.35</v>
      </c>
      <c r="N100" s="44">
        <v>3.35</v>
      </c>
      <c r="O100" s="44">
        <v>3.35</v>
      </c>
      <c r="P100" s="44">
        <v>3.35</v>
      </c>
      <c r="Q100" s="44">
        <v>3.35</v>
      </c>
      <c r="R100" s="44">
        <v>3.35</v>
      </c>
      <c r="S100" s="44">
        <v>3.35</v>
      </c>
      <c r="T100" s="44">
        <v>3.35</v>
      </c>
      <c r="U100" s="44">
        <v>3.35</v>
      </c>
      <c r="V100" s="44">
        <v>3.35</v>
      </c>
      <c r="W100" s="44">
        <v>3.35</v>
      </c>
      <c r="X100" s="44">
        <v>3.35</v>
      </c>
      <c r="Y100" s="44">
        <v>3.35</v>
      </c>
      <c r="Z100" s="44">
        <v>3.35</v>
      </c>
      <c r="AA100" s="44">
        <v>3.35</v>
      </c>
    </row>
    <row r="101" spans="1:27" ht="12.75" customHeight="1" outlineLevel="1" x14ac:dyDescent="0.2">
      <c r="A101" s="99" t="s">
        <v>1751</v>
      </c>
      <c r="B101" s="63" t="s">
        <v>81</v>
      </c>
      <c r="C101" s="43" t="s">
        <v>79</v>
      </c>
      <c r="D101" s="44">
        <f>$D$11</f>
        <v>216.36</v>
      </c>
      <c r="E101" s="44">
        <f t="shared" ref="E101:AA101" si="56">$D$11</f>
        <v>216.36</v>
      </c>
      <c r="F101" s="44">
        <f t="shared" si="56"/>
        <v>216.36</v>
      </c>
      <c r="G101" s="44">
        <f t="shared" si="56"/>
        <v>216.36</v>
      </c>
      <c r="H101" s="44">
        <f t="shared" si="56"/>
        <v>216.36</v>
      </c>
      <c r="I101" s="44">
        <f t="shared" si="56"/>
        <v>216.36</v>
      </c>
      <c r="J101" s="44">
        <f t="shared" si="56"/>
        <v>216.36</v>
      </c>
      <c r="K101" s="44">
        <f t="shared" si="56"/>
        <v>216.36</v>
      </c>
      <c r="L101" s="44">
        <f t="shared" si="56"/>
        <v>216.36</v>
      </c>
      <c r="M101" s="44">
        <f t="shared" si="56"/>
        <v>216.36</v>
      </c>
      <c r="N101" s="44">
        <f t="shared" si="56"/>
        <v>216.36</v>
      </c>
      <c r="O101" s="44">
        <f t="shared" si="56"/>
        <v>216.36</v>
      </c>
      <c r="P101" s="44">
        <f t="shared" si="56"/>
        <v>216.36</v>
      </c>
      <c r="Q101" s="44">
        <f t="shared" si="56"/>
        <v>216.36</v>
      </c>
      <c r="R101" s="44">
        <f t="shared" si="56"/>
        <v>216.36</v>
      </c>
      <c r="S101" s="44">
        <f t="shared" si="56"/>
        <v>216.36</v>
      </c>
      <c r="T101" s="44">
        <f t="shared" si="56"/>
        <v>216.36</v>
      </c>
      <c r="U101" s="44">
        <f t="shared" si="56"/>
        <v>216.36</v>
      </c>
      <c r="V101" s="44">
        <f t="shared" si="56"/>
        <v>216.36</v>
      </c>
      <c r="W101" s="44">
        <f t="shared" si="56"/>
        <v>216.36</v>
      </c>
      <c r="X101" s="44">
        <f t="shared" si="56"/>
        <v>216.36</v>
      </c>
      <c r="Y101" s="44">
        <f t="shared" si="56"/>
        <v>216.36</v>
      </c>
      <c r="Z101" s="44">
        <f t="shared" si="56"/>
        <v>216.36</v>
      </c>
      <c r="AA101" s="44">
        <f t="shared" si="56"/>
        <v>216.36</v>
      </c>
    </row>
    <row r="102" spans="1:27" ht="12.75" customHeight="1" x14ac:dyDescent="0.2">
      <c r="A102" s="98" t="s">
        <v>1752</v>
      </c>
      <c r="B102" s="28" t="str">
        <f>"20"&amp;"."&amp;$B$800&amp;"."&amp;$B$801</f>
        <v>20.12.2023</v>
      </c>
      <c r="C102" s="90" t="s">
        <v>76</v>
      </c>
      <c r="D102" s="91">
        <f>ROUND(((D103+D104+D106+D105)/1000),5)</f>
        <v>2.52589</v>
      </c>
      <c r="E102" s="91">
        <f>ROUND(((E103+E104+E106+E105)/1000),5)</f>
        <v>2.4777300000000002</v>
      </c>
      <c r="F102" s="91">
        <f>ROUND(((F103+F104+F106+F105)/1000),5)</f>
        <v>2.4193699999999998</v>
      </c>
      <c r="G102" s="91">
        <f t="shared" ref="G102:AA102" si="57">ROUND(((G103+G104+G106+G105)/1000),5)</f>
        <v>2.4134500000000001</v>
      </c>
      <c r="H102" s="91">
        <f t="shared" si="57"/>
        <v>2.49017</v>
      </c>
      <c r="I102" s="91">
        <f t="shared" si="57"/>
        <v>2.53748</v>
      </c>
      <c r="J102" s="91">
        <f t="shared" si="57"/>
        <v>2.7553000000000001</v>
      </c>
      <c r="K102" s="91">
        <f t="shared" si="57"/>
        <v>2.9469400000000001</v>
      </c>
      <c r="L102" s="91">
        <f t="shared" si="57"/>
        <v>3.2178599999999999</v>
      </c>
      <c r="M102" s="91">
        <f t="shared" si="57"/>
        <v>3.2404700000000002</v>
      </c>
      <c r="N102" s="91">
        <f t="shared" si="57"/>
        <v>3.2420499999999999</v>
      </c>
      <c r="O102" s="91">
        <f t="shared" si="57"/>
        <v>3.3414000000000001</v>
      </c>
      <c r="P102" s="91">
        <f t="shared" si="57"/>
        <v>3.2854199999999998</v>
      </c>
      <c r="Q102" s="91">
        <f t="shared" si="57"/>
        <v>3.3049200000000001</v>
      </c>
      <c r="R102" s="91">
        <f t="shared" si="57"/>
        <v>3.2849699999999999</v>
      </c>
      <c r="S102" s="91">
        <f t="shared" si="57"/>
        <v>3.2357399999999998</v>
      </c>
      <c r="T102" s="91">
        <f t="shared" si="57"/>
        <v>3.1798899999999999</v>
      </c>
      <c r="U102" s="91">
        <f t="shared" si="57"/>
        <v>3.1832600000000002</v>
      </c>
      <c r="V102" s="91">
        <f t="shared" si="57"/>
        <v>3.2334900000000002</v>
      </c>
      <c r="W102" s="91">
        <f t="shared" si="57"/>
        <v>3.2340900000000001</v>
      </c>
      <c r="X102" s="91">
        <f t="shared" si="57"/>
        <v>3.0552199999999998</v>
      </c>
      <c r="Y102" s="91">
        <f t="shared" si="57"/>
        <v>2.9136600000000001</v>
      </c>
      <c r="Z102" s="91">
        <f t="shared" si="57"/>
        <v>2.7599100000000001</v>
      </c>
      <c r="AA102" s="91">
        <f t="shared" si="57"/>
        <v>2.52501</v>
      </c>
    </row>
    <row r="103" spans="1:27" ht="12.75" customHeight="1" outlineLevel="1" x14ac:dyDescent="0.2">
      <c r="A103" s="99" t="s">
        <v>1753</v>
      </c>
      <c r="B103" s="63" t="s">
        <v>238</v>
      </c>
      <c r="C103" s="43" t="s">
        <v>79</v>
      </c>
      <c r="D103" s="44">
        <v>1234.76</v>
      </c>
      <c r="E103" s="44">
        <v>1186.5999999999999</v>
      </c>
      <c r="F103" s="44">
        <v>1128.24</v>
      </c>
      <c r="G103" s="44">
        <v>1122.32</v>
      </c>
      <c r="H103" s="44">
        <v>1199.04</v>
      </c>
      <c r="I103" s="44">
        <v>1246.3499999999999</v>
      </c>
      <c r="J103" s="44">
        <v>1464.17</v>
      </c>
      <c r="K103" s="44">
        <v>1655.81</v>
      </c>
      <c r="L103" s="44">
        <v>1926.73</v>
      </c>
      <c r="M103" s="44">
        <v>1949.34</v>
      </c>
      <c r="N103" s="44">
        <v>1950.92</v>
      </c>
      <c r="O103" s="44">
        <v>2050.27</v>
      </c>
      <c r="P103" s="44">
        <v>1994.29</v>
      </c>
      <c r="Q103" s="44">
        <v>2013.79</v>
      </c>
      <c r="R103" s="44">
        <v>1993.84</v>
      </c>
      <c r="S103" s="44">
        <v>1944.61</v>
      </c>
      <c r="T103" s="44">
        <v>1888.76</v>
      </c>
      <c r="U103" s="44">
        <v>1892.13</v>
      </c>
      <c r="V103" s="44">
        <v>1942.36</v>
      </c>
      <c r="W103" s="44">
        <v>1942.96</v>
      </c>
      <c r="X103" s="44">
        <v>1764.09</v>
      </c>
      <c r="Y103" s="44">
        <v>1622.53</v>
      </c>
      <c r="Z103" s="44">
        <v>1468.78</v>
      </c>
      <c r="AA103" s="44">
        <v>1233.8800000000001</v>
      </c>
    </row>
    <row r="104" spans="1:27" ht="12.75" customHeight="1" outlineLevel="1" x14ac:dyDescent="0.2">
      <c r="A104" s="99" t="s">
        <v>1754</v>
      </c>
      <c r="B104" s="63" t="s">
        <v>90</v>
      </c>
      <c r="C104" s="43" t="s">
        <v>79</v>
      </c>
      <c r="D104" s="44">
        <f t="shared" ref="D104:AA104" si="58">$D$9</f>
        <v>1071.42</v>
      </c>
      <c r="E104" s="44">
        <f t="shared" si="58"/>
        <v>1071.42</v>
      </c>
      <c r="F104" s="44">
        <f t="shared" si="58"/>
        <v>1071.42</v>
      </c>
      <c r="G104" s="44">
        <f t="shared" si="58"/>
        <v>1071.42</v>
      </c>
      <c r="H104" s="44">
        <f t="shared" si="58"/>
        <v>1071.42</v>
      </c>
      <c r="I104" s="44">
        <f t="shared" si="58"/>
        <v>1071.42</v>
      </c>
      <c r="J104" s="44">
        <f t="shared" si="58"/>
        <v>1071.42</v>
      </c>
      <c r="K104" s="44">
        <f t="shared" si="58"/>
        <v>1071.42</v>
      </c>
      <c r="L104" s="44">
        <f t="shared" si="58"/>
        <v>1071.42</v>
      </c>
      <c r="M104" s="44">
        <f t="shared" si="58"/>
        <v>1071.42</v>
      </c>
      <c r="N104" s="44">
        <f t="shared" si="58"/>
        <v>1071.42</v>
      </c>
      <c r="O104" s="44">
        <f t="shared" si="58"/>
        <v>1071.42</v>
      </c>
      <c r="P104" s="44">
        <f t="shared" si="58"/>
        <v>1071.42</v>
      </c>
      <c r="Q104" s="44">
        <f t="shared" si="58"/>
        <v>1071.42</v>
      </c>
      <c r="R104" s="44">
        <f t="shared" si="58"/>
        <v>1071.42</v>
      </c>
      <c r="S104" s="44">
        <f t="shared" si="58"/>
        <v>1071.42</v>
      </c>
      <c r="T104" s="44">
        <f t="shared" si="58"/>
        <v>1071.42</v>
      </c>
      <c r="U104" s="44">
        <f t="shared" si="58"/>
        <v>1071.42</v>
      </c>
      <c r="V104" s="44">
        <f t="shared" si="58"/>
        <v>1071.42</v>
      </c>
      <c r="W104" s="44">
        <f t="shared" si="58"/>
        <v>1071.42</v>
      </c>
      <c r="X104" s="44">
        <f t="shared" si="58"/>
        <v>1071.42</v>
      </c>
      <c r="Y104" s="44">
        <f t="shared" si="58"/>
        <v>1071.42</v>
      </c>
      <c r="Z104" s="44">
        <f t="shared" si="58"/>
        <v>1071.42</v>
      </c>
      <c r="AA104" s="44">
        <f t="shared" si="58"/>
        <v>1071.42</v>
      </c>
    </row>
    <row r="105" spans="1:27" ht="12.75" customHeight="1" outlineLevel="1" x14ac:dyDescent="0.2">
      <c r="A105" s="99" t="s">
        <v>1755</v>
      </c>
      <c r="B105" s="63" t="s">
        <v>83</v>
      </c>
      <c r="C105" s="43" t="s">
        <v>79</v>
      </c>
      <c r="D105" s="44">
        <v>3.35</v>
      </c>
      <c r="E105" s="44">
        <v>3.35</v>
      </c>
      <c r="F105" s="44">
        <v>3.35</v>
      </c>
      <c r="G105" s="44">
        <v>3.35</v>
      </c>
      <c r="H105" s="44">
        <v>3.35</v>
      </c>
      <c r="I105" s="44">
        <v>3.35</v>
      </c>
      <c r="J105" s="44">
        <v>3.35</v>
      </c>
      <c r="K105" s="44">
        <v>3.35</v>
      </c>
      <c r="L105" s="44">
        <v>3.35</v>
      </c>
      <c r="M105" s="44">
        <v>3.35</v>
      </c>
      <c r="N105" s="44">
        <v>3.35</v>
      </c>
      <c r="O105" s="44">
        <v>3.35</v>
      </c>
      <c r="P105" s="44">
        <v>3.35</v>
      </c>
      <c r="Q105" s="44">
        <v>3.35</v>
      </c>
      <c r="R105" s="44">
        <v>3.35</v>
      </c>
      <c r="S105" s="44">
        <v>3.35</v>
      </c>
      <c r="T105" s="44">
        <v>3.35</v>
      </c>
      <c r="U105" s="44">
        <v>3.35</v>
      </c>
      <c r="V105" s="44">
        <v>3.35</v>
      </c>
      <c r="W105" s="44">
        <v>3.35</v>
      </c>
      <c r="X105" s="44">
        <v>3.35</v>
      </c>
      <c r="Y105" s="44">
        <v>3.35</v>
      </c>
      <c r="Z105" s="44">
        <v>3.35</v>
      </c>
      <c r="AA105" s="44">
        <v>3.35</v>
      </c>
    </row>
    <row r="106" spans="1:27" ht="12.75" customHeight="1" outlineLevel="1" x14ac:dyDescent="0.2">
      <c r="A106" s="99" t="s">
        <v>1756</v>
      </c>
      <c r="B106" s="63" t="s">
        <v>81</v>
      </c>
      <c r="C106" s="43" t="s">
        <v>79</v>
      </c>
      <c r="D106" s="44">
        <f>$D$11</f>
        <v>216.36</v>
      </c>
      <c r="E106" s="44">
        <f t="shared" ref="E106:AA106" si="59">$D$11</f>
        <v>216.36</v>
      </c>
      <c r="F106" s="44">
        <f t="shared" si="59"/>
        <v>216.36</v>
      </c>
      <c r="G106" s="44">
        <f t="shared" si="59"/>
        <v>216.36</v>
      </c>
      <c r="H106" s="44">
        <f t="shared" si="59"/>
        <v>216.36</v>
      </c>
      <c r="I106" s="44">
        <f t="shared" si="59"/>
        <v>216.36</v>
      </c>
      <c r="J106" s="44">
        <f t="shared" si="59"/>
        <v>216.36</v>
      </c>
      <c r="K106" s="44">
        <f t="shared" si="59"/>
        <v>216.36</v>
      </c>
      <c r="L106" s="44">
        <f t="shared" si="59"/>
        <v>216.36</v>
      </c>
      <c r="M106" s="44">
        <f t="shared" si="59"/>
        <v>216.36</v>
      </c>
      <c r="N106" s="44">
        <f t="shared" si="59"/>
        <v>216.36</v>
      </c>
      <c r="O106" s="44">
        <f t="shared" si="59"/>
        <v>216.36</v>
      </c>
      <c r="P106" s="44">
        <f t="shared" si="59"/>
        <v>216.36</v>
      </c>
      <c r="Q106" s="44">
        <f t="shared" si="59"/>
        <v>216.36</v>
      </c>
      <c r="R106" s="44">
        <f t="shared" si="59"/>
        <v>216.36</v>
      </c>
      <c r="S106" s="44">
        <f t="shared" si="59"/>
        <v>216.36</v>
      </c>
      <c r="T106" s="44">
        <f t="shared" si="59"/>
        <v>216.36</v>
      </c>
      <c r="U106" s="44">
        <f t="shared" si="59"/>
        <v>216.36</v>
      </c>
      <c r="V106" s="44">
        <f t="shared" si="59"/>
        <v>216.36</v>
      </c>
      <c r="W106" s="44">
        <f t="shared" si="59"/>
        <v>216.36</v>
      </c>
      <c r="X106" s="44">
        <f t="shared" si="59"/>
        <v>216.36</v>
      </c>
      <c r="Y106" s="44">
        <f t="shared" si="59"/>
        <v>216.36</v>
      </c>
      <c r="Z106" s="44">
        <f t="shared" si="59"/>
        <v>216.36</v>
      </c>
      <c r="AA106" s="44">
        <f t="shared" si="59"/>
        <v>216.36</v>
      </c>
    </row>
    <row r="107" spans="1:27" ht="12.75" customHeight="1" x14ac:dyDescent="0.2">
      <c r="A107" s="98" t="s">
        <v>1757</v>
      </c>
      <c r="B107" s="28" t="str">
        <f>"21"&amp;"."&amp;$B$800&amp;"."&amp;$B$801</f>
        <v>21.12.2023</v>
      </c>
      <c r="C107" s="90" t="s">
        <v>76</v>
      </c>
      <c r="D107" s="91">
        <f>ROUND(((D108+D109+D111+D110)/1000),5)</f>
        <v>2.52475</v>
      </c>
      <c r="E107" s="91">
        <f>ROUND(((E108+E109+E111+E110)/1000),5)</f>
        <v>2.4761700000000002</v>
      </c>
      <c r="F107" s="91">
        <f>ROUND(((F108+F109+F111+F110)/1000),5)</f>
        <v>2.4605700000000001</v>
      </c>
      <c r="G107" s="91">
        <f t="shared" ref="G107:AA107" si="60">ROUND(((G108+G109+G111+G110)/1000),5)</f>
        <v>2.46915</v>
      </c>
      <c r="H107" s="91">
        <f t="shared" si="60"/>
        <v>2.5139900000000002</v>
      </c>
      <c r="I107" s="91">
        <f t="shared" si="60"/>
        <v>2.6041500000000002</v>
      </c>
      <c r="J107" s="91">
        <f t="shared" si="60"/>
        <v>2.7517999999999998</v>
      </c>
      <c r="K107" s="91">
        <f t="shared" si="60"/>
        <v>3.0637599999999998</v>
      </c>
      <c r="L107" s="91">
        <f t="shared" si="60"/>
        <v>3.2220399999999998</v>
      </c>
      <c r="M107" s="91">
        <f t="shared" si="60"/>
        <v>3.2175500000000001</v>
      </c>
      <c r="N107" s="91">
        <f t="shared" si="60"/>
        <v>3.2402099999999998</v>
      </c>
      <c r="O107" s="91">
        <f t="shared" si="60"/>
        <v>3.3269099999999998</v>
      </c>
      <c r="P107" s="91">
        <f t="shared" si="60"/>
        <v>3.2942900000000002</v>
      </c>
      <c r="Q107" s="91">
        <f t="shared" si="60"/>
        <v>3.3287900000000001</v>
      </c>
      <c r="R107" s="91">
        <f t="shared" si="60"/>
        <v>3.3137500000000002</v>
      </c>
      <c r="S107" s="91">
        <f t="shared" si="60"/>
        <v>3.2690299999999999</v>
      </c>
      <c r="T107" s="91">
        <f t="shared" si="60"/>
        <v>3.2833299999999999</v>
      </c>
      <c r="U107" s="91">
        <f t="shared" si="60"/>
        <v>3.2718400000000001</v>
      </c>
      <c r="V107" s="91">
        <f t="shared" si="60"/>
        <v>3.2622200000000001</v>
      </c>
      <c r="W107" s="91">
        <f t="shared" si="60"/>
        <v>3.2669800000000002</v>
      </c>
      <c r="X107" s="91">
        <f t="shared" si="60"/>
        <v>3.1671100000000001</v>
      </c>
      <c r="Y107" s="91">
        <f t="shared" si="60"/>
        <v>2.97492</v>
      </c>
      <c r="Z107" s="91">
        <f t="shared" si="60"/>
        <v>2.7854999999999999</v>
      </c>
      <c r="AA107" s="91">
        <f t="shared" si="60"/>
        <v>2.5576500000000002</v>
      </c>
    </row>
    <row r="108" spans="1:27" ht="12.75" customHeight="1" outlineLevel="1" x14ac:dyDescent="0.2">
      <c r="A108" s="99" t="s">
        <v>1758</v>
      </c>
      <c r="B108" s="63" t="s">
        <v>238</v>
      </c>
      <c r="C108" s="43" t="s">
        <v>79</v>
      </c>
      <c r="D108" s="44">
        <v>1233.6199999999999</v>
      </c>
      <c r="E108" s="44">
        <v>1185.04</v>
      </c>
      <c r="F108" s="44">
        <v>1169.44</v>
      </c>
      <c r="G108" s="44">
        <v>1178.02</v>
      </c>
      <c r="H108" s="44">
        <v>1222.8599999999999</v>
      </c>
      <c r="I108" s="44">
        <v>1313.02</v>
      </c>
      <c r="J108" s="44">
        <v>1460.67</v>
      </c>
      <c r="K108" s="44">
        <v>1772.63</v>
      </c>
      <c r="L108" s="44">
        <v>1930.91</v>
      </c>
      <c r="M108" s="44">
        <v>1926.42</v>
      </c>
      <c r="N108" s="44">
        <v>1949.08</v>
      </c>
      <c r="O108" s="44">
        <v>2035.78</v>
      </c>
      <c r="P108" s="44">
        <v>2003.16</v>
      </c>
      <c r="Q108" s="44">
        <v>2037.66</v>
      </c>
      <c r="R108" s="44">
        <v>2022.62</v>
      </c>
      <c r="S108" s="44">
        <v>1977.9</v>
      </c>
      <c r="T108" s="44">
        <v>1992.2</v>
      </c>
      <c r="U108" s="44">
        <v>1980.71</v>
      </c>
      <c r="V108" s="44">
        <v>1971.09</v>
      </c>
      <c r="W108" s="44">
        <v>1975.85</v>
      </c>
      <c r="X108" s="44">
        <v>1875.98</v>
      </c>
      <c r="Y108" s="44">
        <v>1683.79</v>
      </c>
      <c r="Z108" s="44">
        <v>1494.37</v>
      </c>
      <c r="AA108" s="44">
        <v>1266.52</v>
      </c>
    </row>
    <row r="109" spans="1:27" ht="12.75" customHeight="1" outlineLevel="1" x14ac:dyDescent="0.2">
      <c r="A109" s="99" t="s">
        <v>1759</v>
      </c>
      <c r="B109" s="63" t="s">
        <v>90</v>
      </c>
      <c r="C109" s="43" t="s">
        <v>79</v>
      </c>
      <c r="D109" s="44">
        <f t="shared" ref="D109:AA109" si="61">$D$9</f>
        <v>1071.42</v>
      </c>
      <c r="E109" s="44">
        <f t="shared" si="61"/>
        <v>1071.42</v>
      </c>
      <c r="F109" s="44">
        <f t="shared" si="61"/>
        <v>1071.42</v>
      </c>
      <c r="G109" s="44">
        <f t="shared" si="61"/>
        <v>1071.42</v>
      </c>
      <c r="H109" s="44">
        <f t="shared" si="61"/>
        <v>1071.42</v>
      </c>
      <c r="I109" s="44">
        <f t="shared" si="61"/>
        <v>1071.42</v>
      </c>
      <c r="J109" s="44">
        <f t="shared" si="61"/>
        <v>1071.42</v>
      </c>
      <c r="K109" s="44">
        <f t="shared" si="61"/>
        <v>1071.42</v>
      </c>
      <c r="L109" s="44">
        <f t="shared" si="61"/>
        <v>1071.42</v>
      </c>
      <c r="M109" s="44">
        <f t="shared" si="61"/>
        <v>1071.42</v>
      </c>
      <c r="N109" s="44">
        <f t="shared" si="61"/>
        <v>1071.42</v>
      </c>
      <c r="O109" s="44">
        <f t="shared" si="61"/>
        <v>1071.42</v>
      </c>
      <c r="P109" s="44">
        <f t="shared" si="61"/>
        <v>1071.42</v>
      </c>
      <c r="Q109" s="44">
        <f t="shared" si="61"/>
        <v>1071.42</v>
      </c>
      <c r="R109" s="44">
        <f t="shared" si="61"/>
        <v>1071.42</v>
      </c>
      <c r="S109" s="44">
        <f t="shared" si="61"/>
        <v>1071.42</v>
      </c>
      <c r="T109" s="44">
        <f t="shared" si="61"/>
        <v>1071.42</v>
      </c>
      <c r="U109" s="44">
        <f t="shared" si="61"/>
        <v>1071.42</v>
      </c>
      <c r="V109" s="44">
        <f t="shared" si="61"/>
        <v>1071.42</v>
      </c>
      <c r="W109" s="44">
        <f t="shared" si="61"/>
        <v>1071.42</v>
      </c>
      <c r="X109" s="44">
        <f t="shared" si="61"/>
        <v>1071.42</v>
      </c>
      <c r="Y109" s="44">
        <f t="shared" si="61"/>
        <v>1071.42</v>
      </c>
      <c r="Z109" s="44">
        <f t="shared" si="61"/>
        <v>1071.42</v>
      </c>
      <c r="AA109" s="44">
        <f t="shared" si="61"/>
        <v>1071.42</v>
      </c>
    </row>
    <row r="110" spans="1:27" ht="12.75" customHeight="1" outlineLevel="1" x14ac:dyDescent="0.2">
      <c r="A110" s="99" t="s">
        <v>1760</v>
      </c>
      <c r="B110" s="63" t="s">
        <v>83</v>
      </c>
      <c r="C110" s="43" t="s">
        <v>79</v>
      </c>
      <c r="D110" s="44">
        <v>3.35</v>
      </c>
      <c r="E110" s="44">
        <v>3.35</v>
      </c>
      <c r="F110" s="44">
        <v>3.35</v>
      </c>
      <c r="G110" s="44">
        <v>3.35</v>
      </c>
      <c r="H110" s="44">
        <v>3.35</v>
      </c>
      <c r="I110" s="44">
        <v>3.35</v>
      </c>
      <c r="J110" s="44">
        <v>3.35</v>
      </c>
      <c r="K110" s="44">
        <v>3.35</v>
      </c>
      <c r="L110" s="44">
        <v>3.35</v>
      </c>
      <c r="M110" s="44">
        <v>3.35</v>
      </c>
      <c r="N110" s="44">
        <v>3.35</v>
      </c>
      <c r="O110" s="44">
        <v>3.35</v>
      </c>
      <c r="P110" s="44">
        <v>3.35</v>
      </c>
      <c r="Q110" s="44">
        <v>3.35</v>
      </c>
      <c r="R110" s="44">
        <v>3.35</v>
      </c>
      <c r="S110" s="44">
        <v>3.35</v>
      </c>
      <c r="T110" s="44">
        <v>3.35</v>
      </c>
      <c r="U110" s="44">
        <v>3.35</v>
      </c>
      <c r="V110" s="44">
        <v>3.35</v>
      </c>
      <c r="W110" s="44">
        <v>3.35</v>
      </c>
      <c r="X110" s="44">
        <v>3.35</v>
      </c>
      <c r="Y110" s="44">
        <v>3.35</v>
      </c>
      <c r="Z110" s="44">
        <v>3.35</v>
      </c>
      <c r="AA110" s="44">
        <v>3.35</v>
      </c>
    </row>
    <row r="111" spans="1:27" ht="12.75" customHeight="1" outlineLevel="1" x14ac:dyDescent="0.2">
      <c r="A111" s="99" t="s">
        <v>1761</v>
      </c>
      <c r="B111" s="63" t="s">
        <v>81</v>
      </c>
      <c r="C111" s="43" t="s">
        <v>79</v>
      </c>
      <c r="D111" s="44">
        <f>$D$11</f>
        <v>216.36</v>
      </c>
      <c r="E111" s="44">
        <f t="shared" ref="E111:AA111" si="62">$D$11</f>
        <v>216.36</v>
      </c>
      <c r="F111" s="44">
        <f t="shared" si="62"/>
        <v>216.36</v>
      </c>
      <c r="G111" s="44">
        <f t="shared" si="62"/>
        <v>216.36</v>
      </c>
      <c r="H111" s="44">
        <f t="shared" si="62"/>
        <v>216.36</v>
      </c>
      <c r="I111" s="44">
        <f t="shared" si="62"/>
        <v>216.36</v>
      </c>
      <c r="J111" s="44">
        <f t="shared" si="62"/>
        <v>216.36</v>
      </c>
      <c r="K111" s="44">
        <f t="shared" si="62"/>
        <v>216.36</v>
      </c>
      <c r="L111" s="44">
        <f t="shared" si="62"/>
        <v>216.36</v>
      </c>
      <c r="M111" s="44">
        <f t="shared" si="62"/>
        <v>216.36</v>
      </c>
      <c r="N111" s="44">
        <f t="shared" si="62"/>
        <v>216.36</v>
      </c>
      <c r="O111" s="44">
        <f t="shared" si="62"/>
        <v>216.36</v>
      </c>
      <c r="P111" s="44">
        <f t="shared" si="62"/>
        <v>216.36</v>
      </c>
      <c r="Q111" s="44">
        <f t="shared" si="62"/>
        <v>216.36</v>
      </c>
      <c r="R111" s="44">
        <f t="shared" si="62"/>
        <v>216.36</v>
      </c>
      <c r="S111" s="44">
        <f t="shared" si="62"/>
        <v>216.36</v>
      </c>
      <c r="T111" s="44">
        <f t="shared" si="62"/>
        <v>216.36</v>
      </c>
      <c r="U111" s="44">
        <f t="shared" si="62"/>
        <v>216.36</v>
      </c>
      <c r="V111" s="44">
        <f t="shared" si="62"/>
        <v>216.36</v>
      </c>
      <c r="W111" s="44">
        <f t="shared" si="62"/>
        <v>216.36</v>
      </c>
      <c r="X111" s="44">
        <f t="shared" si="62"/>
        <v>216.36</v>
      </c>
      <c r="Y111" s="44">
        <f t="shared" si="62"/>
        <v>216.36</v>
      </c>
      <c r="Z111" s="44">
        <f t="shared" si="62"/>
        <v>216.36</v>
      </c>
      <c r="AA111" s="44">
        <f t="shared" si="62"/>
        <v>216.36</v>
      </c>
    </row>
    <row r="112" spans="1:27" ht="12.75" customHeight="1" x14ac:dyDescent="0.2">
      <c r="A112" s="98" t="s">
        <v>1762</v>
      </c>
      <c r="B112" s="28" t="str">
        <f>"22"&amp;"."&amp;$B$800&amp;"."&amp;$B$801</f>
        <v>22.12.2023</v>
      </c>
      <c r="C112" s="90" t="s">
        <v>76</v>
      </c>
      <c r="D112" s="91">
        <f>ROUND(((D113+D114+D116+D115)/1000),5)</f>
        <v>2.52597</v>
      </c>
      <c r="E112" s="91">
        <f>ROUND(((E113+E114+E116+E115)/1000),5)</f>
        <v>2.46699</v>
      </c>
      <c r="F112" s="91">
        <f>ROUND(((F113+F114+F116+F115)/1000),5)</f>
        <v>2.42726</v>
      </c>
      <c r="G112" s="91">
        <f t="shared" ref="G112:AA112" si="63">ROUND(((G113+G114+G116+G115)/1000),5)</f>
        <v>2.4625499999999998</v>
      </c>
      <c r="H112" s="91">
        <f t="shared" si="63"/>
        <v>2.4981800000000001</v>
      </c>
      <c r="I112" s="91">
        <f t="shared" si="63"/>
        <v>2.5710199999999999</v>
      </c>
      <c r="J112" s="91">
        <f t="shared" si="63"/>
        <v>2.7604500000000001</v>
      </c>
      <c r="K112" s="91">
        <f t="shared" si="63"/>
        <v>3.1275300000000001</v>
      </c>
      <c r="L112" s="91">
        <f t="shared" si="63"/>
        <v>3.2683300000000002</v>
      </c>
      <c r="M112" s="91">
        <f t="shared" si="63"/>
        <v>3.3436900000000001</v>
      </c>
      <c r="N112" s="91">
        <f t="shared" si="63"/>
        <v>3.3599100000000002</v>
      </c>
      <c r="O112" s="91">
        <f t="shared" si="63"/>
        <v>3.3842400000000001</v>
      </c>
      <c r="P112" s="91">
        <f t="shared" si="63"/>
        <v>3.36734</v>
      </c>
      <c r="Q112" s="91">
        <f t="shared" si="63"/>
        <v>3.38456</v>
      </c>
      <c r="R112" s="91">
        <f t="shared" si="63"/>
        <v>3.3776199999999998</v>
      </c>
      <c r="S112" s="91">
        <f t="shared" si="63"/>
        <v>3.3411</v>
      </c>
      <c r="T112" s="91">
        <f t="shared" si="63"/>
        <v>3.3543500000000002</v>
      </c>
      <c r="U112" s="91">
        <f t="shared" si="63"/>
        <v>3.3698399999999999</v>
      </c>
      <c r="V112" s="91">
        <f t="shared" si="63"/>
        <v>3.3491</v>
      </c>
      <c r="W112" s="91">
        <f t="shared" si="63"/>
        <v>3.34666</v>
      </c>
      <c r="X112" s="91">
        <f t="shared" si="63"/>
        <v>3.2416900000000002</v>
      </c>
      <c r="Y112" s="91">
        <f t="shared" si="63"/>
        <v>3.1632799999999999</v>
      </c>
      <c r="Z112" s="91">
        <f t="shared" si="63"/>
        <v>2.88748</v>
      </c>
      <c r="AA112" s="91">
        <f t="shared" si="63"/>
        <v>2.6212</v>
      </c>
    </row>
    <row r="113" spans="1:27" ht="12.75" customHeight="1" outlineLevel="1" x14ac:dyDescent="0.2">
      <c r="A113" s="99" t="s">
        <v>1763</v>
      </c>
      <c r="B113" s="63" t="s">
        <v>238</v>
      </c>
      <c r="C113" s="43" t="s">
        <v>79</v>
      </c>
      <c r="D113" s="44">
        <v>1234.8399999999999</v>
      </c>
      <c r="E113" s="44">
        <v>1175.8599999999999</v>
      </c>
      <c r="F113" s="44">
        <v>1136.1300000000001</v>
      </c>
      <c r="G113" s="44">
        <v>1171.42</v>
      </c>
      <c r="H113" s="44">
        <v>1207.05</v>
      </c>
      <c r="I113" s="44">
        <v>1279.8900000000001</v>
      </c>
      <c r="J113" s="44">
        <v>1469.32</v>
      </c>
      <c r="K113" s="44">
        <v>1836.4</v>
      </c>
      <c r="L113" s="44">
        <v>1977.2</v>
      </c>
      <c r="M113" s="44">
        <v>2052.56</v>
      </c>
      <c r="N113" s="44">
        <v>2068.7800000000002</v>
      </c>
      <c r="O113" s="44">
        <v>2093.11</v>
      </c>
      <c r="P113" s="44">
        <v>2076.21</v>
      </c>
      <c r="Q113" s="44">
        <v>2093.4299999999998</v>
      </c>
      <c r="R113" s="44">
        <v>2086.4899999999998</v>
      </c>
      <c r="S113" s="44">
        <v>2049.9699999999998</v>
      </c>
      <c r="T113" s="44">
        <v>2063.2199999999998</v>
      </c>
      <c r="U113" s="44">
        <v>2078.71</v>
      </c>
      <c r="V113" s="44">
        <v>2057.9699999999998</v>
      </c>
      <c r="W113" s="44">
        <v>2055.5300000000002</v>
      </c>
      <c r="X113" s="44">
        <v>1950.56</v>
      </c>
      <c r="Y113" s="44">
        <v>1872.15</v>
      </c>
      <c r="Z113" s="44">
        <v>1596.35</v>
      </c>
      <c r="AA113" s="44">
        <v>1330.07</v>
      </c>
    </row>
    <row r="114" spans="1:27" ht="12.75" customHeight="1" outlineLevel="1" x14ac:dyDescent="0.2">
      <c r="A114" s="99" t="s">
        <v>1764</v>
      </c>
      <c r="B114" s="63" t="s">
        <v>90</v>
      </c>
      <c r="C114" s="43" t="s">
        <v>79</v>
      </c>
      <c r="D114" s="44">
        <f t="shared" ref="D114:AA114" si="64">$D$9</f>
        <v>1071.42</v>
      </c>
      <c r="E114" s="44">
        <f t="shared" si="64"/>
        <v>1071.42</v>
      </c>
      <c r="F114" s="44">
        <f t="shared" si="64"/>
        <v>1071.42</v>
      </c>
      <c r="G114" s="44">
        <f t="shared" si="64"/>
        <v>1071.42</v>
      </c>
      <c r="H114" s="44">
        <f t="shared" si="64"/>
        <v>1071.42</v>
      </c>
      <c r="I114" s="44">
        <f t="shared" si="64"/>
        <v>1071.42</v>
      </c>
      <c r="J114" s="44">
        <f t="shared" si="64"/>
        <v>1071.42</v>
      </c>
      <c r="K114" s="44">
        <f t="shared" si="64"/>
        <v>1071.42</v>
      </c>
      <c r="L114" s="44">
        <f t="shared" si="64"/>
        <v>1071.42</v>
      </c>
      <c r="M114" s="44">
        <f t="shared" si="64"/>
        <v>1071.42</v>
      </c>
      <c r="N114" s="44">
        <f t="shared" si="64"/>
        <v>1071.42</v>
      </c>
      <c r="O114" s="44">
        <f t="shared" si="64"/>
        <v>1071.42</v>
      </c>
      <c r="P114" s="44">
        <f t="shared" si="64"/>
        <v>1071.42</v>
      </c>
      <c r="Q114" s="44">
        <f t="shared" si="64"/>
        <v>1071.42</v>
      </c>
      <c r="R114" s="44">
        <f t="shared" si="64"/>
        <v>1071.42</v>
      </c>
      <c r="S114" s="44">
        <f t="shared" si="64"/>
        <v>1071.42</v>
      </c>
      <c r="T114" s="44">
        <f t="shared" si="64"/>
        <v>1071.42</v>
      </c>
      <c r="U114" s="44">
        <f t="shared" si="64"/>
        <v>1071.42</v>
      </c>
      <c r="V114" s="44">
        <f t="shared" si="64"/>
        <v>1071.42</v>
      </c>
      <c r="W114" s="44">
        <f t="shared" si="64"/>
        <v>1071.42</v>
      </c>
      <c r="X114" s="44">
        <f t="shared" si="64"/>
        <v>1071.42</v>
      </c>
      <c r="Y114" s="44">
        <f t="shared" si="64"/>
        <v>1071.42</v>
      </c>
      <c r="Z114" s="44">
        <f t="shared" si="64"/>
        <v>1071.42</v>
      </c>
      <c r="AA114" s="44">
        <f t="shared" si="64"/>
        <v>1071.42</v>
      </c>
    </row>
    <row r="115" spans="1:27" ht="12.75" customHeight="1" outlineLevel="1" x14ac:dyDescent="0.2">
      <c r="A115" s="99" t="s">
        <v>1765</v>
      </c>
      <c r="B115" s="63" t="s">
        <v>83</v>
      </c>
      <c r="C115" s="43" t="s">
        <v>79</v>
      </c>
      <c r="D115" s="44">
        <v>3.35</v>
      </c>
      <c r="E115" s="44">
        <v>3.35</v>
      </c>
      <c r="F115" s="44">
        <v>3.35</v>
      </c>
      <c r="G115" s="44">
        <v>3.35</v>
      </c>
      <c r="H115" s="44">
        <v>3.35</v>
      </c>
      <c r="I115" s="44">
        <v>3.35</v>
      </c>
      <c r="J115" s="44">
        <v>3.35</v>
      </c>
      <c r="K115" s="44">
        <v>3.35</v>
      </c>
      <c r="L115" s="44">
        <v>3.35</v>
      </c>
      <c r="M115" s="44">
        <v>3.35</v>
      </c>
      <c r="N115" s="44">
        <v>3.35</v>
      </c>
      <c r="O115" s="44">
        <v>3.35</v>
      </c>
      <c r="P115" s="44">
        <v>3.35</v>
      </c>
      <c r="Q115" s="44">
        <v>3.35</v>
      </c>
      <c r="R115" s="44">
        <v>3.35</v>
      </c>
      <c r="S115" s="44">
        <v>3.35</v>
      </c>
      <c r="T115" s="44">
        <v>3.35</v>
      </c>
      <c r="U115" s="44">
        <v>3.35</v>
      </c>
      <c r="V115" s="44">
        <v>3.35</v>
      </c>
      <c r="W115" s="44">
        <v>3.35</v>
      </c>
      <c r="X115" s="44">
        <v>3.35</v>
      </c>
      <c r="Y115" s="44">
        <v>3.35</v>
      </c>
      <c r="Z115" s="44">
        <v>3.35</v>
      </c>
      <c r="AA115" s="44">
        <v>3.35</v>
      </c>
    </row>
    <row r="116" spans="1:27" ht="12.75" customHeight="1" outlineLevel="1" x14ac:dyDescent="0.2">
      <c r="A116" s="99" t="s">
        <v>1766</v>
      </c>
      <c r="B116" s="63" t="s">
        <v>81</v>
      </c>
      <c r="C116" s="43" t="s">
        <v>79</v>
      </c>
      <c r="D116" s="44">
        <f>$D$11</f>
        <v>216.36</v>
      </c>
      <c r="E116" s="44">
        <f t="shared" ref="E116:AA116" si="65">$D$11</f>
        <v>216.36</v>
      </c>
      <c r="F116" s="44">
        <f t="shared" si="65"/>
        <v>216.36</v>
      </c>
      <c r="G116" s="44">
        <f t="shared" si="65"/>
        <v>216.36</v>
      </c>
      <c r="H116" s="44">
        <f t="shared" si="65"/>
        <v>216.36</v>
      </c>
      <c r="I116" s="44">
        <f t="shared" si="65"/>
        <v>216.36</v>
      </c>
      <c r="J116" s="44">
        <f t="shared" si="65"/>
        <v>216.36</v>
      </c>
      <c r="K116" s="44">
        <f t="shared" si="65"/>
        <v>216.36</v>
      </c>
      <c r="L116" s="44">
        <f t="shared" si="65"/>
        <v>216.36</v>
      </c>
      <c r="M116" s="44">
        <f t="shared" si="65"/>
        <v>216.36</v>
      </c>
      <c r="N116" s="44">
        <f t="shared" si="65"/>
        <v>216.36</v>
      </c>
      <c r="O116" s="44">
        <f t="shared" si="65"/>
        <v>216.36</v>
      </c>
      <c r="P116" s="44">
        <f t="shared" si="65"/>
        <v>216.36</v>
      </c>
      <c r="Q116" s="44">
        <f t="shared" si="65"/>
        <v>216.36</v>
      </c>
      <c r="R116" s="44">
        <f t="shared" si="65"/>
        <v>216.36</v>
      </c>
      <c r="S116" s="44">
        <f t="shared" si="65"/>
        <v>216.36</v>
      </c>
      <c r="T116" s="44">
        <f t="shared" si="65"/>
        <v>216.36</v>
      </c>
      <c r="U116" s="44">
        <f t="shared" si="65"/>
        <v>216.36</v>
      </c>
      <c r="V116" s="44">
        <f t="shared" si="65"/>
        <v>216.36</v>
      </c>
      <c r="W116" s="44">
        <f t="shared" si="65"/>
        <v>216.36</v>
      </c>
      <c r="X116" s="44">
        <f t="shared" si="65"/>
        <v>216.36</v>
      </c>
      <c r="Y116" s="44">
        <f t="shared" si="65"/>
        <v>216.36</v>
      </c>
      <c r="Z116" s="44">
        <f t="shared" si="65"/>
        <v>216.36</v>
      </c>
      <c r="AA116" s="44">
        <f t="shared" si="65"/>
        <v>216.36</v>
      </c>
    </row>
    <row r="117" spans="1:27" ht="12.75" customHeight="1" x14ac:dyDescent="0.2">
      <c r="A117" s="98" t="s">
        <v>1767</v>
      </c>
      <c r="B117" s="28" t="str">
        <f>"23"&amp;"."&amp;$B$800&amp;"."&amp;$B$801</f>
        <v>23.12.2023</v>
      </c>
      <c r="C117" s="90" t="s">
        <v>76</v>
      </c>
      <c r="D117" s="91">
        <f>ROUND(((D118+D119+D121+D120)/1000),5)</f>
        <v>2.5851700000000002</v>
      </c>
      <c r="E117" s="91">
        <f>ROUND(((E118+E119+E121+E120)/1000),5)</f>
        <v>2.5108700000000002</v>
      </c>
      <c r="F117" s="91">
        <f>ROUND(((F118+F119+F121+F120)/1000),5)</f>
        <v>2.4797699999999998</v>
      </c>
      <c r="G117" s="91">
        <f t="shared" ref="G117:AA117" si="66">ROUND(((G118+G119+G121+G120)/1000),5)</f>
        <v>2.4662999999999999</v>
      </c>
      <c r="H117" s="91">
        <f t="shared" si="66"/>
        <v>2.4718300000000002</v>
      </c>
      <c r="I117" s="91">
        <f t="shared" si="66"/>
        <v>2.5002599999999999</v>
      </c>
      <c r="J117" s="91">
        <f t="shared" si="66"/>
        <v>2.5355599999999998</v>
      </c>
      <c r="K117" s="91">
        <f t="shared" si="66"/>
        <v>2.7309899999999998</v>
      </c>
      <c r="L117" s="91">
        <f t="shared" si="66"/>
        <v>3.0823700000000001</v>
      </c>
      <c r="M117" s="91">
        <f t="shared" si="66"/>
        <v>3.2198600000000002</v>
      </c>
      <c r="N117" s="91">
        <f t="shared" si="66"/>
        <v>3.27196</v>
      </c>
      <c r="O117" s="91">
        <f t="shared" si="66"/>
        <v>3.2872300000000001</v>
      </c>
      <c r="P117" s="91">
        <f t="shared" si="66"/>
        <v>3.2805900000000001</v>
      </c>
      <c r="Q117" s="91">
        <f t="shared" si="66"/>
        <v>3.28023</v>
      </c>
      <c r="R117" s="91">
        <f t="shared" si="66"/>
        <v>3.2660800000000001</v>
      </c>
      <c r="S117" s="91">
        <f t="shared" si="66"/>
        <v>3.2542599999999999</v>
      </c>
      <c r="T117" s="91">
        <f t="shared" si="66"/>
        <v>3.2849699999999999</v>
      </c>
      <c r="U117" s="91">
        <f t="shared" si="66"/>
        <v>3.30254</v>
      </c>
      <c r="V117" s="91">
        <f t="shared" si="66"/>
        <v>3.2642899999999999</v>
      </c>
      <c r="W117" s="91">
        <f t="shared" si="66"/>
        <v>3.2044299999999999</v>
      </c>
      <c r="X117" s="91">
        <f t="shared" si="66"/>
        <v>3.1648800000000001</v>
      </c>
      <c r="Y117" s="91">
        <f t="shared" si="66"/>
        <v>2.9841299999999999</v>
      </c>
      <c r="Z117" s="91">
        <f t="shared" si="66"/>
        <v>2.78945</v>
      </c>
      <c r="AA117" s="91">
        <f t="shared" si="66"/>
        <v>2.5813899999999999</v>
      </c>
    </row>
    <row r="118" spans="1:27" ht="12.75" customHeight="1" outlineLevel="1" x14ac:dyDescent="0.2">
      <c r="A118" s="99" t="s">
        <v>1768</v>
      </c>
      <c r="B118" s="63" t="s">
        <v>238</v>
      </c>
      <c r="C118" s="43" t="s">
        <v>79</v>
      </c>
      <c r="D118" s="44">
        <v>1294.04</v>
      </c>
      <c r="E118" s="44">
        <v>1219.74</v>
      </c>
      <c r="F118" s="44">
        <v>1188.6400000000001</v>
      </c>
      <c r="G118" s="44">
        <v>1175.17</v>
      </c>
      <c r="H118" s="44">
        <v>1180.7</v>
      </c>
      <c r="I118" s="44">
        <v>1209.1300000000001</v>
      </c>
      <c r="J118" s="44">
        <v>1244.43</v>
      </c>
      <c r="K118" s="44">
        <v>1439.86</v>
      </c>
      <c r="L118" s="44">
        <v>1791.24</v>
      </c>
      <c r="M118" s="44">
        <v>1928.73</v>
      </c>
      <c r="N118" s="44">
        <v>1980.83</v>
      </c>
      <c r="O118" s="44">
        <v>1996.1</v>
      </c>
      <c r="P118" s="44">
        <v>1989.46</v>
      </c>
      <c r="Q118" s="44">
        <v>1989.1</v>
      </c>
      <c r="R118" s="44">
        <v>1974.95</v>
      </c>
      <c r="S118" s="44">
        <v>1963.13</v>
      </c>
      <c r="T118" s="44">
        <v>1993.84</v>
      </c>
      <c r="U118" s="44">
        <v>2011.41</v>
      </c>
      <c r="V118" s="44">
        <v>1973.16</v>
      </c>
      <c r="W118" s="44">
        <v>1913.3</v>
      </c>
      <c r="X118" s="44">
        <v>1873.75</v>
      </c>
      <c r="Y118" s="44">
        <v>1693</v>
      </c>
      <c r="Z118" s="44">
        <v>1498.32</v>
      </c>
      <c r="AA118" s="44">
        <v>1290.26</v>
      </c>
    </row>
    <row r="119" spans="1:27" ht="12.75" customHeight="1" outlineLevel="1" x14ac:dyDescent="0.2">
      <c r="A119" s="99" t="s">
        <v>1769</v>
      </c>
      <c r="B119" s="63" t="s">
        <v>90</v>
      </c>
      <c r="C119" s="43" t="s">
        <v>79</v>
      </c>
      <c r="D119" s="44">
        <f t="shared" ref="D119:AA119" si="67">$D$9</f>
        <v>1071.42</v>
      </c>
      <c r="E119" s="44">
        <f t="shared" si="67"/>
        <v>1071.42</v>
      </c>
      <c r="F119" s="44">
        <f t="shared" si="67"/>
        <v>1071.42</v>
      </c>
      <c r="G119" s="44">
        <f t="shared" si="67"/>
        <v>1071.42</v>
      </c>
      <c r="H119" s="44">
        <f t="shared" si="67"/>
        <v>1071.42</v>
      </c>
      <c r="I119" s="44">
        <f t="shared" si="67"/>
        <v>1071.42</v>
      </c>
      <c r="J119" s="44">
        <f t="shared" si="67"/>
        <v>1071.42</v>
      </c>
      <c r="K119" s="44">
        <f t="shared" si="67"/>
        <v>1071.42</v>
      </c>
      <c r="L119" s="44">
        <f t="shared" si="67"/>
        <v>1071.42</v>
      </c>
      <c r="M119" s="44">
        <f t="shared" si="67"/>
        <v>1071.42</v>
      </c>
      <c r="N119" s="44">
        <f t="shared" si="67"/>
        <v>1071.42</v>
      </c>
      <c r="O119" s="44">
        <f t="shared" si="67"/>
        <v>1071.42</v>
      </c>
      <c r="P119" s="44">
        <f t="shared" si="67"/>
        <v>1071.42</v>
      </c>
      <c r="Q119" s="44">
        <f t="shared" si="67"/>
        <v>1071.42</v>
      </c>
      <c r="R119" s="44">
        <f t="shared" si="67"/>
        <v>1071.42</v>
      </c>
      <c r="S119" s="44">
        <f t="shared" si="67"/>
        <v>1071.42</v>
      </c>
      <c r="T119" s="44">
        <f t="shared" si="67"/>
        <v>1071.42</v>
      </c>
      <c r="U119" s="44">
        <f t="shared" si="67"/>
        <v>1071.42</v>
      </c>
      <c r="V119" s="44">
        <f t="shared" si="67"/>
        <v>1071.42</v>
      </c>
      <c r="W119" s="44">
        <f t="shared" si="67"/>
        <v>1071.42</v>
      </c>
      <c r="X119" s="44">
        <f t="shared" si="67"/>
        <v>1071.42</v>
      </c>
      <c r="Y119" s="44">
        <f t="shared" si="67"/>
        <v>1071.42</v>
      </c>
      <c r="Z119" s="44">
        <f t="shared" si="67"/>
        <v>1071.42</v>
      </c>
      <c r="AA119" s="44">
        <f t="shared" si="67"/>
        <v>1071.42</v>
      </c>
    </row>
    <row r="120" spans="1:27" ht="12.75" customHeight="1" outlineLevel="1" x14ac:dyDescent="0.2">
      <c r="A120" s="99" t="s">
        <v>1770</v>
      </c>
      <c r="B120" s="63" t="s">
        <v>83</v>
      </c>
      <c r="C120" s="43" t="s">
        <v>79</v>
      </c>
      <c r="D120" s="44">
        <v>3.35</v>
      </c>
      <c r="E120" s="44">
        <v>3.35</v>
      </c>
      <c r="F120" s="44">
        <v>3.35</v>
      </c>
      <c r="G120" s="44">
        <v>3.35</v>
      </c>
      <c r="H120" s="44">
        <v>3.35</v>
      </c>
      <c r="I120" s="44">
        <v>3.35</v>
      </c>
      <c r="J120" s="44">
        <v>3.35</v>
      </c>
      <c r="K120" s="44">
        <v>3.35</v>
      </c>
      <c r="L120" s="44">
        <v>3.35</v>
      </c>
      <c r="M120" s="44">
        <v>3.35</v>
      </c>
      <c r="N120" s="44">
        <v>3.35</v>
      </c>
      <c r="O120" s="44">
        <v>3.35</v>
      </c>
      <c r="P120" s="44">
        <v>3.35</v>
      </c>
      <c r="Q120" s="44">
        <v>3.35</v>
      </c>
      <c r="R120" s="44">
        <v>3.35</v>
      </c>
      <c r="S120" s="44">
        <v>3.35</v>
      </c>
      <c r="T120" s="44">
        <v>3.35</v>
      </c>
      <c r="U120" s="44">
        <v>3.35</v>
      </c>
      <c r="V120" s="44">
        <v>3.35</v>
      </c>
      <c r="W120" s="44">
        <v>3.35</v>
      </c>
      <c r="X120" s="44">
        <v>3.35</v>
      </c>
      <c r="Y120" s="44">
        <v>3.35</v>
      </c>
      <c r="Z120" s="44">
        <v>3.35</v>
      </c>
      <c r="AA120" s="44">
        <v>3.35</v>
      </c>
    </row>
    <row r="121" spans="1:27" ht="12.75" customHeight="1" outlineLevel="1" x14ac:dyDescent="0.2">
      <c r="A121" s="99" t="s">
        <v>1771</v>
      </c>
      <c r="B121" s="63" t="s">
        <v>81</v>
      </c>
      <c r="C121" s="43" t="s">
        <v>79</v>
      </c>
      <c r="D121" s="44">
        <f>$D$11</f>
        <v>216.36</v>
      </c>
      <c r="E121" s="44">
        <f t="shared" ref="E121:AA121" si="68">$D$11</f>
        <v>216.36</v>
      </c>
      <c r="F121" s="44">
        <f t="shared" si="68"/>
        <v>216.36</v>
      </c>
      <c r="G121" s="44">
        <f t="shared" si="68"/>
        <v>216.36</v>
      </c>
      <c r="H121" s="44">
        <f t="shared" si="68"/>
        <v>216.36</v>
      </c>
      <c r="I121" s="44">
        <f t="shared" si="68"/>
        <v>216.36</v>
      </c>
      <c r="J121" s="44">
        <f t="shared" si="68"/>
        <v>216.36</v>
      </c>
      <c r="K121" s="44">
        <f t="shared" si="68"/>
        <v>216.36</v>
      </c>
      <c r="L121" s="44">
        <f t="shared" si="68"/>
        <v>216.36</v>
      </c>
      <c r="M121" s="44">
        <f t="shared" si="68"/>
        <v>216.36</v>
      </c>
      <c r="N121" s="44">
        <f t="shared" si="68"/>
        <v>216.36</v>
      </c>
      <c r="O121" s="44">
        <f t="shared" si="68"/>
        <v>216.36</v>
      </c>
      <c r="P121" s="44">
        <f t="shared" si="68"/>
        <v>216.36</v>
      </c>
      <c r="Q121" s="44">
        <f t="shared" si="68"/>
        <v>216.36</v>
      </c>
      <c r="R121" s="44">
        <f t="shared" si="68"/>
        <v>216.36</v>
      </c>
      <c r="S121" s="44">
        <f t="shared" si="68"/>
        <v>216.36</v>
      </c>
      <c r="T121" s="44">
        <f t="shared" si="68"/>
        <v>216.36</v>
      </c>
      <c r="U121" s="44">
        <f t="shared" si="68"/>
        <v>216.36</v>
      </c>
      <c r="V121" s="44">
        <f t="shared" si="68"/>
        <v>216.36</v>
      </c>
      <c r="W121" s="44">
        <f t="shared" si="68"/>
        <v>216.36</v>
      </c>
      <c r="X121" s="44">
        <f t="shared" si="68"/>
        <v>216.36</v>
      </c>
      <c r="Y121" s="44">
        <f t="shared" si="68"/>
        <v>216.36</v>
      </c>
      <c r="Z121" s="44">
        <f t="shared" si="68"/>
        <v>216.36</v>
      </c>
      <c r="AA121" s="44">
        <f t="shared" si="68"/>
        <v>216.36</v>
      </c>
    </row>
    <row r="122" spans="1:27" ht="12.75" customHeight="1" x14ac:dyDescent="0.2">
      <c r="A122" s="98" t="s">
        <v>1772</v>
      </c>
      <c r="B122" s="28" t="str">
        <f>"24"&amp;"."&amp;$B$800&amp;"."&amp;$B$801</f>
        <v>24.12.2023</v>
      </c>
      <c r="C122" s="90" t="s">
        <v>76</v>
      </c>
      <c r="D122" s="91">
        <f>ROUND(((D123+D124+D126+D125)/1000),5)</f>
        <v>2.5468000000000002</v>
      </c>
      <c r="E122" s="91">
        <f>ROUND(((E123+E124+E126+E125)/1000),5)</f>
        <v>2.49146</v>
      </c>
      <c r="F122" s="91">
        <f>ROUND(((F123+F124+F126+F125)/1000),5)</f>
        <v>2.4630100000000001</v>
      </c>
      <c r="G122" s="91">
        <f t="shared" ref="G122:AA122" si="69">ROUND(((G123+G124+G126+G125)/1000),5)</f>
        <v>2.4117899999999999</v>
      </c>
      <c r="H122" s="91">
        <f t="shared" si="69"/>
        <v>2.4217200000000001</v>
      </c>
      <c r="I122" s="91">
        <f t="shared" si="69"/>
        <v>2.45411</v>
      </c>
      <c r="J122" s="91">
        <f t="shared" si="69"/>
        <v>2.47648</v>
      </c>
      <c r="K122" s="91">
        <f t="shared" si="69"/>
        <v>2.5912999999999999</v>
      </c>
      <c r="L122" s="91">
        <f t="shared" si="69"/>
        <v>2.78607</v>
      </c>
      <c r="M122" s="91">
        <f t="shared" si="69"/>
        <v>3.0466799999999998</v>
      </c>
      <c r="N122" s="91">
        <f t="shared" si="69"/>
        <v>3.1613000000000002</v>
      </c>
      <c r="O122" s="91">
        <f t="shared" si="69"/>
        <v>3.1801200000000001</v>
      </c>
      <c r="P122" s="91">
        <f t="shared" si="69"/>
        <v>3.1901999999999999</v>
      </c>
      <c r="Q122" s="91">
        <f t="shared" si="69"/>
        <v>3.1950799999999999</v>
      </c>
      <c r="R122" s="91">
        <f t="shared" si="69"/>
        <v>3.1849799999999999</v>
      </c>
      <c r="S122" s="91">
        <f t="shared" si="69"/>
        <v>3.1844399999999999</v>
      </c>
      <c r="T122" s="91">
        <f t="shared" si="69"/>
        <v>3.22804</v>
      </c>
      <c r="U122" s="91">
        <f t="shared" si="69"/>
        <v>3.24926</v>
      </c>
      <c r="V122" s="91">
        <f t="shared" si="69"/>
        <v>3.2233200000000002</v>
      </c>
      <c r="W122" s="91">
        <f t="shared" si="69"/>
        <v>3.1991499999999999</v>
      </c>
      <c r="X122" s="91">
        <f t="shared" si="69"/>
        <v>3.1743999999999999</v>
      </c>
      <c r="Y122" s="91">
        <f t="shared" si="69"/>
        <v>2.9551599999999998</v>
      </c>
      <c r="Z122" s="91">
        <f t="shared" si="69"/>
        <v>2.7389000000000001</v>
      </c>
      <c r="AA122" s="91">
        <f t="shared" si="69"/>
        <v>2.5063599999999999</v>
      </c>
    </row>
    <row r="123" spans="1:27" ht="12.75" customHeight="1" outlineLevel="1" x14ac:dyDescent="0.2">
      <c r="A123" s="99" t="s">
        <v>1773</v>
      </c>
      <c r="B123" s="63" t="s">
        <v>238</v>
      </c>
      <c r="C123" s="43" t="s">
        <v>79</v>
      </c>
      <c r="D123" s="44">
        <v>1255.67</v>
      </c>
      <c r="E123" s="44">
        <v>1200.33</v>
      </c>
      <c r="F123" s="44">
        <v>1171.8800000000001</v>
      </c>
      <c r="G123" s="44">
        <v>1120.6600000000001</v>
      </c>
      <c r="H123" s="44">
        <v>1130.5899999999999</v>
      </c>
      <c r="I123" s="44">
        <v>1162.98</v>
      </c>
      <c r="J123" s="44">
        <v>1185.3499999999999</v>
      </c>
      <c r="K123" s="44">
        <v>1300.17</v>
      </c>
      <c r="L123" s="44">
        <v>1494.94</v>
      </c>
      <c r="M123" s="44">
        <v>1755.55</v>
      </c>
      <c r="N123" s="44">
        <v>1870.17</v>
      </c>
      <c r="O123" s="44">
        <v>1888.99</v>
      </c>
      <c r="P123" s="44">
        <v>1899.07</v>
      </c>
      <c r="Q123" s="44">
        <v>1903.95</v>
      </c>
      <c r="R123" s="44">
        <v>1893.85</v>
      </c>
      <c r="S123" s="44">
        <v>1893.31</v>
      </c>
      <c r="T123" s="44">
        <v>1936.91</v>
      </c>
      <c r="U123" s="44">
        <v>1958.13</v>
      </c>
      <c r="V123" s="44">
        <v>1932.19</v>
      </c>
      <c r="W123" s="44">
        <v>1908.02</v>
      </c>
      <c r="X123" s="44">
        <v>1883.27</v>
      </c>
      <c r="Y123" s="44">
        <v>1664.03</v>
      </c>
      <c r="Z123" s="44">
        <v>1447.77</v>
      </c>
      <c r="AA123" s="44">
        <v>1215.23</v>
      </c>
    </row>
    <row r="124" spans="1:27" ht="12.75" customHeight="1" outlineLevel="1" x14ac:dyDescent="0.2">
      <c r="A124" s="99" t="s">
        <v>1774</v>
      </c>
      <c r="B124" s="63" t="s">
        <v>90</v>
      </c>
      <c r="C124" s="43" t="s">
        <v>79</v>
      </c>
      <c r="D124" s="44">
        <f t="shared" ref="D124:AA124" si="70">$D$9</f>
        <v>1071.42</v>
      </c>
      <c r="E124" s="44">
        <f t="shared" si="70"/>
        <v>1071.42</v>
      </c>
      <c r="F124" s="44">
        <f t="shared" si="70"/>
        <v>1071.42</v>
      </c>
      <c r="G124" s="44">
        <f t="shared" si="70"/>
        <v>1071.42</v>
      </c>
      <c r="H124" s="44">
        <f t="shared" si="70"/>
        <v>1071.42</v>
      </c>
      <c r="I124" s="44">
        <f t="shared" si="70"/>
        <v>1071.42</v>
      </c>
      <c r="J124" s="44">
        <f t="shared" si="70"/>
        <v>1071.42</v>
      </c>
      <c r="K124" s="44">
        <f t="shared" si="70"/>
        <v>1071.42</v>
      </c>
      <c r="L124" s="44">
        <f t="shared" si="70"/>
        <v>1071.42</v>
      </c>
      <c r="M124" s="44">
        <f t="shared" si="70"/>
        <v>1071.42</v>
      </c>
      <c r="N124" s="44">
        <f t="shared" si="70"/>
        <v>1071.42</v>
      </c>
      <c r="O124" s="44">
        <f t="shared" si="70"/>
        <v>1071.42</v>
      </c>
      <c r="P124" s="44">
        <f t="shared" si="70"/>
        <v>1071.42</v>
      </c>
      <c r="Q124" s="44">
        <f t="shared" si="70"/>
        <v>1071.42</v>
      </c>
      <c r="R124" s="44">
        <f t="shared" si="70"/>
        <v>1071.42</v>
      </c>
      <c r="S124" s="44">
        <f t="shared" si="70"/>
        <v>1071.42</v>
      </c>
      <c r="T124" s="44">
        <f t="shared" si="70"/>
        <v>1071.42</v>
      </c>
      <c r="U124" s="44">
        <f t="shared" si="70"/>
        <v>1071.42</v>
      </c>
      <c r="V124" s="44">
        <f t="shared" si="70"/>
        <v>1071.42</v>
      </c>
      <c r="W124" s="44">
        <f t="shared" si="70"/>
        <v>1071.42</v>
      </c>
      <c r="X124" s="44">
        <f t="shared" si="70"/>
        <v>1071.42</v>
      </c>
      <c r="Y124" s="44">
        <f t="shared" si="70"/>
        <v>1071.42</v>
      </c>
      <c r="Z124" s="44">
        <f t="shared" si="70"/>
        <v>1071.42</v>
      </c>
      <c r="AA124" s="44">
        <f t="shared" si="70"/>
        <v>1071.42</v>
      </c>
    </row>
    <row r="125" spans="1:27" ht="12.75" customHeight="1" outlineLevel="1" x14ac:dyDescent="0.2">
      <c r="A125" s="99" t="s">
        <v>1775</v>
      </c>
      <c r="B125" s="63" t="s">
        <v>83</v>
      </c>
      <c r="C125" s="43" t="s">
        <v>79</v>
      </c>
      <c r="D125" s="44">
        <v>3.35</v>
      </c>
      <c r="E125" s="44">
        <v>3.35</v>
      </c>
      <c r="F125" s="44">
        <v>3.35</v>
      </c>
      <c r="G125" s="44">
        <v>3.35</v>
      </c>
      <c r="H125" s="44">
        <v>3.35</v>
      </c>
      <c r="I125" s="44">
        <v>3.35</v>
      </c>
      <c r="J125" s="44">
        <v>3.35</v>
      </c>
      <c r="K125" s="44">
        <v>3.35</v>
      </c>
      <c r="L125" s="44">
        <v>3.35</v>
      </c>
      <c r="M125" s="44">
        <v>3.35</v>
      </c>
      <c r="N125" s="44">
        <v>3.35</v>
      </c>
      <c r="O125" s="44">
        <v>3.35</v>
      </c>
      <c r="P125" s="44">
        <v>3.35</v>
      </c>
      <c r="Q125" s="44">
        <v>3.35</v>
      </c>
      <c r="R125" s="44">
        <v>3.35</v>
      </c>
      <c r="S125" s="44">
        <v>3.35</v>
      </c>
      <c r="T125" s="44">
        <v>3.35</v>
      </c>
      <c r="U125" s="44">
        <v>3.35</v>
      </c>
      <c r="V125" s="44">
        <v>3.35</v>
      </c>
      <c r="W125" s="44">
        <v>3.35</v>
      </c>
      <c r="X125" s="44">
        <v>3.35</v>
      </c>
      <c r="Y125" s="44">
        <v>3.35</v>
      </c>
      <c r="Z125" s="44">
        <v>3.35</v>
      </c>
      <c r="AA125" s="44">
        <v>3.35</v>
      </c>
    </row>
    <row r="126" spans="1:27" ht="12.75" customHeight="1" outlineLevel="1" x14ac:dyDescent="0.2">
      <c r="A126" s="99" t="s">
        <v>1776</v>
      </c>
      <c r="B126" s="63" t="s">
        <v>81</v>
      </c>
      <c r="C126" s="43" t="s">
        <v>79</v>
      </c>
      <c r="D126" s="44">
        <f>$D$11</f>
        <v>216.36</v>
      </c>
      <c r="E126" s="44">
        <f t="shared" ref="E126:AA126" si="71">$D$11</f>
        <v>216.36</v>
      </c>
      <c r="F126" s="44">
        <f t="shared" si="71"/>
        <v>216.36</v>
      </c>
      <c r="G126" s="44">
        <f t="shared" si="71"/>
        <v>216.36</v>
      </c>
      <c r="H126" s="44">
        <f t="shared" si="71"/>
        <v>216.36</v>
      </c>
      <c r="I126" s="44">
        <f t="shared" si="71"/>
        <v>216.36</v>
      </c>
      <c r="J126" s="44">
        <f t="shared" si="71"/>
        <v>216.36</v>
      </c>
      <c r="K126" s="44">
        <f t="shared" si="71"/>
        <v>216.36</v>
      </c>
      <c r="L126" s="44">
        <f t="shared" si="71"/>
        <v>216.36</v>
      </c>
      <c r="M126" s="44">
        <f t="shared" si="71"/>
        <v>216.36</v>
      </c>
      <c r="N126" s="44">
        <f t="shared" si="71"/>
        <v>216.36</v>
      </c>
      <c r="O126" s="44">
        <f t="shared" si="71"/>
        <v>216.36</v>
      </c>
      <c r="P126" s="44">
        <f t="shared" si="71"/>
        <v>216.36</v>
      </c>
      <c r="Q126" s="44">
        <f t="shared" si="71"/>
        <v>216.36</v>
      </c>
      <c r="R126" s="44">
        <f t="shared" si="71"/>
        <v>216.36</v>
      </c>
      <c r="S126" s="44">
        <f t="shared" si="71"/>
        <v>216.36</v>
      </c>
      <c r="T126" s="44">
        <f t="shared" si="71"/>
        <v>216.36</v>
      </c>
      <c r="U126" s="44">
        <f t="shared" si="71"/>
        <v>216.36</v>
      </c>
      <c r="V126" s="44">
        <f t="shared" si="71"/>
        <v>216.36</v>
      </c>
      <c r="W126" s="44">
        <f t="shared" si="71"/>
        <v>216.36</v>
      </c>
      <c r="X126" s="44">
        <f t="shared" si="71"/>
        <v>216.36</v>
      </c>
      <c r="Y126" s="44">
        <f t="shared" si="71"/>
        <v>216.36</v>
      </c>
      <c r="Z126" s="44">
        <f t="shared" si="71"/>
        <v>216.36</v>
      </c>
      <c r="AA126" s="44">
        <f t="shared" si="71"/>
        <v>216.36</v>
      </c>
    </row>
    <row r="127" spans="1:27" ht="12.75" customHeight="1" x14ac:dyDescent="0.2">
      <c r="A127" s="98" t="s">
        <v>1777</v>
      </c>
      <c r="B127" s="28" t="str">
        <f>"25"&amp;"."&amp;$B$800&amp;"."&amp;$B$801</f>
        <v>25.12.2023</v>
      </c>
      <c r="C127" s="90" t="s">
        <v>76</v>
      </c>
      <c r="D127" s="91">
        <f>ROUND(((D128+D129+D131+D130)/1000),5)</f>
        <v>2.49465</v>
      </c>
      <c r="E127" s="91">
        <f>ROUND(((E128+E129+E131+E130)/1000),5)</f>
        <v>2.4740700000000002</v>
      </c>
      <c r="F127" s="91">
        <f>ROUND(((F128+F129+F131+F130)/1000),5)</f>
        <v>2.3687100000000001</v>
      </c>
      <c r="G127" s="91">
        <f t="shared" ref="G127:AA127" si="72">ROUND(((G128+G129+G131+G130)/1000),5)</f>
        <v>2.36591</v>
      </c>
      <c r="H127" s="91">
        <f t="shared" si="72"/>
        <v>2.3658000000000001</v>
      </c>
      <c r="I127" s="91">
        <f t="shared" si="72"/>
        <v>2.4731900000000002</v>
      </c>
      <c r="J127" s="91">
        <f t="shared" si="72"/>
        <v>2.6220400000000001</v>
      </c>
      <c r="K127" s="91">
        <f t="shared" si="72"/>
        <v>2.9653</v>
      </c>
      <c r="L127" s="91">
        <f t="shared" si="72"/>
        <v>3.2231900000000002</v>
      </c>
      <c r="M127" s="91">
        <f t="shared" si="72"/>
        <v>3.2481800000000001</v>
      </c>
      <c r="N127" s="91">
        <f t="shared" si="72"/>
        <v>3.2604700000000002</v>
      </c>
      <c r="O127" s="91">
        <f t="shared" si="72"/>
        <v>3.3980199999999998</v>
      </c>
      <c r="P127" s="91">
        <f t="shared" si="72"/>
        <v>3.3307600000000002</v>
      </c>
      <c r="Q127" s="91">
        <f t="shared" si="72"/>
        <v>3.39479</v>
      </c>
      <c r="R127" s="91">
        <f t="shared" si="72"/>
        <v>3.3970899999999999</v>
      </c>
      <c r="S127" s="91">
        <f t="shared" si="72"/>
        <v>3.2746499999999998</v>
      </c>
      <c r="T127" s="91">
        <f t="shared" si="72"/>
        <v>3.28356</v>
      </c>
      <c r="U127" s="91">
        <f t="shared" si="72"/>
        <v>3.29826</v>
      </c>
      <c r="V127" s="91">
        <f t="shared" si="72"/>
        <v>3.2764000000000002</v>
      </c>
      <c r="W127" s="91">
        <f t="shared" si="72"/>
        <v>3.27773</v>
      </c>
      <c r="X127" s="91">
        <f t="shared" si="72"/>
        <v>3.1100599999999998</v>
      </c>
      <c r="Y127" s="91">
        <f t="shared" si="72"/>
        <v>2.9231699999999998</v>
      </c>
      <c r="Z127" s="91">
        <f t="shared" si="72"/>
        <v>2.7063799999999998</v>
      </c>
      <c r="AA127" s="91">
        <f t="shared" si="72"/>
        <v>2.4749599999999998</v>
      </c>
    </row>
    <row r="128" spans="1:27" ht="12.75" customHeight="1" outlineLevel="1" x14ac:dyDescent="0.2">
      <c r="A128" s="99" t="s">
        <v>1778</v>
      </c>
      <c r="B128" s="63" t="s">
        <v>238</v>
      </c>
      <c r="C128" s="43" t="s">
        <v>79</v>
      </c>
      <c r="D128" s="44">
        <v>1203.52</v>
      </c>
      <c r="E128" s="44">
        <v>1182.94</v>
      </c>
      <c r="F128" s="44">
        <v>1077.58</v>
      </c>
      <c r="G128" s="44">
        <v>1074.78</v>
      </c>
      <c r="H128" s="44">
        <v>1074.67</v>
      </c>
      <c r="I128" s="44">
        <v>1182.06</v>
      </c>
      <c r="J128" s="44">
        <v>1330.91</v>
      </c>
      <c r="K128" s="44">
        <v>1674.17</v>
      </c>
      <c r="L128" s="44">
        <v>1932.06</v>
      </c>
      <c r="M128" s="44">
        <v>1957.05</v>
      </c>
      <c r="N128" s="44">
        <v>1969.34</v>
      </c>
      <c r="O128" s="44">
        <v>2106.89</v>
      </c>
      <c r="P128" s="44">
        <v>2039.63</v>
      </c>
      <c r="Q128" s="44">
        <v>2103.66</v>
      </c>
      <c r="R128" s="44">
        <v>2105.96</v>
      </c>
      <c r="S128" s="44">
        <v>1983.52</v>
      </c>
      <c r="T128" s="44">
        <v>1992.43</v>
      </c>
      <c r="U128" s="44">
        <v>2007.13</v>
      </c>
      <c r="V128" s="44">
        <v>1985.27</v>
      </c>
      <c r="W128" s="44">
        <v>1986.6</v>
      </c>
      <c r="X128" s="44">
        <v>1818.93</v>
      </c>
      <c r="Y128" s="44">
        <v>1632.04</v>
      </c>
      <c r="Z128" s="44">
        <v>1415.25</v>
      </c>
      <c r="AA128" s="44">
        <v>1183.83</v>
      </c>
    </row>
    <row r="129" spans="1:27" ht="12.75" customHeight="1" outlineLevel="1" x14ac:dyDescent="0.2">
      <c r="A129" s="99" t="s">
        <v>1779</v>
      </c>
      <c r="B129" s="63" t="s">
        <v>90</v>
      </c>
      <c r="C129" s="43" t="s">
        <v>79</v>
      </c>
      <c r="D129" s="44">
        <f t="shared" ref="D129:AA129" si="73">$D$9</f>
        <v>1071.42</v>
      </c>
      <c r="E129" s="44">
        <f t="shared" si="73"/>
        <v>1071.42</v>
      </c>
      <c r="F129" s="44">
        <f t="shared" si="73"/>
        <v>1071.42</v>
      </c>
      <c r="G129" s="44">
        <f t="shared" si="73"/>
        <v>1071.42</v>
      </c>
      <c r="H129" s="44">
        <f t="shared" si="73"/>
        <v>1071.42</v>
      </c>
      <c r="I129" s="44">
        <f t="shared" si="73"/>
        <v>1071.42</v>
      </c>
      <c r="J129" s="44">
        <f t="shared" si="73"/>
        <v>1071.42</v>
      </c>
      <c r="K129" s="44">
        <f t="shared" si="73"/>
        <v>1071.42</v>
      </c>
      <c r="L129" s="44">
        <f t="shared" si="73"/>
        <v>1071.42</v>
      </c>
      <c r="M129" s="44">
        <f t="shared" si="73"/>
        <v>1071.42</v>
      </c>
      <c r="N129" s="44">
        <f t="shared" si="73"/>
        <v>1071.42</v>
      </c>
      <c r="O129" s="44">
        <f t="shared" si="73"/>
        <v>1071.42</v>
      </c>
      <c r="P129" s="44">
        <f t="shared" si="73"/>
        <v>1071.42</v>
      </c>
      <c r="Q129" s="44">
        <f t="shared" si="73"/>
        <v>1071.42</v>
      </c>
      <c r="R129" s="44">
        <f t="shared" si="73"/>
        <v>1071.42</v>
      </c>
      <c r="S129" s="44">
        <f t="shared" si="73"/>
        <v>1071.42</v>
      </c>
      <c r="T129" s="44">
        <f t="shared" si="73"/>
        <v>1071.42</v>
      </c>
      <c r="U129" s="44">
        <f t="shared" si="73"/>
        <v>1071.42</v>
      </c>
      <c r="V129" s="44">
        <f t="shared" si="73"/>
        <v>1071.42</v>
      </c>
      <c r="W129" s="44">
        <f t="shared" si="73"/>
        <v>1071.42</v>
      </c>
      <c r="X129" s="44">
        <f t="shared" si="73"/>
        <v>1071.42</v>
      </c>
      <c r="Y129" s="44">
        <f t="shared" si="73"/>
        <v>1071.42</v>
      </c>
      <c r="Z129" s="44">
        <f t="shared" si="73"/>
        <v>1071.42</v>
      </c>
      <c r="AA129" s="44">
        <f t="shared" si="73"/>
        <v>1071.42</v>
      </c>
    </row>
    <row r="130" spans="1:27" ht="12.75" customHeight="1" outlineLevel="1" x14ac:dyDescent="0.2">
      <c r="A130" s="99" t="s">
        <v>1780</v>
      </c>
      <c r="B130" s="63" t="s">
        <v>83</v>
      </c>
      <c r="C130" s="43" t="s">
        <v>79</v>
      </c>
      <c r="D130" s="44">
        <v>3.35</v>
      </c>
      <c r="E130" s="44">
        <v>3.35</v>
      </c>
      <c r="F130" s="44">
        <v>3.35</v>
      </c>
      <c r="G130" s="44">
        <v>3.35</v>
      </c>
      <c r="H130" s="44">
        <v>3.35</v>
      </c>
      <c r="I130" s="44">
        <v>3.35</v>
      </c>
      <c r="J130" s="44">
        <v>3.35</v>
      </c>
      <c r="K130" s="44">
        <v>3.35</v>
      </c>
      <c r="L130" s="44">
        <v>3.35</v>
      </c>
      <c r="M130" s="44">
        <v>3.35</v>
      </c>
      <c r="N130" s="44">
        <v>3.35</v>
      </c>
      <c r="O130" s="44">
        <v>3.35</v>
      </c>
      <c r="P130" s="44">
        <v>3.35</v>
      </c>
      <c r="Q130" s="44">
        <v>3.35</v>
      </c>
      <c r="R130" s="44">
        <v>3.35</v>
      </c>
      <c r="S130" s="44">
        <v>3.35</v>
      </c>
      <c r="T130" s="44">
        <v>3.35</v>
      </c>
      <c r="U130" s="44">
        <v>3.35</v>
      </c>
      <c r="V130" s="44">
        <v>3.35</v>
      </c>
      <c r="W130" s="44">
        <v>3.35</v>
      </c>
      <c r="X130" s="44">
        <v>3.35</v>
      </c>
      <c r="Y130" s="44">
        <v>3.35</v>
      </c>
      <c r="Z130" s="44">
        <v>3.35</v>
      </c>
      <c r="AA130" s="44">
        <v>3.35</v>
      </c>
    </row>
    <row r="131" spans="1:27" ht="12.75" customHeight="1" outlineLevel="1" x14ac:dyDescent="0.2">
      <c r="A131" s="99" t="s">
        <v>1781</v>
      </c>
      <c r="B131" s="63" t="s">
        <v>81</v>
      </c>
      <c r="C131" s="43" t="s">
        <v>79</v>
      </c>
      <c r="D131" s="44">
        <f>$D$11</f>
        <v>216.36</v>
      </c>
      <c r="E131" s="44">
        <f t="shared" ref="E131:AA131" si="74">$D$11</f>
        <v>216.36</v>
      </c>
      <c r="F131" s="44">
        <f t="shared" si="74"/>
        <v>216.36</v>
      </c>
      <c r="G131" s="44">
        <f t="shared" si="74"/>
        <v>216.36</v>
      </c>
      <c r="H131" s="44">
        <f t="shared" si="74"/>
        <v>216.36</v>
      </c>
      <c r="I131" s="44">
        <f t="shared" si="74"/>
        <v>216.36</v>
      </c>
      <c r="J131" s="44">
        <f t="shared" si="74"/>
        <v>216.36</v>
      </c>
      <c r="K131" s="44">
        <f t="shared" si="74"/>
        <v>216.36</v>
      </c>
      <c r="L131" s="44">
        <f t="shared" si="74"/>
        <v>216.36</v>
      </c>
      <c r="M131" s="44">
        <f t="shared" si="74"/>
        <v>216.36</v>
      </c>
      <c r="N131" s="44">
        <f t="shared" si="74"/>
        <v>216.36</v>
      </c>
      <c r="O131" s="44">
        <f t="shared" si="74"/>
        <v>216.36</v>
      </c>
      <c r="P131" s="44">
        <f t="shared" si="74"/>
        <v>216.36</v>
      </c>
      <c r="Q131" s="44">
        <f t="shared" si="74"/>
        <v>216.36</v>
      </c>
      <c r="R131" s="44">
        <f t="shared" si="74"/>
        <v>216.36</v>
      </c>
      <c r="S131" s="44">
        <f t="shared" si="74"/>
        <v>216.36</v>
      </c>
      <c r="T131" s="44">
        <f t="shared" si="74"/>
        <v>216.36</v>
      </c>
      <c r="U131" s="44">
        <f t="shared" si="74"/>
        <v>216.36</v>
      </c>
      <c r="V131" s="44">
        <f t="shared" si="74"/>
        <v>216.36</v>
      </c>
      <c r="W131" s="44">
        <f t="shared" si="74"/>
        <v>216.36</v>
      </c>
      <c r="X131" s="44">
        <f t="shared" si="74"/>
        <v>216.36</v>
      </c>
      <c r="Y131" s="44">
        <f t="shared" si="74"/>
        <v>216.36</v>
      </c>
      <c r="Z131" s="44">
        <f t="shared" si="74"/>
        <v>216.36</v>
      </c>
      <c r="AA131" s="44">
        <f t="shared" si="74"/>
        <v>216.36</v>
      </c>
    </row>
    <row r="132" spans="1:27" ht="12.75" customHeight="1" x14ac:dyDescent="0.2">
      <c r="A132" s="98" t="s">
        <v>1782</v>
      </c>
      <c r="B132" s="28" t="str">
        <f>"26"&amp;"."&amp;$B$800&amp;"."&amp;$B$801</f>
        <v>26.12.2023</v>
      </c>
      <c r="C132" s="90" t="s">
        <v>76</v>
      </c>
      <c r="D132" s="91">
        <f>ROUND(((D133+D134+D136+D135)/1000),5)</f>
        <v>2.4368300000000001</v>
      </c>
      <c r="E132" s="91">
        <f>ROUND(((E133+E134+E136+E135)/1000),5)</f>
        <v>2.3747600000000002</v>
      </c>
      <c r="F132" s="91">
        <f>ROUND(((F133+F134+F136+F135)/1000),5)</f>
        <v>2.3741500000000002</v>
      </c>
      <c r="G132" s="91">
        <f t="shared" ref="G132:AA132" si="75">ROUND(((G133+G134+G136+G135)/1000),5)</f>
        <v>2.3442799999999999</v>
      </c>
      <c r="H132" s="91">
        <f t="shared" si="75"/>
        <v>2.3528199999999999</v>
      </c>
      <c r="I132" s="91">
        <f t="shared" si="75"/>
        <v>2.4386899999999998</v>
      </c>
      <c r="J132" s="91">
        <f t="shared" si="75"/>
        <v>2.5573100000000002</v>
      </c>
      <c r="K132" s="91">
        <f t="shared" si="75"/>
        <v>2.8175300000000001</v>
      </c>
      <c r="L132" s="91">
        <f t="shared" si="75"/>
        <v>3.12046</v>
      </c>
      <c r="M132" s="91">
        <f t="shared" si="75"/>
        <v>3.15964</v>
      </c>
      <c r="N132" s="91">
        <f t="shared" si="75"/>
        <v>3.1593800000000001</v>
      </c>
      <c r="O132" s="91">
        <f t="shared" si="75"/>
        <v>3.2236500000000001</v>
      </c>
      <c r="P132" s="91">
        <f t="shared" si="75"/>
        <v>3.16825</v>
      </c>
      <c r="Q132" s="91">
        <f t="shared" si="75"/>
        <v>3.1780300000000001</v>
      </c>
      <c r="R132" s="91">
        <f t="shared" si="75"/>
        <v>3.2149899999999998</v>
      </c>
      <c r="S132" s="91">
        <f t="shared" si="75"/>
        <v>3.1453099999999998</v>
      </c>
      <c r="T132" s="91">
        <f t="shared" si="75"/>
        <v>3.1772300000000002</v>
      </c>
      <c r="U132" s="91">
        <f t="shared" si="75"/>
        <v>3.1945199999999998</v>
      </c>
      <c r="V132" s="91">
        <f t="shared" si="75"/>
        <v>3.16181</v>
      </c>
      <c r="W132" s="91">
        <f t="shared" si="75"/>
        <v>3.1690700000000001</v>
      </c>
      <c r="X132" s="91">
        <f t="shared" si="75"/>
        <v>3.0980300000000001</v>
      </c>
      <c r="Y132" s="91">
        <f t="shared" si="75"/>
        <v>2.9251999999999998</v>
      </c>
      <c r="Z132" s="91">
        <f t="shared" si="75"/>
        <v>2.6732399999999998</v>
      </c>
      <c r="AA132" s="91">
        <f t="shared" si="75"/>
        <v>2.4647899999999998</v>
      </c>
    </row>
    <row r="133" spans="1:27" ht="12.75" customHeight="1" outlineLevel="1" x14ac:dyDescent="0.2">
      <c r="A133" s="99" t="s">
        <v>1783</v>
      </c>
      <c r="B133" s="63" t="s">
        <v>238</v>
      </c>
      <c r="C133" s="43" t="s">
        <v>79</v>
      </c>
      <c r="D133" s="44">
        <v>1145.7</v>
      </c>
      <c r="E133" s="44">
        <v>1083.6300000000001</v>
      </c>
      <c r="F133" s="44">
        <v>1083.02</v>
      </c>
      <c r="G133" s="44">
        <v>1053.1500000000001</v>
      </c>
      <c r="H133" s="44">
        <v>1061.69</v>
      </c>
      <c r="I133" s="44">
        <v>1147.56</v>
      </c>
      <c r="J133" s="44">
        <v>1266.18</v>
      </c>
      <c r="K133" s="44">
        <v>1526.4</v>
      </c>
      <c r="L133" s="44">
        <v>1829.33</v>
      </c>
      <c r="M133" s="44">
        <v>1868.51</v>
      </c>
      <c r="N133" s="44">
        <v>1868.25</v>
      </c>
      <c r="O133" s="44">
        <v>1932.52</v>
      </c>
      <c r="P133" s="44">
        <v>1877.12</v>
      </c>
      <c r="Q133" s="44">
        <v>1886.9</v>
      </c>
      <c r="R133" s="44">
        <v>1923.86</v>
      </c>
      <c r="S133" s="44">
        <v>1854.18</v>
      </c>
      <c r="T133" s="44">
        <v>1886.1</v>
      </c>
      <c r="U133" s="44">
        <v>1903.39</v>
      </c>
      <c r="V133" s="44">
        <v>1870.68</v>
      </c>
      <c r="W133" s="44">
        <v>1877.94</v>
      </c>
      <c r="X133" s="44">
        <v>1806.9</v>
      </c>
      <c r="Y133" s="44">
        <v>1634.07</v>
      </c>
      <c r="Z133" s="44">
        <v>1382.11</v>
      </c>
      <c r="AA133" s="44">
        <v>1173.6600000000001</v>
      </c>
    </row>
    <row r="134" spans="1:27" ht="12.75" customHeight="1" outlineLevel="1" x14ac:dyDescent="0.2">
      <c r="A134" s="99" t="s">
        <v>1784</v>
      </c>
      <c r="B134" s="63" t="s">
        <v>90</v>
      </c>
      <c r="C134" s="43" t="s">
        <v>79</v>
      </c>
      <c r="D134" s="44">
        <f t="shared" ref="D134:AA134" si="76">$D$9</f>
        <v>1071.42</v>
      </c>
      <c r="E134" s="44">
        <f t="shared" si="76"/>
        <v>1071.42</v>
      </c>
      <c r="F134" s="44">
        <f t="shared" si="76"/>
        <v>1071.42</v>
      </c>
      <c r="G134" s="44">
        <f t="shared" si="76"/>
        <v>1071.42</v>
      </c>
      <c r="H134" s="44">
        <f t="shared" si="76"/>
        <v>1071.42</v>
      </c>
      <c r="I134" s="44">
        <f t="shared" si="76"/>
        <v>1071.42</v>
      </c>
      <c r="J134" s="44">
        <f t="shared" si="76"/>
        <v>1071.42</v>
      </c>
      <c r="K134" s="44">
        <f t="shared" si="76"/>
        <v>1071.42</v>
      </c>
      <c r="L134" s="44">
        <f t="shared" si="76"/>
        <v>1071.42</v>
      </c>
      <c r="M134" s="44">
        <f t="shared" si="76"/>
        <v>1071.42</v>
      </c>
      <c r="N134" s="44">
        <f t="shared" si="76"/>
        <v>1071.42</v>
      </c>
      <c r="O134" s="44">
        <f t="shared" si="76"/>
        <v>1071.42</v>
      </c>
      <c r="P134" s="44">
        <f t="shared" si="76"/>
        <v>1071.42</v>
      </c>
      <c r="Q134" s="44">
        <f t="shared" si="76"/>
        <v>1071.42</v>
      </c>
      <c r="R134" s="44">
        <f t="shared" si="76"/>
        <v>1071.42</v>
      </c>
      <c r="S134" s="44">
        <f t="shared" si="76"/>
        <v>1071.42</v>
      </c>
      <c r="T134" s="44">
        <f t="shared" si="76"/>
        <v>1071.42</v>
      </c>
      <c r="U134" s="44">
        <f t="shared" si="76"/>
        <v>1071.42</v>
      </c>
      <c r="V134" s="44">
        <f t="shared" si="76"/>
        <v>1071.42</v>
      </c>
      <c r="W134" s="44">
        <f t="shared" si="76"/>
        <v>1071.42</v>
      </c>
      <c r="X134" s="44">
        <f t="shared" si="76"/>
        <v>1071.42</v>
      </c>
      <c r="Y134" s="44">
        <f t="shared" si="76"/>
        <v>1071.42</v>
      </c>
      <c r="Z134" s="44">
        <f t="shared" si="76"/>
        <v>1071.42</v>
      </c>
      <c r="AA134" s="44">
        <f t="shared" si="76"/>
        <v>1071.42</v>
      </c>
    </row>
    <row r="135" spans="1:27" ht="12.75" customHeight="1" outlineLevel="1" x14ac:dyDescent="0.2">
      <c r="A135" s="99" t="s">
        <v>1785</v>
      </c>
      <c r="B135" s="63" t="s">
        <v>83</v>
      </c>
      <c r="C135" s="43" t="s">
        <v>79</v>
      </c>
      <c r="D135" s="44">
        <v>3.35</v>
      </c>
      <c r="E135" s="44">
        <v>3.35</v>
      </c>
      <c r="F135" s="44">
        <v>3.35</v>
      </c>
      <c r="G135" s="44">
        <v>3.35</v>
      </c>
      <c r="H135" s="44">
        <v>3.35</v>
      </c>
      <c r="I135" s="44">
        <v>3.35</v>
      </c>
      <c r="J135" s="44">
        <v>3.35</v>
      </c>
      <c r="K135" s="44">
        <v>3.35</v>
      </c>
      <c r="L135" s="44">
        <v>3.35</v>
      </c>
      <c r="M135" s="44">
        <v>3.35</v>
      </c>
      <c r="N135" s="44">
        <v>3.35</v>
      </c>
      <c r="O135" s="44">
        <v>3.35</v>
      </c>
      <c r="P135" s="44">
        <v>3.35</v>
      </c>
      <c r="Q135" s="44">
        <v>3.35</v>
      </c>
      <c r="R135" s="44">
        <v>3.35</v>
      </c>
      <c r="S135" s="44">
        <v>3.35</v>
      </c>
      <c r="T135" s="44">
        <v>3.35</v>
      </c>
      <c r="U135" s="44">
        <v>3.35</v>
      </c>
      <c r="V135" s="44">
        <v>3.35</v>
      </c>
      <c r="W135" s="44">
        <v>3.35</v>
      </c>
      <c r="X135" s="44">
        <v>3.35</v>
      </c>
      <c r="Y135" s="44">
        <v>3.35</v>
      </c>
      <c r="Z135" s="44">
        <v>3.35</v>
      </c>
      <c r="AA135" s="44">
        <v>3.35</v>
      </c>
    </row>
    <row r="136" spans="1:27" ht="12.75" customHeight="1" outlineLevel="1" x14ac:dyDescent="0.2">
      <c r="A136" s="99" t="s">
        <v>1786</v>
      </c>
      <c r="B136" s="63" t="s">
        <v>81</v>
      </c>
      <c r="C136" s="43" t="s">
        <v>79</v>
      </c>
      <c r="D136" s="44">
        <f>$D$11</f>
        <v>216.36</v>
      </c>
      <c r="E136" s="44">
        <f t="shared" ref="E136:AA136" si="77">$D$11</f>
        <v>216.36</v>
      </c>
      <c r="F136" s="44">
        <f t="shared" si="77"/>
        <v>216.36</v>
      </c>
      <c r="G136" s="44">
        <f t="shared" si="77"/>
        <v>216.36</v>
      </c>
      <c r="H136" s="44">
        <f t="shared" si="77"/>
        <v>216.36</v>
      </c>
      <c r="I136" s="44">
        <f t="shared" si="77"/>
        <v>216.36</v>
      </c>
      <c r="J136" s="44">
        <f t="shared" si="77"/>
        <v>216.36</v>
      </c>
      <c r="K136" s="44">
        <f t="shared" si="77"/>
        <v>216.36</v>
      </c>
      <c r="L136" s="44">
        <f t="shared" si="77"/>
        <v>216.36</v>
      </c>
      <c r="M136" s="44">
        <f t="shared" si="77"/>
        <v>216.36</v>
      </c>
      <c r="N136" s="44">
        <f t="shared" si="77"/>
        <v>216.36</v>
      </c>
      <c r="O136" s="44">
        <f t="shared" si="77"/>
        <v>216.36</v>
      </c>
      <c r="P136" s="44">
        <f t="shared" si="77"/>
        <v>216.36</v>
      </c>
      <c r="Q136" s="44">
        <f t="shared" si="77"/>
        <v>216.36</v>
      </c>
      <c r="R136" s="44">
        <f t="shared" si="77"/>
        <v>216.36</v>
      </c>
      <c r="S136" s="44">
        <f t="shared" si="77"/>
        <v>216.36</v>
      </c>
      <c r="T136" s="44">
        <f t="shared" si="77"/>
        <v>216.36</v>
      </c>
      <c r="U136" s="44">
        <f t="shared" si="77"/>
        <v>216.36</v>
      </c>
      <c r="V136" s="44">
        <f t="shared" si="77"/>
        <v>216.36</v>
      </c>
      <c r="W136" s="44">
        <f t="shared" si="77"/>
        <v>216.36</v>
      </c>
      <c r="X136" s="44">
        <f t="shared" si="77"/>
        <v>216.36</v>
      </c>
      <c r="Y136" s="44">
        <f t="shared" si="77"/>
        <v>216.36</v>
      </c>
      <c r="Z136" s="44">
        <f t="shared" si="77"/>
        <v>216.36</v>
      </c>
      <c r="AA136" s="44">
        <f t="shared" si="77"/>
        <v>216.36</v>
      </c>
    </row>
    <row r="137" spans="1:27" ht="12.75" customHeight="1" x14ac:dyDescent="0.2">
      <c r="A137" s="98" t="s">
        <v>1787</v>
      </c>
      <c r="B137" s="28" t="str">
        <f>"27"&amp;"."&amp;$B$800&amp;"."&amp;$B$801</f>
        <v>27.12.2023</v>
      </c>
      <c r="C137" s="90" t="s">
        <v>76</v>
      </c>
      <c r="D137" s="91">
        <f>ROUND(((D138+D139+D141+D140)/1000),5)</f>
        <v>2.4102100000000002</v>
      </c>
      <c r="E137" s="91">
        <f>ROUND(((E138+E139+E141+E140)/1000),5)</f>
        <v>2.3675600000000001</v>
      </c>
      <c r="F137" s="91">
        <f>ROUND(((F138+F139+F141+F140)/1000),5)</f>
        <v>2.32802</v>
      </c>
      <c r="G137" s="91">
        <f t="shared" ref="G137:AA137" si="78">ROUND(((G138+G139+G141+G140)/1000),5)</f>
        <v>2.3185699999999998</v>
      </c>
      <c r="H137" s="91">
        <f t="shared" si="78"/>
        <v>2.3541099999999999</v>
      </c>
      <c r="I137" s="91">
        <f t="shared" si="78"/>
        <v>2.4393799999999999</v>
      </c>
      <c r="J137" s="91">
        <f t="shared" si="78"/>
        <v>2.59531</v>
      </c>
      <c r="K137" s="91">
        <f t="shared" si="78"/>
        <v>2.9187799999999999</v>
      </c>
      <c r="L137" s="91">
        <f t="shared" si="78"/>
        <v>3.18974</v>
      </c>
      <c r="M137" s="91">
        <f t="shared" si="78"/>
        <v>3.22471</v>
      </c>
      <c r="N137" s="91">
        <f t="shared" si="78"/>
        <v>3.2837999999999998</v>
      </c>
      <c r="O137" s="91">
        <f t="shared" si="78"/>
        <v>3.3402099999999999</v>
      </c>
      <c r="P137" s="91">
        <f t="shared" si="78"/>
        <v>3.3198400000000001</v>
      </c>
      <c r="Q137" s="91">
        <f t="shared" si="78"/>
        <v>3.33487</v>
      </c>
      <c r="R137" s="91">
        <f t="shared" si="78"/>
        <v>3.32972</v>
      </c>
      <c r="S137" s="91">
        <f t="shared" si="78"/>
        <v>3.2589199999999998</v>
      </c>
      <c r="T137" s="91">
        <f t="shared" si="78"/>
        <v>3.2904599999999999</v>
      </c>
      <c r="U137" s="91">
        <f t="shared" si="78"/>
        <v>3.2913299999999999</v>
      </c>
      <c r="V137" s="91">
        <f t="shared" si="78"/>
        <v>3.2706400000000002</v>
      </c>
      <c r="W137" s="91">
        <f t="shared" si="78"/>
        <v>3.2594500000000002</v>
      </c>
      <c r="X137" s="91">
        <f t="shared" si="78"/>
        <v>3.0826600000000002</v>
      </c>
      <c r="Y137" s="91">
        <f t="shared" si="78"/>
        <v>2.8718400000000002</v>
      </c>
      <c r="Z137" s="91">
        <f t="shared" si="78"/>
        <v>2.58466</v>
      </c>
      <c r="AA137" s="91">
        <f t="shared" si="78"/>
        <v>2.4198599999999999</v>
      </c>
    </row>
    <row r="138" spans="1:27" ht="12.75" customHeight="1" outlineLevel="1" x14ac:dyDescent="0.2">
      <c r="A138" s="99" t="s">
        <v>1788</v>
      </c>
      <c r="B138" s="63" t="s">
        <v>238</v>
      </c>
      <c r="C138" s="43" t="s">
        <v>79</v>
      </c>
      <c r="D138" s="44">
        <v>1119.08</v>
      </c>
      <c r="E138" s="44">
        <v>1076.43</v>
      </c>
      <c r="F138" s="44">
        <v>1036.8900000000001</v>
      </c>
      <c r="G138" s="44">
        <v>1027.44</v>
      </c>
      <c r="H138" s="44">
        <v>1062.98</v>
      </c>
      <c r="I138" s="44">
        <v>1148.25</v>
      </c>
      <c r="J138" s="44">
        <v>1304.18</v>
      </c>
      <c r="K138" s="44">
        <v>1627.65</v>
      </c>
      <c r="L138" s="44">
        <v>1898.61</v>
      </c>
      <c r="M138" s="44">
        <v>1933.58</v>
      </c>
      <c r="N138" s="44">
        <v>1992.67</v>
      </c>
      <c r="O138" s="44">
        <v>2049.08</v>
      </c>
      <c r="P138" s="44">
        <v>2028.71</v>
      </c>
      <c r="Q138" s="44">
        <v>2043.74</v>
      </c>
      <c r="R138" s="44">
        <v>2038.59</v>
      </c>
      <c r="S138" s="44">
        <v>1967.79</v>
      </c>
      <c r="T138" s="44">
        <v>1999.33</v>
      </c>
      <c r="U138" s="44">
        <v>2000.2</v>
      </c>
      <c r="V138" s="44">
        <v>1979.51</v>
      </c>
      <c r="W138" s="44">
        <v>1968.32</v>
      </c>
      <c r="X138" s="44">
        <v>1791.53</v>
      </c>
      <c r="Y138" s="44">
        <v>1580.71</v>
      </c>
      <c r="Z138" s="44">
        <v>1293.53</v>
      </c>
      <c r="AA138" s="44">
        <v>1128.73</v>
      </c>
    </row>
    <row r="139" spans="1:27" ht="12.75" customHeight="1" outlineLevel="1" x14ac:dyDescent="0.2">
      <c r="A139" s="99" t="s">
        <v>1789</v>
      </c>
      <c r="B139" s="63" t="s">
        <v>90</v>
      </c>
      <c r="C139" s="43" t="s">
        <v>79</v>
      </c>
      <c r="D139" s="44">
        <f t="shared" ref="D139:AA139" si="79">$D$9</f>
        <v>1071.42</v>
      </c>
      <c r="E139" s="44">
        <f t="shared" si="79"/>
        <v>1071.42</v>
      </c>
      <c r="F139" s="44">
        <f t="shared" si="79"/>
        <v>1071.42</v>
      </c>
      <c r="G139" s="44">
        <f t="shared" si="79"/>
        <v>1071.42</v>
      </c>
      <c r="H139" s="44">
        <f t="shared" si="79"/>
        <v>1071.42</v>
      </c>
      <c r="I139" s="44">
        <f t="shared" si="79"/>
        <v>1071.42</v>
      </c>
      <c r="J139" s="44">
        <f t="shared" si="79"/>
        <v>1071.42</v>
      </c>
      <c r="K139" s="44">
        <f t="shared" si="79"/>
        <v>1071.42</v>
      </c>
      <c r="L139" s="44">
        <f t="shared" si="79"/>
        <v>1071.42</v>
      </c>
      <c r="M139" s="44">
        <f t="shared" si="79"/>
        <v>1071.42</v>
      </c>
      <c r="N139" s="44">
        <f t="shared" si="79"/>
        <v>1071.42</v>
      </c>
      <c r="O139" s="44">
        <f t="shared" si="79"/>
        <v>1071.42</v>
      </c>
      <c r="P139" s="44">
        <f t="shared" si="79"/>
        <v>1071.42</v>
      </c>
      <c r="Q139" s="44">
        <f t="shared" si="79"/>
        <v>1071.42</v>
      </c>
      <c r="R139" s="44">
        <f t="shared" si="79"/>
        <v>1071.42</v>
      </c>
      <c r="S139" s="44">
        <f t="shared" si="79"/>
        <v>1071.42</v>
      </c>
      <c r="T139" s="44">
        <f t="shared" si="79"/>
        <v>1071.42</v>
      </c>
      <c r="U139" s="44">
        <f t="shared" si="79"/>
        <v>1071.42</v>
      </c>
      <c r="V139" s="44">
        <f t="shared" si="79"/>
        <v>1071.42</v>
      </c>
      <c r="W139" s="44">
        <f t="shared" si="79"/>
        <v>1071.42</v>
      </c>
      <c r="X139" s="44">
        <f t="shared" si="79"/>
        <v>1071.42</v>
      </c>
      <c r="Y139" s="44">
        <f t="shared" si="79"/>
        <v>1071.42</v>
      </c>
      <c r="Z139" s="44">
        <f t="shared" si="79"/>
        <v>1071.42</v>
      </c>
      <c r="AA139" s="44">
        <f t="shared" si="79"/>
        <v>1071.42</v>
      </c>
    </row>
    <row r="140" spans="1:27" ht="12.75" customHeight="1" outlineLevel="1" x14ac:dyDescent="0.2">
      <c r="A140" s="99" t="s">
        <v>1790</v>
      </c>
      <c r="B140" s="63" t="s">
        <v>83</v>
      </c>
      <c r="C140" s="43" t="s">
        <v>79</v>
      </c>
      <c r="D140" s="44">
        <v>3.35</v>
      </c>
      <c r="E140" s="44">
        <v>3.35</v>
      </c>
      <c r="F140" s="44">
        <v>3.35</v>
      </c>
      <c r="G140" s="44">
        <v>3.35</v>
      </c>
      <c r="H140" s="44">
        <v>3.35</v>
      </c>
      <c r="I140" s="44">
        <v>3.35</v>
      </c>
      <c r="J140" s="44">
        <v>3.35</v>
      </c>
      <c r="K140" s="44">
        <v>3.35</v>
      </c>
      <c r="L140" s="44">
        <v>3.35</v>
      </c>
      <c r="M140" s="44">
        <v>3.35</v>
      </c>
      <c r="N140" s="44">
        <v>3.35</v>
      </c>
      <c r="O140" s="44">
        <v>3.35</v>
      </c>
      <c r="P140" s="44">
        <v>3.35</v>
      </c>
      <c r="Q140" s="44">
        <v>3.35</v>
      </c>
      <c r="R140" s="44">
        <v>3.35</v>
      </c>
      <c r="S140" s="44">
        <v>3.35</v>
      </c>
      <c r="T140" s="44">
        <v>3.35</v>
      </c>
      <c r="U140" s="44">
        <v>3.35</v>
      </c>
      <c r="V140" s="44">
        <v>3.35</v>
      </c>
      <c r="W140" s="44">
        <v>3.35</v>
      </c>
      <c r="X140" s="44">
        <v>3.35</v>
      </c>
      <c r="Y140" s="44">
        <v>3.35</v>
      </c>
      <c r="Z140" s="44">
        <v>3.35</v>
      </c>
      <c r="AA140" s="44">
        <v>3.35</v>
      </c>
    </row>
    <row r="141" spans="1:27" ht="12.75" customHeight="1" outlineLevel="1" x14ac:dyDescent="0.2">
      <c r="A141" s="99" t="s">
        <v>1791</v>
      </c>
      <c r="B141" s="63" t="s">
        <v>81</v>
      </c>
      <c r="C141" s="43" t="s">
        <v>79</v>
      </c>
      <c r="D141" s="44">
        <f>$D$11</f>
        <v>216.36</v>
      </c>
      <c r="E141" s="44">
        <f t="shared" ref="E141:AA141" si="80">$D$11</f>
        <v>216.36</v>
      </c>
      <c r="F141" s="44">
        <f t="shared" si="80"/>
        <v>216.36</v>
      </c>
      <c r="G141" s="44">
        <f t="shared" si="80"/>
        <v>216.36</v>
      </c>
      <c r="H141" s="44">
        <f t="shared" si="80"/>
        <v>216.36</v>
      </c>
      <c r="I141" s="44">
        <f t="shared" si="80"/>
        <v>216.36</v>
      </c>
      <c r="J141" s="44">
        <f t="shared" si="80"/>
        <v>216.36</v>
      </c>
      <c r="K141" s="44">
        <f t="shared" si="80"/>
        <v>216.36</v>
      </c>
      <c r="L141" s="44">
        <f t="shared" si="80"/>
        <v>216.36</v>
      </c>
      <c r="M141" s="44">
        <f t="shared" si="80"/>
        <v>216.36</v>
      </c>
      <c r="N141" s="44">
        <f t="shared" si="80"/>
        <v>216.36</v>
      </c>
      <c r="O141" s="44">
        <f t="shared" si="80"/>
        <v>216.36</v>
      </c>
      <c r="P141" s="44">
        <f t="shared" si="80"/>
        <v>216.36</v>
      </c>
      <c r="Q141" s="44">
        <f t="shared" si="80"/>
        <v>216.36</v>
      </c>
      <c r="R141" s="44">
        <f t="shared" si="80"/>
        <v>216.36</v>
      </c>
      <c r="S141" s="44">
        <f t="shared" si="80"/>
        <v>216.36</v>
      </c>
      <c r="T141" s="44">
        <f t="shared" si="80"/>
        <v>216.36</v>
      </c>
      <c r="U141" s="44">
        <f t="shared" si="80"/>
        <v>216.36</v>
      </c>
      <c r="V141" s="44">
        <f t="shared" si="80"/>
        <v>216.36</v>
      </c>
      <c r="W141" s="44">
        <f t="shared" si="80"/>
        <v>216.36</v>
      </c>
      <c r="X141" s="44">
        <f t="shared" si="80"/>
        <v>216.36</v>
      </c>
      <c r="Y141" s="44">
        <f t="shared" si="80"/>
        <v>216.36</v>
      </c>
      <c r="Z141" s="44">
        <f t="shared" si="80"/>
        <v>216.36</v>
      </c>
      <c r="AA141" s="44">
        <f t="shared" si="80"/>
        <v>216.36</v>
      </c>
    </row>
    <row r="142" spans="1:27" ht="12.75" customHeight="1" x14ac:dyDescent="0.2">
      <c r="A142" s="98" t="s">
        <v>1792</v>
      </c>
      <c r="B142" s="28" t="str">
        <f>"28"&amp;"."&amp;$B$800&amp;"."&amp;$B$801</f>
        <v>28.12.2023</v>
      </c>
      <c r="C142" s="90" t="s">
        <v>76</v>
      </c>
      <c r="D142" s="91">
        <f>ROUND(((D143+D144+D146+D145)/1000),5)</f>
        <v>2.3754300000000002</v>
      </c>
      <c r="E142" s="91">
        <f>ROUND(((E143+E144+E146+E145)/1000),5)</f>
        <v>2.3764500000000002</v>
      </c>
      <c r="F142" s="91">
        <f>ROUND(((F143+F144+F146+F145)/1000),5)</f>
        <v>2.3708499999999999</v>
      </c>
      <c r="G142" s="91">
        <f t="shared" ref="G142:AA142" si="81">ROUND(((G143+G144+G146+G145)/1000),5)</f>
        <v>2.32403</v>
      </c>
      <c r="H142" s="91">
        <f t="shared" si="81"/>
        <v>2.3506200000000002</v>
      </c>
      <c r="I142" s="91">
        <f t="shared" si="81"/>
        <v>2.37859</v>
      </c>
      <c r="J142" s="91">
        <f t="shared" si="81"/>
        <v>2.5331100000000002</v>
      </c>
      <c r="K142" s="91">
        <f t="shared" si="81"/>
        <v>2.7845599999999999</v>
      </c>
      <c r="L142" s="91">
        <f t="shared" si="81"/>
        <v>3.1559499999999998</v>
      </c>
      <c r="M142" s="91">
        <f t="shared" si="81"/>
        <v>3.1911</v>
      </c>
      <c r="N142" s="91">
        <f t="shared" si="81"/>
        <v>3.2073200000000002</v>
      </c>
      <c r="O142" s="91">
        <f t="shared" si="81"/>
        <v>3.2277100000000001</v>
      </c>
      <c r="P142" s="91">
        <f t="shared" si="81"/>
        <v>3.2100399999999998</v>
      </c>
      <c r="Q142" s="91">
        <f t="shared" si="81"/>
        <v>3.2149800000000002</v>
      </c>
      <c r="R142" s="91">
        <f t="shared" si="81"/>
        <v>3.2147899999999998</v>
      </c>
      <c r="S142" s="91">
        <f t="shared" si="81"/>
        <v>3.1819799999999998</v>
      </c>
      <c r="T142" s="91">
        <f t="shared" si="81"/>
        <v>3.2156199999999999</v>
      </c>
      <c r="U142" s="91">
        <f t="shared" si="81"/>
        <v>3.2231100000000001</v>
      </c>
      <c r="V142" s="91">
        <f t="shared" si="81"/>
        <v>3.1982599999999999</v>
      </c>
      <c r="W142" s="91">
        <f t="shared" si="81"/>
        <v>3.2054299999999998</v>
      </c>
      <c r="X142" s="91">
        <f t="shared" si="81"/>
        <v>3.0652900000000001</v>
      </c>
      <c r="Y142" s="91">
        <f t="shared" si="81"/>
        <v>2.8789099999999999</v>
      </c>
      <c r="Z142" s="91">
        <f t="shared" si="81"/>
        <v>2.6764899999999998</v>
      </c>
      <c r="AA142" s="91">
        <f t="shared" si="81"/>
        <v>2.44448</v>
      </c>
    </row>
    <row r="143" spans="1:27" ht="12.75" customHeight="1" outlineLevel="1" x14ac:dyDescent="0.2">
      <c r="A143" s="99" t="s">
        <v>1793</v>
      </c>
      <c r="B143" s="63" t="s">
        <v>238</v>
      </c>
      <c r="C143" s="43" t="s">
        <v>79</v>
      </c>
      <c r="D143" s="44">
        <v>1084.3</v>
      </c>
      <c r="E143" s="44">
        <v>1085.32</v>
      </c>
      <c r="F143" s="44">
        <v>1079.72</v>
      </c>
      <c r="G143" s="44">
        <v>1032.9000000000001</v>
      </c>
      <c r="H143" s="44">
        <v>1059.49</v>
      </c>
      <c r="I143" s="44">
        <v>1087.46</v>
      </c>
      <c r="J143" s="44">
        <v>1241.98</v>
      </c>
      <c r="K143" s="44">
        <v>1493.43</v>
      </c>
      <c r="L143" s="44">
        <v>1864.82</v>
      </c>
      <c r="M143" s="44">
        <v>1899.97</v>
      </c>
      <c r="N143" s="44">
        <v>1916.19</v>
      </c>
      <c r="O143" s="44">
        <v>1936.58</v>
      </c>
      <c r="P143" s="44">
        <v>1918.91</v>
      </c>
      <c r="Q143" s="44">
        <v>1923.85</v>
      </c>
      <c r="R143" s="44">
        <v>1923.66</v>
      </c>
      <c r="S143" s="44">
        <v>1890.85</v>
      </c>
      <c r="T143" s="44">
        <v>1924.49</v>
      </c>
      <c r="U143" s="44">
        <v>1931.98</v>
      </c>
      <c r="V143" s="44">
        <v>1907.13</v>
      </c>
      <c r="W143" s="44">
        <v>1914.3</v>
      </c>
      <c r="X143" s="44">
        <v>1774.16</v>
      </c>
      <c r="Y143" s="44">
        <v>1587.78</v>
      </c>
      <c r="Z143" s="44">
        <v>1385.36</v>
      </c>
      <c r="AA143" s="44">
        <v>1153.3499999999999</v>
      </c>
    </row>
    <row r="144" spans="1:27" ht="12.75" customHeight="1" outlineLevel="1" x14ac:dyDescent="0.2">
      <c r="A144" s="99" t="s">
        <v>1794</v>
      </c>
      <c r="B144" s="63" t="s">
        <v>90</v>
      </c>
      <c r="C144" s="43" t="s">
        <v>79</v>
      </c>
      <c r="D144" s="44">
        <f t="shared" ref="D144:AA144" si="82">$D$9</f>
        <v>1071.42</v>
      </c>
      <c r="E144" s="44">
        <f t="shared" si="82"/>
        <v>1071.42</v>
      </c>
      <c r="F144" s="44">
        <f t="shared" si="82"/>
        <v>1071.42</v>
      </c>
      <c r="G144" s="44">
        <f t="shared" si="82"/>
        <v>1071.42</v>
      </c>
      <c r="H144" s="44">
        <f t="shared" si="82"/>
        <v>1071.42</v>
      </c>
      <c r="I144" s="44">
        <f t="shared" si="82"/>
        <v>1071.42</v>
      </c>
      <c r="J144" s="44">
        <f t="shared" si="82"/>
        <v>1071.42</v>
      </c>
      <c r="K144" s="44">
        <f t="shared" si="82"/>
        <v>1071.42</v>
      </c>
      <c r="L144" s="44">
        <f t="shared" si="82"/>
        <v>1071.42</v>
      </c>
      <c r="M144" s="44">
        <f t="shared" si="82"/>
        <v>1071.42</v>
      </c>
      <c r="N144" s="44">
        <f t="shared" si="82"/>
        <v>1071.42</v>
      </c>
      <c r="O144" s="44">
        <f t="shared" si="82"/>
        <v>1071.42</v>
      </c>
      <c r="P144" s="44">
        <f t="shared" si="82"/>
        <v>1071.42</v>
      </c>
      <c r="Q144" s="44">
        <f t="shared" si="82"/>
        <v>1071.42</v>
      </c>
      <c r="R144" s="44">
        <f t="shared" si="82"/>
        <v>1071.42</v>
      </c>
      <c r="S144" s="44">
        <f t="shared" si="82"/>
        <v>1071.42</v>
      </c>
      <c r="T144" s="44">
        <f t="shared" si="82"/>
        <v>1071.42</v>
      </c>
      <c r="U144" s="44">
        <f t="shared" si="82"/>
        <v>1071.42</v>
      </c>
      <c r="V144" s="44">
        <f t="shared" si="82"/>
        <v>1071.42</v>
      </c>
      <c r="W144" s="44">
        <f t="shared" si="82"/>
        <v>1071.42</v>
      </c>
      <c r="X144" s="44">
        <f t="shared" si="82"/>
        <v>1071.42</v>
      </c>
      <c r="Y144" s="44">
        <f t="shared" si="82"/>
        <v>1071.42</v>
      </c>
      <c r="Z144" s="44">
        <f t="shared" si="82"/>
        <v>1071.42</v>
      </c>
      <c r="AA144" s="44">
        <f t="shared" si="82"/>
        <v>1071.42</v>
      </c>
    </row>
    <row r="145" spans="1:27" ht="12.75" customHeight="1" outlineLevel="1" x14ac:dyDescent="0.2">
      <c r="A145" s="99" t="s">
        <v>1795</v>
      </c>
      <c r="B145" s="63" t="s">
        <v>83</v>
      </c>
      <c r="C145" s="43" t="s">
        <v>79</v>
      </c>
      <c r="D145" s="44">
        <v>3.35</v>
      </c>
      <c r="E145" s="44">
        <v>3.35</v>
      </c>
      <c r="F145" s="44">
        <v>3.35</v>
      </c>
      <c r="G145" s="44">
        <v>3.35</v>
      </c>
      <c r="H145" s="44">
        <v>3.35</v>
      </c>
      <c r="I145" s="44">
        <v>3.35</v>
      </c>
      <c r="J145" s="44">
        <v>3.35</v>
      </c>
      <c r="K145" s="44">
        <v>3.35</v>
      </c>
      <c r="L145" s="44">
        <v>3.35</v>
      </c>
      <c r="M145" s="44">
        <v>3.35</v>
      </c>
      <c r="N145" s="44">
        <v>3.35</v>
      </c>
      <c r="O145" s="44">
        <v>3.35</v>
      </c>
      <c r="P145" s="44">
        <v>3.35</v>
      </c>
      <c r="Q145" s="44">
        <v>3.35</v>
      </c>
      <c r="R145" s="44">
        <v>3.35</v>
      </c>
      <c r="S145" s="44">
        <v>3.35</v>
      </c>
      <c r="T145" s="44">
        <v>3.35</v>
      </c>
      <c r="U145" s="44">
        <v>3.35</v>
      </c>
      <c r="V145" s="44">
        <v>3.35</v>
      </c>
      <c r="W145" s="44">
        <v>3.35</v>
      </c>
      <c r="X145" s="44">
        <v>3.35</v>
      </c>
      <c r="Y145" s="44">
        <v>3.35</v>
      </c>
      <c r="Z145" s="44">
        <v>3.35</v>
      </c>
      <c r="AA145" s="44">
        <v>3.35</v>
      </c>
    </row>
    <row r="146" spans="1:27" ht="12.75" customHeight="1" outlineLevel="1" x14ac:dyDescent="0.2">
      <c r="A146" s="99" t="s">
        <v>1796</v>
      </c>
      <c r="B146" s="63" t="s">
        <v>81</v>
      </c>
      <c r="C146" s="43" t="s">
        <v>79</v>
      </c>
      <c r="D146" s="44">
        <f>$D$11</f>
        <v>216.36</v>
      </c>
      <c r="E146" s="44">
        <f t="shared" ref="E146:AA146" si="83">$D$11</f>
        <v>216.36</v>
      </c>
      <c r="F146" s="44">
        <f t="shared" si="83"/>
        <v>216.36</v>
      </c>
      <c r="G146" s="44">
        <f t="shared" si="83"/>
        <v>216.36</v>
      </c>
      <c r="H146" s="44">
        <f t="shared" si="83"/>
        <v>216.36</v>
      </c>
      <c r="I146" s="44">
        <f t="shared" si="83"/>
        <v>216.36</v>
      </c>
      <c r="J146" s="44">
        <f t="shared" si="83"/>
        <v>216.36</v>
      </c>
      <c r="K146" s="44">
        <f t="shared" si="83"/>
        <v>216.36</v>
      </c>
      <c r="L146" s="44">
        <f t="shared" si="83"/>
        <v>216.36</v>
      </c>
      <c r="M146" s="44">
        <f t="shared" si="83"/>
        <v>216.36</v>
      </c>
      <c r="N146" s="44">
        <f t="shared" si="83"/>
        <v>216.36</v>
      </c>
      <c r="O146" s="44">
        <f t="shared" si="83"/>
        <v>216.36</v>
      </c>
      <c r="P146" s="44">
        <f t="shared" si="83"/>
        <v>216.36</v>
      </c>
      <c r="Q146" s="44">
        <f t="shared" si="83"/>
        <v>216.36</v>
      </c>
      <c r="R146" s="44">
        <f t="shared" si="83"/>
        <v>216.36</v>
      </c>
      <c r="S146" s="44">
        <f t="shared" si="83"/>
        <v>216.36</v>
      </c>
      <c r="T146" s="44">
        <f t="shared" si="83"/>
        <v>216.36</v>
      </c>
      <c r="U146" s="44">
        <f t="shared" si="83"/>
        <v>216.36</v>
      </c>
      <c r="V146" s="44">
        <f t="shared" si="83"/>
        <v>216.36</v>
      </c>
      <c r="W146" s="44">
        <f t="shared" si="83"/>
        <v>216.36</v>
      </c>
      <c r="X146" s="44">
        <f t="shared" si="83"/>
        <v>216.36</v>
      </c>
      <c r="Y146" s="44">
        <f t="shared" si="83"/>
        <v>216.36</v>
      </c>
      <c r="Z146" s="44">
        <f t="shared" si="83"/>
        <v>216.36</v>
      </c>
      <c r="AA146" s="44">
        <f t="shared" si="83"/>
        <v>216.36</v>
      </c>
    </row>
    <row r="147" spans="1:27" ht="12.75" customHeight="1" x14ac:dyDescent="0.2">
      <c r="A147" s="98" t="s">
        <v>1797</v>
      </c>
      <c r="B147" s="28" t="str">
        <f>"29"&amp;"."&amp;$B$800&amp;"."&amp;$B$801</f>
        <v>29.12.2023</v>
      </c>
      <c r="C147" s="90" t="s">
        <v>76</v>
      </c>
      <c r="D147" s="91">
        <f>ROUND(((D148+D149+D151+D150)/1000),5)</f>
        <v>2.4159899999999999</v>
      </c>
      <c r="E147" s="91">
        <f>ROUND(((E148+E149+E151+E150)/1000),5)</f>
        <v>2.3751699999999998</v>
      </c>
      <c r="F147" s="91">
        <f>ROUND(((F148+F149+F151+F150)/1000),5)</f>
        <v>2.3472900000000001</v>
      </c>
      <c r="G147" s="91">
        <f t="shared" ref="G147:AA147" si="84">ROUND(((G148+G149+G151+G150)/1000),5)</f>
        <v>2.3354900000000001</v>
      </c>
      <c r="H147" s="91">
        <f t="shared" si="84"/>
        <v>2.3626399999999999</v>
      </c>
      <c r="I147" s="91">
        <f t="shared" si="84"/>
        <v>2.4131200000000002</v>
      </c>
      <c r="J147" s="91">
        <f t="shared" si="84"/>
        <v>2.5322399999999998</v>
      </c>
      <c r="K147" s="91">
        <f t="shared" si="84"/>
        <v>2.8213499999999998</v>
      </c>
      <c r="L147" s="91">
        <f t="shared" si="84"/>
        <v>3.0506899999999999</v>
      </c>
      <c r="M147" s="91">
        <f t="shared" si="84"/>
        <v>3.0630199999999999</v>
      </c>
      <c r="N147" s="91">
        <f t="shared" si="84"/>
        <v>3.0786899999999999</v>
      </c>
      <c r="O147" s="91">
        <f t="shared" si="84"/>
        <v>3.1133099999999998</v>
      </c>
      <c r="P147" s="91">
        <f t="shared" si="84"/>
        <v>3.0994899999999999</v>
      </c>
      <c r="Q147" s="91">
        <f t="shared" si="84"/>
        <v>3.0979299999999999</v>
      </c>
      <c r="R147" s="91">
        <f t="shared" si="84"/>
        <v>3.08744</v>
      </c>
      <c r="S147" s="91">
        <f t="shared" si="84"/>
        <v>3.0507300000000002</v>
      </c>
      <c r="T147" s="91">
        <f t="shared" si="84"/>
        <v>3.0799400000000001</v>
      </c>
      <c r="U147" s="91">
        <f t="shared" si="84"/>
        <v>3.0911300000000002</v>
      </c>
      <c r="V147" s="91">
        <f t="shared" si="84"/>
        <v>3.0749399999999998</v>
      </c>
      <c r="W147" s="91">
        <f t="shared" si="84"/>
        <v>3.0866500000000001</v>
      </c>
      <c r="X147" s="91">
        <f t="shared" si="84"/>
        <v>3.0468799999999998</v>
      </c>
      <c r="Y147" s="91">
        <f t="shared" si="84"/>
        <v>2.9435199999999999</v>
      </c>
      <c r="Z147" s="91">
        <f t="shared" si="84"/>
        <v>2.6542300000000001</v>
      </c>
      <c r="AA147" s="91">
        <f t="shared" si="84"/>
        <v>2.44896</v>
      </c>
    </row>
    <row r="148" spans="1:27" ht="12.75" customHeight="1" outlineLevel="1" x14ac:dyDescent="0.2">
      <c r="A148" s="99" t="s">
        <v>1798</v>
      </c>
      <c r="B148" s="63" t="s">
        <v>238</v>
      </c>
      <c r="C148" s="43" t="s">
        <v>79</v>
      </c>
      <c r="D148" s="44">
        <v>1124.8599999999999</v>
      </c>
      <c r="E148" s="44">
        <v>1084.04</v>
      </c>
      <c r="F148" s="44">
        <v>1056.1600000000001</v>
      </c>
      <c r="G148" s="44">
        <v>1044.3599999999999</v>
      </c>
      <c r="H148" s="44">
        <v>1071.51</v>
      </c>
      <c r="I148" s="44">
        <v>1121.99</v>
      </c>
      <c r="J148" s="44">
        <v>1241.1099999999999</v>
      </c>
      <c r="K148" s="44">
        <v>1530.22</v>
      </c>
      <c r="L148" s="44">
        <v>1759.56</v>
      </c>
      <c r="M148" s="44">
        <v>1771.89</v>
      </c>
      <c r="N148" s="44">
        <v>1787.56</v>
      </c>
      <c r="O148" s="44">
        <v>1822.18</v>
      </c>
      <c r="P148" s="44">
        <v>1808.36</v>
      </c>
      <c r="Q148" s="44">
        <v>1806.8</v>
      </c>
      <c r="R148" s="44">
        <v>1796.31</v>
      </c>
      <c r="S148" s="44">
        <v>1759.6</v>
      </c>
      <c r="T148" s="44">
        <v>1788.81</v>
      </c>
      <c r="U148" s="44">
        <v>1800</v>
      </c>
      <c r="V148" s="44">
        <v>1783.81</v>
      </c>
      <c r="W148" s="44">
        <v>1795.52</v>
      </c>
      <c r="X148" s="44">
        <v>1755.75</v>
      </c>
      <c r="Y148" s="44">
        <v>1652.39</v>
      </c>
      <c r="Z148" s="44">
        <v>1363.1</v>
      </c>
      <c r="AA148" s="44">
        <v>1157.83</v>
      </c>
    </row>
    <row r="149" spans="1:27" ht="12.75" customHeight="1" outlineLevel="1" x14ac:dyDescent="0.2">
      <c r="A149" s="99" t="s">
        <v>1799</v>
      </c>
      <c r="B149" s="63" t="s">
        <v>90</v>
      </c>
      <c r="C149" s="43" t="s">
        <v>79</v>
      </c>
      <c r="D149" s="44">
        <f t="shared" ref="D149:AA149" si="85">$D$9</f>
        <v>1071.42</v>
      </c>
      <c r="E149" s="44">
        <f t="shared" si="85"/>
        <v>1071.42</v>
      </c>
      <c r="F149" s="44">
        <f t="shared" si="85"/>
        <v>1071.42</v>
      </c>
      <c r="G149" s="44">
        <f t="shared" si="85"/>
        <v>1071.42</v>
      </c>
      <c r="H149" s="44">
        <f t="shared" si="85"/>
        <v>1071.42</v>
      </c>
      <c r="I149" s="44">
        <f t="shared" si="85"/>
        <v>1071.42</v>
      </c>
      <c r="J149" s="44">
        <f t="shared" si="85"/>
        <v>1071.42</v>
      </c>
      <c r="K149" s="44">
        <f t="shared" si="85"/>
        <v>1071.42</v>
      </c>
      <c r="L149" s="44">
        <f t="shared" si="85"/>
        <v>1071.42</v>
      </c>
      <c r="M149" s="44">
        <f t="shared" si="85"/>
        <v>1071.42</v>
      </c>
      <c r="N149" s="44">
        <f t="shared" si="85"/>
        <v>1071.42</v>
      </c>
      <c r="O149" s="44">
        <f t="shared" si="85"/>
        <v>1071.42</v>
      </c>
      <c r="P149" s="44">
        <f t="shared" si="85"/>
        <v>1071.42</v>
      </c>
      <c r="Q149" s="44">
        <f t="shared" si="85"/>
        <v>1071.42</v>
      </c>
      <c r="R149" s="44">
        <f t="shared" si="85"/>
        <v>1071.42</v>
      </c>
      <c r="S149" s="44">
        <f t="shared" si="85"/>
        <v>1071.42</v>
      </c>
      <c r="T149" s="44">
        <f t="shared" si="85"/>
        <v>1071.42</v>
      </c>
      <c r="U149" s="44">
        <f t="shared" si="85"/>
        <v>1071.42</v>
      </c>
      <c r="V149" s="44">
        <f t="shared" si="85"/>
        <v>1071.42</v>
      </c>
      <c r="W149" s="44">
        <f t="shared" si="85"/>
        <v>1071.42</v>
      </c>
      <c r="X149" s="44">
        <f t="shared" si="85"/>
        <v>1071.42</v>
      </c>
      <c r="Y149" s="44">
        <f t="shared" si="85"/>
        <v>1071.42</v>
      </c>
      <c r="Z149" s="44">
        <f t="shared" si="85"/>
        <v>1071.42</v>
      </c>
      <c r="AA149" s="44">
        <f t="shared" si="85"/>
        <v>1071.42</v>
      </c>
    </row>
    <row r="150" spans="1:27" ht="12.75" customHeight="1" outlineLevel="1" x14ac:dyDescent="0.2">
      <c r="A150" s="99" t="s">
        <v>1800</v>
      </c>
      <c r="B150" s="63" t="s">
        <v>83</v>
      </c>
      <c r="C150" s="43" t="s">
        <v>79</v>
      </c>
      <c r="D150" s="44">
        <v>3.35</v>
      </c>
      <c r="E150" s="44">
        <v>3.35</v>
      </c>
      <c r="F150" s="44">
        <v>3.35</v>
      </c>
      <c r="G150" s="44">
        <v>3.35</v>
      </c>
      <c r="H150" s="44">
        <v>3.35</v>
      </c>
      <c r="I150" s="44">
        <v>3.35</v>
      </c>
      <c r="J150" s="44">
        <v>3.35</v>
      </c>
      <c r="K150" s="44">
        <v>3.35</v>
      </c>
      <c r="L150" s="44">
        <v>3.35</v>
      </c>
      <c r="M150" s="44">
        <v>3.35</v>
      </c>
      <c r="N150" s="44">
        <v>3.35</v>
      </c>
      <c r="O150" s="44">
        <v>3.35</v>
      </c>
      <c r="P150" s="44">
        <v>3.35</v>
      </c>
      <c r="Q150" s="44">
        <v>3.35</v>
      </c>
      <c r="R150" s="44">
        <v>3.35</v>
      </c>
      <c r="S150" s="44">
        <v>3.35</v>
      </c>
      <c r="T150" s="44">
        <v>3.35</v>
      </c>
      <c r="U150" s="44">
        <v>3.35</v>
      </c>
      <c r="V150" s="44">
        <v>3.35</v>
      </c>
      <c r="W150" s="44">
        <v>3.35</v>
      </c>
      <c r="X150" s="44">
        <v>3.35</v>
      </c>
      <c r="Y150" s="44">
        <v>3.35</v>
      </c>
      <c r="Z150" s="44">
        <v>3.35</v>
      </c>
      <c r="AA150" s="44">
        <v>3.35</v>
      </c>
    </row>
    <row r="151" spans="1:27" ht="12.75" customHeight="1" outlineLevel="1" x14ac:dyDescent="0.2">
      <c r="A151" s="99" t="s">
        <v>1801</v>
      </c>
      <c r="B151" s="63" t="s">
        <v>81</v>
      </c>
      <c r="C151" s="43" t="s">
        <v>79</v>
      </c>
      <c r="D151" s="44">
        <f>$D$11</f>
        <v>216.36</v>
      </c>
      <c r="E151" s="44">
        <f t="shared" ref="E151:AA151" si="86">$D$11</f>
        <v>216.36</v>
      </c>
      <c r="F151" s="44">
        <f t="shared" si="86"/>
        <v>216.36</v>
      </c>
      <c r="G151" s="44">
        <f t="shared" si="86"/>
        <v>216.36</v>
      </c>
      <c r="H151" s="44">
        <f t="shared" si="86"/>
        <v>216.36</v>
      </c>
      <c r="I151" s="44">
        <f t="shared" si="86"/>
        <v>216.36</v>
      </c>
      <c r="J151" s="44">
        <f t="shared" si="86"/>
        <v>216.36</v>
      </c>
      <c r="K151" s="44">
        <f t="shared" si="86"/>
        <v>216.36</v>
      </c>
      <c r="L151" s="44">
        <f t="shared" si="86"/>
        <v>216.36</v>
      </c>
      <c r="M151" s="44">
        <f t="shared" si="86"/>
        <v>216.36</v>
      </c>
      <c r="N151" s="44">
        <f t="shared" si="86"/>
        <v>216.36</v>
      </c>
      <c r="O151" s="44">
        <f t="shared" si="86"/>
        <v>216.36</v>
      </c>
      <c r="P151" s="44">
        <f t="shared" si="86"/>
        <v>216.36</v>
      </c>
      <c r="Q151" s="44">
        <f t="shared" si="86"/>
        <v>216.36</v>
      </c>
      <c r="R151" s="44">
        <f t="shared" si="86"/>
        <v>216.36</v>
      </c>
      <c r="S151" s="44">
        <f t="shared" si="86"/>
        <v>216.36</v>
      </c>
      <c r="T151" s="44">
        <f t="shared" si="86"/>
        <v>216.36</v>
      </c>
      <c r="U151" s="44">
        <f t="shared" si="86"/>
        <v>216.36</v>
      </c>
      <c r="V151" s="44">
        <f t="shared" si="86"/>
        <v>216.36</v>
      </c>
      <c r="W151" s="44">
        <f t="shared" si="86"/>
        <v>216.36</v>
      </c>
      <c r="X151" s="44">
        <f t="shared" si="86"/>
        <v>216.36</v>
      </c>
      <c r="Y151" s="44">
        <f t="shared" si="86"/>
        <v>216.36</v>
      </c>
      <c r="Z151" s="44">
        <f t="shared" si="86"/>
        <v>216.36</v>
      </c>
      <c r="AA151" s="44">
        <f t="shared" si="86"/>
        <v>216.36</v>
      </c>
    </row>
    <row r="152" spans="1:27" ht="12.75" customHeight="1" x14ac:dyDescent="0.2">
      <c r="A152" s="98" t="s">
        <v>1802</v>
      </c>
      <c r="B152" s="28" t="str">
        <f>"30"&amp;"."&amp;$B$800&amp;"."&amp;$B$801</f>
        <v>30.12.2023</v>
      </c>
      <c r="C152" s="90" t="s">
        <v>76</v>
      </c>
      <c r="D152" s="91">
        <f>ROUND(((D153+D154+D156+D155)/1000),5)</f>
        <v>2.44468</v>
      </c>
      <c r="E152" s="91">
        <f>ROUND(((E153+E154+E156+E155)/1000),5)</f>
        <v>2.3952900000000001</v>
      </c>
      <c r="F152" s="91">
        <f>ROUND(((F153+F154+F156+F155)/1000),5)</f>
        <v>2.37033</v>
      </c>
      <c r="G152" s="91">
        <f t="shared" ref="G152:AA152" si="87">ROUND(((G153+G154+G156+G155)/1000),5)</f>
        <v>2.3490700000000002</v>
      </c>
      <c r="H152" s="91">
        <f t="shared" si="87"/>
        <v>2.3651</v>
      </c>
      <c r="I152" s="91">
        <f t="shared" si="87"/>
        <v>2.3728199999999999</v>
      </c>
      <c r="J152" s="91">
        <f t="shared" si="87"/>
        <v>2.3963399999999999</v>
      </c>
      <c r="K152" s="91">
        <f t="shared" si="87"/>
        <v>2.50237</v>
      </c>
      <c r="L152" s="91">
        <f t="shared" si="87"/>
        <v>2.7220800000000001</v>
      </c>
      <c r="M152" s="91">
        <f t="shared" si="87"/>
        <v>2.85832</v>
      </c>
      <c r="N152" s="91">
        <f t="shared" si="87"/>
        <v>2.91838</v>
      </c>
      <c r="O152" s="91">
        <f t="shared" si="87"/>
        <v>2.9331700000000001</v>
      </c>
      <c r="P152" s="91">
        <f t="shared" si="87"/>
        <v>2.9309799999999999</v>
      </c>
      <c r="Q152" s="91">
        <f t="shared" si="87"/>
        <v>2.9298799999999998</v>
      </c>
      <c r="R152" s="91">
        <f t="shared" si="87"/>
        <v>2.9015200000000001</v>
      </c>
      <c r="S152" s="91">
        <f t="shared" si="87"/>
        <v>2.8918400000000002</v>
      </c>
      <c r="T152" s="91">
        <f t="shared" si="87"/>
        <v>2.9474100000000001</v>
      </c>
      <c r="U152" s="91">
        <f t="shared" si="87"/>
        <v>3.00162</v>
      </c>
      <c r="V152" s="91">
        <f t="shared" si="87"/>
        <v>2.9766400000000002</v>
      </c>
      <c r="W152" s="91">
        <f t="shared" si="87"/>
        <v>2.9353099999999999</v>
      </c>
      <c r="X152" s="91">
        <f t="shared" si="87"/>
        <v>2.9123000000000001</v>
      </c>
      <c r="Y152" s="91">
        <f t="shared" si="87"/>
        <v>2.8071199999999998</v>
      </c>
      <c r="Z152" s="91">
        <f t="shared" si="87"/>
        <v>2.5786500000000001</v>
      </c>
      <c r="AA152" s="91">
        <f t="shared" si="87"/>
        <v>2.4417</v>
      </c>
    </row>
    <row r="153" spans="1:27" ht="12.75" customHeight="1" outlineLevel="1" x14ac:dyDescent="0.2">
      <c r="A153" s="99" t="s">
        <v>1803</v>
      </c>
      <c r="B153" s="63" t="s">
        <v>238</v>
      </c>
      <c r="C153" s="43" t="s">
        <v>79</v>
      </c>
      <c r="D153" s="44">
        <v>1153.55</v>
      </c>
      <c r="E153" s="44">
        <v>1104.1600000000001</v>
      </c>
      <c r="F153" s="44">
        <v>1079.2</v>
      </c>
      <c r="G153" s="44">
        <v>1057.94</v>
      </c>
      <c r="H153" s="44">
        <v>1073.97</v>
      </c>
      <c r="I153" s="44">
        <v>1081.69</v>
      </c>
      <c r="J153" s="44">
        <v>1105.21</v>
      </c>
      <c r="K153" s="44">
        <v>1211.24</v>
      </c>
      <c r="L153" s="44">
        <v>1430.95</v>
      </c>
      <c r="M153" s="44">
        <v>1567.19</v>
      </c>
      <c r="N153" s="44">
        <v>1627.25</v>
      </c>
      <c r="O153" s="44">
        <v>1642.04</v>
      </c>
      <c r="P153" s="44">
        <v>1639.85</v>
      </c>
      <c r="Q153" s="44">
        <v>1638.75</v>
      </c>
      <c r="R153" s="44">
        <v>1610.39</v>
      </c>
      <c r="S153" s="44">
        <v>1600.71</v>
      </c>
      <c r="T153" s="44">
        <v>1656.28</v>
      </c>
      <c r="U153" s="44">
        <v>1710.49</v>
      </c>
      <c r="V153" s="44">
        <v>1685.51</v>
      </c>
      <c r="W153" s="44">
        <v>1644.18</v>
      </c>
      <c r="X153" s="44">
        <v>1621.17</v>
      </c>
      <c r="Y153" s="44">
        <v>1515.99</v>
      </c>
      <c r="Z153" s="44">
        <v>1287.52</v>
      </c>
      <c r="AA153" s="44">
        <v>1150.57</v>
      </c>
    </row>
    <row r="154" spans="1:27" ht="12.75" customHeight="1" outlineLevel="1" x14ac:dyDescent="0.2">
      <c r="A154" s="99" t="s">
        <v>1804</v>
      </c>
      <c r="B154" s="63" t="s">
        <v>90</v>
      </c>
      <c r="C154" s="43" t="s">
        <v>79</v>
      </c>
      <c r="D154" s="44">
        <f t="shared" ref="D154:AA154" si="88">$D$9</f>
        <v>1071.42</v>
      </c>
      <c r="E154" s="44">
        <f t="shared" si="88"/>
        <v>1071.42</v>
      </c>
      <c r="F154" s="44">
        <f t="shared" si="88"/>
        <v>1071.42</v>
      </c>
      <c r="G154" s="44">
        <f t="shared" si="88"/>
        <v>1071.42</v>
      </c>
      <c r="H154" s="44">
        <f t="shared" si="88"/>
        <v>1071.42</v>
      </c>
      <c r="I154" s="44">
        <f t="shared" si="88"/>
        <v>1071.42</v>
      </c>
      <c r="J154" s="44">
        <f t="shared" si="88"/>
        <v>1071.42</v>
      </c>
      <c r="K154" s="44">
        <f t="shared" si="88"/>
        <v>1071.42</v>
      </c>
      <c r="L154" s="44">
        <f t="shared" si="88"/>
        <v>1071.42</v>
      </c>
      <c r="M154" s="44">
        <f t="shared" si="88"/>
        <v>1071.42</v>
      </c>
      <c r="N154" s="44">
        <f t="shared" si="88"/>
        <v>1071.42</v>
      </c>
      <c r="O154" s="44">
        <f t="shared" si="88"/>
        <v>1071.42</v>
      </c>
      <c r="P154" s="44">
        <f t="shared" si="88"/>
        <v>1071.42</v>
      </c>
      <c r="Q154" s="44">
        <f t="shared" si="88"/>
        <v>1071.42</v>
      </c>
      <c r="R154" s="44">
        <f t="shared" si="88"/>
        <v>1071.42</v>
      </c>
      <c r="S154" s="44">
        <f t="shared" si="88"/>
        <v>1071.42</v>
      </c>
      <c r="T154" s="44">
        <f t="shared" si="88"/>
        <v>1071.42</v>
      </c>
      <c r="U154" s="44">
        <f t="shared" si="88"/>
        <v>1071.42</v>
      </c>
      <c r="V154" s="44">
        <f t="shared" si="88"/>
        <v>1071.42</v>
      </c>
      <c r="W154" s="44">
        <f t="shared" si="88"/>
        <v>1071.42</v>
      </c>
      <c r="X154" s="44">
        <f t="shared" si="88"/>
        <v>1071.42</v>
      </c>
      <c r="Y154" s="44">
        <f t="shared" si="88"/>
        <v>1071.42</v>
      </c>
      <c r="Z154" s="44">
        <f t="shared" si="88"/>
        <v>1071.42</v>
      </c>
      <c r="AA154" s="44">
        <f t="shared" si="88"/>
        <v>1071.42</v>
      </c>
    </row>
    <row r="155" spans="1:27" ht="12.75" customHeight="1" outlineLevel="1" x14ac:dyDescent="0.2">
      <c r="A155" s="99" t="s">
        <v>1805</v>
      </c>
      <c r="B155" s="63" t="s">
        <v>83</v>
      </c>
      <c r="C155" s="43" t="s">
        <v>79</v>
      </c>
      <c r="D155" s="44">
        <v>3.35</v>
      </c>
      <c r="E155" s="44">
        <v>3.35</v>
      </c>
      <c r="F155" s="44">
        <v>3.35</v>
      </c>
      <c r="G155" s="44">
        <v>3.35</v>
      </c>
      <c r="H155" s="44">
        <v>3.35</v>
      </c>
      <c r="I155" s="44">
        <v>3.35</v>
      </c>
      <c r="J155" s="44">
        <v>3.35</v>
      </c>
      <c r="K155" s="44">
        <v>3.35</v>
      </c>
      <c r="L155" s="44">
        <v>3.35</v>
      </c>
      <c r="M155" s="44">
        <v>3.35</v>
      </c>
      <c r="N155" s="44">
        <v>3.35</v>
      </c>
      <c r="O155" s="44">
        <v>3.35</v>
      </c>
      <c r="P155" s="44">
        <v>3.35</v>
      </c>
      <c r="Q155" s="44">
        <v>3.35</v>
      </c>
      <c r="R155" s="44">
        <v>3.35</v>
      </c>
      <c r="S155" s="44">
        <v>3.35</v>
      </c>
      <c r="T155" s="44">
        <v>3.35</v>
      </c>
      <c r="U155" s="44">
        <v>3.35</v>
      </c>
      <c r="V155" s="44">
        <v>3.35</v>
      </c>
      <c r="W155" s="44">
        <v>3.35</v>
      </c>
      <c r="X155" s="44">
        <v>3.35</v>
      </c>
      <c r="Y155" s="44">
        <v>3.35</v>
      </c>
      <c r="Z155" s="44">
        <v>3.35</v>
      </c>
      <c r="AA155" s="44">
        <v>3.35</v>
      </c>
    </row>
    <row r="156" spans="1:27" ht="12.75" customHeight="1" outlineLevel="1" x14ac:dyDescent="0.2">
      <c r="A156" s="99" t="s">
        <v>1806</v>
      </c>
      <c r="B156" s="63" t="s">
        <v>81</v>
      </c>
      <c r="C156" s="43" t="s">
        <v>79</v>
      </c>
      <c r="D156" s="44">
        <f>$D$11</f>
        <v>216.36</v>
      </c>
      <c r="E156" s="44">
        <f t="shared" ref="E156:AA156" si="89">$D$11</f>
        <v>216.36</v>
      </c>
      <c r="F156" s="44">
        <f t="shared" si="89"/>
        <v>216.36</v>
      </c>
      <c r="G156" s="44">
        <f t="shared" si="89"/>
        <v>216.36</v>
      </c>
      <c r="H156" s="44">
        <f t="shared" si="89"/>
        <v>216.36</v>
      </c>
      <c r="I156" s="44">
        <f t="shared" si="89"/>
        <v>216.36</v>
      </c>
      <c r="J156" s="44">
        <f t="shared" si="89"/>
        <v>216.36</v>
      </c>
      <c r="K156" s="44">
        <f t="shared" si="89"/>
        <v>216.36</v>
      </c>
      <c r="L156" s="44">
        <f t="shared" si="89"/>
        <v>216.36</v>
      </c>
      <c r="M156" s="44">
        <f t="shared" si="89"/>
        <v>216.36</v>
      </c>
      <c r="N156" s="44">
        <f t="shared" si="89"/>
        <v>216.36</v>
      </c>
      <c r="O156" s="44">
        <f t="shared" si="89"/>
        <v>216.36</v>
      </c>
      <c r="P156" s="44">
        <f t="shared" si="89"/>
        <v>216.36</v>
      </c>
      <c r="Q156" s="44">
        <f t="shared" si="89"/>
        <v>216.36</v>
      </c>
      <c r="R156" s="44">
        <f t="shared" si="89"/>
        <v>216.36</v>
      </c>
      <c r="S156" s="44">
        <f t="shared" si="89"/>
        <v>216.36</v>
      </c>
      <c r="T156" s="44">
        <f t="shared" si="89"/>
        <v>216.36</v>
      </c>
      <c r="U156" s="44">
        <f t="shared" si="89"/>
        <v>216.36</v>
      </c>
      <c r="V156" s="44">
        <f t="shared" si="89"/>
        <v>216.36</v>
      </c>
      <c r="W156" s="44">
        <f t="shared" si="89"/>
        <v>216.36</v>
      </c>
      <c r="X156" s="44">
        <f t="shared" si="89"/>
        <v>216.36</v>
      </c>
      <c r="Y156" s="44">
        <f t="shared" si="89"/>
        <v>216.36</v>
      </c>
      <c r="Z156" s="44">
        <f t="shared" si="89"/>
        <v>216.36</v>
      </c>
      <c r="AA156" s="44">
        <f t="shared" si="89"/>
        <v>216.36</v>
      </c>
    </row>
    <row r="157" spans="1:27" ht="12.75" customHeight="1" x14ac:dyDescent="0.2">
      <c r="A157" s="98" t="s">
        <v>1807</v>
      </c>
      <c r="B157" s="28" t="str">
        <f>"31"&amp;"."&amp;$B$800&amp;"."&amp;$B$801</f>
        <v>31.12.2023</v>
      </c>
      <c r="C157" s="90" t="s">
        <v>76</v>
      </c>
      <c r="D157" s="91">
        <f>ROUND(((D158+D159+D161+D160)/1000),5)</f>
        <v>2.43309</v>
      </c>
      <c r="E157" s="91">
        <f>ROUND(((E158+E159+E161+E160)/1000),5)</f>
        <v>2.3814899999999999</v>
      </c>
      <c r="F157" s="91">
        <f>ROUND(((F158+F159+F161+F160)/1000),5)</f>
        <v>2.3170600000000001</v>
      </c>
      <c r="G157" s="91">
        <f t="shared" ref="G157:AA157" si="90">ROUND(((G158+G159+G161+G160)/1000),5)</f>
        <v>2.2334499999999999</v>
      </c>
      <c r="H157" s="91">
        <f t="shared" si="90"/>
        <v>2.2738999999999998</v>
      </c>
      <c r="I157" s="91">
        <f t="shared" si="90"/>
        <v>2.3029700000000002</v>
      </c>
      <c r="J157" s="91">
        <f t="shared" si="90"/>
        <v>2.3014100000000002</v>
      </c>
      <c r="K157" s="91">
        <f t="shared" si="90"/>
        <v>2.3888799999999999</v>
      </c>
      <c r="L157" s="91">
        <f t="shared" si="90"/>
        <v>2.5220500000000001</v>
      </c>
      <c r="M157" s="91">
        <f t="shared" si="90"/>
        <v>2.70255</v>
      </c>
      <c r="N157" s="91">
        <f t="shared" si="90"/>
        <v>2.7708300000000001</v>
      </c>
      <c r="O157" s="91">
        <f t="shared" si="90"/>
        <v>2.7956799999999999</v>
      </c>
      <c r="P157" s="91">
        <f t="shared" si="90"/>
        <v>2.7953100000000002</v>
      </c>
      <c r="Q157" s="91">
        <f t="shared" si="90"/>
        <v>2.79643</v>
      </c>
      <c r="R157" s="91">
        <f t="shared" si="90"/>
        <v>2.7774200000000002</v>
      </c>
      <c r="S157" s="91">
        <f t="shared" si="90"/>
        <v>2.7716099999999999</v>
      </c>
      <c r="T157" s="91">
        <f t="shared" si="90"/>
        <v>2.8190400000000002</v>
      </c>
      <c r="U157" s="91">
        <f t="shared" si="90"/>
        <v>2.8906200000000002</v>
      </c>
      <c r="V157" s="91">
        <f t="shared" si="90"/>
        <v>2.8514200000000001</v>
      </c>
      <c r="W157" s="91">
        <f t="shared" si="90"/>
        <v>2.8285499999999999</v>
      </c>
      <c r="X157" s="91">
        <f t="shared" si="90"/>
        <v>2.8234599999999999</v>
      </c>
      <c r="Y157" s="91">
        <f t="shared" si="90"/>
        <v>2.76098</v>
      </c>
      <c r="Z157" s="91">
        <f t="shared" si="90"/>
        <v>2.5447099999999998</v>
      </c>
      <c r="AA157" s="91">
        <f t="shared" si="90"/>
        <v>2.4519000000000002</v>
      </c>
    </row>
    <row r="158" spans="1:27" ht="12.75" customHeight="1" outlineLevel="1" x14ac:dyDescent="0.2">
      <c r="A158" s="99" t="s">
        <v>1808</v>
      </c>
      <c r="B158" s="63" t="s">
        <v>238</v>
      </c>
      <c r="C158" s="43" t="s">
        <v>79</v>
      </c>
      <c r="D158" s="44">
        <v>1141.96</v>
      </c>
      <c r="E158" s="44">
        <v>1090.3599999999999</v>
      </c>
      <c r="F158" s="44">
        <v>1025.93</v>
      </c>
      <c r="G158" s="44">
        <v>942.32</v>
      </c>
      <c r="H158" s="44">
        <v>982.77</v>
      </c>
      <c r="I158" s="44">
        <v>1011.84</v>
      </c>
      <c r="J158" s="44">
        <v>1010.28</v>
      </c>
      <c r="K158" s="44">
        <v>1097.75</v>
      </c>
      <c r="L158" s="44">
        <v>1230.92</v>
      </c>
      <c r="M158" s="44">
        <v>1411.42</v>
      </c>
      <c r="N158" s="44">
        <v>1479.7</v>
      </c>
      <c r="O158" s="44">
        <v>1504.55</v>
      </c>
      <c r="P158" s="44">
        <v>1504.18</v>
      </c>
      <c r="Q158" s="44">
        <v>1505.3</v>
      </c>
      <c r="R158" s="44">
        <v>1486.29</v>
      </c>
      <c r="S158" s="44">
        <v>1480.48</v>
      </c>
      <c r="T158" s="44">
        <v>1527.91</v>
      </c>
      <c r="U158" s="44">
        <v>1599.49</v>
      </c>
      <c r="V158" s="44">
        <v>1560.29</v>
      </c>
      <c r="W158" s="44">
        <v>1537.42</v>
      </c>
      <c r="X158" s="44">
        <v>1532.33</v>
      </c>
      <c r="Y158" s="44">
        <v>1469.85</v>
      </c>
      <c r="Z158" s="44">
        <v>1253.58</v>
      </c>
      <c r="AA158" s="44">
        <v>1160.77</v>
      </c>
    </row>
    <row r="159" spans="1:27" ht="12.75" customHeight="1" outlineLevel="1" x14ac:dyDescent="0.2">
      <c r="A159" s="99" t="s">
        <v>1809</v>
      </c>
      <c r="B159" s="63" t="s">
        <v>90</v>
      </c>
      <c r="C159" s="43" t="s">
        <v>79</v>
      </c>
      <c r="D159" s="44">
        <f t="shared" ref="D159:AA159" si="91">$D$9</f>
        <v>1071.42</v>
      </c>
      <c r="E159" s="44">
        <f t="shared" si="91"/>
        <v>1071.42</v>
      </c>
      <c r="F159" s="44">
        <f t="shared" si="91"/>
        <v>1071.42</v>
      </c>
      <c r="G159" s="44">
        <f t="shared" si="91"/>
        <v>1071.42</v>
      </c>
      <c r="H159" s="44">
        <f t="shared" si="91"/>
        <v>1071.42</v>
      </c>
      <c r="I159" s="44">
        <f t="shared" si="91"/>
        <v>1071.42</v>
      </c>
      <c r="J159" s="44">
        <f t="shared" si="91"/>
        <v>1071.42</v>
      </c>
      <c r="K159" s="44">
        <f t="shared" si="91"/>
        <v>1071.42</v>
      </c>
      <c r="L159" s="44">
        <f t="shared" si="91"/>
        <v>1071.42</v>
      </c>
      <c r="M159" s="44">
        <f t="shared" si="91"/>
        <v>1071.42</v>
      </c>
      <c r="N159" s="44">
        <f t="shared" si="91"/>
        <v>1071.42</v>
      </c>
      <c r="O159" s="44">
        <f t="shared" si="91"/>
        <v>1071.42</v>
      </c>
      <c r="P159" s="44">
        <f t="shared" si="91"/>
        <v>1071.42</v>
      </c>
      <c r="Q159" s="44">
        <f t="shared" si="91"/>
        <v>1071.42</v>
      </c>
      <c r="R159" s="44">
        <f t="shared" si="91"/>
        <v>1071.42</v>
      </c>
      <c r="S159" s="44">
        <f t="shared" si="91"/>
        <v>1071.42</v>
      </c>
      <c r="T159" s="44">
        <f t="shared" si="91"/>
        <v>1071.42</v>
      </c>
      <c r="U159" s="44">
        <f t="shared" si="91"/>
        <v>1071.42</v>
      </c>
      <c r="V159" s="44">
        <f t="shared" si="91"/>
        <v>1071.42</v>
      </c>
      <c r="W159" s="44">
        <f t="shared" si="91"/>
        <v>1071.42</v>
      </c>
      <c r="X159" s="44">
        <f t="shared" si="91"/>
        <v>1071.42</v>
      </c>
      <c r="Y159" s="44">
        <f t="shared" si="91"/>
        <v>1071.42</v>
      </c>
      <c r="Z159" s="44">
        <f t="shared" si="91"/>
        <v>1071.42</v>
      </c>
      <c r="AA159" s="44">
        <f t="shared" si="91"/>
        <v>1071.42</v>
      </c>
    </row>
    <row r="160" spans="1:27" ht="12.75" customHeight="1" outlineLevel="1" x14ac:dyDescent="0.2">
      <c r="A160" s="99" t="s">
        <v>1810</v>
      </c>
      <c r="B160" s="63" t="s">
        <v>83</v>
      </c>
      <c r="C160" s="43" t="s">
        <v>79</v>
      </c>
      <c r="D160" s="44">
        <v>3.35</v>
      </c>
      <c r="E160" s="44">
        <v>3.35</v>
      </c>
      <c r="F160" s="44">
        <v>3.35</v>
      </c>
      <c r="G160" s="44">
        <v>3.35</v>
      </c>
      <c r="H160" s="44">
        <v>3.35</v>
      </c>
      <c r="I160" s="44">
        <v>3.35</v>
      </c>
      <c r="J160" s="44">
        <v>3.35</v>
      </c>
      <c r="K160" s="44">
        <v>3.35</v>
      </c>
      <c r="L160" s="44">
        <v>3.35</v>
      </c>
      <c r="M160" s="44">
        <v>3.35</v>
      </c>
      <c r="N160" s="44">
        <v>3.35</v>
      </c>
      <c r="O160" s="44">
        <v>3.35</v>
      </c>
      <c r="P160" s="44">
        <v>3.35</v>
      </c>
      <c r="Q160" s="44">
        <v>3.35</v>
      </c>
      <c r="R160" s="44">
        <v>3.35</v>
      </c>
      <c r="S160" s="44">
        <v>3.35</v>
      </c>
      <c r="T160" s="44">
        <v>3.35</v>
      </c>
      <c r="U160" s="44">
        <v>3.35</v>
      </c>
      <c r="V160" s="44">
        <v>3.35</v>
      </c>
      <c r="W160" s="44">
        <v>3.35</v>
      </c>
      <c r="X160" s="44">
        <v>3.35</v>
      </c>
      <c r="Y160" s="44">
        <v>3.35</v>
      </c>
      <c r="Z160" s="44">
        <v>3.35</v>
      </c>
      <c r="AA160" s="44">
        <v>3.35</v>
      </c>
    </row>
    <row r="161" spans="1:27" ht="12.75" customHeight="1" outlineLevel="1" x14ac:dyDescent="0.2">
      <c r="A161" s="99" t="s">
        <v>1811</v>
      </c>
      <c r="B161" s="63" t="s">
        <v>81</v>
      </c>
      <c r="C161" s="43" t="s">
        <v>79</v>
      </c>
      <c r="D161" s="44">
        <f>$D$11</f>
        <v>216.36</v>
      </c>
      <c r="E161" s="44">
        <f t="shared" ref="E161:AA161" si="92">$D$11</f>
        <v>216.36</v>
      </c>
      <c r="F161" s="44">
        <f t="shared" si="92"/>
        <v>216.36</v>
      </c>
      <c r="G161" s="44">
        <f t="shared" si="92"/>
        <v>216.36</v>
      </c>
      <c r="H161" s="44">
        <f t="shared" si="92"/>
        <v>216.36</v>
      </c>
      <c r="I161" s="44">
        <f t="shared" si="92"/>
        <v>216.36</v>
      </c>
      <c r="J161" s="44">
        <f t="shared" si="92"/>
        <v>216.36</v>
      </c>
      <c r="K161" s="44">
        <f t="shared" si="92"/>
        <v>216.36</v>
      </c>
      <c r="L161" s="44">
        <f t="shared" si="92"/>
        <v>216.36</v>
      </c>
      <c r="M161" s="44">
        <f t="shared" si="92"/>
        <v>216.36</v>
      </c>
      <c r="N161" s="44">
        <f t="shared" si="92"/>
        <v>216.36</v>
      </c>
      <c r="O161" s="44">
        <f t="shared" si="92"/>
        <v>216.36</v>
      </c>
      <c r="P161" s="44">
        <f t="shared" si="92"/>
        <v>216.36</v>
      </c>
      <c r="Q161" s="44">
        <f t="shared" si="92"/>
        <v>216.36</v>
      </c>
      <c r="R161" s="44">
        <f t="shared" si="92"/>
        <v>216.36</v>
      </c>
      <c r="S161" s="44">
        <f t="shared" si="92"/>
        <v>216.36</v>
      </c>
      <c r="T161" s="44">
        <f t="shared" si="92"/>
        <v>216.36</v>
      </c>
      <c r="U161" s="44">
        <f t="shared" si="92"/>
        <v>216.36</v>
      </c>
      <c r="V161" s="44">
        <f t="shared" si="92"/>
        <v>216.36</v>
      </c>
      <c r="W161" s="44">
        <f t="shared" si="92"/>
        <v>216.36</v>
      </c>
      <c r="X161" s="44">
        <f t="shared" si="92"/>
        <v>216.36</v>
      </c>
      <c r="Y161" s="44">
        <f t="shared" si="92"/>
        <v>216.36</v>
      </c>
      <c r="Z161" s="44">
        <f t="shared" si="92"/>
        <v>216.36</v>
      </c>
      <c r="AA161" s="44">
        <f t="shared" si="92"/>
        <v>216.36</v>
      </c>
    </row>
    <row r="162" spans="1:27" ht="12.75" customHeight="1" x14ac:dyDescent="0.2">
      <c r="A162" s="100"/>
      <c r="B162" s="101" t="s">
        <v>392</v>
      </c>
      <c r="C162" s="102"/>
      <c r="D162" s="103"/>
      <c r="E162" s="103"/>
      <c r="F162" s="103"/>
      <c r="G162" s="103"/>
      <c r="I162" s="39"/>
    </row>
    <row r="163" spans="1:27" ht="12.75" customHeight="1" x14ac:dyDescent="0.2">
      <c r="A163" s="100"/>
      <c r="B163" s="101" t="s">
        <v>392</v>
      </c>
      <c r="C163" s="102"/>
      <c r="D163" s="103"/>
      <c r="E163" s="103"/>
      <c r="F163" s="103"/>
      <c r="G163" s="103"/>
      <c r="I163" s="39"/>
    </row>
    <row r="164" spans="1:27" x14ac:dyDescent="0.2">
      <c r="A164" s="175" t="s">
        <v>393</v>
      </c>
      <c r="B164" s="176"/>
      <c r="C164" s="176"/>
      <c r="D164" s="176"/>
      <c r="E164" s="176"/>
      <c r="F164" s="176"/>
      <c r="G164" s="176"/>
      <c r="H164" s="176"/>
      <c r="I164" s="176"/>
      <c r="J164" s="176"/>
      <c r="K164" s="176"/>
      <c r="L164" s="176"/>
      <c r="M164" s="176"/>
      <c r="N164" s="176"/>
      <c r="O164" s="176"/>
      <c r="P164" s="176"/>
      <c r="Q164" s="176"/>
      <c r="R164" s="176"/>
      <c r="S164" s="176"/>
      <c r="T164" s="176"/>
      <c r="U164" s="176"/>
      <c r="V164" s="176"/>
      <c r="W164" s="176"/>
      <c r="X164" s="176"/>
      <c r="Y164" s="176"/>
      <c r="Z164" s="176"/>
      <c r="AA164" s="177"/>
    </row>
    <row r="165" spans="1:27" ht="27" customHeight="1" x14ac:dyDescent="0.2">
      <c r="A165" s="26" t="s">
        <v>64</v>
      </c>
      <c r="B165" s="27" t="s">
        <v>210</v>
      </c>
      <c r="C165" s="26" t="s">
        <v>211</v>
      </c>
      <c r="D165" s="27" t="s">
        <v>212</v>
      </c>
      <c r="E165" s="27" t="s">
        <v>213</v>
      </c>
      <c r="F165" s="27" t="s">
        <v>214</v>
      </c>
      <c r="G165" s="27" t="s">
        <v>215</v>
      </c>
      <c r="H165" s="27" t="s">
        <v>216</v>
      </c>
      <c r="I165" s="27" t="s">
        <v>217</v>
      </c>
      <c r="J165" s="27" t="s">
        <v>218</v>
      </c>
      <c r="K165" s="27" t="s">
        <v>219</v>
      </c>
      <c r="L165" s="27" t="s">
        <v>220</v>
      </c>
      <c r="M165" s="27" t="s">
        <v>221</v>
      </c>
      <c r="N165" s="27" t="s">
        <v>222</v>
      </c>
      <c r="O165" s="27" t="s">
        <v>223</v>
      </c>
      <c r="P165" s="27" t="s">
        <v>224</v>
      </c>
      <c r="Q165" s="27" t="s">
        <v>225</v>
      </c>
      <c r="R165" s="27" t="s">
        <v>226</v>
      </c>
      <c r="S165" s="27" t="s">
        <v>227</v>
      </c>
      <c r="T165" s="27" t="s">
        <v>228</v>
      </c>
      <c r="U165" s="27" t="s">
        <v>229</v>
      </c>
      <c r="V165" s="27" t="s">
        <v>230</v>
      </c>
      <c r="W165" s="27" t="s">
        <v>231</v>
      </c>
      <c r="X165" s="27" t="s">
        <v>232</v>
      </c>
      <c r="Y165" s="27" t="s">
        <v>233</v>
      </c>
      <c r="Z165" s="27" t="s">
        <v>234</v>
      </c>
      <c r="AA165" s="27" t="s">
        <v>235</v>
      </c>
    </row>
    <row r="166" spans="1:27" x14ac:dyDescent="0.2">
      <c r="A166" s="98" t="s">
        <v>1812</v>
      </c>
      <c r="B166" s="28" t="str">
        <f>"01"&amp;"."&amp;$B$800&amp;"."&amp;$B$801</f>
        <v>01.12.2023</v>
      </c>
      <c r="C166" s="90" t="s">
        <v>76</v>
      </c>
      <c r="D166" s="91">
        <f>ROUND(((D167+D168+D170+D169)/1000),5)</f>
        <v>3.1675</v>
      </c>
      <c r="E166" s="91">
        <f>ROUND(((E167+E168+E170+E169)/1000),5)</f>
        <v>3.0798999999999999</v>
      </c>
      <c r="F166" s="91">
        <f>ROUND(((F167+F168+F170+F169)/1000),5)</f>
        <v>3.0373600000000001</v>
      </c>
      <c r="G166" s="91">
        <f t="shared" ref="G166:AA166" si="93">ROUND(((G167+G168+G170+G169)/1000),5)</f>
        <v>3.0186600000000001</v>
      </c>
      <c r="H166" s="91">
        <f t="shared" si="93"/>
        <v>3.0748600000000001</v>
      </c>
      <c r="I166" s="91">
        <f t="shared" si="93"/>
        <v>3.2058900000000001</v>
      </c>
      <c r="J166" s="91">
        <f t="shared" si="93"/>
        <v>3.3823099999999999</v>
      </c>
      <c r="K166" s="91">
        <f t="shared" si="93"/>
        <v>3.6335799999999998</v>
      </c>
      <c r="L166" s="91">
        <f t="shared" si="93"/>
        <v>3.7937699999999999</v>
      </c>
      <c r="M166" s="91">
        <f t="shared" si="93"/>
        <v>3.9013200000000001</v>
      </c>
      <c r="N166" s="91">
        <f t="shared" si="93"/>
        <v>3.9400499999999998</v>
      </c>
      <c r="O166" s="91">
        <f t="shared" si="93"/>
        <v>4.0146899999999999</v>
      </c>
      <c r="P166" s="91">
        <f t="shared" si="93"/>
        <v>3.9818699999999998</v>
      </c>
      <c r="Q166" s="91">
        <f t="shared" si="93"/>
        <v>4.0124199999999997</v>
      </c>
      <c r="R166" s="91">
        <f t="shared" si="93"/>
        <v>3.9934799999999999</v>
      </c>
      <c r="S166" s="91">
        <f t="shared" si="93"/>
        <v>4.0265899999999997</v>
      </c>
      <c r="T166" s="91">
        <f t="shared" si="93"/>
        <v>3.9397199999999999</v>
      </c>
      <c r="U166" s="91">
        <f t="shared" si="93"/>
        <v>3.94211</v>
      </c>
      <c r="V166" s="91">
        <f t="shared" si="93"/>
        <v>3.9378199999999999</v>
      </c>
      <c r="W166" s="91">
        <f t="shared" si="93"/>
        <v>3.8588900000000002</v>
      </c>
      <c r="X166" s="91">
        <f t="shared" si="93"/>
        <v>3.7915999999999999</v>
      </c>
      <c r="Y166" s="91">
        <f t="shared" si="93"/>
        <v>3.6675399999999998</v>
      </c>
      <c r="Z166" s="91">
        <f t="shared" si="93"/>
        <v>3.4639000000000002</v>
      </c>
      <c r="AA166" s="91">
        <f t="shared" si="93"/>
        <v>3.32674</v>
      </c>
    </row>
    <row r="167" spans="1:27" ht="12.75" customHeight="1" outlineLevel="1" x14ac:dyDescent="0.2">
      <c r="A167" s="99" t="s">
        <v>1813</v>
      </c>
      <c r="B167" s="63" t="s">
        <v>238</v>
      </c>
      <c r="C167" s="43" t="s">
        <v>79</v>
      </c>
      <c r="D167" s="44">
        <v>1230.82</v>
      </c>
      <c r="E167" s="44">
        <v>1143.22</v>
      </c>
      <c r="F167" s="44">
        <v>1100.68</v>
      </c>
      <c r="G167" s="44">
        <v>1081.98</v>
      </c>
      <c r="H167" s="44">
        <v>1138.18</v>
      </c>
      <c r="I167" s="44">
        <v>1269.21</v>
      </c>
      <c r="J167" s="44">
        <v>1445.63</v>
      </c>
      <c r="K167" s="44">
        <v>1696.9</v>
      </c>
      <c r="L167" s="44">
        <v>1857.09</v>
      </c>
      <c r="M167" s="44">
        <v>1964.64</v>
      </c>
      <c r="N167" s="44">
        <v>2003.37</v>
      </c>
      <c r="O167" s="44">
        <v>2078.0100000000002</v>
      </c>
      <c r="P167" s="44">
        <v>2045.19</v>
      </c>
      <c r="Q167" s="44">
        <v>2075.7399999999998</v>
      </c>
      <c r="R167" s="44">
        <v>2056.8000000000002</v>
      </c>
      <c r="S167" s="44">
        <v>2089.91</v>
      </c>
      <c r="T167" s="44">
        <v>2003.04</v>
      </c>
      <c r="U167" s="44">
        <v>2005.43</v>
      </c>
      <c r="V167" s="44">
        <v>2001.14</v>
      </c>
      <c r="W167" s="44">
        <v>1922.21</v>
      </c>
      <c r="X167" s="44">
        <v>1854.92</v>
      </c>
      <c r="Y167" s="44">
        <v>1730.86</v>
      </c>
      <c r="Z167" s="44">
        <v>1527.22</v>
      </c>
      <c r="AA167" s="44">
        <v>1390.06</v>
      </c>
    </row>
    <row r="168" spans="1:27" ht="12.75" customHeight="1" outlineLevel="1" x14ac:dyDescent="0.2">
      <c r="A168" s="99" t="s">
        <v>1814</v>
      </c>
      <c r="B168" s="63" t="s">
        <v>90</v>
      </c>
      <c r="C168" s="43" t="s">
        <v>79</v>
      </c>
      <c r="D168" s="44">
        <v>1716.97</v>
      </c>
      <c r="E168" s="44">
        <f>$D$168</f>
        <v>1716.97</v>
      </c>
      <c r="F168" s="44">
        <f t="shared" ref="F168:AA168" si="94">$D$168</f>
        <v>1716.97</v>
      </c>
      <c r="G168" s="44">
        <f t="shared" si="94"/>
        <v>1716.97</v>
      </c>
      <c r="H168" s="44">
        <f t="shared" si="94"/>
        <v>1716.97</v>
      </c>
      <c r="I168" s="44">
        <f t="shared" si="94"/>
        <v>1716.97</v>
      </c>
      <c r="J168" s="44">
        <f t="shared" si="94"/>
        <v>1716.97</v>
      </c>
      <c r="K168" s="44">
        <f t="shared" si="94"/>
        <v>1716.97</v>
      </c>
      <c r="L168" s="44">
        <f t="shared" si="94"/>
        <v>1716.97</v>
      </c>
      <c r="M168" s="44">
        <f t="shared" si="94"/>
        <v>1716.97</v>
      </c>
      <c r="N168" s="44">
        <f t="shared" si="94"/>
        <v>1716.97</v>
      </c>
      <c r="O168" s="44">
        <f t="shared" si="94"/>
        <v>1716.97</v>
      </c>
      <c r="P168" s="44">
        <f t="shared" si="94"/>
        <v>1716.97</v>
      </c>
      <c r="Q168" s="44">
        <f t="shared" si="94"/>
        <v>1716.97</v>
      </c>
      <c r="R168" s="44">
        <f t="shared" si="94"/>
        <v>1716.97</v>
      </c>
      <c r="S168" s="44">
        <f t="shared" si="94"/>
        <v>1716.97</v>
      </c>
      <c r="T168" s="44">
        <f t="shared" si="94"/>
        <v>1716.97</v>
      </c>
      <c r="U168" s="44">
        <f t="shared" si="94"/>
        <v>1716.97</v>
      </c>
      <c r="V168" s="44">
        <f t="shared" si="94"/>
        <v>1716.97</v>
      </c>
      <c r="W168" s="44">
        <f t="shared" si="94"/>
        <v>1716.97</v>
      </c>
      <c r="X168" s="44">
        <f t="shared" si="94"/>
        <v>1716.97</v>
      </c>
      <c r="Y168" s="44">
        <f t="shared" si="94"/>
        <v>1716.97</v>
      </c>
      <c r="Z168" s="44">
        <f t="shared" si="94"/>
        <v>1716.97</v>
      </c>
      <c r="AA168" s="44">
        <f t="shared" si="94"/>
        <v>1716.97</v>
      </c>
    </row>
    <row r="169" spans="1:27" ht="12.75" customHeight="1" outlineLevel="1" x14ac:dyDescent="0.2">
      <c r="A169" s="99" t="s">
        <v>1815</v>
      </c>
      <c r="B169" s="63" t="s">
        <v>83</v>
      </c>
      <c r="C169" s="43" t="s">
        <v>79</v>
      </c>
      <c r="D169" s="44">
        <v>3.35</v>
      </c>
      <c r="E169" s="44">
        <v>3.35</v>
      </c>
      <c r="F169" s="44">
        <v>3.35</v>
      </c>
      <c r="G169" s="44">
        <v>3.35</v>
      </c>
      <c r="H169" s="44">
        <v>3.35</v>
      </c>
      <c r="I169" s="44">
        <v>3.35</v>
      </c>
      <c r="J169" s="44">
        <v>3.35</v>
      </c>
      <c r="K169" s="44">
        <v>3.35</v>
      </c>
      <c r="L169" s="44">
        <v>3.35</v>
      </c>
      <c r="M169" s="44">
        <v>3.35</v>
      </c>
      <c r="N169" s="44">
        <v>3.35</v>
      </c>
      <c r="O169" s="44">
        <v>3.35</v>
      </c>
      <c r="P169" s="44">
        <v>3.35</v>
      </c>
      <c r="Q169" s="44">
        <v>3.35</v>
      </c>
      <c r="R169" s="44">
        <v>3.35</v>
      </c>
      <c r="S169" s="44">
        <v>3.35</v>
      </c>
      <c r="T169" s="44">
        <v>3.35</v>
      </c>
      <c r="U169" s="44">
        <v>3.35</v>
      </c>
      <c r="V169" s="44">
        <v>3.35</v>
      </c>
      <c r="W169" s="44">
        <v>3.35</v>
      </c>
      <c r="X169" s="44">
        <v>3.35</v>
      </c>
      <c r="Y169" s="44">
        <v>3.35</v>
      </c>
      <c r="Z169" s="44">
        <v>3.35</v>
      </c>
      <c r="AA169" s="44">
        <v>3.35</v>
      </c>
    </row>
    <row r="170" spans="1:27" ht="12.75" customHeight="1" outlineLevel="1" x14ac:dyDescent="0.2">
      <c r="A170" s="99" t="s">
        <v>1816</v>
      </c>
      <c r="B170" s="63" t="s">
        <v>81</v>
      </c>
      <c r="C170" s="43" t="s">
        <v>79</v>
      </c>
      <c r="D170" s="44">
        <f>$D$11</f>
        <v>216.36</v>
      </c>
      <c r="E170" s="44">
        <f t="shared" ref="E170:AA170" si="95">$D$11</f>
        <v>216.36</v>
      </c>
      <c r="F170" s="44">
        <f t="shared" si="95"/>
        <v>216.36</v>
      </c>
      <c r="G170" s="44">
        <f t="shared" si="95"/>
        <v>216.36</v>
      </c>
      <c r="H170" s="44">
        <f t="shared" si="95"/>
        <v>216.36</v>
      </c>
      <c r="I170" s="44">
        <f t="shared" si="95"/>
        <v>216.36</v>
      </c>
      <c r="J170" s="44">
        <f t="shared" si="95"/>
        <v>216.36</v>
      </c>
      <c r="K170" s="44">
        <f t="shared" si="95"/>
        <v>216.36</v>
      </c>
      <c r="L170" s="44">
        <f t="shared" si="95"/>
        <v>216.36</v>
      </c>
      <c r="M170" s="44">
        <f t="shared" si="95"/>
        <v>216.36</v>
      </c>
      <c r="N170" s="44">
        <f t="shared" si="95"/>
        <v>216.36</v>
      </c>
      <c r="O170" s="44">
        <f t="shared" si="95"/>
        <v>216.36</v>
      </c>
      <c r="P170" s="44">
        <f t="shared" si="95"/>
        <v>216.36</v>
      </c>
      <c r="Q170" s="44">
        <f t="shared" si="95"/>
        <v>216.36</v>
      </c>
      <c r="R170" s="44">
        <f t="shared" si="95"/>
        <v>216.36</v>
      </c>
      <c r="S170" s="44">
        <f t="shared" si="95"/>
        <v>216.36</v>
      </c>
      <c r="T170" s="44">
        <f t="shared" si="95"/>
        <v>216.36</v>
      </c>
      <c r="U170" s="44">
        <f t="shared" si="95"/>
        <v>216.36</v>
      </c>
      <c r="V170" s="44">
        <f t="shared" si="95"/>
        <v>216.36</v>
      </c>
      <c r="W170" s="44">
        <f t="shared" si="95"/>
        <v>216.36</v>
      </c>
      <c r="X170" s="44">
        <f t="shared" si="95"/>
        <v>216.36</v>
      </c>
      <c r="Y170" s="44">
        <f t="shared" si="95"/>
        <v>216.36</v>
      </c>
      <c r="Z170" s="44">
        <f t="shared" si="95"/>
        <v>216.36</v>
      </c>
      <c r="AA170" s="44">
        <f t="shared" si="95"/>
        <v>216.36</v>
      </c>
    </row>
    <row r="171" spans="1:27" x14ac:dyDescent="0.2">
      <c r="A171" s="98" t="s">
        <v>1817</v>
      </c>
      <c r="B171" s="28" t="str">
        <f>"02"&amp;"."&amp;$B$800&amp;"."&amp;$B$801</f>
        <v>02.12.2023</v>
      </c>
      <c r="C171" s="90" t="s">
        <v>76</v>
      </c>
      <c r="D171" s="91">
        <f>ROUND(((D172+D173+D175+D174)/1000),5)</f>
        <v>3.1505999999999998</v>
      </c>
      <c r="E171" s="91">
        <f>ROUND(((E172+E173+E175+E174)/1000),5)</f>
        <v>3.0619200000000002</v>
      </c>
      <c r="F171" s="91">
        <f>ROUND(((F172+F173+F175+F174)/1000),5)</f>
        <v>3.0131399999999999</v>
      </c>
      <c r="G171" s="91">
        <f t="shared" ref="G171:AA171" si="96">ROUND(((G172+G173+G175+G174)/1000),5)</f>
        <v>2.9999199999999999</v>
      </c>
      <c r="H171" s="91">
        <f t="shared" si="96"/>
        <v>3.0121799999999999</v>
      </c>
      <c r="I171" s="91">
        <f t="shared" si="96"/>
        <v>3.12425</v>
      </c>
      <c r="J171" s="91">
        <f t="shared" si="96"/>
        <v>3.1991900000000002</v>
      </c>
      <c r="K171" s="91">
        <f t="shared" si="96"/>
        <v>3.3644699999999998</v>
      </c>
      <c r="L171" s="91">
        <f t="shared" si="96"/>
        <v>3.5929899999999999</v>
      </c>
      <c r="M171" s="91">
        <f t="shared" si="96"/>
        <v>3.73461</v>
      </c>
      <c r="N171" s="91">
        <f t="shared" si="96"/>
        <v>3.8164500000000001</v>
      </c>
      <c r="O171" s="91">
        <f t="shared" si="96"/>
        <v>3.8500200000000002</v>
      </c>
      <c r="P171" s="91">
        <f t="shared" si="96"/>
        <v>3.85751</v>
      </c>
      <c r="Q171" s="91">
        <f t="shared" si="96"/>
        <v>3.8554400000000002</v>
      </c>
      <c r="R171" s="91">
        <f t="shared" si="96"/>
        <v>3.8084699999999998</v>
      </c>
      <c r="S171" s="91">
        <f t="shared" si="96"/>
        <v>3.7758799999999999</v>
      </c>
      <c r="T171" s="91">
        <f t="shared" si="96"/>
        <v>3.8560599999999998</v>
      </c>
      <c r="U171" s="91">
        <f t="shared" si="96"/>
        <v>3.8793700000000002</v>
      </c>
      <c r="V171" s="91">
        <f t="shared" si="96"/>
        <v>3.8602099999999999</v>
      </c>
      <c r="W171" s="91">
        <f t="shared" si="96"/>
        <v>3.7979799999999999</v>
      </c>
      <c r="X171" s="91">
        <f t="shared" si="96"/>
        <v>3.7167400000000002</v>
      </c>
      <c r="Y171" s="91">
        <f t="shared" si="96"/>
        <v>3.61435</v>
      </c>
      <c r="Z171" s="91">
        <f t="shared" si="96"/>
        <v>3.4102700000000001</v>
      </c>
      <c r="AA171" s="91">
        <f t="shared" si="96"/>
        <v>3.2753100000000002</v>
      </c>
    </row>
    <row r="172" spans="1:27" ht="12.75" customHeight="1" outlineLevel="1" x14ac:dyDescent="0.2">
      <c r="A172" s="99" t="s">
        <v>1818</v>
      </c>
      <c r="B172" s="63" t="s">
        <v>238</v>
      </c>
      <c r="C172" s="43" t="s">
        <v>79</v>
      </c>
      <c r="D172" s="44">
        <v>1213.92</v>
      </c>
      <c r="E172" s="44">
        <v>1125.24</v>
      </c>
      <c r="F172" s="44">
        <v>1076.46</v>
      </c>
      <c r="G172" s="44">
        <v>1063.24</v>
      </c>
      <c r="H172" s="44">
        <v>1075.5</v>
      </c>
      <c r="I172" s="44">
        <v>1187.57</v>
      </c>
      <c r="J172" s="44">
        <v>1262.51</v>
      </c>
      <c r="K172" s="44">
        <v>1427.79</v>
      </c>
      <c r="L172" s="44">
        <v>1656.31</v>
      </c>
      <c r="M172" s="44">
        <v>1797.93</v>
      </c>
      <c r="N172" s="44">
        <v>1879.77</v>
      </c>
      <c r="O172" s="44">
        <v>1913.34</v>
      </c>
      <c r="P172" s="44">
        <v>1920.83</v>
      </c>
      <c r="Q172" s="44">
        <v>1918.76</v>
      </c>
      <c r="R172" s="44">
        <v>1871.79</v>
      </c>
      <c r="S172" s="44">
        <v>1839.2</v>
      </c>
      <c r="T172" s="44">
        <v>1919.38</v>
      </c>
      <c r="U172" s="44">
        <v>1942.69</v>
      </c>
      <c r="V172" s="44">
        <v>1923.53</v>
      </c>
      <c r="W172" s="44">
        <v>1861.3</v>
      </c>
      <c r="X172" s="44">
        <v>1780.06</v>
      </c>
      <c r="Y172" s="44">
        <v>1677.67</v>
      </c>
      <c r="Z172" s="44">
        <v>1473.59</v>
      </c>
      <c r="AA172" s="44">
        <v>1338.63</v>
      </c>
    </row>
    <row r="173" spans="1:27" ht="12.75" customHeight="1" outlineLevel="1" x14ac:dyDescent="0.2">
      <c r="A173" s="99" t="s">
        <v>1819</v>
      </c>
      <c r="B173" s="63" t="s">
        <v>90</v>
      </c>
      <c r="C173" s="43" t="s">
        <v>79</v>
      </c>
      <c r="D173" s="44">
        <f>$D$168</f>
        <v>1716.97</v>
      </c>
      <c r="E173" s="44">
        <f>$D$168</f>
        <v>1716.97</v>
      </c>
      <c r="F173" s="44">
        <f t="shared" ref="F173:AA173" si="97">$D$168</f>
        <v>1716.97</v>
      </c>
      <c r="G173" s="44">
        <f t="shared" si="97"/>
        <v>1716.97</v>
      </c>
      <c r="H173" s="44">
        <f t="shared" si="97"/>
        <v>1716.97</v>
      </c>
      <c r="I173" s="44">
        <f t="shared" si="97"/>
        <v>1716.97</v>
      </c>
      <c r="J173" s="44">
        <f t="shared" si="97"/>
        <v>1716.97</v>
      </c>
      <c r="K173" s="44">
        <f t="shared" si="97"/>
        <v>1716.97</v>
      </c>
      <c r="L173" s="44">
        <f t="shared" si="97"/>
        <v>1716.97</v>
      </c>
      <c r="M173" s="44">
        <f t="shared" si="97"/>
        <v>1716.97</v>
      </c>
      <c r="N173" s="44">
        <f t="shared" si="97"/>
        <v>1716.97</v>
      </c>
      <c r="O173" s="44">
        <f t="shared" si="97"/>
        <v>1716.97</v>
      </c>
      <c r="P173" s="44">
        <f t="shared" si="97"/>
        <v>1716.97</v>
      </c>
      <c r="Q173" s="44">
        <f t="shared" si="97"/>
        <v>1716.97</v>
      </c>
      <c r="R173" s="44">
        <f t="shared" si="97"/>
        <v>1716.97</v>
      </c>
      <c r="S173" s="44">
        <f t="shared" si="97"/>
        <v>1716.97</v>
      </c>
      <c r="T173" s="44">
        <f t="shared" si="97"/>
        <v>1716.97</v>
      </c>
      <c r="U173" s="44">
        <f t="shared" si="97"/>
        <v>1716.97</v>
      </c>
      <c r="V173" s="44">
        <f t="shared" si="97"/>
        <v>1716.97</v>
      </c>
      <c r="W173" s="44">
        <f t="shared" si="97"/>
        <v>1716.97</v>
      </c>
      <c r="X173" s="44">
        <f t="shared" si="97"/>
        <v>1716.97</v>
      </c>
      <c r="Y173" s="44">
        <f t="shared" si="97"/>
        <v>1716.97</v>
      </c>
      <c r="Z173" s="44">
        <f t="shared" si="97"/>
        <v>1716.97</v>
      </c>
      <c r="AA173" s="44">
        <f t="shared" si="97"/>
        <v>1716.97</v>
      </c>
    </row>
    <row r="174" spans="1:27" ht="12.75" customHeight="1" outlineLevel="1" x14ac:dyDescent="0.2">
      <c r="A174" s="99" t="s">
        <v>1820</v>
      </c>
      <c r="B174" s="63" t="s">
        <v>83</v>
      </c>
      <c r="C174" s="43" t="s">
        <v>79</v>
      </c>
      <c r="D174" s="44">
        <v>3.35</v>
      </c>
      <c r="E174" s="44">
        <v>3.35</v>
      </c>
      <c r="F174" s="44">
        <v>3.35</v>
      </c>
      <c r="G174" s="44">
        <v>3.35</v>
      </c>
      <c r="H174" s="44">
        <v>3.35</v>
      </c>
      <c r="I174" s="44">
        <v>3.35</v>
      </c>
      <c r="J174" s="44">
        <v>3.35</v>
      </c>
      <c r="K174" s="44">
        <v>3.35</v>
      </c>
      <c r="L174" s="44">
        <v>3.35</v>
      </c>
      <c r="M174" s="44">
        <v>3.35</v>
      </c>
      <c r="N174" s="44">
        <v>3.35</v>
      </c>
      <c r="O174" s="44">
        <v>3.35</v>
      </c>
      <c r="P174" s="44">
        <v>3.35</v>
      </c>
      <c r="Q174" s="44">
        <v>3.35</v>
      </c>
      <c r="R174" s="44">
        <v>3.35</v>
      </c>
      <c r="S174" s="44">
        <v>3.35</v>
      </c>
      <c r="T174" s="44">
        <v>3.35</v>
      </c>
      <c r="U174" s="44">
        <v>3.35</v>
      </c>
      <c r="V174" s="44">
        <v>3.35</v>
      </c>
      <c r="W174" s="44">
        <v>3.35</v>
      </c>
      <c r="X174" s="44">
        <v>3.35</v>
      </c>
      <c r="Y174" s="44">
        <v>3.35</v>
      </c>
      <c r="Z174" s="44">
        <v>3.35</v>
      </c>
      <c r="AA174" s="44">
        <v>3.35</v>
      </c>
    </row>
    <row r="175" spans="1:27" ht="12.75" customHeight="1" outlineLevel="1" x14ac:dyDescent="0.2">
      <c r="A175" s="99" t="s">
        <v>1821</v>
      </c>
      <c r="B175" s="63" t="s">
        <v>81</v>
      </c>
      <c r="C175" s="43" t="s">
        <v>79</v>
      </c>
      <c r="D175" s="44">
        <f>$D$11</f>
        <v>216.36</v>
      </c>
      <c r="E175" s="44">
        <f t="shared" ref="E175:AA175" si="98">$D$11</f>
        <v>216.36</v>
      </c>
      <c r="F175" s="44">
        <f t="shared" si="98"/>
        <v>216.36</v>
      </c>
      <c r="G175" s="44">
        <f t="shared" si="98"/>
        <v>216.36</v>
      </c>
      <c r="H175" s="44">
        <f t="shared" si="98"/>
        <v>216.36</v>
      </c>
      <c r="I175" s="44">
        <f t="shared" si="98"/>
        <v>216.36</v>
      </c>
      <c r="J175" s="44">
        <f t="shared" si="98"/>
        <v>216.36</v>
      </c>
      <c r="K175" s="44">
        <f t="shared" si="98"/>
        <v>216.36</v>
      </c>
      <c r="L175" s="44">
        <f t="shared" si="98"/>
        <v>216.36</v>
      </c>
      <c r="M175" s="44">
        <f t="shared" si="98"/>
        <v>216.36</v>
      </c>
      <c r="N175" s="44">
        <f t="shared" si="98"/>
        <v>216.36</v>
      </c>
      <c r="O175" s="44">
        <f t="shared" si="98"/>
        <v>216.36</v>
      </c>
      <c r="P175" s="44">
        <f t="shared" si="98"/>
        <v>216.36</v>
      </c>
      <c r="Q175" s="44">
        <f t="shared" si="98"/>
        <v>216.36</v>
      </c>
      <c r="R175" s="44">
        <f t="shared" si="98"/>
        <v>216.36</v>
      </c>
      <c r="S175" s="44">
        <f t="shared" si="98"/>
        <v>216.36</v>
      </c>
      <c r="T175" s="44">
        <f t="shared" si="98"/>
        <v>216.36</v>
      </c>
      <c r="U175" s="44">
        <f t="shared" si="98"/>
        <v>216.36</v>
      </c>
      <c r="V175" s="44">
        <f t="shared" si="98"/>
        <v>216.36</v>
      </c>
      <c r="W175" s="44">
        <f t="shared" si="98"/>
        <v>216.36</v>
      </c>
      <c r="X175" s="44">
        <f t="shared" si="98"/>
        <v>216.36</v>
      </c>
      <c r="Y175" s="44">
        <f t="shared" si="98"/>
        <v>216.36</v>
      </c>
      <c r="Z175" s="44">
        <f t="shared" si="98"/>
        <v>216.36</v>
      </c>
      <c r="AA175" s="44">
        <f t="shared" si="98"/>
        <v>216.36</v>
      </c>
    </row>
    <row r="176" spans="1:27" ht="12.75" customHeight="1" x14ac:dyDescent="0.2">
      <c r="A176" s="98" t="s">
        <v>1822</v>
      </c>
      <c r="B176" s="28" t="str">
        <f>"03"&amp;"."&amp;$B$800&amp;"."&amp;$B$801</f>
        <v>03.12.2023</v>
      </c>
      <c r="C176" s="90" t="s">
        <v>76</v>
      </c>
      <c r="D176" s="91">
        <f>ROUND(((D177+D178+D180+D179)/1000),5)</f>
        <v>3.1479400000000002</v>
      </c>
      <c r="E176" s="91">
        <f>ROUND(((E177+E178+E180+E179)/1000),5)</f>
        <v>3.0936499999999998</v>
      </c>
      <c r="F176" s="91">
        <f>ROUND(((F177+F178+F180+F179)/1000),5)</f>
        <v>3.0165899999999999</v>
      </c>
      <c r="G176" s="91">
        <f t="shared" ref="G176:AA176" si="99">ROUND(((G177+G178+G180+G179)/1000),5)</f>
        <v>3.0121199999999999</v>
      </c>
      <c r="H176" s="91">
        <f t="shared" si="99"/>
        <v>3.0134099999999999</v>
      </c>
      <c r="I176" s="91">
        <f t="shared" si="99"/>
        <v>3.0764800000000001</v>
      </c>
      <c r="J176" s="91">
        <f t="shared" si="99"/>
        <v>3.1061700000000001</v>
      </c>
      <c r="K176" s="91">
        <f t="shared" si="99"/>
        <v>3.2746900000000001</v>
      </c>
      <c r="L176" s="91">
        <f t="shared" si="99"/>
        <v>3.4988999999999999</v>
      </c>
      <c r="M176" s="91">
        <f t="shared" si="99"/>
        <v>3.6372499999999999</v>
      </c>
      <c r="N176" s="91">
        <f t="shared" si="99"/>
        <v>3.7393700000000001</v>
      </c>
      <c r="O176" s="91">
        <f t="shared" si="99"/>
        <v>3.75875</v>
      </c>
      <c r="P176" s="91">
        <f t="shared" si="99"/>
        <v>3.76397</v>
      </c>
      <c r="Q176" s="91">
        <f t="shared" si="99"/>
        <v>3.76437</v>
      </c>
      <c r="R176" s="91">
        <f t="shared" si="99"/>
        <v>3.76295</v>
      </c>
      <c r="S176" s="91">
        <f t="shared" si="99"/>
        <v>3.7518500000000001</v>
      </c>
      <c r="T176" s="91">
        <f t="shared" si="99"/>
        <v>3.8164699999999998</v>
      </c>
      <c r="U176" s="91">
        <f t="shared" si="99"/>
        <v>3.9941200000000001</v>
      </c>
      <c r="V176" s="91">
        <f t="shared" si="99"/>
        <v>3.9948199999999998</v>
      </c>
      <c r="W176" s="91">
        <f t="shared" si="99"/>
        <v>3.9744100000000002</v>
      </c>
      <c r="X176" s="91">
        <f t="shared" si="99"/>
        <v>3.7541799999999999</v>
      </c>
      <c r="Y176" s="91">
        <f t="shared" si="99"/>
        <v>3.6414399999999998</v>
      </c>
      <c r="Z176" s="91">
        <f t="shared" si="99"/>
        <v>3.37873</v>
      </c>
      <c r="AA176" s="91">
        <f t="shared" si="99"/>
        <v>3.1966999999999999</v>
      </c>
    </row>
    <row r="177" spans="1:27" ht="12.75" customHeight="1" outlineLevel="1" x14ac:dyDescent="0.2">
      <c r="A177" s="99" t="s">
        <v>1823</v>
      </c>
      <c r="B177" s="63" t="s">
        <v>238</v>
      </c>
      <c r="C177" s="43" t="s">
        <v>79</v>
      </c>
      <c r="D177" s="44">
        <v>1211.26</v>
      </c>
      <c r="E177" s="44">
        <v>1156.97</v>
      </c>
      <c r="F177" s="44">
        <v>1079.9100000000001</v>
      </c>
      <c r="G177" s="44">
        <v>1075.44</v>
      </c>
      <c r="H177" s="44">
        <v>1076.73</v>
      </c>
      <c r="I177" s="44">
        <v>1139.8</v>
      </c>
      <c r="J177" s="44">
        <v>1169.49</v>
      </c>
      <c r="K177" s="44">
        <v>1338.01</v>
      </c>
      <c r="L177" s="44">
        <v>1562.22</v>
      </c>
      <c r="M177" s="44">
        <v>1700.57</v>
      </c>
      <c r="N177" s="44">
        <v>1802.69</v>
      </c>
      <c r="O177" s="44">
        <v>1822.07</v>
      </c>
      <c r="P177" s="44">
        <v>1827.29</v>
      </c>
      <c r="Q177" s="44">
        <v>1827.69</v>
      </c>
      <c r="R177" s="44">
        <v>1826.27</v>
      </c>
      <c r="S177" s="44">
        <v>1815.17</v>
      </c>
      <c r="T177" s="44">
        <v>1879.79</v>
      </c>
      <c r="U177" s="44">
        <v>2057.44</v>
      </c>
      <c r="V177" s="44">
        <v>2058.14</v>
      </c>
      <c r="W177" s="44">
        <v>2037.73</v>
      </c>
      <c r="X177" s="44">
        <v>1817.5</v>
      </c>
      <c r="Y177" s="44">
        <v>1704.76</v>
      </c>
      <c r="Z177" s="44">
        <v>1442.05</v>
      </c>
      <c r="AA177" s="44">
        <v>1260.02</v>
      </c>
    </row>
    <row r="178" spans="1:27" ht="12.75" customHeight="1" outlineLevel="1" x14ac:dyDescent="0.2">
      <c r="A178" s="99" t="s">
        <v>1824</v>
      </c>
      <c r="B178" s="63" t="s">
        <v>90</v>
      </c>
      <c r="C178" s="43" t="s">
        <v>79</v>
      </c>
      <c r="D178" s="44">
        <f>$D$168</f>
        <v>1716.97</v>
      </c>
      <c r="E178" s="44">
        <f>$D$168</f>
        <v>1716.97</v>
      </c>
      <c r="F178" s="44">
        <f t="shared" ref="F178:AA178" si="100">$D$168</f>
        <v>1716.97</v>
      </c>
      <c r="G178" s="44">
        <f t="shared" si="100"/>
        <v>1716.97</v>
      </c>
      <c r="H178" s="44">
        <f t="shared" si="100"/>
        <v>1716.97</v>
      </c>
      <c r="I178" s="44">
        <f t="shared" si="100"/>
        <v>1716.97</v>
      </c>
      <c r="J178" s="44">
        <f t="shared" si="100"/>
        <v>1716.97</v>
      </c>
      <c r="K178" s="44">
        <f t="shared" si="100"/>
        <v>1716.97</v>
      </c>
      <c r="L178" s="44">
        <f t="shared" si="100"/>
        <v>1716.97</v>
      </c>
      <c r="M178" s="44">
        <f t="shared" si="100"/>
        <v>1716.97</v>
      </c>
      <c r="N178" s="44">
        <f t="shared" si="100"/>
        <v>1716.97</v>
      </c>
      <c r="O178" s="44">
        <f t="shared" si="100"/>
        <v>1716.97</v>
      </c>
      <c r="P178" s="44">
        <f t="shared" si="100"/>
        <v>1716.97</v>
      </c>
      <c r="Q178" s="44">
        <f t="shared" si="100"/>
        <v>1716.97</v>
      </c>
      <c r="R178" s="44">
        <f t="shared" si="100"/>
        <v>1716.97</v>
      </c>
      <c r="S178" s="44">
        <f t="shared" si="100"/>
        <v>1716.97</v>
      </c>
      <c r="T178" s="44">
        <f t="shared" si="100"/>
        <v>1716.97</v>
      </c>
      <c r="U178" s="44">
        <f t="shared" si="100"/>
        <v>1716.97</v>
      </c>
      <c r="V178" s="44">
        <f t="shared" si="100"/>
        <v>1716.97</v>
      </c>
      <c r="W178" s="44">
        <f t="shared" si="100"/>
        <v>1716.97</v>
      </c>
      <c r="X178" s="44">
        <f t="shared" si="100"/>
        <v>1716.97</v>
      </c>
      <c r="Y178" s="44">
        <f t="shared" si="100"/>
        <v>1716.97</v>
      </c>
      <c r="Z178" s="44">
        <f t="shared" si="100"/>
        <v>1716.97</v>
      </c>
      <c r="AA178" s="44">
        <f t="shared" si="100"/>
        <v>1716.97</v>
      </c>
    </row>
    <row r="179" spans="1:27" ht="12.75" customHeight="1" outlineLevel="1" x14ac:dyDescent="0.2">
      <c r="A179" s="99" t="s">
        <v>1825</v>
      </c>
      <c r="B179" s="63" t="s">
        <v>83</v>
      </c>
      <c r="C179" s="43" t="s">
        <v>79</v>
      </c>
      <c r="D179" s="44">
        <v>3.35</v>
      </c>
      <c r="E179" s="44">
        <v>3.35</v>
      </c>
      <c r="F179" s="44">
        <v>3.35</v>
      </c>
      <c r="G179" s="44">
        <v>3.35</v>
      </c>
      <c r="H179" s="44">
        <v>3.35</v>
      </c>
      <c r="I179" s="44">
        <v>3.35</v>
      </c>
      <c r="J179" s="44">
        <v>3.35</v>
      </c>
      <c r="K179" s="44">
        <v>3.35</v>
      </c>
      <c r="L179" s="44">
        <v>3.35</v>
      </c>
      <c r="M179" s="44">
        <v>3.35</v>
      </c>
      <c r="N179" s="44">
        <v>3.35</v>
      </c>
      <c r="O179" s="44">
        <v>3.35</v>
      </c>
      <c r="P179" s="44">
        <v>3.35</v>
      </c>
      <c r="Q179" s="44">
        <v>3.35</v>
      </c>
      <c r="R179" s="44">
        <v>3.35</v>
      </c>
      <c r="S179" s="44">
        <v>3.35</v>
      </c>
      <c r="T179" s="44">
        <v>3.35</v>
      </c>
      <c r="U179" s="44">
        <v>3.35</v>
      </c>
      <c r="V179" s="44">
        <v>3.35</v>
      </c>
      <c r="W179" s="44">
        <v>3.35</v>
      </c>
      <c r="X179" s="44">
        <v>3.35</v>
      </c>
      <c r="Y179" s="44">
        <v>3.35</v>
      </c>
      <c r="Z179" s="44">
        <v>3.35</v>
      </c>
      <c r="AA179" s="44">
        <v>3.35</v>
      </c>
    </row>
    <row r="180" spans="1:27" ht="12.75" customHeight="1" outlineLevel="1" x14ac:dyDescent="0.2">
      <c r="A180" s="99" t="s">
        <v>1826</v>
      </c>
      <c r="B180" s="63" t="s">
        <v>81</v>
      </c>
      <c r="C180" s="43" t="s">
        <v>79</v>
      </c>
      <c r="D180" s="44">
        <f>$D$11</f>
        <v>216.36</v>
      </c>
      <c r="E180" s="44">
        <f t="shared" ref="E180:AA180" si="101">$D$11</f>
        <v>216.36</v>
      </c>
      <c r="F180" s="44">
        <f t="shared" si="101"/>
        <v>216.36</v>
      </c>
      <c r="G180" s="44">
        <f t="shared" si="101"/>
        <v>216.36</v>
      </c>
      <c r="H180" s="44">
        <f t="shared" si="101"/>
        <v>216.36</v>
      </c>
      <c r="I180" s="44">
        <f t="shared" si="101"/>
        <v>216.36</v>
      </c>
      <c r="J180" s="44">
        <f t="shared" si="101"/>
        <v>216.36</v>
      </c>
      <c r="K180" s="44">
        <f t="shared" si="101"/>
        <v>216.36</v>
      </c>
      <c r="L180" s="44">
        <f t="shared" si="101"/>
        <v>216.36</v>
      </c>
      <c r="M180" s="44">
        <f t="shared" si="101"/>
        <v>216.36</v>
      </c>
      <c r="N180" s="44">
        <f t="shared" si="101"/>
        <v>216.36</v>
      </c>
      <c r="O180" s="44">
        <f t="shared" si="101"/>
        <v>216.36</v>
      </c>
      <c r="P180" s="44">
        <f t="shared" si="101"/>
        <v>216.36</v>
      </c>
      <c r="Q180" s="44">
        <f t="shared" si="101"/>
        <v>216.36</v>
      </c>
      <c r="R180" s="44">
        <f t="shared" si="101"/>
        <v>216.36</v>
      </c>
      <c r="S180" s="44">
        <f t="shared" si="101"/>
        <v>216.36</v>
      </c>
      <c r="T180" s="44">
        <f t="shared" si="101"/>
        <v>216.36</v>
      </c>
      <c r="U180" s="44">
        <f t="shared" si="101"/>
        <v>216.36</v>
      </c>
      <c r="V180" s="44">
        <f t="shared" si="101"/>
        <v>216.36</v>
      </c>
      <c r="W180" s="44">
        <f t="shared" si="101"/>
        <v>216.36</v>
      </c>
      <c r="X180" s="44">
        <f t="shared" si="101"/>
        <v>216.36</v>
      </c>
      <c r="Y180" s="44">
        <f t="shared" si="101"/>
        <v>216.36</v>
      </c>
      <c r="Z180" s="44">
        <f t="shared" si="101"/>
        <v>216.36</v>
      </c>
      <c r="AA180" s="44">
        <f t="shared" si="101"/>
        <v>216.36</v>
      </c>
    </row>
    <row r="181" spans="1:27" ht="12.75" customHeight="1" x14ac:dyDescent="0.2">
      <c r="A181" s="98" t="s">
        <v>1827</v>
      </c>
      <c r="B181" s="28" t="str">
        <f>"04"&amp;"."&amp;$B$800&amp;"."&amp;$B$801</f>
        <v>04.12.2023</v>
      </c>
      <c r="C181" s="90" t="s">
        <v>76</v>
      </c>
      <c r="D181" s="91">
        <f>ROUND(((D182+D183+D185+D184)/1000),5)</f>
        <v>3.1191200000000001</v>
      </c>
      <c r="E181" s="91">
        <f>ROUND(((E182+E183+E185+E184)/1000),5)</f>
        <v>3.0673300000000001</v>
      </c>
      <c r="F181" s="91">
        <f>ROUND(((F182+F183+F185+F184)/1000),5)</f>
        <v>3.0154899999999998</v>
      </c>
      <c r="G181" s="91">
        <f t="shared" ref="G181:AA181" si="102">ROUND(((G182+G183+G185+G184)/1000),5)</f>
        <v>3.0103</v>
      </c>
      <c r="H181" s="91">
        <f t="shared" si="102"/>
        <v>3.0396000000000001</v>
      </c>
      <c r="I181" s="91">
        <f t="shared" si="102"/>
        <v>3.1623800000000002</v>
      </c>
      <c r="J181" s="91">
        <f t="shared" si="102"/>
        <v>3.3917199999999998</v>
      </c>
      <c r="K181" s="91">
        <f t="shared" si="102"/>
        <v>3.6969599999999998</v>
      </c>
      <c r="L181" s="91">
        <f t="shared" si="102"/>
        <v>3.97723</v>
      </c>
      <c r="M181" s="91">
        <f t="shared" si="102"/>
        <v>4.07531</v>
      </c>
      <c r="N181" s="91">
        <f t="shared" si="102"/>
        <v>4.18757</v>
      </c>
      <c r="O181" s="91">
        <f t="shared" si="102"/>
        <v>4.1095499999999996</v>
      </c>
      <c r="P181" s="91">
        <f t="shared" si="102"/>
        <v>4.0921099999999999</v>
      </c>
      <c r="Q181" s="91">
        <f t="shared" si="102"/>
        <v>4.0967099999999999</v>
      </c>
      <c r="R181" s="91">
        <f t="shared" si="102"/>
        <v>4.1037299999999997</v>
      </c>
      <c r="S181" s="91">
        <f t="shared" si="102"/>
        <v>4.1798500000000001</v>
      </c>
      <c r="T181" s="91">
        <f t="shared" si="102"/>
        <v>4.2018000000000004</v>
      </c>
      <c r="U181" s="91">
        <f t="shared" si="102"/>
        <v>4.2197899999999997</v>
      </c>
      <c r="V181" s="91">
        <f t="shared" si="102"/>
        <v>4.2154699999999998</v>
      </c>
      <c r="W181" s="91">
        <f t="shared" si="102"/>
        <v>4.0527300000000004</v>
      </c>
      <c r="X181" s="91">
        <f t="shared" si="102"/>
        <v>3.92516</v>
      </c>
      <c r="Y181" s="91">
        <f t="shared" si="102"/>
        <v>3.7034099999999999</v>
      </c>
      <c r="Z181" s="91">
        <f t="shared" si="102"/>
        <v>3.3680599999999998</v>
      </c>
      <c r="AA181" s="91">
        <f t="shared" si="102"/>
        <v>3.1958500000000001</v>
      </c>
    </row>
    <row r="182" spans="1:27" ht="12.75" customHeight="1" outlineLevel="1" x14ac:dyDescent="0.2">
      <c r="A182" s="99" t="s">
        <v>1828</v>
      </c>
      <c r="B182" s="63" t="s">
        <v>238</v>
      </c>
      <c r="C182" s="43" t="s">
        <v>79</v>
      </c>
      <c r="D182" s="44">
        <v>1182.44</v>
      </c>
      <c r="E182" s="44">
        <v>1130.6500000000001</v>
      </c>
      <c r="F182" s="44">
        <v>1078.81</v>
      </c>
      <c r="G182" s="44">
        <v>1073.6199999999999</v>
      </c>
      <c r="H182" s="44">
        <v>1102.92</v>
      </c>
      <c r="I182" s="44">
        <v>1225.7</v>
      </c>
      <c r="J182" s="44">
        <v>1455.04</v>
      </c>
      <c r="K182" s="44">
        <v>1760.28</v>
      </c>
      <c r="L182" s="44">
        <v>2040.55</v>
      </c>
      <c r="M182" s="44">
        <v>2138.63</v>
      </c>
      <c r="N182" s="44">
        <v>2250.89</v>
      </c>
      <c r="O182" s="44">
        <v>2172.87</v>
      </c>
      <c r="P182" s="44">
        <v>2155.4299999999998</v>
      </c>
      <c r="Q182" s="44">
        <v>2160.0300000000002</v>
      </c>
      <c r="R182" s="44">
        <v>2167.0500000000002</v>
      </c>
      <c r="S182" s="44">
        <v>2243.17</v>
      </c>
      <c r="T182" s="44">
        <v>2265.12</v>
      </c>
      <c r="U182" s="44">
        <v>2283.11</v>
      </c>
      <c r="V182" s="44">
        <v>2278.79</v>
      </c>
      <c r="W182" s="44">
        <v>2116.0500000000002</v>
      </c>
      <c r="X182" s="44">
        <v>1988.48</v>
      </c>
      <c r="Y182" s="44">
        <v>1766.73</v>
      </c>
      <c r="Z182" s="44">
        <v>1431.38</v>
      </c>
      <c r="AA182" s="44">
        <v>1259.17</v>
      </c>
    </row>
    <row r="183" spans="1:27" ht="12.75" customHeight="1" outlineLevel="1" x14ac:dyDescent="0.2">
      <c r="A183" s="99" t="s">
        <v>1829</v>
      </c>
      <c r="B183" s="63" t="s">
        <v>90</v>
      </c>
      <c r="C183" s="43" t="s">
        <v>79</v>
      </c>
      <c r="D183" s="44">
        <f>$D$168</f>
        <v>1716.97</v>
      </c>
      <c r="E183" s="44">
        <f>$D$168</f>
        <v>1716.97</v>
      </c>
      <c r="F183" s="44">
        <f t="shared" ref="F183:AA183" si="103">$D$168</f>
        <v>1716.97</v>
      </c>
      <c r="G183" s="44">
        <f t="shared" si="103"/>
        <v>1716.97</v>
      </c>
      <c r="H183" s="44">
        <f t="shared" si="103"/>
        <v>1716.97</v>
      </c>
      <c r="I183" s="44">
        <f t="shared" si="103"/>
        <v>1716.97</v>
      </c>
      <c r="J183" s="44">
        <f t="shared" si="103"/>
        <v>1716.97</v>
      </c>
      <c r="K183" s="44">
        <f t="shared" si="103"/>
        <v>1716.97</v>
      </c>
      <c r="L183" s="44">
        <f t="shared" si="103"/>
        <v>1716.97</v>
      </c>
      <c r="M183" s="44">
        <f t="shared" si="103"/>
        <v>1716.97</v>
      </c>
      <c r="N183" s="44">
        <f t="shared" si="103"/>
        <v>1716.97</v>
      </c>
      <c r="O183" s="44">
        <f t="shared" si="103"/>
        <v>1716.97</v>
      </c>
      <c r="P183" s="44">
        <f t="shared" si="103"/>
        <v>1716.97</v>
      </c>
      <c r="Q183" s="44">
        <f t="shared" si="103"/>
        <v>1716.97</v>
      </c>
      <c r="R183" s="44">
        <f t="shared" si="103"/>
        <v>1716.97</v>
      </c>
      <c r="S183" s="44">
        <f t="shared" si="103"/>
        <v>1716.97</v>
      </c>
      <c r="T183" s="44">
        <f t="shared" si="103"/>
        <v>1716.97</v>
      </c>
      <c r="U183" s="44">
        <f t="shared" si="103"/>
        <v>1716.97</v>
      </c>
      <c r="V183" s="44">
        <f t="shared" si="103"/>
        <v>1716.97</v>
      </c>
      <c r="W183" s="44">
        <f t="shared" si="103"/>
        <v>1716.97</v>
      </c>
      <c r="X183" s="44">
        <f t="shared" si="103"/>
        <v>1716.97</v>
      </c>
      <c r="Y183" s="44">
        <f t="shared" si="103"/>
        <v>1716.97</v>
      </c>
      <c r="Z183" s="44">
        <f t="shared" si="103"/>
        <v>1716.97</v>
      </c>
      <c r="AA183" s="44">
        <f t="shared" si="103"/>
        <v>1716.97</v>
      </c>
    </row>
    <row r="184" spans="1:27" ht="12.75" customHeight="1" outlineLevel="1" x14ac:dyDescent="0.2">
      <c r="A184" s="99" t="s">
        <v>1830</v>
      </c>
      <c r="B184" s="63" t="s">
        <v>83</v>
      </c>
      <c r="C184" s="43" t="s">
        <v>79</v>
      </c>
      <c r="D184" s="44">
        <v>3.35</v>
      </c>
      <c r="E184" s="44">
        <v>3.35</v>
      </c>
      <c r="F184" s="44">
        <v>3.35</v>
      </c>
      <c r="G184" s="44">
        <v>3.35</v>
      </c>
      <c r="H184" s="44">
        <v>3.35</v>
      </c>
      <c r="I184" s="44">
        <v>3.35</v>
      </c>
      <c r="J184" s="44">
        <v>3.35</v>
      </c>
      <c r="K184" s="44">
        <v>3.35</v>
      </c>
      <c r="L184" s="44">
        <v>3.35</v>
      </c>
      <c r="M184" s="44">
        <v>3.35</v>
      </c>
      <c r="N184" s="44">
        <v>3.35</v>
      </c>
      <c r="O184" s="44">
        <v>3.35</v>
      </c>
      <c r="P184" s="44">
        <v>3.35</v>
      </c>
      <c r="Q184" s="44">
        <v>3.35</v>
      </c>
      <c r="R184" s="44">
        <v>3.35</v>
      </c>
      <c r="S184" s="44">
        <v>3.35</v>
      </c>
      <c r="T184" s="44">
        <v>3.35</v>
      </c>
      <c r="U184" s="44">
        <v>3.35</v>
      </c>
      <c r="V184" s="44">
        <v>3.35</v>
      </c>
      <c r="W184" s="44">
        <v>3.35</v>
      </c>
      <c r="X184" s="44">
        <v>3.35</v>
      </c>
      <c r="Y184" s="44">
        <v>3.35</v>
      </c>
      <c r="Z184" s="44">
        <v>3.35</v>
      </c>
      <c r="AA184" s="44">
        <v>3.35</v>
      </c>
    </row>
    <row r="185" spans="1:27" ht="12.75" customHeight="1" outlineLevel="1" x14ac:dyDescent="0.2">
      <c r="A185" s="99" t="s">
        <v>1831</v>
      </c>
      <c r="B185" s="63" t="s">
        <v>81</v>
      </c>
      <c r="C185" s="43" t="s">
        <v>79</v>
      </c>
      <c r="D185" s="44">
        <f>$D$11</f>
        <v>216.36</v>
      </c>
      <c r="E185" s="44">
        <f t="shared" ref="E185:AA185" si="104">$D$11</f>
        <v>216.36</v>
      </c>
      <c r="F185" s="44">
        <f t="shared" si="104"/>
        <v>216.36</v>
      </c>
      <c r="G185" s="44">
        <f t="shared" si="104"/>
        <v>216.36</v>
      </c>
      <c r="H185" s="44">
        <f t="shared" si="104"/>
        <v>216.36</v>
      </c>
      <c r="I185" s="44">
        <f t="shared" si="104"/>
        <v>216.36</v>
      </c>
      <c r="J185" s="44">
        <f t="shared" si="104"/>
        <v>216.36</v>
      </c>
      <c r="K185" s="44">
        <f t="shared" si="104"/>
        <v>216.36</v>
      </c>
      <c r="L185" s="44">
        <f t="shared" si="104"/>
        <v>216.36</v>
      </c>
      <c r="M185" s="44">
        <f t="shared" si="104"/>
        <v>216.36</v>
      </c>
      <c r="N185" s="44">
        <f t="shared" si="104"/>
        <v>216.36</v>
      </c>
      <c r="O185" s="44">
        <f t="shared" si="104"/>
        <v>216.36</v>
      </c>
      <c r="P185" s="44">
        <f t="shared" si="104"/>
        <v>216.36</v>
      </c>
      <c r="Q185" s="44">
        <f t="shared" si="104"/>
        <v>216.36</v>
      </c>
      <c r="R185" s="44">
        <f t="shared" si="104"/>
        <v>216.36</v>
      </c>
      <c r="S185" s="44">
        <f t="shared" si="104"/>
        <v>216.36</v>
      </c>
      <c r="T185" s="44">
        <f t="shared" si="104"/>
        <v>216.36</v>
      </c>
      <c r="U185" s="44">
        <f t="shared" si="104"/>
        <v>216.36</v>
      </c>
      <c r="V185" s="44">
        <f t="shared" si="104"/>
        <v>216.36</v>
      </c>
      <c r="W185" s="44">
        <f t="shared" si="104"/>
        <v>216.36</v>
      </c>
      <c r="X185" s="44">
        <f t="shared" si="104"/>
        <v>216.36</v>
      </c>
      <c r="Y185" s="44">
        <f t="shared" si="104"/>
        <v>216.36</v>
      </c>
      <c r="Z185" s="44">
        <f t="shared" si="104"/>
        <v>216.36</v>
      </c>
      <c r="AA185" s="44">
        <f t="shared" si="104"/>
        <v>216.36</v>
      </c>
    </row>
    <row r="186" spans="1:27" ht="12.75" customHeight="1" x14ac:dyDescent="0.2">
      <c r="A186" s="98" t="s">
        <v>1832</v>
      </c>
      <c r="B186" s="28" t="str">
        <f>"05"&amp;"."&amp;$B$800&amp;"."&amp;$B$801</f>
        <v>05.12.2023</v>
      </c>
      <c r="C186" s="90" t="s">
        <v>76</v>
      </c>
      <c r="D186" s="91">
        <f>ROUND(((D187+D188+D190+D189)/1000),5)</f>
        <v>3.0987399999999998</v>
      </c>
      <c r="E186" s="91">
        <f>ROUND(((E187+E188+E190+E189)/1000),5)</f>
        <v>2.99255</v>
      </c>
      <c r="F186" s="91">
        <f>ROUND(((F187+F188+F190+F189)/1000),5)</f>
        <v>2.9379599999999999</v>
      </c>
      <c r="G186" s="91">
        <f t="shared" ref="G186:AA186" si="105">ROUND(((G187+G188+G190+G189)/1000),5)</f>
        <v>2.9358300000000002</v>
      </c>
      <c r="H186" s="91">
        <f t="shared" si="105"/>
        <v>2.9860500000000001</v>
      </c>
      <c r="I186" s="91">
        <f t="shared" si="105"/>
        <v>3.1115200000000001</v>
      </c>
      <c r="J186" s="91">
        <f t="shared" si="105"/>
        <v>3.3342800000000001</v>
      </c>
      <c r="K186" s="91">
        <f t="shared" si="105"/>
        <v>3.64432</v>
      </c>
      <c r="L186" s="91">
        <f t="shared" si="105"/>
        <v>3.8378100000000002</v>
      </c>
      <c r="M186" s="91">
        <f t="shared" si="105"/>
        <v>3.9229599999999998</v>
      </c>
      <c r="N186" s="91">
        <f t="shared" si="105"/>
        <v>3.9964</v>
      </c>
      <c r="O186" s="91">
        <f t="shared" si="105"/>
        <v>3.96366</v>
      </c>
      <c r="P186" s="91">
        <f t="shared" si="105"/>
        <v>3.95221</v>
      </c>
      <c r="Q186" s="91">
        <f t="shared" si="105"/>
        <v>3.9616799999999999</v>
      </c>
      <c r="R186" s="91">
        <f t="shared" si="105"/>
        <v>3.95946</v>
      </c>
      <c r="S186" s="91">
        <f t="shared" si="105"/>
        <v>3.9351699999999998</v>
      </c>
      <c r="T186" s="91">
        <f t="shared" si="105"/>
        <v>3.9910600000000001</v>
      </c>
      <c r="U186" s="91">
        <f t="shared" si="105"/>
        <v>4.0865099999999996</v>
      </c>
      <c r="V186" s="91">
        <f t="shared" si="105"/>
        <v>4.0503499999999999</v>
      </c>
      <c r="W186" s="91">
        <f t="shared" si="105"/>
        <v>3.92726</v>
      </c>
      <c r="X186" s="91">
        <f t="shared" si="105"/>
        <v>3.8417500000000002</v>
      </c>
      <c r="Y186" s="91">
        <f t="shared" si="105"/>
        <v>3.6823600000000001</v>
      </c>
      <c r="Z186" s="91">
        <f t="shared" si="105"/>
        <v>3.3618199999999998</v>
      </c>
      <c r="AA186" s="91">
        <f t="shared" si="105"/>
        <v>3.1696499999999999</v>
      </c>
    </row>
    <row r="187" spans="1:27" ht="12.75" customHeight="1" outlineLevel="1" x14ac:dyDescent="0.2">
      <c r="A187" s="99" t="s">
        <v>1833</v>
      </c>
      <c r="B187" s="63" t="s">
        <v>238</v>
      </c>
      <c r="C187" s="43" t="s">
        <v>79</v>
      </c>
      <c r="D187" s="44">
        <v>1162.06</v>
      </c>
      <c r="E187" s="44">
        <v>1055.8699999999999</v>
      </c>
      <c r="F187" s="44">
        <v>1001.28</v>
      </c>
      <c r="G187" s="44">
        <v>999.15</v>
      </c>
      <c r="H187" s="44">
        <v>1049.3699999999999</v>
      </c>
      <c r="I187" s="44">
        <v>1174.8399999999999</v>
      </c>
      <c r="J187" s="44">
        <v>1397.6</v>
      </c>
      <c r="K187" s="44">
        <v>1707.64</v>
      </c>
      <c r="L187" s="44">
        <v>1901.13</v>
      </c>
      <c r="M187" s="44">
        <v>1986.28</v>
      </c>
      <c r="N187" s="44">
        <v>2059.7199999999998</v>
      </c>
      <c r="O187" s="44">
        <v>2026.98</v>
      </c>
      <c r="P187" s="44">
        <v>2015.53</v>
      </c>
      <c r="Q187" s="44">
        <v>2025</v>
      </c>
      <c r="R187" s="44">
        <v>2022.78</v>
      </c>
      <c r="S187" s="44">
        <v>1998.49</v>
      </c>
      <c r="T187" s="44">
        <v>2054.38</v>
      </c>
      <c r="U187" s="44">
        <v>2149.83</v>
      </c>
      <c r="V187" s="44">
        <v>2113.67</v>
      </c>
      <c r="W187" s="44">
        <v>1990.58</v>
      </c>
      <c r="X187" s="44">
        <v>1905.07</v>
      </c>
      <c r="Y187" s="44">
        <v>1745.68</v>
      </c>
      <c r="Z187" s="44">
        <v>1425.14</v>
      </c>
      <c r="AA187" s="44">
        <v>1232.97</v>
      </c>
    </row>
    <row r="188" spans="1:27" ht="12.75" customHeight="1" outlineLevel="1" x14ac:dyDescent="0.2">
      <c r="A188" s="99" t="s">
        <v>1834</v>
      </c>
      <c r="B188" s="63" t="s">
        <v>90</v>
      </c>
      <c r="C188" s="43" t="s">
        <v>79</v>
      </c>
      <c r="D188" s="44">
        <f>$D$168</f>
        <v>1716.97</v>
      </c>
      <c r="E188" s="44">
        <f>$D$168</f>
        <v>1716.97</v>
      </c>
      <c r="F188" s="44">
        <f t="shared" ref="F188:AA188" si="106">$D$168</f>
        <v>1716.97</v>
      </c>
      <c r="G188" s="44">
        <f t="shared" si="106"/>
        <v>1716.97</v>
      </c>
      <c r="H188" s="44">
        <f t="shared" si="106"/>
        <v>1716.97</v>
      </c>
      <c r="I188" s="44">
        <f t="shared" si="106"/>
        <v>1716.97</v>
      </c>
      <c r="J188" s="44">
        <f t="shared" si="106"/>
        <v>1716.97</v>
      </c>
      <c r="K188" s="44">
        <f t="shared" si="106"/>
        <v>1716.97</v>
      </c>
      <c r="L188" s="44">
        <f t="shared" si="106"/>
        <v>1716.97</v>
      </c>
      <c r="M188" s="44">
        <f t="shared" si="106"/>
        <v>1716.97</v>
      </c>
      <c r="N188" s="44">
        <f t="shared" si="106"/>
        <v>1716.97</v>
      </c>
      <c r="O188" s="44">
        <f t="shared" si="106"/>
        <v>1716.97</v>
      </c>
      <c r="P188" s="44">
        <f t="shared" si="106"/>
        <v>1716.97</v>
      </c>
      <c r="Q188" s="44">
        <f t="shared" si="106"/>
        <v>1716.97</v>
      </c>
      <c r="R188" s="44">
        <f t="shared" si="106"/>
        <v>1716.97</v>
      </c>
      <c r="S188" s="44">
        <f t="shared" si="106"/>
        <v>1716.97</v>
      </c>
      <c r="T188" s="44">
        <f t="shared" si="106"/>
        <v>1716.97</v>
      </c>
      <c r="U188" s="44">
        <f t="shared" si="106"/>
        <v>1716.97</v>
      </c>
      <c r="V188" s="44">
        <f t="shared" si="106"/>
        <v>1716.97</v>
      </c>
      <c r="W188" s="44">
        <f t="shared" si="106"/>
        <v>1716.97</v>
      </c>
      <c r="X188" s="44">
        <f t="shared" si="106"/>
        <v>1716.97</v>
      </c>
      <c r="Y188" s="44">
        <f t="shared" si="106"/>
        <v>1716.97</v>
      </c>
      <c r="Z188" s="44">
        <f t="shared" si="106"/>
        <v>1716.97</v>
      </c>
      <c r="AA188" s="44">
        <f t="shared" si="106"/>
        <v>1716.97</v>
      </c>
    </row>
    <row r="189" spans="1:27" ht="12.75" customHeight="1" outlineLevel="1" x14ac:dyDescent="0.2">
      <c r="A189" s="99" t="s">
        <v>1835</v>
      </c>
      <c r="B189" s="63" t="s">
        <v>83</v>
      </c>
      <c r="C189" s="43" t="s">
        <v>79</v>
      </c>
      <c r="D189" s="44">
        <v>3.35</v>
      </c>
      <c r="E189" s="44">
        <v>3.35</v>
      </c>
      <c r="F189" s="44">
        <v>3.35</v>
      </c>
      <c r="G189" s="44">
        <v>3.35</v>
      </c>
      <c r="H189" s="44">
        <v>3.35</v>
      </c>
      <c r="I189" s="44">
        <v>3.35</v>
      </c>
      <c r="J189" s="44">
        <v>3.35</v>
      </c>
      <c r="K189" s="44">
        <v>3.35</v>
      </c>
      <c r="L189" s="44">
        <v>3.35</v>
      </c>
      <c r="M189" s="44">
        <v>3.35</v>
      </c>
      <c r="N189" s="44">
        <v>3.35</v>
      </c>
      <c r="O189" s="44">
        <v>3.35</v>
      </c>
      <c r="P189" s="44">
        <v>3.35</v>
      </c>
      <c r="Q189" s="44">
        <v>3.35</v>
      </c>
      <c r="R189" s="44">
        <v>3.35</v>
      </c>
      <c r="S189" s="44">
        <v>3.35</v>
      </c>
      <c r="T189" s="44">
        <v>3.35</v>
      </c>
      <c r="U189" s="44">
        <v>3.35</v>
      </c>
      <c r="V189" s="44">
        <v>3.35</v>
      </c>
      <c r="W189" s="44">
        <v>3.35</v>
      </c>
      <c r="X189" s="44">
        <v>3.35</v>
      </c>
      <c r="Y189" s="44">
        <v>3.35</v>
      </c>
      <c r="Z189" s="44">
        <v>3.35</v>
      </c>
      <c r="AA189" s="44">
        <v>3.35</v>
      </c>
    </row>
    <row r="190" spans="1:27" ht="12.75" customHeight="1" outlineLevel="1" x14ac:dyDescent="0.2">
      <c r="A190" s="99" t="s">
        <v>1836</v>
      </c>
      <c r="B190" s="63" t="s">
        <v>81</v>
      </c>
      <c r="C190" s="43" t="s">
        <v>79</v>
      </c>
      <c r="D190" s="44">
        <f>$D$11</f>
        <v>216.36</v>
      </c>
      <c r="E190" s="44">
        <f t="shared" ref="E190:AA190" si="107">$D$11</f>
        <v>216.36</v>
      </c>
      <c r="F190" s="44">
        <f t="shared" si="107"/>
        <v>216.36</v>
      </c>
      <c r="G190" s="44">
        <f t="shared" si="107"/>
        <v>216.36</v>
      </c>
      <c r="H190" s="44">
        <f t="shared" si="107"/>
        <v>216.36</v>
      </c>
      <c r="I190" s="44">
        <f t="shared" si="107"/>
        <v>216.36</v>
      </c>
      <c r="J190" s="44">
        <f t="shared" si="107"/>
        <v>216.36</v>
      </c>
      <c r="K190" s="44">
        <f t="shared" si="107"/>
        <v>216.36</v>
      </c>
      <c r="L190" s="44">
        <f t="shared" si="107"/>
        <v>216.36</v>
      </c>
      <c r="M190" s="44">
        <f t="shared" si="107"/>
        <v>216.36</v>
      </c>
      <c r="N190" s="44">
        <f t="shared" si="107"/>
        <v>216.36</v>
      </c>
      <c r="O190" s="44">
        <f t="shared" si="107"/>
        <v>216.36</v>
      </c>
      <c r="P190" s="44">
        <f t="shared" si="107"/>
        <v>216.36</v>
      </c>
      <c r="Q190" s="44">
        <f t="shared" si="107"/>
        <v>216.36</v>
      </c>
      <c r="R190" s="44">
        <f t="shared" si="107"/>
        <v>216.36</v>
      </c>
      <c r="S190" s="44">
        <f t="shared" si="107"/>
        <v>216.36</v>
      </c>
      <c r="T190" s="44">
        <f t="shared" si="107"/>
        <v>216.36</v>
      </c>
      <c r="U190" s="44">
        <f t="shared" si="107"/>
        <v>216.36</v>
      </c>
      <c r="V190" s="44">
        <f t="shared" si="107"/>
        <v>216.36</v>
      </c>
      <c r="W190" s="44">
        <f t="shared" si="107"/>
        <v>216.36</v>
      </c>
      <c r="X190" s="44">
        <f t="shared" si="107"/>
        <v>216.36</v>
      </c>
      <c r="Y190" s="44">
        <f t="shared" si="107"/>
        <v>216.36</v>
      </c>
      <c r="Z190" s="44">
        <f t="shared" si="107"/>
        <v>216.36</v>
      </c>
      <c r="AA190" s="44">
        <f t="shared" si="107"/>
        <v>216.36</v>
      </c>
    </row>
    <row r="191" spans="1:27" ht="12.75" customHeight="1" x14ac:dyDescent="0.2">
      <c r="A191" s="98" t="s">
        <v>1837</v>
      </c>
      <c r="B191" s="28" t="str">
        <f>"06"&amp;"."&amp;$B$800&amp;"."&amp;$B$801</f>
        <v>06.12.2023</v>
      </c>
      <c r="C191" s="90" t="s">
        <v>76</v>
      </c>
      <c r="D191" s="91">
        <f>ROUND(((D192+D193+D195+D194)/1000),5)</f>
        <v>3.01688</v>
      </c>
      <c r="E191" s="91">
        <f>ROUND(((E192+E193+E195+E194)/1000),5)</f>
        <v>2.9508800000000002</v>
      </c>
      <c r="F191" s="91">
        <f>ROUND(((F192+F193+F195+F194)/1000),5)</f>
        <v>2.8958699999999999</v>
      </c>
      <c r="G191" s="91">
        <f t="shared" ref="G191:AA191" si="108">ROUND(((G192+G193+G195+G194)/1000),5)</f>
        <v>2.8780199999999998</v>
      </c>
      <c r="H191" s="91">
        <f t="shared" si="108"/>
        <v>2.9609899999999998</v>
      </c>
      <c r="I191" s="91">
        <f t="shared" si="108"/>
        <v>3.0823700000000001</v>
      </c>
      <c r="J191" s="91">
        <f t="shared" si="108"/>
        <v>3.2921399999999998</v>
      </c>
      <c r="K191" s="91">
        <f t="shared" si="108"/>
        <v>3.65123</v>
      </c>
      <c r="L191" s="91">
        <f t="shared" si="108"/>
        <v>3.7193800000000001</v>
      </c>
      <c r="M191" s="91">
        <f t="shared" si="108"/>
        <v>3.94251</v>
      </c>
      <c r="N191" s="91">
        <f t="shared" si="108"/>
        <v>4.1123500000000002</v>
      </c>
      <c r="O191" s="91">
        <f t="shared" si="108"/>
        <v>3.9268000000000001</v>
      </c>
      <c r="P191" s="91">
        <f t="shared" si="108"/>
        <v>3.88835</v>
      </c>
      <c r="Q191" s="91">
        <f t="shared" si="108"/>
        <v>3.9005200000000002</v>
      </c>
      <c r="R191" s="91">
        <f t="shared" si="108"/>
        <v>3.8889999999999998</v>
      </c>
      <c r="S191" s="91">
        <f t="shared" si="108"/>
        <v>3.9424800000000002</v>
      </c>
      <c r="T191" s="91">
        <f t="shared" si="108"/>
        <v>4.1632999999999996</v>
      </c>
      <c r="U191" s="91">
        <f t="shared" si="108"/>
        <v>4.1733000000000002</v>
      </c>
      <c r="V191" s="91">
        <f t="shared" si="108"/>
        <v>4.1326299999999998</v>
      </c>
      <c r="W191" s="91">
        <f t="shared" si="108"/>
        <v>3.8897599999999999</v>
      </c>
      <c r="X191" s="91">
        <f t="shared" si="108"/>
        <v>3.7787199999999999</v>
      </c>
      <c r="Y191" s="91">
        <f t="shared" si="108"/>
        <v>3.67089</v>
      </c>
      <c r="Z191" s="91">
        <f t="shared" si="108"/>
        <v>3.3534999999999999</v>
      </c>
      <c r="AA191" s="91">
        <f t="shared" si="108"/>
        <v>3.15273</v>
      </c>
    </row>
    <row r="192" spans="1:27" ht="12.75" customHeight="1" outlineLevel="1" x14ac:dyDescent="0.2">
      <c r="A192" s="99" t="s">
        <v>1838</v>
      </c>
      <c r="B192" s="63" t="s">
        <v>238</v>
      </c>
      <c r="C192" s="43" t="s">
        <v>79</v>
      </c>
      <c r="D192" s="44">
        <v>1080.2</v>
      </c>
      <c r="E192" s="44">
        <v>1014.2</v>
      </c>
      <c r="F192" s="44">
        <v>959.19</v>
      </c>
      <c r="G192" s="44">
        <v>941.34</v>
      </c>
      <c r="H192" s="44">
        <v>1024.31</v>
      </c>
      <c r="I192" s="44">
        <v>1145.69</v>
      </c>
      <c r="J192" s="44">
        <v>1355.46</v>
      </c>
      <c r="K192" s="44">
        <v>1714.55</v>
      </c>
      <c r="L192" s="44">
        <v>1782.7</v>
      </c>
      <c r="M192" s="44">
        <v>2005.83</v>
      </c>
      <c r="N192" s="44">
        <v>2175.67</v>
      </c>
      <c r="O192" s="44">
        <v>1990.12</v>
      </c>
      <c r="P192" s="44">
        <v>1951.67</v>
      </c>
      <c r="Q192" s="44">
        <v>1963.84</v>
      </c>
      <c r="R192" s="44">
        <v>1952.32</v>
      </c>
      <c r="S192" s="44">
        <v>2005.8</v>
      </c>
      <c r="T192" s="44">
        <v>2226.62</v>
      </c>
      <c r="U192" s="44">
        <v>2236.62</v>
      </c>
      <c r="V192" s="44">
        <v>2195.9499999999998</v>
      </c>
      <c r="W192" s="44">
        <v>1953.08</v>
      </c>
      <c r="X192" s="44">
        <v>1842.04</v>
      </c>
      <c r="Y192" s="44">
        <v>1734.21</v>
      </c>
      <c r="Z192" s="44">
        <v>1416.82</v>
      </c>
      <c r="AA192" s="44">
        <v>1216.05</v>
      </c>
    </row>
    <row r="193" spans="1:27" ht="12.75" customHeight="1" outlineLevel="1" x14ac:dyDescent="0.2">
      <c r="A193" s="99" t="s">
        <v>1839</v>
      </c>
      <c r="B193" s="63" t="s">
        <v>90</v>
      </c>
      <c r="C193" s="43" t="s">
        <v>79</v>
      </c>
      <c r="D193" s="44">
        <f>$D$168</f>
        <v>1716.97</v>
      </c>
      <c r="E193" s="44">
        <f>$D$168</f>
        <v>1716.97</v>
      </c>
      <c r="F193" s="44">
        <f t="shared" ref="F193:AA193" si="109">$D$168</f>
        <v>1716.97</v>
      </c>
      <c r="G193" s="44">
        <f t="shared" si="109"/>
        <v>1716.97</v>
      </c>
      <c r="H193" s="44">
        <f t="shared" si="109"/>
        <v>1716.97</v>
      </c>
      <c r="I193" s="44">
        <f t="shared" si="109"/>
        <v>1716.97</v>
      </c>
      <c r="J193" s="44">
        <f t="shared" si="109"/>
        <v>1716.97</v>
      </c>
      <c r="K193" s="44">
        <f t="shared" si="109"/>
        <v>1716.97</v>
      </c>
      <c r="L193" s="44">
        <f t="shared" si="109"/>
        <v>1716.97</v>
      </c>
      <c r="M193" s="44">
        <f t="shared" si="109"/>
        <v>1716.97</v>
      </c>
      <c r="N193" s="44">
        <f t="shared" si="109"/>
        <v>1716.97</v>
      </c>
      <c r="O193" s="44">
        <f t="shared" si="109"/>
        <v>1716.97</v>
      </c>
      <c r="P193" s="44">
        <f t="shared" si="109"/>
        <v>1716.97</v>
      </c>
      <c r="Q193" s="44">
        <f t="shared" si="109"/>
        <v>1716.97</v>
      </c>
      <c r="R193" s="44">
        <f t="shared" si="109"/>
        <v>1716.97</v>
      </c>
      <c r="S193" s="44">
        <f t="shared" si="109"/>
        <v>1716.97</v>
      </c>
      <c r="T193" s="44">
        <f t="shared" si="109"/>
        <v>1716.97</v>
      </c>
      <c r="U193" s="44">
        <f t="shared" si="109"/>
        <v>1716.97</v>
      </c>
      <c r="V193" s="44">
        <f t="shared" si="109"/>
        <v>1716.97</v>
      </c>
      <c r="W193" s="44">
        <f t="shared" si="109"/>
        <v>1716.97</v>
      </c>
      <c r="X193" s="44">
        <f t="shared" si="109"/>
        <v>1716.97</v>
      </c>
      <c r="Y193" s="44">
        <f t="shared" si="109"/>
        <v>1716.97</v>
      </c>
      <c r="Z193" s="44">
        <f t="shared" si="109"/>
        <v>1716.97</v>
      </c>
      <c r="AA193" s="44">
        <f t="shared" si="109"/>
        <v>1716.97</v>
      </c>
    </row>
    <row r="194" spans="1:27" ht="12.75" customHeight="1" outlineLevel="1" x14ac:dyDescent="0.2">
      <c r="A194" s="99" t="s">
        <v>1840</v>
      </c>
      <c r="B194" s="63" t="s">
        <v>83</v>
      </c>
      <c r="C194" s="43" t="s">
        <v>79</v>
      </c>
      <c r="D194" s="44">
        <v>3.35</v>
      </c>
      <c r="E194" s="44">
        <v>3.35</v>
      </c>
      <c r="F194" s="44">
        <v>3.35</v>
      </c>
      <c r="G194" s="44">
        <v>3.35</v>
      </c>
      <c r="H194" s="44">
        <v>3.35</v>
      </c>
      <c r="I194" s="44">
        <v>3.35</v>
      </c>
      <c r="J194" s="44">
        <v>3.35</v>
      </c>
      <c r="K194" s="44">
        <v>3.35</v>
      </c>
      <c r="L194" s="44">
        <v>3.35</v>
      </c>
      <c r="M194" s="44">
        <v>3.35</v>
      </c>
      <c r="N194" s="44">
        <v>3.35</v>
      </c>
      <c r="O194" s="44">
        <v>3.35</v>
      </c>
      <c r="P194" s="44">
        <v>3.35</v>
      </c>
      <c r="Q194" s="44">
        <v>3.35</v>
      </c>
      <c r="R194" s="44">
        <v>3.35</v>
      </c>
      <c r="S194" s="44">
        <v>3.35</v>
      </c>
      <c r="T194" s="44">
        <v>3.35</v>
      </c>
      <c r="U194" s="44">
        <v>3.35</v>
      </c>
      <c r="V194" s="44">
        <v>3.35</v>
      </c>
      <c r="W194" s="44">
        <v>3.35</v>
      </c>
      <c r="X194" s="44">
        <v>3.35</v>
      </c>
      <c r="Y194" s="44">
        <v>3.35</v>
      </c>
      <c r="Z194" s="44">
        <v>3.35</v>
      </c>
      <c r="AA194" s="44">
        <v>3.35</v>
      </c>
    </row>
    <row r="195" spans="1:27" ht="12.75" customHeight="1" outlineLevel="1" x14ac:dyDescent="0.2">
      <c r="A195" s="99" t="s">
        <v>1841</v>
      </c>
      <c r="B195" s="63" t="s">
        <v>81</v>
      </c>
      <c r="C195" s="43" t="s">
        <v>79</v>
      </c>
      <c r="D195" s="44">
        <f>$D$11</f>
        <v>216.36</v>
      </c>
      <c r="E195" s="44">
        <f t="shared" ref="E195:AA195" si="110">$D$11</f>
        <v>216.36</v>
      </c>
      <c r="F195" s="44">
        <f t="shared" si="110"/>
        <v>216.36</v>
      </c>
      <c r="G195" s="44">
        <f t="shared" si="110"/>
        <v>216.36</v>
      </c>
      <c r="H195" s="44">
        <f t="shared" si="110"/>
        <v>216.36</v>
      </c>
      <c r="I195" s="44">
        <f t="shared" si="110"/>
        <v>216.36</v>
      </c>
      <c r="J195" s="44">
        <f t="shared" si="110"/>
        <v>216.36</v>
      </c>
      <c r="K195" s="44">
        <f t="shared" si="110"/>
        <v>216.36</v>
      </c>
      <c r="L195" s="44">
        <f t="shared" si="110"/>
        <v>216.36</v>
      </c>
      <c r="M195" s="44">
        <f t="shared" si="110"/>
        <v>216.36</v>
      </c>
      <c r="N195" s="44">
        <f t="shared" si="110"/>
        <v>216.36</v>
      </c>
      <c r="O195" s="44">
        <f t="shared" si="110"/>
        <v>216.36</v>
      </c>
      <c r="P195" s="44">
        <f t="shared" si="110"/>
        <v>216.36</v>
      </c>
      <c r="Q195" s="44">
        <f t="shared" si="110"/>
        <v>216.36</v>
      </c>
      <c r="R195" s="44">
        <f t="shared" si="110"/>
        <v>216.36</v>
      </c>
      <c r="S195" s="44">
        <f t="shared" si="110"/>
        <v>216.36</v>
      </c>
      <c r="T195" s="44">
        <f t="shared" si="110"/>
        <v>216.36</v>
      </c>
      <c r="U195" s="44">
        <f t="shared" si="110"/>
        <v>216.36</v>
      </c>
      <c r="V195" s="44">
        <f t="shared" si="110"/>
        <v>216.36</v>
      </c>
      <c r="W195" s="44">
        <f t="shared" si="110"/>
        <v>216.36</v>
      </c>
      <c r="X195" s="44">
        <f t="shared" si="110"/>
        <v>216.36</v>
      </c>
      <c r="Y195" s="44">
        <f t="shared" si="110"/>
        <v>216.36</v>
      </c>
      <c r="Z195" s="44">
        <f t="shared" si="110"/>
        <v>216.36</v>
      </c>
      <c r="AA195" s="44">
        <f t="shared" si="110"/>
        <v>216.36</v>
      </c>
    </row>
    <row r="196" spans="1:27" ht="12.75" customHeight="1" x14ac:dyDescent="0.2">
      <c r="A196" s="98" t="s">
        <v>1842</v>
      </c>
      <c r="B196" s="28" t="str">
        <f>"07"&amp;"."&amp;$B$800&amp;"."&amp;$B$801</f>
        <v>07.12.2023</v>
      </c>
      <c r="C196" s="90" t="s">
        <v>76</v>
      </c>
      <c r="D196" s="91">
        <f>ROUND(((D197+D198+D200+D199)/1000),5)</f>
        <v>2.9379900000000001</v>
      </c>
      <c r="E196" s="91">
        <f>ROUND(((E197+E198+E200+E199)/1000),5)</f>
        <v>2.8126899999999999</v>
      </c>
      <c r="F196" s="91">
        <f>ROUND(((F197+F198+F200+F199)/1000),5)</f>
        <v>2.73502</v>
      </c>
      <c r="G196" s="91">
        <f t="shared" ref="G196:AA196" si="111">ROUND(((G197+G198+G200+G199)/1000),5)</f>
        <v>2.7150099999999999</v>
      </c>
      <c r="H196" s="91">
        <f t="shared" si="111"/>
        <v>2.8250600000000001</v>
      </c>
      <c r="I196" s="91">
        <f t="shared" si="111"/>
        <v>2.9843999999999999</v>
      </c>
      <c r="J196" s="91">
        <f t="shared" si="111"/>
        <v>3.2255099999999999</v>
      </c>
      <c r="K196" s="91">
        <f t="shared" si="111"/>
        <v>3.5841400000000001</v>
      </c>
      <c r="L196" s="91">
        <f t="shared" si="111"/>
        <v>3.7188300000000001</v>
      </c>
      <c r="M196" s="91">
        <f t="shared" si="111"/>
        <v>3.8841000000000001</v>
      </c>
      <c r="N196" s="91">
        <f t="shared" si="111"/>
        <v>4.04765</v>
      </c>
      <c r="O196" s="91">
        <f t="shared" si="111"/>
        <v>3.8413599999999999</v>
      </c>
      <c r="P196" s="91">
        <f t="shared" si="111"/>
        <v>3.7874099999999999</v>
      </c>
      <c r="Q196" s="91">
        <f t="shared" si="111"/>
        <v>3.7987299999999999</v>
      </c>
      <c r="R196" s="91">
        <f t="shared" si="111"/>
        <v>3.79495</v>
      </c>
      <c r="S196" s="91">
        <f t="shared" si="111"/>
        <v>3.85833</v>
      </c>
      <c r="T196" s="91">
        <f t="shared" si="111"/>
        <v>4.1233599999999999</v>
      </c>
      <c r="U196" s="91">
        <f t="shared" si="111"/>
        <v>4.1476499999999996</v>
      </c>
      <c r="V196" s="91">
        <f t="shared" si="111"/>
        <v>4.1191399999999998</v>
      </c>
      <c r="W196" s="91">
        <f t="shared" si="111"/>
        <v>3.82464</v>
      </c>
      <c r="X196" s="91">
        <f t="shared" si="111"/>
        <v>3.7116500000000001</v>
      </c>
      <c r="Y196" s="91">
        <f t="shared" si="111"/>
        <v>3.5796399999999999</v>
      </c>
      <c r="Z196" s="91">
        <f t="shared" si="111"/>
        <v>3.2982800000000001</v>
      </c>
      <c r="AA196" s="91">
        <f t="shared" si="111"/>
        <v>3.12961</v>
      </c>
    </row>
    <row r="197" spans="1:27" ht="12.75" customHeight="1" outlineLevel="1" x14ac:dyDescent="0.2">
      <c r="A197" s="99" t="s">
        <v>1843</v>
      </c>
      <c r="B197" s="63" t="s">
        <v>238</v>
      </c>
      <c r="C197" s="43" t="s">
        <v>79</v>
      </c>
      <c r="D197" s="44">
        <v>1001.31</v>
      </c>
      <c r="E197" s="44">
        <v>876.01</v>
      </c>
      <c r="F197" s="44">
        <v>798.34</v>
      </c>
      <c r="G197" s="44">
        <v>778.33</v>
      </c>
      <c r="H197" s="44">
        <v>888.38</v>
      </c>
      <c r="I197" s="44">
        <v>1047.72</v>
      </c>
      <c r="J197" s="44">
        <v>1288.83</v>
      </c>
      <c r="K197" s="44">
        <v>1647.46</v>
      </c>
      <c r="L197" s="44">
        <v>1782.15</v>
      </c>
      <c r="M197" s="44">
        <v>1947.42</v>
      </c>
      <c r="N197" s="44">
        <v>2110.9699999999998</v>
      </c>
      <c r="O197" s="44">
        <v>1904.68</v>
      </c>
      <c r="P197" s="44">
        <v>1850.73</v>
      </c>
      <c r="Q197" s="44">
        <v>1862.05</v>
      </c>
      <c r="R197" s="44">
        <v>1858.27</v>
      </c>
      <c r="S197" s="44">
        <v>1921.65</v>
      </c>
      <c r="T197" s="44">
        <v>2186.6799999999998</v>
      </c>
      <c r="U197" s="44">
        <v>2210.9699999999998</v>
      </c>
      <c r="V197" s="44">
        <v>2182.46</v>
      </c>
      <c r="W197" s="44">
        <v>1887.96</v>
      </c>
      <c r="X197" s="44">
        <v>1774.97</v>
      </c>
      <c r="Y197" s="44">
        <v>1642.96</v>
      </c>
      <c r="Z197" s="44">
        <v>1361.6</v>
      </c>
      <c r="AA197" s="44">
        <v>1192.93</v>
      </c>
    </row>
    <row r="198" spans="1:27" ht="12.75" customHeight="1" outlineLevel="1" x14ac:dyDescent="0.2">
      <c r="A198" s="99" t="s">
        <v>1844</v>
      </c>
      <c r="B198" s="63" t="s">
        <v>90</v>
      </c>
      <c r="C198" s="43" t="s">
        <v>79</v>
      </c>
      <c r="D198" s="44">
        <f>$D$168</f>
        <v>1716.97</v>
      </c>
      <c r="E198" s="44">
        <f>$D$168</f>
        <v>1716.97</v>
      </c>
      <c r="F198" s="44">
        <f t="shared" ref="F198:AA198" si="112">$D$168</f>
        <v>1716.97</v>
      </c>
      <c r="G198" s="44">
        <f t="shared" si="112"/>
        <v>1716.97</v>
      </c>
      <c r="H198" s="44">
        <f t="shared" si="112"/>
        <v>1716.97</v>
      </c>
      <c r="I198" s="44">
        <f t="shared" si="112"/>
        <v>1716.97</v>
      </c>
      <c r="J198" s="44">
        <f t="shared" si="112"/>
        <v>1716.97</v>
      </c>
      <c r="K198" s="44">
        <f t="shared" si="112"/>
        <v>1716.97</v>
      </c>
      <c r="L198" s="44">
        <f t="shared" si="112"/>
        <v>1716.97</v>
      </c>
      <c r="M198" s="44">
        <f t="shared" si="112"/>
        <v>1716.97</v>
      </c>
      <c r="N198" s="44">
        <f t="shared" si="112"/>
        <v>1716.97</v>
      </c>
      <c r="O198" s="44">
        <f t="shared" si="112"/>
        <v>1716.97</v>
      </c>
      <c r="P198" s="44">
        <f t="shared" si="112"/>
        <v>1716.97</v>
      </c>
      <c r="Q198" s="44">
        <f t="shared" si="112"/>
        <v>1716.97</v>
      </c>
      <c r="R198" s="44">
        <f t="shared" si="112"/>
        <v>1716.97</v>
      </c>
      <c r="S198" s="44">
        <f t="shared" si="112"/>
        <v>1716.97</v>
      </c>
      <c r="T198" s="44">
        <f t="shared" si="112"/>
        <v>1716.97</v>
      </c>
      <c r="U198" s="44">
        <f t="shared" si="112"/>
        <v>1716.97</v>
      </c>
      <c r="V198" s="44">
        <f t="shared" si="112"/>
        <v>1716.97</v>
      </c>
      <c r="W198" s="44">
        <f t="shared" si="112"/>
        <v>1716.97</v>
      </c>
      <c r="X198" s="44">
        <f t="shared" si="112"/>
        <v>1716.97</v>
      </c>
      <c r="Y198" s="44">
        <f t="shared" si="112"/>
        <v>1716.97</v>
      </c>
      <c r="Z198" s="44">
        <f t="shared" si="112"/>
        <v>1716.97</v>
      </c>
      <c r="AA198" s="44">
        <f t="shared" si="112"/>
        <v>1716.97</v>
      </c>
    </row>
    <row r="199" spans="1:27" ht="12.75" customHeight="1" outlineLevel="1" x14ac:dyDescent="0.2">
      <c r="A199" s="99" t="s">
        <v>1845</v>
      </c>
      <c r="B199" s="63" t="s">
        <v>83</v>
      </c>
      <c r="C199" s="43" t="s">
        <v>79</v>
      </c>
      <c r="D199" s="44">
        <v>3.35</v>
      </c>
      <c r="E199" s="44">
        <v>3.35</v>
      </c>
      <c r="F199" s="44">
        <v>3.35</v>
      </c>
      <c r="G199" s="44">
        <v>3.35</v>
      </c>
      <c r="H199" s="44">
        <v>3.35</v>
      </c>
      <c r="I199" s="44">
        <v>3.35</v>
      </c>
      <c r="J199" s="44">
        <v>3.35</v>
      </c>
      <c r="K199" s="44">
        <v>3.35</v>
      </c>
      <c r="L199" s="44">
        <v>3.35</v>
      </c>
      <c r="M199" s="44">
        <v>3.35</v>
      </c>
      <c r="N199" s="44">
        <v>3.35</v>
      </c>
      <c r="O199" s="44">
        <v>3.35</v>
      </c>
      <c r="P199" s="44">
        <v>3.35</v>
      </c>
      <c r="Q199" s="44">
        <v>3.35</v>
      </c>
      <c r="R199" s="44">
        <v>3.35</v>
      </c>
      <c r="S199" s="44">
        <v>3.35</v>
      </c>
      <c r="T199" s="44">
        <v>3.35</v>
      </c>
      <c r="U199" s="44">
        <v>3.35</v>
      </c>
      <c r="V199" s="44">
        <v>3.35</v>
      </c>
      <c r="W199" s="44">
        <v>3.35</v>
      </c>
      <c r="X199" s="44">
        <v>3.35</v>
      </c>
      <c r="Y199" s="44">
        <v>3.35</v>
      </c>
      <c r="Z199" s="44">
        <v>3.35</v>
      </c>
      <c r="AA199" s="44">
        <v>3.35</v>
      </c>
    </row>
    <row r="200" spans="1:27" ht="12.75" customHeight="1" outlineLevel="1" x14ac:dyDescent="0.2">
      <c r="A200" s="99" t="s">
        <v>1846</v>
      </c>
      <c r="B200" s="63" t="s">
        <v>81</v>
      </c>
      <c r="C200" s="43" t="s">
        <v>79</v>
      </c>
      <c r="D200" s="44">
        <f>$D$11</f>
        <v>216.36</v>
      </c>
      <c r="E200" s="44">
        <f t="shared" ref="E200:AA200" si="113">$D$11</f>
        <v>216.36</v>
      </c>
      <c r="F200" s="44">
        <f t="shared" si="113"/>
        <v>216.36</v>
      </c>
      <c r="G200" s="44">
        <f t="shared" si="113"/>
        <v>216.36</v>
      </c>
      <c r="H200" s="44">
        <f t="shared" si="113"/>
        <v>216.36</v>
      </c>
      <c r="I200" s="44">
        <f t="shared" si="113"/>
        <v>216.36</v>
      </c>
      <c r="J200" s="44">
        <f t="shared" si="113"/>
        <v>216.36</v>
      </c>
      <c r="K200" s="44">
        <f t="shared" si="113"/>
        <v>216.36</v>
      </c>
      <c r="L200" s="44">
        <f t="shared" si="113"/>
        <v>216.36</v>
      </c>
      <c r="M200" s="44">
        <f t="shared" si="113"/>
        <v>216.36</v>
      </c>
      <c r="N200" s="44">
        <f t="shared" si="113"/>
        <v>216.36</v>
      </c>
      <c r="O200" s="44">
        <f t="shared" si="113"/>
        <v>216.36</v>
      </c>
      <c r="P200" s="44">
        <f t="shared" si="113"/>
        <v>216.36</v>
      </c>
      <c r="Q200" s="44">
        <f t="shared" si="113"/>
        <v>216.36</v>
      </c>
      <c r="R200" s="44">
        <f t="shared" si="113"/>
        <v>216.36</v>
      </c>
      <c r="S200" s="44">
        <f t="shared" si="113"/>
        <v>216.36</v>
      </c>
      <c r="T200" s="44">
        <f t="shared" si="113"/>
        <v>216.36</v>
      </c>
      <c r="U200" s="44">
        <f t="shared" si="113"/>
        <v>216.36</v>
      </c>
      <c r="V200" s="44">
        <f t="shared" si="113"/>
        <v>216.36</v>
      </c>
      <c r="W200" s="44">
        <f t="shared" si="113"/>
        <v>216.36</v>
      </c>
      <c r="X200" s="44">
        <f t="shared" si="113"/>
        <v>216.36</v>
      </c>
      <c r="Y200" s="44">
        <f t="shared" si="113"/>
        <v>216.36</v>
      </c>
      <c r="Z200" s="44">
        <f t="shared" si="113"/>
        <v>216.36</v>
      </c>
      <c r="AA200" s="44">
        <f t="shared" si="113"/>
        <v>216.36</v>
      </c>
    </row>
    <row r="201" spans="1:27" ht="12.75" customHeight="1" x14ac:dyDescent="0.2">
      <c r="A201" s="98" t="s">
        <v>1847</v>
      </c>
      <c r="B201" s="28" t="str">
        <f>"08"&amp;"."&amp;$B$800&amp;"."&amp;$B$801</f>
        <v>08.12.2023</v>
      </c>
      <c r="C201" s="90" t="s">
        <v>76</v>
      </c>
      <c r="D201" s="91">
        <f>ROUND(((D202+D203+D205+D204)/1000),5)</f>
        <v>2.9209900000000002</v>
      </c>
      <c r="E201" s="91">
        <f>ROUND(((E202+E203+E205+E204)/1000),5)</f>
        <v>2.7707600000000001</v>
      </c>
      <c r="F201" s="91">
        <f>ROUND(((F202+F203+F205+F204)/1000),5)</f>
        <v>2.0739200000000002</v>
      </c>
      <c r="G201" s="91">
        <f t="shared" ref="G201:AA201" si="114">ROUND(((G202+G203+G205+G204)/1000),5)</f>
        <v>2.0716299999999999</v>
      </c>
      <c r="H201" s="91">
        <f t="shared" si="114"/>
        <v>2.0876700000000001</v>
      </c>
      <c r="I201" s="91">
        <f t="shared" si="114"/>
        <v>2.968</v>
      </c>
      <c r="J201" s="91">
        <f t="shared" si="114"/>
        <v>3.1990099999999999</v>
      </c>
      <c r="K201" s="91">
        <f t="shared" si="114"/>
        <v>3.5120200000000001</v>
      </c>
      <c r="L201" s="91">
        <f t="shared" si="114"/>
        <v>3.7297899999999999</v>
      </c>
      <c r="M201" s="91">
        <f t="shared" si="114"/>
        <v>3.76755</v>
      </c>
      <c r="N201" s="91">
        <f t="shared" si="114"/>
        <v>3.7845300000000002</v>
      </c>
      <c r="O201" s="91">
        <f t="shared" si="114"/>
        <v>3.80437</v>
      </c>
      <c r="P201" s="91">
        <f t="shared" si="114"/>
        <v>3.7907999999999999</v>
      </c>
      <c r="Q201" s="91">
        <f t="shared" si="114"/>
        <v>3.8025199999999999</v>
      </c>
      <c r="R201" s="91">
        <f t="shared" si="114"/>
        <v>3.7955100000000002</v>
      </c>
      <c r="S201" s="91">
        <f t="shared" si="114"/>
        <v>3.7437200000000002</v>
      </c>
      <c r="T201" s="91">
        <f t="shared" si="114"/>
        <v>3.7767400000000002</v>
      </c>
      <c r="U201" s="91">
        <f t="shared" si="114"/>
        <v>3.76966</v>
      </c>
      <c r="V201" s="91">
        <f t="shared" si="114"/>
        <v>3.7485400000000002</v>
      </c>
      <c r="W201" s="91">
        <f t="shared" si="114"/>
        <v>3.7391399999999999</v>
      </c>
      <c r="X201" s="91">
        <f t="shared" si="114"/>
        <v>3.7140200000000001</v>
      </c>
      <c r="Y201" s="91">
        <f t="shared" si="114"/>
        <v>3.53003</v>
      </c>
      <c r="Z201" s="91">
        <f t="shared" si="114"/>
        <v>3.2242799999999998</v>
      </c>
      <c r="AA201" s="91">
        <f t="shared" si="114"/>
        <v>3.11843</v>
      </c>
    </row>
    <row r="202" spans="1:27" ht="12.75" customHeight="1" outlineLevel="1" x14ac:dyDescent="0.2">
      <c r="A202" s="99" t="s">
        <v>1848</v>
      </c>
      <c r="B202" s="63" t="s">
        <v>238</v>
      </c>
      <c r="C202" s="43" t="s">
        <v>79</v>
      </c>
      <c r="D202" s="44">
        <v>984.31</v>
      </c>
      <c r="E202" s="44">
        <v>834.08</v>
      </c>
      <c r="F202" s="44">
        <v>137.24</v>
      </c>
      <c r="G202" s="44">
        <v>134.94999999999999</v>
      </c>
      <c r="H202" s="44">
        <v>150.99</v>
      </c>
      <c r="I202" s="44">
        <v>1031.32</v>
      </c>
      <c r="J202" s="44">
        <v>1262.33</v>
      </c>
      <c r="K202" s="44">
        <v>1575.34</v>
      </c>
      <c r="L202" s="44">
        <v>1793.11</v>
      </c>
      <c r="M202" s="44">
        <v>1830.87</v>
      </c>
      <c r="N202" s="44">
        <v>1847.85</v>
      </c>
      <c r="O202" s="44">
        <v>1867.69</v>
      </c>
      <c r="P202" s="44">
        <v>1854.12</v>
      </c>
      <c r="Q202" s="44">
        <v>1865.84</v>
      </c>
      <c r="R202" s="44">
        <v>1858.83</v>
      </c>
      <c r="S202" s="44">
        <v>1807.04</v>
      </c>
      <c r="T202" s="44">
        <v>1840.06</v>
      </c>
      <c r="U202" s="44">
        <v>1832.98</v>
      </c>
      <c r="V202" s="44">
        <v>1811.86</v>
      </c>
      <c r="W202" s="44">
        <v>1802.46</v>
      </c>
      <c r="X202" s="44">
        <v>1777.34</v>
      </c>
      <c r="Y202" s="44">
        <v>1593.35</v>
      </c>
      <c r="Z202" s="44">
        <v>1287.5999999999999</v>
      </c>
      <c r="AA202" s="44">
        <v>1181.75</v>
      </c>
    </row>
    <row r="203" spans="1:27" ht="12.75" customHeight="1" outlineLevel="1" x14ac:dyDescent="0.2">
      <c r="A203" s="99" t="s">
        <v>1849</v>
      </c>
      <c r="B203" s="63" t="s">
        <v>90</v>
      </c>
      <c r="C203" s="43" t="s">
        <v>79</v>
      </c>
      <c r="D203" s="44">
        <f>$D$168</f>
        <v>1716.97</v>
      </c>
      <c r="E203" s="44">
        <f>$D$168</f>
        <v>1716.97</v>
      </c>
      <c r="F203" s="44">
        <f t="shared" ref="F203:AA203" si="115">$D$168</f>
        <v>1716.97</v>
      </c>
      <c r="G203" s="44">
        <f t="shared" si="115"/>
        <v>1716.97</v>
      </c>
      <c r="H203" s="44">
        <f t="shared" si="115"/>
        <v>1716.97</v>
      </c>
      <c r="I203" s="44">
        <f t="shared" si="115"/>
        <v>1716.97</v>
      </c>
      <c r="J203" s="44">
        <f t="shared" si="115"/>
        <v>1716.97</v>
      </c>
      <c r="K203" s="44">
        <f t="shared" si="115"/>
        <v>1716.97</v>
      </c>
      <c r="L203" s="44">
        <f t="shared" si="115"/>
        <v>1716.97</v>
      </c>
      <c r="M203" s="44">
        <f t="shared" si="115"/>
        <v>1716.97</v>
      </c>
      <c r="N203" s="44">
        <f t="shared" si="115"/>
        <v>1716.97</v>
      </c>
      <c r="O203" s="44">
        <f t="shared" si="115"/>
        <v>1716.97</v>
      </c>
      <c r="P203" s="44">
        <f t="shared" si="115"/>
        <v>1716.97</v>
      </c>
      <c r="Q203" s="44">
        <f t="shared" si="115"/>
        <v>1716.97</v>
      </c>
      <c r="R203" s="44">
        <f t="shared" si="115"/>
        <v>1716.97</v>
      </c>
      <c r="S203" s="44">
        <f t="shared" si="115"/>
        <v>1716.97</v>
      </c>
      <c r="T203" s="44">
        <f t="shared" si="115"/>
        <v>1716.97</v>
      </c>
      <c r="U203" s="44">
        <f t="shared" si="115"/>
        <v>1716.97</v>
      </c>
      <c r="V203" s="44">
        <f t="shared" si="115"/>
        <v>1716.97</v>
      </c>
      <c r="W203" s="44">
        <f t="shared" si="115"/>
        <v>1716.97</v>
      </c>
      <c r="X203" s="44">
        <f t="shared" si="115"/>
        <v>1716.97</v>
      </c>
      <c r="Y203" s="44">
        <f t="shared" si="115"/>
        <v>1716.97</v>
      </c>
      <c r="Z203" s="44">
        <f t="shared" si="115"/>
        <v>1716.97</v>
      </c>
      <c r="AA203" s="44">
        <f t="shared" si="115"/>
        <v>1716.97</v>
      </c>
    </row>
    <row r="204" spans="1:27" ht="12.75" customHeight="1" outlineLevel="1" x14ac:dyDescent="0.2">
      <c r="A204" s="99" t="s">
        <v>1850</v>
      </c>
      <c r="B204" s="63" t="s">
        <v>83</v>
      </c>
      <c r="C204" s="43" t="s">
        <v>79</v>
      </c>
      <c r="D204" s="44">
        <v>3.35</v>
      </c>
      <c r="E204" s="44">
        <v>3.35</v>
      </c>
      <c r="F204" s="44">
        <v>3.35</v>
      </c>
      <c r="G204" s="44">
        <v>3.35</v>
      </c>
      <c r="H204" s="44">
        <v>3.35</v>
      </c>
      <c r="I204" s="44">
        <v>3.35</v>
      </c>
      <c r="J204" s="44">
        <v>3.35</v>
      </c>
      <c r="K204" s="44">
        <v>3.35</v>
      </c>
      <c r="L204" s="44">
        <v>3.35</v>
      </c>
      <c r="M204" s="44">
        <v>3.35</v>
      </c>
      <c r="N204" s="44">
        <v>3.35</v>
      </c>
      <c r="O204" s="44">
        <v>3.35</v>
      </c>
      <c r="P204" s="44">
        <v>3.35</v>
      </c>
      <c r="Q204" s="44">
        <v>3.35</v>
      </c>
      <c r="R204" s="44">
        <v>3.35</v>
      </c>
      <c r="S204" s="44">
        <v>3.35</v>
      </c>
      <c r="T204" s="44">
        <v>3.35</v>
      </c>
      <c r="U204" s="44">
        <v>3.35</v>
      </c>
      <c r="V204" s="44">
        <v>3.35</v>
      </c>
      <c r="W204" s="44">
        <v>3.35</v>
      </c>
      <c r="X204" s="44">
        <v>3.35</v>
      </c>
      <c r="Y204" s="44">
        <v>3.35</v>
      </c>
      <c r="Z204" s="44">
        <v>3.35</v>
      </c>
      <c r="AA204" s="44">
        <v>3.35</v>
      </c>
    </row>
    <row r="205" spans="1:27" ht="12.75" customHeight="1" outlineLevel="1" x14ac:dyDescent="0.2">
      <c r="A205" s="99" t="s">
        <v>1851</v>
      </c>
      <c r="B205" s="63" t="s">
        <v>81</v>
      </c>
      <c r="C205" s="43" t="s">
        <v>79</v>
      </c>
      <c r="D205" s="44">
        <f>$D$11</f>
        <v>216.36</v>
      </c>
      <c r="E205" s="44">
        <f t="shared" ref="E205:AA205" si="116">$D$11</f>
        <v>216.36</v>
      </c>
      <c r="F205" s="44">
        <f t="shared" si="116"/>
        <v>216.36</v>
      </c>
      <c r="G205" s="44">
        <f t="shared" si="116"/>
        <v>216.36</v>
      </c>
      <c r="H205" s="44">
        <f t="shared" si="116"/>
        <v>216.36</v>
      </c>
      <c r="I205" s="44">
        <f t="shared" si="116"/>
        <v>216.36</v>
      </c>
      <c r="J205" s="44">
        <f t="shared" si="116"/>
        <v>216.36</v>
      </c>
      <c r="K205" s="44">
        <f t="shared" si="116"/>
        <v>216.36</v>
      </c>
      <c r="L205" s="44">
        <f t="shared" si="116"/>
        <v>216.36</v>
      </c>
      <c r="M205" s="44">
        <f t="shared" si="116"/>
        <v>216.36</v>
      </c>
      <c r="N205" s="44">
        <f t="shared" si="116"/>
        <v>216.36</v>
      </c>
      <c r="O205" s="44">
        <f t="shared" si="116"/>
        <v>216.36</v>
      </c>
      <c r="P205" s="44">
        <f t="shared" si="116"/>
        <v>216.36</v>
      </c>
      <c r="Q205" s="44">
        <f t="shared" si="116"/>
        <v>216.36</v>
      </c>
      <c r="R205" s="44">
        <f t="shared" si="116"/>
        <v>216.36</v>
      </c>
      <c r="S205" s="44">
        <f t="shared" si="116"/>
        <v>216.36</v>
      </c>
      <c r="T205" s="44">
        <f t="shared" si="116"/>
        <v>216.36</v>
      </c>
      <c r="U205" s="44">
        <f t="shared" si="116"/>
        <v>216.36</v>
      </c>
      <c r="V205" s="44">
        <f t="shared" si="116"/>
        <v>216.36</v>
      </c>
      <c r="W205" s="44">
        <f t="shared" si="116"/>
        <v>216.36</v>
      </c>
      <c r="X205" s="44">
        <f t="shared" si="116"/>
        <v>216.36</v>
      </c>
      <c r="Y205" s="44">
        <f t="shared" si="116"/>
        <v>216.36</v>
      </c>
      <c r="Z205" s="44">
        <f t="shared" si="116"/>
        <v>216.36</v>
      </c>
      <c r="AA205" s="44">
        <f t="shared" si="116"/>
        <v>216.36</v>
      </c>
    </row>
    <row r="206" spans="1:27" ht="12.75" customHeight="1" x14ac:dyDescent="0.2">
      <c r="A206" s="98" t="s">
        <v>1852</v>
      </c>
      <c r="B206" s="28" t="str">
        <f>"09"&amp;"."&amp;$B$800&amp;"."&amp;$B$801</f>
        <v>09.12.2023</v>
      </c>
      <c r="C206" s="90" t="s">
        <v>76</v>
      </c>
      <c r="D206" s="91">
        <f>ROUND(((D207+D208+D210+D209)/1000),5)</f>
        <v>3.0160300000000002</v>
      </c>
      <c r="E206" s="91">
        <f>ROUND(((E207+E208+E210+E209)/1000),5)</f>
        <v>2.9094699999999998</v>
      </c>
      <c r="F206" s="91">
        <f>ROUND(((F207+F208+F210+F209)/1000),5)</f>
        <v>2.7970299999999999</v>
      </c>
      <c r="G206" s="91">
        <f t="shared" ref="G206:AA206" si="117">ROUND(((G207+G208+G210+G209)/1000),5)</f>
        <v>2.75013</v>
      </c>
      <c r="H206" s="91">
        <f t="shared" si="117"/>
        <v>2.79325</v>
      </c>
      <c r="I206" s="91">
        <f t="shared" si="117"/>
        <v>2.9130600000000002</v>
      </c>
      <c r="J206" s="91">
        <f t="shared" si="117"/>
        <v>3.02081</v>
      </c>
      <c r="K206" s="91">
        <f t="shared" si="117"/>
        <v>3.2702900000000001</v>
      </c>
      <c r="L206" s="91">
        <f t="shared" si="117"/>
        <v>3.5038800000000001</v>
      </c>
      <c r="M206" s="91">
        <f t="shared" si="117"/>
        <v>3.7199</v>
      </c>
      <c r="N206" s="91">
        <f t="shared" si="117"/>
        <v>3.7471000000000001</v>
      </c>
      <c r="O206" s="91">
        <f t="shared" si="117"/>
        <v>3.7799299999999998</v>
      </c>
      <c r="P206" s="91">
        <f t="shared" si="117"/>
        <v>3.7593100000000002</v>
      </c>
      <c r="Q206" s="91">
        <f t="shared" si="117"/>
        <v>3.7572299999999998</v>
      </c>
      <c r="R206" s="91">
        <f t="shared" si="117"/>
        <v>3.7365900000000001</v>
      </c>
      <c r="S206" s="91">
        <f t="shared" si="117"/>
        <v>3.7350400000000001</v>
      </c>
      <c r="T206" s="91">
        <f t="shared" si="117"/>
        <v>3.7542300000000002</v>
      </c>
      <c r="U206" s="91">
        <f t="shared" si="117"/>
        <v>3.7848299999999999</v>
      </c>
      <c r="V206" s="91">
        <f t="shared" si="117"/>
        <v>3.7629899999999998</v>
      </c>
      <c r="W206" s="91">
        <f t="shared" si="117"/>
        <v>3.73719</v>
      </c>
      <c r="X206" s="91">
        <f t="shared" si="117"/>
        <v>3.7125499999999998</v>
      </c>
      <c r="Y206" s="91">
        <f t="shared" si="117"/>
        <v>3.5202200000000001</v>
      </c>
      <c r="Z206" s="91">
        <f t="shared" si="117"/>
        <v>3.2257600000000002</v>
      </c>
      <c r="AA206" s="91">
        <f t="shared" si="117"/>
        <v>3.1044100000000001</v>
      </c>
    </row>
    <row r="207" spans="1:27" ht="12.75" customHeight="1" outlineLevel="1" x14ac:dyDescent="0.2">
      <c r="A207" s="99" t="s">
        <v>1853</v>
      </c>
      <c r="B207" s="63" t="s">
        <v>238</v>
      </c>
      <c r="C207" s="43" t="s">
        <v>79</v>
      </c>
      <c r="D207" s="44">
        <v>1079.3499999999999</v>
      </c>
      <c r="E207" s="44">
        <v>972.79</v>
      </c>
      <c r="F207" s="44">
        <v>860.35</v>
      </c>
      <c r="G207" s="44">
        <v>813.45</v>
      </c>
      <c r="H207" s="44">
        <v>856.57</v>
      </c>
      <c r="I207" s="44">
        <v>976.38</v>
      </c>
      <c r="J207" s="44">
        <v>1084.1300000000001</v>
      </c>
      <c r="K207" s="44">
        <v>1333.61</v>
      </c>
      <c r="L207" s="44">
        <v>1567.2</v>
      </c>
      <c r="M207" s="44">
        <v>1783.22</v>
      </c>
      <c r="N207" s="44">
        <v>1810.42</v>
      </c>
      <c r="O207" s="44">
        <v>1843.25</v>
      </c>
      <c r="P207" s="44">
        <v>1822.63</v>
      </c>
      <c r="Q207" s="44">
        <v>1820.55</v>
      </c>
      <c r="R207" s="44">
        <v>1799.91</v>
      </c>
      <c r="S207" s="44">
        <v>1798.36</v>
      </c>
      <c r="T207" s="44">
        <v>1817.55</v>
      </c>
      <c r="U207" s="44">
        <v>1848.15</v>
      </c>
      <c r="V207" s="44">
        <v>1826.31</v>
      </c>
      <c r="W207" s="44">
        <v>1800.51</v>
      </c>
      <c r="X207" s="44">
        <v>1775.87</v>
      </c>
      <c r="Y207" s="44">
        <v>1583.54</v>
      </c>
      <c r="Z207" s="44">
        <v>1289.08</v>
      </c>
      <c r="AA207" s="44">
        <v>1167.73</v>
      </c>
    </row>
    <row r="208" spans="1:27" ht="12.75" customHeight="1" outlineLevel="1" x14ac:dyDescent="0.2">
      <c r="A208" s="99" t="s">
        <v>1854</v>
      </c>
      <c r="B208" s="63" t="s">
        <v>90</v>
      </c>
      <c r="C208" s="43" t="s">
        <v>79</v>
      </c>
      <c r="D208" s="44">
        <f>$D$168</f>
        <v>1716.97</v>
      </c>
      <c r="E208" s="44">
        <f>$D$168</f>
        <v>1716.97</v>
      </c>
      <c r="F208" s="44">
        <f t="shared" ref="F208:AA208" si="118">$D$168</f>
        <v>1716.97</v>
      </c>
      <c r="G208" s="44">
        <f t="shared" si="118"/>
        <v>1716.97</v>
      </c>
      <c r="H208" s="44">
        <f t="shared" si="118"/>
        <v>1716.97</v>
      </c>
      <c r="I208" s="44">
        <f t="shared" si="118"/>
        <v>1716.97</v>
      </c>
      <c r="J208" s="44">
        <f t="shared" si="118"/>
        <v>1716.97</v>
      </c>
      <c r="K208" s="44">
        <f t="shared" si="118"/>
        <v>1716.97</v>
      </c>
      <c r="L208" s="44">
        <f t="shared" si="118"/>
        <v>1716.97</v>
      </c>
      <c r="M208" s="44">
        <f t="shared" si="118"/>
        <v>1716.97</v>
      </c>
      <c r="N208" s="44">
        <f t="shared" si="118"/>
        <v>1716.97</v>
      </c>
      <c r="O208" s="44">
        <f t="shared" si="118"/>
        <v>1716.97</v>
      </c>
      <c r="P208" s="44">
        <f t="shared" si="118"/>
        <v>1716.97</v>
      </c>
      <c r="Q208" s="44">
        <f t="shared" si="118"/>
        <v>1716.97</v>
      </c>
      <c r="R208" s="44">
        <f t="shared" si="118"/>
        <v>1716.97</v>
      </c>
      <c r="S208" s="44">
        <f t="shared" si="118"/>
        <v>1716.97</v>
      </c>
      <c r="T208" s="44">
        <f t="shared" si="118"/>
        <v>1716.97</v>
      </c>
      <c r="U208" s="44">
        <f t="shared" si="118"/>
        <v>1716.97</v>
      </c>
      <c r="V208" s="44">
        <f t="shared" si="118"/>
        <v>1716.97</v>
      </c>
      <c r="W208" s="44">
        <f t="shared" si="118"/>
        <v>1716.97</v>
      </c>
      <c r="X208" s="44">
        <f t="shared" si="118"/>
        <v>1716.97</v>
      </c>
      <c r="Y208" s="44">
        <f t="shared" si="118"/>
        <v>1716.97</v>
      </c>
      <c r="Z208" s="44">
        <f t="shared" si="118"/>
        <v>1716.97</v>
      </c>
      <c r="AA208" s="44">
        <f t="shared" si="118"/>
        <v>1716.97</v>
      </c>
    </row>
    <row r="209" spans="1:27" ht="12.75" customHeight="1" outlineLevel="1" x14ac:dyDescent="0.2">
      <c r="A209" s="99" t="s">
        <v>1855</v>
      </c>
      <c r="B209" s="63" t="s">
        <v>83</v>
      </c>
      <c r="C209" s="43" t="s">
        <v>79</v>
      </c>
      <c r="D209" s="44">
        <v>3.35</v>
      </c>
      <c r="E209" s="44">
        <v>3.35</v>
      </c>
      <c r="F209" s="44">
        <v>3.35</v>
      </c>
      <c r="G209" s="44">
        <v>3.35</v>
      </c>
      <c r="H209" s="44">
        <v>3.35</v>
      </c>
      <c r="I209" s="44">
        <v>3.35</v>
      </c>
      <c r="J209" s="44">
        <v>3.35</v>
      </c>
      <c r="K209" s="44">
        <v>3.35</v>
      </c>
      <c r="L209" s="44">
        <v>3.35</v>
      </c>
      <c r="M209" s="44">
        <v>3.35</v>
      </c>
      <c r="N209" s="44">
        <v>3.35</v>
      </c>
      <c r="O209" s="44">
        <v>3.35</v>
      </c>
      <c r="P209" s="44">
        <v>3.35</v>
      </c>
      <c r="Q209" s="44">
        <v>3.35</v>
      </c>
      <c r="R209" s="44">
        <v>3.35</v>
      </c>
      <c r="S209" s="44">
        <v>3.35</v>
      </c>
      <c r="T209" s="44">
        <v>3.35</v>
      </c>
      <c r="U209" s="44">
        <v>3.35</v>
      </c>
      <c r="V209" s="44">
        <v>3.35</v>
      </c>
      <c r="W209" s="44">
        <v>3.35</v>
      </c>
      <c r="X209" s="44">
        <v>3.35</v>
      </c>
      <c r="Y209" s="44">
        <v>3.35</v>
      </c>
      <c r="Z209" s="44">
        <v>3.35</v>
      </c>
      <c r="AA209" s="44">
        <v>3.35</v>
      </c>
    </row>
    <row r="210" spans="1:27" ht="12.75" customHeight="1" outlineLevel="1" x14ac:dyDescent="0.2">
      <c r="A210" s="99" t="s">
        <v>1856</v>
      </c>
      <c r="B210" s="63" t="s">
        <v>81</v>
      </c>
      <c r="C210" s="43" t="s">
        <v>79</v>
      </c>
      <c r="D210" s="44">
        <f>$D$11</f>
        <v>216.36</v>
      </c>
      <c r="E210" s="44">
        <f t="shared" ref="E210:AA210" si="119">$D$11</f>
        <v>216.36</v>
      </c>
      <c r="F210" s="44">
        <f t="shared" si="119"/>
        <v>216.36</v>
      </c>
      <c r="G210" s="44">
        <f t="shared" si="119"/>
        <v>216.36</v>
      </c>
      <c r="H210" s="44">
        <f t="shared" si="119"/>
        <v>216.36</v>
      </c>
      <c r="I210" s="44">
        <f t="shared" si="119"/>
        <v>216.36</v>
      </c>
      <c r="J210" s="44">
        <f t="shared" si="119"/>
        <v>216.36</v>
      </c>
      <c r="K210" s="44">
        <f t="shared" si="119"/>
        <v>216.36</v>
      </c>
      <c r="L210" s="44">
        <f t="shared" si="119"/>
        <v>216.36</v>
      </c>
      <c r="M210" s="44">
        <f t="shared" si="119"/>
        <v>216.36</v>
      </c>
      <c r="N210" s="44">
        <f t="shared" si="119"/>
        <v>216.36</v>
      </c>
      <c r="O210" s="44">
        <f t="shared" si="119"/>
        <v>216.36</v>
      </c>
      <c r="P210" s="44">
        <f t="shared" si="119"/>
        <v>216.36</v>
      </c>
      <c r="Q210" s="44">
        <f t="shared" si="119"/>
        <v>216.36</v>
      </c>
      <c r="R210" s="44">
        <f t="shared" si="119"/>
        <v>216.36</v>
      </c>
      <c r="S210" s="44">
        <f t="shared" si="119"/>
        <v>216.36</v>
      </c>
      <c r="T210" s="44">
        <f t="shared" si="119"/>
        <v>216.36</v>
      </c>
      <c r="U210" s="44">
        <f t="shared" si="119"/>
        <v>216.36</v>
      </c>
      <c r="V210" s="44">
        <f t="shared" si="119"/>
        <v>216.36</v>
      </c>
      <c r="W210" s="44">
        <f t="shared" si="119"/>
        <v>216.36</v>
      </c>
      <c r="X210" s="44">
        <f t="shared" si="119"/>
        <v>216.36</v>
      </c>
      <c r="Y210" s="44">
        <f t="shared" si="119"/>
        <v>216.36</v>
      </c>
      <c r="Z210" s="44">
        <f t="shared" si="119"/>
        <v>216.36</v>
      </c>
      <c r="AA210" s="44">
        <f t="shared" si="119"/>
        <v>216.36</v>
      </c>
    </row>
    <row r="211" spans="1:27" ht="12.75" customHeight="1" x14ac:dyDescent="0.2">
      <c r="A211" s="98" t="s">
        <v>1857</v>
      </c>
      <c r="B211" s="28" t="str">
        <f>"10"&amp;"."&amp;$B$800&amp;"."&amp;$B$801</f>
        <v>10.12.2023</v>
      </c>
      <c r="C211" s="90" t="s">
        <v>76</v>
      </c>
      <c r="D211" s="91">
        <f>ROUND(((D212+D213+D215+D214)/1000),5)</f>
        <v>2.9738600000000002</v>
      </c>
      <c r="E211" s="91">
        <f>ROUND(((E212+E213+E215+E214)/1000),5)</f>
        <v>2.8194300000000001</v>
      </c>
      <c r="F211" s="91">
        <f>ROUND(((F212+F213+F215+F214)/1000),5)</f>
        <v>2.71889</v>
      </c>
      <c r="G211" s="91">
        <f t="shared" ref="G211:AA211" si="120">ROUND(((G212+G213+G215+G214)/1000),5)</f>
        <v>2.6642700000000001</v>
      </c>
      <c r="H211" s="91">
        <f t="shared" si="120"/>
        <v>2.07802</v>
      </c>
      <c r="I211" s="91">
        <f t="shared" si="120"/>
        <v>2.8283299999999998</v>
      </c>
      <c r="J211" s="91">
        <f t="shared" si="120"/>
        <v>2.9076399999999998</v>
      </c>
      <c r="K211" s="91">
        <f t="shared" si="120"/>
        <v>3.02372</v>
      </c>
      <c r="L211" s="91">
        <f t="shared" si="120"/>
        <v>3.3641299999999998</v>
      </c>
      <c r="M211" s="91">
        <f t="shared" si="120"/>
        <v>3.52583</v>
      </c>
      <c r="N211" s="91">
        <f t="shared" si="120"/>
        <v>3.6737199999999999</v>
      </c>
      <c r="O211" s="91">
        <f t="shared" si="120"/>
        <v>3.7010700000000001</v>
      </c>
      <c r="P211" s="91">
        <f t="shared" si="120"/>
        <v>3.6991100000000001</v>
      </c>
      <c r="Q211" s="91">
        <f t="shared" si="120"/>
        <v>3.7080500000000001</v>
      </c>
      <c r="R211" s="91">
        <f t="shared" si="120"/>
        <v>3.6775199999999999</v>
      </c>
      <c r="S211" s="91">
        <f t="shared" si="120"/>
        <v>3.67035</v>
      </c>
      <c r="T211" s="91">
        <f t="shared" si="120"/>
        <v>3.7325499999999998</v>
      </c>
      <c r="U211" s="91">
        <f t="shared" si="120"/>
        <v>3.7409300000000001</v>
      </c>
      <c r="V211" s="91">
        <f t="shared" si="120"/>
        <v>3.7385100000000002</v>
      </c>
      <c r="W211" s="91">
        <f t="shared" si="120"/>
        <v>3.7118799999999998</v>
      </c>
      <c r="X211" s="91">
        <f t="shared" si="120"/>
        <v>3.6439400000000002</v>
      </c>
      <c r="Y211" s="91">
        <f t="shared" si="120"/>
        <v>3.4676999999999998</v>
      </c>
      <c r="Z211" s="91">
        <f t="shared" si="120"/>
        <v>3.2120799999999998</v>
      </c>
      <c r="AA211" s="91">
        <f t="shared" si="120"/>
        <v>3.03823</v>
      </c>
    </row>
    <row r="212" spans="1:27" ht="12.75" customHeight="1" outlineLevel="1" x14ac:dyDescent="0.2">
      <c r="A212" s="99" t="s">
        <v>1858</v>
      </c>
      <c r="B212" s="63" t="s">
        <v>238</v>
      </c>
      <c r="C212" s="43" t="s">
        <v>79</v>
      </c>
      <c r="D212" s="44">
        <v>1037.18</v>
      </c>
      <c r="E212" s="44">
        <v>882.75</v>
      </c>
      <c r="F212" s="44">
        <v>782.21</v>
      </c>
      <c r="G212" s="44">
        <v>727.59</v>
      </c>
      <c r="H212" s="44">
        <v>141.34</v>
      </c>
      <c r="I212" s="44">
        <v>891.65</v>
      </c>
      <c r="J212" s="44">
        <v>970.96</v>
      </c>
      <c r="K212" s="44">
        <v>1087.04</v>
      </c>
      <c r="L212" s="44">
        <v>1427.45</v>
      </c>
      <c r="M212" s="44">
        <v>1589.15</v>
      </c>
      <c r="N212" s="44">
        <v>1737.04</v>
      </c>
      <c r="O212" s="44">
        <v>1764.39</v>
      </c>
      <c r="P212" s="44">
        <v>1762.43</v>
      </c>
      <c r="Q212" s="44">
        <v>1771.37</v>
      </c>
      <c r="R212" s="44">
        <v>1740.84</v>
      </c>
      <c r="S212" s="44">
        <v>1733.67</v>
      </c>
      <c r="T212" s="44">
        <v>1795.87</v>
      </c>
      <c r="U212" s="44">
        <v>1804.25</v>
      </c>
      <c r="V212" s="44">
        <v>1801.83</v>
      </c>
      <c r="W212" s="44">
        <v>1775.2</v>
      </c>
      <c r="X212" s="44">
        <v>1707.26</v>
      </c>
      <c r="Y212" s="44">
        <v>1531.02</v>
      </c>
      <c r="Z212" s="44">
        <v>1275.4000000000001</v>
      </c>
      <c r="AA212" s="44">
        <v>1101.55</v>
      </c>
    </row>
    <row r="213" spans="1:27" ht="12.75" customHeight="1" outlineLevel="1" x14ac:dyDescent="0.2">
      <c r="A213" s="99" t="s">
        <v>1859</v>
      </c>
      <c r="B213" s="63" t="s">
        <v>90</v>
      </c>
      <c r="C213" s="43" t="s">
        <v>79</v>
      </c>
      <c r="D213" s="44">
        <f>$D$168</f>
        <v>1716.97</v>
      </c>
      <c r="E213" s="44">
        <f>$D$168</f>
        <v>1716.97</v>
      </c>
      <c r="F213" s="44">
        <f t="shared" ref="F213:AA213" si="121">$D$168</f>
        <v>1716.97</v>
      </c>
      <c r="G213" s="44">
        <f t="shared" si="121"/>
        <v>1716.97</v>
      </c>
      <c r="H213" s="44">
        <f t="shared" si="121"/>
        <v>1716.97</v>
      </c>
      <c r="I213" s="44">
        <f t="shared" si="121"/>
        <v>1716.97</v>
      </c>
      <c r="J213" s="44">
        <f t="shared" si="121"/>
        <v>1716.97</v>
      </c>
      <c r="K213" s="44">
        <f t="shared" si="121"/>
        <v>1716.97</v>
      </c>
      <c r="L213" s="44">
        <f t="shared" si="121"/>
        <v>1716.97</v>
      </c>
      <c r="M213" s="44">
        <f t="shared" si="121"/>
        <v>1716.97</v>
      </c>
      <c r="N213" s="44">
        <f t="shared" si="121"/>
        <v>1716.97</v>
      </c>
      <c r="O213" s="44">
        <f t="shared" si="121"/>
        <v>1716.97</v>
      </c>
      <c r="P213" s="44">
        <f t="shared" si="121"/>
        <v>1716.97</v>
      </c>
      <c r="Q213" s="44">
        <f t="shared" si="121"/>
        <v>1716.97</v>
      </c>
      <c r="R213" s="44">
        <f t="shared" si="121"/>
        <v>1716.97</v>
      </c>
      <c r="S213" s="44">
        <f t="shared" si="121"/>
        <v>1716.97</v>
      </c>
      <c r="T213" s="44">
        <f t="shared" si="121"/>
        <v>1716.97</v>
      </c>
      <c r="U213" s="44">
        <f t="shared" si="121"/>
        <v>1716.97</v>
      </c>
      <c r="V213" s="44">
        <f t="shared" si="121"/>
        <v>1716.97</v>
      </c>
      <c r="W213" s="44">
        <f t="shared" si="121"/>
        <v>1716.97</v>
      </c>
      <c r="X213" s="44">
        <f t="shared" si="121"/>
        <v>1716.97</v>
      </c>
      <c r="Y213" s="44">
        <f t="shared" si="121"/>
        <v>1716.97</v>
      </c>
      <c r="Z213" s="44">
        <f t="shared" si="121"/>
        <v>1716.97</v>
      </c>
      <c r="AA213" s="44">
        <f t="shared" si="121"/>
        <v>1716.97</v>
      </c>
    </row>
    <row r="214" spans="1:27" ht="12.75" customHeight="1" outlineLevel="1" x14ac:dyDescent="0.2">
      <c r="A214" s="99" t="s">
        <v>1860</v>
      </c>
      <c r="B214" s="63" t="s">
        <v>83</v>
      </c>
      <c r="C214" s="43" t="s">
        <v>79</v>
      </c>
      <c r="D214" s="44">
        <v>3.35</v>
      </c>
      <c r="E214" s="44">
        <v>3.35</v>
      </c>
      <c r="F214" s="44">
        <v>3.35</v>
      </c>
      <c r="G214" s="44">
        <v>3.35</v>
      </c>
      <c r="H214" s="44">
        <v>3.35</v>
      </c>
      <c r="I214" s="44">
        <v>3.35</v>
      </c>
      <c r="J214" s="44">
        <v>3.35</v>
      </c>
      <c r="K214" s="44">
        <v>3.35</v>
      </c>
      <c r="L214" s="44">
        <v>3.35</v>
      </c>
      <c r="M214" s="44">
        <v>3.35</v>
      </c>
      <c r="N214" s="44">
        <v>3.35</v>
      </c>
      <c r="O214" s="44">
        <v>3.35</v>
      </c>
      <c r="P214" s="44">
        <v>3.35</v>
      </c>
      <c r="Q214" s="44">
        <v>3.35</v>
      </c>
      <c r="R214" s="44">
        <v>3.35</v>
      </c>
      <c r="S214" s="44">
        <v>3.35</v>
      </c>
      <c r="T214" s="44">
        <v>3.35</v>
      </c>
      <c r="U214" s="44">
        <v>3.35</v>
      </c>
      <c r="V214" s="44">
        <v>3.35</v>
      </c>
      <c r="W214" s="44">
        <v>3.35</v>
      </c>
      <c r="X214" s="44">
        <v>3.35</v>
      </c>
      <c r="Y214" s="44">
        <v>3.35</v>
      </c>
      <c r="Z214" s="44">
        <v>3.35</v>
      </c>
      <c r="AA214" s="44">
        <v>3.35</v>
      </c>
    </row>
    <row r="215" spans="1:27" ht="12.75" customHeight="1" outlineLevel="1" x14ac:dyDescent="0.2">
      <c r="A215" s="99" t="s">
        <v>1861</v>
      </c>
      <c r="B215" s="63" t="s">
        <v>81</v>
      </c>
      <c r="C215" s="43" t="s">
        <v>79</v>
      </c>
      <c r="D215" s="44">
        <f>$D$11</f>
        <v>216.36</v>
      </c>
      <c r="E215" s="44">
        <f t="shared" ref="E215:AA215" si="122">$D$11</f>
        <v>216.36</v>
      </c>
      <c r="F215" s="44">
        <f t="shared" si="122"/>
        <v>216.36</v>
      </c>
      <c r="G215" s="44">
        <f t="shared" si="122"/>
        <v>216.36</v>
      </c>
      <c r="H215" s="44">
        <f t="shared" si="122"/>
        <v>216.36</v>
      </c>
      <c r="I215" s="44">
        <f t="shared" si="122"/>
        <v>216.36</v>
      </c>
      <c r="J215" s="44">
        <f t="shared" si="122"/>
        <v>216.36</v>
      </c>
      <c r="K215" s="44">
        <f t="shared" si="122"/>
        <v>216.36</v>
      </c>
      <c r="L215" s="44">
        <f t="shared" si="122"/>
        <v>216.36</v>
      </c>
      <c r="M215" s="44">
        <f t="shared" si="122"/>
        <v>216.36</v>
      </c>
      <c r="N215" s="44">
        <f t="shared" si="122"/>
        <v>216.36</v>
      </c>
      <c r="O215" s="44">
        <f t="shared" si="122"/>
        <v>216.36</v>
      </c>
      <c r="P215" s="44">
        <f t="shared" si="122"/>
        <v>216.36</v>
      </c>
      <c r="Q215" s="44">
        <f t="shared" si="122"/>
        <v>216.36</v>
      </c>
      <c r="R215" s="44">
        <f t="shared" si="122"/>
        <v>216.36</v>
      </c>
      <c r="S215" s="44">
        <f t="shared" si="122"/>
        <v>216.36</v>
      </c>
      <c r="T215" s="44">
        <f t="shared" si="122"/>
        <v>216.36</v>
      </c>
      <c r="U215" s="44">
        <f t="shared" si="122"/>
        <v>216.36</v>
      </c>
      <c r="V215" s="44">
        <f t="shared" si="122"/>
        <v>216.36</v>
      </c>
      <c r="W215" s="44">
        <f t="shared" si="122"/>
        <v>216.36</v>
      </c>
      <c r="X215" s="44">
        <f t="shared" si="122"/>
        <v>216.36</v>
      </c>
      <c r="Y215" s="44">
        <f t="shared" si="122"/>
        <v>216.36</v>
      </c>
      <c r="Z215" s="44">
        <f t="shared" si="122"/>
        <v>216.36</v>
      </c>
      <c r="AA215" s="44">
        <f t="shared" si="122"/>
        <v>216.36</v>
      </c>
    </row>
    <row r="216" spans="1:27" ht="12.75" customHeight="1" x14ac:dyDescent="0.2">
      <c r="A216" s="98" t="s">
        <v>1862</v>
      </c>
      <c r="B216" s="28" t="str">
        <f>"11"&amp;"."&amp;$B$800&amp;"."&amp;$B$801</f>
        <v>11.12.2023</v>
      </c>
      <c r="C216" s="90" t="s">
        <v>76</v>
      </c>
      <c r="D216" s="91">
        <f>ROUND(((D217+D218+D220+D219)/1000),5)</f>
        <v>2.9815100000000001</v>
      </c>
      <c r="E216" s="91">
        <f>ROUND(((E217+E218+E220+E219)/1000),5)</f>
        <v>2.8945699999999999</v>
      </c>
      <c r="F216" s="91">
        <f>ROUND(((F217+F218+F220+F219)/1000),5)</f>
        <v>2.81725</v>
      </c>
      <c r="G216" s="91">
        <f t="shared" ref="G216:AA216" si="123">ROUND(((G217+G218+G220+G219)/1000),5)</f>
        <v>2.77806</v>
      </c>
      <c r="H216" s="91">
        <f t="shared" si="123"/>
        <v>2.8847299999999998</v>
      </c>
      <c r="I216" s="91">
        <f t="shared" si="123"/>
        <v>3.0098400000000001</v>
      </c>
      <c r="J216" s="91">
        <f t="shared" si="123"/>
        <v>3.2194600000000002</v>
      </c>
      <c r="K216" s="91">
        <f t="shared" si="123"/>
        <v>3.6983600000000001</v>
      </c>
      <c r="L216" s="91">
        <f t="shared" si="123"/>
        <v>3.8303400000000001</v>
      </c>
      <c r="M216" s="91">
        <f t="shared" si="123"/>
        <v>3.9428899999999998</v>
      </c>
      <c r="N216" s="91">
        <f t="shared" si="123"/>
        <v>3.9857</v>
      </c>
      <c r="O216" s="91">
        <f t="shared" si="123"/>
        <v>4.0062899999999999</v>
      </c>
      <c r="P216" s="91">
        <f t="shared" si="123"/>
        <v>3.9445299999999999</v>
      </c>
      <c r="Q216" s="91">
        <f t="shared" si="123"/>
        <v>3.9654099999999999</v>
      </c>
      <c r="R216" s="91">
        <f t="shared" si="123"/>
        <v>3.96021</v>
      </c>
      <c r="S216" s="91">
        <f t="shared" si="123"/>
        <v>3.9049499999999999</v>
      </c>
      <c r="T216" s="91">
        <f t="shared" si="123"/>
        <v>3.9492099999999999</v>
      </c>
      <c r="U216" s="91">
        <f t="shared" si="123"/>
        <v>3.95899</v>
      </c>
      <c r="V216" s="91">
        <f t="shared" si="123"/>
        <v>3.92666</v>
      </c>
      <c r="W216" s="91">
        <f t="shared" si="123"/>
        <v>3.8149600000000001</v>
      </c>
      <c r="X216" s="91">
        <f t="shared" si="123"/>
        <v>3.7570999999999999</v>
      </c>
      <c r="Y216" s="91">
        <f t="shared" si="123"/>
        <v>3.5541700000000001</v>
      </c>
      <c r="Z216" s="91">
        <f t="shared" si="123"/>
        <v>3.2310099999999999</v>
      </c>
      <c r="AA216" s="91">
        <f t="shared" si="123"/>
        <v>3.1055100000000002</v>
      </c>
    </row>
    <row r="217" spans="1:27" ht="12.75" customHeight="1" outlineLevel="1" x14ac:dyDescent="0.2">
      <c r="A217" s="99" t="s">
        <v>1863</v>
      </c>
      <c r="B217" s="63" t="s">
        <v>238</v>
      </c>
      <c r="C217" s="43" t="s">
        <v>79</v>
      </c>
      <c r="D217" s="44">
        <v>1044.83</v>
      </c>
      <c r="E217" s="44">
        <v>957.89</v>
      </c>
      <c r="F217" s="44">
        <v>880.57</v>
      </c>
      <c r="G217" s="44">
        <v>841.38</v>
      </c>
      <c r="H217" s="44">
        <v>948.05</v>
      </c>
      <c r="I217" s="44">
        <v>1073.1600000000001</v>
      </c>
      <c r="J217" s="44">
        <v>1282.78</v>
      </c>
      <c r="K217" s="44">
        <v>1761.68</v>
      </c>
      <c r="L217" s="44">
        <v>1893.66</v>
      </c>
      <c r="M217" s="44">
        <v>2006.21</v>
      </c>
      <c r="N217" s="44">
        <v>2049.02</v>
      </c>
      <c r="O217" s="44">
        <v>2069.61</v>
      </c>
      <c r="P217" s="44">
        <v>2007.85</v>
      </c>
      <c r="Q217" s="44">
        <v>2028.73</v>
      </c>
      <c r="R217" s="44">
        <v>2023.53</v>
      </c>
      <c r="S217" s="44">
        <v>1968.27</v>
      </c>
      <c r="T217" s="44">
        <v>2012.53</v>
      </c>
      <c r="U217" s="44">
        <v>2022.31</v>
      </c>
      <c r="V217" s="44">
        <v>1989.98</v>
      </c>
      <c r="W217" s="44">
        <v>1878.28</v>
      </c>
      <c r="X217" s="44">
        <v>1820.42</v>
      </c>
      <c r="Y217" s="44">
        <v>1617.49</v>
      </c>
      <c r="Z217" s="44">
        <v>1294.33</v>
      </c>
      <c r="AA217" s="44">
        <v>1168.83</v>
      </c>
    </row>
    <row r="218" spans="1:27" ht="12.75" customHeight="1" outlineLevel="1" x14ac:dyDescent="0.2">
      <c r="A218" s="99" t="s">
        <v>1864</v>
      </c>
      <c r="B218" s="63" t="s">
        <v>90</v>
      </c>
      <c r="C218" s="43" t="s">
        <v>79</v>
      </c>
      <c r="D218" s="44">
        <f>$D$168</f>
        <v>1716.97</v>
      </c>
      <c r="E218" s="44">
        <f>$D$168</f>
        <v>1716.97</v>
      </c>
      <c r="F218" s="44">
        <f t="shared" ref="F218:AA218" si="124">$D$168</f>
        <v>1716.97</v>
      </c>
      <c r="G218" s="44">
        <f t="shared" si="124"/>
        <v>1716.97</v>
      </c>
      <c r="H218" s="44">
        <f t="shared" si="124"/>
        <v>1716.97</v>
      </c>
      <c r="I218" s="44">
        <f t="shared" si="124"/>
        <v>1716.97</v>
      </c>
      <c r="J218" s="44">
        <f t="shared" si="124"/>
        <v>1716.97</v>
      </c>
      <c r="K218" s="44">
        <f t="shared" si="124"/>
        <v>1716.97</v>
      </c>
      <c r="L218" s="44">
        <f t="shared" si="124"/>
        <v>1716.97</v>
      </c>
      <c r="M218" s="44">
        <f t="shared" si="124"/>
        <v>1716.97</v>
      </c>
      <c r="N218" s="44">
        <f t="shared" si="124"/>
        <v>1716.97</v>
      </c>
      <c r="O218" s="44">
        <f t="shared" si="124"/>
        <v>1716.97</v>
      </c>
      <c r="P218" s="44">
        <f t="shared" si="124"/>
        <v>1716.97</v>
      </c>
      <c r="Q218" s="44">
        <f t="shared" si="124"/>
        <v>1716.97</v>
      </c>
      <c r="R218" s="44">
        <f t="shared" si="124"/>
        <v>1716.97</v>
      </c>
      <c r="S218" s="44">
        <f t="shared" si="124"/>
        <v>1716.97</v>
      </c>
      <c r="T218" s="44">
        <f t="shared" si="124"/>
        <v>1716.97</v>
      </c>
      <c r="U218" s="44">
        <f t="shared" si="124"/>
        <v>1716.97</v>
      </c>
      <c r="V218" s="44">
        <f t="shared" si="124"/>
        <v>1716.97</v>
      </c>
      <c r="W218" s="44">
        <f t="shared" si="124"/>
        <v>1716.97</v>
      </c>
      <c r="X218" s="44">
        <f t="shared" si="124"/>
        <v>1716.97</v>
      </c>
      <c r="Y218" s="44">
        <f t="shared" si="124"/>
        <v>1716.97</v>
      </c>
      <c r="Z218" s="44">
        <f t="shared" si="124"/>
        <v>1716.97</v>
      </c>
      <c r="AA218" s="44">
        <f t="shared" si="124"/>
        <v>1716.97</v>
      </c>
    </row>
    <row r="219" spans="1:27" ht="12.75" customHeight="1" outlineLevel="1" x14ac:dyDescent="0.2">
      <c r="A219" s="99" t="s">
        <v>1865</v>
      </c>
      <c r="B219" s="63" t="s">
        <v>83</v>
      </c>
      <c r="C219" s="43" t="s">
        <v>79</v>
      </c>
      <c r="D219" s="44">
        <v>3.35</v>
      </c>
      <c r="E219" s="44">
        <v>3.35</v>
      </c>
      <c r="F219" s="44">
        <v>3.35</v>
      </c>
      <c r="G219" s="44">
        <v>3.35</v>
      </c>
      <c r="H219" s="44">
        <v>3.35</v>
      </c>
      <c r="I219" s="44">
        <v>3.35</v>
      </c>
      <c r="J219" s="44">
        <v>3.35</v>
      </c>
      <c r="K219" s="44">
        <v>3.35</v>
      </c>
      <c r="L219" s="44">
        <v>3.35</v>
      </c>
      <c r="M219" s="44">
        <v>3.35</v>
      </c>
      <c r="N219" s="44">
        <v>3.35</v>
      </c>
      <c r="O219" s="44">
        <v>3.35</v>
      </c>
      <c r="P219" s="44">
        <v>3.35</v>
      </c>
      <c r="Q219" s="44">
        <v>3.35</v>
      </c>
      <c r="R219" s="44">
        <v>3.35</v>
      </c>
      <c r="S219" s="44">
        <v>3.35</v>
      </c>
      <c r="T219" s="44">
        <v>3.35</v>
      </c>
      <c r="U219" s="44">
        <v>3.35</v>
      </c>
      <c r="V219" s="44">
        <v>3.35</v>
      </c>
      <c r="W219" s="44">
        <v>3.35</v>
      </c>
      <c r="X219" s="44">
        <v>3.35</v>
      </c>
      <c r="Y219" s="44">
        <v>3.35</v>
      </c>
      <c r="Z219" s="44">
        <v>3.35</v>
      </c>
      <c r="AA219" s="44">
        <v>3.35</v>
      </c>
    </row>
    <row r="220" spans="1:27" ht="12.75" customHeight="1" outlineLevel="1" x14ac:dyDescent="0.2">
      <c r="A220" s="99" t="s">
        <v>1866</v>
      </c>
      <c r="B220" s="63" t="s">
        <v>81</v>
      </c>
      <c r="C220" s="43" t="s">
        <v>79</v>
      </c>
      <c r="D220" s="44">
        <f>$D$11</f>
        <v>216.36</v>
      </c>
      <c r="E220" s="44">
        <f t="shared" ref="E220:AA220" si="125">$D$11</f>
        <v>216.36</v>
      </c>
      <c r="F220" s="44">
        <f t="shared" si="125"/>
        <v>216.36</v>
      </c>
      <c r="G220" s="44">
        <f t="shared" si="125"/>
        <v>216.36</v>
      </c>
      <c r="H220" s="44">
        <f t="shared" si="125"/>
        <v>216.36</v>
      </c>
      <c r="I220" s="44">
        <f t="shared" si="125"/>
        <v>216.36</v>
      </c>
      <c r="J220" s="44">
        <f t="shared" si="125"/>
        <v>216.36</v>
      </c>
      <c r="K220" s="44">
        <f t="shared" si="125"/>
        <v>216.36</v>
      </c>
      <c r="L220" s="44">
        <f t="shared" si="125"/>
        <v>216.36</v>
      </c>
      <c r="M220" s="44">
        <f t="shared" si="125"/>
        <v>216.36</v>
      </c>
      <c r="N220" s="44">
        <f t="shared" si="125"/>
        <v>216.36</v>
      </c>
      <c r="O220" s="44">
        <f t="shared" si="125"/>
        <v>216.36</v>
      </c>
      <c r="P220" s="44">
        <f t="shared" si="125"/>
        <v>216.36</v>
      </c>
      <c r="Q220" s="44">
        <f t="shared" si="125"/>
        <v>216.36</v>
      </c>
      <c r="R220" s="44">
        <f t="shared" si="125"/>
        <v>216.36</v>
      </c>
      <c r="S220" s="44">
        <f t="shared" si="125"/>
        <v>216.36</v>
      </c>
      <c r="T220" s="44">
        <f t="shared" si="125"/>
        <v>216.36</v>
      </c>
      <c r="U220" s="44">
        <f t="shared" si="125"/>
        <v>216.36</v>
      </c>
      <c r="V220" s="44">
        <f t="shared" si="125"/>
        <v>216.36</v>
      </c>
      <c r="W220" s="44">
        <f t="shared" si="125"/>
        <v>216.36</v>
      </c>
      <c r="X220" s="44">
        <f t="shared" si="125"/>
        <v>216.36</v>
      </c>
      <c r="Y220" s="44">
        <f t="shared" si="125"/>
        <v>216.36</v>
      </c>
      <c r="Z220" s="44">
        <f t="shared" si="125"/>
        <v>216.36</v>
      </c>
      <c r="AA220" s="44">
        <f t="shared" si="125"/>
        <v>216.36</v>
      </c>
    </row>
    <row r="221" spans="1:27" ht="12.75" customHeight="1" x14ac:dyDescent="0.2">
      <c r="A221" s="98" t="s">
        <v>1867</v>
      </c>
      <c r="B221" s="28" t="str">
        <f>"12"&amp;"."&amp;$B$800&amp;"."&amp;$B$801</f>
        <v>12.12.2023</v>
      </c>
      <c r="C221" s="90" t="s">
        <v>76</v>
      </c>
      <c r="D221" s="91">
        <f>ROUND(((D222+D223+D225+D224)/1000),5)</f>
        <v>2.9816699999999998</v>
      </c>
      <c r="E221" s="91">
        <f>ROUND(((E222+E223+E225+E224)/1000),5)</f>
        <v>2.8882400000000001</v>
      </c>
      <c r="F221" s="91">
        <f>ROUND(((F222+F223+F225+F224)/1000),5)</f>
        <v>2.7838400000000001</v>
      </c>
      <c r="G221" s="91">
        <f t="shared" ref="G221:AA221" si="126">ROUND(((G222+G223+G225+G224)/1000),5)</f>
        <v>2.7690100000000002</v>
      </c>
      <c r="H221" s="91">
        <f t="shared" si="126"/>
        <v>2.8728600000000002</v>
      </c>
      <c r="I221" s="91">
        <f t="shared" si="126"/>
        <v>3.0302199999999999</v>
      </c>
      <c r="J221" s="91">
        <f t="shared" si="126"/>
        <v>3.21292</v>
      </c>
      <c r="K221" s="91">
        <f t="shared" si="126"/>
        <v>3.5585200000000001</v>
      </c>
      <c r="L221" s="91">
        <f t="shared" si="126"/>
        <v>3.7646899999999999</v>
      </c>
      <c r="M221" s="91">
        <f t="shared" si="126"/>
        <v>3.82456</v>
      </c>
      <c r="N221" s="91">
        <f t="shared" si="126"/>
        <v>3.85527</v>
      </c>
      <c r="O221" s="91">
        <f t="shared" si="126"/>
        <v>3.89066</v>
      </c>
      <c r="P221" s="91">
        <f t="shared" si="126"/>
        <v>3.8289800000000001</v>
      </c>
      <c r="Q221" s="91">
        <f t="shared" si="126"/>
        <v>3.8473899999999999</v>
      </c>
      <c r="R221" s="91">
        <f t="shared" si="126"/>
        <v>3.8605700000000001</v>
      </c>
      <c r="S221" s="91">
        <f t="shared" si="126"/>
        <v>3.8130299999999999</v>
      </c>
      <c r="T221" s="91">
        <f t="shared" si="126"/>
        <v>3.8343400000000001</v>
      </c>
      <c r="U221" s="91">
        <f t="shared" si="126"/>
        <v>3.8275399999999999</v>
      </c>
      <c r="V221" s="91">
        <f t="shared" si="126"/>
        <v>3.8186499999999999</v>
      </c>
      <c r="W221" s="91">
        <f t="shared" si="126"/>
        <v>3.8063400000000001</v>
      </c>
      <c r="X221" s="91">
        <f t="shared" si="126"/>
        <v>3.7555399999999999</v>
      </c>
      <c r="Y221" s="91">
        <f t="shared" si="126"/>
        <v>3.5766200000000001</v>
      </c>
      <c r="Z221" s="91">
        <f t="shared" si="126"/>
        <v>3.2576800000000001</v>
      </c>
      <c r="AA221" s="91">
        <f t="shared" si="126"/>
        <v>3.14175</v>
      </c>
    </row>
    <row r="222" spans="1:27" ht="12.75" customHeight="1" outlineLevel="1" x14ac:dyDescent="0.2">
      <c r="A222" s="99" t="s">
        <v>1868</v>
      </c>
      <c r="B222" s="63" t="s">
        <v>238</v>
      </c>
      <c r="C222" s="43" t="s">
        <v>79</v>
      </c>
      <c r="D222" s="44">
        <v>1044.99</v>
      </c>
      <c r="E222" s="44">
        <v>951.56</v>
      </c>
      <c r="F222" s="44">
        <v>847.16</v>
      </c>
      <c r="G222" s="44">
        <v>832.33</v>
      </c>
      <c r="H222" s="44">
        <v>936.18</v>
      </c>
      <c r="I222" s="44">
        <v>1093.54</v>
      </c>
      <c r="J222" s="44">
        <v>1276.24</v>
      </c>
      <c r="K222" s="44">
        <v>1621.84</v>
      </c>
      <c r="L222" s="44">
        <v>1828.01</v>
      </c>
      <c r="M222" s="44">
        <v>1887.88</v>
      </c>
      <c r="N222" s="44">
        <v>1918.59</v>
      </c>
      <c r="O222" s="44">
        <v>1953.98</v>
      </c>
      <c r="P222" s="44">
        <v>1892.3</v>
      </c>
      <c r="Q222" s="44">
        <v>1910.71</v>
      </c>
      <c r="R222" s="44">
        <v>1923.89</v>
      </c>
      <c r="S222" s="44">
        <v>1876.35</v>
      </c>
      <c r="T222" s="44">
        <v>1897.66</v>
      </c>
      <c r="U222" s="44">
        <v>1890.86</v>
      </c>
      <c r="V222" s="44">
        <v>1881.97</v>
      </c>
      <c r="W222" s="44">
        <v>1869.66</v>
      </c>
      <c r="X222" s="44">
        <v>1818.86</v>
      </c>
      <c r="Y222" s="44">
        <v>1639.94</v>
      </c>
      <c r="Z222" s="44">
        <v>1321</v>
      </c>
      <c r="AA222" s="44">
        <v>1205.07</v>
      </c>
    </row>
    <row r="223" spans="1:27" ht="12.75" customHeight="1" outlineLevel="1" x14ac:dyDescent="0.2">
      <c r="A223" s="99" t="s">
        <v>1869</v>
      </c>
      <c r="B223" s="63" t="s">
        <v>90</v>
      </c>
      <c r="C223" s="43" t="s">
        <v>79</v>
      </c>
      <c r="D223" s="44">
        <f>$D$168</f>
        <v>1716.97</v>
      </c>
      <c r="E223" s="44">
        <f>$D$168</f>
        <v>1716.97</v>
      </c>
      <c r="F223" s="44">
        <f t="shared" ref="F223:AA223" si="127">$D$168</f>
        <v>1716.97</v>
      </c>
      <c r="G223" s="44">
        <f t="shared" si="127"/>
        <v>1716.97</v>
      </c>
      <c r="H223" s="44">
        <f t="shared" si="127"/>
        <v>1716.97</v>
      </c>
      <c r="I223" s="44">
        <f t="shared" si="127"/>
        <v>1716.97</v>
      </c>
      <c r="J223" s="44">
        <f t="shared" si="127"/>
        <v>1716.97</v>
      </c>
      <c r="K223" s="44">
        <f t="shared" si="127"/>
        <v>1716.97</v>
      </c>
      <c r="L223" s="44">
        <f t="shared" si="127"/>
        <v>1716.97</v>
      </c>
      <c r="M223" s="44">
        <f t="shared" si="127"/>
        <v>1716.97</v>
      </c>
      <c r="N223" s="44">
        <f t="shared" si="127"/>
        <v>1716.97</v>
      </c>
      <c r="O223" s="44">
        <f t="shared" si="127"/>
        <v>1716.97</v>
      </c>
      <c r="P223" s="44">
        <f t="shared" si="127"/>
        <v>1716.97</v>
      </c>
      <c r="Q223" s="44">
        <f t="shared" si="127"/>
        <v>1716.97</v>
      </c>
      <c r="R223" s="44">
        <f t="shared" si="127"/>
        <v>1716.97</v>
      </c>
      <c r="S223" s="44">
        <f t="shared" si="127"/>
        <v>1716.97</v>
      </c>
      <c r="T223" s="44">
        <f t="shared" si="127"/>
        <v>1716.97</v>
      </c>
      <c r="U223" s="44">
        <f t="shared" si="127"/>
        <v>1716.97</v>
      </c>
      <c r="V223" s="44">
        <f t="shared" si="127"/>
        <v>1716.97</v>
      </c>
      <c r="W223" s="44">
        <f t="shared" si="127"/>
        <v>1716.97</v>
      </c>
      <c r="X223" s="44">
        <f t="shared" si="127"/>
        <v>1716.97</v>
      </c>
      <c r="Y223" s="44">
        <f t="shared" si="127"/>
        <v>1716.97</v>
      </c>
      <c r="Z223" s="44">
        <f t="shared" si="127"/>
        <v>1716.97</v>
      </c>
      <c r="AA223" s="44">
        <f t="shared" si="127"/>
        <v>1716.97</v>
      </c>
    </row>
    <row r="224" spans="1:27" ht="12.75" customHeight="1" outlineLevel="1" x14ac:dyDescent="0.2">
      <c r="A224" s="99" t="s">
        <v>1870</v>
      </c>
      <c r="B224" s="63" t="s">
        <v>83</v>
      </c>
      <c r="C224" s="43" t="s">
        <v>79</v>
      </c>
      <c r="D224" s="44">
        <v>3.35</v>
      </c>
      <c r="E224" s="44">
        <v>3.35</v>
      </c>
      <c r="F224" s="44">
        <v>3.35</v>
      </c>
      <c r="G224" s="44">
        <v>3.35</v>
      </c>
      <c r="H224" s="44">
        <v>3.35</v>
      </c>
      <c r="I224" s="44">
        <v>3.35</v>
      </c>
      <c r="J224" s="44">
        <v>3.35</v>
      </c>
      <c r="K224" s="44">
        <v>3.35</v>
      </c>
      <c r="L224" s="44">
        <v>3.35</v>
      </c>
      <c r="M224" s="44">
        <v>3.35</v>
      </c>
      <c r="N224" s="44">
        <v>3.35</v>
      </c>
      <c r="O224" s="44">
        <v>3.35</v>
      </c>
      <c r="P224" s="44">
        <v>3.35</v>
      </c>
      <c r="Q224" s="44">
        <v>3.35</v>
      </c>
      <c r="R224" s="44">
        <v>3.35</v>
      </c>
      <c r="S224" s="44">
        <v>3.35</v>
      </c>
      <c r="T224" s="44">
        <v>3.35</v>
      </c>
      <c r="U224" s="44">
        <v>3.35</v>
      </c>
      <c r="V224" s="44">
        <v>3.35</v>
      </c>
      <c r="W224" s="44">
        <v>3.35</v>
      </c>
      <c r="X224" s="44">
        <v>3.35</v>
      </c>
      <c r="Y224" s="44">
        <v>3.35</v>
      </c>
      <c r="Z224" s="44">
        <v>3.35</v>
      </c>
      <c r="AA224" s="44">
        <v>3.35</v>
      </c>
    </row>
    <row r="225" spans="1:27" ht="12.75" customHeight="1" outlineLevel="1" x14ac:dyDescent="0.2">
      <c r="A225" s="99" t="s">
        <v>1871</v>
      </c>
      <c r="B225" s="63" t="s">
        <v>81</v>
      </c>
      <c r="C225" s="43" t="s">
        <v>79</v>
      </c>
      <c r="D225" s="44">
        <f>$D$11</f>
        <v>216.36</v>
      </c>
      <c r="E225" s="44">
        <f t="shared" ref="E225:AA225" si="128">$D$11</f>
        <v>216.36</v>
      </c>
      <c r="F225" s="44">
        <f t="shared" si="128"/>
        <v>216.36</v>
      </c>
      <c r="G225" s="44">
        <f t="shared" si="128"/>
        <v>216.36</v>
      </c>
      <c r="H225" s="44">
        <f t="shared" si="128"/>
        <v>216.36</v>
      </c>
      <c r="I225" s="44">
        <f t="shared" si="128"/>
        <v>216.36</v>
      </c>
      <c r="J225" s="44">
        <f t="shared" si="128"/>
        <v>216.36</v>
      </c>
      <c r="K225" s="44">
        <f t="shared" si="128"/>
        <v>216.36</v>
      </c>
      <c r="L225" s="44">
        <f t="shared" si="128"/>
        <v>216.36</v>
      </c>
      <c r="M225" s="44">
        <f t="shared" si="128"/>
        <v>216.36</v>
      </c>
      <c r="N225" s="44">
        <f t="shared" si="128"/>
        <v>216.36</v>
      </c>
      <c r="O225" s="44">
        <f t="shared" si="128"/>
        <v>216.36</v>
      </c>
      <c r="P225" s="44">
        <f t="shared" si="128"/>
        <v>216.36</v>
      </c>
      <c r="Q225" s="44">
        <f t="shared" si="128"/>
        <v>216.36</v>
      </c>
      <c r="R225" s="44">
        <f t="shared" si="128"/>
        <v>216.36</v>
      </c>
      <c r="S225" s="44">
        <f t="shared" si="128"/>
        <v>216.36</v>
      </c>
      <c r="T225" s="44">
        <f t="shared" si="128"/>
        <v>216.36</v>
      </c>
      <c r="U225" s="44">
        <f t="shared" si="128"/>
        <v>216.36</v>
      </c>
      <c r="V225" s="44">
        <f t="shared" si="128"/>
        <v>216.36</v>
      </c>
      <c r="W225" s="44">
        <f t="shared" si="128"/>
        <v>216.36</v>
      </c>
      <c r="X225" s="44">
        <f t="shared" si="128"/>
        <v>216.36</v>
      </c>
      <c r="Y225" s="44">
        <f t="shared" si="128"/>
        <v>216.36</v>
      </c>
      <c r="Z225" s="44">
        <f t="shared" si="128"/>
        <v>216.36</v>
      </c>
      <c r="AA225" s="44">
        <f t="shared" si="128"/>
        <v>216.36</v>
      </c>
    </row>
    <row r="226" spans="1:27" ht="12.75" customHeight="1" x14ac:dyDescent="0.2">
      <c r="A226" s="98" t="s">
        <v>1872</v>
      </c>
      <c r="B226" s="28" t="str">
        <f>"13"&amp;"."&amp;$B$800&amp;"."&amp;$B$801</f>
        <v>13.12.2023</v>
      </c>
      <c r="C226" s="90" t="s">
        <v>76</v>
      </c>
      <c r="D226" s="91">
        <f>ROUND(((D227+D228+D230+D229)/1000),5)</f>
        <v>3.06941</v>
      </c>
      <c r="E226" s="91">
        <f>ROUND(((E227+E228+E230+E229)/1000),5)</f>
        <v>2.98041</v>
      </c>
      <c r="F226" s="91">
        <f>ROUND(((F227+F228+F230+F229)/1000),5)</f>
        <v>2.9440499999999998</v>
      </c>
      <c r="G226" s="91">
        <f t="shared" ref="G226:AA226" si="129">ROUND(((G227+G228+G230+G229)/1000),5)</f>
        <v>2.9318599999999999</v>
      </c>
      <c r="H226" s="91">
        <f t="shared" si="129"/>
        <v>2.9657499999999999</v>
      </c>
      <c r="I226" s="91">
        <f t="shared" si="129"/>
        <v>3.1052599999999999</v>
      </c>
      <c r="J226" s="91">
        <f t="shared" si="129"/>
        <v>3.2783500000000001</v>
      </c>
      <c r="K226" s="91">
        <f t="shared" si="129"/>
        <v>3.6187999999999998</v>
      </c>
      <c r="L226" s="91">
        <f t="shared" si="129"/>
        <v>3.83704</v>
      </c>
      <c r="M226" s="91">
        <f t="shared" si="129"/>
        <v>3.9109500000000001</v>
      </c>
      <c r="N226" s="91">
        <f t="shared" si="129"/>
        <v>3.9433400000000001</v>
      </c>
      <c r="O226" s="91">
        <f t="shared" si="129"/>
        <v>3.9772799999999999</v>
      </c>
      <c r="P226" s="91">
        <f t="shared" si="129"/>
        <v>3.9266899999999998</v>
      </c>
      <c r="Q226" s="91">
        <f t="shared" si="129"/>
        <v>3.9521899999999999</v>
      </c>
      <c r="R226" s="91">
        <f t="shared" si="129"/>
        <v>3.9420600000000001</v>
      </c>
      <c r="S226" s="91">
        <f t="shared" si="129"/>
        <v>3.91892</v>
      </c>
      <c r="T226" s="91">
        <f t="shared" si="129"/>
        <v>3.9499200000000001</v>
      </c>
      <c r="U226" s="91">
        <f t="shared" si="129"/>
        <v>3.9405199999999998</v>
      </c>
      <c r="V226" s="91">
        <f t="shared" si="129"/>
        <v>3.9163399999999999</v>
      </c>
      <c r="W226" s="91">
        <f t="shared" si="129"/>
        <v>3.8519000000000001</v>
      </c>
      <c r="X226" s="91">
        <f t="shared" si="129"/>
        <v>3.73312</v>
      </c>
      <c r="Y226" s="91">
        <f t="shared" si="129"/>
        <v>3.6604000000000001</v>
      </c>
      <c r="Z226" s="91">
        <f t="shared" si="129"/>
        <v>3.3973900000000001</v>
      </c>
      <c r="AA226" s="91">
        <f t="shared" si="129"/>
        <v>3.2065000000000001</v>
      </c>
    </row>
    <row r="227" spans="1:27" ht="12.75" customHeight="1" outlineLevel="1" x14ac:dyDescent="0.2">
      <c r="A227" s="99" t="s">
        <v>1873</v>
      </c>
      <c r="B227" s="63" t="s">
        <v>238</v>
      </c>
      <c r="C227" s="43" t="s">
        <v>79</v>
      </c>
      <c r="D227" s="44">
        <v>1132.73</v>
      </c>
      <c r="E227" s="44">
        <v>1043.73</v>
      </c>
      <c r="F227" s="44">
        <v>1007.37</v>
      </c>
      <c r="G227" s="44">
        <v>995.18</v>
      </c>
      <c r="H227" s="44">
        <v>1029.07</v>
      </c>
      <c r="I227" s="44">
        <v>1168.58</v>
      </c>
      <c r="J227" s="44">
        <v>1341.67</v>
      </c>
      <c r="K227" s="44">
        <v>1682.12</v>
      </c>
      <c r="L227" s="44">
        <v>1900.36</v>
      </c>
      <c r="M227" s="44">
        <v>1974.27</v>
      </c>
      <c r="N227" s="44">
        <v>2006.66</v>
      </c>
      <c r="O227" s="44">
        <v>2040.6</v>
      </c>
      <c r="P227" s="44">
        <v>1990.01</v>
      </c>
      <c r="Q227" s="44">
        <v>2015.51</v>
      </c>
      <c r="R227" s="44">
        <v>2005.38</v>
      </c>
      <c r="S227" s="44">
        <v>1982.24</v>
      </c>
      <c r="T227" s="44">
        <v>2013.24</v>
      </c>
      <c r="U227" s="44">
        <v>2003.84</v>
      </c>
      <c r="V227" s="44">
        <v>1979.66</v>
      </c>
      <c r="W227" s="44">
        <v>1915.22</v>
      </c>
      <c r="X227" s="44">
        <v>1796.44</v>
      </c>
      <c r="Y227" s="44">
        <v>1723.72</v>
      </c>
      <c r="Z227" s="44">
        <v>1460.71</v>
      </c>
      <c r="AA227" s="44">
        <v>1269.82</v>
      </c>
    </row>
    <row r="228" spans="1:27" ht="12.75" customHeight="1" outlineLevel="1" x14ac:dyDescent="0.2">
      <c r="A228" s="99" t="s">
        <v>1874</v>
      </c>
      <c r="B228" s="63" t="s">
        <v>90</v>
      </c>
      <c r="C228" s="43" t="s">
        <v>79</v>
      </c>
      <c r="D228" s="44">
        <f>$D$168</f>
        <v>1716.97</v>
      </c>
      <c r="E228" s="44">
        <f>$D$168</f>
        <v>1716.97</v>
      </c>
      <c r="F228" s="44">
        <f t="shared" ref="F228:AA228" si="130">$D$168</f>
        <v>1716.97</v>
      </c>
      <c r="G228" s="44">
        <f t="shared" si="130"/>
        <v>1716.97</v>
      </c>
      <c r="H228" s="44">
        <f t="shared" si="130"/>
        <v>1716.97</v>
      </c>
      <c r="I228" s="44">
        <f t="shared" si="130"/>
        <v>1716.97</v>
      </c>
      <c r="J228" s="44">
        <f t="shared" si="130"/>
        <v>1716.97</v>
      </c>
      <c r="K228" s="44">
        <f t="shared" si="130"/>
        <v>1716.97</v>
      </c>
      <c r="L228" s="44">
        <f t="shared" si="130"/>
        <v>1716.97</v>
      </c>
      <c r="M228" s="44">
        <f t="shared" si="130"/>
        <v>1716.97</v>
      </c>
      <c r="N228" s="44">
        <f t="shared" si="130"/>
        <v>1716.97</v>
      </c>
      <c r="O228" s="44">
        <f t="shared" si="130"/>
        <v>1716.97</v>
      </c>
      <c r="P228" s="44">
        <f t="shared" si="130"/>
        <v>1716.97</v>
      </c>
      <c r="Q228" s="44">
        <f t="shared" si="130"/>
        <v>1716.97</v>
      </c>
      <c r="R228" s="44">
        <f t="shared" si="130"/>
        <v>1716.97</v>
      </c>
      <c r="S228" s="44">
        <f t="shared" si="130"/>
        <v>1716.97</v>
      </c>
      <c r="T228" s="44">
        <f t="shared" si="130"/>
        <v>1716.97</v>
      </c>
      <c r="U228" s="44">
        <f t="shared" si="130"/>
        <v>1716.97</v>
      </c>
      <c r="V228" s="44">
        <f t="shared" si="130"/>
        <v>1716.97</v>
      </c>
      <c r="W228" s="44">
        <f t="shared" si="130"/>
        <v>1716.97</v>
      </c>
      <c r="X228" s="44">
        <f t="shared" si="130"/>
        <v>1716.97</v>
      </c>
      <c r="Y228" s="44">
        <f t="shared" si="130"/>
        <v>1716.97</v>
      </c>
      <c r="Z228" s="44">
        <f t="shared" si="130"/>
        <v>1716.97</v>
      </c>
      <c r="AA228" s="44">
        <f t="shared" si="130"/>
        <v>1716.97</v>
      </c>
    </row>
    <row r="229" spans="1:27" ht="12.75" customHeight="1" outlineLevel="1" x14ac:dyDescent="0.2">
      <c r="A229" s="99" t="s">
        <v>1875</v>
      </c>
      <c r="B229" s="63" t="s">
        <v>83</v>
      </c>
      <c r="C229" s="43" t="s">
        <v>79</v>
      </c>
      <c r="D229" s="44">
        <v>3.35</v>
      </c>
      <c r="E229" s="44">
        <v>3.35</v>
      </c>
      <c r="F229" s="44">
        <v>3.35</v>
      </c>
      <c r="G229" s="44">
        <v>3.35</v>
      </c>
      <c r="H229" s="44">
        <v>3.35</v>
      </c>
      <c r="I229" s="44">
        <v>3.35</v>
      </c>
      <c r="J229" s="44">
        <v>3.35</v>
      </c>
      <c r="K229" s="44">
        <v>3.35</v>
      </c>
      <c r="L229" s="44">
        <v>3.35</v>
      </c>
      <c r="M229" s="44">
        <v>3.35</v>
      </c>
      <c r="N229" s="44">
        <v>3.35</v>
      </c>
      <c r="O229" s="44">
        <v>3.35</v>
      </c>
      <c r="P229" s="44">
        <v>3.35</v>
      </c>
      <c r="Q229" s="44">
        <v>3.35</v>
      </c>
      <c r="R229" s="44">
        <v>3.35</v>
      </c>
      <c r="S229" s="44">
        <v>3.35</v>
      </c>
      <c r="T229" s="44">
        <v>3.35</v>
      </c>
      <c r="U229" s="44">
        <v>3.35</v>
      </c>
      <c r="V229" s="44">
        <v>3.35</v>
      </c>
      <c r="W229" s="44">
        <v>3.35</v>
      </c>
      <c r="X229" s="44">
        <v>3.35</v>
      </c>
      <c r="Y229" s="44">
        <v>3.35</v>
      </c>
      <c r="Z229" s="44">
        <v>3.35</v>
      </c>
      <c r="AA229" s="44">
        <v>3.35</v>
      </c>
    </row>
    <row r="230" spans="1:27" ht="12.75" customHeight="1" outlineLevel="1" x14ac:dyDescent="0.2">
      <c r="A230" s="99" t="s">
        <v>1876</v>
      </c>
      <c r="B230" s="63" t="s">
        <v>81</v>
      </c>
      <c r="C230" s="43" t="s">
        <v>79</v>
      </c>
      <c r="D230" s="44">
        <f>$D$11</f>
        <v>216.36</v>
      </c>
      <c r="E230" s="44">
        <f t="shared" ref="E230:AA230" si="131">$D$11</f>
        <v>216.36</v>
      </c>
      <c r="F230" s="44">
        <f t="shared" si="131"/>
        <v>216.36</v>
      </c>
      <c r="G230" s="44">
        <f t="shared" si="131"/>
        <v>216.36</v>
      </c>
      <c r="H230" s="44">
        <f t="shared" si="131"/>
        <v>216.36</v>
      </c>
      <c r="I230" s="44">
        <f t="shared" si="131"/>
        <v>216.36</v>
      </c>
      <c r="J230" s="44">
        <f t="shared" si="131"/>
        <v>216.36</v>
      </c>
      <c r="K230" s="44">
        <f t="shared" si="131"/>
        <v>216.36</v>
      </c>
      <c r="L230" s="44">
        <f t="shared" si="131"/>
        <v>216.36</v>
      </c>
      <c r="M230" s="44">
        <f t="shared" si="131"/>
        <v>216.36</v>
      </c>
      <c r="N230" s="44">
        <f t="shared" si="131"/>
        <v>216.36</v>
      </c>
      <c r="O230" s="44">
        <f t="shared" si="131"/>
        <v>216.36</v>
      </c>
      <c r="P230" s="44">
        <f t="shared" si="131"/>
        <v>216.36</v>
      </c>
      <c r="Q230" s="44">
        <f t="shared" si="131"/>
        <v>216.36</v>
      </c>
      <c r="R230" s="44">
        <f t="shared" si="131"/>
        <v>216.36</v>
      </c>
      <c r="S230" s="44">
        <f t="shared" si="131"/>
        <v>216.36</v>
      </c>
      <c r="T230" s="44">
        <f t="shared" si="131"/>
        <v>216.36</v>
      </c>
      <c r="U230" s="44">
        <f t="shared" si="131"/>
        <v>216.36</v>
      </c>
      <c r="V230" s="44">
        <f t="shared" si="131"/>
        <v>216.36</v>
      </c>
      <c r="W230" s="44">
        <f t="shared" si="131"/>
        <v>216.36</v>
      </c>
      <c r="X230" s="44">
        <f t="shared" si="131"/>
        <v>216.36</v>
      </c>
      <c r="Y230" s="44">
        <f t="shared" si="131"/>
        <v>216.36</v>
      </c>
      <c r="Z230" s="44">
        <f t="shared" si="131"/>
        <v>216.36</v>
      </c>
      <c r="AA230" s="44">
        <f t="shared" si="131"/>
        <v>216.36</v>
      </c>
    </row>
    <row r="231" spans="1:27" ht="12.75" customHeight="1" x14ac:dyDescent="0.2">
      <c r="A231" s="98" t="s">
        <v>1877</v>
      </c>
      <c r="B231" s="28" t="str">
        <f>"14"&amp;"."&amp;$B$800&amp;"."&amp;$B$801</f>
        <v>14.12.2023</v>
      </c>
      <c r="C231" s="90" t="s">
        <v>76</v>
      </c>
      <c r="D231" s="91">
        <f>ROUND(((D232+D233+D235+D234)/1000),5)</f>
        <v>3.1213600000000001</v>
      </c>
      <c r="E231" s="91">
        <f>ROUND(((E232+E233+E235+E234)/1000),5)</f>
        <v>3.0451299999999999</v>
      </c>
      <c r="F231" s="91">
        <f>ROUND(((F232+F233+F235+F234)/1000),5)</f>
        <v>2.9974599999999998</v>
      </c>
      <c r="G231" s="91">
        <f t="shared" ref="G231:AA231" si="132">ROUND(((G232+G233+G235+G234)/1000),5)</f>
        <v>3.0003799999999998</v>
      </c>
      <c r="H231" s="91">
        <f t="shared" si="132"/>
        <v>3.0457999999999998</v>
      </c>
      <c r="I231" s="91">
        <f t="shared" si="132"/>
        <v>3.1950500000000002</v>
      </c>
      <c r="J231" s="91">
        <f t="shared" si="132"/>
        <v>3.4523700000000002</v>
      </c>
      <c r="K231" s="91">
        <f t="shared" si="132"/>
        <v>3.6877599999999999</v>
      </c>
      <c r="L231" s="91">
        <f t="shared" si="132"/>
        <v>3.9032300000000002</v>
      </c>
      <c r="M231" s="91">
        <f t="shared" si="132"/>
        <v>3.9670399999999999</v>
      </c>
      <c r="N231" s="91">
        <f t="shared" si="132"/>
        <v>4.0984100000000003</v>
      </c>
      <c r="O231" s="91">
        <f t="shared" si="132"/>
        <v>4.0307599999999999</v>
      </c>
      <c r="P231" s="91">
        <f t="shared" si="132"/>
        <v>3.9737100000000001</v>
      </c>
      <c r="Q231" s="91">
        <f t="shared" si="132"/>
        <v>3.9967000000000001</v>
      </c>
      <c r="R231" s="91">
        <f t="shared" si="132"/>
        <v>4.0285099999999998</v>
      </c>
      <c r="S231" s="91">
        <f t="shared" si="132"/>
        <v>3.96875</v>
      </c>
      <c r="T231" s="91">
        <f t="shared" si="132"/>
        <v>4.1712699999999998</v>
      </c>
      <c r="U231" s="91">
        <f t="shared" si="132"/>
        <v>4.1843899999999996</v>
      </c>
      <c r="V231" s="91">
        <f t="shared" si="132"/>
        <v>4.1666600000000003</v>
      </c>
      <c r="W231" s="91">
        <f t="shared" si="132"/>
        <v>3.9283199999999998</v>
      </c>
      <c r="X231" s="91">
        <f t="shared" si="132"/>
        <v>3.8651900000000001</v>
      </c>
      <c r="Y231" s="91">
        <f t="shared" si="132"/>
        <v>3.7007400000000001</v>
      </c>
      <c r="Z231" s="91">
        <f t="shared" si="132"/>
        <v>3.4209999999999998</v>
      </c>
      <c r="AA231" s="91">
        <f t="shared" si="132"/>
        <v>3.2460900000000001</v>
      </c>
    </row>
    <row r="232" spans="1:27" ht="12.75" customHeight="1" outlineLevel="1" x14ac:dyDescent="0.2">
      <c r="A232" s="99" t="s">
        <v>1878</v>
      </c>
      <c r="B232" s="63" t="s">
        <v>238</v>
      </c>
      <c r="C232" s="43" t="s">
        <v>79</v>
      </c>
      <c r="D232" s="44">
        <v>1184.68</v>
      </c>
      <c r="E232" s="44">
        <v>1108.45</v>
      </c>
      <c r="F232" s="44">
        <v>1060.78</v>
      </c>
      <c r="G232" s="44">
        <v>1063.7</v>
      </c>
      <c r="H232" s="44">
        <v>1109.1199999999999</v>
      </c>
      <c r="I232" s="44">
        <v>1258.3699999999999</v>
      </c>
      <c r="J232" s="44">
        <v>1515.69</v>
      </c>
      <c r="K232" s="44">
        <v>1751.08</v>
      </c>
      <c r="L232" s="44">
        <v>1966.55</v>
      </c>
      <c r="M232" s="44">
        <v>2030.36</v>
      </c>
      <c r="N232" s="44">
        <v>2161.73</v>
      </c>
      <c r="O232" s="44">
        <v>2094.08</v>
      </c>
      <c r="P232" s="44">
        <v>2037.03</v>
      </c>
      <c r="Q232" s="44">
        <v>2060.02</v>
      </c>
      <c r="R232" s="44">
        <v>2091.83</v>
      </c>
      <c r="S232" s="44">
        <v>2032.07</v>
      </c>
      <c r="T232" s="44">
        <v>2234.59</v>
      </c>
      <c r="U232" s="44">
        <v>2247.71</v>
      </c>
      <c r="V232" s="44">
        <v>2229.98</v>
      </c>
      <c r="W232" s="44">
        <v>1991.64</v>
      </c>
      <c r="X232" s="44">
        <v>1928.51</v>
      </c>
      <c r="Y232" s="44">
        <v>1764.06</v>
      </c>
      <c r="Z232" s="44">
        <v>1484.32</v>
      </c>
      <c r="AA232" s="44">
        <v>1309.4100000000001</v>
      </c>
    </row>
    <row r="233" spans="1:27" ht="12.75" customHeight="1" outlineLevel="1" x14ac:dyDescent="0.2">
      <c r="A233" s="99" t="s">
        <v>1879</v>
      </c>
      <c r="B233" s="63" t="s">
        <v>90</v>
      </c>
      <c r="C233" s="43" t="s">
        <v>79</v>
      </c>
      <c r="D233" s="44">
        <f>$D$168</f>
        <v>1716.97</v>
      </c>
      <c r="E233" s="44">
        <f>$D$168</f>
        <v>1716.97</v>
      </c>
      <c r="F233" s="44">
        <f t="shared" ref="F233:AA233" si="133">$D$168</f>
        <v>1716.97</v>
      </c>
      <c r="G233" s="44">
        <f t="shared" si="133"/>
        <v>1716.97</v>
      </c>
      <c r="H233" s="44">
        <f t="shared" si="133"/>
        <v>1716.97</v>
      </c>
      <c r="I233" s="44">
        <f t="shared" si="133"/>
        <v>1716.97</v>
      </c>
      <c r="J233" s="44">
        <f t="shared" si="133"/>
        <v>1716.97</v>
      </c>
      <c r="K233" s="44">
        <f t="shared" si="133"/>
        <v>1716.97</v>
      </c>
      <c r="L233" s="44">
        <f t="shared" si="133"/>
        <v>1716.97</v>
      </c>
      <c r="M233" s="44">
        <f t="shared" si="133"/>
        <v>1716.97</v>
      </c>
      <c r="N233" s="44">
        <f t="shared" si="133"/>
        <v>1716.97</v>
      </c>
      <c r="O233" s="44">
        <f t="shared" si="133"/>
        <v>1716.97</v>
      </c>
      <c r="P233" s="44">
        <f t="shared" si="133"/>
        <v>1716.97</v>
      </c>
      <c r="Q233" s="44">
        <f t="shared" si="133"/>
        <v>1716.97</v>
      </c>
      <c r="R233" s="44">
        <f t="shared" si="133"/>
        <v>1716.97</v>
      </c>
      <c r="S233" s="44">
        <f t="shared" si="133"/>
        <v>1716.97</v>
      </c>
      <c r="T233" s="44">
        <f t="shared" si="133"/>
        <v>1716.97</v>
      </c>
      <c r="U233" s="44">
        <f t="shared" si="133"/>
        <v>1716.97</v>
      </c>
      <c r="V233" s="44">
        <f t="shared" si="133"/>
        <v>1716.97</v>
      </c>
      <c r="W233" s="44">
        <f t="shared" si="133"/>
        <v>1716.97</v>
      </c>
      <c r="X233" s="44">
        <f t="shared" si="133"/>
        <v>1716.97</v>
      </c>
      <c r="Y233" s="44">
        <f t="shared" si="133"/>
        <v>1716.97</v>
      </c>
      <c r="Z233" s="44">
        <f t="shared" si="133"/>
        <v>1716.97</v>
      </c>
      <c r="AA233" s="44">
        <f t="shared" si="133"/>
        <v>1716.97</v>
      </c>
    </row>
    <row r="234" spans="1:27" ht="12.75" customHeight="1" outlineLevel="1" x14ac:dyDescent="0.2">
      <c r="A234" s="99" t="s">
        <v>1880</v>
      </c>
      <c r="B234" s="63" t="s">
        <v>83</v>
      </c>
      <c r="C234" s="43" t="s">
        <v>79</v>
      </c>
      <c r="D234" s="44">
        <v>3.35</v>
      </c>
      <c r="E234" s="44">
        <v>3.35</v>
      </c>
      <c r="F234" s="44">
        <v>3.35</v>
      </c>
      <c r="G234" s="44">
        <v>3.35</v>
      </c>
      <c r="H234" s="44">
        <v>3.35</v>
      </c>
      <c r="I234" s="44">
        <v>3.35</v>
      </c>
      <c r="J234" s="44">
        <v>3.35</v>
      </c>
      <c r="K234" s="44">
        <v>3.35</v>
      </c>
      <c r="L234" s="44">
        <v>3.35</v>
      </c>
      <c r="M234" s="44">
        <v>3.35</v>
      </c>
      <c r="N234" s="44">
        <v>3.35</v>
      </c>
      <c r="O234" s="44">
        <v>3.35</v>
      </c>
      <c r="P234" s="44">
        <v>3.35</v>
      </c>
      <c r="Q234" s="44">
        <v>3.35</v>
      </c>
      <c r="R234" s="44">
        <v>3.35</v>
      </c>
      <c r="S234" s="44">
        <v>3.35</v>
      </c>
      <c r="T234" s="44">
        <v>3.35</v>
      </c>
      <c r="U234" s="44">
        <v>3.35</v>
      </c>
      <c r="V234" s="44">
        <v>3.35</v>
      </c>
      <c r="W234" s="44">
        <v>3.35</v>
      </c>
      <c r="X234" s="44">
        <v>3.35</v>
      </c>
      <c r="Y234" s="44">
        <v>3.35</v>
      </c>
      <c r="Z234" s="44">
        <v>3.35</v>
      </c>
      <c r="AA234" s="44">
        <v>3.35</v>
      </c>
    </row>
    <row r="235" spans="1:27" ht="12.75" customHeight="1" outlineLevel="1" x14ac:dyDescent="0.2">
      <c r="A235" s="99" t="s">
        <v>1881</v>
      </c>
      <c r="B235" s="63" t="s">
        <v>81</v>
      </c>
      <c r="C235" s="43" t="s">
        <v>79</v>
      </c>
      <c r="D235" s="44">
        <f>$D$11</f>
        <v>216.36</v>
      </c>
      <c r="E235" s="44">
        <f t="shared" ref="E235:AA235" si="134">$D$11</f>
        <v>216.36</v>
      </c>
      <c r="F235" s="44">
        <f t="shared" si="134"/>
        <v>216.36</v>
      </c>
      <c r="G235" s="44">
        <f t="shared" si="134"/>
        <v>216.36</v>
      </c>
      <c r="H235" s="44">
        <f t="shared" si="134"/>
        <v>216.36</v>
      </c>
      <c r="I235" s="44">
        <f t="shared" si="134"/>
        <v>216.36</v>
      </c>
      <c r="J235" s="44">
        <f t="shared" si="134"/>
        <v>216.36</v>
      </c>
      <c r="K235" s="44">
        <f t="shared" si="134"/>
        <v>216.36</v>
      </c>
      <c r="L235" s="44">
        <f t="shared" si="134"/>
        <v>216.36</v>
      </c>
      <c r="M235" s="44">
        <f t="shared" si="134"/>
        <v>216.36</v>
      </c>
      <c r="N235" s="44">
        <f t="shared" si="134"/>
        <v>216.36</v>
      </c>
      <c r="O235" s="44">
        <f t="shared" si="134"/>
        <v>216.36</v>
      </c>
      <c r="P235" s="44">
        <f t="shared" si="134"/>
        <v>216.36</v>
      </c>
      <c r="Q235" s="44">
        <f t="shared" si="134"/>
        <v>216.36</v>
      </c>
      <c r="R235" s="44">
        <f t="shared" si="134"/>
        <v>216.36</v>
      </c>
      <c r="S235" s="44">
        <f t="shared" si="134"/>
        <v>216.36</v>
      </c>
      <c r="T235" s="44">
        <f t="shared" si="134"/>
        <v>216.36</v>
      </c>
      <c r="U235" s="44">
        <f t="shared" si="134"/>
        <v>216.36</v>
      </c>
      <c r="V235" s="44">
        <f t="shared" si="134"/>
        <v>216.36</v>
      </c>
      <c r="W235" s="44">
        <f t="shared" si="134"/>
        <v>216.36</v>
      </c>
      <c r="X235" s="44">
        <f t="shared" si="134"/>
        <v>216.36</v>
      </c>
      <c r="Y235" s="44">
        <f t="shared" si="134"/>
        <v>216.36</v>
      </c>
      <c r="Z235" s="44">
        <f t="shared" si="134"/>
        <v>216.36</v>
      </c>
      <c r="AA235" s="44">
        <f t="shared" si="134"/>
        <v>216.36</v>
      </c>
    </row>
    <row r="236" spans="1:27" ht="12.75" customHeight="1" x14ac:dyDescent="0.2">
      <c r="A236" s="98" t="s">
        <v>1882</v>
      </c>
      <c r="B236" s="28" t="str">
        <f>"15"&amp;"."&amp;$B$800&amp;"."&amp;$B$801</f>
        <v>15.12.2023</v>
      </c>
      <c r="C236" s="90" t="s">
        <v>76</v>
      </c>
      <c r="D236" s="91">
        <f>ROUND(((D237+D238+D240+D239)/1000),5)</f>
        <v>3.1295799999999998</v>
      </c>
      <c r="E236" s="91">
        <f>ROUND(((E237+E238+E240+E239)/1000),5)</f>
        <v>3.0773799999999998</v>
      </c>
      <c r="F236" s="91">
        <f>ROUND(((F237+F238+F240+F239)/1000),5)</f>
        <v>3.03437</v>
      </c>
      <c r="G236" s="91">
        <f t="shared" ref="G236:AA236" si="135">ROUND(((G237+G238+G240+G239)/1000),5)</f>
        <v>3.0225200000000001</v>
      </c>
      <c r="H236" s="91">
        <f t="shared" si="135"/>
        <v>3.0773999999999999</v>
      </c>
      <c r="I236" s="91">
        <f t="shared" si="135"/>
        <v>3.1930900000000002</v>
      </c>
      <c r="J236" s="91">
        <f t="shared" si="135"/>
        <v>3.4092500000000001</v>
      </c>
      <c r="K236" s="91">
        <f t="shared" si="135"/>
        <v>3.74661</v>
      </c>
      <c r="L236" s="91">
        <f t="shared" si="135"/>
        <v>3.9541300000000001</v>
      </c>
      <c r="M236" s="91">
        <f t="shared" si="135"/>
        <v>3.9785599999999999</v>
      </c>
      <c r="N236" s="91">
        <f t="shared" si="135"/>
        <v>4.0089100000000002</v>
      </c>
      <c r="O236" s="91">
        <f t="shared" si="135"/>
        <v>4.0125599999999997</v>
      </c>
      <c r="P236" s="91">
        <f t="shared" si="135"/>
        <v>4.0094799999999999</v>
      </c>
      <c r="Q236" s="91">
        <f t="shared" si="135"/>
        <v>4.0143500000000003</v>
      </c>
      <c r="R236" s="91">
        <f t="shared" si="135"/>
        <v>4.0147000000000004</v>
      </c>
      <c r="S236" s="91">
        <f t="shared" si="135"/>
        <v>3.9805299999999999</v>
      </c>
      <c r="T236" s="91">
        <f t="shared" si="135"/>
        <v>4.0410399999999997</v>
      </c>
      <c r="U236" s="91">
        <f t="shared" si="135"/>
        <v>4.0457400000000003</v>
      </c>
      <c r="V236" s="91">
        <f t="shared" si="135"/>
        <v>4.0372300000000001</v>
      </c>
      <c r="W236" s="91">
        <f t="shared" si="135"/>
        <v>3.9743900000000001</v>
      </c>
      <c r="X236" s="91">
        <f t="shared" si="135"/>
        <v>3.8173699999999999</v>
      </c>
      <c r="Y236" s="91">
        <f t="shared" si="135"/>
        <v>3.6730299999999998</v>
      </c>
      <c r="Z236" s="91">
        <f t="shared" si="135"/>
        <v>3.4681700000000002</v>
      </c>
      <c r="AA236" s="91">
        <f t="shared" si="135"/>
        <v>3.2473700000000001</v>
      </c>
    </row>
    <row r="237" spans="1:27" ht="12.75" customHeight="1" outlineLevel="1" x14ac:dyDescent="0.2">
      <c r="A237" s="99" t="s">
        <v>1883</v>
      </c>
      <c r="B237" s="63" t="s">
        <v>238</v>
      </c>
      <c r="C237" s="43" t="s">
        <v>79</v>
      </c>
      <c r="D237" s="44">
        <v>1192.9000000000001</v>
      </c>
      <c r="E237" s="44">
        <v>1140.7</v>
      </c>
      <c r="F237" s="44">
        <v>1097.69</v>
      </c>
      <c r="G237" s="44">
        <v>1085.8399999999999</v>
      </c>
      <c r="H237" s="44">
        <v>1140.72</v>
      </c>
      <c r="I237" s="44">
        <v>1256.4100000000001</v>
      </c>
      <c r="J237" s="44">
        <v>1472.57</v>
      </c>
      <c r="K237" s="44">
        <v>1809.93</v>
      </c>
      <c r="L237" s="44">
        <v>2017.45</v>
      </c>
      <c r="M237" s="44">
        <v>2041.88</v>
      </c>
      <c r="N237" s="44">
        <v>2072.23</v>
      </c>
      <c r="O237" s="44">
        <v>2075.88</v>
      </c>
      <c r="P237" s="44">
        <v>2072.8000000000002</v>
      </c>
      <c r="Q237" s="44">
        <v>2077.67</v>
      </c>
      <c r="R237" s="44">
        <v>2078.02</v>
      </c>
      <c r="S237" s="44">
        <v>2043.85</v>
      </c>
      <c r="T237" s="44">
        <v>2104.36</v>
      </c>
      <c r="U237" s="44">
        <v>2109.06</v>
      </c>
      <c r="V237" s="44">
        <v>2100.5500000000002</v>
      </c>
      <c r="W237" s="44">
        <v>2037.71</v>
      </c>
      <c r="X237" s="44">
        <v>1880.69</v>
      </c>
      <c r="Y237" s="44">
        <v>1736.35</v>
      </c>
      <c r="Z237" s="44">
        <v>1531.49</v>
      </c>
      <c r="AA237" s="44">
        <v>1310.69</v>
      </c>
    </row>
    <row r="238" spans="1:27" ht="12.75" customHeight="1" outlineLevel="1" x14ac:dyDescent="0.2">
      <c r="A238" s="99" t="s">
        <v>1884</v>
      </c>
      <c r="B238" s="63" t="s">
        <v>90</v>
      </c>
      <c r="C238" s="43" t="s">
        <v>79</v>
      </c>
      <c r="D238" s="44">
        <f>$D$168</f>
        <v>1716.97</v>
      </c>
      <c r="E238" s="44">
        <f>$D$168</f>
        <v>1716.97</v>
      </c>
      <c r="F238" s="44">
        <f t="shared" ref="F238:AA238" si="136">$D$168</f>
        <v>1716.97</v>
      </c>
      <c r="G238" s="44">
        <f t="shared" si="136"/>
        <v>1716.97</v>
      </c>
      <c r="H238" s="44">
        <f t="shared" si="136"/>
        <v>1716.97</v>
      </c>
      <c r="I238" s="44">
        <f t="shared" si="136"/>
        <v>1716.97</v>
      </c>
      <c r="J238" s="44">
        <f t="shared" si="136"/>
        <v>1716.97</v>
      </c>
      <c r="K238" s="44">
        <f t="shared" si="136"/>
        <v>1716.97</v>
      </c>
      <c r="L238" s="44">
        <f t="shared" si="136"/>
        <v>1716.97</v>
      </c>
      <c r="M238" s="44">
        <f t="shared" si="136"/>
        <v>1716.97</v>
      </c>
      <c r="N238" s="44">
        <f t="shared" si="136"/>
        <v>1716.97</v>
      </c>
      <c r="O238" s="44">
        <f t="shared" si="136"/>
        <v>1716.97</v>
      </c>
      <c r="P238" s="44">
        <f t="shared" si="136"/>
        <v>1716.97</v>
      </c>
      <c r="Q238" s="44">
        <f t="shared" si="136"/>
        <v>1716.97</v>
      </c>
      <c r="R238" s="44">
        <f t="shared" si="136"/>
        <v>1716.97</v>
      </c>
      <c r="S238" s="44">
        <f t="shared" si="136"/>
        <v>1716.97</v>
      </c>
      <c r="T238" s="44">
        <f t="shared" si="136"/>
        <v>1716.97</v>
      </c>
      <c r="U238" s="44">
        <f t="shared" si="136"/>
        <v>1716.97</v>
      </c>
      <c r="V238" s="44">
        <f t="shared" si="136"/>
        <v>1716.97</v>
      </c>
      <c r="W238" s="44">
        <f t="shared" si="136"/>
        <v>1716.97</v>
      </c>
      <c r="X238" s="44">
        <f t="shared" si="136"/>
        <v>1716.97</v>
      </c>
      <c r="Y238" s="44">
        <f t="shared" si="136"/>
        <v>1716.97</v>
      </c>
      <c r="Z238" s="44">
        <f t="shared" si="136"/>
        <v>1716.97</v>
      </c>
      <c r="AA238" s="44">
        <f t="shared" si="136"/>
        <v>1716.97</v>
      </c>
    </row>
    <row r="239" spans="1:27" ht="12.75" customHeight="1" outlineLevel="1" x14ac:dyDescent="0.2">
      <c r="A239" s="99" t="s">
        <v>1885</v>
      </c>
      <c r="B239" s="63" t="s">
        <v>83</v>
      </c>
      <c r="C239" s="43" t="s">
        <v>79</v>
      </c>
      <c r="D239" s="44">
        <v>3.35</v>
      </c>
      <c r="E239" s="44">
        <v>3.35</v>
      </c>
      <c r="F239" s="44">
        <v>3.35</v>
      </c>
      <c r="G239" s="44">
        <v>3.35</v>
      </c>
      <c r="H239" s="44">
        <v>3.35</v>
      </c>
      <c r="I239" s="44">
        <v>3.35</v>
      </c>
      <c r="J239" s="44">
        <v>3.35</v>
      </c>
      <c r="K239" s="44">
        <v>3.35</v>
      </c>
      <c r="L239" s="44">
        <v>3.35</v>
      </c>
      <c r="M239" s="44">
        <v>3.35</v>
      </c>
      <c r="N239" s="44">
        <v>3.35</v>
      </c>
      <c r="O239" s="44">
        <v>3.35</v>
      </c>
      <c r="P239" s="44">
        <v>3.35</v>
      </c>
      <c r="Q239" s="44">
        <v>3.35</v>
      </c>
      <c r="R239" s="44">
        <v>3.35</v>
      </c>
      <c r="S239" s="44">
        <v>3.35</v>
      </c>
      <c r="T239" s="44">
        <v>3.35</v>
      </c>
      <c r="U239" s="44">
        <v>3.35</v>
      </c>
      <c r="V239" s="44">
        <v>3.35</v>
      </c>
      <c r="W239" s="44">
        <v>3.35</v>
      </c>
      <c r="X239" s="44">
        <v>3.35</v>
      </c>
      <c r="Y239" s="44">
        <v>3.35</v>
      </c>
      <c r="Z239" s="44">
        <v>3.35</v>
      </c>
      <c r="AA239" s="44">
        <v>3.35</v>
      </c>
    </row>
    <row r="240" spans="1:27" ht="12.75" customHeight="1" outlineLevel="1" x14ac:dyDescent="0.2">
      <c r="A240" s="99" t="s">
        <v>1886</v>
      </c>
      <c r="B240" s="63" t="s">
        <v>81</v>
      </c>
      <c r="C240" s="43" t="s">
        <v>79</v>
      </c>
      <c r="D240" s="44">
        <f>$D$11</f>
        <v>216.36</v>
      </c>
      <c r="E240" s="44">
        <f t="shared" ref="E240:AA240" si="137">$D$11</f>
        <v>216.36</v>
      </c>
      <c r="F240" s="44">
        <f t="shared" si="137"/>
        <v>216.36</v>
      </c>
      <c r="G240" s="44">
        <f t="shared" si="137"/>
        <v>216.36</v>
      </c>
      <c r="H240" s="44">
        <f t="shared" si="137"/>
        <v>216.36</v>
      </c>
      <c r="I240" s="44">
        <f t="shared" si="137"/>
        <v>216.36</v>
      </c>
      <c r="J240" s="44">
        <f t="shared" si="137"/>
        <v>216.36</v>
      </c>
      <c r="K240" s="44">
        <f t="shared" si="137"/>
        <v>216.36</v>
      </c>
      <c r="L240" s="44">
        <f t="shared" si="137"/>
        <v>216.36</v>
      </c>
      <c r="M240" s="44">
        <f t="shared" si="137"/>
        <v>216.36</v>
      </c>
      <c r="N240" s="44">
        <f t="shared" si="137"/>
        <v>216.36</v>
      </c>
      <c r="O240" s="44">
        <f t="shared" si="137"/>
        <v>216.36</v>
      </c>
      <c r="P240" s="44">
        <f t="shared" si="137"/>
        <v>216.36</v>
      </c>
      <c r="Q240" s="44">
        <f t="shared" si="137"/>
        <v>216.36</v>
      </c>
      <c r="R240" s="44">
        <f t="shared" si="137"/>
        <v>216.36</v>
      </c>
      <c r="S240" s="44">
        <f t="shared" si="137"/>
        <v>216.36</v>
      </c>
      <c r="T240" s="44">
        <f t="shared" si="137"/>
        <v>216.36</v>
      </c>
      <c r="U240" s="44">
        <f t="shared" si="137"/>
        <v>216.36</v>
      </c>
      <c r="V240" s="44">
        <f t="shared" si="137"/>
        <v>216.36</v>
      </c>
      <c r="W240" s="44">
        <f t="shared" si="137"/>
        <v>216.36</v>
      </c>
      <c r="X240" s="44">
        <f t="shared" si="137"/>
        <v>216.36</v>
      </c>
      <c r="Y240" s="44">
        <f t="shared" si="137"/>
        <v>216.36</v>
      </c>
      <c r="Z240" s="44">
        <f t="shared" si="137"/>
        <v>216.36</v>
      </c>
      <c r="AA240" s="44">
        <f t="shared" si="137"/>
        <v>216.36</v>
      </c>
    </row>
    <row r="241" spans="1:27" ht="12.75" customHeight="1" x14ac:dyDescent="0.2">
      <c r="A241" s="98" t="s">
        <v>1887</v>
      </c>
      <c r="B241" s="28" t="str">
        <f>"16"&amp;"."&amp;$B$800&amp;"."&amp;$B$801</f>
        <v>16.12.2023</v>
      </c>
      <c r="C241" s="90" t="s">
        <v>76</v>
      </c>
      <c r="D241" s="91">
        <f>ROUND(((D242+D243+D245+D244)/1000),5)</f>
        <v>3.1971699999999998</v>
      </c>
      <c r="E241" s="91">
        <f>ROUND(((E242+E243+E245+E244)/1000),5)</f>
        <v>3.1570499999999999</v>
      </c>
      <c r="F241" s="91">
        <f>ROUND(((F242+F243+F245+F244)/1000),5)</f>
        <v>3.1358600000000001</v>
      </c>
      <c r="G241" s="91">
        <f t="shared" ref="G241:AA241" si="138">ROUND(((G242+G243+G245+G244)/1000),5)</f>
        <v>3.10236</v>
      </c>
      <c r="H241" s="91">
        <f t="shared" si="138"/>
        <v>3.1362399999999999</v>
      </c>
      <c r="I241" s="91">
        <f t="shared" si="138"/>
        <v>3.1936200000000001</v>
      </c>
      <c r="J241" s="91">
        <f t="shared" si="138"/>
        <v>3.3072499999999998</v>
      </c>
      <c r="K241" s="91">
        <f t="shared" si="138"/>
        <v>3.4594200000000002</v>
      </c>
      <c r="L241" s="91">
        <f t="shared" si="138"/>
        <v>3.7922699999999998</v>
      </c>
      <c r="M241" s="91">
        <f t="shared" si="138"/>
        <v>3.86008</v>
      </c>
      <c r="N241" s="91">
        <f t="shared" si="138"/>
        <v>3.92719</v>
      </c>
      <c r="O241" s="91">
        <f t="shared" si="138"/>
        <v>3.9270800000000001</v>
      </c>
      <c r="P241" s="91">
        <f t="shared" si="138"/>
        <v>3.92164</v>
      </c>
      <c r="Q241" s="91">
        <f t="shared" si="138"/>
        <v>3.92489</v>
      </c>
      <c r="R241" s="91">
        <f t="shared" si="138"/>
        <v>3.7894600000000001</v>
      </c>
      <c r="S241" s="91">
        <f t="shared" si="138"/>
        <v>3.8439700000000001</v>
      </c>
      <c r="T241" s="91">
        <f t="shared" si="138"/>
        <v>4.0119499999999997</v>
      </c>
      <c r="U241" s="91">
        <f t="shared" si="138"/>
        <v>4.0973800000000002</v>
      </c>
      <c r="V241" s="91">
        <f t="shared" si="138"/>
        <v>4.0500299999999996</v>
      </c>
      <c r="W241" s="91">
        <f t="shared" si="138"/>
        <v>3.95479</v>
      </c>
      <c r="X241" s="91">
        <f t="shared" si="138"/>
        <v>3.7075300000000002</v>
      </c>
      <c r="Y241" s="91">
        <f t="shared" si="138"/>
        <v>3.6792600000000002</v>
      </c>
      <c r="Z241" s="91">
        <f t="shared" si="138"/>
        <v>3.3871000000000002</v>
      </c>
      <c r="AA241" s="91">
        <f t="shared" si="138"/>
        <v>3.2651599999999998</v>
      </c>
    </row>
    <row r="242" spans="1:27" ht="12.75" customHeight="1" outlineLevel="1" x14ac:dyDescent="0.2">
      <c r="A242" s="99" t="s">
        <v>1888</v>
      </c>
      <c r="B242" s="63" t="s">
        <v>238</v>
      </c>
      <c r="C242" s="43" t="s">
        <v>79</v>
      </c>
      <c r="D242" s="44">
        <v>1260.49</v>
      </c>
      <c r="E242" s="44">
        <v>1220.3699999999999</v>
      </c>
      <c r="F242" s="44">
        <v>1199.18</v>
      </c>
      <c r="G242" s="44">
        <v>1165.68</v>
      </c>
      <c r="H242" s="44">
        <v>1199.56</v>
      </c>
      <c r="I242" s="44">
        <v>1256.94</v>
      </c>
      <c r="J242" s="44">
        <v>1370.57</v>
      </c>
      <c r="K242" s="44">
        <v>1522.74</v>
      </c>
      <c r="L242" s="44">
        <v>1855.59</v>
      </c>
      <c r="M242" s="44">
        <v>1923.4</v>
      </c>
      <c r="N242" s="44">
        <v>1990.51</v>
      </c>
      <c r="O242" s="44">
        <v>1990.4</v>
      </c>
      <c r="P242" s="44">
        <v>1984.96</v>
      </c>
      <c r="Q242" s="44">
        <v>1988.21</v>
      </c>
      <c r="R242" s="44">
        <v>1852.78</v>
      </c>
      <c r="S242" s="44">
        <v>1907.29</v>
      </c>
      <c r="T242" s="44">
        <v>2075.27</v>
      </c>
      <c r="U242" s="44">
        <v>2160.6999999999998</v>
      </c>
      <c r="V242" s="44">
        <v>2113.35</v>
      </c>
      <c r="W242" s="44">
        <v>2018.11</v>
      </c>
      <c r="X242" s="44">
        <v>1770.85</v>
      </c>
      <c r="Y242" s="44">
        <v>1742.58</v>
      </c>
      <c r="Z242" s="44">
        <v>1450.42</v>
      </c>
      <c r="AA242" s="44">
        <v>1328.48</v>
      </c>
    </row>
    <row r="243" spans="1:27" ht="12.75" customHeight="1" outlineLevel="1" x14ac:dyDescent="0.2">
      <c r="A243" s="99" t="s">
        <v>1889</v>
      </c>
      <c r="B243" s="63" t="s">
        <v>90</v>
      </c>
      <c r="C243" s="43" t="s">
        <v>79</v>
      </c>
      <c r="D243" s="44">
        <f>$D$168</f>
        <v>1716.97</v>
      </c>
      <c r="E243" s="44">
        <f>$D$168</f>
        <v>1716.97</v>
      </c>
      <c r="F243" s="44">
        <f t="shared" ref="F243:AA243" si="139">$D$168</f>
        <v>1716.97</v>
      </c>
      <c r="G243" s="44">
        <f t="shared" si="139"/>
        <v>1716.97</v>
      </c>
      <c r="H243" s="44">
        <f t="shared" si="139"/>
        <v>1716.97</v>
      </c>
      <c r="I243" s="44">
        <f t="shared" si="139"/>
        <v>1716.97</v>
      </c>
      <c r="J243" s="44">
        <f t="shared" si="139"/>
        <v>1716.97</v>
      </c>
      <c r="K243" s="44">
        <f t="shared" si="139"/>
        <v>1716.97</v>
      </c>
      <c r="L243" s="44">
        <f t="shared" si="139"/>
        <v>1716.97</v>
      </c>
      <c r="M243" s="44">
        <f t="shared" si="139"/>
        <v>1716.97</v>
      </c>
      <c r="N243" s="44">
        <f t="shared" si="139"/>
        <v>1716.97</v>
      </c>
      <c r="O243" s="44">
        <f t="shared" si="139"/>
        <v>1716.97</v>
      </c>
      <c r="P243" s="44">
        <f t="shared" si="139"/>
        <v>1716.97</v>
      </c>
      <c r="Q243" s="44">
        <f t="shared" si="139"/>
        <v>1716.97</v>
      </c>
      <c r="R243" s="44">
        <f t="shared" si="139"/>
        <v>1716.97</v>
      </c>
      <c r="S243" s="44">
        <f t="shared" si="139"/>
        <v>1716.97</v>
      </c>
      <c r="T243" s="44">
        <f t="shared" si="139"/>
        <v>1716.97</v>
      </c>
      <c r="U243" s="44">
        <f t="shared" si="139"/>
        <v>1716.97</v>
      </c>
      <c r="V243" s="44">
        <f t="shared" si="139"/>
        <v>1716.97</v>
      </c>
      <c r="W243" s="44">
        <f t="shared" si="139"/>
        <v>1716.97</v>
      </c>
      <c r="X243" s="44">
        <f t="shared" si="139"/>
        <v>1716.97</v>
      </c>
      <c r="Y243" s="44">
        <f t="shared" si="139"/>
        <v>1716.97</v>
      </c>
      <c r="Z243" s="44">
        <f t="shared" si="139"/>
        <v>1716.97</v>
      </c>
      <c r="AA243" s="44">
        <f t="shared" si="139"/>
        <v>1716.97</v>
      </c>
    </row>
    <row r="244" spans="1:27" ht="12.75" customHeight="1" outlineLevel="1" x14ac:dyDescent="0.2">
      <c r="A244" s="99" t="s">
        <v>1890</v>
      </c>
      <c r="B244" s="63" t="s">
        <v>83</v>
      </c>
      <c r="C244" s="43" t="s">
        <v>79</v>
      </c>
      <c r="D244" s="44">
        <v>3.35</v>
      </c>
      <c r="E244" s="44">
        <v>3.35</v>
      </c>
      <c r="F244" s="44">
        <v>3.35</v>
      </c>
      <c r="G244" s="44">
        <v>3.35</v>
      </c>
      <c r="H244" s="44">
        <v>3.35</v>
      </c>
      <c r="I244" s="44">
        <v>3.35</v>
      </c>
      <c r="J244" s="44">
        <v>3.35</v>
      </c>
      <c r="K244" s="44">
        <v>3.35</v>
      </c>
      <c r="L244" s="44">
        <v>3.35</v>
      </c>
      <c r="M244" s="44">
        <v>3.35</v>
      </c>
      <c r="N244" s="44">
        <v>3.35</v>
      </c>
      <c r="O244" s="44">
        <v>3.35</v>
      </c>
      <c r="P244" s="44">
        <v>3.35</v>
      </c>
      <c r="Q244" s="44">
        <v>3.35</v>
      </c>
      <c r="R244" s="44">
        <v>3.35</v>
      </c>
      <c r="S244" s="44">
        <v>3.35</v>
      </c>
      <c r="T244" s="44">
        <v>3.35</v>
      </c>
      <c r="U244" s="44">
        <v>3.35</v>
      </c>
      <c r="V244" s="44">
        <v>3.35</v>
      </c>
      <c r="W244" s="44">
        <v>3.35</v>
      </c>
      <c r="X244" s="44">
        <v>3.35</v>
      </c>
      <c r="Y244" s="44">
        <v>3.35</v>
      </c>
      <c r="Z244" s="44">
        <v>3.35</v>
      </c>
      <c r="AA244" s="44">
        <v>3.35</v>
      </c>
    </row>
    <row r="245" spans="1:27" ht="12.75" customHeight="1" outlineLevel="1" x14ac:dyDescent="0.2">
      <c r="A245" s="99" t="s">
        <v>1891</v>
      </c>
      <c r="B245" s="63" t="s">
        <v>81</v>
      </c>
      <c r="C245" s="43" t="s">
        <v>79</v>
      </c>
      <c r="D245" s="44">
        <f>$D$11</f>
        <v>216.36</v>
      </c>
      <c r="E245" s="44">
        <f t="shared" ref="E245:AA245" si="140">$D$11</f>
        <v>216.36</v>
      </c>
      <c r="F245" s="44">
        <f t="shared" si="140"/>
        <v>216.36</v>
      </c>
      <c r="G245" s="44">
        <f t="shared" si="140"/>
        <v>216.36</v>
      </c>
      <c r="H245" s="44">
        <f t="shared" si="140"/>
        <v>216.36</v>
      </c>
      <c r="I245" s="44">
        <f t="shared" si="140"/>
        <v>216.36</v>
      </c>
      <c r="J245" s="44">
        <f t="shared" si="140"/>
        <v>216.36</v>
      </c>
      <c r="K245" s="44">
        <f t="shared" si="140"/>
        <v>216.36</v>
      </c>
      <c r="L245" s="44">
        <f t="shared" si="140"/>
        <v>216.36</v>
      </c>
      <c r="M245" s="44">
        <f t="shared" si="140"/>
        <v>216.36</v>
      </c>
      <c r="N245" s="44">
        <f t="shared" si="140"/>
        <v>216.36</v>
      </c>
      <c r="O245" s="44">
        <f t="shared" si="140"/>
        <v>216.36</v>
      </c>
      <c r="P245" s="44">
        <f t="shared" si="140"/>
        <v>216.36</v>
      </c>
      <c r="Q245" s="44">
        <f t="shared" si="140"/>
        <v>216.36</v>
      </c>
      <c r="R245" s="44">
        <f t="shared" si="140"/>
        <v>216.36</v>
      </c>
      <c r="S245" s="44">
        <f t="shared" si="140"/>
        <v>216.36</v>
      </c>
      <c r="T245" s="44">
        <f t="shared" si="140"/>
        <v>216.36</v>
      </c>
      <c r="U245" s="44">
        <f t="shared" si="140"/>
        <v>216.36</v>
      </c>
      <c r="V245" s="44">
        <f t="shared" si="140"/>
        <v>216.36</v>
      </c>
      <c r="W245" s="44">
        <f t="shared" si="140"/>
        <v>216.36</v>
      </c>
      <c r="X245" s="44">
        <f t="shared" si="140"/>
        <v>216.36</v>
      </c>
      <c r="Y245" s="44">
        <f t="shared" si="140"/>
        <v>216.36</v>
      </c>
      <c r="Z245" s="44">
        <f t="shared" si="140"/>
        <v>216.36</v>
      </c>
      <c r="AA245" s="44">
        <f t="shared" si="140"/>
        <v>216.36</v>
      </c>
    </row>
    <row r="246" spans="1:27" ht="12.75" customHeight="1" x14ac:dyDescent="0.2">
      <c r="A246" s="98" t="s">
        <v>1892</v>
      </c>
      <c r="B246" s="28" t="str">
        <f>"17"&amp;"."&amp;$B$800&amp;"."&amp;$B$801</f>
        <v>17.12.2023</v>
      </c>
      <c r="C246" s="90" t="s">
        <v>76</v>
      </c>
      <c r="D246" s="91">
        <f>ROUND(((D247+D248+D250+D249)/1000),5)</f>
        <v>3.2046999999999999</v>
      </c>
      <c r="E246" s="91">
        <f>ROUND(((E247+E248+E250+E249)/1000),5)</f>
        <v>3.1698</v>
      </c>
      <c r="F246" s="91">
        <f>ROUND(((F247+F248+F250+F249)/1000),5)</f>
        <v>3.1352500000000001</v>
      </c>
      <c r="G246" s="91">
        <f t="shared" ref="G246:AA246" si="141">ROUND(((G247+G248+G250+G249)/1000),5)</f>
        <v>3.1088200000000001</v>
      </c>
      <c r="H246" s="91">
        <f t="shared" si="141"/>
        <v>3.1086499999999999</v>
      </c>
      <c r="I246" s="91">
        <f t="shared" si="141"/>
        <v>3.1527799999999999</v>
      </c>
      <c r="J246" s="91">
        <f t="shared" si="141"/>
        <v>3.1853699999999998</v>
      </c>
      <c r="K246" s="91">
        <f t="shared" si="141"/>
        <v>3.3948200000000002</v>
      </c>
      <c r="L246" s="91">
        <f t="shared" si="141"/>
        <v>3.6011600000000001</v>
      </c>
      <c r="M246" s="91">
        <f t="shared" si="141"/>
        <v>3.68804</v>
      </c>
      <c r="N246" s="91">
        <f t="shared" si="141"/>
        <v>3.7295699999999998</v>
      </c>
      <c r="O246" s="91">
        <f t="shared" si="141"/>
        <v>3.7508599999999999</v>
      </c>
      <c r="P246" s="91">
        <f t="shared" si="141"/>
        <v>3.7552099999999999</v>
      </c>
      <c r="Q246" s="91">
        <f t="shared" si="141"/>
        <v>3.76606</v>
      </c>
      <c r="R246" s="91">
        <f t="shared" si="141"/>
        <v>3.75115</v>
      </c>
      <c r="S246" s="91">
        <f t="shared" si="141"/>
        <v>3.7454800000000001</v>
      </c>
      <c r="T246" s="91">
        <f t="shared" si="141"/>
        <v>3.7079399999999998</v>
      </c>
      <c r="U246" s="91">
        <f t="shared" si="141"/>
        <v>3.7513899999999998</v>
      </c>
      <c r="V246" s="91">
        <f t="shared" si="141"/>
        <v>3.8837899999999999</v>
      </c>
      <c r="W246" s="91">
        <f t="shared" si="141"/>
        <v>3.7018499999999999</v>
      </c>
      <c r="X246" s="91">
        <f t="shared" si="141"/>
        <v>3.7142300000000001</v>
      </c>
      <c r="Y246" s="91">
        <f t="shared" si="141"/>
        <v>3.67408</v>
      </c>
      <c r="Z246" s="91">
        <f t="shared" si="141"/>
        <v>3.4123999999999999</v>
      </c>
      <c r="AA246" s="91">
        <f t="shared" si="141"/>
        <v>3.2040799999999998</v>
      </c>
    </row>
    <row r="247" spans="1:27" ht="12.75" customHeight="1" outlineLevel="1" x14ac:dyDescent="0.2">
      <c r="A247" s="99" t="s">
        <v>1893</v>
      </c>
      <c r="B247" s="63" t="s">
        <v>238</v>
      </c>
      <c r="C247" s="43" t="s">
        <v>79</v>
      </c>
      <c r="D247" s="44">
        <v>1268.02</v>
      </c>
      <c r="E247" s="44">
        <v>1233.1199999999999</v>
      </c>
      <c r="F247" s="44">
        <v>1198.57</v>
      </c>
      <c r="G247" s="44">
        <v>1172.1400000000001</v>
      </c>
      <c r="H247" s="44">
        <v>1171.97</v>
      </c>
      <c r="I247" s="44">
        <v>1216.0999999999999</v>
      </c>
      <c r="J247" s="44">
        <v>1248.69</v>
      </c>
      <c r="K247" s="44">
        <v>1458.14</v>
      </c>
      <c r="L247" s="44">
        <v>1664.48</v>
      </c>
      <c r="M247" s="44">
        <v>1751.36</v>
      </c>
      <c r="N247" s="44">
        <v>1792.89</v>
      </c>
      <c r="O247" s="44">
        <v>1814.18</v>
      </c>
      <c r="P247" s="44">
        <v>1818.53</v>
      </c>
      <c r="Q247" s="44">
        <v>1829.38</v>
      </c>
      <c r="R247" s="44">
        <v>1814.47</v>
      </c>
      <c r="S247" s="44">
        <v>1808.8</v>
      </c>
      <c r="T247" s="44">
        <v>1771.26</v>
      </c>
      <c r="U247" s="44">
        <v>1814.71</v>
      </c>
      <c r="V247" s="44">
        <v>1947.11</v>
      </c>
      <c r="W247" s="44">
        <v>1765.17</v>
      </c>
      <c r="X247" s="44">
        <v>1777.55</v>
      </c>
      <c r="Y247" s="44">
        <v>1737.4</v>
      </c>
      <c r="Z247" s="44">
        <v>1475.72</v>
      </c>
      <c r="AA247" s="44">
        <v>1267.4000000000001</v>
      </c>
    </row>
    <row r="248" spans="1:27" ht="12.75" customHeight="1" outlineLevel="1" x14ac:dyDescent="0.2">
      <c r="A248" s="99" t="s">
        <v>1894</v>
      </c>
      <c r="B248" s="63" t="s">
        <v>90</v>
      </c>
      <c r="C248" s="43" t="s">
        <v>79</v>
      </c>
      <c r="D248" s="44">
        <f>$D$168</f>
        <v>1716.97</v>
      </c>
      <c r="E248" s="44">
        <f>$D$168</f>
        <v>1716.97</v>
      </c>
      <c r="F248" s="44">
        <f t="shared" ref="F248:AA248" si="142">$D$168</f>
        <v>1716.97</v>
      </c>
      <c r="G248" s="44">
        <f t="shared" si="142"/>
        <v>1716.97</v>
      </c>
      <c r="H248" s="44">
        <f t="shared" si="142"/>
        <v>1716.97</v>
      </c>
      <c r="I248" s="44">
        <f t="shared" si="142"/>
        <v>1716.97</v>
      </c>
      <c r="J248" s="44">
        <f t="shared" si="142"/>
        <v>1716.97</v>
      </c>
      <c r="K248" s="44">
        <f t="shared" si="142"/>
        <v>1716.97</v>
      </c>
      <c r="L248" s="44">
        <f t="shared" si="142"/>
        <v>1716.97</v>
      </c>
      <c r="M248" s="44">
        <f t="shared" si="142"/>
        <v>1716.97</v>
      </c>
      <c r="N248" s="44">
        <f t="shared" si="142"/>
        <v>1716.97</v>
      </c>
      <c r="O248" s="44">
        <f t="shared" si="142"/>
        <v>1716.97</v>
      </c>
      <c r="P248" s="44">
        <f t="shared" si="142"/>
        <v>1716.97</v>
      </c>
      <c r="Q248" s="44">
        <f t="shared" si="142"/>
        <v>1716.97</v>
      </c>
      <c r="R248" s="44">
        <f t="shared" si="142"/>
        <v>1716.97</v>
      </c>
      <c r="S248" s="44">
        <f t="shared" si="142"/>
        <v>1716.97</v>
      </c>
      <c r="T248" s="44">
        <f t="shared" si="142"/>
        <v>1716.97</v>
      </c>
      <c r="U248" s="44">
        <f t="shared" si="142"/>
        <v>1716.97</v>
      </c>
      <c r="V248" s="44">
        <f t="shared" si="142"/>
        <v>1716.97</v>
      </c>
      <c r="W248" s="44">
        <f t="shared" si="142"/>
        <v>1716.97</v>
      </c>
      <c r="X248" s="44">
        <f t="shared" si="142"/>
        <v>1716.97</v>
      </c>
      <c r="Y248" s="44">
        <f t="shared" si="142"/>
        <v>1716.97</v>
      </c>
      <c r="Z248" s="44">
        <f t="shared" si="142"/>
        <v>1716.97</v>
      </c>
      <c r="AA248" s="44">
        <f t="shared" si="142"/>
        <v>1716.97</v>
      </c>
    </row>
    <row r="249" spans="1:27" ht="12.75" customHeight="1" outlineLevel="1" x14ac:dyDescent="0.2">
      <c r="A249" s="99" t="s">
        <v>1895</v>
      </c>
      <c r="B249" s="63" t="s">
        <v>83</v>
      </c>
      <c r="C249" s="43" t="s">
        <v>79</v>
      </c>
      <c r="D249" s="44">
        <v>3.35</v>
      </c>
      <c r="E249" s="44">
        <v>3.35</v>
      </c>
      <c r="F249" s="44">
        <v>3.35</v>
      </c>
      <c r="G249" s="44">
        <v>3.35</v>
      </c>
      <c r="H249" s="44">
        <v>3.35</v>
      </c>
      <c r="I249" s="44">
        <v>3.35</v>
      </c>
      <c r="J249" s="44">
        <v>3.35</v>
      </c>
      <c r="K249" s="44">
        <v>3.35</v>
      </c>
      <c r="L249" s="44">
        <v>3.35</v>
      </c>
      <c r="M249" s="44">
        <v>3.35</v>
      </c>
      <c r="N249" s="44">
        <v>3.35</v>
      </c>
      <c r="O249" s="44">
        <v>3.35</v>
      </c>
      <c r="P249" s="44">
        <v>3.35</v>
      </c>
      <c r="Q249" s="44">
        <v>3.35</v>
      </c>
      <c r="R249" s="44">
        <v>3.35</v>
      </c>
      <c r="S249" s="44">
        <v>3.35</v>
      </c>
      <c r="T249" s="44">
        <v>3.35</v>
      </c>
      <c r="U249" s="44">
        <v>3.35</v>
      </c>
      <c r="V249" s="44">
        <v>3.35</v>
      </c>
      <c r="W249" s="44">
        <v>3.35</v>
      </c>
      <c r="X249" s="44">
        <v>3.35</v>
      </c>
      <c r="Y249" s="44">
        <v>3.35</v>
      </c>
      <c r="Z249" s="44">
        <v>3.35</v>
      </c>
      <c r="AA249" s="44">
        <v>3.35</v>
      </c>
    </row>
    <row r="250" spans="1:27" ht="12.75" customHeight="1" outlineLevel="1" x14ac:dyDescent="0.2">
      <c r="A250" s="99" t="s">
        <v>1896</v>
      </c>
      <c r="B250" s="63" t="s">
        <v>81</v>
      </c>
      <c r="C250" s="43" t="s">
        <v>79</v>
      </c>
      <c r="D250" s="44">
        <f>$D$11</f>
        <v>216.36</v>
      </c>
      <c r="E250" s="44">
        <f t="shared" ref="E250:AA250" si="143">$D$11</f>
        <v>216.36</v>
      </c>
      <c r="F250" s="44">
        <f t="shared" si="143"/>
        <v>216.36</v>
      </c>
      <c r="G250" s="44">
        <f t="shared" si="143"/>
        <v>216.36</v>
      </c>
      <c r="H250" s="44">
        <f t="shared" si="143"/>
        <v>216.36</v>
      </c>
      <c r="I250" s="44">
        <f t="shared" si="143"/>
        <v>216.36</v>
      </c>
      <c r="J250" s="44">
        <f t="shared" si="143"/>
        <v>216.36</v>
      </c>
      <c r="K250" s="44">
        <f t="shared" si="143"/>
        <v>216.36</v>
      </c>
      <c r="L250" s="44">
        <f t="shared" si="143"/>
        <v>216.36</v>
      </c>
      <c r="M250" s="44">
        <f t="shared" si="143"/>
        <v>216.36</v>
      </c>
      <c r="N250" s="44">
        <f t="shared" si="143"/>
        <v>216.36</v>
      </c>
      <c r="O250" s="44">
        <f t="shared" si="143"/>
        <v>216.36</v>
      </c>
      <c r="P250" s="44">
        <f t="shared" si="143"/>
        <v>216.36</v>
      </c>
      <c r="Q250" s="44">
        <f t="shared" si="143"/>
        <v>216.36</v>
      </c>
      <c r="R250" s="44">
        <f t="shared" si="143"/>
        <v>216.36</v>
      </c>
      <c r="S250" s="44">
        <f t="shared" si="143"/>
        <v>216.36</v>
      </c>
      <c r="T250" s="44">
        <f t="shared" si="143"/>
        <v>216.36</v>
      </c>
      <c r="U250" s="44">
        <f t="shared" si="143"/>
        <v>216.36</v>
      </c>
      <c r="V250" s="44">
        <f t="shared" si="143"/>
        <v>216.36</v>
      </c>
      <c r="W250" s="44">
        <f t="shared" si="143"/>
        <v>216.36</v>
      </c>
      <c r="X250" s="44">
        <f t="shared" si="143"/>
        <v>216.36</v>
      </c>
      <c r="Y250" s="44">
        <f t="shared" si="143"/>
        <v>216.36</v>
      </c>
      <c r="Z250" s="44">
        <f t="shared" si="143"/>
        <v>216.36</v>
      </c>
      <c r="AA250" s="44">
        <f t="shared" si="143"/>
        <v>216.36</v>
      </c>
    </row>
    <row r="251" spans="1:27" ht="12.75" customHeight="1" x14ac:dyDescent="0.2">
      <c r="A251" s="98" t="s">
        <v>1897</v>
      </c>
      <c r="B251" s="28" t="str">
        <f>"18"&amp;"."&amp;$B$800&amp;"."&amp;$B$801</f>
        <v>18.12.2023</v>
      </c>
      <c r="C251" s="90" t="s">
        <v>76</v>
      </c>
      <c r="D251" s="91">
        <f>ROUND(((D252+D253+D255+D254)/1000),5)</f>
        <v>3.14581</v>
      </c>
      <c r="E251" s="91">
        <f>ROUND(((E252+E253+E255+E254)/1000),5)</f>
        <v>3.0525199999999999</v>
      </c>
      <c r="F251" s="91">
        <f>ROUND(((F252+F253+F255+F254)/1000),5)</f>
        <v>2.9868899999999998</v>
      </c>
      <c r="G251" s="91">
        <f t="shared" ref="G251:AA251" si="144">ROUND(((G252+G253+G255+G254)/1000),5)</f>
        <v>2.9851700000000001</v>
      </c>
      <c r="H251" s="91">
        <f t="shared" si="144"/>
        <v>3.0151400000000002</v>
      </c>
      <c r="I251" s="91">
        <f t="shared" si="144"/>
        <v>3.1490900000000002</v>
      </c>
      <c r="J251" s="91">
        <f t="shared" si="144"/>
        <v>3.37676</v>
      </c>
      <c r="K251" s="91">
        <f t="shared" si="144"/>
        <v>3.6618499999999998</v>
      </c>
      <c r="L251" s="91">
        <f t="shared" si="144"/>
        <v>3.8736299999999999</v>
      </c>
      <c r="M251" s="91">
        <f t="shared" si="144"/>
        <v>3.9148800000000001</v>
      </c>
      <c r="N251" s="91">
        <f t="shared" si="144"/>
        <v>3.9054799999999998</v>
      </c>
      <c r="O251" s="91">
        <f t="shared" si="144"/>
        <v>3.9781</v>
      </c>
      <c r="P251" s="91">
        <f t="shared" si="144"/>
        <v>3.9637199999999999</v>
      </c>
      <c r="Q251" s="91">
        <f t="shared" si="144"/>
        <v>3.98095</v>
      </c>
      <c r="R251" s="91">
        <f t="shared" si="144"/>
        <v>3.97315</v>
      </c>
      <c r="S251" s="91">
        <f t="shared" si="144"/>
        <v>3.9609999999999999</v>
      </c>
      <c r="T251" s="91">
        <f t="shared" si="144"/>
        <v>4.1387200000000002</v>
      </c>
      <c r="U251" s="91">
        <f t="shared" si="144"/>
        <v>4.1636300000000004</v>
      </c>
      <c r="V251" s="91">
        <f t="shared" si="144"/>
        <v>4.0811599999999997</v>
      </c>
      <c r="W251" s="91">
        <f t="shared" si="144"/>
        <v>3.91351</v>
      </c>
      <c r="X251" s="91">
        <f t="shared" si="144"/>
        <v>3.81473</v>
      </c>
      <c r="Y251" s="91">
        <f t="shared" si="144"/>
        <v>3.6668099999999999</v>
      </c>
      <c r="Z251" s="91">
        <f t="shared" si="144"/>
        <v>3.4028</v>
      </c>
      <c r="AA251" s="91">
        <f t="shared" si="144"/>
        <v>3.17272</v>
      </c>
    </row>
    <row r="252" spans="1:27" ht="12.75" customHeight="1" outlineLevel="1" x14ac:dyDescent="0.2">
      <c r="A252" s="99" t="s">
        <v>1898</v>
      </c>
      <c r="B252" s="63" t="s">
        <v>238</v>
      </c>
      <c r="C252" s="43" t="s">
        <v>79</v>
      </c>
      <c r="D252" s="44">
        <v>1209.1300000000001</v>
      </c>
      <c r="E252" s="44">
        <v>1115.8399999999999</v>
      </c>
      <c r="F252" s="44">
        <v>1050.21</v>
      </c>
      <c r="G252" s="44">
        <v>1048.49</v>
      </c>
      <c r="H252" s="44">
        <v>1078.46</v>
      </c>
      <c r="I252" s="44">
        <v>1212.4100000000001</v>
      </c>
      <c r="J252" s="44">
        <v>1440.08</v>
      </c>
      <c r="K252" s="44">
        <v>1725.17</v>
      </c>
      <c r="L252" s="44">
        <v>1936.95</v>
      </c>
      <c r="M252" s="44">
        <v>1978.2</v>
      </c>
      <c r="N252" s="44">
        <v>1968.8</v>
      </c>
      <c r="O252" s="44">
        <v>2041.42</v>
      </c>
      <c r="P252" s="44">
        <v>2027.04</v>
      </c>
      <c r="Q252" s="44">
        <v>2044.27</v>
      </c>
      <c r="R252" s="44">
        <v>2036.47</v>
      </c>
      <c r="S252" s="44">
        <v>2024.32</v>
      </c>
      <c r="T252" s="44">
        <v>2202.04</v>
      </c>
      <c r="U252" s="44">
        <v>2226.9499999999998</v>
      </c>
      <c r="V252" s="44">
        <v>2144.48</v>
      </c>
      <c r="W252" s="44">
        <v>1976.83</v>
      </c>
      <c r="X252" s="44">
        <v>1878.05</v>
      </c>
      <c r="Y252" s="44">
        <v>1730.13</v>
      </c>
      <c r="Z252" s="44">
        <v>1466.12</v>
      </c>
      <c r="AA252" s="44">
        <v>1236.04</v>
      </c>
    </row>
    <row r="253" spans="1:27" ht="12.75" customHeight="1" outlineLevel="1" x14ac:dyDescent="0.2">
      <c r="A253" s="99" t="s">
        <v>1899</v>
      </c>
      <c r="B253" s="63" t="s">
        <v>90</v>
      </c>
      <c r="C253" s="43" t="s">
        <v>79</v>
      </c>
      <c r="D253" s="44">
        <f>$D$168</f>
        <v>1716.97</v>
      </c>
      <c r="E253" s="44">
        <f>$D$168</f>
        <v>1716.97</v>
      </c>
      <c r="F253" s="44">
        <f t="shared" ref="F253:AA253" si="145">$D$168</f>
        <v>1716.97</v>
      </c>
      <c r="G253" s="44">
        <f t="shared" si="145"/>
        <v>1716.97</v>
      </c>
      <c r="H253" s="44">
        <f t="shared" si="145"/>
        <v>1716.97</v>
      </c>
      <c r="I253" s="44">
        <f t="shared" si="145"/>
        <v>1716.97</v>
      </c>
      <c r="J253" s="44">
        <f t="shared" si="145"/>
        <v>1716.97</v>
      </c>
      <c r="K253" s="44">
        <f t="shared" si="145"/>
        <v>1716.97</v>
      </c>
      <c r="L253" s="44">
        <f t="shared" si="145"/>
        <v>1716.97</v>
      </c>
      <c r="M253" s="44">
        <f t="shared" si="145"/>
        <v>1716.97</v>
      </c>
      <c r="N253" s="44">
        <f t="shared" si="145"/>
        <v>1716.97</v>
      </c>
      <c r="O253" s="44">
        <f t="shared" si="145"/>
        <v>1716.97</v>
      </c>
      <c r="P253" s="44">
        <f t="shared" si="145"/>
        <v>1716.97</v>
      </c>
      <c r="Q253" s="44">
        <f t="shared" si="145"/>
        <v>1716.97</v>
      </c>
      <c r="R253" s="44">
        <f t="shared" si="145"/>
        <v>1716.97</v>
      </c>
      <c r="S253" s="44">
        <f t="shared" si="145"/>
        <v>1716.97</v>
      </c>
      <c r="T253" s="44">
        <f t="shared" si="145"/>
        <v>1716.97</v>
      </c>
      <c r="U253" s="44">
        <f t="shared" si="145"/>
        <v>1716.97</v>
      </c>
      <c r="V253" s="44">
        <f t="shared" si="145"/>
        <v>1716.97</v>
      </c>
      <c r="W253" s="44">
        <f t="shared" si="145"/>
        <v>1716.97</v>
      </c>
      <c r="X253" s="44">
        <f t="shared" si="145"/>
        <v>1716.97</v>
      </c>
      <c r="Y253" s="44">
        <f t="shared" si="145"/>
        <v>1716.97</v>
      </c>
      <c r="Z253" s="44">
        <f t="shared" si="145"/>
        <v>1716.97</v>
      </c>
      <c r="AA253" s="44">
        <f t="shared" si="145"/>
        <v>1716.97</v>
      </c>
    </row>
    <row r="254" spans="1:27" ht="12.75" customHeight="1" outlineLevel="1" x14ac:dyDescent="0.2">
      <c r="A254" s="99" t="s">
        <v>1900</v>
      </c>
      <c r="B254" s="63" t="s">
        <v>83</v>
      </c>
      <c r="C254" s="43" t="s">
        <v>79</v>
      </c>
      <c r="D254" s="44">
        <v>3.35</v>
      </c>
      <c r="E254" s="44">
        <v>3.35</v>
      </c>
      <c r="F254" s="44">
        <v>3.35</v>
      </c>
      <c r="G254" s="44">
        <v>3.35</v>
      </c>
      <c r="H254" s="44">
        <v>3.35</v>
      </c>
      <c r="I254" s="44">
        <v>3.35</v>
      </c>
      <c r="J254" s="44">
        <v>3.35</v>
      </c>
      <c r="K254" s="44">
        <v>3.35</v>
      </c>
      <c r="L254" s="44">
        <v>3.35</v>
      </c>
      <c r="M254" s="44">
        <v>3.35</v>
      </c>
      <c r="N254" s="44">
        <v>3.35</v>
      </c>
      <c r="O254" s="44">
        <v>3.35</v>
      </c>
      <c r="P254" s="44">
        <v>3.35</v>
      </c>
      <c r="Q254" s="44">
        <v>3.35</v>
      </c>
      <c r="R254" s="44">
        <v>3.35</v>
      </c>
      <c r="S254" s="44">
        <v>3.35</v>
      </c>
      <c r="T254" s="44">
        <v>3.35</v>
      </c>
      <c r="U254" s="44">
        <v>3.35</v>
      </c>
      <c r="V254" s="44">
        <v>3.35</v>
      </c>
      <c r="W254" s="44">
        <v>3.35</v>
      </c>
      <c r="X254" s="44">
        <v>3.35</v>
      </c>
      <c r="Y254" s="44">
        <v>3.35</v>
      </c>
      <c r="Z254" s="44">
        <v>3.35</v>
      </c>
      <c r="AA254" s="44">
        <v>3.35</v>
      </c>
    </row>
    <row r="255" spans="1:27" ht="12.75" customHeight="1" outlineLevel="1" x14ac:dyDescent="0.2">
      <c r="A255" s="99" t="s">
        <v>1901</v>
      </c>
      <c r="B255" s="63" t="s">
        <v>81</v>
      </c>
      <c r="C255" s="43" t="s">
        <v>79</v>
      </c>
      <c r="D255" s="44">
        <f>$D$11</f>
        <v>216.36</v>
      </c>
      <c r="E255" s="44">
        <f t="shared" ref="E255:AA255" si="146">$D$11</f>
        <v>216.36</v>
      </c>
      <c r="F255" s="44">
        <f t="shared" si="146"/>
        <v>216.36</v>
      </c>
      <c r="G255" s="44">
        <f t="shared" si="146"/>
        <v>216.36</v>
      </c>
      <c r="H255" s="44">
        <f t="shared" si="146"/>
        <v>216.36</v>
      </c>
      <c r="I255" s="44">
        <f t="shared" si="146"/>
        <v>216.36</v>
      </c>
      <c r="J255" s="44">
        <f t="shared" si="146"/>
        <v>216.36</v>
      </c>
      <c r="K255" s="44">
        <f t="shared" si="146"/>
        <v>216.36</v>
      </c>
      <c r="L255" s="44">
        <f t="shared" si="146"/>
        <v>216.36</v>
      </c>
      <c r="M255" s="44">
        <f t="shared" si="146"/>
        <v>216.36</v>
      </c>
      <c r="N255" s="44">
        <f t="shared" si="146"/>
        <v>216.36</v>
      </c>
      <c r="O255" s="44">
        <f t="shared" si="146"/>
        <v>216.36</v>
      </c>
      <c r="P255" s="44">
        <f t="shared" si="146"/>
        <v>216.36</v>
      </c>
      <c r="Q255" s="44">
        <f t="shared" si="146"/>
        <v>216.36</v>
      </c>
      <c r="R255" s="44">
        <f t="shared" si="146"/>
        <v>216.36</v>
      </c>
      <c r="S255" s="44">
        <f t="shared" si="146"/>
        <v>216.36</v>
      </c>
      <c r="T255" s="44">
        <f t="shared" si="146"/>
        <v>216.36</v>
      </c>
      <c r="U255" s="44">
        <f t="shared" si="146"/>
        <v>216.36</v>
      </c>
      <c r="V255" s="44">
        <f t="shared" si="146"/>
        <v>216.36</v>
      </c>
      <c r="W255" s="44">
        <f t="shared" si="146"/>
        <v>216.36</v>
      </c>
      <c r="X255" s="44">
        <f t="shared" si="146"/>
        <v>216.36</v>
      </c>
      <c r="Y255" s="44">
        <f t="shared" si="146"/>
        <v>216.36</v>
      </c>
      <c r="Z255" s="44">
        <f t="shared" si="146"/>
        <v>216.36</v>
      </c>
      <c r="AA255" s="44">
        <f t="shared" si="146"/>
        <v>216.36</v>
      </c>
    </row>
    <row r="256" spans="1:27" ht="12.75" customHeight="1" x14ac:dyDescent="0.2">
      <c r="A256" s="98" t="s">
        <v>1902</v>
      </c>
      <c r="B256" s="28" t="str">
        <f>"19"&amp;"."&amp;$B$800&amp;"."&amp;$B$801</f>
        <v>19.12.2023</v>
      </c>
      <c r="C256" s="90" t="s">
        <v>76</v>
      </c>
      <c r="D256" s="91">
        <f>ROUND(((D257+D258+D260+D259)/1000),5)</f>
        <v>3.1204000000000001</v>
      </c>
      <c r="E256" s="91">
        <f>ROUND(((E257+E258+E260+E259)/1000),5)</f>
        <v>3.0431300000000001</v>
      </c>
      <c r="F256" s="91">
        <f>ROUND(((F257+F258+F260+F259)/1000),5)</f>
        <v>3.0158700000000001</v>
      </c>
      <c r="G256" s="91">
        <f t="shared" ref="G256:AA256" si="147">ROUND(((G257+G258+G260+G259)/1000),5)</f>
        <v>3.01559</v>
      </c>
      <c r="H256" s="91">
        <f t="shared" si="147"/>
        <v>3.02399</v>
      </c>
      <c r="I256" s="91">
        <f t="shared" si="147"/>
        <v>3.1671800000000001</v>
      </c>
      <c r="J256" s="91">
        <f t="shared" si="147"/>
        <v>3.3904399999999999</v>
      </c>
      <c r="K256" s="91">
        <f t="shared" si="147"/>
        <v>3.60501</v>
      </c>
      <c r="L256" s="91">
        <f t="shared" si="147"/>
        <v>3.8316599999999998</v>
      </c>
      <c r="M256" s="91">
        <f t="shared" si="147"/>
        <v>3.8768600000000002</v>
      </c>
      <c r="N256" s="91">
        <f t="shared" si="147"/>
        <v>3.9155899999999999</v>
      </c>
      <c r="O256" s="91">
        <f t="shared" si="147"/>
        <v>3.9410099999999999</v>
      </c>
      <c r="P256" s="91">
        <f t="shared" si="147"/>
        <v>3.9291499999999999</v>
      </c>
      <c r="Q256" s="91">
        <f t="shared" si="147"/>
        <v>3.9441700000000002</v>
      </c>
      <c r="R256" s="91">
        <f t="shared" si="147"/>
        <v>3.9434399999999998</v>
      </c>
      <c r="S256" s="91">
        <f t="shared" si="147"/>
        <v>3.91099</v>
      </c>
      <c r="T256" s="91">
        <f t="shared" si="147"/>
        <v>4.0226100000000002</v>
      </c>
      <c r="U256" s="91">
        <f t="shared" si="147"/>
        <v>3.93953</v>
      </c>
      <c r="V256" s="91">
        <f t="shared" si="147"/>
        <v>3.9105400000000001</v>
      </c>
      <c r="W256" s="91">
        <f t="shared" si="147"/>
        <v>3.9051399999999998</v>
      </c>
      <c r="X256" s="91">
        <f t="shared" si="147"/>
        <v>3.8018000000000001</v>
      </c>
      <c r="Y256" s="91">
        <f t="shared" si="147"/>
        <v>3.6337700000000002</v>
      </c>
      <c r="Z256" s="91">
        <f t="shared" si="147"/>
        <v>3.3980999999999999</v>
      </c>
      <c r="AA256" s="91">
        <f t="shared" si="147"/>
        <v>3.16147</v>
      </c>
    </row>
    <row r="257" spans="1:27" ht="12.75" customHeight="1" outlineLevel="1" x14ac:dyDescent="0.2">
      <c r="A257" s="99" t="s">
        <v>1903</v>
      </c>
      <c r="B257" s="63" t="s">
        <v>238</v>
      </c>
      <c r="C257" s="43" t="s">
        <v>79</v>
      </c>
      <c r="D257" s="44">
        <v>1183.72</v>
      </c>
      <c r="E257" s="44">
        <v>1106.45</v>
      </c>
      <c r="F257" s="44">
        <v>1079.19</v>
      </c>
      <c r="G257" s="44">
        <v>1078.9100000000001</v>
      </c>
      <c r="H257" s="44">
        <v>1087.31</v>
      </c>
      <c r="I257" s="44">
        <v>1230.5</v>
      </c>
      <c r="J257" s="44">
        <v>1453.76</v>
      </c>
      <c r="K257" s="44">
        <v>1668.33</v>
      </c>
      <c r="L257" s="44">
        <v>1894.98</v>
      </c>
      <c r="M257" s="44">
        <v>1940.18</v>
      </c>
      <c r="N257" s="44">
        <v>1978.91</v>
      </c>
      <c r="O257" s="44">
        <v>2004.33</v>
      </c>
      <c r="P257" s="44">
        <v>1992.47</v>
      </c>
      <c r="Q257" s="44">
        <v>2007.49</v>
      </c>
      <c r="R257" s="44">
        <v>2006.76</v>
      </c>
      <c r="S257" s="44">
        <v>1974.31</v>
      </c>
      <c r="T257" s="44">
        <v>2085.9299999999998</v>
      </c>
      <c r="U257" s="44">
        <v>2002.85</v>
      </c>
      <c r="V257" s="44">
        <v>1973.86</v>
      </c>
      <c r="W257" s="44">
        <v>1968.46</v>
      </c>
      <c r="X257" s="44">
        <v>1865.12</v>
      </c>
      <c r="Y257" s="44">
        <v>1697.09</v>
      </c>
      <c r="Z257" s="44">
        <v>1461.42</v>
      </c>
      <c r="AA257" s="44">
        <v>1224.79</v>
      </c>
    </row>
    <row r="258" spans="1:27" ht="12.75" customHeight="1" outlineLevel="1" x14ac:dyDescent="0.2">
      <c r="A258" s="99" t="s">
        <v>1904</v>
      </c>
      <c r="B258" s="63" t="s">
        <v>90</v>
      </c>
      <c r="C258" s="43" t="s">
        <v>79</v>
      </c>
      <c r="D258" s="44">
        <f>$D$168</f>
        <v>1716.97</v>
      </c>
      <c r="E258" s="44">
        <f>$D$168</f>
        <v>1716.97</v>
      </c>
      <c r="F258" s="44">
        <f t="shared" ref="F258:AA258" si="148">$D$168</f>
        <v>1716.97</v>
      </c>
      <c r="G258" s="44">
        <f t="shared" si="148"/>
        <v>1716.97</v>
      </c>
      <c r="H258" s="44">
        <f t="shared" si="148"/>
        <v>1716.97</v>
      </c>
      <c r="I258" s="44">
        <f t="shared" si="148"/>
        <v>1716.97</v>
      </c>
      <c r="J258" s="44">
        <f t="shared" si="148"/>
        <v>1716.97</v>
      </c>
      <c r="K258" s="44">
        <f t="shared" si="148"/>
        <v>1716.97</v>
      </c>
      <c r="L258" s="44">
        <f t="shared" si="148"/>
        <v>1716.97</v>
      </c>
      <c r="M258" s="44">
        <f t="shared" si="148"/>
        <v>1716.97</v>
      </c>
      <c r="N258" s="44">
        <f t="shared" si="148"/>
        <v>1716.97</v>
      </c>
      <c r="O258" s="44">
        <f t="shared" si="148"/>
        <v>1716.97</v>
      </c>
      <c r="P258" s="44">
        <f t="shared" si="148"/>
        <v>1716.97</v>
      </c>
      <c r="Q258" s="44">
        <f t="shared" si="148"/>
        <v>1716.97</v>
      </c>
      <c r="R258" s="44">
        <f t="shared" si="148"/>
        <v>1716.97</v>
      </c>
      <c r="S258" s="44">
        <f t="shared" si="148"/>
        <v>1716.97</v>
      </c>
      <c r="T258" s="44">
        <f t="shared" si="148"/>
        <v>1716.97</v>
      </c>
      <c r="U258" s="44">
        <f t="shared" si="148"/>
        <v>1716.97</v>
      </c>
      <c r="V258" s="44">
        <f t="shared" si="148"/>
        <v>1716.97</v>
      </c>
      <c r="W258" s="44">
        <f t="shared" si="148"/>
        <v>1716.97</v>
      </c>
      <c r="X258" s="44">
        <f t="shared" si="148"/>
        <v>1716.97</v>
      </c>
      <c r="Y258" s="44">
        <f t="shared" si="148"/>
        <v>1716.97</v>
      </c>
      <c r="Z258" s="44">
        <f t="shared" si="148"/>
        <v>1716.97</v>
      </c>
      <c r="AA258" s="44">
        <f t="shared" si="148"/>
        <v>1716.97</v>
      </c>
    </row>
    <row r="259" spans="1:27" ht="12.75" customHeight="1" outlineLevel="1" x14ac:dyDescent="0.2">
      <c r="A259" s="99" t="s">
        <v>1905</v>
      </c>
      <c r="B259" s="63" t="s">
        <v>83</v>
      </c>
      <c r="C259" s="43" t="s">
        <v>79</v>
      </c>
      <c r="D259" s="44">
        <v>3.35</v>
      </c>
      <c r="E259" s="44">
        <v>3.35</v>
      </c>
      <c r="F259" s="44">
        <v>3.35</v>
      </c>
      <c r="G259" s="44">
        <v>3.35</v>
      </c>
      <c r="H259" s="44">
        <v>3.35</v>
      </c>
      <c r="I259" s="44">
        <v>3.35</v>
      </c>
      <c r="J259" s="44">
        <v>3.35</v>
      </c>
      <c r="K259" s="44">
        <v>3.35</v>
      </c>
      <c r="L259" s="44">
        <v>3.35</v>
      </c>
      <c r="M259" s="44">
        <v>3.35</v>
      </c>
      <c r="N259" s="44">
        <v>3.35</v>
      </c>
      <c r="O259" s="44">
        <v>3.35</v>
      </c>
      <c r="P259" s="44">
        <v>3.35</v>
      </c>
      <c r="Q259" s="44">
        <v>3.35</v>
      </c>
      <c r="R259" s="44">
        <v>3.35</v>
      </c>
      <c r="S259" s="44">
        <v>3.35</v>
      </c>
      <c r="T259" s="44">
        <v>3.35</v>
      </c>
      <c r="U259" s="44">
        <v>3.35</v>
      </c>
      <c r="V259" s="44">
        <v>3.35</v>
      </c>
      <c r="W259" s="44">
        <v>3.35</v>
      </c>
      <c r="X259" s="44">
        <v>3.35</v>
      </c>
      <c r="Y259" s="44">
        <v>3.35</v>
      </c>
      <c r="Z259" s="44">
        <v>3.35</v>
      </c>
      <c r="AA259" s="44">
        <v>3.35</v>
      </c>
    </row>
    <row r="260" spans="1:27" ht="12.75" customHeight="1" outlineLevel="1" x14ac:dyDescent="0.2">
      <c r="A260" s="99" t="s">
        <v>1906</v>
      </c>
      <c r="B260" s="63" t="s">
        <v>81</v>
      </c>
      <c r="C260" s="43" t="s">
        <v>79</v>
      </c>
      <c r="D260" s="44">
        <f>$D$11</f>
        <v>216.36</v>
      </c>
      <c r="E260" s="44">
        <f t="shared" ref="E260:AA260" si="149">$D$11</f>
        <v>216.36</v>
      </c>
      <c r="F260" s="44">
        <f t="shared" si="149"/>
        <v>216.36</v>
      </c>
      <c r="G260" s="44">
        <f t="shared" si="149"/>
        <v>216.36</v>
      </c>
      <c r="H260" s="44">
        <f t="shared" si="149"/>
        <v>216.36</v>
      </c>
      <c r="I260" s="44">
        <f t="shared" si="149"/>
        <v>216.36</v>
      </c>
      <c r="J260" s="44">
        <f t="shared" si="149"/>
        <v>216.36</v>
      </c>
      <c r="K260" s="44">
        <f t="shared" si="149"/>
        <v>216.36</v>
      </c>
      <c r="L260" s="44">
        <f t="shared" si="149"/>
        <v>216.36</v>
      </c>
      <c r="M260" s="44">
        <f t="shared" si="149"/>
        <v>216.36</v>
      </c>
      <c r="N260" s="44">
        <f t="shared" si="149"/>
        <v>216.36</v>
      </c>
      <c r="O260" s="44">
        <f t="shared" si="149"/>
        <v>216.36</v>
      </c>
      <c r="P260" s="44">
        <f t="shared" si="149"/>
        <v>216.36</v>
      </c>
      <c r="Q260" s="44">
        <f t="shared" si="149"/>
        <v>216.36</v>
      </c>
      <c r="R260" s="44">
        <f t="shared" si="149"/>
        <v>216.36</v>
      </c>
      <c r="S260" s="44">
        <f t="shared" si="149"/>
        <v>216.36</v>
      </c>
      <c r="T260" s="44">
        <f t="shared" si="149"/>
        <v>216.36</v>
      </c>
      <c r="U260" s="44">
        <f t="shared" si="149"/>
        <v>216.36</v>
      </c>
      <c r="V260" s="44">
        <f t="shared" si="149"/>
        <v>216.36</v>
      </c>
      <c r="W260" s="44">
        <f t="shared" si="149"/>
        <v>216.36</v>
      </c>
      <c r="X260" s="44">
        <f t="shared" si="149"/>
        <v>216.36</v>
      </c>
      <c r="Y260" s="44">
        <f t="shared" si="149"/>
        <v>216.36</v>
      </c>
      <c r="Z260" s="44">
        <f t="shared" si="149"/>
        <v>216.36</v>
      </c>
      <c r="AA260" s="44">
        <f t="shared" si="149"/>
        <v>216.36</v>
      </c>
    </row>
    <row r="261" spans="1:27" ht="12.75" customHeight="1" x14ac:dyDescent="0.2">
      <c r="A261" s="98" t="s">
        <v>1907</v>
      </c>
      <c r="B261" s="28" t="str">
        <f>"20"&amp;"."&amp;$B$800&amp;"."&amp;$B$801</f>
        <v>20.12.2023</v>
      </c>
      <c r="C261" s="90" t="s">
        <v>76</v>
      </c>
      <c r="D261" s="91">
        <f>ROUND(((D262+D263+D265+D264)/1000),5)</f>
        <v>3.17144</v>
      </c>
      <c r="E261" s="91">
        <f>ROUND(((E262+E263+E265+E264)/1000),5)</f>
        <v>3.1232799999999998</v>
      </c>
      <c r="F261" s="91">
        <f>ROUND(((F262+F263+F265+F264)/1000),5)</f>
        <v>3.0649199999999999</v>
      </c>
      <c r="G261" s="91">
        <f t="shared" ref="G261:AA261" si="150">ROUND(((G262+G263+G265+G264)/1000),5)</f>
        <v>3.0590000000000002</v>
      </c>
      <c r="H261" s="91">
        <f t="shared" si="150"/>
        <v>3.1357200000000001</v>
      </c>
      <c r="I261" s="91">
        <f t="shared" si="150"/>
        <v>3.18303</v>
      </c>
      <c r="J261" s="91">
        <f t="shared" si="150"/>
        <v>3.4008500000000002</v>
      </c>
      <c r="K261" s="91">
        <f t="shared" si="150"/>
        <v>3.5924900000000002</v>
      </c>
      <c r="L261" s="91">
        <f t="shared" si="150"/>
        <v>3.86341</v>
      </c>
      <c r="M261" s="91">
        <f t="shared" si="150"/>
        <v>3.8860199999999998</v>
      </c>
      <c r="N261" s="91">
        <f t="shared" si="150"/>
        <v>3.8875999999999999</v>
      </c>
      <c r="O261" s="91">
        <f t="shared" si="150"/>
        <v>3.9869500000000002</v>
      </c>
      <c r="P261" s="91">
        <f t="shared" si="150"/>
        <v>3.9309699999999999</v>
      </c>
      <c r="Q261" s="91">
        <f t="shared" si="150"/>
        <v>3.9504700000000001</v>
      </c>
      <c r="R261" s="91">
        <f t="shared" si="150"/>
        <v>3.93052</v>
      </c>
      <c r="S261" s="91">
        <f t="shared" si="150"/>
        <v>3.8812899999999999</v>
      </c>
      <c r="T261" s="91">
        <f t="shared" si="150"/>
        <v>3.82544</v>
      </c>
      <c r="U261" s="91">
        <f t="shared" si="150"/>
        <v>3.8288099999999998</v>
      </c>
      <c r="V261" s="91">
        <f t="shared" si="150"/>
        <v>3.8790399999999998</v>
      </c>
      <c r="W261" s="91">
        <f t="shared" si="150"/>
        <v>3.8796400000000002</v>
      </c>
      <c r="X261" s="91">
        <f t="shared" si="150"/>
        <v>3.7007699999999999</v>
      </c>
      <c r="Y261" s="91">
        <f t="shared" si="150"/>
        <v>3.5592100000000002</v>
      </c>
      <c r="Z261" s="91">
        <f t="shared" si="150"/>
        <v>3.4054600000000002</v>
      </c>
      <c r="AA261" s="91">
        <f t="shared" si="150"/>
        <v>3.17056</v>
      </c>
    </row>
    <row r="262" spans="1:27" ht="12.75" customHeight="1" outlineLevel="1" x14ac:dyDescent="0.2">
      <c r="A262" s="99" t="s">
        <v>1908</v>
      </c>
      <c r="B262" s="63" t="s">
        <v>238</v>
      </c>
      <c r="C262" s="43" t="s">
        <v>79</v>
      </c>
      <c r="D262" s="44">
        <v>1234.76</v>
      </c>
      <c r="E262" s="44">
        <v>1186.5999999999999</v>
      </c>
      <c r="F262" s="44">
        <v>1128.24</v>
      </c>
      <c r="G262" s="44">
        <v>1122.32</v>
      </c>
      <c r="H262" s="44">
        <v>1199.04</v>
      </c>
      <c r="I262" s="44">
        <v>1246.3499999999999</v>
      </c>
      <c r="J262" s="44">
        <v>1464.17</v>
      </c>
      <c r="K262" s="44">
        <v>1655.81</v>
      </c>
      <c r="L262" s="44">
        <v>1926.73</v>
      </c>
      <c r="M262" s="44">
        <v>1949.34</v>
      </c>
      <c r="N262" s="44">
        <v>1950.92</v>
      </c>
      <c r="O262" s="44">
        <v>2050.27</v>
      </c>
      <c r="P262" s="44">
        <v>1994.29</v>
      </c>
      <c r="Q262" s="44">
        <v>2013.79</v>
      </c>
      <c r="R262" s="44">
        <v>1993.84</v>
      </c>
      <c r="S262" s="44">
        <v>1944.61</v>
      </c>
      <c r="T262" s="44">
        <v>1888.76</v>
      </c>
      <c r="U262" s="44">
        <v>1892.13</v>
      </c>
      <c r="V262" s="44">
        <v>1942.36</v>
      </c>
      <c r="W262" s="44">
        <v>1942.96</v>
      </c>
      <c r="X262" s="44">
        <v>1764.09</v>
      </c>
      <c r="Y262" s="44">
        <v>1622.53</v>
      </c>
      <c r="Z262" s="44">
        <v>1468.78</v>
      </c>
      <c r="AA262" s="44">
        <v>1233.8800000000001</v>
      </c>
    </row>
    <row r="263" spans="1:27" ht="12.75" customHeight="1" outlineLevel="1" x14ac:dyDescent="0.2">
      <c r="A263" s="99" t="s">
        <v>1909</v>
      </c>
      <c r="B263" s="63" t="s">
        <v>90</v>
      </c>
      <c r="C263" s="43" t="s">
        <v>79</v>
      </c>
      <c r="D263" s="44">
        <f>$D$168</f>
        <v>1716.97</v>
      </c>
      <c r="E263" s="44">
        <f>$D$168</f>
        <v>1716.97</v>
      </c>
      <c r="F263" s="44">
        <f t="shared" ref="F263:AA263" si="151">$D$168</f>
        <v>1716.97</v>
      </c>
      <c r="G263" s="44">
        <f t="shared" si="151"/>
        <v>1716.97</v>
      </c>
      <c r="H263" s="44">
        <f t="shared" si="151"/>
        <v>1716.97</v>
      </c>
      <c r="I263" s="44">
        <f t="shared" si="151"/>
        <v>1716.97</v>
      </c>
      <c r="J263" s="44">
        <f t="shared" si="151"/>
        <v>1716.97</v>
      </c>
      <c r="K263" s="44">
        <f t="shared" si="151"/>
        <v>1716.97</v>
      </c>
      <c r="L263" s="44">
        <f t="shared" si="151"/>
        <v>1716.97</v>
      </c>
      <c r="M263" s="44">
        <f t="shared" si="151"/>
        <v>1716.97</v>
      </c>
      <c r="N263" s="44">
        <f t="shared" si="151"/>
        <v>1716.97</v>
      </c>
      <c r="O263" s="44">
        <f t="shared" si="151"/>
        <v>1716.97</v>
      </c>
      <c r="P263" s="44">
        <f t="shared" si="151"/>
        <v>1716.97</v>
      </c>
      <c r="Q263" s="44">
        <f t="shared" si="151"/>
        <v>1716.97</v>
      </c>
      <c r="R263" s="44">
        <f t="shared" si="151"/>
        <v>1716.97</v>
      </c>
      <c r="S263" s="44">
        <f t="shared" si="151"/>
        <v>1716.97</v>
      </c>
      <c r="T263" s="44">
        <f t="shared" si="151"/>
        <v>1716.97</v>
      </c>
      <c r="U263" s="44">
        <f t="shared" si="151"/>
        <v>1716.97</v>
      </c>
      <c r="V263" s="44">
        <f t="shared" si="151"/>
        <v>1716.97</v>
      </c>
      <c r="W263" s="44">
        <f t="shared" si="151"/>
        <v>1716.97</v>
      </c>
      <c r="X263" s="44">
        <f t="shared" si="151"/>
        <v>1716.97</v>
      </c>
      <c r="Y263" s="44">
        <f t="shared" si="151"/>
        <v>1716.97</v>
      </c>
      <c r="Z263" s="44">
        <f t="shared" si="151"/>
        <v>1716.97</v>
      </c>
      <c r="AA263" s="44">
        <f t="shared" si="151"/>
        <v>1716.97</v>
      </c>
    </row>
    <row r="264" spans="1:27" ht="12.75" customHeight="1" outlineLevel="1" x14ac:dyDescent="0.2">
      <c r="A264" s="99" t="s">
        <v>1910</v>
      </c>
      <c r="B264" s="63" t="s">
        <v>83</v>
      </c>
      <c r="C264" s="43" t="s">
        <v>79</v>
      </c>
      <c r="D264" s="44">
        <v>3.35</v>
      </c>
      <c r="E264" s="44">
        <v>3.35</v>
      </c>
      <c r="F264" s="44">
        <v>3.35</v>
      </c>
      <c r="G264" s="44">
        <v>3.35</v>
      </c>
      <c r="H264" s="44">
        <v>3.35</v>
      </c>
      <c r="I264" s="44">
        <v>3.35</v>
      </c>
      <c r="J264" s="44">
        <v>3.35</v>
      </c>
      <c r="K264" s="44">
        <v>3.35</v>
      </c>
      <c r="L264" s="44">
        <v>3.35</v>
      </c>
      <c r="M264" s="44">
        <v>3.35</v>
      </c>
      <c r="N264" s="44">
        <v>3.35</v>
      </c>
      <c r="O264" s="44">
        <v>3.35</v>
      </c>
      <c r="P264" s="44">
        <v>3.35</v>
      </c>
      <c r="Q264" s="44">
        <v>3.35</v>
      </c>
      <c r="R264" s="44">
        <v>3.35</v>
      </c>
      <c r="S264" s="44">
        <v>3.35</v>
      </c>
      <c r="T264" s="44">
        <v>3.35</v>
      </c>
      <c r="U264" s="44">
        <v>3.35</v>
      </c>
      <c r="V264" s="44">
        <v>3.35</v>
      </c>
      <c r="W264" s="44">
        <v>3.35</v>
      </c>
      <c r="X264" s="44">
        <v>3.35</v>
      </c>
      <c r="Y264" s="44">
        <v>3.35</v>
      </c>
      <c r="Z264" s="44">
        <v>3.35</v>
      </c>
      <c r="AA264" s="44">
        <v>3.35</v>
      </c>
    </row>
    <row r="265" spans="1:27" ht="12.75" customHeight="1" outlineLevel="1" x14ac:dyDescent="0.2">
      <c r="A265" s="99" t="s">
        <v>1911</v>
      </c>
      <c r="B265" s="63" t="s">
        <v>81</v>
      </c>
      <c r="C265" s="43" t="s">
        <v>79</v>
      </c>
      <c r="D265" s="44">
        <f>$D$11</f>
        <v>216.36</v>
      </c>
      <c r="E265" s="44">
        <f t="shared" ref="E265:AA265" si="152">$D$11</f>
        <v>216.36</v>
      </c>
      <c r="F265" s="44">
        <f t="shared" si="152"/>
        <v>216.36</v>
      </c>
      <c r="G265" s="44">
        <f t="shared" si="152"/>
        <v>216.36</v>
      </c>
      <c r="H265" s="44">
        <f t="shared" si="152"/>
        <v>216.36</v>
      </c>
      <c r="I265" s="44">
        <f t="shared" si="152"/>
        <v>216.36</v>
      </c>
      <c r="J265" s="44">
        <f t="shared" si="152"/>
        <v>216.36</v>
      </c>
      <c r="K265" s="44">
        <f t="shared" si="152"/>
        <v>216.36</v>
      </c>
      <c r="L265" s="44">
        <f t="shared" si="152"/>
        <v>216.36</v>
      </c>
      <c r="M265" s="44">
        <f t="shared" si="152"/>
        <v>216.36</v>
      </c>
      <c r="N265" s="44">
        <f t="shared" si="152"/>
        <v>216.36</v>
      </c>
      <c r="O265" s="44">
        <f t="shared" si="152"/>
        <v>216.36</v>
      </c>
      <c r="P265" s="44">
        <f t="shared" si="152"/>
        <v>216.36</v>
      </c>
      <c r="Q265" s="44">
        <f t="shared" si="152"/>
        <v>216.36</v>
      </c>
      <c r="R265" s="44">
        <f t="shared" si="152"/>
        <v>216.36</v>
      </c>
      <c r="S265" s="44">
        <f t="shared" si="152"/>
        <v>216.36</v>
      </c>
      <c r="T265" s="44">
        <f t="shared" si="152"/>
        <v>216.36</v>
      </c>
      <c r="U265" s="44">
        <f t="shared" si="152"/>
        <v>216.36</v>
      </c>
      <c r="V265" s="44">
        <f t="shared" si="152"/>
        <v>216.36</v>
      </c>
      <c r="W265" s="44">
        <f t="shared" si="152"/>
        <v>216.36</v>
      </c>
      <c r="X265" s="44">
        <f t="shared" si="152"/>
        <v>216.36</v>
      </c>
      <c r="Y265" s="44">
        <f t="shared" si="152"/>
        <v>216.36</v>
      </c>
      <c r="Z265" s="44">
        <f t="shared" si="152"/>
        <v>216.36</v>
      </c>
      <c r="AA265" s="44">
        <f t="shared" si="152"/>
        <v>216.36</v>
      </c>
    </row>
    <row r="266" spans="1:27" ht="12.75" customHeight="1" x14ac:dyDescent="0.2">
      <c r="A266" s="98" t="s">
        <v>1912</v>
      </c>
      <c r="B266" s="28" t="str">
        <f>"21"&amp;"."&amp;$B$800&amp;"."&amp;$B$801</f>
        <v>21.12.2023</v>
      </c>
      <c r="C266" s="90" t="s">
        <v>76</v>
      </c>
      <c r="D266" s="91">
        <f>ROUND(((D267+D268+D270+D269)/1000),5)</f>
        <v>3.1703000000000001</v>
      </c>
      <c r="E266" s="91">
        <f>ROUND(((E267+E268+E270+E269)/1000),5)</f>
        <v>3.1217199999999998</v>
      </c>
      <c r="F266" s="91">
        <f>ROUND(((F267+F268+F270+F269)/1000),5)</f>
        <v>3.1061200000000002</v>
      </c>
      <c r="G266" s="91">
        <f t="shared" ref="G266:AA266" si="153">ROUND(((G267+G268+G270+G269)/1000),5)</f>
        <v>3.1147</v>
      </c>
      <c r="H266" s="91">
        <f t="shared" si="153"/>
        <v>3.1595399999999998</v>
      </c>
      <c r="I266" s="91">
        <f t="shared" si="153"/>
        <v>3.2496999999999998</v>
      </c>
      <c r="J266" s="91">
        <f t="shared" si="153"/>
        <v>3.3973499999999999</v>
      </c>
      <c r="K266" s="91">
        <f t="shared" si="153"/>
        <v>3.7093099999999999</v>
      </c>
      <c r="L266" s="91">
        <f t="shared" si="153"/>
        <v>3.8675899999999999</v>
      </c>
      <c r="M266" s="91">
        <f t="shared" si="153"/>
        <v>3.8631000000000002</v>
      </c>
      <c r="N266" s="91">
        <f t="shared" si="153"/>
        <v>3.8857599999999999</v>
      </c>
      <c r="O266" s="91">
        <f t="shared" si="153"/>
        <v>3.9724599999999999</v>
      </c>
      <c r="P266" s="91">
        <f t="shared" si="153"/>
        <v>3.9398399999999998</v>
      </c>
      <c r="Q266" s="91">
        <f t="shared" si="153"/>
        <v>3.9743400000000002</v>
      </c>
      <c r="R266" s="91">
        <f t="shared" si="153"/>
        <v>3.9592999999999998</v>
      </c>
      <c r="S266" s="91">
        <f t="shared" si="153"/>
        <v>3.9145799999999999</v>
      </c>
      <c r="T266" s="91">
        <f t="shared" si="153"/>
        <v>3.9288799999999999</v>
      </c>
      <c r="U266" s="91">
        <f t="shared" si="153"/>
        <v>3.9173900000000001</v>
      </c>
      <c r="V266" s="91">
        <f t="shared" si="153"/>
        <v>3.9077700000000002</v>
      </c>
      <c r="W266" s="91">
        <f t="shared" si="153"/>
        <v>3.9125299999999998</v>
      </c>
      <c r="X266" s="91">
        <f t="shared" si="153"/>
        <v>3.8126600000000002</v>
      </c>
      <c r="Y266" s="91">
        <f t="shared" si="153"/>
        <v>3.6204700000000001</v>
      </c>
      <c r="Z266" s="91">
        <f t="shared" si="153"/>
        <v>3.4310499999999999</v>
      </c>
      <c r="AA266" s="91">
        <f t="shared" si="153"/>
        <v>3.2031999999999998</v>
      </c>
    </row>
    <row r="267" spans="1:27" ht="12.75" customHeight="1" outlineLevel="1" x14ac:dyDescent="0.2">
      <c r="A267" s="99" t="s">
        <v>1913</v>
      </c>
      <c r="B267" s="63" t="s">
        <v>238</v>
      </c>
      <c r="C267" s="43" t="s">
        <v>79</v>
      </c>
      <c r="D267" s="44">
        <v>1233.6199999999999</v>
      </c>
      <c r="E267" s="44">
        <v>1185.04</v>
      </c>
      <c r="F267" s="44">
        <v>1169.44</v>
      </c>
      <c r="G267" s="44">
        <v>1178.02</v>
      </c>
      <c r="H267" s="44">
        <v>1222.8599999999999</v>
      </c>
      <c r="I267" s="44">
        <v>1313.02</v>
      </c>
      <c r="J267" s="44">
        <v>1460.67</v>
      </c>
      <c r="K267" s="44">
        <v>1772.63</v>
      </c>
      <c r="L267" s="44">
        <v>1930.91</v>
      </c>
      <c r="M267" s="44">
        <v>1926.42</v>
      </c>
      <c r="N267" s="44">
        <v>1949.08</v>
      </c>
      <c r="O267" s="44">
        <v>2035.78</v>
      </c>
      <c r="P267" s="44">
        <v>2003.16</v>
      </c>
      <c r="Q267" s="44">
        <v>2037.66</v>
      </c>
      <c r="R267" s="44">
        <v>2022.62</v>
      </c>
      <c r="S267" s="44">
        <v>1977.9</v>
      </c>
      <c r="T267" s="44">
        <v>1992.2</v>
      </c>
      <c r="U267" s="44">
        <v>1980.71</v>
      </c>
      <c r="V267" s="44">
        <v>1971.09</v>
      </c>
      <c r="W267" s="44">
        <v>1975.85</v>
      </c>
      <c r="X267" s="44">
        <v>1875.98</v>
      </c>
      <c r="Y267" s="44">
        <v>1683.79</v>
      </c>
      <c r="Z267" s="44">
        <v>1494.37</v>
      </c>
      <c r="AA267" s="44">
        <v>1266.52</v>
      </c>
    </row>
    <row r="268" spans="1:27" ht="12.75" customHeight="1" outlineLevel="1" x14ac:dyDescent="0.2">
      <c r="A268" s="99" t="s">
        <v>1914</v>
      </c>
      <c r="B268" s="63" t="s">
        <v>90</v>
      </c>
      <c r="C268" s="43" t="s">
        <v>79</v>
      </c>
      <c r="D268" s="44">
        <f>$D$168</f>
        <v>1716.97</v>
      </c>
      <c r="E268" s="44">
        <f>$D$168</f>
        <v>1716.97</v>
      </c>
      <c r="F268" s="44">
        <f t="shared" ref="F268:AA268" si="154">$D$168</f>
        <v>1716.97</v>
      </c>
      <c r="G268" s="44">
        <f t="shared" si="154"/>
        <v>1716.97</v>
      </c>
      <c r="H268" s="44">
        <f t="shared" si="154"/>
        <v>1716.97</v>
      </c>
      <c r="I268" s="44">
        <f t="shared" si="154"/>
        <v>1716.97</v>
      </c>
      <c r="J268" s="44">
        <f t="shared" si="154"/>
        <v>1716.97</v>
      </c>
      <c r="K268" s="44">
        <f t="shared" si="154"/>
        <v>1716.97</v>
      </c>
      <c r="L268" s="44">
        <f t="shared" si="154"/>
        <v>1716.97</v>
      </c>
      <c r="M268" s="44">
        <f t="shared" si="154"/>
        <v>1716.97</v>
      </c>
      <c r="N268" s="44">
        <f t="shared" si="154"/>
        <v>1716.97</v>
      </c>
      <c r="O268" s="44">
        <f t="shared" si="154"/>
        <v>1716.97</v>
      </c>
      <c r="P268" s="44">
        <f t="shared" si="154"/>
        <v>1716.97</v>
      </c>
      <c r="Q268" s="44">
        <f t="shared" si="154"/>
        <v>1716.97</v>
      </c>
      <c r="R268" s="44">
        <f t="shared" si="154"/>
        <v>1716.97</v>
      </c>
      <c r="S268" s="44">
        <f t="shared" si="154"/>
        <v>1716.97</v>
      </c>
      <c r="T268" s="44">
        <f t="shared" si="154"/>
        <v>1716.97</v>
      </c>
      <c r="U268" s="44">
        <f t="shared" si="154"/>
        <v>1716.97</v>
      </c>
      <c r="V268" s="44">
        <f t="shared" si="154"/>
        <v>1716.97</v>
      </c>
      <c r="W268" s="44">
        <f t="shared" si="154"/>
        <v>1716.97</v>
      </c>
      <c r="X268" s="44">
        <f t="shared" si="154"/>
        <v>1716.97</v>
      </c>
      <c r="Y268" s="44">
        <f t="shared" si="154"/>
        <v>1716.97</v>
      </c>
      <c r="Z268" s="44">
        <f t="shared" si="154"/>
        <v>1716.97</v>
      </c>
      <c r="AA268" s="44">
        <f t="shared" si="154"/>
        <v>1716.97</v>
      </c>
    </row>
    <row r="269" spans="1:27" ht="12.75" customHeight="1" outlineLevel="1" x14ac:dyDescent="0.2">
      <c r="A269" s="99" t="s">
        <v>1915</v>
      </c>
      <c r="B269" s="63" t="s">
        <v>83</v>
      </c>
      <c r="C269" s="43" t="s">
        <v>79</v>
      </c>
      <c r="D269" s="44">
        <v>3.35</v>
      </c>
      <c r="E269" s="44">
        <v>3.35</v>
      </c>
      <c r="F269" s="44">
        <v>3.35</v>
      </c>
      <c r="G269" s="44">
        <v>3.35</v>
      </c>
      <c r="H269" s="44">
        <v>3.35</v>
      </c>
      <c r="I269" s="44">
        <v>3.35</v>
      </c>
      <c r="J269" s="44">
        <v>3.35</v>
      </c>
      <c r="K269" s="44">
        <v>3.35</v>
      </c>
      <c r="L269" s="44">
        <v>3.35</v>
      </c>
      <c r="M269" s="44">
        <v>3.35</v>
      </c>
      <c r="N269" s="44">
        <v>3.35</v>
      </c>
      <c r="O269" s="44">
        <v>3.35</v>
      </c>
      <c r="P269" s="44">
        <v>3.35</v>
      </c>
      <c r="Q269" s="44">
        <v>3.35</v>
      </c>
      <c r="R269" s="44">
        <v>3.35</v>
      </c>
      <c r="S269" s="44">
        <v>3.35</v>
      </c>
      <c r="T269" s="44">
        <v>3.35</v>
      </c>
      <c r="U269" s="44">
        <v>3.35</v>
      </c>
      <c r="V269" s="44">
        <v>3.35</v>
      </c>
      <c r="W269" s="44">
        <v>3.35</v>
      </c>
      <c r="X269" s="44">
        <v>3.35</v>
      </c>
      <c r="Y269" s="44">
        <v>3.35</v>
      </c>
      <c r="Z269" s="44">
        <v>3.35</v>
      </c>
      <c r="AA269" s="44">
        <v>3.35</v>
      </c>
    </row>
    <row r="270" spans="1:27" ht="12.75" customHeight="1" outlineLevel="1" x14ac:dyDescent="0.2">
      <c r="A270" s="99" t="s">
        <v>1916</v>
      </c>
      <c r="B270" s="63" t="s">
        <v>81</v>
      </c>
      <c r="C270" s="43" t="s">
        <v>79</v>
      </c>
      <c r="D270" s="44">
        <f>$D$11</f>
        <v>216.36</v>
      </c>
      <c r="E270" s="44">
        <f t="shared" ref="E270:AA270" si="155">$D$11</f>
        <v>216.36</v>
      </c>
      <c r="F270" s="44">
        <f t="shared" si="155"/>
        <v>216.36</v>
      </c>
      <c r="G270" s="44">
        <f t="shared" si="155"/>
        <v>216.36</v>
      </c>
      <c r="H270" s="44">
        <f t="shared" si="155"/>
        <v>216.36</v>
      </c>
      <c r="I270" s="44">
        <f t="shared" si="155"/>
        <v>216.36</v>
      </c>
      <c r="J270" s="44">
        <f t="shared" si="155"/>
        <v>216.36</v>
      </c>
      <c r="K270" s="44">
        <f t="shared" si="155"/>
        <v>216.36</v>
      </c>
      <c r="L270" s="44">
        <f t="shared" si="155"/>
        <v>216.36</v>
      </c>
      <c r="M270" s="44">
        <f t="shared" si="155"/>
        <v>216.36</v>
      </c>
      <c r="N270" s="44">
        <f t="shared" si="155"/>
        <v>216.36</v>
      </c>
      <c r="O270" s="44">
        <f t="shared" si="155"/>
        <v>216.36</v>
      </c>
      <c r="P270" s="44">
        <f t="shared" si="155"/>
        <v>216.36</v>
      </c>
      <c r="Q270" s="44">
        <f t="shared" si="155"/>
        <v>216.36</v>
      </c>
      <c r="R270" s="44">
        <f t="shared" si="155"/>
        <v>216.36</v>
      </c>
      <c r="S270" s="44">
        <f t="shared" si="155"/>
        <v>216.36</v>
      </c>
      <c r="T270" s="44">
        <f t="shared" si="155"/>
        <v>216.36</v>
      </c>
      <c r="U270" s="44">
        <f t="shared" si="155"/>
        <v>216.36</v>
      </c>
      <c r="V270" s="44">
        <f t="shared" si="155"/>
        <v>216.36</v>
      </c>
      <c r="W270" s="44">
        <f t="shared" si="155"/>
        <v>216.36</v>
      </c>
      <c r="X270" s="44">
        <f t="shared" si="155"/>
        <v>216.36</v>
      </c>
      <c r="Y270" s="44">
        <f t="shared" si="155"/>
        <v>216.36</v>
      </c>
      <c r="Z270" s="44">
        <f t="shared" si="155"/>
        <v>216.36</v>
      </c>
      <c r="AA270" s="44">
        <f t="shared" si="155"/>
        <v>216.36</v>
      </c>
    </row>
    <row r="271" spans="1:27" ht="12.75" customHeight="1" x14ac:dyDescent="0.2">
      <c r="A271" s="98" t="s">
        <v>1917</v>
      </c>
      <c r="B271" s="28" t="str">
        <f>"22"&amp;"."&amp;$B$800&amp;"."&amp;$B$801</f>
        <v>22.12.2023</v>
      </c>
      <c r="C271" s="90" t="s">
        <v>76</v>
      </c>
      <c r="D271" s="91">
        <f>ROUND(((D272+D273+D275+D274)/1000),5)</f>
        <v>3.1715200000000001</v>
      </c>
      <c r="E271" s="91">
        <f>ROUND(((E272+E273+E275+E274)/1000),5)</f>
        <v>3.1125400000000001</v>
      </c>
      <c r="F271" s="91">
        <f>ROUND(((F272+F273+F275+F274)/1000),5)</f>
        <v>3.07281</v>
      </c>
      <c r="G271" s="91">
        <f t="shared" ref="G271:AA271" si="156">ROUND(((G272+G273+G275+G274)/1000),5)</f>
        <v>3.1080999999999999</v>
      </c>
      <c r="H271" s="91">
        <f t="shared" si="156"/>
        <v>3.1437300000000001</v>
      </c>
      <c r="I271" s="91">
        <f t="shared" si="156"/>
        <v>3.2165699999999999</v>
      </c>
      <c r="J271" s="91">
        <f t="shared" si="156"/>
        <v>3.4060000000000001</v>
      </c>
      <c r="K271" s="91">
        <f t="shared" si="156"/>
        <v>3.7730800000000002</v>
      </c>
      <c r="L271" s="91">
        <f t="shared" si="156"/>
        <v>3.9138799999999998</v>
      </c>
      <c r="M271" s="91">
        <f t="shared" si="156"/>
        <v>3.9892400000000001</v>
      </c>
      <c r="N271" s="91">
        <f t="shared" si="156"/>
        <v>4.0054600000000002</v>
      </c>
      <c r="O271" s="91">
        <f t="shared" si="156"/>
        <v>4.0297900000000002</v>
      </c>
      <c r="P271" s="91">
        <f t="shared" si="156"/>
        <v>4.0128899999999996</v>
      </c>
      <c r="Q271" s="91">
        <f t="shared" si="156"/>
        <v>4.0301099999999996</v>
      </c>
      <c r="R271" s="91">
        <f t="shared" si="156"/>
        <v>4.0231700000000004</v>
      </c>
      <c r="S271" s="91">
        <f t="shared" si="156"/>
        <v>3.98665</v>
      </c>
      <c r="T271" s="91">
        <f t="shared" si="156"/>
        <v>3.9998999999999998</v>
      </c>
      <c r="U271" s="91">
        <f t="shared" si="156"/>
        <v>4.01539</v>
      </c>
      <c r="V271" s="91">
        <f t="shared" si="156"/>
        <v>3.99465</v>
      </c>
      <c r="W271" s="91">
        <f t="shared" si="156"/>
        <v>3.99221</v>
      </c>
      <c r="X271" s="91">
        <f t="shared" si="156"/>
        <v>3.8872399999999998</v>
      </c>
      <c r="Y271" s="91">
        <f t="shared" si="156"/>
        <v>3.8088299999999999</v>
      </c>
      <c r="Z271" s="91">
        <f t="shared" si="156"/>
        <v>3.5330300000000001</v>
      </c>
      <c r="AA271" s="91">
        <f t="shared" si="156"/>
        <v>3.26675</v>
      </c>
    </row>
    <row r="272" spans="1:27" ht="12.75" customHeight="1" outlineLevel="1" x14ac:dyDescent="0.2">
      <c r="A272" s="99" t="s">
        <v>1918</v>
      </c>
      <c r="B272" s="63" t="s">
        <v>238</v>
      </c>
      <c r="C272" s="43" t="s">
        <v>79</v>
      </c>
      <c r="D272" s="44">
        <v>1234.8399999999999</v>
      </c>
      <c r="E272" s="44">
        <v>1175.8599999999999</v>
      </c>
      <c r="F272" s="44">
        <v>1136.1300000000001</v>
      </c>
      <c r="G272" s="44">
        <v>1171.42</v>
      </c>
      <c r="H272" s="44">
        <v>1207.05</v>
      </c>
      <c r="I272" s="44">
        <v>1279.8900000000001</v>
      </c>
      <c r="J272" s="44">
        <v>1469.32</v>
      </c>
      <c r="K272" s="44">
        <v>1836.4</v>
      </c>
      <c r="L272" s="44">
        <v>1977.2</v>
      </c>
      <c r="M272" s="44">
        <v>2052.56</v>
      </c>
      <c r="N272" s="44">
        <v>2068.7800000000002</v>
      </c>
      <c r="O272" s="44">
        <v>2093.11</v>
      </c>
      <c r="P272" s="44">
        <v>2076.21</v>
      </c>
      <c r="Q272" s="44">
        <v>2093.4299999999998</v>
      </c>
      <c r="R272" s="44">
        <v>2086.4899999999998</v>
      </c>
      <c r="S272" s="44">
        <v>2049.9699999999998</v>
      </c>
      <c r="T272" s="44">
        <v>2063.2199999999998</v>
      </c>
      <c r="U272" s="44">
        <v>2078.71</v>
      </c>
      <c r="V272" s="44">
        <v>2057.9699999999998</v>
      </c>
      <c r="W272" s="44">
        <v>2055.5300000000002</v>
      </c>
      <c r="X272" s="44">
        <v>1950.56</v>
      </c>
      <c r="Y272" s="44">
        <v>1872.15</v>
      </c>
      <c r="Z272" s="44">
        <v>1596.35</v>
      </c>
      <c r="AA272" s="44">
        <v>1330.07</v>
      </c>
    </row>
    <row r="273" spans="1:27" ht="12.75" customHeight="1" outlineLevel="1" x14ac:dyDescent="0.2">
      <c r="A273" s="99" t="s">
        <v>1919</v>
      </c>
      <c r="B273" s="63" t="s">
        <v>90</v>
      </c>
      <c r="C273" s="43" t="s">
        <v>79</v>
      </c>
      <c r="D273" s="44">
        <f>$D$168</f>
        <v>1716.97</v>
      </c>
      <c r="E273" s="44">
        <f>$D$168</f>
        <v>1716.97</v>
      </c>
      <c r="F273" s="44">
        <f t="shared" ref="F273:AA273" si="157">$D$168</f>
        <v>1716.97</v>
      </c>
      <c r="G273" s="44">
        <f t="shared" si="157"/>
        <v>1716.97</v>
      </c>
      <c r="H273" s="44">
        <f t="shared" si="157"/>
        <v>1716.97</v>
      </c>
      <c r="I273" s="44">
        <f t="shared" si="157"/>
        <v>1716.97</v>
      </c>
      <c r="J273" s="44">
        <f t="shared" si="157"/>
        <v>1716.97</v>
      </c>
      <c r="K273" s="44">
        <f t="shared" si="157"/>
        <v>1716.97</v>
      </c>
      <c r="L273" s="44">
        <f t="shared" si="157"/>
        <v>1716.97</v>
      </c>
      <c r="M273" s="44">
        <f t="shared" si="157"/>
        <v>1716.97</v>
      </c>
      <c r="N273" s="44">
        <f t="shared" si="157"/>
        <v>1716.97</v>
      </c>
      <c r="O273" s="44">
        <f t="shared" si="157"/>
        <v>1716.97</v>
      </c>
      <c r="P273" s="44">
        <f t="shared" si="157"/>
        <v>1716.97</v>
      </c>
      <c r="Q273" s="44">
        <f t="shared" si="157"/>
        <v>1716.97</v>
      </c>
      <c r="R273" s="44">
        <f t="shared" si="157"/>
        <v>1716.97</v>
      </c>
      <c r="S273" s="44">
        <f t="shared" si="157"/>
        <v>1716.97</v>
      </c>
      <c r="T273" s="44">
        <f t="shared" si="157"/>
        <v>1716.97</v>
      </c>
      <c r="U273" s="44">
        <f t="shared" si="157"/>
        <v>1716.97</v>
      </c>
      <c r="V273" s="44">
        <f t="shared" si="157"/>
        <v>1716.97</v>
      </c>
      <c r="W273" s="44">
        <f t="shared" si="157"/>
        <v>1716.97</v>
      </c>
      <c r="X273" s="44">
        <f t="shared" si="157"/>
        <v>1716.97</v>
      </c>
      <c r="Y273" s="44">
        <f t="shared" si="157"/>
        <v>1716.97</v>
      </c>
      <c r="Z273" s="44">
        <f t="shared" si="157"/>
        <v>1716.97</v>
      </c>
      <c r="AA273" s="44">
        <f t="shared" si="157"/>
        <v>1716.97</v>
      </c>
    </row>
    <row r="274" spans="1:27" ht="12.75" customHeight="1" outlineLevel="1" x14ac:dyDescent="0.2">
      <c r="A274" s="99" t="s">
        <v>1920</v>
      </c>
      <c r="B274" s="63" t="s">
        <v>83</v>
      </c>
      <c r="C274" s="43" t="s">
        <v>79</v>
      </c>
      <c r="D274" s="44">
        <v>3.35</v>
      </c>
      <c r="E274" s="44">
        <v>3.35</v>
      </c>
      <c r="F274" s="44">
        <v>3.35</v>
      </c>
      <c r="G274" s="44">
        <v>3.35</v>
      </c>
      <c r="H274" s="44">
        <v>3.35</v>
      </c>
      <c r="I274" s="44">
        <v>3.35</v>
      </c>
      <c r="J274" s="44">
        <v>3.35</v>
      </c>
      <c r="K274" s="44">
        <v>3.35</v>
      </c>
      <c r="L274" s="44">
        <v>3.35</v>
      </c>
      <c r="M274" s="44">
        <v>3.35</v>
      </c>
      <c r="N274" s="44">
        <v>3.35</v>
      </c>
      <c r="O274" s="44">
        <v>3.35</v>
      </c>
      <c r="P274" s="44">
        <v>3.35</v>
      </c>
      <c r="Q274" s="44">
        <v>3.35</v>
      </c>
      <c r="R274" s="44">
        <v>3.35</v>
      </c>
      <c r="S274" s="44">
        <v>3.35</v>
      </c>
      <c r="T274" s="44">
        <v>3.35</v>
      </c>
      <c r="U274" s="44">
        <v>3.35</v>
      </c>
      <c r="V274" s="44">
        <v>3.35</v>
      </c>
      <c r="W274" s="44">
        <v>3.35</v>
      </c>
      <c r="X274" s="44">
        <v>3.35</v>
      </c>
      <c r="Y274" s="44">
        <v>3.35</v>
      </c>
      <c r="Z274" s="44">
        <v>3.35</v>
      </c>
      <c r="AA274" s="44">
        <v>3.35</v>
      </c>
    </row>
    <row r="275" spans="1:27" ht="12.75" customHeight="1" outlineLevel="1" x14ac:dyDescent="0.2">
      <c r="A275" s="99" t="s">
        <v>1921</v>
      </c>
      <c r="B275" s="63" t="s">
        <v>81</v>
      </c>
      <c r="C275" s="43" t="s">
        <v>79</v>
      </c>
      <c r="D275" s="44">
        <f>$D$11</f>
        <v>216.36</v>
      </c>
      <c r="E275" s="44">
        <f t="shared" ref="E275:AA275" si="158">$D$11</f>
        <v>216.36</v>
      </c>
      <c r="F275" s="44">
        <f t="shared" si="158"/>
        <v>216.36</v>
      </c>
      <c r="G275" s="44">
        <f t="shared" si="158"/>
        <v>216.36</v>
      </c>
      <c r="H275" s="44">
        <f t="shared" si="158"/>
        <v>216.36</v>
      </c>
      <c r="I275" s="44">
        <f t="shared" si="158"/>
        <v>216.36</v>
      </c>
      <c r="J275" s="44">
        <f t="shared" si="158"/>
        <v>216.36</v>
      </c>
      <c r="K275" s="44">
        <f t="shared" si="158"/>
        <v>216.36</v>
      </c>
      <c r="L275" s="44">
        <f t="shared" si="158"/>
        <v>216.36</v>
      </c>
      <c r="M275" s="44">
        <f t="shared" si="158"/>
        <v>216.36</v>
      </c>
      <c r="N275" s="44">
        <f t="shared" si="158"/>
        <v>216.36</v>
      </c>
      <c r="O275" s="44">
        <f t="shared" si="158"/>
        <v>216.36</v>
      </c>
      <c r="P275" s="44">
        <f t="shared" si="158"/>
        <v>216.36</v>
      </c>
      <c r="Q275" s="44">
        <f t="shared" si="158"/>
        <v>216.36</v>
      </c>
      <c r="R275" s="44">
        <f t="shared" si="158"/>
        <v>216.36</v>
      </c>
      <c r="S275" s="44">
        <f t="shared" si="158"/>
        <v>216.36</v>
      </c>
      <c r="T275" s="44">
        <f t="shared" si="158"/>
        <v>216.36</v>
      </c>
      <c r="U275" s="44">
        <f t="shared" si="158"/>
        <v>216.36</v>
      </c>
      <c r="V275" s="44">
        <f t="shared" si="158"/>
        <v>216.36</v>
      </c>
      <c r="W275" s="44">
        <f t="shared" si="158"/>
        <v>216.36</v>
      </c>
      <c r="X275" s="44">
        <f t="shared" si="158"/>
        <v>216.36</v>
      </c>
      <c r="Y275" s="44">
        <f t="shared" si="158"/>
        <v>216.36</v>
      </c>
      <c r="Z275" s="44">
        <f t="shared" si="158"/>
        <v>216.36</v>
      </c>
      <c r="AA275" s="44">
        <f t="shared" si="158"/>
        <v>216.36</v>
      </c>
    </row>
    <row r="276" spans="1:27" ht="12.75" customHeight="1" x14ac:dyDescent="0.2">
      <c r="A276" s="98" t="s">
        <v>1922</v>
      </c>
      <c r="B276" s="28" t="str">
        <f>"23"&amp;"."&amp;$B$800&amp;"."&amp;$B$801</f>
        <v>23.12.2023</v>
      </c>
      <c r="C276" s="90" t="s">
        <v>76</v>
      </c>
      <c r="D276" s="91">
        <f>ROUND(((D277+D278+D280+D279)/1000),5)</f>
        <v>3.2307199999999998</v>
      </c>
      <c r="E276" s="91">
        <f>ROUND(((E277+E278+E280+E279)/1000),5)</f>
        <v>3.1564199999999998</v>
      </c>
      <c r="F276" s="91">
        <f>ROUND(((F277+F278+F280+F279)/1000),5)</f>
        <v>3.1253199999999999</v>
      </c>
      <c r="G276" s="91">
        <f t="shared" ref="G276:AA276" si="159">ROUND(((G277+G278+G280+G279)/1000),5)</f>
        <v>3.11185</v>
      </c>
      <c r="H276" s="91">
        <f t="shared" si="159"/>
        <v>3.1173799999999998</v>
      </c>
      <c r="I276" s="91">
        <f t="shared" si="159"/>
        <v>3.14581</v>
      </c>
      <c r="J276" s="91">
        <f t="shared" si="159"/>
        <v>3.1811099999999999</v>
      </c>
      <c r="K276" s="91">
        <f t="shared" si="159"/>
        <v>3.3765399999999999</v>
      </c>
      <c r="L276" s="91">
        <f t="shared" si="159"/>
        <v>3.7279200000000001</v>
      </c>
      <c r="M276" s="91">
        <f t="shared" si="159"/>
        <v>3.8654099999999998</v>
      </c>
      <c r="N276" s="91">
        <f t="shared" si="159"/>
        <v>3.91751</v>
      </c>
      <c r="O276" s="91">
        <f t="shared" si="159"/>
        <v>3.9327800000000002</v>
      </c>
      <c r="P276" s="91">
        <f t="shared" si="159"/>
        <v>3.9261400000000002</v>
      </c>
      <c r="Q276" s="91">
        <f t="shared" si="159"/>
        <v>3.92578</v>
      </c>
      <c r="R276" s="91">
        <f t="shared" si="159"/>
        <v>3.9116300000000002</v>
      </c>
      <c r="S276" s="91">
        <f t="shared" si="159"/>
        <v>3.89981</v>
      </c>
      <c r="T276" s="91">
        <f t="shared" si="159"/>
        <v>3.93052</v>
      </c>
      <c r="U276" s="91">
        <f t="shared" si="159"/>
        <v>3.9480900000000001</v>
      </c>
      <c r="V276" s="91">
        <f t="shared" si="159"/>
        <v>3.90984</v>
      </c>
      <c r="W276" s="91">
        <f t="shared" si="159"/>
        <v>3.84998</v>
      </c>
      <c r="X276" s="91">
        <f t="shared" si="159"/>
        <v>3.8104300000000002</v>
      </c>
      <c r="Y276" s="91">
        <f t="shared" si="159"/>
        <v>3.62968</v>
      </c>
      <c r="Z276" s="91">
        <f t="shared" si="159"/>
        <v>3.4350000000000001</v>
      </c>
      <c r="AA276" s="91">
        <f t="shared" si="159"/>
        <v>3.2269399999999999</v>
      </c>
    </row>
    <row r="277" spans="1:27" ht="12.75" customHeight="1" outlineLevel="1" x14ac:dyDescent="0.2">
      <c r="A277" s="99" t="s">
        <v>1923</v>
      </c>
      <c r="B277" s="63" t="s">
        <v>238</v>
      </c>
      <c r="C277" s="43" t="s">
        <v>79</v>
      </c>
      <c r="D277" s="44">
        <v>1294.04</v>
      </c>
      <c r="E277" s="44">
        <v>1219.74</v>
      </c>
      <c r="F277" s="44">
        <v>1188.6400000000001</v>
      </c>
      <c r="G277" s="44">
        <v>1175.17</v>
      </c>
      <c r="H277" s="44">
        <v>1180.7</v>
      </c>
      <c r="I277" s="44">
        <v>1209.1300000000001</v>
      </c>
      <c r="J277" s="44">
        <v>1244.43</v>
      </c>
      <c r="K277" s="44">
        <v>1439.86</v>
      </c>
      <c r="L277" s="44">
        <v>1791.24</v>
      </c>
      <c r="M277" s="44">
        <v>1928.73</v>
      </c>
      <c r="N277" s="44">
        <v>1980.83</v>
      </c>
      <c r="O277" s="44">
        <v>1996.1</v>
      </c>
      <c r="P277" s="44">
        <v>1989.46</v>
      </c>
      <c r="Q277" s="44">
        <v>1989.1</v>
      </c>
      <c r="R277" s="44">
        <v>1974.95</v>
      </c>
      <c r="S277" s="44">
        <v>1963.13</v>
      </c>
      <c r="T277" s="44">
        <v>1993.84</v>
      </c>
      <c r="U277" s="44">
        <v>2011.41</v>
      </c>
      <c r="V277" s="44">
        <v>1973.16</v>
      </c>
      <c r="W277" s="44">
        <v>1913.3</v>
      </c>
      <c r="X277" s="44">
        <v>1873.75</v>
      </c>
      <c r="Y277" s="44">
        <v>1693</v>
      </c>
      <c r="Z277" s="44">
        <v>1498.32</v>
      </c>
      <c r="AA277" s="44">
        <v>1290.26</v>
      </c>
    </row>
    <row r="278" spans="1:27" ht="12.75" customHeight="1" outlineLevel="1" x14ac:dyDescent="0.2">
      <c r="A278" s="99" t="s">
        <v>1924</v>
      </c>
      <c r="B278" s="63" t="s">
        <v>90</v>
      </c>
      <c r="C278" s="43" t="s">
        <v>79</v>
      </c>
      <c r="D278" s="44">
        <f>$D$168</f>
        <v>1716.97</v>
      </c>
      <c r="E278" s="44">
        <f>$D$168</f>
        <v>1716.97</v>
      </c>
      <c r="F278" s="44">
        <f t="shared" ref="F278:AA278" si="160">$D$168</f>
        <v>1716.97</v>
      </c>
      <c r="G278" s="44">
        <f t="shared" si="160"/>
        <v>1716.97</v>
      </c>
      <c r="H278" s="44">
        <f t="shared" si="160"/>
        <v>1716.97</v>
      </c>
      <c r="I278" s="44">
        <f t="shared" si="160"/>
        <v>1716.97</v>
      </c>
      <c r="J278" s="44">
        <f t="shared" si="160"/>
        <v>1716.97</v>
      </c>
      <c r="K278" s="44">
        <f t="shared" si="160"/>
        <v>1716.97</v>
      </c>
      <c r="L278" s="44">
        <f t="shared" si="160"/>
        <v>1716.97</v>
      </c>
      <c r="M278" s="44">
        <f t="shared" si="160"/>
        <v>1716.97</v>
      </c>
      <c r="N278" s="44">
        <f t="shared" si="160"/>
        <v>1716.97</v>
      </c>
      <c r="O278" s="44">
        <f t="shared" si="160"/>
        <v>1716.97</v>
      </c>
      <c r="P278" s="44">
        <f t="shared" si="160"/>
        <v>1716.97</v>
      </c>
      <c r="Q278" s="44">
        <f t="shared" si="160"/>
        <v>1716.97</v>
      </c>
      <c r="R278" s="44">
        <f t="shared" si="160"/>
        <v>1716.97</v>
      </c>
      <c r="S278" s="44">
        <f t="shared" si="160"/>
        <v>1716.97</v>
      </c>
      <c r="T278" s="44">
        <f t="shared" si="160"/>
        <v>1716.97</v>
      </c>
      <c r="U278" s="44">
        <f t="shared" si="160"/>
        <v>1716.97</v>
      </c>
      <c r="V278" s="44">
        <f t="shared" si="160"/>
        <v>1716.97</v>
      </c>
      <c r="W278" s="44">
        <f t="shared" si="160"/>
        <v>1716.97</v>
      </c>
      <c r="X278" s="44">
        <f t="shared" si="160"/>
        <v>1716.97</v>
      </c>
      <c r="Y278" s="44">
        <f t="shared" si="160"/>
        <v>1716.97</v>
      </c>
      <c r="Z278" s="44">
        <f t="shared" si="160"/>
        <v>1716.97</v>
      </c>
      <c r="AA278" s="44">
        <f t="shared" si="160"/>
        <v>1716.97</v>
      </c>
    </row>
    <row r="279" spans="1:27" ht="12.75" customHeight="1" outlineLevel="1" x14ac:dyDescent="0.2">
      <c r="A279" s="99" t="s">
        <v>1925</v>
      </c>
      <c r="B279" s="63" t="s">
        <v>83</v>
      </c>
      <c r="C279" s="43" t="s">
        <v>79</v>
      </c>
      <c r="D279" s="44">
        <v>3.35</v>
      </c>
      <c r="E279" s="44">
        <v>3.35</v>
      </c>
      <c r="F279" s="44">
        <v>3.35</v>
      </c>
      <c r="G279" s="44">
        <v>3.35</v>
      </c>
      <c r="H279" s="44">
        <v>3.35</v>
      </c>
      <c r="I279" s="44">
        <v>3.35</v>
      </c>
      <c r="J279" s="44">
        <v>3.35</v>
      </c>
      <c r="K279" s="44">
        <v>3.35</v>
      </c>
      <c r="L279" s="44">
        <v>3.35</v>
      </c>
      <c r="M279" s="44">
        <v>3.35</v>
      </c>
      <c r="N279" s="44">
        <v>3.35</v>
      </c>
      <c r="O279" s="44">
        <v>3.35</v>
      </c>
      <c r="P279" s="44">
        <v>3.35</v>
      </c>
      <c r="Q279" s="44">
        <v>3.35</v>
      </c>
      <c r="R279" s="44">
        <v>3.35</v>
      </c>
      <c r="S279" s="44">
        <v>3.35</v>
      </c>
      <c r="T279" s="44">
        <v>3.35</v>
      </c>
      <c r="U279" s="44">
        <v>3.35</v>
      </c>
      <c r="V279" s="44">
        <v>3.35</v>
      </c>
      <c r="W279" s="44">
        <v>3.35</v>
      </c>
      <c r="X279" s="44">
        <v>3.35</v>
      </c>
      <c r="Y279" s="44">
        <v>3.35</v>
      </c>
      <c r="Z279" s="44">
        <v>3.35</v>
      </c>
      <c r="AA279" s="44">
        <v>3.35</v>
      </c>
    </row>
    <row r="280" spans="1:27" ht="12.75" customHeight="1" outlineLevel="1" x14ac:dyDescent="0.2">
      <c r="A280" s="99" t="s">
        <v>1926</v>
      </c>
      <c r="B280" s="63" t="s">
        <v>81</v>
      </c>
      <c r="C280" s="43" t="s">
        <v>79</v>
      </c>
      <c r="D280" s="44">
        <f>$D$11</f>
        <v>216.36</v>
      </c>
      <c r="E280" s="44">
        <f t="shared" ref="E280:AA280" si="161">$D$11</f>
        <v>216.36</v>
      </c>
      <c r="F280" s="44">
        <f t="shared" si="161"/>
        <v>216.36</v>
      </c>
      <c r="G280" s="44">
        <f t="shared" si="161"/>
        <v>216.36</v>
      </c>
      <c r="H280" s="44">
        <f t="shared" si="161"/>
        <v>216.36</v>
      </c>
      <c r="I280" s="44">
        <f t="shared" si="161"/>
        <v>216.36</v>
      </c>
      <c r="J280" s="44">
        <f t="shared" si="161"/>
        <v>216.36</v>
      </c>
      <c r="K280" s="44">
        <f t="shared" si="161"/>
        <v>216.36</v>
      </c>
      <c r="L280" s="44">
        <f t="shared" si="161"/>
        <v>216.36</v>
      </c>
      <c r="M280" s="44">
        <f t="shared" si="161"/>
        <v>216.36</v>
      </c>
      <c r="N280" s="44">
        <f t="shared" si="161"/>
        <v>216.36</v>
      </c>
      <c r="O280" s="44">
        <f t="shared" si="161"/>
        <v>216.36</v>
      </c>
      <c r="P280" s="44">
        <f t="shared" si="161"/>
        <v>216.36</v>
      </c>
      <c r="Q280" s="44">
        <f t="shared" si="161"/>
        <v>216.36</v>
      </c>
      <c r="R280" s="44">
        <f t="shared" si="161"/>
        <v>216.36</v>
      </c>
      <c r="S280" s="44">
        <f t="shared" si="161"/>
        <v>216.36</v>
      </c>
      <c r="T280" s="44">
        <f t="shared" si="161"/>
        <v>216.36</v>
      </c>
      <c r="U280" s="44">
        <f t="shared" si="161"/>
        <v>216.36</v>
      </c>
      <c r="V280" s="44">
        <f t="shared" si="161"/>
        <v>216.36</v>
      </c>
      <c r="W280" s="44">
        <f t="shared" si="161"/>
        <v>216.36</v>
      </c>
      <c r="X280" s="44">
        <f t="shared" si="161"/>
        <v>216.36</v>
      </c>
      <c r="Y280" s="44">
        <f t="shared" si="161"/>
        <v>216.36</v>
      </c>
      <c r="Z280" s="44">
        <f t="shared" si="161"/>
        <v>216.36</v>
      </c>
      <c r="AA280" s="44">
        <f t="shared" si="161"/>
        <v>216.36</v>
      </c>
    </row>
    <row r="281" spans="1:27" ht="12.75" customHeight="1" x14ac:dyDescent="0.2">
      <c r="A281" s="98" t="s">
        <v>1927</v>
      </c>
      <c r="B281" s="28" t="str">
        <f>"24"&amp;"."&amp;$B$800&amp;"."&amp;$B$801</f>
        <v>24.12.2023</v>
      </c>
      <c r="C281" s="90" t="s">
        <v>76</v>
      </c>
      <c r="D281" s="91">
        <f>ROUND(((D282+D283+D285+D284)/1000),5)</f>
        <v>3.1923499999999998</v>
      </c>
      <c r="E281" s="91">
        <f>ROUND(((E282+E283+E285+E284)/1000),5)</f>
        <v>3.1370100000000001</v>
      </c>
      <c r="F281" s="91">
        <f>ROUND(((F282+F283+F285+F284)/1000),5)</f>
        <v>3.1085600000000002</v>
      </c>
      <c r="G281" s="91">
        <f t="shared" ref="G281:AA281" si="162">ROUND(((G282+G283+G285+G284)/1000),5)</f>
        <v>3.0573399999999999</v>
      </c>
      <c r="H281" s="91">
        <f t="shared" si="162"/>
        <v>3.0672700000000002</v>
      </c>
      <c r="I281" s="91">
        <f t="shared" si="162"/>
        <v>3.0996600000000001</v>
      </c>
      <c r="J281" s="91">
        <f t="shared" si="162"/>
        <v>3.1220300000000001</v>
      </c>
      <c r="K281" s="91">
        <f t="shared" si="162"/>
        <v>3.23685</v>
      </c>
      <c r="L281" s="91">
        <f t="shared" si="162"/>
        <v>3.4316200000000001</v>
      </c>
      <c r="M281" s="91">
        <f t="shared" si="162"/>
        <v>3.6922299999999999</v>
      </c>
      <c r="N281" s="91">
        <f t="shared" si="162"/>
        <v>3.8068499999999998</v>
      </c>
      <c r="O281" s="91">
        <f t="shared" si="162"/>
        <v>3.8256700000000001</v>
      </c>
      <c r="P281" s="91">
        <f t="shared" si="162"/>
        <v>3.83575</v>
      </c>
      <c r="Q281" s="91">
        <f t="shared" si="162"/>
        <v>3.84063</v>
      </c>
      <c r="R281" s="91">
        <f t="shared" si="162"/>
        <v>3.83053</v>
      </c>
      <c r="S281" s="91">
        <f t="shared" si="162"/>
        <v>3.82999</v>
      </c>
      <c r="T281" s="91">
        <f t="shared" si="162"/>
        <v>3.8735900000000001</v>
      </c>
      <c r="U281" s="91">
        <f t="shared" si="162"/>
        <v>3.8948100000000001</v>
      </c>
      <c r="V281" s="91">
        <f t="shared" si="162"/>
        <v>3.8688699999999998</v>
      </c>
      <c r="W281" s="91">
        <f t="shared" si="162"/>
        <v>3.8447</v>
      </c>
      <c r="X281" s="91">
        <f t="shared" si="162"/>
        <v>3.81995</v>
      </c>
      <c r="Y281" s="91">
        <f t="shared" si="162"/>
        <v>3.6007099999999999</v>
      </c>
      <c r="Z281" s="91">
        <f t="shared" si="162"/>
        <v>3.3844500000000002</v>
      </c>
      <c r="AA281" s="91">
        <f t="shared" si="162"/>
        <v>3.15191</v>
      </c>
    </row>
    <row r="282" spans="1:27" ht="12.75" customHeight="1" outlineLevel="1" x14ac:dyDescent="0.2">
      <c r="A282" s="99" t="s">
        <v>1928</v>
      </c>
      <c r="B282" s="63" t="s">
        <v>238</v>
      </c>
      <c r="C282" s="43" t="s">
        <v>79</v>
      </c>
      <c r="D282" s="44">
        <v>1255.67</v>
      </c>
      <c r="E282" s="44">
        <v>1200.33</v>
      </c>
      <c r="F282" s="44">
        <v>1171.8800000000001</v>
      </c>
      <c r="G282" s="44">
        <v>1120.6600000000001</v>
      </c>
      <c r="H282" s="44">
        <v>1130.5899999999999</v>
      </c>
      <c r="I282" s="44">
        <v>1162.98</v>
      </c>
      <c r="J282" s="44">
        <v>1185.3499999999999</v>
      </c>
      <c r="K282" s="44">
        <v>1300.17</v>
      </c>
      <c r="L282" s="44">
        <v>1494.94</v>
      </c>
      <c r="M282" s="44">
        <v>1755.55</v>
      </c>
      <c r="N282" s="44">
        <v>1870.17</v>
      </c>
      <c r="O282" s="44">
        <v>1888.99</v>
      </c>
      <c r="P282" s="44">
        <v>1899.07</v>
      </c>
      <c r="Q282" s="44">
        <v>1903.95</v>
      </c>
      <c r="R282" s="44">
        <v>1893.85</v>
      </c>
      <c r="S282" s="44">
        <v>1893.31</v>
      </c>
      <c r="T282" s="44">
        <v>1936.91</v>
      </c>
      <c r="U282" s="44">
        <v>1958.13</v>
      </c>
      <c r="V282" s="44">
        <v>1932.19</v>
      </c>
      <c r="W282" s="44">
        <v>1908.02</v>
      </c>
      <c r="X282" s="44">
        <v>1883.27</v>
      </c>
      <c r="Y282" s="44">
        <v>1664.03</v>
      </c>
      <c r="Z282" s="44">
        <v>1447.77</v>
      </c>
      <c r="AA282" s="44">
        <v>1215.23</v>
      </c>
    </row>
    <row r="283" spans="1:27" ht="12.75" customHeight="1" outlineLevel="1" x14ac:dyDescent="0.2">
      <c r="A283" s="99" t="s">
        <v>1929</v>
      </c>
      <c r="B283" s="63" t="s">
        <v>90</v>
      </c>
      <c r="C283" s="43" t="s">
        <v>79</v>
      </c>
      <c r="D283" s="44">
        <f>$D$168</f>
        <v>1716.97</v>
      </c>
      <c r="E283" s="44">
        <f>$D$168</f>
        <v>1716.97</v>
      </c>
      <c r="F283" s="44">
        <f t="shared" ref="F283:AA283" si="163">$D$168</f>
        <v>1716.97</v>
      </c>
      <c r="G283" s="44">
        <f t="shared" si="163"/>
        <v>1716.97</v>
      </c>
      <c r="H283" s="44">
        <f t="shared" si="163"/>
        <v>1716.97</v>
      </c>
      <c r="I283" s="44">
        <f t="shared" si="163"/>
        <v>1716.97</v>
      </c>
      <c r="J283" s="44">
        <f t="shared" si="163"/>
        <v>1716.97</v>
      </c>
      <c r="K283" s="44">
        <f t="shared" si="163"/>
        <v>1716.97</v>
      </c>
      <c r="L283" s="44">
        <f t="shared" si="163"/>
        <v>1716.97</v>
      </c>
      <c r="M283" s="44">
        <f t="shared" si="163"/>
        <v>1716.97</v>
      </c>
      <c r="N283" s="44">
        <f t="shared" si="163"/>
        <v>1716.97</v>
      </c>
      <c r="O283" s="44">
        <f t="shared" si="163"/>
        <v>1716.97</v>
      </c>
      <c r="P283" s="44">
        <f t="shared" si="163"/>
        <v>1716.97</v>
      </c>
      <c r="Q283" s="44">
        <f t="shared" si="163"/>
        <v>1716.97</v>
      </c>
      <c r="R283" s="44">
        <f t="shared" si="163"/>
        <v>1716.97</v>
      </c>
      <c r="S283" s="44">
        <f t="shared" si="163"/>
        <v>1716.97</v>
      </c>
      <c r="T283" s="44">
        <f t="shared" si="163"/>
        <v>1716.97</v>
      </c>
      <c r="U283" s="44">
        <f t="shared" si="163"/>
        <v>1716.97</v>
      </c>
      <c r="V283" s="44">
        <f t="shared" si="163"/>
        <v>1716.97</v>
      </c>
      <c r="W283" s="44">
        <f t="shared" si="163"/>
        <v>1716.97</v>
      </c>
      <c r="X283" s="44">
        <f t="shared" si="163"/>
        <v>1716.97</v>
      </c>
      <c r="Y283" s="44">
        <f t="shared" si="163"/>
        <v>1716.97</v>
      </c>
      <c r="Z283" s="44">
        <f t="shared" si="163"/>
        <v>1716.97</v>
      </c>
      <c r="AA283" s="44">
        <f t="shared" si="163"/>
        <v>1716.97</v>
      </c>
    </row>
    <row r="284" spans="1:27" ht="12.75" customHeight="1" outlineLevel="1" x14ac:dyDescent="0.2">
      <c r="A284" s="99" t="s">
        <v>1930</v>
      </c>
      <c r="B284" s="63" t="s">
        <v>83</v>
      </c>
      <c r="C284" s="43" t="s">
        <v>79</v>
      </c>
      <c r="D284" s="44">
        <v>3.35</v>
      </c>
      <c r="E284" s="44">
        <v>3.35</v>
      </c>
      <c r="F284" s="44">
        <v>3.35</v>
      </c>
      <c r="G284" s="44">
        <v>3.35</v>
      </c>
      <c r="H284" s="44">
        <v>3.35</v>
      </c>
      <c r="I284" s="44">
        <v>3.35</v>
      </c>
      <c r="J284" s="44">
        <v>3.35</v>
      </c>
      <c r="K284" s="44">
        <v>3.35</v>
      </c>
      <c r="L284" s="44">
        <v>3.35</v>
      </c>
      <c r="M284" s="44">
        <v>3.35</v>
      </c>
      <c r="N284" s="44">
        <v>3.35</v>
      </c>
      <c r="O284" s="44">
        <v>3.35</v>
      </c>
      <c r="P284" s="44">
        <v>3.35</v>
      </c>
      <c r="Q284" s="44">
        <v>3.35</v>
      </c>
      <c r="R284" s="44">
        <v>3.35</v>
      </c>
      <c r="S284" s="44">
        <v>3.35</v>
      </c>
      <c r="T284" s="44">
        <v>3.35</v>
      </c>
      <c r="U284" s="44">
        <v>3.35</v>
      </c>
      <c r="V284" s="44">
        <v>3.35</v>
      </c>
      <c r="W284" s="44">
        <v>3.35</v>
      </c>
      <c r="X284" s="44">
        <v>3.35</v>
      </c>
      <c r="Y284" s="44">
        <v>3.35</v>
      </c>
      <c r="Z284" s="44">
        <v>3.35</v>
      </c>
      <c r="AA284" s="44">
        <v>3.35</v>
      </c>
    </row>
    <row r="285" spans="1:27" ht="12.75" customHeight="1" outlineLevel="1" x14ac:dyDescent="0.2">
      <c r="A285" s="99" t="s">
        <v>1931</v>
      </c>
      <c r="B285" s="63" t="s">
        <v>81</v>
      </c>
      <c r="C285" s="43" t="s">
        <v>79</v>
      </c>
      <c r="D285" s="44">
        <f>$D$11</f>
        <v>216.36</v>
      </c>
      <c r="E285" s="44">
        <f t="shared" ref="E285:AA285" si="164">$D$11</f>
        <v>216.36</v>
      </c>
      <c r="F285" s="44">
        <f t="shared" si="164"/>
        <v>216.36</v>
      </c>
      <c r="G285" s="44">
        <f t="shared" si="164"/>
        <v>216.36</v>
      </c>
      <c r="H285" s="44">
        <f t="shared" si="164"/>
        <v>216.36</v>
      </c>
      <c r="I285" s="44">
        <f t="shared" si="164"/>
        <v>216.36</v>
      </c>
      <c r="J285" s="44">
        <f t="shared" si="164"/>
        <v>216.36</v>
      </c>
      <c r="K285" s="44">
        <f t="shared" si="164"/>
        <v>216.36</v>
      </c>
      <c r="L285" s="44">
        <f t="shared" si="164"/>
        <v>216.36</v>
      </c>
      <c r="M285" s="44">
        <f t="shared" si="164"/>
        <v>216.36</v>
      </c>
      <c r="N285" s="44">
        <f t="shared" si="164"/>
        <v>216.36</v>
      </c>
      <c r="O285" s="44">
        <f t="shared" si="164"/>
        <v>216.36</v>
      </c>
      <c r="P285" s="44">
        <f t="shared" si="164"/>
        <v>216.36</v>
      </c>
      <c r="Q285" s="44">
        <f t="shared" si="164"/>
        <v>216.36</v>
      </c>
      <c r="R285" s="44">
        <f t="shared" si="164"/>
        <v>216.36</v>
      </c>
      <c r="S285" s="44">
        <f t="shared" si="164"/>
        <v>216.36</v>
      </c>
      <c r="T285" s="44">
        <f t="shared" si="164"/>
        <v>216.36</v>
      </c>
      <c r="U285" s="44">
        <f t="shared" si="164"/>
        <v>216.36</v>
      </c>
      <c r="V285" s="44">
        <f t="shared" si="164"/>
        <v>216.36</v>
      </c>
      <c r="W285" s="44">
        <f t="shared" si="164"/>
        <v>216.36</v>
      </c>
      <c r="X285" s="44">
        <f t="shared" si="164"/>
        <v>216.36</v>
      </c>
      <c r="Y285" s="44">
        <f t="shared" si="164"/>
        <v>216.36</v>
      </c>
      <c r="Z285" s="44">
        <f t="shared" si="164"/>
        <v>216.36</v>
      </c>
      <c r="AA285" s="44">
        <f t="shared" si="164"/>
        <v>216.36</v>
      </c>
    </row>
    <row r="286" spans="1:27" ht="12.75" customHeight="1" x14ac:dyDescent="0.2">
      <c r="A286" s="98" t="s">
        <v>1932</v>
      </c>
      <c r="B286" s="28" t="str">
        <f>"25"&amp;"."&amp;$B$800&amp;"."&amp;$B$801</f>
        <v>25.12.2023</v>
      </c>
      <c r="C286" s="90" t="s">
        <v>76</v>
      </c>
      <c r="D286" s="91">
        <f>ROUND(((D287+D288+D290+D289)/1000),5)</f>
        <v>3.1402000000000001</v>
      </c>
      <c r="E286" s="91">
        <f>ROUND(((E287+E288+E290+E289)/1000),5)</f>
        <v>3.1196199999999998</v>
      </c>
      <c r="F286" s="91">
        <f>ROUND(((F287+F288+F290+F289)/1000),5)</f>
        <v>3.0142600000000002</v>
      </c>
      <c r="G286" s="91">
        <f t="shared" ref="G286:AA286" si="165">ROUND(((G287+G288+G290+G289)/1000),5)</f>
        <v>3.01146</v>
      </c>
      <c r="H286" s="91">
        <f t="shared" si="165"/>
        <v>3.0113500000000002</v>
      </c>
      <c r="I286" s="91">
        <f t="shared" si="165"/>
        <v>3.1187399999999998</v>
      </c>
      <c r="J286" s="91">
        <f t="shared" si="165"/>
        <v>3.2675900000000002</v>
      </c>
      <c r="K286" s="91">
        <f t="shared" si="165"/>
        <v>3.6108500000000001</v>
      </c>
      <c r="L286" s="91">
        <f t="shared" si="165"/>
        <v>3.8687399999999998</v>
      </c>
      <c r="M286" s="91">
        <f t="shared" si="165"/>
        <v>3.8937300000000001</v>
      </c>
      <c r="N286" s="91">
        <f t="shared" si="165"/>
        <v>3.9060199999999998</v>
      </c>
      <c r="O286" s="91">
        <f t="shared" si="165"/>
        <v>4.0435699999999999</v>
      </c>
      <c r="P286" s="91">
        <f t="shared" si="165"/>
        <v>3.9763099999999998</v>
      </c>
      <c r="Q286" s="91">
        <f t="shared" si="165"/>
        <v>4.0403399999999996</v>
      </c>
      <c r="R286" s="91">
        <f t="shared" si="165"/>
        <v>4.0426399999999996</v>
      </c>
      <c r="S286" s="91">
        <f t="shared" si="165"/>
        <v>3.9201999999999999</v>
      </c>
      <c r="T286" s="91">
        <f t="shared" si="165"/>
        <v>3.9291100000000001</v>
      </c>
      <c r="U286" s="91">
        <f t="shared" si="165"/>
        <v>3.94381</v>
      </c>
      <c r="V286" s="91">
        <f t="shared" si="165"/>
        <v>3.9219499999999998</v>
      </c>
      <c r="W286" s="91">
        <f t="shared" si="165"/>
        <v>3.9232800000000001</v>
      </c>
      <c r="X286" s="91">
        <f t="shared" si="165"/>
        <v>3.7556099999999999</v>
      </c>
      <c r="Y286" s="91">
        <f t="shared" si="165"/>
        <v>3.5687199999999999</v>
      </c>
      <c r="Z286" s="91">
        <f t="shared" si="165"/>
        <v>3.3519299999999999</v>
      </c>
      <c r="AA286" s="91">
        <f t="shared" si="165"/>
        <v>3.1205099999999999</v>
      </c>
    </row>
    <row r="287" spans="1:27" ht="12.75" customHeight="1" outlineLevel="1" x14ac:dyDescent="0.2">
      <c r="A287" s="99" t="s">
        <v>1933</v>
      </c>
      <c r="B287" s="63" t="s">
        <v>238</v>
      </c>
      <c r="C287" s="43" t="s">
        <v>79</v>
      </c>
      <c r="D287" s="44">
        <v>1203.52</v>
      </c>
      <c r="E287" s="44">
        <v>1182.94</v>
      </c>
      <c r="F287" s="44">
        <v>1077.58</v>
      </c>
      <c r="G287" s="44">
        <v>1074.78</v>
      </c>
      <c r="H287" s="44">
        <v>1074.67</v>
      </c>
      <c r="I287" s="44">
        <v>1182.06</v>
      </c>
      <c r="J287" s="44">
        <v>1330.91</v>
      </c>
      <c r="K287" s="44">
        <v>1674.17</v>
      </c>
      <c r="L287" s="44">
        <v>1932.06</v>
      </c>
      <c r="M287" s="44">
        <v>1957.05</v>
      </c>
      <c r="N287" s="44">
        <v>1969.34</v>
      </c>
      <c r="O287" s="44">
        <v>2106.89</v>
      </c>
      <c r="P287" s="44">
        <v>2039.63</v>
      </c>
      <c r="Q287" s="44">
        <v>2103.66</v>
      </c>
      <c r="R287" s="44">
        <v>2105.96</v>
      </c>
      <c r="S287" s="44">
        <v>1983.52</v>
      </c>
      <c r="T287" s="44">
        <v>1992.43</v>
      </c>
      <c r="U287" s="44">
        <v>2007.13</v>
      </c>
      <c r="V287" s="44">
        <v>1985.27</v>
      </c>
      <c r="W287" s="44">
        <v>1986.6</v>
      </c>
      <c r="X287" s="44">
        <v>1818.93</v>
      </c>
      <c r="Y287" s="44">
        <v>1632.04</v>
      </c>
      <c r="Z287" s="44">
        <v>1415.25</v>
      </c>
      <c r="AA287" s="44">
        <v>1183.83</v>
      </c>
    </row>
    <row r="288" spans="1:27" ht="12.75" customHeight="1" outlineLevel="1" x14ac:dyDescent="0.2">
      <c r="A288" s="99" t="s">
        <v>1934</v>
      </c>
      <c r="B288" s="63" t="s">
        <v>90</v>
      </c>
      <c r="C288" s="43" t="s">
        <v>79</v>
      </c>
      <c r="D288" s="44">
        <f>$D$168</f>
        <v>1716.97</v>
      </c>
      <c r="E288" s="44">
        <f>$D$168</f>
        <v>1716.97</v>
      </c>
      <c r="F288" s="44">
        <f t="shared" ref="F288:AA288" si="166">$D$168</f>
        <v>1716.97</v>
      </c>
      <c r="G288" s="44">
        <f t="shared" si="166"/>
        <v>1716.97</v>
      </c>
      <c r="H288" s="44">
        <f t="shared" si="166"/>
        <v>1716.97</v>
      </c>
      <c r="I288" s="44">
        <f t="shared" si="166"/>
        <v>1716.97</v>
      </c>
      <c r="J288" s="44">
        <f t="shared" si="166"/>
        <v>1716.97</v>
      </c>
      <c r="K288" s="44">
        <f t="shared" si="166"/>
        <v>1716.97</v>
      </c>
      <c r="L288" s="44">
        <f t="shared" si="166"/>
        <v>1716.97</v>
      </c>
      <c r="M288" s="44">
        <f t="shared" si="166"/>
        <v>1716.97</v>
      </c>
      <c r="N288" s="44">
        <f t="shared" si="166"/>
        <v>1716.97</v>
      </c>
      <c r="O288" s="44">
        <f t="shared" si="166"/>
        <v>1716.97</v>
      </c>
      <c r="P288" s="44">
        <f t="shared" si="166"/>
        <v>1716.97</v>
      </c>
      <c r="Q288" s="44">
        <f t="shared" si="166"/>
        <v>1716.97</v>
      </c>
      <c r="R288" s="44">
        <f t="shared" si="166"/>
        <v>1716.97</v>
      </c>
      <c r="S288" s="44">
        <f t="shared" si="166"/>
        <v>1716.97</v>
      </c>
      <c r="T288" s="44">
        <f t="shared" si="166"/>
        <v>1716.97</v>
      </c>
      <c r="U288" s="44">
        <f t="shared" si="166"/>
        <v>1716.97</v>
      </c>
      <c r="V288" s="44">
        <f t="shared" si="166"/>
        <v>1716.97</v>
      </c>
      <c r="W288" s="44">
        <f t="shared" si="166"/>
        <v>1716.97</v>
      </c>
      <c r="X288" s="44">
        <f t="shared" si="166"/>
        <v>1716.97</v>
      </c>
      <c r="Y288" s="44">
        <f t="shared" si="166"/>
        <v>1716.97</v>
      </c>
      <c r="Z288" s="44">
        <f t="shared" si="166"/>
        <v>1716.97</v>
      </c>
      <c r="AA288" s="44">
        <f t="shared" si="166"/>
        <v>1716.97</v>
      </c>
    </row>
    <row r="289" spans="1:27" ht="12.75" customHeight="1" outlineLevel="1" x14ac:dyDescent="0.2">
      <c r="A289" s="99" t="s">
        <v>1935</v>
      </c>
      <c r="B289" s="63" t="s">
        <v>83</v>
      </c>
      <c r="C289" s="43" t="s">
        <v>79</v>
      </c>
      <c r="D289" s="44">
        <v>3.35</v>
      </c>
      <c r="E289" s="44">
        <v>3.35</v>
      </c>
      <c r="F289" s="44">
        <v>3.35</v>
      </c>
      <c r="G289" s="44">
        <v>3.35</v>
      </c>
      <c r="H289" s="44">
        <v>3.35</v>
      </c>
      <c r="I289" s="44">
        <v>3.35</v>
      </c>
      <c r="J289" s="44">
        <v>3.35</v>
      </c>
      <c r="K289" s="44">
        <v>3.35</v>
      </c>
      <c r="L289" s="44">
        <v>3.35</v>
      </c>
      <c r="M289" s="44">
        <v>3.35</v>
      </c>
      <c r="N289" s="44">
        <v>3.35</v>
      </c>
      <c r="O289" s="44">
        <v>3.35</v>
      </c>
      <c r="P289" s="44">
        <v>3.35</v>
      </c>
      <c r="Q289" s="44">
        <v>3.35</v>
      </c>
      <c r="R289" s="44">
        <v>3.35</v>
      </c>
      <c r="S289" s="44">
        <v>3.35</v>
      </c>
      <c r="T289" s="44">
        <v>3.35</v>
      </c>
      <c r="U289" s="44">
        <v>3.35</v>
      </c>
      <c r="V289" s="44">
        <v>3.35</v>
      </c>
      <c r="W289" s="44">
        <v>3.35</v>
      </c>
      <c r="X289" s="44">
        <v>3.35</v>
      </c>
      <c r="Y289" s="44">
        <v>3.35</v>
      </c>
      <c r="Z289" s="44">
        <v>3.35</v>
      </c>
      <c r="AA289" s="44">
        <v>3.35</v>
      </c>
    </row>
    <row r="290" spans="1:27" ht="12.75" customHeight="1" outlineLevel="1" x14ac:dyDescent="0.2">
      <c r="A290" s="99" t="s">
        <v>1936</v>
      </c>
      <c r="B290" s="63" t="s">
        <v>81</v>
      </c>
      <c r="C290" s="43" t="s">
        <v>79</v>
      </c>
      <c r="D290" s="44">
        <f>$D$11</f>
        <v>216.36</v>
      </c>
      <c r="E290" s="44">
        <f t="shared" ref="E290:AA290" si="167">$D$11</f>
        <v>216.36</v>
      </c>
      <c r="F290" s="44">
        <f t="shared" si="167"/>
        <v>216.36</v>
      </c>
      <c r="G290" s="44">
        <f t="shared" si="167"/>
        <v>216.36</v>
      </c>
      <c r="H290" s="44">
        <f t="shared" si="167"/>
        <v>216.36</v>
      </c>
      <c r="I290" s="44">
        <f t="shared" si="167"/>
        <v>216.36</v>
      </c>
      <c r="J290" s="44">
        <f t="shared" si="167"/>
        <v>216.36</v>
      </c>
      <c r="K290" s="44">
        <f t="shared" si="167"/>
        <v>216.36</v>
      </c>
      <c r="L290" s="44">
        <f t="shared" si="167"/>
        <v>216.36</v>
      </c>
      <c r="M290" s="44">
        <f t="shared" si="167"/>
        <v>216.36</v>
      </c>
      <c r="N290" s="44">
        <f t="shared" si="167"/>
        <v>216.36</v>
      </c>
      <c r="O290" s="44">
        <f t="shared" si="167"/>
        <v>216.36</v>
      </c>
      <c r="P290" s="44">
        <f t="shared" si="167"/>
        <v>216.36</v>
      </c>
      <c r="Q290" s="44">
        <f t="shared" si="167"/>
        <v>216.36</v>
      </c>
      <c r="R290" s="44">
        <f t="shared" si="167"/>
        <v>216.36</v>
      </c>
      <c r="S290" s="44">
        <f t="shared" si="167"/>
        <v>216.36</v>
      </c>
      <c r="T290" s="44">
        <f t="shared" si="167"/>
        <v>216.36</v>
      </c>
      <c r="U290" s="44">
        <f t="shared" si="167"/>
        <v>216.36</v>
      </c>
      <c r="V290" s="44">
        <f t="shared" si="167"/>
        <v>216.36</v>
      </c>
      <c r="W290" s="44">
        <f t="shared" si="167"/>
        <v>216.36</v>
      </c>
      <c r="X290" s="44">
        <f t="shared" si="167"/>
        <v>216.36</v>
      </c>
      <c r="Y290" s="44">
        <f t="shared" si="167"/>
        <v>216.36</v>
      </c>
      <c r="Z290" s="44">
        <f t="shared" si="167"/>
        <v>216.36</v>
      </c>
      <c r="AA290" s="44">
        <f t="shared" si="167"/>
        <v>216.36</v>
      </c>
    </row>
    <row r="291" spans="1:27" ht="12.75" customHeight="1" x14ac:dyDescent="0.2">
      <c r="A291" s="98" t="s">
        <v>1937</v>
      </c>
      <c r="B291" s="28" t="str">
        <f>"26"&amp;"."&amp;$B$800&amp;"."&amp;$B$801</f>
        <v>26.12.2023</v>
      </c>
      <c r="C291" s="90" t="s">
        <v>76</v>
      </c>
      <c r="D291" s="91">
        <f>ROUND(((D292+D293+D295+D294)/1000),5)</f>
        <v>3.0823800000000001</v>
      </c>
      <c r="E291" s="91">
        <f>ROUND(((E292+E293+E295+E294)/1000),5)</f>
        <v>3.0203099999999998</v>
      </c>
      <c r="F291" s="91">
        <f>ROUND(((F292+F293+F295+F294)/1000),5)</f>
        <v>3.0196999999999998</v>
      </c>
      <c r="G291" s="91">
        <f t="shared" ref="G291:AA291" si="168">ROUND(((G292+G293+G295+G294)/1000),5)</f>
        <v>2.98983</v>
      </c>
      <c r="H291" s="91">
        <f t="shared" si="168"/>
        <v>2.99837</v>
      </c>
      <c r="I291" s="91">
        <f t="shared" si="168"/>
        <v>3.0842399999999999</v>
      </c>
      <c r="J291" s="91">
        <f t="shared" si="168"/>
        <v>3.2028599999999998</v>
      </c>
      <c r="K291" s="91">
        <f t="shared" si="168"/>
        <v>3.4630800000000002</v>
      </c>
      <c r="L291" s="91">
        <f t="shared" si="168"/>
        <v>3.7660100000000001</v>
      </c>
      <c r="M291" s="91">
        <f t="shared" si="168"/>
        <v>3.8051900000000001</v>
      </c>
      <c r="N291" s="91">
        <f t="shared" si="168"/>
        <v>3.8049300000000001</v>
      </c>
      <c r="O291" s="91">
        <f t="shared" si="168"/>
        <v>3.8692000000000002</v>
      </c>
      <c r="P291" s="91">
        <f t="shared" si="168"/>
        <v>3.8138000000000001</v>
      </c>
      <c r="Q291" s="91">
        <f t="shared" si="168"/>
        <v>3.8235800000000002</v>
      </c>
      <c r="R291" s="91">
        <f t="shared" si="168"/>
        <v>3.8605399999999999</v>
      </c>
      <c r="S291" s="91">
        <f t="shared" si="168"/>
        <v>3.7908599999999999</v>
      </c>
      <c r="T291" s="91">
        <f t="shared" si="168"/>
        <v>3.8227799999999998</v>
      </c>
      <c r="U291" s="91">
        <f t="shared" si="168"/>
        <v>3.8400699999999999</v>
      </c>
      <c r="V291" s="91">
        <f t="shared" si="168"/>
        <v>3.8073600000000001</v>
      </c>
      <c r="W291" s="91">
        <f t="shared" si="168"/>
        <v>3.8146200000000001</v>
      </c>
      <c r="X291" s="91">
        <f t="shared" si="168"/>
        <v>3.7435800000000001</v>
      </c>
      <c r="Y291" s="91">
        <f t="shared" si="168"/>
        <v>3.5707499999999999</v>
      </c>
      <c r="Z291" s="91">
        <f t="shared" si="168"/>
        <v>3.3187899999999999</v>
      </c>
      <c r="AA291" s="91">
        <f t="shared" si="168"/>
        <v>3.1103399999999999</v>
      </c>
    </row>
    <row r="292" spans="1:27" ht="12.75" customHeight="1" outlineLevel="1" x14ac:dyDescent="0.2">
      <c r="A292" s="99" t="s">
        <v>1938</v>
      </c>
      <c r="B292" s="63" t="s">
        <v>238</v>
      </c>
      <c r="C292" s="43" t="s">
        <v>79</v>
      </c>
      <c r="D292" s="44">
        <v>1145.7</v>
      </c>
      <c r="E292" s="44">
        <v>1083.6300000000001</v>
      </c>
      <c r="F292" s="44">
        <v>1083.02</v>
      </c>
      <c r="G292" s="44">
        <v>1053.1500000000001</v>
      </c>
      <c r="H292" s="44">
        <v>1061.69</v>
      </c>
      <c r="I292" s="44">
        <v>1147.56</v>
      </c>
      <c r="J292" s="44">
        <v>1266.18</v>
      </c>
      <c r="K292" s="44">
        <v>1526.4</v>
      </c>
      <c r="L292" s="44">
        <v>1829.33</v>
      </c>
      <c r="M292" s="44">
        <v>1868.51</v>
      </c>
      <c r="N292" s="44">
        <v>1868.25</v>
      </c>
      <c r="O292" s="44">
        <v>1932.52</v>
      </c>
      <c r="P292" s="44">
        <v>1877.12</v>
      </c>
      <c r="Q292" s="44">
        <v>1886.9</v>
      </c>
      <c r="R292" s="44">
        <v>1923.86</v>
      </c>
      <c r="S292" s="44">
        <v>1854.18</v>
      </c>
      <c r="T292" s="44">
        <v>1886.1</v>
      </c>
      <c r="U292" s="44">
        <v>1903.39</v>
      </c>
      <c r="V292" s="44">
        <v>1870.68</v>
      </c>
      <c r="W292" s="44">
        <v>1877.94</v>
      </c>
      <c r="X292" s="44">
        <v>1806.9</v>
      </c>
      <c r="Y292" s="44">
        <v>1634.07</v>
      </c>
      <c r="Z292" s="44">
        <v>1382.11</v>
      </c>
      <c r="AA292" s="44">
        <v>1173.6600000000001</v>
      </c>
    </row>
    <row r="293" spans="1:27" ht="12.75" customHeight="1" outlineLevel="1" x14ac:dyDescent="0.2">
      <c r="A293" s="99" t="s">
        <v>1939</v>
      </c>
      <c r="B293" s="63" t="s">
        <v>90</v>
      </c>
      <c r="C293" s="43" t="s">
        <v>79</v>
      </c>
      <c r="D293" s="44">
        <f>$D$168</f>
        <v>1716.97</v>
      </c>
      <c r="E293" s="44">
        <f>$D$168</f>
        <v>1716.97</v>
      </c>
      <c r="F293" s="44">
        <f t="shared" ref="F293:AA293" si="169">$D$168</f>
        <v>1716.97</v>
      </c>
      <c r="G293" s="44">
        <f t="shared" si="169"/>
        <v>1716.97</v>
      </c>
      <c r="H293" s="44">
        <f t="shared" si="169"/>
        <v>1716.97</v>
      </c>
      <c r="I293" s="44">
        <f t="shared" si="169"/>
        <v>1716.97</v>
      </c>
      <c r="J293" s="44">
        <f t="shared" si="169"/>
        <v>1716.97</v>
      </c>
      <c r="K293" s="44">
        <f t="shared" si="169"/>
        <v>1716.97</v>
      </c>
      <c r="L293" s="44">
        <f t="shared" si="169"/>
        <v>1716.97</v>
      </c>
      <c r="M293" s="44">
        <f t="shared" si="169"/>
        <v>1716.97</v>
      </c>
      <c r="N293" s="44">
        <f t="shared" si="169"/>
        <v>1716.97</v>
      </c>
      <c r="O293" s="44">
        <f t="shared" si="169"/>
        <v>1716.97</v>
      </c>
      <c r="P293" s="44">
        <f t="shared" si="169"/>
        <v>1716.97</v>
      </c>
      <c r="Q293" s="44">
        <f t="shared" si="169"/>
        <v>1716.97</v>
      </c>
      <c r="R293" s="44">
        <f t="shared" si="169"/>
        <v>1716.97</v>
      </c>
      <c r="S293" s="44">
        <f t="shared" si="169"/>
        <v>1716.97</v>
      </c>
      <c r="T293" s="44">
        <f t="shared" si="169"/>
        <v>1716.97</v>
      </c>
      <c r="U293" s="44">
        <f t="shared" si="169"/>
        <v>1716.97</v>
      </c>
      <c r="V293" s="44">
        <f t="shared" si="169"/>
        <v>1716.97</v>
      </c>
      <c r="W293" s="44">
        <f t="shared" si="169"/>
        <v>1716.97</v>
      </c>
      <c r="X293" s="44">
        <f t="shared" si="169"/>
        <v>1716.97</v>
      </c>
      <c r="Y293" s="44">
        <f t="shared" si="169"/>
        <v>1716.97</v>
      </c>
      <c r="Z293" s="44">
        <f t="shared" si="169"/>
        <v>1716.97</v>
      </c>
      <c r="AA293" s="44">
        <f t="shared" si="169"/>
        <v>1716.97</v>
      </c>
    </row>
    <row r="294" spans="1:27" ht="12.75" customHeight="1" outlineLevel="1" x14ac:dyDescent="0.2">
      <c r="A294" s="99" t="s">
        <v>1940</v>
      </c>
      <c r="B294" s="63" t="s">
        <v>83</v>
      </c>
      <c r="C294" s="43" t="s">
        <v>79</v>
      </c>
      <c r="D294" s="44">
        <v>3.35</v>
      </c>
      <c r="E294" s="44">
        <v>3.35</v>
      </c>
      <c r="F294" s="44">
        <v>3.35</v>
      </c>
      <c r="G294" s="44">
        <v>3.35</v>
      </c>
      <c r="H294" s="44">
        <v>3.35</v>
      </c>
      <c r="I294" s="44">
        <v>3.35</v>
      </c>
      <c r="J294" s="44">
        <v>3.35</v>
      </c>
      <c r="K294" s="44">
        <v>3.35</v>
      </c>
      <c r="L294" s="44">
        <v>3.35</v>
      </c>
      <c r="M294" s="44">
        <v>3.35</v>
      </c>
      <c r="N294" s="44">
        <v>3.35</v>
      </c>
      <c r="O294" s="44">
        <v>3.35</v>
      </c>
      <c r="P294" s="44">
        <v>3.35</v>
      </c>
      <c r="Q294" s="44">
        <v>3.35</v>
      </c>
      <c r="R294" s="44">
        <v>3.35</v>
      </c>
      <c r="S294" s="44">
        <v>3.35</v>
      </c>
      <c r="T294" s="44">
        <v>3.35</v>
      </c>
      <c r="U294" s="44">
        <v>3.35</v>
      </c>
      <c r="V294" s="44">
        <v>3.35</v>
      </c>
      <c r="W294" s="44">
        <v>3.35</v>
      </c>
      <c r="X294" s="44">
        <v>3.35</v>
      </c>
      <c r="Y294" s="44">
        <v>3.35</v>
      </c>
      <c r="Z294" s="44">
        <v>3.35</v>
      </c>
      <c r="AA294" s="44">
        <v>3.35</v>
      </c>
    </row>
    <row r="295" spans="1:27" ht="12.75" customHeight="1" outlineLevel="1" x14ac:dyDescent="0.2">
      <c r="A295" s="99" t="s">
        <v>1941</v>
      </c>
      <c r="B295" s="63" t="s">
        <v>81</v>
      </c>
      <c r="C295" s="43" t="s">
        <v>79</v>
      </c>
      <c r="D295" s="44">
        <f>$D$11</f>
        <v>216.36</v>
      </c>
      <c r="E295" s="44">
        <f t="shared" ref="E295:AA295" si="170">$D$11</f>
        <v>216.36</v>
      </c>
      <c r="F295" s="44">
        <f t="shared" si="170"/>
        <v>216.36</v>
      </c>
      <c r="G295" s="44">
        <f t="shared" si="170"/>
        <v>216.36</v>
      </c>
      <c r="H295" s="44">
        <f t="shared" si="170"/>
        <v>216.36</v>
      </c>
      <c r="I295" s="44">
        <f t="shared" si="170"/>
        <v>216.36</v>
      </c>
      <c r="J295" s="44">
        <f t="shared" si="170"/>
        <v>216.36</v>
      </c>
      <c r="K295" s="44">
        <f t="shared" si="170"/>
        <v>216.36</v>
      </c>
      <c r="L295" s="44">
        <f t="shared" si="170"/>
        <v>216.36</v>
      </c>
      <c r="M295" s="44">
        <f t="shared" si="170"/>
        <v>216.36</v>
      </c>
      <c r="N295" s="44">
        <f t="shared" si="170"/>
        <v>216.36</v>
      </c>
      <c r="O295" s="44">
        <f t="shared" si="170"/>
        <v>216.36</v>
      </c>
      <c r="P295" s="44">
        <f t="shared" si="170"/>
        <v>216.36</v>
      </c>
      <c r="Q295" s="44">
        <f t="shared" si="170"/>
        <v>216.36</v>
      </c>
      <c r="R295" s="44">
        <f t="shared" si="170"/>
        <v>216.36</v>
      </c>
      <c r="S295" s="44">
        <f t="shared" si="170"/>
        <v>216.36</v>
      </c>
      <c r="T295" s="44">
        <f t="shared" si="170"/>
        <v>216.36</v>
      </c>
      <c r="U295" s="44">
        <f t="shared" si="170"/>
        <v>216.36</v>
      </c>
      <c r="V295" s="44">
        <f t="shared" si="170"/>
        <v>216.36</v>
      </c>
      <c r="W295" s="44">
        <f t="shared" si="170"/>
        <v>216.36</v>
      </c>
      <c r="X295" s="44">
        <f t="shared" si="170"/>
        <v>216.36</v>
      </c>
      <c r="Y295" s="44">
        <f t="shared" si="170"/>
        <v>216.36</v>
      </c>
      <c r="Z295" s="44">
        <f t="shared" si="170"/>
        <v>216.36</v>
      </c>
      <c r="AA295" s="44">
        <f t="shared" si="170"/>
        <v>216.36</v>
      </c>
    </row>
    <row r="296" spans="1:27" ht="12.75" customHeight="1" x14ac:dyDescent="0.2">
      <c r="A296" s="98" t="s">
        <v>1942</v>
      </c>
      <c r="B296" s="28" t="str">
        <f>"27"&amp;"."&amp;$B$800&amp;"."&amp;$B$801</f>
        <v>27.12.2023</v>
      </c>
      <c r="C296" s="90" t="s">
        <v>76</v>
      </c>
      <c r="D296" s="91">
        <f>ROUND(((D297+D298+D300+D299)/1000),5)</f>
        <v>3.0557599999999998</v>
      </c>
      <c r="E296" s="91">
        <f>ROUND(((E297+E298+E300+E299)/1000),5)</f>
        <v>3.0131100000000002</v>
      </c>
      <c r="F296" s="91">
        <f>ROUND(((F297+F298+F300+F299)/1000),5)</f>
        <v>2.97357</v>
      </c>
      <c r="G296" s="91">
        <f t="shared" ref="G296:AA296" si="171">ROUND(((G297+G298+G300+G299)/1000),5)</f>
        <v>2.9641199999999999</v>
      </c>
      <c r="H296" s="91">
        <f t="shared" si="171"/>
        <v>2.99966</v>
      </c>
      <c r="I296" s="91">
        <f t="shared" si="171"/>
        <v>3.0849299999999999</v>
      </c>
      <c r="J296" s="91">
        <f t="shared" si="171"/>
        <v>3.2408600000000001</v>
      </c>
      <c r="K296" s="91">
        <f t="shared" si="171"/>
        <v>3.56433</v>
      </c>
      <c r="L296" s="91">
        <f t="shared" si="171"/>
        <v>3.8352900000000001</v>
      </c>
      <c r="M296" s="91">
        <f t="shared" si="171"/>
        <v>3.87026</v>
      </c>
      <c r="N296" s="91">
        <f t="shared" si="171"/>
        <v>3.9293499999999999</v>
      </c>
      <c r="O296" s="91">
        <f t="shared" si="171"/>
        <v>3.98576</v>
      </c>
      <c r="P296" s="91">
        <f t="shared" si="171"/>
        <v>3.9653900000000002</v>
      </c>
      <c r="Q296" s="91">
        <f t="shared" si="171"/>
        <v>3.9804200000000001</v>
      </c>
      <c r="R296" s="91">
        <f t="shared" si="171"/>
        <v>3.9752700000000001</v>
      </c>
      <c r="S296" s="91">
        <f t="shared" si="171"/>
        <v>3.9044699999999999</v>
      </c>
      <c r="T296" s="91">
        <f t="shared" si="171"/>
        <v>3.93601</v>
      </c>
      <c r="U296" s="91">
        <f t="shared" si="171"/>
        <v>3.9368799999999999</v>
      </c>
      <c r="V296" s="91">
        <f t="shared" si="171"/>
        <v>3.9161899999999998</v>
      </c>
      <c r="W296" s="91">
        <f t="shared" si="171"/>
        <v>3.9049999999999998</v>
      </c>
      <c r="X296" s="91">
        <f t="shared" si="171"/>
        <v>3.7282099999999998</v>
      </c>
      <c r="Y296" s="91">
        <f t="shared" si="171"/>
        <v>3.5173899999999998</v>
      </c>
      <c r="Z296" s="91">
        <f t="shared" si="171"/>
        <v>3.23021</v>
      </c>
      <c r="AA296" s="91">
        <f t="shared" si="171"/>
        <v>3.06541</v>
      </c>
    </row>
    <row r="297" spans="1:27" ht="12.75" customHeight="1" outlineLevel="1" x14ac:dyDescent="0.2">
      <c r="A297" s="99" t="s">
        <v>1943</v>
      </c>
      <c r="B297" s="63" t="s">
        <v>238</v>
      </c>
      <c r="C297" s="43" t="s">
        <v>79</v>
      </c>
      <c r="D297" s="44">
        <v>1119.08</v>
      </c>
      <c r="E297" s="44">
        <v>1076.43</v>
      </c>
      <c r="F297" s="44">
        <v>1036.8900000000001</v>
      </c>
      <c r="G297" s="44">
        <v>1027.44</v>
      </c>
      <c r="H297" s="44">
        <v>1062.98</v>
      </c>
      <c r="I297" s="44">
        <v>1148.25</v>
      </c>
      <c r="J297" s="44">
        <v>1304.18</v>
      </c>
      <c r="K297" s="44">
        <v>1627.65</v>
      </c>
      <c r="L297" s="44">
        <v>1898.61</v>
      </c>
      <c r="M297" s="44">
        <v>1933.58</v>
      </c>
      <c r="N297" s="44">
        <v>1992.67</v>
      </c>
      <c r="O297" s="44">
        <v>2049.08</v>
      </c>
      <c r="P297" s="44">
        <v>2028.71</v>
      </c>
      <c r="Q297" s="44">
        <v>2043.74</v>
      </c>
      <c r="R297" s="44">
        <v>2038.59</v>
      </c>
      <c r="S297" s="44">
        <v>1967.79</v>
      </c>
      <c r="T297" s="44">
        <v>1999.33</v>
      </c>
      <c r="U297" s="44">
        <v>2000.2</v>
      </c>
      <c r="V297" s="44">
        <v>1979.51</v>
      </c>
      <c r="W297" s="44">
        <v>1968.32</v>
      </c>
      <c r="X297" s="44">
        <v>1791.53</v>
      </c>
      <c r="Y297" s="44">
        <v>1580.71</v>
      </c>
      <c r="Z297" s="44">
        <v>1293.53</v>
      </c>
      <c r="AA297" s="44">
        <v>1128.73</v>
      </c>
    </row>
    <row r="298" spans="1:27" ht="12.75" customHeight="1" outlineLevel="1" x14ac:dyDescent="0.2">
      <c r="A298" s="99" t="s">
        <v>1944</v>
      </c>
      <c r="B298" s="63" t="s">
        <v>90</v>
      </c>
      <c r="C298" s="43" t="s">
        <v>79</v>
      </c>
      <c r="D298" s="44">
        <f>$D$168</f>
        <v>1716.97</v>
      </c>
      <c r="E298" s="44">
        <f>$D$168</f>
        <v>1716.97</v>
      </c>
      <c r="F298" s="44">
        <f t="shared" ref="F298:AA298" si="172">$D$168</f>
        <v>1716.97</v>
      </c>
      <c r="G298" s="44">
        <f t="shared" si="172"/>
        <v>1716.97</v>
      </c>
      <c r="H298" s="44">
        <f t="shared" si="172"/>
        <v>1716.97</v>
      </c>
      <c r="I298" s="44">
        <f t="shared" si="172"/>
        <v>1716.97</v>
      </c>
      <c r="J298" s="44">
        <f t="shared" si="172"/>
        <v>1716.97</v>
      </c>
      <c r="K298" s="44">
        <f t="shared" si="172"/>
        <v>1716.97</v>
      </c>
      <c r="L298" s="44">
        <f t="shared" si="172"/>
        <v>1716.97</v>
      </c>
      <c r="M298" s="44">
        <f t="shared" si="172"/>
        <v>1716.97</v>
      </c>
      <c r="N298" s="44">
        <f t="shared" si="172"/>
        <v>1716.97</v>
      </c>
      <c r="O298" s="44">
        <f t="shared" si="172"/>
        <v>1716.97</v>
      </c>
      <c r="P298" s="44">
        <f t="shared" si="172"/>
        <v>1716.97</v>
      </c>
      <c r="Q298" s="44">
        <f t="shared" si="172"/>
        <v>1716.97</v>
      </c>
      <c r="R298" s="44">
        <f t="shared" si="172"/>
        <v>1716.97</v>
      </c>
      <c r="S298" s="44">
        <f t="shared" si="172"/>
        <v>1716.97</v>
      </c>
      <c r="T298" s="44">
        <f t="shared" si="172"/>
        <v>1716.97</v>
      </c>
      <c r="U298" s="44">
        <f t="shared" si="172"/>
        <v>1716.97</v>
      </c>
      <c r="V298" s="44">
        <f t="shared" si="172"/>
        <v>1716.97</v>
      </c>
      <c r="W298" s="44">
        <f t="shared" si="172"/>
        <v>1716.97</v>
      </c>
      <c r="X298" s="44">
        <f t="shared" si="172"/>
        <v>1716.97</v>
      </c>
      <c r="Y298" s="44">
        <f t="shared" si="172"/>
        <v>1716.97</v>
      </c>
      <c r="Z298" s="44">
        <f t="shared" si="172"/>
        <v>1716.97</v>
      </c>
      <c r="AA298" s="44">
        <f t="shared" si="172"/>
        <v>1716.97</v>
      </c>
    </row>
    <row r="299" spans="1:27" ht="12.75" customHeight="1" outlineLevel="1" x14ac:dyDescent="0.2">
      <c r="A299" s="99" t="s">
        <v>1945</v>
      </c>
      <c r="B299" s="63" t="s">
        <v>83</v>
      </c>
      <c r="C299" s="43" t="s">
        <v>79</v>
      </c>
      <c r="D299" s="44">
        <v>3.35</v>
      </c>
      <c r="E299" s="44">
        <v>3.35</v>
      </c>
      <c r="F299" s="44">
        <v>3.35</v>
      </c>
      <c r="G299" s="44">
        <v>3.35</v>
      </c>
      <c r="H299" s="44">
        <v>3.35</v>
      </c>
      <c r="I299" s="44">
        <v>3.35</v>
      </c>
      <c r="J299" s="44">
        <v>3.35</v>
      </c>
      <c r="K299" s="44">
        <v>3.35</v>
      </c>
      <c r="L299" s="44">
        <v>3.35</v>
      </c>
      <c r="M299" s="44">
        <v>3.35</v>
      </c>
      <c r="N299" s="44">
        <v>3.35</v>
      </c>
      <c r="O299" s="44">
        <v>3.35</v>
      </c>
      <c r="P299" s="44">
        <v>3.35</v>
      </c>
      <c r="Q299" s="44">
        <v>3.35</v>
      </c>
      <c r="R299" s="44">
        <v>3.35</v>
      </c>
      <c r="S299" s="44">
        <v>3.35</v>
      </c>
      <c r="T299" s="44">
        <v>3.35</v>
      </c>
      <c r="U299" s="44">
        <v>3.35</v>
      </c>
      <c r="V299" s="44">
        <v>3.35</v>
      </c>
      <c r="W299" s="44">
        <v>3.35</v>
      </c>
      <c r="X299" s="44">
        <v>3.35</v>
      </c>
      <c r="Y299" s="44">
        <v>3.35</v>
      </c>
      <c r="Z299" s="44">
        <v>3.35</v>
      </c>
      <c r="AA299" s="44">
        <v>3.35</v>
      </c>
    </row>
    <row r="300" spans="1:27" ht="12.75" customHeight="1" outlineLevel="1" x14ac:dyDescent="0.2">
      <c r="A300" s="99" t="s">
        <v>1946</v>
      </c>
      <c r="B300" s="63" t="s">
        <v>81</v>
      </c>
      <c r="C300" s="43" t="s">
        <v>79</v>
      </c>
      <c r="D300" s="44">
        <f>$D$11</f>
        <v>216.36</v>
      </c>
      <c r="E300" s="44">
        <f t="shared" ref="E300:AA300" si="173">$D$11</f>
        <v>216.36</v>
      </c>
      <c r="F300" s="44">
        <f t="shared" si="173"/>
        <v>216.36</v>
      </c>
      <c r="G300" s="44">
        <f t="shared" si="173"/>
        <v>216.36</v>
      </c>
      <c r="H300" s="44">
        <f t="shared" si="173"/>
        <v>216.36</v>
      </c>
      <c r="I300" s="44">
        <f t="shared" si="173"/>
        <v>216.36</v>
      </c>
      <c r="J300" s="44">
        <f t="shared" si="173"/>
        <v>216.36</v>
      </c>
      <c r="K300" s="44">
        <f t="shared" si="173"/>
        <v>216.36</v>
      </c>
      <c r="L300" s="44">
        <f t="shared" si="173"/>
        <v>216.36</v>
      </c>
      <c r="M300" s="44">
        <f t="shared" si="173"/>
        <v>216.36</v>
      </c>
      <c r="N300" s="44">
        <f t="shared" si="173"/>
        <v>216.36</v>
      </c>
      <c r="O300" s="44">
        <f t="shared" si="173"/>
        <v>216.36</v>
      </c>
      <c r="P300" s="44">
        <f t="shared" si="173"/>
        <v>216.36</v>
      </c>
      <c r="Q300" s="44">
        <f t="shared" si="173"/>
        <v>216.36</v>
      </c>
      <c r="R300" s="44">
        <f t="shared" si="173"/>
        <v>216.36</v>
      </c>
      <c r="S300" s="44">
        <f t="shared" si="173"/>
        <v>216.36</v>
      </c>
      <c r="T300" s="44">
        <f t="shared" si="173"/>
        <v>216.36</v>
      </c>
      <c r="U300" s="44">
        <f t="shared" si="173"/>
        <v>216.36</v>
      </c>
      <c r="V300" s="44">
        <f t="shared" si="173"/>
        <v>216.36</v>
      </c>
      <c r="W300" s="44">
        <f t="shared" si="173"/>
        <v>216.36</v>
      </c>
      <c r="X300" s="44">
        <f t="shared" si="173"/>
        <v>216.36</v>
      </c>
      <c r="Y300" s="44">
        <f t="shared" si="173"/>
        <v>216.36</v>
      </c>
      <c r="Z300" s="44">
        <f t="shared" si="173"/>
        <v>216.36</v>
      </c>
      <c r="AA300" s="44">
        <f t="shared" si="173"/>
        <v>216.36</v>
      </c>
    </row>
    <row r="301" spans="1:27" ht="12.75" customHeight="1" x14ac:dyDescent="0.2">
      <c r="A301" s="98" t="s">
        <v>1947</v>
      </c>
      <c r="B301" s="28" t="str">
        <f>"28"&amp;"."&amp;$B$800&amp;"."&amp;$B$801</f>
        <v>28.12.2023</v>
      </c>
      <c r="C301" s="90" t="s">
        <v>76</v>
      </c>
      <c r="D301" s="91">
        <f>ROUND(((D302+D303+D305+D304)/1000),5)</f>
        <v>3.0209800000000002</v>
      </c>
      <c r="E301" s="91">
        <f>ROUND(((E302+E303+E305+E304)/1000),5)</f>
        <v>3.0219999999999998</v>
      </c>
      <c r="F301" s="91">
        <f>ROUND(((F302+F303+F305+F304)/1000),5)</f>
        <v>3.0164</v>
      </c>
      <c r="G301" s="91">
        <f t="shared" ref="G301:AA301" si="174">ROUND(((G302+G303+G305+G304)/1000),5)</f>
        <v>2.9695800000000001</v>
      </c>
      <c r="H301" s="91">
        <f t="shared" si="174"/>
        <v>2.9961700000000002</v>
      </c>
      <c r="I301" s="91">
        <f t="shared" si="174"/>
        <v>3.0241400000000001</v>
      </c>
      <c r="J301" s="91">
        <f t="shared" si="174"/>
        <v>3.1786599999999998</v>
      </c>
      <c r="K301" s="91">
        <f t="shared" si="174"/>
        <v>3.43011</v>
      </c>
      <c r="L301" s="91">
        <f t="shared" si="174"/>
        <v>3.8014999999999999</v>
      </c>
      <c r="M301" s="91">
        <f t="shared" si="174"/>
        <v>3.8366500000000001</v>
      </c>
      <c r="N301" s="91">
        <f t="shared" si="174"/>
        <v>3.8528699999999998</v>
      </c>
      <c r="O301" s="91">
        <f t="shared" si="174"/>
        <v>3.8732600000000001</v>
      </c>
      <c r="P301" s="91">
        <f t="shared" si="174"/>
        <v>3.8555899999999999</v>
      </c>
      <c r="Q301" s="91">
        <f t="shared" si="174"/>
        <v>3.8605299999999998</v>
      </c>
      <c r="R301" s="91">
        <f t="shared" si="174"/>
        <v>3.8603399999999999</v>
      </c>
      <c r="S301" s="91">
        <f t="shared" si="174"/>
        <v>3.8275299999999999</v>
      </c>
      <c r="T301" s="91">
        <f t="shared" si="174"/>
        <v>3.86117</v>
      </c>
      <c r="U301" s="91">
        <f t="shared" si="174"/>
        <v>3.8686600000000002</v>
      </c>
      <c r="V301" s="91">
        <f t="shared" si="174"/>
        <v>3.8438099999999999</v>
      </c>
      <c r="W301" s="91">
        <f t="shared" si="174"/>
        <v>3.8509799999999998</v>
      </c>
      <c r="X301" s="91">
        <f t="shared" si="174"/>
        <v>3.7108400000000001</v>
      </c>
      <c r="Y301" s="91">
        <f t="shared" si="174"/>
        <v>3.5244599999999999</v>
      </c>
      <c r="Z301" s="91">
        <f t="shared" si="174"/>
        <v>3.3220399999999999</v>
      </c>
      <c r="AA301" s="91">
        <f t="shared" si="174"/>
        <v>3.0900300000000001</v>
      </c>
    </row>
    <row r="302" spans="1:27" ht="12.75" customHeight="1" outlineLevel="1" x14ac:dyDescent="0.2">
      <c r="A302" s="99" t="s">
        <v>1948</v>
      </c>
      <c r="B302" s="63" t="s">
        <v>238</v>
      </c>
      <c r="C302" s="43" t="s">
        <v>79</v>
      </c>
      <c r="D302" s="44">
        <v>1084.3</v>
      </c>
      <c r="E302" s="44">
        <v>1085.32</v>
      </c>
      <c r="F302" s="44">
        <v>1079.72</v>
      </c>
      <c r="G302" s="44">
        <v>1032.9000000000001</v>
      </c>
      <c r="H302" s="44">
        <v>1059.49</v>
      </c>
      <c r="I302" s="44">
        <v>1087.46</v>
      </c>
      <c r="J302" s="44">
        <v>1241.98</v>
      </c>
      <c r="K302" s="44">
        <v>1493.43</v>
      </c>
      <c r="L302" s="44">
        <v>1864.82</v>
      </c>
      <c r="M302" s="44">
        <v>1899.97</v>
      </c>
      <c r="N302" s="44">
        <v>1916.19</v>
      </c>
      <c r="O302" s="44">
        <v>1936.58</v>
      </c>
      <c r="P302" s="44">
        <v>1918.91</v>
      </c>
      <c r="Q302" s="44">
        <v>1923.85</v>
      </c>
      <c r="R302" s="44">
        <v>1923.66</v>
      </c>
      <c r="S302" s="44">
        <v>1890.85</v>
      </c>
      <c r="T302" s="44">
        <v>1924.49</v>
      </c>
      <c r="U302" s="44">
        <v>1931.98</v>
      </c>
      <c r="V302" s="44">
        <v>1907.13</v>
      </c>
      <c r="W302" s="44">
        <v>1914.3</v>
      </c>
      <c r="X302" s="44">
        <v>1774.16</v>
      </c>
      <c r="Y302" s="44">
        <v>1587.78</v>
      </c>
      <c r="Z302" s="44">
        <v>1385.36</v>
      </c>
      <c r="AA302" s="44">
        <v>1153.3499999999999</v>
      </c>
    </row>
    <row r="303" spans="1:27" ht="12.75" customHeight="1" outlineLevel="1" x14ac:dyDescent="0.2">
      <c r="A303" s="99" t="s">
        <v>1949</v>
      </c>
      <c r="B303" s="63" t="s">
        <v>90</v>
      </c>
      <c r="C303" s="43" t="s">
        <v>79</v>
      </c>
      <c r="D303" s="44">
        <f>$D$168</f>
        <v>1716.97</v>
      </c>
      <c r="E303" s="44">
        <f>$D$168</f>
        <v>1716.97</v>
      </c>
      <c r="F303" s="44">
        <f t="shared" ref="F303:AA303" si="175">$D$168</f>
        <v>1716.97</v>
      </c>
      <c r="G303" s="44">
        <f t="shared" si="175"/>
        <v>1716.97</v>
      </c>
      <c r="H303" s="44">
        <f t="shared" si="175"/>
        <v>1716.97</v>
      </c>
      <c r="I303" s="44">
        <f t="shared" si="175"/>
        <v>1716.97</v>
      </c>
      <c r="J303" s="44">
        <f t="shared" si="175"/>
        <v>1716.97</v>
      </c>
      <c r="K303" s="44">
        <f t="shared" si="175"/>
        <v>1716.97</v>
      </c>
      <c r="L303" s="44">
        <f t="shared" si="175"/>
        <v>1716.97</v>
      </c>
      <c r="M303" s="44">
        <f t="shared" si="175"/>
        <v>1716.97</v>
      </c>
      <c r="N303" s="44">
        <f t="shared" si="175"/>
        <v>1716.97</v>
      </c>
      <c r="O303" s="44">
        <f t="shared" si="175"/>
        <v>1716.97</v>
      </c>
      <c r="P303" s="44">
        <f t="shared" si="175"/>
        <v>1716.97</v>
      </c>
      <c r="Q303" s="44">
        <f t="shared" si="175"/>
        <v>1716.97</v>
      </c>
      <c r="R303" s="44">
        <f t="shared" si="175"/>
        <v>1716.97</v>
      </c>
      <c r="S303" s="44">
        <f t="shared" si="175"/>
        <v>1716.97</v>
      </c>
      <c r="T303" s="44">
        <f t="shared" si="175"/>
        <v>1716.97</v>
      </c>
      <c r="U303" s="44">
        <f t="shared" si="175"/>
        <v>1716.97</v>
      </c>
      <c r="V303" s="44">
        <f t="shared" si="175"/>
        <v>1716.97</v>
      </c>
      <c r="W303" s="44">
        <f t="shared" si="175"/>
        <v>1716.97</v>
      </c>
      <c r="X303" s="44">
        <f t="shared" si="175"/>
        <v>1716.97</v>
      </c>
      <c r="Y303" s="44">
        <f t="shared" si="175"/>
        <v>1716.97</v>
      </c>
      <c r="Z303" s="44">
        <f t="shared" si="175"/>
        <v>1716.97</v>
      </c>
      <c r="AA303" s="44">
        <f t="shared" si="175"/>
        <v>1716.97</v>
      </c>
    </row>
    <row r="304" spans="1:27" ht="12.75" customHeight="1" outlineLevel="1" x14ac:dyDescent="0.2">
      <c r="A304" s="99" t="s">
        <v>1950</v>
      </c>
      <c r="B304" s="63" t="s">
        <v>83</v>
      </c>
      <c r="C304" s="43" t="s">
        <v>79</v>
      </c>
      <c r="D304" s="44">
        <v>3.35</v>
      </c>
      <c r="E304" s="44">
        <v>3.35</v>
      </c>
      <c r="F304" s="44">
        <v>3.35</v>
      </c>
      <c r="G304" s="44">
        <v>3.35</v>
      </c>
      <c r="H304" s="44">
        <v>3.35</v>
      </c>
      <c r="I304" s="44">
        <v>3.35</v>
      </c>
      <c r="J304" s="44">
        <v>3.35</v>
      </c>
      <c r="K304" s="44">
        <v>3.35</v>
      </c>
      <c r="L304" s="44">
        <v>3.35</v>
      </c>
      <c r="M304" s="44">
        <v>3.35</v>
      </c>
      <c r="N304" s="44">
        <v>3.35</v>
      </c>
      <c r="O304" s="44">
        <v>3.35</v>
      </c>
      <c r="P304" s="44">
        <v>3.35</v>
      </c>
      <c r="Q304" s="44">
        <v>3.35</v>
      </c>
      <c r="R304" s="44">
        <v>3.35</v>
      </c>
      <c r="S304" s="44">
        <v>3.35</v>
      </c>
      <c r="T304" s="44">
        <v>3.35</v>
      </c>
      <c r="U304" s="44">
        <v>3.35</v>
      </c>
      <c r="V304" s="44">
        <v>3.35</v>
      </c>
      <c r="W304" s="44">
        <v>3.35</v>
      </c>
      <c r="X304" s="44">
        <v>3.35</v>
      </c>
      <c r="Y304" s="44">
        <v>3.35</v>
      </c>
      <c r="Z304" s="44">
        <v>3.35</v>
      </c>
      <c r="AA304" s="44">
        <v>3.35</v>
      </c>
    </row>
    <row r="305" spans="1:27" ht="12.75" customHeight="1" outlineLevel="1" x14ac:dyDescent="0.2">
      <c r="A305" s="99" t="s">
        <v>1951</v>
      </c>
      <c r="B305" s="63" t="s">
        <v>81</v>
      </c>
      <c r="C305" s="43" t="s">
        <v>79</v>
      </c>
      <c r="D305" s="44">
        <f>$D$11</f>
        <v>216.36</v>
      </c>
      <c r="E305" s="44">
        <f t="shared" ref="E305:AA305" si="176">$D$11</f>
        <v>216.36</v>
      </c>
      <c r="F305" s="44">
        <f t="shared" si="176"/>
        <v>216.36</v>
      </c>
      <c r="G305" s="44">
        <f t="shared" si="176"/>
        <v>216.36</v>
      </c>
      <c r="H305" s="44">
        <f t="shared" si="176"/>
        <v>216.36</v>
      </c>
      <c r="I305" s="44">
        <f t="shared" si="176"/>
        <v>216.36</v>
      </c>
      <c r="J305" s="44">
        <f t="shared" si="176"/>
        <v>216.36</v>
      </c>
      <c r="K305" s="44">
        <f t="shared" si="176"/>
        <v>216.36</v>
      </c>
      <c r="L305" s="44">
        <f t="shared" si="176"/>
        <v>216.36</v>
      </c>
      <c r="M305" s="44">
        <f t="shared" si="176"/>
        <v>216.36</v>
      </c>
      <c r="N305" s="44">
        <f t="shared" si="176"/>
        <v>216.36</v>
      </c>
      <c r="O305" s="44">
        <f t="shared" si="176"/>
        <v>216.36</v>
      </c>
      <c r="P305" s="44">
        <f t="shared" si="176"/>
        <v>216.36</v>
      </c>
      <c r="Q305" s="44">
        <f t="shared" si="176"/>
        <v>216.36</v>
      </c>
      <c r="R305" s="44">
        <f t="shared" si="176"/>
        <v>216.36</v>
      </c>
      <c r="S305" s="44">
        <f t="shared" si="176"/>
        <v>216.36</v>
      </c>
      <c r="T305" s="44">
        <f t="shared" si="176"/>
        <v>216.36</v>
      </c>
      <c r="U305" s="44">
        <f t="shared" si="176"/>
        <v>216.36</v>
      </c>
      <c r="V305" s="44">
        <f t="shared" si="176"/>
        <v>216.36</v>
      </c>
      <c r="W305" s="44">
        <f t="shared" si="176"/>
        <v>216.36</v>
      </c>
      <c r="X305" s="44">
        <f t="shared" si="176"/>
        <v>216.36</v>
      </c>
      <c r="Y305" s="44">
        <f t="shared" si="176"/>
        <v>216.36</v>
      </c>
      <c r="Z305" s="44">
        <f t="shared" si="176"/>
        <v>216.36</v>
      </c>
      <c r="AA305" s="44">
        <f t="shared" si="176"/>
        <v>216.36</v>
      </c>
    </row>
    <row r="306" spans="1:27" ht="12.75" customHeight="1" x14ac:dyDescent="0.2">
      <c r="A306" s="98" t="s">
        <v>1952</v>
      </c>
      <c r="B306" s="28" t="str">
        <f>"29"&amp;"."&amp;$B$800&amp;"."&amp;$B$801</f>
        <v>29.12.2023</v>
      </c>
      <c r="C306" s="90" t="s">
        <v>76</v>
      </c>
      <c r="D306" s="91">
        <f>ROUND(((D307+D308+D310+D309)/1000),5)</f>
        <v>3.0615399999999999</v>
      </c>
      <c r="E306" s="91">
        <f>ROUND(((E307+E308+E310+E309)/1000),5)</f>
        <v>3.0207199999999998</v>
      </c>
      <c r="F306" s="91">
        <f>ROUND(((F307+F308+F310+F309)/1000),5)</f>
        <v>2.9928400000000002</v>
      </c>
      <c r="G306" s="91">
        <f t="shared" ref="G306:AA306" si="177">ROUND(((G307+G308+G310+G309)/1000),5)</f>
        <v>2.9810400000000001</v>
      </c>
      <c r="H306" s="91">
        <f t="shared" si="177"/>
        <v>3.0081899999999999</v>
      </c>
      <c r="I306" s="91">
        <f t="shared" si="177"/>
        <v>3.0586700000000002</v>
      </c>
      <c r="J306" s="91">
        <f t="shared" si="177"/>
        <v>3.1777899999999999</v>
      </c>
      <c r="K306" s="91">
        <f t="shared" si="177"/>
        <v>3.4668999999999999</v>
      </c>
      <c r="L306" s="91">
        <f t="shared" si="177"/>
        <v>3.69624</v>
      </c>
      <c r="M306" s="91">
        <f t="shared" si="177"/>
        <v>3.7085699999999999</v>
      </c>
      <c r="N306" s="91">
        <f t="shared" si="177"/>
        <v>3.72424</v>
      </c>
      <c r="O306" s="91">
        <f t="shared" si="177"/>
        <v>3.7588599999999999</v>
      </c>
      <c r="P306" s="91">
        <f t="shared" si="177"/>
        <v>3.7450399999999999</v>
      </c>
      <c r="Q306" s="91">
        <f t="shared" si="177"/>
        <v>3.7434799999999999</v>
      </c>
      <c r="R306" s="91">
        <f t="shared" si="177"/>
        <v>3.73299</v>
      </c>
      <c r="S306" s="91">
        <f t="shared" si="177"/>
        <v>3.6962799999999998</v>
      </c>
      <c r="T306" s="91">
        <f t="shared" si="177"/>
        <v>3.7254900000000002</v>
      </c>
      <c r="U306" s="91">
        <f t="shared" si="177"/>
        <v>3.7366799999999998</v>
      </c>
      <c r="V306" s="91">
        <f t="shared" si="177"/>
        <v>3.7204899999999999</v>
      </c>
      <c r="W306" s="91">
        <f t="shared" si="177"/>
        <v>3.7322000000000002</v>
      </c>
      <c r="X306" s="91">
        <f t="shared" si="177"/>
        <v>3.6924299999999999</v>
      </c>
      <c r="Y306" s="91">
        <f t="shared" si="177"/>
        <v>3.58907</v>
      </c>
      <c r="Z306" s="91">
        <f t="shared" si="177"/>
        <v>3.2997800000000002</v>
      </c>
      <c r="AA306" s="91">
        <f t="shared" si="177"/>
        <v>3.0945100000000001</v>
      </c>
    </row>
    <row r="307" spans="1:27" ht="12.75" customHeight="1" outlineLevel="1" x14ac:dyDescent="0.2">
      <c r="A307" s="99" t="s">
        <v>1953</v>
      </c>
      <c r="B307" s="63" t="s">
        <v>238</v>
      </c>
      <c r="C307" s="43" t="s">
        <v>79</v>
      </c>
      <c r="D307" s="44">
        <v>1124.8599999999999</v>
      </c>
      <c r="E307" s="44">
        <v>1084.04</v>
      </c>
      <c r="F307" s="44">
        <v>1056.1600000000001</v>
      </c>
      <c r="G307" s="44">
        <v>1044.3599999999999</v>
      </c>
      <c r="H307" s="44">
        <v>1071.51</v>
      </c>
      <c r="I307" s="44">
        <v>1121.99</v>
      </c>
      <c r="J307" s="44">
        <v>1241.1099999999999</v>
      </c>
      <c r="K307" s="44">
        <v>1530.22</v>
      </c>
      <c r="L307" s="44">
        <v>1759.56</v>
      </c>
      <c r="M307" s="44">
        <v>1771.89</v>
      </c>
      <c r="N307" s="44">
        <v>1787.56</v>
      </c>
      <c r="O307" s="44">
        <v>1822.18</v>
      </c>
      <c r="P307" s="44">
        <v>1808.36</v>
      </c>
      <c r="Q307" s="44">
        <v>1806.8</v>
      </c>
      <c r="R307" s="44">
        <v>1796.31</v>
      </c>
      <c r="S307" s="44">
        <v>1759.6</v>
      </c>
      <c r="T307" s="44">
        <v>1788.81</v>
      </c>
      <c r="U307" s="44">
        <v>1800</v>
      </c>
      <c r="V307" s="44">
        <v>1783.81</v>
      </c>
      <c r="W307" s="44">
        <v>1795.52</v>
      </c>
      <c r="X307" s="44">
        <v>1755.75</v>
      </c>
      <c r="Y307" s="44">
        <v>1652.39</v>
      </c>
      <c r="Z307" s="44">
        <v>1363.1</v>
      </c>
      <c r="AA307" s="44">
        <v>1157.83</v>
      </c>
    </row>
    <row r="308" spans="1:27" ht="12.75" customHeight="1" outlineLevel="1" x14ac:dyDescent="0.2">
      <c r="A308" s="99" t="s">
        <v>1954</v>
      </c>
      <c r="B308" s="63" t="s">
        <v>90</v>
      </c>
      <c r="C308" s="43" t="s">
        <v>79</v>
      </c>
      <c r="D308" s="44">
        <f>$D$168</f>
        <v>1716.97</v>
      </c>
      <c r="E308" s="44">
        <f>$D$168</f>
        <v>1716.97</v>
      </c>
      <c r="F308" s="44">
        <f t="shared" ref="F308:AA308" si="178">$D$168</f>
        <v>1716.97</v>
      </c>
      <c r="G308" s="44">
        <f t="shared" si="178"/>
        <v>1716.97</v>
      </c>
      <c r="H308" s="44">
        <f t="shared" si="178"/>
        <v>1716.97</v>
      </c>
      <c r="I308" s="44">
        <f t="shared" si="178"/>
        <v>1716.97</v>
      </c>
      <c r="J308" s="44">
        <f t="shared" si="178"/>
        <v>1716.97</v>
      </c>
      <c r="K308" s="44">
        <f t="shared" si="178"/>
        <v>1716.97</v>
      </c>
      <c r="L308" s="44">
        <f t="shared" si="178"/>
        <v>1716.97</v>
      </c>
      <c r="M308" s="44">
        <f t="shared" si="178"/>
        <v>1716.97</v>
      </c>
      <c r="N308" s="44">
        <f t="shared" si="178"/>
        <v>1716.97</v>
      </c>
      <c r="O308" s="44">
        <f t="shared" si="178"/>
        <v>1716.97</v>
      </c>
      <c r="P308" s="44">
        <f t="shared" si="178"/>
        <v>1716.97</v>
      </c>
      <c r="Q308" s="44">
        <f t="shared" si="178"/>
        <v>1716.97</v>
      </c>
      <c r="R308" s="44">
        <f t="shared" si="178"/>
        <v>1716.97</v>
      </c>
      <c r="S308" s="44">
        <f t="shared" si="178"/>
        <v>1716.97</v>
      </c>
      <c r="T308" s="44">
        <f t="shared" si="178"/>
        <v>1716.97</v>
      </c>
      <c r="U308" s="44">
        <f t="shared" si="178"/>
        <v>1716.97</v>
      </c>
      <c r="V308" s="44">
        <f t="shared" si="178"/>
        <v>1716.97</v>
      </c>
      <c r="W308" s="44">
        <f t="shared" si="178"/>
        <v>1716.97</v>
      </c>
      <c r="X308" s="44">
        <f t="shared" si="178"/>
        <v>1716.97</v>
      </c>
      <c r="Y308" s="44">
        <f t="shared" si="178"/>
        <v>1716.97</v>
      </c>
      <c r="Z308" s="44">
        <f t="shared" si="178"/>
        <v>1716.97</v>
      </c>
      <c r="AA308" s="44">
        <f t="shared" si="178"/>
        <v>1716.97</v>
      </c>
    </row>
    <row r="309" spans="1:27" ht="12.75" customHeight="1" outlineLevel="1" x14ac:dyDescent="0.2">
      <c r="A309" s="99" t="s">
        <v>1955</v>
      </c>
      <c r="B309" s="63" t="s">
        <v>83</v>
      </c>
      <c r="C309" s="43" t="s">
        <v>79</v>
      </c>
      <c r="D309" s="44">
        <v>3.35</v>
      </c>
      <c r="E309" s="44">
        <v>3.35</v>
      </c>
      <c r="F309" s="44">
        <v>3.35</v>
      </c>
      <c r="G309" s="44">
        <v>3.35</v>
      </c>
      <c r="H309" s="44">
        <v>3.35</v>
      </c>
      <c r="I309" s="44">
        <v>3.35</v>
      </c>
      <c r="J309" s="44">
        <v>3.35</v>
      </c>
      <c r="K309" s="44">
        <v>3.35</v>
      </c>
      <c r="L309" s="44">
        <v>3.35</v>
      </c>
      <c r="M309" s="44">
        <v>3.35</v>
      </c>
      <c r="N309" s="44">
        <v>3.35</v>
      </c>
      <c r="O309" s="44">
        <v>3.35</v>
      </c>
      <c r="P309" s="44">
        <v>3.35</v>
      </c>
      <c r="Q309" s="44">
        <v>3.35</v>
      </c>
      <c r="R309" s="44">
        <v>3.35</v>
      </c>
      <c r="S309" s="44">
        <v>3.35</v>
      </c>
      <c r="T309" s="44">
        <v>3.35</v>
      </c>
      <c r="U309" s="44">
        <v>3.35</v>
      </c>
      <c r="V309" s="44">
        <v>3.35</v>
      </c>
      <c r="W309" s="44">
        <v>3.35</v>
      </c>
      <c r="X309" s="44">
        <v>3.35</v>
      </c>
      <c r="Y309" s="44">
        <v>3.35</v>
      </c>
      <c r="Z309" s="44">
        <v>3.35</v>
      </c>
      <c r="AA309" s="44">
        <v>3.35</v>
      </c>
    </row>
    <row r="310" spans="1:27" ht="12.75" customHeight="1" outlineLevel="1" x14ac:dyDescent="0.2">
      <c r="A310" s="99" t="s">
        <v>1956</v>
      </c>
      <c r="B310" s="63" t="s">
        <v>81</v>
      </c>
      <c r="C310" s="43" t="s">
        <v>79</v>
      </c>
      <c r="D310" s="44">
        <f>$D$11</f>
        <v>216.36</v>
      </c>
      <c r="E310" s="44">
        <f t="shared" ref="E310:AA310" si="179">$D$11</f>
        <v>216.36</v>
      </c>
      <c r="F310" s="44">
        <f t="shared" si="179"/>
        <v>216.36</v>
      </c>
      <c r="G310" s="44">
        <f t="shared" si="179"/>
        <v>216.36</v>
      </c>
      <c r="H310" s="44">
        <f t="shared" si="179"/>
        <v>216.36</v>
      </c>
      <c r="I310" s="44">
        <f t="shared" si="179"/>
        <v>216.36</v>
      </c>
      <c r="J310" s="44">
        <f t="shared" si="179"/>
        <v>216.36</v>
      </c>
      <c r="K310" s="44">
        <f t="shared" si="179"/>
        <v>216.36</v>
      </c>
      <c r="L310" s="44">
        <f t="shared" si="179"/>
        <v>216.36</v>
      </c>
      <c r="M310" s="44">
        <f t="shared" si="179"/>
        <v>216.36</v>
      </c>
      <c r="N310" s="44">
        <f t="shared" si="179"/>
        <v>216.36</v>
      </c>
      <c r="O310" s="44">
        <f t="shared" si="179"/>
        <v>216.36</v>
      </c>
      <c r="P310" s="44">
        <f t="shared" si="179"/>
        <v>216.36</v>
      </c>
      <c r="Q310" s="44">
        <f t="shared" si="179"/>
        <v>216.36</v>
      </c>
      <c r="R310" s="44">
        <f t="shared" si="179"/>
        <v>216.36</v>
      </c>
      <c r="S310" s="44">
        <f t="shared" si="179"/>
        <v>216.36</v>
      </c>
      <c r="T310" s="44">
        <f t="shared" si="179"/>
        <v>216.36</v>
      </c>
      <c r="U310" s="44">
        <f t="shared" si="179"/>
        <v>216.36</v>
      </c>
      <c r="V310" s="44">
        <f t="shared" si="179"/>
        <v>216.36</v>
      </c>
      <c r="W310" s="44">
        <f t="shared" si="179"/>
        <v>216.36</v>
      </c>
      <c r="X310" s="44">
        <f t="shared" si="179"/>
        <v>216.36</v>
      </c>
      <c r="Y310" s="44">
        <f t="shared" si="179"/>
        <v>216.36</v>
      </c>
      <c r="Z310" s="44">
        <f t="shared" si="179"/>
        <v>216.36</v>
      </c>
      <c r="AA310" s="44">
        <f t="shared" si="179"/>
        <v>216.36</v>
      </c>
    </row>
    <row r="311" spans="1:27" ht="12.75" customHeight="1" x14ac:dyDescent="0.2">
      <c r="A311" s="98" t="s">
        <v>1957</v>
      </c>
      <c r="B311" s="28" t="str">
        <f>"30"&amp;"."&amp;$B$800&amp;"."&amp;$B$801</f>
        <v>30.12.2023</v>
      </c>
      <c r="C311" s="90" t="s">
        <v>76</v>
      </c>
      <c r="D311" s="91">
        <f>ROUND(((D312+D313+D315+D314)/1000),5)</f>
        <v>3.09023</v>
      </c>
      <c r="E311" s="91">
        <f>ROUND(((E312+E313+E315+E314)/1000),5)</f>
        <v>3.0408400000000002</v>
      </c>
      <c r="F311" s="91">
        <f>ROUND(((F312+F313+F315+F314)/1000),5)</f>
        <v>3.0158800000000001</v>
      </c>
      <c r="G311" s="91">
        <f t="shared" ref="G311:AA311" si="180">ROUND(((G312+G313+G315+G314)/1000),5)</f>
        <v>2.9946199999999998</v>
      </c>
      <c r="H311" s="91">
        <f t="shared" si="180"/>
        <v>3.01065</v>
      </c>
      <c r="I311" s="91">
        <f t="shared" si="180"/>
        <v>3.01837</v>
      </c>
      <c r="J311" s="91">
        <f t="shared" si="180"/>
        <v>3.04189</v>
      </c>
      <c r="K311" s="91">
        <f t="shared" si="180"/>
        <v>3.1479200000000001</v>
      </c>
      <c r="L311" s="91">
        <f t="shared" si="180"/>
        <v>3.3676300000000001</v>
      </c>
      <c r="M311" s="91">
        <f t="shared" si="180"/>
        <v>3.50387</v>
      </c>
      <c r="N311" s="91">
        <f t="shared" si="180"/>
        <v>3.56393</v>
      </c>
      <c r="O311" s="91">
        <f t="shared" si="180"/>
        <v>3.5787200000000001</v>
      </c>
      <c r="P311" s="91">
        <f t="shared" si="180"/>
        <v>3.57653</v>
      </c>
      <c r="Q311" s="91">
        <f t="shared" si="180"/>
        <v>3.5754299999999999</v>
      </c>
      <c r="R311" s="91">
        <f t="shared" si="180"/>
        <v>3.5470700000000002</v>
      </c>
      <c r="S311" s="91">
        <f t="shared" si="180"/>
        <v>3.5373899999999998</v>
      </c>
      <c r="T311" s="91">
        <f t="shared" si="180"/>
        <v>3.5929600000000002</v>
      </c>
      <c r="U311" s="91">
        <f t="shared" si="180"/>
        <v>3.64717</v>
      </c>
      <c r="V311" s="91">
        <f t="shared" si="180"/>
        <v>3.6221899999999998</v>
      </c>
      <c r="W311" s="91">
        <f t="shared" si="180"/>
        <v>3.5808599999999999</v>
      </c>
      <c r="X311" s="91">
        <f t="shared" si="180"/>
        <v>3.5578500000000002</v>
      </c>
      <c r="Y311" s="91">
        <f t="shared" si="180"/>
        <v>3.4526699999999999</v>
      </c>
      <c r="Z311" s="91">
        <f t="shared" si="180"/>
        <v>3.2242000000000002</v>
      </c>
      <c r="AA311" s="91">
        <f t="shared" si="180"/>
        <v>3.08725</v>
      </c>
    </row>
    <row r="312" spans="1:27" ht="12.75" customHeight="1" outlineLevel="1" x14ac:dyDescent="0.2">
      <c r="A312" s="99" t="s">
        <v>1958</v>
      </c>
      <c r="B312" s="63" t="s">
        <v>238</v>
      </c>
      <c r="C312" s="43" t="s">
        <v>79</v>
      </c>
      <c r="D312" s="44">
        <v>1153.55</v>
      </c>
      <c r="E312" s="44">
        <v>1104.1600000000001</v>
      </c>
      <c r="F312" s="44">
        <v>1079.2</v>
      </c>
      <c r="G312" s="44">
        <v>1057.94</v>
      </c>
      <c r="H312" s="44">
        <v>1073.97</v>
      </c>
      <c r="I312" s="44">
        <v>1081.69</v>
      </c>
      <c r="J312" s="44">
        <v>1105.21</v>
      </c>
      <c r="K312" s="44">
        <v>1211.24</v>
      </c>
      <c r="L312" s="44">
        <v>1430.95</v>
      </c>
      <c r="M312" s="44">
        <v>1567.19</v>
      </c>
      <c r="N312" s="44">
        <v>1627.25</v>
      </c>
      <c r="O312" s="44">
        <v>1642.04</v>
      </c>
      <c r="P312" s="44">
        <v>1639.85</v>
      </c>
      <c r="Q312" s="44">
        <v>1638.75</v>
      </c>
      <c r="R312" s="44">
        <v>1610.39</v>
      </c>
      <c r="S312" s="44">
        <v>1600.71</v>
      </c>
      <c r="T312" s="44">
        <v>1656.28</v>
      </c>
      <c r="U312" s="44">
        <v>1710.49</v>
      </c>
      <c r="V312" s="44">
        <v>1685.51</v>
      </c>
      <c r="W312" s="44">
        <v>1644.18</v>
      </c>
      <c r="X312" s="44">
        <v>1621.17</v>
      </c>
      <c r="Y312" s="44">
        <v>1515.99</v>
      </c>
      <c r="Z312" s="44">
        <v>1287.52</v>
      </c>
      <c r="AA312" s="44">
        <v>1150.57</v>
      </c>
    </row>
    <row r="313" spans="1:27" ht="12.75" customHeight="1" outlineLevel="1" x14ac:dyDescent="0.2">
      <c r="A313" s="99" t="s">
        <v>1959</v>
      </c>
      <c r="B313" s="63" t="s">
        <v>90</v>
      </c>
      <c r="C313" s="43" t="s">
        <v>79</v>
      </c>
      <c r="D313" s="44">
        <f>$D$168</f>
        <v>1716.97</v>
      </c>
      <c r="E313" s="44">
        <f>$D$168</f>
        <v>1716.97</v>
      </c>
      <c r="F313" s="44">
        <f t="shared" ref="F313:AA313" si="181">$D$168</f>
        <v>1716.97</v>
      </c>
      <c r="G313" s="44">
        <f t="shared" si="181"/>
        <v>1716.97</v>
      </c>
      <c r="H313" s="44">
        <f t="shared" si="181"/>
        <v>1716.97</v>
      </c>
      <c r="I313" s="44">
        <f t="shared" si="181"/>
        <v>1716.97</v>
      </c>
      <c r="J313" s="44">
        <f t="shared" si="181"/>
        <v>1716.97</v>
      </c>
      <c r="K313" s="44">
        <f t="shared" si="181"/>
        <v>1716.97</v>
      </c>
      <c r="L313" s="44">
        <f t="shared" si="181"/>
        <v>1716.97</v>
      </c>
      <c r="M313" s="44">
        <f t="shared" si="181"/>
        <v>1716.97</v>
      </c>
      <c r="N313" s="44">
        <f t="shared" si="181"/>
        <v>1716.97</v>
      </c>
      <c r="O313" s="44">
        <f t="shared" si="181"/>
        <v>1716.97</v>
      </c>
      <c r="P313" s="44">
        <f t="shared" si="181"/>
        <v>1716.97</v>
      </c>
      <c r="Q313" s="44">
        <f t="shared" si="181"/>
        <v>1716.97</v>
      </c>
      <c r="R313" s="44">
        <f t="shared" si="181"/>
        <v>1716.97</v>
      </c>
      <c r="S313" s="44">
        <f t="shared" si="181"/>
        <v>1716.97</v>
      </c>
      <c r="T313" s="44">
        <f t="shared" si="181"/>
        <v>1716.97</v>
      </c>
      <c r="U313" s="44">
        <f t="shared" si="181"/>
        <v>1716.97</v>
      </c>
      <c r="V313" s="44">
        <f t="shared" si="181"/>
        <v>1716.97</v>
      </c>
      <c r="W313" s="44">
        <f t="shared" si="181"/>
        <v>1716.97</v>
      </c>
      <c r="X313" s="44">
        <f t="shared" si="181"/>
        <v>1716.97</v>
      </c>
      <c r="Y313" s="44">
        <f t="shared" si="181"/>
        <v>1716.97</v>
      </c>
      <c r="Z313" s="44">
        <f t="shared" si="181"/>
        <v>1716.97</v>
      </c>
      <c r="AA313" s="44">
        <f t="shared" si="181"/>
        <v>1716.97</v>
      </c>
    </row>
    <row r="314" spans="1:27" ht="12.75" customHeight="1" outlineLevel="1" x14ac:dyDescent="0.2">
      <c r="A314" s="99" t="s">
        <v>1960</v>
      </c>
      <c r="B314" s="63" t="s">
        <v>83</v>
      </c>
      <c r="C314" s="43" t="s">
        <v>79</v>
      </c>
      <c r="D314" s="44">
        <v>3.35</v>
      </c>
      <c r="E314" s="44">
        <v>3.35</v>
      </c>
      <c r="F314" s="44">
        <v>3.35</v>
      </c>
      <c r="G314" s="44">
        <v>3.35</v>
      </c>
      <c r="H314" s="44">
        <v>3.35</v>
      </c>
      <c r="I314" s="44">
        <v>3.35</v>
      </c>
      <c r="J314" s="44">
        <v>3.35</v>
      </c>
      <c r="K314" s="44">
        <v>3.35</v>
      </c>
      <c r="L314" s="44">
        <v>3.35</v>
      </c>
      <c r="M314" s="44">
        <v>3.35</v>
      </c>
      <c r="N314" s="44">
        <v>3.35</v>
      </c>
      <c r="O314" s="44">
        <v>3.35</v>
      </c>
      <c r="P314" s="44">
        <v>3.35</v>
      </c>
      <c r="Q314" s="44">
        <v>3.35</v>
      </c>
      <c r="R314" s="44">
        <v>3.35</v>
      </c>
      <c r="S314" s="44">
        <v>3.35</v>
      </c>
      <c r="T314" s="44">
        <v>3.35</v>
      </c>
      <c r="U314" s="44">
        <v>3.35</v>
      </c>
      <c r="V314" s="44">
        <v>3.35</v>
      </c>
      <c r="W314" s="44">
        <v>3.35</v>
      </c>
      <c r="X314" s="44">
        <v>3.35</v>
      </c>
      <c r="Y314" s="44">
        <v>3.35</v>
      </c>
      <c r="Z314" s="44">
        <v>3.35</v>
      </c>
      <c r="AA314" s="44">
        <v>3.35</v>
      </c>
    </row>
    <row r="315" spans="1:27" ht="12.75" customHeight="1" outlineLevel="1" x14ac:dyDescent="0.2">
      <c r="A315" s="99" t="s">
        <v>1961</v>
      </c>
      <c r="B315" s="63" t="s">
        <v>81</v>
      </c>
      <c r="C315" s="43" t="s">
        <v>79</v>
      </c>
      <c r="D315" s="44">
        <f>$D$11</f>
        <v>216.36</v>
      </c>
      <c r="E315" s="44">
        <f t="shared" ref="E315:AA315" si="182">$D$11</f>
        <v>216.36</v>
      </c>
      <c r="F315" s="44">
        <f t="shared" si="182"/>
        <v>216.36</v>
      </c>
      <c r="G315" s="44">
        <f t="shared" si="182"/>
        <v>216.36</v>
      </c>
      <c r="H315" s="44">
        <f t="shared" si="182"/>
        <v>216.36</v>
      </c>
      <c r="I315" s="44">
        <f t="shared" si="182"/>
        <v>216.36</v>
      </c>
      <c r="J315" s="44">
        <f t="shared" si="182"/>
        <v>216.36</v>
      </c>
      <c r="K315" s="44">
        <f t="shared" si="182"/>
        <v>216.36</v>
      </c>
      <c r="L315" s="44">
        <f t="shared" si="182"/>
        <v>216.36</v>
      </c>
      <c r="M315" s="44">
        <f t="shared" si="182"/>
        <v>216.36</v>
      </c>
      <c r="N315" s="44">
        <f t="shared" si="182"/>
        <v>216.36</v>
      </c>
      <c r="O315" s="44">
        <f t="shared" si="182"/>
        <v>216.36</v>
      </c>
      <c r="P315" s="44">
        <f t="shared" si="182"/>
        <v>216.36</v>
      </c>
      <c r="Q315" s="44">
        <f t="shared" si="182"/>
        <v>216.36</v>
      </c>
      <c r="R315" s="44">
        <f t="shared" si="182"/>
        <v>216.36</v>
      </c>
      <c r="S315" s="44">
        <f t="shared" si="182"/>
        <v>216.36</v>
      </c>
      <c r="T315" s="44">
        <f t="shared" si="182"/>
        <v>216.36</v>
      </c>
      <c r="U315" s="44">
        <f t="shared" si="182"/>
        <v>216.36</v>
      </c>
      <c r="V315" s="44">
        <f t="shared" si="182"/>
        <v>216.36</v>
      </c>
      <c r="W315" s="44">
        <f t="shared" si="182"/>
        <v>216.36</v>
      </c>
      <c r="X315" s="44">
        <f t="shared" si="182"/>
        <v>216.36</v>
      </c>
      <c r="Y315" s="44">
        <f t="shared" si="182"/>
        <v>216.36</v>
      </c>
      <c r="Z315" s="44">
        <f t="shared" si="182"/>
        <v>216.36</v>
      </c>
      <c r="AA315" s="44">
        <f t="shared" si="182"/>
        <v>216.36</v>
      </c>
    </row>
    <row r="316" spans="1:27" ht="12.75" customHeight="1" x14ac:dyDescent="0.2">
      <c r="A316" s="98" t="s">
        <v>1962</v>
      </c>
      <c r="B316" s="28" t="str">
        <f>"31"&amp;"."&amp;$B$800&amp;"."&amp;$B$801</f>
        <v>31.12.2023</v>
      </c>
      <c r="C316" s="90" t="s">
        <v>76</v>
      </c>
      <c r="D316" s="91">
        <f>ROUND(((D317+D318+D320+D319)/1000),5)</f>
        <v>3.07864</v>
      </c>
      <c r="E316" s="91">
        <f>ROUND(((E317+E318+E320+E319)/1000),5)</f>
        <v>3.02704</v>
      </c>
      <c r="F316" s="91">
        <f>ROUND(((F317+F318+F320+F319)/1000),5)</f>
        <v>2.9626100000000002</v>
      </c>
      <c r="G316" s="91">
        <f t="shared" ref="G316:AA316" si="183">ROUND(((G317+G318+G320+G319)/1000),5)</f>
        <v>2.879</v>
      </c>
      <c r="H316" s="91">
        <f t="shared" si="183"/>
        <v>2.9194499999999999</v>
      </c>
      <c r="I316" s="91">
        <f t="shared" si="183"/>
        <v>2.9485199999999998</v>
      </c>
      <c r="J316" s="91">
        <f t="shared" si="183"/>
        <v>2.9469599999999998</v>
      </c>
      <c r="K316" s="91">
        <f t="shared" si="183"/>
        <v>3.03443</v>
      </c>
      <c r="L316" s="91">
        <f t="shared" si="183"/>
        <v>3.1676000000000002</v>
      </c>
      <c r="M316" s="91">
        <f t="shared" si="183"/>
        <v>3.3481000000000001</v>
      </c>
      <c r="N316" s="91">
        <f t="shared" si="183"/>
        <v>3.4163800000000002</v>
      </c>
      <c r="O316" s="91">
        <f t="shared" si="183"/>
        <v>3.44123</v>
      </c>
      <c r="P316" s="91">
        <f t="shared" si="183"/>
        <v>3.4408599999999998</v>
      </c>
      <c r="Q316" s="91">
        <f t="shared" si="183"/>
        <v>3.44198</v>
      </c>
      <c r="R316" s="91">
        <f t="shared" si="183"/>
        <v>3.4229699999999998</v>
      </c>
      <c r="S316" s="91">
        <f t="shared" si="183"/>
        <v>3.41716</v>
      </c>
      <c r="T316" s="91">
        <f t="shared" si="183"/>
        <v>3.4645899999999998</v>
      </c>
      <c r="U316" s="91">
        <f t="shared" si="183"/>
        <v>3.5361699999999998</v>
      </c>
      <c r="V316" s="91">
        <f t="shared" si="183"/>
        <v>3.4969700000000001</v>
      </c>
      <c r="W316" s="91">
        <f t="shared" si="183"/>
        <v>3.4741</v>
      </c>
      <c r="X316" s="91">
        <f t="shared" si="183"/>
        <v>3.4690099999999999</v>
      </c>
      <c r="Y316" s="91">
        <f t="shared" si="183"/>
        <v>3.4065300000000001</v>
      </c>
      <c r="Z316" s="91">
        <f t="shared" si="183"/>
        <v>3.1902599999999999</v>
      </c>
      <c r="AA316" s="91">
        <f t="shared" si="183"/>
        <v>3.0974499999999998</v>
      </c>
    </row>
    <row r="317" spans="1:27" ht="12.75" customHeight="1" outlineLevel="1" x14ac:dyDescent="0.2">
      <c r="A317" s="99" t="s">
        <v>1963</v>
      </c>
      <c r="B317" s="63" t="s">
        <v>238</v>
      </c>
      <c r="C317" s="43" t="s">
        <v>79</v>
      </c>
      <c r="D317" s="44">
        <v>1141.96</v>
      </c>
      <c r="E317" s="44">
        <v>1090.3599999999999</v>
      </c>
      <c r="F317" s="44">
        <v>1025.93</v>
      </c>
      <c r="G317" s="44">
        <v>942.32</v>
      </c>
      <c r="H317" s="44">
        <v>982.77</v>
      </c>
      <c r="I317" s="44">
        <v>1011.84</v>
      </c>
      <c r="J317" s="44">
        <v>1010.28</v>
      </c>
      <c r="K317" s="44">
        <v>1097.75</v>
      </c>
      <c r="L317" s="44">
        <v>1230.92</v>
      </c>
      <c r="M317" s="44">
        <v>1411.42</v>
      </c>
      <c r="N317" s="44">
        <v>1479.7</v>
      </c>
      <c r="O317" s="44">
        <v>1504.55</v>
      </c>
      <c r="P317" s="44">
        <v>1504.18</v>
      </c>
      <c r="Q317" s="44">
        <v>1505.3</v>
      </c>
      <c r="R317" s="44">
        <v>1486.29</v>
      </c>
      <c r="S317" s="44">
        <v>1480.48</v>
      </c>
      <c r="T317" s="44">
        <v>1527.91</v>
      </c>
      <c r="U317" s="44">
        <v>1599.49</v>
      </c>
      <c r="V317" s="44">
        <v>1560.29</v>
      </c>
      <c r="W317" s="44">
        <v>1537.42</v>
      </c>
      <c r="X317" s="44">
        <v>1532.33</v>
      </c>
      <c r="Y317" s="44">
        <v>1469.85</v>
      </c>
      <c r="Z317" s="44">
        <v>1253.58</v>
      </c>
      <c r="AA317" s="44">
        <v>1160.77</v>
      </c>
    </row>
    <row r="318" spans="1:27" ht="12.75" customHeight="1" outlineLevel="1" x14ac:dyDescent="0.2">
      <c r="A318" s="99" t="s">
        <v>1964</v>
      </c>
      <c r="B318" s="63" t="s">
        <v>90</v>
      </c>
      <c r="C318" s="43" t="s">
        <v>79</v>
      </c>
      <c r="D318" s="44">
        <f>$D$168</f>
        <v>1716.97</v>
      </c>
      <c r="E318" s="44">
        <f>$D$168</f>
        <v>1716.97</v>
      </c>
      <c r="F318" s="44">
        <f t="shared" ref="F318:AA318" si="184">$D$168</f>
        <v>1716.97</v>
      </c>
      <c r="G318" s="44">
        <f t="shared" si="184"/>
        <v>1716.97</v>
      </c>
      <c r="H318" s="44">
        <f t="shared" si="184"/>
        <v>1716.97</v>
      </c>
      <c r="I318" s="44">
        <f t="shared" si="184"/>
        <v>1716.97</v>
      </c>
      <c r="J318" s="44">
        <f t="shared" si="184"/>
        <v>1716.97</v>
      </c>
      <c r="K318" s="44">
        <f t="shared" si="184"/>
        <v>1716.97</v>
      </c>
      <c r="L318" s="44">
        <f t="shared" si="184"/>
        <v>1716.97</v>
      </c>
      <c r="M318" s="44">
        <f t="shared" si="184"/>
        <v>1716.97</v>
      </c>
      <c r="N318" s="44">
        <f t="shared" si="184"/>
        <v>1716.97</v>
      </c>
      <c r="O318" s="44">
        <f t="shared" si="184"/>
        <v>1716.97</v>
      </c>
      <c r="P318" s="44">
        <f t="shared" si="184"/>
        <v>1716.97</v>
      </c>
      <c r="Q318" s="44">
        <f t="shared" si="184"/>
        <v>1716.97</v>
      </c>
      <c r="R318" s="44">
        <f t="shared" si="184"/>
        <v>1716.97</v>
      </c>
      <c r="S318" s="44">
        <f t="shared" si="184"/>
        <v>1716.97</v>
      </c>
      <c r="T318" s="44">
        <f t="shared" si="184"/>
        <v>1716.97</v>
      </c>
      <c r="U318" s="44">
        <f t="shared" si="184"/>
        <v>1716.97</v>
      </c>
      <c r="V318" s="44">
        <f t="shared" si="184"/>
        <v>1716.97</v>
      </c>
      <c r="W318" s="44">
        <f t="shared" si="184"/>
        <v>1716.97</v>
      </c>
      <c r="X318" s="44">
        <f t="shared" si="184"/>
        <v>1716.97</v>
      </c>
      <c r="Y318" s="44">
        <f t="shared" si="184"/>
        <v>1716.97</v>
      </c>
      <c r="Z318" s="44">
        <f t="shared" si="184"/>
        <v>1716.97</v>
      </c>
      <c r="AA318" s="44">
        <f t="shared" si="184"/>
        <v>1716.97</v>
      </c>
    </row>
    <row r="319" spans="1:27" ht="12.75" customHeight="1" outlineLevel="1" x14ac:dyDescent="0.2">
      <c r="A319" s="99" t="s">
        <v>1965</v>
      </c>
      <c r="B319" s="63" t="s">
        <v>83</v>
      </c>
      <c r="C319" s="43" t="s">
        <v>79</v>
      </c>
      <c r="D319" s="44">
        <v>3.35</v>
      </c>
      <c r="E319" s="44">
        <v>3.35</v>
      </c>
      <c r="F319" s="44">
        <v>3.35</v>
      </c>
      <c r="G319" s="44">
        <v>3.35</v>
      </c>
      <c r="H319" s="44">
        <v>3.35</v>
      </c>
      <c r="I319" s="44">
        <v>3.35</v>
      </c>
      <c r="J319" s="44">
        <v>3.35</v>
      </c>
      <c r="K319" s="44">
        <v>3.35</v>
      </c>
      <c r="L319" s="44">
        <v>3.35</v>
      </c>
      <c r="M319" s="44">
        <v>3.35</v>
      </c>
      <c r="N319" s="44">
        <v>3.35</v>
      </c>
      <c r="O319" s="44">
        <v>3.35</v>
      </c>
      <c r="P319" s="44">
        <v>3.35</v>
      </c>
      <c r="Q319" s="44">
        <v>3.35</v>
      </c>
      <c r="R319" s="44">
        <v>3.35</v>
      </c>
      <c r="S319" s="44">
        <v>3.35</v>
      </c>
      <c r="T319" s="44">
        <v>3.35</v>
      </c>
      <c r="U319" s="44">
        <v>3.35</v>
      </c>
      <c r="V319" s="44">
        <v>3.35</v>
      </c>
      <c r="W319" s="44">
        <v>3.35</v>
      </c>
      <c r="X319" s="44">
        <v>3.35</v>
      </c>
      <c r="Y319" s="44">
        <v>3.35</v>
      </c>
      <c r="Z319" s="44">
        <v>3.35</v>
      </c>
      <c r="AA319" s="44">
        <v>3.35</v>
      </c>
    </row>
    <row r="320" spans="1:27" ht="12.75" customHeight="1" outlineLevel="1" x14ac:dyDescent="0.2">
      <c r="A320" s="99" t="s">
        <v>1966</v>
      </c>
      <c r="B320" s="63" t="s">
        <v>81</v>
      </c>
      <c r="C320" s="43" t="s">
        <v>79</v>
      </c>
      <c r="D320" s="44">
        <f>$D$11</f>
        <v>216.36</v>
      </c>
      <c r="E320" s="44">
        <f t="shared" ref="E320:AA320" si="185">$D$11</f>
        <v>216.36</v>
      </c>
      <c r="F320" s="44">
        <f t="shared" si="185"/>
        <v>216.36</v>
      </c>
      <c r="G320" s="44">
        <f t="shared" si="185"/>
        <v>216.36</v>
      </c>
      <c r="H320" s="44">
        <f t="shared" si="185"/>
        <v>216.36</v>
      </c>
      <c r="I320" s="44">
        <f t="shared" si="185"/>
        <v>216.36</v>
      </c>
      <c r="J320" s="44">
        <f t="shared" si="185"/>
        <v>216.36</v>
      </c>
      <c r="K320" s="44">
        <f t="shared" si="185"/>
        <v>216.36</v>
      </c>
      <c r="L320" s="44">
        <f t="shared" si="185"/>
        <v>216.36</v>
      </c>
      <c r="M320" s="44">
        <f t="shared" si="185"/>
        <v>216.36</v>
      </c>
      <c r="N320" s="44">
        <f t="shared" si="185"/>
        <v>216.36</v>
      </c>
      <c r="O320" s="44">
        <f t="shared" si="185"/>
        <v>216.36</v>
      </c>
      <c r="P320" s="44">
        <f t="shared" si="185"/>
        <v>216.36</v>
      </c>
      <c r="Q320" s="44">
        <f t="shared" si="185"/>
        <v>216.36</v>
      </c>
      <c r="R320" s="44">
        <f t="shared" si="185"/>
        <v>216.36</v>
      </c>
      <c r="S320" s="44">
        <f t="shared" si="185"/>
        <v>216.36</v>
      </c>
      <c r="T320" s="44">
        <f t="shared" si="185"/>
        <v>216.36</v>
      </c>
      <c r="U320" s="44">
        <f t="shared" si="185"/>
        <v>216.36</v>
      </c>
      <c r="V320" s="44">
        <f t="shared" si="185"/>
        <v>216.36</v>
      </c>
      <c r="W320" s="44">
        <f t="shared" si="185"/>
        <v>216.36</v>
      </c>
      <c r="X320" s="44">
        <f t="shared" si="185"/>
        <v>216.36</v>
      </c>
      <c r="Y320" s="44">
        <f t="shared" si="185"/>
        <v>216.36</v>
      </c>
      <c r="Z320" s="44">
        <f t="shared" si="185"/>
        <v>216.36</v>
      </c>
      <c r="AA320" s="44">
        <f t="shared" si="185"/>
        <v>216.36</v>
      </c>
    </row>
    <row r="321" spans="1:27" ht="12.75" customHeight="1" x14ac:dyDescent="0.2">
      <c r="A321" s="100"/>
      <c r="B321" s="101" t="s">
        <v>392</v>
      </c>
      <c r="C321" s="102"/>
      <c r="D321" s="103"/>
      <c r="E321" s="103"/>
      <c r="F321" s="103"/>
      <c r="G321" s="103"/>
      <c r="I321" s="39"/>
    </row>
    <row r="322" spans="1:27" ht="12.75" customHeight="1" x14ac:dyDescent="0.2">
      <c r="A322" s="100"/>
      <c r="B322" s="101" t="s">
        <v>392</v>
      </c>
      <c r="C322" s="102"/>
      <c r="D322" s="103"/>
      <c r="E322" s="103"/>
      <c r="F322" s="103"/>
      <c r="G322" s="103"/>
      <c r="I322" s="39"/>
    </row>
    <row r="323" spans="1:27" ht="12.75" customHeight="1" x14ac:dyDescent="0.2">
      <c r="A323" s="175" t="s">
        <v>549</v>
      </c>
      <c r="B323" s="176"/>
      <c r="C323" s="176"/>
      <c r="D323" s="176"/>
      <c r="E323" s="176"/>
      <c r="F323" s="176"/>
      <c r="G323" s="176"/>
      <c r="H323" s="176"/>
      <c r="I323" s="176"/>
      <c r="J323" s="176"/>
      <c r="K323" s="176"/>
      <c r="L323" s="176"/>
      <c r="M323" s="176"/>
      <c r="N323" s="176"/>
      <c r="O323" s="176"/>
      <c r="P323" s="176"/>
      <c r="Q323" s="176"/>
      <c r="R323" s="176"/>
      <c r="S323" s="176"/>
      <c r="T323" s="176"/>
      <c r="U323" s="176"/>
      <c r="V323" s="176"/>
      <c r="W323" s="176"/>
      <c r="X323" s="176"/>
      <c r="Y323" s="176"/>
      <c r="Z323" s="176"/>
      <c r="AA323" s="177"/>
    </row>
    <row r="324" spans="1:27" ht="25.5" x14ac:dyDescent="0.2">
      <c r="A324" s="26" t="s">
        <v>64</v>
      </c>
      <c r="B324" s="27" t="s">
        <v>210</v>
      </c>
      <c r="C324" s="26" t="s">
        <v>211</v>
      </c>
      <c r="D324" s="27" t="s">
        <v>212</v>
      </c>
      <c r="E324" s="27" t="s">
        <v>213</v>
      </c>
      <c r="F324" s="27" t="s">
        <v>214</v>
      </c>
      <c r="G324" s="27" t="s">
        <v>215</v>
      </c>
      <c r="H324" s="27" t="s">
        <v>216</v>
      </c>
      <c r="I324" s="27" t="s">
        <v>217</v>
      </c>
      <c r="J324" s="27" t="s">
        <v>218</v>
      </c>
      <c r="K324" s="27" t="s">
        <v>219</v>
      </c>
      <c r="L324" s="27" t="s">
        <v>220</v>
      </c>
      <c r="M324" s="27" t="s">
        <v>221</v>
      </c>
      <c r="N324" s="27" t="s">
        <v>222</v>
      </c>
      <c r="O324" s="27" t="s">
        <v>223</v>
      </c>
      <c r="P324" s="27" t="s">
        <v>224</v>
      </c>
      <c r="Q324" s="27" t="s">
        <v>225</v>
      </c>
      <c r="R324" s="27" t="s">
        <v>226</v>
      </c>
      <c r="S324" s="27" t="s">
        <v>227</v>
      </c>
      <c r="T324" s="27" t="s">
        <v>228</v>
      </c>
      <c r="U324" s="27" t="s">
        <v>229</v>
      </c>
      <c r="V324" s="27" t="s">
        <v>230</v>
      </c>
      <c r="W324" s="27" t="s">
        <v>231</v>
      </c>
      <c r="X324" s="27" t="s">
        <v>232</v>
      </c>
      <c r="Y324" s="27" t="s">
        <v>233</v>
      </c>
      <c r="Z324" s="27" t="s">
        <v>234</v>
      </c>
      <c r="AA324" s="27" t="s">
        <v>235</v>
      </c>
    </row>
    <row r="325" spans="1:27" ht="12.75" customHeight="1" x14ac:dyDescent="0.2">
      <c r="A325" s="98" t="s">
        <v>1967</v>
      </c>
      <c r="B325" s="28" t="str">
        <f>"01"&amp;"."&amp;$B$800&amp;"."&amp;$B$801</f>
        <v>01.12.2023</v>
      </c>
      <c r="C325" s="90" t="s">
        <v>76</v>
      </c>
      <c r="D325" s="91">
        <f>ROUND(((D326+D327+D329+D328)/1000),5)</f>
        <v>3.6734200000000001</v>
      </c>
      <c r="E325" s="91">
        <f>ROUND(((E326+E327+E329+E328)/1000),5)</f>
        <v>3.58582</v>
      </c>
      <c r="F325" s="91">
        <f>ROUND(((F326+F327+F329+F328)/1000),5)</f>
        <v>3.5432800000000002</v>
      </c>
      <c r="G325" s="91">
        <f t="shared" ref="G325:AA325" si="186">ROUND(((G326+G327+G329+G328)/1000),5)</f>
        <v>3.5245799999999998</v>
      </c>
      <c r="H325" s="91">
        <f t="shared" si="186"/>
        <v>3.5807799999999999</v>
      </c>
      <c r="I325" s="91">
        <f t="shared" si="186"/>
        <v>3.7118099999999998</v>
      </c>
      <c r="J325" s="91">
        <f t="shared" si="186"/>
        <v>3.8882300000000001</v>
      </c>
      <c r="K325" s="91">
        <f t="shared" si="186"/>
        <v>4.1395</v>
      </c>
      <c r="L325" s="91">
        <f t="shared" si="186"/>
        <v>4.29969</v>
      </c>
      <c r="M325" s="91">
        <f t="shared" si="186"/>
        <v>4.4072399999999998</v>
      </c>
      <c r="N325" s="91">
        <f t="shared" si="186"/>
        <v>4.44597</v>
      </c>
      <c r="O325" s="91">
        <f t="shared" si="186"/>
        <v>4.5206099999999996</v>
      </c>
      <c r="P325" s="91">
        <f t="shared" si="186"/>
        <v>4.4877900000000004</v>
      </c>
      <c r="Q325" s="91">
        <f t="shared" si="186"/>
        <v>4.5183400000000002</v>
      </c>
      <c r="R325" s="91">
        <f t="shared" si="186"/>
        <v>4.4993999999999996</v>
      </c>
      <c r="S325" s="91">
        <f t="shared" si="186"/>
        <v>4.5325100000000003</v>
      </c>
      <c r="T325" s="91">
        <f t="shared" si="186"/>
        <v>4.44564</v>
      </c>
      <c r="U325" s="91">
        <f t="shared" si="186"/>
        <v>4.4480300000000002</v>
      </c>
      <c r="V325" s="91">
        <f t="shared" si="186"/>
        <v>4.44374</v>
      </c>
      <c r="W325" s="91">
        <f t="shared" si="186"/>
        <v>4.3648100000000003</v>
      </c>
      <c r="X325" s="91">
        <f t="shared" si="186"/>
        <v>4.2975199999999996</v>
      </c>
      <c r="Y325" s="91">
        <f t="shared" si="186"/>
        <v>4.1734600000000004</v>
      </c>
      <c r="Z325" s="91">
        <f t="shared" si="186"/>
        <v>3.9698199999999999</v>
      </c>
      <c r="AA325" s="91">
        <f t="shared" si="186"/>
        <v>3.8326600000000002</v>
      </c>
    </row>
    <row r="326" spans="1:27" ht="12.75" customHeight="1" outlineLevel="1" x14ac:dyDescent="0.2">
      <c r="A326" s="99" t="s">
        <v>1968</v>
      </c>
      <c r="B326" s="63" t="s">
        <v>238</v>
      </c>
      <c r="C326" s="43" t="s">
        <v>79</v>
      </c>
      <c r="D326" s="44">
        <v>1230.82</v>
      </c>
      <c r="E326" s="44">
        <v>1143.22</v>
      </c>
      <c r="F326" s="44">
        <v>1100.68</v>
      </c>
      <c r="G326" s="44">
        <v>1081.98</v>
      </c>
      <c r="H326" s="44">
        <v>1138.18</v>
      </c>
      <c r="I326" s="44">
        <v>1269.21</v>
      </c>
      <c r="J326" s="44">
        <v>1445.63</v>
      </c>
      <c r="K326" s="44">
        <v>1696.9</v>
      </c>
      <c r="L326" s="44">
        <v>1857.09</v>
      </c>
      <c r="M326" s="44">
        <v>1964.64</v>
      </c>
      <c r="N326" s="44">
        <v>2003.37</v>
      </c>
      <c r="O326" s="44">
        <v>2078.0100000000002</v>
      </c>
      <c r="P326" s="44">
        <v>2045.19</v>
      </c>
      <c r="Q326" s="44">
        <v>2075.7399999999998</v>
      </c>
      <c r="R326" s="44">
        <v>2056.8000000000002</v>
      </c>
      <c r="S326" s="44">
        <v>2089.91</v>
      </c>
      <c r="T326" s="44">
        <v>2003.04</v>
      </c>
      <c r="U326" s="44">
        <v>2005.43</v>
      </c>
      <c r="V326" s="44">
        <v>2001.14</v>
      </c>
      <c r="W326" s="44">
        <v>1922.21</v>
      </c>
      <c r="X326" s="44">
        <v>1854.92</v>
      </c>
      <c r="Y326" s="44">
        <v>1730.86</v>
      </c>
      <c r="Z326" s="44">
        <v>1527.22</v>
      </c>
      <c r="AA326" s="44">
        <v>1390.06</v>
      </c>
    </row>
    <row r="327" spans="1:27" ht="12.75" customHeight="1" outlineLevel="1" x14ac:dyDescent="0.2">
      <c r="A327" s="99" t="s">
        <v>1969</v>
      </c>
      <c r="B327" s="63" t="s">
        <v>90</v>
      </c>
      <c r="C327" s="43" t="s">
        <v>79</v>
      </c>
      <c r="D327" s="44">
        <v>2222.89</v>
      </c>
      <c r="E327" s="44">
        <f>$D$327</f>
        <v>2222.89</v>
      </c>
      <c r="F327" s="44">
        <f t="shared" ref="F327:AA327" si="187">$D$327</f>
        <v>2222.89</v>
      </c>
      <c r="G327" s="44">
        <f t="shared" si="187"/>
        <v>2222.89</v>
      </c>
      <c r="H327" s="44">
        <f t="shared" si="187"/>
        <v>2222.89</v>
      </c>
      <c r="I327" s="44">
        <f t="shared" si="187"/>
        <v>2222.89</v>
      </c>
      <c r="J327" s="44">
        <f t="shared" si="187"/>
        <v>2222.89</v>
      </c>
      <c r="K327" s="44">
        <f t="shared" si="187"/>
        <v>2222.89</v>
      </c>
      <c r="L327" s="44">
        <f t="shared" si="187"/>
        <v>2222.89</v>
      </c>
      <c r="M327" s="44">
        <f t="shared" si="187"/>
        <v>2222.89</v>
      </c>
      <c r="N327" s="44">
        <f t="shared" si="187"/>
        <v>2222.89</v>
      </c>
      <c r="O327" s="44">
        <f t="shared" si="187"/>
        <v>2222.89</v>
      </c>
      <c r="P327" s="44">
        <f t="shared" si="187"/>
        <v>2222.89</v>
      </c>
      <c r="Q327" s="44">
        <f t="shared" si="187"/>
        <v>2222.89</v>
      </c>
      <c r="R327" s="44">
        <f t="shared" si="187"/>
        <v>2222.89</v>
      </c>
      <c r="S327" s="44">
        <f t="shared" si="187"/>
        <v>2222.89</v>
      </c>
      <c r="T327" s="44">
        <f t="shared" si="187"/>
        <v>2222.89</v>
      </c>
      <c r="U327" s="44">
        <f t="shared" si="187"/>
        <v>2222.89</v>
      </c>
      <c r="V327" s="44">
        <f t="shared" si="187"/>
        <v>2222.89</v>
      </c>
      <c r="W327" s="44">
        <f t="shared" si="187"/>
        <v>2222.89</v>
      </c>
      <c r="X327" s="44">
        <f t="shared" si="187"/>
        <v>2222.89</v>
      </c>
      <c r="Y327" s="44">
        <f t="shared" si="187"/>
        <v>2222.89</v>
      </c>
      <c r="Z327" s="44">
        <f t="shared" si="187"/>
        <v>2222.89</v>
      </c>
      <c r="AA327" s="44">
        <f t="shared" si="187"/>
        <v>2222.89</v>
      </c>
    </row>
    <row r="328" spans="1:27" ht="12.75" customHeight="1" outlineLevel="1" x14ac:dyDescent="0.2">
      <c r="A328" s="99" t="s">
        <v>1970</v>
      </c>
      <c r="B328" s="63" t="s">
        <v>83</v>
      </c>
      <c r="C328" s="43" t="s">
        <v>79</v>
      </c>
      <c r="D328" s="44">
        <v>3.35</v>
      </c>
      <c r="E328" s="44">
        <v>3.35</v>
      </c>
      <c r="F328" s="44">
        <v>3.35</v>
      </c>
      <c r="G328" s="44">
        <v>3.35</v>
      </c>
      <c r="H328" s="44">
        <v>3.35</v>
      </c>
      <c r="I328" s="44">
        <v>3.35</v>
      </c>
      <c r="J328" s="44">
        <v>3.35</v>
      </c>
      <c r="K328" s="44">
        <v>3.35</v>
      </c>
      <c r="L328" s="44">
        <v>3.35</v>
      </c>
      <c r="M328" s="44">
        <v>3.35</v>
      </c>
      <c r="N328" s="44">
        <v>3.35</v>
      </c>
      <c r="O328" s="44">
        <v>3.35</v>
      </c>
      <c r="P328" s="44">
        <v>3.35</v>
      </c>
      <c r="Q328" s="44">
        <v>3.35</v>
      </c>
      <c r="R328" s="44">
        <v>3.35</v>
      </c>
      <c r="S328" s="44">
        <v>3.35</v>
      </c>
      <c r="T328" s="44">
        <v>3.35</v>
      </c>
      <c r="U328" s="44">
        <v>3.35</v>
      </c>
      <c r="V328" s="44">
        <v>3.35</v>
      </c>
      <c r="W328" s="44">
        <v>3.35</v>
      </c>
      <c r="X328" s="44">
        <v>3.35</v>
      </c>
      <c r="Y328" s="44">
        <v>3.35</v>
      </c>
      <c r="Z328" s="44">
        <v>3.35</v>
      </c>
      <c r="AA328" s="44">
        <v>3.35</v>
      </c>
    </row>
    <row r="329" spans="1:27" ht="12.75" customHeight="1" outlineLevel="1" x14ac:dyDescent="0.2">
      <c r="A329" s="99" t="s">
        <v>1971</v>
      </c>
      <c r="B329" s="63" t="s">
        <v>81</v>
      </c>
      <c r="C329" s="43" t="s">
        <v>79</v>
      </c>
      <c r="D329" s="44">
        <f>$D$11</f>
        <v>216.36</v>
      </c>
      <c r="E329" s="44">
        <f t="shared" ref="E329:AA329" si="188">$D$11</f>
        <v>216.36</v>
      </c>
      <c r="F329" s="44">
        <f t="shared" si="188"/>
        <v>216.36</v>
      </c>
      <c r="G329" s="44">
        <f t="shared" si="188"/>
        <v>216.36</v>
      </c>
      <c r="H329" s="44">
        <f t="shared" si="188"/>
        <v>216.36</v>
      </c>
      <c r="I329" s="44">
        <f t="shared" si="188"/>
        <v>216.36</v>
      </c>
      <c r="J329" s="44">
        <f t="shared" si="188"/>
        <v>216.36</v>
      </c>
      <c r="K329" s="44">
        <f t="shared" si="188"/>
        <v>216.36</v>
      </c>
      <c r="L329" s="44">
        <f t="shared" si="188"/>
        <v>216.36</v>
      </c>
      <c r="M329" s="44">
        <f t="shared" si="188"/>
        <v>216.36</v>
      </c>
      <c r="N329" s="44">
        <f t="shared" si="188"/>
        <v>216.36</v>
      </c>
      <c r="O329" s="44">
        <f t="shared" si="188"/>
        <v>216.36</v>
      </c>
      <c r="P329" s="44">
        <f t="shared" si="188"/>
        <v>216.36</v>
      </c>
      <c r="Q329" s="44">
        <f t="shared" si="188"/>
        <v>216.36</v>
      </c>
      <c r="R329" s="44">
        <f t="shared" si="188"/>
        <v>216.36</v>
      </c>
      <c r="S329" s="44">
        <f t="shared" si="188"/>
        <v>216.36</v>
      </c>
      <c r="T329" s="44">
        <f t="shared" si="188"/>
        <v>216.36</v>
      </c>
      <c r="U329" s="44">
        <f t="shared" si="188"/>
        <v>216.36</v>
      </c>
      <c r="V329" s="44">
        <f t="shared" si="188"/>
        <v>216.36</v>
      </c>
      <c r="W329" s="44">
        <f t="shared" si="188"/>
        <v>216.36</v>
      </c>
      <c r="X329" s="44">
        <f t="shared" si="188"/>
        <v>216.36</v>
      </c>
      <c r="Y329" s="44">
        <f t="shared" si="188"/>
        <v>216.36</v>
      </c>
      <c r="Z329" s="44">
        <f t="shared" si="188"/>
        <v>216.36</v>
      </c>
      <c r="AA329" s="44">
        <f t="shared" si="188"/>
        <v>216.36</v>
      </c>
    </row>
    <row r="330" spans="1:27" ht="12.75" customHeight="1" x14ac:dyDescent="0.2">
      <c r="A330" s="98" t="s">
        <v>1972</v>
      </c>
      <c r="B330" s="28" t="str">
        <f>"02"&amp;"."&amp;$B$800&amp;"."&amp;$B$801</f>
        <v>02.12.2023</v>
      </c>
      <c r="C330" s="90" t="s">
        <v>76</v>
      </c>
      <c r="D330" s="91">
        <f>ROUND(((D331+D332+D334+D333)/1000),5)</f>
        <v>3.65652</v>
      </c>
      <c r="E330" s="91">
        <f>ROUND(((E331+E332+E334+E333)/1000),5)</f>
        <v>3.5678399999999999</v>
      </c>
      <c r="F330" s="91">
        <f>ROUND(((F331+F332+F334+F333)/1000),5)</f>
        <v>3.5190600000000001</v>
      </c>
      <c r="G330" s="91">
        <f t="shared" ref="G330:AA330" si="189">ROUND(((G331+G332+G334+G333)/1000),5)</f>
        <v>3.5058400000000001</v>
      </c>
      <c r="H330" s="91">
        <f t="shared" si="189"/>
        <v>3.5181</v>
      </c>
      <c r="I330" s="91">
        <f t="shared" si="189"/>
        <v>3.6301700000000001</v>
      </c>
      <c r="J330" s="91">
        <f t="shared" si="189"/>
        <v>3.7051099999999999</v>
      </c>
      <c r="K330" s="91">
        <f t="shared" si="189"/>
        <v>3.87039</v>
      </c>
      <c r="L330" s="91">
        <f t="shared" si="189"/>
        <v>4.0989100000000001</v>
      </c>
      <c r="M330" s="91">
        <f t="shared" si="189"/>
        <v>4.2405299999999997</v>
      </c>
      <c r="N330" s="91">
        <f t="shared" si="189"/>
        <v>4.3223700000000003</v>
      </c>
      <c r="O330" s="91">
        <f t="shared" si="189"/>
        <v>4.3559400000000004</v>
      </c>
      <c r="P330" s="91">
        <f t="shared" si="189"/>
        <v>4.3634300000000001</v>
      </c>
      <c r="Q330" s="91">
        <f t="shared" si="189"/>
        <v>4.3613600000000003</v>
      </c>
      <c r="R330" s="91">
        <f t="shared" si="189"/>
        <v>4.3143900000000004</v>
      </c>
      <c r="S330" s="91">
        <f t="shared" si="189"/>
        <v>4.2817999999999996</v>
      </c>
      <c r="T330" s="91">
        <f t="shared" si="189"/>
        <v>4.36198</v>
      </c>
      <c r="U330" s="91">
        <f t="shared" si="189"/>
        <v>4.3852900000000004</v>
      </c>
      <c r="V330" s="91">
        <f t="shared" si="189"/>
        <v>4.3661300000000001</v>
      </c>
      <c r="W330" s="91">
        <f t="shared" si="189"/>
        <v>4.3038999999999996</v>
      </c>
      <c r="X330" s="91">
        <f t="shared" si="189"/>
        <v>4.2226600000000003</v>
      </c>
      <c r="Y330" s="91">
        <f t="shared" si="189"/>
        <v>4.1202699999999997</v>
      </c>
      <c r="Z330" s="91">
        <f t="shared" si="189"/>
        <v>3.9161899999999998</v>
      </c>
      <c r="AA330" s="91">
        <f t="shared" si="189"/>
        <v>3.7812299999999999</v>
      </c>
    </row>
    <row r="331" spans="1:27" ht="12.75" customHeight="1" outlineLevel="1" x14ac:dyDescent="0.2">
      <c r="A331" s="99" t="s">
        <v>1973</v>
      </c>
      <c r="B331" s="63" t="s">
        <v>238</v>
      </c>
      <c r="C331" s="43" t="s">
        <v>79</v>
      </c>
      <c r="D331" s="44">
        <v>1213.92</v>
      </c>
      <c r="E331" s="44">
        <v>1125.24</v>
      </c>
      <c r="F331" s="44">
        <v>1076.46</v>
      </c>
      <c r="G331" s="44">
        <v>1063.24</v>
      </c>
      <c r="H331" s="44">
        <v>1075.5</v>
      </c>
      <c r="I331" s="44">
        <v>1187.57</v>
      </c>
      <c r="J331" s="44">
        <v>1262.51</v>
      </c>
      <c r="K331" s="44">
        <v>1427.79</v>
      </c>
      <c r="L331" s="44">
        <v>1656.31</v>
      </c>
      <c r="M331" s="44">
        <v>1797.93</v>
      </c>
      <c r="N331" s="44">
        <v>1879.77</v>
      </c>
      <c r="O331" s="44">
        <v>1913.34</v>
      </c>
      <c r="P331" s="44">
        <v>1920.83</v>
      </c>
      <c r="Q331" s="44">
        <v>1918.76</v>
      </c>
      <c r="R331" s="44">
        <v>1871.79</v>
      </c>
      <c r="S331" s="44">
        <v>1839.2</v>
      </c>
      <c r="T331" s="44">
        <v>1919.38</v>
      </c>
      <c r="U331" s="44">
        <v>1942.69</v>
      </c>
      <c r="V331" s="44">
        <v>1923.53</v>
      </c>
      <c r="W331" s="44">
        <v>1861.3</v>
      </c>
      <c r="X331" s="44">
        <v>1780.06</v>
      </c>
      <c r="Y331" s="44">
        <v>1677.67</v>
      </c>
      <c r="Z331" s="44">
        <v>1473.59</v>
      </c>
      <c r="AA331" s="44">
        <v>1338.63</v>
      </c>
    </row>
    <row r="332" spans="1:27" ht="12.75" customHeight="1" outlineLevel="1" x14ac:dyDescent="0.2">
      <c r="A332" s="99" t="s">
        <v>1974</v>
      </c>
      <c r="B332" s="63" t="s">
        <v>90</v>
      </c>
      <c r="C332" s="43" t="s">
        <v>79</v>
      </c>
      <c r="D332" s="44">
        <f>$D$327</f>
        <v>2222.89</v>
      </c>
      <c r="E332" s="44">
        <f t="shared" ref="E332:AA332" si="190">$D$327</f>
        <v>2222.89</v>
      </c>
      <c r="F332" s="44">
        <f t="shared" si="190"/>
        <v>2222.89</v>
      </c>
      <c r="G332" s="44">
        <f t="shared" si="190"/>
        <v>2222.89</v>
      </c>
      <c r="H332" s="44">
        <f t="shared" si="190"/>
        <v>2222.89</v>
      </c>
      <c r="I332" s="44">
        <f t="shared" si="190"/>
        <v>2222.89</v>
      </c>
      <c r="J332" s="44">
        <f t="shared" si="190"/>
        <v>2222.89</v>
      </c>
      <c r="K332" s="44">
        <f t="shared" si="190"/>
        <v>2222.89</v>
      </c>
      <c r="L332" s="44">
        <f t="shared" si="190"/>
        <v>2222.89</v>
      </c>
      <c r="M332" s="44">
        <f t="shared" si="190"/>
        <v>2222.89</v>
      </c>
      <c r="N332" s="44">
        <f t="shared" si="190"/>
        <v>2222.89</v>
      </c>
      <c r="O332" s="44">
        <f t="shared" si="190"/>
        <v>2222.89</v>
      </c>
      <c r="P332" s="44">
        <f t="shared" si="190"/>
        <v>2222.89</v>
      </c>
      <c r="Q332" s="44">
        <f t="shared" si="190"/>
        <v>2222.89</v>
      </c>
      <c r="R332" s="44">
        <f t="shared" si="190"/>
        <v>2222.89</v>
      </c>
      <c r="S332" s="44">
        <f t="shared" si="190"/>
        <v>2222.89</v>
      </c>
      <c r="T332" s="44">
        <f t="shared" si="190"/>
        <v>2222.89</v>
      </c>
      <c r="U332" s="44">
        <f t="shared" si="190"/>
        <v>2222.89</v>
      </c>
      <c r="V332" s="44">
        <f t="shared" si="190"/>
        <v>2222.89</v>
      </c>
      <c r="W332" s="44">
        <f t="shared" si="190"/>
        <v>2222.89</v>
      </c>
      <c r="X332" s="44">
        <f t="shared" si="190"/>
        <v>2222.89</v>
      </c>
      <c r="Y332" s="44">
        <f t="shared" si="190"/>
        <v>2222.89</v>
      </c>
      <c r="Z332" s="44">
        <f t="shared" si="190"/>
        <v>2222.89</v>
      </c>
      <c r="AA332" s="44">
        <f t="shared" si="190"/>
        <v>2222.89</v>
      </c>
    </row>
    <row r="333" spans="1:27" ht="12.75" customHeight="1" outlineLevel="1" x14ac:dyDescent="0.2">
      <c r="A333" s="99" t="s">
        <v>1975</v>
      </c>
      <c r="B333" s="63" t="s">
        <v>83</v>
      </c>
      <c r="C333" s="43" t="s">
        <v>79</v>
      </c>
      <c r="D333" s="44">
        <v>3.35</v>
      </c>
      <c r="E333" s="44">
        <v>3.35</v>
      </c>
      <c r="F333" s="44">
        <v>3.35</v>
      </c>
      <c r="G333" s="44">
        <v>3.35</v>
      </c>
      <c r="H333" s="44">
        <v>3.35</v>
      </c>
      <c r="I333" s="44">
        <v>3.35</v>
      </c>
      <c r="J333" s="44">
        <v>3.35</v>
      </c>
      <c r="K333" s="44">
        <v>3.35</v>
      </c>
      <c r="L333" s="44">
        <v>3.35</v>
      </c>
      <c r="M333" s="44">
        <v>3.35</v>
      </c>
      <c r="N333" s="44">
        <v>3.35</v>
      </c>
      <c r="O333" s="44">
        <v>3.35</v>
      </c>
      <c r="P333" s="44">
        <v>3.35</v>
      </c>
      <c r="Q333" s="44">
        <v>3.35</v>
      </c>
      <c r="R333" s="44">
        <v>3.35</v>
      </c>
      <c r="S333" s="44">
        <v>3.35</v>
      </c>
      <c r="T333" s="44">
        <v>3.35</v>
      </c>
      <c r="U333" s="44">
        <v>3.35</v>
      </c>
      <c r="V333" s="44">
        <v>3.35</v>
      </c>
      <c r="W333" s="44">
        <v>3.35</v>
      </c>
      <c r="X333" s="44">
        <v>3.35</v>
      </c>
      <c r="Y333" s="44">
        <v>3.35</v>
      </c>
      <c r="Z333" s="44">
        <v>3.35</v>
      </c>
      <c r="AA333" s="44">
        <v>3.35</v>
      </c>
    </row>
    <row r="334" spans="1:27" ht="12.75" customHeight="1" outlineLevel="1" x14ac:dyDescent="0.2">
      <c r="A334" s="99" t="s">
        <v>1976</v>
      </c>
      <c r="B334" s="63" t="s">
        <v>81</v>
      </c>
      <c r="C334" s="43" t="s">
        <v>79</v>
      </c>
      <c r="D334" s="44">
        <f>$D$11</f>
        <v>216.36</v>
      </c>
      <c r="E334" s="44">
        <f t="shared" ref="E334:AA334" si="191">$D$11</f>
        <v>216.36</v>
      </c>
      <c r="F334" s="44">
        <f t="shared" si="191"/>
        <v>216.36</v>
      </c>
      <c r="G334" s="44">
        <f t="shared" si="191"/>
        <v>216.36</v>
      </c>
      <c r="H334" s="44">
        <f t="shared" si="191"/>
        <v>216.36</v>
      </c>
      <c r="I334" s="44">
        <f t="shared" si="191"/>
        <v>216.36</v>
      </c>
      <c r="J334" s="44">
        <f t="shared" si="191"/>
        <v>216.36</v>
      </c>
      <c r="K334" s="44">
        <f t="shared" si="191"/>
        <v>216.36</v>
      </c>
      <c r="L334" s="44">
        <f t="shared" si="191"/>
        <v>216.36</v>
      </c>
      <c r="M334" s="44">
        <f t="shared" si="191"/>
        <v>216.36</v>
      </c>
      <c r="N334" s="44">
        <f t="shared" si="191"/>
        <v>216.36</v>
      </c>
      <c r="O334" s="44">
        <f t="shared" si="191"/>
        <v>216.36</v>
      </c>
      <c r="P334" s="44">
        <f t="shared" si="191"/>
        <v>216.36</v>
      </c>
      <c r="Q334" s="44">
        <f t="shared" si="191"/>
        <v>216.36</v>
      </c>
      <c r="R334" s="44">
        <f t="shared" si="191"/>
        <v>216.36</v>
      </c>
      <c r="S334" s="44">
        <f t="shared" si="191"/>
        <v>216.36</v>
      </c>
      <c r="T334" s="44">
        <f t="shared" si="191"/>
        <v>216.36</v>
      </c>
      <c r="U334" s="44">
        <f t="shared" si="191"/>
        <v>216.36</v>
      </c>
      <c r="V334" s="44">
        <f t="shared" si="191"/>
        <v>216.36</v>
      </c>
      <c r="W334" s="44">
        <f t="shared" si="191"/>
        <v>216.36</v>
      </c>
      <c r="X334" s="44">
        <f t="shared" si="191"/>
        <v>216.36</v>
      </c>
      <c r="Y334" s="44">
        <f t="shared" si="191"/>
        <v>216.36</v>
      </c>
      <c r="Z334" s="44">
        <f t="shared" si="191"/>
        <v>216.36</v>
      </c>
      <c r="AA334" s="44">
        <f t="shared" si="191"/>
        <v>216.36</v>
      </c>
    </row>
    <row r="335" spans="1:27" ht="12.75" customHeight="1" x14ac:dyDescent="0.2">
      <c r="A335" s="98" t="s">
        <v>1977</v>
      </c>
      <c r="B335" s="28" t="str">
        <f>"03"&amp;"."&amp;$B$800&amp;"."&amp;$B$801</f>
        <v>03.12.2023</v>
      </c>
      <c r="C335" s="90" t="s">
        <v>76</v>
      </c>
      <c r="D335" s="91">
        <f>ROUND(((D336+D337+D339+D338)/1000),5)</f>
        <v>3.6538599999999999</v>
      </c>
      <c r="E335" s="91">
        <f>ROUND(((E336+E337+E339+E338)/1000),5)</f>
        <v>3.5995699999999999</v>
      </c>
      <c r="F335" s="91">
        <f>ROUND(((F336+F337+F339+F338)/1000),5)</f>
        <v>3.52251</v>
      </c>
      <c r="G335" s="91">
        <f t="shared" ref="G335:AA335" si="192">ROUND(((G336+G337+G339+G338)/1000),5)</f>
        <v>3.5180400000000001</v>
      </c>
      <c r="H335" s="91">
        <f t="shared" si="192"/>
        <v>3.5193300000000001</v>
      </c>
      <c r="I335" s="91">
        <f t="shared" si="192"/>
        <v>3.5823999999999998</v>
      </c>
      <c r="J335" s="91">
        <f t="shared" si="192"/>
        <v>3.6120899999999998</v>
      </c>
      <c r="K335" s="91">
        <f t="shared" si="192"/>
        <v>3.7806099999999998</v>
      </c>
      <c r="L335" s="91">
        <f t="shared" si="192"/>
        <v>4.0048199999999996</v>
      </c>
      <c r="M335" s="91">
        <f t="shared" si="192"/>
        <v>4.1431699999999996</v>
      </c>
      <c r="N335" s="91">
        <f t="shared" si="192"/>
        <v>4.2452899999999998</v>
      </c>
      <c r="O335" s="91">
        <f t="shared" si="192"/>
        <v>4.2646699999999997</v>
      </c>
      <c r="P335" s="91">
        <f t="shared" si="192"/>
        <v>4.2698900000000002</v>
      </c>
      <c r="Q335" s="91">
        <f t="shared" si="192"/>
        <v>4.2702900000000001</v>
      </c>
      <c r="R335" s="91">
        <f t="shared" si="192"/>
        <v>4.2688699999999997</v>
      </c>
      <c r="S335" s="91">
        <f t="shared" si="192"/>
        <v>4.2577699999999998</v>
      </c>
      <c r="T335" s="91">
        <f t="shared" si="192"/>
        <v>4.3223900000000004</v>
      </c>
      <c r="U335" s="91">
        <f t="shared" si="192"/>
        <v>4.5000400000000003</v>
      </c>
      <c r="V335" s="91">
        <f t="shared" si="192"/>
        <v>4.5007400000000004</v>
      </c>
      <c r="W335" s="91">
        <f t="shared" si="192"/>
        <v>4.4803300000000004</v>
      </c>
      <c r="X335" s="91">
        <f t="shared" si="192"/>
        <v>4.2601000000000004</v>
      </c>
      <c r="Y335" s="91">
        <f t="shared" si="192"/>
        <v>4.1473599999999999</v>
      </c>
      <c r="Z335" s="91">
        <f t="shared" si="192"/>
        <v>3.8846500000000002</v>
      </c>
      <c r="AA335" s="91">
        <f t="shared" si="192"/>
        <v>3.70262</v>
      </c>
    </row>
    <row r="336" spans="1:27" ht="12.75" customHeight="1" outlineLevel="1" x14ac:dyDescent="0.2">
      <c r="A336" s="99" t="s">
        <v>1978</v>
      </c>
      <c r="B336" s="63" t="s">
        <v>238</v>
      </c>
      <c r="C336" s="43" t="s">
        <v>79</v>
      </c>
      <c r="D336" s="44">
        <v>1211.26</v>
      </c>
      <c r="E336" s="44">
        <v>1156.97</v>
      </c>
      <c r="F336" s="44">
        <v>1079.9100000000001</v>
      </c>
      <c r="G336" s="44">
        <v>1075.44</v>
      </c>
      <c r="H336" s="44">
        <v>1076.73</v>
      </c>
      <c r="I336" s="44">
        <v>1139.8</v>
      </c>
      <c r="J336" s="44">
        <v>1169.49</v>
      </c>
      <c r="K336" s="44">
        <v>1338.01</v>
      </c>
      <c r="L336" s="44">
        <v>1562.22</v>
      </c>
      <c r="M336" s="44">
        <v>1700.57</v>
      </c>
      <c r="N336" s="44">
        <v>1802.69</v>
      </c>
      <c r="O336" s="44">
        <v>1822.07</v>
      </c>
      <c r="P336" s="44">
        <v>1827.29</v>
      </c>
      <c r="Q336" s="44">
        <v>1827.69</v>
      </c>
      <c r="R336" s="44">
        <v>1826.27</v>
      </c>
      <c r="S336" s="44">
        <v>1815.17</v>
      </c>
      <c r="T336" s="44">
        <v>1879.79</v>
      </c>
      <c r="U336" s="44">
        <v>2057.44</v>
      </c>
      <c r="V336" s="44">
        <v>2058.14</v>
      </c>
      <c r="W336" s="44">
        <v>2037.73</v>
      </c>
      <c r="X336" s="44">
        <v>1817.5</v>
      </c>
      <c r="Y336" s="44">
        <v>1704.76</v>
      </c>
      <c r="Z336" s="44">
        <v>1442.05</v>
      </c>
      <c r="AA336" s="44">
        <v>1260.02</v>
      </c>
    </row>
    <row r="337" spans="1:27" ht="12.75" customHeight="1" outlineLevel="1" x14ac:dyDescent="0.2">
      <c r="A337" s="99" t="s">
        <v>1979</v>
      </c>
      <c r="B337" s="63" t="s">
        <v>90</v>
      </c>
      <c r="C337" s="43" t="s">
        <v>79</v>
      </c>
      <c r="D337" s="44">
        <f>$D$327</f>
        <v>2222.89</v>
      </c>
      <c r="E337" s="44">
        <f t="shared" ref="E337:AA337" si="193">$D$327</f>
        <v>2222.89</v>
      </c>
      <c r="F337" s="44">
        <f t="shared" si="193"/>
        <v>2222.89</v>
      </c>
      <c r="G337" s="44">
        <f t="shared" si="193"/>
        <v>2222.89</v>
      </c>
      <c r="H337" s="44">
        <f t="shared" si="193"/>
        <v>2222.89</v>
      </c>
      <c r="I337" s="44">
        <f t="shared" si="193"/>
        <v>2222.89</v>
      </c>
      <c r="J337" s="44">
        <f t="shared" si="193"/>
        <v>2222.89</v>
      </c>
      <c r="K337" s="44">
        <f t="shared" si="193"/>
        <v>2222.89</v>
      </c>
      <c r="L337" s="44">
        <f t="shared" si="193"/>
        <v>2222.89</v>
      </c>
      <c r="M337" s="44">
        <f t="shared" si="193"/>
        <v>2222.89</v>
      </c>
      <c r="N337" s="44">
        <f t="shared" si="193"/>
        <v>2222.89</v>
      </c>
      <c r="O337" s="44">
        <f t="shared" si="193"/>
        <v>2222.89</v>
      </c>
      <c r="P337" s="44">
        <f t="shared" si="193"/>
        <v>2222.89</v>
      </c>
      <c r="Q337" s="44">
        <f t="shared" si="193"/>
        <v>2222.89</v>
      </c>
      <c r="R337" s="44">
        <f t="shared" si="193"/>
        <v>2222.89</v>
      </c>
      <c r="S337" s="44">
        <f t="shared" si="193"/>
        <v>2222.89</v>
      </c>
      <c r="T337" s="44">
        <f t="shared" si="193"/>
        <v>2222.89</v>
      </c>
      <c r="U337" s="44">
        <f t="shared" si="193"/>
        <v>2222.89</v>
      </c>
      <c r="V337" s="44">
        <f t="shared" si="193"/>
        <v>2222.89</v>
      </c>
      <c r="W337" s="44">
        <f t="shared" si="193"/>
        <v>2222.89</v>
      </c>
      <c r="X337" s="44">
        <f t="shared" si="193"/>
        <v>2222.89</v>
      </c>
      <c r="Y337" s="44">
        <f t="shared" si="193"/>
        <v>2222.89</v>
      </c>
      <c r="Z337" s="44">
        <f t="shared" si="193"/>
        <v>2222.89</v>
      </c>
      <c r="AA337" s="44">
        <f t="shared" si="193"/>
        <v>2222.89</v>
      </c>
    </row>
    <row r="338" spans="1:27" ht="12.75" customHeight="1" outlineLevel="1" x14ac:dyDescent="0.2">
      <c r="A338" s="99" t="s">
        <v>1980</v>
      </c>
      <c r="B338" s="63" t="s">
        <v>83</v>
      </c>
      <c r="C338" s="43" t="s">
        <v>79</v>
      </c>
      <c r="D338" s="44">
        <v>3.35</v>
      </c>
      <c r="E338" s="44">
        <v>3.35</v>
      </c>
      <c r="F338" s="44">
        <v>3.35</v>
      </c>
      <c r="G338" s="44">
        <v>3.35</v>
      </c>
      <c r="H338" s="44">
        <v>3.35</v>
      </c>
      <c r="I338" s="44">
        <v>3.35</v>
      </c>
      <c r="J338" s="44">
        <v>3.35</v>
      </c>
      <c r="K338" s="44">
        <v>3.35</v>
      </c>
      <c r="L338" s="44">
        <v>3.35</v>
      </c>
      <c r="M338" s="44">
        <v>3.35</v>
      </c>
      <c r="N338" s="44">
        <v>3.35</v>
      </c>
      <c r="O338" s="44">
        <v>3.35</v>
      </c>
      <c r="P338" s="44">
        <v>3.35</v>
      </c>
      <c r="Q338" s="44">
        <v>3.35</v>
      </c>
      <c r="R338" s="44">
        <v>3.35</v>
      </c>
      <c r="S338" s="44">
        <v>3.35</v>
      </c>
      <c r="T338" s="44">
        <v>3.35</v>
      </c>
      <c r="U338" s="44">
        <v>3.35</v>
      </c>
      <c r="V338" s="44">
        <v>3.35</v>
      </c>
      <c r="W338" s="44">
        <v>3.35</v>
      </c>
      <c r="X338" s="44">
        <v>3.35</v>
      </c>
      <c r="Y338" s="44">
        <v>3.35</v>
      </c>
      <c r="Z338" s="44">
        <v>3.35</v>
      </c>
      <c r="AA338" s="44">
        <v>3.35</v>
      </c>
    </row>
    <row r="339" spans="1:27" ht="12.75" customHeight="1" outlineLevel="1" x14ac:dyDescent="0.2">
      <c r="A339" s="99" t="s">
        <v>1981</v>
      </c>
      <c r="B339" s="63" t="s">
        <v>81</v>
      </c>
      <c r="C339" s="43" t="s">
        <v>79</v>
      </c>
      <c r="D339" s="44">
        <f>$D$11</f>
        <v>216.36</v>
      </c>
      <c r="E339" s="44">
        <f t="shared" ref="E339:AA339" si="194">$D$11</f>
        <v>216.36</v>
      </c>
      <c r="F339" s="44">
        <f t="shared" si="194"/>
        <v>216.36</v>
      </c>
      <c r="G339" s="44">
        <f t="shared" si="194"/>
        <v>216.36</v>
      </c>
      <c r="H339" s="44">
        <f t="shared" si="194"/>
        <v>216.36</v>
      </c>
      <c r="I339" s="44">
        <f t="shared" si="194"/>
        <v>216.36</v>
      </c>
      <c r="J339" s="44">
        <f t="shared" si="194"/>
        <v>216.36</v>
      </c>
      <c r="K339" s="44">
        <f t="shared" si="194"/>
        <v>216.36</v>
      </c>
      <c r="L339" s="44">
        <f t="shared" si="194"/>
        <v>216.36</v>
      </c>
      <c r="M339" s="44">
        <f t="shared" si="194"/>
        <v>216.36</v>
      </c>
      <c r="N339" s="44">
        <f t="shared" si="194"/>
        <v>216.36</v>
      </c>
      <c r="O339" s="44">
        <f t="shared" si="194"/>
        <v>216.36</v>
      </c>
      <c r="P339" s="44">
        <f t="shared" si="194"/>
        <v>216.36</v>
      </c>
      <c r="Q339" s="44">
        <f t="shared" si="194"/>
        <v>216.36</v>
      </c>
      <c r="R339" s="44">
        <f t="shared" si="194"/>
        <v>216.36</v>
      </c>
      <c r="S339" s="44">
        <f t="shared" si="194"/>
        <v>216.36</v>
      </c>
      <c r="T339" s="44">
        <f t="shared" si="194"/>
        <v>216.36</v>
      </c>
      <c r="U339" s="44">
        <f t="shared" si="194"/>
        <v>216.36</v>
      </c>
      <c r="V339" s="44">
        <f t="shared" si="194"/>
        <v>216.36</v>
      </c>
      <c r="W339" s="44">
        <f t="shared" si="194"/>
        <v>216.36</v>
      </c>
      <c r="X339" s="44">
        <f t="shared" si="194"/>
        <v>216.36</v>
      </c>
      <c r="Y339" s="44">
        <f t="shared" si="194"/>
        <v>216.36</v>
      </c>
      <c r="Z339" s="44">
        <f t="shared" si="194"/>
        <v>216.36</v>
      </c>
      <c r="AA339" s="44">
        <f t="shared" si="194"/>
        <v>216.36</v>
      </c>
    </row>
    <row r="340" spans="1:27" ht="12.75" customHeight="1" x14ac:dyDescent="0.2">
      <c r="A340" s="98" t="s">
        <v>1982</v>
      </c>
      <c r="B340" s="28" t="str">
        <f>"04"&amp;"."&amp;$B$800&amp;"."&amp;$B$801</f>
        <v>04.12.2023</v>
      </c>
      <c r="C340" s="90" t="s">
        <v>76</v>
      </c>
      <c r="D340" s="91">
        <f>ROUND(((D341+D342+D344+D343)/1000),5)</f>
        <v>3.6250399999999998</v>
      </c>
      <c r="E340" s="91">
        <f>ROUND(((E341+E342+E344+E343)/1000),5)</f>
        <v>3.5732499999999998</v>
      </c>
      <c r="F340" s="91">
        <f>ROUND(((F341+F342+F344+F343)/1000),5)</f>
        <v>3.5214099999999999</v>
      </c>
      <c r="G340" s="91">
        <f t="shared" ref="G340:AA340" si="195">ROUND(((G341+G342+G344+G343)/1000),5)</f>
        <v>3.5162200000000001</v>
      </c>
      <c r="H340" s="91">
        <f t="shared" si="195"/>
        <v>3.5455199999999998</v>
      </c>
      <c r="I340" s="91">
        <f t="shared" si="195"/>
        <v>3.6682999999999999</v>
      </c>
      <c r="J340" s="91">
        <f t="shared" si="195"/>
        <v>3.89764</v>
      </c>
      <c r="K340" s="91">
        <f t="shared" si="195"/>
        <v>4.2028800000000004</v>
      </c>
      <c r="L340" s="91">
        <f t="shared" si="195"/>
        <v>4.4831500000000002</v>
      </c>
      <c r="M340" s="91">
        <f t="shared" si="195"/>
        <v>4.5812299999999997</v>
      </c>
      <c r="N340" s="91">
        <f t="shared" si="195"/>
        <v>4.6934899999999997</v>
      </c>
      <c r="O340" s="91">
        <f t="shared" si="195"/>
        <v>4.6154700000000002</v>
      </c>
      <c r="P340" s="91">
        <f t="shared" si="195"/>
        <v>4.5980299999999996</v>
      </c>
      <c r="Q340" s="91">
        <f t="shared" si="195"/>
        <v>4.6026300000000004</v>
      </c>
      <c r="R340" s="91">
        <f t="shared" si="195"/>
        <v>4.6096500000000002</v>
      </c>
      <c r="S340" s="91">
        <f t="shared" si="195"/>
        <v>4.6857699999999998</v>
      </c>
      <c r="T340" s="91">
        <f t="shared" si="195"/>
        <v>4.7077200000000001</v>
      </c>
      <c r="U340" s="91">
        <f t="shared" si="195"/>
        <v>4.7257100000000003</v>
      </c>
      <c r="V340" s="91">
        <f t="shared" si="195"/>
        <v>4.7213900000000004</v>
      </c>
      <c r="W340" s="91">
        <f t="shared" si="195"/>
        <v>4.5586500000000001</v>
      </c>
      <c r="X340" s="91">
        <f t="shared" si="195"/>
        <v>4.4310799999999997</v>
      </c>
      <c r="Y340" s="91">
        <f t="shared" si="195"/>
        <v>4.2093299999999996</v>
      </c>
      <c r="Z340" s="91">
        <f t="shared" si="195"/>
        <v>3.87398</v>
      </c>
      <c r="AA340" s="91">
        <f t="shared" si="195"/>
        <v>3.7017699999999998</v>
      </c>
    </row>
    <row r="341" spans="1:27" ht="12.75" customHeight="1" outlineLevel="1" x14ac:dyDescent="0.2">
      <c r="A341" s="99" t="s">
        <v>1983</v>
      </c>
      <c r="B341" s="63" t="s">
        <v>238</v>
      </c>
      <c r="C341" s="43" t="s">
        <v>79</v>
      </c>
      <c r="D341" s="44">
        <v>1182.44</v>
      </c>
      <c r="E341" s="44">
        <v>1130.6500000000001</v>
      </c>
      <c r="F341" s="44">
        <v>1078.81</v>
      </c>
      <c r="G341" s="44">
        <v>1073.6199999999999</v>
      </c>
      <c r="H341" s="44">
        <v>1102.92</v>
      </c>
      <c r="I341" s="44">
        <v>1225.7</v>
      </c>
      <c r="J341" s="44">
        <v>1455.04</v>
      </c>
      <c r="K341" s="44">
        <v>1760.28</v>
      </c>
      <c r="L341" s="44">
        <v>2040.55</v>
      </c>
      <c r="M341" s="44">
        <v>2138.63</v>
      </c>
      <c r="N341" s="44">
        <v>2250.89</v>
      </c>
      <c r="O341" s="44">
        <v>2172.87</v>
      </c>
      <c r="P341" s="44">
        <v>2155.4299999999998</v>
      </c>
      <c r="Q341" s="44">
        <v>2160.0300000000002</v>
      </c>
      <c r="R341" s="44">
        <v>2167.0500000000002</v>
      </c>
      <c r="S341" s="44">
        <v>2243.17</v>
      </c>
      <c r="T341" s="44">
        <v>2265.12</v>
      </c>
      <c r="U341" s="44">
        <v>2283.11</v>
      </c>
      <c r="V341" s="44">
        <v>2278.79</v>
      </c>
      <c r="W341" s="44">
        <v>2116.0500000000002</v>
      </c>
      <c r="X341" s="44">
        <v>1988.48</v>
      </c>
      <c r="Y341" s="44">
        <v>1766.73</v>
      </c>
      <c r="Z341" s="44">
        <v>1431.38</v>
      </c>
      <c r="AA341" s="44">
        <v>1259.17</v>
      </c>
    </row>
    <row r="342" spans="1:27" ht="12.75" customHeight="1" outlineLevel="1" x14ac:dyDescent="0.2">
      <c r="A342" s="99" t="s">
        <v>1984</v>
      </c>
      <c r="B342" s="63" t="s">
        <v>90</v>
      </c>
      <c r="C342" s="43" t="s">
        <v>79</v>
      </c>
      <c r="D342" s="44">
        <f>$D$327</f>
        <v>2222.89</v>
      </c>
      <c r="E342" s="44">
        <f t="shared" ref="E342:AA342" si="196">$D$327</f>
        <v>2222.89</v>
      </c>
      <c r="F342" s="44">
        <f t="shared" si="196"/>
        <v>2222.89</v>
      </c>
      <c r="G342" s="44">
        <f t="shared" si="196"/>
        <v>2222.89</v>
      </c>
      <c r="H342" s="44">
        <f t="shared" si="196"/>
        <v>2222.89</v>
      </c>
      <c r="I342" s="44">
        <f t="shared" si="196"/>
        <v>2222.89</v>
      </c>
      <c r="J342" s="44">
        <f t="shared" si="196"/>
        <v>2222.89</v>
      </c>
      <c r="K342" s="44">
        <f t="shared" si="196"/>
        <v>2222.89</v>
      </c>
      <c r="L342" s="44">
        <f t="shared" si="196"/>
        <v>2222.89</v>
      </c>
      <c r="M342" s="44">
        <f t="shared" si="196"/>
        <v>2222.89</v>
      </c>
      <c r="N342" s="44">
        <f t="shared" si="196"/>
        <v>2222.89</v>
      </c>
      <c r="O342" s="44">
        <f t="shared" si="196"/>
        <v>2222.89</v>
      </c>
      <c r="P342" s="44">
        <f t="shared" si="196"/>
        <v>2222.89</v>
      </c>
      <c r="Q342" s="44">
        <f t="shared" si="196"/>
        <v>2222.89</v>
      </c>
      <c r="R342" s="44">
        <f t="shared" si="196"/>
        <v>2222.89</v>
      </c>
      <c r="S342" s="44">
        <f t="shared" si="196"/>
        <v>2222.89</v>
      </c>
      <c r="T342" s="44">
        <f t="shared" si="196"/>
        <v>2222.89</v>
      </c>
      <c r="U342" s="44">
        <f t="shared" si="196"/>
        <v>2222.89</v>
      </c>
      <c r="V342" s="44">
        <f t="shared" si="196"/>
        <v>2222.89</v>
      </c>
      <c r="W342" s="44">
        <f t="shared" si="196"/>
        <v>2222.89</v>
      </c>
      <c r="X342" s="44">
        <f t="shared" si="196"/>
        <v>2222.89</v>
      </c>
      <c r="Y342" s="44">
        <f t="shared" si="196"/>
        <v>2222.89</v>
      </c>
      <c r="Z342" s="44">
        <f t="shared" si="196"/>
        <v>2222.89</v>
      </c>
      <c r="AA342" s="44">
        <f t="shared" si="196"/>
        <v>2222.89</v>
      </c>
    </row>
    <row r="343" spans="1:27" ht="12.75" customHeight="1" outlineLevel="1" x14ac:dyDescent="0.2">
      <c r="A343" s="99" t="s">
        <v>1985</v>
      </c>
      <c r="B343" s="63" t="s">
        <v>83</v>
      </c>
      <c r="C343" s="43" t="s">
        <v>79</v>
      </c>
      <c r="D343" s="44">
        <v>3.35</v>
      </c>
      <c r="E343" s="44">
        <v>3.35</v>
      </c>
      <c r="F343" s="44">
        <v>3.35</v>
      </c>
      <c r="G343" s="44">
        <v>3.35</v>
      </c>
      <c r="H343" s="44">
        <v>3.35</v>
      </c>
      <c r="I343" s="44">
        <v>3.35</v>
      </c>
      <c r="J343" s="44">
        <v>3.35</v>
      </c>
      <c r="K343" s="44">
        <v>3.35</v>
      </c>
      <c r="L343" s="44">
        <v>3.35</v>
      </c>
      <c r="M343" s="44">
        <v>3.35</v>
      </c>
      <c r="N343" s="44">
        <v>3.35</v>
      </c>
      <c r="O343" s="44">
        <v>3.35</v>
      </c>
      <c r="P343" s="44">
        <v>3.35</v>
      </c>
      <c r="Q343" s="44">
        <v>3.35</v>
      </c>
      <c r="R343" s="44">
        <v>3.35</v>
      </c>
      <c r="S343" s="44">
        <v>3.35</v>
      </c>
      <c r="T343" s="44">
        <v>3.35</v>
      </c>
      <c r="U343" s="44">
        <v>3.35</v>
      </c>
      <c r="V343" s="44">
        <v>3.35</v>
      </c>
      <c r="W343" s="44">
        <v>3.35</v>
      </c>
      <c r="X343" s="44">
        <v>3.35</v>
      </c>
      <c r="Y343" s="44">
        <v>3.35</v>
      </c>
      <c r="Z343" s="44">
        <v>3.35</v>
      </c>
      <c r="AA343" s="44">
        <v>3.35</v>
      </c>
    </row>
    <row r="344" spans="1:27" ht="12.75" customHeight="1" outlineLevel="1" x14ac:dyDescent="0.2">
      <c r="A344" s="99" t="s">
        <v>1986</v>
      </c>
      <c r="B344" s="63" t="s">
        <v>81</v>
      </c>
      <c r="C344" s="43" t="s">
        <v>79</v>
      </c>
      <c r="D344" s="44">
        <f>$D$11</f>
        <v>216.36</v>
      </c>
      <c r="E344" s="44">
        <f t="shared" ref="E344:AA344" si="197">$D$11</f>
        <v>216.36</v>
      </c>
      <c r="F344" s="44">
        <f t="shared" si="197"/>
        <v>216.36</v>
      </c>
      <c r="G344" s="44">
        <f t="shared" si="197"/>
        <v>216.36</v>
      </c>
      <c r="H344" s="44">
        <f t="shared" si="197"/>
        <v>216.36</v>
      </c>
      <c r="I344" s="44">
        <f t="shared" si="197"/>
        <v>216.36</v>
      </c>
      <c r="J344" s="44">
        <f t="shared" si="197"/>
        <v>216.36</v>
      </c>
      <c r="K344" s="44">
        <f t="shared" si="197"/>
        <v>216.36</v>
      </c>
      <c r="L344" s="44">
        <f t="shared" si="197"/>
        <v>216.36</v>
      </c>
      <c r="M344" s="44">
        <f t="shared" si="197"/>
        <v>216.36</v>
      </c>
      <c r="N344" s="44">
        <f t="shared" si="197"/>
        <v>216.36</v>
      </c>
      <c r="O344" s="44">
        <f t="shared" si="197"/>
        <v>216.36</v>
      </c>
      <c r="P344" s="44">
        <f t="shared" si="197"/>
        <v>216.36</v>
      </c>
      <c r="Q344" s="44">
        <f t="shared" si="197"/>
        <v>216.36</v>
      </c>
      <c r="R344" s="44">
        <f t="shared" si="197"/>
        <v>216.36</v>
      </c>
      <c r="S344" s="44">
        <f t="shared" si="197"/>
        <v>216.36</v>
      </c>
      <c r="T344" s="44">
        <f t="shared" si="197"/>
        <v>216.36</v>
      </c>
      <c r="U344" s="44">
        <f t="shared" si="197"/>
        <v>216.36</v>
      </c>
      <c r="V344" s="44">
        <f t="shared" si="197"/>
        <v>216.36</v>
      </c>
      <c r="W344" s="44">
        <f t="shared" si="197"/>
        <v>216.36</v>
      </c>
      <c r="X344" s="44">
        <f t="shared" si="197"/>
        <v>216.36</v>
      </c>
      <c r="Y344" s="44">
        <f t="shared" si="197"/>
        <v>216.36</v>
      </c>
      <c r="Z344" s="44">
        <f t="shared" si="197"/>
        <v>216.36</v>
      </c>
      <c r="AA344" s="44">
        <f t="shared" si="197"/>
        <v>216.36</v>
      </c>
    </row>
    <row r="345" spans="1:27" ht="12.75" customHeight="1" x14ac:dyDescent="0.2">
      <c r="A345" s="98" t="s">
        <v>1987</v>
      </c>
      <c r="B345" s="28" t="str">
        <f>"05"&amp;"."&amp;$B$800&amp;"."&amp;$B$801</f>
        <v>05.12.2023</v>
      </c>
      <c r="C345" s="90" t="s">
        <v>76</v>
      </c>
      <c r="D345" s="91">
        <f>ROUND(((D346+D347+D349+D348)/1000),5)</f>
        <v>3.60466</v>
      </c>
      <c r="E345" s="91">
        <f>ROUND(((E346+E347+E349+E348)/1000),5)</f>
        <v>3.4984700000000002</v>
      </c>
      <c r="F345" s="91">
        <f>ROUND(((F346+F347+F349+F348)/1000),5)</f>
        <v>3.4438800000000001</v>
      </c>
      <c r="G345" s="91">
        <f t="shared" ref="G345:AA345" si="198">ROUND(((G346+G347+G349+G348)/1000),5)</f>
        <v>3.4417499999999999</v>
      </c>
      <c r="H345" s="91">
        <f t="shared" si="198"/>
        <v>3.4919699999999998</v>
      </c>
      <c r="I345" s="91">
        <f t="shared" si="198"/>
        <v>3.6174400000000002</v>
      </c>
      <c r="J345" s="91">
        <f t="shared" si="198"/>
        <v>3.8401999999999998</v>
      </c>
      <c r="K345" s="91">
        <f t="shared" si="198"/>
        <v>4.1502400000000002</v>
      </c>
      <c r="L345" s="91">
        <f t="shared" si="198"/>
        <v>4.3437299999999999</v>
      </c>
      <c r="M345" s="91">
        <f t="shared" si="198"/>
        <v>4.4288800000000004</v>
      </c>
      <c r="N345" s="91">
        <f t="shared" si="198"/>
        <v>4.5023200000000001</v>
      </c>
      <c r="O345" s="91">
        <f t="shared" si="198"/>
        <v>4.4695799999999997</v>
      </c>
      <c r="P345" s="91">
        <f t="shared" si="198"/>
        <v>4.4581299999999997</v>
      </c>
      <c r="Q345" s="91">
        <f t="shared" si="198"/>
        <v>4.4676</v>
      </c>
      <c r="R345" s="91">
        <f t="shared" si="198"/>
        <v>4.4653799999999997</v>
      </c>
      <c r="S345" s="91">
        <f t="shared" si="198"/>
        <v>4.44109</v>
      </c>
      <c r="T345" s="91">
        <f t="shared" si="198"/>
        <v>4.4969799999999998</v>
      </c>
      <c r="U345" s="91">
        <f t="shared" si="198"/>
        <v>4.5924300000000002</v>
      </c>
      <c r="V345" s="91">
        <f t="shared" si="198"/>
        <v>4.5562699999999996</v>
      </c>
      <c r="W345" s="91">
        <f t="shared" si="198"/>
        <v>4.4331800000000001</v>
      </c>
      <c r="X345" s="91">
        <f t="shared" si="198"/>
        <v>4.3476699999999999</v>
      </c>
      <c r="Y345" s="91">
        <f t="shared" si="198"/>
        <v>4.1882799999999998</v>
      </c>
      <c r="Z345" s="91">
        <f t="shared" si="198"/>
        <v>3.86774</v>
      </c>
      <c r="AA345" s="91">
        <f t="shared" si="198"/>
        <v>3.67557</v>
      </c>
    </row>
    <row r="346" spans="1:27" ht="12.75" customHeight="1" outlineLevel="1" x14ac:dyDescent="0.2">
      <c r="A346" s="99" t="s">
        <v>1988</v>
      </c>
      <c r="B346" s="63" t="s">
        <v>238</v>
      </c>
      <c r="C346" s="43" t="s">
        <v>79</v>
      </c>
      <c r="D346" s="44">
        <v>1162.06</v>
      </c>
      <c r="E346" s="44">
        <v>1055.8699999999999</v>
      </c>
      <c r="F346" s="44">
        <v>1001.28</v>
      </c>
      <c r="G346" s="44">
        <v>999.15</v>
      </c>
      <c r="H346" s="44">
        <v>1049.3699999999999</v>
      </c>
      <c r="I346" s="44">
        <v>1174.8399999999999</v>
      </c>
      <c r="J346" s="44">
        <v>1397.6</v>
      </c>
      <c r="K346" s="44">
        <v>1707.64</v>
      </c>
      <c r="L346" s="44">
        <v>1901.13</v>
      </c>
      <c r="M346" s="44">
        <v>1986.28</v>
      </c>
      <c r="N346" s="44">
        <v>2059.7199999999998</v>
      </c>
      <c r="O346" s="44">
        <v>2026.98</v>
      </c>
      <c r="P346" s="44">
        <v>2015.53</v>
      </c>
      <c r="Q346" s="44">
        <v>2025</v>
      </c>
      <c r="R346" s="44">
        <v>2022.78</v>
      </c>
      <c r="S346" s="44">
        <v>1998.49</v>
      </c>
      <c r="T346" s="44">
        <v>2054.38</v>
      </c>
      <c r="U346" s="44">
        <v>2149.83</v>
      </c>
      <c r="V346" s="44">
        <v>2113.67</v>
      </c>
      <c r="W346" s="44">
        <v>1990.58</v>
      </c>
      <c r="X346" s="44">
        <v>1905.07</v>
      </c>
      <c r="Y346" s="44">
        <v>1745.68</v>
      </c>
      <c r="Z346" s="44">
        <v>1425.14</v>
      </c>
      <c r="AA346" s="44">
        <v>1232.97</v>
      </c>
    </row>
    <row r="347" spans="1:27" ht="12.75" customHeight="1" outlineLevel="1" x14ac:dyDescent="0.2">
      <c r="A347" s="99" t="s">
        <v>1989</v>
      </c>
      <c r="B347" s="63" t="s">
        <v>90</v>
      </c>
      <c r="C347" s="43" t="s">
        <v>79</v>
      </c>
      <c r="D347" s="44">
        <f>$D$327</f>
        <v>2222.89</v>
      </c>
      <c r="E347" s="44">
        <f t="shared" ref="E347:AA347" si="199">$D$327</f>
        <v>2222.89</v>
      </c>
      <c r="F347" s="44">
        <f t="shared" si="199"/>
        <v>2222.89</v>
      </c>
      <c r="G347" s="44">
        <f t="shared" si="199"/>
        <v>2222.89</v>
      </c>
      <c r="H347" s="44">
        <f t="shared" si="199"/>
        <v>2222.89</v>
      </c>
      <c r="I347" s="44">
        <f t="shared" si="199"/>
        <v>2222.89</v>
      </c>
      <c r="J347" s="44">
        <f t="shared" si="199"/>
        <v>2222.89</v>
      </c>
      <c r="K347" s="44">
        <f t="shared" si="199"/>
        <v>2222.89</v>
      </c>
      <c r="L347" s="44">
        <f t="shared" si="199"/>
        <v>2222.89</v>
      </c>
      <c r="M347" s="44">
        <f t="shared" si="199"/>
        <v>2222.89</v>
      </c>
      <c r="N347" s="44">
        <f t="shared" si="199"/>
        <v>2222.89</v>
      </c>
      <c r="O347" s="44">
        <f t="shared" si="199"/>
        <v>2222.89</v>
      </c>
      <c r="P347" s="44">
        <f t="shared" si="199"/>
        <v>2222.89</v>
      </c>
      <c r="Q347" s="44">
        <f t="shared" si="199"/>
        <v>2222.89</v>
      </c>
      <c r="R347" s="44">
        <f t="shared" si="199"/>
        <v>2222.89</v>
      </c>
      <c r="S347" s="44">
        <f t="shared" si="199"/>
        <v>2222.89</v>
      </c>
      <c r="T347" s="44">
        <f t="shared" si="199"/>
        <v>2222.89</v>
      </c>
      <c r="U347" s="44">
        <f t="shared" si="199"/>
        <v>2222.89</v>
      </c>
      <c r="V347" s="44">
        <f t="shared" si="199"/>
        <v>2222.89</v>
      </c>
      <c r="W347" s="44">
        <f t="shared" si="199"/>
        <v>2222.89</v>
      </c>
      <c r="X347" s="44">
        <f t="shared" si="199"/>
        <v>2222.89</v>
      </c>
      <c r="Y347" s="44">
        <f t="shared" si="199"/>
        <v>2222.89</v>
      </c>
      <c r="Z347" s="44">
        <f t="shared" si="199"/>
        <v>2222.89</v>
      </c>
      <c r="AA347" s="44">
        <f t="shared" si="199"/>
        <v>2222.89</v>
      </c>
    </row>
    <row r="348" spans="1:27" ht="12.75" customHeight="1" outlineLevel="1" x14ac:dyDescent="0.2">
      <c r="A348" s="99" t="s">
        <v>1990</v>
      </c>
      <c r="B348" s="63" t="s">
        <v>83</v>
      </c>
      <c r="C348" s="43" t="s">
        <v>79</v>
      </c>
      <c r="D348" s="44">
        <v>3.35</v>
      </c>
      <c r="E348" s="44">
        <v>3.35</v>
      </c>
      <c r="F348" s="44">
        <v>3.35</v>
      </c>
      <c r="G348" s="44">
        <v>3.35</v>
      </c>
      <c r="H348" s="44">
        <v>3.35</v>
      </c>
      <c r="I348" s="44">
        <v>3.35</v>
      </c>
      <c r="J348" s="44">
        <v>3.35</v>
      </c>
      <c r="K348" s="44">
        <v>3.35</v>
      </c>
      <c r="L348" s="44">
        <v>3.35</v>
      </c>
      <c r="M348" s="44">
        <v>3.35</v>
      </c>
      <c r="N348" s="44">
        <v>3.35</v>
      </c>
      <c r="O348" s="44">
        <v>3.35</v>
      </c>
      <c r="P348" s="44">
        <v>3.35</v>
      </c>
      <c r="Q348" s="44">
        <v>3.35</v>
      </c>
      <c r="R348" s="44">
        <v>3.35</v>
      </c>
      <c r="S348" s="44">
        <v>3.35</v>
      </c>
      <c r="T348" s="44">
        <v>3.35</v>
      </c>
      <c r="U348" s="44">
        <v>3.35</v>
      </c>
      <c r="V348" s="44">
        <v>3.35</v>
      </c>
      <c r="W348" s="44">
        <v>3.35</v>
      </c>
      <c r="X348" s="44">
        <v>3.35</v>
      </c>
      <c r="Y348" s="44">
        <v>3.35</v>
      </c>
      <c r="Z348" s="44">
        <v>3.35</v>
      </c>
      <c r="AA348" s="44">
        <v>3.35</v>
      </c>
    </row>
    <row r="349" spans="1:27" ht="12.75" customHeight="1" outlineLevel="1" x14ac:dyDescent="0.2">
      <c r="A349" s="99" t="s">
        <v>1991</v>
      </c>
      <c r="B349" s="63" t="s">
        <v>81</v>
      </c>
      <c r="C349" s="43" t="s">
        <v>79</v>
      </c>
      <c r="D349" s="44">
        <f>$D$11</f>
        <v>216.36</v>
      </c>
      <c r="E349" s="44">
        <f t="shared" ref="E349:AA349" si="200">$D$11</f>
        <v>216.36</v>
      </c>
      <c r="F349" s="44">
        <f t="shared" si="200"/>
        <v>216.36</v>
      </c>
      <c r="G349" s="44">
        <f t="shared" si="200"/>
        <v>216.36</v>
      </c>
      <c r="H349" s="44">
        <f t="shared" si="200"/>
        <v>216.36</v>
      </c>
      <c r="I349" s="44">
        <f t="shared" si="200"/>
        <v>216.36</v>
      </c>
      <c r="J349" s="44">
        <f t="shared" si="200"/>
        <v>216.36</v>
      </c>
      <c r="K349" s="44">
        <f t="shared" si="200"/>
        <v>216.36</v>
      </c>
      <c r="L349" s="44">
        <f t="shared" si="200"/>
        <v>216.36</v>
      </c>
      <c r="M349" s="44">
        <f t="shared" si="200"/>
        <v>216.36</v>
      </c>
      <c r="N349" s="44">
        <f t="shared" si="200"/>
        <v>216.36</v>
      </c>
      <c r="O349" s="44">
        <f t="shared" si="200"/>
        <v>216.36</v>
      </c>
      <c r="P349" s="44">
        <f t="shared" si="200"/>
        <v>216.36</v>
      </c>
      <c r="Q349" s="44">
        <f t="shared" si="200"/>
        <v>216.36</v>
      </c>
      <c r="R349" s="44">
        <f t="shared" si="200"/>
        <v>216.36</v>
      </c>
      <c r="S349" s="44">
        <f t="shared" si="200"/>
        <v>216.36</v>
      </c>
      <c r="T349" s="44">
        <f t="shared" si="200"/>
        <v>216.36</v>
      </c>
      <c r="U349" s="44">
        <f t="shared" si="200"/>
        <v>216.36</v>
      </c>
      <c r="V349" s="44">
        <f t="shared" si="200"/>
        <v>216.36</v>
      </c>
      <c r="W349" s="44">
        <f t="shared" si="200"/>
        <v>216.36</v>
      </c>
      <c r="X349" s="44">
        <f t="shared" si="200"/>
        <v>216.36</v>
      </c>
      <c r="Y349" s="44">
        <f t="shared" si="200"/>
        <v>216.36</v>
      </c>
      <c r="Z349" s="44">
        <f t="shared" si="200"/>
        <v>216.36</v>
      </c>
      <c r="AA349" s="44">
        <f t="shared" si="200"/>
        <v>216.36</v>
      </c>
    </row>
    <row r="350" spans="1:27" ht="12.75" customHeight="1" x14ac:dyDescent="0.2">
      <c r="A350" s="98" t="s">
        <v>1992</v>
      </c>
      <c r="B350" s="28" t="str">
        <f>"06"&amp;"."&amp;$B$800&amp;"."&amp;$B$801</f>
        <v>06.12.2023</v>
      </c>
      <c r="C350" s="90" t="s">
        <v>76</v>
      </c>
      <c r="D350" s="91">
        <f>ROUND(((D351+D352+D354+D353)/1000),5)</f>
        <v>3.5228000000000002</v>
      </c>
      <c r="E350" s="91">
        <f>ROUND(((E351+E352+E354+E353)/1000),5)</f>
        <v>3.4567999999999999</v>
      </c>
      <c r="F350" s="91">
        <f>ROUND(((F351+F352+F354+F353)/1000),5)</f>
        <v>3.4017900000000001</v>
      </c>
      <c r="G350" s="91">
        <f t="shared" ref="G350:AA350" si="201">ROUND(((G351+G352+G354+G353)/1000),5)</f>
        <v>3.3839399999999999</v>
      </c>
      <c r="H350" s="91">
        <f t="shared" si="201"/>
        <v>3.4669099999999999</v>
      </c>
      <c r="I350" s="91">
        <f t="shared" si="201"/>
        <v>3.5882900000000002</v>
      </c>
      <c r="J350" s="91">
        <f t="shared" si="201"/>
        <v>3.79806</v>
      </c>
      <c r="K350" s="91">
        <f t="shared" si="201"/>
        <v>4.1571499999999997</v>
      </c>
      <c r="L350" s="91">
        <f t="shared" si="201"/>
        <v>4.2252999999999998</v>
      </c>
      <c r="M350" s="91">
        <f t="shared" si="201"/>
        <v>4.4484300000000001</v>
      </c>
      <c r="N350" s="91">
        <f t="shared" si="201"/>
        <v>4.6182699999999999</v>
      </c>
      <c r="O350" s="91">
        <f t="shared" si="201"/>
        <v>4.4327199999999998</v>
      </c>
      <c r="P350" s="91">
        <f t="shared" si="201"/>
        <v>4.3942699999999997</v>
      </c>
      <c r="Q350" s="91">
        <f t="shared" si="201"/>
        <v>4.4064399999999999</v>
      </c>
      <c r="R350" s="91">
        <f t="shared" si="201"/>
        <v>4.3949199999999999</v>
      </c>
      <c r="S350" s="91">
        <f t="shared" si="201"/>
        <v>4.4484000000000004</v>
      </c>
      <c r="T350" s="91">
        <f t="shared" si="201"/>
        <v>4.6692200000000001</v>
      </c>
      <c r="U350" s="91">
        <f t="shared" si="201"/>
        <v>4.6792199999999999</v>
      </c>
      <c r="V350" s="91">
        <f t="shared" si="201"/>
        <v>4.6385500000000004</v>
      </c>
      <c r="W350" s="91">
        <f t="shared" si="201"/>
        <v>4.3956799999999996</v>
      </c>
      <c r="X350" s="91">
        <f t="shared" si="201"/>
        <v>4.2846399999999996</v>
      </c>
      <c r="Y350" s="91">
        <f t="shared" si="201"/>
        <v>4.1768099999999997</v>
      </c>
      <c r="Z350" s="91">
        <f t="shared" si="201"/>
        <v>3.8594200000000001</v>
      </c>
      <c r="AA350" s="91">
        <f t="shared" si="201"/>
        <v>3.6586500000000002</v>
      </c>
    </row>
    <row r="351" spans="1:27" ht="12.75" customHeight="1" outlineLevel="1" x14ac:dyDescent="0.2">
      <c r="A351" s="99" t="s">
        <v>1993</v>
      </c>
      <c r="B351" s="63" t="s">
        <v>238</v>
      </c>
      <c r="C351" s="43" t="s">
        <v>79</v>
      </c>
      <c r="D351" s="44">
        <v>1080.2</v>
      </c>
      <c r="E351" s="44">
        <v>1014.2</v>
      </c>
      <c r="F351" s="44">
        <v>959.19</v>
      </c>
      <c r="G351" s="44">
        <v>941.34</v>
      </c>
      <c r="H351" s="44">
        <v>1024.31</v>
      </c>
      <c r="I351" s="44">
        <v>1145.69</v>
      </c>
      <c r="J351" s="44">
        <v>1355.46</v>
      </c>
      <c r="K351" s="44">
        <v>1714.55</v>
      </c>
      <c r="L351" s="44">
        <v>1782.7</v>
      </c>
      <c r="M351" s="44">
        <v>2005.83</v>
      </c>
      <c r="N351" s="44">
        <v>2175.67</v>
      </c>
      <c r="O351" s="44">
        <v>1990.12</v>
      </c>
      <c r="P351" s="44">
        <v>1951.67</v>
      </c>
      <c r="Q351" s="44">
        <v>1963.84</v>
      </c>
      <c r="R351" s="44">
        <v>1952.32</v>
      </c>
      <c r="S351" s="44">
        <v>2005.8</v>
      </c>
      <c r="T351" s="44">
        <v>2226.62</v>
      </c>
      <c r="U351" s="44">
        <v>2236.62</v>
      </c>
      <c r="V351" s="44">
        <v>2195.9499999999998</v>
      </c>
      <c r="W351" s="44">
        <v>1953.08</v>
      </c>
      <c r="X351" s="44">
        <v>1842.04</v>
      </c>
      <c r="Y351" s="44">
        <v>1734.21</v>
      </c>
      <c r="Z351" s="44">
        <v>1416.82</v>
      </c>
      <c r="AA351" s="44">
        <v>1216.05</v>
      </c>
    </row>
    <row r="352" spans="1:27" ht="12.75" customHeight="1" outlineLevel="1" x14ac:dyDescent="0.2">
      <c r="A352" s="99" t="s">
        <v>1994</v>
      </c>
      <c r="B352" s="63" t="s">
        <v>90</v>
      </c>
      <c r="C352" s="43" t="s">
        <v>79</v>
      </c>
      <c r="D352" s="44">
        <f>$D$327</f>
        <v>2222.89</v>
      </c>
      <c r="E352" s="44">
        <f t="shared" ref="E352:AA352" si="202">$D$327</f>
        <v>2222.89</v>
      </c>
      <c r="F352" s="44">
        <f t="shared" si="202"/>
        <v>2222.89</v>
      </c>
      <c r="G352" s="44">
        <f t="shared" si="202"/>
        <v>2222.89</v>
      </c>
      <c r="H352" s="44">
        <f t="shared" si="202"/>
        <v>2222.89</v>
      </c>
      <c r="I352" s="44">
        <f t="shared" si="202"/>
        <v>2222.89</v>
      </c>
      <c r="J352" s="44">
        <f t="shared" si="202"/>
        <v>2222.89</v>
      </c>
      <c r="K352" s="44">
        <f t="shared" si="202"/>
        <v>2222.89</v>
      </c>
      <c r="L352" s="44">
        <f t="shared" si="202"/>
        <v>2222.89</v>
      </c>
      <c r="M352" s="44">
        <f t="shared" si="202"/>
        <v>2222.89</v>
      </c>
      <c r="N352" s="44">
        <f t="shared" si="202"/>
        <v>2222.89</v>
      </c>
      <c r="O352" s="44">
        <f t="shared" si="202"/>
        <v>2222.89</v>
      </c>
      <c r="P352" s="44">
        <f t="shared" si="202"/>
        <v>2222.89</v>
      </c>
      <c r="Q352" s="44">
        <f t="shared" si="202"/>
        <v>2222.89</v>
      </c>
      <c r="R352" s="44">
        <f t="shared" si="202"/>
        <v>2222.89</v>
      </c>
      <c r="S352" s="44">
        <f t="shared" si="202"/>
        <v>2222.89</v>
      </c>
      <c r="T352" s="44">
        <f t="shared" si="202"/>
        <v>2222.89</v>
      </c>
      <c r="U352" s="44">
        <f t="shared" si="202"/>
        <v>2222.89</v>
      </c>
      <c r="V352" s="44">
        <f t="shared" si="202"/>
        <v>2222.89</v>
      </c>
      <c r="W352" s="44">
        <f t="shared" si="202"/>
        <v>2222.89</v>
      </c>
      <c r="X352" s="44">
        <f t="shared" si="202"/>
        <v>2222.89</v>
      </c>
      <c r="Y352" s="44">
        <f t="shared" si="202"/>
        <v>2222.89</v>
      </c>
      <c r="Z352" s="44">
        <f t="shared" si="202"/>
        <v>2222.89</v>
      </c>
      <c r="AA352" s="44">
        <f t="shared" si="202"/>
        <v>2222.89</v>
      </c>
    </row>
    <row r="353" spans="1:27" ht="12.75" customHeight="1" outlineLevel="1" x14ac:dyDescent="0.2">
      <c r="A353" s="99" t="s">
        <v>1995</v>
      </c>
      <c r="B353" s="63" t="s">
        <v>83</v>
      </c>
      <c r="C353" s="43" t="s">
        <v>79</v>
      </c>
      <c r="D353" s="44">
        <v>3.35</v>
      </c>
      <c r="E353" s="44">
        <v>3.35</v>
      </c>
      <c r="F353" s="44">
        <v>3.35</v>
      </c>
      <c r="G353" s="44">
        <v>3.35</v>
      </c>
      <c r="H353" s="44">
        <v>3.35</v>
      </c>
      <c r="I353" s="44">
        <v>3.35</v>
      </c>
      <c r="J353" s="44">
        <v>3.35</v>
      </c>
      <c r="K353" s="44">
        <v>3.35</v>
      </c>
      <c r="L353" s="44">
        <v>3.35</v>
      </c>
      <c r="M353" s="44">
        <v>3.35</v>
      </c>
      <c r="N353" s="44">
        <v>3.35</v>
      </c>
      <c r="O353" s="44">
        <v>3.35</v>
      </c>
      <c r="P353" s="44">
        <v>3.35</v>
      </c>
      <c r="Q353" s="44">
        <v>3.35</v>
      </c>
      <c r="R353" s="44">
        <v>3.35</v>
      </c>
      <c r="S353" s="44">
        <v>3.35</v>
      </c>
      <c r="T353" s="44">
        <v>3.35</v>
      </c>
      <c r="U353" s="44">
        <v>3.35</v>
      </c>
      <c r="V353" s="44">
        <v>3.35</v>
      </c>
      <c r="W353" s="44">
        <v>3.35</v>
      </c>
      <c r="X353" s="44">
        <v>3.35</v>
      </c>
      <c r="Y353" s="44">
        <v>3.35</v>
      </c>
      <c r="Z353" s="44">
        <v>3.35</v>
      </c>
      <c r="AA353" s="44">
        <v>3.35</v>
      </c>
    </row>
    <row r="354" spans="1:27" ht="12.75" customHeight="1" outlineLevel="1" x14ac:dyDescent="0.2">
      <c r="A354" s="99" t="s">
        <v>1996</v>
      </c>
      <c r="B354" s="63" t="s">
        <v>81</v>
      </c>
      <c r="C354" s="43" t="s">
        <v>79</v>
      </c>
      <c r="D354" s="44">
        <f>$D$11</f>
        <v>216.36</v>
      </c>
      <c r="E354" s="44">
        <f t="shared" ref="E354:AA354" si="203">$D$11</f>
        <v>216.36</v>
      </c>
      <c r="F354" s="44">
        <f t="shared" si="203"/>
        <v>216.36</v>
      </c>
      <c r="G354" s="44">
        <f t="shared" si="203"/>
        <v>216.36</v>
      </c>
      <c r="H354" s="44">
        <f t="shared" si="203"/>
        <v>216.36</v>
      </c>
      <c r="I354" s="44">
        <f t="shared" si="203"/>
        <v>216.36</v>
      </c>
      <c r="J354" s="44">
        <f t="shared" si="203"/>
        <v>216.36</v>
      </c>
      <c r="K354" s="44">
        <f t="shared" si="203"/>
        <v>216.36</v>
      </c>
      <c r="L354" s="44">
        <f t="shared" si="203"/>
        <v>216.36</v>
      </c>
      <c r="M354" s="44">
        <f t="shared" si="203"/>
        <v>216.36</v>
      </c>
      <c r="N354" s="44">
        <f t="shared" si="203"/>
        <v>216.36</v>
      </c>
      <c r="O354" s="44">
        <f t="shared" si="203"/>
        <v>216.36</v>
      </c>
      <c r="P354" s="44">
        <f t="shared" si="203"/>
        <v>216.36</v>
      </c>
      <c r="Q354" s="44">
        <f t="shared" si="203"/>
        <v>216.36</v>
      </c>
      <c r="R354" s="44">
        <f t="shared" si="203"/>
        <v>216.36</v>
      </c>
      <c r="S354" s="44">
        <f t="shared" si="203"/>
        <v>216.36</v>
      </c>
      <c r="T354" s="44">
        <f t="shared" si="203"/>
        <v>216.36</v>
      </c>
      <c r="U354" s="44">
        <f t="shared" si="203"/>
        <v>216.36</v>
      </c>
      <c r="V354" s="44">
        <f t="shared" si="203"/>
        <v>216.36</v>
      </c>
      <c r="W354" s="44">
        <f t="shared" si="203"/>
        <v>216.36</v>
      </c>
      <c r="X354" s="44">
        <f t="shared" si="203"/>
        <v>216.36</v>
      </c>
      <c r="Y354" s="44">
        <f t="shared" si="203"/>
        <v>216.36</v>
      </c>
      <c r="Z354" s="44">
        <f t="shared" si="203"/>
        <v>216.36</v>
      </c>
      <c r="AA354" s="44">
        <f t="shared" si="203"/>
        <v>216.36</v>
      </c>
    </row>
    <row r="355" spans="1:27" ht="12.75" customHeight="1" x14ac:dyDescent="0.2">
      <c r="A355" s="98" t="s">
        <v>1997</v>
      </c>
      <c r="B355" s="28" t="str">
        <f>"07"&amp;"."&amp;$B$800&amp;"."&amp;$B$801</f>
        <v>07.12.2023</v>
      </c>
      <c r="C355" s="90" t="s">
        <v>76</v>
      </c>
      <c r="D355" s="91">
        <f>ROUND(((D356+D357+D359+D358)/1000),5)</f>
        <v>3.4439099999999998</v>
      </c>
      <c r="E355" s="91">
        <f>ROUND(((E356+E357+E359+E358)/1000),5)</f>
        <v>3.3186100000000001</v>
      </c>
      <c r="F355" s="91">
        <f>ROUND(((F356+F357+F359+F358)/1000),5)</f>
        <v>3.2409400000000002</v>
      </c>
      <c r="G355" s="91">
        <f t="shared" ref="G355:AA355" si="204">ROUND(((G356+G357+G359+G358)/1000),5)</f>
        <v>3.2209300000000001</v>
      </c>
      <c r="H355" s="91">
        <f t="shared" si="204"/>
        <v>3.3309799999999998</v>
      </c>
      <c r="I355" s="91">
        <f t="shared" si="204"/>
        <v>3.4903200000000001</v>
      </c>
      <c r="J355" s="91">
        <f t="shared" si="204"/>
        <v>3.73143</v>
      </c>
      <c r="K355" s="91">
        <f t="shared" si="204"/>
        <v>4.0900600000000003</v>
      </c>
      <c r="L355" s="91">
        <f t="shared" si="204"/>
        <v>4.2247500000000002</v>
      </c>
      <c r="M355" s="91">
        <f t="shared" si="204"/>
        <v>4.3900199999999998</v>
      </c>
      <c r="N355" s="91">
        <f t="shared" si="204"/>
        <v>4.5535699999999997</v>
      </c>
      <c r="O355" s="91">
        <f t="shared" si="204"/>
        <v>4.3472799999999996</v>
      </c>
      <c r="P355" s="91">
        <f t="shared" si="204"/>
        <v>4.2933300000000001</v>
      </c>
      <c r="Q355" s="91">
        <f t="shared" si="204"/>
        <v>4.3046499999999996</v>
      </c>
      <c r="R355" s="91">
        <f t="shared" si="204"/>
        <v>4.3008699999999997</v>
      </c>
      <c r="S355" s="91">
        <f t="shared" si="204"/>
        <v>4.3642500000000002</v>
      </c>
      <c r="T355" s="91">
        <f t="shared" si="204"/>
        <v>4.6292799999999996</v>
      </c>
      <c r="U355" s="91">
        <f t="shared" si="204"/>
        <v>4.6535700000000002</v>
      </c>
      <c r="V355" s="91">
        <f t="shared" si="204"/>
        <v>4.6250600000000004</v>
      </c>
      <c r="W355" s="91">
        <f t="shared" si="204"/>
        <v>4.3305600000000002</v>
      </c>
      <c r="X355" s="91">
        <f t="shared" si="204"/>
        <v>4.2175700000000003</v>
      </c>
      <c r="Y355" s="91">
        <f t="shared" si="204"/>
        <v>4.0855600000000001</v>
      </c>
      <c r="Z355" s="91">
        <f t="shared" si="204"/>
        <v>3.8041999999999998</v>
      </c>
      <c r="AA355" s="91">
        <f t="shared" si="204"/>
        <v>3.6355300000000002</v>
      </c>
    </row>
    <row r="356" spans="1:27" ht="12.75" customHeight="1" outlineLevel="1" x14ac:dyDescent="0.2">
      <c r="A356" s="99" t="s">
        <v>1998</v>
      </c>
      <c r="B356" s="63" t="s">
        <v>238</v>
      </c>
      <c r="C356" s="43" t="s">
        <v>79</v>
      </c>
      <c r="D356" s="44">
        <v>1001.31</v>
      </c>
      <c r="E356" s="44">
        <v>876.01</v>
      </c>
      <c r="F356" s="44">
        <v>798.34</v>
      </c>
      <c r="G356" s="44">
        <v>778.33</v>
      </c>
      <c r="H356" s="44">
        <v>888.38</v>
      </c>
      <c r="I356" s="44">
        <v>1047.72</v>
      </c>
      <c r="J356" s="44">
        <v>1288.83</v>
      </c>
      <c r="K356" s="44">
        <v>1647.46</v>
      </c>
      <c r="L356" s="44">
        <v>1782.15</v>
      </c>
      <c r="M356" s="44">
        <v>1947.42</v>
      </c>
      <c r="N356" s="44">
        <v>2110.9699999999998</v>
      </c>
      <c r="O356" s="44">
        <v>1904.68</v>
      </c>
      <c r="P356" s="44">
        <v>1850.73</v>
      </c>
      <c r="Q356" s="44">
        <v>1862.05</v>
      </c>
      <c r="R356" s="44">
        <v>1858.27</v>
      </c>
      <c r="S356" s="44">
        <v>1921.65</v>
      </c>
      <c r="T356" s="44">
        <v>2186.6799999999998</v>
      </c>
      <c r="U356" s="44">
        <v>2210.9699999999998</v>
      </c>
      <c r="V356" s="44">
        <v>2182.46</v>
      </c>
      <c r="W356" s="44">
        <v>1887.96</v>
      </c>
      <c r="X356" s="44">
        <v>1774.97</v>
      </c>
      <c r="Y356" s="44">
        <v>1642.96</v>
      </c>
      <c r="Z356" s="44">
        <v>1361.6</v>
      </c>
      <c r="AA356" s="44">
        <v>1192.93</v>
      </c>
    </row>
    <row r="357" spans="1:27" ht="12.75" customHeight="1" outlineLevel="1" x14ac:dyDescent="0.2">
      <c r="A357" s="99" t="s">
        <v>1999</v>
      </c>
      <c r="B357" s="63" t="s">
        <v>90</v>
      </c>
      <c r="C357" s="43" t="s">
        <v>79</v>
      </c>
      <c r="D357" s="44">
        <f>$D$327</f>
        <v>2222.89</v>
      </c>
      <c r="E357" s="44">
        <f t="shared" ref="E357:AA357" si="205">$D$327</f>
        <v>2222.89</v>
      </c>
      <c r="F357" s="44">
        <f t="shared" si="205"/>
        <v>2222.89</v>
      </c>
      <c r="G357" s="44">
        <f t="shared" si="205"/>
        <v>2222.89</v>
      </c>
      <c r="H357" s="44">
        <f t="shared" si="205"/>
        <v>2222.89</v>
      </c>
      <c r="I357" s="44">
        <f t="shared" si="205"/>
        <v>2222.89</v>
      </c>
      <c r="J357" s="44">
        <f t="shared" si="205"/>
        <v>2222.89</v>
      </c>
      <c r="K357" s="44">
        <f t="shared" si="205"/>
        <v>2222.89</v>
      </c>
      <c r="L357" s="44">
        <f t="shared" si="205"/>
        <v>2222.89</v>
      </c>
      <c r="M357" s="44">
        <f t="shared" si="205"/>
        <v>2222.89</v>
      </c>
      <c r="N357" s="44">
        <f t="shared" si="205"/>
        <v>2222.89</v>
      </c>
      <c r="O357" s="44">
        <f t="shared" si="205"/>
        <v>2222.89</v>
      </c>
      <c r="P357" s="44">
        <f t="shared" si="205"/>
        <v>2222.89</v>
      </c>
      <c r="Q357" s="44">
        <f t="shared" si="205"/>
        <v>2222.89</v>
      </c>
      <c r="R357" s="44">
        <f t="shared" si="205"/>
        <v>2222.89</v>
      </c>
      <c r="S357" s="44">
        <f t="shared" si="205"/>
        <v>2222.89</v>
      </c>
      <c r="T357" s="44">
        <f t="shared" si="205"/>
        <v>2222.89</v>
      </c>
      <c r="U357" s="44">
        <f t="shared" si="205"/>
        <v>2222.89</v>
      </c>
      <c r="V357" s="44">
        <f t="shared" si="205"/>
        <v>2222.89</v>
      </c>
      <c r="W357" s="44">
        <f t="shared" si="205"/>
        <v>2222.89</v>
      </c>
      <c r="X357" s="44">
        <f t="shared" si="205"/>
        <v>2222.89</v>
      </c>
      <c r="Y357" s="44">
        <f t="shared" si="205"/>
        <v>2222.89</v>
      </c>
      <c r="Z357" s="44">
        <f t="shared" si="205"/>
        <v>2222.89</v>
      </c>
      <c r="AA357" s="44">
        <f t="shared" si="205"/>
        <v>2222.89</v>
      </c>
    </row>
    <row r="358" spans="1:27" ht="12.75" customHeight="1" outlineLevel="1" x14ac:dyDescent="0.2">
      <c r="A358" s="99" t="s">
        <v>2000</v>
      </c>
      <c r="B358" s="63" t="s">
        <v>83</v>
      </c>
      <c r="C358" s="43" t="s">
        <v>79</v>
      </c>
      <c r="D358" s="44">
        <v>3.35</v>
      </c>
      <c r="E358" s="44">
        <v>3.35</v>
      </c>
      <c r="F358" s="44">
        <v>3.35</v>
      </c>
      <c r="G358" s="44">
        <v>3.35</v>
      </c>
      <c r="H358" s="44">
        <v>3.35</v>
      </c>
      <c r="I358" s="44">
        <v>3.35</v>
      </c>
      <c r="J358" s="44">
        <v>3.35</v>
      </c>
      <c r="K358" s="44">
        <v>3.35</v>
      </c>
      <c r="L358" s="44">
        <v>3.35</v>
      </c>
      <c r="M358" s="44">
        <v>3.35</v>
      </c>
      <c r="N358" s="44">
        <v>3.35</v>
      </c>
      <c r="O358" s="44">
        <v>3.35</v>
      </c>
      <c r="P358" s="44">
        <v>3.35</v>
      </c>
      <c r="Q358" s="44">
        <v>3.35</v>
      </c>
      <c r="R358" s="44">
        <v>3.35</v>
      </c>
      <c r="S358" s="44">
        <v>3.35</v>
      </c>
      <c r="T358" s="44">
        <v>3.35</v>
      </c>
      <c r="U358" s="44">
        <v>3.35</v>
      </c>
      <c r="V358" s="44">
        <v>3.35</v>
      </c>
      <c r="W358" s="44">
        <v>3.35</v>
      </c>
      <c r="X358" s="44">
        <v>3.35</v>
      </c>
      <c r="Y358" s="44">
        <v>3.35</v>
      </c>
      <c r="Z358" s="44">
        <v>3.35</v>
      </c>
      <c r="AA358" s="44">
        <v>3.35</v>
      </c>
    </row>
    <row r="359" spans="1:27" ht="12.75" customHeight="1" outlineLevel="1" x14ac:dyDescent="0.2">
      <c r="A359" s="99" t="s">
        <v>2001</v>
      </c>
      <c r="B359" s="63" t="s">
        <v>81</v>
      </c>
      <c r="C359" s="43" t="s">
        <v>79</v>
      </c>
      <c r="D359" s="44">
        <f>$D$11</f>
        <v>216.36</v>
      </c>
      <c r="E359" s="44">
        <f t="shared" ref="E359:AA359" si="206">$D$11</f>
        <v>216.36</v>
      </c>
      <c r="F359" s="44">
        <f t="shared" si="206"/>
        <v>216.36</v>
      </c>
      <c r="G359" s="44">
        <f t="shared" si="206"/>
        <v>216.36</v>
      </c>
      <c r="H359" s="44">
        <f t="shared" si="206"/>
        <v>216.36</v>
      </c>
      <c r="I359" s="44">
        <f t="shared" si="206"/>
        <v>216.36</v>
      </c>
      <c r="J359" s="44">
        <f t="shared" si="206"/>
        <v>216.36</v>
      </c>
      <c r="K359" s="44">
        <f t="shared" si="206"/>
        <v>216.36</v>
      </c>
      <c r="L359" s="44">
        <f t="shared" si="206"/>
        <v>216.36</v>
      </c>
      <c r="M359" s="44">
        <f t="shared" si="206"/>
        <v>216.36</v>
      </c>
      <c r="N359" s="44">
        <f t="shared" si="206"/>
        <v>216.36</v>
      </c>
      <c r="O359" s="44">
        <f t="shared" si="206"/>
        <v>216.36</v>
      </c>
      <c r="P359" s="44">
        <f t="shared" si="206"/>
        <v>216.36</v>
      </c>
      <c r="Q359" s="44">
        <f t="shared" si="206"/>
        <v>216.36</v>
      </c>
      <c r="R359" s="44">
        <f t="shared" si="206"/>
        <v>216.36</v>
      </c>
      <c r="S359" s="44">
        <f t="shared" si="206"/>
        <v>216.36</v>
      </c>
      <c r="T359" s="44">
        <f t="shared" si="206"/>
        <v>216.36</v>
      </c>
      <c r="U359" s="44">
        <f t="shared" si="206"/>
        <v>216.36</v>
      </c>
      <c r="V359" s="44">
        <f t="shared" si="206"/>
        <v>216.36</v>
      </c>
      <c r="W359" s="44">
        <f t="shared" si="206"/>
        <v>216.36</v>
      </c>
      <c r="X359" s="44">
        <f t="shared" si="206"/>
        <v>216.36</v>
      </c>
      <c r="Y359" s="44">
        <f t="shared" si="206"/>
        <v>216.36</v>
      </c>
      <c r="Z359" s="44">
        <f t="shared" si="206"/>
        <v>216.36</v>
      </c>
      <c r="AA359" s="44">
        <f t="shared" si="206"/>
        <v>216.36</v>
      </c>
    </row>
    <row r="360" spans="1:27" ht="12.75" customHeight="1" x14ac:dyDescent="0.2">
      <c r="A360" s="98" t="s">
        <v>2002</v>
      </c>
      <c r="B360" s="28" t="str">
        <f>"08"&amp;"."&amp;$B$800&amp;"."&amp;$B$801</f>
        <v>08.12.2023</v>
      </c>
      <c r="C360" s="90" t="s">
        <v>76</v>
      </c>
      <c r="D360" s="91">
        <f>ROUND(((D361+D362+D364+D363)/1000),5)</f>
        <v>3.4269099999999999</v>
      </c>
      <c r="E360" s="91">
        <f>ROUND(((E361+E362+E364+E363)/1000),5)</f>
        <v>3.2766799999999998</v>
      </c>
      <c r="F360" s="91">
        <f>ROUND(((F361+F362+F364+F363)/1000),5)</f>
        <v>2.5798399999999999</v>
      </c>
      <c r="G360" s="91">
        <f t="shared" ref="G360:AA360" si="207">ROUND(((G361+G362+G364+G363)/1000),5)</f>
        <v>2.57755</v>
      </c>
      <c r="H360" s="91">
        <f t="shared" si="207"/>
        <v>2.5935899999999998</v>
      </c>
      <c r="I360" s="91">
        <f t="shared" si="207"/>
        <v>3.4739200000000001</v>
      </c>
      <c r="J360" s="91">
        <f t="shared" si="207"/>
        <v>3.7049300000000001</v>
      </c>
      <c r="K360" s="91">
        <f t="shared" si="207"/>
        <v>4.0179400000000003</v>
      </c>
      <c r="L360" s="91">
        <f t="shared" si="207"/>
        <v>4.2357100000000001</v>
      </c>
      <c r="M360" s="91">
        <f t="shared" si="207"/>
        <v>4.2734699999999997</v>
      </c>
      <c r="N360" s="91">
        <f t="shared" si="207"/>
        <v>4.2904499999999999</v>
      </c>
      <c r="O360" s="91">
        <f t="shared" si="207"/>
        <v>4.3102900000000002</v>
      </c>
      <c r="P360" s="91">
        <f t="shared" si="207"/>
        <v>4.2967199999999997</v>
      </c>
      <c r="Q360" s="91">
        <f t="shared" si="207"/>
        <v>4.30844</v>
      </c>
      <c r="R360" s="91">
        <f t="shared" si="207"/>
        <v>4.3014299999999999</v>
      </c>
      <c r="S360" s="91">
        <f t="shared" si="207"/>
        <v>4.2496400000000003</v>
      </c>
      <c r="T360" s="91">
        <f t="shared" si="207"/>
        <v>4.2826599999999999</v>
      </c>
      <c r="U360" s="91">
        <f t="shared" si="207"/>
        <v>4.2755799999999997</v>
      </c>
      <c r="V360" s="91">
        <f t="shared" si="207"/>
        <v>4.2544599999999999</v>
      </c>
      <c r="W360" s="91">
        <f t="shared" si="207"/>
        <v>4.2450599999999996</v>
      </c>
      <c r="X360" s="91">
        <f t="shared" si="207"/>
        <v>4.2199400000000002</v>
      </c>
      <c r="Y360" s="91">
        <f t="shared" si="207"/>
        <v>4.0359499999999997</v>
      </c>
      <c r="Z360" s="91">
        <f t="shared" si="207"/>
        <v>3.7302</v>
      </c>
      <c r="AA360" s="91">
        <f t="shared" si="207"/>
        <v>3.6243500000000002</v>
      </c>
    </row>
    <row r="361" spans="1:27" ht="12.75" customHeight="1" outlineLevel="1" x14ac:dyDescent="0.2">
      <c r="A361" s="99" t="s">
        <v>2003</v>
      </c>
      <c r="B361" s="63" t="s">
        <v>238</v>
      </c>
      <c r="C361" s="43" t="s">
        <v>79</v>
      </c>
      <c r="D361" s="44">
        <v>984.31</v>
      </c>
      <c r="E361" s="44">
        <v>834.08</v>
      </c>
      <c r="F361" s="44">
        <v>137.24</v>
      </c>
      <c r="G361" s="44">
        <v>134.94999999999999</v>
      </c>
      <c r="H361" s="44">
        <v>150.99</v>
      </c>
      <c r="I361" s="44">
        <v>1031.32</v>
      </c>
      <c r="J361" s="44">
        <v>1262.33</v>
      </c>
      <c r="K361" s="44">
        <v>1575.34</v>
      </c>
      <c r="L361" s="44">
        <v>1793.11</v>
      </c>
      <c r="M361" s="44">
        <v>1830.87</v>
      </c>
      <c r="N361" s="44">
        <v>1847.85</v>
      </c>
      <c r="O361" s="44">
        <v>1867.69</v>
      </c>
      <c r="P361" s="44">
        <v>1854.12</v>
      </c>
      <c r="Q361" s="44">
        <v>1865.84</v>
      </c>
      <c r="R361" s="44">
        <v>1858.83</v>
      </c>
      <c r="S361" s="44">
        <v>1807.04</v>
      </c>
      <c r="T361" s="44">
        <v>1840.06</v>
      </c>
      <c r="U361" s="44">
        <v>1832.98</v>
      </c>
      <c r="V361" s="44">
        <v>1811.86</v>
      </c>
      <c r="W361" s="44">
        <v>1802.46</v>
      </c>
      <c r="X361" s="44">
        <v>1777.34</v>
      </c>
      <c r="Y361" s="44">
        <v>1593.35</v>
      </c>
      <c r="Z361" s="44">
        <v>1287.5999999999999</v>
      </c>
      <c r="AA361" s="44">
        <v>1181.75</v>
      </c>
    </row>
    <row r="362" spans="1:27" ht="12.75" customHeight="1" outlineLevel="1" x14ac:dyDescent="0.2">
      <c r="A362" s="99" t="s">
        <v>2004</v>
      </c>
      <c r="B362" s="63" t="s">
        <v>90</v>
      </c>
      <c r="C362" s="43" t="s">
        <v>79</v>
      </c>
      <c r="D362" s="44">
        <f>$D$327</f>
        <v>2222.89</v>
      </c>
      <c r="E362" s="44">
        <f t="shared" ref="E362:AA362" si="208">$D$327</f>
        <v>2222.89</v>
      </c>
      <c r="F362" s="44">
        <f t="shared" si="208"/>
        <v>2222.89</v>
      </c>
      <c r="G362" s="44">
        <f t="shared" si="208"/>
        <v>2222.89</v>
      </c>
      <c r="H362" s="44">
        <f t="shared" si="208"/>
        <v>2222.89</v>
      </c>
      <c r="I362" s="44">
        <f t="shared" si="208"/>
        <v>2222.89</v>
      </c>
      <c r="J362" s="44">
        <f t="shared" si="208"/>
        <v>2222.89</v>
      </c>
      <c r="K362" s="44">
        <f t="shared" si="208"/>
        <v>2222.89</v>
      </c>
      <c r="L362" s="44">
        <f t="shared" si="208"/>
        <v>2222.89</v>
      </c>
      <c r="M362" s="44">
        <f t="shared" si="208"/>
        <v>2222.89</v>
      </c>
      <c r="N362" s="44">
        <f t="shared" si="208"/>
        <v>2222.89</v>
      </c>
      <c r="O362" s="44">
        <f t="shared" si="208"/>
        <v>2222.89</v>
      </c>
      <c r="P362" s="44">
        <f t="shared" si="208"/>
        <v>2222.89</v>
      </c>
      <c r="Q362" s="44">
        <f t="shared" si="208"/>
        <v>2222.89</v>
      </c>
      <c r="R362" s="44">
        <f t="shared" si="208"/>
        <v>2222.89</v>
      </c>
      <c r="S362" s="44">
        <f t="shared" si="208"/>
        <v>2222.89</v>
      </c>
      <c r="T362" s="44">
        <f t="shared" si="208"/>
        <v>2222.89</v>
      </c>
      <c r="U362" s="44">
        <f t="shared" si="208"/>
        <v>2222.89</v>
      </c>
      <c r="V362" s="44">
        <f t="shared" si="208"/>
        <v>2222.89</v>
      </c>
      <c r="W362" s="44">
        <f t="shared" si="208"/>
        <v>2222.89</v>
      </c>
      <c r="X362" s="44">
        <f t="shared" si="208"/>
        <v>2222.89</v>
      </c>
      <c r="Y362" s="44">
        <f t="shared" si="208"/>
        <v>2222.89</v>
      </c>
      <c r="Z362" s="44">
        <f t="shared" si="208"/>
        <v>2222.89</v>
      </c>
      <c r="AA362" s="44">
        <f t="shared" si="208"/>
        <v>2222.89</v>
      </c>
    </row>
    <row r="363" spans="1:27" ht="12.75" customHeight="1" outlineLevel="1" x14ac:dyDescent="0.2">
      <c r="A363" s="99" t="s">
        <v>2005</v>
      </c>
      <c r="B363" s="63" t="s">
        <v>83</v>
      </c>
      <c r="C363" s="43" t="s">
        <v>79</v>
      </c>
      <c r="D363" s="44">
        <v>3.35</v>
      </c>
      <c r="E363" s="44">
        <v>3.35</v>
      </c>
      <c r="F363" s="44">
        <v>3.35</v>
      </c>
      <c r="G363" s="44">
        <v>3.35</v>
      </c>
      <c r="H363" s="44">
        <v>3.35</v>
      </c>
      <c r="I363" s="44">
        <v>3.35</v>
      </c>
      <c r="J363" s="44">
        <v>3.35</v>
      </c>
      <c r="K363" s="44">
        <v>3.35</v>
      </c>
      <c r="L363" s="44">
        <v>3.35</v>
      </c>
      <c r="M363" s="44">
        <v>3.35</v>
      </c>
      <c r="N363" s="44">
        <v>3.35</v>
      </c>
      <c r="O363" s="44">
        <v>3.35</v>
      </c>
      <c r="P363" s="44">
        <v>3.35</v>
      </c>
      <c r="Q363" s="44">
        <v>3.35</v>
      </c>
      <c r="R363" s="44">
        <v>3.35</v>
      </c>
      <c r="S363" s="44">
        <v>3.35</v>
      </c>
      <c r="T363" s="44">
        <v>3.35</v>
      </c>
      <c r="U363" s="44">
        <v>3.35</v>
      </c>
      <c r="V363" s="44">
        <v>3.35</v>
      </c>
      <c r="W363" s="44">
        <v>3.35</v>
      </c>
      <c r="X363" s="44">
        <v>3.35</v>
      </c>
      <c r="Y363" s="44">
        <v>3.35</v>
      </c>
      <c r="Z363" s="44">
        <v>3.35</v>
      </c>
      <c r="AA363" s="44">
        <v>3.35</v>
      </c>
    </row>
    <row r="364" spans="1:27" ht="12.75" customHeight="1" outlineLevel="1" x14ac:dyDescent="0.2">
      <c r="A364" s="99" t="s">
        <v>2006</v>
      </c>
      <c r="B364" s="63" t="s">
        <v>81</v>
      </c>
      <c r="C364" s="43" t="s">
        <v>79</v>
      </c>
      <c r="D364" s="44">
        <f>$D$11</f>
        <v>216.36</v>
      </c>
      <c r="E364" s="44">
        <f t="shared" ref="E364:AA364" si="209">$D$11</f>
        <v>216.36</v>
      </c>
      <c r="F364" s="44">
        <f t="shared" si="209"/>
        <v>216.36</v>
      </c>
      <c r="G364" s="44">
        <f t="shared" si="209"/>
        <v>216.36</v>
      </c>
      <c r="H364" s="44">
        <f t="shared" si="209"/>
        <v>216.36</v>
      </c>
      <c r="I364" s="44">
        <f t="shared" si="209"/>
        <v>216.36</v>
      </c>
      <c r="J364" s="44">
        <f t="shared" si="209"/>
        <v>216.36</v>
      </c>
      <c r="K364" s="44">
        <f t="shared" si="209"/>
        <v>216.36</v>
      </c>
      <c r="L364" s="44">
        <f t="shared" si="209"/>
        <v>216.36</v>
      </c>
      <c r="M364" s="44">
        <f t="shared" si="209"/>
        <v>216.36</v>
      </c>
      <c r="N364" s="44">
        <f t="shared" si="209"/>
        <v>216.36</v>
      </c>
      <c r="O364" s="44">
        <f t="shared" si="209"/>
        <v>216.36</v>
      </c>
      <c r="P364" s="44">
        <f t="shared" si="209"/>
        <v>216.36</v>
      </c>
      <c r="Q364" s="44">
        <f t="shared" si="209"/>
        <v>216.36</v>
      </c>
      <c r="R364" s="44">
        <f t="shared" si="209"/>
        <v>216.36</v>
      </c>
      <c r="S364" s="44">
        <f t="shared" si="209"/>
        <v>216.36</v>
      </c>
      <c r="T364" s="44">
        <f t="shared" si="209"/>
        <v>216.36</v>
      </c>
      <c r="U364" s="44">
        <f t="shared" si="209"/>
        <v>216.36</v>
      </c>
      <c r="V364" s="44">
        <f t="shared" si="209"/>
        <v>216.36</v>
      </c>
      <c r="W364" s="44">
        <f t="shared" si="209"/>
        <v>216.36</v>
      </c>
      <c r="X364" s="44">
        <f t="shared" si="209"/>
        <v>216.36</v>
      </c>
      <c r="Y364" s="44">
        <f t="shared" si="209"/>
        <v>216.36</v>
      </c>
      <c r="Z364" s="44">
        <f t="shared" si="209"/>
        <v>216.36</v>
      </c>
      <c r="AA364" s="44">
        <f t="shared" si="209"/>
        <v>216.36</v>
      </c>
    </row>
    <row r="365" spans="1:27" ht="12.75" customHeight="1" x14ac:dyDescent="0.2">
      <c r="A365" s="98" t="s">
        <v>2007</v>
      </c>
      <c r="B365" s="28" t="str">
        <f>"09"&amp;"."&amp;$B$800&amp;"."&amp;$B$801</f>
        <v>09.12.2023</v>
      </c>
      <c r="C365" s="90" t="s">
        <v>76</v>
      </c>
      <c r="D365" s="91">
        <f>ROUND(((D366+D367+D369+D368)/1000),5)</f>
        <v>3.5219499999999999</v>
      </c>
      <c r="E365" s="91">
        <f>ROUND(((E366+E367+E369+E368)/1000),5)</f>
        <v>3.4153899999999999</v>
      </c>
      <c r="F365" s="91">
        <f>ROUND(((F366+F367+F369+F368)/1000),5)</f>
        <v>3.3029500000000001</v>
      </c>
      <c r="G365" s="91">
        <f t="shared" ref="G365:AA365" si="210">ROUND(((G366+G367+G369+G368)/1000),5)</f>
        <v>3.2560500000000001</v>
      </c>
      <c r="H365" s="91">
        <f t="shared" si="210"/>
        <v>3.2991700000000002</v>
      </c>
      <c r="I365" s="91">
        <f t="shared" si="210"/>
        <v>3.4189799999999999</v>
      </c>
      <c r="J365" s="91">
        <f t="shared" si="210"/>
        <v>3.5267300000000001</v>
      </c>
      <c r="K365" s="91">
        <f t="shared" si="210"/>
        <v>3.7762099999999998</v>
      </c>
      <c r="L365" s="91">
        <f t="shared" si="210"/>
        <v>4.0098000000000003</v>
      </c>
      <c r="M365" s="91">
        <f t="shared" si="210"/>
        <v>4.2258199999999997</v>
      </c>
      <c r="N365" s="91">
        <f t="shared" si="210"/>
        <v>4.2530200000000002</v>
      </c>
      <c r="O365" s="91">
        <f t="shared" si="210"/>
        <v>4.2858499999999999</v>
      </c>
      <c r="P365" s="91">
        <f t="shared" si="210"/>
        <v>4.2652299999999999</v>
      </c>
      <c r="Q365" s="91">
        <f t="shared" si="210"/>
        <v>4.2631500000000004</v>
      </c>
      <c r="R365" s="91">
        <f t="shared" si="210"/>
        <v>4.2425100000000002</v>
      </c>
      <c r="S365" s="91">
        <f t="shared" si="210"/>
        <v>4.2409600000000003</v>
      </c>
      <c r="T365" s="91">
        <f t="shared" si="210"/>
        <v>4.2601500000000003</v>
      </c>
      <c r="U365" s="91">
        <f t="shared" si="210"/>
        <v>4.2907500000000001</v>
      </c>
      <c r="V365" s="91">
        <f t="shared" si="210"/>
        <v>4.26891</v>
      </c>
      <c r="W365" s="91">
        <f t="shared" si="210"/>
        <v>4.2431099999999997</v>
      </c>
      <c r="X365" s="91">
        <f t="shared" si="210"/>
        <v>4.2184699999999999</v>
      </c>
      <c r="Y365" s="91">
        <f t="shared" si="210"/>
        <v>4.0261399999999998</v>
      </c>
      <c r="Z365" s="91">
        <f t="shared" si="210"/>
        <v>3.7316799999999999</v>
      </c>
      <c r="AA365" s="91">
        <f t="shared" si="210"/>
        <v>3.6103299999999998</v>
      </c>
    </row>
    <row r="366" spans="1:27" ht="12.75" customHeight="1" outlineLevel="1" x14ac:dyDescent="0.2">
      <c r="A366" s="99" t="s">
        <v>2008</v>
      </c>
      <c r="B366" s="63" t="s">
        <v>238</v>
      </c>
      <c r="C366" s="43" t="s">
        <v>79</v>
      </c>
      <c r="D366" s="44">
        <v>1079.3499999999999</v>
      </c>
      <c r="E366" s="44">
        <v>972.79</v>
      </c>
      <c r="F366" s="44">
        <v>860.35</v>
      </c>
      <c r="G366" s="44">
        <v>813.45</v>
      </c>
      <c r="H366" s="44">
        <v>856.57</v>
      </c>
      <c r="I366" s="44">
        <v>976.38</v>
      </c>
      <c r="J366" s="44">
        <v>1084.1300000000001</v>
      </c>
      <c r="K366" s="44">
        <v>1333.61</v>
      </c>
      <c r="L366" s="44">
        <v>1567.2</v>
      </c>
      <c r="M366" s="44">
        <v>1783.22</v>
      </c>
      <c r="N366" s="44">
        <v>1810.42</v>
      </c>
      <c r="O366" s="44">
        <v>1843.25</v>
      </c>
      <c r="P366" s="44">
        <v>1822.63</v>
      </c>
      <c r="Q366" s="44">
        <v>1820.55</v>
      </c>
      <c r="R366" s="44">
        <v>1799.91</v>
      </c>
      <c r="S366" s="44">
        <v>1798.36</v>
      </c>
      <c r="T366" s="44">
        <v>1817.55</v>
      </c>
      <c r="U366" s="44">
        <v>1848.15</v>
      </c>
      <c r="V366" s="44">
        <v>1826.31</v>
      </c>
      <c r="W366" s="44">
        <v>1800.51</v>
      </c>
      <c r="X366" s="44">
        <v>1775.87</v>
      </c>
      <c r="Y366" s="44">
        <v>1583.54</v>
      </c>
      <c r="Z366" s="44">
        <v>1289.08</v>
      </c>
      <c r="AA366" s="44">
        <v>1167.73</v>
      </c>
    </row>
    <row r="367" spans="1:27" ht="12.75" customHeight="1" outlineLevel="1" x14ac:dyDescent="0.2">
      <c r="A367" s="99" t="s">
        <v>2009</v>
      </c>
      <c r="B367" s="63" t="s">
        <v>90</v>
      </c>
      <c r="C367" s="43" t="s">
        <v>79</v>
      </c>
      <c r="D367" s="44">
        <f>$D$327</f>
        <v>2222.89</v>
      </c>
      <c r="E367" s="44">
        <f t="shared" ref="E367:AA367" si="211">$D$327</f>
        <v>2222.89</v>
      </c>
      <c r="F367" s="44">
        <f t="shared" si="211"/>
        <v>2222.89</v>
      </c>
      <c r="G367" s="44">
        <f t="shared" si="211"/>
        <v>2222.89</v>
      </c>
      <c r="H367" s="44">
        <f t="shared" si="211"/>
        <v>2222.89</v>
      </c>
      <c r="I367" s="44">
        <f t="shared" si="211"/>
        <v>2222.89</v>
      </c>
      <c r="J367" s="44">
        <f t="shared" si="211"/>
        <v>2222.89</v>
      </c>
      <c r="K367" s="44">
        <f t="shared" si="211"/>
        <v>2222.89</v>
      </c>
      <c r="L367" s="44">
        <f t="shared" si="211"/>
        <v>2222.89</v>
      </c>
      <c r="M367" s="44">
        <f t="shared" si="211"/>
        <v>2222.89</v>
      </c>
      <c r="N367" s="44">
        <f t="shared" si="211"/>
        <v>2222.89</v>
      </c>
      <c r="O367" s="44">
        <f t="shared" si="211"/>
        <v>2222.89</v>
      </c>
      <c r="P367" s="44">
        <f t="shared" si="211"/>
        <v>2222.89</v>
      </c>
      <c r="Q367" s="44">
        <f t="shared" si="211"/>
        <v>2222.89</v>
      </c>
      <c r="R367" s="44">
        <f t="shared" si="211"/>
        <v>2222.89</v>
      </c>
      <c r="S367" s="44">
        <f t="shared" si="211"/>
        <v>2222.89</v>
      </c>
      <c r="T367" s="44">
        <f t="shared" si="211"/>
        <v>2222.89</v>
      </c>
      <c r="U367" s="44">
        <f t="shared" si="211"/>
        <v>2222.89</v>
      </c>
      <c r="V367" s="44">
        <f t="shared" si="211"/>
        <v>2222.89</v>
      </c>
      <c r="W367" s="44">
        <f t="shared" si="211"/>
        <v>2222.89</v>
      </c>
      <c r="X367" s="44">
        <f t="shared" si="211"/>
        <v>2222.89</v>
      </c>
      <c r="Y367" s="44">
        <f t="shared" si="211"/>
        <v>2222.89</v>
      </c>
      <c r="Z367" s="44">
        <f t="shared" si="211"/>
        <v>2222.89</v>
      </c>
      <c r="AA367" s="44">
        <f t="shared" si="211"/>
        <v>2222.89</v>
      </c>
    </row>
    <row r="368" spans="1:27" ht="12.75" customHeight="1" outlineLevel="1" x14ac:dyDescent="0.2">
      <c r="A368" s="99" t="s">
        <v>2010</v>
      </c>
      <c r="B368" s="63" t="s">
        <v>83</v>
      </c>
      <c r="C368" s="43" t="s">
        <v>79</v>
      </c>
      <c r="D368" s="44">
        <v>3.35</v>
      </c>
      <c r="E368" s="44">
        <v>3.35</v>
      </c>
      <c r="F368" s="44">
        <v>3.35</v>
      </c>
      <c r="G368" s="44">
        <v>3.35</v>
      </c>
      <c r="H368" s="44">
        <v>3.35</v>
      </c>
      <c r="I368" s="44">
        <v>3.35</v>
      </c>
      <c r="J368" s="44">
        <v>3.35</v>
      </c>
      <c r="K368" s="44">
        <v>3.35</v>
      </c>
      <c r="L368" s="44">
        <v>3.35</v>
      </c>
      <c r="M368" s="44">
        <v>3.35</v>
      </c>
      <c r="N368" s="44">
        <v>3.35</v>
      </c>
      <c r="O368" s="44">
        <v>3.35</v>
      </c>
      <c r="P368" s="44">
        <v>3.35</v>
      </c>
      <c r="Q368" s="44">
        <v>3.35</v>
      </c>
      <c r="R368" s="44">
        <v>3.35</v>
      </c>
      <c r="S368" s="44">
        <v>3.35</v>
      </c>
      <c r="T368" s="44">
        <v>3.35</v>
      </c>
      <c r="U368" s="44">
        <v>3.35</v>
      </c>
      <c r="V368" s="44">
        <v>3.35</v>
      </c>
      <c r="W368" s="44">
        <v>3.35</v>
      </c>
      <c r="X368" s="44">
        <v>3.35</v>
      </c>
      <c r="Y368" s="44">
        <v>3.35</v>
      </c>
      <c r="Z368" s="44">
        <v>3.35</v>
      </c>
      <c r="AA368" s="44">
        <v>3.35</v>
      </c>
    </row>
    <row r="369" spans="1:27" ht="12.75" customHeight="1" outlineLevel="1" x14ac:dyDescent="0.2">
      <c r="A369" s="99" t="s">
        <v>2011</v>
      </c>
      <c r="B369" s="63" t="s">
        <v>81</v>
      </c>
      <c r="C369" s="43" t="s">
        <v>79</v>
      </c>
      <c r="D369" s="44">
        <f>$D$11</f>
        <v>216.36</v>
      </c>
      <c r="E369" s="44">
        <f t="shared" ref="E369:AA369" si="212">$D$11</f>
        <v>216.36</v>
      </c>
      <c r="F369" s="44">
        <f t="shared" si="212"/>
        <v>216.36</v>
      </c>
      <c r="G369" s="44">
        <f t="shared" si="212"/>
        <v>216.36</v>
      </c>
      <c r="H369" s="44">
        <f t="shared" si="212"/>
        <v>216.36</v>
      </c>
      <c r="I369" s="44">
        <f t="shared" si="212"/>
        <v>216.36</v>
      </c>
      <c r="J369" s="44">
        <f t="shared" si="212"/>
        <v>216.36</v>
      </c>
      <c r="K369" s="44">
        <f t="shared" si="212"/>
        <v>216.36</v>
      </c>
      <c r="L369" s="44">
        <f t="shared" si="212"/>
        <v>216.36</v>
      </c>
      <c r="M369" s="44">
        <f t="shared" si="212"/>
        <v>216.36</v>
      </c>
      <c r="N369" s="44">
        <f t="shared" si="212"/>
        <v>216.36</v>
      </c>
      <c r="O369" s="44">
        <f t="shared" si="212"/>
        <v>216.36</v>
      </c>
      <c r="P369" s="44">
        <f t="shared" si="212"/>
        <v>216.36</v>
      </c>
      <c r="Q369" s="44">
        <f t="shared" si="212"/>
        <v>216.36</v>
      </c>
      <c r="R369" s="44">
        <f t="shared" si="212"/>
        <v>216.36</v>
      </c>
      <c r="S369" s="44">
        <f t="shared" si="212"/>
        <v>216.36</v>
      </c>
      <c r="T369" s="44">
        <f t="shared" si="212"/>
        <v>216.36</v>
      </c>
      <c r="U369" s="44">
        <f t="shared" si="212"/>
        <v>216.36</v>
      </c>
      <c r="V369" s="44">
        <f t="shared" si="212"/>
        <v>216.36</v>
      </c>
      <c r="W369" s="44">
        <f t="shared" si="212"/>
        <v>216.36</v>
      </c>
      <c r="X369" s="44">
        <f t="shared" si="212"/>
        <v>216.36</v>
      </c>
      <c r="Y369" s="44">
        <f t="shared" si="212"/>
        <v>216.36</v>
      </c>
      <c r="Z369" s="44">
        <f t="shared" si="212"/>
        <v>216.36</v>
      </c>
      <c r="AA369" s="44">
        <f t="shared" si="212"/>
        <v>216.36</v>
      </c>
    </row>
    <row r="370" spans="1:27" ht="12.75" customHeight="1" x14ac:dyDescent="0.2">
      <c r="A370" s="98" t="s">
        <v>2012</v>
      </c>
      <c r="B370" s="28" t="str">
        <f>"10"&amp;"."&amp;$B$800&amp;"."&amp;$B$801</f>
        <v>10.12.2023</v>
      </c>
      <c r="C370" s="90" t="s">
        <v>76</v>
      </c>
      <c r="D370" s="91">
        <f>ROUND(((D371+D372+D374+D373)/1000),5)</f>
        <v>3.4797799999999999</v>
      </c>
      <c r="E370" s="91">
        <f>ROUND(((E371+E372+E374+E373)/1000),5)</f>
        <v>3.3253499999999998</v>
      </c>
      <c r="F370" s="91">
        <f>ROUND(((F371+F372+F374+F373)/1000),5)</f>
        <v>3.2248100000000002</v>
      </c>
      <c r="G370" s="91">
        <f t="shared" ref="G370:AA370" si="213">ROUND(((G371+G372+G374+G373)/1000),5)</f>
        <v>3.1701899999999998</v>
      </c>
      <c r="H370" s="91">
        <f t="shared" si="213"/>
        <v>2.5839400000000001</v>
      </c>
      <c r="I370" s="91">
        <f t="shared" si="213"/>
        <v>3.3342499999999999</v>
      </c>
      <c r="J370" s="91">
        <f t="shared" si="213"/>
        <v>3.4135599999999999</v>
      </c>
      <c r="K370" s="91">
        <f t="shared" si="213"/>
        <v>3.5296400000000001</v>
      </c>
      <c r="L370" s="91">
        <f t="shared" si="213"/>
        <v>3.87005</v>
      </c>
      <c r="M370" s="91">
        <f t="shared" si="213"/>
        <v>4.0317499999999997</v>
      </c>
      <c r="N370" s="91">
        <f t="shared" si="213"/>
        <v>4.17964</v>
      </c>
      <c r="O370" s="91">
        <f t="shared" si="213"/>
        <v>4.2069900000000002</v>
      </c>
      <c r="P370" s="91">
        <f t="shared" si="213"/>
        <v>4.2050299999999998</v>
      </c>
      <c r="Q370" s="91">
        <f t="shared" si="213"/>
        <v>4.2139699999999998</v>
      </c>
      <c r="R370" s="91">
        <f t="shared" si="213"/>
        <v>4.18344</v>
      </c>
      <c r="S370" s="91">
        <f t="shared" si="213"/>
        <v>4.1762699999999997</v>
      </c>
      <c r="T370" s="91">
        <f t="shared" si="213"/>
        <v>4.2384700000000004</v>
      </c>
      <c r="U370" s="91">
        <f t="shared" si="213"/>
        <v>4.2468500000000002</v>
      </c>
      <c r="V370" s="91">
        <f t="shared" si="213"/>
        <v>4.2444300000000004</v>
      </c>
      <c r="W370" s="91">
        <f t="shared" si="213"/>
        <v>4.2178000000000004</v>
      </c>
      <c r="X370" s="91">
        <f t="shared" si="213"/>
        <v>4.1498600000000003</v>
      </c>
      <c r="Y370" s="91">
        <f t="shared" si="213"/>
        <v>3.9736199999999999</v>
      </c>
      <c r="Z370" s="91">
        <f t="shared" si="213"/>
        <v>3.718</v>
      </c>
      <c r="AA370" s="91">
        <f t="shared" si="213"/>
        <v>3.5441500000000001</v>
      </c>
    </row>
    <row r="371" spans="1:27" ht="12.75" customHeight="1" outlineLevel="1" x14ac:dyDescent="0.2">
      <c r="A371" s="99" t="s">
        <v>2013</v>
      </c>
      <c r="B371" s="63" t="s">
        <v>238</v>
      </c>
      <c r="C371" s="43" t="s">
        <v>79</v>
      </c>
      <c r="D371" s="44">
        <v>1037.18</v>
      </c>
      <c r="E371" s="44">
        <v>882.75</v>
      </c>
      <c r="F371" s="44">
        <v>782.21</v>
      </c>
      <c r="G371" s="44">
        <v>727.59</v>
      </c>
      <c r="H371" s="44">
        <v>141.34</v>
      </c>
      <c r="I371" s="44">
        <v>891.65</v>
      </c>
      <c r="J371" s="44">
        <v>970.96</v>
      </c>
      <c r="K371" s="44">
        <v>1087.04</v>
      </c>
      <c r="L371" s="44">
        <v>1427.45</v>
      </c>
      <c r="M371" s="44">
        <v>1589.15</v>
      </c>
      <c r="N371" s="44">
        <v>1737.04</v>
      </c>
      <c r="O371" s="44">
        <v>1764.39</v>
      </c>
      <c r="P371" s="44">
        <v>1762.43</v>
      </c>
      <c r="Q371" s="44">
        <v>1771.37</v>
      </c>
      <c r="R371" s="44">
        <v>1740.84</v>
      </c>
      <c r="S371" s="44">
        <v>1733.67</v>
      </c>
      <c r="T371" s="44">
        <v>1795.87</v>
      </c>
      <c r="U371" s="44">
        <v>1804.25</v>
      </c>
      <c r="V371" s="44">
        <v>1801.83</v>
      </c>
      <c r="W371" s="44">
        <v>1775.2</v>
      </c>
      <c r="X371" s="44">
        <v>1707.26</v>
      </c>
      <c r="Y371" s="44">
        <v>1531.02</v>
      </c>
      <c r="Z371" s="44">
        <v>1275.4000000000001</v>
      </c>
      <c r="AA371" s="44">
        <v>1101.55</v>
      </c>
    </row>
    <row r="372" spans="1:27" ht="12.75" customHeight="1" outlineLevel="1" x14ac:dyDescent="0.2">
      <c r="A372" s="99" t="s">
        <v>2014</v>
      </c>
      <c r="B372" s="63" t="s">
        <v>90</v>
      </c>
      <c r="C372" s="43" t="s">
        <v>79</v>
      </c>
      <c r="D372" s="44">
        <f>$D$327</f>
        <v>2222.89</v>
      </c>
      <c r="E372" s="44">
        <f t="shared" ref="E372:AA372" si="214">$D$327</f>
        <v>2222.89</v>
      </c>
      <c r="F372" s="44">
        <f t="shared" si="214"/>
        <v>2222.89</v>
      </c>
      <c r="G372" s="44">
        <f t="shared" si="214"/>
        <v>2222.89</v>
      </c>
      <c r="H372" s="44">
        <f t="shared" si="214"/>
        <v>2222.89</v>
      </c>
      <c r="I372" s="44">
        <f t="shared" si="214"/>
        <v>2222.89</v>
      </c>
      <c r="J372" s="44">
        <f t="shared" si="214"/>
        <v>2222.89</v>
      </c>
      <c r="K372" s="44">
        <f t="shared" si="214"/>
        <v>2222.89</v>
      </c>
      <c r="L372" s="44">
        <f t="shared" si="214"/>
        <v>2222.89</v>
      </c>
      <c r="M372" s="44">
        <f t="shared" si="214"/>
        <v>2222.89</v>
      </c>
      <c r="N372" s="44">
        <f t="shared" si="214"/>
        <v>2222.89</v>
      </c>
      <c r="O372" s="44">
        <f t="shared" si="214"/>
        <v>2222.89</v>
      </c>
      <c r="P372" s="44">
        <f t="shared" si="214"/>
        <v>2222.89</v>
      </c>
      <c r="Q372" s="44">
        <f t="shared" si="214"/>
        <v>2222.89</v>
      </c>
      <c r="R372" s="44">
        <f t="shared" si="214"/>
        <v>2222.89</v>
      </c>
      <c r="S372" s="44">
        <f t="shared" si="214"/>
        <v>2222.89</v>
      </c>
      <c r="T372" s="44">
        <f t="shared" si="214"/>
        <v>2222.89</v>
      </c>
      <c r="U372" s="44">
        <f t="shared" si="214"/>
        <v>2222.89</v>
      </c>
      <c r="V372" s="44">
        <f t="shared" si="214"/>
        <v>2222.89</v>
      </c>
      <c r="W372" s="44">
        <f t="shared" si="214"/>
        <v>2222.89</v>
      </c>
      <c r="X372" s="44">
        <f t="shared" si="214"/>
        <v>2222.89</v>
      </c>
      <c r="Y372" s="44">
        <f t="shared" si="214"/>
        <v>2222.89</v>
      </c>
      <c r="Z372" s="44">
        <f t="shared" si="214"/>
        <v>2222.89</v>
      </c>
      <c r="AA372" s="44">
        <f t="shared" si="214"/>
        <v>2222.89</v>
      </c>
    </row>
    <row r="373" spans="1:27" ht="12.75" customHeight="1" outlineLevel="1" x14ac:dyDescent="0.2">
      <c r="A373" s="99" t="s">
        <v>2015</v>
      </c>
      <c r="B373" s="63" t="s">
        <v>83</v>
      </c>
      <c r="C373" s="43" t="s">
        <v>79</v>
      </c>
      <c r="D373" s="44">
        <v>3.35</v>
      </c>
      <c r="E373" s="44">
        <v>3.35</v>
      </c>
      <c r="F373" s="44">
        <v>3.35</v>
      </c>
      <c r="G373" s="44">
        <v>3.35</v>
      </c>
      <c r="H373" s="44">
        <v>3.35</v>
      </c>
      <c r="I373" s="44">
        <v>3.35</v>
      </c>
      <c r="J373" s="44">
        <v>3.35</v>
      </c>
      <c r="K373" s="44">
        <v>3.35</v>
      </c>
      <c r="L373" s="44">
        <v>3.35</v>
      </c>
      <c r="M373" s="44">
        <v>3.35</v>
      </c>
      <c r="N373" s="44">
        <v>3.35</v>
      </c>
      <c r="O373" s="44">
        <v>3.35</v>
      </c>
      <c r="P373" s="44">
        <v>3.35</v>
      </c>
      <c r="Q373" s="44">
        <v>3.35</v>
      </c>
      <c r="R373" s="44">
        <v>3.35</v>
      </c>
      <c r="S373" s="44">
        <v>3.35</v>
      </c>
      <c r="T373" s="44">
        <v>3.35</v>
      </c>
      <c r="U373" s="44">
        <v>3.35</v>
      </c>
      <c r="V373" s="44">
        <v>3.35</v>
      </c>
      <c r="W373" s="44">
        <v>3.35</v>
      </c>
      <c r="X373" s="44">
        <v>3.35</v>
      </c>
      <c r="Y373" s="44">
        <v>3.35</v>
      </c>
      <c r="Z373" s="44">
        <v>3.35</v>
      </c>
      <c r="AA373" s="44">
        <v>3.35</v>
      </c>
    </row>
    <row r="374" spans="1:27" ht="12.75" customHeight="1" outlineLevel="1" x14ac:dyDescent="0.2">
      <c r="A374" s="99" t="s">
        <v>2016</v>
      </c>
      <c r="B374" s="63" t="s">
        <v>81</v>
      </c>
      <c r="C374" s="43" t="s">
        <v>79</v>
      </c>
      <c r="D374" s="44">
        <f>$D$11</f>
        <v>216.36</v>
      </c>
      <c r="E374" s="44">
        <f t="shared" ref="E374:AA374" si="215">$D$11</f>
        <v>216.36</v>
      </c>
      <c r="F374" s="44">
        <f t="shared" si="215"/>
        <v>216.36</v>
      </c>
      <c r="G374" s="44">
        <f t="shared" si="215"/>
        <v>216.36</v>
      </c>
      <c r="H374" s="44">
        <f t="shared" si="215"/>
        <v>216.36</v>
      </c>
      <c r="I374" s="44">
        <f t="shared" si="215"/>
        <v>216.36</v>
      </c>
      <c r="J374" s="44">
        <f t="shared" si="215"/>
        <v>216.36</v>
      </c>
      <c r="K374" s="44">
        <f t="shared" si="215"/>
        <v>216.36</v>
      </c>
      <c r="L374" s="44">
        <f t="shared" si="215"/>
        <v>216.36</v>
      </c>
      <c r="M374" s="44">
        <f t="shared" si="215"/>
        <v>216.36</v>
      </c>
      <c r="N374" s="44">
        <f t="shared" si="215"/>
        <v>216.36</v>
      </c>
      <c r="O374" s="44">
        <f t="shared" si="215"/>
        <v>216.36</v>
      </c>
      <c r="P374" s="44">
        <f t="shared" si="215"/>
        <v>216.36</v>
      </c>
      <c r="Q374" s="44">
        <f t="shared" si="215"/>
        <v>216.36</v>
      </c>
      <c r="R374" s="44">
        <f t="shared" si="215"/>
        <v>216.36</v>
      </c>
      <c r="S374" s="44">
        <f t="shared" si="215"/>
        <v>216.36</v>
      </c>
      <c r="T374" s="44">
        <f t="shared" si="215"/>
        <v>216.36</v>
      </c>
      <c r="U374" s="44">
        <f t="shared" si="215"/>
        <v>216.36</v>
      </c>
      <c r="V374" s="44">
        <f t="shared" si="215"/>
        <v>216.36</v>
      </c>
      <c r="W374" s="44">
        <f t="shared" si="215"/>
        <v>216.36</v>
      </c>
      <c r="X374" s="44">
        <f t="shared" si="215"/>
        <v>216.36</v>
      </c>
      <c r="Y374" s="44">
        <f t="shared" si="215"/>
        <v>216.36</v>
      </c>
      <c r="Z374" s="44">
        <f t="shared" si="215"/>
        <v>216.36</v>
      </c>
      <c r="AA374" s="44">
        <f t="shared" si="215"/>
        <v>216.36</v>
      </c>
    </row>
    <row r="375" spans="1:27" ht="12.75" customHeight="1" x14ac:dyDescent="0.2">
      <c r="A375" s="98" t="s">
        <v>2017</v>
      </c>
      <c r="B375" s="28" t="str">
        <f>"11"&amp;"."&amp;$B$800&amp;"."&amp;$B$801</f>
        <v>11.12.2023</v>
      </c>
      <c r="C375" s="90" t="s">
        <v>76</v>
      </c>
      <c r="D375" s="91">
        <f>ROUND(((D376+D377+D379+D378)/1000),5)</f>
        <v>3.4874299999999998</v>
      </c>
      <c r="E375" s="91">
        <f>ROUND(((E376+E377+E379+E378)/1000),5)</f>
        <v>3.40049</v>
      </c>
      <c r="F375" s="91">
        <f>ROUND(((F376+F377+F379+F378)/1000),5)</f>
        <v>3.3231700000000002</v>
      </c>
      <c r="G375" s="91">
        <f t="shared" ref="G375:AA375" si="216">ROUND(((G376+G377+G379+G378)/1000),5)</f>
        <v>3.2839800000000001</v>
      </c>
      <c r="H375" s="91">
        <f t="shared" si="216"/>
        <v>3.3906499999999999</v>
      </c>
      <c r="I375" s="91">
        <f t="shared" si="216"/>
        <v>3.5157600000000002</v>
      </c>
      <c r="J375" s="91">
        <f t="shared" si="216"/>
        <v>3.7253799999999999</v>
      </c>
      <c r="K375" s="91">
        <f t="shared" si="216"/>
        <v>4.2042799999999998</v>
      </c>
      <c r="L375" s="91">
        <f t="shared" si="216"/>
        <v>4.3362600000000002</v>
      </c>
      <c r="M375" s="91">
        <f t="shared" si="216"/>
        <v>4.4488099999999999</v>
      </c>
      <c r="N375" s="91">
        <f t="shared" si="216"/>
        <v>4.4916200000000002</v>
      </c>
      <c r="O375" s="91">
        <f t="shared" si="216"/>
        <v>4.5122099999999996</v>
      </c>
      <c r="P375" s="91">
        <f t="shared" si="216"/>
        <v>4.45045</v>
      </c>
      <c r="Q375" s="91">
        <f t="shared" si="216"/>
        <v>4.47133</v>
      </c>
      <c r="R375" s="91">
        <f t="shared" si="216"/>
        <v>4.4661299999999997</v>
      </c>
      <c r="S375" s="91">
        <f t="shared" si="216"/>
        <v>4.4108700000000001</v>
      </c>
      <c r="T375" s="91">
        <f t="shared" si="216"/>
        <v>4.4551299999999996</v>
      </c>
      <c r="U375" s="91">
        <f t="shared" si="216"/>
        <v>4.4649099999999997</v>
      </c>
      <c r="V375" s="91">
        <f t="shared" si="216"/>
        <v>4.4325799999999997</v>
      </c>
      <c r="W375" s="91">
        <f t="shared" si="216"/>
        <v>4.3208799999999998</v>
      </c>
      <c r="X375" s="91">
        <f t="shared" si="216"/>
        <v>4.26302</v>
      </c>
      <c r="Y375" s="91">
        <f t="shared" si="216"/>
        <v>4.0600899999999998</v>
      </c>
      <c r="Z375" s="91">
        <f t="shared" si="216"/>
        <v>3.7369300000000001</v>
      </c>
      <c r="AA375" s="91">
        <f t="shared" si="216"/>
        <v>3.6114299999999999</v>
      </c>
    </row>
    <row r="376" spans="1:27" ht="12.75" customHeight="1" outlineLevel="1" x14ac:dyDescent="0.2">
      <c r="A376" s="99" t="s">
        <v>2018</v>
      </c>
      <c r="B376" s="63" t="s">
        <v>238</v>
      </c>
      <c r="C376" s="43" t="s">
        <v>79</v>
      </c>
      <c r="D376" s="44">
        <v>1044.83</v>
      </c>
      <c r="E376" s="44">
        <v>957.89</v>
      </c>
      <c r="F376" s="44">
        <v>880.57</v>
      </c>
      <c r="G376" s="44">
        <v>841.38</v>
      </c>
      <c r="H376" s="44">
        <v>948.05</v>
      </c>
      <c r="I376" s="44">
        <v>1073.1600000000001</v>
      </c>
      <c r="J376" s="44">
        <v>1282.78</v>
      </c>
      <c r="K376" s="44">
        <v>1761.68</v>
      </c>
      <c r="L376" s="44">
        <v>1893.66</v>
      </c>
      <c r="M376" s="44">
        <v>2006.21</v>
      </c>
      <c r="N376" s="44">
        <v>2049.02</v>
      </c>
      <c r="O376" s="44">
        <v>2069.61</v>
      </c>
      <c r="P376" s="44">
        <v>2007.85</v>
      </c>
      <c r="Q376" s="44">
        <v>2028.73</v>
      </c>
      <c r="R376" s="44">
        <v>2023.53</v>
      </c>
      <c r="S376" s="44">
        <v>1968.27</v>
      </c>
      <c r="T376" s="44">
        <v>2012.53</v>
      </c>
      <c r="U376" s="44">
        <v>2022.31</v>
      </c>
      <c r="V376" s="44">
        <v>1989.98</v>
      </c>
      <c r="W376" s="44">
        <v>1878.28</v>
      </c>
      <c r="X376" s="44">
        <v>1820.42</v>
      </c>
      <c r="Y376" s="44">
        <v>1617.49</v>
      </c>
      <c r="Z376" s="44">
        <v>1294.33</v>
      </c>
      <c r="AA376" s="44">
        <v>1168.83</v>
      </c>
    </row>
    <row r="377" spans="1:27" ht="12.75" customHeight="1" outlineLevel="1" x14ac:dyDescent="0.2">
      <c r="A377" s="99" t="s">
        <v>2019</v>
      </c>
      <c r="B377" s="63" t="s">
        <v>90</v>
      </c>
      <c r="C377" s="43" t="s">
        <v>79</v>
      </c>
      <c r="D377" s="44">
        <f>$D$327</f>
        <v>2222.89</v>
      </c>
      <c r="E377" s="44">
        <f t="shared" ref="E377:AA377" si="217">$D$327</f>
        <v>2222.89</v>
      </c>
      <c r="F377" s="44">
        <f t="shared" si="217"/>
        <v>2222.89</v>
      </c>
      <c r="G377" s="44">
        <f t="shared" si="217"/>
        <v>2222.89</v>
      </c>
      <c r="H377" s="44">
        <f t="shared" si="217"/>
        <v>2222.89</v>
      </c>
      <c r="I377" s="44">
        <f t="shared" si="217"/>
        <v>2222.89</v>
      </c>
      <c r="J377" s="44">
        <f t="shared" si="217"/>
        <v>2222.89</v>
      </c>
      <c r="K377" s="44">
        <f t="shared" si="217"/>
        <v>2222.89</v>
      </c>
      <c r="L377" s="44">
        <f t="shared" si="217"/>
        <v>2222.89</v>
      </c>
      <c r="M377" s="44">
        <f t="shared" si="217"/>
        <v>2222.89</v>
      </c>
      <c r="N377" s="44">
        <f t="shared" si="217"/>
        <v>2222.89</v>
      </c>
      <c r="O377" s="44">
        <f t="shared" si="217"/>
        <v>2222.89</v>
      </c>
      <c r="P377" s="44">
        <f t="shared" si="217"/>
        <v>2222.89</v>
      </c>
      <c r="Q377" s="44">
        <f t="shared" si="217"/>
        <v>2222.89</v>
      </c>
      <c r="R377" s="44">
        <f t="shared" si="217"/>
        <v>2222.89</v>
      </c>
      <c r="S377" s="44">
        <f t="shared" si="217"/>
        <v>2222.89</v>
      </c>
      <c r="T377" s="44">
        <f t="shared" si="217"/>
        <v>2222.89</v>
      </c>
      <c r="U377" s="44">
        <f t="shared" si="217"/>
        <v>2222.89</v>
      </c>
      <c r="V377" s="44">
        <f t="shared" si="217"/>
        <v>2222.89</v>
      </c>
      <c r="W377" s="44">
        <f t="shared" si="217"/>
        <v>2222.89</v>
      </c>
      <c r="X377" s="44">
        <f t="shared" si="217"/>
        <v>2222.89</v>
      </c>
      <c r="Y377" s="44">
        <f t="shared" si="217"/>
        <v>2222.89</v>
      </c>
      <c r="Z377" s="44">
        <f t="shared" si="217"/>
        <v>2222.89</v>
      </c>
      <c r="AA377" s="44">
        <f t="shared" si="217"/>
        <v>2222.89</v>
      </c>
    </row>
    <row r="378" spans="1:27" ht="12.75" customHeight="1" outlineLevel="1" x14ac:dyDescent="0.2">
      <c r="A378" s="99" t="s">
        <v>2020</v>
      </c>
      <c r="B378" s="63" t="s">
        <v>83</v>
      </c>
      <c r="C378" s="43" t="s">
        <v>79</v>
      </c>
      <c r="D378" s="44">
        <v>3.35</v>
      </c>
      <c r="E378" s="44">
        <v>3.35</v>
      </c>
      <c r="F378" s="44">
        <v>3.35</v>
      </c>
      <c r="G378" s="44">
        <v>3.35</v>
      </c>
      <c r="H378" s="44">
        <v>3.35</v>
      </c>
      <c r="I378" s="44">
        <v>3.35</v>
      </c>
      <c r="J378" s="44">
        <v>3.35</v>
      </c>
      <c r="K378" s="44">
        <v>3.35</v>
      </c>
      <c r="L378" s="44">
        <v>3.35</v>
      </c>
      <c r="M378" s="44">
        <v>3.35</v>
      </c>
      <c r="N378" s="44">
        <v>3.35</v>
      </c>
      <c r="O378" s="44">
        <v>3.35</v>
      </c>
      <c r="P378" s="44">
        <v>3.35</v>
      </c>
      <c r="Q378" s="44">
        <v>3.35</v>
      </c>
      <c r="R378" s="44">
        <v>3.35</v>
      </c>
      <c r="S378" s="44">
        <v>3.35</v>
      </c>
      <c r="T378" s="44">
        <v>3.35</v>
      </c>
      <c r="U378" s="44">
        <v>3.35</v>
      </c>
      <c r="V378" s="44">
        <v>3.35</v>
      </c>
      <c r="W378" s="44">
        <v>3.35</v>
      </c>
      <c r="X378" s="44">
        <v>3.35</v>
      </c>
      <c r="Y378" s="44">
        <v>3.35</v>
      </c>
      <c r="Z378" s="44">
        <v>3.35</v>
      </c>
      <c r="AA378" s="44">
        <v>3.35</v>
      </c>
    </row>
    <row r="379" spans="1:27" ht="12.75" customHeight="1" outlineLevel="1" x14ac:dyDescent="0.2">
      <c r="A379" s="99" t="s">
        <v>2021</v>
      </c>
      <c r="B379" s="63" t="s">
        <v>81</v>
      </c>
      <c r="C379" s="43" t="s">
        <v>79</v>
      </c>
      <c r="D379" s="44">
        <f>$D$11</f>
        <v>216.36</v>
      </c>
      <c r="E379" s="44">
        <f t="shared" ref="E379:AA379" si="218">$D$11</f>
        <v>216.36</v>
      </c>
      <c r="F379" s="44">
        <f t="shared" si="218"/>
        <v>216.36</v>
      </c>
      <c r="G379" s="44">
        <f t="shared" si="218"/>
        <v>216.36</v>
      </c>
      <c r="H379" s="44">
        <f t="shared" si="218"/>
        <v>216.36</v>
      </c>
      <c r="I379" s="44">
        <f t="shared" si="218"/>
        <v>216.36</v>
      </c>
      <c r="J379" s="44">
        <f t="shared" si="218"/>
        <v>216.36</v>
      </c>
      <c r="K379" s="44">
        <f t="shared" si="218"/>
        <v>216.36</v>
      </c>
      <c r="L379" s="44">
        <f t="shared" si="218"/>
        <v>216.36</v>
      </c>
      <c r="M379" s="44">
        <f t="shared" si="218"/>
        <v>216.36</v>
      </c>
      <c r="N379" s="44">
        <f t="shared" si="218"/>
        <v>216.36</v>
      </c>
      <c r="O379" s="44">
        <f t="shared" si="218"/>
        <v>216.36</v>
      </c>
      <c r="P379" s="44">
        <f t="shared" si="218"/>
        <v>216.36</v>
      </c>
      <c r="Q379" s="44">
        <f t="shared" si="218"/>
        <v>216.36</v>
      </c>
      <c r="R379" s="44">
        <f t="shared" si="218"/>
        <v>216.36</v>
      </c>
      <c r="S379" s="44">
        <f t="shared" si="218"/>
        <v>216.36</v>
      </c>
      <c r="T379" s="44">
        <f t="shared" si="218"/>
        <v>216.36</v>
      </c>
      <c r="U379" s="44">
        <f t="shared" si="218"/>
        <v>216.36</v>
      </c>
      <c r="V379" s="44">
        <f t="shared" si="218"/>
        <v>216.36</v>
      </c>
      <c r="W379" s="44">
        <f t="shared" si="218"/>
        <v>216.36</v>
      </c>
      <c r="X379" s="44">
        <f t="shared" si="218"/>
        <v>216.36</v>
      </c>
      <c r="Y379" s="44">
        <f t="shared" si="218"/>
        <v>216.36</v>
      </c>
      <c r="Z379" s="44">
        <f t="shared" si="218"/>
        <v>216.36</v>
      </c>
      <c r="AA379" s="44">
        <f t="shared" si="218"/>
        <v>216.36</v>
      </c>
    </row>
    <row r="380" spans="1:27" ht="12.75" customHeight="1" x14ac:dyDescent="0.2">
      <c r="A380" s="98" t="s">
        <v>2022</v>
      </c>
      <c r="B380" s="28" t="str">
        <f>"12"&amp;"."&amp;$B$800&amp;"."&amp;$B$801</f>
        <v>12.12.2023</v>
      </c>
      <c r="C380" s="90" t="s">
        <v>76</v>
      </c>
      <c r="D380" s="91">
        <f>ROUND(((D381+D382+D384+D383)/1000),5)</f>
        <v>3.48759</v>
      </c>
      <c r="E380" s="91">
        <f>ROUND(((E381+E382+E384+E383)/1000),5)</f>
        <v>3.3941599999999998</v>
      </c>
      <c r="F380" s="91">
        <f>ROUND(((F381+F382+F384+F383)/1000),5)</f>
        <v>3.2897599999999998</v>
      </c>
      <c r="G380" s="91">
        <f t="shared" ref="G380:AA380" si="219">ROUND(((G381+G382+G384+G383)/1000),5)</f>
        <v>3.2749299999999999</v>
      </c>
      <c r="H380" s="91">
        <f t="shared" si="219"/>
        <v>3.3787799999999999</v>
      </c>
      <c r="I380" s="91">
        <f t="shared" si="219"/>
        <v>3.5361400000000001</v>
      </c>
      <c r="J380" s="91">
        <f t="shared" si="219"/>
        <v>3.7188400000000001</v>
      </c>
      <c r="K380" s="91">
        <f t="shared" si="219"/>
        <v>4.0644400000000003</v>
      </c>
      <c r="L380" s="91">
        <f t="shared" si="219"/>
        <v>4.2706099999999996</v>
      </c>
      <c r="M380" s="91">
        <f t="shared" si="219"/>
        <v>4.3304799999999997</v>
      </c>
      <c r="N380" s="91">
        <f t="shared" si="219"/>
        <v>4.3611899999999997</v>
      </c>
      <c r="O380" s="91">
        <f t="shared" si="219"/>
        <v>4.3965800000000002</v>
      </c>
      <c r="P380" s="91">
        <f t="shared" si="219"/>
        <v>4.3349000000000002</v>
      </c>
      <c r="Q380" s="91">
        <f t="shared" si="219"/>
        <v>4.3533099999999996</v>
      </c>
      <c r="R380" s="91">
        <f t="shared" si="219"/>
        <v>4.3664899999999998</v>
      </c>
      <c r="S380" s="91">
        <f t="shared" si="219"/>
        <v>4.3189500000000001</v>
      </c>
      <c r="T380" s="91">
        <f t="shared" si="219"/>
        <v>4.3402599999999998</v>
      </c>
      <c r="U380" s="91">
        <f t="shared" si="219"/>
        <v>4.3334599999999996</v>
      </c>
      <c r="V380" s="91">
        <f t="shared" si="219"/>
        <v>4.3245699999999996</v>
      </c>
      <c r="W380" s="91">
        <f t="shared" si="219"/>
        <v>4.3122600000000002</v>
      </c>
      <c r="X380" s="91">
        <f t="shared" si="219"/>
        <v>4.2614599999999996</v>
      </c>
      <c r="Y380" s="91">
        <f t="shared" si="219"/>
        <v>4.0825399999999998</v>
      </c>
      <c r="Z380" s="91">
        <f t="shared" si="219"/>
        <v>3.7635999999999998</v>
      </c>
      <c r="AA380" s="91">
        <f t="shared" si="219"/>
        <v>3.6476700000000002</v>
      </c>
    </row>
    <row r="381" spans="1:27" ht="12.75" customHeight="1" outlineLevel="1" x14ac:dyDescent="0.2">
      <c r="A381" s="99" t="s">
        <v>2023</v>
      </c>
      <c r="B381" s="63" t="s">
        <v>238</v>
      </c>
      <c r="C381" s="43" t="s">
        <v>79</v>
      </c>
      <c r="D381" s="44">
        <v>1044.99</v>
      </c>
      <c r="E381" s="44">
        <v>951.56</v>
      </c>
      <c r="F381" s="44">
        <v>847.16</v>
      </c>
      <c r="G381" s="44">
        <v>832.33</v>
      </c>
      <c r="H381" s="44">
        <v>936.18</v>
      </c>
      <c r="I381" s="44">
        <v>1093.54</v>
      </c>
      <c r="J381" s="44">
        <v>1276.24</v>
      </c>
      <c r="K381" s="44">
        <v>1621.84</v>
      </c>
      <c r="L381" s="44">
        <v>1828.01</v>
      </c>
      <c r="M381" s="44">
        <v>1887.88</v>
      </c>
      <c r="N381" s="44">
        <v>1918.59</v>
      </c>
      <c r="O381" s="44">
        <v>1953.98</v>
      </c>
      <c r="P381" s="44">
        <v>1892.3</v>
      </c>
      <c r="Q381" s="44">
        <v>1910.71</v>
      </c>
      <c r="R381" s="44">
        <v>1923.89</v>
      </c>
      <c r="S381" s="44">
        <v>1876.35</v>
      </c>
      <c r="T381" s="44">
        <v>1897.66</v>
      </c>
      <c r="U381" s="44">
        <v>1890.86</v>
      </c>
      <c r="V381" s="44">
        <v>1881.97</v>
      </c>
      <c r="W381" s="44">
        <v>1869.66</v>
      </c>
      <c r="X381" s="44">
        <v>1818.86</v>
      </c>
      <c r="Y381" s="44">
        <v>1639.94</v>
      </c>
      <c r="Z381" s="44">
        <v>1321</v>
      </c>
      <c r="AA381" s="44">
        <v>1205.07</v>
      </c>
    </row>
    <row r="382" spans="1:27" ht="12.75" customHeight="1" outlineLevel="1" x14ac:dyDescent="0.2">
      <c r="A382" s="99" t="s">
        <v>2024</v>
      </c>
      <c r="B382" s="63" t="s">
        <v>90</v>
      </c>
      <c r="C382" s="43" t="s">
        <v>79</v>
      </c>
      <c r="D382" s="44">
        <f>$D$327</f>
        <v>2222.89</v>
      </c>
      <c r="E382" s="44">
        <f t="shared" ref="E382:AA382" si="220">$D$327</f>
        <v>2222.89</v>
      </c>
      <c r="F382" s="44">
        <f t="shared" si="220"/>
        <v>2222.89</v>
      </c>
      <c r="G382" s="44">
        <f t="shared" si="220"/>
        <v>2222.89</v>
      </c>
      <c r="H382" s="44">
        <f t="shared" si="220"/>
        <v>2222.89</v>
      </c>
      <c r="I382" s="44">
        <f t="shared" si="220"/>
        <v>2222.89</v>
      </c>
      <c r="J382" s="44">
        <f t="shared" si="220"/>
        <v>2222.89</v>
      </c>
      <c r="K382" s="44">
        <f t="shared" si="220"/>
        <v>2222.89</v>
      </c>
      <c r="L382" s="44">
        <f t="shared" si="220"/>
        <v>2222.89</v>
      </c>
      <c r="M382" s="44">
        <f t="shared" si="220"/>
        <v>2222.89</v>
      </c>
      <c r="N382" s="44">
        <f t="shared" si="220"/>
        <v>2222.89</v>
      </c>
      <c r="O382" s="44">
        <f t="shared" si="220"/>
        <v>2222.89</v>
      </c>
      <c r="P382" s="44">
        <f t="shared" si="220"/>
        <v>2222.89</v>
      </c>
      <c r="Q382" s="44">
        <f t="shared" si="220"/>
        <v>2222.89</v>
      </c>
      <c r="R382" s="44">
        <f t="shared" si="220"/>
        <v>2222.89</v>
      </c>
      <c r="S382" s="44">
        <f t="shared" si="220"/>
        <v>2222.89</v>
      </c>
      <c r="T382" s="44">
        <f t="shared" si="220"/>
        <v>2222.89</v>
      </c>
      <c r="U382" s="44">
        <f t="shared" si="220"/>
        <v>2222.89</v>
      </c>
      <c r="V382" s="44">
        <f t="shared" si="220"/>
        <v>2222.89</v>
      </c>
      <c r="W382" s="44">
        <f t="shared" si="220"/>
        <v>2222.89</v>
      </c>
      <c r="X382" s="44">
        <f t="shared" si="220"/>
        <v>2222.89</v>
      </c>
      <c r="Y382" s="44">
        <f t="shared" si="220"/>
        <v>2222.89</v>
      </c>
      <c r="Z382" s="44">
        <f t="shared" si="220"/>
        <v>2222.89</v>
      </c>
      <c r="AA382" s="44">
        <f t="shared" si="220"/>
        <v>2222.89</v>
      </c>
    </row>
    <row r="383" spans="1:27" ht="12.75" customHeight="1" outlineLevel="1" x14ac:dyDescent="0.2">
      <c r="A383" s="99" t="s">
        <v>2025</v>
      </c>
      <c r="B383" s="63" t="s">
        <v>83</v>
      </c>
      <c r="C383" s="43" t="s">
        <v>79</v>
      </c>
      <c r="D383" s="44">
        <v>3.35</v>
      </c>
      <c r="E383" s="44">
        <v>3.35</v>
      </c>
      <c r="F383" s="44">
        <v>3.35</v>
      </c>
      <c r="G383" s="44">
        <v>3.35</v>
      </c>
      <c r="H383" s="44">
        <v>3.35</v>
      </c>
      <c r="I383" s="44">
        <v>3.35</v>
      </c>
      <c r="J383" s="44">
        <v>3.35</v>
      </c>
      <c r="K383" s="44">
        <v>3.35</v>
      </c>
      <c r="L383" s="44">
        <v>3.35</v>
      </c>
      <c r="M383" s="44">
        <v>3.35</v>
      </c>
      <c r="N383" s="44">
        <v>3.35</v>
      </c>
      <c r="O383" s="44">
        <v>3.35</v>
      </c>
      <c r="P383" s="44">
        <v>3.35</v>
      </c>
      <c r="Q383" s="44">
        <v>3.35</v>
      </c>
      <c r="R383" s="44">
        <v>3.35</v>
      </c>
      <c r="S383" s="44">
        <v>3.35</v>
      </c>
      <c r="T383" s="44">
        <v>3.35</v>
      </c>
      <c r="U383" s="44">
        <v>3.35</v>
      </c>
      <c r="V383" s="44">
        <v>3.35</v>
      </c>
      <c r="W383" s="44">
        <v>3.35</v>
      </c>
      <c r="X383" s="44">
        <v>3.35</v>
      </c>
      <c r="Y383" s="44">
        <v>3.35</v>
      </c>
      <c r="Z383" s="44">
        <v>3.35</v>
      </c>
      <c r="AA383" s="44">
        <v>3.35</v>
      </c>
    </row>
    <row r="384" spans="1:27" ht="12.75" customHeight="1" outlineLevel="1" x14ac:dyDescent="0.2">
      <c r="A384" s="99" t="s">
        <v>2026</v>
      </c>
      <c r="B384" s="63" t="s">
        <v>81</v>
      </c>
      <c r="C384" s="43" t="s">
        <v>79</v>
      </c>
      <c r="D384" s="44">
        <f>$D$11</f>
        <v>216.36</v>
      </c>
      <c r="E384" s="44">
        <f t="shared" ref="E384:AA384" si="221">$D$11</f>
        <v>216.36</v>
      </c>
      <c r="F384" s="44">
        <f t="shared" si="221"/>
        <v>216.36</v>
      </c>
      <c r="G384" s="44">
        <f t="shared" si="221"/>
        <v>216.36</v>
      </c>
      <c r="H384" s="44">
        <f t="shared" si="221"/>
        <v>216.36</v>
      </c>
      <c r="I384" s="44">
        <f t="shared" si="221"/>
        <v>216.36</v>
      </c>
      <c r="J384" s="44">
        <f t="shared" si="221"/>
        <v>216.36</v>
      </c>
      <c r="K384" s="44">
        <f t="shared" si="221"/>
        <v>216.36</v>
      </c>
      <c r="L384" s="44">
        <f t="shared" si="221"/>
        <v>216.36</v>
      </c>
      <c r="M384" s="44">
        <f t="shared" si="221"/>
        <v>216.36</v>
      </c>
      <c r="N384" s="44">
        <f t="shared" si="221"/>
        <v>216.36</v>
      </c>
      <c r="O384" s="44">
        <f t="shared" si="221"/>
        <v>216.36</v>
      </c>
      <c r="P384" s="44">
        <f t="shared" si="221"/>
        <v>216.36</v>
      </c>
      <c r="Q384" s="44">
        <f t="shared" si="221"/>
        <v>216.36</v>
      </c>
      <c r="R384" s="44">
        <f t="shared" si="221"/>
        <v>216.36</v>
      </c>
      <c r="S384" s="44">
        <f t="shared" si="221"/>
        <v>216.36</v>
      </c>
      <c r="T384" s="44">
        <f t="shared" si="221"/>
        <v>216.36</v>
      </c>
      <c r="U384" s="44">
        <f t="shared" si="221"/>
        <v>216.36</v>
      </c>
      <c r="V384" s="44">
        <f t="shared" si="221"/>
        <v>216.36</v>
      </c>
      <c r="W384" s="44">
        <f t="shared" si="221"/>
        <v>216.36</v>
      </c>
      <c r="X384" s="44">
        <f t="shared" si="221"/>
        <v>216.36</v>
      </c>
      <c r="Y384" s="44">
        <f t="shared" si="221"/>
        <v>216.36</v>
      </c>
      <c r="Z384" s="44">
        <f t="shared" si="221"/>
        <v>216.36</v>
      </c>
      <c r="AA384" s="44">
        <f t="shared" si="221"/>
        <v>216.36</v>
      </c>
    </row>
    <row r="385" spans="1:27" ht="12.75" customHeight="1" x14ac:dyDescent="0.2">
      <c r="A385" s="98" t="s">
        <v>2027</v>
      </c>
      <c r="B385" s="28" t="str">
        <f>"13"&amp;"."&amp;$B$800&amp;"."&amp;$B$801</f>
        <v>13.12.2023</v>
      </c>
      <c r="C385" s="90" t="s">
        <v>76</v>
      </c>
      <c r="D385" s="91">
        <f>ROUND(((D386+D387+D389+D388)/1000),5)</f>
        <v>3.5753300000000001</v>
      </c>
      <c r="E385" s="91">
        <f>ROUND(((E386+E387+E389+E388)/1000),5)</f>
        <v>3.4863300000000002</v>
      </c>
      <c r="F385" s="91">
        <f>ROUND(((F386+F387+F389+F388)/1000),5)</f>
        <v>3.44997</v>
      </c>
      <c r="G385" s="91">
        <f t="shared" ref="G385:AA385" si="222">ROUND(((G386+G387+G389+G388)/1000),5)</f>
        <v>3.4377800000000001</v>
      </c>
      <c r="H385" s="91">
        <f t="shared" si="222"/>
        <v>3.47167</v>
      </c>
      <c r="I385" s="91">
        <f t="shared" si="222"/>
        <v>3.6111800000000001</v>
      </c>
      <c r="J385" s="91">
        <f t="shared" si="222"/>
        <v>3.7842699999999998</v>
      </c>
      <c r="K385" s="91">
        <f t="shared" si="222"/>
        <v>4.1247199999999999</v>
      </c>
      <c r="L385" s="91">
        <f t="shared" si="222"/>
        <v>4.3429599999999997</v>
      </c>
      <c r="M385" s="91">
        <f t="shared" si="222"/>
        <v>4.4168700000000003</v>
      </c>
      <c r="N385" s="91">
        <f t="shared" si="222"/>
        <v>4.4492599999999998</v>
      </c>
      <c r="O385" s="91">
        <f t="shared" si="222"/>
        <v>4.4832000000000001</v>
      </c>
      <c r="P385" s="91">
        <f t="shared" si="222"/>
        <v>4.4326100000000004</v>
      </c>
      <c r="Q385" s="91">
        <f t="shared" si="222"/>
        <v>4.4581099999999996</v>
      </c>
      <c r="R385" s="91">
        <f t="shared" si="222"/>
        <v>4.4479800000000003</v>
      </c>
      <c r="S385" s="91">
        <f t="shared" si="222"/>
        <v>4.4248399999999997</v>
      </c>
      <c r="T385" s="91">
        <f t="shared" si="222"/>
        <v>4.4558400000000002</v>
      </c>
      <c r="U385" s="91">
        <f t="shared" si="222"/>
        <v>4.4464399999999999</v>
      </c>
      <c r="V385" s="91">
        <f t="shared" si="222"/>
        <v>4.4222599999999996</v>
      </c>
      <c r="W385" s="91">
        <f t="shared" si="222"/>
        <v>4.3578200000000002</v>
      </c>
      <c r="X385" s="91">
        <f t="shared" si="222"/>
        <v>4.2390400000000001</v>
      </c>
      <c r="Y385" s="91">
        <f t="shared" si="222"/>
        <v>4.1663199999999998</v>
      </c>
      <c r="Z385" s="91">
        <f t="shared" si="222"/>
        <v>3.9033099999999998</v>
      </c>
      <c r="AA385" s="91">
        <f t="shared" si="222"/>
        <v>3.7124199999999998</v>
      </c>
    </row>
    <row r="386" spans="1:27" ht="12.75" customHeight="1" outlineLevel="1" x14ac:dyDescent="0.2">
      <c r="A386" s="99" t="s">
        <v>2028</v>
      </c>
      <c r="B386" s="63" t="s">
        <v>238</v>
      </c>
      <c r="C386" s="43" t="s">
        <v>79</v>
      </c>
      <c r="D386" s="44">
        <v>1132.73</v>
      </c>
      <c r="E386" s="44">
        <v>1043.73</v>
      </c>
      <c r="F386" s="44">
        <v>1007.37</v>
      </c>
      <c r="G386" s="44">
        <v>995.18</v>
      </c>
      <c r="H386" s="44">
        <v>1029.07</v>
      </c>
      <c r="I386" s="44">
        <v>1168.58</v>
      </c>
      <c r="J386" s="44">
        <v>1341.67</v>
      </c>
      <c r="K386" s="44">
        <v>1682.12</v>
      </c>
      <c r="L386" s="44">
        <v>1900.36</v>
      </c>
      <c r="M386" s="44">
        <v>1974.27</v>
      </c>
      <c r="N386" s="44">
        <v>2006.66</v>
      </c>
      <c r="O386" s="44">
        <v>2040.6</v>
      </c>
      <c r="P386" s="44">
        <v>1990.01</v>
      </c>
      <c r="Q386" s="44">
        <v>2015.51</v>
      </c>
      <c r="R386" s="44">
        <v>2005.38</v>
      </c>
      <c r="S386" s="44">
        <v>1982.24</v>
      </c>
      <c r="T386" s="44">
        <v>2013.24</v>
      </c>
      <c r="U386" s="44">
        <v>2003.84</v>
      </c>
      <c r="V386" s="44">
        <v>1979.66</v>
      </c>
      <c r="W386" s="44">
        <v>1915.22</v>
      </c>
      <c r="X386" s="44">
        <v>1796.44</v>
      </c>
      <c r="Y386" s="44">
        <v>1723.72</v>
      </c>
      <c r="Z386" s="44">
        <v>1460.71</v>
      </c>
      <c r="AA386" s="44">
        <v>1269.82</v>
      </c>
    </row>
    <row r="387" spans="1:27" ht="12.75" customHeight="1" outlineLevel="1" x14ac:dyDescent="0.2">
      <c r="A387" s="99" t="s">
        <v>2029</v>
      </c>
      <c r="B387" s="63" t="s">
        <v>90</v>
      </c>
      <c r="C387" s="43" t="s">
        <v>79</v>
      </c>
      <c r="D387" s="44">
        <f>$D$327</f>
        <v>2222.89</v>
      </c>
      <c r="E387" s="44">
        <f t="shared" ref="E387:AA387" si="223">$D$327</f>
        <v>2222.89</v>
      </c>
      <c r="F387" s="44">
        <f t="shared" si="223"/>
        <v>2222.89</v>
      </c>
      <c r="G387" s="44">
        <f t="shared" si="223"/>
        <v>2222.89</v>
      </c>
      <c r="H387" s="44">
        <f t="shared" si="223"/>
        <v>2222.89</v>
      </c>
      <c r="I387" s="44">
        <f t="shared" si="223"/>
        <v>2222.89</v>
      </c>
      <c r="J387" s="44">
        <f t="shared" si="223"/>
        <v>2222.89</v>
      </c>
      <c r="K387" s="44">
        <f t="shared" si="223"/>
        <v>2222.89</v>
      </c>
      <c r="L387" s="44">
        <f t="shared" si="223"/>
        <v>2222.89</v>
      </c>
      <c r="M387" s="44">
        <f t="shared" si="223"/>
        <v>2222.89</v>
      </c>
      <c r="N387" s="44">
        <f t="shared" si="223"/>
        <v>2222.89</v>
      </c>
      <c r="O387" s="44">
        <f t="shared" si="223"/>
        <v>2222.89</v>
      </c>
      <c r="P387" s="44">
        <f t="shared" si="223"/>
        <v>2222.89</v>
      </c>
      <c r="Q387" s="44">
        <f t="shared" si="223"/>
        <v>2222.89</v>
      </c>
      <c r="R387" s="44">
        <f t="shared" si="223"/>
        <v>2222.89</v>
      </c>
      <c r="S387" s="44">
        <f t="shared" si="223"/>
        <v>2222.89</v>
      </c>
      <c r="T387" s="44">
        <f t="shared" si="223"/>
        <v>2222.89</v>
      </c>
      <c r="U387" s="44">
        <f t="shared" si="223"/>
        <v>2222.89</v>
      </c>
      <c r="V387" s="44">
        <f t="shared" si="223"/>
        <v>2222.89</v>
      </c>
      <c r="W387" s="44">
        <f t="shared" si="223"/>
        <v>2222.89</v>
      </c>
      <c r="X387" s="44">
        <f t="shared" si="223"/>
        <v>2222.89</v>
      </c>
      <c r="Y387" s="44">
        <f t="shared" si="223"/>
        <v>2222.89</v>
      </c>
      <c r="Z387" s="44">
        <f t="shared" si="223"/>
        <v>2222.89</v>
      </c>
      <c r="AA387" s="44">
        <f t="shared" si="223"/>
        <v>2222.89</v>
      </c>
    </row>
    <row r="388" spans="1:27" ht="12.75" customHeight="1" outlineLevel="1" x14ac:dyDescent="0.2">
      <c r="A388" s="99" t="s">
        <v>2030</v>
      </c>
      <c r="B388" s="63" t="s">
        <v>83</v>
      </c>
      <c r="C388" s="43" t="s">
        <v>79</v>
      </c>
      <c r="D388" s="44">
        <v>3.35</v>
      </c>
      <c r="E388" s="44">
        <v>3.35</v>
      </c>
      <c r="F388" s="44">
        <v>3.35</v>
      </c>
      <c r="G388" s="44">
        <v>3.35</v>
      </c>
      <c r="H388" s="44">
        <v>3.35</v>
      </c>
      <c r="I388" s="44">
        <v>3.35</v>
      </c>
      <c r="J388" s="44">
        <v>3.35</v>
      </c>
      <c r="K388" s="44">
        <v>3.35</v>
      </c>
      <c r="L388" s="44">
        <v>3.35</v>
      </c>
      <c r="M388" s="44">
        <v>3.35</v>
      </c>
      <c r="N388" s="44">
        <v>3.35</v>
      </c>
      <c r="O388" s="44">
        <v>3.35</v>
      </c>
      <c r="P388" s="44">
        <v>3.35</v>
      </c>
      <c r="Q388" s="44">
        <v>3.35</v>
      </c>
      <c r="R388" s="44">
        <v>3.35</v>
      </c>
      <c r="S388" s="44">
        <v>3.35</v>
      </c>
      <c r="T388" s="44">
        <v>3.35</v>
      </c>
      <c r="U388" s="44">
        <v>3.35</v>
      </c>
      <c r="V388" s="44">
        <v>3.35</v>
      </c>
      <c r="W388" s="44">
        <v>3.35</v>
      </c>
      <c r="X388" s="44">
        <v>3.35</v>
      </c>
      <c r="Y388" s="44">
        <v>3.35</v>
      </c>
      <c r="Z388" s="44">
        <v>3.35</v>
      </c>
      <c r="AA388" s="44">
        <v>3.35</v>
      </c>
    </row>
    <row r="389" spans="1:27" ht="12.75" customHeight="1" outlineLevel="1" x14ac:dyDescent="0.2">
      <c r="A389" s="99" t="s">
        <v>2031</v>
      </c>
      <c r="B389" s="63" t="s">
        <v>81</v>
      </c>
      <c r="C389" s="43" t="s">
        <v>79</v>
      </c>
      <c r="D389" s="44">
        <f>$D$11</f>
        <v>216.36</v>
      </c>
      <c r="E389" s="44">
        <f t="shared" ref="E389:AA389" si="224">$D$11</f>
        <v>216.36</v>
      </c>
      <c r="F389" s="44">
        <f t="shared" si="224"/>
        <v>216.36</v>
      </c>
      <c r="G389" s="44">
        <f t="shared" si="224"/>
        <v>216.36</v>
      </c>
      <c r="H389" s="44">
        <f t="shared" si="224"/>
        <v>216.36</v>
      </c>
      <c r="I389" s="44">
        <f t="shared" si="224"/>
        <v>216.36</v>
      </c>
      <c r="J389" s="44">
        <f t="shared" si="224"/>
        <v>216.36</v>
      </c>
      <c r="K389" s="44">
        <f t="shared" si="224"/>
        <v>216.36</v>
      </c>
      <c r="L389" s="44">
        <f t="shared" si="224"/>
        <v>216.36</v>
      </c>
      <c r="M389" s="44">
        <f t="shared" si="224"/>
        <v>216.36</v>
      </c>
      <c r="N389" s="44">
        <f t="shared" si="224"/>
        <v>216.36</v>
      </c>
      <c r="O389" s="44">
        <f t="shared" si="224"/>
        <v>216.36</v>
      </c>
      <c r="P389" s="44">
        <f t="shared" si="224"/>
        <v>216.36</v>
      </c>
      <c r="Q389" s="44">
        <f t="shared" si="224"/>
        <v>216.36</v>
      </c>
      <c r="R389" s="44">
        <f t="shared" si="224"/>
        <v>216.36</v>
      </c>
      <c r="S389" s="44">
        <f t="shared" si="224"/>
        <v>216.36</v>
      </c>
      <c r="T389" s="44">
        <f t="shared" si="224"/>
        <v>216.36</v>
      </c>
      <c r="U389" s="44">
        <f t="shared" si="224"/>
        <v>216.36</v>
      </c>
      <c r="V389" s="44">
        <f t="shared" si="224"/>
        <v>216.36</v>
      </c>
      <c r="W389" s="44">
        <f t="shared" si="224"/>
        <v>216.36</v>
      </c>
      <c r="X389" s="44">
        <f t="shared" si="224"/>
        <v>216.36</v>
      </c>
      <c r="Y389" s="44">
        <f t="shared" si="224"/>
        <v>216.36</v>
      </c>
      <c r="Z389" s="44">
        <f t="shared" si="224"/>
        <v>216.36</v>
      </c>
      <c r="AA389" s="44">
        <f t="shared" si="224"/>
        <v>216.36</v>
      </c>
    </row>
    <row r="390" spans="1:27" ht="12.75" customHeight="1" x14ac:dyDescent="0.2">
      <c r="A390" s="98" t="s">
        <v>2032</v>
      </c>
      <c r="B390" s="28" t="str">
        <f>"14"&amp;"."&amp;$B$800&amp;"."&amp;$B$801</f>
        <v>14.12.2023</v>
      </c>
      <c r="C390" s="90" t="s">
        <v>76</v>
      </c>
      <c r="D390" s="91">
        <f>ROUND(((D391+D392+D394+D393)/1000),5)</f>
        <v>3.6272799999999998</v>
      </c>
      <c r="E390" s="91">
        <f>ROUND(((E391+E392+E394+E393)/1000),5)</f>
        <v>3.55105</v>
      </c>
      <c r="F390" s="91">
        <f>ROUND(((F391+F392+F394+F393)/1000),5)</f>
        <v>3.5033799999999999</v>
      </c>
      <c r="G390" s="91">
        <f t="shared" ref="G390:AA390" si="225">ROUND(((G391+G392+G394+G393)/1000),5)</f>
        <v>3.5063</v>
      </c>
      <c r="H390" s="91">
        <f t="shared" si="225"/>
        <v>3.55172</v>
      </c>
      <c r="I390" s="91">
        <f t="shared" si="225"/>
        <v>3.7009699999999999</v>
      </c>
      <c r="J390" s="91">
        <f t="shared" si="225"/>
        <v>3.9582899999999999</v>
      </c>
      <c r="K390" s="91">
        <f t="shared" si="225"/>
        <v>4.1936799999999996</v>
      </c>
      <c r="L390" s="91">
        <f t="shared" si="225"/>
        <v>4.4091500000000003</v>
      </c>
      <c r="M390" s="91">
        <f t="shared" si="225"/>
        <v>4.4729599999999996</v>
      </c>
      <c r="N390" s="91">
        <f t="shared" si="225"/>
        <v>4.60433</v>
      </c>
      <c r="O390" s="91">
        <f t="shared" si="225"/>
        <v>4.5366799999999996</v>
      </c>
      <c r="P390" s="91">
        <f t="shared" si="225"/>
        <v>4.4796300000000002</v>
      </c>
      <c r="Q390" s="91">
        <f t="shared" si="225"/>
        <v>4.5026200000000003</v>
      </c>
      <c r="R390" s="91">
        <f t="shared" si="225"/>
        <v>4.5344300000000004</v>
      </c>
      <c r="S390" s="91">
        <f t="shared" si="225"/>
        <v>4.4746699999999997</v>
      </c>
      <c r="T390" s="91">
        <f t="shared" si="225"/>
        <v>4.6771900000000004</v>
      </c>
      <c r="U390" s="91">
        <f t="shared" si="225"/>
        <v>4.6903100000000002</v>
      </c>
      <c r="V390" s="91">
        <f t="shared" si="225"/>
        <v>4.67258</v>
      </c>
      <c r="W390" s="91">
        <f t="shared" si="225"/>
        <v>4.43424</v>
      </c>
      <c r="X390" s="91">
        <f t="shared" si="225"/>
        <v>4.3711099999999998</v>
      </c>
      <c r="Y390" s="91">
        <f t="shared" si="225"/>
        <v>4.2066600000000003</v>
      </c>
      <c r="Z390" s="91">
        <f t="shared" si="225"/>
        <v>3.92692</v>
      </c>
      <c r="AA390" s="91">
        <f t="shared" si="225"/>
        <v>3.7520099999999998</v>
      </c>
    </row>
    <row r="391" spans="1:27" ht="12.75" customHeight="1" outlineLevel="1" x14ac:dyDescent="0.2">
      <c r="A391" s="99" t="s">
        <v>2033</v>
      </c>
      <c r="B391" s="63" t="s">
        <v>238</v>
      </c>
      <c r="C391" s="43" t="s">
        <v>79</v>
      </c>
      <c r="D391" s="44">
        <v>1184.68</v>
      </c>
      <c r="E391" s="44">
        <v>1108.45</v>
      </c>
      <c r="F391" s="44">
        <v>1060.78</v>
      </c>
      <c r="G391" s="44">
        <v>1063.7</v>
      </c>
      <c r="H391" s="44">
        <v>1109.1199999999999</v>
      </c>
      <c r="I391" s="44">
        <v>1258.3699999999999</v>
      </c>
      <c r="J391" s="44">
        <v>1515.69</v>
      </c>
      <c r="K391" s="44">
        <v>1751.08</v>
      </c>
      <c r="L391" s="44">
        <v>1966.55</v>
      </c>
      <c r="M391" s="44">
        <v>2030.36</v>
      </c>
      <c r="N391" s="44">
        <v>2161.73</v>
      </c>
      <c r="O391" s="44">
        <v>2094.08</v>
      </c>
      <c r="P391" s="44">
        <v>2037.03</v>
      </c>
      <c r="Q391" s="44">
        <v>2060.02</v>
      </c>
      <c r="R391" s="44">
        <v>2091.83</v>
      </c>
      <c r="S391" s="44">
        <v>2032.07</v>
      </c>
      <c r="T391" s="44">
        <v>2234.59</v>
      </c>
      <c r="U391" s="44">
        <v>2247.71</v>
      </c>
      <c r="V391" s="44">
        <v>2229.98</v>
      </c>
      <c r="W391" s="44">
        <v>1991.64</v>
      </c>
      <c r="X391" s="44">
        <v>1928.51</v>
      </c>
      <c r="Y391" s="44">
        <v>1764.06</v>
      </c>
      <c r="Z391" s="44">
        <v>1484.32</v>
      </c>
      <c r="AA391" s="44">
        <v>1309.4100000000001</v>
      </c>
    </row>
    <row r="392" spans="1:27" ht="12.75" customHeight="1" outlineLevel="1" x14ac:dyDescent="0.2">
      <c r="A392" s="99" t="s">
        <v>2034</v>
      </c>
      <c r="B392" s="63" t="s">
        <v>90</v>
      </c>
      <c r="C392" s="43" t="s">
        <v>79</v>
      </c>
      <c r="D392" s="44">
        <f>$D$327</f>
        <v>2222.89</v>
      </c>
      <c r="E392" s="44">
        <f t="shared" ref="E392:AA392" si="226">$D$327</f>
        <v>2222.89</v>
      </c>
      <c r="F392" s="44">
        <f t="shared" si="226"/>
        <v>2222.89</v>
      </c>
      <c r="G392" s="44">
        <f t="shared" si="226"/>
        <v>2222.89</v>
      </c>
      <c r="H392" s="44">
        <f t="shared" si="226"/>
        <v>2222.89</v>
      </c>
      <c r="I392" s="44">
        <f t="shared" si="226"/>
        <v>2222.89</v>
      </c>
      <c r="J392" s="44">
        <f t="shared" si="226"/>
        <v>2222.89</v>
      </c>
      <c r="K392" s="44">
        <f t="shared" si="226"/>
        <v>2222.89</v>
      </c>
      <c r="L392" s="44">
        <f t="shared" si="226"/>
        <v>2222.89</v>
      </c>
      <c r="M392" s="44">
        <f t="shared" si="226"/>
        <v>2222.89</v>
      </c>
      <c r="N392" s="44">
        <f t="shared" si="226"/>
        <v>2222.89</v>
      </c>
      <c r="O392" s="44">
        <f t="shared" si="226"/>
        <v>2222.89</v>
      </c>
      <c r="P392" s="44">
        <f t="shared" si="226"/>
        <v>2222.89</v>
      </c>
      <c r="Q392" s="44">
        <f t="shared" si="226"/>
        <v>2222.89</v>
      </c>
      <c r="R392" s="44">
        <f t="shared" si="226"/>
        <v>2222.89</v>
      </c>
      <c r="S392" s="44">
        <f t="shared" si="226"/>
        <v>2222.89</v>
      </c>
      <c r="T392" s="44">
        <f t="shared" si="226"/>
        <v>2222.89</v>
      </c>
      <c r="U392" s="44">
        <f t="shared" si="226"/>
        <v>2222.89</v>
      </c>
      <c r="V392" s="44">
        <f t="shared" si="226"/>
        <v>2222.89</v>
      </c>
      <c r="W392" s="44">
        <f t="shared" si="226"/>
        <v>2222.89</v>
      </c>
      <c r="X392" s="44">
        <f t="shared" si="226"/>
        <v>2222.89</v>
      </c>
      <c r="Y392" s="44">
        <f t="shared" si="226"/>
        <v>2222.89</v>
      </c>
      <c r="Z392" s="44">
        <f t="shared" si="226"/>
        <v>2222.89</v>
      </c>
      <c r="AA392" s="44">
        <f t="shared" si="226"/>
        <v>2222.89</v>
      </c>
    </row>
    <row r="393" spans="1:27" ht="12.75" customHeight="1" outlineLevel="1" x14ac:dyDescent="0.2">
      <c r="A393" s="99" t="s">
        <v>2035</v>
      </c>
      <c r="B393" s="63" t="s">
        <v>83</v>
      </c>
      <c r="C393" s="43" t="s">
        <v>79</v>
      </c>
      <c r="D393" s="44">
        <v>3.35</v>
      </c>
      <c r="E393" s="44">
        <v>3.35</v>
      </c>
      <c r="F393" s="44">
        <v>3.35</v>
      </c>
      <c r="G393" s="44">
        <v>3.35</v>
      </c>
      <c r="H393" s="44">
        <v>3.35</v>
      </c>
      <c r="I393" s="44">
        <v>3.35</v>
      </c>
      <c r="J393" s="44">
        <v>3.35</v>
      </c>
      <c r="K393" s="44">
        <v>3.35</v>
      </c>
      <c r="L393" s="44">
        <v>3.35</v>
      </c>
      <c r="M393" s="44">
        <v>3.35</v>
      </c>
      <c r="N393" s="44">
        <v>3.35</v>
      </c>
      <c r="O393" s="44">
        <v>3.35</v>
      </c>
      <c r="P393" s="44">
        <v>3.35</v>
      </c>
      <c r="Q393" s="44">
        <v>3.35</v>
      </c>
      <c r="R393" s="44">
        <v>3.35</v>
      </c>
      <c r="S393" s="44">
        <v>3.35</v>
      </c>
      <c r="T393" s="44">
        <v>3.35</v>
      </c>
      <c r="U393" s="44">
        <v>3.35</v>
      </c>
      <c r="V393" s="44">
        <v>3.35</v>
      </c>
      <c r="W393" s="44">
        <v>3.35</v>
      </c>
      <c r="X393" s="44">
        <v>3.35</v>
      </c>
      <c r="Y393" s="44">
        <v>3.35</v>
      </c>
      <c r="Z393" s="44">
        <v>3.35</v>
      </c>
      <c r="AA393" s="44">
        <v>3.35</v>
      </c>
    </row>
    <row r="394" spans="1:27" ht="12.75" customHeight="1" outlineLevel="1" x14ac:dyDescent="0.2">
      <c r="A394" s="99" t="s">
        <v>2036</v>
      </c>
      <c r="B394" s="63" t="s">
        <v>81</v>
      </c>
      <c r="C394" s="43" t="s">
        <v>79</v>
      </c>
      <c r="D394" s="44">
        <f>$D$11</f>
        <v>216.36</v>
      </c>
      <c r="E394" s="44">
        <f t="shared" ref="E394:AA394" si="227">$D$11</f>
        <v>216.36</v>
      </c>
      <c r="F394" s="44">
        <f t="shared" si="227"/>
        <v>216.36</v>
      </c>
      <c r="G394" s="44">
        <f t="shared" si="227"/>
        <v>216.36</v>
      </c>
      <c r="H394" s="44">
        <f t="shared" si="227"/>
        <v>216.36</v>
      </c>
      <c r="I394" s="44">
        <f t="shared" si="227"/>
        <v>216.36</v>
      </c>
      <c r="J394" s="44">
        <f t="shared" si="227"/>
        <v>216.36</v>
      </c>
      <c r="K394" s="44">
        <f t="shared" si="227"/>
        <v>216.36</v>
      </c>
      <c r="L394" s="44">
        <f t="shared" si="227"/>
        <v>216.36</v>
      </c>
      <c r="M394" s="44">
        <f t="shared" si="227"/>
        <v>216.36</v>
      </c>
      <c r="N394" s="44">
        <f t="shared" si="227"/>
        <v>216.36</v>
      </c>
      <c r="O394" s="44">
        <f t="shared" si="227"/>
        <v>216.36</v>
      </c>
      <c r="P394" s="44">
        <f t="shared" si="227"/>
        <v>216.36</v>
      </c>
      <c r="Q394" s="44">
        <f t="shared" si="227"/>
        <v>216.36</v>
      </c>
      <c r="R394" s="44">
        <f t="shared" si="227"/>
        <v>216.36</v>
      </c>
      <c r="S394" s="44">
        <f t="shared" si="227"/>
        <v>216.36</v>
      </c>
      <c r="T394" s="44">
        <f t="shared" si="227"/>
        <v>216.36</v>
      </c>
      <c r="U394" s="44">
        <f t="shared" si="227"/>
        <v>216.36</v>
      </c>
      <c r="V394" s="44">
        <f t="shared" si="227"/>
        <v>216.36</v>
      </c>
      <c r="W394" s="44">
        <f t="shared" si="227"/>
        <v>216.36</v>
      </c>
      <c r="X394" s="44">
        <f t="shared" si="227"/>
        <v>216.36</v>
      </c>
      <c r="Y394" s="44">
        <f t="shared" si="227"/>
        <v>216.36</v>
      </c>
      <c r="Z394" s="44">
        <f t="shared" si="227"/>
        <v>216.36</v>
      </c>
      <c r="AA394" s="44">
        <f t="shared" si="227"/>
        <v>216.36</v>
      </c>
    </row>
    <row r="395" spans="1:27" ht="12.75" customHeight="1" x14ac:dyDescent="0.2">
      <c r="A395" s="98" t="s">
        <v>2037</v>
      </c>
      <c r="B395" s="28" t="str">
        <f>"15"&amp;"."&amp;$B$800&amp;"."&amp;$B$801</f>
        <v>15.12.2023</v>
      </c>
      <c r="C395" s="90" t="s">
        <v>76</v>
      </c>
      <c r="D395" s="91">
        <f>ROUND(((D396+D397+D399+D398)/1000),5)</f>
        <v>3.6355</v>
      </c>
      <c r="E395" s="91">
        <f>ROUND(((E396+E397+E399+E398)/1000),5)</f>
        <v>3.5832999999999999</v>
      </c>
      <c r="F395" s="91">
        <f>ROUND(((F396+F397+F399+F398)/1000),5)</f>
        <v>3.5402900000000002</v>
      </c>
      <c r="G395" s="91">
        <f t="shared" ref="G395:AA395" si="228">ROUND(((G396+G397+G399+G398)/1000),5)</f>
        <v>3.5284399999999998</v>
      </c>
      <c r="H395" s="91">
        <f t="shared" si="228"/>
        <v>3.5833200000000001</v>
      </c>
      <c r="I395" s="91">
        <f t="shared" si="228"/>
        <v>3.6990099999999999</v>
      </c>
      <c r="J395" s="91">
        <f t="shared" si="228"/>
        <v>3.9151699999999998</v>
      </c>
      <c r="K395" s="91">
        <f t="shared" si="228"/>
        <v>4.2525300000000001</v>
      </c>
      <c r="L395" s="91">
        <f t="shared" si="228"/>
        <v>4.4600499999999998</v>
      </c>
      <c r="M395" s="91">
        <f t="shared" si="228"/>
        <v>4.4844799999999996</v>
      </c>
      <c r="N395" s="91">
        <f t="shared" si="228"/>
        <v>4.5148299999999999</v>
      </c>
      <c r="O395" s="91">
        <f t="shared" si="228"/>
        <v>4.5184800000000003</v>
      </c>
      <c r="P395" s="91">
        <f t="shared" si="228"/>
        <v>4.5153999999999996</v>
      </c>
      <c r="Q395" s="91">
        <f t="shared" si="228"/>
        <v>4.52027</v>
      </c>
      <c r="R395" s="91">
        <f t="shared" si="228"/>
        <v>4.5206200000000001</v>
      </c>
      <c r="S395" s="91">
        <f t="shared" si="228"/>
        <v>4.4864499999999996</v>
      </c>
      <c r="T395" s="91">
        <f t="shared" si="228"/>
        <v>4.5469600000000003</v>
      </c>
      <c r="U395" s="91">
        <f t="shared" si="228"/>
        <v>4.55166</v>
      </c>
      <c r="V395" s="91">
        <f t="shared" si="228"/>
        <v>4.5431499999999998</v>
      </c>
      <c r="W395" s="91">
        <f t="shared" si="228"/>
        <v>4.4803100000000002</v>
      </c>
      <c r="X395" s="91">
        <f t="shared" si="228"/>
        <v>4.3232900000000001</v>
      </c>
      <c r="Y395" s="91">
        <f t="shared" si="228"/>
        <v>4.1789500000000004</v>
      </c>
      <c r="Z395" s="91">
        <f t="shared" si="228"/>
        <v>3.9740899999999999</v>
      </c>
      <c r="AA395" s="91">
        <f t="shared" si="228"/>
        <v>3.7532899999999998</v>
      </c>
    </row>
    <row r="396" spans="1:27" ht="12.75" customHeight="1" outlineLevel="1" x14ac:dyDescent="0.2">
      <c r="A396" s="99" t="s">
        <v>2038</v>
      </c>
      <c r="B396" s="63" t="s">
        <v>238</v>
      </c>
      <c r="C396" s="43" t="s">
        <v>79</v>
      </c>
      <c r="D396" s="44">
        <v>1192.9000000000001</v>
      </c>
      <c r="E396" s="44">
        <v>1140.7</v>
      </c>
      <c r="F396" s="44">
        <v>1097.69</v>
      </c>
      <c r="G396" s="44">
        <v>1085.8399999999999</v>
      </c>
      <c r="H396" s="44">
        <v>1140.72</v>
      </c>
      <c r="I396" s="44">
        <v>1256.4100000000001</v>
      </c>
      <c r="J396" s="44">
        <v>1472.57</v>
      </c>
      <c r="K396" s="44">
        <v>1809.93</v>
      </c>
      <c r="L396" s="44">
        <v>2017.45</v>
      </c>
      <c r="M396" s="44">
        <v>2041.88</v>
      </c>
      <c r="N396" s="44">
        <v>2072.23</v>
      </c>
      <c r="O396" s="44">
        <v>2075.88</v>
      </c>
      <c r="P396" s="44">
        <v>2072.8000000000002</v>
      </c>
      <c r="Q396" s="44">
        <v>2077.67</v>
      </c>
      <c r="R396" s="44">
        <v>2078.02</v>
      </c>
      <c r="S396" s="44">
        <v>2043.85</v>
      </c>
      <c r="T396" s="44">
        <v>2104.36</v>
      </c>
      <c r="U396" s="44">
        <v>2109.06</v>
      </c>
      <c r="V396" s="44">
        <v>2100.5500000000002</v>
      </c>
      <c r="W396" s="44">
        <v>2037.71</v>
      </c>
      <c r="X396" s="44">
        <v>1880.69</v>
      </c>
      <c r="Y396" s="44">
        <v>1736.35</v>
      </c>
      <c r="Z396" s="44">
        <v>1531.49</v>
      </c>
      <c r="AA396" s="44">
        <v>1310.69</v>
      </c>
    </row>
    <row r="397" spans="1:27" ht="12.75" customHeight="1" outlineLevel="1" x14ac:dyDescent="0.2">
      <c r="A397" s="99" t="s">
        <v>2039</v>
      </c>
      <c r="B397" s="63" t="s">
        <v>90</v>
      </c>
      <c r="C397" s="43" t="s">
        <v>79</v>
      </c>
      <c r="D397" s="44">
        <f>$D$327</f>
        <v>2222.89</v>
      </c>
      <c r="E397" s="44">
        <f t="shared" ref="E397:AA397" si="229">$D$327</f>
        <v>2222.89</v>
      </c>
      <c r="F397" s="44">
        <f t="shared" si="229"/>
        <v>2222.89</v>
      </c>
      <c r="G397" s="44">
        <f t="shared" si="229"/>
        <v>2222.89</v>
      </c>
      <c r="H397" s="44">
        <f t="shared" si="229"/>
        <v>2222.89</v>
      </c>
      <c r="I397" s="44">
        <f t="shared" si="229"/>
        <v>2222.89</v>
      </c>
      <c r="J397" s="44">
        <f t="shared" si="229"/>
        <v>2222.89</v>
      </c>
      <c r="K397" s="44">
        <f t="shared" si="229"/>
        <v>2222.89</v>
      </c>
      <c r="L397" s="44">
        <f t="shared" si="229"/>
        <v>2222.89</v>
      </c>
      <c r="M397" s="44">
        <f t="shared" si="229"/>
        <v>2222.89</v>
      </c>
      <c r="N397" s="44">
        <f t="shared" si="229"/>
        <v>2222.89</v>
      </c>
      <c r="O397" s="44">
        <f t="shared" si="229"/>
        <v>2222.89</v>
      </c>
      <c r="P397" s="44">
        <f t="shared" si="229"/>
        <v>2222.89</v>
      </c>
      <c r="Q397" s="44">
        <f t="shared" si="229"/>
        <v>2222.89</v>
      </c>
      <c r="R397" s="44">
        <f t="shared" si="229"/>
        <v>2222.89</v>
      </c>
      <c r="S397" s="44">
        <f t="shared" si="229"/>
        <v>2222.89</v>
      </c>
      <c r="T397" s="44">
        <f t="shared" si="229"/>
        <v>2222.89</v>
      </c>
      <c r="U397" s="44">
        <f t="shared" si="229"/>
        <v>2222.89</v>
      </c>
      <c r="V397" s="44">
        <f t="shared" si="229"/>
        <v>2222.89</v>
      </c>
      <c r="W397" s="44">
        <f t="shared" si="229"/>
        <v>2222.89</v>
      </c>
      <c r="X397" s="44">
        <f t="shared" si="229"/>
        <v>2222.89</v>
      </c>
      <c r="Y397" s="44">
        <f t="shared" si="229"/>
        <v>2222.89</v>
      </c>
      <c r="Z397" s="44">
        <f t="shared" si="229"/>
        <v>2222.89</v>
      </c>
      <c r="AA397" s="44">
        <f t="shared" si="229"/>
        <v>2222.89</v>
      </c>
    </row>
    <row r="398" spans="1:27" ht="12.75" customHeight="1" outlineLevel="1" x14ac:dyDescent="0.2">
      <c r="A398" s="99" t="s">
        <v>2040</v>
      </c>
      <c r="B398" s="63" t="s">
        <v>83</v>
      </c>
      <c r="C398" s="43" t="s">
        <v>79</v>
      </c>
      <c r="D398" s="44">
        <v>3.35</v>
      </c>
      <c r="E398" s="44">
        <v>3.35</v>
      </c>
      <c r="F398" s="44">
        <v>3.35</v>
      </c>
      <c r="G398" s="44">
        <v>3.35</v>
      </c>
      <c r="H398" s="44">
        <v>3.35</v>
      </c>
      <c r="I398" s="44">
        <v>3.35</v>
      </c>
      <c r="J398" s="44">
        <v>3.35</v>
      </c>
      <c r="K398" s="44">
        <v>3.35</v>
      </c>
      <c r="L398" s="44">
        <v>3.35</v>
      </c>
      <c r="M398" s="44">
        <v>3.35</v>
      </c>
      <c r="N398" s="44">
        <v>3.35</v>
      </c>
      <c r="O398" s="44">
        <v>3.35</v>
      </c>
      <c r="P398" s="44">
        <v>3.35</v>
      </c>
      <c r="Q398" s="44">
        <v>3.35</v>
      </c>
      <c r="R398" s="44">
        <v>3.35</v>
      </c>
      <c r="S398" s="44">
        <v>3.35</v>
      </c>
      <c r="T398" s="44">
        <v>3.35</v>
      </c>
      <c r="U398" s="44">
        <v>3.35</v>
      </c>
      <c r="V398" s="44">
        <v>3.35</v>
      </c>
      <c r="W398" s="44">
        <v>3.35</v>
      </c>
      <c r="X398" s="44">
        <v>3.35</v>
      </c>
      <c r="Y398" s="44">
        <v>3.35</v>
      </c>
      <c r="Z398" s="44">
        <v>3.35</v>
      </c>
      <c r="AA398" s="44">
        <v>3.35</v>
      </c>
    </row>
    <row r="399" spans="1:27" ht="12.75" customHeight="1" outlineLevel="1" x14ac:dyDescent="0.2">
      <c r="A399" s="99" t="s">
        <v>2041</v>
      </c>
      <c r="B399" s="63" t="s">
        <v>81</v>
      </c>
      <c r="C399" s="43" t="s">
        <v>79</v>
      </c>
      <c r="D399" s="44">
        <f>$D$11</f>
        <v>216.36</v>
      </c>
      <c r="E399" s="44">
        <f t="shared" ref="E399:AA399" si="230">$D$11</f>
        <v>216.36</v>
      </c>
      <c r="F399" s="44">
        <f t="shared" si="230"/>
        <v>216.36</v>
      </c>
      <c r="G399" s="44">
        <f t="shared" si="230"/>
        <v>216.36</v>
      </c>
      <c r="H399" s="44">
        <f t="shared" si="230"/>
        <v>216.36</v>
      </c>
      <c r="I399" s="44">
        <f t="shared" si="230"/>
        <v>216.36</v>
      </c>
      <c r="J399" s="44">
        <f t="shared" si="230"/>
        <v>216.36</v>
      </c>
      <c r="K399" s="44">
        <f t="shared" si="230"/>
        <v>216.36</v>
      </c>
      <c r="L399" s="44">
        <f t="shared" si="230"/>
        <v>216.36</v>
      </c>
      <c r="M399" s="44">
        <f t="shared" si="230"/>
        <v>216.36</v>
      </c>
      <c r="N399" s="44">
        <f t="shared" si="230"/>
        <v>216.36</v>
      </c>
      <c r="O399" s="44">
        <f t="shared" si="230"/>
        <v>216.36</v>
      </c>
      <c r="P399" s="44">
        <f t="shared" si="230"/>
        <v>216.36</v>
      </c>
      <c r="Q399" s="44">
        <f t="shared" si="230"/>
        <v>216.36</v>
      </c>
      <c r="R399" s="44">
        <f t="shared" si="230"/>
        <v>216.36</v>
      </c>
      <c r="S399" s="44">
        <f t="shared" si="230"/>
        <v>216.36</v>
      </c>
      <c r="T399" s="44">
        <f t="shared" si="230"/>
        <v>216.36</v>
      </c>
      <c r="U399" s="44">
        <f t="shared" si="230"/>
        <v>216.36</v>
      </c>
      <c r="V399" s="44">
        <f t="shared" si="230"/>
        <v>216.36</v>
      </c>
      <c r="W399" s="44">
        <f t="shared" si="230"/>
        <v>216.36</v>
      </c>
      <c r="X399" s="44">
        <f t="shared" si="230"/>
        <v>216.36</v>
      </c>
      <c r="Y399" s="44">
        <f t="shared" si="230"/>
        <v>216.36</v>
      </c>
      <c r="Z399" s="44">
        <f t="shared" si="230"/>
        <v>216.36</v>
      </c>
      <c r="AA399" s="44">
        <f t="shared" si="230"/>
        <v>216.36</v>
      </c>
    </row>
    <row r="400" spans="1:27" ht="12.75" customHeight="1" x14ac:dyDescent="0.2">
      <c r="A400" s="98" t="s">
        <v>2042</v>
      </c>
      <c r="B400" s="28" t="str">
        <f>"16"&amp;"."&amp;$B$800&amp;"."&amp;$B$801</f>
        <v>16.12.2023</v>
      </c>
      <c r="C400" s="90" t="s">
        <v>76</v>
      </c>
      <c r="D400" s="91">
        <f>ROUND(((D401+D402+D404+D403)/1000),5)</f>
        <v>3.70309</v>
      </c>
      <c r="E400" s="91">
        <f>ROUND(((E401+E402+E404+E403)/1000),5)</f>
        <v>3.6629700000000001</v>
      </c>
      <c r="F400" s="91">
        <f>ROUND(((F401+F402+F404+F403)/1000),5)</f>
        <v>3.6417799999999998</v>
      </c>
      <c r="G400" s="91">
        <f t="shared" ref="G400:AA400" si="231">ROUND(((G401+G402+G404+G403)/1000),5)</f>
        <v>3.6082800000000002</v>
      </c>
      <c r="H400" s="91">
        <f t="shared" si="231"/>
        <v>3.6421600000000001</v>
      </c>
      <c r="I400" s="91">
        <f t="shared" si="231"/>
        <v>3.6995399999999998</v>
      </c>
      <c r="J400" s="91">
        <f t="shared" si="231"/>
        <v>3.8131699999999999</v>
      </c>
      <c r="K400" s="91">
        <f t="shared" si="231"/>
        <v>3.9653399999999999</v>
      </c>
      <c r="L400" s="91">
        <f t="shared" si="231"/>
        <v>4.29819</v>
      </c>
      <c r="M400" s="91">
        <f t="shared" si="231"/>
        <v>4.3659999999999997</v>
      </c>
      <c r="N400" s="91">
        <f t="shared" si="231"/>
        <v>4.4331100000000001</v>
      </c>
      <c r="O400" s="91">
        <f t="shared" si="231"/>
        <v>4.4329999999999998</v>
      </c>
      <c r="P400" s="91">
        <f t="shared" si="231"/>
        <v>4.4275599999999997</v>
      </c>
      <c r="Q400" s="91">
        <f t="shared" si="231"/>
        <v>4.4308100000000001</v>
      </c>
      <c r="R400" s="91">
        <f t="shared" si="231"/>
        <v>4.2953799999999998</v>
      </c>
      <c r="S400" s="91">
        <f t="shared" si="231"/>
        <v>4.3498900000000003</v>
      </c>
      <c r="T400" s="91">
        <f t="shared" si="231"/>
        <v>4.5178700000000003</v>
      </c>
      <c r="U400" s="91">
        <f t="shared" si="231"/>
        <v>4.6032999999999999</v>
      </c>
      <c r="V400" s="91">
        <f t="shared" si="231"/>
        <v>4.5559500000000002</v>
      </c>
      <c r="W400" s="91">
        <f t="shared" si="231"/>
        <v>4.4607099999999997</v>
      </c>
      <c r="X400" s="91">
        <f t="shared" si="231"/>
        <v>4.2134499999999999</v>
      </c>
      <c r="Y400" s="91">
        <f t="shared" si="231"/>
        <v>4.1851799999999999</v>
      </c>
      <c r="Z400" s="91">
        <f t="shared" si="231"/>
        <v>3.8930199999999999</v>
      </c>
      <c r="AA400" s="91">
        <f t="shared" si="231"/>
        <v>3.77108</v>
      </c>
    </row>
    <row r="401" spans="1:27" ht="12.75" customHeight="1" outlineLevel="1" x14ac:dyDescent="0.2">
      <c r="A401" s="99" t="s">
        <v>2043</v>
      </c>
      <c r="B401" s="63" t="s">
        <v>238</v>
      </c>
      <c r="C401" s="43" t="s">
        <v>79</v>
      </c>
      <c r="D401" s="44">
        <v>1260.49</v>
      </c>
      <c r="E401" s="44">
        <v>1220.3699999999999</v>
      </c>
      <c r="F401" s="44">
        <v>1199.18</v>
      </c>
      <c r="G401" s="44">
        <v>1165.68</v>
      </c>
      <c r="H401" s="44">
        <v>1199.56</v>
      </c>
      <c r="I401" s="44">
        <v>1256.94</v>
      </c>
      <c r="J401" s="44">
        <v>1370.57</v>
      </c>
      <c r="K401" s="44">
        <v>1522.74</v>
      </c>
      <c r="L401" s="44">
        <v>1855.59</v>
      </c>
      <c r="M401" s="44">
        <v>1923.4</v>
      </c>
      <c r="N401" s="44">
        <v>1990.51</v>
      </c>
      <c r="O401" s="44">
        <v>1990.4</v>
      </c>
      <c r="P401" s="44">
        <v>1984.96</v>
      </c>
      <c r="Q401" s="44">
        <v>1988.21</v>
      </c>
      <c r="R401" s="44">
        <v>1852.78</v>
      </c>
      <c r="S401" s="44">
        <v>1907.29</v>
      </c>
      <c r="T401" s="44">
        <v>2075.27</v>
      </c>
      <c r="U401" s="44">
        <v>2160.6999999999998</v>
      </c>
      <c r="V401" s="44">
        <v>2113.35</v>
      </c>
      <c r="W401" s="44">
        <v>2018.11</v>
      </c>
      <c r="X401" s="44">
        <v>1770.85</v>
      </c>
      <c r="Y401" s="44">
        <v>1742.58</v>
      </c>
      <c r="Z401" s="44">
        <v>1450.42</v>
      </c>
      <c r="AA401" s="44">
        <v>1328.48</v>
      </c>
    </row>
    <row r="402" spans="1:27" ht="12.75" customHeight="1" outlineLevel="1" x14ac:dyDescent="0.2">
      <c r="A402" s="99" t="s">
        <v>2044</v>
      </c>
      <c r="B402" s="63" t="s">
        <v>90</v>
      </c>
      <c r="C402" s="43" t="s">
        <v>79</v>
      </c>
      <c r="D402" s="44">
        <f>$D$327</f>
        <v>2222.89</v>
      </c>
      <c r="E402" s="44">
        <f t="shared" ref="E402:AA402" si="232">$D$327</f>
        <v>2222.89</v>
      </c>
      <c r="F402" s="44">
        <f t="shared" si="232"/>
        <v>2222.89</v>
      </c>
      <c r="G402" s="44">
        <f t="shared" si="232"/>
        <v>2222.89</v>
      </c>
      <c r="H402" s="44">
        <f t="shared" si="232"/>
        <v>2222.89</v>
      </c>
      <c r="I402" s="44">
        <f t="shared" si="232"/>
        <v>2222.89</v>
      </c>
      <c r="J402" s="44">
        <f t="shared" si="232"/>
        <v>2222.89</v>
      </c>
      <c r="K402" s="44">
        <f t="shared" si="232"/>
        <v>2222.89</v>
      </c>
      <c r="L402" s="44">
        <f t="shared" si="232"/>
        <v>2222.89</v>
      </c>
      <c r="M402" s="44">
        <f t="shared" si="232"/>
        <v>2222.89</v>
      </c>
      <c r="N402" s="44">
        <f t="shared" si="232"/>
        <v>2222.89</v>
      </c>
      <c r="O402" s="44">
        <f t="shared" si="232"/>
        <v>2222.89</v>
      </c>
      <c r="P402" s="44">
        <f t="shared" si="232"/>
        <v>2222.89</v>
      </c>
      <c r="Q402" s="44">
        <f t="shared" si="232"/>
        <v>2222.89</v>
      </c>
      <c r="R402" s="44">
        <f t="shared" si="232"/>
        <v>2222.89</v>
      </c>
      <c r="S402" s="44">
        <f t="shared" si="232"/>
        <v>2222.89</v>
      </c>
      <c r="T402" s="44">
        <f t="shared" si="232"/>
        <v>2222.89</v>
      </c>
      <c r="U402" s="44">
        <f t="shared" si="232"/>
        <v>2222.89</v>
      </c>
      <c r="V402" s="44">
        <f t="shared" si="232"/>
        <v>2222.89</v>
      </c>
      <c r="W402" s="44">
        <f t="shared" si="232"/>
        <v>2222.89</v>
      </c>
      <c r="X402" s="44">
        <f t="shared" si="232"/>
        <v>2222.89</v>
      </c>
      <c r="Y402" s="44">
        <f t="shared" si="232"/>
        <v>2222.89</v>
      </c>
      <c r="Z402" s="44">
        <f t="shared" si="232"/>
        <v>2222.89</v>
      </c>
      <c r="AA402" s="44">
        <f t="shared" si="232"/>
        <v>2222.89</v>
      </c>
    </row>
    <row r="403" spans="1:27" ht="12.75" customHeight="1" outlineLevel="1" x14ac:dyDescent="0.2">
      <c r="A403" s="99" t="s">
        <v>2045</v>
      </c>
      <c r="B403" s="63" t="s">
        <v>83</v>
      </c>
      <c r="C403" s="43" t="s">
        <v>79</v>
      </c>
      <c r="D403" s="44">
        <v>3.35</v>
      </c>
      <c r="E403" s="44">
        <v>3.35</v>
      </c>
      <c r="F403" s="44">
        <v>3.35</v>
      </c>
      <c r="G403" s="44">
        <v>3.35</v>
      </c>
      <c r="H403" s="44">
        <v>3.35</v>
      </c>
      <c r="I403" s="44">
        <v>3.35</v>
      </c>
      <c r="J403" s="44">
        <v>3.35</v>
      </c>
      <c r="K403" s="44">
        <v>3.35</v>
      </c>
      <c r="L403" s="44">
        <v>3.35</v>
      </c>
      <c r="M403" s="44">
        <v>3.35</v>
      </c>
      <c r="N403" s="44">
        <v>3.35</v>
      </c>
      <c r="O403" s="44">
        <v>3.35</v>
      </c>
      <c r="P403" s="44">
        <v>3.35</v>
      </c>
      <c r="Q403" s="44">
        <v>3.35</v>
      </c>
      <c r="R403" s="44">
        <v>3.35</v>
      </c>
      <c r="S403" s="44">
        <v>3.35</v>
      </c>
      <c r="T403" s="44">
        <v>3.35</v>
      </c>
      <c r="U403" s="44">
        <v>3.35</v>
      </c>
      <c r="V403" s="44">
        <v>3.35</v>
      </c>
      <c r="W403" s="44">
        <v>3.35</v>
      </c>
      <c r="X403" s="44">
        <v>3.35</v>
      </c>
      <c r="Y403" s="44">
        <v>3.35</v>
      </c>
      <c r="Z403" s="44">
        <v>3.35</v>
      </c>
      <c r="AA403" s="44">
        <v>3.35</v>
      </c>
    </row>
    <row r="404" spans="1:27" ht="12.75" customHeight="1" outlineLevel="1" x14ac:dyDescent="0.2">
      <c r="A404" s="99" t="s">
        <v>2046</v>
      </c>
      <c r="B404" s="63" t="s">
        <v>81</v>
      </c>
      <c r="C404" s="43" t="s">
        <v>79</v>
      </c>
      <c r="D404" s="44">
        <f>$D$11</f>
        <v>216.36</v>
      </c>
      <c r="E404" s="44">
        <f t="shared" ref="E404:AA404" si="233">$D$11</f>
        <v>216.36</v>
      </c>
      <c r="F404" s="44">
        <f t="shared" si="233"/>
        <v>216.36</v>
      </c>
      <c r="G404" s="44">
        <f t="shared" si="233"/>
        <v>216.36</v>
      </c>
      <c r="H404" s="44">
        <f t="shared" si="233"/>
        <v>216.36</v>
      </c>
      <c r="I404" s="44">
        <f t="shared" si="233"/>
        <v>216.36</v>
      </c>
      <c r="J404" s="44">
        <f t="shared" si="233"/>
        <v>216.36</v>
      </c>
      <c r="K404" s="44">
        <f t="shared" si="233"/>
        <v>216.36</v>
      </c>
      <c r="L404" s="44">
        <f t="shared" si="233"/>
        <v>216.36</v>
      </c>
      <c r="M404" s="44">
        <f t="shared" si="233"/>
        <v>216.36</v>
      </c>
      <c r="N404" s="44">
        <f t="shared" si="233"/>
        <v>216.36</v>
      </c>
      <c r="O404" s="44">
        <f t="shared" si="233"/>
        <v>216.36</v>
      </c>
      <c r="P404" s="44">
        <f t="shared" si="233"/>
        <v>216.36</v>
      </c>
      <c r="Q404" s="44">
        <f t="shared" si="233"/>
        <v>216.36</v>
      </c>
      <c r="R404" s="44">
        <f t="shared" si="233"/>
        <v>216.36</v>
      </c>
      <c r="S404" s="44">
        <f t="shared" si="233"/>
        <v>216.36</v>
      </c>
      <c r="T404" s="44">
        <f t="shared" si="233"/>
        <v>216.36</v>
      </c>
      <c r="U404" s="44">
        <f t="shared" si="233"/>
        <v>216.36</v>
      </c>
      <c r="V404" s="44">
        <f t="shared" si="233"/>
        <v>216.36</v>
      </c>
      <c r="W404" s="44">
        <f t="shared" si="233"/>
        <v>216.36</v>
      </c>
      <c r="X404" s="44">
        <f t="shared" si="233"/>
        <v>216.36</v>
      </c>
      <c r="Y404" s="44">
        <f t="shared" si="233"/>
        <v>216.36</v>
      </c>
      <c r="Z404" s="44">
        <f t="shared" si="233"/>
        <v>216.36</v>
      </c>
      <c r="AA404" s="44">
        <f t="shared" si="233"/>
        <v>216.36</v>
      </c>
    </row>
    <row r="405" spans="1:27" ht="12.75" customHeight="1" x14ac:dyDescent="0.2">
      <c r="A405" s="98" t="s">
        <v>2047</v>
      </c>
      <c r="B405" s="28" t="str">
        <f>"17"&amp;"."&amp;$B$800&amp;"."&amp;$B$801</f>
        <v>17.12.2023</v>
      </c>
      <c r="C405" s="90" t="s">
        <v>76</v>
      </c>
      <c r="D405" s="91">
        <f>ROUND(((D406+D407+D409+D408)/1000),5)</f>
        <v>3.71062</v>
      </c>
      <c r="E405" s="91">
        <f>ROUND(((E406+E407+E409+E408)/1000),5)</f>
        <v>3.6757200000000001</v>
      </c>
      <c r="F405" s="91">
        <f>ROUND(((F406+F407+F409+F408)/1000),5)</f>
        <v>3.6411699999999998</v>
      </c>
      <c r="G405" s="91">
        <f t="shared" ref="G405:AA405" si="234">ROUND(((G406+G407+G409+G408)/1000),5)</f>
        <v>3.6147399999999998</v>
      </c>
      <c r="H405" s="91">
        <f t="shared" si="234"/>
        <v>3.6145700000000001</v>
      </c>
      <c r="I405" s="91">
        <f t="shared" si="234"/>
        <v>3.6587000000000001</v>
      </c>
      <c r="J405" s="91">
        <f t="shared" si="234"/>
        <v>3.69129</v>
      </c>
      <c r="K405" s="91">
        <f t="shared" si="234"/>
        <v>3.9007399999999999</v>
      </c>
      <c r="L405" s="91">
        <f t="shared" si="234"/>
        <v>4.1070799999999998</v>
      </c>
      <c r="M405" s="91">
        <f t="shared" si="234"/>
        <v>4.1939599999999997</v>
      </c>
      <c r="N405" s="91">
        <f t="shared" si="234"/>
        <v>4.2354900000000004</v>
      </c>
      <c r="O405" s="91">
        <f t="shared" si="234"/>
        <v>4.25678</v>
      </c>
      <c r="P405" s="91">
        <f t="shared" si="234"/>
        <v>4.2611299999999996</v>
      </c>
      <c r="Q405" s="91">
        <f t="shared" si="234"/>
        <v>4.2719800000000001</v>
      </c>
      <c r="R405" s="91">
        <f t="shared" si="234"/>
        <v>4.2570699999999997</v>
      </c>
      <c r="S405" s="91">
        <f t="shared" si="234"/>
        <v>4.2514000000000003</v>
      </c>
      <c r="T405" s="91">
        <f t="shared" si="234"/>
        <v>4.2138600000000004</v>
      </c>
      <c r="U405" s="91">
        <f t="shared" si="234"/>
        <v>4.2573100000000004</v>
      </c>
      <c r="V405" s="91">
        <f t="shared" si="234"/>
        <v>4.38971</v>
      </c>
      <c r="W405" s="91">
        <f t="shared" si="234"/>
        <v>4.20777</v>
      </c>
      <c r="X405" s="91">
        <f t="shared" si="234"/>
        <v>4.2201500000000003</v>
      </c>
      <c r="Y405" s="91">
        <f t="shared" si="234"/>
        <v>4.18</v>
      </c>
      <c r="Z405" s="91">
        <f t="shared" si="234"/>
        <v>3.91832</v>
      </c>
      <c r="AA405" s="91">
        <f t="shared" si="234"/>
        <v>3.71</v>
      </c>
    </row>
    <row r="406" spans="1:27" ht="12.75" customHeight="1" outlineLevel="1" x14ac:dyDescent="0.2">
      <c r="A406" s="99" t="s">
        <v>2048</v>
      </c>
      <c r="B406" s="63" t="s">
        <v>238</v>
      </c>
      <c r="C406" s="43" t="s">
        <v>79</v>
      </c>
      <c r="D406" s="44">
        <v>1268.02</v>
      </c>
      <c r="E406" s="44">
        <v>1233.1199999999999</v>
      </c>
      <c r="F406" s="44">
        <v>1198.57</v>
      </c>
      <c r="G406" s="44">
        <v>1172.1400000000001</v>
      </c>
      <c r="H406" s="44">
        <v>1171.97</v>
      </c>
      <c r="I406" s="44">
        <v>1216.0999999999999</v>
      </c>
      <c r="J406" s="44">
        <v>1248.69</v>
      </c>
      <c r="K406" s="44">
        <v>1458.14</v>
      </c>
      <c r="L406" s="44">
        <v>1664.48</v>
      </c>
      <c r="M406" s="44">
        <v>1751.36</v>
      </c>
      <c r="N406" s="44">
        <v>1792.89</v>
      </c>
      <c r="O406" s="44">
        <v>1814.18</v>
      </c>
      <c r="P406" s="44">
        <v>1818.53</v>
      </c>
      <c r="Q406" s="44">
        <v>1829.38</v>
      </c>
      <c r="R406" s="44">
        <v>1814.47</v>
      </c>
      <c r="S406" s="44">
        <v>1808.8</v>
      </c>
      <c r="T406" s="44">
        <v>1771.26</v>
      </c>
      <c r="U406" s="44">
        <v>1814.71</v>
      </c>
      <c r="V406" s="44">
        <v>1947.11</v>
      </c>
      <c r="W406" s="44">
        <v>1765.17</v>
      </c>
      <c r="X406" s="44">
        <v>1777.55</v>
      </c>
      <c r="Y406" s="44">
        <v>1737.4</v>
      </c>
      <c r="Z406" s="44">
        <v>1475.72</v>
      </c>
      <c r="AA406" s="44">
        <v>1267.4000000000001</v>
      </c>
    </row>
    <row r="407" spans="1:27" ht="12.75" customHeight="1" outlineLevel="1" x14ac:dyDescent="0.2">
      <c r="A407" s="99" t="s">
        <v>2049</v>
      </c>
      <c r="B407" s="63" t="s">
        <v>90</v>
      </c>
      <c r="C407" s="43" t="s">
        <v>79</v>
      </c>
      <c r="D407" s="44">
        <f>$D$327</f>
        <v>2222.89</v>
      </c>
      <c r="E407" s="44">
        <f t="shared" ref="E407:AA407" si="235">$D$327</f>
        <v>2222.89</v>
      </c>
      <c r="F407" s="44">
        <f t="shared" si="235"/>
        <v>2222.89</v>
      </c>
      <c r="G407" s="44">
        <f t="shared" si="235"/>
        <v>2222.89</v>
      </c>
      <c r="H407" s="44">
        <f t="shared" si="235"/>
        <v>2222.89</v>
      </c>
      <c r="I407" s="44">
        <f t="shared" si="235"/>
        <v>2222.89</v>
      </c>
      <c r="J407" s="44">
        <f t="shared" si="235"/>
        <v>2222.89</v>
      </c>
      <c r="K407" s="44">
        <f t="shared" si="235"/>
        <v>2222.89</v>
      </c>
      <c r="L407" s="44">
        <f t="shared" si="235"/>
        <v>2222.89</v>
      </c>
      <c r="M407" s="44">
        <f t="shared" si="235"/>
        <v>2222.89</v>
      </c>
      <c r="N407" s="44">
        <f t="shared" si="235"/>
        <v>2222.89</v>
      </c>
      <c r="O407" s="44">
        <f t="shared" si="235"/>
        <v>2222.89</v>
      </c>
      <c r="P407" s="44">
        <f t="shared" si="235"/>
        <v>2222.89</v>
      </c>
      <c r="Q407" s="44">
        <f t="shared" si="235"/>
        <v>2222.89</v>
      </c>
      <c r="R407" s="44">
        <f t="shared" si="235"/>
        <v>2222.89</v>
      </c>
      <c r="S407" s="44">
        <f t="shared" si="235"/>
        <v>2222.89</v>
      </c>
      <c r="T407" s="44">
        <f t="shared" si="235"/>
        <v>2222.89</v>
      </c>
      <c r="U407" s="44">
        <f t="shared" si="235"/>
        <v>2222.89</v>
      </c>
      <c r="V407" s="44">
        <f t="shared" si="235"/>
        <v>2222.89</v>
      </c>
      <c r="W407" s="44">
        <f t="shared" si="235"/>
        <v>2222.89</v>
      </c>
      <c r="X407" s="44">
        <f t="shared" si="235"/>
        <v>2222.89</v>
      </c>
      <c r="Y407" s="44">
        <f t="shared" si="235"/>
        <v>2222.89</v>
      </c>
      <c r="Z407" s="44">
        <f t="shared" si="235"/>
        <v>2222.89</v>
      </c>
      <c r="AA407" s="44">
        <f t="shared" si="235"/>
        <v>2222.89</v>
      </c>
    </row>
    <row r="408" spans="1:27" ht="12.75" customHeight="1" outlineLevel="1" x14ac:dyDescent="0.2">
      <c r="A408" s="99" t="s">
        <v>2050</v>
      </c>
      <c r="B408" s="63" t="s">
        <v>83</v>
      </c>
      <c r="C408" s="43" t="s">
        <v>79</v>
      </c>
      <c r="D408" s="44">
        <v>3.35</v>
      </c>
      <c r="E408" s="44">
        <v>3.35</v>
      </c>
      <c r="F408" s="44">
        <v>3.35</v>
      </c>
      <c r="G408" s="44">
        <v>3.35</v>
      </c>
      <c r="H408" s="44">
        <v>3.35</v>
      </c>
      <c r="I408" s="44">
        <v>3.35</v>
      </c>
      <c r="J408" s="44">
        <v>3.35</v>
      </c>
      <c r="K408" s="44">
        <v>3.35</v>
      </c>
      <c r="L408" s="44">
        <v>3.35</v>
      </c>
      <c r="M408" s="44">
        <v>3.35</v>
      </c>
      <c r="N408" s="44">
        <v>3.35</v>
      </c>
      <c r="O408" s="44">
        <v>3.35</v>
      </c>
      <c r="P408" s="44">
        <v>3.35</v>
      </c>
      <c r="Q408" s="44">
        <v>3.35</v>
      </c>
      <c r="R408" s="44">
        <v>3.35</v>
      </c>
      <c r="S408" s="44">
        <v>3.35</v>
      </c>
      <c r="T408" s="44">
        <v>3.35</v>
      </c>
      <c r="U408" s="44">
        <v>3.35</v>
      </c>
      <c r="V408" s="44">
        <v>3.35</v>
      </c>
      <c r="W408" s="44">
        <v>3.35</v>
      </c>
      <c r="X408" s="44">
        <v>3.35</v>
      </c>
      <c r="Y408" s="44">
        <v>3.35</v>
      </c>
      <c r="Z408" s="44">
        <v>3.35</v>
      </c>
      <c r="AA408" s="44">
        <v>3.35</v>
      </c>
    </row>
    <row r="409" spans="1:27" ht="12.75" customHeight="1" outlineLevel="1" x14ac:dyDescent="0.2">
      <c r="A409" s="99" t="s">
        <v>2051</v>
      </c>
      <c r="B409" s="63" t="s">
        <v>81</v>
      </c>
      <c r="C409" s="43" t="s">
        <v>79</v>
      </c>
      <c r="D409" s="44">
        <f>$D$11</f>
        <v>216.36</v>
      </c>
      <c r="E409" s="44">
        <f t="shared" ref="E409:AA409" si="236">$D$11</f>
        <v>216.36</v>
      </c>
      <c r="F409" s="44">
        <f t="shared" si="236"/>
        <v>216.36</v>
      </c>
      <c r="G409" s="44">
        <f t="shared" si="236"/>
        <v>216.36</v>
      </c>
      <c r="H409" s="44">
        <f t="shared" si="236"/>
        <v>216.36</v>
      </c>
      <c r="I409" s="44">
        <f t="shared" si="236"/>
        <v>216.36</v>
      </c>
      <c r="J409" s="44">
        <f t="shared" si="236"/>
        <v>216.36</v>
      </c>
      <c r="K409" s="44">
        <f t="shared" si="236"/>
        <v>216.36</v>
      </c>
      <c r="L409" s="44">
        <f t="shared" si="236"/>
        <v>216.36</v>
      </c>
      <c r="M409" s="44">
        <f t="shared" si="236"/>
        <v>216.36</v>
      </c>
      <c r="N409" s="44">
        <f t="shared" si="236"/>
        <v>216.36</v>
      </c>
      <c r="O409" s="44">
        <f t="shared" si="236"/>
        <v>216.36</v>
      </c>
      <c r="P409" s="44">
        <f t="shared" si="236"/>
        <v>216.36</v>
      </c>
      <c r="Q409" s="44">
        <f t="shared" si="236"/>
        <v>216.36</v>
      </c>
      <c r="R409" s="44">
        <f t="shared" si="236"/>
        <v>216.36</v>
      </c>
      <c r="S409" s="44">
        <f t="shared" si="236"/>
        <v>216.36</v>
      </c>
      <c r="T409" s="44">
        <f t="shared" si="236"/>
        <v>216.36</v>
      </c>
      <c r="U409" s="44">
        <f t="shared" si="236"/>
        <v>216.36</v>
      </c>
      <c r="V409" s="44">
        <f t="shared" si="236"/>
        <v>216.36</v>
      </c>
      <c r="W409" s="44">
        <f t="shared" si="236"/>
        <v>216.36</v>
      </c>
      <c r="X409" s="44">
        <f t="shared" si="236"/>
        <v>216.36</v>
      </c>
      <c r="Y409" s="44">
        <f t="shared" si="236"/>
        <v>216.36</v>
      </c>
      <c r="Z409" s="44">
        <f t="shared" si="236"/>
        <v>216.36</v>
      </c>
      <c r="AA409" s="44">
        <f t="shared" si="236"/>
        <v>216.36</v>
      </c>
    </row>
    <row r="410" spans="1:27" ht="12.75" customHeight="1" x14ac:dyDescent="0.2">
      <c r="A410" s="98" t="s">
        <v>2052</v>
      </c>
      <c r="B410" s="28" t="str">
        <f>"18"&amp;"."&amp;$B$800&amp;"."&amp;$B$801</f>
        <v>18.12.2023</v>
      </c>
      <c r="C410" s="90" t="s">
        <v>76</v>
      </c>
      <c r="D410" s="91">
        <f>ROUND(((D411+D412+D414+D413)/1000),5)</f>
        <v>3.6517300000000001</v>
      </c>
      <c r="E410" s="91">
        <f>ROUND(((E411+E412+E414+E413)/1000),5)</f>
        <v>3.55844</v>
      </c>
      <c r="F410" s="91">
        <f>ROUND(((F411+F412+F414+F413)/1000),5)</f>
        <v>3.49281</v>
      </c>
      <c r="G410" s="91">
        <f t="shared" ref="G410:AA410" si="237">ROUND(((G411+G412+G414+G413)/1000),5)</f>
        <v>3.4910899999999998</v>
      </c>
      <c r="H410" s="91">
        <f t="shared" si="237"/>
        <v>3.5210599999999999</v>
      </c>
      <c r="I410" s="91">
        <f t="shared" si="237"/>
        <v>3.6550099999999999</v>
      </c>
      <c r="J410" s="91">
        <f t="shared" si="237"/>
        <v>3.8826800000000001</v>
      </c>
      <c r="K410" s="91">
        <f t="shared" si="237"/>
        <v>4.16777</v>
      </c>
      <c r="L410" s="91">
        <f t="shared" si="237"/>
        <v>4.3795500000000001</v>
      </c>
      <c r="M410" s="91">
        <f t="shared" si="237"/>
        <v>4.4207999999999998</v>
      </c>
      <c r="N410" s="91">
        <f t="shared" si="237"/>
        <v>4.4114000000000004</v>
      </c>
      <c r="O410" s="91">
        <f t="shared" si="237"/>
        <v>4.4840200000000001</v>
      </c>
      <c r="P410" s="91">
        <f t="shared" si="237"/>
        <v>4.4696400000000001</v>
      </c>
      <c r="Q410" s="91">
        <f t="shared" si="237"/>
        <v>4.4868699999999997</v>
      </c>
      <c r="R410" s="91">
        <f t="shared" si="237"/>
        <v>4.4790700000000001</v>
      </c>
      <c r="S410" s="91">
        <f t="shared" si="237"/>
        <v>4.46692</v>
      </c>
      <c r="T410" s="91">
        <f t="shared" si="237"/>
        <v>4.6446399999999999</v>
      </c>
      <c r="U410" s="91">
        <f t="shared" si="237"/>
        <v>4.6695500000000001</v>
      </c>
      <c r="V410" s="91">
        <f t="shared" si="237"/>
        <v>4.5870800000000003</v>
      </c>
      <c r="W410" s="91">
        <f t="shared" si="237"/>
        <v>4.4194300000000002</v>
      </c>
      <c r="X410" s="91">
        <f t="shared" si="237"/>
        <v>4.3206499999999997</v>
      </c>
      <c r="Y410" s="91">
        <f t="shared" si="237"/>
        <v>4.1727299999999996</v>
      </c>
      <c r="Z410" s="91">
        <f t="shared" si="237"/>
        <v>3.9087200000000002</v>
      </c>
      <c r="AA410" s="91">
        <f t="shared" si="237"/>
        <v>3.6786400000000001</v>
      </c>
    </row>
    <row r="411" spans="1:27" ht="12.75" customHeight="1" outlineLevel="1" x14ac:dyDescent="0.2">
      <c r="A411" s="99" t="s">
        <v>2053</v>
      </c>
      <c r="B411" s="63" t="s">
        <v>238</v>
      </c>
      <c r="C411" s="43" t="s">
        <v>79</v>
      </c>
      <c r="D411" s="44">
        <v>1209.1300000000001</v>
      </c>
      <c r="E411" s="44">
        <v>1115.8399999999999</v>
      </c>
      <c r="F411" s="44">
        <v>1050.21</v>
      </c>
      <c r="G411" s="44">
        <v>1048.49</v>
      </c>
      <c r="H411" s="44">
        <v>1078.46</v>
      </c>
      <c r="I411" s="44">
        <v>1212.4100000000001</v>
      </c>
      <c r="J411" s="44">
        <v>1440.08</v>
      </c>
      <c r="K411" s="44">
        <v>1725.17</v>
      </c>
      <c r="L411" s="44">
        <v>1936.95</v>
      </c>
      <c r="M411" s="44">
        <v>1978.2</v>
      </c>
      <c r="N411" s="44">
        <v>1968.8</v>
      </c>
      <c r="O411" s="44">
        <v>2041.42</v>
      </c>
      <c r="P411" s="44">
        <v>2027.04</v>
      </c>
      <c r="Q411" s="44">
        <v>2044.27</v>
      </c>
      <c r="R411" s="44">
        <v>2036.47</v>
      </c>
      <c r="S411" s="44">
        <v>2024.32</v>
      </c>
      <c r="T411" s="44">
        <v>2202.04</v>
      </c>
      <c r="U411" s="44">
        <v>2226.9499999999998</v>
      </c>
      <c r="V411" s="44">
        <v>2144.48</v>
      </c>
      <c r="W411" s="44">
        <v>1976.83</v>
      </c>
      <c r="X411" s="44">
        <v>1878.05</v>
      </c>
      <c r="Y411" s="44">
        <v>1730.13</v>
      </c>
      <c r="Z411" s="44">
        <v>1466.12</v>
      </c>
      <c r="AA411" s="44">
        <v>1236.04</v>
      </c>
    </row>
    <row r="412" spans="1:27" ht="12.75" customHeight="1" outlineLevel="1" x14ac:dyDescent="0.2">
      <c r="A412" s="99" t="s">
        <v>2054</v>
      </c>
      <c r="B412" s="63" t="s">
        <v>90</v>
      </c>
      <c r="C412" s="43" t="s">
        <v>79</v>
      </c>
      <c r="D412" s="44">
        <f>$D$327</f>
        <v>2222.89</v>
      </c>
      <c r="E412" s="44">
        <f t="shared" ref="E412:AA412" si="238">$D$327</f>
        <v>2222.89</v>
      </c>
      <c r="F412" s="44">
        <f t="shared" si="238"/>
        <v>2222.89</v>
      </c>
      <c r="G412" s="44">
        <f t="shared" si="238"/>
        <v>2222.89</v>
      </c>
      <c r="H412" s="44">
        <f t="shared" si="238"/>
        <v>2222.89</v>
      </c>
      <c r="I412" s="44">
        <f t="shared" si="238"/>
        <v>2222.89</v>
      </c>
      <c r="J412" s="44">
        <f t="shared" si="238"/>
        <v>2222.89</v>
      </c>
      <c r="K412" s="44">
        <f t="shared" si="238"/>
        <v>2222.89</v>
      </c>
      <c r="L412" s="44">
        <f t="shared" si="238"/>
        <v>2222.89</v>
      </c>
      <c r="M412" s="44">
        <f t="shared" si="238"/>
        <v>2222.89</v>
      </c>
      <c r="N412" s="44">
        <f t="shared" si="238"/>
        <v>2222.89</v>
      </c>
      <c r="O412" s="44">
        <f t="shared" si="238"/>
        <v>2222.89</v>
      </c>
      <c r="P412" s="44">
        <f t="shared" si="238"/>
        <v>2222.89</v>
      </c>
      <c r="Q412" s="44">
        <f t="shared" si="238"/>
        <v>2222.89</v>
      </c>
      <c r="R412" s="44">
        <f t="shared" si="238"/>
        <v>2222.89</v>
      </c>
      <c r="S412" s="44">
        <f t="shared" si="238"/>
        <v>2222.89</v>
      </c>
      <c r="T412" s="44">
        <f t="shared" si="238"/>
        <v>2222.89</v>
      </c>
      <c r="U412" s="44">
        <f t="shared" si="238"/>
        <v>2222.89</v>
      </c>
      <c r="V412" s="44">
        <f t="shared" si="238"/>
        <v>2222.89</v>
      </c>
      <c r="W412" s="44">
        <f t="shared" si="238"/>
        <v>2222.89</v>
      </c>
      <c r="X412" s="44">
        <f t="shared" si="238"/>
        <v>2222.89</v>
      </c>
      <c r="Y412" s="44">
        <f t="shared" si="238"/>
        <v>2222.89</v>
      </c>
      <c r="Z412" s="44">
        <f t="shared" si="238"/>
        <v>2222.89</v>
      </c>
      <c r="AA412" s="44">
        <f t="shared" si="238"/>
        <v>2222.89</v>
      </c>
    </row>
    <row r="413" spans="1:27" ht="12.75" customHeight="1" outlineLevel="1" x14ac:dyDescent="0.2">
      <c r="A413" s="99" t="s">
        <v>2055</v>
      </c>
      <c r="B413" s="63" t="s">
        <v>83</v>
      </c>
      <c r="C413" s="43" t="s">
        <v>79</v>
      </c>
      <c r="D413" s="44">
        <v>3.35</v>
      </c>
      <c r="E413" s="44">
        <v>3.35</v>
      </c>
      <c r="F413" s="44">
        <v>3.35</v>
      </c>
      <c r="G413" s="44">
        <v>3.35</v>
      </c>
      <c r="H413" s="44">
        <v>3.35</v>
      </c>
      <c r="I413" s="44">
        <v>3.35</v>
      </c>
      <c r="J413" s="44">
        <v>3.35</v>
      </c>
      <c r="K413" s="44">
        <v>3.35</v>
      </c>
      <c r="L413" s="44">
        <v>3.35</v>
      </c>
      <c r="M413" s="44">
        <v>3.35</v>
      </c>
      <c r="N413" s="44">
        <v>3.35</v>
      </c>
      <c r="O413" s="44">
        <v>3.35</v>
      </c>
      <c r="P413" s="44">
        <v>3.35</v>
      </c>
      <c r="Q413" s="44">
        <v>3.35</v>
      </c>
      <c r="R413" s="44">
        <v>3.35</v>
      </c>
      <c r="S413" s="44">
        <v>3.35</v>
      </c>
      <c r="T413" s="44">
        <v>3.35</v>
      </c>
      <c r="U413" s="44">
        <v>3.35</v>
      </c>
      <c r="V413" s="44">
        <v>3.35</v>
      </c>
      <c r="W413" s="44">
        <v>3.35</v>
      </c>
      <c r="X413" s="44">
        <v>3.35</v>
      </c>
      <c r="Y413" s="44">
        <v>3.35</v>
      </c>
      <c r="Z413" s="44">
        <v>3.35</v>
      </c>
      <c r="AA413" s="44">
        <v>3.35</v>
      </c>
    </row>
    <row r="414" spans="1:27" ht="12.75" customHeight="1" outlineLevel="1" x14ac:dyDescent="0.2">
      <c r="A414" s="99" t="s">
        <v>2056</v>
      </c>
      <c r="B414" s="63" t="s">
        <v>81</v>
      </c>
      <c r="C414" s="43" t="s">
        <v>79</v>
      </c>
      <c r="D414" s="44">
        <f>$D$11</f>
        <v>216.36</v>
      </c>
      <c r="E414" s="44">
        <f t="shared" ref="E414:AA414" si="239">$D$11</f>
        <v>216.36</v>
      </c>
      <c r="F414" s="44">
        <f t="shared" si="239"/>
        <v>216.36</v>
      </c>
      <c r="G414" s="44">
        <f t="shared" si="239"/>
        <v>216.36</v>
      </c>
      <c r="H414" s="44">
        <f t="shared" si="239"/>
        <v>216.36</v>
      </c>
      <c r="I414" s="44">
        <f t="shared" si="239"/>
        <v>216.36</v>
      </c>
      <c r="J414" s="44">
        <f t="shared" si="239"/>
        <v>216.36</v>
      </c>
      <c r="K414" s="44">
        <f t="shared" si="239"/>
        <v>216.36</v>
      </c>
      <c r="L414" s="44">
        <f t="shared" si="239"/>
        <v>216.36</v>
      </c>
      <c r="M414" s="44">
        <f t="shared" si="239"/>
        <v>216.36</v>
      </c>
      <c r="N414" s="44">
        <f t="shared" si="239"/>
        <v>216.36</v>
      </c>
      <c r="O414" s="44">
        <f t="shared" si="239"/>
        <v>216.36</v>
      </c>
      <c r="P414" s="44">
        <f t="shared" si="239"/>
        <v>216.36</v>
      </c>
      <c r="Q414" s="44">
        <f t="shared" si="239"/>
        <v>216.36</v>
      </c>
      <c r="R414" s="44">
        <f t="shared" si="239"/>
        <v>216.36</v>
      </c>
      <c r="S414" s="44">
        <f t="shared" si="239"/>
        <v>216.36</v>
      </c>
      <c r="T414" s="44">
        <f t="shared" si="239"/>
        <v>216.36</v>
      </c>
      <c r="U414" s="44">
        <f t="shared" si="239"/>
        <v>216.36</v>
      </c>
      <c r="V414" s="44">
        <f t="shared" si="239"/>
        <v>216.36</v>
      </c>
      <c r="W414" s="44">
        <f t="shared" si="239"/>
        <v>216.36</v>
      </c>
      <c r="X414" s="44">
        <f t="shared" si="239"/>
        <v>216.36</v>
      </c>
      <c r="Y414" s="44">
        <f t="shared" si="239"/>
        <v>216.36</v>
      </c>
      <c r="Z414" s="44">
        <f t="shared" si="239"/>
        <v>216.36</v>
      </c>
      <c r="AA414" s="44">
        <f t="shared" si="239"/>
        <v>216.36</v>
      </c>
    </row>
    <row r="415" spans="1:27" ht="12.75" customHeight="1" x14ac:dyDescent="0.2">
      <c r="A415" s="98" t="s">
        <v>2057</v>
      </c>
      <c r="B415" s="28" t="str">
        <f>"19"&amp;"."&amp;$B$800&amp;"."&amp;$B$801</f>
        <v>19.12.2023</v>
      </c>
      <c r="C415" s="90" t="s">
        <v>76</v>
      </c>
      <c r="D415" s="91">
        <f>ROUND(((D416+D417+D419+D418)/1000),5)</f>
        <v>3.6263200000000002</v>
      </c>
      <c r="E415" s="91">
        <f>ROUND(((E416+E417+E419+E418)/1000),5)</f>
        <v>3.5490499999999998</v>
      </c>
      <c r="F415" s="91">
        <f>ROUND(((F416+F417+F419+F418)/1000),5)</f>
        <v>3.5217900000000002</v>
      </c>
      <c r="G415" s="91">
        <f t="shared" ref="G415:AA415" si="240">ROUND(((G416+G417+G419+G418)/1000),5)</f>
        <v>3.5215100000000001</v>
      </c>
      <c r="H415" s="91">
        <f t="shared" si="240"/>
        <v>3.5299100000000001</v>
      </c>
      <c r="I415" s="91">
        <f t="shared" si="240"/>
        <v>3.6730999999999998</v>
      </c>
      <c r="J415" s="91">
        <f t="shared" si="240"/>
        <v>3.89636</v>
      </c>
      <c r="K415" s="91">
        <f t="shared" si="240"/>
        <v>4.1109299999999998</v>
      </c>
      <c r="L415" s="91">
        <f t="shared" si="240"/>
        <v>4.33758</v>
      </c>
      <c r="M415" s="91">
        <f t="shared" si="240"/>
        <v>4.3827800000000003</v>
      </c>
      <c r="N415" s="91">
        <f t="shared" si="240"/>
        <v>4.4215099999999996</v>
      </c>
      <c r="O415" s="91">
        <f t="shared" si="240"/>
        <v>4.44693</v>
      </c>
      <c r="P415" s="91">
        <f t="shared" si="240"/>
        <v>4.4350699999999996</v>
      </c>
      <c r="Q415" s="91">
        <f t="shared" si="240"/>
        <v>4.4500900000000003</v>
      </c>
      <c r="R415" s="91">
        <f t="shared" si="240"/>
        <v>4.4493600000000004</v>
      </c>
      <c r="S415" s="91">
        <f t="shared" si="240"/>
        <v>4.4169099999999997</v>
      </c>
      <c r="T415" s="91">
        <f t="shared" si="240"/>
        <v>4.5285299999999999</v>
      </c>
      <c r="U415" s="91">
        <f t="shared" si="240"/>
        <v>4.4454500000000001</v>
      </c>
      <c r="V415" s="91">
        <f t="shared" si="240"/>
        <v>4.4164599999999998</v>
      </c>
      <c r="W415" s="91">
        <f t="shared" si="240"/>
        <v>4.41106</v>
      </c>
      <c r="X415" s="91">
        <f t="shared" si="240"/>
        <v>4.3077199999999998</v>
      </c>
      <c r="Y415" s="91">
        <f t="shared" si="240"/>
        <v>4.1396899999999999</v>
      </c>
      <c r="Z415" s="91">
        <f t="shared" si="240"/>
        <v>3.90402</v>
      </c>
      <c r="AA415" s="91">
        <f t="shared" si="240"/>
        <v>3.6673900000000001</v>
      </c>
    </row>
    <row r="416" spans="1:27" ht="12.75" customHeight="1" outlineLevel="1" x14ac:dyDescent="0.2">
      <c r="A416" s="99" t="s">
        <v>2058</v>
      </c>
      <c r="B416" s="63" t="s">
        <v>238</v>
      </c>
      <c r="C416" s="43" t="s">
        <v>79</v>
      </c>
      <c r="D416" s="44">
        <v>1183.72</v>
      </c>
      <c r="E416" s="44">
        <v>1106.45</v>
      </c>
      <c r="F416" s="44">
        <v>1079.19</v>
      </c>
      <c r="G416" s="44">
        <v>1078.9100000000001</v>
      </c>
      <c r="H416" s="44">
        <v>1087.31</v>
      </c>
      <c r="I416" s="44">
        <v>1230.5</v>
      </c>
      <c r="J416" s="44">
        <v>1453.76</v>
      </c>
      <c r="K416" s="44">
        <v>1668.33</v>
      </c>
      <c r="L416" s="44">
        <v>1894.98</v>
      </c>
      <c r="M416" s="44">
        <v>1940.18</v>
      </c>
      <c r="N416" s="44">
        <v>1978.91</v>
      </c>
      <c r="O416" s="44">
        <v>2004.33</v>
      </c>
      <c r="P416" s="44">
        <v>1992.47</v>
      </c>
      <c r="Q416" s="44">
        <v>2007.49</v>
      </c>
      <c r="R416" s="44">
        <v>2006.76</v>
      </c>
      <c r="S416" s="44">
        <v>1974.31</v>
      </c>
      <c r="T416" s="44">
        <v>2085.9299999999998</v>
      </c>
      <c r="U416" s="44">
        <v>2002.85</v>
      </c>
      <c r="V416" s="44">
        <v>1973.86</v>
      </c>
      <c r="W416" s="44">
        <v>1968.46</v>
      </c>
      <c r="X416" s="44">
        <v>1865.12</v>
      </c>
      <c r="Y416" s="44">
        <v>1697.09</v>
      </c>
      <c r="Z416" s="44">
        <v>1461.42</v>
      </c>
      <c r="AA416" s="44">
        <v>1224.79</v>
      </c>
    </row>
    <row r="417" spans="1:27" ht="12.75" customHeight="1" outlineLevel="1" x14ac:dyDescent="0.2">
      <c r="A417" s="99" t="s">
        <v>2059</v>
      </c>
      <c r="B417" s="63" t="s">
        <v>90</v>
      </c>
      <c r="C417" s="43" t="s">
        <v>79</v>
      </c>
      <c r="D417" s="44">
        <f>$D$327</f>
        <v>2222.89</v>
      </c>
      <c r="E417" s="44">
        <f t="shared" ref="E417:AA417" si="241">$D$327</f>
        <v>2222.89</v>
      </c>
      <c r="F417" s="44">
        <f t="shared" si="241"/>
        <v>2222.89</v>
      </c>
      <c r="G417" s="44">
        <f t="shared" si="241"/>
        <v>2222.89</v>
      </c>
      <c r="H417" s="44">
        <f t="shared" si="241"/>
        <v>2222.89</v>
      </c>
      <c r="I417" s="44">
        <f t="shared" si="241"/>
        <v>2222.89</v>
      </c>
      <c r="J417" s="44">
        <f t="shared" si="241"/>
        <v>2222.89</v>
      </c>
      <c r="K417" s="44">
        <f t="shared" si="241"/>
        <v>2222.89</v>
      </c>
      <c r="L417" s="44">
        <f t="shared" si="241"/>
        <v>2222.89</v>
      </c>
      <c r="M417" s="44">
        <f t="shared" si="241"/>
        <v>2222.89</v>
      </c>
      <c r="N417" s="44">
        <f t="shared" si="241"/>
        <v>2222.89</v>
      </c>
      <c r="O417" s="44">
        <f t="shared" si="241"/>
        <v>2222.89</v>
      </c>
      <c r="P417" s="44">
        <f t="shared" si="241"/>
        <v>2222.89</v>
      </c>
      <c r="Q417" s="44">
        <f t="shared" si="241"/>
        <v>2222.89</v>
      </c>
      <c r="R417" s="44">
        <f t="shared" si="241"/>
        <v>2222.89</v>
      </c>
      <c r="S417" s="44">
        <f t="shared" si="241"/>
        <v>2222.89</v>
      </c>
      <c r="T417" s="44">
        <f t="shared" si="241"/>
        <v>2222.89</v>
      </c>
      <c r="U417" s="44">
        <f t="shared" si="241"/>
        <v>2222.89</v>
      </c>
      <c r="V417" s="44">
        <f t="shared" si="241"/>
        <v>2222.89</v>
      </c>
      <c r="W417" s="44">
        <f t="shared" si="241"/>
        <v>2222.89</v>
      </c>
      <c r="X417" s="44">
        <f t="shared" si="241"/>
        <v>2222.89</v>
      </c>
      <c r="Y417" s="44">
        <f t="shared" si="241"/>
        <v>2222.89</v>
      </c>
      <c r="Z417" s="44">
        <f t="shared" si="241"/>
        <v>2222.89</v>
      </c>
      <c r="AA417" s="44">
        <f t="shared" si="241"/>
        <v>2222.89</v>
      </c>
    </row>
    <row r="418" spans="1:27" ht="12.75" customHeight="1" outlineLevel="1" x14ac:dyDescent="0.2">
      <c r="A418" s="99" t="s">
        <v>2060</v>
      </c>
      <c r="B418" s="63" t="s">
        <v>83</v>
      </c>
      <c r="C418" s="43" t="s">
        <v>79</v>
      </c>
      <c r="D418" s="111">
        <v>3.35</v>
      </c>
      <c r="E418" s="111">
        <v>3.35</v>
      </c>
      <c r="F418" s="111">
        <v>3.35</v>
      </c>
      <c r="G418" s="111">
        <v>3.35</v>
      </c>
      <c r="H418" s="111">
        <v>3.35</v>
      </c>
      <c r="I418" s="111">
        <v>3.35</v>
      </c>
      <c r="J418" s="111">
        <v>3.35</v>
      </c>
      <c r="K418" s="111">
        <v>3.35</v>
      </c>
      <c r="L418" s="111">
        <v>3.35</v>
      </c>
      <c r="M418" s="111">
        <v>3.35</v>
      </c>
      <c r="N418" s="111">
        <v>3.35</v>
      </c>
      <c r="O418" s="111">
        <v>3.35</v>
      </c>
      <c r="P418" s="111">
        <v>3.35</v>
      </c>
      <c r="Q418" s="111">
        <v>3.35</v>
      </c>
      <c r="R418" s="111">
        <v>3.35</v>
      </c>
      <c r="S418" s="111">
        <v>3.35</v>
      </c>
      <c r="T418" s="111">
        <v>3.35</v>
      </c>
      <c r="U418" s="111">
        <v>3.35</v>
      </c>
      <c r="V418" s="111">
        <v>3.35</v>
      </c>
      <c r="W418" s="111">
        <v>3.35</v>
      </c>
      <c r="X418" s="111">
        <v>3.35</v>
      </c>
      <c r="Y418" s="111">
        <v>3.35</v>
      </c>
      <c r="Z418" s="111">
        <v>3.35</v>
      </c>
      <c r="AA418" s="111">
        <v>3.35</v>
      </c>
    </row>
    <row r="419" spans="1:27" ht="12.75" customHeight="1" outlineLevel="1" x14ac:dyDescent="0.2">
      <c r="A419" s="99" t="s">
        <v>2061</v>
      </c>
      <c r="B419" s="63" t="s">
        <v>81</v>
      </c>
      <c r="C419" s="43" t="s">
        <v>79</v>
      </c>
      <c r="D419" s="44">
        <f>$D$11</f>
        <v>216.36</v>
      </c>
      <c r="E419" s="44">
        <f t="shared" ref="E419:AA419" si="242">$D$11</f>
        <v>216.36</v>
      </c>
      <c r="F419" s="44">
        <f t="shared" si="242"/>
        <v>216.36</v>
      </c>
      <c r="G419" s="44">
        <f t="shared" si="242"/>
        <v>216.36</v>
      </c>
      <c r="H419" s="44">
        <f t="shared" si="242"/>
        <v>216.36</v>
      </c>
      <c r="I419" s="44">
        <f t="shared" si="242"/>
        <v>216.36</v>
      </c>
      <c r="J419" s="44">
        <f t="shared" si="242"/>
        <v>216.36</v>
      </c>
      <c r="K419" s="44">
        <f t="shared" si="242"/>
        <v>216.36</v>
      </c>
      <c r="L419" s="44">
        <f t="shared" si="242"/>
        <v>216.36</v>
      </c>
      <c r="M419" s="44">
        <f t="shared" si="242"/>
        <v>216.36</v>
      </c>
      <c r="N419" s="44">
        <f t="shared" si="242"/>
        <v>216.36</v>
      </c>
      <c r="O419" s="44">
        <f t="shared" si="242"/>
        <v>216.36</v>
      </c>
      <c r="P419" s="44">
        <f t="shared" si="242"/>
        <v>216.36</v>
      </c>
      <c r="Q419" s="44">
        <f t="shared" si="242"/>
        <v>216.36</v>
      </c>
      <c r="R419" s="44">
        <f t="shared" si="242"/>
        <v>216.36</v>
      </c>
      <c r="S419" s="44">
        <f t="shared" si="242"/>
        <v>216.36</v>
      </c>
      <c r="T419" s="44">
        <f t="shared" si="242"/>
        <v>216.36</v>
      </c>
      <c r="U419" s="44">
        <f t="shared" si="242"/>
        <v>216.36</v>
      </c>
      <c r="V419" s="44">
        <f t="shared" si="242"/>
        <v>216.36</v>
      </c>
      <c r="W419" s="44">
        <f t="shared" si="242"/>
        <v>216.36</v>
      </c>
      <c r="X419" s="44">
        <f t="shared" si="242"/>
        <v>216.36</v>
      </c>
      <c r="Y419" s="44">
        <f t="shared" si="242"/>
        <v>216.36</v>
      </c>
      <c r="Z419" s="44">
        <f t="shared" si="242"/>
        <v>216.36</v>
      </c>
      <c r="AA419" s="44">
        <f t="shared" si="242"/>
        <v>216.36</v>
      </c>
    </row>
    <row r="420" spans="1:27" ht="12.75" customHeight="1" x14ac:dyDescent="0.2">
      <c r="A420" s="98" t="s">
        <v>2062</v>
      </c>
      <c r="B420" s="28" t="str">
        <f>"20"&amp;"."&amp;$B$800&amp;"."&amp;$B$801</f>
        <v>20.12.2023</v>
      </c>
      <c r="C420" s="90" t="s">
        <v>76</v>
      </c>
      <c r="D420" s="91">
        <f>ROUND(((D421+D422+D424+D423)/1000),5)</f>
        <v>3.6773600000000002</v>
      </c>
      <c r="E420" s="91">
        <f>ROUND(((E421+E422+E424+E423)/1000),5)</f>
        <v>3.6292</v>
      </c>
      <c r="F420" s="91">
        <f>ROUND(((F421+F422+F424+F423)/1000),5)</f>
        <v>3.57084</v>
      </c>
      <c r="G420" s="91">
        <f t="shared" ref="G420:AA420" si="243">ROUND(((G421+G422+G424+G423)/1000),5)</f>
        <v>3.5649199999999999</v>
      </c>
      <c r="H420" s="91">
        <f t="shared" si="243"/>
        <v>3.6416400000000002</v>
      </c>
      <c r="I420" s="91">
        <f t="shared" si="243"/>
        <v>3.6889500000000002</v>
      </c>
      <c r="J420" s="91">
        <f t="shared" si="243"/>
        <v>3.9067699999999999</v>
      </c>
      <c r="K420" s="91">
        <f t="shared" si="243"/>
        <v>4.0984100000000003</v>
      </c>
      <c r="L420" s="91">
        <f t="shared" si="243"/>
        <v>4.3693299999999997</v>
      </c>
      <c r="M420" s="91">
        <f t="shared" si="243"/>
        <v>4.39194</v>
      </c>
      <c r="N420" s="91">
        <f t="shared" si="243"/>
        <v>4.3935199999999996</v>
      </c>
      <c r="O420" s="91">
        <f t="shared" si="243"/>
        <v>4.4928699999999999</v>
      </c>
      <c r="P420" s="91">
        <f t="shared" si="243"/>
        <v>4.43689</v>
      </c>
      <c r="Q420" s="91">
        <f t="shared" si="243"/>
        <v>4.4563899999999999</v>
      </c>
      <c r="R420" s="91">
        <f t="shared" si="243"/>
        <v>4.4364400000000002</v>
      </c>
      <c r="S420" s="91">
        <f t="shared" si="243"/>
        <v>4.3872099999999996</v>
      </c>
      <c r="T420" s="91">
        <f t="shared" si="243"/>
        <v>4.3313600000000001</v>
      </c>
      <c r="U420" s="91">
        <f t="shared" si="243"/>
        <v>4.3347300000000004</v>
      </c>
      <c r="V420" s="91">
        <f t="shared" si="243"/>
        <v>4.3849600000000004</v>
      </c>
      <c r="W420" s="91">
        <f t="shared" si="243"/>
        <v>4.3855599999999999</v>
      </c>
      <c r="X420" s="91">
        <f t="shared" si="243"/>
        <v>4.20669</v>
      </c>
      <c r="Y420" s="91">
        <f t="shared" si="243"/>
        <v>4.0651299999999999</v>
      </c>
      <c r="Z420" s="91">
        <f t="shared" si="243"/>
        <v>3.9113799999999999</v>
      </c>
      <c r="AA420" s="91">
        <f t="shared" si="243"/>
        <v>3.6764800000000002</v>
      </c>
    </row>
    <row r="421" spans="1:27" ht="12.75" customHeight="1" outlineLevel="1" x14ac:dyDescent="0.2">
      <c r="A421" s="99" t="s">
        <v>2063</v>
      </c>
      <c r="B421" s="63" t="s">
        <v>238</v>
      </c>
      <c r="C421" s="43" t="s">
        <v>79</v>
      </c>
      <c r="D421" s="44">
        <v>1234.76</v>
      </c>
      <c r="E421" s="44">
        <v>1186.5999999999999</v>
      </c>
      <c r="F421" s="44">
        <v>1128.24</v>
      </c>
      <c r="G421" s="44">
        <v>1122.32</v>
      </c>
      <c r="H421" s="44">
        <v>1199.04</v>
      </c>
      <c r="I421" s="44">
        <v>1246.3499999999999</v>
      </c>
      <c r="J421" s="44">
        <v>1464.17</v>
      </c>
      <c r="K421" s="44">
        <v>1655.81</v>
      </c>
      <c r="L421" s="44">
        <v>1926.73</v>
      </c>
      <c r="M421" s="44">
        <v>1949.34</v>
      </c>
      <c r="N421" s="44">
        <v>1950.92</v>
      </c>
      <c r="O421" s="44">
        <v>2050.27</v>
      </c>
      <c r="P421" s="44">
        <v>1994.29</v>
      </c>
      <c r="Q421" s="44">
        <v>2013.79</v>
      </c>
      <c r="R421" s="44">
        <v>1993.84</v>
      </c>
      <c r="S421" s="44">
        <v>1944.61</v>
      </c>
      <c r="T421" s="44">
        <v>1888.76</v>
      </c>
      <c r="U421" s="44">
        <v>1892.13</v>
      </c>
      <c r="V421" s="44">
        <v>1942.36</v>
      </c>
      <c r="W421" s="44">
        <v>1942.96</v>
      </c>
      <c r="X421" s="44">
        <v>1764.09</v>
      </c>
      <c r="Y421" s="44">
        <v>1622.53</v>
      </c>
      <c r="Z421" s="44">
        <v>1468.78</v>
      </c>
      <c r="AA421" s="44">
        <v>1233.8800000000001</v>
      </c>
    </row>
    <row r="422" spans="1:27" ht="12.75" customHeight="1" outlineLevel="1" x14ac:dyDescent="0.2">
      <c r="A422" s="99" t="s">
        <v>2064</v>
      </c>
      <c r="B422" s="63" t="s">
        <v>90</v>
      </c>
      <c r="C422" s="43" t="s">
        <v>79</v>
      </c>
      <c r="D422" s="44">
        <f>$D$327</f>
        <v>2222.89</v>
      </c>
      <c r="E422" s="44">
        <f t="shared" ref="E422:AA422" si="244">$D$327</f>
        <v>2222.89</v>
      </c>
      <c r="F422" s="44">
        <f t="shared" si="244"/>
        <v>2222.89</v>
      </c>
      <c r="G422" s="44">
        <f t="shared" si="244"/>
        <v>2222.89</v>
      </c>
      <c r="H422" s="44">
        <f t="shared" si="244"/>
        <v>2222.89</v>
      </c>
      <c r="I422" s="44">
        <f t="shared" si="244"/>
        <v>2222.89</v>
      </c>
      <c r="J422" s="44">
        <f t="shared" si="244"/>
        <v>2222.89</v>
      </c>
      <c r="K422" s="44">
        <f t="shared" si="244"/>
        <v>2222.89</v>
      </c>
      <c r="L422" s="44">
        <f t="shared" si="244"/>
        <v>2222.89</v>
      </c>
      <c r="M422" s="44">
        <f t="shared" si="244"/>
        <v>2222.89</v>
      </c>
      <c r="N422" s="44">
        <f t="shared" si="244"/>
        <v>2222.89</v>
      </c>
      <c r="O422" s="44">
        <f t="shared" si="244"/>
        <v>2222.89</v>
      </c>
      <c r="P422" s="44">
        <f t="shared" si="244"/>
        <v>2222.89</v>
      </c>
      <c r="Q422" s="44">
        <f t="shared" si="244"/>
        <v>2222.89</v>
      </c>
      <c r="R422" s="44">
        <f t="shared" si="244"/>
        <v>2222.89</v>
      </c>
      <c r="S422" s="44">
        <f t="shared" si="244"/>
        <v>2222.89</v>
      </c>
      <c r="T422" s="44">
        <f t="shared" si="244"/>
        <v>2222.89</v>
      </c>
      <c r="U422" s="44">
        <f t="shared" si="244"/>
        <v>2222.89</v>
      </c>
      <c r="V422" s="44">
        <f t="shared" si="244"/>
        <v>2222.89</v>
      </c>
      <c r="W422" s="44">
        <f t="shared" si="244"/>
        <v>2222.89</v>
      </c>
      <c r="X422" s="44">
        <f t="shared" si="244"/>
        <v>2222.89</v>
      </c>
      <c r="Y422" s="44">
        <f t="shared" si="244"/>
        <v>2222.89</v>
      </c>
      <c r="Z422" s="44">
        <f t="shared" si="244"/>
        <v>2222.89</v>
      </c>
      <c r="AA422" s="44">
        <f t="shared" si="244"/>
        <v>2222.89</v>
      </c>
    </row>
    <row r="423" spans="1:27" ht="12.75" customHeight="1" outlineLevel="1" x14ac:dyDescent="0.2">
      <c r="A423" s="99" t="s">
        <v>2065</v>
      </c>
      <c r="B423" s="63" t="s">
        <v>83</v>
      </c>
      <c r="C423" s="43" t="s">
        <v>79</v>
      </c>
      <c r="D423" s="44">
        <v>3.35</v>
      </c>
      <c r="E423" s="44">
        <v>3.35</v>
      </c>
      <c r="F423" s="44">
        <v>3.35</v>
      </c>
      <c r="G423" s="44">
        <v>3.35</v>
      </c>
      <c r="H423" s="44">
        <v>3.35</v>
      </c>
      <c r="I423" s="44">
        <v>3.35</v>
      </c>
      <c r="J423" s="44">
        <v>3.35</v>
      </c>
      <c r="K423" s="44">
        <v>3.35</v>
      </c>
      <c r="L423" s="44">
        <v>3.35</v>
      </c>
      <c r="M423" s="44">
        <v>3.35</v>
      </c>
      <c r="N423" s="44">
        <v>3.35</v>
      </c>
      <c r="O423" s="44">
        <v>3.35</v>
      </c>
      <c r="P423" s="44">
        <v>3.35</v>
      </c>
      <c r="Q423" s="44">
        <v>3.35</v>
      </c>
      <c r="R423" s="44">
        <v>3.35</v>
      </c>
      <c r="S423" s="44">
        <v>3.35</v>
      </c>
      <c r="T423" s="44">
        <v>3.35</v>
      </c>
      <c r="U423" s="44">
        <v>3.35</v>
      </c>
      <c r="V423" s="44">
        <v>3.35</v>
      </c>
      <c r="W423" s="44">
        <v>3.35</v>
      </c>
      <c r="X423" s="44">
        <v>3.35</v>
      </c>
      <c r="Y423" s="44">
        <v>3.35</v>
      </c>
      <c r="Z423" s="44">
        <v>3.35</v>
      </c>
      <c r="AA423" s="44">
        <v>3.35</v>
      </c>
    </row>
    <row r="424" spans="1:27" ht="12.75" customHeight="1" outlineLevel="1" x14ac:dyDescent="0.2">
      <c r="A424" s="99" t="s">
        <v>2066</v>
      </c>
      <c r="B424" s="63" t="s">
        <v>81</v>
      </c>
      <c r="C424" s="43" t="s">
        <v>79</v>
      </c>
      <c r="D424" s="44">
        <f>$D$11</f>
        <v>216.36</v>
      </c>
      <c r="E424" s="44">
        <f t="shared" ref="E424:AA424" si="245">$D$11</f>
        <v>216.36</v>
      </c>
      <c r="F424" s="44">
        <f t="shared" si="245"/>
        <v>216.36</v>
      </c>
      <c r="G424" s="44">
        <f t="shared" si="245"/>
        <v>216.36</v>
      </c>
      <c r="H424" s="44">
        <f t="shared" si="245"/>
        <v>216.36</v>
      </c>
      <c r="I424" s="44">
        <f t="shared" si="245"/>
        <v>216.36</v>
      </c>
      <c r="J424" s="44">
        <f t="shared" si="245"/>
        <v>216.36</v>
      </c>
      <c r="K424" s="44">
        <f t="shared" si="245"/>
        <v>216.36</v>
      </c>
      <c r="L424" s="44">
        <f t="shared" si="245"/>
        <v>216.36</v>
      </c>
      <c r="M424" s="44">
        <f t="shared" si="245"/>
        <v>216.36</v>
      </c>
      <c r="N424" s="44">
        <f t="shared" si="245"/>
        <v>216.36</v>
      </c>
      <c r="O424" s="44">
        <f t="shared" si="245"/>
        <v>216.36</v>
      </c>
      <c r="P424" s="44">
        <f t="shared" si="245"/>
        <v>216.36</v>
      </c>
      <c r="Q424" s="44">
        <f t="shared" si="245"/>
        <v>216.36</v>
      </c>
      <c r="R424" s="44">
        <f t="shared" si="245"/>
        <v>216.36</v>
      </c>
      <c r="S424" s="44">
        <f t="shared" si="245"/>
        <v>216.36</v>
      </c>
      <c r="T424" s="44">
        <f t="shared" si="245"/>
        <v>216.36</v>
      </c>
      <c r="U424" s="44">
        <f t="shared" si="245"/>
        <v>216.36</v>
      </c>
      <c r="V424" s="44">
        <f t="shared" si="245"/>
        <v>216.36</v>
      </c>
      <c r="W424" s="44">
        <f t="shared" si="245"/>
        <v>216.36</v>
      </c>
      <c r="X424" s="44">
        <f t="shared" si="245"/>
        <v>216.36</v>
      </c>
      <c r="Y424" s="44">
        <f t="shared" si="245"/>
        <v>216.36</v>
      </c>
      <c r="Z424" s="44">
        <f t="shared" si="245"/>
        <v>216.36</v>
      </c>
      <c r="AA424" s="44">
        <f t="shared" si="245"/>
        <v>216.36</v>
      </c>
    </row>
    <row r="425" spans="1:27" ht="12.75" customHeight="1" x14ac:dyDescent="0.2">
      <c r="A425" s="98" t="s">
        <v>2067</v>
      </c>
      <c r="B425" s="28" t="str">
        <f>"21"&amp;"."&amp;$B$800&amp;"."&amp;$B$801</f>
        <v>21.12.2023</v>
      </c>
      <c r="C425" s="90" t="s">
        <v>76</v>
      </c>
      <c r="D425" s="91">
        <f>ROUND(((D426+D427+D429+D428)/1000),5)</f>
        <v>3.6762199999999998</v>
      </c>
      <c r="E425" s="91">
        <f>ROUND(((E426+E427+E429+E428)/1000),5)</f>
        <v>3.62764</v>
      </c>
      <c r="F425" s="91">
        <f>ROUND(((F426+F427+F429+F428)/1000),5)</f>
        <v>3.6120399999999999</v>
      </c>
      <c r="G425" s="91">
        <f t="shared" ref="G425:AA425" si="246">ROUND(((G426+G427+G429+G428)/1000),5)</f>
        <v>3.6206200000000002</v>
      </c>
      <c r="H425" s="91">
        <f t="shared" si="246"/>
        <v>3.6654599999999999</v>
      </c>
      <c r="I425" s="91">
        <f t="shared" si="246"/>
        <v>3.75562</v>
      </c>
      <c r="J425" s="91">
        <f t="shared" si="246"/>
        <v>3.90327</v>
      </c>
      <c r="K425" s="91">
        <f t="shared" si="246"/>
        <v>4.21523</v>
      </c>
      <c r="L425" s="91">
        <f t="shared" si="246"/>
        <v>4.3735099999999996</v>
      </c>
      <c r="M425" s="91">
        <f t="shared" si="246"/>
        <v>4.3690199999999999</v>
      </c>
      <c r="N425" s="91">
        <f t="shared" si="246"/>
        <v>4.39168</v>
      </c>
      <c r="O425" s="91">
        <f t="shared" si="246"/>
        <v>4.4783799999999996</v>
      </c>
      <c r="P425" s="91">
        <f t="shared" si="246"/>
        <v>4.4457599999999999</v>
      </c>
      <c r="Q425" s="91">
        <f t="shared" si="246"/>
        <v>4.4802600000000004</v>
      </c>
      <c r="R425" s="91">
        <f t="shared" si="246"/>
        <v>4.4652200000000004</v>
      </c>
      <c r="S425" s="91">
        <f t="shared" si="246"/>
        <v>4.4204999999999997</v>
      </c>
      <c r="T425" s="91">
        <f t="shared" si="246"/>
        <v>4.4348000000000001</v>
      </c>
      <c r="U425" s="91">
        <f t="shared" si="246"/>
        <v>4.4233099999999999</v>
      </c>
      <c r="V425" s="91">
        <f t="shared" si="246"/>
        <v>4.4136899999999999</v>
      </c>
      <c r="W425" s="91">
        <f t="shared" si="246"/>
        <v>4.41845</v>
      </c>
      <c r="X425" s="91">
        <f t="shared" si="246"/>
        <v>4.3185799999999999</v>
      </c>
      <c r="Y425" s="91">
        <f t="shared" si="246"/>
        <v>4.1263899999999998</v>
      </c>
      <c r="Z425" s="91">
        <f t="shared" si="246"/>
        <v>3.9369700000000001</v>
      </c>
      <c r="AA425" s="91">
        <f t="shared" si="246"/>
        <v>3.70912</v>
      </c>
    </row>
    <row r="426" spans="1:27" ht="12.75" customHeight="1" outlineLevel="1" x14ac:dyDescent="0.2">
      <c r="A426" s="99" t="s">
        <v>2068</v>
      </c>
      <c r="B426" s="63" t="s">
        <v>238</v>
      </c>
      <c r="C426" s="43" t="s">
        <v>79</v>
      </c>
      <c r="D426" s="44">
        <v>1233.6199999999999</v>
      </c>
      <c r="E426" s="44">
        <v>1185.04</v>
      </c>
      <c r="F426" s="44">
        <v>1169.44</v>
      </c>
      <c r="G426" s="44">
        <v>1178.02</v>
      </c>
      <c r="H426" s="44">
        <v>1222.8599999999999</v>
      </c>
      <c r="I426" s="44">
        <v>1313.02</v>
      </c>
      <c r="J426" s="44">
        <v>1460.67</v>
      </c>
      <c r="K426" s="44">
        <v>1772.63</v>
      </c>
      <c r="L426" s="44">
        <v>1930.91</v>
      </c>
      <c r="M426" s="44">
        <v>1926.42</v>
      </c>
      <c r="N426" s="44">
        <v>1949.08</v>
      </c>
      <c r="O426" s="44">
        <v>2035.78</v>
      </c>
      <c r="P426" s="44">
        <v>2003.16</v>
      </c>
      <c r="Q426" s="44">
        <v>2037.66</v>
      </c>
      <c r="R426" s="44">
        <v>2022.62</v>
      </c>
      <c r="S426" s="44">
        <v>1977.9</v>
      </c>
      <c r="T426" s="44">
        <v>1992.2</v>
      </c>
      <c r="U426" s="44">
        <v>1980.71</v>
      </c>
      <c r="V426" s="44">
        <v>1971.09</v>
      </c>
      <c r="W426" s="44">
        <v>1975.85</v>
      </c>
      <c r="X426" s="44">
        <v>1875.98</v>
      </c>
      <c r="Y426" s="44">
        <v>1683.79</v>
      </c>
      <c r="Z426" s="44">
        <v>1494.37</v>
      </c>
      <c r="AA426" s="44">
        <v>1266.52</v>
      </c>
    </row>
    <row r="427" spans="1:27" ht="12.75" customHeight="1" outlineLevel="1" x14ac:dyDescent="0.2">
      <c r="A427" s="99" t="s">
        <v>2069</v>
      </c>
      <c r="B427" s="63" t="s">
        <v>90</v>
      </c>
      <c r="C427" s="43" t="s">
        <v>79</v>
      </c>
      <c r="D427" s="44">
        <f>$D$327</f>
        <v>2222.89</v>
      </c>
      <c r="E427" s="44">
        <f t="shared" ref="E427:AA427" si="247">$D$327</f>
        <v>2222.89</v>
      </c>
      <c r="F427" s="44">
        <f t="shared" si="247"/>
        <v>2222.89</v>
      </c>
      <c r="G427" s="44">
        <f t="shared" si="247"/>
        <v>2222.89</v>
      </c>
      <c r="H427" s="44">
        <f t="shared" si="247"/>
        <v>2222.89</v>
      </c>
      <c r="I427" s="44">
        <f t="shared" si="247"/>
        <v>2222.89</v>
      </c>
      <c r="J427" s="44">
        <f t="shared" si="247"/>
        <v>2222.89</v>
      </c>
      <c r="K427" s="44">
        <f t="shared" si="247"/>
        <v>2222.89</v>
      </c>
      <c r="L427" s="44">
        <f t="shared" si="247"/>
        <v>2222.89</v>
      </c>
      <c r="M427" s="44">
        <f t="shared" si="247"/>
        <v>2222.89</v>
      </c>
      <c r="N427" s="44">
        <f t="shared" si="247"/>
        <v>2222.89</v>
      </c>
      <c r="O427" s="44">
        <f t="shared" si="247"/>
        <v>2222.89</v>
      </c>
      <c r="P427" s="44">
        <f t="shared" si="247"/>
        <v>2222.89</v>
      </c>
      <c r="Q427" s="44">
        <f t="shared" si="247"/>
        <v>2222.89</v>
      </c>
      <c r="R427" s="44">
        <f t="shared" si="247"/>
        <v>2222.89</v>
      </c>
      <c r="S427" s="44">
        <f t="shared" si="247"/>
        <v>2222.89</v>
      </c>
      <c r="T427" s="44">
        <f t="shared" si="247"/>
        <v>2222.89</v>
      </c>
      <c r="U427" s="44">
        <f t="shared" si="247"/>
        <v>2222.89</v>
      </c>
      <c r="V427" s="44">
        <f t="shared" si="247"/>
        <v>2222.89</v>
      </c>
      <c r="W427" s="44">
        <f t="shared" si="247"/>
        <v>2222.89</v>
      </c>
      <c r="X427" s="44">
        <f t="shared" si="247"/>
        <v>2222.89</v>
      </c>
      <c r="Y427" s="44">
        <f t="shared" si="247"/>
        <v>2222.89</v>
      </c>
      <c r="Z427" s="44">
        <f t="shared" si="247"/>
        <v>2222.89</v>
      </c>
      <c r="AA427" s="44">
        <f t="shared" si="247"/>
        <v>2222.89</v>
      </c>
    </row>
    <row r="428" spans="1:27" ht="12.75" customHeight="1" outlineLevel="1" x14ac:dyDescent="0.2">
      <c r="A428" s="99" t="s">
        <v>2070</v>
      </c>
      <c r="B428" s="63" t="s">
        <v>83</v>
      </c>
      <c r="C428" s="43" t="s">
        <v>79</v>
      </c>
      <c r="D428" s="44">
        <v>3.35</v>
      </c>
      <c r="E428" s="44">
        <v>3.35</v>
      </c>
      <c r="F428" s="44">
        <v>3.35</v>
      </c>
      <c r="G428" s="44">
        <v>3.35</v>
      </c>
      <c r="H428" s="44">
        <v>3.35</v>
      </c>
      <c r="I428" s="44">
        <v>3.35</v>
      </c>
      <c r="J428" s="44">
        <v>3.35</v>
      </c>
      <c r="K428" s="44">
        <v>3.35</v>
      </c>
      <c r="L428" s="44">
        <v>3.35</v>
      </c>
      <c r="M428" s="44">
        <v>3.35</v>
      </c>
      <c r="N428" s="44">
        <v>3.35</v>
      </c>
      <c r="O428" s="44">
        <v>3.35</v>
      </c>
      <c r="P428" s="44">
        <v>3.35</v>
      </c>
      <c r="Q428" s="44">
        <v>3.35</v>
      </c>
      <c r="R428" s="44">
        <v>3.35</v>
      </c>
      <c r="S428" s="44">
        <v>3.35</v>
      </c>
      <c r="T428" s="44">
        <v>3.35</v>
      </c>
      <c r="U428" s="44">
        <v>3.35</v>
      </c>
      <c r="V428" s="44">
        <v>3.35</v>
      </c>
      <c r="W428" s="44">
        <v>3.35</v>
      </c>
      <c r="X428" s="44">
        <v>3.35</v>
      </c>
      <c r="Y428" s="44">
        <v>3.35</v>
      </c>
      <c r="Z428" s="44">
        <v>3.35</v>
      </c>
      <c r="AA428" s="44">
        <v>3.35</v>
      </c>
    </row>
    <row r="429" spans="1:27" ht="12.75" customHeight="1" outlineLevel="1" x14ac:dyDescent="0.2">
      <c r="A429" s="99" t="s">
        <v>2071</v>
      </c>
      <c r="B429" s="63" t="s">
        <v>81</v>
      </c>
      <c r="C429" s="43" t="s">
        <v>79</v>
      </c>
      <c r="D429" s="44">
        <f>$D$11</f>
        <v>216.36</v>
      </c>
      <c r="E429" s="44">
        <f t="shared" ref="E429:AA429" si="248">$D$11</f>
        <v>216.36</v>
      </c>
      <c r="F429" s="44">
        <f t="shared" si="248"/>
        <v>216.36</v>
      </c>
      <c r="G429" s="44">
        <f t="shared" si="248"/>
        <v>216.36</v>
      </c>
      <c r="H429" s="44">
        <f t="shared" si="248"/>
        <v>216.36</v>
      </c>
      <c r="I429" s="44">
        <f t="shared" si="248"/>
        <v>216.36</v>
      </c>
      <c r="J429" s="44">
        <f t="shared" si="248"/>
        <v>216.36</v>
      </c>
      <c r="K429" s="44">
        <f t="shared" si="248"/>
        <v>216.36</v>
      </c>
      <c r="L429" s="44">
        <f t="shared" si="248"/>
        <v>216.36</v>
      </c>
      <c r="M429" s="44">
        <f t="shared" si="248"/>
        <v>216.36</v>
      </c>
      <c r="N429" s="44">
        <f t="shared" si="248"/>
        <v>216.36</v>
      </c>
      <c r="O429" s="44">
        <f t="shared" si="248"/>
        <v>216.36</v>
      </c>
      <c r="P429" s="44">
        <f t="shared" si="248"/>
        <v>216.36</v>
      </c>
      <c r="Q429" s="44">
        <f t="shared" si="248"/>
        <v>216.36</v>
      </c>
      <c r="R429" s="44">
        <f t="shared" si="248"/>
        <v>216.36</v>
      </c>
      <c r="S429" s="44">
        <f t="shared" si="248"/>
        <v>216.36</v>
      </c>
      <c r="T429" s="44">
        <f t="shared" si="248"/>
        <v>216.36</v>
      </c>
      <c r="U429" s="44">
        <f t="shared" si="248"/>
        <v>216.36</v>
      </c>
      <c r="V429" s="44">
        <f t="shared" si="248"/>
        <v>216.36</v>
      </c>
      <c r="W429" s="44">
        <f t="shared" si="248"/>
        <v>216.36</v>
      </c>
      <c r="X429" s="44">
        <f t="shared" si="248"/>
        <v>216.36</v>
      </c>
      <c r="Y429" s="44">
        <f t="shared" si="248"/>
        <v>216.36</v>
      </c>
      <c r="Z429" s="44">
        <f t="shared" si="248"/>
        <v>216.36</v>
      </c>
      <c r="AA429" s="44">
        <f t="shared" si="248"/>
        <v>216.36</v>
      </c>
    </row>
    <row r="430" spans="1:27" ht="12.75" customHeight="1" x14ac:dyDescent="0.2">
      <c r="A430" s="98" t="s">
        <v>2072</v>
      </c>
      <c r="B430" s="28" t="str">
        <f>"22"&amp;"."&amp;$B$800&amp;"."&amp;$B$801</f>
        <v>22.12.2023</v>
      </c>
      <c r="C430" s="90" t="s">
        <v>76</v>
      </c>
      <c r="D430" s="91">
        <f>ROUND(((D431+D432+D434+D433)/1000),5)</f>
        <v>3.6774399999999998</v>
      </c>
      <c r="E430" s="91">
        <f>ROUND(((E431+E432+E434+E433)/1000),5)</f>
        <v>3.6184599999999998</v>
      </c>
      <c r="F430" s="91">
        <f>ROUND(((F431+F432+F434+F433)/1000),5)</f>
        <v>3.5787300000000002</v>
      </c>
      <c r="G430" s="91">
        <f t="shared" ref="G430:AA430" si="249">ROUND(((G431+G432+G434+G433)/1000),5)</f>
        <v>3.61402</v>
      </c>
      <c r="H430" s="91">
        <f t="shared" si="249"/>
        <v>3.6496499999999998</v>
      </c>
      <c r="I430" s="91">
        <f t="shared" si="249"/>
        <v>3.7224900000000001</v>
      </c>
      <c r="J430" s="91">
        <f t="shared" si="249"/>
        <v>3.9119199999999998</v>
      </c>
      <c r="K430" s="91">
        <f t="shared" si="249"/>
        <v>4.2789999999999999</v>
      </c>
      <c r="L430" s="91">
        <f t="shared" si="249"/>
        <v>4.4198000000000004</v>
      </c>
      <c r="M430" s="91">
        <f t="shared" si="249"/>
        <v>4.4951600000000003</v>
      </c>
      <c r="N430" s="91">
        <f t="shared" si="249"/>
        <v>4.5113799999999999</v>
      </c>
      <c r="O430" s="91">
        <f t="shared" si="249"/>
        <v>4.5357099999999999</v>
      </c>
      <c r="P430" s="91">
        <f t="shared" si="249"/>
        <v>4.5188100000000002</v>
      </c>
      <c r="Q430" s="91">
        <f t="shared" si="249"/>
        <v>4.5360300000000002</v>
      </c>
      <c r="R430" s="91">
        <f t="shared" si="249"/>
        <v>4.5290900000000001</v>
      </c>
      <c r="S430" s="91">
        <f t="shared" si="249"/>
        <v>4.4925699999999997</v>
      </c>
      <c r="T430" s="91">
        <f t="shared" si="249"/>
        <v>4.5058199999999999</v>
      </c>
      <c r="U430" s="91">
        <f t="shared" si="249"/>
        <v>4.5213099999999997</v>
      </c>
      <c r="V430" s="91">
        <f t="shared" si="249"/>
        <v>4.5005699999999997</v>
      </c>
      <c r="W430" s="91">
        <f t="shared" si="249"/>
        <v>4.4981299999999997</v>
      </c>
      <c r="X430" s="91">
        <f t="shared" si="249"/>
        <v>4.39316</v>
      </c>
      <c r="Y430" s="91">
        <f t="shared" si="249"/>
        <v>4.3147500000000001</v>
      </c>
      <c r="Z430" s="91">
        <f t="shared" si="249"/>
        <v>4.0389499999999998</v>
      </c>
      <c r="AA430" s="91">
        <f t="shared" si="249"/>
        <v>3.7726700000000002</v>
      </c>
    </row>
    <row r="431" spans="1:27" ht="12.75" customHeight="1" outlineLevel="1" x14ac:dyDescent="0.2">
      <c r="A431" s="99" t="s">
        <v>2073</v>
      </c>
      <c r="B431" s="63" t="s">
        <v>238</v>
      </c>
      <c r="C431" s="43" t="s">
        <v>79</v>
      </c>
      <c r="D431" s="44">
        <v>1234.8399999999999</v>
      </c>
      <c r="E431" s="44">
        <v>1175.8599999999999</v>
      </c>
      <c r="F431" s="44">
        <v>1136.1300000000001</v>
      </c>
      <c r="G431" s="44">
        <v>1171.42</v>
      </c>
      <c r="H431" s="44">
        <v>1207.05</v>
      </c>
      <c r="I431" s="44">
        <v>1279.8900000000001</v>
      </c>
      <c r="J431" s="44">
        <v>1469.32</v>
      </c>
      <c r="K431" s="44">
        <v>1836.4</v>
      </c>
      <c r="L431" s="44">
        <v>1977.2</v>
      </c>
      <c r="M431" s="44">
        <v>2052.56</v>
      </c>
      <c r="N431" s="44">
        <v>2068.7800000000002</v>
      </c>
      <c r="O431" s="44">
        <v>2093.11</v>
      </c>
      <c r="P431" s="44">
        <v>2076.21</v>
      </c>
      <c r="Q431" s="44">
        <v>2093.4299999999998</v>
      </c>
      <c r="R431" s="44">
        <v>2086.4899999999998</v>
      </c>
      <c r="S431" s="44">
        <v>2049.9699999999998</v>
      </c>
      <c r="T431" s="44">
        <v>2063.2199999999998</v>
      </c>
      <c r="U431" s="44">
        <v>2078.71</v>
      </c>
      <c r="V431" s="44">
        <v>2057.9699999999998</v>
      </c>
      <c r="W431" s="44">
        <v>2055.5300000000002</v>
      </c>
      <c r="X431" s="44">
        <v>1950.56</v>
      </c>
      <c r="Y431" s="44">
        <v>1872.15</v>
      </c>
      <c r="Z431" s="44">
        <v>1596.35</v>
      </c>
      <c r="AA431" s="44">
        <v>1330.07</v>
      </c>
    </row>
    <row r="432" spans="1:27" ht="12.75" customHeight="1" outlineLevel="1" x14ac:dyDescent="0.2">
      <c r="A432" s="99" t="s">
        <v>2074</v>
      </c>
      <c r="B432" s="63" t="s">
        <v>90</v>
      </c>
      <c r="C432" s="43" t="s">
        <v>79</v>
      </c>
      <c r="D432" s="44">
        <f>$D$327</f>
        <v>2222.89</v>
      </c>
      <c r="E432" s="44">
        <f t="shared" ref="E432:AA432" si="250">$D$327</f>
        <v>2222.89</v>
      </c>
      <c r="F432" s="44">
        <f t="shared" si="250"/>
        <v>2222.89</v>
      </c>
      <c r="G432" s="44">
        <f t="shared" si="250"/>
        <v>2222.89</v>
      </c>
      <c r="H432" s="44">
        <f t="shared" si="250"/>
        <v>2222.89</v>
      </c>
      <c r="I432" s="44">
        <f t="shared" si="250"/>
        <v>2222.89</v>
      </c>
      <c r="J432" s="44">
        <f t="shared" si="250"/>
        <v>2222.89</v>
      </c>
      <c r="K432" s="44">
        <f t="shared" si="250"/>
        <v>2222.89</v>
      </c>
      <c r="L432" s="44">
        <f t="shared" si="250"/>
        <v>2222.89</v>
      </c>
      <c r="M432" s="44">
        <f t="shared" si="250"/>
        <v>2222.89</v>
      </c>
      <c r="N432" s="44">
        <f t="shared" si="250"/>
        <v>2222.89</v>
      </c>
      <c r="O432" s="44">
        <f t="shared" si="250"/>
        <v>2222.89</v>
      </c>
      <c r="P432" s="44">
        <f t="shared" si="250"/>
        <v>2222.89</v>
      </c>
      <c r="Q432" s="44">
        <f t="shared" si="250"/>
        <v>2222.89</v>
      </c>
      <c r="R432" s="44">
        <f t="shared" si="250"/>
        <v>2222.89</v>
      </c>
      <c r="S432" s="44">
        <f t="shared" si="250"/>
        <v>2222.89</v>
      </c>
      <c r="T432" s="44">
        <f t="shared" si="250"/>
        <v>2222.89</v>
      </c>
      <c r="U432" s="44">
        <f t="shared" si="250"/>
        <v>2222.89</v>
      </c>
      <c r="V432" s="44">
        <f t="shared" si="250"/>
        <v>2222.89</v>
      </c>
      <c r="W432" s="44">
        <f t="shared" si="250"/>
        <v>2222.89</v>
      </c>
      <c r="X432" s="44">
        <f t="shared" si="250"/>
        <v>2222.89</v>
      </c>
      <c r="Y432" s="44">
        <f t="shared" si="250"/>
        <v>2222.89</v>
      </c>
      <c r="Z432" s="44">
        <f t="shared" si="250"/>
        <v>2222.89</v>
      </c>
      <c r="AA432" s="44">
        <f t="shared" si="250"/>
        <v>2222.89</v>
      </c>
    </row>
    <row r="433" spans="1:27" ht="12.75" customHeight="1" outlineLevel="1" x14ac:dyDescent="0.2">
      <c r="A433" s="99" t="s">
        <v>2075</v>
      </c>
      <c r="B433" s="63" t="s">
        <v>83</v>
      </c>
      <c r="C433" s="43" t="s">
        <v>79</v>
      </c>
      <c r="D433" s="44">
        <v>3.35</v>
      </c>
      <c r="E433" s="44">
        <v>3.35</v>
      </c>
      <c r="F433" s="44">
        <v>3.35</v>
      </c>
      <c r="G433" s="44">
        <v>3.35</v>
      </c>
      <c r="H433" s="44">
        <v>3.35</v>
      </c>
      <c r="I433" s="44">
        <v>3.35</v>
      </c>
      <c r="J433" s="44">
        <v>3.35</v>
      </c>
      <c r="K433" s="44">
        <v>3.35</v>
      </c>
      <c r="L433" s="44">
        <v>3.35</v>
      </c>
      <c r="M433" s="44">
        <v>3.35</v>
      </c>
      <c r="N433" s="44">
        <v>3.35</v>
      </c>
      <c r="O433" s="44">
        <v>3.35</v>
      </c>
      <c r="P433" s="44">
        <v>3.35</v>
      </c>
      <c r="Q433" s="44">
        <v>3.35</v>
      </c>
      <c r="R433" s="44">
        <v>3.35</v>
      </c>
      <c r="S433" s="44">
        <v>3.35</v>
      </c>
      <c r="T433" s="44">
        <v>3.35</v>
      </c>
      <c r="U433" s="44">
        <v>3.35</v>
      </c>
      <c r="V433" s="44">
        <v>3.35</v>
      </c>
      <c r="W433" s="44">
        <v>3.35</v>
      </c>
      <c r="X433" s="44">
        <v>3.35</v>
      </c>
      <c r="Y433" s="44">
        <v>3.35</v>
      </c>
      <c r="Z433" s="44">
        <v>3.35</v>
      </c>
      <c r="AA433" s="44">
        <v>3.35</v>
      </c>
    </row>
    <row r="434" spans="1:27" ht="12.75" customHeight="1" outlineLevel="1" x14ac:dyDescent="0.2">
      <c r="A434" s="99" t="s">
        <v>2076</v>
      </c>
      <c r="B434" s="63" t="s">
        <v>81</v>
      </c>
      <c r="C434" s="43" t="s">
        <v>79</v>
      </c>
      <c r="D434" s="44">
        <f>$D$11</f>
        <v>216.36</v>
      </c>
      <c r="E434" s="44">
        <f t="shared" ref="E434:AA434" si="251">$D$11</f>
        <v>216.36</v>
      </c>
      <c r="F434" s="44">
        <f t="shared" si="251"/>
        <v>216.36</v>
      </c>
      <c r="G434" s="44">
        <f t="shared" si="251"/>
        <v>216.36</v>
      </c>
      <c r="H434" s="44">
        <f t="shared" si="251"/>
        <v>216.36</v>
      </c>
      <c r="I434" s="44">
        <f t="shared" si="251"/>
        <v>216.36</v>
      </c>
      <c r="J434" s="44">
        <f t="shared" si="251"/>
        <v>216.36</v>
      </c>
      <c r="K434" s="44">
        <f t="shared" si="251"/>
        <v>216.36</v>
      </c>
      <c r="L434" s="44">
        <f t="shared" si="251"/>
        <v>216.36</v>
      </c>
      <c r="M434" s="44">
        <f t="shared" si="251"/>
        <v>216.36</v>
      </c>
      <c r="N434" s="44">
        <f t="shared" si="251"/>
        <v>216.36</v>
      </c>
      <c r="O434" s="44">
        <f t="shared" si="251"/>
        <v>216.36</v>
      </c>
      <c r="P434" s="44">
        <f t="shared" si="251"/>
        <v>216.36</v>
      </c>
      <c r="Q434" s="44">
        <f t="shared" si="251"/>
        <v>216.36</v>
      </c>
      <c r="R434" s="44">
        <f t="shared" si="251"/>
        <v>216.36</v>
      </c>
      <c r="S434" s="44">
        <f t="shared" si="251"/>
        <v>216.36</v>
      </c>
      <c r="T434" s="44">
        <f t="shared" si="251"/>
        <v>216.36</v>
      </c>
      <c r="U434" s="44">
        <f t="shared" si="251"/>
        <v>216.36</v>
      </c>
      <c r="V434" s="44">
        <f t="shared" si="251"/>
        <v>216.36</v>
      </c>
      <c r="W434" s="44">
        <f t="shared" si="251"/>
        <v>216.36</v>
      </c>
      <c r="X434" s="44">
        <f t="shared" si="251"/>
        <v>216.36</v>
      </c>
      <c r="Y434" s="44">
        <f t="shared" si="251"/>
        <v>216.36</v>
      </c>
      <c r="Z434" s="44">
        <f t="shared" si="251"/>
        <v>216.36</v>
      </c>
      <c r="AA434" s="44">
        <f t="shared" si="251"/>
        <v>216.36</v>
      </c>
    </row>
    <row r="435" spans="1:27" ht="12.75" customHeight="1" x14ac:dyDescent="0.2">
      <c r="A435" s="98" t="s">
        <v>2077</v>
      </c>
      <c r="B435" s="28" t="str">
        <f>"23"&amp;"."&amp;$B$800&amp;"."&amp;$B$801</f>
        <v>23.12.2023</v>
      </c>
      <c r="C435" s="90" t="s">
        <v>76</v>
      </c>
      <c r="D435" s="91">
        <f>ROUND(((D436+D437+D439+D438)/1000),5)</f>
        <v>3.73664</v>
      </c>
      <c r="E435" s="91">
        <f>ROUND(((E436+E437+E439+E438)/1000),5)</f>
        <v>3.6623399999999999</v>
      </c>
      <c r="F435" s="91">
        <f>ROUND(((F436+F437+F439+F438)/1000),5)</f>
        <v>3.63124</v>
      </c>
      <c r="G435" s="91">
        <f t="shared" ref="G435:AA435" si="252">ROUND(((G436+G437+G439+G438)/1000),5)</f>
        <v>3.6177700000000002</v>
      </c>
      <c r="H435" s="91">
        <f t="shared" si="252"/>
        <v>3.6233</v>
      </c>
      <c r="I435" s="91">
        <f t="shared" si="252"/>
        <v>3.6517300000000001</v>
      </c>
      <c r="J435" s="91">
        <f t="shared" si="252"/>
        <v>3.68703</v>
      </c>
      <c r="K435" s="91">
        <f t="shared" si="252"/>
        <v>3.88246</v>
      </c>
      <c r="L435" s="91">
        <f t="shared" si="252"/>
        <v>4.2338399999999998</v>
      </c>
      <c r="M435" s="91">
        <f t="shared" si="252"/>
        <v>4.3713300000000004</v>
      </c>
      <c r="N435" s="91">
        <f t="shared" si="252"/>
        <v>4.4234299999999998</v>
      </c>
      <c r="O435" s="91">
        <f t="shared" si="252"/>
        <v>4.4386999999999999</v>
      </c>
      <c r="P435" s="91">
        <f t="shared" si="252"/>
        <v>4.4320599999999999</v>
      </c>
      <c r="Q435" s="91">
        <f t="shared" si="252"/>
        <v>4.4317000000000002</v>
      </c>
      <c r="R435" s="91">
        <f t="shared" si="252"/>
        <v>4.4175500000000003</v>
      </c>
      <c r="S435" s="91">
        <f t="shared" si="252"/>
        <v>4.4057300000000001</v>
      </c>
      <c r="T435" s="91">
        <f t="shared" si="252"/>
        <v>4.4364400000000002</v>
      </c>
      <c r="U435" s="91">
        <f t="shared" si="252"/>
        <v>4.4540100000000002</v>
      </c>
      <c r="V435" s="91">
        <f t="shared" si="252"/>
        <v>4.4157599999999997</v>
      </c>
      <c r="W435" s="91">
        <f t="shared" si="252"/>
        <v>4.3559000000000001</v>
      </c>
      <c r="X435" s="91">
        <f t="shared" si="252"/>
        <v>4.3163499999999999</v>
      </c>
      <c r="Y435" s="91">
        <f t="shared" si="252"/>
        <v>4.1356000000000002</v>
      </c>
      <c r="Z435" s="91">
        <f t="shared" si="252"/>
        <v>3.9409200000000002</v>
      </c>
      <c r="AA435" s="91">
        <f t="shared" si="252"/>
        <v>3.7328600000000001</v>
      </c>
    </row>
    <row r="436" spans="1:27" ht="12.75" customHeight="1" outlineLevel="1" x14ac:dyDescent="0.2">
      <c r="A436" s="99" t="s">
        <v>2078</v>
      </c>
      <c r="B436" s="63" t="s">
        <v>238</v>
      </c>
      <c r="C436" s="43" t="s">
        <v>79</v>
      </c>
      <c r="D436" s="44">
        <v>1294.04</v>
      </c>
      <c r="E436" s="44">
        <v>1219.74</v>
      </c>
      <c r="F436" s="44">
        <v>1188.6400000000001</v>
      </c>
      <c r="G436" s="44">
        <v>1175.17</v>
      </c>
      <c r="H436" s="44">
        <v>1180.7</v>
      </c>
      <c r="I436" s="44">
        <v>1209.1300000000001</v>
      </c>
      <c r="J436" s="44">
        <v>1244.43</v>
      </c>
      <c r="K436" s="44">
        <v>1439.86</v>
      </c>
      <c r="L436" s="44">
        <v>1791.24</v>
      </c>
      <c r="M436" s="44">
        <v>1928.73</v>
      </c>
      <c r="N436" s="44">
        <v>1980.83</v>
      </c>
      <c r="O436" s="44">
        <v>1996.1</v>
      </c>
      <c r="P436" s="44">
        <v>1989.46</v>
      </c>
      <c r="Q436" s="44">
        <v>1989.1</v>
      </c>
      <c r="R436" s="44">
        <v>1974.95</v>
      </c>
      <c r="S436" s="44">
        <v>1963.13</v>
      </c>
      <c r="T436" s="44">
        <v>1993.84</v>
      </c>
      <c r="U436" s="44">
        <v>2011.41</v>
      </c>
      <c r="V436" s="44">
        <v>1973.16</v>
      </c>
      <c r="W436" s="44">
        <v>1913.3</v>
      </c>
      <c r="X436" s="44">
        <v>1873.75</v>
      </c>
      <c r="Y436" s="44">
        <v>1693</v>
      </c>
      <c r="Z436" s="44">
        <v>1498.32</v>
      </c>
      <c r="AA436" s="44">
        <v>1290.26</v>
      </c>
    </row>
    <row r="437" spans="1:27" ht="12.75" customHeight="1" outlineLevel="1" x14ac:dyDescent="0.2">
      <c r="A437" s="99" t="s">
        <v>2079</v>
      </c>
      <c r="B437" s="63" t="s">
        <v>90</v>
      </c>
      <c r="C437" s="43" t="s">
        <v>79</v>
      </c>
      <c r="D437" s="44">
        <f>$D$327</f>
        <v>2222.89</v>
      </c>
      <c r="E437" s="44">
        <f t="shared" ref="E437:AA437" si="253">$D$327</f>
        <v>2222.89</v>
      </c>
      <c r="F437" s="44">
        <f t="shared" si="253"/>
        <v>2222.89</v>
      </c>
      <c r="G437" s="44">
        <f t="shared" si="253"/>
        <v>2222.89</v>
      </c>
      <c r="H437" s="44">
        <f t="shared" si="253"/>
        <v>2222.89</v>
      </c>
      <c r="I437" s="44">
        <f t="shared" si="253"/>
        <v>2222.89</v>
      </c>
      <c r="J437" s="44">
        <f t="shared" si="253"/>
        <v>2222.89</v>
      </c>
      <c r="K437" s="44">
        <f t="shared" si="253"/>
        <v>2222.89</v>
      </c>
      <c r="L437" s="44">
        <f t="shared" si="253"/>
        <v>2222.89</v>
      </c>
      <c r="M437" s="44">
        <f t="shared" si="253"/>
        <v>2222.89</v>
      </c>
      <c r="N437" s="44">
        <f t="shared" si="253"/>
        <v>2222.89</v>
      </c>
      <c r="O437" s="44">
        <f t="shared" si="253"/>
        <v>2222.89</v>
      </c>
      <c r="P437" s="44">
        <f t="shared" si="253"/>
        <v>2222.89</v>
      </c>
      <c r="Q437" s="44">
        <f t="shared" si="253"/>
        <v>2222.89</v>
      </c>
      <c r="R437" s="44">
        <f t="shared" si="253"/>
        <v>2222.89</v>
      </c>
      <c r="S437" s="44">
        <f t="shared" si="253"/>
        <v>2222.89</v>
      </c>
      <c r="T437" s="44">
        <f t="shared" si="253"/>
        <v>2222.89</v>
      </c>
      <c r="U437" s="44">
        <f t="shared" si="253"/>
        <v>2222.89</v>
      </c>
      <c r="V437" s="44">
        <f t="shared" si="253"/>
        <v>2222.89</v>
      </c>
      <c r="W437" s="44">
        <f t="shared" si="253"/>
        <v>2222.89</v>
      </c>
      <c r="X437" s="44">
        <f t="shared" si="253"/>
        <v>2222.89</v>
      </c>
      <c r="Y437" s="44">
        <f t="shared" si="253"/>
        <v>2222.89</v>
      </c>
      <c r="Z437" s="44">
        <f t="shared" si="253"/>
        <v>2222.89</v>
      </c>
      <c r="AA437" s="44">
        <f t="shared" si="253"/>
        <v>2222.89</v>
      </c>
    </row>
    <row r="438" spans="1:27" ht="12.75" customHeight="1" outlineLevel="1" x14ac:dyDescent="0.2">
      <c r="A438" s="99" t="s">
        <v>2080</v>
      </c>
      <c r="B438" s="63" t="s">
        <v>83</v>
      </c>
      <c r="C438" s="43" t="s">
        <v>79</v>
      </c>
      <c r="D438" s="44">
        <v>3.35</v>
      </c>
      <c r="E438" s="44">
        <v>3.35</v>
      </c>
      <c r="F438" s="44">
        <v>3.35</v>
      </c>
      <c r="G438" s="44">
        <v>3.35</v>
      </c>
      <c r="H438" s="44">
        <v>3.35</v>
      </c>
      <c r="I438" s="44">
        <v>3.35</v>
      </c>
      <c r="J438" s="44">
        <v>3.35</v>
      </c>
      <c r="K438" s="44">
        <v>3.35</v>
      </c>
      <c r="L438" s="44">
        <v>3.35</v>
      </c>
      <c r="M438" s="44">
        <v>3.35</v>
      </c>
      <c r="N438" s="44">
        <v>3.35</v>
      </c>
      <c r="O438" s="44">
        <v>3.35</v>
      </c>
      <c r="P438" s="44">
        <v>3.35</v>
      </c>
      <c r="Q438" s="44">
        <v>3.35</v>
      </c>
      <c r="R438" s="44">
        <v>3.35</v>
      </c>
      <c r="S438" s="44">
        <v>3.35</v>
      </c>
      <c r="T438" s="44">
        <v>3.35</v>
      </c>
      <c r="U438" s="44">
        <v>3.35</v>
      </c>
      <c r="V438" s="44">
        <v>3.35</v>
      </c>
      <c r="W438" s="44">
        <v>3.35</v>
      </c>
      <c r="X438" s="44">
        <v>3.35</v>
      </c>
      <c r="Y438" s="44">
        <v>3.35</v>
      </c>
      <c r="Z438" s="44">
        <v>3.35</v>
      </c>
      <c r="AA438" s="44">
        <v>3.35</v>
      </c>
    </row>
    <row r="439" spans="1:27" ht="12.75" customHeight="1" outlineLevel="1" x14ac:dyDescent="0.2">
      <c r="A439" s="99" t="s">
        <v>2081</v>
      </c>
      <c r="B439" s="63" t="s">
        <v>81</v>
      </c>
      <c r="C439" s="43" t="s">
        <v>79</v>
      </c>
      <c r="D439" s="44">
        <f>$D$11</f>
        <v>216.36</v>
      </c>
      <c r="E439" s="44">
        <f t="shared" ref="E439:AA439" si="254">$D$11</f>
        <v>216.36</v>
      </c>
      <c r="F439" s="44">
        <f t="shared" si="254"/>
        <v>216.36</v>
      </c>
      <c r="G439" s="44">
        <f t="shared" si="254"/>
        <v>216.36</v>
      </c>
      <c r="H439" s="44">
        <f t="shared" si="254"/>
        <v>216.36</v>
      </c>
      <c r="I439" s="44">
        <f t="shared" si="254"/>
        <v>216.36</v>
      </c>
      <c r="J439" s="44">
        <f t="shared" si="254"/>
        <v>216.36</v>
      </c>
      <c r="K439" s="44">
        <f t="shared" si="254"/>
        <v>216.36</v>
      </c>
      <c r="L439" s="44">
        <f t="shared" si="254"/>
        <v>216.36</v>
      </c>
      <c r="M439" s="44">
        <f t="shared" si="254"/>
        <v>216.36</v>
      </c>
      <c r="N439" s="44">
        <f t="shared" si="254"/>
        <v>216.36</v>
      </c>
      <c r="O439" s="44">
        <f t="shared" si="254"/>
        <v>216.36</v>
      </c>
      <c r="P439" s="44">
        <f t="shared" si="254"/>
        <v>216.36</v>
      </c>
      <c r="Q439" s="44">
        <f t="shared" si="254"/>
        <v>216.36</v>
      </c>
      <c r="R439" s="44">
        <f t="shared" si="254"/>
        <v>216.36</v>
      </c>
      <c r="S439" s="44">
        <f t="shared" si="254"/>
        <v>216.36</v>
      </c>
      <c r="T439" s="44">
        <f t="shared" si="254"/>
        <v>216.36</v>
      </c>
      <c r="U439" s="44">
        <f t="shared" si="254"/>
        <v>216.36</v>
      </c>
      <c r="V439" s="44">
        <f t="shared" si="254"/>
        <v>216.36</v>
      </c>
      <c r="W439" s="44">
        <f t="shared" si="254"/>
        <v>216.36</v>
      </c>
      <c r="X439" s="44">
        <f t="shared" si="254"/>
        <v>216.36</v>
      </c>
      <c r="Y439" s="44">
        <f t="shared" si="254"/>
        <v>216.36</v>
      </c>
      <c r="Z439" s="44">
        <f t="shared" si="254"/>
        <v>216.36</v>
      </c>
      <c r="AA439" s="44">
        <f t="shared" si="254"/>
        <v>216.36</v>
      </c>
    </row>
    <row r="440" spans="1:27" ht="12.75" customHeight="1" x14ac:dyDescent="0.2">
      <c r="A440" s="98" t="s">
        <v>2082</v>
      </c>
      <c r="B440" s="28" t="str">
        <f>"24"&amp;"."&amp;$B$800&amp;"."&amp;$B$801</f>
        <v>24.12.2023</v>
      </c>
      <c r="C440" s="90" t="s">
        <v>76</v>
      </c>
      <c r="D440" s="91">
        <f>ROUND(((D441+D442+D444+D443)/1000),5)</f>
        <v>3.6982699999999999</v>
      </c>
      <c r="E440" s="91">
        <f>ROUND(((E441+E442+E444+E443)/1000),5)</f>
        <v>3.6429299999999998</v>
      </c>
      <c r="F440" s="91">
        <f>ROUND(((F441+F442+F444+F443)/1000),5)</f>
        <v>3.6144799999999999</v>
      </c>
      <c r="G440" s="91">
        <f t="shared" ref="G440:AA440" si="255">ROUND(((G441+G442+G444+G443)/1000),5)</f>
        <v>3.5632600000000001</v>
      </c>
      <c r="H440" s="91">
        <f t="shared" si="255"/>
        <v>3.5731899999999999</v>
      </c>
      <c r="I440" s="91">
        <f t="shared" si="255"/>
        <v>3.6055799999999998</v>
      </c>
      <c r="J440" s="91">
        <f t="shared" si="255"/>
        <v>3.6279499999999998</v>
      </c>
      <c r="K440" s="91">
        <f t="shared" si="255"/>
        <v>3.7427700000000002</v>
      </c>
      <c r="L440" s="91">
        <f t="shared" si="255"/>
        <v>3.9375399999999998</v>
      </c>
      <c r="M440" s="91">
        <f t="shared" si="255"/>
        <v>4.19815</v>
      </c>
      <c r="N440" s="91">
        <f t="shared" si="255"/>
        <v>4.3127700000000004</v>
      </c>
      <c r="O440" s="91">
        <f t="shared" si="255"/>
        <v>4.3315900000000003</v>
      </c>
      <c r="P440" s="91">
        <f t="shared" si="255"/>
        <v>4.3416699999999997</v>
      </c>
      <c r="Q440" s="91">
        <f t="shared" si="255"/>
        <v>4.3465499999999997</v>
      </c>
      <c r="R440" s="91">
        <f t="shared" si="255"/>
        <v>4.3364500000000001</v>
      </c>
      <c r="S440" s="91">
        <f t="shared" si="255"/>
        <v>4.3359100000000002</v>
      </c>
      <c r="T440" s="91">
        <f t="shared" si="255"/>
        <v>4.3795099999999998</v>
      </c>
      <c r="U440" s="91">
        <f t="shared" si="255"/>
        <v>4.4007300000000003</v>
      </c>
      <c r="V440" s="91">
        <f t="shared" si="255"/>
        <v>4.37479</v>
      </c>
      <c r="W440" s="91">
        <f t="shared" si="255"/>
        <v>4.3506200000000002</v>
      </c>
      <c r="X440" s="91">
        <f t="shared" si="255"/>
        <v>4.3258700000000001</v>
      </c>
      <c r="Y440" s="91">
        <f t="shared" si="255"/>
        <v>4.10663</v>
      </c>
      <c r="Z440" s="91">
        <f t="shared" si="255"/>
        <v>3.8903699999999999</v>
      </c>
      <c r="AA440" s="91">
        <f t="shared" si="255"/>
        <v>3.6578300000000001</v>
      </c>
    </row>
    <row r="441" spans="1:27" ht="12.75" customHeight="1" outlineLevel="1" x14ac:dyDescent="0.2">
      <c r="A441" s="99" t="s">
        <v>2083</v>
      </c>
      <c r="B441" s="63" t="s">
        <v>238</v>
      </c>
      <c r="C441" s="43" t="s">
        <v>79</v>
      </c>
      <c r="D441" s="44">
        <v>1255.67</v>
      </c>
      <c r="E441" s="44">
        <v>1200.33</v>
      </c>
      <c r="F441" s="44">
        <v>1171.8800000000001</v>
      </c>
      <c r="G441" s="44">
        <v>1120.6600000000001</v>
      </c>
      <c r="H441" s="44">
        <v>1130.5899999999999</v>
      </c>
      <c r="I441" s="44">
        <v>1162.98</v>
      </c>
      <c r="J441" s="44">
        <v>1185.3499999999999</v>
      </c>
      <c r="K441" s="44">
        <v>1300.17</v>
      </c>
      <c r="L441" s="44">
        <v>1494.94</v>
      </c>
      <c r="M441" s="44">
        <v>1755.55</v>
      </c>
      <c r="N441" s="44">
        <v>1870.17</v>
      </c>
      <c r="O441" s="44">
        <v>1888.99</v>
      </c>
      <c r="P441" s="44">
        <v>1899.07</v>
      </c>
      <c r="Q441" s="44">
        <v>1903.95</v>
      </c>
      <c r="R441" s="44">
        <v>1893.85</v>
      </c>
      <c r="S441" s="44">
        <v>1893.31</v>
      </c>
      <c r="T441" s="44">
        <v>1936.91</v>
      </c>
      <c r="U441" s="44">
        <v>1958.13</v>
      </c>
      <c r="V441" s="44">
        <v>1932.19</v>
      </c>
      <c r="W441" s="44">
        <v>1908.02</v>
      </c>
      <c r="X441" s="44">
        <v>1883.27</v>
      </c>
      <c r="Y441" s="44">
        <v>1664.03</v>
      </c>
      <c r="Z441" s="44">
        <v>1447.77</v>
      </c>
      <c r="AA441" s="44">
        <v>1215.23</v>
      </c>
    </row>
    <row r="442" spans="1:27" ht="12.75" customHeight="1" outlineLevel="1" x14ac:dyDescent="0.2">
      <c r="A442" s="99" t="s">
        <v>2084</v>
      </c>
      <c r="B442" s="63" t="s">
        <v>90</v>
      </c>
      <c r="C442" s="43" t="s">
        <v>79</v>
      </c>
      <c r="D442" s="44">
        <f>$D$327</f>
        <v>2222.89</v>
      </c>
      <c r="E442" s="44">
        <f t="shared" ref="E442:AA442" si="256">$D$327</f>
        <v>2222.89</v>
      </c>
      <c r="F442" s="44">
        <f t="shared" si="256"/>
        <v>2222.89</v>
      </c>
      <c r="G442" s="44">
        <f t="shared" si="256"/>
        <v>2222.89</v>
      </c>
      <c r="H442" s="44">
        <f t="shared" si="256"/>
        <v>2222.89</v>
      </c>
      <c r="I442" s="44">
        <f t="shared" si="256"/>
        <v>2222.89</v>
      </c>
      <c r="J442" s="44">
        <f t="shared" si="256"/>
        <v>2222.89</v>
      </c>
      <c r="K442" s="44">
        <f t="shared" si="256"/>
        <v>2222.89</v>
      </c>
      <c r="L442" s="44">
        <f t="shared" si="256"/>
        <v>2222.89</v>
      </c>
      <c r="M442" s="44">
        <f t="shared" si="256"/>
        <v>2222.89</v>
      </c>
      <c r="N442" s="44">
        <f t="shared" si="256"/>
        <v>2222.89</v>
      </c>
      <c r="O442" s="44">
        <f t="shared" si="256"/>
        <v>2222.89</v>
      </c>
      <c r="P442" s="44">
        <f t="shared" si="256"/>
        <v>2222.89</v>
      </c>
      <c r="Q442" s="44">
        <f t="shared" si="256"/>
        <v>2222.89</v>
      </c>
      <c r="R442" s="44">
        <f t="shared" si="256"/>
        <v>2222.89</v>
      </c>
      <c r="S442" s="44">
        <f t="shared" si="256"/>
        <v>2222.89</v>
      </c>
      <c r="T442" s="44">
        <f t="shared" si="256"/>
        <v>2222.89</v>
      </c>
      <c r="U442" s="44">
        <f t="shared" si="256"/>
        <v>2222.89</v>
      </c>
      <c r="V442" s="44">
        <f t="shared" si="256"/>
        <v>2222.89</v>
      </c>
      <c r="W442" s="44">
        <f t="shared" si="256"/>
        <v>2222.89</v>
      </c>
      <c r="X442" s="44">
        <f t="shared" si="256"/>
        <v>2222.89</v>
      </c>
      <c r="Y442" s="44">
        <f t="shared" si="256"/>
        <v>2222.89</v>
      </c>
      <c r="Z442" s="44">
        <f t="shared" si="256"/>
        <v>2222.89</v>
      </c>
      <c r="AA442" s="44">
        <f t="shared" si="256"/>
        <v>2222.89</v>
      </c>
    </row>
    <row r="443" spans="1:27" ht="12.75" customHeight="1" outlineLevel="1" x14ac:dyDescent="0.2">
      <c r="A443" s="99" t="s">
        <v>2085</v>
      </c>
      <c r="B443" s="63" t="s">
        <v>83</v>
      </c>
      <c r="C443" s="43" t="s">
        <v>79</v>
      </c>
      <c r="D443" s="44">
        <v>3.35</v>
      </c>
      <c r="E443" s="44">
        <v>3.35</v>
      </c>
      <c r="F443" s="44">
        <v>3.35</v>
      </c>
      <c r="G443" s="44">
        <v>3.35</v>
      </c>
      <c r="H443" s="44">
        <v>3.35</v>
      </c>
      <c r="I443" s="44">
        <v>3.35</v>
      </c>
      <c r="J443" s="44">
        <v>3.35</v>
      </c>
      <c r="K443" s="44">
        <v>3.35</v>
      </c>
      <c r="L443" s="44">
        <v>3.35</v>
      </c>
      <c r="M443" s="44">
        <v>3.35</v>
      </c>
      <c r="N443" s="44">
        <v>3.35</v>
      </c>
      <c r="O443" s="44">
        <v>3.35</v>
      </c>
      <c r="P443" s="44">
        <v>3.35</v>
      </c>
      <c r="Q443" s="44">
        <v>3.35</v>
      </c>
      <c r="R443" s="44">
        <v>3.35</v>
      </c>
      <c r="S443" s="44">
        <v>3.35</v>
      </c>
      <c r="T443" s="44">
        <v>3.35</v>
      </c>
      <c r="U443" s="44">
        <v>3.35</v>
      </c>
      <c r="V443" s="44">
        <v>3.35</v>
      </c>
      <c r="W443" s="44">
        <v>3.35</v>
      </c>
      <c r="X443" s="44">
        <v>3.35</v>
      </c>
      <c r="Y443" s="44">
        <v>3.35</v>
      </c>
      <c r="Z443" s="44">
        <v>3.35</v>
      </c>
      <c r="AA443" s="44">
        <v>3.35</v>
      </c>
    </row>
    <row r="444" spans="1:27" ht="12.75" customHeight="1" outlineLevel="1" x14ac:dyDescent="0.2">
      <c r="A444" s="99" t="s">
        <v>2086</v>
      </c>
      <c r="B444" s="63" t="s">
        <v>81</v>
      </c>
      <c r="C444" s="43" t="s">
        <v>79</v>
      </c>
      <c r="D444" s="44">
        <f>$D$11</f>
        <v>216.36</v>
      </c>
      <c r="E444" s="44">
        <f t="shared" ref="E444:AA444" si="257">$D$11</f>
        <v>216.36</v>
      </c>
      <c r="F444" s="44">
        <f t="shared" si="257"/>
        <v>216.36</v>
      </c>
      <c r="G444" s="44">
        <f t="shared" si="257"/>
        <v>216.36</v>
      </c>
      <c r="H444" s="44">
        <f t="shared" si="257"/>
        <v>216.36</v>
      </c>
      <c r="I444" s="44">
        <f t="shared" si="257"/>
        <v>216.36</v>
      </c>
      <c r="J444" s="44">
        <f t="shared" si="257"/>
        <v>216.36</v>
      </c>
      <c r="K444" s="44">
        <f t="shared" si="257"/>
        <v>216.36</v>
      </c>
      <c r="L444" s="44">
        <f t="shared" si="257"/>
        <v>216.36</v>
      </c>
      <c r="M444" s="44">
        <f t="shared" si="257"/>
        <v>216.36</v>
      </c>
      <c r="N444" s="44">
        <f t="shared" si="257"/>
        <v>216.36</v>
      </c>
      <c r="O444" s="44">
        <f t="shared" si="257"/>
        <v>216.36</v>
      </c>
      <c r="P444" s="44">
        <f t="shared" si="257"/>
        <v>216.36</v>
      </c>
      <c r="Q444" s="44">
        <f t="shared" si="257"/>
        <v>216.36</v>
      </c>
      <c r="R444" s="44">
        <f t="shared" si="257"/>
        <v>216.36</v>
      </c>
      <c r="S444" s="44">
        <f t="shared" si="257"/>
        <v>216.36</v>
      </c>
      <c r="T444" s="44">
        <f t="shared" si="257"/>
        <v>216.36</v>
      </c>
      <c r="U444" s="44">
        <f t="shared" si="257"/>
        <v>216.36</v>
      </c>
      <c r="V444" s="44">
        <f t="shared" si="257"/>
        <v>216.36</v>
      </c>
      <c r="W444" s="44">
        <f t="shared" si="257"/>
        <v>216.36</v>
      </c>
      <c r="X444" s="44">
        <f t="shared" si="257"/>
        <v>216.36</v>
      </c>
      <c r="Y444" s="44">
        <f t="shared" si="257"/>
        <v>216.36</v>
      </c>
      <c r="Z444" s="44">
        <f t="shared" si="257"/>
        <v>216.36</v>
      </c>
      <c r="AA444" s="44">
        <f t="shared" si="257"/>
        <v>216.36</v>
      </c>
    </row>
    <row r="445" spans="1:27" x14ac:dyDescent="0.2">
      <c r="A445" s="98" t="s">
        <v>2087</v>
      </c>
      <c r="B445" s="28" t="str">
        <f>"25"&amp;"."&amp;$B$800&amp;"."&amp;$B$801</f>
        <v>25.12.2023</v>
      </c>
      <c r="C445" s="90" t="s">
        <v>76</v>
      </c>
      <c r="D445" s="91">
        <f>ROUND(((D446+D447+D449+D448)/1000),5)</f>
        <v>3.6461199999999998</v>
      </c>
      <c r="E445" s="91">
        <f>ROUND(((E446+E447+E449+E448)/1000),5)</f>
        <v>3.62554</v>
      </c>
      <c r="F445" s="91">
        <f>ROUND(((F446+F447+F449+F448)/1000),5)</f>
        <v>3.5201799999999999</v>
      </c>
      <c r="G445" s="91">
        <f t="shared" ref="G445:AA445" si="258">ROUND(((G446+G447+G449+G448)/1000),5)</f>
        <v>3.5173800000000002</v>
      </c>
      <c r="H445" s="91">
        <f t="shared" si="258"/>
        <v>3.5172699999999999</v>
      </c>
      <c r="I445" s="91">
        <f t="shared" si="258"/>
        <v>3.62466</v>
      </c>
      <c r="J445" s="91">
        <f t="shared" si="258"/>
        <v>3.7735099999999999</v>
      </c>
      <c r="K445" s="91">
        <f t="shared" si="258"/>
        <v>4.1167699999999998</v>
      </c>
      <c r="L445" s="91">
        <f t="shared" si="258"/>
        <v>4.3746600000000004</v>
      </c>
      <c r="M445" s="91">
        <f t="shared" si="258"/>
        <v>4.3996500000000003</v>
      </c>
      <c r="N445" s="91">
        <f t="shared" si="258"/>
        <v>4.4119400000000004</v>
      </c>
      <c r="O445" s="91">
        <f t="shared" si="258"/>
        <v>4.5494899999999996</v>
      </c>
      <c r="P445" s="91">
        <f t="shared" si="258"/>
        <v>4.4822300000000004</v>
      </c>
      <c r="Q445" s="91">
        <f t="shared" si="258"/>
        <v>4.5462600000000002</v>
      </c>
      <c r="R445" s="91">
        <f t="shared" si="258"/>
        <v>4.5485600000000002</v>
      </c>
      <c r="S445" s="91">
        <f t="shared" si="258"/>
        <v>4.4261200000000001</v>
      </c>
      <c r="T445" s="91">
        <f t="shared" si="258"/>
        <v>4.4350300000000002</v>
      </c>
      <c r="U445" s="91">
        <f t="shared" si="258"/>
        <v>4.4497299999999997</v>
      </c>
      <c r="V445" s="91">
        <f t="shared" si="258"/>
        <v>4.4278700000000004</v>
      </c>
      <c r="W445" s="91">
        <f t="shared" si="258"/>
        <v>4.4291999999999998</v>
      </c>
      <c r="X445" s="91">
        <f t="shared" si="258"/>
        <v>4.2615299999999996</v>
      </c>
      <c r="Y445" s="91">
        <f t="shared" si="258"/>
        <v>4.0746399999999996</v>
      </c>
      <c r="Z445" s="91">
        <f t="shared" si="258"/>
        <v>3.85785</v>
      </c>
      <c r="AA445" s="91">
        <f t="shared" si="258"/>
        <v>3.62643</v>
      </c>
    </row>
    <row r="446" spans="1:27" ht="12.75" customHeight="1" outlineLevel="1" x14ac:dyDescent="0.2">
      <c r="A446" s="99" t="s">
        <v>2088</v>
      </c>
      <c r="B446" s="63" t="s">
        <v>238</v>
      </c>
      <c r="C446" s="43" t="s">
        <v>79</v>
      </c>
      <c r="D446" s="44">
        <v>1203.52</v>
      </c>
      <c r="E446" s="44">
        <v>1182.94</v>
      </c>
      <c r="F446" s="44">
        <v>1077.58</v>
      </c>
      <c r="G446" s="44">
        <v>1074.78</v>
      </c>
      <c r="H446" s="44">
        <v>1074.67</v>
      </c>
      <c r="I446" s="44">
        <v>1182.06</v>
      </c>
      <c r="J446" s="44">
        <v>1330.91</v>
      </c>
      <c r="K446" s="44">
        <v>1674.17</v>
      </c>
      <c r="L446" s="44">
        <v>1932.06</v>
      </c>
      <c r="M446" s="44">
        <v>1957.05</v>
      </c>
      <c r="N446" s="44">
        <v>1969.34</v>
      </c>
      <c r="O446" s="44">
        <v>2106.89</v>
      </c>
      <c r="P446" s="44">
        <v>2039.63</v>
      </c>
      <c r="Q446" s="44">
        <v>2103.66</v>
      </c>
      <c r="R446" s="44">
        <v>2105.96</v>
      </c>
      <c r="S446" s="44">
        <v>1983.52</v>
      </c>
      <c r="T446" s="44">
        <v>1992.43</v>
      </c>
      <c r="U446" s="44">
        <v>2007.13</v>
      </c>
      <c r="V446" s="44">
        <v>1985.27</v>
      </c>
      <c r="W446" s="44">
        <v>1986.6</v>
      </c>
      <c r="X446" s="44">
        <v>1818.93</v>
      </c>
      <c r="Y446" s="44">
        <v>1632.04</v>
      </c>
      <c r="Z446" s="44">
        <v>1415.25</v>
      </c>
      <c r="AA446" s="44">
        <v>1183.83</v>
      </c>
    </row>
    <row r="447" spans="1:27" ht="12.75" customHeight="1" outlineLevel="1" x14ac:dyDescent="0.2">
      <c r="A447" s="99" t="s">
        <v>2089</v>
      </c>
      <c r="B447" s="63" t="s">
        <v>90</v>
      </c>
      <c r="C447" s="43" t="s">
        <v>79</v>
      </c>
      <c r="D447" s="44">
        <f>$D$327</f>
        <v>2222.89</v>
      </c>
      <c r="E447" s="44">
        <f t="shared" ref="E447:AA447" si="259">$D$327</f>
        <v>2222.89</v>
      </c>
      <c r="F447" s="44">
        <f t="shared" si="259"/>
        <v>2222.89</v>
      </c>
      <c r="G447" s="44">
        <f t="shared" si="259"/>
        <v>2222.89</v>
      </c>
      <c r="H447" s="44">
        <f t="shared" si="259"/>
        <v>2222.89</v>
      </c>
      <c r="I447" s="44">
        <f t="shared" si="259"/>
        <v>2222.89</v>
      </c>
      <c r="J447" s="44">
        <f t="shared" si="259"/>
        <v>2222.89</v>
      </c>
      <c r="K447" s="44">
        <f t="shared" si="259"/>
        <v>2222.89</v>
      </c>
      <c r="L447" s="44">
        <f t="shared" si="259"/>
        <v>2222.89</v>
      </c>
      <c r="M447" s="44">
        <f t="shared" si="259"/>
        <v>2222.89</v>
      </c>
      <c r="N447" s="44">
        <f t="shared" si="259"/>
        <v>2222.89</v>
      </c>
      <c r="O447" s="44">
        <f t="shared" si="259"/>
        <v>2222.89</v>
      </c>
      <c r="P447" s="44">
        <f t="shared" si="259"/>
        <v>2222.89</v>
      </c>
      <c r="Q447" s="44">
        <f t="shared" si="259"/>
        <v>2222.89</v>
      </c>
      <c r="R447" s="44">
        <f t="shared" si="259"/>
        <v>2222.89</v>
      </c>
      <c r="S447" s="44">
        <f t="shared" si="259"/>
        <v>2222.89</v>
      </c>
      <c r="T447" s="44">
        <f t="shared" si="259"/>
        <v>2222.89</v>
      </c>
      <c r="U447" s="44">
        <f t="shared" si="259"/>
        <v>2222.89</v>
      </c>
      <c r="V447" s="44">
        <f t="shared" si="259"/>
        <v>2222.89</v>
      </c>
      <c r="W447" s="44">
        <f t="shared" si="259"/>
        <v>2222.89</v>
      </c>
      <c r="X447" s="44">
        <f t="shared" si="259"/>
        <v>2222.89</v>
      </c>
      <c r="Y447" s="44">
        <f t="shared" si="259"/>
        <v>2222.89</v>
      </c>
      <c r="Z447" s="44">
        <f t="shared" si="259"/>
        <v>2222.89</v>
      </c>
      <c r="AA447" s="44">
        <f t="shared" si="259"/>
        <v>2222.89</v>
      </c>
    </row>
    <row r="448" spans="1:27" ht="12.75" customHeight="1" outlineLevel="1" x14ac:dyDescent="0.2">
      <c r="A448" s="99" t="s">
        <v>2090</v>
      </c>
      <c r="B448" s="63" t="s">
        <v>83</v>
      </c>
      <c r="C448" s="43" t="s">
        <v>79</v>
      </c>
      <c r="D448" s="44">
        <v>3.35</v>
      </c>
      <c r="E448" s="44">
        <v>3.35</v>
      </c>
      <c r="F448" s="44">
        <v>3.35</v>
      </c>
      <c r="G448" s="44">
        <v>3.35</v>
      </c>
      <c r="H448" s="44">
        <v>3.35</v>
      </c>
      <c r="I448" s="44">
        <v>3.35</v>
      </c>
      <c r="J448" s="44">
        <v>3.35</v>
      </c>
      <c r="K448" s="44">
        <v>3.35</v>
      </c>
      <c r="L448" s="44">
        <v>3.35</v>
      </c>
      <c r="M448" s="44">
        <v>3.35</v>
      </c>
      <c r="N448" s="44">
        <v>3.35</v>
      </c>
      <c r="O448" s="44">
        <v>3.35</v>
      </c>
      <c r="P448" s="44">
        <v>3.35</v>
      </c>
      <c r="Q448" s="44">
        <v>3.35</v>
      </c>
      <c r="R448" s="44">
        <v>3.35</v>
      </c>
      <c r="S448" s="44">
        <v>3.35</v>
      </c>
      <c r="T448" s="44">
        <v>3.35</v>
      </c>
      <c r="U448" s="44">
        <v>3.35</v>
      </c>
      <c r="V448" s="44">
        <v>3.35</v>
      </c>
      <c r="W448" s="44">
        <v>3.35</v>
      </c>
      <c r="X448" s="44">
        <v>3.35</v>
      </c>
      <c r="Y448" s="44">
        <v>3.35</v>
      </c>
      <c r="Z448" s="44">
        <v>3.35</v>
      </c>
      <c r="AA448" s="44">
        <v>3.35</v>
      </c>
    </row>
    <row r="449" spans="1:27" ht="12.75" customHeight="1" outlineLevel="1" x14ac:dyDescent="0.2">
      <c r="A449" s="99" t="s">
        <v>2091</v>
      </c>
      <c r="B449" s="63" t="s">
        <v>81</v>
      </c>
      <c r="C449" s="43" t="s">
        <v>79</v>
      </c>
      <c r="D449" s="44">
        <f>$D$11</f>
        <v>216.36</v>
      </c>
      <c r="E449" s="44">
        <f t="shared" ref="E449:AA449" si="260">$D$11</f>
        <v>216.36</v>
      </c>
      <c r="F449" s="44">
        <f t="shared" si="260"/>
        <v>216.36</v>
      </c>
      <c r="G449" s="44">
        <f t="shared" si="260"/>
        <v>216.36</v>
      </c>
      <c r="H449" s="44">
        <f t="shared" si="260"/>
        <v>216.36</v>
      </c>
      <c r="I449" s="44">
        <f t="shared" si="260"/>
        <v>216.36</v>
      </c>
      <c r="J449" s="44">
        <f t="shared" si="260"/>
        <v>216.36</v>
      </c>
      <c r="K449" s="44">
        <f t="shared" si="260"/>
        <v>216.36</v>
      </c>
      <c r="L449" s="44">
        <f t="shared" si="260"/>
        <v>216.36</v>
      </c>
      <c r="M449" s="44">
        <f t="shared" si="260"/>
        <v>216.36</v>
      </c>
      <c r="N449" s="44">
        <f t="shared" si="260"/>
        <v>216.36</v>
      </c>
      <c r="O449" s="44">
        <f t="shared" si="260"/>
        <v>216.36</v>
      </c>
      <c r="P449" s="44">
        <f t="shared" si="260"/>
        <v>216.36</v>
      </c>
      <c r="Q449" s="44">
        <f t="shared" si="260"/>
        <v>216.36</v>
      </c>
      <c r="R449" s="44">
        <f t="shared" si="260"/>
        <v>216.36</v>
      </c>
      <c r="S449" s="44">
        <f t="shared" si="260"/>
        <v>216.36</v>
      </c>
      <c r="T449" s="44">
        <f t="shared" si="260"/>
        <v>216.36</v>
      </c>
      <c r="U449" s="44">
        <f t="shared" si="260"/>
        <v>216.36</v>
      </c>
      <c r="V449" s="44">
        <f t="shared" si="260"/>
        <v>216.36</v>
      </c>
      <c r="W449" s="44">
        <f t="shared" si="260"/>
        <v>216.36</v>
      </c>
      <c r="X449" s="44">
        <f t="shared" si="260"/>
        <v>216.36</v>
      </c>
      <c r="Y449" s="44">
        <f t="shared" si="260"/>
        <v>216.36</v>
      </c>
      <c r="Z449" s="44">
        <f t="shared" si="260"/>
        <v>216.36</v>
      </c>
      <c r="AA449" s="44">
        <f t="shared" si="260"/>
        <v>216.36</v>
      </c>
    </row>
    <row r="450" spans="1:27" x14ac:dyDescent="0.2">
      <c r="A450" s="98" t="s">
        <v>2092</v>
      </c>
      <c r="B450" s="28" t="str">
        <f>"26"&amp;"."&amp;$B$800&amp;"."&amp;$B$801</f>
        <v>26.12.2023</v>
      </c>
      <c r="C450" s="90" t="s">
        <v>76</v>
      </c>
      <c r="D450" s="91">
        <f>ROUND(((D451+D452+D454+D453)/1000),5)</f>
        <v>3.5882999999999998</v>
      </c>
      <c r="E450" s="91">
        <f>ROUND(((E451+E452+E454+E453)/1000),5)</f>
        <v>3.52623</v>
      </c>
      <c r="F450" s="91">
        <f>ROUND(((F451+F452+F454+F453)/1000),5)</f>
        <v>3.52562</v>
      </c>
      <c r="G450" s="91">
        <f t="shared" ref="G450:AA450" si="261">ROUND(((G451+G452+G454+G453)/1000),5)</f>
        <v>3.4957500000000001</v>
      </c>
      <c r="H450" s="91">
        <f t="shared" si="261"/>
        <v>3.5042900000000001</v>
      </c>
      <c r="I450" s="91">
        <f t="shared" si="261"/>
        <v>3.59016</v>
      </c>
      <c r="J450" s="91">
        <f t="shared" si="261"/>
        <v>3.70878</v>
      </c>
      <c r="K450" s="91">
        <f t="shared" si="261"/>
        <v>3.9689999999999999</v>
      </c>
      <c r="L450" s="91">
        <f t="shared" si="261"/>
        <v>4.2719300000000002</v>
      </c>
      <c r="M450" s="91">
        <f t="shared" si="261"/>
        <v>4.3111100000000002</v>
      </c>
      <c r="N450" s="91">
        <f t="shared" si="261"/>
        <v>4.3108500000000003</v>
      </c>
      <c r="O450" s="91">
        <f t="shared" si="261"/>
        <v>4.3751199999999999</v>
      </c>
      <c r="P450" s="91">
        <f t="shared" si="261"/>
        <v>4.3197200000000002</v>
      </c>
      <c r="Q450" s="91">
        <f t="shared" si="261"/>
        <v>4.3295000000000003</v>
      </c>
      <c r="R450" s="91">
        <f t="shared" si="261"/>
        <v>4.36646</v>
      </c>
      <c r="S450" s="91">
        <f t="shared" si="261"/>
        <v>4.29678</v>
      </c>
      <c r="T450" s="91">
        <f t="shared" si="261"/>
        <v>4.3287000000000004</v>
      </c>
      <c r="U450" s="91">
        <f t="shared" si="261"/>
        <v>4.3459899999999996</v>
      </c>
      <c r="V450" s="91">
        <f t="shared" si="261"/>
        <v>4.3132799999999998</v>
      </c>
      <c r="W450" s="91">
        <f t="shared" si="261"/>
        <v>4.3205400000000003</v>
      </c>
      <c r="X450" s="91">
        <f t="shared" si="261"/>
        <v>4.2495000000000003</v>
      </c>
      <c r="Y450" s="91">
        <f t="shared" si="261"/>
        <v>4.07667</v>
      </c>
      <c r="Z450" s="91">
        <f t="shared" si="261"/>
        <v>3.8247100000000001</v>
      </c>
      <c r="AA450" s="91">
        <f t="shared" si="261"/>
        <v>3.61626</v>
      </c>
    </row>
    <row r="451" spans="1:27" ht="12.75" customHeight="1" outlineLevel="1" x14ac:dyDescent="0.2">
      <c r="A451" s="99" t="s">
        <v>2093</v>
      </c>
      <c r="B451" s="63" t="s">
        <v>238</v>
      </c>
      <c r="C451" s="43" t="s">
        <v>79</v>
      </c>
      <c r="D451" s="44">
        <v>1145.7</v>
      </c>
      <c r="E451" s="44">
        <v>1083.6300000000001</v>
      </c>
      <c r="F451" s="44">
        <v>1083.02</v>
      </c>
      <c r="G451" s="44">
        <v>1053.1500000000001</v>
      </c>
      <c r="H451" s="44">
        <v>1061.69</v>
      </c>
      <c r="I451" s="44">
        <v>1147.56</v>
      </c>
      <c r="J451" s="44">
        <v>1266.18</v>
      </c>
      <c r="K451" s="44">
        <v>1526.4</v>
      </c>
      <c r="L451" s="44">
        <v>1829.33</v>
      </c>
      <c r="M451" s="44">
        <v>1868.51</v>
      </c>
      <c r="N451" s="44">
        <v>1868.25</v>
      </c>
      <c r="O451" s="44">
        <v>1932.52</v>
      </c>
      <c r="P451" s="44">
        <v>1877.12</v>
      </c>
      <c r="Q451" s="44">
        <v>1886.9</v>
      </c>
      <c r="R451" s="44">
        <v>1923.86</v>
      </c>
      <c r="S451" s="44">
        <v>1854.18</v>
      </c>
      <c r="T451" s="44">
        <v>1886.1</v>
      </c>
      <c r="U451" s="44">
        <v>1903.39</v>
      </c>
      <c r="V451" s="44">
        <v>1870.68</v>
      </c>
      <c r="W451" s="44">
        <v>1877.94</v>
      </c>
      <c r="X451" s="44">
        <v>1806.9</v>
      </c>
      <c r="Y451" s="44">
        <v>1634.07</v>
      </c>
      <c r="Z451" s="44">
        <v>1382.11</v>
      </c>
      <c r="AA451" s="44">
        <v>1173.6600000000001</v>
      </c>
    </row>
    <row r="452" spans="1:27" ht="12.75" customHeight="1" outlineLevel="1" x14ac:dyDescent="0.2">
      <c r="A452" s="99" t="s">
        <v>2094</v>
      </c>
      <c r="B452" s="63" t="s">
        <v>90</v>
      </c>
      <c r="C452" s="43" t="s">
        <v>79</v>
      </c>
      <c r="D452" s="44">
        <f>$D$327</f>
        <v>2222.89</v>
      </c>
      <c r="E452" s="44">
        <f t="shared" ref="E452:AA452" si="262">$D$327</f>
        <v>2222.89</v>
      </c>
      <c r="F452" s="44">
        <f t="shared" si="262"/>
        <v>2222.89</v>
      </c>
      <c r="G452" s="44">
        <f t="shared" si="262"/>
        <v>2222.89</v>
      </c>
      <c r="H452" s="44">
        <f t="shared" si="262"/>
        <v>2222.89</v>
      </c>
      <c r="I452" s="44">
        <f t="shared" si="262"/>
        <v>2222.89</v>
      </c>
      <c r="J452" s="44">
        <f t="shared" si="262"/>
        <v>2222.89</v>
      </c>
      <c r="K452" s="44">
        <f t="shared" si="262"/>
        <v>2222.89</v>
      </c>
      <c r="L452" s="44">
        <f t="shared" si="262"/>
        <v>2222.89</v>
      </c>
      <c r="M452" s="44">
        <f t="shared" si="262"/>
        <v>2222.89</v>
      </c>
      <c r="N452" s="44">
        <f t="shared" si="262"/>
        <v>2222.89</v>
      </c>
      <c r="O452" s="44">
        <f t="shared" si="262"/>
        <v>2222.89</v>
      </c>
      <c r="P452" s="44">
        <f t="shared" si="262"/>
        <v>2222.89</v>
      </c>
      <c r="Q452" s="44">
        <f t="shared" si="262"/>
        <v>2222.89</v>
      </c>
      <c r="R452" s="44">
        <f t="shared" si="262"/>
        <v>2222.89</v>
      </c>
      <c r="S452" s="44">
        <f t="shared" si="262"/>
        <v>2222.89</v>
      </c>
      <c r="T452" s="44">
        <f t="shared" si="262"/>
        <v>2222.89</v>
      </c>
      <c r="U452" s="44">
        <f t="shared" si="262"/>
        <v>2222.89</v>
      </c>
      <c r="V452" s="44">
        <f t="shared" si="262"/>
        <v>2222.89</v>
      </c>
      <c r="W452" s="44">
        <f t="shared" si="262"/>
        <v>2222.89</v>
      </c>
      <c r="X452" s="44">
        <f t="shared" si="262"/>
        <v>2222.89</v>
      </c>
      <c r="Y452" s="44">
        <f t="shared" si="262"/>
        <v>2222.89</v>
      </c>
      <c r="Z452" s="44">
        <f t="shared" si="262"/>
        <v>2222.89</v>
      </c>
      <c r="AA452" s="44">
        <f t="shared" si="262"/>
        <v>2222.89</v>
      </c>
    </row>
    <row r="453" spans="1:27" ht="12.75" customHeight="1" outlineLevel="1" x14ac:dyDescent="0.2">
      <c r="A453" s="99" t="s">
        <v>2095</v>
      </c>
      <c r="B453" s="63" t="s">
        <v>83</v>
      </c>
      <c r="C453" s="43" t="s">
        <v>79</v>
      </c>
      <c r="D453" s="44">
        <v>3.35</v>
      </c>
      <c r="E453" s="44">
        <v>3.35</v>
      </c>
      <c r="F453" s="44">
        <v>3.35</v>
      </c>
      <c r="G453" s="44">
        <v>3.35</v>
      </c>
      <c r="H453" s="44">
        <v>3.35</v>
      </c>
      <c r="I453" s="44">
        <v>3.35</v>
      </c>
      <c r="J453" s="44">
        <v>3.35</v>
      </c>
      <c r="K453" s="44">
        <v>3.35</v>
      </c>
      <c r="L453" s="44">
        <v>3.35</v>
      </c>
      <c r="M453" s="44">
        <v>3.35</v>
      </c>
      <c r="N453" s="44">
        <v>3.35</v>
      </c>
      <c r="O453" s="44">
        <v>3.35</v>
      </c>
      <c r="P453" s="44">
        <v>3.35</v>
      </c>
      <c r="Q453" s="44">
        <v>3.35</v>
      </c>
      <c r="R453" s="44">
        <v>3.35</v>
      </c>
      <c r="S453" s="44">
        <v>3.35</v>
      </c>
      <c r="T453" s="44">
        <v>3.35</v>
      </c>
      <c r="U453" s="44">
        <v>3.35</v>
      </c>
      <c r="V453" s="44">
        <v>3.35</v>
      </c>
      <c r="W453" s="44">
        <v>3.35</v>
      </c>
      <c r="X453" s="44">
        <v>3.35</v>
      </c>
      <c r="Y453" s="44">
        <v>3.35</v>
      </c>
      <c r="Z453" s="44">
        <v>3.35</v>
      </c>
      <c r="AA453" s="44">
        <v>3.35</v>
      </c>
    </row>
    <row r="454" spans="1:27" ht="12.75" customHeight="1" outlineLevel="1" x14ac:dyDescent="0.2">
      <c r="A454" s="99" t="s">
        <v>2096</v>
      </c>
      <c r="B454" s="63" t="s">
        <v>81</v>
      </c>
      <c r="C454" s="43" t="s">
        <v>79</v>
      </c>
      <c r="D454" s="44">
        <f>$D$11</f>
        <v>216.36</v>
      </c>
      <c r="E454" s="44">
        <f t="shared" ref="E454:AA454" si="263">$D$11</f>
        <v>216.36</v>
      </c>
      <c r="F454" s="44">
        <f t="shared" si="263"/>
        <v>216.36</v>
      </c>
      <c r="G454" s="44">
        <f t="shared" si="263"/>
        <v>216.36</v>
      </c>
      <c r="H454" s="44">
        <f t="shared" si="263"/>
        <v>216.36</v>
      </c>
      <c r="I454" s="44">
        <f t="shared" si="263"/>
        <v>216.36</v>
      </c>
      <c r="J454" s="44">
        <f t="shared" si="263"/>
        <v>216.36</v>
      </c>
      <c r="K454" s="44">
        <f t="shared" si="263"/>
        <v>216.36</v>
      </c>
      <c r="L454" s="44">
        <f t="shared" si="263"/>
        <v>216.36</v>
      </c>
      <c r="M454" s="44">
        <f t="shared" si="263"/>
        <v>216.36</v>
      </c>
      <c r="N454" s="44">
        <f t="shared" si="263"/>
        <v>216.36</v>
      </c>
      <c r="O454" s="44">
        <f t="shared" si="263"/>
        <v>216.36</v>
      </c>
      <c r="P454" s="44">
        <f t="shared" si="263"/>
        <v>216.36</v>
      </c>
      <c r="Q454" s="44">
        <f t="shared" si="263"/>
        <v>216.36</v>
      </c>
      <c r="R454" s="44">
        <f t="shared" si="263"/>
        <v>216.36</v>
      </c>
      <c r="S454" s="44">
        <f t="shared" si="263"/>
        <v>216.36</v>
      </c>
      <c r="T454" s="44">
        <f t="shared" si="263"/>
        <v>216.36</v>
      </c>
      <c r="U454" s="44">
        <f t="shared" si="263"/>
        <v>216.36</v>
      </c>
      <c r="V454" s="44">
        <f t="shared" si="263"/>
        <v>216.36</v>
      </c>
      <c r="W454" s="44">
        <f t="shared" si="263"/>
        <v>216.36</v>
      </c>
      <c r="X454" s="44">
        <f t="shared" si="263"/>
        <v>216.36</v>
      </c>
      <c r="Y454" s="44">
        <f t="shared" si="263"/>
        <v>216.36</v>
      </c>
      <c r="Z454" s="44">
        <f t="shared" si="263"/>
        <v>216.36</v>
      </c>
      <c r="AA454" s="44">
        <f t="shared" si="263"/>
        <v>216.36</v>
      </c>
    </row>
    <row r="455" spans="1:27" x14ac:dyDescent="0.2">
      <c r="A455" s="98" t="s">
        <v>2097</v>
      </c>
      <c r="B455" s="28" t="str">
        <f>"27"&amp;"."&amp;$B$800&amp;"."&amp;$B$801</f>
        <v>27.12.2023</v>
      </c>
      <c r="C455" s="90" t="s">
        <v>76</v>
      </c>
      <c r="D455" s="91">
        <f>ROUND(((D456+D457+D459+D458)/1000),5)</f>
        <v>3.56168</v>
      </c>
      <c r="E455" s="91">
        <f>ROUND(((E456+E457+E459+E458)/1000),5)</f>
        <v>3.5190299999999999</v>
      </c>
      <c r="F455" s="91">
        <f>ROUND(((F456+F457+F459+F458)/1000),5)</f>
        <v>3.4794900000000002</v>
      </c>
      <c r="G455" s="91">
        <f t="shared" ref="G455:AA455" si="264">ROUND(((G456+G457+G459+G458)/1000),5)</f>
        <v>3.47004</v>
      </c>
      <c r="H455" s="91">
        <f t="shared" si="264"/>
        <v>3.5055800000000001</v>
      </c>
      <c r="I455" s="91">
        <f t="shared" si="264"/>
        <v>3.5908500000000001</v>
      </c>
      <c r="J455" s="91">
        <f t="shared" si="264"/>
        <v>3.7467800000000002</v>
      </c>
      <c r="K455" s="91">
        <f t="shared" si="264"/>
        <v>4.0702499999999997</v>
      </c>
      <c r="L455" s="91">
        <f t="shared" si="264"/>
        <v>4.3412100000000002</v>
      </c>
      <c r="M455" s="91">
        <f t="shared" si="264"/>
        <v>4.3761799999999997</v>
      </c>
      <c r="N455" s="91">
        <f t="shared" si="264"/>
        <v>4.43527</v>
      </c>
      <c r="O455" s="91">
        <f t="shared" si="264"/>
        <v>4.4916799999999997</v>
      </c>
      <c r="P455" s="91">
        <f t="shared" si="264"/>
        <v>4.4713099999999999</v>
      </c>
      <c r="Q455" s="91">
        <f t="shared" si="264"/>
        <v>4.4863400000000002</v>
      </c>
      <c r="R455" s="91">
        <f t="shared" si="264"/>
        <v>4.4811899999999998</v>
      </c>
      <c r="S455" s="91">
        <f t="shared" si="264"/>
        <v>4.4103899999999996</v>
      </c>
      <c r="T455" s="91">
        <f t="shared" si="264"/>
        <v>4.4419300000000002</v>
      </c>
      <c r="U455" s="91">
        <f t="shared" si="264"/>
        <v>4.4428000000000001</v>
      </c>
      <c r="V455" s="91">
        <f t="shared" si="264"/>
        <v>4.42211</v>
      </c>
      <c r="W455" s="91">
        <f t="shared" si="264"/>
        <v>4.41092</v>
      </c>
      <c r="X455" s="91">
        <f t="shared" si="264"/>
        <v>4.2341300000000004</v>
      </c>
      <c r="Y455" s="91">
        <f t="shared" si="264"/>
        <v>4.0233100000000004</v>
      </c>
      <c r="Z455" s="91">
        <f t="shared" si="264"/>
        <v>3.7361300000000002</v>
      </c>
      <c r="AA455" s="91">
        <f t="shared" si="264"/>
        <v>3.5713300000000001</v>
      </c>
    </row>
    <row r="456" spans="1:27" ht="12.75" customHeight="1" outlineLevel="1" x14ac:dyDescent="0.2">
      <c r="A456" s="99" t="s">
        <v>2098</v>
      </c>
      <c r="B456" s="63" t="s">
        <v>238</v>
      </c>
      <c r="C456" s="43" t="s">
        <v>79</v>
      </c>
      <c r="D456" s="44">
        <v>1119.08</v>
      </c>
      <c r="E456" s="44">
        <v>1076.43</v>
      </c>
      <c r="F456" s="44">
        <v>1036.8900000000001</v>
      </c>
      <c r="G456" s="44">
        <v>1027.44</v>
      </c>
      <c r="H456" s="44">
        <v>1062.98</v>
      </c>
      <c r="I456" s="44">
        <v>1148.25</v>
      </c>
      <c r="J456" s="44">
        <v>1304.18</v>
      </c>
      <c r="K456" s="44">
        <v>1627.65</v>
      </c>
      <c r="L456" s="44">
        <v>1898.61</v>
      </c>
      <c r="M456" s="44">
        <v>1933.58</v>
      </c>
      <c r="N456" s="44">
        <v>1992.67</v>
      </c>
      <c r="O456" s="44">
        <v>2049.08</v>
      </c>
      <c r="P456" s="44">
        <v>2028.71</v>
      </c>
      <c r="Q456" s="44">
        <v>2043.74</v>
      </c>
      <c r="R456" s="44">
        <v>2038.59</v>
      </c>
      <c r="S456" s="44">
        <v>1967.79</v>
      </c>
      <c r="T456" s="44">
        <v>1999.33</v>
      </c>
      <c r="U456" s="44">
        <v>2000.2</v>
      </c>
      <c r="V456" s="44">
        <v>1979.51</v>
      </c>
      <c r="W456" s="44">
        <v>1968.32</v>
      </c>
      <c r="X456" s="44">
        <v>1791.53</v>
      </c>
      <c r="Y456" s="44">
        <v>1580.71</v>
      </c>
      <c r="Z456" s="44">
        <v>1293.53</v>
      </c>
      <c r="AA456" s="44">
        <v>1128.73</v>
      </c>
    </row>
    <row r="457" spans="1:27" ht="12.75" customHeight="1" outlineLevel="1" x14ac:dyDescent="0.2">
      <c r="A457" s="99" t="s">
        <v>2099</v>
      </c>
      <c r="B457" s="63" t="s">
        <v>90</v>
      </c>
      <c r="C457" s="43" t="s">
        <v>79</v>
      </c>
      <c r="D457" s="44">
        <f>$D$327</f>
        <v>2222.89</v>
      </c>
      <c r="E457" s="44">
        <f t="shared" ref="E457:AA457" si="265">$D$327</f>
        <v>2222.89</v>
      </c>
      <c r="F457" s="44">
        <f t="shared" si="265"/>
        <v>2222.89</v>
      </c>
      <c r="G457" s="44">
        <f t="shared" si="265"/>
        <v>2222.89</v>
      </c>
      <c r="H457" s="44">
        <f t="shared" si="265"/>
        <v>2222.89</v>
      </c>
      <c r="I457" s="44">
        <f t="shared" si="265"/>
        <v>2222.89</v>
      </c>
      <c r="J457" s="44">
        <f t="shared" si="265"/>
        <v>2222.89</v>
      </c>
      <c r="K457" s="44">
        <f t="shared" si="265"/>
        <v>2222.89</v>
      </c>
      <c r="L457" s="44">
        <f t="shared" si="265"/>
        <v>2222.89</v>
      </c>
      <c r="M457" s="44">
        <f t="shared" si="265"/>
        <v>2222.89</v>
      </c>
      <c r="N457" s="44">
        <f t="shared" si="265"/>
        <v>2222.89</v>
      </c>
      <c r="O457" s="44">
        <f t="shared" si="265"/>
        <v>2222.89</v>
      </c>
      <c r="P457" s="44">
        <f t="shared" si="265"/>
        <v>2222.89</v>
      </c>
      <c r="Q457" s="44">
        <f t="shared" si="265"/>
        <v>2222.89</v>
      </c>
      <c r="R457" s="44">
        <f t="shared" si="265"/>
        <v>2222.89</v>
      </c>
      <c r="S457" s="44">
        <f t="shared" si="265"/>
        <v>2222.89</v>
      </c>
      <c r="T457" s="44">
        <f t="shared" si="265"/>
        <v>2222.89</v>
      </c>
      <c r="U457" s="44">
        <f t="shared" si="265"/>
        <v>2222.89</v>
      </c>
      <c r="V457" s="44">
        <f t="shared" si="265"/>
        <v>2222.89</v>
      </c>
      <c r="W457" s="44">
        <f t="shared" si="265"/>
        <v>2222.89</v>
      </c>
      <c r="X457" s="44">
        <f t="shared" si="265"/>
        <v>2222.89</v>
      </c>
      <c r="Y457" s="44">
        <f t="shared" si="265"/>
        <v>2222.89</v>
      </c>
      <c r="Z457" s="44">
        <f t="shared" si="265"/>
        <v>2222.89</v>
      </c>
      <c r="AA457" s="44">
        <f t="shared" si="265"/>
        <v>2222.89</v>
      </c>
    </row>
    <row r="458" spans="1:27" ht="12.75" customHeight="1" outlineLevel="1" x14ac:dyDescent="0.2">
      <c r="A458" s="99" t="s">
        <v>2100</v>
      </c>
      <c r="B458" s="63" t="s">
        <v>83</v>
      </c>
      <c r="C458" s="43" t="s">
        <v>79</v>
      </c>
      <c r="D458" s="44">
        <v>3.35</v>
      </c>
      <c r="E458" s="44">
        <v>3.35</v>
      </c>
      <c r="F458" s="44">
        <v>3.35</v>
      </c>
      <c r="G458" s="44">
        <v>3.35</v>
      </c>
      <c r="H458" s="44">
        <v>3.35</v>
      </c>
      <c r="I458" s="44">
        <v>3.35</v>
      </c>
      <c r="J458" s="44">
        <v>3.35</v>
      </c>
      <c r="K458" s="44">
        <v>3.35</v>
      </c>
      <c r="L458" s="44">
        <v>3.35</v>
      </c>
      <c r="M458" s="44">
        <v>3.35</v>
      </c>
      <c r="N458" s="44">
        <v>3.35</v>
      </c>
      <c r="O458" s="44">
        <v>3.35</v>
      </c>
      <c r="P458" s="44">
        <v>3.35</v>
      </c>
      <c r="Q458" s="44">
        <v>3.35</v>
      </c>
      <c r="R458" s="44">
        <v>3.35</v>
      </c>
      <c r="S458" s="44">
        <v>3.35</v>
      </c>
      <c r="T458" s="44">
        <v>3.35</v>
      </c>
      <c r="U458" s="44">
        <v>3.35</v>
      </c>
      <c r="V458" s="44">
        <v>3.35</v>
      </c>
      <c r="W458" s="44">
        <v>3.35</v>
      </c>
      <c r="X458" s="44">
        <v>3.35</v>
      </c>
      <c r="Y458" s="44">
        <v>3.35</v>
      </c>
      <c r="Z458" s="44">
        <v>3.35</v>
      </c>
      <c r="AA458" s="44">
        <v>3.35</v>
      </c>
    </row>
    <row r="459" spans="1:27" ht="12.75" customHeight="1" outlineLevel="1" x14ac:dyDescent="0.2">
      <c r="A459" s="99" t="s">
        <v>2101</v>
      </c>
      <c r="B459" s="63" t="s">
        <v>81</v>
      </c>
      <c r="C459" s="43" t="s">
        <v>79</v>
      </c>
      <c r="D459" s="44">
        <f>$D$11</f>
        <v>216.36</v>
      </c>
      <c r="E459" s="44">
        <f t="shared" ref="E459:AA459" si="266">$D$11</f>
        <v>216.36</v>
      </c>
      <c r="F459" s="44">
        <f t="shared" si="266"/>
        <v>216.36</v>
      </c>
      <c r="G459" s="44">
        <f t="shared" si="266"/>
        <v>216.36</v>
      </c>
      <c r="H459" s="44">
        <f t="shared" si="266"/>
        <v>216.36</v>
      </c>
      <c r="I459" s="44">
        <f t="shared" si="266"/>
        <v>216.36</v>
      </c>
      <c r="J459" s="44">
        <f t="shared" si="266"/>
        <v>216.36</v>
      </c>
      <c r="K459" s="44">
        <f t="shared" si="266"/>
        <v>216.36</v>
      </c>
      <c r="L459" s="44">
        <f t="shared" si="266"/>
        <v>216.36</v>
      </c>
      <c r="M459" s="44">
        <f t="shared" si="266"/>
        <v>216.36</v>
      </c>
      <c r="N459" s="44">
        <f t="shared" si="266"/>
        <v>216.36</v>
      </c>
      <c r="O459" s="44">
        <f t="shared" si="266"/>
        <v>216.36</v>
      </c>
      <c r="P459" s="44">
        <f t="shared" si="266"/>
        <v>216.36</v>
      </c>
      <c r="Q459" s="44">
        <f t="shared" si="266"/>
        <v>216.36</v>
      </c>
      <c r="R459" s="44">
        <f t="shared" si="266"/>
        <v>216.36</v>
      </c>
      <c r="S459" s="44">
        <f t="shared" si="266"/>
        <v>216.36</v>
      </c>
      <c r="T459" s="44">
        <f t="shared" si="266"/>
        <v>216.36</v>
      </c>
      <c r="U459" s="44">
        <f t="shared" si="266"/>
        <v>216.36</v>
      </c>
      <c r="V459" s="44">
        <f t="shared" si="266"/>
        <v>216.36</v>
      </c>
      <c r="W459" s="44">
        <f t="shared" si="266"/>
        <v>216.36</v>
      </c>
      <c r="X459" s="44">
        <f t="shared" si="266"/>
        <v>216.36</v>
      </c>
      <c r="Y459" s="44">
        <f t="shared" si="266"/>
        <v>216.36</v>
      </c>
      <c r="Z459" s="44">
        <f t="shared" si="266"/>
        <v>216.36</v>
      </c>
      <c r="AA459" s="44">
        <f t="shared" si="266"/>
        <v>216.36</v>
      </c>
    </row>
    <row r="460" spans="1:27" x14ac:dyDescent="0.2">
      <c r="A460" s="98" t="s">
        <v>2102</v>
      </c>
      <c r="B460" s="28" t="str">
        <f>"28"&amp;"."&amp;$B$800&amp;"."&amp;$B$801</f>
        <v>28.12.2023</v>
      </c>
      <c r="C460" s="90" t="s">
        <v>76</v>
      </c>
      <c r="D460" s="91">
        <f>ROUND(((D461+D462+D464+D463)/1000),5)</f>
        <v>3.5268999999999999</v>
      </c>
      <c r="E460" s="91">
        <f>ROUND(((E461+E462+E464+E463)/1000),5)</f>
        <v>3.5279199999999999</v>
      </c>
      <c r="F460" s="91">
        <f>ROUND(((F461+F462+F464+F463)/1000),5)</f>
        <v>3.5223200000000001</v>
      </c>
      <c r="G460" s="91">
        <f t="shared" ref="G460:AA460" si="267">ROUND(((G461+G462+G464+G463)/1000),5)</f>
        <v>3.4754999999999998</v>
      </c>
      <c r="H460" s="91">
        <f t="shared" si="267"/>
        <v>3.5020899999999999</v>
      </c>
      <c r="I460" s="91">
        <f t="shared" si="267"/>
        <v>3.5300600000000002</v>
      </c>
      <c r="J460" s="91">
        <f t="shared" si="267"/>
        <v>3.68458</v>
      </c>
      <c r="K460" s="91">
        <f t="shared" si="267"/>
        <v>3.9360300000000001</v>
      </c>
      <c r="L460" s="91">
        <f t="shared" si="267"/>
        <v>4.3074199999999996</v>
      </c>
      <c r="M460" s="91">
        <f t="shared" si="267"/>
        <v>4.3425700000000003</v>
      </c>
      <c r="N460" s="91">
        <f t="shared" si="267"/>
        <v>4.3587899999999999</v>
      </c>
      <c r="O460" s="91">
        <f t="shared" si="267"/>
        <v>4.3791799999999999</v>
      </c>
      <c r="P460" s="91">
        <f t="shared" si="267"/>
        <v>4.36151</v>
      </c>
      <c r="Q460" s="91">
        <f t="shared" si="267"/>
        <v>4.3664500000000004</v>
      </c>
      <c r="R460" s="91">
        <f t="shared" si="267"/>
        <v>4.3662599999999996</v>
      </c>
      <c r="S460" s="91">
        <f t="shared" si="267"/>
        <v>4.33345</v>
      </c>
      <c r="T460" s="91">
        <f t="shared" si="267"/>
        <v>4.3670900000000001</v>
      </c>
      <c r="U460" s="91">
        <f t="shared" si="267"/>
        <v>4.3745799999999999</v>
      </c>
      <c r="V460" s="91">
        <f t="shared" si="267"/>
        <v>4.3497300000000001</v>
      </c>
      <c r="W460" s="91">
        <f t="shared" si="267"/>
        <v>4.3569000000000004</v>
      </c>
      <c r="X460" s="91">
        <f t="shared" si="267"/>
        <v>4.2167599999999998</v>
      </c>
      <c r="Y460" s="91">
        <f t="shared" si="267"/>
        <v>4.0303800000000001</v>
      </c>
      <c r="Z460" s="91">
        <f t="shared" si="267"/>
        <v>3.82796</v>
      </c>
      <c r="AA460" s="91">
        <f t="shared" si="267"/>
        <v>3.5959500000000002</v>
      </c>
    </row>
    <row r="461" spans="1:27" ht="12.75" customHeight="1" outlineLevel="1" x14ac:dyDescent="0.2">
      <c r="A461" s="99" t="s">
        <v>2103</v>
      </c>
      <c r="B461" s="63" t="s">
        <v>238</v>
      </c>
      <c r="C461" s="43" t="s">
        <v>79</v>
      </c>
      <c r="D461" s="44">
        <v>1084.3</v>
      </c>
      <c r="E461" s="44">
        <v>1085.32</v>
      </c>
      <c r="F461" s="44">
        <v>1079.72</v>
      </c>
      <c r="G461" s="44">
        <v>1032.9000000000001</v>
      </c>
      <c r="H461" s="44">
        <v>1059.49</v>
      </c>
      <c r="I461" s="44">
        <v>1087.46</v>
      </c>
      <c r="J461" s="44">
        <v>1241.98</v>
      </c>
      <c r="K461" s="44">
        <v>1493.43</v>
      </c>
      <c r="L461" s="44">
        <v>1864.82</v>
      </c>
      <c r="M461" s="44">
        <v>1899.97</v>
      </c>
      <c r="N461" s="44">
        <v>1916.19</v>
      </c>
      <c r="O461" s="44">
        <v>1936.58</v>
      </c>
      <c r="P461" s="44">
        <v>1918.91</v>
      </c>
      <c r="Q461" s="44">
        <v>1923.85</v>
      </c>
      <c r="R461" s="44">
        <v>1923.66</v>
      </c>
      <c r="S461" s="44">
        <v>1890.85</v>
      </c>
      <c r="T461" s="44">
        <v>1924.49</v>
      </c>
      <c r="U461" s="44">
        <v>1931.98</v>
      </c>
      <c r="V461" s="44">
        <v>1907.13</v>
      </c>
      <c r="W461" s="44">
        <v>1914.3</v>
      </c>
      <c r="X461" s="44">
        <v>1774.16</v>
      </c>
      <c r="Y461" s="44">
        <v>1587.78</v>
      </c>
      <c r="Z461" s="44">
        <v>1385.36</v>
      </c>
      <c r="AA461" s="44">
        <v>1153.3499999999999</v>
      </c>
    </row>
    <row r="462" spans="1:27" ht="12.75" customHeight="1" outlineLevel="1" x14ac:dyDescent="0.2">
      <c r="A462" s="99" t="s">
        <v>2104</v>
      </c>
      <c r="B462" s="63" t="s">
        <v>90</v>
      </c>
      <c r="C462" s="43" t="s">
        <v>79</v>
      </c>
      <c r="D462" s="44">
        <f>$D$327</f>
        <v>2222.89</v>
      </c>
      <c r="E462" s="44">
        <f t="shared" ref="E462:AA462" si="268">$D$327</f>
        <v>2222.89</v>
      </c>
      <c r="F462" s="44">
        <f t="shared" si="268"/>
        <v>2222.89</v>
      </c>
      <c r="G462" s="44">
        <f t="shared" si="268"/>
        <v>2222.89</v>
      </c>
      <c r="H462" s="44">
        <f t="shared" si="268"/>
        <v>2222.89</v>
      </c>
      <c r="I462" s="44">
        <f t="shared" si="268"/>
        <v>2222.89</v>
      </c>
      <c r="J462" s="44">
        <f t="shared" si="268"/>
        <v>2222.89</v>
      </c>
      <c r="K462" s="44">
        <f t="shared" si="268"/>
        <v>2222.89</v>
      </c>
      <c r="L462" s="44">
        <f t="shared" si="268"/>
        <v>2222.89</v>
      </c>
      <c r="M462" s="44">
        <f t="shared" si="268"/>
        <v>2222.89</v>
      </c>
      <c r="N462" s="44">
        <f t="shared" si="268"/>
        <v>2222.89</v>
      </c>
      <c r="O462" s="44">
        <f t="shared" si="268"/>
        <v>2222.89</v>
      </c>
      <c r="P462" s="44">
        <f t="shared" si="268"/>
        <v>2222.89</v>
      </c>
      <c r="Q462" s="44">
        <f t="shared" si="268"/>
        <v>2222.89</v>
      </c>
      <c r="R462" s="44">
        <f t="shared" si="268"/>
        <v>2222.89</v>
      </c>
      <c r="S462" s="44">
        <f t="shared" si="268"/>
        <v>2222.89</v>
      </c>
      <c r="T462" s="44">
        <f t="shared" si="268"/>
        <v>2222.89</v>
      </c>
      <c r="U462" s="44">
        <f t="shared" si="268"/>
        <v>2222.89</v>
      </c>
      <c r="V462" s="44">
        <f t="shared" si="268"/>
        <v>2222.89</v>
      </c>
      <c r="W462" s="44">
        <f t="shared" si="268"/>
        <v>2222.89</v>
      </c>
      <c r="X462" s="44">
        <f t="shared" si="268"/>
        <v>2222.89</v>
      </c>
      <c r="Y462" s="44">
        <f t="shared" si="268"/>
        <v>2222.89</v>
      </c>
      <c r="Z462" s="44">
        <f t="shared" si="268"/>
        <v>2222.89</v>
      </c>
      <c r="AA462" s="44">
        <f t="shared" si="268"/>
        <v>2222.89</v>
      </c>
    </row>
    <row r="463" spans="1:27" ht="12.75" customHeight="1" outlineLevel="1" x14ac:dyDescent="0.2">
      <c r="A463" s="99" t="s">
        <v>2105</v>
      </c>
      <c r="B463" s="63" t="s">
        <v>83</v>
      </c>
      <c r="C463" s="43" t="s">
        <v>79</v>
      </c>
      <c r="D463" s="44">
        <v>3.35</v>
      </c>
      <c r="E463" s="44">
        <v>3.35</v>
      </c>
      <c r="F463" s="44">
        <v>3.35</v>
      </c>
      <c r="G463" s="44">
        <v>3.35</v>
      </c>
      <c r="H463" s="44">
        <v>3.35</v>
      </c>
      <c r="I463" s="44">
        <v>3.35</v>
      </c>
      <c r="J463" s="44">
        <v>3.35</v>
      </c>
      <c r="K463" s="44">
        <v>3.35</v>
      </c>
      <c r="L463" s="44">
        <v>3.35</v>
      </c>
      <c r="M463" s="44">
        <v>3.35</v>
      </c>
      <c r="N463" s="44">
        <v>3.35</v>
      </c>
      <c r="O463" s="44">
        <v>3.35</v>
      </c>
      <c r="P463" s="44">
        <v>3.35</v>
      </c>
      <c r="Q463" s="44">
        <v>3.35</v>
      </c>
      <c r="R463" s="44">
        <v>3.35</v>
      </c>
      <c r="S463" s="44">
        <v>3.35</v>
      </c>
      <c r="T463" s="44">
        <v>3.35</v>
      </c>
      <c r="U463" s="44">
        <v>3.35</v>
      </c>
      <c r="V463" s="44">
        <v>3.35</v>
      </c>
      <c r="W463" s="44">
        <v>3.35</v>
      </c>
      <c r="X463" s="44">
        <v>3.35</v>
      </c>
      <c r="Y463" s="44">
        <v>3.35</v>
      </c>
      <c r="Z463" s="44">
        <v>3.35</v>
      </c>
      <c r="AA463" s="44">
        <v>3.35</v>
      </c>
    </row>
    <row r="464" spans="1:27" ht="12.75" customHeight="1" outlineLevel="1" x14ac:dyDescent="0.2">
      <c r="A464" s="99" t="s">
        <v>2106</v>
      </c>
      <c r="B464" s="63" t="s">
        <v>81</v>
      </c>
      <c r="C464" s="43" t="s">
        <v>79</v>
      </c>
      <c r="D464" s="44">
        <f>$D$11</f>
        <v>216.36</v>
      </c>
      <c r="E464" s="44">
        <f t="shared" ref="E464:AA464" si="269">$D$11</f>
        <v>216.36</v>
      </c>
      <c r="F464" s="44">
        <f t="shared" si="269"/>
        <v>216.36</v>
      </c>
      <c r="G464" s="44">
        <f t="shared" si="269"/>
        <v>216.36</v>
      </c>
      <c r="H464" s="44">
        <f t="shared" si="269"/>
        <v>216.36</v>
      </c>
      <c r="I464" s="44">
        <f t="shared" si="269"/>
        <v>216.36</v>
      </c>
      <c r="J464" s="44">
        <f t="shared" si="269"/>
        <v>216.36</v>
      </c>
      <c r="K464" s="44">
        <f t="shared" si="269"/>
        <v>216.36</v>
      </c>
      <c r="L464" s="44">
        <f t="shared" si="269"/>
        <v>216.36</v>
      </c>
      <c r="M464" s="44">
        <f t="shared" si="269"/>
        <v>216.36</v>
      </c>
      <c r="N464" s="44">
        <f t="shared" si="269"/>
        <v>216.36</v>
      </c>
      <c r="O464" s="44">
        <f t="shared" si="269"/>
        <v>216.36</v>
      </c>
      <c r="P464" s="44">
        <f t="shared" si="269"/>
        <v>216.36</v>
      </c>
      <c r="Q464" s="44">
        <f t="shared" si="269"/>
        <v>216.36</v>
      </c>
      <c r="R464" s="44">
        <f t="shared" si="269"/>
        <v>216.36</v>
      </c>
      <c r="S464" s="44">
        <f t="shared" si="269"/>
        <v>216.36</v>
      </c>
      <c r="T464" s="44">
        <f t="shared" si="269"/>
        <v>216.36</v>
      </c>
      <c r="U464" s="44">
        <f t="shared" si="269"/>
        <v>216.36</v>
      </c>
      <c r="V464" s="44">
        <f t="shared" si="269"/>
        <v>216.36</v>
      </c>
      <c r="W464" s="44">
        <f t="shared" si="269"/>
        <v>216.36</v>
      </c>
      <c r="X464" s="44">
        <f t="shared" si="269"/>
        <v>216.36</v>
      </c>
      <c r="Y464" s="44">
        <f t="shared" si="269"/>
        <v>216.36</v>
      </c>
      <c r="Z464" s="44">
        <f t="shared" si="269"/>
        <v>216.36</v>
      </c>
      <c r="AA464" s="44">
        <f t="shared" si="269"/>
        <v>216.36</v>
      </c>
    </row>
    <row r="465" spans="1:27" x14ac:dyDescent="0.2">
      <c r="A465" s="98" t="s">
        <v>2107</v>
      </c>
      <c r="B465" s="28" t="str">
        <f>"29"&amp;"."&amp;$B$800&amp;"."&amp;$B$801</f>
        <v>29.12.2023</v>
      </c>
      <c r="C465" s="90" t="s">
        <v>76</v>
      </c>
      <c r="D465" s="91">
        <f>ROUND(((D466+D467+D469+D468)/1000),5)</f>
        <v>3.5674600000000001</v>
      </c>
      <c r="E465" s="91">
        <f>ROUND(((E466+E467+E469+E468)/1000),5)</f>
        <v>3.52664</v>
      </c>
      <c r="F465" s="91">
        <f>ROUND(((F466+F467+F469+F468)/1000),5)</f>
        <v>3.4987599999999999</v>
      </c>
      <c r="G465" s="91">
        <f t="shared" ref="G465:AA465" si="270">ROUND(((G466+G467+G469+G468)/1000),5)</f>
        <v>3.4869599999999998</v>
      </c>
      <c r="H465" s="91">
        <f t="shared" si="270"/>
        <v>3.5141100000000001</v>
      </c>
      <c r="I465" s="91">
        <f t="shared" si="270"/>
        <v>3.5645899999999999</v>
      </c>
      <c r="J465" s="91">
        <f t="shared" si="270"/>
        <v>3.68371</v>
      </c>
      <c r="K465" s="91">
        <f t="shared" si="270"/>
        <v>3.97282</v>
      </c>
      <c r="L465" s="91">
        <f t="shared" si="270"/>
        <v>4.2021600000000001</v>
      </c>
      <c r="M465" s="91">
        <f t="shared" si="270"/>
        <v>4.2144899999999996</v>
      </c>
      <c r="N465" s="91">
        <f t="shared" si="270"/>
        <v>4.2301599999999997</v>
      </c>
      <c r="O465" s="91">
        <f t="shared" si="270"/>
        <v>4.26478</v>
      </c>
      <c r="P465" s="91">
        <f t="shared" si="270"/>
        <v>4.2509600000000001</v>
      </c>
      <c r="Q465" s="91">
        <f t="shared" si="270"/>
        <v>4.2493999999999996</v>
      </c>
      <c r="R465" s="91">
        <f t="shared" si="270"/>
        <v>4.2389099999999997</v>
      </c>
      <c r="S465" s="91">
        <f t="shared" si="270"/>
        <v>4.2022000000000004</v>
      </c>
      <c r="T465" s="91">
        <f t="shared" si="270"/>
        <v>4.2314100000000003</v>
      </c>
      <c r="U465" s="91">
        <f t="shared" si="270"/>
        <v>4.2426000000000004</v>
      </c>
      <c r="V465" s="91">
        <f t="shared" si="270"/>
        <v>4.2264099999999996</v>
      </c>
      <c r="W465" s="91">
        <f t="shared" si="270"/>
        <v>4.2381200000000003</v>
      </c>
      <c r="X465" s="91">
        <f t="shared" si="270"/>
        <v>4.1983499999999996</v>
      </c>
      <c r="Y465" s="91">
        <f t="shared" si="270"/>
        <v>4.0949900000000001</v>
      </c>
      <c r="Z465" s="91">
        <f t="shared" si="270"/>
        <v>3.8056999999999999</v>
      </c>
      <c r="AA465" s="91">
        <f t="shared" si="270"/>
        <v>3.6004299999999998</v>
      </c>
    </row>
    <row r="466" spans="1:27" ht="12.75" customHeight="1" outlineLevel="1" x14ac:dyDescent="0.2">
      <c r="A466" s="99" t="s">
        <v>2108</v>
      </c>
      <c r="B466" s="63" t="s">
        <v>238</v>
      </c>
      <c r="C466" s="43" t="s">
        <v>79</v>
      </c>
      <c r="D466" s="44">
        <v>1124.8599999999999</v>
      </c>
      <c r="E466" s="44">
        <v>1084.04</v>
      </c>
      <c r="F466" s="44">
        <v>1056.1600000000001</v>
      </c>
      <c r="G466" s="44">
        <v>1044.3599999999999</v>
      </c>
      <c r="H466" s="44">
        <v>1071.51</v>
      </c>
      <c r="I466" s="44">
        <v>1121.99</v>
      </c>
      <c r="J466" s="44">
        <v>1241.1099999999999</v>
      </c>
      <c r="K466" s="44">
        <v>1530.22</v>
      </c>
      <c r="L466" s="44">
        <v>1759.56</v>
      </c>
      <c r="M466" s="44">
        <v>1771.89</v>
      </c>
      <c r="N466" s="44">
        <v>1787.56</v>
      </c>
      <c r="O466" s="44">
        <v>1822.18</v>
      </c>
      <c r="P466" s="44">
        <v>1808.36</v>
      </c>
      <c r="Q466" s="44">
        <v>1806.8</v>
      </c>
      <c r="R466" s="44">
        <v>1796.31</v>
      </c>
      <c r="S466" s="44">
        <v>1759.6</v>
      </c>
      <c r="T466" s="44">
        <v>1788.81</v>
      </c>
      <c r="U466" s="44">
        <v>1800</v>
      </c>
      <c r="V466" s="44">
        <v>1783.81</v>
      </c>
      <c r="W466" s="44">
        <v>1795.52</v>
      </c>
      <c r="X466" s="44">
        <v>1755.75</v>
      </c>
      <c r="Y466" s="44">
        <v>1652.39</v>
      </c>
      <c r="Z466" s="44">
        <v>1363.1</v>
      </c>
      <c r="AA466" s="44">
        <v>1157.83</v>
      </c>
    </row>
    <row r="467" spans="1:27" ht="12.75" customHeight="1" outlineLevel="1" x14ac:dyDescent="0.2">
      <c r="A467" s="99" t="s">
        <v>2109</v>
      </c>
      <c r="B467" s="63" t="s">
        <v>90</v>
      </c>
      <c r="C467" s="43" t="s">
        <v>79</v>
      </c>
      <c r="D467" s="44">
        <f>$D$327</f>
        <v>2222.89</v>
      </c>
      <c r="E467" s="44">
        <f t="shared" ref="E467:AA467" si="271">$D$327</f>
        <v>2222.89</v>
      </c>
      <c r="F467" s="44">
        <f t="shared" si="271"/>
        <v>2222.89</v>
      </c>
      <c r="G467" s="44">
        <f t="shared" si="271"/>
        <v>2222.89</v>
      </c>
      <c r="H467" s="44">
        <f t="shared" si="271"/>
        <v>2222.89</v>
      </c>
      <c r="I467" s="44">
        <f t="shared" si="271"/>
        <v>2222.89</v>
      </c>
      <c r="J467" s="44">
        <f t="shared" si="271"/>
        <v>2222.89</v>
      </c>
      <c r="K467" s="44">
        <f t="shared" si="271"/>
        <v>2222.89</v>
      </c>
      <c r="L467" s="44">
        <f t="shared" si="271"/>
        <v>2222.89</v>
      </c>
      <c r="M467" s="44">
        <f t="shared" si="271"/>
        <v>2222.89</v>
      </c>
      <c r="N467" s="44">
        <f t="shared" si="271"/>
        <v>2222.89</v>
      </c>
      <c r="O467" s="44">
        <f t="shared" si="271"/>
        <v>2222.89</v>
      </c>
      <c r="P467" s="44">
        <f t="shared" si="271"/>
        <v>2222.89</v>
      </c>
      <c r="Q467" s="44">
        <f t="shared" si="271"/>
        <v>2222.89</v>
      </c>
      <c r="R467" s="44">
        <f t="shared" si="271"/>
        <v>2222.89</v>
      </c>
      <c r="S467" s="44">
        <f t="shared" si="271"/>
        <v>2222.89</v>
      </c>
      <c r="T467" s="44">
        <f t="shared" si="271"/>
        <v>2222.89</v>
      </c>
      <c r="U467" s="44">
        <f t="shared" si="271"/>
        <v>2222.89</v>
      </c>
      <c r="V467" s="44">
        <f t="shared" si="271"/>
        <v>2222.89</v>
      </c>
      <c r="W467" s="44">
        <f t="shared" si="271"/>
        <v>2222.89</v>
      </c>
      <c r="X467" s="44">
        <f t="shared" si="271"/>
        <v>2222.89</v>
      </c>
      <c r="Y467" s="44">
        <f t="shared" si="271"/>
        <v>2222.89</v>
      </c>
      <c r="Z467" s="44">
        <f t="shared" si="271"/>
        <v>2222.89</v>
      </c>
      <c r="AA467" s="44">
        <f t="shared" si="271"/>
        <v>2222.89</v>
      </c>
    </row>
    <row r="468" spans="1:27" ht="12.75" customHeight="1" outlineLevel="1" x14ac:dyDescent="0.2">
      <c r="A468" s="99" t="s">
        <v>2110</v>
      </c>
      <c r="B468" s="63" t="s">
        <v>83</v>
      </c>
      <c r="C468" s="43" t="s">
        <v>79</v>
      </c>
      <c r="D468" s="44">
        <v>3.35</v>
      </c>
      <c r="E468" s="44">
        <v>3.35</v>
      </c>
      <c r="F468" s="44">
        <v>3.35</v>
      </c>
      <c r="G468" s="44">
        <v>3.35</v>
      </c>
      <c r="H468" s="44">
        <v>3.35</v>
      </c>
      <c r="I468" s="44">
        <v>3.35</v>
      </c>
      <c r="J468" s="44">
        <v>3.35</v>
      </c>
      <c r="K468" s="44">
        <v>3.35</v>
      </c>
      <c r="L468" s="44">
        <v>3.35</v>
      </c>
      <c r="M468" s="44">
        <v>3.35</v>
      </c>
      <c r="N468" s="44">
        <v>3.35</v>
      </c>
      <c r="O468" s="44">
        <v>3.35</v>
      </c>
      <c r="P468" s="44">
        <v>3.35</v>
      </c>
      <c r="Q468" s="44">
        <v>3.35</v>
      </c>
      <c r="R468" s="44">
        <v>3.35</v>
      </c>
      <c r="S468" s="44">
        <v>3.35</v>
      </c>
      <c r="T468" s="44">
        <v>3.35</v>
      </c>
      <c r="U468" s="44">
        <v>3.35</v>
      </c>
      <c r="V468" s="44">
        <v>3.35</v>
      </c>
      <c r="W468" s="44">
        <v>3.35</v>
      </c>
      <c r="X468" s="44">
        <v>3.35</v>
      </c>
      <c r="Y468" s="44">
        <v>3.35</v>
      </c>
      <c r="Z468" s="44">
        <v>3.35</v>
      </c>
      <c r="AA468" s="44">
        <v>3.35</v>
      </c>
    </row>
    <row r="469" spans="1:27" ht="12.75" customHeight="1" outlineLevel="1" x14ac:dyDescent="0.2">
      <c r="A469" s="99" t="s">
        <v>2111</v>
      </c>
      <c r="B469" s="63" t="s">
        <v>81</v>
      </c>
      <c r="C469" s="43" t="s">
        <v>79</v>
      </c>
      <c r="D469" s="44">
        <f>$D$11</f>
        <v>216.36</v>
      </c>
      <c r="E469" s="44">
        <f t="shared" ref="E469:AA469" si="272">$D$11</f>
        <v>216.36</v>
      </c>
      <c r="F469" s="44">
        <f t="shared" si="272"/>
        <v>216.36</v>
      </c>
      <c r="G469" s="44">
        <f t="shared" si="272"/>
        <v>216.36</v>
      </c>
      <c r="H469" s="44">
        <f t="shared" si="272"/>
        <v>216.36</v>
      </c>
      <c r="I469" s="44">
        <f t="shared" si="272"/>
        <v>216.36</v>
      </c>
      <c r="J469" s="44">
        <f t="shared" si="272"/>
        <v>216.36</v>
      </c>
      <c r="K469" s="44">
        <f t="shared" si="272"/>
        <v>216.36</v>
      </c>
      <c r="L469" s="44">
        <f t="shared" si="272"/>
        <v>216.36</v>
      </c>
      <c r="M469" s="44">
        <f t="shared" si="272"/>
        <v>216.36</v>
      </c>
      <c r="N469" s="44">
        <f t="shared" si="272"/>
        <v>216.36</v>
      </c>
      <c r="O469" s="44">
        <f t="shared" si="272"/>
        <v>216.36</v>
      </c>
      <c r="P469" s="44">
        <f t="shared" si="272"/>
        <v>216.36</v>
      </c>
      <c r="Q469" s="44">
        <f t="shared" si="272"/>
        <v>216.36</v>
      </c>
      <c r="R469" s="44">
        <f t="shared" si="272"/>
        <v>216.36</v>
      </c>
      <c r="S469" s="44">
        <f t="shared" si="272"/>
        <v>216.36</v>
      </c>
      <c r="T469" s="44">
        <f t="shared" si="272"/>
        <v>216.36</v>
      </c>
      <c r="U469" s="44">
        <f t="shared" si="272"/>
        <v>216.36</v>
      </c>
      <c r="V469" s="44">
        <f t="shared" si="272"/>
        <v>216.36</v>
      </c>
      <c r="W469" s="44">
        <f t="shared" si="272"/>
        <v>216.36</v>
      </c>
      <c r="X469" s="44">
        <f t="shared" si="272"/>
        <v>216.36</v>
      </c>
      <c r="Y469" s="44">
        <f t="shared" si="272"/>
        <v>216.36</v>
      </c>
      <c r="Z469" s="44">
        <f t="shared" si="272"/>
        <v>216.36</v>
      </c>
      <c r="AA469" s="44">
        <f t="shared" si="272"/>
        <v>216.36</v>
      </c>
    </row>
    <row r="470" spans="1:27" x14ac:dyDescent="0.2">
      <c r="A470" s="98" t="s">
        <v>2112</v>
      </c>
      <c r="B470" s="28" t="str">
        <f>"30"&amp;"."&amp;$B$800&amp;"."&amp;$B$801</f>
        <v>30.12.2023</v>
      </c>
      <c r="C470" s="90" t="s">
        <v>76</v>
      </c>
      <c r="D470" s="91">
        <f>ROUND(((D471+D472+D474+D473)/1000),5)</f>
        <v>3.5961500000000002</v>
      </c>
      <c r="E470" s="91">
        <f>ROUND(((E471+E472+E474+E473)/1000),5)</f>
        <v>3.5467599999999999</v>
      </c>
      <c r="F470" s="91">
        <f>ROUND(((F471+F472+F474+F473)/1000),5)</f>
        <v>3.5217999999999998</v>
      </c>
      <c r="G470" s="91">
        <f t="shared" ref="G470:AA470" si="273">ROUND(((G471+G472+G474+G473)/1000),5)</f>
        <v>3.50054</v>
      </c>
      <c r="H470" s="91">
        <f t="shared" si="273"/>
        <v>3.5165700000000002</v>
      </c>
      <c r="I470" s="91">
        <f t="shared" si="273"/>
        <v>3.5242900000000001</v>
      </c>
      <c r="J470" s="91">
        <f t="shared" si="273"/>
        <v>3.5478100000000001</v>
      </c>
      <c r="K470" s="91">
        <f t="shared" si="273"/>
        <v>3.6538400000000002</v>
      </c>
      <c r="L470" s="91">
        <f t="shared" si="273"/>
        <v>3.8735499999999998</v>
      </c>
      <c r="M470" s="91">
        <f t="shared" si="273"/>
        <v>4.0097899999999997</v>
      </c>
      <c r="N470" s="91">
        <f t="shared" si="273"/>
        <v>4.0698499999999997</v>
      </c>
      <c r="O470" s="91">
        <f t="shared" si="273"/>
        <v>4.0846400000000003</v>
      </c>
      <c r="P470" s="91">
        <f t="shared" si="273"/>
        <v>4.0824499999999997</v>
      </c>
      <c r="Q470" s="91">
        <f t="shared" si="273"/>
        <v>4.0813499999999996</v>
      </c>
      <c r="R470" s="91">
        <f t="shared" si="273"/>
        <v>4.0529900000000003</v>
      </c>
      <c r="S470" s="91">
        <f t="shared" si="273"/>
        <v>4.04331</v>
      </c>
      <c r="T470" s="91">
        <f t="shared" si="273"/>
        <v>4.0988800000000003</v>
      </c>
      <c r="U470" s="91">
        <f t="shared" si="273"/>
        <v>4.1530899999999997</v>
      </c>
      <c r="V470" s="91">
        <f t="shared" si="273"/>
        <v>4.1281100000000004</v>
      </c>
      <c r="W470" s="91">
        <f t="shared" si="273"/>
        <v>4.0867800000000001</v>
      </c>
      <c r="X470" s="91">
        <f t="shared" si="273"/>
        <v>4.0637699999999999</v>
      </c>
      <c r="Y470" s="91">
        <f t="shared" si="273"/>
        <v>3.9585900000000001</v>
      </c>
      <c r="Z470" s="91">
        <f t="shared" si="273"/>
        <v>3.7301199999999999</v>
      </c>
      <c r="AA470" s="91">
        <f t="shared" si="273"/>
        <v>3.5931700000000002</v>
      </c>
    </row>
    <row r="471" spans="1:27" ht="12.75" customHeight="1" outlineLevel="1" x14ac:dyDescent="0.2">
      <c r="A471" s="99" t="s">
        <v>2113</v>
      </c>
      <c r="B471" s="63" t="s">
        <v>238</v>
      </c>
      <c r="C471" s="43" t="s">
        <v>79</v>
      </c>
      <c r="D471" s="44">
        <v>1153.55</v>
      </c>
      <c r="E471" s="44">
        <v>1104.1600000000001</v>
      </c>
      <c r="F471" s="44">
        <v>1079.2</v>
      </c>
      <c r="G471" s="44">
        <v>1057.94</v>
      </c>
      <c r="H471" s="44">
        <v>1073.97</v>
      </c>
      <c r="I471" s="44">
        <v>1081.69</v>
      </c>
      <c r="J471" s="44">
        <v>1105.21</v>
      </c>
      <c r="K471" s="44">
        <v>1211.24</v>
      </c>
      <c r="L471" s="44">
        <v>1430.95</v>
      </c>
      <c r="M471" s="44">
        <v>1567.19</v>
      </c>
      <c r="N471" s="44">
        <v>1627.25</v>
      </c>
      <c r="O471" s="44">
        <v>1642.04</v>
      </c>
      <c r="P471" s="44">
        <v>1639.85</v>
      </c>
      <c r="Q471" s="44">
        <v>1638.75</v>
      </c>
      <c r="R471" s="44">
        <v>1610.39</v>
      </c>
      <c r="S471" s="44">
        <v>1600.71</v>
      </c>
      <c r="T471" s="44">
        <v>1656.28</v>
      </c>
      <c r="U471" s="44">
        <v>1710.49</v>
      </c>
      <c r="V471" s="44">
        <v>1685.51</v>
      </c>
      <c r="W471" s="44">
        <v>1644.18</v>
      </c>
      <c r="X471" s="44">
        <v>1621.17</v>
      </c>
      <c r="Y471" s="44">
        <v>1515.99</v>
      </c>
      <c r="Z471" s="44">
        <v>1287.52</v>
      </c>
      <c r="AA471" s="44">
        <v>1150.57</v>
      </c>
    </row>
    <row r="472" spans="1:27" ht="12.75" customHeight="1" outlineLevel="1" x14ac:dyDescent="0.2">
      <c r="A472" s="99" t="s">
        <v>2114</v>
      </c>
      <c r="B472" s="63" t="s">
        <v>90</v>
      </c>
      <c r="C472" s="43" t="s">
        <v>79</v>
      </c>
      <c r="D472" s="44">
        <f>$D$327</f>
        <v>2222.89</v>
      </c>
      <c r="E472" s="44">
        <f t="shared" ref="E472:AA472" si="274">$D$327</f>
        <v>2222.89</v>
      </c>
      <c r="F472" s="44">
        <f t="shared" si="274"/>
        <v>2222.89</v>
      </c>
      <c r="G472" s="44">
        <f t="shared" si="274"/>
        <v>2222.89</v>
      </c>
      <c r="H472" s="44">
        <f t="shared" si="274"/>
        <v>2222.89</v>
      </c>
      <c r="I472" s="44">
        <f t="shared" si="274"/>
        <v>2222.89</v>
      </c>
      <c r="J472" s="44">
        <f t="shared" si="274"/>
        <v>2222.89</v>
      </c>
      <c r="K472" s="44">
        <f t="shared" si="274"/>
        <v>2222.89</v>
      </c>
      <c r="L472" s="44">
        <f t="shared" si="274"/>
        <v>2222.89</v>
      </c>
      <c r="M472" s="44">
        <f t="shared" si="274"/>
        <v>2222.89</v>
      </c>
      <c r="N472" s="44">
        <f t="shared" si="274"/>
        <v>2222.89</v>
      </c>
      <c r="O472" s="44">
        <f t="shared" si="274"/>
        <v>2222.89</v>
      </c>
      <c r="P472" s="44">
        <f t="shared" si="274"/>
        <v>2222.89</v>
      </c>
      <c r="Q472" s="44">
        <f t="shared" si="274"/>
        <v>2222.89</v>
      </c>
      <c r="R472" s="44">
        <f t="shared" si="274"/>
        <v>2222.89</v>
      </c>
      <c r="S472" s="44">
        <f t="shared" si="274"/>
        <v>2222.89</v>
      </c>
      <c r="T472" s="44">
        <f t="shared" si="274"/>
        <v>2222.89</v>
      </c>
      <c r="U472" s="44">
        <f t="shared" si="274"/>
        <v>2222.89</v>
      </c>
      <c r="V472" s="44">
        <f t="shared" si="274"/>
        <v>2222.89</v>
      </c>
      <c r="W472" s="44">
        <f t="shared" si="274"/>
        <v>2222.89</v>
      </c>
      <c r="X472" s="44">
        <f t="shared" si="274"/>
        <v>2222.89</v>
      </c>
      <c r="Y472" s="44">
        <f t="shared" si="274"/>
        <v>2222.89</v>
      </c>
      <c r="Z472" s="44">
        <f t="shared" si="274"/>
        <v>2222.89</v>
      </c>
      <c r="AA472" s="44">
        <f t="shared" si="274"/>
        <v>2222.89</v>
      </c>
    </row>
    <row r="473" spans="1:27" ht="12.75" customHeight="1" outlineLevel="1" x14ac:dyDescent="0.2">
      <c r="A473" s="99" t="s">
        <v>2115</v>
      </c>
      <c r="B473" s="63" t="s">
        <v>83</v>
      </c>
      <c r="C473" s="43" t="s">
        <v>79</v>
      </c>
      <c r="D473" s="44">
        <v>3.35</v>
      </c>
      <c r="E473" s="44">
        <v>3.35</v>
      </c>
      <c r="F473" s="44">
        <v>3.35</v>
      </c>
      <c r="G473" s="44">
        <v>3.35</v>
      </c>
      <c r="H473" s="44">
        <v>3.35</v>
      </c>
      <c r="I473" s="44">
        <v>3.35</v>
      </c>
      <c r="J473" s="44">
        <v>3.35</v>
      </c>
      <c r="K473" s="44">
        <v>3.35</v>
      </c>
      <c r="L473" s="44">
        <v>3.35</v>
      </c>
      <c r="M473" s="44">
        <v>3.35</v>
      </c>
      <c r="N473" s="44">
        <v>3.35</v>
      </c>
      <c r="O473" s="44">
        <v>3.35</v>
      </c>
      <c r="P473" s="44">
        <v>3.35</v>
      </c>
      <c r="Q473" s="44">
        <v>3.35</v>
      </c>
      <c r="R473" s="44">
        <v>3.35</v>
      </c>
      <c r="S473" s="44">
        <v>3.35</v>
      </c>
      <c r="T473" s="44">
        <v>3.35</v>
      </c>
      <c r="U473" s="44">
        <v>3.35</v>
      </c>
      <c r="V473" s="44">
        <v>3.35</v>
      </c>
      <c r="W473" s="44">
        <v>3.35</v>
      </c>
      <c r="X473" s="44">
        <v>3.35</v>
      </c>
      <c r="Y473" s="44">
        <v>3.35</v>
      </c>
      <c r="Z473" s="44">
        <v>3.35</v>
      </c>
      <c r="AA473" s="44">
        <v>3.35</v>
      </c>
    </row>
    <row r="474" spans="1:27" ht="12.75" customHeight="1" outlineLevel="1" x14ac:dyDescent="0.2">
      <c r="A474" s="99" t="s">
        <v>2116</v>
      </c>
      <c r="B474" s="63" t="s">
        <v>81</v>
      </c>
      <c r="C474" s="43" t="s">
        <v>79</v>
      </c>
      <c r="D474" s="44">
        <f>$D$11</f>
        <v>216.36</v>
      </c>
      <c r="E474" s="44">
        <f t="shared" ref="E474:AA474" si="275">$D$11</f>
        <v>216.36</v>
      </c>
      <c r="F474" s="44">
        <f t="shared" si="275"/>
        <v>216.36</v>
      </c>
      <c r="G474" s="44">
        <f t="shared" si="275"/>
        <v>216.36</v>
      </c>
      <c r="H474" s="44">
        <f t="shared" si="275"/>
        <v>216.36</v>
      </c>
      <c r="I474" s="44">
        <f t="shared" si="275"/>
        <v>216.36</v>
      </c>
      <c r="J474" s="44">
        <f t="shared" si="275"/>
        <v>216.36</v>
      </c>
      <c r="K474" s="44">
        <f t="shared" si="275"/>
        <v>216.36</v>
      </c>
      <c r="L474" s="44">
        <f t="shared" si="275"/>
        <v>216.36</v>
      </c>
      <c r="M474" s="44">
        <f t="shared" si="275"/>
        <v>216.36</v>
      </c>
      <c r="N474" s="44">
        <f t="shared" si="275"/>
        <v>216.36</v>
      </c>
      <c r="O474" s="44">
        <f t="shared" si="275"/>
        <v>216.36</v>
      </c>
      <c r="P474" s="44">
        <f t="shared" si="275"/>
        <v>216.36</v>
      </c>
      <c r="Q474" s="44">
        <f t="shared" si="275"/>
        <v>216.36</v>
      </c>
      <c r="R474" s="44">
        <f t="shared" si="275"/>
        <v>216.36</v>
      </c>
      <c r="S474" s="44">
        <f t="shared" si="275"/>
        <v>216.36</v>
      </c>
      <c r="T474" s="44">
        <f t="shared" si="275"/>
        <v>216.36</v>
      </c>
      <c r="U474" s="44">
        <f t="shared" si="275"/>
        <v>216.36</v>
      </c>
      <c r="V474" s="44">
        <f t="shared" si="275"/>
        <v>216.36</v>
      </c>
      <c r="W474" s="44">
        <f t="shared" si="275"/>
        <v>216.36</v>
      </c>
      <c r="X474" s="44">
        <f t="shared" si="275"/>
        <v>216.36</v>
      </c>
      <c r="Y474" s="44">
        <f t="shared" si="275"/>
        <v>216.36</v>
      </c>
      <c r="Z474" s="44">
        <f t="shared" si="275"/>
        <v>216.36</v>
      </c>
      <c r="AA474" s="44">
        <f t="shared" si="275"/>
        <v>216.36</v>
      </c>
    </row>
    <row r="475" spans="1:27" x14ac:dyDescent="0.2">
      <c r="A475" s="98" t="s">
        <v>2117</v>
      </c>
      <c r="B475" s="28" t="str">
        <f>"31"&amp;"."&amp;$B$800&amp;"."&amp;$B$801</f>
        <v>31.12.2023</v>
      </c>
      <c r="C475" s="90" t="s">
        <v>76</v>
      </c>
      <c r="D475" s="91">
        <f>ROUND(((D476+D477+D479+D478)/1000),5)</f>
        <v>3.5845600000000002</v>
      </c>
      <c r="E475" s="91">
        <f>ROUND(((E476+E477+E479+E478)/1000),5)</f>
        <v>3.5329600000000001</v>
      </c>
      <c r="F475" s="91">
        <f>ROUND(((F476+F477+F479+F478)/1000),5)</f>
        <v>3.4685299999999999</v>
      </c>
      <c r="G475" s="91">
        <f t="shared" ref="G475:AA475" si="276">ROUND(((G476+G477+G479+G478)/1000),5)</f>
        <v>3.3849200000000002</v>
      </c>
      <c r="H475" s="91">
        <f t="shared" si="276"/>
        <v>3.42537</v>
      </c>
      <c r="I475" s="91">
        <f t="shared" si="276"/>
        <v>3.45444</v>
      </c>
      <c r="J475" s="91">
        <f t="shared" si="276"/>
        <v>3.4528799999999999</v>
      </c>
      <c r="K475" s="91">
        <f t="shared" si="276"/>
        <v>3.5403500000000001</v>
      </c>
      <c r="L475" s="91">
        <f t="shared" si="276"/>
        <v>3.6735199999999999</v>
      </c>
      <c r="M475" s="91">
        <f t="shared" si="276"/>
        <v>3.8540199999999998</v>
      </c>
      <c r="N475" s="91">
        <f t="shared" si="276"/>
        <v>3.9222999999999999</v>
      </c>
      <c r="O475" s="91">
        <f t="shared" si="276"/>
        <v>3.9471500000000002</v>
      </c>
      <c r="P475" s="91">
        <f t="shared" si="276"/>
        <v>3.94678</v>
      </c>
      <c r="Q475" s="91">
        <f t="shared" si="276"/>
        <v>3.9479000000000002</v>
      </c>
      <c r="R475" s="91">
        <f t="shared" si="276"/>
        <v>3.92889</v>
      </c>
      <c r="S475" s="91">
        <f t="shared" si="276"/>
        <v>3.9230800000000001</v>
      </c>
      <c r="T475" s="91">
        <f t="shared" si="276"/>
        <v>3.97051</v>
      </c>
      <c r="U475" s="91">
        <f t="shared" si="276"/>
        <v>4.04209</v>
      </c>
      <c r="V475" s="91">
        <f t="shared" si="276"/>
        <v>4.0028899999999998</v>
      </c>
      <c r="W475" s="91">
        <f t="shared" si="276"/>
        <v>3.9800200000000001</v>
      </c>
      <c r="X475" s="91">
        <f t="shared" si="276"/>
        <v>3.9749300000000001</v>
      </c>
      <c r="Y475" s="91">
        <f t="shared" si="276"/>
        <v>3.9124500000000002</v>
      </c>
      <c r="Z475" s="91">
        <f t="shared" si="276"/>
        <v>3.69618</v>
      </c>
      <c r="AA475" s="91">
        <f t="shared" si="276"/>
        <v>3.60337</v>
      </c>
    </row>
    <row r="476" spans="1:27" ht="12.75" customHeight="1" outlineLevel="1" x14ac:dyDescent="0.2">
      <c r="A476" s="99" t="s">
        <v>2118</v>
      </c>
      <c r="B476" s="63" t="s">
        <v>238</v>
      </c>
      <c r="C476" s="43" t="s">
        <v>79</v>
      </c>
      <c r="D476" s="44">
        <v>1141.96</v>
      </c>
      <c r="E476" s="44">
        <v>1090.3599999999999</v>
      </c>
      <c r="F476" s="44">
        <v>1025.93</v>
      </c>
      <c r="G476" s="44">
        <v>942.32</v>
      </c>
      <c r="H476" s="44">
        <v>982.77</v>
      </c>
      <c r="I476" s="44">
        <v>1011.84</v>
      </c>
      <c r="J476" s="44">
        <v>1010.28</v>
      </c>
      <c r="K476" s="44">
        <v>1097.75</v>
      </c>
      <c r="L476" s="44">
        <v>1230.92</v>
      </c>
      <c r="M476" s="44">
        <v>1411.42</v>
      </c>
      <c r="N476" s="44">
        <v>1479.7</v>
      </c>
      <c r="O476" s="44">
        <v>1504.55</v>
      </c>
      <c r="P476" s="44">
        <v>1504.18</v>
      </c>
      <c r="Q476" s="44">
        <v>1505.3</v>
      </c>
      <c r="R476" s="44">
        <v>1486.29</v>
      </c>
      <c r="S476" s="44">
        <v>1480.48</v>
      </c>
      <c r="T476" s="44">
        <v>1527.91</v>
      </c>
      <c r="U476" s="44">
        <v>1599.49</v>
      </c>
      <c r="V476" s="44">
        <v>1560.29</v>
      </c>
      <c r="W476" s="44">
        <v>1537.42</v>
      </c>
      <c r="X476" s="44">
        <v>1532.33</v>
      </c>
      <c r="Y476" s="44">
        <v>1469.85</v>
      </c>
      <c r="Z476" s="44">
        <v>1253.58</v>
      </c>
      <c r="AA476" s="44">
        <v>1160.77</v>
      </c>
    </row>
    <row r="477" spans="1:27" ht="12.75" customHeight="1" outlineLevel="1" x14ac:dyDescent="0.2">
      <c r="A477" s="99" t="s">
        <v>2119</v>
      </c>
      <c r="B477" s="63" t="s">
        <v>90</v>
      </c>
      <c r="C477" s="43" t="s">
        <v>79</v>
      </c>
      <c r="D477" s="44">
        <f>$D$327</f>
        <v>2222.89</v>
      </c>
      <c r="E477" s="44">
        <f t="shared" ref="E477:AA477" si="277">$D$327</f>
        <v>2222.89</v>
      </c>
      <c r="F477" s="44">
        <f t="shared" si="277"/>
        <v>2222.89</v>
      </c>
      <c r="G477" s="44">
        <f t="shared" si="277"/>
        <v>2222.89</v>
      </c>
      <c r="H477" s="44">
        <f t="shared" si="277"/>
        <v>2222.89</v>
      </c>
      <c r="I477" s="44">
        <f t="shared" si="277"/>
        <v>2222.89</v>
      </c>
      <c r="J477" s="44">
        <f t="shared" si="277"/>
        <v>2222.89</v>
      </c>
      <c r="K477" s="44">
        <f t="shared" si="277"/>
        <v>2222.89</v>
      </c>
      <c r="L477" s="44">
        <f t="shared" si="277"/>
        <v>2222.89</v>
      </c>
      <c r="M477" s="44">
        <f t="shared" si="277"/>
        <v>2222.89</v>
      </c>
      <c r="N477" s="44">
        <f t="shared" si="277"/>
        <v>2222.89</v>
      </c>
      <c r="O477" s="44">
        <f t="shared" si="277"/>
        <v>2222.89</v>
      </c>
      <c r="P477" s="44">
        <f t="shared" si="277"/>
        <v>2222.89</v>
      </c>
      <c r="Q477" s="44">
        <f t="shared" si="277"/>
        <v>2222.89</v>
      </c>
      <c r="R477" s="44">
        <f t="shared" si="277"/>
        <v>2222.89</v>
      </c>
      <c r="S477" s="44">
        <f t="shared" si="277"/>
        <v>2222.89</v>
      </c>
      <c r="T477" s="44">
        <f t="shared" si="277"/>
        <v>2222.89</v>
      </c>
      <c r="U477" s="44">
        <f t="shared" si="277"/>
        <v>2222.89</v>
      </c>
      <c r="V477" s="44">
        <f t="shared" si="277"/>
        <v>2222.89</v>
      </c>
      <c r="W477" s="44">
        <f t="shared" si="277"/>
        <v>2222.89</v>
      </c>
      <c r="X477" s="44">
        <f t="shared" si="277"/>
        <v>2222.89</v>
      </c>
      <c r="Y477" s="44">
        <f t="shared" si="277"/>
        <v>2222.89</v>
      </c>
      <c r="Z477" s="44">
        <f t="shared" si="277"/>
        <v>2222.89</v>
      </c>
      <c r="AA477" s="44">
        <f t="shared" si="277"/>
        <v>2222.89</v>
      </c>
    </row>
    <row r="478" spans="1:27" ht="12.75" customHeight="1" outlineLevel="1" x14ac:dyDescent="0.2">
      <c r="A478" s="99" t="s">
        <v>2120</v>
      </c>
      <c r="B478" s="63" t="s">
        <v>83</v>
      </c>
      <c r="C478" s="43" t="s">
        <v>79</v>
      </c>
      <c r="D478" s="44">
        <v>3.35</v>
      </c>
      <c r="E478" s="44">
        <v>3.35</v>
      </c>
      <c r="F478" s="44">
        <v>3.35</v>
      </c>
      <c r="G478" s="44">
        <v>3.35</v>
      </c>
      <c r="H478" s="44">
        <v>3.35</v>
      </c>
      <c r="I478" s="44">
        <v>3.35</v>
      </c>
      <c r="J478" s="44">
        <v>3.35</v>
      </c>
      <c r="K478" s="44">
        <v>3.35</v>
      </c>
      <c r="L478" s="44">
        <v>3.35</v>
      </c>
      <c r="M478" s="44">
        <v>3.35</v>
      </c>
      <c r="N478" s="44">
        <v>3.35</v>
      </c>
      <c r="O478" s="44">
        <v>3.35</v>
      </c>
      <c r="P478" s="44">
        <v>3.35</v>
      </c>
      <c r="Q478" s="44">
        <v>3.35</v>
      </c>
      <c r="R478" s="44">
        <v>3.35</v>
      </c>
      <c r="S478" s="44">
        <v>3.35</v>
      </c>
      <c r="T478" s="44">
        <v>3.35</v>
      </c>
      <c r="U478" s="44">
        <v>3.35</v>
      </c>
      <c r="V478" s="44">
        <v>3.35</v>
      </c>
      <c r="W478" s="44">
        <v>3.35</v>
      </c>
      <c r="X478" s="44">
        <v>3.35</v>
      </c>
      <c r="Y478" s="44">
        <v>3.35</v>
      </c>
      <c r="Z478" s="44">
        <v>3.35</v>
      </c>
      <c r="AA478" s="44">
        <v>3.35</v>
      </c>
    </row>
    <row r="479" spans="1:27" ht="12.75" customHeight="1" outlineLevel="1" x14ac:dyDescent="0.2">
      <c r="A479" s="99" t="s">
        <v>2121</v>
      </c>
      <c r="B479" s="63" t="s">
        <v>81</v>
      </c>
      <c r="C479" s="43" t="s">
        <v>79</v>
      </c>
      <c r="D479" s="44">
        <f>$D$11</f>
        <v>216.36</v>
      </c>
      <c r="E479" s="44">
        <f t="shared" ref="E479:AA479" si="278">$D$11</f>
        <v>216.36</v>
      </c>
      <c r="F479" s="44">
        <f t="shared" si="278"/>
        <v>216.36</v>
      </c>
      <c r="G479" s="44">
        <f t="shared" si="278"/>
        <v>216.36</v>
      </c>
      <c r="H479" s="44">
        <f t="shared" si="278"/>
        <v>216.36</v>
      </c>
      <c r="I479" s="44">
        <f t="shared" si="278"/>
        <v>216.36</v>
      </c>
      <c r="J479" s="44">
        <f t="shared" si="278"/>
        <v>216.36</v>
      </c>
      <c r="K479" s="44">
        <f t="shared" si="278"/>
        <v>216.36</v>
      </c>
      <c r="L479" s="44">
        <f t="shared" si="278"/>
        <v>216.36</v>
      </c>
      <c r="M479" s="44">
        <f t="shared" si="278"/>
        <v>216.36</v>
      </c>
      <c r="N479" s="44">
        <f t="shared" si="278"/>
        <v>216.36</v>
      </c>
      <c r="O479" s="44">
        <f t="shared" si="278"/>
        <v>216.36</v>
      </c>
      <c r="P479" s="44">
        <f t="shared" si="278"/>
        <v>216.36</v>
      </c>
      <c r="Q479" s="44">
        <f t="shared" si="278"/>
        <v>216.36</v>
      </c>
      <c r="R479" s="44">
        <f t="shared" si="278"/>
        <v>216.36</v>
      </c>
      <c r="S479" s="44">
        <f t="shared" si="278"/>
        <v>216.36</v>
      </c>
      <c r="T479" s="44">
        <f t="shared" si="278"/>
        <v>216.36</v>
      </c>
      <c r="U479" s="44">
        <f t="shared" si="278"/>
        <v>216.36</v>
      </c>
      <c r="V479" s="44">
        <f t="shared" si="278"/>
        <v>216.36</v>
      </c>
      <c r="W479" s="44">
        <f t="shared" si="278"/>
        <v>216.36</v>
      </c>
      <c r="X479" s="44">
        <f t="shared" si="278"/>
        <v>216.36</v>
      </c>
      <c r="Y479" s="44">
        <f t="shared" si="278"/>
        <v>216.36</v>
      </c>
      <c r="Z479" s="44">
        <f t="shared" si="278"/>
        <v>216.36</v>
      </c>
      <c r="AA479" s="44">
        <f t="shared" si="278"/>
        <v>216.36</v>
      </c>
    </row>
    <row r="480" spans="1:27" x14ac:dyDescent="0.2">
      <c r="B480" s="101" t="s">
        <v>392</v>
      </c>
    </row>
    <row r="481" spans="1:27" x14ac:dyDescent="0.2">
      <c r="B481" s="101" t="s">
        <v>392</v>
      </c>
    </row>
    <row r="482" spans="1:27" x14ac:dyDescent="0.2">
      <c r="A482" s="175" t="s">
        <v>705</v>
      </c>
      <c r="B482" s="176"/>
      <c r="C482" s="176"/>
      <c r="D482" s="176"/>
      <c r="E482" s="176"/>
      <c r="F482" s="176"/>
      <c r="G482" s="176"/>
      <c r="H482" s="176"/>
      <c r="I482" s="176"/>
      <c r="J482" s="176"/>
      <c r="K482" s="176"/>
      <c r="L482" s="176"/>
      <c r="M482" s="176"/>
      <c r="N482" s="176"/>
      <c r="O482" s="176"/>
      <c r="P482" s="176"/>
      <c r="Q482" s="176"/>
      <c r="R482" s="176"/>
      <c r="S482" s="176"/>
      <c r="T482" s="176"/>
      <c r="U482" s="176"/>
      <c r="V482" s="176"/>
      <c r="W482" s="176"/>
      <c r="X482" s="176"/>
      <c r="Y482" s="176"/>
      <c r="Z482" s="176"/>
      <c r="AA482" s="177"/>
    </row>
    <row r="483" spans="1:27" ht="25.5" x14ac:dyDescent="0.2">
      <c r="A483" s="26" t="s">
        <v>64</v>
      </c>
      <c r="B483" s="27" t="s">
        <v>210</v>
      </c>
      <c r="C483" s="26" t="s">
        <v>211</v>
      </c>
      <c r="D483" s="27" t="s">
        <v>212</v>
      </c>
      <c r="E483" s="27" t="s">
        <v>213</v>
      </c>
      <c r="F483" s="27" t="s">
        <v>214</v>
      </c>
      <c r="G483" s="27" t="s">
        <v>215</v>
      </c>
      <c r="H483" s="27" t="s">
        <v>216</v>
      </c>
      <c r="I483" s="27" t="s">
        <v>217</v>
      </c>
      <c r="J483" s="27" t="s">
        <v>218</v>
      </c>
      <c r="K483" s="27" t="s">
        <v>219</v>
      </c>
      <c r="L483" s="27" t="s">
        <v>220</v>
      </c>
      <c r="M483" s="27" t="s">
        <v>221</v>
      </c>
      <c r="N483" s="27" t="s">
        <v>222</v>
      </c>
      <c r="O483" s="27" t="s">
        <v>223</v>
      </c>
      <c r="P483" s="27" t="s">
        <v>224</v>
      </c>
      <c r="Q483" s="27" t="s">
        <v>225</v>
      </c>
      <c r="R483" s="27" t="s">
        <v>226</v>
      </c>
      <c r="S483" s="27" t="s">
        <v>227</v>
      </c>
      <c r="T483" s="27" t="s">
        <v>228</v>
      </c>
      <c r="U483" s="27" t="s">
        <v>229</v>
      </c>
      <c r="V483" s="27" t="s">
        <v>230</v>
      </c>
      <c r="W483" s="27" t="s">
        <v>231</v>
      </c>
      <c r="X483" s="27" t="s">
        <v>232</v>
      </c>
      <c r="Y483" s="27" t="s">
        <v>233</v>
      </c>
      <c r="Z483" s="27" t="s">
        <v>234</v>
      </c>
      <c r="AA483" s="27" t="s">
        <v>235</v>
      </c>
    </row>
    <row r="484" spans="1:27" x14ac:dyDescent="0.2">
      <c r="A484" s="98" t="s">
        <v>2122</v>
      </c>
      <c r="B484" s="28" t="str">
        <f>"01"&amp;"."&amp;$B$800&amp;"."&amp;$B$801</f>
        <v>01.12.2023</v>
      </c>
      <c r="C484" s="90" t="s">
        <v>76</v>
      </c>
      <c r="D484" s="91">
        <f>ROUND(((D485+D486+D488+D487)/1000),5)</f>
        <v>5.0103</v>
      </c>
      <c r="E484" s="91">
        <f>ROUND(((E485+E486+E488+E487)/1000),5)</f>
        <v>4.9226999999999999</v>
      </c>
      <c r="F484" s="91">
        <f>ROUND(((F485+F486+F488+F487)/1000),5)</f>
        <v>4.8801600000000001</v>
      </c>
      <c r="G484" s="91">
        <f t="shared" ref="G484:AA484" si="279">ROUND(((G485+G486+G488+G487)/1000),5)</f>
        <v>4.8614600000000001</v>
      </c>
      <c r="H484" s="91">
        <f t="shared" si="279"/>
        <v>4.9176599999999997</v>
      </c>
      <c r="I484" s="91">
        <f t="shared" si="279"/>
        <v>5.0486899999999997</v>
      </c>
      <c r="J484" s="91">
        <f t="shared" si="279"/>
        <v>5.2251099999999999</v>
      </c>
      <c r="K484" s="91">
        <f t="shared" si="279"/>
        <v>5.4763799999999998</v>
      </c>
      <c r="L484" s="91">
        <f t="shared" si="279"/>
        <v>5.6365699999999999</v>
      </c>
      <c r="M484" s="91">
        <f t="shared" si="279"/>
        <v>5.7441199999999997</v>
      </c>
      <c r="N484" s="91">
        <f t="shared" si="279"/>
        <v>5.7828499999999998</v>
      </c>
      <c r="O484" s="91">
        <f t="shared" si="279"/>
        <v>5.8574900000000003</v>
      </c>
      <c r="P484" s="91">
        <f t="shared" si="279"/>
        <v>5.8246700000000002</v>
      </c>
      <c r="Q484" s="91">
        <f t="shared" si="279"/>
        <v>5.8552200000000001</v>
      </c>
      <c r="R484" s="91">
        <f t="shared" si="279"/>
        <v>5.8362800000000004</v>
      </c>
      <c r="S484" s="91">
        <f t="shared" si="279"/>
        <v>5.8693900000000001</v>
      </c>
      <c r="T484" s="91">
        <f t="shared" si="279"/>
        <v>5.7825199999999999</v>
      </c>
      <c r="U484" s="91">
        <f t="shared" si="279"/>
        <v>5.78491</v>
      </c>
      <c r="V484" s="91">
        <f t="shared" si="279"/>
        <v>5.7806199999999999</v>
      </c>
      <c r="W484" s="91">
        <f t="shared" si="279"/>
        <v>5.7016900000000001</v>
      </c>
      <c r="X484" s="91">
        <f t="shared" si="279"/>
        <v>5.6344000000000003</v>
      </c>
      <c r="Y484" s="91">
        <f t="shared" si="279"/>
        <v>5.5103400000000002</v>
      </c>
      <c r="Z484" s="91">
        <f t="shared" si="279"/>
        <v>5.3067000000000002</v>
      </c>
      <c r="AA484" s="91">
        <f t="shared" si="279"/>
        <v>5.1695399999999996</v>
      </c>
    </row>
    <row r="485" spans="1:27" ht="12.75" customHeight="1" outlineLevel="1" x14ac:dyDescent="0.2">
      <c r="A485" s="99" t="s">
        <v>2123</v>
      </c>
      <c r="B485" s="63" t="s">
        <v>238</v>
      </c>
      <c r="C485" s="43" t="s">
        <v>79</v>
      </c>
      <c r="D485" s="44">
        <v>1230.82</v>
      </c>
      <c r="E485" s="44">
        <v>1143.22</v>
      </c>
      <c r="F485" s="44">
        <v>1100.68</v>
      </c>
      <c r="G485" s="44">
        <v>1081.98</v>
      </c>
      <c r="H485" s="44">
        <v>1138.18</v>
      </c>
      <c r="I485" s="44">
        <v>1269.21</v>
      </c>
      <c r="J485" s="44">
        <v>1445.63</v>
      </c>
      <c r="K485" s="44">
        <v>1696.9</v>
      </c>
      <c r="L485" s="44">
        <v>1857.09</v>
      </c>
      <c r="M485" s="44">
        <v>1964.64</v>
      </c>
      <c r="N485" s="44">
        <v>2003.37</v>
      </c>
      <c r="O485" s="44">
        <v>2078.0100000000002</v>
      </c>
      <c r="P485" s="44">
        <v>2045.19</v>
      </c>
      <c r="Q485" s="44">
        <v>2075.7399999999998</v>
      </c>
      <c r="R485" s="44">
        <v>2056.8000000000002</v>
      </c>
      <c r="S485" s="44">
        <v>2089.91</v>
      </c>
      <c r="T485" s="44">
        <v>2003.04</v>
      </c>
      <c r="U485" s="44">
        <v>2005.43</v>
      </c>
      <c r="V485" s="44">
        <v>2001.14</v>
      </c>
      <c r="W485" s="44">
        <v>1922.21</v>
      </c>
      <c r="X485" s="44">
        <v>1854.92</v>
      </c>
      <c r="Y485" s="44">
        <v>1730.86</v>
      </c>
      <c r="Z485" s="44">
        <v>1527.22</v>
      </c>
      <c r="AA485" s="44">
        <v>1390.06</v>
      </c>
    </row>
    <row r="486" spans="1:27" ht="12.75" customHeight="1" outlineLevel="1" x14ac:dyDescent="0.2">
      <c r="A486" s="99" t="s">
        <v>2124</v>
      </c>
      <c r="B486" s="63" t="s">
        <v>90</v>
      </c>
      <c r="C486" s="43" t="s">
        <v>79</v>
      </c>
      <c r="D486" s="44">
        <v>3559.77</v>
      </c>
      <c r="E486" s="44">
        <f>$D$486</f>
        <v>3559.77</v>
      </c>
      <c r="F486" s="44">
        <f t="shared" ref="F486:AA486" si="280">$D$486</f>
        <v>3559.77</v>
      </c>
      <c r="G486" s="44">
        <f t="shared" si="280"/>
        <v>3559.77</v>
      </c>
      <c r="H486" s="44">
        <f t="shared" si="280"/>
        <v>3559.77</v>
      </c>
      <c r="I486" s="44">
        <f t="shared" si="280"/>
        <v>3559.77</v>
      </c>
      <c r="J486" s="44">
        <f t="shared" si="280"/>
        <v>3559.77</v>
      </c>
      <c r="K486" s="44">
        <f t="shared" si="280"/>
        <v>3559.77</v>
      </c>
      <c r="L486" s="44">
        <f t="shared" si="280"/>
        <v>3559.77</v>
      </c>
      <c r="M486" s="44">
        <f t="shared" si="280"/>
        <v>3559.77</v>
      </c>
      <c r="N486" s="44">
        <f t="shared" si="280"/>
        <v>3559.77</v>
      </c>
      <c r="O486" s="44">
        <f t="shared" si="280"/>
        <v>3559.77</v>
      </c>
      <c r="P486" s="44">
        <f t="shared" si="280"/>
        <v>3559.77</v>
      </c>
      <c r="Q486" s="44">
        <f t="shared" si="280"/>
        <v>3559.77</v>
      </c>
      <c r="R486" s="44">
        <f t="shared" si="280"/>
        <v>3559.77</v>
      </c>
      <c r="S486" s="44">
        <f t="shared" si="280"/>
        <v>3559.77</v>
      </c>
      <c r="T486" s="44">
        <f t="shared" si="280"/>
        <v>3559.77</v>
      </c>
      <c r="U486" s="44">
        <f t="shared" si="280"/>
        <v>3559.77</v>
      </c>
      <c r="V486" s="44">
        <f t="shared" si="280"/>
        <v>3559.77</v>
      </c>
      <c r="W486" s="44">
        <f t="shared" si="280"/>
        <v>3559.77</v>
      </c>
      <c r="X486" s="44">
        <f t="shared" si="280"/>
        <v>3559.77</v>
      </c>
      <c r="Y486" s="44">
        <f t="shared" si="280"/>
        <v>3559.77</v>
      </c>
      <c r="Z486" s="44">
        <f t="shared" si="280"/>
        <v>3559.77</v>
      </c>
      <c r="AA486" s="44">
        <f t="shared" si="280"/>
        <v>3559.77</v>
      </c>
    </row>
    <row r="487" spans="1:27" ht="12.75" customHeight="1" outlineLevel="1" x14ac:dyDescent="0.2">
      <c r="A487" s="99" t="s">
        <v>2125</v>
      </c>
      <c r="B487" s="63" t="s">
        <v>83</v>
      </c>
      <c r="C487" s="43" t="s">
        <v>79</v>
      </c>
      <c r="D487" s="44">
        <v>3.35</v>
      </c>
      <c r="E487" s="44">
        <v>3.35</v>
      </c>
      <c r="F487" s="44">
        <v>3.35</v>
      </c>
      <c r="G487" s="44">
        <v>3.35</v>
      </c>
      <c r="H487" s="44">
        <v>3.35</v>
      </c>
      <c r="I487" s="44">
        <v>3.35</v>
      </c>
      <c r="J487" s="44">
        <v>3.35</v>
      </c>
      <c r="K487" s="44">
        <v>3.35</v>
      </c>
      <c r="L487" s="44">
        <v>3.35</v>
      </c>
      <c r="M487" s="44">
        <v>3.35</v>
      </c>
      <c r="N487" s="44">
        <v>3.35</v>
      </c>
      <c r="O487" s="44">
        <v>3.35</v>
      </c>
      <c r="P487" s="44">
        <v>3.35</v>
      </c>
      <c r="Q487" s="44">
        <v>3.35</v>
      </c>
      <c r="R487" s="44">
        <v>3.35</v>
      </c>
      <c r="S487" s="44">
        <v>3.35</v>
      </c>
      <c r="T487" s="44">
        <v>3.35</v>
      </c>
      <c r="U487" s="44">
        <v>3.35</v>
      </c>
      <c r="V487" s="44">
        <v>3.35</v>
      </c>
      <c r="W487" s="44">
        <v>3.35</v>
      </c>
      <c r="X487" s="44">
        <v>3.35</v>
      </c>
      <c r="Y487" s="44">
        <v>3.35</v>
      </c>
      <c r="Z487" s="44">
        <v>3.35</v>
      </c>
      <c r="AA487" s="44">
        <v>3.35</v>
      </c>
    </row>
    <row r="488" spans="1:27" ht="12.75" customHeight="1" outlineLevel="1" x14ac:dyDescent="0.2">
      <c r="A488" s="99" t="s">
        <v>2126</v>
      </c>
      <c r="B488" s="63" t="s">
        <v>81</v>
      </c>
      <c r="C488" s="43" t="s">
        <v>79</v>
      </c>
      <c r="D488" s="44">
        <f>$D$11</f>
        <v>216.36</v>
      </c>
      <c r="E488" s="44">
        <f t="shared" ref="E488:AA488" si="281">$D$11</f>
        <v>216.36</v>
      </c>
      <c r="F488" s="44">
        <f t="shared" si="281"/>
        <v>216.36</v>
      </c>
      <c r="G488" s="44">
        <f t="shared" si="281"/>
        <v>216.36</v>
      </c>
      <c r="H488" s="44">
        <f t="shared" si="281"/>
        <v>216.36</v>
      </c>
      <c r="I488" s="44">
        <f t="shared" si="281"/>
        <v>216.36</v>
      </c>
      <c r="J488" s="44">
        <f t="shared" si="281"/>
        <v>216.36</v>
      </c>
      <c r="K488" s="44">
        <f t="shared" si="281"/>
        <v>216.36</v>
      </c>
      <c r="L488" s="44">
        <f t="shared" si="281"/>
        <v>216.36</v>
      </c>
      <c r="M488" s="44">
        <f t="shared" si="281"/>
        <v>216.36</v>
      </c>
      <c r="N488" s="44">
        <f t="shared" si="281"/>
        <v>216.36</v>
      </c>
      <c r="O488" s="44">
        <f t="shared" si="281"/>
        <v>216.36</v>
      </c>
      <c r="P488" s="44">
        <f t="shared" si="281"/>
        <v>216.36</v>
      </c>
      <c r="Q488" s="44">
        <f t="shared" si="281"/>
        <v>216.36</v>
      </c>
      <c r="R488" s="44">
        <f t="shared" si="281"/>
        <v>216.36</v>
      </c>
      <c r="S488" s="44">
        <f t="shared" si="281"/>
        <v>216.36</v>
      </c>
      <c r="T488" s="44">
        <f t="shared" si="281"/>
        <v>216.36</v>
      </c>
      <c r="U488" s="44">
        <f t="shared" si="281"/>
        <v>216.36</v>
      </c>
      <c r="V488" s="44">
        <f t="shared" si="281"/>
        <v>216.36</v>
      </c>
      <c r="W488" s="44">
        <f t="shared" si="281"/>
        <v>216.36</v>
      </c>
      <c r="X488" s="44">
        <f t="shared" si="281"/>
        <v>216.36</v>
      </c>
      <c r="Y488" s="44">
        <f t="shared" si="281"/>
        <v>216.36</v>
      </c>
      <c r="Z488" s="44">
        <f t="shared" si="281"/>
        <v>216.36</v>
      </c>
      <c r="AA488" s="44">
        <f t="shared" si="281"/>
        <v>216.36</v>
      </c>
    </row>
    <row r="489" spans="1:27" x14ac:dyDescent="0.2">
      <c r="A489" s="98" t="s">
        <v>2127</v>
      </c>
      <c r="B489" s="28" t="str">
        <f>"02"&amp;"."&amp;$B$800&amp;"."&amp;$B$801</f>
        <v>02.12.2023</v>
      </c>
      <c r="C489" s="90" t="s">
        <v>76</v>
      </c>
      <c r="D489" s="91">
        <f>ROUND(((D490+D491+D493+D492)/1000),5)</f>
        <v>4.9934000000000003</v>
      </c>
      <c r="E489" s="91">
        <f>ROUND(((E490+E491+E493+E492)/1000),5)</f>
        <v>4.9047200000000002</v>
      </c>
      <c r="F489" s="91">
        <f>ROUND(((F490+F491+F493+F492)/1000),5)</f>
        <v>4.8559400000000004</v>
      </c>
      <c r="G489" s="91">
        <f t="shared" ref="G489:AA489" si="282">ROUND(((G490+G491+G493+G492)/1000),5)</f>
        <v>4.8427199999999999</v>
      </c>
      <c r="H489" s="91">
        <f t="shared" si="282"/>
        <v>4.8549800000000003</v>
      </c>
      <c r="I489" s="91">
        <f t="shared" si="282"/>
        <v>4.9670500000000004</v>
      </c>
      <c r="J489" s="91">
        <f t="shared" si="282"/>
        <v>5.0419900000000002</v>
      </c>
      <c r="K489" s="91">
        <f t="shared" si="282"/>
        <v>5.2072700000000003</v>
      </c>
      <c r="L489" s="91">
        <f t="shared" si="282"/>
        <v>5.4357899999999999</v>
      </c>
      <c r="M489" s="91">
        <f t="shared" si="282"/>
        <v>5.5774100000000004</v>
      </c>
      <c r="N489" s="91">
        <f t="shared" si="282"/>
        <v>5.6592500000000001</v>
      </c>
      <c r="O489" s="91">
        <f t="shared" si="282"/>
        <v>5.6928200000000002</v>
      </c>
      <c r="P489" s="91">
        <f t="shared" si="282"/>
        <v>5.70031</v>
      </c>
      <c r="Q489" s="91">
        <f t="shared" si="282"/>
        <v>5.6982400000000002</v>
      </c>
      <c r="R489" s="91">
        <f t="shared" si="282"/>
        <v>5.6512700000000002</v>
      </c>
      <c r="S489" s="91">
        <f t="shared" si="282"/>
        <v>5.6186800000000003</v>
      </c>
      <c r="T489" s="91">
        <f t="shared" si="282"/>
        <v>5.6988599999999998</v>
      </c>
      <c r="U489" s="91">
        <f t="shared" si="282"/>
        <v>5.7221700000000002</v>
      </c>
      <c r="V489" s="91">
        <f t="shared" si="282"/>
        <v>5.7030099999999999</v>
      </c>
      <c r="W489" s="91">
        <f t="shared" si="282"/>
        <v>5.6407800000000003</v>
      </c>
      <c r="X489" s="91">
        <f t="shared" si="282"/>
        <v>5.5595400000000001</v>
      </c>
      <c r="Y489" s="91">
        <f t="shared" si="282"/>
        <v>5.4571500000000004</v>
      </c>
      <c r="Z489" s="91">
        <f t="shared" si="282"/>
        <v>5.2530700000000001</v>
      </c>
      <c r="AA489" s="91">
        <f t="shared" si="282"/>
        <v>5.1181099999999997</v>
      </c>
    </row>
    <row r="490" spans="1:27" ht="12.75" customHeight="1" outlineLevel="1" x14ac:dyDescent="0.2">
      <c r="A490" s="99" t="s">
        <v>2128</v>
      </c>
      <c r="B490" s="63" t="s">
        <v>238</v>
      </c>
      <c r="C490" s="43" t="s">
        <v>79</v>
      </c>
      <c r="D490" s="44">
        <v>1213.92</v>
      </c>
      <c r="E490" s="44">
        <v>1125.24</v>
      </c>
      <c r="F490" s="44">
        <v>1076.46</v>
      </c>
      <c r="G490" s="44">
        <v>1063.24</v>
      </c>
      <c r="H490" s="44">
        <v>1075.5</v>
      </c>
      <c r="I490" s="44">
        <v>1187.57</v>
      </c>
      <c r="J490" s="44">
        <v>1262.51</v>
      </c>
      <c r="K490" s="44">
        <v>1427.79</v>
      </c>
      <c r="L490" s="44">
        <v>1656.31</v>
      </c>
      <c r="M490" s="44">
        <v>1797.93</v>
      </c>
      <c r="N490" s="44">
        <v>1879.77</v>
      </c>
      <c r="O490" s="44">
        <v>1913.34</v>
      </c>
      <c r="P490" s="44">
        <v>1920.83</v>
      </c>
      <c r="Q490" s="44">
        <v>1918.76</v>
      </c>
      <c r="R490" s="44">
        <v>1871.79</v>
      </c>
      <c r="S490" s="44">
        <v>1839.2</v>
      </c>
      <c r="T490" s="44">
        <v>1919.38</v>
      </c>
      <c r="U490" s="44">
        <v>1942.69</v>
      </c>
      <c r="V490" s="44">
        <v>1923.53</v>
      </c>
      <c r="W490" s="44">
        <v>1861.3</v>
      </c>
      <c r="X490" s="44">
        <v>1780.06</v>
      </c>
      <c r="Y490" s="44">
        <v>1677.67</v>
      </c>
      <c r="Z490" s="44">
        <v>1473.59</v>
      </c>
      <c r="AA490" s="44">
        <v>1338.63</v>
      </c>
    </row>
    <row r="491" spans="1:27" ht="12.75" customHeight="1" outlineLevel="1" x14ac:dyDescent="0.2">
      <c r="A491" s="99" t="s">
        <v>2129</v>
      </c>
      <c r="B491" s="63" t="s">
        <v>90</v>
      </c>
      <c r="C491" s="43" t="s">
        <v>79</v>
      </c>
      <c r="D491" s="44">
        <f>$D$486</f>
        <v>3559.77</v>
      </c>
      <c r="E491" s="44">
        <f t="shared" ref="E491:AA491" si="283">$D$486</f>
        <v>3559.77</v>
      </c>
      <c r="F491" s="44">
        <f t="shared" si="283"/>
        <v>3559.77</v>
      </c>
      <c r="G491" s="44">
        <f t="shared" si="283"/>
        <v>3559.77</v>
      </c>
      <c r="H491" s="44">
        <f t="shared" si="283"/>
        <v>3559.77</v>
      </c>
      <c r="I491" s="44">
        <f t="shared" si="283"/>
        <v>3559.77</v>
      </c>
      <c r="J491" s="44">
        <f t="shared" si="283"/>
        <v>3559.77</v>
      </c>
      <c r="K491" s="44">
        <f t="shared" si="283"/>
        <v>3559.77</v>
      </c>
      <c r="L491" s="44">
        <f t="shared" si="283"/>
        <v>3559.77</v>
      </c>
      <c r="M491" s="44">
        <f t="shared" si="283"/>
        <v>3559.77</v>
      </c>
      <c r="N491" s="44">
        <f t="shared" si="283"/>
        <v>3559.77</v>
      </c>
      <c r="O491" s="44">
        <f t="shared" si="283"/>
        <v>3559.77</v>
      </c>
      <c r="P491" s="44">
        <f t="shared" si="283"/>
        <v>3559.77</v>
      </c>
      <c r="Q491" s="44">
        <f t="shared" si="283"/>
        <v>3559.77</v>
      </c>
      <c r="R491" s="44">
        <f t="shared" si="283"/>
        <v>3559.77</v>
      </c>
      <c r="S491" s="44">
        <f t="shared" si="283"/>
        <v>3559.77</v>
      </c>
      <c r="T491" s="44">
        <f t="shared" si="283"/>
        <v>3559.77</v>
      </c>
      <c r="U491" s="44">
        <f t="shared" si="283"/>
        <v>3559.77</v>
      </c>
      <c r="V491" s="44">
        <f t="shared" si="283"/>
        <v>3559.77</v>
      </c>
      <c r="W491" s="44">
        <f t="shared" si="283"/>
        <v>3559.77</v>
      </c>
      <c r="X491" s="44">
        <f t="shared" si="283"/>
        <v>3559.77</v>
      </c>
      <c r="Y491" s="44">
        <f t="shared" si="283"/>
        <v>3559.77</v>
      </c>
      <c r="Z491" s="44">
        <f t="shared" si="283"/>
        <v>3559.77</v>
      </c>
      <c r="AA491" s="44">
        <f t="shared" si="283"/>
        <v>3559.77</v>
      </c>
    </row>
    <row r="492" spans="1:27" ht="12.75" customHeight="1" outlineLevel="1" x14ac:dyDescent="0.2">
      <c r="A492" s="99" t="s">
        <v>2130</v>
      </c>
      <c r="B492" s="63" t="s">
        <v>83</v>
      </c>
      <c r="C492" s="43" t="s">
        <v>79</v>
      </c>
      <c r="D492" s="44">
        <v>3.35</v>
      </c>
      <c r="E492" s="44">
        <v>3.35</v>
      </c>
      <c r="F492" s="44">
        <v>3.35</v>
      </c>
      <c r="G492" s="44">
        <v>3.35</v>
      </c>
      <c r="H492" s="44">
        <v>3.35</v>
      </c>
      <c r="I492" s="44">
        <v>3.35</v>
      </c>
      <c r="J492" s="44">
        <v>3.35</v>
      </c>
      <c r="K492" s="44">
        <v>3.35</v>
      </c>
      <c r="L492" s="44">
        <v>3.35</v>
      </c>
      <c r="M492" s="44">
        <v>3.35</v>
      </c>
      <c r="N492" s="44">
        <v>3.35</v>
      </c>
      <c r="O492" s="44">
        <v>3.35</v>
      </c>
      <c r="P492" s="44">
        <v>3.35</v>
      </c>
      <c r="Q492" s="44">
        <v>3.35</v>
      </c>
      <c r="R492" s="44">
        <v>3.35</v>
      </c>
      <c r="S492" s="44">
        <v>3.35</v>
      </c>
      <c r="T492" s="44">
        <v>3.35</v>
      </c>
      <c r="U492" s="44">
        <v>3.35</v>
      </c>
      <c r="V492" s="44">
        <v>3.35</v>
      </c>
      <c r="W492" s="44">
        <v>3.35</v>
      </c>
      <c r="X492" s="44">
        <v>3.35</v>
      </c>
      <c r="Y492" s="44">
        <v>3.35</v>
      </c>
      <c r="Z492" s="44">
        <v>3.35</v>
      </c>
      <c r="AA492" s="44">
        <v>3.35</v>
      </c>
    </row>
    <row r="493" spans="1:27" ht="12.75" customHeight="1" outlineLevel="1" x14ac:dyDescent="0.2">
      <c r="A493" s="99" t="s">
        <v>2131</v>
      </c>
      <c r="B493" s="63" t="s">
        <v>81</v>
      </c>
      <c r="C493" s="43" t="s">
        <v>79</v>
      </c>
      <c r="D493" s="44">
        <f>$D$11</f>
        <v>216.36</v>
      </c>
      <c r="E493" s="44">
        <f t="shared" ref="E493:AA493" si="284">$D$11</f>
        <v>216.36</v>
      </c>
      <c r="F493" s="44">
        <f t="shared" si="284"/>
        <v>216.36</v>
      </c>
      <c r="G493" s="44">
        <f t="shared" si="284"/>
        <v>216.36</v>
      </c>
      <c r="H493" s="44">
        <f t="shared" si="284"/>
        <v>216.36</v>
      </c>
      <c r="I493" s="44">
        <f t="shared" si="284"/>
        <v>216.36</v>
      </c>
      <c r="J493" s="44">
        <f t="shared" si="284"/>
        <v>216.36</v>
      </c>
      <c r="K493" s="44">
        <f t="shared" si="284"/>
        <v>216.36</v>
      </c>
      <c r="L493" s="44">
        <f t="shared" si="284"/>
        <v>216.36</v>
      </c>
      <c r="M493" s="44">
        <f t="shared" si="284"/>
        <v>216.36</v>
      </c>
      <c r="N493" s="44">
        <f t="shared" si="284"/>
        <v>216.36</v>
      </c>
      <c r="O493" s="44">
        <f t="shared" si="284"/>
        <v>216.36</v>
      </c>
      <c r="P493" s="44">
        <f t="shared" si="284"/>
        <v>216.36</v>
      </c>
      <c r="Q493" s="44">
        <f t="shared" si="284"/>
        <v>216.36</v>
      </c>
      <c r="R493" s="44">
        <f t="shared" si="284"/>
        <v>216.36</v>
      </c>
      <c r="S493" s="44">
        <f t="shared" si="284"/>
        <v>216.36</v>
      </c>
      <c r="T493" s="44">
        <f t="shared" si="284"/>
        <v>216.36</v>
      </c>
      <c r="U493" s="44">
        <f t="shared" si="284"/>
        <v>216.36</v>
      </c>
      <c r="V493" s="44">
        <f t="shared" si="284"/>
        <v>216.36</v>
      </c>
      <c r="W493" s="44">
        <f t="shared" si="284"/>
        <v>216.36</v>
      </c>
      <c r="X493" s="44">
        <f t="shared" si="284"/>
        <v>216.36</v>
      </c>
      <c r="Y493" s="44">
        <f t="shared" si="284"/>
        <v>216.36</v>
      </c>
      <c r="Z493" s="44">
        <f t="shared" si="284"/>
        <v>216.36</v>
      </c>
      <c r="AA493" s="44">
        <f t="shared" si="284"/>
        <v>216.36</v>
      </c>
    </row>
    <row r="494" spans="1:27" x14ac:dyDescent="0.2">
      <c r="A494" s="98" t="s">
        <v>2132</v>
      </c>
      <c r="B494" s="28" t="str">
        <f>"03"&amp;"."&amp;$B$800&amp;"."&amp;$B$801</f>
        <v>03.12.2023</v>
      </c>
      <c r="C494" s="90" t="s">
        <v>76</v>
      </c>
      <c r="D494" s="91">
        <f>ROUND(((D495+D496+D498+D497)/1000),5)</f>
        <v>4.9907399999999997</v>
      </c>
      <c r="E494" s="91">
        <f>ROUND(((E495+E496+E498+E497)/1000),5)</f>
        <v>4.9364499999999998</v>
      </c>
      <c r="F494" s="91">
        <f>ROUND(((F495+F496+F498+F497)/1000),5)</f>
        <v>4.8593900000000003</v>
      </c>
      <c r="G494" s="91">
        <f t="shared" ref="G494:AA494" si="285">ROUND(((G495+G496+G498+G497)/1000),5)</f>
        <v>4.8549199999999999</v>
      </c>
      <c r="H494" s="91">
        <f t="shared" si="285"/>
        <v>4.8562099999999999</v>
      </c>
      <c r="I494" s="91">
        <f t="shared" si="285"/>
        <v>4.9192799999999997</v>
      </c>
      <c r="J494" s="91">
        <f t="shared" si="285"/>
        <v>4.9489700000000001</v>
      </c>
      <c r="K494" s="91">
        <f t="shared" si="285"/>
        <v>5.1174900000000001</v>
      </c>
      <c r="L494" s="91">
        <f t="shared" si="285"/>
        <v>5.3417000000000003</v>
      </c>
      <c r="M494" s="91">
        <f t="shared" si="285"/>
        <v>5.4800500000000003</v>
      </c>
      <c r="N494" s="91">
        <f t="shared" si="285"/>
        <v>5.5821699999999996</v>
      </c>
      <c r="O494" s="91">
        <f t="shared" si="285"/>
        <v>5.6015499999999996</v>
      </c>
      <c r="P494" s="91">
        <f t="shared" si="285"/>
        <v>5.60677</v>
      </c>
      <c r="Q494" s="91">
        <f t="shared" si="285"/>
        <v>5.60717</v>
      </c>
      <c r="R494" s="91">
        <f t="shared" si="285"/>
        <v>5.6057499999999996</v>
      </c>
      <c r="S494" s="91">
        <f t="shared" si="285"/>
        <v>5.5946499999999997</v>
      </c>
      <c r="T494" s="91">
        <f t="shared" si="285"/>
        <v>5.6592700000000002</v>
      </c>
      <c r="U494" s="91">
        <f t="shared" si="285"/>
        <v>5.8369200000000001</v>
      </c>
      <c r="V494" s="91">
        <f t="shared" si="285"/>
        <v>5.8376200000000003</v>
      </c>
      <c r="W494" s="91">
        <f t="shared" si="285"/>
        <v>5.8172100000000002</v>
      </c>
      <c r="X494" s="91">
        <f t="shared" si="285"/>
        <v>5.5969800000000003</v>
      </c>
      <c r="Y494" s="91">
        <f t="shared" si="285"/>
        <v>5.4842399999999998</v>
      </c>
      <c r="Z494" s="91">
        <f t="shared" si="285"/>
        <v>5.2215299999999996</v>
      </c>
      <c r="AA494" s="91">
        <f t="shared" si="285"/>
        <v>5.0395000000000003</v>
      </c>
    </row>
    <row r="495" spans="1:27" ht="12.75" customHeight="1" outlineLevel="1" x14ac:dyDescent="0.2">
      <c r="A495" s="99" t="s">
        <v>2133</v>
      </c>
      <c r="B495" s="63" t="s">
        <v>238</v>
      </c>
      <c r="C495" s="43" t="s">
        <v>79</v>
      </c>
      <c r="D495" s="44">
        <v>1211.26</v>
      </c>
      <c r="E495" s="44">
        <v>1156.97</v>
      </c>
      <c r="F495" s="44">
        <v>1079.9100000000001</v>
      </c>
      <c r="G495" s="44">
        <v>1075.44</v>
      </c>
      <c r="H495" s="44">
        <v>1076.73</v>
      </c>
      <c r="I495" s="44">
        <v>1139.8</v>
      </c>
      <c r="J495" s="44">
        <v>1169.49</v>
      </c>
      <c r="K495" s="44">
        <v>1338.01</v>
      </c>
      <c r="L495" s="44">
        <v>1562.22</v>
      </c>
      <c r="M495" s="44">
        <v>1700.57</v>
      </c>
      <c r="N495" s="44">
        <v>1802.69</v>
      </c>
      <c r="O495" s="44">
        <v>1822.07</v>
      </c>
      <c r="P495" s="44">
        <v>1827.29</v>
      </c>
      <c r="Q495" s="44">
        <v>1827.69</v>
      </c>
      <c r="R495" s="44">
        <v>1826.27</v>
      </c>
      <c r="S495" s="44">
        <v>1815.17</v>
      </c>
      <c r="T495" s="44">
        <v>1879.79</v>
      </c>
      <c r="U495" s="44">
        <v>2057.44</v>
      </c>
      <c r="V495" s="44">
        <v>2058.14</v>
      </c>
      <c r="W495" s="44">
        <v>2037.73</v>
      </c>
      <c r="X495" s="44">
        <v>1817.5</v>
      </c>
      <c r="Y495" s="44">
        <v>1704.76</v>
      </c>
      <c r="Z495" s="44">
        <v>1442.05</v>
      </c>
      <c r="AA495" s="44">
        <v>1260.02</v>
      </c>
    </row>
    <row r="496" spans="1:27" ht="12.75" customHeight="1" outlineLevel="1" x14ac:dyDescent="0.2">
      <c r="A496" s="99" t="s">
        <v>2134</v>
      </c>
      <c r="B496" s="63" t="s">
        <v>90</v>
      </c>
      <c r="C496" s="43" t="s">
        <v>79</v>
      </c>
      <c r="D496" s="44">
        <f>$D$486</f>
        <v>3559.77</v>
      </c>
      <c r="E496" s="44">
        <f t="shared" ref="E496:AA496" si="286">$D$486</f>
        <v>3559.77</v>
      </c>
      <c r="F496" s="44">
        <f t="shared" si="286"/>
        <v>3559.77</v>
      </c>
      <c r="G496" s="44">
        <f t="shared" si="286"/>
        <v>3559.77</v>
      </c>
      <c r="H496" s="44">
        <f t="shared" si="286"/>
        <v>3559.77</v>
      </c>
      <c r="I496" s="44">
        <f t="shared" si="286"/>
        <v>3559.77</v>
      </c>
      <c r="J496" s="44">
        <f t="shared" si="286"/>
        <v>3559.77</v>
      </c>
      <c r="K496" s="44">
        <f t="shared" si="286"/>
        <v>3559.77</v>
      </c>
      <c r="L496" s="44">
        <f t="shared" si="286"/>
        <v>3559.77</v>
      </c>
      <c r="M496" s="44">
        <f t="shared" si="286"/>
        <v>3559.77</v>
      </c>
      <c r="N496" s="44">
        <f t="shared" si="286"/>
        <v>3559.77</v>
      </c>
      <c r="O496" s="44">
        <f t="shared" si="286"/>
        <v>3559.77</v>
      </c>
      <c r="P496" s="44">
        <f t="shared" si="286"/>
        <v>3559.77</v>
      </c>
      <c r="Q496" s="44">
        <f t="shared" si="286"/>
        <v>3559.77</v>
      </c>
      <c r="R496" s="44">
        <f t="shared" si="286"/>
        <v>3559.77</v>
      </c>
      <c r="S496" s="44">
        <f t="shared" si="286"/>
        <v>3559.77</v>
      </c>
      <c r="T496" s="44">
        <f t="shared" si="286"/>
        <v>3559.77</v>
      </c>
      <c r="U496" s="44">
        <f t="shared" si="286"/>
        <v>3559.77</v>
      </c>
      <c r="V496" s="44">
        <f t="shared" si="286"/>
        <v>3559.77</v>
      </c>
      <c r="W496" s="44">
        <f t="shared" si="286"/>
        <v>3559.77</v>
      </c>
      <c r="X496" s="44">
        <f t="shared" si="286"/>
        <v>3559.77</v>
      </c>
      <c r="Y496" s="44">
        <f t="shared" si="286"/>
        <v>3559.77</v>
      </c>
      <c r="Z496" s="44">
        <f t="shared" si="286"/>
        <v>3559.77</v>
      </c>
      <c r="AA496" s="44">
        <f t="shared" si="286"/>
        <v>3559.77</v>
      </c>
    </row>
    <row r="497" spans="1:27" ht="12.75" customHeight="1" outlineLevel="1" x14ac:dyDescent="0.2">
      <c r="A497" s="99" t="s">
        <v>2135</v>
      </c>
      <c r="B497" s="63" t="s">
        <v>83</v>
      </c>
      <c r="C497" s="43" t="s">
        <v>79</v>
      </c>
      <c r="D497" s="44">
        <v>3.35</v>
      </c>
      <c r="E497" s="44">
        <v>3.35</v>
      </c>
      <c r="F497" s="44">
        <v>3.35</v>
      </c>
      <c r="G497" s="44">
        <v>3.35</v>
      </c>
      <c r="H497" s="44">
        <v>3.35</v>
      </c>
      <c r="I497" s="44">
        <v>3.35</v>
      </c>
      <c r="J497" s="44">
        <v>3.35</v>
      </c>
      <c r="K497" s="44">
        <v>3.35</v>
      </c>
      <c r="L497" s="44">
        <v>3.35</v>
      </c>
      <c r="M497" s="44">
        <v>3.35</v>
      </c>
      <c r="N497" s="44">
        <v>3.35</v>
      </c>
      <c r="O497" s="44">
        <v>3.35</v>
      </c>
      <c r="P497" s="44">
        <v>3.35</v>
      </c>
      <c r="Q497" s="44">
        <v>3.35</v>
      </c>
      <c r="R497" s="44">
        <v>3.35</v>
      </c>
      <c r="S497" s="44">
        <v>3.35</v>
      </c>
      <c r="T497" s="44">
        <v>3.35</v>
      </c>
      <c r="U497" s="44">
        <v>3.35</v>
      </c>
      <c r="V497" s="44">
        <v>3.35</v>
      </c>
      <c r="W497" s="44">
        <v>3.35</v>
      </c>
      <c r="X497" s="44">
        <v>3.35</v>
      </c>
      <c r="Y497" s="44">
        <v>3.35</v>
      </c>
      <c r="Z497" s="44">
        <v>3.35</v>
      </c>
      <c r="AA497" s="44">
        <v>3.35</v>
      </c>
    </row>
    <row r="498" spans="1:27" ht="12.75" customHeight="1" outlineLevel="1" x14ac:dyDescent="0.2">
      <c r="A498" s="99" t="s">
        <v>2136</v>
      </c>
      <c r="B498" s="63" t="s">
        <v>81</v>
      </c>
      <c r="C498" s="43" t="s">
        <v>79</v>
      </c>
      <c r="D498" s="44">
        <f>$D$11</f>
        <v>216.36</v>
      </c>
      <c r="E498" s="44">
        <f t="shared" ref="E498:AA498" si="287">$D$11</f>
        <v>216.36</v>
      </c>
      <c r="F498" s="44">
        <f t="shared" si="287"/>
        <v>216.36</v>
      </c>
      <c r="G498" s="44">
        <f t="shared" si="287"/>
        <v>216.36</v>
      </c>
      <c r="H498" s="44">
        <f t="shared" si="287"/>
        <v>216.36</v>
      </c>
      <c r="I498" s="44">
        <f t="shared" si="287"/>
        <v>216.36</v>
      </c>
      <c r="J498" s="44">
        <f t="shared" si="287"/>
        <v>216.36</v>
      </c>
      <c r="K498" s="44">
        <f t="shared" si="287"/>
        <v>216.36</v>
      </c>
      <c r="L498" s="44">
        <f t="shared" si="287"/>
        <v>216.36</v>
      </c>
      <c r="M498" s="44">
        <f t="shared" si="287"/>
        <v>216.36</v>
      </c>
      <c r="N498" s="44">
        <f t="shared" si="287"/>
        <v>216.36</v>
      </c>
      <c r="O498" s="44">
        <f t="shared" si="287"/>
        <v>216.36</v>
      </c>
      <c r="P498" s="44">
        <f t="shared" si="287"/>
        <v>216.36</v>
      </c>
      <c r="Q498" s="44">
        <f t="shared" si="287"/>
        <v>216.36</v>
      </c>
      <c r="R498" s="44">
        <f t="shared" si="287"/>
        <v>216.36</v>
      </c>
      <c r="S498" s="44">
        <f t="shared" si="287"/>
        <v>216.36</v>
      </c>
      <c r="T498" s="44">
        <f t="shared" si="287"/>
        <v>216.36</v>
      </c>
      <c r="U498" s="44">
        <f t="shared" si="287"/>
        <v>216.36</v>
      </c>
      <c r="V498" s="44">
        <f t="shared" si="287"/>
        <v>216.36</v>
      </c>
      <c r="W498" s="44">
        <f t="shared" si="287"/>
        <v>216.36</v>
      </c>
      <c r="X498" s="44">
        <f t="shared" si="287"/>
        <v>216.36</v>
      </c>
      <c r="Y498" s="44">
        <f t="shared" si="287"/>
        <v>216.36</v>
      </c>
      <c r="Z498" s="44">
        <f t="shared" si="287"/>
        <v>216.36</v>
      </c>
      <c r="AA498" s="44">
        <f t="shared" si="287"/>
        <v>216.36</v>
      </c>
    </row>
    <row r="499" spans="1:27" x14ac:dyDescent="0.2">
      <c r="A499" s="98" t="s">
        <v>2137</v>
      </c>
      <c r="B499" s="28" t="str">
        <f>"04"&amp;"."&amp;$B$800&amp;"."&amp;$B$801</f>
        <v>04.12.2023</v>
      </c>
      <c r="C499" s="90" t="s">
        <v>76</v>
      </c>
      <c r="D499" s="91">
        <f>ROUND(((D500+D501+D503+D502)/1000),5)</f>
        <v>4.9619200000000001</v>
      </c>
      <c r="E499" s="91">
        <f>ROUND(((E500+E501+E503+E502)/1000),5)</f>
        <v>4.9101299999999997</v>
      </c>
      <c r="F499" s="91">
        <f>ROUND(((F500+F501+F503+F502)/1000),5)</f>
        <v>4.8582900000000002</v>
      </c>
      <c r="G499" s="91">
        <f t="shared" ref="G499:AA499" si="288">ROUND(((G500+G501+G503+G502)/1000),5)</f>
        <v>4.8531000000000004</v>
      </c>
      <c r="H499" s="91">
        <f t="shared" si="288"/>
        <v>4.8823999999999996</v>
      </c>
      <c r="I499" s="91">
        <f t="shared" si="288"/>
        <v>5.0051800000000002</v>
      </c>
      <c r="J499" s="91">
        <f t="shared" si="288"/>
        <v>5.2345199999999998</v>
      </c>
      <c r="K499" s="91">
        <f t="shared" si="288"/>
        <v>5.5397600000000002</v>
      </c>
      <c r="L499" s="91">
        <f t="shared" si="288"/>
        <v>5.82003</v>
      </c>
      <c r="M499" s="91">
        <f t="shared" si="288"/>
        <v>5.9181100000000004</v>
      </c>
      <c r="N499" s="91">
        <f t="shared" si="288"/>
        <v>6.0303699999999996</v>
      </c>
      <c r="O499" s="91">
        <f t="shared" si="288"/>
        <v>5.95235</v>
      </c>
      <c r="P499" s="91">
        <f t="shared" si="288"/>
        <v>5.9349100000000004</v>
      </c>
      <c r="Q499" s="91">
        <f t="shared" si="288"/>
        <v>5.9395100000000003</v>
      </c>
      <c r="R499" s="91">
        <f t="shared" si="288"/>
        <v>5.9465300000000001</v>
      </c>
      <c r="S499" s="91">
        <f t="shared" si="288"/>
        <v>6.0226499999999996</v>
      </c>
      <c r="T499" s="91">
        <f t="shared" si="288"/>
        <v>6.0446</v>
      </c>
      <c r="U499" s="91">
        <f t="shared" si="288"/>
        <v>6.0625900000000001</v>
      </c>
      <c r="V499" s="91">
        <f t="shared" si="288"/>
        <v>6.0582700000000003</v>
      </c>
      <c r="W499" s="91">
        <f t="shared" si="288"/>
        <v>5.8955299999999999</v>
      </c>
      <c r="X499" s="91">
        <f t="shared" si="288"/>
        <v>5.7679600000000004</v>
      </c>
      <c r="Y499" s="91">
        <f t="shared" si="288"/>
        <v>5.5462100000000003</v>
      </c>
      <c r="Z499" s="91">
        <f t="shared" si="288"/>
        <v>5.2108600000000003</v>
      </c>
      <c r="AA499" s="91">
        <f t="shared" si="288"/>
        <v>5.0386499999999996</v>
      </c>
    </row>
    <row r="500" spans="1:27" ht="12.75" customHeight="1" outlineLevel="1" x14ac:dyDescent="0.2">
      <c r="A500" s="99" t="s">
        <v>2138</v>
      </c>
      <c r="B500" s="63" t="s">
        <v>238</v>
      </c>
      <c r="C500" s="43" t="s">
        <v>79</v>
      </c>
      <c r="D500" s="44">
        <v>1182.44</v>
      </c>
      <c r="E500" s="44">
        <v>1130.6500000000001</v>
      </c>
      <c r="F500" s="44">
        <v>1078.81</v>
      </c>
      <c r="G500" s="44">
        <v>1073.6199999999999</v>
      </c>
      <c r="H500" s="44">
        <v>1102.92</v>
      </c>
      <c r="I500" s="44">
        <v>1225.7</v>
      </c>
      <c r="J500" s="44">
        <v>1455.04</v>
      </c>
      <c r="K500" s="44">
        <v>1760.28</v>
      </c>
      <c r="L500" s="44">
        <v>2040.55</v>
      </c>
      <c r="M500" s="44">
        <v>2138.63</v>
      </c>
      <c r="N500" s="44">
        <v>2250.89</v>
      </c>
      <c r="O500" s="44">
        <v>2172.87</v>
      </c>
      <c r="P500" s="44">
        <v>2155.4299999999998</v>
      </c>
      <c r="Q500" s="44">
        <v>2160.0300000000002</v>
      </c>
      <c r="R500" s="44">
        <v>2167.0500000000002</v>
      </c>
      <c r="S500" s="44">
        <v>2243.17</v>
      </c>
      <c r="T500" s="44">
        <v>2265.12</v>
      </c>
      <c r="U500" s="44">
        <v>2283.11</v>
      </c>
      <c r="V500" s="44">
        <v>2278.79</v>
      </c>
      <c r="W500" s="44">
        <v>2116.0500000000002</v>
      </c>
      <c r="X500" s="44">
        <v>1988.48</v>
      </c>
      <c r="Y500" s="44">
        <v>1766.73</v>
      </c>
      <c r="Z500" s="44">
        <v>1431.38</v>
      </c>
      <c r="AA500" s="44">
        <v>1259.17</v>
      </c>
    </row>
    <row r="501" spans="1:27" ht="12.75" customHeight="1" outlineLevel="1" x14ac:dyDescent="0.2">
      <c r="A501" s="99" t="s">
        <v>2139</v>
      </c>
      <c r="B501" s="63" t="s">
        <v>90</v>
      </c>
      <c r="C501" s="43" t="s">
        <v>79</v>
      </c>
      <c r="D501" s="44">
        <f>$D$486</f>
        <v>3559.77</v>
      </c>
      <c r="E501" s="44">
        <f t="shared" ref="E501:AA501" si="289">$D$486</f>
        <v>3559.77</v>
      </c>
      <c r="F501" s="44">
        <f t="shared" si="289"/>
        <v>3559.77</v>
      </c>
      <c r="G501" s="44">
        <f t="shared" si="289"/>
        <v>3559.77</v>
      </c>
      <c r="H501" s="44">
        <f t="shared" si="289"/>
        <v>3559.77</v>
      </c>
      <c r="I501" s="44">
        <f t="shared" si="289"/>
        <v>3559.77</v>
      </c>
      <c r="J501" s="44">
        <f t="shared" si="289"/>
        <v>3559.77</v>
      </c>
      <c r="K501" s="44">
        <f t="shared" si="289"/>
        <v>3559.77</v>
      </c>
      <c r="L501" s="44">
        <f t="shared" si="289"/>
        <v>3559.77</v>
      </c>
      <c r="M501" s="44">
        <f t="shared" si="289"/>
        <v>3559.77</v>
      </c>
      <c r="N501" s="44">
        <f t="shared" si="289"/>
        <v>3559.77</v>
      </c>
      <c r="O501" s="44">
        <f t="shared" si="289"/>
        <v>3559.77</v>
      </c>
      <c r="P501" s="44">
        <f t="shared" si="289"/>
        <v>3559.77</v>
      </c>
      <c r="Q501" s="44">
        <f t="shared" si="289"/>
        <v>3559.77</v>
      </c>
      <c r="R501" s="44">
        <f t="shared" si="289"/>
        <v>3559.77</v>
      </c>
      <c r="S501" s="44">
        <f t="shared" si="289"/>
        <v>3559.77</v>
      </c>
      <c r="T501" s="44">
        <f t="shared" si="289"/>
        <v>3559.77</v>
      </c>
      <c r="U501" s="44">
        <f t="shared" si="289"/>
        <v>3559.77</v>
      </c>
      <c r="V501" s="44">
        <f t="shared" si="289"/>
        <v>3559.77</v>
      </c>
      <c r="W501" s="44">
        <f t="shared" si="289"/>
        <v>3559.77</v>
      </c>
      <c r="X501" s="44">
        <f t="shared" si="289"/>
        <v>3559.77</v>
      </c>
      <c r="Y501" s="44">
        <f t="shared" si="289"/>
        <v>3559.77</v>
      </c>
      <c r="Z501" s="44">
        <f t="shared" si="289"/>
        <v>3559.77</v>
      </c>
      <c r="AA501" s="44">
        <f t="shared" si="289"/>
        <v>3559.77</v>
      </c>
    </row>
    <row r="502" spans="1:27" ht="12.75" customHeight="1" outlineLevel="1" x14ac:dyDescent="0.2">
      <c r="A502" s="99" t="s">
        <v>2140</v>
      </c>
      <c r="B502" s="63" t="s">
        <v>83</v>
      </c>
      <c r="C502" s="43" t="s">
        <v>79</v>
      </c>
      <c r="D502" s="44">
        <v>3.35</v>
      </c>
      <c r="E502" s="44">
        <v>3.35</v>
      </c>
      <c r="F502" s="44">
        <v>3.35</v>
      </c>
      <c r="G502" s="44">
        <v>3.35</v>
      </c>
      <c r="H502" s="44">
        <v>3.35</v>
      </c>
      <c r="I502" s="44">
        <v>3.35</v>
      </c>
      <c r="J502" s="44">
        <v>3.35</v>
      </c>
      <c r="K502" s="44">
        <v>3.35</v>
      </c>
      <c r="L502" s="44">
        <v>3.35</v>
      </c>
      <c r="M502" s="44">
        <v>3.35</v>
      </c>
      <c r="N502" s="44">
        <v>3.35</v>
      </c>
      <c r="O502" s="44">
        <v>3.35</v>
      </c>
      <c r="P502" s="44">
        <v>3.35</v>
      </c>
      <c r="Q502" s="44">
        <v>3.35</v>
      </c>
      <c r="R502" s="44">
        <v>3.35</v>
      </c>
      <c r="S502" s="44">
        <v>3.35</v>
      </c>
      <c r="T502" s="44">
        <v>3.35</v>
      </c>
      <c r="U502" s="44">
        <v>3.35</v>
      </c>
      <c r="V502" s="44">
        <v>3.35</v>
      </c>
      <c r="W502" s="44">
        <v>3.35</v>
      </c>
      <c r="X502" s="44">
        <v>3.35</v>
      </c>
      <c r="Y502" s="44">
        <v>3.35</v>
      </c>
      <c r="Z502" s="44">
        <v>3.35</v>
      </c>
      <c r="AA502" s="44">
        <v>3.35</v>
      </c>
    </row>
    <row r="503" spans="1:27" ht="12.75" customHeight="1" outlineLevel="1" x14ac:dyDescent="0.2">
      <c r="A503" s="99" t="s">
        <v>2141</v>
      </c>
      <c r="B503" s="63" t="s">
        <v>81</v>
      </c>
      <c r="C503" s="43" t="s">
        <v>79</v>
      </c>
      <c r="D503" s="44">
        <f>$D$11</f>
        <v>216.36</v>
      </c>
      <c r="E503" s="44">
        <f t="shared" ref="E503:AA503" si="290">$D$11</f>
        <v>216.36</v>
      </c>
      <c r="F503" s="44">
        <f t="shared" si="290"/>
        <v>216.36</v>
      </c>
      <c r="G503" s="44">
        <f t="shared" si="290"/>
        <v>216.36</v>
      </c>
      <c r="H503" s="44">
        <f t="shared" si="290"/>
        <v>216.36</v>
      </c>
      <c r="I503" s="44">
        <f t="shared" si="290"/>
        <v>216.36</v>
      </c>
      <c r="J503" s="44">
        <f t="shared" si="290"/>
        <v>216.36</v>
      </c>
      <c r="K503" s="44">
        <f t="shared" si="290"/>
        <v>216.36</v>
      </c>
      <c r="L503" s="44">
        <f t="shared" si="290"/>
        <v>216.36</v>
      </c>
      <c r="M503" s="44">
        <f t="shared" si="290"/>
        <v>216.36</v>
      </c>
      <c r="N503" s="44">
        <f t="shared" si="290"/>
        <v>216.36</v>
      </c>
      <c r="O503" s="44">
        <f t="shared" si="290"/>
        <v>216.36</v>
      </c>
      <c r="P503" s="44">
        <f t="shared" si="290"/>
        <v>216.36</v>
      </c>
      <c r="Q503" s="44">
        <f t="shared" si="290"/>
        <v>216.36</v>
      </c>
      <c r="R503" s="44">
        <f t="shared" si="290"/>
        <v>216.36</v>
      </c>
      <c r="S503" s="44">
        <f t="shared" si="290"/>
        <v>216.36</v>
      </c>
      <c r="T503" s="44">
        <f t="shared" si="290"/>
        <v>216.36</v>
      </c>
      <c r="U503" s="44">
        <f t="shared" si="290"/>
        <v>216.36</v>
      </c>
      <c r="V503" s="44">
        <f t="shared" si="290"/>
        <v>216.36</v>
      </c>
      <c r="W503" s="44">
        <f t="shared" si="290"/>
        <v>216.36</v>
      </c>
      <c r="X503" s="44">
        <f t="shared" si="290"/>
        <v>216.36</v>
      </c>
      <c r="Y503" s="44">
        <f t="shared" si="290"/>
        <v>216.36</v>
      </c>
      <c r="Z503" s="44">
        <f t="shared" si="290"/>
        <v>216.36</v>
      </c>
      <c r="AA503" s="44">
        <f t="shared" si="290"/>
        <v>216.36</v>
      </c>
    </row>
    <row r="504" spans="1:27" x14ac:dyDescent="0.2">
      <c r="A504" s="98" t="s">
        <v>2142</v>
      </c>
      <c r="B504" s="28" t="str">
        <f>"05"&amp;"."&amp;$B$800&amp;"."&amp;$B$801</f>
        <v>05.12.2023</v>
      </c>
      <c r="C504" s="90" t="s">
        <v>76</v>
      </c>
      <c r="D504" s="91">
        <f>ROUND(((D505+D506+D508+D507)/1000),5)</f>
        <v>4.9415399999999998</v>
      </c>
      <c r="E504" s="91">
        <f>ROUND(((E505+E506+E508+E507)/1000),5)</f>
        <v>4.83535</v>
      </c>
      <c r="F504" s="91">
        <f>ROUND(((F505+F506+F508+F507)/1000),5)</f>
        <v>4.7807599999999999</v>
      </c>
      <c r="G504" s="91">
        <f t="shared" ref="G504:AA504" si="291">ROUND(((G505+G506+G508+G507)/1000),5)</f>
        <v>4.7786299999999997</v>
      </c>
      <c r="H504" s="91">
        <f t="shared" si="291"/>
        <v>4.8288500000000001</v>
      </c>
      <c r="I504" s="91">
        <f t="shared" si="291"/>
        <v>4.9543200000000001</v>
      </c>
      <c r="J504" s="91">
        <f t="shared" si="291"/>
        <v>5.1770800000000001</v>
      </c>
      <c r="K504" s="91">
        <f t="shared" si="291"/>
        <v>5.48712</v>
      </c>
      <c r="L504" s="91">
        <f t="shared" si="291"/>
        <v>5.6806099999999997</v>
      </c>
      <c r="M504" s="91">
        <f t="shared" si="291"/>
        <v>5.7657600000000002</v>
      </c>
      <c r="N504" s="91">
        <f t="shared" si="291"/>
        <v>5.8391999999999999</v>
      </c>
      <c r="O504" s="91">
        <f t="shared" si="291"/>
        <v>5.8064600000000004</v>
      </c>
      <c r="P504" s="91">
        <f t="shared" si="291"/>
        <v>5.7950100000000004</v>
      </c>
      <c r="Q504" s="91">
        <f t="shared" si="291"/>
        <v>5.8044799999999999</v>
      </c>
      <c r="R504" s="91">
        <f t="shared" si="291"/>
        <v>5.8022600000000004</v>
      </c>
      <c r="S504" s="91">
        <f t="shared" si="291"/>
        <v>5.7779699999999998</v>
      </c>
      <c r="T504" s="91">
        <f t="shared" si="291"/>
        <v>5.8338599999999996</v>
      </c>
      <c r="U504" s="91">
        <f t="shared" si="291"/>
        <v>5.9293100000000001</v>
      </c>
      <c r="V504" s="91">
        <f t="shared" si="291"/>
        <v>5.8931500000000003</v>
      </c>
      <c r="W504" s="91">
        <f t="shared" si="291"/>
        <v>5.77006</v>
      </c>
      <c r="X504" s="91">
        <f t="shared" si="291"/>
        <v>5.6845499999999998</v>
      </c>
      <c r="Y504" s="91">
        <f t="shared" si="291"/>
        <v>5.5251599999999996</v>
      </c>
      <c r="Z504" s="91">
        <f t="shared" si="291"/>
        <v>5.2046200000000002</v>
      </c>
      <c r="AA504" s="91">
        <f t="shared" si="291"/>
        <v>5.0124500000000003</v>
      </c>
    </row>
    <row r="505" spans="1:27" ht="12.75" customHeight="1" outlineLevel="1" x14ac:dyDescent="0.2">
      <c r="A505" s="99" t="s">
        <v>2143</v>
      </c>
      <c r="B505" s="63" t="s">
        <v>238</v>
      </c>
      <c r="C505" s="43" t="s">
        <v>79</v>
      </c>
      <c r="D505" s="44">
        <v>1162.06</v>
      </c>
      <c r="E505" s="44">
        <v>1055.8699999999999</v>
      </c>
      <c r="F505" s="44">
        <v>1001.28</v>
      </c>
      <c r="G505" s="44">
        <v>999.15</v>
      </c>
      <c r="H505" s="44">
        <v>1049.3699999999999</v>
      </c>
      <c r="I505" s="44">
        <v>1174.8399999999999</v>
      </c>
      <c r="J505" s="44">
        <v>1397.6</v>
      </c>
      <c r="K505" s="44">
        <v>1707.64</v>
      </c>
      <c r="L505" s="44">
        <v>1901.13</v>
      </c>
      <c r="M505" s="44">
        <v>1986.28</v>
      </c>
      <c r="N505" s="44">
        <v>2059.7199999999998</v>
      </c>
      <c r="O505" s="44">
        <v>2026.98</v>
      </c>
      <c r="P505" s="44">
        <v>2015.53</v>
      </c>
      <c r="Q505" s="44">
        <v>2025</v>
      </c>
      <c r="R505" s="44">
        <v>2022.78</v>
      </c>
      <c r="S505" s="44">
        <v>1998.49</v>
      </c>
      <c r="T505" s="44">
        <v>2054.38</v>
      </c>
      <c r="U505" s="44">
        <v>2149.83</v>
      </c>
      <c r="V505" s="44">
        <v>2113.67</v>
      </c>
      <c r="W505" s="44">
        <v>1990.58</v>
      </c>
      <c r="X505" s="44">
        <v>1905.07</v>
      </c>
      <c r="Y505" s="44">
        <v>1745.68</v>
      </c>
      <c r="Z505" s="44">
        <v>1425.14</v>
      </c>
      <c r="AA505" s="44">
        <v>1232.97</v>
      </c>
    </row>
    <row r="506" spans="1:27" ht="12.75" customHeight="1" outlineLevel="1" x14ac:dyDescent="0.2">
      <c r="A506" s="99" t="s">
        <v>2144</v>
      </c>
      <c r="B506" s="63" t="s">
        <v>90</v>
      </c>
      <c r="C506" s="43" t="s">
        <v>79</v>
      </c>
      <c r="D506" s="44">
        <f>$D$486</f>
        <v>3559.77</v>
      </c>
      <c r="E506" s="44">
        <f t="shared" ref="E506:AA506" si="292">$D$486</f>
        <v>3559.77</v>
      </c>
      <c r="F506" s="44">
        <f t="shared" si="292"/>
        <v>3559.77</v>
      </c>
      <c r="G506" s="44">
        <f t="shared" si="292"/>
        <v>3559.77</v>
      </c>
      <c r="H506" s="44">
        <f t="shared" si="292"/>
        <v>3559.77</v>
      </c>
      <c r="I506" s="44">
        <f t="shared" si="292"/>
        <v>3559.77</v>
      </c>
      <c r="J506" s="44">
        <f t="shared" si="292"/>
        <v>3559.77</v>
      </c>
      <c r="K506" s="44">
        <f t="shared" si="292"/>
        <v>3559.77</v>
      </c>
      <c r="L506" s="44">
        <f t="shared" si="292"/>
        <v>3559.77</v>
      </c>
      <c r="M506" s="44">
        <f t="shared" si="292"/>
        <v>3559.77</v>
      </c>
      <c r="N506" s="44">
        <f t="shared" si="292"/>
        <v>3559.77</v>
      </c>
      <c r="O506" s="44">
        <f t="shared" si="292"/>
        <v>3559.77</v>
      </c>
      <c r="P506" s="44">
        <f t="shared" si="292"/>
        <v>3559.77</v>
      </c>
      <c r="Q506" s="44">
        <f t="shared" si="292"/>
        <v>3559.77</v>
      </c>
      <c r="R506" s="44">
        <f t="shared" si="292"/>
        <v>3559.77</v>
      </c>
      <c r="S506" s="44">
        <f t="shared" si="292"/>
        <v>3559.77</v>
      </c>
      <c r="T506" s="44">
        <f t="shared" si="292"/>
        <v>3559.77</v>
      </c>
      <c r="U506" s="44">
        <f t="shared" si="292"/>
        <v>3559.77</v>
      </c>
      <c r="V506" s="44">
        <f t="shared" si="292"/>
        <v>3559.77</v>
      </c>
      <c r="W506" s="44">
        <f t="shared" si="292"/>
        <v>3559.77</v>
      </c>
      <c r="X506" s="44">
        <f t="shared" si="292"/>
        <v>3559.77</v>
      </c>
      <c r="Y506" s="44">
        <f t="shared" si="292"/>
        <v>3559.77</v>
      </c>
      <c r="Z506" s="44">
        <f t="shared" si="292"/>
        <v>3559.77</v>
      </c>
      <c r="AA506" s="44">
        <f t="shared" si="292"/>
        <v>3559.77</v>
      </c>
    </row>
    <row r="507" spans="1:27" ht="12.75" customHeight="1" outlineLevel="1" x14ac:dyDescent="0.2">
      <c r="A507" s="99" t="s">
        <v>2145</v>
      </c>
      <c r="B507" s="63" t="s">
        <v>83</v>
      </c>
      <c r="C507" s="43" t="s">
        <v>79</v>
      </c>
      <c r="D507" s="44">
        <v>3.35</v>
      </c>
      <c r="E507" s="44">
        <v>3.35</v>
      </c>
      <c r="F507" s="44">
        <v>3.35</v>
      </c>
      <c r="G507" s="44">
        <v>3.35</v>
      </c>
      <c r="H507" s="44">
        <v>3.35</v>
      </c>
      <c r="I507" s="44">
        <v>3.35</v>
      </c>
      <c r="J507" s="44">
        <v>3.35</v>
      </c>
      <c r="K507" s="44">
        <v>3.35</v>
      </c>
      <c r="L507" s="44">
        <v>3.35</v>
      </c>
      <c r="M507" s="44">
        <v>3.35</v>
      </c>
      <c r="N507" s="44">
        <v>3.35</v>
      </c>
      <c r="O507" s="44">
        <v>3.35</v>
      </c>
      <c r="P507" s="44">
        <v>3.35</v>
      </c>
      <c r="Q507" s="44">
        <v>3.35</v>
      </c>
      <c r="R507" s="44">
        <v>3.35</v>
      </c>
      <c r="S507" s="44">
        <v>3.35</v>
      </c>
      <c r="T507" s="44">
        <v>3.35</v>
      </c>
      <c r="U507" s="44">
        <v>3.35</v>
      </c>
      <c r="V507" s="44">
        <v>3.35</v>
      </c>
      <c r="W507" s="44">
        <v>3.35</v>
      </c>
      <c r="X507" s="44">
        <v>3.35</v>
      </c>
      <c r="Y507" s="44">
        <v>3.35</v>
      </c>
      <c r="Z507" s="44">
        <v>3.35</v>
      </c>
      <c r="AA507" s="44">
        <v>3.35</v>
      </c>
    </row>
    <row r="508" spans="1:27" ht="12.75" customHeight="1" outlineLevel="1" x14ac:dyDescent="0.2">
      <c r="A508" s="99" t="s">
        <v>2146</v>
      </c>
      <c r="B508" s="63" t="s">
        <v>81</v>
      </c>
      <c r="C508" s="43" t="s">
        <v>79</v>
      </c>
      <c r="D508" s="44">
        <f>$D$11</f>
        <v>216.36</v>
      </c>
      <c r="E508" s="44">
        <f t="shared" ref="E508:AA508" si="293">$D$11</f>
        <v>216.36</v>
      </c>
      <c r="F508" s="44">
        <f t="shared" si="293"/>
        <v>216.36</v>
      </c>
      <c r="G508" s="44">
        <f t="shared" si="293"/>
        <v>216.36</v>
      </c>
      <c r="H508" s="44">
        <f t="shared" si="293"/>
        <v>216.36</v>
      </c>
      <c r="I508" s="44">
        <f t="shared" si="293"/>
        <v>216.36</v>
      </c>
      <c r="J508" s="44">
        <f t="shared" si="293"/>
        <v>216.36</v>
      </c>
      <c r="K508" s="44">
        <f t="shared" si="293"/>
        <v>216.36</v>
      </c>
      <c r="L508" s="44">
        <f t="shared" si="293"/>
        <v>216.36</v>
      </c>
      <c r="M508" s="44">
        <f t="shared" si="293"/>
        <v>216.36</v>
      </c>
      <c r="N508" s="44">
        <f t="shared" si="293"/>
        <v>216.36</v>
      </c>
      <c r="O508" s="44">
        <f t="shared" si="293"/>
        <v>216.36</v>
      </c>
      <c r="P508" s="44">
        <f t="shared" si="293"/>
        <v>216.36</v>
      </c>
      <c r="Q508" s="44">
        <f t="shared" si="293"/>
        <v>216.36</v>
      </c>
      <c r="R508" s="44">
        <f t="shared" si="293"/>
        <v>216.36</v>
      </c>
      <c r="S508" s="44">
        <f t="shared" si="293"/>
        <v>216.36</v>
      </c>
      <c r="T508" s="44">
        <f t="shared" si="293"/>
        <v>216.36</v>
      </c>
      <c r="U508" s="44">
        <f t="shared" si="293"/>
        <v>216.36</v>
      </c>
      <c r="V508" s="44">
        <f t="shared" si="293"/>
        <v>216.36</v>
      </c>
      <c r="W508" s="44">
        <f t="shared" si="293"/>
        <v>216.36</v>
      </c>
      <c r="X508" s="44">
        <f t="shared" si="293"/>
        <v>216.36</v>
      </c>
      <c r="Y508" s="44">
        <f t="shared" si="293"/>
        <v>216.36</v>
      </c>
      <c r="Z508" s="44">
        <f t="shared" si="293"/>
        <v>216.36</v>
      </c>
      <c r="AA508" s="44">
        <f t="shared" si="293"/>
        <v>216.36</v>
      </c>
    </row>
    <row r="509" spans="1:27" x14ac:dyDescent="0.2">
      <c r="A509" s="98" t="s">
        <v>2147</v>
      </c>
      <c r="B509" s="28" t="str">
        <f>"06"&amp;"."&amp;$B$800&amp;"."&amp;$B$801</f>
        <v>06.12.2023</v>
      </c>
      <c r="C509" s="90" t="s">
        <v>76</v>
      </c>
      <c r="D509" s="91">
        <f>ROUND(((D510+D511+D513+D512)/1000),5)</f>
        <v>4.85968</v>
      </c>
      <c r="E509" s="91">
        <f>ROUND(((E510+E511+E513+E512)/1000),5)</f>
        <v>4.7936800000000002</v>
      </c>
      <c r="F509" s="91">
        <f>ROUND(((F510+F511+F513+F512)/1000),5)</f>
        <v>4.7386699999999999</v>
      </c>
      <c r="G509" s="91">
        <f t="shared" ref="G509:AA509" si="294">ROUND(((G510+G511+G513+G512)/1000),5)</f>
        <v>4.7208199999999998</v>
      </c>
      <c r="H509" s="91">
        <f t="shared" si="294"/>
        <v>4.8037900000000002</v>
      </c>
      <c r="I509" s="91">
        <f t="shared" si="294"/>
        <v>4.9251699999999996</v>
      </c>
      <c r="J509" s="91">
        <f t="shared" si="294"/>
        <v>5.1349400000000003</v>
      </c>
      <c r="K509" s="91">
        <f t="shared" si="294"/>
        <v>5.4940300000000004</v>
      </c>
      <c r="L509" s="91">
        <f t="shared" si="294"/>
        <v>5.5621799999999997</v>
      </c>
      <c r="M509" s="91">
        <f t="shared" si="294"/>
        <v>5.78531</v>
      </c>
      <c r="N509" s="91">
        <f t="shared" si="294"/>
        <v>5.9551499999999997</v>
      </c>
      <c r="O509" s="91">
        <f t="shared" si="294"/>
        <v>5.7695999999999996</v>
      </c>
      <c r="P509" s="91">
        <f t="shared" si="294"/>
        <v>5.7311500000000004</v>
      </c>
      <c r="Q509" s="91">
        <f t="shared" si="294"/>
        <v>5.7433199999999998</v>
      </c>
      <c r="R509" s="91">
        <f t="shared" si="294"/>
        <v>5.7317999999999998</v>
      </c>
      <c r="S509" s="91">
        <f t="shared" si="294"/>
        <v>5.7852800000000002</v>
      </c>
      <c r="T509" s="91">
        <f t="shared" si="294"/>
        <v>6.0061</v>
      </c>
      <c r="U509" s="91">
        <f t="shared" si="294"/>
        <v>6.0160999999999998</v>
      </c>
      <c r="V509" s="91">
        <f t="shared" si="294"/>
        <v>5.9754300000000002</v>
      </c>
      <c r="W509" s="91">
        <f t="shared" si="294"/>
        <v>5.7325600000000003</v>
      </c>
      <c r="X509" s="91">
        <f t="shared" si="294"/>
        <v>5.6215200000000003</v>
      </c>
      <c r="Y509" s="91">
        <f t="shared" si="294"/>
        <v>5.5136900000000004</v>
      </c>
      <c r="Z509" s="91">
        <f t="shared" si="294"/>
        <v>5.1962999999999999</v>
      </c>
      <c r="AA509" s="91">
        <f t="shared" si="294"/>
        <v>4.9955299999999996</v>
      </c>
    </row>
    <row r="510" spans="1:27" ht="12.75" customHeight="1" outlineLevel="1" x14ac:dyDescent="0.2">
      <c r="A510" s="99" t="s">
        <v>2148</v>
      </c>
      <c r="B510" s="63" t="s">
        <v>238</v>
      </c>
      <c r="C510" s="43" t="s">
        <v>79</v>
      </c>
      <c r="D510" s="44">
        <v>1080.2</v>
      </c>
      <c r="E510" s="44">
        <v>1014.2</v>
      </c>
      <c r="F510" s="44">
        <v>959.19</v>
      </c>
      <c r="G510" s="44">
        <v>941.34</v>
      </c>
      <c r="H510" s="44">
        <v>1024.31</v>
      </c>
      <c r="I510" s="44">
        <v>1145.69</v>
      </c>
      <c r="J510" s="44">
        <v>1355.46</v>
      </c>
      <c r="K510" s="44">
        <v>1714.55</v>
      </c>
      <c r="L510" s="44">
        <v>1782.7</v>
      </c>
      <c r="M510" s="44">
        <v>2005.83</v>
      </c>
      <c r="N510" s="44">
        <v>2175.67</v>
      </c>
      <c r="O510" s="44">
        <v>1990.12</v>
      </c>
      <c r="P510" s="44">
        <v>1951.67</v>
      </c>
      <c r="Q510" s="44">
        <v>1963.84</v>
      </c>
      <c r="R510" s="44">
        <v>1952.32</v>
      </c>
      <c r="S510" s="44">
        <v>2005.8</v>
      </c>
      <c r="T510" s="44">
        <v>2226.62</v>
      </c>
      <c r="U510" s="44">
        <v>2236.62</v>
      </c>
      <c r="V510" s="44">
        <v>2195.9499999999998</v>
      </c>
      <c r="W510" s="44">
        <v>1953.08</v>
      </c>
      <c r="X510" s="44">
        <v>1842.04</v>
      </c>
      <c r="Y510" s="44">
        <v>1734.21</v>
      </c>
      <c r="Z510" s="44">
        <v>1416.82</v>
      </c>
      <c r="AA510" s="44">
        <v>1216.05</v>
      </c>
    </row>
    <row r="511" spans="1:27" ht="12.75" customHeight="1" outlineLevel="1" x14ac:dyDescent="0.2">
      <c r="A511" s="99" t="s">
        <v>2149</v>
      </c>
      <c r="B511" s="63" t="s">
        <v>90</v>
      </c>
      <c r="C511" s="43" t="s">
        <v>79</v>
      </c>
      <c r="D511" s="44">
        <f>$D$486</f>
        <v>3559.77</v>
      </c>
      <c r="E511" s="44">
        <f t="shared" ref="E511:AA511" si="295">$D$486</f>
        <v>3559.77</v>
      </c>
      <c r="F511" s="44">
        <f t="shared" si="295"/>
        <v>3559.77</v>
      </c>
      <c r="G511" s="44">
        <f t="shared" si="295"/>
        <v>3559.77</v>
      </c>
      <c r="H511" s="44">
        <f t="shared" si="295"/>
        <v>3559.77</v>
      </c>
      <c r="I511" s="44">
        <f t="shared" si="295"/>
        <v>3559.77</v>
      </c>
      <c r="J511" s="44">
        <f t="shared" si="295"/>
        <v>3559.77</v>
      </c>
      <c r="K511" s="44">
        <f t="shared" si="295"/>
        <v>3559.77</v>
      </c>
      <c r="L511" s="44">
        <f t="shared" si="295"/>
        <v>3559.77</v>
      </c>
      <c r="M511" s="44">
        <f t="shared" si="295"/>
        <v>3559.77</v>
      </c>
      <c r="N511" s="44">
        <f t="shared" si="295"/>
        <v>3559.77</v>
      </c>
      <c r="O511" s="44">
        <f t="shared" si="295"/>
        <v>3559.77</v>
      </c>
      <c r="P511" s="44">
        <f t="shared" si="295"/>
        <v>3559.77</v>
      </c>
      <c r="Q511" s="44">
        <f t="shared" si="295"/>
        <v>3559.77</v>
      </c>
      <c r="R511" s="44">
        <f t="shared" si="295"/>
        <v>3559.77</v>
      </c>
      <c r="S511" s="44">
        <f t="shared" si="295"/>
        <v>3559.77</v>
      </c>
      <c r="T511" s="44">
        <f t="shared" si="295"/>
        <v>3559.77</v>
      </c>
      <c r="U511" s="44">
        <f t="shared" si="295"/>
        <v>3559.77</v>
      </c>
      <c r="V511" s="44">
        <f t="shared" si="295"/>
        <v>3559.77</v>
      </c>
      <c r="W511" s="44">
        <f t="shared" si="295"/>
        <v>3559.77</v>
      </c>
      <c r="X511" s="44">
        <f t="shared" si="295"/>
        <v>3559.77</v>
      </c>
      <c r="Y511" s="44">
        <f t="shared" si="295"/>
        <v>3559.77</v>
      </c>
      <c r="Z511" s="44">
        <f t="shared" si="295"/>
        <v>3559.77</v>
      </c>
      <c r="AA511" s="44">
        <f t="shared" si="295"/>
        <v>3559.77</v>
      </c>
    </row>
    <row r="512" spans="1:27" ht="12.75" customHeight="1" outlineLevel="1" x14ac:dyDescent="0.2">
      <c r="A512" s="99" t="s">
        <v>2150</v>
      </c>
      <c r="B512" s="63" t="s">
        <v>83</v>
      </c>
      <c r="C512" s="43" t="s">
        <v>79</v>
      </c>
      <c r="D512" s="44">
        <v>3.35</v>
      </c>
      <c r="E512" s="44">
        <v>3.35</v>
      </c>
      <c r="F512" s="44">
        <v>3.35</v>
      </c>
      <c r="G512" s="44">
        <v>3.35</v>
      </c>
      <c r="H512" s="44">
        <v>3.35</v>
      </c>
      <c r="I512" s="44">
        <v>3.35</v>
      </c>
      <c r="J512" s="44">
        <v>3.35</v>
      </c>
      <c r="K512" s="44">
        <v>3.35</v>
      </c>
      <c r="L512" s="44">
        <v>3.35</v>
      </c>
      <c r="M512" s="44">
        <v>3.35</v>
      </c>
      <c r="N512" s="44">
        <v>3.35</v>
      </c>
      <c r="O512" s="44">
        <v>3.35</v>
      </c>
      <c r="P512" s="44">
        <v>3.35</v>
      </c>
      <c r="Q512" s="44">
        <v>3.35</v>
      </c>
      <c r="R512" s="44">
        <v>3.35</v>
      </c>
      <c r="S512" s="44">
        <v>3.35</v>
      </c>
      <c r="T512" s="44">
        <v>3.35</v>
      </c>
      <c r="U512" s="44">
        <v>3.35</v>
      </c>
      <c r="V512" s="44">
        <v>3.35</v>
      </c>
      <c r="W512" s="44">
        <v>3.35</v>
      </c>
      <c r="X512" s="44">
        <v>3.35</v>
      </c>
      <c r="Y512" s="44">
        <v>3.35</v>
      </c>
      <c r="Z512" s="44">
        <v>3.35</v>
      </c>
      <c r="AA512" s="44">
        <v>3.35</v>
      </c>
    </row>
    <row r="513" spans="1:27" ht="12.75" customHeight="1" outlineLevel="1" x14ac:dyDescent="0.2">
      <c r="A513" s="99" t="s">
        <v>2151</v>
      </c>
      <c r="B513" s="63" t="s">
        <v>81</v>
      </c>
      <c r="C513" s="43" t="s">
        <v>79</v>
      </c>
      <c r="D513" s="44">
        <f>$D$11</f>
        <v>216.36</v>
      </c>
      <c r="E513" s="44">
        <f t="shared" ref="E513:AA513" si="296">$D$11</f>
        <v>216.36</v>
      </c>
      <c r="F513" s="44">
        <f t="shared" si="296"/>
        <v>216.36</v>
      </c>
      <c r="G513" s="44">
        <f t="shared" si="296"/>
        <v>216.36</v>
      </c>
      <c r="H513" s="44">
        <f t="shared" si="296"/>
        <v>216.36</v>
      </c>
      <c r="I513" s="44">
        <f t="shared" si="296"/>
        <v>216.36</v>
      </c>
      <c r="J513" s="44">
        <f t="shared" si="296"/>
        <v>216.36</v>
      </c>
      <c r="K513" s="44">
        <f t="shared" si="296"/>
        <v>216.36</v>
      </c>
      <c r="L513" s="44">
        <f t="shared" si="296"/>
        <v>216.36</v>
      </c>
      <c r="M513" s="44">
        <f t="shared" si="296"/>
        <v>216.36</v>
      </c>
      <c r="N513" s="44">
        <f t="shared" si="296"/>
        <v>216.36</v>
      </c>
      <c r="O513" s="44">
        <f t="shared" si="296"/>
        <v>216.36</v>
      </c>
      <c r="P513" s="44">
        <f t="shared" si="296"/>
        <v>216.36</v>
      </c>
      <c r="Q513" s="44">
        <f t="shared" si="296"/>
        <v>216.36</v>
      </c>
      <c r="R513" s="44">
        <f t="shared" si="296"/>
        <v>216.36</v>
      </c>
      <c r="S513" s="44">
        <f t="shared" si="296"/>
        <v>216.36</v>
      </c>
      <c r="T513" s="44">
        <f t="shared" si="296"/>
        <v>216.36</v>
      </c>
      <c r="U513" s="44">
        <f t="shared" si="296"/>
        <v>216.36</v>
      </c>
      <c r="V513" s="44">
        <f t="shared" si="296"/>
        <v>216.36</v>
      </c>
      <c r="W513" s="44">
        <f t="shared" si="296"/>
        <v>216.36</v>
      </c>
      <c r="X513" s="44">
        <f t="shared" si="296"/>
        <v>216.36</v>
      </c>
      <c r="Y513" s="44">
        <f t="shared" si="296"/>
        <v>216.36</v>
      </c>
      <c r="Z513" s="44">
        <f t="shared" si="296"/>
        <v>216.36</v>
      </c>
      <c r="AA513" s="44">
        <f t="shared" si="296"/>
        <v>216.36</v>
      </c>
    </row>
    <row r="514" spans="1:27" x14ac:dyDescent="0.2">
      <c r="A514" s="98" t="s">
        <v>2152</v>
      </c>
      <c r="B514" s="28" t="str">
        <f>"07"&amp;"."&amp;$B$800&amp;"."&amp;$B$801</f>
        <v>07.12.2023</v>
      </c>
      <c r="C514" s="90" t="s">
        <v>76</v>
      </c>
      <c r="D514" s="91">
        <f>ROUND(((D515+D516+D518+D517)/1000),5)</f>
        <v>4.7807899999999997</v>
      </c>
      <c r="E514" s="91">
        <f>ROUND(((E515+E516+E518+E517)/1000),5)</f>
        <v>4.6554900000000004</v>
      </c>
      <c r="F514" s="91">
        <f>ROUND(((F515+F516+F518+F517)/1000),5)</f>
        <v>4.57782</v>
      </c>
      <c r="G514" s="91">
        <f t="shared" ref="G514:AA514" si="297">ROUND(((G515+G516+G518+G517)/1000),5)</f>
        <v>4.5578099999999999</v>
      </c>
      <c r="H514" s="91">
        <f t="shared" si="297"/>
        <v>4.6678600000000001</v>
      </c>
      <c r="I514" s="91">
        <f t="shared" si="297"/>
        <v>4.8272000000000004</v>
      </c>
      <c r="J514" s="91">
        <f t="shared" si="297"/>
        <v>5.0683100000000003</v>
      </c>
      <c r="K514" s="91">
        <f t="shared" si="297"/>
        <v>5.4269400000000001</v>
      </c>
      <c r="L514" s="91">
        <f t="shared" si="297"/>
        <v>5.5616300000000001</v>
      </c>
      <c r="M514" s="91">
        <f t="shared" si="297"/>
        <v>5.7268999999999997</v>
      </c>
      <c r="N514" s="91">
        <f t="shared" si="297"/>
        <v>5.8904500000000004</v>
      </c>
      <c r="O514" s="91">
        <f t="shared" si="297"/>
        <v>5.6841600000000003</v>
      </c>
      <c r="P514" s="91">
        <f t="shared" si="297"/>
        <v>5.6302099999999999</v>
      </c>
      <c r="Q514" s="91">
        <f t="shared" si="297"/>
        <v>5.6415300000000004</v>
      </c>
      <c r="R514" s="91">
        <f t="shared" si="297"/>
        <v>5.6377499999999996</v>
      </c>
      <c r="S514" s="91">
        <f t="shared" si="297"/>
        <v>5.70113</v>
      </c>
      <c r="T514" s="91">
        <f t="shared" si="297"/>
        <v>5.9661600000000004</v>
      </c>
      <c r="U514" s="91">
        <f t="shared" si="297"/>
        <v>5.9904500000000001</v>
      </c>
      <c r="V514" s="91">
        <f t="shared" si="297"/>
        <v>5.9619400000000002</v>
      </c>
      <c r="W514" s="91">
        <f t="shared" si="297"/>
        <v>5.66744</v>
      </c>
      <c r="X514" s="91">
        <f t="shared" si="297"/>
        <v>5.5544500000000001</v>
      </c>
      <c r="Y514" s="91">
        <f t="shared" si="297"/>
        <v>5.4224399999999999</v>
      </c>
      <c r="Z514" s="91">
        <f t="shared" si="297"/>
        <v>5.1410799999999997</v>
      </c>
      <c r="AA514" s="91">
        <f t="shared" si="297"/>
        <v>4.97241</v>
      </c>
    </row>
    <row r="515" spans="1:27" ht="12.75" customHeight="1" outlineLevel="1" x14ac:dyDescent="0.2">
      <c r="A515" s="99" t="s">
        <v>2153</v>
      </c>
      <c r="B515" s="63" t="s">
        <v>238</v>
      </c>
      <c r="C515" s="43" t="s">
        <v>79</v>
      </c>
      <c r="D515" s="44">
        <v>1001.31</v>
      </c>
      <c r="E515" s="44">
        <v>876.01</v>
      </c>
      <c r="F515" s="44">
        <v>798.34</v>
      </c>
      <c r="G515" s="44">
        <v>778.33</v>
      </c>
      <c r="H515" s="44">
        <v>888.38</v>
      </c>
      <c r="I515" s="44">
        <v>1047.72</v>
      </c>
      <c r="J515" s="44">
        <v>1288.83</v>
      </c>
      <c r="K515" s="44">
        <v>1647.46</v>
      </c>
      <c r="L515" s="44">
        <v>1782.15</v>
      </c>
      <c r="M515" s="44">
        <v>1947.42</v>
      </c>
      <c r="N515" s="44">
        <v>2110.9699999999998</v>
      </c>
      <c r="O515" s="44">
        <v>1904.68</v>
      </c>
      <c r="P515" s="44">
        <v>1850.73</v>
      </c>
      <c r="Q515" s="44">
        <v>1862.05</v>
      </c>
      <c r="R515" s="44">
        <v>1858.27</v>
      </c>
      <c r="S515" s="44">
        <v>1921.65</v>
      </c>
      <c r="T515" s="44">
        <v>2186.6799999999998</v>
      </c>
      <c r="U515" s="44">
        <v>2210.9699999999998</v>
      </c>
      <c r="V515" s="44">
        <v>2182.46</v>
      </c>
      <c r="W515" s="44">
        <v>1887.96</v>
      </c>
      <c r="X515" s="44">
        <v>1774.97</v>
      </c>
      <c r="Y515" s="44">
        <v>1642.96</v>
      </c>
      <c r="Z515" s="44">
        <v>1361.6</v>
      </c>
      <c r="AA515" s="44">
        <v>1192.93</v>
      </c>
    </row>
    <row r="516" spans="1:27" ht="12.75" customHeight="1" outlineLevel="1" x14ac:dyDescent="0.2">
      <c r="A516" s="99" t="s">
        <v>2154</v>
      </c>
      <c r="B516" s="63" t="s">
        <v>90</v>
      </c>
      <c r="C516" s="43" t="s">
        <v>79</v>
      </c>
      <c r="D516" s="44">
        <f>$D$486</f>
        <v>3559.77</v>
      </c>
      <c r="E516" s="44">
        <f t="shared" ref="E516:AA516" si="298">$D$486</f>
        <v>3559.77</v>
      </c>
      <c r="F516" s="44">
        <f t="shared" si="298"/>
        <v>3559.77</v>
      </c>
      <c r="G516" s="44">
        <f t="shared" si="298"/>
        <v>3559.77</v>
      </c>
      <c r="H516" s="44">
        <f t="shared" si="298"/>
        <v>3559.77</v>
      </c>
      <c r="I516" s="44">
        <f t="shared" si="298"/>
        <v>3559.77</v>
      </c>
      <c r="J516" s="44">
        <f t="shared" si="298"/>
        <v>3559.77</v>
      </c>
      <c r="K516" s="44">
        <f t="shared" si="298"/>
        <v>3559.77</v>
      </c>
      <c r="L516" s="44">
        <f t="shared" si="298"/>
        <v>3559.77</v>
      </c>
      <c r="M516" s="44">
        <f t="shared" si="298"/>
        <v>3559.77</v>
      </c>
      <c r="N516" s="44">
        <f t="shared" si="298"/>
        <v>3559.77</v>
      </c>
      <c r="O516" s="44">
        <f t="shared" si="298"/>
        <v>3559.77</v>
      </c>
      <c r="P516" s="44">
        <f t="shared" si="298"/>
        <v>3559.77</v>
      </c>
      <c r="Q516" s="44">
        <f t="shared" si="298"/>
        <v>3559.77</v>
      </c>
      <c r="R516" s="44">
        <f t="shared" si="298"/>
        <v>3559.77</v>
      </c>
      <c r="S516" s="44">
        <f t="shared" si="298"/>
        <v>3559.77</v>
      </c>
      <c r="T516" s="44">
        <f t="shared" si="298"/>
        <v>3559.77</v>
      </c>
      <c r="U516" s="44">
        <f t="shared" si="298"/>
        <v>3559.77</v>
      </c>
      <c r="V516" s="44">
        <f t="shared" si="298"/>
        <v>3559.77</v>
      </c>
      <c r="W516" s="44">
        <f t="shared" si="298"/>
        <v>3559.77</v>
      </c>
      <c r="X516" s="44">
        <f t="shared" si="298"/>
        <v>3559.77</v>
      </c>
      <c r="Y516" s="44">
        <f t="shared" si="298"/>
        <v>3559.77</v>
      </c>
      <c r="Z516" s="44">
        <f t="shared" si="298"/>
        <v>3559.77</v>
      </c>
      <c r="AA516" s="44">
        <f t="shared" si="298"/>
        <v>3559.77</v>
      </c>
    </row>
    <row r="517" spans="1:27" ht="12.75" customHeight="1" outlineLevel="1" x14ac:dyDescent="0.2">
      <c r="A517" s="99" t="s">
        <v>2155</v>
      </c>
      <c r="B517" s="63" t="s">
        <v>83</v>
      </c>
      <c r="C517" s="43" t="s">
        <v>79</v>
      </c>
      <c r="D517" s="44">
        <v>3.35</v>
      </c>
      <c r="E517" s="44">
        <v>3.35</v>
      </c>
      <c r="F517" s="44">
        <v>3.35</v>
      </c>
      <c r="G517" s="44">
        <v>3.35</v>
      </c>
      <c r="H517" s="44">
        <v>3.35</v>
      </c>
      <c r="I517" s="44">
        <v>3.35</v>
      </c>
      <c r="J517" s="44">
        <v>3.35</v>
      </c>
      <c r="K517" s="44">
        <v>3.35</v>
      </c>
      <c r="L517" s="44">
        <v>3.35</v>
      </c>
      <c r="M517" s="44">
        <v>3.35</v>
      </c>
      <c r="N517" s="44">
        <v>3.35</v>
      </c>
      <c r="O517" s="44">
        <v>3.35</v>
      </c>
      <c r="P517" s="44">
        <v>3.35</v>
      </c>
      <c r="Q517" s="44">
        <v>3.35</v>
      </c>
      <c r="R517" s="44">
        <v>3.35</v>
      </c>
      <c r="S517" s="44">
        <v>3.35</v>
      </c>
      <c r="T517" s="44">
        <v>3.35</v>
      </c>
      <c r="U517" s="44">
        <v>3.35</v>
      </c>
      <c r="V517" s="44">
        <v>3.35</v>
      </c>
      <c r="W517" s="44">
        <v>3.35</v>
      </c>
      <c r="X517" s="44">
        <v>3.35</v>
      </c>
      <c r="Y517" s="44">
        <v>3.35</v>
      </c>
      <c r="Z517" s="44">
        <v>3.35</v>
      </c>
      <c r="AA517" s="44">
        <v>3.35</v>
      </c>
    </row>
    <row r="518" spans="1:27" ht="12.75" customHeight="1" outlineLevel="1" x14ac:dyDescent="0.2">
      <c r="A518" s="99" t="s">
        <v>2156</v>
      </c>
      <c r="B518" s="63" t="s">
        <v>81</v>
      </c>
      <c r="C518" s="43" t="s">
        <v>79</v>
      </c>
      <c r="D518" s="44">
        <f>$D$11</f>
        <v>216.36</v>
      </c>
      <c r="E518" s="44">
        <f t="shared" ref="E518:AA518" si="299">$D$11</f>
        <v>216.36</v>
      </c>
      <c r="F518" s="44">
        <f t="shared" si="299"/>
        <v>216.36</v>
      </c>
      <c r="G518" s="44">
        <f t="shared" si="299"/>
        <v>216.36</v>
      </c>
      <c r="H518" s="44">
        <f t="shared" si="299"/>
        <v>216.36</v>
      </c>
      <c r="I518" s="44">
        <f t="shared" si="299"/>
        <v>216.36</v>
      </c>
      <c r="J518" s="44">
        <f t="shared" si="299"/>
        <v>216.36</v>
      </c>
      <c r="K518" s="44">
        <f t="shared" si="299"/>
        <v>216.36</v>
      </c>
      <c r="L518" s="44">
        <f t="shared" si="299"/>
        <v>216.36</v>
      </c>
      <c r="M518" s="44">
        <f t="shared" si="299"/>
        <v>216.36</v>
      </c>
      <c r="N518" s="44">
        <f t="shared" si="299"/>
        <v>216.36</v>
      </c>
      <c r="O518" s="44">
        <f t="shared" si="299"/>
        <v>216.36</v>
      </c>
      <c r="P518" s="44">
        <f t="shared" si="299"/>
        <v>216.36</v>
      </c>
      <c r="Q518" s="44">
        <f t="shared" si="299"/>
        <v>216.36</v>
      </c>
      <c r="R518" s="44">
        <f t="shared" si="299"/>
        <v>216.36</v>
      </c>
      <c r="S518" s="44">
        <f t="shared" si="299"/>
        <v>216.36</v>
      </c>
      <c r="T518" s="44">
        <f t="shared" si="299"/>
        <v>216.36</v>
      </c>
      <c r="U518" s="44">
        <f t="shared" si="299"/>
        <v>216.36</v>
      </c>
      <c r="V518" s="44">
        <f t="shared" si="299"/>
        <v>216.36</v>
      </c>
      <c r="W518" s="44">
        <f t="shared" si="299"/>
        <v>216.36</v>
      </c>
      <c r="X518" s="44">
        <f t="shared" si="299"/>
        <v>216.36</v>
      </c>
      <c r="Y518" s="44">
        <f t="shared" si="299"/>
        <v>216.36</v>
      </c>
      <c r="Z518" s="44">
        <f t="shared" si="299"/>
        <v>216.36</v>
      </c>
      <c r="AA518" s="44">
        <f t="shared" si="299"/>
        <v>216.36</v>
      </c>
    </row>
    <row r="519" spans="1:27" x14ac:dyDescent="0.2">
      <c r="A519" s="98" t="s">
        <v>2157</v>
      </c>
      <c r="B519" s="28" t="str">
        <f>"08"&amp;"."&amp;$B$800&amp;"."&amp;$B$801</f>
        <v>08.12.2023</v>
      </c>
      <c r="C519" s="90" t="s">
        <v>76</v>
      </c>
      <c r="D519" s="91">
        <f>ROUND(((D520+D521+D523+D522)/1000),5)</f>
        <v>4.7637900000000002</v>
      </c>
      <c r="E519" s="91">
        <f>ROUND(((E520+E521+E523+E522)/1000),5)</f>
        <v>4.6135599999999997</v>
      </c>
      <c r="F519" s="91">
        <f>ROUND(((F520+F521+F523+F522)/1000),5)</f>
        <v>3.9167200000000002</v>
      </c>
      <c r="G519" s="91">
        <f t="shared" ref="G519:AA519" si="300">ROUND(((G520+G521+G523+G522)/1000),5)</f>
        <v>3.9144299999999999</v>
      </c>
      <c r="H519" s="91">
        <f t="shared" si="300"/>
        <v>3.9304700000000001</v>
      </c>
      <c r="I519" s="91">
        <f t="shared" si="300"/>
        <v>4.8108000000000004</v>
      </c>
      <c r="J519" s="91">
        <f t="shared" si="300"/>
        <v>5.0418099999999999</v>
      </c>
      <c r="K519" s="91">
        <f t="shared" si="300"/>
        <v>5.3548200000000001</v>
      </c>
      <c r="L519" s="91">
        <f t="shared" si="300"/>
        <v>5.5725899999999999</v>
      </c>
      <c r="M519" s="91">
        <f t="shared" si="300"/>
        <v>5.6103500000000004</v>
      </c>
      <c r="N519" s="91">
        <f t="shared" si="300"/>
        <v>5.6273299999999997</v>
      </c>
      <c r="O519" s="91">
        <f t="shared" si="300"/>
        <v>5.64717</v>
      </c>
      <c r="P519" s="91">
        <f t="shared" si="300"/>
        <v>5.6336000000000004</v>
      </c>
      <c r="Q519" s="91">
        <f t="shared" si="300"/>
        <v>5.6453199999999999</v>
      </c>
      <c r="R519" s="91">
        <f t="shared" si="300"/>
        <v>5.6383099999999997</v>
      </c>
      <c r="S519" s="91">
        <f t="shared" si="300"/>
        <v>5.5865200000000002</v>
      </c>
      <c r="T519" s="91">
        <f t="shared" si="300"/>
        <v>5.6195399999999998</v>
      </c>
      <c r="U519" s="91">
        <f t="shared" si="300"/>
        <v>5.6124599999999996</v>
      </c>
      <c r="V519" s="91">
        <f t="shared" si="300"/>
        <v>5.5913399999999998</v>
      </c>
      <c r="W519" s="91">
        <f t="shared" si="300"/>
        <v>5.5819400000000003</v>
      </c>
      <c r="X519" s="91">
        <f t="shared" si="300"/>
        <v>5.5568200000000001</v>
      </c>
      <c r="Y519" s="91">
        <f t="shared" si="300"/>
        <v>5.3728300000000004</v>
      </c>
      <c r="Z519" s="91">
        <f t="shared" si="300"/>
        <v>5.0670799999999998</v>
      </c>
      <c r="AA519" s="91">
        <f t="shared" si="300"/>
        <v>4.9612299999999996</v>
      </c>
    </row>
    <row r="520" spans="1:27" ht="12.75" customHeight="1" outlineLevel="1" x14ac:dyDescent="0.2">
      <c r="A520" s="99" t="s">
        <v>2158</v>
      </c>
      <c r="B520" s="63" t="s">
        <v>238</v>
      </c>
      <c r="C520" s="43" t="s">
        <v>79</v>
      </c>
      <c r="D520" s="44">
        <v>984.31</v>
      </c>
      <c r="E520" s="44">
        <v>834.08</v>
      </c>
      <c r="F520" s="44">
        <v>137.24</v>
      </c>
      <c r="G520" s="44">
        <v>134.94999999999999</v>
      </c>
      <c r="H520" s="44">
        <v>150.99</v>
      </c>
      <c r="I520" s="44">
        <v>1031.32</v>
      </c>
      <c r="J520" s="44">
        <v>1262.33</v>
      </c>
      <c r="K520" s="44">
        <v>1575.34</v>
      </c>
      <c r="L520" s="44">
        <v>1793.11</v>
      </c>
      <c r="M520" s="44">
        <v>1830.87</v>
      </c>
      <c r="N520" s="44">
        <v>1847.85</v>
      </c>
      <c r="O520" s="44">
        <v>1867.69</v>
      </c>
      <c r="P520" s="44">
        <v>1854.12</v>
      </c>
      <c r="Q520" s="44">
        <v>1865.84</v>
      </c>
      <c r="R520" s="44">
        <v>1858.83</v>
      </c>
      <c r="S520" s="44">
        <v>1807.04</v>
      </c>
      <c r="T520" s="44">
        <v>1840.06</v>
      </c>
      <c r="U520" s="44">
        <v>1832.98</v>
      </c>
      <c r="V520" s="44">
        <v>1811.86</v>
      </c>
      <c r="W520" s="44">
        <v>1802.46</v>
      </c>
      <c r="X520" s="44">
        <v>1777.34</v>
      </c>
      <c r="Y520" s="44">
        <v>1593.35</v>
      </c>
      <c r="Z520" s="44">
        <v>1287.5999999999999</v>
      </c>
      <c r="AA520" s="44">
        <v>1181.75</v>
      </c>
    </row>
    <row r="521" spans="1:27" ht="12.75" customHeight="1" outlineLevel="1" x14ac:dyDescent="0.2">
      <c r="A521" s="99" t="s">
        <v>2159</v>
      </c>
      <c r="B521" s="63" t="s">
        <v>90</v>
      </c>
      <c r="C521" s="43" t="s">
        <v>79</v>
      </c>
      <c r="D521" s="44">
        <f>$D$486</f>
        <v>3559.77</v>
      </c>
      <c r="E521" s="44">
        <f t="shared" ref="E521:AA521" si="301">$D$486</f>
        <v>3559.77</v>
      </c>
      <c r="F521" s="44">
        <f t="shared" si="301"/>
        <v>3559.77</v>
      </c>
      <c r="G521" s="44">
        <f t="shared" si="301"/>
        <v>3559.77</v>
      </c>
      <c r="H521" s="44">
        <f t="shared" si="301"/>
        <v>3559.77</v>
      </c>
      <c r="I521" s="44">
        <f t="shared" si="301"/>
        <v>3559.77</v>
      </c>
      <c r="J521" s="44">
        <f t="shared" si="301"/>
        <v>3559.77</v>
      </c>
      <c r="K521" s="44">
        <f t="shared" si="301"/>
        <v>3559.77</v>
      </c>
      <c r="L521" s="44">
        <f t="shared" si="301"/>
        <v>3559.77</v>
      </c>
      <c r="M521" s="44">
        <f t="shared" si="301"/>
        <v>3559.77</v>
      </c>
      <c r="N521" s="44">
        <f t="shared" si="301"/>
        <v>3559.77</v>
      </c>
      <c r="O521" s="44">
        <f t="shared" si="301"/>
        <v>3559.77</v>
      </c>
      <c r="P521" s="44">
        <f t="shared" si="301"/>
        <v>3559.77</v>
      </c>
      <c r="Q521" s="44">
        <f t="shared" si="301"/>
        <v>3559.77</v>
      </c>
      <c r="R521" s="44">
        <f t="shared" si="301"/>
        <v>3559.77</v>
      </c>
      <c r="S521" s="44">
        <f t="shared" si="301"/>
        <v>3559.77</v>
      </c>
      <c r="T521" s="44">
        <f t="shared" si="301"/>
        <v>3559.77</v>
      </c>
      <c r="U521" s="44">
        <f t="shared" si="301"/>
        <v>3559.77</v>
      </c>
      <c r="V521" s="44">
        <f t="shared" si="301"/>
        <v>3559.77</v>
      </c>
      <c r="W521" s="44">
        <f t="shared" si="301"/>
        <v>3559.77</v>
      </c>
      <c r="X521" s="44">
        <f t="shared" si="301"/>
        <v>3559.77</v>
      </c>
      <c r="Y521" s="44">
        <f t="shared" si="301"/>
        <v>3559.77</v>
      </c>
      <c r="Z521" s="44">
        <f t="shared" si="301"/>
        <v>3559.77</v>
      </c>
      <c r="AA521" s="44">
        <f t="shared" si="301"/>
        <v>3559.77</v>
      </c>
    </row>
    <row r="522" spans="1:27" ht="12.75" customHeight="1" outlineLevel="1" x14ac:dyDescent="0.2">
      <c r="A522" s="99" t="s">
        <v>2160</v>
      </c>
      <c r="B522" s="63" t="s">
        <v>83</v>
      </c>
      <c r="C522" s="43" t="s">
        <v>79</v>
      </c>
      <c r="D522" s="44">
        <v>3.35</v>
      </c>
      <c r="E522" s="44">
        <v>3.35</v>
      </c>
      <c r="F522" s="44">
        <v>3.35</v>
      </c>
      <c r="G522" s="44">
        <v>3.35</v>
      </c>
      <c r="H522" s="44">
        <v>3.35</v>
      </c>
      <c r="I522" s="44">
        <v>3.35</v>
      </c>
      <c r="J522" s="44">
        <v>3.35</v>
      </c>
      <c r="K522" s="44">
        <v>3.35</v>
      </c>
      <c r="L522" s="44">
        <v>3.35</v>
      </c>
      <c r="M522" s="44">
        <v>3.35</v>
      </c>
      <c r="N522" s="44">
        <v>3.35</v>
      </c>
      <c r="O522" s="44">
        <v>3.35</v>
      </c>
      <c r="P522" s="44">
        <v>3.35</v>
      </c>
      <c r="Q522" s="44">
        <v>3.35</v>
      </c>
      <c r="R522" s="44">
        <v>3.35</v>
      </c>
      <c r="S522" s="44">
        <v>3.35</v>
      </c>
      <c r="T522" s="44">
        <v>3.35</v>
      </c>
      <c r="U522" s="44">
        <v>3.35</v>
      </c>
      <c r="V522" s="44">
        <v>3.35</v>
      </c>
      <c r="W522" s="44">
        <v>3.35</v>
      </c>
      <c r="X522" s="44">
        <v>3.35</v>
      </c>
      <c r="Y522" s="44">
        <v>3.35</v>
      </c>
      <c r="Z522" s="44">
        <v>3.35</v>
      </c>
      <c r="AA522" s="44">
        <v>3.35</v>
      </c>
    </row>
    <row r="523" spans="1:27" ht="12.75" customHeight="1" outlineLevel="1" x14ac:dyDescent="0.2">
      <c r="A523" s="99" t="s">
        <v>2161</v>
      </c>
      <c r="B523" s="63" t="s">
        <v>81</v>
      </c>
      <c r="C523" s="43" t="s">
        <v>79</v>
      </c>
      <c r="D523" s="44">
        <f>$D$11</f>
        <v>216.36</v>
      </c>
      <c r="E523" s="44">
        <f t="shared" ref="E523:AA523" si="302">$D$11</f>
        <v>216.36</v>
      </c>
      <c r="F523" s="44">
        <f t="shared" si="302"/>
        <v>216.36</v>
      </c>
      <c r="G523" s="44">
        <f t="shared" si="302"/>
        <v>216.36</v>
      </c>
      <c r="H523" s="44">
        <f t="shared" si="302"/>
        <v>216.36</v>
      </c>
      <c r="I523" s="44">
        <f t="shared" si="302"/>
        <v>216.36</v>
      </c>
      <c r="J523" s="44">
        <f t="shared" si="302"/>
        <v>216.36</v>
      </c>
      <c r="K523" s="44">
        <f t="shared" si="302"/>
        <v>216.36</v>
      </c>
      <c r="L523" s="44">
        <f t="shared" si="302"/>
        <v>216.36</v>
      </c>
      <c r="M523" s="44">
        <f t="shared" si="302"/>
        <v>216.36</v>
      </c>
      <c r="N523" s="44">
        <f t="shared" si="302"/>
        <v>216.36</v>
      </c>
      <c r="O523" s="44">
        <f t="shared" si="302"/>
        <v>216.36</v>
      </c>
      <c r="P523" s="44">
        <f t="shared" si="302"/>
        <v>216.36</v>
      </c>
      <c r="Q523" s="44">
        <f t="shared" si="302"/>
        <v>216.36</v>
      </c>
      <c r="R523" s="44">
        <f t="shared" si="302"/>
        <v>216.36</v>
      </c>
      <c r="S523" s="44">
        <f t="shared" si="302"/>
        <v>216.36</v>
      </c>
      <c r="T523" s="44">
        <f t="shared" si="302"/>
        <v>216.36</v>
      </c>
      <c r="U523" s="44">
        <f t="shared" si="302"/>
        <v>216.36</v>
      </c>
      <c r="V523" s="44">
        <f t="shared" si="302"/>
        <v>216.36</v>
      </c>
      <c r="W523" s="44">
        <f t="shared" si="302"/>
        <v>216.36</v>
      </c>
      <c r="X523" s="44">
        <f t="shared" si="302"/>
        <v>216.36</v>
      </c>
      <c r="Y523" s="44">
        <f t="shared" si="302"/>
        <v>216.36</v>
      </c>
      <c r="Z523" s="44">
        <f t="shared" si="302"/>
        <v>216.36</v>
      </c>
      <c r="AA523" s="44">
        <f t="shared" si="302"/>
        <v>216.36</v>
      </c>
    </row>
    <row r="524" spans="1:27" x14ac:dyDescent="0.2">
      <c r="A524" s="98" t="s">
        <v>2162</v>
      </c>
      <c r="B524" s="28" t="str">
        <f>"09"&amp;"."&amp;$B$800&amp;"."&amp;$B$801</f>
        <v>09.12.2023</v>
      </c>
      <c r="C524" s="90" t="s">
        <v>76</v>
      </c>
      <c r="D524" s="91">
        <f>ROUND(((D525+D526+D528+D527)/1000),5)</f>
        <v>4.8588300000000002</v>
      </c>
      <c r="E524" s="91">
        <f>ROUND(((E525+E526+E528+E527)/1000),5)</f>
        <v>4.7522700000000002</v>
      </c>
      <c r="F524" s="91">
        <f>ROUND(((F525+F526+F528+F527)/1000),5)</f>
        <v>4.6398299999999999</v>
      </c>
      <c r="G524" s="91">
        <f t="shared" ref="G524:AA524" si="303">ROUND(((G525+G526+G528+G527)/1000),5)</f>
        <v>4.59293</v>
      </c>
      <c r="H524" s="91">
        <f t="shared" si="303"/>
        <v>4.63605</v>
      </c>
      <c r="I524" s="91">
        <f t="shared" si="303"/>
        <v>4.7558600000000002</v>
      </c>
      <c r="J524" s="91">
        <f t="shared" si="303"/>
        <v>4.8636100000000004</v>
      </c>
      <c r="K524" s="91">
        <f t="shared" si="303"/>
        <v>5.1130899999999997</v>
      </c>
      <c r="L524" s="91">
        <f t="shared" si="303"/>
        <v>5.3466800000000001</v>
      </c>
      <c r="M524" s="91">
        <f t="shared" si="303"/>
        <v>5.5627000000000004</v>
      </c>
      <c r="N524" s="91">
        <f t="shared" si="303"/>
        <v>5.5899000000000001</v>
      </c>
      <c r="O524" s="91">
        <f t="shared" si="303"/>
        <v>5.6227299999999998</v>
      </c>
      <c r="P524" s="91">
        <f t="shared" si="303"/>
        <v>5.6021099999999997</v>
      </c>
      <c r="Q524" s="91">
        <f t="shared" si="303"/>
        <v>5.6000300000000003</v>
      </c>
      <c r="R524" s="91">
        <f t="shared" si="303"/>
        <v>5.5793900000000001</v>
      </c>
      <c r="S524" s="91">
        <f t="shared" si="303"/>
        <v>5.5778400000000001</v>
      </c>
      <c r="T524" s="91">
        <f t="shared" si="303"/>
        <v>5.5970300000000002</v>
      </c>
      <c r="U524" s="91">
        <f t="shared" si="303"/>
        <v>5.6276299999999999</v>
      </c>
      <c r="V524" s="91">
        <f t="shared" si="303"/>
        <v>5.6057899999999998</v>
      </c>
      <c r="W524" s="91">
        <f t="shared" si="303"/>
        <v>5.5799899999999996</v>
      </c>
      <c r="X524" s="91">
        <f t="shared" si="303"/>
        <v>5.5553499999999998</v>
      </c>
      <c r="Y524" s="91">
        <f t="shared" si="303"/>
        <v>5.3630199999999997</v>
      </c>
      <c r="Z524" s="91">
        <f t="shared" si="303"/>
        <v>5.0685599999999997</v>
      </c>
      <c r="AA524" s="91">
        <f t="shared" si="303"/>
        <v>4.9472100000000001</v>
      </c>
    </row>
    <row r="525" spans="1:27" ht="12.75" customHeight="1" outlineLevel="1" x14ac:dyDescent="0.2">
      <c r="A525" s="99" t="s">
        <v>2163</v>
      </c>
      <c r="B525" s="63" t="s">
        <v>238</v>
      </c>
      <c r="C525" s="43" t="s">
        <v>79</v>
      </c>
      <c r="D525" s="44">
        <v>1079.3499999999999</v>
      </c>
      <c r="E525" s="44">
        <v>972.79</v>
      </c>
      <c r="F525" s="44">
        <v>860.35</v>
      </c>
      <c r="G525" s="44">
        <v>813.45</v>
      </c>
      <c r="H525" s="44">
        <v>856.57</v>
      </c>
      <c r="I525" s="44">
        <v>976.38</v>
      </c>
      <c r="J525" s="44">
        <v>1084.1300000000001</v>
      </c>
      <c r="K525" s="44">
        <v>1333.61</v>
      </c>
      <c r="L525" s="44">
        <v>1567.2</v>
      </c>
      <c r="M525" s="44">
        <v>1783.22</v>
      </c>
      <c r="N525" s="44">
        <v>1810.42</v>
      </c>
      <c r="O525" s="44">
        <v>1843.25</v>
      </c>
      <c r="P525" s="44">
        <v>1822.63</v>
      </c>
      <c r="Q525" s="44">
        <v>1820.55</v>
      </c>
      <c r="R525" s="44">
        <v>1799.91</v>
      </c>
      <c r="S525" s="44">
        <v>1798.36</v>
      </c>
      <c r="T525" s="44">
        <v>1817.55</v>
      </c>
      <c r="U525" s="44">
        <v>1848.15</v>
      </c>
      <c r="V525" s="44">
        <v>1826.31</v>
      </c>
      <c r="W525" s="44">
        <v>1800.51</v>
      </c>
      <c r="X525" s="44">
        <v>1775.87</v>
      </c>
      <c r="Y525" s="44">
        <v>1583.54</v>
      </c>
      <c r="Z525" s="44">
        <v>1289.08</v>
      </c>
      <c r="AA525" s="44">
        <v>1167.73</v>
      </c>
    </row>
    <row r="526" spans="1:27" ht="12.75" customHeight="1" outlineLevel="1" x14ac:dyDescent="0.2">
      <c r="A526" s="99" t="s">
        <v>2164</v>
      </c>
      <c r="B526" s="63" t="s">
        <v>90</v>
      </c>
      <c r="C526" s="43" t="s">
        <v>79</v>
      </c>
      <c r="D526" s="44">
        <f>$D$486</f>
        <v>3559.77</v>
      </c>
      <c r="E526" s="44">
        <f t="shared" ref="E526:AA526" si="304">$D$486</f>
        <v>3559.77</v>
      </c>
      <c r="F526" s="44">
        <f t="shared" si="304"/>
        <v>3559.77</v>
      </c>
      <c r="G526" s="44">
        <f t="shared" si="304"/>
        <v>3559.77</v>
      </c>
      <c r="H526" s="44">
        <f t="shared" si="304"/>
        <v>3559.77</v>
      </c>
      <c r="I526" s="44">
        <f t="shared" si="304"/>
        <v>3559.77</v>
      </c>
      <c r="J526" s="44">
        <f t="shared" si="304"/>
        <v>3559.77</v>
      </c>
      <c r="K526" s="44">
        <f t="shared" si="304"/>
        <v>3559.77</v>
      </c>
      <c r="L526" s="44">
        <f t="shared" si="304"/>
        <v>3559.77</v>
      </c>
      <c r="M526" s="44">
        <f t="shared" si="304"/>
        <v>3559.77</v>
      </c>
      <c r="N526" s="44">
        <f t="shared" si="304"/>
        <v>3559.77</v>
      </c>
      <c r="O526" s="44">
        <f t="shared" si="304"/>
        <v>3559.77</v>
      </c>
      <c r="P526" s="44">
        <f t="shared" si="304"/>
        <v>3559.77</v>
      </c>
      <c r="Q526" s="44">
        <f t="shared" si="304"/>
        <v>3559.77</v>
      </c>
      <c r="R526" s="44">
        <f t="shared" si="304"/>
        <v>3559.77</v>
      </c>
      <c r="S526" s="44">
        <f t="shared" si="304"/>
        <v>3559.77</v>
      </c>
      <c r="T526" s="44">
        <f t="shared" si="304"/>
        <v>3559.77</v>
      </c>
      <c r="U526" s="44">
        <f t="shared" si="304"/>
        <v>3559.77</v>
      </c>
      <c r="V526" s="44">
        <f t="shared" si="304"/>
        <v>3559.77</v>
      </c>
      <c r="W526" s="44">
        <f t="shared" si="304"/>
        <v>3559.77</v>
      </c>
      <c r="X526" s="44">
        <f t="shared" si="304"/>
        <v>3559.77</v>
      </c>
      <c r="Y526" s="44">
        <f t="shared" si="304"/>
        <v>3559.77</v>
      </c>
      <c r="Z526" s="44">
        <f t="shared" si="304"/>
        <v>3559.77</v>
      </c>
      <c r="AA526" s="44">
        <f t="shared" si="304"/>
        <v>3559.77</v>
      </c>
    </row>
    <row r="527" spans="1:27" ht="12.75" customHeight="1" outlineLevel="1" x14ac:dyDescent="0.2">
      <c r="A527" s="99" t="s">
        <v>2165</v>
      </c>
      <c r="B527" s="63" t="s">
        <v>83</v>
      </c>
      <c r="C527" s="43" t="s">
        <v>79</v>
      </c>
      <c r="D527" s="44">
        <v>3.35</v>
      </c>
      <c r="E527" s="44">
        <v>3.35</v>
      </c>
      <c r="F527" s="44">
        <v>3.35</v>
      </c>
      <c r="G527" s="44">
        <v>3.35</v>
      </c>
      <c r="H527" s="44">
        <v>3.35</v>
      </c>
      <c r="I527" s="44">
        <v>3.35</v>
      </c>
      <c r="J527" s="44">
        <v>3.35</v>
      </c>
      <c r="K527" s="44">
        <v>3.35</v>
      </c>
      <c r="L527" s="44">
        <v>3.35</v>
      </c>
      <c r="M527" s="44">
        <v>3.35</v>
      </c>
      <c r="N527" s="44">
        <v>3.35</v>
      </c>
      <c r="O527" s="44">
        <v>3.35</v>
      </c>
      <c r="P527" s="44">
        <v>3.35</v>
      </c>
      <c r="Q527" s="44">
        <v>3.35</v>
      </c>
      <c r="R527" s="44">
        <v>3.35</v>
      </c>
      <c r="S527" s="44">
        <v>3.35</v>
      </c>
      <c r="T527" s="44">
        <v>3.35</v>
      </c>
      <c r="U527" s="44">
        <v>3.35</v>
      </c>
      <c r="V527" s="44">
        <v>3.35</v>
      </c>
      <c r="W527" s="44">
        <v>3.35</v>
      </c>
      <c r="X527" s="44">
        <v>3.35</v>
      </c>
      <c r="Y527" s="44">
        <v>3.35</v>
      </c>
      <c r="Z527" s="44">
        <v>3.35</v>
      </c>
      <c r="AA527" s="44">
        <v>3.35</v>
      </c>
    </row>
    <row r="528" spans="1:27" ht="12.75" customHeight="1" outlineLevel="1" x14ac:dyDescent="0.2">
      <c r="A528" s="99" t="s">
        <v>2166</v>
      </c>
      <c r="B528" s="63" t="s">
        <v>81</v>
      </c>
      <c r="C528" s="43" t="s">
        <v>79</v>
      </c>
      <c r="D528" s="44">
        <f>$D$11</f>
        <v>216.36</v>
      </c>
      <c r="E528" s="44">
        <f t="shared" ref="E528:AA528" si="305">$D$11</f>
        <v>216.36</v>
      </c>
      <c r="F528" s="44">
        <f t="shared" si="305"/>
        <v>216.36</v>
      </c>
      <c r="G528" s="44">
        <f t="shared" si="305"/>
        <v>216.36</v>
      </c>
      <c r="H528" s="44">
        <f t="shared" si="305"/>
        <v>216.36</v>
      </c>
      <c r="I528" s="44">
        <f t="shared" si="305"/>
        <v>216.36</v>
      </c>
      <c r="J528" s="44">
        <f t="shared" si="305"/>
        <v>216.36</v>
      </c>
      <c r="K528" s="44">
        <f t="shared" si="305"/>
        <v>216.36</v>
      </c>
      <c r="L528" s="44">
        <f t="shared" si="305"/>
        <v>216.36</v>
      </c>
      <c r="M528" s="44">
        <f t="shared" si="305"/>
        <v>216.36</v>
      </c>
      <c r="N528" s="44">
        <f t="shared" si="305"/>
        <v>216.36</v>
      </c>
      <c r="O528" s="44">
        <f t="shared" si="305"/>
        <v>216.36</v>
      </c>
      <c r="P528" s="44">
        <f t="shared" si="305"/>
        <v>216.36</v>
      </c>
      <c r="Q528" s="44">
        <f t="shared" si="305"/>
        <v>216.36</v>
      </c>
      <c r="R528" s="44">
        <f t="shared" si="305"/>
        <v>216.36</v>
      </c>
      <c r="S528" s="44">
        <f t="shared" si="305"/>
        <v>216.36</v>
      </c>
      <c r="T528" s="44">
        <f t="shared" si="305"/>
        <v>216.36</v>
      </c>
      <c r="U528" s="44">
        <f t="shared" si="305"/>
        <v>216.36</v>
      </c>
      <c r="V528" s="44">
        <f t="shared" si="305"/>
        <v>216.36</v>
      </c>
      <c r="W528" s="44">
        <f t="shared" si="305"/>
        <v>216.36</v>
      </c>
      <c r="X528" s="44">
        <f t="shared" si="305"/>
        <v>216.36</v>
      </c>
      <c r="Y528" s="44">
        <f t="shared" si="305"/>
        <v>216.36</v>
      </c>
      <c r="Z528" s="44">
        <f t="shared" si="305"/>
        <v>216.36</v>
      </c>
      <c r="AA528" s="44">
        <f t="shared" si="305"/>
        <v>216.36</v>
      </c>
    </row>
    <row r="529" spans="1:27" x14ac:dyDescent="0.2">
      <c r="A529" s="98" t="s">
        <v>2167</v>
      </c>
      <c r="B529" s="28" t="str">
        <f>"10"&amp;"."&amp;$B$800&amp;"."&amp;$B$801</f>
        <v>10.12.2023</v>
      </c>
      <c r="C529" s="90" t="s">
        <v>76</v>
      </c>
      <c r="D529" s="91">
        <f>ROUND(((D530+D531+D533+D532)/1000),5)</f>
        <v>4.8166599999999997</v>
      </c>
      <c r="E529" s="91">
        <f>ROUND(((E530+E531+E533+E532)/1000),5)</f>
        <v>4.6622300000000001</v>
      </c>
      <c r="F529" s="91">
        <f>ROUND(((F530+F531+F533+F532)/1000),5)</f>
        <v>4.5616899999999996</v>
      </c>
      <c r="G529" s="91">
        <f t="shared" ref="G529:AA529" si="306">ROUND(((G530+G531+G533+G532)/1000),5)</f>
        <v>4.5070699999999997</v>
      </c>
      <c r="H529" s="91">
        <f t="shared" si="306"/>
        <v>3.92082</v>
      </c>
      <c r="I529" s="91">
        <f t="shared" si="306"/>
        <v>4.6711299999999998</v>
      </c>
      <c r="J529" s="91">
        <f t="shared" si="306"/>
        <v>4.7504400000000002</v>
      </c>
      <c r="K529" s="91">
        <f t="shared" si="306"/>
        <v>4.8665200000000004</v>
      </c>
      <c r="L529" s="91">
        <f t="shared" si="306"/>
        <v>5.2069299999999998</v>
      </c>
      <c r="M529" s="91">
        <f t="shared" si="306"/>
        <v>5.3686299999999996</v>
      </c>
      <c r="N529" s="91">
        <f t="shared" si="306"/>
        <v>5.5165199999999999</v>
      </c>
      <c r="O529" s="91">
        <f t="shared" si="306"/>
        <v>5.5438700000000001</v>
      </c>
      <c r="P529" s="91">
        <f t="shared" si="306"/>
        <v>5.5419099999999997</v>
      </c>
      <c r="Q529" s="91">
        <f t="shared" si="306"/>
        <v>5.5508499999999996</v>
      </c>
      <c r="R529" s="91">
        <f t="shared" si="306"/>
        <v>5.5203199999999999</v>
      </c>
      <c r="S529" s="91">
        <f t="shared" si="306"/>
        <v>5.5131500000000004</v>
      </c>
      <c r="T529" s="91">
        <f t="shared" si="306"/>
        <v>5.5753500000000003</v>
      </c>
      <c r="U529" s="91">
        <f t="shared" si="306"/>
        <v>5.5837300000000001</v>
      </c>
      <c r="V529" s="91">
        <f t="shared" si="306"/>
        <v>5.5813100000000002</v>
      </c>
      <c r="W529" s="91">
        <f t="shared" si="306"/>
        <v>5.5546800000000003</v>
      </c>
      <c r="X529" s="91">
        <f t="shared" si="306"/>
        <v>5.4867400000000002</v>
      </c>
      <c r="Y529" s="91">
        <f t="shared" si="306"/>
        <v>5.3105000000000002</v>
      </c>
      <c r="Z529" s="91">
        <f t="shared" si="306"/>
        <v>5.0548799999999998</v>
      </c>
      <c r="AA529" s="91">
        <f t="shared" si="306"/>
        <v>4.88103</v>
      </c>
    </row>
    <row r="530" spans="1:27" ht="12.75" customHeight="1" outlineLevel="1" x14ac:dyDescent="0.2">
      <c r="A530" s="99" t="s">
        <v>2168</v>
      </c>
      <c r="B530" s="63" t="s">
        <v>238</v>
      </c>
      <c r="C530" s="43" t="s">
        <v>79</v>
      </c>
      <c r="D530" s="44">
        <v>1037.18</v>
      </c>
      <c r="E530" s="44">
        <v>882.75</v>
      </c>
      <c r="F530" s="44">
        <v>782.21</v>
      </c>
      <c r="G530" s="44">
        <v>727.59</v>
      </c>
      <c r="H530" s="44">
        <v>141.34</v>
      </c>
      <c r="I530" s="44">
        <v>891.65</v>
      </c>
      <c r="J530" s="44">
        <v>970.96</v>
      </c>
      <c r="K530" s="44">
        <v>1087.04</v>
      </c>
      <c r="L530" s="44">
        <v>1427.45</v>
      </c>
      <c r="M530" s="44">
        <v>1589.15</v>
      </c>
      <c r="N530" s="44">
        <v>1737.04</v>
      </c>
      <c r="O530" s="44">
        <v>1764.39</v>
      </c>
      <c r="P530" s="44">
        <v>1762.43</v>
      </c>
      <c r="Q530" s="44">
        <v>1771.37</v>
      </c>
      <c r="R530" s="44">
        <v>1740.84</v>
      </c>
      <c r="S530" s="44">
        <v>1733.67</v>
      </c>
      <c r="T530" s="44">
        <v>1795.87</v>
      </c>
      <c r="U530" s="44">
        <v>1804.25</v>
      </c>
      <c r="V530" s="44">
        <v>1801.83</v>
      </c>
      <c r="W530" s="44">
        <v>1775.2</v>
      </c>
      <c r="X530" s="44">
        <v>1707.26</v>
      </c>
      <c r="Y530" s="44">
        <v>1531.02</v>
      </c>
      <c r="Z530" s="44">
        <v>1275.4000000000001</v>
      </c>
      <c r="AA530" s="44">
        <v>1101.55</v>
      </c>
    </row>
    <row r="531" spans="1:27" ht="12.75" customHeight="1" outlineLevel="1" x14ac:dyDescent="0.2">
      <c r="A531" s="99" t="s">
        <v>2169</v>
      </c>
      <c r="B531" s="63" t="s">
        <v>90</v>
      </c>
      <c r="C531" s="43" t="s">
        <v>79</v>
      </c>
      <c r="D531" s="44">
        <f>$D$486</f>
        <v>3559.77</v>
      </c>
      <c r="E531" s="44">
        <f t="shared" ref="E531:AA531" si="307">$D$486</f>
        <v>3559.77</v>
      </c>
      <c r="F531" s="44">
        <f t="shared" si="307"/>
        <v>3559.77</v>
      </c>
      <c r="G531" s="44">
        <f t="shared" si="307"/>
        <v>3559.77</v>
      </c>
      <c r="H531" s="44">
        <f t="shared" si="307"/>
        <v>3559.77</v>
      </c>
      <c r="I531" s="44">
        <f t="shared" si="307"/>
        <v>3559.77</v>
      </c>
      <c r="J531" s="44">
        <f t="shared" si="307"/>
        <v>3559.77</v>
      </c>
      <c r="K531" s="44">
        <f t="shared" si="307"/>
        <v>3559.77</v>
      </c>
      <c r="L531" s="44">
        <f t="shared" si="307"/>
        <v>3559.77</v>
      </c>
      <c r="M531" s="44">
        <f t="shared" si="307"/>
        <v>3559.77</v>
      </c>
      <c r="N531" s="44">
        <f t="shared" si="307"/>
        <v>3559.77</v>
      </c>
      <c r="O531" s="44">
        <f t="shared" si="307"/>
        <v>3559.77</v>
      </c>
      <c r="P531" s="44">
        <f t="shared" si="307"/>
        <v>3559.77</v>
      </c>
      <c r="Q531" s="44">
        <f t="shared" si="307"/>
        <v>3559.77</v>
      </c>
      <c r="R531" s="44">
        <f t="shared" si="307"/>
        <v>3559.77</v>
      </c>
      <c r="S531" s="44">
        <f t="shared" si="307"/>
        <v>3559.77</v>
      </c>
      <c r="T531" s="44">
        <f t="shared" si="307"/>
        <v>3559.77</v>
      </c>
      <c r="U531" s="44">
        <f t="shared" si="307"/>
        <v>3559.77</v>
      </c>
      <c r="V531" s="44">
        <f t="shared" si="307"/>
        <v>3559.77</v>
      </c>
      <c r="W531" s="44">
        <f t="shared" si="307"/>
        <v>3559.77</v>
      </c>
      <c r="X531" s="44">
        <f t="shared" si="307"/>
        <v>3559.77</v>
      </c>
      <c r="Y531" s="44">
        <f t="shared" si="307"/>
        <v>3559.77</v>
      </c>
      <c r="Z531" s="44">
        <f t="shared" si="307"/>
        <v>3559.77</v>
      </c>
      <c r="AA531" s="44">
        <f t="shared" si="307"/>
        <v>3559.77</v>
      </c>
    </row>
    <row r="532" spans="1:27" ht="12.75" customHeight="1" outlineLevel="1" x14ac:dyDescent="0.2">
      <c r="A532" s="99" t="s">
        <v>2170</v>
      </c>
      <c r="B532" s="63" t="s">
        <v>83</v>
      </c>
      <c r="C532" s="43" t="s">
        <v>79</v>
      </c>
      <c r="D532" s="44">
        <v>3.35</v>
      </c>
      <c r="E532" s="44">
        <v>3.35</v>
      </c>
      <c r="F532" s="44">
        <v>3.35</v>
      </c>
      <c r="G532" s="44">
        <v>3.35</v>
      </c>
      <c r="H532" s="44">
        <v>3.35</v>
      </c>
      <c r="I532" s="44">
        <v>3.35</v>
      </c>
      <c r="J532" s="44">
        <v>3.35</v>
      </c>
      <c r="K532" s="44">
        <v>3.35</v>
      </c>
      <c r="L532" s="44">
        <v>3.35</v>
      </c>
      <c r="M532" s="44">
        <v>3.35</v>
      </c>
      <c r="N532" s="44">
        <v>3.35</v>
      </c>
      <c r="O532" s="44">
        <v>3.35</v>
      </c>
      <c r="P532" s="44">
        <v>3.35</v>
      </c>
      <c r="Q532" s="44">
        <v>3.35</v>
      </c>
      <c r="R532" s="44">
        <v>3.35</v>
      </c>
      <c r="S532" s="44">
        <v>3.35</v>
      </c>
      <c r="T532" s="44">
        <v>3.35</v>
      </c>
      <c r="U532" s="44">
        <v>3.35</v>
      </c>
      <c r="V532" s="44">
        <v>3.35</v>
      </c>
      <c r="W532" s="44">
        <v>3.35</v>
      </c>
      <c r="X532" s="44">
        <v>3.35</v>
      </c>
      <c r="Y532" s="44">
        <v>3.35</v>
      </c>
      <c r="Z532" s="44">
        <v>3.35</v>
      </c>
      <c r="AA532" s="44">
        <v>3.35</v>
      </c>
    </row>
    <row r="533" spans="1:27" ht="12.75" customHeight="1" outlineLevel="1" x14ac:dyDescent="0.2">
      <c r="A533" s="99" t="s">
        <v>2171</v>
      </c>
      <c r="B533" s="63" t="s">
        <v>81</v>
      </c>
      <c r="C533" s="43" t="s">
        <v>79</v>
      </c>
      <c r="D533" s="44">
        <f>$D$11</f>
        <v>216.36</v>
      </c>
      <c r="E533" s="44">
        <f t="shared" ref="E533:AA533" si="308">$D$11</f>
        <v>216.36</v>
      </c>
      <c r="F533" s="44">
        <f t="shared" si="308"/>
        <v>216.36</v>
      </c>
      <c r="G533" s="44">
        <f t="shared" si="308"/>
        <v>216.36</v>
      </c>
      <c r="H533" s="44">
        <f t="shared" si="308"/>
        <v>216.36</v>
      </c>
      <c r="I533" s="44">
        <f t="shared" si="308"/>
        <v>216.36</v>
      </c>
      <c r="J533" s="44">
        <f t="shared" si="308"/>
        <v>216.36</v>
      </c>
      <c r="K533" s="44">
        <f t="shared" si="308"/>
        <v>216.36</v>
      </c>
      <c r="L533" s="44">
        <f t="shared" si="308"/>
        <v>216.36</v>
      </c>
      <c r="M533" s="44">
        <f t="shared" si="308"/>
        <v>216.36</v>
      </c>
      <c r="N533" s="44">
        <f t="shared" si="308"/>
        <v>216.36</v>
      </c>
      <c r="O533" s="44">
        <f t="shared" si="308"/>
        <v>216.36</v>
      </c>
      <c r="P533" s="44">
        <f t="shared" si="308"/>
        <v>216.36</v>
      </c>
      <c r="Q533" s="44">
        <f t="shared" si="308"/>
        <v>216.36</v>
      </c>
      <c r="R533" s="44">
        <f t="shared" si="308"/>
        <v>216.36</v>
      </c>
      <c r="S533" s="44">
        <f t="shared" si="308"/>
        <v>216.36</v>
      </c>
      <c r="T533" s="44">
        <f t="shared" si="308"/>
        <v>216.36</v>
      </c>
      <c r="U533" s="44">
        <f t="shared" si="308"/>
        <v>216.36</v>
      </c>
      <c r="V533" s="44">
        <f t="shared" si="308"/>
        <v>216.36</v>
      </c>
      <c r="W533" s="44">
        <f t="shared" si="308"/>
        <v>216.36</v>
      </c>
      <c r="X533" s="44">
        <f t="shared" si="308"/>
        <v>216.36</v>
      </c>
      <c r="Y533" s="44">
        <f t="shared" si="308"/>
        <v>216.36</v>
      </c>
      <c r="Z533" s="44">
        <f t="shared" si="308"/>
        <v>216.36</v>
      </c>
      <c r="AA533" s="44">
        <f t="shared" si="308"/>
        <v>216.36</v>
      </c>
    </row>
    <row r="534" spans="1:27" x14ac:dyDescent="0.2">
      <c r="A534" s="98" t="s">
        <v>2172</v>
      </c>
      <c r="B534" s="28" t="str">
        <f>"11"&amp;"."&amp;$B$800&amp;"."&amp;$B$801</f>
        <v>11.12.2023</v>
      </c>
      <c r="C534" s="90" t="s">
        <v>76</v>
      </c>
      <c r="D534" s="91">
        <f>ROUND(((D535+D536+D538+D537)/1000),5)</f>
        <v>4.8243099999999997</v>
      </c>
      <c r="E534" s="91">
        <f>ROUND(((E535+E536+E538+E537)/1000),5)</f>
        <v>4.7373700000000003</v>
      </c>
      <c r="F534" s="91">
        <f>ROUND(((F535+F536+F538+F537)/1000),5)</f>
        <v>4.66005</v>
      </c>
      <c r="G534" s="91">
        <f t="shared" ref="G534:AA534" si="309">ROUND(((G535+G536+G538+G537)/1000),5)</f>
        <v>4.6208600000000004</v>
      </c>
      <c r="H534" s="91">
        <f t="shared" si="309"/>
        <v>4.7275299999999998</v>
      </c>
      <c r="I534" s="91">
        <f t="shared" si="309"/>
        <v>4.8526400000000001</v>
      </c>
      <c r="J534" s="91">
        <f t="shared" si="309"/>
        <v>5.0622600000000002</v>
      </c>
      <c r="K534" s="91">
        <f t="shared" si="309"/>
        <v>5.5411599999999996</v>
      </c>
      <c r="L534" s="91">
        <f t="shared" si="309"/>
        <v>5.6731400000000001</v>
      </c>
      <c r="M534" s="91">
        <f t="shared" si="309"/>
        <v>5.7856899999999998</v>
      </c>
      <c r="N534" s="91">
        <f t="shared" si="309"/>
        <v>5.8285</v>
      </c>
      <c r="O534" s="91">
        <f t="shared" si="309"/>
        <v>5.8490900000000003</v>
      </c>
      <c r="P534" s="91">
        <f t="shared" si="309"/>
        <v>5.7873299999999999</v>
      </c>
      <c r="Q534" s="91">
        <f t="shared" si="309"/>
        <v>5.8082099999999999</v>
      </c>
      <c r="R534" s="91">
        <f t="shared" si="309"/>
        <v>5.8030099999999996</v>
      </c>
      <c r="S534" s="91">
        <f t="shared" si="309"/>
        <v>5.7477499999999999</v>
      </c>
      <c r="T534" s="91">
        <f t="shared" si="309"/>
        <v>5.7920100000000003</v>
      </c>
      <c r="U534" s="91">
        <f t="shared" si="309"/>
        <v>5.8017899999999996</v>
      </c>
      <c r="V534" s="91">
        <f t="shared" si="309"/>
        <v>5.7694599999999996</v>
      </c>
      <c r="W534" s="91">
        <f t="shared" si="309"/>
        <v>5.6577599999999997</v>
      </c>
      <c r="X534" s="91">
        <f t="shared" si="309"/>
        <v>5.5998999999999999</v>
      </c>
      <c r="Y534" s="91">
        <f t="shared" si="309"/>
        <v>5.3969699999999996</v>
      </c>
      <c r="Z534" s="91">
        <f t="shared" si="309"/>
        <v>5.0738099999999999</v>
      </c>
      <c r="AA534" s="91">
        <f t="shared" si="309"/>
        <v>4.9483100000000002</v>
      </c>
    </row>
    <row r="535" spans="1:27" ht="12.75" customHeight="1" outlineLevel="1" x14ac:dyDescent="0.2">
      <c r="A535" s="99" t="s">
        <v>2173</v>
      </c>
      <c r="B535" s="63" t="s">
        <v>238</v>
      </c>
      <c r="C535" s="43" t="s">
        <v>79</v>
      </c>
      <c r="D535" s="44">
        <v>1044.83</v>
      </c>
      <c r="E535" s="44">
        <v>957.89</v>
      </c>
      <c r="F535" s="44">
        <v>880.57</v>
      </c>
      <c r="G535" s="44">
        <v>841.38</v>
      </c>
      <c r="H535" s="44">
        <v>948.05</v>
      </c>
      <c r="I535" s="44">
        <v>1073.1600000000001</v>
      </c>
      <c r="J535" s="44">
        <v>1282.78</v>
      </c>
      <c r="K535" s="44">
        <v>1761.68</v>
      </c>
      <c r="L535" s="44">
        <v>1893.66</v>
      </c>
      <c r="M535" s="44">
        <v>2006.21</v>
      </c>
      <c r="N535" s="44">
        <v>2049.02</v>
      </c>
      <c r="O535" s="44">
        <v>2069.61</v>
      </c>
      <c r="P535" s="44">
        <v>2007.85</v>
      </c>
      <c r="Q535" s="44">
        <v>2028.73</v>
      </c>
      <c r="R535" s="44">
        <v>2023.53</v>
      </c>
      <c r="S535" s="44">
        <v>1968.27</v>
      </c>
      <c r="T535" s="44">
        <v>2012.53</v>
      </c>
      <c r="U535" s="44">
        <v>2022.31</v>
      </c>
      <c r="V535" s="44">
        <v>1989.98</v>
      </c>
      <c r="W535" s="44">
        <v>1878.28</v>
      </c>
      <c r="X535" s="44">
        <v>1820.42</v>
      </c>
      <c r="Y535" s="44">
        <v>1617.49</v>
      </c>
      <c r="Z535" s="44">
        <v>1294.33</v>
      </c>
      <c r="AA535" s="44">
        <v>1168.83</v>
      </c>
    </row>
    <row r="536" spans="1:27" ht="12.75" customHeight="1" outlineLevel="1" x14ac:dyDescent="0.2">
      <c r="A536" s="99" t="s">
        <v>2174</v>
      </c>
      <c r="B536" s="63" t="s">
        <v>90</v>
      </c>
      <c r="C536" s="43" t="s">
        <v>79</v>
      </c>
      <c r="D536" s="44">
        <f>$D$486</f>
        <v>3559.77</v>
      </c>
      <c r="E536" s="44">
        <f t="shared" ref="E536:AA536" si="310">$D$486</f>
        <v>3559.77</v>
      </c>
      <c r="F536" s="44">
        <f t="shared" si="310"/>
        <v>3559.77</v>
      </c>
      <c r="G536" s="44">
        <f t="shared" si="310"/>
        <v>3559.77</v>
      </c>
      <c r="H536" s="44">
        <f t="shared" si="310"/>
        <v>3559.77</v>
      </c>
      <c r="I536" s="44">
        <f t="shared" si="310"/>
        <v>3559.77</v>
      </c>
      <c r="J536" s="44">
        <f t="shared" si="310"/>
        <v>3559.77</v>
      </c>
      <c r="K536" s="44">
        <f t="shared" si="310"/>
        <v>3559.77</v>
      </c>
      <c r="L536" s="44">
        <f t="shared" si="310"/>
        <v>3559.77</v>
      </c>
      <c r="M536" s="44">
        <f t="shared" si="310"/>
        <v>3559.77</v>
      </c>
      <c r="N536" s="44">
        <f t="shared" si="310"/>
        <v>3559.77</v>
      </c>
      <c r="O536" s="44">
        <f t="shared" si="310"/>
        <v>3559.77</v>
      </c>
      <c r="P536" s="44">
        <f t="shared" si="310"/>
        <v>3559.77</v>
      </c>
      <c r="Q536" s="44">
        <f t="shared" si="310"/>
        <v>3559.77</v>
      </c>
      <c r="R536" s="44">
        <f t="shared" si="310"/>
        <v>3559.77</v>
      </c>
      <c r="S536" s="44">
        <f t="shared" si="310"/>
        <v>3559.77</v>
      </c>
      <c r="T536" s="44">
        <f t="shared" si="310"/>
        <v>3559.77</v>
      </c>
      <c r="U536" s="44">
        <f t="shared" si="310"/>
        <v>3559.77</v>
      </c>
      <c r="V536" s="44">
        <f t="shared" si="310"/>
        <v>3559.77</v>
      </c>
      <c r="W536" s="44">
        <f t="shared" si="310"/>
        <v>3559.77</v>
      </c>
      <c r="X536" s="44">
        <f t="shared" si="310"/>
        <v>3559.77</v>
      </c>
      <c r="Y536" s="44">
        <f t="shared" si="310"/>
        <v>3559.77</v>
      </c>
      <c r="Z536" s="44">
        <f t="shared" si="310"/>
        <v>3559.77</v>
      </c>
      <c r="AA536" s="44">
        <f t="shared" si="310"/>
        <v>3559.77</v>
      </c>
    </row>
    <row r="537" spans="1:27" ht="12.75" customHeight="1" outlineLevel="1" x14ac:dyDescent="0.2">
      <c r="A537" s="99" t="s">
        <v>2175</v>
      </c>
      <c r="B537" s="63" t="s">
        <v>83</v>
      </c>
      <c r="C537" s="43" t="s">
        <v>79</v>
      </c>
      <c r="D537" s="44">
        <v>3.35</v>
      </c>
      <c r="E537" s="44">
        <v>3.35</v>
      </c>
      <c r="F537" s="44">
        <v>3.35</v>
      </c>
      <c r="G537" s="44">
        <v>3.35</v>
      </c>
      <c r="H537" s="44">
        <v>3.35</v>
      </c>
      <c r="I537" s="44">
        <v>3.35</v>
      </c>
      <c r="J537" s="44">
        <v>3.35</v>
      </c>
      <c r="K537" s="44">
        <v>3.35</v>
      </c>
      <c r="L537" s="44">
        <v>3.35</v>
      </c>
      <c r="M537" s="44">
        <v>3.35</v>
      </c>
      <c r="N537" s="44">
        <v>3.35</v>
      </c>
      <c r="O537" s="44">
        <v>3.35</v>
      </c>
      <c r="P537" s="44">
        <v>3.35</v>
      </c>
      <c r="Q537" s="44">
        <v>3.35</v>
      </c>
      <c r="R537" s="44">
        <v>3.35</v>
      </c>
      <c r="S537" s="44">
        <v>3.35</v>
      </c>
      <c r="T537" s="44">
        <v>3.35</v>
      </c>
      <c r="U537" s="44">
        <v>3.35</v>
      </c>
      <c r="V537" s="44">
        <v>3.35</v>
      </c>
      <c r="W537" s="44">
        <v>3.35</v>
      </c>
      <c r="X537" s="44">
        <v>3.35</v>
      </c>
      <c r="Y537" s="44">
        <v>3.35</v>
      </c>
      <c r="Z537" s="44">
        <v>3.35</v>
      </c>
      <c r="AA537" s="44">
        <v>3.35</v>
      </c>
    </row>
    <row r="538" spans="1:27" ht="12.75" customHeight="1" outlineLevel="1" x14ac:dyDescent="0.2">
      <c r="A538" s="99" t="s">
        <v>2176</v>
      </c>
      <c r="B538" s="63" t="s">
        <v>81</v>
      </c>
      <c r="C538" s="43" t="s">
        <v>79</v>
      </c>
      <c r="D538" s="44">
        <f>$D$11</f>
        <v>216.36</v>
      </c>
      <c r="E538" s="44">
        <f t="shared" ref="E538:AA538" si="311">$D$11</f>
        <v>216.36</v>
      </c>
      <c r="F538" s="44">
        <f t="shared" si="311"/>
        <v>216.36</v>
      </c>
      <c r="G538" s="44">
        <f t="shared" si="311"/>
        <v>216.36</v>
      </c>
      <c r="H538" s="44">
        <f t="shared" si="311"/>
        <v>216.36</v>
      </c>
      <c r="I538" s="44">
        <f t="shared" si="311"/>
        <v>216.36</v>
      </c>
      <c r="J538" s="44">
        <f t="shared" si="311"/>
        <v>216.36</v>
      </c>
      <c r="K538" s="44">
        <f t="shared" si="311"/>
        <v>216.36</v>
      </c>
      <c r="L538" s="44">
        <f t="shared" si="311"/>
        <v>216.36</v>
      </c>
      <c r="M538" s="44">
        <f t="shared" si="311"/>
        <v>216.36</v>
      </c>
      <c r="N538" s="44">
        <f t="shared" si="311"/>
        <v>216.36</v>
      </c>
      <c r="O538" s="44">
        <f t="shared" si="311"/>
        <v>216.36</v>
      </c>
      <c r="P538" s="44">
        <f t="shared" si="311"/>
        <v>216.36</v>
      </c>
      <c r="Q538" s="44">
        <f t="shared" si="311"/>
        <v>216.36</v>
      </c>
      <c r="R538" s="44">
        <f t="shared" si="311"/>
        <v>216.36</v>
      </c>
      <c r="S538" s="44">
        <f t="shared" si="311"/>
        <v>216.36</v>
      </c>
      <c r="T538" s="44">
        <f t="shared" si="311"/>
        <v>216.36</v>
      </c>
      <c r="U538" s="44">
        <f t="shared" si="311"/>
        <v>216.36</v>
      </c>
      <c r="V538" s="44">
        <f t="shared" si="311"/>
        <v>216.36</v>
      </c>
      <c r="W538" s="44">
        <f t="shared" si="311"/>
        <v>216.36</v>
      </c>
      <c r="X538" s="44">
        <f t="shared" si="311"/>
        <v>216.36</v>
      </c>
      <c r="Y538" s="44">
        <f t="shared" si="311"/>
        <v>216.36</v>
      </c>
      <c r="Z538" s="44">
        <f t="shared" si="311"/>
        <v>216.36</v>
      </c>
      <c r="AA538" s="44">
        <f t="shared" si="311"/>
        <v>216.36</v>
      </c>
    </row>
    <row r="539" spans="1:27" x14ac:dyDescent="0.2">
      <c r="A539" s="98" t="s">
        <v>2177</v>
      </c>
      <c r="B539" s="28" t="str">
        <f>"12"&amp;"."&amp;$B$800&amp;"."&amp;$B$801</f>
        <v>12.12.2023</v>
      </c>
      <c r="C539" s="90" t="s">
        <v>76</v>
      </c>
      <c r="D539" s="91">
        <f>ROUND(((D540+D541+D543+D542)/1000),5)</f>
        <v>4.8244699999999998</v>
      </c>
      <c r="E539" s="91">
        <f>ROUND(((E540+E541+E543+E542)/1000),5)</f>
        <v>4.7310400000000001</v>
      </c>
      <c r="F539" s="91">
        <f>ROUND(((F540+F541+F543+F542)/1000),5)</f>
        <v>4.6266400000000001</v>
      </c>
      <c r="G539" s="91">
        <f t="shared" ref="G539:AA539" si="312">ROUND(((G540+G541+G543+G542)/1000),5)</f>
        <v>4.6118100000000002</v>
      </c>
      <c r="H539" s="91">
        <f t="shared" si="312"/>
        <v>4.7156599999999997</v>
      </c>
      <c r="I539" s="91">
        <f t="shared" si="312"/>
        <v>4.8730200000000004</v>
      </c>
      <c r="J539" s="91">
        <f t="shared" si="312"/>
        <v>5.05572</v>
      </c>
      <c r="K539" s="91">
        <f t="shared" si="312"/>
        <v>5.4013200000000001</v>
      </c>
      <c r="L539" s="91">
        <f t="shared" si="312"/>
        <v>5.6074900000000003</v>
      </c>
      <c r="M539" s="91">
        <f t="shared" si="312"/>
        <v>5.6673600000000004</v>
      </c>
      <c r="N539" s="91">
        <f t="shared" si="312"/>
        <v>5.6980700000000004</v>
      </c>
      <c r="O539" s="91">
        <f t="shared" si="312"/>
        <v>5.73346</v>
      </c>
      <c r="P539" s="91">
        <f t="shared" si="312"/>
        <v>5.67178</v>
      </c>
      <c r="Q539" s="91">
        <f t="shared" si="312"/>
        <v>5.6901900000000003</v>
      </c>
      <c r="R539" s="91">
        <f t="shared" si="312"/>
        <v>5.7033699999999996</v>
      </c>
      <c r="S539" s="91">
        <f t="shared" si="312"/>
        <v>5.6558299999999999</v>
      </c>
      <c r="T539" s="91">
        <f t="shared" si="312"/>
        <v>5.6771399999999996</v>
      </c>
      <c r="U539" s="91">
        <f t="shared" si="312"/>
        <v>5.6703400000000004</v>
      </c>
      <c r="V539" s="91">
        <f t="shared" si="312"/>
        <v>5.6614500000000003</v>
      </c>
      <c r="W539" s="91">
        <f t="shared" si="312"/>
        <v>5.6491400000000001</v>
      </c>
      <c r="X539" s="91">
        <f t="shared" si="312"/>
        <v>5.5983400000000003</v>
      </c>
      <c r="Y539" s="91">
        <f t="shared" si="312"/>
        <v>5.4194199999999997</v>
      </c>
      <c r="Z539" s="91">
        <f t="shared" si="312"/>
        <v>5.1004800000000001</v>
      </c>
      <c r="AA539" s="91">
        <f t="shared" si="312"/>
        <v>4.9845499999999996</v>
      </c>
    </row>
    <row r="540" spans="1:27" ht="12.75" customHeight="1" outlineLevel="1" x14ac:dyDescent="0.2">
      <c r="A540" s="99" t="s">
        <v>2178</v>
      </c>
      <c r="B540" s="63" t="s">
        <v>238</v>
      </c>
      <c r="C540" s="43" t="s">
        <v>79</v>
      </c>
      <c r="D540" s="44">
        <v>1044.99</v>
      </c>
      <c r="E540" s="44">
        <v>951.56</v>
      </c>
      <c r="F540" s="44">
        <v>847.16</v>
      </c>
      <c r="G540" s="44">
        <v>832.33</v>
      </c>
      <c r="H540" s="44">
        <v>936.18</v>
      </c>
      <c r="I540" s="44">
        <v>1093.54</v>
      </c>
      <c r="J540" s="44">
        <v>1276.24</v>
      </c>
      <c r="K540" s="44">
        <v>1621.84</v>
      </c>
      <c r="L540" s="44">
        <v>1828.01</v>
      </c>
      <c r="M540" s="44">
        <v>1887.88</v>
      </c>
      <c r="N540" s="44">
        <v>1918.59</v>
      </c>
      <c r="O540" s="44">
        <v>1953.98</v>
      </c>
      <c r="P540" s="44">
        <v>1892.3</v>
      </c>
      <c r="Q540" s="44">
        <v>1910.71</v>
      </c>
      <c r="R540" s="44">
        <v>1923.89</v>
      </c>
      <c r="S540" s="44">
        <v>1876.35</v>
      </c>
      <c r="T540" s="44">
        <v>1897.66</v>
      </c>
      <c r="U540" s="44">
        <v>1890.86</v>
      </c>
      <c r="V540" s="44">
        <v>1881.97</v>
      </c>
      <c r="W540" s="44">
        <v>1869.66</v>
      </c>
      <c r="X540" s="44">
        <v>1818.86</v>
      </c>
      <c r="Y540" s="44">
        <v>1639.94</v>
      </c>
      <c r="Z540" s="44">
        <v>1321</v>
      </c>
      <c r="AA540" s="44">
        <v>1205.07</v>
      </c>
    </row>
    <row r="541" spans="1:27" ht="12.75" customHeight="1" outlineLevel="1" x14ac:dyDescent="0.2">
      <c r="A541" s="99" t="s">
        <v>2179</v>
      </c>
      <c r="B541" s="63" t="s">
        <v>90</v>
      </c>
      <c r="C541" s="43" t="s">
        <v>79</v>
      </c>
      <c r="D541" s="44">
        <f>$D$486</f>
        <v>3559.77</v>
      </c>
      <c r="E541" s="44">
        <f t="shared" ref="E541:AA541" si="313">$D$486</f>
        <v>3559.77</v>
      </c>
      <c r="F541" s="44">
        <f t="shared" si="313"/>
        <v>3559.77</v>
      </c>
      <c r="G541" s="44">
        <f t="shared" si="313"/>
        <v>3559.77</v>
      </c>
      <c r="H541" s="44">
        <f t="shared" si="313"/>
        <v>3559.77</v>
      </c>
      <c r="I541" s="44">
        <f t="shared" si="313"/>
        <v>3559.77</v>
      </c>
      <c r="J541" s="44">
        <f t="shared" si="313"/>
        <v>3559.77</v>
      </c>
      <c r="K541" s="44">
        <f t="shared" si="313"/>
        <v>3559.77</v>
      </c>
      <c r="L541" s="44">
        <f t="shared" si="313"/>
        <v>3559.77</v>
      </c>
      <c r="M541" s="44">
        <f t="shared" si="313"/>
        <v>3559.77</v>
      </c>
      <c r="N541" s="44">
        <f t="shared" si="313"/>
        <v>3559.77</v>
      </c>
      <c r="O541" s="44">
        <f t="shared" si="313"/>
        <v>3559.77</v>
      </c>
      <c r="P541" s="44">
        <f t="shared" si="313"/>
        <v>3559.77</v>
      </c>
      <c r="Q541" s="44">
        <f t="shared" si="313"/>
        <v>3559.77</v>
      </c>
      <c r="R541" s="44">
        <f t="shared" si="313"/>
        <v>3559.77</v>
      </c>
      <c r="S541" s="44">
        <f t="shared" si="313"/>
        <v>3559.77</v>
      </c>
      <c r="T541" s="44">
        <f t="shared" si="313"/>
        <v>3559.77</v>
      </c>
      <c r="U541" s="44">
        <f t="shared" si="313"/>
        <v>3559.77</v>
      </c>
      <c r="V541" s="44">
        <f t="shared" si="313"/>
        <v>3559.77</v>
      </c>
      <c r="W541" s="44">
        <f t="shared" si="313"/>
        <v>3559.77</v>
      </c>
      <c r="X541" s="44">
        <f t="shared" si="313"/>
        <v>3559.77</v>
      </c>
      <c r="Y541" s="44">
        <f t="shared" si="313"/>
        <v>3559.77</v>
      </c>
      <c r="Z541" s="44">
        <f t="shared" si="313"/>
        <v>3559.77</v>
      </c>
      <c r="AA541" s="44">
        <f t="shared" si="313"/>
        <v>3559.77</v>
      </c>
    </row>
    <row r="542" spans="1:27" ht="12.75" customHeight="1" outlineLevel="1" x14ac:dyDescent="0.2">
      <c r="A542" s="99" t="s">
        <v>2180</v>
      </c>
      <c r="B542" s="63" t="s">
        <v>83</v>
      </c>
      <c r="C542" s="43" t="s">
        <v>79</v>
      </c>
      <c r="D542" s="44">
        <v>3.35</v>
      </c>
      <c r="E542" s="44">
        <v>3.35</v>
      </c>
      <c r="F542" s="44">
        <v>3.35</v>
      </c>
      <c r="G542" s="44">
        <v>3.35</v>
      </c>
      <c r="H542" s="44">
        <v>3.35</v>
      </c>
      <c r="I542" s="44">
        <v>3.35</v>
      </c>
      <c r="J542" s="44">
        <v>3.35</v>
      </c>
      <c r="K542" s="44">
        <v>3.35</v>
      </c>
      <c r="L542" s="44">
        <v>3.35</v>
      </c>
      <c r="M542" s="44">
        <v>3.35</v>
      </c>
      <c r="N542" s="44">
        <v>3.35</v>
      </c>
      <c r="O542" s="44">
        <v>3.35</v>
      </c>
      <c r="P542" s="44">
        <v>3.35</v>
      </c>
      <c r="Q542" s="44">
        <v>3.35</v>
      </c>
      <c r="R542" s="44">
        <v>3.35</v>
      </c>
      <c r="S542" s="44">
        <v>3.35</v>
      </c>
      <c r="T542" s="44">
        <v>3.35</v>
      </c>
      <c r="U542" s="44">
        <v>3.35</v>
      </c>
      <c r="V542" s="44">
        <v>3.35</v>
      </c>
      <c r="W542" s="44">
        <v>3.35</v>
      </c>
      <c r="X542" s="44">
        <v>3.35</v>
      </c>
      <c r="Y542" s="44">
        <v>3.35</v>
      </c>
      <c r="Z542" s="44">
        <v>3.35</v>
      </c>
      <c r="AA542" s="44">
        <v>3.35</v>
      </c>
    </row>
    <row r="543" spans="1:27" ht="12.75" customHeight="1" outlineLevel="1" x14ac:dyDescent="0.2">
      <c r="A543" s="99" t="s">
        <v>2181</v>
      </c>
      <c r="B543" s="63" t="s">
        <v>81</v>
      </c>
      <c r="C543" s="43" t="s">
        <v>79</v>
      </c>
      <c r="D543" s="44">
        <f>$D$11</f>
        <v>216.36</v>
      </c>
      <c r="E543" s="44">
        <f t="shared" ref="E543:AA543" si="314">$D$11</f>
        <v>216.36</v>
      </c>
      <c r="F543" s="44">
        <f t="shared" si="314"/>
        <v>216.36</v>
      </c>
      <c r="G543" s="44">
        <f t="shared" si="314"/>
        <v>216.36</v>
      </c>
      <c r="H543" s="44">
        <f t="shared" si="314"/>
        <v>216.36</v>
      </c>
      <c r="I543" s="44">
        <f t="shared" si="314"/>
        <v>216.36</v>
      </c>
      <c r="J543" s="44">
        <f t="shared" si="314"/>
        <v>216.36</v>
      </c>
      <c r="K543" s="44">
        <f t="shared" si="314"/>
        <v>216.36</v>
      </c>
      <c r="L543" s="44">
        <f t="shared" si="314"/>
        <v>216.36</v>
      </c>
      <c r="M543" s="44">
        <f t="shared" si="314"/>
        <v>216.36</v>
      </c>
      <c r="N543" s="44">
        <f t="shared" si="314"/>
        <v>216.36</v>
      </c>
      <c r="O543" s="44">
        <f t="shared" si="314"/>
        <v>216.36</v>
      </c>
      <c r="P543" s="44">
        <f t="shared" si="314"/>
        <v>216.36</v>
      </c>
      <c r="Q543" s="44">
        <f t="shared" si="314"/>
        <v>216.36</v>
      </c>
      <c r="R543" s="44">
        <f t="shared" si="314"/>
        <v>216.36</v>
      </c>
      <c r="S543" s="44">
        <f t="shared" si="314"/>
        <v>216.36</v>
      </c>
      <c r="T543" s="44">
        <f t="shared" si="314"/>
        <v>216.36</v>
      </c>
      <c r="U543" s="44">
        <f t="shared" si="314"/>
        <v>216.36</v>
      </c>
      <c r="V543" s="44">
        <f t="shared" si="314"/>
        <v>216.36</v>
      </c>
      <c r="W543" s="44">
        <f t="shared" si="314"/>
        <v>216.36</v>
      </c>
      <c r="X543" s="44">
        <f t="shared" si="314"/>
        <v>216.36</v>
      </c>
      <c r="Y543" s="44">
        <f t="shared" si="314"/>
        <v>216.36</v>
      </c>
      <c r="Z543" s="44">
        <f t="shared" si="314"/>
        <v>216.36</v>
      </c>
      <c r="AA543" s="44">
        <f t="shared" si="314"/>
        <v>216.36</v>
      </c>
    </row>
    <row r="544" spans="1:27" x14ac:dyDescent="0.2">
      <c r="A544" s="98" t="s">
        <v>2182</v>
      </c>
      <c r="B544" s="28" t="str">
        <f>"13"&amp;"."&amp;$B$800&amp;"."&amp;$B$801</f>
        <v>13.12.2023</v>
      </c>
      <c r="C544" s="90" t="s">
        <v>76</v>
      </c>
      <c r="D544" s="91">
        <f>ROUND(((D545+D546+D548+D547)/1000),5)</f>
        <v>4.91221</v>
      </c>
      <c r="E544" s="91">
        <f>ROUND(((E545+E546+E548+E547)/1000),5)</f>
        <v>4.8232100000000004</v>
      </c>
      <c r="F544" s="91">
        <f>ROUND(((F545+F546+F548+F547)/1000),5)</f>
        <v>4.7868500000000003</v>
      </c>
      <c r="G544" s="91">
        <f t="shared" ref="G544:AA544" si="315">ROUND(((G545+G546+G548+G547)/1000),5)</f>
        <v>4.7746599999999999</v>
      </c>
      <c r="H544" s="91">
        <f t="shared" si="315"/>
        <v>4.8085500000000003</v>
      </c>
      <c r="I544" s="91">
        <f t="shared" si="315"/>
        <v>4.9480599999999999</v>
      </c>
      <c r="J544" s="91">
        <f t="shared" si="315"/>
        <v>5.1211500000000001</v>
      </c>
      <c r="K544" s="91">
        <f t="shared" si="315"/>
        <v>5.4615999999999998</v>
      </c>
      <c r="L544" s="91">
        <f t="shared" si="315"/>
        <v>5.6798400000000004</v>
      </c>
      <c r="M544" s="91">
        <f t="shared" si="315"/>
        <v>5.7537500000000001</v>
      </c>
      <c r="N544" s="91">
        <f t="shared" si="315"/>
        <v>5.7861399999999996</v>
      </c>
      <c r="O544" s="91">
        <f t="shared" si="315"/>
        <v>5.8200799999999999</v>
      </c>
      <c r="P544" s="91">
        <f t="shared" si="315"/>
        <v>5.7694900000000002</v>
      </c>
      <c r="Q544" s="91">
        <f t="shared" si="315"/>
        <v>5.7949900000000003</v>
      </c>
      <c r="R544" s="91">
        <f t="shared" si="315"/>
        <v>5.7848600000000001</v>
      </c>
      <c r="S544" s="91">
        <f t="shared" si="315"/>
        <v>5.7617200000000004</v>
      </c>
      <c r="T544" s="91">
        <f t="shared" si="315"/>
        <v>5.7927200000000001</v>
      </c>
      <c r="U544" s="91">
        <f t="shared" si="315"/>
        <v>5.7833199999999998</v>
      </c>
      <c r="V544" s="91">
        <f t="shared" si="315"/>
        <v>5.7591400000000004</v>
      </c>
      <c r="W544" s="91">
        <f t="shared" si="315"/>
        <v>5.6947000000000001</v>
      </c>
      <c r="X544" s="91">
        <f t="shared" si="315"/>
        <v>5.57592</v>
      </c>
      <c r="Y544" s="91">
        <f t="shared" si="315"/>
        <v>5.5031999999999996</v>
      </c>
      <c r="Z544" s="91">
        <f t="shared" si="315"/>
        <v>5.2401900000000001</v>
      </c>
      <c r="AA544" s="91">
        <f t="shared" si="315"/>
        <v>5.0492999999999997</v>
      </c>
    </row>
    <row r="545" spans="1:27" ht="12.75" customHeight="1" outlineLevel="1" x14ac:dyDescent="0.2">
      <c r="A545" s="99" t="s">
        <v>2183</v>
      </c>
      <c r="B545" s="63" t="s">
        <v>238</v>
      </c>
      <c r="C545" s="43" t="s">
        <v>79</v>
      </c>
      <c r="D545" s="44">
        <v>1132.73</v>
      </c>
      <c r="E545" s="44">
        <v>1043.73</v>
      </c>
      <c r="F545" s="44">
        <v>1007.37</v>
      </c>
      <c r="G545" s="44">
        <v>995.18</v>
      </c>
      <c r="H545" s="44">
        <v>1029.07</v>
      </c>
      <c r="I545" s="44">
        <v>1168.58</v>
      </c>
      <c r="J545" s="44">
        <v>1341.67</v>
      </c>
      <c r="K545" s="44">
        <v>1682.12</v>
      </c>
      <c r="L545" s="44">
        <v>1900.36</v>
      </c>
      <c r="M545" s="44">
        <v>1974.27</v>
      </c>
      <c r="N545" s="44">
        <v>2006.66</v>
      </c>
      <c r="O545" s="44">
        <v>2040.6</v>
      </c>
      <c r="P545" s="44">
        <v>1990.01</v>
      </c>
      <c r="Q545" s="44">
        <v>2015.51</v>
      </c>
      <c r="R545" s="44">
        <v>2005.38</v>
      </c>
      <c r="S545" s="44">
        <v>1982.24</v>
      </c>
      <c r="T545" s="44">
        <v>2013.24</v>
      </c>
      <c r="U545" s="44">
        <v>2003.84</v>
      </c>
      <c r="V545" s="44">
        <v>1979.66</v>
      </c>
      <c r="W545" s="44">
        <v>1915.22</v>
      </c>
      <c r="X545" s="44">
        <v>1796.44</v>
      </c>
      <c r="Y545" s="44">
        <v>1723.72</v>
      </c>
      <c r="Z545" s="44">
        <v>1460.71</v>
      </c>
      <c r="AA545" s="44">
        <v>1269.82</v>
      </c>
    </row>
    <row r="546" spans="1:27" ht="12.75" customHeight="1" outlineLevel="1" x14ac:dyDescent="0.2">
      <c r="A546" s="99" t="s">
        <v>2184</v>
      </c>
      <c r="B546" s="63" t="s">
        <v>90</v>
      </c>
      <c r="C546" s="43" t="s">
        <v>79</v>
      </c>
      <c r="D546" s="44">
        <f>$D$486</f>
        <v>3559.77</v>
      </c>
      <c r="E546" s="44">
        <f t="shared" ref="E546:AA546" si="316">$D$486</f>
        <v>3559.77</v>
      </c>
      <c r="F546" s="44">
        <f t="shared" si="316"/>
        <v>3559.77</v>
      </c>
      <c r="G546" s="44">
        <f t="shared" si="316"/>
        <v>3559.77</v>
      </c>
      <c r="H546" s="44">
        <f t="shared" si="316"/>
        <v>3559.77</v>
      </c>
      <c r="I546" s="44">
        <f t="shared" si="316"/>
        <v>3559.77</v>
      </c>
      <c r="J546" s="44">
        <f t="shared" si="316"/>
        <v>3559.77</v>
      </c>
      <c r="K546" s="44">
        <f t="shared" si="316"/>
        <v>3559.77</v>
      </c>
      <c r="L546" s="44">
        <f t="shared" si="316"/>
        <v>3559.77</v>
      </c>
      <c r="M546" s="44">
        <f t="shared" si="316"/>
        <v>3559.77</v>
      </c>
      <c r="N546" s="44">
        <f t="shared" si="316"/>
        <v>3559.77</v>
      </c>
      <c r="O546" s="44">
        <f t="shared" si="316"/>
        <v>3559.77</v>
      </c>
      <c r="P546" s="44">
        <f t="shared" si="316"/>
        <v>3559.77</v>
      </c>
      <c r="Q546" s="44">
        <f t="shared" si="316"/>
        <v>3559.77</v>
      </c>
      <c r="R546" s="44">
        <f t="shared" si="316"/>
        <v>3559.77</v>
      </c>
      <c r="S546" s="44">
        <f t="shared" si="316"/>
        <v>3559.77</v>
      </c>
      <c r="T546" s="44">
        <f t="shared" si="316"/>
        <v>3559.77</v>
      </c>
      <c r="U546" s="44">
        <f t="shared" si="316"/>
        <v>3559.77</v>
      </c>
      <c r="V546" s="44">
        <f t="shared" si="316"/>
        <v>3559.77</v>
      </c>
      <c r="W546" s="44">
        <f t="shared" si="316"/>
        <v>3559.77</v>
      </c>
      <c r="X546" s="44">
        <f t="shared" si="316"/>
        <v>3559.77</v>
      </c>
      <c r="Y546" s="44">
        <f t="shared" si="316"/>
        <v>3559.77</v>
      </c>
      <c r="Z546" s="44">
        <f t="shared" si="316"/>
        <v>3559.77</v>
      </c>
      <c r="AA546" s="44">
        <f t="shared" si="316"/>
        <v>3559.77</v>
      </c>
    </row>
    <row r="547" spans="1:27" ht="12.75" customHeight="1" outlineLevel="1" x14ac:dyDescent="0.2">
      <c r="A547" s="99" t="s">
        <v>2185</v>
      </c>
      <c r="B547" s="63" t="s">
        <v>83</v>
      </c>
      <c r="C547" s="43" t="s">
        <v>79</v>
      </c>
      <c r="D547" s="44">
        <v>3.35</v>
      </c>
      <c r="E547" s="44">
        <v>3.35</v>
      </c>
      <c r="F547" s="44">
        <v>3.35</v>
      </c>
      <c r="G547" s="44">
        <v>3.35</v>
      </c>
      <c r="H547" s="44">
        <v>3.35</v>
      </c>
      <c r="I547" s="44">
        <v>3.35</v>
      </c>
      <c r="J547" s="44">
        <v>3.35</v>
      </c>
      <c r="K547" s="44">
        <v>3.35</v>
      </c>
      <c r="L547" s="44">
        <v>3.35</v>
      </c>
      <c r="M547" s="44">
        <v>3.35</v>
      </c>
      <c r="N547" s="44">
        <v>3.35</v>
      </c>
      <c r="O547" s="44">
        <v>3.35</v>
      </c>
      <c r="P547" s="44">
        <v>3.35</v>
      </c>
      <c r="Q547" s="44">
        <v>3.35</v>
      </c>
      <c r="R547" s="44">
        <v>3.35</v>
      </c>
      <c r="S547" s="44">
        <v>3.35</v>
      </c>
      <c r="T547" s="44">
        <v>3.35</v>
      </c>
      <c r="U547" s="44">
        <v>3.35</v>
      </c>
      <c r="V547" s="44">
        <v>3.35</v>
      </c>
      <c r="W547" s="44">
        <v>3.35</v>
      </c>
      <c r="X547" s="44">
        <v>3.35</v>
      </c>
      <c r="Y547" s="44">
        <v>3.35</v>
      </c>
      <c r="Z547" s="44">
        <v>3.35</v>
      </c>
      <c r="AA547" s="44">
        <v>3.35</v>
      </c>
    </row>
    <row r="548" spans="1:27" ht="12.75" customHeight="1" outlineLevel="1" x14ac:dyDescent="0.2">
      <c r="A548" s="99" t="s">
        <v>2186</v>
      </c>
      <c r="B548" s="63" t="s">
        <v>81</v>
      </c>
      <c r="C548" s="43" t="s">
        <v>79</v>
      </c>
      <c r="D548" s="44">
        <f>$D$11</f>
        <v>216.36</v>
      </c>
      <c r="E548" s="44">
        <f t="shared" ref="E548:AA548" si="317">$D$11</f>
        <v>216.36</v>
      </c>
      <c r="F548" s="44">
        <f t="shared" si="317"/>
        <v>216.36</v>
      </c>
      <c r="G548" s="44">
        <f t="shared" si="317"/>
        <v>216.36</v>
      </c>
      <c r="H548" s="44">
        <f t="shared" si="317"/>
        <v>216.36</v>
      </c>
      <c r="I548" s="44">
        <f t="shared" si="317"/>
        <v>216.36</v>
      </c>
      <c r="J548" s="44">
        <f t="shared" si="317"/>
        <v>216.36</v>
      </c>
      <c r="K548" s="44">
        <f t="shared" si="317"/>
        <v>216.36</v>
      </c>
      <c r="L548" s="44">
        <f t="shared" si="317"/>
        <v>216.36</v>
      </c>
      <c r="M548" s="44">
        <f t="shared" si="317"/>
        <v>216.36</v>
      </c>
      <c r="N548" s="44">
        <f t="shared" si="317"/>
        <v>216.36</v>
      </c>
      <c r="O548" s="44">
        <f t="shared" si="317"/>
        <v>216.36</v>
      </c>
      <c r="P548" s="44">
        <f t="shared" si="317"/>
        <v>216.36</v>
      </c>
      <c r="Q548" s="44">
        <f t="shared" si="317"/>
        <v>216.36</v>
      </c>
      <c r="R548" s="44">
        <f t="shared" si="317"/>
        <v>216.36</v>
      </c>
      <c r="S548" s="44">
        <f t="shared" si="317"/>
        <v>216.36</v>
      </c>
      <c r="T548" s="44">
        <f t="shared" si="317"/>
        <v>216.36</v>
      </c>
      <c r="U548" s="44">
        <f t="shared" si="317"/>
        <v>216.36</v>
      </c>
      <c r="V548" s="44">
        <f t="shared" si="317"/>
        <v>216.36</v>
      </c>
      <c r="W548" s="44">
        <f t="shared" si="317"/>
        <v>216.36</v>
      </c>
      <c r="X548" s="44">
        <f t="shared" si="317"/>
        <v>216.36</v>
      </c>
      <c r="Y548" s="44">
        <f t="shared" si="317"/>
        <v>216.36</v>
      </c>
      <c r="Z548" s="44">
        <f t="shared" si="317"/>
        <v>216.36</v>
      </c>
      <c r="AA548" s="44">
        <f t="shared" si="317"/>
        <v>216.36</v>
      </c>
    </row>
    <row r="549" spans="1:27" x14ac:dyDescent="0.2">
      <c r="A549" s="98" t="s">
        <v>2187</v>
      </c>
      <c r="B549" s="28" t="str">
        <f>"14"&amp;"."&amp;$B$800&amp;"."&amp;$B$801</f>
        <v>14.12.2023</v>
      </c>
      <c r="C549" s="90" t="s">
        <v>76</v>
      </c>
      <c r="D549" s="91">
        <f>ROUND(((D550+D551+D553+D552)/1000),5)</f>
        <v>4.9641599999999997</v>
      </c>
      <c r="E549" s="91">
        <f>ROUND(((E550+E551+E553+E552)/1000),5)</f>
        <v>4.8879299999999999</v>
      </c>
      <c r="F549" s="91">
        <f>ROUND(((F550+F551+F553+F552)/1000),5)</f>
        <v>4.8402599999999998</v>
      </c>
      <c r="G549" s="91">
        <f t="shared" ref="G549:AA549" si="318">ROUND(((G550+G551+G553+G552)/1000),5)</f>
        <v>4.8431800000000003</v>
      </c>
      <c r="H549" s="91">
        <f t="shared" si="318"/>
        <v>4.8886000000000003</v>
      </c>
      <c r="I549" s="91">
        <f t="shared" si="318"/>
        <v>5.0378499999999997</v>
      </c>
      <c r="J549" s="91">
        <f t="shared" si="318"/>
        <v>5.2951699999999997</v>
      </c>
      <c r="K549" s="91">
        <f t="shared" si="318"/>
        <v>5.5305600000000004</v>
      </c>
      <c r="L549" s="91">
        <f t="shared" si="318"/>
        <v>5.7460300000000002</v>
      </c>
      <c r="M549" s="91">
        <f t="shared" si="318"/>
        <v>5.8098400000000003</v>
      </c>
      <c r="N549" s="91">
        <f t="shared" si="318"/>
        <v>5.9412099999999999</v>
      </c>
      <c r="O549" s="91">
        <f t="shared" si="318"/>
        <v>5.8735600000000003</v>
      </c>
      <c r="P549" s="91">
        <f t="shared" si="318"/>
        <v>5.8165100000000001</v>
      </c>
      <c r="Q549" s="91">
        <f t="shared" si="318"/>
        <v>5.8395000000000001</v>
      </c>
      <c r="R549" s="91">
        <f t="shared" si="318"/>
        <v>5.8713100000000003</v>
      </c>
      <c r="S549" s="91">
        <f t="shared" si="318"/>
        <v>5.8115500000000004</v>
      </c>
      <c r="T549" s="91">
        <f t="shared" si="318"/>
        <v>6.0140700000000002</v>
      </c>
      <c r="U549" s="91">
        <f t="shared" si="318"/>
        <v>6.02719</v>
      </c>
      <c r="V549" s="91">
        <f t="shared" si="318"/>
        <v>6.0094599999999998</v>
      </c>
      <c r="W549" s="91">
        <f t="shared" si="318"/>
        <v>5.7711199999999998</v>
      </c>
      <c r="X549" s="91">
        <f t="shared" si="318"/>
        <v>5.7079899999999997</v>
      </c>
      <c r="Y549" s="91">
        <f t="shared" si="318"/>
        <v>5.5435400000000001</v>
      </c>
      <c r="Z549" s="91">
        <f t="shared" si="318"/>
        <v>5.2637999999999998</v>
      </c>
      <c r="AA549" s="91">
        <f t="shared" si="318"/>
        <v>5.0888900000000001</v>
      </c>
    </row>
    <row r="550" spans="1:27" ht="12.75" customHeight="1" outlineLevel="1" x14ac:dyDescent="0.2">
      <c r="A550" s="99" t="s">
        <v>2188</v>
      </c>
      <c r="B550" s="63" t="s">
        <v>238</v>
      </c>
      <c r="C550" s="43" t="s">
        <v>79</v>
      </c>
      <c r="D550" s="44">
        <v>1184.68</v>
      </c>
      <c r="E550" s="44">
        <v>1108.45</v>
      </c>
      <c r="F550" s="44">
        <v>1060.78</v>
      </c>
      <c r="G550" s="44">
        <v>1063.7</v>
      </c>
      <c r="H550" s="44">
        <v>1109.1199999999999</v>
      </c>
      <c r="I550" s="44">
        <v>1258.3699999999999</v>
      </c>
      <c r="J550" s="44">
        <v>1515.69</v>
      </c>
      <c r="K550" s="44">
        <v>1751.08</v>
      </c>
      <c r="L550" s="44">
        <v>1966.55</v>
      </c>
      <c r="M550" s="44">
        <v>2030.36</v>
      </c>
      <c r="N550" s="44">
        <v>2161.73</v>
      </c>
      <c r="O550" s="44">
        <v>2094.08</v>
      </c>
      <c r="P550" s="44">
        <v>2037.03</v>
      </c>
      <c r="Q550" s="44">
        <v>2060.02</v>
      </c>
      <c r="R550" s="44">
        <v>2091.83</v>
      </c>
      <c r="S550" s="44">
        <v>2032.07</v>
      </c>
      <c r="T550" s="44">
        <v>2234.59</v>
      </c>
      <c r="U550" s="44">
        <v>2247.71</v>
      </c>
      <c r="V550" s="44">
        <v>2229.98</v>
      </c>
      <c r="W550" s="44">
        <v>1991.64</v>
      </c>
      <c r="X550" s="44">
        <v>1928.51</v>
      </c>
      <c r="Y550" s="44">
        <v>1764.06</v>
      </c>
      <c r="Z550" s="44">
        <v>1484.32</v>
      </c>
      <c r="AA550" s="44">
        <v>1309.4100000000001</v>
      </c>
    </row>
    <row r="551" spans="1:27" ht="12.75" customHeight="1" outlineLevel="1" x14ac:dyDescent="0.2">
      <c r="A551" s="99" t="s">
        <v>2189</v>
      </c>
      <c r="B551" s="63" t="s">
        <v>90</v>
      </c>
      <c r="C551" s="43" t="s">
        <v>79</v>
      </c>
      <c r="D551" s="44">
        <f>$D$486</f>
        <v>3559.77</v>
      </c>
      <c r="E551" s="44">
        <f t="shared" ref="E551:AA551" si="319">$D$486</f>
        <v>3559.77</v>
      </c>
      <c r="F551" s="44">
        <f t="shared" si="319"/>
        <v>3559.77</v>
      </c>
      <c r="G551" s="44">
        <f t="shared" si="319"/>
        <v>3559.77</v>
      </c>
      <c r="H551" s="44">
        <f t="shared" si="319"/>
        <v>3559.77</v>
      </c>
      <c r="I551" s="44">
        <f t="shared" si="319"/>
        <v>3559.77</v>
      </c>
      <c r="J551" s="44">
        <f t="shared" si="319"/>
        <v>3559.77</v>
      </c>
      <c r="K551" s="44">
        <f t="shared" si="319"/>
        <v>3559.77</v>
      </c>
      <c r="L551" s="44">
        <f t="shared" si="319"/>
        <v>3559.77</v>
      </c>
      <c r="M551" s="44">
        <f t="shared" si="319"/>
        <v>3559.77</v>
      </c>
      <c r="N551" s="44">
        <f t="shared" si="319"/>
        <v>3559.77</v>
      </c>
      <c r="O551" s="44">
        <f t="shared" si="319"/>
        <v>3559.77</v>
      </c>
      <c r="P551" s="44">
        <f t="shared" si="319"/>
        <v>3559.77</v>
      </c>
      <c r="Q551" s="44">
        <f t="shared" si="319"/>
        <v>3559.77</v>
      </c>
      <c r="R551" s="44">
        <f t="shared" si="319"/>
        <v>3559.77</v>
      </c>
      <c r="S551" s="44">
        <f t="shared" si="319"/>
        <v>3559.77</v>
      </c>
      <c r="T551" s="44">
        <f t="shared" si="319"/>
        <v>3559.77</v>
      </c>
      <c r="U551" s="44">
        <f t="shared" si="319"/>
        <v>3559.77</v>
      </c>
      <c r="V551" s="44">
        <f t="shared" si="319"/>
        <v>3559.77</v>
      </c>
      <c r="W551" s="44">
        <f t="shared" si="319"/>
        <v>3559.77</v>
      </c>
      <c r="X551" s="44">
        <f t="shared" si="319"/>
        <v>3559.77</v>
      </c>
      <c r="Y551" s="44">
        <f t="shared" si="319"/>
        <v>3559.77</v>
      </c>
      <c r="Z551" s="44">
        <f t="shared" si="319"/>
        <v>3559.77</v>
      </c>
      <c r="AA551" s="44">
        <f t="shared" si="319"/>
        <v>3559.77</v>
      </c>
    </row>
    <row r="552" spans="1:27" ht="12.75" customHeight="1" outlineLevel="1" x14ac:dyDescent="0.2">
      <c r="A552" s="99" t="s">
        <v>2190</v>
      </c>
      <c r="B552" s="63" t="s">
        <v>83</v>
      </c>
      <c r="C552" s="43" t="s">
        <v>79</v>
      </c>
      <c r="D552" s="44">
        <v>3.35</v>
      </c>
      <c r="E552" s="44">
        <v>3.35</v>
      </c>
      <c r="F552" s="44">
        <v>3.35</v>
      </c>
      <c r="G552" s="44">
        <v>3.35</v>
      </c>
      <c r="H552" s="44">
        <v>3.35</v>
      </c>
      <c r="I552" s="44">
        <v>3.35</v>
      </c>
      <c r="J552" s="44">
        <v>3.35</v>
      </c>
      <c r="K552" s="44">
        <v>3.35</v>
      </c>
      <c r="L552" s="44">
        <v>3.35</v>
      </c>
      <c r="M552" s="44">
        <v>3.35</v>
      </c>
      <c r="N552" s="44">
        <v>3.35</v>
      </c>
      <c r="O552" s="44">
        <v>3.35</v>
      </c>
      <c r="P552" s="44">
        <v>3.35</v>
      </c>
      <c r="Q552" s="44">
        <v>3.35</v>
      </c>
      <c r="R552" s="44">
        <v>3.35</v>
      </c>
      <c r="S552" s="44">
        <v>3.35</v>
      </c>
      <c r="T552" s="44">
        <v>3.35</v>
      </c>
      <c r="U552" s="44">
        <v>3.35</v>
      </c>
      <c r="V552" s="44">
        <v>3.35</v>
      </c>
      <c r="W552" s="44">
        <v>3.35</v>
      </c>
      <c r="X552" s="44">
        <v>3.35</v>
      </c>
      <c r="Y552" s="44">
        <v>3.35</v>
      </c>
      <c r="Z552" s="44">
        <v>3.35</v>
      </c>
      <c r="AA552" s="44">
        <v>3.35</v>
      </c>
    </row>
    <row r="553" spans="1:27" ht="12.75" customHeight="1" outlineLevel="1" x14ac:dyDescent="0.2">
      <c r="A553" s="99" t="s">
        <v>2191</v>
      </c>
      <c r="B553" s="63" t="s">
        <v>81</v>
      </c>
      <c r="C553" s="43" t="s">
        <v>79</v>
      </c>
      <c r="D553" s="44">
        <f>$D$11</f>
        <v>216.36</v>
      </c>
      <c r="E553" s="44">
        <f t="shared" ref="E553:AA553" si="320">$D$11</f>
        <v>216.36</v>
      </c>
      <c r="F553" s="44">
        <f t="shared" si="320"/>
        <v>216.36</v>
      </c>
      <c r="G553" s="44">
        <f t="shared" si="320"/>
        <v>216.36</v>
      </c>
      <c r="H553" s="44">
        <f t="shared" si="320"/>
        <v>216.36</v>
      </c>
      <c r="I553" s="44">
        <f t="shared" si="320"/>
        <v>216.36</v>
      </c>
      <c r="J553" s="44">
        <f t="shared" si="320"/>
        <v>216.36</v>
      </c>
      <c r="K553" s="44">
        <f t="shared" si="320"/>
        <v>216.36</v>
      </c>
      <c r="L553" s="44">
        <f t="shared" si="320"/>
        <v>216.36</v>
      </c>
      <c r="M553" s="44">
        <f t="shared" si="320"/>
        <v>216.36</v>
      </c>
      <c r="N553" s="44">
        <f t="shared" si="320"/>
        <v>216.36</v>
      </c>
      <c r="O553" s="44">
        <f t="shared" si="320"/>
        <v>216.36</v>
      </c>
      <c r="P553" s="44">
        <f t="shared" si="320"/>
        <v>216.36</v>
      </c>
      <c r="Q553" s="44">
        <f t="shared" si="320"/>
        <v>216.36</v>
      </c>
      <c r="R553" s="44">
        <f t="shared" si="320"/>
        <v>216.36</v>
      </c>
      <c r="S553" s="44">
        <f t="shared" si="320"/>
        <v>216.36</v>
      </c>
      <c r="T553" s="44">
        <f t="shared" si="320"/>
        <v>216.36</v>
      </c>
      <c r="U553" s="44">
        <f t="shared" si="320"/>
        <v>216.36</v>
      </c>
      <c r="V553" s="44">
        <f t="shared" si="320"/>
        <v>216.36</v>
      </c>
      <c r="W553" s="44">
        <f t="shared" si="320"/>
        <v>216.36</v>
      </c>
      <c r="X553" s="44">
        <f t="shared" si="320"/>
        <v>216.36</v>
      </c>
      <c r="Y553" s="44">
        <f t="shared" si="320"/>
        <v>216.36</v>
      </c>
      <c r="Z553" s="44">
        <f t="shared" si="320"/>
        <v>216.36</v>
      </c>
      <c r="AA553" s="44">
        <f t="shared" si="320"/>
        <v>216.36</v>
      </c>
    </row>
    <row r="554" spans="1:27" x14ac:dyDescent="0.2">
      <c r="A554" s="98" t="s">
        <v>2192</v>
      </c>
      <c r="B554" s="28" t="str">
        <f>"15"&amp;"."&amp;$B$800&amp;"."&amp;$B$801</f>
        <v>15.12.2023</v>
      </c>
      <c r="C554" s="90" t="s">
        <v>76</v>
      </c>
      <c r="D554" s="91">
        <f>ROUND(((D555+D556+D558+D557)/1000),5)</f>
        <v>4.9723800000000002</v>
      </c>
      <c r="E554" s="91">
        <f>ROUND(((E555+E556+E558+E557)/1000),5)</f>
        <v>4.9201800000000002</v>
      </c>
      <c r="F554" s="91">
        <f>ROUND(((F555+F556+F558+F557)/1000),5)</f>
        <v>4.8771699999999996</v>
      </c>
      <c r="G554" s="91">
        <f t="shared" ref="G554:AA554" si="321">ROUND(((G555+G556+G558+G557)/1000),5)</f>
        <v>4.8653199999999996</v>
      </c>
      <c r="H554" s="91">
        <f t="shared" si="321"/>
        <v>4.9202000000000004</v>
      </c>
      <c r="I554" s="91">
        <f t="shared" si="321"/>
        <v>5.0358900000000002</v>
      </c>
      <c r="J554" s="91">
        <f t="shared" si="321"/>
        <v>5.2520499999999997</v>
      </c>
      <c r="K554" s="91">
        <f t="shared" si="321"/>
        <v>5.58941</v>
      </c>
      <c r="L554" s="91">
        <f t="shared" si="321"/>
        <v>5.7969299999999997</v>
      </c>
      <c r="M554" s="91">
        <f t="shared" si="321"/>
        <v>5.8213600000000003</v>
      </c>
      <c r="N554" s="91">
        <f t="shared" si="321"/>
        <v>5.8517099999999997</v>
      </c>
      <c r="O554" s="91">
        <f t="shared" si="321"/>
        <v>5.8553600000000001</v>
      </c>
      <c r="P554" s="91">
        <f t="shared" si="321"/>
        <v>5.8522800000000004</v>
      </c>
      <c r="Q554" s="91">
        <f t="shared" si="321"/>
        <v>5.8571499999999999</v>
      </c>
      <c r="R554" s="91">
        <f t="shared" si="321"/>
        <v>5.8574999999999999</v>
      </c>
      <c r="S554" s="91">
        <f t="shared" si="321"/>
        <v>5.8233300000000003</v>
      </c>
      <c r="T554" s="91">
        <f t="shared" si="321"/>
        <v>5.8838400000000002</v>
      </c>
      <c r="U554" s="91">
        <f t="shared" si="321"/>
        <v>5.8885399999999999</v>
      </c>
      <c r="V554" s="91">
        <f t="shared" si="321"/>
        <v>5.8800299999999996</v>
      </c>
      <c r="W554" s="91">
        <f t="shared" si="321"/>
        <v>5.8171900000000001</v>
      </c>
      <c r="X554" s="91">
        <f t="shared" si="321"/>
        <v>5.6601699999999999</v>
      </c>
      <c r="Y554" s="91">
        <f t="shared" si="321"/>
        <v>5.5158300000000002</v>
      </c>
      <c r="Z554" s="91">
        <f t="shared" si="321"/>
        <v>5.3109700000000002</v>
      </c>
      <c r="AA554" s="91">
        <f t="shared" si="321"/>
        <v>5.0901699999999996</v>
      </c>
    </row>
    <row r="555" spans="1:27" ht="12.75" customHeight="1" outlineLevel="1" x14ac:dyDescent="0.2">
      <c r="A555" s="99" t="s">
        <v>2193</v>
      </c>
      <c r="B555" s="63" t="s">
        <v>238</v>
      </c>
      <c r="C555" s="43" t="s">
        <v>79</v>
      </c>
      <c r="D555" s="44">
        <v>1192.9000000000001</v>
      </c>
      <c r="E555" s="44">
        <v>1140.7</v>
      </c>
      <c r="F555" s="44">
        <v>1097.69</v>
      </c>
      <c r="G555" s="44">
        <v>1085.8399999999999</v>
      </c>
      <c r="H555" s="44">
        <v>1140.72</v>
      </c>
      <c r="I555" s="44">
        <v>1256.4100000000001</v>
      </c>
      <c r="J555" s="44">
        <v>1472.57</v>
      </c>
      <c r="K555" s="44">
        <v>1809.93</v>
      </c>
      <c r="L555" s="44">
        <v>2017.45</v>
      </c>
      <c r="M555" s="44">
        <v>2041.88</v>
      </c>
      <c r="N555" s="44">
        <v>2072.23</v>
      </c>
      <c r="O555" s="44">
        <v>2075.88</v>
      </c>
      <c r="P555" s="44">
        <v>2072.8000000000002</v>
      </c>
      <c r="Q555" s="44">
        <v>2077.67</v>
      </c>
      <c r="R555" s="44">
        <v>2078.02</v>
      </c>
      <c r="S555" s="44">
        <v>2043.85</v>
      </c>
      <c r="T555" s="44">
        <v>2104.36</v>
      </c>
      <c r="U555" s="44">
        <v>2109.06</v>
      </c>
      <c r="V555" s="44">
        <v>2100.5500000000002</v>
      </c>
      <c r="W555" s="44">
        <v>2037.71</v>
      </c>
      <c r="X555" s="44">
        <v>1880.69</v>
      </c>
      <c r="Y555" s="44">
        <v>1736.35</v>
      </c>
      <c r="Z555" s="44">
        <v>1531.49</v>
      </c>
      <c r="AA555" s="44">
        <v>1310.69</v>
      </c>
    </row>
    <row r="556" spans="1:27" ht="12.75" customHeight="1" outlineLevel="1" x14ac:dyDescent="0.2">
      <c r="A556" s="99" t="s">
        <v>2194</v>
      </c>
      <c r="B556" s="63" t="s">
        <v>90</v>
      </c>
      <c r="C556" s="43" t="s">
        <v>79</v>
      </c>
      <c r="D556" s="44">
        <f>$D$486</f>
        <v>3559.77</v>
      </c>
      <c r="E556" s="44">
        <f t="shared" ref="E556:AA556" si="322">$D$486</f>
        <v>3559.77</v>
      </c>
      <c r="F556" s="44">
        <f t="shared" si="322"/>
        <v>3559.77</v>
      </c>
      <c r="G556" s="44">
        <f t="shared" si="322"/>
        <v>3559.77</v>
      </c>
      <c r="H556" s="44">
        <f t="shared" si="322"/>
        <v>3559.77</v>
      </c>
      <c r="I556" s="44">
        <f t="shared" si="322"/>
        <v>3559.77</v>
      </c>
      <c r="J556" s="44">
        <f t="shared" si="322"/>
        <v>3559.77</v>
      </c>
      <c r="K556" s="44">
        <f t="shared" si="322"/>
        <v>3559.77</v>
      </c>
      <c r="L556" s="44">
        <f t="shared" si="322"/>
        <v>3559.77</v>
      </c>
      <c r="M556" s="44">
        <f t="shared" si="322"/>
        <v>3559.77</v>
      </c>
      <c r="N556" s="44">
        <f t="shared" si="322"/>
        <v>3559.77</v>
      </c>
      <c r="O556" s="44">
        <f t="shared" si="322"/>
        <v>3559.77</v>
      </c>
      <c r="P556" s="44">
        <f t="shared" si="322"/>
        <v>3559.77</v>
      </c>
      <c r="Q556" s="44">
        <f t="shared" si="322"/>
        <v>3559.77</v>
      </c>
      <c r="R556" s="44">
        <f t="shared" si="322"/>
        <v>3559.77</v>
      </c>
      <c r="S556" s="44">
        <f t="shared" si="322"/>
        <v>3559.77</v>
      </c>
      <c r="T556" s="44">
        <f t="shared" si="322"/>
        <v>3559.77</v>
      </c>
      <c r="U556" s="44">
        <f t="shared" si="322"/>
        <v>3559.77</v>
      </c>
      <c r="V556" s="44">
        <f t="shared" si="322"/>
        <v>3559.77</v>
      </c>
      <c r="W556" s="44">
        <f t="shared" si="322"/>
        <v>3559.77</v>
      </c>
      <c r="X556" s="44">
        <f t="shared" si="322"/>
        <v>3559.77</v>
      </c>
      <c r="Y556" s="44">
        <f t="shared" si="322"/>
        <v>3559.77</v>
      </c>
      <c r="Z556" s="44">
        <f t="shared" si="322"/>
        <v>3559.77</v>
      </c>
      <c r="AA556" s="44">
        <f t="shared" si="322"/>
        <v>3559.77</v>
      </c>
    </row>
    <row r="557" spans="1:27" ht="12.75" customHeight="1" outlineLevel="1" x14ac:dyDescent="0.2">
      <c r="A557" s="99" t="s">
        <v>2195</v>
      </c>
      <c r="B557" s="63" t="s">
        <v>83</v>
      </c>
      <c r="C557" s="43" t="s">
        <v>79</v>
      </c>
      <c r="D557" s="44">
        <v>3.35</v>
      </c>
      <c r="E557" s="44">
        <v>3.35</v>
      </c>
      <c r="F557" s="44">
        <v>3.35</v>
      </c>
      <c r="G557" s="44">
        <v>3.35</v>
      </c>
      <c r="H557" s="44">
        <v>3.35</v>
      </c>
      <c r="I557" s="44">
        <v>3.35</v>
      </c>
      <c r="J557" s="44">
        <v>3.35</v>
      </c>
      <c r="K557" s="44">
        <v>3.35</v>
      </c>
      <c r="L557" s="44">
        <v>3.35</v>
      </c>
      <c r="M557" s="44">
        <v>3.35</v>
      </c>
      <c r="N557" s="44">
        <v>3.35</v>
      </c>
      <c r="O557" s="44">
        <v>3.35</v>
      </c>
      <c r="P557" s="44">
        <v>3.35</v>
      </c>
      <c r="Q557" s="44">
        <v>3.35</v>
      </c>
      <c r="R557" s="44">
        <v>3.35</v>
      </c>
      <c r="S557" s="44">
        <v>3.35</v>
      </c>
      <c r="T557" s="44">
        <v>3.35</v>
      </c>
      <c r="U557" s="44">
        <v>3.35</v>
      </c>
      <c r="V557" s="44">
        <v>3.35</v>
      </c>
      <c r="W557" s="44">
        <v>3.35</v>
      </c>
      <c r="X557" s="44">
        <v>3.35</v>
      </c>
      <c r="Y557" s="44">
        <v>3.35</v>
      </c>
      <c r="Z557" s="44">
        <v>3.35</v>
      </c>
      <c r="AA557" s="44">
        <v>3.35</v>
      </c>
    </row>
    <row r="558" spans="1:27" ht="12.75" customHeight="1" outlineLevel="1" x14ac:dyDescent="0.2">
      <c r="A558" s="99" t="s">
        <v>2196</v>
      </c>
      <c r="B558" s="63" t="s">
        <v>81</v>
      </c>
      <c r="C558" s="43" t="s">
        <v>79</v>
      </c>
      <c r="D558" s="44">
        <f>$D$11</f>
        <v>216.36</v>
      </c>
      <c r="E558" s="44">
        <f t="shared" ref="E558:AA558" si="323">$D$11</f>
        <v>216.36</v>
      </c>
      <c r="F558" s="44">
        <f t="shared" si="323"/>
        <v>216.36</v>
      </c>
      <c r="G558" s="44">
        <f t="shared" si="323"/>
        <v>216.36</v>
      </c>
      <c r="H558" s="44">
        <f t="shared" si="323"/>
        <v>216.36</v>
      </c>
      <c r="I558" s="44">
        <f t="shared" si="323"/>
        <v>216.36</v>
      </c>
      <c r="J558" s="44">
        <f t="shared" si="323"/>
        <v>216.36</v>
      </c>
      <c r="K558" s="44">
        <f t="shared" si="323"/>
        <v>216.36</v>
      </c>
      <c r="L558" s="44">
        <f t="shared" si="323"/>
        <v>216.36</v>
      </c>
      <c r="M558" s="44">
        <f t="shared" si="323"/>
        <v>216.36</v>
      </c>
      <c r="N558" s="44">
        <f t="shared" si="323"/>
        <v>216.36</v>
      </c>
      <c r="O558" s="44">
        <f t="shared" si="323"/>
        <v>216.36</v>
      </c>
      <c r="P558" s="44">
        <f t="shared" si="323"/>
        <v>216.36</v>
      </c>
      <c r="Q558" s="44">
        <f t="shared" si="323"/>
        <v>216.36</v>
      </c>
      <c r="R558" s="44">
        <f t="shared" si="323"/>
        <v>216.36</v>
      </c>
      <c r="S558" s="44">
        <f t="shared" si="323"/>
        <v>216.36</v>
      </c>
      <c r="T558" s="44">
        <f t="shared" si="323"/>
        <v>216.36</v>
      </c>
      <c r="U558" s="44">
        <f t="shared" si="323"/>
        <v>216.36</v>
      </c>
      <c r="V558" s="44">
        <f t="shared" si="323"/>
        <v>216.36</v>
      </c>
      <c r="W558" s="44">
        <f t="shared" si="323"/>
        <v>216.36</v>
      </c>
      <c r="X558" s="44">
        <f t="shared" si="323"/>
        <v>216.36</v>
      </c>
      <c r="Y558" s="44">
        <f t="shared" si="323"/>
        <v>216.36</v>
      </c>
      <c r="Z558" s="44">
        <f t="shared" si="323"/>
        <v>216.36</v>
      </c>
      <c r="AA558" s="44">
        <f t="shared" si="323"/>
        <v>216.36</v>
      </c>
    </row>
    <row r="559" spans="1:27" x14ac:dyDescent="0.2">
      <c r="A559" s="98" t="s">
        <v>2197</v>
      </c>
      <c r="B559" s="28" t="str">
        <f>"16"&amp;"."&amp;$B$800&amp;"."&amp;$B$801</f>
        <v>16.12.2023</v>
      </c>
      <c r="C559" s="90" t="s">
        <v>76</v>
      </c>
      <c r="D559" s="91">
        <f>ROUND(((D560+D561+D563+D562)/1000),5)</f>
        <v>5.0399700000000003</v>
      </c>
      <c r="E559" s="91">
        <f>ROUND(((E560+E561+E563+E562)/1000),5)</f>
        <v>4.9998500000000003</v>
      </c>
      <c r="F559" s="91">
        <f>ROUND(((F560+F561+F563+F562)/1000),5)</f>
        <v>4.9786599999999996</v>
      </c>
      <c r="G559" s="91">
        <f t="shared" ref="G559:AA559" si="324">ROUND(((G560+G561+G563+G562)/1000),5)</f>
        <v>4.9451599999999996</v>
      </c>
      <c r="H559" s="91">
        <f t="shared" si="324"/>
        <v>4.9790400000000004</v>
      </c>
      <c r="I559" s="91">
        <f t="shared" si="324"/>
        <v>5.0364199999999997</v>
      </c>
      <c r="J559" s="91">
        <f t="shared" si="324"/>
        <v>5.1500500000000002</v>
      </c>
      <c r="K559" s="91">
        <f t="shared" si="324"/>
        <v>5.3022200000000002</v>
      </c>
      <c r="L559" s="91">
        <f t="shared" si="324"/>
        <v>5.6350699999999998</v>
      </c>
      <c r="M559" s="91">
        <f t="shared" si="324"/>
        <v>5.7028800000000004</v>
      </c>
      <c r="N559" s="91">
        <f t="shared" si="324"/>
        <v>5.76999</v>
      </c>
      <c r="O559" s="91">
        <f t="shared" si="324"/>
        <v>5.7698799999999997</v>
      </c>
      <c r="P559" s="91">
        <f t="shared" si="324"/>
        <v>5.7644399999999996</v>
      </c>
      <c r="Q559" s="91">
        <f t="shared" si="324"/>
        <v>5.76769</v>
      </c>
      <c r="R559" s="91">
        <f t="shared" si="324"/>
        <v>5.6322599999999996</v>
      </c>
      <c r="S559" s="91">
        <f t="shared" si="324"/>
        <v>5.6867700000000001</v>
      </c>
      <c r="T559" s="91">
        <f t="shared" si="324"/>
        <v>5.8547500000000001</v>
      </c>
      <c r="U559" s="91">
        <f t="shared" si="324"/>
        <v>5.9401799999999998</v>
      </c>
      <c r="V559" s="91">
        <f t="shared" si="324"/>
        <v>5.89283</v>
      </c>
      <c r="W559" s="91">
        <f t="shared" si="324"/>
        <v>5.7975899999999996</v>
      </c>
      <c r="X559" s="91">
        <f t="shared" si="324"/>
        <v>5.5503299999999998</v>
      </c>
      <c r="Y559" s="91">
        <f t="shared" si="324"/>
        <v>5.5220599999999997</v>
      </c>
      <c r="Z559" s="91">
        <f t="shared" si="324"/>
        <v>5.2298999999999998</v>
      </c>
      <c r="AA559" s="91">
        <f t="shared" si="324"/>
        <v>5.1079600000000003</v>
      </c>
    </row>
    <row r="560" spans="1:27" ht="12.75" customHeight="1" outlineLevel="1" x14ac:dyDescent="0.2">
      <c r="A560" s="99" t="s">
        <v>2198</v>
      </c>
      <c r="B560" s="63" t="s">
        <v>238</v>
      </c>
      <c r="C560" s="43" t="s">
        <v>79</v>
      </c>
      <c r="D560" s="44">
        <v>1260.49</v>
      </c>
      <c r="E560" s="44">
        <v>1220.3699999999999</v>
      </c>
      <c r="F560" s="44">
        <v>1199.18</v>
      </c>
      <c r="G560" s="44">
        <v>1165.68</v>
      </c>
      <c r="H560" s="44">
        <v>1199.56</v>
      </c>
      <c r="I560" s="44">
        <v>1256.94</v>
      </c>
      <c r="J560" s="44">
        <v>1370.57</v>
      </c>
      <c r="K560" s="44">
        <v>1522.74</v>
      </c>
      <c r="L560" s="44">
        <v>1855.59</v>
      </c>
      <c r="M560" s="44">
        <v>1923.4</v>
      </c>
      <c r="N560" s="44">
        <v>1990.51</v>
      </c>
      <c r="O560" s="44">
        <v>1990.4</v>
      </c>
      <c r="P560" s="44">
        <v>1984.96</v>
      </c>
      <c r="Q560" s="44">
        <v>1988.21</v>
      </c>
      <c r="R560" s="44">
        <v>1852.78</v>
      </c>
      <c r="S560" s="44">
        <v>1907.29</v>
      </c>
      <c r="T560" s="44">
        <v>2075.27</v>
      </c>
      <c r="U560" s="44">
        <v>2160.6999999999998</v>
      </c>
      <c r="V560" s="44">
        <v>2113.35</v>
      </c>
      <c r="W560" s="44">
        <v>2018.11</v>
      </c>
      <c r="X560" s="44">
        <v>1770.85</v>
      </c>
      <c r="Y560" s="44">
        <v>1742.58</v>
      </c>
      <c r="Z560" s="44">
        <v>1450.42</v>
      </c>
      <c r="AA560" s="44">
        <v>1328.48</v>
      </c>
    </row>
    <row r="561" spans="1:27" ht="12.75" customHeight="1" outlineLevel="1" x14ac:dyDescent="0.2">
      <c r="A561" s="99" t="s">
        <v>2199</v>
      </c>
      <c r="B561" s="63" t="s">
        <v>90</v>
      </c>
      <c r="C561" s="43" t="s">
        <v>79</v>
      </c>
      <c r="D561" s="44">
        <f>$D$486</f>
        <v>3559.77</v>
      </c>
      <c r="E561" s="44">
        <f t="shared" ref="E561:AA561" si="325">$D$486</f>
        <v>3559.77</v>
      </c>
      <c r="F561" s="44">
        <f t="shared" si="325"/>
        <v>3559.77</v>
      </c>
      <c r="G561" s="44">
        <f t="shared" si="325"/>
        <v>3559.77</v>
      </c>
      <c r="H561" s="44">
        <f t="shared" si="325"/>
        <v>3559.77</v>
      </c>
      <c r="I561" s="44">
        <f t="shared" si="325"/>
        <v>3559.77</v>
      </c>
      <c r="J561" s="44">
        <f t="shared" si="325"/>
        <v>3559.77</v>
      </c>
      <c r="K561" s="44">
        <f t="shared" si="325"/>
        <v>3559.77</v>
      </c>
      <c r="L561" s="44">
        <f t="shared" si="325"/>
        <v>3559.77</v>
      </c>
      <c r="M561" s="44">
        <f t="shared" si="325"/>
        <v>3559.77</v>
      </c>
      <c r="N561" s="44">
        <f t="shared" si="325"/>
        <v>3559.77</v>
      </c>
      <c r="O561" s="44">
        <f t="shared" si="325"/>
        <v>3559.77</v>
      </c>
      <c r="P561" s="44">
        <f t="shared" si="325"/>
        <v>3559.77</v>
      </c>
      <c r="Q561" s="44">
        <f t="shared" si="325"/>
        <v>3559.77</v>
      </c>
      <c r="R561" s="44">
        <f t="shared" si="325"/>
        <v>3559.77</v>
      </c>
      <c r="S561" s="44">
        <f t="shared" si="325"/>
        <v>3559.77</v>
      </c>
      <c r="T561" s="44">
        <f t="shared" si="325"/>
        <v>3559.77</v>
      </c>
      <c r="U561" s="44">
        <f t="shared" si="325"/>
        <v>3559.77</v>
      </c>
      <c r="V561" s="44">
        <f t="shared" si="325"/>
        <v>3559.77</v>
      </c>
      <c r="W561" s="44">
        <f t="shared" si="325"/>
        <v>3559.77</v>
      </c>
      <c r="X561" s="44">
        <f t="shared" si="325"/>
        <v>3559.77</v>
      </c>
      <c r="Y561" s="44">
        <f t="shared" si="325"/>
        <v>3559.77</v>
      </c>
      <c r="Z561" s="44">
        <f t="shared" si="325"/>
        <v>3559.77</v>
      </c>
      <c r="AA561" s="44">
        <f t="shared" si="325"/>
        <v>3559.77</v>
      </c>
    </row>
    <row r="562" spans="1:27" ht="12.75" customHeight="1" outlineLevel="1" x14ac:dyDescent="0.2">
      <c r="A562" s="99" t="s">
        <v>2200</v>
      </c>
      <c r="B562" s="63" t="s">
        <v>83</v>
      </c>
      <c r="C562" s="43" t="s">
        <v>79</v>
      </c>
      <c r="D562" s="44">
        <v>3.35</v>
      </c>
      <c r="E562" s="44">
        <v>3.35</v>
      </c>
      <c r="F562" s="44">
        <v>3.35</v>
      </c>
      <c r="G562" s="44">
        <v>3.35</v>
      </c>
      <c r="H562" s="44">
        <v>3.35</v>
      </c>
      <c r="I562" s="44">
        <v>3.35</v>
      </c>
      <c r="J562" s="44">
        <v>3.35</v>
      </c>
      <c r="K562" s="44">
        <v>3.35</v>
      </c>
      <c r="L562" s="44">
        <v>3.35</v>
      </c>
      <c r="M562" s="44">
        <v>3.35</v>
      </c>
      <c r="N562" s="44">
        <v>3.35</v>
      </c>
      <c r="O562" s="44">
        <v>3.35</v>
      </c>
      <c r="P562" s="44">
        <v>3.35</v>
      </c>
      <c r="Q562" s="44">
        <v>3.35</v>
      </c>
      <c r="R562" s="44">
        <v>3.35</v>
      </c>
      <c r="S562" s="44">
        <v>3.35</v>
      </c>
      <c r="T562" s="44">
        <v>3.35</v>
      </c>
      <c r="U562" s="44">
        <v>3.35</v>
      </c>
      <c r="V562" s="44">
        <v>3.35</v>
      </c>
      <c r="W562" s="44">
        <v>3.35</v>
      </c>
      <c r="X562" s="44">
        <v>3.35</v>
      </c>
      <c r="Y562" s="44">
        <v>3.35</v>
      </c>
      <c r="Z562" s="44">
        <v>3.35</v>
      </c>
      <c r="AA562" s="44">
        <v>3.35</v>
      </c>
    </row>
    <row r="563" spans="1:27" ht="12.75" customHeight="1" outlineLevel="1" x14ac:dyDescent="0.2">
      <c r="A563" s="99" t="s">
        <v>2201</v>
      </c>
      <c r="B563" s="63" t="s">
        <v>81</v>
      </c>
      <c r="C563" s="43" t="s">
        <v>79</v>
      </c>
      <c r="D563" s="44">
        <f>$D$11</f>
        <v>216.36</v>
      </c>
      <c r="E563" s="44">
        <f t="shared" ref="E563:AA563" si="326">$D$11</f>
        <v>216.36</v>
      </c>
      <c r="F563" s="44">
        <f t="shared" si="326"/>
        <v>216.36</v>
      </c>
      <c r="G563" s="44">
        <f t="shared" si="326"/>
        <v>216.36</v>
      </c>
      <c r="H563" s="44">
        <f t="shared" si="326"/>
        <v>216.36</v>
      </c>
      <c r="I563" s="44">
        <f t="shared" si="326"/>
        <v>216.36</v>
      </c>
      <c r="J563" s="44">
        <f t="shared" si="326"/>
        <v>216.36</v>
      </c>
      <c r="K563" s="44">
        <f t="shared" si="326"/>
        <v>216.36</v>
      </c>
      <c r="L563" s="44">
        <f t="shared" si="326"/>
        <v>216.36</v>
      </c>
      <c r="M563" s="44">
        <f t="shared" si="326"/>
        <v>216.36</v>
      </c>
      <c r="N563" s="44">
        <f t="shared" si="326"/>
        <v>216.36</v>
      </c>
      <c r="O563" s="44">
        <f t="shared" si="326"/>
        <v>216.36</v>
      </c>
      <c r="P563" s="44">
        <f t="shared" si="326"/>
        <v>216.36</v>
      </c>
      <c r="Q563" s="44">
        <f t="shared" si="326"/>
        <v>216.36</v>
      </c>
      <c r="R563" s="44">
        <f t="shared" si="326"/>
        <v>216.36</v>
      </c>
      <c r="S563" s="44">
        <f t="shared" si="326"/>
        <v>216.36</v>
      </c>
      <c r="T563" s="44">
        <f t="shared" si="326"/>
        <v>216.36</v>
      </c>
      <c r="U563" s="44">
        <f t="shared" si="326"/>
        <v>216.36</v>
      </c>
      <c r="V563" s="44">
        <f t="shared" si="326"/>
        <v>216.36</v>
      </c>
      <c r="W563" s="44">
        <f t="shared" si="326"/>
        <v>216.36</v>
      </c>
      <c r="X563" s="44">
        <f t="shared" si="326"/>
        <v>216.36</v>
      </c>
      <c r="Y563" s="44">
        <f t="shared" si="326"/>
        <v>216.36</v>
      </c>
      <c r="Z563" s="44">
        <f t="shared" si="326"/>
        <v>216.36</v>
      </c>
      <c r="AA563" s="44">
        <f t="shared" si="326"/>
        <v>216.36</v>
      </c>
    </row>
    <row r="564" spans="1:27" x14ac:dyDescent="0.2">
      <c r="A564" s="98" t="s">
        <v>2202</v>
      </c>
      <c r="B564" s="28" t="str">
        <f>"17"&amp;"."&amp;$B$800&amp;"."&amp;$B$801</f>
        <v>17.12.2023</v>
      </c>
      <c r="C564" s="90" t="s">
        <v>76</v>
      </c>
      <c r="D564" s="91">
        <f>ROUND(((D565+D566+D568+D567)/1000),5)</f>
        <v>5.0475000000000003</v>
      </c>
      <c r="E564" s="91">
        <f>ROUND(((E565+E566+E568+E567)/1000),5)</f>
        <v>5.0125999999999999</v>
      </c>
      <c r="F564" s="91">
        <f>ROUND(((F565+F566+F568+F567)/1000),5)</f>
        <v>4.9780499999999996</v>
      </c>
      <c r="G564" s="91">
        <f t="shared" ref="G564:AA564" si="327">ROUND(((G565+G566+G568+G567)/1000),5)</f>
        <v>4.9516200000000001</v>
      </c>
      <c r="H564" s="91">
        <f t="shared" si="327"/>
        <v>4.9514500000000004</v>
      </c>
      <c r="I564" s="91">
        <f t="shared" si="327"/>
        <v>4.9955800000000004</v>
      </c>
      <c r="J564" s="91">
        <f t="shared" si="327"/>
        <v>5.0281700000000003</v>
      </c>
      <c r="K564" s="91">
        <f t="shared" si="327"/>
        <v>5.2376199999999997</v>
      </c>
      <c r="L564" s="91">
        <f t="shared" si="327"/>
        <v>5.4439599999999997</v>
      </c>
      <c r="M564" s="91">
        <f t="shared" si="327"/>
        <v>5.5308400000000004</v>
      </c>
      <c r="N564" s="91">
        <f t="shared" si="327"/>
        <v>5.5723700000000003</v>
      </c>
      <c r="O564" s="91">
        <f t="shared" si="327"/>
        <v>5.5936599999999999</v>
      </c>
      <c r="P564" s="91">
        <f t="shared" si="327"/>
        <v>5.5980100000000004</v>
      </c>
      <c r="Q564" s="91">
        <f t="shared" si="327"/>
        <v>5.60886</v>
      </c>
      <c r="R564" s="91">
        <f t="shared" si="327"/>
        <v>5.5939500000000004</v>
      </c>
      <c r="S564" s="91">
        <f t="shared" si="327"/>
        <v>5.5882800000000001</v>
      </c>
      <c r="T564" s="91">
        <f t="shared" si="327"/>
        <v>5.5507400000000002</v>
      </c>
      <c r="U564" s="91">
        <f t="shared" si="327"/>
        <v>5.5941900000000002</v>
      </c>
      <c r="V564" s="91">
        <f t="shared" si="327"/>
        <v>5.7265899999999998</v>
      </c>
      <c r="W564" s="91">
        <f t="shared" si="327"/>
        <v>5.5446499999999999</v>
      </c>
      <c r="X564" s="91">
        <f t="shared" si="327"/>
        <v>5.5570300000000001</v>
      </c>
      <c r="Y564" s="91">
        <f t="shared" si="327"/>
        <v>5.5168799999999996</v>
      </c>
      <c r="Z564" s="91">
        <f t="shared" si="327"/>
        <v>5.2552000000000003</v>
      </c>
      <c r="AA564" s="91">
        <f t="shared" si="327"/>
        <v>5.0468799999999998</v>
      </c>
    </row>
    <row r="565" spans="1:27" ht="12.75" customHeight="1" outlineLevel="1" x14ac:dyDescent="0.2">
      <c r="A565" s="99" t="s">
        <v>2203</v>
      </c>
      <c r="B565" s="63" t="s">
        <v>238</v>
      </c>
      <c r="C565" s="43" t="s">
        <v>79</v>
      </c>
      <c r="D565" s="44">
        <v>1268.02</v>
      </c>
      <c r="E565" s="44">
        <v>1233.1199999999999</v>
      </c>
      <c r="F565" s="44">
        <v>1198.57</v>
      </c>
      <c r="G565" s="44">
        <v>1172.1400000000001</v>
      </c>
      <c r="H565" s="44">
        <v>1171.97</v>
      </c>
      <c r="I565" s="44">
        <v>1216.0999999999999</v>
      </c>
      <c r="J565" s="44">
        <v>1248.69</v>
      </c>
      <c r="K565" s="44">
        <v>1458.14</v>
      </c>
      <c r="L565" s="44">
        <v>1664.48</v>
      </c>
      <c r="M565" s="44">
        <v>1751.36</v>
      </c>
      <c r="N565" s="44">
        <v>1792.89</v>
      </c>
      <c r="O565" s="44">
        <v>1814.18</v>
      </c>
      <c r="P565" s="44">
        <v>1818.53</v>
      </c>
      <c r="Q565" s="44">
        <v>1829.38</v>
      </c>
      <c r="R565" s="44">
        <v>1814.47</v>
      </c>
      <c r="S565" s="44">
        <v>1808.8</v>
      </c>
      <c r="T565" s="44">
        <v>1771.26</v>
      </c>
      <c r="U565" s="44">
        <v>1814.71</v>
      </c>
      <c r="V565" s="44">
        <v>1947.11</v>
      </c>
      <c r="W565" s="44">
        <v>1765.17</v>
      </c>
      <c r="X565" s="44">
        <v>1777.55</v>
      </c>
      <c r="Y565" s="44">
        <v>1737.4</v>
      </c>
      <c r="Z565" s="44">
        <v>1475.72</v>
      </c>
      <c r="AA565" s="44">
        <v>1267.4000000000001</v>
      </c>
    </row>
    <row r="566" spans="1:27" ht="12.75" customHeight="1" outlineLevel="1" x14ac:dyDescent="0.2">
      <c r="A566" s="99" t="s">
        <v>2204</v>
      </c>
      <c r="B566" s="63" t="s">
        <v>90</v>
      </c>
      <c r="C566" s="43" t="s">
        <v>79</v>
      </c>
      <c r="D566" s="44">
        <f>$D$486</f>
        <v>3559.77</v>
      </c>
      <c r="E566" s="44">
        <f t="shared" ref="E566:AA566" si="328">$D$486</f>
        <v>3559.77</v>
      </c>
      <c r="F566" s="44">
        <f t="shared" si="328"/>
        <v>3559.77</v>
      </c>
      <c r="G566" s="44">
        <f t="shared" si="328"/>
        <v>3559.77</v>
      </c>
      <c r="H566" s="44">
        <f t="shared" si="328"/>
        <v>3559.77</v>
      </c>
      <c r="I566" s="44">
        <f t="shared" si="328"/>
        <v>3559.77</v>
      </c>
      <c r="J566" s="44">
        <f t="shared" si="328"/>
        <v>3559.77</v>
      </c>
      <c r="K566" s="44">
        <f t="shared" si="328"/>
        <v>3559.77</v>
      </c>
      <c r="L566" s="44">
        <f t="shared" si="328"/>
        <v>3559.77</v>
      </c>
      <c r="M566" s="44">
        <f t="shared" si="328"/>
        <v>3559.77</v>
      </c>
      <c r="N566" s="44">
        <f t="shared" si="328"/>
        <v>3559.77</v>
      </c>
      <c r="O566" s="44">
        <f t="shared" si="328"/>
        <v>3559.77</v>
      </c>
      <c r="P566" s="44">
        <f t="shared" si="328"/>
        <v>3559.77</v>
      </c>
      <c r="Q566" s="44">
        <f t="shared" si="328"/>
        <v>3559.77</v>
      </c>
      <c r="R566" s="44">
        <f t="shared" si="328"/>
        <v>3559.77</v>
      </c>
      <c r="S566" s="44">
        <f t="shared" si="328"/>
        <v>3559.77</v>
      </c>
      <c r="T566" s="44">
        <f t="shared" si="328"/>
        <v>3559.77</v>
      </c>
      <c r="U566" s="44">
        <f t="shared" si="328"/>
        <v>3559.77</v>
      </c>
      <c r="V566" s="44">
        <f t="shared" si="328"/>
        <v>3559.77</v>
      </c>
      <c r="W566" s="44">
        <f t="shared" si="328"/>
        <v>3559.77</v>
      </c>
      <c r="X566" s="44">
        <f t="shared" si="328"/>
        <v>3559.77</v>
      </c>
      <c r="Y566" s="44">
        <f t="shared" si="328"/>
        <v>3559.77</v>
      </c>
      <c r="Z566" s="44">
        <f t="shared" si="328"/>
        <v>3559.77</v>
      </c>
      <c r="AA566" s="44">
        <f t="shared" si="328"/>
        <v>3559.77</v>
      </c>
    </row>
    <row r="567" spans="1:27" ht="12.75" customHeight="1" outlineLevel="1" x14ac:dyDescent="0.2">
      <c r="A567" s="99" t="s">
        <v>2205</v>
      </c>
      <c r="B567" s="63" t="s">
        <v>83</v>
      </c>
      <c r="C567" s="43" t="s">
        <v>79</v>
      </c>
      <c r="D567" s="44">
        <v>3.35</v>
      </c>
      <c r="E567" s="44">
        <v>3.35</v>
      </c>
      <c r="F567" s="44">
        <v>3.35</v>
      </c>
      <c r="G567" s="44">
        <v>3.35</v>
      </c>
      <c r="H567" s="44">
        <v>3.35</v>
      </c>
      <c r="I567" s="44">
        <v>3.35</v>
      </c>
      <c r="J567" s="44">
        <v>3.35</v>
      </c>
      <c r="K567" s="44">
        <v>3.35</v>
      </c>
      <c r="L567" s="44">
        <v>3.35</v>
      </c>
      <c r="M567" s="44">
        <v>3.35</v>
      </c>
      <c r="N567" s="44">
        <v>3.35</v>
      </c>
      <c r="O567" s="44">
        <v>3.35</v>
      </c>
      <c r="P567" s="44">
        <v>3.35</v>
      </c>
      <c r="Q567" s="44">
        <v>3.35</v>
      </c>
      <c r="R567" s="44">
        <v>3.35</v>
      </c>
      <c r="S567" s="44">
        <v>3.35</v>
      </c>
      <c r="T567" s="44">
        <v>3.35</v>
      </c>
      <c r="U567" s="44">
        <v>3.35</v>
      </c>
      <c r="V567" s="44">
        <v>3.35</v>
      </c>
      <c r="W567" s="44">
        <v>3.35</v>
      </c>
      <c r="X567" s="44">
        <v>3.35</v>
      </c>
      <c r="Y567" s="44">
        <v>3.35</v>
      </c>
      <c r="Z567" s="44">
        <v>3.35</v>
      </c>
      <c r="AA567" s="44">
        <v>3.35</v>
      </c>
    </row>
    <row r="568" spans="1:27" ht="12.75" customHeight="1" outlineLevel="1" x14ac:dyDescent="0.2">
      <c r="A568" s="99" t="s">
        <v>2206</v>
      </c>
      <c r="B568" s="63" t="s">
        <v>81</v>
      </c>
      <c r="C568" s="43" t="s">
        <v>79</v>
      </c>
      <c r="D568" s="44">
        <f>$D$11</f>
        <v>216.36</v>
      </c>
      <c r="E568" s="44">
        <f t="shared" ref="E568:AA568" si="329">$D$11</f>
        <v>216.36</v>
      </c>
      <c r="F568" s="44">
        <f t="shared" si="329"/>
        <v>216.36</v>
      </c>
      <c r="G568" s="44">
        <f t="shared" si="329"/>
        <v>216.36</v>
      </c>
      <c r="H568" s="44">
        <f t="shared" si="329"/>
        <v>216.36</v>
      </c>
      <c r="I568" s="44">
        <f t="shared" si="329"/>
        <v>216.36</v>
      </c>
      <c r="J568" s="44">
        <f t="shared" si="329"/>
        <v>216.36</v>
      </c>
      <c r="K568" s="44">
        <f t="shared" si="329"/>
        <v>216.36</v>
      </c>
      <c r="L568" s="44">
        <f t="shared" si="329"/>
        <v>216.36</v>
      </c>
      <c r="M568" s="44">
        <f t="shared" si="329"/>
        <v>216.36</v>
      </c>
      <c r="N568" s="44">
        <f t="shared" si="329"/>
        <v>216.36</v>
      </c>
      <c r="O568" s="44">
        <f t="shared" si="329"/>
        <v>216.36</v>
      </c>
      <c r="P568" s="44">
        <f t="shared" si="329"/>
        <v>216.36</v>
      </c>
      <c r="Q568" s="44">
        <f t="shared" si="329"/>
        <v>216.36</v>
      </c>
      <c r="R568" s="44">
        <f t="shared" si="329"/>
        <v>216.36</v>
      </c>
      <c r="S568" s="44">
        <f t="shared" si="329"/>
        <v>216.36</v>
      </c>
      <c r="T568" s="44">
        <f t="shared" si="329"/>
        <v>216.36</v>
      </c>
      <c r="U568" s="44">
        <f t="shared" si="329"/>
        <v>216.36</v>
      </c>
      <c r="V568" s="44">
        <f t="shared" si="329"/>
        <v>216.36</v>
      </c>
      <c r="W568" s="44">
        <f t="shared" si="329"/>
        <v>216.36</v>
      </c>
      <c r="X568" s="44">
        <f t="shared" si="329"/>
        <v>216.36</v>
      </c>
      <c r="Y568" s="44">
        <f t="shared" si="329"/>
        <v>216.36</v>
      </c>
      <c r="Z568" s="44">
        <f t="shared" si="329"/>
        <v>216.36</v>
      </c>
      <c r="AA568" s="44">
        <f t="shared" si="329"/>
        <v>216.36</v>
      </c>
    </row>
    <row r="569" spans="1:27" x14ac:dyDescent="0.2">
      <c r="A569" s="98" t="s">
        <v>2207</v>
      </c>
      <c r="B569" s="28" t="str">
        <f>"18"&amp;"."&amp;$B$800&amp;"."&amp;$B$801</f>
        <v>18.12.2023</v>
      </c>
      <c r="C569" s="90" t="s">
        <v>76</v>
      </c>
      <c r="D569" s="91">
        <f>ROUND(((D570+D571+D573+D572)/1000),5)</f>
        <v>4.9886100000000004</v>
      </c>
      <c r="E569" s="91">
        <f>ROUND(((E570+E571+E573+E572)/1000),5)</f>
        <v>4.8953199999999999</v>
      </c>
      <c r="F569" s="91">
        <f>ROUND(((F570+F571+F573+F572)/1000),5)</f>
        <v>4.8296900000000003</v>
      </c>
      <c r="G569" s="91">
        <f t="shared" ref="G569:AA569" si="330">ROUND(((G570+G571+G573+G572)/1000),5)</f>
        <v>4.8279699999999997</v>
      </c>
      <c r="H569" s="91">
        <f t="shared" si="330"/>
        <v>4.8579400000000001</v>
      </c>
      <c r="I569" s="91">
        <f t="shared" si="330"/>
        <v>4.9918899999999997</v>
      </c>
      <c r="J569" s="91">
        <f t="shared" si="330"/>
        <v>5.2195600000000004</v>
      </c>
      <c r="K569" s="91">
        <f t="shared" si="330"/>
        <v>5.5046499999999998</v>
      </c>
      <c r="L569" s="91">
        <f t="shared" si="330"/>
        <v>5.7164299999999999</v>
      </c>
      <c r="M569" s="91">
        <f t="shared" si="330"/>
        <v>5.7576799999999997</v>
      </c>
      <c r="N569" s="91">
        <f t="shared" si="330"/>
        <v>5.7482800000000003</v>
      </c>
      <c r="O569" s="91">
        <f t="shared" si="330"/>
        <v>5.8209</v>
      </c>
      <c r="P569" s="91">
        <f t="shared" si="330"/>
        <v>5.8065199999999999</v>
      </c>
      <c r="Q569" s="91">
        <f t="shared" si="330"/>
        <v>5.8237500000000004</v>
      </c>
      <c r="R569" s="91">
        <f t="shared" si="330"/>
        <v>5.81595</v>
      </c>
      <c r="S569" s="91">
        <f t="shared" si="330"/>
        <v>5.8037999999999998</v>
      </c>
      <c r="T569" s="91">
        <f t="shared" si="330"/>
        <v>5.9815199999999997</v>
      </c>
      <c r="U569" s="91">
        <f t="shared" si="330"/>
        <v>6.0064299999999999</v>
      </c>
      <c r="V569" s="91">
        <f t="shared" si="330"/>
        <v>5.9239600000000001</v>
      </c>
      <c r="W569" s="91">
        <f t="shared" si="330"/>
        <v>5.75631</v>
      </c>
      <c r="X569" s="91">
        <f t="shared" si="330"/>
        <v>5.6575300000000004</v>
      </c>
      <c r="Y569" s="91">
        <f t="shared" si="330"/>
        <v>5.5096100000000003</v>
      </c>
      <c r="Z569" s="91">
        <f t="shared" si="330"/>
        <v>5.2455999999999996</v>
      </c>
      <c r="AA569" s="91">
        <f t="shared" si="330"/>
        <v>5.0155200000000004</v>
      </c>
    </row>
    <row r="570" spans="1:27" ht="12.75" customHeight="1" outlineLevel="1" x14ac:dyDescent="0.2">
      <c r="A570" s="99" t="s">
        <v>2208</v>
      </c>
      <c r="B570" s="63" t="s">
        <v>238</v>
      </c>
      <c r="C570" s="43" t="s">
        <v>79</v>
      </c>
      <c r="D570" s="44">
        <v>1209.1300000000001</v>
      </c>
      <c r="E570" s="44">
        <v>1115.8399999999999</v>
      </c>
      <c r="F570" s="44">
        <v>1050.21</v>
      </c>
      <c r="G570" s="44">
        <v>1048.49</v>
      </c>
      <c r="H570" s="44">
        <v>1078.46</v>
      </c>
      <c r="I570" s="44">
        <v>1212.4100000000001</v>
      </c>
      <c r="J570" s="44">
        <v>1440.08</v>
      </c>
      <c r="K570" s="44">
        <v>1725.17</v>
      </c>
      <c r="L570" s="44">
        <v>1936.95</v>
      </c>
      <c r="M570" s="44">
        <v>1978.2</v>
      </c>
      <c r="N570" s="44">
        <v>1968.8</v>
      </c>
      <c r="O570" s="44">
        <v>2041.42</v>
      </c>
      <c r="P570" s="44">
        <v>2027.04</v>
      </c>
      <c r="Q570" s="44">
        <v>2044.27</v>
      </c>
      <c r="R570" s="44">
        <v>2036.47</v>
      </c>
      <c r="S570" s="44">
        <v>2024.32</v>
      </c>
      <c r="T570" s="44">
        <v>2202.04</v>
      </c>
      <c r="U570" s="44">
        <v>2226.9499999999998</v>
      </c>
      <c r="V570" s="44">
        <v>2144.48</v>
      </c>
      <c r="W570" s="44">
        <v>1976.83</v>
      </c>
      <c r="X570" s="44">
        <v>1878.05</v>
      </c>
      <c r="Y570" s="44">
        <v>1730.13</v>
      </c>
      <c r="Z570" s="44">
        <v>1466.12</v>
      </c>
      <c r="AA570" s="44">
        <v>1236.04</v>
      </c>
    </row>
    <row r="571" spans="1:27" ht="12.75" customHeight="1" outlineLevel="1" x14ac:dyDescent="0.2">
      <c r="A571" s="99" t="s">
        <v>2209</v>
      </c>
      <c r="B571" s="63" t="s">
        <v>90</v>
      </c>
      <c r="C571" s="43" t="s">
        <v>79</v>
      </c>
      <c r="D571" s="44">
        <f>$D$486</f>
        <v>3559.77</v>
      </c>
      <c r="E571" s="44">
        <f t="shared" ref="E571:AA571" si="331">$D$486</f>
        <v>3559.77</v>
      </c>
      <c r="F571" s="44">
        <f t="shared" si="331"/>
        <v>3559.77</v>
      </c>
      <c r="G571" s="44">
        <f t="shared" si="331"/>
        <v>3559.77</v>
      </c>
      <c r="H571" s="44">
        <f t="shared" si="331"/>
        <v>3559.77</v>
      </c>
      <c r="I571" s="44">
        <f t="shared" si="331"/>
        <v>3559.77</v>
      </c>
      <c r="J571" s="44">
        <f t="shared" si="331"/>
        <v>3559.77</v>
      </c>
      <c r="K571" s="44">
        <f t="shared" si="331"/>
        <v>3559.77</v>
      </c>
      <c r="L571" s="44">
        <f t="shared" si="331"/>
        <v>3559.77</v>
      </c>
      <c r="M571" s="44">
        <f t="shared" si="331"/>
        <v>3559.77</v>
      </c>
      <c r="N571" s="44">
        <f t="shared" si="331"/>
        <v>3559.77</v>
      </c>
      <c r="O571" s="44">
        <f t="shared" si="331"/>
        <v>3559.77</v>
      </c>
      <c r="P571" s="44">
        <f t="shared" si="331"/>
        <v>3559.77</v>
      </c>
      <c r="Q571" s="44">
        <f t="shared" si="331"/>
        <v>3559.77</v>
      </c>
      <c r="R571" s="44">
        <f t="shared" si="331"/>
        <v>3559.77</v>
      </c>
      <c r="S571" s="44">
        <f t="shared" si="331"/>
        <v>3559.77</v>
      </c>
      <c r="T571" s="44">
        <f t="shared" si="331"/>
        <v>3559.77</v>
      </c>
      <c r="U571" s="44">
        <f t="shared" si="331"/>
        <v>3559.77</v>
      </c>
      <c r="V571" s="44">
        <f t="shared" si="331"/>
        <v>3559.77</v>
      </c>
      <c r="W571" s="44">
        <f t="shared" si="331"/>
        <v>3559.77</v>
      </c>
      <c r="X571" s="44">
        <f t="shared" si="331"/>
        <v>3559.77</v>
      </c>
      <c r="Y571" s="44">
        <f t="shared" si="331"/>
        <v>3559.77</v>
      </c>
      <c r="Z571" s="44">
        <f t="shared" si="331"/>
        <v>3559.77</v>
      </c>
      <c r="AA571" s="44">
        <f t="shared" si="331"/>
        <v>3559.77</v>
      </c>
    </row>
    <row r="572" spans="1:27" ht="12.75" customHeight="1" outlineLevel="1" x14ac:dyDescent="0.2">
      <c r="A572" s="99" t="s">
        <v>2210</v>
      </c>
      <c r="B572" s="63" t="s">
        <v>83</v>
      </c>
      <c r="C572" s="43" t="s">
        <v>79</v>
      </c>
      <c r="D572" s="44">
        <v>3.35</v>
      </c>
      <c r="E572" s="44">
        <v>3.35</v>
      </c>
      <c r="F572" s="44">
        <v>3.35</v>
      </c>
      <c r="G572" s="44">
        <v>3.35</v>
      </c>
      <c r="H572" s="44">
        <v>3.35</v>
      </c>
      <c r="I572" s="44">
        <v>3.35</v>
      </c>
      <c r="J572" s="44">
        <v>3.35</v>
      </c>
      <c r="K572" s="44">
        <v>3.35</v>
      </c>
      <c r="L572" s="44">
        <v>3.35</v>
      </c>
      <c r="M572" s="44">
        <v>3.35</v>
      </c>
      <c r="N572" s="44">
        <v>3.35</v>
      </c>
      <c r="O572" s="44">
        <v>3.35</v>
      </c>
      <c r="P572" s="44">
        <v>3.35</v>
      </c>
      <c r="Q572" s="44">
        <v>3.35</v>
      </c>
      <c r="R572" s="44">
        <v>3.35</v>
      </c>
      <c r="S572" s="44">
        <v>3.35</v>
      </c>
      <c r="T572" s="44">
        <v>3.35</v>
      </c>
      <c r="U572" s="44">
        <v>3.35</v>
      </c>
      <c r="V572" s="44">
        <v>3.35</v>
      </c>
      <c r="W572" s="44">
        <v>3.35</v>
      </c>
      <c r="X572" s="44">
        <v>3.35</v>
      </c>
      <c r="Y572" s="44">
        <v>3.35</v>
      </c>
      <c r="Z572" s="44">
        <v>3.35</v>
      </c>
      <c r="AA572" s="44">
        <v>3.35</v>
      </c>
    </row>
    <row r="573" spans="1:27" ht="12.75" customHeight="1" outlineLevel="1" x14ac:dyDescent="0.2">
      <c r="A573" s="99" t="s">
        <v>2211</v>
      </c>
      <c r="B573" s="63" t="s">
        <v>81</v>
      </c>
      <c r="C573" s="43" t="s">
        <v>79</v>
      </c>
      <c r="D573" s="44">
        <f>$D$11</f>
        <v>216.36</v>
      </c>
      <c r="E573" s="44">
        <f t="shared" ref="E573:AA573" si="332">$D$11</f>
        <v>216.36</v>
      </c>
      <c r="F573" s="44">
        <f t="shared" si="332"/>
        <v>216.36</v>
      </c>
      <c r="G573" s="44">
        <f t="shared" si="332"/>
        <v>216.36</v>
      </c>
      <c r="H573" s="44">
        <f t="shared" si="332"/>
        <v>216.36</v>
      </c>
      <c r="I573" s="44">
        <f t="shared" si="332"/>
        <v>216.36</v>
      </c>
      <c r="J573" s="44">
        <f t="shared" si="332"/>
        <v>216.36</v>
      </c>
      <c r="K573" s="44">
        <f t="shared" si="332"/>
        <v>216.36</v>
      </c>
      <c r="L573" s="44">
        <f t="shared" si="332"/>
        <v>216.36</v>
      </c>
      <c r="M573" s="44">
        <f t="shared" si="332"/>
        <v>216.36</v>
      </c>
      <c r="N573" s="44">
        <f t="shared" si="332"/>
        <v>216.36</v>
      </c>
      <c r="O573" s="44">
        <f t="shared" si="332"/>
        <v>216.36</v>
      </c>
      <c r="P573" s="44">
        <f t="shared" si="332"/>
        <v>216.36</v>
      </c>
      <c r="Q573" s="44">
        <f t="shared" si="332"/>
        <v>216.36</v>
      </c>
      <c r="R573" s="44">
        <f t="shared" si="332"/>
        <v>216.36</v>
      </c>
      <c r="S573" s="44">
        <f t="shared" si="332"/>
        <v>216.36</v>
      </c>
      <c r="T573" s="44">
        <f t="shared" si="332"/>
        <v>216.36</v>
      </c>
      <c r="U573" s="44">
        <f t="shared" si="332"/>
        <v>216.36</v>
      </c>
      <c r="V573" s="44">
        <f t="shared" si="332"/>
        <v>216.36</v>
      </c>
      <c r="W573" s="44">
        <f t="shared" si="332"/>
        <v>216.36</v>
      </c>
      <c r="X573" s="44">
        <f t="shared" si="332"/>
        <v>216.36</v>
      </c>
      <c r="Y573" s="44">
        <f t="shared" si="332"/>
        <v>216.36</v>
      </c>
      <c r="Z573" s="44">
        <f t="shared" si="332"/>
        <v>216.36</v>
      </c>
      <c r="AA573" s="44">
        <f t="shared" si="332"/>
        <v>216.36</v>
      </c>
    </row>
    <row r="574" spans="1:27" x14ac:dyDescent="0.2">
      <c r="A574" s="98" t="s">
        <v>2212</v>
      </c>
      <c r="B574" s="28" t="str">
        <f>"19"&amp;"."&amp;$B$800&amp;"."&amp;$B$801</f>
        <v>19.12.2023</v>
      </c>
      <c r="C574" s="90" t="s">
        <v>76</v>
      </c>
      <c r="D574" s="91">
        <f>ROUND(((D575+D576+D578+D577)/1000),5)</f>
        <v>4.9631999999999996</v>
      </c>
      <c r="E574" s="91">
        <f>ROUND(((E575+E576+E578+E577)/1000),5)</f>
        <v>4.8859300000000001</v>
      </c>
      <c r="F574" s="91">
        <f>ROUND(((F575+F576+F578+F577)/1000),5)</f>
        <v>4.85867</v>
      </c>
      <c r="G574" s="91">
        <f t="shared" ref="G574:AA574" si="333">ROUND(((G575+G576+G578+G577)/1000),5)</f>
        <v>4.85839</v>
      </c>
      <c r="H574" s="91">
        <f t="shared" si="333"/>
        <v>4.8667899999999999</v>
      </c>
      <c r="I574" s="91">
        <f t="shared" si="333"/>
        <v>5.0099799999999997</v>
      </c>
      <c r="J574" s="91">
        <f t="shared" si="333"/>
        <v>5.2332400000000003</v>
      </c>
      <c r="K574" s="91">
        <f t="shared" si="333"/>
        <v>5.4478099999999996</v>
      </c>
      <c r="L574" s="91">
        <f t="shared" si="333"/>
        <v>5.6744599999999998</v>
      </c>
      <c r="M574" s="91">
        <f t="shared" si="333"/>
        <v>5.7196600000000002</v>
      </c>
      <c r="N574" s="91">
        <f t="shared" si="333"/>
        <v>5.7583900000000003</v>
      </c>
      <c r="O574" s="91">
        <f t="shared" si="333"/>
        <v>5.7838099999999999</v>
      </c>
      <c r="P574" s="91">
        <f t="shared" si="333"/>
        <v>5.7719500000000004</v>
      </c>
      <c r="Q574" s="91">
        <f t="shared" si="333"/>
        <v>5.7869700000000002</v>
      </c>
      <c r="R574" s="91">
        <f t="shared" si="333"/>
        <v>5.7862400000000003</v>
      </c>
      <c r="S574" s="91">
        <f t="shared" si="333"/>
        <v>5.7537900000000004</v>
      </c>
      <c r="T574" s="91">
        <f t="shared" si="333"/>
        <v>5.8654099999999998</v>
      </c>
      <c r="U574" s="91">
        <f t="shared" si="333"/>
        <v>5.78233</v>
      </c>
      <c r="V574" s="91">
        <f t="shared" si="333"/>
        <v>5.7533399999999997</v>
      </c>
      <c r="W574" s="91">
        <f t="shared" si="333"/>
        <v>5.7479399999999998</v>
      </c>
      <c r="X574" s="91">
        <f t="shared" si="333"/>
        <v>5.6445999999999996</v>
      </c>
      <c r="Y574" s="91">
        <f t="shared" si="333"/>
        <v>5.4765699999999997</v>
      </c>
      <c r="Z574" s="91">
        <f t="shared" si="333"/>
        <v>5.2408999999999999</v>
      </c>
      <c r="AA574" s="91">
        <f t="shared" si="333"/>
        <v>5.00427</v>
      </c>
    </row>
    <row r="575" spans="1:27" ht="12.75" customHeight="1" outlineLevel="1" x14ac:dyDescent="0.2">
      <c r="A575" s="99" t="s">
        <v>2213</v>
      </c>
      <c r="B575" s="63" t="s">
        <v>238</v>
      </c>
      <c r="C575" s="43" t="s">
        <v>79</v>
      </c>
      <c r="D575" s="44">
        <v>1183.72</v>
      </c>
      <c r="E575" s="44">
        <v>1106.45</v>
      </c>
      <c r="F575" s="44">
        <v>1079.19</v>
      </c>
      <c r="G575" s="44">
        <v>1078.9100000000001</v>
      </c>
      <c r="H575" s="44">
        <v>1087.31</v>
      </c>
      <c r="I575" s="44">
        <v>1230.5</v>
      </c>
      <c r="J575" s="44">
        <v>1453.76</v>
      </c>
      <c r="K575" s="44">
        <v>1668.33</v>
      </c>
      <c r="L575" s="44">
        <v>1894.98</v>
      </c>
      <c r="M575" s="44">
        <v>1940.18</v>
      </c>
      <c r="N575" s="44">
        <v>1978.91</v>
      </c>
      <c r="O575" s="44">
        <v>2004.33</v>
      </c>
      <c r="P575" s="44">
        <v>1992.47</v>
      </c>
      <c r="Q575" s="44">
        <v>2007.49</v>
      </c>
      <c r="R575" s="44">
        <v>2006.76</v>
      </c>
      <c r="S575" s="44">
        <v>1974.31</v>
      </c>
      <c r="T575" s="44">
        <v>2085.9299999999998</v>
      </c>
      <c r="U575" s="44">
        <v>2002.85</v>
      </c>
      <c r="V575" s="44">
        <v>1973.86</v>
      </c>
      <c r="W575" s="44">
        <v>1968.46</v>
      </c>
      <c r="X575" s="44">
        <v>1865.12</v>
      </c>
      <c r="Y575" s="44">
        <v>1697.09</v>
      </c>
      <c r="Z575" s="44">
        <v>1461.42</v>
      </c>
      <c r="AA575" s="44">
        <v>1224.79</v>
      </c>
    </row>
    <row r="576" spans="1:27" ht="12.75" customHeight="1" outlineLevel="1" x14ac:dyDescent="0.2">
      <c r="A576" s="99" t="s">
        <v>2214</v>
      </c>
      <c r="B576" s="63" t="s">
        <v>90</v>
      </c>
      <c r="C576" s="43" t="s">
        <v>79</v>
      </c>
      <c r="D576" s="44">
        <f>$D$486</f>
        <v>3559.77</v>
      </c>
      <c r="E576" s="44">
        <f t="shared" ref="E576:AA576" si="334">$D$486</f>
        <v>3559.77</v>
      </c>
      <c r="F576" s="44">
        <f t="shared" si="334"/>
        <v>3559.77</v>
      </c>
      <c r="G576" s="44">
        <f t="shared" si="334"/>
        <v>3559.77</v>
      </c>
      <c r="H576" s="44">
        <f t="shared" si="334"/>
        <v>3559.77</v>
      </c>
      <c r="I576" s="44">
        <f t="shared" si="334"/>
        <v>3559.77</v>
      </c>
      <c r="J576" s="44">
        <f t="shared" si="334"/>
        <v>3559.77</v>
      </c>
      <c r="K576" s="44">
        <f t="shared" si="334"/>
        <v>3559.77</v>
      </c>
      <c r="L576" s="44">
        <f t="shared" si="334"/>
        <v>3559.77</v>
      </c>
      <c r="M576" s="44">
        <f t="shared" si="334"/>
        <v>3559.77</v>
      </c>
      <c r="N576" s="44">
        <f t="shared" si="334"/>
        <v>3559.77</v>
      </c>
      <c r="O576" s="44">
        <f t="shared" si="334"/>
        <v>3559.77</v>
      </c>
      <c r="P576" s="44">
        <f t="shared" si="334"/>
        <v>3559.77</v>
      </c>
      <c r="Q576" s="44">
        <f t="shared" si="334"/>
        <v>3559.77</v>
      </c>
      <c r="R576" s="44">
        <f t="shared" si="334"/>
        <v>3559.77</v>
      </c>
      <c r="S576" s="44">
        <f t="shared" si="334"/>
        <v>3559.77</v>
      </c>
      <c r="T576" s="44">
        <f t="shared" si="334"/>
        <v>3559.77</v>
      </c>
      <c r="U576" s="44">
        <f t="shared" si="334"/>
        <v>3559.77</v>
      </c>
      <c r="V576" s="44">
        <f t="shared" si="334"/>
        <v>3559.77</v>
      </c>
      <c r="W576" s="44">
        <f t="shared" si="334"/>
        <v>3559.77</v>
      </c>
      <c r="X576" s="44">
        <f t="shared" si="334"/>
        <v>3559.77</v>
      </c>
      <c r="Y576" s="44">
        <f t="shared" si="334"/>
        <v>3559.77</v>
      </c>
      <c r="Z576" s="44">
        <f t="shared" si="334"/>
        <v>3559.77</v>
      </c>
      <c r="AA576" s="44">
        <f t="shared" si="334"/>
        <v>3559.77</v>
      </c>
    </row>
    <row r="577" spans="1:27" ht="12.75" customHeight="1" outlineLevel="1" x14ac:dyDescent="0.2">
      <c r="A577" s="99" t="s">
        <v>2215</v>
      </c>
      <c r="B577" s="63" t="s">
        <v>83</v>
      </c>
      <c r="C577" s="43" t="s">
        <v>79</v>
      </c>
      <c r="D577" s="44">
        <v>3.35</v>
      </c>
      <c r="E577" s="44">
        <v>3.35</v>
      </c>
      <c r="F577" s="44">
        <v>3.35</v>
      </c>
      <c r="G577" s="44">
        <v>3.35</v>
      </c>
      <c r="H577" s="44">
        <v>3.35</v>
      </c>
      <c r="I577" s="44">
        <v>3.35</v>
      </c>
      <c r="J577" s="44">
        <v>3.35</v>
      </c>
      <c r="K577" s="44">
        <v>3.35</v>
      </c>
      <c r="L577" s="44">
        <v>3.35</v>
      </c>
      <c r="M577" s="44">
        <v>3.35</v>
      </c>
      <c r="N577" s="44">
        <v>3.35</v>
      </c>
      <c r="O577" s="44">
        <v>3.35</v>
      </c>
      <c r="P577" s="44">
        <v>3.35</v>
      </c>
      <c r="Q577" s="44">
        <v>3.35</v>
      </c>
      <c r="R577" s="44">
        <v>3.35</v>
      </c>
      <c r="S577" s="44">
        <v>3.35</v>
      </c>
      <c r="T577" s="44">
        <v>3.35</v>
      </c>
      <c r="U577" s="44">
        <v>3.35</v>
      </c>
      <c r="V577" s="44">
        <v>3.35</v>
      </c>
      <c r="W577" s="44">
        <v>3.35</v>
      </c>
      <c r="X577" s="44">
        <v>3.35</v>
      </c>
      <c r="Y577" s="44">
        <v>3.35</v>
      </c>
      <c r="Z577" s="44">
        <v>3.35</v>
      </c>
      <c r="AA577" s="44">
        <v>3.35</v>
      </c>
    </row>
    <row r="578" spans="1:27" ht="12.75" customHeight="1" outlineLevel="1" x14ac:dyDescent="0.2">
      <c r="A578" s="99" t="s">
        <v>2216</v>
      </c>
      <c r="B578" s="63" t="s">
        <v>81</v>
      </c>
      <c r="C578" s="43" t="s">
        <v>79</v>
      </c>
      <c r="D578" s="44">
        <f>$D$11</f>
        <v>216.36</v>
      </c>
      <c r="E578" s="44">
        <f t="shared" ref="E578:AA578" si="335">$D$11</f>
        <v>216.36</v>
      </c>
      <c r="F578" s="44">
        <f t="shared" si="335"/>
        <v>216.36</v>
      </c>
      <c r="G578" s="44">
        <f t="shared" si="335"/>
        <v>216.36</v>
      </c>
      <c r="H578" s="44">
        <f t="shared" si="335"/>
        <v>216.36</v>
      </c>
      <c r="I578" s="44">
        <f t="shared" si="335"/>
        <v>216.36</v>
      </c>
      <c r="J578" s="44">
        <f t="shared" si="335"/>
        <v>216.36</v>
      </c>
      <c r="K578" s="44">
        <f t="shared" si="335"/>
        <v>216.36</v>
      </c>
      <c r="L578" s="44">
        <f t="shared" si="335"/>
        <v>216.36</v>
      </c>
      <c r="M578" s="44">
        <f t="shared" si="335"/>
        <v>216.36</v>
      </c>
      <c r="N578" s="44">
        <f t="shared" si="335"/>
        <v>216.36</v>
      </c>
      <c r="O578" s="44">
        <f t="shared" si="335"/>
        <v>216.36</v>
      </c>
      <c r="P578" s="44">
        <f t="shared" si="335"/>
        <v>216.36</v>
      </c>
      <c r="Q578" s="44">
        <f t="shared" si="335"/>
        <v>216.36</v>
      </c>
      <c r="R578" s="44">
        <f t="shared" si="335"/>
        <v>216.36</v>
      </c>
      <c r="S578" s="44">
        <f t="shared" si="335"/>
        <v>216.36</v>
      </c>
      <c r="T578" s="44">
        <f t="shared" si="335"/>
        <v>216.36</v>
      </c>
      <c r="U578" s="44">
        <f t="shared" si="335"/>
        <v>216.36</v>
      </c>
      <c r="V578" s="44">
        <f t="shared" si="335"/>
        <v>216.36</v>
      </c>
      <c r="W578" s="44">
        <f t="shared" si="335"/>
        <v>216.36</v>
      </c>
      <c r="X578" s="44">
        <f t="shared" si="335"/>
        <v>216.36</v>
      </c>
      <c r="Y578" s="44">
        <f t="shared" si="335"/>
        <v>216.36</v>
      </c>
      <c r="Z578" s="44">
        <f t="shared" si="335"/>
        <v>216.36</v>
      </c>
      <c r="AA578" s="44">
        <f t="shared" si="335"/>
        <v>216.36</v>
      </c>
    </row>
    <row r="579" spans="1:27" x14ac:dyDescent="0.2">
      <c r="A579" s="98" t="s">
        <v>2217</v>
      </c>
      <c r="B579" s="28" t="str">
        <f>"20"&amp;"."&amp;$B$800&amp;"."&amp;$B$801</f>
        <v>20.12.2023</v>
      </c>
      <c r="C579" s="90" t="s">
        <v>76</v>
      </c>
      <c r="D579" s="91">
        <f>ROUND(((D580+D581+D583+D582)/1000),5)</f>
        <v>5.01424</v>
      </c>
      <c r="E579" s="91">
        <f>ROUND(((E580+E581+E583+E582)/1000),5)</f>
        <v>4.9660799999999998</v>
      </c>
      <c r="F579" s="91">
        <f>ROUND(((F580+F581+F583+F582)/1000),5)</f>
        <v>4.9077200000000003</v>
      </c>
      <c r="G579" s="91">
        <f t="shared" ref="G579:AA579" si="336">ROUND(((G580+G581+G583+G582)/1000),5)</f>
        <v>4.9017999999999997</v>
      </c>
      <c r="H579" s="91">
        <f t="shared" si="336"/>
        <v>4.9785199999999996</v>
      </c>
      <c r="I579" s="91">
        <f t="shared" si="336"/>
        <v>5.02583</v>
      </c>
      <c r="J579" s="91">
        <f t="shared" si="336"/>
        <v>5.2436499999999997</v>
      </c>
      <c r="K579" s="91">
        <f t="shared" si="336"/>
        <v>5.4352900000000002</v>
      </c>
      <c r="L579" s="91">
        <f t="shared" si="336"/>
        <v>5.7062099999999996</v>
      </c>
      <c r="M579" s="91">
        <f t="shared" si="336"/>
        <v>5.7288199999999998</v>
      </c>
      <c r="N579" s="91">
        <f t="shared" si="336"/>
        <v>5.7304000000000004</v>
      </c>
      <c r="O579" s="91">
        <f t="shared" si="336"/>
        <v>5.8297499999999998</v>
      </c>
      <c r="P579" s="91">
        <f t="shared" si="336"/>
        <v>5.7737699999999998</v>
      </c>
      <c r="Q579" s="91">
        <f t="shared" si="336"/>
        <v>5.7932699999999997</v>
      </c>
      <c r="R579" s="91">
        <f t="shared" si="336"/>
        <v>5.77332</v>
      </c>
      <c r="S579" s="91">
        <f t="shared" si="336"/>
        <v>5.7240900000000003</v>
      </c>
      <c r="T579" s="91">
        <f t="shared" si="336"/>
        <v>5.6682399999999999</v>
      </c>
      <c r="U579" s="91">
        <f t="shared" si="336"/>
        <v>5.6716100000000003</v>
      </c>
      <c r="V579" s="91">
        <f t="shared" si="336"/>
        <v>5.7218400000000003</v>
      </c>
      <c r="W579" s="91">
        <f t="shared" si="336"/>
        <v>5.7224399999999997</v>
      </c>
      <c r="X579" s="91">
        <f t="shared" si="336"/>
        <v>5.5435699999999999</v>
      </c>
      <c r="Y579" s="91">
        <f t="shared" si="336"/>
        <v>5.4020099999999998</v>
      </c>
      <c r="Z579" s="91">
        <f t="shared" si="336"/>
        <v>5.2482600000000001</v>
      </c>
      <c r="AA579" s="91">
        <f t="shared" si="336"/>
        <v>5.0133599999999996</v>
      </c>
    </row>
    <row r="580" spans="1:27" ht="12.75" customHeight="1" outlineLevel="1" x14ac:dyDescent="0.2">
      <c r="A580" s="99" t="s">
        <v>2218</v>
      </c>
      <c r="B580" s="63" t="s">
        <v>238</v>
      </c>
      <c r="C580" s="43" t="s">
        <v>79</v>
      </c>
      <c r="D580" s="44">
        <v>1234.76</v>
      </c>
      <c r="E580" s="44">
        <v>1186.5999999999999</v>
      </c>
      <c r="F580" s="44">
        <v>1128.24</v>
      </c>
      <c r="G580" s="44">
        <v>1122.32</v>
      </c>
      <c r="H580" s="44">
        <v>1199.04</v>
      </c>
      <c r="I580" s="44">
        <v>1246.3499999999999</v>
      </c>
      <c r="J580" s="44">
        <v>1464.17</v>
      </c>
      <c r="K580" s="44">
        <v>1655.81</v>
      </c>
      <c r="L580" s="44">
        <v>1926.73</v>
      </c>
      <c r="M580" s="44">
        <v>1949.34</v>
      </c>
      <c r="N580" s="44">
        <v>1950.92</v>
      </c>
      <c r="O580" s="44">
        <v>2050.27</v>
      </c>
      <c r="P580" s="44">
        <v>1994.29</v>
      </c>
      <c r="Q580" s="44">
        <v>2013.79</v>
      </c>
      <c r="R580" s="44">
        <v>1993.84</v>
      </c>
      <c r="S580" s="44">
        <v>1944.61</v>
      </c>
      <c r="T580" s="44">
        <v>1888.76</v>
      </c>
      <c r="U580" s="44">
        <v>1892.13</v>
      </c>
      <c r="V580" s="44">
        <v>1942.36</v>
      </c>
      <c r="W580" s="44">
        <v>1942.96</v>
      </c>
      <c r="X580" s="44">
        <v>1764.09</v>
      </c>
      <c r="Y580" s="44">
        <v>1622.53</v>
      </c>
      <c r="Z580" s="44">
        <v>1468.78</v>
      </c>
      <c r="AA580" s="44">
        <v>1233.8800000000001</v>
      </c>
    </row>
    <row r="581" spans="1:27" ht="12.75" customHeight="1" outlineLevel="1" x14ac:dyDescent="0.2">
      <c r="A581" s="99" t="s">
        <v>2219</v>
      </c>
      <c r="B581" s="63" t="s">
        <v>90</v>
      </c>
      <c r="C581" s="43" t="s">
        <v>79</v>
      </c>
      <c r="D581" s="44">
        <f>$D$486</f>
        <v>3559.77</v>
      </c>
      <c r="E581" s="44">
        <f t="shared" ref="E581:AA581" si="337">$D$486</f>
        <v>3559.77</v>
      </c>
      <c r="F581" s="44">
        <f t="shared" si="337"/>
        <v>3559.77</v>
      </c>
      <c r="G581" s="44">
        <f t="shared" si="337"/>
        <v>3559.77</v>
      </c>
      <c r="H581" s="44">
        <f t="shared" si="337"/>
        <v>3559.77</v>
      </c>
      <c r="I581" s="44">
        <f t="shared" si="337"/>
        <v>3559.77</v>
      </c>
      <c r="J581" s="44">
        <f t="shared" si="337"/>
        <v>3559.77</v>
      </c>
      <c r="K581" s="44">
        <f t="shared" si="337"/>
        <v>3559.77</v>
      </c>
      <c r="L581" s="44">
        <f t="shared" si="337"/>
        <v>3559.77</v>
      </c>
      <c r="M581" s="44">
        <f t="shared" si="337"/>
        <v>3559.77</v>
      </c>
      <c r="N581" s="44">
        <f t="shared" si="337"/>
        <v>3559.77</v>
      </c>
      <c r="O581" s="44">
        <f t="shared" si="337"/>
        <v>3559.77</v>
      </c>
      <c r="P581" s="44">
        <f t="shared" si="337"/>
        <v>3559.77</v>
      </c>
      <c r="Q581" s="44">
        <f t="shared" si="337"/>
        <v>3559.77</v>
      </c>
      <c r="R581" s="44">
        <f t="shared" si="337"/>
        <v>3559.77</v>
      </c>
      <c r="S581" s="44">
        <f t="shared" si="337"/>
        <v>3559.77</v>
      </c>
      <c r="T581" s="44">
        <f t="shared" si="337"/>
        <v>3559.77</v>
      </c>
      <c r="U581" s="44">
        <f t="shared" si="337"/>
        <v>3559.77</v>
      </c>
      <c r="V581" s="44">
        <f t="shared" si="337"/>
        <v>3559.77</v>
      </c>
      <c r="W581" s="44">
        <f t="shared" si="337"/>
        <v>3559.77</v>
      </c>
      <c r="X581" s="44">
        <f t="shared" si="337"/>
        <v>3559.77</v>
      </c>
      <c r="Y581" s="44">
        <f t="shared" si="337"/>
        <v>3559.77</v>
      </c>
      <c r="Z581" s="44">
        <f t="shared" si="337"/>
        <v>3559.77</v>
      </c>
      <c r="AA581" s="44">
        <f t="shared" si="337"/>
        <v>3559.77</v>
      </c>
    </row>
    <row r="582" spans="1:27" ht="12.75" customHeight="1" outlineLevel="1" x14ac:dyDescent="0.2">
      <c r="A582" s="99" t="s">
        <v>2220</v>
      </c>
      <c r="B582" s="63" t="s">
        <v>83</v>
      </c>
      <c r="C582" s="43" t="s">
        <v>79</v>
      </c>
      <c r="D582" s="44">
        <v>3.35</v>
      </c>
      <c r="E582" s="44">
        <v>3.35</v>
      </c>
      <c r="F582" s="44">
        <v>3.35</v>
      </c>
      <c r="G582" s="44">
        <v>3.35</v>
      </c>
      <c r="H582" s="44">
        <v>3.35</v>
      </c>
      <c r="I582" s="44">
        <v>3.35</v>
      </c>
      <c r="J582" s="44">
        <v>3.35</v>
      </c>
      <c r="K582" s="44">
        <v>3.35</v>
      </c>
      <c r="L582" s="44">
        <v>3.35</v>
      </c>
      <c r="M582" s="44">
        <v>3.35</v>
      </c>
      <c r="N582" s="44">
        <v>3.35</v>
      </c>
      <c r="O582" s="44">
        <v>3.35</v>
      </c>
      <c r="P582" s="44">
        <v>3.35</v>
      </c>
      <c r="Q582" s="44">
        <v>3.35</v>
      </c>
      <c r="R582" s="44">
        <v>3.35</v>
      </c>
      <c r="S582" s="44">
        <v>3.35</v>
      </c>
      <c r="T582" s="44">
        <v>3.35</v>
      </c>
      <c r="U582" s="44">
        <v>3.35</v>
      </c>
      <c r="V582" s="44">
        <v>3.35</v>
      </c>
      <c r="W582" s="44">
        <v>3.35</v>
      </c>
      <c r="X582" s="44">
        <v>3.35</v>
      </c>
      <c r="Y582" s="44">
        <v>3.35</v>
      </c>
      <c r="Z582" s="44">
        <v>3.35</v>
      </c>
      <c r="AA582" s="44">
        <v>3.35</v>
      </c>
    </row>
    <row r="583" spans="1:27" ht="12.75" customHeight="1" outlineLevel="1" x14ac:dyDescent="0.2">
      <c r="A583" s="99" t="s">
        <v>2221</v>
      </c>
      <c r="B583" s="63" t="s">
        <v>81</v>
      </c>
      <c r="C583" s="43" t="s">
        <v>79</v>
      </c>
      <c r="D583" s="44">
        <f>$D$11</f>
        <v>216.36</v>
      </c>
      <c r="E583" s="44">
        <f t="shared" ref="E583:AA583" si="338">$D$11</f>
        <v>216.36</v>
      </c>
      <c r="F583" s="44">
        <f t="shared" si="338"/>
        <v>216.36</v>
      </c>
      <c r="G583" s="44">
        <f t="shared" si="338"/>
        <v>216.36</v>
      </c>
      <c r="H583" s="44">
        <f t="shared" si="338"/>
        <v>216.36</v>
      </c>
      <c r="I583" s="44">
        <f t="shared" si="338"/>
        <v>216.36</v>
      </c>
      <c r="J583" s="44">
        <f t="shared" si="338"/>
        <v>216.36</v>
      </c>
      <c r="K583" s="44">
        <f t="shared" si="338"/>
        <v>216.36</v>
      </c>
      <c r="L583" s="44">
        <f t="shared" si="338"/>
        <v>216.36</v>
      </c>
      <c r="M583" s="44">
        <f t="shared" si="338"/>
        <v>216.36</v>
      </c>
      <c r="N583" s="44">
        <f t="shared" si="338"/>
        <v>216.36</v>
      </c>
      <c r="O583" s="44">
        <f t="shared" si="338"/>
        <v>216.36</v>
      </c>
      <c r="P583" s="44">
        <f t="shared" si="338"/>
        <v>216.36</v>
      </c>
      <c r="Q583" s="44">
        <f t="shared" si="338"/>
        <v>216.36</v>
      </c>
      <c r="R583" s="44">
        <f t="shared" si="338"/>
        <v>216.36</v>
      </c>
      <c r="S583" s="44">
        <f t="shared" si="338"/>
        <v>216.36</v>
      </c>
      <c r="T583" s="44">
        <f t="shared" si="338"/>
        <v>216.36</v>
      </c>
      <c r="U583" s="44">
        <f t="shared" si="338"/>
        <v>216.36</v>
      </c>
      <c r="V583" s="44">
        <f t="shared" si="338"/>
        <v>216.36</v>
      </c>
      <c r="W583" s="44">
        <f t="shared" si="338"/>
        <v>216.36</v>
      </c>
      <c r="X583" s="44">
        <f t="shared" si="338"/>
        <v>216.36</v>
      </c>
      <c r="Y583" s="44">
        <f t="shared" si="338"/>
        <v>216.36</v>
      </c>
      <c r="Z583" s="44">
        <f t="shared" si="338"/>
        <v>216.36</v>
      </c>
      <c r="AA583" s="44">
        <f t="shared" si="338"/>
        <v>216.36</v>
      </c>
    </row>
    <row r="584" spans="1:27" x14ac:dyDescent="0.2">
      <c r="A584" s="98" t="s">
        <v>2222</v>
      </c>
      <c r="B584" s="28" t="str">
        <f>"21"&amp;"."&amp;$B$800&amp;"."&amp;$B$801</f>
        <v>21.12.2023</v>
      </c>
      <c r="C584" s="90" t="s">
        <v>76</v>
      </c>
      <c r="D584" s="91">
        <f>ROUND(((D585+D586+D588+D587)/1000),5)</f>
        <v>5.0130999999999997</v>
      </c>
      <c r="E584" s="91">
        <f>ROUND(((E585+E586+E588+E587)/1000),5)</f>
        <v>4.9645200000000003</v>
      </c>
      <c r="F584" s="91">
        <f>ROUND(((F585+F586+F588+F587)/1000),5)</f>
        <v>4.9489200000000002</v>
      </c>
      <c r="G584" s="91">
        <f t="shared" ref="G584:AA584" si="339">ROUND(((G585+G586+G588+G587)/1000),5)</f>
        <v>4.9574999999999996</v>
      </c>
      <c r="H584" s="91">
        <f t="shared" si="339"/>
        <v>5.0023400000000002</v>
      </c>
      <c r="I584" s="91">
        <f t="shared" si="339"/>
        <v>5.0925000000000002</v>
      </c>
      <c r="J584" s="91">
        <f t="shared" si="339"/>
        <v>5.2401499999999999</v>
      </c>
      <c r="K584" s="91">
        <f t="shared" si="339"/>
        <v>5.5521099999999999</v>
      </c>
      <c r="L584" s="91">
        <f t="shared" si="339"/>
        <v>5.7103900000000003</v>
      </c>
      <c r="M584" s="91">
        <f t="shared" si="339"/>
        <v>5.7058999999999997</v>
      </c>
      <c r="N584" s="91">
        <f t="shared" si="339"/>
        <v>5.7285599999999999</v>
      </c>
      <c r="O584" s="91">
        <f t="shared" si="339"/>
        <v>5.8152600000000003</v>
      </c>
      <c r="P584" s="91">
        <f t="shared" si="339"/>
        <v>5.7826399999999998</v>
      </c>
      <c r="Q584" s="91">
        <f t="shared" si="339"/>
        <v>5.8171400000000002</v>
      </c>
      <c r="R584" s="91">
        <f t="shared" si="339"/>
        <v>5.8021000000000003</v>
      </c>
      <c r="S584" s="91">
        <f t="shared" si="339"/>
        <v>5.7573800000000004</v>
      </c>
      <c r="T584" s="91">
        <f t="shared" si="339"/>
        <v>5.7716799999999999</v>
      </c>
      <c r="U584" s="91">
        <f t="shared" si="339"/>
        <v>5.7601899999999997</v>
      </c>
      <c r="V584" s="91">
        <f t="shared" si="339"/>
        <v>5.7505699999999997</v>
      </c>
      <c r="W584" s="91">
        <f t="shared" si="339"/>
        <v>5.7553299999999998</v>
      </c>
      <c r="X584" s="91">
        <f t="shared" si="339"/>
        <v>5.6554599999999997</v>
      </c>
      <c r="Y584" s="91">
        <f t="shared" si="339"/>
        <v>5.4632699999999996</v>
      </c>
      <c r="Z584" s="91">
        <f t="shared" si="339"/>
        <v>5.2738500000000004</v>
      </c>
      <c r="AA584" s="91">
        <f t="shared" si="339"/>
        <v>5.0460000000000003</v>
      </c>
    </row>
    <row r="585" spans="1:27" ht="12.75" customHeight="1" outlineLevel="1" x14ac:dyDescent="0.2">
      <c r="A585" s="99" t="s">
        <v>2223</v>
      </c>
      <c r="B585" s="63" t="s">
        <v>238</v>
      </c>
      <c r="C585" s="43" t="s">
        <v>79</v>
      </c>
      <c r="D585" s="44">
        <v>1233.6199999999999</v>
      </c>
      <c r="E585" s="44">
        <v>1185.04</v>
      </c>
      <c r="F585" s="44">
        <v>1169.44</v>
      </c>
      <c r="G585" s="44">
        <v>1178.02</v>
      </c>
      <c r="H585" s="44">
        <v>1222.8599999999999</v>
      </c>
      <c r="I585" s="44">
        <v>1313.02</v>
      </c>
      <c r="J585" s="44">
        <v>1460.67</v>
      </c>
      <c r="K585" s="44">
        <v>1772.63</v>
      </c>
      <c r="L585" s="44">
        <v>1930.91</v>
      </c>
      <c r="M585" s="44">
        <v>1926.42</v>
      </c>
      <c r="N585" s="44">
        <v>1949.08</v>
      </c>
      <c r="O585" s="44">
        <v>2035.78</v>
      </c>
      <c r="P585" s="44">
        <v>2003.16</v>
      </c>
      <c r="Q585" s="44">
        <v>2037.66</v>
      </c>
      <c r="R585" s="44">
        <v>2022.62</v>
      </c>
      <c r="S585" s="44">
        <v>1977.9</v>
      </c>
      <c r="T585" s="44">
        <v>1992.2</v>
      </c>
      <c r="U585" s="44">
        <v>1980.71</v>
      </c>
      <c r="V585" s="44">
        <v>1971.09</v>
      </c>
      <c r="W585" s="44">
        <v>1975.85</v>
      </c>
      <c r="X585" s="44">
        <v>1875.98</v>
      </c>
      <c r="Y585" s="44">
        <v>1683.79</v>
      </c>
      <c r="Z585" s="44">
        <v>1494.37</v>
      </c>
      <c r="AA585" s="44">
        <v>1266.52</v>
      </c>
    </row>
    <row r="586" spans="1:27" ht="12.75" customHeight="1" outlineLevel="1" x14ac:dyDescent="0.2">
      <c r="A586" s="99" t="s">
        <v>2224</v>
      </c>
      <c r="B586" s="63" t="s">
        <v>90</v>
      </c>
      <c r="C586" s="43" t="s">
        <v>79</v>
      </c>
      <c r="D586" s="44">
        <f>$D$486</f>
        <v>3559.77</v>
      </c>
      <c r="E586" s="44">
        <f t="shared" ref="E586:AA586" si="340">$D$486</f>
        <v>3559.77</v>
      </c>
      <c r="F586" s="44">
        <f t="shared" si="340"/>
        <v>3559.77</v>
      </c>
      <c r="G586" s="44">
        <f t="shared" si="340"/>
        <v>3559.77</v>
      </c>
      <c r="H586" s="44">
        <f t="shared" si="340"/>
        <v>3559.77</v>
      </c>
      <c r="I586" s="44">
        <f t="shared" si="340"/>
        <v>3559.77</v>
      </c>
      <c r="J586" s="44">
        <f t="shared" si="340"/>
        <v>3559.77</v>
      </c>
      <c r="K586" s="44">
        <f t="shared" si="340"/>
        <v>3559.77</v>
      </c>
      <c r="L586" s="44">
        <f t="shared" si="340"/>
        <v>3559.77</v>
      </c>
      <c r="M586" s="44">
        <f t="shared" si="340"/>
        <v>3559.77</v>
      </c>
      <c r="N586" s="44">
        <f t="shared" si="340"/>
        <v>3559.77</v>
      </c>
      <c r="O586" s="44">
        <f t="shared" si="340"/>
        <v>3559.77</v>
      </c>
      <c r="P586" s="44">
        <f t="shared" si="340"/>
        <v>3559.77</v>
      </c>
      <c r="Q586" s="44">
        <f t="shared" si="340"/>
        <v>3559.77</v>
      </c>
      <c r="R586" s="44">
        <f t="shared" si="340"/>
        <v>3559.77</v>
      </c>
      <c r="S586" s="44">
        <f t="shared" si="340"/>
        <v>3559.77</v>
      </c>
      <c r="T586" s="44">
        <f t="shared" si="340"/>
        <v>3559.77</v>
      </c>
      <c r="U586" s="44">
        <f t="shared" si="340"/>
        <v>3559.77</v>
      </c>
      <c r="V586" s="44">
        <f t="shared" si="340"/>
        <v>3559.77</v>
      </c>
      <c r="W586" s="44">
        <f t="shared" si="340"/>
        <v>3559.77</v>
      </c>
      <c r="X586" s="44">
        <f t="shared" si="340"/>
        <v>3559.77</v>
      </c>
      <c r="Y586" s="44">
        <f t="shared" si="340"/>
        <v>3559.77</v>
      </c>
      <c r="Z586" s="44">
        <f t="shared" si="340"/>
        <v>3559.77</v>
      </c>
      <c r="AA586" s="44">
        <f t="shared" si="340"/>
        <v>3559.77</v>
      </c>
    </row>
    <row r="587" spans="1:27" ht="12.75" customHeight="1" outlineLevel="1" x14ac:dyDescent="0.2">
      <c r="A587" s="99" t="s">
        <v>2225</v>
      </c>
      <c r="B587" s="63" t="s">
        <v>83</v>
      </c>
      <c r="C587" s="43" t="s">
        <v>79</v>
      </c>
      <c r="D587" s="44">
        <v>3.35</v>
      </c>
      <c r="E587" s="44">
        <v>3.35</v>
      </c>
      <c r="F587" s="44">
        <v>3.35</v>
      </c>
      <c r="G587" s="44">
        <v>3.35</v>
      </c>
      <c r="H587" s="44">
        <v>3.35</v>
      </c>
      <c r="I587" s="44">
        <v>3.35</v>
      </c>
      <c r="J587" s="44">
        <v>3.35</v>
      </c>
      <c r="K587" s="44">
        <v>3.35</v>
      </c>
      <c r="L587" s="44">
        <v>3.35</v>
      </c>
      <c r="M587" s="44">
        <v>3.35</v>
      </c>
      <c r="N587" s="44">
        <v>3.35</v>
      </c>
      <c r="O587" s="44">
        <v>3.35</v>
      </c>
      <c r="P587" s="44">
        <v>3.35</v>
      </c>
      <c r="Q587" s="44">
        <v>3.35</v>
      </c>
      <c r="R587" s="44">
        <v>3.35</v>
      </c>
      <c r="S587" s="44">
        <v>3.35</v>
      </c>
      <c r="T587" s="44">
        <v>3.35</v>
      </c>
      <c r="U587" s="44">
        <v>3.35</v>
      </c>
      <c r="V587" s="44">
        <v>3.35</v>
      </c>
      <c r="W587" s="44">
        <v>3.35</v>
      </c>
      <c r="X587" s="44">
        <v>3.35</v>
      </c>
      <c r="Y587" s="44">
        <v>3.35</v>
      </c>
      <c r="Z587" s="44">
        <v>3.35</v>
      </c>
      <c r="AA587" s="44">
        <v>3.35</v>
      </c>
    </row>
    <row r="588" spans="1:27" ht="12.75" customHeight="1" outlineLevel="1" x14ac:dyDescent="0.2">
      <c r="A588" s="99" t="s">
        <v>2226</v>
      </c>
      <c r="B588" s="63" t="s">
        <v>81</v>
      </c>
      <c r="C588" s="43" t="s">
        <v>79</v>
      </c>
      <c r="D588" s="44">
        <f>$D$11</f>
        <v>216.36</v>
      </c>
      <c r="E588" s="44">
        <f t="shared" ref="E588:AA588" si="341">$D$11</f>
        <v>216.36</v>
      </c>
      <c r="F588" s="44">
        <f t="shared" si="341"/>
        <v>216.36</v>
      </c>
      <c r="G588" s="44">
        <f t="shared" si="341"/>
        <v>216.36</v>
      </c>
      <c r="H588" s="44">
        <f t="shared" si="341"/>
        <v>216.36</v>
      </c>
      <c r="I588" s="44">
        <f t="shared" si="341"/>
        <v>216.36</v>
      </c>
      <c r="J588" s="44">
        <f t="shared" si="341"/>
        <v>216.36</v>
      </c>
      <c r="K588" s="44">
        <f t="shared" si="341"/>
        <v>216.36</v>
      </c>
      <c r="L588" s="44">
        <f t="shared" si="341"/>
        <v>216.36</v>
      </c>
      <c r="M588" s="44">
        <f t="shared" si="341"/>
        <v>216.36</v>
      </c>
      <c r="N588" s="44">
        <f t="shared" si="341"/>
        <v>216.36</v>
      </c>
      <c r="O588" s="44">
        <f t="shared" si="341"/>
        <v>216.36</v>
      </c>
      <c r="P588" s="44">
        <f t="shared" si="341"/>
        <v>216.36</v>
      </c>
      <c r="Q588" s="44">
        <f t="shared" si="341"/>
        <v>216.36</v>
      </c>
      <c r="R588" s="44">
        <f t="shared" si="341"/>
        <v>216.36</v>
      </c>
      <c r="S588" s="44">
        <f t="shared" si="341"/>
        <v>216.36</v>
      </c>
      <c r="T588" s="44">
        <f t="shared" si="341"/>
        <v>216.36</v>
      </c>
      <c r="U588" s="44">
        <f t="shared" si="341"/>
        <v>216.36</v>
      </c>
      <c r="V588" s="44">
        <f t="shared" si="341"/>
        <v>216.36</v>
      </c>
      <c r="W588" s="44">
        <f t="shared" si="341"/>
        <v>216.36</v>
      </c>
      <c r="X588" s="44">
        <f t="shared" si="341"/>
        <v>216.36</v>
      </c>
      <c r="Y588" s="44">
        <f t="shared" si="341"/>
        <v>216.36</v>
      </c>
      <c r="Z588" s="44">
        <f t="shared" si="341"/>
        <v>216.36</v>
      </c>
      <c r="AA588" s="44">
        <f t="shared" si="341"/>
        <v>216.36</v>
      </c>
    </row>
    <row r="589" spans="1:27" x14ac:dyDescent="0.2">
      <c r="A589" s="98" t="s">
        <v>2227</v>
      </c>
      <c r="B589" s="28" t="str">
        <f>"22"&amp;"."&amp;$B$800&amp;"."&amp;$B$801</f>
        <v>22.12.2023</v>
      </c>
      <c r="C589" s="90" t="s">
        <v>76</v>
      </c>
      <c r="D589" s="91">
        <f>ROUND(((D590+D591+D593+D592)/1000),5)</f>
        <v>5.0143199999999997</v>
      </c>
      <c r="E589" s="91">
        <f>ROUND(((E590+E591+E593+E592)/1000),5)</f>
        <v>4.9553399999999996</v>
      </c>
      <c r="F589" s="91">
        <f>ROUND(((F590+F591+F593+F592)/1000),5)</f>
        <v>4.91561</v>
      </c>
      <c r="G589" s="91">
        <f t="shared" ref="G589:AA589" si="342">ROUND(((G590+G591+G593+G592)/1000),5)</f>
        <v>4.9508999999999999</v>
      </c>
      <c r="H589" s="91">
        <f t="shared" si="342"/>
        <v>4.9865300000000001</v>
      </c>
      <c r="I589" s="91">
        <f t="shared" si="342"/>
        <v>5.0593700000000004</v>
      </c>
      <c r="J589" s="91">
        <f t="shared" si="342"/>
        <v>5.2488000000000001</v>
      </c>
      <c r="K589" s="91">
        <f t="shared" si="342"/>
        <v>5.6158799999999998</v>
      </c>
      <c r="L589" s="91">
        <f t="shared" si="342"/>
        <v>5.7566800000000002</v>
      </c>
      <c r="M589" s="91">
        <f t="shared" si="342"/>
        <v>5.8320400000000001</v>
      </c>
      <c r="N589" s="91">
        <f t="shared" si="342"/>
        <v>5.8482599999999998</v>
      </c>
      <c r="O589" s="91">
        <f t="shared" si="342"/>
        <v>5.8725899999999998</v>
      </c>
      <c r="P589" s="91">
        <f t="shared" si="342"/>
        <v>5.8556900000000001</v>
      </c>
      <c r="Q589" s="91">
        <f t="shared" si="342"/>
        <v>5.8729100000000001</v>
      </c>
      <c r="R589" s="91">
        <f t="shared" si="342"/>
        <v>5.8659699999999999</v>
      </c>
      <c r="S589" s="91">
        <f t="shared" si="342"/>
        <v>5.8294499999999996</v>
      </c>
      <c r="T589" s="91">
        <f t="shared" si="342"/>
        <v>5.8426999999999998</v>
      </c>
      <c r="U589" s="91">
        <f t="shared" si="342"/>
        <v>5.8581899999999996</v>
      </c>
      <c r="V589" s="91">
        <f t="shared" si="342"/>
        <v>5.8374499999999996</v>
      </c>
      <c r="W589" s="91">
        <f t="shared" si="342"/>
        <v>5.8350099999999996</v>
      </c>
      <c r="X589" s="91">
        <f t="shared" si="342"/>
        <v>5.7300399999999998</v>
      </c>
      <c r="Y589" s="91">
        <f t="shared" si="342"/>
        <v>5.6516299999999999</v>
      </c>
      <c r="Z589" s="91">
        <f t="shared" si="342"/>
        <v>5.3758299999999997</v>
      </c>
      <c r="AA589" s="91">
        <f t="shared" si="342"/>
        <v>5.1095499999999996</v>
      </c>
    </row>
    <row r="590" spans="1:27" ht="12.75" customHeight="1" outlineLevel="1" x14ac:dyDescent="0.2">
      <c r="A590" s="99" t="s">
        <v>2228</v>
      </c>
      <c r="B590" s="63" t="s">
        <v>238</v>
      </c>
      <c r="C590" s="43" t="s">
        <v>79</v>
      </c>
      <c r="D590" s="44">
        <v>1234.8399999999999</v>
      </c>
      <c r="E590" s="44">
        <v>1175.8599999999999</v>
      </c>
      <c r="F590" s="44">
        <v>1136.1300000000001</v>
      </c>
      <c r="G590" s="44">
        <v>1171.42</v>
      </c>
      <c r="H590" s="44">
        <v>1207.05</v>
      </c>
      <c r="I590" s="44">
        <v>1279.8900000000001</v>
      </c>
      <c r="J590" s="44">
        <v>1469.32</v>
      </c>
      <c r="K590" s="44">
        <v>1836.4</v>
      </c>
      <c r="L590" s="44">
        <v>1977.2</v>
      </c>
      <c r="M590" s="44">
        <v>2052.56</v>
      </c>
      <c r="N590" s="44">
        <v>2068.7800000000002</v>
      </c>
      <c r="O590" s="44">
        <v>2093.11</v>
      </c>
      <c r="P590" s="44">
        <v>2076.21</v>
      </c>
      <c r="Q590" s="44">
        <v>2093.4299999999998</v>
      </c>
      <c r="R590" s="44">
        <v>2086.4899999999998</v>
      </c>
      <c r="S590" s="44">
        <v>2049.9699999999998</v>
      </c>
      <c r="T590" s="44">
        <v>2063.2199999999998</v>
      </c>
      <c r="U590" s="44">
        <v>2078.71</v>
      </c>
      <c r="V590" s="44">
        <v>2057.9699999999998</v>
      </c>
      <c r="W590" s="44">
        <v>2055.5300000000002</v>
      </c>
      <c r="X590" s="44">
        <v>1950.56</v>
      </c>
      <c r="Y590" s="44">
        <v>1872.15</v>
      </c>
      <c r="Z590" s="44">
        <v>1596.35</v>
      </c>
      <c r="AA590" s="44">
        <v>1330.07</v>
      </c>
    </row>
    <row r="591" spans="1:27" ht="12.75" customHeight="1" outlineLevel="1" x14ac:dyDescent="0.2">
      <c r="A591" s="99" t="s">
        <v>2229</v>
      </c>
      <c r="B591" s="63" t="s">
        <v>90</v>
      </c>
      <c r="C591" s="43" t="s">
        <v>79</v>
      </c>
      <c r="D591" s="44">
        <f>$D$486</f>
        <v>3559.77</v>
      </c>
      <c r="E591" s="44">
        <f t="shared" ref="E591:AA591" si="343">$D$486</f>
        <v>3559.77</v>
      </c>
      <c r="F591" s="44">
        <f t="shared" si="343"/>
        <v>3559.77</v>
      </c>
      <c r="G591" s="44">
        <f t="shared" si="343"/>
        <v>3559.77</v>
      </c>
      <c r="H591" s="44">
        <f t="shared" si="343"/>
        <v>3559.77</v>
      </c>
      <c r="I591" s="44">
        <f t="shared" si="343"/>
        <v>3559.77</v>
      </c>
      <c r="J591" s="44">
        <f t="shared" si="343"/>
        <v>3559.77</v>
      </c>
      <c r="K591" s="44">
        <f t="shared" si="343"/>
        <v>3559.77</v>
      </c>
      <c r="L591" s="44">
        <f t="shared" si="343"/>
        <v>3559.77</v>
      </c>
      <c r="M591" s="44">
        <f t="shared" si="343"/>
        <v>3559.77</v>
      </c>
      <c r="N591" s="44">
        <f t="shared" si="343"/>
        <v>3559.77</v>
      </c>
      <c r="O591" s="44">
        <f t="shared" si="343"/>
        <v>3559.77</v>
      </c>
      <c r="P591" s="44">
        <f t="shared" si="343"/>
        <v>3559.77</v>
      </c>
      <c r="Q591" s="44">
        <f t="shared" si="343"/>
        <v>3559.77</v>
      </c>
      <c r="R591" s="44">
        <f t="shared" si="343"/>
        <v>3559.77</v>
      </c>
      <c r="S591" s="44">
        <f t="shared" si="343"/>
        <v>3559.77</v>
      </c>
      <c r="T591" s="44">
        <f t="shared" si="343"/>
        <v>3559.77</v>
      </c>
      <c r="U591" s="44">
        <f t="shared" si="343"/>
        <v>3559.77</v>
      </c>
      <c r="V591" s="44">
        <f t="shared" si="343"/>
        <v>3559.77</v>
      </c>
      <c r="W591" s="44">
        <f t="shared" si="343"/>
        <v>3559.77</v>
      </c>
      <c r="X591" s="44">
        <f t="shared" si="343"/>
        <v>3559.77</v>
      </c>
      <c r="Y591" s="44">
        <f t="shared" si="343"/>
        <v>3559.77</v>
      </c>
      <c r="Z591" s="44">
        <f t="shared" si="343"/>
        <v>3559.77</v>
      </c>
      <c r="AA591" s="44">
        <f t="shared" si="343"/>
        <v>3559.77</v>
      </c>
    </row>
    <row r="592" spans="1:27" ht="12.75" customHeight="1" outlineLevel="1" x14ac:dyDescent="0.2">
      <c r="A592" s="99" t="s">
        <v>2230</v>
      </c>
      <c r="B592" s="63" t="s">
        <v>83</v>
      </c>
      <c r="C592" s="43" t="s">
        <v>79</v>
      </c>
      <c r="D592" s="44">
        <v>3.35</v>
      </c>
      <c r="E592" s="44">
        <v>3.35</v>
      </c>
      <c r="F592" s="44">
        <v>3.35</v>
      </c>
      <c r="G592" s="44">
        <v>3.35</v>
      </c>
      <c r="H592" s="44">
        <v>3.35</v>
      </c>
      <c r="I592" s="44">
        <v>3.35</v>
      </c>
      <c r="J592" s="44">
        <v>3.35</v>
      </c>
      <c r="K592" s="44">
        <v>3.35</v>
      </c>
      <c r="L592" s="44">
        <v>3.35</v>
      </c>
      <c r="M592" s="44">
        <v>3.35</v>
      </c>
      <c r="N592" s="44">
        <v>3.35</v>
      </c>
      <c r="O592" s="44">
        <v>3.35</v>
      </c>
      <c r="P592" s="44">
        <v>3.35</v>
      </c>
      <c r="Q592" s="44">
        <v>3.35</v>
      </c>
      <c r="R592" s="44">
        <v>3.35</v>
      </c>
      <c r="S592" s="44">
        <v>3.35</v>
      </c>
      <c r="T592" s="44">
        <v>3.35</v>
      </c>
      <c r="U592" s="44">
        <v>3.35</v>
      </c>
      <c r="V592" s="44">
        <v>3.35</v>
      </c>
      <c r="W592" s="44">
        <v>3.35</v>
      </c>
      <c r="X592" s="44">
        <v>3.35</v>
      </c>
      <c r="Y592" s="44">
        <v>3.35</v>
      </c>
      <c r="Z592" s="44">
        <v>3.35</v>
      </c>
      <c r="AA592" s="44">
        <v>3.35</v>
      </c>
    </row>
    <row r="593" spans="1:27" ht="12.75" customHeight="1" outlineLevel="1" x14ac:dyDescent="0.2">
      <c r="A593" s="99" t="s">
        <v>2231</v>
      </c>
      <c r="B593" s="63" t="s">
        <v>81</v>
      </c>
      <c r="C593" s="43" t="s">
        <v>79</v>
      </c>
      <c r="D593" s="44">
        <f>$D$11</f>
        <v>216.36</v>
      </c>
      <c r="E593" s="44">
        <f t="shared" ref="E593:AA593" si="344">$D$11</f>
        <v>216.36</v>
      </c>
      <c r="F593" s="44">
        <f t="shared" si="344"/>
        <v>216.36</v>
      </c>
      <c r="G593" s="44">
        <f t="shared" si="344"/>
        <v>216.36</v>
      </c>
      <c r="H593" s="44">
        <f t="shared" si="344"/>
        <v>216.36</v>
      </c>
      <c r="I593" s="44">
        <f t="shared" si="344"/>
        <v>216.36</v>
      </c>
      <c r="J593" s="44">
        <f t="shared" si="344"/>
        <v>216.36</v>
      </c>
      <c r="K593" s="44">
        <f t="shared" si="344"/>
        <v>216.36</v>
      </c>
      <c r="L593" s="44">
        <f t="shared" si="344"/>
        <v>216.36</v>
      </c>
      <c r="M593" s="44">
        <f t="shared" si="344"/>
        <v>216.36</v>
      </c>
      <c r="N593" s="44">
        <f t="shared" si="344"/>
        <v>216.36</v>
      </c>
      <c r="O593" s="44">
        <f t="shared" si="344"/>
        <v>216.36</v>
      </c>
      <c r="P593" s="44">
        <f t="shared" si="344"/>
        <v>216.36</v>
      </c>
      <c r="Q593" s="44">
        <f t="shared" si="344"/>
        <v>216.36</v>
      </c>
      <c r="R593" s="44">
        <f t="shared" si="344"/>
        <v>216.36</v>
      </c>
      <c r="S593" s="44">
        <f t="shared" si="344"/>
        <v>216.36</v>
      </c>
      <c r="T593" s="44">
        <f t="shared" si="344"/>
        <v>216.36</v>
      </c>
      <c r="U593" s="44">
        <f t="shared" si="344"/>
        <v>216.36</v>
      </c>
      <c r="V593" s="44">
        <f t="shared" si="344"/>
        <v>216.36</v>
      </c>
      <c r="W593" s="44">
        <f t="shared" si="344"/>
        <v>216.36</v>
      </c>
      <c r="X593" s="44">
        <f t="shared" si="344"/>
        <v>216.36</v>
      </c>
      <c r="Y593" s="44">
        <f t="shared" si="344"/>
        <v>216.36</v>
      </c>
      <c r="Z593" s="44">
        <f t="shared" si="344"/>
        <v>216.36</v>
      </c>
      <c r="AA593" s="44">
        <f t="shared" si="344"/>
        <v>216.36</v>
      </c>
    </row>
    <row r="594" spans="1:27" x14ac:dyDescent="0.2">
      <c r="A594" s="98" t="s">
        <v>2232</v>
      </c>
      <c r="B594" s="28" t="str">
        <f>"23"&amp;"."&amp;$B$800&amp;"."&amp;$B$801</f>
        <v>23.12.2023</v>
      </c>
      <c r="C594" s="90" t="s">
        <v>76</v>
      </c>
      <c r="D594" s="91">
        <f>ROUND(((D595+D596+D598+D597)/1000),5)</f>
        <v>5.0735200000000003</v>
      </c>
      <c r="E594" s="91">
        <f>ROUND(((E595+E596+E598+E597)/1000),5)</f>
        <v>4.9992200000000002</v>
      </c>
      <c r="F594" s="91">
        <f>ROUND(((F595+F596+F598+F597)/1000),5)</f>
        <v>4.9681199999999999</v>
      </c>
      <c r="G594" s="91">
        <f t="shared" ref="G594:AA594" si="345">ROUND(((G595+G596+G598+G597)/1000),5)</f>
        <v>4.95465</v>
      </c>
      <c r="H594" s="91">
        <f t="shared" si="345"/>
        <v>4.9601800000000003</v>
      </c>
      <c r="I594" s="91">
        <f t="shared" si="345"/>
        <v>4.9886100000000004</v>
      </c>
      <c r="J594" s="91">
        <f t="shared" si="345"/>
        <v>5.0239099999999999</v>
      </c>
      <c r="K594" s="91">
        <f t="shared" si="345"/>
        <v>5.2193399999999999</v>
      </c>
      <c r="L594" s="91">
        <f t="shared" si="345"/>
        <v>5.5707199999999997</v>
      </c>
      <c r="M594" s="91">
        <f t="shared" si="345"/>
        <v>5.7082100000000002</v>
      </c>
      <c r="N594" s="91">
        <f t="shared" si="345"/>
        <v>5.7603099999999996</v>
      </c>
      <c r="O594" s="91">
        <f t="shared" si="345"/>
        <v>5.7755799999999997</v>
      </c>
      <c r="P594" s="91">
        <f t="shared" si="345"/>
        <v>5.7689399999999997</v>
      </c>
      <c r="Q594" s="91">
        <f t="shared" si="345"/>
        <v>5.76858</v>
      </c>
      <c r="R594" s="91">
        <f t="shared" si="345"/>
        <v>5.7544300000000002</v>
      </c>
      <c r="S594" s="91">
        <f t="shared" si="345"/>
        <v>5.74261</v>
      </c>
      <c r="T594" s="91">
        <f t="shared" si="345"/>
        <v>5.77332</v>
      </c>
      <c r="U594" s="91">
        <f t="shared" si="345"/>
        <v>5.7908900000000001</v>
      </c>
      <c r="V594" s="91">
        <f t="shared" si="345"/>
        <v>5.7526400000000004</v>
      </c>
      <c r="W594" s="91">
        <f t="shared" si="345"/>
        <v>5.69278</v>
      </c>
      <c r="X594" s="91">
        <f t="shared" si="345"/>
        <v>5.6532299999999998</v>
      </c>
      <c r="Y594" s="91">
        <f t="shared" si="345"/>
        <v>5.47248</v>
      </c>
      <c r="Z594" s="91">
        <f t="shared" si="345"/>
        <v>5.2778</v>
      </c>
      <c r="AA594" s="91">
        <f t="shared" si="345"/>
        <v>5.0697400000000004</v>
      </c>
    </row>
    <row r="595" spans="1:27" ht="12.75" customHeight="1" outlineLevel="1" x14ac:dyDescent="0.2">
      <c r="A595" s="99" t="s">
        <v>2233</v>
      </c>
      <c r="B595" s="63" t="s">
        <v>238</v>
      </c>
      <c r="C595" s="43" t="s">
        <v>79</v>
      </c>
      <c r="D595" s="44">
        <v>1294.04</v>
      </c>
      <c r="E595" s="44">
        <v>1219.74</v>
      </c>
      <c r="F595" s="44">
        <v>1188.6400000000001</v>
      </c>
      <c r="G595" s="44">
        <v>1175.17</v>
      </c>
      <c r="H595" s="44">
        <v>1180.7</v>
      </c>
      <c r="I595" s="44">
        <v>1209.1300000000001</v>
      </c>
      <c r="J595" s="44">
        <v>1244.43</v>
      </c>
      <c r="K595" s="44">
        <v>1439.86</v>
      </c>
      <c r="L595" s="44">
        <v>1791.24</v>
      </c>
      <c r="M595" s="44">
        <v>1928.73</v>
      </c>
      <c r="N595" s="44">
        <v>1980.83</v>
      </c>
      <c r="O595" s="44">
        <v>1996.1</v>
      </c>
      <c r="P595" s="44">
        <v>1989.46</v>
      </c>
      <c r="Q595" s="44">
        <v>1989.1</v>
      </c>
      <c r="R595" s="44">
        <v>1974.95</v>
      </c>
      <c r="S595" s="44">
        <v>1963.13</v>
      </c>
      <c r="T595" s="44">
        <v>1993.84</v>
      </c>
      <c r="U595" s="44">
        <v>2011.41</v>
      </c>
      <c r="V595" s="44">
        <v>1973.16</v>
      </c>
      <c r="W595" s="44">
        <v>1913.3</v>
      </c>
      <c r="X595" s="44">
        <v>1873.75</v>
      </c>
      <c r="Y595" s="44">
        <v>1693</v>
      </c>
      <c r="Z595" s="44">
        <v>1498.32</v>
      </c>
      <c r="AA595" s="44">
        <v>1290.26</v>
      </c>
    </row>
    <row r="596" spans="1:27" ht="12.75" customHeight="1" outlineLevel="1" x14ac:dyDescent="0.2">
      <c r="A596" s="99" t="s">
        <v>2234</v>
      </c>
      <c r="B596" s="63" t="s">
        <v>90</v>
      </c>
      <c r="C596" s="43" t="s">
        <v>79</v>
      </c>
      <c r="D596" s="44">
        <f>$D$486</f>
        <v>3559.77</v>
      </c>
      <c r="E596" s="44">
        <f t="shared" ref="E596:AA596" si="346">$D$486</f>
        <v>3559.77</v>
      </c>
      <c r="F596" s="44">
        <f t="shared" si="346"/>
        <v>3559.77</v>
      </c>
      <c r="G596" s="44">
        <f t="shared" si="346"/>
        <v>3559.77</v>
      </c>
      <c r="H596" s="44">
        <f t="shared" si="346"/>
        <v>3559.77</v>
      </c>
      <c r="I596" s="44">
        <f t="shared" si="346"/>
        <v>3559.77</v>
      </c>
      <c r="J596" s="44">
        <f t="shared" si="346"/>
        <v>3559.77</v>
      </c>
      <c r="K596" s="44">
        <f t="shared" si="346"/>
        <v>3559.77</v>
      </c>
      <c r="L596" s="44">
        <f t="shared" si="346"/>
        <v>3559.77</v>
      </c>
      <c r="M596" s="44">
        <f t="shared" si="346"/>
        <v>3559.77</v>
      </c>
      <c r="N596" s="44">
        <f t="shared" si="346"/>
        <v>3559.77</v>
      </c>
      <c r="O596" s="44">
        <f t="shared" si="346"/>
        <v>3559.77</v>
      </c>
      <c r="P596" s="44">
        <f t="shared" si="346"/>
        <v>3559.77</v>
      </c>
      <c r="Q596" s="44">
        <f t="shared" si="346"/>
        <v>3559.77</v>
      </c>
      <c r="R596" s="44">
        <f t="shared" si="346"/>
        <v>3559.77</v>
      </c>
      <c r="S596" s="44">
        <f t="shared" si="346"/>
        <v>3559.77</v>
      </c>
      <c r="T596" s="44">
        <f t="shared" si="346"/>
        <v>3559.77</v>
      </c>
      <c r="U596" s="44">
        <f t="shared" si="346"/>
        <v>3559.77</v>
      </c>
      <c r="V596" s="44">
        <f t="shared" si="346"/>
        <v>3559.77</v>
      </c>
      <c r="W596" s="44">
        <f t="shared" si="346"/>
        <v>3559.77</v>
      </c>
      <c r="X596" s="44">
        <f t="shared" si="346"/>
        <v>3559.77</v>
      </c>
      <c r="Y596" s="44">
        <f t="shared" si="346"/>
        <v>3559.77</v>
      </c>
      <c r="Z596" s="44">
        <f t="shared" si="346"/>
        <v>3559.77</v>
      </c>
      <c r="AA596" s="44">
        <f t="shared" si="346"/>
        <v>3559.77</v>
      </c>
    </row>
    <row r="597" spans="1:27" ht="12.75" customHeight="1" outlineLevel="1" x14ac:dyDescent="0.2">
      <c r="A597" s="99" t="s">
        <v>2235</v>
      </c>
      <c r="B597" s="63" t="s">
        <v>83</v>
      </c>
      <c r="C597" s="43" t="s">
        <v>79</v>
      </c>
      <c r="D597" s="44">
        <v>3.35</v>
      </c>
      <c r="E597" s="44">
        <v>3.35</v>
      </c>
      <c r="F597" s="44">
        <v>3.35</v>
      </c>
      <c r="G597" s="44">
        <v>3.35</v>
      </c>
      <c r="H597" s="44">
        <v>3.35</v>
      </c>
      <c r="I597" s="44">
        <v>3.35</v>
      </c>
      <c r="J597" s="44">
        <v>3.35</v>
      </c>
      <c r="K597" s="44">
        <v>3.35</v>
      </c>
      <c r="L597" s="44">
        <v>3.35</v>
      </c>
      <c r="M597" s="44">
        <v>3.35</v>
      </c>
      <c r="N597" s="44">
        <v>3.35</v>
      </c>
      <c r="O597" s="44">
        <v>3.35</v>
      </c>
      <c r="P597" s="44">
        <v>3.35</v>
      </c>
      <c r="Q597" s="44">
        <v>3.35</v>
      </c>
      <c r="R597" s="44">
        <v>3.35</v>
      </c>
      <c r="S597" s="44">
        <v>3.35</v>
      </c>
      <c r="T597" s="44">
        <v>3.35</v>
      </c>
      <c r="U597" s="44">
        <v>3.35</v>
      </c>
      <c r="V597" s="44">
        <v>3.35</v>
      </c>
      <c r="W597" s="44">
        <v>3.35</v>
      </c>
      <c r="X597" s="44">
        <v>3.35</v>
      </c>
      <c r="Y597" s="44">
        <v>3.35</v>
      </c>
      <c r="Z597" s="44">
        <v>3.35</v>
      </c>
      <c r="AA597" s="44">
        <v>3.35</v>
      </c>
    </row>
    <row r="598" spans="1:27" ht="12.75" customHeight="1" outlineLevel="1" x14ac:dyDescent="0.2">
      <c r="A598" s="99" t="s">
        <v>2236</v>
      </c>
      <c r="B598" s="63" t="s">
        <v>81</v>
      </c>
      <c r="C598" s="43" t="s">
        <v>79</v>
      </c>
      <c r="D598" s="44">
        <f>$D$11</f>
        <v>216.36</v>
      </c>
      <c r="E598" s="44">
        <f t="shared" ref="E598:AA598" si="347">$D$11</f>
        <v>216.36</v>
      </c>
      <c r="F598" s="44">
        <f t="shared" si="347"/>
        <v>216.36</v>
      </c>
      <c r="G598" s="44">
        <f t="shared" si="347"/>
        <v>216.36</v>
      </c>
      <c r="H598" s="44">
        <f t="shared" si="347"/>
        <v>216.36</v>
      </c>
      <c r="I598" s="44">
        <f t="shared" si="347"/>
        <v>216.36</v>
      </c>
      <c r="J598" s="44">
        <f t="shared" si="347"/>
        <v>216.36</v>
      </c>
      <c r="K598" s="44">
        <f t="shared" si="347"/>
        <v>216.36</v>
      </c>
      <c r="L598" s="44">
        <f t="shared" si="347"/>
        <v>216.36</v>
      </c>
      <c r="M598" s="44">
        <f t="shared" si="347"/>
        <v>216.36</v>
      </c>
      <c r="N598" s="44">
        <f t="shared" si="347"/>
        <v>216.36</v>
      </c>
      <c r="O598" s="44">
        <f t="shared" si="347"/>
        <v>216.36</v>
      </c>
      <c r="P598" s="44">
        <f t="shared" si="347"/>
        <v>216.36</v>
      </c>
      <c r="Q598" s="44">
        <f t="shared" si="347"/>
        <v>216.36</v>
      </c>
      <c r="R598" s="44">
        <f t="shared" si="347"/>
        <v>216.36</v>
      </c>
      <c r="S598" s="44">
        <f t="shared" si="347"/>
        <v>216.36</v>
      </c>
      <c r="T598" s="44">
        <f t="shared" si="347"/>
        <v>216.36</v>
      </c>
      <c r="U598" s="44">
        <f t="shared" si="347"/>
        <v>216.36</v>
      </c>
      <c r="V598" s="44">
        <f t="shared" si="347"/>
        <v>216.36</v>
      </c>
      <c r="W598" s="44">
        <f t="shared" si="347"/>
        <v>216.36</v>
      </c>
      <c r="X598" s="44">
        <f t="shared" si="347"/>
        <v>216.36</v>
      </c>
      <c r="Y598" s="44">
        <f t="shared" si="347"/>
        <v>216.36</v>
      </c>
      <c r="Z598" s="44">
        <f t="shared" si="347"/>
        <v>216.36</v>
      </c>
      <c r="AA598" s="44">
        <f t="shared" si="347"/>
        <v>216.36</v>
      </c>
    </row>
    <row r="599" spans="1:27" x14ac:dyDescent="0.2">
      <c r="A599" s="98" t="s">
        <v>2237</v>
      </c>
      <c r="B599" s="28" t="str">
        <f>"24"&amp;"."&amp;$B$800&amp;"."&amp;$B$801</f>
        <v>24.12.2023</v>
      </c>
      <c r="C599" s="90" t="s">
        <v>76</v>
      </c>
      <c r="D599" s="91">
        <f>ROUND(((D600+D601+D603+D602)/1000),5)</f>
        <v>5.0351499999999998</v>
      </c>
      <c r="E599" s="91">
        <f>ROUND(((E600+E601+E603+E602)/1000),5)</f>
        <v>4.9798099999999996</v>
      </c>
      <c r="F599" s="91">
        <f>ROUND(((F600+F601+F603+F602)/1000),5)</f>
        <v>4.9513600000000002</v>
      </c>
      <c r="G599" s="91">
        <f t="shared" ref="G599:AA599" si="348">ROUND(((G600+G601+G603+G602)/1000),5)</f>
        <v>4.9001400000000004</v>
      </c>
      <c r="H599" s="91">
        <f t="shared" si="348"/>
        <v>4.9100700000000002</v>
      </c>
      <c r="I599" s="91">
        <f t="shared" si="348"/>
        <v>4.9424599999999996</v>
      </c>
      <c r="J599" s="91">
        <f t="shared" si="348"/>
        <v>4.9648300000000001</v>
      </c>
      <c r="K599" s="91">
        <f t="shared" si="348"/>
        <v>5.07965</v>
      </c>
      <c r="L599" s="91">
        <f t="shared" si="348"/>
        <v>5.2744200000000001</v>
      </c>
      <c r="M599" s="91">
        <f t="shared" si="348"/>
        <v>5.5350299999999999</v>
      </c>
      <c r="N599" s="91">
        <f t="shared" si="348"/>
        <v>5.6496500000000003</v>
      </c>
      <c r="O599" s="91">
        <f t="shared" si="348"/>
        <v>5.6684700000000001</v>
      </c>
      <c r="P599" s="91">
        <f t="shared" si="348"/>
        <v>5.6785500000000004</v>
      </c>
      <c r="Q599" s="91">
        <f t="shared" si="348"/>
        <v>5.6834300000000004</v>
      </c>
      <c r="R599" s="91">
        <f t="shared" si="348"/>
        <v>5.67333</v>
      </c>
      <c r="S599" s="91">
        <f t="shared" si="348"/>
        <v>5.67279</v>
      </c>
      <c r="T599" s="91">
        <f t="shared" si="348"/>
        <v>5.7163899999999996</v>
      </c>
      <c r="U599" s="91">
        <f t="shared" si="348"/>
        <v>5.7376100000000001</v>
      </c>
      <c r="V599" s="91">
        <f t="shared" si="348"/>
        <v>5.7116699999999998</v>
      </c>
      <c r="W599" s="91">
        <f t="shared" si="348"/>
        <v>5.6875</v>
      </c>
      <c r="X599" s="91">
        <f t="shared" si="348"/>
        <v>5.66275</v>
      </c>
      <c r="Y599" s="91">
        <f t="shared" si="348"/>
        <v>5.4435099999999998</v>
      </c>
      <c r="Z599" s="91">
        <f t="shared" si="348"/>
        <v>5.2272499999999997</v>
      </c>
      <c r="AA599" s="91">
        <f t="shared" si="348"/>
        <v>4.9947100000000004</v>
      </c>
    </row>
    <row r="600" spans="1:27" ht="12.75" customHeight="1" outlineLevel="1" x14ac:dyDescent="0.2">
      <c r="A600" s="99" t="s">
        <v>2238</v>
      </c>
      <c r="B600" s="63" t="s">
        <v>238</v>
      </c>
      <c r="C600" s="43" t="s">
        <v>79</v>
      </c>
      <c r="D600" s="44">
        <v>1255.67</v>
      </c>
      <c r="E600" s="44">
        <v>1200.33</v>
      </c>
      <c r="F600" s="44">
        <v>1171.8800000000001</v>
      </c>
      <c r="G600" s="44">
        <v>1120.6600000000001</v>
      </c>
      <c r="H600" s="44">
        <v>1130.5899999999999</v>
      </c>
      <c r="I600" s="44">
        <v>1162.98</v>
      </c>
      <c r="J600" s="44">
        <v>1185.3499999999999</v>
      </c>
      <c r="K600" s="44">
        <v>1300.17</v>
      </c>
      <c r="L600" s="44">
        <v>1494.94</v>
      </c>
      <c r="M600" s="44">
        <v>1755.55</v>
      </c>
      <c r="N600" s="44">
        <v>1870.17</v>
      </c>
      <c r="O600" s="44">
        <v>1888.99</v>
      </c>
      <c r="P600" s="44">
        <v>1899.07</v>
      </c>
      <c r="Q600" s="44">
        <v>1903.95</v>
      </c>
      <c r="R600" s="44">
        <v>1893.85</v>
      </c>
      <c r="S600" s="44">
        <v>1893.31</v>
      </c>
      <c r="T600" s="44">
        <v>1936.91</v>
      </c>
      <c r="U600" s="44">
        <v>1958.13</v>
      </c>
      <c r="V600" s="44">
        <v>1932.19</v>
      </c>
      <c r="W600" s="44">
        <v>1908.02</v>
      </c>
      <c r="X600" s="44">
        <v>1883.27</v>
      </c>
      <c r="Y600" s="44">
        <v>1664.03</v>
      </c>
      <c r="Z600" s="44">
        <v>1447.77</v>
      </c>
      <c r="AA600" s="44">
        <v>1215.23</v>
      </c>
    </row>
    <row r="601" spans="1:27" ht="12.75" customHeight="1" outlineLevel="1" x14ac:dyDescent="0.2">
      <c r="A601" s="99" t="s">
        <v>2239</v>
      </c>
      <c r="B601" s="63" t="s">
        <v>90</v>
      </c>
      <c r="C601" s="43" t="s">
        <v>79</v>
      </c>
      <c r="D601" s="44">
        <f>$D$486</f>
        <v>3559.77</v>
      </c>
      <c r="E601" s="44">
        <f t="shared" ref="E601:AA601" si="349">$D$486</f>
        <v>3559.77</v>
      </c>
      <c r="F601" s="44">
        <f t="shared" si="349"/>
        <v>3559.77</v>
      </c>
      <c r="G601" s="44">
        <f t="shared" si="349"/>
        <v>3559.77</v>
      </c>
      <c r="H601" s="44">
        <f t="shared" si="349"/>
        <v>3559.77</v>
      </c>
      <c r="I601" s="44">
        <f t="shared" si="349"/>
        <v>3559.77</v>
      </c>
      <c r="J601" s="44">
        <f t="shared" si="349"/>
        <v>3559.77</v>
      </c>
      <c r="K601" s="44">
        <f t="shared" si="349"/>
        <v>3559.77</v>
      </c>
      <c r="L601" s="44">
        <f t="shared" si="349"/>
        <v>3559.77</v>
      </c>
      <c r="M601" s="44">
        <f t="shared" si="349"/>
        <v>3559.77</v>
      </c>
      <c r="N601" s="44">
        <f t="shared" si="349"/>
        <v>3559.77</v>
      </c>
      <c r="O601" s="44">
        <f t="shared" si="349"/>
        <v>3559.77</v>
      </c>
      <c r="P601" s="44">
        <f t="shared" si="349"/>
        <v>3559.77</v>
      </c>
      <c r="Q601" s="44">
        <f t="shared" si="349"/>
        <v>3559.77</v>
      </c>
      <c r="R601" s="44">
        <f t="shared" si="349"/>
        <v>3559.77</v>
      </c>
      <c r="S601" s="44">
        <f t="shared" si="349"/>
        <v>3559.77</v>
      </c>
      <c r="T601" s="44">
        <f t="shared" si="349"/>
        <v>3559.77</v>
      </c>
      <c r="U601" s="44">
        <f t="shared" si="349"/>
        <v>3559.77</v>
      </c>
      <c r="V601" s="44">
        <f t="shared" si="349"/>
        <v>3559.77</v>
      </c>
      <c r="W601" s="44">
        <f t="shared" si="349"/>
        <v>3559.77</v>
      </c>
      <c r="X601" s="44">
        <f t="shared" si="349"/>
        <v>3559.77</v>
      </c>
      <c r="Y601" s="44">
        <f t="shared" si="349"/>
        <v>3559.77</v>
      </c>
      <c r="Z601" s="44">
        <f t="shared" si="349"/>
        <v>3559.77</v>
      </c>
      <c r="AA601" s="44">
        <f t="shared" si="349"/>
        <v>3559.77</v>
      </c>
    </row>
    <row r="602" spans="1:27" ht="12.75" customHeight="1" outlineLevel="1" x14ac:dyDescent="0.2">
      <c r="A602" s="99" t="s">
        <v>2240</v>
      </c>
      <c r="B602" s="63" t="s">
        <v>83</v>
      </c>
      <c r="C602" s="43" t="s">
        <v>79</v>
      </c>
      <c r="D602" s="44">
        <v>3.35</v>
      </c>
      <c r="E602" s="44">
        <v>3.35</v>
      </c>
      <c r="F602" s="44">
        <v>3.35</v>
      </c>
      <c r="G602" s="44">
        <v>3.35</v>
      </c>
      <c r="H602" s="44">
        <v>3.35</v>
      </c>
      <c r="I602" s="44">
        <v>3.35</v>
      </c>
      <c r="J602" s="44">
        <v>3.35</v>
      </c>
      <c r="K602" s="44">
        <v>3.35</v>
      </c>
      <c r="L602" s="44">
        <v>3.35</v>
      </c>
      <c r="M602" s="44">
        <v>3.35</v>
      </c>
      <c r="N602" s="44">
        <v>3.35</v>
      </c>
      <c r="O602" s="44">
        <v>3.35</v>
      </c>
      <c r="P602" s="44">
        <v>3.35</v>
      </c>
      <c r="Q602" s="44">
        <v>3.35</v>
      </c>
      <c r="R602" s="44">
        <v>3.35</v>
      </c>
      <c r="S602" s="44">
        <v>3.35</v>
      </c>
      <c r="T602" s="44">
        <v>3.35</v>
      </c>
      <c r="U602" s="44">
        <v>3.35</v>
      </c>
      <c r="V602" s="44">
        <v>3.35</v>
      </c>
      <c r="W602" s="44">
        <v>3.35</v>
      </c>
      <c r="X602" s="44">
        <v>3.35</v>
      </c>
      <c r="Y602" s="44">
        <v>3.35</v>
      </c>
      <c r="Z602" s="44">
        <v>3.35</v>
      </c>
      <c r="AA602" s="44">
        <v>3.35</v>
      </c>
    </row>
    <row r="603" spans="1:27" ht="12.75" customHeight="1" outlineLevel="1" x14ac:dyDescent="0.2">
      <c r="A603" s="99" t="s">
        <v>2241</v>
      </c>
      <c r="B603" s="63" t="s">
        <v>81</v>
      </c>
      <c r="C603" s="43" t="s">
        <v>79</v>
      </c>
      <c r="D603" s="44">
        <f>$D$11</f>
        <v>216.36</v>
      </c>
      <c r="E603" s="44">
        <f t="shared" ref="E603:AA603" si="350">$D$11</f>
        <v>216.36</v>
      </c>
      <c r="F603" s="44">
        <f t="shared" si="350"/>
        <v>216.36</v>
      </c>
      <c r="G603" s="44">
        <f t="shared" si="350"/>
        <v>216.36</v>
      </c>
      <c r="H603" s="44">
        <f t="shared" si="350"/>
        <v>216.36</v>
      </c>
      <c r="I603" s="44">
        <f t="shared" si="350"/>
        <v>216.36</v>
      </c>
      <c r="J603" s="44">
        <f t="shared" si="350"/>
        <v>216.36</v>
      </c>
      <c r="K603" s="44">
        <f t="shared" si="350"/>
        <v>216.36</v>
      </c>
      <c r="L603" s="44">
        <f t="shared" si="350"/>
        <v>216.36</v>
      </c>
      <c r="M603" s="44">
        <f t="shared" si="350"/>
        <v>216.36</v>
      </c>
      <c r="N603" s="44">
        <f t="shared" si="350"/>
        <v>216.36</v>
      </c>
      <c r="O603" s="44">
        <f t="shared" si="350"/>
        <v>216.36</v>
      </c>
      <c r="P603" s="44">
        <f t="shared" si="350"/>
        <v>216.36</v>
      </c>
      <c r="Q603" s="44">
        <f t="shared" si="350"/>
        <v>216.36</v>
      </c>
      <c r="R603" s="44">
        <f t="shared" si="350"/>
        <v>216.36</v>
      </c>
      <c r="S603" s="44">
        <f t="shared" si="350"/>
        <v>216.36</v>
      </c>
      <c r="T603" s="44">
        <f t="shared" si="350"/>
        <v>216.36</v>
      </c>
      <c r="U603" s="44">
        <f t="shared" si="350"/>
        <v>216.36</v>
      </c>
      <c r="V603" s="44">
        <f t="shared" si="350"/>
        <v>216.36</v>
      </c>
      <c r="W603" s="44">
        <f t="shared" si="350"/>
        <v>216.36</v>
      </c>
      <c r="X603" s="44">
        <f t="shared" si="350"/>
        <v>216.36</v>
      </c>
      <c r="Y603" s="44">
        <f t="shared" si="350"/>
        <v>216.36</v>
      </c>
      <c r="Z603" s="44">
        <f t="shared" si="350"/>
        <v>216.36</v>
      </c>
      <c r="AA603" s="44">
        <f t="shared" si="350"/>
        <v>216.36</v>
      </c>
    </row>
    <row r="604" spans="1:27" x14ac:dyDescent="0.2">
      <c r="A604" s="98" t="s">
        <v>2242</v>
      </c>
      <c r="B604" s="28" t="str">
        <f>"25"&amp;"."&amp;$B$800&amp;"."&amp;$B$801</f>
        <v>25.12.2023</v>
      </c>
      <c r="C604" s="90" t="s">
        <v>76</v>
      </c>
      <c r="D604" s="91">
        <f>ROUND(((D605+D606+D608+D607)/1000),5)</f>
        <v>4.9829999999999997</v>
      </c>
      <c r="E604" s="91">
        <f>ROUND(((E605+E606+E608+E607)/1000),5)</f>
        <v>4.9624199999999998</v>
      </c>
      <c r="F604" s="91">
        <f>ROUND(((F605+F606+F608+F607)/1000),5)</f>
        <v>4.8570599999999997</v>
      </c>
      <c r="G604" s="91">
        <f t="shared" ref="G604:AA604" si="351">ROUND(((G605+G606+G608+G607)/1000),5)</f>
        <v>4.85426</v>
      </c>
      <c r="H604" s="91">
        <f t="shared" si="351"/>
        <v>4.8541499999999997</v>
      </c>
      <c r="I604" s="91">
        <f t="shared" si="351"/>
        <v>4.9615400000000003</v>
      </c>
      <c r="J604" s="91">
        <f t="shared" si="351"/>
        <v>5.1103899999999998</v>
      </c>
      <c r="K604" s="91">
        <f t="shared" si="351"/>
        <v>5.4536499999999997</v>
      </c>
      <c r="L604" s="91">
        <f t="shared" si="351"/>
        <v>5.7115400000000003</v>
      </c>
      <c r="M604" s="91">
        <f t="shared" si="351"/>
        <v>5.7365300000000001</v>
      </c>
      <c r="N604" s="91">
        <f t="shared" si="351"/>
        <v>5.7488200000000003</v>
      </c>
      <c r="O604" s="91">
        <f t="shared" si="351"/>
        <v>5.8863700000000003</v>
      </c>
      <c r="P604" s="91">
        <f t="shared" si="351"/>
        <v>5.8191100000000002</v>
      </c>
      <c r="Q604" s="91">
        <f t="shared" si="351"/>
        <v>5.88314</v>
      </c>
      <c r="R604" s="91">
        <f t="shared" si="351"/>
        <v>5.88544</v>
      </c>
      <c r="S604" s="91">
        <f t="shared" si="351"/>
        <v>5.7629999999999999</v>
      </c>
      <c r="T604" s="91">
        <f t="shared" si="351"/>
        <v>5.7719100000000001</v>
      </c>
      <c r="U604" s="91">
        <f t="shared" si="351"/>
        <v>5.7866099999999996</v>
      </c>
      <c r="V604" s="91">
        <f t="shared" si="351"/>
        <v>5.7647500000000003</v>
      </c>
      <c r="W604" s="91">
        <f t="shared" si="351"/>
        <v>5.7660799999999997</v>
      </c>
      <c r="X604" s="91">
        <f t="shared" si="351"/>
        <v>5.5984100000000003</v>
      </c>
      <c r="Y604" s="91">
        <f t="shared" si="351"/>
        <v>5.4115200000000003</v>
      </c>
      <c r="Z604" s="91">
        <f t="shared" si="351"/>
        <v>5.1947299999999998</v>
      </c>
      <c r="AA604" s="91">
        <f t="shared" si="351"/>
        <v>4.9633099999999999</v>
      </c>
    </row>
    <row r="605" spans="1:27" ht="12.75" customHeight="1" outlineLevel="1" x14ac:dyDescent="0.2">
      <c r="A605" s="99" t="s">
        <v>2243</v>
      </c>
      <c r="B605" s="63" t="s">
        <v>238</v>
      </c>
      <c r="C605" s="43" t="s">
        <v>79</v>
      </c>
      <c r="D605" s="44">
        <v>1203.52</v>
      </c>
      <c r="E605" s="44">
        <v>1182.94</v>
      </c>
      <c r="F605" s="44">
        <v>1077.58</v>
      </c>
      <c r="G605" s="44">
        <v>1074.78</v>
      </c>
      <c r="H605" s="44">
        <v>1074.67</v>
      </c>
      <c r="I605" s="44">
        <v>1182.06</v>
      </c>
      <c r="J605" s="44">
        <v>1330.91</v>
      </c>
      <c r="K605" s="44">
        <v>1674.17</v>
      </c>
      <c r="L605" s="44">
        <v>1932.06</v>
      </c>
      <c r="M605" s="44">
        <v>1957.05</v>
      </c>
      <c r="N605" s="44">
        <v>1969.34</v>
      </c>
      <c r="O605" s="44">
        <v>2106.89</v>
      </c>
      <c r="P605" s="44">
        <v>2039.63</v>
      </c>
      <c r="Q605" s="44">
        <v>2103.66</v>
      </c>
      <c r="R605" s="44">
        <v>2105.96</v>
      </c>
      <c r="S605" s="44">
        <v>1983.52</v>
      </c>
      <c r="T605" s="44">
        <v>1992.43</v>
      </c>
      <c r="U605" s="44">
        <v>2007.13</v>
      </c>
      <c r="V605" s="44">
        <v>1985.27</v>
      </c>
      <c r="W605" s="44">
        <v>1986.6</v>
      </c>
      <c r="X605" s="44">
        <v>1818.93</v>
      </c>
      <c r="Y605" s="44">
        <v>1632.04</v>
      </c>
      <c r="Z605" s="44">
        <v>1415.25</v>
      </c>
      <c r="AA605" s="44">
        <v>1183.83</v>
      </c>
    </row>
    <row r="606" spans="1:27" ht="12.75" customHeight="1" outlineLevel="1" x14ac:dyDescent="0.2">
      <c r="A606" s="99" t="s">
        <v>2244</v>
      </c>
      <c r="B606" s="63" t="s">
        <v>90</v>
      </c>
      <c r="C606" s="43" t="s">
        <v>79</v>
      </c>
      <c r="D606" s="44">
        <f>$D$486</f>
        <v>3559.77</v>
      </c>
      <c r="E606" s="44">
        <f t="shared" ref="E606:AA606" si="352">$D$486</f>
        <v>3559.77</v>
      </c>
      <c r="F606" s="44">
        <f t="shared" si="352"/>
        <v>3559.77</v>
      </c>
      <c r="G606" s="44">
        <f t="shared" si="352"/>
        <v>3559.77</v>
      </c>
      <c r="H606" s="44">
        <f t="shared" si="352"/>
        <v>3559.77</v>
      </c>
      <c r="I606" s="44">
        <f t="shared" si="352"/>
        <v>3559.77</v>
      </c>
      <c r="J606" s="44">
        <f t="shared" si="352"/>
        <v>3559.77</v>
      </c>
      <c r="K606" s="44">
        <f t="shared" si="352"/>
        <v>3559.77</v>
      </c>
      <c r="L606" s="44">
        <f t="shared" si="352"/>
        <v>3559.77</v>
      </c>
      <c r="M606" s="44">
        <f t="shared" si="352"/>
        <v>3559.77</v>
      </c>
      <c r="N606" s="44">
        <f t="shared" si="352"/>
        <v>3559.77</v>
      </c>
      <c r="O606" s="44">
        <f t="shared" si="352"/>
        <v>3559.77</v>
      </c>
      <c r="P606" s="44">
        <f t="shared" si="352"/>
        <v>3559.77</v>
      </c>
      <c r="Q606" s="44">
        <f t="shared" si="352"/>
        <v>3559.77</v>
      </c>
      <c r="R606" s="44">
        <f t="shared" si="352"/>
        <v>3559.77</v>
      </c>
      <c r="S606" s="44">
        <f t="shared" si="352"/>
        <v>3559.77</v>
      </c>
      <c r="T606" s="44">
        <f t="shared" si="352"/>
        <v>3559.77</v>
      </c>
      <c r="U606" s="44">
        <f t="shared" si="352"/>
        <v>3559.77</v>
      </c>
      <c r="V606" s="44">
        <f t="shared" si="352"/>
        <v>3559.77</v>
      </c>
      <c r="W606" s="44">
        <f t="shared" si="352"/>
        <v>3559.77</v>
      </c>
      <c r="X606" s="44">
        <f t="shared" si="352"/>
        <v>3559.77</v>
      </c>
      <c r="Y606" s="44">
        <f t="shared" si="352"/>
        <v>3559.77</v>
      </c>
      <c r="Z606" s="44">
        <f t="shared" si="352"/>
        <v>3559.77</v>
      </c>
      <c r="AA606" s="44">
        <f t="shared" si="352"/>
        <v>3559.77</v>
      </c>
    </row>
    <row r="607" spans="1:27" ht="12.75" customHeight="1" outlineLevel="1" x14ac:dyDescent="0.2">
      <c r="A607" s="99" t="s">
        <v>2245</v>
      </c>
      <c r="B607" s="63" t="s">
        <v>83</v>
      </c>
      <c r="C607" s="43" t="s">
        <v>79</v>
      </c>
      <c r="D607" s="44">
        <v>3.35</v>
      </c>
      <c r="E607" s="44">
        <v>3.35</v>
      </c>
      <c r="F607" s="44">
        <v>3.35</v>
      </c>
      <c r="G607" s="44">
        <v>3.35</v>
      </c>
      <c r="H607" s="44">
        <v>3.35</v>
      </c>
      <c r="I607" s="44">
        <v>3.35</v>
      </c>
      <c r="J607" s="44">
        <v>3.35</v>
      </c>
      <c r="K607" s="44">
        <v>3.35</v>
      </c>
      <c r="L607" s="44">
        <v>3.35</v>
      </c>
      <c r="M607" s="44">
        <v>3.35</v>
      </c>
      <c r="N607" s="44">
        <v>3.35</v>
      </c>
      <c r="O607" s="44">
        <v>3.35</v>
      </c>
      <c r="P607" s="44">
        <v>3.35</v>
      </c>
      <c r="Q607" s="44">
        <v>3.35</v>
      </c>
      <c r="R607" s="44">
        <v>3.35</v>
      </c>
      <c r="S607" s="44">
        <v>3.35</v>
      </c>
      <c r="T607" s="44">
        <v>3.35</v>
      </c>
      <c r="U607" s="44">
        <v>3.35</v>
      </c>
      <c r="V607" s="44">
        <v>3.35</v>
      </c>
      <c r="W607" s="44">
        <v>3.35</v>
      </c>
      <c r="X607" s="44">
        <v>3.35</v>
      </c>
      <c r="Y607" s="44">
        <v>3.35</v>
      </c>
      <c r="Z607" s="44">
        <v>3.35</v>
      </c>
      <c r="AA607" s="44">
        <v>3.35</v>
      </c>
    </row>
    <row r="608" spans="1:27" ht="12.75" customHeight="1" outlineLevel="1" x14ac:dyDescent="0.2">
      <c r="A608" s="99" t="s">
        <v>2246</v>
      </c>
      <c r="B608" s="63" t="s">
        <v>81</v>
      </c>
      <c r="C608" s="43" t="s">
        <v>79</v>
      </c>
      <c r="D608" s="44">
        <f>$D$11</f>
        <v>216.36</v>
      </c>
      <c r="E608" s="44">
        <f t="shared" ref="E608:AA608" si="353">$D$11</f>
        <v>216.36</v>
      </c>
      <c r="F608" s="44">
        <f t="shared" si="353"/>
        <v>216.36</v>
      </c>
      <c r="G608" s="44">
        <f t="shared" si="353"/>
        <v>216.36</v>
      </c>
      <c r="H608" s="44">
        <f t="shared" si="353"/>
        <v>216.36</v>
      </c>
      <c r="I608" s="44">
        <f t="shared" si="353"/>
        <v>216.36</v>
      </c>
      <c r="J608" s="44">
        <f t="shared" si="353"/>
        <v>216.36</v>
      </c>
      <c r="K608" s="44">
        <f t="shared" si="353"/>
        <v>216.36</v>
      </c>
      <c r="L608" s="44">
        <f t="shared" si="353"/>
        <v>216.36</v>
      </c>
      <c r="M608" s="44">
        <f t="shared" si="353"/>
        <v>216.36</v>
      </c>
      <c r="N608" s="44">
        <f t="shared" si="353"/>
        <v>216.36</v>
      </c>
      <c r="O608" s="44">
        <f t="shared" si="353"/>
        <v>216.36</v>
      </c>
      <c r="P608" s="44">
        <f t="shared" si="353"/>
        <v>216.36</v>
      </c>
      <c r="Q608" s="44">
        <f t="shared" si="353"/>
        <v>216.36</v>
      </c>
      <c r="R608" s="44">
        <f t="shared" si="353"/>
        <v>216.36</v>
      </c>
      <c r="S608" s="44">
        <f t="shared" si="353"/>
        <v>216.36</v>
      </c>
      <c r="T608" s="44">
        <f t="shared" si="353"/>
        <v>216.36</v>
      </c>
      <c r="U608" s="44">
        <f t="shared" si="353"/>
        <v>216.36</v>
      </c>
      <c r="V608" s="44">
        <f t="shared" si="353"/>
        <v>216.36</v>
      </c>
      <c r="W608" s="44">
        <f t="shared" si="353"/>
        <v>216.36</v>
      </c>
      <c r="X608" s="44">
        <f t="shared" si="353"/>
        <v>216.36</v>
      </c>
      <c r="Y608" s="44">
        <f t="shared" si="353"/>
        <v>216.36</v>
      </c>
      <c r="Z608" s="44">
        <f t="shared" si="353"/>
        <v>216.36</v>
      </c>
      <c r="AA608" s="44">
        <f t="shared" si="353"/>
        <v>216.36</v>
      </c>
    </row>
    <row r="609" spans="1:27" x14ac:dyDescent="0.2">
      <c r="A609" s="98" t="s">
        <v>2247</v>
      </c>
      <c r="B609" s="28" t="str">
        <f>"26"&amp;"."&amp;$B$800&amp;"."&amp;$B$801</f>
        <v>26.12.2023</v>
      </c>
      <c r="C609" s="90" t="s">
        <v>76</v>
      </c>
      <c r="D609" s="91">
        <f>ROUND(((D610+D611+D613+D612)/1000),5)</f>
        <v>4.9251800000000001</v>
      </c>
      <c r="E609" s="91">
        <f>ROUND(((E610+E611+E613+E612)/1000),5)</f>
        <v>4.8631099999999998</v>
      </c>
      <c r="F609" s="91">
        <f>ROUND(((F610+F611+F613+F612)/1000),5)</f>
        <v>4.8624999999999998</v>
      </c>
      <c r="G609" s="91">
        <f t="shared" ref="G609:AA609" si="354">ROUND(((G610+G611+G613+G612)/1000),5)</f>
        <v>4.83263</v>
      </c>
      <c r="H609" s="91">
        <f t="shared" si="354"/>
        <v>4.84117</v>
      </c>
      <c r="I609" s="91">
        <f t="shared" si="354"/>
        <v>4.9270399999999999</v>
      </c>
      <c r="J609" s="91">
        <f t="shared" si="354"/>
        <v>5.0456599999999998</v>
      </c>
      <c r="K609" s="91">
        <f t="shared" si="354"/>
        <v>5.3058800000000002</v>
      </c>
      <c r="L609" s="91">
        <f t="shared" si="354"/>
        <v>5.6088100000000001</v>
      </c>
      <c r="M609" s="91">
        <f t="shared" si="354"/>
        <v>5.6479900000000001</v>
      </c>
      <c r="N609" s="91">
        <f t="shared" si="354"/>
        <v>5.6477300000000001</v>
      </c>
      <c r="O609" s="91">
        <f t="shared" si="354"/>
        <v>5.7119999999999997</v>
      </c>
      <c r="P609" s="91">
        <f t="shared" si="354"/>
        <v>5.6566000000000001</v>
      </c>
      <c r="Q609" s="91">
        <f t="shared" si="354"/>
        <v>5.6663800000000002</v>
      </c>
      <c r="R609" s="91">
        <f t="shared" si="354"/>
        <v>5.7033399999999999</v>
      </c>
      <c r="S609" s="91">
        <f t="shared" si="354"/>
        <v>5.6336599999999999</v>
      </c>
      <c r="T609" s="91">
        <f t="shared" si="354"/>
        <v>5.6655800000000003</v>
      </c>
      <c r="U609" s="91">
        <f t="shared" si="354"/>
        <v>5.6828700000000003</v>
      </c>
      <c r="V609" s="91">
        <f t="shared" si="354"/>
        <v>5.6501599999999996</v>
      </c>
      <c r="W609" s="91">
        <f t="shared" si="354"/>
        <v>5.6574200000000001</v>
      </c>
      <c r="X609" s="91">
        <f t="shared" si="354"/>
        <v>5.5863800000000001</v>
      </c>
      <c r="Y609" s="91">
        <f t="shared" si="354"/>
        <v>5.4135499999999999</v>
      </c>
      <c r="Z609" s="91">
        <f t="shared" si="354"/>
        <v>5.1615900000000003</v>
      </c>
      <c r="AA609" s="91">
        <f t="shared" si="354"/>
        <v>4.9531400000000003</v>
      </c>
    </row>
    <row r="610" spans="1:27" ht="12.75" customHeight="1" outlineLevel="1" x14ac:dyDescent="0.2">
      <c r="A610" s="99" t="s">
        <v>2248</v>
      </c>
      <c r="B610" s="63" t="s">
        <v>238</v>
      </c>
      <c r="C610" s="43" t="s">
        <v>79</v>
      </c>
      <c r="D610" s="44">
        <v>1145.7</v>
      </c>
      <c r="E610" s="44">
        <v>1083.6300000000001</v>
      </c>
      <c r="F610" s="44">
        <v>1083.02</v>
      </c>
      <c r="G610" s="44">
        <v>1053.1500000000001</v>
      </c>
      <c r="H610" s="44">
        <v>1061.69</v>
      </c>
      <c r="I610" s="44">
        <v>1147.56</v>
      </c>
      <c r="J610" s="44">
        <v>1266.18</v>
      </c>
      <c r="K610" s="44">
        <v>1526.4</v>
      </c>
      <c r="L610" s="44">
        <v>1829.33</v>
      </c>
      <c r="M610" s="44">
        <v>1868.51</v>
      </c>
      <c r="N610" s="44">
        <v>1868.25</v>
      </c>
      <c r="O610" s="44">
        <v>1932.52</v>
      </c>
      <c r="P610" s="44">
        <v>1877.12</v>
      </c>
      <c r="Q610" s="44">
        <v>1886.9</v>
      </c>
      <c r="R610" s="44">
        <v>1923.86</v>
      </c>
      <c r="S610" s="44">
        <v>1854.18</v>
      </c>
      <c r="T610" s="44">
        <v>1886.1</v>
      </c>
      <c r="U610" s="44">
        <v>1903.39</v>
      </c>
      <c r="V610" s="44">
        <v>1870.68</v>
      </c>
      <c r="W610" s="44">
        <v>1877.94</v>
      </c>
      <c r="X610" s="44">
        <v>1806.9</v>
      </c>
      <c r="Y610" s="44">
        <v>1634.07</v>
      </c>
      <c r="Z610" s="44">
        <v>1382.11</v>
      </c>
      <c r="AA610" s="44">
        <v>1173.6600000000001</v>
      </c>
    </row>
    <row r="611" spans="1:27" ht="12.75" customHeight="1" outlineLevel="1" x14ac:dyDescent="0.2">
      <c r="A611" s="99" t="s">
        <v>2249</v>
      </c>
      <c r="B611" s="63" t="s">
        <v>90</v>
      </c>
      <c r="C611" s="43" t="s">
        <v>79</v>
      </c>
      <c r="D611" s="44">
        <f>$D$486</f>
        <v>3559.77</v>
      </c>
      <c r="E611" s="44">
        <f t="shared" ref="E611:AA611" si="355">$D$486</f>
        <v>3559.77</v>
      </c>
      <c r="F611" s="44">
        <f t="shared" si="355"/>
        <v>3559.77</v>
      </c>
      <c r="G611" s="44">
        <f t="shared" si="355"/>
        <v>3559.77</v>
      </c>
      <c r="H611" s="44">
        <f t="shared" si="355"/>
        <v>3559.77</v>
      </c>
      <c r="I611" s="44">
        <f t="shared" si="355"/>
        <v>3559.77</v>
      </c>
      <c r="J611" s="44">
        <f t="shared" si="355"/>
        <v>3559.77</v>
      </c>
      <c r="K611" s="44">
        <f t="shared" si="355"/>
        <v>3559.77</v>
      </c>
      <c r="L611" s="44">
        <f t="shared" si="355"/>
        <v>3559.77</v>
      </c>
      <c r="M611" s="44">
        <f t="shared" si="355"/>
        <v>3559.77</v>
      </c>
      <c r="N611" s="44">
        <f t="shared" si="355"/>
        <v>3559.77</v>
      </c>
      <c r="O611" s="44">
        <f t="shared" si="355"/>
        <v>3559.77</v>
      </c>
      <c r="P611" s="44">
        <f t="shared" si="355"/>
        <v>3559.77</v>
      </c>
      <c r="Q611" s="44">
        <f t="shared" si="355"/>
        <v>3559.77</v>
      </c>
      <c r="R611" s="44">
        <f t="shared" si="355"/>
        <v>3559.77</v>
      </c>
      <c r="S611" s="44">
        <f t="shared" si="355"/>
        <v>3559.77</v>
      </c>
      <c r="T611" s="44">
        <f t="shared" si="355"/>
        <v>3559.77</v>
      </c>
      <c r="U611" s="44">
        <f t="shared" si="355"/>
        <v>3559.77</v>
      </c>
      <c r="V611" s="44">
        <f t="shared" si="355"/>
        <v>3559.77</v>
      </c>
      <c r="W611" s="44">
        <f t="shared" si="355"/>
        <v>3559.77</v>
      </c>
      <c r="X611" s="44">
        <f t="shared" si="355"/>
        <v>3559.77</v>
      </c>
      <c r="Y611" s="44">
        <f t="shared" si="355"/>
        <v>3559.77</v>
      </c>
      <c r="Z611" s="44">
        <f t="shared" si="355"/>
        <v>3559.77</v>
      </c>
      <c r="AA611" s="44">
        <f t="shared" si="355"/>
        <v>3559.77</v>
      </c>
    </row>
    <row r="612" spans="1:27" ht="12.75" customHeight="1" outlineLevel="1" x14ac:dyDescent="0.2">
      <c r="A612" s="99" t="s">
        <v>2250</v>
      </c>
      <c r="B612" s="63" t="s">
        <v>83</v>
      </c>
      <c r="C612" s="43" t="s">
        <v>79</v>
      </c>
      <c r="D612" s="44">
        <v>3.35</v>
      </c>
      <c r="E612" s="44">
        <v>3.35</v>
      </c>
      <c r="F612" s="44">
        <v>3.35</v>
      </c>
      <c r="G612" s="44">
        <v>3.35</v>
      </c>
      <c r="H612" s="44">
        <v>3.35</v>
      </c>
      <c r="I612" s="44">
        <v>3.35</v>
      </c>
      <c r="J612" s="44">
        <v>3.35</v>
      </c>
      <c r="K612" s="44">
        <v>3.35</v>
      </c>
      <c r="L612" s="44">
        <v>3.35</v>
      </c>
      <c r="M612" s="44">
        <v>3.35</v>
      </c>
      <c r="N612" s="44">
        <v>3.35</v>
      </c>
      <c r="O612" s="44">
        <v>3.35</v>
      </c>
      <c r="P612" s="44">
        <v>3.35</v>
      </c>
      <c r="Q612" s="44">
        <v>3.35</v>
      </c>
      <c r="R612" s="44">
        <v>3.35</v>
      </c>
      <c r="S612" s="44">
        <v>3.35</v>
      </c>
      <c r="T612" s="44">
        <v>3.35</v>
      </c>
      <c r="U612" s="44">
        <v>3.35</v>
      </c>
      <c r="V612" s="44">
        <v>3.35</v>
      </c>
      <c r="W612" s="44">
        <v>3.35</v>
      </c>
      <c r="X612" s="44">
        <v>3.35</v>
      </c>
      <c r="Y612" s="44">
        <v>3.35</v>
      </c>
      <c r="Z612" s="44">
        <v>3.35</v>
      </c>
      <c r="AA612" s="44">
        <v>3.35</v>
      </c>
    </row>
    <row r="613" spans="1:27" ht="12.75" customHeight="1" outlineLevel="1" x14ac:dyDescent="0.2">
      <c r="A613" s="99" t="s">
        <v>2251</v>
      </c>
      <c r="B613" s="63" t="s">
        <v>81</v>
      </c>
      <c r="C613" s="43" t="s">
        <v>79</v>
      </c>
      <c r="D613" s="44">
        <f>$D$11</f>
        <v>216.36</v>
      </c>
      <c r="E613" s="44">
        <f t="shared" ref="E613:AA613" si="356">$D$11</f>
        <v>216.36</v>
      </c>
      <c r="F613" s="44">
        <f t="shared" si="356"/>
        <v>216.36</v>
      </c>
      <c r="G613" s="44">
        <f t="shared" si="356"/>
        <v>216.36</v>
      </c>
      <c r="H613" s="44">
        <f t="shared" si="356"/>
        <v>216.36</v>
      </c>
      <c r="I613" s="44">
        <f t="shared" si="356"/>
        <v>216.36</v>
      </c>
      <c r="J613" s="44">
        <f t="shared" si="356"/>
        <v>216.36</v>
      </c>
      <c r="K613" s="44">
        <f t="shared" si="356"/>
        <v>216.36</v>
      </c>
      <c r="L613" s="44">
        <f t="shared" si="356"/>
        <v>216.36</v>
      </c>
      <c r="M613" s="44">
        <f t="shared" si="356"/>
        <v>216.36</v>
      </c>
      <c r="N613" s="44">
        <f t="shared" si="356"/>
        <v>216.36</v>
      </c>
      <c r="O613" s="44">
        <f t="shared" si="356"/>
        <v>216.36</v>
      </c>
      <c r="P613" s="44">
        <f t="shared" si="356"/>
        <v>216.36</v>
      </c>
      <c r="Q613" s="44">
        <f t="shared" si="356"/>
        <v>216.36</v>
      </c>
      <c r="R613" s="44">
        <f t="shared" si="356"/>
        <v>216.36</v>
      </c>
      <c r="S613" s="44">
        <f t="shared" si="356"/>
        <v>216.36</v>
      </c>
      <c r="T613" s="44">
        <f t="shared" si="356"/>
        <v>216.36</v>
      </c>
      <c r="U613" s="44">
        <f t="shared" si="356"/>
        <v>216.36</v>
      </c>
      <c r="V613" s="44">
        <f t="shared" si="356"/>
        <v>216.36</v>
      </c>
      <c r="W613" s="44">
        <f t="shared" si="356"/>
        <v>216.36</v>
      </c>
      <c r="X613" s="44">
        <f t="shared" si="356"/>
        <v>216.36</v>
      </c>
      <c r="Y613" s="44">
        <f t="shared" si="356"/>
        <v>216.36</v>
      </c>
      <c r="Z613" s="44">
        <f t="shared" si="356"/>
        <v>216.36</v>
      </c>
      <c r="AA613" s="44">
        <f t="shared" si="356"/>
        <v>216.36</v>
      </c>
    </row>
    <row r="614" spans="1:27" x14ac:dyDescent="0.2">
      <c r="A614" s="98" t="s">
        <v>2252</v>
      </c>
      <c r="B614" s="28" t="str">
        <f>"27"&amp;"."&amp;$B$800&amp;"."&amp;$B$801</f>
        <v>27.12.2023</v>
      </c>
      <c r="C614" s="90" t="s">
        <v>76</v>
      </c>
      <c r="D614" s="91">
        <f>ROUND(((D615+D616+D618+D617)/1000),5)</f>
        <v>4.8985599999999998</v>
      </c>
      <c r="E614" s="91">
        <f>ROUND(((E615+E616+E618+E617)/1000),5)</f>
        <v>4.8559099999999997</v>
      </c>
      <c r="F614" s="91">
        <f>ROUND(((F615+F616+F618+F617)/1000),5)</f>
        <v>4.81637</v>
      </c>
      <c r="G614" s="91">
        <f t="shared" ref="G614:AA614" si="357">ROUND(((G615+G616+G618+G617)/1000),5)</f>
        <v>4.8069199999999999</v>
      </c>
      <c r="H614" s="91">
        <f t="shared" si="357"/>
        <v>4.84246</v>
      </c>
      <c r="I614" s="91">
        <f t="shared" si="357"/>
        <v>4.9277300000000004</v>
      </c>
      <c r="J614" s="91">
        <f t="shared" si="357"/>
        <v>5.0836600000000001</v>
      </c>
      <c r="K614" s="91">
        <f t="shared" si="357"/>
        <v>5.4071300000000004</v>
      </c>
      <c r="L614" s="91">
        <f t="shared" si="357"/>
        <v>5.6780900000000001</v>
      </c>
      <c r="M614" s="91">
        <f t="shared" si="357"/>
        <v>5.7130599999999996</v>
      </c>
      <c r="N614" s="91">
        <f t="shared" si="357"/>
        <v>5.7721499999999999</v>
      </c>
      <c r="O614" s="91">
        <f t="shared" si="357"/>
        <v>5.8285600000000004</v>
      </c>
      <c r="P614" s="91">
        <f t="shared" si="357"/>
        <v>5.8081899999999997</v>
      </c>
      <c r="Q614" s="91">
        <f t="shared" si="357"/>
        <v>5.8232200000000001</v>
      </c>
      <c r="R614" s="91">
        <f t="shared" si="357"/>
        <v>5.8180699999999996</v>
      </c>
      <c r="S614" s="91">
        <f t="shared" si="357"/>
        <v>5.7472700000000003</v>
      </c>
      <c r="T614" s="91">
        <f t="shared" si="357"/>
        <v>5.77881</v>
      </c>
      <c r="U614" s="91">
        <f t="shared" si="357"/>
        <v>5.7796799999999999</v>
      </c>
      <c r="V614" s="91">
        <f t="shared" si="357"/>
        <v>5.7589899999999998</v>
      </c>
      <c r="W614" s="91">
        <f t="shared" si="357"/>
        <v>5.7477999999999998</v>
      </c>
      <c r="X614" s="91">
        <f t="shared" si="357"/>
        <v>5.5710100000000002</v>
      </c>
      <c r="Y614" s="91">
        <f t="shared" si="357"/>
        <v>5.3601900000000002</v>
      </c>
      <c r="Z614" s="91">
        <f t="shared" si="357"/>
        <v>5.07301</v>
      </c>
      <c r="AA614" s="91">
        <f t="shared" si="357"/>
        <v>4.9082100000000004</v>
      </c>
    </row>
    <row r="615" spans="1:27" ht="12.75" customHeight="1" outlineLevel="1" x14ac:dyDescent="0.2">
      <c r="A615" s="99" t="s">
        <v>2253</v>
      </c>
      <c r="B615" s="63" t="s">
        <v>238</v>
      </c>
      <c r="C615" s="43" t="s">
        <v>79</v>
      </c>
      <c r="D615" s="44">
        <v>1119.08</v>
      </c>
      <c r="E615" s="44">
        <v>1076.43</v>
      </c>
      <c r="F615" s="44">
        <v>1036.8900000000001</v>
      </c>
      <c r="G615" s="44">
        <v>1027.44</v>
      </c>
      <c r="H615" s="44">
        <v>1062.98</v>
      </c>
      <c r="I615" s="44">
        <v>1148.25</v>
      </c>
      <c r="J615" s="44">
        <v>1304.18</v>
      </c>
      <c r="K615" s="44">
        <v>1627.65</v>
      </c>
      <c r="L615" s="44">
        <v>1898.61</v>
      </c>
      <c r="M615" s="44">
        <v>1933.58</v>
      </c>
      <c r="N615" s="44">
        <v>1992.67</v>
      </c>
      <c r="O615" s="44">
        <v>2049.08</v>
      </c>
      <c r="P615" s="44">
        <v>2028.71</v>
      </c>
      <c r="Q615" s="44">
        <v>2043.74</v>
      </c>
      <c r="R615" s="44">
        <v>2038.59</v>
      </c>
      <c r="S615" s="44">
        <v>1967.79</v>
      </c>
      <c r="T615" s="44">
        <v>1999.33</v>
      </c>
      <c r="U615" s="44">
        <v>2000.2</v>
      </c>
      <c r="V615" s="44">
        <v>1979.51</v>
      </c>
      <c r="W615" s="44">
        <v>1968.32</v>
      </c>
      <c r="X615" s="44">
        <v>1791.53</v>
      </c>
      <c r="Y615" s="44">
        <v>1580.71</v>
      </c>
      <c r="Z615" s="44">
        <v>1293.53</v>
      </c>
      <c r="AA615" s="44">
        <v>1128.73</v>
      </c>
    </row>
    <row r="616" spans="1:27" ht="12.75" customHeight="1" outlineLevel="1" x14ac:dyDescent="0.2">
      <c r="A616" s="99" t="s">
        <v>2254</v>
      </c>
      <c r="B616" s="63" t="s">
        <v>90</v>
      </c>
      <c r="C616" s="43" t="s">
        <v>79</v>
      </c>
      <c r="D616" s="44">
        <f>$D$486</f>
        <v>3559.77</v>
      </c>
      <c r="E616" s="44">
        <f t="shared" ref="E616:AA616" si="358">$D$486</f>
        <v>3559.77</v>
      </c>
      <c r="F616" s="44">
        <f t="shared" si="358"/>
        <v>3559.77</v>
      </c>
      <c r="G616" s="44">
        <f t="shared" si="358"/>
        <v>3559.77</v>
      </c>
      <c r="H616" s="44">
        <f t="shared" si="358"/>
        <v>3559.77</v>
      </c>
      <c r="I616" s="44">
        <f t="shared" si="358"/>
        <v>3559.77</v>
      </c>
      <c r="J616" s="44">
        <f t="shared" si="358"/>
        <v>3559.77</v>
      </c>
      <c r="K616" s="44">
        <f t="shared" si="358"/>
        <v>3559.77</v>
      </c>
      <c r="L616" s="44">
        <f t="shared" si="358"/>
        <v>3559.77</v>
      </c>
      <c r="M616" s="44">
        <f t="shared" si="358"/>
        <v>3559.77</v>
      </c>
      <c r="N616" s="44">
        <f t="shared" si="358"/>
        <v>3559.77</v>
      </c>
      <c r="O616" s="44">
        <f t="shared" si="358"/>
        <v>3559.77</v>
      </c>
      <c r="P616" s="44">
        <f t="shared" si="358"/>
        <v>3559.77</v>
      </c>
      <c r="Q616" s="44">
        <f t="shared" si="358"/>
        <v>3559.77</v>
      </c>
      <c r="R616" s="44">
        <f t="shared" si="358"/>
        <v>3559.77</v>
      </c>
      <c r="S616" s="44">
        <f t="shared" si="358"/>
        <v>3559.77</v>
      </c>
      <c r="T616" s="44">
        <f t="shared" si="358"/>
        <v>3559.77</v>
      </c>
      <c r="U616" s="44">
        <f t="shared" si="358"/>
        <v>3559.77</v>
      </c>
      <c r="V616" s="44">
        <f t="shared" si="358"/>
        <v>3559.77</v>
      </c>
      <c r="W616" s="44">
        <f t="shared" si="358"/>
        <v>3559.77</v>
      </c>
      <c r="X616" s="44">
        <f t="shared" si="358"/>
        <v>3559.77</v>
      </c>
      <c r="Y616" s="44">
        <f t="shared" si="358"/>
        <v>3559.77</v>
      </c>
      <c r="Z616" s="44">
        <f t="shared" si="358"/>
        <v>3559.77</v>
      </c>
      <c r="AA616" s="44">
        <f t="shared" si="358"/>
        <v>3559.77</v>
      </c>
    </row>
    <row r="617" spans="1:27" ht="12.75" customHeight="1" outlineLevel="1" x14ac:dyDescent="0.2">
      <c r="A617" s="99" t="s">
        <v>2255</v>
      </c>
      <c r="B617" s="63" t="s">
        <v>83</v>
      </c>
      <c r="C617" s="43" t="s">
        <v>79</v>
      </c>
      <c r="D617" s="44">
        <v>3.35</v>
      </c>
      <c r="E617" s="44">
        <v>3.35</v>
      </c>
      <c r="F617" s="44">
        <v>3.35</v>
      </c>
      <c r="G617" s="44">
        <v>3.35</v>
      </c>
      <c r="H617" s="44">
        <v>3.35</v>
      </c>
      <c r="I617" s="44">
        <v>3.35</v>
      </c>
      <c r="J617" s="44">
        <v>3.35</v>
      </c>
      <c r="K617" s="44">
        <v>3.35</v>
      </c>
      <c r="L617" s="44">
        <v>3.35</v>
      </c>
      <c r="M617" s="44">
        <v>3.35</v>
      </c>
      <c r="N617" s="44">
        <v>3.35</v>
      </c>
      <c r="O617" s="44">
        <v>3.35</v>
      </c>
      <c r="P617" s="44">
        <v>3.35</v>
      </c>
      <c r="Q617" s="44">
        <v>3.35</v>
      </c>
      <c r="R617" s="44">
        <v>3.35</v>
      </c>
      <c r="S617" s="44">
        <v>3.35</v>
      </c>
      <c r="T617" s="44">
        <v>3.35</v>
      </c>
      <c r="U617" s="44">
        <v>3.35</v>
      </c>
      <c r="V617" s="44">
        <v>3.35</v>
      </c>
      <c r="W617" s="44">
        <v>3.35</v>
      </c>
      <c r="X617" s="44">
        <v>3.35</v>
      </c>
      <c r="Y617" s="44">
        <v>3.35</v>
      </c>
      <c r="Z617" s="44">
        <v>3.35</v>
      </c>
      <c r="AA617" s="44">
        <v>3.35</v>
      </c>
    </row>
    <row r="618" spans="1:27" ht="12.75" customHeight="1" outlineLevel="1" x14ac:dyDescent="0.2">
      <c r="A618" s="99" t="s">
        <v>2256</v>
      </c>
      <c r="B618" s="63" t="s">
        <v>81</v>
      </c>
      <c r="C618" s="43" t="s">
        <v>79</v>
      </c>
      <c r="D618" s="44">
        <f>$D$11</f>
        <v>216.36</v>
      </c>
      <c r="E618" s="44">
        <f t="shared" ref="E618:AA618" si="359">$D$11</f>
        <v>216.36</v>
      </c>
      <c r="F618" s="44">
        <f t="shared" si="359"/>
        <v>216.36</v>
      </c>
      <c r="G618" s="44">
        <f t="shared" si="359"/>
        <v>216.36</v>
      </c>
      <c r="H618" s="44">
        <f t="shared" si="359"/>
        <v>216.36</v>
      </c>
      <c r="I618" s="44">
        <f t="shared" si="359"/>
        <v>216.36</v>
      </c>
      <c r="J618" s="44">
        <f t="shared" si="359"/>
        <v>216.36</v>
      </c>
      <c r="K618" s="44">
        <f t="shared" si="359"/>
        <v>216.36</v>
      </c>
      <c r="L618" s="44">
        <f t="shared" si="359"/>
        <v>216.36</v>
      </c>
      <c r="M618" s="44">
        <f t="shared" si="359"/>
        <v>216.36</v>
      </c>
      <c r="N618" s="44">
        <f t="shared" si="359"/>
        <v>216.36</v>
      </c>
      <c r="O618" s="44">
        <f t="shared" si="359"/>
        <v>216.36</v>
      </c>
      <c r="P618" s="44">
        <f t="shared" si="359"/>
        <v>216.36</v>
      </c>
      <c r="Q618" s="44">
        <f t="shared" si="359"/>
        <v>216.36</v>
      </c>
      <c r="R618" s="44">
        <f t="shared" si="359"/>
        <v>216.36</v>
      </c>
      <c r="S618" s="44">
        <f t="shared" si="359"/>
        <v>216.36</v>
      </c>
      <c r="T618" s="44">
        <f t="shared" si="359"/>
        <v>216.36</v>
      </c>
      <c r="U618" s="44">
        <f t="shared" si="359"/>
        <v>216.36</v>
      </c>
      <c r="V618" s="44">
        <f t="shared" si="359"/>
        <v>216.36</v>
      </c>
      <c r="W618" s="44">
        <f t="shared" si="359"/>
        <v>216.36</v>
      </c>
      <c r="X618" s="44">
        <f t="shared" si="359"/>
        <v>216.36</v>
      </c>
      <c r="Y618" s="44">
        <f t="shared" si="359"/>
        <v>216.36</v>
      </c>
      <c r="Z618" s="44">
        <f t="shared" si="359"/>
        <v>216.36</v>
      </c>
      <c r="AA618" s="44">
        <f t="shared" si="359"/>
        <v>216.36</v>
      </c>
    </row>
    <row r="619" spans="1:27" x14ac:dyDescent="0.2">
      <c r="A619" s="98" t="s">
        <v>2257</v>
      </c>
      <c r="B619" s="28" t="str">
        <f>"28"&amp;"."&amp;$B$800&amp;"."&amp;$B$801</f>
        <v>28.12.2023</v>
      </c>
      <c r="C619" s="90" t="s">
        <v>76</v>
      </c>
      <c r="D619" s="91">
        <f>ROUND(((D620+D621+D623+D622)/1000),5)</f>
        <v>4.8637800000000002</v>
      </c>
      <c r="E619" s="91">
        <f>ROUND(((E620+E621+E623+E622)/1000),5)</f>
        <v>4.8647999999999998</v>
      </c>
      <c r="F619" s="91">
        <f>ROUND(((F620+F621+F623+F622)/1000),5)</f>
        <v>4.8592000000000004</v>
      </c>
      <c r="G619" s="91">
        <f t="shared" ref="G619:AA619" si="360">ROUND(((G620+G621+G623+G622)/1000),5)</f>
        <v>4.8123800000000001</v>
      </c>
      <c r="H619" s="91">
        <f t="shared" si="360"/>
        <v>4.8389699999999998</v>
      </c>
      <c r="I619" s="91">
        <f t="shared" si="360"/>
        <v>4.8669399999999996</v>
      </c>
      <c r="J619" s="91">
        <f t="shared" si="360"/>
        <v>5.0214600000000003</v>
      </c>
      <c r="K619" s="91">
        <f t="shared" si="360"/>
        <v>5.2729100000000004</v>
      </c>
      <c r="L619" s="91">
        <f t="shared" si="360"/>
        <v>5.6443000000000003</v>
      </c>
      <c r="M619" s="91">
        <f t="shared" si="360"/>
        <v>5.6794500000000001</v>
      </c>
      <c r="N619" s="91">
        <f t="shared" si="360"/>
        <v>5.6956699999999998</v>
      </c>
      <c r="O619" s="91">
        <f t="shared" si="360"/>
        <v>5.7160599999999997</v>
      </c>
      <c r="P619" s="91">
        <f t="shared" si="360"/>
        <v>5.6983899999999998</v>
      </c>
      <c r="Q619" s="91">
        <f t="shared" si="360"/>
        <v>5.7033300000000002</v>
      </c>
      <c r="R619" s="91">
        <f t="shared" si="360"/>
        <v>5.7031400000000003</v>
      </c>
      <c r="S619" s="91">
        <f t="shared" si="360"/>
        <v>5.6703299999999999</v>
      </c>
      <c r="T619" s="91">
        <f t="shared" si="360"/>
        <v>5.70397</v>
      </c>
      <c r="U619" s="91">
        <f t="shared" si="360"/>
        <v>5.7114599999999998</v>
      </c>
      <c r="V619" s="91">
        <f t="shared" si="360"/>
        <v>5.6866099999999999</v>
      </c>
      <c r="W619" s="91">
        <f t="shared" si="360"/>
        <v>5.6937800000000003</v>
      </c>
      <c r="X619" s="91">
        <f t="shared" si="360"/>
        <v>5.5536399999999997</v>
      </c>
      <c r="Y619" s="91">
        <f t="shared" si="360"/>
        <v>5.3672599999999999</v>
      </c>
      <c r="Z619" s="91">
        <f t="shared" si="360"/>
        <v>5.1648399999999999</v>
      </c>
      <c r="AA619" s="91">
        <f t="shared" si="360"/>
        <v>4.93283</v>
      </c>
    </row>
    <row r="620" spans="1:27" ht="12.75" customHeight="1" outlineLevel="1" x14ac:dyDescent="0.2">
      <c r="A620" s="99" t="s">
        <v>2258</v>
      </c>
      <c r="B620" s="63" t="s">
        <v>238</v>
      </c>
      <c r="C620" s="43" t="s">
        <v>79</v>
      </c>
      <c r="D620" s="44">
        <v>1084.3</v>
      </c>
      <c r="E620" s="44">
        <v>1085.32</v>
      </c>
      <c r="F620" s="44">
        <v>1079.72</v>
      </c>
      <c r="G620" s="44">
        <v>1032.9000000000001</v>
      </c>
      <c r="H620" s="44">
        <v>1059.49</v>
      </c>
      <c r="I620" s="44">
        <v>1087.46</v>
      </c>
      <c r="J620" s="44">
        <v>1241.98</v>
      </c>
      <c r="K620" s="44">
        <v>1493.43</v>
      </c>
      <c r="L620" s="44">
        <v>1864.82</v>
      </c>
      <c r="M620" s="44">
        <v>1899.97</v>
      </c>
      <c r="N620" s="44">
        <v>1916.19</v>
      </c>
      <c r="O620" s="44">
        <v>1936.58</v>
      </c>
      <c r="P620" s="44">
        <v>1918.91</v>
      </c>
      <c r="Q620" s="44">
        <v>1923.85</v>
      </c>
      <c r="R620" s="44">
        <v>1923.66</v>
      </c>
      <c r="S620" s="44">
        <v>1890.85</v>
      </c>
      <c r="T620" s="44">
        <v>1924.49</v>
      </c>
      <c r="U620" s="44">
        <v>1931.98</v>
      </c>
      <c r="V620" s="44">
        <v>1907.13</v>
      </c>
      <c r="W620" s="44">
        <v>1914.3</v>
      </c>
      <c r="X620" s="44">
        <v>1774.16</v>
      </c>
      <c r="Y620" s="44">
        <v>1587.78</v>
      </c>
      <c r="Z620" s="44">
        <v>1385.36</v>
      </c>
      <c r="AA620" s="44">
        <v>1153.3499999999999</v>
      </c>
    </row>
    <row r="621" spans="1:27" ht="12.75" customHeight="1" outlineLevel="1" x14ac:dyDescent="0.2">
      <c r="A621" s="99" t="s">
        <v>2259</v>
      </c>
      <c r="B621" s="63" t="s">
        <v>90</v>
      </c>
      <c r="C621" s="43" t="s">
        <v>79</v>
      </c>
      <c r="D621" s="44">
        <f>$D$486</f>
        <v>3559.77</v>
      </c>
      <c r="E621" s="44">
        <f t="shared" ref="E621:AA621" si="361">$D$486</f>
        <v>3559.77</v>
      </c>
      <c r="F621" s="44">
        <f t="shared" si="361"/>
        <v>3559.77</v>
      </c>
      <c r="G621" s="44">
        <f t="shared" si="361"/>
        <v>3559.77</v>
      </c>
      <c r="H621" s="44">
        <f t="shared" si="361"/>
        <v>3559.77</v>
      </c>
      <c r="I621" s="44">
        <f t="shared" si="361"/>
        <v>3559.77</v>
      </c>
      <c r="J621" s="44">
        <f t="shared" si="361"/>
        <v>3559.77</v>
      </c>
      <c r="K621" s="44">
        <f t="shared" si="361"/>
        <v>3559.77</v>
      </c>
      <c r="L621" s="44">
        <f t="shared" si="361"/>
        <v>3559.77</v>
      </c>
      <c r="M621" s="44">
        <f t="shared" si="361"/>
        <v>3559.77</v>
      </c>
      <c r="N621" s="44">
        <f t="shared" si="361"/>
        <v>3559.77</v>
      </c>
      <c r="O621" s="44">
        <f t="shared" si="361"/>
        <v>3559.77</v>
      </c>
      <c r="P621" s="44">
        <f t="shared" si="361"/>
        <v>3559.77</v>
      </c>
      <c r="Q621" s="44">
        <f t="shared" si="361"/>
        <v>3559.77</v>
      </c>
      <c r="R621" s="44">
        <f t="shared" si="361"/>
        <v>3559.77</v>
      </c>
      <c r="S621" s="44">
        <f t="shared" si="361"/>
        <v>3559.77</v>
      </c>
      <c r="T621" s="44">
        <f t="shared" si="361"/>
        <v>3559.77</v>
      </c>
      <c r="U621" s="44">
        <f t="shared" si="361"/>
        <v>3559.77</v>
      </c>
      <c r="V621" s="44">
        <f t="shared" si="361"/>
        <v>3559.77</v>
      </c>
      <c r="W621" s="44">
        <f t="shared" si="361"/>
        <v>3559.77</v>
      </c>
      <c r="X621" s="44">
        <f t="shared" si="361"/>
        <v>3559.77</v>
      </c>
      <c r="Y621" s="44">
        <f t="shared" si="361"/>
        <v>3559.77</v>
      </c>
      <c r="Z621" s="44">
        <f t="shared" si="361"/>
        <v>3559.77</v>
      </c>
      <c r="AA621" s="44">
        <f t="shared" si="361"/>
        <v>3559.77</v>
      </c>
    </row>
    <row r="622" spans="1:27" ht="12.75" customHeight="1" outlineLevel="1" x14ac:dyDescent="0.2">
      <c r="A622" s="99" t="s">
        <v>2260</v>
      </c>
      <c r="B622" s="63" t="s">
        <v>83</v>
      </c>
      <c r="C622" s="43" t="s">
        <v>79</v>
      </c>
      <c r="D622" s="44">
        <v>3.35</v>
      </c>
      <c r="E622" s="44">
        <v>3.35</v>
      </c>
      <c r="F622" s="44">
        <v>3.35</v>
      </c>
      <c r="G622" s="44">
        <v>3.35</v>
      </c>
      <c r="H622" s="44">
        <v>3.35</v>
      </c>
      <c r="I622" s="44">
        <v>3.35</v>
      </c>
      <c r="J622" s="44">
        <v>3.35</v>
      </c>
      <c r="K622" s="44">
        <v>3.35</v>
      </c>
      <c r="L622" s="44">
        <v>3.35</v>
      </c>
      <c r="M622" s="44">
        <v>3.35</v>
      </c>
      <c r="N622" s="44">
        <v>3.35</v>
      </c>
      <c r="O622" s="44">
        <v>3.35</v>
      </c>
      <c r="P622" s="44">
        <v>3.35</v>
      </c>
      <c r="Q622" s="44">
        <v>3.35</v>
      </c>
      <c r="R622" s="44">
        <v>3.35</v>
      </c>
      <c r="S622" s="44">
        <v>3.35</v>
      </c>
      <c r="T622" s="44">
        <v>3.35</v>
      </c>
      <c r="U622" s="44">
        <v>3.35</v>
      </c>
      <c r="V622" s="44">
        <v>3.35</v>
      </c>
      <c r="W622" s="44">
        <v>3.35</v>
      </c>
      <c r="X622" s="44">
        <v>3.35</v>
      </c>
      <c r="Y622" s="44">
        <v>3.35</v>
      </c>
      <c r="Z622" s="44">
        <v>3.35</v>
      </c>
      <c r="AA622" s="44">
        <v>3.35</v>
      </c>
    </row>
    <row r="623" spans="1:27" ht="12.75" customHeight="1" outlineLevel="1" x14ac:dyDescent="0.2">
      <c r="A623" s="99" t="s">
        <v>2261</v>
      </c>
      <c r="B623" s="63" t="s">
        <v>81</v>
      </c>
      <c r="C623" s="43" t="s">
        <v>79</v>
      </c>
      <c r="D623" s="44">
        <f>$D$11</f>
        <v>216.36</v>
      </c>
      <c r="E623" s="44">
        <f t="shared" ref="E623:AA623" si="362">$D$11</f>
        <v>216.36</v>
      </c>
      <c r="F623" s="44">
        <f t="shared" si="362"/>
        <v>216.36</v>
      </c>
      <c r="G623" s="44">
        <f t="shared" si="362"/>
        <v>216.36</v>
      </c>
      <c r="H623" s="44">
        <f t="shared" si="362"/>
        <v>216.36</v>
      </c>
      <c r="I623" s="44">
        <f t="shared" si="362"/>
        <v>216.36</v>
      </c>
      <c r="J623" s="44">
        <f t="shared" si="362"/>
        <v>216.36</v>
      </c>
      <c r="K623" s="44">
        <f t="shared" si="362"/>
        <v>216.36</v>
      </c>
      <c r="L623" s="44">
        <f t="shared" si="362"/>
        <v>216.36</v>
      </c>
      <c r="M623" s="44">
        <f t="shared" si="362"/>
        <v>216.36</v>
      </c>
      <c r="N623" s="44">
        <f t="shared" si="362"/>
        <v>216.36</v>
      </c>
      <c r="O623" s="44">
        <f t="shared" si="362"/>
        <v>216.36</v>
      </c>
      <c r="P623" s="44">
        <f t="shared" si="362"/>
        <v>216.36</v>
      </c>
      <c r="Q623" s="44">
        <f t="shared" si="362"/>
        <v>216.36</v>
      </c>
      <c r="R623" s="44">
        <f t="shared" si="362"/>
        <v>216.36</v>
      </c>
      <c r="S623" s="44">
        <f t="shared" si="362"/>
        <v>216.36</v>
      </c>
      <c r="T623" s="44">
        <f t="shared" si="362"/>
        <v>216.36</v>
      </c>
      <c r="U623" s="44">
        <f t="shared" si="362"/>
        <v>216.36</v>
      </c>
      <c r="V623" s="44">
        <f t="shared" si="362"/>
        <v>216.36</v>
      </c>
      <c r="W623" s="44">
        <f t="shared" si="362"/>
        <v>216.36</v>
      </c>
      <c r="X623" s="44">
        <f t="shared" si="362"/>
        <v>216.36</v>
      </c>
      <c r="Y623" s="44">
        <f t="shared" si="362"/>
        <v>216.36</v>
      </c>
      <c r="Z623" s="44">
        <f t="shared" si="362"/>
        <v>216.36</v>
      </c>
      <c r="AA623" s="44">
        <f t="shared" si="362"/>
        <v>216.36</v>
      </c>
    </row>
    <row r="624" spans="1:27" x14ac:dyDescent="0.2">
      <c r="A624" s="98" t="s">
        <v>2262</v>
      </c>
      <c r="B624" s="28" t="str">
        <f>"29"&amp;"."&amp;$B$800&amp;"."&amp;$B$801</f>
        <v>29.12.2023</v>
      </c>
      <c r="C624" s="90" t="s">
        <v>76</v>
      </c>
      <c r="D624" s="91">
        <f>ROUND(((D625+D626+D628+D627)/1000),5)</f>
        <v>4.9043400000000004</v>
      </c>
      <c r="E624" s="91">
        <f>ROUND(((E625+E626+E628+E627)/1000),5)</f>
        <v>4.8635200000000003</v>
      </c>
      <c r="F624" s="91">
        <f>ROUND(((F625+F626+F628+F627)/1000),5)</f>
        <v>4.8356399999999997</v>
      </c>
      <c r="G624" s="91">
        <f t="shared" ref="G624:AA624" si="363">ROUND(((G625+G626+G628+G627)/1000),5)</f>
        <v>4.8238399999999997</v>
      </c>
      <c r="H624" s="91">
        <f t="shared" si="363"/>
        <v>4.8509900000000004</v>
      </c>
      <c r="I624" s="91">
        <f t="shared" si="363"/>
        <v>4.9014699999999998</v>
      </c>
      <c r="J624" s="91">
        <f t="shared" si="363"/>
        <v>5.0205900000000003</v>
      </c>
      <c r="K624" s="91">
        <f t="shared" si="363"/>
        <v>5.3097000000000003</v>
      </c>
      <c r="L624" s="91">
        <f t="shared" si="363"/>
        <v>5.53904</v>
      </c>
      <c r="M624" s="91">
        <f t="shared" si="363"/>
        <v>5.5513700000000004</v>
      </c>
      <c r="N624" s="91">
        <f t="shared" si="363"/>
        <v>5.5670400000000004</v>
      </c>
      <c r="O624" s="91">
        <f t="shared" si="363"/>
        <v>5.6016599999999999</v>
      </c>
      <c r="P624" s="91">
        <f t="shared" si="363"/>
        <v>5.5878399999999999</v>
      </c>
      <c r="Q624" s="91">
        <f t="shared" si="363"/>
        <v>5.5862800000000004</v>
      </c>
      <c r="R624" s="91">
        <f t="shared" si="363"/>
        <v>5.5757899999999996</v>
      </c>
      <c r="S624" s="91">
        <f t="shared" si="363"/>
        <v>5.5390800000000002</v>
      </c>
      <c r="T624" s="91">
        <f t="shared" si="363"/>
        <v>5.5682900000000002</v>
      </c>
      <c r="U624" s="91">
        <f t="shared" si="363"/>
        <v>5.5794800000000002</v>
      </c>
      <c r="V624" s="91">
        <f t="shared" si="363"/>
        <v>5.5632900000000003</v>
      </c>
      <c r="W624" s="91">
        <f t="shared" si="363"/>
        <v>5.5750000000000002</v>
      </c>
      <c r="X624" s="91">
        <f t="shared" si="363"/>
        <v>5.5352300000000003</v>
      </c>
      <c r="Y624" s="91">
        <f t="shared" si="363"/>
        <v>5.43187</v>
      </c>
      <c r="Z624" s="91">
        <f t="shared" si="363"/>
        <v>5.1425799999999997</v>
      </c>
      <c r="AA624" s="91">
        <f t="shared" si="363"/>
        <v>4.9373100000000001</v>
      </c>
    </row>
    <row r="625" spans="1:27" ht="12.75" customHeight="1" outlineLevel="1" x14ac:dyDescent="0.2">
      <c r="A625" s="99" t="s">
        <v>2263</v>
      </c>
      <c r="B625" s="63" t="s">
        <v>238</v>
      </c>
      <c r="C625" s="43" t="s">
        <v>79</v>
      </c>
      <c r="D625" s="44">
        <v>1124.8599999999999</v>
      </c>
      <c r="E625" s="44">
        <v>1084.04</v>
      </c>
      <c r="F625" s="44">
        <v>1056.1600000000001</v>
      </c>
      <c r="G625" s="44">
        <v>1044.3599999999999</v>
      </c>
      <c r="H625" s="44">
        <v>1071.51</v>
      </c>
      <c r="I625" s="44">
        <v>1121.99</v>
      </c>
      <c r="J625" s="44">
        <v>1241.1099999999999</v>
      </c>
      <c r="K625" s="44">
        <v>1530.22</v>
      </c>
      <c r="L625" s="44">
        <v>1759.56</v>
      </c>
      <c r="M625" s="44">
        <v>1771.89</v>
      </c>
      <c r="N625" s="44">
        <v>1787.56</v>
      </c>
      <c r="O625" s="44">
        <v>1822.18</v>
      </c>
      <c r="P625" s="44">
        <v>1808.36</v>
      </c>
      <c r="Q625" s="44">
        <v>1806.8</v>
      </c>
      <c r="R625" s="44">
        <v>1796.31</v>
      </c>
      <c r="S625" s="44">
        <v>1759.6</v>
      </c>
      <c r="T625" s="44">
        <v>1788.81</v>
      </c>
      <c r="U625" s="44">
        <v>1800</v>
      </c>
      <c r="V625" s="44">
        <v>1783.81</v>
      </c>
      <c r="W625" s="44">
        <v>1795.52</v>
      </c>
      <c r="X625" s="44">
        <v>1755.75</v>
      </c>
      <c r="Y625" s="44">
        <v>1652.39</v>
      </c>
      <c r="Z625" s="44">
        <v>1363.1</v>
      </c>
      <c r="AA625" s="44">
        <v>1157.83</v>
      </c>
    </row>
    <row r="626" spans="1:27" ht="12.75" customHeight="1" outlineLevel="1" x14ac:dyDescent="0.2">
      <c r="A626" s="99" t="s">
        <v>2264</v>
      </c>
      <c r="B626" s="63" t="s">
        <v>90</v>
      </c>
      <c r="C626" s="43" t="s">
        <v>79</v>
      </c>
      <c r="D626" s="44">
        <f>$D$486</f>
        <v>3559.77</v>
      </c>
      <c r="E626" s="44">
        <f t="shared" ref="E626:AA626" si="364">$D$486</f>
        <v>3559.77</v>
      </c>
      <c r="F626" s="44">
        <f t="shared" si="364"/>
        <v>3559.77</v>
      </c>
      <c r="G626" s="44">
        <f t="shared" si="364"/>
        <v>3559.77</v>
      </c>
      <c r="H626" s="44">
        <f t="shared" si="364"/>
        <v>3559.77</v>
      </c>
      <c r="I626" s="44">
        <f t="shared" si="364"/>
        <v>3559.77</v>
      </c>
      <c r="J626" s="44">
        <f t="shared" si="364"/>
        <v>3559.77</v>
      </c>
      <c r="K626" s="44">
        <f t="shared" si="364"/>
        <v>3559.77</v>
      </c>
      <c r="L626" s="44">
        <f t="shared" si="364"/>
        <v>3559.77</v>
      </c>
      <c r="M626" s="44">
        <f t="shared" si="364"/>
        <v>3559.77</v>
      </c>
      <c r="N626" s="44">
        <f t="shared" si="364"/>
        <v>3559.77</v>
      </c>
      <c r="O626" s="44">
        <f t="shared" si="364"/>
        <v>3559.77</v>
      </c>
      <c r="P626" s="44">
        <f t="shared" si="364"/>
        <v>3559.77</v>
      </c>
      <c r="Q626" s="44">
        <f t="shared" si="364"/>
        <v>3559.77</v>
      </c>
      <c r="R626" s="44">
        <f t="shared" si="364"/>
        <v>3559.77</v>
      </c>
      <c r="S626" s="44">
        <f t="shared" si="364"/>
        <v>3559.77</v>
      </c>
      <c r="T626" s="44">
        <f t="shared" si="364"/>
        <v>3559.77</v>
      </c>
      <c r="U626" s="44">
        <f t="shared" si="364"/>
        <v>3559.77</v>
      </c>
      <c r="V626" s="44">
        <f t="shared" si="364"/>
        <v>3559.77</v>
      </c>
      <c r="W626" s="44">
        <f t="shared" si="364"/>
        <v>3559.77</v>
      </c>
      <c r="X626" s="44">
        <f t="shared" si="364"/>
        <v>3559.77</v>
      </c>
      <c r="Y626" s="44">
        <f t="shared" si="364"/>
        <v>3559.77</v>
      </c>
      <c r="Z626" s="44">
        <f t="shared" si="364"/>
        <v>3559.77</v>
      </c>
      <c r="AA626" s="44">
        <f t="shared" si="364"/>
        <v>3559.77</v>
      </c>
    </row>
    <row r="627" spans="1:27" ht="12.75" customHeight="1" outlineLevel="1" x14ac:dyDescent="0.2">
      <c r="A627" s="99" t="s">
        <v>2265</v>
      </c>
      <c r="B627" s="63" t="s">
        <v>83</v>
      </c>
      <c r="C627" s="43" t="s">
        <v>79</v>
      </c>
      <c r="D627" s="44">
        <v>3.35</v>
      </c>
      <c r="E627" s="44">
        <v>3.35</v>
      </c>
      <c r="F627" s="44">
        <v>3.35</v>
      </c>
      <c r="G627" s="44">
        <v>3.35</v>
      </c>
      <c r="H627" s="44">
        <v>3.35</v>
      </c>
      <c r="I627" s="44">
        <v>3.35</v>
      </c>
      <c r="J627" s="44">
        <v>3.35</v>
      </c>
      <c r="K627" s="44">
        <v>3.35</v>
      </c>
      <c r="L627" s="44">
        <v>3.35</v>
      </c>
      <c r="M627" s="44">
        <v>3.35</v>
      </c>
      <c r="N627" s="44">
        <v>3.35</v>
      </c>
      <c r="O627" s="44">
        <v>3.35</v>
      </c>
      <c r="P627" s="44">
        <v>3.35</v>
      </c>
      <c r="Q627" s="44">
        <v>3.35</v>
      </c>
      <c r="R627" s="44">
        <v>3.35</v>
      </c>
      <c r="S627" s="44">
        <v>3.35</v>
      </c>
      <c r="T627" s="44">
        <v>3.35</v>
      </c>
      <c r="U627" s="44">
        <v>3.35</v>
      </c>
      <c r="V627" s="44">
        <v>3.35</v>
      </c>
      <c r="W627" s="44">
        <v>3.35</v>
      </c>
      <c r="X627" s="44">
        <v>3.35</v>
      </c>
      <c r="Y627" s="44">
        <v>3.35</v>
      </c>
      <c r="Z627" s="44">
        <v>3.35</v>
      </c>
      <c r="AA627" s="44">
        <v>3.35</v>
      </c>
    </row>
    <row r="628" spans="1:27" ht="12.75" customHeight="1" outlineLevel="1" x14ac:dyDescent="0.2">
      <c r="A628" s="99" t="s">
        <v>2266</v>
      </c>
      <c r="B628" s="63" t="s">
        <v>81</v>
      </c>
      <c r="C628" s="43" t="s">
        <v>79</v>
      </c>
      <c r="D628" s="44">
        <f>$D$11</f>
        <v>216.36</v>
      </c>
      <c r="E628" s="44">
        <f t="shared" ref="E628:AA628" si="365">$D$11</f>
        <v>216.36</v>
      </c>
      <c r="F628" s="44">
        <f t="shared" si="365"/>
        <v>216.36</v>
      </c>
      <c r="G628" s="44">
        <f t="shared" si="365"/>
        <v>216.36</v>
      </c>
      <c r="H628" s="44">
        <f t="shared" si="365"/>
        <v>216.36</v>
      </c>
      <c r="I628" s="44">
        <f t="shared" si="365"/>
        <v>216.36</v>
      </c>
      <c r="J628" s="44">
        <f t="shared" si="365"/>
        <v>216.36</v>
      </c>
      <c r="K628" s="44">
        <f t="shared" si="365"/>
        <v>216.36</v>
      </c>
      <c r="L628" s="44">
        <f t="shared" si="365"/>
        <v>216.36</v>
      </c>
      <c r="M628" s="44">
        <f t="shared" si="365"/>
        <v>216.36</v>
      </c>
      <c r="N628" s="44">
        <f t="shared" si="365"/>
        <v>216.36</v>
      </c>
      <c r="O628" s="44">
        <f t="shared" si="365"/>
        <v>216.36</v>
      </c>
      <c r="P628" s="44">
        <f t="shared" si="365"/>
        <v>216.36</v>
      </c>
      <c r="Q628" s="44">
        <f t="shared" si="365"/>
        <v>216.36</v>
      </c>
      <c r="R628" s="44">
        <f t="shared" si="365"/>
        <v>216.36</v>
      </c>
      <c r="S628" s="44">
        <f t="shared" si="365"/>
        <v>216.36</v>
      </c>
      <c r="T628" s="44">
        <f t="shared" si="365"/>
        <v>216.36</v>
      </c>
      <c r="U628" s="44">
        <f t="shared" si="365"/>
        <v>216.36</v>
      </c>
      <c r="V628" s="44">
        <f t="shared" si="365"/>
        <v>216.36</v>
      </c>
      <c r="W628" s="44">
        <f t="shared" si="365"/>
        <v>216.36</v>
      </c>
      <c r="X628" s="44">
        <f t="shared" si="365"/>
        <v>216.36</v>
      </c>
      <c r="Y628" s="44">
        <f t="shared" si="365"/>
        <v>216.36</v>
      </c>
      <c r="Z628" s="44">
        <f t="shared" si="365"/>
        <v>216.36</v>
      </c>
      <c r="AA628" s="44">
        <f t="shared" si="365"/>
        <v>216.36</v>
      </c>
    </row>
    <row r="629" spans="1:27" x14ac:dyDescent="0.2">
      <c r="A629" s="98" t="s">
        <v>2267</v>
      </c>
      <c r="B629" s="28" t="str">
        <f>"30"&amp;"."&amp;$B$800&amp;"."&amp;$B$801</f>
        <v>30.12.2023</v>
      </c>
      <c r="C629" s="90" t="s">
        <v>76</v>
      </c>
      <c r="D629" s="91">
        <f>ROUND(((D630+D631+D633+D632)/1000),5)</f>
        <v>4.9330299999999996</v>
      </c>
      <c r="E629" s="91">
        <f>ROUND(((E630+E631+E633+E632)/1000),5)</f>
        <v>4.8836399999999998</v>
      </c>
      <c r="F629" s="91">
        <f>ROUND(((F630+F631+F633+F632)/1000),5)</f>
        <v>4.8586799999999997</v>
      </c>
      <c r="G629" s="91">
        <f t="shared" ref="G629:AA629" si="366">ROUND(((G630+G631+G633+G632)/1000),5)</f>
        <v>4.8374199999999998</v>
      </c>
      <c r="H629" s="91">
        <f t="shared" si="366"/>
        <v>4.8534499999999996</v>
      </c>
      <c r="I629" s="91">
        <f t="shared" si="366"/>
        <v>4.8611700000000004</v>
      </c>
      <c r="J629" s="91">
        <f t="shared" si="366"/>
        <v>4.88469</v>
      </c>
      <c r="K629" s="91">
        <f t="shared" si="366"/>
        <v>4.9907199999999996</v>
      </c>
      <c r="L629" s="91">
        <f t="shared" si="366"/>
        <v>5.2104299999999997</v>
      </c>
      <c r="M629" s="91">
        <f t="shared" si="366"/>
        <v>5.3466699999999996</v>
      </c>
      <c r="N629" s="91">
        <f t="shared" si="366"/>
        <v>5.4067299999999996</v>
      </c>
      <c r="O629" s="91">
        <f t="shared" si="366"/>
        <v>5.4215200000000001</v>
      </c>
      <c r="P629" s="91">
        <f t="shared" si="366"/>
        <v>5.4193300000000004</v>
      </c>
      <c r="Q629" s="91">
        <f t="shared" si="366"/>
        <v>5.4182300000000003</v>
      </c>
      <c r="R629" s="91">
        <f t="shared" si="366"/>
        <v>5.3898700000000002</v>
      </c>
      <c r="S629" s="91">
        <f t="shared" si="366"/>
        <v>5.3801899999999998</v>
      </c>
      <c r="T629" s="91">
        <f t="shared" si="366"/>
        <v>5.4357600000000001</v>
      </c>
      <c r="U629" s="91">
        <f t="shared" si="366"/>
        <v>5.4899699999999996</v>
      </c>
      <c r="V629" s="91">
        <f t="shared" si="366"/>
        <v>5.4649900000000002</v>
      </c>
      <c r="W629" s="91">
        <f t="shared" si="366"/>
        <v>5.4236599999999999</v>
      </c>
      <c r="X629" s="91">
        <f t="shared" si="366"/>
        <v>5.4006499999999997</v>
      </c>
      <c r="Y629" s="91">
        <f t="shared" si="366"/>
        <v>5.2954699999999999</v>
      </c>
      <c r="Z629" s="91">
        <f t="shared" si="366"/>
        <v>5.0670000000000002</v>
      </c>
      <c r="AA629" s="91">
        <f t="shared" si="366"/>
        <v>4.9300499999999996</v>
      </c>
    </row>
    <row r="630" spans="1:27" ht="12.75" customHeight="1" outlineLevel="1" x14ac:dyDescent="0.2">
      <c r="A630" s="99" t="s">
        <v>2268</v>
      </c>
      <c r="B630" s="63" t="s">
        <v>238</v>
      </c>
      <c r="C630" s="43" t="s">
        <v>79</v>
      </c>
      <c r="D630" s="44">
        <v>1153.55</v>
      </c>
      <c r="E630" s="44">
        <v>1104.1600000000001</v>
      </c>
      <c r="F630" s="44">
        <v>1079.2</v>
      </c>
      <c r="G630" s="44">
        <v>1057.94</v>
      </c>
      <c r="H630" s="44">
        <v>1073.97</v>
      </c>
      <c r="I630" s="44">
        <v>1081.69</v>
      </c>
      <c r="J630" s="44">
        <v>1105.21</v>
      </c>
      <c r="K630" s="44">
        <v>1211.24</v>
      </c>
      <c r="L630" s="44">
        <v>1430.95</v>
      </c>
      <c r="M630" s="44">
        <v>1567.19</v>
      </c>
      <c r="N630" s="44">
        <v>1627.25</v>
      </c>
      <c r="O630" s="44">
        <v>1642.04</v>
      </c>
      <c r="P630" s="44">
        <v>1639.85</v>
      </c>
      <c r="Q630" s="44">
        <v>1638.75</v>
      </c>
      <c r="R630" s="44">
        <v>1610.39</v>
      </c>
      <c r="S630" s="44">
        <v>1600.71</v>
      </c>
      <c r="T630" s="44">
        <v>1656.28</v>
      </c>
      <c r="U630" s="44">
        <v>1710.49</v>
      </c>
      <c r="V630" s="44">
        <v>1685.51</v>
      </c>
      <c r="W630" s="44">
        <v>1644.18</v>
      </c>
      <c r="X630" s="44">
        <v>1621.17</v>
      </c>
      <c r="Y630" s="44">
        <v>1515.99</v>
      </c>
      <c r="Z630" s="44">
        <v>1287.52</v>
      </c>
      <c r="AA630" s="44">
        <v>1150.57</v>
      </c>
    </row>
    <row r="631" spans="1:27" ht="12.75" customHeight="1" outlineLevel="1" x14ac:dyDescent="0.2">
      <c r="A631" s="99" t="s">
        <v>2269</v>
      </c>
      <c r="B631" s="63" t="s">
        <v>90</v>
      </c>
      <c r="C631" s="43" t="s">
        <v>79</v>
      </c>
      <c r="D631" s="44">
        <f>$D$486</f>
        <v>3559.77</v>
      </c>
      <c r="E631" s="44">
        <f t="shared" ref="E631:AA631" si="367">$D$486</f>
        <v>3559.77</v>
      </c>
      <c r="F631" s="44">
        <f t="shared" si="367"/>
        <v>3559.77</v>
      </c>
      <c r="G631" s="44">
        <f t="shared" si="367"/>
        <v>3559.77</v>
      </c>
      <c r="H631" s="44">
        <f t="shared" si="367"/>
        <v>3559.77</v>
      </c>
      <c r="I631" s="44">
        <f t="shared" si="367"/>
        <v>3559.77</v>
      </c>
      <c r="J631" s="44">
        <f t="shared" si="367"/>
        <v>3559.77</v>
      </c>
      <c r="K631" s="44">
        <f t="shared" si="367"/>
        <v>3559.77</v>
      </c>
      <c r="L631" s="44">
        <f t="shared" si="367"/>
        <v>3559.77</v>
      </c>
      <c r="M631" s="44">
        <f t="shared" si="367"/>
        <v>3559.77</v>
      </c>
      <c r="N631" s="44">
        <f t="shared" si="367"/>
        <v>3559.77</v>
      </c>
      <c r="O631" s="44">
        <f t="shared" si="367"/>
        <v>3559.77</v>
      </c>
      <c r="P631" s="44">
        <f t="shared" si="367"/>
        <v>3559.77</v>
      </c>
      <c r="Q631" s="44">
        <f t="shared" si="367"/>
        <v>3559.77</v>
      </c>
      <c r="R631" s="44">
        <f t="shared" si="367"/>
        <v>3559.77</v>
      </c>
      <c r="S631" s="44">
        <f t="shared" si="367"/>
        <v>3559.77</v>
      </c>
      <c r="T631" s="44">
        <f t="shared" si="367"/>
        <v>3559.77</v>
      </c>
      <c r="U631" s="44">
        <f t="shared" si="367"/>
        <v>3559.77</v>
      </c>
      <c r="V631" s="44">
        <f t="shared" si="367"/>
        <v>3559.77</v>
      </c>
      <c r="W631" s="44">
        <f t="shared" si="367"/>
        <v>3559.77</v>
      </c>
      <c r="X631" s="44">
        <f t="shared" si="367"/>
        <v>3559.77</v>
      </c>
      <c r="Y631" s="44">
        <f t="shared" si="367"/>
        <v>3559.77</v>
      </c>
      <c r="Z631" s="44">
        <f t="shared" si="367"/>
        <v>3559.77</v>
      </c>
      <c r="AA631" s="44">
        <f t="shared" si="367"/>
        <v>3559.77</v>
      </c>
    </row>
    <row r="632" spans="1:27" ht="12.75" customHeight="1" outlineLevel="1" x14ac:dyDescent="0.2">
      <c r="A632" s="99" t="s">
        <v>2270</v>
      </c>
      <c r="B632" s="63" t="s">
        <v>83</v>
      </c>
      <c r="C632" s="43" t="s">
        <v>79</v>
      </c>
      <c r="D632" s="44">
        <v>3.35</v>
      </c>
      <c r="E632" s="44">
        <v>3.35</v>
      </c>
      <c r="F632" s="44">
        <v>3.35</v>
      </c>
      <c r="G632" s="44">
        <v>3.35</v>
      </c>
      <c r="H632" s="44">
        <v>3.35</v>
      </c>
      <c r="I632" s="44">
        <v>3.35</v>
      </c>
      <c r="J632" s="44">
        <v>3.35</v>
      </c>
      <c r="K632" s="44">
        <v>3.35</v>
      </c>
      <c r="L632" s="44">
        <v>3.35</v>
      </c>
      <c r="M632" s="44">
        <v>3.35</v>
      </c>
      <c r="N632" s="44">
        <v>3.35</v>
      </c>
      <c r="O632" s="44">
        <v>3.35</v>
      </c>
      <c r="P632" s="44">
        <v>3.35</v>
      </c>
      <c r="Q632" s="44">
        <v>3.35</v>
      </c>
      <c r="R632" s="44">
        <v>3.35</v>
      </c>
      <c r="S632" s="44">
        <v>3.35</v>
      </c>
      <c r="T632" s="44">
        <v>3.35</v>
      </c>
      <c r="U632" s="44">
        <v>3.35</v>
      </c>
      <c r="V632" s="44">
        <v>3.35</v>
      </c>
      <c r="W632" s="44">
        <v>3.35</v>
      </c>
      <c r="X632" s="44">
        <v>3.35</v>
      </c>
      <c r="Y632" s="44">
        <v>3.35</v>
      </c>
      <c r="Z632" s="44">
        <v>3.35</v>
      </c>
      <c r="AA632" s="44">
        <v>3.35</v>
      </c>
    </row>
    <row r="633" spans="1:27" ht="12.75" customHeight="1" outlineLevel="1" x14ac:dyDescent="0.2">
      <c r="A633" s="99" t="s">
        <v>2271</v>
      </c>
      <c r="B633" s="63" t="s">
        <v>81</v>
      </c>
      <c r="C633" s="43" t="s">
        <v>79</v>
      </c>
      <c r="D633" s="44">
        <f>$D$11</f>
        <v>216.36</v>
      </c>
      <c r="E633" s="44">
        <f t="shared" ref="E633:AA633" si="368">$D$11</f>
        <v>216.36</v>
      </c>
      <c r="F633" s="44">
        <f t="shared" si="368"/>
        <v>216.36</v>
      </c>
      <c r="G633" s="44">
        <f t="shared" si="368"/>
        <v>216.36</v>
      </c>
      <c r="H633" s="44">
        <f t="shared" si="368"/>
        <v>216.36</v>
      </c>
      <c r="I633" s="44">
        <f t="shared" si="368"/>
        <v>216.36</v>
      </c>
      <c r="J633" s="44">
        <f t="shared" si="368"/>
        <v>216.36</v>
      </c>
      <c r="K633" s="44">
        <f t="shared" si="368"/>
        <v>216.36</v>
      </c>
      <c r="L633" s="44">
        <f t="shared" si="368"/>
        <v>216.36</v>
      </c>
      <c r="M633" s="44">
        <f t="shared" si="368"/>
        <v>216.36</v>
      </c>
      <c r="N633" s="44">
        <f t="shared" si="368"/>
        <v>216.36</v>
      </c>
      <c r="O633" s="44">
        <f t="shared" si="368"/>
        <v>216.36</v>
      </c>
      <c r="P633" s="44">
        <f t="shared" si="368"/>
        <v>216.36</v>
      </c>
      <c r="Q633" s="44">
        <f t="shared" si="368"/>
        <v>216.36</v>
      </c>
      <c r="R633" s="44">
        <f t="shared" si="368"/>
        <v>216.36</v>
      </c>
      <c r="S633" s="44">
        <f t="shared" si="368"/>
        <v>216.36</v>
      </c>
      <c r="T633" s="44">
        <f t="shared" si="368"/>
        <v>216.36</v>
      </c>
      <c r="U633" s="44">
        <f t="shared" si="368"/>
        <v>216.36</v>
      </c>
      <c r="V633" s="44">
        <f t="shared" si="368"/>
        <v>216.36</v>
      </c>
      <c r="W633" s="44">
        <f t="shared" si="368"/>
        <v>216.36</v>
      </c>
      <c r="X633" s="44">
        <f t="shared" si="368"/>
        <v>216.36</v>
      </c>
      <c r="Y633" s="44">
        <f t="shared" si="368"/>
        <v>216.36</v>
      </c>
      <c r="Z633" s="44">
        <f t="shared" si="368"/>
        <v>216.36</v>
      </c>
      <c r="AA633" s="44">
        <f t="shared" si="368"/>
        <v>216.36</v>
      </c>
    </row>
    <row r="634" spans="1:27" x14ac:dyDescent="0.2">
      <c r="A634" s="98" t="s">
        <v>2272</v>
      </c>
      <c r="B634" s="28" t="str">
        <f>"31"&amp;"."&amp;$B$800&amp;"."&amp;$B$801</f>
        <v>31.12.2023</v>
      </c>
      <c r="C634" s="90" t="s">
        <v>76</v>
      </c>
      <c r="D634" s="91">
        <f>ROUND(((D635+D636+D638+D637)/1000),5)</f>
        <v>4.9214399999999996</v>
      </c>
      <c r="E634" s="91">
        <f>ROUND(((E635+E636+E638+E637)/1000),5)</f>
        <v>4.8698399999999999</v>
      </c>
      <c r="F634" s="91">
        <f>ROUND(((F635+F636+F638+F637)/1000),5)</f>
        <v>4.8054100000000002</v>
      </c>
      <c r="G634" s="91">
        <f t="shared" ref="G634:AA634" si="369">ROUND(((G635+G636+G638+G637)/1000),5)</f>
        <v>4.7218</v>
      </c>
      <c r="H634" s="91">
        <f t="shared" si="369"/>
        <v>4.7622499999999999</v>
      </c>
      <c r="I634" s="91">
        <f t="shared" si="369"/>
        <v>4.7913199999999998</v>
      </c>
      <c r="J634" s="91">
        <f t="shared" si="369"/>
        <v>4.7897600000000002</v>
      </c>
      <c r="K634" s="91">
        <f t="shared" si="369"/>
        <v>4.87723</v>
      </c>
      <c r="L634" s="91">
        <f t="shared" si="369"/>
        <v>5.0103999999999997</v>
      </c>
      <c r="M634" s="91">
        <f t="shared" si="369"/>
        <v>5.1909000000000001</v>
      </c>
      <c r="N634" s="91">
        <f t="shared" si="369"/>
        <v>5.2591799999999997</v>
      </c>
      <c r="O634" s="91">
        <f t="shared" si="369"/>
        <v>5.2840299999999996</v>
      </c>
      <c r="P634" s="91">
        <f t="shared" si="369"/>
        <v>5.2836600000000002</v>
      </c>
      <c r="Q634" s="91">
        <f t="shared" si="369"/>
        <v>5.2847799999999996</v>
      </c>
      <c r="R634" s="91">
        <f t="shared" si="369"/>
        <v>5.2657699999999998</v>
      </c>
      <c r="S634" s="91">
        <f t="shared" si="369"/>
        <v>5.2599600000000004</v>
      </c>
      <c r="T634" s="91">
        <f t="shared" si="369"/>
        <v>5.3073899999999998</v>
      </c>
      <c r="U634" s="91">
        <f t="shared" si="369"/>
        <v>5.3789699999999998</v>
      </c>
      <c r="V634" s="91">
        <f t="shared" si="369"/>
        <v>5.3397699999999997</v>
      </c>
      <c r="W634" s="91">
        <f t="shared" si="369"/>
        <v>5.3169000000000004</v>
      </c>
      <c r="X634" s="91">
        <f t="shared" si="369"/>
        <v>5.3118100000000004</v>
      </c>
      <c r="Y634" s="91">
        <f t="shared" si="369"/>
        <v>5.2493299999999996</v>
      </c>
      <c r="Z634" s="91">
        <f t="shared" si="369"/>
        <v>5.0330599999999999</v>
      </c>
      <c r="AA634" s="91">
        <f t="shared" si="369"/>
        <v>4.9402499999999998</v>
      </c>
    </row>
    <row r="635" spans="1:27" ht="12.75" customHeight="1" outlineLevel="1" x14ac:dyDescent="0.2">
      <c r="A635" s="99" t="s">
        <v>2273</v>
      </c>
      <c r="B635" s="63" t="s">
        <v>238</v>
      </c>
      <c r="C635" s="43" t="s">
        <v>79</v>
      </c>
      <c r="D635" s="44">
        <v>1141.96</v>
      </c>
      <c r="E635" s="44">
        <v>1090.3599999999999</v>
      </c>
      <c r="F635" s="44">
        <v>1025.93</v>
      </c>
      <c r="G635" s="44">
        <v>942.32</v>
      </c>
      <c r="H635" s="44">
        <v>982.77</v>
      </c>
      <c r="I635" s="44">
        <v>1011.84</v>
      </c>
      <c r="J635" s="44">
        <v>1010.28</v>
      </c>
      <c r="K635" s="44">
        <v>1097.75</v>
      </c>
      <c r="L635" s="44">
        <v>1230.92</v>
      </c>
      <c r="M635" s="44">
        <v>1411.42</v>
      </c>
      <c r="N635" s="44">
        <v>1479.7</v>
      </c>
      <c r="O635" s="44">
        <v>1504.55</v>
      </c>
      <c r="P635" s="44">
        <v>1504.18</v>
      </c>
      <c r="Q635" s="44">
        <v>1505.3</v>
      </c>
      <c r="R635" s="44">
        <v>1486.29</v>
      </c>
      <c r="S635" s="44">
        <v>1480.48</v>
      </c>
      <c r="T635" s="44">
        <v>1527.91</v>
      </c>
      <c r="U635" s="44">
        <v>1599.49</v>
      </c>
      <c r="V635" s="44">
        <v>1560.29</v>
      </c>
      <c r="W635" s="44">
        <v>1537.42</v>
      </c>
      <c r="X635" s="44">
        <v>1532.33</v>
      </c>
      <c r="Y635" s="44">
        <v>1469.85</v>
      </c>
      <c r="Z635" s="44">
        <v>1253.58</v>
      </c>
      <c r="AA635" s="44">
        <v>1160.77</v>
      </c>
    </row>
    <row r="636" spans="1:27" ht="12.75" customHeight="1" outlineLevel="1" x14ac:dyDescent="0.2">
      <c r="A636" s="99" t="s">
        <v>2274</v>
      </c>
      <c r="B636" s="63" t="s">
        <v>90</v>
      </c>
      <c r="C636" s="43" t="s">
        <v>79</v>
      </c>
      <c r="D636" s="44">
        <f>$D$486</f>
        <v>3559.77</v>
      </c>
      <c r="E636" s="44">
        <f t="shared" ref="E636:AA636" si="370">$D$486</f>
        <v>3559.77</v>
      </c>
      <c r="F636" s="44">
        <f t="shared" si="370"/>
        <v>3559.77</v>
      </c>
      <c r="G636" s="44">
        <f t="shared" si="370"/>
        <v>3559.77</v>
      </c>
      <c r="H636" s="44">
        <f t="shared" si="370"/>
        <v>3559.77</v>
      </c>
      <c r="I636" s="44">
        <f t="shared" si="370"/>
        <v>3559.77</v>
      </c>
      <c r="J636" s="44">
        <f t="shared" si="370"/>
        <v>3559.77</v>
      </c>
      <c r="K636" s="44">
        <f t="shared" si="370"/>
        <v>3559.77</v>
      </c>
      <c r="L636" s="44">
        <f t="shared" si="370"/>
        <v>3559.77</v>
      </c>
      <c r="M636" s="44">
        <f t="shared" si="370"/>
        <v>3559.77</v>
      </c>
      <c r="N636" s="44">
        <f t="shared" si="370"/>
        <v>3559.77</v>
      </c>
      <c r="O636" s="44">
        <f t="shared" si="370"/>
        <v>3559.77</v>
      </c>
      <c r="P636" s="44">
        <f t="shared" si="370"/>
        <v>3559.77</v>
      </c>
      <c r="Q636" s="44">
        <f t="shared" si="370"/>
        <v>3559.77</v>
      </c>
      <c r="R636" s="44">
        <f t="shared" si="370"/>
        <v>3559.77</v>
      </c>
      <c r="S636" s="44">
        <f t="shared" si="370"/>
        <v>3559.77</v>
      </c>
      <c r="T636" s="44">
        <f t="shared" si="370"/>
        <v>3559.77</v>
      </c>
      <c r="U636" s="44">
        <f t="shared" si="370"/>
        <v>3559.77</v>
      </c>
      <c r="V636" s="44">
        <f t="shared" si="370"/>
        <v>3559.77</v>
      </c>
      <c r="W636" s="44">
        <f t="shared" si="370"/>
        <v>3559.77</v>
      </c>
      <c r="X636" s="44">
        <f t="shared" si="370"/>
        <v>3559.77</v>
      </c>
      <c r="Y636" s="44">
        <f t="shared" si="370"/>
        <v>3559.77</v>
      </c>
      <c r="Z636" s="44">
        <f t="shared" si="370"/>
        <v>3559.77</v>
      </c>
      <c r="AA636" s="44">
        <f t="shared" si="370"/>
        <v>3559.77</v>
      </c>
    </row>
    <row r="637" spans="1:27" ht="12.75" customHeight="1" outlineLevel="1" x14ac:dyDescent="0.2">
      <c r="A637" s="99" t="s">
        <v>2275</v>
      </c>
      <c r="B637" s="63" t="s">
        <v>83</v>
      </c>
      <c r="C637" s="43" t="s">
        <v>79</v>
      </c>
      <c r="D637" s="44">
        <v>3.35</v>
      </c>
      <c r="E637" s="44">
        <v>3.35</v>
      </c>
      <c r="F637" s="44">
        <v>3.35</v>
      </c>
      <c r="G637" s="44">
        <v>3.35</v>
      </c>
      <c r="H637" s="44">
        <v>3.35</v>
      </c>
      <c r="I637" s="44">
        <v>3.35</v>
      </c>
      <c r="J637" s="44">
        <v>3.35</v>
      </c>
      <c r="K637" s="44">
        <v>3.35</v>
      </c>
      <c r="L637" s="44">
        <v>3.35</v>
      </c>
      <c r="M637" s="44">
        <v>3.35</v>
      </c>
      <c r="N637" s="44">
        <v>3.35</v>
      </c>
      <c r="O637" s="44">
        <v>3.35</v>
      </c>
      <c r="P637" s="44">
        <v>3.35</v>
      </c>
      <c r="Q637" s="44">
        <v>3.35</v>
      </c>
      <c r="R637" s="44">
        <v>3.35</v>
      </c>
      <c r="S637" s="44">
        <v>3.35</v>
      </c>
      <c r="T637" s="44">
        <v>3.35</v>
      </c>
      <c r="U637" s="44">
        <v>3.35</v>
      </c>
      <c r="V637" s="44">
        <v>3.35</v>
      </c>
      <c r="W637" s="44">
        <v>3.35</v>
      </c>
      <c r="X637" s="44">
        <v>3.35</v>
      </c>
      <c r="Y637" s="44">
        <v>3.35</v>
      </c>
      <c r="Z637" s="44">
        <v>3.35</v>
      </c>
      <c r="AA637" s="44">
        <v>3.35</v>
      </c>
    </row>
    <row r="638" spans="1:27" ht="12.75" customHeight="1" outlineLevel="1" x14ac:dyDescent="0.2">
      <c r="A638" s="99" t="s">
        <v>2276</v>
      </c>
      <c r="B638" s="63" t="s">
        <v>81</v>
      </c>
      <c r="C638" s="43" t="s">
        <v>79</v>
      </c>
      <c r="D638" s="44">
        <f>$D$11</f>
        <v>216.36</v>
      </c>
      <c r="E638" s="44">
        <f t="shared" ref="E638:AA638" si="371">$D$11</f>
        <v>216.36</v>
      </c>
      <c r="F638" s="44">
        <f t="shared" si="371"/>
        <v>216.36</v>
      </c>
      <c r="G638" s="44">
        <f t="shared" si="371"/>
        <v>216.36</v>
      </c>
      <c r="H638" s="44">
        <f t="shared" si="371"/>
        <v>216.36</v>
      </c>
      <c r="I638" s="44">
        <f t="shared" si="371"/>
        <v>216.36</v>
      </c>
      <c r="J638" s="44">
        <f t="shared" si="371"/>
        <v>216.36</v>
      </c>
      <c r="K638" s="44">
        <f t="shared" si="371"/>
        <v>216.36</v>
      </c>
      <c r="L638" s="44">
        <f t="shared" si="371"/>
        <v>216.36</v>
      </c>
      <c r="M638" s="44">
        <f t="shared" si="371"/>
        <v>216.36</v>
      </c>
      <c r="N638" s="44">
        <f t="shared" si="371"/>
        <v>216.36</v>
      </c>
      <c r="O638" s="44">
        <f t="shared" si="371"/>
        <v>216.36</v>
      </c>
      <c r="P638" s="44">
        <f t="shared" si="371"/>
        <v>216.36</v>
      </c>
      <c r="Q638" s="44">
        <f t="shared" si="371"/>
        <v>216.36</v>
      </c>
      <c r="R638" s="44">
        <f t="shared" si="371"/>
        <v>216.36</v>
      </c>
      <c r="S638" s="44">
        <f t="shared" si="371"/>
        <v>216.36</v>
      </c>
      <c r="T638" s="44">
        <f t="shared" si="371"/>
        <v>216.36</v>
      </c>
      <c r="U638" s="44">
        <f t="shared" si="371"/>
        <v>216.36</v>
      </c>
      <c r="V638" s="44">
        <f t="shared" si="371"/>
        <v>216.36</v>
      </c>
      <c r="W638" s="44">
        <f t="shared" si="371"/>
        <v>216.36</v>
      </c>
      <c r="X638" s="44">
        <f t="shared" si="371"/>
        <v>216.36</v>
      </c>
      <c r="Y638" s="44">
        <f t="shared" si="371"/>
        <v>216.36</v>
      </c>
      <c r="Z638" s="44">
        <f t="shared" si="371"/>
        <v>216.36</v>
      </c>
      <c r="AA638" s="44">
        <f t="shared" si="371"/>
        <v>216.36</v>
      </c>
    </row>
    <row r="639" spans="1:27" x14ac:dyDescent="0.2">
      <c r="B639" s="101" t="s">
        <v>392</v>
      </c>
    </row>
    <row r="640" spans="1:27" x14ac:dyDescent="0.2">
      <c r="B640" s="101" t="s">
        <v>392</v>
      </c>
    </row>
    <row r="641" spans="1:27" x14ac:dyDescent="0.2">
      <c r="A641" s="175" t="s">
        <v>2277</v>
      </c>
      <c r="B641" s="176"/>
      <c r="C641" s="176"/>
      <c r="D641" s="176"/>
      <c r="E641" s="176"/>
      <c r="F641" s="176"/>
      <c r="G641" s="176"/>
      <c r="H641" s="176"/>
      <c r="I641" s="176"/>
      <c r="J641" s="176"/>
      <c r="K641" s="176"/>
      <c r="L641" s="176"/>
      <c r="M641" s="176"/>
      <c r="N641" s="176"/>
      <c r="O641" s="176"/>
      <c r="P641" s="176"/>
      <c r="Q641" s="176"/>
      <c r="R641" s="176"/>
      <c r="S641" s="176"/>
      <c r="T641" s="176"/>
      <c r="U641" s="176"/>
      <c r="V641" s="176"/>
      <c r="W641" s="176"/>
      <c r="X641" s="176"/>
      <c r="Y641" s="176"/>
      <c r="Z641" s="176"/>
      <c r="AA641" s="177"/>
    </row>
    <row r="642" spans="1:27" ht="25.5" x14ac:dyDescent="0.2">
      <c r="A642" s="26" t="s">
        <v>64</v>
      </c>
      <c r="B642" s="27" t="s">
        <v>210</v>
      </c>
      <c r="C642" s="26" t="s">
        <v>211</v>
      </c>
      <c r="D642" s="27" t="s">
        <v>212</v>
      </c>
      <c r="E642" s="27" t="s">
        <v>213</v>
      </c>
      <c r="F642" s="27" t="s">
        <v>214</v>
      </c>
      <c r="G642" s="27" t="s">
        <v>215</v>
      </c>
      <c r="H642" s="27" t="s">
        <v>216</v>
      </c>
      <c r="I642" s="27" t="s">
        <v>217</v>
      </c>
      <c r="J642" s="27" t="s">
        <v>218</v>
      </c>
      <c r="K642" s="27" t="s">
        <v>219</v>
      </c>
      <c r="L642" s="27" t="s">
        <v>220</v>
      </c>
      <c r="M642" s="27" t="s">
        <v>221</v>
      </c>
      <c r="N642" s="27" t="s">
        <v>222</v>
      </c>
      <c r="O642" s="27" t="s">
        <v>223</v>
      </c>
      <c r="P642" s="27" t="s">
        <v>224</v>
      </c>
      <c r="Q642" s="27" t="s">
        <v>225</v>
      </c>
      <c r="R642" s="27" t="s">
        <v>226</v>
      </c>
      <c r="S642" s="27" t="s">
        <v>227</v>
      </c>
      <c r="T642" s="27" t="s">
        <v>228</v>
      </c>
      <c r="U642" s="27" t="s">
        <v>229</v>
      </c>
      <c r="V642" s="27" t="s">
        <v>230</v>
      </c>
      <c r="W642" s="27" t="s">
        <v>231</v>
      </c>
      <c r="X642" s="27" t="s">
        <v>232</v>
      </c>
      <c r="Y642" s="27" t="s">
        <v>233</v>
      </c>
      <c r="Z642" s="27" t="s">
        <v>234</v>
      </c>
      <c r="AA642" s="27" t="s">
        <v>235</v>
      </c>
    </row>
    <row r="643" spans="1:27" x14ac:dyDescent="0.2">
      <c r="A643" s="98" t="s">
        <v>2278</v>
      </c>
      <c r="B643" s="28" t="str">
        <f>"01"&amp;"."&amp;$B$800&amp;"."&amp;$B$801</f>
        <v>01.12.2023</v>
      </c>
      <c r="C643" s="90" t="s">
        <v>76</v>
      </c>
      <c r="D643" s="91">
        <f>ROUND((D644)/1000,5)</f>
        <v>0</v>
      </c>
      <c r="E643" s="91">
        <f t="shared" ref="E643:AA643" si="372">ROUND((E644)/1000,5)</f>
        <v>0</v>
      </c>
      <c r="F643" s="91">
        <f t="shared" si="372"/>
        <v>0</v>
      </c>
      <c r="G643" s="91">
        <f t="shared" si="372"/>
        <v>0</v>
      </c>
      <c r="H643" s="91">
        <f t="shared" si="372"/>
        <v>8.9690000000000006E-2</v>
      </c>
      <c r="I643" s="91">
        <f t="shared" si="372"/>
        <v>0.27671000000000001</v>
      </c>
      <c r="J643" s="91">
        <f t="shared" si="372"/>
        <v>0.46473999999999999</v>
      </c>
      <c r="K643" s="91">
        <f t="shared" si="372"/>
        <v>0.23094000000000001</v>
      </c>
      <c r="L643" s="91">
        <f t="shared" si="372"/>
        <v>0.18989</v>
      </c>
      <c r="M643" s="91">
        <f t="shared" si="372"/>
        <v>9.826E-2</v>
      </c>
      <c r="N643" s="91">
        <f t="shared" si="372"/>
        <v>0.13444</v>
      </c>
      <c r="O643" s="91">
        <f t="shared" si="372"/>
        <v>1.702E-2</v>
      </c>
      <c r="P643" s="91">
        <f t="shared" si="372"/>
        <v>3.7199999999999997E-2</v>
      </c>
      <c r="Q643" s="91">
        <f t="shared" si="372"/>
        <v>2.0299999999999999E-2</v>
      </c>
      <c r="R643" s="91">
        <f t="shared" si="372"/>
        <v>2.4760000000000001E-2</v>
      </c>
      <c r="S643" s="91">
        <f t="shared" si="372"/>
        <v>4.5599999999999998E-3</v>
      </c>
      <c r="T643" s="91">
        <f t="shared" si="372"/>
        <v>0.30715999999999999</v>
      </c>
      <c r="U643" s="91">
        <f t="shared" si="372"/>
        <v>0.20388000000000001</v>
      </c>
      <c r="V643" s="91">
        <f t="shared" si="372"/>
        <v>2.8979999999999999E-2</v>
      </c>
      <c r="W643" s="91">
        <f t="shared" si="372"/>
        <v>0</v>
      </c>
      <c r="X643" s="91">
        <f t="shared" si="372"/>
        <v>0</v>
      </c>
      <c r="Y643" s="91">
        <f t="shared" si="372"/>
        <v>0</v>
      </c>
      <c r="Z643" s="91">
        <f t="shared" si="372"/>
        <v>0</v>
      </c>
      <c r="AA643" s="91">
        <f t="shared" si="372"/>
        <v>0</v>
      </c>
    </row>
    <row r="644" spans="1:27" ht="12.75" customHeight="1" outlineLevel="1" x14ac:dyDescent="0.2">
      <c r="A644" s="99" t="s">
        <v>2279</v>
      </c>
      <c r="B644" s="63" t="s">
        <v>238</v>
      </c>
      <c r="C644" s="43" t="s">
        <v>79</v>
      </c>
      <c r="D644" s="44">
        <v>0</v>
      </c>
      <c r="E644" s="44">
        <v>0</v>
      </c>
      <c r="F644" s="44">
        <v>0</v>
      </c>
      <c r="G644" s="44">
        <v>0</v>
      </c>
      <c r="H644" s="44">
        <v>89.69</v>
      </c>
      <c r="I644" s="44">
        <v>276.70999999999998</v>
      </c>
      <c r="J644" s="44">
        <v>464.74</v>
      </c>
      <c r="K644" s="44">
        <v>230.94</v>
      </c>
      <c r="L644" s="44">
        <v>189.89</v>
      </c>
      <c r="M644" s="44">
        <v>98.26</v>
      </c>
      <c r="N644" s="44">
        <v>134.44</v>
      </c>
      <c r="O644" s="44">
        <v>17.02</v>
      </c>
      <c r="P644" s="44">
        <v>37.200000000000003</v>
      </c>
      <c r="Q644" s="44">
        <v>20.3</v>
      </c>
      <c r="R644" s="44">
        <v>24.76</v>
      </c>
      <c r="S644" s="44">
        <v>4.5599999999999996</v>
      </c>
      <c r="T644" s="44">
        <v>307.16000000000003</v>
      </c>
      <c r="U644" s="44">
        <v>203.88</v>
      </c>
      <c r="V644" s="44">
        <v>28.98</v>
      </c>
      <c r="W644" s="44">
        <v>0</v>
      </c>
      <c r="X644" s="44">
        <v>0</v>
      </c>
      <c r="Y644" s="44">
        <v>0</v>
      </c>
      <c r="Z644" s="44">
        <v>0</v>
      </c>
      <c r="AA644" s="44">
        <v>0</v>
      </c>
    </row>
    <row r="645" spans="1:27" x14ac:dyDescent="0.2">
      <c r="A645" s="98" t="s">
        <v>2280</v>
      </c>
      <c r="B645" s="28" t="str">
        <f>"02"&amp;"."&amp;$B$800&amp;"."&amp;$B$801</f>
        <v>02.12.2023</v>
      </c>
      <c r="C645" s="90" t="s">
        <v>76</v>
      </c>
      <c r="D645" s="91">
        <f>ROUND((D646)/1000,5)</f>
        <v>0</v>
      </c>
      <c r="E645" s="91">
        <f t="shared" ref="E645:AA645" si="373">ROUND((E646)/1000,5)</f>
        <v>0</v>
      </c>
      <c r="F645" s="91">
        <f t="shared" si="373"/>
        <v>0</v>
      </c>
      <c r="G645" s="91">
        <f t="shared" si="373"/>
        <v>3.1060000000000001E-2</v>
      </c>
      <c r="H645" s="91">
        <f t="shared" si="373"/>
        <v>0.12856000000000001</v>
      </c>
      <c r="I645" s="91">
        <f t="shared" si="373"/>
        <v>7.0879999999999999E-2</v>
      </c>
      <c r="J645" s="91">
        <f t="shared" si="373"/>
        <v>0.18217</v>
      </c>
      <c r="K645" s="91">
        <f t="shared" si="373"/>
        <v>0.42482999999999999</v>
      </c>
      <c r="L645" s="91">
        <f t="shared" si="373"/>
        <v>0.40679999999999999</v>
      </c>
      <c r="M645" s="91">
        <f t="shared" si="373"/>
        <v>0.50836999999999999</v>
      </c>
      <c r="N645" s="91">
        <f t="shared" si="373"/>
        <v>0.57823999999999998</v>
      </c>
      <c r="O645" s="91">
        <f t="shared" si="373"/>
        <v>0.66813999999999996</v>
      </c>
      <c r="P645" s="91">
        <f t="shared" si="373"/>
        <v>0.79806999999999995</v>
      </c>
      <c r="Q645" s="91">
        <f t="shared" si="373"/>
        <v>1.3228</v>
      </c>
      <c r="R645" s="91">
        <f t="shared" si="373"/>
        <v>0.37808999999999998</v>
      </c>
      <c r="S645" s="91">
        <f t="shared" si="373"/>
        <v>0.48085</v>
      </c>
      <c r="T645" s="91">
        <f t="shared" si="373"/>
        <v>0.54715000000000003</v>
      </c>
      <c r="U645" s="91">
        <f t="shared" si="373"/>
        <v>0.36931000000000003</v>
      </c>
      <c r="V645" s="91">
        <f t="shared" si="373"/>
        <v>0.52558000000000005</v>
      </c>
      <c r="W645" s="91">
        <f t="shared" si="373"/>
        <v>0.20982000000000001</v>
      </c>
      <c r="X645" s="91">
        <f t="shared" si="373"/>
        <v>0.24248</v>
      </c>
      <c r="Y645" s="91">
        <f t="shared" si="373"/>
        <v>0</v>
      </c>
      <c r="Z645" s="91">
        <f t="shared" si="373"/>
        <v>0</v>
      </c>
      <c r="AA645" s="91">
        <f t="shared" si="373"/>
        <v>0</v>
      </c>
    </row>
    <row r="646" spans="1:27" ht="12.75" customHeight="1" outlineLevel="1" x14ac:dyDescent="0.2">
      <c r="A646" s="99" t="s">
        <v>2281</v>
      </c>
      <c r="B646" s="63" t="s">
        <v>238</v>
      </c>
      <c r="C646" s="43" t="s">
        <v>79</v>
      </c>
      <c r="D646" s="44">
        <v>0</v>
      </c>
      <c r="E646" s="44">
        <v>0</v>
      </c>
      <c r="F646" s="44">
        <v>0</v>
      </c>
      <c r="G646" s="44">
        <v>31.06</v>
      </c>
      <c r="H646" s="44">
        <v>128.56</v>
      </c>
      <c r="I646" s="44">
        <v>70.88</v>
      </c>
      <c r="J646" s="44">
        <v>182.17</v>
      </c>
      <c r="K646" s="44">
        <v>424.83</v>
      </c>
      <c r="L646" s="44">
        <v>406.8</v>
      </c>
      <c r="M646" s="44">
        <v>508.37</v>
      </c>
      <c r="N646" s="44">
        <v>578.24</v>
      </c>
      <c r="O646" s="44">
        <v>668.14</v>
      </c>
      <c r="P646" s="44">
        <v>798.07</v>
      </c>
      <c r="Q646" s="44">
        <v>1322.8</v>
      </c>
      <c r="R646" s="44">
        <v>378.09</v>
      </c>
      <c r="S646" s="44">
        <v>480.85</v>
      </c>
      <c r="T646" s="44">
        <v>547.15</v>
      </c>
      <c r="U646" s="44">
        <v>369.31</v>
      </c>
      <c r="V646" s="44">
        <v>525.58000000000004</v>
      </c>
      <c r="W646" s="44">
        <v>209.82</v>
      </c>
      <c r="X646" s="44">
        <v>242.48</v>
      </c>
      <c r="Y646" s="44">
        <v>0</v>
      </c>
      <c r="Z646" s="44">
        <v>0</v>
      </c>
      <c r="AA646" s="44">
        <v>0</v>
      </c>
    </row>
    <row r="647" spans="1:27" x14ac:dyDescent="0.2">
      <c r="A647" s="98" t="s">
        <v>2282</v>
      </c>
      <c r="B647" s="28" t="str">
        <f>"03"&amp;"."&amp;$B$800&amp;"."&amp;$B$801</f>
        <v>03.12.2023</v>
      </c>
      <c r="C647" s="90" t="s">
        <v>76</v>
      </c>
      <c r="D647" s="91">
        <f>ROUND((D648)/1000,5)</f>
        <v>0</v>
      </c>
      <c r="E647" s="91">
        <f t="shared" ref="E647:AA647" si="374">ROUND((E648)/1000,5)</f>
        <v>0</v>
      </c>
      <c r="F647" s="91">
        <f t="shared" si="374"/>
        <v>0</v>
      </c>
      <c r="G647" s="91">
        <f t="shared" si="374"/>
        <v>0</v>
      </c>
      <c r="H647" s="91">
        <f t="shared" si="374"/>
        <v>0</v>
      </c>
      <c r="I647" s="91">
        <f t="shared" si="374"/>
        <v>7.9729999999999995E-2</v>
      </c>
      <c r="J647" s="91">
        <f t="shared" si="374"/>
        <v>8.6999999999999994E-2</v>
      </c>
      <c r="K647" s="91">
        <f t="shared" si="374"/>
        <v>7.8770000000000007E-2</v>
      </c>
      <c r="L647" s="91">
        <f t="shared" si="374"/>
        <v>0</v>
      </c>
      <c r="M647" s="91">
        <f t="shared" si="374"/>
        <v>0.11414000000000001</v>
      </c>
      <c r="N647" s="91">
        <f t="shared" si="374"/>
        <v>0</v>
      </c>
      <c r="O647" s="91">
        <f t="shared" si="374"/>
        <v>1.3780000000000001E-2</v>
      </c>
      <c r="P647" s="91">
        <f t="shared" si="374"/>
        <v>3.3E-4</v>
      </c>
      <c r="Q647" s="91">
        <f t="shared" si="374"/>
        <v>0.18986</v>
      </c>
      <c r="R647" s="91">
        <f t="shared" si="374"/>
        <v>6.361E-2</v>
      </c>
      <c r="S647" s="91">
        <f t="shared" si="374"/>
        <v>0.29294999999999999</v>
      </c>
      <c r="T647" s="91">
        <f t="shared" si="374"/>
        <v>0.28399000000000002</v>
      </c>
      <c r="U647" s="91">
        <f t="shared" si="374"/>
        <v>0.28011999999999998</v>
      </c>
      <c r="V647" s="91">
        <f t="shared" si="374"/>
        <v>0.25191999999999998</v>
      </c>
      <c r="W647" s="91">
        <f t="shared" si="374"/>
        <v>0</v>
      </c>
      <c r="X647" s="91">
        <f t="shared" si="374"/>
        <v>0</v>
      </c>
      <c r="Y647" s="91">
        <f t="shared" si="374"/>
        <v>0</v>
      </c>
      <c r="Z647" s="91">
        <f t="shared" si="374"/>
        <v>0</v>
      </c>
      <c r="AA647" s="91">
        <f t="shared" si="374"/>
        <v>0</v>
      </c>
    </row>
    <row r="648" spans="1:27" ht="12.75" customHeight="1" outlineLevel="1" x14ac:dyDescent="0.2">
      <c r="A648" s="99" t="s">
        <v>2283</v>
      </c>
      <c r="B648" s="63" t="s">
        <v>238</v>
      </c>
      <c r="C648" s="43" t="s">
        <v>79</v>
      </c>
      <c r="D648" s="44">
        <v>0</v>
      </c>
      <c r="E648" s="44">
        <v>0</v>
      </c>
      <c r="F648" s="44">
        <v>0</v>
      </c>
      <c r="G648" s="44">
        <v>0</v>
      </c>
      <c r="H648" s="44">
        <v>0</v>
      </c>
      <c r="I648" s="44">
        <v>79.73</v>
      </c>
      <c r="J648" s="44">
        <v>87</v>
      </c>
      <c r="K648" s="44">
        <v>78.77</v>
      </c>
      <c r="L648" s="44">
        <v>0</v>
      </c>
      <c r="M648" s="44">
        <v>114.14</v>
      </c>
      <c r="N648" s="44">
        <v>0</v>
      </c>
      <c r="O648" s="44">
        <v>13.78</v>
      </c>
      <c r="P648" s="44">
        <v>0.33</v>
      </c>
      <c r="Q648" s="44">
        <v>189.86</v>
      </c>
      <c r="R648" s="44">
        <v>63.61</v>
      </c>
      <c r="S648" s="44">
        <v>292.95</v>
      </c>
      <c r="T648" s="44">
        <v>283.99</v>
      </c>
      <c r="U648" s="44">
        <v>280.12</v>
      </c>
      <c r="V648" s="44">
        <v>251.92</v>
      </c>
      <c r="W648" s="44">
        <v>0</v>
      </c>
      <c r="X648" s="44">
        <v>0</v>
      </c>
      <c r="Y648" s="44">
        <v>0</v>
      </c>
      <c r="Z648" s="44">
        <v>0</v>
      </c>
      <c r="AA648" s="44">
        <v>0</v>
      </c>
    </row>
    <row r="649" spans="1:27" x14ac:dyDescent="0.2">
      <c r="A649" s="98" t="s">
        <v>2284</v>
      </c>
      <c r="B649" s="28" t="str">
        <f>"04"&amp;"."&amp;$B$800&amp;"."&amp;$B$801</f>
        <v>04.12.2023</v>
      </c>
      <c r="C649" s="90" t="s">
        <v>76</v>
      </c>
      <c r="D649" s="91">
        <f>ROUND((D650)/1000,5)</f>
        <v>0</v>
      </c>
      <c r="E649" s="91">
        <f t="shared" ref="E649:AA649" si="375">ROUND((E650)/1000,5)</f>
        <v>0</v>
      </c>
      <c r="F649" s="91">
        <f t="shared" si="375"/>
        <v>0</v>
      </c>
      <c r="G649" s="91">
        <f t="shared" si="375"/>
        <v>0</v>
      </c>
      <c r="H649" s="91">
        <f t="shared" si="375"/>
        <v>0.12393999999999999</v>
      </c>
      <c r="I649" s="91">
        <f t="shared" si="375"/>
        <v>0.22353000000000001</v>
      </c>
      <c r="J649" s="91">
        <f t="shared" si="375"/>
        <v>0.30802000000000002</v>
      </c>
      <c r="K649" s="91">
        <f t="shared" si="375"/>
        <v>0.21662000000000001</v>
      </c>
      <c r="L649" s="91">
        <f t="shared" si="375"/>
        <v>0.10111000000000001</v>
      </c>
      <c r="M649" s="91">
        <f t="shared" si="375"/>
        <v>2.64E-3</v>
      </c>
      <c r="N649" s="91">
        <f t="shared" si="375"/>
        <v>5.7070000000000003E-2</v>
      </c>
      <c r="O649" s="91">
        <f t="shared" si="375"/>
        <v>7.2609999999999994E-2</v>
      </c>
      <c r="P649" s="91">
        <f t="shared" si="375"/>
        <v>0.16716</v>
      </c>
      <c r="Q649" s="91">
        <f t="shared" si="375"/>
        <v>0</v>
      </c>
      <c r="R649" s="91">
        <f t="shared" si="375"/>
        <v>0</v>
      </c>
      <c r="S649" s="91">
        <f t="shared" si="375"/>
        <v>0</v>
      </c>
      <c r="T649" s="91">
        <f t="shared" si="375"/>
        <v>9.6000000000000002E-4</v>
      </c>
      <c r="U649" s="91">
        <f t="shared" si="375"/>
        <v>0</v>
      </c>
      <c r="V649" s="91">
        <f t="shared" si="375"/>
        <v>0</v>
      </c>
      <c r="W649" s="91">
        <f t="shared" si="375"/>
        <v>0</v>
      </c>
      <c r="X649" s="91">
        <f t="shared" si="375"/>
        <v>0</v>
      </c>
      <c r="Y649" s="91">
        <f t="shared" si="375"/>
        <v>0</v>
      </c>
      <c r="Z649" s="91">
        <f t="shared" si="375"/>
        <v>0</v>
      </c>
      <c r="AA649" s="91">
        <f t="shared" si="375"/>
        <v>0</v>
      </c>
    </row>
    <row r="650" spans="1:27" ht="12.75" customHeight="1" outlineLevel="1" x14ac:dyDescent="0.2">
      <c r="A650" s="99" t="s">
        <v>2285</v>
      </c>
      <c r="B650" s="63" t="s">
        <v>238</v>
      </c>
      <c r="C650" s="43" t="s">
        <v>79</v>
      </c>
      <c r="D650" s="44">
        <v>0</v>
      </c>
      <c r="E650" s="44">
        <v>0</v>
      </c>
      <c r="F650" s="44">
        <v>0</v>
      </c>
      <c r="G650" s="44">
        <v>0</v>
      </c>
      <c r="H650" s="44">
        <v>123.94</v>
      </c>
      <c r="I650" s="44">
        <v>223.53</v>
      </c>
      <c r="J650" s="44">
        <v>308.02</v>
      </c>
      <c r="K650" s="44">
        <v>216.62</v>
      </c>
      <c r="L650" s="44">
        <v>101.11</v>
      </c>
      <c r="M650" s="44">
        <v>2.64</v>
      </c>
      <c r="N650" s="44">
        <v>57.07</v>
      </c>
      <c r="O650" s="44">
        <v>72.61</v>
      </c>
      <c r="P650" s="44">
        <v>167.16</v>
      </c>
      <c r="Q650" s="44">
        <v>0</v>
      </c>
      <c r="R650" s="44">
        <v>0</v>
      </c>
      <c r="S650" s="44">
        <v>0</v>
      </c>
      <c r="T650" s="44">
        <v>0.96</v>
      </c>
      <c r="U650" s="44">
        <v>0</v>
      </c>
      <c r="V650" s="44">
        <v>0</v>
      </c>
      <c r="W650" s="44">
        <v>0</v>
      </c>
      <c r="X650" s="44">
        <v>0</v>
      </c>
      <c r="Y650" s="44">
        <v>0</v>
      </c>
      <c r="Z650" s="44">
        <v>0</v>
      </c>
      <c r="AA650" s="44">
        <v>0</v>
      </c>
    </row>
    <row r="651" spans="1:27" x14ac:dyDescent="0.2">
      <c r="A651" s="98" t="s">
        <v>2286</v>
      </c>
      <c r="B651" s="28" t="str">
        <f>"05"&amp;"."&amp;$B$800&amp;"."&amp;$B$801</f>
        <v>05.12.2023</v>
      </c>
      <c r="C651" s="90" t="s">
        <v>76</v>
      </c>
      <c r="D651" s="91">
        <f>ROUND((D652)/1000,5)</f>
        <v>0</v>
      </c>
      <c r="E651" s="91">
        <f t="shared" ref="E651:AA651" si="376">ROUND((E652)/1000,5)</f>
        <v>0</v>
      </c>
      <c r="F651" s="91">
        <f t="shared" si="376"/>
        <v>0</v>
      </c>
      <c r="G651" s="91">
        <f t="shared" si="376"/>
        <v>4.7200000000000002E-3</v>
      </c>
      <c r="H651" s="91">
        <f t="shared" si="376"/>
        <v>5.0279999999999998E-2</v>
      </c>
      <c r="I651" s="91">
        <f t="shared" si="376"/>
        <v>0.15290999999999999</v>
      </c>
      <c r="J651" s="91">
        <f t="shared" si="376"/>
        <v>0.19800000000000001</v>
      </c>
      <c r="K651" s="91">
        <f t="shared" si="376"/>
        <v>0.24274999999999999</v>
      </c>
      <c r="L651" s="91">
        <f t="shared" si="376"/>
        <v>0.17810000000000001</v>
      </c>
      <c r="M651" s="91">
        <f t="shared" si="376"/>
        <v>6.6189999999999999E-2</v>
      </c>
      <c r="N651" s="91">
        <f t="shared" si="376"/>
        <v>0.12629000000000001</v>
      </c>
      <c r="O651" s="91">
        <f t="shared" si="376"/>
        <v>0</v>
      </c>
      <c r="P651" s="91">
        <f t="shared" si="376"/>
        <v>9.1E-4</v>
      </c>
      <c r="Q651" s="91">
        <f t="shared" si="376"/>
        <v>5.5199999999999997E-3</v>
      </c>
      <c r="R651" s="91">
        <f t="shared" si="376"/>
        <v>2.8400000000000001E-3</v>
      </c>
      <c r="S651" s="91">
        <f t="shared" si="376"/>
        <v>1.4919999999999999E-2</v>
      </c>
      <c r="T651" s="91">
        <f t="shared" si="376"/>
        <v>2.0830000000000001E-2</v>
      </c>
      <c r="U651" s="91">
        <f t="shared" si="376"/>
        <v>2.1950000000000001E-2</v>
      </c>
      <c r="V651" s="91">
        <f t="shared" si="376"/>
        <v>0</v>
      </c>
      <c r="W651" s="91">
        <f t="shared" si="376"/>
        <v>0</v>
      </c>
      <c r="X651" s="91">
        <f t="shared" si="376"/>
        <v>0</v>
      </c>
      <c r="Y651" s="91">
        <f t="shared" si="376"/>
        <v>0</v>
      </c>
      <c r="Z651" s="91">
        <f t="shared" si="376"/>
        <v>0</v>
      </c>
      <c r="AA651" s="91">
        <f t="shared" si="376"/>
        <v>0</v>
      </c>
    </row>
    <row r="652" spans="1:27" ht="12.75" customHeight="1" outlineLevel="1" x14ac:dyDescent="0.2">
      <c r="A652" s="99" t="s">
        <v>2287</v>
      </c>
      <c r="B652" s="63" t="s">
        <v>238</v>
      </c>
      <c r="C652" s="43" t="s">
        <v>79</v>
      </c>
      <c r="D652" s="44">
        <v>0</v>
      </c>
      <c r="E652" s="44">
        <v>0</v>
      </c>
      <c r="F652" s="44">
        <v>0</v>
      </c>
      <c r="G652" s="44">
        <v>4.72</v>
      </c>
      <c r="H652" s="44">
        <v>50.28</v>
      </c>
      <c r="I652" s="44">
        <v>152.91</v>
      </c>
      <c r="J652" s="44">
        <v>198</v>
      </c>
      <c r="K652" s="44">
        <v>242.75</v>
      </c>
      <c r="L652" s="44">
        <v>178.1</v>
      </c>
      <c r="M652" s="44">
        <v>66.19</v>
      </c>
      <c r="N652" s="44">
        <v>126.29</v>
      </c>
      <c r="O652" s="44">
        <v>0</v>
      </c>
      <c r="P652" s="44">
        <v>0.91</v>
      </c>
      <c r="Q652" s="44">
        <v>5.52</v>
      </c>
      <c r="R652" s="44">
        <v>2.84</v>
      </c>
      <c r="S652" s="44">
        <v>14.92</v>
      </c>
      <c r="T652" s="44">
        <v>20.83</v>
      </c>
      <c r="U652" s="44">
        <v>21.95</v>
      </c>
      <c r="V652" s="44">
        <v>0</v>
      </c>
      <c r="W652" s="44">
        <v>0</v>
      </c>
      <c r="X652" s="44">
        <v>0</v>
      </c>
      <c r="Y652" s="44">
        <v>0</v>
      </c>
      <c r="Z652" s="44">
        <v>0</v>
      </c>
      <c r="AA652" s="44">
        <v>0</v>
      </c>
    </row>
    <row r="653" spans="1:27" x14ac:dyDescent="0.2">
      <c r="A653" s="98" t="s">
        <v>2288</v>
      </c>
      <c r="B653" s="28" t="str">
        <f>"06"&amp;"."&amp;$B$800&amp;"."&amp;$B$801</f>
        <v>06.12.2023</v>
      </c>
      <c r="C653" s="90" t="s">
        <v>76</v>
      </c>
      <c r="D653" s="91">
        <f>ROUND((D654)/1000,5)</f>
        <v>0</v>
      </c>
      <c r="E653" s="91">
        <f t="shared" ref="E653:AA653" si="377">ROUND((E654)/1000,5)</f>
        <v>0</v>
      </c>
      <c r="F653" s="91">
        <f t="shared" si="377"/>
        <v>0</v>
      </c>
      <c r="G653" s="91">
        <f t="shared" si="377"/>
        <v>0</v>
      </c>
      <c r="H653" s="91">
        <f t="shared" si="377"/>
        <v>2.8660000000000001E-2</v>
      </c>
      <c r="I653" s="91">
        <f t="shared" si="377"/>
        <v>7.6509999999999995E-2</v>
      </c>
      <c r="J653" s="91">
        <f t="shared" si="377"/>
        <v>0.19844000000000001</v>
      </c>
      <c r="K653" s="91">
        <f t="shared" si="377"/>
        <v>6.3210000000000002E-2</v>
      </c>
      <c r="L653" s="91">
        <f t="shared" si="377"/>
        <v>0.16203000000000001</v>
      </c>
      <c r="M653" s="91">
        <f t="shared" si="377"/>
        <v>0.1704</v>
      </c>
      <c r="N653" s="91">
        <f t="shared" si="377"/>
        <v>0.10151</v>
      </c>
      <c r="O653" s="91">
        <f t="shared" si="377"/>
        <v>1.078E-2</v>
      </c>
      <c r="P653" s="91">
        <f t="shared" si="377"/>
        <v>2.0750000000000001E-2</v>
      </c>
      <c r="Q653" s="91">
        <f t="shared" si="377"/>
        <v>2.4740000000000002E-2</v>
      </c>
      <c r="R653" s="91">
        <f t="shared" si="377"/>
        <v>8.5739999999999997E-2</v>
      </c>
      <c r="S653" s="91">
        <f t="shared" si="377"/>
        <v>6.1559999999999997E-2</v>
      </c>
      <c r="T653" s="91">
        <f t="shared" si="377"/>
        <v>7.3899999999999993E-2</v>
      </c>
      <c r="U653" s="91">
        <f t="shared" si="377"/>
        <v>0.11501</v>
      </c>
      <c r="V653" s="91">
        <f t="shared" si="377"/>
        <v>2.0639999999999999E-2</v>
      </c>
      <c r="W653" s="91">
        <f t="shared" si="377"/>
        <v>0</v>
      </c>
      <c r="X653" s="91">
        <f t="shared" si="377"/>
        <v>0</v>
      </c>
      <c r="Y653" s="91">
        <f t="shared" si="377"/>
        <v>0</v>
      </c>
      <c r="Z653" s="91">
        <f t="shared" si="377"/>
        <v>0</v>
      </c>
      <c r="AA653" s="91">
        <f t="shared" si="377"/>
        <v>0</v>
      </c>
    </row>
    <row r="654" spans="1:27" ht="12.75" customHeight="1" outlineLevel="1" x14ac:dyDescent="0.2">
      <c r="A654" s="99" t="s">
        <v>2289</v>
      </c>
      <c r="B654" s="63" t="s">
        <v>238</v>
      </c>
      <c r="C654" s="43" t="s">
        <v>79</v>
      </c>
      <c r="D654" s="44">
        <v>0</v>
      </c>
      <c r="E654" s="44">
        <v>0</v>
      </c>
      <c r="F654" s="44">
        <v>0</v>
      </c>
      <c r="G654" s="44">
        <v>0</v>
      </c>
      <c r="H654" s="44">
        <v>28.66</v>
      </c>
      <c r="I654" s="44">
        <v>76.510000000000005</v>
      </c>
      <c r="J654" s="44">
        <v>198.44</v>
      </c>
      <c r="K654" s="44">
        <v>63.21</v>
      </c>
      <c r="L654" s="44">
        <v>162.03</v>
      </c>
      <c r="M654" s="44">
        <v>170.4</v>
      </c>
      <c r="N654" s="44">
        <v>101.51</v>
      </c>
      <c r="O654" s="44">
        <v>10.78</v>
      </c>
      <c r="P654" s="44">
        <v>20.75</v>
      </c>
      <c r="Q654" s="44">
        <v>24.74</v>
      </c>
      <c r="R654" s="44">
        <v>85.74</v>
      </c>
      <c r="S654" s="44">
        <v>61.56</v>
      </c>
      <c r="T654" s="44">
        <v>73.900000000000006</v>
      </c>
      <c r="U654" s="44">
        <v>115.01</v>
      </c>
      <c r="V654" s="44">
        <v>20.64</v>
      </c>
      <c r="W654" s="44">
        <v>0</v>
      </c>
      <c r="X654" s="44">
        <v>0</v>
      </c>
      <c r="Y654" s="44">
        <v>0</v>
      </c>
      <c r="Z654" s="44">
        <v>0</v>
      </c>
      <c r="AA654" s="44">
        <v>0</v>
      </c>
    </row>
    <row r="655" spans="1:27" x14ac:dyDescent="0.2">
      <c r="A655" s="98" t="s">
        <v>2290</v>
      </c>
      <c r="B655" s="28" t="str">
        <f>"07"&amp;"."&amp;$B$800&amp;"."&amp;$B$801</f>
        <v>07.12.2023</v>
      </c>
      <c r="C655" s="90" t="s">
        <v>76</v>
      </c>
      <c r="D655" s="91">
        <f>ROUND((D656)/1000,5)</f>
        <v>0</v>
      </c>
      <c r="E655" s="91">
        <f t="shared" ref="E655:AA655" si="378">ROUND((E656)/1000,5)</f>
        <v>0</v>
      </c>
      <c r="F655" s="91">
        <f t="shared" si="378"/>
        <v>3.0530000000000002E-2</v>
      </c>
      <c r="G655" s="91">
        <f t="shared" si="378"/>
        <v>6.2440000000000002E-2</v>
      </c>
      <c r="H655" s="91">
        <f t="shared" si="378"/>
        <v>0.13172</v>
      </c>
      <c r="I655" s="91">
        <f t="shared" si="378"/>
        <v>0.22993</v>
      </c>
      <c r="J655" s="91">
        <f t="shared" si="378"/>
        <v>0.29971999999999999</v>
      </c>
      <c r="K655" s="91">
        <f t="shared" si="378"/>
        <v>0.23264000000000001</v>
      </c>
      <c r="L655" s="91">
        <f t="shared" si="378"/>
        <v>0.19832</v>
      </c>
      <c r="M655" s="91">
        <f t="shared" si="378"/>
        <v>0.1067</v>
      </c>
      <c r="N655" s="91">
        <f t="shared" si="378"/>
        <v>5.4769999999999999E-2</v>
      </c>
      <c r="O655" s="91">
        <f t="shared" si="378"/>
        <v>0.18595</v>
      </c>
      <c r="P655" s="91">
        <f t="shared" si="378"/>
        <v>0.27600000000000002</v>
      </c>
      <c r="Q655" s="91">
        <f t="shared" si="378"/>
        <v>0.42371999999999999</v>
      </c>
      <c r="R655" s="91">
        <f t="shared" si="378"/>
        <v>0.26901000000000003</v>
      </c>
      <c r="S655" s="91">
        <f t="shared" si="378"/>
        <v>0.28228999999999999</v>
      </c>
      <c r="T655" s="91">
        <f t="shared" si="378"/>
        <v>0.14638000000000001</v>
      </c>
      <c r="U655" s="91">
        <f t="shared" si="378"/>
        <v>0.13718</v>
      </c>
      <c r="V655" s="91">
        <f t="shared" si="378"/>
        <v>8.0110000000000001E-2</v>
      </c>
      <c r="W655" s="91">
        <f t="shared" si="378"/>
        <v>0.14471000000000001</v>
      </c>
      <c r="X655" s="91">
        <f t="shared" si="378"/>
        <v>2.4799999999999999E-2</v>
      </c>
      <c r="Y655" s="91">
        <f t="shared" si="378"/>
        <v>0</v>
      </c>
      <c r="Z655" s="91">
        <f t="shared" si="378"/>
        <v>0</v>
      </c>
      <c r="AA655" s="91">
        <f t="shared" si="378"/>
        <v>0</v>
      </c>
    </row>
    <row r="656" spans="1:27" ht="12.75" customHeight="1" outlineLevel="1" x14ac:dyDescent="0.2">
      <c r="A656" s="99" t="s">
        <v>2291</v>
      </c>
      <c r="B656" s="63" t="s">
        <v>238</v>
      </c>
      <c r="C656" s="43" t="s">
        <v>79</v>
      </c>
      <c r="D656" s="44">
        <v>0</v>
      </c>
      <c r="E656" s="44">
        <v>0</v>
      </c>
      <c r="F656" s="44">
        <v>30.53</v>
      </c>
      <c r="G656" s="44">
        <v>62.44</v>
      </c>
      <c r="H656" s="44">
        <v>131.72</v>
      </c>
      <c r="I656" s="44">
        <v>229.93</v>
      </c>
      <c r="J656" s="44">
        <v>299.72000000000003</v>
      </c>
      <c r="K656" s="44">
        <v>232.64</v>
      </c>
      <c r="L656" s="44">
        <v>198.32</v>
      </c>
      <c r="M656" s="44">
        <v>106.7</v>
      </c>
      <c r="N656" s="44">
        <v>54.77</v>
      </c>
      <c r="O656" s="44">
        <v>185.95</v>
      </c>
      <c r="P656" s="44">
        <v>276</v>
      </c>
      <c r="Q656" s="44">
        <v>423.72</v>
      </c>
      <c r="R656" s="44">
        <v>269.01</v>
      </c>
      <c r="S656" s="44">
        <v>282.29000000000002</v>
      </c>
      <c r="T656" s="44">
        <v>146.38</v>
      </c>
      <c r="U656" s="44">
        <v>137.18</v>
      </c>
      <c r="V656" s="44">
        <v>80.11</v>
      </c>
      <c r="W656" s="44">
        <v>144.71</v>
      </c>
      <c r="X656" s="44">
        <v>24.8</v>
      </c>
      <c r="Y656" s="44">
        <v>0</v>
      </c>
      <c r="Z656" s="44">
        <v>0</v>
      </c>
      <c r="AA656" s="44">
        <v>0</v>
      </c>
    </row>
    <row r="657" spans="1:27" x14ac:dyDescent="0.2">
      <c r="A657" s="98" t="s">
        <v>2292</v>
      </c>
      <c r="B657" s="28" t="str">
        <f>"08"&amp;"."&amp;$B$800&amp;"."&amp;$B$801</f>
        <v>08.12.2023</v>
      </c>
      <c r="C657" s="90" t="s">
        <v>76</v>
      </c>
      <c r="D657" s="91">
        <f>ROUND((D658)/1000,5)</f>
        <v>0</v>
      </c>
      <c r="E657" s="91">
        <f t="shared" ref="E657:AA657" si="379">ROUND((E658)/1000,5)</f>
        <v>6.9680000000000006E-2</v>
      </c>
      <c r="F657" s="91">
        <f t="shared" si="379"/>
        <v>0.83513000000000004</v>
      </c>
      <c r="G657" s="91">
        <f t="shared" si="379"/>
        <v>0.85258</v>
      </c>
      <c r="H657" s="91">
        <f t="shared" si="379"/>
        <v>1.0166500000000001</v>
      </c>
      <c r="I657" s="91">
        <f t="shared" si="379"/>
        <v>0.34209000000000001</v>
      </c>
      <c r="J657" s="91">
        <f t="shared" si="379"/>
        <v>0.53168000000000004</v>
      </c>
      <c r="K657" s="91">
        <f t="shared" si="379"/>
        <v>0.44866</v>
      </c>
      <c r="L657" s="91">
        <f t="shared" si="379"/>
        <v>0.45926</v>
      </c>
      <c r="M657" s="91">
        <f t="shared" si="379"/>
        <v>0.60245000000000004</v>
      </c>
      <c r="N657" s="91">
        <f t="shared" si="379"/>
        <v>0.48852000000000001</v>
      </c>
      <c r="O657" s="91">
        <f t="shared" si="379"/>
        <v>2.1161500000000002</v>
      </c>
      <c r="P657" s="91">
        <f t="shared" si="379"/>
        <v>1.65421</v>
      </c>
      <c r="Q657" s="91">
        <f t="shared" si="379"/>
        <v>0.87800999999999996</v>
      </c>
      <c r="R657" s="91">
        <f t="shared" si="379"/>
        <v>1.04684</v>
      </c>
      <c r="S657" s="91">
        <f t="shared" si="379"/>
        <v>0.79708000000000001</v>
      </c>
      <c r="T657" s="91">
        <f t="shared" si="379"/>
        <v>0.45157000000000003</v>
      </c>
      <c r="U657" s="91">
        <f t="shared" si="379"/>
        <v>0.30059999999999998</v>
      </c>
      <c r="V657" s="91">
        <f t="shared" si="379"/>
        <v>0.20923</v>
      </c>
      <c r="W657" s="91">
        <f t="shared" si="379"/>
        <v>0.21461</v>
      </c>
      <c r="X657" s="91">
        <f t="shared" si="379"/>
        <v>2.5559999999999999E-2</v>
      </c>
      <c r="Y657" s="91">
        <f t="shared" si="379"/>
        <v>6.7360000000000003E-2</v>
      </c>
      <c r="Z657" s="91">
        <f t="shared" si="379"/>
        <v>0.13125999999999999</v>
      </c>
      <c r="AA657" s="91">
        <f t="shared" si="379"/>
        <v>1.078E-2</v>
      </c>
    </row>
    <row r="658" spans="1:27" ht="12.75" customHeight="1" outlineLevel="1" x14ac:dyDescent="0.2">
      <c r="A658" s="99" t="s">
        <v>2293</v>
      </c>
      <c r="B658" s="63" t="s">
        <v>238</v>
      </c>
      <c r="C658" s="43" t="s">
        <v>79</v>
      </c>
      <c r="D658" s="44">
        <v>0</v>
      </c>
      <c r="E658" s="44">
        <v>69.680000000000007</v>
      </c>
      <c r="F658" s="44">
        <v>835.13</v>
      </c>
      <c r="G658" s="44">
        <v>852.58</v>
      </c>
      <c r="H658" s="44">
        <v>1016.65</v>
      </c>
      <c r="I658" s="44">
        <v>342.09</v>
      </c>
      <c r="J658" s="44">
        <v>531.67999999999995</v>
      </c>
      <c r="K658" s="44">
        <v>448.66</v>
      </c>
      <c r="L658" s="44">
        <v>459.26</v>
      </c>
      <c r="M658" s="44">
        <v>602.45000000000005</v>
      </c>
      <c r="N658" s="44">
        <v>488.52</v>
      </c>
      <c r="O658" s="44">
        <v>2116.15</v>
      </c>
      <c r="P658" s="44">
        <v>1654.21</v>
      </c>
      <c r="Q658" s="44">
        <v>878.01</v>
      </c>
      <c r="R658" s="44">
        <v>1046.8399999999999</v>
      </c>
      <c r="S658" s="44">
        <v>797.08</v>
      </c>
      <c r="T658" s="44">
        <v>451.57</v>
      </c>
      <c r="U658" s="44">
        <v>300.60000000000002</v>
      </c>
      <c r="V658" s="44">
        <v>209.23</v>
      </c>
      <c r="W658" s="44">
        <v>214.61</v>
      </c>
      <c r="X658" s="44">
        <v>25.56</v>
      </c>
      <c r="Y658" s="44">
        <v>67.36</v>
      </c>
      <c r="Z658" s="44">
        <v>131.26</v>
      </c>
      <c r="AA658" s="44">
        <v>10.78</v>
      </c>
    </row>
    <row r="659" spans="1:27" x14ac:dyDescent="0.2">
      <c r="A659" s="98" t="s">
        <v>2294</v>
      </c>
      <c r="B659" s="28" t="str">
        <f>"09"&amp;"."&amp;$B$800&amp;"."&amp;$B$801</f>
        <v>09.12.2023</v>
      </c>
      <c r="C659" s="90" t="s">
        <v>76</v>
      </c>
      <c r="D659" s="91">
        <f>ROUND((D660)/1000,5)</f>
        <v>0</v>
      </c>
      <c r="E659" s="91">
        <f t="shared" ref="E659:AA659" si="380">ROUND((E660)/1000,5)</f>
        <v>0.10614999999999999</v>
      </c>
      <c r="F659" s="91">
        <f t="shared" si="380"/>
        <v>0.15078</v>
      </c>
      <c r="G659" s="91">
        <f t="shared" si="380"/>
        <v>0.20602000000000001</v>
      </c>
      <c r="H659" s="91">
        <f t="shared" si="380"/>
        <v>0.23200999999999999</v>
      </c>
      <c r="I659" s="91">
        <f t="shared" si="380"/>
        <v>0.24321999999999999</v>
      </c>
      <c r="J659" s="91">
        <f t="shared" si="380"/>
        <v>0.32400000000000001</v>
      </c>
      <c r="K659" s="91">
        <f t="shared" si="380"/>
        <v>0.22064</v>
      </c>
      <c r="L659" s="91">
        <f t="shared" si="380"/>
        <v>0.39262999999999998</v>
      </c>
      <c r="M659" s="91">
        <f t="shared" si="380"/>
        <v>0.32729000000000003</v>
      </c>
      <c r="N659" s="91">
        <f t="shared" si="380"/>
        <v>0.36048999999999998</v>
      </c>
      <c r="O659" s="91">
        <f t="shared" si="380"/>
        <v>0.41742000000000001</v>
      </c>
      <c r="P659" s="91">
        <f t="shared" si="380"/>
        <v>0.42749999999999999</v>
      </c>
      <c r="Q659" s="91">
        <f t="shared" si="380"/>
        <v>0.43923000000000001</v>
      </c>
      <c r="R659" s="91">
        <f t="shared" si="380"/>
        <v>0.36210999999999999</v>
      </c>
      <c r="S659" s="91">
        <f t="shared" si="380"/>
        <v>0.71748999999999996</v>
      </c>
      <c r="T659" s="91">
        <f t="shared" si="380"/>
        <v>0.69472999999999996</v>
      </c>
      <c r="U659" s="91">
        <f t="shared" si="380"/>
        <v>0.52453000000000005</v>
      </c>
      <c r="V659" s="91">
        <f t="shared" si="380"/>
        <v>0.19708999999999999</v>
      </c>
      <c r="W659" s="91">
        <f t="shared" si="380"/>
        <v>0</v>
      </c>
      <c r="X659" s="91">
        <f t="shared" si="380"/>
        <v>0</v>
      </c>
      <c r="Y659" s="91">
        <f t="shared" si="380"/>
        <v>1.3010000000000001E-2</v>
      </c>
      <c r="Z659" s="91">
        <f t="shared" si="380"/>
        <v>0.14693999999999999</v>
      </c>
      <c r="AA659" s="91">
        <f t="shared" si="380"/>
        <v>3.058E-2</v>
      </c>
    </row>
    <row r="660" spans="1:27" ht="12.75" customHeight="1" outlineLevel="1" x14ac:dyDescent="0.2">
      <c r="A660" s="99" t="s">
        <v>2295</v>
      </c>
      <c r="B660" s="63" t="s">
        <v>238</v>
      </c>
      <c r="C660" s="43" t="s">
        <v>79</v>
      </c>
      <c r="D660" s="44">
        <v>0</v>
      </c>
      <c r="E660" s="44">
        <v>106.15</v>
      </c>
      <c r="F660" s="44">
        <v>150.78</v>
      </c>
      <c r="G660" s="44">
        <v>206.02</v>
      </c>
      <c r="H660" s="44">
        <v>232.01</v>
      </c>
      <c r="I660" s="44">
        <v>243.22</v>
      </c>
      <c r="J660" s="44">
        <v>324</v>
      </c>
      <c r="K660" s="44">
        <v>220.64</v>
      </c>
      <c r="L660" s="44">
        <v>392.63</v>
      </c>
      <c r="M660" s="44">
        <v>327.29000000000002</v>
      </c>
      <c r="N660" s="44">
        <v>360.49</v>
      </c>
      <c r="O660" s="44">
        <v>417.42</v>
      </c>
      <c r="P660" s="44">
        <v>427.5</v>
      </c>
      <c r="Q660" s="44">
        <v>439.23</v>
      </c>
      <c r="R660" s="44">
        <v>362.11</v>
      </c>
      <c r="S660" s="44">
        <v>717.49</v>
      </c>
      <c r="T660" s="44">
        <v>694.73</v>
      </c>
      <c r="U660" s="44">
        <v>524.53</v>
      </c>
      <c r="V660" s="44">
        <v>197.09</v>
      </c>
      <c r="W660" s="44">
        <v>0</v>
      </c>
      <c r="X660" s="44">
        <v>0</v>
      </c>
      <c r="Y660" s="44">
        <v>13.01</v>
      </c>
      <c r="Z660" s="44">
        <v>146.94</v>
      </c>
      <c r="AA660" s="44">
        <v>30.58</v>
      </c>
    </row>
    <row r="661" spans="1:27" x14ac:dyDescent="0.2">
      <c r="A661" s="98" t="s">
        <v>2296</v>
      </c>
      <c r="B661" s="28" t="str">
        <f>"10"&amp;"."&amp;$B$800&amp;"."&amp;$B$801</f>
        <v>10.12.2023</v>
      </c>
      <c r="C661" s="90" t="s">
        <v>76</v>
      </c>
      <c r="D661" s="91">
        <f>ROUND((D662)/1000,5)</f>
        <v>2.5350000000000001E-2</v>
      </c>
      <c r="E661" s="91">
        <f t="shared" ref="E661:AA661" si="381">ROUND((E662)/1000,5)</f>
        <v>9.3270000000000006E-2</v>
      </c>
      <c r="F661" s="91">
        <f t="shared" si="381"/>
        <v>0.13605999999999999</v>
      </c>
      <c r="G661" s="91">
        <f t="shared" si="381"/>
        <v>0.17469999999999999</v>
      </c>
      <c r="H661" s="91">
        <f t="shared" si="381"/>
        <v>0.82384000000000002</v>
      </c>
      <c r="I661" s="91">
        <f t="shared" si="381"/>
        <v>0.1668</v>
      </c>
      <c r="J661" s="91">
        <f t="shared" si="381"/>
        <v>0.14899999999999999</v>
      </c>
      <c r="K661" s="91">
        <f t="shared" si="381"/>
        <v>0.36248000000000002</v>
      </c>
      <c r="L661" s="91">
        <f t="shared" si="381"/>
        <v>0.34482000000000002</v>
      </c>
      <c r="M661" s="91">
        <f t="shared" si="381"/>
        <v>0.27689999999999998</v>
      </c>
      <c r="N661" s="91">
        <f t="shared" si="381"/>
        <v>0.18215999999999999</v>
      </c>
      <c r="O661" s="91">
        <f t="shared" si="381"/>
        <v>0.22857</v>
      </c>
      <c r="P661" s="91">
        <f t="shared" si="381"/>
        <v>0.25467000000000001</v>
      </c>
      <c r="Q661" s="91">
        <f t="shared" si="381"/>
        <v>0.24992</v>
      </c>
      <c r="R661" s="91">
        <f t="shared" si="381"/>
        <v>0.28948000000000002</v>
      </c>
      <c r="S661" s="91">
        <f t="shared" si="381"/>
        <v>0.53378999999999999</v>
      </c>
      <c r="T661" s="91">
        <f t="shared" si="381"/>
        <v>0.65951000000000004</v>
      </c>
      <c r="U661" s="91">
        <f t="shared" si="381"/>
        <v>0.29154999999999998</v>
      </c>
      <c r="V661" s="91">
        <f t="shared" si="381"/>
        <v>0.22936999999999999</v>
      </c>
      <c r="W661" s="91">
        <f t="shared" si="381"/>
        <v>0.12425</v>
      </c>
      <c r="X661" s="91">
        <f t="shared" si="381"/>
        <v>0.12801999999999999</v>
      </c>
      <c r="Y661" s="91">
        <f t="shared" si="381"/>
        <v>8.4169999999999995E-2</v>
      </c>
      <c r="Z661" s="91">
        <f t="shared" si="381"/>
        <v>5.842E-2</v>
      </c>
      <c r="AA661" s="91">
        <f t="shared" si="381"/>
        <v>8.1019999999999995E-2</v>
      </c>
    </row>
    <row r="662" spans="1:27" ht="12.75" customHeight="1" outlineLevel="1" x14ac:dyDescent="0.2">
      <c r="A662" s="99" t="s">
        <v>2297</v>
      </c>
      <c r="B662" s="63" t="s">
        <v>238</v>
      </c>
      <c r="C662" s="43" t="s">
        <v>79</v>
      </c>
      <c r="D662" s="44">
        <v>25.35</v>
      </c>
      <c r="E662" s="44">
        <v>93.27</v>
      </c>
      <c r="F662" s="44">
        <v>136.06</v>
      </c>
      <c r="G662" s="44">
        <v>174.7</v>
      </c>
      <c r="H662" s="44">
        <v>823.84</v>
      </c>
      <c r="I662" s="44">
        <v>166.8</v>
      </c>
      <c r="J662" s="44">
        <v>149</v>
      </c>
      <c r="K662" s="44">
        <v>362.48</v>
      </c>
      <c r="L662" s="44">
        <v>344.82</v>
      </c>
      <c r="M662" s="44">
        <v>276.89999999999998</v>
      </c>
      <c r="N662" s="44">
        <v>182.16</v>
      </c>
      <c r="O662" s="44">
        <v>228.57</v>
      </c>
      <c r="P662" s="44">
        <v>254.67</v>
      </c>
      <c r="Q662" s="44">
        <v>249.92</v>
      </c>
      <c r="R662" s="44">
        <v>289.48</v>
      </c>
      <c r="S662" s="44">
        <v>533.79</v>
      </c>
      <c r="T662" s="44">
        <v>659.51</v>
      </c>
      <c r="U662" s="44">
        <v>291.55</v>
      </c>
      <c r="V662" s="44">
        <v>229.37</v>
      </c>
      <c r="W662" s="44">
        <v>124.25</v>
      </c>
      <c r="X662" s="44">
        <v>128.02000000000001</v>
      </c>
      <c r="Y662" s="44">
        <v>84.17</v>
      </c>
      <c r="Z662" s="44">
        <v>58.42</v>
      </c>
      <c r="AA662" s="44">
        <v>81.02</v>
      </c>
    </row>
    <row r="663" spans="1:27" x14ac:dyDescent="0.2">
      <c r="A663" s="98" t="s">
        <v>2298</v>
      </c>
      <c r="B663" s="28" t="str">
        <f>"11"&amp;"."&amp;$B$800&amp;"."&amp;$B$801</f>
        <v>11.12.2023</v>
      </c>
      <c r="C663" s="90" t="s">
        <v>76</v>
      </c>
      <c r="D663" s="91">
        <f>ROUND((D664)/1000,5)</f>
        <v>3.1719999999999998E-2</v>
      </c>
      <c r="E663" s="91">
        <f t="shared" ref="E663:AA663" si="382">ROUND((E664)/1000,5)</f>
        <v>1.3310000000000001E-2</v>
      </c>
      <c r="F663" s="91">
        <f t="shared" si="382"/>
        <v>0</v>
      </c>
      <c r="G663" s="91">
        <f t="shared" si="382"/>
        <v>0.13081000000000001</v>
      </c>
      <c r="H663" s="91">
        <f t="shared" si="382"/>
        <v>9.572E-2</v>
      </c>
      <c r="I663" s="91">
        <f t="shared" si="382"/>
        <v>0.12016</v>
      </c>
      <c r="J663" s="91">
        <f t="shared" si="382"/>
        <v>0.41982000000000003</v>
      </c>
      <c r="K663" s="91">
        <f t="shared" si="382"/>
        <v>0.20719000000000001</v>
      </c>
      <c r="L663" s="91">
        <f t="shared" si="382"/>
        <v>0.56762999999999997</v>
      </c>
      <c r="M663" s="91">
        <f t="shared" si="382"/>
        <v>0.40961999999999998</v>
      </c>
      <c r="N663" s="91">
        <f t="shared" si="382"/>
        <v>0.44952999999999999</v>
      </c>
      <c r="O663" s="91">
        <f t="shared" si="382"/>
        <v>0.41076000000000001</v>
      </c>
      <c r="P663" s="91">
        <f t="shared" si="382"/>
        <v>0.12103</v>
      </c>
      <c r="Q663" s="91">
        <f t="shared" si="382"/>
        <v>0.57486999999999999</v>
      </c>
      <c r="R663" s="91">
        <f t="shared" si="382"/>
        <v>2.6191200000000001</v>
      </c>
      <c r="S663" s="91">
        <f t="shared" si="382"/>
        <v>1.37049</v>
      </c>
      <c r="T663" s="91">
        <f t="shared" si="382"/>
        <v>2.8679700000000001</v>
      </c>
      <c r="U663" s="91">
        <f t="shared" si="382"/>
        <v>0.54913999999999996</v>
      </c>
      <c r="V663" s="91">
        <f t="shared" si="382"/>
        <v>0.11042</v>
      </c>
      <c r="W663" s="91">
        <f t="shared" si="382"/>
        <v>6.5500000000000003E-2</v>
      </c>
      <c r="X663" s="91">
        <f t="shared" si="382"/>
        <v>2.2100000000000002E-2</v>
      </c>
      <c r="Y663" s="91">
        <f t="shared" si="382"/>
        <v>1.406E-2</v>
      </c>
      <c r="Z663" s="91">
        <f t="shared" si="382"/>
        <v>6.1629999999999997E-2</v>
      </c>
      <c r="AA663" s="91">
        <f t="shared" si="382"/>
        <v>2.7660000000000001E-2</v>
      </c>
    </row>
    <row r="664" spans="1:27" ht="12.75" customHeight="1" outlineLevel="1" x14ac:dyDescent="0.2">
      <c r="A664" s="99" t="s">
        <v>2299</v>
      </c>
      <c r="B664" s="63" t="s">
        <v>238</v>
      </c>
      <c r="C664" s="43" t="s">
        <v>79</v>
      </c>
      <c r="D664" s="44">
        <v>31.72</v>
      </c>
      <c r="E664" s="44">
        <v>13.31</v>
      </c>
      <c r="F664" s="44">
        <v>0</v>
      </c>
      <c r="G664" s="44">
        <v>130.81</v>
      </c>
      <c r="H664" s="44">
        <v>95.72</v>
      </c>
      <c r="I664" s="44">
        <v>120.16</v>
      </c>
      <c r="J664" s="44">
        <v>419.82</v>
      </c>
      <c r="K664" s="44">
        <v>207.19</v>
      </c>
      <c r="L664" s="44">
        <v>567.63</v>
      </c>
      <c r="M664" s="44">
        <v>409.62</v>
      </c>
      <c r="N664" s="44">
        <v>449.53</v>
      </c>
      <c r="O664" s="44">
        <v>410.76</v>
      </c>
      <c r="P664" s="44">
        <v>121.03</v>
      </c>
      <c r="Q664" s="44">
        <v>574.87</v>
      </c>
      <c r="R664" s="44">
        <v>2619.12</v>
      </c>
      <c r="S664" s="44">
        <v>1370.49</v>
      </c>
      <c r="T664" s="44">
        <v>2867.97</v>
      </c>
      <c r="U664" s="44">
        <v>549.14</v>
      </c>
      <c r="V664" s="44">
        <v>110.42</v>
      </c>
      <c r="W664" s="44">
        <v>65.5</v>
      </c>
      <c r="X664" s="44">
        <v>22.1</v>
      </c>
      <c r="Y664" s="44">
        <v>14.06</v>
      </c>
      <c r="Z664" s="44">
        <v>61.63</v>
      </c>
      <c r="AA664" s="44">
        <v>27.66</v>
      </c>
    </row>
    <row r="665" spans="1:27" x14ac:dyDescent="0.2">
      <c r="A665" s="98" t="s">
        <v>2300</v>
      </c>
      <c r="B665" s="28" t="str">
        <f>"12"&amp;"."&amp;$B$800&amp;"."&amp;$B$801</f>
        <v>12.12.2023</v>
      </c>
      <c r="C665" s="90" t="s">
        <v>76</v>
      </c>
      <c r="D665" s="91">
        <f>ROUND((D666)/1000,5)</f>
        <v>2.7699999999999999E-3</v>
      </c>
      <c r="E665" s="91">
        <f t="shared" ref="E665:AA665" si="383">ROUND((E666)/1000,5)</f>
        <v>2.9420000000000002E-2</v>
      </c>
      <c r="F665" s="91">
        <f t="shared" si="383"/>
        <v>0.16006999999999999</v>
      </c>
      <c r="G665" s="91">
        <f t="shared" si="383"/>
        <v>0.21201999999999999</v>
      </c>
      <c r="H665" s="91">
        <f t="shared" si="383"/>
        <v>0.18931000000000001</v>
      </c>
      <c r="I665" s="91">
        <f t="shared" si="383"/>
        <v>0.14188999999999999</v>
      </c>
      <c r="J665" s="91">
        <f t="shared" si="383"/>
        <v>0.53808999999999996</v>
      </c>
      <c r="K665" s="91">
        <f t="shared" si="383"/>
        <v>0.36882999999999999</v>
      </c>
      <c r="L665" s="91">
        <f t="shared" si="383"/>
        <v>0.85826000000000002</v>
      </c>
      <c r="M665" s="91">
        <f t="shared" si="383"/>
        <v>0.54</v>
      </c>
      <c r="N665" s="91">
        <f t="shared" si="383"/>
        <v>0.26758999999999999</v>
      </c>
      <c r="O665" s="91">
        <f t="shared" si="383"/>
        <v>0.31025000000000003</v>
      </c>
      <c r="P665" s="91">
        <f t="shared" si="383"/>
        <v>0.34523999999999999</v>
      </c>
      <c r="Q665" s="91">
        <f t="shared" si="383"/>
        <v>0.40500000000000003</v>
      </c>
      <c r="R665" s="91">
        <f t="shared" si="383"/>
        <v>0.47682999999999998</v>
      </c>
      <c r="S665" s="91">
        <f t="shared" si="383"/>
        <v>1.46418</v>
      </c>
      <c r="T665" s="91">
        <f t="shared" si="383"/>
        <v>0.65085000000000004</v>
      </c>
      <c r="U665" s="91">
        <f t="shared" si="383"/>
        <v>0.34295999999999999</v>
      </c>
      <c r="V665" s="91">
        <f t="shared" si="383"/>
        <v>0.21798000000000001</v>
      </c>
      <c r="W665" s="91">
        <f t="shared" si="383"/>
        <v>1.6670000000000001E-2</v>
      </c>
      <c r="X665" s="91">
        <f t="shared" si="383"/>
        <v>5.6999999999999998E-4</v>
      </c>
      <c r="Y665" s="91">
        <f t="shared" si="383"/>
        <v>0</v>
      </c>
      <c r="Z665" s="91">
        <f t="shared" si="383"/>
        <v>0</v>
      </c>
      <c r="AA665" s="91">
        <f t="shared" si="383"/>
        <v>0</v>
      </c>
    </row>
    <row r="666" spans="1:27" ht="12.75" customHeight="1" outlineLevel="1" x14ac:dyDescent="0.2">
      <c r="A666" s="99" t="s">
        <v>2301</v>
      </c>
      <c r="B666" s="63" t="s">
        <v>238</v>
      </c>
      <c r="C666" s="43" t="s">
        <v>79</v>
      </c>
      <c r="D666" s="44">
        <v>2.77</v>
      </c>
      <c r="E666" s="44">
        <v>29.42</v>
      </c>
      <c r="F666" s="44">
        <v>160.07</v>
      </c>
      <c r="G666" s="44">
        <v>212.02</v>
      </c>
      <c r="H666" s="44">
        <v>189.31</v>
      </c>
      <c r="I666" s="44">
        <v>141.88999999999999</v>
      </c>
      <c r="J666" s="44">
        <v>538.09</v>
      </c>
      <c r="K666" s="44">
        <v>368.83</v>
      </c>
      <c r="L666" s="44">
        <v>858.26</v>
      </c>
      <c r="M666" s="44">
        <v>540</v>
      </c>
      <c r="N666" s="44">
        <v>267.58999999999997</v>
      </c>
      <c r="O666" s="44">
        <v>310.25</v>
      </c>
      <c r="P666" s="44">
        <v>345.24</v>
      </c>
      <c r="Q666" s="44">
        <v>405</v>
      </c>
      <c r="R666" s="44">
        <v>476.83</v>
      </c>
      <c r="S666" s="44">
        <v>1464.18</v>
      </c>
      <c r="T666" s="44">
        <v>650.85</v>
      </c>
      <c r="U666" s="44">
        <v>342.96</v>
      </c>
      <c r="V666" s="44">
        <v>217.98</v>
      </c>
      <c r="W666" s="44">
        <v>16.670000000000002</v>
      </c>
      <c r="X666" s="44">
        <v>0.56999999999999995</v>
      </c>
      <c r="Y666" s="44">
        <v>0</v>
      </c>
      <c r="Z666" s="44">
        <v>0</v>
      </c>
      <c r="AA666" s="44">
        <v>0</v>
      </c>
    </row>
    <row r="667" spans="1:27" x14ac:dyDescent="0.2">
      <c r="A667" s="98" t="s">
        <v>2302</v>
      </c>
      <c r="B667" s="28" t="str">
        <f>"13"&amp;"."&amp;$B$800&amp;"."&amp;$B$801</f>
        <v>13.12.2023</v>
      </c>
      <c r="C667" s="90" t="s">
        <v>76</v>
      </c>
      <c r="D667" s="91">
        <f>ROUND((D668)/1000,5)</f>
        <v>0</v>
      </c>
      <c r="E667" s="91">
        <f t="shared" ref="E667:AA667" si="384">ROUND((E668)/1000,5)</f>
        <v>1.2600000000000001E-3</v>
      </c>
      <c r="F667" s="91">
        <f t="shared" si="384"/>
        <v>2.9149999999999999E-2</v>
      </c>
      <c r="G667" s="91">
        <f t="shared" si="384"/>
        <v>4.061E-2</v>
      </c>
      <c r="H667" s="91">
        <f t="shared" si="384"/>
        <v>0.16175</v>
      </c>
      <c r="I667" s="91">
        <f t="shared" si="384"/>
        <v>0.19420000000000001</v>
      </c>
      <c r="J667" s="91">
        <f t="shared" si="384"/>
        <v>0.51544000000000001</v>
      </c>
      <c r="K667" s="91">
        <f t="shared" si="384"/>
        <v>0.26062000000000002</v>
      </c>
      <c r="L667" s="91">
        <f t="shared" si="384"/>
        <v>0.15534000000000001</v>
      </c>
      <c r="M667" s="91">
        <f t="shared" si="384"/>
        <v>0.48725000000000002</v>
      </c>
      <c r="N667" s="91">
        <f t="shared" si="384"/>
        <v>0.52602000000000004</v>
      </c>
      <c r="O667" s="91">
        <f t="shared" si="384"/>
        <v>0.49754999999999999</v>
      </c>
      <c r="P667" s="91">
        <f t="shared" si="384"/>
        <v>0.62580000000000002</v>
      </c>
      <c r="Q667" s="91">
        <f t="shared" si="384"/>
        <v>2.85425</v>
      </c>
      <c r="R667" s="91">
        <f t="shared" si="384"/>
        <v>2.8321399999999999</v>
      </c>
      <c r="S667" s="91">
        <f t="shared" si="384"/>
        <v>1.7717099999999999</v>
      </c>
      <c r="T667" s="91">
        <f t="shared" si="384"/>
        <v>2.9752000000000001</v>
      </c>
      <c r="U667" s="91">
        <f t="shared" si="384"/>
        <v>0.44806000000000001</v>
      </c>
      <c r="V667" s="91">
        <f t="shared" si="384"/>
        <v>0.34895999999999999</v>
      </c>
      <c r="W667" s="91">
        <f t="shared" si="384"/>
        <v>0.155</v>
      </c>
      <c r="X667" s="91">
        <f t="shared" si="384"/>
        <v>0.13316</v>
      </c>
      <c r="Y667" s="91">
        <f t="shared" si="384"/>
        <v>8.0999999999999996E-3</v>
      </c>
      <c r="Z667" s="91">
        <f t="shared" si="384"/>
        <v>8.4629999999999997E-2</v>
      </c>
      <c r="AA667" s="91">
        <f t="shared" si="384"/>
        <v>0.18467</v>
      </c>
    </row>
    <row r="668" spans="1:27" ht="12.75" customHeight="1" outlineLevel="1" x14ac:dyDescent="0.2">
      <c r="A668" s="99" t="s">
        <v>2303</v>
      </c>
      <c r="B668" s="63" t="s">
        <v>238</v>
      </c>
      <c r="C668" s="43" t="s">
        <v>79</v>
      </c>
      <c r="D668" s="44">
        <v>0</v>
      </c>
      <c r="E668" s="44">
        <v>1.26</v>
      </c>
      <c r="F668" s="44">
        <v>29.15</v>
      </c>
      <c r="G668" s="44">
        <v>40.61</v>
      </c>
      <c r="H668" s="44">
        <v>161.75</v>
      </c>
      <c r="I668" s="44">
        <v>194.2</v>
      </c>
      <c r="J668" s="44">
        <v>515.44000000000005</v>
      </c>
      <c r="K668" s="44">
        <v>260.62</v>
      </c>
      <c r="L668" s="44">
        <v>155.34</v>
      </c>
      <c r="M668" s="44">
        <v>487.25</v>
      </c>
      <c r="N668" s="44">
        <v>526.02</v>
      </c>
      <c r="O668" s="44">
        <v>497.55</v>
      </c>
      <c r="P668" s="44">
        <v>625.79999999999995</v>
      </c>
      <c r="Q668" s="44">
        <v>2854.25</v>
      </c>
      <c r="R668" s="44">
        <v>2832.14</v>
      </c>
      <c r="S668" s="44">
        <v>1771.71</v>
      </c>
      <c r="T668" s="44">
        <v>2975.2</v>
      </c>
      <c r="U668" s="44">
        <v>448.06</v>
      </c>
      <c r="V668" s="44">
        <v>348.96</v>
      </c>
      <c r="W668" s="44">
        <v>155</v>
      </c>
      <c r="X668" s="44">
        <v>133.16</v>
      </c>
      <c r="Y668" s="44">
        <v>8.1</v>
      </c>
      <c r="Z668" s="44">
        <v>84.63</v>
      </c>
      <c r="AA668" s="44">
        <v>184.67</v>
      </c>
    </row>
    <row r="669" spans="1:27" x14ac:dyDescent="0.2">
      <c r="A669" s="98" t="s">
        <v>2304</v>
      </c>
      <c r="B669" s="28" t="str">
        <f>"14"&amp;"."&amp;$B$800&amp;"."&amp;$B$801</f>
        <v>14.12.2023</v>
      </c>
      <c r="C669" s="90" t="s">
        <v>76</v>
      </c>
      <c r="D669" s="91">
        <f>ROUND((D670)/1000,5)</f>
        <v>0</v>
      </c>
      <c r="E669" s="91">
        <f t="shared" ref="E669:AA669" si="385">ROUND((E670)/1000,5)</f>
        <v>0</v>
      </c>
      <c r="F669" s="91">
        <f t="shared" si="385"/>
        <v>2.8300000000000001E-3</v>
      </c>
      <c r="G669" s="91">
        <f t="shared" si="385"/>
        <v>0.13011</v>
      </c>
      <c r="H669" s="91">
        <f t="shared" si="385"/>
        <v>0.11115</v>
      </c>
      <c r="I669" s="91">
        <f t="shared" si="385"/>
        <v>0.29883999999999999</v>
      </c>
      <c r="J669" s="91">
        <f t="shared" si="385"/>
        <v>0.26812999999999998</v>
      </c>
      <c r="K669" s="91">
        <f t="shared" si="385"/>
        <v>0.29036000000000001</v>
      </c>
      <c r="L669" s="91">
        <f t="shared" si="385"/>
        <v>3.73427</v>
      </c>
      <c r="M669" s="91">
        <f t="shared" si="385"/>
        <v>0.2286</v>
      </c>
      <c r="N669" s="91">
        <f t="shared" si="385"/>
        <v>0.20044000000000001</v>
      </c>
      <c r="O669" s="91">
        <f t="shared" si="385"/>
        <v>0.11173</v>
      </c>
      <c r="P669" s="91">
        <f t="shared" si="385"/>
        <v>0.22344</v>
      </c>
      <c r="Q669" s="91">
        <f t="shared" si="385"/>
        <v>0.51759999999999995</v>
      </c>
      <c r="R669" s="91">
        <f t="shared" si="385"/>
        <v>0.69642999999999999</v>
      </c>
      <c r="S669" s="91">
        <f t="shared" si="385"/>
        <v>0.30323</v>
      </c>
      <c r="T669" s="91">
        <f t="shared" si="385"/>
        <v>0.32800000000000001</v>
      </c>
      <c r="U669" s="91">
        <f t="shared" si="385"/>
        <v>0.28491</v>
      </c>
      <c r="V669" s="91">
        <f t="shared" si="385"/>
        <v>0.16811000000000001</v>
      </c>
      <c r="W669" s="91">
        <f t="shared" si="385"/>
        <v>1.1379999999999999E-2</v>
      </c>
      <c r="X669" s="91">
        <f t="shared" si="385"/>
        <v>3.49E-3</v>
      </c>
      <c r="Y669" s="91">
        <f t="shared" si="385"/>
        <v>0</v>
      </c>
      <c r="Z669" s="91">
        <f t="shared" si="385"/>
        <v>0</v>
      </c>
      <c r="AA669" s="91">
        <f t="shared" si="385"/>
        <v>0</v>
      </c>
    </row>
    <row r="670" spans="1:27" ht="12.75" customHeight="1" outlineLevel="1" x14ac:dyDescent="0.2">
      <c r="A670" s="99" t="s">
        <v>2305</v>
      </c>
      <c r="B670" s="63" t="s">
        <v>238</v>
      </c>
      <c r="C670" s="43" t="s">
        <v>79</v>
      </c>
      <c r="D670" s="44">
        <v>0</v>
      </c>
      <c r="E670" s="44">
        <v>0</v>
      </c>
      <c r="F670" s="44">
        <v>2.83</v>
      </c>
      <c r="G670" s="44">
        <v>130.11000000000001</v>
      </c>
      <c r="H670" s="44">
        <v>111.15</v>
      </c>
      <c r="I670" s="44">
        <v>298.83999999999997</v>
      </c>
      <c r="J670" s="44">
        <v>268.13</v>
      </c>
      <c r="K670" s="44">
        <v>290.36</v>
      </c>
      <c r="L670" s="44">
        <v>3734.27</v>
      </c>
      <c r="M670" s="44">
        <v>228.6</v>
      </c>
      <c r="N670" s="44">
        <v>200.44</v>
      </c>
      <c r="O670" s="44">
        <v>111.73</v>
      </c>
      <c r="P670" s="44">
        <v>223.44</v>
      </c>
      <c r="Q670" s="44">
        <v>517.6</v>
      </c>
      <c r="R670" s="44">
        <v>696.43</v>
      </c>
      <c r="S670" s="44">
        <v>303.23</v>
      </c>
      <c r="T670" s="44">
        <v>328</v>
      </c>
      <c r="U670" s="44">
        <v>284.91000000000003</v>
      </c>
      <c r="V670" s="44">
        <v>168.11</v>
      </c>
      <c r="W670" s="44">
        <v>11.38</v>
      </c>
      <c r="X670" s="44">
        <v>3.49</v>
      </c>
      <c r="Y670" s="44">
        <v>0</v>
      </c>
      <c r="Z670" s="44">
        <v>0</v>
      </c>
      <c r="AA670" s="44">
        <v>0</v>
      </c>
    </row>
    <row r="671" spans="1:27" x14ac:dyDescent="0.2">
      <c r="A671" s="98" t="s">
        <v>2306</v>
      </c>
      <c r="B671" s="28" t="str">
        <f>"15"&amp;"."&amp;$B$800&amp;"."&amp;$B$801</f>
        <v>15.12.2023</v>
      </c>
      <c r="C671" s="90" t="s">
        <v>76</v>
      </c>
      <c r="D671" s="91">
        <f>ROUND((D672)/1000,5)</f>
        <v>0</v>
      </c>
      <c r="E671" s="91">
        <f t="shared" ref="E671:AA671" si="386">ROUND((E672)/1000,5)</f>
        <v>0</v>
      </c>
      <c r="F671" s="91">
        <f t="shared" si="386"/>
        <v>0</v>
      </c>
      <c r="G671" s="91">
        <f t="shared" si="386"/>
        <v>3.7060000000000003E-2</v>
      </c>
      <c r="H671" s="91">
        <f t="shared" si="386"/>
        <v>4.9160000000000002E-2</v>
      </c>
      <c r="I671" s="91">
        <f t="shared" si="386"/>
        <v>0.24052999999999999</v>
      </c>
      <c r="J671" s="91">
        <f t="shared" si="386"/>
        <v>2.691E-2</v>
      </c>
      <c r="K671" s="91">
        <f t="shared" si="386"/>
        <v>0.11345</v>
      </c>
      <c r="L671" s="91">
        <f t="shared" si="386"/>
        <v>0.10664999999999999</v>
      </c>
      <c r="M671" s="91">
        <f t="shared" si="386"/>
        <v>0.23444000000000001</v>
      </c>
      <c r="N671" s="91">
        <f t="shared" si="386"/>
        <v>0.17199999999999999</v>
      </c>
      <c r="O671" s="91">
        <f t="shared" si="386"/>
        <v>0</v>
      </c>
      <c r="P671" s="91">
        <f t="shared" si="386"/>
        <v>1.6199999999999999E-3</v>
      </c>
      <c r="Q671" s="91">
        <f t="shared" si="386"/>
        <v>4.1029999999999997E-2</v>
      </c>
      <c r="R671" s="91">
        <f t="shared" si="386"/>
        <v>5.1209999999999999E-2</v>
      </c>
      <c r="S671" s="91">
        <f t="shared" si="386"/>
        <v>0.26018000000000002</v>
      </c>
      <c r="T671" s="91">
        <f t="shared" si="386"/>
        <v>0.47277999999999998</v>
      </c>
      <c r="U671" s="91">
        <f t="shared" si="386"/>
        <v>0.27372000000000002</v>
      </c>
      <c r="V671" s="91">
        <f t="shared" si="386"/>
        <v>0.20094999999999999</v>
      </c>
      <c r="W671" s="91">
        <f t="shared" si="386"/>
        <v>0</v>
      </c>
      <c r="X671" s="91">
        <f t="shared" si="386"/>
        <v>0</v>
      </c>
      <c r="Y671" s="91">
        <f t="shared" si="386"/>
        <v>0</v>
      </c>
      <c r="Z671" s="91">
        <f t="shared" si="386"/>
        <v>0</v>
      </c>
      <c r="AA671" s="91">
        <f t="shared" si="386"/>
        <v>0</v>
      </c>
    </row>
    <row r="672" spans="1:27" ht="12.75" customHeight="1" outlineLevel="1" x14ac:dyDescent="0.2">
      <c r="A672" s="99" t="s">
        <v>2307</v>
      </c>
      <c r="B672" s="63" t="s">
        <v>238</v>
      </c>
      <c r="C672" s="43" t="s">
        <v>79</v>
      </c>
      <c r="D672" s="44">
        <v>0</v>
      </c>
      <c r="E672" s="44">
        <v>0</v>
      </c>
      <c r="F672" s="44">
        <v>0</v>
      </c>
      <c r="G672" s="44">
        <v>37.06</v>
      </c>
      <c r="H672" s="44">
        <v>49.16</v>
      </c>
      <c r="I672" s="44">
        <v>240.53</v>
      </c>
      <c r="J672" s="44">
        <v>26.91</v>
      </c>
      <c r="K672" s="44">
        <v>113.45</v>
      </c>
      <c r="L672" s="44">
        <v>106.65</v>
      </c>
      <c r="M672" s="44">
        <v>234.44</v>
      </c>
      <c r="N672" s="44">
        <v>172</v>
      </c>
      <c r="O672" s="44">
        <v>0</v>
      </c>
      <c r="P672" s="44">
        <v>1.62</v>
      </c>
      <c r="Q672" s="44">
        <v>41.03</v>
      </c>
      <c r="R672" s="44">
        <v>51.21</v>
      </c>
      <c r="S672" s="44">
        <v>260.18</v>
      </c>
      <c r="T672" s="44">
        <v>472.78</v>
      </c>
      <c r="U672" s="44">
        <v>273.72000000000003</v>
      </c>
      <c r="V672" s="44">
        <v>200.95</v>
      </c>
      <c r="W672" s="44">
        <v>0</v>
      </c>
      <c r="X672" s="44">
        <v>0</v>
      </c>
      <c r="Y672" s="44">
        <v>0</v>
      </c>
      <c r="Z672" s="44">
        <v>0</v>
      </c>
      <c r="AA672" s="44">
        <v>0</v>
      </c>
    </row>
    <row r="673" spans="1:27" x14ac:dyDescent="0.2">
      <c r="A673" s="98" t="s">
        <v>2308</v>
      </c>
      <c r="B673" s="28" t="str">
        <f>"16"&amp;"."&amp;$B$800&amp;"."&amp;$B$801</f>
        <v>16.12.2023</v>
      </c>
      <c r="C673" s="90" t="s">
        <v>76</v>
      </c>
      <c r="D673" s="91">
        <f>ROUND((D674)/1000,5)</f>
        <v>0</v>
      </c>
      <c r="E673" s="91">
        <f t="shared" ref="E673:AA673" si="387">ROUND((E674)/1000,5)</f>
        <v>0</v>
      </c>
      <c r="F673" s="91">
        <f t="shared" si="387"/>
        <v>0</v>
      </c>
      <c r="G673" s="91">
        <f t="shared" si="387"/>
        <v>0</v>
      </c>
      <c r="H673" s="91">
        <f t="shared" si="387"/>
        <v>2.266E-2</v>
      </c>
      <c r="I673" s="91">
        <f t="shared" si="387"/>
        <v>0.1139</v>
      </c>
      <c r="J673" s="91">
        <f t="shared" si="387"/>
        <v>0.15337000000000001</v>
      </c>
      <c r="K673" s="91">
        <f t="shared" si="387"/>
        <v>0.30138999999999999</v>
      </c>
      <c r="L673" s="91">
        <f t="shared" si="387"/>
        <v>0.14903</v>
      </c>
      <c r="M673" s="91">
        <f t="shared" si="387"/>
        <v>0.14987</v>
      </c>
      <c r="N673" s="91">
        <f t="shared" si="387"/>
        <v>9.8960000000000006E-2</v>
      </c>
      <c r="O673" s="91">
        <f t="shared" si="387"/>
        <v>9.6189999999999998E-2</v>
      </c>
      <c r="P673" s="91">
        <f t="shared" si="387"/>
        <v>0.12887000000000001</v>
      </c>
      <c r="Q673" s="91">
        <f t="shared" si="387"/>
        <v>0.14724000000000001</v>
      </c>
      <c r="R673" s="91">
        <f t="shared" si="387"/>
        <v>0.18509</v>
      </c>
      <c r="S673" s="91">
        <f t="shared" si="387"/>
        <v>0.18054999999999999</v>
      </c>
      <c r="T673" s="91">
        <f t="shared" si="387"/>
        <v>0.16181999999999999</v>
      </c>
      <c r="U673" s="91">
        <f t="shared" si="387"/>
        <v>2.7109999999999999E-2</v>
      </c>
      <c r="V673" s="91">
        <f t="shared" si="387"/>
        <v>1.08E-3</v>
      </c>
      <c r="W673" s="91">
        <f t="shared" si="387"/>
        <v>0</v>
      </c>
      <c r="X673" s="91">
        <f t="shared" si="387"/>
        <v>0</v>
      </c>
      <c r="Y673" s="91">
        <f t="shared" si="387"/>
        <v>0</v>
      </c>
      <c r="Z673" s="91">
        <f t="shared" si="387"/>
        <v>6.1000000000000004E-3</v>
      </c>
      <c r="AA673" s="91">
        <f t="shared" si="387"/>
        <v>0</v>
      </c>
    </row>
    <row r="674" spans="1:27" ht="12.75" customHeight="1" outlineLevel="1" x14ac:dyDescent="0.2">
      <c r="A674" s="99" t="s">
        <v>2309</v>
      </c>
      <c r="B674" s="63" t="s">
        <v>238</v>
      </c>
      <c r="C674" s="43" t="s">
        <v>79</v>
      </c>
      <c r="D674" s="44">
        <v>0</v>
      </c>
      <c r="E674" s="44">
        <v>0</v>
      </c>
      <c r="F674" s="44">
        <v>0</v>
      </c>
      <c r="G674" s="44">
        <v>0</v>
      </c>
      <c r="H674" s="44">
        <v>22.66</v>
      </c>
      <c r="I674" s="44">
        <v>113.9</v>
      </c>
      <c r="J674" s="44">
        <v>153.37</v>
      </c>
      <c r="K674" s="44">
        <v>301.39</v>
      </c>
      <c r="L674" s="44">
        <v>149.03</v>
      </c>
      <c r="M674" s="44">
        <v>149.87</v>
      </c>
      <c r="N674" s="44">
        <v>98.96</v>
      </c>
      <c r="O674" s="44">
        <v>96.19</v>
      </c>
      <c r="P674" s="44">
        <v>128.87</v>
      </c>
      <c r="Q674" s="44">
        <v>147.24</v>
      </c>
      <c r="R674" s="44">
        <v>185.09</v>
      </c>
      <c r="S674" s="44">
        <v>180.55</v>
      </c>
      <c r="T674" s="44">
        <v>161.82</v>
      </c>
      <c r="U674" s="44">
        <v>27.11</v>
      </c>
      <c r="V674" s="44">
        <v>1.08</v>
      </c>
      <c r="W674" s="44">
        <v>0</v>
      </c>
      <c r="X674" s="44">
        <v>0</v>
      </c>
      <c r="Y674" s="44">
        <v>0</v>
      </c>
      <c r="Z674" s="44">
        <v>6.1</v>
      </c>
      <c r="AA674" s="44">
        <v>0</v>
      </c>
    </row>
    <row r="675" spans="1:27" x14ac:dyDescent="0.2">
      <c r="A675" s="98" t="s">
        <v>2310</v>
      </c>
      <c r="B675" s="28" t="str">
        <f>"17"&amp;"."&amp;$B$800&amp;"."&amp;$B$801</f>
        <v>17.12.2023</v>
      </c>
      <c r="C675" s="90" t="s">
        <v>76</v>
      </c>
      <c r="D675" s="91">
        <f>ROUND((D676)/1000,5)</f>
        <v>0</v>
      </c>
      <c r="E675" s="91">
        <f t="shared" ref="E675:AA675" si="388">ROUND((E676)/1000,5)</f>
        <v>0</v>
      </c>
      <c r="F675" s="91">
        <f t="shared" si="388"/>
        <v>0</v>
      </c>
      <c r="G675" s="91">
        <f t="shared" si="388"/>
        <v>0</v>
      </c>
      <c r="H675" s="91">
        <f t="shared" si="388"/>
        <v>0</v>
      </c>
      <c r="I675" s="91">
        <f t="shared" si="388"/>
        <v>2.947E-2</v>
      </c>
      <c r="J675" s="91">
        <f t="shared" si="388"/>
        <v>0.16846</v>
      </c>
      <c r="K675" s="91">
        <f t="shared" si="388"/>
        <v>9.5860000000000001E-2</v>
      </c>
      <c r="L675" s="91">
        <f t="shared" si="388"/>
        <v>8.2849999999999993E-2</v>
      </c>
      <c r="M675" s="91">
        <f t="shared" si="388"/>
        <v>0.12983</v>
      </c>
      <c r="N675" s="91">
        <f t="shared" si="388"/>
        <v>0.13768</v>
      </c>
      <c r="O675" s="91">
        <f t="shared" si="388"/>
        <v>7.1150000000000005E-2</v>
      </c>
      <c r="P675" s="91">
        <f t="shared" si="388"/>
        <v>0.10836</v>
      </c>
      <c r="Q675" s="91">
        <f t="shared" si="388"/>
        <v>0.11988</v>
      </c>
      <c r="R675" s="91">
        <f t="shared" si="388"/>
        <v>0.12872</v>
      </c>
      <c r="S675" s="91">
        <f t="shared" si="388"/>
        <v>0.18179999999999999</v>
      </c>
      <c r="T675" s="91">
        <f t="shared" si="388"/>
        <v>0.24215999999999999</v>
      </c>
      <c r="U675" s="91">
        <f t="shared" si="388"/>
        <v>0.19216</v>
      </c>
      <c r="V675" s="91">
        <f t="shared" si="388"/>
        <v>0.15128</v>
      </c>
      <c r="W675" s="91">
        <f t="shared" si="388"/>
        <v>9.6839999999999996E-2</v>
      </c>
      <c r="X675" s="91">
        <f t="shared" si="388"/>
        <v>2.6169999999999999E-2</v>
      </c>
      <c r="Y675" s="91">
        <f t="shared" si="388"/>
        <v>0</v>
      </c>
      <c r="Z675" s="91">
        <f t="shared" si="388"/>
        <v>0</v>
      </c>
      <c r="AA675" s="91">
        <f t="shared" si="388"/>
        <v>0</v>
      </c>
    </row>
    <row r="676" spans="1:27" ht="12.75" customHeight="1" outlineLevel="1" x14ac:dyDescent="0.2">
      <c r="A676" s="99" t="s">
        <v>2311</v>
      </c>
      <c r="B676" s="63" t="s">
        <v>238</v>
      </c>
      <c r="C676" s="43" t="s">
        <v>79</v>
      </c>
      <c r="D676" s="44">
        <v>0</v>
      </c>
      <c r="E676" s="44">
        <v>0</v>
      </c>
      <c r="F676" s="44">
        <v>0</v>
      </c>
      <c r="G676" s="44">
        <v>0</v>
      </c>
      <c r="H676" s="44">
        <v>0</v>
      </c>
      <c r="I676" s="44">
        <v>29.47</v>
      </c>
      <c r="J676" s="44">
        <v>168.46</v>
      </c>
      <c r="K676" s="44">
        <v>95.86</v>
      </c>
      <c r="L676" s="44">
        <v>82.85</v>
      </c>
      <c r="M676" s="44">
        <v>129.83000000000001</v>
      </c>
      <c r="N676" s="44">
        <v>137.68</v>
      </c>
      <c r="O676" s="44">
        <v>71.150000000000006</v>
      </c>
      <c r="P676" s="44">
        <v>108.36</v>
      </c>
      <c r="Q676" s="44">
        <v>119.88</v>
      </c>
      <c r="R676" s="44">
        <v>128.72</v>
      </c>
      <c r="S676" s="44">
        <v>181.8</v>
      </c>
      <c r="T676" s="44">
        <v>242.16</v>
      </c>
      <c r="U676" s="44">
        <v>192.16</v>
      </c>
      <c r="V676" s="44">
        <v>151.28</v>
      </c>
      <c r="W676" s="44">
        <v>96.84</v>
      </c>
      <c r="X676" s="44">
        <v>26.17</v>
      </c>
      <c r="Y676" s="44">
        <v>0</v>
      </c>
      <c r="Z676" s="44">
        <v>0</v>
      </c>
      <c r="AA676" s="44">
        <v>0</v>
      </c>
    </row>
    <row r="677" spans="1:27" x14ac:dyDescent="0.2">
      <c r="A677" s="98" t="s">
        <v>2312</v>
      </c>
      <c r="B677" s="28" t="str">
        <f>"18"&amp;"."&amp;$B$800&amp;"."&amp;$B$801</f>
        <v>18.12.2023</v>
      </c>
      <c r="C677" s="90" t="s">
        <v>76</v>
      </c>
      <c r="D677" s="91">
        <f>ROUND((D678)/1000,5)</f>
        <v>0</v>
      </c>
      <c r="E677" s="91">
        <f t="shared" ref="E677:AA677" si="389">ROUND((E678)/1000,5)</f>
        <v>0</v>
      </c>
      <c r="F677" s="91">
        <f t="shared" si="389"/>
        <v>0</v>
      </c>
      <c r="G677" s="91">
        <f t="shared" si="389"/>
        <v>0</v>
      </c>
      <c r="H677" s="91">
        <f t="shared" si="389"/>
        <v>0</v>
      </c>
      <c r="I677" s="91">
        <f t="shared" si="389"/>
        <v>4.1300000000000003E-2</v>
      </c>
      <c r="J677" s="91">
        <f t="shared" si="389"/>
        <v>5.7020000000000001E-2</v>
      </c>
      <c r="K677" s="91">
        <f t="shared" si="389"/>
        <v>0.11355</v>
      </c>
      <c r="L677" s="91">
        <f t="shared" si="389"/>
        <v>0.12950999999999999</v>
      </c>
      <c r="M677" s="91">
        <f t="shared" si="389"/>
        <v>7.646E-2</v>
      </c>
      <c r="N677" s="91">
        <f t="shared" si="389"/>
        <v>3.628E-2</v>
      </c>
      <c r="O677" s="91">
        <f t="shared" si="389"/>
        <v>0</v>
      </c>
      <c r="P677" s="91">
        <f t="shared" si="389"/>
        <v>0</v>
      </c>
      <c r="Q677" s="91">
        <f t="shared" si="389"/>
        <v>0</v>
      </c>
      <c r="R677" s="91">
        <f t="shared" si="389"/>
        <v>0</v>
      </c>
      <c r="S677" s="91">
        <f t="shared" si="389"/>
        <v>1.9720000000000001E-2</v>
      </c>
      <c r="T677" s="91">
        <f t="shared" si="389"/>
        <v>2.6099999999999999E-3</v>
      </c>
      <c r="U677" s="91">
        <f t="shared" si="389"/>
        <v>0</v>
      </c>
      <c r="V677" s="91">
        <f t="shared" si="389"/>
        <v>0</v>
      </c>
      <c r="W677" s="91">
        <f t="shared" si="389"/>
        <v>0</v>
      </c>
      <c r="X677" s="91">
        <f t="shared" si="389"/>
        <v>0</v>
      </c>
      <c r="Y677" s="91">
        <f t="shared" si="389"/>
        <v>0</v>
      </c>
      <c r="Z677" s="91">
        <f t="shared" si="389"/>
        <v>0</v>
      </c>
      <c r="AA677" s="91">
        <f t="shared" si="389"/>
        <v>0</v>
      </c>
    </row>
    <row r="678" spans="1:27" ht="12.75" customHeight="1" outlineLevel="1" x14ac:dyDescent="0.2">
      <c r="A678" s="99" t="s">
        <v>2313</v>
      </c>
      <c r="B678" s="63" t="s">
        <v>238</v>
      </c>
      <c r="C678" s="43" t="s">
        <v>79</v>
      </c>
      <c r="D678" s="44">
        <v>0</v>
      </c>
      <c r="E678" s="44">
        <v>0</v>
      </c>
      <c r="F678" s="44">
        <v>0</v>
      </c>
      <c r="G678" s="44">
        <v>0</v>
      </c>
      <c r="H678" s="44">
        <v>0</v>
      </c>
      <c r="I678" s="44">
        <v>41.3</v>
      </c>
      <c r="J678" s="44">
        <v>57.02</v>
      </c>
      <c r="K678" s="44">
        <v>113.55</v>
      </c>
      <c r="L678" s="44">
        <v>129.51</v>
      </c>
      <c r="M678" s="44">
        <v>76.459999999999994</v>
      </c>
      <c r="N678" s="44">
        <v>36.28</v>
      </c>
      <c r="O678" s="44">
        <v>0</v>
      </c>
      <c r="P678" s="44">
        <v>0</v>
      </c>
      <c r="Q678" s="44">
        <v>0</v>
      </c>
      <c r="R678" s="44">
        <v>0</v>
      </c>
      <c r="S678" s="44">
        <v>19.72</v>
      </c>
      <c r="T678" s="44">
        <v>2.61</v>
      </c>
      <c r="U678" s="44">
        <v>0</v>
      </c>
      <c r="V678" s="44">
        <v>0</v>
      </c>
      <c r="W678" s="44">
        <v>0</v>
      </c>
      <c r="X678" s="44">
        <v>0</v>
      </c>
      <c r="Y678" s="44">
        <v>0</v>
      </c>
      <c r="Z678" s="44">
        <v>0</v>
      </c>
      <c r="AA678" s="44">
        <v>0</v>
      </c>
    </row>
    <row r="679" spans="1:27" x14ac:dyDescent="0.2">
      <c r="A679" s="98" t="s">
        <v>2314</v>
      </c>
      <c r="B679" s="28" t="str">
        <f>"19"&amp;"."&amp;$B$800&amp;"."&amp;$B$801</f>
        <v>19.12.2023</v>
      </c>
      <c r="C679" s="90" t="s">
        <v>76</v>
      </c>
      <c r="D679" s="91">
        <f>ROUND((D680)/1000,5)</f>
        <v>0</v>
      </c>
      <c r="E679" s="91">
        <f t="shared" ref="E679:AA679" si="390">ROUND((E680)/1000,5)</f>
        <v>0</v>
      </c>
      <c r="F679" s="91">
        <f t="shared" si="390"/>
        <v>0</v>
      </c>
      <c r="G679" s="91">
        <f t="shared" si="390"/>
        <v>0</v>
      </c>
      <c r="H679" s="91">
        <f t="shared" si="390"/>
        <v>2.0000000000000002E-5</v>
      </c>
      <c r="I679" s="91">
        <f t="shared" si="390"/>
        <v>0.12374</v>
      </c>
      <c r="J679" s="91">
        <f t="shared" si="390"/>
        <v>7.0300000000000001E-2</v>
      </c>
      <c r="K679" s="91">
        <f t="shared" si="390"/>
        <v>0.18698000000000001</v>
      </c>
      <c r="L679" s="91">
        <f t="shared" si="390"/>
        <v>0.12178</v>
      </c>
      <c r="M679" s="91">
        <f t="shared" si="390"/>
        <v>5.2139999999999999E-2</v>
      </c>
      <c r="N679" s="91">
        <f t="shared" si="390"/>
        <v>3.1320000000000001E-2</v>
      </c>
      <c r="O679" s="91">
        <f t="shared" si="390"/>
        <v>7.1360000000000007E-2</v>
      </c>
      <c r="P679" s="91">
        <f t="shared" si="390"/>
        <v>8.6760000000000004E-2</v>
      </c>
      <c r="Q679" s="91">
        <f t="shared" si="390"/>
        <v>9.801E-2</v>
      </c>
      <c r="R679" s="91">
        <f t="shared" si="390"/>
        <v>0.18459999999999999</v>
      </c>
      <c r="S679" s="91">
        <f t="shared" si="390"/>
        <v>0.1741</v>
      </c>
      <c r="T679" s="91">
        <f t="shared" si="390"/>
        <v>0.10005</v>
      </c>
      <c r="U679" s="91">
        <f t="shared" si="390"/>
        <v>0.21465000000000001</v>
      </c>
      <c r="V679" s="91">
        <f t="shared" si="390"/>
        <v>0.10806</v>
      </c>
      <c r="W679" s="91">
        <f t="shared" si="390"/>
        <v>1.357E-2</v>
      </c>
      <c r="X679" s="91">
        <f t="shared" si="390"/>
        <v>0</v>
      </c>
      <c r="Y679" s="91">
        <f t="shared" si="390"/>
        <v>0</v>
      </c>
      <c r="Z679" s="91">
        <f t="shared" si="390"/>
        <v>0</v>
      </c>
      <c r="AA679" s="91">
        <f t="shared" si="390"/>
        <v>0</v>
      </c>
    </row>
    <row r="680" spans="1:27" ht="12.75" customHeight="1" outlineLevel="1" x14ac:dyDescent="0.2">
      <c r="A680" s="99" t="s">
        <v>2315</v>
      </c>
      <c r="B680" s="63" t="s">
        <v>238</v>
      </c>
      <c r="C680" s="43" t="s">
        <v>79</v>
      </c>
      <c r="D680" s="44">
        <v>0</v>
      </c>
      <c r="E680" s="44">
        <v>0</v>
      </c>
      <c r="F680" s="44">
        <v>0</v>
      </c>
      <c r="G680" s="44">
        <v>0</v>
      </c>
      <c r="H680" s="44">
        <v>0.02</v>
      </c>
      <c r="I680" s="44">
        <v>123.74</v>
      </c>
      <c r="J680" s="44">
        <v>70.3</v>
      </c>
      <c r="K680" s="44">
        <v>186.98</v>
      </c>
      <c r="L680" s="44">
        <v>121.78</v>
      </c>
      <c r="M680" s="44">
        <v>52.14</v>
      </c>
      <c r="N680" s="44">
        <v>31.32</v>
      </c>
      <c r="O680" s="44">
        <v>71.36</v>
      </c>
      <c r="P680" s="44">
        <v>86.76</v>
      </c>
      <c r="Q680" s="44">
        <v>98.01</v>
      </c>
      <c r="R680" s="44">
        <v>184.6</v>
      </c>
      <c r="S680" s="44">
        <v>174.1</v>
      </c>
      <c r="T680" s="44">
        <v>100.05</v>
      </c>
      <c r="U680" s="44">
        <v>214.65</v>
      </c>
      <c r="V680" s="44">
        <v>108.06</v>
      </c>
      <c r="W680" s="44">
        <v>13.57</v>
      </c>
      <c r="X680" s="44">
        <v>0</v>
      </c>
      <c r="Y680" s="44">
        <v>0</v>
      </c>
      <c r="Z680" s="44">
        <v>0</v>
      </c>
      <c r="AA680" s="44">
        <v>0</v>
      </c>
    </row>
    <row r="681" spans="1:27" x14ac:dyDescent="0.2">
      <c r="A681" s="98" t="s">
        <v>2316</v>
      </c>
      <c r="B681" s="28" t="str">
        <f>"20"&amp;"."&amp;$B$800&amp;"."&amp;$B$801</f>
        <v>20.12.2023</v>
      </c>
      <c r="C681" s="90" t="s">
        <v>76</v>
      </c>
      <c r="D681" s="91">
        <f>ROUND((D682)/1000,5)</f>
        <v>0</v>
      </c>
      <c r="E681" s="91">
        <f t="shared" ref="E681:AA681" si="391">ROUND((E682)/1000,5)</f>
        <v>0</v>
      </c>
      <c r="F681" s="91">
        <f t="shared" si="391"/>
        <v>0</v>
      </c>
      <c r="G681" s="91">
        <f t="shared" si="391"/>
        <v>0</v>
      </c>
      <c r="H681" s="91">
        <f t="shared" si="391"/>
        <v>3.9410000000000001E-2</v>
      </c>
      <c r="I681" s="91">
        <f t="shared" si="391"/>
        <v>0.18132999999999999</v>
      </c>
      <c r="J681" s="91">
        <f t="shared" si="391"/>
        <v>0.1822</v>
      </c>
      <c r="K681" s="91">
        <f t="shared" si="391"/>
        <v>0.26129999999999998</v>
      </c>
      <c r="L681" s="91">
        <f t="shared" si="391"/>
        <v>0.16528999999999999</v>
      </c>
      <c r="M681" s="91">
        <f t="shared" si="391"/>
        <v>0.13372999999999999</v>
      </c>
      <c r="N681" s="91">
        <f t="shared" si="391"/>
        <v>0.14169999999999999</v>
      </c>
      <c r="O681" s="91">
        <f t="shared" si="391"/>
        <v>5.2769999999999997E-2</v>
      </c>
      <c r="P681" s="91">
        <f t="shared" si="391"/>
        <v>7.7530000000000002E-2</v>
      </c>
      <c r="Q681" s="91">
        <f t="shared" si="391"/>
        <v>2.383E-2</v>
      </c>
      <c r="R681" s="91">
        <f t="shared" si="391"/>
        <v>5.5879999999999999E-2</v>
      </c>
      <c r="S681" s="91">
        <f t="shared" si="391"/>
        <v>5.2049999999999999E-2</v>
      </c>
      <c r="T681" s="91">
        <f t="shared" si="391"/>
        <v>0.14082</v>
      </c>
      <c r="U681" s="91">
        <f t="shared" si="391"/>
        <v>0.14197000000000001</v>
      </c>
      <c r="V681" s="91">
        <f t="shared" si="391"/>
        <v>3.8500000000000001E-3</v>
      </c>
      <c r="W681" s="91">
        <f t="shared" si="391"/>
        <v>0</v>
      </c>
      <c r="X681" s="91">
        <f t="shared" si="391"/>
        <v>3.1130000000000001E-2</v>
      </c>
      <c r="Y681" s="91">
        <f t="shared" si="391"/>
        <v>2.282E-2</v>
      </c>
      <c r="Z681" s="91">
        <f t="shared" si="391"/>
        <v>0</v>
      </c>
      <c r="AA681" s="91">
        <f t="shared" si="391"/>
        <v>0</v>
      </c>
    </row>
    <row r="682" spans="1:27" ht="12.75" customHeight="1" outlineLevel="1" x14ac:dyDescent="0.2">
      <c r="A682" s="99" t="s">
        <v>2317</v>
      </c>
      <c r="B682" s="63" t="s">
        <v>238</v>
      </c>
      <c r="C682" s="43" t="s">
        <v>79</v>
      </c>
      <c r="D682" s="44">
        <v>0</v>
      </c>
      <c r="E682" s="44">
        <v>0</v>
      </c>
      <c r="F682" s="44">
        <v>0</v>
      </c>
      <c r="G682" s="44">
        <v>0</v>
      </c>
      <c r="H682" s="44">
        <v>39.409999999999997</v>
      </c>
      <c r="I682" s="44">
        <v>181.33</v>
      </c>
      <c r="J682" s="44">
        <v>182.2</v>
      </c>
      <c r="K682" s="44">
        <v>261.3</v>
      </c>
      <c r="L682" s="44">
        <v>165.29</v>
      </c>
      <c r="M682" s="44">
        <v>133.72999999999999</v>
      </c>
      <c r="N682" s="44">
        <v>141.69999999999999</v>
      </c>
      <c r="O682" s="44">
        <v>52.77</v>
      </c>
      <c r="P682" s="44">
        <v>77.53</v>
      </c>
      <c r="Q682" s="44">
        <v>23.83</v>
      </c>
      <c r="R682" s="44">
        <v>55.88</v>
      </c>
      <c r="S682" s="44">
        <v>52.05</v>
      </c>
      <c r="T682" s="44">
        <v>140.82</v>
      </c>
      <c r="U682" s="44">
        <v>141.97</v>
      </c>
      <c r="V682" s="44">
        <v>3.85</v>
      </c>
      <c r="W682" s="44">
        <v>0</v>
      </c>
      <c r="X682" s="44">
        <v>31.13</v>
      </c>
      <c r="Y682" s="44">
        <v>22.82</v>
      </c>
      <c r="Z682" s="44">
        <v>0</v>
      </c>
      <c r="AA682" s="44">
        <v>0</v>
      </c>
    </row>
    <row r="683" spans="1:27" x14ac:dyDescent="0.2">
      <c r="A683" s="98" t="s">
        <v>2318</v>
      </c>
      <c r="B683" s="28" t="str">
        <f>"21"&amp;"."&amp;$B$800&amp;"."&amp;$B$801</f>
        <v>21.12.2023</v>
      </c>
      <c r="C683" s="90" t="s">
        <v>76</v>
      </c>
      <c r="D683" s="91">
        <f>ROUND((D684)/1000,5)</f>
        <v>0</v>
      </c>
      <c r="E683" s="91">
        <f t="shared" ref="E683:AA683" si="392">ROUND((E684)/1000,5)</f>
        <v>0</v>
      </c>
      <c r="F683" s="91">
        <f t="shared" si="392"/>
        <v>0</v>
      </c>
      <c r="G683" s="91">
        <f t="shared" si="392"/>
        <v>0</v>
      </c>
      <c r="H683" s="91">
        <f t="shared" si="392"/>
        <v>8.4899999999999993E-3</v>
      </c>
      <c r="I683" s="91">
        <f t="shared" si="392"/>
        <v>7.2139999999999996E-2</v>
      </c>
      <c r="J683" s="91">
        <f t="shared" si="392"/>
        <v>0.18740000000000001</v>
      </c>
      <c r="K683" s="91">
        <f t="shared" si="392"/>
        <v>0.16749</v>
      </c>
      <c r="L683" s="91">
        <f t="shared" si="392"/>
        <v>0.13583999999999999</v>
      </c>
      <c r="M683" s="91">
        <f t="shared" si="392"/>
        <v>0.14273</v>
      </c>
      <c r="N683" s="91">
        <f t="shared" si="392"/>
        <v>8.9779999999999999E-2</v>
      </c>
      <c r="O683" s="91">
        <f t="shared" si="392"/>
        <v>4.0809999999999999E-2</v>
      </c>
      <c r="P683" s="91">
        <f t="shared" si="392"/>
        <v>5.722E-2</v>
      </c>
      <c r="Q683" s="91">
        <f t="shared" si="392"/>
        <v>6.0800000000000003E-3</v>
      </c>
      <c r="R683" s="91">
        <f t="shared" si="392"/>
        <v>3.6790000000000003E-2</v>
      </c>
      <c r="S683" s="91">
        <f t="shared" si="392"/>
        <v>0.12280000000000001</v>
      </c>
      <c r="T683" s="91">
        <f t="shared" si="392"/>
        <v>0.12531</v>
      </c>
      <c r="U683" s="91">
        <f t="shared" si="392"/>
        <v>0.1099</v>
      </c>
      <c r="V683" s="91">
        <f t="shared" si="392"/>
        <v>2.138E-2</v>
      </c>
      <c r="W683" s="91">
        <f t="shared" si="392"/>
        <v>0</v>
      </c>
      <c r="X683" s="91">
        <f t="shared" si="392"/>
        <v>9.0100000000000006E-3</v>
      </c>
      <c r="Y683" s="91">
        <f t="shared" si="392"/>
        <v>0</v>
      </c>
      <c r="Z683" s="91">
        <f t="shared" si="392"/>
        <v>0</v>
      </c>
      <c r="AA683" s="91">
        <f t="shared" si="392"/>
        <v>0</v>
      </c>
    </row>
    <row r="684" spans="1:27" ht="12.75" customHeight="1" outlineLevel="1" x14ac:dyDescent="0.2">
      <c r="A684" s="99" t="s">
        <v>2319</v>
      </c>
      <c r="B684" s="63" t="s">
        <v>238</v>
      </c>
      <c r="C684" s="43" t="s">
        <v>79</v>
      </c>
      <c r="D684" s="44">
        <v>0</v>
      </c>
      <c r="E684" s="44">
        <v>0</v>
      </c>
      <c r="F684" s="44">
        <v>0</v>
      </c>
      <c r="G684" s="44">
        <v>0</v>
      </c>
      <c r="H684" s="44">
        <v>8.49</v>
      </c>
      <c r="I684" s="44">
        <v>72.14</v>
      </c>
      <c r="J684" s="44">
        <v>187.4</v>
      </c>
      <c r="K684" s="44">
        <v>167.49</v>
      </c>
      <c r="L684" s="44">
        <v>135.84</v>
      </c>
      <c r="M684" s="44">
        <v>142.72999999999999</v>
      </c>
      <c r="N684" s="44">
        <v>89.78</v>
      </c>
      <c r="O684" s="44">
        <v>40.81</v>
      </c>
      <c r="P684" s="44">
        <v>57.22</v>
      </c>
      <c r="Q684" s="44">
        <v>6.08</v>
      </c>
      <c r="R684" s="44">
        <v>36.79</v>
      </c>
      <c r="S684" s="44">
        <v>122.8</v>
      </c>
      <c r="T684" s="44">
        <v>125.31</v>
      </c>
      <c r="U684" s="44">
        <v>109.9</v>
      </c>
      <c r="V684" s="44">
        <v>21.38</v>
      </c>
      <c r="W684" s="44">
        <v>0</v>
      </c>
      <c r="X684" s="44">
        <v>9.01</v>
      </c>
      <c r="Y684" s="44">
        <v>0</v>
      </c>
      <c r="Z684" s="44">
        <v>0</v>
      </c>
      <c r="AA684" s="44">
        <v>0</v>
      </c>
    </row>
    <row r="685" spans="1:27" x14ac:dyDescent="0.2">
      <c r="A685" s="98" t="s">
        <v>2320</v>
      </c>
      <c r="B685" s="28" t="str">
        <f>"22"&amp;"."&amp;$B$800&amp;"."&amp;$B$801</f>
        <v>22.12.2023</v>
      </c>
      <c r="C685" s="90" t="s">
        <v>76</v>
      </c>
      <c r="D685" s="91">
        <f>ROUND((D686)/1000,5)</f>
        <v>0</v>
      </c>
      <c r="E685" s="91">
        <f t="shared" ref="E685:AA685" si="393">ROUND((E686)/1000,5)</f>
        <v>0</v>
      </c>
      <c r="F685" s="91">
        <f t="shared" si="393"/>
        <v>0</v>
      </c>
      <c r="G685" s="91">
        <f t="shared" si="393"/>
        <v>0</v>
      </c>
      <c r="H685" s="91">
        <f t="shared" si="393"/>
        <v>0</v>
      </c>
      <c r="I685" s="91">
        <f t="shared" si="393"/>
        <v>0.11516</v>
      </c>
      <c r="J685" s="91">
        <f t="shared" si="393"/>
        <v>0.23910000000000001</v>
      </c>
      <c r="K685" s="91">
        <f t="shared" si="393"/>
        <v>7.9409999999999994E-2</v>
      </c>
      <c r="L685" s="91">
        <f t="shared" si="393"/>
        <v>2.717E-2</v>
      </c>
      <c r="M685" s="91">
        <f t="shared" si="393"/>
        <v>0</v>
      </c>
      <c r="N685" s="91">
        <f t="shared" si="393"/>
        <v>0</v>
      </c>
      <c r="O685" s="91">
        <f t="shared" si="393"/>
        <v>0</v>
      </c>
      <c r="P685" s="91">
        <f t="shared" si="393"/>
        <v>0</v>
      </c>
      <c r="Q685" s="91">
        <f t="shared" si="393"/>
        <v>0</v>
      </c>
      <c r="R685" s="91">
        <f t="shared" si="393"/>
        <v>0</v>
      </c>
      <c r="S685" s="91">
        <f t="shared" si="393"/>
        <v>0</v>
      </c>
      <c r="T685" s="91">
        <f t="shared" si="393"/>
        <v>0</v>
      </c>
      <c r="U685" s="91">
        <f t="shared" si="393"/>
        <v>0</v>
      </c>
      <c r="V685" s="91">
        <f t="shared" si="393"/>
        <v>0</v>
      </c>
      <c r="W685" s="91">
        <f t="shared" si="393"/>
        <v>0</v>
      </c>
      <c r="X685" s="91">
        <f t="shared" si="393"/>
        <v>0</v>
      </c>
      <c r="Y685" s="91">
        <f t="shared" si="393"/>
        <v>0</v>
      </c>
      <c r="Z685" s="91">
        <f t="shared" si="393"/>
        <v>0</v>
      </c>
      <c r="AA685" s="91">
        <f t="shared" si="393"/>
        <v>0</v>
      </c>
    </row>
    <row r="686" spans="1:27" ht="12.75" customHeight="1" outlineLevel="1" x14ac:dyDescent="0.2">
      <c r="A686" s="99" t="s">
        <v>2321</v>
      </c>
      <c r="B686" s="63" t="s">
        <v>238</v>
      </c>
      <c r="C686" s="43" t="s">
        <v>79</v>
      </c>
      <c r="D686" s="44">
        <v>0</v>
      </c>
      <c r="E686" s="44">
        <v>0</v>
      </c>
      <c r="F686" s="44">
        <v>0</v>
      </c>
      <c r="G686" s="44">
        <v>0</v>
      </c>
      <c r="H686" s="44">
        <v>0</v>
      </c>
      <c r="I686" s="44">
        <v>115.16</v>
      </c>
      <c r="J686" s="44">
        <v>239.1</v>
      </c>
      <c r="K686" s="44">
        <v>79.41</v>
      </c>
      <c r="L686" s="44">
        <v>27.17</v>
      </c>
      <c r="M686" s="44">
        <v>0</v>
      </c>
      <c r="N686" s="44">
        <v>0</v>
      </c>
      <c r="O686" s="44">
        <v>0</v>
      </c>
      <c r="P686" s="44">
        <v>0</v>
      </c>
      <c r="Q686" s="44">
        <v>0</v>
      </c>
      <c r="R686" s="44">
        <v>0</v>
      </c>
      <c r="S686" s="44">
        <v>0</v>
      </c>
      <c r="T686" s="44">
        <v>0</v>
      </c>
      <c r="U686" s="44">
        <v>0</v>
      </c>
      <c r="V686" s="44">
        <v>0</v>
      </c>
      <c r="W686" s="44">
        <v>0</v>
      </c>
      <c r="X686" s="44">
        <v>0</v>
      </c>
      <c r="Y686" s="44">
        <v>0</v>
      </c>
      <c r="Z686" s="44">
        <v>0</v>
      </c>
      <c r="AA686" s="44">
        <v>0</v>
      </c>
    </row>
    <row r="687" spans="1:27" x14ac:dyDescent="0.2">
      <c r="A687" s="98" t="s">
        <v>2322</v>
      </c>
      <c r="B687" s="28" t="str">
        <f>"23"&amp;"."&amp;$B$800&amp;"."&amp;$B$801</f>
        <v>23.12.2023</v>
      </c>
      <c r="C687" s="90" t="s">
        <v>76</v>
      </c>
      <c r="D687" s="91">
        <f>ROUND((D688)/1000,5)</f>
        <v>0</v>
      </c>
      <c r="E687" s="91">
        <f t="shared" ref="E687:AA687" si="394">ROUND((E688)/1000,5)</f>
        <v>4.8329999999999998E-2</v>
      </c>
      <c r="F687" s="91">
        <f t="shared" si="394"/>
        <v>4.6100000000000002E-2</v>
      </c>
      <c r="G687" s="91">
        <f t="shared" si="394"/>
        <v>9.1670000000000001E-2</v>
      </c>
      <c r="H687" s="91">
        <f t="shared" si="394"/>
        <v>0.17629</v>
      </c>
      <c r="I687" s="91">
        <f t="shared" si="394"/>
        <v>0.19536000000000001</v>
      </c>
      <c r="J687" s="91">
        <f t="shared" si="394"/>
        <v>0.19733999999999999</v>
      </c>
      <c r="K687" s="91">
        <f t="shared" si="394"/>
        <v>0.45729999999999998</v>
      </c>
      <c r="L687" s="91">
        <f t="shared" si="394"/>
        <v>0.24604999999999999</v>
      </c>
      <c r="M687" s="91">
        <f t="shared" si="394"/>
        <v>0.16328999999999999</v>
      </c>
      <c r="N687" s="91">
        <f t="shared" si="394"/>
        <v>0.13649</v>
      </c>
      <c r="O687" s="91">
        <f t="shared" si="394"/>
        <v>0.12202</v>
      </c>
      <c r="P687" s="91">
        <f t="shared" si="394"/>
        <v>0.13935</v>
      </c>
      <c r="Q687" s="91">
        <f t="shared" si="394"/>
        <v>0.15293999999999999</v>
      </c>
      <c r="R687" s="91">
        <f t="shared" si="394"/>
        <v>0.15029999999999999</v>
      </c>
      <c r="S687" s="91">
        <f t="shared" si="394"/>
        <v>0.21385999999999999</v>
      </c>
      <c r="T687" s="91">
        <f t="shared" si="394"/>
        <v>1.3048599999999999</v>
      </c>
      <c r="U687" s="91">
        <f t="shared" si="394"/>
        <v>0.13600000000000001</v>
      </c>
      <c r="V687" s="91">
        <f t="shared" si="394"/>
        <v>4.845E-2</v>
      </c>
      <c r="W687" s="91">
        <f t="shared" si="394"/>
        <v>1.31E-3</v>
      </c>
      <c r="X687" s="91">
        <f t="shared" si="394"/>
        <v>0</v>
      </c>
      <c r="Y687" s="91">
        <f t="shared" si="394"/>
        <v>3.64E-3</v>
      </c>
      <c r="Z687" s="91">
        <f t="shared" si="394"/>
        <v>1.3999999999999999E-4</v>
      </c>
      <c r="AA687" s="91">
        <f t="shared" si="394"/>
        <v>0</v>
      </c>
    </row>
    <row r="688" spans="1:27" ht="12.75" customHeight="1" outlineLevel="1" x14ac:dyDescent="0.2">
      <c r="A688" s="99" t="s">
        <v>2323</v>
      </c>
      <c r="B688" s="63" t="s">
        <v>238</v>
      </c>
      <c r="C688" s="43" t="s">
        <v>79</v>
      </c>
      <c r="D688" s="44">
        <v>0</v>
      </c>
      <c r="E688" s="44">
        <v>48.33</v>
      </c>
      <c r="F688" s="44">
        <v>46.1</v>
      </c>
      <c r="G688" s="44">
        <v>91.67</v>
      </c>
      <c r="H688" s="44">
        <v>176.29</v>
      </c>
      <c r="I688" s="44">
        <v>195.36</v>
      </c>
      <c r="J688" s="44">
        <v>197.34</v>
      </c>
      <c r="K688" s="44">
        <v>457.3</v>
      </c>
      <c r="L688" s="44">
        <v>246.05</v>
      </c>
      <c r="M688" s="44">
        <v>163.29</v>
      </c>
      <c r="N688" s="44">
        <v>136.49</v>
      </c>
      <c r="O688" s="44">
        <v>122.02</v>
      </c>
      <c r="P688" s="44">
        <v>139.35</v>
      </c>
      <c r="Q688" s="44">
        <v>152.94</v>
      </c>
      <c r="R688" s="44">
        <v>150.30000000000001</v>
      </c>
      <c r="S688" s="44">
        <v>213.86</v>
      </c>
      <c r="T688" s="44">
        <v>1304.8599999999999</v>
      </c>
      <c r="U688" s="44">
        <v>136</v>
      </c>
      <c r="V688" s="44">
        <v>48.45</v>
      </c>
      <c r="W688" s="44">
        <v>1.31</v>
      </c>
      <c r="X688" s="44">
        <v>0</v>
      </c>
      <c r="Y688" s="44">
        <v>3.64</v>
      </c>
      <c r="Z688" s="44">
        <v>0.14000000000000001</v>
      </c>
      <c r="AA688" s="44">
        <v>0</v>
      </c>
    </row>
    <row r="689" spans="1:27" x14ac:dyDescent="0.2">
      <c r="A689" s="98" t="s">
        <v>2324</v>
      </c>
      <c r="B689" s="28" t="str">
        <f>"24"&amp;"."&amp;$B$800&amp;"."&amp;$B$801</f>
        <v>24.12.2023</v>
      </c>
      <c r="C689" s="90" t="s">
        <v>76</v>
      </c>
      <c r="D689" s="91">
        <f>ROUND((D690)/1000,5)</f>
        <v>1.29E-2</v>
      </c>
      <c r="E689" s="91">
        <f t="shared" ref="E689:AA689" si="395">ROUND((E690)/1000,5)</f>
        <v>0</v>
      </c>
      <c r="F689" s="91">
        <f t="shared" si="395"/>
        <v>0</v>
      </c>
      <c r="G689" s="91">
        <f t="shared" si="395"/>
        <v>0</v>
      </c>
      <c r="H689" s="91">
        <f t="shared" si="395"/>
        <v>0</v>
      </c>
      <c r="I689" s="91">
        <f t="shared" si="395"/>
        <v>0</v>
      </c>
      <c r="J689" s="91">
        <f t="shared" si="395"/>
        <v>0</v>
      </c>
      <c r="K689" s="91">
        <f t="shared" si="395"/>
        <v>4.7730000000000002E-2</v>
      </c>
      <c r="L689" s="91">
        <f t="shared" si="395"/>
        <v>2.2079999999999999E-2</v>
      </c>
      <c r="M689" s="91">
        <f t="shared" si="395"/>
        <v>0</v>
      </c>
      <c r="N689" s="91">
        <f t="shared" si="395"/>
        <v>1.435E-2</v>
      </c>
      <c r="O689" s="91">
        <f t="shared" si="395"/>
        <v>1.021E-2</v>
      </c>
      <c r="P689" s="91">
        <f t="shared" si="395"/>
        <v>2.16E-3</v>
      </c>
      <c r="Q689" s="91">
        <f t="shared" si="395"/>
        <v>1.9000000000000001E-4</v>
      </c>
      <c r="R689" s="91">
        <f t="shared" si="395"/>
        <v>9.75E-3</v>
      </c>
      <c r="S689" s="91">
        <f t="shared" si="395"/>
        <v>2.1229999999999999E-2</v>
      </c>
      <c r="T689" s="91">
        <f t="shared" si="395"/>
        <v>9.4490000000000005E-2</v>
      </c>
      <c r="U689" s="91">
        <f t="shared" si="395"/>
        <v>1.0489999999999999E-2</v>
      </c>
      <c r="V689" s="91">
        <f t="shared" si="395"/>
        <v>8.0999999999999996E-4</v>
      </c>
      <c r="W689" s="91">
        <f t="shared" si="395"/>
        <v>0</v>
      </c>
      <c r="X689" s="91">
        <f t="shared" si="395"/>
        <v>0</v>
      </c>
      <c r="Y689" s="91">
        <f t="shared" si="395"/>
        <v>0</v>
      </c>
      <c r="Z689" s="91">
        <f t="shared" si="395"/>
        <v>0</v>
      </c>
      <c r="AA689" s="91">
        <f t="shared" si="395"/>
        <v>0</v>
      </c>
    </row>
    <row r="690" spans="1:27" ht="12.75" customHeight="1" outlineLevel="1" x14ac:dyDescent="0.2">
      <c r="A690" s="99" t="s">
        <v>2325</v>
      </c>
      <c r="B690" s="63" t="s">
        <v>238</v>
      </c>
      <c r="C690" s="43" t="s">
        <v>79</v>
      </c>
      <c r="D690" s="44">
        <v>12.9</v>
      </c>
      <c r="E690" s="44">
        <v>0</v>
      </c>
      <c r="F690" s="44">
        <v>0</v>
      </c>
      <c r="G690" s="44">
        <v>0</v>
      </c>
      <c r="H690" s="44">
        <v>0</v>
      </c>
      <c r="I690" s="44">
        <v>0</v>
      </c>
      <c r="J690" s="44">
        <v>0</v>
      </c>
      <c r="K690" s="44">
        <v>47.73</v>
      </c>
      <c r="L690" s="44">
        <v>22.08</v>
      </c>
      <c r="M690" s="44">
        <v>0</v>
      </c>
      <c r="N690" s="44">
        <v>14.35</v>
      </c>
      <c r="O690" s="44">
        <v>10.210000000000001</v>
      </c>
      <c r="P690" s="44">
        <v>2.16</v>
      </c>
      <c r="Q690" s="44">
        <v>0.19</v>
      </c>
      <c r="R690" s="44">
        <v>9.75</v>
      </c>
      <c r="S690" s="44">
        <v>21.23</v>
      </c>
      <c r="T690" s="44">
        <v>94.49</v>
      </c>
      <c r="U690" s="44">
        <v>10.49</v>
      </c>
      <c r="V690" s="44">
        <v>0.81</v>
      </c>
      <c r="W690" s="44">
        <v>0</v>
      </c>
      <c r="X690" s="44">
        <v>0</v>
      </c>
      <c r="Y690" s="44">
        <v>0</v>
      </c>
      <c r="Z690" s="44">
        <v>0</v>
      </c>
      <c r="AA690" s="44">
        <v>0</v>
      </c>
    </row>
    <row r="691" spans="1:27" x14ac:dyDescent="0.2">
      <c r="A691" s="98" t="s">
        <v>2326</v>
      </c>
      <c r="B691" s="28" t="str">
        <f>"25"&amp;"."&amp;$B$800&amp;"."&amp;$B$801</f>
        <v>25.12.2023</v>
      </c>
      <c r="C691" s="90" t="s">
        <v>76</v>
      </c>
      <c r="D691" s="91">
        <f>ROUND((D692)/1000,5)</f>
        <v>0</v>
      </c>
      <c r="E691" s="91">
        <f t="shared" ref="E691:AA691" si="396">ROUND((E692)/1000,5)</f>
        <v>0</v>
      </c>
      <c r="F691" s="91">
        <f t="shared" si="396"/>
        <v>0</v>
      </c>
      <c r="G691" s="91">
        <f t="shared" si="396"/>
        <v>0</v>
      </c>
      <c r="H691" s="91">
        <f t="shared" si="396"/>
        <v>7.5410000000000005E-2</v>
      </c>
      <c r="I691" s="91">
        <f t="shared" si="396"/>
        <v>0.15725</v>
      </c>
      <c r="J691" s="91">
        <f t="shared" si="396"/>
        <v>0.32580999999999999</v>
      </c>
      <c r="K691" s="91">
        <f t="shared" si="396"/>
        <v>0.28789999999999999</v>
      </c>
      <c r="L691" s="91">
        <f t="shared" si="396"/>
        <v>0.13314000000000001</v>
      </c>
      <c r="M691" s="91">
        <f t="shared" si="396"/>
        <v>6.7110000000000003E-2</v>
      </c>
      <c r="N691" s="91">
        <f t="shared" si="396"/>
        <v>5.4989999999999997E-2</v>
      </c>
      <c r="O691" s="91">
        <f t="shared" si="396"/>
        <v>8.4269999999999998E-2</v>
      </c>
      <c r="P691" s="91">
        <f t="shared" si="396"/>
        <v>7.6350000000000001E-2</v>
      </c>
      <c r="Q691" s="91">
        <f t="shared" si="396"/>
        <v>3.0669999999999999E-2</v>
      </c>
      <c r="R691" s="91">
        <f t="shared" si="396"/>
        <v>8.3460000000000006E-2</v>
      </c>
      <c r="S691" s="91">
        <f t="shared" si="396"/>
        <v>8.0320000000000003E-2</v>
      </c>
      <c r="T691" s="91">
        <f t="shared" si="396"/>
        <v>0.19328000000000001</v>
      </c>
      <c r="U691" s="91">
        <f t="shared" si="396"/>
        <v>1.9550000000000001E-2</v>
      </c>
      <c r="V691" s="91">
        <f t="shared" si="396"/>
        <v>7.6000000000000004E-4</v>
      </c>
      <c r="W691" s="91">
        <f t="shared" si="396"/>
        <v>0</v>
      </c>
      <c r="X691" s="91">
        <f t="shared" si="396"/>
        <v>0</v>
      </c>
      <c r="Y691" s="91">
        <f t="shared" si="396"/>
        <v>6.9999999999999994E-5</v>
      </c>
      <c r="Z691" s="91">
        <f t="shared" si="396"/>
        <v>0</v>
      </c>
      <c r="AA691" s="91">
        <f t="shared" si="396"/>
        <v>0</v>
      </c>
    </row>
    <row r="692" spans="1:27" ht="12.75" customHeight="1" outlineLevel="1" x14ac:dyDescent="0.2">
      <c r="A692" s="99" t="s">
        <v>2327</v>
      </c>
      <c r="B692" s="63" t="s">
        <v>238</v>
      </c>
      <c r="C692" s="43" t="s">
        <v>79</v>
      </c>
      <c r="D692" s="44">
        <v>0</v>
      </c>
      <c r="E692" s="44">
        <v>0</v>
      </c>
      <c r="F692" s="44">
        <v>0</v>
      </c>
      <c r="G692" s="44">
        <v>0</v>
      </c>
      <c r="H692" s="44">
        <v>75.41</v>
      </c>
      <c r="I692" s="44">
        <v>157.25</v>
      </c>
      <c r="J692" s="44">
        <v>325.81</v>
      </c>
      <c r="K692" s="44">
        <v>287.89999999999998</v>
      </c>
      <c r="L692" s="44">
        <v>133.13999999999999</v>
      </c>
      <c r="M692" s="44">
        <v>67.11</v>
      </c>
      <c r="N692" s="44">
        <v>54.99</v>
      </c>
      <c r="O692" s="44">
        <v>84.27</v>
      </c>
      <c r="P692" s="44">
        <v>76.349999999999994</v>
      </c>
      <c r="Q692" s="44">
        <v>30.67</v>
      </c>
      <c r="R692" s="44">
        <v>83.46</v>
      </c>
      <c r="S692" s="44">
        <v>80.319999999999993</v>
      </c>
      <c r="T692" s="44">
        <v>193.28</v>
      </c>
      <c r="U692" s="44">
        <v>19.55</v>
      </c>
      <c r="V692" s="44">
        <v>0.76</v>
      </c>
      <c r="W692" s="44">
        <v>0</v>
      </c>
      <c r="X692" s="44">
        <v>0</v>
      </c>
      <c r="Y692" s="44">
        <v>7.0000000000000007E-2</v>
      </c>
      <c r="Z692" s="44">
        <v>0</v>
      </c>
      <c r="AA692" s="44">
        <v>0</v>
      </c>
    </row>
    <row r="693" spans="1:27" x14ac:dyDescent="0.2">
      <c r="A693" s="98" t="s">
        <v>2328</v>
      </c>
      <c r="B693" s="28" t="str">
        <f>"26"&amp;"."&amp;$B$800&amp;"."&amp;$B$801</f>
        <v>26.12.2023</v>
      </c>
      <c r="C693" s="90" t="s">
        <v>76</v>
      </c>
      <c r="D693" s="91">
        <f>ROUND((D694)/1000,5)</f>
        <v>0</v>
      </c>
      <c r="E693" s="91">
        <f t="shared" ref="E693:AA693" si="397">ROUND((E694)/1000,5)</f>
        <v>0</v>
      </c>
      <c r="F693" s="91">
        <f t="shared" si="397"/>
        <v>0</v>
      </c>
      <c r="G693" s="91">
        <f t="shared" si="397"/>
        <v>0</v>
      </c>
      <c r="H693" s="91">
        <f t="shared" si="397"/>
        <v>8.5150000000000003E-2</v>
      </c>
      <c r="I693" s="91">
        <f t="shared" si="397"/>
        <v>0.18034</v>
      </c>
      <c r="J693" s="91">
        <f t="shared" si="397"/>
        <v>0.37518000000000001</v>
      </c>
      <c r="K693" s="91">
        <f t="shared" si="397"/>
        <v>0.39574999999999999</v>
      </c>
      <c r="L693" s="91">
        <f t="shared" si="397"/>
        <v>0.25397999999999998</v>
      </c>
      <c r="M693" s="91">
        <f t="shared" si="397"/>
        <v>0.21864</v>
      </c>
      <c r="N693" s="91">
        <f t="shared" si="397"/>
        <v>0.186</v>
      </c>
      <c r="O693" s="91">
        <f t="shared" si="397"/>
        <v>0.3493</v>
      </c>
      <c r="P693" s="91">
        <f t="shared" si="397"/>
        <v>0.25766</v>
      </c>
      <c r="Q693" s="91">
        <f t="shared" si="397"/>
        <v>0.33681</v>
      </c>
      <c r="R693" s="91">
        <f t="shared" si="397"/>
        <v>0.35186000000000001</v>
      </c>
      <c r="S693" s="91">
        <f t="shared" si="397"/>
        <v>0.25888</v>
      </c>
      <c r="T693" s="91">
        <f t="shared" si="397"/>
        <v>0.25067</v>
      </c>
      <c r="U693" s="91">
        <f t="shared" si="397"/>
        <v>0.33272000000000002</v>
      </c>
      <c r="V693" s="91">
        <f t="shared" si="397"/>
        <v>0.17077000000000001</v>
      </c>
      <c r="W693" s="91">
        <f t="shared" si="397"/>
        <v>2.6950000000000002E-2</v>
      </c>
      <c r="X693" s="91">
        <f t="shared" si="397"/>
        <v>0</v>
      </c>
      <c r="Y693" s="91">
        <f t="shared" si="397"/>
        <v>0</v>
      </c>
      <c r="Z693" s="91">
        <f t="shared" si="397"/>
        <v>3.8280000000000002E-2</v>
      </c>
      <c r="AA693" s="91">
        <f t="shared" si="397"/>
        <v>0</v>
      </c>
    </row>
    <row r="694" spans="1:27" ht="12.75" customHeight="1" outlineLevel="1" x14ac:dyDescent="0.2">
      <c r="A694" s="99" t="s">
        <v>2329</v>
      </c>
      <c r="B694" s="63" t="s">
        <v>238</v>
      </c>
      <c r="C694" s="43" t="s">
        <v>79</v>
      </c>
      <c r="D694" s="44">
        <v>0</v>
      </c>
      <c r="E694" s="44">
        <v>0</v>
      </c>
      <c r="F694" s="44">
        <v>0</v>
      </c>
      <c r="G694" s="44">
        <v>0</v>
      </c>
      <c r="H694" s="44">
        <v>85.15</v>
      </c>
      <c r="I694" s="44">
        <v>180.34</v>
      </c>
      <c r="J694" s="44">
        <v>375.18</v>
      </c>
      <c r="K694" s="44">
        <v>395.75</v>
      </c>
      <c r="L694" s="44">
        <v>253.98</v>
      </c>
      <c r="M694" s="44">
        <v>218.64</v>
      </c>
      <c r="N694" s="44">
        <v>186</v>
      </c>
      <c r="O694" s="44">
        <v>349.3</v>
      </c>
      <c r="P694" s="44">
        <v>257.66000000000003</v>
      </c>
      <c r="Q694" s="44">
        <v>336.81</v>
      </c>
      <c r="R694" s="44">
        <v>351.86</v>
      </c>
      <c r="S694" s="44">
        <v>258.88</v>
      </c>
      <c r="T694" s="44">
        <v>250.67</v>
      </c>
      <c r="U694" s="44">
        <v>332.72</v>
      </c>
      <c r="V694" s="44">
        <v>170.77</v>
      </c>
      <c r="W694" s="44">
        <v>26.95</v>
      </c>
      <c r="X694" s="44">
        <v>0</v>
      </c>
      <c r="Y694" s="44">
        <v>0</v>
      </c>
      <c r="Z694" s="44">
        <v>38.28</v>
      </c>
      <c r="AA694" s="44">
        <v>0</v>
      </c>
    </row>
    <row r="695" spans="1:27" x14ac:dyDescent="0.2">
      <c r="A695" s="98" t="s">
        <v>2330</v>
      </c>
      <c r="B695" s="28" t="str">
        <f>"27"&amp;"."&amp;$B$800&amp;"."&amp;$B$801</f>
        <v>27.12.2023</v>
      </c>
      <c r="C695" s="90" t="s">
        <v>76</v>
      </c>
      <c r="D695" s="91">
        <f>ROUND((D696)/1000,5)</f>
        <v>0</v>
      </c>
      <c r="E695" s="91">
        <f t="shared" ref="E695:AA695" si="398">ROUND((E696)/1000,5)</f>
        <v>0</v>
      </c>
      <c r="F695" s="91">
        <f t="shared" si="398"/>
        <v>0</v>
      </c>
      <c r="G695" s="91">
        <f t="shared" si="398"/>
        <v>2.0049999999999998E-2</v>
      </c>
      <c r="H695" s="91">
        <f t="shared" si="398"/>
        <v>1.537E-2</v>
      </c>
      <c r="I695" s="91">
        <f t="shared" si="398"/>
        <v>0.12189</v>
      </c>
      <c r="J695" s="91">
        <f t="shared" si="398"/>
        <v>0.40722999999999998</v>
      </c>
      <c r="K695" s="91">
        <f t="shared" si="398"/>
        <v>0.30506</v>
      </c>
      <c r="L695" s="91">
        <f t="shared" si="398"/>
        <v>0.14269000000000001</v>
      </c>
      <c r="M695" s="91">
        <f t="shared" si="398"/>
        <v>0.10753</v>
      </c>
      <c r="N695" s="91">
        <f t="shared" si="398"/>
        <v>4.3529999999999999E-2</v>
      </c>
      <c r="O695" s="91">
        <f t="shared" si="398"/>
        <v>2.8139999999999998E-2</v>
      </c>
      <c r="P695" s="91">
        <f t="shared" si="398"/>
        <v>4.8529999999999997E-2</v>
      </c>
      <c r="Q695" s="91">
        <f t="shared" si="398"/>
        <v>2.9299999999999999E-3</v>
      </c>
      <c r="R695" s="91">
        <f t="shared" si="398"/>
        <v>1.2449999999999999E-2</v>
      </c>
      <c r="S695" s="91">
        <f t="shared" si="398"/>
        <v>8.3169999999999994E-2</v>
      </c>
      <c r="T695" s="91">
        <f t="shared" si="398"/>
        <v>6.6119999999999998E-2</v>
      </c>
      <c r="U695" s="91">
        <f t="shared" si="398"/>
        <v>4.8890000000000003E-2</v>
      </c>
      <c r="V695" s="91">
        <f t="shared" si="398"/>
        <v>3.7310000000000003E-2</v>
      </c>
      <c r="W695" s="91">
        <f t="shared" si="398"/>
        <v>0</v>
      </c>
      <c r="X695" s="91">
        <f t="shared" si="398"/>
        <v>0</v>
      </c>
      <c r="Y695" s="91">
        <f t="shared" si="398"/>
        <v>0</v>
      </c>
      <c r="Z695" s="91">
        <f t="shared" si="398"/>
        <v>0</v>
      </c>
      <c r="AA695" s="91">
        <f t="shared" si="398"/>
        <v>0</v>
      </c>
    </row>
    <row r="696" spans="1:27" ht="12.75" customHeight="1" outlineLevel="1" x14ac:dyDescent="0.2">
      <c r="A696" s="99" t="s">
        <v>2331</v>
      </c>
      <c r="B696" s="63" t="s">
        <v>238</v>
      </c>
      <c r="C696" s="43" t="s">
        <v>79</v>
      </c>
      <c r="D696" s="44">
        <v>0</v>
      </c>
      <c r="E696" s="44">
        <v>0</v>
      </c>
      <c r="F696" s="44">
        <v>0</v>
      </c>
      <c r="G696" s="44">
        <v>20.05</v>
      </c>
      <c r="H696" s="44">
        <v>15.37</v>
      </c>
      <c r="I696" s="44">
        <v>121.89</v>
      </c>
      <c r="J696" s="44">
        <v>407.23</v>
      </c>
      <c r="K696" s="44">
        <v>305.06</v>
      </c>
      <c r="L696" s="44">
        <v>142.69</v>
      </c>
      <c r="M696" s="44">
        <v>107.53</v>
      </c>
      <c r="N696" s="44">
        <v>43.53</v>
      </c>
      <c r="O696" s="44">
        <v>28.14</v>
      </c>
      <c r="P696" s="44">
        <v>48.53</v>
      </c>
      <c r="Q696" s="44">
        <v>2.93</v>
      </c>
      <c r="R696" s="44">
        <v>12.45</v>
      </c>
      <c r="S696" s="44">
        <v>83.17</v>
      </c>
      <c r="T696" s="44">
        <v>66.12</v>
      </c>
      <c r="U696" s="44">
        <v>48.89</v>
      </c>
      <c r="V696" s="44">
        <v>37.31</v>
      </c>
      <c r="W696" s="44">
        <v>0</v>
      </c>
      <c r="X696" s="44">
        <v>0</v>
      </c>
      <c r="Y696" s="44">
        <v>0</v>
      </c>
      <c r="Z696" s="44">
        <v>0</v>
      </c>
      <c r="AA696" s="44">
        <v>0</v>
      </c>
    </row>
    <row r="697" spans="1:27" x14ac:dyDescent="0.2">
      <c r="A697" s="98" t="s">
        <v>2332</v>
      </c>
      <c r="B697" s="28" t="str">
        <f>"28"&amp;"."&amp;$B$800&amp;"."&amp;$B$801</f>
        <v>28.12.2023</v>
      </c>
      <c r="C697" s="90" t="s">
        <v>76</v>
      </c>
      <c r="D697" s="91">
        <f>ROUND((D698)/1000,5)</f>
        <v>0</v>
      </c>
      <c r="E697" s="91">
        <f t="shared" ref="E697:AA697" si="399">ROUND((E698)/1000,5)</f>
        <v>0</v>
      </c>
      <c r="F697" s="91">
        <f t="shared" si="399"/>
        <v>0</v>
      </c>
      <c r="G697" s="91">
        <f t="shared" si="399"/>
        <v>0</v>
      </c>
      <c r="H697" s="91">
        <f t="shared" si="399"/>
        <v>0</v>
      </c>
      <c r="I697" s="91">
        <f t="shared" si="399"/>
        <v>0.16481000000000001</v>
      </c>
      <c r="J697" s="91">
        <f t="shared" si="399"/>
        <v>0.25828000000000001</v>
      </c>
      <c r="K697" s="91">
        <f t="shared" si="399"/>
        <v>0.3957</v>
      </c>
      <c r="L697" s="91">
        <f t="shared" si="399"/>
        <v>0.12698000000000001</v>
      </c>
      <c r="M697" s="91">
        <f t="shared" si="399"/>
        <v>9.5339999999999994E-2</v>
      </c>
      <c r="N697" s="91">
        <f t="shared" si="399"/>
        <v>5.9839999999999997E-2</v>
      </c>
      <c r="O697" s="91">
        <f t="shared" si="399"/>
        <v>3.3050000000000003E-2</v>
      </c>
      <c r="P697" s="91">
        <f t="shared" si="399"/>
        <v>4.0039999999999999E-2</v>
      </c>
      <c r="Q697" s="91">
        <f t="shared" si="399"/>
        <v>5.9139999999999998E-2</v>
      </c>
      <c r="R697" s="91">
        <f t="shared" si="399"/>
        <v>2.6120000000000001E-2</v>
      </c>
      <c r="S697" s="91">
        <f t="shared" si="399"/>
        <v>7.2959999999999997E-2</v>
      </c>
      <c r="T697" s="91">
        <f t="shared" si="399"/>
        <v>8.8359999999999994E-2</v>
      </c>
      <c r="U697" s="91">
        <f t="shared" si="399"/>
        <v>6.3769999999999993E-2</v>
      </c>
      <c r="V697" s="91">
        <f t="shared" si="399"/>
        <v>3.202E-2</v>
      </c>
      <c r="W697" s="91">
        <f t="shared" si="399"/>
        <v>0</v>
      </c>
      <c r="X697" s="91">
        <f t="shared" si="399"/>
        <v>0</v>
      </c>
      <c r="Y697" s="91">
        <f t="shared" si="399"/>
        <v>0</v>
      </c>
      <c r="Z697" s="91">
        <f t="shared" si="399"/>
        <v>0</v>
      </c>
      <c r="AA697" s="91">
        <f t="shared" si="399"/>
        <v>0</v>
      </c>
    </row>
    <row r="698" spans="1:27" ht="12.75" customHeight="1" outlineLevel="1" x14ac:dyDescent="0.2">
      <c r="A698" s="99" t="s">
        <v>2333</v>
      </c>
      <c r="B698" s="63" t="s">
        <v>238</v>
      </c>
      <c r="C698" s="43" t="s">
        <v>79</v>
      </c>
      <c r="D698" s="44">
        <v>0</v>
      </c>
      <c r="E698" s="44">
        <v>0</v>
      </c>
      <c r="F698" s="44">
        <v>0</v>
      </c>
      <c r="G698" s="44">
        <v>0</v>
      </c>
      <c r="H698" s="44">
        <v>0</v>
      </c>
      <c r="I698" s="44">
        <v>164.81</v>
      </c>
      <c r="J698" s="44">
        <v>258.27999999999997</v>
      </c>
      <c r="K698" s="44">
        <v>395.7</v>
      </c>
      <c r="L698" s="44">
        <v>126.98</v>
      </c>
      <c r="M698" s="44">
        <v>95.34</v>
      </c>
      <c r="N698" s="44">
        <v>59.84</v>
      </c>
      <c r="O698" s="44">
        <v>33.049999999999997</v>
      </c>
      <c r="P698" s="44">
        <v>40.04</v>
      </c>
      <c r="Q698" s="44">
        <v>59.14</v>
      </c>
      <c r="R698" s="44">
        <v>26.12</v>
      </c>
      <c r="S698" s="44">
        <v>72.959999999999994</v>
      </c>
      <c r="T698" s="44">
        <v>88.36</v>
      </c>
      <c r="U698" s="44">
        <v>63.77</v>
      </c>
      <c r="V698" s="44">
        <v>32.020000000000003</v>
      </c>
      <c r="W698" s="44">
        <v>0</v>
      </c>
      <c r="X698" s="44">
        <v>0</v>
      </c>
      <c r="Y698" s="44">
        <v>0</v>
      </c>
      <c r="Z698" s="44">
        <v>0</v>
      </c>
      <c r="AA698" s="44">
        <v>0</v>
      </c>
    </row>
    <row r="699" spans="1:27" x14ac:dyDescent="0.2">
      <c r="A699" s="98" t="s">
        <v>2334</v>
      </c>
      <c r="B699" s="28" t="str">
        <f>"29"&amp;"."&amp;$B$800&amp;"."&amp;$B$801</f>
        <v>29.12.2023</v>
      </c>
      <c r="C699" s="90" t="s">
        <v>76</v>
      </c>
      <c r="D699" s="91">
        <f>ROUND((D700)/1000,5)</f>
        <v>0</v>
      </c>
      <c r="E699" s="91">
        <f t="shared" ref="E699:AA699" si="400">ROUND((E700)/1000,5)</f>
        <v>0</v>
      </c>
      <c r="F699" s="91">
        <f t="shared" si="400"/>
        <v>1.33E-3</v>
      </c>
      <c r="G699" s="91">
        <f t="shared" si="400"/>
        <v>3.4540000000000001E-2</v>
      </c>
      <c r="H699" s="91">
        <f t="shared" si="400"/>
        <v>9.7900000000000001E-3</v>
      </c>
      <c r="I699" s="91">
        <f t="shared" si="400"/>
        <v>0.13006999999999999</v>
      </c>
      <c r="J699" s="91">
        <f t="shared" si="400"/>
        <v>0.2248</v>
      </c>
      <c r="K699" s="91">
        <f t="shared" si="400"/>
        <v>0.21152000000000001</v>
      </c>
      <c r="L699" s="91">
        <f t="shared" si="400"/>
        <v>5.0950000000000002E-2</v>
      </c>
      <c r="M699" s="91">
        <f t="shared" si="400"/>
        <v>3.2390000000000002E-2</v>
      </c>
      <c r="N699" s="91">
        <f t="shared" si="400"/>
        <v>2.9430000000000001E-2</v>
      </c>
      <c r="O699" s="91">
        <f t="shared" si="400"/>
        <v>8.8690000000000005E-2</v>
      </c>
      <c r="P699" s="91">
        <f t="shared" si="400"/>
        <v>9.5259999999999997E-2</v>
      </c>
      <c r="Q699" s="91">
        <f t="shared" si="400"/>
        <v>8.1860000000000002E-2</v>
      </c>
      <c r="R699" s="91">
        <f t="shared" si="400"/>
        <v>7.6399999999999996E-2</v>
      </c>
      <c r="S699" s="91">
        <f t="shared" si="400"/>
        <v>3.7060000000000003E-2</v>
      </c>
      <c r="T699" s="91">
        <f t="shared" si="400"/>
        <v>6.3299999999999995E-2</v>
      </c>
      <c r="U699" s="91">
        <f t="shared" si="400"/>
        <v>6.13E-2</v>
      </c>
      <c r="V699" s="91">
        <f t="shared" si="400"/>
        <v>7.4520000000000003E-2</v>
      </c>
      <c r="W699" s="91">
        <f t="shared" si="400"/>
        <v>4.0579999999999998E-2</v>
      </c>
      <c r="X699" s="91">
        <f t="shared" si="400"/>
        <v>0</v>
      </c>
      <c r="Y699" s="91">
        <f t="shared" si="400"/>
        <v>0</v>
      </c>
      <c r="Z699" s="91">
        <f t="shared" si="400"/>
        <v>0</v>
      </c>
      <c r="AA699" s="91">
        <f t="shared" si="400"/>
        <v>0</v>
      </c>
    </row>
    <row r="700" spans="1:27" ht="12.75" customHeight="1" outlineLevel="1" x14ac:dyDescent="0.2">
      <c r="A700" s="99" t="s">
        <v>2335</v>
      </c>
      <c r="B700" s="63" t="s">
        <v>238</v>
      </c>
      <c r="C700" s="43" t="s">
        <v>79</v>
      </c>
      <c r="D700" s="44">
        <v>0</v>
      </c>
      <c r="E700" s="44">
        <v>0</v>
      </c>
      <c r="F700" s="44">
        <v>1.33</v>
      </c>
      <c r="G700" s="44">
        <v>34.54</v>
      </c>
      <c r="H700" s="44">
        <v>9.7899999999999991</v>
      </c>
      <c r="I700" s="44">
        <v>130.07</v>
      </c>
      <c r="J700" s="44">
        <v>224.8</v>
      </c>
      <c r="K700" s="44">
        <v>211.52</v>
      </c>
      <c r="L700" s="44">
        <v>50.95</v>
      </c>
      <c r="M700" s="44">
        <v>32.39</v>
      </c>
      <c r="N700" s="44">
        <v>29.43</v>
      </c>
      <c r="O700" s="44">
        <v>88.69</v>
      </c>
      <c r="P700" s="44">
        <v>95.26</v>
      </c>
      <c r="Q700" s="44">
        <v>81.86</v>
      </c>
      <c r="R700" s="44">
        <v>76.400000000000006</v>
      </c>
      <c r="S700" s="44">
        <v>37.06</v>
      </c>
      <c r="T700" s="44">
        <v>63.3</v>
      </c>
      <c r="U700" s="44">
        <v>61.3</v>
      </c>
      <c r="V700" s="44">
        <v>74.52</v>
      </c>
      <c r="W700" s="44">
        <v>40.58</v>
      </c>
      <c r="X700" s="44">
        <v>0</v>
      </c>
      <c r="Y700" s="44">
        <v>0</v>
      </c>
      <c r="Z700" s="44">
        <v>0</v>
      </c>
      <c r="AA700" s="44">
        <v>0</v>
      </c>
    </row>
    <row r="701" spans="1:27" x14ac:dyDescent="0.2">
      <c r="A701" s="98" t="s">
        <v>2336</v>
      </c>
      <c r="B701" s="28" t="str">
        <f>"30"&amp;"."&amp;$B$800&amp;"."&amp;$B$801</f>
        <v>30.12.2023</v>
      </c>
      <c r="C701" s="90" t="s">
        <v>76</v>
      </c>
      <c r="D701" s="91">
        <f>ROUND((D702)/1000,5)</f>
        <v>0</v>
      </c>
      <c r="E701" s="91">
        <f t="shared" ref="E701:AA701" si="401">ROUND((E702)/1000,5)</f>
        <v>0</v>
      </c>
      <c r="F701" s="91">
        <f t="shared" si="401"/>
        <v>3.0000000000000001E-5</v>
      </c>
      <c r="G701" s="91">
        <f t="shared" si="401"/>
        <v>1.4409999999999999E-2</v>
      </c>
      <c r="H701" s="91">
        <f t="shared" si="401"/>
        <v>2.2000000000000001E-4</v>
      </c>
      <c r="I701" s="91">
        <f t="shared" si="401"/>
        <v>7.6939999999999995E-2</v>
      </c>
      <c r="J701" s="91">
        <f t="shared" si="401"/>
        <v>0.20225000000000001</v>
      </c>
      <c r="K701" s="91">
        <f t="shared" si="401"/>
        <v>0.23363999999999999</v>
      </c>
      <c r="L701" s="91">
        <f t="shared" si="401"/>
        <v>0.20777999999999999</v>
      </c>
      <c r="M701" s="91">
        <f t="shared" si="401"/>
        <v>0.23591000000000001</v>
      </c>
      <c r="N701" s="91">
        <f t="shared" si="401"/>
        <v>0.18178</v>
      </c>
      <c r="O701" s="91">
        <f t="shared" si="401"/>
        <v>0.11937</v>
      </c>
      <c r="P701" s="91">
        <f t="shared" si="401"/>
        <v>0.17019000000000001</v>
      </c>
      <c r="Q701" s="91">
        <f t="shared" si="401"/>
        <v>0.15104000000000001</v>
      </c>
      <c r="R701" s="91">
        <f t="shared" si="401"/>
        <v>0.19603000000000001</v>
      </c>
      <c r="S701" s="91">
        <f t="shared" si="401"/>
        <v>0.21629999999999999</v>
      </c>
      <c r="T701" s="91">
        <f t="shared" si="401"/>
        <v>0.29630000000000001</v>
      </c>
      <c r="U701" s="91">
        <f t="shared" si="401"/>
        <v>0.23155000000000001</v>
      </c>
      <c r="V701" s="91">
        <f t="shared" si="401"/>
        <v>0.22164</v>
      </c>
      <c r="W701" s="91">
        <f t="shared" si="401"/>
        <v>0.26480999999999999</v>
      </c>
      <c r="X701" s="91">
        <f t="shared" si="401"/>
        <v>0.32616000000000001</v>
      </c>
      <c r="Y701" s="91">
        <f t="shared" si="401"/>
        <v>0.37665999999999999</v>
      </c>
      <c r="Z701" s="91">
        <f t="shared" si="401"/>
        <v>0.21484</v>
      </c>
      <c r="AA701" s="91">
        <f t="shared" si="401"/>
        <v>6.7710000000000006E-2</v>
      </c>
    </row>
    <row r="702" spans="1:27" ht="12.75" customHeight="1" outlineLevel="1" x14ac:dyDescent="0.2">
      <c r="A702" s="99" t="s">
        <v>2337</v>
      </c>
      <c r="B702" s="63" t="s">
        <v>238</v>
      </c>
      <c r="C702" s="43" t="s">
        <v>79</v>
      </c>
      <c r="D702" s="44">
        <v>0</v>
      </c>
      <c r="E702" s="44">
        <v>0</v>
      </c>
      <c r="F702" s="44">
        <v>0.03</v>
      </c>
      <c r="G702" s="44">
        <v>14.41</v>
      </c>
      <c r="H702" s="44">
        <v>0.22</v>
      </c>
      <c r="I702" s="44">
        <v>76.94</v>
      </c>
      <c r="J702" s="44">
        <v>202.25</v>
      </c>
      <c r="K702" s="44">
        <v>233.64</v>
      </c>
      <c r="L702" s="44">
        <v>207.78</v>
      </c>
      <c r="M702" s="44">
        <v>235.91</v>
      </c>
      <c r="N702" s="44">
        <v>181.78</v>
      </c>
      <c r="O702" s="44">
        <v>119.37</v>
      </c>
      <c r="P702" s="44">
        <v>170.19</v>
      </c>
      <c r="Q702" s="44">
        <v>151.04</v>
      </c>
      <c r="R702" s="44">
        <v>196.03</v>
      </c>
      <c r="S702" s="44">
        <v>216.3</v>
      </c>
      <c r="T702" s="44">
        <v>296.3</v>
      </c>
      <c r="U702" s="44">
        <v>231.55</v>
      </c>
      <c r="V702" s="44">
        <v>221.64</v>
      </c>
      <c r="W702" s="44">
        <v>264.81</v>
      </c>
      <c r="X702" s="44">
        <v>326.16000000000003</v>
      </c>
      <c r="Y702" s="44">
        <v>376.66</v>
      </c>
      <c r="Z702" s="44">
        <v>214.84</v>
      </c>
      <c r="AA702" s="44">
        <v>67.709999999999994</v>
      </c>
    </row>
    <row r="703" spans="1:27" x14ac:dyDescent="0.2">
      <c r="A703" s="98" t="s">
        <v>2338</v>
      </c>
      <c r="B703" s="28" t="str">
        <f>"31"&amp;"."&amp;$B$800&amp;"."&amp;$B$801</f>
        <v>31.12.2023</v>
      </c>
      <c r="C703" s="90" t="s">
        <v>76</v>
      </c>
      <c r="D703" s="91">
        <f>ROUND((D704)/1000,5)</f>
        <v>0</v>
      </c>
      <c r="E703" s="91">
        <f t="shared" ref="E703:AA703" si="402">ROUND((E704)/1000,5)</f>
        <v>0</v>
      </c>
      <c r="F703" s="91">
        <f t="shared" si="402"/>
        <v>0</v>
      </c>
      <c r="G703" s="91">
        <f t="shared" si="402"/>
        <v>2.1219999999999999E-2</v>
      </c>
      <c r="H703" s="91">
        <f t="shared" si="402"/>
        <v>0</v>
      </c>
      <c r="I703" s="91">
        <f t="shared" si="402"/>
        <v>0</v>
      </c>
      <c r="J703" s="91">
        <f t="shared" si="402"/>
        <v>0</v>
      </c>
      <c r="K703" s="91">
        <f t="shared" si="402"/>
        <v>0</v>
      </c>
      <c r="L703" s="91">
        <f t="shared" si="402"/>
        <v>0.23413</v>
      </c>
      <c r="M703" s="91">
        <f t="shared" si="402"/>
        <v>0.26529999999999998</v>
      </c>
      <c r="N703" s="91">
        <f t="shared" si="402"/>
        <v>0.20982999999999999</v>
      </c>
      <c r="O703" s="91">
        <f t="shared" si="402"/>
        <v>0.10556</v>
      </c>
      <c r="P703" s="91">
        <f t="shared" si="402"/>
        <v>0.16693</v>
      </c>
      <c r="Q703" s="91">
        <f t="shared" si="402"/>
        <v>0.12331</v>
      </c>
      <c r="R703" s="91">
        <f t="shared" si="402"/>
        <v>0.18148</v>
      </c>
      <c r="S703" s="91">
        <f t="shared" si="402"/>
        <v>0.27778000000000003</v>
      </c>
      <c r="T703" s="91">
        <f t="shared" si="402"/>
        <v>0.39076</v>
      </c>
      <c r="U703" s="91">
        <f t="shared" si="402"/>
        <v>0.36287999999999998</v>
      </c>
      <c r="V703" s="91">
        <f t="shared" si="402"/>
        <v>0.32083</v>
      </c>
      <c r="W703" s="91">
        <f t="shared" si="402"/>
        <v>0.17469000000000001</v>
      </c>
      <c r="X703" s="91">
        <f t="shared" si="402"/>
        <v>1.3050000000000001E-2</v>
      </c>
      <c r="Y703" s="91">
        <f t="shared" si="402"/>
        <v>0</v>
      </c>
      <c r="Z703" s="91">
        <f t="shared" si="402"/>
        <v>0</v>
      </c>
      <c r="AA703" s="91">
        <f t="shared" si="402"/>
        <v>0</v>
      </c>
    </row>
    <row r="704" spans="1:27" ht="12.75" customHeight="1" outlineLevel="1" x14ac:dyDescent="0.2">
      <c r="A704" s="99" t="s">
        <v>2339</v>
      </c>
      <c r="B704" s="63" t="s">
        <v>238</v>
      </c>
      <c r="C704" s="43" t="s">
        <v>79</v>
      </c>
      <c r="D704" s="44">
        <v>0</v>
      </c>
      <c r="E704" s="44">
        <v>0</v>
      </c>
      <c r="F704" s="44">
        <v>0</v>
      </c>
      <c r="G704" s="44">
        <v>21.22</v>
      </c>
      <c r="H704" s="44">
        <v>0</v>
      </c>
      <c r="I704" s="44">
        <v>0</v>
      </c>
      <c r="J704" s="44">
        <v>0</v>
      </c>
      <c r="K704" s="44">
        <v>0</v>
      </c>
      <c r="L704" s="44">
        <v>234.13</v>
      </c>
      <c r="M704" s="44">
        <v>265.3</v>
      </c>
      <c r="N704" s="44">
        <v>209.83</v>
      </c>
      <c r="O704" s="44">
        <v>105.56</v>
      </c>
      <c r="P704" s="44">
        <v>166.93</v>
      </c>
      <c r="Q704" s="44">
        <v>123.31</v>
      </c>
      <c r="R704" s="44">
        <v>181.48</v>
      </c>
      <c r="S704" s="44">
        <v>277.77999999999997</v>
      </c>
      <c r="T704" s="44">
        <v>390.76</v>
      </c>
      <c r="U704" s="44">
        <v>362.88</v>
      </c>
      <c r="V704" s="44">
        <v>320.83</v>
      </c>
      <c r="W704" s="44">
        <v>174.69</v>
      </c>
      <c r="X704" s="44">
        <v>13.05</v>
      </c>
      <c r="Y704" s="44">
        <v>0</v>
      </c>
      <c r="Z704" s="44">
        <v>0</v>
      </c>
      <c r="AA704" s="44">
        <v>0</v>
      </c>
    </row>
    <row r="705" spans="1:27" x14ac:dyDescent="0.2">
      <c r="B705" s="101" t="s">
        <v>392</v>
      </c>
    </row>
    <row r="706" spans="1:27" x14ac:dyDescent="0.2">
      <c r="B706" s="101" t="s">
        <v>392</v>
      </c>
    </row>
    <row r="707" spans="1:27" x14ac:dyDescent="0.2">
      <c r="A707" s="175" t="s">
        <v>2340</v>
      </c>
      <c r="B707" s="176"/>
      <c r="C707" s="176"/>
      <c r="D707" s="176"/>
      <c r="E707" s="176"/>
      <c r="F707" s="176"/>
      <c r="G707" s="176"/>
      <c r="H707" s="176"/>
      <c r="I707" s="176"/>
      <c r="J707" s="176"/>
      <c r="K707" s="176"/>
      <c r="L707" s="176"/>
      <c r="M707" s="176"/>
      <c r="N707" s="176"/>
      <c r="O707" s="176"/>
      <c r="P707" s="176"/>
      <c r="Q707" s="176"/>
      <c r="R707" s="176"/>
      <c r="S707" s="176"/>
      <c r="T707" s="176"/>
      <c r="U707" s="176"/>
      <c r="V707" s="176"/>
      <c r="W707" s="176"/>
      <c r="X707" s="176"/>
      <c r="Y707" s="176"/>
      <c r="Z707" s="176"/>
      <c r="AA707" s="177"/>
    </row>
    <row r="708" spans="1:27" ht="25.5" x14ac:dyDescent="0.2">
      <c r="A708" s="26" t="s">
        <v>64</v>
      </c>
      <c r="B708" s="27" t="s">
        <v>210</v>
      </c>
      <c r="C708" s="26" t="s">
        <v>211</v>
      </c>
      <c r="D708" s="27" t="s">
        <v>212</v>
      </c>
      <c r="E708" s="27" t="s">
        <v>213</v>
      </c>
      <c r="F708" s="27" t="s">
        <v>214</v>
      </c>
      <c r="G708" s="27" t="s">
        <v>215</v>
      </c>
      <c r="H708" s="27" t="s">
        <v>216</v>
      </c>
      <c r="I708" s="27" t="s">
        <v>217</v>
      </c>
      <c r="J708" s="27" t="s">
        <v>218</v>
      </c>
      <c r="K708" s="27" t="s">
        <v>219</v>
      </c>
      <c r="L708" s="27" t="s">
        <v>220</v>
      </c>
      <c r="M708" s="27" t="s">
        <v>221</v>
      </c>
      <c r="N708" s="27" t="s">
        <v>222</v>
      </c>
      <c r="O708" s="27" t="s">
        <v>223</v>
      </c>
      <c r="P708" s="27" t="s">
        <v>224</v>
      </c>
      <c r="Q708" s="27" t="s">
        <v>225</v>
      </c>
      <c r="R708" s="27" t="s">
        <v>226</v>
      </c>
      <c r="S708" s="27" t="s">
        <v>227</v>
      </c>
      <c r="T708" s="27" t="s">
        <v>228</v>
      </c>
      <c r="U708" s="27" t="s">
        <v>229</v>
      </c>
      <c r="V708" s="27" t="s">
        <v>230</v>
      </c>
      <c r="W708" s="27" t="s">
        <v>231</v>
      </c>
      <c r="X708" s="27" t="s">
        <v>232</v>
      </c>
      <c r="Y708" s="27" t="s">
        <v>233</v>
      </c>
      <c r="Z708" s="27" t="s">
        <v>234</v>
      </c>
      <c r="AA708" s="27" t="s">
        <v>235</v>
      </c>
    </row>
    <row r="709" spans="1:27" x14ac:dyDescent="0.2">
      <c r="A709" s="98" t="s">
        <v>2341</v>
      </c>
      <c r="B709" s="28" t="str">
        <f>"01"&amp;"."&amp;$B$800&amp;"."&amp;$B$801</f>
        <v>01.12.2023</v>
      </c>
      <c r="C709" s="90" t="s">
        <v>76</v>
      </c>
      <c r="D709" s="91">
        <f>ROUND((D710)/1000,5)</f>
        <v>9.6949999999999995E-2</v>
      </c>
      <c r="E709" s="91">
        <f t="shared" ref="E709:AA709" si="403">ROUND((E710)/1000,5)</f>
        <v>0.13769999999999999</v>
      </c>
      <c r="F709" s="91">
        <f t="shared" si="403"/>
        <v>0.11027000000000001</v>
      </c>
      <c r="G709" s="91">
        <f t="shared" si="403"/>
        <v>2.445E-2</v>
      </c>
      <c r="H709" s="91">
        <f t="shared" si="403"/>
        <v>0</v>
      </c>
      <c r="I709" s="91">
        <f t="shared" si="403"/>
        <v>0</v>
      </c>
      <c r="J709" s="91">
        <f t="shared" si="403"/>
        <v>0</v>
      </c>
      <c r="K709" s="91">
        <f t="shared" si="403"/>
        <v>0</v>
      </c>
      <c r="L709" s="91">
        <f t="shared" si="403"/>
        <v>0</v>
      </c>
      <c r="M709" s="91">
        <f t="shared" si="403"/>
        <v>1.41E-3</v>
      </c>
      <c r="N709" s="91">
        <f t="shared" si="403"/>
        <v>0</v>
      </c>
      <c r="O709" s="91">
        <f t="shared" si="403"/>
        <v>1.601E-2</v>
      </c>
      <c r="P709" s="91">
        <f t="shared" si="403"/>
        <v>2.8E-3</v>
      </c>
      <c r="Q709" s="91">
        <f t="shared" si="403"/>
        <v>1.985E-2</v>
      </c>
      <c r="R709" s="91">
        <f t="shared" si="403"/>
        <v>1.3729999999999999E-2</v>
      </c>
      <c r="S709" s="91">
        <f t="shared" si="403"/>
        <v>0.11479</v>
      </c>
      <c r="T709" s="91">
        <f t="shared" si="403"/>
        <v>0</v>
      </c>
      <c r="U709" s="91">
        <f t="shared" si="403"/>
        <v>0</v>
      </c>
      <c r="V709" s="91">
        <f t="shared" si="403"/>
        <v>8.9999999999999993E-3</v>
      </c>
      <c r="W709" s="91">
        <f t="shared" si="403"/>
        <v>4.2450000000000002E-2</v>
      </c>
      <c r="X709" s="91">
        <f t="shared" si="403"/>
        <v>0.17366000000000001</v>
      </c>
      <c r="Y709" s="91">
        <f t="shared" si="403"/>
        <v>0.23529</v>
      </c>
      <c r="Z709" s="91">
        <f t="shared" si="403"/>
        <v>0.12542</v>
      </c>
      <c r="AA709" s="91">
        <f t="shared" si="403"/>
        <v>0.3095</v>
      </c>
    </row>
    <row r="710" spans="1:27" ht="12.75" customHeight="1" outlineLevel="1" x14ac:dyDescent="0.2">
      <c r="A710" s="99" t="s">
        <v>2342</v>
      </c>
      <c r="B710" s="63" t="s">
        <v>238</v>
      </c>
      <c r="C710" s="43" t="s">
        <v>79</v>
      </c>
      <c r="D710" s="44">
        <v>96.95</v>
      </c>
      <c r="E710" s="44">
        <v>137.69999999999999</v>
      </c>
      <c r="F710" s="44">
        <v>110.27</v>
      </c>
      <c r="G710" s="44">
        <v>24.45</v>
      </c>
      <c r="H710" s="44">
        <v>0</v>
      </c>
      <c r="I710" s="44">
        <v>0</v>
      </c>
      <c r="J710" s="44">
        <v>0</v>
      </c>
      <c r="K710" s="44">
        <v>0</v>
      </c>
      <c r="L710" s="44">
        <v>0</v>
      </c>
      <c r="M710" s="44">
        <v>1.41</v>
      </c>
      <c r="N710" s="44">
        <v>0</v>
      </c>
      <c r="O710" s="44">
        <v>16.010000000000002</v>
      </c>
      <c r="P710" s="44">
        <v>2.8</v>
      </c>
      <c r="Q710" s="44">
        <v>19.850000000000001</v>
      </c>
      <c r="R710" s="44">
        <v>13.73</v>
      </c>
      <c r="S710" s="44">
        <v>114.79</v>
      </c>
      <c r="T710" s="44">
        <v>0</v>
      </c>
      <c r="U710" s="44">
        <v>0</v>
      </c>
      <c r="V710" s="44">
        <v>9</v>
      </c>
      <c r="W710" s="44">
        <v>42.45</v>
      </c>
      <c r="X710" s="44">
        <v>173.66</v>
      </c>
      <c r="Y710" s="44">
        <v>235.29</v>
      </c>
      <c r="Z710" s="44">
        <v>125.42</v>
      </c>
      <c r="AA710" s="44">
        <v>309.5</v>
      </c>
    </row>
    <row r="711" spans="1:27" x14ac:dyDescent="0.2">
      <c r="A711" s="98" t="s">
        <v>2343</v>
      </c>
      <c r="B711" s="28" t="str">
        <f>"02"&amp;"."&amp;$B$800&amp;"."&amp;$B$801</f>
        <v>02.12.2023</v>
      </c>
      <c r="C711" s="90" t="s">
        <v>76</v>
      </c>
      <c r="D711" s="91">
        <f>ROUND((D712)/1000,5)</f>
        <v>0.1368</v>
      </c>
      <c r="E711" s="91">
        <f t="shared" ref="E711:AA711" si="404">ROUND((E712)/1000,5)</f>
        <v>0.12209</v>
      </c>
      <c r="F711" s="91">
        <f t="shared" si="404"/>
        <v>4.6890000000000001E-2</v>
      </c>
      <c r="G711" s="91">
        <f t="shared" si="404"/>
        <v>0</v>
      </c>
      <c r="H711" s="91">
        <f t="shared" si="404"/>
        <v>0</v>
      </c>
      <c r="I711" s="91">
        <f t="shared" si="404"/>
        <v>0</v>
      </c>
      <c r="J711" s="91">
        <f t="shared" si="404"/>
        <v>0</v>
      </c>
      <c r="K711" s="91">
        <f t="shared" si="404"/>
        <v>0</v>
      </c>
      <c r="L711" s="91">
        <f t="shared" si="404"/>
        <v>0</v>
      </c>
      <c r="M711" s="91">
        <f t="shared" si="404"/>
        <v>0</v>
      </c>
      <c r="N711" s="91">
        <f t="shared" si="404"/>
        <v>0</v>
      </c>
      <c r="O711" s="91">
        <f t="shared" si="404"/>
        <v>0</v>
      </c>
      <c r="P711" s="91">
        <f t="shared" si="404"/>
        <v>0</v>
      </c>
      <c r="Q711" s="91">
        <f t="shared" si="404"/>
        <v>0</v>
      </c>
      <c r="R711" s="91">
        <f t="shared" si="404"/>
        <v>0</v>
      </c>
      <c r="S711" s="91">
        <f t="shared" si="404"/>
        <v>0</v>
      </c>
      <c r="T711" s="91">
        <f t="shared" si="404"/>
        <v>0</v>
      </c>
      <c r="U711" s="91">
        <f t="shared" si="404"/>
        <v>0</v>
      </c>
      <c r="V711" s="91">
        <f t="shared" si="404"/>
        <v>0</v>
      </c>
      <c r="W711" s="91">
        <f t="shared" si="404"/>
        <v>0</v>
      </c>
      <c r="X711" s="91">
        <f t="shared" si="404"/>
        <v>0</v>
      </c>
      <c r="Y711" s="91">
        <f t="shared" si="404"/>
        <v>0.25445000000000001</v>
      </c>
      <c r="Z711" s="91">
        <f t="shared" si="404"/>
        <v>0.26513999999999999</v>
      </c>
      <c r="AA711" s="91">
        <f t="shared" si="404"/>
        <v>0.16259000000000001</v>
      </c>
    </row>
    <row r="712" spans="1:27" ht="12.75" customHeight="1" outlineLevel="1" x14ac:dyDescent="0.2">
      <c r="A712" s="99" t="s">
        <v>2344</v>
      </c>
      <c r="B712" s="63" t="s">
        <v>238</v>
      </c>
      <c r="C712" s="43" t="s">
        <v>79</v>
      </c>
      <c r="D712" s="44">
        <v>136.80000000000001</v>
      </c>
      <c r="E712" s="44">
        <v>122.09</v>
      </c>
      <c r="F712" s="44">
        <v>46.89</v>
      </c>
      <c r="G712" s="44">
        <v>0</v>
      </c>
      <c r="H712" s="44">
        <v>0</v>
      </c>
      <c r="I712" s="44">
        <v>0</v>
      </c>
      <c r="J712" s="44">
        <v>0</v>
      </c>
      <c r="K712" s="44">
        <v>0</v>
      </c>
      <c r="L712" s="44">
        <v>0</v>
      </c>
      <c r="M712" s="44">
        <v>0</v>
      </c>
      <c r="N712" s="44">
        <v>0</v>
      </c>
      <c r="O712" s="44">
        <v>0</v>
      </c>
      <c r="P712" s="44">
        <v>0</v>
      </c>
      <c r="Q712" s="44">
        <v>0</v>
      </c>
      <c r="R712" s="44">
        <v>0</v>
      </c>
      <c r="S712" s="44">
        <v>0</v>
      </c>
      <c r="T712" s="44">
        <v>0</v>
      </c>
      <c r="U712" s="44">
        <v>0</v>
      </c>
      <c r="V712" s="44">
        <v>0</v>
      </c>
      <c r="W712" s="44">
        <v>0</v>
      </c>
      <c r="X712" s="44">
        <v>0</v>
      </c>
      <c r="Y712" s="44">
        <v>254.45</v>
      </c>
      <c r="Z712" s="44">
        <v>265.14</v>
      </c>
      <c r="AA712" s="44">
        <v>162.59</v>
      </c>
    </row>
    <row r="713" spans="1:27" x14ac:dyDescent="0.2">
      <c r="A713" s="98" t="s">
        <v>2345</v>
      </c>
      <c r="B713" s="28" t="str">
        <f>"03"&amp;"."&amp;$B$800&amp;"."&amp;$B$801</f>
        <v>03.12.2023</v>
      </c>
      <c r="C713" s="90" t="s">
        <v>76</v>
      </c>
      <c r="D713" s="91">
        <f>ROUND((D714)/1000,5)</f>
        <v>1.7569999999999999E-2</v>
      </c>
      <c r="E713" s="91">
        <f t="shared" ref="E713:AA713" si="405">ROUND((E714)/1000,5)</f>
        <v>7.8070000000000001E-2</v>
      </c>
      <c r="F713" s="91">
        <f t="shared" si="405"/>
        <v>6.8930000000000005E-2</v>
      </c>
      <c r="G713" s="91">
        <f t="shared" si="405"/>
        <v>0.11486</v>
      </c>
      <c r="H713" s="91">
        <f t="shared" si="405"/>
        <v>2.589E-2</v>
      </c>
      <c r="I713" s="91">
        <f t="shared" si="405"/>
        <v>0</v>
      </c>
      <c r="J713" s="91">
        <f t="shared" si="405"/>
        <v>0</v>
      </c>
      <c r="K713" s="91">
        <f t="shared" si="405"/>
        <v>0</v>
      </c>
      <c r="L713" s="91">
        <f t="shared" si="405"/>
        <v>9.1639999999999999E-2</v>
      </c>
      <c r="M713" s="91">
        <f t="shared" si="405"/>
        <v>0</v>
      </c>
      <c r="N713" s="91">
        <f t="shared" si="405"/>
        <v>2.147E-2</v>
      </c>
      <c r="O713" s="91">
        <f t="shared" si="405"/>
        <v>0</v>
      </c>
      <c r="P713" s="91">
        <f t="shared" si="405"/>
        <v>1.039E-2</v>
      </c>
      <c r="Q713" s="91">
        <f t="shared" si="405"/>
        <v>0</v>
      </c>
      <c r="R713" s="91">
        <f t="shared" si="405"/>
        <v>0</v>
      </c>
      <c r="S713" s="91">
        <f t="shared" si="405"/>
        <v>0</v>
      </c>
      <c r="T713" s="91">
        <f t="shared" si="405"/>
        <v>0</v>
      </c>
      <c r="U713" s="91">
        <f t="shared" si="405"/>
        <v>2.81E-3</v>
      </c>
      <c r="V713" s="91">
        <f t="shared" si="405"/>
        <v>2.3400000000000001E-3</v>
      </c>
      <c r="W713" s="91">
        <f t="shared" si="405"/>
        <v>0.24248</v>
      </c>
      <c r="X713" s="91">
        <f t="shared" si="405"/>
        <v>0.22508</v>
      </c>
      <c r="Y713" s="91">
        <f t="shared" si="405"/>
        <v>0.28560000000000002</v>
      </c>
      <c r="Z713" s="91">
        <f t="shared" si="405"/>
        <v>0.16747000000000001</v>
      </c>
      <c r="AA713" s="91">
        <f t="shared" si="405"/>
        <v>0.21278</v>
      </c>
    </row>
    <row r="714" spans="1:27" ht="12.75" customHeight="1" outlineLevel="1" x14ac:dyDescent="0.2">
      <c r="A714" s="99" t="s">
        <v>2346</v>
      </c>
      <c r="B714" s="63" t="s">
        <v>238</v>
      </c>
      <c r="C714" s="43" t="s">
        <v>79</v>
      </c>
      <c r="D714" s="44">
        <v>17.57</v>
      </c>
      <c r="E714" s="44">
        <v>78.069999999999993</v>
      </c>
      <c r="F714" s="44">
        <v>68.930000000000007</v>
      </c>
      <c r="G714" s="44">
        <v>114.86</v>
      </c>
      <c r="H714" s="44">
        <v>25.89</v>
      </c>
      <c r="I714" s="44">
        <v>0</v>
      </c>
      <c r="J714" s="44">
        <v>0</v>
      </c>
      <c r="K714" s="44">
        <v>0</v>
      </c>
      <c r="L714" s="44">
        <v>91.64</v>
      </c>
      <c r="M714" s="44">
        <v>0</v>
      </c>
      <c r="N714" s="44">
        <v>21.47</v>
      </c>
      <c r="O714" s="44">
        <v>0</v>
      </c>
      <c r="P714" s="44">
        <v>10.39</v>
      </c>
      <c r="Q714" s="44">
        <v>0</v>
      </c>
      <c r="R714" s="44">
        <v>0</v>
      </c>
      <c r="S714" s="44">
        <v>0</v>
      </c>
      <c r="T714" s="44">
        <v>0</v>
      </c>
      <c r="U714" s="44">
        <v>2.81</v>
      </c>
      <c r="V714" s="44">
        <v>2.34</v>
      </c>
      <c r="W714" s="44">
        <v>242.48</v>
      </c>
      <c r="X714" s="44">
        <v>225.08</v>
      </c>
      <c r="Y714" s="44">
        <v>285.60000000000002</v>
      </c>
      <c r="Z714" s="44">
        <v>167.47</v>
      </c>
      <c r="AA714" s="44">
        <v>212.78</v>
      </c>
    </row>
    <row r="715" spans="1:27" x14ac:dyDescent="0.2">
      <c r="A715" s="98" t="s">
        <v>2347</v>
      </c>
      <c r="B715" s="28" t="str">
        <f>"04"&amp;"."&amp;$B$800&amp;"."&amp;$B$801</f>
        <v>04.12.2023</v>
      </c>
      <c r="C715" s="90" t="s">
        <v>76</v>
      </c>
      <c r="D715" s="91">
        <f>ROUND((D716)/1000,5)</f>
        <v>3.789E-2</v>
      </c>
      <c r="E715" s="91">
        <f t="shared" ref="E715:AA715" si="406">ROUND((E716)/1000,5)</f>
        <v>6.8099999999999994E-2</v>
      </c>
      <c r="F715" s="91">
        <f t="shared" si="406"/>
        <v>2.58E-2</v>
      </c>
      <c r="G715" s="91">
        <f t="shared" si="406"/>
        <v>1.9269999999999999E-2</v>
      </c>
      <c r="H715" s="91">
        <f t="shared" si="406"/>
        <v>0</v>
      </c>
      <c r="I715" s="91">
        <f t="shared" si="406"/>
        <v>0</v>
      </c>
      <c r="J715" s="91">
        <f t="shared" si="406"/>
        <v>0</v>
      </c>
      <c r="K715" s="91">
        <f t="shared" si="406"/>
        <v>0</v>
      </c>
      <c r="L715" s="91">
        <f t="shared" si="406"/>
        <v>0</v>
      </c>
      <c r="M715" s="91">
        <f t="shared" si="406"/>
        <v>3.9949999999999999E-2</v>
      </c>
      <c r="N715" s="91">
        <f t="shared" si="406"/>
        <v>0</v>
      </c>
      <c r="O715" s="91">
        <f t="shared" si="406"/>
        <v>0</v>
      </c>
      <c r="P715" s="91">
        <f t="shared" si="406"/>
        <v>0</v>
      </c>
      <c r="Q715" s="91">
        <f t="shared" si="406"/>
        <v>8.5959999999999995E-2</v>
      </c>
      <c r="R715" s="91">
        <f t="shared" si="406"/>
        <v>0.10199999999999999</v>
      </c>
      <c r="S715" s="91">
        <f t="shared" si="406"/>
        <v>0.16445000000000001</v>
      </c>
      <c r="T715" s="91">
        <f t="shared" si="406"/>
        <v>3.2050000000000002E-2</v>
      </c>
      <c r="U715" s="91">
        <f t="shared" si="406"/>
        <v>0.16678000000000001</v>
      </c>
      <c r="V715" s="91">
        <f t="shared" si="406"/>
        <v>0.16475000000000001</v>
      </c>
      <c r="W715" s="91">
        <f t="shared" si="406"/>
        <v>0.26696999999999999</v>
      </c>
      <c r="X715" s="91">
        <f t="shared" si="406"/>
        <v>0.30130000000000001</v>
      </c>
      <c r="Y715" s="91">
        <f t="shared" si="406"/>
        <v>0.19228999999999999</v>
      </c>
      <c r="Z715" s="91">
        <f t="shared" si="406"/>
        <v>0.11935999999999999</v>
      </c>
      <c r="AA715" s="91">
        <f t="shared" si="406"/>
        <v>4.3249999999999997E-2</v>
      </c>
    </row>
    <row r="716" spans="1:27" ht="12.75" customHeight="1" outlineLevel="1" x14ac:dyDescent="0.2">
      <c r="A716" s="99" t="s">
        <v>2348</v>
      </c>
      <c r="B716" s="63" t="s">
        <v>238</v>
      </c>
      <c r="C716" s="43" t="s">
        <v>79</v>
      </c>
      <c r="D716" s="44">
        <v>37.89</v>
      </c>
      <c r="E716" s="44">
        <v>68.099999999999994</v>
      </c>
      <c r="F716" s="44">
        <v>25.8</v>
      </c>
      <c r="G716" s="44">
        <v>19.27</v>
      </c>
      <c r="H716" s="44">
        <v>0</v>
      </c>
      <c r="I716" s="44">
        <v>0</v>
      </c>
      <c r="J716" s="44">
        <v>0</v>
      </c>
      <c r="K716" s="44">
        <v>0</v>
      </c>
      <c r="L716" s="44">
        <v>0</v>
      </c>
      <c r="M716" s="44">
        <v>39.950000000000003</v>
      </c>
      <c r="N716" s="44">
        <v>0</v>
      </c>
      <c r="O716" s="44">
        <v>0</v>
      </c>
      <c r="P716" s="44">
        <v>0</v>
      </c>
      <c r="Q716" s="44">
        <v>85.96</v>
      </c>
      <c r="R716" s="44">
        <v>102</v>
      </c>
      <c r="S716" s="44">
        <v>164.45</v>
      </c>
      <c r="T716" s="44">
        <v>32.049999999999997</v>
      </c>
      <c r="U716" s="44">
        <v>166.78</v>
      </c>
      <c r="V716" s="44">
        <v>164.75</v>
      </c>
      <c r="W716" s="44">
        <v>266.97000000000003</v>
      </c>
      <c r="X716" s="44">
        <v>301.3</v>
      </c>
      <c r="Y716" s="44">
        <v>192.29</v>
      </c>
      <c r="Z716" s="44">
        <v>119.36</v>
      </c>
      <c r="AA716" s="44">
        <v>43.25</v>
      </c>
    </row>
    <row r="717" spans="1:27" x14ac:dyDescent="0.2">
      <c r="A717" s="98" t="s">
        <v>2349</v>
      </c>
      <c r="B717" s="28" t="str">
        <f>"05"&amp;"."&amp;$B$800&amp;"."&amp;$B$801</f>
        <v>05.12.2023</v>
      </c>
      <c r="C717" s="90" t="s">
        <v>76</v>
      </c>
      <c r="D717" s="91">
        <f>ROUND((D718)/1000,5)</f>
        <v>0.11827</v>
      </c>
      <c r="E717" s="91">
        <f t="shared" ref="E717:AA717" si="407">ROUND((E718)/1000,5)</f>
        <v>9.8549999999999999E-2</v>
      </c>
      <c r="F717" s="91">
        <f t="shared" si="407"/>
        <v>3.3959999999999997E-2</v>
      </c>
      <c r="G717" s="91">
        <f t="shared" si="407"/>
        <v>0</v>
      </c>
      <c r="H717" s="91">
        <f t="shared" si="407"/>
        <v>0</v>
      </c>
      <c r="I717" s="91">
        <f t="shared" si="407"/>
        <v>0</v>
      </c>
      <c r="J717" s="91">
        <f t="shared" si="407"/>
        <v>0</v>
      </c>
      <c r="K717" s="91">
        <f t="shared" si="407"/>
        <v>0</v>
      </c>
      <c r="L717" s="91">
        <f t="shared" si="407"/>
        <v>0</v>
      </c>
      <c r="M717" s="91">
        <f t="shared" si="407"/>
        <v>0</v>
      </c>
      <c r="N717" s="91">
        <f t="shared" si="407"/>
        <v>0</v>
      </c>
      <c r="O717" s="91">
        <f t="shared" si="407"/>
        <v>7.646E-2</v>
      </c>
      <c r="P717" s="91">
        <f t="shared" si="407"/>
        <v>3.0599999999999999E-2</v>
      </c>
      <c r="Q717" s="91">
        <f t="shared" si="407"/>
        <v>1.7350000000000001E-2</v>
      </c>
      <c r="R717" s="91">
        <f t="shared" si="407"/>
        <v>2.351E-2</v>
      </c>
      <c r="S717" s="91">
        <f t="shared" si="407"/>
        <v>6.8700000000000002E-3</v>
      </c>
      <c r="T717" s="91">
        <f t="shared" si="407"/>
        <v>0</v>
      </c>
      <c r="U717" s="91">
        <f t="shared" si="407"/>
        <v>1.201E-2</v>
      </c>
      <c r="V717" s="91">
        <f t="shared" si="407"/>
        <v>8.5779999999999995E-2</v>
      </c>
      <c r="W717" s="91">
        <f t="shared" si="407"/>
        <v>0.16405</v>
      </c>
      <c r="X717" s="91">
        <f t="shared" si="407"/>
        <v>0.184</v>
      </c>
      <c r="Y717" s="91">
        <f t="shared" si="407"/>
        <v>0.40075</v>
      </c>
      <c r="Z717" s="91">
        <f t="shared" si="407"/>
        <v>0.21185000000000001</v>
      </c>
      <c r="AA717" s="91">
        <f t="shared" si="407"/>
        <v>0.67518999999999996</v>
      </c>
    </row>
    <row r="718" spans="1:27" ht="12.75" customHeight="1" outlineLevel="1" x14ac:dyDescent="0.2">
      <c r="A718" s="99" t="s">
        <v>2350</v>
      </c>
      <c r="B718" s="63" t="s">
        <v>238</v>
      </c>
      <c r="C718" s="43" t="s">
        <v>79</v>
      </c>
      <c r="D718" s="44">
        <v>118.27</v>
      </c>
      <c r="E718" s="44">
        <v>98.55</v>
      </c>
      <c r="F718" s="44">
        <v>33.96</v>
      </c>
      <c r="G718" s="44">
        <v>0</v>
      </c>
      <c r="H718" s="44">
        <v>0</v>
      </c>
      <c r="I718" s="44">
        <v>0</v>
      </c>
      <c r="J718" s="44">
        <v>0</v>
      </c>
      <c r="K718" s="44">
        <v>0</v>
      </c>
      <c r="L718" s="44">
        <v>0</v>
      </c>
      <c r="M718" s="44">
        <v>0</v>
      </c>
      <c r="N718" s="44">
        <v>0</v>
      </c>
      <c r="O718" s="44">
        <v>76.459999999999994</v>
      </c>
      <c r="P718" s="44">
        <v>30.6</v>
      </c>
      <c r="Q718" s="44">
        <v>17.350000000000001</v>
      </c>
      <c r="R718" s="44">
        <v>23.51</v>
      </c>
      <c r="S718" s="44">
        <v>6.87</v>
      </c>
      <c r="T718" s="44">
        <v>0</v>
      </c>
      <c r="U718" s="44">
        <v>12.01</v>
      </c>
      <c r="V718" s="44">
        <v>85.78</v>
      </c>
      <c r="W718" s="44">
        <v>164.05</v>
      </c>
      <c r="X718" s="44">
        <v>184</v>
      </c>
      <c r="Y718" s="44">
        <v>400.75</v>
      </c>
      <c r="Z718" s="44">
        <v>211.85</v>
      </c>
      <c r="AA718" s="44">
        <v>675.19</v>
      </c>
    </row>
    <row r="719" spans="1:27" x14ac:dyDescent="0.2">
      <c r="A719" s="98" t="s">
        <v>2351</v>
      </c>
      <c r="B719" s="28" t="str">
        <f>"06"&amp;"."&amp;$B$800&amp;"."&amp;$B$801</f>
        <v>06.12.2023</v>
      </c>
      <c r="C719" s="90" t="s">
        <v>76</v>
      </c>
      <c r="D719" s="91">
        <f>ROUND((D720)/1000,5)</f>
        <v>0.13739999999999999</v>
      </c>
      <c r="E719" s="91">
        <f t="shared" ref="E719:AA719" si="408">ROUND((E720)/1000,5)</f>
        <v>0.12282999999999999</v>
      </c>
      <c r="F719" s="91">
        <f t="shared" si="408"/>
        <v>9.5140000000000002E-2</v>
      </c>
      <c r="G719" s="91">
        <f t="shared" si="408"/>
        <v>3.3649999999999999E-2</v>
      </c>
      <c r="H719" s="91">
        <f t="shared" si="408"/>
        <v>0</v>
      </c>
      <c r="I719" s="91">
        <f t="shared" si="408"/>
        <v>0</v>
      </c>
      <c r="J719" s="91">
        <f t="shared" si="408"/>
        <v>0</v>
      </c>
      <c r="K719" s="91">
        <f t="shared" si="408"/>
        <v>0</v>
      </c>
      <c r="L719" s="91">
        <f t="shared" si="408"/>
        <v>0</v>
      </c>
      <c r="M719" s="91">
        <f t="shared" si="408"/>
        <v>8.4700000000000001E-3</v>
      </c>
      <c r="N719" s="91">
        <f t="shared" si="408"/>
        <v>0.11133999999999999</v>
      </c>
      <c r="O719" s="91">
        <f t="shared" si="408"/>
        <v>9.0050000000000005E-2</v>
      </c>
      <c r="P719" s="91">
        <f t="shared" si="408"/>
        <v>3.313E-2</v>
      </c>
      <c r="Q719" s="91">
        <f t="shared" si="408"/>
        <v>3.4520000000000002E-2</v>
      </c>
      <c r="R719" s="91">
        <f t="shared" si="408"/>
        <v>1.6000000000000001E-3</v>
      </c>
      <c r="S719" s="91">
        <f t="shared" si="408"/>
        <v>6.2719999999999998E-2</v>
      </c>
      <c r="T719" s="91">
        <f t="shared" si="408"/>
        <v>0.13403000000000001</v>
      </c>
      <c r="U719" s="91">
        <f t="shared" si="408"/>
        <v>8.1589999999999996E-2</v>
      </c>
      <c r="V719" s="91">
        <f t="shared" si="408"/>
        <v>0.23945</v>
      </c>
      <c r="W719" s="91">
        <f t="shared" si="408"/>
        <v>0.18393999999999999</v>
      </c>
      <c r="X719" s="91">
        <f t="shared" si="408"/>
        <v>0.15185999999999999</v>
      </c>
      <c r="Y719" s="91">
        <f t="shared" si="408"/>
        <v>0.37134</v>
      </c>
      <c r="Z719" s="91">
        <f t="shared" si="408"/>
        <v>0.27997</v>
      </c>
      <c r="AA719" s="91">
        <f t="shared" si="408"/>
        <v>0.47886000000000001</v>
      </c>
    </row>
    <row r="720" spans="1:27" ht="12.75" customHeight="1" outlineLevel="1" x14ac:dyDescent="0.2">
      <c r="A720" s="99" t="s">
        <v>2352</v>
      </c>
      <c r="B720" s="63" t="s">
        <v>238</v>
      </c>
      <c r="C720" s="43" t="s">
        <v>79</v>
      </c>
      <c r="D720" s="44">
        <v>137.4</v>
      </c>
      <c r="E720" s="44">
        <v>122.83</v>
      </c>
      <c r="F720" s="44">
        <v>95.14</v>
      </c>
      <c r="G720" s="44">
        <v>33.65</v>
      </c>
      <c r="H720" s="44">
        <v>0</v>
      </c>
      <c r="I720" s="44">
        <v>0</v>
      </c>
      <c r="J720" s="44">
        <v>0</v>
      </c>
      <c r="K720" s="44">
        <v>0</v>
      </c>
      <c r="L720" s="44">
        <v>0</v>
      </c>
      <c r="M720" s="44">
        <v>8.4700000000000006</v>
      </c>
      <c r="N720" s="44">
        <v>111.34</v>
      </c>
      <c r="O720" s="44">
        <v>90.05</v>
      </c>
      <c r="P720" s="44">
        <v>33.130000000000003</v>
      </c>
      <c r="Q720" s="44">
        <v>34.520000000000003</v>
      </c>
      <c r="R720" s="44">
        <v>1.6</v>
      </c>
      <c r="S720" s="44">
        <v>62.72</v>
      </c>
      <c r="T720" s="44">
        <v>134.03</v>
      </c>
      <c r="U720" s="44">
        <v>81.59</v>
      </c>
      <c r="V720" s="44">
        <v>239.45</v>
      </c>
      <c r="W720" s="44">
        <v>183.94</v>
      </c>
      <c r="X720" s="44">
        <v>151.86000000000001</v>
      </c>
      <c r="Y720" s="44">
        <v>371.34</v>
      </c>
      <c r="Z720" s="44">
        <v>279.97000000000003</v>
      </c>
      <c r="AA720" s="44">
        <v>478.86</v>
      </c>
    </row>
    <row r="721" spans="1:27" x14ac:dyDescent="0.2">
      <c r="A721" s="98" t="s">
        <v>2353</v>
      </c>
      <c r="B721" s="28" t="str">
        <f>"07"&amp;"."&amp;$B$800&amp;"."&amp;$B$801</f>
        <v>07.12.2023</v>
      </c>
      <c r="C721" s="90" t="s">
        <v>76</v>
      </c>
      <c r="D721" s="91">
        <f>ROUND((D722)/1000,5)</f>
        <v>8.2830000000000001E-2</v>
      </c>
      <c r="E721" s="91">
        <f t="shared" ref="E721:AA721" si="409">ROUND((E722)/1000,5)</f>
        <v>5.8380000000000001E-2</v>
      </c>
      <c r="F721" s="91">
        <f t="shared" si="409"/>
        <v>0</v>
      </c>
      <c r="G721" s="91">
        <f t="shared" si="409"/>
        <v>0</v>
      </c>
      <c r="H721" s="91">
        <f t="shared" si="409"/>
        <v>0</v>
      </c>
      <c r="I721" s="91">
        <f t="shared" si="409"/>
        <v>0</v>
      </c>
      <c r="J721" s="91">
        <f t="shared" si="409"/>
        <v>0</v>
      </c>
      <c r="K721" s="91">
        <f t="shared" si="409"/>
        <v>0</v>
      </c>
      <c r="L721" s="91">
        <f t="shared" si="409"/>
        <v>0</v>
      </c>
      <c r="M721" s="91">
        <f t="shared" si="409"/>
        <v>9.58E-3</v>
      </c>
      <c r="N721" s="91">
        <f t="shared" si="409"/>
        <v>0.10448</v>
      </c>
      <c r="O721" s="91">
        <f t="shared" si="409"/>
        <v>0</v>
      </c>
      <c r="P721" s="91">
        <f t="shared" si="409"/>
        <v>0</v>
      </c>
      <c r="Q721" s="91">
        <f t="shared" si="409"/>
        <v>0</v>
      </c>
      <c r="R721" s="91">
        <f t="shared" si="409"/>
        <v>0</v>
      </c>
      <c r="S721" s="91">
        <f t="shared" si="409"/>
        <v>0</v>
      </c>
      <c r="T721" s="91">
        <f t="shared" si="409"/>
        <v>5.3240000000000003E-2</v>
      </c>
      <c r="U721" s="91">
        <f t="shared" si="409"/>
        <v>5.4629999999999998E-2</v>
      </c>
      <c r="V721" s="91">
        <f t="shared" si="409"/>
        <v>9.4890000000000002E-2</v>
      </c>
      <c r="W721" s="91">
        <f t="shared" si="409"/>
        <v>0</v>
      </c>
      <c r="X721" s="91">
        <f t="shared" si="409"/>
        <v>0</v>
      </c>
      <c r="Y721" s="91">
        <f t="shared" si="409"/>
        <v>1.644E-2</v>
      </c>
      <c r="Z721" s="91">
        <f t="shared" si="409"/>
        <v>3.0269999999999998E-2</v>
      </c>
      <c r="AA721" s="91">
        <f t="shared" si="409"/>
        <v>0.18775</v>
      </c>
    </row>
    <row r="722" spans="1:27" ht="12.75" customHeight="1" outlineLevel="1" x14ac:dyDescent="0.2">
      <c r="A722" s="99" t="s">
        <v>2354</v>
      </c>
      <c r="B722" s="63" t="s">
        <v>238</v>
      </c>
      <c r="C722" s="43" t="s">
        <v>79</v>
      </c>
      <c r="D722" s="44">
        <v>82.83</v>
      </c>
      <c r="E722" s="44">
        <v>58.38</v>
      </c>
      <c r="F722" s="44">
        <v>0</v>
      </c>
      <c r="G722" s="44">
        <v>0</v>
      </c>
      <c r="H722" s="44">
        <v>0</v>
      </c>
      <c r="I722" s="44">
        <v>0</v>
      </c>
      <c r="J722" s="44">
        <v>0</v>
      </c>
      <c r="K722" s="44">
        <v>0</v>
      </c>
      <c r="L722" s="44">
        <v>0</v>
      </c>
      <c r="M722" s="44">
        <v>9.58</v>
      </c>
      <c r="N722" s="44">
        <v>104.48</v>
      </c>
      <c r="O722" s="44">
        <v>0</v>
      </c>
      <c r="P722" s="44">
        <v>0</v>
      </c>
      <c r="Q722" s="44">
        <v>0</v>
      </c>
      <c r="R722" s="44">
        <v>0</v>
      </c>
      <c r="S722" s="44">
        <v>0</v>
      </c>
      <c r="T722" s="44">
        <v>53.24</v>
      </c>
      <c r="U722" s="44">
        <v>54.63</v>
      </c>
      <c r="V722" s="44">
        <v>94.89</v>
      </c>
      <c r="W722" s="44">
        <v>0</v>
      </c>
      <c r="X722" s="44">
        <v>0</v>
      </c>
      <c r="Y722" s="44">
        <v>16.440000000000001</v>
      </c>
      <c r="Z722" s="44">
        <v>30.27</v>
      </c>
      <c r="AA722" s="44">
        <v>187.75</v>
      </c>
    </row>
    <row r="723" spans="1:27" x14ac:dyDescent="0.2">
      <c r="A723" s="98" t="s">
        <v>2355</v>
      </c>
      <c r="B723" s="28" t="str">
        <f>"08"&amp;"."&amp;$B$800&amp;"."&amp;$B$801</f>
        <v>08.12.2023</v>
      </c>
      <c r="C723" s="90" t="s">
        <v>76</v>
      </c>
      <c r="D723" s="91">
        <f>ROUND((D724)/1000,5)</f>
        <v>2.989E-2</v>
      </c>
      <c r="E723" s="91">
        <f t="shared" ref="E723:AA723" si="410">ROUND((E724)/1000,5)</f>
        <v>0</v>
      </c>
      <c r="F723" s="91">
        <f t="shared" si="410"/>
        <v>0</v>
      </c>
      <c r="G723" s="91">
        <f t="shared" si="410"/>
        <v>0</v>
      </c>
      <c r="H723" s="91">
        <f t="shared" si="410"/>
        <v>0</v>
      </c>
      <c r="I723" s="91">
        <f t="shared" si="410"/>
        <v>0</v>
      </c>
      <c r="J723" s="91">
        <f t="shared" si="410"/>
        <v>0</v>
      </c>
      <c r="K723" s="91">
        <f t="shared" si="410"/>
        <v>0</v>
      </c>
      <c r="L723" s="91">
        <f t="shared" si="410"/>
        <v>0</v>
      </c>
      <c r="M723" s="91">
        <f t="shared" si="410"/>
        <v>0</v>
      </c>
      <c r="N723" s="91">
        <f t="shared" si="410"/>
        <v>0</v>
      </c>
      <c r="O723" s="91">
        <f t="shared" si="410"/>
        <v>0</v>
      </c>
      <c r="P723" s="91">
        <f t="shared" si="410"/>
        <v>0</v>
      </c>
      <c r="Q723" s="91">
        <f t="shared" si="410"/>
        <v>0</v>
      </c>
      <c r="R723" s="91">
        <f t="shared" si="410"/>
        <v>0</v>
      </c>
      <c r="S723" s="91">
        <f t="shared" si="410"/>
        <v>0</v>
      </c>
      <c r="T723" s="91">
        <f t="shared" si="410"/>
        <v>0</v>
      </c>
      <c r="U723" s="91">
        <f t="shared" si="410"/>
        <v>0</v>
      </c>
      <c r="V723" s="91">
        <f t="shared" si="410"/>
        <v>0</v>
      </c>
      <c r="W723" s="91">
        <f t="shared" si="410"/>
        <v>0</v>
      </c>
      <c r="X723" s="91">
        <f t="shared" si="410"/>
        <v>0</v>
      </c>
      <c r="Y723" s="91">
        <f t="shared" si="410"/>
        <v>0</v>
      </c>
      <c r="Z723" s="91">
        <f t="shared" si="410"/>
        <v>0</v>
      </c>
      <c r="AA723" s="91">
        <f t="shared" si="410"/>
        <v>0</v>
      </c>
    </row>
    <row r="724" spans="1:27" ht="12.75" customHeight="1" outlineLevel="1" x14ac:dyDescent="0.2">
      <c r="A724" s="99" t="s">
        <v>2356</v>
      </c>
      <c r="B724" s="63" t="s">
        <v>238</v>
      </c>
      <c r="C724" s="43" t="s">
        <v>79</v>
      </c>
      <c r="D724" s="44">
        <v>29.89</v>
      </c>
      <c r="E724" s="44">
        <v>0</v>
      </c>
      <c r="F724" s="44">
        <v>0</v>
      </c>
      <c r="G724" s="44">
        <v>0</v>
      </c>
      <c r="H724" s="44">
        <v>0</v>
      </c>
      <c r="I724" s="44">
        <v>0</v>
      </c>
      <c r="J724" s="44">
        <v>0</v>
      </c>
      <c r="K724" s="44">
        <v>0</v>
      </c>
      <c r="L724" s="44">
        <v>0</v>
      </c>
      <c r="M724" s="44">
        <v>0</v>
      </c>
      <c r="N724" s="44">
        <v>0</v>
      </c>
      <c r="O724" s="44">
        <v>0</v>
      </c>
      <c r="P724" s="44">
        <v>0</v>
      </c>
      <c r="Q724" s="44">
        <v>0</v>
      </c>
      <c r="R724" s="44">
        <v>0</v>
      </c>
      <c r="S724" s="44">
        <v>0</v>
      </c>
      <c r="T724" s="44">
        <v>0</v>
      </c>
      <c r="U724" s="44">
        <v>0</v>
      </c>
      <c r="V724" s="44">
        <v>0</v>
      </c>
      <c r="W724" s="44">
        <v>0</v>
      </c>
      <c r="X724" s="44">
        <v>0</v>
      </c>
      <c r="Y724" s="44">
        <v>0</v>
      </c>
      <c r="Z724" s="44">
        <v>0</v>
      </c>
      <c r="AA724" s="44">
        <v>0</v>
      </c>
    </row>
    <row r="725" spans="1:27" x14ac:dyDescent="0.2">
      <c r="A725" s="98" t="s">
        <v>2357</v>
      </c>
      <c r="B725" s="28" t="str">
        <f>"09"&amp;"."&amp;$B$800&amp;"."&amp;$B$801</f>
        <v>09.12.2023</v>
      </c>
      <c r="C725" s="90" t="s">
        <v>76</v>
      </c>
      <c r="D725" s="91">
        <f>ROUND((D726)/1000,5)</f>
        <v>0</v>
      </c>
      <c r="E725" s="91">
        <f t="shared" ref="E725:AA725" si="411">ROUND((E726)/1000,5)</f>
        <v>0</v>
      </c>
      <c r="F725" s="91">
        <f t="shared" si="411"/>
        <v>0</v>
      </c>
      <c r="G725" s="91">
        <f t="shared" si="411"/>
        <v>0</v>
      </c>
      <c r="H725" s="91">
        <f t="shared" si="411"/>
        <v>0</v>
      </c>
      <c r="I725" s="91">
        <f t="shared" si="411"/>
        <v>0</v>
      </c>
      <c r="J725" s="91">
        <f t="shared" si="411"/>
        <v>0</v>
      </c>
      <c r="K725" s="91">
        <f t="shared" si="411"/>
        <v>0</v>
      </c>
      <c r="L725" s="91">
        <f t="shared" si="411"/>
        <v>0</v>
      </c>
      <c r="M725" s="91">
        <f t="shared" si="411"/>
        <v>0</v>
      </c>
      <c r="N725" s="91">
        <f t="shared" si="411"/>
        <v>0</v>
      </c>
      <c r="O725" s="91">
        <f t="shared" si="411"/>
        <v>0</v>
      </c>
      <c r="P725" s="91">
        <f t="shared" si="411"/>
        <v>0</v>
      </c>
      <c r="Q725" s="91">
        <f t="shared" si="411"/>
        <v>0</v>
      </c>
      <c r="R725" s="91">
        <f t="shared" si="411"/>
        <v>0</v>
      </c>
      <c r="S725" s="91">
        <f t="shared" si="411"/>
        <v>0</v>
      </c>
      <c r="T725" s="91">
        <f t="shared" si="411"/>
        <v>0</v>
      </c>
      <c r="U725" s="91">
        <f t="shared" si="411"/>
        <v>0</v>
      </c>
      <c r="V725" s="91">
        <f t="shared" si="411"/>
        <v>0</v>
      </c>
      <c r="W725" s="91">
        <f t="shared" si="411"/>
        <v>3.6249999999999998E-2</v>
      </c>
      <c r="X725" s="91">
        <f t="shared" si="411"/>
        <v>3.0210000000000001E-2</v>
      </c>
      <c r="Y725" s="91">
        <f t="shared" si="411"/>
        <v>0</v>
      </c>
      <c r="Z725" s="91">
        <f t="shared" si="411"/>
        <v>0</v>
      </c>
      <c r="AA725" s="91">
        <f t="shared" si="411"/>
        <v>0</v>
      </c>
    </row>
    <row r="726" spans="1:27" ht="12.75" customHeight="1" outlineLevel="1" x14ac:dyDescent="0.2">
      <c r="A726" s="99" t="s">
        <v>2358</v>
      </c>
      <c r="B726" s="63" t="s">
        <v>238</v>
      </c>
      <c r="C726" s="43" t="s">
        <v>79</v>
      </c>
      <c r="D726" s="44">
        <v>0</v>
      </c>
      <c r="E726" s="44">
        <v>0</v>
      </c>
      <c r="F726" s="44">
        <v>0</v>
      </c>
      <c r="G726" s="44">
        <v>0</v>
      </c>
      <c r="H726" s="44">
        <v>0</v>
      </c>
      <c r="I726" s="44">
        <v>0</v>
      </c>
      <c r="J726" s="44">
        <v>0</v>
      </c>
      <c r="K726" s="44">
        <v>0</v>
      </c>
      <c r="L726" s="44">
        <v>0</v>
      </c>
      <c r="M726" s="44">
        <v>0</v>
      </c>
      <c r="N726" s="44">
        <v>0</v>
      </c>
      <c r="O726" s="44">
        <v>0</v>
      </c>
      <c r="P726" s="44">
        <v>0</v>
      </c>
      <c r="Q726" s="44">
        <v>0</v>
      </c>
      <c r="R726" s="44">
        <v>0</v>
      </c>
      <c r="S726" s="44">
        <v>0</v>
      </c>
      <c r="T726" s="44">
        <v>0</v>
      </c>
      <c r="U726" s="44">
        <v>0</v>
      </c>
      <c r="V726" s="44">
        <v>0</v>
      </c>
      <c r="W726" s="44">
        <v>36.25</v>
      </c>
      <c r="X726" s="44">
        <v>30.21</v>
      </c>
      <c r="Y726" s="44">
        <v>0</v>
      </c>
      <c r="Z726" s="44">
        <v>0</v>
      </c>
      <c r="AA726" s="44">
        <v>0</v>
      </c>
    </row>
    <row r="727" spans="1:27" x14ac:dyDescent="0.2">
      <c r="A727" s="98" t="s">
        <v>2359</v>
      </c>
      <c r="B727" s="28" t="str">
        <f>"10"&amp;"."&amp;$B$800&amp;"."&amp;$B$801</f>
        <v>10.12.2023</v>
      </c>
      <c r="C727" s="90" t="s">
        <v>76</v>
      </c>
      <c r="D727" s="91">
        <f>ROUND((D728)/1000,5)</f>
        <v>0</v>
      </c>
      <c r="E727" s="91">
        <f t="shared" ref="E727:AA727" si="412">ROUND((E728)/1000,5)</f>
        <v>0</v>
      </c>
      <c r="F727" s="91">
        <f t="shared" si="412"/>
        <v>0</v>
      </c>
      <c r="G727" s="91">
        <f t="shared" si="412"/>
        <v>0</v>
      </c>
      <c r="H727" s="91">
        <f t="shared" si="412"/>
        <v>0</v>
      </c>
      <c r="I727" s="91">
        <f t="shared" si="412"/>
        <v>0</v>
      </c>
      <c r="J727" s="91">
        <f t="shared" si="412"/>
        <v>0</v>
      </c>
      <c r="K727" s="91">
        <f t="shared" si="412"/>
        <v>0</v>
      </c>
      <c r="L727" s="91">
        <f t="shared" si="412"/>
        <v>0</v>
      </c>
      <c r="M727" s="91">
        <f t="shared" si="412"/>
        <v>0</v>
      </c>
      <c r="N727" s="91">
        <f t="shared" si="412"/>
        <v>0</v>
      </c>
      <c r="O727" s="91">
        <f t="shared" si="412"/>
        <v>0</v>
      </c>
      <c r="P727" s="91">
        <f t="shared" si="412"/>
        <v>0</v>
      </c>
      <c r="Q727" s="91">
        <f t="shared" si="412"/>
        <v>0</v>
      </c>
      <c r="R727" s="91">
        <f t="shared" si="412"/>
        <v>0</v>
      </c>
      <c r="S727" s="91">
        <f t="shared" si="412"/>
        <v>0</v>
      </c>
      <c r="T727" s="91">
        <f t="shared" si="412"/>
        <v>0</v>
      </c>
      <c r="U727" s="91">
        <f t="shared" si="412"/>
        <v>0</v>
      </c>
      <c r="V727" s="91">
        <f t="shared" si="412"/>
        <v>0</v>
      </c>
      <c r="W727" s="91">
        <f t="shared" si="412"/>
        <v>0</v>
      </c>
      <c r="X727" s="91">
        <f t="shared" si="412"/>
        <v>0</v>
      </c>
      <c r="Y727" s="91">
        <f t="shared" si="412"/>
        <v>0</v>
      </c>
      <c r="Z727" s="91">
        <f t="shared" si="412"/>
        <v>0</v>
      </c>
      <c r="AA727" s="91">
        <f t="shared" si="412"/>
        <v>0</v>
      </c>
    </row>
    <row r="728" spans="1:27" ht="12.75" customHeight="1" outlineLevel="1" x14ac:dyDescent="0.2">
      <c r="A728" s="99" t="s">
        <v>2360</v>
      </c>
      <c r="B728" s="63" t="s">
        <v>238</v>
      </c>
      <c r="C728" s="43" t="s">
        <v>79</v>
      </c>
      <c r="D728" s="44">
        <v>0</v>
      </c>
      <c r="E728" s="44">
        <v>0</v>
      </c>
      <c r="F728" s="44">
        <v>0</v>
      </c>
      <c r="G728" s="44">
        <v>0</v>
      </c>
      <c r="H728" s="44">
        <v>0</v>
      </c>
      <c r="I728" s="44">
        <v>0</v>
      </c>
      <c r="J728" s="44">
        <v>0</v>
      </c>
      <c r="K728" s="44">
        <v>0</v>
      </c>
      <c r="L728" s="44">
        <v>0</v>
      </c>
      <c r="M728" s="44">
        <v>0</v>
      </c>
      <c r="N728" s="44">
        <v>0</v>
      </c>
      <c r="O728" s="44">
        <v>0</v>
      </c>
      <c r="P728" s="44">
        <v>0</v>
      </c>
      <c r="Q728" s="44">
        <v>0</v>
      </c>
      <c r="R728" s="44">
        <v>0</v>
      </c>
      <c r="S728" s="44">
        <v>0</v>
      </c>
      <c r="T728" s="44">
        <v>0</v>
      </c>
      <c r="U728" s="44">
        <v>0</v>
      </c>
      <c r="V728" s="44">
        <v>0</v>
      </c>
      <c r="W728" s="44">
        <v>0</v>
      </c>
      <c r="X728" s="44">
        <v>0</v>
      </c>
      <c r="Y728" s="44">
        <v>0</v>
      </c>
      <c r="Z728" s="44">
        <v>0</v>
      </c>
      <c r="AA728" s="44">
        <v>0</v>
      </c>
    </row>
    <row r="729" spans="1:27" x14ac:dyDescent="0.2">
      <c r="A729" s="98" t="s">
        <v>2361</v>
      </c>
      <c r="B729" s="28" t="str">
        <f>"11"&amp;"."&amp;$B$800&amp;"."&amp;$B$801</f>
        <v>11.12.2023</v>
      </c>
      <c r="C729" s="90" t="s">
        <v>76</v>
      </c>
      <c r="D729" s="91">
        <f>ROUND((D730)/1000,5)</f>
        <v>0</v>
      </c>
      <c r="E729" s="91">
        <f t="shared" ref="E729:AA729" si="413">ROUND((E730)/1000,5)</f>
        <v>0</v>
      </c>
      <c r="F729" s="91">
        <f t="shared" si="413"/>
        <v>4.1700000000000001E-3</v>
      </c>
      <c r="G729" s="91">
        <f t="shared" si="413"/>
        <v>0</v>
      </c>
      <c r="H729" s="91">
        <f t="shared" si="413"/>
        <v>0</v>
      </c>
      <c r="I729" s="91">
        <f t="shared" si="413"/>
        <v>0</v>
      </c>
      <c r="J729" s="91">
        <f t="shared" si="413"/>
        <v>0</v>
      </c>
      <c r="K729" s="91">
        <f t="shared" si="413"/>
        <v>0</v>
      </c>
      <c r="L729" s="91">
        <f t="shared" si="413"/>
        <v>0</v>
      </c>
      <c r="M729" s="91">
        <f t="shared" si="413"/>
        <v>0</v>
      </c>
      <c r="N729" s="91">
        <f t="shared" si="413"/>
        <v>0</v>
      </c>
      <c r="O729" s="91">
        <f t="shared" si="413"/>
        <v>0</v>
      </c>
      <c r="P729" s="91">
        <f t="shared" si="413"/>
        <v>0</v>
      </c>
      <c r="Q729" s="91">
        <f t="shared" si="413"/>
        <v>0</v>
      </c>
      <c r="R729" s="91">
        <f t="shared" si="413"/>
        <v>0</v>
      </c>
      <c r="S729" s="91">
        <f t="shared" si="413"/>
        <v>0</v>
      </c>
      <c r="T729" s="91">
        <f t="shared" si="413"/>
        <v>0</v>
      </c>
      <c r="U729" s="91">
        <f t="shared" si="413"/>
        <v>0</v>
      </c>
      <c r="V729" s="91">
        <f t="shared" si="413"/>
        <v>0</v>
      </c>
      <c r="W729" s="91">
        <f t="shared" si="413"/>
        <v>0</v>
      </c>
      <c r="X729" s="91">
        <f t="shared" si="413"/>
        <v>0</v>
      </c>
      <c r="Y729" s="91">
        <f t="shared" si="413"/>
        <v>0</v>
      </c>
      <c r="Z729" s="91">
        <f t="shared" si="413"/>
        <v>0</v>
      </c>
      <c r="AA729" s="91">
        <f t="shared" si="413"/>
        <v>0</v>
      </c>
    </row>
    <row r="730" spans="1:27" ht="12.75" customHeight="1" outlineLevel="1" x14ac:dyDescent="0.2">
      <c r="A730" s="99" t="s">
        <v>2362</v>
      </c>
      <c r="B730" s="63" t="s">
        <v>238</v>
      </c>
      <c r="C730" s="43" t="s">
        <v>79</v>
      </c>
      <c r="D730" s="44">
        <v>0</v>
      </c>
      <c r="E730" s="44">
        <v>0</v>
      </c>
      <c r="F730" s="44">
        <v>4.17</v>
      </c>
      <c r="G730" s="44">
        <v>0</v>
      </c>
      <c r="H730" s="44">
        <v>0</v>
      </c>
      <c r="I730" s="44">
        <v>0</v>
      </c>
      <c r="J730" s="44">
        <v>0</v>
      </c>
      <c r="K730" s="44">
        <v>0</v>
      </c>
      <c r="L730" s="44">
        <v>0</v>
      </c>
      <c r="M730" s="44">
        <v>0</v>
      </c>
      <c r="N730" s="44">
        <v>0</v>
      </c>
      <c r="O730" s="44">
        <v>0</v>
      </c>
      <c r="P730" s="44">
        <v>0</v>
      </c>
      <c r="Q730" s="44">
        <v>0</v>
      </c>
      <c r="R730" s="44">
        <v>0</v>
      </c>
      <c r="S730" s="44">
        <v>0</v>
      </c>
      <c r="T730" s="44">
        <v>0</v>
      </c>
      <c r="U730" s="44">
        <v>0</v>
      </c>
      <c r="V730" s="44">
        <v>0</v>
      </c>
      <c r="W730" s="44">
        <v>0</v>
      </c>
      <c r="X730" s="44">
        <v>0</v>
      </c>
      <c r="Y730" s="44">
        <v>0</v>
      </c>
      <c r="Z730" s="44">
        <v>0</v>
      </c>
      <c r="AA730" s="44">
        <v>0</v>
      </c>
    </row>
    <row r="731" spans="1:27" x14ac:dyDescent="0.2">
      <c r="A731" s="98" t="s">
        <v>2363</v>
      </c>
      <c r="B731" s="28" t="str">
        <f>"12"&amp;"."&amp;$B$800&amp;"."&amp;$B$801</f>
        <v>12.12.2023</v>
      </c>
      <c r="C731" s="90" t="s">
        <v>76</v>
      </c>
      <c r="D731" s="91">
        <f>ROUND((D732)/1000,5)</f>
        <v>7.349E-2</v>
      </c>
      <c r="E731" s="91">
        <f t="shared" ref="E731:AA731" si="414">ROUND((E732)/1000,5)</f>
        <v>0</v>
      </c>
      <c r="F731" s="91">
        <f t="shared" si="414"/>
        <v>0</v>
      </c>
      <c r="G731" s="91">
        <f t="shared" si="414"/>
        <v>0</v>
      </c>
      <c r="H731" s="91">
        <f t="shared" si="414"/>
        <v>0</v>
      </c>
      <c r="I731" s="91">
        <f t="shared" si="414"/>
        <v>0</v>
      </c>
      <c r="J731" s="91">
        <f t="shared" si="414"/>
        <v>0</v>
      </c>
      <c r="K731" s="91">
        <f t="shared" si="414"/>
        <v>0</v>
      </c>
      <c r="L731" s="91">
        <f t="shared" si="414"/>
        <v>0</v>
      </c>
      <c r="M731" s="91">
        <f t="shared" si="414"/>
        <v>0</v>
      </c>
      <c r="N731" s="91">
        <f t="shared" si="414"/>
        <v>0</v>
      </c>
      <c r="O731" s="91">
        <f t="shared" si="414"/>
        <v>0</v>
      </c>
      <c r="P731" s="91">
        <f t="shared" si="414"/>
        <v>0</v>
      </c>
      <c r="Q731" s="91">
        <f t="shared" si="414"/>
        <v>0</v>
      </c>
      <c r="R731" s="91">
        <f t="shared" si="414"/>
        <v>0</v>
      </c>
      <c r="S731" s="91">
        <f t="shared" si="414"/>
        <v>0</v>
      </c>
      <c r="T731" s="91">
        <f t="shared" si="414"/>
        <v>0</v>
      </c>
      <c r="U731" s="91">
        <f t="shared" si="414"/>
        <v>0</v>
      </c>
      <c r="V731" s="91">
        <f t="shared" si="414"/>
        <v>0</v>
      </c>
      <c r="W731" s="91">
        <f t="shared" si="414"/>
        <v>0</v>
      </c>
      <c r="X731" s="91">
        <f t="shared" si="414"/>
        <v>8.8999999999999995E-4</v>
      </c>
      <c r="Y731" s="91">
        <f t="shared" si="414"/>
        <v>8.72E-2</v>
      </c>
      <c r="Z731" s="91">
        <f t="shared" si="414"/>
        <v>4.011E-2</v>
      </c>
      <c r="AA731" s="91">
        <f t="shared" si="414"/>
        <v>0.22842999999999999</v>
      </c>
    </row>
    <row r="732" spans="1:27" ht="12.75" customHeight="1" outlineLevel="1" x14ac:dyDescent="0.2">
      <c r="A732" s="99" t="s">
        <v>2364</v>
      </c>
      <c r="B732" s="63" t="s">
        <v>238</v>
      </c>
      <c r="C732" s="43" t="s">
        <v>79</v>
      </c>
      <c r="D732" s="44">
        <v>73.489999999999995</v>
      </c>
      <c r="E732" s="44">
        <v>0</v>
      </c>
      <c r="F732" s="44">
        <v>0</v>
      </c>
      <c r="G732" s="44">
        <v>0</v>
      </c>
      <c r="H732" s="44">
        <v>0</v>
      </c>
      <c r="I732" s="44">
        <v>0</v>
      </c>
      <c r="J732" s="44">
        <v>0</v>
      </c>
      <c r="K732" s="44">
        <v>0</v>
      </c>
      <c r="L732" s="44">
        <v>0</v>
      </c>
      <c r="M732" s="44">
        <v>0</v>
      </c>
      <c r="N732" s="44">
        <v>0</v>
      </c>
      <c r="O732" s="44">
        <v>0</v>
      </c>
      <c r="P732" s="44">
        <v>0</v>
      </c>
      <c r="Q732" s="44">
        <v>0</v>
      </c>
      <c r="R732" s="44">
        <v>0</v>
      </c>
      <c r="S732" s="44">
        <v>0</v>
      </c>
      <c r="T732" s="44">
        <v>0</v>
      </c>
      <c r="U732" s="44">
        <v>0</v>
      </c>
      <c r="V732" s="44">
        <v>0</v>
      </c>
      <c r="W732" s="44">
        <v>0</v>
      </c>
      <c r="X732" s="44">
        <v>0.89</v>
      </c>
      <c r="Y732" s="44">
        <v>87.2</v>
      </c>
      <c r="Z732" s="44">
        <v>40.11</v>
      </c>
      <c r="AA732" s="44">
        <v>228.43</v>
      </c>
    </row>
    <row r="733" spans="1:27" x14ac:dyDescent="0.2">
      <c r="A733" s="98" t="s">
        <v>2365</v>
      </c>
      <c r="B733" s="28" t="str">
        <f>"13"&amp;"."&amp;$B$800&amp;"."&amp;$B$801</f>
        <v>13.12.2023</v>
      </c>
      <c r="C733" s="90" t="s">
        <v>76</v>
      </c>
      <c r="D733" s="91">
        <f>ROUND((D734)/1000,5)</f>
        <v>1.533E-2</v>
      </c>
      <c r="E733" s="91">
        <f t="shared" ref="E733:AA733" si="415">ROUND((E734)/1000,5)</f>
        <v>6.1920000000000003E-2</v>
      </c>
      <c r="F733" s="91">
        <f t="shared" si="415"/>
        <v>0</v>
      </c>
      <c r="G733" s="91">
        <f t="shared" si="415"/>
        <v>0</v>
      </c>
      <c r="H733" s="91">
        <f t="shared" si="415"/>
        <v>0</v>
      </c>
      <c r="I733" s="91">
        <f t="shared" si="415"/>
        <v>0</v>
      </c>
      <c r="J733" s="91">
        <f t="shared" si="415"/>
        <v>0</v>
      </c>
      <c r="K733" s="91">
        <f t="shared" si="415"/>
        <v>0</v>
      </c>
      <c r="L733" s="91">
        <f t="shared" si="415"/>
        <v>0</v>
      </c>
      <c r="M733" s="91">
        <f t="shared" si="415"/>
        <v>0</v>
      </c>
      <c r="N733" s="91">
        <f t="shared" si="415"/>
        <v>0</v>
      </c>
      <c r="O733" s="91">
        <f t="shared" si="415"/>
        <v>0</v>
      </c>
      <c r="P733" s="91">
        <f t="shared" si="415"/>
        <v>0</v>
      </c>
      <c r="Q733" s="91">
        <f t="shared" si="415"/>
        <v>0</v>
      </c>
      <c r="R733" s="91">
        <f t="shared" si="415"/>
        <v>0</v>
      </c>
      <c r="S733" s="91">
        <f t="shared" si="415"/>
        <v>0</v>
      </c>
      <c r="T733" s="91">
        <f t="shared" si="415"/>
        <v>0</v>
      </c>
      <c r="U733" s="91">
        <f t="shared" si="415"/>
        <v>0</v>
      </c>
      <c r="V733" s="91">
        <f t="shared" si="415"/>
        <v>0</v>
      </c>
      <c r="W733" s="91">
        <f t="shared" si="415"/>
        <v>0</v>
      </c>
      <c r="X733" s="91">
        <f t="shared" si="415"/>
        <v>0</v>
      </c>
      <c r="Y733" s="91">
        <f t="shared" si="415"/>
        <v>0</v>
      </c>
      <c r="Z733" s="91">
        <f t="shared" si="415"/>
        <v>0</v>
      </c>
      <c r="AA733" s="91">
        <f t="shared" si="415"/>
        <v>0</v>
      </c>
    </row>
    <row r="734" spans="1:27" ht="12.75" customHeight="1" outlineLevel="1" x14ac:dyDescent="0.2">
      <c r="A734" s="99" t="s">
        <v>2366</v>
      </c>
      <c r="B734" s="63" t="s">
        <v>238</v>
      </c>
      <c r="C734" s="43" t="s">
        <v>79</v>
      </c>
      <c r="D734" s="44">
        <v>15.33</v>
      </c>
      <c r="E734" s="44">
        <v>61.92</v>
      </c>
      <c r="F734" s="44">
        <v>0</v>
      </c>
      <c r="G734" s="44">
        <v>0</v>
      </c>
      <c r="H734" s="44">
        <v>0</v>
      </c>
      <c r="I734" s="44">
        <v>0</v>
      </c>
      <c r="J734" s="44">
        <v>0</v>
      </c>
      <c r="K734" s="44">
        <v>0</v>
      </c>
      <c r="L734" s="44">
        <v>0</v>
      </c>
      <c r="M734" s="44">
        <v>0</v>
      </c>
      <c r="N734" s="44">
        <v>0</v>
      </c>
      <c r="O734" s="44">
        <v>0</v>
      </c>
      <c r="P734" s="44">
        <v>0</v>
      </c>
      <c r="Q734" s="44">
        <v>0</v>
      </c>
      <c r="R734" s="44">
        <v>0</v>
      </c>
      <c r="S734" s="44">
        <v>0</v>
      </c>
      <c r="T734" s="44">
        <v>0</v>
      </c>
      <c r="U734" s="44">
        <v>0</v>
      </c>
      <c r="V734" s="44">
        <v>0</v>
      </c>
      <c r="W734" s="44">
        <v>0</v>
      </c>
      <c r="X734" s="44">
        <v>0</v>
      </c>
      <c r="Y734" s="44">
        <v>0</v>
      </c>
      <c r="Z734" s="44">
        <v>0</v>
      </c>
      <c r="AA734" s="44">
        <v>0</v>
      </c>
    </row>
    <row r="735" spans="1:27" x14ac:dyDescent="0.2">
      <c r="A735" s="98" t="s">
        <v>2367</v>
      </c>
      <c r="B735" s="28" t="str">
        <f>"14"&amp;"."&amp;$B$800&amp;"."&amp;$B$801</f>
        <v>14.12.2023</v>
      </c>
      <c r="C735" s="90" t="s">
        <v>76</v>
      </c>
      <c r="D735" s="91">
        <f>ROUND((D736)/1000,5)</f>
        <v>4.827E-2</v>
      </c>
      <c r="E735" s="91">
        <f t="shared" ref="E735:AA735" si="416">ROUND((E736)/1000,5)</f>
        <v>1.7510000000000001E-2</v>
      </c>
      <c r="F735" s="91">
        <f t="shared" si="416"/>
        <v>2.9999999999999997E-4</v>
      </c>
      <c r="G735" s="91">
        <f t="shared" si="416"/>
        <v>0</v>
      </c>
      <c r="H735" s="91">
        <f t="shared" si="416"/>
        <v>0</v>
      </c>
      <c r="I735" s="91">
        <f t="shared" si="416"/>
        <v>0</v>
      </c>
      <c r="J735" s="91">
        <f t="shared" si="416"/>
        <v>3.8000000000000002E-4</v>
      </c>
      <c r="K735" s="91">
        <f t="shared" si="416"/>
        <v>0</v>
      </c>
      <c r="L735" s="91">
        <f t="shared" si="416"/>
        <v>0</v>
      </c>
      <c r="M735" s="91">
        <f t="shared" si="416"/>
        <v>0</v>
      </c>
      <c r="N735" s="91">
        <f t="shared" si="416"/>
        <v>0</v>
      </c>
      <c r="O735" s="91">
        <f t="shared" si="416"/>
        <v>0</v>
      </c>
      <c r="P735" s="91">
        <f t="shared" si="416"/>
        <v>0</v>
      </c>
      <c r="Q735" s="91">
        <f t="shared" si="416"/>
        <v>0</v>
      </c>
      <c r="R735" s="91">
        <f t="shared" si="416"/>
        <v>0</v>
      </c>
      <c r="S735" s="91">
        <f t="shared" si="416"/>
        <v>0</v>
      </c>
      <c r="T735" s="91">
        <f t="shared" si="416"/>
        <v>0</v>
      </c>
      <c r="U735" s="91">
        <f t="shared" si="416"/>
        <v>0</v>
      </c>
      <c r="V735" s="91">
        <f t="shared" si="416"/>
        <v>3.1199999999999999E-3</v>
      </c>
      <c r="W735" s="91">
        <f t="shared" si="416"/>
        <v>7.2080000000000005E-2</v>
      </c>
      <c r="X735" s="91">
        <f t="shared" si="416"/>
        <v>0.72960999999999998</v>
      </c>
      <c r="Y735" s="91">
        <f t="shared" si="416"/>
        <v>1.36632</v>
      </c>
      <c r="Z735" s="91">
        <f t="shared" si="416"/>
        <v>1.46655</v>
      </c>
      <c r="AA735" s="91">
        <f t="shared" si="416"/>
        <v>1.3358000000000001</v>
      </c>
    </row>
    <row r="736" spans="1:27" ht="12.75" customHeight="1" outlineLevel="1" x14ac:dyDescent="0.2">
      <c r="A736" s="99" t="s">
        <v>2368</v>
      </c>
      <c r="B736" s="63" t="s">
        <v>238</v>
      </c>
      <c r="C736" s="43" t="s">
        <v>79</v>
      </c>
      <c r="D736" s="44">
        <v>48.27</v>
      </c>
      <c r="E736" s="44">
        <v>17.510000000000002</v>
      </c>
      <c r="F736" s="44">
        <v>0.3</v>
      </c>
      <c r="G736" s="44">
        <v>0</v>
      </c>
      <c r="H736" s="44">
        <v>0</v>
      </c>
      <c r="I736" s="44">
        <v>0</v>
      </c>
      <c r="J736" s="44">
        <v>0.38</v>
      </c>
      <c r="K736" s="44">
        <v>0</v>
      </c>
      <c r="L736" s="44">
        <v>0</v>
      </c>
      <c r="M736" s="44">
        <v>0</v>
      </c>
      <c r="N736" s="44">
        <v>0</v>
      </c>
      <c r="O736" s="44">
        <v>0</v>
      </c>
      <c r="P736" s="44">
        <v>0</v>
      </c>
      <c r="Q736" s="44">
        <v>0</v>
      </c>
      <c r="R736" s="44">
        <v>0</v>
      </c>
      <c r="S736" s="44">
        <v>0</v>
      </c>
      <c r="T736" s="44">
        <v>0</v>
      </c>
      <c r="U736" s="44">
        <v>0</v>
      </c>
      <c r="V736" s="44">
        <v>3.12</v>
      </c>
      <c r="W736" s="44">
        <v>72.08</v>
      </c>
      <c r="X736" s="44">
        <v>729.61</v>
      </c>
      <c r="Y736" s="44">
        <v>1366.32</v>
      </c>
      <c r="Z736" s="44">
        <v>1466.55</v>
      </c>
      <c r="AA736" s="44">
        <v>1335.8</v>
      </c>
    </row>
    <row r="737" spans="1:27" x14ac:dyDescent="0.2">
      <c r="A737" s="98" t="s">
        <v>2369</v>
      </c>
      <c r="B737" s="28" t="str">
        <f>"15"&amp;"."&amp;$B$800&amp;"."&amp;$B$801</f>
        <v>15.12.2023</v>
      </c>
      <c r="C737" s="90" t="s">
        <v>76</v>
      </c>
      <c r="D737" s="91">
        <f>ROUND((D738)/1000,5)</f>
        <v>8.2100000000000003E-3</v>
      </c>
      <c r="E737" s="91">
        <f t="shared" ref="E737:AA737" si="417">ROUND((E738)/1000,5)</f>
        <v>2.6589999999999999E-2</v>
      </c>
      <c r="F737" s="91">
        <f t="shared" si="417"/>
        <v>9.2420000000000002E-2</v>
      </c>
      <c r="G737" s="91">
        <f t="shared" si="417"/>
        <v>0</v>
      </c>
      <c r="H737" s="91">
        <f t="shared" si="417"/>
        <v>0</v>
      </c>
      <c r="I737" s="91">
        <f t="shared" si="417"/>
        <v>0</v>
      </c>
      <c r="J737" s="91">
        <f t="shared" si="417"/>
        <v>0</v>
      </c>
      <c r="K737" s="91">
        <f t="shared" si="417"/>
        <v>0</v>
      </c>
      <c r="L737" s="91">
        <f t="shared" si="417"/>
        <v>0</v>
      </c>
      <c r="M737" s="91">
        <f t="shared" si="417"/>
        <v>0</v>
      </c>
      <c r="N737" s="91">
        <f t="shared" si="417"/>
        <v>1.0489999999999999E-2</v>
      </c>
      <c r="O737" s="91">
        <f t="shared" si="417"/>
        <v>8.1600000000000006E-3</v>
      </c>
      <c r="P737" s="91">
        <f t="shared" si="417"/>
        <v>1E-3</v>
      </c>
      <c r="Q737" s="91">
        <f t="shared" si="417"/>
        <v>0</v>
      </c>
      <c r="R737" s="91">
        <f t="shared" si="417"/>
        <v>0</v>
      </c>
      <c r="S737" s="91">
        <f t="shared" si="417"/>
        <v>0</v>
      </c>
      <c r="T737" s="91">
        <f t="shared" si="417"/>
        <v>0</v>
      </c>
      <c r="U737" s="91">
        <f t="shared" si="417"/>
        <v>1.414E-2</v>
      </c>
      <c r="V737" s="91">
        <f t="shared" si="417"/>
        <v>1.66E-2</v>
      </c>
      <c r="W737" s="91">
        <f t="shared" si="417"/>
        <v>0.13514000000000001</v>
      </c>
      <c r="X737" s="91">
        <f t="shared" si="417"/>
        <v>0.18321999999999999</v>
      </c>
      <c r="Y737" s="91">
        <f t="shared" si="417"/>
        <v>0.85162000000000004</v>
      </c>
      <c r="Z737" s="91">
        <f t="shared" si="417"/>
        <v>0.80674999999999997</v>
      </c>
      <c r="AA737" s="91">
        <f t="shared" si="417"/>
        <v>0.24646000000000001</v>
      </c>
    </row>
    <row r="738" spans="1:27" ht="12.75" customHeight="1" outlineLevel="1" x14ac:dyDescent="0.2">
      <c r="A738" s="99" t="s">
        <v>2370</v>
      </c>
      <c r="B738" s="63" t="s">
        <v>238</v>
      </c>
      <c r="C738" s="43" t="s">
        <v>79</v>
      </c>
      <c r="D738" s="44">
        <v>8.2100000000000009</v>
      </c>
      <c r="E738" s="44">
        <v>26.59</v>
      </c>
      <c r="F738" s="44">
        <v>92.42</v>
      </c>
      <c r="G738" s="44">
        <v>0</v>
      </c>
      <c r="H738" s="44">
        <v>0</v>
      </c>
      <c r="I738" s="44">
        <v>0</v>
      </c>
      <c r="J738" s="44">
        <v>0</v>
      </c>
      <c r="K738" s="44">
        <v>0</v>
      </c>
      <c r="L738" s="44">
        <v>0</v>
      </c>
      <c r="M738" s="44">
        <v>0</v>
      </c>
      <c r="N738" s="44">
        <v>10.49</v>
      </c>
      <c r="O738" s="44">
        <v>8.16</v>
      </c>
      <c r="P738" s="44">
        <v>1</v>
      </c>
      <c r="Q738" s="44">
        <v>0</v>
      </c>
      <c r="R738" s="44">
        <v>0</v>
      </c>
      <c r="S738" s="44">
        <v>0</v>
      </c>
      <c r="T738" s="44">
        <v>0</v>
      </c>
      <c r="U738" s="44">
        <v>14.14</v>
      </c>
      <c r="V738" s="44">
        <v>16.600000000000001</v>
      </c>
      <c r="W738" s="44">
        <v>135.13999999999999</v>
      </c>
      <c r="X738" s="44">
        <v>183.22</v>
      </c>
      <c r="Y738" s="44">
        <v>851.62</v>
      </c>
      <c r="Z738" s="44">
        <v>806.75</v>
      </c>
      <c r="AA738" s="44">
        <v>246.46</v>
      </c>
    </row>
    <row r="739" spans="1:27" x14ac:dyDescent="0.2">
      <c r="A739" s="98" t="s">
        <v>2371</v>
      </c>
      <c r="B739" s="28" t="str">
        <f>"16"&amp;"."&amp;$B$800&amp;"."&amp;$B$801</f>
        <v>16.12.2023</v>
      </c>
      <c r="C739" s="90" t="s">
        <v>76</v>
      </c>
      <c r="D739" s="91">
        <f>ROUND((D740)/1000,5)</f>
        <v>8.201E-2</v>
      </c>
      <c r="E739" s="91">
        <f t="shared" ref="E739:AA739" si="418">ROUND((E740)/1000,5)</f>
        <v>7.2150000000000006E-2</v>
      </c>
      <c r="F739" s="91">
        <f t="shared" si="418"/>
        <v>5.2540000000000003E-2</v>
      </c>
      <c r="G739" s="91">
        <f t="shared" si="418"/>
        <v>2.7119999999999998E-2</v>
      </c>
      <c r="H739" s="91">
        <f t="shared" si="418"/>
        <v>0</v>
      </c>
      <c r="I739" s="91">
        <f t="shared" si="418"/>
        <v>0</v>
      </c>
      <c r="J739" s="91">
        <f t="shared" si="418"/>
        <v>0</v>
      </c>
      <c r="K739" s="91">
        <f t="shared" si="418"/>
        <v>0</v>
      </c>
      <c r="L739" s="91">
        <f t="shared" si="418"/>
        <v>0</v>
      </c>
      <c r="M739" s="91">
        <f t="shared" si="418"/>
        <v>0</v>
      </c>
      <c r="N739" s="91">
        <f t="shared" si="418"/>
        <v>0</v>
      </c>
      <c r="O739" s="91">
        <f t="shared" si="418"/>
        <v>0</v>
      </c>
      <c r="P739" s="91">
        <f t="shared" si="418"/>
        <v>0</v>
      </c>
      <c r="Q739" s="91">
        <f t="shared" si="418"/>
        <v>5.6219999999999999E-2</v>
      </c>
      <c r="R739" s="91">
        <f t="shared" si="418"/>
        <v>0</v>
      </c>
      <c r="S739" s="91">
        <f t="shared" si="418"/>
        <v>5.1999999999999998E-3</v>
      </c>
      <c r="T739" s="91">
        <f t="shared" si="418"/>
        <v>4.2029999999999998E-2</v>
      </c>
      <c r="U739" s="91">
        <f t="shared" si="418"/>
        <v>0.23738999999999999</v>
      </c>
      <c r="V739" s="91">
        <f t="shared" si="418"/>
        <v>0.27850999999999998</v>
      </c>
      <c r="W739" s="91">
        <f t="shared" si="418"/>
        <v>0.32325999999999999</v>
      </c>
      <c r="X739" s="91">
        <f t="shared" si="418"/>
        <v>0.28594999999999998</v>
      </c>
      <c r="Y739" s="91">
        <f t="shared" si="418"/>
        <v>0.35525000000000001</v>
      </c>
      <c r="Z739" s="91">
        <f t="shared" si="418"/>
        <v>0</v>
      </c>
      <c r="AA739" s="91">
        <f t="shared" si="418"/>
        <v>6.5140000000000003E-2</v>
      </c>
    </row>
    <row r="740" spans="1:27" ht="12.75" customHeight="1" outlineLevel="1" x14ac:dyDescent="0.2">
      <c r="A740" s="99" t="s">
        <v>2372</v>
      </c>
      <c r="B740" s="63" t="s">
        <v>238</v>
      </c>
      <c r="C740" s="43" t="s">
        <v>79</v>
      </c>
      <c r="D740" s="44">
        <v>82.01</v>
      </c>
      <c r="E740" s="44">
        <v>72.150000000000006</v>
      </c>
      <c r="F740" s="44">
        <v>52.54</v>
      </c>
      <c r="G740" s="44">
        <v>27.12</v>
      </c>
      <c r="H740" s="44">
        <v>0</v>
      </c>
      <c r="I740" s="44">
        <v>0</v>
      </c>
      <c r="J740" s="44">
        <v>0</v>
      </c>
      <c r="K740" s="44">
        <v>0</v>
      </c>
      <c r="L740" s="44">
        <v>0</v>
      </c>
      <c r="M740" s="44">
        <v>0</v>
      </c>
      <c r="N740" s="44">
        <v>0</v>
      </c>
      <c r="O740" s="44">
        <v>0</v>
      </c>
      <c r="P740" s="44">
        <v>0</v>
      </c>
      <c r="Q740" s="44">
        <v>56.22</v>
      </c>
      <c r="R740" s="44">
        <v>0</v>
      </c>
      <c r="S740" s="44">
        <v>5.2</v>
      </c>
      <c r="T740" s="44">
        <v>42.03</v>
      </c>
      <c r="U740" s="44">
        <v>237.39</v>
      </c>
      <c r="V740" s="44">
        <v>278.51</v>
      </c>
      <c r="W740" s="44">
        <v>323.26</v>
      </c>
      <c r="X740" s="44">
        <v>285.95</v>
      </c>
      <c r="Y740" s="44">
        <v>355.25</v>
      </c>
      <c r="Z740" s="44">
        <v>0</v>
      </c>
      <c r="AA740" s="44">
        <v>65.14</v>
      </c>
    </row>
    <row r="741" spans="1:27" x14ac:dyDescent="0.2">
      <c r="A741" s="98" t="s">
        <v>2373</v>
      </c>
      <c r="B741" s="28" t="str">
        <f>"17"&amp;"."&amp;$B$800&amp;"."&amp;$B$801</f>
        <v>17.12.2023</v>
      </c>
      <c r="C741" s="90" t="s">
        <v>76</v>
      </c>
      <c r="D741" s="91">
        <f>ROUND((D742)/1000,5)</f>
        <v>4.4630000000000003E-2</v>
      </c>
      <c r="E741" s="91">
        <f t="shared" ref="E741:AA741" si="419">ROUND((E742)/1000,5)</f>
        <v>0.15384</v>
      </c>
      <c r="F741" s="91">
        <f t="shared" si="419"/>
        <v>0.1203</v>
      </c>
      <c r="G741" s="91">
        <f t="shared" si="419"/>
        <v>8.8520000000000001E-2</v>
      </c>
      <c r="H741" s="91">
        <f t="shared" si="419"/>
        <v>5.0590000000000003E-2</v>
      </c>
      <c r="I741" s="91">
        <f t="shared" si="419"/>
        <v>0</v>
      </c>
      <c r="J741" s="91">
        <f t="shared" si="419"/>
        <v>0</v>
      </c>
      <c r="K741" s="91">
        <f t="shared" si="419"/>
        <v>0</v>
      </c>
      <c r="L741" s="91">
        <f t="shared" si="419"/>
        <v>0</v>
      </c>
      <c r="M741" s="91">
        <f t="shared" si="419"/>
        <v>1.0529999999999999E-2</v>
      </c>
      <c r="N741" s="91">
        <f t="shared" si="419"/>
        <v>4.8000000000000001E-4</v>
      </c>
      <c r="O741" s="91">
        <f t="shared" si="419"/>
        <v>3.8899999999999997E-2</v>
      </c>
      <c r="P741" s="91">
        <f t="shared" si="419"/>
        <v>1.882E-2</v>
      </c>
      <c r="Q741" s="91">
        <f t="shared" si="419"/>
        <v>1.298E-2</v>
      </c>
      <c r="R741" s="91">
        <f t="shared" si="419"/>
        <v>1.0529999999999999E-2</v>
      </c>
      <c r="S741" s="91">
        <f t="shared" si="419"/>
        <v>3.6999999999999999E-4</v>
      </c>
      <c r="T741" s="91">
        <f t="shared" si="419"/>
        <v>0</v>
      </c>
      <c r="U741" s="91">
        <f t="shared" si="419"/>
        <v>6.1519999999999998E-2</v>
      </c>
      <c r="V741" s="91">
        <f t="shared" si="419"/>
        <v>0.15798000000000001</v>
      </c>
      <c r="W741" s="91">
        <f t="shared" si="419"/>
        <v>9.418E-2</v>
      </c>
      <c r="X741" s="91">
        <f t="shared" si="419"/>
        <v>0.12315</v>
      </c>
      <c r="Y741" s="91">
        <f t="shared" si="419"/>
        <v>0.55157</v>
      </c>
      <c r="Z741" s="91">
        <f t="shared" si="419"/>
        <v>0.37612000000000001</v>
      </c>
      <c r="AA741" s="91">
        <f t="shared" si="419"/>
        <v>0.28311999999999998</v>
      </c>
    </row>
    <row r="742" spans="1:27" ht="12.75" customHeight="1" outlineLevel="1" x14ac:dyDescent="0.2">
      <c r="A742" s="99" t="s">
        <v>2374</v>
      </c>
      <c r="B742" s="63" t="s">
        <v>238</v>
      </c>
      <c r="C742" s="43" t="s">
        <v>79</v>
      </c>
      <c r="D742" s="44">
        <v>44.63</v>
      </c>
      <c r="E742" s="44">
        <v>153.84</v>
      </c>
      <c r="F742" s="44">
        <v>120.3</v>
      </c>
      <c r="G742" s="44">
        <v>88.52</v>
      </c>
      <c r="H742" s="44">
        <v>50.59</v>
      </c>
      <c r="I742" s="44">
        <v>0</v>
      </c>
      <c r="J742" s="44">
        <v>0</v>
      </c>
      <c r="K742" s="44">
        <v>0</v>
      </c>
      <c r="L742" s="44">
        <v>0</v>
      </c>
      <c r="M742" s="44">
        <v>10.53</v>
      </c>
      <c r="N742" s="44">
        <v>0.48</v>
      </c>
      <c r="O742" s="44">
        <v>38.9</v>
      </c>
      <c r="P742" s="44">
        <v>18.82</v>
      </c>
      <c r="Q742" s="44">
        <v>12.98</v>
      </c>
      <c r="R742" s="44">
        <v>10.53</v>
      </c>
      <c r="S742" s="44">
        <v>0.37</v>
      </c>
      <c r="T742" s="44">
        <v>0</v>
      </c>
      <c r="U742" s="44">
        <v>61.52</v>
      </c>
      <c r="V742" s="44">
        <v>157.97999999999999</v>
      </c>
      <c r="W742" s="44">
        <v>94.18</v>
      </c>
      <c r="X742" s="44">
        <v>123.15</v>
      </c>
      <c r="Y742" s="44">
        <v>551.57000000000005</v>
      </c>
      <c r="Z742" s="44">
        <v>376.12</v>
      </c>
      <c r="AA742" s="44">
        <v>283.12</v>
      </c>
    </row>
    <row r="743" spans="1:27" x14ac:dyDescent="0.2">
      <c r="A743" s="98" t="s">
        <v>2375</v>
      </c>
      <c r="B743" s="28" t="str">
        <f>"18"&amp;"."&amp;$B$800&amp;"."&amp;$B$801</f>
        <v>18.12.2023</v>
      </c>
      <c r="C743" s="90" t="s">
        <v>76</v>
      </c>
      <c r="D743" s="91">
        <f>ROUND((D744)/1000,5)</f>
        <v>0.18340999999999999</v>
      </c>
      <c r="E743" s="91">
        <f t="shared" ref="E743:AA743" si="420">ROUND((E744)/1000,5)</f>
        <v>0.37981999999999999</v>
      </c>
      <c r="F743" s="91">
        <f t="shared" si="420"/>
        <v>0.93120999999999998</v>
      </c>
      <c r="G743" s="91">
        <f t="shared" si="420"/>
        <v>0.93095000000000006</v>
      </c>
      <c r="H743" s="91">
        <f t="shared" si="420"/>
        <v>2.5250000000000002E-2</v>
      </c>
      <c r="I743" s="91">
        <f t="shared" si="420"/>
        <v>0</v>
      </c>
      <c r="J743" s="91">
        <f t="shared" si="420"/>
        <v>0</v>
      </c>
      <c r="K743" s="91">
        <f t="shared" si="420"/>
        <v>0</v>
      </c>
      <c r="L743" s="91">
        <f t="shared" si="420"/>
        <v>0</v>
      </c>
      <c r="M743" s="91">
        <f t="shared" si="420"/>
        <v>0.27855999999999997</v>
      </c>
      <c r="N743" s="91">
        <f t="shared" si="420"/>
        <v>0.16939000000000001</v>
      </c>
      <c r="O743" s="91">
        <f t="shared" si="420"/>
        <v>6.7790000000000003E-2</v>
      </c>
      <c r="P743" s="91">
        <f t="shared" si="420"/>
        <v>4.6600000000000001E-3</v>
      </c>
      <c r="Q743" s="91">
        <f t="shared" si="420"/>
        <v>9.9000000000000008E-3</v>
      </c>
      <c r="R743" s="91">
        <f t="shared" si="420"/>
        <v>3.6099999999999999E-3</v>
      </c>
      <c r="S743" s="91">
        <f t="shared" si="420"/>
        <v>8.4570000000000006E-2</v>
      </c>
      <c r="T743" s="91">
        <f t="shared" si="420"/>
        <v>0.12675</v>
      </c>
      <c r="U743" s="91">
        <f t="shared" si="420"/>
        <v>0.29203000000000001</v>
      </c>
      <c r="V743" s="91">
        <f t="shared" si="420"/>
        <v>0.39782000000000001</v>
      </c>
      <c r="W743" s="91">
        <f t="shared" si="420"/>
        <v>0.18063000000000001</v>
      </c>
      <c r="X743" s="91">
        <f t="shared" si="420"/>
        <v>0.44730999999999999</v>
      </c>
      <c r="Y743" s="91">
        <f t="shared" si="420"/>
        <v>0.72892999999999997</v>
      </c>
      <c r="Z743" s="91">
        <f t="shared" si="420"/>
        <v>0.72031000000000001</v>
      </c>
      <c r="AA743" s="91">
        <f t="shared" si="420"/>
        <v>0.39972999999999997</v>
      </c>
    </row>
    <row r="744" spans="1:27" ht="12.75" customHeight="1" outlineLevel="1" x14ac:dyDescent="0.2">
      <c r="A744" s="99" t="s">
        <v>2376</v>
      </c>
      <c r="B744" s="63" t="s">
        <v>238</v>
      </c>
      <c r="C744" s="43" t="s">
        <v>79</v>
      </c>
      <c r="D744" s="44">
        <v>183.41</v>
      </c>
      <c r="E744" s="44">
        <v>379.82</v>
      </c>
      <c r="F744" s="44">
        <v>931.21</v>
      </c>
      <c r="G744" s="44">
        <v>930.95</v>
      </c>
      <c r="H744" s="44">
        <v>25.25</v>
      </c>
      <c r="I744" s="44">
        <v>0</v>
      </c>
      <c r="J744" s="44">
        <v>0</v>
      </c>
      <c r="K744" s="44">
        <v>0</v>
      </c>
      <c r="L744" s="44">
        <v>0</v>
      </c>
      <c r="M744" s="44">
        <v>278.56</v>
      </c>
      <c r="N744" s="44">
        <v>169.39</v>
      </c>
      <c r="O744" s="44">
        <v>67.790000000000006</v>
      </c>
      <c r="P744" s="44">
        <v>4.66</v>
      </c>
      <c r="Q744" s="44">
        <v>9.9</v>
      </c>
      <c r="R744" s="44">
        <v>3.61</v>
      </c>
      <c r="S744" s="44">
        <v>84.57</v>
      </c>
      <c r="T744" s="44">
        <v>126.75</v>
      </c>
      <c r="U744" s="44">
        <v>292.02999999999997</v>
      </c>
      <c r="V744" s="44">
        <v>397.82</v>
      </c>
      <c r="W744" s="44">
        <v>180.63</v>
      </c>
      <c r="X744" s="44">
        <v>447.31</v>
      </c>
      <c r="Y744" s="44">
        <v>728.93</v>
      </c>
      <c r="Z744" s="44">
        <v>720.31</v>
      </c>
      <c r="AA744" s="44">
        <v>399.73</v>
      </c>
    </row>
    <row r="745" spans="1:27" x14ac:dyDescent="0.2">
      <c r="A745" s="98" t="s">
        <v>2377</v>
      </c>
      <c r="B745" s="28" t="str">
        <f>"19"&amp;"."&amp;$B$800&amp;"."&amp;$B$801</f>
        <v>19.12.2023</v>
      </c>
      <c r="C745" s="90" t="s">
        <v>76</v>
      </c>
      <c r="D745" s="91">
        <f>ROUND((D746)/1000,5)</f>
        <v>0.26535999999999998</v>
      </c>
      <c r="E745" s="91">
        <f t="shared" ref="E745:AA745" si="421">ROUND((E746)/1000,5)</f>
        <v>0.25175999999999998</v>
      </c>
      <c r="F745" s="91">
        <f t="shared" si="421"/>
        <v>0.15753</v>
      </c>
      <c r="G745" s="91">
        <f t="shared" si="421"/>
        <v>0.15773999999999999</v>
      </c>
      <c r="H745" s="91">
        <f t="shared" si="421"/>
        <v>2.2200000000000002E-3</v>
      </c>
      <c r="I745" s="91">
        <f t="shared" si="421"/>
        <v>0</v>
      </c>
      <c r="J745" s="91">
        <f t="shared" si="421"/>
        <v>0</v>
      </c>
      <c r="K745" s="91">
        <f t="shared" si="421"/>
        <v>0</v>
      </c>
      <c r="L745" s="91">
        <f t="shared" si="421"/>
        <v>0</v>
      </c>
      <c r="M745" s="91">
        <f t="shared" si="421"/>
        <v>2.443E-2</v>
      </c>
      <c r="N745" s="91">
        <f t="shared" si="421"/>
        <v>1.8939999999999999E-2</v>
      </c>
      <c r="O745" s="91">
        <f t="shared" si="421"/>
        <v>0</v>
      </c>
      <c r="P745" s="91">
        <f t="shared" si="421"/>
        <v>0</v>
      </c>
      <c r="Q745" s="91">
        <f t="shared" si="421"/>
        <v>0</v>
      </c>
      <c r="R745" s="91">
        <f t="shared" si="421"/>
        <v>0</v>
      </c>
      <c r="S745" s="91">
        <f t="shared" si="421"/>
        <v>0</v>
      </c>
      <c r="T745" s="91">
        <f t="shared" si="421"/>
        <v>2.8300000000000001E-3</v>
      </c>
      <c r="U745" s="91">
        <f t="shared" si="421"/>
        <v>0</v>
      </c>
      <c r="V745" s="91">
        <f t="shared" si="421"/>
        <v>0</v>
      </c>
      <c r="W745" s="91">
        <f t="shared" si="421"/>
        <v>0</v>
      </c>
      <c r="X745" s="91">
        <f t="shared" si="421"/>
        <v>9.7199999999999995E-2</v>
      </c>
      <c r="Y745" s="91">
        <f t="shared" si="421"/>
        <v>3.9120000000000002E-2</v>
      </c>
      <c r="Z745" s="91">
        <f t="shared" si="421"/>
        <v>0.23088</v>
      </c>
      <c r="AA745" s="91">
        <f t="shared" si="421"/>
        <v>0.15239</v>
      </c>
    </row>
    <row r="746" spans="1:27" ht="12.75" customHeight="1" outlineLevel="1" x14ac:dyDescent="0.2">
      <c r="A746" s="99" t="s">
        <v>2378</v>
      </c>
      <c r="B746" s="63" t="s">
        <v>238</v>
      </c>
      <c r="C746" s="43" t="s">
        <v>79</v>
      </c>
      <c r="D746" s="44">
        <v>265.36</v>
      </c>
      <c r="E746" s="44">
        <v>251.76</v>
      </c>
      <c r="F746" s="44">
        <v>157.53</v>
      </c>
      <c r="G746" s="44">
        <v>157.74</v>
      </c>
      <c r="H746" s="44">
        <v>2.2200000000000002</v>
      </c>
      <c r="I746" s="44">
        <v>0</v>
      </c>
      <c r="J746" s="44">
        <v>0</v>
      </c>
      <c r="K746" s="44">
        <v>0</v>
      </c>
      <c r="L746" s="44">
        <v>0</v>
      </c>
      <c r="M746" s="44">
        <v>24.43</v>
      </c>
      <c r="N746" s="44">
        <v>18.940000000000001</v>
      </c>
      <c r="O746" s="44">
        <v>0</v>
      </c>
      <c r="P746" s="44">
        <v>0</v>
      </c>
      <c r="Q746" s="44">
        <v>0</v>
      </c>
      <c r="R746" s="44">
        <v>0</v>
      </c>
      <c r="S746" s="44">
        <v>0</v>
      </c>
      <c r="T746" s="44">
        <v>2.83</v>
      </c>
      <c r="U746" s="44">
        <v>0</v>
      </c>
      <c r="V746" s="44">
        <v>0</v>
      </c>
      <c r="W746" s="44">
        <v>0</v>
      </c>
      <c r="X746" s="44">
        <v>97.2</v>
      </c>
      <c r="Y746" s="44">
        <v>39.119999999999997</v>
      </c>
      <c r="Z746" s="44">
        <v>230.88</v>
      </c>
      <c r="AA746" s="44">
        <v>152.38999999999999</v>
      </c>
    </row>
    <row r="747" spans="1:27" x14ac:dyDescent="0.2">
      <c r="A747" s="98" t="s">
        <v>2379</v>
      </c>
      <c r="B747" s="28" t="str">
        <f>"20"&amp;"."&amp;$B$800&amp;"."&amp;$B$801</f>
        <v>20.12.2023</v>
      </c>
      <c r="C747" s="90" t="s">
        <v>76</v>
      </c>
      <c r="D747" s="91">
        <f>ROUND((D748)/1000,5)</f>
        <v>6.7360000000000003E-2</v>
      </c>
      <c r="E747" s="91">
        <f t="shared" ref="E747:AA747" si="422">ROUND((E748)/1000,5)</f>
        <v>0.10481</v>
      </c>
      <c r="F747" s="91">
        <f t="shared" si="422"/>
        <v>9.1980000000000006E-2</v>
      </c>
      <c r="G747" s="91">
        <f t="shared" si="422"/>
        <v>4.2810000000000001E-2</v>
      </c>
      <c r="H747" s="91">
        <f t="shared" si="422"/>
        <v>0</v>
      </c>
      <c r="I747" s="91">
        <f t="shared" si="422"/>
        <v>0</v>
      </c>
      <c r="J747" s="91">
        <f t="shared" si="422"/>
        <v>0</v>
      </c>
      <c r="K747" s="91">
        <f t="shared" si="422"/>
        <v>3.2100000000000002E-3</v>
      </c>
      <c r="L747" s="91">
        <f t="shared" si="422"/>
        <v>0</v>
      </c>
      <c r="M747" s="91">
        <f t="shared" si="422"/>
        <v>2.5899999999999999E-3</v>
      </c>
      <c r="N747" s="91">
        <f t="shared" si="422"/>
        <v>6.43E-3</v>
      </c>
      <c r="O747" s="91">
        <f t="shared" si="422"/>
        <v>0</v>
      </c>
      <c r="P747" s="91">
        <f t="shared" si="422"/>
        <v>0</v>
      </c>
      <c r="Q747" s="91">
        <f t="shared" si="422"/>
        <v>0</v>
      </c>
      <c r="R747" s="91">
        <f t="shared" si="422"/>
        <v>0</v>
      </c>
      <c r="S747" s="91">
        <f t="shared" si="422"/>
        <v>1.0000000000000001E-5</v>
      </c>
      <c r="T747" s="91">
        <f t="shared" si="422"/>
        <v>5.6800000000000002E-3</v>
      </c>
      <c r="U747" s="91">
        <f t="shared" si="422"/>
        <v>2.7490000000000001E-2</v>
      </c>
      <c r="V747" s="91">
        <f t="shared" si="422"/>
        <v>5.7000000000000002E-3</v>
      </c>
      <c r="W747" s="91">
        <f t="shared" si="422"/>
        <v>3.7039999999999997E-2</v>
      </c>
      <c r="X747" s="91">
        <f t="shared" si="422"/>
        <v>3.7580000000000002E-2</v>
      </c>
      <c r="Y747" s="91">
        <f t="shared" si="422"/>
        <v>9.2660000000000006E-2</v>
      </c>
      <c r="Z747" s="91">
        <f t="shared" si="422"/>
        <v>0.10957</v>
      </c>
      <c r="AA747" s="91">
        <f t="shared" si="422"/>
        <v>0.15236</v>
      </c>
    </row>
    <row r="748" spans="1:27" ht="12.75" customHeight="1" outlineLevel="1" x14ac:dyDescent="0.2">
      <c r="A748" s="99" t="s">
        <v>2380</v>
      </c>
      <c r="B748" s="63" t="s">
        <v>238</v>
      </c>
      <c r="C748" s="43" t="s">
        <v>79</v>
      </c>
      <c r="D748" s="44">
        <v>67.36</v>
      </c>
      <c r="E748" s="44">
        <v>104.81</v>
      </c>
      <c r="F748" s="44">
        <v>91.98</v>
      </c>
      <c r="G748" s="44">
        <v>42.81</v>
      </c>
      <c r="H748" s="44">
        <v>0</v>
      </c>
      <c r="I748" s="44">
        <v>0</v>
      </c>
      <c r="J748" s="44">
        <v>0</v>
      </c>
      <c r="K748" s="44">
        <v>3.21</v>
      </c>
      <c r="L748" s="44">
        <v>0</v>
      </c>
      <c r="M748" s="44">
        <v>2.59</v>
      </c>
      <c r="N748" s="44">
        <v>6.43</v>
      </c>
      <c r="O748" s="44">
        <v>0</v>
      </c>
      <c r="P748" s="44">
        <v>0</v>
      </c>
      <c r="Q748" s="44">
        <v>0</v>
      </c>
      <c r="R748" s="44">
        <v>0</v>
      </c>
      <c r="S748" s="44">
        <v>0.01</v>
      </c>
      <c r="T748" s="44">
        <v>5.68</v>
      </c>
      <c r="U748" s="44">
        <v>27.49</v>
      </c>
      <c r="V748" s="44">
        <v>5.7</v>
      </c>
      <c r="W748" s="44">
        <v>37.04</v>
      </c>
      <c r="X748" s="44">
        <v>37.58</v>
      </c>
      <c r="Y748" s="44">
        <v>92.66</v>
      </c>
      <c r="Z748" s="44">
        <v>109.57</v>
      </c>
      <c r="AA748" s="44">
        <v>152.36000000000001</v>
      </c>
    </row>
    <row r="749" spans="1:27" x14ac:dyDescent="0.2">
      <c r="A749" s="98" t="s">
        <v>2381</v>
      </c>
      <c r="B749" s="28" t="str">
        <f>"21"&amp;"."&amp;$B$800&amp;"."&amp;$B$801</f>
        <v>21.12.2023</v>
      </c>
      <c r="C749" s="90" t="s">
        <v>76</v>
      </c>
      <c r="D749" s="91">
        <f>ROUND((D750)/1000,5)</f>
        <v>5.6279999999999997E-2</v>
      </c>
      <c r="E749" s="91">
        <f t="shared" ref="E749:AA749" si="423">ROUND((E750)/1000,5)</f>
        <v>5.2929999999999998E-2</v>
      </c>
      <c r="F749" s="91">
        <f t="shared" si="423"/>
        <v>2.835E-2</v>
      </c>
      <c r="G749" s="91">
        <f t="shared" si="423"/>
        <v>1.1429999999999999E-2</v>
      </c>
      <c r="H749" s="91">
        <f t="shared" si="423"/>
        <v>1.0000000000000001E-5</v>
      </c>
      <c r="I749" s="91">
        <f t="shared" si="423"/>
        <v>0</v>
      </c>
      <c r="J749" s="91">
        <f t="shared" si="423"/>
        <v>0</v>
      </c>
      <c r="K749" s="91">
        <f t="shared" si="423"/>
        <v>0</v>
      </c>
      <c r="L749" s="91">
        <f t="shared" si="423"/>
        <v>0</v>
      </c>
      <c r="M749" s="91">
        <f t="shared" si="423"/>
        <v>1.6279999999999999E-2</v>
      </c>
      <c r="N749" s="91">
        <f t="shared" si="423"/>
        <v>2.3769999999999999E-2</v>
      </c>
      <c r="O749" s="91">
        <f t="shared" si="423"/>
        <v>0</v>
      </c>
      <c r="P749" s="91">
        <f t="shared" si="423"/>
        <v>0</v>
      </c>
      <c r="Q749" s="91">
        <f t="shared" si="423"/>
        <v>5.0000000000000002E-5</v>
      </c>
      <c r="R749" s="91">
        <f t="shared" si="423"/>
        <v>0</v>
      </c>
      <c r="S749" s="91">
        <f t="shared" si="423"/>
        <v>0</v>
      </c>
      <c r="T749" s="91">
        <f t="shared" si="423"/>
        <v>0</v>
      </c>
      <c r="U749" s="91">
        <f t="shared" si="423"/>
        <v>2.5999999999999998E-4</v>
      </c>
      <c r="V749" s="91">
        <f t="shared" si="423"/>
        <v>1.6000000000000001E-4</v>
      </c>
      <c r="W749" s="91">
        <f t="shared" si="423"/>
        <v>2.3290000000000002E-2</v>
      </c>
      <c r="X749" s="91">
        <f t="shared" si="423"/>
        <v>0</v>
      </c>
      <c r="Y749" s="91">
        <f t="shared" si="423"/>
        <v>2.494E-2</v>
      </c>
      <c r="Z749" s="91">
        <f t="shared" si="423"/>
        <v>0.13013</v>
      </c>
      <c r="AA749" s="91">
        <f t="shared" si="423"/>
        <v>8.7559999999999999E-2</v>
      </c>
    </row>
    <row r="750" spans="1:27" ht="12.75" customHeight="1" outlineLevel="1" x14ac:dyDescent="0.2">
      <c r="A750" s="99" t="s">
        <v>2382</v>
      </c>
      <c r="B750" s="63" t="s">
        <v>238</v>
      </c>
      <c r="C750" s="43" t="s">
        <v>79</v>
      </c>
      <c r="D750" s="44">
        <v>56.28</v>
      </c>
      <c r="E750" s="44">
        <v>52.93</v>
      </c>
      <c r="F750" s="44">
        <v>28.35</v>
      </c>
      <c r="G750" s="44">
        <v>11.43</v>
      </c>
      <c r="H750" s="44">
        <v>0.01</v>
      </c>
      <c r="I750" s="44">
        <v>0</v>
      </c>
      <c r="J750" s="44">
        <v>0</v>
      </c>
      <c r="K750" s="44">
        <v>0</v>
      </c>
      <c r="L750" s="44">
        <v>0</v>
      </c>
      <c r="M750" s="44">
        <v>16.28</v>
      </c>
      <c r="N750" s="44">
        <v>23.77</v>
      </c>
      <c r="O750" s="44">
        <v>0</v>
      </c>
      <c r="P750" s="44">
        <v>0</v>
      </c>
      <c r="Q750" s="44">
        <v>0.05</v>
      </c>
      <c r="R750" s="44">
        <v>0</v>
      </c>
      <c r="S750" s="44">
        <v>0</v>
      </c>
      <c r="T750" s="44">
        <v>0</v>
      </c>
      <c r="U750" s="44">
        <v>0.26</v>
      </c>
      <c r="V750" s="44">
        <v>0.16</v>
      </c>
      <c r="W750" s="44">
        <v>23.29</v>
      </c>
      <c r="X750" s="44">
        <v>0</v>
      </c>
      <c r="Y750" s="44">
        <v>24.94</v>
      </c>
      <c r="Z750" s="44">
        <v>130.13</v>
      </c>
      <c r="AA750" s="44">
        <v>87.56</v>
      </c>
    </row>
    <row r="751" spans="1:27" x14ac:dyDescent="0.2">
      <c r="A751" s="98" t="s">
        <v>2383</v>
      </c>
      <c r="B751" s="28" t="str">
        <f>"22"&amp;"."&amp;$B$800&amp;"."&amp;$B$801</f>
        <v>22.12.2023</v>
      </c>
      <c r="C751" s="90" t="s">
        <v>76</v>
      </c>
      <c r="D751" s="91">
        <f>ROUND((D752)/1000,5)</f>
        <v>6.198E-2</v>
      </c>
      <c r="E751" s="91">
        <f t="shared" ref="E751:AA751" si="424">ROUND((E752)/1000,5)</f>
        <v>1.669E-2</v>
      </c>
      <c r="F751" s="91">
        <f t="shared" si="424"/>
        <v>9.0889999999999999E-2</v>
      </c>
      <c r="G751" s="91">
        <f t="shared" si="424"/>
        <v>7.5749999999999998E-2</v>
      </c>
      <c r="H751" s="91">
        <f t="shared" si="424"/>
        <v>3.5409999999999997E-2</v>
      </c>
      <c r="I751" s="91">
        <f t="shared" si="424"/>
        <v>0</v>
      </c>
      <c r="J751" s="91">
        <f t="shared" si="424"/>
        <v>0</v>
      </c>
      <c r="K751" s="91">
        <f t="shared" si="424"/>
        <v>0</v>
      </c>
      <c r="L751" s="91">
        <f t="shared" si="424"/>
        <v>0</v>
      </c>
      <c r="M751" s="91">
        <f t="shared" si="424"/>
        <v>4.2470000000000001E-2</v>
      </c>
      <c r="N751" s="91">
        <f t="shared" si="424"/>
        <v>7.0629999999999998E-2</v>
      </c>
      <c r="O751" s="91">
        <f t="shared" si="424"/>
        <v>5.006E-2</v>
      </c>
      <c r="P751" s="91">
        <f t="shared" si="424"/>
        <v>4.8689999999999997E-2</v>
      </c>
      <c r="Q751" s="91">
        <f t="shared" si="424"/>
        <v>4.5589999999999999E-2</v>
      </c>
      <c r="R751" s="91">
        <f t="shared" si="424"/>
        <v>5.1990000000000001E-2</v>
      </c>
      <c r="S751" s="91">
        <f t="shared" si="424"/>
        <v>4.972E-2</v>
      </c>
      <c r="T751" s="91">
        <f t="shared" si="424"/>
        <v>1.9019999999999999E-2</v>
      </c>
      <c r="U751" s="91">
        <f t="shared" si="424"/>
        <v>3.4040000000000001E-2</v>
      </c>
      <c r="V751" s="91">
        <f t="shared" si="424"/>
        <v>0.10467</v>
      </c>
      <c r="W751" s="91">
        <f t="shared" si="424"/>
        <v>0.10138999999999999</v>
      </c>
      <c r="X751" s="91">
        <f t="shared" si="424"/>
        <v>8.1500000000000003E-2</v>
      </c>
      <c r="Y751" s="91">
        <f t="shared" si="424"/>
        <v>0.20327000000000001</v>
      </c>
      <c r="Z751" s="91">
        <f t="shared" si="424"/>
        <v>0.13394</v>
      </c>
      <c r="AA751" s="91">
        <f t="shared" si="424"/>
        <v>9.4490000000000005E-2</v>
      </c>
    </row>
    <row r="752" spans="1:27" ht="12.75" customHeight="1" outlineLevel="1" x14ac:dyDescent="0.2">
      <c r="A752" s="99" t="s">
        <v>2384</v>
      </c>
      <c r="B752" s="63" t="s">
        <v>238</v>
      </c>
      <c r="C752" s="43" t="s">
        <v>79</v>
      </c>
      <c r="D752" s="44">
        <v>61.98</v>
      </c>
      <c r="E752" s="44">
        <v>16.690000000000001</v>
      </c>
      <c r="F752" s="44">
        <v>90.89</v>
      </c>
      <c r="G752" s="44">
        <v>75.75</v>
      </c>
      <c r="H752" s="44">
        <v>35.409999999999997</v>
      </c>
      <c r="I752" s="44">
        <v>0</v>
      </c>
      <c r="J752" s="44">
        <v>0</v>
      </c>
      <c r="K752" s="44">
        <v>0</v>
      </c>
      <c r="L752" s="44">
        <v>0</v>
      </c>
      <c r="M752" s="44">
        <v>42.47</v>
      </c>
      <c r="N752" s="44">
        <v>70.63</v>
      </c>
      <c r="O752" s="44">
        <v>50.06</v>
      </c>
      <c r="P752" s="44">
        <v>48.69</v>
      </c>
      <c r="Q752" s="44">
        <v>45.59</v>
      </c>
      <c r="R752" s="44">
        <v>51.99</v>
      </c>
      <c r="S752" s="44">
        <v>49.72</v>
      </c>
      <c r="T752" s="44">
        <v>19.02</v>
      </c>
      <c r="U752" s="44">
        <v>34.04</v>
      </c>
      <c r="V752" s="44">
        <v>104.67</v>
      </c>
      <c r="W752" s="44">
        <v>101.39</v>
      </c>
      <c r="X752" s="44">
        <v>81.5</v>
      </c>
      <c r="Y752" s="44">
        <v>203.27</v>
      </c>
      <c r="Z752" s="44">
        <v>133.94</v>
      </c>
      <c r="AA752" s="44">
        <v>94.49</v>
      </c>
    </row>
    <row r="753" spans="1:27" x14ac:dyDescent="0.2">
      <c r="A753" s="98" t="s">
        <v>2385</v>
      </c>
      <c r="B753" s="28" t="str">
        <f>"23"&amp;"."&amp;$B$800&amp;"."&amp;$B$801</f>
        <v>23.12.2023</v>
      </c>
      <c r="C753" s="90" t="s">
        <v>76</v>
      </c>
      <c r="D753" s="91">
        <f>ROUND((D754)/1000,5)</f>
        <v>0</v>
      </c>
      <c r="E753" s="91">
        <f t="shared" ref="E753:AA753" si="425">ROUND((E754)/1000,5)</f>
        <v>0</v>
      </c>
      <c r="F753" s="91">
        <f t="shared" si="425"/>
        <v>0</v>
      </c>
      <c r="G753" s="91">
        <f t="shared" si="425"/>
        <v>0</v>
      </c>
      <c r="H753" s="91">
        <f t="shared" si="425"/>
        <v>0</v>
      </c>
      <c r="I753" s="91">
        <f t="shared" si="425"/>
        <v>0</v>
      </c>
      <c r="J753" s="91">
        <f t="shared" si="425"/>
        <v>0</v>
      </c>
      <c r="K753" s="91">
        <f t="shared" si="425"/>
        <v>0</v>
      </c>
      <c r="L753" s="91">
        <f t="shared" si="425"/>
        <v>0</v>
      </c>
      <c r="M753" s="91">
        <f t="shared" si="425"/>
        <v>0</v>
      </c>
      <c r="N753" s="91">
        <f t="shared" si="425"/>
        <v>0</v>
      </c>
      <c r="O753" s="91">
        <f t="shared" si="425"/>
        <v>0</v>
      </c>
      <c r="P753" s="91">
        <f t="shared" si="425"/>
        <v>0</v>
      </c>
      <c r="Q753" s="91">
        <f t="shared" si="425"/>
        <v>0</v>
      </c>
      <c r="R753" s="91">
        <f t="shared" si="425"/>
        <v>0</v>
      </c>
      <c r="S753" s="91">
        <f t="shared" si="425"/>
        <v>0</v>
      </c>
      <c r="T753" s="91">
        <f t="shared" si="425"/>
        <v>0</v>
      </c>
      <c r="U753" s="91">
        <f t="shared" si="425"/>
        <v>0</v>
      </c>
      <c r="V753" s="91">
        <f t="shared" si="425"/>
        <v>0</v>
      </c>
      <c r="W753" s="91">
        <f t="shared" si="425"/>
        <v>7.6999999999999996E-4</v>
      </c>
      <c r="X753" s="91">
        <f t="shared" si="425"/>
        <v>3.6069999999999998E-2</v>
      </c>
      <c r="Y753" s="91">
        <f t="shared" si="425"/>
        <v>2.9E-4</v>
      </c>
      <c r="Z753" s="91">
        <f t="shared" si="425"/>
        <v>4.2700000000000004E-3</v>
      </c>
      <c r="AA753" s="91">
        <f t="shared" si="425"/>
        <v>0.10564</v>
      </c>
    </row>
    <row r="754" spans="1:27" ht="12.75" customHeight="1" outlineLevel="1" x14ac:dyDescent="0.2">
      <c r="A754" s="99" t="s">
        <v>2386</v>
      </c>
      <c r="B754" s="63" t="s">
        <v>238</v>
      </c>
      <c r="C754" s="43" t="s">
        <v>79</v>
      </c>
      <c r="D754" s="44">
        <v>0</v>
      </c>
      <c r="E754" s="44">
        <v>0</v>
      </c>
      <c r="F754" s="44">
        <v>0</v>
      </c>
      <c r="G754" s="44">
        <v>0</v>
      </c>
      <c r="H754" s="44">
        <v>0</v>
      </c>
      <c r="I754" s="44">
        <v>0</v>
      </c>
      <c r="J754" s="44">
        <v>0</v>
      </c>
      <c r="K754" s="44">
        <v>0</v>
      </c>
      <c r="L754" s="44">
        <v>0</v>
      </c>
      <c r="M754" s="44">
        <v>0</v>
      </c>
      <c r="N754" s="44">
        <v>0</v>
      </c>
      <c r="O754" s="44">
        <v>0</v>
      </c>
      <c r="P754" s="44">
        <v>0</v>
      </c>
      <c r="Q754" s="44">
        <v>0</v>
      </c>
      <c r="R754" s="44">
        <v>0</v>
      </c>
      <c r="S754" s="44">
        <v>0</v>
      </c>
      <c r="T754" s="44">
        <v>0</v>
      </c>
      <c r="U754" s="44">
        <v>0</v>
      </c>
      <c r="V754" s="44">
        <v>0</v>
      </c>
      <c r="W754" s="44">
        <v>0.77</v>
      </c>
      <c r="X754" s="44">
        <v>36.07</v>
      </c>
      <c r="Y754" s="44">
        <v>0.28999999999999998</v>
      </c>
      <c r="Z754" s="44">
        <v>4.2699999999999996</v>
      </c>
      <c r="AA754" s="44">
        <v>105.64</v>
      </c>
    </row>
    <row r="755" spans="1:27" x14ac:dyDescent="0.2">
      <c r="A755" s="98" t="s">
        <v>2387</v>
      </c>
      <c r="B755" s="28" t="str">
        <f>"24"&amp;"."&amp;$B$800&amp;"."&amp;$B$801</f>
        <v>24.12.2023</v>
      </c>
      <c r="C755" s="90" t="s">
        <v>76</v>
      </c>
      <c r="D755" s="91">
        <f>ROUND((D756)/1000,5)</f>
        <v>0.14510999999999999</v>
      </c>
      <c r="E755" s="91">
        <f t="shared" ref="E755:AA755" si="426">ROUND((E756)/1000,5)</f>
        <v>0.12856000000000001</v>
      </c>
      <c r="F755" s="91">
        <f t="shared" si="426"/>
        <v>9.733E-2</v>
      </c>
      <c r="G755" s="91">
        <f t="shared" si="426"/>
        <v>0.12601999999999999</v>
      </c>
      <c r="H755" s="91">
        <f t="shared" si="426"/>
        <v>0.14013</v>
      </c>
      <c r="I755" s="91">
        <f t="shared" si="426"/>
        <v>2.077E-2</v>
      </c>
      <c r="J755" s="91">
        <f t="shared" si="426"/>
        <v>6.4599999999999996E-3</v>
      </c>
      <c r="K755" s="91">
        <f t="shared" si="426"/>
        <v>0</v>
      </c>
      <c r="L755" s="91">
        <f t="shared" si="426"/>
        <v>0</v>
      </c>
      <c r="M755" s="91">
        <f t="shared" si="426"/>
        <v>2.7619999999999999E-2</v>
      </c>
      <c r="N755" s="91">
        <f t="shared" si="426"/>
        <v>0</v>
      </c>
      <c r="O755" s="91">
        <f t="shared" si="426"/>
        <v>0</v>
      </c>
      <c r="P755" s="91">
        <f t="shared" si="426"/>
        <v>7.3999999999999999E-4</v>
      </c>
      <c r="Q755" s="91">
        <f t="shared" si="426"/>
        <v>5.3299999999999997E-3</v>
      </c>
      <c r="R755" s="91">
        <f t="shared" si="426"/>
        <v>0</v>
      </c>
      <c r="S755" s="91">
        <f t="shared" si="426"/>
        <v>0</v>
      </c>
      <c r="T755" s="91">
        <f t="shared" si="426"/>
        <v>0</v>
      </c>
      <c r="U755" s="91">
        <f t="shared" si="426"/>
        <v>0</v>
      </c>
      <c r="V755" s="91">
        <f t="shared" si="426"/>
        <v>1.97E-3</v>
      </c>
      <c r="W755" s="91">
        <f t="shared" si="426"/>
        <v>1.3780000000000001E-2</v>
      </c>
      <c r="X755" s="91">
        <f t="shared" si="426"/>
        <v>0.16150999999999999</v>
      </c>
      <c r="Y755" s="91">
        <f t="shared" si="426"/>
        <v>0.14657000000000001</v>
      </c>
      <c r="Z755" s="91">
        <f t="shared" si="426"/>
        <v>0.19591</v>
      </c>
      <c r="AA755" s="91">
        <f t="shared" si="426"/>
        <v>0.30759999999999998</v>
      </c>
    </row>
    <row r="756" spans="1:27" ht="12.75" customHeight="1" outlineLevel="1" x14ac:dyDescent="0.2">
      <c r="A756" s="99" t="s">
        <v>2388</v>
      </c>
      <c r="B756" s="63" t="s">
        <v>238</v>
      </c>
      <c r="C756" s="43" t="s">
        <v>79</v>
      </c>
      <c r="D756" s="44">
        <v>145.11000000000001</v>
      </c>
      <c r="E756" s="44">
        <v>128.56</v>
      </c>
      <c r="F756" s="44">
        <v>97.33</v>
      </c>
      <c r="G756" s="44">
        <v>126.02</v>
      </c>
      <c r="H756" s="44">
        <v>140.13</v>
      </c>
      <c r="I756" s="44">
        <v>20.77</v>
      </c>
      <c r="J756" s="44">
        <v>6.46</v>
      </c>
      <c r="K756" s="44">
        <v>0</v>
      </c>
      <c r="L756" s="44">
        <v>0</v>
      </c>
      <c r="M756" s="44">
        <v>27.62</v>
      </c>
      <c r="N756" s="44">
        <v>0</v>
      </c>
      <c r="O756" s="44">
        <v>0</v>
      </c>
      <c r="P756" s="44">
        <v>0.74</v>
      </c>
      <c r="Q756" s="44">
        <v>5.33</v>
      </c>
      <c r="R756" s="44">
        <v>0</v>
      </c>
      <c r="S756" s="44">
        <v>0</v>
      </c>
      <c r="T756" s="44">
        <v>0</v>
      </c>
      <c r="U756" s="44">
        <v>0</v>
      </c>
      <c r="V756" s="44">
        <v>1.97</v>
      </c>
      <c r="W756" s="44">
        <v>13.78</v>
      </c>
      <c r="X756" s="44">
        <v>161.51</v>
      </c>
      <c r="Y756" s="44">
        <v>146.57</v>
      </c>
      <c r="Z756" s="44">
        <v>195.91</v>
      </c>
      <c r="AA756" s="44">
        <v>307.60000000000002</v>
      </c>
    </row>
    <row r="757" spans="1:27" x14ac:dyDescent="0.2">
      <c r="A757" s="98" t="s">
        <v>2389</v>
      </c>
      <c r="B757" s="28" t="str">
        <f>"25"&amp;"."&amp;$B$800&amp;"."&amp;$B$801</f>
        <v>25.12.2023</v>
      </c>
      <c r="C757" s="90" t="s">
        <v>76</v>
      </c>
      <c r="D757" s="91">
        <f>ROUND((D758)/1000,5)</f>
        <v>0.20194999999999999</v>
      </c>
      <c r="E757" s="91">
        <f t="shared" ref="E757:AA757" si="427">ROUND((E758)/1000,5)</f>
        <v>0.17266000000000001</v>
      </c>
      <c r="F757" s="91">
        <f t="shared" si="427"/>
        <v>7.7950000000000005E-2</v>
      </c>
      <c r="G757" s="91">
        <f t="shared" si="427"/>
        <v>2.8629999999999999E-2</v>
      </c>
      <c r="H757" s="91">
        <f t="shared" si="427"/>
        <v>0</v>
      </c>
      <c r="I757" s="91">
        <f t="shared" si="427"/>
        <v>0</v>
      </c>
      <c r="J757" s="91">
        <f t="shared" si="427"/>
        <v>0</v>
      </c>
      <c r="K757" s="91">
        <f t="shared" si="427"/>
        <v>0</v>
      </c>
      <c r="L757" s="91">
        <f t="shared" si="427"/>
        <v>0</v>
      </c>
      <c r="M757" s="91">
        <f t="shared" si="427"/>
        <v>0</v>
      </c>
      <c r="N757" s="91">
        <f t="shared" si="427"/>
        <v>0</v>
      </c>
      <c r="O757" s="91">
        <f t="shared" si="427"/>
        <v>0</v>
      </c>
      <c r="P757" s="91">
        <f t="shared" si="427"/>
        <v>0</v>
      </c>
      <c r="Q757" s="91">
        <f t="shared" si="427"/>
        <v>0</v>
      </c>
      <c r="R757" s="91">
        <f t="shared" si="427"/>
        <v>0</v>
      </c>
      <c r="S757" s="91">
        <f t="shared" si="427"/>
        <v>0</v>
      </c>
      <c r="T757" s="91">
        <f t="shared" si="427"/>
        <v>0</v>
      </c>
      <c r="U757" s="91">
        <f t="shared" si="427"/>
        <v>1.1E-4</v>
      </c>
      <c r="V757" s="91">
        <f t="shared" si="427"/>
        <v>5.0299999999999997E-3</v>
      </c>
      <c r="W757" s="91">
        <f t="shared" si="427"/>
        <v>2.9940000000000001E-2</v>
      </c>
      <c r="X757" s="91">
        <f t="shared" si="427"/>
        <v>2.887E-2</v>
      </c>
      <c r="Y757" s="91">
        <f t="shared" si="427"/>
        <v>7.5599999999999999E-3</v>
      </c>
      <c r="Z757" s="91">
        <f t="shared" si="427"/>
        <v>0.25018000000000001</v>
      </c>
      <c r="AA757" s="91">
        <f t="shared" si="427"/>
        <v>0.31802000000000002</v>
      </c>
    </row>
    <row r="758" spans="1:27" ht="12.75" customHeight="1" outlineLevel="1" x14ac:dyDescent="0.2">
      <c r="A758" s="99" t="s">
        <v>2390</v>
      </c>
      <c r="B758" s="63" t="s">
        <v>238</v>
      </c>
      <c r="C758" s="43" t="s">
        <v>79</v>
      </c>
      <c r="D758" s="44">
        <v>201.95</v>
      </c>
      <c r="E758" s="44">
        <v>172.66</v>
      </c>
      <c r="F758" s="44">
        <v>77.95</v>
      </c>
      <c r="G758" s="44">
        <v>28.63</v>
      </c>
      <c r="H758" s="44">
        <v>0</v>
      </c>
      <c r="I758" s="44">
        <v>0</v>
      </c>
      <c r="J758" s="44">
        <v>0</v>
      </c>
      <c r="K758" s="44">
        <v>0</v>
      </c>
      <c r="L758" s="44">
        <v>0</v>
      </c>
      <c r="M758" s="44">
        <v>0</v>
      </c>
      <c r="N758" s="44">
        <v>0</v>
      </c>
      <c r="O758" s="44">
        <v>0</v>
      </c>
      <c r="P758" s="44">
        <v>0</v>
      </c>
      <c r="Q758" s="44">
        <v>0</v>
      </c>
      <c r="R758" s="44">
        <v>0</v>
      </c>
      <c r="S758" s="44">
        <v>0</v>
      </c>
      <c r="T758" s="44">
        <v>0</v>
      </c>
      <c r="U758" s="44">
        <v>0.11</v>
      </c>
      <c r="V758" s="44">
        <v>5.03</v>
      </c>
      <c r="W758" s="44">
        <v>29.94</v>
      </c>
      <c r="X758" s="44">
        <v>28.87</v>
      </c>
      <c r="Y758" s="44">
        <v>7.56</v>
      </c>
      <c r="Z758" s="44">
        <v>250.18</v>
      </c>
      <c r="AA758" s="44">
        <v>318.02</v>
      </c>
    </row>
    <row r="759" spans="1:27" x14ac:dyDescent="0.2">
      <c r="A759" s="98" t="s">
        <v>2391</v>
      </c>
      <c r="B759" s="28" t="str">
        <f>"26"&amp;"."&amp;$B$800&amp;"."&amp;$B$801</f>
        <v>26.12.2023</v>
      </c>
      <c r="C759" s="90" t="s">
        <v>76</v>
      </c>
      <c r="D759" s="91">
        <f>ROUND((D760)/1000,5)</f>
        <v>7.0499999999999993E-2</v>
      </c>
      <c r="E759" s="91">
        <f t="shared" ref="E759:AA759" si="428">ROUND((E760)/1000,5)</f>
        <v>5.8189999999999999E-2</v>
      </c>
      <c r="F759" s="91">
        <f t="shared" si="428"/>
        <v>0.87977000000000005</v>
      </c>
      <c r="G759" s="91">
        <f t="shared" si="428"/>
        <v>3.5090000000000003E-2</v>
      </c>
      <c r="H759" s="91">
        <f t="shared" si="428"/>
        <v>0</v>
      </c>
      <c r="I759" s="91">
        <f t="shared" si="428"/>
        <v>0</v>
      </c>
      <c r="J759" s="91">
        <f t="shared" si="428"/>
        <v>0</v>
      </c>
      <c r="K759" s="91">
        <f t="shared" si="428"/>
        <v>0</v>
      </c>
      <c r="L759" s="91">
        <f t="shared" si="428"/>
        <v>0</v>
      </c>
      <c r="M759" s="91">
        <f t="shared" si="428"/>
        <v>0</v>
      </c>
      <c r="N759" s="91">
        <f t="shared" si="428"/>
        <v>0</v>
      </c>
      <c r="O759" s="91">
        <f t="shared" si="428"/>
        <v>0</v>
      </c>
      <c r="P759" s="91">
        <f t="shared" si="428"/>
        <v>0</v>
      </c>
      <c r="Q759" s="91">
        <f t="shared" si="428"/>
        <v>0</v>
      </c>
      <c r="R759" s="91">
        <f t="shared" si="428"/>
        <v>0</v>
      </c>
      <c r="S759" s="91">
        <f t="shared" si="428"/>
        <v>0</v>
      </c>
      <c r="T759" s="91">
        <f t="shared" si="428"/>
        <v>0</v>
      </c>
      <c r="U759" s="91">
        <f t="shared" si="428"/>
        <v>0</v>
      </c>
      <c r="V759" s="91">
        <f t="shared" si="428"/>
        <v>0</v>
      </c>
      <c r="W759" s="91">
        <f t="shared" si="428"/>
        <v>0</v>
      </c>
      <c r="X759" s="91">
        <f t="shared" si="428"/>
        <v>2.4599999999999999E-3</v>
      </c>
      <c r="Y759" s="91">
        <f t="shared" si="428"/>
        <v>2.7699999999999999E-2</v>
      </c>
      <c r="Z759" s="91">
        <f t="shared" si="428"/>
        <v>0</v>
      </c>
      <c r="AA759" s="91">
        <f t="shared" si="428"/>
        <v>4.181E-2</v>
      </c>
    </row>
    <row r="760" spans="1:27" ht="12.75" customHeight="1" outlineLevel="1" x14ac:dyDescent="0.2">
      <c r="A760" s="99" t="s">
        <v>2392</v>
      </c>
      <c r="B760" s="63" t="s">
        <v>238</v>
      </c>
      <c r="C760" s="43" t="s">
        <v>79</v>
      </c>
      <c r="D760" s="44">
        <v>70.5</v>
      </c>
      <c r="E760" s="44">
        <v>58.19</v>
      </c>
      <c r="F760" s="44">
        <v>879.77</v>
      </c>
      <c r="G760" s="44">
        <v>35.090000000000003</v>
      </c>
      <c r="H760" s="44">
        <v>0</v>
      </c>
      <c r="I760" s="44">
        <v>0</v>
      </c>
      <c r="J760" s="44">
        <v>0</v>
      </c>
      <c r="K760" s="44">
        <v>0</v>
      </c>
      <c r="L760" s="44">
        <v>0</v>
      </c>
      <c r="M760" s="44">
        <v>0</v>
      </c>
      <c r="N760" s="44">
        <v>0</v>
      </c>
      <c r="O760" s="44">
        <v>0</v>
      </c>
      <c r="P760" s="44">
        <v>0</v>
      </c>
      <c r="Q760" s="44">
        <v>0</v>
      </c>
      <c r="R760" s="44">
        <v>0</v>
      </c>
      <c r="S760" s="44">
        <v>0</v>
      </c>
      <c r="T760" s="44">
        <v>0</v>
      </c>
      <c r="U760" s="44">
        <v>0</v>
      </c>
      <c r="V760" s="44">
        <v>0</v>
      </c>
      <c r="W760" s="44">
        <v>0</v>
      </c>
      <c r="X760" s="44">
        <v>2.46</v>
      </c>
      <c r="Y760" s="44">
        <v>27.7</v>
      </c>
      <c r="Z760" s="44">
        <v>0</v>
      </c>
      <c r="AA760" s="44">
        <v>41.81</v>
      </c>
    </row>
    <row r="761" spans="1:27" x14ac:dyDescent="0.2">
      <c r="A761" s="98" t="s">
        <v>2393</v>
      </c>
      <c r="B761" s="28" t="str">
        <f>"27"&amp;"."&amp;$B$800&amp;"."&amp;$B$801</f>
        <v>27.12.2023</v>
      </c>
      <c r="C761" s="90" t="s">
        <v>76</v>
      </c>
      <c r="D761" s="91">
        <f>ROUND((D762)/1000,5)</f>
        <v>4.4659999999999998E-2</v>
      </c>
      <c r="E761" s="91">
        <f t="shared" ref="E761:AA761" si="429">ROUND((E762)/1000,5)</f>
        <v>2.5499999999999998E-2</v>
      </c>
      <c r="F761" s="91">
        <f t="shared" si="429"/>
        <v>5.6299999999999996E-3</v>
      </c>
      <c r="G761" s="91">
        <f t="shared" si="429"/>
        <v>0</v>
      </c>
      <c r="H761" s="91">
        <f t="shared" si="429"/>
        <v>0</v>
      </c>
      <c r="I761" s="91">
        <f t="shared" si="429"/>
        <v>0</v>
      </c>
      <c r="J761" s="91">
        <f t="shared" si="429"/>
        <v>0</v>
      </c>
      <c r="K761" s="91">
        <f t="shared" si="429"/>
        <v>0</v>
      </c>
      <c r="L761" s="91">
        <f t="shared" si="429"/>
        <v>0</v>
      </c>
      <c r="M761" s="91">
        <f t="shared" si="429"/>
        <v>0</v>
      </c>
      <c r="N761" s="91">
        <f t="shared" si="429"/>
        <v>0</v>
      </c>
      <c r="O761" s="91">
        <f t="shared" si="429"/>
        <v>1.06E-3</v>
      </c>
      <c r="P761" s="91">
        <f t="shared" si="429"/>
        <v>0</v>
      </c>
      <c r="Q761" s="91">
        <f t="shared" si="429"/>
        <v>8.0800000000000004E-3</v>
      </c>
      <c r="R761" s="91">
        <f t="shared" si="429"/>
        <v>3.47E-3</v>
      </c>
      <c r="S761" s="91">
        <f t="shared" si="429"/>
        <v>0</v>
      </c>
      <c r="T761" s="91">
        <f t="shared" si="429"/>
        <v>0</v>
      </c>
      <c r="U761" s="91">
        <f t="shared" si="429"/>
        <v>0</v>
      </c>
      <c r="V761" s="91">
        <f t="shared" si="429"/>
        <v>0</v>
      </c>
      <c r="W761" s="91">
        <f t="shared" si="429"/>
        <v>3.5300000000000002E-3</v>
      </c>
      <c r="X761" s="91">
        <f t="shared" si="429"/>
        <v>0.19328000000000001</v>
      </c>
      <c r="Y761" s="91">
        <f t="shared" si="429"/>
        <v>0.15911</v>
      </c>
      <c r="Z761" s="91">
        <f t="shared" si="429"/>
        <v>0.13830999999999999</v>
      </c>
      <c r="AA761" s="91">
        <f t="shared" si="429"/>
        <v>5.7149999999999999E-2</v>
      </c>
    </row>
    <row r="762" spans="1:27" ht="12.75" customHeight="1" outlineLevel="1" x14ac:dyDescent="0.2">
      <c r="A762" s="99" t="s">
        <v>2394</v>
      </c>
      <c r="B762" s="63" t="s">
        <v>238</v>
      </c>
      <c r="C762" s="43" t="s">
        <v>79</v>
      </c>
      <c r="D762" s="44">
        <v>44.66</v>
      </c>
      <c r="E762" s="44">
        <v>25.5</v>
      </c>
      <c r="F762" s="44">
        <v>5.63</v>
      </c>
      <c r="G762" s="44">
        <v>0</v>
      </c>
      <c r="H762" s="44">
        <v>0</v>
      </c>
      <c r="I762" s="44">
        <v>0</v>
      </c>
      <c r="J762" s="44">
        <v>0</v>
      </c>
      <c r="K762" s="44">
        <v>0</v>
      </c>
      <c r="L762" s="44">
        <v>0</v>
      </c>
      <c r="M762" s="44">
        <v>0</v>
      </c>
      <c r="N762" s="44">
        <v>0</v>
      </c>
      <c r="O762" s="44">
        <v>1.06</v>
      </c>
      <c r="P762" s="44">
        <v>0</v>
      </c>
      <c r="Q762" s="44">
        <v>8.08</v>
      </c>
      <c r="R762" s="44">
        <v>3.47</v>
      </c>
      <c r="S762" s="44">
        <v>0</v>
      </c>
      <c r="T762" s="44">
        <v>0</v>
      </c>
      <c r="U762" s="44">
        <v>0</v>
      </c>
      <c r="V762" s="44">
        <v>0</v>
      </c>
      <c r="W762" s="44">
        <v>3.53</v>
      </c>
      <c r="X762" s="44">
        <v>193.28</v>
      </c>
      <c r="Y762" s="44">
        <v>159.11000000000001</v>
      </c>
      <c r="Z762" s="44">
        <v>138.31</v>
      </c>
      <c r="AA762" s="44">
        <v>57.15</v>
      </c>
    </row>
    <row r="763" spans="1:27" x14ac:dyDescent="0.2">
      <c r="A763" s="98" t="s">
        <v>2395</v>
      </c>
      <c r="B763" s="28" t="str">
        <f>"28"&amp;"."&amp;$B$800&amp;"."&amp;$B$801</f>
        <v>28.12.2023</v>
      </c>
      <c r="C763" s="90" t="s">
        <v>76</v>
      </c>
      <c r="D763" s="91">
        <f>ROUND((D764)/1000,5)</f>
        <v>1.068E-2</v>
      </c>
      <c r="E763" s="91">
        <f t="shared" ref="E763:AA763" si="430">ROUND((E764)/1000,5)</f>
        <v>0.10745</v>
      </c>
      <c r="F763" s="91">
        <f t="shared" si="430"/>
        <v>0.14033999999999999</v>
      </c>
      <c r="G763" s="91">
        <f t="shared" si="430"/>
        <v>0.55035000000000001</v>
      </c>
      <c r="H763" s="91">
        <f t="shared" si="430"/>
        <v>8.3000000000000004E-2</v>
      </c>
      <c r="I763" s="91">
        <f t="shared" si="430"/>
        <v>0</v>
      </c>
      <c r="J763" s="91">
        <f t="shared" si="430"/>
        <v>0</v>
      </c>
      <c r="K763" s="91">
        <f t="shared" si="430"/>
        <v>0</v>
      </c>
      <c r="L763" s="91">
        <f t="shared" si="430"/>
        <v>0</v>
      </c>
      <c r="M763" s="91">
        <f t="shared" si="430"/>
        <v>0</v>
      </c>
      <c r="N763" s="91">
        <f t="shared" si="430"/>
        <v>0</v>
      </c>
      <c r="O763" s="91">
        <f t="shared" si="430"/>
        <v>0</v>
      </c>
      <c r="P763" s="91">
        <f t="shared" si="430"/>
        <v>0</v>
      </c>
      <c r="Q763" s="91">
        <f t="shared" si="430"/>
        <v>0</v>
      </c>
      <c r="R763" s="91">
        <f t="shared" si="430"/>
        <v>0</v>
      </c>
      <c r="S763" s="91">
        <f t="shared" si="430"/>
        <v>0</v>
      </c>
      <c r="T763" s="91">
        <f t="shared" si="430"/>
        <v>0</v>
      </c>
      <c r="U763" s="91">
        <f t="shared" si="430"/>
        <v>0</v>
      </c>
      <c r="V763" s="91">
        <f t="shared" si="430"/>
        <v>0</v>
      </c>
      <c r="W763" s="91">
        <f t="shared" si="430"/>
        <v>0.15808</v>
      </c>
      <c r="X763" s="91">
        <f t="shared" si="430"/>
        <v>0.28273999999999999</v>
      </c>
      <c r="Y763" s="91">
        <f t="shared" si="430"/>
        <v>0.22708</v>
      </c>
      <c r="Z763" s="91">
        <f t="shared" si="430"/>
        <v>0.30692000000000003</v>
      </c>
      <c r="AA763" s="91">
        <f t="shared" si="430"/>
        <v>8.516E-2</v>
      </c>
    </row>
    <row r="764" spans="1:27" ht="12.75" customHeight="1" outlineLevel="1" x14ac:dyDescent="0.2">
      <c r="A764" s="99" t="s">
        <v>2396</v>
      </c>
      <c r="B764" s="63" t="s">
        <v>238</v>
      </c>
      <c r="C764" s="43" t="s">
        <v>79</v>
      </c>
      <c r="D764" s="44">
        <v>10.68</v>
      </c>
      <c r="E764" s="44">
        <v>107.45</v>
      </c>
      <c r="F764" s="44">
        <v>140.34</v>
      </c>
      <c r="G764" s="44">
        <v>550.35</v>
      </c>
      <c r="H764" s="44">
        <v>83</v>
      </c>
      <c r="I764" s="44">
        <v>0</v>
      </c>
      <c r="J764" s="44">
        <v>0</v>
      </c>
      <c r="K764" s="44">
        <v>0</v>
      </c>
      <c r="L764" s="44">
        <v>0</v>
      </c>
      <c r="M764" s="44">
        <v>0</v>
      </c>
      <c r="N764" s="44">
        <v>0</v>
      </c>
      <c r="O764" s="44">
        <v>0</v>
      </c>
      <c r="P764" s="44">
        <v>0</v>
      </c>
      <c r="Q764" s="44">
        <v>0</v>
      </c>
      <c r="R764" s="44">
        <v>0</v>
      </c>
      <c r="S764" s="44">
        <v>0</v>
      </c>
      <c r="T764" s="44">
        <v>0</v>
      </c>
      <c r="U764" s="44">
        <v>0</v>
      </c>
      <c r="V764" s="44">
        <v>0</v>
      </c>
      <c r="W764" s="44">
        <v>158.08000000000001</v>
      </c>
      <c r="X764" s="44">
        <v>282.74</v>
      </c>
      <c r="Y764" s="44">
        <v>227.08</v>
      </c>
      <c r="Z764" s="44">
        <v>306.92</v>
      </c>
      <c r="AA764" s="44">
        <v>85.16</v>
      </c>
    </row>
    <row r="765" spans="1:27" x14ac:dyDescent="0.2">
      <c r="A765" s="98" t="s">
        <v>2397</v>
      </c>
      <c r="B765" s="28" t="str">
        <f>"29"&amp;"."&amp;$B$800&amp;"."&amp;$B$801</f>
        <v>29.12.2023</v>
      </c>
      <c r="C765" s="90" t="s">
        <v>76</v>
      </c>
      <c r="D765" s="91">
        <f>ROUND((D766)/1000,5)</f>
        <v>4.2819999999999997E-2</v>
      </c>
      <c r="E765" s="91">
        <f t="shared" ref="E765:AA765" si="431">ROUND((E766)/1000,5)</f>
        <v>7.9299999999999995E-3</v>
      </c>
      <c r="F765" s="91">
        <f t="shared" si="431"/>
        <v>2.5999999999999998E-4</v>
      </c>
      <c r="G765" s="91">
        <f t="shared" si="431"/>
        <v>0</v>
      </c>
      <c r="H765" s="91">
        <f t="shared" si="431"/>
        <v>0</v>
      </c>
      <c r="I765" s="91">
        <f t="shared" si="431"/>
        <v>0</v>
      </c>
      <c r="J765" s="91">
        <f t="shared" si="431"/>
        <v>0</v>
      </c>
      <c r="K765" s="91">
        <f t="shared" si="431"/>
        <v>0</v>
      </c>
      <c r="L765" s="91">
        <f t="shared" si="431"/>
        <v>0</v>
      </c>
      <c r="M765" s="91">
        <f t="shared" si="431"/>
        <v>0</v>
      </c>
      <c r="N765" s="91">
        <f t="shared" si="431"/>
        <v>0</v>
      </c>
      <c r="O765" s="91">
        <f t="shared" si="431"/>
        <v>0</v>
      </c>
      <c r="P765" s="91">
        <f t="shared" si="431"/>
        <v>0</v>
      </c>
      <c r="Q765" s="91">
        <f t="shared" si="431"/>
        <v>0</v>
      </c>
      <c r="R765" s="91">
        <f t="shared" si="431"/>
        <v>0</v>
      </c>
      <c r="S765" s="91">
        <f t="shared" si="431"/>
        <v>0</v>
      </c>
      <c r="T765" s="91">
        <f t="shared" si="431"/>
        <v>0</v>
      </c>
      <c r="U765" s="91">
        <f t="shared" si="431"/>
        <v>0</v>
      </c>
      <c r="V765" s="91">
        <f t="shared" si="431"/>
        <v>0</v>
      </c>
      <c r="W765" s="91">
        <f t="shared" si="431"/>
        <v>0</v>
      </c>
      <c r="X765" s="91">
        <f t="shared" si="431"/>
        <v>0.1216</v>
      </c>
      <c r="Y765" s="91">
        <f t="shared" si="431"/>
        <v>0.11058</v>
      </c>
      <c r="Z765" s="91">
        <f t="shared" si="431"/>
        <v>3.9629999999999999E-2</v>
      </c>
      <c r="AA765" s="91">
        <f t="shared" si="431"/>
        <v>3.6990000000000002E-2</v>
      </c>
    </row>
    <row r="766" spans="1:27" ht="12.75" customHeight="1" outlineLevel="1" x14ac:dyDescent="0.2">
      <c r="A766" s="99" t="s">
        <v>2398</v>
      </c>
      <c r="B766" s="63" t="s">
        <v>238</v>
      </c>
      <c r="C766" s="43" t="s">
        <v>79</v>
      </c>
      <c r="D766" s="44">
        <v>42.82</v>
      </c>
      <c r="E766" s="44">
        <v>7.93</v>
      </c>
      <c r="F766" s="44">
        <v>0.26</v>
      </c>
      <c r="G766" s="44">
        <v>0</v>
      </c>
      <c r="H766" s="44">
        <v>0</v>
      </c>
      <c r="I766" s="44">
        <v>0</v>
      </c>
      <c r="J766" s="44">
        <v>0</v>
      </c>
      <c r="K766" s="44">
        <v>0</v>
      </c>
      <c r="L766" s="44">
        <v>0</v>
      </c>
      <c r="M766" s="44">
        <v>0</v>
      </c>
      <c r="N766" s="44">
        <v>0</v>
      </c>
      <c r="O766" s="44">
        <v>0</v>
      </c>
      <c r="P766" s="44">
        <v>0</v>
      </c>
      <c r="Q766" s="44">
        <v>0</v>
      </c>
      <c r="R766" s="44">
        <v>0</v>
      </c>
      <c r="S766" s="44">
        <v>0</v>
      </c>
      <c r="T766" s="44">
        <v>0</v>
      </c>
      <c r="U766" s="44">
        <v>0</v>
      </c>
      <c r="V766" s="44">
        <v>0</v>
      </c>
      <c r="W766" s="44">
        <v>0</v>
      </c>
      <c r="X766" s="44">
        <v>121.6</v>
      </c>
      <c r="Y766" s="44">
        <v>110.58</v>
      </c>
      <c r="Z766" s="44">
        <v>39.630000000000003</v>
      </c>
      <c r="AA766" s="44">
        <v>36.99</v>
      </c>
    </row>
    <row r="767" spans="1:27" x14ac:dyDescent="0.2">
      <c r="A767" s="98" t="s">
        <v>2399</v>
      </c>
      <c r="B767" s="28" t="str">
        <f>"30"&amp;"."&amp;$B$800&amp;"."&amp;$B$801</f>
        <v>30.12.2023</v>
      </c>
      <c r="C767" s="90" t="s">
        <v>76</v>
      </c>
      <c r="D767" s="91">
        <f>ROUND((D768)/1000,5)</f>
        <v>3.4540000000000001E-2</v>
      </c>
      <c r="E767" s="91">
        <f t="shared" ref="E767:AA767" si="432">ROUND((E768)/1000,5)</f>
        <v>1.7420000000000001E-2</v>
      </c>
      <c r="F767" s="91">
        <f t="shared" si="432"/>
        <v>1.7600000000000001E-3</v>
      </c>
      <c r="G767" s="91">
        <f t="shared" si="432"/>
        <v>0</v>
      </c>
      <c r="H767" s="91">
        <f t="shared" si="432"/>
        <v>1.5499999999999999E-3</v>
      </c>
      <c r="I767" s="91">
        <f t="shared" si="432"/>
        <v>0</v>
      </c>
      <c r="J767" s="91">
        <f t="shared" si="432"/>
        <v>0</v>
      </c>
      <c r="K767" s="91">
        <f t="shared" si="432"/>
        <v>0</v>
      </c>
      <c r="L767" s="91">
        <f t="shared" si="432"/>
        <v>0</v>
      </c>
      <c r="M767" s="91">
        <f t="shared" si="432"/>
        <v>0</v>
      </c>
      <c r="N767" s="91">
        <f t="shared" si="432"/>
        <v>0</v>
      </c>
      <c r="O767" s="91">
        <f t="shared" si="432"/>
        <v>0</v>
      </c>
      <c r="P767" s="91">
        <f t="shared" si="432"/>
        <v>0</v>
      </c>
      <c r="Q767" s="91">
        <f t="shared" si="432"/>
        <v>0</v>
      </c>
      <c r="R767" s="91">
        <f t="shared" si="432"/>
        <v>0</v>
      </c>
      <c r="S767" s="91">
        <f t="shared" si="432"/>
        <v>0</v>
      </c>
      <c r="T767" s="91">
        <f t="shared" si="432"/>
        <v>0</v>
      </c>
      <c r="U767" s="91">
        <f t="shared" si="432"/>
        <v>0</v>
      </c>
      <c r="V767" s="91">
        <f t="shared" si="432"/>
        <v>0</v>
      </c>
      <c r="W767" s="91">
        <f t="shared" si="432"/>
        <v>0</v>
      </c>
      <c r="X767" s="91">
        <f t="shared" si="432"/>
        <v>0</v>
      </c>
      <c r="Y767" s="91">
        <f t="shared" si="432"/>
        <v>0</v>
      </c>
      <c r="Z767" s="91">
        <f t="shared" si="432"/>
        <v>0</v>
      </c>
      <c r="AA767" s="91">
        <f t="shared" si="432"/>
        <v>0</v>
      </c>
    </row>
    <row r="768" spans="1:27" ht="12.75" customHeight="1" outlineLevel="1" x14ac:dyDescent="0.2">
      <c r="A768" s="99" t="s">
        <v>2400</v>
      </c>
      <c r="B768" s="63" t="s">
        <v>238</v>
      </c>
      <c r="C768" s="43" t="s">
        <v>79</v>
      </c>
      <c r="D768" s="44">
        <v>34.54</v>
      </c>
      <c r="E768" s="44">
        <v>17.420000000000002</v>
      </c>
      <c r="F768" s="44">
        <v>1.76</v>
      </c>
      <c r="G768" s="44">
        <v>0</v>
      </c>
      <c r="H768" s="44">
        <v>1.55</v>
      </c>
      <c r="I768" s="44">
        <v>0</v>
      </c>
      <c r="J768" s="44">
        <v>0</v>
      </c>
      <c r="K768" s="44">
        <v>0</v>
      </c>
      <c r="L768" s="44">
        <v>0</v>
      </c>
      <c r="M768" s="44">
        <v>0</v>
      </c>
      <c r="N768" s="44">
        <v>0</v>
      </c>
      <c r="O768" s="44">
        <v>0</v>
      </c>
      <c r="P768" s="44">
        <v>0</v>
      </c>
      <c r="Q768" s="44">
        <v>0</v>
      </c>
      <c r="R768" s="44">
        <v>0</v>
      </c>
      <c r="S768" s="44">
        <v>0</v>
      </c>
      <c r="T768" s="44">
        <v>0</v>
      </c>
      <c r="U768" s="44">
        <v>0</v>
      </c>
      <c r="V768" s="44">
        <v>0</v>
      </c>
      <c r="W768" s="44">
        <v>0</v>
      </c>
      <c r="X768" s="44">
        <v>0</v>
      </c>
      <c r="Y768" s="44">
        <v>0</v>
      </c>
      <c r="Z768" s="44">
        <v>0</v>
      </c>
      <c r="AA768" s="44">
        <v>0</v>
      </c>
    </row>
    <row r="769" spans="1:27" x14ac:dyDescent="0.2">
      <c r="A769" s="98" t="s">
        <v>2401</v>
      </c>
      <c r="B769" s="28" t="str">
        <f>"31"&amp;"."&amp;$B$800&amp;"."&amp;$B$801</f>
        <v>31.12.2023</v>
      </c>
      <c r="C769" s="90" t="s">
        <v>76</v>
      </c>
      <c r="D769" s="91">
        <f>ROUND((D770)/1000,5)</f>
        <v>1.8149999999999999E-2</v>
      </c>
      <c r="E769" s="91">
        <f t="shared" ref="E769:AA769" si="433">ROUND((E770)/1000,5)</f>
        <v>5.2929999999999998E-2</v>
      </c>
      <c r="F769" s="91">
        <f t="shared" si="433"/>
        <v>0.16952999999999999</v>
      </c>
      <c r="G769" s="91">
        <f t="shared" si="433"/>
        <v>0</v>
      </c>
      <c r="H769" s="91">
        <f t="shared" si="433"/>
        <v>1.244E-2</v>
      </c>
      <c r="I769" s="91">
        <f t="shared" si="433"/>
        <v>0.15126999999999999</v>
      </c>
      <c r="J769" s="91">
        <f t="shared" si="433"/>
        <v>8.6749999999999994E-2</v>
      </c>
      <c r="K769" s="91">
        <f t="shared" si="433"/>
        <v>1.9550000000000001E-2</v>
      </c>
      <c r="L769" s="91">
        <f t="shared" si="433"/>
        <v>0</v>
      </c>
      <c r="M769" s="91">
        <f t="shared" si="433"/>
        <v>0</v>
      </c>
      <c r="N769" s="91">
        <f t="shared" si="433"/>
        <v>0</v>
      </c>
      <c r="O769" s="91">
        <f t="shared" si="433"/>
        <v>0</v>
      </c>
      <c r="P769" s="91">
        <f t="shared" si="433"/>
        <v>0</v>
      </c>
      <c r="Q769" s="91">
        <f t="shared" si="433"/>
        <v>0</v>
      </c>
      <c r="R769" s="91">
        <f t="shared" si="433"/>
        <v>0</v>
      </c>
      <c r="S769" s="91">
        <f t="shared" si="433"/>
        <v>0</v>
      </c>
      <c r="T769" s="91">
        <f t="shared" si="433"/>
        <v>0</v>
      </c>
      <c r="U769" s="91">
        <f t="shared" si="433"/>
        <v>0</v>
      </c>
      <c r="V769" s="91">
        <f t="shared" si="433"/>
        <v>0</v>
      </c>
      <c r="W769" s="91">
        <f t="shared" si="433"/>
        <v>0</v>
      </c>
      <c r="X769" s="91">
        <f t="shared" si="433"/>
        <v>0</v>
      </c>
      <c r="Y769" s="91">
        <f t="shared" si="433"/>
        <v>5.8399999999999997E-3</v>
      </c>
      <c r="Z769" s="91">
        <f t="shared" si="433"/>
        <v>6.7430000000000004E-2</v>
      </c>
      <c r="AA769" s="91">
        <f t="shared" si="433"/>
        <v>0.33117999999999997</v>
      </c>
    </row>
    <row r="770" spans="1:27" ht="12.75" customHeight="1" outlineLevel="1" x14ac:dyDescent="0.2">
      <c r="A770" s="99" t="s">
        <v>2402</v>
      </c>
      <c r="B770" s="63" t="s">
        <v>238</v>
      </c>
      <c r="C770" s="43" t="s">
        <v>79</v>
      </c>
      <c r="D770" s="44">
        <v>18.149999999999999</v>
      </c>
      <c r="E770" s="44">
        <v>52.93</v>
      </c>
      <c r="F770" s="44">
        <v>169.53</v>
      </c>
      <c r="G770" s="44">
        <v>0</v>
      </c>
      <c r="H770" s="44">
        <v>12.44</v>
      </c>
      <c r="I770" s="44">
        <v>151.27000000000001</v>
      </c>
      <c r="J770" s="44">
        <v>86.75</v>
      </c>
      <c r="K770" s="44">
        <v>19.55</v>
      </c>
      <c r="L770" s="44">
        <v>0</v>
      </c>
      <c r="M770" s="44">
        <v>0</v>
      </c>
      <c r="N770" s="44">
        <v>0</v>
      </c>
      <c r="O770" s="44">
        <v>0</v>
      </c>
      <c r="P770" s="44">
        <v>0</v>
      </c>
      <c r="Q770" s="44">
        <v>0</v>
      </c>
      <c r="R770" s="44">
        <v>0</v>
      </c>
      <c r="S770" s="44">
        <v>0</v>
      </c>
      <c r="T770" s="44">
        <v>0</v>
      </c>
      <c r="U770" s="44">
        <v>0</v>
      </c>
      <c r="V770" s="44">
        <v>0</v>
      </c>
      <c r="W770" s="44">
        <v>0</v>
      </c>
      <c r="X770" s="44">
        <v>0</v>
      </c>
      <c r="Y770" s="44">
        <v>5.84</v>
      </c>
      <c r="Z770" s="44">
        <v>67.430000000000007</v>
      </c>
      <c r="AA770" s="44">
        <v>331.18</v>
      </c>
    </row>
    <row r="771" spans="1:27" x14ac:dyDescent="0.2">
      <c r="B771" s="101"/>
    </row>
    <row r="772" spans="1:27" x14ac:dyDescent="0.2">
      <c r="B772" s="101" t="s">
        <v>392</v>
      </c>
    </row>
    <row r="773" spans="1:27" x14ac:dyDescent="0.2">
      <c r="A773" s="175" t="s">
        <v>2403</v>
      </c>
      <c r="B773" s="176"/>
      <c r="C773" s="176"/>
      <c r="D773" s="176"/>
      <c r="E773" s="176"/>
      <c r="F773" s="176"/>
      <c r="G773" s="176"/>
      <c r="H773" s="176"/>
      <c r="I773" s="176"/>
      <c r="J773" s="176"/>
      <c r="K773" s="176"/>
      <c r="L773" s="176"/>
      <c r="M773" s="176"/>
      <c r="N773" s="176"/>
      <c r="O773" s="176"/>
      <c r="P773" s="176"/>
      <c r="Q773" s="176"/>
      <c r="R773" s="176"/>
      <c r="S773" s="176"/>
      <c r="T773" s="176"/>
      <c r="U773" s="176"/>
      <c r="V773" s="176"/>
      <c r="W773" s="176"/>
      <c r="X773" s="176"/>
      <c r="Y773" s="176"/>
      <c r="Z773" s="176"/>
      <c r="AA773" s="177"/>
    </row>
    <row r="774" spans="1:27" s="117" customFormat="1" x14ac:dyDescent="0.2">
      <c r="A774" s="28" t="s">
        <v>64</v>
      </c>
      <c r="B774" s="204" t="s">
        <v>2404</v>
      </c>
      <c r="C774" s="204"/>
      <c r="D774" s="204"/>
      <c r="E774" s="204"/>
      <c r="F774" s="204"/>
      <c r="G774" s="204"/>
      <c r="H774" s="204"/>
      <c r="I774" s="204"/>
      <c r="J774" s="204"/>
      <c r="K774" s="204"/>
      <c r="L774" s="116" t="s">
        <v>3</v>
      </c>
      <c r="M774" s="116" t="s">
        <v>2405</v>
      </c>
    </row>
    <row r="775" spans="1:27" s="117" customFormat="1" x14ac:dyDescent="0.2">
      <c r="A775" s="98" t="s">
        <v>2406</v>
      </c>
      <c r="B775" s="205" t="s">
        <v>2407</v>
      </c>
      <c r="C775" s="205"/>
      <c r="D775" s="205"/>
      <c r="E775" s="205"/>
      <c r="F775" s="205"/>
      <c r="G775" s="205"/>
      <c r="H775" s="205"/>
      <c r="I775" s="205"/>
      <c r="J775" s="205"/>
      <c r="K775" s="205"/>
      <c r="L775" s="118" t="s">
        <v>2408</v>
      </c>
      <c r="M775" s="119">
        <v>3.8599999999999997E-3</v>
      </c>
    </row>
    <row r="776" spans="1:27" s="117" customFormat="1" x14ac:dyDescent="0.2">
      <c r="A776" s="98" t="s">
        <v>2409</v>
      </c>
      <c r="B776" s="205" t="s">
        <v>2410</v>
      </c>
      <c r="C776" s="205"/>
      <c r="D776" s="205"/>
      <c r="E776" s="205"/>
      <c r="F776" s="205"/>
      <c r="G776" s="205"/>
      <c r="H776" s="205"/>
      <c r="I776" s="205"/>
      <c r="J776" s="205"/>
      <c r="K776" s="205"/>
      <c r="L776" s="118" t="s">
        <v>2408</v>
      </c>
      <c r="M776" s="119">
        <v>0.20025999999999999</v>
      </c>
    </row>
    <row r="779" spans="1:27" x14ac:dyDescent="0.2">
      <c r="A779" s="175" t="s">
        <v>861</v>
      </c>
      <c r="B779" s="176"/>
      <c r="C779" s="176"/>
      <c r="D779" s="176"/>
      <c r="E779" s="176"/>
      <c r="F779" s="176"/>
      <c r="G779" s="176"/>
      <c r="H779" s="176"/>
      <c r="I779" s="176"/>
      <c r="J779" s="176"/>
      <c r="K779" s="176"/>
      <c r="L779" s="176"/>
      <c r="M779" s="176"/>
      <c r="N779" s="176"/>
      <c r="O779" s="176"/>
      <c r="P779" s="176"/>
      <c r="Q779" s="176"/>
      <c r="R779" s="176"/>
      <c r="S779" s="176"/>
      <c r="T779" s="176"/>
      <c r="U779" s="176"/>
      <c r="V779" s="176"/>
      <c r="W779" s="176"/>
      <c r="X779" s="176"/>
      <c r="Y779" s="176"/>
      <c r="Z779" s="176"/>
      <c r="AA779" s="177"/>
    </row>
    <row r="780" spans="1:27" ht="15" customHeight="1" x14ac:dyDescent="0.2">
      <c r="A780" s="178" t="s">
        <v>2411</v>
      </c>
      <c r="B780" s="180" t="s">
        <v>863</v>
      </c>
      <c r="C780" s="182" t="s">
        <v>864</v>
      </c>
      <c r="D780" s="27" t="s">
        <v>69</v>
      </c>
      <c r="E780" s="27" t="s">
        <v>70</v>
      </c>
      <c r="F780" s="27" t="s">
        <v>865</v>
      </c>
      <c r="G780" s="27" t="s">
        <v>866</v>
      </c>
      <c r="H780" s="104"/>
      <c r="I780" s="104"/>
      <c r="J780" s="104"/>
      <c r="K780" s="104"/>
      <c r="L780" s="104"/>
      <c r="M780" s="104"/>
      <c r="N780" s="104"/>
      <c r="O780" s="104"/>
      <c r="P780" s="104"/>
      <c r="Q780" s="104"/>
      <c r="R780" s="104"/>
      <c r="S780" s="104"/>
      <c r="T780" s="104"/>
      <c r="U780" s="104"/>
      <c r="V780" s="104"/>
      <c r="W780" s="104"/>
      <c r="X780" s="104"/>
      <c r="Y780" s="104"/>
      <c r="Z780" s="104"/>
      <c r="AA780" s="104"/>
    </row>
    <row r="781" spans="1:27" x14ac:dyDescent="0.2">
      <c r="A781" s="179"/>
      <c r="B781" s="181"/>
      <c r="C781" s="183"/>
      <c r="D781" s="105">
        <f>D782</f>
        <v>781794.76</v>
      </c>
      <c r="E781" s="105">
        <f t="shared" ref="E781:G781" si="434">E782</f>
        <v>781794.76</v>
      </c>
      <c r="F781" s="105">
        <f t="shared" si="434"/>
        <v>781794.76</v>
      </c>
      <c r="G781" s="105">
        <f t="shared" si="434"/>
        <v>781794.76</v>
      </c>
    </row>
    <row r="782" spans="1:27" ht="12.75" customHeight="1" outlineLevel="1" x14ac:dyDescent="0.2">
      <c r="A782" s="106" t="s">
        <v>2412</v>
      </c>
      <c r="B782" s="107" t="s">
        <v>868</v>
      </c>
      <c r="C782" s="108" t="s">
        <v>864</v>
      </c>
      <c r="D782" s="44">
        <v>781794.76</v>
      </c>
      <c r="E782" s="44">
        <f>$D782</f>
        <v>781794.76</v>
      </c>
      <c r="F782" s="44">
        <f>$D782</f>
        <v>781794.76</v>
      </c>
      <c r="G782" s="44">
        <f>$D782</f>
        <v>781794.76</v>
      </c>
    </row>
    <row r="785" spans="1:27" ht="12.75" customHeight="1" x14ac:dyDescent="0.25">
      <c r="A785" s="184" t="s">
        <v>84</v>
      </c>
      <c r="B785" s="184"/>
      <c r="C785"/>
      <c r="D785"/>
      <c r="E785"/>
      <c r="F785"/>
      <c r="G785"/>
      <c r="H785"/>
      <c r="I785"/>
      <c r="J785"/>
      <c r="K785"/>
      <c r="L785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</row>
    <row r="786" spans="1:27" ht="12.75" customHeight="1" x14ac:dyDescent="0.25">
      <c r="A786" s="185" t="s">
        <v>3163</v>
      </c>
      <c r="B786" s="185"/>
      <c r="C786" s="185"/>
      <c r="D786" s="185"/>
      <c r="E786" s="185"/>
      <c r="F786" s="185"/>
      <c r="G786" s="185"/>
      <c r="H786" s="185"/>
      <c r="I786" s="185"/>
      <c r="J786" s="185"/>
      <c r="K786" s="185"/>
      <c r="L786" s="185"/>
      <c r="M786" s="185"/>
      <c r="N786" s="185"/>
      <c r="O786" s="185"/>
      <c r="P786"/>
      <c r="Q786"/>
      <c r="R786"/>
      <c r="S786"/>
      <c r="T786"/>
      <c r="U786"/>
      <c r="V786"/>
      <c r="W786"/>
      <c r="X786"/>
      <c r="Y786"/>
      <c r="Z786"/>
      <c r="AA786"/>
    </row>
    <row r="788" spans="1:27" x14ac:dyDescent="0.2">
      <c r="A788" s="54"/>
      <c r="B788" s="55"/>
    </row>
    <row r="789" spans="1:27" x14ac:dyDescent="0.2">
      <c r="A789" s="54"/>
      <c r="B789" s="56"/>
    </row>
    <row r="800" spans="1:27" hidden="1" x14ac:dyDescent="0.2">
      <c r="B800" s="109" t="s">
        <v>3164</v>
      </c>
    </row>
    <row r="801" spans="2:2" hidden="1" x14ac:dyDescent="0.2">
      <c r="B801" s="110" t="s">
        <v>3165</v>
      </c>
    </row>
  </sheetData>
  <autoFilter ref="B6:C698" xr:uid="{00000000-0001-0000-0D00-000000000000}"/>
  <mergeCells count="18">
    <mergeCell ref="A482:AA482"/>
    <mergeCell ref="A1:AA3"/>
    <mergeCell ref="A4:AA4"/>
    <mergeCell ref="A5:AA5"/>
    <mergeCell ref="A164:AA164"/>
    <mergeCell ref="A323:AA323"/>
    <mergeCell ref="A786:O786"/>
    <mergeCell ref="A641:AA641"/>
    <mergeCell ref="A707:AA707"/>
    <mergeCell ref="A773:AA773"/>
    <mergeCell ref="B774:K774"/>
    <mergeCell ref="B775:K775"/>
    <mergeCell ref="B776:K776"/>
    <mergeCell ref="A779:AA779"/>
    <mergeCell ref="A780:A781"/>
    <mergeCell ref="B780:B781"/>
    <mergeCell ref="C780:C781"/>
    <mergeCell ref="A785:B785"/>
  </mergeCells>
  <pageMargins left="0.25" right="0.25" top="0.75" bottom="0.75" header="0.3" footer="0.3"/>
  <pageSetup paperSize="9" scale="41" fitToHeight="0" orientation="landscape" r:id="rId1"/>
  <colBreaks count="1" manualBreakCount="1">
    <brk id="12" max="785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23F536-2D2B-4248-9715-FCD544D1764B}">
  <sheetPr>
    <tabColor rgb="FFFFC000"/>
    <pageSetUpPr fitToPage="1"/>
  </sheetPr>
  <dimension ref="A1:AA801"/>
  <sheetViews>
    <sheetView view="pageBreakPreview" topLeftCell="A736" zoomScale="75" zoomScaleNormal="100" zoomScaleSheetLayoutView="75" workbookViewId="0">
      <selection activeCell="B34" sqref="B34:L34"/>
    </sheetView>
  </sheetViews>
  <sheetFormatPr defaultRowHeight="12.75" outlineLevelRow="1" x14ac:dyDescent="0.2"/>
  <cols>
    <col min="1" max="1" width="9.140625" style="24"/>
    <col min="2" max="2" width="32.140625" style="24" bestFit="1" customWidth="1"/>
    <col min="3" max="3" width="13.42578125" style="24" customWidth="1"/>
    <col min="4" max="27" width="12" style="24" customWidth="1"/>
    <col min="28" max="16384" width="9.140625" style="24"/>
  </cols>
  <sheetData>
    <row r="1" spans="1:27" x14ac:dyDescent="0.2">
      <c r="A1" s="186" t="s">
        <v>1656</v>
      </c>
      <c r="B1" s="187"/>
      <c r="C1" s="187"/>
      <c r="D1" s="187"/>
      <c r="E1" s="187"/>
      <c r="F1" s="187"/>
      <c r="G1" s="187"/>
      <c r="H1" s="187"/>
      <c r="I1" s="187"/>
      <c r="J1" s="187"/>
      <c r="K1" s="187"/>
      <c r="L1" s="187"/>
      <c r="M1" s="187"/>
      <c r="N1" s="187"/>
      <c r="O1" s="187"/>
      <c r="P1" s="187"/>
      <c r="Q1" s="187"/>
      <c r="R1" s="187"/>
      <c r="S1" s="187"/>
      <c r="T1" s="187"/>
      <c r="U1" s="187"/>
      <c r="V1" s="187"/>
      <c r="W1" s="187"/>
      <c r="X1" s="187"/>
      <c r="Y1" s="187"/>
      <c r="Z1" s="187"/>
      <c r="AA1" s="187"/>
    </row>
    <row r="2" spans="1:27" x14ac:dyDescent="0.2">
      <c r="A2" s="187"/>
      <c r="B2" s="187"/>
      <c r="C2" s="187"/>
      <c r="D2" s="187"/>
      <c r="E2" s="187"/>
      <c r="F2" s="187"/>
      <c r="G2" s="187"/>
      <c r="H2" s="187"/>
      <c r="I2" s="187"/>
      <c r="J2" s="187"/>
      <c r="K2" s="187"/>
      <c r="L2" s="187"/>
      <c r="M2" s="187"/>
      <c r="N2" s="187"/>
      <c r="O2" s="187"/>
      <c r="P2" s="187"/>
      <c r="Q2" s="187"/>
      <c r="R2" s="187"/>
      <c r="S2" s="187"/>
      <c r="T2" s="187"/>
      <c r="U2" s="187"/>
      <c r="V2" s="187"/>
      <c r="W2" s="187"/>
      <c r="X2" s="187"/>
      <c r="Y2" s="187"/>
      <c r="Z2" s="187"/>
      <c r="AA2" s="187"/>
    </row>
    <row r="3" spans="1:27" x14ac:dyDescent="0.2">
      <c r="A3" s="188"/>
      <c r="B3" s="188"/>
      <c r="C3" s="188"/>
      <c r="D3" s="188"/>
      <c r="E3" s="188"/>
      <c r="F3" s="188"/>
      <c r="G3" s="188"/>
      <c r="H3" s="188"/>
      <c r="I3" s="188"/>
      <c r="J3" s="188"/>
      <c r="K3" s="188"/>
      <c r="L3" s="188"/>
      <c r="M3" s="188"/>
      <c r="N3" s="188"/>
      <c r="O3" s="188"/>
      <c r="P3" s="188"/>
      <c r="Q3" s="188"/>
      <c r="R3" s="188"/>
      <c r="S3" s="188"/>
      <c r="T3" s="188"/>
      <c r="U3" s="188"/>
      <c r="V3" s="188"/>
      <c r="W3" s="188"/>
      <c r="X3" s="188"/>
      <c r="Y3" s="188"/>
      <c r="Z3" s="188"/>
      <c r="AA3" s="188"/>
    </row>
    <row r="4" spans="1:27" ht="15" customHeight="1" x14ac:dyDescent="0.25">
      <c r="A4" s="189" t="s">
        <v>1031</v>
      </c>
      <c r="B4" s="190"/>
      <c r="C4" s="190"/>
      <c r="D4" s="190"/>
      <c r="E4" s="190"/>
      <c r="F4" s="190"/>
      <c r="G4" s="190"/>
      <c r="H4" s="190"/>
      <c r="I4" s="190"/>
      <c r="J4" s="190"/>
      <c r="K4" s="190"/>
      <c r="L4" s="190"/>
      <c r="M4" s="190"/>
      <c r="N4" s="190"/>
      <c r="O4" s="190"/>
      <c r="P4" s="190"/>
      <c r="Q4" s="190"/>
      <c r="R4" s="190"/>
      <c r="S4" s="190"/>
      <c r="T4" s="190"/>
      <c r="U4" s="190"/>
      <c r="V4" s="190"/>
      <c r="W4" s="190"/>
      <c r="X4" s="190"/>
      <c r="Y4" s="190"/>
      <c r="Z4" s="190"/>
      <c r="AA4" s="191"/>
    </row>
    <row r="5" spans="1:27" x14ac:dyDescent="0.2">
      <c r="A5" s="175" t="s">
        <v>209</v>
      </c>
      <c r="B5" s="176"/>
      <c r="C5" s="176"/>
      <c r="D5" s="176"/>
      <c r="E5" s="176"/>
      <c r="F5" s="176"/>
      <c r="G5" s="176"/>
      <c r="H5" s="176"/>
      <c r="I5" s="176"/>
      <c r="J5" s="176"/>
      <c r="K5" s="176"/>
      <c r="L5" s="176"/>
      <c r="M5" s="176"/>
      <c r="N5" s="176"/>
      <c r="O5" s="176"/>
      <c r="P5" s="176"/>
      <c r="Q5" s="176"/>
      <c r="R5" s="176"/>
      <c r="S5" s="176"/>
      <c r="T5" s="176"/>
      <c r="U5" s="176"/>
      <c r="V5" s="176"/>
      <c r="W5" s="176"/>
      <c r="X5" s="176"/>
      <c r="Y5" s="176"/>
      <c r="Z5" s="176"/>
      <c r="AA5" s="177"/>
    </row>
    <row r="6" spans="1:27" ht="27" customHeight="1" x14ac:dyDescent="0.2">
      <c r="A6" s="26" t="s">
        <v>64</v>
      </c>
      <c r="B6" s="27" t="s">
        <v>210</v>
      </c>
      <c r="C6" s="26" t="s">
        <v>211</v>
      </c>
      <c r="D6" s="27" t="s">
        <v>212</v>
      </c>
      <c r="E6" s="27" t="s">
        <v>213</v>
      </c>
      <c r="F6" s="27" t="s">
        <v>214</v>
      </c>
      <c r="G6" s="27" t="s">
        <v>215</v>
      </c>
      <c r="H6" s="27" t="s">
        <v>216</v>
      </c>
      <c r="I6" s="27" t="s">
        <v>217</v>
      </c>
      <c r="J6" s="27" t="s">
        <v>218</v>
      </c>
      <c r="K6" s="27" t="s">
        <v>219</v>
      </c>
      <c r="L6" s="27" t="s">
        <v>220</v>
      </c>
      <c r="M6" s="27" t="s">
        <v>221</v>
      </c>
      <c r="N6" s="27" t="s">
        <v>222</v>
      </c>
      <c r="O6" s="27" t="s">
        <v>223</v>
      </c>
      <c r="P6" s="27" t="s">
        <v>224</v>
      </c>
      <c r="Q6" s="27" t="s">
        <v>225</v>
      </c>
      <c r="R6" s="27" t="s">
        <v>226</v>
      </c>
      <c r="S6" s="27" t="s">
        <v>227</v>
      </c>
      <c r="T6" s="27" t="s">
        <v>228</v>
      </c>
      <c r="U6" s="27" t="s">
        <v>229</v>
      </c>
      <c r="V6" s="27" t="s">
        <v>230</v>
      </c>
      <c r="W6" s="27" t="s">
        <v>231</v>
      </c>
      <c r="X6" s="27" t="s">
        <v>232</v>
      </c>
      <c r="Y6" s="27" t="s">
        <v>233</v>
      </c>
      <c r="Z6" s="27" t="s">
        <v>234</v>
      </c>
      <c r="AA6" s="27" t="s">
        <v>235</v>
      </c>
    </row>
    <row r="7" spans="1:27" x14ac:dyDescent="0.2">
      <c r="A7" s="98" t="s">
        <v>1657</v>
      </c>
      <c r="B7" s="28" t="str">
        <f>"01"&amp;"."&amp;$B$800&amp;"."&amp;$B$801</f>
        <v>01.12.2023</v>
      </c>
      <c r="C7" s="90" t="s">
        <v>76</v>
      </c>
      <c r="D7" s="91">
        <f>ROUND(((D8+D9+D11+D10)/1000),5)</f>
        <v>2.4158200000000001</v>
      </c>
      <c r="E7" s="91">
        <f>ROUND(((E8+E9+E11+E10)/1000),5)</f>
        <v>2.32822</v>
      </c>
      <c r="F7" s="91">
        <f>ROUND(((F8+F9+F11+F10)/1000),5)</f>
        <v>2.2856800000000002</v>
      </c>
      <c r="G7" s="91">
        <f t="shared" ref="G7:AA7" si="0">ROUND(((G8+G9+G11+G10)/1000),5)</f>
        <v>2.2669800000000002</v>
      </c>
      <c r="H7" s="91">
        <f t="shared" si="0"/>
        <v>2.3231799999999998</v>
      </c>
      <c r="I7" s="91">
        <f t="shared" si="0"/>
        <v>2.4542099999999998</v>
      </c>
      <c r="J7" s="91">
        <f t="shared" si="0"/>
        <v>2.63063</v>
      </c>
      <c r="K7" s="91">
        <f t="shared" si="0"/>
        <v>2.8818999999999999</v>
      </c>
      <c r="L7" s="91">
        <f t="shared" si="0"/>
        <v>3.04209</v>
      </c>
      <c r="M7" s="91">
        <f t="shared" si="0"/>
        <v>3.1496400000000002</v>
      </c>
      <c r="N7" s="91">
        <f t="shared" si="0"/>
        <v>3.1883699999999999</v>
      </c>
      <c r="O7" s="91">
        <f t="shared" si="0"/>
        <v>3.26301</v>
      </c>
      <c r="P7" s="91">
        <f t="shared" si="0"/>
        <v>3.2301899999999999</v>
      </c>
      <c r="Q7" s="91">
        <f t="shared" si="0"/>
        <v>3.2607400000000002</v>
      </c>
      <c r="R7" s="91">
        <f t="shared" si="0"/>
        <v>3.2418</v>
      </c>
      <c r="S7" s="91">
        <f t="shared" si="0"/>
        <v>3.2749100000000002</v>
      </c>
      <c r="T7" s="91">
        <f t="shared" si="0"/>
        <v>3.18804</v>
      </c>
      <c r="U7" s="91">
        <f t="shared" si="0"/>
        <v>3.1904300000000001</v>
      </c>
      <c r="V7" s="91">
        <f t="shared" si="0"/>
        <v>3.18614</v>
      </c>
      <c r="W7" s="91">
        <f t="shared" si="0"/>
        <v>3.1072099999999998</v>
      </c>
      <c r="X7" s="91">
        <f t="shared" si="0"/>
        <v>3.03992</v>
      </c>
      <c r="Y7" s="91">
        <f t="shared" si="0"/>
        <v>2.9158599999999999</v>
      </c>
      <c r="Z7" s="91">
        <f t="shared" si="0"/>
        <v>2.7122199999999999</v>
      </c>
      <c r="AA7" s="91">
        <f t="shared" si="0"/>
        <v>2.5750600000000001</v>
      </c>
    </row>
    <row r="8" spans="1:27" ht="12.75" customHeight="1" outlineLevel="1" x14ac:dyDescent="0.2">
      <c r="A8" s="99" t="s">
        <v>1658</v>
      </c>
      <c r="B8" s="63" t="s">
        <v>238</v>
      </c>
      <c r="C8" s="43" t="s">
        <v>79</v>
      </c>
      <c r="D8" s="44">
        <v>1230.82</v>
      </c>
      <c r="E8" s="44">
        <v>1143.22</v>
      </c>
      <c r="F8" s="44">
        <v>1100.68</v>
      </c>
      <c r="G8" s="44">
        <v>1081.98</v>
      </c>
      <c r="H8" s="44">
        <v>1138.18</v>
      </c>
      <c r="I8" s="44">
        <v>1269.21</v>
      </c>
      <c r="J8" s="44">
        <v>1445.63</v>
      </c>
      <c r="K8" s="44">
        <v>1696.9</v>
      </c>
      <c r="L8" s="44">
        <v>1857.09</v>
      </c>
      <c r="M8" s="44">
        <v>1964.64</v>
      </c>
      <c r="N8" s="44">
        <v>2003.37</v>
      </c>
      <c r="O8" s="44">
        <v>2078.0100000000002</v>
      </c>
      <c r="P8" s="44">
        <v>2045.19</v>
      </c>
      <c r="Q8" s="44">
        <v>2075.7399999999998</v>
      </c>
      <c r="R8" s="44">
        <v>2056.8000000000002</v>
      </c>
      <c r="S8" s="44">
        <v>2089.91</v>
      </c>
      <c r="T8" s="44">
        <v>2003.04</v>
      </c>
      <c r="U8" s="44">
        <v>2005.43</v>
      </c>
      <c r="V8" s="44">
        <v>2001.14</v>
      </c>
      <c r="W8" s="44">
        <v>1922.21</v>
      </c>
      <c r="X8" s="44">
        <v>1854.92</v>
      </c>
      <c r="Y8" s="44">
        <v>1730.86</v>
      </c>
      <c r="Z8" s="44">
        <v>1527.22</v>
      </c>
      <c r="AA8" s="44">
        <v>1390.06</v>
      </c>
    </row>
    <row r="9" spans="1:27" ht="12.75" customHeight="1" outlineLevel="1" x14ac:dyDescent="0.2">
      <c r="A9" s="99" t="s">
        <v>1659</v>
      </c>
      <c r="B9" s="63" t="s">
        <v>90</v>
      </c>
      <c r="C9" s="43" t="s">
        <v>79</v>
      </c>
      <c r="D9" s="44">
        <v>1071.42</v>
      </c>
      <c r="E9" s="44">
        <f>$D$9</f>
        <v>1071.42</v>
      </c>
      <c r="F9" s="44">
        <f t="shared" ref="F9:AA9" si="1">$D$9</f>
        <v>1071.42</v>
      </c>
      <c r="G9" s="44">
        <f t="shared" si="1"/>
        <v>1071.42</v>
      </c>
      <c r="H9" s="44">
        <f t="shared" si="1"/>
        <v>1071.42</v>
      </c>
      <c r="I9" s="44">
        <f t="shared" si="1"/>
        <v>1071.42</v>
      </c>
      <c r="J9" s="44">
        <f t="shared" si="1"/>
        <v>1071.42</v>
      </c>
      <c r="K9" s="44">
        <f t="shared" si="1"/>
        <v>1071.42</v>
      </c>
      <c r="L9" s="44">
        <f t="shared" si="1"/>
        <v>1071.42</v>
      </c>
      <c r="M9" s="44">
        <f t="shared" si="1"/>
        <v>1071.42</v>
      </c>
      <c r="N9" s="44">
        <f t="shared" si="1"/>
        <v>1071.42</v>
      </c>
      <c r="O9" s="44">
        <f t="shared" si="1"/>
        <v>1071.42</v>
      </c>
      <c r="P9" s="44">
        <f t="shared" si="1"/>
        <v>1071.42</v>
      </c>
      <c r="Q9" s="44">
        <f t="shared" si="1"/>
        <v>1071.42</v>
      </c>
      <c r="R9" s="44">
        <f t="shared" si="1"/>
        <v>1071.42</v>
      </c>
      <c r="S9" s="44">
        <f t="shared" si="1"/>
        <v>1071.42</v>
      </c>
      <c r="T9" s="44">
        <f t="shared" si="1"/>
        <v>1071.42</v>
      </c>
      <c r="U9" s="44">
        <f t="shared" si="1"/>
        <v>1071.42</v>
      </c>
      <c r="V9" s="44">
        <f t="shared" si="1"/>
        <v>1071.42</v>
      </c>
      <c r="W9" s="44">
        <f t="shared" si="1"/>
        <v>1071.42</v>
      </c>
      <c r="X9" s="44">
        <f t="shared" si="1"/>
        <v>1071.42</v>
      </c>
      <c r="Y9" s="44">
        <f t="shared" si="1"/>
        <v>1071.42</v>
      </c>
      <c r="Z9" s="44">
        <f t="shared" si="1"/>
        <v>1071.42</v>
      </c>
      <c r="AA9" s="44">
        <f t="shared" si="1"/>
        <v>1071.42</v>
      </c>
    </row>
    <row r="10" spans="1:27" ht="12.75" customHeight="1" outlineLevel="1" x14ac:dyDescent="0.2">
      <c r="A10" s="99" t="s">
        <v>1660</v>
      </c>
      <c r="B10" s="63" t="s">
        <v>83</v>
      </c>
      <c r="C10" s="43" t="s">
        <v>79</v>
      </c>
      <c r="D10" s="44">
        <v>3.35</v>
      </c>
      <c r="E10" s="44">
        <v>3.35</v>
      </c>
      <c r="F10" s="44">
        <v>3.35</v>
      </c>
      <c r="G10" s="44">
        <v>3.35</v>
      </c>
      <c r="H10" s="44">
        <v>3.35</v>
      </c>
      <c r="I10" s="44">
        <v>3.35</v>
      </c>
      <c r="J10" s="44">
        <v>3.35</v>
      </c>
      <c r="K10" s="44">
        <v>3.35</v>
      </c>
      <c r="L10" s="44">
        <v>3.35</v>
      </c>
      <c r="M10" s="44">
        <v>3.35</v>
      </c>
      <c r="N10" s="44">
        <v>3.35</v>
      </c>
      <c r="O10" s="44">
        <v>3.35</v>
      </c>
      <c r="P10" s="44">
        <v>3.35</v>
      </c>
      <c r="Q10" s="44">
        <v>3.35</v>
      </c>
      <c r="R10" s="44">
        <v>3.35</v>
      </c>
      <c r="S10" s="44">
        <v>3.35</v>
      </c>
      <c r="T10" s="44">
        <v>3.35</v>
      </c>
      <c r="U10" s="44">
        <v>3.35</v>
      </c>
      <c r="V10" s="44">
        <v>3.35</v>
      </c>
      <c r="W10" s="44">
        <v>3.35</v>
      </c>
      <c r="X10" s="44">
        <v>3.35</v>
      </c>
      <c r="Y10" s="44">
        <v>3.35</v>
      </c>
      <c r="Z10" s="44">
        <v>3.35</v>
      </c>
      <c r="AA10" s="44">
        <v>3.35</v>
      </c>
    </row>
    <row r="11" spans="1:27" ht="12.75" customHeight="1" outlineLevel="1" x14ac:dyDescent="0.2">
      <c r="A11" s="99" t="s">
        <v>1661</v>
      </c>
      <c r="B11" s="63" t="s">
        <v>81</v>
      </c>
      <c r="C11" s="43" t="s">
        <v>79</v>
      </c>
      <c r="D11" s="44">
        <v>110.23</v>
      </c>
      <c r="E11" s="44">
        <f>$D$11</f>
        <v>110.23</v>
      </c>
      <c r="F11" s="44">
        <f t="shared" ref="F11:AA11" si="2">$D$11</f>
        <v>110.23</v>
      </c>
      <c r="G11" s="44">
        <f t="shared" si="2"/>
        <v>110.23</v>
      </c>
      <c r="H11" s="44">
        <f t="shared" si="2"/>
        <v>110.23</v>
      </c>
      <c r="I11" s="44">
        <f t="shared" si="2"/>
        <v>110.23</v>
      </c>
      <c r="J11" s="44">
        <f t="shared" si="2"/>
        <v>110.23</v>
      </c>
      <c r="K11" s="44">
        <f t="shared" si="2"/>
        <v>110.23</v>
      </c>
      <c r="L11" s="44">
        <f t="shared" si="2"/>
        <v>110.23</v>
      </c>
      <c r="M11" s="44">
        <f t="shared" si="2"/>
        <v>110.23</v>
      </c>
      <c r="N11" s="44">
        <f t="shared" si="2"/>
        <v>110.23</v>
      </c>
      <c r="O11" s="44">
        <f t="shared" si="2"/>
        <v>110.23</v>
      </c>
      <c r="P11" s="44">
        <f t="shared" si="2"/>
        <v>110.23</v>
      </c>
      <c r="Q11" s="44">
        <f t="shared" si="2"/>
        <v>110.23</v>
      </c>
      <c r="R11" s="44">
        <f t="shared" si="2"/>
        <v>110.23</v>
      </c>
      <c r="S11" s="44">
        <f t="shared" si="2"/>
        <v>110.23</v>
      </c>
      <c r="T11" s="44">
        <f t="shared" si="2"/>
        <v>110.23</v>
      </c>
      <c r="U11" s="44">
        <f t="shared" si="2"/>
        <v>110.23</v>
      </c>
      <c r="V11" s="44">
        <f t="shared" si="2"/>
        <v>110.23</v>
      </c>
      <c r="W11" s="44">
        <f t="shared" si="2"/>
        <v>110.23</v>
      </c>
      <c r="X11" s="44">
        <f t="shared" si="2"/>
        <v>110.23</v>
      </c>
      <c r="Y11" s="44">
        <f t="shared" si="2"/>
        <v>110.23</v>
      </c>
      <c r="Z11" s="44">
        <f t="shared" si="2"/>
        <v>110.23</v>
      </c>
      <c r="AA11" s="44">
        <f t="shared" si="2"/>
        <v>110.23</v>
      </c>
    </row>
    <row r="12" spans="1:27" x14ac:dyDescent="0.2">
      <c r="A12" s="98" t="s">
        <v>1662</v>
      </c>
      <c r="B12" s="28" t="str">
        <f>"02"&amp;"."&amp;$B$800&amp;"."&amp;$B$801</f>
        <v>02.12.2023</v>
      </c>
      <c r="C12" s="90" t="s">
        <v>76</v>
      </c>
      <c r="D12" s="91">
        <f>ROUND(((D13+D14+D16+D15)/1000),5)</f>
        <v>2.3989199999999999</v>
      </c>
      <c r="E12" s="91">
        <f>ROUND(((E13+E14+E16+E15)/1000),5)</f>
        <v>2.3102399999999998</v>
      </c>
      <c r="F12" s="91">
        <f>ROUND(((F13+F14+F16+F15)/1000),5)</f>
        <v>2.26146</v>
      </c>
      <c r="G12" s="91">
        <f t="shared" ref="G12:AA12" si="3">ROUND(((G13+G14+G16+G15)/1000),5)</f>
        <v>2.24824</v>
      </c>
      <c r="H12" s="91">
        <f t="shared" si="3"/>
        <v>2.2605</v>
      </c>
      <c r="I12" s="91">
        <f t="shared" si="3"/>
        <v>2.3725700000000001</v>
      </c>
      <c r="J12" s="91">
        <f t="shared" si="3"/>
        <v>2.4475099999999999</v>
      </c>
      <c r="K12" s="91">
        <f t="shared" si="3"/>
        <v>2.6127899999999999</v>
      </c>
      <c r="L12" s="91">
        <f t="shared" si="3"/>
        <v>2.84131</v>
      </c>
      <c r="M12" s="91">
        <f t="shared" si="3"/>
        <v>2.9829300000000001</v>
      </c>
      <c r="N12" s="91">
        <f t="shared" si="3"/>
        <v>3.0647700000000002</v>
      </c>
      <c r="O12" s="91">
        <f t="shared" si="3"/>
        <v>3.0983399999999999</v>
      </c>
      <c r="P12" s="91">
        <f t="shared" si="3"/>
        <v>3.1058300000000001</v>
      </c>
      <c r="Q12" s="91">
        <f t="shared" si="3"/>
        <v>3.1037599999999999</v>
      </c>
      <c r="R12" s="91">
        <f t="shared" si="3"/>
        <v>3.0567899999999999</v>
      </c>
      <c r="S12" s="91">
        <f t="shared" si="3"/>
        <v>3.0242</v>
      </c>
      <c r="T12" s="91">
        <f t="shared" si="3"/>
        <v>3.1043799999999999</v>
      </c>
      <c r="U12" s="91">
        <f t="shared" si="3"/>
        <v>3.1276899999999999</v>
      </c>
      <c r="V12" s="91">
        <f t="shared" si="3"/>
        <v>3.10853</v>
      </c>
      <c r="W12" s="91">
        <f t="shared" si="3"/>
        <v>3.0463</v>
      </c>
      <c r="X12" s="91">
        <f t="shared" si="3"/>
        <v>2.9650599999999998</v>
      </c>
      <c r="Y12" s="91">
        <f t="shared" si="3"/>
        <v>2.86267</v>
      </c>
      <c r="Z12" s="91">
        <f t="shared" si="3"/>
        <v>2.6585899999999998</v>
      </c>
      <c r="AA12" s="91">
        <f t="shared" si="3"/>
        <v>2.5236299999999998</v>
      </c>
    </row>
    <row r="13" spans="1:27" ht="12.75" customHeight="1" outlineLevel="1" x14ac:dyDescent="0.2">
      <c r="A13" s="99" t="s">
        <v>1663</v>
      </c>
      <c r="B13" s="63" t="s">
        <v>238</v>
      </c>
      <c r="C13" s="43" t="s">
        <v>79</v>
      </c>
      <c r="D13" s="44">
        <v>1213.92</v>
      </c>
      <c r="E13" s="44">
        <v>1125.24</v>
      </c>
      <c r="F13" s="44">
        <v>1076.46</v>
      </c>
      <c r="G13" s="44">
        <v>1063.24</v>
      </c>
      <c r="H13" s="44">
        <v>1075.5</v>
      </c>
      <c r="I13" s="44">
        <v>1187.57</v>
      </c>
      <c r="J13" s="44">
        <v>1262.51</v>
      </c>
      <c r="K13" s="44">
        <v>1427.79</v>
      </c>
      <c r="L13" s="44">
        <v>1656.31</v>
      </c>
      <c r="M13" s="44">
        <v>1797.93</v>
      </c>
      <c r="N13" s="44">
        <v>1879.77</v>
      </c>
      <c r="O13" s="44">
        <v>1913.34</v>
      </c>
      <c r="P13" s="44">
        <v>1920.83</v>
      </c>
      <c r="Q13" s="44">
        <v>1918.76</v>
      </c>
      <c r="R13" s="44">
        <v>1871.79</v>
      </c>
      <c r="S13" s="44">
        <v>1839.2</v>
      </c>
      <c r="T13" s="44">
        <v>1919.38</v>
      </c>
      <c r="U13" s="44">
        <v>1942.69</v>
      </c>
      <c r="V13" s="44">
        <v>1923.53</v>
      </c>
      <c r="W13" s="44">
        <v>1861.3</v>
      </c>
      <c r="X13" s="44">
        <v>1780.06</v>
      </c>
      <c r="Y13" s="44">
        <v>1677.67</v>
      </c>
      <c r="Z13" s="44">
        <v>1473.59</v>
      </c>
      <c r="AA13" s="44">
        <v>1338.63</v>
      </c>
    </row>
    <row r="14" spans="1:27" ht="12.75" customHeight="1" outlineLevel="1" x14ac:dyDescent="0.2">
      <c r="A14" s="99" t="s">
        <v>1664</v>
      </c>
      <c r="B14" s="63" t="s">
        <v>90</v>
      </c>
      <c r="C14" s="43" t="s">
        <v>79</v>
      </c>
      <c r="D14" s="44">
        <f t="shared" ref="D14:AA14" si="4">$D$9</f>
        <v>1071.42</v>
      </c>
      <c r="E14" s="44">
        <f t="shared" si="4"/>
        <v>1071.42</v>
      </c>
      <c r="F14" s="44">
        <f t="shared" si="4"/>
        <v>1071.42</v>
      </c>
      <c r="G14" s="44">
        <f t="shared" si="4"/>
        <v>1071.42</v>
      </c>
      <c r="H14" s="44">
        <f t="shared" si="4"/>
        <v>1071.42</v>
      </c>
      <c r="I14" s="44">
        <f t="shared" si="4"/>
        <v>1071.42</v>
      </c>
      <c r="J14" s="44">
        <f t="shared" si="4"/>
        <v>1071.42</v>
      </c>
      <c r="K14" s="44">
        <f t="shared" si="4"/>
        <v>1071.42</v>
      </c>
      <c r="L14" s="44">
        <f t="shared" si="4"/>
        <v>1071.42</v>
      </c>
      <c r="M14" s="44">
        <f t="shared" si="4"/>
        <v>1071.42</v>
      </c>
      <c r="N14" s="44">
        <f t="shared" si="4"/>
        <v>1071.42</v>
      </c>
      <c r="O14" s="44">
        <f t="shared" si="4"/>
        <v>1071.42</v>
      </c>
      <c r="P14" s="44">
        <f t="shared" si="4"/>
        <v>1071.42</v>
      </c>
      <c r="Q14" s="44">
        <f t="shared" si="4"/>
        <v>1071.42</v>
      </c>
      <c r="R14" s="44">
        <f t="shared" si="4"/>
        <v>1071.42</v>
      </c>
      <c r="S14" s="44">
        <f t="shared" si="4"/>
        <v>1071.42</v>
      </c>
      <c r="T14" s="44">
        <f t="shared" si="4"/>
        <v>1071.42</v>
      </c>
      <c r="U14" s="44">
        <f t="shared" si="4"/>
        <v>1071.42</v>
      </c>
      <c r="V14" s="44">
        <f t="shared" si="4"/>
        <v>1071.42</v>
      </c>
      <c r="W14" s="44">
        <f t="shared" si="4"/>
        <v>1071.42</v>
      </c>
      <c r="X14" s="44">
        <f t="shared" si="4"/>
        <v>1071.42</v>
      </c>
      <c r="Y14" s="44">
        <f t="shared" si="4"/>
        <v>1071.42</v>
      </c>
      <c r="Z14" s="44">
        <f t="shared" si="4"/>
        <v>1071.42</v>
      </c>
      <c r="AA14" s="44">
        <f t="shared" si="4"/>
        <v>1071.42</v>
      </c>
    </row>
    <row r="15" spans="1:27" ht="12.75" customHeight="1" outlineLevel="1" x14ac:dyDescent="0.2">
      <c r="A15" s="99" t="s">
        <v>1665</v>
      </c>
      <c r="B15" s="63" t="s">
        <v>83</v>
      </c>
      <c r="C15" s="43" t="s">
        <v>79</v>
      </c>
      <c r="D15" s="44">
        <v>3.35</v>
      </c>
      <c r="E15" s="44">
        <v>3.35</v>
      </c>
      <c r="F15" s="44">
        <v>3.35</v>
      </c>
      <c r="G15" s="44">
        <v>3.35</v>
      </c>
      <c r="H15" s="44">
        <v>3.35</v>
      </c>
      <c r="I15" s="44">
        <v>3.35</v>
      </c>
      <c r="J15" s="44">
        <v>3.35</v>
      </c>
      <c r="K15" s="44">
        <v>3.35</v>
      </c>
      <c r="L15" s="44">
        <v>3.35</v>
      </c>
      <c r="M15" s="44">
        <v>3.35</v>
      </c>
      <c r="N15" s="44">
        <v>3.35</v>
      </c>
      <c r="O15" s="44">
        <v>3.35</v>
      </c>
      <c r="P15" s="44">
        <v>3.35</v>
      </c>
      <c r="Q15" s="44">
        <v>3.35</v>
      </c>
      <c r="R15" s="44">
        <v>3.35</v>
      </c>
      <c r="S15" s="44">
        <v>3.35</v>
      </c>
      <c r="T15" s="44">
        <v>3.35</v>
      </c>
      <c r="U15" s="44">
        <v>3.35</v>
      </c>
      <c r="V15" s="44">
        <v>3.35</v>
      </c>
      <c r="W15" s="44">
        <v>3.35</v>
      </c>
      <c r="X15" s="44">
        <v>3.35</v>
      </c>
      <c r="Y15" s="44">
        <v>3.35</v>
      </c>
      <c r="Z15" s="44">
        <v>3.35</v>
      </c>
      <c r="AA15" s="44">
        <v>3.35</v>
      </c>
    </row>
    <row r="16" spans="1:27" ht="12.75" customHeight="1" outlineLevel="1" x14ac:dyDescent="0.2">
      <c r="A16" s="99" t="s">
        <v>1666</v>
      </c>
      <c r="B16" s="63" t="s">
        <v>81</v>
      </c>
      <c r="C16" s="43" t="s">
        <v>79</v>
      </c>
      <c r="D16" s="44">
        <f>$D$11</f>
        <v>110.23</v>
      </c>
      <c r="E16" s="44">
        <f t="shared" ref="E16:AA16" si="5">$D$11</f>
        <v>110.23</v>
      </c>
      <c r="F16" s="44">
        <f t="shared" si="5"/>
        <v>110.23</v>
      </c>
      <c r="G16" s="44">
        <f t="shared" si="5"/>
        <v>110.23</v>
      </c>
      <c r="H16" s="44">
        <f t="shared" si="5"/>
        <v>110.23</v>
      </c>
      <c r="I16" s="44">
        <f t="shared" si="5"/>
        <v>110.23</v>
      </c>
      <c r="J16" s="44">
        <f t="shared" si="5"/>
        <v>110.23</v>
      </c>
      <c r="K16" s="44">
        <f t="shared" si="5"/>
        <v>110.23</v>
      </c>
      <c r="L16" s="44">
        <f t="shared" si="5"/>
        <v>110.23</v>
      </c>
      <c r="M16" s="44">
        <f t="shared" si="5"/>
        <v>110.23</v>
      </c>
      <c r="N16" s="44">
        <f t="shared" si="5"/>
        <v>110.23</v>
      </c>
      <c r="O16" s="44">
        <f t="shared" si="5"/>
        <v>110.23</v>
      </c>
      <c r="P16" s="44">
        <f t="shared" si="5"/>
        <v>110.23</v>
      </c>
      <c r="Q16" s="44">
        <f t="shared" si="5"/>
        <v>110.23</v>
      </c>
      <c r="R16" s="44">
        <f t="shared" si="5"/>
        <v>110.23</v>
      </c>
      <c r="S16" s="44">
        <f t="shared" si="5"/>
        <v>110.23</v>
      </c>
      <c r="T16" s="44">
        <f t="shared" si="5"/>
        <v>110.23</v>
      </c>
      <c r="U16" s="44">
        <f t="shared" si="5"/>
        <v>110.23</v>
      </c>
      <c r="V16" s="44">
        <f t="shared" si="5"/>
        <v>110.23</v>
      </c>
      <c r="W16" s="44">
        <f t="shared" si="5"/>
        <v>110.23</v>
      </c>
      <c r="X16" s="44">
        <f t="shared" si="5"/>
        <v>110.23</v>
      </c>
      <c r="Y16" s="44">
        <f t="shared" si="5"/>
        <v>110.23</v>
      </c>
      <c r="Z16" s="44">
        <f t="shared" si="5"/>
        <v>110.23</v>
      </c>
      <c r="AA16" s="44">
        <f t="shared" si="5"/>
        <v>110.23</v>
      </c>
    </row>
    <row r="17" spans="1:27" ht="12.75" customHeight="1" x14ac:dyDescent="0.2">
      <c r="A17" s="98" t="s">
        <v>1667</v>
      </c>
      <c r="B17" s="28" t="str">
        <f>"03"&amp;"."&amp;$B$800&amp;"."&amp;$B$801</f>
        <v>03.12.2023</v>
      </c>
      <c r="C17" s="90" t="s">
        <v>76</v>
      </c>
      <c r="D17" s="91">
        <f>ROUND(((D18+D19+D21+D20)/1000),5)</f>
        <v>2.3962599999999998</v>
      </c>
      <c r="E17" s="91">
        <f>ROUND(((E18+E19+E21+E20)/1000),5)</f>
        <v>2.3419699999999999</v>
      </c>
      <c r="F17" s="91">
        <f>ROUND(((F18+F19+F21+F20)/1000),5)</f>
        <v>2.26491</v>
      </c>
      <c r="G17" s="91">
        <f t="shared" ref="G17:AA17" si="6">ROUND(((G18+G19+G21+G20)/1000),5)</f>
        <v>2.26044</v>
      </c>
      <c r="H17" s="91">
        <f t="shared" si="6"/>
        <v>2.26173</v>
      </c>
      <c r="I17" s="91">
        <f t="shared" si="6"/>
        <v>2.3248000000000002</v>
      </c>
      <c r="J17" s="91">
        <f t="shared" si="6"/>
        <v>2.3544900000000002</v>
      </c>
      <c r="K17" s="91">
        <f t="shared" si="6"/>
        <v>2.5230100000000002</v>
      </c>
      <c r="L17" s="91">
        <f t="shared" si="6"/>
        <v>2.74722</v>
      </c>
      <c r="M17" s="91">
        <f t="shared" si="6"/>
        <v>2.88557</v>
      </c>
      <c r="N17" s="91">
        <f t="shared" si="6"/>
        <v>2.9876900000000002</v>
      </c>
      <c r="O17" s="91">
        <f t="shared" si="6"/>
        <v>3.0070700000000001</v>
      </c>
      <c r="P17" s="91">
        <f t="shared" si="6"/>
        <v>3.0122900000000001</v>
      </c>
      <c r="Q17" s="91">
        <f t="shared" si="6"/>
        <v>3.0126900000000001</v>
      </c>
      <c r="R17" s="91">
        <f t="shared" si="6"/>
        <v>3.0112700000000001</v>
      </c>
      <c r="S17" s="91">
        <f t="shared" si="6"/>
        <v>3.0001699999999998</v>
      </c>
      <c r="T17" s="91">
        <f t="shared" si="6"/>
        <v>3.0647899999999999</v>
      </c>
      <c r="U17" s="91">
        <f t="shared" si="6"/>
        <v>3.2424400000000002</v>
      </c>
      <c r="V17" s="91">
        <f t="shared" si="6"/>
        <v>3.2431399999999999</v>
      </c>
      <c r="W17" s="91">
        <f t="shared" si="6"/>
        <v>3.2227299999999999</v>
      </c>
      <c r="X17" s="91">
        <f t="shared" si="6"/>
        <v>3.0024999999999999</v>
      </c>
      <c r="Y17" s="91">
        <f t="shared" si="6"/>
        <v>2.8897599999999999</v>
      </c>
      <c r="Z17" s="91">
        <f t="shared" si="6"/>
        <v>2.6270500000000001</v>
      </c>
      <c r="AA17" s="91">
        <f t="shared" si="6"/>
        <v>2.44502</v>
      </c>
    </row>
    <row r="18" spans="1:27" ht="12.75" customHeight="1" outlineLevel="1" x14ac:dyDescent="0.2">
      <c r="A18" s="99" t="s">
        <v>1668</v>
      </c>
      <c r="B18" s="63" t="s">
        <v>238</v>
      </c>
      <c r="C18" s="43" t="s">
        <v>79</v>
      </c>
      <c r="D18" s="44">
        <v>1211.26</v>
      </c>
      <c r="E18" s="44">
        <v>1156.97</v>
      </c>
      <c r="F18" s="44">
        <v>1079.9100000000001</v>
      </c>
      <c r="G18" s="44">
        <v>1075.44</v>
      </c>
      <c r="H18" s="44">
        <v>1076.73</v>
      </c>
      <c r="I18" s="44">
        <v>1139.8</v>
      </c>
      <c r="J18" s="44">
        <v>1169.49</v>
      </c>
      <c r="K18" s="44">
        <v>1338.01</v>
      </c>
      <c r="L18" s="44">
        <v>1562.22</v>
      </c>
      <c r="M18" s="44">
        <v>1700.57</v>
      </c>
      <c r="N18" s="44">
        <v>1802.69</v>
      </c>
      <c r="O18" s="44">
        <v>1822.07</v>
      </c>
      <c r="P18" s="44">
        <v>1827.29</v>
      </c>
      <c r="Q18" s="44">
        <v>1827.69</v>
      </c>
      <c r="R18" s="44">
        <v>1826.27</v>
      </c>
      <c r="S18" s="44">
        <v>1815.17</v>
      </c>
      <c r="T18" s="44">
        <v>1879.79</v>
      </c>
      <c r="U18" s="44">
        <v>2057.44</v>
      </c>
      <c r="V18" s="44">
        <v>2058.14</v>
      </c>
      <c r="W18" s="44">
        <v>2037.73</v>
      </c>
      <c r="X18" s="44">
        <v>1817.5</v>
      </c>
      <c r="Y18" s="44">
        <v>1704.76</v>
      </c>
      <c r="Z18" s="44">
        <v>1442.05</v>
      </c>
      <c r="AA18" s="44">
        <v>1260.02</v>
      </c>
    </row>
    <row r="19" spans="1:27" ht="12.75" customHeight="1" outlineLevel="1" x14ac:dyDescent="0.2">
      <c r="A19" s="99" t="s">
        <v>1669</v>
      </c>
      <c r="B19" s="63" t="s">
        <v>90</v>
      </c>
      <c r="C19" s="43" t="s">
        <v>79</v>
      </c>
      <c r="D19" s="44">
        <f t="shared" ref="D19:AA19" si="7">$D$9</f>
        <v>1071.42</v>
      </c>
      <c r="E19" s="44">
        <f t="shared" si="7"/>
        <v>1071.42</v>
      </c>
      <c r="F19" s="44">
        <f t="shared" si="7"/>
        <v>1071.42</v>
      </c>
      <c r="G19" s="44">
        <f t="shared" si="7"/>
        <v>1071.42</v>
      </c>
      <c r="H19" s="44">
        <f t="shared" si="7"/>
        <v>1071.42</v>
      </c>
      <c r="I19" s="44">
        <f t="shared" si="7"/>
        <v>1071.42</v>
      </c>
      <c r="J19" s="44">
        <f t="shared" si="7"/>
        <v>1071.42</v>
      </c>
      <c r="K19" s="44">
        <f t="shared" si="7"/>
        <v>1071.42</v>
      </c>
      <c r="L19" s="44">
        <f t="shared" si="7"/>
        <v>1071.42</v>
      </c>
      <c r="M19" s="44">
        <f t="shared" si="7"/>
        <v>1071.42</v>
      </c>
      <c r="N19" s="44">
        <f t="shared" si="7"/>
        <v>1071.42</v>
      </c>
      <c r="O19" s="44">
        <f t="shared" si="7"/>
        <v>1071.42</v>
      </c>
      <c r="P19" s="44">
        <f t="shared" si="7"/>
        <v>1071.42</v>
      </c>
      <c r="Q19" s="44">
        <f t="shared" si="7"/>
        <v>1071.42</v>
      </c>
      <c r="R19" s="44">
        <f t="shared" si="7"/>
        <v>1071.42</v>
      </c>
      <c r="S19" s="44">
        <f t="shared" si="7"/>
        <v>1071.42</v>
      </c>
      <c r="T19" s="44">
        <f t="shared" si="7"/>
        <v>1071.42</v>
      </c>
      <c r="U19" s="44">
        <f t="shared" si="7"/>
        <v>1071.42</v>
      </c>
      <c r="V19" s="44">
        <f t="shared" si="7"/>
        <v>1071.42</v>
      </c>
      <c r="W19" s="44">
        <f t="shared" si="7"/>
        <v>1071.42</v>
      </c>
      <c r="X19" s="44">
        <f t="shared" si="7"/>
        <v>1071.42</v>
      </c>
      <c r="Y19" s="44">
        <f t="shared" si="7"/>
        <v>1071.42</v>
      </c>
      <c r="Z19" s="44">
        <f t="shared" si="7"/>
        <v>1071.42</v>
      </c>
      <c r="AA19" s="44">
        <f t="shared" si="7"/>
        <v>1071.42</v>
      </c>
    </row>
    <row r="20" spans="1:27" ht="12.75" customHeight="1" outlineLevel="1" x14ac:dyDescent="0.2">
      <c r="A20" s="99" t="s">
        <v>1670</v>
      </c>
      <c r="B20" s="63" t="s">
        <v>83</v>
      </c>
      <c r="C20" s="43" t="s">
        <v>79</v>
      </c>
      <c r="D20" s="44">
        <v>3.35</v>
      </c>
      <c r="E20" s="44">
        <v>3.35</v>
      </c>
      <c r="F20" s="44">
        <v>3.35</v>
      </c>
      <c r="G20" s="44">
        <v>3.35</v>
      </c>
      <c r="H20" s="44">
        <v>3.35</v>
      </c>
      <c r="I20" s="44">
        <v>3.35</v>
      </c>
      <c r="J20" s="44">
        <v>3.35</v>
      </c>
      <c r="K20" s="44">
        <v>3.35</v>
      </c>
      <c r="L20" s="44">
        <v>3.35</v>
      </c>
      <c r="M20" s="44">
        <v>3.35</v>
      </c>
      <c r="N20" s="44">
        <v>3.35</v>
      </c>
      <c r="O20" s="44">
        <v>3.35</v>
      </c>
      <c r="P20" s="44">
        <v>3.35</v>
      </c>
      <c r="Q20" s="44">
        <v>3.35</v>
      </c>
      <c r="R20" s="44">
        <v>3.35</v>
      </c>
      <c r="S20" s="44">
        <v>3.35</v>
      </c>
      <c r="T20" s="44">
        <v>3.35</v>
      </c>
      <c r="U20" s="44">
        <v>3.35</v>
      </c>
      <c r="V20" s="44">
        <v>3.35</v>
      </c>
      <c r="W20" s="44">
        <v>3.35</v>
      </c>
      <c r="X20" s="44">
        <v>3.35</v>
      </c>
      <c r="Y20" s="44">
        <v>3.35</v>
      </c>
      <c r="Z20" s="44">
        <v>3.35</v>
      </c>
      <c r="AA20" s="44">
        <v>3.35</v>
      </c>
    </row>
    <row r="21" spans="1:27" ht="12.75" customHeight="1" outlineLevel="1" x14ac:dyDescent="0.2">
      <c r="A21" s="99" t="s">
        <v>1671</v>
      </c>
      <c r="B21" s="63" t="s">
        <v>81</v>
      </c>
      <c r="C21" s="43" t="s">
        <v>79</v>
      </c>
      <c r="D21" s="44">
        <f>$D$11</f>
        <v>110.23</v>
      </c>
      <c r="E21" s="44">
        <f t="shared" ref="E21:AA21" si="8">$D$11</f>
        <v>110.23</v>
      </c>
      <c r="F21" s="44">
        <f t="shared" si="8"/>
        <v>110.23</v>
      </c>
      <c r="G21" s="44">
        <f t="shared" si="8"/>
        <v>110.23</v>
      </c>
      <c r="H21" s="44">
        <f t="shared" si="8"/>
        <v>110.23</v>
      </c>
      <c r="I21" s="44">
        <f t="shared" si="8"/>
        <v>110.23</v>
      </c>
      <c r="J21" s="44">
        <f t="shared" si="8"/>
        <v>110.23</v>
      </c>
      <c r="K21" s="44">
        <f t="shared" si="8"/>
        <v>110.23</v>
      </c>
      <c r="L21" s="44">
        <f t="shared" si="8"/>
        <v>110.23</v>
      </c>
      <c r="M21" s="44">
        <f t="shared" si="8"/>
        <v>110.23</v>
      </c>
      <c r="N21" s="44">
        <f t="shared" si="8"/>
        <v>110.23</v>
      </c>
      <c r="O21" s="44">
        <f t="shared" si="8"/>
        <v>110.23</v>
      </c>
      <c r="P21" s="44">
        <f t="shared" si="8"/>
        <v>110.23</v>
      </c>
      <c r="Q21" s="44">
        <f t="shared" si="8"/>
        <v>110.23</v>
      </c>
      <c r="R21" s="44">
        <f t="shared" si="8"/>
        <v>110.23</v>
      </c>
      <c r="S21" s="44">
        <f t="shared" si="8"/>
        <v>110.23</v>
      </c>
      <c r="T21" s="44">
        <f t="shared" si="8"/>
        <v>110.23</v>
      </c>
      <c r="U21" s="44">
        <f t="shared" si="8"/>
        <v>110.23</v>
      </c>
      <c r="V21" s="44">
        <f t="shared" si="8"/>
        <v>110.23</v>
      </c>
      <c r="W21" s="44">
        <f t="shared" si="8"/>
        <v>110.23</v>
      </c>
      <c r="X21" s="44">
        <f t="shared" si="8"/>
        <v>110.23</v>
      </c>
      <c r="Y21" s="44">
        <f t="shared" si="8"/>
        <v>110.23</v>
      </c>
      <c r="Z21" s="44">
        <f t="shared" si="8"/>
        <v>110.23</v>
      </c>
      <c r="AA21" s="44">
        <f t="shared" si="8"/>
        <v>110.23</v>
      </c>
    </row>
    <row r="22" spans="1:27" ht="12.75" customHeight="1" x14ac:dyDescent="0.2">
      <c r="A22" s="98" t="s">
        <v>1672</v>
      </c>
      <c r="B22" s="28" t="str">
        <f>"04"&amp;"."&amp;$B$800&amp;"."&amp;$B$801</f>
        <v>04.12.2023</v>
      </c>
      <c r="C22" s="90" t="s">
        <v>76</v>
      </c>
      <c r="D22" s="91">
        <f>ROUND(((D23+D24+D26+D25)/1000),5)</f>
        <v>2.3674400000000002</v>
      </c>
      <c r="E22" s="91">
        <f>ROUND(((E23+E24+E26+E25)/1000),5)</f>
        <v>2.3156500000000002</v>
      </c>
      <c r="F22" s="91">
        <f>ROUND(((F23+F24+F26+F25)/1000),5)</f>
        <v>2.2638099999999999</v>
      </c>
      <c r="G22" s="91">
        <f t="shared" ref="G22:AA22" si="9">ROUND(((G23+G24+G26+G25)/1000),5)</f>
        <v>2.2586200000000001</v>
      </c>
      <c r="H22" s="91">
        <f t="shared" si="9"/>
        <v>2.2879200000000002</v>
      </c>
      <c r="I22" s="91">
        <f t="shared" si="9"/>
        <v>2.4106999999999998</v>
      </c>
      <c r="J22" s="91">
        <f t="shared" si="9"/>
        <v>2.6400399999999999</v>
      </c>
      <c r="K22" s="91">
        <f t="shared" si="9"/>
        <v>2.9452799999999999</v>
      </c>
      <c r="L22" s="91">
        <f t="shared" si="9"/>
        <v>3.2255500000000001</v>
      </c>
      <c r="M22" s="91">
        <f t="shared" si="9"/>
        <v>3.3236300000000001</v>
      </c>
      <c r="N22" s="91">
        <f t="shared" si="9"/>
        <v>3.4358900000000001</v>
      </c>
      <c r="O22" s="91">
        <f t="shared" si="9"/>
        <v>3.3578700000000001</v>
      </c>
      <c r="P22" s="91">
        <f t="shared" si="9"/>
        <v>3.34043</v>
      </c>
      <c r="Q22" s="91">
        <f t="shared" si="9"/>
        <v>3.3450299999999999</v>
      </c>
      <c r="R22" s="91">
        <f t="shared" si="9"/>
        <v>3.3520500000000002</v>
      </c>
      <c r="S22" s="91">
        <f t="shared" si="9"/>
        <v>3.4281700000000002</v>
      </c>
      <c r="T22" s="91">
        <f t="shared" si="9"/>
        <v>3.4501200000000001</v>
      </c>
      <c r="U22" s="91">
        <f t="shared" si="9"/>
        <v>3.4681099999999998</v>
      </c>
      <c r="V22" s="91">
        <f t="shared" si="9"/>
        <v>3.4637899999999999</v>
      </c>
      <c r="W22" s="91">
        <f t="shared" si="9"/>
        <v>3.30105</v>
      </c>
      <c r="X22" s="91">
        <f t="shared" si="9"/>
        <v>3.1734800000000001</v>
      </c>
      <c r="Y22" s="91">
        <f t="shared" si="9"/>
        <v>2.95173</v>
      </c>
      <c r="Z22" s="91">
        <f t="shared" si="9"/>
        <v>2.6163799999999999</v>
      </c>
      <c r="AA22" s="91">
        <f t="shared" si="9"/>
        <v>2.4441700000000002</v>
      </c>
    </row>
    <row r="23" spans="1:27" ht="12.75" customHeight="1" outlineLevel="1" x14ac:dyDescent="0.2">
      <c r="A23" s="99" t="s">
        <v>1673</v>
      </c>
      <c r="B23" s="63" t="s">
        <v>238</v>
      </c>
      <c r="C23" s="43" t="s">
        <v>79</v>
      </c>
      <c r="D23" s="44">
        <v>1182.44</v>
      </c>
      <c r="E23" s="44">
        <v>1130.6500000000001</v>
      </c>
      <c r="F23" s="44">
        <v>1078.81</v>
      </c>
      <c r="G23" s="44">
        <v>1073.6199999999999</v>
      </c>
      <c r="H23" s="44">
        <v>1102.92</v>
      </c>
      <c r="I23" s="44">
        <v>1225.7</v>
      </c>
      <c r="J23" s="44">
        <v>1455.04</v>
      </c>
      <c r="K23" s="44">
        <v>1760.28</v>
      </c>
      <c r="L23" s="44">
        <v>2040.55</v>
      </c>
      <c r="M23" s="44">
        <v>2138.63</v>
      </c>
      <c r="N23" s="44">
        <v>2250.89</v>
      </c>
      <c r="O23" s="44">
        <v>2172.87</v>
      </c>
      <c r="P23" s="44">
        <v>2155.4299999999998</v>
      </c>
      <c r="Q23" s="44">
        <v>2160.0300000000002</v>
      </c>
      <c r="R23" s="44">
        <v>2167.0500000000002</v>
      </c>
      <c r="S23" s="44">
        <v>2243.17</v>
      </c>
      <c r="T23" s="44">
        <v>2265.12</v>
      </c>
      <c r="U23" s="44">
        <v>2283.11</v>
      </c>
      <c r="V23" s="44">
        <v>2278.79</v>
      </c>
      <c r="W23" s="44">
        <v>2116.0500000000002</v>
      </c>
      <c r="X23" s="44">
        <v>1988.48</v>
      </c>
      <c r="Y23" s="44">
        <v>1766.73</v>
      </c>
      <c r="Z23" s="44">
        <v>1431.38</v>
      </c>
      <c r="AA23" s="44">
        <v>1259.17</v>
      </c>
    </row>
    <row r="24" spans="1:27" ht="12.75" customHeight="1" outlineLevel="1" x14ac:dyDescent="0.2">
      <c r="A24" s="99" t="s">
        <v>1674</v>
      </c>
      <c r="B24" s="63" t="s">
        <v>90</v>
      </c>
      <c r="C24" s="43" t="s">
        <v>79</v>
      </c>
      <c r="D24" s="44">
        <f t="shared" ref="D24:AA24" si="10">$D$9</f>
        <v>1071.42</v>
      </c>
      <c r="E24" s="44">
        <f t="shared" si="10"/>
        <v>1071.42</v>
      </c>
      <c r="F24" s="44">
        <f t="shared" si="10"/>
        <v>1071.42</v>
      </c>
      <c r="G24" s="44">
        <f t="shared" si="10"/>
        <v>1071.42</v>
      </c>
      <c r="H24" s="44">
        <f t="shared" si="10"/>
        <v>1071.42</v>
      </c>
      <c r="I24" s="44">
        <f t="shared" si="10"/>
        <v>1071.42</v>
      </c>
      <c r="J24" s="44">
        <f t="shared" si="10"/>
        <v>1071.42</v>
      </c>
      <c r="K24" s="44">
        <f t="shared" si="10"/>
        <v>1071.42</v>
      </c>
      <c r="L24" s="44">
        <f t="shared" si="10"/>
        <v>1071.42</v>
      </c>
      <c r="M24" s="44">
        <f t="shared" si="10"/>
        <v>1071.42</v>
      </c>
      <c r="N24" s="44">
        <f t="shared" si="10"/>
        <v>1071.42</v>
      </c>
      <c r="O24" s="44">
        <f t="shared" si="10"/>
        <v>1071.42</v>
      </c>
      <c r="P24" s="44">
        <f t="shared" si="10"/>
        <v>1071.42</v>
      </c>
      <c r="Q24" s="44">
        <f t="shared" si="10"/>
        <v>1071.42</v>
      </c>
      <c r="R24" s="44">
        <f t="shared" si="10"/>
        <v>1071.42</v>
      </c>
      <c r="S24" s="44">
        <f t="shared" si="10"/>
        <v>1071.42</v>
      </c>
      <c r="T24" s="44">
        <f t="shared" si="10"/>
        <v>1071.42</v>
      </c>
      <c r="U24" s="44">
        <f t="shared" si="10"/>
        <v>1071.42</v>
      </c>
      <c r="V24" s="44">
        <f t="shared" si="10"/>
        <v>1071.42</v>
      </c>
      <c r="W24" s="44">
        <f t="shared" si="10"/>
        <v>1071.42</v>
      </c>
      <c r="X24" s="44">
        <f t="shared" si="10"/>
        <v>1071.42</v>
      </c>
      <c r="Y24" s="44">
        <f t="shared" si="10"/>
        <v>1071.42</v>
      </c>
      <c r="Z24" s="44">
        <f t="shared" si="10"/>
        <v>1071.42</v>
      </c>
      <c r="AA24" s="44">
        <f t="shared" si="10"/>
        <v>1071.42</v>
      </c>
    </row>
    <row r="25" spans="1:27" ht="12.75" customHeight="1" outlineLevel="1" x14ac:dyDescent="0.2">
      <c r="A25" s="99" t="s">
        <v>1675</v>
      </c>
      <c r="B25" s="63" t="s">
        <v>83</v>
      </c>
      <c r="C25" s="43" t="s">
        <v>79</v>
      </c>
      <c r="D25" s="44">
        <v>3.35</v>
      </c>
      <c r="E25" s="44">
        <v>3.35</v>
      </c>
      <c r="F25" s="44">
        <v>3.35</v>
      </c>
      <c r="G25" s="44">
        <v>3.35</v>
      </c>
      <c r="H25" s="44">
        <v>3.35</v>
      </c>
      <c r="I25" s="44">
        <v>3.35</v>
      </c>
      <c r="J25" s="44">
        <v>3.35</v>
      </c>
      <c r="K25" s="44">
        <v>3.35</v>
      </c>
      <c r="L25" s="44">
        <v>3.35</v>
      </c>
      <c r="M25" s="44">
        <v>3.35</v>
      </c>
      <c r="N25" s="44">
        <v>3.35</v>
      </c>
      <c r="O25" s="44">
        <v>3.35</v>
      </c>
      <c r="P25" s="44">
        <v>3.35</v>
      </c>
      <c r="Q25" s="44">
        <v>3.35</v>
      </c>
      <c r="R25" s="44">
        <v>3.35</v>
      </c>
      <c r="S25" s="44">
        <v>3.35</v>
      </c>
      <c r="T25" s="44">
        <v>3.35</v>
      </c>
      <c r="U25" s="44">
        <v>3.35</v>
      </c>
      <c r="V25" s="44">
        <v>3.35</v>
      </c>
      <c r="W25" s="44">
        <v>3.35</v>
      </c>
      <c r="X25" s="44">
        <v>3.35</v>
      </c>
      <c r="Y25" s="44">
        <v>3.35</v>
      </c>
      <c r="Z25" s="44">
        <v>3.35</v>
      </c>
      <c r="AA25" s="44">
        <v>3.35</v>
      </c>
    </row>
    <row r="26" spans="1:27" ht="12.75" customHeight="1" outlineLevel="1" x14ac:dyDescent="0.2">
      <c r="A26" s="99" t="s">
        <v>1676</v>
      </c>
      <c r="B26" s="63" t="s">
        <v>81</v>
      </c>
      <c r="C26" s="43" t="s">
        <v>79</v>
      </c>
      <c r="D26" s="44">
        <f>$D$11</f>
        <v>110.23</v>
      </c>
      <c r="E26" s="44">
        <f t="shared" ref="E26:AA26" si="11">$D$11</f>
        <v>110.23</v>
      </c>
      <c r="F26" s="44">
        <f t="shared" si="11"/>
        <v>110.23</v>
      </c>
      <c r="G26" s="44">
        <f t="shared" si="11"/>
        <v>110.23</v>
      </c>
      <c r="H26" s="44">
        <f t="shared" si="11"/>
        <v>110.23</v>
      </c>
      <c r="I26" s="44">
        <f t="shared" si="11"/>
        <v>110.23</v>
      </c>
      <c r="J26" s="44">
        <f t="shared" si="11"/>
        <v>110.23</v>
      </c>
      <c r="K26" s="44">
        <f t="shared" si="11"/>
        <v>110.23</v>
      </c>
      <c r="L26" s="44">
        <f t="shared" si="11"/>
        <v>110.23</v>
      </c>
      <c r="M26" s="44">
        <f t="shared" si="11"/>
        <v>110.23</v>
      </c>
      <c r="N26" s="44">
        <f t="shared" si="11"/>
        <v>110.23</v>
      </c>
      <c r="O26" s="44">
        <f t="shared" si="11"/>
        <v>110.23</v>
      </c>
      <c r="P26" s="44">
        <f t="shared" si="11"/>
        <v>110.23</v>
      </c>
      <c r="Q26" s="44">
        <f t="shared" si="11"/>
        <v>110.23</v>
      </c>
      <c r="R26" s="44">
        <f t="shared" si="11"/>
        <v>110.23</v>
      </c>
      <c r="S26" s="44">
        <f t="shared" si="11"/>
        <v>110.23</v>
      </c>
      <c r="T26" s="44">
        <f t="shared" si="11"/>
        <v>110.23</v>
      </c>
      <c r="U26" s="44">
        <f t="shared" si="11"/>
        <v>110.23</v>
      </c>
      <c r="V26" s="44">
        <f t="shared" si="11"/>
        <v>110.23</v>
      </c>
      <c r="W26" s="44">
        <f t="shared" si="11"/>
        <v>110.23</v>
      </c>
      <c r="X26" s="44">
        <f t="shared" si="11"/>
        <v>110.23</v>
      </c>
      <c r="Y26" s="44">
        <f t="shared" si="11"/>
        <v>110.23</v>
      </c>
      <c r="Z26" s="44">
        <f t="shared" si="11"/>
        <v>110.23</v>
      </c>
      <c r="AA26" s="44">
        <f t="shared" si="11"/>
        <v>110.23</v>
      </c>
    </row>
    <row r="27" spans="1:27" ht="12.75" customHeight="1" x14ac:dyDescent="0.2">
      <c r="A27" s="98" t="s">
        <v>1677</v>
      </c>
      <c r="B27" s="28" t="str">
        <f>"05"&amp;"."&amp;$B$800&amp;"."&amp;$B$801</f>
        <v>05.12.2023</v>
      </c>
      <c r="C27" s="90" t="s">
        <v>76</v>
      </c>
      <c r="D27" s="91">
        <f>ROUND(((D28+D29+D31+D30)/1000),5)</f>
        <v>2.3470599999999999</v>
      </c>
      <c r="E27" s="91">
        <f>ROUND(((E28+E29+E31+E30)/1000),5)</f>
        <v>2.2408700000000001</v>
      </c>
      <c r="F27" s="91">
        <f>ROUND(((F28+F29+F31+F30)/1000),5)</f>
        <v>2.18628</v>
      </c>
      <c r="G27" s="91">
        <f t="shared" ref="G27:AA27" si="12">ROUND(((G28+G29+G31+G30)/1000),5)</f>
        <v>2.1841499999999998</v>
      </c>
      <c r="H27" s="91">
        <f t="shared" si="12"/>
        <v>2.2343700000000002</v>
      </c>
      <c r="I27" s="91">
        <f t="shared" si="12"/>
        <v>2.3598400000000002</v>
      </c>
      <c r="J27" s="91">
        <f t="shared" si="12"/>
        <v>2.5825999999999998</v>
      </c>
      <c r="K27" s="91">
        <f t="shared" si="12"/>
        <v>2.8926400000000001</v>
      </c>
      <c r="L27" s="91">
        <f t="shared" si="12"/>
        <v>3.0861299999999998</v>
      </c>
      <c r="M27" s="91">
        <f t="shared" si="12"/>
        <v>3.1712799999999999</v>
      </c>
      <c r="N27" s="91">
        <f t="shared" si="12"/>
        <v>3.24472</v>
      </c>
      <c r="O27" s="91">
        <f t="shared" si="12"/>
        <v>3.2119800000000001</v>
      </c>
      <c r="P27" s="91">
        <f t="shared" si="12"/>
        <v>3.2005300000000001</v>
      </c>
      <c r="Q27" s="91">
        <f t="shared" si="12"/>
        <v>3.21</v>
      </c>
      <c r="R27" s="91">
        <f t="shared" si="12"/>
        <v>3.2077800000000001</v>
      </c>
      <c r="S27" s="91">
        <f t="shared" si="12"/>
        <v>3.1834899999999999</v>
      </c>
      <c r="T27" s="91">
        <f t="shared" si="12"/>
        <v>3.2393800000000001</v>
      </c>
      <c r="U27" s="91">
        <f t="shared" si="12"/>
        <v>3.3348300000000002</v>
      </c>
      <c r="V27" s="91">
        <f t="shared" si="12"/>
        <v>3.29867</v>
      </c>
      <c r="W27" s="91">
        <f t="shared" si="12"/>
        <v>3.1755800000000001</v>
      </c>
      <c r="X27" s="91">
        <f t="shared" si="12"/>
        <v>3.0900699999999999</v>
      </c>
      <c r="Y27" s="91">
        <f t="shared" si="12"/>
        <v>2.9306800000000002</v>
      </c>
      <c r="Z27" s="91">
        <f t="shared" si="12"/>
        <v>2.6101399999999999</v>
      </c>
      <c r="AA27" s="91">
        <f t="shared" si="12"/>
        <v>2.41797</v>
      </c>
    </row>
    <row r="28" spans="1:27" ht="12.75" customHeight="1" outlineLevel="1" x14ac:dyDescent="0.2">
      <c r="A28" s="99" t="s">
        <v>1678</v>
      </c>
      <c r="B28" s="63" t="s">
        <v>238</v>
      </c>
      <c r="C28" s="43" t="s">
        <v>79</v>
      </c>
      <c r="D28" s="44">
        <v>1162.06</v>
      </c>
      <c r="E28" s="44">
        <v>1055.8699999999999</v>
      </c>
      <c r="F28" s="44">
        <v>1001.28</v>
      </c>
      <c r="G28" s="44">
        <v>999.15</v>
      </c>
      <c r="H28" s="44">
        <v>1049.3699999999999</v>
      </c>
      <c r="I28" s="44">
        <v>1174.8399999999999</v>
      </c>
      <c r="J28" s="44">
        <v>1397.6</v>
      </c>
      <c r="K28" s="44">
        <v>1707.64</v>
      </c>
      <c r="L28" s="44">
        <v>1901.13</v>
      </c>
      <c r="M28" s="44">
        <v>1986.28</v>
      </c>
      <c r="N28" s="44">
        <v>2059.7199999999998</v>
      </c>
      <c r="O28" s="44">
        <v>2026.98</v>
      </c>
      <c r="P28" s="44">
        <v>2015.53</v>
      </c>
      <c r="Q28" s="44">
        <v>2025</v>
      </c>
      <c r="R28" s="44">
        <v>2022.78</v>
      </c>
      <c r="S28" s="44">
        <v>1998.49</v>
      </c>
      <c r="T28" s="44">
        <v>2054.38</v>
      </c>
      <c r="U28" s="44">
        <v>2149.83</v>
      </c>
      <c r="V28" s="44">
        <v>2113.67</v>
      </c>
      <c r="W28" s="44">
        <v>1990.58</v>
      </c>
      <c r="X28" s="44">
        <v>1905.07</v>
      </c>
      <c r="Y28" s="44">
        <v>1745.68</v>
      </c>
      <c r="Z28" s="44">
        <v>1425.14</v>
      </c>
      <c r="AA28" s="44">
        <v>1232.97</v>
      </c>
    </row>
    <row r="29" spans="1:27" ht="12.75" customHeight="1" outlineLevel="1" x14ac:dyDescent="0.2">
      <c r="A29" s="99" t="s">
        <v>1679</v>
      </c>
      <c r="B29" s="63" t="s">
        <v>90</v>
      </c>
      <c r="C29" s="43" t="s">
        <v>79</v>
      </c>
      <c r="D29" s="44">
        <f t="shared" ref="D29:AA29" si="13">$D$9</f>
        <v>1071.42</v>
      </c>
      <c r="E29" s="44">
        <f t="shared" si="13"/>
        <v>1071.42</v>
      </c>
      <c r="F29" s="44">
        <f t="shared" si="13"/>
        <v>1071.42</v>
      </c>
      <c r="G29" s="44">
        <f t="shared" si="13"/>
        <v>1071.42</v>
      </c>
      <c r="H29" s="44">
        <f t="shared" si="13"/>
        <v>1071.42</v>
      </c>
      <c r="I29" s="44">
        <f t="shared" si="13"/>
        <v>1071.42</v>
      </c>
      <c r="J29" s="44">
        <f t="shared" si="13"/>
        <v>1071.42</v>
      </c>
      <c r="K29" s="44">
        <f t="shared" si="13"/>
        <v>1071.42</v>
      </c>
      <c r="L29" s="44">
        <f t="shared" si="13"/>
        <v>1071.42</v>
      </c>
      <c r="M29" s="44">
        <f t="shared" si="13"/>
        <v>1071.42</v>
      </c>
      <c r="N29" s="44">
        <f t="shared" si="13"/>
        <v>1071.42</v>
      </c>
      <c r="O29" s="44">
        <f t="shared" si="13"/>
        <v>1071.42</v>
      </c>
      <c r="P29" s="44">
        <f t="shared" si="13"/>
        <v>1071.42</v>
      </c>
      <c r="Q29" s="44">
        <f t="shared" si="13"/>
        <v>1071.42</v>
      </c>
      <c r="R29" s="44">
        <f t="shared" si="13"/>
        <v>1071.42</v>
      </c>
      <c r="S29" s="44">
        <f t="shared" si="13"/>
        <v>1071.42</v>
      </c>
      <c r="T29" s="44">
        <f t="shared" si="13"/>
        <v>1071.42</v>
      </c>
      <c r="U29" s="44">
        <f t="shared" si="13"/>
        <v>1071.42</v>
      </c>
      <c r="V29" s="44">
        <f t="shared" si="13"/>
        <v>1071.42</v>
      </c>
      <c r="W29" s="44">
        <f t="shared" si="13"/>
        <v>1071.42</v>
      </c>
      <c r="X29" s="44">
        <f t="shared" si="13"/>
        <v>1071.42</v>
      </c>
      <c r="Y29" s="44">
        <f t="shared" si="13"/>
        <v>1071.42</v>
      </c>
      <c r="Z29" s="44">
        <f t="shared" si="13"/>
        <v>1071.42</v>
      </c>
      <c r="AA29" s="44">
        <f t="shared" si="13"/>
        <v>1071.42</v>
      </c>
    </row>
    <row r="30" spans="1:27" ht="12.75" customHeight="1" outlineLevel="1" x14ac:dyDescent="0.2">
      <c r="A30" s="99" t="s">
        <v>1680</v>
      </c>
      <c r="B30" s="63" t="s">
        <v>83</v>
      </c>
      <c r="C30" s="43" t="s">
        <v>79</v>
      </c>
      <c r="D30" s="44">
        <v>3.35</v>
      </c>
      <c r="E30" s="44">
        <v>3.35</v>
      </c>
      <c r="F30" s="44">
        <v>3.35</v>
      </c>
      <c r="G30" s="44">
        <v>3.35</v>
      </c>
      <c r="H30" s="44">
        <v>3.35</v>
      </c>
      <c r="I30" s="44">
        <v>3.35</v>
      </c>
      <c r="J30" s="44">
        <v>3.35</v>
      </c>
      <c r="K30" s="44">
        <v>3.35</v>
      </c>
      <c r="L30" s="44">
        <v>3.35</v>
      </c>
      <c r="M30" s="44">
        <v>3.35</v>
      </c>
      <c r="N30" s="44">
        <v>3.35</v>
      </c>
      <c r="O30" s="44">
        <v>3.35</v>
      </c>
      <c r="P30" s="44">
        <v>3.35</v>
      </c>
      <c r="Q30" s="44">
        <v>3.35</v>
      </c>
      <c r="R30" s="44">
        <v>3.35</v>
      </c>
      <c r="S30" s="44">
        <v>3.35</v>
      </c>
      <c r="T30" s="44">
        <v>3.35</v>
      </c>
      <c r="U30" s="44">
        <v>3.35</v>
      </c>
      <c r="V30" s="44">
        <v>3.35</v>
      </c>
      <c r="W30" s="44">
        <v>3.35</v>
      </c>
      <c r="X30" s="44">
        <v>3.35</v>
      </c>
      <c r="Y30" s="44">
        <v>3.35</v>
      </c>
      <c r="Z30" s="44">
        <v>3.35</v>
      </c>
      <c r="AA30" s="44">
        <v>3.35</v>
      </c>
    </row>
    <row r="31" spans="1:27" ht="12.75" customHeight="1" outlineLevel="1" x14ac:dyDescent="0.2">
      <c r="A31" s="99" t="s">
        <v>1681</v>
      </c>
      <c r="B31" s="63" t="s">
        <v>81</v>
      </c>
      <c r="C31" s="43" t="s">
        <v>79</v>
      </c>
      <c r="D31" s="44">
        <f>$D$11</f>
        <v>110.23</v>
      </c>
      <c r="E31" s="44">
        <f t="shared" ref="E31:AA31" si="14">$D$11</f>
        <v>110.23</v>
      </c>
      <c r="F31" s="44">
        <f t="shared" si="14"/>
        <v>110.23</v>
      </c>
      <c r="G31" s="44">
        <f t="shared" si="14"/>
        <v>110.23</v>
      </c>
      <c r="H31" s="44">
        <f t="shared" si="14"/>
        <v>110.23</v>
      </c>
      <c r="I31" s="44">
        <f t="shared" si="14"/>
        <v>110.23</v>
      </c>
      <c r="J31" s="44">
        <f t="shared" si="14"/>
        <v>110.23</v>
      </c>
      <c r="K31" s="44">
        <f t="shared" si="14"/>
        <v>110.23</v>
      </c>
      <c r="L31" s="44">
        <f t="shared" si="14"/>
        <v>110.23</v>
      </c>
      <c r="M31" s="44">
        <f t="shared" si="14"/>
        <v>110.23</v>
      </c>
      <c r="N31" s="44">
        <f t="shared" si="14"/>
        <v>110.23</v>
      </c>
      <c r="O31" s="44">
        <f t="shared" si="14"/>
        <v>110.23</v>
      </c>
      <c r="P31" s="44">
        <f t="shared" si="14"/>
        <v>110.23</v>
      </c>
      <c r="Q31" s="44">
        <f t="shared" si="14"/>
        <v>110.23</v>
      </c>
      <c r="R31" s="44">
        <f t="shared" si="14"/>
        <v>110.23</v>
      </c>
      <c r="S31" s="44">
        <f t="shared" si="14"/>
        <v>110.23</v>
      </c>
      <c r="T31" s="44">
        <f t="shared" si="14"/>
        <v>110.23</v>
      </c>
      <c r="U31" s="44">
        <f t="shared" si="14"/>
        <v>110.23</v>
      </c>
      <c r="V31" s="44">
        <f t="shared" si="14"/>
        <v>110.23</v>
      </c>
      <c r="W31" s="44">
        <f t="shared" si="14"/>
        <v>110.23</v>
      </c>
      <c r="X31" s="44">
        <f t="shared" si="14"/>
        <v>110.23</v>
      </c>
      <c r="Y31" s="44">
        <f t="shared" si="14"/>
        <v>110.23</v>
      </c>
      <c r="Z31" s="44">
        <f t="shared" si="14"/>
        <v>110.23</v>
      </c>
      <c r="AA31" s="44">
        <f t="shared" si="14"/>
        <v>110.23</v>
      </c>
    </row>
    <row r="32" spans="1:27" ht="12.75" customHeight="1" x14ac:dyDescent="0.2">
      <c r="A32" s="98" t="s">
        <v>1682</v>
      </c>
      <c r="B32" s="28" t="str">
        <f>"06"&amp;"."&amp;$B$800&amp;"."&amp;$B$801</f>
        <v>06.12.2023</v>
      </c>
      <c r="C32" s="90" t="s">
        <v>76</v>
      </c>
      <c r="D32" s="91">
        <f>ROUND(((D33+D34+D36+D35)/1000),5)</f>
        <v>2.2652000000000001</v>
      </c>
      <c r="E32" s="91">
        <f>ROUND(((E33+E34+E36+E35)/1000),5)</f>
        <v>2.1991999999999998</v>
      </c>
      <c r="F32" s="91">
        <f>ROUND(((F33+F34+F36+F35)/1000),5)</f>
        <v>2.14419</v>
      </c>
      <c r="G32" s="91">
        <f t="shared" ref="G32:AA32" si="15">ROUND(((G33+G34+G36+G35)/1000),5)</f>
        <v>2.1263399999999999</v>
      </c>
      <c r="H32" s="91">
        <f t="shared" si="15"/>
        <v>2.2093099999999999</v>
      </c>
      <c r="I32" s="91">
        <f t="shared" si="15"/>
        <v>2.3306900000000002</v>
      </c>
      <c r="J32" s="91">
        <f t="shared" si="15"/>
        <v>2.5404599999999999</v>
      </c>
      <c r="K32" s="91">
        <f t="shared" si="15"/>
        <v>2.8995500000000001</v>
      </c>
      <c r="L32" s="91">
        <f t="shared" si="15"/>
        <v>2.9676999999999998</v>
      </c>
      <c r="M32" s="91">
        <f t="shared" si="15"/>
        <v>3.1908300000000001</v>
      </c>
      <c r="N32" s="91">
        <f t="shared" si="15"/>
        <v>3.3606699999999998</v>
      </c>
      <c r="O32" s="91">
        <f t="shared" si="15"/>
        <v>3.1751200000000002</v>
      </c>
      <c r="P32" s="91">
        <f t="shared" si="15"/>
        <v>3.1366700000000001</v>
      </c>
      <c r="Q32" s="91">
        <f t="shared" si="15"/>
        <v>3.1488399999999999</v>
      </c>
      <c r="R32" s="91">
        <f t="shared" si="15"/>
        <v>3.1373199999999999</v>
      </c>
      <c r="S32" s="91">
        <f t="shared" si="15"/>
        <v>3.1907999999999999</v>
      </c>
      <c r="T32" s="91">
        <f t="shared" si="15"/>
        <v>3.4116200000000001</v>
      </c>
      <c r="U32" s="91">
        <f t="shared" si="15"/>
        <v>3.4216199999999999</v>
      </c>
      <c r="V32" s="91">
        <f t="shared" si="15"/>
        <v>3.3809499999999999</v>
      </c>
      <c r="W32" s="91">
        <f t="shared" si="15"/>
        <v>3.13808</v>
      </c>
      <c r="X32" s="91">
        <f t="shared" si="15"/>
        <v>3.02704</v>
      </c>
      <c r="Y32" s="91">
        <f t="shared" si="15"/>
        <v>2.9192100000000001</v>
      </c>
      <c r="Z32" s="91">
        <f t="shared" si="15"/>
        <v>2.60182</v>
      </c>
      <c r="AA32" s="91">
        <f t="shared" si="15"/>
        <v>2.4010500000000001</v>
      </c>
    </row>
    <row r="33" spans="1:27" ht="12.75" customHeight="1" outlineLevel="1" x14ac:dyDescent="0.2">
      <c r="A33" s="99" t="s">
        <v>1683</v>
      </c>
      <c r="B33" s="63" t="s">
        <v>238</v>
      </c>
      <c r="C33" s="43" t="s">
        <v>79</v>
      </c>
      <c r="D33" s="44">
        <v>1080.2</v>
      </c>
      <c r="E33" s="44">
        <v>1014.2</v>
      </c>
      <c r="F33" s="44">
        <v>959.19</v>
      </c>
      <c r="G33" s="44">
        <v>941.34</v>
      </c>
      <c r="H33" s="44">
        <v>1024.31</v>
      </c>
      <c r="I33" s="44">
        <v>1145.69</v>
      </c>
      <c r="J33" s="44">
        <v>1355.46</v>
      </c>
      <c r="K33" s="44">
        <v>1714.55</v>
      </c>
      <c r="L33" s="44">
        <v>1782.7</v>
      </c>
      <c r="M33" s="44">
        <v>2005.83</v>
      </c>
      <c r="N33" s="44">
        <v>2175.67</v>
      </c>
      <c r="O33" s="44">
        <v>1990.12</v>
      </c>
      <c r="P33" s="44">
        <v>1951.67</v>
      </c>
      <c r="Q33" s="44">
        <v>1963.84</v>
      </c>
      <c r="R33" s="44">
        <v>1952.32</v>
      </c>
      <c r="S33" s="44">
        <v>2005.8</v>
      </c>
      <c r="T33" s="44">
        <v>2226.62</v>
      </c>
      <c r="U33" s="44">
        <v>2236.62</v>
      </c>
      <c r="V33" s="44">
        <v>2195.9499999999998</v>
      </c>
      <c r="W33" s="44">
        <v>1953.08</v>
      </c>
      <c r="X33" s="44">
        <v>1842.04</v>
      </c>
      <c r="Y33" s="44">
        <v>1734.21</v>
      </c>
      <c r="Z33" s="44">
        <v>1416.82</v>
      </c>
      <c r="AA33" s="44">
        <v>1216.05</v>
      </c>
    </row>
    <row r="34" spans="1:27" ht="12.75" customHeight="1" outlineLevel="1" x14ac:dyDescent="0.2">
      <c r="A34" s="99" t="s">
        <v>1684</v>
      </c>
      <c r="B34" s="63" t="s">
        <v>90</v>
      </c>
      <c r="C34" s="43" t="s">
        <v>79</v>
      </c>
      <c r="D34" s="44">
        <f t="shared" ref="D34:AA34" si="16">$D$9</f>
        <v>1071.42</v>
      </c>
      <c r="E34" s="44">
        <f t="shared" si="16"/>
        <v>1071.42</v>
      </c>
      <c r="F34" s="44">
        <f t="shared" si="16"/>
        <v>1071.42</v>
      </c>
      <c r="G34" s="44">
        <f t="shared" si="16"/>
        <v>1071.42</v>
      </c>
      <c r="H34" s="44">
        <f t="shared" si="16"/>
        <v>1071.42</v>
      </c>
      <c r="I34" s="44">
        <f t="shared" si="16"/>
        <v>1071.42</v>
      </c>
      <c r="J34" s="44">
        <f t="shared" si="16"/>
        <v>1071.42</v>
      </c>
      <c r="K34" s="44">
        <f t="shared" si="16"/>
        <v>1071.42</v>
      </c>
      <c r="L34" s="44">
        <f t="shared" si="16"/>
        <v>1071.42</v>
      </c>
      <c r="M34" s="44">
        <f t="shared" si="16"/>
        <v>1071.42</v>
      </c>
      <c r="N34" s="44">
        <f t="shared" si="16"/>
        <v>1071.42</v>
      </c>
      <c r="O34" s="44">
        <f t="shared" si="16"/>
        <v>1071.42</v>
      </c>
      <c r="P34" s="44">
        <f t="shared" si="16"/>
        <v>1071.42</v>
      </c>
      <c r="Q34" s="44">
        <f t="shared" si="16"/>
        <v>1071.42</v>
      </c>
      <c r="R34" s="44">
        <f t="shared" si="16"/>
        <v>1071.42</v>
      </c>
      <c r="S34" s="44">
        <f t="shared" si="16"/>
        <v>1071.42</v>
      </c>
      <c r="T34" s="44">
        <f t="shared" si="16"/>
        <v>1071.42</v>
      </c>
      <c r="U34" s="44">
        <f t="shared" si="16"/>
        <v>1071.42</v>
      </c>
      <c r="V34" s="44">
        <f t="shared" si="16"/>
        <v>1071.42</v>
      </c>
      <c r="W34" s="44">
        <f t="shared" si="16"/>
        <v>1071.42</v>
      </c>
      <c r="X34" s="44">
        <f t="shared" si="16"/>
        <v>1071.42</v>
      </c>
      <c r="Y34" s="44">
        <f t="shared" si="16"/>
        <v>1071.42</v>
      </c>
      <c r="Z34" s="44">
        <f t="shared" si="16"/>
        <v>1071.42</v>
      </c>
      <c r="AA34" s="44">
        <f t="shared" si="16"/>
        <v>1071.42</v>
      </c>
    </row>
    <row r="35" spans="1:27" ht="12.75" customHeight="1" outlineLevel="1" x14ac:dyDescent="0.2">
      <c r="A35" s="99" t="s">
        <v>1685</v>
      </c>
      <c r="B35" s="63" t="s">
        <v>83</v>
      </c>
      <c r="C35" s="43" t="s">
        <v>79</v>
      </c>
      <c r="D35" s="44">
        <v>3.35</v>
      </c>
      <c r="E35" s="44">
        <v>3.35</v>
      </c>
      <c r="F35" s="44">
        <v>3.35</v>
      </c>
      <c r="G35" s="44">
        <v>3.35</v>
      </c>
      <c r="H35" s="44">
        <v>3.35</v>
      </c>
      <c r="I35" s="44">
        <v>3.35</v>
      </c>
      <c r="J35" s="44">
        <v>3.35</v>
      </c>
      <c r="K35" s="44">
        <v>3.35</v>
      </c>
      <c r="L35" s="44">
        <v>3.35</v>
      </c>
      <c r="M35" s="44">
        <v>3.35</v>
      </c>
      <c r="N35" s="44">
        <v>3.35</v>
      </c>
      <c r="O35" s="44">
        <v>3.35</v>
      </c>
      <c r="P35" s="44">
        <v>3.35</v>
      </c>
      <c r="Q35" s="44">
        <v>3.35</v>
      </c>
      <c r="R35" s="44">
        <v>3.35</v>
      </c>
      <c r="S35" s="44">
        <v>3.35</v>
      </c>
      <c r="T35" s="44">
        <v>3.35</v>
      </c>
      <c r="U35" s="44">
        <v>3.35</v>
      </c>
      <c r="V35" s="44">
        <v>3.35</v>
      </c>
      <c r="W35" s="44">
        <v>3.35</v>
      </c>
      <c r="X35" s="44">
        <v>3.35</v>
      </c>
      <c r="Y35" s="44">
        <v>3.35</v>
      </c>
      <c r="Z35" s="44">
        <v>3.35</v>
      </c>
      <c r="AA35" s="44">
        <v>3.35</v>
      </c>
    </row>
    <row r="36" spans="1:27" ht="12.75" customHeight="1" outlineLevel="1" x14ac:dyDescent="0.2">
      <c r="A36" s="99" t="s">
        <v>1686</v>
      </c>
      <c r="B36" s="63" t="s">
        <v>81</v>
      </c>
      <c r="C36" s="43" t="s">
        <v>79</v>
      </c>
      <c r="D36" s="44">
        <f>$D$11</f>
        <v>110.23</v>
      </c>
      <c r="E36" s="44">
        <f t="shared" ref="E36:AA36" si="17">$D$11</f>
        <v>110.23</v>
      </c>
      <c r="F36" s="44">
        <f t="shared" si="17"/>
        <v>110.23</v>
      </c>
      <c r="G36" s="44">
        <f t="shared" si="17"/>
        <v>110.23</v>
      </c>
      <c r="H36" s="44">
        <f t="shared" si="17"/>
        <v>110.23</v>
      </c>
      <c r="I36" s="44">
        <f t="shared" si="17"/>
        <v>110.23</v>
      </c>
      <c r="J36" s="44">
        <f t="shared" si="17"/>
        <v>110.23</v>
      </c>
      <c r="K36" s="44">
        <f t="shared" si="17"/>
        <v>110.23</v>
      </c>
      <c r="L36" s="44">
        <f t="shared" si="17"/>
        <v>110.23</v>
      </c>
      <c r="M36" s="44">
        <f t="shared" si="17"/>
        <v>110.23</v>
      </c>
      <c r="N36" s="44">
        <f t="shared" si="17"/>
        <v>110.23</v>
      </c>
      <c r="O36" s="44">
        <f t="shared" si="17"/>
        <v>110.23</v>
      </c>
      <c r="P36" s="44">
        <f t="shared" si="17"/>
        <v>110.23</v>
      </c>
      <c r="Q36" s="44">
        <f t="shared" si="17"/>
        <v>110.23</v>
      </c>
      <c r="R36" s="44">
        <f t="shared" si="17"/>
        <v>110.23</v>
      </c>
      <c r="S36" s="44">
        <f t="shared" si="17"/>
        <v>110.23</v>
      </c>
      <c r="T36" s="44">
        <f t="shared" si="17"/>
        <v>110.23</v>
      </c>
      <c r="U36" s="44">
        <f t="shared" si="17"/>
        <v>110.23</v>
      </c>
      <c r="V36" s="44">
        <f t="shared" si="17"/>
        <v>110.23</v>
      </c>
      <c r="W36" s="44">
        <f t="shared" si="17"/>
        <v>110.23</v>
      </c>
      <c r="X36" s="44">
        <f t="shared" si="17"/>
        <v>110.23</v>
      </c>
      <c r="Y36" s="44">
        <f t="shared" si="17"/>
        <v>110.23</v>
      </c>
      <c r="Z36" s="44">
        <f t="shared" si="17"/>
        <v>110.23</v>
      </c>
      <c r="AA36" s="44">
        <f t="shared" si="17"/>
        <v>110.23</v>
      </c>
    </row>
    <row r="37" spans="1:27" ht="12.75" customHeight="1" x14ac:dyDescent="0.2">
      <c r="A37" s="98" t="s">
        <v>1687</v>
      </c>
      <c r="B37" s="28" t="str">
        <f>"07"&amp;"."&amp;$B$800&amp;"."&amp;$B$801</f>
        <v>07.12.2023</v>
      </c>
      <c r="C37" s="90" t="s">
        <v>76</v>
      </c>
      <c r="D37" s="91">
        <f>ROUND(((D38+D39+D41+D40)/1000),5)</f>
        <v>2.1863100000000002</v>
      </c>
      <c r="E37" s="91">
        <f>ROUND(((E38+E39+E41+E40)/1000),5)</f>
        <v>2.06101</v>
      </c>
      <c r="F37" s="91">
        <f>ROUND(((F38+F39+F41+F40)/1000),5)</f>
        <v>1.9833400000000001</v>
      </c>
      <c r="G37" s="91">
        <f t="shared" ref="G37:AA37" si="18">ROUND(((G38+G39+G41+G40)/1000),5)</f>
        <v>1.96333</v>
      </c>
      <c r="H37" s="91">
        <f t="shared" si="18"/>
        <v>2.0733799999999998</v>
      </c>
      <c r="I37" s="91">
        <f t="shared" si="18"/>
        <v>2.23272</v>
      </c>
      <c r="J37" s="91">
        <f t="shared" si="18"/>
        <v>2.47383</v>
      </c>
      <c r="K37" s="91">
        <f t="shared" si="18"/>
        <v>2.8324600000000002</v>
      </c>
      <c r="L37" s="91">
        <f t="shared" si="18"/>
        <v>2.9671500000000002</v>
      </c>
      <c r="M37" s="91">
        <f t="shared" si="18"/>
        <v>3.1324200000000002</v>
      </c>
      <c r="N37" s="91">
        <f t="shared" si="18"/>
        <v>3.2959700000000001</v>
      </c>
      <c r="O37" s="91">
        <f t="shared" si="18"/>
        <v>3.08968</v>
      </c>
      <c r="P37" s="91">
        <f t="shared" si="18"/>
        <v>3.03573</v>
      </c>
      <c r="Q37" s="91">
        <f t="shared" si="18"/>
        <v>3.04705</v>
      </c>
      <c r="R37" s="91">
        <f t="shared" si="18"/>
        <v>3.0432700000000001</v>
      </c>
      <c r="S37" s="91">
        <f t="shared" si="18"/>
        <v>3.1066500000000001</v>
      </c>
      <c r="T37" s="91">
        <f t="shared" si="18"/>
        <v>3.37168</v>
      </c>
      <c r="U37" s="91">
        <f t="shared" si="18"/>
        <v>3.3959700000000002</v>
      </c>
      <c r="V37" s="91">
        <f t="shared" si="18"/>
        <v>3.3674599999999999</v>
      </c>
      <c r="W37" s="91">
        <f t="shared" si="18"/>
        <v>3.0729600000000001</v>
      </c>
      <c r="X37" s="91">
        <f t="shared" si="18"/>
        <v>2.9599700000000002</v>
      </c>
      <c r="Y37" s="91">
        <f t="shared" si="18"/>
        <v>2.82796</v>
      </c>
      <c r="Z37" s="91">
        <f t="shared" si="18"/>
        <v>2.5466000000000002</v>
      </c>
      <c r="AA37" s="91">
        <f t="shared" si="18"/>
        <v>2.3779300000000001</v>
      </c>
    </row>
    <row r="38" spans="1:27" ht="12.75" customHeight="1" outlineLevel="1" x14ac:dyDescent="0.2">
      <c r="A38" s="99" t="s">
        <v>1688</v>
      </c>
      <c r="B38" s="63" t="s">
        <v>238</v>
      </c>
      <c r="C38" s="43" t="s">
        <v>79</v>
      </c>
      <c r="D38" s="44">
        <v>1001.31</v>
      </c>
      <c r="E38" s="44">
        <v>876.01</v>
      </c>
      <c r="F38" s="44">
        <v>798.34</v>
      </c>
      <c r="G38" s="44">
        <v>778.33</v>
      </c>
      <c r="H38" s="44">
        <v>888.38</v>
      </c>
      <c r="I38" s="44">
        <v>1047.72</v>
      </c>
      <c r="J38" s="44">
        <v>1288.83</v>
      </c>
      <c r="K38" s="44">
        <v>1647.46</v>
      </c>
      <c r="L38" s="44">
        <v>1782.15</v>
      </c>
      <c r="M38" s="44">
        <v>1947.42</v>
      </c>
      <c r="N38" s="44">
        <v>2110.9699999999998</v>
      </c>
      <c r="O38" s="44">
        <v>1904.68</v>
      </c>
      <c r="P38" s="44">
        <v>1850.73</v>
      </c>
      <c r="Q38" s="44">
        <v>1862.05</v>
      </c>
      <c r="R38" s="44">
        <v>1858.27</v>
      </c>
      <c r="S38" s="44">
        <v>1921.65</v>
      </c>
      <c r="T38" s="44">
        <v>2186.6799999999998</v>
      </c>
      <c r="U38" s="44">
        <v>2210.9699999999998</v>
      </c>
      <c r="V38" s="44">
        <v>2182.46</v>
      </c>
      <c r="W38" s="44">
        <v>1887.96</v>
      </c>
      <c r="X38" s="44">
        <v>1774.97</v>
      </c>
      <c r="Y38" s="44">
        <v>1642.96</v>
      </c>
      <c r="Z38" s="44">
        <v>1361.6</v>
      </c>
      <c r="AA38" s="44">
        <v>1192.93</v>
      </c>
    </row>
    <row r="39" spans="1:27" ht="12.75" customHeight="1" outlineLevel="1" x14ac:dyDescent="0.2">
      <c r="A39" s="99" t="s">
        <v>1689</v>
      </c>
      <c r="B39" s="63" t="s">
        <v>90</v>
      </c>
      <c r="C39" s="43" t="s">
        <v>79</v>
      </c>
      <c r="D39" s="44">
        <f t="shared" ref="D39:AA39" si="19">$D$9</f>
        <v>1071.42</v>
      </c>
      <c r="E39" s="44">
        <f t="shared" si="19"/>
        <v>1071.42</v>
      </c>
      <c r="F39" s="44">
        <f t="shared" si="19"/>
        <v>1071.42</v>
      </c>
      <c r="G39" s="44">
        <f t="shared" si="19"/>
        <v>1071.42</v>
      </c>
      <c r="H39" s="44">
        <f t="shared" si="19"/>
        <v>1071.42</v>
      </c>
      <c r="I39" s="44">
        <f t="shared" si="19"/>
        <v>1071.42</v>
      </c>
      <c r="J39" s="44">
        <f t="shared" si="19"/>
        <v>1071.42</v>
      </c>
      <c r="K39" s="44">
        <f t="shared" si="19"/>
        <v>1071.42</v>
      </c>
      <c r="L39" s="44">
        <f t="shared" si="19"/>
        <v>1071.42</v>
      </c>
      <c r="M39" s="44">
        <f t="shared" si="19"/>
        <v>1071.42</v>
      </c>
      <c r="N39" s="44">
        <f t="shared" si="19"/>
        <v>1071.42</v>
      </c>
      <c r="O39" s="44">
        <f t="shared" si="19"/>
        <v>1071.42</v>
      </c>
      <c r="P39" s="44">
        <f t="shared" si="19"/>
        <v>1071.42</v>
      </c>
      <c r="Q39" s="44">
        <f t="shared" si="19"/>
        <v>1071.42</v>
      </c>
      <c r="R39" s="44">
        <f t="shared" si="19"/>
        <v>1071.42</v>
      </c>
      <c r="S39" s="44">
        <f t="shared" si="19"/>
        <v>1071.42</v>
      </c>
      <c r="T39" s="44">
        <f t="shared" si="19"/>
        <v>1071.42</v>
      </c>
      <c r="U39" s="44">
        <f t="shared" si="19"/>
        <v>1071.42</v>
      </c>
      <c r="V39" s="44">
        <f t="shared" si="19"/>
        <v>1071.42</v>
      </c>
      <c r="W39" s="44">
        <f t="shared" si="19"/>
        <v>1071.42</v>
      </c>
      <c r="X39" s="44">
        <f t="shared" si="19"/>
        <v>1071.42</v>
      </c>
      <c r="Y39" s="44">
        <f t="shared" si="19"/>
        <v>1071.42</v>
      </c>
      <c r="Z39" s="44">
        <f t="shared" si="19"/>
        <v>1071.42</v>
      </c>
      <c r="AA39" s="44">
        <f t="shared" si="19"/>
        <v>1071.42</v>
      </c>
    </row>
    <row r="40" spans="1:27" ht="12.75" customHeight="1" outlineLevel="1" x14ac:dyDescent="0.2">
      <c r="A40" s="99" t="s">
        <v>1690</v>
      </c>
      <c r="B40" s="63" t="s">
        <v>83</v>
      </c>
      <c r="C40" s="43" t="s">
        <v>79</v>
      </c>
      <c r="D40" s="44">
        <v>3.35</v>
      </c>
      <c r="E40" s="44">
        <v>3.35</v>
      </c>
      <c r="F40" s="44">
        <v>3.35</v>
      </c>
      <c r="G40" s="44">
        <v>3.35</v>
      </c>
      <c r="H40" s="44">
        <v>3.35</v>
      </c>
      <c r="I40" s="44">
        <v>3.35</v>
      </c>
      <c r="J40" s="44">
        <v>3.35</v>
      </c>
      <c r="K40" s="44">
        <v>3.35</v>
      </c>
      <c r="L40" s="44">
        <v>3.35</v>
      </c>
      <c r="M40" s="44">
        <v>3.35</v>
      </c>
      <c r="N40" s="44">
        <v>3.35</v>
      </c>
      <c r="O40" s="44">
        <v>3.35</v>
      </c>
      <c r="P40" s="44">
        <v>3.35</v>
      </c>
      <c r="Q40" s="44">
        <v>3.35</v>
      </c>
      <c r="R40" s="44">
        <v>3.35</v>
      </c>
      <c r="S40" s="44">
        <v>3.35</v>
      </c>
      <c r="T40" s="44">
        <v>3.35</v>
      </c>
      <c r="U40" s="44">
        <v>3.35</v>
      </c>
      <c r="V40" s="44">
        <v>3.35</v>
      </c>
      <c r="W40" s="44">
        <v>3.35</v>
      </c>
      <c r="X40" s="44">
        <v>3.35</v>
      </c>
      <c r="Y40" s="44">
        <v>3.35</v>
      </c>
      <c r="Z40" s="44">
        <v>3.35</v>
      </c>
      <c r="AA40" s="44">
        <v>3.35</v>
      </c>
    </row>
    <row r="41" spans="1:27" ht="12.75" customHeight="1" outlineLevel="1" x14ac:dyDescent="0.2">
      <c r="A41" s="99" t="s">
        <v>1691</v>
      </c>
      <c r="B41" s="63" t="s">
        <v>81</v>
      </c>
      <c r="C41" s="43" t="s">
        <v>79</v>
      </c>
      <c r="D41" s="44">
        <f>$D$11</f>
        <v>110.23</v>
      </c>
      <c r="E41" s="44">
        <f t="shared" ref="E41:AA41" si="20">$D$11</f>
        <v>110.23</v>
      </c>
      <c r="F41" s="44">
        <f t="shared" si="20"/>
        <v>110.23</v>
      </c>
      <c r="G41" s="44">
        <f t="shared" si="20"/>
        <v>110.23</v>
      </c>
      <c r="H41" s="44">
        <f t="shared" si="20"/>
        <v>110.23</v>
      </c>
      <c r="I41" s="44">
        <f t="shared" si="20"/>
        <v>110.23</v>
      </c>
      <c r="J41" s="44">
        <f t="shared" si="20"/>
        <v>110.23</v>
      </c>
      <c r="K41" s="44">
        <f t="shared" si="20"/>
        <v>110.23</v>
      </c>
      <c r="L41" s="44">
        <f t="shared" si="20"/>
        <v>110.23</v>
      </c>
      <c r="M41" s="44">
        <f t="shared" si="20"/>
        <v>110.23</v>
      </c>
      <c r="N41" s="44">
        <f t="shared" si="20"/>
        <v>110.23</v>
      </c>
      <c r="O41" s="44">
        <f t="shared" si="20"/>
        <v>110.23</v>
      </c>
      <c r="P41" s="44">
        <f t="shared" si="20"/>
        <v>110.23</v>
      </c>
      <c r="Q41" s="44">
        <f t="shared" si="20"/>
        <v>110.23</v>
      </c>
      <c r="R41" s="44">
        <f t="shared" si="20"/>
        <v>110.23</v>
      </c>
      <c r="S41" s="44">
        <f t="shared" si="20"/>
        <v>110.23</v>
      </c>
      <c r="T41" s="44">
        <f t="shared" si="20"/>
        <v>110.23</v>
      </c>
      <c r="U41" s="44">
        <f t="shared" si="20"/>
        <v>110.23</v>
      </c>
      <c r="V41" s="44">
        <f t="shared" si="20"/>
        <v>110.23</v>
      </c>
      <c r="W41" s="44">
        <f t="shared" si="20"/>
        <v>110.23</v>
      </c>
      <c r="X41" s="44">
        <f t="shared" si="20"/>
        <v>110.23</v>
      </c>
      <c r="Y41" s="44">
        <f t="shared" si="20"/>
        <v>110.23</v>
      </c>
      <c r="Z41" s="44">
        <f t="shared" si="20"/>
        <v>110.23</v>
      </c>
      <c r="AA41" s="44">
        <f t="shared" si="20"/>
        <v>110.23</v>
      </c>
    </row>
    <row r="42" spans="1:27" ht="12.75" customHeight="1" x14ac:dyDescent="0.2">
      <c r="A42" s="98" t="s">
        <v>1692</v>
      </c>
      <c r="B42" s="28" t="str">
        <f>"08"&amp;"."&amp;$B$800&amp;"."&amp;$B$801</f>
        <v>08.12.2023</v>
      </c>
      <c r="C42" s="90" t="s">
        <v>76</v>
      </c>
      <c r="D42" s="91">
        <f>ROUND(((D43+D44+D46+D45)/1000),5)</f>
        <v>2.1693099999999998</v>
      </c>
      <c r="E42" s="91">
        <f>ROUND(((E43+E44+E46+E45)/1000),5)</f>
        <v>2.0190800000000002</v>
      </c>
      <c r="F42" s="91">
        <f>ROUND(((F43+F44+F46+F45)/1000),5)</f>
        <v>1.3222400000000001</v>
      </c>
      <c r="G42" s="91">
        <f t="shared" ref="G42:AA42" si="21">ROUND(((G43+G44+G46+G45)/1000),5)</f>
        <v>1.31995</v>
      </c>
      <c r="H42" s="91">
        <f t="shared" si="21"/>
        <v>1.33599</v>
      </c>
      <c r="I42" s="91">
        <f t="shared" si="21"/>
        <v>2.2163200000000001</v>
      </c>
      <c r="J42" s="91">
        <f t="shared" si="21"/>
        <v>2.44733</v>
      </c>
      <c r="K42" s="91">
        <f t="shared" si="21"/>
        <v>2.7603399999999998</v>
      </c>
      <c r="L42" s="91">
        <f t="shared" si="21"/>
        <v>2.97811</v>
      </c>
      <c r="M42" s="91">
        <f t="shared" si="21"/>
        <v>3.0158700000000001</v>
      </c>
      <c r="N42" s="91">
        <f t="shared" si="21"/>
        <v>3.0328499999999998</v>
      </c>
      <c r="O42" s="91">
        <f t="shared" si="21"/>
        <v>3.0526900000000001</v>
      </c>
      <c r="P42" s="91">
        <f t="shared" si="21"/>
        <v>3.03912</v>
      </c>
      <c r="Q42" s="91">
        <f t="shared" si="21"/>
        <v>3.05084</v>
      </c>
      <c r="R42" s="91">
        <f t="shared" si="21"/>
        <v>3.0438299999999998</v>
      </c>
      <c r="S42" s="91">
        <f t="shared" si="21"/>
        <v>2.9920399999999998</v>
      </c>
      <c r="T42" s="91">
        <f t="shared" si="21"/>
        <v>3.0250599999999999</v>
      </c>
      <c r="U42" s="91">
        <f t="shared" si="21"/>
        <v>3.0179800000000001</v>
      </c>
      <c r="V42" s="91">
        <f t="shared" si="21"/>
        <v>2.9968599999999999</v>
      </c>
      <c r="W42" s="91">
        <f t="shared" si="21"/>
        <v>2.98746</v>
      </c>
      <c r="X42" s="91">
        <f t="shared" si="21"/>
        <v>2.9623400000000002</v>
      </c>
      <c r="Y42" s="91">
        <f t="shared" si="21"/>
        <v>2.7783500000000001</v>
      </c>
      <c r="Z42" s="91">
        <f t="shared" si="21"/>
        <v>2.4725999999999999</v>
      </c>
      <c r="AA42" s="91">
        <f t="shared" si="21"/>
        <v>2.3667500000000001</v>
      </c>
    </row>
    <row r="43" spans="1:27" ht="12.75" customHeight="1" outlineLevel="1" x14ac:dyDescent="0.2">
      <c r="A43" s="99" t="s">
        <v>1693</v>
      </c>
      <c r="B43" s="63" t="s">
        <v>238</v>
      </c>
      <c r="C43" s="43" t="s">
        <v>79</v>
      </c>
      <c r="D43" s="44">
        <v>984.31</v>
      </c>
      <c r="E43" s="44">
        <v>834.08</v>
      </c>
      <c r="F43" s="44">
        <v>137.24</v>
      </c>
      <c r="G43" s="44">
        <v>134.94999999999999</v>
      </c>
      <c r="H43" s="44">
        <v>150.99</v>
      </c>
      <c r="I43" s="44">
        <v>1031.32</v>
      </c>
      <c r="J43" s="44">
        <v>1262.33</v>
      </c>
      <c r="K43" s="44">
        <v>1575.34</v>
      </c>
      <c r="L43" s="44">
        <v>1793.11</v>
      </c>
      <c r="M43" s="44">
        <v>1830.87</v>
      </c>
      <c r="N43" s="44">
        <v>1847.85</v>
      </c>
      <c r="O43" s="44">
        <v>1867.69</v>
      </c>
      <c r="P43" s="44">
        <v>1854.12</v>
      </c>
      <c r="Q43" s="44">
        <v>1865.84</v>
      </c>
      <c r="R43" s="44">
        <v>1858.83</v>
      </c>
      <c r="S43" s="44">
        <v>1807.04</v>
      </c>
      <c r="T43" s="44">
        <v>1840.06</v>
      </c>
      <c r="U43" s="44">
        <v>1832.98</v>
      </c>
      <c r="V43" s="44">
        <v>1811.86</v>
      </c>
      <c r="W43" s="44">
        <v>1802.46</v>
      </c>
      <c r="X43" s="44">
        <v>1777.34</v>
      </c>
      <c r="Y43" s="44">
        <v>1593.35</v>
      </c>
      <c r="Z43" s="44">
        <v>1287.5999999999999</v>
      </c>
      <c r="AA43" s="44">
        <v>1181.75</v>
      </c>
    </row>
    <row r="44" spans="1:27" ht="12.75" customHeight="1" outlineLevel="1" x14ac:dyDescent="0.2">
      <c r="A44" s="99" t="s">
        <v>1694</v>
      </c>
      <c r="B44" s="63" t="s">
        <v>90</v>
      </c>
      <c r="C44" s="43" t="s">
        <v>79</v>
      </c>
      <c r="D44" s="44">
        <f t="shared" ref="D44:AA44" si="22">$D$9</f>
        <v>1071.42</v>
      </c>
      <c r="E44" s="44">
        <f t="shared" si="22"/>
        <v>1071.42</v>
      </c>
      <c r="F44" s="44">
        <f t="shared" si="22"/>
        <v>1071.42</v>
      </c>
      <c r="G44" s="44">
        <f t="shared" si="22"/>
        <v>1071.42</v>
      </c>
      <c r="H44" s="44">
        <f t="shared" si="22"/>
        <v>1071.42</v>
      </c>
      <c r="I44" s="44">
        <f t="shared" si="22"/>
        <v>1071.42</v>
      </c>
      <c r="J44" s="44">
        <f t="shared" si="22"/>
        <v>1071.42</v>
      </c>
      <c r="K44" s="44">
        <f t="shared" si="22"/>
        <v>1071.42</v>
      </c>
      <c r="L44" s="44">
        <f t="shared" si="22"/>
        <v>1071.42</v>
      </c>
      <c r="M44" s="44">
        <f t="shared" si="22"/>
        <v>1071.42</v>
      </c>
      <c r="N44" s="44">
        <f t="shared" si="22"/>
        <v>1071.42</v>
      </c>
      <c r="O44" s="44">
        <f t="shared" si="22"/>
        <v>1071.42</v>
      </c>
      <c r="P44" s="44">
        <f t="shared" si="22"/>
        <v>1071.42</v>
      </c>
      <c r="Q44" s="44">
        <f t="shared" si="22"/>
        <v>1071.42</v>
      </c>
      <c r="R44" s="44">
        <f t="shared" si="22"/>
        <v>1071.42</v>
      </c>
      <c r="S44" s="44">
        <f t="shared" si="22"/>
        <v>1071.42</v>
      </c>
      <c r="T44" s="44">
        <f t="shared" si="22"/>
        <v>1071.42</v>
      </c>
      <c r="U44" s="44">
        <f t="shared" si="22"/>
        <v>1071.42</v>
      </c>
      <c r="V44" s="44">
        <f t="shared" si="22"/>
        <v>1071.42</v>
      </c>
      <c r="W44" s="44">
        <f t="shared" si="22"/>
        <v>1071.42</v>
      </c>
      <c r="X44" s="44">
        <f t="shared" si="22"/>
        <v>1071.42</v>
      </c>
      <c r="Y44" s="44">
        <f t="shared" si="22"/>
        <v>1071.42</v>
      </c>
      <c r="Z44" s="44">
        <f t="shared" si="22"/>
        <v>1071.42</v>
      </c>
      <c r="AA44" s="44">
        <f t="shared" si="22"/>
        <v>1071.42</v>
      </c>
    </row>
    <row r="45" spans="1:27" ht="12.75" customHeight="1" outlineLevel="1" x14ac:dyDescent="0.2">
      <c r="A45" s="99" t="s">
        <v>1695</v>
      </c>
      <c r="B45" s="63" t="s">
        <v>83</v>
      </c>
      <c r="C45" s="43" t="s">
        <v>79</v>
      </c>
      <c r="D45" s="44">
        <v>3.35</v>
      </c>
      <c r="E45" s="44">
        <v>3.35</v>
      </c>
      <c r="F45" s="44">
        <v>3.35</v>
      </c>
      <c r="G45" s="44">
        <v>3.35</v>
      </c>
      <c r="H45" s="44">
        <v>3.35</v>
      </c>
      <c r="I45" s="44">
        <v>3.35</v>
      </c>
      <c r="J45" s="44">
        <v>3.35</v>
      </c>
      <c r="K45" s="44">
        <v>3.35</v>
      </c>
      <c r="L45" s="44">
        <v>3.35</v>
      </c>
      <c r="M45" s="44">
        <v>3.35</v>
      </c>
      <c r="N45" s="44">
        <v>3.35</v>
      </c>
      <c r="O45" s="44">
        <v>3.35</v>
      </c>
      <c r="P45" s="44">
        <v>3.35</v>
      </c>
      <c r="Q45" s="44">
        <v>3.35</v>
      </c>
      <c r="R45" s="44">
        <v>3.35</v>
      </c>
      <c r="S45" s="44">
        <v>3.35</v>
      </c>
      <c r="T45" s="44">
        <v>3.35</v>
      </c>
      <c r="U45" s="44">
        <v>3.35</v>
      </c>
      <c r="V45" s="44">
        <v>3.35</v>
      </c>
      <c r="W45" s="44">
        <v>3.35</v>
      </c>
      <c r="X45" s="44">
        <v>3.35</v>
      </c>
      <c r="Y45" s="44">
        <v>3.35</v>
      </c>
      <c r="Z45" s="44">
        <v>3.35</v>
      </c>
      <c r="AA45" s="44">
        <v>3.35</v>
      </c>
    </row>
    <row r="46" spans="1:27" ht="12.75" customHeight="1" outlineLevel="1" x14ac:dyDescent="0.2">
      <c r="A46" s="99" t="s">
        <v>1696</v>
      </c>
      <c r="B46" s="63" t="s">
        <v>81</v>
      </c>
      <c r="C46" s="43" t="s">
        <v>79</v>
      </c>
      <c r="D46" s="44">
        <f>$D$11</f>
        <v>110.23</v>
      </c>
      <c r="E46" s="44">
        <f t="shared" ref="E46:AA46" si="23">$D$11</f>
        <v>110.23</v>
      </c>
      <c r="F46" s="44">
        <f t="shared" si="23"/>
        <v>110.23</v>
      </c>
      <c r="G46" s="44">
        <f t="shared" si="23"/>
        <v>110.23</v>
      </c>
      <c r="H46" s="44">
        <f t="shared" si="23"/>
        <v>110.23</v>
      </c>
      <c r="I46" s="44">
        <f t="shared" si="23"/>
        <v>110.23</v>
      </c>
      <c r="J46" s="44">
        <f t="shared" si="23"/>
        <v>110.23</v>
      </c>
      <c r="K46" s="44">
        <f t="shared" si="23"/>
        <v>110.23</v>
      </c>
      <c r="L46" s="44">
        <f t="shared" si="23"/>
        <v>110.23</v>
      </c>
      <c r="M46" s="44">
        <f t="shared" si="23"/>
        <v>110.23</v>
      </c>
      <c r="N46" s="44">
        <f t="shared" si="23"/>
        <v>110.23</v>
      </c>
      <c r="O46" s="44">
        <f t="shared" si="23"/>
        <v>110.23</v>
      </c>
      <c r="P46" s="44">
        <f t="shared" si="23"/>
        <v>110.23</v>
      </c>
      <c r="Q46" s="44">
        <f t="shared" si="23"/>
        <v>110.23</v>
      </c>
      <c r="R46" s="44">
        <f t="shared" si="23"/>
        <v>110.23</v>
      </c>
      <c r="S46" s="44">
        <f t="shared" si="23"/>
        <v>110.23</v>
      </c>
      <c r="T46" s="44">
        <f t="shared" si="23"/>
        <v>110.23</v>
      </c>
      <c r="U46" s="44">
        <f t="shared" si="23"/>
        <v>110.23</v>
      </c>
      <c r="V46" s="44">
        <f t="shared" si="23"/>
        <v>110.23</v>
      </c>
      <c r="W46" s="44">
        <f t="shared" si="23"/>
        <v>110.23</v>
      </c>
      <c r="X46" s="44">
        <f t="shared" si="23"/>
        <v>110.23</v>
      </c>
      <c r="Y46" s="44">
        <f t="shared" si="23"/>
        <v>110.23</v>
      </c>
      <c r="Z46" s="44">
        <f t="shared" si="23"/>
        <v>110.23</v>
      </c>
      <c r="AA46" s="44">
        <f t="shared" si="23"/>
        <v>110.23</v>
      </c>
    </row>
    <row r="47" spans="1:27" ht="12.75" customHeight="1" x14ac:dyDescent="0.2">
      <c r="A47" s="98" t="s">
        <v>1697</v>
      </c>
      <c r="B47" s="28" t="str">
        <f>"09"&amp;"."&amp;$B$800&amp;"."&amp;$B$801</f>
        <v>09.12.2023</v>
      </c>
      <c r="C47" s="90" t="s">
        <v>76</v>
      </c>
      <c r="D47" s="91">
        <f>ROUND(((D48+D49+D51+D50)/1000),5)</f>
        <v>2.2643499999999999</v>
      </c>
      <c r="E47" s="91">
        <f>ROUND(((E48+E49+E51+E50)/1000),5)</f>
        <v>2.1577899999999999</v>
      </c>
      <c r="F47" s="91">
        <f>ROUND(((F48+F49+F51+F50)/1000),5)</f>
        <v>2.04535</v>
      </c>
      <c r="G47" s="91">
        <f t="shared" ref="G47:AA47" si="24">ROUND(((G48+G49+G51+G50)/1000),5)</f>
        <v>1.9984500000000001</v>
      </c>
      <c r="H47" s="91">
        <f t="shared" si="24"/>
        <v>2.0415700000000001</v>
      </c>
      <c r="I47" s="91">
        <f t="shared" si="24"/>
        <v>2.1613799999999999</v>
      </c>
      <c r="J47" s="91">
        <f t="shared" si="24"/>
        <v>2.2691300000000001</v>
      </c>
      <c r="K47" s="91">
        <f t="shared" si="24"/>
        <v>2.5186099999999998</v>
      </c>
      <c r="L47" s="91">
        <f t="shared" si="24"/>
        <v>2.7522000000000002</v>
      </c>
      <c r="M47" s="91">
        <f t="shared" si="24"/>
        <v>2.9682200000000001</v>
      </c>
      <c r="N47" s="91">
        <f t="shared" si="24"/>
        <v>2.9954200000000002</v>
      </c>
      <c r="O47" s="91">
        <f t="shared" si="24"/>
        <v>3.0282499999999999</v>
      </c>
      <c r="P47" s="91">
        <f t="shared" si="24"/>
        <v>3.0076299999999998</v>
      </c>
      <c r="Q47" s="91">
        <f t="shared" si="24"/>
        <v>3.0055499999999999</v>
      </c>
      <c r="R47" s="91">
        <f t="shared" si="24"/>
        <v>2.9849100000000002</v>
      </c>
      <c r="S47" s="91">
        <f t="shared" si="24"/>
        <v>2.9833599999999998</v>
      </c>
      <c r="T47" s="91">
        <f t="shared" si="24"/>
        <v>3.0025499999999998</v>
      </c>
      <c r="U47" s="91">
        <f t="shared" si="24"/>
        <v>3.03315</v>
      </c>
      <c r="V47" s="91">
        <f t="shared" si="24"/>
        <v>3.0113099999999999</v>
      </c>
      <c r="W47" s="91">
        <f t="shared" si="24"/>
        <v>2.9855100000000001</v>
      </c>
      <c r="X47" s="91">
        <f t="shared" si="24"/>
        <v>2.9608699999999999</v>
      </c>
      <c r="Y47" s="91">
        <f t="shared" si="24"/>
        <v>2.7685399999999998</v>
      </c>
      <c r="Z47" s="91">
        <f t="shared" si="24"/>
        <v>2.4740799999999998</v>
      </c>
      <c r="AA47" s="91">
        <f t="shared" si="24"/>
        <v>2.3527300000000002</v>
      </c>
    </row>
    <row r="48" spans="1:27" ht="12.75" customHeight="1" outlineLevel="1" x14ac:dyDescent="0.2">
      <c r="A48" s="99" t="s">
        <v>1698</v>
      </c>
      <c r="B48" s="63" t="s">
        <v>238</v>
      </c>
      <c r="C48" s="43" t="s">
        <v>79</v>
      </c>
      <c r="D48" s="44">
        <v>1079.3499999999999</v>
      </c>
      <c r="E48" s="44">
        <v>972.79</v>
      </c>
      <c r="F48" s="44">
        <v>860.35</v>
      </c>
      <c r="G48" s="44">
        <v>813.45</v>
      </c>
      <c r="H48" s="44">
        <v>856.57</v>
      </c>
      <c r="I48" s="44">
        <v>976.38</v>
      </c>
      <c r="J48" s="44">
        <v>1084.1300000000001</v>
      </c>
      <c r="K48" s="44">
        <v>1333.61</v>
      </c>
      <c r="L48" s="44">
        <v>1567.2</v>
      </c>
      <c r="M48" s="44">
        <v>1783.22</v>
      </c>
      <c r="N48" s="44">
        <v>1810.42</v>
      </c>
      <c r="O48" s="44">
        <v>1843.25</v>
      </c>
      <c r="P48" s="44">
        <v>1822.63</v>
      </c>
      <c r="Q48" s="44">
        <v>1820.55</v>
      </c>
      <c r="R48" s="44">
        <v>1799.91</v>
      </c>
      <c r="S48" s="44">
        <v>1798.36</v>
      </c>
      <c r="T48" s="44">
        <v>1817.55</v>
      </c>
      <c r="U48" s="44">
        <v>1848.15</v>
      </c>
      <c r="V48" s="44">
        <v>1826.31</v>
      </c>
      <c r="W48" s="44">
        <v>1800.51</v>
      </c>
      <c r="X48" s="44">
        <v>1775.87</v>
      </c>
      <c r="Y48" s="44">
        <v>1583.54</v>
      </c>
      <c r="Z48" s="44">
        <v>1289.08</v>
      </c>
      <c r="AA48" s="44">
        <v>1167.73</v>
      </c>
    </row>
    <row r="49" spans="1:27" ht="12.75" customHeight="1" outlineLevel="1" x14ac:dyDescent="0.2">
      <c r="A49" s="99" t="s">
        <v>1699</v>
      </c>
      <c r="B49" s="63" t="s">
        <v>90</v>
      </c>
      <c r="C49" s="43" t="s">
        <v>79</v>
      </c>
      <c r="D49" s="44">
        <f t="shared" ref="D49:AA49" si="25">$D$9</f>
        <v>1071.42</v>
      </c>
      <c r="E49" s="44">
        <f t="shared" si="25"/>
        <v>1071.42</v>
      </c>
      <c r="F49" s="44">
        <f t="shared" si="25"/>
        <v>1071.42</v>
      </c>
      <c r="G49" s="44">
        <f t="shared" si="25"/>
        <v>1071.42</v>
      </c>
      <c r="H49" s="44">
        <f t="shared" si="25"/>
        <v>1071.42</v>
      </c>
      <c r="I49" s="44">
        <f t="shared" si="25"/>
        <v>1071.42</v>
      </c>
      <c r="J49" s="44">
        <f t="shared" si="25"/>
        <v>1071.42</v>
      </c>
      <c r="K49" s="44">
        <f t="shared" si="25"/>
        <v>1071.42</v>
      </c>
      <c r="L49" s="44">
        <f t="shared" si="25"/>
        <v>1071.42</v>
      </c>
      <c r="M49" s="44">
        <f t="shared" si="25"/>
        <v>1071.42</v>
      </c>
      <c r="N49" s="44">
        <f t="shared" si="25"/>
        <v>1071.42</v>
      </c>
      <c r="O49" s="44">
        <f t="shared" si="25"/>
        <v>1071.42</v>
      </c>
      <c r="P49" s="44">
        <f t="shared" si="25"/>
        <v>1071.42</v>
      </c>
      <c r="Q49" s="44">
        <f t="shared" si="25"/>
        <v>1071.42</v>
      </c>
      <c r="R49" s="44">
        <f t="shared" si="25"/>
        <v>1071.42</v>
      </c>
      <c r="S49" s="44">
        <f t="shared" si="25"/>
        <v>1071.42</v>
      </c>
      <c r="T49" s="44">
        <f t="shared" si="25"/>
        <v>1071.42</v>
      </c>
      <c r="U49" s="44">
        <f t="shared" si="25"/>
        <v>1071.42</v>
      </c>
      <c r="V49" s="44">
        <f t="shared" si="25"/>
        <v>1071.42</v>
      </c>
      <c r="W49" s="44">
        <f t="shared" si="25"/>
        <v>1071.42</v>
      </c>
      <c r="X49" s="44">
        <f t="shared" si="25"/>
        <v>1071.42</v>
      </c>
      <c r="Y49" s="44">
        <f t="shared" si="25"/>
        <v>1071.42</v>
      </c>
      <c r="Z49" s="44">
        <f t="shared" si="25"/>
        <v>1071.42</v>
      </c>
      <c r="AA49" s="44">
        <f t="shared" si="25"/>
        <v>1071.42</v>
      </c>
    </row>
    <row r="50" spans="1:27" ht="12.75" customHeight="1" outlineLevel="1" x14ac:dyDescent="0.2">
      <c r="A50" s="99" t="s">
        <v>1700</v>
      </c>
      <c r="B50" s="63" t="s">
        <v>83</v>
      </c>
      <c r="C50" s="43" t="s">
        <v>79</v>
      </c>
      <c r="D50" s="44">
        <v>3.35</v>
      </c>
      <c r="E50" s="44">
        <v>3.35</v>
      </c>
      <c r="F50" s="44">
        <v>3.35</v>
      </c>
      <c r="G50" s="44">
        <v>3.35</v>
      </c>
      <c r="H50" s="44">
        <v>3.35</v>
      </c>
      <c r="I50" s="44">
        <v>3.35</v>
      </c>
      <c r="J50" s="44">
        <v>3.35</v>
      </c>
      <c r="K50" s="44">
        <v>3.35</v>
      </c>
      <c r="L50" s="44">
        <v>3.35</v>
      </c>
      <c r="M50" s="44">
        <v>3.35</v>
      </c>
      <c r="N50" s="44">
        <v>3.35</v>
      </c>
      <c r="O50" s="44">
        <v>3.35</v>
      </c>
      <c r="P50" s="44">
        <v>3.35</v>
      </c>
      <c r="Q50" s="44">
        <v>3.35</v>
      </c>
      <c r="R50" s="44">
        <v>3.35</v>
      </c>
      <c r="S50" s="44">
        <v>3.35</v>
      </c>
      <c r="T50" s="44">
        <v>3.35</v>
      </c>
      <c r="U50" s="44">
        <v>3.35</v>
      </c>
      <c r="V50" s="44">
        <v>3.35</v>
      </c>
      <c r="W50" s="44">
        <v>3.35</v>
      </c>
      <c r="X50" s="44">
        <v>3.35</v>
      </c>
      <c r="Y50" s="44">
        <v>3.35</v>
      </c>
      <c r="Z50" s="44">
        <v>3.35</v>
      </c>
      <c r="AA50" s="44">
        <v>3.35</v>
      </c>
    </row>
    <row r="51" spans="1:27" ht="12.75" customHeight="1" outlineLevel="1" x14ac:dyDescent="0.2">
      <c r="A51" s="99" t="s">
        <v>1701</v>
      </c>
      <c r="B51" s="63" t="s">
        <v>81</v>
      </c>
      <c r="C51" s="43" t="s">
        <v>79</v>
      </c>
      <c r="D51" s="44">
        <f>$D$11</f>
        <v>110.23</v>
      </c>
      <c r="E51" s="44">
        <f t="shared" ref="E51:AA51" si="26">$D$11</f>
        <v>110.23</v>
      </c>
      <c r="F51" s="44">
        <f t="shared" si="26"/>
        <v>110.23</v>
      </c>
      <c r="G51" s="44">
        <f t="shared" si="26"/>
        <v>110.23</v>
      </c>
      <c r="H51" s="44">
        <f t="shared" si="26"/>
        <v>110.23</v>
      </c>
      <c r="I51" s="44">
        <f t="shared" si="26"/>
        <v>110.23</v>
      </c>
      <c r="J51" s="44">
        <f t="shared" si="26"/>
        <v>110.23</v>
      </c>
      <c r="K51" s="44">
        <f t="shared" si="26"/>
        <v>110.23</v>
      </c>
      <c r="L51" s="44">
        <f t="shared" si="26"/>
        <v>110.23</v>
      </c>
      <c r="M51" s="44">
        <f t="shared" si="26"/>
        <v>110.23</v>
      </c>
      <c r="N51" s="44">
        <f t="shared" si="26"/>
        <v>110.23</v>
      </c>
      <c r="O51" s="44">
        <f t="shared" si="26"/>
        <v>110.23</v>
      </c>
      <c r="P51" s="44">
        <f t="shared" si="26"/>
        <v>110.23</v>
      </c>
      <c r="Q51" s="44">
        <f t="shared" si="26"/>
        <v>110.23</v>
      </c>
      <c r="R51" s="44">
        <f t="shared" si="26"/>
        <v>110.23</v>
      </c>
      <c r="S51" s="44">
        <f t="shared" si="26"/>
        <v>110.23</v>
      </c>
      <c r="T51" s="44">
        <f t="shared" si="26"/>
        <v>110.23</v>
      </c>
      <c r="U51" s="44">
        <f t="shared" si="26"/>
        <v>110.23</v>
      </c>
      <c r="V51" s="44">
        <f t="shared" si="26"/>
        <v>110.23</v>
      </c>
      <c r="W51" s="44">
        <f t="shared" si="26"/>
        <v>110.23</v>
      </c>
      <c r="X51" s="44">
        <f t="shared" si="26"/>
        <v>110.23</v>
      </c>
      <c r="Y51" s="44">
        <f t="shared" si="26"/>
        <v>110.23</v>
      </c>
      <c r="Z51" s="44">
        <f t="shared" si="26"/>
        <v>110.23</v>
      </c>
      <c r="AA51" s="44">
        <f t="shared" si="26"/>
        <v>110.23</v>
      </c>
    </row>
    <row r="52" spans="1:27" ht="12.75" customHeight="1" x14ac:dyDescent="0.2">
      <c r="A52" s="98" t="s">
        <v>1702</v>
      </c>
      <c r="B52" s="28" t="str">
        <f>"10"&amp;"."&amp;$B$800&amp;"."&amp;$B$801</f>
        <v>10.12.2023</v>
      </c>
      <c r="C52" s="90" t="s">
        <v>76</v>
      </c>
      <c r="D52" s="91">
        <f>ROUND(((D53+D54+D56+D55)/1000),5)</f>
        <v>2.2221799999999998</v>
      </c>
      <c r="E52" s="91">
        <f>ROUND(((E53+E54+E56+E55)/1000),5)</f>
        <v>2.0677500000000002</v>
      </c>
      <c r="F52" s="91">
        <f>ROUND(((F53+F54+F56+F55)/1000),5)</f>
        <v>1.9672099999999999</v>
      </c>
      <c r="G52" s="91">
        <f t="shared" ref="G52:AA52" si="27">ROUND(((G53+G54+G56+G55)/1000),5)</f>
        <v>1.91259</v>
      </c>
      <c r="H52" s="91">
        <f t="shared" si="27"/>
        <v>1.3263400000000001</v>
      </c>
      <c r="I52" s="91">
        <f t="shared" si="27"/>
        <v>2.0766499999999999</v>
      </c>
      <c r="J52" s="91">
        <f t="shared" si="27"/>
        <v>2.1559599999999999</v>
      </c>
      <c r="K52" s="91">
        <f t="shared" si="27"/>
        <v>2.2720400000000001</v>
      </c>
      <c r="L52" s="91">
        <f t="shared" si="27"/>
        <v>2.6124499999999999</v>
      </c>
      <c r="M52" s="91">
        <f t="shared" si="27"/>
        <v>2.7741500000000001</v>
      </c>
      <c r="N52" s="91">
        <f t="shared" si="27"/>
        <v>2.92204</v>
      </c>
      <c r="O52" s="91">
        <f t="shared" si="27"/>
        <v>2.9493900000000002</v>
      </c>
      <c r="P52" s="91">
        <f t="shared" si="27"/>
        <v>2.9474300000000002</v>
      </c>
      <c r="Q52" s="91">
        <f t="shared" si="27"/>
        <v>2.9563700000000002</v>
      </c>
      <c r="R52" s="91">
        <f t="shared" si="27"/>
        <v>2.92584</v>
      </c>
      <c r="S52" s="91">
        <f t="shared" si="27"/>
        <v>2.9186700000000001</v>
      </c>
      <c r="T52" s="91">
        <f t="shared" si="27"/>
        <v>2.9808699999999999</v>
      </c>
      <c r="U52" s="91">
        <f t="shared" si="27"/>
        <v>2.9892500000000002</v>
      </c>
      <c r="V52" s="91">
        <f t="shared" si="27"/>
        <v>2.9868299999999999</v>
      </c>
      <c r="W52" s="91">
        <f t="shared" si="27"/>
        <v>2.9601999999999999</v>
      </c>
      <c r="X52" s="91">
        <f t="shared" si="27"/>
        <v>2.8922599999999998</v>
      </c>
      <c r="Y52" s="91">
        <f t="shared" si="27"/>
        <v>2.7160199999999999</v>
      </c>
      <c r="Z52" s="91">
        <f t="shared" si="27"/>
        <v>2.4603999999999999</v>
      </c>
      <c r="AA52" s="91">
        <f t="shared" si="27"/>
        <v>2.2865500000000001</v>
      </c>
    </row>
    <row r="53" spans="1:27" ht="12.75" customHeight="1" outlineLevel="1" x14ac:dyDescent="0.2">
      <c r="A53" s="99" t="s">
        <v>1703</v>
      </c>
      <c r="B53" s="63" t="s">
        <v>238</v>
      </c>
      <c r="C53" s="43" t="s">
        <v>79</v>
      </c>
      <c r="D53" s="44">
        <v>1037.18</v>
      </c>
      <c r="E53" s="44">
        <v>882.75</v>
      </c>
      <c r="F53" s="44">
        <v>782.21</v>
      </c>
      <c r="G53" s="44">
        <v>727.59</v>
      </c>
      <c r="H53" s="44">
        <v>141.34</v>
      </c>
      <c r="I53" s="44">
        <v>891.65</v>
      </c>
      <c r="J53" s="44">
        <v>970.96</v>
      </c>
      <c r="K53" s="44">
        <v>1087.04</v>
      </c>
      <c r="L53" s="44">
        <v>1427.45</v>
      </c>
      <c r="M53" s="44">
        <v>1589.15</v>
      </c>
      <c r="N53" s="44">
        <v>1737.04</v>
      </c>
      <c r="O53" s="44">
        <v>1764.39</v>
      </c>
      <c r="P53" s="44">
        <v>1762.43</v>
      </c>
      <c r="Q53" s="44">
        <v>1771.37</v>
      </c>
      <c r="R53" s="44">
        <v>1740.84</v>
      </c>
      <c r="S53" s="44">
        <v>1733.67</v>
      </c>
      <c r="T53" s="44">
        <v>1795.87</v>
      </c>
      <c r="U53" s="44">
        <v>1804.25</v>
      </c>
      <c r="V53" s="44">
        <v>1801.83</v>
      </c>
      <c r="W53" s="44">
        <v>1775.2</v>
      </c>
      <c r="X53" s="44">
        <v>1707.26</v>
      </c>
      <c r="Y53" s="44">
        <v>1531.02</v>
      </c>
      <c r="Z53" s="44">
        <v>1275.4000000000001</v>
      </c>
      <c r="AA53" s="44">
        <v>1101.55</v>
      </c>
    </row>
    <row r="54" spans="1:27" ht="12.75" customHeight="1" outlineLevel="1" x14ac:dyDescent="0.2">
      <c r="A54" s="99" t="s">
        <v>1704</v>
      </c>
      <c r="B54" s="63" t="s">
        <v>90</v>
      </c>
      <c r="C54" s="43" t="s">
        <v>79</v>
      </c>
      <c r="D54" s="44">
        <f t="shared" ref="D54:AA54" si="28">$D$9</f>
        <v>1071.42</v>
      </c>
      <c r="E54" s="44">
        <f t="shared" si="28"/>
        <v>1071.42</v>
      </c>
      <c r="F54" s="44">
        <f t="shared" si="28"/>
        <v>1071.42</v>
      </c>
      <c r="G54" s="44">
        <f t="shared" si="28"/>
        <v>1071.42</v>
      </c>
      <c r="H54" s="44">
        <f t="shared" si="28"/>
        <v>1071.42</v>
      </c>
      <c r="I54" s="44">
        <f t="shared" si="28"/>
        <v>1071.42</v>
      </c>
      <c r="J54" s="44">
        <f t="shared" si="28"/>
        <v>1071.42</v>
      </c>
      <c r="K54" s="44">
        <f t="shared" si="28"/>
        <v>1071.42</v>
      </c>
      <c r="L54" s="44">
        <f t="shared" si="28"/>
        <v>1071.42</v>
      </c>
      <c r="M54" s="44">
        <f t="shared" si="28"/>
        <v>1071.42</v>
      </c>
      <c r="N54" s="44">
        <f t="shared" si="28"/>
        <v>1071.42</v>
      </c>
      <c r="O54" s="44">
        <f t="shared" si="28"/>
        <v>1071.42</v>
      </c>
      <c r="P54" s="44">
        <f t="shared" si="28"/>
        <v>1071.42</v>
      </c>
      <c r="Q54" s="44">
        <f t="shared" si="28"/>
        <v>1071.42</v>
      </c>
      <c r="R54" s="44">
        <f t="shared" si="28"/>
        <v>1071.42</v>
      </c>
      <c r="S54" s="44">
        <f t="shared" si="28"/>
        <v>1071.42</v>
      </c>
      <c r="T54" s="44">
        <f t="shared" si="28"/>
        <v>1071.42</v>
      </c>
      <c r="U54" s="44">
        <f t="shared" si="28"/>
        <v>1071.42</v>
      </c>
      <c r="V54" s="44">
        <f t="shared" si="28"/>
        <v>1071.42</v>
      </c>
      <c r="W54" s="44">
        <f t="shared" si="28"/>
        <v>1071.42</v>
      </c>
      <c r="X54" s="44">
        <f t="shared" si="28"/>
        <v>1071.42</v>
      </c>
      <c r="Y54" s="44">
        <f t="shared" si="28"/>
        <v>1071.42</v>
      </c>
      <c r="Z54" s="44">
        <f t="shared" si="28"/>
        <v>1071.42</v>
      </c>
      <c r="AA54" s="44">
        <f t="shared" si="28"/>
        <v>1071.42</v>
      </c>
    </row>
    <row r="55" spans="1:27" ht="12.75" customHeight="1" outlineLevel="1" x14ac:dyDescent="0.2">
      <c r="A55" s="99" t="s">
        <v>1705</v>
      </c>
      <c r="B55" s="63" t="s">
        <v>83</v>
      </c>
      <c r="C55" s="43" t="s">
        <v>79</v>
      </c>
      <c r="D55" s="44">
        <v>3.35</v>
      </c>
      <c r="E55" s="44">
        <v>3.35</v>
      </c>
      <c r="F55" s="44">
        <v>3.35</v>
      </c>
      <c r="G55" s="44">
        <v>3.35</v>
      </c>
      <c r="H55" s="44">
        <v>3.35</v>
      </c>
      <c r="I55" s="44">
        <v>3.35</v>
      </c>
      <c r="J55" s="44">
        <v>3.35</v>
      </c>
      <c r="K55" s="44">
        <v>3.35</v>
      </c>
      <c r="L55" s="44">
        <v>3.35</v>
      </c>
      <c r="M55" s="44">
        <v>3.35</v>
      </c>
      <c r="N55" s="44">
        <v>3.35</v>
      </c>
      <c r="O55" s="44">
        <v>3.35</v>
      </c>
      <c r="P55" s="44">
        <v>3.35</v>
      </c>
      <c r="Q55" s="44">
        <v>3.35</v>
      </c>
      <c r="R55" s="44">
        <v>3.35</v>
      </c>
      <c r="S55" s="44">
        <v>3.35</v>
      </c>
      <c r="T55" s="44">
        <v>3.35</v>
      </c>
      <c r="U55" s="44">
        <v>3.35</v>
      </c>
      <c r="V55" s="44">
        <v>3.35</v>
      </c>
      <c r="W55" s="44">
        <v>3.35</v>
      </c>
      <c r="X55" s="44">
        <v>3.35</v>
      </c>
      <c r="Y55" s="44">
        <v>3.35</v>
      </c>
      <c r="Z55" s="44">
        <v>3.35</v>
      </c>
      <c r="AA55" s="44">
        <v>3.35</v>
      </c>
    </row>
    <row r="56" spans="1:27" ht="12.75" customHeight="1" outlineLevel="1" x14ac:dyDescent="0.2">
      <c r="A56" s="99" t="s">
        <v>1706</v>
      </c>
      <c r="B56" s="63" t="s">
        <v>81</v>
      </c>
      <c r="C56" s="43" t="s">
        <v>79</v>
      </c>
      <c r="D56" s="44">
        <f>$D$11</f>
        <v>110.23</v>
      </c>
      <c r="E56" s="44">
        <f t="shared" ref="E56:AA56" si="29">$D$11</f>
        <v>110.23</v>
      </c>
      <c r="F56" s="44">
        <f t="shared" si="29"/>
        <v>110.23</v>
      </c>
      <c r="G56" s="44">
        <f t="shared" si="29"/>
        <v>110.23</v>
      </c>
      <c r="H56" s="44">
        <f t="shared" si="29"/>
        <v>110.23</v>
      </c>
      <c r="I56" s="44">
        <f t="shared" si="29"/>
        <v>110.23</v>
      </c>
      <c r="J56" s="44">
        <f t="shared" si="29"/>
        <v>110.23</v>
      </c>
      <c r="K56" s="44">
        <f t="shared" si="29"/>
        <v>110.23</v>
      </c>
      <c r="L56" s="44">
        <f t="shared" si="29"/>
        <v>110.23</v>
      </c>
      <c r="M56" s="44">
        <f t="shared" si="29"/>
        <v>110.23</v>
      </c>
      <c r="N56" s="44">
        <f t="shared" si="29"/>
        <v>110.23</v>
      </c>
      <c r="O56" s="44">
        <f t="shared" si="29"/>
        <v>110.23</v>
      </c>
      <c r="P56" s="44">
        <f t="shared" si="29"/>
        <v>110.23</v>
      </c>
      <c r="Q56" s="44">
        <f t="shared" si="29"/>
        <v>110.23</v>
      </c>
      <c r="R56" s="44">
        <f t="shared" si="29"/>
        <v>110.23</v>
      </c>
      <c r="S56" s="44">
        <f t="shared" si="29"/>
        <v>110.23</v>
      </c>
      <c r="T56" s="44">
        <f t="shared" si="29"/>
        <v>110.23</v>
      </c>
      <c r="U56" s="44">
        <f t="shared" si="29"/>
        <v>110.23</v>
      </c>
      <c r="V56" s="44">
        <f t="shared" si="29"/>
        <v>110.23</v>
      </c>
      <c r="W56" s="44">
        <f t="shared" si="29"/>
        <v>110.23</v>
      </c>
      <c r="X56" s="44">
        <f t="shared" si="29"/>
        <v>110.23</v>
      </c>
      <c r="Y56" s="44">
        <f t="shared" si="29"/>
        <v>110.23</v>
      </c>
      <c r="Z56" s="44">
        <f t="shared" si="29"/>
        <v>110.23</v>
      </c>
      <c r="AA56" s="44">
        <f t="shared" si="29"/>
        <v>110.23</v>
      </c>
    </row>
    <row r="57" spans="1:27" ht="12.75" customHeight="1" x14ac:dyDescent="0.2">
      <c r="A57" s="98" t="s">
        <v>1707</v>
      </c>
      <c r="B57" s="28" t="str">
        <f>"11"&amp;"."&amp;$B$800&amp;"."&amp;$B$801</f>
        <v>11.12.2023</v>
      </c>
      <c r="C57" s="90" t="s">
        <v>76</v>
      </c>
      <c r="D57" s="91">
        <f>ROUND(((D58+D59+D61+D60)/1000),5)</f>
        <v>2.2298300000000002</v>
      </c>
      <c r="E57" s="91">
        <f>ROUND(((E58+E59+E61+E60)/1000),5)</f>
        <v>2.14289</v>
      </c>
      <c r="F57" s="91">
        <f>ROUND(((F58+F59+F61+F60)/1000),5)</f>
        <v>2.0655700000000001</v>
      </c>
      <c r="G57" s="91">
        <f t="shared" ref="G57:AA57" si="30">ROUND(((G58+G59+G61+G60)/1000),5)</f>
        <v>2.0263800000000001</v>
      </c>
      <c r="H57" s="91">
        <f t="shared" si="30"/>
        <v>2.1330499999999999</v>
      </c>
      <c r="I57" s="91">
        <f t="shared" si="30"/>
        <v>2.2581600000000002</v>
      </c>
      <c r="J57" s="91">
        <f t="shared" si="30"/>
        <v>2.4677799999999999</v>
      </c>
      <c r="K57" s="91">
        <f t="shared" si="30"/>
        <v>2.9466800000000002</v>
      </c>
      <c r="L57" s="91">
        <f t="shared" si="30"/>
        <v>3.0786600000000002</v>
      </c>
      <c r="M57" s="91">
        <f t="shared" si="30"/>
        <v>3.1912099999999999</v>
      </c>
      <c r="N57" s="91">
        <f t="shared" si="30"/>
        <v>3.2340200000000001</v>
      </c>
      <c r="O57" s="91">
        <f t="shared" si="30"/>
        <v>3.25461</v>
      </c>
      <c r="P57" s="91">
        <f t="shared" si="30"/>
        <v>3.19285</v>
      </c>
      <c r="Q57" s="91">
        <f t="shared" si="30"/>
        <v>3.21373</v>
      </c>
      <c r="R57" s="91">
        <f t="shared" si="30"/>
        <v>3.2085300000000001</v>
      </c>
      <c r="S57" s="91">
        <f t="shared" si="30"/>
        <v>3.15327</v>
      </c>
      <c r="T57" s="91">
        <f t="shared" si="30"/>
        <v>3.19753</v>
      </c>
      <c r="U57" s="91">
        <f t="shared" si="30"/>
        <v>3.2073100000000001</v>
      </c>
      <c r="V57" s="91">
        <f t="shared" si="30"/>
        <v>3.1749800000000001</v>
      </c>
      <c r="W57" s="91">
        <f t="shared" si="30"/>
        <v>3.0632799999999998</v>
      </c>
      <c r="X57" s="91">
        <f t="shared" si="30"/>
        <v>3.00542</v>
      </c>
      <c r="Y57" s="91">
        <f t="shared" si="30"/>
        <v>2.8024900000000001</v>
      </c>
      <c r="Z57" s="91">
        <f t="shared" si="30"/>
        <v>2.47933</v>
      </c>
      <c r="AA57" s="91">
        <f t="shared" si="30"/>
        <v>2.3538299999999999</v>
      </c>
    </row>
    <row r="58" spans="1:27" ht="12.75" customHeight="1" outlineLevel="1" x14ac:dyDescent="0.2">
      <c r="A58" s="99" t="s">
        <v>1708</v>
      </c>
      <c r="B58" s="63" t="s">
        <v>238</v>
      </c>
      <c r="C58" s="43" t="s">
        <v>79</v>
      </c>
      <c r="D58" s="44">
        <v>1044.83</v>
      </c>
      <c r="E58" s="44">
        <v>957.89</v>
      </c>
      <c r="F58" s="44">
        <v>880.57</v>
      </c>
      <c r="G58" s="44">
        <v>841.38</v>
      </c>
      <c r="H58" s="44">
        <v>948.05</v>
      </c>
      <c r="I58" s="44">
        <v>1073.1600000000001</v>
      </c>
      <c r="J58" s="44">
        <v>1282.78</v>
      </c>
      <c r="K58" s="44">
        <v>1761.68</v>
      </c>
      <c r="L58" s="44">
        <v>1893.66</v>
      </c>
      <c r="M58" s="44">
        <v>2006.21</v>
      </c>
      <c r="N58" s="44">
        <v>2049.02</v>
      </c>
      <c r="O58" s="44">
        <v>2069.61</v>
      </c>
      <c r="P58" s="44">
        <v>2007.85</v>
      </c>
      <c r="Q58" s="44">
        <v>2028.73</v>
      </c>
      <c r="R58" s="44">
        <v>2023.53</v>
      </c>
      <c r="S58" s="44">
        <v>1968.27</v>
      </c>
      <c r="T58" s="44">
        <v>2012.53</v>
      </c>
      <c r="U58" s="44">
        <v>2022.31</v>
      </c>
      <c r="V58" s="44">
        <v>1989.98</v>
      </c>
      <c r="W58" s="44">
        <v>1878.28</v>
      </c>
      <c r="X58" s="44">
        <v>1820.42</v>
      </c>
      <c r="Y58" s="44">
        <v>1617.49</v>
      </c>
      <c r="Z58" s="44">
        <v>1294.33</v>
      </c>
      <c r="AA58" s="44">
        <v>1168.83</v>
      </c>
    </row>
    <row r="59" spans="1:27" ht="12.75" customHeight="1" outlineLevel="1" x14ac:dyDescent="0.2">
      <c r="A59" s="99" t="s">
        <v>1709</v>
      </c>
      <c r="B59" s="63" t="s">
        <v>90</v>
      </c>
      <c r="C59" s="43" t="s">
        <v>79</v>
      </c>
      <c r="D59" s="44">
        <f t="shared" ref="D59:AA59" si="31">$D$9</f>
        <v>1071.42</v>
      </c>
      <c r="E59" s="44">
        <f t="shared" si="31"/>
        <v>1071.42</v>
      </c>
      <c r="F59" s="44">
        <f t="shared" si="31"/>
        <v>1071.42</v>
      </c>
      <c r="G59" s="44">
        <f t="shared" si="31"/>
        <v>1071.42</v>
      </c>
      <c r="H59" s="44">
        <f t="shared" si="31"/>
        <v>1071.42</v>
      </c>
      <c r="I59" s="44">
        <f t="shared" si="31"/>
        <v>1071.42</v>
      </c>
      <c r="J59" s="44">
        <f t="shared" si="31"/>
        <v>1071.42</v>
      </c>
      <c r="K59" s="44">
        <f t="shared" si="31"/>
        <v>1071.42</v>
      </c>
      <c r="L59" s="44">
        <f t="shared" si="31"/>
        <v>1071.42</v>
      </c>
      <c r="M59" s="44">
        <f t="shared" si="31"/>
        <v>1071.42</v>
      </c>
      <c r="N59" s="44">
        <f t="shared" si="31"/>
        <v>1071.42</v>
      </c>
      <c r="O59" s="44">
        <f t="shared" si="31"/>
        <v>1071.42</v>
      </c>
      <c r="P59" s="44">
        <f t="shared" si="31"/>
        <v>1071.42</v>
      </c>
      <c r="Q59" s="44">
        <f t="shared" si="31"/>
        <v>1071.42</v>
      </c>
      <c r="R59" s="44">
        <f t="shared" si="31"/>
        <v>1071.42</v>
      </c>
      <c r="S59" s="44">
        <f t="shared" si="31"/>
        <v>1071.42</v>
      </c>
      <c r="T59" s="44">
        <f t="shared" si="31"/>
        <v>1071.42</v>
      </c>
      <c r="U59" s="44">
        <f t="shared" si="31"/>
        <v>1071.42</v>
      </c>
      <c r="V59" s="44">
        <f t="shared" si="31"/>
        <v>1071.42</v>
      </c>
      <c r="W59" s="44">
        <f t="shared" si="31"/>
        <v>1071.42</v>
      </c>
      <c r="X59" s="44">
        <f t="shared" si="31"/>
        <v>1071.42</v>
      </c>
      <c r="Y59" s="44">
        <f t="shared" si="31"/>
        <v>1071.42</v>
      </c>
      <c r="Z59" s="44">
        <f t="shared" si="31"/>
        <v>1071.42</v>
      </c>
      <c r="AA59" s="44">
        <f t="shared" si="31"/>
        <v>1071.42</v>
      </c>
    </row>
    <row r="60" spans="1:27" ht="12.75" customHeight="1" outlineLevel="1" x14ac:dyDescent="0.2">
      <c r="A60" s="99" t="s">
        <v>1710</v>
      </c>
      <c r="B60" s="63" t="s">
        <v>83</v>
      </c>
      <c r="C60" s="43" t="s">
        <v>79</v>
      </c>
      <c r="D60" s="44">
        <v>3.35</v>
      </c>
      <c r="E60" s="44">
        <v>3.35</v>
      </c>
      <c r="F60" s="44">
        <v>3.35</v>
      </c>
      <c r="G60" s="44">
        <v>3.35</v>
      </c>
      <c r="H60" s="44">
        <v>3.35</v>
      </c>
      <c r="I60" s="44">
        <v>3.35</v>
      </c>
      <c r="J60" s="44">
        <v>3.35</v>
      </c>
      <c r="K60" s="44">
        <v>3.35</v>
      </c>
      <c r="L60" s="44">
        <v>3.35</v>
      </c>
      <c r="M60" s="44">
        <v>3.35</v>
      </c>
      <c r="N60" s="44">
        <v>3.35</v>
      </c>
      <c r="O60" s="44">
        <v>3.35</v>
      </c>
      <c r="P60" s="44">
        <v>3.35</v>
      </c>
      <c r="Q60" s="44">
        <v>3.35</v>
      </c>
      <c r="R60" s="44">
        <v>3.35</v>
      </c>
      <c r="S60" s="44">
        <v>3.35</v>
      </c>
      <c r="T60" s="44">
        <v>3.35</v>
      </c>
      <c r="U60" s="44">
        <v>3.35</v>
      </c>
      <c r="V60" s="44">
        <v>3.35</v>
      </c>
      <c r="W60" s="44">
        <v>3.35</v>
      </c>
      <c r="X60" s="44">
        <v>3.35</v>
      </c>
      <c r="Y60" s="44">
        <v>3.35</v>
      </c>
      <c r="Z60" s="44">
        <v>3.35</v>
      </c>
      <c r="AA60" s="44">
        <v>3.35</v>
      </c>
    </row>
    <row r="61" spans="1:27" ht="12.75" customHeight="1" outlineLevel="1" x14ac:dyDescent="0.2">
      <c r="A61" s="99" t="s">
        <v>1711</v>
      </c>
      <c r="B61" s="63" t="s">
        <v>81</v>
      </c>
      <c r="C61" s="43" t="s">
        <v>79</v>
      </c>
      <c r="D61" s="44">
        <f>$D$11</f>
        <v>110.23</v>
      </c>
      <c r="E61" s="44">
        <f t="shared" ref="E61:AA61" si="32">$D$11</f>
        <v>110.23</v>
      </c>
      <c r="F61" s="44">
        <f t="shared" si="32"/>
        <v>110.23</v>
      </c>
      <c r="G61" s="44">
        <f t="shared" si="32"/>
        <v>110.23</v>
      </c>
      <c r="H61" s="44">
        <f t="shared" si="32"/>
        <v>110.23</v>
      </c>
      <c r="I61" s="44">
        <f t="shared" si="32"/>
        <v>110.23</v>
      </c>
      <c r="J61" s="44">
        <f t="shared" si="32"/>
        <v>110.23</v>
      </c>
      <c r="K61" s="44">
        <f t="shared" si="32"/>
        <v>110.23</v>
      </c>
      <c r="L61" s="44">
        <f t="shared" si="32"/>
        <v>110.23</v>
      </c>
      <c r="M61" s="44">
        <f t="shared" si="32"/>
        <v>110.23</v>
      </c>
      <c r="N61" s="44">
        <f t="shared" si="32"/>
        <v>110.23</v>
      </c>
      <c r="O61" s="44">
        <f t="shared" si="32"/>
        <v>110.23</v>
      </c>
      <c r="P61" s="44">
        <f t="shared" si="32"/>
        <v>110.23</v>
      </c>
      <c r="Q61" s="44">
        <f t="shared" si="32"/>
        <v>110.23</v>
      </c>
      <c r="R61" s="44">
        <f t="shared" si="32"/>
        <v>110.23</v>
      </c>
      <c r="S61" s="44">
        <f t="shared" si="32"/>
        <v>110.23</v>
      </c>
      <c r="T61" s="44">
        <f t="shared" si="32"/>
        <v>110.23</v>
      </c>
      <c r="U61" s="44">
        <f t="shared" si="32"/>
        <v>110.23</v>
      </c>
      <c r="V61" s="44">
        <f t="shared" si="32"/>
        <v>110.23</v>
      </c>
      <c r="W61" s="44">
        <f t="shared" si="32"/>
        <v>110.23</v>
      </c>
      <c r="X61" s="44">
        <f t="shared" si="32"/>
        <v>110.23</v>
      </c>
      <c r="Y61" s="44">
        <f t="shared" si="32"/>
        <v>110.23</v>
      </c>
      <c r="Z61" s="44">
        <f t="shared" si="32"/>
        <v>110.23</v>
      </c>
      <c r="AA61" s="44">
        <f t="shared" si="32"/>
        <v>110.23</v>
      </c>
    </row>
    <row r="62" spans="1:27" ht="12.75" customHeight="1" x14ac:dyDescent="0.2">
      <c r="A62" s="98" t="s">
        <v>1712</v>
      </c>
      <c r="B62" s="28" t="str">
        <f>"12"&amp;"."&amp;$B$800&amp;"."&amp;$B$801</f>
        <v>12.12.2023</v>
      </c>
      <c r="C62" s="90" t="s">
        <v>76</v>
      </c>
      <c r="D62" s="91">
        <f>ROUND(((D63+D64+D66+D65)/1000),5)</f>
        <v>2.2299899999999999</v>
      </c>
      <c r="E62" s="91">
        <f>ROUND(((E63+E64+E66+E65)/1000),5)</f>
        <v>2.1365599999999998</v>
      </c>
      <c r="F62" s="91">
        <f>ROUND(((F63+F64+F66+F65)/1000),5)</f>
        <v>2.0321600000000002</v>
      </c>
      <c r="G62" s="91">
        <f t="shared" ref="G62:AA62" si="33">ROUND(((G63+G64+G66+G65)/1000),5)</f>
        <v>2.0173299999999998</v>
      </c>
      <c r="H62" s="91">
        <f t="shared" si="33"/>
        <v>2.1211799999999998</v>
      </c>
      <c r="I62" s="91">
        <f t="shared" si="33"/>
        <v>2.27854</v>
      </c>
      <c r="J62" s="91">
        <f t="shared" si="33"/>
        <v>2.4612400000000001</v>
      </c>
      <c r="K62" s="91">
        <f t="shared" si="33"/>
        <v>2.8068399999999998</v>
      </c>
      <c r="L62" s="91">
        <f t="shared" si="33"/>
        <v>3.01301</v>
      </c>
      <c r="M62" s="91">
        <f t="shared" si="33"/>
        <v>3.0728800000000001</v>
      </c>
      <c r="N62" s="91">
        <f t="shared" si="33"/>
        <v>3.1035900000000001</v>
      </c>
      <c r="O62" s="91">
        <f t="shared" si="33"/>
        <v>3.1389800000000001</v>
      </c>
      <c r="P62" s="91">
        <f t="shared" si="33"/>
        <v>3.0773000000000001</v>
      </c>
      <c r="Q62" s="91">
        <f t="shared" si="33"/>
        <v>3.09571</v>
      </c>
      <c r="R62" s="91">
        <f t="shared" si="33"/>
        <v>3.1088900000000002</v>
      </c>
      <c r="S62" s="91">
        <f t="shared" si="33"/>
        <v>3.06135</v>
      </c>
      <c r="T62" s="91">
        <f t="shared" si="33"/>
        <v>3.0826600000000002</v>
      </c>
      <c r="U62" s="91">
        <f t="shared" si="33"/>
        <v>3.07586</v>
      </c>
      <c r="V62" s="91">
        <f t="shared" si="33"/>
        <v>3.06697</v>
      </c>
      <c r="W62" s="91">
        <f t="shared" si="33"/>
        <v>3.0546600000000002</v>
      </c>
      <c r="X62" s="91">
        <f t="shared" si="33"/>
        <v>3.00386</v>
      </c>
      <c r="Y62" s="91">
        <f t="shared" si="33"/>
        <v>2.8249399999999998</v>
      </c>
      <c r="Z62" s="91">
        <f t="shared" si="33"/>
        <v>2.5059999999999998</v>
      </c>
      <c r="AA62" s="91">
        <f t="shared" si="33"/>
        <v>2.3900700000000001</v>
      </c>
    </row>
    <row r="63" spans="1:27" ht="12.75" customHeight="1" outlineLevel="1" x14ac:dyDescent="0.2">
      <c r="A63" s="99" t="s">
        <v>1713</v>
      </c>
      <c r="B63" s="63" t="s">
        <v>238</v>
      </c>
      <c r="C63" s="43" t="s">
        <v>79</v>
      </c>
      <c r="D63" s="44">
        <v>1044.99</v>
      </c>
      <c r="E63" s="44">
        <v>951.56</v>
      </c>
      <c r="F63" s="44">
        <v>847.16</v>
      </c>
      <c r="G63" s="44">
        <v>832.33</v>
      </c>
      <c r="H63" s="44">
        <v>936.18</v>
      </c>
      <c r="I63" s="44">
        <v>1093.54</v>
      </c>
      <c r="J63" s="44">
        <v>1276.24</v>
      </c>
      <c r="K63" s="44">
        <v>1621.84</v>
      </c>
      <c r="L63" s="44">
        <v>1828.01</v>
      </c>
      <c r="M63" s="44">
        <v>1887.88</v>
      </c>
      <c r="N63" s="44">
        <v>1918.59</v>
      </c>
      <c r="O63" s="44">
        <v>1953.98</v>
      </c>
      <c r="P63" s="44">
        <v>1892.3</v>
      </c>
      <c r="Q63" s="44">
        <v>1910.71</v>
      </c>
      <c r="R63" s="44">
        <v>1923.89</v>
      </c>
      <c r="S63" s="44">
        <v>1876.35</v>
      </c>
      <c r="T63" s="44">
        <v>1897.66</v>
      </c>
      <c r="U63" s="44">
        <v>1890.86</v>
      </c>
      <c r="V63" s="44">
        <v>1881.97</v>
      </c>
      <c r="W63" s="44">
        <v>1869.66</v>
      </c>
      <c r="X63" s="44">
        <v>1818.86</v>
      </c>
      <c r="Y63" s="44">
        <v>1639.94</v>
      </c>
      <c r="Z63" s="44">
        <v>1321</v>
      </c>
      <c r="AA63" s="44">
        <v>1205.07</v>
      </c>
    </row>
    <row r="64" spans="1:27" ht="12.75" customHeight="1" outlineLevel="1" x14ac:dyDescent="0.2">
      <c r="A64" s="99" t="s">
        <v>1714</v>
      </c>
      <c r="B64" s="63" t="s">
        <v>90</v>
      </c>
      <c r="C64" s="43" t="s">
        <v>79</v>
      </c>
      <c r="D64" s="44">
        <f t="shared" ref="D64:AA64" si="34">$D$9</f>
        <v>1071.42</v>
      </c>
      <c r="E64" s="44">
        <f t="shared" si="34"/>
        <v>1071.42</v>
      </c>
      <c r="F64" s="44">
        <f t="shared" si="34"/>
        <v>1071.42</v>
      </c>
      <c r="G64" s="44">
        <f t="shared" si="34"/>
        <v>1071.42</v>
      </c>
      <c r="H64" s="44">
        <f t="shared" si="34"/>
        <v>1071.42</v>
      </c>
      <c r="I64" s="44">
        <f t="shared" si="34"/>
        <v>1071.42</v>
      </c>
      <c r="J64" s="44">
        <f t="shared" si="34"/>
        <v>1071.42</v>
      </c>
      <c r="K64" s="44">
        <f t="shared" si="34"/>
        <v>1071.42</v>
      </c>
      <c r="L64" s="44">
        <f t="shared" si="34"/>
        <v>1071.42</v>
      </c>
      <c r="M64" s="44">
        <f t="shared" si="34"/>
        <v>1071.42</v>
      </c>
      <c r="N64" s="44">
        <f t="shared" si="34"/>
        <v>1071.42</v>
      </c>
      <c r="O64" s="44">
        <f t="shared" si="34"/>
        <v>1071.42</v>
      </c>
      <c r="P64" s="44">
        <f t="shared" si="34"/>
        <v>1071.42</v>
      </c>
      <c r="Q64" s="44">
        <f t="shared" si="34"/>
        <v>1071.42</v>
      </c>
      <c r="R64" s="44">
        <f t="shared" si="34"/>
        <v>1071.42</v>
      </c>
      <c r="S64" s="44">
        <f t="shared" si="34"/>
        <v>1071.42</v>
      </c>
      <c r="T64" s="44">
        <f t="shared" si="34"/>
        <v>1071.42</v>
      </c>
      <c r="U64" s="44">
        <f t="shared" si="34"/>
        <v>1071.42</v>
      </c>
      <c r="V64" s="44">
        <f t="shared" si="34"/>
        <v>1071.42</v>
      </c>
      <c r="W64" s="44">
        <f t="shared" si="34"/>
        <v>1071.42</v>
      </c>
      <c r="X64" s="44">
        <f t="shared" si="34"/>
        <v>1071.42</v>
      </c>
      <c r="Y64" s="44">
        <f t="shared" si="34"/>
        <v>1071.42</v>
      </c>
      <c r="Z64" s="44">
        <f t="shared" si="34"/>
        <v>1071.42</v>
      </c>
      <c r="AA64" s="44">
        <f t="shared" si="34"/>
        <v>1071.42</v>
      </c>
    </row>
    <row r="65" spans="1:27" ht="12.75" customHeight="1" outlineLevel="1" x14ac:dyDescent="0.2">
      <c r="A65" s="99" t="s">
        <v>1715</v>
      </c>
      <c r="B65" s="63" t="s">
        <v>83</v>
      </c>
      <c r="C65" s="43" t="s">
        <v>79</v>
      </c>
      <c r="D65" s="44">
        <v>3.35</v>
      </c>
      <c r="E65" s="44">
        <v>3.35</v>
      </c>
      <c r="F65" s="44">
        <v>3.35</v>
      </c>
      <c r="G65" s="44">
        <v>3.35</v>
      </c>
      <c r="H65" s="44">
        <v>3.35</v>
      </c>
      <c r="I65" s="44">
        <v>3.35</v>
      </c>
      <c r="J65" s="44">
        <v>3.35</v>
      </c>
      <c r="K65" s="44">
        <v>3.35</v>
      </c>
      <c r="L65" s="44">
        <v>3.35</v>
      </c>
      <c r="M65" s="44">
        <v>3.35</v>
      </c>
      <c r="N65" s="44">
        <v>3.35</v>
      </c>
      <c r="O65" s="44">
        <v>3.35</v>
      </c>
      <c r="P65" s="44">
        <v>3.35</v>
      </c>
      <c r="Q65" s="44">
        <v>3.35</v>
      </c>
      <c r="R65" s="44">
        <v>3.35</v>
      </c>
      <c r="S65" s="44">
        <v>3.35</v>
      </c>
      <c r="T65" s="44">
        <v>3.35</v>
      </c>
      <c r="U65" s="44">
        <v>3.35</v>
      </c>
      <c r="V65" s="44">
        <v>3.35</v>
      </c>
      <c r="W65" s="44">
        <v>3.35</v>
      </c>
      <c r="X65" s="44">
        <v>3.35</v>
      </c>
      <c r="Y65" s="44">
        <v>3.35</v>
      </c>
      <c r="Z65" s="44">
        <v>3.35</v>
      </c>
      <c r="AA65" s="44">
        <v>3.35</v>
      </c>
    </row>
    <row r="66" spans="1:27" ht="12.75" customHeight="1" outlineLevel="1" x14ac:dyDescent="0.2">
      <c r="A66" s="99" t="s">
        <v>1716</v>
      </c>
      <c r="B66" s="63" t="s">
        <v>81</v>
      </c>
      <c r="C66" s="43" t="s">
        <v>79</v>
      </c>
      <c r="D66" s="44">
        <f>$D$11</f>
        <v>110.23</v>
      </c>
      <c r="E66" s="44">
        <f t="shared" ref="E66:AA66" si="35">$D$11</f>
        <v>110.23</v>
      </c>
      <c r="F66" s="44">
        <f t="shared" si="35"/>
        <v>110.23</v>
      </c>
      <c r="G66" s="44">
        <f t="shared" si="35"/>
        <v>110.23</v>
      </c>
      <c r="H66" s="44">
        <f t="shared" si="35"/>
        <v>110.23</v>
      </c>
      <c r="I66" s="44">
        <f t="shared" si="35"/>
        <v>110.23</v>
      </c>
      <c r="J66" s="44">
        <f t="shared" si="35"/>
        <v>110.23</v>
      </c>
      <c r="K66" s="44">
        <f t="shared" si="35"/>
        <v>110.23</v>
      </c>
      <c r="L66" s="44">
        <f t="shared" si="35"/>
        <v>110.23</v>
      </c>
      <c r="M66" s="44">
        <f t="shared" si="35"/>
        <v>110.23</v>
      </c>
      <c r="N66" s="44">
        <f t="shared" si="35"/>
        <v>110.23</v>
      </c>
      <c r="O66" s="44">
        <f t="shared" si="35"/>
        <v>110.23</v>
      </c>
      <c r="P66" s="44">
        <f t="shared" si="35"/>
        <v>110.23</v>
      </c>
      <c r="Q66" s="44">
        <f t="shared" si="35"/>
        <v>110.23</v>
      </c>
      <c r="R66" s="44">
        <f t="shared" si="35"/>
        <v>110.23</v>
      </c>
      <c r="S66" s="44">
        <f t="shared" si="35"/>
        <v>110.23</v>
      </c>
      <c r="T66" s="44">
        <f t="shared" si="35"/>
        <v>110.23</v>
      </c>
      <c r="U66" s="44">
        <f t="shared" si="35"/>
        <v>110.23</v>
      </c>
      <c r="V66" s="44">
        <f t="shared" si="35"/>
        <v>110.23</v>
      </c>
      <c r="W66" s="44">
        <f t="shared" si="35"/>
        <v>110.23</v>
      </c>
      <c r="X66" s="44">
        <f t="shared" si="35"/>
        <v>110.23</v>
      </c>
      <c r="Y66" s="44">
        <f t="shared" si="35"/>
        <v>110.23</v>
      </c>
      <c r="Z66" s="44">
        <f t="shared" si="35"/>
        <v>110.23</v>
      </c>
      <c r="AA66" s="44">
        <f t="shared" si="35"/>
        <v>110.23</v>
      </c>
    </row>
    <row r="67" spans="1:27" ht="12.75" customHeight="1" x14ac:dyDescent="0.2">
      <c r="A67" s="98" t="s">
        <v>1717</v>
      </c>
      <c r="B67" s="28" t="str">
        <f>"13"&amp;"."&amp;$B$800&amp;"."&amp;$B$801</f>
        <v>13.12.2023</v>
      </c>
      <c r="C67" s="90" t="s">
        <v>76</v>
      </c>
      <c r="D67" s="91">
        <f>ROUND(((D68+D69+D71+D70)/1000),5)</f>
        <v>2.3177300000000001</v>
      </c>
      <c r="E67" s="91">
        <f>ROUND(((E68+E69+E71+E70)/1000),5)</f>
        <v>2.2287300000000001</v>
      </c>
      <c r="F67" s="91">
        <f>ROUND(((F68+F69+F71+F70)/1000),5)</f>
        <v>2.1923699999999999</v>
      </c>
      <c r="G67" s="91">
        <f t="shared" ref="G67:AA67" si="36">ROUND(((G68+G69+G71+G70)/1000),5)</f>
        <v>2.18018</v>
      </c>
      <c r="H67" s="91">
        <f t="shared" si="36"/>
        <v>2.21407</v>
      </c>
      <c r="I67" s="91">
        <f t="shared" si="36"/>
        <v>2.35358</v>
      </c>
      <c r="J67" s="91">
        <f t="shared" si="36"/>
        <v>2.5266700000000002</v>
      </c>
      <c r="K67" s="91">
        <f t="shared" si="36"/>
        <v>2.8671199999999999</v>
      </c>
      <c r="L67" s="91">
        <f t="shared" si="36"/>
        <v>3.0853600000000001</v>
      </c>
      <c r="M67" s="91">
        <f t="shared" si="36"/>
        <v>3.1592699999999998</v>
      </c>
      <c r="N67" s="91">
        <f t="shared" si="36"/>
        <v>3.1916600000000002</v>
      </c>
      <c r="O67" s="91">
        <f t="shared" si="36"/>
        <v>3.2256</v>
      </c>
      <c r="P67" s="91">
        <f t="shared" si="36"/>
        <v>3.1750099999999999</v>
      </c>
      <c r="Q67" s="91">
        <f t="shared" si="36"/>
        <v>3.20051</v>
      </c>
      <c r="R67" s="91">
        <f t="shared" si="36"/>
        <v>3.1903800000000002</v>
      </c>
      <c r="S67" s="91">
        <f t="shared" si="36"/>
        <v>3.1672400000000001</v>
      </c>
      <c r="T67" s="91">
        <f t="shared" si="36"/>
        <v>3.1982400000000002</v>
      </c>
      <c r="U67" s="91">
        <f t="shared" si="36"/>
        <v>3.1888399999999999</v>
      </c>
      <c r="V67" s="91">
        <f t="shared" si="36"/>
        <v>3.16466</v>
      </c>
      <c r="W67" s="91">
        <f t="shared" si="36"/>
        <v>3.1002200000000002</v>
      </c>
      <c r="X67" s="91">
        <f t="shared" si="36"/>
        <v>2.9814400000000001</v>
      </c>
      <c r="Y67" s="91">
        <f t="shared" si="36"/>
        <v>2.9087200000000002</v>
      </c>
      <c r="Z67" s="91">
        <f t="shared" si="36"/>
        <v>2.6457099999999998</v>
      </c>
      <c r="AA67" s="91">
        <f t="shared" si="36"/>
        <v>2.4548199999999998</v>
      </c>
    </row>
    <row r="68" spans="1:27" ht="12.75" customHeight="1" outlineLevel="1" x14ac:dyDescent="0.2">
      <c r="A68" s="99" t="s">
        <v>1718</v>
      </c>
      <c r="B68" s="63" t="s">
        <v>238</v>
      </c>
      <c r="C68" s="43" t="s">
        <v>79</v>
      </c>
      <c r="D68" s="44">
        <v>1132.73</v>
      </c>
      <c r="E68" s="44">
        <v>1043.73</v>
      </c>
      <c r="F68" s="44">
        <v>1007.37</v>
      </c>
      <c r="G68" s="44">
        <v>995.18</v>
      </c>
      <c r="H68" s="44">
        <v>1029.07</v>
      </c>
      <c r="I68" s="44">
        <v>1168.58</v>
      </c>
      <c r="J68" s="44">
        <v>1341.67</v>
      </c>
      <c r="K68" s="44">
        <v>1682.12</v>
      </c>
      <c r="L68" s="44">
        <v>1900.36</v>
      </c>
      <c r="M68" s="44">
        <v>1974.27</v>
      </c>
      <c r="N68" s="44">
        <v>2006.66</v>
      </c>
      <c r="O68" s="44">
        <v>2040.6</v>
      </c>
      <c r="P68" s="44">
        <v>1990.01</v>
      </c>
      <c r="Q68" s="44">
        <v>2015.51</v>
      </c>
      <c r="R68" s="44">
        <v>2005.38</v>
      </c>
      <c r="S68" s="44">
        <v>1982.24</v>
      </c>
      <c r="T68" s="44">
        <v>2013.24</v>
      </c>
      <c r="U68" s="44">
        <v>2003.84</v>
      </c>
      <c r="V68" s="44">
        <v>1979.66</v>
      </c>
      <c r="W68" s="44">
        <v>1915.22</v>
      </c>
      <c r="X68" s="44">
        <v>1796.44</v>
      </c>
      <c r="Y68" s="44">
        <v>1723.72</v>
      </c>
      <c r="Z68" s="44">
        <v>1460.71</v>
      </c>
      <c r="AA68" s="44">
        <v>1269.82</v>
      </c>
    </row>
    <row r="69" spans="1:27" ht="12.75" customHeight="1" outlineLevel="1" x14ac:dyDescent="0.2">
      <c r="A69" s="99" t="s">
        <v>1719</v>
      </c>
      <c r="B69" s="63" t="s">
        <v>90</v>
      </c>
      <c r="C69" s="43" t="s">
        <v>79</v>
      </c>
      <c r="D69" s="44">
        <f t="shared" ref="D69:AA69" si="37">$D$9</f>
        <v>1071.42</v>
      </c>
      <c r="E69" s="44">
        <f t="shared" si="37"/>
        <v>1071.42</v>
      </c>
      <c r="F69" s="44">
        <f t="shared" si="37"/>
        <v>1071.42</v>
      </c>
      <c r="G69" s="44">
        <f t="shared" si="37"/>
        <v>1071.42</v>
      </c>
      <c r="H69" s="44">
        <f t="shared" si="37"/>
        <v>1071.42</v>
      </c>
      <c r="I69" s="44">
        <f t="shared" si="37"/>
        <v>1071.42</v>
      </c>
      <c r="J69" s="44">
        <f t="shared" si="37"/>
        <v>1071.42</v>
      </c>
      <c r="K69" s="44">
        <f t="shared" si="37"/>
        <v>1071.42</v>
      </c>
      <c r="L69" s="44">
        <f t="shared" si="37"/>
        <v>1071.42</v>
      </c>
      <c r="M69" s="44">
        <f t="shared" si="37"/>
        <v>1071.42</v>
      </c>
      <c r="N69" s="44">
        <f t="shared" si="37"/>
        <v>1071.42</v>
      </c>
      <c r="O69" s="44">
        <f t="shared" si="37"/>
        <v>1071.42</v>
      </c>
      <c r="P69" s="44">
        <f t="shared" si="37"/>
        <v>1071.42</v>
      </c>
      <c r="Q69" s="44">
        <f t="shared" si="37"/>
        <v>1071.42</v>
      </c>
      <c r="R69" s="44">
        <f t="shared" si="37"/>
        <v>1071.42</v>
      </c>
      <c r="S69" s="44">
        <f t="shared" si="37"/>
        <v>1071.42</v>
      </c>
      <c r="T69" s="44">
        <f t="shared" si="37"/>
        <v>1071.42</v>
      </c>
      <c r="U69" s="44">
        <f t="shared" si="37"/>
        <v>1071.42</v>
      </c>
      <c r="V69" s="44">
        <f t="shared" si="37"/>
        <v>1071.42</v>
      </c>
      <c r="W69" s="44">
        <f t="shared" si="37"/>
        <v>1071.42</v>
      </c>
      <c r="X69" s="44">
        <f t="shared" si="37"/>
        <v>1071.42</v>
      </c>
      <c r="Y69" s="44">
        <f t="shared" si="37"/>
        <v>1071.42</v>
      </c>
      <c r="Z69" s="44">
        <f t="shared" si="37"/>
        <v>1071.42</v>
      </c>
      <c r="AA69" s="44">
        <f t="shared" si="37"/>
        <v>1071.42</v>
      </c>
    </row>
    <row r="70" spans="1:27" ht="12.75" customHeight="1" outlineLevel="1" x14ac:dyDescent="0.2">
      <c r="A70" s="99" t="s">
        <v>1720</v>
      </c>
      <c r="B70" s="63" t="s">
        <v>83</v>
      </c>
      <c r="C70" s="43" t="s">
        <v>79</v>
      </c>
      <c r="D70" s="44">
        <v>3.35</v>
      </c>
      <c r="E70" s="44">
        <v>3.35</v>
      </c>
      <c r="F70" s="44">
        <v>3.35</v>
      </c>
      <c r="G70" s="44">
        <v>3.35</v>
      </c>
      <c r="H70" s="44">
        <v>3.35</v>
      </c>
      <c r="I70" s="44">
        <v>3.35</v>
      </c>
      <c r="J70" s="44">
        <v>3.35</v>
      </c>
      <c r="K70" s="44">
        <v>3.35</v>
      </c>
      <c r="L70" s="44">
        <v>3.35</v>
      </c>
      <c r="M70" s="44">
        <v>3.35</v>
      </c>
      <c r="N70" s="44">
        <v>3.35</v>
      </c>
      <c r="O70" s="44">
        <v>3.35</v>
      </c>
      <c r="P70" s="44">
        <v>3.35</v>
      </c>
      <c r="Q70" s="44">
        <v>3.35</v>
      </c>
      <c r="R70" s="44">
        <v>3.35</v>
      </c>
      <c r="S70" s="44">
        <v>3.35</v>
      </c>
      <c r="T70" s="44">
        <v>3.35</v>
      </c>
      <c r="U70" s="44">
        <v>3.35</v>
      </c>
      <c r="V70" s="44">
        <v>3.35</v>
      </c>
      <c r="W70" s="44">
        <v>3.35</v>
      </c>
      <c r="X70" s="44">
        <v>3.35</v>
      </c>
      <c r="Y70" s="44">
        <v>3.35</v>
      </c>
      <c r="Z70" s="44">
        <v>3.35</v>
      </c>
      <c r="AA70" s="44">
        <v>3.35</v>
      </c>
    </row>
    <row r="71" spans="1:27" ht="12.75" customHeight="1" outlineLevel="1" x14ac:dyDescent="0.2">
      <c r="A71" s="99" t="s">
        <v>1721</v>
      </c>
      <c r="B71" s="63" t="s">
        <v>81</v>
      </c>
      <c r="C71" s="43" t="s">
        <v>79</v>
      </c>
      <c r="D71" s="44">
        <f>$D$11</f>
        <v>110.23</v>
      </c>
      <c r="E71" s="44">
        <f t="shared" ref="E71:AA71" si="38">$D$11</f>
        <v>110.23</v>
      </c>
      <c r="F71" s="44">
        <f t="shared" si="38"/>
        <v>110.23</v>
      </c>
      <c r="G71" s="44">
        <f t="shared" si="38"/>
        <v>110.23</v>
      </c>
      <c r="H71" s="44">
        <f t="shared" si="38"/>
        <v>110.23</v>
      </c>
      <c r="I71" s="44">
        <f t="shared" si="38"/>
        <v>110.23</v>
      </c>
      <c r="J71" s="44">
        <f t="shared" si="38"/>
        <v>110.23</v>
      </c>
      <c r="K71" s="44">
        <f t="shared" si="38"/>
        <v>110.23</v>
      </c>
      <c r="L71" s="44">
        <f t="shared" si="38"/>
        <v>110.23</v>
      </c>
      <c r="M71" s="44">
        <f t="shared" si="38"/>
        <v>110.23</v>
      </c>
      <c r="N71" s="44">
        <f t="shared" si="38"/>
        <v>110.23</v>
      </c>
      <c r="O71" s="44">
        <f t="shared" si="38"/>
        <v>110.23</v>
      </c>
      <c r="P71" s="44">
        <f t="shared" si="38"/>
        <v>110.23</v>
      </c>
      <c r="Q71" s="44">
        <f t="shared" si="38"/>
        <v>110.23</v>
      </c>
      <c r="R71" s="44">
        <f t="shared" si="38"/>
        <v>110.23</v>
      </c>
      <c r="S71" s="44">
        <f t="shared" si="38"/>
        <v>110.23</v>
      </c>
      <c r="T71" s="44">
        <f t="shared" si="38"/>
        <v>110.23</v>
      </c>
      <c r="U71" s="44">
        <f t="shared" si="38"/>
        <v>110.23</v>
      </c>
      <c r="V71" s="44">
        <f t="shared" si="38"/>
        <v>110.23</v>
      </c>
      <c r="W71" s="44">
        <f t="shared" si="38"/>
        <v>110.23</v>
      </c>
      <c r="X71" s="44">
        <f t="shared" si="38"/>
        <v>110.23</v>
      </c>
      <c r="Y71" s="44">
        <f t="shared" si="38"/>
        <v>110.23</v>
      </c>
      <c r="Z71" s="44">
        <f t="shared" si="38"/>
        <v>110.23</v>
      </c>
      <c r="AA71" s="44">
        <f t="shared" si="38"/>
        <v>110.23</v>
      </c>
    </row>
    <row r="72" spans="1:27" ht="12.75" customHeight="1" x14ac:dyDescent="0.2">
      <c r="A72" s="98" t="s">
        <v>1722</v>
      </c>
      <c r="B72" s="28" t="str">
        <f>"14"&amp;"."&amp;$B$800&amp;"."&amp;$B$801</f>
        <v>14.12.2023</v>
      </c>
      <c r="C72" s="90" t="s">
        <v>76</v>
      </c>
      <c r="D72" s="91">
        <f>ROUND(((D73+D74+D76+D75)/1000),5)</f>
        <v>2.3696799999999998</v>
      </c>
      <c r="E72" s="91">
        <f>ROUND(((E73+E74+E76+E75)/1000),5)</f>
        <v>2.29345</v>
      </c>
      <c r="F72" s="91">
        <f>ROUND(((F73+F74+F76+F75)/1000),5)</f>
        <v>2.2457799999999999</v>
      </c>
      <c r="G72" s="91">
        <f t="shared" ref="G72:AA72" si="39">ROUND(((G73+G74+G76+G75)/1000),5)</f>
        <v>2.2486999999999999</v>
      </c>
      <c r="H72" s="91">
        <f t="shared" si="39"/>
        <v>2.2941199999999999</v>
      </c>
      <c r="I72" s="91">
        <f t="shared" si="39"/>
        <v>2.4433699999999998</v>
      </c>
      <c r="J72" s="91">
        <f t="shared" si="39"/>
        <v>2.7006899999999998</v>
      </c>
      <c r="K72" s="91">
        <f t="shared" si="39"/>
        <v>2.93608</v>
      </c>
      <c r="L72" s="91">
        <f t="shared" si="39"/>
        <v>3.1515499999999999</v>
      </c>
      <c r="M72" s="91">
        <f t="shared" si="39"/>
        <v>3.21536</v>
      </c>
      <c r="N72" s="91">
        <f t="shared" si="39"/>
        <v>3.34673</v>
      </c>
      <c r="O72" s="91">
        <f t="shared" si="39"/>
        <v>3.27908</v>
      </c>
      <c r="P72" s="91">
        <f t="shared" si="39"/>
        <v>3.2220300000000002</v>
      </c>
      <c r="Q72" s="91">
        <f t="shared" si="39"/>
        <v>3.2450199999999998</v>
      </c>
      <c r="R72" s="91">
        <f t="shared" si="39"/>
        <v>3.2768299999999999</v>
      </c>
      <c r="S72" s="91">
        <f t="shared" si="39"/>
        <v>3.2170700000000001</v>
      </c>
      <c r="T72" s="91">
        <f t="shared" si="39"/>
        <v>3.4195899999999999</v>
      </c>
      <c r="U72" s="91">
        <f t="shared" si="39"/>
        <v>3.4327100000000002</v>
      </c>
      <c r="V72" s="91">
        <f t="shared" si="39"/>
        <v>3.4149799999999999</v>
      </c>
      <c r="W72" s="91">
        <f t="shared" si="39"/>
        <v>3.1766399999999999</v>
      </c>
      <c r="X72" s="91">
        <f t="shared" si="39"/>
        <v>3.1135100000000002</v>
      </c>
      <c r="Y72" s="91">
        <f t="shared" si="39"/>
        <v>2.9490599999999998</v>
      </c>
      <c r="Z72" s="91">
        <f t="shared" si="39"/>
        <v>2.6693199999999999</v>
      </c>
      <c r="AA72" s="91">
        <f t="shared" si="39"/>
        <v>2.4944099999999998</v>
      </c>
    </row>
    <row r="73" spans="1:27" ht="12.75" customHeight="1" outlineLevel="1" x14ac:dyDescent="0.2">
      <c r="A73" s="99" t="s">
        <v>1723</v>
      </c>
      <c r="B73" s="63" t="s">
        <v>238</v>
      </c>
      <c r="C73" s="43" t="s">
        <v>79</v>
      </c>
      <c r="D73" s="44">
        <v>1184.68</v>
      </c>
      <c r="E73" s="44">
        <v>1108.45</v>
      </c>
      <c r="F73" s="44">
        <v>1060.78</v>
      </c>
      <c r="G73" s="44">
        <v>1063.7</v>
      </c>
      <c r="H73" s="44">
        <v>1109.1199999999999</v>
      </c>
      <c r="I73" s="44">
        <v>1258.3699999999999</v>
      </c>
      <c r="J73" s="44">
        <v>1515.69</v>
      </c>
      <c r="K73" s="44">
        <v>1751.08</v>
      </c>
      <c r="L73" s="44">
        <v>1966.55</v>
      </c>
      <c r="M73" s="44">
        <v>2030.36</v>
      </c>
      <c r="N73" s="44">
        <v>2161.73</v>
      </c>
      <c r="O73" s="44">
        <v>2094.08</v>
      </c>
      <c r="P73" s="44">
        <v>2037.03</v>
      </c>
      <c r="Q73" s="44">
        <v>2060.02</v>
      </c>
      <c r="R73" s="44">
        <v>2091.83</v>
      </c>
      <c r="S73" s="44">
        <v>2032.07</v>
      </c>
      <c r="T73" s="44">
        <v>2234.59</v>
      </c>
      <c r="U73" s="44">
        <v>2247.71</v>
      </c>
      <c r="V73" s="44">
        <v>2229.98</v>
      </c>
      <c r="W73" s="44">
        <v>1991.64</v>
      </c>
      <c r="X73" s="44">
        <v>1928.51</v>
      </c>
      <c r="Y73" s="44">
        <v>1764.06</v>
      </c>
      <c r="Z73" s="44">
        <v>1484.32</v>
      </c>
      <c r="AA73" s="44">
        <v>1309.4100000000001</v>
      </c>
    </row>
    <row r="74" spans="1:27" ht="12.75" customHeight="1" outlineLevel="1" x14ac:dyDescent="0.2">
      <c r="A74" s="99" t="s">
        <v>1724</v>
      </c>
      <c r="B74" s="63" t="s">
        <v>90</v>
      </c>
      <c r="C74" s="43" t="s">
        <v>79</v>
      </c>
      <c r="D74" s="44">
        <f t="shared" ref="D74:AA74" si="40">$D$9</f>
        <v>1071.42</v>
      </c>
      <c r="E74" s="44">
        <f t="shared" si="40"/>
        <v>1071.42</v>
      </c>
      <c r="F74" s="44">
        <f t="shared" si="40"/>
        <v>1071.42</v>
      </c>
      <c r="G74" s="44">
        <f t="shared" si="40"/>
        <v>1071.42</v>
      </c>
      <c r="H74" s="44">
        <f t="shared" si="40"/>
        <v>1071.42</v>
      </c>
      <c r="I74" s="44">
        <f t="shared" si="40"/>
        <v>1071.42</v>
      </c>
      <c r="J74" s="44">
        <f t="shared" si="40"/>
        <v>1071.42</v>
      </c>
      <c r="K74" s="44">
        <f t="shared" si="40"/>
        <v>1071.42</v>
      </c>
      <c r="L74" s="44">
        <f t="shared" si="40"/>
        <v>1071.42</v>
      </c>
      <c r="M74" s="44">
        <f t="shared" si="40"/>
        <v>1071.42</v>
      </c>
      <c r="N74" s="44">
        <f t="shared" si="40"/>
        <v>1071.42</v>
      </c>
      <c r="O74" s="44">
        <f t="shared" si="40"/>
        <v>1071.42</v>
      </c>
      <c r="P74" s="44">
        <f t="shared" si="40"/>
        <v>1071.42</v>
      </c>
      <c r="Q74" s="44">
        <f t="shared" si="40"/>
        <v>1071.42</v>
      </c>
      <c r="R74" s="44">
        <f t="shared" si="40"/>
        <v>1071.42</v>
      </c>
      <c r="S74" s="44">
        <f t="shared" si="40"/>
        <v>1071.42</v>
      </c>
      <c r="T74" s="44">
        <f t="shared" si="40"/>
        <v>1071.42</v>
      </c>
      <c r="U74" s="44">
        <f t="shared" si="40"/>
        <v>1071.42</v>
      </c>
      <c r="V74" s="44">
        <f t="shared" si="40"/>
        <v>1071.42</v>
      </c>
      <c r="W74" s="44">
        <f t="shared" si="40"/>
        <v>1071.42</v>
      </c>
      <c r="X74" s="44">
        <f t="shared" si="40"/>
        <v>1071.42</v>
      </c>
      <c r="Y74" s="44">
        <f t="shared" si="40"/>
        <v>1071.42</v>
      </c>
      <c r="Z74" s="44">
        <f t="shared" si="40"/>
        <v>1071.42</v>
      </c>
      <c r="AA74" s="44">
        <f t="shared" si="40"/>
        <v>1071.42</v>
      </c>
    </row>
    <row r="75" spans="1:27" ht="12.75" customHeight="1" outlineLevel="1" x14ac:dyDescent="0.2">
      <c r="A75" s="99" t="s">
        <v>1725</v>
      </c>
      <c r="B75" s="63" t="s">
        <v>83</v>
      </c>
      <c r="C75" s="43" t="s">
        <v>79</v>
      </c>
      <c r="D75" s="44">
        <v>3.35</v>
      </c>
      <c r="E75" s="44">
        <v>3.35</v>
      </c>
      <c r="F75" s="44">
        <v>3.35</v>
      </c>
      <c r="G75" s="44">
        <v>3.35</v>
      </c>
      <c r="H75" s="44">
        <v>3.35</v>
      </c>
      <c r="I75" s="44">
        <v>3.35</v>
      </c>
      <c r="J75" s="44">
        <v>3.35</v>
      </c>
      <c r="K75" s="44">
        <v>3.35</v>
      </c>
      <c r="L75" s="44">
        <v>3.35</v>
      </c>
      <c r="M75" s="44">
        <v>3.35</v>
      </c>
      <c r="N75" s="44">
        <v>3.35</v>
      </c>
      <c r="O75" s="44">
        <v>3.35</v>
      </c>
      <c r="P75" s="44">
        <v>3.35</v>
      </c>
      <c r="Q75" s="44">
        <v>3.35</v>
      </c>
      <c r="R75" s="44">
        <v>3.35</v>
      </c>
      <c r="S75" s="44">
        <v>3.35</v>
      </c>
      <c r="T75" s="44">
        <v>3.35</v>
      </c>
      <c r="U75" s="44">
        <v>3.35</v>
      </c>
      <c r="V75" s="44">
        <v>3.35</v>
      </c>
      <c r="W75" s="44">
        <v>3.35</v>
      </c>
      <c r="X75" s="44">
        <v>3.35</v>
      </c>
      <c r="Y75" s="44">
        <v>3.35</v>
      </c>
      <c r="Z75" s="44">
        <v>3.35</v>
      </c>
      <c r="AA75" s="44">
        <v>3.35</v>
      </c>
    </row>
    <row r="76" spans="1:27" ht="12.75" customHeight="1" outlineLevel="1" x14ac:dyDescent="0.2">
      <c r="A76" s="99" t="s">
        <v>1726</v>
      </c>
      <c r="B76" s="63" t="s">
        <v>81</v>
      </c>
      <c r="C76" s="43" t="s">
        <v>79</v>
      </c>
      <c r="D76" s="44">
        <f>$D$11</f>
        <v>110.23</v>
      </c>
      <c r="E76" s="44">
        <f t="shared" ref="E76:AA76" si="41">$D$11</f>
        <v>110.23</v>
      </c>
      <c r="F76" s="44">
        <f t="shared" si="41"/>
        <v>110.23</v>
      </c>
      <c r="G76" s="44">
        <f t="shared" si="41"/>
        <v>110.23</v>
      </c>
      <c r="H76" s="44">
        <f t="shared" si="41"/>
        <v>110.23</v>
      </c>
      <c r="I76" s="44">
        <f t="shared" si="41"/>
        <v>110.23</v>
      </c>
      <c r="J76" s="44">
        <f t="shared" si="41"/>
        <v>110.23</v>
      </c>
      <c r="K76" s="44">
        <f t="shared" si="41"/>
        <v>110.23</v>
      </c>
      <c r="L76" s="44">
        <f t="shared" si="41"/>
        <v>110.23</v>
      </c>
      <c r="M76" s="44">
        <f t="shared" si="41"/>
        <v>110.23</v>
      </c>
      <c r="N76" s="44">
        <f t="shared" si="41"/>
        <v>110.23</v>
      </c>
      <c r="O76" s="44">
        <f t="shared" si="41"/>
        <v>110.23</v>
      </c>
      <c r="P76" s="44">
        <f t="shared" si="41"/>
        <v>110.23</v>
      </c>
      <c r="Q76" s="44">
        <f t="shared" si="41"/>
        <v>110.23</v>
      </c>
      <c r="R76" s="44">
        <f t="shared" si="41"/>
        <v>110.23</v>
      </c>
      <c r="S76" s="44">
        <f t="shared" si="41"/>
        <v>110.23</v>
      </c>
      <c r="T76" s="44">
        <f t="shared" si="41"/>
        <v>110.23</v>
      </c>
      <c r="U76" s="44">
        <f t="shared" si="41"/>
        <v>110.23</v>
      </c>
      <c r="V76" s="44">
        <f t="shared" si="41"/>
        <v>110.23</v>
      </c>
      <c r="W76" s="44">
        <f t="shared" si="41"/>
        <v>110.23</v>
      </c>
      <c r="X76" s="44">
        <f t="shared" si="41"/>
        <v>110.23</v>
      </c>
      <c r="Y76" s="44">
        <f t="shared" si="41"/>
        <v>110.23</v>
      </c>
      <c r="Z76" s="44">
        <f t="shared" si="41"/>
        <v>110.23</v>
      </c>
      <c r="AA76" s="44">
        <f t="shared" si="41"/>
        <v>110.23</v>
      </c>
    </row>
    <row r="77" spans="1:27" ht="12.75" customHeight="1" x14ac:dyDescent="0.2">
      <c r="A77" s="98" t="s">
        <v>1727</v>
      </c>
      <c r="B77" s="28" t="str">
        <f>"15"&amp;"."&amp;$B$800&amp;"."&amp;$B$801</f>
        <v>15.12.2023</v>
      </c>
      <c r="C77" s="90" t="s">
        <v>76</v>
      </c>
      <c r="D77" s="91">
        <f>ROUND(((D78+D79+D81+D80)/1000),5)</f>
        <v>2.3778999999999999</v>
      </c>
      <c r="E77" s="91">
        <f>ROUND(((E78+E79+E81+E80)/1000),5)</f>
        <v>2.3256999999999999</v>
      </c>
      <c r="F77" s="91">
        <f>ROUND(((F78+F79+F81+F80)/1000),5)</f>
        <v>2.2826900000000001</v>
      </c>
      <c r="G77" s="91">
        <f t="shared" ref="G77:AA77" si="42">ROUND(((G78+G79+G81+G80)/1000),5)</f>
        <v>2.2708400000000002</v>
      </c>
      <c r="H77" s="91">
        <f t="shared" si="42"/>
        <v>2.32572</v>
      </c>
      <c r="I77" s="91">
        <f t="shared" si="42"/>
        <v>2.4414099999999999</v>
      </c>
      <c r="J77" s="91">
        <f t="shared" si="42"/>
        <v>2.6575700000000002</v>
      </c>
      <c r="K77" s="91">
        <f t="shared" si="42"/>
        <v>2.9949300000000001</v>
      </c>
      <c r="L77" s="91">
        <f t="shared" si="42"/>
        <v>3.2024499999999998</v>
      </c>
      <c r="M77" s="91">
        <f t="shared" si="42"/>
        <v>3.22688</v>
      </c>
      <c r="N77" s="91">
        <f t="shared" si="42"/>
        <v>3.2572299999999998</v>
      </c>
      <c r="O77" s="91">
        <f t="shared" si="42"/>
        <v>3.2608799999999998</v>
      </c>
      <c r="P77" s="91">
        <f t="shared" si="42"/>
        <v>3.2578</v>
      </c>
      <c r="Q77" s="91">
        <f t="shared" si="42"/>
        <v>3.26267</v>
      </c>
      <c r="R77" s="91">
        <f t="shared" si="42"/>
        <v>3.26302</v>
      </c>
      <c r="S77" s="91">
        <f t="shared" si="42"/>
        <v>3.22885</v>
      </c>
      <c r="T77" s="91">
        <f t="shared" si="42"/>
        <v>3.2893599999999998</v>
      </c>
      <c r="U77" s="91">
        <f t="shared" si="42"/>
        <v>3.29406</v>
      </c>
      <c r="V77" s="91">
        <f t="shared" si="42"/>
        <v>3.2855500000000002</v>
      </c>
      <c r="W77" s="91">
        <f t="shared" si="42"/>
        <v>3.2227100000000002</v>
      </c>
      <c r="X77" s="91">
        <f t="shared" si="42"/>
        <v>3.06569</v>
      </c>
      <c r="Y77" s="91">
        <f t="shared" si="42"/>
        <v>2.9213499999999999</v>
      </c>
      <c r="Z77" s="91">
        <f t="shared" si="42"/>
        <v>2.7164899999999998</v>
      </c>
      <c r="AA77" s="91">
        <f t="shared" si="42"/>
        <v>2.4956900000000002</v>
      </c>
    </row>
    <row r="78" spans="1:27" ht="12.75" customHeight="1" outlineLevel="1" x14ac:dyDescent="0.2">
      <c r="A78" s="99" t="s">
        <v>1728</v>
      </c>
      <c r="B78" s="63" t="s">
        <v>238</v>
      </c>
      <c r="C78" s="43" t="s">
        <v>79</v>
      </c>
      <c r="D78" s="44">
        <v>1192.9000000000001</v>
      </c>
      <c r="E78" s="44">
        <v>1140.7</v>
      </c>
      <c r="F78" s="44">
        <v>1097.69</v>
      </c>
      <c r="G78" s="44">
        <v>1085.8399999999999</v>
      </c>
      <c r="H78" s="44">
        <v>1140.72</v>
      </c>
      <c r="I78" s="44">
        <v>1256.4100000000001</v>
      </c>
      <c r="J78" s="44">
        <v>1472.57</v>
      </c>
      <c r="K78" s="44">
        <v>1809.93</v>
      </c>
      <c r="L78" s="44">
        <v>2017.45</v>
      </c>
      <c r="M78" s="44">
        <v>2041.88</v>
      </c>
      <c r="N78" s="44">
        <v>2072.23</v>
      </c>
      <c r="O78" s="44">
        <v>2075.88</v>
      </c>
      <c r="P78" s="44">
        <v>2072.8000000000002</v>
      </c>
      <c r="Q78" s="44">
        <v>2077.67</v>
      </c>
      <c r="R78" s="44">
        <v>2078.02</v>
      </c>
      <c r="S78" s="44">
        <v>2043.85</v>
      </c>
      <c r="T78" s="44">
        <v>2104.36</v>
      </c>
      <c r="U78" s="44">
        <v>2109.06</v>
      </c>
      <c r="V78" s="44">
        <v>2100.5500000000002</v>
      </c>
      <c r="W78" s="44">
        <v>2037.71</v>
      </c>
      <c r="X78" s="44">
        <v>1880.69</v>
      </c>
      <c r="Y78" s="44">
        <v>1736.35</v>
      </c>
      <c r="Z78" s="44">
        <v>1531.49</v>
      </c>
      <c r="AA78" s="44">
        <v>1310.69</v>
      </c>
    </row>
    <row r="79" spans="1:27" ht="12.75" customHeight="1" outlineLevel="1" x14ac:dyDescent="0.2">
      <c r="A79" s="99" t="s">
        <v>1729</v>
      </c>
      <c r="B79" s="63" t="s">
        <v>90</v>
      </c>
      <c r="C79" s="43" t="s">
        <v>79</v>
      </c>
      <c r="D79" s="44">
        <f t="shared" ref="D79:AA79" si="43">$D$9</f>
        <v>1071.42</v>
      </c>
      <c r="E79" s="44">
        <f t="shared" si="43"/>
        <v>1071.42</v>
      </c>
      <c r="F79" s="44">
        <f t="shared" si="43"/>
        <v>1071.42</v>
      </c>
      <c r="G79" s="44">
        <f t="shared" si="43"/>
        <v>1071.42</v>
      </c>
      <c r="H79" s="44">
        <f t="shared" si="43"/>
        <v>1071.42</v>
      </c>
      <c r="I79" s="44">
        <f t="shared" si="43"/>
        <v>1071.42</v>
      </c>
      <c r="J79" s="44">
        <f t="shared" si="43"/>
        <v>1071.42</v>
      </c>
      <c r="K79" s="44">
        <f t="shared" si="43"/>
        <v>1071.42</v>
      </c>
      <c r="L79" s="44">
        <f t="shared" si="43"/>
        <v>1071.42</v>
      </c>
      <c r="M79" s="44">
        <f t="shared" si="43"/>
        <v>1071.42</v>
      </c>
      <c r="N79" s="44">
        <f t="shared" si="43"/>
        <v>1071.42</v>
      </c>
      <c r="O79" s="44">
        <f t="shared" si="43"/>
        <v>1071.42</v>
      </c>
      <c r="P79" s="44">
        <f t="shared" si="43"/>
        <v>1071.42</v>
      </c>
      <c r="Q79" s="44">
        <f t="shared" si="43"/>
        <v>1071.42</v>
      </c>
      <c r="R79" s="44">
        <f t="shared" si="43"/>
        <v>1071.42</v>
      </c>
      <c r="S79" s="44">
        <f t="shared" si="43"/>
        <v>1071.42</v>
      </c>
      <c r="T79" s="44">
        <f t="shared" si="43"/>
        <v>1071.42</v>
      </c>
      <c r="U79" s="44">
        <f t="shared" si="43"/>
        <v>1071.42</v>
      </c>
      <c r="V79" s="44">
        <f t="shared" si="43"/>
        <v>1071.42</v>
      </c>
      <c r="W79" s="44">
        <f t="shared" si="43"/>
        <v>1071.42</v>
      </c>
      <c r="X79" s="44">
        <f t="shared" si="43"/>
        <v>1071.42</v>
      </c>
      <c r="Y79" s="44">
        <f t="shared" si="43"/>
        <v>1071.42</v>
      </c>
      <c r="Z79" s="44">
        <f t="shared" si="43"/>
        <v>1071.42</v>
      </c>
      <c r="AA79" s="44">
        <f t="shared" si="43"/>
        <v>1071.42</v>
      </c>
    </row>
    <row r="80" spans="1:27" ht="12.75" customHeight="1" outlineLevel="1" x14ac:dyDescent="0.2">
      <c r="A80" s="99" t="s">
        <v>1730</v>
      </c>
      <c r="B80" s="63" t="s">
        <v>83</v>
      </c>
      <c r="C80" s="43" t="s">
        <v>79</v>
      </c>
      <c r="D80" s="44">
        <v>3.35</v>
      </c>
      <c r="E80" s="44">
        <v>3.35</v>
      </c>
      <c r="F80" s="44">
        <v>3.35</v>
      </c>
      <c r="G80" s="44">
        <v>3.35</v>
      </c>
      <c r="H80" s="44">
        <v>3.35</v>
      </c>
      <c r="I80" s="44">
        <v>3.35</v>
      </c>
      <c r="J80" s="44">
        <v>3.35</v>
      </c>
      <c r="K80" s="44">
        <v>3.35</v>
      </c>
      <c r="L80" s="44">
        <v>3.35</v>
      </c>
      <c r="M80" s="44">
        <v>3.35</v>
      </c>
      <c r="N80" s="44">
        <v>3.35</v>
      </c>
      <c r="O80" s="44">
        <v>3.35</v>
      </c>
      <c r="P80" s="44">
        <v>3.35</v>
      </c>
      <c r="Q80" s="44">
        <v>3.35</v>
      </c>
      <c r="R80" s="44">
        <v>3.35</v>
      </c>
      <c r="S80" s="44">
        <v>3.35</v>
      </c>
      <c r="T80" s="44">
        <v>3.35</v>
      </c>
      <c r="U80" s="44">
        <v>3.35</v>
      </c>
      <c r="V80" s="44">
        <v>3.35</v>
      </c>
      <c r="W80" s="44">
        <v>3.35</v>
      </c>
      <c r="X80" s="44">
        <v>3.35</v>
      </c>
      <c r="Y80" s="44">
        <v>3.35</v>
      </c>
      <c r="Z80" s="44">
        <v>3.35</v>
      </c>
      <c r="AA80" s="44">
        <v>3.35</v>
      </c>
    </row>
    <row r="81" spans="1:27" ht="12.75" customHeight="1" outlineLevel="1" x14ac:dyDescent="0.2">
      <c r="A81" s="99" t="s">
        <v>1731</v>
      </c>
      <c r="B81" s="63" t="s">
        <v>81</v>
      </c>
      <c r="C81" s="43" t="s">
        <v>79</v>
      </c>
      <c r="D81" s="44">
        <f>$D$11</f>
        <v>110.23</v>
      </c>
      <c r="E81" s="44">
        <f t="shared" ref="E81:AA81" si="44">$D$11</f>
        <v>110.23</v>
      </c>
      <c r="F81" s="44">
        <f t="shared" si="44"/>
        <v>110.23</v>
      </c>
      <c r="G81" s="44">
        <f t="shared" si="44"/>
        <v>110.23</v>
      </c>
      <c r="H81" s="44">
        <f t="shared" si="44"/>
        <v>110.23</v>
      </c>
      <c r="I81" s="44">
        <f t="shared" si="44"/>
        <v>110.23</v>
      </c>
      <c r="J81" s="44">
        <f t="shared" si="44"/>
        <v>110.23</v>
      </c>
      <c r="K81" s="44">
        <f t="shared" si="44"/>
        <v>110.23</v>
      </c>
      <c r="L81" s="44">
        <f t="shared" si="44"/>
        <v>110.23</v>
      </c>
      <c r="M81" s="44">
        <f t="shared" si="44"/>
        <v>110.23</v>
      </c>
      <c r="N81" s="44">
        <f t="shared" si="44"/>
        <v>110.23</v>
      </c>
      <c r="O81" s="44">
        <f t="shared" si="44"/>
        <v>110.23</v>
      </c>
      <c r="P81" s="44">
        <f t="shared" si="44"/>
        <v>110.23</v>
      </c>
      <c r="Q81" s="44">
        <f t="shared" si="44"/>
        <v>110.23</v>
      </c>
      <c r="R81" s="44">
        <f t="shared" si="44"/>
        <v>110.23</v>
      </c>
      <c r="S81" s="44">
        <f t="shared" si="44"/>
        <v>110.23</v>
      </c>
      <c r="T81" s="44">
        <f t="shared" si="44"/>
        <v>110.23</v>
      </c>
      <c r="U81" s="44">
        <f t="shared" si="44"/>
        <v>110.23</v>
      </c>
      <c r="V81" s="44">
        <f t="shared" si="44"/>
        <v>110.23</v>
      </c>
      <c r="W81" s="44">
        <f t="shared" si="44"/>
        <v>110.23</v>
      </c>
      <c r="X81" s="44">
        <f t="shared" si="44"/>
        <v>110.23</v>
      </c>
      <c r="Y81" s="44">
        <f t="shared" si="44"/>
        <v>110.23</v>
      </c>
      <c r="Z81" s="44">
        <f t="shared" si="44"/>
        <v>110.23</v>
      </c>
      <c r="AA81" s="44">
        <f t="shared" si="44"/>
        <v>110.23</v>
      </c>
    </row>
    <row r="82" spans="1:27" ht="12.75" customHeight="1" x14ac:dyDescent="0.2">
      <c r="A82" s="98" t="s">
        <v>1732</v>
      </c>
      <c r="B82" s="28" t="str">
        <f>"16"&amp;"."&amp;$B$800&amp;"."&amp;$B$801</f>
        <v>16.12.2023</v>
      </c>
      <c r="C82" s="90" t="s">
        <v>76</v>
      </c>
      <c r="D82" s="91">
        <f>ROUND(((D83+D84+D86+D85)/1000),5)</f>
        <v>2.4454899999999999</v>
      </c>
      <c r="E82" s="91">
        <f>ROUND(((E83+E84+E86+E85)/1000),5)</f>
        <v>2.40537</v>
      </c>
      <c r="F82" s="91">
        <f>ROUND(((F83+F84+F86+F85)/1000),5)</f>
        <v>2.3841800000000002</v>
      </c>
      <c r="G82" s="91">
        <f t="shared" ref="G82:AA82" si="45">ROUND(((G83+G84+G86+G85)/1000),5)</f>
        <v>2.3506800000000001</v>
      </c>
      <c r="H82" s="91">
        <f t="shared" si="45"/>
        <v>2.38456</v>
      </c>
      <c r="I82" s="91">
        <f t="shared" si="45"/>
        <v>2.4419400000000002</v>
      </c>
      <c r="J82" s="91">
        <f t="shared" si="45"/>
        <v>2.5555699999999999</v>
      </c>
      <c r="K82" s="91">
        <f t="shared" si="45"/>
        <v>2.7077399999999998</v>
      </c>
      <c r="L82" s="91">
        <f t="shared" si="45"/>
        <v>3.0405899999999999</v>
      </c>
      <c r="M82" s="91">
        <f t="shared" si="45"/>
        <v>3.1084000000000001</v>
      </c>
      <c r="N82" s="91">
        <f t="shared" si="45"/>
        <v>3.1755100000000001</v>
      </c>
      <c r="O82" s="91">
        <f t="shared" si="45"/>
        <v>3.1753999999999998</v>
      </c>
      <c r="P82" s="91">
        <f t="shared" si="45"/>
        <v>3.1699600000000001</v>
      </c>
      <c r="Q82" s="91">
        <f t="shared" si="45"/>
        <v>3.1732100000000001</v>
      </c>
      <c r="R82" s="91">
        <f t="shared" si="45"/>
        <v>3.0377800000000001</v>
      </c>
      <c r="S82" s="91">
        <f t="shared" si="45"/>
        <v>3.0922900000000002</v>
      </c>
      <c r="T82" s="91">
        <f t="shared" si="45"/>
        <v>3.2602699999999998</v>
      </c>
      <c r="U82" s="91">
        <f t="shared" si="45"/>
        <v>3.3456999999999999</v>
      </c>
      <c r="V82" s="91">
        <f t="shared" si="45"/>
        <v>3.2983500000000001</v>
      </c>
      <c r="W82" s="91">
        <f t="shared" si="45"/>
        <v>3.2031100000000001</v>
      </c>
      <c r="X82" s="91">
        <f t="shared" si="45"/>
        <v>2.9558499999999999</v>
      </c>
      <c r="Y82" s="91">
        <f t="shared" si="45"/>
        <v>2.9275799999999998</v>
      </c>
      <c r="Z82" s="91">
        <f t="shared" si="45"/>
        <v>2.6354199999999999</v>
      </c>
      <c r="AA82" s="91">
        <f t="shared" si="45"/>
        <v>2.5134799999999999</v>
      </c>
    </row>
    <row r="83" spans="1:27" ht="12.75" customHeight="1" outlineLevel="1" x14ac:dyDescent="0.2">
      <c r="A83" s="99" t="s">
        <v>1733</v>
      </c>
      <c r="B83" s="63" t="s">
        <v>238</v>
      </c>
      <c r="C83" s="43" t="s">
        <v>79</v>
      </c>
      <c r="D83" s="44">
        <v>1260.49</v>
      </c>
      <c r="E83" s="44">
        <v>1220.3699999999999</v>
      </c>
      <c r="F83" s="44">
        <v>1199.18</v>
      </c>
      <c r="G83" s="44">
        <v>1165.68</v>
      </c>
      <c r="H83" s="44">
        <v>1199.56</v>
      </c>
      <c r="I83" s="44">
        <v>1256.94</v>
      </c>
      <c r="J83" s="44">
        <v>1370.57</v>
      </c>
      <c r="K83" s="44">
        <v>1522.74</v>
      </c>
      <c r="L83" s="44">
        <v>1855.59</v>
      </c>
      <c r="M83" s="44">
        <v>1923.4</v>
      </c>
      <c r="N83" s="44">
        <v>1990.51</v>
      </c>
      <c r="O83" s="44">
        <v>1990.4</v>
      </c>
      <c r="P83" s="44">
        <v>1984.96</v>
      </c>
      <c r="Q83" s="44">
        <v>1988.21</v>
      </c>
      <c r="R83" s="44">
        <v>1852.78</v>
      </c>
      <c r="S83" s="44">
        <v>1907.29</v>
      </c>
      <c r="T83" s="44">
        <v>2075.27</v>
      </c>
      <c r="U83" s="44">
        <v>2160.6999999999998</v>
      </c>
      <c r="V83" s="44">
        <v>2113.35</v>
      </c>
      <c r="W83" s="44">
        <v>2018.11</v>
      </c>
      <c r="X83" s="44">
        <v>1770.85</v>
      </c>
      <c r="Y83" s="44">
        <v>1742.58</v>
      </c>
      <c r="Z83" s="44">
        <v>1450.42</v>
      </c>
      <c r="AA83" s="44">
        <v>1328.48</v>
      </c>
    </row>
    <row r="84" spans="1:27" ht="12.75" customHeight="1" outlineLevel="1" x14ac:dyDescent="0.2">
      <c r="A84" s="99" t="s">
        <v>1734</v>
      </c>
      <c r="B84" s="63" t="s">
        <v>90</v>
      </c>
      <c r="C84" s="43" t="s">
        <v>79</v>
      </c>
      <c r="D84" s="44">
        <f t="shared" ref="D84:AA84" si="46">$D$9</f>
        <v>1071.42</v>
      </c>
      <c r="E84" s="44">
        <f t="shared" si="46"/>
        <v>1071.42</v>
      </c>
      <c r="F84" s="44">
        <f t="shared" si="46"/>
        <v>1071.42</v>
      </c>
      <c r="G84" s="44">
        <f t="shared" si="46"/>
        <v>1071.42</v>
      </c>
      <c r="H84" s="44">
        <f t="shared" si="46"/>
        <v>1071.42</v>
      </c>
      <c r="I84" s="44">
        <f t="shared" si="46"/>
        <v>1071.42</v>
      </c>
      <c r="J84" s="44">
        <f t="shared" si="46"/>
        <v>1071.42</v>
      </c>
      <c r="K84" s="44">
        <f t="shared" si="46"/>
        <v>1071.42</v>
      </c>
      <c r="L84" s="44">
        <f t="shared" si="46"/>
        <v>1071.42</v>
      </c>
      <c r="M84" s="44">
        <f t="shared" si="46"/>
        <v>1071.42</v>
      </c>
      <c r="N84" s="44">
        <f t="shared" si="46"/>
        <v>1071.42</v>
      </c>
      <c r="O84" s="44">
        <f t="shared" si="46"/>
        <v>1071.42</v>
      </c>
      <c r="P84" s="44">
        <f t="shared" si="46"/>
        <v>1071.42</v>
      </c>
      <c r="Q84" s="44">
        <f t="shared" si="46"/>
        <v>1071.42</v>
      </c>
      <c r="R84" s="44">
        <f t="shared" si="46"/>
        <v>1071.42</v>
      </c>
      <c r="S84" s="44">
        <f t="shared" si="46"/>
        <v>1071.42</v>
      </c>
      <c r="T84" s="44">
        <f t="shared" si="46"/>
        <v>1071.42</v>
      </c>
      <c r="U84" s="44">
        <f t="shared" si="46"/>
        <v>1071.42</v>
      </c>
      <c r="V84" s="44">
        <f t="shared" si="46"/>
        <v>1071.42</v>
      </c>
      <c r="W84" s="44">
        <f t="shared" si="46"/>
        <v>1071.42</v>
      </c>
      <c r="X84" s="44">
        <f t="shared" si="46"/>
        <v>1071.42</v>
      </c>
      <c r="Y84" s="44">
        <f t="shared" si="46"/>
        <v>1071.42</v>
      </c>
      <c r="Z84" s="44">
        <f t="shared" si="46"/>
        <v>1071.42</v>
      </c>
      <c r="AA84" s="44">
        <f t="shared" si="46"/>
        <v>1071.42</v>
      </c>
    </row>
    <row r="85" spans="1:27" ht="12.75" customHeight="1" outlineLevel="1" x14ac:dyDescent="0.2">
      <c r="A85" s="99" t="s">
        <v>1735</v>
      </c>
      <c r="B85" s="63" t="s">
        <v>83</v>
      </c>
      <c r="C85" s="43" t="s">
        <v>79</v>
      </c>
      <c r="D85" s="44">
        <v>3.35</v>
      </c>
      <c r="E85" s="44">
        <v>3.35</v>
      </c>
      <c r="F85" s="44">
        <v>3.35</v>
      </c>
      <c r="G85" s="44">
        <v>3.35</v>
      </c>
      <c r="H85" s="44">
        <v>3.35</v>
      </c>
      <c r="I85" s="44">
        <v>3.35</v>
      </c>
      <c r="J85" s="44">
        <v>3.35</v>
      </c>
      <c r="K85" s="44">
        <v>3.35</v>
      </c>
      <c r="L85" s="44">
        <v>3.35</v>
      </c>
      <c r="M85" s="44">
        <v>3.35</v>
      </c>
      <c r="N85" s="44">
        <v>3.35</v>
      </c>
      <c r="O85" s="44">
        <v>3.35</v>
      </c>
      <c r="P85" s="44">
        <v>3.35</v>
      </c>
      <c r="Q85" s="44">
        <v>3.35</v>
      </c>
      <c r="R85" s="44">
        <v>3.35</v>
      </c>
      <c r="S85" s="44">
        <v>3.35</v>
      </c>
      <c r="T85" s="44">
        <v>3.35</v>
      </c>
      <c r="U85" s="44">
        <v>3.35</v>
      </c>
      <c r="V85" s="44">
        <v>3.35</v>
      </c>
      <c r="W85" s="44">
        <v>3.35</v>
      </c>
      <c r="X85" s="44">
        <v>3.35</v>
      </c>
      <c r="Y85" s="44">
        <v>3.35</v>
      </c>
      <c r="Z85" s="44">
        <v>3.35</v>
      </c>
      <c r="AA85" s="44">
        <v>3.35</v>
      </c>
    </row>
    <row r="86" spans="1:27" ht="12.75" customHeight="1" outlineLevel="1" x14ac:dyDescent="0.2">
      <c r="A86" s="99" t="s">
        <v>1736</v>
      </c>
      <c r="B86" s="63" t="s">
        <v>81</v>
      </c>
      <c r="C86" s="43" t="s">
        <v>79</v>
      </c>
      <c r="D86" s="44">
        <f>$D$11</f>
        <v>110.23</v>
      </c>
      <c r="E86" s="44">
        <f t="shared" ref="E86:AA86" si="47">$D$11</f>
        <v>110.23</v>
      </c>
      <c r="F86" s="44">
        <f t="shared" si="47"/>
        <v>110.23</v>
      </c>
      <c r="G86" s="44">
        <f t="shared" si="47"/>
        <v>110.23</v>
      </c>
      <c r="H86" s="44">
        <f t="shared" si="47"/>
        <v>110.23</v>
      </c>
      <c r="I86" s="44">
        <f t="shared" si="47"/>
        <v>110.23</v>
      </c>
      <c r="J86" s="44">
        <f t="shared" si="47"/>
        <v>110.23</v>
      </c>
      <c r="K86" s="44">
        <f t="shared" si="47"/>
        <v>110.23</v>
      </c>
      <c r="L86" s="44">
        <f t="shared" si="47"/>
        <v>110.23</v>
      </c>
      <c r="M86" s="44">
        <f t="shared" si="47"/>
        <v>110.23</v>
      </c>
      <c r="N86" s="44">
        <f t="shared" si="47"/>
        <v>110.23</v>
      </c>
      <c r="O86" s="44">
        <f t="shared" si="47"/>
        <v>110.23</v>
      </c>
      <c r="P86" s="44">
        <f t="shared" si="47"/>
        <v>110.23</v>
      </c>
      <c r="Q86" s="44">
        <f t="shared" si="47"/>
        <v>110.23</v>
      </c>
      <c r="R86" s="44">
        <f t="shared" si="47"/>
        <v>110.23</v>
      </c>
      <c r="S86" s="44">
        <f t="shared" si="47"/>
        <v>110.23</v>
      </c>
      <c r="T86" s="44">
        <f t="shared" si="47"/>
        <v>110.23</v>
      </c>
      <c r="U86" s="44">
        <f t="shared" si="47"/>
        <v>110.23</v>
      </c>
      <c r="V86" s="44">
        <f t="shared" si="47"/>
        <v>110.23</v>
      </c>
      <c r="W86" s="44">
        <f t="shared" si="47"/>
        <v>110.23</v>
      </c>
      <c r="X86" s="44">
        <f t="shared" si="47"/>
        <v>110.23</v>
      </c>
      <c r="Y86" s="44">
        <f t="shared" si="47"/>
        <v>110.23</v>
      </c>
      <c r="Z86" s="44">
        <f t="shared" si="47"/>
        <v>110.23</v>
      </c>
      <c r="AA86" s="44">
        <f t="shared" si="47"/>
        <v>110.23</v>
      </c>
    </row>
    <row r="87" spans="1:27" ht="12.75" customHeight="1" x14ac:dyDescent="0.2">
      <c r="A87" s="98" t="s">
        <v>1737</v>
      </c>
      <c r="B87" s="28" t="str">
        <f>"17"&amp;"."&amp;$B$800&amp;"."&amp;$B$801</f>
        <v>17.12.2023</v>
      </c>
      <c r="C87" s="90" t="s">
        <v>76</v>
      </c>
      <c r="D87" s="91">
        <f>ROUND(((D88+D89+D91+D90)/1000),5)</f>
        <v>2.45302</v>
      </c>
      <c r="E87" s="91">
        <f>ROUND(((E88+E89+E91+E90)/1000),5)</f>
        <v>2.41812</v>
      </c>
      <c r="F87" s="91">
        <f>ROUND(((F88+F89+F91+F90)/1000),5)</f>
        <v>2.3835700000000002</v>
      </c>
      <c r="G87" s="91">
        <f t="shared" ref="G87:AA87" si="48">ROUND(((G88+G89+G91+G90)/1000),5)</f>
        <v>2.3571399999999998</v>
      </c>
      <c r="H87" s="91">
        <f t="shared" si="48"/>
        <v>2.35697</v>
      </c>
      <c r="I87" s="91">
        <f t="shared" si="48"/>
        <v>2.4011</v>
      </c>
      <c r="J87" s="91">
        <f t="shared" si="48"/>
        <v>2.4336899999999999</v>
      </c>
      <c r="K87" s="91">
        <f t="shared" si="48"/>
        <v>2.6431399999999998</v>
      </c>
      <c r="L87" s="91">
        <f t="shared" si="48"/>
        <v>2.8494799999999998</v>
      </c>
      <c r="M87" s="91">
        <f t="shared" si="48"/>
        <v>2.9363600000000001</v>
      </c>
      <c r="N87" s="91">
        <f t="shared" si="48"/>
        <v>2.9778899999999999</v>
      </c>
      <c r="O87" s="91">
        <f t="shared" si="48"/>
        <v>2.99918</v>
      </c>
      <c r="P87" s="91">
        <f t="shared" si="48"/>
        <v>3.00353</v>
      </c>
      <c r="Q87" s="91">
        <f t="shared" si="48"/>
        <v>3.0143800000000001</v>
      </c>
      <c r="R87" s="91">
        <f t="shared" si="48"/>
        <v>2.9994700000000001</v>
      </c>
      <c r="S87" s="91">
        <f t="shared" si="48"/>
        <v>2.9937999999999998</v>
      </c>
      <c r="T87" s="91">
        <f t="shared" si="48"/>
        <v>2.9562599999999999</v>
      </c>
      <c r="U87" s="91">
        <f t="shared" si="48"/>
        <v>2.9997099999999999</v>
      </c>
      <c r="V87" s="91">
        <f t="shared" si="48"/>
        <v>3.1321099999999999</v>
      </c>
      <c r="W87" s="91">
        <f t="shared" si="48"/>
        <v>2.95017</v>
      </c>
      <c r="X87" s="91">
        <f t="shared" si="48"/>
        <v>2.9625499999999998</v>
      </c>
      <c r="Y87" s="91">
        <f t="shared" si="48"/>
        <v>2.9224000000000001</v>
      </c>
      <c r="Z87" s="91">
        <f t="shared" si="48"/>
        <v>2.66072</v>
      </c>
      <c r="AA87" s="91">
        <f t="shared" si="48"/>
        <v>2.4523999999999999</v>
      </c>
    </row>
    <row r="88" spans="1:27" ht="12.75" customHeight="1" outlineLevel="1" x14ac:dyDescent="0.2">
      <c r="A88" s="99" t="s">
        <v>1738</v>
      </c>
      <c r="B88" s="63" t="s">
        <v>238</v>
      </c>
      <c r="C88" s="43" t="s">
        <v>79</v>
      </c>
      <c r="D88" s="44">
        <v>1268.02</v>
      </c>
      <c r="E88" s="44">
        <v>1233.1199999999999</v>
      </c>
      <c r="F88" s="44">
        <v>1198.57</v>
      </c>
      <c r="G88" s="44">
        <v>1172.1400000000001</v>
      </c>
      <c r="H88" s="44">
        <v>1171.97</v>
      </c>
      <c r="I88" s="44">
        <v>1216.0999999999999</v>
      </c>
      <c r="J88" s="44">
        <v>1248.69</v>
      </c>
      <c r="K88" s="44">
        <v>1458.14</v>
      </c>
      <c r="L88" s="44">
        <v>1664.48</v>
      </c>
      <c r="M88" s="44">
        <v>1751.36</v>
      </c>
      <c r="N88" s="44">
        <v>1792.89</v>
      </c>
      <c r="O88" s="44">
        <v>1814.18</v>
      </c>
      <c r="P88" s="44">
        <v>1818.53</v>
      </c>
      <c r="Q88" s="44">
        <v>1829.38</v>
      </c>
      <c r="R88" s="44">
        <v>1814.47</v>
      </c>
      <c r="S88" s="44">
        <v>1808.8</v>
      </c>
      <c r="T88" s="44">
        <v>1771.26</v>
      </c>
      <c r="U88" s="44">
        <v>1814.71</v>
      </c>
      <c r="V88" s="44">
        <v>1947.11</v>
      </c>
      <c r="W88" s="44">
        <v>1765.17</v>
      </c>
      <c r="X88" s="44">
        <v>1777.55</v>
      </c>
      <c r="Y88" s="44">
        <v>1737.4</v>
      </c>
      <c r="Z88" s="44">
        <v>1475.72</v>
      </c>
      <c r="AA88" s="44">
        <v>1267.4000000000001</v>
      </c>
    </row>
    <row r="89" spans="1:27" ht="12.75" customHeight="1" outlineLevel="1" x14ac:dyDescent="0.2">
      <c r="A89" s="99" t="s">
        <v>1739</v>
      </c>
      <c r="B89" s="63" t="s">
        <v>90</v>
      </c>
      <c r="C89" s="43" t="s">
        <v>79</v>
      </c>
      <c r="D89" s="44">
        <f t="shared" ref="D89:AA89" si="49">$D$9</f>
        <v>1071.42</v>
      </c>
      <c r="E89" s="44">
        <f t="shared" si="49"/>
        <v>1071.42</v>
      </c>
      <c r="F89" s="44">
        <f t="shared" si="49"/>
        <v>1071.42</v>
      </c>
      <c r="G89" s="44">
        <f t="shared" si="49"/>
        <v>1071.42</v>
      </c>
      <c r="H89" s="44">
        <f t="shared" si="49"/>
        <v>1071.42</v>
      </c>
      <c r="I89" s="44">
        <f t="shared" si="49"/>
        <v>1071.42</v>
      </c>
      <c r="J89" s="44">
        <f t="shared" si="49"/>
        <v>1071.42</v>
      </c>
      <c r="K89" s="44">
        <f t="shared" si="49"/>
        <v>1071.42</v>
      </c>
      <c r="L89" s="44">
        <f t="shared" si="49"/>
        <v>1071.42</v>
      </c>
      <c r="M89" s="44">
        <f t="shared" si="49"/>
        <v>1071.42</v>
      </c>
      <c r="N89" s="44">
        <f t="shared" si="49"/>
        <v>1071.42</v>
      </c>
      <c r="O89" s="44">
        <f t="shared" si="49"/>
        <v>1071.42</v>
      </c>
      <c r="P89" s="44">
        <f t="shared" si="49"/>
        <v>1071.42</v>
      </c>
      <c r="Q89" s="44">
        <f t="shared" si="49"/>
        <v>1071.42</v>
      </c>
      <c r="R89" s="44">
        <f t="shared" si="49"/>
        <v>1071.42</v>
      </c>
      <c r="S89" s="44">
        <f t="shared" si="49"/>
        <v>1071.42</v>
      </c>
      <c r="T89" s="44">
        <f t="shared" si="49"/>
        <v>1071.42</v>
      </c>
      <c r="U89" s="44">
        <f t="shared" si="49"/>
        <v>1071.42</v>
      </c>
      <c r="V89" s="44">
        <f t="shared" si="49"/>
        <v>1071.42</v>
      </c>
      <c r="W89" s="44">
        <f t="shared" si="49"/>
        <v>1071.42</v>
      </c>
      <c r="X89" s="44">
        <f t="shared" si="49"/>
        <v>1071.42</v>
      </c>
      <c r="Y89" s="44">
        <f t="shared" si="49"/>
        <v>1071.42</v>
      </c>
      <c r="Z89" s="44">
        <f t="shared" si="49"/>
        <v>1071.42</v>
      </c>
      <c r="AA89" s="44">
        <f t="shared" si="49"/>
        <v>1071.42</v>
      </c>
    </row>
    <row r="90" spans="1:27" ht="12.75" customHeight="1" outlineLevel="1" x14ac:dyDescent="0.2">
      <c r="A90" s="99" t="s">
        <v>1740</v>
      </c>
      <c r="B90" s="63" t="s">
        <v>83</v>
      </c>
      <c r="C90" s="43" t="s">
        <v>79</v>
      </c>
      <c r="D90" s="44">
        <v>3.35</v>
      </c>
      <c r="E90" s="44">
        <v>3.35</v>
      </c>
      <c r="F90" s="44">
        <v>3.35</v>
      </c>
      <c r="G90" s="44">
        <v>3.35</v>
      </c>
      <c r="H90" s="44">
        <v>3.35</v>
      </c>
      <c r="I90" s="44">
        <v>3.35</v>
      </c>
      <c r="J90" s="44">
        <v>3.35</v>
      </c>
      <c r="K90" s="44">
        <v>3.35</v>
      </c>
      <c r="L90" s="44">
        <v>3.35</v>
      </c>
      <c r="M90" s="44">
        <v>3.35</v>
      </c>
      <c r="N90" s="44">
        <v>3.35</v>
      </c>
      <c r="O90" s="44">
        <v>3.35</v>
      </c>
      <c r="P90" s="44">
        <v>3.35</v>
      </c>
      <c r="Q90" s="44">
        <v>3.35</v>
      </c>
      <c r="R90" s="44">
        <v>3.35</v>
      </c>
      <c r="S90" s="44">
        <v>3.35</v>
      </c>
      <c r="T90" s="44">
        <v>3.35</v>
      </c>
      <c r="U90" s="44">
        <v>3.35</v>
      </c>
      <c r="V90" s="44">
        <v>3.35</v>
      </c>
      <c r="W90" s="44">
        <v>3.35</v>
      </c>
      <c r="X90" s="44">
        <v>3.35</v>
      </c>
      <c r="Y90" s="44">
        <v>3.35</v>
      </c>
      <c r="Z90" s="44">
        <v>3.35</v>
      </c>
      <c r="AA90" s="44">
        <v>3.35</v>
      </c>
    </row>
    <row r="91" spans="1:27" ht="12.75" customHeight="1" outlineLevel="1" x14ac:dyDescent="0.2">
      <c r="A91" s="99" t="s">
        <v>1741</v>
      </c>
      <c r="B91" s="63" t="s">
        <v>81</v>
      </c>
      <c r="C91" s="43" t="s">
        <v>79</v>
      </c>
      <c r="D91" s="44">
        <f>$D$11</f>
        <v>110.23</v>
      </c>
      <c r="E91" s="44">
        <f t="shared" ref="E91:AA91" si="50">$D$11</f>
        <v>110.23</v>
      </c>
      <c r="F91" s="44">
        <f t="shared" si="50"/>
        <v>110.23</v>
      </c>
      <c r="G91" s="44">
        <f t="shared" si="50"/>
        <v>110.23</v>
      </c>
      <c r="H91" s="44">
        <f t="shared" si="50"/>
        <v>110.23</v>
      </c>
      <c r="I91" s="44">
        <f t="shared" si="50"/>
        <v>110.23</v>
      </c>
      <c r="J91" s="44">
        <f t="shared" si="50"/>
        <v>110.23</v>
      </c>
      <c r="K91" s="44">
        <f t="shared" si="50"/>
        <v>110.23</v>
      </c>
      <c r="L91" s="44">
        <f t="shared" si="50"/>
        <v>110.23</v>
      </c>
      <c r="M91" s="44">
        <f t="shared" si="50"/>
        <v>110.23</v>
      </c>
      <c r="N91" s="44">
        <f t="shared" si="50"/>
        <v>110.23</v>
      </c>
      <c r="O91" s="44">
        <f t="shared" si="50"/>
        <v>110.23</v>
      </c>
      <c r="P91" s="44">
        <f t="shared" si="50"/>
        <v>110.23</v>
      </c>
      <c r="Q91" s="44">
        <f t="shared" si="50"/>
        <v>110.23</v>
      </c>
      <c r="R91" s="44">
        <f t="shared" si="50"/>
        <v>110.23</v>
      </c>
      <c r="S91" s="44">
        <f t="shared" si="50"/>
        <v>110.23</v>
      </c>
      <c r="T91" s="44">
        <f t="shared" si="50"/>
        <v>110.23</v>
      </c>
      <c r="U91" s="44">
        <f t="shared" si="50"/>
        <v>110.23</v>
      </c>
      <c r="V91" s="44">
        <f t="shared" si="50"/>
        <v>110.23</v>
      </c>
      <c r="W91" s="44">
        <f t="shared" si="50"/>
        <v>110.23</v>
      </c>
      <c r="X91" s="44">
        <f t="shared" si="50"/>
        <v>110.23</v>
      </c>
      <c r="Y91" s="44">
        <f t="shared" si="50"/>
        <v>110.23</v>
      </c>
      <c r="Z91" s="44">
        <f t="shared" si="50"/>
        <v>110.23</v>
      </c>
      <c r="AA91" s="44">
        <f t="shared" si="50"/>
        <v>110.23</v>
      </c>
    </row>
    <row r="92" spans="1:27" ht="12.75" customHeight="1" x14ac:dyDescent="0.2">
      <c r="A92" s="98" t="s">
        <v>1742</v>
      </c>
      <c r="B92" s="28" t="str">
        <f>"18"&amp;"."&amp;$B$800&amp;"."&amp;$B$801</f>
        <v>18.12.2023</v>
      </c>
      <c r="C92" s="90" t="s">
        <v>76</v>
      </c>
      <c r="D92" s="91">
        <f>ROUND(((D93+D94+D96+D95)/1000),5)</f>
        <v>2.3941300000000001</v>
      </c>
      <c r="E92" s="91">
        <f>ROUND(((E93+E94+E96+E95)/1000),5)</f>
        <v>2.30084</v>
      </c>
      <c r="F92" s="91">
        <f>ROUND(((F93+F94+F96+F95)/1000),5)</f>
        <v>2.2352099999999999</v>
      </c>
      <c r="G92" s="91">
        <f t="shared" ref="G92:AA92" si="51">ROUND(((G93+G94+G96+G95)/1000),5)</f>
        <v>2.2334900000000002</v>
      </c>
      <c r="H92" s="91">
        <f t="shared" si="51"/>
        <v>2.2634599999999998</v>
      </c>
      <c r="I92" s="91">
        <f t="shared" si="51"/>
        <v>2.3974099999999998</v>
      </c>
      <c r="J92" s="91">
        <f t="shared" si="51"/>
        <v>2.6250800000000001</v>
      </c>
      <c r="K92" s="91">
        <f t="shared" si="51"/>
        <v>2.9101699999999999</v>
      </c>
      <c r="L92" s="91">
        <f t="shared" si="51"/>
        <v>3.12195</v>
      </c>
      <c r="M92" s="91">
        <f t="shared" si="51"/>
        <v>3.1631999999999998</v>
      </c>
      <c r="N92" s="91">
        <f t="shared" si="51"/>
        <v>3.1537999999999999</v>
      </c>
      <c r="O92" s="91">
        <f t="shared" si="51"/>
        <v>3.2264200000000001</v>
      </c>
      <c r="P92" s="91">
        <f t="shared" si="51"/>
        <v>3.21204</v>
      </c>
      <c r="Q92" s="91">
        <f t="shared" si="51"/>
        <v>3.2292700000000001</v>
      </c>
      <c r="R92" s="91">
        <f t="shared" si="51"/>
        <v>3.2214700000000001</v>
      </c>
      <c r="S92" s="91">
        <f t="shared" si="51"/>
        <v>3.20932</v>
      </c>
      <c r="T92" s="91">
        <f t="shared" si="51"/>
        <v>3.3870399999999998</v>
      </c>
      <c r="U92" s="91">
        <f t="shared" si="51"/>
        <v>3.41195</v>
      </c>
      <c r="V92" s="91">
        <f t="shared" si="51"/>
        <v>3.3294800000000002</v>
      </c>
      <c r="W92" s="91">
        <f t="shared" si="51"/>
        <v>3.1618300000000001</v>
      </c>
      <c r="X92" s="91">
        <f t="shared" si="51"/>
        <v>3.0630500000000001</v>
      </c>
      <c r="Y92" s="91">
        <f t="shared" si="51"/>
        <v>2.91513</v>
      </c>
      <c r="Z92" s="91">
        <f t="shared" si="51"/>
        <v>2.6511200000000001</v>
      </c>
      <c r="AA92" s="91">
        <f t="shared" si="51"/>
        <v>2.4210400000000001</v>
      </c>
    </row>
    <row r="93" spans="1:27" ht="12.75" customHeight="1" outlineLevel="1" x14ac:dyDescent="0.2">
      <c r="A93" s="99" t="s">
        <v>1743</v>
      </c>
      <c r="B93" s="63" t="s">
        <v>238</v>
      </c>
      <c r="C93" s="43" t="s">
        <v>79</v>
      </c>
      <c r="D93" s="44">
        <v>1209.1300000000001</v>
      </c>
      <c r="E93" s="44">
        <v>1115.8399999999999</v>
      </c>
      <c r="F93" s="44">
        <v>1050.21</v>
      </c>
      <c r="G93" s="44">
        <v>1048.49</v>
      </c>
      <c r="H93" s="44">
        <v>1078.46</v>
      </c>
      <c r="I93" s="44">
        <v>1212.4100000000001</v>
      </c>
      <c r="J93" s="44">
        <v>1440.08</v>
      </c>
      <c r="K93" s="44">
        <v>1725.17</v>
      </c>
      <c r="L93" s="44">
        <v>1936.95</v>
      </c>
      <c r="M93" s="44">
        <v>1978.2</v>
      </c>
      <c r="N93" s="44">
        <v>1968.8</v>
      </c>
      <c r="O93" s="44">
        <v>2041.42</v>
      </c>
      <c r="P93" s="44">
        <v>2027.04</v>
      </c>
      <c r="Q93" s="44">
        <v>2044.27</v>
      </c>
      <c r="R93" s="44">
        <v>2036.47</v>
      </c>
      <c r="S93" s="44">
        <v>2024.32</v>
      </c>
      <c r="T93" s="44">
        <v>2202.04</v>
      </c>
      <c r="U93" s="44">
        <v>2226.9499999999998</v>
      </c>
      <c r="V93" s="44">
        <v>2144.48</v>
      </c>
      <c r="W93" s="44">
        <v>1976.83</v>
      </c>
      <c r="X93" s="44">
        <v>1878.05</v>
      </c>
      <c r="Y93" s="44">
        <v>1730.13</v>
      </c>
      <c r="Z93" s="44">
        <v>1466.12</v>
      </c>
      <c r="AA93" s="44">
        <v>1236.04</v>
      </c>
    </row>
    <row r="94" spans="1:27" ht="12.75" customHeight="1" outlineLevel="1" x14ac:dyDescent="0.2">
      <c r="A94" s="99" t="s">
        <v>1744</v>
      </c>
      <c r="B94" s="63" t="s">
        <v>90</v>
      </c>
      <c r="C94" s="43" t="s">
        <v>79</v>
      </c>
      <c r="D94" s="44">
        <f t="shared" ref="D94:AA94" si="52">$D$9</f>
        <v>1071.42</v>
      </c>
      <c r="E94" s="44">
        <f t="shared" si="52"/>
        <v>1071.42</v>
      </c>
      <c r="F94" s="44">
        <f t="shared" si="52"/>
        <v>1071.42</v>
      </c>
      <c r="G94" s="44">
        <f t="shared" si="52"/>
        <v>1071.42</v>
      </c>
      <c r="H94" s="44">
        <f t="shared" si="52"/>
        <v>1071.42</v>
      </c>
      <c r="I94" s="44">
        <f t="shared" si="52"/>
        <v>1071.42</v>
      </c>
      <c r="J94" s="44">
        <f t="shared" si="52"/>
        <v>1071.42</v>
      </c>
      <c r="K94" s="44">
        <f t="shared" si="52"/>
        <v>1071.42</v>
      </c>
      <c r="L94" s="44">
        <f t="shared" si="52"/>
        <v>1071.42</v>
      </c>
      <c r="M94" s="44">
        <f t="shared" si="52"/>
        <v>1071.42</v>
      </c>
      <c r="N94" s="44">
        <f t="shared" si="52"/>
        <v>1071.42</v>
      </c>
      <c r="O94" s="44">
        <f t="shared" si="52"/>
        <v>1071.42</v>
      </c>
      <c r="P94" s="44">
        <f t="shared" si="52"/>
        <v>1071.42</v>
      </c>
      <c r="Q94" s="44">
        <f t="shared" si="52"/>
        <v>1071.42</v>
      </c>
      <c r="R94" s="44">
        <f t="shared" si="52"/>
        <v>1071.42</v>
      </c>
      <c r="S94" s="44">
        <f t="shared" si="52"/>
        <v>1071.42</v>
      </c>
      <c r="T94" s="44">
        <f t="shared" si="52"/>
        <v>1071.42</v>
      </c>
      <c r="U94" s="44">
        <f t="shared" si="52"/>
        <v>1071.42</v>
      </c>
      <c r="V94" s="44">
        <f t="shared" si="52"/>
        <v>1071.42</v>
      </c>
      <c r="W94" s="44">
        <f t="shared" si="52"/>
        <v>1071.42</v>
      </c>
      <c r="X94" s="44">
        <f t="shared" si="52"/>
        <v>1071.42</v>
      </c>
      <c r="Y94" s="44">
        <f t="shared" si="52"/>
        <v>1071.42</v>
      </c>
      <c r="Z94" s="44">
        <f t="shared" si="52"/>
        <v>1071.42</v>
      </c>
      <c r="AA94" s="44">
        <f t="shared" si="52"/>
        <v>1071.42</v>
      </c>
    </row>
    <row r="95" spans="1:27" ht="12.75" customHeight="1" outlineLevel="1" x14ac:dyDescent="0.2">
      <c r="A95" s="99" t="s">
        <v>1745</v>
      </c>
      <c r="B95" s="63" t="s">
        <v>83</v>
      </c>
      <c r="C95" s="43" t="s">
        <v>79</v>
      </c>
      <c r="D95" s="44">
        <v>3.35</v>
      </c>
      <c r="E95" s="44">
        <v>3.35</v>
      </c>
      <c r="F95" s="44">
        <v>3.35</v>
      </c>
      <c r="G95" s="44">
        <v>3.35</v>
      </c>
      <c r="H95" s="44">
        <v>3.35</v>
      </c>
      <c r="I95" s="44">
        <v>3.35</v>
      </c>
      <c r="J95" s="44">
        <v>3.35</v>
      </c>
      <c r="K95" s="44">
        <v>3.35</v>
      </c>
      <c r="L95" s="44">
        <v>3.35</v>
      </c>
      <c r="M95" s="44">
        <v>3.35</v>
      </c>
      <c r="N95" s="44">
        <v>3.35</v>
      </c>
      <c r="O95" s="44">
        <v>3.35</v>
      </c>
      <c r="P95" s="44">
        <v>3.35</v>
      </c>
      <c r="Q95" s="44">
        <v>3.35</v>
      </c>
      <c r="R95" s="44">
        <v>3.35</v>
      </c>
      <c r="S95" s="44">
        <v>3.35</v>
      </c>
      <c r="T95" s="44">
        <v>3.35</v>
      </c>
      <c r="U95" s="44">
        <v>3.35</v>
      </c>
      <c r="V95" s="44">
        <v>3.35</v>
      </c>
      <c r="W95" s="44">
        <v>3.35</v>
      </c>
      <c r="X95" s="44">
        <v>3.35</v>
      </c>
      <c r="Y95" s="44">
        <v>3.35</v>
      </c>
      <c r="Z95" s="44">
        <v>3.35</v>
      </c>
      <c r="AA95" s="44">
        <v>3.35</v>
      </c>
    </row>
    <row r="96" spans="1:27" ht="12.75" customHeight="1" outlineLevel="1" x14ac:dyDescent="0.2">
      <c r="A96" s="99" t="s">
        <v>1746</v>
      </c>
      <c r="B96" s="63" t="s">
        <v>81</v>
      </c>
      <c r="C96" s="43" t="s">
        <v>79</v>
      </c>
      <c r="D96" s="44">
        <f>$D$11</f>
        <v>110.23</v>
      </c>
      <c r="E96" s="44">
        <f t="shared" ref="E96:AA96" si="53">$D$11</f>
        <v>110.23</v>
      </c>
      <c r="F96" s="44">
        <f t="shared" si="53"/>
        <v>110.23</v>
      </c>
      <c r="G96" s="44">
        <f t="shared" si="53"/>
        <v>110.23</v>
      </c>
      <c r="H96" s="44">
        <f t="shared" si="53"/>
        <v>110.23</v>
      </c>
      <c r="I96" s="44">
        <f t="shared" si="53"/>
        <v>110.23</v>
      </c>
      <c r="J96" s="44">
        <f t="shared" si="53"/>
        <v>110.23</v>
      </c>
      <c r="K96" s="44">
        <f t="shared" si="53"/>
        <v>110.23</v>
      </c>
      <c r="L96" s="44">
        <f t="shared" si="53"/>
        <v>110.23</v>
      </c>
      <c r="M96" s="44">
        <f t="shared" si="53"/>
        <v>110.23</v>
      </c>
      <c r="N96" s="44">
        <f t="shared" si="53"/>
        <v>110.23</v>
      </c>
      <c r="O96" s="44">
        <f t="shared" si="53"/>
        <v>110.23</v>
      </c>
      <c r="P96" s="44">
        <f t="shared" si="53"/>
        <v>110.23</v>
      </c>
      <c r="Q96" s="44">
        <f t="shared" si="53"/>
        <v>110.23</v>
      </c>
      <c r="R96" s="44">
        <f t="shared" si="53"/>
        <v>110.23</v>
      </c>
      <c r="S96" s="44">
        <f t="shared" si="53"/>
        <v>110.23</v>
      </c>
      <c r="T96" s="44">
        <f t="shared" si="53"/>
        <v>110.23</v>
      </c>
      <c r="U96" s="44">
        <f t="shared" si="53"/>
        <v>110.23</v>
      </c>
      <c r="V96" s="44">
        <f t="shared" si="53"/>
        <v>110.23</v>
      </c>
      <c r="W96" s="44">
        <f t="shared" si="53"/>
        <v>110.23</v>
      </c>
      <c r="X96" s="44">
        <f t="shared" si="53"/>
        <v>110.23</v>
      </c>
      <c r="Y96" s="44">
        <f t="shared" si="53"/>
        <v>110.23</v>
      </c>
      <c r="Z96" s="44">
        <f t="shared" si="53"/>
        <v>110.23</v>
      </c>
      <c r="AA96" s="44">
        <f t="shared" si="53"/>
        <v>110.23</v>
      </c>
    </row>
    <row r="97" spans="1:27" ht="12.75" customHeight="1" x14ac:dyDescent="0.2">
      <c r="A97" s="98" t="s">
        <v>1747</v>
      </c>
      <c r="B97" s="28" t="str">
        <f>"19"&amp;"."&amp;$B$800&amp;"."&amp;$B$801</f>
        <v>19.12.2023</v>
      </c>
      <c r="C97" s="90" t="s">
        <v>76</v>
      </c>
      <c r="D97" s="91">
        <f>ROUND(((D98+D99+D101+D100)/1000),5)</f>
        <v>2.3687200000000002</v>
      </c>
      <c r="E97" s="91">
        <f>ROUND(((E98+E99+E101+E100)/1000),5)</f>
        <v>2.2914500000000002</v>
      </c>
      <c r="F97" s="91">
        <f>ROUND(((F98+F99+F101+F100)/1000),5)</f>
        <v>2.2641900000000001</v>
      </c>
      <c r="G97" s="91">
        <f t="shared" ref="G97:AA97" si="54">ROUND(((G98+G99+G101+G100)/1000),5)</f>
        <v>2.2639100000000001</v>
      </c>
      <c r="H97" s="91">
        <f t="shared" si="54"/>
        <v>2.2723100000000001</v>
      </c>
      <c r="I97" s="91">
        <f t="shared" si="54"/>
        <v>2.4155000000000002</v>
      </c>
      <c r="J97" s="91">
        <f t="shared" si="54"/>
        <v>2.63876</v>
      </c>
      <c r="K97" s="91">
        <f t="shared" si="54"/>
        <v>2.8533300000000001</v>
      </c>
      <c r="L97" s="91">
        <f t="shared" si="54"/>
        <v>3.0799799999999999</v>
      </c>
      <c r="M97" s="91">
        <f t="shared" si="54"/>
        <v>3.1251799999999998</v>
      </c>
      <c r="N97" s="91">
        <f t="shared" si="54"/>
        <v>3.16391</v>
      </c>
      <c r="O97" s="91">
        <f t="shared" si="54"/>
        <v>3.18933</v>
      </c>
      <c r="P97" s="91">
        <f t="shared" si="54"/>
        <v>3.17747</v>
      </c>
      <c r="Q97" s="91">
        <f t="shared" si="54"/>
        <v>3.1924899999999998</v>
      </c>
      <c r="R97" s="91">
        <f t="shared" si="54"/>
        <v>3.1917599999999999</v>
      </c>
      <c r="S97" s="91">
        <f t="shared" si="54"/>
        <v>3.1593100000000001</v>
      </c>
      <c r="T97" s="91">
        <f t="shared" si="54"/>
        <v>3.2709299999999999</v>
      </c>
      <c r="U97" s="91">
        <f t="shared" si="54"/>
        <v>3.1878500000000001</v>
      </c>
      <c r="V97" s="91">
        <f t="shared" si="54"/>
        <v>3.1588599999999998</v>
      </c>
      <c r="W97" s="91">
        <f t="shared" si="54"/>
        <v>3.1534599999999999</v>
      </c>
      <c r="X97" s="91">
        <f t="shared" si="54"/>
        <v>3.0501200000000002</v>
      </c>
      <c r="Y97" s="91">
        <f t="shared" si="54"/>
        <v>2.8820899999999998</v>
      </c>
      <c r="Z97" s="91">
        <f t="shared" si="54"/>
        <v>2.64642</v>
      </c>
      <c r="AA97" s="91">
        <f t="shared" si="54"/>
        <v>2.4097900000000001</v>
      </c>
    </row>
    <row r="98" spans="1:27" ht="12.75" customHeight="1" outlineLevel="1" x14ac:dyDescent="0.2">
      <c r="A98" s="99" t="s">
        <v>1748</v>
      </c>
      <c r="B98" s="63" t="s">
        <v>238</v>
      </c>
      <c r="C98" s="43" t="s">
        <v>79</v>
      </c>
      <c r="D98" s="44">
        <v>1183.72</v>
      </c>
      <c r="E98" s="44">
        <v>1106.45</v>
      </c>
      <c r="F98" s="44">
        <v>1079.19</v>
      </c>
      <c r="G98" s="44">
        <v>1078.9100000000001</v>
      </c>
      <c r="H98" s="44">
        <v>1087.31</v>
      </c>
      <c r="I98" s="44">
        <v>1230.5</v>
      </c>
      <c r="J98" s="44">
        <v>1453.76</v>
      </c>
      <c r="K98" s="44">
        <v>1668.33</v>
      </c>
      <c r="L98" s="44">
        <v>1894.98</v>
      </c>
      <c r="M98" s="44">
        <v>1940.18</v>
      </c>
      <c r="N98" s="44">
        <v>1978.91</v>
      </c>
      <c r="O98" s="44">
        <v>2004.33</v>
      </c>
      <c r="P98" s="44">
        <v>1992.47</v>
      </c>
      <c r="Q98" s="44">
        <v>2007.49</v>
      </c>
      <c r="R98" s="44">
        <v>2006.76</v>
      </c>
      <c r="S98" s="44">
        <v>1974.31</v>
      </c>
      <c r="T98" s="44">
        <v>2085.9299999999998</v>
      </c>
      <c r="U98" s="44">
        <v>2002.85</v>
      </c>
      <c r="V98" s="44">
        <v>1973.86</v>
      </c>
      <c r="W98" s="44">
        <v>1968.46</v>
      </c>
      <c r="X98" s="44">
        <v>1865.12</v>
      </c>
      <c r="Y98" s="44">
        <v>1697.09</v>
      </c>
      <c r="Z98" s="44">
        <v>1461.42</v>
      </c>
      <c r="AA98" s="44">
        <v>1224.79</v>
      </c>
    </row>
    <row r="99" spans="1:27" ht="12.75" customHeight="1" outlineLevel="1" x14ac:dyDescent="0.2">
      <c r="A99" s="99" t="s">
        <v>1749</v>
      </c>
      <c r="B99" s="63" t="s">
        <v>90</v>
      </c>
      <c r="C99" s="43" t="s">
        <v>79</v>
      </c>
      <c r="D99" s="44">
        <f t="shared" ref="D99:AA99" si="55">$D$9</f>
        <v>1071.42</v>
      </c>
      <c r="E99" s="44">
        <f t="shared" si="55"/>
        <v>1071.42</v>
      </c>
      <c r="F99" s="44">
        <f t="shared" si="55"/>
        <v>1071.42</v>
      </c>
      <c r="G99" s="44">
        <f t="shared" si="55"/>
        <v>1071.42</v>
      </c>
      <c r="H99" s="44">
        <f t="shared" si="55"/>
        <v>1071.42</v>
      </c>
      <c r="I99" s="44">
        <f t="shared" si="55"/>
        <v>1071.42</v>
      </c>
      <c r="J99" s="44">
        <f t="shared" si="55"/>
        <v>1071.42</v>
      </c>
      <c r="K99" s="44">
        <f t="shared" si="55"/>
        <v>1071.42</v>
      </c>
      <c r="L99" s="44">
        <f t="shared" si="55"/>
        <v>1071.42</v>
      </c>
      <c r="M99" s="44">
        <f t="shared" si="55"/>
        <v>1071.42</v>
      </c>
      <c r="N99" s="44">
        <f t="shared" si="55"/>
        <v>1071.42</v>
      </c>
      <c r="O99" s="44">
        <f t="shared" si="55"/>
        <v>1071.42</v>
      </c>
      <c r="P99" s="44">
        <f t="shared" si="55"/>
        <v>1071.42</v>
      </c>
      <c r="Q99" s="44">
        <f t="shared" si="55"/>
        <v>1071.42</v>
      </c>
      <c r="R99" s="44">
        <f t="shared" si="55"/>
        <v>1071.42</v>
      </c>
      <c r="S99" s="44">
        <f t="shared" si="55"/>
        <v>1071.42</v>
      </c>
      <c r="T99" s="44">
        <f t="shared" si="55"/>
        <v>1071.42</v>
      </c>
      <c r="U99" s="44">
        <f t="shared" si="55"/>
        <v>1071.42</v>
      </c>
      <c r="V99" s="44">
        <f t="shared" si="55"/>
        <v>1071.42</v>
      </c>
      <c r="W99" s="44">
        <f t="shared" si="55"/>
        <v>1071.42</v>
      </c>
      <c r="X99" s="44">
        <f t="shared" si="55"/>
        <v>1071.42</v>
      </c>
      <c r="Y99" s="44">
        <f t="shared" si="55"/>
        <v>1071.42</v>
      </c>
      <c r="Z99" s="44">
        <f t="shared" si="55"/>
        <v>1071.42</v>
      </c>
      <c r="AA99" s="44">
        <f t="shared" si="55"/>
        <v>1071.42</v>
      </c>
    </row>
    <row r="100" spans="1:27" ht="12.75" customHeight="1" outlineLevel="1" x14ac:dyDescent="0.2">
      <c r="A100" s="99" t="s">
        <v>1750</v>
      </c>
      <c r="B100" s="63" t="s">
        <v>83</v>
      </c>
      <c r="C100" s="43" t="s">
        <v>79</v>
      </c>
      <c r="D100" s="44">
        <v>3.35</v>
      </c>
      <c r="E100" s="44">
        <v>3.35</v>
      </c>
      <c r="F100" s="44">
        <v>3.35</v>
      </c>
      <c r="G100" s="44">
        <v>3.35</v>
      </c>
      <c r="H100" s="44">
        <v>3.35</v>
      </c>
      <c r="I100" s="44">
        <v>3.35</v>
      </c>
      <c r="J100" s="44">
        <v>3.35</v>
      </c>
      <c r="K100" s="44">
        <v>3.35</v>
      </c>
      <c r="L100" s="44">
        <v>3.35</v>
      </c>
      <c r="M100" s="44">
        <v>3.35</v>
      </c>
      <c r="N100" s="44">
        <v>3.35</v>
      </c>
      <c r="O100" s="44">
        <v>3.35</v>
      </c>
      <c r="P100" s="44">
        <v>3.35</v>
      </c>
      <c r="Q100" s="44">
        <v>3.35</v>
      </c>
      <c r="R100" s="44">
        <v>3.35</v>
      </c>
      <c r="S100" s="44">
        <v>3.35</v>
      </c>
      <c r="T100" s="44">
        <v>3.35</v>
      </c>
      <c r="U100" s="44">
        <v>3.35</v>
      </c>
      <c r="V100" s="44">
        <v>3.35</v>
      </c>
      <c r="W100" s="44">
        <v>3.35</v>
      </c>
      <c r="X100" s="44">
        <v>3.35</v>
      </c>
      <c r="Y100" s="44">
        <v>3.35</v>
      </c>
      <c r="Z100" s="44">
        <v>3.35</v>
      </c>
      <c r="AA100" s="44">
        <v>3.35</v>
      </c>
    </row>
    <row r="101" spans="1:27" ht="12.75" customHeight="1" outlineLevel="1" x14ac:dyDescent="0.2">
      <c r="A101" s="99" t="s">
        <v>1751</v>
      </c>
      <c r="B101" s="63" t="s">
        <v>81</v>
      </c>
      <c r="C101" s="43" t="s">
        <v>79</v>
      </c>
      <c r="D101" s="44">
        <f>$D$11</f>
        <v>110.23</v>
      </c>
      <c r="E101" s="44">
        <f t="shared" ref="E101:AA101" si="56">$D$11</f>
        <v>110.23</v>
      </c>
      <c r="F101" s="44">
        <f t="shared" si="56"/>
        <v>110.23</v>
      </c>
      <c r="G101" s="44">
        <f t="shared" si="56"/>
        <v>110.23</v>
      </c>
      <c r="H101" s="44">
        <f t="shared" si="56"/>
        <v>110.23</v>
      </c>
      <c r="I101" s="44">
        <f t="shared" si="56"/>
        <v>110.23</v>
      </c>
      <c r="J101" s="44">
        <f t="shared" si="56"/>
        <v>110.23</v>
      </c>
      <c r="K101" s="44">
        <f t="shared" si="56"/>
        <v>110.23</v>
      </c>
      <c r="L101" s="44">
        <f t="shared" si="56"/>
        <v>110.23</v>
      </c>
      <c r="M101" s="44">
        <f t="shared" si="56"/>
        <v>110.23</v>
      </c>
      <c r="N101" s="44">
        <f t="shared" si="56"/>
        <v>110.23</v>
      </c>
      <c r="O101" s="44">
        <f t="shared" si="56"/>
        <v>110.23</v>
      </c>
      <c r="P101" s="44">
        <f t="shared" si="56"/>
        <v>110.23</v>
      </c>
      <c r="Q101" s="44">
        <f t="shared" si="56"/>
        <v>110.23</v>
      </c>
      <c r="R101" s="44">
        <f t="shared" si="56"/>
        <v>110.23</v>
      </c>
      <c r="S101" s="44">
        <f t="shared" si="56"/>
        <v>110.23</v>
      </c>
      <c r="T101" s="44">
        <f t="shared" si="56"/>
        <v>110.23</v>
      </c>
      <c r="U101" s="44">
        <f t="shared" si="56"/>
        <v>110.23</v>
      </c>
      <c r="V101" s="44">
        <f t="shared" si="56"/>
        <v>110.23</v>
      </c>
      <c r="W101" s="44">
        <f t="shared" si="56"/>
        <v>110.23</v>
      </c>
      <c r="X101" s="44">
        <f t="shared" si="56"/>
        <v>110.23</v>
      </c>
      <c r="Y101" s="44">
        <f t="shared" si="56"/>
        <v>110.23</v>
      </c>
      <c r="Z101" s="44">
        <f t="shared" si="56"/>
        <v>110.23</v>
      </c>
      <c r="AA101" s="44">
        <f t="shared" si="56"/>
        <v>110.23</v>
      </c>
    </row>
    <row r="102" spans="1:27" ht="12.75" customHeight="1" x14ac:dyDescent="0.2">
      <c r="A102" s="98" t="s">
        <v>1752</v>
      </c>
      <c r="B102" s="28" t="str">
        <f>"20"&amp;"."&amp;$B$800&amp;"."&amp;$B$801</f>
        <v>20.12.2023</v>
      </c>
      <c r="C102" s="90" t="s">
        <v>76</v>
      </c>
      <c r="D102" s="91">
        <f>ROUND(((D103+D104+D106+D105)/1000),5)</f>
        <v>2.4197600000000001</v>
      </c>
      <c r="E102" s="91">
        <f>ROUND(((E103+E104+E106+E105)/1000),5)</f>
        <v>2.3715999999999999</v>
      </c>
      <c r="F102" s="91">
        <f>ROUND(((F103+F104+F106+F105)/1000),5)</f>
        <v>2.31324</v>
      </c>
      <c r="G102" s="91">
        <f t="shared" ref="G102:AA102" si="57">ROUND(((G103+G104+G106+G105)/1000),5)</f>
        <v>2.3073199999999998</v>
      </c>
      <c r="H102" s="91">
        <f t="shared" si="57"/>
        <v>2.3840400000000002</v>
      </c>
      <c r="I102" s="91">
        <f t="shared" si="57"/>
        <v>2.4313500000000001</v>
      </c>
      <c r="J102" s="91">
        <f t="shared" si="57"/>
        <v>2.6491699999999998</v>
      </c>
      <c r="K102" s="91">
        <f t="shared" si="57"/>
        <v>2.8408099999999998</v>
      </c>
      <c r="L102" s="91">
        <f t="shared" si="57"/>
        <v>3.1117300000000001</v>
      </c>
      <c r="M102" s="91">
        <f t="shared" si="57"/>
        <v>3.1343399999999999</v>
      </c>
      <c r="N102" s="91">
        <f t="shared" si="57"/>
        <v>3.13592</v>
      </c>
      <c r="O102" s="91">
        <f t="shared" si="57"/>
        <v>3.2352699999999999</v>
      </c>
      <c r="P102" s="91">
        <f t="shared" si="57"/>
        <v>3.1792899999999999</v>
      </c>
      <c r="Q102" s="91">
        <f t="shared" si="57"/>
        <v>3.1987899999999998</v>
      </c>
      <c r="R102" s="91">
        <f t="shared" si="57"/>
        <v>3.1788400000000001</v>
      </c>
      <c r="S102" s="91">
        <f t="shared" si="57"/>
        <v>3.12961</v>
      </c>
      <c r="T102" s="91">
        <f t="shared" si="57"/>
        <v>3.07376</v>
      </c>
      <c r="U102" s="91">
        <f t="shared" si="57"/>
        <v>3.0771299999999999</v>
      </c>
      <c r="V102" s="91">
        <f t="shared" si="57"/>
        <v>3.1273599999999999</v>
      </c>
      <c r="W102" s="91">
        <f t="shared" si="57"/>
        <v>3.1279599999999999</v>
      </c>
      <c r="X102" s="91">
        <f t="shared" si="57"/>
        <v>2.94909</v>
      </c>
      <c r="Y102" s="91">
        <f t="shared" si="57"/>
        <v>2.8075299999999999</v>
      </c>
      <c r="Z102" s="91">
        <f t="shared" si="57"/>
        <v>2.6537799999999998</v>
      </c>
      <c r="AA102" s="91">
        <f t="shared" si="57"/>
        <v>2.4188800000000001</v>
      </c>
    </row>
    <row r="103" spans="1:27" ht="12.75" customHeight="1" outlineLevel="1" x14ac:dyDescent="0.2">
      <c r="A103" s="99" t="s">
        <v>1753</v>
      </c>
      <c r="B103" s="63" t="s">
        <v>238</v>
      </c>
      <c r="C103" s="43" t="s">
        <v>79</v>
      </c>
      <c r="D103" s="44">
        <v>1234.76</v>
      </c>
      <c r="E103" s="44">
        <v>1186.5999999999999</v>
      </c>
      <c r="F103" s="44">
        <v>1128.24</v>
      </c>
      <c r="G103" s="44">
        <v>1122.32</v>
      </c>
      <c r="H103" s="44">
        <v>1199.04</v>
      </c>
      <c r="I103" s="44">
        <v>1246.3499999999999</v>
      </c>
      <c r="J103" s="44">
        <v>1464.17</v>
      </c>
      <c r="K103" s="44">
        <v>1655.81</v>
      </c>
      <c r="L103" s="44">
        <v>1926.73</v>
      </c>
      <c r="M103" s="44">
        <v>1949.34</v>
      </c>
      <c r="N103" s="44">
        <v>1950.92</v>
      </c>
      <c r="O103" s="44">
        <v>2050.27</v>
      </c>
      <c r="P103" s="44">
        <v>1994.29</v>
      </c>
      <c r="Q103" s="44">
        <v>2013.79</v>
      </c>
      <c r="R103" s="44">
        <v>1993.84</v>
      </c>
      <c r="S103" s="44">
        <v>1944.61</v>
      </c>
      <c r="T103" s="44">
        <v>1888.76</v>
      </c>
      <c r="U103" s="44">
        <v>1892.13</v>
      </c>
      <c r="V103" s="44">
        <v>1942.36</v>
      </c>
      <c r="W103" s="44">
        <v>1942.96</v>
      </c>
      <c r="X103" s="44">
        <v>1764.09</v>
      </c>
      <c r="Y103" s="44">
        <v>1622.53</v>
      </c>
      <c r="Z103" s="44">
        <v>1468.78</v>
      </c>
      <c r="AA103" s="44">
        <v>1233.8800000000001</v>
      </c>
    </row>
    <row r="104" spans="1:27" ht="12.75" customHeight="1" outlineLevel="1" x14ac:dyDescent="0.2">
      <c r="A104" s="99" t="s">
        <v>1754</v>
      </c>
      <c r="B104" s="63" t="s">
        <v>90</v>
      </c>
      <c r="C104" s="43" t="s">
        <v>79</v>
      </c>
      <c r="D104" s="44">
        <f t="shared" ref="D104:AA104" si="58">$D$9</f>
        <v>1071.42</v>
      </c>
      <c r="E104" s="44">
        <f t="shared" si="58"/>
        <v>1071.42</v>
      </c>
      <c r="F104" s="44">
        <f t="shared" si="58"/>
        <v>1071.42</v>
      </c>
      <c r="G104" s="44">
        <f t="shared" si="58"/>
        <v>1071.42</v>
      </c>
      <c r="H104" s="44">
        <f t="shared" si="58"/>
        <v>1071.42</v>
      </c>
      <c r="I104" s="44">
        <f t="shared" si="58"/>
        <v>1071.42</v>
      </c>
      <c r="J104" s="44">
        <f t="shared" si="58"/>
        <v>1071.42</v>
      </c>
      <c r="K104" s="44">
        <f t="shared" si="58"/>
        <v>1071.42</v>
      </c>
      <c r="L104" s="44">
        <f t="shared" si="58"/>
        <v>1071.42</v>
      </c>
      <c r="M104" s="44">
        <f t="shared" si="58"/>
        <v>1071.42</v>
      </c>
      <c r="N104" s="44">
        <f t="shared" si="58"/>
        <v>1071.42</v>
      </c>
      <c r="O104" s="44">
        <f t="shared" si="58"/>
        <v>1071.42</v>
      </c>
      <c r="P104" s="44">
        <f t="shared" si="58"/>
        <v>1071.42</v>
      </c>
      <c r="Q104" s="44">
        <f t="shared" si="58"/>
        <v>1071.42</v>
      </c>
      <c r="R104" s="44">
        <f t="shared" si="58"/>
        <v>1071.42</v>
      </c>
      <c r="S104" s="44">
        <f t="shared" si="58"/>
        <v>1071.42</v>
      </c>
      <c r="T104" s="44">
        <f t="shared" si="58"/>
        <v>1071.42</v>
      </c>
      <c r="U104" s="44">
        <f t="shared" si="58"/>
        <v>1071.42</v>
      </c>
      <c r="V104" s="44">
        <f t="shared" si="58"/>
        <v>1071.42</v>
      </c>
      <c r="W104" s="44">
        <f t="shared" si="58"/>
        <v>1071.42</v>
      </c>
      <c r="X104" s="44">
        <f t="shared" si="58"/>
        <v>1071.42</v>
      </c>
      <c r="Y104" s="44">
        <f t="shared" si="58"/>
        <v>1071.42</v>
      </c>
      <c r="Z104" s="44">
        <f t="shared" si="58"/>
        <v>1071.42</v>
      </c>
      <c r="AA104" s="44">
        <f t="shared" si="58"/>
        <v>1071.42</v>
      </c>
    </row>
    <row r="105" spans="1:27" ht="12.75" customHeight="1" outlineLevel="1" x14ac:dyDescent="0.2">
      <c r="A105" s="99" t="s">
        <v>1755</v>
      </c>
      <c r="B105" s="63" t="s">
        <v>83</v>
      </c>
      <c r="C105" s="43" t="s">
        <v>79</v>
      </c>
      <c r="D105" s="44">
        <v>3.35</v>
      </c>
      <c r="E105" s="44">
        <v>3.35</v>
      </c>
      <c r="F105" s="44">
        <v>3.35</v>
      </c>
      <c r="G105" s="44">
        <v>3.35</v>
      </c>
      <c r="H105" s="44">
        <v>3.35</v>
      </c>
      <c r="I105" s="44">
        <v>3.35</v>
      </c>
      <c r="J105" s="44">
        <v>3.35</v>
      </c>
      <c r="K105" s="44">
        <v>3.35</v>
      </c>
      <c r="L105" s="44">
        <v>3.35</v>
      </c>
      <c r="M105" s="44">
        <v>3.35</v>
      </c>
      <c r="N105" s="44">
        <v>3.35</v>
      </c>
      <c r="O105" s="44">
        <v>3.35</v>
      </c>
      <c r="P105" s="44">
        <v>3.35</v>
      </c>
      <c r="Q105" s="44">
        <v>3.35</v>
      </c>
      <c r="R105" s="44">
        <v>3.35</v>
      </c>
      <c r="S105" s="44">
        <v>3.35</v>
      </c>
      <c r="T105" s="44">
        <v>3.35</v>
      </c>
      <c r="U105" s="44">
        <v>3.35</v>
      </c>
      <c r="V105" s="44">
        <v>3.35</v>
      </c>
      <c r="W105" s="44">
        <v>3.35</v>
      </c>
      <c r="X105" s="44">
        <v>3.35</v>
      </c>
      <c r="Y105" s="44">
        <v>3.35</v>
      </c>
      <c r="Z105" s="44">
        <v>3.35</v>
      </c>
      <c r="AA105" s="44">
        <v>3.35</v>
      </c>
    </row>
    <row r="106" spans="1:27" ht="12.75" customHeight="1" outlineLevel="1" x14ac:dyDescent="0.2">
      <c r="A106" s="99" t="s">
        <v>1756</v>
      </c>
      <c r="B106" s="63" t="s">
        <v>81</v>
      </c>
      <c r="C106" s="43" t="s">
        <v>79</v>
      </c>
      <c r="D106" s="44">
        <f>$D$11</f>
        <v>110.23</v>
      </c>
      <c r="E106" s="44">
        <f t="shared" ref="E106:AA106" si="59">$D$11</f>
        <v>110.23</v>
      </c>
      <c r="F106" s="44">
        <f t="shared" si="59"/>
        <v>110.23</v>
      </c>
      <c r="G106" s="44">
        <f t="shared" si="59"/>
        <v>110.23</v>
      </c>
      <c r="H106" s="44">
        <f t="shared" si="59"/>
        <v>110.23</v>
      </c>
      <c r="I106" s="44">
        <f t="shared" si="59"/>
        <v>110.23</v>
      </c>
      <c r="J106" s="44">
        <f t="shared" si="59"/>
        <v>110.23</v>
      </c>
      <c r="K106" s="44">
        <f t="shared" si="59"/>
        <v>110.23</v>
      </c>
      <c r="L106" s="44">
        <f t="shared" si="59"/>
        <v>110.23</v>
      </c>
      <c r="M106" s="44">
        <f t="shared" si="59"/>
        <v>110.23</v>
      </c>
      <c r="N106" s="44">
        <f t="shared" si="59"/>
        <v>110.23</v>
      </c>
      <c r="O106" s="44">
        <f t="shared" si="59"/>
        <v>110.23</v>
      </c>
      <c r="P106" s="44">
        <f t="shared" si="59"/>
        <v>110.23</v>
      </c>
      <c r="Q106" s="44">
        <f t="shared" si="59"/>
        <v>110.23</v>
      </c>
      <c r="R106" s="44">
        <f t="shared" si="59"/>
        <v>110.23</v>
      </c>
      <c r="S106" s="44">
        <f t="shared" si="59"/>
        <v>110.23</v>
      </c>
      <c r="T106" s="44">
        <f t="shared" si="59"/>
        <v>110.23</v>
      </c>
      <c r="U106" s="44">
        <f t="shared" si="59"/>
        <v>110.23</v>
      </c>
      <c r="V106" s="44">
        <f t="shared" si="59"/>
        <v>110.23</v>
      </c>
      <c r="W106" s="44">
        <f t="shared" si="59"/>
        <v>110.23</v>
      </c>
      <c r="X106" s="44">
        <f t="shared" si="59"/>
        <v>110.23</v>
      </c>
      <c r="Y106" s="44">
        <f t="shared" si="59"/>
        <v>110.23</v>
      </c>
      <c r="Z106" s="44">
        <f t="shared" si="59"/>
        <v>110.23</v>
      </c>
      <c r="AA106" s="44">
        <f t="shared" si="59"/>
        <v>110.23</v>
      </c>
    </row>
    <row r="107" spans="1:27" ht="12.75" customHeight="1" x14ac:dyDescent="0.2">
      <c r="A107" s="98" t="s">
        <v>1757</v>
      </c>
      <c r="B107" s="28" t="str">
        <f>"21"&amp;"."&amp;$B$800&amp;"."&amp;$B$801</f>
        <v>21.12.2023</v>
      </c>
      <c r="C107" s="90" t="s">
        <v>76</v>
      </c>
      <c r="D107" s="91">
        <f>ROUND(((D108+D109+D111+D110)/1000),5)</f>
        <v>2.4186200000000002</v>
      </c>
      <c r="E107" s="91">
        <f>ROUND(((E108+E109+E111+E110)/1000),5)</f>
        <v>2.3700399999999999</v>
      </c>
      <c r="F107" s="91">
        <f>ROUND(((F108+F109+F111+F110)/1000),5)</f>
        <v>2.3544399999999999</v>
      </c>
      <c r="G107" s="91">
        <f t="shared" ref="G107:AA107" si="60">ROUND(((G108+G109+G111+G110)/1000),5)</f>
        <v>2.3630200000000001</v>
      </c>
      <c r="H107" s="91">
        <f t="shared" si="60"/>
        <v>2.4078599999999999</v>
      </c>
      <c r="I107" s="91">
        <f t="shared" si="60"/>
        <v>2.4980199999999999</v>
      </c>
      <c r="J107" s="91">
        <f t="shared" si="60"/>
        <v>2.64567</v>
      </c>
      <c r="K107" s="91">
        <f t="shared" si="60"/>
        <v>2.95763</v>
      </c>
      <c r="L107" s="91">
        <f t="shared" si="60"/>
        <v>3.11591</v>
      </c>
      <c r="M107" s="91">
        <f t="shared" si="60"/>
        <v>3.1114199999999999</v>
      </c>
      <c r="N107" s="91">
        <f t="shared" si="60"/>
        <v>3.13408</v>
      </c>
      <c r="O107" s="91">
        <f t="shared" si="60"/>
        <v>3.22078</v>
      </c>
      <c r="P107" s="91">
        <f t="shared" si="60"/>
        <v>3.1881599999999999</v>
      </c>
      <c r="Q107" s="91">
        <f t="shared" si="60"/>
        <v>3.2226599999999999</v>
      </c>
      <c r="R107" s="91">
        <f t="shared" si="60"/>
        <v>3.2076199999999999</v>
      </c>
      <c r="S107" s="91">
        <f t="shared" si="60"/>
        <v>3.1629</v>
      </c>
      <c r="T107" s="91">
        <f t="shared" si="60"/>
        <v>3.1772</v>
      </c>
      <c r="U107" s="91">
        <f t="shared" si="60"/>
        <v>3.1657099999999998</v>
      </c>
      <c r="V107" s="91">
        <f t="shared" si="60"/>
        <v>3.1560899999999998</v>
      </c>
      <c r="W107" s="91">
        <f t="shared" si="60"/>
        <v>3.1608499999999999</v>
      </c>
      <c r="X107" s="91">
        <f t="shared" si="60"/>
        <v>3.0609799999999998</v>
      </c>
      <c r="Y107" s="91">
        <f t="shared" si="60"/>
        <v>2.8687900000000002</v>
      </c>
      <c r="Z107" s="91">
        <f t="shared" si="60"/>
        <v>2.67937</v>
      </c>
      <c r="AA107" s="91">
        <f t="shared" si="60"/>
        <v>2.4515199999999999</v>
      </c>
    </row>
    <row r="108" spans="1:27" ht="12.75" customHeight="1" outlineLevel="1" x14ac:dyDescent="0.2">
      <c r="A108" s="99" t="s">
        <v>1758</v>
      </c>
      <c r="B108" s="63" t="s">
        <v>238</v>
      </c>
      <c r="C108" s="43" t="s">
        <v>79</v>
      </c>
      <c r="D108" s="44">
        <v>1233.6199999999999</v>
      </c>
      <c r="E108" s="44">
        <v>1185.04</v>
      </c>
      <c r="F108" s="44">
        <v>1169.44</v>
      </c>
      <c r="G108" s="44">
        <v>1178.02</v>
      </c>
      <c r="H108" s="44">
        <v>1222.8599999999999</v>
      </c>
      <c r="I108" s="44">
        <v>1313.02</v>
      </c>
      <c r="J108" s="44">
        <v>1460.67</v>
      </c>
      <c r="K108" s="44">
        <v>1772.63</v>
      </c>
      <c r="L108" s="44">
        <v>1930.91</v>
      </c>
      <c r="M108" s="44">
        <v>1926.42</v>
      </c>
      <c r="N108" s="44">
        <v>1949.08</v>
      </c>
      <c r="O108" s="44">
        <v>2035.78</v>
      </c>
      <c r="P108" s="44">
        <v>2003.16</v>
      </c>
      <c r="Q108" s="44">
        <v>2037.66</v>
      </c>
      <c r="R108" s="44">
        <v>2022.62</v>
      </c>
      <c r="S108" s="44">
        <v>1977.9</v>
      </c>
      <c r="T108" s="44">
        <v>1992.2</v>
      </c>
      <c r="U108" s="44">
        <v>1980.71</v>
      </c>
      <c r="V108" s="44">
        <v>1971.09</v>
      </c>
      <c r="W108" s="44">
        <v>1975.85</v>
      </c>
      <c r="X108" s="44">
        <v>1875.98</v>
      </c>
      <c r="Y108" s="44">
        <v>1683.79</v>
      </c>
      <c r="Z108" s="44">
        <v>1494.37</v>
      </c>
      <c r="AA108" s="44">
        <v>1266.52</v>
      </c>
    </row>
    <row r="109" spans="1:27" ht="12.75" customHeight="1" outlineLevel="1" x14ac:dyDescent="0.2">
      <c r="A109" s="99" t="s">
        <v>1759</v>
      </c>
      <c r="B109" s="63" t="s">
        <v>90</v>
      </c>
      <c r="C109" s="43" t="s">
        <v>79</v>
      </c>
      <c r="D109" s="44">
        <f t="shared" ref="D109:AA109" si="61">$D$9</f>
        <v>1071.42</v>
      </c>
      <c r="E109" s="44">
        <f t="shared" si="61"/>
        <v>1071.42</v>
      </c>
      <c r="F109" s="44">
        <f t="shared" si="61"/>
        <v>1071.42</v>
      </c>
      <c r="G109" s="44">
        <f t="shared" si="61"/>
        <v>1071.42</v>
      </c>
      <c r="H109" s="44">
        <f t="shared" si="61"/>
        <v>1071.42</v>
      </c>
      <c r="I109" s="44">
        <f t="shared" si="61"/>
        <v>1071.42</v>
      </c>
      <c r="J109" s="44">
        <f t="shared" si="61"/>
        <v>1071.42</v>
      </c>
      <c r="K109" s="44">
        <f t="shared" si="61"/>
        <v>1071.42</v>
      </c>
      <c r="L109" s="44">
        <f t="shared" si="61"/>
        <v>1071.42</v>
      </c>
      <c r="M109" s="44">
        <f t="shared" si="61"/>
        <v>1071.42</v>
      </c>
      <c r="N109" s="44">
        <f t="shared" si="61"/>
        <v>1071.42</v>
      </c>
      <c r="O109" s="44">
        <f t="shared" si="61"/>
        <v>1071.42</v>
      </c>
      <c r="P109" s="44">
        <f t="shared" si="61"/>
        <v>1071.42</v>
      </c>
      <c r="Q109" s="44">
        <f t="shared" si="61"/>
        <v>1071.42</v>
      </c>
      <c r="R109" s="44">
        <f t="shared" si="61"/>
        <v>1071.42</v>
      </c>
      <c r="S109" s="44">
        <f t="shared" si="61"/>
        <v>1071.42</v>
      </c>
      <c r="T109" s="44">
        <f t="shared" si="61"/>
        <v>1071.42</v>
      </c>
      <c r="U109" s="44">
        <f t="shared" si="61"/>
        <v>1071.42</v>
      </c>
      <c r="V109" s="44">
        <f t="shared" si="61"/>
        <v>1071.42</v>
      </c>
      <c r="W109" s="44">
        <f t="shared" si="61"/>
        <v>1071.42</v>
      </c>
      <c r="X109" s="44">
        <f t="shared" si="61"/>
        <v>1071.42</v>
      </c>
      <c r="Y109" s="44">
        <f t="shared" si="61"/>
        <v>1071.42</v>
      </c>
      <c r="Z109" s="44">
        <f t="shared" si="61"/>
        <v>1071.42</v>
      </c>
      <c r="AA109" s="44">
        <f t="shared" si="61"/>
        <v>1071.42</v>
      </c>
    </row>
    <row r="110" spans="1:27" ht="12.75" customHeight="1" outlineLevel="1" x14ac:dyDescent="0.2">
      <c r="A110" s="99" t="s">
        <v>1760</v>
      </c>
      <c r="B110" s="63" t="s">
        <v>83</v>
      </c>
      <c r="C110" s="43" t="s">
        <v>79</v>
      </c>
      <c r="D110" s="44">
        <v>3.35</v>
      </c>
      <c r="E110" s="44">
        <v>3.35</v>
      </c>
      <c r="F110" s="44">
        <v>3.35</v>
      </c>
      <c r="G110" s="44">
        <v>3.35</v>
      </c>
      <c r="H110" s="44">
        <v>3.35</v>
      </c>
      <c r="I110" s="44">
        <v>3.35</v>
      </c>
      <c r="J110" s="44">
        <v>3.35</v>
      </c>
      <c r="K110" s="44">
        <v>3.35</v>
      </c>
      <c r="L110" s="44">
        <v>3.35</v>
      </c>
      <c r="M110" s="44">
        <v>3.35</v>
      </c>
      <c r="N110" s="44">
        <v>3.35</v>
      </c>
      <c r="O110" s="44">
        <v>3.35</v>
      </c>
      <c r="P110" s="44">
        <v>3.35</v>
      </c>
      <c r="Q110" s="44">
        <v>3.35</v>
      </c>
      <c r="R110" s="44">
        <v>3.35</v>
      </c>
      <c r="S110" s="44">
        <v>3.35</v>
      </c>
      <c r="T110" s="44">
        <v>3.35</v>
      </c>
      <c r="U110" s="44">
        <v>3.35</v>
      </c>
      <c r="V110" s="44">
        <v>3.35</v>
      </c>
      <c r="W110" s="44">
        <v>3.35</v>
      </c>
      <c r="X110" s="44">
        <v>3.35</v>
      </c>
      <c r="Y110" s="44">
        <v>3.35</v>
      </c>
      <c r="Z110" s="44">
        <v>3.35</v>
      </c>
      <c r="AA110" s="44">
        <v>3.35</v>
      </c>
    </row>
    <row r="111" spans="1:27" ht="12.75" customHeight="1" outlineLevel="1" x14ac:dyDescent="0.2">
      <c r="A111" s="99" t="s">
        <v>1761</v>
      </c>
      <c r="B111" s="63" t="s">
        <v>81</v>
      </c>
      <c r="C111" s="43" t="s">
        <v>79</v>
      </c>
      <c r="D111" s="44">
        <f>$D$11</f>
        <v>110.23</v>
      </c>
      <c r="E111" s="44">
        <f t="shared" ref="E111:AA111" si="62">$D$11</f>
        <v>110.23</v>
      </c>
      <c r="F111" s="44">
        <f t="shared" si="62"/>
        <v>110.23</v>
      </c>
      <c r="G111" s="44">
        <f t="shared" si="62"/>
        <v>110.23</v>
      </c>
      <c r="H111" s="44">
        <f t="shared" si="62"/>
        <v>110.23</v>
      </c>
      <c r="I111" s="44">
        <f t="shared" si="62"/>
        <v>110.23</v>
      </c>
      <c r="J111" s="44">
        <f t="shared" si="62"/>
        <v>110.23</v>
      </c>
      <c r="K111" s="44">
        <f t="shared" si="62"/>
        <v>110.23</v>
      </c>
      <c r="L111" s="44">
        <f t="shared" si="62"/>
        <v>110.23</v>
      </c>
      <c r="M111" s="44">
        <f t="shared" si="62"/>
        <v>110.23</v>
      </c>
      <c r="N111" s="44">
        <f t="shared" si="62"/>
        <v>110.23</v>
      </c>
      <c r="O111" s="44">
        <f t="shared" si="62"/>
        <v>110.23</v>
      </c>
      <c r="P111" s="44">
        <f t="shared" si="62"/>
        <v>110.23</v>
      </c>
      <c r="Q111" s="44">
        <f t="shared" si="62"/>
        <v>110.23</v>
      </c>
      <c r="R111" s="44">
        <f t="shared" si="62"/>
        <v>110.23</v>
      </c>
      <c r="S111" s="44">
        <f t="shared" si="62"/>
        <v>110.23</v>
      </c>
      <c r="T111" s="44">
        <f t="shared" si="62"/>
        <v>110.23</v>
      </c>
      <c r="U111" s="44">
        <f t="shared" si="62"/>
        <v>110.23</v>
      </c>
      <c r="V111" s="44">
        <f t="shared" si="62"/>
        <v>110.23</v>
      </c>
      <c r="W111" s="44">
        <f t="shared" si="62"/>
        <v>110.23</v>
      </c>
      <c r="X111" s="44">
        <f t="shared" si="62"/>
        <v>110.23</v>
      </c>
      <c r="Y111" s="44">
        <f t="shared" si="62"/>
        <v>110.23</v>
      </c>
      <c r="Z111" s="44">
        <f t="shared" si="62"/>
        <v>110.23</v>
      </c>
      <c r="AA111" s="44">
        <f t="shared" si="62"/>
        <v>110.23</v>
      </c>
    </row>
    <row r="112" spans="1:27" ht="12.75" customHeight="1" x14ac:dyDescent="0.2">
      <c r="A112" s="98" t="s">
        <v>1762</v>
      </c>
      <c r="B112" s="28" t="str">
        <f>"22"&amp;"."&amp;$B$800&amp;"."&amp;$B$801</f>
        <v>22.12.2023</v>
      </c>
      <c r="C112" s="90" t="s">
        <v>76</v>
      </c>
      <c r="D112" s="91">
        <f>ROUND(((D113+D114+D116+D115)/1000),5)</f>
        <v>2.4198400000000002</v>
      </c>
      <c r="E112" s="91">
        <f>ROUND(((E113+E114+E116+E115)/1000),5)</f>
        <v>2.3608600000000002</v>
      </c>
      <c r="F112" s="91">
        <f>ROUND(((F113+F114+F116+F115)/1000),5)</f>
        <v>2.3211300000000001</v>
      </c>
      <c r="G112" s="91">
        <f t="shared" ref="G112:AA112" si="63">ROUND(((G113+G114+G116+G115)/1000),5)</f>
        <v>2.35642</v>
      </c>
      <c r="H112" s="91">
        <f t="shared" si="63"/>
        <v>2.3920499999999998</v>
      </c>
      <c r="I112" s="91">
        <f t="shared" si="63"/>
        <v>2.46489</v>
      </c>
      <c r="J112" s="91">
        <f t="shared" si="63"/>
        <v>2.6543199999999998</v>
      </c>
      <c r="K112" s="91">
        <f t="shared" si="63"/>
        <v>3.0213999999999999</v>
      </c>
      <c r="L112" s="91">
        <f t="shared" si="63"/>
        <v>3.1621999999999999</v>
      </c>
      <c r="M112" s="91">
        <f t="shared" si="63"/>
        <v>3.2375600000000002</v>
      </c>
      <c r="N112" s="91">
        <f t="shared" si="63"/>
        <v>3.2537799999999999</v>
      </c>
      <c r="O112" s="91">
        <f t="shared" si="63"/>
        <v>3.2781099999999999</v>
      </c>
      <c r="P112" s="91">
        <f t="shared" si="63"/>
        <v>3.2612100000000002</v>
      </c>
      <c r="Q112" s="91">
        <f t="shared" si="63"/>
        <v>3.2784300000000002</v>
      </c>
      <c r="R112" s="91">
        <f t="shared" si="63"/>
        <v>3.27149</v>
      </c>
      <c r="S112" s="91">
        <f t="shared" si="63"/>
        <v>3.2349700000000001</v>
      </c>
      <c r="T112" s="91">
        <f t="shared" si="63"/>
        <v>3.2482199999999999</v>
      </c>
      <c r="U112" s="91">
        <f t="shared" si="63"/>
        <v>3.2637100000000001</v>
      </c>
      <c r="V112" s="91">
        <f t="shared" si="63"/>
        <v>3.2429700000000001</v>
      </c>
      <c r="W112" s="91">
        <f t="shared" si="63"/>
        <v>3.2405300000000001</v>
      </c>
      <c r="X112" s="91">
        <f t="shared" si="63"/>
        <v>3.1355599999999999</v>
      </c>
      <c r="Y112" s="91">
        <f t="shared" si="63"/>
        <v>3.05715</v>
      </c>
      <c r="Z112" s="91">
        <f t="shared" si="63"/>
        <v>2.7813500000000002</v>
      </c>
      <c r="AA112" s="91">
        <f t="shared" si="63"/>
        <v>2.5150700000000001</v>
      </c>
    </row>
    <row r="113" spans="1:27" ht="12.75" customHeight="1" outlineLevel="1" x14ac:dyDescent="0.2">
      <c r="A113" s="99" t="s">
        <v>1763</v>
      </c>
      <c r="B113" s="63" t="s">
        <v>238</v>
      </c>
      <c r="C113" s="43" t="s">
        <v>79</v>
      </c>
      <c r="D113" s="44">
        <v>1234.8399999999999</v>
      </c>
      <c r="E113" s="44">
        <v>1175.8599999999999</v>
      </c>
      <c r="F113" s="44">
        <v>1136.1300000000001</v>
      </c>
      <c r="G113" s="44">
        <v>1171.42</v>
      </c>
      <c r="H113" s="44">
        <v>1207.05</v>
      </c>
      <c r="I113" s="44">
        <v>1279.8900000000001</v>
      </c>
      <c r="J113" s="44">
        <v>1469.32</v>
      </c>
      <c r="K113" s="44">
        <v>1836.4</v>
      </c>
      <c r="L113" s="44">
        <v>1977.2</v>
      </c>
      <c r="M113" s="44">
        <v>2052.56</v>
      </c>
      <c r="N113" s="44">
        <v>2068.7800000000002</v>
      </c>
      <c r="O113" s="44">
        <v>2093.11</v>
      </c>
      <c r="P113" s="44">
        <v>2076.21</v>
      </c>
      <c r="Q113" s="44">
        <v>2093.4299999999998</v>
      </c>
      <c r="R113" s="44">
        <v>2086.4899999999998</v>
      </c>
      <c r="S113" s="44">
        <v>2049.9699999999998</v>
      </c>
      <c r="T113" s="44">
        <v>2063.2199999999998</v>
      </c>
      <c r="U113" s="44">
        <v>2078.71</v>
      </c>
      <c r="V113" s="44">
        <v>2057.9699999999998</v>
      </c>
      <c r="W113" s="44">
        <v>2055.5300000000002</v>
      </c>
      <c r="X113" s="44">
        <v>1950.56</v>
      </c>
      <c r="Y113" s="44">
        <v>1872.15</v>
      </c>
      <c r="Z113" s="44">
        <v>1596.35</v>
      </c>
      <c r="AA113" s="44">
        <v>1330.07</v>
      </c>
    </row>
    <row r="114" spans="1:27" ht="12.75" customHeight="1" outlineLevel="1" x14ac:dyDescent="0.2">
      <c r="A114" s="99" t="s">
        <v>1764</v>
      </c>
      <c r="B114" s="63" t="s">
        <v>90</v>
      </c>
      <c r="C114" s="43" t="s">
        <v>79</v>
      </c>
      <c r="D114" s="44">
        <f t="shared" ref="D114:AA114" si="64">$D$9</f>
        <v>1071.42</v>
      </c>
      <c r="E114" s="44">
        <f t="shared" si="64"/>
        <v>1071.42</v>
      </c>
      <c r="F114" s="44">
        <f t="shared" si="64"/>
        <v>1071.42</v>
      </c>
      <c r="G114" s="44">
        <f t="shared" si="64"/>
        <v>1071.42</v>
      </c>
      <c r="H114" s="44">
        <f t="shared" si="64"/>
        <v>1071.42</v>
      </c>
      <c r="I114" s="44">
        <f t="shared" si="64"/>
        <v>1071.42</v>
      </c>
      <c r="J114" s="44">
        <f t="shared" si="64"/>
        <v>1071.42</v>
      </c>
      <c r="K114" s="44">
        <f t="shared" si="64"/>
        <v>1071.42</v>
      </c>
      <c r="L114" s="44">
        <f t="shared" si="64"/>
        <v>1071.42</v>
      </c>
      <c r="M114" s="44">
        <f t="shared" si="64"/>
        <v>1071.42</v>
      </c>
      <c r="N114" s="44">
        <f t="shared" si="64"/>
        <v>1071.42</v>
      </c>
      <c r="O114" s="44">
        <f t="shared" si="64"/>
        <v>1071.42</v>
      </c>
      <c r="P114" s="44">
        <f t="shared" si="64"/>
        <v>1071.42</v>
      </c>
      <c r="Q114" s="44">
        <f t="shared" si="64"/>
        <v>1071.42</v>
      </c>
      <c r="R114" s="44">
        <f t="shared" si="64"/>
        <v>1071.42</v>
      </c>
      <c r="S114" s="44">
        <f t="shared" si="64"/>
        <v>1071.42</v>
      </c>
      <c r="T114" s="44">
        <f t="shared" si="64"/>
        <v>1071.42</v>
      </c>
      <c r="U114" s="44">
        <f t="shared" si="64"/>
        <v>1071.42</v>
      </c>
      <c r="V114" s="44">
        <f t="shared" si="64"/>
        <v>1071.42</v>
      </c>
      <c r="W114" s="44">
        <f t="shared" si="64"/>
        <v>1071.42</v>
      </c>
      <c r="X114" s="44">
        <f t="shared" si="64"/>
        <v>1071.42</v>
      </c>
      <c r="Y114" s="44">
        <f t="shared" si="64"/>
        <v>1071.42</v>
      </c>
      <c r="Z114" s="44">
        <f t="shared" si="64"/>
        <v>1071.42</v>
      </c>
      <c r="AA114" s="44">
        <f t="shared" si="64"/>
        <v>1071.42</v>
      </c>
    </row>
    <row r="115" spans="1:27" ht="12.75" customHeight="1" outlineLevel="1" x14ac:dyDescent="0.2">
      <c r="A115" s="99" t="s">
        <v>1765</v>
      </c>
      <c r="B115" s="63" t="s">
        <v>83</v>
      </c>
      <c r="C115" s="43" t="s">
        <v>79</v>
      </c>
      <c r="D115" s="44">
        <v>3.35</v>
      </c>
      <c r="E115" s="44">
        <v>3.35</v>
      </c>
      <c r="F115" s="44">
        <v>3.35</v>
      </c>
      <c r="G115" s="44">
        <v>3.35</v>
      </c>
      <c r="H115" s="44">
        <v>3.35</v>
      </c>
      <c r="I115" s="44">
        <v>3.35</v>
      </c>
      <c r="J115" s="44">
        <v>3.35</v>
      </c>
      <c r="K115" s="44">
        <v>3.35</v>
      </c>
      <c r="L115" s="44">
        <v>3.35</v>
      </c>
      <c r="M115" s="44">
        <v>3.35</v>
      </c>
      <c r="N115" s="44">
        <v>3.35</v>
      </c>
      <c r="O115" s="44">
        <v>3.35</v>
      </c>
      <c r="P115" s="44">
        <v>3.35</v>
      </c>
      <c r="Q115" s="44">
        <v>3.35</v>
      </c>
      <c r="R115" s="44">
        <v>3.35</v>
      </c>
      <c r="S115" s="44">
        <v>3.35</v>
      </c>
      <c r="T115" s="44">
        <v>3.35</v>
      </c>
      <c r="U115" s="44">
        <v>3.35</v>
      </c>
      <c r="V115" s="44">
        <v>3.35</v>
      </c>
      <c r="W115" s="44">
        <v>3.35</v>
      </c>
      <c r="X115" s="44">
        <v>3.35</v>
      </c>
      <c r="Y115" s="44">
        <v>3.35</v>
      </c>
      <c r="Z115" s="44">
        <v>3.35</v>
      </c>
      <c r="AA115" s="44">
        <v>3.35</v>
      </c>
    </row>
    <row r="116" spans="1:27" ht="12.75" customHeight="1" outlineLevel="1" x14ac:dyDescent="0.2">
      <c r="A116" s="99" t="s">
        <v>1766</v>
      </c>
      <c r="B116" s="63" t="s">
        <v>81</v>
      </c>
      <c r="C116" s="43" t="s">
        <v>79</v>
      </c>
      <c r="D116" s="44">
        <f>$D$11</f>
        <v>110.23</v>
      </c>
      <c r="E116" s="44">
        <f t="shared" ref="E116:AA116" si="65">$D$11</f>
        <v>110.23</v>
      </c>
      <c r="F116" s="44">
        <f t="shared" si="65"/>
        <v>110.23</v>
      </c>
      <c r="G116" s="44">
        <f t="shared" si="65"/>
        <v>110.23</v>
      </c>
      <c r="H116" s="44">
        <f t="shared" si="65"/>
        <v>110.23</v>
      </c>
      <c r="I116" s="44">
        <f t="shared" si="65"/>
        <v>110.23</v>
      </c>
      <c r="J116" s="44">
        <f t="shared" si="65"/>
        <v>110.23</v>
      </c>
      <c r="K116" s="44">
        <f t="shared" si="65"/>
        <v>110.23</v>
      </c>
      <c r="L116" s="44">
        <f t="shared" si="65"/>
        <v>110.23</v>
      </c>
      <c r="M116" s="44">
        <f t="shared" si="65"/>
        <v>110.23</v>
      </c>
      <c r="N116" s="44">
        <f t="shared" si="65"/>
        <v>110.23</v>
      </c>
      <c r="O116" s="44">
        <f t="shared" si="65"/>
        <v>110.23</v>
      </c>
      <c r="P116" s="44">
        <f t="shared" si="65"/>
        <v>110.23</v>
      </c>
      <c r="Q116" s="44">
        <f t="shared" si="65"/>
        <v>110.23</v>
      </c>
      <c r="R116" s="44">
        <f t="shared" si="65"/>
        <v>110.23</v>
      </c>
      <c r="S116" s="44">
        <f t="shared" si="65"/>
        <v>110.23</v>
      </c>
      <c r="T116" s="44">
        <f t="shared" si="65"/>
        <v>110.23</v>
      </c>
      <c r="U116" s="44">
        <f t="shared" si="65"/>
        <v>110.23</v>
      </c>
      <c r="V116" s="44">
        <f t="shared" si="65"/>
        <v>110.23</v>
      </c>
      <c r="W116" s="44">
        <f t="shared" si="65"/>
        <v>110.23</v>
      </c>
      <c r="X116" s="44">
        <f t="shared" si="65"/>
        <v>110.23</v>
      </c>
      <c r="Y116" s="44">
        <f t="shared" si="65"/>
        <v>110.23</v>
      </c>
      <c r="Z116" s="44">
        <f t="shared" si="65"/>
        <v>110.23</v>
      </c>
      <c r="AA116" s="44">
        <f t="shared" si="65"/>
        <v>110.23</v>
      </c>
    </row>
    <row r="117" spans="1:27" ht="12.75" customHeight="1" x14ac:dyDescent="0.2">
      <c r="A117" s="98" t="s">
        <v>1767</v>
      </c>
      <c r="B117" s="28" t="str">
        <f>"23"&amp;"."&amp;$B$800&amp;"."&amp;$B$801</f>
        <v>23.12.2023</v>
      </c>
      <c r="C117" s="90" t="s">
        <v>76</v>
      </c>
      <c r="D117" s="91">
        <f>ROUND(((D118+D119+D121+D120)/1000),5)</f>
        <v>2.4790399999999999</v>
      </c>
      <c r="E117" s="91">
        <f>ROUND(((E118+E119+E121+E120)/1000),5)</f>
        <v>2.4047399999999999</v>
      </c>
      <c r="F117" s="91">
        <f>ROUND(((F118+F119+F121+F120)/1000),5)</f>
        <v>2.37364</v>
      </c>
      <c r="G117" s="91">
        <f t="shared" ref="G117:AA117" si="66">ROUND(((G118+G119+G121+G120)/1000),5)</f>
        <v>2.3601700000000001</v>
      </c>
      <c r="H117" s="91">
        <f t="shared" si="66"/>
        <v>2.3656999999999999</v>
      </c>
      <c r="I117" s="91">
        <f t="shared" si="66"/>
        <v>2.3941300000000001</v>
      </c>
      <c r="J117" s="91">
        <f t="shared" si="66"/>
        <v>2.42943</v>
      </c>
      <c r="K117" s="91">
        <f t="shared" si="66"/>
        <v>2.62486</v>
      </c>
      <c r="L117" s="91">
        <f t="shared" si="66"/>
        <v>2.9762400000000002</v>
      </c>
      <c r="M117" s="91">
        <f t="shared" si="66"/>
        <v>3.1137299999999999</v>
      </c>
      <c r="N117" s="91">
        <f t="shared" si="66"/>
        <v>3.1658300000000001</v>
      </c>
      <c r="O117" s="91">
        <f t="shared" si="66"/>
        <v>3.1810999999999998</v>
      </c>
      <c r="P117" s="91">
        <f t="shared" si="66"/>
        <v>3.1744599999999998</v>
      </c>
      <c r="Q117" s="91">
        <f t="shared" si="66"/>
        <v>3.1741000000000001</v>
      </c>
      <c r="R117" s="91">
        <f t="shared" si="66"/>
        <v>3.1599499999999998</v>
      </c>
      <c r="S117" s="91">
        <f t="shared" si="66"/>
        <v>3.1481300000000001</v>
      </c>
      <c r="T117" s="91">
        <f t="shared" si="66"/>
        <v>3.1788400000000001</v>
      </c>
      <c r="U117" s="91">
        <f t="shared" si="66"/>
        <v>3.1964100000000002</v>
      </c>
      <c r="V117" s="91">
        <f t="shared" si="66"/>
        <v>3.1581600000000001</v>
      </c>
      <c r="W117" s="91">
        <f t="shared" si="66"/>
        <v>3.0983000000000001</v>
      </c>
      <c r="X117" s="91">
        <f t="shared" si="66"/>
        <v>3.0587499999999999</v>
      </c>
      <c r="Y117" s="91">
        <f t="shared" si="66"/>
        <v>2.8780000000000001</v>
      </c>
      <c r="Z117" s="91">
        <f t="shared" si="66"/>
        <v>2.6833200000000001</v>
      </c>
      <c r="AA117" s="91">
        <f t="shared" si="66"/>
        <v>2.47526</v>
      </c>
    </row>
    <row r="118" spans="1:27" ht="12.75" customHeight="1" outlineLevel="1" x14ac:dyDescent="0.2">
      <c r="A118" s="99" t="s">
        <v>1768</v>
      </c>
      <c r="B118" s="63" t="s">
        <v>238</v>
      </c>
      <c r="C118" s="43" t="s">
        <v>79</v>
      </c>
      <c r="D118" s="44">
        <v>1294.04</v>
      </c>
      <c r="E118" s="44">
        <v>1219.74</v>
      </c>
      <c r="F118" s="44">
        <v>1188.6400000000001</v>
      </c>
      <c r="G118" s="44">
        <v>1175.17</v>
      </c>
      <c r="H118" s="44">
        <v>1180.7</v>
      </c>
      <c r="I118" s="44">
        <v>1209.1300000000001</v>
      </c>
      <c r="J118" s="44">
        <v>1244.43</v>
      </c>
      <c r="K118" s="44">
        <v>1439.86</v>
      </c>
      <c r="L118" s="44">
        <v>1791.24</v>
      </c>
      <c r="M118" s="44">
        <v>1928.73</v>
      </c>
      <c r="N118" s="44">
        <v>1980.83</v>
      </c>
      <c r="O118" s="44">
        <v>1996.1</v>
      </c>
      <c r="P118" s="44">
        <v>1989.46</v>
      </c>
      <c r="Q118" s="44">
        <v>1989.1</v>
      </c>
      <c r="R118" s="44">
        <v>1974.95</v>
      </c>
      <c r="S118" s="44">
        <v>1963.13</v>
      </c>
      <c r="T118" s="44">
        <v>1993.84</v>
      </c>
      <c r="U118" s="44">
        <v>2011.41</v>
      </c>
      <c r="V118" s="44">
        <v>1973.16</v>
      </c>
      <c r="W118" s="44">
        <v>1913.3</v>
      </c>
      <c r="X118" s="44">
        <v>1873.75</v>
      </c>
      <c r="Y118" s="44">
        <v>1693</v>
      </c>
      <c r="Z118" s="44">
        <v>1498.32</v>
      </c>
      <c r="AA118" s="44">
        <v>1290.26</v>
      </c>
    </row>
    <row r="119" spans="1:27" ht="12.75" customHeight="1" outlineLevel="1" x14ac:dyDescent="0.2">
      <c r="A119" s="99" t="s">
        <v>1769</v>
      </c>
      <c r="B119" s="63" t="s">
        <v>90</v>
      </c>
      <c r="C119" s="43" t="s">
        <v>79</v>
      </c>
      <c r="D119" s="44">
        <f t="shared" ref="D119:AA119" si="67">$D$9</f>
        <v>1071.42</v>
      </c>
      <c r="E119" s="44">
        <f t="shared" si="67"/>
        <v>1071.42</v>
      </c>
      <c r="F119" s="44">
        <f t="shared" si="67"/>
        <v>1071.42</v>
      </c>
      <c r="G119" s="44">
        <f t="shared" si="67"/>
        <v>1071.42</v>
      </c>
      <c r="H119" s="44">
        <f t="shared" si="67"/>
        <v>1071.42</v>
      </c>
      <c r="I119" s="44">
        <f t="shared" si="67"/>
        <v>1071.42</v>
      </c>
      <c r="J119" s="44">
        <f t="shared" si="67"/>
        <v>1071.42</v>
      </c>
      <c r="K119" s="44">
        <f t="shared" si="67"/>
        <v>1071.42</v>
      </c>
      <c r="L119" s="44">
        <f t="shared" si="67"/>
        <v>1071.42</v>
      </c>
      <c r="M119" s="44">
        <f t="shared" si="67"/>
        <v>1071.42</v>
      </c>
      <c r="N119" s="44">
        <f t="shared" si="67"/>
        <v>1071.42</v>
      </c>
      <c r="O119" s="44">
        <f t="shared" si="67"/>
        <v>1071.42</v>
      </c>
      <c r="P119" s="44">
        <f t="shared" si="67"/>
        <v>1071.42</v>
      </c>
      <c r="Q119" s="44">
        <f t="shared" si="67"/>
        <v>1071.42</v>
      </c>
      <c r="R119" s="44">
        <f t="shared" si="67"/>
        <v>1071.42</v>
      </c>
      <c r="S119" s="44">
        <f t="shared" si="67"/>
        <v>1071.42</v>
      </c>
      <c r="T119" s="44">
        <f t="shared" si="67"/>
        <v>1071.42</v>
      </c>
      <c r="U119" s="44">
        <f t="shared" si="67"/>
        <v>1071.42</v>
      </c>
      <c r="V119" s="44">
        <f t="shared" si="67"/>
        <v>1071.42</v>
      </c>
      <c r="W119" s="44">
        <f t="shared" si="67"/>
        <v>1071.42</v>
      </c>
      <c r="X119" s="44">
        <f t="shared" si="67"/>
        <v>1071.42</v>
      </c>
      <c r="Y119" s="44">
        <f t="shared" si="67"/>
        <v>1071.42</v>
      </c>
      <c r="Z119" s="44">
        <f t="shared" si="67"/>
        <v>1071.42</v>
      </c>
      <c r="AA119" s="44">
        <f t="shared" si="67"/>
        <v>1071.42</v>
      </c>
    </row>
    <row r="120" spans="1:27" ht="12.75" customHeight="1" outlineLevel="1" x14ac:dyDescent="0.2">
      <c r="A120" s="99" t="s">
        <v>1770</v>
      </c>
      <c r="B120" s="63" t="s">
        <v>83</v>
      </c>
      <c r="C120" s="43" t="s">
        <v>79</v>
      </c>
      <c r="D120" s="44">
        <v>3.35</v>
      </c>
      <c r="E120" s="44">
        <v>3.35</v>
      </c>
      <c r="F120" s="44">
        <v>3.35</v>
      </c>
      <c r="G120" s="44">
        <v>3.35</v>
      </c>
      <c r="H120" s="44">
        <v>3.35</v>
      </c>
      <c r="I120" s="44">
        <v>3.35</v>
      </c>
      <c r="J120" s="44">
        <v>3.35</v>
      </c>
      <c r="K120" s="44">
        <v>3.35</v>
      </c>
      <c r="L120" s="44">
        <v>3.35</v>
      </c>
      <c r="M120" s="44">
        <v>3.35</v>
      </c>
      <c r="N120" s="44">
        <v>3.35</v>
      </c>
      <c r="O120" s="44">
        <v>3.35</v>
      </c>
      <c r="P120" s="44">
        <v>3.35</v>
      </c>
      <c r="Q120" s="44">
        <v>3.35</v>
      </c>
      <c r="R120" s="44">
        <v>3.35</v>
      </c>
      <c r="S120" s="44">
        <v>3.35</v>
      </c>
      <c r="T120" s="44">
        <v>3.35</v>
      </c>
      <c r="U120" s="44">
        <v>3.35</v>
      </c>
      <c r="V120" s="44">
        <v>3.35</v>
      </c>
      <c r="W120" s="44">
        <v>3.35</v>
      </c>
      <c r="X120" s="44">
        <v>3.35</v>
      </c>
      <c r="Y120" s="44">
        <v>3.35</v>
      </c>
      <c r="Z120" s="44">
        <v>3.35</v>
      </c>
      <c r="AA120" s="44">
        <v>3.35</v>
      </c>
    </row>
    <row r="121" spans="1:27" ht="12.75" customHeight="1" outlineLevel="1" x14ac:dyDescent="0.2">
      <c r="A121" s="99" t="s">
        <v>1771</v>
      </c>
      <c r="B121" s="63" t="s">
        <v>81</v>
      </c>
      <c r="C121" s="43" t="s">
        <v>79</v>
      </c>
      <c r="D121" s="44">
        <f>$D$11</f>
        <v>110.23</v>
      </c>
      <c r="E121" s="44">
        <f t="shared" ref="E121:AA121" si="68">$D$11</f>
        <v>110.23</v>
      </c>
      <c r="F121" s="44">
        <f t="shared" si="68"/>
        <v>110.23</v>
      </c>
      <c r="G121" s="44">
        <f t="shared" si="68"/>
        <v>110.23</v>
      </c>
      <c r="H121" s="44">
        <f t="shared" si="68"/>
        <v>110.23</v>
      </c>
      <c r="I121" s="44">
        <f t="shared" si="68"/>
        <v>110.23</v>
      </c>
      <c r="J121" s="44">
        <f t="shared" si="68"/>
        <v>110.23</v>
      </c>
      <c r="K121" s="44">
        <f t="shared" si="68"/>
        <v>110.23</v>
      </c>
      <c r="L121" s="44">
        <f t="shared" si="68"/>
        <v>110.23</v>
      </c>
      <c r="M121" s="44">
        <f t="shared" si="68"/>
        <v>110.23</v>
      </c>
      <c r="N121" s="44">
        <f t="shared" si="68"/>
        <v>110.23</v>
      </c>
      <c r="O121" s="44">
        <f t="shared" si="68"/>
        <v>110.23</v>
      </c>
      <c r="P121" s="44">
        <f t="shared" si="68"/>
        <v>110.23</v>
      </c>
      <c r="Q121" s="44">
        <f t="shared" si="68"/>
        <v>110.23</v>
      </c>
      <c r="R121" s="44">
        <f t="shared" si="68"/>
        <v>110.23</v>
      </c>
      <c r="S121" s="44">
        <f t="shared" si="68"/>
        <v>110.23</v>
      </c>
      <c r="T121" s="44">
        <f t="shared" si="68"/>
        <v>110.23</v>
      </c>
      <c r="U121" s="44">
        <f t="shared" si="68"/>
        <v>110.23</v>
      </c>
      <c r="V121" s="44">
        <f t="shared" si="68"/>
        <v>110.23</v>
      </c>
      <c r="W121" s="44">
        <f t="shared" si="68"/>
        <v>110.23</v>
      </c>
      <c r="X121" s="44">
        <f t="shared" si="68"/>
        <v>110.23</v>
      </c>
      <c r="Y121" s="44">
        <f t="shared" si="68"/>
        <v>110.23</v>
      </c>
      <c r="Z121" s="44">
        <f t="shared" si="68"/>
        <v>110.23</v>
      </c>
      <c r="AA121" s="44">
        <f t="shared" si="68"/>
        <v>110.23</v>
      </c>
    </row>
    <row r="122" spans="1:27" ht="12.75" customHeight="1" x14ac:dyDescent="0.2">
      <c r="A122" s="98" t="s">
        <v>1772</v>
      </c>
      <c r="B122" s="28" t="str">
        <f>"24"&amp;"."&amp;$B$800&amp;"."&amp;$B$801</f>
        <v>24.12.2023</v>
      </c>
      <c r="C122" s="90" t="s">
        <v>76</v>
      </c>
      <c r="D122" s="91">
        <f>ROUND(((D123+D124+D126+D125)/1000),5)</f>
        <v>2.4406699999999999</v>
      </c>
      <c r="E122" s="91">
        <f>ROUND(((E123+E124+E126+E125)/1000),5)</f>
        <v>2.3853300000000002</v>
      </c>
      <c r="F122" s="91">
        <f>ROUND(((F123+F124+F126+F125)/1000),5)</f>
        <v>2.3568799999999999</v>
      </c>
      <c r="G122" s="91">
        <f t="shared" ref="G122:AA122" si="69">ROUND(((G123+G124+G126+G125)/1000),5)</f>
        <v>2.30566</v>
      </c>
      <c r="H122" s="91">
        <f t="shared" si="69"/>
        <v>2.3155899999999998</v>
      </c>
      <c r="I122" s="91">
        <f t="shared" si="69"/>
        <v>2.3479800000000002</v>
      </c>
      <c r="J122" s="91">
        <f t="shared" si="69"/>
        <v>2.3703500000000002</v>
      </c>
      <c r="K122" s="91">
        <f t="shared" si="69"/>
        <v>2.4851700000000001</v>
      </c>
      <c r="L122" s="91">
        <f t="shared" si="69"/>
        <v>2.6799400000000002</v>
      </c>
      <c r="M122" s="91">
        <f t="shared" si="69"/>
        <v>2.94055</v>
      </c>
      <c r="N122" s="91">
        <f t="shared" si="69"/>
        <v>3.0551699999999999</v>
      </c>
      <c r="O122" s="91">
        <f t="shared" si="69"/>
        <v>3.0739899999999998</v>
      </c>
      <c r="P122" s="91">
        <f t="shared" si="69"/>
        <v>3.0840700000000001</v>
      </c>
      <c r="Q122" s="91">
        <f t="shared" si="69"/>
        <v>3.0889500000000001</v>
      </c>
      <c r="R122" s="91">
        <f t="shared" si="69"/>
        <v>3.0788500000000001</v>
      </c>
      <c r="S122" s="91">
        <f t="shared" si="69"/>
        <v>3.0783100000000001</v>
      </c>
      <c r="T122" s="91">
        <f t="shared" si="69"/>
        <v>3.1219100000000002</v>
      </c>
      <c r="U122" s="91">
        <f t="shared" si="69"/>
        <v>3.1431300000000002</v>
      </c>
      <c r="V122" s="91">
        <f t="shared" si="69"/>
        <v>3.1171899999999999</v>
      </c>
      <c r="W122" s="91">
        <f t="shared" si="69"/>
        <v>3.0930200000000001</v>
      </c>
      <c r="X122" s="91">
        <f t="shared" si="69"/>
        <v>3.0682700000000001</v>
      </c>
      <c r="Y122" s="91">
        <f t="shared" si="69"/>
        <v>2.84903</v>
      </c>
      <c r="Z122" s="91">
        <f t="shared" si="69"/>
        <v>2.6327699999999998</v>
      </c>
      <c r="AA122" s="91">
        <f t="shared" si="69"/>
        <v>2.4002300000000001</v>
      </c>
    </row>
    <row r="123" spans="1:27" ht="12.75" customHeight="1" outlineLevel="1" x14ac:dyDescent="0.2">
      <c r="A123" s="99" t="s">
        <v>1773</v>
      </c>
      <c r="B123" s="63" t="s">
        <v>238</v>
      </c>
      <c r="C123" s="43" t="s">
        <v>79</v>
      </c>
      <c r="D123" s="44">
        <v>1255.67</v>
      </c>
      <c r="E123" s="44">
        <v>1200.33</v>
      </c>
      <c r="F123" s="44">
        <v>1171.8800000000001</v>
      </c>
      <c r="G123" s="44">
        <v>1120.6600000000001</v>
      </c>
      <c r="H123" s="44">
        <v>1130.5899999999999</v>
      </c>
      <c r="I123" s="44">
        <v>1162.98</v>
      </c>
      <c r="J123" s="44">
        <v>1185.3499999999999</v>
      </c>
      <c r="K123" s="44">
        <v>1300.17</v>
      </c>
      <c r="L123" s="44">
        <v>1494.94</v>
      </c>
      <c r="M123" s="44">
        <v>1755.55</v>
      </c>
      <c r="N123" s="44">
        <v>1870.17</v>
      </c>
      <c r="O123" s="44">
        <v>1888.99</v>
      </c>
      <c r="P123" s="44">
        <v>1899.07</v>
      </c>
      <c r="Q123" s="44">
        <v>1903.95</v>
      </c>
      <c r="R123" s="44">
        <v>1893.85</v>
      </c>
      <c r="S123" s="44">
        <v>1893.31</v>
      </c>
      <c r="T123" s="44">
        <v>1936.91</v>
      </c>
      <c r="U123" s="44">
        <v>1958.13</v>
      </c>
      <c r="V123" s="44">
        <v>1932.19</v>
      </c>
      <c r="W123" s="44">
        <v>1908.02</v>
      </c>
      <c r="X123" s="44">
        <v>1883.27</v>
      </c>
      <c r="Y123" s="44">
        <v>1664.03</v>
      </c>
      <c r="Z123" s="44">
        <v>1447.77</v>
      </c>
      <c r="AA123" s="44">
        <v>1215.23</v>
      </c>
    </row>
    <row r="124" spans="1:27" ht="12.75" customHeight="1" outlineLevel="1" x14ac:dyDescent="0.2">
      <c r="A124" s="99" t="s">
        <v>1774</v>
      </c>
      <c r="B124" s="63" t="s">
        <v>90</v>
      </c>
      <c r="C124" s="43" t="s">
        <v>79</v>
      </c>
      <c r="D124" s="44">
        <f t="shared" ref="D124:AA124" si="70">$D$9</f>
        <v>1071.42</v>
      </c>
      <c r="E124" s="44">
        <f t="shared" si="70"/>
        <v>1071.42</v>
      </c>
      <c r="F124" s="44">
        <f t="shared" si="70"/>
        <v>1071.42</v>
      </c>
      <c r="G124" s="44">
        <f t="shared" si="70"/>
        <v>1071.42</v>
      </c>
      <c r="H124" s="44">
        <f t="shared" si="70"/>
        <v>1071.42</v>
      </c>
      <c r="I124" s="44">
        <f t="shared" si="70"/>
        <v>1071.42</v>
      </c>
      <c r="J124" s="44">
        <f t="shared" si="70"/>
        <v>1071.42</v>
      </c>
      <c r="K124" s="44">
        <f t="shared" si="70"/>
        <v>1071.42</v>
      </c>
      <c r="L124" s="44">
        <f t="shared" si="70"/>
        <v>1071.42</v>
      </c>
      <c r="M124" s="44">
        <f t="shared" si="70"/>
        <v>1071.42</v>
      </c>
      <c r="N124" s="44">
        <f t="shared" si="70"/>
        <v>1071.42</v>
      </c>
      <c r="O124" s="44">
        <f t="shared" si="70"/>
        <v>1071.42</v>
      </c>
      <c r="P124" s="44">
        <f t="shared" si="70"/>
        <v>1071.42</v>
      </c>
      <c r="Q124" s="44">
        <f t="shared" si="70"/>
        <v>1071.42</v>
      </c>
      <c r="R124" s="44">
        <f t="shared" si="70"/>
        <v>1071.42</v>
      </c>
      <c r="S124" s="44">
        <f t="shared" si="70"/>
        <v>1071.42</v>
      </c>
      <c r="T124" s="44">
        <f t="shared" si="70"/>
        <v>1071.42</v>
      </c>
      <c r="U124" s="44">
        <f t="shared" si="70"/>
        <v>1071.42</v>
      </c>
      <c r="V124" s="44">
        <f t="shared" si="70"/>
        <v>1071.42</v>
      </c>
      <c r="W124" s="44">
        <f t="shared" si="70"/>
        <v>1071.42</v>
      </c>
      <c r="X124" s="44">
        <f t="shared" si="70"/>
        <v>1071.42</v>
      </c>
      <c r="Y124" s="44">
        <f t="shared" si="70"/>
        <v>1071.42</v>
      </c>
      <c r="Z124" s="44">
        <f t="shared" si="70"/>
        <v>1071.42</v>
      </c>
      <c r="AA124" s="44">
        <f t="shared" si="70"/>
        <v>1071.42</v>
      </c>
    </row>
    <row r="125" spans="1:27" ht="12.75" customHeight="1" outlineLevel="1" x14ac:dyDescent="0.2">
      <c r="A125" s="99" t="s">
        <v>1775</v>
      </c>
      <c r="B125" s="63" t="s">
        <v>83</v>
      </c>
      <c r="C125" s="43" t="s">
        <v>79</v>
      </c>
      <c r="D125" s="44">
        <v>3.35</v>
      </c>
      <c r="E125" s="44">
        <v>3.35</v>
      </c>
      <c r="F125" s="44">
        <v>3.35</v>
      </c>
      <c r="G125" s="44">
        <v>3.35</v>
      </c>
      <c r="H125" s="44">
        <v>3.35</v>
      </c>
      <c r="I125" s="44">
        <v>3.35</v>
      </c>
      <c r="J125" s="44">
        <v>3.35</v>
      </c>
      <c r="K125" s="44">
        <v>3.35</v>
      </c>
      <c r="L125" s="44">
        <v>3.35</v>
      </c>
      <c r="M125" s="44">
        <v>3.35</v>
      </c>
      <c r="N125" s="44">
        <v>3.35</v>
      </c>
      <c r="O125" s="44">
        <v>3.35</v>
      </c>
      <c r="P125" s="44">
        <v>3.35</v>
      </c>
      <c r="Q125" s="44">
        <v>3.35</v>
      </c>
      <c r="R125" s="44">
        <v>3.35</v>
      </c>
      <c r="S125" s="44">
        <v>3.35</v>
      </c>
      <c r="T125" s="44">
        <v>3.35</v>
      </c>
      <c r="U125" s="44">
        <v>3.35</v>
      </c>
      <c r="V125" s="44">
        <v>3.35</v>
      </c>
      <c r="W125" s="44">
        <v>3.35</v>
      </c>
      <c r="X125" s="44">
        <v>3.35</v>
      </c>
      <c r="Y125" s="44">
        <v>3.35</v>
      </c>
      <c r="Z125" s="44">
        <v>3.35</v>
      </c>
      <c r="AA125" s="44">
        <v>3.35</v>
      </c>
    </row>
    <row r="126" spans="1:27" ht="12.75" customHeight="1" outlineLevel="1" x14ac:dyDescent="0.2">
      <c r="A126" s="99" t="s">
        <v>1776</v>
      </c>
      <c r="B126" s="63" t="s">
        <v>81</v>
      </c>
      <c r="C126" s="43" t="s">
        <v>79</v>
      </c>
      <c r="D126" s="44">
        <f>$D$11</f>
        <v>110.23</v>
      </c>
      <c r="E126" s="44">
        <f t="shared" ref="E126:AA126" si="71">$D$11</f>
        <v>110.23</v>
      </c>
      <c r="F126" s="44">
        <f t="shared" si="71"/>
        <v>110.23</v>
      </c>
      <c r="G126" s="44">
        <f t="shared" si="71"/>
        <v>110.23</v>
      </c>
      <c r="H126" s="44">
        <f t="shared" si="71"/>
        <v>110.23</v>
      </c>
      <c r="I126" s="44">
        <f t="shared" si="71"/>
        <v>110.23</v>
      </c>
      <c r="J126" s="44">
        <f t="shared" si="71"/>
        <v>110.23</v>
      </c>
      <c r="K126" s="44">
        <f t="shared" si="71"/>
        <v>110.23</v>
      </c>
      <c r="L126" s="44">
        <f t="shared" si="71"/>
        <v>110.23</v>
      </c>
      <c r="M126" s="44">
        <f t="shared" si="71"/>
        <v>110.23</v>
      </c>
      <c r="N126" s="44">
        <f t="shared" si="71"/>
        <v>110.23</v>
      </c>
      <c r="O126" s="44">
        <f t="shared" si="71"/>
        <v>110.23</v>
      </c>
      <c r="P126" s="44">
        <f t="shared" si="71"/>
        <v>110.23</v>
      </c>
      <c r="Q126" s="44">
        <f t="shared" si="71"/>
        <v>110.23</v>
      </c>
      <c r="R126" s="44">
        <f t="shared" si="71"/>
        <v>110.23</v>
      </c>
      <c r="S126" s="44">
        <f t="shared" si="71"/>
        <v>110.23</v>
      </c>
      <c r="T126" s="44">
        <f t="shared" si="71"/>
        <v>110.23</v>
      </c>
      <c r="U126" s="44">
        <f t="shared" si="71"/>
        <v>110.23</v>
      </c>
      <c r="V126" s="44">
        <f t="shared" si="71"/>
        <v>110.23</v>
      </c>
      <c r="W126" s="44">
        <f t="shared" si="71"/>
        <v>110.23</v>
      </c>
      <c r="X126" s="44">
        <f t="shared" si="71"/>
        <v>110.23</v>
      </c>
      <c r="Y126" s="44">
        <f t="shared" si="71"/>
        <v>110.23</v>
      </c>
      <c r="Z126" s="44">
        <f t="shared" si="71"/>
        <v>110.23</v>
      </c>
      <c r="AA126" s="44">
        <f t="shared" si="71"/>
        <v>110.23</v>
      </c>
    </row>
    <row r="127" spans="1:27" ht="12.75" customHeight="1" x14ac:dyDescent="0.2">
      <c r="A127" s="98" t="s">
        <v>1777</v>
      </c>
      <c r="B127" s="28" t="str">
        <f>"25"&amp;"."&amp;$B$800&amp;"."&amp;$B$801</f>
        <v>25.12.2023</v>
      </c>
      <c r="C127" s="90" t="s">
        <v>76</v>
      </c>
      <c r="D127" s="91">
        <f>ROUND(((D128+D129+D131+D130)/1000),5)</f>
        <v>2.3885200000000002</v>
      </c>
      <c r="E127" s="91">
        <f>ROUND(((E128+E129+E131+E130)/1000),5)</f>
        <v>2.3679399999999999</v>
      </c>
      <c r="F127" s="91">
        <f>ROUND(((F128+F129+F131+F130)/1000),5)</f>
        <v>2.2625799999999998</v>
      </c>
      <c r="G127" s="91">
        <f t="shared" ref="G127:AA127" si="72">ROUND(((G128+G129+G131+G130)/1000),5)</f>
        <v>2.2597800000000001</v>
      </c>
      <c r="H127" s="91">
        <f t="shared" si="72"/>
        <v>2.2596699999999998</v>
      </c>
      <c r="I127" s="91">
        <f t="shared" si="72"/>
        <v>2.3670599999999999</v>
      </c>
      <c r="J127" s="91">
        <f t="shared" si="72"/>
        <v>2.5159099999999999</v>
      </c>
      <c r="K127" s="91">
        <f t="shared" si="72"/>
        <v>2.8591700000000002</v>
      </c>
      <c r="L127" s="91">
        <f t="shared" si="72"/>
        <v>3.1170599999999999</v>
      </c>
      <c r="M127" s="91">
        <f t="shared" si="72"/>
        <v>3.1420499999999998</v>
      </c>
      <c r="N127" s="91">
        <f t="shared" si="72"/>
        <v>3.1543399999999999</v>
      </c>
      <c r="O127" s="91">
        <f t="shared" si="72"/>
        <v>3.29189</v>
      </c>
      <c r="P127" s="91">
        <f t="shared" si="72"/>
        <v>3.2246299999999999</v>
      </c>
      <c r="Q127" s="91">
        <f t="shared" si="72"/>
        <v>3.2886600000000001</v>
      </c>
      <c r="R127" s="91">
        <f t="shared" si="72"/>
        <v>3.2909600000000001</v>
      </c>
      <c r="S127" s="91">
        <f t="shared" si="72"/>
        <v>3.16852</v>
      </c>
      <c r="T127" s="91">
        <f t="shared" si="72"/>
        <v>3.1774300000000002</v>
      </c>
      <c r="U127" s="91">
        <f t="shared" si="72"/>
        <v>3.1921300000000001</v>
      </c>
      <c r="V127" s="91">
        <f t="shared" si="72"/>
        <v>3.1702699999999999</v>
      </c>
      <c r="W127" s="91">
        <f t="shared" si="72"/>
        <v>3.1716000000000002</v>
      </c>
      <c r="X127" s="91">
        <f t="shared" si="72"/>
        <v>3.00393</v>
      </c>
      <c r="Y127" s="91">
        <f t="shared" si="72"/>
        <v>2.81704</v>
      </c>
      <c r="Z127" s="91">
        <f t="shared" si="72"/>
        <v>2.60025</v>
      </c>
      <c r="AA127" s="91">
        <f t="shared" si="72"/>
        <v>2.36883</v>
      </c>
    </row>
    <row r="128" spans="1:27" ht="12.75" customHeight="1" outlineLevel="1" x14ac:dyDescent="0.2">
      <c r="A128" s="99" t="s">
        <v>1778</v>
      </c>
      <c r="B128" s="63" t="s">
        <v>238</v>
      </c>
      <c r="C128" s="43" t="s">
        <v>79</v>
      </c>
      <c r="D128" s="44">
        <v>1203.52</v>
      </c>
      <c r="E128" s="44">
        <v>1182.94</v>
      </c>
      <c r="F128" s="44">
        <v>1077.58</v>
      </c>
      <c r="G128" s="44">
        <v>1074.78</v>
      </c>
      <c r="H128" s="44">
        <v>1074.67</v>
      </c>
      <c r="I128" s="44">
        <v>1182.06</v>
      </c>
      <c r="J128" s="44">
        <v>1330.91</v>
      </c>
      <c r="K128" s="44">
        <v>1674.17</v>
      </c>
      <c r="L128" s="44">
        <v>1932.06</v>
      </c>
      <c r="M128" s="44">
        <v>1957.05</v>
      </c>
      <c r="N128" s="44">
        <v>1969.34</v>
      </c>
      <c r="O128" s="44">
        <v>2106.89</v>
      </c>
      <c r="P128" s="44">
        <v>2039.63</v>
      </c>
      <c r="Q128" s="44">
        <v>2103.66</v>
      </c>
      <c r="R128" s="44">
        <v>2105.96</v>
      </c>
      <c r="S128" s="44">
        <v>1983.52</v>
      </c>
      <c r="T128" s="44">
        <v>1992.43</v>
      </c>
      <c r="U128" s="44">
        <v>2007.13</v>
      </c>
      <c r="V128" s="44">
        <v>1985.27</v>
      </c>
      <c r="W128" s="44">
        <v>1986.6</v>
      </c>
      <c r="X128" s="44">
        <v>1818.93</v>
      </c>
      <c r="Y128" s="44">
        <v>1632.04</v>
      </c>
      <c r="Z128" s="44">
        <v>1415.25</v>
      </c>
      <c r="AA128" s="44">
        <v>1183.83</v>
      </c>
    </row>
    <row r="129" spans="1:27" ht="12.75" customHeight="1" outlineLevel="1" x14ac:dyDescent="0.2">
      <c r="A129" s="99" t="s">
        <v>1779</v>
      </c>
      <c r="B129" s="63" t="s">
        <v>90</v>
      </c>
      <c r="C129" s="43" t="s">
        <v>79</v>
      </c>
      <c r="D129" s="44">
        <f t="shared" ref="D129:AA129" si="73">$D$9</f>
        <v>1071.42</v>
      </c>
      <c r="E129" s="44">
        <f t="shared" si="73"/>
        <v>1071.42</v>
      </c>
      <c r="F129" s="44">
        <f t="shared" si="73"/>
        <v>1071.42</v>
      </c>
      <c r="G129" s="44">
        <f t="shared" si="73"/>
        <v>1071.42</v>
      </c>
      <c r="H129" s="44">
        <f t="shared" si="73"/>
        <v>1071.42</v>
      </c>
      <c r="I129" s="44">
        <f t="shared" si="73"/>
        <v>1071.42</v>
      </c>
      <c r="J129" s="44">
        <f t="shared" si="73"/>
        <v>1071.42</v>
      </c>
      <c r="K129" s="44">
        <f t="shared" si="73"/>
        <v>1071.42</v>
      </c>
      <c r="L129" s="44">
        <f t="shared" si="73"/>
        <v>1071.42</v>
      </c>
      <c r="M129" s="44">
        <f t="shared" si="73"/>
        <v>1071.42</v>
      </c>
      <c r="N129" s="44">
        <f t="shared" si="73"/>
        <v>1071.42</v>
      </c>
      <c r="O129" s="44">
        <f t="shared" si="73"/>
        <v>1071.42</v>
      </c>
      <c r="P129" s="44">
        <f t="shared" si="73"/>
        <v>1071.42</v>
      </c>
      <c r="Q129" s="44">
        <f t="shared" si="73"/>
        <v>1071.42</v>
      </c>
      <c r="R129" s="44">
        <f t="shared" si="73"/>
        <v>1071.42</v>
      </c>
      <c r="S129" s="44">
        <f t="shared" si="73"/>
        <v>1071.42</v>
      </c>
      <c r="T129" s="44">
        <f t="shared" si="73"/>
        <v>1071.42</v>
      </c>
      <c r="U129" s="44">
        <f t="shared" si="73"/>
        <v>1071.42</v>
      </c>
      <c r="V129" s="44">
        <f t="shared" si="73"/>
        <v>1071.42</v>
      </c>
      <c r="W129" s="44">
        <f t="shared" si="73"/>
        <v>1071.42</v>
      </c>
      <c r="X129" s="44">
        <f t="shared" si="73"/>
        <v>1071.42</v>
      </c>
      <c r="Y129" s="44">
        <f t="shared" si="73"/>
        <v>1071.42</v>
      </c>
      <c r="Z129" s="44">
        <f t="shared" si="73"/>
        <v>1071.42</v>
      </c>
      <c r="AA129" s="44">
        <f t="shared" si="73"/>
        <v>1071.42</v>
      </c>
    </row>
    <row r="130" spans="1:27" ht="12.75" customHeight="1" outlineLevel="1" x14ac:dyDescent="0.2">
      <c r="A130" s="99" t="s">
        <v>1780</v>
      </c>
      <c r="B130" s="63" t="s">
        <v>83</v>
      </c>
      <c r="C130" s="43" t="s">
        <v>79</v>
      </c>
      <c r="D130" s="44">
        <v>3.35</v>
      </c>
      <c r="E130" s="44">
        <v>3.35</v>
      </c>
      <c r="F130" s="44">
        <v>3.35</v>
      </c>
      <c r="G130" s="44">
        <v>3.35</v>
      </c>
      <c r="H130" s="44">
        <v>3.35</v>
      </c>
      <c r="I130" s="44">
        <v>3.35</v>
      </c>
      <c r="J130" s="44">
        <v>3.35</v>
      </c>
      <c r="K130" s="44">
        <v>3.35</v>
      </c>
      <c r="L130" s="44">
        <v>3.35</v>
      </c>
      <c r="M130" s="44">
        <v>3.35</v>
      </c>
      <c r="N130" s="44">
        <v>3.35</v>
      </c>
      <c r="O130" s="44">
        <v>3.35</v>
      </c>
      <c r="P130" s="44">
        <v>3.35</v>
      </c>
      <c r="Q130" s="44">
        <v>3.35</v>
      </c>
      <c r="R130" s="44">
        <v>3.35</v>
      </c>
      <c r="S130" s="44">
        <v>3.35</v>
      </c>
      <c r="T130" s="44">
        <v>3.35</v>
      </c>
      <c r="U130" s="44">
        <v>3.35</v>
      </c>
      <c r="V130" s="44">
        <v>3.35</v>
      </c>
      <c r="W130" s="44">
        <v>3.35</v>
      </c>
      <c r="X130" s="44">
        <v>3.35</v>
      </c>
      <c r="Y130" s="44">
        <v>3.35</v>
      </c>
      <c r="Z130" s="44">
        <v>3.35</v>
      </c>
      <c r="AA130" s="44">
        <v>3.35</v>
      </c>
    </row>
    <row r="131" spans="1:27" ht="12.75" customHeight="1" outlineLevel="1" x14ac:dyDescent="0.2">
      <c r="A131" s="99" t="s">
        <v>1781</v>
      </c>
      <c r="B131" s="63" t="s">
        <v>81</v>
      </c>
      <c r="C131" s="43" t="s">
        <v>79</v>
      </c>
      <c r="D131" s="44">
        <f>$D$11</f>
        <v>110.23</v>
      </c>
      <c r="E131" s="44">
        <f t="shared" ref="E131:AA131" si="74">$D$11</f>
        <v>110.23</v>
      </c>
      <c r="F131" s="44">
        <f t="shared" si="74"/>
        <v>110.23</v>
      </c>
      <c r="G131" s="44">
        <f t="shared" si="74"/>
        <v>110.23</v>
      </c>
      <c r="H131" s="44">
        <f t="shared" si="74"/>
        <v>110.23</v>
      </c>
      <c r="I131" s="44">
        <f t="shared" si="74"/>
        <v>110.23</v>
      </c>
      <c r="J131" s="44">
        <f t="shared" si="74"/>
        <v>110.23</v>
      </c>
      <c r="K131" s="44">
        <f t="shared" si="74"/>
        <v>110.23</v>
      </c>
      <c r="L131" s="44">
        <f t="shared" si="74"/>
        <v>110.23</v>
      </c>
      <c r="M131" s="44">
        <f t="shared" si="74"/>
        <v>110.23</v>
      </c>
      <c r="N131" s="44">
        <f t="shared" si="74"/>
        <v>110.23</v>
      </c>
      <c r="O131" s="44">
        <f t="shared" si="74"/>
        <v>110.23</v>
      </c>
      <c r="P131" s="44">
        <f t="shared" si="74"/>
        <v>110.23</v>
      </c>
      <c r="Q131" s="44">
        <f t="shared" si="74"/>
        <v>110.23</v>
      </c>
      <c r="R131" s="44">
        <f t="shared" si="74"/>
        <v>110.23</v>
      </c>
      <c r="S131" s="44">
        <f t="shared" si="74"/>
        <v>110.23</v>
      </c>
      <c r="T131" s="44">
        <f t="shared" si="74"/>
        <v>110.23</v>
      </c>
      <c r="U131" s="44">
        <f t="shared" si="74"/>
        <v>110.23</v>
      </c>
      <c r="V131" s="44">
        <f t="shared" si="74"/>
        <v>110.23</v>
      </c>
      <c r="W131" s="44">
        <f t="shared" si="74"/>
        <v>110.23</v>
      </c>
      <c r="X131" s="44">
        <f t="shared" si="74"/>
        <v>110.23</v>
      </c>
      <c r="Y131" s="44">
        <f t="shared" si="74"/>
        <v>110.23</v>
      </c>
      <c r="Z131" s="44">
        <f t="shared" si="74"/>
        <v>110.23</v>
      </c>
      <c r="AA131" s="44">
        <f t="shared" si="74"/>
        <v>110.23</v>
      </c>
    </row>
    <row r="132" spans="1:27" ht="12.75" customHeight="1" x14ac:dyDescent="0.2">
      <c r="A132" s="98" t="s">
        <v>1782</v>
      </c>
      <c r="B132" s="28" t="str">
        <f>"26"&amp;"."&amp;$B$800&amp;"."&amp;$B$801</f>
        <v>26.12.2023</v>
      </c>
      <c r="C132" s="90" t="s">
        <v>76</v>
      </c>
      <c r="D132" s="91">
        <f>ROUND(((D133+D134+D136+D135)/1000),5)</f>
        <v>2.3307000000000002</v>
      </c>
      <c r="E132" s="91">
        <f>ROUND(((E133+E134+E136+E135)/1000),5)</f>
        <v>2.2686299999999999</v>
      </c>
      <c r="F132" s="91">
        <f>ROUND(((F133+F134+F136+F135)/1000),5)</f>
        <v>2.2680199999999999</v>
      </c>
      <c r="G132" s="91">
        <f t="shared" ref="G132:AA132" si="75">ROUND(((G133+G134+G136+G135)/1000),5)</f>
        <v>2.2381500000000001</v>
      </c>
      <c r="H132" s="91">
        <f t="shared" si="75"/>
        <v>2.2466900000000001</v>
      </c>
      <c r="I132" s="91">
        <f t="shared" si="75"/>
        <v>2.33256</v>
      </c>
      <c r="J132" s="91">
        <f t="shared" si="75"/>
        <v>2.4511799999999999</v>
      </c>
      <c r="K132" s="91">
        <f t="shared" si="75"/>
        <v>2.7113999999999998</v>
      </c>
      <c r="L132" s="91">
        <f t="shared" si="75"/>
        <v>3.0143300000000002</v>
      </c>
      <c r="M132" s="91">
        <f t="shared" si="75"/>
        <v>3.0535100000000002</v>
      </c>
      <c r="N132" s="91">
        <f t="shared" si="75"/>
        <v>3.0532499999999998</v>
      </c>
      <c r="O132" s="91">
        <f t="shared" si="75"/>
        <v>3.1175199999999998</v>
      </c>
      <c r="P132" s="91">
        <f t="shared" si="75"/>
        <v>3.0621200000000002</v>
      </c>
      <c r="Q132" s="91">
        <f t="shared" si="75"/>
        <v>3.0718999999999999</v>
      </c>
      <c r="R132" s="91">
        <f t="shared" si="75"/>
        <v>3.10886</v>
      </c>
      <c r="S132" s="91">
        <f t="shared" si="75"/>
        <v>3.03918</v>
      </c>
      <c r="T132" s="91">
        <f t="shared" si="75"/>
        <v>3.0710999999999999</v>
      </c>
      <c r="U132" s="91">
        <f t="shared" si="75"/>
        <v>3.08839</v>
      </c>
      <c r="V132" s="91">
        <f t="shared" si="75"/>
        <v>3.0556800000000002</v>
      </c>
      <c r="W132" s="91">
        <f t="shared" si="75"/>
        <v>3.0629400000000002</v>
      </c>
      <c r="X132" s="91">
        <f t="shared" si="75"/>
        <v>2.9918999999999998</v>
      </c>
      <c r="Y132" s="91">
        <f t="shared" si="75"/>
        <v>2.81907</v>
      </c>
      <c r="Z132" s="91">
        <f t="shared" si="75"/>
        <v>2.56711</v>
      </c>
      <c r="AA132" s="91">
        <f t="shared" si="75"/>
        <v>2.35866</v>
      </c>
    </row>
    <row r="133" spans="1:27" ht="12.75" customHeight="1" outlineLevel="1" x14ac:dyDescent="0.2">
      <c r="A133" s="99" t="s">
        <v>1783</v>
      </c>
      <c r="B133" s="63" t="s">
        <v>238</v>
      </c>
      <c r="C133" s="43" t="s">
        <v>79</v>
      </c>
      <c r="D133" s="44">
        <v>1145.7</v>
      </c>
      <c r="E133" s="44">
        <v>1083.6300000000001</v>
      </c>
      <c r="F133" s="44">
        <v>1083.02</v>
      </c>
      <c r="G133" s="44">
        <v>1053.1500000000001</v>
      </c>
      <c r="H133" s="44">
        <v>1061.69</v>
      </c>
      <c r="I133" s="44">
        <v>1147.56</v>
      </c>
      <c r="J133" s="44">
        <v>1266.18</v>
      </c>
      <c r="K133" s="44">
        <v>1526.4</v>
      </c>
      <c r="L133" s="44">
        <v>1829.33</v>
      </c>
      <c r="M133" s="44">
        <v>1868.51</v>
      </c>
      <c r="N133" s="44">
        <v>1868.25</v>
      </c>
      <c r="O133" s="44">
        <v>1932.52</v>
      </c>
      <c r="P133" s="44">
        <v>1877.12</v>
      </c>
      <c r="Q133" s="44">
        <v>1886.9</v>
      </c>
      <c r="R133" s="44">
        <v>1923.86</v>
      </c>
      <c r="S133" s="44">
        <v>1854.18</v>
      </c>
      <c r="T133" s="44">
        <v>1886.1</v>
      </c>
      <c r="U133" s="44">
        <v>1903.39</v>
      </c>
      <c r="V133" s="44">
        <v>1870.68</v>
      </c>
      <c r="W133" s="44">
        <v>1877.94</v>
      </c>
      <c r="X133" s="44">
        <v>1806.9</v>
      </c>
      <c r="Y133" s="44">
        <v>1634.07</v>
      </c>
      <c r="Z133" s="44">
        <v>1382.11</v>
      </c>
      <c r="AA133" s="44">
        <v>1173.6600000000001</v>
      </c>
    </row>
    <row r="134" spans="1:27" ht="12.75" customHeight="1" outlineLevel="1" x14ac:dyDescent="0.2">
      <c r="A134" s="99" t="s">
        <v>1784</v>
      </c>
      <c r="B134" s="63" t="s">
        <v>90</v>
      </c>
      <c r="C134" s="43" t="s">
        <v>79</v>
      </c>
      <c r="D134" s="44">
        <f t="shared" ref="D134:AA134" si="76">$D$9</f>
        <v>1071.42</v>
      </c>
      <c r="E134" s="44">
        <f t="shared" si="76"/>
        <v>1071.42</v>
      </c>
      <c r="F134" s="44">
        <f t="shared" si="76"/>
        <v>1071.42</v>
      </c>
      <c r="G134" s="44">
        <f t="shared" si="76"/>
        <v>1071.42</v>
      </c>
      <c r="H134" s="44">
        <f t="shared" si="76"/>
        <v>1071.42</v>
      </c>
      <c r="I134" s="44">
        <f t="shared" si="76"/>
        <v>1071.42</v>
      </c>
      <c r="J134" s="44">
        <f t="shared" si="76"/>
        <v>1071.42</v>
      </c>
      <c r="K134" s="44">
        <f t="shared" si="76"/>
        <v>1071.42</v>
      </c>
      <c r="L134" s="44">
        <f t="shared" si="76"/>
        <v>1071.42</v>
      </c>
      <c r="M134" s="44">
        <f t="shared" si="76"/>
        <v>1071.42</v>
      </c>
      <c r="N134" s="44">
        <f t="shared" si="76"/>
        <v>1071.42</v>
      </c>
      <c r="O134" s="44">
        <f t="shared" si="76"/>
        <v>1071.42</v>
      </c>
      <c r="P134" s="44">
        <f t="shared" si="76"/>
        <v>1071.42</v>
      </c>
      <c r="Q134" s="44">
        <f t="shared" si="76"/>
        <v>1071.42</v>
      </c>
      <c r="R134" s="44">
        <f t="shared" si="76"/>
        <v>1071.42</v>
      </c>
      <c r="S134" s="44">
        <f t="shared" si="76"/>
        <v>1071.42</v>
      </c>
      <c r="T134" s="44">
        <f t="shared" si="76"/>
        <v>1071.42</v>
      </c>
      <c r="U134" s="44">
        <f t="shared" si="76"/>
        <v>1071.42</v>
      </c>
      <c r="V134" s="44">
        <f t="shared" si="76"/>
        <v>1071.42</v>
      </c>
      <c r="W134" s="44">
        <f t="shared" si="76"/>
        <v>1071.42</v>
      </c>
      <c r="X134" s="44">
        <f t="shared" si="76"/>
        <v>1071.42</v>
      </c>
      <c r="Y134" s="44">
        <f t="shared" si="76"/>
        <v>1071.42</v>
      </c>
      <c r="Z134" s="44">
        <f t="shared" si="76"/>
        <v>1071.42</v>
      </c>
      <c r="AA134" s="44">
        <f t="shared" si="76"/>
        <v>1071.42</v>
      </c>
    </row>
    <row r="135" spans="1:27" ht="12.75" customHeight="1" outlineLevel="1" x14ac:dyDescent="0.2">
      <c r="A135" s="99" t="s">
        <v>1785</v>
      </c>
      <c r="B135" s="63" t="s">
        <v>83</v>
      </c>
      <c r="C135" s="43" t="s">
        <v>79</v>
      </c>
      <c r="D135" s="44">
        <v>3.35</v>
      </c>
      <c r="E135" s="44">
        <v>3.35</v>
      </c>
      <c r="F135" s="44">
        <v>3.35</v>
      </c>
      <c r="G135" s="44">
        <v>3.35</v>
      </c>
      <c r="H135" s="44">
        <v>3.35</v>
      </c>
      <c r="I135" s="44">
        <v>3.35</v>
      </c>
      <c r="J135" s="44">
        <v>3.35</v>
      </c>
      <c r="K135" s="44">
        <v>3.35</v>
      </c>
      <c r="L135" s="44">
        <v>3.35</v>
      </c>
      <c r="M135" s="44">
        <v>3.35</v>
      </c>
      <c r="N135" s="44">
        <v>3.35</v>
      </c>
      <c r="O135" s="44">
        <v>3.35</v>
      </c>
      <c r="P135" s="44">
        <v>3.35</v>
      </c>
      <c r="Q135" s="44">
        <v>3.35</v>
      </c>
      <c r="R135" s="44">
        <v>3.35</v>
      </c>
      <c r="S135" s="44">
        <v>3.35</v>
      </c>
      <c r="T135" s="44">
        <v>3.35</v>
      </c>
      <c r="U135" s="44">
        <v>3.35</v>
      </c>
      <c r="V135" s="44">
        <v>3.35</v>
      </c>
      <c r="W135" s="44">
        <v>3.35</v>
      </c>
      <c r="X135" s="44">
        <v>3.35</v>
      </c>
      <c r="Y135" s="44">
        <v>3.35</v>
      </c>
      <c r="Z135" s="44">
        <v>3.35</v>
      </c>
      <c r="AA135" s="44">
        <v>3.35</v>
      </c>
    </row>
    <row r="136" spans="1:27" ht="12.75" customHeight="1" outlineLevel="1" x14ac:dyDescent="0.2">
      <c r="A136" s="99" t="s">
        <v>1786</v>
      </c>
      <c r="B136" s="63" t="s">
        <v>81</v>
      </c>
      <c r="C136" s="43" t="s">
        <v>79</v>
      </c>
      <c r="D136" s="44">
        <f>$D$11</f>
        <v>110.23</v>
      </c>
      <c r="E136" s="44">
        <f t="shared" ref="E136:AA136" si="77">$D$11</f>
        <v>110.23</v>
      </c>
      <c r="F136" s="44">
        <f t="shared" si="77"/>
        <v>110.23</v>
      </c>
      <c r="G136" s="44">
        <f t="shared" si="77"/>
        <v>110.23</v>
      </c>
      <c r="H136" s="44">
        <f t="shared" si="77"/>
        <v>110.23</v>
      </c>
      <c r="I136" s="44">
        <f t="shared" si="77"/>
        <v>110.23</v>
      </c>
      <c r="J136" s="44">
        <f t="shared" si="77"/>
        <v>110.23</v>
      </c>
      <c r="K136" s="44">
        <f t="shared" si="77"/>
        <v>110.23</v>
      </c>
      <c r="L136" s="44">
        <f t="shared" si="77"/>
        <v>110.23</v>
      </c>
      <c r="M136" s="44">
        <f t="shared" si="77"/>
        <v>110.23</v>
      </c>
      <c r="N136" s="44">
        <f t="shared" si="77"/>
        <v>110.23</v>
      </c>
      <c r="O136" s="44">
        <f t="shared" si="77"/>
        <v>110.23</v>
      </c>
      <c r="P136" s="44">
        <f t="shared" si="77"/>
        <v>110.23</v>
      </c>
      <c r="Q136" s="44">
        <f t="shared" si="77"/>
        <v>110.23</v>
      </c>
      <c r="R136" s="44">
        <f t="shared" si="77"/>
        <v>110.23</v>
      </c>
      <c r="S136" s="44">
        <f t="shared" si="77"/>
        <v>110.23</v>
      </c>
      <c r="T136" s="44">
        <f t="shared" si="77"/>
        <v>110.23</v>
      </c>
      <c r="U136" s="44">
        <f t="shared" si="77"/>
        <v>110.23</v>
      </c>
      <c r="V136" s="44">
        <f t="shared" si="77"/>
        <v>110.23</v>
      </c>
      <c r="W136" s="44">
        <f t="shared" si="77"/>
        <v>110.23</v>
      </c>
      <c r="X136" s="44">
        <f t="shared" si="77"/>
        <v>110.23</v>
      </c>
      <c r="Y136" s="44">
        <f t="shared" si="77"/>
        <v>110.23</v>
      </c>
      <c r="Z136" s="44">
        <f t="shared" si="77"/>
        <v>110.23</v>
      </c>
      <c r="AA136" s="44">
        <f t="shared" si="77"/>
        <v>110.23</v>
      </c>
    </row>
    <row r="137" spans="1:27" ht="12.75" customHeight="1" x14ac:dyDescent="0.2">
      <c r="A137" s="98" t="s">
        <v>1787</v>
      </c>
      <c r="B137" s="28" t="str">
        <f>"27"&amp;"."&amp;$B$800&amp;"."&amp;$B$801</f>
        <v>27.12.2023</v>
      </c>
      <c r="C137" s="90" t="s">
        <v>76</v>
      </c>
      <c r="D137" s="91">
        <f>ROUND(((D138+D139+D141+D140)/1000),5)</f>
        <v>2.3040799999999999</v>
      </c>
      <c r="E137" s="91">
        <f>ROUND(((E138+E139+E141+E140)/1000),5)</f>
        <v>2.2614299999999998</v>
      </c>
      <c r="F137" s="91">
        <f>ROUND(((F138+F139+F141+F140)/1000),5)</f>
        <v>2.2218900000000001</v>
      </c>
      <c r="G137" s="91">
        <f t="shared" ref="G137:AA137" si="78">ROUND(((G138+G139+G141+G140)/1000),5)</f>
        <v>2.21244</v>
      </c>
      <c r="H137" s="91">
        <f t="shared" si="78"/>
        <v>2.2479800000000001</v>
      </c>
      <c r="I137" s="91">
        <f t="shared" si="78"/>
        <v>2.33325</v>
      </c>
      <c r="J137" s="91">
        <f t="shared" si="78"/>
        <v>2.4891800000000002</v>
      </c>
      <c r="K137" s="91">
        <f t="shared" si="78"/>
        <v>2.8126500000000001</v>
      </c>
      <c r="L137" s="91">
        <f t="shared" si="78"/>
        <v>3.0836100000000002</v>
      </c>
      <c r="M137" s="91">
        <f t="shared" si="78"/>
        <v>3.1185800000000001</v>
      </c>
      <c r="N137" s="91">
        <f t="shared" si="78"/>
        <v>3.17767</v>
      </c>
      <c r="O137" s="91">
        <f t="shared" si="78"/>
        <v>3.2340800000000001</v>
      </c>
      <c r="P137" s="91">
        <f t="shared" si="78"/>
        <v>3.2137099999999998</v>
      </c>
      <c r="Q137" s="91">
        <f t="shared" si="78"/>
        <v>3.2287400000000002</v>
      </c>
      <c r="R137" s="91">
        <f t="shared" si="78"/>
        <v>3.2235900000000002</v>
      </c>
      <c r="S137" s="91">
        <f t="shared" si="78"/>
        <v>3.15279</v>
      </c>
      <c r="T137" s="91">
        <f t="shared" si="78"/>
        <v>3.1843300000000001</v>
      </c>
      <c r="U137" s="91">
        <f t="shared" si="78"/>
        <v>3.1852</v>
      </c>
      <c r="V137" s="91">
        <f t="shared" si="78"/>
        <v>3.1645099999999999</v>
      </c>
      <c r="W137" s="91">
        <f t="shared" si="78"/>
        <v>3.1533199999999999</v>
      </c>
      <c r="X137" s="91">
        <f t="shared" si="78"/>
        <v>2.9765299999999999</v>
      </c>
      <c r="Y137" s="91">
        <f t="shared" si="78"/>
        <v>2.7657099999999999</v>
      </c>
      <c r="Z137" s="91">
        <f t="shared" si="78"/>
        <v>2.4785300000000001</v>
      </c>
      <c r="AA137" s="91">
        <f t="shared" si="78"/>
        <v>2.3137300000000001</v>
      </c>
    </row>
    <row r="138" spans="1:27" ht="12.75" customHeight="1" outlineLevel="1" x14ac:dyDescent="0.2">
      <c r="A138" s="99" t="s">
        <v>1788</v>
      </c>
      <c r="B138" s="63" t="s">
        <v>238</v>
      </c>
      <c r="C138" s="43" t="s">
        <v>79</v>
      </c>
      <c r="D138" s="44">
        <v>1119.08</v>
      </c>
      <c r="E138" s="44">
        <v>1076.43</v>
      </c>
      <c r="F138" s="44">
        <v>1036.8900000000001</v>
      </c>
      <c r="G138" s="44">
        <v>1027.44</v>
      </c>
      <c r="H138" s="44">
        <v>1062.98</v>
      </c>
      <c r="I138" s="44">
        <v>1148.25</v>
      </c>
      <c r="J138" s="44">
        <v>1304.18</v>
      </c>
      <c r="K138" s="44">
        <v>1627.65</v>
      </c>
      <c r="L138" s="44">
        <v>1898.61</v>
      </c>
      <c r="M138" s="44">
        <v>1933.58</v>
      </c>
      <c r="N138" s="44">
        <v>1992.67</v>
      </c>
      <c r="O138" s="44">
        <v>2049.08</v>
      </c>
      <c r="P138" s="44">
        <v>2028.71</v>
      </c>
      <c r="Q138" s="44">
        <v>2043.74</v>
      </c>
      <c r="R138" s="44">
        <v>2038.59</v>
      </c>
      <c r="S138" s="44">
        <v>1967.79</v>
      </c>
      <c r="T138" s="44">
        <v>1999.33</v>
      </c>
      <c r="U138" s="44">
        <v>2000.2</v>
      </c>
      <c r="V138" s="44">
        <v>1979.51</v>
      </c>
      <c r="W138" s="44">
        <v>1968.32</v>
      </c>
      <c r="X138" s="44">
        <v>1791.53</v>
      </c>
      <c r="Y138" s="44">
        <v>1580.71</v>
      </c>
      <c r="Z138" s="44">
        <v>1293.53</v>
      </c>
      <c r="AA138" s="44">
        <v>1128.73</v>
      </c>
    </row>
    <row r="139" spans="1:27" ht="12.75" customHeight="1" outlineLevel="1" x14ac:dyDescent="0.2">
      <c r="A139" s="99" t="s">
        <v>1789</v>
      </c>
      <c r="B139" s="63" t="s">
        <v>90</v>
      </c>
      <c r="C139" s="43" t="s">
        <v>79</v>
      </c>
      <c r="D139" s="44">
        <f t="shared" ref="D139:AA139" si="79">$D$9</f>
        <v>1071.42</v>
      </c>
      <c r="E139" s="44">
        <f t="shared" si="79"/>
        <v>1071.42</v>
      </c>
      <c r="F139" s="44">
        <f t="shared" si="79"/>
        <v>1071.42</v>
      </c>
      <c r="G139" s="44">
        <f t="shared" si="79"/>
        <v>1071.42</v>
      </c>
      <c r="H139" s="44">
        <f t="shared" si="79"/>
        <v>1071.42</v>
      </c>
      <c r="I139" s="44">
        <f t="shared" si="79"/>
        <v>1071.42</v>
      </c>
      <c r="J139" s="44">
        <f t="shared" si="79"/>
        <v>1071.42</v>
      </c>
      <c r="K139" s="44">
        <f t="shared" si="79"/>
        <v>1071.42</v>
      </c>
      <c r="L139" s="44">
        <f t="shared" si="79"/>
        <v>1071.42</v>
      </c>
      <c r="M139" s="44">
        <f t="shared" si="79"/>
        <v>1071.42</v>
      </c>
      <c r="N139" s="44">
        <f t="shared" si="79"/>
        <v>1071.42</v>
      </c>
      <c r="O139" s="44">
        <f t="shared" si="79"/>
        <v>1071.42</v>
      </c>
      <c r="P139" s="44">
        <f t="shared" si="79"/>
        <v>1071.42</v>
      </c>
      <c r="Q139" s="44">
        <f t="shared" si="79"/>
        <v>1071.42</v>
      </c>
      <c r="R139" s="44">
        <f t="shared" si="79"/>
        <v>1071.42</v>
      </c>
      <c r="S139" s="44">
        <f t="shared" si="79"/>
        <v>1071.42</v>
      </c>
      <c r="T139" s="44">
        <f t="shared" si="79"/>
        <v>1071.42</v>
      </c>
      <c r="U139" s="44">
        <f t="shared" si="79"/>
        <v>1071.42</v>
      </c>
      <c r="V139" s="44">
        <f t="shared" si="79"/>
        <v>1071.42</v>
      </c>
      <c r="W139" s="44">
        <f t="shared" si="79"/>
        <v>1071.42</v>
      </c>
      <c r="X139" s="44">
        <f t="shared" si="79"/>
        <v>1071.42</v>
      </c>
      <c r="Y139" s="44">
        <f t="shared" si="79"/>
        <v>1071.42</v>
      </c>
      <c r="Z139" s="44">
        <f t="shared" si="79"/>
        <v>1071.42</v>
      </c>
      <c r="AA139" s="44">
        <f t="shared" si="79"/>
        <v>1071.42</v>
      </c>
    </row>
    <row r="140" spans="1:27" ht="12.75" customHeight="1" outlineLevel="1" x14ac:dyDescent="0.2">
      <c r="A140" s="99" t="s">
        <v>1790</v>
      </c>
      <c r="B140" s="63" t="s">
        <v>83</v>
      </c>
      <c r="C140" s="43" t="s">
        <v>79</v>
      </c>
      <c r="D140" s="44">
        <v>3.35</v>
      </c>
      <c r="E140" s="44">
        <v>3.35</v>
      </c>
      <c r="F140" s="44">
        <v>3.35</v>
      </c>
      <c r="G140" s="44">
        <v>3.35</v>
      </c>
      <c r="H140" s="44">
        <v>3.35</v>
      </c>
      <c r="I140" s="44">
        <v>3.35</v>
      </c>
      <c r="J140" s="44">
        <v>3.35</v>
      </c>
      <c r="K140" s="44">
        <v>3.35</v>
      </c>
      <c r="L140" s="44">
        <v>3.35</v>
      </c>
      <c r="M140" s="44">
        <v>3.35</v>
      </c>
      <c r="N140" s="44">
        <v>3.35</v>
      </c>
      <c r="O140" s="44">
        <v>3.35</v>
      </c>
      <c r="P140" s="44">
        <v>3.35</v>
      </c>
      <c r="Q140" s="44">
        <v>3.35</v>
      </c>
      <c r="R140" s="44">
        <v>3.35</v>
      </c>
      <c r="S140" s="44">
        <v>3.35</v>
      </c>
      <c r="T140" s="44">
        <v>3.35</v>
      </c>
      <c r="U140" s="44">
        <v>3.35</v>
      </c>
      <c r="V140" s="44">
        <v>3.35</v>
      </c>
      <c r="W140" s="44">
        <v>3.35</v>
      </c>
      <c r="X140" s="44">
        <v>3.35</v>
      </c>
      <c r="Y140" s="44">
        <v>3.35</v>
      </c>
      <c r="Z140" s="44">
        <v>3.35</v>
      </c>
      <c r="AA140" s="44">
        <v>3.35</v>
      </c>
    </row>
    <row r="141" spans="1:27" ht="12.75" customHeight="1" outlineLevel="1" x14ac:dyDescent="0.2">
      <c r="A141" s="99" t="s">
        <v>1791</v>
      </c>
      <c r="B141" s="63" t="s">
        <v>81</v>
      </c>
      <c r="C141" s="43" t="s">
        <v>79</v>
      </c>
      <c r="D141" s="44">
        <f>$D$11</f>
        <v>110.23</v>
      </c>
      <c r="E141" s="44">
        <f t="shared" ref="E141:AA141" si="80">$D$11</f>
        <v>110.23</v>
      </c>
      <c r="F141" s="44">
        <f t="shared" si="80"/>
        <v>110.23</v>
      </c>
      <c r="G141" s="44">
        <f t="shared" si="80"/>
        <v>110.23</v>
      </c>
      <c r="H141" s="44">
        <f t="shared" si="80"/>
        <v>110.23</v>
      </c>
      <c r="I141" s="44">
        <f t="shared" si="80"/>
        <v>110.23</v>
      </c>
      <c r="J141" s="44">
        <f t="shared" si="80"/>
        <v>110.23</v>
      </c>
      <c r="K141" s="44">
        <f t="shared" si="80"/>
        <v>110.23</v>
      </c>
      <c r="L141" s="44">
        <f t="shared" si="80"/>
        <v>110.23</v>
      </c>
      <c r="M141" s="44">
        <f t="shared" si="80"/>
        <v>110.23</v>
      </c>
      <c r="N141" s="44">
        <f t="shared" si="80"/>
        <v>110.23</v>
      </c>
      <c r="O141" s="44">
        <f t="shared" si="80"/>
        <v>110.23</v>
      </c>
      <c r="P141" s="44">
        <f t="shared" si="80"/>
        <v>110.23</v>
      </c>
      <c r="Q141" s="44">
        <f t="shared" si="80"/>
        <v>110.23</v>
      </c>
      <c r="R141" s="44">
        <f t="shared" si="80"/>
        <v>110.23</v>
      </c>
      <c r="S141" s="44">
        <f t="shared" si="80"/>
        <v>110.23</v>
      </c>
      <c r="T141" s="44">
        <f t="shared" si="80"/>
        <v>110.23</v>
      </c>
      <c r="U141" s="44">
        <f t="shared" si="80"/>
        <v>110.23</v>
      </c>
      <c r="V141" s="44">
        <f t="shared" si="80"/>
        <v>110.23</v>
      </c>
      <c r="W141" s="44">
        <f t="shared" si="80"/>
        <v>110.23</v>
      </c>
      <c r="X141" s="44">
        <f t="shared" si="80"/>
        <v>110.23</v>
      </c>
      <c r="Y141" s="44">
        <f t="shared" si="80"/>
        <v>110.23</v>
      </c>
      <c r="Z141" s="44">
        <f t="shared" si="80"/>
        <v>110.23</v>
      </c>
      <c r="AA141" s="44">
        <f t="shared" si="80"/>
        <v>110.23</v>
      </c>
    </row>
    <row r="142" spans="1:27" ht="12.75" customHeight="1" x14ac:dyDescent="0.2">
      <c r="A142" s="98" t="s">
        <v>1792</v>
      </c>
      <c r="B142" s="28" t="str">
        <f>"28"&amp;"."&amp;$B$800&amp;"."&amp;$B$801</f>
        <v>28.12.2023</v>
      </c>
      <c r="C142" s="90" t="s">
        <v>76</v>
      </c>
      <c r="D142" s="91">
        <f>ROUND(((D143+D144+D146+D145)/1000),5)</f>
        <v>2.2692999999999999</v>
      </c>
      <c r="E142" s="91">
        <f>ROUND(((E143+E144+E146+E145)/1000),5)</f>
        <v>2.2703199999999999</v>
      </c>
      <c r="F142" s="91">
        <f>ROUND(((F143+F144+F146+F145)/1000),5)</f>
        <v>2.2647200000000001</v>
      </c>
      <c r="G142" s="91">
        <f t="shared" ref="G142:AA142" si="81">ROUND(((G143+G144+G146+G145)/1000),5)</f>
        <v>2.2179000000000002</v>
      </c>
      <c r="H142" s="91">
        <f t="shared" si="81"/>
        <v>2.2444899999999999</v>
      </c>
      <c r="I142" s="91">
        <f t="shared" si="81"/>
        <v>2.2724600000000001</v>
      </c>
      <c r="J142" s="91">
        <f t="shared" si="81"/>
        <v>2.4269799999999999</v>
      </c>
      <c r="K142" s="91">
        <f t="shared" si="81"/>
        <v>2.6784300000000001</v>
      </c>
      <c r="L142" s="91">
        <f t="shared" si="81"/>
        <v>3.04982</v>
      </c>
      <c r="M142" s="91">
        <f t="shared" si="81"/>
        <v>3.0849700000000002</v>
      </c>
      <c r="N142" s="91">
        <f t="shared" si="81"/>
        <v>3.1011899999999999</v>
      </c>
      <c r="O142" s="91">
        <f t="shared" si="81"/>
        <v>3.1215799999999998</v>
      </c>
      <c r="P142" s="91">
        <f t="shared" si="81"/>
        <v>3.1039099999999999</v>
      </c>
      <c r="Q142" s="91">
        <f t="shared" si="81"/>
        <v>3.1088499999999999</v>
      </c>
      <c r="R142" s="91">
        <f t="shared" si="81"/>
        <v>3.10866</v>
      </c>
      <c r="S142" s="91">
        <f t="shared" si="81"/>
        <v>3.07585</v>
      </c>
      <c r="T142" s="91">
        <f t="shared" si="81"/>
        <v>3.1094900000000001</v>
      </c>
      <c r="U142" s="91">
        <f t="shared" si="81"/>
        <v>3.1169799999999999</v>
      </c>
      <c r="V142" s="91">
        <f t="shared" si="81"/>
        <v>3.09213</v>
      </c>
      <c r="W142" s="91">
        <f t="shared" si="81"/>
        <v>3.0992999999999999</v>
      </c>
      <c r="X142" s="91">
        <f t="shared" si="81"/>
        <v>2.9591599999999998</v>
      </c>
      <c r="Y142" s="91">
        <f t="shared" si="81"/>
        <v>2.77278</v>
      </c>
      <c r="Z142" s="91">
        <f t="shared" si="81"/>
        <v>2.57036</v>
      </c>
      <c r="AA142" s="91">
        <f t="shared" si="81"/>
        <v>2.3383500000000002</v>
      </c>
    </row>
    <row r="143" spans="1:27" ht="12.75" customHeight="1" outlineLevel="1" x14ac:dyDescent="0.2">
      <c r="A143" s="99" t="s">
        <v>1793</v>
      </c>
      <c r="B143" s="63" t="s">
        <v>238</v>
      </c>
      <c r="C143" s="43" t="s">
        <v>79</v>
      </c>
      <c r="D143" s="44">
        <v>1084.3</v>
      </c>
      <c r="E143" s="44">
        <v>1085.32</v>
      </c>
      <c r="F143" s="44">
        <v>1079.72</v>
      </c>
      <c r="G143" s="44">
        <v>1032.9000000000001</v>
      </c>
      <c r="H143" s="44">
        <v>1059.49</v>
      </c>
      <c r="I143" s="44">
        <v>1087.46</v>
      </c>
      <c r="J143" s="44">
        <v>1241.98</v>
      </c>
      <c r="K143" s="44">
        <v>1493.43</v>
      </c>
      <c r="L143" s="44">
        <v>1864.82</v>
      </c>
      <c r="M143" s="44">
        <v>1899.97</v>
      </c>
      <c r="N143" s="44">
        <v>1916.19</v>
      </c>
      <c r="O143" s="44">
        <v>1936.58</v>
      </c>
      <c r="P143" s="44">
        <v>1918.91</v>
      </c>
      <c r="Q143" s="44">
        <v>1923.85</v>
      </c>
      <c r="R143" s="44">
        <v>1923.66</v>
      </c>
      <c r="S143" s="44">
        <v>1890.85</v>
      </c>
      <c r="T143" s="44">
        <v>1924.49</v>
      </c>
      <c r="U143" s="44">
        <v>1931.98</v>
      </c>
      <c r="V143" s="44">
        <v>1907.13</v>
      </c>
      <c r="W143" s="44">
        <v>1914.3</v>
      </c>
      <c r="X143" s="44">
        <v>1774.16</v>
      </c>
      <c r="Y143" s="44">
        <v>1587.78</v>
      </c>
      <c r="Z143" s="44">
        <v>1385.36</v>
      </c>
      <c r="AA143" s="44">
        <v>1153.3499999999999</v>
      </c>
    </row>
    <row r="144" spans="1:27" ht="12.75" customHeight="1" outlineLevel="1" x14ac:dyDescent="0.2">
      <c r="A144" s="99" t="s">
        <v>1794</v>
      </c>
      <c r="B144" s="63" t="s">
        <v>90</v>
      </c>
      <c r="C144" s="43" t="s">
        <v>79</v>
      </c>
      <c r="D144" s="44">
        <f t="shared" ref="D144:AA144" si="82">$D$9</f>
        <v>1071.42</v>
      </c>
      <c r="E144" s="44">
        <f t="shared" si="82"/>
        <v>1071.42</v>
      </c>
      <c r="F144" s="44">
        <f t="shared" si="82"/>
        <v>1071.42</v>
      </c>
      <c r="G144" s="44">
        <f t="shared" si="82"/>
        <v>1071.42</v>
      </c>
      <c r="H144" s="44">
        <f t="shared" si="82"/>
        <v>1071.42</v>
      </c>
      <c r="I144" s="44">
        <f t="shared" si="82"/>
        <v>1071.42</v>
      </c>
      <c r="J144" s="44">
        <f t="shared" si="82"/>
        <v>1071.42</v>
      </c>
      <c r="K144" s="44">
        <f t="shared" si="82"/>
        <v>1071.42</v>
      </c>
      <c r="L144" s="44">
        <f t="shared" si="82"/>
        <v>1071.42</v>
      </c>
      <c r="M144" s="44">
        <f t="shared" si="82"/>
        <v>1071.42</v>
      </c>
      <c r="N144" s="44">
        <f t="shared" si="82"/>
        <v>1071.42</v>
      </c>
      <c r="O144" s="44">
        <f t="shared" si="82"/>
        <v>1071.42</v>
      </c>
      <c r="P144" s="44">
        <f t="shared" si="82"/>
        <v>1071.42</v>
      </c>
      <c r="Q144" s="44">
        <f t="shared" si="82"/>
        <v>1071.42</v>
      </c>
      <c r="R144" s="44">
        <f t="shared" si="82"/>
        <v>1071.42</v>
      </c>
      <c r="S144" s="44">
        <f t="shared" si="82"/>
        <v>1071.42</v>
      </c>
      <c r="T144" s="44">
        <f t="shared" si="82"/>
        <v>1071.42</v>
      </c>
      <c r="U144" s="44">
        <f t="shared" si="82"/>
        <v>1071.42</v>
      </c>
      <c r="V144" s="44">
        <f t="shared" si="82"/>
        <v>1071.42</v>
      </c>
      <c r="W144" s="44">
        <f t="shared" si="82"/>
        <v>1071.42</v>
      </c>
      <c r="X144" s="44">
        <f t="shared" si="82"/>
        <v>1071.42</v>
      </c>
      <c r="Y144" s="44">
        <f t="shared" si="82"/>
        <v>1071.42</v>
      </c>
      <c r="Z144" s="44">
        <f t="shared" si="82"/>
        <v>1071.42</v>
      </c>
      <c r="AA144" s="44">
        <f t="shared" si="82"/>
        <v>1071.42</v>
      </c>
    </row>
    <row r="145" spans="1:27" ht="12.75" customHeight="1" outlineLevel="1" x14ac:dyDescent="0.2">
      <c r="A145" s="99" t="s">
        <v>1795</v>
      </c>
      <c r="B145" s="63" t="s">
        <v>83</v>
      </c>
      <c r="C145" s="43" t="s">
        <v>79</v>
      </c>
      <c r="D145" s="44">
        <v>3.35</v>
      </c>
      <c r="E145" s="44">
        <v>3.35</v>
      </c>
      <c r="F145" s="44">
        <v>3.35</v>
      </c>
      <c r="G145" s="44">
        <v>3.35</v>
      </c>
      <c r="H145" s="44">
        <v>3.35</v>
      </c>
      <c r="I145" s="44">
        <v>3.35</v>
      </c>
      <c r="J145" s="44">
        <v>3.35</v>
      </c>
      <c r="K145" s="44">
        <v>3.35</v>
      </c>
      <c r="L145" s="44">
        <v>3.35</v>
      </c>
      <c r="M145" s="44">
        <v>3.35</v>
      </c>
      <c r="N145" s="44">
        <v>3.35</v>
      </c>
      <c r="O145" s="44">
        <v>3.35</v>
      </c>
      <c r="P145" s="44">
        <v>3.35</v>
      </c>
      <c r="Q145" s="44">
        <v>3.35</v>
      </c>
      <c r="R145" s="44">
        <v>3.35</v>
      </c>
      <c r="S145" s="44">
        <v>3.35</v>
      </c>
      <c r="T145" s="44">
        <v>3.35</v>
      </c>
      <c r="U145" s="44">
        <v>3.35</v>
      </c>
      <c r="V145" s="44">
        <v>3.35</v>
      </c>
      <c r="W145" s="44">
        <v>3.35</v>
      </c>
      <c r="X145" s="44">
        <v>3.35</v>
      </c>
      <c r="Y145" s="44">
        <v>3.35</v>
      </c>
      <c r="Z145" s="44">
        <v>3.35</v>
      </c>
      <c r="AA145" s="44">
        <v>3.35</v>
      </c>
    </row>
    <row r="146" spans="1:27" ht="12.75" customHeight="1" outlineLevel="1" x14ac:dyDescent="0.2">
      <c r="A146" s="99" t="s">
        <v>1796</v>
      </c>
      <c r="B146" s="63" t="s">
        <v>81</v>
      </c>
      <c r="C146" s="43" t="s">
        <v>79</v>
      </c>
      <c r="D146" s="44">
        <f>$D$11</f>
        <v>110.23</v>
      </c>
      <c r="E146" s="44">
        <f t="shared" ref="E146:AA146" si="83">$D$11</f>
        <v>110.23</v>
      </c>
      <c r="F146" s="44">
        <f t="shared" si="83"/>
        <v>110.23</v>
      </c>
      <c r="G146" s="44">
        <f t="shared" si="83"/>
        <v>110.23</v>
      </c>
      <c r="H146" s="44">
        <f t="shared" si="83"/>
        <v>110.23</v>
      </c>
      <c r="I146" s="44">
        <f t="shared" si="83"/>
        <v>110.23</v>
      </c>
      <c r="J146" s="44">
        <f t="shared" si="83"/>
        <v>110.23</v>
      </c>
      <c r="K146" s="44">
        <f t="shared" si="83"/>
        <v>110.23</v>
      </c>
      <c r="L146" s="44">
        <f t="shared" si="83"/>
        <v>110.23</v>
      </c>
      <c r="M146" s="44">
        <f t="shared" si="83"/>
        <v>110.23</v>
      </c>
      <c r="N146" s="44">
        <f t="shared" si="83"/>
        <v>110.23</v>
      </c>
      <c r="O146" s="44">
        <f t="shared" si="83"/>
        <v>110.23</v>
      </c>
      <c r="P146" s="44">
        <f t="shared" si="83"/>
        <v>110.23</v>
      </c>
      <c r="Q146" s="44">
        <f t="shared" si="83"/>
        <v>110.23</v>
      </c>
      <c r="R146" s="44">
        <f t="shared" si="83"/>
        <v>110.23</v>
      </c>
      <c r="S146" s="44">
        <f t="shared" si="83"/>
        <v>110.23</v>
      </c>
      <c r="T146" s="44">
        <f t="shared" si="83"/>
        <v>110.23</v>
      </c>
      <c r="U146" s="44">
        <f t="shared" si="83"/>
        <v>110.23</v>
      </c>
      <c r="V146" s="44">
        <f t="shared" si="83"/>
        <v>110.23</v>
      </c>
      <c r="W146" s="44">
        <f t="shared" si="83"/>
        <v>110.23</v>
      </c>
      <c r="X146" s="44">
        <f t="shared" si="83"/>
        <v>110.23</v>
      </c>
      <c r="Y146" s="44">
        <f t="shared" si="83"/>
        <v>110.23</v>
      </c>
      <c r="Z146" s="44">
        <f t="shared" si="83"/>
        <v>110.23</v>
      </c>
      <c r="AA146" s="44">
        <f t="shared" si="83"/>
        <v>110.23</v>
      </c>
    </row>
    <row r="147" spans="1:27" ht="12.75" customHeight="1" x14ac:dyDescent="0.2">
      <c r="A147" s="98" t="s">
        <v>1797</v>
      </c>
      <c r="B147" s="28" t="str">
        <f>"29"&amp;"."&amp;$B$800&amp;"."&amp;$B$801</f>
        <v>29.12.2023</v>
      </c>
      <c r="C147" s="90" t="s">
        <v>76</v>
      </c>
      <c r="D147" s="91">
        <f>ROUND(((D148+D149+D151+D150)/1000),5)</f>
        <v>2.30986</v>
      </c>
      <c r="E147" s="91">
        <f>ROUND(((E148+E149+E151+E150)/1000),5)</f>
        <v>2.2690399999999999</v>
      </c>
      <c r="F147" s="91">
        <f>ROUND(((F148+F149+F151+F150)/1000),5)</f>
        <v>2.2411599999999998</v>
      </c>
      <c r="G147" s="91">
        <f t="shared" ref="G147:AA147" si="84">ROUND(((G148+G149+G151+G150)/1000),5)</f>
        <v>2.2293599999999998</v>
      </c>
      <c r="H147" s="91">
        <f t="shared" si="84"/>
        <v>2.25651</v>
      </c>
      <c r="I147" s="91">
        <f t="shared" si="84"/>
        <v>2.3069899999999999</v>
      </c>
      <c r="J147" s="91">
        <f t="shared" si="84"/>
        <v>2.42611</v>
      </c>
      <c r="K147" s="91">
        <f t="shared" si="84"/>
        <v>2.71522</v>
      </c>
      <c r="L147" s="91">
        <f t="shared" si="84"/>
        <v>2.9445600000000001</v>
      </c>
      <c r="M147" s="91">
        <f t="shared" si="84"/>
        <v>2.95689</v>
      </c>
      <c r="N147" s="91">
        <f t="shared" si="84"/>
        <v>2.9725600000000001</v>
      </c>
      <c r="O147" s="91">
        <f t="shared" si="84"/>
        <v>3.00718</v>
      </c>
      <c r="P147" s="91">
        <f t="shared" si="84"/>
        <v>2.99336</v>
      </c>
      <c r="Q147" s="91">
        <f t="shared" si="84"/>
        <v>2.9918</v>
      </c>
      <c r="R147" s="91">
        <f t="shared" si="84"/>
        <v>2.9813100000000001</v>
      </c>
      <c r="S147" s="91">
        <f t="shared" si="84"/>
        <v>2.9445999999999999</v>
      </c>
      <c r="T147" s="91">
        <f t="shared" si="84"/>
        <v>2.9738099999999998</v>
      </c>
      <c r="U147" s="91">
        <f t="shared" si="84"/>
        <v>2.9849999999999999</v>
      </c>
      <c r="V147" s="91">
        <f t="shared" si="84"/>
        <v>2.9688099999999999</v>
      </c>
      <c r="W147" s="91">
        <f t="shared" si="84"/>
        <v>2.9805199999999998</v>
      </c>
      <c r="X147" s="91">
        <f t="shared" si="84"/>
        <v>2.94075</v>
      </c>
      <c r="Y147" s="91">
        <f t="shared" si="84"/>
        <v>2.8373900000000001</v>
      </c>
      <c r="Z147" s="91">
        <f t="shared" si="84"/>
        <v>2.5480999999999998</v>
      </c>
      <c r="AA147" s="91">
        <f t="shared" si="84"/>
        <v>2.3428300000000002</v>
      </c>
    </row>
    <row r="148" spans="1:27" ht="12.75" customHeight="1" outlineLevel="1" x14ac:dyDescent="0.2">
      <c r="A148" s="99" t="s">
        <v>1798</v>
      </c>
      <c r="B148" s="63" t="s">
        <v>238</v>
      </c>
      <c r="C148" s="43" t="s">
        <v>79</v>
      </c>
      <c r="D148" s="44">
        <v>1124.8599999999999</v>
      </c>
      <c r="E148" s="44">
        <v>1084.04</v>
      </c>
      <c r="F148" s="44">
        <v>1056.1600000000001</v>
      </c>
      <c r="G148" s="44">
        <v>1044.3599999999999</v>
      </c>
      <c r="H148" s="44">
        <v>1071.51</v>
      </c>
      <c r="I148" s="44">
        <v>1121.99</v>
      </c>
      <c r="J148" s="44">
        <v>1241.1099999999999</v>
      </c>
      <c r="K148" s="44">
        <v>1530.22</v>
      </c>
      <c r="L148" s="44">
        <v>1759.56</v>
      </c>
      <c r="M148" s="44">
        <v>1771.89</v>
      </c>
      <c r="N148" s="44">
        <v>1787.56</v>
      </c>
      <c r="O148" s="44">
        <v>1822.18</v>
      </c>
      <c r="P148" s="44">
        <v>1808.36</v>
      </c>
      <c r="Q148" s="44">
        <v>1806.8</v>
      </c>
      <c r="R148" s="44">
        <v>1796.31</v>
      </c>
      <c r="S148" s="44">
        <v>1759.6</v>
      </c>
      <c r="T148" s="44">
        <v>1788.81</v>
      </c>
      <c r="U148" s="44">
        <v>1800</v>
      </c>
      <c r="V148" s="44">
        <v>1783.81</v>
      </c>
      <c r="W148" s="44">
        <v>1795.52</v>
      </c>
      <c r="X148" s="44">
        <v>1755.75</v>
      </c>
      <c r="Y148" s="44">
        <v>1652.39</v>
      </c>
      <c r="Z148" s="44">
        <v>1363.1</v>
      </c>
      <c r="AA148" s="44">
        <v>1157.83</v>
      </c>
    </row>
    <row r="149" spans="1:27" ht="12.75" customHeight="1" outlineLevel="1" x14ac:dyDescent="0.2">
      <c r="A149" s="99" t="s">
        <v>1799</v>
      </c>
      <c r="B149" s="63" t="s">
        <v>90</v>
      </c>
      <c r="C149" s="43" t="s">
        <v>79</v>
      </c>
      <c r="D149" s="44">
        <f t="shared" ref="D149:AA149" si="85">$D$9</f>
        <v>1071.42</v>
      </c>
      <c r="E149" s="44">
        <f t="shared" si="85"/>
        <v>1071.42</v>
      </c>
      <c r="F149" s="44">
        <f t="shared" si="85"/>
        <v>1071.42</v>
      </c>
      <c r="G149" s="44">
        <f t="shared" si="85"/>
        <v>1071.42</v>
      </c>
      <c r="H149" s="44">
        <f t="shared" si="85"/>
        <v>1071.42</v>
      </c>
      <c r="I149" s="44">
        <f t="shared" si="85"/>
        <v>1071.42</v>
      </c>
      <c r="J149" s="44">
        <f t="shared" si="85"/>
        <v>1071.42</v>
      </c>
      <c r="K149" s="44">
        <f t="shared" si="85"/>
        <v>1071.42</v>
      </c>
      <c r="L149" s="44">
        <f t="shared" si="85"/>
        <v>1071.42</v>
      </c>
      <c r="M149" s="44">
        <f t="shared" si="85"/>
        <v>1071.42</v>
      </c>
      <c r="N149" s="44">
        <f t="shared" si="85"/>
        <v>1071.42</v>
      </c>
      <c r="O149" s="44">
        <f t="shared" si="85"/>
        <v>1071.42</v>
      </c>
      <c r="P149" s="44">
        <f t="shared" si="85"/>
        <v>1071.42</v>
      </c>
      <c r="Q149" s="44">
        <f t="shared" si="85"/>
        <v>1071.42</v>
      </c>
      <c r="R149" s="44">
        <f t="shared" si="85"/>
        <v>1071.42</v>
      </c>
      <c r="S149" s="44">
        <f t="shared" si="85"/>
        <v>1071.42</v>
      </c>
      <c r="T149" s="44">
        <f t="shared" si="85"/>
        <v>1071.42</v>
      </c>
      <c r="U149" s="44">
        <f t="shared" si="85"/>
        <v>1071.42</v>
      </c>
      <c r="V149" s="44">
        <f t="shared" si="85"/>
        <v>1071.42</v>
      </c>
      <c r="W149" s="44">
        <f t="shared" si="85"/>
        <v>1071.42</v>
      </c>
      <c r="X149" s="44">
        <f t="shared" si="85"/>
        <v>1071.42</v>
      </c>
      <c r="Y149" s="44">
        <f t="shared" si="85"/>
        <v>1071.42</v>
      </c>
      <c r="Z149" s="44">
        <f t="shared" si="85"/>
        <v>1071.42</v>
      </c>
      <c r="AA149" s="44">
        <f t="shared" si="85"/>
        <v>1071.42</v>
      </c>
    </row>
    <row r="150" spans="1:27" ht="12.75" customHeight="1" outlineLevel="1" x14ac:dyDescent="0.2">
      <c r="A150" s="99" t="s">
        <v>1800</v>
      </c>
      <c r="B150" s="63" t="s">
        <v>83</v>
      </c>
      <c r="C150" s="43" t="s">
        <v>79</v>
      </c>
      <c r="D150" s="44">
        <v>3.35</v>
      </c>
      <c r="E150" s="44">
        <v>3.35</v>
      </c>
      <c r="F150" s="44">
        <v>3.35</v>
      </c>
      <c r="G150" s="44">
        <v>3.35</v>
      </c>
      <c r="H150" s="44">
        <v>3.35</v>
      </c>
      <c r="I150" s="44">
        <v>3.35</v>
      </c>
      <c r="J150" s="44">
        <v>3.35</v>
      </c>
      <c r="K150" s="44">
        <v>3.35</v>
      </c>
      <c r="L150" s="44">
        <v>3.35</v>
      </c>
      <c r="M150" s="44">
        <v>3.35</v>
      </c>
      <c r="N150" s="44">
        <v>3.35</v>
      </c>
      <c r="O150" s="44">
        <v>3.35</v>
      </c>
      <c r="P150" s="44">
        <v>3.35</v>
      </c>
      <c r="Q150" s="44">
        <v>3.35</v>
      </c>
      <c r="R150" s="44">
        <v>3.35</v>
      </c>
      <c r="S150" s="44">
        <v>3.35</v>
      </c>
      <c r="T150" s="44">
        <v>3.35</v>
      </c>
      <c r="U150" s="44">
        <v>3.35</v>
      </c>
      <c r="V150" s="44">
        <v>3.35</v>
      </c>
      <c r="W150" s="44">
        <v>3.35</v>
      </c>
      <c r="X150" s="44">
        <v>3.35</v>
      </c>
      <c r="Y150" s="44">
        <v>3.35</v>
      </c>
      <c r="Z150" s="44">
        <v>3.35</v>
      </c>
      <c r="AA150" s="44">
        <v>3.35</v>
      </c>
    </row>
    <row r="151" spans="1:27" ht="12.75" customHeight="1" outlineLevel="1" x14ac:dyDescent="0.2">
      <c r="A151" s="99" t="s">
        <v>1801</v>
      </c>
      <c r="B151" s="63" t="s">
        <v>81</v>
      </c>
      <c r="C151" s="43" t="s">
        <v>79</v>
      </c>
      <c r="D151" s="44">
        <f>$D$11</f>
        <v>110.23</v>
      </c>
      <c r="E151" s="44">
        <f t="shared" ref="E151:AA151" si="86">$D$11</f>
        <v>110.23</v>
      </c>
      <c r="F151" s="44">
        <f t="shared" si="86"/>
        <v>110.23</v>
      </c>
      <c r="G151" s="44">
        <f t="shared" si="86"/>
        <v>110.23</v>
      </c>
      <c r="H151" s="44">
        <f t="shared" si="86"/>
        <v>110.23</v>
      </c>
      <c r="I151" s="44">
        <f t="shared" si="86"/>
        <v>110.23</v>
      </c>
      <c r="J151" s="44">
        <f t="shared" si="86"/>
        <v>110.23</v>
      </c>
      <c r="K151" s="44">
        <f t="shared" si="86"/>
        <v>110.23</v>
      </c>
      <c r="L151" s="44">
        <f t="shared" si="86"/>
        <v>110.23</v>
      </c>
      <c r="M151" s="44">
        <f t="shared" si="86"/>
        <v>110.23</v>
      </c>
      <c r="N151" s="44">
        <f t="shared" si="86"/>
        <v>110.23</v>
      </c>
      <c r="O151" s="44">
        <f t="shared" si="86"/>
        <v>110.23</v>
      </c>
      <c r="P151" s="44">
        <f t="shared" si="86"/>
        <v>110.23</v>
      </c>
      <c r="Q151" s="44">
        <f t="shared" si="86"/>
        <v>110.23</v>
      </c>
      <c r="R151" s="44">
        <f t="shared" si="86"/>
        <v>110.23</v>
      </c>
      <c r="S151" s="44">
        <f t="shared" si="86"/>
        <v>110.23</v>
      </c>
      <c r="T151" s="44">
        <f t="shared" si="86"/>
        <v>110.23</v>
      </c>
      <c r="U151" s="44">
        <f t="shared" si="86"/>
        <v>110.23</v>
      </c>
      <c r="V151" s="44">
        <f t="shared" si="86"/>
        <v>110.23</v>
      </c>
      <c r="W151" s="44">
        <f t="shared" si="86"/>
        <v>110.23</v>
      </c>
      <c r="X151" s="44">
        <f t="shared" si="86"/>
        <v>110.23</v>
      </c>
      <c r="Y151" s="44">
        <f t="shared" si="86"/>
        <v>110.23</v>
      </c>
      <c r="Z151" s="44">
        <f t="shared" si="86"/>
        <v>110.23</v>
      </c>
      <c r="AA151" s="44">
        <f t="shared" si="86"/>
        <v>110.23</v>
      </c>
    </row>
    <row r="152" spans="1:27" ht="12.75" customHeight="1" x14ac:dyDescent="0.2">
      <c r="A152" s="98" t="s">
        <v>1802</v>
      </c>
      <c r="B152" s="28" t="str">
        <f>"30"&amp;"."&amp;$B$800&amp;"."&amp;$B$801</f>
        <v>30.12.2023</v>
      </c>
      <c r="C152" s="90" t="s">
        <v>76</v>
      </c>
      <c r="D152" s="91">
        <f>ROUND(((D153+D154+D156+D155)/1000),5)</f>
        <v>2.3385500000000001</v>
      </c>
      <c r="E152" s="91">
        <f>ROUND(((E153+E154+E156+E155)/1000),5)</f>
        <v>2.2891599999999999</v>
      </c>
      <c r="F152" s="91">
        <f>ROUND(((F153+F154+F156+F155)/1000),5)</f>
        <v>2.2642000000000002</v>
      </c>
      <c r="G152" s="91">
        <f t="shared" ref="G152:AA152" si="87">ROUND(((G153+G154+G156+G155)/1000),5)</f>
        <v>2.2429399999999999</v>
      </c>
      <c r="H152" s="91">
        <f t="shared" si="87"/>
        <v>2.2589700000000001</v>
      </c>
      <c r="I152" s="91">
        <f t="shared" si="87"/>
        <v>2.2666900000000001</v>
      </c>
      <c r="J152" s="91">
        <f t="shared" si="87"/>
        <v>2.2902100000000001</v>
      </c>
      <c r="K152" s="91">
        <f t="shared" si="87"/>
        <v>2.3962400000000001</v>
      </c>
      <c r="L152" s="91">
        <f t="shared" si="87"/>
        <v>2.6159500000000002</v>
      </c>
      <c r="M152" s="91">
        <f t="shared" si="87"/>
        <v>2.7521900000000001</v>
      </c>
      <c r="N152" s="91">
        <f t="shared" si="87"/>
        <v>2.8122500000000001</v>
      </c>
      <c r="O152" s="91">
        <f t="shared" si="87"/>
        <v>2.8270400000000002</v>
      </c>
      <c r="P152" s="91">
        <f t="shared" si="87"/>
        <v>2.8248500000000001</v>
      </c>
      <c r="Q152" s="91">
        <f t="shared" si="87"/>
        <v>2.82375</v>
      </c>
      <c r="R152" s="91">
        <f t="shared" si="87"/>
        <v>2.7953899999999998</v>
      </c>
      <c r="S152" s="91">
        <f t="shared" si="87"/>
        <v>2.7857099999999999</v>
      </c>
      <c r="T152" s="91">
        <f t="shared" si="87"/>
        <v>2.8412799999999998</v>
      </c>
      <c r="U152" s="91">
        <f t="shared" si="87"/>
        <v>2.8954900000000001</v>
      </c>
      <c r="V152" s="91">
        <f t="shared" si="87"/>
        <v>2.8705099999999999</v>
      </c>
      <c r="W152" s="91">
        <f t="shared" si="87"/>
        <v>2.82918</v>
      </c>
      <c r="X152" s="91">
        <f t="shared" si="87"/>
        <v>2.8061699999999998</v>
      </c>
      <c r="Y152" s="91">
        <f t="shared" si="87"/>
        <v>2.70099</v>
      </c>
      <c r="Z152" s="91">
        <f t="shared" si="87"/>
        <v>2.4725199999999998</v>
      </c>
      <c r="AA152" s="91">
        <f t="shared" si="87"/>
        <v>2.3355700000000001</v>
      </c>
    </row>
    <row r="153" spans="1:27" ht="12.75" customHeight="1" outlineLevel="1" x14ac:dyDescent="0.2">
      <c r="A153" s="99" t="s">
        <v>1803</v>
      </c>
      <c r="B153" s="63" t="s">
        <v>238</v>
      </c>
      <c r="C153" s="43" t="s">
        <v>79</v>
      </c>
      <c r="D153" s="44">
        <v>1153.55</v>
      </c>
      <c r="E153" s="44">
        <v>1104.1600000000001</v>
      </c>
      <c r="F153" s="44">
        <v>1079.2</v>
      </c>
      <c r="G153" s="44">
        <v>1057.94</v>
      </c>
      <c r="H153" s="44">
        <v>1073.97</v>
      </c>
      <c r="I153" s="44">
        <v>1081.69</v>
      </c>
      <c r="J153" s="44">
        <v>1105.21</v>
      </c>
      <c r="K153" s="44">
        <v>1211.24</v>
      </c>
      <c r="L153" s="44">
        <v>1430.95</v>
      </c>
      <c r="M153" s="44">
        <v>1567.19</v>
      </c>
      <c r="N153" s="44">
        <v>1627.25</v>
      </c>
      <c r="O153" s="44">
        <v>1642.04</v>
      </c>
      <c r="P153" s="44">
        <v>1639.85</v>
      </c>
      <c r="Q153" s="44">
        <v>1638.75</v>
      </c>
      <c r="R153" s="44">
        <v>1610.39</v>
      </c>
      <c r="S153" s="44">
        <v>1600.71</v>
      </c>
      <c r="T153" s="44">
        <v>1656.28</v>
      </c>
      <c r="U153" s="44">
        <v>1710.49</v>
      </c>
      <c r="V153" s="44">
        <v>1685.51</v>
      </c>
      <c r="W153" s="44">
        <v>1644.18</v>
      </c>
      <c r="X153" s="44">
        <v>1621.17</v>
      </c>
      <c r="Y153" s="44">
        <v>1515.99</v>
      </c>
      <c r="Z153" s="44">
        <v>1287.52</v>
      </c>
      <c r="AA153" s="44">
        <v>1150.57</v>
      </c>
    </row>
    <row r="154" spans="1:27" ht="12.75" customHeight="1" outlineLevel="1" x14ac:dyDescent="0.2">
      <c r="A154" s="99" t="s">
        <v>1804</v>
      </c>
      <c r="B154" s="63" t="s">
        <v>90</v>
      </c>
      <c r="C154" s="43" t="s">
        <v>79</v>
      </c>
      <c r="D154" s="44">
        <f t="shared" ref="D154:AA154" si="88">$D$9</f>
        <v>1071.42</v>
      </c>
      <c r="E154" s="44">
        <f t="shared" si="88"/>
        <v>1071.42</v>
      </c>
      <c r="F154" s="44">
        <f t="shared" si="88"/>
        <v>1071.42</v>
      </c>
      <c r="G154" s="44">
        <f t="shared" si="88"/>
        <v>1071.42</v>
      </c>
      <c r="H154" s="44">
        <f t="shared" si="88"/>
        <v>1071.42</v>
      </c>
      <c r="I154" s="44">
        <f t="shared" si="88"/>
        <v>1071.42</v>
      </c>
      <c r="J154" s="44">
        <f t="shared" si="88"/>
        <v>1071.42</v>
      </c>
      <c r="K154" s="44">
        <f t="shared" si="88"/>
        <v>1071.42</v>
      </c>
      <c r="L154" s="44">
        <f t="shared" si="88"/>
        <v>1071.42</v>
      </c>
      <c r="M154" s="44">
        <f t="shared" si="88"/>
        <v>1071.42</v>
      </c>
      <c r="N154" s="44">
        <f t="shared" si="88"/>
        <v>1071.42</v>
      </c>
      <c r="O154" s="44">
        <f t="shared" si="88"/>
        <v>1071.42</v>
      </c>
      <c r="P154" s="44">
        <f t="shared" si="88"/>
        <v>1071.42</v>
      </c>
      <c r="Q154" s="44">
        <f t="shared" si="88"/>
        <v>1071.42</v>
      </c>
      <c r="R154" s="44">
        <f t="shared" si="88"/>
        <v>1071.42</v>
      </c>
      <c r="S154" s="44">
        <f t="shared" si="88"/>
        <v>1071.42</v>
      </c>
      <c r="T154" s="44">
        <f t="shared" si="88"/>
        <v>1071.42</v>
      </c>
      <c r="U154" s="44">
        <f t="shared" si="88"/>
        <v>1071.42</v>
      </c>
      <c r="V154" s="44">
        <f t="shared" si="88"/>
        <v>1071.42</v>
      </c>
      <c r="W154" s="44">
        <f t="shared" si="88"/>
        <v>1071.42</v>
      </c>
      <c r="X154" s="44">
        <f t="shared" si="88"/>
        <v>1071.42</v>
      </c>
      <c r="Y154" s="44">
        <f t="shared" si="88"/>
        <v>1071.42</v>
      </c>
      <c r="Z154" s="44">
        <f t="shared" si="88"/>
        <v>1071.42</v>
      </c>
      <c r="AA154" s="44">
        <f t="shared" si="88"/>
        <v>1071.42</v>
      </c>
    </row>
    <row r="155" spans="1:27" ht="12.75" customHeight="1" outlineLevel="1" x14ac:dyDescent="0.2">
      <c r="A155" s="99" t="s">
        <v>1805</v>
      </c>
      <c r="B155" s="63" t="s">
        <v>83</v>
      </c>
      <c r="C155" s="43" t="s">
        <v>79</v>
      </c>
      <c r="D155" s="44">
        <v>3.35</v>
      </c>
      <c r="E155" s="44">
        <v>3.35</v>
      </c>
      <c r="F155" s="44">
        <v>3.35</v>
      </c>
      <c r="G155" s="44">
        <v>3.35</v>
      </c>
      <c r="H155" s="44">
        <v>3.35</v>
      </c>
      <c r="I155" s="44">
        <v>3.35</v>
      </c>
      <c r="J155" s="44">
        <v>3.35</v>
      </c>
      <c r="K155" s="44">
        <v>3.35</v>
      </c>
      <c r="L155" s="44">
        <v>3.35</v>
      </c>
      <c r="M155" s="44">
        <v>3.35</v>
      </c>
      <c r="N155" s="44">
        <v>3.35</v>
      </c>
      <c r="O155" s="44">
        <v>3.35</v>
      </c>
      <c r="P155" s="44">
        <v>3.35</v>
      </c>
      <c r="Q155" s="44">
        <v>3.35</v>
      </c>
      <c r="R155" s="44">
        <v>3.35</v>
      </c>
      <c r="S155" s="44">
        <v>3.35</v>
      </c>
      <c r="T155" s="44">
        <v>3.35</v>
      </c>
      <c r="U155" s="44">
        <v>3.35</v>
      </c>
      <c r="V155" s="44">
        <v>3.35</v>
      </c>
      <c r="W155" s="44">
        <v>3.35</v>
      </c>
      <c r="X155" s="44">
        <v>3.35</v>
      </c>
      <c r="Y155" s="44">
        <v>3.35</v>
      </c>
      <c r="Z155" s="44">
        <v>3.35</v>
      </c>
      <c r="AA155" s="44">
        <v>3.35</v>
      </c>
    </row>
    <row r="156" spans="1:27" ht="12.75" customHeight="1" outlineLevel="1" x14ac:dyDescent="0.2">
      <c r="A156" s="99" t="s">
        <v>1806</v>
      </c>
      <c r="B156" s="63" t="s">
        <v>81</v>
      </c>
      <c r="C156" s="43" t="s">
        <v>79</v>
      </c>
      <c r="D156" s="44">
        <f>$D$11</f>
        <v>110.23</v>
      </c>
      <c r="E156" s="44">
        <f t="shared" ref="E156:AA156" si="89">$D$11</f>
        <v>110.23</v>
      </c>
      <c r="F156" s="44">
        <f t="shared" si="89"/>
        <v>110.23</v>
      </c>
      <c r="G156" s="44">
        <f t="shared" si="89"/>
        <v>110.23</v>
      </c>
      <c r="H156" s="44">
        <f t="shared" si="89"/>
        <v>110.23</v>
      </c>
      <c r="I156" s="44">
        <f t="shared" si="89"/>
        <v>110.23</v>
      </c>
      <c r="J156" s="44">
        <f t="shared" si="89"/>
        <v>110.23</v>
      </c>
      <c r="K156" s="44">
        <f t="shared" si="89"/>
        <v>110.23</v>
      </c>
      <c r="L156" s="44">
        <f t="shared" si="89"/>
        <v>110.23</v>
      </c>
      <c r="M156" s="44">
        <f t="shared" si="89"/>
        <v>110.23</v>
      </c>
      <c r="N156" s="44">
        <f t="shared" si="89"/>
        <v>110.23</v>
      </c>
      <c r="O156" s="44">
        <f t="shared" si="89"/>
        <v>110.23</v>
      </c>
      <c r="P156" s="44">
        <f t="shared" si="89"/>
        <v>110.23</v>
      </c>
      <c r="Q156" s="44">
        <f t="shared" si="89"/>
        <v>110.23</v>
      </c>
      <c r="R156" s="44">
        <f t="shared" si="89"/>
        <v>110.23</v>
      </c>
      <c r="S156" s="44">
        <f t="shared" si="89"/>
        <v>110.23</v>
      </c>
      <c r="T156" s="44">
        <f t="shared" si="89"/>
        <v>110.23</v>
      </c>
      <c r="U156" s="44">
        <f t="shared" si="89"/>
        <v>110.23</v>
      </c>
      <c r="V156" s="44">
        <f t="shared" si="89"/>
        <v>110.23</v>
      </c>
      <c r="W156" s="44">
        <f t="shared" si="89"/>
        <v>110.23</v>
      </c>
      <c r="X156" s="44">
        <f t="shared" si="89"/>
        <v>110.23</v>
      </c>
      <c r="Y156" s="44">
        <f t="shared" si="89"/>
        <v>110.23</v>
      </c>
      <c r="Z156" s="44">
        <f t="shared" si="89"/>
        <v>110.23</v>
      </c>
      <c r="AA156" s="44">
        <f t="shared" si="89"/>
        <v>110.23</v>
      </c>
    </row>
    <row r="157" spans="1:27" ht="12.75" customHeight="1" x14ac:dyDescent="0.2">
      <c r="A157" s="98" t="s">
        <v>1807</v>
      </c>
      <c r="B157" s="28" t="str">
        <f>"31"&amp;"."&amp;$B$800&amp;"."&amp;$B$801</f>
        <v>31.12.2023</v>
      </c>
      <c r="C157" s="90" t="s">
        <v>76</v>
      </c>
      <c r="D157" s="91">
        <f>ROUND(((D158+D159+D161+D160)/1000),5)</f>
        <v>2.3269600000000001</v>
      </c>
      <c r="E157" s="91">
        <f>ROUND(((E158+E159+E161+E160)/1000),5)</f>
        <v>2.27536</v>
      </c>
      <c r="F157" s="91">
        <f>ROUND(((F158+F159+F161+F160)/1000),5)</f>
        <v>2.2109299999999998</v>
      </c>
      <c r="G157" s="91">
        <f t="shared" ref="G157:AA157" si="90">ROUND(((G158+G159+G161+G160)/1000),5)</f>
        <v>2.1273200000000001</v>
      </c>
      <c r="H157" s="91">
        <f t="shared" si="90"/>
        <v>2.16777</v>
      </c>
      <c r="I157" s="91">
        <f t="shared" si="90"/>
        <v>2.1968399999999999</v>
      </c>
      <c r="J157" s="91">
        <f t="shared" si="90"/>
        <v>2.1952799999999999</v>
      </c>
      <c r="K157" s="91">
        <f t="shared" si="90"/>
        <v>2.2827500000000001</v>
      </c>
      <c r="L157" s="91">
        <f t="shared" si="90"/>
        <v>2.4159199999999998</v>
      </c>
      <c r="M157" s="91">
        <f t="shared" si="90"/>
        <v>2.5964200000000002</v>
      </c>
      <c r="N157" s="91">
        <f t="shared" si="90"/>
        <v>2.6646999999999998</v>
      </c>
      <c r="O157" s="91">
        <f t="shared" si="90"/>
        <v>2.6895500000000001</v>
      </c>
      <c r="P157" s="91">
        <f t="shared" si="90"/>
        <v>2.6891799999999999</v>
      </c>
      <c r="Q157" s="91">
        <f t="shared" si="90"/>
        <v>2.6903000000000001</v>
      </c>
      <c r="R157" s="91">
        <f t="shared" si="90"/>
        <v>2.6712899999999999</v>
      </c>
      <c r="S157" s="91">
        <f t="shared" si="90"/>
        <v>2.6654800000000001</v>
      </c>
      <c r="T157" s="91">
        <f t="shared" si="90"/>
        <v>2.7129099999999999</v>
      </c>
      <c r="U157" s="91">
        <f t="shared" si="90"/>
        <v>2.7844899999999999</v>
      </c>
      <c r="V157" s="91">
        <f t="shared" si="90"/>
        <v>2.7452899999999998</v>
      </c>
      <c r="W157" s="91">
        <f t="shared" si="90"/>
        <v>2.7224200000000001</v>
      </c>
      <c r="X157" s="91">
        <f t="shared" si="90"/>
        <v>2.71733</v>
      </c>
      <c r="Y157" s="91">
        <f t="shared" si="90"/>
        <v>2.6548500000000002</v>
      </c>
      <c r="Z157" s="91">
        <f t="shared" si="90"/>
        <v>2.43858</v>
      </c>
      <c r="AA157" s="91">
        <f t="shared" si="90"/>
        <v>2.3457699999999999</v>
      </c>
    </row>
    <row r="158" spans="1:27" ht="12.75" customHeight="1" outlineLevel="1" x14ac:dyDescent="0.2">
      <c r="A158" s="99" t="s">
        <v>1808</v>
      </c>
      <c r="B158" s="63" t="s">
        <v>238</v>
      </c>
      <c r="C158" s="43" t="s">
        <v>79</v>
      </c>
      <c r="D158" s="44">
        <v>1141.96</v>
      </c>
      <c r="E158" s="44">
        <v>1090.3599999999999</v>
      </c>
      <c r="F158" s="44">
        <v>1025.93</v>
      </c>
      <c r="G158" s="44">
        <v>942.32</v>
      </c>
      <c r="H158" s="44">
        <v>982.77</v>
      </c>
      <c r="I158" s="44">
        <v>1011.84</v>
      </c>
      <c r="J158" s="44">
        <v>1010.28</v>
      </c>
      <c r="K158" s="44">
        <v>1097.75</v>
      </c>
      <c r="L158" s="44">
        <v>1230.92</v>
      </c>
      <c r="M158" s="44">
        <v>1411.42</v>
      </c>
      <c r="N158" s="44">
        <v>1479.7</v>
      </c>
      <c r="O158" s="44">
        <v>1504.55</v>
      </c>
      <c r="P158" s="44">
        <v>1504.18</v>
      </c>
      <c r="Q158" s="44">
        <v>1505.3</v>
      </c>
      <c r="R158" s="44">
        <v>1486.29</v>
      </c>
      <c r="S158" s="44">
        <v>1480.48</v>
      </c>
      <c r="T158" s="44">
        <v>1527.91</v>
      </c>
      <c r="U158" s="44">
        <v>1599.49</v>
      </c>
      <c r="V158" s="44">
        <v>1560.29</v>
      </c>
      <c r="W158" s="44">
        <v>1537.42</v>
      </c>
      <c r="X158" s="44">
        <v>1532.33</v>
      </c>
      <c r="Y158" s="44">
        <v>1469.85</v>
      </c>
      <c r="Z158" s="44">
        <v>1253.58</v>
      </c>
      <c r="AA158" s="44">
        <v>1160.77</v>
      </c>
    </row>
    <row r="159" spans="1:27" ht="12.75" customHeight="1" outlineLevel="1" x14ac:dyDescent="0.2">
      <c r="A159" s="99" t="s">
        <v>1809</v>
      </c>
      <c r="B159" s="63" t="s">
        <v>90</v>
      </c>
      <c r="C159" s="43" t="s">
        <v>79</v>
      </c>
      <c r="D159" s="44">
        <f t="shared" ref="D159:AA159" si="91">$D$9</f>
        <v>1071.42</v>
      </c>
      <c r="E159" s="44">
        <f t="shared" si="91"/>
        <v>1071.42</v>
      </c>
      <c r="F159" s="44">
        <f t="shared" si="91"/>
        <v>1071.42</v>
      </c>
      <c r="G159" s="44">
        <f t="shared" si="91"/>
        <v>1071.42</v>
      </c>
      <c r="H159" s="44">
        <f t="shared" si="91"/>
        <v>1071.42</v>
      </c>
      <c r="I159" s="44">
        <f t="shared" si="91"/>
        <v>1071.42</v>
      </c>
      <c r="J159" s="44">
        <f t="shared" si="91"/>
        <v>1071.42</v>
      </c>
      <c r="K159" s="44">
        <f t="shared" si="91"/>
        <v>1071.42</v>
      </c>
      <c r="L159" s="44">
        <f t="shared" si="91"/>
        <v>1071.42</v>
      </c>
      <c r="M159" s="44">
        <f t="shared" si="91"/>
        <v>1071.42</v>
      </c>
      <c r="N159" s="44">
        <f t="shared" si="91"/>
        <v>1071.42</v>
      </c>
      <c r="O159" s="44">
        <f t="shared" si="91"/>
        <v>1071.42</v>
      </c>
      <c r="P159" s="44">
        <f t="shared" si="91"/>
        <v>1071.42</v>
      </c>
      <c r="Q159" s="44">
        <f t="shared" si="91"/>
        <v>1071.42</v>
      </c>
      <c r="R159" s="44">
        <f t="shared" si="91"/>
        <v>1071.42</v>
      </c>
      <c r="S159" s="44">
        <f t="shared" si="91"/>
        <v>1071.42</v>
      </c>
      <c r="T159" s="44">
        <f t="shared" si="91"/>
        <v>1071.42</v>
      </c>
      <c r="U159" s="44">
        <f t="shared" si="91"/>
        <v>1071.42</v>
      </c>
      <c r="V159" s="44">
        <f t="shared" si="91"/>
        <v>1071.42</v>
      </c>
      <c r="W159" s="44">
        <f t="shared" si="91"/>
        <v>1071.42</v>
      </c>
      <c r="X159" s="44">
        <f t="shared" si="91"/>
        <v>1071.42</v>
      </c>
      <c r="Y159" s="44">
        <f t="shared" si="91"/>
        <v>1071.42</v>
      </c>
      <c r="Z159" s="44">
        <f t="shared" si="91"/>
        <v>1071.42</v>
      </c>
      <c r="AA159" s="44">
        <f t="shared" si="91"/>
        <v>1071.42</v>
      </c>
    </row>
    <row r="160" spans="1:27" ht="12.75" customHeight="1" outlineLevel="1" x14ac:dyDescent="0.2">
      <c r="A160" s="99" t="s">
        <v>1810</v>
      </c>
      <c r="B160" s="63" t="s">
        <v>83</v>
      </c>
      <c r="C160" s="43" t="s">
        <v>79</v>
      </c>
      <c r="D160" s="44">
        <v>3.35</v>
      </c>
      <c r="E160" s="44">
        <v>3.35</v>
      </c>
      <c r="F160" s="44">
        <v>3.35</v>
      </c>
      <c r="G160" s="44">
        <v>3.35</v>
      </c>
      <c r="H160" s="44">
        <v>3.35</v>
      </c>
      <c r="I160" s="44">
        <v>3.35</v>
      </c>
      <c r="J160" s="44">
        <v>3.35</v>
      </c>
      <c r="K160" s="44">
        <v>3.35</v>
      </c>
      <c r="L160" s="44">
        <v>3.35</v>
      </c>
      <c r="M160" s="44">
        <v>3.35</v>
      </c>
      <c r="N160" s="44">
        <v>3.35</v>
      </c>
      <c r="O160" s="44">
        <v>3.35</v>
      </c>
      <c r="P160" s="44">
        <v>3.35</v>
      </c>
      <c r="Q160" s="44">
        <v>3.35</v>
      </c>
      <c r="R160" s="44">
        <v>3.35</v>
      </c>
      <c r="S160" s="44">
        <v>3.35</v>
      </c>
      <c r="T160" s="44">
        <v>3.35</v>
      </c>
      <c r="U160" s="44">
        <v>3.35</v>
      </c>
      <c r="V160" s="44">
        <v>3.35</v>
      </c>
      <c r="W160" s="44">
        <v>3.35</v>
      </c>
      <c r="X160" s="44">
        <v>3.35</v>
      </c>
      <c r="Y160" s="44">
        <v>3.35</v>
      </c>
      <c r="Z160" s="44">
        <v>3.35</v>
      </c>
      <c r="AA160" s="44">
        <v>3.35</v>
      </c>
    </row>
    <row r="161" spans="1:27" ht="12.75" customHeight="1" outlineLevel="1" x14ac:dyDescent="0.2">
      <c r="A161" s="99" t="s">
        <v>1811</v>
      </c>
      <c r="B161" s="63" t="s">
        <v>81</v>
      </c>
      <c r="C161" s="43" t="s">
        <v>79</v>
      </c>
      <c r="D161" s="44">
        <f>$D$11</f>
        <v>110.23</v>
      </c>
      <c r="E161" s="44">
        <f t="shared" ref="E161:AA161" si="92">$D$11</f>
        <v>110.23</v>
      </c>
      <c r="F161" s="44">
        <f t="shared" si="92"/>
        <v>110.23</v>
      </c>
      <c r="G161" s="44">
        <f t="shared" si="92"/>
        <v>110.23</v>
      </c>
      <c r="H161" s="44">
        <f t="shared" si="92"/>
        <v>110.23</v>
      </c>
      <c r="I161" s="44">
        <f t="shared" si="92"/>
        <v>110.23</v>
      </c>
      <c r="J161" s="44">
        <f t="shared" si="92"/>
        <v>110.23</v>
      </c>
      <c r="K161" s="44">
        <f t="shared" si="92"/>
        <v>110.23</v>
      </c>
      <c r="L161" s="44">
        <f t="shared" si="92"/>
        <v>110.23</v>
      </c>
      <c r="M161" s="44">
        <f t="shared" si="92"/>
        <v>110.23</v>
      </c>
      <c r="N161" s="44">
        <f t="shared" si="92"/>
        <v>110.23</v>
      </c>
      <c r="O161" s="44">
        <f t="shared" si="92"/>
        <v>110.23</v>
      </c>
      <c r="P161" s="44">
        <f t="shared" si="92"/>
        <v>110.23</v>
      </c>
      <c r="Q161" s="44">
        <f t="shared" si="92"/>
        <v>110.23</v>
      </c>
      <c r="R161" s="44">
        <f t="shared" si="92"/>
        <v>110.23</v>
      </c>
      <c r="S161" s="44">
        <f t="shared" si="92"/>
        <v>110.23</v>
      </c>
      <c r="T161" s="44">
        <f t="shared" si="92"/>
        <v>110.23</v>
      </c>
      <c r="U161" s="44">
        <f t="shared" si="92"/>
        <v>110.23</v>
      </c>
      <c r="V161" s="44">
        <f t="shared" si="92"/>
        <v>110.23</v>
      </c>
      <c r="W161" s="44">
        <f t="shared" si="92"/>
        <v>110.23</v>
      </c>
      <c r="X161" s="44">
        <f t="shared" si="92"/>
        <v>110.23</v>
      </c>
      <c r="Y161" s="44">
        <f t="shared" si="92"/>
        <v>110.23</v>
      </c>
      <c r="Z161" s="44">
        <f t="shared" si="92"/>
        <v>110.23</v>
      </c>
      <c r="AA161" s="44">
        <f t="shared" si="92"/>
        <v>110.23</v>
      </c>
    </row>
    <row r="162" spans="1:27" ht="12.75" customHeight="1" x14ac:dyDescent="0.2">
      <c r="A162" s="100"/>
      <c r="B162" s="101" t="s">
        <v>392</v>
      </c>
      <c r="C162" s="102"/>
      <c r="D162" s="103"/>
      <c r="E162" s="103"/>
      <c r="F162" s="103"/>
      <c r="G162" s="103"/>
      <c r="I162" s="39"/>
    </row>
    <row r="163" spans="1:27" ht="12.75" customHeight="1" x14ac:dyDescent="0.2">
      <c r="A163" s="100"/>
      <c r="B163" s="101" t="s">
        <v>392</v>
      </c>
      <c r="C163" s="102"/>
      <c r="D163" s="103"/>
      <c r="E163" s="103"/>
      <c r="F163" s="103"/>
      <c r="G163" s="103"/>
      <c r="I163" s="39"/>
    </row>
    <row r="164" spans="1:27" x14ac:dyDescent="0.2">
      <c r="A164" s="175" t="s">
        <v>393</v>
      </c>
      <c r="B164" s="176"/>
      <c r="C164" s="176"/>
      <c r="D164" s="176"/>
      <c r="E164" s="176"/>
      <c r="F164" s="176"/>
      <c r="G164" s="176"/>
      <c r="H164" s="176"/>
      <c r="I164" s="176"/>
      <c r="J164" s="176"/>
      <c r="K164" s="176"/>
      <c r="L164" s="176"/>
      <c r="M164" s="176"/>
      <c r="N164" s="176"/>
      <c r="O164" s="176"/>
      <c r="P164" s="176"/>
      <c r="Q164" s="176"/>
      <c r="R164" s="176"/>
      <c r="S164" s="176"/>
      <c r="T164" s="176"/>
      <c r="U164" s="176"/>
      <c r="V164" s="176"/>
      <c r="W164" s="176"/>
      <c r="X164" s="176"/>
      <c r="Y164" s="176"/>
      <c r="Z164" s="176"/>
      <c r="AA164" s="177"/>
    </row>
    <row r="165" spans="1:27" ht="27" customHeight="1" x14ac:dyDescent="0.2">
      <c r="A165" s="26" t="s">
        <v>64</v>
      </c>
      <c r="B165" s="27" t="s">
        <v>210</v>
      </c>
      <c r="C165" s="26" t="s">
        <v>211</v>
      </c>
      <c r="D165" s="27" t="s">
        <v>212</v>
      </c>
      <c r="E165" s="27" t="s">
        <v>213</v>
      </c>
      <c r="F165" s="27" t="s">
        <v>214</v>
      </c>
      <c r="G165" s="27" t="s">
        <v>215</v>
      </c>
      <c r="H165" s="27" t="s">
        <v>216</v>
      </c>
      <c r="I165" s="27" t="s">
        <v>217</v>
      </c>
      <c r="J165" s="27" t="s">
        <v>218</v>
      </c>
      <c r="K165" s="27" t="s">
        <v>219</v>
      </c>
      <c r="L165" s="27" t="s">
        <v>220</v>
      </c>
      <c r="M165" s="27" t="s">
        <v>221</v>
      </c>
      <c r="N165" s="27" t="s">
        <v>222</v>
      </c>
      <c r="O165" s="27" t="s">
        <v>223</v>
      </c>
      <c r="P165" s="27" t="s">
        <v>224</v>
      </c>
      <c r="Q165" s="27" t="s">
        <v>225</v>
      </c>
      <c r="R165" s="27" t="s">
        <v>226</v>
      </c>
      <c r="S165" s="27" t="s">
        <v>227</v>
      </c>
      <c r="T165" s="27" t="s">
        <v>228</v>
      </c>
      <c r="U165" s="27" t="s">
        <v>229</v>
      </c>
      <c r="V165" s="27" t="s">
        <v>230</v>
      </c>
      <c r="W165" s="27" t="s">
        <v>231</v>
      </c>
      <c r="X165" s="27" t="s">
        <v>232</v>
      </c>
      <c r="Y165" s="27" t="s">
        <v>233</v>
      </c>
      <c r="Z165" s="27" t="s">
        <v>234</v>
      </c>
      <c r="AA165" s="27" t="s">
        <v>235</v>
      </c>
    </row>
    <row r="166" spans="1:27" x14ac:dyDescent="0.2">
      <c r="A166" s="98" t="s">
        <v>1812</v>
      </c>
      <c r="B166" s="28" t="str">
        <f>"01"&amp;"."&amp;$B$800&amp;"."&amp;$B$801</f>
        <v>01.12.2023</v>
      </c>
      <c r="C166" s="90" t="s">
        <v>76</v>
      </c>
      <c r="D166" s="91">
        <f>ROUND(((D167+D168+D170+D169)/1000),5)</f>
        <v>3.0613700000000001</v>
      </c>
      <c r="E166" s="91">
        <f>ROUND(((E167+E168+E170+E169)/1000),5)</f>
        <v>2.97377</v>
      </c>
      <c r="F166" s="91">
        <f>ROUND(((F167+F168+F170+F169)/1000),5)</f>
        <v>2.9312299999999998</v>
      </c>
      <c r="G166" s="91">
        <f t="shared" ref="G166:AA166" si="93">ROUND(((G167+G168+G170+G169)/1000),5)</f>
        <v>2.9125299999999998</v>
      </c>
      <c r="H166" s="91">
        <f t="shared" si="93"/>
        <v>2.9687299999999999</v>
      </c>
      <c r="I166" s="91">
        <f t="shared" si="93"/>
        <v>3.0997599999999998</v>
      </c>
      <c r="J166" s="91">
        <f t="shared" si="93"/>
        <v>3.2761800000000001</v>
      </c>
      <c r="K166" s="91">
        <f t="shared" si="93"/>
        <v>3.52745</v>
      </c>
      <c r="L166" s="91">
        <f t="shared" si="93"/>
        <v>3.68764</v>
      </c>
      <c r="M166" s="91">
        <f t="shared" si="93"/>
        <v>3.7951899999999998</v>
      </c>
      <c r="N166" s="91">
        <f t="shared" si="93"/>
        <v>3.83392</v>
      </c>
      <c r="O166" s="91">
        <f t="shared" si="93"/>
        <v>3.90856</v>
      </c>
      <c r="P166" s="91">
        <f t="shared" si="93"/>
        <v>3.87574</v>
      </c>
      <c r="Q166" s="91">
        <f t="shared" si="93"/>
        <v>3.9062899999999998</v>
      </c>
      <c r="R166" s="91">
        <f t="shared" si="93"/>
        <v>3.8873500000000001</v>
      </c>
      <c r="S166" s="91">
        <f t="shared" si="93"/>
        <v>3.9204599999999998</v>
      </c>
      <c r="T166" s="91">
        <f t="shared" si="93"/>
        <v>3.8335900000000001</v>
      </c>
      <c r="U166" s="91">
        <f t="shared" si="93"/>
        <v>3.8359800000000002</v>
      </c>
      <c r="V166" s="91">
        <f t="shared" si="93"/>
        <v>3.83169</v>
      </c>
      <c r="W166" s="91">
        <f t="shared" si="93"/>
        <v>3.7527599999999999</v>
      </c>
      <c r="X166" s="91">
        <f t="shared" si="93"/>
        <v>3.68547</v>
      </c>
      <c r="Y166" s="91">
        <f t="shared" si="93"/>
        <v>3.56141</v>
      </c>
      <c r="Z166" s="91">
        <f t="shared" si="93"/>
        <v>3.3577699999999999</v>
      </c>
      <c r="AA166" s="91">
        <f t="shared" si="93"/>
        <v>3.2206100000000002</v>
      </c>
    </row>
    <row r="167" spans="1:27" ht="12.75" customHeight="1" outlineLevel="1" x14ac:dyDescent="0.2">
      <c r="A167" s="99" t="s">
        <v>1813</v>
      </c>
      <c r="B167" s="63" t="s">
        <v>238</v>
      </c>
      <c r="C167" s="43" t="s">
        <v>79</v>
      </c>
      <c r="D167" s="44">
        <v>1230.82</v>
      </c>
      <c r="E167" s="44">
        <v>1143.22</v>
      </c>
      <c r="F167" s="44">
        <v>1100.68</v>
      </c>
      <c r="G167" s="44">
        <v>1081.98</v>
      </c>
      <c r="H167" s="44">
        <v>1138.18</v>
      </c>
      <c r="I167" s="44">
        <v>1269.21</v>
      </c>
      <c r="J167" s="44">
        <v>1445.63</v>
      </c>
      <c r="K167" s="44">
        <v>1696.9</v>
      </c>
      <c r="L167" s="44">
        <v>1857.09</v>
      </c>
      <c r="M167" s="44">
        <v>1964.64</v>
      </c>
      <c r="N167" s="44">
        <v>2003.37</v>
      </c>
      <c r="O167" s="44">
        <v>2078.0100000000002</v>
      </c>
      <c r="P167" s="44">
        <v>2045.19</v>
      </c>
      <c r="Q167" s="44">
        <v>2075.7399999999998</v>
      </c>
      <c r="R167" s="44">
        <v>2056.8000000000002</v>
      </c>
      <c r="S167" s="44">
        <v>2089.91</v>
      </c>
      <c r="T167" s="44">
        <v>2003.04</v>
      </c>
      <c r="U167" s="44">
        <v>2005.43</v>
      </c>
      <c r="V167" s="44">
        <v>2001.14</v>
      </c>
      <c r="W167" s="44">
        <v>1922.21</v>
      </c>
      <c r="X167" s="44">
        <v>1854.92</v>
      </c>
      <c r="Y167" s="44">
        <v>1730.86</v>
      </c>
      <c r="Z167" s="44">
        <v>1527.22</v>
      </c>
      <c r="AA167" s="44">
        <v>1390.06</v>
      </c>
    </row>
    <row r="168" spans="1:27" ht="12.75" customHeight="1" outlineLevel="1" x14ac:dyDescent="0.2">
      <c r="A168" s="99" t="s">
        <v>1814</v>
      </c>
      <c r="B168" s="63" t="s">
        <v>90</v>
      </c>
      <c r="C168" s="43" t="s">
        <v>79</v>
      </c>
      <c r="D168" s="44">
        <v>1716.97</v>
      </c>
      <c r="E168" s="44">
        <f>$D$168</f>
        <v>1716.97</v>
      </c>
      <c r="F168" s="44">
        <f t="shared" ref="F168:AA168" si="94">$D$168</f>
        <v>1716.97</v>
      </c>
      <c r="G168" s="44">
        <f t="shared" si="94"/>
        <v>1716.97</v>
      </c>
      <c r="H168" s="44">
        <f t="shared" si="94"/>
        <v>1716.97</v>
      </c>
      <c r="I168" s="44">
        <f t="shared" si="94"/>
        <v>1716.97</v>
      </c>
      <c r="J168" s="44">
        <f t="shared" si="94"/>
        <v>1716.97</v>
      </c>
      <c r="K168" s="44">
        <f t="shared" si="94"/>
        <v>1716.97</v>
      </c>
      <c r="L168" s="44">
        <f t="shared" si="94"/>
        <v>1716.97</v>
      </c>
      <c r="M168" s="44">
        <f t="shared" si="94"/>
        <v>1716.97</v>
      </c>
      <c r="N168" s="44">
        <f t="shared" si="94"/>
        <v>1716.97</v>
      </c>
      <c r="O168" s="44">
        <f t="shared" si="94"/>
        <v>1716.97</v>
      </c>
      <c r="P168" s="44">
        <f t="shared" si="94"/>
        <v>1716.97</v>
      </c>
      <c r="Q168" s="44">
        <f t="shared" si="94"/>
        <v>1716.97</v>
      </c>
      <c r="R168" s="44">
        <f t="shared" si="94"/>
        <v>1716.97</v>
      </c>
      <c r="S168" s="44">
        <f t="shared" si="94"/>
        <v>1716.97</v>
      </c>
      <c r="T168" s="44">
        <f t="shared" si="94"/>
        <v>1716.97</v>
      </c>
      <c r="U168" s="44">
        <f t="shared" si="94"/>
        <v>1716.97</v>
      </c>
      <c r="V168" s="44">
        <f t="shared" si="94"/>
        <v>1716.97</v>
      </c>
      <c r="W168" s="44">
        <f t="shared" si="94"/>
        <v>1716.97</v>
      </c>
      <c r="X168" s="44">
        <f t="shared" si="94"/>
        <v>1716.97</v>
      </c>
      <c r="Y168" s="44">
        <f t="shared" si="94"/>
        <v>1716.97</v>
      </c>
      <c r="Z168" s="44">
        <f t="shared" si="94"/>
        <v>1716.97</v>
      </c>
      <c r="AA168" s="44">
        <f t="shared" si="94"/>
        <v>1716.97</v>
      </c>
    </row>
    <row r="169" spans="1:27" ht="12.75" customHeight="1" outlineLevel="1" x14ac:dyDescent="0.2">
      <c r="A169" s="99" t="s">
        <v>1815</v>
      </c>
      <c r="B169" s="63" t="s">
        <v>83</v>
      </c>
      <c r="C169" s="43" t="s">
        <v>79</v>
      </c>
      <c r="D169" s="44">
        <v>3.35</v>
      </c>
      <c r="E169" s="44">
        <v>3.35</v>
      </c>
      <c r="F169" s="44">
        <v>3.35</v>
      </c>
      <c r="G169" s="44">
        <v>3.35</v>
      </c>
      <c r="H169" s="44">
        <v>3.35</v>
      </c>
      <c r="I169" s="44">
        <v>3.35</v>
      </c>
      <c r="J169" s="44">
        <v>3.35</v>
      </c>
      <c r="K169" s="44">
        <v>3.35</v>
      </c>
      <c r="L169" s="44">
        <v>3.35</v>
      </c>
      <c r="M169" s="44">
        <v>3.35</v>
      </c>
      <c r="N169" s="44">
        <v>3.35</v>
      </c>
      <c r="O169" s="44">
        <v>3.35</v>
      </c>
      <c r="P169" s="44">
        <v>3.35</v>
      </c>
      <c r="Q169" s="44">
        <v>3.35</v>
      </c>
      <c r="R169" s="44">
        <v>3.35</v>
      </c>
      <c r="S169" s="44">
        <v>3.35</v>
      </c>
      <c r="T169" s="44">
        <v>3.35</v>
      </c>
      <c r="U169" s="44">
        <v>3.35</v>
      </c>
      <c r="V169" s="44">
        <v>3.35</v>
      </c>
      <c r="W169" s="44">
        <v>3.35</v>
      </c>
      <c r="X169" s="44">
        <v>3.35</v>
      </c>
      <c r="Y169" s="44">
        <v>3.35</v>
      </c>
      <c r="Z169" s="44">
        <v>3.35</v>
      </c>
      <c r="AA169" s="44">
        <v>3.35</v>
      </c>
    </row>
    <row r="170" spans="1:27" ht="12.75" customHeight="1" outlineLevel="1" x14ac:dyDescent="0.2">
      <c r="A170" s="99" t="s">
        <v>1816</v>
      </c>
      <c r="B170" s="63" t="s">
        <v>81</v>
      </c>
      <c r="C170" s="43" t="s">
        <v>79</v>
      </c>
      <c r="D170" s="44">
        <f>$D$11</f>
        <v>110.23</v>
      </c>
      <c r="E170" s="44">
        <f t="shared" ref="E170:AA170" si="95">$D$11</f>
        <v>110.23</v>
      </c>
      <c r="F170" s="44">
        <f t="shared" si="95"/>
        <v>110.23</v>
      </c>
      <c r="G170" s="44">
        <f t="shared" si="95"/>
        <v>110.23</v>
      </c>
      <c r="H170" s="44">
        <f t="shared" si="95"/>
        <v>110.23</v>
      </c>
      <c r="I170" s="44">
        <f t="shared" si="95"/>
        <v>110.23</v>
      </c>
      <c r="J170" s="44">
        <f t="shared" si="95"/>
        <v>110.23</v>
      </c>
      <c r="K170" s="44">
        <f t="shared" si="95"/>
        <v>110.23</v>
      </c>
      <c r="L170" s="44">
        <f t="shared" si="95"/>
        <v>110.23</v>
      </c>
      <c r="M170" s="44">
        <f t="shared" si="95"/>
        <v>110.23</v>
      </c>
      <c r="N170" s="44">
        <f t="shared" si="95"/>
        <v>110.23</v>
      </c>
      <c r="O170" s="44">
        <f t="shared" si="95"/>
        <v>110.23</v>
      </c>
      <c r="P170" s="44">
        <f t="shared" si="95"/>
        <v>110.23</v>
      </c>
      <c r="Q170" s="44">
        <f t="shared" si="95"/>
        <v>110.23</v>
      </c>
      <c r="R170" s="44">
        <f t="shared" si="95"/>
        <v>110.23</v>
      </c>
      <c r="S170" s="44">
        <f t="shared" si="95"/>
        <v>110.23</v>
      </c>
      <c r="T170" s="44">
        <f t="shared" si="95"/>
        <v>110.23</v>
      </c>
      <c r="U170" s="44">
        <f t="shared" si="95"/>
        <v>110.23</v>
      </c>
      <c r="V170" s="44">
        <f t="shared" si="95"/>
        <v>110.23</v>
      </c>
      <c r="W170" s="44">
        <f t="shared" si="95"/>
        <v>110.23</v>
      </c>
      <c r="X170" s="44">
        <f t="shared" si="95"/>
        <v>110.23</v>
      </c>
      <c r="Y170" s="44">
        <f t="shared" si="95"/>
        <v>110.23</v>
      </c>
      <c r="Z170" s="44">
        <f t="shared" si="95"/>
        <v>110.23</v>
      </c>
      <c r="AA170" s="44">
        <f t="shared" si="95"/>
        <v>110.23</v>
      </c>
    </row>
    <row r="171" spans="1:27" x14ac:dyDescent="0.2">
      <c r="A171" s="98" t="s">
        <v>1817</v>
      </c>
      <c r="B171" s="28" t="str">
        <f>"02"&amp;"."&amp;$B$800&amp;"."&amp;$B$801</f>
        <v>02.12.2023</v>
      </c>
      <c r="C171" s="90" t="s">
        <v>76</v>
      </c>
      <c r="D171" s="91">
        <f>ROUND(((D172+D173+D175+D174)/1000),5)</f>
        <v>3.04447</v>
      </c>
      <c r="E171" s="91">
        <f>ROUND(((E172+E173+E175+E174)/1000),5)</f>
        <v>2.9557899999999999</v>
      </c>
      <c r="F171" s="91">
        <f>ROUND(((F172+F173+F175+F174)/1000),5)</f>
        <v>2.9070100000000001</v>
      </c>
      <c r="G171" s="91">
        <f t="shared" ref="G171:AA171" si="96">ROUND(((G172+G173+G175+G174)/1000),5)</f>
        <v>2.8937900000000001</v>
      </c>
      <c r="H171" s="91">
        <f t="shared" si="96"/>
        <v>2.90605</v>
      </c>
      <c r="I171" s="91">
        <f t="shared" si="96"/>
        <v>3.0181200000000001</v>
      </c>
      <c r="J171" s="91">
        <f t="shared" si="96"/>
        <v>3.0930599999999999</v>
      </c>
      <c r="K171" s="91">
        <f t="shared" si="96"/>
        <v>3.25834</v>
      </c>
      <c r="L171" s="91">
        <f t="shared" si="96"/>
        <v>3.4868600000000001</v>
      </c>
      <c r="M171" s="91">
        <f t="shared" si="96"/>
        <v>3.6284800000000001</v>
      </c>
      <c r="N171" s="91">
        <f t="shared" si="96"/>
        <v>3.7103199999999998</v>
      </c>
      <c r="O171" s="91">
        <f t="shared" si="96"/>
        <v>3.7438899999999999</v>
      </c>
      <c r="P171" s="91">
        <f t="shared" si="96"/>
        <v>3.7513800000000002</v>
      </c>
      <c r="Q171" s="91">
        <f t="shared" si="96"/>
        <v>3.7493099999999999</v>
      </c>
      <c r="R171" s="91">
        <f t="shared" si="96"/>
        <v>3.70234</v>
      </c>
      <c r="S171" s="91">
        <f t="shared" si="96"/>
        <v>3.6697500000000001</v>
      </c>
      <c r="T171" s="91">
        <f t="shared" si="96"/>
        <v>3.74993</v>
      </c>
      <c r="U171" s="91">
        <f t="shared" si="96"/>
        <v>3.7732399999999999</v>
      </c>
      <c r="V171" s="91">
        <f t="shared" si="96"/>
        <v>3.7540800000000001</v>
      </c>
      <c r="W171" s="91">
        <f t="shared" si="96"/>
        <v>3.6918500000000001</v>
      </c>
      <c r="X171" s="91">
        <f t="shared" si="96"/>
        <v>3.6106099999999999</v>
      </c>
      <c r="Y171" s="91">
        <f t="shared" si="96"/>
        <v>3.5082200000000001</v>
      </c>
      <c r="Z171" s="91">
        <f t="shared" si="96"/>
        <v>3.3041399999999999</v>
      </c>
      <c r="AA171" s="91">
        <f t="shared" si="96"/>
        <v>3.1691799999999999</v>
      </c>
    </row>
    <row r="172" spans="1:27" ht="12.75" customHeight="1" outlineLevel="1" x14ac:dyDescent="0.2">
      <c r="A172" s="99" t="s">
        <v>1818</v>
      </c>
      <c r="B172" s="63" t="s">
        <v>238</v>
      </c>
      <c r="C172" s="43" t="s">
        <v>79</v>
      </c>
      <c r="D172" s="44">
        <v>1213.92</v>
      </c>
      <c r="E172" s="44">
        <v>1125.24</v>
      </c>
      <c r="F172" s="44">
        <v>1076.46</v>
      </c>
      <c r="G172" s="44">
        <v>1063.24</v>
      </c>
      <c r="H172" s="44">
        <v>1075.5</v>
      </c>
      <c r="I172" s="44">
        <v>1187.57</v>
      </c>
      <c r="J172" s="44">
        <v>1262.51</v>
      </c>
      <c r="K172" s="44">
        <v>1427.79</v>
      </c>
      <c r="L172" s="44">
        <v>1656.31</v>
      </c>
      <c r="M172" s="44">
        <v>1797.93</v>
      </c>
      <c r="N172" s="44">
        <v>1879.77</v>
      </c>
      <c r="O172" s="44">
        <v>1913.34</v>
      </c>
      <c r="P172" s="44">
        <v>1920.83</v>
      </c>
      <c r="Q172" s="44">
        <v>1918.76</v>
      </c>
      <c r="R172" s="44">
        <v>1871.79</v>
      </c>
      <c r="S172" s="44">
        <v>1839.2</v>
      </c>
      <c r="T172" s="44">
        <v>1919.38</v>
      </c>
      <c r="U172" s="44">
        <v>1942.69</v>
      </c>
      <c r="V172" s="44">
        <v>1923.53</v>
      </c>
      <c r="W172" s="44">
        <v>1861.3</v>
      </c>
      <c r="X172" s="44">
        <v>1780.06</v>
      </c>
      <c r="Y172" s="44">
        <v>1677.67</v>
      </c>
      <c r="Z172" s="44">
        <v>1473.59</v>
      </c>
      <c r="AA172" s="44">
        <v>1338.63</v>
      </c>
    </row>
    <row r="173" spans="1:27" ht="12.75" customHeight="1" outlineLevel="1" x14ac:dyDescent="0.2">
      <c r="A173" s="99" t="s">
        <v>1819</v>
      </c>
      <c r="B173" s="63" t="s">
        <v>90</v>
      </c>
      <c r="C173" s="43" t="s">
        <v>79</v>
      </c>
      <c r="D173" s="44">
        <f>$D$168</f>
        <v>1716.97</v>
      </c>
      <c r="E173" s="44">
        <f>$D$168</f>
        <v>1716.97</v>
      </c>
      <c r="F173" s="44">
        <f t="shared" ref="F173:AA173" si="97">$D$168</f>
        <v>1716.97</v>
      </c>
      <c r="G173" s="44">
        <f t="shared" si="97"/>
        <v>1716.97</v>
      </c>
      <c r="H173" s="44">
        <f t="shared" si="97"/>
        <v>1716.97</v>
      </c>
      <c r="I173" s="44">
        <f t="shared" si="97"/>
        <v>1716.97</v>
      </c>
      <c r="J173" s="44">
        <f t="shared" si="97"/>
        <v>1716.97</v>
      </c>
      <c r="K173" s="44">
        <f t="shared" si="97"/>
        <v>1716.97</v>
      </c>
      <c r="L173" s="44">
        <f t="shared" si="97"/>
        <v>1716.97</v>
      </c>
      <c r="M173" s="44">
        <f t="shared" si="97"/>
        <v>1716.97</v>
      </c>
      <c r="N173" s="44">
        <f t="shared" si="97"/>
        <v>1716.97</v>
      </c>
      <c r="O173" s="44">
        <f t="shared" si="97"/>
        <v>1716.97</v>
      </c>
      <c r="P173" s="44">
        <f t="shared" si="97"/>
        <v>1716.97</v>
      </c>
      <c r="Q173" s="44">
        <f t="shared" si="97"/>
        <v>1716.97</v>
      </c>
      <c r="R173" s="44">
        <f t="shared" si="97"/>
        <v>1716.97</v>
      </c>
      <c r="S173" s="44">
        <f t="shared" si="97"/>
        <v>1716.97</v>
      </c>
      <c r="T173" s="44">
        <f t="shared" si="97"/>
        <v>1716.97</v>
      </c>
      <c r="U173" s="44">
        <f t="shared" si="97"/>
        <v>1716.97</v>
      </c>
      <c r="V173" s="44">
        <f t="shared" si="97"/>
        <v>1716.97</v>
      </c>
      <c r="W173" s="44">
        <f t="shared" si="97"/>
        <v>1716.97</v>
      </c>
      <c r="X173" s="44">
        <f t="shared" si="97"/>
        <v>1716.97</v>
      </c>
      <c r="Y173" s="44">
        <f t="shared" si="97"/>
        <v>1716.97</v>
      </c>
      <c r="Z173" s="44">
        <f t="shared" si="97"/>
        <v>1716.97</v>
      </c>
      <c r="AA173" s="44">
        <f t="shared" si="97"/>
        <v>1716.97</v>
      </c>
    </row>
    <row r="174" spans="1:27" ht="12.75" customHeight="1" outlineLevel="1" x14ac:dyDescent="0.2">
      <c r="A174" s="99" t="s">
        <v>1820</v>
      </c>
      <c r="B174" s="63" t="s">
        <v>83</v>
      </c>
      <c r="C174" s="43" t="s">
        <v>79</v>
      </c>
      <c r="D174" s="44">
        <v>3.35</v>
      </c>
      <c r="E174" s="44">
        <v>3.35</v>
      </c>
      <c r="F174" s="44">
        <v>3.35</v>
      </c>
      <c r="G174" s="44">
        <v>3.35</v>
      </c>
      <c r="H174" s="44">
        <v>3.35</v>
      </c>
      <c r="I174" s="44">
        <v>3.35</v>
      </c>
      <c r="J174" s="44">
        <v>3.35</v>
      </c>
      <c r="K174" s="44">
        <v>3.35</v>
      </c>
      <c r="L174" s="44">
        <v>3.35</v>
      </c>
      <c r="M174" s="44">
        <v>3.35</v>
      </c>
      <c r="N174" s="44">
        <v>3.35</v>
      </c>
      <c r="O174" s="44">
        <v>3.35</v>
      </c>
      <c r="P174" s="44">
        <v>3.35</v>
      </c>
      <c r="Q174" s="44">
        <v>3.35</v>
      </c>
      <c r="R174" s="44">
        <v>3.35</v>
      </c>
      <c r="S174" s="44">
        <v>3.35</v>
      </c>
      <c r="T174" s="44">
        <v>3.35</v>
      </c>
      <c r="U174" s="44">
        <v>3.35</v>
      </c>
      <c r="V174" s="44">
        <v>3.35</v>
      </c>
      <c r="W174" s="44">
        <v>3.35</v>
      </c>
      <c r="X174" s="44">
        <v>3.35</v>
      </c>
      <c r="Y174" s="44">
        <v>3.35</v>
      </c>
      <c r="Z174" s="44">
        <v>3.35</v>
      </c>
      <c r="AA174" s="44">
        <v>3.35</v>
      </c>
    </row>
    <row r="175" spans="1:27" ht="12.75" customHeight="1" outlineLevel="1" x14ac:dyDescent="0.2">
      <c r="A175" s="99" t="s">
        <v>1821</v>
      </c>
      <c r="B175" s="63" t="s">
        <v>81</v>
      </c>
      <c r="C175" s="43" t="s">
        <v>79</v>
      </c>
      <c r="D175" s="44">
        <f>$D$11</f>
        <v>110.23</v>
      </c>
      <c r="E175" s="44">
        <f t="shared" ref="E175:AA175" si="98">$D$11</f>
        <v>110.23</v>
      </c>
      <c r="F175" s="44">
        <f t="shared" si="98"/>
        <v>110.23</v>
      </c>
      <c r="G175" s="44">
        <f t="shared" si="98"/>
        <v>110.23</v>
      </c>
      <c r="H175" s="44">
        <f t="shared" si="98"/>
        <v>110.23</v>
      </c>
      <c r="I175" s="44">
        <f t="shared" si="98"/>
        <v>110.23</v>
      </c>
      <c r="J175" s="44">
        <f t="shared" si="98"/>
        <v>110.23</v>
      </c>
      <c r="K175" s="44">
        <f t="shared" si="98"/>
        <v>110.23</v>
      </c>
      <c r="L175" s="44">
        <f t="shared" si="98"/>
        <v>110.23</v>
      </c>
      <c r="M175" s="44">
        <f t="shared" si="98"/>
        <v>110.23</v>
      </c>
      <c r="N175" s="44">
        <f t="shared" si="98"/>
        <v>110.23</v>
      </c>
      <c r="O175" s="44">
        <f t="shared" si="98"/>
        <v>110.23</v>
      </c>
      <c r="P175" s="44">
        <f t="shared" si="98"/>
        <v>110.23</v>
      </c>
      <c r="Q175" s="44">
        <f t="shared" si="98"/>
        <v>110.23</v>
      </c>
      <c r="R175" s="44">
        <f t="shared" si="98"/>
        <v>110.23</v>
      </c>
      <c r="S175" s="44">
        <f t="shared" si="98"/>
        <v>110.23</v>
      </c>
      <c r="T175" s="44">
        <f t="shared" si="98"/>
        <v>110.23</v>
      </c>
      <c r="U175" s="44">
        <f t="shared" si="98"/>
        <v>110.23</v>
      </c>
      <c r="V175" s="44">
        <f t="shared" si="98"/>
        <v>110.23</v>
      </c>
      <c r="W175" s="44">
        <f t="shared" si="98"/>
        <v>110.23</v>
      </c>
      <c r="X175" s="44">
        <f t="shared" si="98"/>
        <v>110.23</v>
      </c>
      <c r="Y175" s="44">
        <f t="shared" si="98"/>
        <v>110.23</v>
      </c>
      <c r="Z175" s="44">
        <f t="shared" si="98"/>
        <v>110.23</v>
      </c>
      <c r="AA175" s="44">
        <f t="shared" si="98"/>
        <v>110.23</v>
      </c>
    </row>
    <row r="176" spans="1:27" ht="12.75" customHeight="1" x14ac:dyDescent="0.2">
      <c r="A176" s="98" t="s">
        <v>1822</v>
      </c>
      <c r="B176" s="28" t="str">
        <f>"03"&amp;"."&amp;$B$800&amp;"."&amp;$B$801</f>
        <v>03.12.2023</v>
      </c>
      <c r="C176" s="90" t="s">
        <v>76</v>
      </c>
      <c r="D176" s="91">
        <f>ROUND(((D177+D178+D180+D179)/1000),5)</f>
        <v>3.0418099999999999</v>
      </c>
      <c r="E176" s="91">
        <f>ROUND(((E177+E178+E180+E179)/1000),5)</f>
        <v>2.98752</v>
      </c>
      <c r="F176" s="91">
        <f>ROUND(((F177+F178+F180+F179)/1000),5)</f>
        <v>2.91046</v>
      </c>
      <c r="G176" s="91">
        <f t="shared" ref="G176:AA176" si="99">ROUND(((G177+G178+G180+G179)/1000),5)</f>
        <v>2.9059900000000001</v>
      </c>
      <c r="H176" s="91">
        <f t="shared" si="99"/>
        <v>2.9072800000000001</v>
      </c>
      <c r="I176" s="91">
        <f t="shared" si="99"/>
        <v>2.9703499999999998</v>
      </c>
      <c r="J176" s="91">
        <f t="shared" si="99"/>
        <v>3.0000399999999998</v>
      </c>
      <c r="K176" s="91">
        <f t="shared" si="99"/>
        <v>3.1685599999999998</v>
      </c>
      <c r="L176" s="91">
        <f t="shared" si="99"/>
        <v>3.3927700000000001</v>
      </c>
      <c r="M176" s="91">
        <f t="shared" si="99"/>
        <v>3.53112</v>
      </c>
      <c r="N176" s="91">
        <f t="shared" si="99"/>
        <v>3.6332399999999998</v>
      </c>
      <c r="O176" s="91">
        <f t="shared" si="99"/>
        <v>3.6526200000000002</v>
      </c>
      <c r="P176" s="91">
        <f t="shared" si="99"/>
        <v>3.6578400000000002</v>
      </c>
      <c r="Q176" s="91">
        <f t="shared" si="99"/>
        <v>3.6582400000000002</v>
      </c>
      <c r="R176" s="91">
        <f t="shared" si="99"/>
        <v>3.6568200000000002</v>
      </c>
      <c r="S176" s="91">
        <f t="shared" si="99"/>
        <v>3.6457199999999998</v>
      </c>
      <c r="T176" s="91">
        <f t="shared" si="99"/>
        <v>3.71034</v>
      </c>
      <c r="U176" s="91">
        <f t="shared" si="99"/>
        <v>3.8879899999999998</v>
      </c>
      <c r="V176" s="91">
        <f t="shared" si="99"/>
        <v>3.88869</v>
      </c>
      <c r="W176" s="91">
        <f t="shared" si="99"/>
        <v>3.8682799999999999</v>
      </c>
      <c r="X176" s="91">
        <f t="shared" si="99"/>
        <v>3.64805</v>
      </c>
      <c r="Y176" s="91">
        <f t="shared" si="99"/>
        <v>3.53531</v>
      </c>
      <c r="Z176" s="91">
        <f t="shared" si="99"/>
        <v>3.2726000000000002</v>
      </c>
      <c r="AA176" s="91">
        <f t="shared" si="99"/>
        <v>3.09057</v>
      </c>
    </row>
    <row r="177" spans="1:27" ht="12.75" customHeight="1" outlineLevel="1" x14ac:dyDescent="0.2">
      <c r="A177" s="99" t="s">
        <v>1823</v>
      </c>
      <c r="B177" s="63" t="s">
        <v>238</v>
      </c>
      <c r="C177" s="43" t="s">
        <v>79</v>
      </c>
      <c r="D177" s="44">
        <v>1211.26</v>
      </c>
      <c r="E177" s="44">
        <v>1156.97</v>
      </c>
      <c r="F177" s="44">
        <v>1079.9100000000001</v>
      </c>
      <c r="G177" s="44">
        <v>1075.44</v>
      </c>
      <c r="H177" s="44">
        <v>1076.73</v>
      </c>
      <c r="I177" s="44">
        <v>1139.8</v>
      </c>
      <c r="J177" s="44">
        <v>1169.49</v>
      </c>
      <c r="K177" s="44">
        <v>1338.01</v>
      </c>
      <c r="L177" s="44">
        <v>1562.22</v>
      </c>
      <c r="M177" s="44">
        <v>1700.57</v>
      </c>
      <c r="N177" s="44">
        <v>1802.69</v>
      </c>
      <c r="O177" s="44">
        <v>1822.07</v>
      </c>
      <c r="P177" s="44">
        <v>1827.29</v>
      </c>
      <c r="Q177" s="44">
        <v>1827.69</v>
      </c>
      <c r="R177" s="44">
        <v>1826.27</v>
      </c>
      <c r="S177" s="44">
        <v>1815.17</v>
      </c>
      <c r="T177" s="44">
        <v>1879.79</v>
      </c>
      <c r="U177" s="44">
        <v>2057.44</v>
      </c>
      <c r="V177" s="44">
        <v>2058.14</v>
      </c>
      <c r="W177" s="44">
        <v>2037.73</v>
      </c>
      <c r="X177" s="44">
        <v>1817.5</v>
      </c>
      <c r="Y177" s="44">
        <v>1704.76</v>
      </c>
      <c r="Z177" s="44">
        <v>1442.05</v>
      </c>
      <c r="AA177" s="44">
        <v>1260.02</v>
      </c>
    </row>
    <row r="178" spans="1:27" ht="12.75" customHeight="1" outlineLevel="1" x14ac:dyDescent="0.2">
      <c r="A178" s="99" t="s">
        <v>1824</v>
      </c>
      <c r="B178" s="63" t="s">
        <v>90</v>
      </c>
      <c r="C178" s="43" t="s">
        <v>79</v>
      </c>
      <c r="D178" s="44">
        <f>$D$168</f>
        <v>1716.97</v>
      </c>
      <c r="E178" s="44">
        <f>$D$168</f>
        <v>1716.97</v>
      </c>
      <c r="F178" s="44">
        <f t="shared" ref="F178:AA178" si="100">$D$168</f>
        <v>1716.97</v>
      </c>
      <c r="G178" s="44">
        <f t="shared" si="100"/>
        <v>1716.97</v>
      </c>
      <c r="H178" s="44">
        <f t="shared" si="100"/>
        <v>1716.97</v>
      </c>
      <c r="I178" s="44">
        <f t="shared" si="100"/>
        <v>1716.97</v>
      </c>
      <c r="J178" s="44">
        <f t="shared" si="100"/>
        <v>1716.97</v>
      </c>
      <c r="K178" s="44">
        <f t="shared" si="100"/>
        <v>1716.97</v>
      </c>
      <c r="L178" s="44">
        <f t="shared" si="100"/>
        <v>1716.97</v>
      </c>
      <c r="M178" s="44">
        <f t="shared" si="100"/>
        <v>1716.97</v>
      </c>
      <c r="N178" s="44">
        <f t="shared" si="100"/>
        <v>1716.97</v>
      </c>
      <c r="O178" s="44">
        <f t="shared" si="100"/>
        <v>1716.97</v>
      </c>
      <c r="P178" s="44">
        <f t="shared" si="100"/>
        <v>1716.97</v>
      </c>
      <c r="Q178" s="44">
        <f t="shared" si="100"/>
        <v>1716.97</v>
      </c>
      <c r="R178" s="44">
        <f t="shared" si="100"/>
        <v>1716.97</v>
      </c>
      <c r="S178" s="44">
        <f t="shared" si="100"/>
        <v>1716.97</v>
      </c>
      <c r="T178" s="44">
        <f t="shared" si="100"/>
        <v>1716.97</v>
      </c>
      <c r="U178" s="44">
        <f t="shared" si="100"/>
        <v>1716.97</v>
      </c>
      <c r="V178" s="44">
        <f t="shared" si="100"/>
        <v>1716.97</v>
      </c>
      <c r="W178" s="44">
        <f t="shared" si="100"/>
        <v>1716.97</v>
      </c>
      <c r="X178" s="44">
        <f t="shared" si="100"/>
        <v>1716.97</v>
      </c>
      <c r="Y178" s="44">
        <f t="shared" si="100"/>
        <v>1716.97</v>
      </c>
      <c r="Z178" s="44">
        <f t="shared" si="100"/>
        <v>1716.97</v>
      </c>
      <c r="AA178" s="44">
        <f t="shared" si="100"/>
        <v>1716.97</v>
      </c>
    </row>
    <row r="179" spans="1:27" ht="12.75" customHeight="1" outlineLevel="1" x14ac:dyDescent="0.2">
      <c r="A179" s="99" t="s">
        <v>1825</v>
      </c>
      <c r="B179" s="63" t="s">
        <v>83</v>
      </c>
      <c r="C179" s="43" t="s">
        <v>79</v>
      </c>
      <c r="D179" s="44">
        <v>3.35</v>
      </c>
      <c r="E179" s="44">
        <v>3.35</v>
      </c>
      <c r="F179" s="44">
        <v>3.35</v>
      </c>
      <c r="G179" s="44">
        <v>3.35</v>
      </c>
      <c r="H179" s="44">
        <v>3.35</v>
      </c>
      <c r="I179" s="44">
        <v>3.35</v>
      </c>
      <c r="J179" s="44">
        <v>3.35</v>
      </c>
      <c r="K179" s="44">
        <v>3.35</v>
      </c>
      <c r="L179" s="44">
        <v>3.35</v>
      </c>
      <c r="M179" s="44">
        <v>3.35</v>
      </c>
      <c r="N179" s="44">
        <v>3.35</v>
      </c>
      <c r="O179" s="44">
        <v>3.35</v>
      </c>
      <c r="P179" s="44">
        <v>3.35</v>
      </c>
      <c r="Q179" s="44">
        <v>3.35</v>
      </c>
      <c r="R179" s="44">
        <v>3.35</v>
      </c>
      <c r="S179" s="44">
        <v>3.35</v>
      </c>
      <c r="T179" s="44">
        <v>3.35</v>
      </c>
      <c r="U179" s="44">
        <v>3.35</v>
      </c>
      <c r="V179" s="44">
        <v>3.35</v>
      </c>
      <c r="W179" s="44">
        <v>3.35</v>
      </c>
      <c r="X179" s="44">
        <v>3.35</v>
      </c>
      <c r="Y179" s="44">
        <v>3.35</v>
      </c>
      <c r="Z179" s="44">
        <v>3.35</v>
      </c>
      <c r="AA179" s="44">
        <v>3.35</v>
      </c>
    </row>
    <row r="180" spans="1:27" ht="12.75" customHeight="1" outlineLevel="1" x14ac:dyDescent="0.2">
      <c r="A180" s="99" t="s">
        <v>1826</v>
      </c>
      <c r="B180" s="63" t="s">
        <v>81</v>
      </c>
      <c r="C180" s="43" t="s">
        <v>79</v>
      </c>
      <c r="D180" s="44">
        <f>$D$11</f>
        <v>110.23</v>
      </c>
      <c r="E180" s="44">
        <f t="shared" ref="E180:AA180" si="101">$D$11</f>
        <v>110.23</v>
      </c>
      <c r="F180" s="44">
        <f t="shared" si="101"/>
        <v>110.23</v>
      </c>
      <c r="G180" s="44">
        <f t="shared" si="101"/>
        <v>110.23</v>
      </c>
      <c r="H180" s="44">
        <f t="shared" si="101"/>
        <v>110.23</v>
      </c>
      <c r="I180" s="44">
        <f t="shared" si="101"/>
        <v>110.23</v>
      </c>
      <c r="J180" s="44">
        <f t="shared" si="101"/>
        <v>110.23</v>
      </c>
      <c r="K180" s="44">
        <f t="shared" si="101"/>
        <v>110.23</v>
      </c>
      <c r="L180" s="44">
        <f t="shared" si="101"/>
        <v>110.23</v>
      </c>
      <c r="M180" s="44">
        <f t="shared" si="101"/>
        <v>110.23</v>
      </c>
      <c r="N180" s="44">
        <f t="shared" si="101"/>
        <v>110.23</v>
      </c>
      <c r="O180" s="44">
        <f t="shared" si="101"/>
        <v>110.23</v>
      </c>
      <c r="P180" s="44">
        <f t="shared" si="101"/>
        <v>110.23</v>
      </c>
      <c r="Q180" s="44">
        <f t="shared" si="101"/>
        <v>110.23</v>
      </c>
      <c r="R180" s="44">
        <f t="shared" si="101"/>
        <v>110.23</v>
      </c>
      <c r="S180" s="44">
        <f t="shared" si="101"/>
        <v>110.23</v>
      </c>
      <c r="T180" s="44">
        <f t="shared" si="101"/>
        <v>110.23</v>
      </c>
      <c r="U180" s="44">
        <f t="shared" si="101"/>
        <v>110.23</v>
      </c>
      <c r="V180" s="44">
        <f t="shared" si="101"/>
        <v>110.23</v>
      </c>
      <c r="W180" s="44">
        <f t="shared" si="101"/>
        <v>110.23</v>
      </c>
      <c r="X180" s="44">
        <f t="shared" si="101"/>
        <v>110.23</v>
      </c>
      <c r="Y180" s="44">
        <f t="shared" si="101"/>
        <v>110.23</v>
      </c>
      <c r="Z180" s="44">
        <f t="shared" si="101"/>
        <v>110.23</v>
      </c>
      <c r="AA180" s="44">
        <f t="shared" si="101"/>
        <v>110.23</v>
      </c>
    </row>
    <row r="181" spans="1:27" ht="12.75" customHeight="1" x14ac:dyDescent="0.2">
      <c r="A181" s="98" t="s">
        <v>1827</v>
      </c>
      <c r="B181" s="28" t="str">
        <f>"04"&amp;"."&amp;$B$800&amp;"."&amp;$B$801</f>
        <v>04.12.2023</v>
      </c>
      <c r="C181" s="90" t="s">
        <v>76</v>
      </c>
      <c r="D181" s="91">
        <f>ROUND(((D182+D183+D185+D184)/1000),5)</f>
        <v>3.0129899999999998</v>
      </c>
      <c r="E181" s="91">
        <f>ROUND(((E182+E183+E185+E184)/1000),5)</f>
        <v>2.9611999999999998</v>
      </c>
      <c r="F181" s="91">
        <f>ROUND(((F182+F183+F185+F184)/1000),5)</f>
        <v>2.9093599999999999</v>
      </c>
      <c r="G181" s="91">
        <f t="shared" ref="G181:AA181" si="102">ROUND(((G182+G183+G185+G184)/1000),5)</f>
        <v>2.9041700000000001</v>
      </c>
      <c r="H181" s="91">
        <f t="shared" si="102"/>
        <v>2.9334699999999998</v>
      </c>
      <c r="I181" s="91">
        <f t="shared" si="102"/>
        <v>3.0562499999999999</v>
      </c>
      <c r="J181" s="91">
        <f t="shared" si="102"/>
        <v>3.28559</v>
      </c>
      <c r="K181" s="91">
        <f t="shared" si="102"/>
        <v>3.59083</v>
      </c>
      <c r="L181" s="91">
        <f t="shared" si="102"/>
        <v>3.8711000000000002</v>
      </c>
      <c r="M181" s="91">
        <f t="shared" si="102"/>
        <v>3.9691800000000002</v>
      </c>
      <c r="N181" s="91">
        <f t="shared" si="102"/>
        <v>4.0814399999999997</v>
      </c>
      <c r="O181" s="91">
        <f t="shared" si="102"/>
        <v>4.0034200000000002</v>
      </c>
      <c r="P181" s="91">
        <f t="shared" si="102"/>
        <v>3.9859800000000001</v>
      </c>
      <c r="Q181" s="91">
        <f t="shared" si="102"/>
        <v>3.99058</v>
      </c>
      <c r="R181" s="91">
        <f t="shared" si="102"/>
        <v>3.9975999999999998</v>
      </c>
      <c r="S181" s="91">
        <f t="shared" si="102"/>
        <v>4.0737199999999998</v>
      </c>
      <c r="T181" s="91">
        <f t="shared" si="102"/>
        <v>4.0956700000000001</v>
      </c>
      <c r="U181" s="91">
        <f t="shared" si="102"/>
        <v>4.1136600000000003</v>
      </c>
      <c r="V181" s="91">
        <f t="shared" si="102"/>
        <v>4.1093400000000004</v>
      </c>
      <c r="W181" s="91">
        <f t="shared" si="102"/>
        <v>3.9466000000000001</v>
      </c>
      <c r="X181" s="91">
        <f t="shared" si="102"/>
        <v>3.8190300000000001</v>
      </c>
      <c r="Y181" s="91">
        <f t="shared" si="102"/>
        <v>3.59728</v>
      </c>
      <c r="Z181" s="91">
        <f t="shared" si="102"/>
        <v>3.26193</v>
      </c>
      <c r="AA181" s="91">
        <f t="shared" si="102"/>
        <v>3.0897199999999998</v>
      </c>
    </row>
    <row r="182" spans="1:27" ht="12.75" customHeight="1" outlineLevel="1" x14ac:dyDescent="0.2">
      <c r="A182" s="99" t="s">
        <v>1828</v>
      </c>
      <c r="B182" s="63" t="s">
        <v>238</v>
      </c>
      <c r="C182" s="43" t="s">
        <v>79</v>
      </c>
      <c r="D182" s="44">
        <v>1182.44</v>
      </c>
      <c r="E182" s="44">
        <v>1130.6500000000001</v>
      </c>
      <c r="F182" s="44">
        <v>1078.81</v>
      </c>
      <c r="G182" s="44">
        <v>1073.6199999999999</v>
      </c>
      <c r="H182" s="44">
        <v>1102.92</v>
      </c>
      <c r="I182" s="44">
        <v>1225.7</v>
      </c>
      <c r="J182" s="44">
        <v>1455.04</v>
      </c>
      <c r="K182" s="44">
        <v>1760.28</v>
      </c>
      <c r="L182" s="44">
        <v>2040.55</v>
      </c>
      <c r="M182" s="44">
        <v>2138.63</v>
      </c>
      <c r="N182" s="44">
        <v>2250.89</v>
      </c>
      <c r="O182" s="44">
        <v>2172.87</v>
      </c>
      <c r="P182" s="44">
        <v>2155.4299999999998</v>
      </c>
      <c r="Q182" s="44">
        <v>2160.0300000000002</v>
      </c>
      <c r="R182" s="44">
        <v>2167.0500000000002</v>
      </c>
      <c r="S182" s="44">
        <v>2243.17</v>
      </c>
      <c r="T182" s="44">
        <v>2265.12</v>
      </c>
      <c r="U182" s="44">
        <v>2283.11</v>
      </c>
      <c r="V182" s="44">
        <v>2278.79</v>
      </c>
      <c r="W182" s="44">
        <v>2116.0500000000002</v>
      </c>
      <c r="X182" s="44">
        <v>1988.48</v>
      </c>
      <c r="Y182" s="44">
        <v>1766.73</v>
      </c>
      <c r="Z182" s="44">
        <v>1431.38</v>
      </c>
      <c r="AA182" s="44">
        <v>1259.17</v>
      </c>
    </row>
    <row r="183" spans="1:27" ht="12.75" customHeight="1" outlineLevel="1" x14ac:dyDescent="0.2">
      <c r="A183" s="99" t="s">
        <v>1829</v>
      </c>
      <c r="B183" s="63" t="s">
        <v>90</v>
      </c>
      <c r="C183" s="43" t="s">
        <v>79</v>
      </c>
      <c r="D183" s="44">
        <f>$D$168</f>
        <v>1716.97</v>
      </c>
      <c r="E183" s="44">
        <f>$D$168</f>
        <v>1716.97</v>
      </c>
      <c r="F183" s="44">
        <f t="shared" ref="F183:AA183" si="103">$D$168</f>
        <v>1716.97</v>
      </c>
      <c r="G183" s="44">
        <f t="shared" si="103"/>
        <v>1716.97</v>
      </c>
      <c r="H183" s="44">
        <f t="shared" si="103"/>
        <v>1716.97</v>
      </c>
      <c r="I183" s="44">
        <f t="shared" si="103"/>
        <v>1716.97</v>
      </c>
      <c r="J183" s="44">
        <f t="shared" si="103"/>
        <v>1716.97</v>
      </c>
      <c r="K183" s="44">
        <f t="shared" si="103"/>
        <v>1716.97</v>
      </c>
      <c r="L183" s="44">
        <f t="shared" si="103"/>
        <v>1716.97</v>
      </c>
      <c r="M183" s="44">
        <f t="shared" si="103"/>
        <v>1716.97</v>
      </c>
      <c r="N183" s="44">
        <f t="shared" si="103"/>
        <v>1716.97</v>
      </c>
      <c r="O183" s="44">
        <f t="shared" si="103"/>
        <v>1716.97</v>
      </c>
      <c r="P183" s="44">
        <f t="shared" si="103"/>
        <v>1716.97</v>
      </c>
      <c r="Q183" s="44">
        <f t="shared" si="103"/>
        <v>1716.97</v>
      </c>
      <c r="R183" s="44">
        <f t="shared" si="103"/>
        <v>1716.97</v>
      </c>
      <c r="S183" s="44">
        <f t="shared" si="103"/>
        <v>1716.97</v>
      </c>
      <c r="T183" s="44">
        <f t="shared" si="103"/>
        <v>1716.97</v>
      </c>
      <c r="U183" s="44">
        <f t="shared" si="103"/>
        <v>1716.97</v>
      </c>
      <c r="V183" s="44">
        <f t="shared" si="103"/>
        <v>1716.97</v>
      </c>
      <c r="W183" s="44">
        <f t="shared" si="103"/>
        <v>1716.97</v>
      </c>
      <c r="X183" s="44">
        <f t="shared" si="103"/>
        <v>1716.97</v>
      </c>
      <c r="Y183" s="44">
        <f t="shared" si="103"/>
        <v>1716.97</v>
      </c>
      <c r="Z183" s="44">
        <f t="shared" si="103"/>
        <v>1716.97</v>
      </c>
      <c r="AA183" s="44">
        <f t="shared" si="103"/>
        <v>1716.97</v>
      </c>
    </row>
    <row r="184" spans="1:27" ht="12.75" customHeight="1" outlineLevel="1" x14ac:dyDescent="0.2">
      <c r="A184" s="99" t="s">
        <v>1830</v>
      </c>
      <c r="B184" s="63" t="s">
        <v>83</v>
      </c>
      <c r="C184" s="43" t="s">
        <v>79</v>
      </c>
      <c r="D184" s="44">
        <v>3.35</v>
      </c>
      <c r="E184" s="44">
        <v>3.35</v>
      </c>
      <c r="F184" s="44">
        <v>3.35</v>
      </c>
      <c r="G184" s="44">
        <v>3.35</v>
      </c>
      <c r="H184" s="44">
        <v>3.35</v>
      </c>
      <c r="I184" s="44">
        <v>3.35</v>
      </c>
      <c r="J184" s="44">
        <v>3.35</v>
      </c>
      <c r="K184" s="44">
        <v>3.35</v>
      </c>
      <c r="L184" s="44">
        <v>3.35</v>
      </c>
      <c r="M184" s="44">
        <v>3.35</v>
      </c>
      <c r="N184" s="44">
        <v>3.35</v>
      </c>
      <c r="O184" s="44">
        <v>3.35</v>
      </c>
      <c r="P184" s="44">
        <v>3.35</v>
      </c>
      <c r="Q184" s="44">
        <v>3.35</v>
      </c>
      <c r="R184" s="44">
        <v>3.35</v>
      </c>
      <c r="S184" s="44">
        <v>3.35</v>
      </c>
      <c r="T184" s="44">
        <v>3.35</v>
      </c>
      <c r="U184" s="44">
        <v>3.35</v>
      </c>
      <c r="V184" s="44">
        <v>3.35</v>
      </c>
      <c r="W184" s="44">
        <v>3.35</v>
      </c>
      <c r="X184" s="44">
        <v>3.35</v>
      </c>
      <c r="Y184" s="44">
        <v>3.35</v>
      </c>
      <c r="Z184" s="44">
        <v>3.35</v>
      </c>
      <c r="AA184" s="44">
        <v>3.35</v>
      </c>
    </row>
    <row r="185" spans="1:27" ht="12.75" customHeight="1" outlineLevel="1" x14ac:dyDescent="0.2">
      <c r="A185" s="99" t="s">
        <v>1831</v>
      </c>
      <c r="B185" s="63" t="s">
        <v>81</v>
      </c>
      <c r="C185" s="43" t="s">
        <v>79</v>
      </c>
      <c r="D185" s="44">
        <f>$D$11</f>
        <v>110.23</v>
      </c>
      <c r="E185" s="44">
        <f t="shared" ref="E185:AA185" si="104">$D$11</f>
        <v>110.23</v>
      </c>
      <c r="F185" s="44">
        <f t="shared" si="104"/>
        <v>110.23</v>
      </c>
      <c r="G185" s="44">
        <f t="shared" si="104"/>
        <v>110.23</v>
      </c>
      <c r="H185" s="44">
        <f t="shared" si="104"/>
        <v>110.23</v>
      </c>
      <c r="I185" s="44">
        <f t="shared" si="104"/>
        <v>110.23</v>
      </c>
      <c r="J185" s="44">
        <f t="shared" si="104"/>
        <v>110.23</v>
      </c>
      <c r="K185" s="44">
        <f t="shared" si="104"/>
        <v>110.23</v>
      </c>
      <c r="L185" s="44">
        <f t="shared" si="104"/>
        <v>110.23</v>
      </c>
      <c r="M185" s="44">
        <f t="shared" si="104"/>
        <v>110.23</v>
      </c>
      <c r="N185" s="44">
        <f t="shared" si="104"/>
        <v>110.23</v>
      </c>
      <c r="O185" s="44">
        <f t="shared" si="104"/>
        <v>110.23</v>
      </c>
      <c r="P185" s="44">
        <f t="shared" si="104"/>
        <v>110.23</v>
      </c>
      <c r="Q185" s="44">
        <f t="shared" si="104"/>
        <v>110.23</v>
      </c>
      <c r="R185" s="44">
        <f t="shared" si="104"/>
        <v>110.23</v>
      </c>
      <c r="S185" s="44">
        <f t="shared" si="104"/>
        <v>110.23</v>
      </c>
      <c r="T185" s="44">
        <f t="shared" si="104"/>
        <v>110.23</v>
      </c>
      <c r="U185" s="44">
        <f t="shared" si="104"/>
        <v>110.23</v>
      </c>
      <c r="V185" s="44">
        <f t="shared" si="104"/>
        <v>110.23</v>
      </c>
      <c r="W185" s="44">
        <f t="shared" si="104"/>
        <v>110.23</v>
      </c>
      <c r="X185" s="44">
        <f t="shared" si="104"/>
        <v>110.23</v>
      </c>
      <c r="Y185" s="44">
        <f t="shared" si="104"/>
        <v>110.23</v>
      </c>
      <c r="Z185" s="44">
        <f t="shared" si="104"/>
        <v>110.23</v>
      </c>
      <c r="AA185" s="44">
        <f t="shared" si="104"/>
        <v>110.23</v>
      </c>
    </row>
    <row r="186" spans="1:27" ht="12.75" customHeight="1" x14ac:dyDescent="0.2">
      <c r="A186" s="98" t="s">
        <v>1832</v>
      </c>
      <c r="B186" s="28" t="str">
        <f>"05"&amp;"."&amp;$B$800&amp;"."&amp;$B$801</f>
        <v>05.12.2023</v>
      </c>
      <c r="C186" s="90" t="s">
        <v>76</v>
      </c>
      <c r="D186" s="91">
        <f>ROUND(((D187+D188+D190+D189)/1000),5)</f>
        <v>2.99261</v>
      </c>
      <c r="E186" s="91">
        <f>ROUND(((E187+E188+E190+E189)/1000),5)</f>
        <v>2.8864200000000002</v>
      </c>
      <c r="F186" s="91">
        <f>ROUND(((F187+F188+F190+F189)/1000),5)</f>
        <v>2.8318300000000001</v>
      </c>
      <c r="G186" s="91">
        <f t="shared" ref="G186:AA186" si="105">ROUND(((G187+G188+G190+G189)/1000),5)</f>
        <v>2.8296999999999999</v>
      </c>
      <c r="H186" s="91">
        <f t="shared" si="105"/>
        <v>2.8799199999999998</v>
      </c>
      <c r="I186" s="91">
        <f t="shared" si="105"/>
        <v>3.0053899999999998</v>
      </c>
      <c r="J186" s="91">
        <f t="shared" si="105"/>
        <v>3.2281499999999999</v>
      </c>
      <c r="K186" s="91">
        <f t="shared" si="105"/>
        <v>3.5381900000000002</v>
      </c>
      <c r="L186" s="91">
        <f t="shared" si="105"/>
        <v>3.7316799999999999</v>
      </c>
      <c r="M186" s="91">
        <f t="shared" si="105"/>
        <v>3.8168299999999999</v>
      </c>
      <c r="N186" s="91">
        <f t="shared" si="105"/>
        <v>3.8902700000000001</v>
      </c>
      <c r="O186" s="91">
        <f t="shared" si="105"/>
        <v>3.8575300000000001</v>
      </c>
      <c r="P186" s="91">
        <f t="shared" si="105"/>
        <v>3.8460800000000002</v>
      </c>
      <c r="Q186" s="91">
        <f t="shared" si="105"/>
        <v>3.85555</v>
      </c>
      <c r="R186" s="91">
        <f t="shared" si="105"/>
        <v>3.8533300000000001</v>
      </c>
      <c r="S186" s="91">
        <f t="shared" si="105"/>
        <v>3.82904</v>
      </c>
      <c r="T186" s="91">
        <f t="shared" si="105"/>
        <v>3.8849300000000002</v>
      </c>
      <c r="U186" s="91">
        <f t="shared" si="105"/>
        <v>3.9803799999999998</v>
      </c>
      <c r="V186" s="91">
        <f t="shared" si="105"/>
        <v>3.9442200000000001</v>
      </c>
      <c r="W186" s="91">
        <f t="shared" si="105"/>
        <v>3.8211300000000001</v>
      </c>
      <c r="X186" s="91">
        <f t="shared" si="105"/>
        <v>3.7356199999999999</v>
      </c>
      <c r="Y186" s="91">
        <f t="shared" si="105"/>
        <v>3.5762299999999998</v>
      </c>
      <c r="Z186" s="91">
        <f t="shared" si="105"/>
        <v>3.25569</v>
      </c>
      <c r="AA186" s="91">
        <f t="shared" si="105"/>
        <v>3.06352</v>
      </c>
    </row>
    <row r="187" spans="1:27" ht="12.75" customHeight="1" outlineLevel="1" x14ac:dyDescent="0.2">
      <c r="A187" s="99" t="s">
        <v>1833</v>
      </c>
      <c r="B187" s="63" t="s">
        <v>238</v>
      </c>
      <c r="C187" s="43" t="s">
        <v>79</v>
      </c>
      <c r="D187" s="44">
        <v>1162.06</v>
      </c>
      <c r="E187" s="44">
        <v>1055.8699999999999</v>
      </c>
      <c r="F187" s="44">
        <v>1001.28</v>
      </c>
      <c r="G187" s="44">
        <v>999.15</v>
      </c>
      <c r="H187" s="44">
        <v>1049.3699999999999</v>
      </c>
      <c r="I187" s="44">
        <v>1174.8399999999999</v>
      </c>
      <c r="J187" s="44">
        <v>1397.6</v>
      </c>
      <c r="K187" s="44">
        <v>1707.64</v>
      </c>
      <c r="L187" s="44">
        <v>1901.13</v>
      </c>
      <c r="M187" s="44">
        <v>1986.28</v>
      </c>
      <c r="N187" s="44">
        <v>2059.7199999999998</v>
      </c>
      <c r="O187" s="44">
        <v>2026.98</v>
      </c>
      <c r="P187" s="44">
        <v>2015.53</v>
      </c>
      <c r="Q187" s="44">
        <v>2025</v>
      </c>
      <c r="R187" s="44">
        <v>2022.78</v>
      </c>
      <c r="S187" s="44">
        <v>1998.49</v>
      </c>
      <c r="T187" s="44">
        <v>2054.38</v>
      </c>
      <c r="U187" s="44">
        <v>2149.83</v>
      </c>
      <c r="V187" s="44">
        <v>2113.67</v>
      </c>
      <c r="W187" s="44">
        <v>1990.58</v>
      </c>
      <c r="X187" s="44">
        <v>1905.07</v>
      </c>
      <c r="Y187" s="44">
        <v>1745.68</v>
      </c>
      <c r="Z187" s="44">
        <v>1425.14</v>
      </c>
      <c r="AA187" s="44">
        <v>1232.97</v>
      </c>
    </row>
    <row r="188" spans="1:27" ht="12.75" customHeight="1" outlineLevel="1" x14ac:dyDescent="0.2">
      <c r="A188" s="99" t="s">
        <v>1834</v>
      </c>
      <c r="B188" s="63" t="s">
        <v>90</v>
      </c>
      <c r="C188" s="43" t="s">
        <v>79</v>
      </c>
      <c r="D188" s="44">
        <f>$D$168</f>
        <v>1716.97</v>
      </c>
      <c r="E188" s="44">
        <f>$D$168</f>
        <v>1716.97</v>
      </c>
      <c r="F188" s="44">
        <f t="shared" ref="F188:AA188" si="106">$D$168</f>
        <v>1716.97</v>
      </c>
      <c r="G188" s="44">
        <f t="shared" si="106"/>
        <v>1716.97</v>
      </c>
      <c r="H188" s="44">
        <f t="shared" si="106"/>
        <v>1716.97</v>
      </c>
      <c r="I188" s="44">
        <f t="shared" si="106"/>
        <v>1716.97</v>
      </c>
      <c r="J188" s="44">
        <f t="shared" si="106"/>
        <v>1716.97</v>
      </c>
      <c r="K188" s="44">
        <f t="shared" si="106"/>
        <v>1716.97</v>
      </c>
      <c r="L188" s="44">
        <f t="shared" si="106"/>
        <v>1716.97</v>
      </c>
      <c r="M188" s="44">
        <f t="shared" si="106"/>
        <v>1716.97</v>
      </c>
      <c r="N188" s="44">
        <f t="shared" si="106"/>
        <v>1716.97</v>
      </c>
      <c r="O188" s="44">
        <f t="shared" si="106"/>
        <v>1716.97</v>
      </c>
      <c r="P188" s="44">
        <f t="shared" si="106"/>
        <v>1716.97</v>
      </c>
      <c r="Q188" s="44">
        <f t="shared" si="106"/>
        <v>1716.97</v>
      </c>
      <c r="R188" s="44">
        <f t="shared" si="106"/>
        <v>1716.97</v>
      </c>
      <c r="S188" s="44">
        <f t="shared" si="106"/>
        <v>1716.97</v>
      </c>
      <c r="T188" s="44">
        <f t="shared" si="106"/>
        <v>1716.97</v>
      </c>
      <c r="U188" s="44">
        <f t="shared" si="106"/>
        <v>1716.97</v>
      </c>
      <c r="V188" s="44">
        <f t="shared" si="106"/>
        <v>1716.97</v>
      </c>
      <c r="W188" s="44">
        <f t="shared" si="106"/>
        <v>1716.97</v>
      </c>
      <c r="X188" s="44">
        <f t="shared" si="106"/>
        <v>1716.97</v>
      </c>
      <c r="Y188" s="44">
        <f t="shared" si="106"/>
        <v>1716.97</v>
      </c>
      <c r="Z188" s="44">
        <f t="shared" si="106"/>
        <v>1716.97</v>
      </c>
      <c r="AA188" s="44">
        <f t="shared" si="106"/>
        <v>1716.97</v>
      </c>
    </row>
    <row r="189" spans="1:27" ht="12.75" customHeight="1" outlineLevel="1" x14ac:dyDescent="0.2">
      <c r="A189" s="99" t="s">
        <v>1835</v>
      </c>
      <c r="B189" s="63" t="s">
        <v>83</v>
      </c>
      <c r="C189" s="43" t="s">
        <v>79</v>
      </c>
      <c r="D189" s="44">
        <v>3.35</v>
      </c>
      <c r="E189" s="44">
        <v>3.35</v>
      </c>
      <c r="F189" s="44">
        <v>3.35</v>
      </c>
      <c r="G189" s="44">
        <v>3.35</v>
      </c>
      <c r="H189" s="44">
        <v>3.35</v>
      </c>
      <c r="I189" s="44">
        <v>3.35</v>
      </c>
      <c r="J189" s="44">
        <v>3.35</v>
      </c>
      <c r="K189" s="44">
        <v>3.35</v>
      </c>
      <c r="L189" s="44">
        <v>3.35</v>
      </c>
      <c r="M189" s="44">
        <v>3.35</v>
      </c>
      <c r="N189" s="44">
        <v>3.35</v>
      </c>
      <c r="O189" s="44">
        <v>3.35</v>
      </c>
      <c r="P189" s="44">
        <v>3.35</v>
      </c>
      <c r="Q189" s="44">
        <v>3.35</v>
      </c>
      <c r="R189" s="44">
        <v>3.35</v>
      </c>
      <c r="S189" s="44">
        <v>3.35</v>
      </c>
      <c r="T189" s="44">
        <v>3.35</v>
      </c>
      <c r="U189" s="44">
        <v>3.35</v>
      </c>
      <c r="V189" s="44">
        <v>3.35</v>
      </c>
      <c r="W189" s="44">
        <v>3.35</v>
      </c>
      <c r="X189" s="44">
        <v>3.35</v>
      </c>
      <c r="Y189" s="44">
        <v>3.35</v>
      </c>
      <c r="Z189" s="44">
        <v>3.35</v>
      </c>
      <c r="AA189" s="44">
        <v>3.35</v>
      </c>
    </row>
    <row r="190" spans="1:27" ht="12.75" customHeight="1" outlineLevel="1" x14ac:dyDescent="0.2">
      <c r="A190" s="99" t="s">
        <v>1836</v>
      </c>
      <c r="B190" s="63" t="s">
        <v>81</v>
      </c>
      <c r="C190" s="43" t="s">
        <v>79</v>
      </c>
      <c r="D190" s="44">
        <f>$D$11</f>
        <v>110.23</v>
      </c>
      <c r="E190" s="44">
        <f t="shared" ref="E190:AA190" si="107">$D$11</f>
        <v>110.23</v>
      </c>
      <c r="F190" s="44">
        <f t="shared" si="107"/>
        <v>110.23</v>
      </c>
      <c r="G190" s="44">
        <f t="shared" si="107"/>
        <v>110.23</v>
      </c>
      <c r="H190" s="44">
        <f t="shared" si="107"/>
        <v>110.23</v>
      </c>
      <c r="I190" s="44">
        <f t="shared" si="107"/>
        <v>110.23</v>
      </c>
      <c r="J190" s="44">
        <f t="shared" si="107"/>
        <v>110.23</v>
      </c>
      <c r="K190" s="44">
        <f t="shared" si="107"/>
        <v>110.23</v>
      </c>
      <c r="L190" s="44">
        <f t="shared" si="107"/>
        <v>110.23</v>
      </c>
      <c r="M190" s="44">
        <f t="shared" si="107"/>
        <v>110.23</v>
      </c>
      <c r="N190" s="44">
        <f t="shared" si="107"/>
        <v>110.23</v>
      </c>
      <c r="O190" s="44">
        <f t="shared" si="107"/>
        <v>110.23</v>
      </c>
      <c r="P190" s="44">
        <f t="shared" si="107"/>
        <v>110.23</v>
      </c>
      <c r="Q190" s="44">
        <f t="shared" si="107"/>
        <v>110.23</v>
      </c>
      <c r="R190" s="44">
        <f t="shared" si="107"/>
        <v>110.23</v>
      </c>
      <c r="S190" s="44">
        <f t="shared" si="107"/>
        <v>110.23</v>
      </c>
      <c r="T190" s="44">
        <f t="shared" si="107"/>
        <v>110.23</v>
      </c>
      <c r="U190" s="44">
        <f t="shared" si="107"/>
        <v>110.23</v>
      </c>
      <c r="V190" s="44">
        <f t="shared" si="107"/>
        <v>110.23</v>
      </c>
      <c r="W190" s="44">
        <f t="shared" si="107"/>
        <v>110.23</v>
      </c>
      <c r="X190" s="44">
        <f t="shared" si="107"/>
        <v>110.23</v>
      </c>
      <c r="Y190" s="44">
        <f t="shared" si="107"/>
        <v>110.23</v>
      </c>
      <c r="Z190" s="44">
        <f t="shared" si="107"/>
        <v>110.23</v>
      </c>
      <c r="AA190" s="44">
        <f t="shared" si="107"/>
        <v>110.23</v>
      </c>
    </row>
    <row r="191" spans="1:27" ht="12.75" customHeight="1" x14ac:dyDescent="0.2">
      <c r="A191" s="98" t="s">
        <v>1837</v>
      </c>
      <c r="B191" s="28" t="str">
        <f>"06"&amp;"."&amp;$B$800&amp;"."&amp;$B$801</f>
        <v>06.12.2023</v>
      </c>
      <c r="C191" s="90" t="s">
        <v>76</v>
      </c>
      <c r="D191" s="91">
        <f>ROUND(((D192+D193+D195+D194)/1000),5)</f>
        <v>2.9107500000000002</v>
      </c>
      <c r="E191" s="91">
        <f>ROUND(((E192+E193+E195+E194)/1000),5)</f>
        <v>2.8447499999999999</v>
      </c>
      <c r="F191" s="91">
        <f>ROUND(((F192+F193+F195+F194)/1000),5)</f>
        <v>2.7897400000000001</v>
      </c>
      <c r="G191" s="91">
        <f t="shared" ref="G191:AA191" si="108">ROUND(((G192+G193+G195+G194)/1000),5)</f>
        <v>2.77189</v>
      </c>
      <c r="H191" s="91">
        <f t="shared" si="108"/>
        <v>2.85486</v>
      </c>
      <c r="I191" s="91">
        <f t="shared" si="108"/>
        <v>2.9762400000000002</v>
      </c>
      <c r="J191" s="91">
        <f t="shared" si="108"/>
        <v>3.18601</v>
      </c>
      <c r="K191" s="91">
        <f t="shared" si="108"/>
        <v>3.5451000000000001</v>
      </c>
      <c r="L191" s="91">
        <f t="shared" si="108"/>
        <v>3.6132499999999999</v>
      </c>
      <c r="M191" s="91">
        <f t="shared" si="108"/>
        <v>3.8363800000000001</v>
      </c>
      <c r="N191" s="91">
        <f t="shared" si="108"/>
        <v>4.0062199999999999</v>
      </c>
      <c r="O191" s="91">
        <f t="shared" si="108"/>
        <v>3.8206699999999998</v>
      </c>
      <c r="P191" s="91">
        <f t="shared" si="108"/>
        <v>3.7822200000000001</v>
      </c>
      <c r="Q191" s="91">
        <f t="shared" si="108"/>
        <v>3.7943899999999999</v>
      </c>
      <c r="R191" s="91">
        <f t="shared" si="108"/>
        <v>3.78287</v>
      </c>
      <c r="S191" s="91">
        <f t="shared" si="108"/>
        <v>3.8363499999999999</v>
      </c>
      <c r="T191" s="91">
        <f t="shared" si="108"/>
        <v>4.0571700000000002</v>
      </c>
      <c r="U191" s="91">
        <f t="shared" si="108"/>
        <v>4.06717</v>
      </c>
      <c r="V191" s="91">
        <f t="shared" si="108"/>
        <v>4.0265000000000004</v>
      </c>
      <c r="W191" s="91">
        <f t="shared" si="108"/>
        <v>3.78363</v>
      </c>
      <c r="X191" s="91">
        <f t="shared" si="108"/>
        <v>3.67259</v>
      </c>
      <c r="Y191" s="91">
        <f t="shared" si="108"/>
        <v>3.5647600000000002</v>
      </c>
      <c r="Z191" s="91">
        <f t="shared" si="108"/>
        <v>3.2473700000000001</v>
      </c>
      <c r="AA191" s="91">
        <f t="shared" si="108"/>
        <v>3.0466000000000002</v>
      </c>
    </row>
    <row r="192" spans="1:27" ht="12.75" customHeight="1" outlineLevel="1" x14ac:dyDescent="0.2">
      <c r="A192" s="99" t="s">
        <v>1838</v>
      </c>
      <c r="B192" s="63" t="s">
        <v>238</v>
      </c>
      <c r="C192" s="43" t="s">
        <v>79</v>
      </c>
      <c r="D192" s="44">
        <v>1080.2</v>
      </c>
      <c r="E192" s="44">
        <v>1014.2</v>
      </c>
      <c r="F192" s="44">
        <v>959.19</v>
      </c>
      <c r="G192" s="44">
        <v>941.34</v>
      </c>
      <c r="H192" s="44">
        <v>1024.31</v>
      </c>
      <c r="I192" s="44">
        <v>1145.69</v>
      </c>
      <c r="J192" s="44">
        <v>1355.46</v>
      </c>
      <c r="K192" s="44">
        <v>1714.55</v>
      </c>
      <c r="L192" s="44">
        <v>1782.7</v>
      </c>
      <c r="M192" s="44">
        <v>2005.83</v>
      </c>
      <c r="N192" s="44">
        <v>2175.67</v>
      </c>
      <c r="O192" s="44">
        <v>1990.12</v>
      </c>
      <c r="P192" s="44">
        <v>1951.67</v>
      </c>
      <c r="Q192" s="44">
        <v>1963.84</v>
      </c>
      <c r="R192" s="44">
        <v>1952.32</v>
      </c>
      <c r="S192" s="44">
        <v>2005.8</v>
      </c>
      <c r="T192" s="44">
        <v>2226.62</v>
      </c>
      <c r="U192" s="44">
        <v>2236.62</v>
      </c>
      <c r="V192" s="44">
        <v>2195.9499999999998</v>
      </c>
      <c r="W192" s="44">
        <v>1953.08</v>
      </c>
      <c r="X192" s="44">
        <v>1842.04</v>
      </c>
      <c r="Y192" s="44">
        <v>1734.21</v>
      </c>
      <c r="Z192" s="44">
        <v>1416.82</v>
      </c>
      <c r="AA192" s="44">
        <v>1216.05</v>
      </c>
    </row>
    <row r="193" spans="1:27" ht="12.75" customHeight="1" outlineLevel="1" x14ac:dyDescent="0.2">
      <c r="A193" s="99" t="s">
        <v>1839</v>
      </c>
      <c r="B193" s="63" t="s">
        <v>90</v>
      </c>
      <c r="C193" s="43" t="s">
        <v>79</v>
      </c>
      <c r="D193" s="44">
        <f>$D$168</f>
        <v>1716.97</v>
      </c>
      <c r="E193" s="44">
        <f>$D$168</f>
        <v>1716.97</v>
      </c>
      <c r="F193" s="44">
        <f t="shared" ref="F193:AA193" si="109">$D$168</f>
        <v>1716.97</v>
      </c>
      <c r="G193" s="44">
        <f t="shared" si="109"/>
        <v>1716.97</v>
      </c>
      <c r="H193" s="44">
        <f t="shared" si="109"/>
        <v>1716.97</v>
      </c>
      <c r="I193" s="44">
        <f t="shared" si="109"/>
        <v>1716.97</v>
      </c>
      <c r="J193" s="44">
        <f t="shared" si="109"/>
        <v>1716.97</v>
      </c>
      <c r="K193" s="44">
        <f t="shared" si="109"/>
        <v>1716.97</v>
      </c>
      <c r="L193" s="44">
        <f t="shared" si="109"/>
        <v>1716.97</v>
      </c>
      <c r="M193" s="44">
        <f t="shared" si="109"/>
        <v>1716.97</v>
      </c>
      <c r="N193" s="44">
        <f t="shared" si="109"/>
        <v>1716.97</v>
      </c>
      <c r="O193" s="44">
        <f t="shared" si="109"/>
        <v>1716.97</v>
      </c>
      <c r="P193" s="44">
        <f t="shared" si="109"/>
        <v>1716.97</v>
      </c>
      <c r="Q193" s="44">
        <f t="shared" si="109"/>
        <v>1716.97</v>
      </c>
      <c r="R193" s="44">
        <f t="shared" si="109"/>
        <v>1716.97</v>
      </c>
      <c r="S193" s="44">
        <f t="shared" si="109"/>
        <v>1716.97</v>
      </c>
      <c r="T193" s="44">
        <f t="shared" si="109"/>
        <v>1716.97</v>
      </c>
      <c r="U193" s="44">
        <f t="shared" si="109"/>
        <v>1716.97</v>
      </c>
      <c r="V193" s="44">
        <f t="shared" si="109"/>
        <v>1716.97</v>
      </c>
      <c r="W193" s="44">
        <f t="shared" si="109"/>
        <v>1716.97</v>
      </c>
      <c r="X193" s="44">
        <f t="shared" si="109"/>
        <v>1716.97</v>
      </c>
      <c r="Y193" s="44">
        <f t="shared" si="109"/>
        <v>1716.97</v>
      </c>
      <c r="Z193" s="44">
        <f t="shared" si="109"/>
        <v>1716.97</v>
      </c>
      <c r="AA193" s="44">
        <f t="shared" si="109"/>
        <v>1716.97</v>
      </c>
    </row>
    <row r="194" spans="1:27" ht="12.75" customHeight="1" outlineLevel="1" x14ac:dyDescent="0.2">
      <c r="A194" s="99" t="s">
        <v>1840</v>
      </c>
      <c r="B194" s="63" t="s">
        <v>83</v>
      </c>
      <c r="C194" s="43" t="s">
        <v>79</v>
      </c>
      <c r="D194" s="44">
        <v>3.35</v>
      </c>
      <c r="E194" s="44">
        <v>3.35</v>
      </c>
      <c r="F194" s="44">
        <v>3.35</v>
      </c>
      <c r="G194" s="44">
        <v>3.35</v>
      </c>
      <c r="H194" s="44">
        <v>3.35</v>
      </c>
      <c r="I194" s="44">
        <v>3.35</v>
      </c>
      <c r="J194" s="44">
        <v>3.35</v>
      </c>
      <c r="K194" s="44">
        <v>3.35</v>
      </c>
      <c r="L194" s="44">
        <v>3.35</v>
      </c>
      <c r="M194" s="44">
        <v>3.35</v>
      </c>
      <c r="N194" s="44">
        <v>3.35</v>
      </c>
      <c r="O194" s="44">
        <v>3.35</v>
      </c>
      <c r="P194" s="44">
        <v>3.35</v>
      </c>
      <c r="Q194" s="44">
        <v>3.35</v>
      </c>
      <c r="R194" s="44">
        <v>3.35</v>
      </c>
      <c r="S194" s="44">
        <v>3.35</v>
      </c>
      <c r="T194" s="44">
        <v>3.35</v>
      </c>
      <c r="U194" s="44">
        <v>3.35</v>
      </c>
      <c r="V194" s="44">
        <v>3.35</v>
      </c>
      <c r="W194" s="44">
        <v>3.35</v>
      </c>
      <c r="X194" s="44">
        <v>3.35</v>
      </c>
      <c r="Y194" s="44">
        <v>3.35</v>
      </c>
      <c r="Z194" s="44">
        <v>3.35</v>
      </c>
      <c r="AA194" s="44">
        <v>3.35</v>
      </c>
    </row>
    <row r="195" spans="1:27" ht="12.75" customHeight="1" outlineLevel="1" x14ac:dyDescent="0.2">
      <c r="A195" s="99" t="s">
        <v>1841</v>
      </c>
      <c r="B195" s="63" t="s">
        <v>81</v>
      </c>
      <c r="C195" s="43" t="s">
        <v>79</v>
      </c>
      <c r="D195" s="44">
        <f>$D$11</f>
        <v>110.23</v>
      </c>
      <c r="E195" s="44">
        <f t="shared" ref="E195:AA195" si="110">$D$11</f>
        <v>110.23</v>
      </c>
      <c r="F195" s="44">
        <f t="shared" si="110"/>
        <v>110.23</v>
      </c>
      <c r="G195" s="44">
        <f t="shared" si="110"/>
        <v>110.23</v>
      </c>
      <c r="H195" s="44">
        <f t="shared" si="110"/>
        <v>110.23</v>
      </c>
      <c r="I195" s="44">
        <f t="shared" si="110"/>
        <v>110.23</v>
      </c>
      <c r="J195" s="44">
        <f t="shared" si="110"/>
        <v>110.23</v>
      </c>
      <c r="K195" s="44">
        <f t="shared" si="110"/>
        <v>110.23</v>
      </c>
      <c r="L195" s="44">
        <f t="shared" si="110"/>
        <v>110.23</v>
      </c>
      <c r="M195" s="44">
        <f t="shared" si="110"/>
        <v>110.23</v>
      </c>
      <c r="N195" s="44">
        <f t="shared" si="110"/>
        <v>110.23</v>
      </c>
      <c r="O195" s="44">
        <f t="shared" si="110"/>
        <v>110.23</v>
      </c>
      <c r="P195" s="44">
        <f t="shared" si="110"/>
        <v>110.23</v>
      </c>
      <c r="Q195" s="44">
        <f t="shared" si="110"/>
        <v>110.23</v>
      </c>
      <c r="R195" s="44">
        <f t="shared" si="110"/>
        <v>110.23</v>
      </c>
      <c r="S195" s="44">
        <f t="shared" si="110"/>
        <v>110.23</v>
      </c>
      <c r="T195" s="44">
        <f t="shared" si="110"/>
        <v>110.23</v>
      </c>
      <c r="U195" s="44">
        <f t="shared" si="110"/>
        <v>110.23</v>
      </c>
      <c r="V195" s="44">
        <f t="shared" si="110"/>
        <v>110.23</v>
      </c>
      <c r="W195" s="44">
        <f t="shared" si="110"/>
        <v>110.23</v>
      </c>
      <c r="X195" s="44">
        <f t="shared" si="110"/>
        <v>110.23</v>
      </c>
      <c r="Y195" s="44">
        <f t="shared" si="110"/>
        <v>110.23</v>
      </c>
      <c r="Z195" s="44">
        <f t="shared" si="110"/>
        <v>110.23</v>
      </c>
      <c r="AA195" s="44">
        <f t="shared" si="110"/>
        <v>110.23</v>
      </c>
    </row>
    <row r="196" spans="1:27" ht="12.75" customHeight="1" x14ac:dyDescent="0.2">
      <c r="A196" s="98" t="s">
        <v>1842</v>
      </c>
      <c r="B196" s="28" t="str">
        <f>"07"&amp;"."&amp;$B$800&amp;"."&amp;$B$801</f>
        <v>07.12.2023</v>
      </c>
      <c r="C196" s="90" t="s">
        <v>76</v>
      </c>
      <c r="D196" s="91">
        <f>ROUND(((D197+D198+D200+D199)/1000),5)</f>
        <v>2.8318599999999998</v>
      </c>
      <c r="E196" s="91">
        <f>ROUND(((E197+E198+E200+E199)/1000),5)</f>
        <v>2.7065600000000001</v>
      </c>
      <c r="F196" s="91">
        <f>ROUND(((F197+F198+F200+F199)/1000),5)</f>
        <v>2.6288900000000002</v>
      </c>
      <c r="G196" s="91">
        <f t="shared" ref="G196:AA196" si="111">ROUND(((G197+G198+G200+G199)/1000),5)</f>
        <v>2.6088800000000001</v>
      </c>
      <c r="H196" s="91">
        <f t="shared" si="111"/>
        <v>2.7189299999999998</v>
      </c>
      <c r="I196" s="91">
        <f t="shared" si="111"/>
        <v>2.8782700000000001</v>
      </c>
      <c r="J196" s="91">
        <f t="shared" si="111"/>
        <v>3.11938</v>
      </c>
      <c r="K196" s="91">
        <f t="shared" si="111"/>
        <v>3.4780099999999998</v>
      </c>
      <c r="L196" s="91">
        <f t="shared" si="111"/>
        <v>3.6126999999999998</v>
      </c>
      <c r="M196" s="91">
        <f t="shared" si="111"/>
        <v>3.7779699999999998</v>
      </c>
      <c r="N196" s="91">
        <f t="shared" si="111"/>
        <v>3.9415200000000001</v>
      </c>
      <c r="O196" s="91">
        <f t="shared" si="111"/>
        <v>3.7352300000000001</v>
      </c>
      <c r="P196" s="91">
        <f t="shared" si="111"/>
        <v>3.6812800000000001</v>
      </c>
      <c r="Q196" s="91">
        <f t="shared" si="111"/>
        <v>3.6926000000000001</v>
      </c>
      <c r="R196" s="91">
        <f t="shared" si="111"/>
        <v>3.6888200000000002</v>
      </c>
      <c r="S196" s="91">
        <f t="shared" si="111"/>
        <v>3.7522000000000002</v>
      </c>
      <c r="T196" s="91">
        <f t="shared" si="111"/>
        <v>4.0172299999999996</v>
      </c>
      <c r="U196" s="91">
        <f t="shared" si="111"/>
        <v>4.0415200000000002</v>
      </c>
      <c r="V196" s="91">
        <f t="shared" si="111"/>
        <v>4.0130100000000004</v>
      </c>
      <c r="W196" s="91">
        <f t="shared" si="111"/>
        <v>3.7185100000000002</v>
      </c>
      <c r="X196" s="91">
        <f t="shared" si="111"/>
        <v>3.6055199999999998</v>
      </c>
      <c r="Y196" s="91">
        <f t="shared" si="111"/>
        <v>3.4735100000000001</v>
      </c>
      <c r="Z196" s="91">
        <f t="shared" si="111"/>
        <v>3.1921499999999998</v>
      </c>
      <c r="AA196" s="91">
        <f t="shared" si="111"/>
        <v>3.0234800000000002</v>
      </c>
    </row>
    <row r="197" spans="1:27" ht="12.75" customHeight="1" outlineLevel="1" x14ac:dyDescent="0.2">
      <c r="A197" s="99" t="s">
        <v>1843</v>
      </c>
      <c r="B197" s="63" t="s">
        <v>238</v>
      </c>
      <c r="C197" s="43" t="s">
        <v>79</v>
      </c>
      <c r="D197" s="44">
        <v>1001.31</v>
      </c>
      <c r="E197" s="44">
        <v>876.01</v>
      </c>
      <c r="F197" s="44">
        <v>798.34</v>
      </c>
      <c r="G197" s="44">
        <v>778.33</v>
      </c>
      <c r="H197" s="44">
        <v>888.38</v>
      </c>
      <c r="I197" s="44">
        <v>1047.72</v>
      </c>
      <c r="J197" s="44">
        <v>1288.83</v>
      </c>
      <c r="K197" s="44">
        <v>1647.46</v>
      </c>
      <c r="L197" s="44">
        <v>1782.15</v>
      </c>
      <c r="M197" s="44">
        <v>1947.42</v>
      </c>
      <c r="N197" s="44">
        <v>2110.9699999999998</v>
      </c>
      <c r="O197" s="44">
        <v>1904.68</v>
      </c>
      <c r="P197" s="44">
        <v>1850.73</v>
      </c>
      <c r="Q197" s="44">
        <v>1862.05</v>
      </c>
      <c r="R197" s="44">
        <v>1858.27</v>
      </c>
      <c r="S197" s="44">
        <v>1921.65</v>
      </c>
      <c r="T197" s="44">
        <v>2186.6799999999998</v>
      </c>
      <c r="U197" s="44">
        <v>2210.9699999999998</v>
      </c>
      <c r="V197" s="44">
        <v>2182.46</v>
      </c>
      <c r="W197" s="44">
        <v>1887.96</v>
      </c>
      <c r="X197" s="44">
        <v>1774.97</v>
      </c>
      <c r="Y197" s="44">
        <v>1642.96</v>
      </c>
      <c r="Z197" s="44">
        <v>1361.6</v>
      </c>
      <c r="AA197" s="44">
        <v>1192.93</v>
      </c>
    </row>
    <row r="198" spans="1:27" ht="12.75" customHeight="1" outlineLevel="1" x14ac:dyDescent="0.2">
      <c r="A198" s="99" t="s">
        <v>1844</v>
      </c>
      <c r="B198" s="63" t="s">
        <v>90</v>
      </c>
      <c r="C198" s="43" t="s">
        <v>79</v>
      </c>
      <c r="D198" s="44">
        <f>$D$168</f>
        <v>1716.97</v>
      </c>
      <c r="E198" s="44">
        <f>$D$168</f>
        <v>1716.97</v>
      </c>
      <c r="F198" s="44">
        <f t="shared" ref="F198:AA198" si="112">$D$168</f>
        <v>1716.97</v>
      </c>
      <c r="G198" s="44">
        <f t="shared" si="112"/>
        <v>1716.97</v>
      </c>
      <c r="H198" s="44">
        <f t="shared" si="112"/>
        <v>1716.97</v>
      </c>
      <c r="I198" s="44">
        <f t="shared" si="112"/>
        <v>1716.97</v>
      </c>
      <c r="J198" s="44">
        <f t="shared" si="112"/>
        <v>1716.97</v>
      </c>
      <c r="K198" s="44">
        <f t="shared" si="112"/>
        <v>1716.97</v>
      </c>
      <c r="L198" s="44">
        <f t="shared" si="112"/>
        <v>1716.97</v>
      </c>
      <c r="M198" s="44">
        <f t="shared" si="112"/>
        <v>1716.97</v>
      </c>
      <c r="N198" s="44">
        <f t="shared" si="112"/>
        <v>1716.97</v>
      </c>
      <c r="O198" s="44">
        <f t="shared" si="112"/>
        <v>1716.97</v>
      </c>
      <c r="P198" s="44">
        <f t="shared" si="112"/>
        <v>1716.97</v>
      </c>
      <c r="Q198" s="44">
        <f t="shared" si="112"/>
        <v>1716.97</v>
      </c>
      <c r="R198" s="44">
        <f t="shared" si="112"/>
        <v>1716.97</v>
      </c>
      <c r="S198" s="44">
        <f t="shared" si="112"/>
        <v>1716.97</v>
      </c>
      <c r="T198" s="44">
        <f t="shared" si="112"/>
        <v>1716.97</v>
      </c>
      <c r="U198" s="44">
        <f t="shared" si="112"/>
        <v>1716.97</v>
      </c>
      <c r="V198" s="44">
        <f t="shared" si="112"/>
        <v>1716.97</v>
      </c>
      <c r="W198" s="44">
        <f t="shared" si="112"/>
        <v>1716.97</v>
      </c>
      <c r="X198" s="44">
        <f t="shared" si="112"/>
        <v>1716.97</v>
      </c>
      <c r="Y198" s="44">
        <f t="shared" si="112"/>
        <v>1716.97</v>
      </c>
      <c r="Z198" s="44">
        <f t="shared" si="112"/>
        <v>1716.97</v>
      </c>
      <c r="AA198" s="44">
        <f t="shared" si="112"/>
        <v>1716.97</v>
      </c>
    </row>
    <row r="199" spans="1:27" ht="12.75" customHeight="1" outlineLevel="1" x14ac:dyDescent="0.2">
      <c r="A199" s="99" t="s">
        <v>1845</v>
      </c>
      <c r="B199" s="63" t="s">
        <v>83</v>
      </c>
      <c r="C199" s="43" t="s">
        <v>79</v>
      </c>
      <c r="D199" s="44">
        <v>3.35</v>
      </c>
      <c r="E199" s="44">
        <v>3.35</v>
      </c>
      <c r="F199" s="44">
        <v>3.35</v>
      </c>
      <c r="G199" s="44">
        <v>3.35</v>
      </c>
      <c r="H199" s="44">
        <v>3.35</v>
      </c>
      <c r="I199" s="44">
        <v>3.35</v>
      </c>
      <c r="J199" s="44">
        <v>3.35</v>
      </c>
      <c r="K199" s="44">
        <v>3.35</v>
      </c>
      <c r="L199" s="44">
        <v>3.35</v>
      </c>
      <c r="M199" s="44">
        <v>3.35</v>
      </c>
      <c r="N199" s="44">
        <v>3.35</v>
      </c>
      <c r="O199" s="44">
        <v>3.35</v>
      </c>
      <c r="P199" s="44">
        <v>3.35</v>
      </c>
      <c r="Q199" s="44">
        <v>3.35</v>
      </c>
      <c r="R199" s="44">
        <v>3.35</v>
      </c>
      <c r="S199" s="44">
        <v>3.35</v>
      </c>
      <c r="T199" s="44">
        <v>3.35</v>
      </c>
      <c r="U199" s="44">
        <v>3.35</v>
      </c>
      <c r="V199" s="44">
        <v>3.35</v>
      </c>
      <c r="W199" s="44">
        <v>3.35</v>
      </c>
      <c r="X199" s="44">
        <v>3.35</v>
      </c>
      <c r="Y199" s="44">
        <v>3.35</v>
      </c>
      <c r="Z199" s="44">
        <v>3.35</v>
      </c>
      <c r="AA199" s="44">
        <v>3.35</v>
      </c>
    </row>
    <row r="200" spans="1:27" ht="12.75" customHeight="1" outlineLevel="1" x14ac:dyDescent="0.2">
      <c r="A200" s="99" t="s">
        <v>1846</v>
      </c>
      <c r="B200" s="63" t="s">
        <v>81</v>
      </c>
      <c r="C200" s="43" t="s">
        <v>79</v>
      </c>
      <c r="D200" s="44">
        <f>$D$11</f>
        <v>110.23</v>
      </c>
      <c r="E200" s="44">
        <f t="shared" ref="E200:AA200" si="113">$D$11</f>
        <v>110.23</v>
      </c>
      <c r="F200" s="44">
        <f t="shared" si="113"/>
        <v>110.23</v>
      </c>
      <c r="G200" s="44">
        <f t="shared" si="113"/>
        <v>110.23</v>
      </c>
      <c r="H200" s="44">
        <f t="shared" si="113"/>
        <v>110.23</v>
      </c>
      <c r="I200" s="44">
        <f t="shared" si="113"/>
        <v>110.23</v>
      </c>
      <c r="J200" s="44">
        <f t="shared" si="113"/>
        <v>110.23</v>
      </c>
      <c r="K200" s="44">
        <f t="shared" si="113"/>
        <v>110.23</v>
      </c>
      <c r="L200" s="44">
        <f t="shared" si="113"/>
        <v>110.23</v>
      </c>
      <c r="M200" s="44">
        <f t="shared" si="113"/>
        <v>110.23</v>
      </c>
      <c r="N200" s="44">
        <f t="shared" si="113"/>
        <v>110.23</v>
      </c>
      <c r="O200" s="44">
        <f t="shared" si="113"/>
        <v>110.23</v>
      </c>
      <c r="P200" s="44">
        <f t="shared" si="113"/>
        <v>110.23</v>
      </c>
      <c r="Q200" s="44">
        <f t="shared" si="113"/>
        <v>110.23</v>
      </c>
      <c r="R200" s="44">
        <f t="shared" si="113"/>
        <v>110.23</v>
      </c>
      <c r="S200" s="44">
        <f t="shared" si="113"/>
        <v>110.23</v>
      </c>
      <c r="T200" s="44">
        <f t="shared" si="113"/>
        <v>110.23</v>
      </c>
      <c r="U200" s="44">
        <f t="shared" si="113"/>
        <v>110.23</v>
      </c>
      <c r="V200" s="44">
        <f t="shared" si="113"/>
        <v>110.23</v>
      </c>
      <c r="W200" s="44">
        <f t="shared" si="113"/>
        <v>110.23</v>
      </c>
      <c r="X200" s="44">
        <f t="shared" si="113"/>
        <v>110.23</v>
      </c>
      <c r="Y200" s="44">
        <f t="shared" si="113"/>
        <v>110.23</v>
      </c>
      <c r="Z200" s="44">
        <f t="shared" si="113"/>
        <v>110.23</v>
      </c>
      <c r="AA200" s="44">
        <f t="shared" si="113"/>
        <v>110.23</v>
      </c>
    </row>
    <row r="201" spans="1:27" ht="12.75" customHeight="1" x14ac:dyDescent="0.2">
      <c r="A201" s="98" t="s">
        <v>1847</v>
      </c>
      <c r="B201" s="28" t="str">
        <f>"08"&amp;"."&amp;$B$800&amp;"."&amp;$B$801</f>
        <v>08.12.2023</v>
      </c>
      <c r="C201" s="90" t="s">
        <v>76</v>
      </c>
      <c r="D201" s="91">
        <f>ROUND(((D202+D203+D205+D204)/1000),5)</f>
        <v>2.8148599999999999</v>
      </c>
      <c r="E201" s="91">
        <f>ROUND(((E202+E203+E205+E204)/1000),5)</f>
        <v>2.6646299999999998</v>
      </c>
      <c r="F201" s="91">
        <f>ROUND(((F202+F203+F205+F204)/1000),5)</f>
        <v>1.9677899999999999</v>
      </c>
      <c r="G201" s="91">
        <f t="shared" ref="G201:AA201" si="114">ROUND(((G202+G203+G205+G204)/1000),5)</f>
        <v>1.9655</v>
      </c>
      <c r="H201" s="91">
        <f t="shared" si="114"/>
        <v>1.9815400000000001</v>
      </c>
      <c r="I201" s="91">
        <f t="shared" si="114"/>
        <v>2.8618700000000001</v>
      </c>
      <c r="J201" s="91">
        <f t="shared" si="114"/>
        <v>3.0928800000000001</v>
      </c>
      <c r="K201" s="91">
        <f t="shared" si="114"/>
        <v>3.4058899999999999</v>
      </c>
      <c r="L201" s="91">
        <f t="shared" si="114"/>
        <v>3.6236600000000001</v>
      </c>
      <c r="M201" s="91">
        <f t="shared" si="114"/>
        <v>3.6614200000000001</v>
      </c>
      <c r="N201" s="91">
        <f t="shared" si="114"/>
        <v>3.6783999999999999</v>
      </c>
      <c r="O201" s="91">
        <f t="shared" si="114"/>
        <v>3.6982400000000002</v>
      </c>
      <c r="P201" s="91">
        <f t="shared" si="114"/>
        <v>3.6846700000000001</v>
      </c>
      <c r="Q201" s="91">
        <f t="shared" si="114"/>
        <v>3.6963900000000001</v>
      </c>
      <c r="R201" s="91">
        <f t="shared" si="114"/>
        <v>3.6893799999999999</v>
      </c>
      <c r="S201" s="91">
        <f t="shared" si="114"/>
        <v>3.6375899999999999</v>
      </c>
      <c r="T201" s="91">
        <f t="shared" si="114"/>
        <v>3.6706099999999999</v>
      </c>
      <c r="U201" s="91">
        <f t="shared" si="114"/>
        <v>3.6635300000000002</v>
      </c>
      <c r="V201" s="91">
        <f t="shared" si="114"/>
        <v>3.6424099999999999</v>
      </c>
      <c r="W201" s="91">
        <f t="shared" si="114"/>
        <v>3.6330100000000001</v>
      </c>
      <c r="X201" s="91">
        <f t="shared" si="114"/>
        <v>3.6078899999999998</v>
      </c>
      <c r="Y201" s="91">
        <f t="shared" si="114"/>
        <v>3.4239000000000002</v>
      </c>
      <c r="Z201" s="91">
        <f t="shared" si="114"/>
        <v>3.11815</v>
      </c>
      <c r="AA201" s="91">
        <f t="shared" si="114"/>
        <v>3.0123000000000002</v>
      </c>
    </row>
    <row r="202" spans="1:27" ht="12.75" customHeight="1" outlineLevel="1" x14ac:dyDescent="0.2">
      <c r="A202" s="99" t="s">
        <v>1848</v>
      </c>
      <c r="B202" s="63" t="s">
        <v>238</v>
      </c>
      <c r="C202" s="43" t="s">
        <v>79</v>
      </c>
      <c r="D202" s="44">
        <v>984.31</v>
      </c>
      <c r="E202" s="44">
        <v>834.08</v>
      </c>
      <c r="F202" s="44">
        <v>137.24</v>
      </c>
      <c r="G202" s="44">
        <v>134.94999999999999</v>
      </c>
      <c r="H202" s="44">
        <v>150.99</v>
      </c>
      <c r="I202" s="44">
        <v>1031.32</v>
      </c>
      <c r="J202" s="44">
        <v>1262.33</v>
      </c>
      <c r="K202" s="44">
        <v>1575.34</v>
      </c>
      <c r="L202" s="44">
        <v>1793.11</v>
      </c>
      <c r="M202" s="44">
        <v>1830.87</v>
      </c>
      <c r="N202" s="44">
        <v>1847.85</v>
      </c>
      <c r="O202" s="44">
        <v>1867.69</v>
      </c>
      <c r="P202" s="44">
        <v>1854.12</v>
      </c>
      <c r="Q202" s="44">
        <v>1865.84</v>
      </c>
      <c r="R202" s="44">
        <v>1858.83</v>
      </c>
      <c r="S202" s="44">
        <v>1807.04</v>
      </c>
      <c r="T202" s="44">
        <v>1840.06</v>
      </c>
      <c r="U202" s="44">
        <v>1832.98</v>
      </c>
      <c r="V202" s="44">
        <v>1811.86</v>
      </c>
      <c r="W202" s="44">
        <v>1802.46</v>
      </c>
      <c r="X202" s="44">
        <v>1777.34</v>
      </c>
      <c r="Y202" s="44">
        <v>1593.35</v>
      </c>
      <c r="Z202" s="44">
        <v>1287.5999999999999</v>
      </c>
      <c r="AA202" s="44">
        <v>1181.75</v>
      </c>
    </row>
    <row r="203" spans="1:27" ht="12.75" customHeight="1" outlineLevel="1" x14ac:dyDescent="0.2">
      <c r="A203" s="99" t="s">
        <v>1849</v>
      </c>
      <c r="B203" s="63" t="s">
        <v>90</v>
      </c>
      <c r="C203" s="43" t="s">
        <v>79</v>
      </c>
      <c r="D203" s="44">
        <f>$D$168</f>
        <v>1716.97</v>
      </c>
      <c r="E203" s="44">
        <f>$D$168</f>
        <v>1716.97</v>
      </c>
      <c r="F203" s="44">
        <f t="shared" ref="F203:AA203" si="115">$D$168</f>
        <v>1716.97</v>
      </c>
      <c r="G203" s="44">
        <f t="shared" si="115"/>
        <v>1716.97</v>
      </c>
      <c r="H203" s="44">
        <f t="shared" si="115"/>
        <v>1716.97</v>
      </c>
      <c r="I203" s="44">
        <f t="shared" si="115"/>
        <v>1716.97</v>
      </c>
      <c r="J203" s="44">
        <f t="shared" si="115"/>
        <v>1716.97</v>
      </c>
      <c r="K203" s="44">
        <f t="shared" si="115"/>
        <v>1716.97</v>
      </c>
      <c r="L203" s="44">
        <f t="shared" si="115"/>
        <v>1716.97</v>
      </c>
      <c r="M203" s="44">
        <f t="shared" si="115"/>
        <v>1716.97</v>
      </c>
      <c r="N203" s="44">
        <f t="shared" si="115"/>
        <v>1716.97</v>
      </c>
      <c r="O203" s="44">
        <f t="shared" si="115"/>
        <v>1716.97</v>
      </c>
      <c r="P203" s="44">
        <f t="shared" si="115"/>
        <v>1716.97</v>
      </c>
      <c r="Q203" s="44">
        <f t="shared" si="115"/>
        <v>1716.97</v>
      </c>
      <c r="R203" s="44">
        <f t="shared" si="115"/>
        <v>1716.97</v>
      </c>
      <c r="S203" s="44">
        <f t="shared" si="115"/>
        <v>1716.97</v>
      </c>
      <c r="T203" s="44">
        <f t="shared" si="115"/>
        <v>1716.97</v>
      </c>
      <c r="U203" s="44">
        <f t="shared" si="115"/>
        <v>1716.97</v>
      </c>
      <c r="V203" s="44">
        <f t="shared" si="115"/>
        <v>1716.97</v>
      </c>
      <c r="W203" s="44">
        <f t="shared" si="115"/>
        <v>1716.97</v>
      </c>
      <c r="X203" s="44">
        <f t="shared" si="115"/>
        <v>1716.97</v>
      </c>
      <c r="Y203" s="44">
        <f t="shared" si="115"/>
        <v>1716.97</v>
      </c>
      <c r="Z203" s="44">
        <f t="shared" si="115"/>
        <v>1716.97</v>
      </c>
      <c r="AA203" s="44">
        <f t="shared" si="115"/>
        <v>1716.97</v>
      </c>
    </row>
    <row r="204" spans="1:27" ht="12.75" customHeight="1" outlineLevel="1" x14ac:dyDescent="0.2">
      <c r="A204" s="99" t="s">
        <v>1850</v>
      </c>
      <c r="B204" s="63" t="s">
        <v>83</v>
      </c>
      <c r="C204" s="43" t="s">
        <v>79</v>
      </c>
      <c r="D204" s="44">
        <v>3.35</v>
      </c>
      <c r="E204" s="44">
        <v>3.35</v>
      </c>
      <c r="F204" s="44">
        <v>3.35</v>
      </c>
      <c r="G204" s="44">
        <v>3.35</v>
      </c>
      <c r="H204" s="44">
        <v>3.35</v>
      </c>
      <c r="I204" s="44">
        <v>3.35</v>
      </c>
      <c r="J204" s="44">
        <v>3.35</v>
      </c>
      <c r="K204" s="44">
        <v>3.35</v>
      </c>
      <c r="L204" s="44">
        <v>3.35</v>
      </c>
      <c r="M204" s="44">
        <v>3.35</v>
      </c>
      <c r="N204" s="44">
        <v>3.35</v>
      </c>
      <c r="O204" s="44">
        <v>3.35</v>
      </c>
      <c r="P204" s="44">
        <v>3.35</v>
      </c>
      <c r="Q204" s="44">
        <v>3.35</v>
      </c>
      <c r="R204" s="44">
        <v>3.35</v>
      </c>
      <c r="S204" s="44">
        <v>3.35</v>
      </c>
      <c r="T204" s="44">
        <v>3.35</v>
      </c>
      <c r="U204" s="44">
        <v>3.35</v>
      </c>
      <c r="V204" s="44">
        <v>3.35</v>
      </c>
      <c r="W204" s="44">
        <v>3.35</v>
      </c>
      <c r="X204" s="44">
        <v>3.35</v>
      </c>
      <c r="Y204" s="44">
        <v>3.35</v>
      </c>
      <c r="Z204" s="44">
        <v>3.35</v>
      </c>
      <c r="AA204" s="44">
        <v>3.35</v>
      </c>
    </row>
    <row r="205" spans="1:27" ht="12.75" customHeight="1" outlineLevel="1" x14ac:dyDescent="0.2">
      <c r="A205" s="99" t="s">
        <v>1851</v>
      </c>
      <c r="B205" s="63" t="s">
        <v>81</v>
      </c>
      <c r="C205" s="43" t="s">
        <v>79</v>
      </c>
      <c r="D205" s="44">
        <f>$D$11</f>
        <v>110.23</v>
      </c>
      <c r="E205" s="44">
        <f t="shared" ref="E205:AA205" si="116">$D$11</f>
        <v>110.23</v>
      </c>
      <c r="F205" s="44">
        <f t="shared" si="116"/>
        <v>110.23</v>
      </c>
      <c r="G205" s="44">
        <f t="shared" si="116"/>
        <v>110.23</v>
      </c>
      <c r="H205" s="44">
        <f t="shared" si="116"/>
        <v>110.23</v>
      </c>
      <c r="I205" s="44">
        <f t="shared" si="116"/>
        <v>110.23</v>
      </c>
      <c r="J205" s="44">
        <f t="shared" si="116"/>
        <v>110.23</v>
      </c>
      <c r="K205" s="44">
        <f t="shared" si="116"/>
        <v>110.23</v>
      </c>
      <c r="L205" s="44">
        <f t="shared" si="116"/>
        <v>110.23</v>
      </c>
      <c r="M205" s="44">
        <f t="shared" si="116"/>
        <v>110.23</v>
      </c>
      <c r="N205" s="44">
        <f t="shared" si="116"/>
        <v>110.23</v>
      </c>
      <c r="O205" s="44">
        <f t="shared" si="116"/>
        <v>110.23</v>
      </c>
      <c r="P205" s="44">
        <f t="shared" si="116"/>
        <v>110.23</v>
      </c>
      <c r="Q205" s="44">
        <f t="shared" si="116"/>
        <v>110.23</v>
      </c>
      <c r="R205" s="44">
        <f t="shared" si="116"/>
        <v>110.23</v>
      </c>
      <c r="S205" s="44">
        <f t="shared" si="116"/>
        <v>110.23</v>
      </c>
      <c r="T205" s="44">
        <f t="shared" si="116"/>
        <v>110.23</v>
      </c>
      <c r="U205" s="44">
        <f t="shared" si="116"/>
        <v>110.23</v>
      </c>
      <c r="V205" s="44">
        <f t="shared" si="116"/>
        <v>110.23</v>
      </c>
      <c r="W205" s="44">
        <f t="shared" si="116"/>
        <v>110.23</v>
      </c>
      <c r="X205" s="44">
        <f t="shared" si="116"/>
        <v>110.23</v>
      </c>
      <c r="Y205" s="44">
        <f t="shared" si="116"/>
        <v>110.23</v>
      </c>
      <c r="Z205" s="44">
        <f t="shared" si="116"/>
        <v>110.23</v>
      </c>
      <c r="AA205" s="44">
        <f t="shared" si="116"/>
        <v>110.23</v>
      </c>
    </row>
    <row r="206" spans="1:27" ht="12.75" customHeight="1" x14ac:dyDescent="0.2">
      <c r="A206" s="98" t="s">
        <v>1852</v>
      </c>
      <c r="B206" s="28" t="str">
        <f>"09"&amp;"."&amp;$B$800&amp;"."&amp;$B$801</f>
        <v>09.12.2023</v>
      </c>
      <c r="C206" s="90" t="s">
        <v>76</v>
      </c>
      <c r="D206" s="91">
        <f>ROUND(((D207+D208+D210+D209)/1000),5)</f>
        <v>2.9098999999999999</v>
      </c>
      <c r="E206" s="91">
        <f>ROUND(((E207+E208+E210+E209)/1000),5)</f>
        <v>2.8033399999999999</v>
      </c>
      <c r="F206" s="91">
        <f>ROUND(((F207+F208+F210+F209)/1000),5)</f>
        <v>2.6909000000000001</v>
      </c>
      <c r="G206" s="91">
        <f t="shared" ref="G206:AA206" si="117">ROUND(((G207+G208+G210+G209)/1000),5)</f>
        <v>2.6440000000000001</v>
      </c>
      <c r="H206" s="91">
        <f t="shared" si="117"/>
        <v>2.6871200000000002</v>
      </c>
      <c r="I206" s="91">
        <f t="shared" si="117"/>
        <v>2.8069299999999999</v>
      </c>
      <c r="J206" s="91">
        <f t="shared" si="117"/>
        <v>2.9146800000000002</v>
      </c>
      <c r="K206" s="91">
        <f t="shared" si="117"/>
        <v>3.1641599999999999</v>
      </c>
      <c r="L206" s="91">
        <f t="shared" si="117"/>
        <v>3.3977499999999998</v>
      </c>
      <c r="M206" s="91">
        <f t="shared" si="117"/>
        <v>3.6137700000000001</v>
      </c>
      <c r="N206" s="91">
        <f t="shared" si="117"/>
        <v>3.6409699999999998</v>
      </c>
      <c r="O206" s="91">
        <f t="shared" si="117"/>
        <v>3.6738</v>
      </c>
      <c r="P206" s="91">
        <f t="shared" si="117"/>
        <v>3.6531799999999999</v>
      </c>
      <c r="Q206" s="91">
        <f t="shared" si="117"/>
        <v>3.6511</v>
      </c>
      <c r="R206" s="91">
        <f t="shared" si="117"/>
        <v>3.6304599999999998</v>
      </c>
      <c r="S206" s="91">
        <f t="shared" si="117"/>
        <v>3.6289099999999999</v>
      </c>
      <c r="T206" s="91">
        <f t="shared" si="117"/>
        <v>3.6480999999999999</v>
      </c>
      <c r="U206" s="91">
        <f t="shared" si="117"/>
        <v>3.6787000000000001</v>
      </c>
      <c r="V206" s="91">
        <f t="shared" si="117"/>
        <v>3.65686</v>
      </c>
      <c r="W206" s="91">
        <f t="shared" si="117"/>
        <v>3.6310600000000002</v>
      </c>
      <c r="X206" s="91">
        <f t="shared" si="117"/>
        <v>3.60642</v>
      </c>
      <c r="Y206" s="91">
        <f t="shared" si="117"/>
        <v>3.4140899999999998</v>
      </c>
      <c r="Z206" s="91">
        <f t="shared" si="117"/>
        <v>3.1196299999999999</v>
      </c>
      <c r="AA206" s="91">
        <f t="shared" si="117"/>
        <v>2.9982799999999998</v>
      </c>
    </row>
    <row r="207" spans="1:27" ht="12.75" customHeight="1" outlineLevel="1" x14ac:dyDescent="0.2">
      <c r="A207" s="99" t="s">
        <v>1853</v>
      </c>
      <c r="B207" s="63" t="s">
        <v>238</v>
      </c>
      <c r="C207" s="43" t="s">
        <v>79</v>
      </c>
      <c r="D207" s="44">
        <v>1079.3499999999999</v>
      </c>
      <c r="E207" s="44">
        <v>972.79</v>
      </c>
      <c r="F207" s="44">
        <v>860.35</v>
      </c>
      <c r="G207" s="44">
        <v>813.45</v>
      </c>
      <c r="H207" s="44">
        <v>856.57</v>
      </c>
      <c r="I207" s="44">
        <v>976.38</v>
      </c>
      <c r="J207" s="44">
        <v>1084.1300000000001</v>
      </c>
      <c r="K207" s="44">
        <v>1333.61</v>
      </c>
      <c r="L207" s="44">
        <v>1567.2</v>
      </c>
      <c r="M207" s="44">
        <v>1783.22</v>
      </c>
      <c r="N207" s="44">
        <v>1810.42</v>
      </c>
      <c r="O207" s="44">
        <v>1843.25</v>
      </c>
      <c r="P207" s="44">
        <v>1822.63</v>
      </c>
      <c r="Q207" s="44">
        <v>1820.55</v>
      </c>
      <c r="R207" s="44">
        <v>1799.91</v>
      </c>
      <c r="S207" s="44">
        <v>1798.36</v>
      </c>
      <c r="T207" s="44">
        <v>1817.55</v>
      </c>
      <c r="U207" s="44">
        <v>1848.15</v>
      </c>
      <c r="V207" s="44">
        <v>1826.31</v>
      </c>
      <c r="W207" s="44">
        <v>1800.51</v>
      </c>
      <c r="X207" s="44">
        <v>1775.87</v>
      </c>
      <c r="Y207" s="44">
        <v>1583.54</v>
      </c>
      <c r="Z207" s="44">
        <v>1289.08</v>
      </c>
      <c r="AA207" s="44">
        <v>1167.73</v>
      </c>
    </row>
    <row r="208" spans="1:27" ht="12.75" customHeight="1" outlineLevel="1" x14ac:dyDescent="0.2">
      <c r="A208" s="99" t="s">
        <v>1854</v>
      </c>
      <c r="B208" s="63" t="s">
        <v>90</v>
      </c>
      <c r="C208" s="43" t="s">
        <v>79</v>
      </c>
      <c r="D208" s="44">
        <f>$D$168</f>
        <v>1716.97</v>
      </c>
      <c r="E208" s="44">
        <f>$D$168</f>
        <v>1716.97</v>
      </c>
      <c r="F208" s="44">
        <f t="shared" ref="F208:AA208" si="118">$D$168</f>
        <v>1716.97</v>
      </c>
      <c r="G208" s="44">
        <f t="shared" si="118"/>
        <v>1716.97</v>
      </c>
      <c r="H208" s="44">
        <f t="shared" si="118"/>
        <v>1716.97</v>
      </c>
      <c r="I208" s="44">
        <f t="shared" si="118"/>
        <v>1716.97</v>
      </c>
      <c r="J208" s="44">
        <f t="shared" si="118"/>
        <v>1716.97</v>
      </c>
      <c r="K208" s="44">
        <f t="shared" si="118"/>
        <v>1716.97</v>
      </c>
      <c r="L208" s="44">
        <f t="shared" si="118"/>
        <v>1716.97</v>
      </c>
      <c r="M208" s="44">
        <f t="shared" si="118"/>
        <v>1716.97</v>
      </c>
      <c r="N208" s="44">
        <f t="shared" si="118"/>
        <v>1716.97</v>
      </c>
      <c r="O208" s="44">
        <f t="shared" si="118"/>
        <v>1716.97</v>
      </c>
      <c r="P208" s="44">
        <f t="shared" si="118"/>
        <v>1716.97</v>
      </c>
      <c r="Q208" s="44">
        <f t="shared" si="118"/>
        <v>1716.97</v>
      </c>
      <c r="R208" s="44">
        <f t="shared" si="118"/>
        <v>1716.97</v>
      </c>
      <c r="S208" s="44">
        <f t="shared" si="118"/>
        <v>1716.97</v>
      </c>
      <c r="T208" s="44">
        <f t="shared" si="118"/>
        <v>1716.97</v>
      </c>
      <c r="U208" s="44">
        <f t="shared" si="118"/>
        <v>1716.97</v>
      </c>
      <c r="V208" s="44">
        <f t="shared" si="118"/>
        <v>1716.97</v>
      </c>
      <c r="W208" s="44">
        <f t="shared" si="118"/>
        <v>1716.97</v>
      </c>
      <c r="X208" s="44">
        <f t="shared" si="118"/>
        <v>1716.97</v>
      </c>
      <c r="Y208" s="44">
        <f t="shared" si="118"/>
        <v>1716.97</v>
      </c>
      <c r="Z208" s="44">
        <f t="shared" si="118"/>
        <v>1716.97</v>
      </c>
      <c r="AA208" s="44">
        <f t="shared" si="118"/>
        <v>1716.97</v>
      </c>
    </row>
    <row r="209" spans="1:27" ht="12.75" customHeight="1" outlineLevel="1" x14ac:dyDescent="0.2">
      <c r="A209" s="99" t="s">
        <v>1855</v>
      </c>
      <c r="B209" s="63" t="s">
        <v>83</v>
      </c>
      <c r="C209" s="43" t="s">
        <v>79</v>
      </c>
      <c r="D209" s="44">
        <v>3.35</v>
      </c>
      <c r="E209" s="44">
        <v>3.35</v>
      </c>
      <c r="F209" s="44">
        <v>3.35</v>
      </c>
      <c r="G209" s="44">
        <v>3.35</v>
      </c>
      <c r="H209" s="44">
        <v>3.35</v>
      </c>
      <c r="I209" s="44">
        <v>3.35</v>
      </c>
      <c r="J209" s="44">
        <v>3.35</v>
      </c>
      <c r="K209" s="44">
        <v>3.35</v>
      </c>
      <c r="L209" s="44">
        <v>3.35</v>
      </c>
      <c r="M209" s="44">
        <v>3.35</v>
      </c>
      <c r="N209" s="44">
        <v>3.35</v>
      </c>
      <c r="O209" s="44">
        <v>3.35</v>
      </c>
      <c r="P209" s="44">
        <v>3.35</v>
      </c>
      <c r="Q209" s="44">
        <v>3.35</v>
      </c>
      <c r="R209" s="44">
        <v>3.35</v>
      </c>
      <c r="S209" s="44">
        <v>3.35</v>
      </c>
      <c r="T209" s="44">
        <v>3.35</v>
      </c>
      <c r="U209" s="44">
        <v>3.35</v>
      </c>
      <c r="V209" s="44">
        <v>3.35</v>
      </c>
      <c r="W209" s="44">
        <v>3.35</v>
      </c>
      <c r="X209" s="44">
        <v>3.35</v>
      </c>
      <c r="Y209" s="44">
        <v>3.35</v>
      </c>
      <c r="Z209" s="44">
        <v>3.35</v>
      </c>
      <c r="AA209" s="44">
        <v>3.35</v>
      </c>
    </row>
    <row r="210" spans="1:27" ht="12.75" customHeight="1" outlineLevel="1" x14ac:dyDescent="0.2">
      <c r="A210" s="99" t="s">
        <v>1856</v>
      </c>
      <c r="B210" s="63" t="s">
        <v>81</v>
      </c>
      <c r="C210" s="43" t="s">
        <v>79</v>
      </c>
      <c r="D210" s="44">
        <f>$D$11</f>
        <v>110.23</v>
      </c>
      <c r="E210" s="44">
        <f t="shared" ref="E210:AA210" si="119">$D$11</f>
        <v>110.23</v>
      </c>
      <c r="F210" s="44">
        <f t="shared" si="119"/>
        <v>110.23</v>
      </c>
      <c r="G210" s="44">
        <f t="shared" si="119"/>
        <v>110.23</v>
      </c>
      <c r="H210" s="44">
        <f t="shared" si="119"/>
        <v>110.23</v>
      </c>
      <c r="I210" s="44">
        <f t="shared" si="119"/>
        <v>110.23</v>
      </c>
      <c r="J210" s="44">
        <f t="shared" si="119"/>
        <v>110.23</v>
      </c>
      <c r="K210" s="44">
        <f t="shared" si="119"/>
        <v>110.23</v>
      </c>
      <c r="L210" s="44">
        <f t="shared" si="119"/>
        <v>110.23</v>
      </c>
      <c r="M210" s="44">
        <f t="shared" si="119"/>
        <v>110.23</v>
      </c>
      <c r="N210" s="44">
        <f t="shared" si="119"/>
        <v>110.23</v>
      </c>
      <c r="O210" s="44">
        <f t="shared" si="119"/>
        <v>110.23</v>
      </c>
      <c r="P210" s="44">
        <f t="shared" si="119"/>
        <v>110.23</v>
      </c>
      <c r="Q210" s="44">
        <f t="shared" si="119"/>
        <v>110.23</v>
      </c>
      <c r="R210" s="44">
        <f t="shared" si="119"/>
        <v>110.23</v>
      </c>
      <c r="S210" s="44">
        <f t="shared" si="119"/>
        <v>110.23</v>
      </c>
      <c r="T210" s="44">
        <f t="shared" si="119"/>
        <v>110.23</v>
      </c>
      <c r="U210" s="44">
        <f t="shared" si="119"/>
        <v>110.23</v>
      </c>
      <c r="V210" s="44">
        <f t="shared" si="119"/>
        <v>110.23</v>
      </c>
      <c r="W210" s="44">
        <f t="shared" si="119"/>
        <v>110.23</v>
      </c>
      <c r="X210" s="44">
        <f t="shared" si="119"/>
        <v>110.23</v>
      </c>
      <c r="Y210" s="44">
        <f t="shared" si="119"/>
        <v>110.23</v>
      </c>
      <c r="Z210" s="44">
        <f t="shared" si="119"/>
        <v>110.23</v>
      </c>
      <c r="AA210" s="44">
        <f t="shared" si="119"/>
        <v>110.23</v>
      </c>
    </row>
    <row r="211" spans="1:27" ht="12.75" customHeight="1" x14ac:dyDescent="0.2">
      <c r="A211" s="98" t="s">
        <v>1857</v>
      </c>
      <c r="B211" s="28" t="str">
        <f>"10"&amp;"."&amp;$B$800&amp;"."&amp;$B$801</f>
        <v>10.12.2023</v>
      </c>
      <c r="C211" s="90" t="s">
        <v>76</v>
      </c>
      <c r="D211" s="91">
        <f>ROUND(((D212+D213+D215+D214)/1000),5)</f>
        <v>2.8677299999999999</v>
      </c>
      <c r="E211" s="91">
        <f>ROUND(((E212+E213+E215+E214)/1000),5)</f>
        <v>2.7132999999999998</v>
      </c>
      <c r="F211" s="91">
        <f>ROUND(((F212+F213+F215+F214)/1000),5)</f>
        <v>2.6127600000000002</v>
      </c>
      <c r="G211" s="91">
        <f t="shared" ref="G211:AA211" si="120">ROUND(((G212+G213+G215+G214)/1000),5)</f>
        <v>2.5581399999999999</v>
      </c>
      <c r="H211" s="91">
        <f t="shared" si="120"/>
        <v>1.9718899999999999</v>
      </c>
      <c r="I211" s="91">
        <f t="shared" si="120"/>
        <v>2.7222</v>
      </c>
      <c r="J211" s="91">
        <f t="shared" si="120"/>
        <v>2.8015099999999999</v>
      </c>
      <c r="K211" s="91">
        <f t="shared" si="120"/>
        <v>2.9175900000000001</v>
      </c>
      <c r="L211" s="91">
        <f t="shared" si="120"/>
        <v>3.258</v>
      </c>
      <c r="M211" s="91">
        <f t="shared" si="120"/>
        <v>3.4197000000000002</v>
      </c>
      <c r="N211" s="91">
        <f t="shared" si="120"/>
        <v>3.56759</v>
      </c>
      <c r="O211" s="91">
        <f t="shared" si="120"/>
        <v>3.5949399999999998</v>
      </c>
      <c r="P211" s="91">
        <f t="shared" si="120"/>
        <v>3.5929799999999998</v>
      </c>
      <c r="Q211" s="91">
        <f t="shared" si="120"/>
        <v>3.6019199999999998</v>
      </c>
      <c r="R211" s="91">
        <f t="shared" si="120"/>
        <v>3.5713900000000001</v>
      </c>
      <c r="S211" s="91">
        <f t="shared" si="120"/>
        <v>3.5642200000000002</v>
      </c>
      <c r="T211" s="91">
        <f t="shared" si="120"/>
        <v>3.62642</v>
      </c>
      <c r="U211" s="91">
        <f t="shared" si="120"/>
        <v>3.6347999999999998</v>
      </c>
      <c r="V211" s="91">
        <f t="shared" si="120"/>
        <v>3.6323799999999999</v>
      </c>
      <c r="W211" s="91">
        <f t="shared" si="120"/>
        <v>3.60575</v>
      </c>
      <c r="X211" s="91">
        <f t="shared" si="120"/>
        <v>3.5378099999999999</v>
      </c>
      <c r="Y211" s="91">
        <f t="shared" si="120"/>
        <v>3.3615699999999999</v>
      </c>
      <c r="Z211" s="91">
        <f t="shared" si="120"/>
        <v>3.10595</v>
      </c>
      <c r="AA211" s="91">
        <f t="shared" si="120"/>
        <v>2.9321000000000002</v>
      </c>
    </row>
    <row r="212" spans="1:27" ht="12.75" customHeight="1" outlineLevel="1" x14ac:dyDescent="0.2">
      <c r="A212" s="99" t="s">
        <v>1858</v>
      </c>
      <c r="B212" s="63" t="s">
        <v>238</v>
      </c>
      <c r="C212" s="43" t="s">
        <v>79</v>
      </c>
      <c r="D212" s="44">
        <v>1037.18</v>
      </c>
      <c r="E212" s="44">
        <v>882.75</v>
      </c>
      <c r="F212" s="44">
        <v>782.21</v>
      </c>
      <c r="G212" s="44">
        <v>727.59</v>
      </c>
      <c r="H212" s="44">
        <v>141.34</v>
      </c>
      <c r="I212" s="44">
        <v>891.65</v>
      </c>
      <c r="J212" s="44">
        <v>970.96</v>
      </c>
      <c r="K212" s="44">
        <v>1087.04</v>
      </c>
      <c r="L212" s="44">
        <v>1427.45</v>
      </c>
      <c r="M212" s="44">
        <v>1589.15</v>
      </c>
      <c r="N212" s="44">
        <v>1737.04</v>
      </c>
      <c r="O212" s="44">
        <v>1764.39</v>
      </c>
      <c r="P212" s="44">
        <v>1762.43</v>
      </c>
      <c r="Q212" s="44">
        <v>1771.37</v>
      </c>
      <c r="R212" s="44">
        <v>1740.84</v>
      </c>
      <c r="S212" s="44">
        <v>1733.67</v>
      </c>
      <c r="T212" s="44">
        <v>1795.87</v>
      </c>
      <c r="U212" s="44">
        <v>1804.25</v>
      </c>
      <c r="V212" s="44">
        <v>1801.83</v>
      </c>
      <c r="W212" s="44">
        <v>1775.2</v>
      </c>
      <c r="X212" s="44">
        <v>1707.26</v>
      </c>
      <c r="Y212" s="44">
        <v>1531.02</v>
      </c>
      <c r="Z212" s="44">
        <v>1275.4000000000001</v>
      </c>
      <c r="AA212" s="44">
        <v>1101.55</v>
      </c>
    </row>
    <row r="213" spans="1:27" ht="12.75" customHeight="1" outlineLevel="1" x14ac:dyDescent="0.2">
      <c r="A213" s="99" t="s">
        <v>1859</v>
      </c>
      <c r="B213" s="63" t="s">
        <v>90</v>
      </c>
      <c r="C213" s="43" t="s">
        <v>79</v>
      </c>
      <c r="D213" s="44">
        <f>$D$168</f>
        <v>1716.97</v>
      </c>
      <c r="E213" s="44">
        <f>$D$168</f>
        <v>1716.97</v>
      </c>
      <c r="F213" s="44">
        <f t="shared" ref="F213:AA213" si="121">$D$168</f>
        <v>1716.97</v>
      </c>
      <c r="G213" s="44">
        <f t="shared" si="121"/>
        <v>1716.97</v>
      </c>
      <c r="H213" s="44">
        <f t="shared" si="121"/>
        <v>1716.97</v>
      </c>
      <c r="I213" s="44">
        <f t="shared" si="121"/>
        <v>1716.97</v>
      </c>
      <c r="J213" s="44">
        <f t="shared" si="121"/>
        <v>1716.97</v>
      </c>
      <c r="K213" s="44">
        <f t="shared" si="121"/>
        <v>1716.97</v>
      </c>
      <c r="L213" s="44">
        <f t="shared" si="121"/>
        <v>1716.97</v>
      </c>
      <c r="M213" s="44">
        <f t="shared" si="121"/>
        <v>1716.97</v>
      </c>
      <c r="N213" s="44">
        <f t="shared" si="121"/>
        <v>1716.97</v>
      </c>
      <c r="O213" s="44">
        <f t="shared" si="121"/>
        <v>1716.97</v>
      </c>
      <c r="P213" s="44">
        <f t="shared" si="121"/>
        <v>1716.97</v>
      </c>
      <c r="Q213" s="44">
        <f t="shared" si="121"/>
        <v>1716.97</v>
      </c>
      <c r="R213" s="44">
        <f t="shared" si="121"/>
        <v>1716.97</v>
      </c>
      <c r="S213" s="44">
        <f t="shared" si="121"/>
        <v>1716.97</v>
      </c>
      <c r="T213" s="44">
        <f t="shared" si="121"/>
        <v>1716.97</v>
      </c>
      <c r="U213" s="44">
        <f t="shared" si="121"/>
        <v>1716.97</v>
      </c>
      <c r="V213" s="44">
        <f t="shared" si="121"/>
        <v>1716.97</v>
      </c>
      <c r="W213" s="44">
        <f t="shared" si="121"/>
        <v>1716.97</v>
      </c>
      <c r="X213" s="44">
        <f t="shared" si="121"/>
        <v>1716.97</v>
      </c>
      <c r="Y213" s="44">
        <f t="shared" si="121"/>
        <v>1716.97</v>
      </c>
      <c r="Z213" s="44">
        <f t="shared" si="121"/>
        <v>1716.97</v>
      </c>
      <c r="AA213" s="44">
        <f t="shared" si="121"/>
        <v>1716.97</v>
      </c>
    </row>
    <row r="214" spans="1:27" ht="12.75" customHeight="1" outlineLevel="1" x14ac:dyDescent="0.2">
      <c r="A214" s="99" t="s">
        <v>1860</v>
      </c>
      <c r="B214" s="63" t="s">
        <v>83</v>
      </c>
      <c r="C214" s="43" t="s">
        <v>79</v>
      </c>
      <c r="D214" s="44">
        <v>3.35</v>
      </c>
      <c r="E214" s="44">
        <v>3.35</v>
      </c>
      <c r="F214" s="44">
        <v>3.35</v>
      </c>
      <c r="G214" s="44">
        <v>3.35</v>
      </c>
      <c r="H214" s="44">
        <v>3.35</v>
      </c>
      <c r="I214" s="44">
        <v>3.35</v>
      </c>
      <c r="J214" s="44">
        <v>3.35</v>
      </c>
      <c r="K214" s="44">
        <v>3.35</v>
      </c>
      <c r="L214" s="44">
        <v>3.35</v>
      </c>
      <c r="M214" s="44">
        <v>3.35</v>
      </c>
      <c r="N214" s="44">
        <v>3.35</v>
      </c>
      <c r="O214" s="44">
        <v>3.35</v>
      </c>
      <c r="P214" s="44">
        <v>3.35</v>
      </c>
      <c r="Q214" s="44">
        <v>3.35</v>
      </c>
      <c r="R214" s="44">
        <v>3.35</v>
      </c>
      <c r="S214" s="44">
        <v>3.35</v>
      </c>
      <c r="T214" s="44">
        <v>3.35</v>
      </c>
      <c r="U214" s="44">
        <v>3.35</v>
      </c>
      <c r="V214" s="44">
        <v>3.35</v>
      </c>
      <c r="W214" s="44">
        <v>3.35</v>
      </c>
      <c r="X214" s="44">
        <v>3.35</v>
      </c>
      <c r="Y214" s="44">
        <v>3.35</v>
      </c>
      <c r="Z214" s="44">
        <v>3.35</v>
      </c>
      <c r="AA214" s="44">
        <v>3.35</v>
      </c>
    </row>
    <row r="215" spans="1:27" ht="12.75" customHeight="1" outlineLevel="1" x14ac:dyDescent="0.2">
      <c r="A215" s="99" t="s">
        <v>1861</v>
      </c>
      <c r="B215" s="63" t="s">
        <v>81</v>
      </c>
      <c r="C215" s="43" t="s">
        <v>79</v>
      </c>
      <c r="D215" s="44">
        <f>$D$11</f>
        <v>110.23</v>
      </c>
      <c r="E215" s="44">
        <f t="shared" ref="E215:AA215" si="122">$D$11</f>
        <v>110.23</v>
      </c>
      <c r="F215" s="44">
        <f t="shared" si="122"/>
        <v>110.23</v>
      </c>
      <c r="G215" s="44">
        <f t="shared" si="122"/>
        <v>110.23</v>
      </c>
      <c r="H215" s="44">
        <f t="shared" si="122"/>
        <v>110.23</v>
      </c>
      <c r="I215" s="44">
        <f t="shared" si="122"/>
        <v>110.23</v>
      </c>
      <c r="J215" s="44">
        <f t="shared" si="122"/>
        <v>110.23</v>
      </c>
      <c r="K215" s="44">
        <f t="shared" si="122"/>
        <v>110.23</v>
      </c>
      <c r="L215" s="44">
        <f t="shared" si="122"/>
        <v>110.23</v>
      </c>
      <c r="M215" s="44">
        <f t="shared" si="122"/>
        <v>110.23</v>
      </c>
      <c r="N215" s="44">
        <f t="shared" si="122"/>
        <v>110.23</v>
      </c>
      <c r="O215" s="44">
        <f t="shared" si="122"/>
        <v>110.23</v>
      </c>
      <c r="P215" s="44">
        <f t="shared" si="122"/>
        <v>110.23</v>
      </c>
      <c r="Q215" s="44">
        <f t="shared" si="122"/>
        <v>110.23</v>
      </c>
      <c r="R215" s="44">
        <f t="shared" si="122"/>
        <v>110.23</v>
      </c>
      <c r="S215" s="44">
        <f t="shared" si="122"/>
        <v>110.23</v>
      </c>
      <c r="T215" s="44">
        <f t="shared" si="122"/>
        <v>110.23</v>
      </c>
      <c r="U215" s="44">
        <f t="shared" si="122"/>
        <v>110.23</v>
      </c>
      <c r="V215" s="44">
        <f t="shared" si="122"/>
        <v>110.23</v>
      </c>
      <c r="W215" s="44">
        <f t="shared" si="122"/>
        <v>110.23</v>
      </c>
      <c r="X215" s="44">
        <f t="shared" si="122"/>
        <v>110.23</v>
      </c>
      <c r="Y215" s="44">
        <f t="shared" si="122"/>
        <v>110.23</v>
      </c>
      <c r="Z215" s="44">
        <f t="shared" si="122"/>
        <v>110.23</v>
      </c>
      <c r="AA215" s="44">
        <f t="shared" si="122"/>
        <v>110.23</v>
      </c>
    </row>
    <row r="216" spans="1:27" ht="12.75" customHeight="1" x14ac:dyDescent="0.2">
      <c r="A216" s="98" t="s">
        <v>1862</v>
      </c>
      <c r="B216" s="28" t="str">
        <f>"11"&amp;"."&amp;$B$800&amp;"."&amp;$B$801</f>
        <v>11.12.2023</v>
      </c>
      <c r="C216" s="90" t="s">
        <v>76</v>
      </c>
      <c r="D216" s="91">
        <f>ROUND(((D217+D218+D220+D219)/1000),5)</f>
        <v>2.8753799999999998</v>
      </c>
      <c r="E216" s="91">
        <f>ROUND(((E217+E218+E220+E219)/1000),5)</f>
        <v>2.78844</v>
      </c>
      <c r="F216" s="91">
        <f>ROUND(((F217+F218+F220+F219)/1000),5)</f>
        <v>2.7111200000000002</v>
      </c>
      <c r="G216" s="91">
        <f t="shared" ref="G216:AA216" si="123">ROUND(((G217+G218+G220+G219)/1000),5)</f>
        <v>2.6719300000000001</v>
      </c>
      <c r="H216" s="91">
        <f t="shared" si="123"/>
        <v>2.7786</v>
      </c>
      <c r="I216" s="91">
        <f t="shared" si="123"/>
        <v>2.9037099999999998</v>
      </c>
      <c r="J216" s="91">
        <f t="shared" si="123"/>
        <v>3.1133299999999999</v>
      </c>
      <c r="K216" s="91">
        <f t="shared" si="123"/>
        <v>3.5922299999999998</v>
      </c>
      <c r="L216" s="91">
        <f t="shared" si="123"/>
        <v>3.7242099999999998</v>
      </c>
      <c r="M216" s="91">
        <f t="shared" si="123"/>
        <v>3.8367599999999999</v>
      </c>
      <c r="N216" s="91">
        <f t="shared" si="123"/>
        <v>3.8795700000000002</v>
      </c>
      <c r="O216" s="91">
        <f t="shared" si="123"/>
        <v>3.9001600000000001</v>
      </c>
      <c r="P216" s="91">
        <f t="shared" si="123"/>
        <v>3.8384</v>
      </c>
      <c r="Q216" s="91">
        <f t="shared" si="123"/>
        <v>3.85928</v>
      </c>
      <c r="R216" s="91">
        <f t="shared" si="123"/>
        <v>3.8540800000000002</v>
      </c>
      <c r="S216" s="91">
        <f t="shared" si="123"/>
        <v>3.7988200000000001</v>
      </c>
      <c r="T216" s="91">
        <f t="shared" si="123"/>
        <v>3.8430800000000001</v>
      </c>
      <c r="U216" s="91">
        <f t="shared" si="123"/>
        <v>3.8528600000000002</v>
      </c>
      <c r="V216" s="91">
        <f t="shared" si="123"/>
        <v>3.8205300000000002</v>
      </c>
      <c r="W216" s="91">
        <f t="shared" si="123"/>
        <v>3.7088299999999998</v>
      </c>
      <c r="X216" s="91">
        <f t="shared" si="123"/>
        <v>3.65097</v>
      </c>
      <c r="Y216" s="91">
        <f t="shared" si="123"/>
        <v>3.4480400000000002</v>
      </c>
      <c r="Z216" s="91">
        <f t="shared" si="123"/>
        <v>3.1248800000000001</v>
      </c>
      <c r="AA216" s="91">
        <f t="shared" si="123"/>
        <v>2.9993799999999999</v>
      </c>
    </row>
    <row r="217" spans="1:27" ht="12.75" customHeight="1" outlineLevel="1" x14ac:dyDescent="0.2">
      <c r="A217" s="99" t="s">
        <v>1863</v>
      </c>
      <c r="B217" s="63" t="s">
        <v>238</v>
      </c>
      <c r="C217" s="43" t="s">
        <v>79</v>
      </c>
      <c r="D217" s="44">
        <v>1044.83</v>
      </c>
      <c r="E217" s="44">
        <v>957.89</v>
      </c>
      <c r="F217" s="44">
        <v>880.57</v>
      </c>
      <c r="G217" s="44">
        <v>841.38</v>
      </c>
      <c r="H217" s="44">
        <v>948.05</v>
      </c>
      <c r="I217" s="44">
        <v>1073.1600000000001</v>
      </c>
      <c r="J217" s="44">
        <v>1282.78</v>
      </c>
      <c r="K217" s="44">
        <v>1761.68</v>
      </c>
      <c r="L217" s="44">
        <v>1893.66</v>
      </c>
      <c r="M217" s="44">
        <v>2006.21</v>
      </c>
      <c r="N217" s="44">
        <v>2049.02</v>
      </c>
      <c r="O217" s="44">
        <v>2069.61</v>
      </c>
      <c r="P217" s="44">
        <v>2007.85</v>
      </c>
      <c r="Q217" s="44">
        <v>2028.73</v>
      </c>
      <c r="R217" s="44">
        <v>2023.53</v>
      </c>
      <c r="S217" s="44">
        <v>1968.27</v>
      </c>
      <c r="T217" s="44">
        <v>2012.53</v>
      </c>
      <c r="U217" s="44">
        <v>2022.31</v>
      </c>
      <c r="V217" s="44">
        <v>1989.98</v>
      </c>
      <c r="W217" s="44">
        <v>1878.28</v>
      </c>
      <c r="X217" s="44">
        <v>1820.42</v>
      </c>
      <c r="Y217" s="44">
        <v>1617.49</v>
      </c>
      <c r="Z217" s="44">
        <v>1294.33</v>
      </c>
      <c r="AA217" s="44">
        <v>1168.83</v>
      </c>
    </row>
    <row r="218" spans="1:27" ht="12.75" customHeight="1" outlineLevel="1" x14ac:dyDescent="0.2">
      <c r="A218" s="99" t="s">
        <v>1864</v>
      </c>
      <c r="B218" s="63" t="s">
        <v>90</v>
      </c>
      <c r="C218" s="43" t="s">
        <v>79</v>
      </c>
      <c r="D218" s="44">
        <f>$D$168</f>
        <v>1716.97</v>
      </c>
      <c r="E218" s="44">
        <f>$D$168</f>
        <v>1716.97</v>
      </c>
      <c r="F218" s="44">
        <f t="shared" ref="F218:AA218" si="124">$D$168</f>
        <v>1716.97</v>
      </c>
      <c r="G218" s="44">
        <f t="shared" si="124"/>
        <v>1716.97</v>
      </c>
      <c r="H218" s="44">
        <f t="shared" si="124"/>
        <v>1716.97</v>
      </c>
      <c r="I218" s="44">
        <f t="shared" si="124"/>
        <v>1716.97</v>
      </c>
      <c r="J218" s="44">
        <f t="shared" si="124"/>
        <v>1716.97</v>
      </c>
      <c r="K218" s="44">
        <f t="shared" si="124"/>
        <v>1716.97</v>
      </c>
      <c r="L218" s="44">
        <f t="shared" si="124"/>
        <v>1716.97</v>
      </c>
      <c r="M218" s="44">
        <f t="shared" si="124"/>
        <v>1716.97</v>
      </c>
      <c r="N218" s="44">
        <f t="shared" si="124"/>
        <v>1716.97</v>
      </c>
      <c r="O218" s="44">
        <f t="shared" si="124"/>
        <v>1716.97</v>
      </c>
      <c r="P218" s="44">
        <f t="shared" si="124"/>
        <v>1716.97</v>
      </c>
      <c r="Q218" s="44">
        <f t="shared" si="124"/>
        <v>1716.97</v>
      </c>
      <c r="R218" s="44">
        <f t="shared" si="124"/>
        <v>1716.97</v>
      </c>
      <c r="S218" s="44">
        <f t="shared" si="124"/>
        <v>1716.97</v>
      </c>
      <c r="T218" s="44">
        <f t="shared" si="124"/>
        <v>1716.97</v>
      </c>
      <c r="U218" s="44">
        <f t="shared" si="124"/>
        <v>1716.97</v>
      </c>
      <c r="V218" s="44">
        <f t="shared" si="124"/>
        <v>1716.97</v>
      </c>
      <c r="W218" s="44">
        <f t="shared" si="124"/>
        <v>1716.97</v>
      </c>
      <c r="X218" s="44">
        <f t="shared" si="124"/>
        <v>1716.97</v>
      </c>
      <c r="Y218" s="44">
        <f t="shared" si="124"/>
        <v>1716.97</v>
      </c>
      <c r="Z218" s="44">
        <f t="shared" si="124"/>
        <v>1716.97</v>
      </c>
      <c r="AA218" s="44">
        <f t="shared" si="124"/>
        <v>1716.97</v>
      </c>
    </row>
    <row r="219" spans="1:27" ht="12.75" customHeight="1" outlineLevel="1" x14ac:dyDescent="0.2">
      <c r="A219" s="99" t="s">
        <v>1865</v>
      </c>
      <c r="B219" s="63" t="s">
        <v>83</v>
      </c>
      <c r="C219" s="43" t="s">
        <v>79</v>
      </c>
      <c r="D219" s="44">
        <v>3.35</v>
      </c>
      <c r="E219" s="44">
        <v>3.35</v>
      </c>
      <c r="F219" s="44">
        <v>3.35</v>
      </c>
      <c r="G219" s="44">
        <v>3.35</v>
      </c>
      <c r="H219" s="44">
        <v>3.35</v>
      </c>
      <c r="I219" s="44">
        <v>3.35</v>
      </c>
      <c r="J219" s="44">
        <v>3.35</v>
      </c>
      <c r="K219" s="44">
        <v>3.35</v>
      </c>
      <c r="L219" s="44">
        <v>3.35</v>
      </c>
      <c r="M219" s="44">
        <v>3.35</v>
      </c>
      <c r="N219" s="44">
        <v>3.35</v>
      </c>
      <c r="O219" s="44">
        <v>3.35</v>
      </c>
      <c r="P219" s="44">
        <v>3.35</v>
      </c>
      <c r="Q219" s="44">
        <v>3.35</v>
      </c>
      <c r="R219" s="44">
        <v>3.35</v>
      </c>
      <c r="S219" s="44">
        <v>3.35</v>
      </c>
      <c r="T219" s="44">
        <v>3.35</v>
      </c>
      <c r="U219" s="44">
        <v>3.35</v>
      </c>
      <c r="V219" s="44">
        <v>3.35</v>
      </c>
      <c r="W219" s="44">
        <v>3.35</v>
      </c>
      <c r="X219" s="44">
        <v>3.35</v>
      </c>
      <c r="Y219" s="44">
        <v>3.35</v>
      </c>
      <c r="Z219" s="44">
        <v>3.35</v>
      </c>
      <c r="AA219" s="44">
        <v>3.35</v>
      </c>
    </row>
    <row r="220" spans="1:27" ht="12.75" customHeight="1" outlineLevel="1" x14ac:dyDescent="0.2">
      <c r="A220" s="99" t="s">
        <v>1866</v>
      </c>
      <c r="B220" s="63" t="s">
        <v>81</v>
      </c>
      <c r="C220" s="43" t="s">
        <v>79</v>
      </c>
      <c r="D220" s="44">
        <f>$D$11</f>
        <v>110.23</v>
      </c>
      <c r="E220" s="44">
        <f t="shared" ref="E220:AA220" si="125">$D$11</f>
        <v>110.23</v>
      </c>
      <c r="F220" s="44">
        <f t="shared" si="125"/>
        <v>110.23</v>
      </c>
      <c r="G220" s="44">
        <f t="shared" si="125"/>
        <v>110.23</v>
      </c>
      <c r="H220" s="44">
        <f t="shared" si="125"/>
        <v>110.23</v>
      </c>
      <c r="I220" s="44">
        <f t="shared" si="125"/>
        <v>110.23</v>
      </c>
      <c r="J220" s="44">
        <f t="shared" si="125"/>
        <v>110.23</v>
      </c>
      <c r="K220" s="44">
        <f t="shared" si="125"/>
        <v>110.23</v>
      </c>
      <c r="L220" s="44">
        <f t="shared" si="125"/>
        <v>110.23</v>
      </c>
      <c r="M220" s="44">
        <f t="shared" si="125"/>
        <v>110.23</v>
      </c>
      <c r="N220" s="44">
        <f t="shared" si="125"/>
        <v>110.23</v>
      </c>
      <c r="O220" s="44">
        <f t="shared" si="125"/>
        <v>110.23</v>
      </c>
      <c r="P220" s="44">
        <f t="shared" si="125"/>
        <v>110.23</v>
      </c>
      <c r="Q220" s="44">
        <f t="shared" si="125"/>
        <v>110.23</v>
      </c>
      <c r="R220" s="44">
        <f t="shared" si="125"/>
        <v>110.23</v>
      </c>
      <c r="S220" s="44">
        <f t="shared" si="125"/>
        <v>110.23</v>
      </c>
      <c r="T220" s="44">
        <f t="shared" si="125"/>
        <v>110.23</v>
      </c>
      <c r="U220" s="44">
        <f t="shared" si="125"/>
        <v>110.23</v>
      </c>
      <c r="V220" s="44">
        <f t="shared" si="125"/>
        <v>110.23</v>
      </c>
      <c r="W220" s="44">
        <f t="shared" si="125"/>
        <v>110.23</v>
      </c>
      <c r="X220" s="44">
        <f t="shared" si="125"/>
        <v>110.23</v>
      </c>
      <c r="Y220" s="44">
        <f t="shared" si="125"/>
        <v>110.23</v>
      </c>
      <c r="Z220" s="44">
        <f t="shared" si="125"/>
        <v>110.23</v>
      </c>
      <c r="AA220" s="44">
        <f t="shared" si="125"/>
        <v>110.23</v>
      </c>
    </row>
    <row r="221" spans="1:27" ht="12.75" customHeight="1" x14ac:dyDescent="0.2">
      <c r="A221" s="98" t="s">
        <v>1867</v>
      </c>
      <c r="B221" s="28" t="str">
        <f>"12"&amp;"."&amp;$B$800&amp;"."&amp;$B$801</f>
        <v>12.12.2023</v>
      </c>
      <c r="C221" s="90" t="s">
        <v>76</v>
      </c>
      <c r="D221" s="91">
        <f>ROUND(((D222+D223+D225+D224)/1000),5)</f>
        <v>2.87554</v>
      </c>
      <c r="E221" s="91">
        <f>ROUND(((E222+E223+E225+E224)/1000),5)</f>
        <v>2.7821099999999999</v>
      </c>
      <c r="F221" s="91">
        <f>ROUND(((F222+F223+F225+F224)/1000),5)</f>
        <v>2.6777099999999998</v>
      </c>
      <c r="G221" s="91">
        <f t="shared" ref="G221:AA221" si="126">ROUND(((G222+G223+G225+G224)/1000),5)</f>
        <v>2.6628799999999999</v>
      </c>
      <c r="H221" s="91">
        <f t="shared" si="126"/>
        <v>2.7667299999999999</v>
      </c>
      <c r="I221" s="91">
        <f t="shared" si="126"/>
        <v>2.9240900000000001</v>
      </c>
      <c r="J221" s="91">
        <f t="shared" si="126"/>
        <v>3.1067900000000002</v>
      </c>
      <c r="K221" s="91">
        <f t="shared" si="126"/>
        <v>3.4523899999999998</v>
      </c>
      <c r="L221" s="91">
        <f t="shared" si="126"/>
        <v>3.65856</v>
      </c>
      <c r="M221" s="91">
        <f t="shared" si="126"/>
        <v>3.7184300000000001</v>
      </c>
      <c r="N221" s="91">
        <f t="shared" si="126"/>
        <v>3.7491400000000001</v>
      </c>
      <c r="O221" s="91">
        <f t="shared" si="126"/>
        <v>3.7845300000000002</v>
      </c>
      <c r="P221" s="91">
        <f t="shared" si="126"/>
        <v>3.7228500000000002</v>
      </c>
      <c r="Q221" s="91">
        <f t="shared" si="126"/>
        <v>3.74126</v>
      </c>
      <c r="R221" s="91">
        <f t="shared" si="126"/>
        <v>3.7544400000000002</v>
      </c>
      <c r="S221" s="91">
        <f t="shared" si="126"/>
        <v>3.7069000000000001</v>
      </c>
      <c r="T221" s="91">
        <f t="shared" si="126"/>
        <v>3.7282099999999998</v>
      </c>
      <c r="U221" s="91">
        <f t="shared" si="126"/>
        <v>3.7214100000000001</v>
      </c>
      <c r="V221" s="91">
        <f t="shared" si="126"/>
        <v>3.71252</v>
      </c>
      <c r="W221" s="91">
        <f t="shared" si="126"/>
        <v>3.7002100000000002</v>
      </c>
      <c r="X221" s="91">
        <f t="shared" si="126"/>
        <v>3.64941</v>
      </c>
      <c r="Y221" s="91">
        <f t="shared" si="126"/>
        <v>3.4704899999999999</v>
      </c>
      <c r="Z221" s="91">
        <f t="shared" si="126"/>
        <v>3.1515499999999999</v>
      </c>
      <c r="AA221" s="91">
        <f t="shared" si="126"/>
        <v>3.0356200000000002</v>
      </c>
    </row>
    <row r="222" spans="1:27" ht="12.75" customHeight="1" outlineLevel="1" x14ac:dyDescent="0.2">
      <c r="A222" s="99" t="s">
        <v>1868</v>
      </c>
      <c r="B222" s="63" t="s">
        <v>238</v>
      </c>
      <c r="C222" s="43" t="s">
        <v>79</v>
      </c>
      <c r="D222" s="44">
        <v>1044.99</v>
      </c>
      <c r="E222" s="44">
        <v>951.56</v>
      </c>
      <c r="F222" s="44">
        <v>847.16</v>
      </c>
      <c r="G222" s="44">
        <v>832.33</v>
      </c>
      <c r="H222" s="44">
        <v>936.18</v>
      </c>
      <c r="I222" s="44">
        <v>1093.54</v>
      </c>
      <c r="J222" s="44">
        <v>1276.24</v>
      </c>
      <c r="K222" s="44">
        <v>1621.84</v>
      </c>
      <c r="L222" s="44">
        <v>1828.01</v>
      </c>
      <c r="M222" s="44">
        <v>1887.88</v>
      </c>
      <c r="N222" s="44">
        <v>1918.59</v>
      </c>
      <c r="O222" s="44">
        <v>1953.98</v>
      </c>
      <c r="P222" s="44">
        <v>1892.3</v>
      </c>
      <c r="Q222" s="44">
        <v>1910.71</v>
      </c>
      <c r="R222" s="44">
        <v>1923.89</v>
      </c>
      <c r="S222" s="44">
        <v>1876.35</v>
      </c>
      <c r="T222" s="44">
        <v>1897.66</v>
      </c>
      <c r="U222" s="44">
        <v>1890.86</v>
      </c>
      <c r="V222" s="44">
        <v>1881.97</v>
      </c>
      <c r="W222" s="44">
        <v>1869.66</v>
      </c>
      <c r="X222" s="44">
        <v>1818.86</v>
      </c>
      <c r="Y222" s="44">
        <v>1639.94</v>
      </c>
      <c r="Z222" s="44">
        <v>1321</v>
      </c>
      <c r="AA222" s="44">
        <v>1205.07</v>
      </c>
    </row>
    <row r="223" spans="1:27" ht="12.75" customHeight="1" outlineLevel="1" x14ac:dyDescent="0.2">
      <c r="A223" s="99" t="s">
        <v>1869</v>
      </c>
      <c r="B223" s="63" t="s">
        <v>90</v>
      </c>
      <c r="C223" s="43" t="s">
        <v>79</v>
      </c>
      <c r="D223" s="44">
        <f>$D$168</f>
        <v>1716.97</v>
      </c>
      <c r="E223" s="44">
        <f>$D$168</f>
        <v>1716.97</v>
      </c>
      <c r="F223" s="44">
        <f t="shared" ref="F223:AA223" si="127">$D$168</f>
        <v>1716.97</v>
      </c>
      <c r="G223" s="44">
        <f t="shared" si="127"/>
        <v>1716.97</v>
      </c>
      <c r="H223" s="44">
        <f t="shared" si="127"/>
        <v>1716.97</v>
      </c>
      <c r="I223" s="44">
        <f t="shared" si="127"/>
        <v>1716.97</v>
      </c>
      <c r="J223" s="44">
        <f t="shared" si="127"/>
        <v>1716.97</v>
      </c>
      <c r="K223" s="44">
        <f t="shared" si="127"/>
        <v>1716.97</v>
      </c>
      <c r="L223" s="44">
        <f t="shared" si="127"/>
        <v>1716.97</v>
      </c>
      <c r="M223" s="44">
        <f t="shared" si="127"/>
        <v>1716.97</v>
      </c>
      <c r="N223" s="44">
        <f t="shared" si="127"/>
        <v>1716.97</v>
      </c>
      <c r="O223" s="44">
        <f t="shared" si="127"/>
        <v>1716.97</v>
      </c>
      <c r="P223" s="44">
        <f t="shared" si="127"/>
        <v>1716.97</v>
      </c>
      <c r="Q223" s="44">
        <f t="shared" si="127"/>
        <v>1716.97</v>
      </c>
      <c r="R223" s="44">
        <f t="shared" si="127"/>
        <v>1716.97</v>
      </c>
      <c r="S223" s="44">
        <f t="shared" si="127"/>
        <v>1716.97</v>
      </c>
      <c r="T223" s="44">
        <f t="shared" si="127"/>
        <v>1716.97</v>
      </c>
      <c r="U223" s="44">
        <f t="shared" si="127"/>
        <v>1716.97</v>
      </c>
      <c r="V223" s="44">
        <f t="shared" si="127"/>
        <v>1716.97</v>
      </c>
      <c r="W223" s="44">
        <f t="shared" si="127"/>
        <v>1716.97</v>
      </c>
      <c r="X223" s="44">
        <f t="shared" si="127"/>
        <v>1716.97</v>
      </c>
      <c r="Y223" s="44">
        <f t="shared" si="127"/>
        <v>1716.97</v>
      </c>
      <c r="Z223" s="44">
        <f t="shared" si="127"/>
        <v>1716.97</v>
      </c>
      <c r="AA223" s="44">
        <f t="shared" si="127"/>
        <v>1716.97</v>
      </c>
    </row>
    <row r="224" spans="1:27" ht="12.75" customHeight="1" outlineLevel="1" x14ac:dyDescent="0.2">
      <c r="A224" s="99" t="s">
        <v>1870</v>
      </c>
      <c r="B224" s="63" t="s">
        <v>83</v>
      </c>
      <c r="C224" s="43" t="s">
        <v>79</v>
      </c>
      <c r="D224" s="44">
        <v>3.35</v>
      </c>
      <c r="E224" s="44">
        <v>3.35</v>
      </c>
      <c r="F224" s="44">
        <v>3.35</v>
      </c>
      <c r="G224" s="44">
        <v>3.35</v>
      </c>
      <c r="H224" s="44">
        <v>3.35</v>
      </c>
      <c r="I224" s="44">
        <v>3.35</v>
      </c>
      <c r="J224" s="44">
        <v>3.35</v>
      </c>
      <c r="K224" s="44">
        <v>3.35</v>
      </c>
      <c r="L224" s="44">
        <v>3.35</v>
      </c>
      <c r="M224" s="44">
        <v>3.35</v>
      </c>
      <c r="N224" s="44">
        <v>3.35</v>
      </c>
      <c r="O224" s="44">
        <v>3.35</v>
      </c>
      <c r="P224" s="44">
        <v>3.35</v>
      </c>
      <c r="Q224" s="44">
        <v>3.35</v>
      </c>
      <c r="R224" s="44">
        <v>3.35</v>
      </c>
      <c r="S224" s="44">
        <v>3.35</v>
      </c>
      <c r="T224" s="44">
        <v>3.35</v>
      </c>
      <c r="U224" s="44">
        <v>3.35</v>
      </c>
      <c r="V224" s="44">
        <v>3.35</v>
      </c>
      <c r="W224" s="44">
        <v>3.35</v>
      </c>
      <c r="X224" s="44">
        <v>3.35</v>
      </c>
      <c r="Y224" s="44">
        <v>3.35</v>
      </c>
      <c r="Z224" s="44">
        <v>3.35</v>
      </c>
      <c r="AA224" s="44">
        <v>3.35</v>
      </c>
    </row>
    <row r="225" spans="1:27" ht="12.75" customHeight="1" outlineLevel="1" x14ac:dyDescent="0.2">
      <c r="A225" s="99" t="s">
        <v>1871</v>
      </c>
      <c r="B225" s="63" t="s">
        <v>81</v>
      </c>
      <c r="C225" s="43" t="s">
        <v>79</v>
      </c>
      <c r="D225" s="44">
        <f>$D$11</f>
        <v>110.23</v>
      </c>
      <c r="E225" s="44">
        <f t="shared" ref="E225:AA225" si="128">$D$11</f>
        <v>110.23</v>
      </c>
      <c r="F225" s="44">
        <f t="shared" si="128"/>
        <v>110.23</v>
      </c>
      <c r="G225" s="44">
        <f t="shared" si="128"/>
        <v>110.23</v>
      </c>
      <c r="H225" s="44">
        <f t="shared" si="128"/>
        <v>110.23</v>
      </c>
      <c r="I225" s="44">
        <f t="shared" si="128"/>
        <v>110.23</v>
      </c>
      <c r="J225" s="44">
        <f t="shared" si="128"/>
        <v>110.23</v>
      </c>
      <c r="K225" s="44">
        <f t="shared" si="128"/>
        <v>110.23</v>
      </c>
      <c r="L225" s="44">
        <f t="shared" si="128"/>
        <v>110.23</v>
      </c>
      <c r="M225" s="44">
        <f t="shared" si="128"/>
        <v>110.23</v>
      </c>
      <c r="N225" s="44">
        <f t="shared" si="128"/>
        <v>110.23</v>
      </c>
      <c r="O225" s="44">
        <f t="shared" si="128"/>
        <v>110.23</v>
      </c>
      <c r="P225" s="44">
        <f t="shared" si="128"/>
        <v>110.23</v>
      </c>
      <c r="Q225" s="44">
        <f t="shared" si="128"/>
        <v>110.23</v>
      </c>
      <c r="R225" s="44">
        <f t="shared" si="128"/>
        <v>110.23</v>
      </c>
      <c r="S225" s="44">
        <f t="shared" si="128"/>
        <v>110.23</v>
      </c>
      <c r="T225" s="44">
        <f t="shared" si="128"/>
        <v>110.23</v>
      </c>
      <c r="U225" s="44">
        <f t="shared" si="128"/>
        <v>110.23</v>
      </c>
      <c r="V225" s="44">
        <f t="shared" si="128"/>
        <v>110.23</v>
      </c>
      <c r="W225" s="44">
        <f t="shared" si="128"/>
        <v>110.23</v>
      </c>
      <c r="X225" s="44">
        <f t="shared" si="128"/>
        <v>110.23</v>
      </c>
      <c r="Y225" s="44">
        <f t="shared" si="128"/>
        <v>110.23</v>
      </c>
      <c r="Z225" s="44">
        <f t="shared" si="128"/>
        <v>110.23</v>
      </c>
      <c r="AA225" s="44">
        <f t="shared" si="128"/>
        <v>110.23</v>
      </c>
    </row>
    <row r="226" spans="1:27" ht="12.75" customHeight="1" x14ac:dyDescent="0.2">
      <c r="A226" s="98" t="s">
        <v>1872</v>
      </c>
      <c r="B226" s="28" t="str">
        <f>"13"&amp;"."&amp;$B$800&amp;"."&amp;$B$801</f>
        <v>13.12.2023</v>
      </c>
      <c r="C226" s="90" t="s">
        <v>76</v>
      </c>
      <c r="D226" s="91">
        <f>ROUND(((D227+D228+D230+D229)/1000),5)</f>
        <v>2.9632800000000001</v>
      </c>
      <c r="E226" s="91">
        <f>ROUND(((E227+E228+E230+E229)/1000),5)</f>
        <v>2.8742800000000002</v>
      </c>
      <c r="F226" s="91">
        <f>ROUND(((F227+F228+F230+F229)/1000),5)</f>
        <v>2.83792</v>
      </c>
      <c r="G226" s="91">
        <f t="shared" ref="G226:AA226" si="129">ROUND(((G227+G228+G230+G229)/1000),5)</f>
        <v>2.8257300000000001</v>
      </c>
      <c r="H226" s="91">
        <f t="shared" si="129"/>
        <v>2.8596200000000001</v>
      </c>
      <c r="I226" s="91">
        <f t="shared" si="129"/>
        <v>2.9991300000000001</v>
      </c>
      <c r="J226" s="91">
        <f t="shared" si="129"/>
        <v>3.1722199999999998</v>
      </c>
      <c r="K226" s="91">
        <f t="shared" si="129"/>
        <v>3.51267</v>
      </c>
      <c r="L226" s="91">
        <f t="shared" si="129"/>
        <v>3.7309100000000002</v>
      </c>
      <c r="M226" s="91">
        <f t="shared" si="129"/>
        <v>3.8048199999999999</v>
      </c>
      <c r="N226" s="91">
        <f t="shared" si="129"/>
        <v>3.8372099999999998</v>
      </c>
      <c r="O226" s="91">
        <f t="shared" si="129"/>
        <v>3.8711500000000001</v>
      </c>
      <c r="P226" s="91">
        <f t="shared" si="129"/>
        <v>3.82056</v>
      </c>
      <c r="Q226" s="91">
        <f t="shared" si="129"/>
        <v>3.84606</v>
      </c>
      <c r="R226" s="91">
        <f t="shared" si="129"/>
        <v>3.8359299999999998</v>
      </c>
      <c r="S226" s="91">
        <f t="shared" si="129"/>
        <v>3.8127900000000001</v>
      </c>
      <c r="T226" s="91">
        <f t="shared" si="129"/>
        <v>3.8437899999999998</v>
      </c>
      <c r="U226" s="91">
        <f t="shared" si="129"/>
        <v>3.83439</v>
      </c>
      <c r="V226" s="91">
        <f t="shared" si="129"/>
        <v>3.8102100000000001</v>
      </c>
      <c r="W226" s="91">
        <f t="shared" si="129"/>
        <v>3.7457699999999998</v>
      </c>
      <c r="X226" s="91">
        <f t="shared" si="129"/>
        <v>3.6269900000000002</v>
      </c>
      <c r="Y226" s="91">
        <f t="shared" si="129"/>
        <v>3.5542699999999998</v>
      </c>
      <c r="Z226" s="91">
        <f t="shared" si="129"/>
        <v>3.2912599999999999</v>
      </c>
      <c r="AA226" s="91">
        <f t="shared" si="129"/>
        <v>3.1003699999999998</v>
      </c>
    </row>
    <row r="227" spans="1:27" ht="12.75" customHeight="1" outlineLevel="1" x14ac:dyDescent="0.2">
      <c r="A227" s="99" t="s">
        <v>1873</v>
      </c>
      <c r="B227" s="63" t="s">
        <v>238</v>
      </c>
      <c r="C227" s="43" t="s">
        <v>79</v>
      </c>
      <c r="D227" s="44">
        <v>1132.73</v>
      </c>
      <c r="E227" s="44">
        <v>1043.73</v>
      </c>
      <c r="F227" s="44">
        <v>1007.37</v>
      </c>
      <c r="G227" s="44">
        <v>995.18</v>
      </c>
      <c r="H227" s="44">
        <v>1029.07</v>
      </c>
      <c r="I227" s="44">
        <v>1168.58</v>
      </c>
      <c r="J227" s="44">
        <v>1341.67</v>
      </c>
      <c r="K227" s="44">
        <v>1682.12</v>
      </c>
      <c r="L227" s="44">
        <v>1900.36</v>
      </c>
      <c r="M227" s="44">
        <v>1974.27</v>
      </c>
      <c r="N227" s="44">
        <v>2006.66</v>
      </c>
      <c r="O227" s="44">
        <v>2040.6</v>
      </c>
      <c r="P227" s="44">
        <v>1990.01</v>
      </c>
      <c r="Q227" s="44">
        <v>2015.51</v>
      </c>
      <c r="R227" s="44">
        <v>2005.38</v>
      </c>
      <c r="S227" s="44">
        <v>1982.24</v>
      </c>
      <c r="T227" s="44">
        <v>2013.24</v>
      </c>
      <c r="U227" s="44">
        <v>2003.84</v>
      </c>
      <c r="V227" s="44">
        <v>1979.66</v>
      </c>
      <c r="W227" s="44">
        <v>1915.22</v>
      </c>
      <c r="X227" s="44">
        <v>1796.44</v>
      </c>
      <c r="Y227" s="44">
        <v>1723.72</v>
      </c>
      <c r="Z227" s="44">
        <v>1460.71</v>
      </c>
      <c r="AA227" s="44">
        <v>1269.82</v>
      </c>
    </row>
    <row r="228" spans="1:27" ht="12.75" customHeight="1" outlineLevel="1" x14ac:dyDescent="0.2">
      <c r="A228" s="99" t="s">
        <v>1874</v>
      </c>
      <c r="B228" s="63" t="s">
        <v>90</v>
      </c>
      <c r="C228" s="43" t="s">
        <v>79</v>
      </c>
      <c r="D228" s="44">
        <f>$D$168</f>
        <v>1716.97</v>
      </c>
      <c r="E228" s="44">
        <f>$D$168</f>
        <v>1716.97</v>
      </c>
      <c r="F228" s="44">
        <f t="shared" ref="F228:AA228" si="130">$D$168</f>
        <v>1716.97</v>
      </c>
      <c r="G228" s="44">
        <f t="shared" si="130"/>
        <v>1716.97</v>
      </c>
      <c r="H228" s="44">
        <f t="shared" si="130"/>
        <v>1716.97</v>
      </c>
      <c r="I228" s="44">
        <f t="shared" si="130"/>
        <v>1716.97</v>
      </c>
      <c r="J228" s="44">
        <f t="shared" si="130"/>
        <v>1716.97</v>
      </c>
      <c r="K228" s="44">
        <f t="shared" si="130"/>
        <v>1716.97</v>
      </c>
      <c r="L228" s="44">
        <f t="shared" si="130"/>
        <v>1716.97</v>
      </c>
      <c r="M228" s="44">
        <f t="shared" si="130"/>
        <v>1716.97</v>
      </c>
      <c r="N228" s="44">
        <f t="shared" si="130"/>
        <v>1716.97</v>
      </c>
      <c r="O228" s="44">
        <f t="shared" si="130"/>
        <v>1716.97</v>
      </c>
      <c r="P228" s="44">
        <f t="shared" si="130"/>
        <v>1716.97</v>
      </c>
      <c r="Q228" s="44">
        <f t="shared" si="130"/>
        <v>1716.97</v>
      </c>
      <c r="R228" s="44">
        <f t="shared" si="130"/>
        <v>1716.97</v>
      </c>
      <c r="S228" s="44">
        <f t="shared" si="130"/>
        <v>1716.97</v>
      </c>
      <c r="T228" s="44">
        <f t="shared" si="130"/>
        <v>1716.97</v>
      </c>
      <c r="U228" s="44">
        <f t="shared" si="130"/>
        <v>1716.97</v>
      </c>
      <c r="V228" s="44">
        <f t="shared" si="130"/>
        <v>1716.97</v>
      </c>
      <c r="W228" s="44">
        <f t="shared" si="130"/>
        <v>1716.97</v>
      </c>
      <c r="X228" s="44">
        <f t="shared" si="130"/>
        <v>1716.97</v>
      </c>
      <c r="Y228" s="44">
        <f t="shared" si="130"/>
        <v>1716.97</v>
      </c>
      <c r="Z228" s="44">
        <f t="shared" si="130"/>
        <v>1716.97</v>
      </c>
      <c r="AA228" s="44">
        <f t="shared" si="130"/>
        <v>1716.97</v>
      </c>
    </row>
    <row r="229" spans="1:27" ht="12.75" customHeight="1" outlineLevel="1" x14ac:dyDescent="0.2">
      <c r="A229" s="99" t="s">
        <v>1875</v>
      </c>
      <c r="B229" s="63" t="s">
        <v>83</v>
      </c>
      <c r="C229" s="43" t="s">
        <v>79</v>
      </c>
      <c r="D229" s="44">
        <v>3.35</v>
      </c>
      <c r="E229" s="44">
        <v>3.35</v>
      </c>
      <c r="F229" s="44">
        <v>3.35</v>
      </c>
      <c r="G229" s="44">
        <v>3.35</v>
      </c>
      <c r="H229" s="44">
        <v>3.35</v>
      </c>
      <c r="I229" s="44">
        <v>3.35</v>
      </c>
      <c r="J229" s="44">
        <v>3.35</v>
      </c>
      <c r="K229" s="44">
        <v>3.35</v>
      </c>
      <c r="L229" s="44">
        <v>3.35</v>
      </c>
      <c r="M229" s="44">
        <v>3.35</v>
      </c>
      <c r="N229" s="44">
        <v>3.35</v>
      </c>
      <c r="O229" s="44">
        <v>3.35</v>
      </c>
      <c r="P229" s="44">
        <v>3.35</v>
      </c>
      <c r="Q229" s="44">
        <v>3.35</v>
      </c>
      <c r="R229" s="44">
        <v>3.35</v>
      </c>
      <c r="S229" s="44">
        <v>3.35</v>
      </c>
      <c r="T229" s="44">
        <v>3.35</v>
      </c>
      <c r="U229" s="44">
        <v>3.35</v>
      </c>
      <c r="V229" s="44">
        <v>3.35</v>
      </c>
      <c r="W229" s="44">
        <v>3.35</v>
      </c>
      <c r="X229" s="44">
        <v>3.35</v>
      </c>
      <c r="Y229" s="44">
        <v>3.35</v>
      </c>
      <c r="Z229" s="44">
        <v>3.35</v>
      </c>
      <c r="AA229" s="44">
        <v>3.35</v>
      </c>
    </row>
    <row r="230" spans="1:27" ht="12.75" customHeight="1" outlineLevel="1" x14ac:dyDescent="0.2">
      <c r="A230" s="99" t="s">
        <v>1876</v>
      </c>
      <c r="B230" s="63" t="s">
        <v>81</v>
      </c>
      <c r="C230" s="43" t="s">
        <v>79</v>
      </c>
      <c r="D230" s="44">
        <f>$D$11</f>
        <v>110.23</v>
      </c>
      <c r="E230" s="44">
        <f t="shared" ref="E230:AA230" si="131">$D$11</f>
        <v>110.23</v>
      </c>
      <c r="F230" s="44">
        <f t="shared" si="131"/>
        <v>110.23</v>
      </c>
      <c r="G230" s="44">
        <f t="shared" si="131"/>
        <v>110.23</v>
      </c>
      <c r="H230" s="44">
        <f t="shared" si="131"/>
        <v>110.23</v>
      </c>
      <c r="I230" s="44">
        <f t="shared" si="131"/>
        <v>110.23</v>
      </c>
      <c r="J230" s="44">
        <f t="shared" si="131"/>
        <v>110.23</v>
      </c>
      <c r="K230" s="44">
        <f t="shared" si="131"/>
        <v>110.23</v>
      </c>
      <c r="L230" s="44">
        <f t="shared" si="131"/>
        <v>110.23</v>
      </c>
      <c r="M230" s="44">
        <f t="shared" si="131"/>
        <v>110.23</v>
      </c>
      <c r="N230" s="44">
        <f t="shared" si="131"/>
        <v>110.23</v>
      </c>
      <c r="O230" s="44">
        <f t="shared" si="131"/>
        <v>110.23</v>
      </c>
      <c r="P230" s="44">
        <f t="shared" si="131"/>
        <v>110.23</v>
      </c>
      <c r="Q230" s="44">
        <f t="shared" si="131"/>
        <v>110.23</v>
      </c>
      <c r="R230" s="44">
        <f t="shared" si="131"/>
        <v>110.23</v>
      </c>
      <c r="S230" s="44">
        <f t="shared" si="131"/>
        <v>110.23</v>
      </c>
      <c r="T230" s="44">
        <f t="shared" si="131"/>
        <v>110.23</v>
      </c>
      <c r="U230" s="44">
        <f t="shared" si="131"/>
        <v>110.23</v>
      </c>
      <c r="V230" s="44">
        <f t="shared" si="131"/>
        <v>110.23</v>
      </c>
      <c r="W230" s="44">
        <f t="shared" si="131"/>
        <v>110.23</v>
      </c>
      <c r="X230" s="44">
        <f t="shared" si="131"/>
        <v>110.23</v>
      </c>
      <c r="Y230" s="44">
        <f t="shared" si="131"/>
        <v>110.23</v>
      </c>
      <c r="Z230" s="44">
        <f t="shared" si="131"/>
        <v>110.23</v>
      </c>
      <c r="AA230" s="44">
        <f t="shared" si="131"/>
        <v>110.23</v>
      </c>
    </row>
    <row r="231" spans="1:27" ht="12.75" customHeight="1" x14ac:dyDescent="0.2">
      <c r="A231" s="98" t="s">
        <v>1877</v>
      </c>
      <c r="B231" s="28" t="str">
        <f>"14"&amp;"."&amp;$B$800&amp;"."&amp;$B$801</f>
        <v>14.12.2023</v>
      </c>
      <c r="C231" s="90" t="s">
        <v>76</v>
      </c>
      <c r="D231" s="91">
        <f>ROUND(((D232+D233+D235+D234)/1000),5)</f>
        <v>3.0152299999999999</v>
      </c>
      <c r="E231" s="91">
        <f>ROUND(((E232+E233+E235+E234)/1000),5)</f>
        <v>2.9390000000000001</v>
      </c>
      <c r="F231" s="91">
        <f>ROUND(((F232+F233+F235+F234)/1000),5)</f>
        <v>2.89133</v>
      </c>
      <c r="G231" s="91">
        <f t="shared" ref="G231:AA231" si="132">ROUND(((G232+G233+G235+G234)/1000),5)</f>
        <v>2.89425</v>
      </c>
      <c r="H231" s="91">
        <f t="shared" si="132"/>
        <v>2.93967</v>
      </c>
      <c r="I231" s="91">
        <f t="shared" si="132"/>
        <v>3.0889199999999999</v>
      </c>
      <c r="J231" s="91">
        <f t="shared" si="132"/>
        <v>3.3462399999999999</v>
      </c>
      <c r="K231" s="91">
        <f t="shared" si="132"/>
        <v>3.5816300000000001</v>
      </c>
      <c r="L231" s="91">
        <f t="shared" si="132"/>
        <v>3.7970999999999999</v>
      </c>
      <c r="M231" s="91">
        <f t="shared" si="132"/>
        <v>3.8609100000000001</v>
      </c>
      <c r="N231" s="91">
        <f t="shared" si="132"/>
        <v>3.9922800000000001</v>
      </c>
      <c r="O231" s="91">
        <f t="shared" si="132"/>
        <v>3.9246300000000001</v>
      </c>
      <c r="P231" s="91">
        <f t="shared" si="132"/>
        <v>3.8675799999999998</v>
      </c>
      <c r="Q231" s="91">
        <f t="shared" si="132"/>
        <v>3.8905699999999999</v>
      </c>
      <c r="R231" s="91">
        <f t="shared" si="132"/>
        <v>3.92238</v>
      </c>
      <c r="S231" s="91">
        <f t="shared" si="132"/>
        <v>3.8626200000000002</v>
      </c>
      <c r="T231" s="91">
        <f t="shared" si="132"/>
        <v>4.0651400000000004</v>
      </c>
      <c r="U231" s="91">
        <f t="shared" si="132"/>
        <v>4.0782600000000002</v>
      </c>
      <c r="V231" s="91">
        <f t="shared" si="132"/>
        <v>4.06053</v>
      </c>
      <c r="W231" s="91">
        <f t="shared" si="132"/>
        <v>3.82219</v>
      </c>
      <c r="X231" s="91">
        <f t="shared" si="132"/>
        <v>3.7590599999999998</v>
      </c>
      <c r="Y231" s="91">
        <f t="shared" si="132"/>
        <v>3.5946099999999999</v>
      </c>
      <c r="Z231" s="91">
        <f t="shared" si="132"/>
        <v>3.31487</v>
      </c>
      <c r="AA231" s="91">
        <f t="shared" si="132"/>
        <v>3.1399599999999999</v>
      </c>
    </row>
    <row r="232" spans="1:27" ht="12.75" customHeight="1" outlineLevel="1" x14ac:dyDescent="0.2">
      <c r="A232" s="99" t="s">
        <v>1878</v>
      </c>
      <c r="B232" s="63" t="s">
        <v>238</v>
      </c>
      <c r="C232" s="43" t="s">
        <v>79</v>
      </c>
      <c r="D232" s="44">
        <v>1184.68</v>
      </c>
      <c r="E232" s="44">
        <v>1108.45</v>
      </c>
      <c r="F232" s="44">
        <v>1060.78</v>
      </c>
      <c r="G232" s="44">
        <v>1063.7</v>
      </c>
      <c r="H232" s="44">
        <v>1109.1199999999999</v>
      </c>
      <c r="I232" s="44">
        <v>1258.3699999999999</v>
      </c>
      <c r="J232" s="44">
        <v>1515.69</v>
      </c>
      <c r="K232" s="44">
        <v>1751.08</v>
      </c>
      <c r="L232" s="44">
        <v>1966.55</v>
      </c>
      <c r="M232" s="44">
        <v>2030.36</v>
      </c>
      <c r="N232" s="44">
        <v>2161.73</v>
      </c>
      <c r="O232" s="44">
        <v>2094.08</v>
      </c>
      <c r="P232" s="44">
        <v>2037.03</v>
      </c>
      <c r="Q232" s="44">
        <v>2060.02</v>
      </c>
      <c r="R232" s="44">
        <v>2091.83</v>
      </c>
      <c r="S232" s="44">
        <v>2032.07</v>
      </c>
      <c r="T232" s="44">
        <v>2234.59</v>
      </c>
      <c r="U232" s="44">
        <v>2247.71</v>
      </c>
      <c r="V232" s="44">
        <v>2229.98</v>
      </c>
      <c r="W232" s="44">
        <v>1991.64</v>
      </c>
      <c r="X232" s="44">
        <v>1928.51</v>
      </c>
      <c r="Y232" s="44">
        <v>1764.06</v>
      </c>
      <c r="Z232" s="44">
        <v>1484.32</v>
      </c>
      <c r="AA232" s="44">
        <v>1309.4100000000001</v>
      </c>
    </row>
    <row r="233" spans="1:27" ht="12.75" customHeight="1" outlineLevel="1" x14ac:dyDescent="0.2">
      <c r="A233" s="99" t="s">
        <v>1879</v>
      </c>
      <c r="B233" s="63" t="s">
        <v>90</v>
      </c>
      <c r="C233" s="43" t="s">
        <v>79</v>
      </c>
      <c r="D233" s="44">
        <f>$D$168</f>
        <v>1716.97</v>
      </c>
      <c r="E233" s="44">
        <f>$D$168</f>
        <v>1716.97</v>
      </c>
      <c r="F233" s="44">
        <f t="shared" ref="F233:AA233" si="133">$D$168</f>
        <v>1716.97</v>
      </c>
      <c r="G233" s="44">
        <f t="shared" si="133"/>
        <v>1716.97</v>
      </c>
      <c r="H233" s="44">
        <f t="shared" si="133"/>
        <v>1716.97</v>
      </c>
      <c r="I233" s="44">
        <f t="shared" si="133"/>
        <v>1716.97</v>
      </c>
      <c r="J233" s="44">
        <f t="shared" si="133"/>
        <v>1716.97</v>
      </c>
      <c r="K233" s="44">
        <f t="shared" si="133"/>
        <v>1716.97</v>
      </c>
      <c r="L233" s="44">
        <f t="shared" si="133"/>
        <v>1716.97</v>
      </c>
      <c r="M233" s="44">
        <f t="shared" si="133"/>
        <v>1716.97</v>
      </c>
      <c r="N233" s="44">
        <f t="shared" si="133"/>
        <v>1716.97</v>
      </c>
      <c r="O233" s="44">
        <f t="shared" si="133"/>
        <v>1716.97</v>
      </c>
      <c r="P233" s="44">
        <f t="shared" si="133"/>
        <v>1716.97</v>
      </c>
      <c r="Q233" s="44">
        <f t="shared" si="133"/>
        <v>1716.97</v>
      </c>
      <c r="R233" s="44">
        <f t="shared" si="133"/>
        <v>1716.97</v>
      </c>
      <c r="S233" s="44">
        <f t="shared" si="133"/>
        <v>1716.97</v>
      </c>
      <c r="T233" s="44">
        <f t="shared" si="133"/>
        <v>1716.97</v>
      </c>
      <c r="U233" s="44">
        <f t="shared" si="133"/>
        <v>1716.97</v>
      </c>
      <c r="V233" s="44">
        <f t="shared" si="133"/>
        <v>1716.97</v>
      </c>
      <c r="W233" s="44">
        <f t="shared" si="133"/>
        <v>1716.97</v>
      </c>
      <c r="X233" s="44">
        <f t="shared" si="133"/>
        <v>1716.97</v>
      </c>
      <c r="Y233" s="44">
        <f t="shared" si="133"/>
        <v>1716.97</v>
      </c>
      <c r="Z233" s="44">
        <f t="shared" si="133"/>
        <v>1716.97</v>
      </c>
      <c r="AA233" s="44">
        <f t="shared" si="133"/>
        <v>1716.97</v>
      </c>
    </row>
    <row r="234" spans="1:27" ht="12.75" customHeight="1" outlineLevel="1" x14ac:dyDescent="0.2">
      <c r="A234" s="99" t="s">
        <v>1880</v>
      </c>
      <c r="B234" s="63" t="s">
        <v>83</v>
      </c>
      <c r="C234" s="43" t="s">
        <v>79</v>
      </c>
      <c r="D234" s="44">
        <v>3.35</v>
      </c>
      <c r="E234" s="44">
        <v>3.35</v>
      </c>
      <c r="F234" s="44">
        <v>3.35</v>
      </c>
      <c r="G234" s="44">
        <v>3.35</v>
      </c>
      <c r="H234" s="44">
        <v>3.35</v>
      </c>
      <c r="I234" s="44">
        <v>3.35</v>
      </c>
      <c r="J234" s="44">
        <v>3.35</v>
      </c>
      <c r="K234" s="44">
        <v>3.35</v>
      </c>
      <c r="L234" s="44">
        <v>3.35</v>
      </c>
      <c r="M234" s="44">
        <v>3.35</v>
      </c>
      <c r="N234" s="44">
        <v>3.35</v>
      </c>
      <c r="O234" s="44">
        <v>3.35</v>
      </c>
      <c r="P234" s="44">
        <v>3.35</v>
      </c>
      <c r="Q234" s="44">
        <v>3.35</v>
      </c>
      <c r="R234" s="44">
        <v>3.35</v>
      </c>
      <c r="S234" s="44">
        <v>3.35</v>
      </c>
      <c r="T234" s="44">
        <v>3.35</v>
      </c>
      <c r="U234" s="44">
        <v>3.35</v>
      </c>
      <c r="V234" s="44">
        <v>3.35</v>
      </c>
      <c r="W234" s="44">
        <v>3.35</v>
      </c>
      <c r="X234" s="44">
        <v>3.35</v>
      </c>
      <c r="Y234" s="44">
        <v>3.35</v>
      </c>
      <c r="Z234" s="44">
        <v>3.35</v>
      </c>
      <c r="AA234" s="44">
        <v>3.35</v>
      </c>
    </row>
    <row r="235" spans="1:27" ht="12.75" customHeight="1" outlineLevel="1" x14ac:dyDescent="0.2">
      <c r="A235" s="99" t="s">
        <v>1881</v>
      </c>
      <c r="B235" s="63" t="s">
        <v>81</v>
      </c>
      <c r="C235" s="43" t="s">
        <v>79</v>
      </c>
      <c r="D235" s="44">
        <f>$D$11</f>
        <v>110.23</v>
      </c>
      <c r="E235" s="44">
        <f t="shared" ref="E235:AA235" si="134">$D$11</f>
        <v>110.23</v>
      </c>
      <c r="F235" s="44">
        <f t="shared" si="134"/>
        <v>110.23</v>
      </c>
      <c r="G235" s="44">
        <f t="shared" si="134"/>
        <v>110.23</v>
      </c>
      <c r="H235" s="44">
        <f t="shared" si="134"/>
        <v>110.23</v>
      </c>
      <c r="I235" s="44">
        <f t="shared" si="134"/>
        <v>110.23</v>
      </c>
      <c r="J235" s="44">
        <f t="shared" si="134"/>
        <v>110.23</v>
      </c>
      <c r="K235" s="44">
        <f t="shared" si="134"/>
        <v>110.23</v>
      </c>
      <c r="L235" s="44">
        <f t="shared" si="134"/>
        <v>110.23</v>
      </c>
      <c r="M235" s="44">
        <f t="shared" si="134"/>
        <v>110.23</v>
      </c>
      <c r="N235" s="44">
        <f t="shared" si="134"/>
        <v>110.23</v>
      </c>
      <c r="O235" s="44">
        <f t="shared" si="134"/>
        <v>110.23</v>
      </c>
      <c r="P235" s="44">
        <f t="shared" si="134"/>
        <v>110.23</v>
      </c>
      <c r="Q235" s="44">
        <f t="shared" si="134"/>
        <v>110.23</v>
      </c>
      <c r="R235" s="44">
        <f t="shared" si="134"/>
        <v>110.23</v>
      </c>
      <c r="S235" s="44">
        <f t="shared" si="134"/>
        <v>110.23</v>
      </c>
      <c r="T235" s="44">
        <f t="shared" si="134"/>
        <v>110.23</v>
      </c>
      <c r="U235" s="44">
        <f t="shared" si="134"/>
        <v>110.23</v>
      </c>
      <c r="V235" s="44">
        <f t="shared" si="134"/>
        <v>110.23</v>
      </c>
      <c r="W235" s="44">
        <f t="shared" si="134"/>
        <v>110.23</v>
      </c>
      <c r="X235" s="44">
        <f t="shared" si="134"/>
        <v>110.23</v>
      </c>
      <c r="Y235" s="44">
        <f t="shared" si="134"/>
        <v>110.23</v>
      </c>
      <c r="Z235" s="44">
        <f t="shared" si="134"/>
        <v>110.23</v>
      </c>
      <c r="AA235" s="44">
        <f t="shared" si="134"/>
        <v>110.23</v>
      </c>
    </row>
    <row r="236" spans="1:27" ht="12.75" customHeight="1" x14ac:dyDescent="0.2">
      <c r="A236" s="98" t="s">
        <v>1882</v>
      </c>
      <c r="B236" s="28" t="str">
        <f>"15"&amp;"."&amp;$B$800&amp;"."&amp;$B$801</f>
        <v>15.12.2023</v>
      </c>
      <c r="C236" s="90" t="s">
        <v>76</v>
      </c>
      <c r="D236" s="91">
        <f>ROUND(((D237+D238+D240+D239)/1000),5)</f>
        <v>3.02345</v>
      </c>
      <c r="E236" s="91">
        <f>ROUND(((E237+E238+E240+E239)/1000),5)</f>
        <v>2.9712499999999999</v>
      </c>
      <c r="F236" s="91">
        <f>ROUND(((F237+F238+F240+F239)/1000),5)</f>
        <v>2.9282400000000002</v>
      </c>
      <c r="G236" s="91">
        <f t="shared" ref="G236:AA236" si="135">ROUND(((G237+G238+G240+G239)/1000),5)</f>
        <v>2.9163899999999998</v>
      </c>
      <c r="H236" s="91">
        <f t="shared" si="135"/>
        <v>2.9712700000000001</v>
      </c>
      <c r="I236" s="91">
        <f t="shared" si="135"/>
        <v>3.0869599999999999</v>
      </c>
      <c r="J236" s="91">
        <f t="shared" si="135"/>
        <v>3.3031199999999998</v>
      </c>
      <c r="K236" s="91">
        <f t="shared" si="135"/>
        <v>3.6404800000000002</v>
      </c>
      <c r="L236" s="91">
        <f t="shared" si="135"/>
        <v>3.8479999999999999</v>
      </c>
      <c r="M236" s="91">
        <f t="shared" si="135"/>
        <v>3.87243</v>
      </c>
      <c r="N236" s="91">
        <f t="shared" si="135"/>
        <v>3.9027799999999999</v>
      </c>
      <c r="O236" s="91">
        <f t="shared" si="135"/>
        <v>3.9064299999999998</v>
      </c>
      <c r="P236" s="91">
        <f t="shared" si="135"/>
        <v>3.9033500000000001</v>
      </c>
      <c r="Q236" s="91">
        <f t="shared" si="135"/>
        <v>3.90822</v>
      </c>
      <c r="R236" s="91">
        <f t="shared" si="135"/>
        <v>3.9085700000000001</v>
      </c>
      <c r="S236" s="91">
        <f t="shared" si="135"/>
        <v>3.8744000000000001</v>
      </c>
      <c r="T236" s="91">
        <f t="shared" si="135"/>
        <v>3.9349099999999999</v>
      </c>
      <c r="U236" s="91">
        <f t="shared" si="135"/>
        <v>3.9396100000000001</v>
      </c>
      <c r="V236" s="91">
        <f t="shared" si="135"/>
        <v>3.9310999999999998</v>
      </c>
      <c r="W236" s="91">
        <f t="shared" si="135"/>
        <v>3.8682599999999998</v>
      </c>
      <c r="X236" s="91">
        <f t="shared" si="135"/>
        <v>3.7112400000000001</v>
      </c>
      <c r="Y236" s="91">
        <f t="shared" si="135"/>
        <v>3.5669</v>
      </c>
      <c r="Z236" s="91">
        <f t="shared" si="135"/>
        <v>3.3620399999999999</v>
      </c>
      <c r="AA236" s="91">
        <f t="shared" si="135"/>
        <v>3.1412399999999998</v>
      </c>
    </row>
    <row r="237" spans="1:27" ht="12.75" customHeight="1" outlineLevel="1" x14ac:dyDescent="0.2">
      <c r="A237" s="99" t="s">
        <v>1883</v>
      </c>
      <c r="B237" s="63" t="s">
        <v>238</v>
      </c>
      <c r="C237" s="43" t="s">
        <v>79</v>
      </c>
      <c r="D237" s="44">
        <v>1192.9000000000001</v>
      </c>
      <c r="E237" s="44">
        <v>1140.7</v>
      </c>
      <c r="F237" s="44">
        <v>1097.69</v>
      </c>
      <c r="G237" s="44">
        <v>1085.8399999999999</v>
      </c>
      <c r="H237" s="44">
        <v>1140.72</v>
      </c>
      <c r="I237" s="44">
        <v>1256.4100000000001</v>
      </c>
      <c r="J237" s="44">
        <v>1472.57</v>
      </c>
      <c r="K237" s="44">
        <v>1809.93</v>
      </c>
      <c r="L237" s="44">
        <v>2017.45</v>
      </c>
      <c r="M237" s="44">
        <v>2041.88</v>
      </c>
      <c r="N237" s="44">
        <v>2072.23</v>
      </c>
      <c r="O237" s="44">
        <v>2075.88</v>
      </c>
      <c r="P237" s="44">
        <v>2072.8000000000002</v>
      </c>
      <c r="Q237" s="44">
        <v>2077.67</v>
      </c>
      <c r="R237" s="44">
        <v>2078.02</v>
      </c>
      <c r="S237" s="44">
        <v>2043.85</v>
      </c>
      <c r="T237" s="44">
        <v>2104.36</v>
      </c>
      <c r="U237" s="44">
        <v>2109.06</v>
      </c>
      <c r="V237" s="44">
        <v>2100.5500000000002</v>
      </c>
      <c r="W237" s="44">
        <v>2037.71</v>
      </c>
      <c r="X237" s="44">
        <v>1880.69</v>
      </c>
      <c r="Y237" s="44">
        <v>1736.35</v>
      </c>
      <c r="Z237" s="44">
        <v>1531.49</v>
      </c>
      <c r="AA237" s="44">
        <v>1310.69</v>
      </c>
    </row>
    <row r="238" spans="1:27" ht="12.75" customHeight="1" outlineLevel="1" x14ac:dyDescent="0.2">
      <c r="A238" s="99" t="s">
        <v>1884</v>
      </c>
      <c r="B238" s="63" t="s">
        <v>90</v>
      </c>
      <c r="C238" s="43" t="s">
        <v>79</v>
      </c>
      <c r="D238" s="44">
        <f>$D$168</f>
        <v>1716.97</v>
      </c>
      <c r="E238" s="44">
        <f>$D$168</f>
        <v>1716.97</v>
      </c>
      <c r="F238" s="44">
        <f t="shared" ref="F238:AA238" si="136">$D$168</f>
        <v>1716.97</v>
      </c>
      <c r="G238" s="44">
        <f t="shared" si="136"/>
        <v>1716.97</v>
      </c>
      <c r="H238" s="44">
        <f t="shared" si="136"/>
        <v>1716.97</v>
      </c>
      <c r="I238" s="44">
        <f t="shared" si="136"/>
        <v>1716.97</v>
      </c>
      <c r="J238" s="44">
        <f t="shared" si="136"/>
        <v>1716.97</v>
      </c>
      <c r="K238" s="44">
        <f t="shared" si="136"/>
        <v>1716.97</v>
      </c>
      <c r="L238" s="44">
        <f t="shared" si="136"/>
        <v>1716.97</v>
      </c>
      <c r="M238" s="44">
        <f t="shared" si="136"/>
        <v>1716.97</v>
      </c>
      <c r="N238" s="44">
        <f t="shared" si="136"/>
        <v>1716.97</v>
      </c>
      <c r="O238" s="44">
        <f t="shared" si="136"/>
        <v>1716.97</v>
      </c>
      <c r="P238" s="44">
        <f t="shared" si="136"/>
        <v>1716.97</v>
      </c>
      <c r="Q238" s="44">
        <f t="shared" si="136"/>
        <v>1716.97</v>
      </c>
      <c r="R238" s="44">
        <f t="shared" si="136"/>
        <v>1716.97</v>
      </c>
      <c r="S238" s="44">
        <f t="shared" si="136"/>
        <v>1716.97</v>
      </c>
      <c r="T238" s="44">
        <f t="shared" si="136"/>
        <v>1716.97</v>
      </c>
      <c r="U238" s="44">
        <f t="shared" si="136"/>
        <v>1716.97</v>
      </c>
      <c r="V238" s="44">
        <f t="shared" si="136"/>
        <v>1716.97</v>
      </c>
      <c r="W238" s="44">
        <f t="shared" si="136"/>
        <v>1716.97</v>
      </c>
      <c r="X238" s="44">
        <f t="shared" si="136"/>
        <v>1716.97</v>
      </c>
      <c r="Y238" s="44">
        <f t="shared" si="136"/>
        <v>1716.97</v>
      </c>
      <c r="Z238" s="44">
        <f t="shared" si="136"/>
        <v>1716.97</v>
      </c>
      <c r="AA238" s="44">
        <f t="shared" si="136"/>
        <v>1716.97</v>
      </c>
    </row>
    <row r="239" spans="1:27" ht="12.75" customHeight="1" outlineLevel="1" x14ac:dyDescent="0.2">
      <c r="A239" s="99" t="s">
        <v>1885</v>
      </c>
      <c r="B239" s="63" t="s">
        <v>83</v>
      </c>
      <c r="C239" s="43" t="s">
        <v>79</v>
      </c>
      <c r="D239" s="44">
        <v>3.35</v>
      </c>
      <c r="E239" s="44">
        <v>3.35</v>
      </c>
      <c r="F239" s="44">
        <v>3.35</v>
      </c>
      <c r="G239" s="44">
        <v>3.35</v>
      </c>
      <c r="H239" s="44">
        <v>3.35</v>
      </c>
      <c r="I239" s="44">
        <v>3.35</v>
      </c>
      <c r="J239" s="44">
        <v>3.35</v>
      </c>
      <c r="K239" s="44">
        <v>3.35</v>
      </c>
      <c r="L239" s="44">
        <v>3.35</v>
      </c>
      <c r="M239" s="44">
        <v>3.35</v>
      </c>
      <c r="N239" s="44">
        <v>3.35</v>
      </c>
      <c r="O239" s="44">
        <v>3.35</v>
      </c>
      <c r="P239" s="44">
        <v>3.35</v>
      </c>
      <c r="Q239" s="44">
        <v>3.35</v>
      </c>
      <c r="R239" s="44">
        <v>3.35</v>
      </c>
      <c r="S239" s="44">
        <v>3.35</v>
      </c>
      <c r="T239" s="44">
        <v>3.35</v>
      </c>
      <c r="U239" s="44">
        <v>3.35</v>
      </c>
      <c r="V239" s="44">
        <v>3.35</v>
      </c>
      <c r="W239" s="44">
        <v>3.35</v>
      </c>
      <c r="X239" s="44">
        <v>3.35</v>
      </c>
      <c r="Y239" s="44">
        <v>3.35</v>
      </c>
      <c r="Z239" s="44">
        <v>3.35</v>
      </c>
      <c r="AA239" s="44">
        <v>3.35</v>
      </c>
    </row>
    <row r="240" spans="1:27" ht="12.75" customHeight="1" outlineLevel="1" x14ac:dyDescent="0.2">
      <c r="A240" s="99" t="s">
        <v>1886</v>
      </c>
      <c r="B240" s="63" t="s">
        <v>81</v>
      </c>
      <c r="C240" s="43" t="s">
        <v>79</v>
      </c>
      <c r="D240" s="44">
        <f>$D$11</f>
        <v>110.23</v>
      </c>
      <c r="E240" s="44">
        <f t="shared" ref="E240:AA240" si="137">$D$11</f>
        <v>110.23</v>
      </c>
      <c r="F240" s="44">
        <f t="shared" si="137"/>
        <v>110.23</v>
      </c>
      <c r="G240" s="44">
        <f t="shared" si="137"/>
        <v>110.23</v>
      </c>
      <c r="H240" s="44">
        <f t="shared" si="137"/>
        <v>110.23</v>
      </c>
      <c r="I240" s="44">
        <f t="shared" si="137"/>
        <v>110.23</v>
      </c>
      <c r="J240" s="44">
        <f t="shared" si="137"/>
        <v>110.23</v>
      </c>
      <c r="K240" s="44">
        <f t="shared" si="137"/>
        <v>110.23</v>
      </c>
      <c r="L240" s="44">
        <f t="shared" si="137"/>
        <v>110.23</v>
      </c>
      <c r="M240" s="44">
        <f t="shared" si="137"/>
        <v>110.23</v>
      </c>
      <c r="N240" s="44">
        <f t="shared" si="137"/>
        <v>110.23</v>
      </c>
      <c r="O240" s="44">
        <f t="shared" si="137"/>
        <v>110.23</v>
      </c>
      <c r="P240" s="44">
        <f t="shared" si="137"/>
        <v>110.23</v>
      </c>
      <c r="Q240" s="44">
        <f t="shared" si="137"/>
        <v>110.23</v>
      </c>
      <c r="R240" s="44">
        <f t="shared" si="137"/>
        <v>110.23</v>
      </c>
      <c r="S240" s="44">
        <f t="shared" si="137"/>
        <v>110.23</v>
      </c>
      <c r="T240" s="44">
        <f t="shared" si="137"/>
        <v>110.23</v>
      </c>
      <c r="U240" s="44">
        <f t="shared" si="137"/>
        <v>110.23</v>
      </c>
      <c r="V240" s="44">
        <f t="shared" si="137"/>
        <v>110.23</v>
      </c>
      <c r="W240" s="44">
        <f t="shared" si="137"/>
        <v>110.23</v>
      </c>
      <c r="X240" s="44">
        <f t="shared" si="137"/>
        <v>110.23</v>
      </c>
      <c r="Y240" s="44">
        <f t="shared" si="137"/>
        <v>110.23</v>
      </c>
      <c r="Z240" s="44">
        <f t="shared" si="137"/>
        <v>110.23</v>
      </c>
      <c r="AA240" s="44">
        <f t="shared" si="137"/>
        <v>110.23</v>
      </c>
    </row>
    <row r="241" spans="1:27" ht="12.75" customHeight="1" x14ac:dyDescent="0.2">
      <c r="A241" s="98" t="s">
        <v>1887</v>
      </c>
      <c r="B241" s="28" t="str">
        <f>"16"&amp;"."&amp;$B$800&amp;"."&amp;$B$801</f>
        <v>16.12.2023</v>
      </c>
      <c r="C241" s="90" t="s">
        <v>76</v>
      </c>
      <c r="D241" s="91">
        <f>ROUND(((D242+D243+D245+D244)/1000),5)</f>
        <v>3.09104</v>
      </c>
      <c r="E241" s="91">
        <f>ROUND(((E242+E243+E245+E244)/1000),5)</f>
        <v>3.0509200000000001</v>
      </c>
      <c r="F241" s="91">
        <f>ROUND(((F242+F243+F245+F244)/1000),5)</f>
        <v>3.0297299999999998</v>
      </c>
      <c r="G241" s="91">
        <f t="shared" ref="G241:AA241" si="138">ROUND(((G242+G243+G245+G244)/1000),5)</f>
        <v>2.9962300000000002</v>
      </c>
      <c r="H241" s="91">
        <f t="shared" si="138"/>
        <v>3.0301100000000001</v>
      </c>
      <c r="I241" s="91">
        <f t="shared" si="138"/>
        <v>3.0874899999999998</v>
      </c>
      <c r="J241" s="91">
        <f t="shared" si="138"/>
        <v>3.20112</v>
      </c>
      <c r="K241" s="91">
        <f t="shared" si="138"/>
        <v>3.3532899999999999</v>
      </c>
      <c r="L241" s="91">
        <f t="shared" si="138"/>
        <v>3.68614</v>
      </c>
      <c r="M241" s="91">
        <f t="shared" si="138"/>
        <v>3.7539500000000001</v>
      </c>
      <c r="N241" s="91">
        <f t="shared" si="138"/>
        <v>3.8210600000000001</v>
      </c>
      <c r="O241" s="91">
        <f t="shared" si="138"/>
        <v>3.8209499999999998</v>
      </c>
      <c r="P241" s="91">
        <f t="shared" si="138"/>
        <v>3.8155100000000002</v>
      </c>
      <c r="Q241" s="91">
        <f t="shared" si="138"/>
        <v>3.8187600000000002</v>
      </c>
      <c r="R241" s="91">
        <f t="shared" si="138"/>
        <v>3.6833300000000002</v>
      </c>
      <c r="S241" s="91">
        <f t="shared" si="138"/>
        <v>3.7378399999999998</v>
      </c>
      <c r="T241" s="91">
        <f t="shared" si="138"/>
        <v>3.9058199999999998</v>
      </c>
      <c r="U241" s="91">
        <f t="shared" si="138"/>
        <v>3.99125</v>
      </c>
      <c r="V241" s="91">
        <f t="shared" si="138"/>
        <v>3.9439000000000002</v>
      </c>
      <c r="W241" s="91">
        <f t="shared" si="138"/>
        <v>3.8486600000000002</v>
      </c>
      <c r="X241" s="91">
        <f t="shared" si="138"/>
        <v>3.6013999999999999</v>
      </c>
      <c r="Y241" s="91">
        <f t="shared" si="138"/>
        <v>3.5731299999999999</v>
      </c>
      <c r="Z241" s="91">
        <f t="shared" si="138"/>
        <v>3.2809699999999999</v>
      </c>
      <c r="AA241" s="91">
        <f t="shared" si="138"/>
        <v>3.15903</v>
      </c>
    </row>
    <row r="242" spans="1:27" ht="12.75" customHeight="1" outlineLevel="1" x14ac:dyDescent="0.2">
      <c r="A242" s="99" t="s">
        <v>1888</v>
      </c>
      <c r="B242" s="63" t="s">
        <v>238</v>
      </c>
      <c r="C242" s="43" t="s">
        <v>79</v>
      </c>
      <c r="D242" s="44">
        <v>1260.49</v>
      </c>
      <c r="E242" s="44">
        <v>1220.3699999999999</v>
      </c>
      <c r="F242" s="44">
        <v>1199.18</v>
      </c>
      <c r="G242" s="44">
        <v>1165.68</v>
      </c>
      <c r="H242" s="44">
        <v>1199.56</v>
      </c>
      <c r="I242" s="44">
        <v>1256.94</v>
      </c>
      <c r="J242" s="44">
        <v>1370.57</v>
      </c>
      <c r="K242" s="44">
        <v>1522.74</v>
      </c>
      <c r="L242" s="44">
        <v>1855.59</v>
      </c>
      <c r="M242" s="44">
        <v>1923.4</v>
      </c>
      <c r="N242" s="44">
        <v>1990.51</v>
      </c>
      <c r="O242" s="44">
        <v>1990.4</v>
      </c>
      <c r="P242" s="44">
        <v>1984.96</v>
      </c>
      <c r="Q242" s="44">
        <v>1988.21</v>
      </c>
      <c r="R242" s="44">
        <v>1852.78</v>
      </c>
      <c r="S242" s="44">
        <v>1907.29</v>
      </c>
      <c r="T242" s="44">
        <v>2075.27</v>
      </c>
      <c r="U242" s="44">
        <v>2160.6999999999998</v>
      </c>
      <c r="V242" s="44">
        <v>2113.35</v>
      </c>
      <c r="W242" s="44">
        <v>2018.11</v>
      </c>
      <c r="X242" s="44">
        <v>1770.85</v>
      </c>
      <c r="Y242" s="44">
        <v>1742.58</v>
      </c>
      <c r="Z242" s="44">
        <v>1450.42</v>
      </c>
      <c r="AA242" s="44">
        <v>1328.48</v>
      </c>
    </row>
    <row r="243" spans="1:27" ht="12.75" customHeight="1" outlineLevel="1" x14ac:dyDescent="0.2">
      <c r="A243" s="99" t="s">
        <v>1889</v>
      </c>
      <c r="B243" s="63" t="s">
        <v>90</v>
      </c>
      <c r="C243" s="43" t="s">
        <v>79</v>
      </c>
      <c r="D243" s="44">
        <f>$D$168</f>
        <v>1716.97</v>
      </c>
      <c r="E243" s="44">
        <f>$D$168</f>
        <v>1716.97</v>
      </c>
      <c r="F243" s="44">
        <f t="shared" ref="F243:AA243" si="139">$D$168</f>
        <v>1716.97</v>
      </c>
      <c r="G243" s="44">
        <f t="shared" si="139"/>
        <v>1716.97</v>
      </c>
      <c r="H243" s="44">
        <f t="shared" si="139"/>
        <v>1716.97</v>
      </c>
      <c r="I243" s="44">
        <f t="shared" si="139"/>
        <v>1716.97</v>
      </c>
      <c r="J243" s="44">
        <f t="shared" si="139"/>
        <v>1716.97</v>
      </c>
      <c r="K243" s="44">
        <f t="shared" si="139"/>
        <v>1716.97</v>
      </c>
      <c r="L243" s="44">
        <f t="shared" si="139"/>
        <v>1716.97</v>
      </c>
      <c r="M243" s="44">
        <f t="shared" si="139"/>
        <v>1716.97</v>
      </c>
      <c r="N243" s="44">
        <f t="shared" si="139"/>
        <v>1716.97</v>
      </c>
      <c r="O243" s="44">
        <f t="shared" si="139"/>
        <v>1716.97</v>
      </c>
      <c r="P243" s="44">
        <f t="shared" si="139"/>
        <v>1716.97</v>
      </c>
      <c r="Q243" s="44">
        <f t="shared" si="139"/>
        <v>1716.97</v>
      </c>
      <c r="R243" s="44">
        <f t="shared" si="139"/>
        <v>1716.97</v>
      </c>
      <c r="S243" s="44">
        <f t="shared" si="139"/>
        <v>1716.97</v>
      </c>
      <c r="T243" s="44">
        <f t="shared" si="139"/>
        <v>1716.97</v>
      </c>
      <c r="U243" s="44">
        <f t="shared" si="139"/>
        <v>1716.97</v>
      </c>
      <c r="V243" s="44">
        <f t="shared" si="139"/>
        <v>1716.97</v>
      </c>
      <c r="W243" s="44">
        <f t="shared" si="139"/>
        <v>1716.97</v>
      </c>
      <c r="X243" s="44">
        <f t="shared" si="139"/>
        <v>1716.97</v>
      </c>
      <c r="Y243" s="44">
        <f t="shared" si="139"/>
        <v>1716.97</v>
      </c>
      <c r="Z243" s="44">
        <f t="shared" si="139"/>
        <v>1716.97</v>
      </c>
      <c r="AA243" s="44">
        <f t="shared" si="139"/>
        <v>1716.97</v>
      </c>
    </row>
    <row r="244" spans="1:27" ht="12.75" customHeight="1" outlineLevel="1" x14ac:dyDescent="0.2">
      <c r="A244" s="99" t="s">
        <v>1890</v>
      </c>
      <c r="B244" s="63" t="s">
        <v>83</v>
      </c>
      <c r="C244" s="43" t="s">
        <v>79</v>
      </c>
      <c r="D244" s="44">
        <v>3.35</v>
      </c>
      <c r="E244" s="44">
        <v>3.35</v>
      </c>
      <c r="F244" s="44">
        <v>3.35</v>
      </c>
      <c r="G244" s="44">
        <v>3.35</v>
      </c>
      <c r="H244" s="44">
        <v>3.35</v>
      </c>
      <c r="I244" s="44">
        <v>3.35</v>
      </c>
      <c r="J244" s="44">
        <v>3.35</v>
      </c>
      <c r="K244" s="44">
        <v>3.35</v>
      </c>
      <c r="L244" s="44">
        <v>3.35</v>
      </c>
      <c r="M244" s="44">
        <v>3.35</v>
      </c>
      <c r="N244" s="44">
        <v>3.35</v>
      </c>
      <c r="O244" s="44">
        <v>3.35</v>
      </c>
      <c r="P244" s="44">
        <v>3.35</v>
      </c>
      <c r="Q244" s="44">
        <v>3.35</v>
      </c>
      <c r="R244" s="44">
        <v>3.35</v>
      </c>
      <c r="S244" s="44">
        <v>3.35</v>
      </c>
      <c r="T244" s="44">
        <v>3.35</v>
      </c>
      <c r="U244" s="44">
        <v>3.35</v>
      </c>
      <c r="V244" s="44">
        <v>3.35</v>
      </c>
      <c r="W244" s="44">
        <v>3.35</v>
      </c>
      <c r="X244" s="44">
        <v>3.35</v>
      </c>
      <c r="Y244" s="44">
        <v>3.35</v>
      </c>
      <c r="Z244" s="44">
        <v>3.35</v>
      </c>
      <c r="AA244" s="44">
        <v>3.35</v>
      </c>
    </row>
    <row r="245" spans="1:27" ht="12.75" customHeight="1" outlineLevel="1" x14ac:dyDescent="0.2">
      <c r="A245" s="99" t="s">
        <v>1891</v>
      </c>
      <c r="B245" s="63" t="s">
        <v>81</v>
      </c>
      <c r="C245" s="43" t="s">
        <v>79</v>
      </c>
      <c r="D245" s="44">
        <f>$D$11</f>
        <v>110.23</v>
      </c>
      <c r="E245" s="44">
        <f t="shared" ref="E245:AA245" si="140">$D$11</f>
        <v>110.23</v>
      </c>
      <c r="F245" s="44">
        <f t="shared" si="140"/>
        <v>110.23</v>
      </c>
      <c r="G245" s="44">
        <f t="shared" si="140"/>
        <v>110.23</v>
      </c>
      <c r="H245" s="44">
        <f t="shared" si="140"/>
        <v>110.23</v>
      </c>
      <c r="I245" s="44">
        <f t="shared" si="140"/>
        <v>110.23</v>
      </c>
      <c r="J245" s="44">
        <f t="shared" si="140"/>
        <v>110.23</v>
      </c>
      <c r="K245" s="44">
        <f t="shared" si="140"/>
        <v>110.23</v>
      </c>
      <c r="L245" s="44">
        <f t="shared" si="140"/>
        <v>110.23</v>
      </c>
      <c r="M245" s="44">
        <f t="shared" si="140"/>
        <v>110.23</v>
      </c>
      <c r="N245" s="44">
        <f t="shared" si="140"/>
        <v>110.23</v>
      </c>
      <c r="O245" s="44">
        <f t="shared" si="140"/>
        <v>110.23</v>
      </c>
      <c r="P245" s="44">
        <f t="shared" si="140"/>
        <v>110.23</v>
      </c>
      <c r="Q245" s="44">
        <f t="shared" si="140"/>
        <v>110.23</v>
      </c>
      <c r="R245" s="44">
        <f t="shared" si="140"/>
        <v>110.23</v>
      </c>
      <c r="S245" s="44">
        <f t="shared" si="140"/>
        <v>110.23</v>
      </c>
      <c r="T245" s="44">
        <f t="shared" si="140"/>
        <v>110.23</v>
      </c>
      <c r="U245" s="44">
        <f t="shared" si="140"/>
        <v>110.23</v>
      </c>
      <c r="V245" s="44">
        <f t="shared" si="140"/>
        <v>110.23</v>
      </c>
      <c r="W245" s="44">
        <f t="shared" si="140"/>
        <v>110.23</v>
      </c>
      <c r="X245" s="44">
        <f t="shared" si="140"/>
        <v>110.23</v>
      </c>
      <c r="Y245" s="44">
        <f t="shared" si="140"/>
        <v>110.23</v>
      </c>
      <c r="Z245" s="44">
        <f t="shared" si="140"/>
        <v>110.23</v>
      </c>
      <c r="AA245" s="44">
        <f t="shared" si="140"/>
        <v>110.23</v>
      </c>
    </row>
    <row r="246" spans="1:27" ht="12.75" customHeight="1" x14ac:dyDescent="0.2">
      <c r="A246" s="98" t="s">
        <v>1892</v>
      </c>
      <c r="B246" s="28" t="str">
        <f>"17"&amp;"."&amp;$B$800&amp;"."&amp;$B$801</f>
        <v>17.12.2023</v>
      </c>
      <c r="C246" s="90" t="s">
        <v>76</v>
      </c>
      <c r="D246" s="91">
        <f>ROUND(((D247+D248+D250+D249)/1000),5)</f>
        <v>3.09857</v>
      </c>
      <c r="E246" s="91">
        <f>ROUND(((E247+E248+E250+E249)/1000),5)</f>
        <v>3.0636700000000001</v>
      </c>
      <c r="F246" s="91">
        <f>ROUND(((F247+F248+F250+F249)/1000),5)</f>
        <v>3.0291199999999998</v>
      </c>
      <c r="G246" s="91">
        <f t="shared" ref="G246:AA246" si="141">ROUND(((G247+G248+G250+G249)/1000),5)</f>
        <v>3.0026899999999999</v>
      </c>
      <c r="H246" s="91">
        <f t="shared" si="141"/>
        <v>3.0025200000000001</v>
      </c>
      <c r="I246" s="91">
        <f t="shared" si="141"/>
        <v>3.0466500000000001</v>
      </c>
      <c r="J246" s="91">
        <f t="shared" si="141"/>
        <v>3.07924</v>
      </c>
      <c r="K246" s="91">
        <f t="shared" si="141"/>
        <v>3.2886899999999999</v>
      </c>
      <c r="L246" s="91">
        <f t="shared" si="141"/>
        <v>3.4950299999999999</v>
      </c>
      <c r="M246" s="91">
        <f t="shared" si="141"/>
        <v>3.5819100000000001</v>
      </c>
      <c r="N246" s="91">
        <f t="shared" si="141"/>
        <v>3.62344</v>
      </c>
      <c r="O246" s="91">
        <f t="shared" si="141"/>
        <v>3.64473</v>
      </c>
      <c r="P246" s="91">
        <f t="shared" si="141"/>
        <v>3.6490800000000001</v>
      </c>
      <c r="Q246" s="91">
        <f t="shared" si="141"/>
        <v>3.6599300000000001</v>
      </c>
      <c r="R246" s="91">
        <f t="shared" si="141"/>
        <v>3.6450200000000001</v>
      </c>
      <c r="S246" s="91">
        <f t="shared" si="141"/>
        <v>3.6393499999999999</v>
      </c>
      <c r="T246" s="91">
        <f t="shared" si="141"/>
        <v>3.60181</v>
      </c>
      <c r="U246" s="91">
        <f t="shared" si="141"/>
        <v>3.6452599999999999</v>
      </c>
      <c r="V246" s="91">
        <f t="shared" si="141"/>
        <v>3.77766</v>
      </c>
      <c r="W246" s="91">
        <f t="shared" si="141"/>
        <v>3.59572</v>
      </c>
      <c r="X246" s="91">
        <f t="shared" si="141"/>
        <v>3.6080999999999999</v>
      </c>
      <c r="Y246" s="91">
        <f t="shared" si="141"/>
        <v>3.5679500000000002</v>
      </c>
      <c r="Z246" s="91">
        <f t="shared" si="141"/>
        <v>3.30627</v>
      </c>
      <c r="AA246" s="91">
        <f t="shared" si="141"/>
        <v>3.09795</v>
      </c>
    </row>
    <row r="247" spans="1:27" ht="12.75" customHeight="1" outlineLevel="1" x14ac:dyDescent="0.2">
      <c r="A247" s="99" t="s">
        <v>1893</v>
      </c>
      <c r="B247" s="63" t="s">
        <v>238</v>
      </c>
      <c r="C247" s="43" t="s">
        <v>79</v>
      </c>
      <c r="D247" s="44">
        <v>1268.02</v>
      </c>
      <c r="E247" s="44">
        <v>1233.1199999999999</v>
      </c>
      <c r="F247" s="44">
        <v>1198.57</v>
      </c>
      <c r="G247" s="44">
        <v>1172.1400000000001</v>
      </c>
      <c r="H247" s="44">
        <v>1171.97</v>
      </c>
      <c r="I247" s="44">
        <v>1216.0999999999999</v>
      </c>
      <c r="J247" s="44">
        <v>1248.69</v>
      </c>
      <c r="K247" s="44">
        <v>1458.14</v>
      </c>
      <c r="L247" s="44">
        <v>1664.48</v>
      </c>
      <c r="M247" s="44">
        <v>1751.36</v>
      </c>
      <c r="N247" s="44">
        <v>1792.89</v>
      </c>
      <c r="O247" s="44">
        <v>1814.18</v>
      </c>
      <c r="P247" s="44">
        <v>1818.53</v>
      </c>
      <c r="Q247" s="44">
        <v>1829.38</v>
      </c>
      <c r="R247" s="44">
        <v>1814.47</v>
      </c>
      <c r="S247" s="44">
        <v>1808.8</v>
      </c>
      <c r="T247" s="44">
        <v>1771.26</v>
      </c>
      <c r="U247" s="44">
        <v>1814.71</v>
      </c>
      <c r="V247" s="44">
        <v>1947.11</v>
      </c>
      <c r="W247" s="44">
        <v>1765.17</v>
      </c>
      <c r="X247" s="44">
        <v>1777.55</v>
      </c>
      <c r="Y247" s="44">
        <v>1737.4</v>
      </c>
      <c r="Z247" s="44">
        <v>1475.72</v>
      </c>
      <c r="AA247" s="44">
        <v>1267.4000000000001</v>
      </c>
    </row>
    <row r="248" spans="1:27" ht="12.75" customHeight="1" outlineLevel="1" x14ac:dyDescent="0.2">
      <c r="A248" s="99" t="s">
        <v>1894</v>
      </c>
      <c r="B248" s="63" t="s">
        <v>90</v>
      </c>
      <c r="C248" s="43" t="s">
        <v>79</v>
      </c>
      <c r="D248" s="44">
        <f>$D$168</f>
        <v>1716.97</v>
      </c>
      <c r="E248" s="44">
        <f>$D$168</f>
        <v>1716.97</v>
      </c>
      <c r="F248" s="44">
        <f t="shared" ref="F248:AA248" si="142">$D$168</f>
        <v>1716.97</v>
      </c>
      <c r="G248" s="44">
        <f t="shared" si="142"/>
        <v>1716.97</v>
      </c>
      <c r="H248" s="44">
        <f t="shared" si="142"/>
        <v>1716.97</v>
      </c>
      <c r="I248" s="44">
        <f t="shared" si="142"/>
        <v>1716.97</v>
      </c>
      <c r="J248" s="44">
        <f t="shared" si="142"/>
        <v>1716.97</v>
      </c>
      <c r="K248" s="44">
        <f t="shared" si="142"/>
        <v>1716.97</v>
      </c>
      <c r="L248" s="44">
        <f t="shared" si="142"/>
        <v>1716.97</v>
      </c>
      <c r="M248" s="44">
        <f t="shared" si="142"/>
        <v>1716.97</v>
      </c>
      <c r="N248" s="44">
        <f t="shared" si="142"/>
        <v>1716.97</v>
      </c>
      <c r="O248" s="44">
        <f t="shared" si="142"/>
        <v>1716.97</v>
      </c>
      <c r="P248" s="44">
        <f t="shared" si="142"/>
        <v>1716.97</v>
      </c>
      <c r="Q248" s="44">
        <f t="shared" si="142"/>
        <v>1716.97</v>
      </c>
      <c r="R248" s="44">
        <f t="shared" si="142"/>
        <v>1716.97</v>
      </c>
      <c r="S248" s="44">
        <f t="shared" si="142"/>
        <v>1716.97</v>
      </c>
      <c r="T248" s="44">
        <f t="shared" si="142"/>
        <v>1716.97</v>
      </c>
      <c r="U248" s="44">
        <f t="shared" si="142"/>
        <v>1716.97</v>
      </c>
      <c r="V248" s="44">
        <f t="shared" si="142"/>
        <v>1716.97</v>
      </c>
      <c r="W248" s="44">
        <f t="shared" si="142"/>
        <v>1716.97</v>
      </c>
      <c r="X248" s="44">
        <f t="shared" si="142"/>
        <v>1716.97</v>
      </c>
      <c r="Y248" s="44">
        <f t="shared" si="142"/>
        <v>1716.97</v>
      </c>
      <c r="Z248" s="44">
        <f t="shared" si="142"/>
        <v>1716.97</v>
      </c>
      <c r="AA248" s="44">
        <f t="shared" si="142"/>
        <v>1716.97</v>
      </c>
    </row>
    <row r="249" spans="1:27" ht="12.75" customHeight="1" outlineLevel="1" x14ac:dyDescent="0.2">
      <c r="A249" s="99" t="s">
        <v>1895</v>
      </c>
      <c r="B249" s="63" t="s">
        <v>83</v>
      </c>
      <c r="C249" s="43" t="s">
        <v>79</v>
      </c>
      <c r="D249" s="44">
        <v>3.35</v>
      </c>
      <c r="E249" s="44">
        <v>3.35</v>
      </c>
      <c r="F249" s="44">
        <v>3.35</v>
      </c>
      <c r="G249" s="44">
        <v>3.35</v>
      </c>
      <c r="H249" s="44">
        <v>3.35</v>
      </c>
      <c r="I249" s="44">
        <v>3.35</v>
      </c>
      <c r="J249" s="44">
        <v>3.35</v>
      </c>
      <c r="K249" s="44">
        <v>3.35</v>
      </c>
      <c r="L249" s="44">
        <v>3.35</v>
      </c>
      <c r="M249" s="44">
        <v>3.35</v>
      </c>
      <c r="N249" s="44">
        <v>3.35</v>
      </c>
      <c r="O249" s="44">
        <v>3.35</v>
      </c>
      <c r="P249" s="44">
        <v>3.35</v>
      </c>
      <c r="Q249" s="44">
        <v>3.35</v>
      </c>
      <c r="R249" s="44">
        <v>3.35</v>
      </c>
      <c r="S249" s="44">
        <v>3.35</v>
      </c>
      <c r="T249" s="44">
        <v>3.35</v>
      </c>
      <c r="U249" s="44">
        <v>3.35</v>
      </c>
      <c r="V249" s="44">
        <v>3.35</v>
      </c>
      <c r="W249" s="44">
        <v>3.35</v>
      </c>
      <c r="X249" s="44">
        <v>3.35</v>
      </c>
      <c r="Y249" s="44">
        <v>3.35</v>
      </c>
      <c r="Z249" s="44">
        <v>3.35</v>
      </c>
      <c r="AA249" s="44">
        <v>3.35</v>
      </c>
    </row>
    <row r="250" spans="1:27" ht="12.75" customHeight="1" outlineLevel="1" x14ac:dyDescent="0.2">
      <c r="A250" s="99" t="s">
        <v>1896</v>
      </c>
      <c r="B250" s="63" t="s">
        <v>81</v>
      </c>
      <c r="C250" s="43" t="s">
        <v>79</v>
      </c>
      <c r="D250" s="44">
        <f>$D$11</f>
        <v>110.23</v>
      </c>
      <c r="E250" s="44">
        <f t="shared" ref="E250:AA250" si="143">$D$11</f>
        <v>110.23</v>
      </c>
      <c r="F250" s="44">
        <f t="shared" si="143"/>
        <v>110.23</v>
      </c>
      <c r="G250" s="44">
        <f t="shared" si="143"/>
        <v>110.23</v>
      </c>
      <c r="H250" s="44">
        <f t="shared" si="143"/>
        <v>110.23</v>
      </c>
      <c r="I250" s="44">
        <f t="shared" si="143"/>
        <v>110.23</v>
      </c>
      <c r="J250" s="44">
        <f t="shared" si="143"/>
        <v>110.23</v>
      </c>
      <c r="K250" s="44">
        <f t="shared" si="143"/>
        <v>110.23</v>
      </c>
      <c r="L250" s="44">
        <f t="shared" si="143"/>
        <v>110.23</v>
      </c>
      <c r="M250" s="44">
        <f t="shared" si="143"/>
        <v>110.23</v>
      </c>
      <c r="N250" s="44">
        <f t="shared" si="143"/>
        <v>110.23</v>
      </c>
      <c r="O250" s="44">
        <f t="shared" si="143"/>
        <v>110.23</v>
      </c>
      <c r="P250" s="44">
        <f t="shared" si="143"/>
        <v>110.23</v>
      </c>
      <c r="Q250" s="44">
        <f t="shared" si="143"/>
        <v>110.23</v>
      </c>
      <c r="R250" s="44">
        <f t="shared" si="143"/>
        <v>110.23</v>
      </c>
      <c r="S250" s="44">
        <f t="shared" si="143"/>
        <v>110.23</v>
      </c>
      <c r="T250" s="44">
        <f t="shared" si="143"/>
        <v>110.23</v>
      </c>
      <c r="U250" s="44">
        <f t="shared" si="143"/>
        <v>110.23</v>
      </c>
      <c r="V250" s="44">
        <f t="shared" si="143"/>
        <v>110.23</v>
      </c>
      <c r="W250" s="44">
        <f t="shared" si="143"/>
        <v>110.23</v>
      </c>
      <c r="X250" s="44">
        <f t="shared" si="143"/>
        <v>110.23</v>
      </c>
      <c r="Y250" s="44">
        <f t="shared" si="143"/>
        <v>110.23</v>
      </c>
      <c r="Z250" s="44">
        <f t="shared" si="143"/>
        <v>110.23</v>
      </c>
      <c r="AA250" s="44">
        <f t="shared" si="143"/>
        <v>110.23</v>
      </c>
    </row>
    <row r="251" spans="1:27" ht="12.75" customHeight="1" x14ac:dyDescent="0.2">
      <c r="A251" s="98" t="s">
        <v>1897</v>
      </c>
      <c r="B251" s="28" t="str">
        <f>"18"&amp;"."&amp;$B$800&amp;"."&amp;$B$801</f>
        <v>18.12.2023</v>
      </c>
      <c r="C251" s="90" t="s">
        <v>76</v>
      </c>
      <c r="D251" s="91">
        <f>ROUND(((D252+D253+D255+D254)/1000),5)</f>
        <v>3.0396800000000002</v>
      </c>
      <c r="E251" s="91">
        <f>ROUND(((E252+E253+E255+E254)/1000),5)</f>
        <v>2.9463900000000001</v>
      </c>
      <c r="F251" s="91">
        <f>ROUND(((F252+F253+F255+F254)/1000),5)</f>
        <v>2.88076</v>
      </c>
      <c r="G251" s="91">
        <f t="shared" ref="G251:AA251" si="144">ROUND(((G252+G253+G255+G254)/1000),5)</f>
        <v>2.8790399999999998</v>
      </c>
      <c r="H251" s="91">
        <f t="shared" si="144"/>
        <v>2.9090099999999999</v>
      </c>
      <c r="I251" s="91">
        <f t="shared" si="144"/>
        <v>3.0429599999999999</v>
      </c>
      <c r="J251" s="91">
        <f t="shared" si="144"/>
        <v>3.2706300000000001</v>
      </c>
      <c r="K251" s="91">
        <f t="shared" si="144"/>
        <v>3.55572</v>
      </c>
      <c r="L251" s="91">
        <f t="shared" si="144"/>
        <v>3.7675000000000001</v>
      </c>
      <c r="M251" s="91">
        <f t="shared" si="144"/>
        <v>3.8087499999999999</v>
      </c>
      <c r="N251" s="91">
        <f t="shared" si="144"/>
        <v>3.79935</v>
      </c>
      <c r="O251" s="91">
        <f t="shared" si="144"/>
        <v>3.8719700000000001</v>
      </c>
      <c r="P251" s="91">
        <f t="shared" si="144"/>
        <v>3.8575900000000001</v>
      </c>
      <c r="Q251" s="91">
        <f t="shared" si="144"/>
        <v>3.8748200000000002</v>
      </c>
      <c r="R251" s="91">
        <f t="shared" si="144"/>
        <v>3.8670200000000001</v>
      </c>
      <c r="S251" s="91">
        <f t="shared" si="144"/>
        <v>3.85487</v>
      </c>
      <c r="T251" s="91">
        <f t="shared" si="144"/>
        <v>4.0325899999999999</v>
      </c>
      <c r="U251" s="91">
        <f t="shared" si="144"/>
        <v>4.0575000000000001</v>
      </c>
      <c r="V251" s="91">
        <f t="shared" si="144"/>
        <v>3.9750299999999998</v>
      </c>
      <c r="W251" s="91">
        <f t="shared" si="144"/>
        <v>3.8073800000000002</v>
      </c>
      <c r="X251" s="91">
        <f t="shared" si="144"/>
        <v>3.7086000000000001</v>
      </c>
      <c r="Y251" s="91">
        <f t="shared" si="144"/>
        <v>3.5606800000000001</v>
      </c>
      <c r="Z251" s="91">
        <f t="shared" si="144"/>
        <v>3.2966700000000002</v>
      </c>
      <c r="AA251" s="91">
        <f t="shared" si="144"/>
        <v>3.0665900000000001</v>
      </c>
    </row>
    <row r="252" spans="1:27" ht="12.75" customHeight="1" outlineLevel="1" x14ac:dyDescent="0.2">
      <c r="A252" s="99" t="s">
        <v>1898</v>
      </c>
      <c r="B252" s="63" t="s">
        <v>238</v>
      </c>
      <c r="C252" s="43" t="s">
        <v>79</v>
      </c>
      <c r="D252" s="44">
        <v>1209.1300000000001</v>
      </c>
      <c r="E252" s="44">
        <v>1115.8399999999999</v>
      </c>
      <c r="F252" s="44">
        <v>1050.21</v>
      </c>
      <c r="G252" s="44">
        <v>1048.49</v>
      </c>
      <c r="H252" s="44">
        <v>1078.46</v>
      </c>
      <c r="I252" s="44">
        <v>1212.4100000000001</v>
      </c>
      <c r="J252" s="44">
        <v>1440.08</v>
      </c>
      <c r="K252" s="44">
        <v>1725.17</v>
      </c>
      <c r="L252" s="44">
        <v>1936.95</v>
      </c>
      <c r="M252" s="44">
        <v>1978.2</v>
      </c>
      <c r="N252" s="44">
        <v>1968.8</v>
      </c>
      <c r="O252" s="44">
        <v>2041.42</v>
      </c>
      <c r="P252" s="44">
        <v>2027.04</v>
      </c>
      <c r="Q252" s="44">
        <v>2044.27</v>
      </c>
      <c r="R252" s="44">
        <v>2036.47</v>
      </c>
      <c r="S252" s="44">
        <v>2024.32</v>
      </c>
      <c r="T252" s="44">
        <v>2202.04</v>
      </c>
      <c r="U252" s="44">
        <v>2226.9499999999998</v>
      </c>
      <c r="V252" s="44">
        <v>2144.48</v>
      </c>
      <c r="W252" s="44">
        <v>1976.83</v>
      </c>
      <c r="X252" s="44">
        <v>1878.05</v>
      </c>
      <c r="Y252" s="44">
        <v>1730.13</v>
      </c>
      <c r="Z252" s="44">
        <v>1466.12</v>
      </c>
      <c r="AA252" s="44">
        <v>1236.04</v>
      </c>
    </row>
    <row r="253" spans="1:27" ht="12.75" customHeight="1" outlineLevel="1" x14ac:dyDescent="0.2">
      <c r="A253" s="99" t="s">
        <v>1899</v>
      </c>
      <c r="B253" s="63" t="s">
        <v>90</v>
      </c>
      <c r="C253" s="43" t="s">
        <v>79</v>
      </c>
      <c r="D253" s="44">
        <f>$D$168</f>
        <v>1716.97</v>
      </c>
      <c r="E253" s="44">
        <f>$D$168</f>
        <v>1716.97</v>
      </c>
      <c r="F253" s="44">
        <f t="shared" ref="F253:AA253" si="145">$D$168</f>
        <v>1716.97</v>
      </c>
      <c r="G253" s="44">
        <f t="shared" si="145"/>
        <v>1716.97</v>
      </c>
      <c r="H253" s="44">
        <f t="shared" si="145"/>
        <v>1716.97</v>
      </c>
      <c r="I253" s="44">
        <f t="shared" si="145"/>
        <v>1716.97</v>
      </c>
      <c r="J253" s="44">
        <f t="shared" si="145"/>
        <v>1716.97</v>
      </c>
      <c r="K253" s="44">
        <f t="shared" si="145"/>
        <v>1716.97</v>
      </c>
      <c r="L253" s="44">
        <f t="shared" si="145"/>
        <v>1716.97</v>
      </c>
      <c r="M253" s="44">
        <f t="shared" si="145"/>
        <v>1716.97</v>
      </c>
      <c r="N253" s="44">
        <f t="shared" si="145"/>
        <v>1716.97</v>
      </c>
      <c r="O253" s="44">
        <f t="shared" si="145"/>
        <v>1716.97</v>
      </c>
      <c r="P253" s="44">
        <f t="shared" si="145"/>
        <v>1716.97</v>
      </c>
      <c r="Q253" s="44">
        <f t="shared" si="145"/>
        <v>1716.97</v>
      </c>
      <c r="R253" s="44">
        <f t="shared" si="145"/>
        <v>1716.97</v>
      </c>
      <c r="S253" s="44">
        <f t="shared" si="145"/>
        <v>1716.97</v>
      </c>
      <c r="T253" s="44">
        <f t="shared" si="145"/>
        <v>1716.97</v>
      </c>
      <c r="U253" s="44">
        <f t="shared" si="145"/>
        <v>1716.97</v>
      </c>
      <c r="V253" s="44">
        <f t="shared" si="145"/>
        <v>1716.97</v>
      </c>
      <c r="W253" s="44">
        <f t="shared" si="145"/>
        <v>1716.97</v>
      </c>
      <c r="X253" s="44">
        <f t="shared" si="145"/>
        <v>1716.97</v>
      </c>
      <c r="Y253" s="44">
        <f t="shared" si="145"/>
        <v>1716.97</v>
      </c>
      <c r="Z253" s="44">
        <f t="shared" si="145"/>
        <v>1716.97</v>
      </c>
      <c r="AA253" s="44">
        <f t="shared" si="145"/>
        <v>1716.97</v>
      </c>
    </row>
    <row r="254" spans="1:27" ht="12.75" customHeight="1" outlineLevel="1" x14ac:dyDescent="0.2">
      <c r="A254" s="99" t="s">
        <v>1900</v>
      </c>
      <c r="B254" s="63" t="s">
        <v>83</v>
      </c>
      <c r="C254" s="43" t="s">
        <v>79</v>
      </c>
      <c r="D254" s="44">
        <v>3.35</v>
      </c>
      <c r="E254" s="44">
        <v>3.35</v>
      </c>
      <c r="F254" s="44">
        <v>3.35</v>
      </c>
      <c r="G254" s="44">
        <v>3.35</v>
      </c>
      <c r="H254" s="44">
        <v>3.35</v>
      </c>
      <c r="I254" s="44">
        <v>3.35</v>
      </c>
      <c r="J254" s="44">
        <v>3.35</v>
      </c>
      <c r="K254" s="44">
        <v>3.35</v>
      </c>
      <c r="L254" s="44">
        <v>3.35</v>
      </c>
      <c r="M254" s="44">
        <v>3.35</v>
      </c>
      <c r="N254" s="44">
        <v>3.35</v>
      </c>
      <c r="O254" s="44">
        <v>3.35</v>
      </c>
      <c r="P254" s="44">
        <v>3.35</v>
      </c>
      <c r="Q254" s="44">
        <v>3.35</v>
      </c>
      <c r="R254" s="44">
        <v>3.35</v>
      </c>
      <c r="S254" s="44">
        <v>3.35</v>
      </c>
      <c r="T254" s="44">
        <v>3.35</v>
      </c>
      <c r="U254" s="44">
        <v>3.35</v>
      </c>
      <c r="V254" s="44">
        <v>3.35</v>
      </c>
      <c r="W254" s="44">
        <v>3.35</v>
      </c>
      <c r="X254" s="44">
        <v>3.35</v>
      </c>
      <c r="Y254" s="44">
        <v>3.35</v>
      </c>
      <c r="Z254" s="44">
        <v>3.35</v>
      </c>
      <c r="AA254" s="44">
        <v>3.35</v>
      </c>
    </row>
    <row r="255" spans="1:27" ht="12.75" customHeight="1" outlineLevel="1" x14ac:dyDescent="0.2">
      <c r="A255" s="99" t="s">
        <v>1901</v>
      </c>
      <c r="B255" s="63" t="s">
        <v>81</v>
      </c>
      <c r="C255" s="43" t="s">
        <v>79</v>
      </c>
      <c r="D255" s="44">
        <f>$D$11</f>
        <v>110.23</v>
      </c>
      <c r="E255" s="44">
        <f t="shared" ref="E255:AA255" si="146">$D$11</f>
        <v>110.23</v>
      </c>
      <c r="F255" s="44">
        <f t="shared" si="146"/>
        <v>110.23</v>
      </c>
      <c r="G255" s="44">
        <f t="shared" si="146"/>
        <v>110.23</v>
      </c>
      <c r="H255" s="44">
        <f t="shared" si="146"/>
        <v>110.23</v>
      </c>
      <c r="I255" s="44">
        <f t="shared" si="146"/>
        <v>110.23</v>
      </c>
      <c r="J255" s="44">
        <f t="shared" si="146"/>
        <v>110.23</v>
      </c>
      <c r="K255" s="44">
        <f t="shared" si="146"/>
        <v>110.23</v>
      </c>
      <c r="L255" s="44">
        <f t="shared" si="146"/>
        <v>110.23</v>
      </c>
      <c r="M255" s="44">
        <f t="shared" si="146"/>
        <v>110.23</v>
      </c>
      <c r="N255" s="44">
        <f t="shared" si="146"/>
        <v>110.23</v>
      </c>
      <c r="O255" s="44">
        <f t="shared" si="146"/>
        <v>110.23</v>
      </c>
      <c r="P255" s="44">
        <f t="shared" si="146"/>
        <v>110.23</v>
      </c>
      <c r="Q255" s="44">
        <f t="shared" si="146"/>
        <v>110.23</v>
      </c>
      <c r="R255" s="44">
        <f t="shared" si="146"/>
        <v>110.23</v>
      </c>
      <c r="S255" s="44">
        <f t="shared" si="146"/>
        <v>110.23</v>
      </c>
      <c r="T255" s="44">
        <f t="shared" si="146"/>
        <v>110.23</v>
      </c>
      <c r="U255" s="44">
        <f t="shared" si="146"/>
        <v>110.23</v>
      </c>
      <c r="V255" s="44">
        <f t="shared" si="146"/>
        <v>110.23</v>
      </c>
      <c r="W255" s="44">
        <f t="shared" si="146"/>
        <v>110.23</v>
      </c>
      <c r="X255" s="44">
        <f t="shared" si="146"/>
        <v>110.23</v>
      </c>
      <c r="Y255" s="44">
        <f t="shared" si="146"/>
        <v>110.23</v>
      </c>
      <c r="Z255" s="44">
        <f t="shared" si="146"/>
        <v>110.23</v>
      </c>
      <c r="AA255" s="44">
        <f t="shared" si="146"/>
        <v>110.23</v>
      </c>
    </row>
    <row r="256" spans="1:27" ht="12.75" customHeight="1" x14ac:dyDescent="0.2">
      <c r="A256" s="98" t="s">
        <v>1902</v>
      </c>
      <c r="B256" s="28" t="str">
        <f>"19"&amp;"."&amp;$B$800&amp;"."&amp;$B$801</f>
        <v>19.12.2023</v>
      </c>
      <c r="C256" s="90" t="s">
        <v>76</v>
      </c>
      <c r="D256" s="91">
        <f>ROUND(((D257+D258+D260+D259)/1000),5)</f>
        <v>3.0142699999999998</v>
      </c>
      <c r="E256" s="91">
        <f>ROUND(((E257+E258+E260+E259)/1000),5)</f>
        <v>2.9369999999999998</v>
      </c>
      <c r="F256" s="91">
        <f>ROUND(((F257+F258+F260+F259)/1000),5)</f>
        <v>2.9097400000000002</v>
      </c>
      <c r="G256" s="91">
        <f t="shared" ref="G256:AA256" si="147">ROUND(((G257+G258+G260+G259)/1000),5)</f>
        <v>2.9094600000000002</v>
      </c>
      <c r="H256" s="91">
        <f t="shared" si="147"/>
        <v>2.9178600000000001</v>
      </c>
      <c r="I256" s="91">
        <f t="shared" si="147"/>
        <v>3.0610499999999998</v>
      </c>
      <c r="J256" s="91">
        <f t="shared" si="147"/>
        <v>3.2843100000000001</v>
      </c>
      <c r="K256" s="91">
        <f t="shared" si="147"/>
        <v>3.4988800000000002</v>
      </c>
      <c r="L256" s="91">
        <f t="shared" si="147"/>
        <v>3.72553</v>
      </c>
      <c r="M256" s="91">
        <f t="shared" si="147"/>
        <v>3.7707299999999999</v>
      </c>
      <c r="N256" s="91">
        <f t="shared" si="147"/>
        <v>3.8094600000000001</v>
      </c>
      <c r="O256" s="91">
        <f t="shared" si="147"/>
        <v>3.8348800000000001</v>
      </c>
      <c r="P256" s="91">
        <f t="shared" si="147"/>
        <v>3.8230200000000001</v>
      </c>
      <c r="Q256" s="91">
        <f t="shared" si="147"/>
        <v>3.8380399999999999</v>
      </c>
      <c r="R256" s="91">
        <f t="shared" si="147"/>
        <v>3.83731</v>
      </c>
      <c r="S256" s="91">
        <f t="shared" si="147"/>
        <v>3.8048600000000001</v>
      </c>
      <c r="T256" s="91">
        <f t="shared" si="147"/>
        <v>3.91648</v>
      </c>
      <c r="U256" s="91">
        <f t="shared" si="147"/>
        <v>3.8334000000000001</v>
      </c>
      <c r="V256" s="91">
        <f t="shared" si="147"/>
        <v>3.8044099999999998</v>
      </c>
      <c r="W256" s="91">
        <f t="shared" si="147"/>
        <v>3.79901</v>
      </c>
      <c r="X256" s="91">
        <f t="shared" si="147"/>
        <v>3.6956699999999998</v>
      </c>
      <c r="Y256" s="91">
        <f t="shared" si="147"/>
        <v>3.5276399999999999</v>
      </c>
      <c r="Z256" s="91">
        <f t="shared" si="147"/>
        <v>3.2919700000000001</v>
      </c>
      <c r="AA256" s="91">
        <f t="shared" si="147"/>
        <v>3.0553400000000002</v>
      </c>
    </row>
    <row r="257" spans="1:27" ht="12.75" customHeight="1" outlineLevel="1" x14ac:dyDescent="0.2">
      <c r="A257" s="99" t="s">
        <v>1903</v>
      </c>
      <c r="B257" s="63" t="s">
        <v>238</v>
      </c>
      <c r="C257" s="43" t="s">
        <v>79</v>
      </c>
      <c r="D257" s="44">
        <v>1183.72</v>
      </c>
      <c r="E257" s="44">
        <v>1106.45</v>
      </c>
      <c r="F257" s="44">
        <v>1079.19</v>
      </c>
      <c r="G257" s="44">
        <v>1078.9100000000001</v>
      </c>
      <c r="H257" s="44">
        <v>1087.31</v>
      </c>
      <c r="I257" s="44">
        <v>1230.5</v>
      </c>
      <c r="J257" s="44">
        <v>1453.76</v>
      </c>
      <c r="K257" s="44">
        <v>1668.33</v>
      </c>
      <c r="L257" s="44">
        <v>1894.98</v>
      </c>
      <c r="M257" s="44">
        <v>1940.18</v>
      </c>
      <c r="N257" s="44">
        <v>1978.91</v>
      </c>
      <c r="O257" s="44">
        <v>2004.33</v>
      </c>
      <c r="P257" s="44">
        <v>1992.47</v>
      </c>
      <c r="Q257" s="44">
        <v>2007.49</v>
      </c>
      <c r="R257" s="44">
        <v>2006.76</v>
      </c>
      <c r="S257" s="44">
        <v>1974.31</v>
      </c>
      <c r="T257" s="44">
        <v>2085.9299999999998</v>
      </c>
      <c r="U257" s="44">
        <v>2002.85</v>
      </c>
      <c r="V257" s="44">
        <v>1973.86</v>
      </c>
      <c r="W257" s="44">
        <v>1968.46</v>
      </c>
      <c r="X257" s="44">
        <v>1865.12</v>
      </c>
      <c r="Y257" s="44">
        <v>1697.09</v>
      </c>
      <c r="Z257" s="44">
        <v>1461.42</v>
      </c>
      <c r="AA257" s="44">
        <v>1224.79</v>
      </c>
    </row>
    <row r="258" spans="1:27" ht="12.75" customHeight="1" outlineLevel="1" x14ac:dyDescent="0.2">
      <c r="A258" s="99" t="s">
        <v>1904</v>
      </c>
      <c r="B258" s="63" t="s">
        <v>90</v>
      </c>
      <c r="C258" s="43" t="s">
        <v>79</v>
      </c>
      <c r="D258" s="44">
        <f>$D$168</f>
        <v>1716.97</v>
      </c>
      <c r="E258" s="44">
        <f>$D$168</f>
        <v>1716.97</v>
      </c>
      <c r="F258" s="44">
        <f t="shared" ref="F258:AA258" si="148">$D$168</f>
        <v>1716.97</v>
      </c>
      <c r="G258" s="44">
        <f t="shared" si="148"/>
        <v>1716.97</v>
      </c>
      <c r="H258" s="44">
        <f t="shared" si="148"/>
        <v>1716.97</v>
      </c>
      <c r="I258" s="44">
        <f t="shared" si="148"/>
        <v>1716.97</v>
      </c>
      <c r="J258" s="44">
        <f t="shared" si="148"/>
        <v>1716.97</v>
      </c>
      <c r="K258" s="44">
        <f t="shared" si="148"/>
        <v>1716.97</v>
      </c>
      <c r="L258" s="44">
        <f t="shared" si="148"/>
        <v>1716.97</v>
      </c>
      <c r="M258" s="44">
        <f t="shared" si="148"/>
        <v>1716.97</v>
      </c>
      <c r="N258" s="44">
        <f t="shared" si="148"/>
        <v>1716.97</v>
      </c>
      <c r="O258" s="44">
        <f t="shared" si="148"/>
        <v>1716.97</v>
      </c>
      <c r="P258" s="44">
        <f t="shared" si="148"/>
        <v>1716.97</v>
      </c>
      <c r="Q258" s="44">
        <f t="shared" si="148"/>
        <v>1716.97</v>
      </c>
      <c r="R258" s="44">
        <f t="shared" si="148"/>
        <v>1716.97</v>
      </c>
      <c r="S258" s="44">
        <f t="shared" si="148"/>
        <v>1716.97</v>
      </c>
      <c r="T258" s="44">
        <f t="shared" si="148"/>
        <v>1716.97</v>
      </c>
      <c r="U258" s="44">
        <f t="shared" si="148"/>
        <v>1716.97</v>
      </c>
      <c r="V258" s="44">
        <f t="shared" si="148"/>
        <v>1716.97</v>
      </c>
      <c r="W258" s="44">
        <f t="shared" si="148"/>
        <v>1716.97</v>
      </c>
      <c r="X258" s="44">
        <f t="shared" si="148"/>
        <v>1716.97</v>
      </c>
      <c r="Y258" s="44">
        <f t="shared" si="148"/>
        <v>1716.97</v>
      </c>
      <c r="Z258" s="44">
        <f t="shared" si="148"/>
        <v>1716.97</v>
      </c>
      <c r="AA258" s="44">
        <f t="shared" si="148"/>
        <v>1716.97</v>
      </c>
    </row>
    <row r="259" spans="1:27" ht="12.75" customHeight="1" outlineLevel="1" x14ac:dyDescent="0.2">
      <c r="A259" s="99" t="s">
        <v>1905</v>
      </c>
      <c r="B259" s="63" t="s">
        <v>83</v>
      </c>
      <c r="C259" s="43" t="s">
        <v>79</v>
      </c>
      <c r="D259" s="44">
        <v>3.35</v>
      </c>
      <c r="E259" s="44">
        <v>3.35</v>
      </c>
      <c r="F259" s="44">
        <v>3.35</v>
      </c>
      <c r="G259" s="44">
        <v>3.35</v>
      </c>
      <c r="H259" s="44">
        <v>3.35</v>
      </c>
      <c r="I259" s="44">
        <v>3.35</v>
      </c>
      <c r="J259" s="44">
        <v>3.35</v>
      </c>
      <c r="K259" s="44">
        <v>3.35</v>
      </c>
      <c r="L259" s="44">
        <v>3.35</v>
      </c>
      <c r="M259" s="44">
        <v>3.35</v>
      </c>
      <c r="N259" s="44">
        <v>3.35</v>
      </c>
      <c r="O259" s="44">
        <v>3.35</v>
      </c>
      <c r="P259" s="44">
        <v>3.35</v>
      </c>
      <c r="Q259" s="44">
        <v>3.35</v>
      </c>
      <c r="R259" s="44">
        <v>3.35</v>
      </c>
      <c r="S259" s="44">
        <v>3.35</v>
      </c>
      <c r="T259" s="44">
        <v>3.35</v>
      </c>
      <c r="U259" s="44">
        <v>3.35</v>
      </c>
      <c r="V259" s="44">
        <v>3.35</v>
      </c>
      <c r="W259" s="44">
        <v>3.35</v>
      </c>
      <c r="X259" s="44">
        <v>3.35</v>
      </c>
      <c r="Y259" s="44">
        <v>3.35</v>
      </c>
      <c r="Z259" s="44">
        <v>3.35</v>
      </c>
      <c r="AA259" s="44">
        <v>3.35</v>
      </c>
    </row>
    <row r="260" spans="1:27" ht="12.75" customHeight="1" outlineLevel="1" x14ac:dyDescent="0.2">
      <c r="A260" s="99" t="s">
        <v>1906</v>
      </c>
      <c r="B260" s="63" t="s">
        <v>81</v>
      </c>
      <c r="C260" s="43" t="s">
        <v>79</v>
      </c>
      <c r="D260" s="44">
        <f>$D$11</f>
        <v>110.23</v>
      </c>
      <c r="E260" s="44">
        <f t="shared" ref="E260:AA260" si="149">$D$11</f>
        <v>110.23</v>
      </c>
      <c r="F260" s="44">
        <f t="shared" si="149"/>
        <v>110.23</v>
      </c>
      <c r="G260" s="44">
        <f t="shared" si="149"/>
        <v>110.23</v>
      </c>
      <c r="H260" s="44">
        <f t="shared" si="149"/>
        <v>110.23</v>
      </c>
      <c r="I260" s="44">
        <f t="shared" si="149"/>
        <v>110.23</v>
      </c>
      <c r="J260" s="44">
        <f t="shared" si="149"/>
        <v>110.23</v>
      </c>
      <c r="K260" s="44">
        <f t="shared" si="149"/>
        <v>110.23</v>
      </c>
      <c r="L260" s="44">
        <f t="shared" si="149"/>
        <v>110.23</v>
      </c>
      <c r="M260" s="44">
        <f t="shared" si="149"/>
        <v>110.23</v>
      </c>
      <c r="N260" s="44">
        <f t="shared" si="149"/>
        <v>110.23</v>
      </c>
      <c r="O260" s="44">
        <f t="shared" si="149"/>
        <v>110.23</v>
      </c>
      <c r="P260" s="44">
        <f t="shared" si="149"/>
        <v>110.23</v>
      </c>
      <c r="Q260" s="44">
        <f t="shared" si="149"/>
        <v>110.23</v>
      </c>
      <c r="R260" s="44">
        <f t="shared" si="149"/>
        <v>110.23</v>
      </c>
      <c r="S260" s="44">
        <f t="shared" si="149"/>
        <v>110.23</v>
      </c>
      <c r="T260" s="44">
        <f t="shared" si="149"/>
        <v>110.23</v>
      </c>
      <c r="U260" s="44">
        <f t="shared" si="149"/>
        <v>110.23</v>
      </c>
      <c r="V260" s="44">
        <f t="shared" si="149"/>
        <v>110.23</v>
      </c>
      <c r="W260" s="44">
        <f t="shared" si="149"/>
        <v>110.23</v>
      </c>
      <c r="X260" s="44">
        <f t="shared" si="149"/>
        <v>110.23</v>
      </c>
      <c r="Y260" s="44">
        <f t="shared" si="149"/>
        <v>110.23</v>
      </c>
      <c r="Z260" s="44">
        <f t="shared" si="149"/>
        <v>110.23</v>
      </c>
      <c r="AA260" s="44">
        <f t="shared" si="149"/>
        <v>110.23</v>
      </c>
    </row>
    <row r="261" spans="1:27" ht="12.75" customHeight="1" x14ac:dyDescent="0.2">
      <c r="A261" s="98" t="s">
        <v>1907</v>
      </c>
      <c r="B261" s="28" t="str">
        <f>"20"&amp;"."&amp;$B$800&amp;"."&amp;$B$801</f>
        <v>20.12.2023</v>
      </c>
      <c r="C261" s="90" t="s">
        <v>76</v>
      </c>
      <c r="D261" s="91">
        <f>ROUND(((D262+D263+D265+D264)/1000),5)</f>
        <v>3.0653100000000002</v>
      </c>
      <c r="E261" s="91">
        <f>ROUND(((E262+E263+E265+E264)/1000),5)</f>
        <v>3.01715</v>
      </c>
      <c r="F261" s="91">
        <f>ROUND(((F262+F263+F265+F264)/1000),5)</f>
        <v>2.95879</v>
      </c>
      <c r="G261" s="91">
        <f t="shared" ref="G261:AA261" si="150">ROUND(((G262+G263+G265+G264)/1000),5)</f>
        <v>2.9528699999999999</v>
      </c>
      <c r="H261" s="91">
        <f t="shared" si="150"/>
        <v>3.0295899999999998</v>
      </c>
      <c r="I261" s="91">
        <f t="shared" si="150"/>
        <v>3.0769000000000002</v>
      </c>
      <c r="J261" s="91">
        <f t="shared" si="150"/>
        <v>3.2947199999999999</v>
      </c>
      <c r="K261" s="91">
        <f t="shared" si="150"/>
        <v>3.4863599999999999</v>
      </c>
      <c r="L261" s="91">
        <f t="shared" si="150"/>
        <v>3.7572800000000002</v>
      </c>
      <c r="M261" s="91">
        <f t="shared" si="150"/>
        <v>3.77989</v>
      </c>
      <c r="N261" s="91">
        <f t="shared" si="150"/>
        <v>3.7814700000000001</v>
      </c>
      <c r="O261" s="91">
        <f t="shared" si="150"/>
        <v>3.8808199999999999</v>
      </c>
      <c r="P261" s="91">
        <f t="shared" si="150"/>
        <v>3.82484</v>
      </c>
      <c r="Q261" s="91">
        <f t="shared" si="150"/>
        <v>3.8443399999999999</v>
      </c>
      <c r="R261" s="91">
        <f t="shared" si="150"/>
        <v>3.8243900000000002</v>
      </c>
      <c r="S261" s="91">
        <f t="shared" si="150"/>
        <v>3.7751600000000001</v>
      </c>
      <c r="T261" s="91">
        <f t="shared" si="150"/>
        <v>3.7193100000000001</v>
      </c>
      <c r="U261" s="91">
        <f t="shared" si="150"/>
        <v>3.72268</v>
      </c>
      <c r="V261" s="91">
        <f t="shared" si="150"/>
        <v>3.77291</v>
      </c>
      <c r="W261" s="91">
        <f t="shared" si="150"/>
        <v>3.7735099999999999</v>
      </c>
      <c r="X261" s="91">
        <f t="shared" si="150"/>
        <v>3.5946400000000001</v>
      </c>
      <c r="Y261" s="91">
        <f t="shared" si="150"/>
        <v>3.4530799999999999</v>
      </c>
      <c r="Z261" s="91">
        <f t="shared" si="150"/>
        <v>3.2993299999999999</v>
      </c>
      <c r="AA261" s="91">
        <f t="shared" si="150"/>
        <v>3.0644300000000002</v>
      </c>
    </row>
    <row r="262" spans="1:27" ht="12.75" customHeight="1" outlineLevel="1" x14ac:dyDescent="0.2">
      <c r="A262" s="99" t="s">
        <v>1908</v>
      </c>
      <c r="B262" s="63" t="s">
        <v>238</v>
      </c>
      <c r="C262" s="43" t="s">
        <v>79</v>
      </c>
      <c r="D262" s="44">
        <v>1234.76</v>
      </c>
      <c r="E262" s="44">
        <v>1186.5999999999999</v>
      </c>
      <c r="F262" s="44">
        <v>1128.24</v>
      </c>
      <c r="G262" s="44">
        <v>1122.32</v>
      </c>
      <c r="H262" s="44">
        <v>1199.04</v>
      </c>
      <c r="I262" s="44">
        <v>1246.3499999999999</v>
      </c>
      <c r="J262" s="44">
        <v>1464.17</v>
      </c>
      <c r="K262" s="44">
        <v>1655.81</v>
      </c>
      <c r="L262" s="44">
        <v>1926.73</v>
      </c>
      <c r="M262" s="44">
        <v>1949.34</v>
      </c>
      <c r="N262" s="44">
        <v>1950.92</v>
      </c>
      <c r="O262" s="44">
        <v>2050.27</v>
      </c>
      <c r="P262" s="44">
        <v>1994.29</v>
      </c>
      <c r="Q262" s="44">
        <v>2013.79</v>
      </c>
      <c r="R262" s="44">
        <v>1993.84</v>
      </c>
      <c r="S262" s="44">
        <v>1944.61</v>
      </c>
      <c r="T262" s="44">
        <v>1888.76</v>
      </c>
      <c r="U262" s="44">
        <v>1892.13</v>
      </c>
      <c r="V262" s="44">
        <v>1942.36</v>
      </c>
      <c r="W262" s="44">
        <v>1942.96</v>
      </c>
      <c r="X262" s="44">
        <v>1764.09</v>
      </c>
      <c r="Y262" s="44">
        <v>1622.53</v>
      </c>
      <c r="Z262" s="44">
        <v>1468.78</v>
      </c>
      <c r="AA262" s="44">
        <v>1233.8800000000001</v>
      </c>
    </row>
    <row r="263" spans="1:27" ht="12.75" customHeight="1" outlineLevel="1" x14ac:dyDescent="0.2">
      <c r="A263" s="99" t="s">
        <v>1909</v>
      </c>
      <c r="B263" s="63" t="s">
        <v>90</v>
      </c>
      <c r="C263" s="43" t="s">
        <v>79</v>
      </c>
      <c r="D263" s="44">
        <f>$D$168</f>
        <v>1716.97</v>
      </c>
      <c r="E263" s="44">
        <f>$D$168</f>
        <v>1716.97</v>
      </c>
      <c r="F263" s="44">
        <f t="shared" ref="F263:AA263" si="151">$D$168</f>
        <v>1716.97</v>
      </c>
      <c r="G263" s="44">
        <f t="shared" si="151"/>
        <v>1716.97</v>
      </c>
      <c r="H263" s="44">
        <f t="shared" si="151"/>
        <v>1716.97</v>
      </c>
      <c r="I263" s="44">
        <f t="shared" si="151"/>
        <v>1716.97</v>
      </c>
      <c r="J263" s="44">
        <f t="shared" si="151"/>
        <v>1716.97</v>
      </c>
      <c r="K263" s="44">
        <f t="shared" si="151"/>
        <v>1716.97</v>
      </c>
      <c r="L263" s="44">
        <f t="shared" si="151"/>
        <v>1716.97</v>
      </c>
      <c r="M263" s="44">
        <f t="shared" si="151"/>
        <v>1716.97</v>
      </c>
      <c r="N263" s="44">
        <f t="shared" si="151"/>
        <v>1716.97</v>
      </c>
      <c r="O263" s="44">
        <f t="shared" si="151"/>
        <v>1716.97</v>
      </c>
      <c r="P263" s="44">
        <f t="shared" si="151"/>
        <v>1716.97</v>
      </c>
      <c r="Q263" s="44">
        <f t="shared" si="151"/>
        <v>1716.97</v>
      </c>
      <c r="R263" s="44">
        <f t="shared" si="151"/>
        <v>1716.97</v>
      </c>
      <c r="S263" s="44">
        <f t="shared" si="151"/>
        <v>1716.97</v>
      </c>
      <c r="T263" s="44">
        <f t="shared" si="151"/>
        <v>1716.97</v>
      </c>
      <c r="U263" s="44">
        <f t="shared" si="151"/>
        <v>1716.97</v>
      </c>
      <c r="V263" s="44">
        <f t="shared" si="151"/>
        <v>1716.97</v>
      </c>
      <c r="W263" s="44">
        <f t="shared" si="151"/>
        <v>1716.97</v>
      </c>
      <c r="X263" s="44">
        <f t="shared" si="151"/>
        <v>1716.97</v>
      </c>
      <c r="Y263" s="44">
        <f t="shared" si="151"/>
        <v>1716.97</v>
      </c>
      <c r="Z263" s="44">
        <f t="shared" si="151"/>
        <v>1716.97</v>
      </c>
      <c r="AA263" s="44">
        <f t="shared" si="151"/>
        <v>1716.97</v>
      </c>
    </row>
    <row r="264" spans="1:27" ht="12.75" customHeight="1" outlineLevel="1" x14ac:dyDescent="0.2">
      <c r="A264" s="99" t="s">
        <v>1910</v>
      </c>
      <c r="B264" s="63" t="s">
        <v>83</v>
      </c>
      <c r="C264" s="43" t="s">
        <v>79</v>
      </c>
      <c r="D264" s="44">
        <v>3.35</v>
      </c>
      <c r="E264" s="44">
        <v>3.35</v>
      </c>
      <c r="F264" s="44">
        <v>3.35</v>
      </c>
      <c r="G264" s="44">
        <v>3.35</v>
      </c>
      <c r="H264" s="44">
        <v>3.35</v>
      </c>
      <c r="I264" s="44">
        <v>3.35</v>
      </c>
      <c r="J264" s="44">
        <v>3.35</v>
      </c>
      <c r="K264" s="44">
        <v>3.35</v>
      </c>
      <c r="L264" s="44">
        <v>3.35</v>
      </c>
      <c r="M264" s="44">
        <v>3.35</v>
      </c>
      <c r="N264" s="44">
        <v>3.35</v>
      </c>
      <c r="O264" s="44">
        <v>3.35</v>
      </c>
      <c r="P264" s="44">
        <v>3.35</v>
      </c>
      <c r="Q264" s="44">
        <v>3.35</v>
      </c>
      <c r="R264" s="44">
        <v>3.35</v>
      </c>
      <c r="S264" s="44">
        <v>3.35</v>
      </c>
      <c r="T264" s="44">
        <v>3.35</v>
      </c>
      <c r="U264" s="44">
        <v>3.35</v>
      </c>
      <c r="V264" s="44">
        <v>3.35</v>
      </c>
      <c r="W264" s="44">
        <v>3.35</v>
      </c>
      <c r="X264" s="44">
        <v>3.35</v>
      </c>
      <c r="Y264" s="44">
        <v>3.35</v>
      </c>
      <c r="Z264" s="44">
        <v>3.35</v>
      </c>
      <c r="AA264" s="44">
        <v>3.35</v>
      </c>
    </row>
    <row r="265" spans="1:27" ht="12.75" customHeight="1" outlineLevel="1" x14ac:dyDescent="0.2">
      <c r="A265" s="99" t="s">
        <v>1911</v>
      </c>
      <c r="B265" s="63" t="s">
        <v>81</v>
      </c>
      <c r="C265" s="43" t="s">
        <v>79</v>
      </c>
      <c r="D265" s="44">
        <f>$D$11</f>
        <v>110.23</v>
      </c>
      <c r="E265" s="44">
        <f t="shared" ref="E265:AA265" si="152">$D$11</f>
        <v>110.23</v>
      </c>
      <c r="F265" s="44">
        <f t="shared" si="152"/>
        <v>110.23</v>
      </c>
      <c r="G265" s="44">
        <f t="shared" si="152"/>
        <v>110.23</v>
      </c>
      <c r="H265" s="44">
        <f t="shared" si="152"/>
        <v>110.23</v>
      </c>
      <c r="I265" s="44">
        <f t="shared" si="152"/>
        <v>110.23</v>
      </c>
      <c r="J265" s="44">
        <f t="shared" si="152"/>
        <v>110.23</v>
      </c>
      <c r="K265" s="44">
        <f t="shared" si="152"/>
        <v>110.23</v>
      </c>
      <c r="L265" s="44">
        <f t="shared" si="152"/>
        <v>110.23</v>
      </c>
      <c r="M265" s="44">
        <f t="shared" si="152"/>
        <v>110.23</v>
      </c>
      <c r="N265" s="44">
        <f t="shared" si="152"/>
        <v>110.23</v>
      </c>
      <c r="O265" s="44">
        <f t="shared" si="152"/>
        <v>110.23</v>
      </c>
      <c r="P265" s="44">
        <f t="shared" si="152"/>
        <v>110.23</v>
      </c>
      <c r="Q265" s="44">
        <f t="shared" si="152"/>
        <v>110.23</v>
      </c>
      <c r="R265" s="44">
        <f t="shared" si="152"/>
        <v>110.23</v>
      </c>
      <c r="S265" s="44">
        <f t="shared" si="152"/>
        <v>110.23</v>
      </c>
      <c r="T265" s="44">
        <f t="shared" si="152"/>
        <v>110.23</v>
      </c>
      <c r="U265" s="44">
        <f t="shared" si="152"/>
        <v>110.23</v>
      </c>
      <c r="V265" s="44">
        <f t="shared" si="152"/>
        <v>110.23</v>
      </c>
      <c r="W265" s="44">
        <f t="shared" si="152"/>
        <v>110.23</v>
      </c>
      <c r="X265" s="44">
        <f t="shared" si="152"/>
        <v>110.23</v>
      </c>
      <c r="Y265" s="44">
        <f t="shared" si="152"/>
        <v>110.23</v>
      </c>
      <c r="Z265" s="44">
        <f t="shared" si="152"/>
        <v>110.23</v>
      </c>
      <c r="AA265" s="44">
        <f t="shared" si="152"/>
        <v>110.23</v>
      </c>
    </row>
    <row r="266" spans="1:27" ht="12.75" customHeight="1" x14ac:dyDescent="0.2">
      <c r="A266" s="98" t="s">
        <v>1912</v>
      </c>
      <c r="B266" s="28" t="str">
        <f>"21"&amp;"."&amp;$B$800&amp;"."&amp;$B$801</f>
        <v>21.12.2023</v>
      </c>
      <c r="C266" s="90" t="s">
        <v>76</v>
      </c>
      <c r="D266" s="91">
        <f>ROUND(((D267+D268+D270+D269)/1000),5)</f>
        <v>3.0641699999999998</v>
      </c>
      <c r="E266" s="91">
        <f>ROUND(((E267+E268+E270+E269)/1000),5)</f>
        <v>3.01559</v>
      </c>
      <c r="F266" s="91">
        <f>ROUND(((F267+F268+F270+F269)/1000),5)</f>
        <v>2.9999899999999999</v>
      </c>
      <c r="G266" s="91">
        <f t="shared" ref="G266:AA266" si="153">ROUND(((G267+G268+G270+G269)/1000),5)</f>
        <v>3.0085700000000002</v>
      </c>
      <c r="H266" s="91">
        <f t="shared" si="153"/>
        <v>3.05341</v>
      </c>
      <c r="I266" s="91">
        <f t="shared" si="153"/>
        <v>3.14357</v>
      </c>
      <c r="J266" s="91">
        <f t="shared" si="153"/>
        <v>3.29122</v>
      </c>
      <c r="K266" s="91">
        <f t="shared" si="153"/>
        <v>3.60318</v>
      </c>
      <c r="L266" s="91">
        <f t="shared" si="153"/>
        <v>3.76146</v>
      </c>
      <c r="M266" s="91">
        <f t="shared" si="153"/>
        <v>3.7569699999999999</v>
      </c>
      <c r="N266" s="91">
        <f t="shared" si="153"/>
        <v>3.77963</v>
      </c>
      <c r="O266" s="91">
        <f t="shared" si="153"/>
        <v>3.86633</v>
      </c>
      <c r="P266" s="91">
        <f t="shared" si="153"/>
        <v>3.83371</v>
      </c>
      <c r="Q266" s="91">
        <f t="shared" si="153"/>
        <v>3.8682099999999999</v>
      </c>
      <c r="R266" s="91">
        <f t="shared" si="153"/>
        <v>3.85317</v>
      </c>
      <c r="S266" s="91">
        <f t="shared" si="153"/>
        <v>3.8084500000000001</v>
      </c>
      <c r="T266" s="91">
        <f t="shared" si="153"/>
        <v>3.8227500000000001</v>
      </c>
      <c r="U266" s="91">
        <f t="shared" si="153"/>
        <v>3.8112599999999999</v>
      </c>
      <c r="V266" s="91">
        <f t="shared" si="153"/>
        <v>3.8016399999999999</v>
      </c>
      <c r="W266" s="91">
        <f t="shared" si="153"/>
        <v>3.8064</v>
      </c>
      <c r="X266" s="91">
        <f t="shared" si="153"/>
        <v>3.7065299999999999</v>
      </c>
      <c r="Y266" s="91">
        <f t="shared" si="153"/>
        <v>3.5143399999999998</v>
      </c>
      <c r="Z266" s="91">
        <f t="shared" si="153"/>
        <v>3.3249200000000001</v>
      </c>
      <c r="AA266" s="91">
        <f t="shared" si="153"/>
        <v>3.09707</v>
      </c>
    </row>
    <row r="267" spans="1:27" ht="12.75" customHeight="1" outlineLevel="1" x14ac:dyDescent="0.2">
      <c r="A267" s="99" t="s">
        <v>1913</v>
      </c>
      <c r="B267" s="63" t="s">
        <v>238</v>
      </c>
      <c r="C267" s="43" t="s">
        <v>79</v>
      </c>
      <c r="D267" s="44">
        <v>1233.6199999999999</v>
      </c>
      <c r="E267" s="44">
        <v>1185.04</v>
      </c>
      <c r="F267" s="44">
        <v>1169.44</v>
      </c>
      <c r="G267" s="44">
        <v>1178.02</v>
      </c>
      <c r="H267" s="44">
        <v>1222.8599999999999</v>
      </c>
      <c r="I267" s="44">
        <v>1313.02</v>
      </c>
      <c r="J267" s="44">
        <v>1460.67</v>
      </c>
      <c r="K267" s="44">
        <v>1772.63</v>
      </c>
      <c r="L267" s="44">
        <v>1930.91</v>
      </c>
      <c r="M267" s="44">
        <v>1926.42</v>
      </c>
      <c r="N267" s="44">
        <v>1949.08</v>
      </c>
      <c r="O267" s="44">
        <v>2035.78</v>
      </c>
      <c r="P267" s="44">
        <v>2003.16</v>
      </c>
      <c r="Q267" s="44">
        <v>2037.66</v>
      </c>
      <c r="R267" s="44">
        <v>2022.62</v>
      </c>
      <c r="S267" s="44">
        <v>1977.9</v>
      </c>
      <c r="T267" s="44">
        <v>1992.2</v>
      </c>
      <c r="U267" s="44">
        <v>1980.71</v>
      </c>
      <c r="V267" s="44">
        <v>1971.09</v>
      </c>
      <c r="W267" s="44">
        <v>1975.85</v>
      </c>
      <c r="X267" s="44">
        <v>1875.98</v>
      </c>
      <c r="Y267" s="44">
        <v>1683.79</v>
      </c>
      <c r="Z267" s="44">
        <v>1494.37</v>
      </c>
      <c r="AA267" s="44">
        <v>1266.52</v>
      </c>
    </row>
    <row r="268" spans="1:27" ht="12.75" customHeight="1" outlineLevel="1" x14ac:dyDescent="0.2">
      <c r="A268" s="99" t="s">
        <v>1914</v>
      </c>
      <c r="B268" s="63" t="s">
        <v>90</v>
      </c>
      <c r="C268" s="43" t="s">
        <v>79</v>
      </c>
      <c r="D268" s="44">
        <f>$D$168</f>
        <v>1716.97</v>
      </c>
      <c r="E268" s="44">
        <f>$D$168</f>
        <v>1716.97</v>
      </c>
      <c r="F268" s="44">
        <f t="shared" ref="F268:AA268" si="154">$D$168</f>
        <v>1716.97</v>
      </c>
      <c r="G268" s="44">
        <f t="shared" si="154"/>
        <v>1716.97</v>
      </c>
      <c r="H268" s="44">
        <f t="shared" si="154"/>
        <v>1716.97</v>
      </c>
      <c r="I268" s="44">
        <f t="shared" si="154"/>
        <v>1716.97</v>
      </c>
      <c r="J268" s="44">
        <f t="shared" si="154"/>
        <v>1716.97</v>
      </c>
      <c r="K268" s="44">
        <f t="shared" si="154"/>
        <v>1716.97</v>
      </c>
      <c r="L268" s="44">
        <f t="shared" si="154"/>
        <v>1716.97</v>
      </c>
      <c r="M268" s="44">
        <f t="shared" si="154"/>
        <v>1716.97</v>
      </c>
      <c r="N268" s="44">
        <f t="shared" si="154"/>
        <v>1716.97</v>
      </c>
      <c r="O268" s="44">
        <f t="shared" si="154"/>
        <v>1716.97</v>
      </c>
      <c r="P268" s="44">
        <f t="shared" si="154"/>
        <v>1716.97</v>
      </c>
      <c r="Q268" s="44">
        <f t="shared" si="154"/>
        <v>1716.97</v>
      </c>
      <c r="R268" s="44">
        <f t="shared" si="154"/>
        <v>1716.97</v>
      </c>
      <c r="S268" s="44">
        <f t="shared" si="154"/>
        <v>1716.97</v>
      </c>
      <c r="T268" s="44">
        <f t="shared" si="154"/>
        <v>1716.97</v>
      </c>
      <c r="U268" s="44">
        <f t="shared" si="154"/>
        <v>1716.97</v>
      </c>
      <c r="V268" s="44">
        <f t="shared" si="154"/>
        <v>1716.97</v>
      </c>
      <c r="W268" s="44">
        <f t="shared" si="154"/>
        <v>1716.97</v>
      </c>
      <c r="X268" s="44">
        <f t="shared" si="154"/>
        <v>1716.97</v>
      </c>
      <c r="Y268" s="44">
        <f t="shared" si="154"/>
        <v>1716.97</v>
      </c>
      <c r="Z268" s="44">
        <f t="shared" si="154"/>
        <v>1716.97</v>
      </c>
      <c r="AA268" s="44">
        <f t="shared" si="154"/>
        <v>1716.97</v>
      </c>
    </row>
    <row r="269" spans="1:27" ht="12.75" customHeight="1" outlineLevel="1" x14ac:dyDescent="0.2">
      <c r="A269" s="99" t="s">
        <v>1915</v>
      </c>
      <c r="B269" s="63" t="s">
        <v>83</v>
      </c>
      <c r="C269" s="43" t="s">
        <v>79</v>
      </c>
      <c r="D269" s="44">
        <v>3.35</v>
      </c>
      <c r="E269" s="44">
        <v>3.35</v>
      </c>
      <c r="F269" s="44">
        <v>3.35</v>
      </c>
      <c r="G269" s="44">
        <v>3.35</v>
      </c>
      <c r="H269" s="44">
        <v>3.35</v>
      </c>
      <c r="I269" s="44">
        <v>3.35</v>
      </c>
      <c r="J269" s="44">
        <v>3.35</v>
      </c>
      <c r="K269" s="44">
        <v>3.35</v>
      </c>
      <c r="L269" s="44">
        <v>3.35</v>
      </c>
      <c r="M269" s="44">
        <v>3.35</v>
      </c>
      <c r="N269" s="44">
        <v>3.35</v>
      </c>
      <c r="O269" s="44">
        <v>3.35</v>
      </c>
      <c r="P269" s="44">
        <v>3.35</v>
      </c>
      <c r="Q269" s="44">
        <v>3.35</v>
      </c>
      <c r="R269" s="44">
        <v>3.35</v>
      </c>
      <c r="S269" s="44">
        <v>3.35</v>
      </c>
      <c r="T269" s="44">
        <v>3.35</v>
      </c>
      <c r="U269" s="44">
        <v>3.35</v>
      </c>
      <c r="V269" s="44">
        <v>3.35</v>
      </c>
      <c r="W269" s="44">
        <v>3.35</v>
      </c>
      <c r="X269" s="44">
        <v>3.35</v>
      </c>
      <c r="Y269" s="44">
        <v>3.35</v>
      </c>
      <c r="Z269" s="44">
        <v>3.35</v>
      </c>
      <c r="AA269" s="44">
        <v>3.35</v>
      </c>
    </row>
    <row r="270" spans="1:27" ht="12.75" customHeight="1" outlineLevel="1" x14ac:dyDescent="0.2">
      <c r="A270" s="99" t="s">
        <v>1916</v>
      </c>
      <c r="B270" s="63" t="s">
        <v>81</v>
      </c>
      <c r="C270" s="43" t="s">
        <v>79</v>
      </c>
      <c r="D270" s="44">
        <f>$D$11</f>
        <v>110.23</v>
      </c>
      <c r="E270" s="44">
        <f t="shared" ref="E270:AA270" si="155">$D$11</f>
        <v>110.23</v>
      </c>
      <c r="F270" s="44">
        <f t="shared" si="155"/>
        <v>110.23</v>
      </c>
      <c r="G270" s="44">
        <f t="shared" si="155"/>
        <v>110.23</v>
      </c>
      <c r="H270" s="44">
        <f t="shared" si="155"/>
        <v>110.23</v>
      </c>
      <c r="I270" s="44">
        <f t="shared" si="155"/>
        <v>110.23</v>
      </c>
      <c r="J270" s="44">
        <f t="shared" si="155"/>
        <v>110.23</v>
      </c>
      <c r="K270" s="44">
        <f t="shared" si="155"/>
        <v>110.23</v>
      </c>
      <c r="L270" s="44">
        <f t="shared" si="155"/>
        <v>110.23</v>
      </c>
      <c r="M270" s="44">
        <f t="shared" si="155"/>
        <v>110.23</v>
      </c>
      <c r="N270" s="44">
        <f t="shared" si="155"/>
        <v>110.23</v>
      </c>
      <c r="O270" s="44">
        <f t="shared" si="155"/>
        <v>110.23</v>
      </c>
      <c r="P270" s="44">
        <f t="shared" si="155"/>
        <v>110.23</v>
      </c>
      <c r="Q270" s="44">
        <f t="shared" si="155"/>
        <v>110.23</v>
      </c>
      <c r="R270" s="44">
        <f t="shared" si="155"/>
        <v>110.23</v>
      </c>
      <c r="S270" s="44">
        <f t="shared" si="155"/>
        <v>110.23</v>
      </c>
      <c r="T270" s="44">
        <f t="shared" si="155"/>
        <v>110.23</v>
      </c>
      <c r="U270" s="44">
        <f t="shared" si="155"/>
        <v>110.23</v>
      </c>
      <c r="V270" s="44">
        <f t="shared" si="155"/>
        <v>110.23</v>
      </c>
      <c r="W270" s="44">
        <f t="shared" si="155"/>
        <v>110.23</v>
      </c>
      <c r="X270" s="44">
        <f t="shared" si="155"/>
        <v>110.23</v>
      </c>
      <c r="Y270" s="44">
        <f t="shared" si="155"/>
        <v>110.23</v>
      </c>
      <c r="Z270" s="44">
        <f t="shared" si="155"/>
        <v>110.23</v>
      </c>
      <c r="AA270" s="44">
        <f t="shared" si="155"/>
        <v>110.23</v>
      </c>
    </row>
    <row r="271" spans="1:27" ht="12.75" customHeight="1" x14ac:dyDescent="0.2">
      <c r="A271" s="98" t="s">
        <v>1917</v>
      </c>
      <c r="B271" s="28" t="str">
        <f>"22"&amp;"."&amp;$B$800&amp;"."&amp;$B$801</f>
        <v>22.12.2023</v>
      </c>
      <c r="C271" s="90" t="s">
        <v>76</v>
      </c>
      <c r="D271" s="91">
        <f>ROUND(((D272+D273+D275+D274)/1000),5)</f>
        <v>3.0653899999999998</v>
      </c>
      <c r="E271" s="91">
        <f>ROUND(((E272+E273+E275+E274)/1000),5)</f>
        <v>3.0064099999999998</v>
      </c>
      <c r="F271" s="91">
        <f>ROUND(((F272+F273+F275+F274)/1000),5)</f>
        <v>2.9666800000000002</v>
      </c>
      <c r="G271" s="91">
        <f t="shared" ref="G271:AA271" si="156">ROUND(((G272+G273+G275+G274)/1000),5)</f>
        <v>3.00197</v>
      </c>
      <c r="H271" s="91">
        <f t="shared" si="156"/>
        <v>3.0375999999999999</v>
      </c>
      <c r="I271" s="91">
        <f t="shared" si="156"/>
        <v>3.1104400000000001</v>
      </c>
      <c r="J271" s="91">
        <f t="shared" si="156"/>
        <v>3.2998699999999999</v>
      </c>
      <c r="K271" s="91">
        <f t="shared" si="156"/>
        <v>3.6669499999999999</v>
      </c>
      <c r="L271" s="91">
        <f t="shared" si="156"/>
        <v>3.80775</v>
      </c>
      <c r="M271" s="91">
        <f t="shared" si="156"/>
        <v>3.8831099999999998</v>
      </c>
      <c r="N271" s="91">
        <f t="shared" si="156"/>
        <v>3.89933</v>
      </c>
      <c r="O271" s="91">
        <f t="shared" si="156"/>
        <v>3.9236599999999999</v>
      </c>
      <c r="P271" s="91">
        <f t="shared" si="156"/>
        <v>3.9067599999999998</v>
      </c>
      <c r="Q271" s="91">
        <f t="shared" si="156"/>
        <v>3.9239799999999998</v>
      </c>
      <c r="R271" s="91">
        <f t="shared" si="156"/>
        <v>3.9170400000000001</v>
      </c>
      <c r="S271" s="91">
        <f t="shared" si="156"/>
        <v>3.8805200000000002</v>
      </c>
      <c r="T271" s="91">
        <f t="shared" si="156"/>
        <v>3.89377</v>
      </c>
      <c r="U271" s="91">
        <f t="shared" si="156"/>
        <v>3.9092600000000002</v>
      </c>
      <c r="V271" s="91">
        <f t="shared" si="156"/>
        <v>3.8885200000000002</v>
      </c>
      <c r="W271" s="91">
        <f t="shared" si="156"/>
        <v>3.8860800000000002</v>
      </c>
      <c r="X271" s="91">
        <f t="shared" si="156"/>
        <v>3.78111</v>
      </c>
      <c r="Y271" s="91">
        <f t="shared" si="156"/>
        <v>3.7027000000000001</v>
      </c>
      <c r="Z271" s="91">
        <f t="shared" si="156"/>
        <v>3.4268999999999998</v>
      </c>
      <c r="AA271" s="91">
        <f t="shared" si="156"/>
        <v>3.1606200000000002</v>
      </c>
    </row>
    <row r="272" spans="1:27" ht="12.75" customHeight="1" outlineLevel="1" x14ac:dyDescent="0.2">
      <c r="A272" s="99" t="s">
        <v>1918</v>
      </c>
      <c r="B272" s="63" t="s">
        <v>238</v>
      </c>
      <c r="C272" s="43" t="s">
        <v>79</v>
      </c>
      <c r="D272" s="44">
        <v>1234.8399999999999</v>
      </c>
      <c r="E272" s="44">
        <v>1175.8599999999999</v>
      </c>
      <c r="F272" s="44">
        <v>1136.1300000000001</v>
      </c>
      <c r="G272" s="44">
        <v>1171.42</v>
      </c>
      <c r="H272" s="44">
        <v>1207.05</v>
      </c>
      <c r="I272" s="44">
        <v>1279.8900000000001</v>
      </c>
      <c r="J272" s="44">
        <v>1469.32</v>
      </c>
      <c r="K272" s="44">
        <v>1836.4</v>
      </c>
      <c r="L272" s="44">
        <v>1977.2</v>
      </c>
      <c r="M272" s="44">
        <v>2052.56</v>
      </c>
      <c r="N272" s="44">
        <v>2068.7800000000002</v>
      </c>
      <c r="O272" s="44">
        <v>2093.11</v>
      </c>
      <c r="P272" s="44">
        <v>2076.21</v>
      </c>
      <c r="Q272" s="44">
        <v>2093.4299999999998</v>
      </c>
      <c r="R272" s="44">
        <v>2086.4899999999998</v>
      </c>
      <c r="S272" s="44">
        <v>2049.9699999999998</v>
      </c>
      <c r="T272" s="44">
        <v>2063.2199999999998</v>
      </c>
      <c r="U272" s="44">
        <v>2078.71</v>
      </c>
      <c r="V272" s="44">
        <v>2057.9699999999998</v>
      </c>
      <c r="W272" s="44">
        <v>2055.5300000000002</v>
      </c>
      <c r="X272" s="44">
        <v>1950.56</v>
      </c>
      <c r="Y272" s="44">
        <v>1872.15</v>
      </c>
      <c r="Z272" s="44">
        <v>1596.35</v>
      </c>
      <c r="AA272" s="44">
        <v>1330.07</v>
      </c>
    </row>
    <row r="273" spans="1:27" ht="12.75" customHeight="1" outlineLevel="1" x14ac:dyDescent="0.2">
      <c r="A273" s="99" t="s">
        <v>1919</v>
      </c>
      <c r="B273" s="63" t="s">
        <v>90</v>
      </c>
      <c r="C273" s="43" t="s">
        <v>79</v>
      </c>
      <c r="D273" s="44">
        <f>$D$168</f>
        <v>1716.97</v>
      </c>
      <c r="E273" s="44">
        <f>$D$168</f>
        <v>1716.97</v>
      </c>
      <c r="F273" s="44">
        <f t="shared" ref="F273:AA273" si="157">$D$168</f>
        <v>1716.97</v>
      </c>
      <c r="G273" s="44">
        <f t="shared" si="157"/>
        <v>1716.97</v>
      </c>
      <c r="H273" s="44">
        <f t="shared" si="157"/>
        <v>1716.97</v>
      </c>
      <c r="I273" s="44">
        <f t="shared" si="157"/>
        <v>1716.97</v>
      </c>
      <c r="J273" s="44">
        <f t="shared" si="157"/>
        <v>1716.97</v>
      </c>
      <c r="K273" s="44">
        <f t="shared" si="157"/>
        <v>1716.97</v>
      </c>
      <c r="L273" s="44">
        <f t="shared" si="157"/>
        <v>1716.97</v>
      </c>
      <c r="M273" s="44">
        <f t="shared" si="157"/>
        <v>1716.97</v>
      </c>
      <c r="N273" s="44">
        <f t="shared" si="157"/>
        <v>1716.97</v>
      </c>
      <c r="O273" s="44">
        <f t="shared" si="157"/>
        <v>1716.97</v>
      </c>
      <c r="P273" s="44">
        <f t="shared" si="157"/>
        <v>1716.97</v>
      </c>
      <c r="Q273" s="44">
        <f t="shared" si="157"/>
        <v>1716.97</v>
      </c>
      <c r="R273" s="44">
        <f t="shared" si="157"/>
        <v>1716.97</v>
      </c>
      <c r="S273" s="44">
        <f t="shared" si="157"/>
        <v>1716.97</v>
      </c>
      <c r="T273" s="44">
        <f t="shared" si="157"/>
        <v>1716.97</v>
      </c>
      <c r="U273" s="44">
        <f t="shared" si="157"/>
        <v>1716.97</v>
      </c>
      <c r="V273" s="44">
        <f t="shared" si="157"/>
        <v>1716.97</v>
      </c>
      <c r="W273" s="44">
        <f t="shared" si="157"/>
        <v>1716.97</v>
      </c>
      <c r="X273" s="44">
        <f t="shared" si="157"/>
        <v>1716.97</v>
      </c>
      <c r="Y273" s="44">
        <f t="shared" si="157"/>
        <v>1716.97</v>
      </c>
      <c r="Z273" s="44">
        <f t="shared" si="157"/>
        <v>1716.97</v>
      </c>
      <c r="AA273" s="44">
        <f t="shared" si="157"/>
        <v>1716.97</v>
      </c>
    </row>
    <row r="274" spans="1:27" ht="12.75" customHeight="1" outlineLevel="1" x14ac:dyDescent="0.2">
      <c r="A274" s="99" t="s">
        <v>1920</v>
      </c>
      <c r="B274" s="63" t="s">
        <v>83</v>
      </c>
      <c r="C274" s="43" t="s">
        <v>79</v>
      </c>
      <c r="D274" s="44">
        <v>3.35</v>
      </c>
      <c r="E274" s="44">
        <v>3.35</v>
      </c>
      <c r="F274" s="44">
        <v>3.35</v>
      </c>
      <c r="G274" s="44">
        <v>3.35</v>
      </c>
      <c r="H274" s="44">
        <v>3.35</v>
      </c>
      <c r="I274" s="44">
        <v>3.35</v>
      </c>
      <c r="J274" s="44">
        <v>3.35</v>
      </c>
      <c r="K274" s="44">
        <v>3.35</v>
      </c>
      <c r="L274" s="44">
        <v>3.35</v>
      </c>
      <c r="M274" s="44">
        <v>3.35</v>
      </c>
      <c r="N274" s="44">
        <v>3.35</v>
      </c>
      <c r="O274" s="44">
        <v>3.35</v>
      </c>
      <c r="P274" s="44">
        <v>3.35</v>
      </c>
      <c r="Q274" s="44">
        <v>3.35</v>
      </c>
      <c r="R274" s="44">
        <v>3.35</v>
      </c>
      <c r="S274" s="44">
        <v>3.35</v>
      </c>
      <c r="T274" s="44">
        <v>3.35</v>
      </c>
      <c r="U274" s="44">
        <v>3.35</v>
      </c>
      <c r="V274" s="44">
        <v>3.35</v>
      </c>
      <c r="W274" s="44">
        <v>3.35</v>
      </c>
      <c r="X274" s="44">
        <v>3.35</v>
      </c>
      <c r="Y274" s="44">
        <v>3.35</v>
      </c>
      <c r="Z274" s="44">
        <v>3.35</v>
      </c>
      <c r="AA274" s="44">
        <v>3.35</v>
      </c>
    </row>
    <row r="275" spans="1:27" ht="12.75" customHeight="1" outlineLevel="1" x14ac:dyDescent="0.2">
      <c r="A275" s="99" t="s">
        <v>1921</v>
      </c>
      <c r="B275" s="63" t="s">
        <v>81</v>
      </c>
      <c r="C275" s="43" t="s">
        <v>79</v>
      </c>
      <c r="D275" s="44">
        <f>$D$11</f>
        <v>110.23</v>
      </c>
      <c r="E275" s="44">
        <f t="shared" ref="E275:AA275" si="158">$D$11</f>
        <v>110.23</v>
      </c>
      <c r="F275" s="44">
        <f t="shared" si="158"/>
        <v>110.23</v>
      </c>
      <c r="G275" s="44">
        <f t="shared" si="158"/>
        <v>110.23</v>
      </c>
      <c r="H275" s="44">
        <f t="shared" si="158"/>
        <v>110.23</v>
      </c>
      <c r="I275" s="44">
        <f t="shared" si="158"/>
        <v>110.23</v>
      </c>
      <c r="J275" s="44">
        <f t="shared" si="158"/>
        <v>110.23</v>
      </c>
      <c r="K275" s="44">
        <f t="shared" si="158"/>
        <v>110.23</v>
      </c>
      <c r="L275" s="44">
        <f t="shared" si="158"/>
        <v>110.23</v>
      </c>
      <c r="M275" s="44">
        <f t="shared" si="158"/>
        <v>110.23</v>
      </c>
      <c r="N275" s="44">
        <f t="shared" si="158"/>
        <v>110.23</v>
      </c>
      <c r="O275" s="44">
        <f t="shared" si="158"/>
        <v>110.23</v>
      </c>
      <c r="P275" s="44">
        <f t="shared" si="158"/>
        <v>110.23</v>
      </c>
      <c r="Q275" s="44">
        <f t="shared" si="158"/>
        <v>110.23</v>
      </c>
      <c r="R275" s="44">
        <f t="shared" si="158"/>
        <v>110.23</v>
      </c>
      <c r="S275" s="44">
        <f t="shared" si="158"/>
        <v>110.23</v>
      </c>
      <c r="T275" s="44">
        <f t="shared" si="158"/>
        <v>110.23</v>
      </c>
      <c r="U275" s="44">
        <f t="shared" si="158"/>
        <v>110.23</v>
      </c>
      <c r="V275" s="44">
        <f t="shared" si="158"/>
        <v>110.23</v>
      </c>
      <c r="W275" s="44">
        <f t="shared" si="158"/>
        <v>110.23</v>
      </c>
      <c r="X275" s="44">
        <f t="shared" si="158"/>
        <v>110.23</v>
      </c>
      <c r="Y275" s="44">
        <f t="shared" si="158"/>
        <v>110.23</v>
      </c>
      <c r="Z275" s="44">
        <f t="shared" si="158"/>
        <v>110.23</v>
      </c>
      <c r="AA275" s="44">
        <f t="shared" si="158"/>
        <v>110.23</v>
      </c>
    </row>
    <row r="276" spans="1:27" ht="12.75" customHeight="1" x14ac:dyDescent="0.2">
      <c r="A276" s="98" t="s">
        <v>1922</v>
      </c>
      <c r="B276" s="28" t="str">
        <f>"23"&amp;"."&amp;$B$800&amp;"."&amp;$B$801</f>
        <v>23.12.2023</v>
      </c>
      <c r="C276" s="90" t="s">
        <v>76</v>
      </c>
      <c r="D276" s="91">
        <f>ROUND(((D277+D278+D280+D279)/1000),5)</f>
        <v>3.12459</v>
      </c>
      <c r="E276" s="91">
        <f>ROUND(((E277+E278+E280+E279)/1000),5)</f>
        <v>3.0502899999999999</v>
      </c>
      <c r="F276" s="91">
        <f>ROUND(((F277+F278+F280+F279)/1000),5)</f>
        <v>3.01919</v>
      </c>
      <c r="G276" s="91">
        <f t="shared" ref="G276:AA276" si="159">ROUND(((G277+G278+G280+G279)/1000),5)</f>
        <v>3.0057200000000002</v>
      </c>
      <c r="H276" s="91">
        <f t="shared" si="159"/>
        <v>3.01125</v>
      </c>
      <c r="I276" s="91">
        <f t="shared" si="159"/>
        <v>3.0396800000000002</v>
      </c>
      <c r="J276" s="91">
        <f t="shared" si="159"/>
        <v>3.07498</v>
      </c>
      <c r="K276" s="91">
        <f t="shared" si="159"/>
        <v>3.27041</v>
      </c>
      <c r="L276" s="91">
        <f t="shared" si="159"/>
        <v>3.6217899999999998</v>
      </c>
      <c r="M276" s="91">
        <f t="shared" si="159"/>
        <v>3.75928</v>
      </c>
      <c r="N276" s="91">
        <f t="shared" si="159"/>
        <v>3.8113800000000002</v>
      </c>
      <c r="O276" s="91">
        <f t="shared" si="159"/>
        <v>3.8266499999999999</v>
      </c>
      <c r="P276" s="91">
        <f t="shared" si="159"/>
        <v>3.8200099999999999</v>
      </c>
      <c r="Q276" s="91">
        <f t="shared" si="159"/>
        <v>3.8196500000000002</v>
      </c>
      <c r="R276" s="91">
        <f t="shared" si="159"/>
        <v>3.8054999999999999</v>
      </c>
      <c r="S276" s="91">
        <f t="shared" si="159"/>
        <v>3.7936800000000002</v>
      </c>
      <c r="T276" s="91">
        <f t="shared" si="159"/>
        <v>3.8243900000000002</v>
      </c>
      <c r="U276" s="91">
        <f t="shared" si="159"/>
        <v>3.8419599999999998</v>
      </c>
      <c r="V276" s="91">
        <f t="shared" si="159"/>
        <v>3.8037100000000001</v>
      </c>
      <c r="W276" s="91">
        <f t="shared" si="159"/>
        <v>3.7438500000000001</v>
      </c>
      <c r="X276" s="91">
        <f t="shared" si="159"/>
        <v>3.7042999999999999</v>
      </c>
      <c r="Y276" s="91">
        <f t="shared" si="159"/>
        <v>3.5235500000000002</v>
      </c>
      <c r="Z276" s="91">
        <f t="shared" si="159"/>
        <v>3.3288700000000002</v>
      </c>
      <c r="AA276" s="91">
        <f t="shared" si="159"/>
        <v>3.1208100000000001</v>
      </c>
    </row>
    <row r="277" spans="1:27" ht="12.75" customHeight="1" outlineLevel="1" x14ac:dyDescent="0.2">
      <c r="A277" s="99" t="s">
        <v>1923</v>
      </c>
      <c r="B277" s="63" t="s">
        <v>238</v>
      </c>
      <c r="C277" s="43" t="s">
        <v>79</v>
      </c>
      <c r="D277" s="44">
        <v>1294.04</v>
      </c>
      <c r="E277" s="44">
        <v>1219.74</v>
      </c>
      <c r="F277" s="44">
        <v>1188.6400000000001</v>
      </c>
      <c r="G277" s="44">
        <v>1175.17</v>
      </c>
      <c r="H277" s="44">
        <v>1180.7</v>
      </c>
      <c r="I277" s="44">
        <v>1209.1300000000001</v>
      </c>
      <c r="J277" s="44">
        <v>1244.43</v>
      </c>
      <c r="K277" s="44">
        <v>1439.86</v>
      </c>
      <c r="L277" s="44">
        <v>1791.24</v>
      </c>
      <c r="M277" s="44">
        <v>1928.73</v>
      </c>
      <c r="N277" s="44">
        <v>1980.83</v>
      </c>
      <c r="O277" s="44">
        <v>1996.1</v>
      </c>
      <c r="P277" s="44">
        <v>1989.46</v>
      </c>
      <c r="Q277" s="44">
        <v>1989.1</v>
      </c>
      <c r="R277" s="44">
        <v>1974.95</v>
      </c>
      <c r="S277" s="44">
        <v>1963.13</v>
      </c>
      <c r="T277" s="44">
        <v>1993.84</v>
      </c>
      <c r="U277" s="44">
        <v>2011.41</v>
      </c>
      <c r="V277" s="44">
        <v>1973.16</v>
      </c>
      <c r="W277" s="44">
        <v>1913.3</v>
      </c>
      <c r="X277" s="44">
        <v>1873.75</v>
      </c>
      <c r="Y277" s="44">
        <v>1693</v>
      </c>
      <c r="Z277" s="44">
        <v>1498.32</v>
      </c>
      <c r="AA277" s="44">
        <v>1290.26</v>
      </c>
    </row>
    <row r="278" spans="1:27" ht="12.75" customHeight="1" outlineLevel="1" x14ac:dyDescent="0.2">
      <c r="A278" s="99" t="s">
        <v>1924</v>
      </c>
      <c r="B278" s="63" t="s">
        <v>90</v>
      </c>
      <c r="C278" s="43" t="s">
        <v>79</v>
      </c>
      <c r="D278" s="44">
        <f>$D$168</f>
        <v>1716.97</v>
      </c>
      <c r="E278" s="44">
        <f>$D$168</f>
        <v>1716.97</v>
      </c>
      <c r="F278" s="44">
        <f t="shared" ref="F278:AA278" si="160">$D$168</f>
        <v>1716.97</v>
      </c>
      <c r="G278" s="44">
        <f t="shared" si="160"/>
        <v>1716.97</v>
      </c>
      <c r="H278" s="44">
        <f t="shared" si="160"/>
        <v>1716.97</v>
      </c>
      <c r="I278" s="44">
        <f t="shared" si="160"/>
        <v>1716.97</v>
      </c>
      <c r="J278" s="44">
        <f t="shared" si="160"/>
        <v>1716.97</v>
      </c>
      <c r="K278" s="44">
        <f t="shared" si="160"/>
        <v>1716.97</v>
      </c>
      <c r="L278" s="44">
        <f t="shared" si="160"/>
        <v>1716.97</v>
      </c>
      <c r="M278" s="44">
        <f t="shared" si="160"/>
        <v>1716.97</v>
      </c>
      <c r="N278" s="44">
        <f t="shared" si="160"/>
        <v>1716.97</v>
      </c>
      <c r="O278" s="44">
        <f t="shared" si="160"/>
        <v>1716.97</v>
      </c>
      <c r="P278" s="44">
        <f t="shared" si="160"/>
        <v>1716.97</v>
      </c>
      <c r="Q278" s="44">
        <f t="shared" si="160"/>
        <v>1716.97</v>
      </c>
      <c r="R278" s="44">
        <f t="shared" si="160"/>
        <v>1716.97</v>
      </c>
      <c r="S278" s="44">
        <f t="shared" si="160"/>
        <v>1716.97</v>
      </c>
      <c r="T278" s="44">
        <f t="shared" si="160"/>
        <v>1716.97</v>
      </c>
      <c r="U278" s="44">
        <f t="shared" si="160"/>
        <v>1716.97</v>
      </c>
      <c r="V278" s="44">
        <f t="shared" si="160"/>
        <v>1716.97</v>
      </c>
      <c r="W278" s="44">
        <f t="shared" si="160"/>
        <v>1716.97</v>
      </c>
      <c r="X278" s="44">
        <f t="shared" si="160"/>
        <v>1716.97</v>
      </c>
      <c r="Y278" s="44">
        <f t="shared" si="160"/>
        <v>1716.97</v>
      </c>
      <c r="Z278" s="44">
        <f t="shared" si="160"/>
        <v>1716.97</v>
      </c>
      <c r="AA278" s="44">
        <f t="shared" si="160"/>
        <v>1716.97</v>
      </c>
    </row>
    <row r="279" spans="1:27" ht="12.75" customHeight="1" outlineLevel="1" x14ac:dyDescent="0.2">
      <c r="A279" s="99" t="s">
        <v>1925</v>
      </c>
      <c r="B279" s="63" t="s">
        <v>83</v>
      </c>
      <c r="C279" s="43" t="s">
        <v>79</v>
      </c>
      <c r="D279" s="44">
        <v>3.35</v>
      </c>
      <c r="E279" s="44">
        <v>3.35</v>
      </c>
      <c r="F279" s="44">
        <v>3.35</v>
      </c>
      <c r="G279" s="44">
        <v>3.35</v>
      </c>
      <c r="H279" s="44">
        <v>3.35</v>
      </c>
      <c r="I279" s="44">
        <v>3.35</v>
      </c>
      <c r="J279" s="44">
        <v>3.35</v>
      </c>
      <c r="K279" s="44">
        <v>3.35</v>
      </c>
      <c r="L279" s="44">
        <v>3.35</v>
      </c>
      <c r="M279" s="44">
        <v>3.35</v>
      </c>
      <c r="N279" s="44">
        <v>3.35</v>
      </c>
      <c r="O279" s="44">
        <v>3.35</v>
      </c>
      <c r="P279" s="44">
        <v>3.35</v>
      </c>
      <c r="Q279" s="44">
        <v>3.35</v>
      </c>
      <c r="R279" s="44">
        <v>3.35</v>
      </c>
      <c r="S279" s="44">
        <v>3.35</v>
      </c>
      <c r="T279" s="44">
        <v>3.35</v>
      </c>
      <c r="U279" s="44">
        <v>3.35</v>
      </c>
      <c r="V279" s="44">
        <v>3.35</v>
      </c>
      <c r="W279" s="44">
        <v>3.35</v>
      </c>
      <c r="X279" s="44">
        <v>3.35</v>
      </c>
      <c r="Y279" s="44">
        <v>3.35</v>
      </c>
      <c r="Z279" s="44">
        <v>3.35</v>
      </c>
      <c r="AA279" s="44">
        <v>3.35</v>
      </c>
    </row>
    <row r="280" spans="1:27" ht="12.75" customHeight="1" outlineLevel="1" x14ac:dyDescent="0.2">
      <c r="A280" s="99" t="s">
        <v>1926</v>
      </c>
      <c r="B280" s="63" t="s">
        <v>81</v>
      </c>
      <c r="C280" s="43" t="s">
        <v>79</v>
      </c>
      <c r="D280" s="44">
        <f>$D$11</f>
        <v>110.23</v>
      </c>
      <c r="E280" s="44">
        <f t="shared" ref="E280:AA280" si="161">$D$11</f>
        <v>110.23</v>
      </c>
      <c r="F280" s="44">
        <f t="shared" si="161"/>
        <v>110.23</v>
      </c>
      <c r="G280" s="44">
        <f t="shared" si="161"/>
        <v>110.23</v>
      </c>
      <c r="H280" s="44">
        <f t="shared" si="161"/>
        <v>110.23</v>
      </c>
      <c r="I280" s="44">
        <f t="shared" si="161"/>
        <v>110.23</v>
      </c>
      <c r="J280" s="44">
        <f t="shared" si="161"/>
        <v>110.23</v>
      </c>
      <c r="K280" s="44">
        <f t="shared" si="161"/>
        <v>110.23</v>
      </c>
      <c r="L280" s="44">
        <f t="shared" si="161"/>
        <v>110.23</v>
      </c>
      <c r="M280" s="44">
        <f t="shared" si="161"/>
        <v>110.23</v>
      </c>
      <c r="N280" s="44">
        <f t="shared" si="161"/>
        <v>110.23</v>
      </c>
      <c r="O280" s="44">
        <f t="shared" si="161"/>
        <v>110.23</v>
      </c>
      <c r="P280" s="44">
        <f t="shared" si="161"/>
        <v>110.23</v>
      </c>
      <c r="Q280" s="44">
        <f t="shared" si="161"/>
        <v>110.23</v>
      </c>
      <c r="R280" s="44">
        <f t="shared" si="161"/>
        <v>110.23</v>
      </c>
      <c r="S280" s="44">
        <f t="shared" si="161"/>
        <v>110.23</v>
      </c>
      <c r="T280" s="44">
        <f t="shared" si="161"/>
        <v>110.23</v>
      </c>
      <c r="U280" s="44">
        <f t="shared" si="161"/>
        <v>110.23</v>
      </c>
      <c r="V280" s="44">
        <f t="shared" si="161"/>
        <v>110.23</v>
      </c>
      <c r="W280" s="44">
        <f t="shared" si="161"/>
        <v>110.23</v>
      </c>
      <c r="X280" s="44">
        <f t="shared" si="161"/>
        <v>110.23</v>
      </c>
      <c r="Y280" s="44">
        <f t="shared" si="161"/>
        <v>110.23</v>
      </c>
      <c r="Z280" s="44">
        <f t="shared" si="161"/>
        <v>110.23</v>
      </c>
      <c r="AA280" s="44">
        <f t="shared" si="161"/>
        <v>110.23</v>
      </c>
    </row>
    <row r="281" spans="1:27" ht="12.75" customHeight="1" x14ac:dyDescent="0.2">
      <c r="A281" s="98" t="s">
        <v>1927</v>
      </c>
      <c r="B281" s="28" t="str">
        <f>"24"&amp;"."&amp;$B$800&amp;"."&amp;$B$801</f>
        <v>24.12.2023</v>
      </c>
      <c r="C281" s="90" t="s">
        <v>76</v>
      </c>
      <c r="D281" s="91">
        <f>ROUND(((D282+D283+D285+D284)/1000),5)</f>
        <v>3.08622</v>
      </c>
      <c r="E281" s="91">
        <f>ROUND(((E282+E283+E285+E284)/1000),5)</f>
        <v>3.0308799999999998</v>
      </c>
      <c r="F281" s="91">
        <f>ROUND(((F282+F283+F285+F284)/1000),5)</f>
        <v>3.0024299999999999</v>
      </c>
      <c r="G281" s="91">
        <f t="shared" ref="G281:AA281" si="162">ROUND(((G282+G283+G285+G284)/1000),5)</f>
        <v>2.9512100000000001</v>
      </c>
      <c r="H281" s="91">
        <f t="shared" si="162"/>
        <v>2.9611399999999999</v>
      </c>
      <c r="I281" s="91">
        <f t="shared" si="162"/>
        <v>2.9935299999999998</v>
      </c>
      <c r="J281" s="91">
        <f t="shared" si="162"/>
        <v>3.0158999999999998</v>
      </c>
      <c r="K281" s="91">
        <f t="shared" si="162"/>
        <v>3.1307200000000002</v>
      </c>
      <c r="L281" s="91">
        <f t="shared" si="162"/>
        <v>3.3254899999999998</v>
      </c>
      <c r="M281" s="91">
        <f t="shared" si="162"/>
        <v>3.5861000000000001</v>
      </c>
      <c r="N281" s="91">
        <f t="shared" si="162"/>
        <v>3.70072</v>
      </c>
      <c r="O281" s="91">
        <f t="shared" si="162"/>
        <v>3.7195399999999998</v>
      </c>
      <c r="P281" s="91">
        <f t="shared" si="162"/>
        <v>3.7296200000000002</v>
      </c>
      <c r="Q281" s="91">
        <f t="shared" si="162"/>
        <v>3.7345000000000002</v>
      </c>
      <c r="R281" s="91">
        <f t="shared" si="162"/>
        <v>3.7244000000000002</v>
      </c>
      <c r="S281" s="91">
        <f t="shared" si="162"/>
        <v>3.7238600000000002</v>
      </c>
      <c r="T281" s="91">
        <f t="shared" si="162"/>
        <v>3.7674599999999998</v>
      </c>
      <c r="U281" s="91">
        <f t="shared" si="162"/>
        <v>3.7886799999999998</v>
      </c>
      <c r="V281" s="91">
        <f t="shared" si="162"/>
        <v>3.76274</v>
      </c>
      <c r="W281" s="91">
        <f t="shared" si="162"/>
        <v>3.7385700000000002</v>
      </c>
      <c r="X281" s="91">
        <f t="shared" si="162"/>
        <v>3.7138200000000001</v>
      </c>
      <c r="Y281" s="91">
        <f t="shared" si="162"/>
        <v>3.49458</v>
      </c>
      <c r="Z281" s="91">
        <f t="shared" si="162"/>
        <v>3.2783199999999999</v>
      </c>
      <c r="AA281" s="91">
        <f t="shared" si="162"/>
        <v>3.0457800000000002</v>
      </c>
    </row>
    <row r="282" spans="1:27" ht="12.75" customHeight="1" outlineLevel="1" x14ac:dyDescent="0.2">
      <c r="A282" s="99" t="s">
        <v>1928</v>
      </c>
      <c r="B282" s="63" t="s">
        <v>238</v>
      </c>
      <c r="C282" s="43" t="s">
        <v>79</v>
      </c>
      <c r="D282" s="44">
        <v>1255.67</v>
      </c>
      <c r="E282" s="44">
        <v>1200.33</v>
      </c>
      <c r="F282" s="44">
        <v>1171.8800000000001</v>
      </c>
      <c r="G282" s="44">
        <v>1120.6600000000001</v>
      </c>
      <c r="H282" s="44">
        <v>1130.5899999999999</v>
      </c>
      <c r="I282" s="44">
        <v>1162.98</v>
      </c>
      <c r="J282" s="44">
        <v>1185.3499999999999</v>
      </c>
      <c r="K282" s="44">
        <v>1300.17</v>
      </c>
      <c r="L282" s="44">
        <v>1494.94</v>
      </c>
      <c r="M282" s="44">
        <v>1755.55</v>
      </c>
      <c r="N282" s="44">
        <v>1870.17</v>
      </c>
      <c r="O282" s="44">
        <v>1888.99</v>
      </c>
      <c r="P282" s="44">
        <v>1899.07</v>
      </c>
      <c r="Q282" s="44">
        <v>1903.95</v>
      </c>
      <c r="R282" s="44">
        <v>1893.85</v>
      </c>
      <c r="S282" s="44">
        <v>1893.31</v>
      </c>
      <c r="T282" s="44">
        <v>1936.91</v>
      </c>
      <c r="U282" s="44">
        <v>1958.13</v>
      </c>
      <c r="V282" s="44">
        <v>1932.19</v>
      </c>
      <c r="W282" s="44">
        <v>1908.02</v>
      </c>
      <c r="X282" s="44">
        <v>1883.27</v>
      </c>
      <c r="Y282" s="44">
        <v>1664.03</v>
      </c>
      <c r="Z282" s="44">
        <v>1447.77</v>
      </c>
      <c r="AA282" s="44">
        <v>1215.23</v>
      </c>
    </row>
    <row r="283" spans="1:27" ht="12.75" customHeight="1" outlineLevel="1" x14ac:dyDescent="0.2">
      <c r="A283" s="99" t="s">
        <v>1929</v>
      </c>
      <c r="B283" s="63" t="s">
        <v>90</v>
      </c>
      <c r="C283" s="43" t="s">
        <v>79</v>
      </c>
      <c r="D283" s="44">
        <f>$D$168</f>
        <v>1716.97</v>
      </c>
      <c r="E283" s="44">
        <f>$D$168</f>
        <v>1716.97</v>
      </c>
      <c r="F283" s="44">
        <f t="shared" ref="F283:AA283" si="163">$D$168</f>
        <v>1716.97</v>
      </c>
      <c r="G283" s="44">
        <f t="shared" si="163"/>
        <v>1716.97</v>
      </c>
      <c r="H283" s="44">
        <f t="shared" si="163"/>
        <v>1716.97</v>
      </c>
      <c r="I283" s="44">
        <f t="shared" si="163"/>
        <v>1716.97</v>
      </c>
      <c r="J283" s="44">
        <f t="shared" si="163"/>
        <v>1716.97</v>
      </c>
      <c r="K283" s="44">
        <f t="shared" si="163"/>
        <v>1716.97</v>
      </c>
      <c r="L283" s="44">
        <f t="shared" si="163"/>
        <v>1716.97</v>
      </c>
      <c r="M283" s="44">
        <f t="shared" si="163"/>
        <v>1716.97</v>
      </c>
      <c r="N283" s="44">
        <f t="shared" si="163"/>
        <v>1716.97</v>
      </c>
      <c r="O283" s="44">
        <f t="shared" si="163"/>
        <v>1716.97</v>
      </c>
      <c r="P283" s="44">
        <f t="shared" si="163"/>
        <v>1716.97</v>
      </c>
      <c r="Q283" s="44">
        <f t="shared" si="163"/>
        <v>1716.97</v>
      </c>
      <c r="R283" s="44">
        <f t="shared" si="163"/>
        <v>1716.97</v>
      </c>
      <c r="S283" s="44">
        <f t="shared" si="163"/>
        <v>1716.97</v>
      </c>
      <c r="T283" s="44">
        <f t="shared" si="163"/>
        <v>1716.97</v>
      </c>
      <c r="U283" s="44">
        <f t="shared" si="163"/>
        <v>1716.97</v>
      </c>
      <c r="V283" s="44">
        <f t="shared" si="163"/>
        <v>1716.97</v>
      </c>
      <c r="W283" s="44">
        <f t="shared" si="163"/>
        <v>1716.97</v>
      </c>
      <c r="X283" s="44">
        <f t="shared" si="163"/>
        <v>1716.97</v>
      </c>
      <c r="Y283" s="44">
        <f t="shared" si="163"/>
        <v>1716.97</v>
      </c>
      <c r="Z283" s="44">
        <f t="shared" si="163"/>
        <v>1716.97</v>
      </c>
      <c r="AA283" s="44">
        <f t="shared" si="163"/>
        <v>1716.97</v>
      </c>
    </row>
    <row r="284" spans="1:27" ht="12.75" customHeight="1" outlineLevel="1" x14ac:dyDescent="0.2">
      <c r="A284" s="99" t="s">
        <v>1930</v>
      </c>
      <c r="B284" s="63" t="s">
        <v>83</v>
      </c>
      <c r="C284" s="43" t="s">
        <v>79</v>
      </c>
      <c r="D284" s="44">
        <v>3.35</v>
      </c>
      <c r="E284" s="44">
        <v>3.35</v>
      </c>
      <c r="F284" s="44">
        <v>3.35</v>
      </c>
      <c r="G284" s="44">
        <v>3.35</v>
      </c>
      <c r="H284" s="44">
        <v>3.35</v>
      </c>
      <c r="I284" s="44">
        <v>3.35</v>
      </c>
      <c r="J284" s="44">
        <v>3.35</v>
      </c>
      <c r="K284" s="44">
        <v>3.35</v>
      </c>
      <c r="L284" s="44">
        <v>3.35</v>
      </c>
      <c r="M284" s="44">
        <v>3.35</v>
      </c>
      <c r="N284" s="44">
        <v>3.35</v>
      </c>
      <c r="O284" s="44">
        <v>3.35</v>
      </c>
      <c r="P284" s="44">
        <v>3.35</v>
      </c>
      <c r="Q284" s="44">
        <v>3.35</v>
      </c>
      <c r="R284" s="44">
        <v>3.35</v>
      </c>
      <c r="S284" s="44">
        <v>3.35</v>
      </c>
      <c r="T284" s="44">
        <v>3.35</v>
      </c>
      <c r="U284" s="44">
        <v>3.35</v>
      </c>
      <c r="V284" s="44">
        <v>3.35</v>
      </c>
      <c r="W284" s="44">
        <v>3.35</v>
      </c>
      <c r="X284" s="44">
        <v>3.35</v>
      </c>
      <c r="Y284" s="44">
        <v>3.35</v>
      </c>
      <c r="Z284" s="44">
        <v>3.35</v>
      </c>
      <c r="AA284" s="44">
        <v>3.35</v>
      </c>
    </row>
    <row r="285" spans="1:27" ht="12.75" customHeight="1" outlineLevel="1" x14ac:dyDescent="0.2">
      <c r="A285" s="99" t="s">
        <v>1931</v>
      </c>
      <c r="B285" s="63" t="s">
        <v>81</v>
      </c>
      <c r="C285" s="43" t="s">
        <v>79</v>
      </c>
      <c r="D285" s="44">
        <f>$D$11</f>
        <v>110.23</v>
      </c>
      <c r="E285" s="44">
        <f t="shared" ref="E285:AA285" si="164">$D$11</f>
        <v>110.23</v>
      </c>
      <c r="F285" s="44">
        <f t="shared" si="164"/>
        <v>110.23</v>
      </c>
      <c r="G285" s="44">
        <f t="shared" si="164"/>
        <v>110.23</v>
      </c>
      <c r="H285" s="44">
        <f t="shared" si="164"/>
        <v>110.23</v>
      </c>
      <c r="I285" s="44">
        <f t="shared" si="164"/>
        <v>110.23</v>
      </c>
      <c r="J285" s="44">
        <f t="shared" si="164"/>
        <v>110.23</v>
      </c>
      <c r="K285" s="44">
        <f t="shared" si="164"/>
        <v>110.23</v>
      </c>
      <c r="L285" s="44">
        <f t="shared" si="164"/>
        <v>110.23</v>
      </c>
      <c r="M285" s="44">
        <f t="shared" si="164"/>
        <v>110.23</v>
      </c>
      <c r="N285" s="44">
        <f t="shared" si="164"/>
        <v>110.23</v>
      </c>
      <c r="O285" s="44">
        <f t="shared" si="164"/>
        <v>110.23</v>
      </c>
      <c r="P285" s="44">
        <f t="shared" si="164"/>
        <v>110.23</v>
      </c>
      <c r="Q285" s="44">
        <f t="shared" si="164"/>
        <v>110.23</v>
      </c>
      <c r="R285" s="44">
        <f t="shared" si="164"/>
        <v>110.23</v>
      </c>
      <c r="S285" s="44">
        <f t="shared" si="164"/>
        <v>110.23</v>
      </c>
      <c r="T285" s="44">
        <f t="shared" si="164"/>
        <v>110.23</v>
      </c>
      <c r="U285" s="44">
        <f t="shared" si="164"/>
        <v>110.23</v>
      </c>
      <c r="V285" s="44">
        <f t="shared" si="164"/>
        <v>110.23</v>
      </c>
      <c r="W285" s="44">
        <f t="shared" si="164"/>
        <v>110.23</v>
      </c>
      <c r="X285" s="44">
        <f t="shared" si="164"/>
        <v>110.23</v>
      </c>
      <c r="Y285" s="44">
        <f t="shared" si="164"/>
        <v>110.23</v>
      </c>
      <c r="Z285" s="44">
        <f t="shared" si="164"/>
        <v>110.23</v>
      </c>
      <c r="AA285" s="44">
        <f t="shared" si="164"/>
        <v>110.23</v>
      </c>
    </row>
    <row r="286" spans="1:27" ht="12.75" customHeight="1" x14ac:dyDescent="0.2">
      <c r="A286" s="98" t="s">
        <v>1932</v>
      </c>
      <c r="B286" s="28" t="str">
        <f>"25"&amp;"."&amp;$B$800&amp;"."&amp;$B$801</f>
        <v>25.12.2023</v>
      </c>
      <c r="C286" s="90" t="s">
        <v>76</v>
      </c>
      <c r="D286" s="91">
        <f>ROUND(((D287+D288+D290+D289)/1000),5)</f>
        <v>3.0340699999999998</v>
      </c>
      <c r="E286" s="91">
        <f>ROUND(((E287+E288+E290+E289)/1000),5)</f>
        <v>3.01349</v>
      </c>
      <c r="F286" s="91">
        <f>ROUND(((F287+F288+F290+F289)/1000),5)</f>
        <v>2.9081299999999999</v>
      </c>
      <c r="G286" s="91">
        <f t="shared" ref="G286:AA286" si="165">ROUND(((G287+G288+G290+G289)/1000),5)</f>
        <v>2.9053300000000002</v>
      </c>
      <c r="H286" s="91">
        <f t="shared" si="165"/>
        <v>2.9052199999999999</v>
      </c>
      <c r="I286" s="91">
        <f t="shared" si="165"/>
        <v>3.01261</v>
      </c>
      <c r="J286" s="91">
        <f t="shared" si="165"/>
        <v>3.1614599999999999</v>
      </c>
      <c r="K286" s="91">
        <f t="shared" si="165"/>
        <v>3.5047199999999998</v>
      </c>
      <c r="L286" s="91">
        <f t="shared" si="165"/>
        <v>3.76261</v>
      </c>
      <c r="M286" s="91">
        <f t="shared" si="165"/>
        <v>3.7875999999999999</v>
      </c>
      <c r="N286" s="91">
        <f t="shared" si="165"/>
        <v>3.79989</v>
      </c>
      <c r="O286" s="91">
        <f t="shared" si="165"/>
        <v>3.9374400000000001</v>
      </c>
      <c r="P286" s="91">
        <f t="shared" si="165"/>
        <v>3.87018</v>
      </c>
      <c r="Q286" s="91">
        <f t="shared" si="165"/>
        <v>3.9342100000000002</v>
      </c>
      <c r="R286" s="91">
        <f t="shared" si="165"/>
        <v>3.9365100000000002</v>
      </c>
      <c r="S286" s="91">
        <f t="shared" si="165"/>
        <v>3.8140700000000001</v>
      </c>
      <c r="T286" s="91">
        <f t="shared" si="165"/>
        <v>3.8229799999999998</v>
      </c>
      <c r="U286" s="91">
        <f t="shared" si="165"/>
        <v>3.8376800000000002</v>
      </c>
      <c r="V286" s="91">
        <f t="shared" si="165"/>
        <v>3.81582</v>
      </c>
      <c r="W286" s="91">
        <f t="shared" si="165"/>
        <v>3.8171499999999998</v>
      </c>
      <c r="X286" s="91">
        <f t="shared" si="165"/>
        <v>3.6494800000000001</v>
      </c>
      <c r="Y286" s="91">
        <f t="shared" si="165"/>
        <v>3.4625900000000001</v>
      </c>
      <c r="Z286" s="91">
        <f t="shared" si="165"/>
        <v>3.2458</v>
      </c>
      <c r="AA286" s="91">
        <f t="shared" si="165"/>
        <v>3.0143800000000001</v>
      </c>
    </row>
    <row r="287" spans="1:27" ht="12.75" customHeight="1" outlineLevel="1" x14ac:dyDescent="0.2">
      <c r="A287" s="99" t="s">
        <v>1933</v>
      </c>
      <c r="B287" s="63" t="s">
        <v>238</v>
      </c>
      <c r="C287" s="43" t="s">
        <v>79</v>
      </c>
      <c r="D287" s="44">
        <v>1203.52</v>
      </c>
      <c r="E287" s="44">
        <v>1182.94</v>
      </c>
      <c r="F287" s="44">
        <v>1077.58</v>
      </c>
      <c r="G287" s="44">
        <v>1074.78</v>
      </c>
      <c r="H287" s="44">
        <v>1074.67</v>
      </c>
      <c r="I287" s="44">
        <v>1182.06</v>
      </c>
      <c r="J287" s="44">
        <v>1330.91</v>
      </c>
      <c r="K287" s="44">
        <v>1674.17</v>
      </c>
      <c r="L287" s="44">
        <v>1932.06</v>
      </c>
      <c r="M287" s="44">
        <v>1957.05</v>
      </c>
      <c r="N287" s="44">
        <v>1969.34</v>
      </c>
      <c r="O287" s="44">
        <v>2106.89</v>
      </c>
      <c r="P287" s="44">
        <v>2039.63</v>
      </c>
      <c r="Q287" s="44">
        <v>2103.66</v>
      </c>
      <c r="R287" s="44">
        <v>2105.96</v>
      </c>
      <c r="S287" s="44">
        <v>1983.52</v>
      </c>
      <c r="T287" s="44">
        <v>1992.43</v>
      </c>
      <c r="U287" s="44">
        <v>2007.13</v>
      </c>
      <c r="V287" s="44">
        <v>1985.27</v>
      </c>
      <c r="W287" s="44">
        <v>1986.6</v>
      </c>
      <c r="X287" s="44">
        <v>1818.93</v>
      </c>
      <c r="Y287" s="44">
        <v>1632.04</v>
      </c>
      <c r="Z287" s="44">
        <v>1415.25</v>
      </c>
      <c r="AA287" s="44">
        <v>1183.83</v>
      </c>
    </row>
    <row r="288" spans="1:27" ht="12.75" customHeight="1" outlineLevel="1" x14ac:dyDescent="0.2">
      <c r="A288" s="99" t="s">
        <v>1934</v>
      </c>
      <c r="B288" s="63" t="s">
        <v>90</v>
      </c>
      <c r="C288" s="43" t="s">
        <v>79</v>
      </c>
      <c r="D288" s="44">
        <f>$D$168</f>
        <v>1716.97</v>
      </c>
      <c r="E288" s="44">
        <f>$D$168</f>
        <v>1716.97</v>
      </c>
      <c r="F288" s="44">
        <f t="shared" ref="F288:AA288" si="166">$D$168</f>
        <v>1716.97</v>
      </c>
      <c r="G288" s="44">
        <f t="shared" si="166"/>
        <v>1716.97</v>
      </c>
      <c r="H288" s="44">
        <f t="shared" si="166"/>
        <v>1716.97</v>
      </c>
      <c r="I288" s="44">
        <f t="shared" si="166"/>
        <v>1716.97</v>
      </c>
      <c r="J288" s="44">
        <f t="shared" si="166"/>
        <v>1716.97</v>
      </c>
      <c r="K288" s="44">
        <f t="shared" si="166"/>
        <v>1716.97</v>
      </c>
      <c r="L288" s="44">
        <f t="shared" si="166"/>
        <v>1716.97</v>
      </c>
      <c r="M288" s="44">
        <f t="shared" si="166"/>
        <v>1716.97</v>
      </c>
      <c r="N288" s="44">
        <f t="shared" si="166"/>
        <v>1716.97</v>
      </c>
      <c r="O288" s="44">
        <f t="shared" si="166"/>
        <v>1716.97</v>
      </c>
      <c r="P288" s="44">
        <f t="shared" si="166"/>
        <v>1716.97</v>
      </c>
      <c r="Q288" s="44">
        <f t="shared" si="166"/>
        <v>1716.97</v>
      </c>
      <c r="R288" s="44">
        <f t="shared" si="166"/>
        <v>1716.97</v>
      </c>
      <c r="S288" s="44">
        <f t="shared" si="166"/>
        <v>1716.97</v>
      </c>
      <c r="T288" s="44">
        <f t="shared" si="166"/>
        <v>1716.97</v>
      </c>
      <c r="U288" s="44">
        <f t="shared" si="166"/>
        <v>1716.97</v>
      </c>
      <c r="V288" s="44">
        <f t="shared" si="166"/>
        <v>1716.97</v>
      </c>
      <c r="W288" s="44">
        <f t="shared" si="166"/>
        <v>1716.97</v>
      </c>
      <c r="X288" s="44">
        <f t="shared" si="166"/>
        <v>1716.97</v>
      </c>
      <c r="Y288" s="44">
        <f t="shared" si="166"/>
        <v>1716.97</v>
      </c>
      <c r="Z288" s="44">
        <f t="shared" si="166"/>
        <v>1716.97</v>
      </c>
      <c r="AA288" s="44">
        <f t="shared" si="166"/>
        <v>1716.97</v>
      </c>
    </row>
    <row r="289" spans="1:27" ht="12.75" customHeight="1" outlineLevel="1" x14ac:dyDescent="0.2">
      <c r="A289" s="99" t="s">
        <v>1935</v>
      </c>
      <c r="B289" s="63" t="s">
        <v>83</v>
      </c>
      <c r="C289" s="43" t="s">
        <v>79</v>
      </c>
      <c r="D289" s="44">
        <v>3.35</v>
      </c>
      <c r="E289" s="44">
        <v>3.35</v>
      </c>
      <c r="F289" s="44">
        <v>3.35</v>
      </c>
      <c r="G289" s="44">
        <v>3.35</v>
      </c>
      <c r="H289" s="44">
        <v>3.35</v>
      </c>
      <c r="I289" s="44">
        <v>3.35</v>
      </c>
      <c r="J289" s="44">
        <v>3.35</v>
      </c>
      <c r="K289" s="44">
        <v>3.35</v>
      </c>
      <c r="L289" s="44">
        <v>3.35</v>
      </c>
      <c r="M289" s="44">
        <v>3.35</v>
      </c>
      <c r="N289" s="44">
        <v>3.35</v>
      </c>
      <c r="O289" s="44">
        <v>3.35</v>
      </c>
      <c r="P289" s="44">
        <v>3.35</v>
      </c>
      <c r="Q289" s="44">
        <v>3.35</v>
      </c>
      <c r="R289" s="44">
        <v>3.35</v>
      </c>
      <c r="S289" s="44">
        <v>3.35</v>
      </c>
      <c r="T289" s="44">
        <v>3.35</v>
      </c>
      <c r="U289" s="44">
        <v>3.35</v>
      </c>
      <c r="V289" s="44">
        <v>3.35</v>
      </c>
      <c r="W289" s="44">
        <v>3.35</v>
      </c>
      <c r="X289" s="44">
        <v>3.35</v>
      </c>
      <c r="Y289" s="44">
        <v>3.35</v>
      </c>
      <c r="Z289" s="44">
        <v>3.35</v>
      </c>
      <c r="AA289" s="44">
        <v>3.35</v>
      </c>
    </row>
    <row r="290" spans="1:27" ht="12.75" customHeight="1" outlineLevel="1" x14ac:dyDescent="0.2">
      <c r="A290" s="99" t="s">
        <v>1936</v>
      </c>
      <c r="B290" s="63" t="s">
        <v>81</v>
      </c>
      <c r="C290" s="43" t="s">
        <v>79</v>
      </c>
      <c r="D290" s="44">
        <f>$D$11</f>
        <v>110.23</v>
      </c>
      <c r="E290" s="44">
        <f t="shared" ref="E290:AA290" si="167">$D$11</f>
        <v>110.23</v>
      </c>
      <c r="F290" s="44">
        <f t="shared" si="167"/>
        <v>110.23</v>
      </c>
      <c r="G290" s="44">
        <f t="shared" si="167"/>
        <v>110.23</v>
      </c>
      <c r="H290" s="44">
        <f t="shared" si="167"/>
        <v>110.23</v>
      </c>
      <c r="I290" s="44">
        <f t="shared" si="167"/>
        <v>110.23</v>
      </c>
      <c r="J290" s="44">
        <f t="shared" si="167"/>
        <v>110.23</v>
      </c>
      <c r="K290" s="44">
        <f t="shared" si="167"/>
        <v>110.23</v>
      </c>
      <c r="L290" s="44">
        <f t="shared" si="167"/>
        <v>110.23</v>
      </c>
      <c r="M290" s="44">
        <f t="shared" si="167"/>
        <v>110.23</v>
      </c>
      <c r="N290" s="44">
        <f t="shared" si="167"/>
        <v>110.23</v>
      </c>
      <c r="O290" s="44">
        <f t="shared" si="167"/>
        <v>110.23</v>
      </c>
      <c r="P290" s="44">
        <f t="shared" si="167"/>
        <v>110.23</v>
      </c>
      <c r="Q290" s="44">
        <f t="shared" si="167"/>
        <v>110.23</v>
      </c>
      <c r="R290" s="44">
        <f t="shared" si="167"/>
        <v>110.23</v>
      </c>
      <c r="S290" s="44">
        <f t="shared" si="167"/>
        <v>110.23</v>
      </c>
      <c r="T290" s="44">
        <f t="shared" si="167"/>
        <v>110.23</v>
      </c>
      <c r="U290" s="44">
        <f t="shared" si="167"/>
        <v>110.23</v>
      </c>
      <c r="V290" s="44">
        <f t="shared" si="167"/>
        <v>110.23</v>
      </c>
      <c r="W290" s="44">
        <f t="shared" si="167"/>
        <v>110.23</v>
      </c>
      <c r="X290" s="44">
        <f t="shared" si="167"/>
        <v>110.23</v>
      </c>
      <c r="Y290" s="44">
        <f t="shared" si="167"/>
        <v>110.23</v>
      </c>
      <c r="Z290" s="44">
        <f t="shared" si="167"/>
        <v>110.23</v>
      </c>
      <c r="AA290" s="44">
        <f t="shared" si="167"/>
        <v>110.23</v>
      </c>
    </row>
    <row r="291" spans="1:27" ht="12.75" customHeight="1" x14ac:dyDescent="0.2">
      <c r="A291" s="98" t="s">
        <v>1937</v>
      </c>
      <c r="B291" s="28" t="str">
        <f>"26"&amp;"."&amp;$B$800&amp;"."&amp;$B$801</f>
        <v>26.12.2023</v>
      </c>
      <c r="C291" s="90" t="s">
        <v>76</v>
      </c>
      <c r="D291" s="91">
        <f>ROUND(((D292+D293+D295+D294)/1000),5)</f>
        <v>2.9762499999999998</v>
      </c>
      <c r="E291" s="91">
        <f>ROUND(((E292+E293+E295+E294)/1000),5)</f>
        <v>2.91418</v>
      </c>
      <c r="F291" s="91">
        <f>ROUND(((F292+F293+F295+F294)/1000),5)</f>
        <v>2.91357</v>
      </c>
      <c r="G291" s="91">
        <f t="shared" ref="G291:AA291" si="168">ROUND(((G292+G293+G295+G294)/1000),5)</f>
        <v>2.8837000000000002</v>
      </c>
      <c r="H291" s="91">
        <f t="shared" si="168"/>
        <v>2.8922400000000001</v>
      </c>
      <c r="I291" s="91">
        <f t="shared" si="168"/>
        <v>2.97811</v>
      </c>
      <c r="J291" s="91">
        <f t="shared" si="168"/>
        <v>3.09673</v>
      </c>
      <c r="K291" s="91">
        <f t="shared" si="168"/>
        <v>3.3569499999999999</v>
      </c>
      <c r="L291" s="91">
        <f t="shared" si="168"/>
        <v>3.6598799999999998</v>
      </c>
      <c r="M291" s="91">
        <f t="shared" si="168"/>
        <v>3.6990599999999998</v>
      </c>
      <c r="N291" s="91">
        <f t="shared" si="168"/>
        <v>3.6987999999999999</v>
      </c>
      <c r="O291" s="91">
        <f t="shared" si="168"/>
        <v>3.7630699999999999</v>
      </c>
      <c r="P291" s="91">
        <f t="shared" si="168"/>
        <v>3.7076699999999998</v>
      </c>
      <c r="Q291" s="91">
        <f t="shared" si="168"/>
        <v>3.7174499999999999</v>
      </c>
      <c r="R291" s="91">
        <f t="shared" si="168"/>
        <v>3.75441</v>
      </c>
      <c r="S291" s="91">
        <f t="shared" si="168"/>
        <v>3.6847300000000001</v>
      </c>
      <c r="T291" s="91">
        <f t="shared" si="168"/>
        <v>3.71665</v>
      </c>
      <c r="U291" s="91">
        <f t="shared" si="168"/>
        <v>3.73394</v>
      </c>
      <c r="V291" s="91">
        <f t="shared" si="168"/>
        <v>3.7012299999999998</v>
      </c>
      <c r="W291" s="91">
        <f t="shared" si="168"/>
        <v>3.7084899999999998</v>
      </c>
      <c r="X291" s="91">
        <f t="shared" si="168"/>
        <v>3.6374499999999999</v>
      </c>
      <c r="Y291" s="91">
        <f t="shared" si="168"/>
        <v>3.46462</v>
      </c>
      <c r="Z291" s="91">
        <f t="shared" si="168"/>
        <v>3.2126600000000001</v>
      </c>
      <c r="AA291" s="91">
        <f t="shared" si="168"/>
        <v>3.00421</v>
      </c>
    </row>
    <row r="292" spans="1:27" ht="12.75" customHeight="1" outlineLevel="1" x14ac:dyDescent="0.2">
      <c r="A292" s="99" t="s">
        <v>1938</v>
      </c>
      <c r="B292" s="63" t="s">
        <v>238</v>
      </c>
      <c r="C292" s="43" t="s">
        <v>79</v>
      </c>
      <c r="D292" s="44">
        <v>1145.7</v>
      </c>
      <c r="E292" s="44">
        <v>1083.6300000000001</v>
      </c>
      <c r="F292" s="44">
        <v>1083.02</v>
      </c>
      <c r="G292" s="44">
        <v>1053.1500000000001</v>
      </c>
      <c r="H292" s="44">
        <v>1061.69</v>
      </c>
      <c r="I292" s="44">
        <v>1147.56</v>
      </c>
      <c r="J292" s="44">
        <v>1266.18</v>
      </c>
      <c r="K292" s="44">
        <v>1526.4</v>
      </c>
      <c r="L292" s="44">
        <v>1829.33</v>
      </c>
      <c r="M292" s="44">
        <v>1868.51</v>
      </c>
      <c r="N292" s="44">
        <v>1868.25</v>
      </c>
      <c r="O292" s="44">
        <v>1932.52</v>
      </c>
      <c r="P292" s="44">
        <v>1877.12</v>
      </c>
      <c r="Q292" s="44">
        <v>1886.9</v>
      </c>
      <c r="R292" s="44">
        <v>1923.86</v>
      </c>
      <c r="S292" s="44">
        <v>1854.18</v>
      </c>
      <c r="T292" s="44">
        <v>1886.1</v>
      </c>
      <c r="U292" s="44">
        <v>1903.39</v>
      </c>
      <c r="V292" s="44">
        <v>1870.68</v>
      </c>
      <c r="W292" s="44">
        <v>1877.94</v>
      </c>
      <c r="X292" s="44">
        <v>1806.9</v>
      </c>
      <c r="Y292" s="44">
        <v>1634.07</v>
      </c>
      <c r="Z292" s="44">
        <v>1382.11</v>
      </c>
      <c r="AA292" s="44">
        <v>1173.6600000000001</v>
      </c>
    </row>
    <row r="293" spans="1:27" ht="12.75" customHeight="1" outlineLevel="1" x14ac:dyDescent="0.2">
      <c r="A293" s="99" t="s">
        <v>1939</v>
      </c>
      <c r="B293" s="63" t="s">
        <v>90</v>
      </c>
      <c r="C293" s="43" t="s">
        <v>79</v>
      </c>
      <c r="D293" s="44">
        <f>$D$168</f>
        <v>1716.97</v>
      </c>
      <c r="E293" s="44">
        <f>$D$168</f>
        <v>1716.97</v>
      </c>
      <c r="F293" s="44">
        <f t="shared" ref="F293:AA293" si="169">$D$168</f>
        <v>1716.97</v>
      </c>
      <c r="G293" s="44">
        <f t="shared" si="169"/>
        <v>1716.97</v>
      </c>
      <c r="H293" s="44">
        <f t="shared" si="169"/>
        <v>1716.97</v>
      </c>
      <c r="I293" s="44">
        <f t="shared" si="169"/>
        <v>1716.97</v>
      </c>
      <c r="J293" s="44">
        <f t="shared" si="169"/>
        <v>1716.97</v>
      </c>
      <c r="K293" s="44">
        <f t="shared" si="169"/>
        <v>1716.97</v>
      </c>
      <c r="L293" s="44">
        <f t="shared" si="169"/>
        <v>1716.97</v>
      </c>
      <c r="M293" s="44">
        <f t="shared" si="169"/>
        <v>1716.97</v>
      </c>
      <c r="N293" s="44">
        <f t="shared" si="169"/>
        <v>1716.97</v>
      </c>
      <c r="O293" s="44">
        <f t="shared" si="169"/>
        <v>1716.97</v>
      </c>
      <c r="P293" s="44">
        <f t="shared" si="169"/>
        <v>1716.97</v>
      </c>
      <c r="Q293" s="44">
        <f t="shared" si="169"/>
        <v>1716.97</v>
      </c>
      <c r="R293" s="44">
        <f t="shared" si="169"/>
        <v>1716.97</v>
      </c>
      <c r="S293" s="44">
        <f t="shared" si="169"/>
        <v>1716.97</v>
      </c>
      <c r="T293" s="44">
        <f t="shared" si="169"/>
        <v>1716.97</v>
      </c>
      <c r="U293" s="44">
        <f t="shared" si="169"/>
        <v>1716.97</v>
      </c>
      <c r="V293" s="44">
        <f t="shared" si="169"/>
        <v>1716.97</v>
      </c>
      <c r="W293" s="44">
        <f t="shared" si="169"/>
        <v>1716.97</v>
      </c>
      <c r="X293" s="44">
        <f t="shared" si="169"/>
        <v>1716.97</v>
      </c>
      <c r="Y293" s="44">
        <f t="shared" si="169"/>
        <v>1716.97</v>
      </c>
      <c r="Z293" s="44">
        <f t="shared" si="169"/>
        <v>1716.97</v>
      </c>
      <c r="AA293" s="44">
        <f t="shared" si="169"/>
        <v>1716.97</v>
      </c>
    </row>
    <row r="294" spans="1:27" ht="12.75" customHeight="1" outlineLevel="1" x14ac:dyDescent="0.2">
      <c r="A294" s="99" t="s">
        <v>1940</v>
      </c>
      <c r="B294" s="63" t="s">
        <v>83</v>
      </c>
      <c r="C294" s="43" t="s">
        <v>79</v>
      </c>
      <c r="D294" s="44">
        <v>3.35</v>
      </c>
      <c r="E294" s="44">
        <v>3.35</v>
      </c>
      <c r="F294" s="44">
        <v>3.35</v>
      </c>
      <c r="G294" s="44">
        <v>3.35</v>
      </c>
      <c r="H294" s="44">
        <v>3.35</v>
      </c>
      <c r="I294" s="44">
        <v>3.35</v>
      </c>
      <c r="J294" s="44">
        <v>3.35</v>
      </c>
      <c r="K294" s="44">
        <v>3.35</v>
      </c>
      <c r="L294" s="44">
        <v>3.35</v>
      </c>
      <c r="M294" s="44">
        <v>3.35</v>
      </c>
      <c r="N294" s="44">
        <v>3.35</v>
      </c>
      <c r="O294" s="44">
        <v>3.35</v>
      </c>
      <c r="P294" s="44">
        <v>3.35</v>
      </c>
      <c r="Q294" s="44">
        <v>3.35</v>
      </c>
      <c r="R294" s="44">
        <v>3.35</v>
      </c>
      <c r="S294" s="44">
        <v>3.35</v>
      </c>
      <c r="T294" s="44">
        <v>3.35</v>
      </c>
      <c r="U294" s="44">
        <v>3.35</v>
      </c>
      <c r="V294" s="44">
        <v>3.35</v>
      </c>
      <c r="W294" s="44">
        <v>3.35</v>
      </c>
      <c r="X294" s="44">
        <v>3.35</v>
      </c>
      <c r="Y294" s="44">
        <v>3.35</v>
      </c>
      <c r="Z294" s="44">
        <v>3.35</v>
      </c>
      <c r="AA294" s="44">
        <v>3.35</v>
      </c>
    </row>
    <row r="295" spans="1:27" ht="12.75" customHeight="1" outlineLevel="1" x14ac:dyDescent="0.2">
      <c r="A295" s="99" t="s">
        <v>1941</v>
      </c>
      <c r="B295" s="63" t="s">
        <v>81</v>
      </c>
      <c r="C295" s="43" t="s">
        <v>79</v>
      </c>
      <c r="D295" s="44">
        <f>$D$11</f>
        <v>110.23</v>
      </c>
      <c r="E295" s="44">
        <f t="shared" ref="E295:AA295" si="170">$D$11</f>
        <v>110.23</v>
      </c>
      <c r="F295" s="44">
        <f t="shared" si="170"/>
        <v>110.23</v>
      </c>
      <c r="G295" s="44">
        <f t="shared" si="170"/>
        <v>110.23</v>
      </c>
      <c r="H295" s="44">
        <f t="shared" si="170"/>
        <v>110.23</v>
      </c>
      <c r="I295" s="44">
        <f t="shared" si="170"/>
        <v>110.23</v>
      </c>
      <c r="J295" s="44">
        <f t="shared" si="170"/>
        <v>110.23</v>
      </c>
      <c r="K295" s="44">
        <f t="shared" si="170"/>
        <v>110.23</v>
      </c>
      <c r="L295" s="44">
        <f t="shared" si="170"/>
        <v>110.23</v>
      </c>
      <c r="M295" s="44">
        <f t="shared" si="170"/>
        <v>110.23</v>
      </c>
      <c r="N295" s="44">
        <f t="shared" si="170"/>
        <v>110.23</v>
      </c>
      <c r="O295" s="44">
        <f t="shared" si="170"/>
        <v>110.23</v>
      </c>
      <c r="P295" s="44">
        <f t="shared" si="170"/>
        <v>110.23</v>
      </c>
      <c r="Q295" s="44">
        <f t="shared" si="170"/>
        <v>110.23</v>
      </c>
      <c r="R295" s="44">
        <f t="shared" si="170"/>
        <v>110.23</v>
      </c>
      <c r="S295" s="44">
        <f t="shared" si="170"/>
        <v>110.23</v>
      </c>
      <c r="T295" s="44">
        <f t="shared" si="170"/>
        <v>110.23</v>
      </c>
      <c r="U295" s="44">
        <f t="shared" si="170"/>
        <v>110.23</v>
      </c>
      <c r="V295" s="44">
        <f t="shared" si="170"/>
        <v>110.23</v>
      </c>
      <c r="W295" s="44">
        <f t="shared" si="170"/>
        <v>110.23</v>
      </c>
      <c r="X295" s="44">
        <f t="shared" si="170"/>
        <v>110.23</v>
      </c>
      <c r="Y295" s="44">
        <f t="shared" si="170"/>
        <v>110.23</v>
      </c>
      <c r="Z295" s="44">
        <f t="shared" si="170"/>
        <v>110.23</v>
      </c>
      <c r="AA295" s="44">
        <f t="shared" si="170"/>
        <v>110.23</v>
      </c>
    </row>
    <row r="296" spans="1:27" ht="12.75" customHeight="1" x14ac:dyDescent="0.2">
      <c r="A296" s="98" t="s">
        <v>1942</v>
      </c>
      <c r="B296" s="28" t="str">
        <f>"27"&amp;"."&amp;$B$800&amp;"."&amp;$B$801</f>
        <v>27.12.2023</v>
      </c>
      <c r="C296" s="90" t="s">
        <v>76</v>
      </c>
      <c r="D296" s="91">
        <f>ROUND(((D297+D298+D300+D299)/1000),5)</f>
        <v>2.94963</v>
      </c>
      <c r="E296" s="91">
        <f>ROUND(((E297+E298+E300+E299)/1000),5)</f>
        <v>2.9069799999999999</v>
      </c>
      <c r="F296" s="91">
        <f>ROUND(((F297+F298+F300+F299)/1000),5)</f>
        <v>2.8674400000000002</v>
      </c>
      <c r="G296" s="91">
        <f t="shared" ref="G296:AA296" si="171">ROUND(((G297+G298+G300+G299)/1000),5)</f>
        <v>2.85799</v>
      </c>
      <c r="H296" s="91">
        <f t="shared" si="171"/>
        <v>2.8935300000000002</v>
      </c>
      <c r="I296" s="91">
        <f t="shared" si="171"/>
        <v>2.9788000000000001</v>
      </c>
      <c r="J296" s="91">
        <f t="shared" si="171"/>
        <v>3.1347299999999998</v>
      </c>
      <c r="K296" s="91">
        <f t="shared" si="171"/>
        <v>3.4582000000000002</v>
      </c>
      <c r="L296" s="91">
        <f t="shared" si="171"/>
        <v>3.7291599999999998</v>
      </c>
      <c r="M296" s="91">
        <f t="shared" si="171"/>
        <v>3.7641300000000002</v>
      </c>
      <c r="N296" s="91">
        <f t="shared" si="171"/>
        <v>3.8232200000000001</v>
      </c>
      <c r="O296" s="91">
        <f t="shared" si="171"/>
        <v>3.8796300000000001</v>
      </c>
      <c r="P296" s="91">
        <f t="shared" si="171"/>
        <v>3.8592599999999999</v>
      </c>
      <c r="Q296" s="91">
        <f t="shared" si="171"/>
        <v>3.8742899999999998</v>
      </c>
      <c r="R296" s="91">
        <f t="shared" si="171"/>
        <v>3.8691399999999998</v>
      </c>
      <c r="S296" s="91">
        <f t="shared" si="171"/>
        <v>3.79834</v>
      </c>
      <c r="T296" s="91">
        <f t="shared" si="171"/>
        <v>3.8298800000000002</v>
      </c>
      <c r="U296" s="91">
        <f t="shared" si="171"/>
        <v>3.8307500000000001</v>
      </c>
      <c r="V296" s="91">
        <f t="shared" si="171"/>
        <v>3.81006</v>
      </c>
      <c r="W296" s="91">
        <f t="shared" si="171"/>
        <v>3.79887</v>
      </c>
      <c r="X296" s="91">
        <f t="shared" si="171"/>
        <v>3.62208</v>
      </c>
      <c r="Y296" s="91">
        <f t="shared" si="171"/>
        <v>3.41126</v>
      </c>
      <c r="Z296" s="91">
        <f t="shared" si="171"/>
        <v>3.1240800000000002</v>
      </c>
      <c r="AA296" s="91">
        <f t="shared" si="171"/>
        <v>2.9592800000000001</v>
      </c>
    </row>
    <row r="297" spans="1:27" ht="12.75" customHeight="1" outlineLevel="1" x14ac:dyDescent="0.2">
      <c r="A297" s="99" t="s">
        <v>1943</v>
      </c>
      <c r="B297" s="63" t="s">
        <v>238</v>
      </c>
      <c r="C297" s="43" t="s">
        <v>79</v>
      </c>
      <c r="D297" s="44">
        <v>1119.08</v>
      </c>
      <c r="E297" s="44">
        <v>1076.43</v>
      </c>
      <c r="F297" s="44">
        <v>1036.8900000000001</v>
      </c>
      <c r="G297" s="44">
        <v>1027.44</v>
      </c>
      <c r="H297" s="44">
        <v>1062.98</v>
      </c>
      <c r="I297" s="44">
        <v>1148.25</v>
      </c>
      <c r="J297" s="44">
        <v>1304.18</v>
      </c>
      <c r="K297" s="44">
        <v>1627.65</v>
      </c>
      <c r="L297" s="44">
        <v>1898.61</v>
      </c>
      <c r="M297" s="44">
        <v>1933.58</v>
      </c>
      <c r="N297" s="44">
        <v>1992.67</v>
      </c>
      <c r="O297" s="44">
        <v>2049.08</v>
      </c>
      <c r="P297" s="44">
        <v>2028.71</v>
      </c>
      <c r="Q297" s="44">
        <v>2043.74</v>
      </c>
      <c r="R297" s="44">
        <v>2038.59</v>
      </c>
      <c r="S297" s="44">
        <v>1967.79</v>
      </c>
      <c r="T297" s="44">
        <v>1999.33</v>
      </c>
      <c r="U297" s="44">
        <v>2000.2</v>
      </c>
      <c r="V297" s="44">
        <v>1979.51</v>
      </c>
      <c r="W297" s="44">
        <v>1968.32</v>
      </c>
      <c r="X297" s="44">
        <v>1791.53</v>
      </c>
      <c r="Y297" s="44">
        <v>1580.71</v>
      </c>
      <c r="Z297" s="44">
        <v>1293.53</v>
      </c>
      <c r="AA297" s="44">
        <v>1128.73</v>
      </c>
    </row>
    <row r="298" spans="1:27" ht="12.75" customHeight="1" outlineLevel="1" x14ac:dyDescent="0.2">
      <c r="A298" s="99" t="s">
        <v>1944</v>
      </c>
      <c r="B298" s="63" t="s">
        <v>90</v>
      </c>
      <c r="C298" s="43" t="s">
        <v>79</v>
      </c>
      <c r="D298" s="44">
        <f>$D$168</f>
        <v>1716.97</v>
      </c>
      <c r="E298" s="44">
        <f>$D$168</f>
        <v>1716.97</v>
      </c>
      <c r="F298" s="44">
        <f t="shared" ref="F298:AA298" si="172">$D$168</f>
        <v>1716.97</v>
      </c>
      <c r="G298" s="44">
        <f t="shared" si="172"/>
        <v>1716.97</v>
      </c>
      <c r="H298" s="44">
        <f t="shared" si="172"/>
        <v>1716.97</v>
      </c>
      <c r="I298" s="44">
        <f t="shared" si="172"/>
        <v>1716.97</v>
      </c>
      <c r="J298" s="44">
        <f t="shared" si="172"/>
        <v>1716.97</v>
      </c>
      <c r="K298" s="44">
        <f t="shared" si="172"/>
        <v>1716.97</v>
      </c>
      <c r="L298" s="44">
        <f t="shared" si="172"/>
        <v>1716.97</v>
      </c>
      <c r="M298" s="44">
        <f t="shared" si="172"/>
        <v>1716.97</v>
      </c>
      <c r="N298" s="44">
        <f t="shared" si="172"/>
        <v>1716.97</v>
      </c>
      <c r="O298" s="44">
        <f t="shared" si="172"/>
        <v>1716.97</v>
      </c>
      <c r="P298" s="44">
        <f t="shared" si="172"/>
        <v>1716.97</v>
      </c>
      <c r="Q298" s="44">
        <f t="shared" si="172"/>
        <v>1716.97</v>
      </c>
      <c r="R298" s="44">
        <f t="shared" si="172"/>
        <v>1716.97</v>
      </c>
      <c r="S298" s="44">
        <f t="shared" si="172"/>
        <v>1716.97</v>
      </c>
      <c r="T298" s="44">
        <f t="shared" si="172"/>
        <v>1716.97</v>
      </c>
      <c r="U298" s="44">
        <f t="shared" si="172"/>
        <v>1716.97</v>
      </c>
      <c r="V298" s="44">
        <f t="shared" si="172"/>
        <v>1716.97</v>
      </c>
      <c r="W298" s="44">
        <f t="shared" si="172"/>
        <v>1716.97</v>
      </c>
      <c r="X298" s="44">
        <f t="shared" si="172"/>
        <v>1716.97</v>
      </c>
      <c r="Y298" s="44">
        <f t="shared" si="172"/>
        <v>1716.97</v>
      </c>
      <c r="Z298" s="44">
        <f t="shared" si="172"/>
        <v>1716.97</v>
      </c>
      <c r="AA298" s="44">
        <f t="shared" si="172"/>
        <v>1716.97</v>
      </c>
    </row>
    <row r="299" spans="1:27" ht="12.75" customHeight="1" outlineLevel="1" x14ac:dyDescent="0.2">
      <c r="A299" s="99" t="s">
        <v>1945</v>
      </c>
      <c r="B299" s="63" t="s">
        <v>83</v>
      </c>
      <c r="C299" s="43" t="s">
        <v>79</v>
      </c>
      <c r="D299" s="44">
        <v>3.35</v>
      </c>
      <c r="E299" s="44">
        <v>3.35</v>
      </c>
      <c r="F299" s="44">
        <v>3.35</v>
      </c>
      <c r="G299" s="44">
        <v>3.35</v>
      </c>
      <c r="H299" s="44">
        <v>3.35</v>
      </c>
      <c r="I299" s="44">
        <v>3.35</v>
      </c>
      <c r="J299" s="44">
        <v>3.35</v>
      </c>
      <c r="K299" s="44">
        <v>3.35</v>
      </c>
      <c r="L299" s="44">
        <v>3.35</v>
      </c>
      <c r="M299" s="44">
        <v>3.35</v>
      </c>
      <c r="N299" s="44">
        <v>3.35</v>
      </c>
      <c r="O299" s="44">
        <v>3.35</v>
      </c>
      <c r="P299" s="44">
        <v>3.35</v>
      </c>
      <c r="Q299" s="44">
        <v>3.35</v>
      </c>
      <c r="R299" s="44">
        <v>3.35</v>
      </c>
      <c r="S299" s="44">
        <v>3.35</v>
      </c>
      <c r="T299" s="44">
        <v>3.35</v>
      </c>
      <c r="U299" s="44">
        <v>3.35</v>
      </c>
      <c r="V299" s="44">
        <v>3.35</v>
      </c>
      <c r="W299" s="44">
        <v>3.35</v>
      </c>
      <c r="X299" s="44">
        <v>3.35</v>
      </c>
      <c r="Y299" s="44">
        <v>3.35</v>
      </c>
      <c r="Z299" s="44">
        <v>3.35</v>
      </c>
      <c r="AA299" s="44">
        <v>3.35</v>
      </c>
    </row>
    <row r="300" spans="1:27" ht="12.75" customHeight="1" outlineLevel="1" x14ac:dyDescent="0.2">
      <c r="A300" s="99" t="s">
        <v>1946</v>
      </c>
      <c r="B300" s="63" t="s">
        <v>81</v>
      </c>
      <c r="C300" s="43" t="s">
        <v>79</v>
      </c>
      <c r="D300" s="44">
        <f>$D$11</f>
        <v>110.23</v>
      </c>
      <c r="E300" s="44">
        <f t="shared" ref="E300:AA300" si="173">$D$11</f>
        <v>110.23</v>
      </c>
      <c r="F300" s="44">
        <f t="shared" si="173"/>
        <v>110.23</v>
      </c>
      <c r="G300" s="44">
        <f t="shared" si="173"/>
        <v>110.23</v>
      </c>
      <c r="H300" s="44">
        <f t="shared" si="173"/>
        <v>110.23</v>
      </c>
      <c r="I300" s="44">
        <f t="shared" si="173"/>
        <v>110.23</v>
      </c>
      <c r="J300" s="44">
        <f t="shared" si="173"/>
        <v>110.23</v>
      </c>
      <c r="K300" s="44">
        <f t="shared" si="173"/>
        <v>110.23</v>
      </c>
      <c r="L300" s="44">
        <f t="shared" si="173"/>
        <v>110.23</v>
      </c>
      <c r="M300" s="44">
        <f t="shared" si="173"/>
        <v>110.23</v>
      </c>
      <c r="N300" s="44">
        <f t="shared" si="173"/>
        <v>110.23</v>
      </c>
      <c r="O300" s="44">
        <f t="shared" si="173"/>
        <v>110.23</v>
      </c>
      <c r="P300" s="44">
        <f t="shared" si="173"/>
        <v>110.23</v>
      </c>
      <c r="Q300" s="44">
        <f t="shared" si="173"/>
        <v>110.23</v>
      </c>
      <c r="R300" s="44">
        <f t="shared" si="173"/>
        <v>110.23</v>
      </c>
      <c r="S300" s="44">
        <f t="shared" si="173"/>
        <v>110.23</v>
      </c>
      <c r="T300" s="44">
        <f t="shared" si="173"/>
        <v>110.23</v>
      </c>
      <c r="U300" s="44">
        <f t="shared" si="173"/>
        <v>110.23</v>
      </c>
      <c r="V300" s="44">
        <f t="shared" si="173"/>
        <v>110.23</v>
      </c>
      <c r="W300" s="44">
        <f t="shared" si="173"/>
        <v>110.23</v>
      </c>
      <c r="X300" s="44">
        <f t="shared" si="173"/>
        <v>110.23</v>
      </c>
      <c r="Y300" s="44">
        <f t="shared" si="173"/>
        <v>110.23</v>
      </c>
      <c r="Z300" s="44">
        <f t="shared" si="173"/>
        <v>110.23</v>
      </c>
      <c r="AA300" s="44">
        <f t="shared" si="173"/>
        <v>110.23</v>
      </c>
    </row>
    <row r="301" spans="1:27" ht="12.75" customHeight="1" x14ac:dyDescent="0.2">
      <c r="A301" s="98" t="s">
        <v>1947</v>
      </c>
      <c r="B301" s="28" t="str">
        <f>"28"&amp;"."&amp;$B$800&amp;"."&amp;$B$801</f>
        <v>28.12.2023</v>
      </c>
      <c r="C301" s="90" t="s">
        <v>76</v>
      </c>
      <c r="D301" s="91">
        <f>ROUND(((D302+D303+D305+D304)/1000),5)</f>
        <v>2.9148499999999999</v>
      </c>
      <c r="E301" s="91">
        <f>ROUND(((E302+E303+E305+E304)/1000),5)</f>
        <v>2.91587</v>
      </c>
      <c r="F301" s="91">
        <f>ROUND(((F302+F303+F305+F304)/1000),5)</f>
        <v>2.9102700000000001</v>
      </c>
      <c r="G301" s="91">
        <f t="shared" ref="G301:AA301" si="174">ROUND(((G302+G303+G305+G304)/1000),5)</f>
        <v>2.8634499999999998</v>
      </c>
      <c r="H301" s="91">
        <f t="shared" si="174"/>
        <v>2.8900399999999999</v>
      </c>
      <c r="I301" s="91">
        <f t="shared" si="174"/>
        <v>2.9180100000000002</v>
      </c>
      <c r="J301" s="91">
        <f t="shared" si="174"/>
        <v>3.07253</v>
      </c>
      <c r="K301" s="91">
        <f t="shared" si="174"/>
        <v>3.3239800000000002</v>
      </c>
      <c r="L301" s="91">
        <f t="shared" si="174"/>
        <v>3.69537</v>
      </c>
      <c r="M301" s="91">
        <f t="shared" si="174"/>
        <v>3.7305199999999998</v>
      </c>
      <c r="N301" s="91">
        <f t="shared" si="174"/>
        <v>3.74674</v>
      </c>
      <c r="O301" s="91">
        <f t="shared" si="174"/>
        <v>3.7671299999999999</v>
      </c>
      <c r="P301" s="91">
        <f t="shared" si="174"/>
        <v>3.74946</v>
      </c>
      <c r="Q301" s="91">
        <f t="shared" si="174"/>
        <v>3.7544</v>
      </c>
      <c r="R301" s="91">
        <f t="shared" si="174"/>
        <v>3.75421</v>
      </c>
      <c r="S301" s="91">
        <f t="shared" si="174"/>
        <v>3.7214</v>
      </c>
      <c r="T301" s="91">
        <f t="shared" si="174"/>
        <v>3.7550400000000002</v>
      </c>
      <c r="U301" s="91">
        <f t="shared" si="174"/>
        <v>3.7625299999999999</v>
      </c>
      <c r="V301" s="91">
        <f t="shared" si="174"/>
        <v>3.7376800000000001</v>
      </c>
      <c r="W301" s="91">
        <f t="shared" si="174"/>
        <v>3.74485</v>
      </c>
      <c r="X301" s="91">
        <f t="shared" si="174"/>
        <v>3.6047099999999999</v>
      </c>
      <c r="Y301" s="91">
        <f t="shared" si="174"/>
        <v>3.4183300000000001</v>
      </c>
      <c r="Z301" s="91">
        <f t="shared" si="174"/>
        <v>3.21591</v>
      </c>
      <c r="AA301" s="91">
        <f t="shared" si="174"/>
        <v>2.9839000000000002</v>
      </c>
    </row>
    <row r="302" spans="1:27" ht="12.75" customHeight="1" outlineLevel="1" x14ac:dyDescent="0.2">
      <c r="A302" s="99" t="s">
        <v>1948</v>
      </c>
      <c r="B302" s="63" t="s">
        <v>238</v>
      </c>
      <c r="C302" s="43" t="s">
        <v>79</v>
      </c>
      <c r="D302" s="44">
        <v>1084.3</v>
      </c>
      <c r="E302" s="44">
        <v>1085.32</v>
      </c>
      <c r="F302" s="44">
        <v>1079.72</v>
      </c>
      <c r="G302" s="44">
        <v>1032.9000000000001</v>
      </c>
      <c r="H302" s="44">
        <v>1059.49</v>
      </c>
      <c r="I302" s="44">
        <v>1087.46</v>
      </c>
      <c r="J302" s="44">
        <v>1241.98</v>
      </c>
      <c r="K302" s="44">
        <v>1493.43</v>
      </c>
      <c r="L302" s="44">
        <v>1864.82</v>
      </c>
      <c r="M302" s="44">
        <v>1899.97</v>
      </c>
      <c r="N302" s="44">
        <v>1916.19</v>
      </c>
      <c r="O302" s="44">
        <v>1936.58</v>
      </c>
      <c r="P302" s="44">
        <v>1918.91</v>
      </c>
      <c r="Q302" s="44">
        <v>1923.85</v>
      </c>
      <c r="R302" s="44">
        <v>1923.66</v>
      </c>
      <c r="S302" s="44">
        <v>1890.85</v>
      </c>
      <c r="T302" s="44">
        <v>1924.49</v>
      </c>
      <c r="U302" s="44">
        <v>1931.98</v>
      </c>
      <c r="V302" s="44">
        <v>1907.13</v>
      </c>
      <c r="W302" s="44">
        <v>1914.3</v>
      </c>
      <c r="X302" s="44">
        <v>1774.16</v>
      </c>
      <c r="Y302" s="44">
        <v>1587.78</v>
      </c>
      <c r="Z302" s="44">
        <v>1385.36</v>
      </c>
      <c r="AA302" s="44">
        <v>1153.3499999999999</v>
      </c>
    </row>
    <row r="303" spans="1:27" ht="12.75" customHeight="1" outlineLevel="1" x14ac:dyDescent="0.2">
      <c r="A303" s="99" t="s">
        <v>1949</v>
      </c>
      <c r="B303" s="63" t="s">
        <v>90</v>
      </c>
      <c r="C303" s="43" t="s">
        <v>79</v>
      </c>
      <c r="D303" s="44">
        <f>$D$168</f>
        <v>1716.97</v>
      </c>
      <c r="E303" s="44">
        <f>$D$168</f>
        <v>1716.97</v>
      </c>
      <c r="F303" s="44">
        <f t="shared" ref="F303:AA303" si="175">$D$168</f>
        <v>1716.97</v>
      </c>
      <c r="G303" s="44">
        <f t="shared" si="175"/>
        <v>1716.97</v>
      </c>
      <c r="H303" s="44">
        <f t="shared" si="175"/>
        <v>1716.97</v>
      </c>
      <c r="I303" s="44">
        <f t="shared" si="175"/>
        <v>1716.97</v>
      </c>
      <c r="J303" s="44">
        <f t="shared" si="175"/>
        <v>1716.97</v>
      </c>
      <c r="K303" s="44">
        <f t="shared" si="175"/>
        <v>1716.97</v>
      </c>
      <c r="L303" s="44">
        <f t="shared" si="175"/>
        <v>1716.97</v>
      </c>
      <c r="M303" s="44">
        <f t="shared" si="175"/>
        <v>1716.97</v>
      </c>
      <c r="N303" s="44">
        <f t="shared" si="175"/>
        <v>1716.97</v>
      </c>
      <c r="O303" s="44">
        <f t="shared" si="175"/>
        <v>1716.97</v>
      </c>
      <c r="P303" s="44">
        <f t="shared" si="175"/>
        <v>1716.97</v>
      </c>
      <c r="Q303" s="44">
        <f t="shared" si="175"/>
        <v>1716.97</v>
      </c>
      <c r="R303" s="44">
        <f t="shared" si="175"/>
        <v>1716.97</v>
      </c>
      <c r="S303" s="44">
        <f t="shared" si="175"/>
        <v>1716.97</v>
      </c>
      <c r="T303" s="44">
        <f t="shared" si="175"/>
        <v>1716.97</v>
      </c>
      <c r="U303" s="44">
        <f t="shared" si="175"/>
        <v>1716.97</v>
      </c>
      <c r="V303" s="44">
        <f t="shared" si="175"/>
        <v>1716.97</v>
      </c>
      <c r="W303" s="44">
        <f t="shared" si="175"/>
        <v>1716.97</v>
      </c>
      <c r="X303" s="44">
        <f t="shared" si="175"/>
        <v>1716.97</v>
      </c>
      <c r="Y303" s="44">
        <f t="shared" si="175"/>
        <v>1716.97</v>
      </c>
      <c r="Z303" s="44">
        <f t="shared" si="175"/>
        <v>1716.97</v>
      </c>
      <c r="AA303" s="44">
        <f t="shared" si="175"/>
        <v>1716.97</v>
      </c>
    </row>
    <row r="304" spans="1:27" ht="12.75" customHeight="1" outlineLevel="1" x14ac:dyDescent="0.2">
      <c r="A304" s="99" t="s">
        <v>1950</v>
      </c>
      <c r="B304" s="63" t="s">
        <v>83</v>
      </c>
      <c r="C304" s="43" t="s">
        <v>79</v>
      </c>
      <c r="D304" s="44">
        <v>3.35</v>
      </c>
      <c r="E304" s="44">
        <v>3.35</v>
      </c>
      <c r="F304" s="44">
        <v>3.35</v>
      </c>
      <c r="G304" s="44">
        <v>3.35</v>
      </c>
      <c r="H304" s="44">
        <v>3.35</v>
      </c>
      <c r="I304" s="44">
        <v>3.35</v>
      </c>
      <c r="J304" s="44">
        <v>3.35</v>
      </c>
      <c r="K304" s="44">
        <v>3.35</v>
      </c>
      <c r="L304" s="44">
        <v>3.35</v>
      </c>
      <c r="M304" s="44">
        <v>3.35</v>
      </c>
      <c r="N304" s="44">
        <v>3.35</v>
      </c>
      <c r="O304" s="44">
        <v>3.35</v>
      </c>
      <c r="P304" s="44">
        <v>3.35</v>
      </c>
      <c r="Q304" s="44">
        <v>3.35</v>
      </c>
      <c r="R304" s="44">
        <v>3.35</v>
      </c>
      <c r="S304" s="44">
        <v>3.35</v>
      </c>
      <c r="T304" s="44">
        <v>3.35</v>
      </c>
      <c r="U304" s="44">
        <v>3.35</v>
      </c>
      <c r="V304" s="44">
        <v>3.35</v>
      </c>
      <c r="W304" s="44">
        <v>3.35</v>
      </c>
      <c r="X304" s="44">
        <v>3.35</v>
      </c>
      <c r="Y304" s="44">
        <v>3.35</v>
      </c>
      <c r="Z304" s="44">
        <v>3.35</v>
      </c>
      <c r="AA304" s="44">
        <v>3.35</v>
      </c>
    </row>
    <row r="305" spans="1:27" ht="12.75" customHeight="1" outlineLevel="1" x14ac:dyDescent="0.2">
      <c r="A305" s="99" t="s">
        <v>1951</v>
      </c>
      <c r="B305" s="63" t="s">
        <v>81</v>
      </c>
      <c r="C305" s="43" t="s">
        <v>79</v>
      </c>
      <c r="D305" s="44">
        <f>$D$11</f>
        <v>110.23</v>
      </c>
      <c r="E305" s="44">
        <f t="shared" ref="E305:AA305" si="176">$D$11</f>
        <v>110.23</v>
      </c>
      <c r="F305" s="44">
        <f t="shared" si="176"/>
        <v>110.23</v>
      </c>
      <c r="G305" s="44">
        <f t="shared" si="176"/>
        <v>110.23</v>
      </c>
      <c r="H305" s="44">
        <f t="shared" si="176"/>
        <v>110.23</v>
      </c>
      <c r="I305" s="44">
        <f t="shared" si="176"/>
        <v>110.23</v>
      </c>
      <c r="J305" s="44">
        <f t="shared" si="176"/>
        <v>110.23</v>
      </c>
      <c r="K305" s="44">
        <f t="shared" si="176"/>
        <v>110.23</v>
      </c>
      <c r="L305" s="44">
        <f t="shared" si="176"/>
        <v>110.23</v>
      </c>
      <c r="M305" s="44">
        <f t="shared" si="176"/>
        <v>110.23</v>
      </c>
      <c r="N305" s="44">
        <f t="shared" si="176"/>
        <v>110.23</v>
      </c>
      <c r="O305" s="44">
        <f t="shared" si="176"/>
        <v>110.23</v>
      </c>
      <c r="P305" s="44">
        <f t="shared" si="176"/>
        <v>110.23</v>
      </c>
      <c r="Q305" s="44">
        <f t="shared" si="176"/>
        <v>110.23</v>
      </c>
      <c r="R305" s="44">
        <f t="shared" si="176"/>
        <v>110.23</v>
      </c>
      <c r="S305" s="44">
        <f t="shared" si="176"/>
        <v>110.23</v>
      </c>
      <c r="T305" s="44">
        <f t="shared" si="176"/>
        <v>110.23</v>
      </c>
      <c r="U305" s="44">
        <f t="shared" si="176"/>
        <v>110.23</v>
      </c>
      <c r="V305" s="44">
        <f t="shared" si="176"/>
        <v>110.23</v>
      </c>
      <c r="W305" s="44">
        <f t="shared" si="176"/>
        <v>110.23</v>
      </c>
      <c r="X305" s="44">
        <f t="shared" si="176"/>
        <v>110.23</v>
      </c>
      <c r="Y305" s="44">
        <f t="shared" si="176"/>
        <v>110.23</v>
      </c>
      <c r="Z305" s="44">
        <f t="shared" si="176"/>
        <v>110.23</v>
      </c>
      <c r="AA305" s="44">
        <f t="shared" si="176"/>
        <v>110.23</v>
      </c>
    </row>
    <row r="306" spans="1:27" ht="12.75" customHeight="1" x14ac:dyDescent="0.2">
      <c r="A306" s="98" t="s">
        <v>1952</v>
      </c>
      <c r="B306" s="28" t="str">
        <f>"29"&amp;"."&amp;$B$800&amp;"."&amp;$B$801</f>
        <v>29.12.2023</v>
      </c>
      <c r="C306" s="90" t="s">
        <v>76</v>
      </c>
      <c r="D306" s="91">
        <f>ROUND(((D307+D308+D310+D309)/1000),5)</f>
        <v>2.9554100000000001</v>
      </c>
      <c r="E306" s="91">
        <f>ROUND(((E307+E308+E310+E309)/1000),5)</f>
        <v>2.91459</v>
      </c>
      <c r="F306" s="91">
        <f>ROUND(((F307+F308+F310+F309)/1000),5)</f>
        <v>2.8867099999999999</v>
      </c>
      <c r="G306" s="91">
        <f t="shared" ref="G306:AA306" si="177">ROUND(((G307+G308+G310+G309)/1000),5)</f>
        <v>2.8749099999999999</v>
      </c>
      <c r="H306" s="91">
        <f t="shared" si="177"/>
        <v>2.9020600000000001</v>
      </c>
      <c r="I306" s="91">
        <f t="shared" si="177"/>
        <v>2.9525399999999999</v>
      </c>
      <c r="J306" s="91">
        <f t="shared" si="177"/>
        <v>3.0716600000000001</v>
      </c>
      <c r="K306" s="91">
        <f t="shared" si="177"/>
        <v>3.36077</v>
      </c>
      <c r="L306" s="91">
        <f t="shared" si="177"/>
        <v>3.5901100000000001</v>
      </c>
      <c r="M306" s="91">
        <f t="shared" si="177"/>
        <v>3.6024400000000001</v>
      </c>
      <c r="N306" s="91">
        <f t="shared" si="177"/>
        <v>3.6181100000000002</v>
      </c>
      <c r="O306" s="91">
        <f t="shared" si="177"/>
        <v>3.65273</v>
      </c>
      <c r="P306" s="91">
        <f t="shared" si="177"/>
        <v>3.6389100000000001</v>
      </c>
      <c r="Q306" s="91">
        <f t="shared" si="177"/>
        <v>3.6373500000000001</v>
      </c>
      <c r="R306" s="91">
        <f t="shared" si="177"/>
        <v>3.6268600000000002</v>
      </c>
      <c r="S306" s="91">
        <f t="shared" si="177"/>
        <v>3.59015</v>
      </c>
      <c r="T306" s="91">
        <f t="shared" si="177"/>
        <v>3.6193599999999999</v>
      </c>
      <c r="U306" s="91">
        <f t="shared" si="177"/>
        <v>3.6305499999999999</v>
      </c>
      <c r="V306" s="91">
        <f t="shared" si="177"/>
        <v>3.61436</v>
      </c>
      <c r="W306" s="91">
        <f t="shared" si="177"/>
        <v>3.6260699999999999</v>
      </c>
      <c r="X306" s="91">
        <f t="shared" si="177"/>
        <v>3.5863</v>
      </c>
      <c r="Y306" s="91">
        <f t="shared" si="177"/>
        <v>3.4829400000000001</v>
      </c>
      <c r="Z306" s="91">
        <f t="shared" si="177"/>
        <v>3.1936499999999999</v>
      </c>
      <c r="AA306" s="91">
        <f t="shared" si="177"/>
        <v>2.9883799999999998</v>
      </c>
    </row>
    <row r="307" spans="1:27" ht="12.75" customHeight="1" outlineLevel="1" x14ac:dyDescent="0.2">
      <c r="A307" s="99" t="s">
        <v>1953</v>
      </c>
      <c r="B307" s="63" t="s">
        <v>238</v>
      </c>
      <c r="C307" s="43" t="s">
        <v>79</v>
      </c>
      <c r="D307" s="44">
        <v>1124.8599999999999</v>
      </c>
      <c r="E307" s="44">
        <v>1084.04</v>
      </c>
      <c r="F307" s="44">
        <v>1056.1600000000001</v>
      </c>
      <c r="G307" s="44">
        <v>1044.3599999999999</v>
      </c>
      <c r="H307" s="44">
        <v>1071.51</v>
      </c>
      <c r="I307" s="44">
        <v>1121.99</v>
      </c>
      <c r="J307" s="44">
        <v>1241.1099999999999</v>
      </c>
      <c r="K307" s="44">
        <v>1530.22</v>
      </c>
      <c r="L307" s="44">
        <v>1759.56</v>
      </c>
      <c r="M307" s="44">
        <v>1771.89</v>
      </c>
      <c r="N307" s="44">
        <v>1787.56</v>
      </c>
      <c r="O307" s="44">
        <v>1822.18</v>
      </c>
      <c r="P307" s="44">
        <v>1808.36</v>
      </c>
      <c r="Q307" s="44">
        <v>1806.8</v>
      </c>
      <c r="R307" s="44">
        <v>1796.31</v>
      </c>
      <c r="S307" s="44">
        <v>1759.6</v>
      </c>
      <c r="T307" s="44">
        <v>1788.81</v>
      </c>
      <c r="U307" s="44">
        <v>1800</v>
      </c>
      <c r="V307" s="44">
        <v>1783.81</v>
      </c>
      <c r="W307" s="44">
        <v>1795.52</v>
      </c>
      <c r="X307" s="44">
        <v>1755.75</v>
      </c>
      <c r="Y307" s="44">
        <v>1652.39</v>
      </c>
      <c r="Z307" s="44">
        <v>1363.1</v>
      </c>
      <c r="AA307" s="44">
        <v>1157.83</v>
      </c>
    </row>
    <row r="308" spans="1:27" ht="12.75" customHeight="1" outlineLevel="1" x14ac:dyDescent="0.2">
      <c r="A308" s="99" t="s">
        <v>1954</v>
      </c>
      <c r="B308" s="63" t="s">
        <v>90</v>
      </c>
      <c r="C308" s="43" t="s">
        <v>79</v>
      </c>
      <c r="D308" s="44">
        <f>$D$168</f>
        <v>1716.97</v>
      </c>
      <c r="E308" s="44">
        <f>$D$168</f>
        <v>1716.97</v>
      </c>
      <c r="F308" s="44">
        <f t="shared" ref="F308:AA308" si="178">$D$168</f>
        <v>1716.97</v>
      </c>
      <c r="G308" s="44">
        <f t="shared" si="178"/>
        <v>1716.97</v>
      </c>
      <c r="H308" s="44">
        <f t="shared" si="178"/>
        <v>1716.97</v>
      </c>
      <c r="I308" s="44">
        <f t="shared" si="178"/>
        <v>1716.97</v>
      </c>
      <c r="J308" s="44">
        <f t="shared" si="178"/>
        <v>1716.97</v>
      </c>
      <c r="K308" s="44">
        <f t="shared" si="178"/>
        <v>1716.97</v>
      </c>
      <c r="L308" s="44">
        <f t="shared" si="178"/>
        <v>1716.97</v>
      </c>
      <c r="M308" s="44">
        <f t="shared" si="178"/>
        <v>1716.97</v>
      </c>
      <c r="N308" s="44">
        <f t="shared" si="178"/>
        <v>1716.97</v>
      </c>
      <c r="O308" s="44">
        <f t="shared" si="178"/>
        <v>1716.97</v>
      </c>
      <c r="P308" s="44">
        <f t="shared" si="178"/>
        <v>1716.97</v>
      </c>
      <c r="Q308" s="44">
        <f t="shared" si="178"/>
        <v>1716.97</v>
      </c>
      <c r="R308" s="44">
        <f t="shared" si="178"/>
        <v>1716.97</v>
      </c>
      <c r="S308" s="44">
        <f t="shared" si="178"/>
        <v>1716.97</v>
      </c>
      <c r="T308" s="44">
        <f t="shared" si="178"/>
        <v>1716.97</v>
      </c>
      <c r="U308" s="44">
        <f t="shared" si="178"/>
        <v>1716.97</v>
      </c>
      <c r="V308" s="44">
        <f t="shared" si="178"/>
        <v>1716.97</v>
      </c>
      <c r="W308" s="44">
        <f t="shared" si="178"/>
        <v>1716.97</v>
      </c>
      <c r="X308" s="44">
        <f t="shared" si="178"/>
        <v>1716.97</v>
      </c>
      <c r="Y308" s="44">
        <f t="shared" si="178"/>
        <v>1716.97</v>
      </c>
      <c r="Z308" s="44">
        <f t="shared" si="178"/>
        <v>1716.97</v>
      </c>
      <c r="AA308" s="44">
        <f t="shared" si="178"/>
        <v>1716.97</v>
      </c>
    </row>
    <row r="309" spans="1:27" ht="12.75" customHeight="1" outlineLevel="1" x14ac:dyDescent="0.2">
      <c r="A309" s="99" t="s">
        <v>1955</v>
      </c>
      <c r="B309" s="63" t="s">
        <v>83</v>
      </c>
      <c r="C309" s="43" t="s">
        <v>79</v>
      </c>
      <c r="D309" s="44">
        <v>3.35</v>
      </c>
      <c r="E309" s="44">
        <v>3.35</v>
      </c>
      <c r="F309" s="44">
        <v>3.35</v>
      </c>
      <c r="G309" s="44">
        <v>3.35</v>
      </c>
      <c r="H309" s="44">
        <v>3.35</v>
      </c>
      <c r="I309" s="44">
        <v>3.35</v>
      </c>
      <c r="J309" s="44">
        <v>3.35</v>
      </c>
      <c r="K309" s="44">
        <v>3.35</v>
      </c>
      <c r="L309" s="44">
        <v>3.35</v>
      </c>
      <c r="M309" s="44">
        <v>3.35</v>
      </c>
      <c r="N309" s="44">
        <v>3.35</v>
      </c>
      <c r="O309" s="44">
        <v>3.35</v>
      </c>
      <c r="P309" s="44">
        <v>3.35</v>
      </c>
      <c r="Q309" s="44">
        <v>3.35</v>
      </c>
      <c r="R309" s="44">
        <v>3.35</v>
      </c>
      <c r="S309" s="44">
        <v>3.35</v>
      </c>
      <c r="T309" s="44">
        <v>3.35</v>
      </c>
      <c r="U309" s="44">
        <v>3.35</v>
      </c>
      <c r="V309" s="44">
        <v>3.35</v>
      </c>
      <c r="W309" s="44">
        <v>3.35</v>
      </c>
      <c r="X309" s="44">
        <v>3.35</v>
      </c>
      <c r="Y309" s="44">
        <v>3.35</v>
      </c>
      <c r="Z309" s="44">
        <v>3.35</v>
      </c>
      <c r="AA309" s="44">
        <v>3.35</v>
      </c>
    </row>
    <row r="310" spans="1:27" ht="12.75" customHeight="1" outlineLevel="1" x14ac:dyDescent="0.2">
      <c r="A310" s="99" t="s">
        <v>1956</v>
      </c>
      <c r="B310" s="63" t="s">
        <v>81</v>
      </c>
      <c r="C310" s="43" t="s">
        <v>79</v>
      </c>
      <c r="D310" s="44">
        <f>$D$11</f>
        <v>110.23</v>
      </c>
      <c r="E310" s="44">
        <f t="shared" ref="E310:AA310" si="179">$D$11</f>
        <v>110.23</v>
      </c>
      <c r="F310" s="44">
        <f t="shared" si="179"/>
        <v>110.23</v>
      </c>
      <c r="G310" s="44">
        <f t="shared" si="179"/>
        <v>110.23</v>
      </c>
      <c r="H310" s="44">
        <f t="shared" si="179"/>
        <v>110.23</v>
      </c>
      <c r="I310" s="44">
        <f t="shared" si="179"/>
        <v>110.23</v>
      </c>
      <c r="J310" s="44">
        <f t="shared" si="179"/>
        <v>110.23</v>
      </c>
      <c r="K310" s="44">
        <f t="shared" si="179"/>
        <v>110.23</v>
      </c>
      <c r="L310" s="44">
        <f t="shared" si="179"/>
        <v>110.23</v>
      </c>
      <c r="M310" s="44">
        <f t="shared" si="179"/>
        <v>110.23</v>
      </c>
      <c r="N310" s="44">
        <f t="shared" si="179"/>
        <v>110.23</v>
      </c>
      <c r="O310" s="44">
        <f t="shared" si="179"/>
        <v>110.23</v>
      </c>
      <c r="P310" s="44">
        <f t="shared" si="179"/>
        <v>110.23</v>
      </c>
      <c r="Q310" s="44">
        <f t="shared" si="179"/>
        <v>110.23</v>
      </c>
      <c r="R310" s="44">
        <f t="shared" si="179"/>
        <v>110.23</v>
      </c>
      <c r="S310" s="44">
        <f t="shared" si="179"/>
        <v>110.23</v>
      </c>
      <c r="T310" s="44">
        <f t="shared" si="179"/>
        <v>110.23</v>
      </c>
      <c r="U310" s="44">
        <f t="shared" si="179"/>
        <v>110.23</v>
      </c>
      <c r="V310" s="44">
        <f t="shared" si="179"/>
        <v>110.23</v>
      </c>
      <c r="W310" s="44">
        <f t="shared" si="179"/>
        <v>110.23</v>
      </c>
      <c r="X310" s="44">
        <f t="shared" si="179"/>
        <v>110.23</v>
      </c>
      <c r="Y310" s="44">
        <f t="shared" si="179"/>
        <v>110.23</v>
      </c>
      <c r="Z310" s="44">
        <f t="shared" si="179"/>
        <v>110.23</v>
      </c>
      <c r="AA310" s="44">
        <f t="shared" si="179"/>
        <v>110.23</v>
      </c>
    </row>
    <row r="311" spans="1:27" ht="12.75" customHeight="1" x14ac:dyDescent="0.2">
      <c r="A311" s="98" t="s">
        <v>1957</v>
      </c>
      <c r="B311" s="28" t="str">
        <f>"30"&amp;"."&amp;$B$800&amp;"."&amp;$B$801</f>
        <v>30.12.2023</v>
      </c>
      <c r="C311" s="90" t="s">
        <v>76</v>
      </c>
      <c r="D311" s="91">
        <f>ROUND(((D312+D313+D315+D314)/1000),5)</f>
        <v>2.9841000000000002</v>
      </c>
      <c r="E311" s="91">
        <f>ROUND(((E312+E313+E315+E314)/1000),5)</f>
        <v>2.9347099999999999</v>
      </c>
      <c r="F311" s="91">
        <f>ROUND(((F312+F313+F315+F314)/1000),5)</f>
        <v>2.9097499999999998</v>
      </c>
      <c r="G311" s="91">
        <f t="shared" ref="G311:AA311" si="180">ROUND(((G312+G313+G315+G314)/1000),5)</f>
        <v>2.88849</v>
      </c>
      <c r="H311" s="91">
        <f t="shared" si="180"/>
        <v>2.9045200000000002</v>
      </c>
      <c r="I311" s="91">
        <f t="shared" si="180"/>
        <v>2.9122400000000002</v>
      </c>
      <c r="J311" s="91">
        <f t="shared" si="180"/>
        <v>2.9357600000000001</v>
      </c>
      <c r="K311" s="91">
        <f t="shared" si="180"/>
        <v>3.0417900000000002</v>
      </c>
      <c r="L311" s="91">
        <f t="shared" si="180"/>
        <v>3.2614999999999998</v>
      </c>
      <c r="M311" s="91">
        <f t="shared" si="180"/>
        <v>3.3977400000000002</v>
      </c>
      <c r="N311" s="91">
        <f t="shared" si="180"/>
        <v>3.4578000000000002</v>
      </c>
      <c r="O311" s="91">
        <f t="shared" si="180"/>
        <v>3.4725899999999998</v>
      </c>
      <c r="P311" s="91">
        <f t="shared" si="180"/>
        <v>3.4704000000000002</v>
      </c>
      <c r="Q311" s="91">
        <f t="shared" si="180"/>
        <v>3.4693000000000001</v>
      </c>
      <c r="R311" s="91">
        <f t="shared" si="180"/>
        <v>3.4409399999999999</v>
      </c>
      <c r="S311" s="91">
        <f t="shared" si="180"/>
        <v>3.43126</v>
      </c>
      <c r="T311" s="91">
        <f t="shared" si="180"/>
        <v>3.4868299999999999</v>
      </c>
      <c r="U311" s="91">
        <f t="shared" si="180"/>
        <v>3.5410400000000002</v>
      </c>
      <c r="V311" s="91">
        <f t="shared" si="180"/>
        <v>3.51606</v>
      </c>
      <c r="W311" s="91">
        <f t="shared" si="180"/>
        <v>3.4747300000000001</v>
      </c>
      <c r="X311" s="91">
        <f t="shared" si="180"/>
        <v>3.4517199999999999</v>
      </c>
      <c r="Y311" s="91">
        <f t="shared" si="180"/>
        <v>3.3465400000000001</v>
      </c>
      <c r="Z311" s="91">
        <f t="shared" si="180"/>
        <v>3.1180699999999999</v>
      </c>
      <c r="AA311" s="91">
        <f t="shared" si="180"/>
        <v>2.9811200000000002</v>
      </c>
    </row>
    <row r="312" spans="1:27" ht="12.75" customHeight="1" outlineLevel="1" x14ac:dyDescent="0.2">
      <c r="A312" s="99" t="s">
        <v>1958</v>
      </c>
      <c r="B312" s="63" t="s">
        <v>238</v>
      </c>
      <c r="C312" s="43" t="s">
        <v>79</v>
      </c>
      <c r="D312" s="44">
        <v>1153.55</v>
      </c>
      <c r="E312" s="44">
        <v>1104.1600000000001</v>
      </c>
      <c r="F312" s="44">
        <v>1079.2</v>
      </c>
      <c r="G312" s="44">
        <v>1057.94</v>
      </c>
      <c r="H312" s="44">
        <v>1073.97</v>
      </c>
      <c r="I312" s="44">
        <v>1081.69</v>
      </c>
      <c r="J312" s="44">
        <v>1105.21</v>
      </c>
      <c r="K312" s="44">
        <v>1211.24</v>
      </c>
      <c r="L312" s="44">
        <v>1430.95</v>
      </c>
      <c r="M312" s="44">
        <v>1567.19</v>
      </c>
      <c r="N312" s="44">
        <v>1627.25</v>
      </c>
      <c r="O312" s="44">
        <v>1642.04</v>
      </c>
      <c r="P312" s="44">
        <v>1639.85</v>
      </c>
      <c r="Q312" s="44">
        <v>1638.75</v>
      </c>
      <c r="R312" s="44">
        <v>1610.39</v>
      </c>
      <c r="S312" s="44">
        <v>1600.71</v>
      </c>
      <c r="T312" s="44">
        <v>1656.28</v>
      </c>
      <c r="U312" s="44">
        <v>1710.49</v>
      </c>
      <c r="V312" s="44">
        <v>1685.51</v>
      </c>
      <c r="W312" s="44">
        <v>1644.18</v>
      </c>
      <c r="X312" s="44">
        <v>1621.17</v>
      </c>
      <c r="Y312" s="44">
        <v>1515.99</v>
      </c>
      <c r="Z312" s="44">
        <v>1287.52</v>
      </c>
      <c r="AA312" s="44">
        <v>1150.57</v>
      </c>
    </row>
    <row r="313" spans="1:27" ht="12.75" customHeight="1" outlineLevel="1" x14ac:dyDescent="0.2">
      <c r="A313" s="99" t="s">
        <v>1959</v>
      </c>
      <c r="B313" s="63" t="s">
        <v>90</v>
      </c>
      <c r="C313" s="43" t="s">
        <v>79</v>
      </c>
      <c r="D313" s="44">
        <f>$D$168</f>
        <v>1716.97</v>
      </c>
      <c r="E313" s="44">
        <f>$D$168</f>
        <v>1716.97</v>
      </c>
      <c r="F313" s="44">
        <f t="shared" ref="F313:AA313" si="181">$D$168</f>
        <v>1716.97</v>
      </c>
      <c r="G313" s="44">
        <f t="shared" si="181"/>
        <v>1716.97</v>
      </c>
      <c r="H313" s="44">
        <f t="shared" si="181"/>
        <v>1716.97</v>
      </c>
      <c r="I313" s="44">
        <f t="shared" si="181"/>
        <v>1716.97</v>
      </c>
      <c r="J313" s="44">
        <f t="shared" si="181"/>
        <v>1716.97</v>
      </c>
      <c r="K313" s="44">
        <f t="shared" si="181"/>
        <v>1716.97</v>
      </c>
      <c r="L313" s="44">
        <f t="shared" si="181"/>
        <v>1716.97</v>
      </c>
      <c r="M313" s="44">
        <f t="shared" si="181"/>
        <v>1716.97</v>
      </c>
      <c r="N313" s="44">
        <f t="shared" si="181"/>
        <v>1716.97</v>
      </c>
      <c r="O313" s="44">
        <f t="shared" si="181"/>
        <v>1716.97</v>
      </c>
      <c r="P313" s="44">
        <f t="shared" si="181"/>
        <v>1716.97</v>
      </c>
      <c r="Q313" s="44">
        <f t="shared" si="181"/>
        <v>1716.97</v>
      </c>
      <c r="R313" s="44">
        <f t="shared" si="181"/>
        <v>1716.97</v>
      </c>
      <c r="S313" s="44">
        <f t="shared" si="181"/>
        <v>1716.97</v>
      </c>
      <c r="T313" s="44">
        <f t="shared" si="181"/>
        <v>1716.97</v>
      </c>
      <c r="U313" s="44">
        <f t="shared" si="181"/>
        <v>1716.97</v>
      </c>
      <c r="V313" s="44">
        <f t="shared" si="181"/>
        <v>1716.97</v>
      </c>
      <c r="W313" s="44">
        <f t="shared" si="181"/>
        <v>1716.97</v>
      </c>
      <c r="X313" s="44">
        <f t="shared" si="181"/>
        <v>1716.97</v>
      </c>
      <c r="Y313" s="44">
        <f t="shared" si="181"/>
        <v>1716.97</v>
      </c>
      <c r="Z313" s="44">
        <f t="shared" si="181"/>
        <v>1716.97</v>
      </c>
      <c r="AA313" s="44">
        <f t="shared" si="181"/>
        <v>1716.97</v>
      </c>
    </row>
    <row r="314" spans="1:27" ht="12.75" customHeight="1" outlineLevel="1" x14ac:dyDescent="0.2">
      <c r="A314" s="99" t="s">
        <v>1960</v>
      </c>
      <c r="B314" s="63" t="s">
        <v>83</v>
      </c>
      <c r="C314" s="43" t="s">
        <v>79</v>
      </c>
      <c r="D314" s="44">
        <v>3.35</v>
      </c>
      <c r="E314" s="44">
        <v>3.35</v>
      </c>
      <c r="F314" s="44">
        <v>3.35</v>
      </c>
      <c r="G314" s="44">
        <v>3.35</v>
      </c>
      <c r="H314" s="44">
        <v>3.35</v>
      </c>
      <c r="I314" s="44">
        <v>3.35</v>
      </c>
      <c r="J314" s="44">
        <v>3.35</v>
      </c>
      <c r="K314" s="44">
        <v>3.35</v>
      </c>
      <c r="L314" s="44">
        <v>3.35</v>
      </c>
      <c r="M314" s="44">
        <v>3.35</v>
      </c>
      <c r="N314" s="44">
        <v>3.35</v>
      </c>
      <c r="O314" s="44">
        <v>3.35</v>
      </c>
      <c r="P314" s="44">
        <v>3.35</v>
      </c>
      <c r="Q314" s="44">
        <v>3.35</v>
      </c>
      <c r="R314" s="44">
        <v>3.35</v>
      </c>
      <c r="S314" s="44">
        <v>3.35</v>
      </c>
      <c r="T314" s="44">
        <v>3.35</v>
      </c>
      <c r="U314" s="44">
        <v>3.35</v>
      </c>
      <c r="V314" s="44">
        <v>3.35</v>
      </c>
      <c r="W314" s="44">
        <v>3.35</v>
      </c>
      <c r="X314" s="44">
        <v>3.35</v>
      </c>
      <c r="Y314" s="44">
        <v>3.35</v>
      </c>
      <c r="Z314" s="44">
        <v>3.35</v>
      </c>
      <c r="AA314" s="44">
        <v>3.35</v>
      </c>
    </row>
    <row r="315" spans="1:27" ht="12.75" customHeight="1" outlineLevel="1" x14ac:dyDescent="0.2">
      <c r="A315" s="99" t="s">
        <v>1961</v>
      </c>
      <c r="B315" s="63" t="s">
        <v>81</v>
      </c>
      <c r="C315" s="43" t="s">
        <v>79</v>
      </c>
      <c r="D315" s="44">
        <f>$D$11</f>
        <v>110.23</v>
      </c>
      <c r="E315" s="44">
        <f t="shared" ref="E315:AA315" si="182">$D$11</f>
        <v>110.23</v>
      </c>
      <c r="F315" s="44">
        <f t="shared" si="182"/>
        <v>110.23</v>
      </c>
      <c r="G315" s="44">
        <f t="shared" si="182"/>
        <v>110.23</v>
      </c>
      <c r="H315" s="44">
        <f t="shared" si="182"/>
        <v>110.23</v>
      </c>
      <c r="I315" s="44">
        <f t="shared" si="182"/>
        <v>110.23</v>
      </c>
      <c r="J315" s="44">
        <f t="shared" si="182"/>
        <v>110.23</v>
      </c>
      <c r="K315" s="44">
        <f t="shared" si="182"/>
        <v>110.23</v>
      </c>
      <c r="L315" s="44">
        <f t="shared" si="182"/>
        <v>110.23</v>
      </c>
      <c r="M315" s="44">
        <f t="shared" si="182"/>
        <v>110.23</v>
      </c>
      <c r="N315" s="44">
        <f t="shared" si="182"/>
        <v>110.23</v>
      </c>
      <c r="O315" s="44">
        <f t="shared" si="182"/>
        <v>110.23</v>
      </c>
      <c r="P315" s="44">
        <f t="shared" si="182"/>
        <v>110.23</v>
      </c>
      <c r="Q315" s="44">
        <f t="shared" si="182"/>
        <v>110.23</v>
      </c>
      <c r="R315" s="44">
        <f t="shared" si="182"/>
        <v>110.23</v>
      </c>
      <c r="S315" s="44">
        <f t="shared" si="182"/>
        <v>110.23</v>
      </c>
      <c r="T315" s="44">
        <f t="shared" si="182"/>
        <v>110.23</v>
      </c>
      <c r="U315" s="44">
        <f t="shared" si="182"/>
        <v>110.23</v>
      </c>
      <c r="V315" s="44">
        <f t="shared" si="182"/>
        <v>110.23</v>
      </c>
      <c r="W315" s="44">
        <f t="shared" si="182"/>
        <v>110.23</v>
      </c>
      <c r="X315" s="44">
        <f t="shared" si="182"/>
        <v>110.23</v>
      </c>
      <c r="Y315" s="44">
        <f t="shared" si="182"/>
        <v>110.23</v>
      </c>
      <c r="Z315" s="44">
        <f t="shared" si="182"/>
        <v>110.23</v>
      </c>
      <c r="AA315" s="44">
        <f t="shared" si="182"/>
        <v>110.23</v>
      </c>
    </row>
    <row r="316" spans="1:27" ht="12.75" customHeight="1" x14ac:dyDescent="0.2">
      <c r="A316" s="98" t="s">
        <v>1962</v>
      </c>
      <c r="B316" s="28" t="str">
        <f>"31"&amp;"."&amp;$B$800&amp;"."&amp;$B$801</f>
        <v>31.12.2023</v>
      </c>
      <c r="C316" s="90" t="s">
        <v>76</v>
      </c>
      <c r="D316" s="91">
        <f>ROUND(((D317+D318+D320+D319)/1000),5)</f>
        <v>2.9725100000000002</v>
      </c>
      <c r="E316" s="91">
        <f>ROUND(((E317+E318+E320+E319)/1000),5)</f>
        <v>2.9209100000000001</v>
      </c>
      <c r="F316" s="91">
        <f>ROUND(((F317+F318+F320+F319)/1000),5)</f>
        <v>2.8564799999999999</v>
      </c>
      <c r="G316" s="91">
        <f t="shared" ref="G316:AA316" si="183">ROUND(((G317+G318+G320+G319)/1000),5)</f>
        <v>2.7728700000000002</v>
      </c>
      <c r="H316" s="91">
        <f t="shared" si="183"/>
        <v>2.81332</v>
      </c>
      <c r="I316" s="91">
        <f t="shared" si="183"/>
        <v>2.84239</v>
      </c>
      <c r="J316" s="91">
        <f t="shared" si="183"/>
        <v>2.84083</v>
      </c>
      <c r="K316" s="91">
        <f t="shared" si="183"/>
        <v>2.9283000000000001</v>
      </c>
      <c r="L316" s="91">
        <f t="shared" si="183"/>
        <v>3.0614699999999999</v>
      </c>
      <c r="M316" s="91">
        <f t="shared" si="183"/>
        <v>3.2419699999999998</v>
      </c>
      <c r="N316" s="91">
        <f t="shared" si="183"/>
        <v>3.3102499999999999</v>
      </c>
      <c r="O316" s="91">
        <f t="shared" si="183"/>
        <v>3.3351000000000002</v>
      </c>
      <c r="P316" s="91">
        <f t="shared" si="183"/>
        <v>3.33473</v>
      </c>
      <c r="Q316" s="91">
        <f t="shared" si="183"/>
        <v>3.3358500000000002</v>
      </c>
      <c r="R316" s="91">
        <f t="shared" si="183"/>
        <v>3.31684</v>
      </c>
      <c r="S316" s="91">
        <f t="shared" si="183"/>
        <v>3.3110300000000001</v>
      </c>
      <c r="T316" s="91">
        <f t="shared" si="183"/>
        <v>3.35846</v>
      </c>
      <c r="U316" s="91">
        <f t="shared" si="183"/>
        <v>3.43004</v>
      </c>
      <c r="V316" s="91">
        <f t="shared" si="183"/>
        <v>3.3908399999999999</v>
      </c>
      <c r="W316" s="91">
        <f t="shared" si="183"/>
        <v>3.3679700000000001</v>
      </c>
      <c r="X316" s="91">
        <f t="shared" si="183"/>
        <v>3.3628800000000001</v>
      </c>
      <c r="Y316" s="91">
        <f t="shared" si="183"/>
        <v>3.3003999999999998</v>
      </c>
      <c r="Z316" s="91">
        <f t="shared" si="183"/>
        <v>3.08413</v>
      </c>
      <c r="AA316" s="91">
        <f t="shared" si="183"/>
        <v>2.99132</v>
      </c>
    </row>
    <row r="317" spans="1:27" ht="12.75" customHeight="1" outlineLevel="1" x14ac:dyDescent="0.2">
      <c r="A317" s="99" t="s">
        <v>1963</v>
      </c>
      <c r="B317" s="63" t="s">
        <v>238</v>
      </c>
      <c r="C317" s="43" t="s">
        <v>79</v>
      </c>
      <c r="D317" s="44">
        <v>1141.96</v>
      </c>
      <c r="E317" s="44">
        <v>1090.3599999999999</v>
      </c>
      <c r="F317" s="44">
        <v>1025.93</v>
      </c>
      <c r="G317" s="44">
        <v>942.32</v>
      </c>
      <c r="H317" s="44">
        <v>982.77</v>
      </c>
      <c r="I317" s="44">
        <v>1011.84</v>
      </c>
      <c r="J317" s="44">
        <v>1010.28</v>
      </c>
      <c r="K317" s="44">
        <v>1097.75</v>
      </c>
      <c r="L317" s="44">
        <v>1230.92</v>
      </c>
      <c r="M317" s="44">
        <v>1411.42</v>
      </c>
      <c r="N317" s="44">
        <v>1479.7</v>
      </c>
      <c r="O317" s="44">
        <v>1504.55</v>
      </c>
      <c r="P317" s="44">
        <v>1504.18</v>
      </c>
      <c r="Q317" s="44">
        <v>1505.3</v>
      </c>
      <c r="R317" s="44">
        <v>1486.29</v>
      </c>
      <c r="S317" s="44">
        <v>1480.48</v>
      </c>
      <c r="T317" s="44">
        <v>1527.91</v>
      </c>
      <c r="U317" s="44">
        <v>1599.49</v>
      </c>
      <c r="V317" s="44">
        <v>1560.29</v>
      </c>
      <c r="W317" s="44">
        <v>1537.42</v>
      </c>
      <c r="X317" s="44">
        <v>1532.33</v>
      </c>
      <c r="Y317" s="44">
        <v>1469.85</v>
      </c>
      <c r="Z317" s="44">
        <v>1253.58</v>
      </c>
      <c r="AA317" s="44">
        <v>1160.77</v>
      </c>
    </row>
    <row r="318" spans="1:27" ht="12.75" customHeight="1" outlineLevel="1" x14ac:dyDescent="0.2">
      <c r="A318" s="99" t="s">
        <v>1964</v>
      </c>
      <c r="B318" s="63" t="s">
        <v>90</v>
      </c>
      <c r="C318" s="43" t="s">
        <v>79</v>
      </c>
      <c r="D318" s="44">
        <f>$D$168</f>
        <v>1716.97</v>
      </c>
      <c r="E318" s="44">
        <f>$D$168</f>
        <v>1716.97</v>
      </c>
      <c r="F318" s="44">
        <f t="shared" ref="F318:AA318" si="184">$D$168</f>
        <v>1716.97</v>
      </c>
      <c r="G318" s="44">
        <f t="shared" si="184"/>
        <v>1716.97</v>
      </c>
      <c r="H318" s="44">
        <f t="shared" si="184"/>
        <v>1716.97</v>
      </c>
      <c r="I318" s="44">
        <f t="shared" si="184"/>
        <v>1716.97</v>
      </c>
      <c r="J318" s="44">
        <f t="shared" si="184"/>
        <v>1716.97</v>
      </c>
      <c r="K318" s="44">
        <f t="shared" si="184"/>
        <v>1716.97</v>
      </c>
      <c r="L318" s="44">
        <f t="shared" si="184"/>
        <v>1716.97</v>
      </c>
      <c r="M318" s="44">
        <f t="shared" si="184"/>
        <v>1716.97</v>
      </c>
      <c r="N318" s="44">
        <f t="shared" si="184"/>
        <v>1716.97</v>
      </c>
      <c r="O318" s="44">
        <f t="shared" si="184"/>
        <v>1716.97</v>
      </c>
      <c r="P318" s="44">
        <f t="shared" si="184"/>
        <v>1716.97</v>
      </c>
      <c r="Q318" s="44">
        <f t="shared" si="184"/>
        <v>1716.97</v>
      </c>
      <c r="R318" s="44">
        <f t="shared" si="184"/>
        <v>1716.97</v>
      </c>
      <c r="S318" s="44">
        <f t="shared" si="184"/>
        <v>1716.97</v>
      </c>
      <c r="T318" s="44">
        <f t="shared" si="184"/>
        <v>1716.97</v>
      </c>
      <c r="U318" s="44">
        <f t="shared" si="184"/>
        <v>1716.97</v>
      </c>
      <c r="V318" s="44">
        <f t="shared" si="184"/>
        <v>1716.97</v>
      </c>
      <c r="W318" s="44">
        <f t="shared" si="184"/>
        <v>1716.97</v>
      </c>
      <c r="X318" s="44">
        <f t="shared" si="184"/>
        <v>1716.97</v>
      </c>
      <c r="Y318" s="44">
        <f t="shared" si="184"/>
        <v>1716.97</v>
      </c>
      <c r="Z318" s="44">
        <f t="shared" si="184"/>
        <v>1716.97</v>
      </c>
      <c r="AA318" s="44">
        <f t="shared" si="184"/>
        <v>1716.97</v>
      </c>
    </row>
    <row r="319" spans="1:27" ht="12.75" customHeight="1" outlineLevel="1" x14ac:dyDescent="0.2">
      <c r="A319" s="99" t="s">
        <v>1965</v>
      </c>
      <c r="B319" s="63" t="s">
        <v>83</v>
      </c>
      <c r="C319" s="43" t="s">
        <v>79</v>
      </c>
      <c r="D319" s="44">
        <v>3.35</v>
      </c>
      <c r="E319" s="44">
        <v>3.35</v>
      </c>
      <c r="F319" s="44">
        <v>3.35</v>
      </c>
      <c r="G319" s="44">
        <v>3.35</v>
      </c>
      <c r="H319" s="44">
        <v>3.35</v>
      </c>
      <c r="I319" s="44">
        <v>3.35</v>
      </c>
      <c r="J319" s="44">
        <v>3.35</v>
      </c>
      <c r="K319" s="44">
        <v>3.35</v>
      </c>
      <c r="L319" s="44">
        <v>3.35</v>
      </c>
      <c r="M319" s="44">
        <v>3.35</v>
      </c>
      <c r="N319" s="44">
        <v>3.35</v>
      </c>
      <c r="O319" s="44">
        <v>3.35</v>
      </c>
      <c r="P319" s="44">
        <v>3.35</v>
      </c>
      <c r="Q319" s="44">
        <v>3.35</v>
      </c>
      <c r="R319" s="44">
        <v>3.35</v>
      </c>
      <c r="S319" s="44">
        <v>3.35</v>
      </c>
      <c r="T319" s="44">
        <v>3.35</v>
      </c>
      <c r="U319" s="44">
        <v>3.35</v>
      </c>
      <c r="V319" s="44">
        <v>3.35</v>
      </c>
      <c r="W319" s="44">
        <v>3.35</v>
      </c>
      <c r="X319" s="44">
        <v>3.35</v>
      </c>
      <c r="Y319" s="44">
        <v>3.35</v>
      </c>
      <c r="Z319" s="44">
        <v>3.35</v>
      </c>
      <c r="AA319" s="44">
        <v>3.35</v>
      </c>
    </row>
    <row r="320" spans="1:27" ht="12.75" customHeight="1" outlineLevel="1" x14ac:dyDescent="0.2">
      <c r="A320" s="99" t="s">
        <v>1966</v>
      </c>
      <c r="B320" s="63" t="s">
        <v>81</v>
      </c>
      <c r="C320" s="43" t="s">
        <v>79</v>
      </c>
      <c r="D320" s="44">
        <f>$D$11</f>
        <v>110.23</v>
      </c>
      <c r="E320" s="44">
        <f t="shared" ref="E320:AA320" si="185">$D$11</f>
        <v>110.23</v>
      </c>
      <c r="F320" s="44">
        <f t="shared" si="185"/>
        <v>110.23</v>
      </c>
      <c r="G320" s="44">
        <f t="shared" si="185"/>
        <v>110.23</v>
      </c>
      <c r="H320" s="44">
        <f t="shared" si="185"/>
        <v>110.23</v>
      </c>
      <c r="I320" s="44">
        <f t="shared" si="185"/>
        <v>110.23</v>
      </c>
      <c r="J320" s="44">
        <f t="shared" si="185"/>
        <v>110.23</v>
      </c>
      <c r="K320" s="44">
        <f t="shared" si="185"/>
        <v>110.23</v>
      </c>
      <c r="L320" s="44">
        <f t="shared" si="185"/>
        <v>110.23</v>
      </c>
      <c r="M320" s="44">
        <f t="shared" si="185"/>
        <v>110.23</v>
      </c>
      <c r="N320" s="44">
        <f t="shared" si="185"/>
        <v>110.23</v>
      </c>
      <c r="O320" s="44">
        <f t="shared" si="185"/>
        <v>110.23</v>
      </c>
      <c r="P320" s="44">
        <f t="shared" si="185"/>
        <v>110.23</v>
      </c>
      <c r="Q320" s="44">
        <f t="shared" si="185"/>
        <v>110.23</v>
      </c>
      <c r="R320" s="44">
        <f t="shared" si="185"/>
        <v>110.23</v>
      </c>
      <c r="S320" s="44">
        <f t="shared" si="185"/>
        <v>110.23</v>
      </c>
      <c r="T320" s="44">
        <f t="shared" si="185"/>
        <v>110.23</v>
      </c>
      <c r="U320" s="44">
        <f t="shared" si="185"/>
        <v>110.23</v>
      </c>
      <c r="V320" s="44">
        <f t="shared" si="185"/>
        <v>110.23</v>
      </c>
      <c r="W320" s="44">
        <f t="shared" si="185"/>
        <v>110.23</v>
      </c>
      <c r="X320" s="44">
        <f t="shared" si="185"/>
        <v>110.23</v>
      </c>
      <c r="Y320" s="44">
        <f t="shared" si="185"/>
        <v>110.23</v>
      </c>
      <c r="Z320" s="44">
        <f t="shared" si="185"/>
        <v>110.23</v>
      </c>
      <c r="AA320" s="44">
        <f t="shared" si="185"/>
        <v>110.23</v>
      </c>
    </row>
    <row r="321" spans="1:27" ht="12.75" customHeight="1" x14ac:dyDescent="0.2">
      <c r="A321" s="100"/>
      <c r="B321" s="101" t="s">
        <v>392</v>
      </c>
      <c r="C321" s="102"/>
      <c r="D321" s="103"/>
      <c r="E321" s="103"/>
      <c r="F321" s="103"/>
      <c r="G321" s="103"/>
      <c r="I321" s="39"/>
    </row>
    <row r="322" spans="1:27" ht="12.75" customHeight="1" x14ac:dyDescent="0.2">
      <c r="A322" s="100"/>
      <c r="B322" s="101" t="s">
        <v>392</v>
      </c>
      <c r="C322" s="102"/>
      <c r="D322" s="103"/>
      <c r="E322" s="103"/>
      <c r="F322" s="103"/>
      <c r="G322" s="103"/>
      <c r="I322" s="39"/>
    </row>
    <row r="323" spans="1:27" ht="12.75" customHeight="1" x14ac:dyDescent="0.2">
      <c r="A323" s="175" t="s">
        <v>549</v>
      </c>
      <c r="B323" s="176"/>
      <c r="C323" s="176"/>
      <c r="D323" s="176"/>
      <c r="E323" s="176"/>
      <c r="F323" s="176"/>
      <c r="G323" s="176"/>
      <c r="H323" s="176"/>
      <c r="I323" s="176"/>
      <c r="J323" s="176"/>
      <c r="K323" s="176"/>
      <c r="L323" s="176"/>
      <c r="M323" s="176"/>
      <c r="N323" s="176"/>
      <c r="O323" s="176"/>
      <c r="P323" s="176"/>
      <c r="Q323" s="176"/>
      <c r="R323" s="176"/>
      <c r="S323" s="176"/>
      <c r="T323" s="176"/>
      <c r="U323" s="176"/>
      <c r="V323" s="176"/>
      <c r="W323" s="176"/>
      <c r="X323" s="176"/>
      <c r="Y323" s="176"/>
      <c r="Z323" s="176"/>
      <c r="AA323" s="177"/>
    </row>
    <row r="324" spans="1:27" ht="25.5" x14ac:dyDescent="0.2">
      <c r="A324" s="26" t="s">
        <v>64</v>
      </c>
      <c r="B324" s="27" t="s">
        <v>210</v>
      </c>
      <c r="C324" s="26" t="s">
        <v>211</v>
      </c>
      <c r="D324" s="27" t="s">
        <v>212</v>
      </c>
      <c r="E324" s="27" t="s">
        <v>213</v>
      </c>
      <c r="F324" s="27" t="s">
        <v>214</v>
      </c>
      <c r="G324" s="27" t="s">
        <v>215</v>
      </c>
      <c r="H324" s="27" t="s">
        <v>216</v>
      </c>
      <c r="I324" s="27" t="s">
        <v>217</v>
      </c>
      <c r="J324" s="27" t="s">
        <v>218</v>
      </c>
      <c r="K324" s="27" t="s">
        <v>219</v>
      </c>
      <c r="L324" s="27" t="s">
        <v>220</v>
      </c>
      <c r="M324" s="27" t="s">
        <v>221</v>
      </c>
      <c r="N324" s="27" t="s">
        <v>222</v>
      </c>
      <c r="O324" s="27" t="s">
        <v>223</v>
      </c>
      <c r="P324" s="27" t="s">
        <v>224</v>
      </c>
      <c r="Q324" s="27" t="s">
        <v>225</v>
      </c>
      <c r="R324" s="27" t="s">
        <v>226</v>
      </c>
      <c r="S324" s="27" t="s">
        <v>227</v>
      </c>
      <c r="T324" s="27" t="s">
        <v>228</v>
      </c>
      <c r="U324" s="27" t="s">
        <v>229</v>
      </c>
      <c r="V324" s="27" t="s">
        <v>230</v>
      </c>
      <c r="W324" s="27" t="s">
        <v>231</v>
      </c>
      <c r="X324" s="27" t="s">
        <v>232</v>
      </c>
      <c r="Y324" s="27" t="s">
        <v>233</v>
      </c>
      <c r="Z324" s="27" t="s">
        <v>234</v>
      </c>
      <c r="AA324" s="27" t="s">
        <v>235</v>
      </c>
    </row>
    <row r="325" spans="1:27" ht="12.75" customHeight="1" x14ac:dyDescent="0.2">
      <c r="A325" s="98" t="s">
        <v>1967</v>
      </c>
      <c r="B325" s="28" t="str">
        <f>"01"&amp;"."&amp;$B$800&amp;"."&amp;$B$801</f>
        <v>01.12.2023</v>
      </c>
      <c r="C325" s="90" t="s">
        <v>76</v>
      </c>
      <c r="D325" s="91">
        <f>ROUND(((D326+D327+D329+D328)/1000),5)</f>
        <v>3.5672899999999998</v>
      </c>
      <c r="E325" s="91">
        <f>ROUND(((E326+E327+E329+E328)/1000),5)</f>
        <v>3.4796900000000002</v>
      </c>
      <c r="F325" s="91">
        <f>ROUND(((F326+F327+F329+F328)/1000),5)</f>
        <v>3.4371499999999999</v>
      </c>
      <c r="G325" s="91">
        <f t="shared" ref="G325:AA325" si="186">ROUND(((G326+G327+G329+G328)/1000),5)</f>
        <v>3.41845</v>
      </c>
      <c r="H325" s="91">
        <f t="shared" si="186"/>
        <v>3.47465</v>
      </c>
      <c r="I325" s="91">
        <f t="shared" si="186"/>
        <v>3.60568</v>
      </c>
      <c r="J325" s="91">
        <f t="shared" si="186"/>
        <v>3.7820999999999998</v>
      </c>
      <c r="K325" s="91">
        <f t="shared" si="186"/>
        <v>4.0333699999999997</v>
      </c>
      <c r="L325" s="91">
        <f t="shared" si="186"/>
        <v>4.1935599999999997</v>
      </c>
      <c r="M325" s="91">
        <f t="shared" si="186"/>
        <v>4.3011100000000004</v>
      </c>
      <c r="N325" s="91">
        <f t="shared" si="186"/>
        <v>4.3398399999999997</v>
      </c>
      <c r="O325" s="91">
        <f t="shared" si="186"/>
        <v>4.4144800000000002</v>
      </c>
      <c r="P325" s="91">
        <f t="shared" si="186"/>
        <v>4.3816600000000001</v>
      </c>
      <c r="Q325" s="91">
        <f t="shared" si="186"/>
        <v>4.41221</v>
      </c>
      <c r="R325" s="91">
        <f t="shared" si="186"/>
        <v>4.3932700000000002</v>
      </c>
      <c r="S325" s="91">
        <f t="shared" si="186"/>
        <v>4.42638</v>
      </c>
      <c r="T325" s="91">
        <f t="shared" si="186"/>
        <v>4.3395099999999998</v>
      </c>
      <c r="U325" s="91">
        <f t="shared" si="186"/>
        <v>4.3418999999999999</v>
      </c>
      <c r="V325" s="91">
        <f t="shared" si="186"/>
        <v>4.3376099999999997</v>
      </c>
      <c r="W325" s="91">
        <f t="shared" si="186"/>
        <v>4.25868</v>
      </c>
      <c r="X325" s="91">
        <f t="shared" si="186"/>
        <v>4.1913900000000002</v>
      </c>
      <c r="Y325" s="91">
        <f t="shared" si="186"/>
        <v>4.0673300000000001</v>
      </c>
      <c r="Z325" s="91">
        <f t="shared" si="186"/>
        <v>3.8636900000000001</v>
      </c>
      <c r="AA325" s="91">
        <f t="shared" si="186"/>
        <v>3.7265299999999999</v>
      </c>
    </row>
    <row r="326" spans="1:27" ht="12.75" customHeight="1" outlineLevel="1" x14ac:dyDescent="0.2">
      <c r="A326" s="99" t="s">
        <v>1968</v>
      </c>
      <c r="B326" s="63" t="s">
        <v>238</v>
      </c>
      <c r="C326" s="43" t="s">
        <v>79</v>
      </c>
      <c r="D326" s="44">
        <v>1230.82</v>
      </c>
      <c r="E326" s="44">
        <v>1143.22</v>
      </c>
      <c r="F326" s="44">
        <v>1100.68</v>
      </c>
      <c r="G326" s="44">
        <v>1081.98</v>
      </c>
      <c r="H326" s="44">
        <v>1138.18</v>
      </c>
      <c r="I326" s="44">
        <v>1269.21</v>
      </c>
      <c r="J326" s="44">
        <v>1445.63</v>
      </c>
      <c r="K326" s="44">
        <v>1696.9</v>
      </c>
      <c r="L326" s="44">
        <v>1857.09</v>
      </c>
      <c r="M326" s="44">
        <v>1964.64</v>
      </c>
      <c r="N326" s="44">
        <v>2003.37</v>
      </c>
      <c r="O326" s="44">
        <v>2078.0100000000002</v>
      </c>
      <c r="P326" s="44">
        <v>2045.19</v>
      </c>
      <c r="Q326" s="44">
        <v>2075.7399999999998</v>
      </c>
      <c r="R326" s="44">
        <v>2056.8000000000002</v>
      </c>
      <c r="S326" s="44">
        <v>2089.91</v>
      </c>
      <c r="T326" s="44">
        <v>2003.04</v>
      </c>
      <c r="U326" s="44">
        <v>2005.43</v>
      </c>
      <c r="V326" s="44">
        <v>2001.14</v>
      </c>
      <c r="W326" s="44">
        <v>1922.21</v>
      </c>
      <c r="X326" s="44">
        <v>1854.92</v>
      </c>
      <c r="Y326" s="44">
        <v>1730.86</v>
      </c>
      <c r="Z326" s="44">
        <v>1527.22</v>
      </c>
      <c r="AA326" s="44">
        <v>1390.06</v>
      </c>
    </row>
    <row r="327" spans="1:27" ht="12.75" customHeight="1" outlineLevel="1" x14ac:dyDescent="0.2">
      <c r="A327" s="99" t="s">
        <v>1969</v>
      </c>
      <c r="B327" s="63" t="s">
        <v>90</v>
      </c>
      <c r="C327" s="43" t="s">
        <v>79</v>
      </c>
      <c r="D327" s="44">
        <v>2222.89</v>
      </c>
      <c r="E327" s="44">
        <f>$D$327</f>
        <v>2222.89</v>
      </c>
      <c r="F327" s="44">
        <f t="shared" ref="F327:AA327" si="187">$D$327</f>
        <v>2222.89</v>
      </c>
      <c r="G327" s="44">
        <f t="shared" si="187"/>
        <v>2222.89</v>
      </c>
      <c r="H327" s="44">
        <f t="shared" si="187"/>
        <v>2222.89</v>
      </c>
      <c r="I327" s="44">
        <f t="shared" si="187"/>
        <v>2222.89</v>
      </c>
      <c r="J327" s="44">
        <f t="shared" si="187"/>
        <v>2222.89</v>
      </c>
      <c r="K327" s="44">
        <f t="shared" si="187"/>
        <v>2222.89</v>
      </c>
      <c r="L327" s="44">
        <f t="shared" si="187"/>
        <v>2222.89</v>
      </c>
      <c r="M327" s="44">
        <f t="shared" si="187"/>
        <v>2222.89</v>
      </c>
      <c r="N327" s="44">
        <f t="shared" si="187"/>
        <v>2222.89</v>
      </c>
      <c r="O327" s="44">
        <f t="shared" si="187"/>
        <v>2222.89</v>
      </c>
      <c r="P327" s="44">
        <f t="shared" si="187"/>
        <v>2222.89</v>
      </c>
      <c r="Q327" s="44">
        <f t="shared" si="187"/>
        <v>2222.89</v>
      </c>
      <c r="R327" s="44">
        <f t="shared" si="187"/>
        <v>2222.89</v>
      </c>
      <c r="S327" s="44">
        <f t="shared" si="187"/>
        <v>2222.89</v>
      </c>
      <c r="T327" s="44">
        <f t="shared" si="187"/>
        <v>2222.89</v>
      </c>
      <c r="U327" s="44">
        <f t="shared" si="187"/>
        <v>2222.89</v>
      </c>
      <c r="V327" s="44">
        <f t="shared" si="187"/>
        <v>2222.89</v>
      </c>
      <c r="W327" s="44">
        <f t="shared" si="187"/>
        <v>2222.89</v>
      </c>
      <c r="X327" s="44">
        <f t="shared" si="187"/>
        <v>2222.89</v>
      </c>
      <c r="Y327" s="44">
        <f t="shared" si="187"/>
        <v>2222.89</v>
      </c>
      <c r="Z327" s="44">
        <f t="shared" si="187"/>
        <v>2222.89</v>
      </c>
      <c r="AA327" s="44">
        <f t="shared" si="187"/>
        <v>2222.89</v>
      </c>
    </row>
    <row r="328" spans="1:27" ht="12.75" customHeight="1" outlineLevel="1" x14ac:dyDescent="0.2">
      <c r="A328" s="99" t="s">
        <v>1970</v>
      </c>
      <c r="B328" s="63" t="s">
        <v>83</v>
      </c>
      <c r="C328" s="43" t="s">
        <v>79</v>
      </c>
      <c r="D328" s="44">
        <v>3.35</v>
      </c>
      <c r="E328" s="44">
        <v>3.35</v>
      </c>
      <c r="F328" s="44">
        <v>3.35</v>
      </c>
      <c r="G328" s="44">
        <v>3.35</v>
      </c>
      <c r="H328" s="44">
        <v>3.35</v>
      </c>
      <c r="I328" s="44">
        <v>3.35</v>
      </c>
      <c r="J328" s="44">
        <v>3.35</v>
      </c>
      <c r="K328" s="44">
        <v>3.35</v>
      </c>
      <c r="L328" s="44">
        <v>3.35</v>
      </c>
      <c r="M328" s="44">
        <v>3.35</v>
      </c>
      <c r="N328" s="44">
        <v>3.35</v>
      </c>
      <c r="O328" s="44">
        <v>3.35</v>
      </c>
      <c r="P328" s="44">
        <v>3.35</v>
      </c>
      <c r="Q328" s="44">
        <v>3.35</v>
      </c>
      <c r="R328" s="44">
        <v>3.35</v>
      </c>
      <c r="S328" s="44">
        <v>3.35</v>
      </c>
      <c r="T328" s="44">
        <v>3.35</v>
      </c>
      <c r="U328" s="44">
        <v>3.35</v>
      </c>
      <c r="V328" s="44">
        <v>3.35</v>
      </c>
      <c r="W328" s="44">
        <v>3.35</v>
      </c>
      <c r="X328" s="44">
        <v>3.35</v>
      </c>
      <c r="Y328" s="44">
        <v>3.35</v>
      </c>
      <c r="Z328" s="44">
        <v>3.35</v>
      </c>
      <c r="AA328" s="44">
        <v>3.35</v>
      </c>
    </row>
    <row r="329" spans="1:27" ht="12.75" customHeight="1" outlineLevel="1" x14ac:dyDescent="0.2">
      <c r="A329" s="99" t="s">
        <v>1971</v>
      </c>
      <c r="B329" s="63" t="s">
        <v>81</v>
      </c>
      <c r="C329" s="43" t="s">
        <v>79</v>
      </c>
      <c r="D329" s="44">
        <f>$D$11</f>
        <v>110.23</v>
      </c>
      <c r="E329" s="44">
        <f t="shared" ref="E329:AA329" si="188">$D$11</f>
        <v>110.23</v>
      </c>
      <c r="F329" s="44">
        <f t="shared" si="188"/>
        <v>110.23</v>
      </c>
      <c r="G329" s="44">
        <f t="shared" si="188"/>
        <v>110.23</v>
      </c>
      <c r="H329" s="44">
        <f t="shared" si="188"/>
        <v>110.23</v>
      </c>
      <c r="I329" s="44">
        <f t="shared" si="188"/>
        <v>110.23</v>
      </c>
      <c r="J329" s="44">
        <f t="shared" si="188"/>
        <v>110.23</v>
      </c>
      <c r="K329" s="44">
        <f t="shared" si="188"/>
        <v>110.23</v>
      </c>
      <c r="L329" s="44">
        <f t="shared" si="188"/>
        <v>110.23</v>
      </c>
      <c r="M329" s="44">
        <f t="shared" si="188"/>
        <v>110.23</v>
      </c>
      <c r="N329" s="44">
        <f t="shared" si="188"/>
        <v>110.23</v>
      </c>
      <c r="O329" s="44">
        <f t="shared" si="188"/>
        <v>110.23</v>
      </c>
      <c r="P329" s="44">
        <f t="shared" si="188"/>
        <v>110.23</v>
      </c>
      <c r="Q329" s="44">
        <f t="shared" si="188"/>
        <v>110.23</v>
      </c>
      <c r="R329" s="44">
        <f t="shared" si="188"/>
        <v>110.23</v>
      </c>
      <c r="S329" s="44">
        <f t="shared" si="188"/>
        <v>110.23</v>
      </c>
      <c r="T329" s="44">
        <f t="shared" si="188"/>
        <v>110.23</v>
      </c>
      <c r="U329" s="44">
        <f t="shared" si="188"/>
        <v>110.23</v>
      </c>
      <c r="V329" s="44">
        <f t="shared" si="188"/>
        <v>110.23</v>
      </c>
      <c r="W329" s="44">
        <f t="shared" si="188"/>
        <v>110.23</v>
      </c>
      <c r="X329" s="44">
        <f t="shared" si="188"/>
        <v>110.23</v>
      </c>
      <c r="Y329" s="44">
        <f t="shared" si="188"/>
        <v>110.23</v>
      </c>
      <c r="Z329" s="44">
        <f t="shared" si="188"/>
        <v>110.23</v>
      </c>
      <c r="AA329" s="44">
        <f t="shared" si="188"/>
        <v>110.23</v>
      </c>
    </row>
    <row r="330" spans="1:27" ht="12.75" customHeight="1" x14ac:dyDescent="0.2">
      <c r="A330" s="98" t="s">
        <v>1972</v>
      </c>
      <c r="B330" s="28" t="str">
        <f>"02"&amp;"."&amp;$B$800&amp;"."&amp;$B$801</f>
        <v>02.12.2023</v>
      </c>
      <c r="C330" s="90" t="s">
        <v>76</v>
      </c>
      <c r="D330" s="91">
        <f>ROUND(((D331+D332+D334+D333)/1000),5)</f>
        <v>3.5503900000000002</v>
      </c>
      <c r="E330" s="91">
        <f>ROUND(((E331+E332+E334+E333)/1000),5)</f>
        <v>3.4617100000000001</v>
      </c>
      <c r="F330" s="91">
        <f>ROUND(((F331+F332+F334+F333)/1000),5)</f>
        <v>3.4129299999999998</v>
      </c>
      <c r="G330" s="91">
        <f t="shared" ref="G330:AA330" si="189">ROUND(((G331+G332+G334+G333)/1000),5)</f>
        <v>3.3997099999999998</v>
      </c>
      <c r="H330" s="91">
        <f t="shared" si="189"/>
        <v>3.4119700000000002</v>
      </c>
      <c r="I330" s="91">
        <f t="shared" si="189"/>
        <v>3.5240399999999998</v>
      </c>
      <c r="J330" s="91">
        <f t="shared" si="189"/>
        <v>3.5989800000000001</v>
      </c>
      <c r="K330" s="91">
        <f t="shared" si="189"/>
        <v>3.7642600000000002</v>
      </c>
      <c r="L330" s="91">
        <f t="shared" si="189"/>
        <v>3.9927800000000002</v>
      </c>
      <c r="M330" s="91">
        <f t="shared" si="189"/>
        <v>4.1344000000000003</v>
      </c>
      <c r="N330" s="91">
        <f t="shared" si="189"/>
        <v>4.21624</v>
      </c>
      <c r="O330" s="91">
        <f t="shared" si="189"/>
        <v>4.2498100000000001</v>
      </c>
      <c r="P330" s="91">
        <f t="shared" si="189"/>
        <v>4.2572999999999999</v>
      </c>
      <c r="Q330" s="91">
        <f t="shared" si="189"/>
        <v>4.2552300000000001</v>
      </c>
      <c r="R330" s="91">
        <f t="shared" si="189"/>
        <v>4.2082600000000001</v>
      </c>
      <c r="S330" s="91">
        <f t="shared" si="189"/>
        <v>4.1756700000000002</v>
      </c>
      <c r="T330" s="91">
        <f t="shared" si="189"/>
        <v>4.2558499999999997</v>
      </c>
      <c r="U330" s="91">
        <f t="shared" si="189"/>
        <v>4.2791600000000001</v>
      </c>
      <c r="V330" s="91">
        <f t="shared" si="189"/>
        <v>4.26</v>
      </c>
      <c r="W330" s="91">
        <f t="shared" si="189"/>
        <v>4.1977700000000002</v>
      </c>
      <c r="X330" s="91">
        <f t="shared" si="189"/>
        <v>4.11653</v>
      </c>
      <c r="Y330" s="91">
        <f t="shared" si="189"/>
        <v>4.0141400000000003</v>
      </c>
      <c r="Z330" s="91">
        <f t="shared" si="189"/>
        <v>3.81006</v>
      </c>
      <c r="AA330" s="91">
        <f t="shared" si="189"/>
        <v>3.6751</v>
      </c>
    </row>
    <row r="331" spans="1:27" ht="12.75" customHeight="1" outlineLevel="1" x14ac:dyDescent="0.2">
      <c r="A331" s="99" t="s">
        <v>1973</v>
      </c>
      <c r="B331" s="63" t="s">
        <v>238</v>
      </c>
      <c r="C331" s="43" t="s">
        <v>79</v>
      </c>
      <c r="D331" s="44">
        <v>1213.92</v>
      </c>
      <c r="E331" s="44">
        <v>1125.24</v>
      </c>
      <c r="F331" s="44">
        <v>1076.46</v>
      </c>
      <c r="G331" s="44">
        <v>1063.24</v>
      </c>
      <c r="H331" s="44">
        <v>1075.5</v>
      </c>
      <c r="I331" s="44">
        <v>1187.57</v>
      </c>
      <c r="J331" s="44">
        <v>1262.51</v>
      </c>
      <c r="K331" s="44">
        <v>1427.79</v>
      </c>
      <c r="L331" s="44">
        <v>1656.31</v>
      </c>
      <c r="M331" s="44">
        <v>1797.93</v>
      </c>
      <c r="N331" s="44">
        <v>1879.77</v>
      </c>
      <c r="O331" s="44">
        <v>1913.34</v>
      </c>
      <c r="P331" s="44">
        <v>1920.83</v>
      </c>
      <c r="Q331" s="44">
        <v>1918.76</v>
      </c>
      <c r="R331" s="44">
        <v>1871.79</v>
      </c>
      <c r="S331" s="44">
        <v>1839.2</v>
      </c>
      <c r="T331" s="44">
        <v>1919.38</v>
      </c>
      <c r="U331" s="44">
        <v>1942.69</v>
      </c>
      <c r="V331" s="44">
        <v>1923.53</v>
      </c>
      <c r="W331" s="44">
        <v>1861.3</v>
      </c>
      <c r="X331" s="44">
        <v>1780.06</v>
      </c>
      <c r="Y331" s="44">
        <v>1677.67</v>
      </c>
      <c r="Z331" s="44">
        <v>1473.59</v>
      </c>
      <c r="AA331" s="44">
        <v>1338.63</v>
      </c>
    </row>
    <row r="332" spans="1:27" ht="12.75" customHeight="1" outlineLevel="1" x14ac:dyDescent="0.2">
      <c r="A332" s="99" t="s">
        <v>1974</v>
      </c>
      <c r="B332" s="63" t="s">
        <v>90</v>
      </c>
      <c r="C332" s="43" t="s">
        <v>79</v>
      </c>
      <c r="D332" s="44">
        <f>$D$327</f>
        <v>2222.89</v>
      </c>
      <c r="E332" s="44">
        <f t="shared" ref="E332:AA332" si="190">$D$327</f>
        <v>2222.89</v>
      </c>
      <c r="F332" s="44">
        <f t="shared" si="190"/>
        <v>2222.89</v>
      </c>
      <c r="G332" s="44">
        <f t="shared" si="190"/>
        <v>2222.89</v>
      </c>
      <c r="H332" s="44">
        <f t="shared" si="190"/>
        <v>2222.89</v>
      </c>
      <c r="I332" s="44">
        <f t="shared" si="190"/>
        <v>2222.89</v>
      </c>
      <c r="J332" s="44">
        <f t="shared" si="190"/>
        <v>2222.89</v>
      </c>
      <c r="K332" s="44">
        <f t="shared" si="190"/>
        <v>2222.89</v>
      </c>
      <c r="L332" s="44">
        <f t="shared" si="190"/>
        <v>2222.89</v>
      </c>
      <c r="M332" s="44">
        <f t="shared" si="190"/>
        <v>2222.89</v>
      </c>
      <c r="N332" s="44">
        <f t="shared" si="190"/>
        <v>2222.89</v>
      </c>
      <c r="O332" s="44">
        <f t="shared" si="190"/>
        <v>2222.89</v>
      </c>
      <c r="P332" s="44">
        <f t="shared" si="190"/>
        <v>2222.89</v>
      </c>
      <c r="Q332" s="44">
        <f t="shared" si="190"/>
        <v>2222.89</v>
      </c>
      <c r="R332" s="44">
        <f t="shared" si="190"/>
        <v>2222.89</v>
      </c>
      <c r="S332" s="44">
        <f t="shared" si="190"/>
        <v>2222.89</v>
      </c>
      <c r="T332" s="44">
        <f t="shared" si="190"/>
        <v>2222.89</v>
      </c>
      <c r="U332" s="44">
        <f t="shared" si="190"/>
        <v>2222.89</v>
      </c>
      <c r="V332" s="44">
        <f t="shared" si="190"/>
        <v>2222.89</v>
      </c>
      <c r="W332" s="44">
        <f t="shared" si="190"/>
        <v>2222.89</v>
      </c>
      <c r="X332" s="44">
        <f t="shared" si="190"/>
        <v>2222.89</v>
      </c>
      <c r="Y332" s="44">
        <f t="shared" si="190"/>
        <v>2222.89</v>
      </c>
      <c r="Z332" s="44">
        <f t="shared" si="190"/>
        <v>2222.89</v>
      </c>
      <c r="AA332" s="44">
        <f t="shared" si="190"/>
        <v>2222.89</v>
      </c>
    </row>
    <row r="333" spans="1:27" ht="12.75" customHeight="1" outlineLevel="1" x14ac:dyDescent="0.2">
      <c r="A333" s="99" t="s">
        <v>1975</v>
      </c>
      <c r="B333" s="63" t="s">
        <v>83</v>
      </c>
      <c r="C333" s="43" t="s">
        <v>79</v>
      </c>
      <c r="D333" s="44">
        <v>3.35</v>
      </c>
      <c r="E333" s="44">
        <v>3.35</v>
      </c>
      <c r="F333" s="44">
        <v>3.35</v>
      </c>
      <c r="G333" s="44">
        <v>3.35</v>
      </c>
      <c r="H333" s="44">
        <v>3.35</v>
      </c>
      <c r="I333" s="44">
        <v>3.35</v>
      </c>
      <c r="J333" s="44">
        <v>3.35</v>
      </c>
      <c r="K333" s="44">
        <v>3.35</v>
      </c>
      <c r="L333" s="44">
        <v>3.35</v>
      </c>
      <c r="M333" s="44">
        <v>3.35</v>
      </c>
      <c r="N333" s="44">
        <v>3.35</v>
      </c>
      <c r="O333" s="44">
        <v>3.35</v>
      </c>
      <c r="P333" s="44">
        <v>3.35</v>
      </c>
      <c r="Q333" s="44">
        <v>3.35</v>
      </c>
      <c r="R333" s="44">
        <v>3.35</v>
      </c>
      <c r="S333" s="44">
        <v>3.35</v>
      </c>
      <c r="T333" s="44">
        <v>3.35</v>
      </c>
      <c r="U333" s="44">
        <v>3.35</v>
      </c>
      <c r="V333" s="44">
        <v>3.35</v>
      </c>
      <c r="W333" s="44">
        <v>3.35</v>
      </c>
      <c r="X333" s="44">
        <v>3.35</v>
      </c>
      <c r="Y333" s="44">
        <v>3.35</v>
      </c>
      <c r="Z333" s="44">
        <v>3.35</v>
      </c>
      <c r="AA333" s="44">
        <v>3.35</v>
      </c>
    </row>
    <row r="334" spans="1:27" ht="12.75" customHeight="1" outlineLevel="1" x14ac:dyDescent="0.2">
      <c r="A334" s="99" t="s">
        <v>1976</v>
      </c>
      <c r="B334" s="63" t="s">
        <v>81</v>
      </c>
      <c r="C334" s="43" t="s">
        <v>79</v>
      </c>
      <c r="D334" s="44">
        <f>$D$11</f>
        <v>110.23</v>
      </c>
      <c r="E334" s="44">
        <f t="shared" ref="E334:AA334" si="191">$D$11</f>
        <v>110.23</v>
      </c>
      <c r="F334" s="44">
        <f t="shared" si="191"/>
        <v>110.23</v>
      </c>
      <c r="G334" s="44">
        <f t="shared" si="191"/>
        <v>110.23</v>
      </c>
      <c r="H334" s="44">
        <f t="shared" si="191"/>
        <v>110.23</v>
      </c>
      <c r="I334" s="44">
        <f t="shared" si="191"/>
        <v>110.23</v>
      </c>
      <c r="J334" s="44">
        <f t="shared" si="191"/>
        <v>110.23</v>
      </c>
      <c r="K334" s="44">
        <f t="shared" si="191"/>
        <v>110.23</v>
      </c>
      <c r="L334" s="44">
        <f t="shared" si="191"/>
        <v>110.23</v>
      </c>
      <c r="M334" s="44">
        <f t="shared" si="191"/>
        <v>110.23</v>
      </c>
      <c r="N334" s="44">
        <f t="shared" si="191"/>
        <v>110.23</v>
      </c>
      <c r="O334" s="44">
        <f t="shared" si="191"/>
        <v>110.23</v>
      </c>
      <c r="P334" s="44">
        <f t="shared" si="191"/>
        <v>110.23</v>
      </c>
      <c r="Q334" s="44">
        <f t="shared" si="191"/>
        <v>110.23</v>
      </c>
      <c r="R334" s="44">
        <f t="shared" si="191"/>
        <v>110.23</v>
      </c>
      <c r="S334" s="44">
        <f t="shared" si="191"/>
        <v>110.23</v>
      </c>
      <c r="T334" s="44">
        <f t="shared" si="191"/>
        <v>110.23</v>
      </c>
      <c r="U334" s="44">
        <f t="shared" si="191"/>
        <v>110.23</v>
      </c>
      <c r="V334" s="44">
        <f t="shared" si="191"/>
        <v>110.23</v>
      </c>
      <c r="W334" s="44">
        <f t="shared" si="191"/>
        <v>110.23</v>
      </c>
      <c r="X334" s="44">
        <f t="shared" si="191"/>
        <v>110.23</v>
      </c>
      <c r="Y334" s="44">
        <f t="shared" si="191"/>
        <v>110.23</v>
      </c>
      <c r="Z334" s="44">
        <f t="shared" si="191"/>
        <v>110.23</v>
      </c>
      <c r="AA334" s="44">
        <f t="shared" si="191"/>
        <v>110.23</v>
      </c>
    </row>
    <row r="335" spans="1:27" ht="12.75" customHeight="1" x14ac:dyDescent="0.2">
      <c r="A335" s="98" t="s">
        <v>1977</v>
      </c>
      <c r="B335" s="28" t="str">
        <f>"03"&amp;"."&amp;$B$800&amp;"."&amp;$B$801</f>
        <v>03.12.2023</v>
      </c>
      <c r="C335" s="90" t="s">
        <v>76</v>
      </c>
      <c r="D335" s="91">
        <f>ROUND(((D336+D337+D339+D338)/1000),5)</f>
        <v>3.5477300000000001</v>
      </c>
      <c r="E335" s="91">
        <f>ROUND(((E336+E337+E339+E338)/1000),5)</f>
        <v>3.4934400000000001</v>
      </c>
      <c r="F335" s="91">
        <f>ROUND(((F336+F337+F339+F338)/1000),5)</f>
        <v>3.4163800000000002</v>
      </c>
      <c r="G335" s="91">
        <f t="shared" ref="G335:AA335" si="192">ROUND(((G336+G337+G339+G338)/1000),5)</f>
        <v>3.4119100000000002</v>
      </c>
      <c r="H335" s="91">
        <f t="shared" si="192"/>
        <v>3.4131999999999998</v>
      </c>
      <c r="I335" s="91">
        <f t="shared" si="192"/>
        <v>3.47627</v>
      </c>
      <c r="J335" s="91">
        <f t="shared" si="192"/>
        <v>3.50596</v>
      </c>
      <c r="K335" s="91">
        <f t="shared" si="192"/>
        <v>3.67448</v>
      </c>
      <c r="L335" s="91">
        <f t="shared" si="192"/>
        <v>3.8986900000000002</v>
      </c>
      <c r="M335" s="91">
        <f t="shared" si="192"/>
        <v>4.0370400000000002</v>
      </c>
      <c r="N335" s="91">
        <f t="shared" si="192"/>
        <v>4.1391600000000004</v>
      </c>
      <c r="O335" s="91">
        <f t="shared" si="192"/>
        <v>4.1585400000000003</v>
      </c>
      <c r="P335" s="91">
        <f t="shared" si="192"/>
        <v>4.1637599999999999</v>
      </c>
      <c r="Q335" s="91">
        <f t="shared" si="192"/>
        <v>4.1641599999999999</v>
      </c>
      <c r="R335" s="91">
        <f t="shared" si="192"/>
        <v>4.1627400000000003</v>
      </c>
      <c r="S335" s="91">
        <f t="shared" si="192"/>
        <v>4.1516400000000004</v>
      </c>
      <c r="T335" s="91">
        <f t="shared" si="192"/>
        <v>4.2162600000000001</v>
      </c>
      <c r="U335" s="91">
        <f t="shared" si="192"/>
        <v>4.39391</v>
      </c>
      <c r="V335" s="91">
        <f t="shared" si="192"/>
        <v>4.3946100000000001</v>
      </c>
      <c r="W335" s="91">
        <f t="shared" si="192"/>
        <v>4.3742000000000001</v>
      </c>
      <c r="X335" s="91">
        <f t="shared" si="192"/>
        <v>4.1539700000000002</v>
      </c>
      <c r="Y335" s="91">
        <f t="shared" si="192"/>
        <v>4.0412299999999997</v>
      </c>
      <c r="Z335" s="91">
        <f t="shared" si="192"/>
        <v>3.7785199999999999</v>
      </c>
      <c r="AA335" s="91">
        <f t="shared" si="192"/>
        <v>3.5964900000000002</v>
      </c>
    </row>
    <row r="336" spans="1:27" ht="12.75" customHeight="1" outlineLevel="1" x14ac:dyDescent="0.2">
      <c r="A336" s="99" t="s">
        <v>1978</v>
      </c>
      <c r="B336" s="63" t="s">
        <v>238</v>
      </c>
      <c r="C336" s="43" t="s">
        <v>79</v>
      </c>
      <c r="D336" s="44">
        <v>1211.26</v>
      </c>
      <c r="E336" s="44">
        <v>1156.97</v>
      </c>
      <c r="F336" s="44">
        <v>1079.9100000000001</v>
      </c>
      <c r="G336" s="44">
        <v>1075.44</v>
      </c>
      <c r="H336" s="44">
        <v>1076.73</v>
      </c>
      <c r="I336" s="44">
        <v>1139.8</v>
      </c>
      <c r="J336" s="44">
        <v>1169.49</v>
      </c>
      <c r="K336" s="44">
        <v>1338.01</v>
      </c>
      <c r="L336" s="44">
        <v>1562.22</v>
      </c>
      <c r="M336" s="44">
        <v>1700.57</v>
      </c>
      <c r="N336" s="44">
        <v>1802.69</v>
      </c>
      <c r="O336" s="44">
        <v>1822.07</v>
      </c>
      <c r="P336" s="44">
        <v>1827.29</v>
      </c>
      <c r="Q336" s="44">
        <v>1827.69</v>
      </c>
      <c r="R336" s="44">
        <v>1826.27</v>
      </c>
      <c r="S336" s="44">
        <v>1815.17</v>
      </c>
      <c r="T336" s="44">
        <v>1879.79</v>
      </c>
      <c r="U336" s="44">
        <v>2057.44</v>
      </c>
      <c r="V336" s="44">
        <v>2058.14</v>
      </c>
      <c r="W336" s="44">
        <v>2037.73</v>
      </c>
      <c r="X336" s="44">
        <v>1817.5</v>
      </c>
      <c r="Y336" s="44">
        <v>1704.76</v>
      </c>
      <c r="Z336" s="44">
        <v>1442.05</v>
      </c>
      <c r="AA336" s="44">
        <v>1260.02</v>
      </c>
    </row>
    <row r="337" spans="1:27" ht="12.75" customHeight="1" outlineLevel="1" x14ac:dyDescent="0.2">
      <c r="A337" s="99" t="s">
        <v>1979</v>
      </c>
      <c r="B337" s="63" t="s">
        <v>90</v>
      </c>
      <c r="C337" s="43" t="s">
        <v>79</v>
      </c>
      <c r="D337" s="44">
        <f>$D$327</f>
        <v>2222.89</v>
      </c>
      <c r="E337" s="44">
        <f t="shared" ref="E337:AA337" si="193">$D$327</f>
        <v>2222.89</v>
      </c>
      <c r="F337" s="44">
        <f t="shared" si="193"/>
        <v>2222.89</v>
      </c>
      <c r="G337" s="44">
        <f t="shared" si="193"/>
        <v>2222.89</v>
      </c>
      <c r="H337" s="44">
        <f t="shared" si="193"/>
        <v>2222.89</v>
      </c>
      <c r="I337" s="44">
        <f t="shared" si="193"/>
        <v>2222.89</v>
      </c>
      <c r="J337" s="44">
        <f t="shared" si="193"/>
        <v>2222.89</v>
      </c>
      <c r="K337" s="44">
        <f t="shared" si="193"/>
        <v>2222.89</v>
      </c>
      <c r="L337" s="44">
        <f t="shared" si="193"/>
        <v>2222.89</v>
      </c>
      <c r="M337" s="44">
        <f t="shared" si="193"/>
        <v>2222.89</v>
      </c>
      <c r="N337" s="44">
        <f t="shared" si="193"/>
        <v>2222.89</v>
      </c>
      <c r="O337" s="44">
        <f t="shared" si="193"/>
        <v>2222.89</v>
      </c>
      <c r="P337" s="44">
        <f t="shared" si="193"/>
        <v>2222.89</v>
      </c>
      <c r="Q337" s="44">
        <f t="shared" si="193"/>
        <v>2222.89</v>
      </c>
      <c r="R337" s="44">
        <f t="shared" si="193"/>
        <v>2222.89</v>
      </c>
      <c r="S337" s="44">
        <f t="shared" si="193"/>
        <v>2222.89</v>
      </c>
      <c r="T337" s="44">
        <f t="shared" si="193"/>
        <v>2222.89</v>
      </c>
      <c r="U337" s="44">
        <f t="shared" si="193"/>
        <v>2222.89</v>
      </c>
      <c r="V337" s="44">
        <f t="shared" si="193"/>
        <v>2222.89</v>
      </c>
      <c r="W337" s="44">
        <f t="shared" si="193"/>
        <v>2222.89</v>
      </c>
      <c r="X337" s="44">
        <f t="shared" si="193"/>
        <v>2222.89</v>
      </c>
      <c r="Y337" s="44">
        <f t="shared" si="193"/>
        <v>2222.89</v>
      </c>
      <c r="Z337" s="44">
        <f t="shared" si="193"/>
        <v>2222.89</v>
      </c>
      <c r="AA337" s="44">
        <f t="shared" si="193"/>
        <v>2222.89</v>
      </c>
    </row>
    <row r="338" spans="1:27" ht="12.75" customHeight="1" outlineLevel="1" x14ac:dyDescent="0.2">
      <c r="A338" s="99" t="s">
        <v>1980</v>
      </c>
      <c r="B338" s="63" t="s">
        <v>83</v>
      </c>
      <c r="C338" s="43" t="s">
        <v>79</v>
      </c>
      <c r="D338" s="44">
        <v>3.35</v>
      </c>
      <c r="E338" s="44">
        <v>3.35</v>
      </c>
      <c r="F338" s="44">
        <v>3.35</v>
      </c>
      <c r="G338" s="44">
        <v>3.35</v>
      </c>
      <c r="H338" s="44">
        <v>3.35</v>
      </c>
      <c r="I338" s="44">
        <v>3.35</v>
      </c>
      <c r="J338" s="44">
        <v>3.35</v>
      </c>
      <c r="K338" s="44">
        <v>3.35</v>
      </c>
      <c r="L338" s="44">
        <v>3.35</v>
      </c>
      <c r="M338" s="44">
        <v>3.35</v>
      </c>
      <c r="N338" s="44">
        <v>3.35</v>
      </c>
      <c r="O338" s="44">
        <v>3.35</v>
      </c>
      <c r="P338" s="44">
        <v>3.35</v>
      </c>
      <c r="Q338" s="44">
        <v>3.35</v>
      </c>
      <c r="R338" s="44">
        <v>3.35</v>
      </c>
      <c r="S338" s="44">
        <v>3.35</v>
      </c>
      <c r="T338" s="44">
        <v>3.35</v>
      </c>
      <c r="U338" s="44">
        <v>3.35</v>
      </c>
      <c r="V338" s="44">
        <v>3.35</v>
      </c>
      <c r="W338" s="44">
        <v>3.35</v>
      </c>
      <c r="X338" s="44">
        <v>3.35</v>
      </c>
      <c r="Y338" s="44">
        <v>3.35</v>
      </c>
      <c r="Z338" s="44">
        <v>3.35</v>
      </c>
      <c r="AA338" s="44">
        <v>3.35</v>
      </c>
    </row>
    <row r="339" spans="1:27" ht="12.75" customHeight="1" outlineLevel="1" x14ac:dyDescent="0.2">
      <c r="A339" s="99" t="s">
        <v>1981</v>
      </c>
      <c r="B339" s="63" t="s">
        <v>81</v>
      </c>
      <c r="C339" s="43" t="s">
        <v>79</v>
      </c>
      <c r="D339" s="44">
        <f>$D$11</f>
        <v>110.23</v>
      </c>
      <c r="E339" s="44">
        <f t="shared" ref="E339:AA339" si="194">$D$11</f>
        <v>110.23</v>
      </c>
      <c r="F339" s="44">
        <f t="shared" si="194"/>
        <v>110.23</v>
      </c>
      <c r="G339" s="44">
        <f t="shared" si="194"/>
        <v>110.23</v>
      </c>
      <c r="H339" s="44">
        <f t="shared" si="194"/>
        <v>110.23</v>
      </c>
      <c r="I339" s="44">
        <f t="shared" si="194"/>
        <v>110.23</v>
      </c>
      <c r="J339" s="44">
        <f t="shared" si="194"/>
        <v>110.23</v>
      </c>
      <c r="K339" s="44">
        <f t="shared" si="194"/>
        <v>110.23</v>
      </c>
      <c r="L339" s="44">
        <f t="shared" si="194"/>
        <v>110.23</v>
      </c>
      <c r="M339" s="44">
        <f t="shared" si="194"/>
        <v>110.23</v>
      </c>
      <c r="N339" s="44">
        <f t="shared" si="194"/>
        <v>110.23</v>
      </c>
      <c r="O339" s="44">
        <f t="shared" si="194"/>
        <v>110.23</v>
      </c>
      <c r="P339" s="44">
        <f t="shared" si="194"/>
        <v>110.23</v>
      </c>
      <c r="Q339" s="44">
        <f t="shared" si="194"/>
        <v>110.23</v>
      </c>
      <c r="R339" s="44">
        <f t="shared" si="194"/>
        <v>110.23</v>
      </c>
      <c r="S339" s="44">
        <f t="shared" si="194"/>
        <v>110.23</v>
      </c>
      <c r="T339" s="44">
        <f t="shared" si="194"/>
        <v>110.23</v>
      </c>
      <c r="U339" s="44">
        <f t="shared" si="194"/>
        <v>110.23</v>
      </c>
      <c r="V339" s="44">
        <f t="shared" si="194"/>
        <v>110.23</v>
      </c>
      <c r="W339" s="44">
        <f t="shared" si="194"/>
        <v>110.23</v>
      </c>
      <c r="X339" s="44">
        <f t="shared" si="194"/>
        <v>110.23</v>
      </c>
      <c r="Y339" s="44">
        <f t="shared" si="194"/>
        <v>110.23</v>
      </c>
      <c r="Z339" s="44">
        <f t="shared" si="194"/>
        <v>110.23</v>
      </c>
      <c r="AA339" s="44">
        <f t="shared" si="194"/>
        <v>110.23</v>
      </c>
    </row>
    <row r="340" spans="1:27" ht="12.75" customHeight="1" x14ac:dyDescent="0.2">
      <c r="A340" s="98" t="s">
        <v>1982</v>
      </c>
      <c r="B340" s="28" t="str">
        <f>"04"&amp;"."&amp;$B$800&amp;"."&amp;$B$801</f>
        <v>04.12.2023</v>
      </c>
      <c r="C340" s="90" t="s">
        <v>76</v>
      </c>
      <c r="D340" s="91">
        <f>ROUND(((D341+D342+D344+D343)/1000),5)</f>
        <v>3.51891</v>
      </c>
      <c r="E340" s="91">
        <f>ROUND(((E341+E342+E344+E343)/1000),5)</f>
        <v>3.46712</v>
      </c>
      <c r="F340" s="91">
        <f>ROUND(((F341+F342+F344+F343)/1000),5)</f>
        <v>3.4152800000000001</v>
      </c>
      <c r="G340" s="91">
        <f t="shared" ref="G340:AA340" si="195">ROUND(((G341+G342+G344+G343)/1000),5)</f>
        <v>3.4100899999999998</v>
      </c>
      <c r="H340" s="91">
        <f t="shared" si="195"/>
        <v>3.4393899999999999</v>
      </c>
      <c r="I340" s="91">
        <f t="shared" si="195"/>
        <v>3.5621700000000001</v>
      </c>
      <c r="J340" s="91">
        <f t="shared" si="195"/>
        <v>3.7915100000000002</v>
      </c>
      <c r="K340" s="91">
        <f t="shared" si="195"/>
        <v>4.0967500000000001</v>
      </c>
      <c r="L340" s="91">
        <f t="shared" si="195"/>
        <v>4.3770199999999999</v>
      </c>
      <c r="M340" s="91">
        <f t="shared" si="195"/>
        <v>4.4751000000000003</v>
      </c>
      <c r="N340" s="91">
        <f t="shared" si="195"/>
        <v>4.5873600000000003</v>
      </c>
      <c r="O340" s="91">
        <f t="shared" si="195"/>
        <v>4.5093399999999999</v>
      </c>
      <c r="P340" s="91">
        <f t="shared" si="195"/>
        <v>4.4919000000000002</v>
      </c>
      <c r="Q340" s="91">
        <f t="shared" si="195"/>
        <v>4.4965000000000002</v>
      </c>
      <c r="R340" s="91">
        <f t="shared" si="195"/>
        <v>4.50352</v>
      </c>
      <c r="S340" s="91">
        <f t="shared" si="195"/>
        <v>4.5796400000000004</v>
      </c>
      <c r="T340" s="91">
        <f t="shared" si="195"/>
        <v>4.6015899999999998</v>
      </c>
      <c r="U340" s="91">
        <f t="shared" si="195"/>
        <v>4.61958</v>
      </c>
      <c r="V340" s="91">
        <f t="shared" si="195"/>
        <v>4.6152600000000001</v>
      </c>
      <c r="W340" s="91">
        <f t="shared" si="195"/>
        <v>4.4525199999999998</v>
      </c>
      <c r="X340" s="91">
        <f t="shared" si="195"/>
        <v>4.3249500000000003</v>
      </c>
      <c r="Y340" s="91">
        <f t="shared" si="195"/>
        <v>4.1032000000000002</v>
      </c>
      <c r="Z340" s="91">
        <f t="shared" si="195"/>
        <v>3.7678500000000001</v>
      </c>
      <c r="AA340" s="91">
        <f t="shared" si="195"/>
        <v>3.5956399999999999</v>
      </c>
    </row>
    <row r="341" spans="1:27" ht="12.75" customHeight="1" outlineLevel="1" x14ac:dyDescent="0.2">
      <c r="A341" s="99" t="s">
        <v>1983</v>
      </c>
      <c r="B341" s="63" t="s">
        <v>238</v>
      </c>
      <c r="C341" s="43" t="s">
        <v>79</v>
      </c>
      <c r="D341" s="44">
        <v>1182.44</v>
      </c>
      <c r="E341" s="44">
        <v>1130.6500000000001</v>
      </c>
      <c r="F341" s="44">
        <v>1078.81</v>
      </c>
      <c r="G341" s="44">
        <v>1073.6199999999999</v>
      </c>
      <c r="H341" s="44">
        <v>1102.92</v>
      </c>
      <c r="I341" s="44">
        <v>1225.7</v>
      </c>
      <c r="J341" s="44">
        <v>1455.04</v>
      </c>
      <c r="K341" s="44">
        <v>1760.28</v>
      </c>
      <c r="L341" s="44">
        <v>2040.55</v>
      </c>
      <c r="M341" s="44">
        <v>2138.63</v>
      </c>
      <c r="N341" s="44">
        <v>2250.89</v>
      </c>
      <c r="O341" s="44">
        <v>2172.87</v>
      </c>
      <c r="P341" s="44">
        <v>2155.4299999999998</v>
      </c>
      <c r="Q341" s="44">
        <v>2160.0300000000002</v>
      </c>
      <c r="R341" s="44">
        <v>2167.0500000000002</v>
      </c>
      <c r="S341" s="44">
        <v>2243.17</v>
      </c>
      <c r="T341" s="44">
        <v>2265.12</v>
      </c>
      <c r="U341" s="44">
        <v>2283.11</v>
      </c>
      <c r="V341" s="44">
        <v>2278.79</v>
      </c>
      <c r="W341" s="44">
        <v>2116.0500000000002</v>
      </c>
      <c r="X341" s="44">
        <v>1988.48</v>
      </c>
      <c r="Y341" s="44">
        <v>1766.73</v>
      </c>
      <c r="Z341" s="44">
        <v>1431.38</v>
      </c>
      <c r="AA341" s="44">
        <v>1259.17</v>
      </c>
    </row>
    <row r="342" spans="1:27" ht="12.75" customHeight="1" outlineLevel="1" x14ac:dyDescent="0.2">
      <c r="A342" s="99" t="s">
        <v>1984</v>
      </c>
      <c r="B342" s="63" t="s">
        <v>90</v>
      </c>
      <c r="C342" s="43" t="s">
        <v>79</v>
      </c>
      <c r="D342" s="44">
        <f>$D$327</f>
        <v>2222.89</v>
      </c>
      <c r="E342" s="44">
        <f t="shared" ref="E342:AA342" si="196">$D$327</f>
        <v>2222.89</v>
      </c>
      <c r="F342" s="44">
        <f t="shared" si="196"/>
        <v>2222.89</v>
      </c>
      <c r="G342" s="44">
        <f t="shared" si="196"/>
        <v>2222.89</v>
      </c>
      <c r="H342" s="44">
        <f t="shared" si="196"/>
        <v>2222.89</v>
      </c>
      <c r="I342" s="44">
        <f t="shared" si="196"/>
        <v>2222.89</v>
      </c>
      <c r="J342" s="44">
        <f t="shared" si="196"/>
        <v>2222.89</v>
      </c>
      <c r="K342" s="44">
        <f t="shared" si="196"/>
        <v>2222.89</v>
      </c>
      <c r="L342" s="44">
        <f t="shared" si="196"/>
        <v>2222.89</v>
      </c>
      <c r="M342" s="44">
        <f t="shared" si="196"/>
        <v>2222.89</v>
      </c>
      <c r="N342" s="44">
        <f t="shared" si="196"/>
        <v>2222.89</v>
      </c>
      <c r="O342" s="44">
        <f t="shared" si="196"/>
        <v>2222.89</v>
      </c>
      <c r="P342" s="44">
        <f t="shared" si="196"/>
        <v>2222.89</v>
      </c>
      <c r="Q342" s="44">
        <f t="shared" si="196"/>
        <v>2222.89</v>
      </c>
      <c r="R342" s="44">
        <f t="shared" si="196"/>
        <v>2222.89</v>
      </c>
      <c r="S342" s="44">
        <f t="shared" si="196"/>
        <v>2222.89</v>
      </c>
      <c r="T342" s="44">
        <f t="shared" si="196"/>
        <v>2222.89</v>
      </c>
      <c r="U342" s="44">
        <f t="shared" si="196"/>
        <v>2222.89</v>
      </c>
      <c r="V342" s="44">
        <f t="shared" si="196"/>
        <v>2222.89</v>
      </c>
      <c r="W342" s="44">
        <f t="shared" si="196"/>
        <v>2222.89</v>
      </c>
      <c r="X342" s="44">
        <f t="shared" si="196"/>
        <v>2222.89</v>
      </c>
      <c r="Y342" s="44">
        <f t="shared" si="196"/>
        <v>2222.89</v>
      </c>
      <c r="Z342" s="44">
        <f t="shared" si="196"/>
        <v>2222.89</v>
      </c>
      <c r="AA342" s="44">
        <f t="shared" si="196"/>
        <v>2222.89</v>
      </c>
    </row>
    <row r="343" spans="1:27" ht="12.75" customHeight="1" outlineLevel="1" x14ac:dyDescent="0.2">
      <c r="A343" s="99" t="s">
        <v>1985</v>
      </c>
      <c r="B343" s="63" t="s">
        <v>83</v>
      </c>
      <c r="C343" s="43" t="s">
        <v>79</v>
      </c>
      <c r="D343" s="44">
        <v>3.35</v>
      </c>
      <c r="E343" s="44">
        <v>3.35</v>
      </c>
      <c r="F343" s="44">
        <v>3.35</v>
      </c>
      <c r="G343" s="44">
        <v>3.35</v>
      </c>
      <c r="H343" s="44">
        <v>3.35</v>
      </c>
      <c r="I343" s="44">
        <v>3.35</v>
      </c>
      <c r="J343" s="44">
        <v>3.35</v>
      </c>
      <c r="K343" s="44">
        <v>3.35</v>
      </c>
      <c r="L343" s="44">
        <v>3.35</v>
      </c>
      <c r="M343" s="44">
        <v>3.35</v>
      </c>
      <c r="N343" s="44">
        <v>3.35</v>
      </c>
      <c r="O343" s="44">
        <v>3.35</v>
      </c>
      <c r="P343" s="44">
        <v>3.35</v>
      </c>
      <c r="Q343" s="44">
        <v>3.35</v>
      </c>
      <c r="R343" s="44">
        <v>3.35</v>
      </c>
      <c r="S343" s="44">
        <v>3.35</v>
      </c>
      <c r="T343" s="44">
        <v>3.35</v>
      </c>
      <c r="U343" s="44">
        <v>3.35</v>
      </c>
      <c r="V343" s="44">
        <v>3.35</v>
      </c>
      <c r="W343" s="44">
        <v>3.35</v>
      </c>
      <c r="X343" s="44">
        <v>3.35</v>
      </c>
      <c r="Y343" s="44">
        <v>3.35</v>
      </c>
      <c r="Z343" s="44">
        <v>3.35</v>
      </c>
      <c r="AA343" s="44">
        <v>3.35</v>
      </c>
    </row>
    <row r="344" spans="1:27" ht="12.75" customHeight="1" outlineLevel="1" x14ac:dyDescent="0.2">
      <c r="A344" s="99" t="s">
        <v>1986</v>
      </c>
      <c r="B344" s="63" t="s">
        <v>81</v>
      </c>
      <c r="C344" s="43" t="s">
        <v>79</v>
      </c>
      <c r="D344" s="44">
        <f>$D$11</f>
        <v>110.23</v>
      </c>
      <c r="E344" s="44">
        <f t="shared" ref="E344:AA344" si="197">$D$11</f>
        <v>110.23</v>
      </c>
      <c r="F344" s="44">
        <f t="shared" si="197"/>
        <v>110.23</v>
      </c>
      <c r="G344" s="44">
        <f t="shared" si="197"/>
        <v>110.23</v>
      </c>
      <c r="H344" s="44">
        <f t="shared" si="197"/>
        <v>110.23</v>
      </c>
      <c r="I344" s="44">
        <f t="shared" si="197"/>
        <v>110.23</v>
      </c>
      <c r="J344" s="44">
        <f t="shared" si="197"/>
        <v>110.23</v>
      </c>
      <c r="K344" s="44">
        <f t="shared" si="197"/>
        <v>110.23</v>
      </c>
      <c r="L344" s="44">
        <f t="shared" si="197"/>
        <v>110.23</v>
      </c>
      <c r="M344" s="44">
        <f t="shared" si="197"/>
        <v>110.23</v>
      </c>
      <c r="N344" s="44">
        <f t="shared" si="197"/>
        <v>110.23</v>
      </c>
      <c r="O344" s="44">
        <f t="shared" si="197"/>
        <v>110.23</v>
      </c>
      <c r="P344" s="44">
        <f t="shared" si="197"/>
        <v>110.23</v>
      </c>
      <c r="Q344" s="44">
        <f t="shared" si="197"/>
        <v>110.23</v>
      </c>
      <c r="R344" s="44">
        <f t="shared" si="197"/>
        <v>110.23</v>
      </c>
      <c r="S344" s="44">
        <f t="shared" si="197"/>
        <v>110.23</v>
      </c>
      <c r="T344" s="44">
        <f t="shared" si="197"/>
        <v>110.23</v>
      </c>
      <c r="U344" s="44">
        <f t="shared" si="197"/>
        <v>110.23</v>
      </c>
      <c r="V344" s="44">
        <f t="shared" si="197"/>
        <v>110.23</v>
      </c>
      <c r="W344" s="44">
        <f t="shared" si="197"/>
        <v>110.23</v>
      </c>
      <c r="X344" s="44">
        <f t="shared" si="197"/>
        <v>110.23</v>
      </c>
      <c r="Y344" s="44">
        <f t="shared" si="197"/>
        <v>110.23</v>
      </c>
      <c r="Z344" s="44">
        <f t="shared" si="197"/>
        <v>110.23</v>
      </c>
      <c r="AA344" s="44">
        <f t="shared" si="197"/>
        <v>110.23</v>
      </c>
    </row>
    <row r="345" spans="1:27" ht="12.75" customHeight="1" x14ac:dyDescent="0.2">
      <c r="A345" s="98" t="s">
        <v>1987</v>
      </c>
      <c r="B345" s="28" t="str">
        <f>"05"&amp;"."&amp;$B$800&amp;"."&amp;$B$801</f>
        <v>05.12.2023</v>
      </c>
      <c r="C345" s="90" t="s">
        <v>76</v>
      </c>
      <c r="D345" s="91">
        <f>ROUND(((D346+D347+D349+D348)/1000),5)</f>
        <v>3.4985300000000001</v>
      </c>
      <c r="E345" s="91">
        <f>ROUND(((E346+E347+E349+E348)/1000),5)</f>
        <v>3.3923399999999999</v>
      </c>
      <c r="F345" s="91">
        <f>ROUND(((F346+F347+F349+F348)/1000),5)</f>
        <v>3.3377500000000002</v>
      </c>
      <c r="G345" s="91">
        <f t="shared" ref="G345:AA345" si="198">ROUND(((G346+G347+G349+G348)/1000),5)</f>
        <v>3.33562</v>
      </c>
      <c r="H345" s="91">
        <f t="shared" si="198"/>
        <v>3.38584</v>
      </c>
      <c r="I345" s="91">
        <f t="shared" si="198"/>
        <v>3.5113099999999999</v>
      </c>
      <c r="J345" s="91">
        <f t="shared" si="198"/>
        <v>3.73407</v>
      </c>
      <c r="K345" s="91">
        <f t="shared" si="198"/>
        <v>4.0441099999999999</v>
      </c>
      <c r="L345" s="91">
        <f t="shared" si="198"/>
        <v>4.2375999999999996</v>
      </c>
      <c r="M345" s="91">
        <f t="shared" si="198"/>
        <v>4.3227500000000001</v>
      </c>
      <c r="N345" s="91">
        <f t="shared" si="198"/>
        <v>4.3961899999999998</v>
      </c>
      <c r="O345" s="91">
        <f t="shared" si="198"/>
        <v>4.3634500000000003</v>
      </c>
      <c r="P345" s="91">
        <f t="shared" si="198"/>
        <v>4.3520000000000003</v>
      </c>
      <c r="Q345" s="91">
        <f t="shared" si="198"/>
        <v>4.3614699999999997</v>
      </c>
      <c r="R345" s="91">
        <f t="shared" si="198"/>
        <v>4.3592500000000003</v>
      </c>
      <c r="S345" s="91">
        <f t="shared" si="198"/>
        <v>4.3349599999999997</v>
      </c>
      <c r="T345" s="91">
        <f t="shared" si="198"/>
        <v>4.3908500000000004</v>
      </c>
      <c r="U345" s="91">
        <f t="shared" si="198"/>
        <v>4.4863</v>
      </c>
      <c r="V345" s="91">
        <f t="shared" si="198"/>
        <v>4.4501400000000002</v>
      </c>
      <c r="W345" s="91">
        <f t="shared" si="198"/>
        <v>4.3270499999999998</v>
      </c>
      <c r="X345" s="91">
        <f t="shared" si="198"/>
        <v>4.2415399999999996</v>
      </c>
      <c r="Y345" s="91">
        <f t="shared" si="198"/>
        <v>4.0821500000000004</v>
      </c>
      <c r="Z345" s="91">
        <f t="shared" si="198"/>
        <v>3.7616100000000001</v>
      </c>
      <c r="AA345" s="91">
        <f t="shared" si="198"/>
        <v>3.5694400000000002</v>
      </c>
    </row>
    <row r="346" spans="1:27" ht="12.75" customHeight="1" outlineLevel="1" x14ac:dyDescent="0.2">
      <c r="A346" s="99" t="s">
        <v>1988</v>
      </c>
      <c r="B346" s="63" t="s">
        <v>238</v>
      </c>
      <c r="C346" s="43" t="s">
        <v>79</v>
      </c>
      <c r="D346" s="44">
        <v>1162.06</v>
      </c>
      <c r="E346" s="44">
        <v>1055.8699999999999</v>
      </c>
      <c r="F346" s="44">
        <v>1001.28</v>
      </c>
      <c r="G346" s="44">
        <v>999.15</v>
      </c>
      <c r="H346" s="44">
        <v>1049.3699999999999</v>
      </c>
      <c r="I346" s="44">
        <v>1174.8399999999999</v>
      </c>
      <c r="J346" s="44">
        <v>1397.6</v>
      </c>
      <c r="K346" s="44">
        <v>1707.64</v>
      </c>
      <c r="L346" s="44">
        <v>1901.13</v>
      </c>
      <c r="M346" s="44">
        <v>1986.28</v>
      </c>
      <c r="N346" s="44">
        <v>2059.7199999999998</v>
      </c>
      <c r="O346" s="44">
        <v>2026.98</v>
      </c>
      <c r="P346" s="44">
        <v>2015.53</v>
      </c>
      <c r="Q346" s="44">
        <v>2025</v>
      </c>
      <c r="R346" s="44">
        <v>2022.78</v>
      </c>
      <c r="S346" s="44">
        <v>1998.49</v>
      </c>
      <c r="T346" s="44">
        <v>2054.38</v>
      </c>
      <c r="U346" s="44">
        <v>2149.83</v>
      </c>
      <c r="V346" s="44">
        <v>2113.67</v>
      </c>
      <c r="W346" s="44">
        <v>1990.58</v>
      </c>
      <c r="X346" s="44">
        <v>1905.07</v>
      </c>
      <c r="Y346" s="44">
        <v>1745.68</v>
      </c>
      <c r="Z346" s="44">
        <v>1425.14</v>
      </c>
      <c r="AA346" s="44">
        <v>1232.97</v>
      </c>
    </row>
    <row r="347" spans="1:27" ht="12.75" customHeight="1" outlineLevel="1" x14ac:dyDescent="0.2">
      <c r="A347" s="99" t="s">
        <v>1989</v>
      </c>
      <c r="B347" s="63" t="s">
        <v>90</v>
      </c>
      <c r="C347" s="43" t="s">
        <v>79</v>
      </c>
      <c r="D347" s="44">
        <f>$D$327</f>
        <v>2222.89</v>
      </c>
      <c r="E347" s="44">
        <f t="shared" ref="E347:AA347" si="199">$D$327</f>
        <v>2222.89</v>
      </c>
      <c r="F347" s="44">
        <f t="shared" si="199"/>
        <v>2222.89</v>
      </c>
      <c r="G347" s="44">
        <f t="shared" si="199"/>
        <v>2222.89</v>
      </c>
      <c r="H347" s="44">
        <f t="shared" si="199"/>
        <v>2222.89</v>
      </c>
      <c r="I347" s="44">
        <f t="shared" si="199"/>
        <v>2222.89</v>
      </c>
      <c r="J347" s="44">
        <f t="shared" si="199"/>
        <v>2222.89</v>
      </c>
      <c r="K347" s="44">
        <f t="shared" si="199"/>
        <v>2222.89</v>
      </c>
      <c r="L347" s="44">
        <f t="shared" si="199"/>
        <v>2222.89</v>
      </c>
      <c r="M347" s="44">
        <f t="shared" si="199"/>
        <v>2222.89</v>
      </c>
      <c r="N347" s="44">
        <f t="shared" si="199"/>
        <v>2222.89</v>
      </c>
      <c r="O347" s="44">
        <f t="shared" si="199"/>
        <v>2222.89</v>
      </c>
      <c r="P347" s="44">
        <f t="shared" si="199"/>
        <v>2222.89</v>
      </c>
      <c r="Q347" s="44">
        <f t="shared" si="199"/>
        <v>2222.89</v>
      </c>
      <c r="R347" s="44">
        <f t="shared" si="199"/>
        <v>2222.89</v>
      </c>
      <c r="S347" s="44">
        <f t="shared" si="199"/>
        <v>2222.89</v>
      </c>
      <c r="T347" s="44">
        <f t="shared" si="199"/>
        <v>2222.89</v>
      </c>
      <c r="U347" s="44">
        <f t="shared" si="199"/>
        <v>2222.89</v>
      </c>
      <c r="V347" s="44">
        <f t="shared" si="199"/>
        <v>2222.89</v>
      </c>
      <c r="W347" s="44">
        <f t="shared" si="199"/>
        <v>2222.89</v>
      </c>
      <c r="X347" s="44">
        <f t="shared" si="199"/>
        <v>2222.89</v>
      </c>
      <c r="Y347" s="44">
        <f t="shared" si="199"/>
        <v>2222.89</v>
      </c>
      <c r="Z347" s="44">
        <f t="shared" si="199"/>
        <v>2222.89</v>
      </c>
      <c r="AA347" s="44">
        <f t="shared" si="199"/>
        <v>2222.89</v>
      </c>
    </row>
    <row r="348" spans="1:27" ht="12.75" customHeight="1" outlineLevel="1" x14ac:dyDescent="0.2">
      <c r="A348" s="99" t="s">
        <v>1990</v>
      </c>
      <c r="B348" s="63" t="s">
        <v>83</v>
      </c>
      <c r="C348" s="43" t="s">
        <v>79</v>
      </c>
      <c r="D348" s="44">
        <v>3.35</v>
      </c>
      <c r="E348" s="44">
        <v>3.35</v>
      </c>
      <c r="F348" s="44">
        <v>3.35</v>
      </c>
      <c r="G348" s="44">
        <v>3.35</v>
      </c>
      <c r="H348" s="44">
        <v>3.35</v>
      </c>
      <c r="I348" s="44">
        <v>3.35</v>
      </c>
      <c r="J348" s="44">
        <v>3.35</v>
      </c>
      <c r="K348" s="44">
        <v>3.35</v>
      </c>
      <c r="L348" s="44">
        <v>3.35</v>
      </c>
      <c r="M348" s="44">
        <v>3.35</v>
      </c>
      <c r="N348" s="44">
        <v>3.35</v>
      </c>
      <c r="O348" s="44">
        <v>3.35</v>
      </c>
      <c r="P348" s="44">
        <v>3.35</v>
      </c>
      <c r="Q348" s="44">
        <v>3.35</v>
      </c>
      <c r="R348" s="44">
        <v>3.35</v>
      </c>
      <c r="S348" s="44">
        <v>3.35</v>
      </c>
      <c r="T348" s="44">
        <v>3.35</v>
      </c>
      <c r="U348" s="44">
        <v>3.35</v>
      </c>
      <c r="V348" s="44">
        <v>3.35</v>
      </c>
      <c r="W348" s="44">
        <v>3.35</v>
      </c>
      <c r="X348" s="44">
        <v>3.35</v>
      </c>
      <c r="Y348" s="44">
        <v>3.35</v>
      </c>
      <c r="Z348" s="44">
        <v>3.35</v>
      </c>
      <c r="AA348" s="44">
        <v>3.35</v>
      </c>
    </row>
    <row r="349" spans="1:27" ht="12.75" customHeight="1" outlineLevel="1" x14ac:dyDescent="0.2">
      <c r="A349" s="99" t="s">
        <v>1991</v>
      </c>
      <c r="B349" s="63" t="s">
        <v>81</v>
      </c>
      <c r="C349" s="43" t="s">
        <v>79</v>
      </c>
      <c r="D349" s="44">
        <f>$D$11</f>
        <v>110.23</v>
      </c>
      <c r="E349" s="44">
        <f t="shared" ref="E349:AA349" si="200">$D$11</f>
        <v>110.23</v>
      </c>
      <c r="F349" s="44">
        <f t="shared" si="200"/>
        <v>110.23</v>
      </c>
      <c r="G349" s="44">
        <f t="shared" si="200"/>
        <v>110.23</v>
      </c>
      <c r="H349" s="44">
        <f t="shared" si="200"/>
        <v>110.23</v>
      </c>
      <c r="I349" s="44">
        <f t="shared" si="200"/>
        <v>110.23</v>
      </c>
      <c r="J349" s="44">
        <f t="shared" si="200"/>
        <v>110.23</v>
      </c>
      <c r="K349" s="44">
        <f t="shared" si="200"/>
        <v>110.23</v>
      </c>
      <c r="L349" s="44">
        <f t="shared" si="200"/>
        <v>110.23</v>
      </c>
      <c r="M349" s="44">
        <f t="shared" si="200"/>
        <v>110.23</v>
      </c>
      <c r="N349" s="44">
        <f t="shared" si="200"/>
        <v>110.23</v>
      </c>
      <c r="O349" s="44">
        <f t="shared" si="200"/>
        <v>110.23</v>
      </c>
      <c r="P349" s="44">
        <f t="shared" si="200"/>
        <v>110.23</v>
      </c>
      <c r="Q349" s="44">
        <f t="shared" si="200"/>
        <v>110.23</v>
      </c>
      <c r="R349" s="44">
        <f t="shared" si="200"/>
        <v>110.23</v>
      </c>
      <c r="S349" s="44">
        <f t="shared" si="200"/>
        <v>110.23</v>
      </c>
      <c r="T349" s="44">
        <f t="shared" si="200"/>
        <v>110.23</v>
      </c>
      <c r="U349" s="44">
        <f t="shared" si="200"/>
        <v>110.23</v>
      </c>
      <c r="V349" s="44">
        <f t="shared" si="200"/>
        <v>110.23</v>
      </c>
      <c r="W349" s="44">
        <f t="shared" si="200"/>
        <v>110.23</v>
      </c>
      <c r="X349" s="44">
        <f t="shared" si="200"/>
        <v>110.23</v>
      </c>
      <c r="Y349" s="44">
        <f t="shared" si="200"/>
        <v>110.23</v>
      </c>
      <c r="Z349" s="44">
        <f t="shared" si="200"/>
        <v>110.23</v>
      </c>
      <c r="AA349" s="44">
        <f t="shared" si="200"/>
        <v>110.23</v>
      </c>
    </row>
    <row r="350" spans="1:27" ht="12.75" customHeight="1" x14ac:dyDescent="0.2">
      <c r="A350" s="98" t="s">
        <v>1992</v>
      </c>
      <c r="B350" s="28" t="str">
        <f>"06"&amp;"."&amp;$B$800&amp;"."&amp;$B$801</f>
        <v>06.12.2023</v>
      </c>
      <c r="C350" s="90" t="s">
        <v>76</v>
      </c>
      <c r="D350" s="91">
        <f>ROUND(((D351+D352+D354+D353)/1000),5)</f>
        <v>3.4166699999999999</v>
      </c>
      <c r="E350" s="91">
        <f>ROUND(((E351+E352+E354+E353)/1000),5)</f>
        <v>3.35067</v>
      </c>
      <c r="F350" s="91">
        <f>ROUND(((F351+F352+F354+F353)/1000),5)</f>
        <v>3.2956599999999998</v>
      </c>
      <c r="G350" s="91">
        <f t="shared" ref="G350:AA350" si="201">ROUND(((G351+G352+G354+G353)/1000),5)</f>
        <v>3.2778100000000001</v>
      </c>
      <c r="H350" s="91">
        <f t="shared" si="201"/>
        <v>3.3607800000000001</v>
      </c>
      <c r="I350" s="91">
        <f t="shared" si="201"/>
        <v>3.4821599999999999</v>
      </c>
      <c r="J350" s="91">
        <f t="shared" si="201"/>
        <v>3.6919300000000002</v>
      </c>
      <c r="K350" s="91">
        <f t="shared" si="201"/>
        <v>4.0510200000000003</v>
      </c>
      <c r="L350" s="91">
        <f t="shared" si="201"/>
        <v>4.1191700000000004</v>
      </c>
      <c r="M350" s="91">
        <f t="shared" si="201"/>
        <v>4.3422999999999998</v>
      </c>
      <c r="N350" s="91">
        <f t="shared" si="201"/>
        <v>4.5121399999999996</v>
      </c>
      <c r="O350" s="91">
        <f t="shared" si="201"/>
        <v>4.3265900000000004</v>
      </c>
      <c r="P350" s="91">
        <f t="shared" si="201"/>
        <v>4.2881400000000003</v>
      </c>
      <c r="Q350" s="91">
        <f t="shared" si="201"/>
        <v>4.3003099999999996</v>
      </c>
      <c r="R350" s="91">
        <f t="shared" si="201"/>
        <v>4.2887899999999997</v>
      </c>
      <c r="S350" s="91">
        <f t="shared" si="201"/>
        <v>4.3422700000000001</v>
      </c>
      <c r="T350" s="91">
        <f t="shared" si="201"/>
        <v>4.5630899999999999</v>
      </c>
      <c r="U350" s="91">
        <f t="shared" si="201"/>
        <v>4.5730899999999997</v>
      </c>
      <c r="V350" s="91">
        <f t="shared" si="201"/>
        <v>4.5324200000000001</v>
      </c>
      <c r="W350" s="91">
        <f t="shared" si="201"/>
        <v>4.2895500000000002</v>
      </c>
      <c r="X350" s="91">
        <f t="shared" si="201"/>
        <v>4.1785100000000002</v>
      </c>
      <c r="Y350" s="91">
        <f t="shared" si="201"/>
        <v>4.0706800000000003</v>
      </c>
      <c r="Z350" s="91">
        <f t="shared" si="201"/>
        <v>3.7532899999999998</v>
      </c>
      <c r="AA350" s="91">
        <f t="shared" si="201"/>
        <v>3.5525199999999999</v>
      </c>
    </row>
    <row r="351" spans="1:27" ht="12.75" customHeight="1" outlineLevel="1" x14ac:dyDescent="0.2">
      <c r="A351" s="99" t="s">
        <v>1993</v>
      </c>
      <c r="B351" s="63" t="s">
        <v>238</v>
      </c>
      <c r="C351" s="43" t="s">
        <v>79</v>
      </c>
      <c r="D351" s="44">
        <v>1080.2</v>
      </c>
      <c r="E351" s="44">
        <v>1014.2</v>
      </c>
      <c r="F351" s="44">
        <v>959.19</v>
      </c>
      <c r="G351" s="44">
        <v>941.34</v>
      </c>
      <c r="H351" s="44">
        <v>1024.31</v>
      </c>
      <c r="I351" s="44">
        <v>1145.69</v>
      </c>
      <c r="J351" s="44">
        <v>1355.46</v>
      </c>
      <c r="K351" s="44">
        <v>1714.55</v>
      </c>
      <c r="L351" s="44">
        <v>1782.7</v>
      </c>
      <c r="M351" s="44">
        <v>2005.83</v>
      </c>
      <c r="N351" s="44">
        <v>2175.67</v>
      </c>
      <c r="O351" s="44">
        <v>1990.12</v>
      </c>
      <c r="P351" s="44">
        <v>1951.67</v>
      </c>
      <c r="Q351" s="44">
        <v>1963.84</v>
      </c>
      <c r="R351" s="44">
        <v>1952.32</v>
      </c>
      <c r="S351" s="44">
        <v>2005.8</v>
      </c>
      <c r="T351" s="44">
        <v>2226.62</v>
      </c>
      <c r="U351" s="44">
        <v>2236.62</v>
      </c>
      <c r="V351" s="44">
        <v>2195.9499999999998</v>
      </c>
      <c r="W351" s="44">
        <v>1953.08</v>
      </c>
      <c r="X351" s="44">
        <v>1842.04</v>
      </c>
      <c r="Y351" s="44">
        <v>1734.21</v>
      </c>
      <c r="Z351" s="44">
        <v>1416.82</v>
      </c>
      <c r="AA351" s="44">
        <v>1216.05</v>
      </c>
    </row>
    <row r="352" spans="1:27" ht="12.75" customHeight="1" outlineLevel="1" x14ac:dyDescent="0.2">
      <c r="A352" s="99" t="s">
        <v>1994</v>
      </c>
      <c r="B352" s="63" t="s">
        <v>90</v>
      </c>
      <c r="C352" s="43" t="s">
        <v>79</v>
      </c>
      <c r="D352" s="44">
        <f>$D$327</f>
        <v>2222.89</v>
      </c>
      <c r="E352" s="44">
        <f t="shared" ref="E352:AA352" si="202">$D$327</f>
        <v>2222.89</v>
      </c>
      <c r="F352" s="44">
        <f t="shared" si="202"/>
        <v>2222.89</v>
      </c>
      <c r="G352" s="44">
        <f t="shared" si="202"/>
        <v>2222.89</v>
      </c>
      <c r="H352" s="44">
        <f t="shared" si="202"/>
        <v>2222.89</v>
      </c>
      <c r="I352" s="44">
        <f t="shared" si="202"/>
        <v>2222.89</v>
      </c>
      <c r="J352" s="44">
        <f t="shared" si="202"/>
        <v>2222.89</v>
      </c>
      <c r="K352" s="44">
        <f t="shared" si="202"/>
        <v>2222.89</v>
      </c>
      <c r="L352" s="44">
        <f t="shared" si="202"/>
        <v>2222.89</v>
      </c>
      <c r="M352" s="44">
        <f t="shared" si="202"/>
        <v>2222.89</v>
      </c>
      <c r="N352" s="44">
        <f t="shared" si="202"/>
        <v>2222.89</v>
      </c>
      <c r="O352" s="44">
        <f t="shared" si="202"/>
        <v>2222.89</v>
      </c>
      <c r="P352" s="44">
        <f t="shared" si="202"/>
        <v>2222.89</v>
      </c>
      <c r="Q352" s="44">
        <f t="shared" si="202"/>
        <v>2222.89</v>
      </c>
      <c r="R352" s="44">
        <f t="shared" si="202"/>
        <v>2222.89</v>
      </c>
      <c r="S352" s="44">
        <f t="shared" si="202"/>
        <v>2222.89</v>
      </c>
      <c r="T352" s="44">
        <f t="shared" si="202"/>
        <v>2222.89</v>
      </c>
      <c r="U352" s="44">
        <f t="shared" si="202"/>
        <v>2222.89</v>
      </c>
      <c r="V352" s="44">
        <f t="shared" si="202"/>
        <v>2222.89</v>
      </c>
      <c r="W352" s="44">
        <f t="shared" si="202"/>
        <v>2222.89</v>
      </c>
      <c r="X352" s="44">
        <f t="shared" si="202"/>
        <v>2222.89</v>
      </c>
      <c r="Y352" s="44">
        <f t="shared" si="202"/>
        <v>2222.89</v>
      </c>
      <c r="Z352" s="44">
        <f t="shared" si="202"/>
        <v>2222.89</v>
      </c>
      <c r="AA352" s="44">
        <f t="shared" si="202"/>
        <v>2222.89</v>
      </c>
    </row>
    <row r="353" spans="1:27" ht="12.75" customHeight="1" outlineLevel="1" x14ac:dyDescent="0.2">
      <c r="A353" s="99" t="s">
        <v>1995</v>
      </c>
      <c r="B353" s="63" t="s">
        <v>83</v>
      </c>
      <c r="C353" s="43" t="s">
        <v>79</v>
      </c>
      <c r="D353" s="44">
        <v>3.35</v>
      </c>
      <c r="E353" s="44">
        <v>3.35</v>
      </c>
      <c r="F353" s="44">
        <v>3.35</v>
      </c>
      <c r="G353" s="44">
        <v>3.35</v>
      </c>
      <c r="H353" s="44">
        <v>3.35</v>
      </c>
      <c r="I353" s="44">
        <v>3.35</v>
      </c>
      <c r="J353" s="44">
        <v>3.35</v>
      </c>
      <c r="K353" s="44">
        <v>3.35</v>
      </c>
      <c r="L353" s="44">
        <v>3.35</v>
      </c>
      <c r="M353" s="44">
        <v>3.35</v>
      </c>
      <c r="N353" s="44">
        <v>3.35</v>
      </c>
      <c r="O353" s="44">
        <v>3.35</v>
      </c>
      <c r="P353" s="44">
        <v>3.35</v>
      </c>
      <c r="Q353" s="44">
        <v>3.35</v>
      </c>
      <c r="R353" s="44">
        <v>3.35</v>
      </c>
      <c r="S353" s="44">
        <v>3.35</v>
      </c>
      <c r="T353" s="44">
        <v>3.35</v>
      </c>
      <c r="U353" s="44">
        <v>3.35</v>
      </c>
      <c r="V353" s="44">
        <v>3.35</v>
      </c>
      <c r="W353" s="44">
        <v>3.35</v>
      </c>
      <c r="X353" s="44">
        <v>3.35</v>
      </c>
      <c r="Y353" s="44">
        <v>3.35</v>
      </c>
      <c r="Z353" s="44">
        <v>3.35</v>
      </c>
      <c r="AA353" s="44">
        <v>3.35</v>
      </c>
    </row>
    <row r="354" spans="1:27" ht="12.75" customHeight="1" outlineLevel="1" x14ac:dyDescent="0.2">
      <c r="A354" s="99" t="s">
        <v>1996</v>
      </c>
      <c r="B354" s="63" t="s">
        <v>81</v>
      </c>
      <c r="C354" s="43" t="s">
        <v>79</v>
      </c>
      <c r="D354" s="44">
        <f>$D$11</f>
        <v>110.23</v>
      </c>
      <c r="E354" s="44">
        <f t="shared" ref="E354:AA354" si="203">$D$11</f>
        <v>110.23</v>
      </c>
      <c r="F354" s="44">
        <f t="shared" si="203"/>
        <v>110.23</v>
      </c>
      <c r="G354" s="44">
        <f t="shared" si="203"/>
        <v>110.23</v>
      </c>
      <c r="H354" s="44">
        <f t="shared" si="203"/>
        <v>110.23</v>
      </c>
      <c r="I354" s="44">
        <f t="shared" si="203"/>
        <v>110.23</v>
      </c>
      <c r="J354" s="44">
        <f t="shared" si="203"/>
        <v>110.23</v>
      </c>
      <c r="K354" s="44">
        <f t="shared" si="203"/>
        <v>110.23</v>
      </c>
      <c r="L354" s="44">
        <f t="shared" si="203"/>
        <v>110.23</v>
      </c>
      <c r="M354" s="44">
        <f t="shared" si="203"/>
        <v>110.23</v>
      </c>
      <c r="N354" s="44">
        <f t="shared" si="203"/>
        <v>110.23</v>
      </c>
      <c r="O354" s="44">
        <f t="shared" si="203"/>
        <v>110.23</v>
      </c>
      <c r="P354" s="44">
        <f t="shared" si="203"/>
        <v>110.23</v>
      </c>
      <c r="Q354" s="44">
        <f t="shared" si="203"/>
        <v>110.23</v>
      </c>
      <c r="R354" s="44">
        <f t="shared" si="203"/>
        <v>110.23</v>
      </c>
      <c r="S354" s="44">
        <f t="shared" si="203"/>
        <v>110.23</v>
      </c>
      <c r="T354" s="44">
        <f t="shared" si="203"/>
        <v>110.23</v>
      </c>
      <c r="U354" s="44">
        <f t="shared" si="203"/>
        <v>110.23</v>
      </c>
      <c r="V354" s="44">
        <f t="shared" si="203"/>
        <v>110.23</v>
      </c>
      <c r="W354" s="44">
        <f t="shared" si="203"/>
        <v>110.23</v>
      </c>
      <c r="X354" s="44">
        <f t="shared" si="203"/>
        <v>110.23</v>
      </c>
      <c r="Y354" s="44">
        <f t="shared" si="203"/>
        <v>110.23</v>
      </c>
      <c r="Z354" s="44">
        <f t="shared" si="203"/>
        <v>110.23</v>
      </c>
      <c r="AA354" s="44">
        <f t="shared" si="203"/>
        <v>110.23</v>
      </c>
    </row>
    <row r="355" spans="1:27" ht="12.75" customHeight="1" x14ac:dyDescent="0.2">
      <c r="A355" s="98" t="s">
        <v>1997</v>
      </c>
      <c r="B355" s="28" t="str">
        <f>"07"&amp;"."&amp;$B$800&amp;"."&amp;$B$801</f>
        <v>07.12.2023</v>
      </c>
      <c r="C355" s="90" t="s">
        <v>76</v>
      </c>
      <c r="D355" s="91">
        <f>ROUND(((D356+D357+D359+D358)/1000),5)</f>
        <v>3.33778</v>
      </c>
      <c r="E355" s="91">
        <f>ROUND(((E356+E357+E359+E358)/1000),5)</f>
        <v>3.2124799999999998</v>
      </c>
      <c r="F355" s="91">
        <f>ROUND(((F356+F357+F359+F358)/1000),5)</f>
        <v>3.1348099999999999</v>
      </c>
      <c r="G355" s="91">
        <f t="shared" ref="G355:AA355" si="204">ROUND(((G356+G357+G359+G358)/1000),5)</f>
        <v>3.1147999999999998</v>
      </c>
      <c r="H355" s="91">
        <f t="shared" si="204"/>
        <v>3.22485</v>
      </c>
      <c r="I355" s="91">
        <f t="shared" si="204"/>
        <v>3.3841899999999998</v>
      </c>
      <c r="J355" s="91">
        <f t="shared" si="204"/>
        <v>3.6253000000000002</v>
      </c>
      <c r="K355" s="91">
        <f t="shared" si="204"/>
        <v>3.98393</v>
      </c>
      <c r="L355" s="91">
        <f t="shared" si="204"/>
        <v>4.1186199999999999</v>
      </c>
      <c r="M355" s="91">
        <f t="shared" si="204"/>
        <v>4.2838900000000004</v>
      </c>
      <c r="N355" s="91">
        <f t="shared" si="204"/>
        <v>4.4474400000000003</v>
      </c>
      <c r="O355" s="91">
        <f t="shared" si="204"/>
        <v>4.2411500000000002</v>
      </c>
      <c r="P355" s="91">
        <f t="shared" si="204"/>
        <v>4.1871999999999998</v>
      </c>
      <c r="Q355" s="91">
        <f t="shared" si="204"/>
        <v>4.1985200000000003</v>
      </c>
      <c r="R355" s="91">
        <f t="shared" si="204"/>
        <v>4.1947400000000004</v>
      </c>
      <c r="S355" s="91">
        <f t="shared" si="204"/>
        <v>4.2581199999999999</v>
      </c>
      <c r="T355" s="91">
        <f t="shared" si="204"/>
        <v>4.5231500000000002</v>
      </c>
      <c r="U355" s="91">
        <f t="shared" si="204"/>
        <v>4.5474399999999999</v>
      </c>
      <c r="V355" s="91">
        <f t="shared" si="204"/>
        <v>4.5189300000000001</v>
      </c>
      <c r="W355" s="91">
        <f t="shared" si="204"/>
        <v>4.2244299999999999</v>
      </c>
      <c r="X355" s="91">
        <f t="shared" si="204"/>
        <v>4.11144</v>
      </c>
      <c r="Y355" s="91">
        <f t="shared" si="204"/>
        <v>3.9794299999999998</v>
      </c>
      <c r="Z355" s="91">
        <f t="shared" si="204"/>
        <v>3.69807</v>
      </c>
      <c r="AA355" s="91">
        <f t="shared" si="204"/>
        <v>3.5293999999999999</v>
      </c>
    </row>
    <row r="356" spans="1:27" ht="12.75" customHeight="1" outlineLevel="1" x14ac:dyDescent="0.2">
      <c r="A356" s="99" t="s">
        <v>1998</v>
      </c>
      <c r="B356" s="63" t="s">
        <v>238</v>
      </c>
      <c r="C356" s="43" t="s">
        <v>79</v>
      </c>
      <c r="D356" s="44">
        <v>1001.31</v>
      </c>
      <c r="E356" s="44">
        <v>876.01</v>
      </c>
      <c r="F356" s="44">
        <v>798.34</v>
      </c>
      <c r="G356" s="44">
        <v>778.33</v>
      </c>
      <c r="H356" s="44">
        <v>888.38</v>
      </c>
      <c r="I356" s="44">
        <v>1047.72</v>
      </c>
      <c r="J356" s="44">
        <v>1288.83</v>
      </c>
      <c r="K356" s="44">
        <v>1647.46</v>
      </c>
      <c r="L356" s="44">
        <v>1782.15</v>
      </c>
      <c r="M356" s="44">
        <v>1947.42</v>
      </c>
      <c r="N356" s="44">
        <v>2110.9699999999998</v>
      </c>
      <c r="O356" s="44">
        <v>1904.68</v>
      </c>
      <c r="P356" s="44">
        <v>1850.73</v>
      </c>
      <c r="Q356" s="44">
        <v>1862.05</v>
      </c>
      <c r="R356" s="44">
        <v>1858.27</v>
      </c>
      <c r="S356" s="44">
        <v>1921.65</v>
      </c>
      <c r="T356" s="44">
        <v>2186.6799999999998</v>
      </c>
      <c r="U356" s="44">
        <v>2210.9699999999998</v>
      </c>
      <c r="V356" s="44">
        <v>2182.46</v>
      </c>
      <c r="W356" s="44">
        <v>1887.96</v>
      </c>
      <c r="X356" s="44">
        <v>1774.97</v>
      </c>
      <c r="Y356" s="44">
        <v>1642.96</v>
      </c>
      <c r="Z356" s="44">
        <v>1361.6</v>
      </c>
      <c r="AA356" s="44">
        <v>1192.93</v>
      </c>
    </row>
    <row r="357" spans="1:27" ht="12.75" customHeight="1" outlineLevel="1" x14ac:dyDescent="0.2">
      <c r="A357" s="99" t="s">
        <v>1999</v>
      </c>
      <c r="B357" s="63" t="s">
        <v>90</v>
      </c>
      <c r="C357" s="43" t="s">
        <v>79</v>
      </c>
      <c r="D357" s="44">
        <f>$D$327</f>
        <v>2222.89</v>
      </c>
      <c r="E357" s="44">
        <f t="shared" ref="E357:AA357" si="205">$D$327</f>
        <v>2222.89</v>
      </c>
      <c r="F357" s="44">
        <f t="shared" si="205"/>
        <v>2222.89</v>
      </c>
      <c r="G357" s="44">
        <f t="shared" si="205"/>
        <v>2222.89</v>
      </c>
      <c r="H357" s="44">
        <f t="shared" si="205"/>
        <v>2222.89</v>
      </c>
      <c r="I357" s="44">
        <f t="shared" si="205"/>
        <v>2222.89</v>
      </c>
      <c r="J357" s="44">
        <f t="shared" si="205"/>
        <v>2222.89</v>
      </c>
      <c r="K357" s="44">
        <f t="shared" si="205"/>
        <v>2222.89</v>
      </c>
      <c r="L357" s="44">
        <f t="shared" si="205"/>
        <v>2222.89</v>
      </c>
      <c r="M357" s="44">
        <f t="shared" si="205"/>
        <v>2222.89</v>
      </c>
      <c r="N357" s="44">
        <f t="shared" si="205"/>
        <v>2222.89</v>
      </c>
      <c r="O357" s="44">
        <f t="shared" si="205"/>
        <v>2222.89</v>
      </c>
      <c r="P357" s="44">
        <f t="shared" si="205"/>
        <v>2222.89</v>
      </c>
      <c r="Q357" s="44">
        <f t="shared" si="205"/>
        <v>2222.89</v>
      </c>
      <c r="R357" s="44">
        <f t="shared" si="205"/>
        <v>2222.89</v>
      </c>
      <c r="S357" s="44">
        <f t="shared" si="205"/>
        <v>2222.89</v>
      </c>
      <c r="T357" s="44">
        <f t="shared" si="205"/>
        <v>2222.89</v>
      </c>
      <c r="U357" s="44">
        <f t="shared" si="205"/>
        <v>2222.89</v>
      </c>
      <c r="V357" s="44">
        <f t="shared" si="205"/>
        <v>2222.89</v>
      </c>
      <c r="W357" s="44">
        <f t="shared" si="205"/>
        <v>2222.89</v>
      </c>
      <c r="X357" s="44">
        <f t="shared" si="205"/>
        <v>2222.89</v>
      </c>
      <c r="Y357" s="44">
        <f t="shared" si="205"/>
        <v>2222.89</v>
      </c>
      <c r="Z357" s="44">
        <f t="shared" si="205"/>
        <v>2222.89</v>
      </c>
      <c r="AA357" s="44">
        <f t="shared" si="205"/>
        <v>2222.89</v>
      </c>
    </row>
    <row r="358" spans="1:27" ht="12.75" customHeight="1" outlineLevel="1" x14ac:dyDescent="0.2">
      <c r="A358" s="99" t="s">
        <v>2000</v>
      </c>
      <c r="B358" s="63" t="s">
        <v>83</v>
      </c>
      <c r="C358" s="43" t="s">
        <v>79</v>
      </c>
      <c r="D358" s="44">
        <v>3.35</v>
      </c>
      <c r="E358" s="44">
        <v>3.35</v>
      </c>
      <c r="F358" s="44">
        <v>3.35</v>
      </c>
      <c r="G358" s="44">
        <v>3.35</v>
      </c>
      <c r="H358" s="44">
        <v>3.35</v>
      </c>
      <c r="I358" s="44">
        <v>3.35</v>
      </c>
      <c r="J358" s="44">
        <v>3.35</v>
      </c>
      <c r="K358" s="44">
        <v>3.35</v>
      </c>
      <c r="L358" s="44">
        <v>3.35</v>
      </c>
      <c r="M358" s="44">
        <v>3.35</v>
      </c>
      <c r="N358" s="44">
        <v>3.35</v>
      </c>
      <c r="O358" s="44">
        <v>3.35</v>
      </c>
      <c r="P358" s="44">
        <v>3.35</v>
      </c>
      <c r="Q358" s="44">
        <v>3.35</v>
      </c>
      <c r="R358" s="44">
        <v>3.35</v>
      </c>
      <c r="S358" s="44">
        <v>3.35</v>
      </c>
      <c r="T358" s="44">
        <v>3.35</v>
      </c>
      <c r="U358" s="44">
        <v>3.35</v>
      </c>
      <c r="V358" s="44">
        <v>3.35</v>
      </c>
      <c r="W358" s="44">
        <v>3.35</v>
      </c>
      <c r="X358" s="44">
        <v>3.35</v>
      </c>
      <c r="Y358" s="44">
        <v>3.35</v>
      </c>
      <c r="Z358" s="44">
        <v>3.35</v>
      </c>
      <c r="AA358" s="44">
        <v>3.35</v>
      </c>
    </row>
    <row r="359" spans="1:27" ht="12.75" customHeight="1" outlineLevel="1" x14ac:dyDescent="0.2">
      <c r="A359" s="99" t="s">
        <v>2001</v>
      </c>
      <c r="B359" s="63" t="s">
        <v>81</v>
      </c>
      <c r="C359" s="43" t="s">
        <v>79</v>
      </c>
      <c r="D359" s="44">
        <f>$D$11</f>
        <v>110.23</v>
      </c>
      <c r="E359" s="44">
        <f t="shared" ref="E359:AA359" si="206">$D$11</f>
        <v>110.23</v>
      </c>
      <c r="F359" s="44">
        <f t="shared" si="206"/>
        <v>110.23</v>
      </c>
      <c r="G359" s="44">
        <f t="shared" si="206"/>
        <v>110.23</v>
      </c>
      <c r="H359" s="44">
        <f t="shared" si="206"/>
        <v>110.23</v>
      </c>
      <c r="I359" s="44">
        <f t="shared" si="206"/>
        <v>110.23</v>
      </c>
      <c r="J359" s="44">
        <f t="shared" si="206"/>
        <v>110.23</v>
      </c>
      <c r="K359" s="44">
        <f t="shared" si="206"/>
        <v>110.23</v>
      </c>
      <c r="L359" s="44">
        <f t="shared" si="206"/>
        <v>110.23</v>
      </c>
      <c r="M359" s="44">
        <f t="shared" si="206"/>
        <v>110.23</v>
      </c>
      <c r="N359" s="44">
        <f t="shared" si="206"/>
        <v>110.23</v>
      </c>
      <c r="O359" s="44">
        <f t="shared" si="206"/>
        <v>110.23</v>
      </c>
      <c r="P359" s="44">
        <f t="shared" si="206"/>
        <v>110.23</v>
      </c>
      <c r="Q359" s="44">
        <f t="shared" si="206"/>
        <v>110.23</v>
      </c>
      <c r="R359" s="44">
        <f t="shared" si="206"/>
        <v>110.23</v>
      </c>
      <c r="S359" s="44">
        <f t="shared" si="206"/>
        <v>110.23</v>
      </c>
      <c r="T359" s="44">
        <f t="shared" si="206"/>
        <v>110.23</v>
      </c>
      <c r="U359" s="44">
        <f t="shared" si="206"/>
        <v>110.23</v>
      </c>
      <c r="V359" s="44">
        <f t="shared" si="206"/>
        <v>110.23</v>
      </c>
      <c r="W359" s="44">
        <f t="shared" si="206"/>
        <v>110.23</v>
      </c>
      <c r="X359" s="44">
        <f t="shared" si="206"/>
        <v>110.23</v>
      </c>
      <c r="Y359" s="44">
        <f t="shared" si="206"/>
        <v>110.23</v>
      </c>
      <c r="Z359" s="44">
        <f t="shared" si="206"/>
        <v>110.23</v>
      </c>
      <c r="AA359" s="44">
        <f t="shared" si="206"/>
        <v>110.23</v>
      </c>
    </row>
    <row r="360" spans="1:27" ht="12.75" customHeight="1" x14ac:dyDescent="0.2">
      <c r="A360" s="98" t="s">
        <v>2002</v>
      </c>
      <c r="B360" s="28" t="str">
        <f>"08"&amp;"."&amp;$B$800&amp;"."&amp;$B$801</f>
        <v>08.12.2023</v>
      </c>
      <c r="C360" s="90" t="s">
        <v>76</v>
      </c>
      <c r="D360" s="91">
        <f>ROUND(((D361+D362+D364+D363)/1000),5)</f>
        <v>3.3207800000000001</v>
      </c>
      <c r="E360" s="91">
        <f>ROUND(((E361+E362+E364+E363)/1000),5)</f>
        <v>3.17055</v>
      </c>
      <c r="F360" s="91">
        <f>ROUND(((F361+F362+F364+F363)/1000),5)</f>
        <v>2.4737100000000001</v>
      </c>
      <c r="G360" s="91">
        <f t="shared" ref="G360:AA360" si="207">ROUND(((G361+G362+G364+G363)/1000),5)</f>
        <v>2.4714200000000002</v>
      </c>
      <c r="H360" s="91">
        <f t="shared" si="207"/>
        <v>2.48746</v>
      </c>
      <c r="I360" s="91">
        <f t="shared" si="207"/>
        <v>3.3677899999999998</v>
      </c>
      <c r="J360" s="91">
        <f t="shared" si="207"/>
        <v>3.5988000000000002</v>
      </c>
      <c r="K360" s="91">
        <f t="shared" si="207"/>
        <v>3.91181</v>
      </c>
      <c r="L360" s="91">
        <f t="shared" si="207"/>
        <v>4.1295799999999998</v>
      </c>
      <c r="M360" s="91">
        <f t="shared" si="207"/>
        <v>4.1673400000000003</v>
      </c>
      <c r="N360" s="91">
        <f t="shared" si="207"/>
        <v>4.1843199999999996</v>
      </c>
      <c r="O360" s="91">
        <f t="shared" si="207"/>
        <v>4.2041599999999999</v>
      </c>
      <c r="P360" s="91">
        <f t="shared" si="207"/>
        <v>4.1905900000000003</v>
      </c>
      <c r="Q360" s="91">
        <f t="shared" si="207"/>
        <v>4.2023099999999998</v>
      </c>
      <c r="R360" s="91">
        <f t="shared" si="207"/>
        <v>4.1952999999999996</v>
      </c>
      <c r="S360" s="91">
        <f t="shared" si="207"/>
        <v>4.14351</v>
      </c>
      <c r="T360" s="91">
        <f t="shared" si="207"/>
        <v>4.1765299999999996</v>
      </c>
      <c r="U360" s="91">
        <f t="shared" si="207"/>
        <v>4.1694500000000003</v>
      </c>
      <c r="V360" s="91">
        <f t="shared" si="207"/>
        <v>4.1483299999999996</v>
      </c>
      <c r="W360" s="91">
        <f t="shared" si="207"/>
        <v>4.1389300000000002</v>
      </c>
      <c r="X360" s="91">
        <f t="shared" si="207"/>
        <v>4.11381</v>
      </c>
      <c r="Y360" s="91">
        <f t="shared" si="207"/>
        <v>3.9298199999999999</v>
      </c>
      <c r="Z360" s="91">
        <f t="shared" si="207"/>
        <v>3.6240700000000001</v>
      </c>
      <c r="AA360" s="91">
        <f t="shared" si="207"/>
        <v>3.5182199999999999</v>
      </c>
    </row>
    <row r="361" spans="1:27" ht="12.75" customHeight="1" outlineLevel="1" x14ac:dyDescent="0.2">
      <c r="A361" s="99" t="s">
        <v>2003</v>
      </c>
      <c r="B361" s="63" t="s">
        <v>238</v>
      </c>
      <c r="C361" s="43" t="s">
        <v>79</v>
      </c>
      <c r="D361" s="44">
        <v>984.31</v>
      </c>
      <c r="E361" s="44">
        <v>834.08</v>
      </c>
      <c r="F361" s="44">
        <v>137.24</v>
      </c>
      <c r="G361" s="44">
        <v>134.94999999999999</v>
      </c>
      <c r="H361" s="44">
        <v>150.99</v>
      </c>
      <c r="I361" s="44">
        <v>1031.32</v>
      </c>
      <c r="J361" s="44">
        <v>1262.33</v>
      </c>
      <c r="K361" s="44">
        <v>1575.34</v>
      </c>
      <c r="L361" s="44">
        <v>1793.11</v>
      </c>
      <c r="M361" s="44">
        <v>1830.87</v>
      </c>
      <c r="N361" s="44">
        <v>1847.85</v>
      </c>
      <c r="O361" s="44">
        <v>1867.69</v>
      </c>
      <c r="P361" s="44">
        <v>1854.12</v>
      </c>
      <c r="Q361" s="44">
        <v>1865.84</v>
      </c>
      <c r="R361" s="44">
        <v>1858.83</v>
      </c>
      <c r="S361" s="44">
        <v>1807.04</v>
      </c>
      <c r="T361" s="44">
        <v>1840.06</v>
      </c>
      <c r="U361" s="44">
        <v>1832.98</v>
      </c>
      <c r="V361" s="44">
        <v>1811.86</v>
      </c>
      <c r="W361" s="44">
        <v>1802.46</v>
      </c>
      <c r="X361" s="44">
        <v>1777.34</v>
      </c>
      <c r="Y361" s="44">
        <v>1593.35</v>
      </c>
      <c r="Z361" s="44">
        <v>1287.5999999999999</v>
      </c>
      <c r="AA361" s="44">
        <v>1181.75</v>
      </c>
    </row>
    <row r="362" spans="1:27" ht="12.75" customHeight="1" outlineLevel="1" x14ac:dyDescent="0.2">
      <c r="A362" s="99" t="s">
        <v>2004</v>
      </c>
      <c r="B362" s="63" t="s">
        <v>90</v>
      </c>
      <c r="C362" s="43" t="s">
        <v>79</v>
      </c>
      <c r="D362" s="44">
        <f>$D$327</f>
        <v>2222.89</v>
      </c>
      <c r="E362" s="44">
        <f t="shared" ref="E362:AA362" si="208">$D$327</f>
        <v>2222.89</v>
      </c>
      <c r="F362" s="44">
        <f t="shared" si="208"/>
        <v>2222.89</v>
      </c>
      <c r="G362" s="44">
        <f t="shared" si="208"/>
        <v>2222.89</v>
      </c>
      <c r="H362" s="44">
        <f t="shared" si="208"/>
        <v>2222.89</v>
      </c>
      <c r="I362" s="44">
        <f t="shared" si="208"/>
        <v>2222.89</v>
      </c>
      <c r="J362" s="44">
        <f t="shared" si="208"/>
        <v>2222.89</v>
      </c>
      <c r="K362" s="44">
        <f t="shared" si="208"/>
        <v>2222.89</v>
      </c>
      <c r="L362" s="44">
        <f t="shared" si="208"/>
        <v>2222.89</v>
      </c>
      <c r="M362" s="44">
        <f t="shared" si="208"/>
        <v>2222.89</v>
      </c>
      <c r="N362" s="44">
        <f t="shared" si="208"/>
        <v>2222.89</v>
      </c>
      <c r="O362" s="44">
        <f t="shared" si="208"/>
        <v>2222.89</v>
      </c>
      <c r="P362" s="44">
        <f t="shared" si="208"/>
        <v>2222.89</v>
      </c>
      <c r="Q362" s="44">
        <f t="shared" si="208"/>
        <v>2222.89</v>
      </c>
      <c r="R362" s="44">
        <f t="shared" si="208"/>
        <v>2222.89</v>
      </c>
      <c r="S362" s="44">
        <f t="shared" si="208"/>
        <v>2222.89</v>
      </c>
      <c r="T362" s="44">
        <f t="shared" si="208"/>
        <v>2222.89</v>
      </c>
      <c r="U362" s="44">
        <f t="shared" si="208"/>
        <v>2222.89</v>
      </c>
      <c r="V362" s="44">
        <f t="shared" si="208"/>
        <v>2222.89</v>
      </c>
      <c r="W362" s="44">
        <f t="shared" si="208"/>
        <v>2222.89</v>
      </c>
      <c r="X362" s="44">
        <f t="shared" si="208"/>
        <v>2222.89</v>
      </c>
      <c r="Y362" s="44">
        <f t="shared" si="208"/>
        <v>2222.89</v>
      </c>
      <c r="Z362" s="44">
        <f t="shared" si="208"/>
        <v>2222.89</v>
      </c>
      <c r="AA362" s="44">
        <f t="shared" si="208"/>
        <v>2222.89</v>
      </c>
    </row>
    <row r="363" spans="1:27" ht="12.75" customHeight="1" outlineLevel="1" x14ac:dyDescent="0.2">
      <c r="A363" s="99" t="s">
        <v>2005</v>
      </c>
      <c r="B363" s="63" t="s">
        <v>83</v>
      </c>
      <c r="C363" s="43" t="s">
        <v>79</v>
      </c>
      <c r="D363" s="44">
        <v>3.35</v>
      </c>
      <c r="E363" s="44">
        <v>3.35</v>
      </c>
      <c r="F363" s="44">
        <v>3.35</v>
      </c>
      <c r="G363" s="44">
        <v>3.35</v>
      </c>
      <c r="H363" s="44">
        <v>3.35</v>
      </c>
      <c r="I363" s="44">
        <v>3.35</v>
      </c>
      <c r="J363" s="44">
        <v>3.35</v>
      </c>
      <c r="K363" s="44">
        <v>3.35</v>
      </c>
      <c r="L363" s="44">
        <v>3.35</v>
      </c>
      <c r="M363" s="44">
        <v>3.35</v>
      </c>
      <c r="N363" s="44">
        <v>3.35</v>
      </c>
      <c r="O363" s="44">
        <v>3.35</v>
      </c>
      <c r="P363" s="44">
        <v>3.35</v>
      </c>
      <c r="Q363" s="44">
        <v>3.35</v>
      </c>
      <c r="R363" s="44">
        <v>3.35</v>
      </c>
      <c r="S363" s="44">
        <v>3.35</v>
      </c>
      <c r="T363" s="44">
        <v>3.35</v>
      </c>
      <c r="U363" s="44">
        <v>3.35</v>
      </c>
      <c r="V363" s="44">
        <v>3.35</v>
      </c>
      <c r="W363" s="44">
        <v>3.35</v>
      </c>
      <c r="X363" s="44">
        <v>3.35</v>
      </c>
      <c r="Y363" s="44">
        <v>3.35</v>
      </c>
      <c r="Z363" s="44">
        <v>3.35</v>
      </c>
      <c r="AA363" s="44">
        <v>3.35</v>
      </c>
    </row>
    <row r="364" spans="1:27" ht="12.75" customHeight="1" outlineLevel="1" x14ac:dyDescent="0.2">
      <c r="A364" s="99" t="s">
        <v>2006</v>
      </c>
      <c r="B364" s="63" t="s">
        <v>81</v>
      </c>
      <c r="C364" s="43" t="s">
        <v>79</v>
      </c>
      <c r="D364" s="44">
        <f>$D$11</f>
        <v>110.23</v>
      </c>
      <c r="E364" s="44">
        <f t="shared" ref="E364:AA364" si="209">$D$11</f>
        <v>110.23</v>
      </c>
      <c r="F364" s="44">
        <f t="shared" si="209"/>
        <v>110.23</v>
      </c>
      <c r="G364" s="44">
        <f t="shared" si="209"/>
        <v>110.23</v>
      </c>
      <c r="H364" s="44">
        <f t="shared" si="209"/>
        <v>110.23</v>
      </c>
      <c r="I364" s="44">
        <f t="shared" si="209"/>
        <v>110.23</v>
      </c>
      <c r="J364" s="44">
        <f t="shared" si="209"/>
        <v>110.23</v>
      </c>
      <c r="K364" s="44">
        <f t="shared" si="209"/>
        <v>110.23</v>
      </c>
      <c r="L364" s="44">
        <f t="shared" si="209"/>
        <v>110.23</v>
      </c>
      <c r="M364" s="44">
        <f t="shared" si="209"/>
        <v>110.23</v>
      </c>
      <c r="N364" s="44">
        <f t="shared" si="209"/>
        <v>110.23</v>
      </c>
      <c r="O364" s="44">
        <f t="shared" si="209"/>
        <v>110.23</v>
      </c>
      <c r="P364" s="44">
        <f t="shared" si="209"/>
        <v>110.23</v>
      </c>
      <c r="Q364" s="44">
        <f t="shared" si="209"/>
        <v>110.23</v>
      </c>
      <c r="R364" s="44">
        <f t="shared" si="209"/>
        <v>110.23</v>
      </c>
      <c r="S364" s="44">
        <f t="shared" si="209"/>
        <v>110.23</v>
      </c>
      <c r="T364" s="44">
        <f t="shared" si="209"/>
        <v>110.23</v>
      </c>
      <c r="U364" s="44">
        <f t="shared" si="209"/>
        <v>110.23</v>
      </c>
      <c r="V364" s="44">
        <f t="shared" si="209"/>
        <v>110.23</v>
      </c>
      <c r="W364" s="44">
        <f t="shared" si="209"/>
        <v>110.23</v>
      </c>
      <c r="X364" s="44">
        <f t="shared" si="209"/>
        <v>110.23</v>
      </c>
      <c r="Y364" s="44">
        <f t="shared" si="209"/>
        <v>110.23</v>
      </c>
      <c r="Z364" s="44">
        <f t="shared" si="209"/>
        <v>110.23</v>
      </c>
      <c r="AA364" s="44">
        <f t="shared" si="209"/>
        <v>110.23</v>
      </c>
    </row>
    <row r="365" spans="1:27" ht="12.75" customHeight="1" x14ac:dyDescent="0.2">
      <c r="A365" s="98" t="s">
        <v>2007</v>
      </c>
      <c r="B365" s="28" t="str">
        <f>"09"&amp;"."&amp;$B$800&amp;"."&amp;$B$801</f>
        <v>09.12.2023</v>
      </c>
      <c r="C365" s="90" t="s">
        <v>76</v>
      </c>
      <c r="D365" s="91">
        <f>ROUND(((D366+D367+D369+D368)/1000),5)</f>
        <v>3.4158200000000001</v>
      </c>
      <c r="E365" s="91">
        <f>ROUND(((E366+E367+E369+E368)/1000),5)</f>
        <v>3.3092600000000001</v>
      </c>
      <c r="F365" s="91">
        <f>ROUND(((F366+F367+F369+F368)/1000),5)</f>
        <v>3.1968200000000002</v>
      </c>
      <c r="G365" s="91">
        <f t="shared" ref="G365:AA365" si="210">ROUND(((G366+G367+G369+G368)/1000),5)</f>
        <v>3.1499199999999998</v>
      </c>
      <c r="H365" s="91">
        <f t="shared" si="210"/>
        <v>3.1930399999999999</v>
      </c>
      <c r="I365" s="91">
        <f t="shared" si="210"/>
        <v>3.3128500000000001</v>
      </c>
      <c r="J365" s="91">
        <f t="shared" si="210"/>
        <v>3.4205999999999999</v>
      </c>
      <c r="K365" s="91">
        <f t="shared" si="210"/>
        <v>3.67008</v>
      </c>
      <c r="L365" s="91">
        <f t="shared" si="210"/>
        <v>3.90367</v>
      </c>
      <c r="M365" s="91">
        <f t="shared" si="210"/>
        <v>4.1196900000000003</v>
      </c>
      <c r="N365" s="91">
        <f t="shared" si="210"/>
        <v>4.14689</v>
      </c>
      <c r="O365" s="91">
        <f t="shared" si="210"/>
        <v>4.1797199999999997</v>
      </c>
      <c r="P365" s="91">
        <f t="shared" si="210"/>
        <v>4.1590999999999996</v>
      </c>
      <c r="Q365" s="91">
        <f t="shared" si="210"/>
        <v>4.1570200000000002</v>
      </c>
      <c r="R365" s="91">
        <f t="shared" si="210"/>
        <v>4.1363799999999999</v>
      </c>
      <c r="S365" s="91">
        <f t="shared" si="210"/>
        <v>4.13483</v>
      </c>
      <c r="T365" s="91">
        <f t="shared" si="210"/>
        <v>4.15402</v>
      </c>
      <c r="U365" s="91">
        <f t="shared" si="210"/>
        <v>4.1846199999999998</v>
      </c>
      <c r="V365" s="91">
        <f t="shared" si="210"/>
        <v>4.1627799999999997</v>
      </c>
      <c r="W365" s="91">
        <f t="shared" si="210"/>
        <v>4.1369800000000003</v>
      </c>
      <c r="X365" s="91">
        <f t="shared" si="210"/>
        <v>4.1123399999999997</v>
      </c>
      <c r="Y365" s="91">
        <f t="shared" si="210"/>
        <v>3.92001</v>
      </c>
      <c r="Z365" s="91">
        <f t="shared" si="210"/>
        <v>3.6255500000000001</v>
      </c>
      <c r="AA365" s="91">
        <f t="shared" si="210"/>
        <v>3.5042</v>
      </c>
    </row>
    <row r="366" spans="1:27" ht="12.75" customHeight="1" outlineLevel="1" x14ac:dyDescent="0.2">
      <c r="A366" s="99" t="s">
        <v>2008</v>
      </c>
      <c r="B366" s="63" t="s">
        <v>238</v>
      </c>
      <c r="C366" s="43" t="s">
        <v>79</v>
      </c>
      <c r="D366" s="44">
        <v>1079.3499999999999</v>
      </c>
      <c r="E366" s="44">
        <v>972.79</v>
      </c>
      <c r="F366" s="44">
        <v>860.35</v>
      </c>
      <c r="G366" s="44">
        <v>813.45</v>
      </c>
      <c r="H366" s="44">
        <v>856.57</v>
      </c>
      <c r="I366" s="44">
        <v>976.38</v>
      </c>
      <c r="J366" s="44">
        <v>1084.1300000000001</v>
      </c>
      <c r="K366" s="44">
        <v>1333.61</v>
      </c>
      <c r="L366" s="44">
        <v>1567.2</v>
      </c>
      <c r="M366" s="44">
        <v>1783.22</v>
      </c>
      <c r="N366" s="44">
        <v>1810.42</v>
      </c>
      <c r="O366" s="44">
        <v>1843.25</v>
      </c>
      <c r="P366" s="44">
        <v>1822.63</v>
      </c>
      <c r="Q366" s="44">
        <v>1820.55</v>
      </c>
      <c r="R366" s="44">
        <v>1799.91</v>
      </c>
      <c r="S366" s="44">
        <v>1798.36</v>
      </c>
      <c r="T366" s="44">
        <v>1817.55</v>
      </c>
      <c r="U366" s="44">
        <v>1848.15</v>
      </c>
      <c r="V366" s="44">
        <v>1826.31</v>
      </c>
      <c r="W366" s="44">
        <v>1800.51</v>
      </c>
      <c r="X366" s="44">
        <v>1775.87</v>
      </c>
      <c r="Y366" s="44">
        <v>1583.54</v>
      </c>
      <c r="Z366" s="44">
        <v>1289.08</v>
      </c>
      <c r="AA366" s="44">
        <v>1167.73</v>
      </c>
    </row>
    <row r="367" spans="1:27" ht="12.75" customHeight="1" outlineLevel="1" x14ac:dyDescent="0.2">
      <c r="A367" s="99" t="s">
        <v>2009</v>
      </c>
      <c r="B367" s="63" t="s">
        <v>90</v>
      </c>
      <c r="C367" s="43" t="s">
        <v>79</v>
      </c>
      <c r="D367" s="44">
        <f>$D$327</f>
        <v>2222.89</v>
      </c>
      <c r="E367" s="44">
        <f t="shared" ref="E367:AA367" si="211">$D$327</f>
        <v>2222.89</v>
      </c>
      <c r="F367" s="44">
        <f t="shared" si="211"/>
        <v>2222.89</v>
      </c>
      <c r="G367" s="44">
        <f t="shared" si="211"/>
        <v>2222.89</v>
      </c>
      <c r="H367" s="44">
        <f t="shared" si="211"/>
        <v>2222.89</v>
      </c>
      <c r="I367" s="44">
        <f t="shared" si="211"/>
        <v>2222.89</v>
      </c>
      <c r="J367" s="44">
        <f t="shared" si="211"/>
        <v>2222.89</v>
      </c>
      <c r="K367" s="44">
        <f t="shared" si="211"/>
        <v>2222.89</v>
      </c>
      <c r="L367" s="44">
        <f t="shared" si="211"/>
        <v>2222.89</v>
      </c>
      <c r="M367" s="44">
        <f t="shared" si="211"/>
        <v>2222.89</v>
      </c>
      <c r="N367" s="44">
        <f t="shared" si="211"/>
        <v>2222.89</v>
      </c>
      <c r="O367" s="44">
        <f t="shared" si="211"/>
        <v>2222.89</v>
      </c>
      <c r="P367" s="44">
        <f t="shared" si="211"/>
        <v>2222.89</v>
      </c>
      <c r="Q367" s="44">
        <f t="shared" si="211"/>
        <v>2222.89</v>
      </c>
      <c r="R367" s="44">
        <f t="shared" si="211"/>
        <v>2222.89</v>
      </c>
      <c r="S367" s="44">
        <f t="shared" si="211"/>
        <v>2222.89</v>
      </c>
      <c r="T367" s="44">
        <f t="shared" si="211"/>
        <v>2222.89</v>
      </c>
      <c r="U367" s="44">
        <f t="shared" si="211"/>
        <v>2222.89</v>
      </c>
      <c r="V367" s="44">
        <f t="shared" si="211"/>
        <v>2222.89</v>
      </c>
      <c r="W367" s="44">
        <f t="shared" si="211"/>
        <v>2222.89</v>
      </c>
      <c r="X367" s="44">
        <f t="shared" si="211"/>
        <v>2222.89</v>
      </c>
      <c r="Y367" s="44">
        <f t="shared" si="211"/>
        <v>2222.89</v>
      </c>
      <c r="Z367" s="44">
        <f t="shared" si="211"/>
        <v>2222.89</v>
      </c>
      <c r="AA367" s="44">
        <f t="shared" si="211"/>
        <v>2222.89</v>
      </c>
    </row>
    <row r="368" spans="1:27" ht="12.75" customHeight="1" outlineLevel="1" x14ac:dyDescent="0.2">
      <c r="A368" s="99" t="s">
        <v>2010</v>
      </c>
      <c r="B368" s="63" t="s">
        <v>83</v>
      </c>
      <c r="C368" s="43" t="s">
        <v>79</v>
      </c>
      <c r="D368" s="44">
        <v>3.35</v>
      </c>
      <c r="E368" s="44">
        <v>3.35</v>
      </c>
      <c r="F368" s="44">
        <v>3.35</v>
      </c>
      <c r="G368" s="44">
        <v>3.35</v>
      </c>
      <c r="H368" s="44">
        <v>3.35</v>
      </c>
      <c r="I368" s="44">
        <v>3.35</v>
      </c>
      <c r="J368" s="44">
        <v>3.35</v>
      </c>
      <c r="K368" s="44">
        <v>3.35</v>
      </c>
      <c r="L368" s="44">
        <v>3.35</v>
      </c>
      <c r="M368" s="44">
        <v>3.35</v>
      </c>
      <c r="N368" s="44">
        <v>3.35</v>
      </c>
      <c r="O368" s="44">
        <v>3.35</v>
      </c>
      <c r="P368" s="44">
        <v>3.35</v>
      </c>
      <c r="Q368" s="44">
        <v>3.35</v>
      </c>
      <c r="R368" s="44">
        <v>3.35</v>
      </c>
      <c r="S368" s="44">
        <v>3.35</v>
      </c>
      <c r="T368" s="44">
        <v>3.35</v>
      </c>
      <c r="U368" s="44">
        <v>3.35</v>
      </c>
      <c r="V368" s="44">
        <v>3.35</v>
      </c>
      <c r="W368" s="44">
        <v>3.35</v>
      </c>
      <c r="X368" s="44">
        <v>3.35</v>
      </c>
      <c r="Y368" s="44">
        <v>3.35</v>
      </c>
      <c r="Z368" s="44">
        <v>3.35</v>
      </c>
      <c r="AA368" s="44">
        <v>3.35</v>
      </c>
    </row>
    <row r="369" spans="1:27" ht="12.75" customHeight="1" outlineLevel="1" x14ac:dyDescent="0.2">
      <c r="A369" s="99" t="s">
        <v>2011</v>
      </c>
      <c r="B369" s="63" t="s">
        <v>81</v>
      </c>
      <c r="C369" s="43" t="s">
        <v>79</v>
      </c>
      <c r="D369" s="44">
        <f>$D$11</f>
        <v>110.23</v>
      </c>
      <c r="E369" s="44">
        <f t="shared" ref="E369:AA369" si="212">$D$11</f>
        <v>110.23</v>
      </c>
      <c r="F369" s="44">
        <f t="shared" si="212"/>
        <v>110.23</v>
      </c>
      <c r="G369" s="44">
        <f t="shared" si="212"/>
        <v>110.23</v>
      </c>
      <c r="H369" s="44">
        <f t="shared" si="212"/>
        <v>110.23</v>
      </c>
      <c r="I369" s="44">
        <f t="shared" si="212"/>
        <v>110.23</v>
      </c>
      <c r="J369" s="44">
        <f t="shared" si="212"/>
        <v>110.23</v>
      </c>
      <c r="K369" s="44">
        <f t="shared" si="212"/>
        <v>110.23</v>
      </c>
      <c r="L369" s="44">
        <f t="shared" si="212"/>
        <v>110.23</v>
      </c>
      <c r="M369" s="44">
        <f t="shared" si="212"/>
        <v>110.23</v>
      </c>
      <c r="N369" s="44">
        <f t="shared" si="212"/>
        <v>110.23</v>
      </c>
      <c r="O369" s="44">
        <f t="shared" si="212"/>
        <v>110.23</v>
      </c>
      <c r="P369" s="44">
        <f t="shared" si="212"/>
        <v>110.23</v>
      </c>
      <c r="Q369" s="44">
        <f t="shared" si="212"/>
        <v>110.23</v>
      </c>
      <c r="R369" s="44">
        <f t="shared" si="212"/>
        <v>110.23</v>
      </c>
      <c r="S369" s="44">
        <f t="shared" si="212"/>
        <v>110.23</v>
      </c>
      <c r="T369" s="44">
        <f t="shared" si="212"/>
        <v>110.23</v>
      </c>
      <c r="U369" s="44">
        <f t="shared" si="212"/>
        <v>110.23</v>
      </c>
      <c r="V369" s="44">
        <f t="shared" si="212"/>
        <v>110.23</v>
      </c>
      <c r="W369" s="44">
        <f t="shared" si="212"/>
        <v>110.23</v>
      </c>
      <c r="X369" s="44">
        <f t="shared" si="212"/>
        <v>110.23</v>
      </c>
      <c r="Y369" s="44">
        <f t="shared" si="212"/>
        <v>110.23</v>
      </c>
      <c r="Z369" s="44">
        <f t="shared" si="212"/>
        <v>110.23</v>
      </c>
      <c r="AA369" s="44">
        <f t="shared" si="212"/>
        <v>110.23</v>
      </c>
    </row>
    <row r="370" spans="1:27" ht="12.75" customHeight="1" x14ac:dyDescent="0.2">
      <c r="A370" s="98" t="s">
        <v>2012</v>
      </c>
      <c r="B370" s="28" t="str">
        <f>"10"&amp;"."&amp;$B$800&amp;"."&amp;$B$801</f>
        <v>10.12.2023</v>
      </c>
      <c r="C370" s="90" t="s">
        <v>76</v>
      </c>
      <c r="D370" s="91">
        <f>ROUND(((D371+D372+D374+D373)/1000),5)</f>
        <v>3.37365</v>
      </c>
      <c r="E370" s="91">
        <f>ROUND(((E371+E372+E374+E373)/1000),5)</f>
        <v>3.21922</v>
      </c>
      <c r="F370" s="91">
        <f>ROUND(((F371+F372+F374+F373)/1000),5)</f>
        <v>3.1186799999999999</v>
      </c>
      <c r="G370" s="91">
        <f t="shared" ref="G370:AA370" si="213">ROUND(((G371+G372+G374+G373)/1000),5)</f>
        <v>3.06406</v>
      </c>
      <c r="H370" s="91">
        <f t="shared" si="213"/>
        <v>2.4778099999999998</v>
      </c>
      <c r="I370" s="91">
        <f t="shared" si="213"/>
        <v>3.2281200000000001</v>
      </c>
      <c r="J370" s="91">
        <f t="shared" si="213"/>
        <v>3.3074300000000001</v>
      </c>
      <c r="K370" s="91">
        <f t="shared" si="213"/>
        <v>3.4235099999999998</v>
      </c>
      <c r="L370" s="91">
        <f t="shared" si="213"/>
        <v>3.7639200000000002</v>
      </c>
      <c r="M370" s="91">
        <f t="shared" si="213"/>
        <v>3.9256199999999999</v>
      </c>
      <c r="N370" s="91">
        <f t="shared" si="213"/>
        <v>4.0735099999999997</v>
      </c>
      <c r="O370" s="91">
        <f t="shared" si="213"/>
        <v>4.1008599999999999</v>
      </c>
      <c r="P370" s="91">
        <f t="shared" si="213"/>
        <v>4.0989000000000004</v>
      </c>
      <c r="Q370" s="91">
        <f t="shared" si="213"/>
        <v>4.1078400000000004</v>
      </c>
      <c r="R370" s="91">
        <f t="shared" si="213"/>
        <v>4.0773099999999998</v>
      </c>
      <c r="S370" s="91">
        <f t="shared" si="213"/>
        <v>4.0701400000000003</v>
      </c>
      <c r="T370" s="91">
        <f t="shared" si="213"/>
        <v>4.1323400000000001</v>
      </c>
      <c r="U370" s="91">
        <f t="shared" si="213"/>
        <v>4.14072</v>
      </c>
      <c r="V370" s="91">
        <f t="shared" si="213"/>
        <v>4.1383000000000001</v>
      </c>
      <c r="W370" s="91">
        <f t="shared" si="213"/>
        <v>4.1116700000000002</v>
      </c>
      <c r="X370" s="91">
        <f t="shared" si="213"/>
        <v>4.04373</v>
      </c>
      <c r="Y370" s="91">
        <f t="shared" si="213"/>
        <v>3.8674900000000001</v>
      </c>
      <c r="Z370" s="91">
        <f t="shared" si="213"/>
        <v>3.6118700000000001</v>
      </c>
      <c r="AA370" s="91">
        <f t="shared" si="213"/>
        <v>3.4380199999999999</v>
      </c>
    </row>
    <row r="371" spans="1:27" ht="12.75" customHeight="1" outlineLevel="1" x14ac:dyDescent="0.2">
      <c r="A371" s="99" t="s">
        <v>2013</v>
      </c>
      <c r="B371" s="63" t="s">
        <v>238</v>
      </c>
      <c r="C371" s="43" t="s">
        <v>79</v>
      </c>
      <c r="D371" s="44">
        <v>1037.18</v>
      </c>
      <c r="E371" s="44">
        <v>882.75</v>
      </c>
      <c r="F371" s="44">
        <v>782.21</v>
      </c>
      <c r="G371" s="44">
        <v>727.59</v>
      </c>
      <c r="H371" s="44">
        <v>141.34</v>
      </c>
      <c r="I371" s="44">
        <v>891.65</v>
      </c>
      <c r="J371" s="44">
        <v>970.96</v>
      </c>
      <c r="K371" s="44">
        <v>1087.04</v>
      </c>
      <c r="L371" s="44">
        <v>1427.45</v>
      </c>
      <c r="M371" s="44">
        <v>1589.15</v>
      </c>
      <c r="N371" s="44">
        <v>1737.04</v>
      </c>
      <c r="O371" s="44">
        <v>1764.39</v>
      </c>
      <c r="P371" s="44">
        <v>1762.43</v>
      </c>
      <c r="Q371" s="44">
        <v>1771.37</v>
      </c>
      <c r="R371" s="44">
        <v>1740.84</v>
      </c>
      <c r="S371" s="44">
        <v>1733.67</v>
      </c>
      <c r="T371" s="44">
        <v>1795.87</v>
      </c>
      <c r="U371" s="44">
        <v>1804.25</v>
      </c>
      <c r="V371" s="44">
        <v>1801.83</v>
      </c>
      <c r="W371" s="44">
        <v>1775.2</v>
      </c>
      <c r="X371" s="44">
        <v>1707.26</v>
      </c>
      <c r="Y371" s="44">
        <v>1531.02</v>
      </c>
      <c r="Z371" s="44">
        <v>1275.4000000000001</v>
      </c>
      <c r="AA371" s="44">
        <v>1101.55</v>
      </c>
    </row>
    <row r="372" spans="1:27" ht="12.75" customHeight="1" outlineLevel="1" x14ac:dyDescent="0.2">
      <c r="A372" s="99" t="s">
        <v>2014</v>
      </c>
      <c r="B372" s="63" t="s">
        <v>90</v>
      </c>
      <c r="C372" s="43" t="s">
        <v>79</v>
      </c>
      <c r="D372" s="44">
        <f>$D$327</f>
        <v>2222.89</v>
      </c>
      <c r="E372" s="44">
        <f t="shared" ref="E372:AA372" si="214">$D$327</f>
        <v>2222.89</v>
      </c>
      <c r="F372" s="44">
        <f t="shared" si="214"/>
        <v>2222.89</v>
      </c>
      <c r="G372" s="44">
        <f t="shared" si="214"/>
        <v>2222.89</v>
      </c>
      <c r="H372" s="44">
        <f t="shared" si="214"/>
        <v>2222.89</v>
      </c>
      <c r="I372" s="44">
        <f t="shared" si="214"/>
        <v>2222.89</v>
      </c>
      <c r="J372" s="44">
        <f t="shared" si="214"/>
        <v>2222.89</v>
      </c>
      <c r="K372" s="44">
        <f t="shared" si="214"/>
        <v>2222.89</v>
      </c>
      <c r="L372" s="44">
        <f t="shared" si="214"/>
        <v>2222.89</v>
      </c>
      <c r="M372" s="44">
        <f t="shared" si="214"/>
        <v>2222.89</v>
      </c>
      <c r="N372" s="44">
        <f t="shared" si="214"/>
        <v>2222.89</v>
      </c>
      <c r="O372" s="44">
        <f t="shared" si="214"/>
        <v>2222.89</v>
      </c>
      <c r="P372" s="44">
        <f t="shared" si="214"/>
        <v>2222.89</v>
      </c>
      <c r="Q372" s="44">
        <f t="shared" si="214"/>
        <v>2222.89</v>
      </c>
      <c r="R372" s="44">
        <f t="shared" si="214"/>
        <v>2222.89</v>
      </c>
      <c r="S372" s="44">
        <f t="shared" si="214"/>
        <v>2222.89</v>
      </c>
      <c r="T372" s="44">
        <f t="shared" si="214"/>
        <v>2222.89</v>
      </c>
      <c r="U372" s="44">
        <f t="shared" si="214"/>
        <v>2222.89</v>
      </c>
      <c r="V372" s="44">
        <f t="shared" si="214"/>
        <v>2222.89</v>
      </c>
      <c r="W372" s="44">
        <f t="shared" si="214"/>
        <v>2222.89</v>
      </c>
      <c r="X372" s="44">
        <f t="shared" si="214"/>
        <v>2222.89</v>
      </c>
      <c r="Y372" s="44">
        <f t="shared" si="214"/>
        <v>2222.89</v>
      </c>
      <c r="Z372" s="44">
        <f t="shared" si="214"/>
        <v>2222.89</v>
      </c>
      <c r="AA372" s="44">
        <f t="shared" si="214"/>
        <v>2222.89</v>
      </c>
    </row>
    <row r="373" spans="1:27" ht="12.75" customHeight="1" outlineLevel="1" x14ac:dyDescent="0.2">
      <c r="A373" s="99" t="s">
        <v>2015</v>
      </c>
      <c r="B373" s="63" t="s">
        <v>83</v>
      </c>
      <c r="C373" s="43" t="s">
        <v>79</v>
      </c>
      <c r="D373" s="44">
        <v>3.35</v>
      </c>
      <c r="E373" s="44">
        <v>3.35</v>
      </c>
      <c r="F373" s="44">
        <v>3.35</v>
      </c>
      <c r="G373" s="44">
        <v>3.35</v>
      </c>
      <c r="H373" s="44">
        <v>3.35</v>
      </c>
      <c r="I373" s="44">
        <v>3.35</v>
      </c>
      <c r="J373" s="44">
        <v>3.35</v>
      </c>
      <c r="K373" s="44">
        <v>3.35</v>
      </c>
      <c r="L373" s="44">
        <v>3.35</v>
      </c>
      <c r="M373" s="44">
        <v>3.35</v>
      </c>
      <c r="N373" s="44">
        <v>3.35</v>
      </c>
      <c r="O373" s="44">
        <v>3.35</v>
      </c>
      <c r="P373" s="44">
        <v>3.35</v>
      </c>
      <c r="Q373" s="44">
        <v>3.35</v>
      </c>
      <c r="R373" s="44">
        <v>3.35</v>
      </c>
      <c r="S373" s="44">
        <v>3.35</v>
      </c>
      <c r="T373" s="44">
        <v>3.35</v>
      </c>
      <c r="U373" s="44">
        <v>3.35</v>
      </c>
      <c r="V373" s="44">
        <v>3.35</v>
      </c>
      <c r="W373" s="44">
        <v>3.35</v>
      </c>
      <c r="X373" s="44">
        <v>3.35</v>
      </c>
      <c r="Y373" s="44">
        <v>3.35</v>
      </c>
      <c r="Z373" s="44">
        <v>3.35</v>
      </c>
      <c r="AA373" s="44">
        <v>3.35</v>
      </c>
    </row>
    <row r="374" spans="1:27" ht="12.75" customHeight="1" outlineLevel="1" x14ac:dyDescent="0.2">
      <c r="A374" s="99" t="s">
        <v>2016</v>
      </c>
      <c r="B374" s="63" t="s">
        <v>81</v>
      </c>
      <c r="C374" s="43" t="s">
        <v>79</v>
      </c>
      <c r="D374" s="44">
        <f>$D$11</f>
        <v>110.23</v>
      </c>
      <c r="E374" s="44">
        <f t="shared" ref="E374:AA374" si="215">$D$11</f>
        <v>110.23</v>
      </c>
      <c r="F374" s="44">
        <f t="shared" si="215"/>
        <v>110.23</v>
      </c>
      <c r="G374" s="44">
        <f t="shared" si="215"/>
        <v>110.23</v>
      </c>
      <c r="H374" s="44">
        <f t="shared" si="215"/>
        <v>110.23</v>
      </c>
      <c r="I374" s="44">
        <f t="shared" si="215"/>
        <v>110.23</v>
      </c>
      <c r="J374" s="44">
        <f t="shared" si="215"/>
        <v>110.23</v>
      </c>
      <c r="K374" s="44">
        <f t="shared" si="215"/>
        <v>110.23</v>
      </c>
      <c r="L374" s="44">
        <f t="shared" si="215"/>
        <v>110.23</v>
      </c>
      <c r="M374" s="44">
        <f t="shared" si="215"/>
        <v>110.23</v>
      </c>
      <c r="N374" s="44">
        <f t="shared" si="215"/>
        <v>110.23</v>
      </c>
      <c r="O374" s="44">
        <f t="shared" si="215"/>
        <v>110.23</v>
      </c>
      <c r="P374" s="44">
        <f t="shared" si="215"/>
        <v>110.23</v>
      </c>
      <c r="Q374" s="44">
        <f t="shared" si="215"/>
        <v>110.23</v>
      </c>
      <c r="R374" s="44">
        <f t="shared" si="215"/>
        <v>110.23</v>
      </c>
      <c r="S374" s="44">
        <f t="shared" si="215"/>
        <v>110.23</v>
      </c>
      <c r="T374" s="44">
        <f t="shared" si="215"/>
        <v>110.23</v>
      </c>
      <c r="U374" s="44">
        <f t="shared" si="215"/>
        <v>110.23</v>
      </c>
      <c r="V374" s="44">
        <f t="shared" si="215"/>
        <v>110.23</v>
      </c>
      <c r="W374" s="44">
        <f t="shared" si="215"/>
        <v>110.23</v>
      </c>
      <c r="X374" s="44">
        <f t="shared" si="215"/>
        <v>110.23</v>
      </c>
      <c r="Y374" s="44">
        <f t="shared" si="215"/>
        <v>110.23</v>
      </c>
      <c r="Z374" s="44">
        <f t="shared" si="215"/>
        <v>110.23</v>
      </c>
      <c r="AA374" s="44">
        <f t="shared" si="215"/>
        <v>110.23</v>
      </c>
    </row>
    <row r="375" spans="1:27" ht="12.75" customHeight="1" x14ac:dyDescent="0.2">
      <c r="A375" s="98" t="s">
        <v>2017</v>
      </c>
      <c r="B375" s="28" t="str">
        <f>"11"&amp;"."&amp;$B$800&amp;"."&amp;$B$801</f>
        <v>11.12.2023</v>
      </c>
      <c r="C375" s="90" t="s">
        <v>76</v>
      </c>
      <c r="D375" s="91">
        <f>ROUND(((D376+D377+D379+D378)/1000),5)</f>
        <v>3.3813</v>
      </c>
      <c r="E375" s="91">
        <f>ROUND(((E376+E377+E379+E378)/1000),5)</f>
        <v>3.2943600000000002</v>
      </c>
      <c r="F375" s="91">
        <f>ROUND(((F376+F377+F379+F378)/1000),5)</f>
        <v>3.2170399999999999</v>
      </c>
      <c r="G375" s="91">
        <f t="shared" ref="G375:AA375" si="216">ROUND(((G376+G377+G379+G378)/1000),5)</f>
        <v>3.1778499999999998</v>
      </c>
      <c r="H375" s="91">
        <f t="shared" si="216"/>
        <v>3.2845200000000001</v>
      </c>
      <c r="I375" s="91">
        <f t="shared" si="216"/>
        <v>3.4096299999999999</v>
      </c>
      <c r="J375" s="91">
        <f t="shared" si="216"/>
        <v>3.6192500000000001</v>
      </c>
      <c r="K375" s="91">
        <f t="shared" si="216"/>
        <v>4.0981500000000004</v>
      </c>
      <c r="L375" s="91">
        <f t="shared" si="216"/>
        <v>4.2301299999999999</v>
      </c>
      <c r="M375" s="91">
        <f t="shared" si="216"/>
        <v>4.3426799999999997</v>
      </c>
      <c r="N375" s="91">
        <f t="shared" si="216"/>
        <v>4.3854899999999999</v>
      </c>
      <c r="O375" s="91">
        <f t="shared" si="216"/>
        <v>4.4060800000000002</v>
      </c>
      <c r="P375" s="91">
        <f t="shared" si="216"/>
        <v>4.3443199999999997</v>
      </c>
      <c r="Q375" s="91">
        <f t="shared" si="216"/>
        <v>4.3651999999999997</v>
      </c>
      <c r="R375" s="91">
        <f t="shared" si="216"/>
        <v>4.3600000000000003</v>
      </c>
      <c r="S375" s="91">
        <f t="shared" si="216"/>
        <v>4.3047399999999998</v>
      </c>
      <c r="T375" s="91">
        <f t="shared" si="216"/>
        <v>4.3490000000000002</v>
      </c>
      <c r="U375" s="91">
        <f t="shared" si="216"/>
        <v>4.3587800000000003</v>
      </c>
      <c r="V375" s="91">
        <f t="shared" si="216"/>
        <v>4.3264500000000004</v>
      </c>
      <c r="W375" s="91">
        <f t="shared" si="216"/>
        <v>4.2147500000000004</v>
      </c>
      <c r="X375" s="91">
        <f t="shared" si="216"/>
        <v>4.1568899999999998</v>
      </c>
      <c r="Y375" s="91">
        <f t="shared" si="216"/>
        <v>3.9539599999999999</v>
      </c>
      <c r="Z375" s="91">
        <f t="shared" si="216"/>
        <v>3.6307999999999998</v>
      </c>
      <c r="AA375" s="91">
        <f t="shared" si="216"/>
        <v>3.5053000000000001</v>
      </c>
    </row>
    <row r="376" spans="1:27" ht="12.75" customHeight="1" outlineLevel="1" x14ac:dyDescent="0.2">
      <c r="A376" s="99" t="s">
        <v>2018</v>
      </c>
      <c r="B376" s="63" t="s">
        <v>238</v>
      </c>
      <c r="C376" s="43" t="s">
        <v>79</v>
      </c>
      <c r="D376" s="44">
        <v>1044.83</v>
      </c>
      <c r="E376" s="44">
        <v>957.89</v>
      </c>
      <c r="F376" s="44">
        <v>880.57</v>
      </c>
      <c r="G376" s="44">
        <v>841.38</v>
      </c>
      <c r="H376" s="44">
        <v>948.05</v>
      </c>
      <c r="I376" s="44">
        <v>1073.1600000000001</v>
      </c>
      <c r="J376" s="44">
        <v>1282.78</v>
      </c>
      <c r="K376" s="44">
        <v>1761.68</v>
      </c>
      <c r="L376" s="44">
        <v>1893.66</v>
      </c>
      <c r="M376" s="44">
        <v>2006.21</v>
      </c>
      <c r="N376" s="44">
        <v>2049.02</v>
      </c>
      <c r="O376" s="44">
        <v>2069.61</v>
      </c>
      <c r="P376" s="44">
        <v>2007.85</v>
      </c>
      <c r="Q376" s="44">
        <v>2028.73</v>
      </c>
      <c r="R376" s="44">
        <v>2023.53</v>
      </c>
      <c r="S376" s="44">
        <v>1968.27</v>
      </c>
      <c r="T376" s="44">
        <v>2012.53</v>
      </c>
      <c r="U376" s="44">
        <v>2022.31</v>
      </c>
      <c r="V376" s="44">
        <v>1989.98</v>
      </c>
      <c r="W376" s="44">
        <v>1878.28</v>
      </c>
      <c r="X376" s="44">
        <v>1820.42</v>
      </c>
      <c r="Y376" s="44">
        <v>1617.49</v>
      </c>
      <c r="Z376" s="44">
        <v>1294.33</v>
      </c>
      <c r="AA376" s="44">
        <v>1168.83</v>
      </c>
    </row>
    <row r="377" spans="1:27" ht="12.75" customHeight="1" outlineLevel="1" x14ac:dyDescent="0.2">
      <c r="A377" s="99" t="s">
        <v>2019</v>
      </c>
      <c r="B377" s="63" t="s">
        <v>90</v>
      </c>
      <c r="C377" s="43" t="s">
        <v>79</v>
      </c>
      <c r="D377" s="44">
        <f>$D$327</f>
        <v>2222.89</v>
      </c>
      <c r="E377" s="44">
        <f t="shared" ref="E377:AA377" si="217">$D$327</f>
        <v>2222.89</v>
      </c>
      <c r="F377" s="44">
        <f t="shared" si="217"/>
        <v>2222.89</v>
      </c>
      <c r="G377" s="44">
        <f t="shared" si="217"/>
        <v>2222.89</v>
      </c>
      <c r="H377" s="44">
        <f t="shared" si="217"/>
        <v>2222.89</v>
      </c>
      <c r="I377" s="44">
        <f t="shared" si="217"/>
        <v>2222.89</v>
      </c>
      <c r="J377" s="44">
        <f t="shared" si="217"/>
        <v>2222.89</v>
      </c>
      <c r="K377" s="44">
        <f t="shared" si="217"/>
        <v>2222.89</v>
      </c>
      <c r="L377" s="44">
        <f t="shared" si="217"/>
        <v>2222.89</v>
      </c>
      <c r="M377" s="44">
        <f t="shared" si="217"/>
        <v>2222.89</v>
      </c>
      <c r="N377" s="44">
        <f t="shared" si="217"/>
        <v>2222.89</v>
      </c>
      <c r="O377" s="44">
        <f t="shared" si="217"/>
        <v>2222.89</v>
      </c>
      <c r="P377" s="44">
        <f t="shared" si="217"/>
        <v>2222.89</v>
      </c>
      <c r="Q377" s="44">
        <f t="shared" si="217"/>
        <v>2222.89</v>
      </c>
      <c r="R377" s="44">
        <f t="shared" si="217"/>
        <v>2222.89</v>
      </c>
      <c r="S377" s="44">
        <f t="shared" si="217"/>
        <v>2222.89</v>
      </c>
      <c r="T377" s="44">
        <f t="shared" si="217"/>
        <v>2222.89</v>
      </c>
      <c r="U377" s="44">
        <f t="shared" si="217"/>
        <v>2222.89</v>
      </c>
      <c r="V377" s="44">
        <f t="shared" si="217"/>
        <v>2222.89</v>
      </c>
      <c r="W377" s="44">
        <f t="shared" si="217"/>
        <v>2222.89</v>
      </c>
      <c r="X377" s="44">
        <f t="shared" si="217"/>
        <v>2222.89</v>
      </c>
      <c r="Y377" s="44">
        <f t="shared" si="217"/>
        <v>2222.89</v>
      </c>
      <c r="Z377" s="44">
        <f t="shared" si="217"/>
        <v>2222.89</v>
      </c>
      <c r="AA377" s="44">
        <f t="shared" si="217"/>
        <v>2222.89</v>
      </c>
    </row>
    <row r="378" spans="1:27" ht="12.75" customHeight="1" outlineLevel="1" x14ac:dyDescent="0.2">
      <c r="A378" s="99" t="s">
        <v>2020</v>
      </c>
      <c r="B378" s="63" t="s">
        <v>83</v>
      </c>
      <c r="C378" s="43" t="s">
        <v>79</v>
      </c>
      <c r="D378" s="44">
        <v>3.35</v>
      </c>
      <c r="E378" s="44">
        <v>3.35</v>
      </c>
      <c r="F378" s="44">
        <v>3.35</v>
      </c>
      <c r="G378" s="44">
        <v>3.35</v>
      </c>
      <c r="H378" s="44">
        <v>3.35</v>
      </c>
      <c r="I378" s="44">
        <v>3.35</v>
      </c>
      <c r="J378" s="44">
        <v>3.35</v>
      </c>
      <c r="K378" s="44">
        <v>3.35</v>
      </c>
      <c r="L378" s="44">
        <v>3.35</v>
      </c>
      <c r="M378" s="44">
        <v>3.35</v>
      </c>
      <c r="N378" s="44">
        <v>3.35</v>
      </c>
      <c r="O378" s="44">
        <v>3.35</v>
      </c>
      <c r="P378" s="44">
        <v>3.35</v>
      </c>
      <c r="Q378" s="44">
        <v>3.35</v>
      </c>
      <c r="R378" s="44">
        <v>3.35</v>
      </c>
      <c r="S378" s="44">
        <v>3.35</v>
      </c>
      <c r="T378" s="44">
        <v>3.35</v>
      </c>
      <c r="U378" s="44">
        <v>3.35</v>
      </c>
      <c r="V378" s="44">
        <v>3.35</v>
      </c>
      <c r="W378" s="44">
        <v>3.35</v>
      </c>
      <c r="X378" s="44">
        <v>3.35</v>
      </c>
      <c r="Y378" s="44">
        <v>3.35</v>
      </c>
      <c r="Z378" s="44">
        <v>3.35</v>
      </c>
      <c r="AA378" s="44">
        <v>3.35</v>
      </c>
    </row>
    <row r="379" spans="1:27" ht="12.75" customHeight="1" outlineLevel="1" x14ac:dyDescent="0.2">
      <c r="A379" s="99" t="s">
        <v>2021</v>
      </c>
      <c r="B379" s="63" t="s">
        <v>81</v>
      </c>
      <c r="C379" s="43" t="s">
        <v>79</v>
      </c>
      <c r="D379" s="44">
        <f>$D$11</f>
        <v>110.23</v>
      </c>
      <c r="E379" s="44">
        <f t="shared" ref="E379:AA379" si="218">$D$11</f>
        <v>110.23</v>
      </c>
      <c r="F379" s="44">
        <f t="shared" si="218"/>
        <v>110.23</v>
      </c>
      <c r="G379" s="44">
        <f t="shared" si="218"/>
        <v>110.23</v>
      </c>
      <c r="H379" s="44">
        <f t="shared" si="218"/>
        <v>110.23</v>
      </c>
      <c r="I379" s="44">
        <f t="shared" si="218"/>
        <v>110.23</v>
      </c>
      <c r="J379" s="44">
        <f t="shared" si="218"/>
        <v>110.23</v>
      </c>
      <c r="K379" s="44">
        <f t="shared" si="218"/>
        <v>110.23</v>
      </c>
      <c r="L379" s="44">
        <f t="shared" si="218"/>
        <v>110.23</v>
      </c>
      <c r="M379" s="44">
        <f t="shared" si="218"/>
        <v>110.23</v>
      </c>
      <c r="N379" s="44">
        <f t="shared" si="218"/>
        <v>110.23</v>
      </c>
      <c r="O379" s="44">
        <f t="shared" si="218"/>
        <v>110.23</v>
      </c>
      <c r="P379" s="44">
        <f t="shared" si="218"/>
        <v>110.23</v>
      </c>
      <c r="Q379" s="44">
        <f t="shared" si="218"/>
        <v>110.23</v>
      </c>
      <c r="R379" s="44">
        <f t="shared" si="218"/>
        <v>110.23</v>
      </c>
      <c r="S379" s="44">
        <f t="shared" si="218"/>
        <v>110.23</v>
      </c>
      <c r="T379" s="44">
        <f t="shared" si="218"/>
        <v>110.23</v>
      </c>
      <c r="U379" s="44">
        <f t="shared" si="218"/>
        <v>110.23</v>
      </c>
      <c r="V379" s="44">
        <f t="shared" si="218"/>
        <v>110.23</v>
      </c>
      <c r="W379" s="44">
        <f t="shared" si="218"/>
        <v>110.23</v>
      </c>
      <c r="X379" s="44">
        <f t="shared" si="218"/>
        <v>110.23</v>
      </c>
      <c r="Y379" s="44">
        <f t="shared" si="218"/>
        <v>110.23</v>
      </c>
      <c r="Z379" s="44">
        <f t="shared" si="218"/>
        <v>110.23</v>
      </c>
      <c r="AA379" s="44">
        <f t="shared" si="218"/>
        <v>110.23</v>
      </c>
    </row>
    <row r="380" spans="1:27" ht="12.75" customHeight="1" x14ac:dyDescent="0.2">
      <c r="A380" s="98" t="s">
        <v>2022</v>
      </c>
      <c r="B380" s="28" t="str">
        <f>"12"&amp;"."&amp;$B$800&amp;"."&amp;$B$801</f>
        <v>12.12.2023</v>
      </c>
      <c r="C380" s="90" t="s">
        <v>76</v>
      </c>
      <c r="D380" s="91">
        <f>ROUND(((D381+D382+D384+D383)/1000),5)</f>
        <v>3.3814600000000001</v>
      </c>
      <c r="E380" s="91">
        <f>ROUND(((E381+E382+E384+E383)/1000),5)</f>
        <v>3.28803</v>
      </c>
      <c r="F380" s="91">
        <f>ROUND(((F381+F382+F384+F383)/1000),5)</f>
        <v>3.18363</v>
      </c>
      <c r="G380" s="91">
        <f t="shared" ref="G380:AA380" si="219">ROUND(((G381+G382+G384+G383)/1000),5)</f>
        <v>3.1688000000000001</v>
      </c>
      <c r="H380" s="91">
        <f t="shared" si="219"/>
        <v>3.2726500000000001</v>
      </c>
      <c r="I380" s="91">
        <f t="shared" si="219"/>
        <v>3.4300099999999998</v>
      </c>
      <c r="J380" s="91">
        <f t="shared" si="219"/>
        <v>3.6127099999999999</v>
      </c>
      <c r="K380" s="91">
        <f t="shared" si="219"/>
        <v>3.95831</v>
      </c>
      <c r="L380" s="91">
        <f t="shared" si="219"/>
        <v>4.1644800000000002</v>
      </c>
      <c r="M380" s="91">
        <f t="shared" si="219"/>
        <v>4.2243500000000003</v>
      </c>
      <c r="N380" s="91">
        <f t="shared" si="219"/>
        <v>4.2550600000000003</v>
      </c>
      <c r="O380" s="91">
        <f t="shared" si="219"/>
        <v>4.2904499999999999</v>
      </c>
      <c r="P380" s="91">
        <f t="shared" si="219"/>
        <v>4.2287699999999999</v>
      </c>
      <c r="Q380" s="91">
        <f t="shared" si="219"/>
        <v>4.2471800000000002</v>
      </c>
      <c r="R380" s="91">
        <f t="shared" si="219"/>
        <v>4.2603600000000004</v>
      </c>
      <c r="S380" s="91">
        <f t="shared" si="219"/>
        <v>4.2128199999999998</v>
      </c>
      <c r="T380" s="91">
        <f t="shared" si="219"/>
        <v>4.2341300000000004</v>
      </c>
      <c r="U380" s="91">
        <f t="shared" si="219"/>
        <v>4.2273300000000003</v>
      </c>
      <c r="V380" s="91">
        <f t="shared" si="219"/>
        <v>4.2184400000000002</v>
      </c>
      <c r="W380" s="91">
        <f t="shared" si="219"/>
        <v>4.2061299999999999</v>
      </c>
      <c r="X380" s="91">
        <f t="shared" si="219"/>
        <v>4.1553300000000002</v>
      </c>
      <c r="Y380" s="91">
        <f t="shared" si="219"/>
        <v>3.97641</v>
      </c>
      <c r="Z380" s="91">
        <f t="shared" si="219"/>
        <v>3.65747</v>
      </c>
      <c r="AA380" s="91">
        <f t="shared" si="219"/>
        <v>3.5415399999999999</v>
      </c>
    </row>
    <row r="381" spans="1:27" ht="12.75" customHeight="1" outlineLevel="1" x14ac:dyDescent="0.2">
      <c r="A381" s="99" t="s">
        <v>2023</v>
      </c>
      <c r="B381" s="63" t="s">
        <v>238</v>
      </c>
      <c r="C381" s="43" t="s">
        <v>79</v>
      </c>
      <c r="D381" s="44">
        <v>1044.99</v>
      </c>
      <c r="E381" s="44">
        <v>951.56</v>
      </c>
      <c r="F381" s="44">
        <v>847.16</v>
      </c>
      <c r="G381" s="44">
        <v>832.33</v>
      </c>
      <c r="H381" s="44">
        <v>936.18</v>
      </c>
      <c r="I381" s="44">
        <v>1093.54</v>
      </c>
      <c r="J381" s="44">
        <v>1276.24</v>
      </c>
      <c r="K381" s="44">
        <v>1621.84</v>
      </c>
      <c r="L381" s="44">
        <v>1828.01</v>
      </c>
      <c r="M381" s="44">
        <v>1887.88</v>
      </c>
      <c r="N381" s="44">
        <v>1918.59</v>
      </c>
      <c r="O381" s="44">
        <v>1953.98</v>
      </c>
      <c r="P381" s="44">
        <v>1892.3</v>
      </c>
      <c r="Q381" s="44">
        <v>1910.71</v>
      </c>
      <c r="R381" s="44">
        <v>1923.89</v>
      </c>
      <c r="S381" s="44">
        <v>1876.35</v>
      </c>
      <c r="T381" s="44">
        <v>1897.66</v>
      </c>
      <c r="U381" s="44">
        <v>1890.86</v>
      </c>
      <c r="V381" s="44">
        <v>1881.97</v>
      </c>
      <c r="W381" s="44">
        <v>1869.66</v>
      </c>
      <c r="X381" s="44">
        <v>1818.86</v>
      </c>
      <c r="Y381" s="44">
        <v>1639.94</v>
      </c>
      <c r="Z381" s="44">
        <v>1321</v>
      </c>
      <c r="AA381" s="44">
        <v>1205.07</v>
      </c>
    </row>
    <row r="382" spans="1:27" ht="12.75" customHeight="1" outlineLevel="1" x14ac:dyDescent="0.2">
      <c r="A382" s="99" t="s">
        <v>2024</v>
      </c>
      <c r="B382" s="63" t="s">
        <v>90</v>
      </c>
      <c r="C382" s="43" t="s">
        <v>79</v>
      </c>
      <c r="D382" s="44">
        <f>$D$327</f>
        <v>2222.89</v>
      </c>
      <c r="E382" s="44">
        <f t="shared" ref="E382:AA382" si="220">$D$327</f>
        <v>2222.89</v>
      </c>
      <c r="F382" s="44">
        <f t="shared" si="220"/>
        <v>2222.89</v>
      </c>
      <c r="G382" s="44">
        <f t="shared" si="220"/>
        <v>2222.89</v>
      </c>
      <c r="H382" s="44">
        <f t="shared" si="220"/>
        <v>2222.89</v>
      </c>
      <c r="I382" s="44">
        <f t="shared" si="220"/>
        <v>2222.89</v>
      </c>
      <c r="J382" s="44">
        <f t="shared" si="220"/>
        <v>2222.89</v>
      </c>
      <c r="K382" s="44">
        <f t="shared" si="220"/>
        <v>2222.89</v>
      </c>
      <c r="L382" s="44">
        <f t="shared" si="220"/>
        <v>2222.89</v>
      </c>
      <c r="M382" s="44">
        <f t="shared" si="220"/>
        <v>2222.89</v>
      </c>
      <c r="N382" s="44">
        <f t="shared" si="220"/>
        <v>2222.89</v>
      </c>
      <c r="O382" s="44">
        <f t="shared" si="220"/>
        <v>2222.89</v>
      </c>
      <c r="P382" s="44">
        <f t="shared" si="220"/>
        <v>2222.89</v>
      </c>
      <c r="Q382" s="44">
        <f t="shared" si="220"/>
        <v>2222.89</v>
      </c>
      <c r="R382" s="44">
        <f t="shared" si="220"/>
        <v>2222.89</v>
      </c>
      <c r="S382" s="44">
        <f t="shared" si="220"/>
        <v>2222.89</v>
      </c>
      <c r="T382" s="44">
        <f t="shared" si="220"/>
        <v>2222.89</v>
      </c>
      <c r="U382" s="44">
        <f t="shared" si="220"/>
        <v>2222.89</v>
      </c>
      <c r="V382" s="44">
        <f t="shared" si="220"/>
        <v>2222.89</v>
      </c>
      <c r="W382" s="44">
        <f t="shared" si="220"/>
        <v>2222.89</v>
      </c>
      <c r="X382" s="44">
        <f t="shared" si="220"/>
        <v>2222.89</v>
      </c>
      <c r="Y382" s="44">
        <f t="shared" si="220"/>
        <v>2222.89</v>
      </c>
      <c r="Z382" s="44">
        <f t="shared" si="220"/>
        <v>2222.89</v>
      </c>
      <c r="AA382" s="44">
        <f t="shared" si="220"/>
        <v>2222.89</v>
      </c>
    </row>
    <row r="383" spans="1:27" ht="12.75" customHeight="1" outlineLevel="1" x14ac:dyDescent="0.2">
      <c r="A383" s="99" t="s">
        <v>2025</v>
      </c>
      <c r="B383" s="63" t="s">
        <v>83</v>
      </c>
      <c r="C383" s="43" t="s">
        <v>79</v>
      </c>
      <c r="D383" s="44">
        <v>3.35</v>
      </c>
      <c r="E383" s="44">
        <v>3.35</v>
      </c>
      <c r="F383" s="44">
        <v>3.35</v>
      </c>
      <c r="G383" s="44">
        <v>3.35</v>
      </c>
      <c r="H383" s="44">
        <v>3.35</v>
      </c>
      <c r="I383" s="44">
        <v>3.35</v>
      </c>
      <c r="J383" s="44">
        <v>3.35</v>
      </c>
      <c r="K383" s="44">
        <v>3.35</v>
      </c>
      <c r="L383" s="44">
        <v>3.35</v>
      </c>
      <c r="M383" s="44">
        <v>3.35</v>
      </c>
      <c r="N383" s="44">
        <v>3.35</v>
      </c>
      <c r="O383" s="44">
        <v>3.35</v>
      </c>
      <c r="P383" s="44">
        <v>3.35</v>
      </c>
      <c r="Q383" s="44">
        <v>3.35</v>
      </c>
      <c r="R383" s="44">
        <v>3.35</v>
      </c>
      <c r="S383" s="44">
        <v>3.35</v>
      </c>
      <c r="T383" s="44">
        <v>3.35</v>
      </c>
      <c r="U383" s="44">
        <v>3.35</v>
      </c>
      <c r="V383" s="44">
        <v>3.35</v>
      </c>
      <c r="W383" s="44">
        <v>3.35</v>
      </c>
      <c r="X383" s="44">
        <v>3.35</v>
      </c>
      <c r="Y383" s="44">
        <v>3.35</v>
      </c>
      <c r="Z383" s="44">
        <v>3.35</v>
      </c>
      <c r="AA383" s="44">
        <v>3.35</v>
      </c>
    </row>
    <row r="384" spans="1:27" ht="12.75" customHeight="1" outlineLevel="1" x14ac:dyDescent="0.2">
      <c r="A384" s="99" t="s">
        <v>2026</v>
      </c>
      <c r="B384" s="63" t="s">
        <v>81</v>
      </c>
      <c r="C384" s="43" t="s">
        <v>79</v>
      </c>
      <c r="D384" s="44">
        <f>$D$11</f>
        <v>110.23</v>
      </c>
      <c r="E384" s="44">
        <f t="shared" ref="E384:AA384" si="221">$D$11</f>
        <v>110.23</v>
      </c>
      <c r="F384" s="44">
        <f t="shared" si="221"/>
        <v>110.23</v>
      </c>
      <c r="G384" s="44">
        <f t="shared" si="221"/>
        <v>110.23</v>
      </c>
      <c r="H384" s="44">
        <f t="shared" si="221"/>
        <v>110.23</v>
      </c>
      <c r="I384" s="44">
        <f t="shared" si="221"/>
        <v>110.23</v>
      </c>
      <c r="J384" s="44">
        <f t="shared" si="221"/>
        <v>110.23</v>
      </c>
      <c r="K384" s="44">
        <f t="shared" si="221"/>
        <v>110.23</v>
      </c>
      <c r="L384" s="44">
        <f t="shared" si="221"/>
        <v>110.23</v>
      </c>
      <c r="M384" s="44">
        <f t="shared" si="221"/>
        <v>110.23</v>
      </c>
      <c r="N384" s="44">
        <f t="shared" si="221"/>
        <v>110.23</v>
      </c>
      <c r="O384" s="44">
        <f t="shared" si="221"/>
        <v>110.23</v>
      </c>
      <c r="P384" s="44">
        <f t="shared" si="221"/>
        <v>110.23</v>
      </c>
      <c r="Q384" s="44">
        <f t="shared" si="221"/>
        <v>110.23</v>
      </c>
      <c r="R384" s="44">
        <f t="shared" si="221"/>
        <v>110.23</v>
      </c>
      <c r="S384" s="44">
        <f t="shared" si="221"/>
        <v>110.23</v>
      </c>
      <c r="T384" s="44">
        <f t="shared" si="221"/>
        <v>110.23</v>
      </c>
      <c r="U384" s="44">
        <f t="shared" si="221"/>
        <v>110.23</v>
      </c>
      <c r="V384" s="44">
        <f t="shared" si="221"/>
        <v>110.23</v>
      </c>
      <c r="W384" s="44">
        <f t="shared" si="221"/>
        <v>110.23</v>
      </c>
      <c r="X384" s="44">
        <f t="shared" si="221"/>
        <v>110.23</v>
      </c>
      <c r="Y384" s="44">
        <f t="shared" si="221"/>
        <v>110.23</v>
      </c>
      <c r="Z384" s="44">
        <f t="shared" si="221"/>
        <v>110.23</v>
      </c>
      <c r="AA384" s="44">
        <f t="shared" si="221"/>
        <v>110.23</v>
      </c>
    </row>
    <row r="385" spans="1:27" ht="12.75" customHeight="1" x14ac:dyDescent="0.2">
      <c r="A385" s="98" t="s">
        <v>2027</v>
      </c>
      <c r="B385" s="28" t="str">
        <f>"13"&amp;"."&amp;$B$800&amp;"."&amp;$B$801</f>
        <v>13.12.2023</v>
      </c>
      <c r="C385" s="90" t="s">
        <v>76</v>
      </c>
      <c r="D385" s="91">
        <f>ROUND(((D386+D387+D389+D388)/1000),5)</f>
        <v>3.4691999999999998</v>
      </c>
      <c r="E385" s="91">
        <f>ROUND(((E386+E387+E389+E388)/1000),5)</f>
        <v>3.3801999999999999</v>
      </c>
      <c r="F385" s="91">
        <f>ROUND(((F386+F387+F389+F388)/1000),5)</f>
        <v>3.3438400000000001</v>
      </c>
      <c r="G385" s="91">
        <f t="shared" ref="G385:AA385" si="222">ROUND(((G386+G387+G389+G388)/1000),5)</f>
        <v>3.3316499999999998</v>
      </c>
      <c r="H385" s="91">
        <f t="shared" si="222"/>
        <v>3.3655400000000002</v>
      </c>
      <c r="I385" s="91">
        <f t="shared" si="222"/>
        <v>3.5050500000000002</v>
      </c>
      <c r="J385" s="91">
        <f t="shared" si="222"/>
        <v>3.67814</v>
      </c>
      <c r="K385" s="91">
        <f t="shared" si="222"/>
        <v>4.0185899999999997</v>
      </c>
      <c r="L385" s="91">
        <f t="shared" si="222"/>
        <v>4.2368300000000003</v>
      </c>
      <c r="M385" s="91">
        <f t="shared" si="222"/>
        <v>4.31074</v>
      </c>
      <c r="N385" s="91">
        <f t="shared" si="222"/>
        <v>4.3431300000000004</v>
      </c>
      <c r="O385" s="91">
        <f t="shared" si="222"/>
        <v>4.3770699999999998</v>
      </c>
      <c r="P385" s="91">
        <f t="shared" si="222"/>
        <v>4.3264800000000001</v>
      </c>
      <c r="Q385" s="91">
        <f t="shared" si="222"/>
        <v>4.3519800000000002</v>
      </c>
      <c r="R385" s="91">
        <f t="shared" si="222"/>
        <v>4.34185</v>
      </c>
      <c r="S385" s="91">
        <f t="shared" si="222"/>
        <v>4.3187100000000003</v>
      </c>
      <c r="T385" s="91">
        <f t="shared" si="222"/>
        <v>4.34971</v>
      </c>
      <c r="U385" s="91">
        <f t="shared" si="222"/>
        <v>4.3403099999999997</v>
      </c>
      <c r="V385" s="91">
        <f t="shared" si="222"/>
        <v>4.3161300000000002</v>
      </c>
      <c r="W385" s="91">
        <f t="shared" si="222"/>
        <v>4.25169</v>
      </c>
      <c r="X385" s="91">
        <f t="shared" si="222"/>
        <v>4.1329099999999999</v>
      </c>
      <c r="Y385" s="91">
        <f t="shared" si="222"/>
        <v>4.0601900000000004</v>
      </c>
      <c r="Z385" s="91">
        <f t="shared" si="222"/>
        <v>3.79718</v>
      </c>
      <c r="AA385" s="91">
        <f t="shared" si="222"/>
        <v>3.60629</v>
      </c>
    </row>
    <row r="386" spans="1:27" ht="12.75" customHeight="1" outlineLevel="1" x14ac:dyDescent="0.2">
      <c r="A386" s="99" t="s">
        <v>2028</v>
      </c>
      <c r="B386" s="63" t="s">
        <v>238</v>
      </c>
      <c r="C386" s="43" t="s">
        <v>79</v>
      </c>
      <c r="D386" s="44">
        <v>1132.73</v>
      </c>
      <c r="E386" s="44">
        <v>1043.73</v>
      </c>
      <c r="F386" s="44">
        <v>1007.37</v>
      </c>
      <c r="G386" s="44">
        <v>995.18</v>
      </c>
      <c r="H386" s="44">
        <v>1029.07</v>
      </c>
      <c r="I386" s="44">
        <v>1168.58</v>
      </c>
      <c r="J386" s="44">
        <v>1341.67</v>
      </c>
      <c r="K386" s="44">
        <v>1682.12</v>
      </c>
      <c r="L386" s="44">
        <v>1900.36</v>
      </c>
      <c r="M386" s="44">
        <v>1974.27</v>
      </c>
      <c r="N386" s="44">
        <v>2006.66</v>
      </c>
      <c r="O386" s="44">
        <v>2040.6</v>
      </c>
      <c r="P386" s="44">
        <v>1990.01</v>
      </c>
      <c r="Q386" s="44">
        <v>2015.51</v>
      </c>
      <c r="R386" s="44">
        <v>2005.38</v>
      </c>
      <c r="S386" s="44">
        <v>1982.24</v>
      </c>
      <c r="T386" s="44">
        <v>2013.24</v>
      </c>
      <c r="U386" s="44">
        <v>2003.84</v>
      </c>
      <c r="V386" s="44">
        <v>1979.66</v>
      </c>
      <c r="W386" s="44">
        <v>1915.22</v>
      </c>
      <c r="X386" s="44">
        <v>1796.44</v>
      </c>
      <c r="Y386" s="44">
        <v>1723.72</v>
      </c>
      <c r="Z386" s="44">
        <v>1460.71</v>
      </c>
      <c r="AA386" s="44">
        <v>1269.82</v>
      </c>
    </row>
    <row r="387" spans="1:27" ht="12.75" customHeight="1" outlineLevel="1" x14ac:dyDescent="0.2">
      <c r="A387" s="99" t="s">
        <v>2029</v>
      </c>
      <c r="B387" s="63" t="s">
        <v>90</v>
      </c>
      <c r="C387" s="43" t="s">
        <v>79</v>
      </c>
      <c r="D387" s="44">
        <f>$D$327</f>
        <v>2222.89</v>
      </c>
      <c r="E387" s="44">
        <f t="shared" ref="E387:AA387" si="223">$D$327</f>
        <v>2222.89</v>
      </c>
      <c r="F387" s="44">
        <f t="shared" si="223"/>
        <v>2222.89</v>
      </c>
      <c r="G387" s="44">
        <f t="shared" si="223"/>
        <v>2222.89</v>
      </c>
      <c r="H387" s="44">
        <f t="shared" si="223"/>
        <v>2222.89</v>
      </c>
      <c r="I387" s="44">
        <f t="shared" si="223"/>
        <v>2222.89</v>
      </c>
      <c r="J387" s="44">
        <f t="shared" si="223"/>
        <v>2222.89</v>
      </c>
      <c r="K387" s="44">
        <f t="shared" si="223"/>
        <v>2222.89</v>
      </c>
      <c r="L387" s="44">
        <f t="shared" si="223"/>
        <v>2222.89</v>
      </c>
      <c r="M387" s="44">
        <f t="shared" si="223"/>
        <v>2222.89</v>
      </c>
      <c r="N387" s="44">
        <f t="shared" si="223"/>
        <v>2222.89</v>
      </c>
      <c r="O387" s="44">
        <f t="shared" si="223"/>
        <v>2222.89</v>
      </c>
      <c r="P387" s="44">
        <f t="shared" si="223"/>
        <v>2222.89</v>
      </c>
      <c r="Q387" s="44">
        <f t="shared" si="223"/>
        <v>2222.89</v>
      </c>
      <c r="R387" s="44">
        <f t="shared" si="223"/>
        <v>2222.89</v>
      </c>
      <c r="S387" s="44">
        <f t="shared" si="223"/>
        <v>2222.89</v>
      </c>
      <c r="T387" s="44">
        <f t="shared" si="223"/>
        <v>2222.89</v>
      </c>
      <c r="U387" s="44">
        <f t="shared" si="223"/>
        <v>2222.89</v>
      </c>
      <c r="V387" s="44">
        <f t="shared" si="223"/>
        <v>2222.89</v>
      </c>
      <c r="W387" s="44">
        <f t="shared" si="223"/>
        <v>2222.89</v>
      </c>
      <c r="X387" s="44">
        <f t="shared" si="223"/>
        <v>2222.89</v>
      </c>
      <c r="Y387" s="44">
        <f t="shared" si="223"/>
        <v>2222.89</v>
      </c>
      <c r="Z387" s="44">
        <f t="shared" si="223"/>
        <v>2222.89</v>
      </c>
      <c r="AA387" s="44">
        <f t="shared" si="223"/>
        <v>2222.89</v>
      </c>
    </row>
    <row r="388" spans="1:27" ht="12.75" customHeight="1" outlineLevel="1" x14ac:dyDescent="0.2">
      <c r="A388" s="99" t="s">
        <v>2030</v>
      </c>
      <c r="B388" s="63" t="s">
        <v>83</v>
      </c>
      <c r="C388" s="43" t="s">
        <v>79</v>
      </c>
      <c r="D388" s="44">
        <v>3.35</v>
      </c>
      <c r="E388" s="44">
        <v>3.35</v>
      </c>
      <c r="F388" s="44">
        <v>3.35</v>
      </c>
      <c r="G388" s="44">
        <v>3.35</v>
      </c>
      <c r="H388" s="44">
        <v>3.35</v>
      </c>
      <c r="I388" s="44">
        <v>3.35</v>
      </c>
      <c r="J388" s="44">
        <v>3.35</v>
      </c>
      <c r="K388" s="44">
        <v>3.35</v>
      </c>
      <c r="L388" s="44">
        <v>3.35</v>
      </c>
      <c r="M388" s="44">
        <v>3.35</v>
      </c>
      <c r="N388" s="44">
        <v>3.35</v>
      </c>
      <c r="O388" s="44">
        <v>3.35</v>
      </c>
      <c r="P388" s="44">
        <v>3.35</v>
      </c>
      <c r="Q388" s="44">
        <v>3.35</v>
      </c>
      <c r="R388" s="44">
        <v>3.35</v>
      </c>
      <c r="S388" s="44">
        <v>3.35</v>
      </c>
      <c r="T388" s="44">
        <v>3.35</v>
      </c>
      <c r="U388" s="44">
        <v>3.35</v>
      </c>
      <c r="V388" s="44">
        <v>3.35</v>
      </c>
      <c r="W388" s="44">
        <v>3.35</v>
      </c>
      <c r="X388" s="44">
        <v>3.35</v>
      </c>
      <c r="Y388" s="44">
        <v>3.35</v>
      </c>
      <c r="Z388" s="44">
        <v>3.35</v>
      </c>
      <c r="AA388" s="44">
        <v>3.35</v>
      </c>
    </row>
    <row r="389" spans="1:27" ht="12.75" customHeight="1" outlineLevel="1" x14ac:dyDescent="0.2">
      <c r="A389" s="99" t="s">
        <v>2031</v>
      </c>
      <c r="B389" s="63" t="s">
        <v>81</v>
      </c>
      <c r="C389" s="43" t="s">
        <v>79</v>
      </c>
      <c r="D389" s="44">
        <f>$D$11</f>
        <v>110.23</v>
      </c>
      <c r="E389" s="44">
        <f t="shared" ref="E389:AA389" si="224">$D$11</f>
        <v>110.23</v>
      </c>
      <c r="F389" s="44">
        <f t="shared" si="224"/>
        <v>110.23</v>
      </c>
      <c r="G389" s="44">
        <f t="shared" si="224"/>
        <v>110.23</v>
      </c>
      <c r="H389" s="44">
        <f t="shared" si="224"/>
        <v>110.23</v>
      </c>
      <c r="I389" s="44">
        <f t="shared" si="224"/>
        <v>110.23</v>
      </c>
      <c r="J389" s="44">
        <f t="shared" si="224"/>
        <v>110.23</v>
      </c>
      <c r="K389" s="44">
        <f t="shared" si="224"/>
        <v>110.23</v>
      </c>
      <c r="L389" s="44">
        <f t="shared" si="224"/>
        <v>110.23</v>
      </c>
      <c r="M389" s="44">
        <f t="shared" si="224"/>
        <v>110.23</v>
      </c>
      <c r="N389" s="44">
        <f t="shared" si="224"/>
        <v>110.23</v>
      </c>
      <c r="O389" s="44">
        <f t="shared" si="224"/>
        <v>110.23</v>
      </c>
      <c r="P389" s="44">
        <f t="shared" si="224"/>
        <v>110.23</v>
      </c>
      <c r="Q389" s="44">
        <f t="shared" si="224"/>
        <v>110.23</v>
      </c>
      <c r="R389" s="44">
        <f t="shared" si="224"/>
        <v>110.23</v>
      </c>
      <c r="S389" s="44">
        <f t="shared" si="224"/>
        <v>110.23</v>
      </c>
      <c r="T389" s="44">
        <f t="shared" si="224"/>
        <v>110.23</v>
      </c>
      <c r="U389" s="44">
        <f t="shared" si="224"/>
        <v>110.23</v>
      </c>
      <c r="V389" s="44">
        <f t="shared" si="224"/>
        <v>110.23</v>
      </c>
      <c r="W389" s="44">
        <f t="shared" si="224"/>
        <v>110.23</v>
      </c>
      <c r="X389" s="44">
        <f t="shared" si="224"/>
        <v>110.23</v>
      </c>
      <c r="Y389" s="44">
        <f t="shared" si="224"/>
        <v>110.23</v>
      </c>
      <c r="Z389" s="44">
        <f t="shared" si="224"/>
        <v>110.23</v>
      </c>
      <c r="AA389" s="44">
        <f t="shared" si="224"/>
        <v>110.23</v>
      </c>
    </row>
    <row r="390" spans="1:27" ht="12.75" customHeight="1" x14ac:dyDescent="0.2">
      <c r="A390" s="98" t="s">
        <v>2032</v>
      </c>
      <c r="B390" s="28" t="str">
        <f>"14"&amp;"."&amp;$B$800&amp;"."&amp;$B$801</f>
        <v>14.12.2023</v>
      </c>
      <c r="C390" s="90" t="s">
        <v>76</v>
      </c>
      <c r="D390" s="91">
        <f>ROUND(((D391+D392+D394+D393)/1000),5)</f>
        <v>3.52115</v>
      </c>
      <c r="E390" s="91">
        <f>ROUND(((E391+E392+E394+E393)/1000),5)</f>
        <v>3.4449200000000002</v>
      </c>
      <c r="F390" s="91">
        <f>ROUND(((F391+F392+F394+F393)/1000),5)</f>
        <v>3.3972500000000001</v>
      </c>
      <c r="G390" s="91">
        <f t="shared" ref="G390:AA390" si="225">ROUND(((G391+G392+G394+G393)/1000),5)</f>
        <v>3.4001700000000001</v>
      </c>
      <c r="H390" s="91">
        <f t="shared" si="225"/>
        <v>3.4455900000000002</v>
      </c>
      <c r="I390" s="91">
        <f t="shared" si="225"/>
        <v>3.59484</v>
      </c>
      <c r="J390" s="91">
        <f t="shared" si="225"/>
        <v>3.85216</v>
      </c>
      <c r="K390" s="91">
        <f t="shared" si="225"/>
        <v>4.0875500000000002</v>
      </c>
      <c r="L390" s="91">
        <f t="shared" si="225"/>
        <v>4.3030200000000001</v>
      </c>
      <c r="M390" s="91">
        <f t="shared" si="225"/>
        <v>4.3668300000000002</v>
      </c>
      <c r="N390" s="91">
        <f t="shared" si="225"/>
        <v>4.4981999999999998</v>
      </c>
      <c r="O390" s="91">
        <f t="shared" si="225"/>
        <v>4.4305500000000002</v>
      </c>
      <c r="P390" s="91">
        <f t="shared" si="225"/>
        <v>4.3734999999999999</v>
      </c>
      <c r="Q390" s="91">
        <f t="shared" si="225"/>
        <v>4.39649</v>
      </c>
      <c r="R390" s="91">
        <f t="shared" si="225"/>
        <v>4.4283000000000001</v>
      </c>
      <c r="S390" s="91">
        <f t="shared" si="225"/>
        <v>4.3685400000000003</v>
      </c>
      <c r="T390" s="91">
        <f t="shared" si="225"/>
        <v>4.5710600000000001</v>
      </c>
      <c r="U390" s="91">
        <f t="shared" si="225"/>
        <v>4.5841799999999999</v>
      </c>
      <c r="V390" s="91">
        <f t="shared" si="225"/>
        <v>4.5664499999999997</v>
      </c>
      <c r="W390" s="91">
        <f t="shared" si="225"/>
        <v>4.3281099999999997</v>
      </c>
      <c r="X390" s="91">
        <f t="shared" si="225"/>
        <v>4.2649800000000004</v>
      </c>
      <c r="Y390" s="91">
        <f t="shared" si="225"/>
        <v>4.10053</v>
      </c>
      <c r="Z390" s="91">
        <f t="shared" si="225"/>
        <v>3.8207900000000001</v>
      </c>
      <c r="AA390" s="91">
        <f t="shared" si="225"/>
        <v>3.64588</v>
      </c>
    </row>
    <row r="391" spans="1:27" ht="12.75" customHeight="1" outlineLevel="1" x14ac:dyDescent="0.2">
      <c r="A391" s="99" t="s">
        <v>2033</v>
      </c>
      <c r="B391" s="63" t="s">
        <v>238</v>
      </c>
      <c r="C391" s="43" t="s">
        <v>79</v>
      </c>
      <c r="D391" s="44">
        <v>1184.68</v>
      </c>
      <c r="E391" s="44">
        <v>1108.45</v>
      </c>
      <c r="F391" s="44">
        <v>1060.78</v>
      </c>
      <c r="G391" s="44">
        <v>1063.7</v>
      </c>
      <c r="H391" s="44">
        <v>1109.1199999999999</v>
      </c>
      <c r="I391" s="44">
        <v>1258.3699999999999</v>
      </c>
      <c r="J391" s="44">
        <v>1515.69</v>
      </c>
      <c r="K391" s="44">
        <v>1751.08</v>
      </c>
      <c r="L391" s="44">
        <v>1966.55</v>
      </c>
      <c r="M391" s="44">
        <v>2030.36</v>
      </c>
      <c r="N391" s="44">
        <v>2161.73</v>
      </c>
      <c r="O391" s="44">
        <v>2094.08</v>
      </c>
      <c r="P391" s="44">
        <v>2037.03</v>
      </c>
      <c r="Q391" s="44">
        <v>2060.02</v>
      </c>
      <c r="R391" s="44">
        <v>2091.83</v>
      </c>
      <c r="S391" s="44">
        <v>2032.07</v>
      </c>
      <c r="T391" s="44">
        <v>2234.59</v>
      </c>
      <c r="U391" s="44">
        <v>2247.71</v>
      </c>
      <c r="V391" s="44">
        <v>2229.98</v>
      </c>
      <c r="W391" s="44">
        <v>1991.64</v>
      </c>
      <c r="X391" s="44">
        <v>1928.51</v>
      </c>
      <c r="Y391" s="44">
        <v>1764.06</v>
      </c>
      <c r="Z391" s="44">
        <v>1484.32</v>
      </c>
      <c r="AA391" s="44">
        <v>1309.4100000000001</v>
      </c>
    </row>
    <row r="392" spans="1:27" ht="12.75" customHeight="1" outlineLevel="1" x14ac:dyDescent="0.2">
      <c r="A392" s="99" t="s">
        <v>2034</v>
      </c>
      <c r="B392" s="63" t="s">
        <v>90</v>
      </c>
      <c r="C392" s="43" t="s">
        <v>79</v>
      </c>
      <c r="D392" s="44">
        <f>$D$327</f>
        <v>2222.89</v>
      </c>
      <c r="E392" s="44">
        <f t="shared" ref="E392:AA392" si="226">$D$327</f>
        <v>2222.89</v>
      </c>
      <c r="F392" s="44">
        <f t="shared" si="226"/>
        <v>2222.89</v>
      </c>
      <c r="G392" s="44">
        <f t="shared" si="226"/>
        <v>2222.89</v>
      </c>
      <c r="H392" s="44">
        <f t="shared" si="226"/>
        <v>2222.89</v>
      </c>
      <c r="I392" s="44">
        <f t="shared" si="226"/>
        <v>2222.89</v>
      </c>
      <c r="J392" s="44">
        <f t="shared" si="226"/>
        <v>2222.89</v>
      </c>
      <c r="K392" s="44">
        <f t="shared" si="226"/>
        <v>2222.89</v>
      </c>
      <c r="L392" s="44">
        <f t="shared" si="226"/>
        <v>2222.89</v>
      </c>
      <c r="M392" s="44">
        <f t="shared" si="226"/>
        <v>2222.89</v>
      </c>
      <c r="N392" s="44">
        <f t="shared" si="226"/>
        <v>2222.89</v>
      </c>
      <c r="O392" s="44">
        <f t="shared" si="226"/>
        <v>2222.89</v>
      </c>
      <c r="P392" s="44">
        <f t="shared" si="226"/>
        <v>2222.89</v>
      </c>
      <c r="Q392" s="44">
        <f t="shared" si="226"/>
        <v>2222.89</v>
      </c>
      <c r="R392" s="44">
        <f t="shared" si="226"/>
        <v>2222.89</v>
      </c>
      <c r="S392" s="44">
        <f t="shared" si="226"/>
        <v>2222.89</v>
      </c>
      <c r="T392" s="44">
        <f t="shared" si="226"/>
        <v>2222.89</v>
      </c>
      <c r="U392" s="44">
        <f t="shared" si="226"/>
        <v>2222.89</v>
      </c>
      <c r="V392" s="44">
        <f t="shared" si="226"/>
        <v>2222.89</v>
      </c>
      <c r="W392" s="44">
        <f t="shared" si="226"/>
        <v>2222.89</v>
      </c>
      <c r="X392" s="44">
        <f t="shared" si="226"/>
        <v>2222.89</v>
      </c>
      <c r="Y392" s="44">
        <f t="shared" si="226"/>
        <v>2222.89</v>
      </c>
      <c r="Z392" s="44">
        <f t="shared" si="226"/>
        <v>2222.89</v>
      </c>
      <c r="AA392" s="44">
        <f t="shared" si="226"/>
        <v>2222.89</v>
      </c>
    </row>
    <row r="393" spans="1:27" ht="12.75" customHeight="1" outlineLevel="1" x14ac:dyDescent="0.2">
      <c r="A393" s="99" t="s">
        <v>2035</v>
      </c>
      <c r="B393" s="63" t="s">
        <v>83</v>
      </c>
      <c r="C393" s="43" t="s">
        <v>79</v>
      </c>
      <c r="D393" s="44">
        <v>3.35</v>
      </c>
      <c r="E393" s="44">
        <v>3.35</v>
      </c>
      <c r="F393" s="44">
        <v>3.35</v>
      </c>
      <c r="G393" s="44">
        <v>3.35</v>
      </c>
      <c r="H393" s="44">
        <v>3.35</v>
      </c>
      <c r="I393" s="44">
        <v>3.35</v>
      </c>
      <c r="J393" s="44">
        <v>3.35</v>
      </c>
      <c r="K393" s="44">
        <v>3.35</v>
      </c>
      <c r="L393" s="44">
        <v>3.35</v>
      </c>
      <c r="M393" s="44">
        <v>3.35</v>
      </c>
      <c r="N393" s="44">
        <v>3.35</v>
      </c>
      <c r="O393" s="44">
        <v>3.35</v>
      </c>
      <c r="P393" s="44">
        <v>3.35</v>
      </c>
      <c r="Q393" s="44">
        <v>3.35</v>
      </c>
      <c r="R393" s="44">
        <v>3.35</v>
      </c>
      <c r="S393" s="44">
        <v>3.35</v>
      </c>
      <c r="T393" s="44">
        <v>3.35</v>
      </c>
      <c r="U393" s="44">
        <v>3.35</v>
      </c>
      <c r="V393" s="44">
        <v>3.35</v>
      </c>
      <c r="W393" s="44">
        <v>3.35</v>
      </c>
      <c r="X393" s="44">
        <v>3.35</v>
      </c>
      <c r="Y393" s="44">
        <v>3.35</v>
      </c>
      <c r="Z393" s="44">
        <v>3.35</v>
      </c>
      <c r="AA393" s="44">
        <v>3.35</v>
      </c>
    </row>
    <row r="394" spans="1:27" ht="12.75" customHeight="1" outlineLevel="1" x14ac:dyDescent="0.2">
      <c r="A394" s="99" t="s">
        <v>2036</v>
      </c>
      <c r="B394" s="63" t="s">
        <v>81</v>
      </c>
      <c r="C394" s="43" t="s">
        <v>79</v>
      </c>
      <c r="D394" s="44">
        <f>$D$11</f>
        <v>110.23</v>
      </c>
      <c r="E394" s="44">
        <f t="shared" ref="E394:AA394" si="227">$D$11</f>
        <v>110.23</v>
      </c>
      <c r="F394" s="44">
        <f t="shared" si="227"/>
        <v>110.23</v>
      </c>
      <c r="G394" s="44">
        <f t="shared" si="227"/>
        <v>110.23</v>
      </c>
      <c r="H394" s="44">
        <f t="shared" si="227"/>
        <v>110.23</v>
      </c>
      <c r="I394" s="44">
        <f t="shared" si="227"/>
        <v>110.23</v>
      </c>
      <c r="J394" s="44">
        <f t="shared" si="227"/>
        <v>110.23</v>
      </c>
      <c r="K394" s="44">
        <f t="shared" si="227"/>
        <v>110.23</v>
      </c>
      <c r="L394" s="44">
        <f t="shared" si="227"/>
        <v>110.23</v>
      </c>
      <c r="M394" s="44">
        <f t="shared" si="227"/>
        <v>110.23</v>
      </c>
      <c r="N394" s="44">
        <f t="shared" si="227"/>
        <v>110.23</v>
      </c>
      <c r="O394" s="44">
        <f t="shared" si="227"/>
        <v>110.23</v>
      </c>
      <c r="P394" s="44">
        <f t="shared" si="227"/>
        <v>110.23</v>
      </c>
      <c r="Q394" s="44">
        <f t="shared" si="227"/>
        <v>110.23</v>
      </c>
      <c r="R394" s="44">
        <f t="shared" si="227"/>
        <v>110.23</v>
      </c>
      <c r="S394" s="44">
        <f t="shared" si="227"/>
        <v>110.23</v>
      </c>
      <c r="T394" s="44">
        <f t="shared" si="227"/>
        <v>110.23</v>
      </c>
      <c r="U394" s="44">
        <f t="shared" si="227"/>
        <v>110.23</v>
      </c>
      <c r="V394" s="44">
        <f t="shared" si="227"/>
        <v>110.23</v>
      </c>
      <c r="W394" s="44">
        <f t="shared" si="227"/>
        <v>110.23</v>
      </c>
      <c r="X394" s="44">
        <f t="shared" si="227"/>
        <v>110.23</v>
      </c>
      <c r="Y394" s="44">
        <f t="shared" si="227"/>
        <v>110.23</v>
      </c>
      <c r="Z394" s="44">
        <f t="shared" si="227"/>
        <v>110.23</v>
      </c>
      <c r="AA394" s="44">
        <f t="shared" si="227"/>
        <v>110.23</v>
      </c>
    </row>
    <row r="395" spans="1:27" ht="12.75" customHeight="1" x14ac:dyDescent="0.2">
      <c r="A395" s="98" t="s">
        <v>2037</v>
      </c>
      <c r="B395" s="28" t="str">
        <f>"15"&amp;"."&amp;$B$800&amp;"."&amp;$B$801</f>
        <v>15.12.2023</v>
      </c>
      <c r="C395" s="90" t="s">
        <v>76</v>
      </c>
      <c r="D395" s="91">
        <f>ROUND(((D396+D397+D399+D398)/1000),5)</f>
        <v>3.5293700000000001</v>
      </c>
      <c r="E395" s="91">
        <f>ROUND(((E396+E397+E399+E398)/1000),5)</f>
        <v>3.4771700000000001</v>
      </c>
      <c r="F395" s="91">
        <f>ROUND(((F396+F397+F399+F398)/1000),5)</f>
        <v>3.4341599999999999</v>
      </c>
      <c r="G395" s="91">
        <f t="shared" ref="G395:AA395" si="228">ROUND(((G396+G397+G399+G398)/1000),5)</f>
        <v>3.42231</v>
      </c>
      <c r="H395" s="91">
        <f t="shared" si="228"/>
        <v>3.4771899999999998</v>
      </c>
      <c r="I395" s="91">
        <f t="shared" si="228"/>
        <v>3.5928800000000001</v>
      </c>
      <c r="J395" s="91">
        <f t="shared" si="228"/>
        <v>3.80904</v>
      </c>
      <c r="K395" s="91">
        <f t="shared" si="228"/>
        <v>4.1463999999999999</v>
      </c>
      <c r="L395" s="91">
        <f t="shared" si="228"/>
        <v>4.3539199999999996</v>
      </c>
      <c r="M395" s="91">
        <f t="shared" si="228"/>
        <v>4.3783500000000002</v>
      </c>
      <c r="N395" s="91">
        <f t="shared" si="228"/>
        <v>4.4086999999999996</v>
      </c>
      <c r="O395" s="91">
        <f t="shared" si="228"/>
        <v>4.41235</v>
      </c>
      <c r="P395" s="91">
        <f t="shared" si="228"/>
        <v>4.4092700000000002</v>
      </c>
      <c r="Q395" s="91">
        <f t="shared" si="228"/>
        <v>4.4141399999999997</v>
      </c>
      <c r="R395" s="91">
        <f t="shared" si="228"/>
        <v>4.4144899999999998</v>
      </c>
      <c r="S395" s="91">
        <f t="shared" si="228"/>
        <v>4.3803200000000002</v>
      </c>
      <c r="T395" s="91">
        <f t="shared" si="228"/>
        <v>4.4408300000000001</v>
      </c>
      <c r="U395" s="91">
        <f t="shared" si="228"/>
        <v>4.4455299999999998</v>
      </c>
      <c r="V395" s="91">
        <f t="shared" si="228"/>
        <v>4.4370200000000004</v>
      </c>
      <c r="W395" s="91">
        <f t="shared" si="228"/>
        <v>4.37418</v>
      </c>
      <c r="X395" s="91">
        <f t="shared" si="228"/>
        <v>4.2171599999999998</v>
      </c>
      <c r="Y395" s="91">
        <f t="shared" si="228"/>
        <v>4.0728200000000001</v>
      </c>
      <c r="Z395" s="91">
        <f t="shared" si="228"/>
        <v>3.8679600000000001</v>
      </c>
      <c r="AA395" s="91">
        <f t="shared" si="228"/>
        <v>3.64716</v>
      </c>
    </row>
    <row r="396" spans="1:27" ht="12.75" customHeight="1" outlineLevel="1" x14ac:dyDescent="0.2">
      <c r="A396" s="99" t="s">
        <v>2038</v>
      </c>
      <c r="B396" s="63" t="s">
        <v>238</v>
      </c>
      <c r="C396" s="43" t="s">
        <v>79</v>
      </c>
      <c r="D396" s="44">
        <v>1192.9000000000001</v>
      </c>
      <c r="E396" s="44">
        <v>1140.7</v>
      </c>
      <c r="F396" s="44">
        <v>1097.69</v>
      </c>
      <c r="G396" s="44">
        <v>1085.8399999999999</v>
      </c>
      <c r="H396" s="44">
        <v>1140.72</v>
      </c>
      <c r="I396" s="44">
        <v>1256.4100000000001</v>
      </c>
      <c r="J396" s="44">
        <v>1472.57</v>
      </c>
      <c r="K396" s="44">
        <v>1809.93</v>
      </c>
      <c r="L396" s="44">
        <v>2017.45</v>
      </c>
      <c r="M396" s="44">
        <v>2041.88</v>
      </c>
      <c r="N396" s="44">
        <v>2072.23</v>
      </c>
      <c r="O396" s="44">
        <v>2075.88</v>
      </c>
      <c r="P396" s="44">
        <v>2072.8000000000002</v>
      </c>
      <c r="Q396" s="44">
        <v>2077.67</v>
      </c>
      <c r="R396" s="44">
        <v>2078.02</v>
      </c>
      <c r="S396" s="44">
        <v>2043.85</v>
      </c>
      <c r="T396" s="44">
        <v>2104.36</v>
      </c>
      <c r="U396" s="44">
        <v>2109.06</v>
      </c>
      <c r="V396" s="44">
        <v>2100.5500000000002</v>
      </c>
      <c r="W396" s="44">
        <v>2037.71</v>
      </c>
      <c r="X396" s="44">
        <v>1880.69</v>
      </c>
      <c r="Y396" s="44">
        <v>1736.35</v>
      </c>
      <c r="Z396" s="44">
        <v>1531.49</v>
      </c>
      <c r="AA396" s="44">
        <v>1310.69</v>
      </c>
    </row>
    <row r="397" spans="1:27" ht="12.75" customHeight="1" outlineLevel="1" x14ac:dyDescent="0.2">
      <c r="A397" s="99" t="s">
        <v>2039</v>
      </c>
      <c r="B397" s="63" t="s">
        <v>90</v>
      </c>
      <c r="C397" s="43" t="s">
        <v>79</v>
      </c>
      <c r="D397" s="44">
        <f>$D$327</f>
        <v>2222.89</v>
      </c>
      <c r="E397" s="44">
        <f t="shared" ref="E397:AA397" si="229">$D$327</f>
        <v>2222.89</v>
      </c>
      <c r="F397" s="44">
        <f t="shared" si="229"/>
        <v>2222.89</v>
      </c>
      <c r="G397" s="44">
        <f t="shared" si="229"/>
        <v>2222.89</v>
      </c>
      <c r="H397" s="44">
        <f t="shared" si="229"/>
        <v>2222.89</v>
      </c>
      <c r="I397" s="44">
        <f t="shared" si="229"/>
        <v>2222.89</v>
      </c>
      <c r="J397" s="44">
        <f t="shared" si="229"/>
        <v>2222.89</v>
      </c>
      <c r="K397" s="44">
        <f t="shared" si="229"/>
        <v>2222.89</v>
      </c>
      <c r="L397" s="44">
        <f t="shared" si="229"/>
        <v>2222.89</v>
      </c>
      <c r="M397" s="44">
        <f t="shared" si="229"/>
        <v>2222.89</v>
      </c>
      <c r="N397" s="44">
        <f t="shared" si="229"/>
        <v>2222.89</v>
      </c>
      <c r="O397" s="44">
        <f t="shared" si="229"/>
        <v>2222.89</v>
      </c>
      <c r="P397" s="44">
        <f t="shared" si="229"/>
        <v>2222.89</v>
      </c>
      <c r="Q397" s="44">
        <f t="shared" si="229"/>
        <v>2222.89</v>
      </c>
      <c r="R397" s="44">
        <f t="shared" si="229"/>
        <v>2222.89</v>
      </c>
      <c r="S397" s="44">
        <f t="shared" si="229"/>
        <v>2222.89</v>
      </c>
      <c r="T397" s="44">
        <f t="shared" si="229"/>
        <v>2222.89</v>
      </c>
      <c r="U397" s="44">
        <f t="shared" si="229"/>
        <v>2222.89</v>
      </c>
      <c r="V397" s="44">
        <f t="shared" si="229"/>
        <v>2222.89</v>
      </c>
      <c r="W397" s="44">
        <f t="shared" si="229"/>
        <v>2222.89</v>
      </c>
      <c r="X397" s="44">
        <f t="shared" si="229"/>
        <v>2222.89</v>
      </c>
      <c r="Y397" s="44">
        <f t="shared" si="229"/>
        <v>2222.89</v>
      </c>
      <c r="Z397" s="44">
        <f t="shared" si="229"/>
        <v>2222.89</v>
      </c>
      <c r="AA397" s="44">
        <f t="shared" si="229"/>
        <v>2222.89</v>
      </c>
    </row>
    <row r="398" spans="1:27" ht="12.75" customHeight="1" outlineLevel="1" x14ac:dyDescent="0.2">
      <c r="A398" s="99" t="s">
        <v>2040</v>
      </c>
      <c r="B398" s="63" t="s">
        <v>83</v>
      </c>
      <c r="C398" s="43" t="s">
        <v>79</v>
      </c>
      <c r="D398" s="44">
        <v>3.35</v>
      </c>
      <c r="E398" s="44">
        <v>3.35</v>
      </c>
      <c r="F398" s="44">
        <v>3.35</v>
      </c>
      <c r="G398" s="44">
        <v>3.35</v>
      </c>
      <c r="H398" s="44">
        <v>3.35</v>
      </c>
      <c r="I398" s="44">
        <v>3.35</v>
      </c>
      <c r="J398" s="44">
        <v>3.35</v>
      </c>
      <c r="K398" s="44">
        <v>3.35</v>
      </c>
      <c r="L398" s="44">
        <v>3.35</v>
      </c>
      <c r="M398" s="44">
        <v>3.35</v>
      </c>
      <c r="N398" s="44">
        <v>3.35</v>
      </c>
      <c r="O398" s="44">
        <v>3.35</v>
      </c>
      <c r="P398" s="44">
        <v>3.35</v>
      </c>
      <c r="Q398" s="44">
        <v>3.35</v>
      </c>
      <c r="R398" s="44">
        <v>3.35</v>
      </c>
      <c r="S398" s="44">
        <v>3.35</v>
      </c>
      <c r="T398" s="44">
        <v>3.35</v>
      </c>
      <c r="U398" s="44">
        <v>3.35</v>
      </c>
      <c r="V398" s="44">
        <v>3.35</v>
      </c>
      <c r="W398" s="44">
        <v>3.35</v>
      </c>
      <c r="X398" s="44">
        <v>3.35</v>
      </c>
      <c r="Y398" s="44">
        <v>3.35</v>
      </c>
      <c r="Z398" s="44">
        <v>3.35</v>
      </c>
      <c r="AA398" s="44">
        <v>3.35</v>
      </c>
    </row>
    <row r="399" spans="1:27" ht="12.75" customHeight="1" outlineLevel="1" x14ac:dyDescent="0.2">
      <c r="A399" s="99" t="s">
        <v>2041</v>
      </c>
      <c r="B399" s="63" t="s">
        <v>81</v>
      </c>
      <c r="C399" s="43" t="s">
        <v>79</v>
      </c>
      <c r="D399" s="44">
        <f>$D$11</f>
        <v>110.23</v>
      </c>
      <c r="E399" s="44">
        <f t="shared" ref="E399:AA399" si="230">$D$11</f>
        <v>110.23</v>
      </c>
      <c r="F399" s="44">
        <f t="shared" si="230"/>
        <v>110.23</v>
      </c>
      <c r="G399" s="44">
        <f t="shared" si="230"/>
        <v>110.23</v>
      </c>
      <c r="H399" s="44">
        <f t="shared" si="230"/>
        <v>110.23</v>
      </c>
      <c r="I399" s="44">
        <f t="shared" si="230"/>
        <v>110.23</v>
      </c>
      <c r="J399" s="44">
        <f t="shared" si="230"/>
        <v>110.23</v>
      </c>
      <c r="K399" s="44">
        <f t="shared" si="230"/>
        <v>110.23</v>
      </c>
      <c r="L399" s="44">
        <f t="shared" si="230"/>
        <v>110.23</v>
      </c>
      <c r="M399" s="44">
        <f t="shared" si="230"/>
        <v>110.23</v>
      </c>
      <c r="N399" s="44">
        <f t="shared" si="230"/>
        <v>110.23</v>
      </c>
      <c r="O399" s="44">
        <f t="shared" si="230"/>
        <v>110.23</v>
      </c>
      <c r="P399" s="44">
        <f t="shared" si="230"/>
        <v>110.23</v>
      </c>
      <c r="Q399" s="44">
        <f t="shared" si="230"/>
        <v>110.23</v>
      </c>
      <c r="R399" s="44">
        <f t="shared" si="230"/>
        <v>110.23</v>
      </c>
      <c r="S399" s="44">
        <f t="shared" si="230"/>
        <v>110.23</v>
      </c>
      <c r="T399" s="44">
        <f t="shared" si="230"/>
        <v>110.23</v>
      </c>
      <c r="U399" s="44">
        <f t="shared" si="230"/>
        <v>110.23</v>
      </c>
      <c r="V399" s="44">
        <f t="shared" si="230"/>
        <v>110.23</v>
      </c>
      <c r="W399" s="44">
        <f t="shared" si="230"/>
        <v>110.23</v>
      </c>
      <c r="X399" s="44">
        <f t="shared" si="230"/>
        <v>110.23</v>
      </c>
      <c r="Y399" s="44">
        <f t="shared" si="230"/>
        <v>110.23</v>
      </c>
      <c r="Z399" s="44">
        <f t="shared" si="230"/>
        <v>110.23</v>
      </c>
      <c r="AA399" s="44">
        <f t="shared" si="230"/>
        <v>110.23</v>
      </c>
    </row>
    <row r="400" spans="1:27" ht="12.75" customHeight="1" x14ac:dyDescent="0.2">
      <c r="A400" s="98" t="s">
        <v>2042</v>
      </c>
      <c r="B400" s="28" t="str">
        <f>"16"&amp;"."&amp;$B$800&amp;"."&amp;$B$801</f>
        <v>16.12.2023</v>
      </c>
      <c r="C400" s="90" t="s">
        <v>76</v>
      </c>
      <c r="D400" s="91">
        <f>ROUND(((D401+D402+D404+D403)/1000),5)</f>
        <v>3.5969600000000002</v>
      </c>
      <c r="E400" s="91">
        <f>ROUND(((E401+E402+E404+E403)/1000),5)</f>
        <v>3.5568399999999998</v>
      </c>
      <c r="F400" s="91">
        <f>ROUND(((F401+F402+F404+F403)/1000),5)</f>
        <v>3.53565</v>
      </c>
      <c r="G400" s="91">
        <f t="shared" ref="G400:AA400" si="231">ROUND(((G401+G402+G404+G403)/1000),5)</f>
        <v>3.5021499999999999</v>
      </c>
      <c r="H400" s="91">
        <f t="shared" si="231"/>
        <v>3.5360299999999998</v>
      </c>
      <c r="I400" s="91">
        <f t="shared" si="231"/>
        <v>3.59341</v>
      </c>
      <c r="J400" s="91">
        <f t="shared" si="231"/>
        <v>3.7070400000000001</v>
      </c>
      <c r="K400" s="91">
        <f t="shared" si="231"/>
        <v>3.85921</v>
      </c>
      <c r="L400" s="91">
        <f t="shared" si="231"/>
        <v>4.1920599999999997</v>
      </c>
      <c r="M400" s="91">
        <f t="shared" si="231"/>
        <v>4.2598700000000003</v>
      </c>
      <c r="N400" s="91">
        <f t="shared" si="231"/>
        <v>4.3269799999999998</v>
      </c>
      <c r="O400" s="91">
        <f t="shared" si="231"/>
        <v>4.3268700000000004</v>
      </c>
      <c r="P400" s="91">
        <f t="shared" si="231"/>
        <v>4.3214300000000003</v>
      </c>
      <c r="Q400" s="91">
        <f t="shared" si="231"/>
        <v>4.3246799999999999</v>
      </c>
      <c r="R400" s="91">
        <f t="shared" si="231"/>
        <v>4.1892500000000004</v>
      </c>
      <c r="S400" s="91">
        <f t="shared" si="231"/>
        <v>4.24376</v>
      </c>
      <c r="T400" s="91">
        <f t="shared" si="231"/>
        <v>4.41174</v>
      </c>
      <c r="U400" s="91">
        <f t="shared" si="231"/>
        <v>4.4971699999999997</v>
      </c>
      <c r="V400" s="91">
        <f t="shared" si="231"/>
        <v>4.4498199999999999</v>
      </c>
      <c r="W400" s="91">
        <f t="shared" si="231"/>
        <v>4.3545800000000003</v>
      </c>
      <c r="X400" s="91">
        <f t="shared" si="231"/>
        <v>4.1073199999999996</v>
      </c>
      <c r="Y400" s="91">
        <f t="shared" si="231"/>
        <v>4.0790499999999996</v>
      </c>
      <c r="Z400" s="91">
        <f t="shared" si="231"/>
        <v>3.7868900000000001</v>
      </c>
      <c r="AA400" s="91">
        <f t="shared" si="231"/>
        <v>3.6649500000000002</v>
      </c>
    </row>
    <row r="401" spans="1:27" ht="12.75" customHeight="1" outlineLevel="1" x14ac:dyDescent="0.2">
      <c r="A401" s="99" t="s">
        <v>2043</v>
      </c>
      <c r="B401" s="63" t="s">
        <v>238</v>
      </c>
      <c r="C401" s="43" t="s">
        <v>79</v>
      </c>
      <c r="D401" s="44">
        <v>1260.49</v>
      </c>
      <c r="E401" s="44">
        <v>1220.3699999999999</v>
      </c>
      <c r="F401" s="44">
        <v>1199.18</v>
      </c>
      <c r="G401" s="44">
        <v>1165.68</v>
      </c>
      <c r="H401" s="44">
        <v>1199.56</v>
      </c>
      <c r="I401" s="44">
        <v>1256.94</v>
      </c>
      <c r="J401" s="44">
        <v>1370.57</v>
      </c>
      <c r="K401" s="44">
        <v>1522.74</v>
      </c>
      <c r="L401" s="44">
        <v>1855.59</v>
      </c>
      <c r="M401" s="44">
        <v>1923.4</v>
      </c>
      <c r="N401" s="44">
        <v>1990.51</v>
      </c>
      <c r="O401" s="44">
        <v>1990.4</v>
      </c>
      <c r="P401" s="44">
        <v>1984.96</v>
      </c>
      <c r="Q401" s="44">
        <v>1988.21</v>
      </c>
      <c r="R401" s="44">
        <v>1852.78</v>
      </c>
      <c r="S401" s="44">
        <v>1907.29</v>
      </c>
      <c r="T401" s="44">
        <v>2075.27</v>
      </c>
      <c r="U401" s="44">
        <v>2160.6999999999998</v>
      </c>
      <c r="V401" s="44">
        <v>2113.35</v>
      </c>
      <c r="W401" s="44">
        <v>2018.11</v>
      </c>
      <c r="X401" s="44">
        <v>1770.85</v>
      </c>
      <c r="Y401" s="44">
        <v>1742.58</v>
      </c>
      <c r="Z401" s="44">
        <v>1450.42</v>
      </c>
      <c r="AA401" s="44">
        <v>1328.48</v>
      </c>
    </row>
    <row r="402" spans="1:27" ht="12.75" customHeight="1" outlineLevel="1" x14ac:dyDescent="0.2">
      <c r="A402" s="99" t="s">
        <v>2044</v>
      </c>
      <c r="B402" s="63" t="s">
        <v>90</v>
      </c>
      <c r="C402" s="43" t="s">
        <v>79</v>
      </c>
      <c r="D402" s="44">
        <f>$D$327</f>
        <v>2222.89</v>
      </c>
      <c r="E402" s="44">
        <f t="shared" ref="E402:AA402" si="232">$D$327</f>
        <v>2222.89</v>
      </c>
      <c r="F402" s="44">
        <f t="shared" si="232"/>
        <v>2222.89</v>
      </c>
      <c r="G402" s="44">
        <f t="shared" si="232"/>
        <v>2222.89</v>
      </c>
      <c r="H402" s="44">
        <f t="shared" si="232"/>
        <v>2222.89</v>
      </c>
      <c r="I402" s="44">
        <f t="shared" si="232"/>
        <v>2222.89</v>
      </c>
      <c r="J402" s="44">
        <f t="shared" si="232"/>
        <v>2222.89</v>
      </c>
      <c r="K402" s="44">
        <f t="shared" si="232"/>
        <v>2222.89</v>
      </c>
      <c r="L402" s="44">
        <f t="shared" si="232"/>
        <v>2222.89</v>
      </c>
      <c r="M402" s="44">
        <f t="shared" si="232"/>
        <v>2222.89</v>
      </c>
      <c r="N402" s="44">
        <f t="shared" si="232"/>
        <v>2222.89</v>
      </c>
      <c r="O402" s="44">
        <f t="shared" si="232"/>
        <v>2222.89</v>
      </c>
      <c r="P402" s="44">
        <f t="shared" si="232"/>
        <v>2222.89</v>
      </c>
      <c r="Q402" s="44">
        <f t="shared" si="232"/>
        <v>2222.89</v>
      </c>
      <c r="R402" s="44">
        <f t="shared" si="232"/>
        <v>2222.89</v>
      </c>
      <c r="S402" s="44">
        <f t="shared" si="232"/>
        <v>2222.89</v>
      </c>
      <c r="T402" s="44">
        <f t="shared" si="232"/>
        <v>2222.89</v>
      </c>
      <c r="U402" s="44">
        <f t="shared" si="232"/>
        <v>2222.89</v>
      </c>
      <c r="V402" s="44">
        <f t="shared" si="232"/>
        <v>2222.89</v>
      </c>
      <c r="W402" s="44">
        <f t="shared" si="232"/>
        <v>2222.89</v>
      </c>
      <c r="X402" s="44">
        <f t="shared" si="232"/>
        <v>2222.89</v>
      </c>
      <c r="Y402" s="44">
        <f t="shared" si="232"/>
        <v>2222.89</v>
      </c>
      <c r="Z402" s="44">
        <f t="shared" si="232"/>
        <v>2222.89</v>
      </c>
      <c r="AA402" s="44">
        <f t="shared" si="232"/>
        <v>2222.89</v>
      </c>
    </row>
    <row r="403" spans="1:27" ht="12.75" customHeight="1" outlineLevel="1" x14ac:dyDescent="0.2">
      <c r="A403" s="99" t="s">
        <v>2045</v>
      </c>
      <c r="B403" s="63" t="s">
        <v>83</v>
      </c>
      <c r="C403" s="43" t="s">
        <v>79</v>
      </c>
      <c r="D403" s="44">
        <v>3.35</v>
      </c>
      <c r="E403" s="44">
        <v>3.35</v>
      </c>
      <c r="F403" s="44">
        <v>3.35</v>
      </c>
      <c r="G403" s="44">
        <v>3.35</v>
      </c>
      <c r="H403" s="44">
        <v>3.35</v>
      </c>
      <c r="I403" s="44">
        <v>3.35</v>
      </c>
      <c r="J403" s="44">
        <v>3.35</v>
      </c>
      <c r="K403" s="44">
        <v>3.35</v>
      </c>
      <c r="L403" s="44">
        <v>3.35</v>
      </c>
      <c r="M403" s="44">
        <v>3.35</v>
      </c>
      <c r="N403" s="44">
        <v>3.35</v>
      </c>
      <c r="O403" s="44">
        <v>3.35</v>
      </c>
      <c r="P403" s="44">
        <v>3.35</v>
      </c>
      <c r="Q403" s="44">
        <v>3.35</v>
      </c>
      <c r="R403" s="44">
        <v>3.35</v>
      </c>
      <c r="S403" s="44">
        <v>3.35</v>
      </c>
      <c r="T403" s="44">
        <v>3.35</v>
      </c>
      <c r="U403" s="44">
        <v>3.35</v>
      </c>
      <c r="V403" s="44">
        <v>3.35</v>
      </c>
      <c r="W403" s="44">
        <v>3.35</v>
      </c>
      <c r="X403" s="44">
        <v>3.35</v>
      </c>
      <c r="Y403" s="44">
        <v>3.35</v>
      </c>
      <c r="Z403" s="44">
        <v>3.35</v>
      </c>
      <c r="AA403" s="44">
        <v>3.35</v>
      </c>
    </row>
    <row r="404" spans="1:27" ht="12.75" customHeight="1" outlineLevel="1" x14ac:dyDescent="0.2">
      <c r="A404" s="99" t="s">
        <v>2046</v>
      </c>
      <c r="B404" s="63" t="s">
        <v>81</v>
      </c>
      <c r="C404" s="43" t="s">
        <v>79</v>
      </c>
      <c r="D404" s="44">
        <f>$D$11</f>
        <v>110.23</v>
      </c>
      <c r="E404" s="44">
        <f t="shared" ref="E404:AA404" si="233">$D$11</f>
        <v>110.23</v>
      </c>
      <c r="F404" s="44">
        <f t="shared" si="233"/>
        <v>110.23</v>
      </c>
      <c r="G404" s="44">
        <f t="shared" si="233"/>
        <v>110.23</v>
      </c>
      <c r="H404" s="44">
        <f t="shared" si="233"/>
        <v>110.23</v>
      </c>
      <c r="I404" s="44">
        <f t="shared" si="233"/>
        <v>110.23</v>
      </c>
      <c r="J404" s="44">
        <f t="shared" si="233"/>
        <v>110.23</v>
      </c>
      <c r="K404" s="44">
        <f t="shared" si="233"/>
        <v>110.23</v>
      </c>
      <c r="L404" s="44">
        <f t="shared" si="233"/>
        <v>110.23</v>
      </c>
      <c r="M404" s="44">
        <f t="shared" si="233"/>
        <v>110.23</v>
      </c>
      <c r="N404" s="44">
        <f t="shared" si="233"/>
        <v>110.23</v>
      </c>
      <c r="O404" s="44">
        <f t="shared" si="233"/>
        <v>110.23</v>
      </c>
      <c r="P404" s="44">
        <f t="shared" si="233"/>
        <v>110.23</v>
      </c>
      <c r="Q404" s="44">
        <f t="shared" si="233"/>
        <v>110.23</v>
      </c>
      <c r="R404" s="44">
        <f t="shared" si="233"/>
        <v>110.23</v>
      </c>
      <c r="S404" s="44">
        <f t="shared" si="233"/>
        <v>110.23</v>
      </c>
      <c r="T404" s="44">
        <f t="shared" si="233"/>
        <v>110.23</v>
      </c>
      <c r="U404" s="44">
        <f t="shared" si="233"/>
        <v>110.23</v>
      </c>
      <c r="V404" s="44">
        <f t="shared" si="233"/>
        <v>110.23</v>
      </c>
      <c r="W404" s="44">
        <f t="shared" si="233"/>
        <v>110.23</v>
      </c>
      <c r="X404" s="44">
        <f t="shared" si="233"/>
        <v>110.23</v>
      </c>
      <c r="Y404" s="44">
        <f t="shared" si="233"/>
        <v>110.23</v>
      </c>
      <c r="Z404" s="44">
        <f t="shared" si="233"/>
        <v>110.23</v>
      </c>
      <c r="AA404" s="44">
        <f t="shared" si="233"/>
        <v>110.23</v>
      </c>
    </row>
    <row r="405" spans="1:27" ht="12.75" customHeight="1" x14ac:dyDescent="0.2">
      <c r="A405" s="98" t="s">
        <v>2047</v>
      </c>
      <c r="B405" s="28" t="str">
        <f>"17"&amp;"."&amp;$B$800&amp;"."&amp;$B$801</f>
        <v>17.12.2023</v>
      </c>
      <c r="C405" s="90" t="s">
        <v>76</v>
      </c>
      <c r="D405" s="91">
        <f>ROUND(((D406+D407+D409+D408)/1000),5)</f>
        <v>3.6044900000000002</v>
      </c>
      <c r="E405" s="91">
        <f>ROUND(((E406+E407+E409+E408)/1000),5)</f>
        <v>3.5695899999999998</v>
      </c>
      <c r="F405" s="91">
        <f>ROUND(((F406+F407+F409+F408)/1000),5)</f>
        <v>3.53504</v>
      </c>
      <c r="G405" s="91">
        <f t="shared" ref="G405:AA405" si="234">ROUND(((G406+G407+G409+G408)/1000),5)</f>
        <v>3.50861</v>
      </c>
      <c r="H405" s="91">
        <f t="shared" si="234"/>
        <v>3.5084399999999998</v>
      </c>
      <c r="I405" s="91">
        <f t="shared" si="234"/>
        <v>3.5525699999999998</v>
      </c>
      <c r="J405" s="91">
        <f t="shared" si="234"/>
        <v>3.5851600000000001</v>
      </c>
      <c r="K405" s="91">
        <f t="shared" si="234"/>
        <v>3.79461</v>
      </c>
      <c r="L405" s="91">
        <f t="shared" si="234"/>
        <v>4.0009499999999996</v>
      </c>
      <c r="M405" s="91">
        <f t="shared" si="234"/>
        <v>4.0878300000000003</v>
      </c>
      <c r="N405" s="91">
        <f t="shared" si="234"/>
        <v>4.1293600000000001</v>
      </c>
      <c r="O405" s="91">
        <f t="shared" si="234"/>
        <v>4.1506499999999997</v>
      </c>
      <c r="P405" s="91">
        <f t="shared" si="234"/>
        <v>4.1550000000000002</v>
      </c>
      <c r="Q405" s="91">
        <f t="shared" si="234"/>
        <v>4.1658499999999998</v>
      </c>
      <c r="R405" s="91">
        <f t="shared" si="234"/>
        <v>4.1509400000000003</v>
      </c>
      <c r="S405" s="91">
        <f t="shared" si="234"/>
        <v>4.14527</v>
      </c>
      <c r="T405" s="91">
        <f t="shared" si="234"/>
        <v>4.1077300000000001</v>
      </c>
      <c r="U405" s="91">
        <f t="shared" si="234"/>
        <v>4.1511800000000001</v>
      </c>
      <c r="V405" s="91">
        <f t="shared" si="234"/>
        <v>4.2835799999999997</v>
      </c>
      <c r="W405" s="91">
        <f t="shared" si="234"/>
        <v>4.1016399999999997</v>
      </c>
      <c r="X405" s="91">
        <f t="shared" si="234"/>
        <v>4.11402</v>
      </c>
      <c r="Y405" s="91">
        <f t="shared" si="234"/>
        <v>4.0738700000000003</v>
      </c>
      <c r="Z405" s="91">
        <f t="shared" si="234"/>
        <v>3.8121900000000002</v>
      </c>
      <c r="AA405" s="91">
        <f t="shared" si="234"/>
        <v>3.6038700000000001</v>
      </c>
    </row>
    <row r="406" spans="1:27" ht="12.75" customHeight="1" outlineLevel="1" x14ac:dyDescent="0.2">
      <c r="A406" s="99" t="s">
        <v>2048</v>
      </c>
      <c r="B406" s="63" t="s">
        <v>238</v>
      </c>
      <c r="C406" s="43" t="s">
        <v>79</v>
      </c>
      <c r="D406" s="44">
        <v>1268.02</v>
      </c>
      <c r="E406" s="44">
        <v>1233.1199999999999</v>
      </c>
      <c r="F406" s="44">
        <v>1198.57</v>
      </c>
      <c r="G406" s="44">
        <v>1172.1400000000001</v>
      </c>
      <c r="H406" s="44">
        <v>1171.97</v>
      </c>
      <c r="I406" s="44">
        <v>1216.0999999999999</v>
      </c>
      <c r="J406" s="44">
        <v>1248.69</v>
      </c>
      <c r="K406" s="44">
        <v>1458.14</v>
      </c>
      <c r="L406" s="44">
        <v>1664.48</v>
      </c>
      <c r="M406" s="44">
        <v>1751.36</v>
      </c>
      <c r="N406" s="44">
        <v>1792.89</v>
      </c>
      <c r="O406" s="44">
        <v>1814.18</v>
      </c>
      <c r="P406" s="44">
        <v>1818.53</v>
      </c>
      <c r="Q406" s="44">
        <v>1829.38</v>
      </c>
      <c r="R406" s="44">
        <v>1814.47</v>
      </c>
      <c r="S406" s="44">
        <v>1808.8</v>
      </c>
      <c r="T406" s="44">
        <v>1771.26</v>
      </c>
      <c r="U406" s="44">
        <v>1814.71</v>
      </c>
      <c r="V406" s="44">
        <v>1947.11</v>
      </c>
      <c r="W406" s="44">
        <v>1765.17</v>
      </c>
      <c r="X406" s="44">
        <v>1777.55</v>
      </c>
      <c r="Y406" s="44">
        <v>1737.4</v>
      </c>
      <c r="Z406" s="44">
        <v>1475.72</v>
      </c>
      <c r="AA406" s="44">
        <v>1267.4000000000001</v>
      </c>
    </row>
    <row r="407" spans="1:27" ht="12.75" customHeight="1" outlineLevel="1" x14ac:dyDescent="0.2">
      <c r="A407" s="99" t="s">
        <v>2049</v>
      </c>
      <c r="B407" s="63" t="s">
        <v>90</v>
      </c>
      <c r="C407" s="43" t="s">
        <v>79</v>
      </c>
      <c r="D407" s="44">
        <f>$D$327</f>
        <v>2222.89</v>
      </c>
      <c r="E407" s="44">
        <f t="shared" ref="E407:AA407" si="235">$D$327</f>
        <v>2222.89</v>
      </c>
      <c r="F407" s="44">
        <f t="shared" si="235"/>
        <v>2222.89</v>
      </c>
      <c r="G407" s="44">
        <f t="shared" si="235"/>
        <v>2222.89</v>
      </c>
      <c r="H407" s="44">
        <f t="shared" si="235"/>
        <v>2222.89</v>
      </c>
      <c r="I407" s="44">
        <f t="shared" si="235"/>
        <v>2222.89</v>
      </c>
      <c r="J407" s="44">
        <f t="shared" si="235"/>
        <v>2222.89</v>
      </c>
      <c r="K407" s="44">
        <f t="shared" si="235"/>
        <v>2222.89</v>
      </c>
      <c r="L407" s="44">
        <f t="shared" si="235"/>
        <v>2222.89</v>
      </c>
      <c r="M407" s="44">
        <f t="shared" si="235"/>
        <v>2222.89</v>
      </c>
      <c r="N407" s="44">
        <f t="shared" si="235"/>
        <v>2222.89</v>
      </c>
      <c r="O407" s="44">
        <f t="shared" si="235"/>
        <v>2222.89</v>
      </c>
      <c r="P407" s="44">
        <f t="shared" si="235"/>
        <v>2222.89</v>
      </c>
      <c r="Q407" s="44">
        <f t="shared" si="235"/>
        <v>2222.89</v>
      </c>
      <c r="R407" s="44">
        <f t="shared" si="235"/>
        <v>2222.89</v>
      </c>
      <c r="S407" s="44">
        <f t="shared" si="235"/>
        <v>2222.89</v>
      </c>
      <c r="T407" s="44">
        <f t="shared" si="235"/>
        <v>2222.89</v>
      </c>
      <c r="U407" s="44">
        <f t="shared" si="235"/>
        <v>2222.89</v>
      </c>
      <c r="V407" s="44">
        <f t="shared" si="235"/>
        <v>2222.89</v>
      </c>
      <c r="W407" s="44">
        <f t="shared" si="235"/>
        <v>2222.89</v>
      </c>
      <c r="X407" s="44">
        <f t="shared" si="235"/>
        <v>2222.89</v>
      </c>
      <c r="Y407" s="44">
        <f t="shared" si="235"/>
        <v>2222.89</v>
      </c>
      <c r="Z407" s="44">
        <f t="shared" si="235"/>
        <v>2222.89</v>
      </c>
      <c r="AA407" s="44">
        <f t="shared" si="235"/>
        <v>2222.89</v>
      </c>
    </row>
    <row r="408" spans="1:27" ht="12.75" customHeight="1" outlineLevel="1" x14ac:dyDescent="0.2">
      <c r="A408" s="99" t="s">
        <v>2050</v>
      </c>
      <c r="B408" s="63" t="s">
        <v>83</v>
      </c>
      <c r="C408" s="43" t="s">
        <v>79</v>
      </c>
      <c r="D408" s="44">
        <v>3.35</v>
      </c>
      <c r="E408" s="44">
        <v>3.35</v>
      </c>
      <c r="F408" s="44">
        <v>3.35</v>
      </c>
      <c r="G408" s="44">
        <v>3.35</v>
      </c>
      <c r="H408" s="44">
        <v>3.35</v>
      </c>
      <c r="I408" s="44">
        <v>3.35</v>
      </c>
      <c r="J408" s="44">
        <v>3.35</v>
      </c>
      <c r="K408" s="44">
        <v>3.35</v>
      </c>
      <c r="L408" s="44">
        <v>3.35</v>
      </c>
      <c r="M408" s="44">
        <v>3.35</v>
      </c>
      <c r="N408" s="44">
        <v>3.35</v>
      </c>
      <c r="O408" s="44">
        <v>3.35</v>
      </c>
      <c r="P408" s="44">
        <v>3.35</v>
      </c>
      <c r="Q408" s="44">
        <v>3.35</v>
      </c>
      <c r="R408" s="44">
        <v>3.35</v>
      </c>
      <c r="S408" s="44">
        <v>3.35</v>
      </c>
      <c r="T408" s="44">
        <v>3.35</v>
      </c>
      <c r="U408" s="44">
        <v>3.35</v>
      </c>
      <c r="V408" s="44">
        <v>3.35</v>
      </c>
      <c r="W408" s="44">
        <v>3.35</v>
      </c>
      <c r="X408" s="44">
        <v>3.35</v>
      </c>
      <c r="Y408" s="44">
        <v>3.35</v>
      </c>
      <c r="Z408" s="44">
        <v>3.35</v>
      </c>
      <c r="AA408" s="44">
        <v>3.35</v>
      </c>
    </row>
    <row r="409" spans="1:27" ht="12.75" customHeight="1" outlineLevel="1" x14ac:dyDescent="0.2">
      <c r="A409" s="99" t="s">
        <v>2051</v>
      </c>
      <c r="B409" s="63" t="s">
        <v>81</v>
      </c>
      <c r="C409" s="43" t="s">
        <v>79</v>
      </c>
      <c r="D409" s="44">
        <f>$D$11</f>
        <v>110.23</v>
      </c>
      <c r="E409" s="44">
        <f t="shared" ref="E409:AA409" si="236">$D$11</f>
        <v>110.23</v>
      </c>
      <c r="F409" s="44">
        <f t="shared" si="236"/>
        <v>110.23</v>
      </c>
      <c r="G409" s="44">
        <f t="shared" si="236"/>
        <v>110.23</v>
      </c>
      <c r="H409" s="44">
        <f t="shared" si="236"/>
        <v>110.23</v>
      </c>
      <c r="I409" s="44">
        <f t="shared" si="236"/>
        <v>110.23</v>
      </c>
      <c r="J409" s="44">
        <f t="shared" si="236"/>
        <v>110.23</v>
      </c>
      <c r="K409" s="44">
        <f t="shared" si="236"/>
        <v>110.23</v>
      </c>
      <c r="L409" s="44">
        <f t="shared" si="236"/>
        <v>110.23</v>
      </c>
      <c r="M409" s="44">
        <f t="shared" si="236"/>
        <v>110.23</v>
      </c>
      <c r="N409" s="44">
        <f t="shared" si="236"/>
        <v>110.23</v>
      </c>
      <c r="O409" s="44">
        <f t="shared" si="236"/>
        <v>110.23</v>
      </c>
      <c r="P409" s="44">
        <f t="shared" si="236"/>
        <v>110.23</v>
      </c>
      <c r="Q409" s="44">
        <f t="shared" si="236"/>
        <v>110.23</v>
      </c>
      <c r="R409" s="44">
        <f t="shared" si="236"/>
        <v>110.23</v>
      </c>
      <c r="S409" s="44">
        <f t="shared" si="236"/>
        <v>110.23</v>
      </c>
      <c r="T409" s="44">
        <f t="shared" si="236"/>
        <v>110.23</v>
      </c>
      <c r="U409" s="44">
        <f t="shared" si="236"/>
        <v>110.23</v>
      </c>
      <c r="V409" s="44">
        <f t="shared" si="236"/>
        <v>110.23</v>
      </c>
      <c r="W409" s="44">
        <f t="shared" si="236"/>
        <v>110.23</v>
      </c>
      <c r="X409" s="44">
        <f t="shared" si="236"/>
        <v>110.23</v>
      </c>
      <c r="Y409" s="44">
        <f t="shared" si="236"/>
        <v>110.23</v>
      </c>
      <c r="Z409" s="44">
        <f t="shared" si="236"/>
        <v>110.23</v>
      </c>
      <c r="AA409" s="44">
        <f t="shared" si="236"/>
        <v>110.23</v>
      </c>
    </row>
    <row r="410" spans="1:27" ht="12.75" customHeight="1" x14ac:dyDescent="0.2">
      <c r="A410" s="98" t="s">
        <v>2052</v>
      </c>
      <c r="B410" s="28" t="str">
        <f>"18"&amp;"."&amp;$B$800&amp;"."&amp;$B$801</f>
        <v>18.12.2023</v>
      </c>
      <c r="C410" s="90" t="s">
        <v>76</v>
      </c>
      <c r="D410" s="91">
        <f>ROUND(((D411+D412+D414+D413)/1000),5)</f>
        <v>3.5455999999999999</v>
      </c>
      <c r="E410" s="91">
        <f>ROUND(((E411+E412+E414+E413)/1000),5)</f>
        <v>3.4523100000000002</v>
      </c>
      <c r="F410" s="91">
        <f>ROUND(((F411+F412+F414+F413)/1000),5)</f>
        <v>3.3866800000000001</v>
      </c>
      <c r="G410" s="91">
        <f t="shared" ref="G410:AA410" si="237">ROUND(((G411+G412+G414+G413)/1000),5)</f>
        <v>3.38496</v>
      </c>
      <c r="H410" s="91">
        <f t="shared" si="237"/>
        <v>3.41493</v>
      </c>
      <c r="I410" s="91">
        <f t="shared" si="237"/>
        <v>3.54888</v>
      </c>
      <c r="J410" s="91">
        <f t="shared" si="237"/>
        <v>3.7765499999999999</v>
      </c>
      <c r="K410" s="91">
        <f t="shared" si="237"/>
        <v>4.0616399999999997</v>
      </c>
      <c r="L410" s="91">
        <f t="shared" si="237"/>
        <v>4.2734199999999998</v>
      </c>
      <c r="M410" s="91">
        <f t="shared" si="237"/>
        <v>4.3146699999999996</v>
      </c>
      <c r="N410" s="91">
        <f t="shared" si="237"/>
        <v>4.3052700000000002</v>
      </c>
      <c r="O410" s="91">
        <f t="shared" si="237"/>
        <v>4.3778899999999998</v>
      </c>
      <c r="P410" s="91">
        <f t="shared" si="237"/>
        <v>4.3635099999999998</v>
      </c>
      <c r="Q410" s="91">
        <f t="shared" si="237"/>
        <v>4.3807400000000003</v>
      </c>
      <c r="R410" s="91">
        <f t="shared" si="237"/>
        <v>4.3729399999999998</v>
      </c>
      <c r="S410" s="91">
        <f t="shared" si="237"/>
        <v>4.3607899999999997</v>
      </c>
      <c r="T410" s="91">
        <f t="shared" si="237"/>
        <v>4.5385099999999996</v>
      </c>
      <c r="U410" s="91">
        <f t="shared" si="237"/>
        <v>4.5634199999999998</v>
      </c>
      <c r="V410" s="91">
        <f t="shared" si="237"/>
        <v>4.48095</v>
      </c>
      <c r="W410" s="91">
        <f t="shared" si="237"/>
        <v>4.3132999999999999</v>
      </c>
      <c r="X410" s="91">
        <f t="shared" si="237"/>
        <v>4.2145200000000003</v>
      </c>
      <c r="Y410" s="91">
        <f t="shared" si="237"/>
        <v>4.0666000000000002</v>
      </c>
      <c r="Z410" s="91">
        <f t="shared" si="237"/>
        <v>3.8025899999999999</v>
      </c>
      <c r="AA410" s="91">
        <f t="shared" si="237"/>
        <v>3.5725099999999999</v>
      </c>
    </row>
    <row r="411" spans="1:27" ht="12.75" customHeight="1" outlineLevel="1" x14ac:dyDescent="0.2">
      <c r="A411" s="99" t="s">
        <v>2053</v>
      </c>
      <c r="B411" s="63" t="s">
        <v>238</v>
      </c>
      <c r="C411" s="43" t="s">
        <v>79</v>
      </c>
      <c r="D411" s="44">
        <v>1209.1300000000001</v>
      </c>
      <c r="E411" s="44">
        <v>1115.8399999999999</v>
      </c>
      <c r="F411" s="44">
        <v>1050.21</v>
      </c>
      <c r="G411" s="44">
        <v>1048.49</v>
      </c>
      <c r="H411" s="44">
        <v>1078.46</v>
      </c>
      <c r="I411" s="44">
        <v>1212.4100000000001</v>
      </c>
      <c r="J411" s="44">
        <v>1440.08</v>
      </c>
      <c r="K411" s="44">
        <v>1725.17</v>
      </c>
      <c r="L411" s="44">
        <v>1936.95</v>
      </c>
      <c r="M411" s="44">
        <v>1978.2</v>
      </c>
      <c r="N411" s="44">
        <v>1968.8</v>
      </c>
      <c r="O411" s="44">
        <v>2041.42</v>
      </c>
      <c r="P411" s="44">
        <v>2027.04</v>
      </c>
      <c r="Q411" s="44">
        <v>2044.27</v>
      </c>
      <c r="R411" s="44">
        <v>2036.47</v>
      </c>
      <c r="S411" s="44">
        <v>2024.32</v>
      </c>
      <c r="T411" s="44">
        <v>2202.04</v>
      </c>
      <c r="U411" s="44">
        <v>2226.9499999999998</v>
      </c>
      <c r="V411" s="44">
        <v>2144.48</v>
      </c>
      <c r="W411" s="44">
        <v>1976.83</v>
      </c>
      <c r="X411" s="44">
        <v>1878.05</v>
      </c>
      <c r="Y411" s="44">
        <v>1730.13</v>
      </c>
      <c r="Z411" s="44">
        <v>1466.12</v>
      </c>
      <c r="AA411" s="44">
        <v>1236.04</v>
      </c>
    </row>
    <row r="412" spans="1:27" ht="12.75" customHeight="1" outlineLevel="1" x14ac:dyDescent="0.2">
      <c r="A412" s="99" t="s">
        <v>2054</v>
      </c>
      <c r="B412" s="63" t="s">
        <v>90</v>
      </c>
      <c r="C412" s="43" t="s">
        <v>79</v>
      </c>
      <c r="D412" s="44">
        <f>$D$327</f>
        <v>2222.89</v>
      </c>
      <c r="E412" s="44">
        <f t="shared" ref="E412:AA412" si="238">$D$327</f>
        <v>2222.89</v>
      </c>
      <c r="F412" s="44">
        <f t="shared" si="238"/>
        <v>2222.89</v>
      </c>
      <c r="G412" s="44">
        <f t="shared" si="238"/>
        <v>2222.89</v>
      </c>
      <c r="H412" s="44">
        <f t="shared" si="238"/>
        <v>2222.89</v>
      </c>
      <c r="I412" s="44">
        <f t="shared" si="238"/>
        <v>2222.89</v>
      </c>
      <c r="J412" s="44">
        <f t="shared" si="238"/>
        <v>2222.89</v>
      </c>
      <c r="K412" s="44">
        <f t="shared" si="238"/>
        <v>2222.89</v>
      </c>
      <c r="L412" s="44">
        <f t="shared" si="238"/>
        <v>2222.89</v>
      </c>
      <c r="M412" s="44">
        <f t="shared" si="238"/>
        <v>2222.89</v>
      </c>
      <c r="N412" s="44">
        <f t="shared" si="238"/>
        <v>2222.89</v>
      </c>
      <c r="O412" s="44">
        <f t="shared" si="238"/>
        <v>2222.89</v>
      </c>
      <c r="P412" s="44">
        <f t="shared" si="238"/>
        <v>2222.89</v>
      </c>
      <c r="Q412" s="44">
        <f t="shared" si="238"/>
        <v>2222.89</v>
      </c>
      <c r="R412" s="44">
        <f t="shared" si="238"/>
        <v>2222.89</v>
      </c>
      <c r="S412" s="44">
        <f t="shared" si="238"/>
        <v>2222.89</v>
      </c>
      <c r="T412" s="44">
        <f t="shared" si="238"/>
        <v>2222.89</v>
      </c>
      <c r="U412" s="44">
        <f t="shared" si="238"/>
        <v>2222.89</v>
      </c>
      <c r="V412" s="44">
        <f t="shared" si="238"/>
        <v>2222.89</v>
      </c>
      <c r="W412" s="44">
        <f t="shared" si="238"/>
        <v>2222.89</v>
      </c>
      <c r="X412" s="44">
        <f t="shared" si="238"/>
        <v>2222.89</v>
      </c>
      <c r="Y412" s="44">
        <f t="shared" si="238"/>
        <v>2222.89</v>
      </c>
      <c r="Z412" s="44">
        <f t="shared" si="238"/>
        <v>2222.89</v>
      </c>
      <c r="AA412" s="44">
        <f t="shared" si="238"/>
        <v>2222.89</v>
      </c>
    </row>
    <row r="413" spans="1:27" ht="12.75" customHeight="1" outlineLevel="1" x14ac:dyDescent="0.2">
      <c r="A413" s="99" t="s">
        <v>2055</v>
      </c>
      <c r="B413" s="63" t="s">
        <v>83</v>
      </c>
      <c r="C413" s="43" t="s">
        <v>79</v>
      </c>
      <c r="D413" s="44">
        <v>3.35</v>
      </c>
      <c r="E413" s="44">
        <v>3.35</v>
      </c>
      <c r="F413" s="44">
        <v>3.35</v>
      </c>
      <c r="G413" s="44">
        <v>3.35</v>
      </c>
      <c r="H413" s="44">
        <v>3.35</v>
      </c>
      <c r="I413" s="44">
        <v>3.35</v>
      </c>
      <c r="J413" s="44">
        <v>3.35</v>
      </c>
      <c r="K413" s="44">
        <v>3.35</v>
      </c>
      <c r="L413" s="44">
        <v>3.35</v>
      </c>
      <c r="M413" s="44">
        <v>3.35</v>
      </c>
      <c r="N413" s="44">
        <v>3.35</v>
      </c>
      <c r="O413" s="44">
        <v>3.35</v>
      </c>
      <c r="P413" s="44">
        <v>3.35</v>
      </c>
      <c r="Q413" s="44">
        <v>3.35</v>
      </c>
      <c r="R413" s="44">
        <v>3.35</v>
      </c>
      <c r="S413" s="44">
        <v>3.35</v>
      </c>
      <c r="T413" s="44">
        <v>3.35</v>
      </c>
      <c r="U413" s="44">
        <v>3.35</v>
      </c>
      <c r="V413" s="44">
        <v>3.35</v>
      </c>
      <c r="W413" s="44">
        <v>3.35</v>
      </c>
      <c r="X413" s="44">
        <v>3.35</v>
      </c>
      <c r="Y413" s="44">
        <v>3.35</v>
      </c>
      <c r="Z413" s="44">
        <v>3.35</v>
      </c>
      <c r="AA413" s="44">
        <v>3.35</v>
      </c>
    </row>
    <row r="414" spans="1:27" ht="12.75" customHeight="1" outlineLevel="1" x14ac:dyDescent="0.2">
      <c r="A414" s="99" t="s">
        <v>2056</v>
      </c>
      <c r="B414" s="63" t="s">
        <v>81</v>
      </c>
      <c r="C414" s="43" t="s">
        <v>79</v>
      </c>
      <c r="D414" s="44">
        <f>$D$11</f>
        <v>110.23</v>
      </c>
      <c r="E414" s="44">
        <f t="shared" ref="E414:AA414" si="239">$D$11</f>
        <v>110.23</v>
      </c>
      <c r="F414" s="44">
        <f t="shared" si="239"/>
        <v>110.23</v>
      </c>
      <c r="G414" s="44">
        <f t="shared" si="239"/>
        <v>110.23</v>
      </c>
      <c r="H414" s="44">
        <f t="shared" si="239"/>
        <v>110.23</v>
      </c>
      <c r="I414" s="44">
        <f t="shared" si="239"/>
        <v>110.23</v>
      </c>
      <c r="J414" s="44">
        <f t="shared" si="239"/>
        <v>110.23</v>
      </c>
      <c r="K414" s="44">
        <f t="shared" si="239"/>
        <v>110.23</v>
      </c>
      <c r="L414" s="44">
        <f t="shared" si="239"/>
        <v>110.23</v>
      </c>
      <c r="M414" s="44">
        <f t="shared" si="239"/>
        <v>110.23</v>
      </c>
      <c r="N414" s="44">
        <f t="shared" si="239"/>
        <v>110.23</v>
      </c>
      <c r="O414" s="44">
        <f t="shared" si="239"/>
        <v>110.23</v>
      </c>
      <c r="P414" s="44">
        <f t="shared" si="239"/>
        <v>110.23</v>
      </c>
      <c r="Q414" s="44">
        <f t="shared" si="239"/>
        <v>110.23</v>
      </c>
      <c r="R414" s="44">
        <f t="shared" si="239"/>
        <v>110.23</v>
      </c>
      <c r="S414" s="44">
        <f t="shared" si="239"/>
        <v>110.23</v>
      </c>
      <c r="T414" s="44">
        <f t="shared" si="239"/>
        <v>110.23</v>
      </c>
      <c r="U414" s="44">
        <f t="shared" si="239"/>
        <v>110.23</v>
      </c>
      <c r="V414" s="44">
        <f t="shared" si="239"/>
        <v>110.23</v>
      </c>
      <c r="W414" s="44">
        <f t="shared" si="239"/>
        <v>110.23</v>
      </c>
      <c r="X414" s="44">
        <f t="shared" si="239"/>
        <v>110.23</v>
      </c>
      <c r="Y414" s="44">
        <f t="shared" si="239"/>
        <v>110.23</v>
      </c>
      <c r="Z414" s="44">
        <f t="shared" si="239"/>
        <v>110.23</v>
      </c>
      <c r="AA414" s="44">
        <f t="shared" si="239"/>
        <v>110.23</v>
      </c>
    </row>
    <row r="415" spans="1:27" ht="12.75" customHeight="1" x14ac:dyDescent="0.2">
      <c r="A415" s="98" t="s">
        <v>2057</v>
      </c>
      <c r="B415" s="28" t="str">
        <f>"19"&amp;"."&amp;$B$800&amp;"."&amp;$B$801</f>
        <v>19.12.2023</v>
      </c>
      <c r="C415" s="90" t="s">
        <v>76</v>
      </c>
      <c r="D415" s="91">
        <f>ROUND(((D416+D417+D419+D418)/1000),5)</f>
        <v>3.5201899999999999</v>
      </c>
      <c r="E415" s="91">
        <f>ROUND(((E416+E417+E419+E418)/1000),5)</f>
        <v>3.44292</v>
      </c>
      <c r="F415" s="91">
        <f>ROUND(((F416+F417+F419+F418)/1000),5)</f>
        <v>3.4156599999999999</v>
      </c>
      <c r="G415" s="91">
        <f t="shared" ref="G415:AA415" si="240">ROUND(((G416+G417+G419+G418)/1000),5)</f>
        <v>3.4153799999999999</v>
      </c>
      <c r="H415" s="91">
        <f t="shared" si="240"/>
        <v>3.4237799999999998</v>
      </c>
      <c r="I415" s="91">
        <f t="shared" si="240"/>
        <v>3.56697</v>
      </c>
      <c r="J415" s="91">
        <f t="shared" si="240"/>
        <v>3.7902300000000002</v>
      </c>
      <c r="K415" s="91">
        <f t="shared" si="240"/>
        <v>4.0048000000000004</v>
      </c>
      <c r="L415" s="91">
        <f t="shared" si="240"/>
        <v>4.2314499999999997</v>
      </c>
      <c r="M415" s="91">
        <f t="shared" si="240"/>
        <v>4.2766500000000001</v>
      </c>
      <c r="N415" s="91">
        <f t="shared" si="240"/>
        <v>4.3153800000000002</v>
      </c>
      <c r="O415" s="91">
        <f t="shared" si="240"/>
        <v>4.3407999999999998</v>
      </c>
      <c r="P415" s="91">
        <f t="shared" si="240"/>
        <v>4.3289400000000002</v>
      </c>
      <c r="Q415" s="91">
        <f t="shared" si="240"/>
        <v>4.34396</v>
      </c>
      <c r="R415" s="91">
        <f t="shared" si="240"/>
        <v>4.3432300000000001</v>
      </c>
      <c r="S415" s="91">
        <f t="shared" si="240"/>
        <v>4.3107800000000003</v>
      </c>
      <c r="T415" s="91">
        <f t="shared" si="240"/>
        <v>4.4223999999999997</v>
      </c>
      <c r="U415" s="91">
        <f t="shared" si="240"/>
        <v>4.3393199999999998</v>
      </c>
      <c r="V415" s="91">
        <f t="shared" si="240"/>
        <v>4.3103300000000004</v>
      </c>
      <c r="W415" s="91">
        <f t="shared" si="240"/>
        <v>4.3049299999999997</v>
      </c>
      <c r="X415" s="91">
        <f t="shared" si="240"/>
        <v>4.2015900000000004</v>
      </c>
      <c r="Y415" s="91">
        <f t="shared" si="240"/>
        <v>4.0335599999999996</v>
      </c>
      <c r="Z415" s="91">
        <f t="shared" si="240"/>
        <v>3.7978900000000002</v>
      </c>
      <c r="AA415" s="91">
        <f t="shared" si="240"/>
        <v>3.5612599999999999</v>
      </c>
    </row>
    <row r="416" spans="1:27" ht="12.75" customHeight="1" outlineLevel="1" x14ac:dyDescent="0.2">
      <c r="A416" s="99" t="s">
        <v>2058</v>
      </c>
      <c r="B416" s="63" t="s">
        <v>238</v>
      </c>
      <c r="C416" s="43" t="s">
        <v>79</v>
      </c>
      <c r="D416" s="44">
        <v>1183.72</v>
      </c>
      <c r="E416" s="44">
        <v>1106.45</v>
      </c>
      <c r="F416" s="44">
        <v>1079.19</v>
      </c>
      <c r="G416" s="44">
        <v>1078.9100000000001</v>
      </c>
      <c r="H416" s="44">
        <v>1087.31</v>
      </c>
      <c r="I416" s="44">
        <v>1230.5</v>
      </c>
      <c r="J416" s="44">
        <v>1453.76</v>
      </c>
      <c r="K416" s="44">
        <v>1668.33</v>
      </c>
      <c r="L416" s="44">
        <v>1894.98</v>
      </c>
      <c r="M416" s="44">
        <v>1940.18</v>
      </c>
      <c r="N416" s="44">
        <v>1978.91</v>
      </c>
      <c r="O416" s="44">
        <v>2004.33</v>
      </c>
      <c r="P416" s="44">
        <v>1992.47</v>
      </c>
      <c r="Q416" s="44">
        <v>2007.49</v>
      </c>
      <c r="R416" s="44">
        <v>2006.76</v>
      </c>
      <c r="S416" s="44">
        <v>1974.31</v>
      </c>
      <c r="T416" s="44">
        <v>2085.9299999999998</v>
      </c>
      <c r="U416" s="44">
        <v>2002.85</v>
      </c>
      <c r="V416" s="44">
        <v>1973.86</v>
      </c>
      <c r="W416" s="44">
        <v>1968.46</v>
      </c>
      <c r="X416" s="44">
        <v>1865.12</v>
      </c>
      <c r="Y416" s="44">
        <v>1697.09</v>
      </c>
      <c r="Z416" s="44">
        <v>1461.42</v>
      </c>
      <c r="AA416" s="44">
        <v>1224.79</v>
      </c>
    </row>
    <row r="417" spans="1:27" ht="12.75" customHeight="1" outlineLevel="1" x14ac:dyDescent="0.2">
      <c r="A417" s="99" t="s">
        <v>2059</v>
      </c>
      <c r="B417" s="63" t="s">
        <v>90</v>
      </c>
      <c r="C417" s="43" t="s">
        <v>79</v>
      </c>
      <c r="D417" s="44">
        <f>$D$327</f>
        <v>2222.89</v>
      </c>
      <c r="E417" s="44">
        <f t="shared" ref="E417:AA417" si="241">$D$327</f>
        <v>2222.89</v>
      </c>
      <c r="F417" s="44">
        <f t="shared" si="241"/>
        <v>2222.89</v>
      </c>
      <c r="G417" s="44">
        <f t="shared" si="241"/>
        <v>2222.89</v>
      </c>
      <c r="H417" s="44">
        <f t="shared" si="241"/>
        <v>2222.89</v>
      </c>
      <c r="I417" s="44">
        <f t="shared" si="241"/>
        <v>2222.89</v>
      </c>
      <c r="J417" s="44">
        <f t="shared" si="241"/>
        <v>2222.89</v>
      </c>
      <c r="K417" s="44">
        <f t="shared" si="241"/>
        <v>2222.89</v>
      </c>
      <c r="L417" s="44">
        <f t="shared" si="241"/>
        <v>2222.89</v>
      </c>
      <c r="M417" s="44">
        <f t="shared" si="241"/>
        <v>2222.89</v>
      </c>
      <c r="N417" s="44">
        <f t="shared" si="241"/>
        <v>2222.89</v>
      </c>
      <c r="O417" s="44">
        <f t="shared" si="241"/>
        <v>2222.89</v>
      </c>
      <c r="P417" s="44">
        <f t="shared" si="241"/>
        <v>2222.89</v>
      </c>
      <c r="Q417" s="44">
        <f t="shared" si="241"/>
        <v>2222.89</v>
      </c>
      <c r="R417" s="44">
        <f t="shared" si="241"/>
        <v>2222.89</v>
      </c>
      <c r="S417" s="44">
        <f t="shared" si="241"/>
        <v>2222.89</v>
      </c>
      <c r="T417" s="44">
        <f t="shared" si="241"/>
        <v>2222.89</v>
      </c>
      <c r="U417" s="44">
        <f t="shared" si="241"/>
        <v>2222.89</v>
      </c>
      <c r="V417" s="44">
        <f t="shared" si="241"/>
        <v>2222.89</v>
      </c>
      <c r="W417" s="44">
        <f t="shared" si="241"/>
        <v>2222.89</v>
      </c>
      <c r="X417" s="44">
        <f t="shared" si="241"/>
        <v>2222.89</v>
      </c>
      <c r="Y417" s="44">
        <f t="shared" si="241"/>
        <v>2222.89</v>
      </c>
      <c r="Z417" s="44">
        <f t="shared" si="241"/>
        <v>2222.89</v>
      </c>
      <c r="AA417" s="44">
        <f t="shared" si="241"/>
        <v>2222.89</v>
      </c>
    </row>
    <row r="418" spans="1:27" ht="12.75" customHeight="1" outlineLevel="1" x14ac:dyDescent="0.2">
      <c r="A418" s="99" t="s">
        <v>2060</v>
      </c>
      <c r="B418" s="63" t="s">
        <v>83</v>
      </c>
      <c r="C418" s="43" t="s">
        <v>79</v>
      </c>
      <c r="D418" s="111">
        <v>3.35</v>
      </c>
      <c r="E418" s="111">
        <v>3.35</v>
      </c>
      <c r="F418" s="111">
        <v>3.35</v>
      </c>
      <c r="G418" s="111">
        <v>3.35</v>
      </c>
      <c r="H418" s="111">
        <v>3.35</v>
      </c>
      <c r="I418" s="111">
        <v>3.35</v>
      </c>
      <c r="J418" s="111">
        <v>3.35</v>
      </c>
      <c r="K418" s="111">
        <v>3.35</v>
      </c>
      <c r="L418" s="111">
        <v>3.35</v>
      </c>
      <c r="M418" s="111">
        <v>3.35</v>
      </c>
      <c r="N418" s="111">
        <v>3.35</v>
      </c>
      <c r="O418" s="111">
        <v>3.35</v>
      </c>
      <c r="P418" s="111">
        <v>3.35</v>
      </c>
      <c r="Q418" s="111">
        <v>3.35</v>
      </c>
      <c r="R418" s="111">
        <v>3.35</v>
      </c>
      <c r="S418" s="111">
        <v>3.35</v>
      </c>
      <c r="T418" s="111">
        <v>3.35</v>
      </c>
      <c r="U418" s="111">
        <v>3.35</v>
      </c>
      <c r="V418" s="111">
        <v>3.35</v>
      </c>
      <c r="W418" s="111">
        <v>3.35</v>
      </c>
      <c r="X418" s="111">
        <v>3.35</v>
      </c>
      <c r="Y418" s="111">
        <v>3.35</v>
      </c>
      <c r="Z418" s="111">
        <v>3.35</v>
      </c>
      <c r="AA418" s="111">
        <v>3.35</v>
      </c>
    </row>
    <row r="419" spans="1:27" ht="12.75" customHeight="1" outlineLevel="1" x14ac:dyDescent="0.2">
      <c r="A419" s="99" t="s">
        <v>2061</v>
      </c>
      <c r="B419" s="63" t="s">
        <v>81</v>
      </c>
      <c r="C419" s="43" t="s">
        <v>79</v>
      </c>
      <c r="D419" s="44">
        <f>$D$11</f>
        <v>110.23</v>
      </c>
      <c r="E419" s="44">
        <f t="shared" ref="E419:AA419" si="242">$D$11</f>
        <v>110.23</v>
      </c>
      <c r="F419" s="44">
        <f t="shared" si="242"/>
        <v>110.23</v>
      </c>
      <c r="G419" s="44">
        <f t="shared" si="242"/>
        <v>110.23</v>
      </c>
      <c r="H419" s="44">
        <f t="shared" si="242"/>
        <v>110.23</v>
      </c>
      <c r="I419" s="44">
        <f t="shared" si="242"/>
        <v>110.23</v>
      </c>
      <c r="J419" s="44">
        <f t="shared" si="242"/>
        <v>110.23</v>
      </c>
      <c r="K419" s="44">
        <f t="shared" si="242"/>
        <v>110.23</v>
      </c>
      <c r="L419" s="44">
        <f t="shared" si="242"/>
        <v>110.23</v>
      </c>
      <c r="M419" s="44">
        <f t="shared" si="242"/>
        <v>110.23</v>
      </c>
      <c r="N419" s="44">
        <f t="shared" si="242"/>
        <v>110.23</v>
      </c>
      <c r="O419" s="44">
        <f t="shared" si="242"/>
        <v>110.23</v>
      </c>
      <c r="P419" s="44">
        <f t="shared" si="242"/>
        <v>110.23</v>
      </c>
      <c r="Q419" s="44">
        <f t="shared" si="242"/>
        <v>110.23</v>
      </c>
      <c r="R419" s="44">
        <f t="shared" si="242"/>
        <v>110.23</v>
      </c>
      <c r="S419" s="44">
        <f t="shared" si="242"/>
        <v>110.23</v>
      </c>
      <c r="T419" s="44">
        <f t="shared" si="242"/>
        <v>110.23</v>
      </c>
      <c r="U419" s="44">
        <f t="shared" si="242"/>
        <v>110.23</v>
      </c>
      <c r="V419" s="44">
        <f t="shared" si="242"/>
        <v>110.23</v>
      </c>
      <c r="W419" s="44">
        <f t="shared" si="242"/>
        <v>110.23</v>
      </c>
      <c r="X419" s="44">
        <f t="shared" si="242"/>
        <v>110.23</v>
      </c>
      <c r="Y419" s="44">
        <f t="shared" si="242"/>
        <v>110.23</v>
      </c>
      <c r="Z419" s="44">
        <f t="shared" si="242"/>
        <v>110.23</v>
      </c>
      <c r="AA419" s="44">
        <f t="shared" si="242"/>
        <v>110.23</v>
      </c>
    </row>
    <row r="420" spans="1:27" ht="12.75" customHeight="1" x14ac:dyDescent="0.2">
      <c r="A420" s="98" t="s">
        <v>2062</v>
      </c>
      <c r="B420" s="28" t="str">
        <f>"20"&amp;"."&amp;$B$800&amp;"."&amp;$B$801</f>
        <v>20.12.2023</v>
      </c>
      <c r="C420" s="90" t="s">
        <v>76</v>
      </c>
      <c r="D420" s="91">
        <f>ROUND(((D421+D422+D424+D423)/1000),5)</f>
        <v>3.5712299999999999</v>
      </c>
      <c r="E420" s="91">
        <f>ROUND(((E421+E422+E424+E423)/1000),5)</f>
        <v>3.5230700000000001</v>
      </c>
      <c r="F420" s="91">
        <f>ROUND(((F421+F422+F424+F423)/1000),5)</f>
        <v>3.4647100000000002</v>
      </c>
      <c r="G420" s="91">
        <f t="shared" ref="G420:AA420" si="243">ROUND(((G421+G422+G424+G423)/1000),5)</f>
        <v>3.45879</v>
      </c>
      <c r="H420" s="91">
        <f t="shared" si="243"/>
        <v>3.5355099999999999</v>
      </c>
      <c r="I420" s="91">
        <f t="shared" si="243"/>
        <v>3.5828199999999999</v>
      </c>
      <c r="J420" s="91">
        <f t="shared" si="243"/>
        <v>3.80064</v>
      </c>
      <c r="K420" s="91">
        <f t="shared" si="243"/>
        <v>3.9922800000000001</v>
      </c>
      <c r="L420" s="91">
        <f t="shared" si="243"/>
        <v>4.2632000000000003</v>
      </c>
      <c r="M420" s="91">
        <f t="shared" si="243"/>
        <v>4.2858099999999997</v>
      </c>
      <c r="N420" s="91">
        <f t="shared" si="243"/>
        <v>4.2873900000000003</v>
      </c>
      <c r="O420" s="91">
        <f t="shared" si="243"/>
        <v>4.3867399999999996</v>
      </c>
      <c r="P420" s="91">
        <f t="shared" si="243"/>
        <v>4.3307599999999997</v>
      </c>
      <c r="Q420" s="91">
        <f t="shared" si="243"/>
        <v>4.3502599999999996</v>
      </c>
      <c r="R420" s="91">
        <f t="shared" si="243"/>
        <v>4.3303099999999999</v>
      </c>
      <c r="S420" s="91">
        <f t="shared" si="243"/>
        <v>4.2810800000000002</v>
      </c>
      <c r="T420" s="91">
        <f t="shared" si="243"/>
        <v>4.2252299999999998</v>
      </c>
      <c r="U420" s="91">
        <f t="shared" si="243"/>
        <v>4.2286000000000001</v>
      </c>
      <c r="V420" s="91">
        <f t="shared" si="243"/>
        <v>4.2788300000000001</v>
      </c>
      <c r="W420" s="91">
        <f t="shared" si="243"/>
        <v>4.2794299999999996</v>
      </c>
      <c r="X420" s="91">
        <f t="shared" si="243"/>
        <v>4.1005599999999998</v>
      </c>
      <c r="Y420" s="91">
        <f t="shared" si="243"/>
        <v>3.9590000000000001</v>
      </c>
      <c r="Z420" s="91">
        <f t="shared" si="243"/>
        <v>3.80525</v>
      </c>
      <c r="AA420" s="91">
        <f t="shared" si="243"/>
        <v>3.5703499999999999</v>
      </c>
    </row>
    <row r="421" spans="1:27" ht="12.75" customHeight="1" outlineLevel="1" x14ac:dyDescent="0.2">
      <c r="A421" s="99" t="s">
        <v>2063</v>
      </c>
      <c r="B421" s="63" t="s">
        <v>238</v>
      </c>
      <c r="C421" s="43" t="s">
        <v>79</v>
      </c>
      <c r="D421" s="44">
        <v>1234.76</v>
      </c>
      <c r="E421" s="44">
        <v>1186.5999999999999</v>
      </c>
      <c r="F421" s="44">
        <v>1128.24</v>
      </c>
      <c r="G421" s="44">
        <v>1122.32</v>
      </c>
      <c r="H421" s="44">
        <v>1199.04</v>
      </c>
      <c r="I421" s="44">
        <v>1246.3499999999999</v>
      </c>
      <c r="J421" s="44">
        <v>1464.17</v>
      </c>
      <c r="K421" s="44">
        <v>1655.81</v>
      </c>
      <c r="L421" s="44">
        <v>1926.73</v>
      </c>
      <c r="M421" s="44">
        <v>1949.34</v>
      </c>
      <c r="N421" s="44">
        <v>1950.92</v>
      </c>
      <c r="O421" s="44">
        <v>2050.27</v>
      </c>
      <c r="P421" s="44">
        <v>1994.29</v>
      </c>
      <c r="Q421" s="44">
        <v>2013.79</v>
      </c>
      <c r="R421" s="44">
        <v>1993.84</v>
      </c>
      <c r="S421" s="44">
        <v>1944.61</v>
      </c>
      <c r="T421" s="44">
        <v>1888.76</v>
      </c>
      <c r="U421" s="44">
        <v>1892.13</v>
      </c>
      <c r="V421" s="44">
        <v>1942.36</v>
      </c>
      <c r="W421" s="44">
        <v>1942.96</v>
      </c>
      <c r="X421" s="44">
        <v>1764.09</v>
      </c>
      <c r="Y421" s="44">
        <v>1622.53</v>
      </c>
      <c r="Z421" s="44">
        <v>1468.78</v>
      </c>
      <c r="AA421" s="44">
        <v>1233.8800000000001</v>
      </c>
    </row>
    <row r="422" spans="1:27" ht="12.75" customHeight="1" outlineLevel="1" x14ac:dyDescent="0.2">
      <c r="A422" s="99" t="s">
        <v>2064</v>
      </c>
      <c r="B422" s="63" t="s">
        <v>90</v>
      </c>
      <c r="C422" s="43" t="s">
        <v>79</v>
      </c>
      <c r="D422" s="44">
        <f>$D$327</f>
        <v>2222.89</v>
      </c>
      <c r="E422" s="44">
        <f t="shared" ref="E422:AA422" si="244">$D$327</f>
        <v>2222.89</v>
      </c>
      <c r="F422" s="44">
        <f t="shared" si="244"/>
        <v>2222.89</v>
      </c>
      <c r="G422" s="44">
        <f t="shared" si="244"/>
        <v>2222.89</v>
      </c>
      <c r="H422" s="44">
        <f t="shared" si="244"/>
        <v>2222.89</v>
      </c>
      <c r="I422" s="44">
        <f t="shared" si="244"/>
        <v>2222.89</v>
      </c>
      <c r="J422" s="44">
        <f t="shared" si="244"/>
        <v>2222.89</v>
      </c>
      <c r="K422" s="44">
        <f t="shared" si="244"/>
        <v>2222.89</v>
      </c>
      <c r="L422" s="44">
        <f t="shared" si="244"/>
        <v>2222.89</v>
      </c>
      <c r="M422" s="44">
        <f t="shared" si="244"/>
        <v>2222.89</v>
      </c>
      <c r="N422" s="44">
        <f t="shared" si="244"/>
        <v>2222.89</v>
      </c>
      <c r="O422" s="44">
        <f t="shared" si="244"/>
        <v>2222.89</v>
      </c>
      <c r="P422" s="44">
        <f t="shared" si="244"/>
        <v>2222.89</v>
      </c>
      <c r="Q422" s="44">
        <f t="shared" si="244"/>
        <v>2222.89</v>
      </c>
      <c r="R422" s="44">
        <f t="shared" si="244"/>
        <v>2222.89</v>
      </c>
      <c r="S422" s="44">
        <f t="shared" si="244"/>
        <v>2222.89</v>
      </c>
      <c r="T422" s="44">
        <f t="shared" si="244"/>
        <v>2222.89</v>
      </c>
      <c r="U422" s="44">
        <f t="shared" si="244"/>
        <v>2222.89</v>
      </c>
      <c r="V422" s="44">
        <f t="shared" si="244"/>
        <v>2222.89</v>
      </c>
      <c r="W422" s="44">
        <f t="shared" si="244"/>
        <v>2222.89</v>
      </c>
      <c r="X422" s="44">
        <f t="shared" si="244"/>
        <v>2222.89</v>
      </c>
      <c r="Y422" s="44">
        <f t="shared" si="244"/>
        <v>2222.89</v>
      </c>
      <c r="Z422" s="44">
        <f t="shared" si="244"/>
        <v>2222.89</v>
      </c>
      <c r="AA422" s="44">
        <f t="shared" si="244"/>
        <v>2222.89</v>
      </c>
    </row>
    <row r="423" spans="1:27" ht="12.75" customHeight="1" outlineLevel="1" x14ac:dyDescent="0.2">
      <c r="A423" s="99" t="s">
        <v>2065</v>
      </c>
      <c r="B423" s="63" t="s">
        <v>83</v>
      </c>
      <c r="C423" s="43" t="s">
        <v>79</v>
      </c>
      <c r="D423" s="44">
        <v>3.35</v>
      </c>
      <c r="E423" s="44">
        <v>3.35</v>
      </c>
      <c r="F423" s="44">
        <v>3.35</v>
      </c>
      <c r="G423" s="44">
        <v>3.35</v>
      </c>
      <c r="H423" s="44">
        <v>3.35</v>
      </c>
      <c r="I423" s="44">
        <v>3.35</v>
      </c>
      <c r="J423" s="44">
        <v>3.35</v>
      </c>
      <c r="K423" s="44">
        <v>3.35</v>
      </c>
      <c r="L423" s="44">
        <v>3.35</v>
      </c>
      <c r="M423" s="44">
        <v>3.35</v>
      </c>
      <c r="N423" s="44">
        <v>3.35</v>
      </c>
      <c r="O423" s="44">
        <v>3.35</v>
      </c>
      <c r="P423" s="44">
        <v>3.35</v>
      </c>
      <c r="Q423" s="44">
        <v>3.35</v>
      </c>
      <c r="R423" s="44">
        <v>3.35</v>
      </c>
      <c r="S423" s="44">
        <v>3.35</v>
      </c>
      <c r="T423" s="44">
        <v>3.35</v>
      </c>
      <c r="U423" s="44">
        <v>3.35</v>
      </c>
      <c r="V423" s="44">
        <v>3.35</v>
      </c>
      <c r="W423" s="44">
        <v>3.35</v>
      </c>
      <c r="X423" s="44">
        <v>3.35</v>
      </c>
      <c r="Y423" s="44">
        <v>3.35</v>
      </c>
      <c r="Z423" s="44">
        <v>3.35</v>
      </c>
      <c r="AA423" s="44">
        <v>3.35</v>
      </c>
    </row>
    <row r="424" spans="1:27" ht="12.75" customHeight="1" outlineLevel="1" x14ac:dyDescent="0.2">
      <c r="A424" s="99" t="s">
        <v>2066</v>
      </c>
      <c r="B424" s="63" t="s">
        <v>81</v>
      </c>
      <c r="C424" s="43" t="s">
        <v>79</v>
      </c>
      <c r="D424" s="44">
        <f>$D$11</f>
        <v>110.23</v>
      </c>
      <c r="E424" s="44">
        <f t="shared" ref="E424:AA424" si="245">$D$11</f>
        <v>110.23</v>
      </c>
      <c r="F424" s="44">
        <f t="shared" si="245"/>
        <v>110.23</v>
      </c>
      <c r="G424" s="44">
        <f t="shared" si="245"/>
        <v>110.23</v>
      </c>
      <c r="H424" s="44">
        <f t="shared" si="245"/>
        <v>110.23</v>
      </c>
      <c r="I424" s="44">
        <f t="shared" si="245"/>
        <v>110.23</v>
      </c>
      <c r="J424" s="44">
        <f t="shared" si="245"/>
        <v>110.23</v>
      </c>
      <c r="K424" s="44">
        <f t="shared" si="245"/>
        <v>110.23</v>
      </c>
      <c r="L424" s="44">
        <f t="shared" si="245"/>
        <v>110.23</v>
      </c>
      <c r="M424" s="44">
        <f t="shared" si="245"/>
        <v>110.23</v>
      </c>
      <c r="N424" s="44">
        <f t="shared" si="245"/>
        <v>110.23</v>
      </c>
      <c r="O424" s="44">
        <f t="shared" si="245"/>
        <v>110.23</v>
      </c>
      <c r="P424" s="44">
        <f t="shared" si="245"/>
        <v>110.23</v>
      </c>
      <c r="Q424" s="44">
        <f t="shared" si="245"/>
        <v>110.23</v>
      </c>
      <c r="R424" s="44">
        <f t="shared" si="245"/>
        <v>110.23</v>
      </c>
      <c r="S424" s="44">
        <f t="shared" si="245"/>
        <v>110.23</v>
      </c>
      <c r="T424" s="44">
        <f t="shared" si="245"/>
        <v>110.23</v>
      </c>
      <c r="U424" s="44">
        <f t="shared" si="245"/>
        <v>110.23</v>
      </c>
      <c r="V424" s="44">
        <f t="shared" si="245"/>
        <v>110.23</v>
      </c>
      <c r="W424" s="44">
        <f t="shared" si="245"/>
        <v>110.23</v>
      </c>
      <c r="X424" s="44">
        <f t="shared" si="245"/>
        <v>110.23</v>
      </c>
      <c r="Y424" s="44">
        <f t="shared" si="245"/>
        <v>110.23</v>
      </c>
      <c r="Z424" s="44">
        <f t="shared" si="245"/>
        <v>110.23</v>
      </c>
      <c r="AA424" s="44">
        <f t="shared" si="245"/>
        <v>110.23</v>
      </c>
    </row>
    <row r="425" spans="1:27" ht="12.75" customHeight="1" x14ac:dyDescent="0.2">
      <c r="A425" s="98" t="s">
        <v>2067</v>
      </c>
      <c r="B425" s="28" t="str">
        <f>"21"&amp;"."&amp;$B$800&amp;"."&amp;$B$801</f>
        <v>21.12.2023</v>
      </c>
      <c r="C425" s="90" t="s">
        <v>76</v>
      </c>
      <c r="D425" s="91">
        <f>ROUND(((D426+D427+D429+D428)/1000),5)</f>
        <v>3.57009</v>
      </c>
      <c r="E425" s="91">
        <f>ROUND(((E426+E427+E429+E428)/1000),5)</f>
        <v>3.5215100000000001</v>
      </c>
      <c r="F425" s="91">
        <f>ROUND(((F426+F427+F429+F428)/1000),5)</f>
        <v>3.5059100000000001</v>
      </c>
      <c r="G425" s="91">
        <f t="shared" ref="G425:AA425" si="246">ROUND(((G426+G427+G429+G428)/1000),5)</f>
        <v>3.5144899999999999</v>
      </c>
      <c r="H425" s="91">
        <f t="shared" si="246"/>
        <v>3.5593300000000001</v>
      </c>
      <c r="I425" s="91">
        <f t="shared" si="246"/>
        <v>3.6494900000000001</v>
      </c>
      <c r="J425" s="91">
        <f t="shared" si="246"/>
        <v>3.7971400000000002</v>
      </c>
      <c r="K425" s="91">
        <f t="shared" si="246"/>
        <v>4.1090999999999998</v>
      </c>
      <c r="L425" s="91">
        <f t="shared" si="246"/>
        <v>4.2673800000000002</v>
      </c>
      <c r="M425" s="91">
        <f t="shared" si="246"/>
        <v>4.2628899999999996</v>
      </c>
      <c r="N425" s="91">
        <f t="shared" si="246"/>
        <v>4.2855499999999997</v>
      </c>
      <c r="O425" s="91">
        <f t="shared" si="246"/>
        <v>4.3722500000000002</v>
      </c>
      <c r="P425" s="91">
        <f t="shared" si="246"/>
        <v>4.3396299999999997</v>
      </c>
      <c r="Q425" s="91">
        <f t="shared" si="246"/>
        <v>4.3741300000000001</v>
      </c>
      <c r="R425" s="91">
        <f t="shared" si="246"/>
        <v>4.3590900000000001</v>
      </c>
      <c r="S425" s="91">
        <f t="shared" si="246"/>
        <v>4.3143700000000003</v>
      </c>
      <c r="T425" s="91">
        <f t="shared" si="246"/>
        <v>4.3286699999999998</v>
      </c>
      <c r="U425" s="91">
        <f t="shared" si="246"/>
        <v>4.3171799999999996</v>
      </c>
      <c r="V425" s="91">
        <f t="shared" si="246"/>
        <v>4.3075599999999996</v>
      </c>
      <c r="W425" s="91">
        <f t="shared" si="246"/>
        <v>4.3123199999999997</v>
      </c>
      <c r="X425" s="91">
        <f t="shared" si="246"/>
        <v>4.2124499999999996</v>
      </c>
      <c r="Y425" s="91">
        <f t="shared" si="246"/>
        <v>4.0202600000000004</v>
      </c>
      <c r="Z425" s="91">
        <f t="shared" si="246"/>
        <v>3.8308399999999998</v>
      </c>
      <c r="AA425" s="91">
        <f t="shared" si="246"/>
        <v>3.6029900000000001</v>
      </c>
    </row>
    <row r="426" spans="1:27" ht="12.75" customHeight="1" outlineLevel="1" x14ac:dyDescent="0.2">
      <c r="A426" s="99" t="s">
        <v>2068</v>
      </c>
      <c r="B426" s="63" t="s">
        <v>238</v>
      </c>
      <c r="C426" s="43" t="s">
        <v>79</v>
      </c>
      <c r="D426" s="44">
        <v>1233.6199999999999</v>
      </c>
      <c r="E426" s="44">
        <v>1185.04</v>
      </c>
      <c r="F426" s="44">
        <v>1169.44</v>
      </c>
      <c r="G426" s="44">
        <v>1178.02</v>
      </c>
      <c r="H426" s="44">
        <v>1222.8599999999999</v>
      </c>
      <c r="I426" s="44">
        <v>1313.02</v>
      </c>
      <c r="J426" s="44">
        <v>1460.67</v>
      </c>
      <c r="K426" s="44">
        <v>1772.63</v>
      </c>
      <c r="L426" s="44">
        <v>1930.91</v>
      </c>
      <c r="M426" s="44">
        <v>1926.42</v>
      </c>
      <c r="N426" s="44">
        <v>1949.08</v>
      </c>
      <c r="O426" s="44">
        <v>2035.78</v>
      </c>
      <c r="P426" s="44">
        <v>2003.16</v>
      </c>
      <c r="Q426" s="44">
        <v>2037.66</v>
      </c>
      <c r="R426" s="44">
        <v>2022.62</v>
      </c>
      <c r="S426" s="44">
        <v>1977.9</v>
      </c>
      <c r="T426" s="44">
        <v>1992.2</v>
      </c>
      <c r="U426" s="44">
        <v>1980.71</v>
      </c>
      <c r="V426" s="44">
        <v>1971.09</v>
      </c>
      <c r="W426" s="44">
        <v>1975.85</v>
      </c>
      <c r="X426" s="44">
        <v>1875.98</v>
      </c>
      <c r="Y426" s="44">
        <v>1683.79</v>
      </c>
      <c r="Z426" s="44">
        <v>1494.37</v>
      </c>
      <c r="AA426" s="44">
        <v>1266.52</v>
      </c>
    </row>
    <row r="427" spans="1:27" ht="12.75" customHeight="1" outlineLevel="1" x14ac:dyDescent="0.2">
      <c r="A427" s="99" t="s">
        <v>2069</v>
      </c>
      <c r="B427" s="63" t="s">
        <v>90</v>
      </c>
      <c r="C427" s="43" t="s">
        <v>79</v>
      </c>
      <c r="D427" s="44">
        <f>$D$327</f>
        <v>2222.89</v>
      </c>
      <c r="E427" s="44">
        <f t="shared" ref="E427:AA427" si="247">$D$327</f>
        <v>2222.89</v>
      </c>
      <c r="F427" s="44">
        <f t="shared" si="247"/>
        <v>2222.89</v>
      </c>
      <c r="G427" s="44">
        <f t="shared" si="247"/>
        <v>2222.89</v>
      </c>
      <c r="H427" s="44">
        <f t="shared" si="247"/>
        <v>2222.89</v>
      </c>
      <c r="I427" s="44">
        <f t="shared" si="247"/>
        <v>2222.89</v>
      </c>
      <c r="J427" s="44">
        <f t="shared" si="247"/>
        <v>2222.89</v>
      </c>
      <c r="K427" s="44">
        <f t="shared" si="247"/>
        <v>2222.89</v>
      </c>
      <c r="L427" s="44">
        <f t="shared" si="247"/>
        <v>2222.89</v>
      </c>
      <c r="M427" s="44">
        <f t="shared" si="247"/>
        <v>2222.89</v>
      </c>
      <c r="N427" s="44">
        <f t="shared" si="247"/>
        <v>2222.89</v>
      </c>
      <c r="O427" s="44">
        <f t="shared" si="247"/>
        <v>2222.89</v>
      </c>
      <c r="P427" s="44">
        <f t="shared" si="247"/>
        <v>2222.89</v>
      </c>
      <c r="Q427" s="44">
        <f t="shared" si="247"/>
        <v>2222.89</v>
      </c>
      <c r="R427" s="44">
        <f t="shared" si="247"/>
        <v>2222.89</v>
      </c>
      <c r="S427" s="44">
        <f t="shared" si="247"/>
        <v>2222.89</v>
      </c>
      <c r="T427" s="44">
        <f t="shared" si="247"/>
        <v>2222.89</v>
      </c>
      <c r="U427" s="44">
        <f t="shared" si="247"/>
        <v>2222.89</v>
      </c>
      <c r="V427" s="44">
        <f t="shared" si="247"/>
        <v>2222.89</v>
      </c>
      <c r="W427" s="44">
        <f t="shared" si="247"/>
        <v>2222.89</v>
      </c>
      <c r="X427" s="44">
        <f t="shared" si="247"/>
        <v>2222.89</v>
      </c>
      <c r="Y427" s="44">
        <f t="shared" si="247"/>
        <v>2222.89</v>
      </c>
      <c r="Z427" s="44">
        <f t="shared" si="247"/>
        <v>2222.89</v>
      </c>
      <c r="AA427" s="44">
        <f t="shared" si="247"/>
        <v>2222.89</v>
      </c>
    </row>
    <row r="428" spans="1:27" ht="12.75" customHeight="1" outlineLevel="1" x14ac:dyDescent="0.2">
      <c r="A428" s="99" t="s">
        <v>2070</v>
      </c>
      <c r="B428" s="63" t="s">
        <v>83</v>
      </c>
      <c r="C428" s="43" t="s">
        <v>79</v>
      </c>
      <c r="D428" s="44">
        <v>3.35</v>
      </c>
      <c r="E428" s="44">
        <v>3.35</v>
      </c>
      <c r="F428" s="44">
        <v>3.35</v>
      </c>
      <c r="G428" s="44">
        <v>3.35</v>
      </c>
      <c r="H428" s="44">
        <v>3.35</v>
      </c>
      <c r="I428" s="44">
        <v>3.35</v>
      </c>
      <c r="J428" s="44">
        <v>3.35</v>
      </c>
      <c r="K428" s="44">
        <v>3.35</v>
      </c>
      <c r="L428" s="44">
        <v>3.35</v>
      </c>
      <c r="M428" s="44">
        <v>3.35</v>
      </c>
      <c r="N428" s="44">
        <v>3.35</v>
      </c>
      <c r="O428" s="44">
        <v>3.35</v>
      </c>
      <c r="P428" s="44">
        <v>3.35</v>
      </c>
      <c r="Q428" s="44">
        <v>3.35</v>
      </c>
      <c r="R428" s="44">
        <v>3.35</v>
      </c>
      <c r="S428" s="44">
        <v>3.35</v>
      </c>
      <c r="T428" s="44">
        <v>3.35</v>
      </c>
      <c r="U428" s="44">
        <v>3.35</v>
      </c>
      <c r="V428" s="44">
        <v>3.35</v>
      </c>
      <c r="W428" s="44">
        <v>3.35</v>
      </c>
      <c r="X428" s="44">
        <v>3.35</v>
      </c>
      <c r="Y428" s="44">
        <v>3.35</v>
      </c>
      <c r="Z428" s="44">
        <v>3.35</v>
      </c>
      <c r="AA428" s="44">
        <v>3.35</v>
      </c>
    </row>
    <row r="429" spans="1:27" ht="12.75" customHeight="1" outlineLevel="1" x14ac:dyDescent="0.2">
      <c r="A429" s="99" t="s">
        <v>2071</v>
      </c>
      <c r="B429" s="63" t="s">
        <v>81</v>
      </c>
      <c r="C429" s="43" t="s">
        <v>79</v>
      </c>
      <c r="D429" s="44">
        <f>$D$11</f>
        <v>110.23</v>
      </c>
      <c r="E429" s="44">
        <f t="shared" ref="E429:AA429" si="248">$D$11</f>
        <v>110.23</v>
      </c>
      <c r="F429" s="44">
        <f t="shared" si="248"/>
        <v>110.23</v>
      </c>
      <c r="G429" s="44">
        <f t="shared" si="248"/>
        <v>110.23</v>
      </c>
      <c r="H429" s="44">
        <f t="shared" si="248"/>
        <v>110.23</v>
      </c>
      <c r="I429" s="44">
        <f t="shared" si="248"/>
        <v>110.23</v>
      </c>
      <c r="J429" s="44">
        <f t="shared" si="248"/>
        <v>110.23</v>
      </c>
      <c r="K429" s="44">
        <f t="shared" si="248"/>
        <v>110.23</v>
      </c>
      <c r="L429" s="44">
        <f t="shared" si="248"/>
        <v>110.23</v>
      </c>
      <c r="M429" s="44">
        <f t="shared" si="248"/>
        <v>110.23</v>
      </c>
      <c r="N429" s="44">
        <f t="shared" si="248"/>
        <v>110.23</v>
      </c>
      <c r="O429" s="44">
        <f t="shared" si="248"/>
        <v>110.23</v>
      </c>
      <c r="P429" s="44">
        <f t="shared" si="248"/>
        <v>110.23</v>
      </c>
      <c r="Q429" s="44">
        <f t="shared" si="248"/>
        <v>110.23</v>
      </c>
      <c r="R429" s="44">
        <f t="shared" si="248"/>
        <v>110.23</v>
      </c>
      <c r="S429" s="44">
        <f t="shared" si="248"/>
        <v>110.23</v>
      </c>
      <c r="T429" s="44">
        <f t="shared" si="248"/>
        <v>110.23</v>
      </c>
      <c r="U429" s="44">
        <f t="shared" si="248"/>
        <v>110.23</v>
      </c>
      <c r="V429" s="44">
        <f t="shared" si="248"/>
        <v>110.23</v>
      </c>
      <c r="W429" s="44">
        <f t="shared" si="248"/>
        <v>110.23</v>
      </c>
      <c r="X429" s="44">
        <f t="shared" si="248"/>
        <v>110.23</v>
      </c>
      <c r="Y429" s="44">
        <f t="shared" si="248"/>
        <v>110.23</v>
      </c>
      <c r="Z429" s="44">
        <f t="shared" si="248"/>
        <v>110.23</v>
      </c>
      <c r="AA429" s="44">
        <f t="shared" si="248"/>
        <v>110.23</v>
      </c>
    </row>
    <row r="430" spans="1:27" ht="12.75" customHeight="1" x14ac:dyDescent="0.2">
      <c r="A430" s="98" t="s">
        <v>2072</v>
      </c>
      <c r="B430" s="28" t="str">
        <f>"22"&amp;"."&amp;$B$800&amp;"."&amp;$B$801</f>
        <v>22.12.2023</v>
      </c>
      <c r="C430" s="90" t="s">
        <v>76</v>
      </c>
      <c r="D430" s="91">
        <f>ROUND(((D431+D432+D434+D433)/1000),5)</f>
        <v>3.57131</v>
      </c>
      <c r="E430" s="91">
        <f>ROUND(((E431+E432+E434+E433)/1000),5)</f>
        <v>3.51233</v>
      </c>
      <c r="F430" s="91">
        <f>ROUND(((F431+F432+F434+F433)/1000),5)</f>
        <v>3.4725999999999999</v>
      </c>
      <c r="G430" s="91">
        <f t="shared" ref="G430:AA430" si="249">ROUND(((G431+G432+G434+G433)/1000),5)</f>
        <v>3.5078900000000002</v>
      </c>
      <c r="H430" s="91">
        <f t="shared" si="249"/>
        <v>3.54352</v>
      </c>
      <c r="I430" s="91">
        <f t="shared" si="249"/>
        <v>3.6163599999999998</v>
      </c>
      <c r="J430" s="91">
        <f t="shared" si="249"/>
        <v>3.80579</v>
      </c>
      <c r="K430" s="91">
        <f t="shared" si="249"/>
        <v>4.1728699999999996</v>
      </c>
      <c r="L430" s="91">
        <f t="shared" si="249"/>
        <v>4.3136700000000001</v>
      </c>
      <c r="M430" s="91">
        <f t="shared" si="249"/>
        <v>4.38903</v>
      </c>
      <c r="N430" s="91">
        <f t="shared" si="249"/>
        <v>4.4052499999999997</v>
      </c>
      <c r="O430" s="91">
        <f t="shared" si="249"/>
        <v>4.4295799999999996</v>
      </c>
      <c r="P430" s="91">
        <f t="shared" si="249"/>
        <v>4.4126799999999999</v>
      </c>
      <c r="Q430" s="91">
        <f t="shared" si="249"/>
        <v>4.4298999999999999</v>
      </c>
      <c r="R430" s="91">
        <f t="shared" si="249"/>
        <v>4.4229599999999998</v>
      </c>
      <c r="S430" s="91">
        <f t="shared" si="249"/>
        <v>4.3864400000000003</v>
      </c>
      <c r="T430" s="91">
        <f t="shared" si="249"/>
        <v>4.3996899999999997</v>
      </c>
      <c r="U430" s="91">
        <f t="shared" si="249"/>
        <v>4.4151800000000003</v>
      </c>
      <c r="V430" s="91">
        <f t="shared" si="249"/>
        <v>4.3944400000000003</v>
      </c>
      <c r="W430" s="91">
        <f t="shared" si="249"/>
        <v>4.3920000000000003</v>
      </c>
      <c r="X430" s="91">
        <f t="shared" si="249"/>
        <v>4.2870299999999997</v>
      </c>
      <c r="Y430" s="91">
        <f t="shared" si="249"/>
        <v>4.2086199999999998</v>
      </c>
      <c r="Z430" s="91">
        <f t="shared" si="249"/>
        <v>3.93282</v>
      </c>
      <c r="AA430" s="91">
        <f t="shared" si="249"/>
        <v>3.6665399999999999</v>
      </c>
    </row>
    <row r="431" spans="1:27" ht="12.75" customHeight="1" outlineLevel="1" x14ac:dyDescent="0.2">
      <c r="A431" s="99" t="s">
        <v>2073</v>
      </c>
      <c r="B431" s="63" t="s">
        <v>238</v>
      </c>
      <c r="C431" s="43" t="s">
        <v>79</v>
      </c>
      <c r="D431" s="44">
        <v>1234.8399999999999</v>
      </c>
      <c r="E431" s="44">
        <v>1175.8599999999999</v>
      </c>
      <c r="F431" s="44">
        <v>1136.1300000000001</v>
      </c>
      <c r="G431" s="44">
        <v>1171.42</v>
      </c>
      <c r="H431" s="44">
        <v>1207.05</v>
      </c>
      <c r="I431" s="44">
        <v>1279.8900000000001</v>
      </c>
      <c r="J431" s="44">
        <v>1469.32</v>
      </c>
      <c r="K431" s="44">
        <v>1836.4</v>
      </c>
      <c r="L431" s="44">
        <v>1977.2</v>
      </c>
      <c r="M431" s="44">
        <v>2052.56</v>
      </c>
      <c r="N431" s="44">
        <v>2068.7800000000002</v>
      </c>
      <c r="O431" s="44">
        <v>2093.11</v>
      </c>
      <c r="P431" s="44">
        <v>2076.21</v>
      </c>
      <c r="Q431" s="44">
        <v>2093.4299999999998</v>
      </c>
      <c r="R431" s="44">
        <v>2086.4899999999998</v>
      </c>
      <c r="S431" s="44">
        <v>2049.9699999999998</v>
      </c>
      <c r="T431" s="44">
        <v>2063.2199999999998</v>
      </c>
      <c r="U431" s="44">
        <v>2078.71</v>
      </c>
      <c r="V431" s="44">
        <v>2057.9699999999998</v>
      </c>
      <c r="W431" s="44">
        <v>2055.5300000000002</v>
      </c>
      <c r="X431" s="44">
        <v>1950.56</v>
      </c>
      <c r="Y431" s="44">
        <v>1872.15</v>
      </c>
      <c r="Z431" s="44">
        <v>1596.35</v>
      </c>
      <c r="AA431" s="44">
        <v>1330.07</v>
      </c>
    </row>
    <row r="432" spans="1:27" ht="12.75" customHeight="1" outlineLevel="1" x14ac:dyDescent="0.2">
      <c r="A432" s="99" t="s">
        <v>2074</v>
      </c>
      <c r="B432" s="63" t="s">
        <v>90</v>
      </c>
      <c r="C432" s="43" t="s">
        <v>79</v>
      </c>
      <c r="D432" s="44">
        <f>$D$327</f>
        <v>2222.89</v>
      </c>
      <c r="E432" s="44">
        <f t="shared" ref="E432:AA432" si="250">$D$327</f>
        <v>2222.89</v>
      </c>
      <c r="F432" s="44">
        <f t="shared" si="250"/>
        <v>2222.89</v>
      </c>
      <c r="G432" s="44">
        <f t="shared" si="250"/>
        <v>2222.89</v>
      </c>
      <c r="H432" s="44">
        <f t="shared" si="250"/>
        <v>2222.89</v>
      </c>
      <c r="I432" s="44">
        <f t="shared" si="250"/>
        <v>2222.89</v>
      </c>
      <c r="J432" s="44">
        <f t="shared" si="250"/>
        <v>2222.89</v>
      </c>
      <c r="K432" s="44">
        <f t="shared" si="250"/>
        <v>2222.89</v>
      </c>
      <c r="L432" s="44">
        <f t="shared" si="250"/>
        <v>2222.89</v>
      </c>
      <c r="M432" s="44">
        <f t="shared" si="250"/>
        <v>2222.89</v>
      </c>
      <c r="N432" s="44">
        <f t="shared" si="250"/>
        <v>2222.89</v>
      </c>
      <c r="O432" s="44">
        <f t="shared" si="250"/>
        <v>2222.89</v>
      </c>
      <c r="P432" s="44">
        <f t="shared" si="250"/>
        <v>2222.89</v>
      </c>
      <c r="Q432" s="44">
        <f t="shared" si="250"/>
        <v>2222.89</v>
      </c>
      <c r="R432" s="44">
        <f t="shared" si="250"/>
        <v>2222.89</v>
      </c>
      <c r="S432" s="44">
        <f t="shared" si="250"/>
        <v>2222.89</v>
      </c>
      <c r="T432" s="44">
        <f t="shared" si="250"/>
        <v>2222.89</v>
      </c>
      <c r="U432" s="44">
        <f t="shared" si="250"/>
        <v>2222.89</v>
      </c>
      <c r="V432" s="44">
        <f t="shared" si="250"/>
        <v>2222.89</v>
      </c>
      <c r="W432" s="44">
        <f t="shared" si="250"/>
        <v>2222.89</v>
      </c>
      <c r="X432" s="44">
        <f t="shared" si="250"/>
        <v>2222.89</v>
      </c>
      <c r="Y432" s="44">
        <f t="shared" si="250"/>
        <v>2222.89</v>
      </c>
      <c r="Z432" s="44">
        <f t="shared" si="250"/>
        <v>2222.89</v>
      </c>
      <c r="AA432" s="44">
        <f t="shared" si="250"/>
        <v>2222.89</v>
      </c>
    </row>
    <row r="433" spans="1:27" ht="12.75" customHeight="1" outlineLevel="1" x14ac:dyDescent="0.2">
      <c r="A433" s="99" t="s">
        <v>2075</v>
      </c>
      <c r="B433" s="63" t="s">
        <v>83</v>
      </c>
      <c r="C433" s="43" t="s">
        <v>79</v>
      </c>
      <c r="D433" s="44">
        <v>3.35</v>
      </c>
      <c r="E433" s="44">
        <v>3.35</v>
      </c>
      <c r="F433" s="44">
        <v>3.35</v>
      </c>
      <c r="G433" s="44">
        <v>3.35</v>
      </c>
      <c r="H433" s="44">
        <v>3.35</v>
      </c>
      <c r="I433" s="44">
        <v>3.35</v>
      </c>
      <c r="J433" s="44">
        <v>3.35</v>
      </c>
      <c r="K433" s="44">
        <v>3.35</v>
      </c>
      <c r="L433" s="44">
        <v>3.35</v>
      </c>
      <c r="M433" s="44">
        <v>3.35</v>
      </c>
      <c r="N433" s="44">
        <v>3.35</v>
      </c>
      <c r="O433" s="44">
        <v>3.35</v>
      </c>
      <c r="P433" s="44">
        <v>3.35</v>
      </c>
      <c r="Q433" s="44">
        <v>3.35</v>
      </c>
      <c r="R433" s="44">
        <v>3.35</v>
      </c>
      <c r="S433" s="44">
        <v>3.35</v>
      </c>
      <c r="T433" s="44">
        <v>3.35</v>
      </c>
      <c r="U433" s="44">
        <v>3.35</v>
      </c>
      <c r="V433" s="44">
        <v>3.35</v>
      </c>
      <c r="W433" s="44">
        <v>3.35</v>
      </c>
      <c r="X433" s="44">
        <v>3.35</v>
      </c>
      <c r="Y433" s="44">
        <v>3.35</v>
      </c>
      <c r="Z433" s="44">
        <v>3.35</v>
      </c>
      <c r="AA433" s="44">
        <v>3.35</v>
      </c>
    </row>
    <row r="434" spans="1:27" ht="12.75" customHeight="1" outlineLevel="1" x14ac:dyDescent="0.2">
      <c r="A434" s="99" t="s">
        <v>2076</v>
      </c>
      <c r="B434" s="63" t="s">
        <v>81</v>
      </c>
      <c r="C434" s="43" t="s">
        <v>79</v>
      </c>
      <c r="D434" s="44">
        <f>$D$11</f>
        <v>110.23</v>
      </c>
      <c r="E434" s="44">
        <f t="shared" ref="E434:AA434" si="251">$D$11</f>
        <v>110.23</v>
      </c>
      <c r="F434" s="44">
        <f t="shared" si="251"/>
        <v>110.23</v>
      </c>
      <c r="G434" s="44">
        <f t="shared" si="251"/>
        <v>110.23</v>
      </c>
      <c r="H434" s="44">
        <f t="shared" si="251"/>
        <v>110.23</v>
      </c>
      <c r="I434" s="44">
        <f t="shared" si="251"/>
        <v>110.23</v>
      </c>
      <c r="J434" s="44">
        <f t="shared" si="251"/>
        <v>110.23</v>
      </c>
      <c r="K434" s="44">
        <f t="shared" si="251"/>
        <v>110.23</v>
      </c>
      <c r="L434" s="44">
        <f t="shared" si="251"/>
        <v>110.23</v>
      </c>
      <c r="M434" s="44">
        <f t="shared" si="251"/>
        <v>110.23</v>
      </c>
      <c r="N434" s="44">
        <f t="shared" si="251"/>
        <v>110.23</v>
      </c>
      <c r="O434" s="44">
        <f t="shared" si="251"/>
        <v>110.23</v>
      </c>
      <c r="P434" s="44">
        <f t="shared" si="251"/>
        <v>110.23</v>
      </c>
      <c r="Q434" s="44">
        <f t="shared" si="251"/>
        <v>110.23</v>
      </c>
      <c r="R434" s="44">
        <f t="shared" si="251"/>
        <v>110.23</v>
      </c>
      <c r="S434" s="44">
        <f t="shared" si="251"/>
        <v>110.23</v>
      </c>
      <c r="T434" s="44">
        <f t="shared" si="251"/>
        <v>110.23</v>
      </c>
      <c r="U434" s="44">
        <f t="shared" si="251"/>
        <v>110.23</v>
      </c>
      <c r="V434" s="44">
        <f t="shared" si="251"/>
        <v>110.23</v>
      </c>
      <c r="W434" s="44">
        <f t="shared" si="251"/>
        <v>110.23</v>
      </c>
      <c r="X434" s="44">
        <f t="shared" si="251"/>
        <v>110.23</v>
      </c>
      <c r="Y434" s="44">
        <f t="shared" si="251"/>
        <v>110.23</v>
      </c>
      <c r="Z434" s="44">
        <f t="shared" si="251"/>
        <v>110.23</v>
      </c>
      <c r="AA434" s="44">
        <f t="shared" si="251"/>
        <v>110.23</v>
      </c>
    </row>
    <row r="435" spans="1:27" ht="12.75" customHeight="1" x14ac:dyDescent="0.2">
      <c r="A435" s="98" t="s">
        <v>2077</v>
      </c>
      <c r="B435" s="28" t="str">
        <f>"23"&amp;"."&amp;$B$800&amp;"."&amp;$B$801</f>
        <v>23.12.2023</v>
      </c>
      <c r="C435" s="90" t="s">
        <v>76</v>
      </c>
      <c r="D435" s="91">
        <f>ROUND(((D436+D437+D439+D438)/1000),5)</f>
        <v>3.6305100000000001</v>
      </c>
      <c r="E435" s="91">
        <f>ROUND(((E436+E437+E439+E438)/1000),5)</f>
        <v>3.5562100000000001</v>
      </c>
      <c r="F435" s="91">
        <f>ROUND(((F436+F437+F439+F438)/1000),5)</f>
        <v>3.5251100000000002</v>
      </c>
      <c r="G435" s="91">
        <f t="shared" ref="G435:AA435" si="252">ROUND(((G436+G437+G439+G438)/1000),5)</f>
        <v>3.5116399999999999</v>
      </c>
      <c r="H435" s="91">
        <f t="shared" si="252"/>
        <v>3.5171700000000001</v>
      </c>
      <c r="I435" s="91">
        <f t="shared" si="252"/>
        <v>3.5455999999999999</v>
      </c>
      <c r="J435" s="91">
        <f t="shared" si="252"/>
        <v>3.5809000000000002</v>
      </c>
      <c r="K435" s="91">
        <f t="shared" si="252"/>
        <v>3.7763300000000002</v>
      </c>
      <c r="L435" s="91">
        <f t="shared" si="252"/>
        <v>4.1277100000000004</v>
      </c>
      <c r="M435" s="91">
        <f t="shared" si="252"/>
        <v>4.2652000000000001</v>
      </c>
      <c r="N435" s="91">
        <f t="shared" si="252"/>
        <v>4.3173000000000004</v>
      </c>
      <c r="O435" s="91">
        <f t="shared" si="252"/>
        <v>4.3325699999999996</v>
      </c>
      <c r="P435" s="91">
        <f t="shared" si="252"/>
        <v>4.3259299999999996</v>
      </c>
      <c r="Q435" s="91">
        <f t="shared" si="252"/>
        <v>4.3255699999999999</v>
      </c>
      <c r="R435" s="91">
        <f t="shared" si="252"/>
        <v>4.31142</v>
      </c>
      <c r="S435" s="91">
        <f t="shared" si="252"/>
        <v>4.2995999999999999</v>
      </c>
      <c r="T435" s="91">
        <f t="shared" si="252"/>
        <v>4.3303099999999999</v>
      </c>
      <c r="U435" s="91">
        <f t="shared" si="252"/>
        <v>4.34788</v>
      </c>
      <c r="V435" s="91">
        <f t="shared" si="252"/>
        <v>4.3096300000000003</v>
      </c>
      <c r="W435" s="91">
        <f t="shared" si="252"/>
        <v>4.2497699999999998</v>
      </c>
      <c r="X435" s="91">
        <f t="shared" si="252"/>
        <v>4.2102199999999996</v>
      </c>
      <c r="Y435" s="91">
        <f t="shared" si="252"/>
        <v>4.0294699999999999</v>
      </c>
      <c r="Z435" s="91">
        <f t="shared" si="252"/>
        <v>3.8347899999999999</v>
      </c>
      <c r="AA435" s="91">
        <f t="shared" si="252"/>
        <v>3.6267299999999998</v>
      </c>
    </row>
    <row r="436" spans="1:27" ht="12.75" customHeight="1" outlineLevel="1" x14ac:dyDescent="0.2">
      <c r="A436" s="99" t="s">
        <v>2078</v>
      </c>
      <c r="B436" s="63" t="s">
        <v>238</v>
      </c>
      <c r="C436" s="43" t="s">
        <v>79</v>
      </c>
      <c r="D436" s="44">
        <v>1294.04</v>
      </c>
      <c r="E436" s="44">
        <v>1219.74</v>
      </c>
      <c r="F436" s="44">
        <v>1188.6400000000001</v>
      </c>
      <c r="G436" s="44">
        <v>1175.17</v>
      </c>
      <c r="H436" s="44">
        <v>1180.7</v>
      </c>
      <c r="I436" s="44">
        <v>1209.1300000000001</v>
      </c>
      <c r="J436" s="44">
        <v>1244.43</v>
      </c>
      <c r="K436" s="44">
        <v>1439.86</v>
      </c>
      <c r="L436" s="44">
        <v>1791.24</v>
      </c>
      <c r="M436" s="44">
        <v>1928.73</v>
      </c>
      <c r="N436" s="44">
        <v>1980.83</v>
      </c>
      <c r="O436" s="44">
        <v>1996.1</v>
      </c>
      <c r="P436" s="44">
        <v>1989.46</v>
      </c>
      <c r="Q436" s="44">
        <v>1989.1</v>
      </c>
      <c r="R436" s="44">
        <v>1974.95</v>
      </c>
      <c r="S436" s="44">
        <v>1963.13</v>
      </c>
      <c r="T436" s="44">
        <v>1993.84</v>
      </c>
      <c r="U436" s="44">
        <v>2011.41</v>
      </c>
      <c r="V436" s="44">
        <v>1973.16</v>
      </c>
      <c r="W436" s="44">
        <v>1913.3</v>
      </c>
      <c r="X436" s="44">
        <v>1873.75</v>
      </c>
      <c r="Y436" s="44">
        <v>1693</v>
      </c>
      <c r="Z436" s="44">
        <v>1498.32</v>
      </c>
      <c r="AA436" s="44">
        <v>1290.26</v>
      </c>
    </row>
    <row r="437" spans="1:27" ht="12.75" customHeight="1" outlineLevel="1" x14ac:dyDescent="0.2">
      <c r="A437" s="99" t="s">
        <v>2079</v>
      </c>
      <c r="B437" s="63" t="s">
        <v>90</v>
      </c>
      <c r="C437" s="43" t="s">
        <v>79</v>
      </c>
      <c r="D437" s="44">
        <f>$D$327</f>
        <v>2222.89</v>
      </c>
      <c r="E437" s="44">
        <f t="shared" ref="E437:AA437" si="253">$D$327</f>
        <v>2222.89</v>
      </c>
      <c r="F437" s="44">
        <f t="shared" si="253"/>
        <v>2222.89</v>
      </c>
      <c r="G437" s="44">
        <f t="shared" si="253"/>
        <v>2222.89</v>
      </c>
      <c r="H437" s="44">
        <f t="shared" si="253"/>
        <v>2222.89</v>
      </c>
      <c r="I437" s="44">
        <f t="shared" si="253"/>
        <v>2222.89</v>
      </c>
      <c r="J437" s="44">
        <f t="shared" si="253"/>
        <v>2222.89</v>
      </c>
      <c r="K437" s="44">
        <f t="shared" si="253"/>
        <v>2222.89</v>
      </c>
      <c r="L437" s="44">
        <f t="shared" si="253"/>
        <v>2222.89</v>
      </c>
      <c r="M437" s="44">
        <f t="shared" si="253"/>
        <v>2222.89</v>
      </c>
      <c r="N437" s="44">
        <f t="shared" si="253"/>
        <v>2222.89</v>
      </c>
      <c r="O437" s="44">
        <f t="shared" si="253"/>
        <v>2222.89</v>
      </c>
      <c r="P437" s="44">
        <f t="shared" si="253"/>
        <v>2222.89</v>
      </c>
      <c r="Q437" s="44">
        <f t="shared" si="253"/>
        <v>2222.89</v>
      </c>
      <c r="R437" s="44">
        <f t="shared" si="253"/>
        <v>2222.89</v>
      </c>
      <c r="S437" s="44">
        <f t="shared" si="253"/>
        <v>2222.89</v>
      </c>
      <c r="T437" s="44">
        <f t="shared" si="253"/>
        <v>2222.89</v>
      </c>
      <c r="U437" s="44">
        <f t="shared" si="253"/>
        <v>2222.89</v>
      </c>
      <c r="V437" s="44">
        <f t="shared" si="253"/>
        <v>2222.89</v>
      </c>
      <c r="W437" s="44">
        <f t="shared" si="253"/>
        <v>2222.89</v>
      </c>
      <c r="X437" s="44">
        <f t="shared" si="253"/>
        <v>2222.89</v>
      </c>
      <c r="Y437" s="44">
        <f t="shared" si="253"/>
        <v>2222.89</v>
      </c>
      <c r="Z437" s="44">
        <f t="shared" si="253"/>
        <v>2222.89</v>
      </c>
      <c r="AA437" s="44">
        <f t="shared" si="253"/>
        <v>2222.89</v>
      </c>
    </row>
    <row r="438" spans="1:27" ht="12.75" customHeight="1" outlineLevel="1" x14ac:dyDescent="0.2">
      <c r="A438" s="99" t="s">
        <v>2080</v>
      </c>
      <c r="B438" s="63" t="s">
        <v>83</v>
      </c>
      <c r="C438" s="43" t="s">
        <v>79</v>
      </c>
      <c r="D438" s="44">
        <v>3.35</v>
      </c>
      <c r="E438" s="44">
        <v>3.35</v>
      </c>
      <c r="F438" s="44">
        <v>3.35</v>
      </c>
      <c r="G438" s="44">
        <v>3.35</v>
      </c>
      <c r="H438" s="44">
        <v>3.35</v>
      </c>
      <c r="I438" s="44">
        <v>3.35</v>
      </c>
      <c r="J438" s="44">
        <v>3.35</v>
      </c>
      <c r="K438" s="44">
        <v>3.35</v>
      </c>
      <c r="L438" s="44">
        <v>3.35</v>
      </c>
      <c r="M438" s="44">
        <v>3.35</v>
      </c>
      <c r="N438" s="44">
        <v>3.35</v>
      </c>
      <c r="O438" s="44">
        <v>3.35</v>
      </c>
      <c r="P438" s="44">
        <v>3.35</v>
      </c>
      <c r="Q438" s="44">
        <v>3.35</v>
      </c>
      <c r="R438" s="44">
        <v>3.35</v>
      </c>
      <c r="S438" s="44">
        <v>3.35</v>
      </c>
      <c r="T438" s="44">
        <v>3.35</v>
      </c>
      <c r="U438" s="44">
        <v>3.35</v>
      </c>
      <c r="V438" s="44">
        <v>3.35</v>
      </c>
      <c r="W438" s="44">
        <v>3.35</v>
      </c>
      <c r="X438" s="44">
        <v>3.35</v>
      </c>
      <c r="Y438" s="44">
        <v>3.35</v>
      </c>
      <c r="Z438" s="44">
        <v>3.35</v>
      </c>
      <c r="AA438" s="44">
        <v>3.35</v>
      </c>
    </row>
    <row r="439" spans="1:27" ht="12.75" customHeight="1" outlineLevel="1" x14ac:dyDescent="0.2">
      <c r="A439" s="99" t="s">
        <v>2081</v>
      </c>
      <c r="B439" s="63" t="s">
        <v>81</v>
      </c>
      <c r="C439" s="43" t="s">
        <v>79</v>
      </c>
      <c r="D439" s="44">
        <f>$D$11</f>
        <v>110.23</v>
      </c>
      <c r="E439" s="44">
        <f t="shared" ref="E439:AA439" si="254">$D$11</f>
        <v>110.23</v>
      </c>
      <c r="F439" s="44">
        <f t="shared" si="254"/>
        <v>110.23</v>
      </c>
      <c r="G439" s="44">
        <f t="shared" si="254"/>
        <v>110.23</v>
      </c>
      <c r="H439" s="44">
        <f t="shared" si="254"/>
        <v>110.23</v>
      </c>
      <c r="I439" s="44">
        <f t="shared" si="254"/>
        <v>110.23</v>
      </c>
      <c r="J439" s="44">
        <f t="shared" si="254"/>
        <v>110.23</v>
      </c>
      <c r="K439" s="44">
        <f t="shared" si="254"/>
        <v>110.23</v>
      </c>
      <c r="L439" s="44">
        <f t="shared" si="254"/>
        <v>110.23</v>
      </c>
      <c r="M439" s="44">
        <f t="shared" si="254"/>
        <v>110.23</v>
      </c>
      <c r="N439" s="44">
        <f t="shared" si="254"/>
        <v>110.23</v>
      </c>
      <c r="O439" s="44">
        <f t="shared" si="254"/>
        <v>110.23</v>
      </c>
      <c r="P439" s="44">
        <f t="shared" si="254"/>
        <v>110.23</v>
      </c>
      <c r="Q439" s="44">
        <f t="shared" si="254"/>
        <v>110.23</v>
      </c>
      <c r="R439" s="44">
        <f t="shared" si="254"/>
        <v>110.23</v>
      </c>
      <c r="S439" s="44">
        <f t="shared" si="254"/>
        <v>110.23</v>
      </c>
      <c r="T439" s="44">
        <f t="shared" si="254"/>
        <v>110.23</v>
      </c>
      <c r="U439" s="44">
        <f t="shared" si="254"/>
        <v>110.23</v>
      </c>
      <c r="V439" s="44">
        <f t="shared" si="254"/>
        <v>110.23</v>
      </c>
      <c r="W439" s="44">
        <f t="shared" si="254"/>
        <v>110.23</v>
      </c>
      <c r="X439" s="44">
        <f t="shared" si="254"/>
        <v>110.23</v>
      </c>
      <c r="Y439" s="44">
        <f t="shared" si="254"/>
        <v>110.23</v>
      </c>
      <c r="Z439" s="44">
        <f t="shared" si="254"/>
        <v>110.23</v>
      </c>
      <c r="AA439" s="44">
        <f t="shared" si="254"/>
        <v>110.23</v>
      </c>
    </row>
    <row r="440" spans="1:27" ht="12.75" customHeight="1" x14ac:dyDescent="0.2">
      <c r="A440" s="98" t="s">
        <v>2082</v>
      </c>
      <c r="B440" s="28" t="str">
        <f>"24"&amp;"."&amp;$B$800&amp;"."&amp;$B$801</f>
        <v>24.12.2023</v>
      </c>
      <c r="C440" s="90" t="s">
        <v>76</v>
      </c>
      <c r="D440" s="91">
        <f>ROUND(((D441+D442+D444+D443)/1000),5)</f>
        <v>3.5921400000000001</v>
      </c>
      <c r="E440" s="91">
        <f>ROUND(((E441+E442+E444+E443)/1000),5)</f>
        <v>3.5367999999999999</v>
      </c>
      <c r="F440" s="91">
        <f>ROUND(((F441+F442+F444+F443)/1000),5)</f>
        <v>3.5083500000000001</v>
      </c>
      <c r="G440" s="91">
        <f t="shared" ref="G440:AA440" si="255">ROUND(((G441+G442+G444+G443)/1000),5)</f>
        <v>3.4571299999999998</v>
      </c>
      <c r="H440" s="91">
        <f t="shared" si="255"/>
        <v>3.46706</v>
      </c>
      <c r="I440" s="91">
        <f t="shared" si="255"/>
        <v>3.4994499999999999</v>
      </c>
      <c r="J440" s="91">
        <f t="shared" si="255"/>
        <v>3.52182</v>
      </c>
      <c r="K440" s="91">
        <f t="shared" si="255"/>
        <v>3.6366399999999999</v>
      </c>
      <c r="L440" s="91">
        <f t="shared" si="255"/>
        <v>3.83141</v>
      </c>
      <c r="M440" s="91">
        <f t="shared" si="255"/>
        <v>4.0920199999999998</v>
      </c>
      <c r="N440" s="91">
        <f t="shared" si="255"/>
        <v>4.2066400000000002</v>
      </c>
      <c r="O440" s="91">
        <f t="shared" si="255"/>
        <v>4.22546</v>
      </c>
      <c r="P440" s="91">
        <f t="shared" si="255"/>
        <v>4.2355400000000003</v>
      </c>
      <c r="Q440" s="91">
        <f t="shared" si="255"/>
        <v>4.2404200000000003</v>
      </c>
      <c r="R440" s="91">
        <f t="shared" si="255"/>
        <v>4.2303199999999999</v>
      </c>
      <c r="S440" s="91">
        <f t="shared" si="255"/>
        <v>4.2297799999999999</v>
      </c>
      <c r="T440" s="91">
        <f t="shared" si="255"/>
        <v>4.2733800000000004</v>
      </c>
      <c r="U440" s="91">
        <f t="shared" si="255"/>
        <v>4.2946</v>
      </c>
      <c r="V440" s="91">
        <f t="shared" si="255"/>
        <v>4.2686599999999997</v>
      </c>
      <c r="W440" s="91">
        <f t="shared" si="255"/>
        <v>4.2444899999999999</v>
      </c>
      <c r="X440" s="91">
        <f t="shared" si="255"/>
        <v>4.2197399999999998</v>
      </c>
      <c r="Y440" s="91">
        <f t="shared" si="255"/>
        <v>4.0004999999999997</v>
      </c>
      <c r="Z440" s="91">
        <f t="shared" si="255"/>
        <v>3.78424</v>
      </c>
      <c r="AA440" s="91">
        <f t="shared" si="255"/>
        <v>3.5516999999999999</v>
      </c>
    </row>
    <row r="441" spans="1:27" ht="12.75" customHeight="1" outlineLevel="1" x14ac:dyDescent="0.2">
      <c r="A441" s="99" t="s">
        <v>2083</v>
      </c>
      <c r="B441" s="63" t="s">
        <v>238</v>
      </c>
      <c r="C441" s="43" t="s">
        <v>79</v>
      </c>
      <c r="D441" s="44">
        <v>1255.67</v>
      </c>
      <c r="E441" s="44">
        <v>1200.33</v>
      </c>
      <c r="F441" s="44">
        <v>1171.8800000000001</v>
      </c>
      <c r="G441" s="44">
        <v>1120.6600000000001</v>
      </c>
      <c r="H441" s="44">
        <v>1130.5899999999999</v>
      </c>
      <c r="I441" s="44">
        <v>1162.98</v>
      </c>
      <c r="J441" s="44">
        <v>1185.3499999999999</v>
      </c>
      <c r="K441" s="44">
        <v>1300.17</v>
      </c>
      <c r="L441" s="44">
        <v>1494.94</v>
      </c>
      <c r="M441" s="44">
        <v>1755.55</v>
      </c>
      <c r="N441" s="44">
        <v>1870.17</v>
      </c>
      <c r="O441" s="44">
        <v>1888.99</v>
      </c>
      <c r="P441" s="44">
        <v>1899.07</v>
      </c>
      <c r="Q441" s="44">
        <v>1903.95</v>
      </c>
      <c r="R441" s="44">
        <v>1893.85</v>
      </c>
      <c r="S441" s="44">
        <v>1893.31</v>
      </c>
      <c r="T441" s="44">
        <v>1936.91</v>
      </c>
      <c r="U441" s="44">
        <v>1958.13</v>
      </c>
      <c r="V441" s="44">
        <v>1932.19</v>
      </c>
      <c r="W441" s="44">
        <v>1908.02</v>
      </c>
      <c r="X441" s="44">
        <v>1883.27</v>
      </c>
      <c r="Y441" s="44">
        <v>1664.03</v>
      </c>
      <c r="Z441" s="44">
        <v>1447.77</v>
      </c>
      <c r="AA441" s="44">
        <v>1215.23</v>
      </c>
    </row>
    <row r="442" spans="1:27" ht="12.75" customHeight="1" outlineLevel="1" x14ac:dyDescent="0.2">
      <c r="A442" s="99" t="s">
        <v>2084</v>
      </c>
      <c r="B442" s="63" t="s">
        <v>90</v>
      </c>
      <c r="C442" s="43" t="s">
        <v>79</v>
      </c>
      <c r="D442" s="44">
        <f>$D$327</f>
        <v>2222.89</v>
      </c>
      <c r="E442" s="44">
        <f t="shared" ref="E442:AA442" si="256">$D$327</f>
        <v>2222.89</v>
      </c>
      <c r="F442" s="44">
        <f t="shared" si="256"/>
        <v>2222.89</v>
      </c>
      <c r="G442" s="44">
        <f t="shared" si="256"/>
        <v>2222.89</v>
      </c>
      <c r="H442" s="44">
        <f t="shared" si="256"/>
        <v>2222.89</v>
      </c>
      <c r="I442" s="44">
        <f t="shared" si="256"/>
        <v>2222.89</v>
      </c>
      <c r="J442" s="44">
        <f t="shared" si="256"/>
        <v>2222.89</v>
      </c>
      <c r="K442" s="44">
        <f t="shared" si="256"/>
        <v>2222.89</v>
      </c>
      <c r="L442" s="44">
        <f t="shared" si="256"/>
        <v>2222.89</v>
      </c>
      <c r="M442" s="44">
        <f t="shared" si="256"/>
        <v>2222.89</v>
      </c>
      <c r="N442" s="44">
        <f t="shared" si="256"/>
        <v>2222.89</v>
      </c>
      <c r="O442" s="44">
        <f t="shared" si="256"/>
        <v>2222.89</v>
      </c>
      <c r="P442" s="44">
        <f t="shared" si="256"/>
        <v>2222.89</v>
      </c>
      <c r="Q442" s="44">
        <f t="shared" si="256"/>
        <v>2222.89</v>
      </c>
      <c r="R442" s="44">
        <f t="shared" si="256"/>
        <v>2222.89</v>
      </c>
      <c r="S442" s="44">
        <f t="shared" si="256"/>
        <v>2222.89</v>
      </c>
      <c r="T442" s="44">
        <f t="shared" si="256"/>
        <v>2222.89</v>
      </c>
      <c r="U442" s="44">
        <f t="shared" si="256"/>
        <v>2222.89</v>
      </c>
      <c r="V442" s="44">
        <f t="shared" si="256"/>
        <v>2222.89</v>
      </c>
      <c r="W442" s="44">
        <f t="shared" si="256"/>
        <v>2222.89</v>
      </c>
      <c r="X442" s="44">
        <f t="shared" si="256"/>
        <v>2222.89</v>
      </c>
      <c r="Y442" s="44">
        <f t="shared" si="256"/>
        <v>2222.89</v>
      </c>
      <c r="Z442" s="44">
        <f t="shared" si="256"/>
        <v>2222.89</v>
      </c>
      <c r="AA442" s="44">
        <f t="shared" si="256"/>
        <v>2222.89</v>
      </c>
    </row>
    <row r="443" spans="1:27" ht="12.75" customHeight="1" outlineLevel="1" x14ac:dyDescent="0.2">
      <c r="A443" s="99" t="s">
        <v>2085</v>
      </c>
      <c r="B443" s="63" t="s">
        <v>83</v>
      </c>
      <c r="C443" s="43" t="s">
        <v>79</v>
      </c>
      <c r="D443" s="44">
        <v>3.35</v>
      </c>
      <c r="E443" s="44">
        <v>3.35</v>
      </c>
      <c r="F443" s="44">
        <v>3.35</v>
      </c>
      <c r="G443" s="44">
        <v>3.35</v>
      </c>
      <c r="H443" s="44">
        <v>3.35</v>
      </c>
      <c r="I443" s="44">
        <v>3.35</v>
      </c>
      <c r="J443" s="44">
        <v>3.35</v>
      </c>
      <c r="K443" s="44">
        <v>3.35</v>
      </c>
      <c r="L443" s="44">
        <v>3.35</v>
      </c>
      <c r="M443" s="44">
        <v>3.35</v>
      </c>
      <c r="N443" s="44">
        <v>3.35</v>
      </c>
      <c r="O443" s="44">
        <v>3.35</v>
      </c>
      <c r="P443" s="44">
        <v>3.35</v>
      </c>
      <c r="Q443" s="44">
        <v>3.35</v>
      </c>
      <c r="R443" s="44">
        <v>3.35</v>
      </c>
      <c r="S443" s="44">
        <v>3.35</v>
      </c>
      <c r="T443" s="44">
        <v>3.35</v>
      </c>
      <c r="U443" s="44">
        <v>3.35</v>
      </c>
      <c r="V443" s="44">
        <v>3.35</v>
      </c>
      <c r="W443" s="44">
        <v>3.35</v>
      </c>
      <c r="X443" s="44">
        <v>3.35</v>
      </c>
      <c r="Y443" s="44">
        <v>3.35</v>
      </c>
      <c r="Z443" s="44">
        <v>3.35</v>
      </c>
      <c r="AA443" s="44">
        <v>3.35</v>
      </c>
    </row>
    <row r="444" spans="1:27" ht="12.75" customHeight="1" outlineLevel="1" x14ac:dyDescent="0.2">
      <c r="A444" s="99" t="s">
        <v>2086</v>
      </c>
      <c r="B444" s="63" t="s">
        <v>81</v>
      </c>
      <c r="C444" s="43" t="s">
        <v>79</v>
      </c>
      <c r="D444" s="44">
        <f>$D$11</f>
        <v>110.23</v>
      </c>
      <c r="E444" s="44">
        <f t="shared" ref="E444:AA444" si="257">$D$11</f>
        <v>110.23</v>
      </c>
      <c r="F444" s="44">
        <f t="shared" si="257"/>
        <v>110.23</v>
      </c>
      <c r="G444" s="44">
        <f t="shared" si="257"/>
        <v>110.23</v>
      </c>
      <c r="H444" s="44">
        <f t="shared" si="257"/>
        <v>110.23</v>
      </c>
      <c r="I444" s="44">
        <f t="shared" si="257"/>
        <v>110.23</v>
      </c>
      <c r="J444" s="44">
        <f t="shared" si="257"/>
        <v>110.23</v>
      </c>
      <c r="K444" s="44">
        <f t="shared" si="257"/>
        <v>110.23</v>
      </c>
      <c r="L444" s="44">
        <f t="shared" si="257"/>
        <v>110.23</v>
      </c>
      <c r="M444" s="44">
        <f t="shared" si="257"/>
        <v>110.23</v>
      </c>
      <c r="N444" s="44">
        <f t="shared" si="257"/>
        <v>110.23</v>
      </c>
      <c r="O444" s="44">
        <f t="shared" si="257"/>
        <v>110.23</v>
      </c>
      <c r="P444" s="44">
        <f t="shared" si="257"/>
        <v>110.23</v>
      </c>
      <c r="Q444" s="44">
        <f t="shared" si="257"/>
        <v>110.23</v>
      </c>
      <c r="R444" s="44">
        <f t="shared" si="257"/>
        <v>110.23</v>
      </c>
      <c r="S444" s="44">
        <f t="shared" si="257"/>
        <v>110.23</v>
      </c>
      <c r="T444" s="44">
        <f t="shared" si="257"/>
        <v>110.23</v>
      </c>
      <c r="U444" s="44">
        <f t="shared" si="257"/>
        <v>110.23</v>
      </c>
      <c r="V444" s="44">
        <f t="shared" si="257"/>
        <v>110.23</v>
      </c>
      <c r="W444" s="44">
        <f t="shared" si="257"/>
        <v>110.23</v>
      </c>
      <c r="X444" s="44">
        <f t="shared" si="257"/>
        <v>110.23</v>
      </c>
      <c r="Y444" s="44">
        <f t="shared" si="257"/>
        <v>110.23</v>
      </c>
      <c r="Z444" s="44">
        <f t="shared" si="257"/>
        <v>110.23</v>
      </c>
      <c r="AA444" s="44">
        <f t="shared" si="257"/>
        <v>110.23</v>
      </c>
    </row>
    <row r="445" spans="1:27" x14ac:dyDescent="0.2">
      <c r="A445" s="98" t="s">
        <v>2087</v>
      </c>
      <c r="B445" s="28" t="str">
        <f>"25"&amp;"."&amp;$B$800&amp;"."&amp;$B$801</f>
        <v>25.12.2023</v>
      </c>
      <c r="C445" s="90" t="s">
        <v>76</v>
      </c>
      <c r="D445" s="91">
        <f>ROUND(((D446+D447+D449+D448)/1000),5)</f>
        <v>3.53999</v>
      </c>
      <c r="E445" s="91">
        <f>ROUND(((E446+E447+E449+E448)/1000),5)</f>
        <v>3.5194100000000001</v>
      </c>
      <c r="F445" s="91">
        <f>ROUND(((F446+F447+F449+F448)/1000),5)</f>
        <v>3.41405</v>
      </c>
      <c r="G445" s="91">
        <f t="shared" ref="G445:AA445" si="258">ROUND(((G446+G447+G449+G448)/1000),5)</f>
        <v>3.4112499999999999</v>
      </c>
      <c r="H445" s="91">
        <f t="shared" si="258"/>
        <v>3.4111400000000001</v>
      </c>
      <c r="I445" s="91">
        <f t="shared" si="258"/>
        <v>3.5185300000000002</v>
      </c>
      <c r="J445" s="91">
        <f t="shared" si="258"/>
        <v>3.6673800000000001</v>
      </c>
      <c r="K445" s="91">
        <f t="shared" si="258"/>
        <v>4.0106400000000004</v>
      </c>
      <c r="L445" s="91">
        <f t="shared" si="258"/>
        <v>4.2685300000000002</v>
      </c>
      <c r="M445" s="91">
        <f t="shared" si="258"/>
        <v>4.29352</v>
      </c>
      <c r="N445" s="91">
        <f t="shared" si="258"/>
        <v>4.3058100000000001</v>
      </c>
      <c r="O445" s="91">
        <f t="shared" si="258"/>
        <v>4.4433600000000002</v>
      </c>
      <c r="P445" s="91">
        <f t="shared" si="258"/>
        <v>4.3761000000000001</v>
      </c>
      <c r="Q445" s="91">
        <f t="shared" si="258"/>
        <v>4.4401299999999999</v>
      </c>
      <c r="R445" s="91">
        <f t="shared" si="258"/>
        <v>4.4424299999999999</v>
      </c>
      <c r="S445" s="91">
        <f t="shared" si="258"/>
        <v>4.3199899999999998</v>
      </c>
      <c r="T445" s="91">
        <f t="shared" si="258"/>
        <v>4.3289</v>
      </c>
      <c r="U445" s="91">
        <f t="shared" si="258"/>
        <v>4.3436000000000003</v>
      </c>
      <c r="V445" s="91">
        <f t="shared" si="258"/>
        <v>4.3217400000000001</v>
      </c>
      <c r="W445" s="91">
        <f t="shared" si="258"/>
        <v>4.3230700000000004</v>
      </c>
      <c r="X445" s="91">
        <f t="shared" si="258"/>
        <v>4.1554000000000002</v>
      </c>
      <c r="Y445" s="91">
        <f t="shared" si="258"/>
        <v>3.9685100000000002</v>
      </c>
      <c r="Z445" s="91">
        <f t="shared" si="258"/>
        <v>3.7517200000000002</v>
      </c>
      <c r="AA445" s="91">
        <f t="shared" si="258"/>
        <v>3.5203000000000002</v>
      </c>
    </row>
    <row r="446" spans="1:27" ht="12.75" customHeight="1" outlineLevel="1" x14ac:dyDescent="0.2">
      <c r="A446" s="99" t="s">
        <v>2088</v>
      </c>
      <c r="B446" s="63" t="s">
        <v>238</v>
      </c>
      <c r="C446" s="43" t="s">
        <v>79</v>
      </c>
      <c r="D446" s="44">
        <v>1203.52</v>
      </c>
      <c r="E446" s="44">
        <v>1182.94</v>
      </c>
      <c r="F446" s="44">
        <v>1077.58</v>
      </c>
      <c r="G446" s="44">
        <v>1074.78</v>
      </c>
      <c r="H446" s="44">
        <v>1074.67</v>
      </c>
      <c r="I446" s="44">
        <v>1182.06</v>
      </c>
      <c r="J446" s="44">
        <v>1330.91</v>
      </c>
      <c r="K446" s="44">
        <v>1674.17</v>
      </c>
      <c r="L446" s="44">
        <v>1932.06</v>
      </c>
      <c r="M446" s="44">
        <v>1957.05</v>
      </c>
      <c r="N446" s="44">
        <v>1969.34</v>
      </c>
      <c r="O446" s="44">
        <v>2106.89</v>
      </c>
      <c r="P446" s="44">
        <v>2039.63</v>
      </c>
      <c r="Q446" s="44">
        <v>2103.66</v>
      </c>
      <c r="R446" s="44">
        <v>2105.96</v>
      </c>
      <c r="S446" s="44">
        <v>1983.52</v>
      </c>
      <c r="T446" s="44">
        <v>1992.43</v>
      </c>
      <c r="U446" s="44">
        <v>2007.13</v>
      </c>
      <c r="V446" s="44">
        <v>1985.27</v>
      </c>
      <c r="W446" s="44">
        <v>1986.6</v>
      </c>
      <c r="X446" s="44">
        <v>1818.93</v>
      </c>
      <c r="Y446" s="44">
        <v>1632.04</v>
      </c>
      <c r="Z446" s="44">
        <v>1415.25</v>
      </c>
      <c r="AA446" s="44">
        <v>1183.83</v>
      </c>
    </row>
    <row r="447" spans="1:27" ht="12.75" customHeight="1" outlineLevel="1" x14ac:dyDescent="0.2">
      <c r="A447" s="99" t="s">
        <v>2089</v>
      </c>
      <c r="B447" s="63" t="s">
        <v>90</v>
      </c>
      <c r="C447" s="43" t="s">
        <v>79</v>
      </c>
      <c r="D447" s="44">
        <f>$D$327</f>
        <v>2222.89</v>
      </c>
      <c r="E447" s="44">
        <f t="shared" ref="E447:AA447" si="259">$D$327</f>
        <v>2222.89</v>
      </c>
      <c r="F447" s="44">
        <f t="shared" si="259"/>
        <v>2222.89</v>
      </c>
      <c r="G447" s="44">
        <f t="shared" si="259"/>
        <v>2222.89</v>
      </c>
      <c r="H447" s="44">
        <f t="shared" si="259"/>
        <v>2222.89</v>
      </c>
      <c r="I447" s="44">
        <f t="shared" si="259"/>
        <v>2222.89</v>
      </c>
      <c r="J447" s="44">
        <f t="shared" si="259"/>
        <v>2222.89</v>
      </c>
      <c r="K447" s="44">
        <f t="shared" si="259"/>
        <v>2222.89</v>
      </c>
      <c r="L447" s="44">
        <f t="shared" si="259"/>
        <v>2222.89</v>
      </c>
      <c r="M447" s="44">
        <f t="shared" si="259"/>
        <v>2222.89</v>
      </c>
      <c r="N447" s="44">
        <f t="shared" si="259"/>
        <v>2222.89</v>
      </c>
      <c r="O447" s="44">
        <f t="shared" si="259"/>
        <v>2222.89</v>
      </c>
      <c r="P447" s="44">
        <f t="shared" si="259"/>
        <v>2222.89</v>
      </c>
      <c r="Q447" s="44">
        <f t="shared" si="259"/>
        <v>2222.89</v>
      </c>
      <c r="R447" s="44">
        <f t="shared" si="259"/>
        <v>2222.89</v>
      </c>
      <c r="S447" s="44">
        <f t="shared" si="259"/>
        <v>2222.89</v>
      </c>
      <c r="T447" s="44">
        <f t="shared" si="259"/>
        <v>2222.89</v>
      </c>
      <c r="U447" s="44">
        <f t="shared" si="259"/>
        <v>2222.89</v>
      </c>
      <c r="V447" s="44">
        <f t="shared" si="259"/>
        <v>2222.89</v>
      </c>
      <c r="W447" s="44">
        <f t="shared" si="259"/>
        <v>2222.89</v>
      </c>
      <c r="X447" s="44">
        <f t="shared" si="259"/>
        <v>2222.89</v>
      </c>
      <c r="Y447" s="44">
        <f t="shared" si="259"/>
        <v>2222.89</v>
      </c>
      <c r="Z447" s="44">
        <f t="shared" si="259"/>
        <v>2222.89</v>
      </c>
      <c r="AA447" s="44">
        <f t="shared" si="259"/>
        <v>2222.89</v>
      </c>
    </row>
    <row r="448" spans="1:27" ht="12.75" customHeight="1" outlineLevel="1" x14ac:dyDescent="0.2">
      <c r="A448" s="99" t="s">
        <v>2090</v>
      </c>
      <c r="B448" s="63" t="s">
        <v>83</v>
      </c>
      <c r="C448" s="43" t="s">
        <v>79</v>
      </c>
      <c r="D448" s="44">
        <v>3.35</v>
      </c>
      <c r="E448" s="44">
        <v>3.35</v>
      </c>
      <c r="F448" s="44">
        <v>3.35</v>
      </c>
      <c r="G448" s="44">
        <v>3.35</v>
      </c>
      <c r="H448" s="44">
        <v>3.35</v>
      </c>
      <c r="I448" s="44">
        <v>3.35</v>
      </c>
      <c r="J448" s="44">
        <v>3.35</v>
      </c>
      <c r="K448" s="44">
        <v>3.35</v>
      </c>
      <c r="L448" s="44">
        <v>3.35</v>
      </c>
      <c r="M448" s="44">
        <v>3.35</v>
      </c>
      <c r="N448" s="44">
        <v>3.35</v>
      </c>
      <c r="O448" s="44">
        <v>3.35</v>
      </c>
      <c r="P448" s="44">
        <v>3.35</v>
      </c>
      <c r="Q448" s="44">
        <v>3.35</v>
      </c>
      <c r="R448" s="44">
        <v>3.35</v>
      </c>
      <c r="S448" s="44">
        <v>3.35</v>
      </c>
      <c r="T448" s="44">
        <v>3.35</v>
      </c>
      <c r="U448" s="44">
        <v>3.35</v>
      </c>
      <c r="V448" s="44">
        <v>3.35</v>
      </c>
      <c r="W448" s="44">
        <v>3.35</v>
      </c>
      <c r="X448" s="44">
        <v>3.35</v>
      </c>
      <c r="Y448" s="44">
        <v>3.35</v>
      </c>
      <c r="Z448" s="44">
        <v>3.35</v>
      </c>
      <c r="AA448" s="44">
        <v>3.35</v>
      </c>
    </row>
    <row r="449" spans="1:27" ht="12.75" customHeight="1" outlineLevel="1" x14ac:dyDescent="0.2">
      <c r="A449" s="99" t="s">
        <v>2091</v>
      </c>
      <c r="B449" s="63" t="s">
        <v>81</v>
      </c>
      <c r="C449" s="43" t="s">
        <v>79</v>
      </c>
      <c r="D449" s="44">
        <f>$D$11</f>
        <v>110.23</v>
      </c>
      <c r="E449" s="44">
        <f t="shared" ref="E449:AA449" si="260">$D$11</f>
        <v>110.23</v>
      </c>
      <c r="F449" s="44">
        <f t="shared" si="260"/>
        <v>110.23</v>
      </c>
      <c r="G449" s="44">
        <f t="shared" si="260"/>
        <v>110.23</v>
      </c>
      <c r="H449" s="44">
        <f t="shared" si="260"/>
        <v>110.23</v>
      </c>
      <c r="I449" s="44">
        <f t="shared" si="260"/>
        <v>110.23</v>
      </c>
      <c r="J449" s="44">
        <f t="shared" si="260"/>
        <v>110.23</v>
      </c>
      <c r="K449" s="44">
        <f t="shared" si="260"/>
        <v>110.23</v>
      </c>
      <c r="L449" s="44">
        <f t="shared" si="260"/>
        <v>110.23</v>
      </c>
      <c r="M449" s="44">
        <f t="shared" si="260"/>
        <v>110.23</v>
      </c>
      <c r="N449" s="44">
        <f t="shared" si="260"/>
        <v>110.23</v>
      </c>
      <c r="O449" s="44">
        <f t="shared" si="260"/>
        <v>110.23</v>
      </c>
      <c r="P449" s="44">
        <f t="shared" si="260"/>
        <v>110.23</v>
      </c>
      <c r="Q449" s="44">
        <f t="shared" si="260"/>
        <v>110.23</v>
      </c>
      <c r="R449" s="44">
        <f t="shared" si="260"/>
        <v>110.23</v>
      </c>
      <c r="S449" s="44">
        <f t="shared" si="260"/>
        <v>110.23</v>
      </c>
      <c r="T449" s="44">
        <f t="shared" si="260"/>
        <v>110.23</v>
      </c>
      <c r="U449" s="44">
        <f t="shared" si="260"/>
        <v>110.23</v>
      </c>
      <c r="V449" s="44">
        <f t="shared" si="260"/>
        <v>110.23</v>
      </c>
      <c r="W449" s="44">
        <f t="shared" si="260"/>
        <v>110.23</v>
      </c>
      <c r="X449" s="44">
        <f t="shared" si="260"/>
        <v>110.23</v>
      </c>
      <c r="Y449" s="44">
        <f t="shared" si="260"/>
        <v>110.23</v>
      </c>
      <c r="Z449" s="44">
        <f t="shared" si="260"/>
        <v>110.23</v>
      </c>
      <c r="AA449" s="44">
        <f t="shared" si="260"/>
        <v>110.23</v>
      </c>
    </row>
    <row r="450" spans="1:27" x14ac:dyDescent="0.2">
      <c r="A450" s="98" t="s">
        <v>2092</v>
      </c>
      <c r="B450" s="28" t="str">
        <f>"26"&amp;"."&amp;$B$800&amp;"."&amp;$B$801</f>
        <v>26.12.2023</v>
      </c>
      <c r="C450" s="90" t="s">
        <v>76</v>
      </c>
      <c r="D450" s="91">
        <f>ROUND(((D451+D452+D454+D453)/1000),5)</f>
        <v>3.48217</v>
      </c>
      <c r="E450" s="91">
        <f>ROUND(((E451+E452+E454+E453)/1000),5)</f>
        <v>3.4201000000000001</v>
      </c>
      <c r="F450" s="91">
        <f>ROUND(((F451+F452+F454+F453)/1000),5)</f>
        <v>3.4194900000000001</v>
      </c>
      <c r="G450" s="91">
        <f t="shared" ref="G450:AA450" si="261">ROUND(((G451+G452+G454+G453)/1000),5)</f>
        <v>3.3896199999999999</v>
      </c>
      <c r="H450" s="91">
        <f t="shared" si="261"/>
        <v>3.3981599999999998</v>
      </c>
      <c r="I450" s="91">
        <f t="shared" si="261"/>
        <v>3.4840300000000002</v>
      </c>
      <c r="J450" s="91">
        <f t="shared" si="261"/>
        <v>3.6026500000000001</v>
      </c>
      <c r="K450" s="91">
        <f t="shared" si="261"/>
        <v>3.86287</v>
      </c>
      <c r="L450" s="91">
        <f t="shared" si="261"/>
        <v>4.1657999999999999</v>
      </c>
      <c r="M450" s="91">
        <f t="shared" si="261"/>
        <v>4.2049799999999999</v>
      </c>
      <c r="N450" s="91">
        <f t="shared" si="261"/>
        <v>4.20472</v>
      </c>
      <c r="O450" s="91">
        <f t="shared" si="261"/>
        <v>4.2689899999999996</v>
      </c>
      <c r="P450" s="91">
        <f t="shared" si="261"/>
        <v>4.2135899999999999</v>
      </c>
      <c r="Q450" s="91">
        <f t="shared" si="261"/>
        <v>4.2233700000000001</v>
      </c>
      <c r="R450" s="91">
        <f t="shared" si="261"/>
        <v>4.2603299999999997</v>
      </c>
      <c r="S450" s="91">
        <f t="shared" si="261"/>
        <v>4.1906499999999998</v>
      </c>
      <c r="T450" s="91">
        <f t="shared" si="261"/>
        <v>4.2225700000000002</v>
      </c>
      <c r="U450" s="91">
        <f t="shared" si="261"/>
        <v>4.2398600000000002</v>
      </c>
      <c r="V450" s="91">
        <f t="shared" si="261"/>
        <v>4.2071500000000004</v>
      </c>
      <c r="W450" s="91">
        <f t="shared" si="261"/>
        <v>4.21441</v>
      </c>
      <c r="X450" s="91">
        <f t="shared" si="261"/>
        <v>4.14337</v>
      </c>
      <c r="Y450" s="91">
        <f t="shared" si="261"/>
        <v>3.9705400000000002</v>
      </c>
      <c r="Z450" s="91">
        <f t="shared" si="261"/>
        <v>3.7185800000000002</v>
      </c>
      <c r="AA450" s="91">
        <f t="shared" si="261"/>
        <v>3.5101300000000002</v>
      </c>
    </row>
    <row r="451" spans="1:27" ht="12.75" customHeight="1" outlineLevel="1" x14ac:dyDescent="0.2">
      <c r="A451" s="99" t="s">
        <v>2093</v>
      </c>
      <c r="B451" s="63" t="s">
        <v>238</v>
      </c>
      <c r="C451" s="43" t="s">
        <v>79</v>
      </c>
      <c r="D451" s="44">
        <v>1145.7</v>
      </c>
      <c r="E451" s="44">
        <v>1083.6300000000001</v>
      </c>
      <c r="F451" s="44">
        <v>1083.02</v>
      </c>
      <c r="G451" s="44">
        <v>1053.1500000000001</v>
      </c>
      <c r="H451" s="44">
        <v>1061.69</v>
      </c>
      <c r="I451" s="44">
        <v>1147.56</v>
      </c>
      <c r="J451" s="44">
        <v>1266.18</v>
      </c>
      <c r="K451" s="44">
        <v>1526.4</v>
      </c>
      <c r="L451" s="44">
        <v>1829.33</v>
      </c>
      <c r="M451" s="44">
        <v>1868.51</v>
      </c>
      <c r="N451" s="44">
        <v>1868.25</v>
      </c>
      <c r="O451" s="44">
        <v>1932.52</v>
      </c>
      <c r="P451" s="44">
        <v>1877.12</v>
      </c>
      <c r="Q451" s="44">
        <v>1886.9</v>
      </c>
      <c r="R451" s="44">
        <v>1923.86</v>
      </c>
      <c r="S451" s="44">
        <v>1854.18</v>
      </c>
      <c r="T451" s="44">
        <v>1886.1</v>
      </c>
      <c r="U451" s="44">
        <v>1903.39</v>
      </c>
      <c r="V451" s="44">
        <v>1870.68</v>
      </c>
      <c r="W451" s="44">
        <v>1877.94</v>
      </c>
      <c r="X451" s="44">
        <v>1806.9</v>
      </c>
      <c r="Y451" s="44">
        <v>1634.07</v>
      </c>
      <c r="Z451" s="44">
        <v>1382.11</v>
      </c>
      <c r="AA451" s="44">
        <v>1173.6600000000001</v>
      </c>
    </row>
    <row r="452" spans="1:27" ht="12.75" customHeight="1" outlineLevel="1" x14ac:dyDescent="0.2">
      <c r="A452" s="99" t="s">
        <v>2094</v>
      </c>
      <c r="B452" s="63" t="s">
        <v>90</v>
      </c>
      <c r="C452" s="43" t="s">
        <v>79</v>
      </c>
      <c r="D452" s="44">
        <f>$D$327</f>
        <v>2222.89</v>
      </c>
      <c r="E452" s="44">
        <f t="shared" ref="E452:AA452" si="262">$D$327</f>
        <v>2222.89</v>
      </c>
      <c r="F452" s="44">
        <f t="shared" si="262"/>
        <v>2222.89</v>
      </c>
      <c r="G452" s="44">
        <f t="shared" si="262"/>
        <v>2222.89</v>
      </c>
      <c r="H452" s="44">
        <f t="shared" si="262"/>
        <v>2222.89</v>
      </c>
      <c r="I452" s="44">
        <f t="shared" si="262"/>
        <v>2222.89</v>
      </c>
      <c r="J452" s="44">
        <f t="shared" si="262"/>
        <v>2222.89</v>
      </c>
      <c r="K452" s="44">
        <f t="shared" si="262"/>
        <v>2222.89</v>
      </c>
      <c r="L452" s="44">
        <f t="shared" si="262"/>
        <v>2222.89</v>
      </c>
      <c r="M452" s="44">
        <f t="shared" si="262"/>
        <v>2222.89</v>
      </c>
      <c r="N452" s="44">
        <f t="shared" si="262"/>
        <v>2222.89</v>
      </c>
      <c r="O452" s="44">
        <f t="shared" si="262"/>
        <v>2222.89</v>
      </c>
      <c r="P452" s="44">
        <f t="shared" si="262"/>
        <v>2222.89</v>
      </c>
      <c r="Q452" s="44">
        <f t="shared" si="262"/>
        <v>2222.89</v>
      </c>
      <c r="R452" s="44">
        <f t="shared" si="262"/>
        <v>2222.89</v>
      </c>
      <c r="S452" s="44">
        <f t="shared" si="262"/>
        <v>2222.89</v>
      </c>
      <c r="T452" s="44">
        <f t="shared" si="262"/>
        <v>2222.89</v>
      </c>
      <c r="U452" s="44">
        <f t="shared" si="262"/>
        <v>2222.89</v>
      </c>
      <c r="V452" s="44">
        <f t="shared" si="262"/>
        <v>2222.89</v>
      </c>
      <c r="W452" s="44">
        <f t="shared" si="262"/>
        <v>2222.89</v>
      </c>
      <c r="X452" s="44">
        <f t="shared" si="262"/>
        <v>2222.89</v>
      </c>
      <c r="Y452" s="44">
        <f t="shared" si="262"/>
        <v>2222.89</v>
      </c>
      <c r="Z452" s="44">
        <f t="shared" si="262"/>
        <v>2222.89</v>
      </c>
      <c r="AA452" s="44">
        <f t="shared" si="262"/>
        <v>2222.89</v>
      </c>
    </row>
    <row r="453" spans="1:27" ht="12.75" customHeight="1" outlineLevel="1" x14ac:dyDescent="0.2">
      <c r="A453" s="99" t="s">
        <v>2095</v>
      </c>
      <c r="B453" s="63" t="s">
        <v>83</v>
      </c>
      <c r="C453" s="43" t="s">
        <v>79</v>
      </c>
      <c r="D453" s="44">
        <v>3.35</v>
      </c>
      <c r="E453" s="44">
        <v>3.35</v>
      </c>
      <c r="F453" s="44">
        <v>3.35</v>
      </c>
      <c r="G453" s="44">
        <v>3.35</v>
      </c>
      <c r="H453" s="44">
        <v>3.35</v>
      </c>
      <c r="I453" s="44">
        <v>3.35</v>
      </c>
      <c r="J453" s="44">
        <v>3.35</v>
      </c>
      <c r="K453" s="44">
        <v>3.35</v>
      </c>
      <c r="L453" s="44">
        <v>3.35</v>
      </c>
      <c r="M453" s="44">
        <v>3.35</v>
      </c>
      <c r="N453" s="44">
        <v>3.35</v>
      </c>
      <c r="O453" s="44">
        <v>3.35</v>
      </c>
      <c r="P453" s="44">
        <v>3.35</v>
      </c>
      <c r="Q453" s="44">
        <v>3.35</v>
      </c>
      <c r="R453" s="44">
        <v>3.35</v>
      </c>
      <c r="S453" s="44">
        <v>3.35</v>
      </c>
      <c r="T453" s="44">
        <v>3.35</v>
      </c>
      <c r="U453" s="44">
        <v>3.35</v>
      </c>
      <c r="V453" s="44">
        <v>3.35</v>
      </c>
      <c r="W453" s="44">
        <v>3.35</v>
      </c>
      <c r="X453" s="44">
        <v>3.35</v>
      </c>
      <c r="Y453" s="44">
        <v>3.35</v>
      </c>
      <c r="Z453" s="44">
        <v>3.35</v>
      </c>
      <c r="AA453" s="44">
        <v>3.35</v>
      </c>
    </row>
    <row r="454" spans="1:27" ht="12.75" customHeight="1" outlineLevel="1" x14ac:dyDescent="0.2">
      <c r="A454" s="99" t="s">
        <v>2096</v>
      </c>
      <c r="B454" s="63" t="s">
        <v>81</v>
      </c>
      <c r="C454" s="43" t="s">
        <v>79</v>
      </c>
      <c r="D454" s="44">
        <f>$D$11</f>
        <v>110.23</v>
      </c>
      <c r="E454" s="44">
        <f t="shared" ref="E454:AA454" si="263">$D$11</f>
        <v>110.23</v>
      </c>
      <c r="F454" s="44">
        <f t="shared" si="263"/>
        <v>110.23</v>
      </c>
      <c r="G454" s="44">
        <f t="shared" si="263"/>
        <v>110.23</v>
      </c>
      <c r="H454" s="44">
        <f t="shared" si="263"/>
        <v>110.23</v>
      </c>
      <c r="I454" s="44">
        <f t="shared" si="263"/>
        <v>110.23</v>
      </c>
      <c r="J454" s="44">
        <f t="shared" si="263"/>
        <v>110.23</v>
      </c>
      <c r="K454" s="44">
        <f t="shared" si="263"/>
        <v>110.23</v>
      </c>
      <c r="L454" s="44">
        <f t="shared" si="263"/>
        <v>110.23</v>
      </c>
      <c r="M454" s="44">
        <f t="shared" si="263"/>
        <v>110.23</v>
      </c>
      <c r="N454" s="44">
        <f t="shared" si="263"/>
        <v>110.23</v>
      </c>
      <c r="O454" s="44">
        <f t="shared" si="263"/>
        <v>110.23</v>
      </c>
      <c r="P454" s="44">
        <f t="shared" si="263"/>
        <v>110.23</v>
      </c>
      <c r="Q454" s="44">
        <f t="shared" si="263"/>
        <v>110.23</v>
      </c>
      <c r="R454" s="44">
        <f t="shared" si="263"/>
        <v>110.23</v>
      </c>
      <c r="S454" s="44">
        <f t="shared" si="263"/>
        <v>110.23</v>
      </c>
      <c r="T454" s="44">
        <f t="shared" si="263"/>
        <v>110.23</v>
      </c>
      <c r="U454" s="44">
        <f t="shared" si="263"/>
        <v>110.23</v>
      </c>
      <c r="V454" s="44">
        <f t="shared" si="263"/>
        <v>110.23</v>
      </c>
      <c r="W454" s="44">
        <f t="shared" si="263"/>
        <v>110.23</v>
      </c>
      <c r="X454" s="44">
        <f t="shared" si="263"/>
        <v>110.23</v>
      </c>
      <c r="Y454" s="44">
        <f t="shared" si="263"/>
        <v>110.23</v>
      </c>
      <c r="Z454" s="44">
        <f t="shared" si="263"/>
        <v>110.23</v>
      </c>
      <c r="AA454" s="44">
        <f t="shared" si="263"/>
        <v>110.23</v>
      </c>
    </row>
    <row r="455" spans="1:27" x14ac:dyDescent="0.2">
      <c r="A455" s="98" t="s">
        <v>2097</v>
      </c>
      <c r="B455" s="28" t="str">
        <f>"27"&amp;"."&amp;$B$800&amp;"."&amp;$B$801</f>
        <v>27.12.2023</v>
      </c>
      <c r="C455" s="90" t="s">
        <v>76</v>
      </c>
      <c r="D455" s="91">
        <f>ROUND(((D456+D457+D459+D458)/1000),5)</f>
        <v>3.4555500000000001</v>
      </c>
      <c r="E455" s="91">
        <f>ROUND(((E456+E457+E459+E458)/1000),5)</f>
        <v>3.4129</v>
      </c>
      <c r="F455" s="91">
        <f>ROUND(((F456+F457+F459+F458)/1000),5)</f>
        <v>3.3733599999999999</v>
      </c>
      <c r="G455" s="91">
        <f t="shared" ref="G455:AA455" si="264">ROUND(((G456+G457+G459+G458)/1000),5)</f>
        <v>3.3639100000000002</v>
      </c>
      <c r="H455" s="91">
        <f t="shared" si="264"/>
        <v>3.3994499999999999</v>
      </c>
      <c r="I455" s="91">
        <f t="shared" si="264"/>
        <v>3.4847199999999998</v>
      </c>
      <c r="J455" s="91">
        <f t="shared" si="264"/>
        <v>3.6406499999999999</v>
      </c>
      <c r="K455" s="91">
        <f t="shared" si="264"/>
        <v>3.9641199999999999</v>
      </c>
      <c r="L455" s="91">
        <f t="shared" si="264"/>
        <v>4.23508</v>
      </c>
      <c r="M455" s="91">
        <f t="shared" si="264"/>
        <v>4.2700500000000003</v>
      </c>
      <c r="N455" s="91">
        <f t="shared" si="264"/>
        <v>4.3291399999999998</v>
      </c>
      <c r="O455" s="91">
        <f t="shared" si="264"/>
        <v>4.3855500000000003</v>
      </c>
      <c r="P455" s="91">
        <f t="shared" si="264"/>
        <v>4.3651799999999996</v>
      </c>
      <c r="Q455" s="91">
        <f t="shared" si="264"/>
        <v>4.3802099999999999</v>
      </c>
      <c r="R455" s="91">
        <f t="shared" si="264"/>
        <v>4.3750600000000004</v>
      </c>
      <c r="S455" s="91">
        <f t="shared" si="264"/>
        <v>4.3042600000000002</v>
      </c>
      <c r="T455" s="91">
        <f t="shared" si="264"/>
        <v>4.3357999999999999</v>
      </c>
      <c r="U455" s="91">
        <f t="shared" si="264"/>
        <v>4.3366699999999998</v>
      </c>
      <c r="V455" s="91">
        <f t="shared" si="264"/>
        <v>4.3159799999999997</v>
      </c>
      <c r="W455" s="91">
        <f t="shared" si="264"/>
        <v>4.3047899999999997</v>
      </c>
      <c r="X455" s="91">
        <f t="shared" si="264"/>
        <v>4.1280000000000001</v>
      </c>
      <c r="Y455" s="91">
        <f t="shared" si="264"/>
        <v>3.9171800000000001</v>
      </c>
      <c r="Z455" s="91">
        <f t="shared" si="264"/>
        <v>3.63</v>
      </c>
      <c r="AA455" s="91">
        <f t="shared" si="264"/>
        <v>3.4651999999999998</v>
      </c>
    </row>
    <row r="456" spans="1:27" ht="12.75" customHeight="1" outlineLevel="1" x14ac:dyDescent="0.2">
      <c r="A456" s="99" t="s">
        <v>2098</v>
      </c>
      <c r="B456" s="63" t="s">
        <v>238</v>
      </c>
      <c r="C456" s="43" t="s">
        <v>79</v>
      </c>
      <c r="D456" s="44">
        <v>1119.08</v>
      </c>
      <c r="E456" s="44">
        <v>1076.43</v>
      </c>
      <c r="F456" s="44">
        <v>1036.8900000000001</v>
      </c>
      <c r="G456" s="44">
        <v>1027.44</v>
      </c>
      <c r="H456" s="44">
        <v>1062.98</v>
      </c>
      <c r="I456" s="44">
        <v>1148.25</v>
      </c>
      <c r="J456" s="44">
        <v>1304.18</v>
      </c>
      <c r="K456" s="44">
        <v>1627.65</v>
      </c>
      <c r="L456" s="44">
        <v>1898.61</v>
      </c>
      <c r="M456" s="44">
        <v>1933.58</v>
      </c>
      <c r="N456" s="44">
        <v>1992.67</v>
      </c>
      <c r="O456" s="44">
        <v>2049.08</v>
      </c>
      <c r="P456" s="44">
        <v>2028.71</v>
      </c>
      <c r="Q456" s="44">
        <v>2043.74</v>
      </c>
      <c r="R456" s="44">
        <v>2038.59</v>
      </c>
      <c r="S456" s="44">
        <v>1967.79</v>
      </c>
      <c r="T456" s="44">
        <v>1999.33</v>
      </c>
      <c r="U456" s="44">
        <v>2000.2</v>
      </c>
      <c r="V456" s="44">
        <v>1979.51</v>
      </c>
      <c r="W456" s="44">
        <v>1968.32</v>
      </c>
      <c r="X456" s="44">
        <v>1791.53</v>
      </c>
      <c r="Y456" s="44">
        <v>1580.71</v>
      </c>
      <c r="Z456" s="44">
        <v>1293.53</v>
      </c>
      <c r="AA456" s="44">
        <v>1128.73</v>
      </c>
    </row>
    <row r="457" spans="1:27" ht="12.75" customHeight="1" outlineLevel="1" x14ac:dyDescent="0.2">
      <c r="A457" s="99" t="s">
        <v>2099</v>
      </c>
      <c r="B457" s="63" t="s">
        <v>90</v>
      </c>
      <c r="C457" s="43" t="s">
        <v>79</v>
      </c>
      <c r="D457" s="44">
        <f>$D$327</f>
        <v>2222.89</v>
      </c>
      <c r="E457" s="44">
        <f t="shared" ref="E457:AA457" si="265">$D$327</f>
        <v>2222.89</v>
      </c>
      <c r="F457" s="44">
        <f t="shared" si="265"/>
        <v>2222.89</v>
      </c>
      <c r="G457" s="44">
        <f t="shared" si="265"/>
        <v>2222.89</v>
      </c>
      <c r="H457" s="44">
        <f t="shared" si="265"/>
        <v>2222.89</v>
      </c>
      <c r="I457" s="44">
        <f t="shared" si="265"/>
        <v>2222.89</v>
      </c>
      <c r="J457" s="44">
        <f t="shared" si="265"/>
        <v>2222.89</v>
      </c>
      <c r="K457" s="44">
        <f t="shared" si="265"/>
        <v>2222.89</v>
      </c>
      <c r="L457" s="44">
        <f t="shared" si="265"/>
        <v>2222.89</v>
      </c>
      <c r="M457" s="44">
        <f t="shared" si="265"/>
        <v>2222.89</v>
      </c>
      <c r="N457" s="44">
        <f t="shared" si="265"/>
        <v>2222.89</v>
      </c>
      <c r="O457" s="44">
        <f t="shared" si="265"/>
        <v>2222.89</v>
      </c>
      <c r="P457" s="44">
        <f t="shared" si="265"/>
        <v>2222.89</v>
      </c>
      <c r="Q457" s="44">
        <f t="shared" si="265"/>
        <v>2222.89</v>
      </c>
      <c r="R457" s="44">
        <f t="shared" si="265"/>
        <v>2222.89</v>
      </c>
      <c r="S457" s="44">
        <f t="shared" si="265"/>
        <v>2222.89</v>
      </c>
      <c r="T457" s="44">
        <f t="shared" si="265"/>
        <v>2222.89</v>
      </c>
      <c r="U457" s="44">
        <f t="shared" si="265"/>
        <v>2222.89</v>
      </c>
      <c r="V457" s="44">
        <f t="shared" si="265"/>
        <v>2222.89</v>
      </c>
      <c r="W457" s="44">
        <f t="shared" si="265"/>
        <v>2222.89</v>
      </c>
      <c r="X457" s="44">
        <f t="shared" si="265"/>
        <v>2222.89</v>
      </c>
      <c r="Y457" s="44">
        <f t="shared" si="265"/>
        <v>2222.89</v>
      </c>
      <c r="Z457" s="44">
        <f t="shared" si="265"/>
        <v>2222.89</v>
      </c>
      <c r="AA457" s="44">
        <f t="shared" si="265"/>
        <v>2222.89</v>
      </c>
    </row>
    <row r="458" spans="1:27" ht="12.75" customHeight="1" outlineLevel="1" x14ac:dyDescent="0.2">
      <c r="A458" s="99" t="s">
        <v>2100</v>
      </c>
      <c r="B458" s="63" t="s">
        <v>83</v>
      </c>
      <c r="C458" s="43" t="s">
        <v>79</v>
      </c>
      <c r="D458" s="44">
        <v>3.35</v>
      </c>
      <c r="E458" s="44">
        <v>3.35</v>
      </c>
      <c r="F458" s="44">
        <v>3.35</v>
      </c>
      <c r="G458" s="44">
        <v>3.35</v>
      </c>
      <c r="H458" s="44">
        <v>3.35</v>
      </c>
      <c r="I458" s="44">
        <v>3.35</v>
      </c>
      <c r="J458" s="44">
        <v>3.35</v>
      </c>
      <c r="K458" s="44">
        <v>3.35</v>
      </c>
      <c r="L458" s="44">
        <v>3.35</v>
      </c>
      <c r="M458" s="44">
        <v>3.35</v>
      </c>
      <c r="N458" s="44">
        <v>3.35</v>
      </c>
      <c r="O458" s="44">
        <v>3.35</v>
      </c>
      <c r="P458" s="44">
        <v>3.35</v>
      </c>
      <c r="Q458" s="44">
        <v>3.35</v>
      </c>
      <c r="R458" s="44">
        <v>3.35</v>
      </c>
      <c r="S458" s="44">
        <v>3.35</v>
      </c>
      <c r="T458" s="44">
        <v>3.35</v>
      </c>
      <c r="U458" s="44">
        <v>3.35</v>
      </c>
      <c r="V458" s="44">
        <v>3.35</v>
      </c>
      <c r="W458" s="44">
        <v>3.35</v>
      </c>
      <c r="X458" s="44">
        <v>3.35</v>
      </c>
      <c r="Y458" s="44">
        <v>3.35</v>
      </c>
      <c r="Z458" s="44">
        <v>3.35</v>
      </c>
      <c r="AA458" s="44">
        <v>3.35</v>
      </c>
    </row>
    <row r="459" spans="1:27" ht="12.75" customHeight="1" outlineLevel="1" x14ac:dyDescent="0.2">
      <c r="A459" s="99" t="s">
        <v>2101</v>
      </c>
      <c r="B459" s="63" t="s">
        <v>81</v>
      </c>
      <c r="C459" s="43" t="s">
        <v>79</v>
      </c>
      <c r="D459" s="44">
        <f>$D$11</f>
        <v>110.23</v>
      </c>
      <c r="E459" s="44">
        <f t="shared" ref="E459:AA459" si="266">$D$11</f>
        <v>110.23</v>
      </c>
      <c r="F459" s="44">
        <f t="shared" si="266"/>
        <v>110.23</v>
      </c>
      <c r="G459" s="44">
        <f t="shared" si="266"/>
        <v>110.23</v>
      </c>
      <c r="H459" s="44">
        <f t="shared" si="266"/>
        <v>110.23</v>
      </c>
      <c r="I459" s="44">
        <f t="shared" si="266"/>
        <v>110.23</v>
      </c>
      <c r="J459" s="44">
        <f t="shared" si="266"/>
        <v>110.23</v>
      </c>
      <c r="K459" s="44">
        <f t="shared" si="266"/>
        <v>110.23</v>
      </c>
      <c r="L459" s="44">
        <f t="shared" si="266"/>
        <v>110.23</v>
      </c>
      <c r="M459" s="44">
        <f t="shared" si="266"/>
        <v>110.23</v>
      </c>
      <c r="N459" s="44">
        <f t="shared" si="266"/>
        <v>110.23</v>
      </c>
      <c r="O459" s="44">
        <f t="shared" si="266"/>
        <v>110.23</v>
      </c>
      <c r="P459" s="44">
        <f t="shared" si="266"/>
        <v>110.23</v>
      </c>
      <c r="Q459" s="44">
        <f t="shared" si="266"/>
        <v>110.23</v>
      </c>
      <c r="R459" s="44">
        <f t="shared" si="266"/>
        <v>110.23</v>
      </c>
      <c r="S459" s="44">
        <f t="shared" si="266"/>
        <v>110.23</v>
      </c>
      <c r="T459" s="44">
        <f t="shared" si="266"/>
        <v>110.23</v>
      </c>
      <c r="U459" s="44">
        <f t="shared" si="266"/>
        <v>110.23</v>
      </c>
      <c r="V459" s="44">
        <f t="shared" si="266"/>
        <v>110.23</v>
      </c>
      <c r="W459" s="44">
        <f t="shared" si="266"/>
        <v>110.23</v>
      </c>
      <c r="X459" s="44">
        <f t="shared" si="266"/>
        <v>110.23</v>
      </c>
      <c r="Y459" s="44">
        <f t="shared" si="266"/>
        <v>110.23</v>
      </c>
      <c r="Z459" s="44">
        <f t="shared" si="266"/>
        <v>110.23</v>
      </c>
      <c r="AA459" s="44">
        <f t="shared" si="266"/>
        <v>110.23</v>
      </c>
    </row>
    <row r="460" spans="1:27" x14ac:dyDescent="0.2">
      <c r="A460" s="98" t="s">
        <v>2102</v>
      </c>
      <c r="B460" s="28" t="str">
        <f>"28"&amp;"."&amp;$B$800&amp;"."&amp;$B$801</f>
        <v>28.12.2023</v>
      </c>
      <c r="C460" s="90" t="s">
        <v>76</v>
      </c>
      <c r="D460" s="91">
        <f>ROUND(((D461+D462+D464+D463)/1000),5)</f>
        <v>3.4207700000000001</v>
      </c>
      <c r="E460" s="91">
        <f>ROUND(((E461+E462+E464+E463)/1000),5)</f>
        <v>3.4217900000000001</v>
      </c>
      <c r="F460" s="91">
        <f>ROUND(((F461+F462+F464+F463)/1000),5)</f>
        <v>3.4161899999999998</v>
      </c>
      <c r="G460" s="91">
        <f t="shared" ref="G460:AA460" si="267">ROUND(((G461+G462+G464+G463)/1000),5)</f>
        <v>3.36937</v>
      </c>
      <c r="H460" s="91">
        <f t="shared" si="267"/>
        <v>3.3959600000000001</v>
      </c>
      <c r="I460" s="91">
        <f t="shared" si="267"/>
        <v>3.4239299999999999</v>
      </c>
      <c r="J460" s="91">
        <f t="shared" si="267"/>
        <v>3.5784500000000001</v>
      </c>
      <c r="K460" s="91">
        <f t="shared" si="267"/>
        <v>3.8298999999999999</v>
      </c>
      <c r="L460" s="91">
        <f t="shared" si="267"/>
        <v>4.2012900000000002</v>
      </c>
      <c r="M460" s="91">
        <f t="shared" si="267"/>
        <v>4.23644</v>
      </c>
      <c r="N460" s="91">
        <f t="shared" si="267"/>
        <v>4.2526599999999997</v>
      </c>
      <c r="O460" s="91">
        <f t="shared" si="267"/>
        <v>4.2730499999999996</v>
      </c>
      <c r="P460" s="91">
        <f t="shared" si="267"/>
        <v>4.2553799999999997</v>
      </c>
      <c r="Q460" s="91">
        <f t="shared" si="267"/>
        <v>4.2603200000000001</v>
      </c>
      <c r="R460" s="91">
        <f t="shared" si="267"/>
        <v>4.2601300000000002</v>
      </c>
      <c r="S460" s="91">
        <f t="shared" si="267"/>
        <v>4.2273199999999997</v>
      </c>
      <c r="T460" s="91">
        <f t="shared" si="267"/>
        <v>4.2609599999999999</v>
      </c>
      <c r="U460" s="91">
        <f t="shared" si="267"/>
        <v>4.2684499999999996</v>
      </c>
      <c r="V460" s="91">
        <f t="shared" si="267"/>
        <v>4.2435999999999998</v>
      </c>
      <c r="W460" s="91">
        <f t="shared" si="267"/>
        <v>4.2507700000000002</v>
      </c>
      <c r="X460" s="91">
        <f t="shared" si="267"/>
        <v>4.1106299999999996</v>
      </c>
      <c r="Y460" s="91">
        <f t="shared" si="267"/>
        <v>3.9242499999999998</v>
      </c>
      <c r="Z460" s="91">
        <f t="shared" si="267"/>
        <v>3.7218300000000002</v>
      </c>
      <c r="AA460" s="91">
        <f t="shared" si="267"/>
        <v>3.4898199999999999</v>
      </c>
    </row>
    <row r="461" spans="1:27" ht="12.75" customHeight="1" outlineLevel="1" x14ac:dyDescent="0.2">
      <c r="A461" s="99" t="s">
        <v>2103</v>
      </c>
      <c r="B461" s="63" t="s">
        <v>238</v>
      </c>
      <c r="C461" s="43" t="s">
        <v>79</v>
      </c>
      <c r="D461" s="44">
        <v>1084.3</v>
      </c>
      <c r="E461" s="44">
        <v>1085.32</v>
      </c>
      <c r="F461" s="44">
        <v>1079.72</v>
      </c>
      <c r="G461" s="44">
        <v>1032.9000000000001</v>
      </c>
      <c r="H461" s="44">
        <v>1059.49</v>
      </c>
      <c r="I461" s="44">
        <v>1087.46</v>
      </c>
      <c r="J461" s="44">
        <v>1241.98</v>
      </c>
      <c r="K461" s="44">
        <v>1493.43</v>
      </c>
      <c r="L461" s="44">
        <v>1864.82</v>
      </c>
      <c r="M461" s="44">
        <v>1899.97</v>
      </c>
      <c r="N461" s="44">
        <v>1916.19</v>
      </c>
      <c r="O461" s="44">
        <v>1936.58</v>
      </c>
      <c r="P461" s="44">
        <v>1918.91</v>
      </c>
      <c r="Q461" s="44">
        <v>1923.85</v>
      </c>
      <c r="R461" s="44">
        <v>1923.66</v>
      </c>
      <c r="S461" s="44">
        <v>1890.85</v>
      </c>
      <c r="T461" s="44">
        <v>1924.49</v>
      </c>
      <c r="U461" s="44">
        <v>1931.98</v>
      </c>
      <c r="V461" s="44">
        <v>1907.13</v>
      </c>
      <c r="W461" s="44">
        <v>1914.3</v>
      </c>
      <c r="X461" s="44">
        <v>1774.16</v>
      </c>
      <c r="Y461" s="44">
        <v>1587.78</v>
      </c>
      <c r="Z461" s="44">
        <v>1385.36</v>
      </c>
      <c r="AA461" s="44">
        <v>1153.3499999999999</v>
      </c>
    </row>
    <row r="462" spans="1:27" ht="12.75" customHeight="1" outlineLevel="1" x14ac:dyDescent="0.2">
      <c r="A462" s="99" t="s">
        <v>2104</v>
      </c>
      <c r="B462" s="63" t="s">
        <v>90</v>
      </c>
      <c r="C462" s="43" t="s">
        <v>79</v>
      </c>
      <c r="D462" s="44">
        <f>$D$327</f>
        <v>2222.89</v>
      </c>
      <c r="E462" s="44">
        <f t="shared" ref="E462:AA462" si="268">$D$327</f>
        <v>2222.89</v>
      </c>
      <c r="F462" s="44">
        <f t="shared" si="268"/>
        <v>2222.89</v>
      </c>
      <c r="G462" s="44">
        <f t="shared" si="268"/>
        <v>2222.89</v>
      </c>
      <c r="H462" s="44">
        <f t="shared" si="268"/>
        <v>2222.89</v>
      </c>
      <c r="I462" s="44">
        <f t="shared" si="268"/>
        <v>2222.89</v>
      </c>
      <c r="J462" s="44">
        <f t="shared" si="268"/>
        <v>2222.89</v>
      </c>
      <c r="K462" s="44">
        <f t="shared" si="268"/>
        <v>2222.89</v>
      </c>
      <c r="L462" s="44">
        <f t="shared" si="268"/>
        <v>2222.89</v>
      </c>
      <c r="M462" s="44">
        <f t="shared" si="268"/>
        <v>2222.89</v>
      </c>
      <c r="N462" s="44">
        <f t="shared" si="268"/>
        <v>2222.89</v>
      </c>
      <c r="O462" s="44">
        <f t="shared" si="268"/>
        <v>2222.89</v>
      </c>
      <c r="P462" s="44">
        <f t="shared" si="268"/>
        <v>2222.89</v>
      </c>
      <c r="Q462" s="44">
        <f t="shared" si="268"/>
        <v>2222.89</v>
      </c>
      <c r="R462" s="44">
        <f t="shared" si="268"/>
        <v>2222.89</v>
      </c>
      <c r="S462" s="44">
        <f t="shared" si="268"/>
        <v>2222.89</v>
      </c>
      <c r="T462" s="44">
        <f t="shared" si="268"/>
        <v>2222.89</v>
      </c>
      <c r="U462" s="44">
        <f t="shared" si="268"/>
        <v>2222.89</v>
      </c>
      <c r="V462" s="44">
        <f t="shared" si="268"/>
        <v>2222.89</v>
      </c>
      <c r="W462" s="44">
        <f t="shared" si="268"/>
        <v>2222.89</v>
      </c>
      <c r="X462" s="44">
        <f t="shared" si="268"/>
        <v>2222.89</v>
      </c>
      <c r="Y462" s="44">
        <f t="shared" si="268"/>
        <v>2222.89</v>
      </c>
      <c r="Z462" s="44">
        <f t="shared" si="268"/>
        <v>2222.89</v>
      </c>
      <c r="AA462" s="44">
        <f t="shared" si="268"/>
        <v>2222.89</v>
      </c>
    </row>
    <row r="463" spans="1:27" ht="12.75" customHeight="1" outlineLevel="1" x14ac:dyDescent="0.2">
      <c r="A463" s="99" t="s">
        <v>2105</v>
      </c>
      <c r="B463" s="63" t="s">
        <v>83</v>
      </c>
      <c r="C463" s="43" t="s">
        <v>79</v>
      </c>
      <c r="D463" s="44">
        <v>3.35</v>
      </c>
      <c r="E463" s="44">
        <v>3.35</v>
      </c>
      <c r="F463" s="44">
        <v>3.35</v>
      </c>
      <c r="G463" s="44">
        <v>3.35</v>
      </c>
      <c r="H463" s="44">
        <v>3.35</v>
      </c>
      <c r="I463" s="44">
        <v>3.35</v>
      </c>
      <c r="J463" s="44">
        <v>3.35</v>
      </c>
      <c r="K463" s="44">
        <v>3.35</v>
      </c>
      <c r="L463" s="44">
        <v>3.35</v>
      </c>
      <c r="M463" s="44">
        <v>3.35</v>
      </c>
      <c r="N463" s="44">
        <v>3.35</v>
      </c>
      <c r="O463" s="44">
        <v>3.35</v>
      </c>
      <c r="P463" s="44">
        <v>3.35</v>
      </c>
      <c r="Q463" s="44">
        <v>3.35</v>
      </c>
      <c r="R463" s="44">
        <v>3.35</v>
      </c>
      <c r="S463" s="44">
        <v>3.35</v>
      </c>
      <c r="T463" s="44">
        <v>3.35</v>
      </c>
      <c r="U463" s="44">
        <v>3.35</v>
      </c>
      <c r="V463" s="44">
        <v>3.35</v>
      </c>
      <c r="W463" s="44">
        <v>3.35</v>
      </c>
      <c r="X463" s="44">
        <v>3.35</v>
      </c>
      <c r="Y463" s="44">
        <v>3.35</v>
      </c>
      <c r="Z463" s="44">
        <v>3.35</v>
      </c>
      <c r="AA463" s="44">
        <v>3.35</v>
      </c>
    </row>
    <row r="464" spans="1:27" ht="12.75" customHeight="1" outlineLevel="1" x14ac:dyDescent="0.2">
      <c r="A464" s="99" t="s">
        <v>2106</v>
      </c>
      <c r="B464" s="63" t="s">
        <v>81</v>
      </c>
      <c r="C464" s="43" t="s">
        <v>79</v>
      </c>
      <c r="D464" s="44">
        <f>$D$11</f>
        <v>110.23</v>
      </c>
      <c r="E464" s="44">
        <f t="shared" ref="E464:AA464" si="269">$D$11</f>
        <v>110.23</v>
      </c>
      <c r="F464" s="44">
        <f t="shared" si="269"/>
        <v>110.23</v>
      </c>
      <c r="G464" s="44">
        <f t="shared" si="269"/>
        <v>110.23</v>
      </c>
      <c r="H464" s="44">
        <f t="shared" si="269"/>
        <v>110.23</v>
      </c>
      <c r="I464" s="44">
        <f t="shared" si="269"/>
        <v>110.23</v>
      </c>
      <c r="J464" s="44">
        <f t="shared" si="269"/>
        <v>110.23</v>
      </c>
      <c r="K464" s="44">
        <f t="shared" si="269"/>
        <v>110.23</v>
      </c>
      <c r="L464" s="44">
        <f t="shared" si="269"/>
        <v>110.23</v>
      </c>
      <c r="M464" s="44">
        <f t="shared" si="269"/>
        <v>110.23</v>
      </c>
      <c r="N464" s="44">
        <f t="shared" si="269"/>
        <v>110.23</v>
      </c>
      <c r="O464" s="44">
        <f t="shared" si="269"/>
        <v>110.23</v>
      </c>
      <c r="P464" s="44">
        <f t="shared" si="269"/>
        <v>110.23</v>
      </c>
      <c r="Q464" s="44">
        <f t="shared" si="269"/>
        <v>110.23</v>
      </c>
      <c r="R464" s="44">
        <f t="shared" si="269"/>
        <v>110.23</v>
      </c>
      <c r="S464" s="44">
        <f t="shared" si="269"/>
        <v>110.23</v>
      </c>
      <c r="T464" s="44">
        <f t="shared" si="269"/>
        <v>110.23</v>
      </c>
      <c r="U464" s="44">
        <f t="shared" si="269"/>
        <v>110.23</v>
      </c>
      <c r="V464" s="44">
        <f t="shared" si="269"/>
        <v>110.23</v>
      </c>
      <c r="W464" s="44">
        <f t="shared" si="269"/>
        <v>110.23</v>
      </c>
      <c r="X464" s="44">
        <f t="shared" si="269"/>
        <v>110.23</v>
      </c>
      <c r="Y464" s="44">
        <f t="shared" si="269"/>
        <v>110.23</v>
      </c>
      <c r="Z464" s="44">
        <f t="shared" si="269"/>
        <v>110.23</v>
      </c>
      <c r="AA464" s="44">
        <f t="shared" si="269"/>
        <v>110.23</v>
      </c>
    </row>
    <row r="465" spans="1:27" x14ac:dyDescent="0.2">
      <c r="A465" s="98" t="s">
        <v>2107</v>
      </c>
      <c r="B465" s="28" t="str">
        <f>"29"&amp;"."&amp;$B$800&amp;"."&amp;$B$801</f>
        <v>29.12.2023</v>
      </c>
      <c r="C465" s="90" t="s">
        <v>76</v>
      </c>
      <c r="D465" s="91">
        <f>ROUND(((D466+D467+D469+D468)/1000),5)</f>
        <v>3.4613299999999998</v>
      </c>
      <c r="E465" s="91">
        <f>ROUND(((E466+E467+E469+E468)/1000),5)</f>
        <v>3.4205100000000002</v>
      </c>
      <c r="F465" s="91">
        <f>ROUND(((F466+F467+F469+F468)/1000),5)</f>
        <v>3.39263</v>
      </c>
      <c r="G465" s="91">
        <f t="shared" ref="G465:AA465" si="270">ROUND(((G466+G467+G469+G468)/1000),5)</f>
        <v>3.38083</v>
      </c>
      <c r="H465" s="91">
        <f t="shared" si="270"/>
        <v>3.4079799999999998</v>
      </c>
      <c r="I465" s="91">
        <f t="shared" si="270"/>
        <v>3.4584600000000001</v>
      </c>
      <c r="J465" s="91">
        <f t="shared" si="270"/>
        <v>3.5775800000000002</v>
      </c>
      <c r="K465" s="91">
        <f t="shared" si="270"/>
        <v>3.8666900000000002</v>
      </c>
      <c r="L465" s="91">
        <f t="shared" si="270"/>
        <v>4.0960299999999998</v>
      </c>
      <c r="M465" s="91">
        <f t="shared" si="270"/>
        <v>4.1083600000000002</v>
      </c>
      <c r="N465" s="91">
        <f t="shared" si="270"/>
        <v>4.1240300000000003</v>
      </c>
      <c r="O465" s="91">
        <f t="shared" si="270"/>
        <v>4.1586499999999997</v>
      </c>
      <c r="P465" s="91">
        <f t="shared" si="270"/>
        <v>4.1448299999999998</v>
      </c>
      <c r="Q465" s="91">
        <f t="shared" si="270"/>
        <v>4.1432700000000002</v>
      </c>
      <c r="R465" s="91">
        <f t="shared" si="270"/>
        <v>4.1327800000000003</v>
      </c>
      <c r="S465" s="91">
        <f t="shared" si="270"/>
        <v>4.0960700000000001</v>
      </c>
      <c r="T465" s="91">
        <f t="shared" si="270"/>
        <v>4.1252800000000001</v>
      </c>
      <c r="U465" s="91">
        <f t="shared" si="270"/>
        <v>4.1364700000000001</v>
      </c>
      <c r="V465" s="91">
        <f t="shared" si="270"/>
        <v>4.1202800000000002</v>
      </c>
      <c r="W465" s="91">
        <f t="shared" si="270"/>
        <v>4.1319900000000001</v>
      </c>
      <c r="X465" s="91">
        <f t="shared" si="270"/>
        <v>4.0922200000000002</v>
      </c>
      <c r="Y465" s="91">
        <f t="shared" si="270"/>
        <v>3.9888599999999999</v>
      </c>
      <c r="Z465" s="91">
        <f t="shared" si="270"/>
        <v>3.69957</v>
      </c>
      <c r="AA465" s="91">
        <f t="shared" si="270"/>
        <v>3.4943</v>
      </c>
    </row>
    <row r="466" spans="1:27" ht="12.75" customHeight="1" outlineLevel="1" x14ac:dyDescent="0.2">
      <c r="A466" s="99" t="s">
        <v>2108</v>
      </c>
      <c r="B466" s="63" t="s">
        <v>238</v>
      </c>
      <c r="C466" s="43" t="s">
        <v>79</v>
      </c>
      <c r="D466" s="44">
        <v>1124.8599999999999</v>
      </c>
      <c r="E466" s="44">
        <v>1084.04</v>
      </c>
      <c r="F466" s="44">
        <v>1056.1600000000001</v>
      </c>
      <c r="G466" s="44">
        <v>1044.3599999999999</v>
      </c>
      <c r="H466" s="44">
        <v>1071.51</v>
      </c>
      <c r="I466" s="44">
        <v>1121.99</v>
      </c>
      <c r="J466" s="44">
        <v>1241.1099999999999</v>
      </c>
      <c r="K466" s="44">
        <v>1530.22</v>
      </c>
      <c r="L466" s="44">
        <v>1759.56</v>
      </c>
      <c r="M466" s="44">
        <v>1771.89</v>
      </c>
      <c r="N466" s="44">
        <v>1787.56</v>
      </c>
      <c r="O466" s="44">
        <v>1822.18</v>
      </c>
      <c r="P466" s="44">
        <v>1808.36</v>
      </c>
      <c r="Q466" s="44">
        <v>1806.8</v>
      </c>
      <c r="R466" s="44">
        <v>1796.31</v>
      </c>
      <c r="S466" s="44">
        <v>1759.6</v>
      </c>
      <c r="T466" s="44">
        <v>1788.81</v>
      </c>
      <c r="U466" s="44">
        <v>1800</v>
      </c>
      <c r="V466" s="44">
        <v>1783.81</v>
      </c>
      <c r="W466" s="44">
        <v>1795.52</v>
      </c>
      <c r="X466" s="44">
        <v>1755.75</v>
      </c>
      <c r="Y466" s="44">
        <v>1652.39</v>
      </c>
      <c r="Z466" s="44">
        <v>1363.1</v>
      </c>
      <c r="AA466" s="44">
        <v>1157.83</v>
      </c>
    </row>
    <row r="467" spans="1:27" ht="12.75" customHeight="1" outlineLevel="1" x14ac:dyDescent="0.2">
      <c r="A467" s="99" t="s">
        <v>2109</v>
      </c>
      <c r="B467" s="63" t="s">
        <v>90</v>
      </c>
      <c r="C467" s="43" t="s">
        <v>79</v>
      </c>
      <c r="D467" s="44">
        <f>$D$327</f>
        <v>2222.89</v>
      </c>
      <c r="E467" s="44">
        <f t="shared" ref="E467:AA467" si="271">$D$327</f>
        <v>2222.89</v>
      </c>
      <c r="F467" s="44">
        <f t="shared" si="271"/>
        <v>2222.89</v>
      </c>
      <c r="G467" s="44">
        <f t="shared" si="271"/>
        <v>2222.89</v>
      </c>
      <c r="H467" s="44">
        <f t="shared" si="271"/>
        <v>2222.89</v>
      </c>
      <c r="I467" s="44">
        <f t="shared" si="271"/>
        <v>2222.89</v>
      </c>
      <c r="J467" s="44">
        <f t="shared" si="271"/>
        <v>2222.89</v>
      </c>
      <c r="K467" s="44">
        <f t="shared" si="271"/>
        <v>2222.89</v>
      </c>
      <c r="L467" s="44">
        <f t="shared" si="271"/>
        <v>2222.89</v>
      </c>
      <c r="M467" s="44">
        <f t="shared" si="271"/>
        <v>2222.89</v>
      </c>
      <c r="N467" s="44">
        <f t="shared" si="271"/>
        <v>2222.89</v>
      </c>
      <c r="O467" s="44">
        <f t="shared" si="271"/>
        <v>2222.89</v>
      </c>
      <c r="P467" s="44">
        <f t="shared" si="271"/>
        <v>2222.89</v>
      </c>
      <c r="Q467" s="44">
        <f t="shared" si="271"/>
        <v>2222.89</v>
      </c>
      <c r="R467" s="44">
        <f t="shared" si="271"/>
        <v>2222.89</v>
      </c>
      <c r="S467" s="44">
        <f t="shared" si="271"/>
        <v>2222.89</v>
      </c>
      <c r="T467" s="44">
        <f t="shared" si="271"/>
        <v>2222.89</v>
      </c>
      <c r="U467" s="44">
        <f t="shared" si="271"/>
        <v>2222.89</v>
      </c>
      <c r="V467" s="44">
        <f t="shared" si="271"/>
        <v>2222.89</v>
      </c>
      <c r="W467" s="44">
        <f t="shared" si="271"/>
        <v>2222.89</v>
      </c>
      <c r="X467" s="44">
        <f t="shared" si="271"/>
        <v>2222.89</v>
      </c>
      <c r="Y467" s="44">
        <f t="shared" si="271"/>
        <v>2222.89</v>
      </c>
      <c r="Z467" s="44">
        <f t="shared" si="271"/>
        <v>2222.89</v>
      </c>
      <c r="AA467" s="44">
        <f t="shared" si="271"/>
        <v>2222.89</v>
      </c>
    </row>
    <row r="468" spans="1:27" ht="12.75" customHeight="1" outlineLevel="1" x14ac:dyDescent="0.2">
      <c r="A468" s="99" t="s">
        <v>2110</v>
      </c>
      <c r="B468" s="63" t="s">
        <v>83</v>
      </c>
      <c r="C468" s="43" t="s">
        <v>79</v>
      </c>
      <c r="D468" s="44">
        <v>3.35</v>
      </c>
      <c r="E468" s="44">
        <v>3.35</v>
      </c>
      <c r="F468" s="44">
        <v>3.35</v>
      </c>
      <c r="G468" s="44">
        <v>3.35</v>
      </c>
      <c r="H468" s="44">
        <v>3.35</v>
      </c>
      <c r="I468" s="44">
        <v>3.35</v>
      </c>
      <c r="J468" s="44">
        <v>3.35</v>
      </c>
      <c r="K468" s="44">
        <v>3.35</v>
      </c>
      <c r="L468" s="44">
        <v>3.35</v>
      </c>
      <c r="M468" s="44">
        <v>3.35</v>
      </c>
      <c r="N468" s="44">
        <v>3.35</v>
      </c>
      <c r="O468" s="44">
        <v>3.35</v>
      </c>
      <c r="P468" s="44">
        <v>3.35</v>
      </c>
      <c r="Q468" s="44">
        <v>3.35</v>
      </c>
      <c r="R468" s="44">
        <v>3.35</v>
      </c>
      <c r="S468" s="44">
        <v>3.35</v>
      </c>
      <c r="T468" s="44">
        <v>3.35</v>
      </c>
      <c r="U468" s="44">
        <v>3.35</v>
      </c>
      <c r="V468" s="44">
        <v>3.35</v>
      </c>
      <c r="W468" s="44">
        <v>3.35</v>
      </c>
      <c r="X468" s="44">
        <v>3.35</v>
      </c>
      <c r="Y468" s="44">
        <v>3.35</v>
      </c>
      <c r="Z468" s="44">
        <v>3.35</v>
      </c>
      <c r="AA468" s="44">
        <v>3.35</v>
      </c>
    </row>
    <row r="469" spans="1:27" ht="12.75" customHeight="1" outlineLevel="1" x14ac:dyDescent="0.2">
      <c r="A469" s="99" t="s">
        <v>2111</v>
      </c>
      <c r="B469" s="63" t="s">
        <v>81</v>
      </c>
      <c r="C469" s="43" t="s">
        <v>79</v>
      </c>
      <c r="D469" s="44">
        <f>$D$11</f>
        <v>110.23</v>
      </c>
      <c r="E469" s="44">
        <f t="shared" ref="E469:AA469" si="272">$D$11</f>
        <v>110.23</v>
      </c>
      <c r="F469" s="44">
        <f t="shared" si="272"/>
        <v>110.23</v>
      </c>
      <c r="G469" s="44">
        <f t="shared" si="272"/>
        <v>110.23</v>
      </c>
      <c r="H469" s="44">
        <f t="shared" si="272"/>
        <v>110.23</v>
      </c>
      <c r="I469" s="44">
        <f t="shared" si="272"/>
        <v>110.23</v>
      </c>
      <c r="J469" s="44">
        <f t="shared" si="272"/>
        <v>110.23</v>
      </c>
      <c r="K469" s="44">
        <f t="shared" si="272"/>
        <v>110.23</v>
      </c>
      <c r="L469" s="44">
        <f t="shared" si="272"/>
        <v>110.23</v>
      </c>
      <c r="M469" s="44">
        <f t="shared" si="272"/>
        <v>110.23</v>
      </c>
      <c r="N469" s="44">
        <f t="shared" si="272"/>
        <v>110.23</v>
      </c>
      <c r="O469" s="44">
        <f t="shared" si="272"/>
        <v>110.23</v>
      </c>
      <c r="P469" s="44">
        <f t="shared" si="272"/>
        <v>110.23</v>
      </c>
      <c r="Q469" s="44">
        <f t="shared" si="272"/>
        <v>110.23</v>
      </c>
      <c r="R469" s="44">
        <f t="shared" si="272"/>
        <v>110.23</v>
      </c>
      <c r="S469" s="44">
        <f t="shared" si="272"/>
        <v>110.23</v>
      </c>
      <c r="T469" s="44">
        <f t="shared" si="272"/>
        <v>110.23</v>
      </c>
      <c r="U469" s="44">
        <f t="shared" si="272"/>
        <v>110.23</v>
      </c>
      <c r="V469" s="44">
        <f t="shared" si="272"/>
        <v>110.23</v>
      </c>
      <c r="W469" s="44">
        <f t="shared" si="272"/>
        <v>110.23</v>
      </c>
      <c r="X469" s="44">
        <f t="shared" si="272"/>
        <v>110.23</v>
      </c>
      <c r="Y469" s="44">
        <f t="shared" si="272"/>
        <v>110.23</v>
      </c>
      <c r="Z469" s="44">
        <f t="shared" si="272"/>
        <v>110.23</v>
      </c>
      <c r="AA469" s="44">
        <f t="shared" si="272"/>
        <v>110.23</v>
      </c>
    </row>
    <row r="470" spans="1:27" x14ac:dyDescent="0.2">
      <c r="A470" s="98" t="s">
        <v>2112</v>
      </c>
      <c r="B470" s="28" t="str">
        <f>"30"&amp;"."&amp;$B$800&amp;"."&amp;$B$801</f>
        <v>30.12.2023</v>
      </c>
      <c r="C470" s="90" t="s">
        <v>76</v>
      </c>
      <c r="D470" s="91">
        <f>ROUND(((D471+D472+D474+D473)/1000),5)</f>
        <v>3.4900199999999999</v>
      </c>
      <c r="E470" s="91">
        <f>ROUND(((E471+E472+E474+E473)/1000),5)</f>
        <v>3.4406300000000001</v>
      </c>
      <c r="F470" s="91">
        <f>ROUND(((F471+F472+F474+F473)/1000),5)</f>
        <v>3.41567</v>
      </c>
      <c r="G470" s="91">
        <f t="shared" ref="G470:AA470" si="273">ROUND(((G471+G472+G474+G473)/1000),5)</f>
        <v>3.3944100000000001</v>
      </c>
      <c r="H470" s="91">
        <f t="shared" si="273"/>
        <v>3.4104399999999999</v>
      </c>
      <c r="I470" s="91">
        <f t="shared" si="273"/>
        <v>3.4181599999999999</v>
      </c>
      <c r="J470" s="91">
        <f t="shared" si="273"/>
        <v>3.4416799999999999</v>
      </c>
      <c r="K470" s="91">
        <f t="shared" si="273"/>
        <v>3.5477099999999999</v>
      </c>
      <c r="L470" s="91">
        <f t="shared" si="273"/>
        <v>3.76742</v>
      </c>
      <c r="M470" s="91">
        <f t="shared" si="273"/>
        <v>3.9036599999999999</v>
      </c>
      <c r="N470" s="91">
        <f t="shared" si="273"/>
        <v>3.9637199999999999</v>
      </c>
      <c r="O470" s="91">
        <f t="shared" si="273"/>
        <v>3.97851</v>
      </c>
      <c r="P470" s="91">
        <f t="shared" si="273"/>
        <v>3.9763199999999999</v>
      </c>
      <c r="Q470" s="91">
        <f t="shared" si="273"/>
        <v>3.9752200000000002</v>
      </c>
      <c r="R470" s="91">
        <f t="shared" si="273"/>
        <v>3.94686</v>
      </c>
      <c r="S470" s="91">
        <f t="shared" si="273"/>
        <v>3.9371800000000001</v>
      </c>
      <c r="T470" s="91">
        <f t="shared" si="273"/>
        <v>3.99275</v>
      </c>
      <c r="U470" s="91">
        <f t="shared" si="273"/>
        <v>4.0469600000000003</v>
      </c>
      <c r="V470" s="91">
        <f t="shared" si="273"/>
        <v>4.0219800000000001</v>
      </c>
      <c r="W470" s="91">
        <f t="shared" si="273"/>
        <v>3.9806499999999998</v>
      </c>
      <c r="X470" s="91">
        <f t="shared" si="273"/>
        <v>3.95764</v>
      </c>
      <c r="Y470" s="91">
        <f t="shared" si="273"/>
        <v>3.8524600000000002</v>
      </c>
      <c r="Z470" s="91">
        <f t="shared" si="273"/>
        <v>3.62399</v>
      </c>
      <c r="AA470" s="91">
        <f t="shared" si="273"/>
        <v>3.4870399999999999</v>
      </c>
    </row>
    <row r="471" spans="1:27" ht="12.75" customHeight="1" outlineLevel="1" x14ac:dyDescent="0.2">
      <c r="A471" s="99" t="s">
        <v>2113</v>
      </c>
      <c r="B471" s="63" t="s">
        <v>238</v>
      </c>
      <c r="C471" s="43" t="s">
        <v>79</v>
      </c>
      <c r="D471" s="44">
        <v>1153.55</v>
      </c>
      <c r="E471" s="44">
        <v>1104.1600000000001</v>
      </c>
      <c r="F471" s="44">
        <v>1079.2</v>
      </c>
      <c r="G471" s="44">
        <v>1057.94</v>
      </c>
      <c r="H471" s="44">
        <v>1073.97</v>
      </c>
      <c r="I471" s="44">
        <v>1081.69</v>
      </c>
      <c r="J471" s="44">
        <v>1105.21</v>
      </c>
      <c r="K471" s="44">
        <v>1211.24</v>
      </c>
      <c r="L471" s="44">
        <v>1430.95</v>
      </c>
      <c r="M471" s="44">
        <v>1567.19</v>
      </c>
      <c r="N471" s="44">
        <v>1627.25</v>
      </c>
      <c r="O471" s="44">
        <v>1642.04</v>
      </c>
      <c r="P471" s="44">
        <v>1639.85</v>
      </c>
      <c r="Q471" s="44">
        <v>1638.75</v>
      </c>
      <c r="R471" s="44">
        <v>1610.39</v>
      </c>
      <c r="S471" s="44">
        <v>1600.71</v>
      </c>
      <c r="T471" s="44">
        <v>1656.28</v>
      </c>
      <c r="U471" s="44">
        <v>1710.49</v>
      </c>
      <c r="V471" s="44">
        <v>1685.51</v>
      </c>
      <c r="W471" s="44">
        <v>1644.18</v>
      </c>
      <c r="X471" s="44">
        <v>1621.17</v>
      </c>
      <c r="Y471" s="44">
        <v>1515.99</v>
      </c>
      <c r="Z471" s="44">
        <v>1287.52</v>
      </c>
      <c r="AA471" s="44">
        <v>1150.57</v>
      </c>
    </row>
    <row r="472" spans="1:27" ht="12.75" customHeight="1" outlineLevel="1" x14ac:dyDescent="0.2">
      <c r="A472" s="99" t="s">
        <v>2114</v>
      </c>
      <c r="B472" s="63" t="s">
        <v>90</v>
      </c>
      <c r="C472" s="43" t="s">
        <v>79</v>
      </c>
      <c r="D472" s="44">
        <f>$D$327</f>
        <v>2222.89</v>
      </c>
      <c r="E472" s="44">
        <f t="shared" ref="E472:AA472" si="274">$D$327</f>
        <v>2222.89</v>
      </c>
      <c r="F472" s="44">
        <f t="shared" si="274"/>
        <v>2222.89</v>
      </c>
      <c r="G472" s="44">
        <f t="shared" si="274"/>
        <v>2222.89</v>
      </c>
      <c r="H472" s="44">
        <f t="shared" si="274"/>
        <v>2222.89</v>
      </c>
      <c r="I472" s="44">
        <f t="shared" si="274"/>
        <v>2222.89</v>
      </c>
      <c r="J472" s="44">
        <f t="shared" si="274"/>
        <v>2222.89</v>
      </c>
      <c r="K472" s="44">
        <f t="shared" si="274"/>
        <v>2222.89</v>
      </c>
      <c r="L472" s="44">
        <f t="shared" si="274"/>
        <v>2222.89</v>
      </c>
      <c r="M472" s="44">
        <f t="shared" si="274"/>
        <v>2222.89</v>
      </c>
      <c r="N472" s="44">
        <f t="shared" si="274"/>
        <v>2222.89</v>
      </c>
      <c r="O472" s="44">
        <f t="shared" si="274"/>
        <v>2222.89</v>
      </c>
      <c r="P472" s="44">
        <f t="shared" si="274"/>
        <v>2222.89</v>
      </c>
      <c r="Q472" s="44">
        <f t="shared" si="274"/>
        <v>2222.89</v>
      </c>
      <c r="R472" s="44">
        <f t="shared" si="274"/>
        <v>2222.89</v>
      </c>
      <c r="S472" s="44">
        <f t="shared" si="274"/>
        <v>2222.89</v>
      </c>
      <c r="T472" s="44">
        <f t="shared" si="274"/>
        <v>2222.89</v>
      </c>
      <c r="U472" s="44">
        <f t="shared" si="274"/>
        <v>2222.89</v>
      </c>
      <c r="V472" s="44">
        <f t="shared" si="274"/>
        <v>2222.89</v>
      </c>
      <c r="W472" s="44">
        <f t="shared" si="274"/>
        <v>2222.89</v>
      </c>
      <c r="X472" s="44">
        <f t="shared" si="274"/>
        <v>2222.89</v>
      </c>
      <c r="Y472" s="44">
        <f t="shared" si="274"/>
        <v>2222.89</v>
      </c>
      <c r="Z472" s="44">
        <f t="shared" si="274"/>
        <v>2222.89</v>
      </c>
      <c r="AA472" s="44">
        <f t="shared" si="274"/>
        <v>2222.89</v>
      </c>
    </row>
    <row r="473" spans="1:27" ht="12.75" customHeight="1" outlineLevel="1" x14ac:dyDescent="0.2">
      <c r="A473" s="99" t="s">
        <v>2115</v>
      </c>
      <c r="B473" s="63" t="s">
        <v>83</v>
      </c>
      <c r="C473" s="43" t="s">
        <v>79</v>
      </c>
      <c r="D473" s="44">
        <v>3.35</v>
      </c>
      <c r="E473" s="44">
        <v>3.35</v>
      </c>
      <c r="F473" s="44">
        <v>3.35</v>
      </c>
      <c r="G473" s="44">
        <v>3.35</v>
      </c>
      <c r="H473" s="44">
        <v>3.35</v>
      </c>
      <c r="I473" s="44">
        <v>3.35</v>
      </c>
      <c r="J473" s="44">
        <v>3.35</v>
      </c>
      <c r="K473" s="44">
        <v>3.35</v>
      </c>
      <c r="L473" s="44">
        <v>3.35</v>
      </c>
      <c r="M473" s="44">
        <v>3.35</v>
      </c>
      <c r="N473" s="44">
        <v>3.35</v>
      </c>
      <c r="O473" s="44">
        <v>3.35</v>
      </c>
      <c r="P473" s="44">
        <v>3.35</v>
      </c>
      <c r="Q473" s="44">
        <v>3.35</v>
      </c>
      <c r="R473" s="44">
        <v>3.35</v>
      </c>
      <c r="S473" s="44">
        <v>3.35</v>
      </c>
      <c r="T473" s="44">
        <v>3.35</v>
      </c>
      <c r="U473" s="44">
        <v>3.35</v>
      </c>
      <c r="V473" s="44">
        <v>3.35</v>
      </c>
      <c r="W473" s="44">
        <v>3.35</v>
      </c>
      <c r="X473" s="44">
        <v>3.35</v>
      </c>
      <c r="Y473" s="44">
        <v>3.35</v>
      </c>
      <c r="Z473" s="44">
        <v>3.35</v>
      </c>
      <c r="AA473" s="44">
        <v>3.35</v>
      </c>
    </row>
    <row r="474" spans="1:27" ht="12.75" customHeight="1" outlineLevel="1" x14ac:dyDescent="0.2">
      <c r="A474" s="99" t="s">
        <v>2116</v>
      </c>
      <c r="B474" s="63" t="s">
        <v>81</v>
      </c>
      <c r="C474" s="43" t="s">
        <v>79</v>
      </c>
      <c r="D474" s="44">
        <f>$D$11</f>
        <v>110.23</v>
      </c>
      <c r="E474" s="44">
        <f t="shared" ref="E474:AA474" si="275">$D$11</f>
        <v>110.23</v>
      </c>
      <c r="F474" s="44">
        <f t="shared" si="275"/>
        <v>110.23</v>
      </c>
      <c r="G474" s="44">
        <f t="shared" si="275"/>
        <v>110.23</v>
      </c>
      <c r="H474" s="44">
        <f t="shared" si="275"/>
        <v>110.23</v>
      </c>
      <c r="I474" s="44">
        <f t="shared" si="275"/>
        <v>110.23</v>
      </c>
      <c r="J474" s="44">
        <f t="shared" si="275"/>
        <v>110.23</v>
      </c>
      <c r="K474" s="44">
        <f t="shared" si="275"/>
        <v>110.23</v>
      </c>
      <c r="L474" s="44">
        <f t="shared" si="275"/>
        <v>110.23</v>
      </c>
      <c r="M474" s="44">
        <f t="shared" si="275"/>
        <v>110.23</v>
      </c>
      <c r="N474" s="44">
        <f t="shared" si="275"/>
        <v>110.23</v>
      </c>
      <c r="O474" s="44">
        <f t="shared" si="275"/>
        <v>110.23</v>
      </c>
      <c r="P474" s="44">
        <f t="shared" si="275"/>
        <v>110.23</v>
      </c>
      <c r="Q474" s="44">
        <f t="shared" si="275"/>
        <v>110.23</v>
      </c>
      <c r="R474" s="44">
        <f t="shared" si="275"/>
        <v>110.23</v>
      </c>
      <c r="S474" s="44">
        <f t="shared" si="275"/>
        <v>110.23</v>
      </c>
      <c r="T474" s="44">
        <f t="shared" si="275"/>
        <v>110.23</v>
      </c>
      <c r="U474" s="44">
        <f t="shared" si="275"/>
        <v>110.23</v>
      </c>
      <c r="V474" s="44">
        <f t="shared" si="275"/>
        <v>110.23</v>
      </c>
      <c r="W474" s="44">
        <f t="shared" si="275"/>
        <v>110.23</v>
      </c>
      <c r="X474" s="44">
        <f t="shared" si="275"/>
        <v>110.23</v>
      </c>
      <c r="Y474" s="44">
        <f t="shared" si="275"/>
        <v>110.23</v>
      </c>
      <c r="Z474" s="44">
        <f t="shared" si="275"/>
        <v>110.23</v>
      </c>
      <c r="AA474" s="44">
        <f t="shared" si="275"/>
        <v>110.23</v>
      </c>
    </row>
    <row r="475" spans="1:27" x14ac:dyDescent="0.2">
      <c r="A475" s="98" t="s">
        <v>2117</v>
      </c>
      <c r="B475" s="28" t="str">
        <f>"31"&amp;"."&amp;$B$800&amp;"."&amp;$B$801</f>
        <v>31.12.2023</v>
      </c>
      <c r="C475" s="90" t="s">
        <v>76</v>
      </c>
      <c r="D475" s="91">
        <f>ROUND(((D476+D477+D479+D478)/1000),5)</f>
        <v>3.4784299999999999</v>
      </c>
      <c r="E475" s="91">
        <f>ROUND(((E476+E477+E479+E478)/1000),5)</f>
        <v>3.4268299999999998</v>
      </c>
      <c r="F475" s="91">
        <f>ROUND(((F476+F477+F479+F478)/1000),5)</f>
        <v>3.3624000000000001</v>
      </c>
      <c r="G475" s="91">
        <f t="shared" ref="G475:AA475" si="276">ROUND(((G476+G477+G479+G478)/1000),5)</f>
        <v>3.2787899999999999</v>
      </c>
      <c r="H475" s="91">
        <f t="shared" si="276"/>
        <v>3.3192400000000002</v>
      </c>
      <c r="I475" s="91">
        <f t="shared" si="276"/>
        <v>3.3483100000000001</v>
      </c>
      <c r="J475" s="91">
        <f t="shared" si="276"/>
        <v>3.3467500000000001</v>
      </c>
      <c r="K475" s="91">
        <f t="shared" si="276"/>
        <v>3.4342199999999998</v>
      </c>
      <c r="L475" s="91">
        <f t="shared" si="276"/>
        <v>3.5673900000000001</v>
      </c>
      <c r="M475" s="91">
        <f t="shared" si="276"/>
        <v>3.7478899999999999</v>
      </c>
      <c r="N475" s="91">
        <f t="shared" si="276"/>
        <v>3.8161700000000001</v>
      </c>
      <c r="O475" s="91">
        <f t="shared" si="276"/>
        <v>3.8410199999999999</v>
      </c>
      <c r="P475" s="91">
        <f t="shared" si="276"/>
        <v>3.8406500000000001</v>
      </c>
      <c r="Q475" s="91">
        <f t="shared" si="276"/>
        <v>3.8417699999999999</v>
      </c>
      <c r="R475" s="91">
        <f t="shared" si="276"/>
        <v>3.8227600000000002</v>
      </c>
      <c r="S475" s="91">
        <f t="shared" si="276"/>
        <v>3.8169499999999998</v>
      </c>
      <c r="T475" s="91">
        <f t="shared" si="276"/>
        <v>3.8643800000000001</v>
      </c>
      <c r="U475" s="91">
        <f t="shared" si="276"/>
        <v>3.9359600000000001</v>
      </c>
      <c r="V475" s="91">
        <f t="shared" si="276"/>
        <v>3.89676</v>
      </c>
      <c r="W475" s="91">
        <f t="shared" si="276"/>
        <v>3.8738899999999998</v>
      </c>
      <c r="X475" s="91">
        <f t="shared" si="276"/>
        <v>3.8687999999999998</v>
      </c>
      <c r="Y475" s="91">
        <f t="shared" si="276"/>
        <v>3.8063199999999999</v>
      </c>
      <c r="Z475" s="91">
        <f t="shared" si="276"/>
        <v>3.5900500000000002</v>
      </c>
      <c r="AA475" s="91">
        <f t="shared" si="276"/>
        <v>3.4972400000000001</v>
      </c>
    </row>
    <row r="476" spans="1:27" ht="12.75" customHeight="1" outlineLevel="1" x14ac:dyDescent="0.2">
      <c r="A476" s="99" t="s">
        <v>2118</v>
      </c>
      <c r="B476" s="63" t="s">
        <v>238</v>
      </c>
      <c r="C476" s="43" t="s">
        <v>79</v>
      </c>
      <c r="D476" s="44">
        <v>1141.96</v>
      </c>
      <c r="E476" s="44">
        <v>1090.3599999999999</v>
      </c>
      <c r="F476" s="44">
        <v>1025.93</v>
      </c>
      <c r="G476" s="44">
        <v>942.32</v>
      </c>
      <c r="H476" s="44">
        <v>982.77</v>
      </c>
      <c r="I476" s="44">
        <v>1011.84</v>
      </c>
      <c r="J476" s="44">
        <v>1010.28</v>
      </c>
      <c r="K476" s="44">
        <v>1097.75</v>
      </c>
      <c r="L476" s="44">
        <v>1230.92</v>
      </c>
      <c r="M476" s="44">
        <v>1411.42</v>
      </c>
      <c r="N476" s="44">
        <v>1479.7</v>
      </c>
      <c r="O476" s="44">
        <v>1504.55</v>
      </c>
      <c r="P476" s="44">
        <v>1504.18</v>
      </c>
      <c r="Q476" s="44">
        <v>1505.3</v>
      </c>
      <c r="R476" s="44">
        <v>1486.29</v>
      </c>
      <c r="S476" s="44">
        <v>1480.48</v>
      </c>
      <c r="T476" s="44">
        <v>1527.91</v>
      </c>
      <c r="U476" s="44">
        <v>1599.49</v>
      </c>
      <c r="V476" s="44">
        <v>1560.29</v>
      </c>
      <c r="W476" s="44">
        <v>1537.42</v>
      </c>
      <c r="X476" s="44">
        <v>1532.33</v>
      </c>
      <c r="Y476" s="44">
        <v>1469.85</v>
      </c>
      <c r="Z476" s="44">
        <v>1253.58</v>
      </c>
      <c r="AA476" s="44">
        <v>1160.77</v>
      </c>
    </row>
    <row r="477" spans="1:27" ht="12.75" customHeight="1" outlineLevel="1" x14ac:dyDescent="0.2">
      <c r="A477" s="99" t="s">
        <v>2119</v>
      </c>
      <c r="B477" s="63" t="s">
        <v>90</v>
      </c>
      <c r="C477" s="43" t="s">
        <v>79</v>
      </c>
      <c r="D477" s="44">
        <f>$D$327</f>
        <v>2222.89</v>
      </c>
      <c r="E477" s="44">
        <f t="shared" ref="E477:AA477" si="277">$D$327</f>
        <v>2222.89</v>
      </c>
      <c r="F477" s="44">
        <f t="shared" si="277"/>
        <v>2222.89</v>
      </c>
      <c r="G477" s="44">
        <f t="shared" si="277"/>
        <v>2222.89</v>
      </c>
      <c r="H477" s="44">
        <f t="shared" si="277"/>
        <v>2222.89</v>
      </c>
      <c r="I477" s="44">
        <f t="shared" si="277"/>
        <v>2222.89</v>
      </c>
      <c r="J477" s="44">
        <f t="shared" si="277"/>
        <v>2222.89</v>
      </c>
      <c r="K477" s="44">
        <f t="shared" si="277"/>
        <v>2222.89</v>
      </c>
      <c r="L477" s="44">
        <f t="shared" si="277"/>
        <v>2222.89</v>
      </c>
      <c r="M477" s="44">
        <f t="shared" si="277"/>
        <v>2222.89</v>
      </c>
      <c r="N477" s="44">
        <f t="shared" si="277"/>
        <v>2222.89</v>
      </c>
      <c r="O477" s="44">
        <f t="shared" si="277"/>
        <v>2222.89</v>
      </c>
      <c r="P477" s="44">
        <f t="shared" si="277"/>
        <v>2222.89</v>
      </c>
      <c r="Q477" s="44">
        <f t="shared" si="277"/>
        <v>2222.89</v>
      </c>
      <c r="R477" s="44">
        <f t="shared" si="277"/>
        <v>2222.89</v>
      </c>
      <c r="S477" s="44">
        <f t="shared" si="277"/>
        <v>2222.89</v>
      </c>
      <c r="T477" s="44">
        <f t="shared" si="277"/>
        <v>2222.89</v>
      </c>
      <c r="U477" s="44">
        <f t="shared" si="277"/>
        <v>2222.89</v>
      </c>
      <c r="V477" s="44">
        <f t="shared" si="277"/>
        <v>2222.89</v>
      </c>
      <c r="W477" s="44">
        <f t="shared" si="277"/>
        <v>2222.89</v>
      </c>
      <c r="X477" s="44">
        <f t="shared" si="277"/>
        <v>2222.89</v>
      </c>
      <c r="Y477" s="44">
        <f t="shared" si="277"/>
        <v>2222.89</v>
      </c>
      <c r="Z477" s="44">
        <f t="shared" si="277"/>
        <v>2222.89</v>
      </c>
      <c r="AA477" s="44">
        <f t="shared" si="277"/>
        <v>2222.89</v>
      </c>
    </row>
    <row r="478" spans="1:27" ht="12.75" customHeight="1" outlineLevel="1" x14ac:dyDescent="0.2">
      <c r="A478" s="99" t="s">
        <v>2120</v>
      </c>
      <c r="B478" s="63" t="s">
        <v>83</v>
      </c>
      <c r="C478" s="43" t="s">
        <v>79</v>
      </c>
      <c r="D478" s="44">
        <v>3.35</v>
      </c>
      <c r="E478" s="44">
        <v>3.35</v>
      </c>
      <c r="F478" s="44">
        <v>3.35</v>
      </c>
      <c r="G478" s="44">
        <v>3.35</v>
      </c>
      <c r="H478" s="44">
        <v>3.35</v>
      </c>
      <c r="I478" s="44">
        <v>3.35</v>
      </c>
      <c r="J478" s="44">
        <v>3.35</v>
      </c>
      <c r="K478" s="44">
        <v>3.35</v>
      </c>
      <c r="L478" s="44">
        <v>3.35</v>
      </c>
      <c r="M478" s="44">
        <v>3.35</v>
      </c>
      <c r="N478" s="44">
        <v>3.35</v>
      </c>
      <c r="O478" s="44">
        <v>3.35</v>
      </c>
      <c r="P478" s="44">
        <v>3.35</v>
      </c>
      <c r="Q478" s="44">
        <v>3.35</v>
      </c>
      <c r="R478" s="44">
        <v>3.35</v>
      </c>
      <c r="S478" s="44">
        <v>3.35</v>
      </c>
      <c r="T478" s="44">
        <v>3.35</v>
      </c>
      <c r="U478" s="44">
        <v>3.35</v>
      </c>
      <c r="V478" s="44">
        <v>3.35</v>
      </c>
      <c r="W478" s="44">
        <v>3.35</v>
      </c>
      <c r="X478" s="44">
        <v>3.35</v>
      </c>
      <c r="Y478" s="44">
        <v>3.35</v>
      </c>
      <c r="Z478" s="44">
        <v>3.35</v>
      </c>
      <c r="AA478" s="44">
        <v>3.35</v>
      </c>
    </row>
    <row r="479" spans="1:27" ht="12.75" customHeight="1" outlineLevel="1" x14ac:dyDescent="0.2">
      <c r="A479" s="99" t="s">
        <v>2121</v>
      </c>
      <c r="B479" s="63" t="s">
        <v>81</v>
      </c>
      <c r="C479" s="43" t="s">
        <v>79</v>
      </c>
      <c r="D479" s="44">
        <f>$D$11</f>
        <v>110.23</v>
      </c>
      <c r="E479" s="44">
        <f t="shared" ref="E479:AA479" si="278">$D$11</f>
        <v>110.23</v>
      </c>
      <c r="F479" s="44">
        <f t="shared" si="278"/>
        <v>110.23</v>
      </c>
      <c r="G479" s="44">
        <f t="shared" si="278"/>
        <v>110.23</v>
      </c>
      <c r="H479" s="44">
        <f t="shared" si="278"/>
        <v>110.23</v>
      </c>
      <c r="I479" s="44">
        <f t="shared" si="278"/>
        <v>110.23</v>
      </c>
      <c r="J479" s="44">
        <f t="shared" si="278"/>
        <v>110.23</v>
      </c>
      <c r="K479" s="44">
        <f t="shared" si="278"/>
        <v>110.23</v>
      </c>
      <c r="L479" s="44">
        <f t="shared" si="278"/>
        <v>110.23</v>
      </c>
      <c r="M479" s="44">
        <f t="shared" si="278"/>
        <v>110.23</v>
      </c>
      <c r="N479" s="44">
        <f t="shared" si="278"/>
        <v>110.23</v>
      </c>
      <c r="O479" s="44">
        <f t="shared" si="278"/>
        <v>110.23</v>
      </c>
      <c r="P479" s="44">
        <f t="shared" si="278"/>
        <v>110.23</v>
      </c>
      <c r="Q479" s="44">
        <f t="shared" si="278"/>
        <v>110.23</v>
      </c>
      <c r="R479" s="44">
        <f t="shared" si="278"/>
        <v>110.23</v>
      </c>
      <c r="S479" s="44">
        <f t="shared" si="278"/>
        <v>110.23</v>
      </c>
      <c r="T479" s="44">
        <f t="shared" si="278"/>
        <v>110.23</v>
      </c>
      <c r="U479" s="44">
        <f t="shared" si="278"/>
        <v>110.23</v>
      </c>
      <c r="V479" s="44">
        <f t="shared" si="278"/>
        <v>110.23</v>
      </c>
      <c r="W479" s="44">
        <f t="shared" si="278"/>
        <v>110.23</v>
      </c>
      <c r="X479" s="44">
        <f t="shared" si="278"/>
        <v>110.23</v>
      </c>
      <c r="Y479" s="44">
        <f t="shared" si="278"/>
        <v>110.23</v>
      </c>
      <c r="Z479" s="44">
        <f t="shared" si="278"/>
        <v>110.23</v>
      </c>
      <c r="AA479" s="44">
        <f t="shared" si="278"/>
        <v>110.23</v>
      </c>
    </row>
    <row r="480" spans="1:27" x14ac:dyDescent="0.2">
      <c r="B480" s="101" t="s">
        <v>392</v>
      </c>
    </row>
    <row r="481" spans="1:27" x14ac:dyDescent="0.2">
      <c r="B481" s="101" t="s">
        <v>392</v>
      </c>
    </row>
    <row r="482" spans="1:27" x14ac:dyDescent="0.2">
      <c r="A482" s="175" t="s">
        <v>705</v>
      </c>
      <c r="B482" s="176"/>
      <c r="C482" s="176"/>
      <c r="D482" s="176"/>
      <c r="E482" s="176"/>
      <c r="F482" s="176"/>
      <c r="G482" s="176"/>
      <c r="H482" s="176"/>
      <c r="I482" s="176"/>
      <c r="J482" s="176"/>
      <c r="K482" s="176"/>
      <c r="L482" s="176"/>
      <c r="M482" s="176"/>
      <c r="N482" s="176"/>
      <c r="O482" s="176"/>
      <c r="P482" s="176"/>
      <c r="Q482" s="176"/>
      <c r="R482" s="176"/>
      <c r="S482" s="176"/>
      <c r="T482" s="176"/>
      <c r="U482" s="176"/>
      <c r="V482" s="176"/>
      <c r="W482" s="176"/>
      <c r="X482" s="176"/>
      <c r="Y482" s="176"/>
      <c r="Z482" s="176"/>
      <c r="AA482" s="177"/>
    </row>
    <row r="483" spans="1:27" ht="25.5" x14ac:dyDescent="0.2">
      <c r="A483" s="26" t="s">
        <v>64</v>
      </c>
      <c r="B483" s="27" t="s">
        <v>210</v>
      </c>
      <c r="C483" s="26" t="s">
        <v>211</v>
      </c>
      <c r="D483" s="27" t="s">
        <v>212</v>
      </c>
      <c r="E483" s="27" t="s">
        <v>213</v>
      </c>
      <c r="F483" s="27" t="s">
        <v>214</v>
      </c>
      <c r="G483" s="27" t="s">
        <v>215</v>
      </c>
      <c r="H483" s="27" t="s">
        <v>216</v>
      </c>
      <c r="I483" s="27" t="s">
        <v>217</v>
      </c>
      <c r="J483" s="27" t="s">
        <v>218</v>
      </c>
      <c r="K483" s="27" t="s">
        <v>219</v>
      </c>
      <c r="L483" s="27" t="s">
        <v>220</v>
      </c>
      <c r="M483" s="27" t="s">
        <v>221</v>
      </c>
      <c r="N483" s="27" t="s">
        <v>222</v>
      </c>
      <c r="O483" s="27" t="s">
        <v>223</v>
      </c>
      <c r="P483" s="27" t="s">
        <v>224</v>
      </c>
      <c r="Q483" s="27" t="s">
        <v>225</v>
      </c>
      <c r="R483" s="27" t="s">
        <v>226</v>
      </c>
      <c r="S483" s="27" t="s">
        <v>227</v>
      </c>
      <c r="T483" s="27" t="s">
        <v>228</v>
      </c>
      <c r="U483" s="27" t="s">
        <v>229</v>
      </c>
      <c r="V483" s="27" t="s">
        <v>230</v>
      </c>
      <c r="W483" s="27" t="s">
        <v>231</v>
      </c>
      <c r="X483" s="27" t="s">
        <v>232</v>
      </c>
      <c r="Y483" s="27" t="s">
        <v>233</v>
      </c>
      <c r="Z483" s="27" t="s">
        <v>234</v>
      </c>
      <c r="AA483" s="27" t="s">
        <v>235</v>
      </c>
    </row>
    <row r="484" spans="1:27" x14ac:dyDescent="0.2">
      <c r="A484" s="98" t="s">
        <v>2122</v>
      </c>
      <c r="B484" s="28" t="str">
        <f>"01"&amp;"."&amp;$B$800&amp;"."&amp;$B$801</f>
        <v>01.12.2023</v>
      </c>
      <c r="C484" s="90" t="s">
        <v>76</v>
      </c>
      <c r="D484" s="91">
        <f>ROUND(((D485+D486+D488+D487)/1000),5)</f>
        <v>4.9041699999999997</v>
      </c>
      <c r="E484" s="91">
        <f>ROUND(((E485+E486+E488+E487)/1000),5)</f>
        <v>4.8165699999999996</v>
      </c>
      <c r="F484" s="91">
        <f>ROUND(((F485+F486+F488+F487)/1000),5)</f>
        <v>4.7740299999999998</v>
      </c>
      <c r="G484" s="91">
        <f t="shared" ref="G484:AA484" si="279">ROUND(((G485+G486+G488+G487)/1000),5)</f>
        <v>4.7553299999999998</v>
      </c>
      <c r="H484" s="91">
        <f t="shared" si="279"/>
        <v>4.8115300000000003</v>
      </c>
      <c r="I484" s="91">
        <f t="shared" si="279"/>
        <v>4.9425600000000003</v>
      </c>
      <c r="J484" s="91">
        <f t="shared" si="279"/>
        <v>5.1189799999999996</v>
      </c>
      <c r="K484" s="91">
        <f t="shared" si="279"/>
        <v>5.3702500000000004</v>
      </c>
      <c r="L484" s="91">
        <f t="shared" si="279"/>
        <v>5.5304399999999996</v>
      </c>
      <c r="M484" s="91">
        <f t="shared" si="279"/>
        <v>5.6379900000000003</v>
      </c>
      <c r="N484" s="91">
        <f t="shared" si="279"/>
        <v>5.6767200000000004</v>
      </c>
      <c r="O484" s="91">
        <f t="shared" si="279"/>
        <v>5.75136</v>
      </c>
      <c r="P484" s="91">
        <f t="shared" si="279"/>
        <v>5.71854</v>
      </c>
      <c r="Q484" s="91">
        <f t="shared" si="279"/>
        <v>5.7490899999999998</v>
      </c>
      <c r="R484" s="91">
        <f t="shared" si="279"/>
        <v>5.7301500000000001</v>
      </c>
      <c r="S484" s="91">
        <f t="shared" si="279"/>
        <v>5.7632599999999998</v>
      </c>
      <c r="T484" s="91">
        <f t="shared" si="279"/>
        <v>5.6763899999999996</v>
      </c>
      <c r="U484" s="91">
        <f t="shared" si="279"/>
        <v>5.6787799999999997</v>
      </c>
      <c r="V484" s="91">
        <f t="shared" si="279"/>
        <v>5.6744899999999996</v>
      </c>
      <c r="W484" s="91">
        <f t="shared" si="279"/>
        <v>5.5955599999999999</v>
      </c>
      <c r="X484" s="91">
        <f t="shared" si="279"/>
        <v>5.52827</v>
      </c>
      <c r="Y484" s="91">
        <f t="shared" si="279"/>
        <v>5.40421</v>
      </c>
      <c r="Z484" s="91">
        <f t="shared" si="279"/>
        <v>5.2005699999999999</v>
      </c>
      <c r="AA484" s="91">
        <f t="shared" si="279"/>
        <v>5.0634100000000002</v>
      </c>
    </row>
    <row r="485" spans="1:27" ht="12.75" customHeight="1" outlineLevel="1" x14ac:dyDescent="0.2">
      <c r="A485" s="99" t="s">
        <v>2123</v>
      </c>
      <c r="B485" s="63" t="s">
        <v>238</v>
      </c>
      <c r="C485" s="43" t="s">
        <v>79</v>
      </c>
      <c r="D485" s="44">
        <v>1230.82</v>
      </c>
      <c r="E485" s="44">
        <v>1143.22</v>
      </c>
      <c r="F485" s="44">
        <v>1100.68</v>
      </c>
      <c r="G485" s="44">
        <v>1081.98</v>
      </c>
      <c r="H485" s="44">
        <v>1138.18</v>
      </c>
      <c r="I485" s="44">
        <v>1269.21</v>
      </c>
      <c r="J485" s="44">
        <v>1445.63</v>
      </c>
      <c r="K485" s="44">
        <v>1696.9</v>
      </c>
      <c r="L485" s="44">
        <v>1857.09</v>
      </c>
      <c r="M485" s="44">
        <v>1964.64</v>
      </c>
      <c r="N485" s="44">
        <v>2003.37</v>
      </c>
      <c r="O485" s="44">
        <v>2078.0100000000002</v>
      </c>
      <c r="P485" s="44">
        <v>2045.19</v>
      </c>
      <c r="Q485" s="44">
        <v>2075.7399999999998</v>
      </c>
      <c r="R485" s="44">
        <v>2056.8000000000002</v>
      </c>
      <c r="S485" s="44">
        <v>2089.91</v>
      </c>
      <c r="T485" s="44">
        <v>2003.04</v>
      </c>
      <c r="U485" s="44">
        <v>2005.43</v>
      </c>
      <c r="V485" s="44">
        <v>2001.14</v>
      </c>
      <c r="W485" s="44">
        <v>1922.21</v>
      </c>
      <c r="X485" s="44">
        <v>1854.92</v>
      </c>
      <c r="Y485" s="44">
        <v>1730.86</v>
      </c>
      <c r="Z485" s="44">
        <v>1527.22</v>
      </c>
      <c r="AA485" s="44">
        <v>1390.06</v>
      </c>
    </row>
    <row r="486" spans="1:27" ht="12.75" customHeight="1" outlineLevel="1" x14ac:dyDescent="0.2">
      <c r="A486" s="99" t="s">
        <v>2124</v>
      </c>
      <c r="B486" s="63" t="s">
        <v>90</v>
      </c>
      <c r="C486" s="43" t="s">
        <v>79</v>
      </c>
      <c r="D486" s="44">
        <v>3559.77</v>
      </c>
      <c r="E486" s="44">
        <f>$D$486</f>
        <v>3559.77</v>
      </c>
      <c r="F486" s="44">
        <f t="shared" ref="F486:AA486" si="280">$D$486</f>
        <v>3559.77</v>
      </c>
      <c r="G486" s="44">
        <f t="shared" si="280"/>
        <v>3559.77</v>
      </c>
      <c r="H486" s="44">
        <f t="shared" si="280"/>
        <v>3559.77</v>
      </c>
      <c r="I486" s="44">
        <f t="shared" si="280"/>
        <v>3559.77</v>
      </c>
      <c r="J486" s="44">
        <f t="shared" si="280"/>
        <v>3559.77</v>
      </c>
      <c r="K486" s="44">
        <f t="shared" si="280"/>
        <v>3559.77</v>
      </c>
      <c r="L486" s="44">
        <f t="shared" si="280"/>
        <v>3559.77</v>
      </c>
      <c r="M486" s="44">
        <f t="shared" si="280"/>
        <v>3559.77</v>
      </c>
      <c r="N486" s="44">
        <f t="shared" si="280"/>
        <v>3559.77</v>
      </c>
      <c r="O486" s="44">
        <f t="shared" si="280"/>
        <v>3559.77</v>
      </c>
      <c r="P486" s="44">
        <f t="shared" si="280"/>
        <v>3559.77</v>
      </c>
      <c r="Q486" s="44">
        <f t="shared" si="280"/>
        <v>3559.77</v>
      </c>
      <c r="R486" s="44">
        <f t="shared" si="280"/>
        <v>3559.77</v>
      </c>
      <c r="S486" s="44">
        <f t="shared" si="280"/>
        <v>3559.77</v>
      </c>
      <c r="T486" s="44">
        <f t="shared" si="280"/>
        <v>3559.77</v>
      </c>
      <c r="U486" s="44">
        <f t="shared" si="280"/>
        <v>3559.77</v>
      </c>
      <c r="V486" s="44">
        <f t="shared" si="280"/>
        <v>3559.77</v>
      </c>
      <c r="W486" s="44">
        <f t="shared" si="280"/>
        <v>3559.77</v>
      </c>
      <c r="X486" s="44">
        <f t="shared" si="280"/>
        <v>3559.77</v>
      </c>
      <c r="Y486" s="44">
        <f t="shared" si="280"/>
        <v>3559.77</v>
      </c>
      <c r="Z486" s="44">
        <f t="shared" si="280"/>
        <v>3559.77</v>
      </c>
      <c r="AA486" s="44">
        <f t="shared" si="280"/>
        <v>3559.77</v>
      </c>
    </row>
    <row r="487" spans="1:27" ht="12.75" customHeight="1" outlineLevel="1" x14ac:dyDescent="0.2">
      <c r="A487" s="99" t="s">
        <v>2125</v>
      </c>
      <c r="B487" s="63" t="s">
        <v>83</v>
      </c>
      <c r="C487" s="43" t="s">
        <v>79</v>
      </c>
      <c r="D487" s="44">
        <v>3.35</v>
      </c>
      <c r="E487" s="44">
        <v>3.35</v>
      </c>
      <c r="F487" s="44">
        <v>3.35</v>
      </c>
      <c r="G487" s="44">
        <v>3.35</v>
      </c>
      <c r="H487" s="44">
        <v>3.35</v>
      </c>
      <c r="I487" s="44">
        <v>3.35</v>
      </c>
      <c r="J487" s="44">
        <v>3.35</v>
      </c>
      <c r="K487" s="44">
        <v>3.35</v>
      </c>
      <c r="L487" s="44">
        <v>3.35</v>
      </c>
      <c r="M487" s="44">
        <v>3.35</v>
      </c>
      <c r="N487" s="44">
        <v>3.35</v>
      </c>
      <c r="O487" s="44">
        <v>3.35</v>
      </c>
      <c r="P487" s="44">
        <v>3.35</v>
      </c>
      <c r="Q487" s="44">
        <v>3.35</v>
      </c>
      <c r="R487" s="44">
        <v>3.35</v>
      </c>
      <c r="S487" s="44">
        <v>3.35</v>
      </c>
      <c r="T487" s="44">
        <v>3.35</v>
      </c>
      <c r="U487" s="44">
        <v>3.35</v>
      </c>
      <c r="V487" s="44">
        <v>3.35</v>
      </c>
      <c r="W487" s="44">
        <v>3.35</v>
      </c>
      <c r="X487" s="44">
        <v>3.35</v>
      </c>
      <c r="Y487" s="44">
        <v>3.35</v>
      </c>
      <c r="Z487" s="44">
        <v>3.35</v>
      </c>
      <c r="AA487" s="44">
        <v>3.35</v>
      </c>
    </row>
    <row r="488" spans="1:27" ht="12.75" customHeight="1" outlineLevel="1" x14ac:dyDescent="0.2">
      <c r="A488" s="99" t="s">
        <v>2126</v>
      </c>
      <c r="B488" s="63" t="s">
        <v>81</v>
      </c>
      <c r="C488" s="43" t="s">
        <v>79</v>
      </c>
      <c r="D488" s="44">
        <f>$D$11</f>
        <v>110.23</v>
      </c>
      <c r="E488" s="44">
        <f t="shared" ref="E488:AA488" si="281">$D$11</f>
        <v>110.23</v>
      </c>
      <c r="F488" s="44">
        <f t="shared" si="281"/>
        <v>110.23</v>
      </c>
      <c r="G488" s="44">
        <f t="shared" si="281"/>
        <v>110.23</v>
      </c>
      <c r="H488" s="44">
        <f t="shared" si="281"/>
        <v>110.23</v>
      </c>
      <c r="I488" s="44">
        <f t="shared" si="281"/>
        <v>110.23</v>
      </c>
      <c r="J488" s="44">
        <f t="shared" si="281"/>
        <v>110.23</v>
      </c>
      <c r="K488" s="44">
        <f t="shared" si="281"/>
        <v>110.23</v>
      </c>
      <c r="L488" s="44">
        <f t="shared" si="281"/>
        <v>110.23</v>
      </c>
      <c r="M488" s="44">
        <f t="shared" si="281"/>
        <v>110.23</v>
      </c>
      <c r="N488" s="44">
        <f t="shared" si="281"/>
        <v>110.23</v>
      </c>
      <c r="O488" s="44">
        <f t="shared" si="281"/>
        <v>110.23</v>
      </c>
      <c r="P488" s="44">
        <f t="shared" si="281"/>
        <v>110.23</v>
      </c>
      <c r="Q488" s="44">
        <f t="shared" si="281"/>
        <v>110.23</v>
      </c>
      <c r="R488" s="44">
        <f t="shared" si="281"/>
        <v>110.23</v>
      </c>
      <c r="S488" s="44">
        <f t="shared" si="281"/>
        <v>110.23</v>
      </c>
      <c r="T488" s="44">
        <f t="shared" si="281"/>
        <v>110.23</v>
      </c>
      <c r="U488" s="44">
        <f t="shared" si="281"/>
        <v>110.23</v>
      </c>
      <c r="V488" s="44">
        <f t="shared" si="281"/>
        <v>110.23</v>
      </c>
      <c r="W488" s="44">
        <f t="shared" si="281"/>
        <v>110.23</v>
      </c>
      <c r="X488" s="44">
        <f t="shared" si="281"/>
        <v>110.23</v>
      </c>
      <c r="Y488" s="44">
        <f t="shared" si="281"/>
        <v>110.23</v>
      </c>
      <c r="Z488" s="44">
        <f t="shared" si="281"/>
        <v>110.23</v>
      </c>
      <c r="AA488" s="44">
        <f t="shared" si="281"/>
        <v>110.23</v>
      </c>
    </row>
    <row r="489" spans="1:27" x14ac:dyDescent="0.2">
      <c r="A489" s="98" t="s">
        <v>2127</v>
      </c>
      <c r="B489" s="28" t="str">
        <f>"02"&amp;"."&amp;$B$800&amp;"."&amp;$B$801</f>
        <v>02.12.2023</v>
      </c>
      <c r="C489" s="90" t="s">
        <v>76</v>
      </c>
      <c r="D489" s="91">
        <f>ROUND(((D490+D491+D493+D492)/1000),5)</f>
        <v>4.88727</v>
      </c>
      <c r="E489" s="91">
        <f>ROUND(((E490+E491+E493+E492)/1000),5)</f>
        <v>4.7985899999999999</v>
      </c>
      <c r="F489" s="91">
        <f>ROUND(((F490+F491+F493+F492)/1000),5)</f>
        <v>4.7498100000000001</v>
      </c>
      <c r="G489" s="91">
        <f t="shared" ref="G489:AA489" si="282">ROUND(((G490+G491+G493+G492)/1000),5)</f>
        <v>4.7365899999999996</v>
      </c>
      <c r="H489" s="91">
        <f t="shared" si="282"/>
        <v>4.74885</v>
      </c>
      <c r="I489" s="91">
        <f t="shared" si="282"/>
        <v>4.8609200000000001</v>
      </c>
      <c r="J489" s="91">
        <f t="shared" si="282"/>
        <v>4.9358599999999999</v>
      </c>
      <c r="K489" s="91">
        <f t="shared" si="282"/>
        <v>5.10114</v>
      </c>
      <c r="L489" s="91">
        <f t="shared" si="282"/>
        <v>5.3296599999999996</v>
      </c>
      <c r="M489" s="91">
        <f t="shared" si="282"/>
        <v>5.4712800000000001</v>
      </c>
      <c r="N489" s="91">
        <f t="shared" si="282"/>
        <v>5.5531199999999998</v>
      </c>
      <c r="O489" s="91">
        <f t="shared" si="282"/>
        <v>5.5866899999999999</v>
      </c>
      <c r="P489" s="91">
        <f t="shared" si="282"/>
        <v>5.5941799999999997</v>
      </c>
      <c r="Q489" s="91">
        <f t="shared" si="282"/>
        <v>5.5921099999999999</v>
      </c>
      <c r="R489" s="91">
        <f t="shared" si="282"/>
        <v>5.54514</v>
      </c>
      <c r="S489" s="91">
        <f t="shared" si="282"/>
        <v>5.5125500000000001</v>
      </c>
      <c r="T489" s="91">
        <f t="shared" si="282"/>
        <v>5.5927300000000004</v>
      </c>
      <c r="U489" s="91">
        <f t="shared" si="282"/>
        <v>5.6160399999999999</v>
      </c>
      <c r="V489" s="91">
        <f t="shared" si="282"/>
        <v>5.5968799999999996</v>
      </c>
      <c r="W489" s="91">
        <f t="shared" si="282"/>
        <v>5.5346500000000001</v>
      </c>
      <c r="X489" s="91">
        <f t="shared" si="282"/>
        <v>5.4534099999999999</v>
      </c>
      <c r="Y489" s="91">
        <f t="shared" si="282"/>
        <v>5.3510200000000001</v>
      </c>
      <c r="Z489" s="91">
        <f t="shared" si="282"/>
        <v>5.1469399999999998</v>
      </c>
      <c r="AA489" s="91">
        <f t="shared" si="282"/>
        <v>5.0119800000000003</v>
      </c>
    </row>
    <row r="490" spans="1:27" ht="12.75" customHeight="1" outlineLevel="1" x14ac:dyDescent="0.2">
      <c r="A490" s="99" t="s">
        <v>2128</v>
      </c>
      <c r="B490" s="63" t="s">
        <v>238</v>
      </c>
      <c r="C490" s="43" t="s">
        <v>79</v>
      </c>
      <c r="D490" s="44">
        <v>1213.92</v>
      </c>
      <c r="E490" s="44">
        <v>1125.24</v>
      </c>
      <c r="F490" s="44">
        <v>1076.46</v>
      </c>
      <c r="G490" s="44">
        <v>1063.24</v>
      </c>
      <c r="H490" s="44">
        <v>1075.5</v>
      </c>
      <c r="I490" s="44">
        <v>1187.57</v>
      </c>
      <c r="J490" s="44">
        <v>1262.51</v>
      </c>
      <c r="K490" s="44">
        <v>1427.79</v>
      </c>
      <c r="L490" s="44">
        <v>1656.31</v>
      </c>
      <c r="M490" s="44">
        <v>1797.93</v>
      </c>
      <c r="N490" s="44">
        <v>1879.77</v>
      </c>
      <c r="O490" s="44">
        <v>1913.34</v>
      </c>
      <c r="P490" s="44">
        <v>1920.83</v>
      </c>
      <c r="Q490" s="44">
        <v>1918.76</v>
      </c>
      <c r="R490" s="44">
        <v>1871.79</v>
      </c>
      <c r="S490" s="44">
        <v>1839.2</v>
      </c>
      <c r="T490" s="44">
        <v>1919.38</v>
      </c>
      <c r="U490" s="44">
        <v>1942.69</v>
      </c>
      <c r="V490" s="44">
        <v>1923.53</v>
      </c>
      <c r="W490" s="44">
        <v>1861.3</v>
      </c>
      <c r="X490" s="44">
        <v>1780.06</v>
      </c>
      <c r="Y490" s="44">
        <v>1677.67</v>
      </c>
      <c r="Z490" s="44">
        <v>1473.59</v>
      </c>
      <c r="AA490" s="44">
        <v>1338.63</v>
      </c>
    </row>
    <row r="491" spans="1:27" ht="12.75" customHeight="1" outlineLevel="1" x14ac:dyDescent="0.2">
      <c r="A491" s="99" t="s">
        <v>2129</v>
      </c>
      <c r="B491" s="63" t="s">
        <v>90</v>
      </c>
      <c r="C491" s="43" t="s">
        <v>79</v>
      </c>
      <c r="D491" s="44">
        <f>$D$486</f>
        <v>3559.77</v>
      </c>
      <c r="E491" s="44">
        <f t="shared" ref="E491:AA491" si="283">$D$486</f>
        <v>3559.77</v>
      </c>
      <c r="F491" s="44">
        <f t="shared" si="283"/>
        <v>3559.77</v>
      </c>
      <c r="G491" s="44">
        <f t="shared" si="283"/>
        <v>3559.77</v>
      </c>
      <c r="H491" s="44">
        <f t="shared" si="283"/>
        <v>3559.77</v>
      </c>
      <c r="I491" s="44">
        <f t="shared" si="283"/>
        <v>3559.77</v>
      </c>
      <c r="J491" s="44">
        <f t="shared" si="283"/>
        <v>3559.77</v>
      </c>
      <c r="K491" s="44">
        <f t="shared" si="283"/>
        <v>3559.77</v>
      </c>
      <c r="L491" s="44">
        <f t="shared" si="283"/>
        <v>3559.77</v>
      </c>
      <c r="M491" s="44">
        <f t="shared" si="283"/>
        <v>3559.77</v>
      </c>
      <c r="N491" s="44">
        <f t="shared" si="283"/>
        <v>3559.77</v>
      </c>
      <c r="O491" s="44">
        <f t="shared" si="283"/>
        <v>3559.77</v>
      </c>
      <c r="P491" s="44">
        <f t="shared" si="283"/>
        <v>3559.77</v>
      </c>
      <c r="Q491" s="44">
        <f t="shared" si="283"/>
        <v>3559.77</v>
      </c>
      <c r="R491" s="44">
        <f t="shared" si="283"/>
        <v>3559.77</v>
      </c>
      <c r="S491" s="44">
        <f t="shared" si="283"/>
        <v>3559.77</v>
      </c>
      <c r="T491" s="44">
        <f t="shared" si="283"/>
        <v>3559.77</v>
      </c>
      <c r="U491" s="44">
        <f t="shared" si="283"/>
        <v>3559.77</v>
      </c>
      <c r="V491" s="44">
        <f t="shared" si="283"/>
        <v>3559.77</v>
      </c>
      <c r="W491" s="44">
        <f t="shared" si="283"/>
        <v>3559.77</v>
      </c>
      <c r="X491" s="44">
        <f t="shared" si="283"/>
        <v>3559.77</v>
      </c>
      <c r="Y491" s="44">
        <f t="shared" si="283"/>
        <v>3559.77</v>
      </c>
      <c r="Z491" s="44">
        <f t="shared" si="283"/>
        <v>3559.77</v>
      </c>
      <c r="AA491" s="44">
        <f t="shared" si="283"/>
        <v>3559.77</v>
      </c>
    </row>
    <row r="492" spans="1:27" ht="12.75" customHeight="1" outlineLevel="1" x14ac:dyDescent="0.2">
      <c r="A492" s="99" t="s">
        <v>2130</v>
      </c>
      <c r="B492" s="63" t="s">
        <v>83</v>
      </c>
      <c r="C492" s="43" t="s">
        <v>79</v>
      </c>
      <c r="D492" s="44">
        <v>3.35</v>
      </c>
      <c r="E492" s="44">
        <v>3.35</v>
      </c>
      <c r="F492" s="44">
        <v>3.35</v>
      </c>
      <c r="G492" s="44">
        <v>3.35</v>
      </c>
      <c r="H492" s="44">
        <v>3.35</v>
      </c>
      <c r="I492" s="44">
        <v>3.35</v>
      </c>
      <c r="J492" s="44">
        <v>3.35</v>
      </c>
      <c r="K492" s="44">
        <v>3.35</v>
      </c>
      <c r="L492" s="44">
        <v>3.35</v>
      </c>
      <c r="M492" s="44">
        <v>3.35</v>
      </c>
      <c r="N492" s="44">
        <v>3.35</v>
      </c>
      <c r="O492" s="44">
        <v>3.35</v>
      </c>
      <c r="P492" s="44">
        <v>3.35</v>
      </c>
      <c r="Q492" s="44">
        <v>3.35</v>
      </c>
      <c r="R492" s="44">
        <v>3.35</v>
      </c>
      <c r="S492" s="44">
        <v>3.35</v>
      </c>
      <c r="T492" s="44">
        <v>3.35</v>
      </c>
      <c r="U492" s="44">
        <v>3.35</v>
      </c>
      <c r="V492" s="44">
        <v>3.35</v>
      </c>
      <c r="W492" s="44">
        <v>3.35</v>
      </c>
      <c r="X492" s="44">
        <v>3.35</v>
      </c>
      <c r="Y492" s="44">
        <v>3.35</v>
      </c>
      <c r="Z492" s="44">
        <v>3.35</v>
      </c>
      <c r="AA492" s="44">
        <v>3.35</v>
      </c>
    </row>
    <row r="493" spans="1:27" ht="12.75" customHeight="1" outlineLevel="1" x14ac:dyDescent="0.2">
      <c r="A493" s="99" t="s">
        <v>2131</v>
      </c>
      <c r="B493" s="63" t="s">
        <v>81</v>
      </c>
      <c r="C493" s="43" t="s">
        <v>79</v>
      </c>
      <c r="D493" s="44">
        <f>$D$11</f>
        <v>110.23</v>
      </c>
      <c r="E493" s="44">
        <f t="shared" ref="E493:AA493" si="284">$D$11</f>
        <v>110.23</v>
      </c>
      <c r="F493" s="44">
        <f t="shared" si="284"/>
        <v>110.23</v>
      </c>
      <c r="G493" s="44">
        <f t="shared" si="284"/>
        <v>110.23</v>
      </c>
      <c r="H493" s="44">
        <f t="shared" si="284"/>
        <v>110.23</v>
      </c>
      <c r="I493" s="44">
        <f t="shared" si="284"/>
        <v>110.23</v>
      </c>
      <c r="J493" s="44">
        <f t="shared" si="284"/>
        <v>110.23</v>
      </c>
      <c r="K493" s="44">
        <f t="shared" si="284"/>
        <v>110.23</v>
      </c>
      <c r="L493" s="44">
        <f t="shared" si="284"/>
        <v>110.23</v>
      </c>
      <c r="M493" s="44">
        <f t="shared" si="284"/>
        <v>110.23</v>
      </c>
      <c r="N493" s="44">
        <f t="shared" si="284"/>
        <v>110.23</v>
      </c>
      <c r="O493" s="44">
        <f t="shared" si="284"/>
        <v>110.23</v>
      </c>
      <c r="P493" s="44">
        <f t="shared" si="284"/>
        <v>110.23</v>
      </c>
      <c r="Q493" s="44">
        <f t="shared" si="284"/>
        <v>110.23</v>
      </c>
      <c r="R493" s="44">
        <f t="shared" si="284"/>
        <v>110.23</v>
      </c>
      <c r="S493" s="44">
        <f t="shared" si="284"/>
        <v>110.23</v>
      </c>
      <c r="T493" s="44">
        <f t="shared" si="284"/>
        <v>110.23</v>
      </c>
      <c r="U493" s="44">
        <f t="shared" si="284"/>
        <v>110.23</v>
      </c>
      <c r="V493" s="44">
        <f t="shared" si="284"/>
        <v>110.23</v>
      </c>
      <c r="W493" s="44">
        <f t="shared" si="284"/>
        <v>110.23</v>
      </c>
      <c r="X493" s="44">
        <f t="shared" si="284"/>
        <v>110.23</v>
      </c>
      <c r="Y493" s="44">
        <f t="shared" si="284"/>
        <v>110.23</v>
      </c>
      <c r="Z493" s="44">
        <f t="shared" si="284"/>
        <v>110.23</v>
      </c>
      <c r="AA493" s="44">
        <f t="shared" si="284"/>
        <v>110.23</v>
      </c>
    </row>
    <row r="494" spans="1:27" x14ac:dyDescent="0.2">
      <c r="A494" s="98" t="s">
        <v>2132</v>
      </c>
      <c r="B494" s="28" t="str">
        <f>"03"&amp;"."&amp;$B$800&amp;"."&amp;$B$801</f>
        <v>03.12.2023</v>
      </c>
      <c r="C494" s="90" t="s">
        <v>76</v>
      </c>
      <c r="D494" s="91">
        <f>ROUND(((D495+D496+D498+D497)/1000),5)</f>
        <v>4.8846100000000003</v>
      </c>
      <c r="E494" s="91">
        <f>ROUND(((E495+E496+E498+E497)/1000),5)</f>
        <v>4.8303200000000004</v>
      </c>
      <c r="F494" s="91">
        <f>ROUND(((F495+F496+F498+F497)/1000),5)</f>
        <v>4.75326</v>
      </c>
      <c r="G494" s="91">
        <f t="shared" ref="G494:AA494" si="285">ROUND(((G495+G496+G498+G497)/1000),5)</f>
        <v>4.7487899999999996</v>
      </c>
      <c r="H494" s="91">
        <f t="shared" si="285"/>
        <v>4.7500799999999996</v>
      </c>
      <c r="I494" s="91">
        <f t="shared" si="285"/>
        <v>4.8131500000000003</v>
      </c>
      <c r="J494" s="91">
        <f t="shared" si="285"/>
        <v>4.8428399999999998</v>
      </c>
      <c r="K494" s="91">
        <f t="shared" si="285"/>
        <v>5.0113599999999998</v>
      </c>
      <c r="L494" s="91">
        <f t="shared" si="285"/>
        <v>5.2355700000000001</v>
      </c>
      <c r="M494" s="91">
        <f t="shared" si="285"/>
        <v>5.37392</v>
      </c>
      <c r="N494" s="91">
        <f t="shared" si="285"/>
        <v>5.4760400000000002</v>
      </c>
      <c r="O494" s="91">
        <f t="shared" si="285"/>
        <v>5.4954200000000002</v>
      </c>
      <c r="P494" s="91">
        <f t="shared" si="285"/>
        <v>5.5006399999999998</v>
      </c>
      <c r="Q494" s="91">
        <f t="shared" si="285"/>
        <v>5.5010399999999997</v>
      </c>
      <c r="R494" s="91">
        <f t="shared" si="285"/>
        <v>5.4996200000000002</v>
      </c>
      <c r="S494" s="91">
        <f t="shared" si="285"/>
        <v>5.4885200000000003</v>
      </c>
      <c r="T494" s="91">
        <f t="shared" si="285"/>
        <v>5.55314</v>
      </c>
      <c r="U494" s="91">
        <f t="shared" si="285"/>
        <v>5.7307899999999998</v>
      </c>
      <c r="V494" s="91">
        <f t="shared" si="285"/>
        <v>5.73149</v>
      </c>
      <c r="W494" s="91">
        <f t="shared" si="285"/>
        <v>5.7110799999999999</v>
      </c>
      <c r="X494" s="91">
        <f t="shared" si="285"/>
        <v>5.49085</v>
      </c>
      <c r="Y494" s="91">
        <f t="shared" si="285"/>
        <v>5.3781100000000004</v>
      </c>
      <c r="Z494" s="91">
        <f t="shared" si="285"/>
        <v>5.1154000000000002</v>
      </c>
      <c r="AA494" s="91">
        <f t="shared" si="285"/>
        <v>4.93337</v>
      </c>
    </row>
    <row r="495" spans="1:27" ht="12.75" customHeight="1" outlineLevel="1" x14ac:dyDescent="0.2">
      <c r="A495" s="99" t="s">
        <v>2133</v>
      </c>
      <c r="B495" s="63" t="s">
        <v>238</v>
      </c>
      <c r="C495" s="43" t="s">
        <v>79</v>
      </c>
      <c r="D495" s="44">
        <v>1211.26</v>
      </c>
      <c r="E495" s="44">
        <v>1156.97</v>
      </c>
      <c r="F495" s="44">
        <v>1079.9100000000001</v>
      </c>
      <c r="G495" s="44">
        <v>1075.44</v>
      </c>
      <c r="H495" s="44">
        <v>1076.73</v>
      </c>
      <c r="I495" s="44">
        <v>1139.8</v>
      </c>
      <c r="J495" s="44">
        <v>1169.49</v>
      </c>
      <c r="K495" s="44">
        <v>1338.01</v>
      </c>
      <c r="L495" s="44">
        <v>1562.22</v>
      </c>
      <c r="M495" s="44">
        <v>1700.57</v>
      </c>
      <c r="N495" s="44">
        <v>1802.69</v>
      </c>
      <c r="O495" s="44">
        <v>1822.07</v>
      </c>
      <c r="P495" s="44">
        <v>1827.29</v>
      </c>
      <c r="Q495" s="44">
        <v>1827.69</v>
      </c>
      <c r="R495" s="44">
        <v>1826.27</v>
      </c>
      <c r="S495" s="44">
        <v>1815.17</v>
      </c>
      <c r="T495" s="44">
        <v>1879.79</v>
      </c>
      <c r="U495" s="44">
        <v>2057.44</v>
      </c>
      <c r="V495" s="44">
        <v>2058.14</v>
      </c>
      <c r="W495" s="44">
        <v>2037.73</v>
      </c>
      <c r="X495" s="44">
        <v>1817.5</v>
      </c>
      <c r="Y495" s="44">
        <v>1704.76</v>
      </c>
      <c r="Z495" s="44">
        <v>1442.05</v>
      </c>
      <c r="AA495" s="44">
        <v>1260.02</v>
      </c>
    </row>
    <row r="496" spans="1:27" ht="12.75" customHeight="1" outlineLevel="1" x14ac:dyDescent="0.2">
      <c r="A496" s="99" t="s">
        <v>2134</v>
      </c>
      <c r="B496" s="63" t="s">
        <v>90</v>
      </c>
      <c r="C496" s="43" t="s">
        <v>79</v>
      </c>
      <c r="D496" s="44">
        <f>$D$486</f>
        <v>3559.77</v>
      </c>
      <c r="E496" s="44">
        <f t="shared" ref="E496:AA496" si="286">$D$486</f>
        <v>3559.77</v>
      </c>
      <c r="F496" s="44">
        <f t="shared" si="286"/>
        <v>3559.77</v>
      </c>
      <c r="G496" s="44">
        <f t="shared" si="286"/>
        <v>3559.77</v>
      </c>
      <c r="H496" s="44">
        <f t="shared" si="286"/>
        <v>3559.77</v>
      </c>
      <c r="I496" s="44">
        <f t="shared" si="286"/>
        <v>3559.77</v>
      </c>
      <c r="J496" s="44">
        <f t="shared" si="286"/>
        <v>3559.77</v>
      </c>
      <c r="K496" s="44">
        <f t="shared" si="286"/>
        <v>3559.77</v>
      </c>
      <c r="L496" s="44">
        <f t="shared" si="286"/>
        <v>3559.77</v>
      </c>
      <c r="M496" s="44">
        <f t="shared" si="286"/>
        <v>3559.77</v>
      </c>
      <c r="N496" s="44">
        <f t="shared" si="286"/>
        <v>3559.77</v>
      </c>
      <c r="O496" s="44">
        <f t="shared" si="286"/>
        <v>3559.77</v>
      </c>
      <c r="P496" s="44">
        <f t="shared" si="286"/>
        <v>3559.77</v>
      </c>
      <c r="Q496" s="44">
        <f t="shared" si="286"/>
        <v>3559.77</v>
      </c>
      <c r="R496" s="44">
        <f t="shared" si="286"/>
        <v>3559.77</v>
      </c>
      <c r="S496" s="44">
        <f t="shared" si="286"/>
        <v>3559.77</v>
      </c>
      <c r="T496" s="44">
        <f t="shared" si="286"/>
        <v>3559.77</v>
      </c>
      <c r="U496" s="44">
        <f t="shared" si="286"/>
        <v>3559.77</v>
      </c>
      <c r="V496" s="44">
        <f t="shared" si="286"/>
        <v>3559.77</v>
      </c>
      <c r="W496" s="44">
        <f t="shared" si="286"/>
        <v>3559.77</v>
      </c>
      <c r="X496" s="44">
        <f t="shared" si="286"/>
        <v>3559.77</v>
      </c>
      <c r="Y496" s="44">
        <f t="shared" si="286"/>
        <v>3559.77</v>
      </c>
      <c r="Z496" s="44">
        <f t="shared" si="286"/>
        <v>3559.77</v>
      </c>
      <c r="AA496" s="44">
        <f t="shared" si="286"/>
        <v>3559.77</v>
      </c>
    </row>
    <row r="497" spans="1:27" ht="12.75" customHeight="1" outlineLevel="1" x14ac:dyDescent="0.2">
      <c r="A497" s="99" t="s">
        <v>2135</v>
      </c>
      <c r="B497" s="63" t="s">
        <v>83</v>
      </c>
      <c r="C497" s="43" t="s">
        <v>79</v>
      </c>
      <c r="D497" s="44">
        <v>3.35</v>
      </c>
      <c r="E497" s="44">
        <v>3.35</v>
      </c>
      <c r="F497" s="44">
        <v>3.35</v>
      </c>
      <c r="G497" s="44">
        <v>3.35</v>
      </c>
      <c r="H497" s="44">
        <v>3.35</v>
      </c>
      <c r="I497" s="44">
        <v>3.35</v>
      </c>
      <c r="J497" s="44">
        <v>3.35</v>
      </c>
      <c r="K497" s="44">
        <v>3.35</v>
      </c>
      <c r="L497" s="44">
        <v>3.35</v>
      </c>
      <c r="M497" s="44">
        <v>3.35</v>
      </c>
      <c r="N497" s="44">
        <v>3.35</v>
      </c>
      <c r="O497" s="44">
        <v>3.35</v>
      </c>
      <c r="P497" s="44">
        <v>3.35</v>
      </c>
      <c r="Q497" s="44">
        <v>3.35</v>
      </c>
      <c r="R497" s="44">
        <v>3.35</v>
      </c>
      <c r="S497" s="44">
        <v>3.35</v>
      </c>
      <c r="T497" s="44">
        <v>3.35</v>
      </c>
      <c r="U497" s="44">
        <v>3.35</v>
      </c>
      <c r="V497" s="44">
        <v>3.35</v>
      </c>
      <c r="W497" s="44">
        <v>3.35</v>
      </c>
      <c r="X497" s="44">
        <v>3.35</v>
      </c>
      <c r="Y497" s="44">
        <v>3.35</v>
      </c>
      <c r="Z497" s="44">
        <v>3.35</v>
      </c>
      <c r="AA497" s="44">
        <v>3.35</v>
      </c>
    </row>
    <row r="498" spans="1:27" ht="12.75" customHeight="1" outlineLevel="1" x14ac:dyDescent="0.2">
      <c r="A498" s="99" t="s">
        <v>2136</v>
      </c>
      <c r="B498" s="63" t="s">
        <v>81</v>
      </c>
      <c r="C498" s="43" t="s">
        <v>79</v>
      </c>
      <c r="D498" s="44">
        <f>$D$11</f>
        <v>110.23</v>
      </c>
      <c r="E498" s="44">
        <f t="shared" ref="E498:AA498" si="287">$D$11</f>
        <v>110.23</v>
      </c>
      <c r="F498" s="44">
        <f t="shared" si="287"/>
        <v>110.23</v>
      </c>
      <c r="G498" s="44">
        <f t="shared" si="287"/>
        <v>110.23</v>
      </c>
      <c r="H498" s="44">
        <f t="shared" si="287"/>
        <v>110.23</v>
      </c>
      <c r="I498" s="44">
        <f t="shared" si="287"/>
        <v>110.23</v>
      </c>
      <c r="J498" s="44">
        <f t="shared" si="287"/>
        <v>110.23</v>
      </c>
      <c r="K498" s="44">
        <f t="shared" si="287"/>
        <v>110.23</v>
      </c>
      <c r="L498" s="44">
        <f t="shared" si="287"/>
        <v>110.23</v>
      </c>
      <c r="M498" s="44">
        <f t="shared" si="287"/>
        <v>110.23</v>
      </c>
      <c r="N498" s="44">
        <f t="shared" si="287"/>
        <v>110.23</v>
      </c>
      <c r="O498" s="44">
        <f t="shared" si="287"/>
        <v>110.23</v>
      </c>
      <c r="P498" s="44">
        <f t="shared" si="287"/>
        <v>110.23</v>
      </c>
      <c r="Q498" s="44">
        <f t="shared" si="287"/>
        <v>110.23</v>
      </c>
      <c r="R498" s="44">
        <f t="shared" si="287"/>
        <v>110.23</v>
      </c>
      <c r="S498" s="44">
        <f t="shared" si="287"/>
        <v>110.23</v>
      </c>
      <c r="T498" s="44">
        <f t="shared" si="287"/>
        <v>110.23</v>
      </c>
      <c r="U498" s="44">
        <f t="shared" si="287"/>
        <v>110.23</v>
      </c>
      <c r="V498" s="44">
        <f t="shared" si="287"/>
        <v>110.23</v>
      </c>
      <c r="W498" s="44">
        <f t="shared" si="287"/>
        <v>110.23</v>
      </c>
      <c r="X498" s="44">
        <f t="shared" si="287"/>
        <v>110.23</v>
      </c>
      <c r="Y498" s="44">
        <f t="shared" si="287"/>
        <v>110.23</v>
      </c>
      <c r="Z498" s="44">
        <f t="shared" si="287"/>
        <v>110.23</v>
      </c>
      <c r="AA498" s="44">
        <f t="shared" si="287"/>
        <v>110.23</v>
      </c>
    </row>
    <row r="499" spans="1:27" x14ac:dyDescent="0.2">
      <c r="A499" s="98" t="s">
        <v>2137</v>
      </c>
      <c r="B499" s="28" t="str">
        <f>"04"&amp;"."&amp;$B$800&amp;"."&amp;$B$801</f>
        <v>04.12.2023</v>
      </c>
      <c r="C499" s="90" t="s">
        <v>76</v>
      </c>
      <c r="D499" s="91">
        <f>ROUND(((D500+D501+D503+D502)/1000),5)</f>
        <v>4.8557899999999998</v>
      </c>
      <c r="E499" s="91">
        <f>ROUND(((E500+E501+E503+E502)/1000),5)</f>
        <v>4.8040000000000003</v>
      </c>
      <c r="F499" s="91">
        <f>ROUND(((F500+F501+F503+F502)/1000),5)</f>
        <v>4.7521599999999999</v>
      </c>
      <c r="G499" s="91">
        <f t="shared" ref="G499:AA499" si="288">ROUND(((G500+G501+G503+G502)/1000),5)</f>
        <v>4.7469700000000001</v>
      </c>
      <c r="H499" s="91">
        <f t="shared" si="288"/>
        <v>4.7762700000000002</v>
      </c>
      <c r="I499" s="91">
        <f t="shared" si="288"/>
        <v>4.8990499999999999</v>
      </c>
      <c r="J499" s="91">
        <f t="shared" si="288"/>
        <v>5.1283899999999996</v>
      </c>
      <c r="K499" s="91">
        <f t="shared" si="288"/>
        <v>5.43363</v>
      </c>
      <c r="L499" s="91">
        <f t="shared" si="288"/>
        <v>5.7138999999999998</v>
      </c>
      <c r="M499" s="91">
        <f t="shared" si="288"/>
        <v>5.8119800000000001</v>
      </c>
      <c r="N499" s="91">
        <f t="shared" si="288"/>
        <v>5.9242400000000002</v>
      </c>
      <c r="O499" s="91">
        <f t="shared" si="288"/>
        <v>5.8462199999999998</v>
      </c>
      <c r="P499" s="91">
        <f t="shared" si="288"/>
        <v>5.8287800000000001</v>
      </c>
      <c r="Q499" s="91">
        <f t="shared" si="288"/>
        <v>5.83338</v>
      </c>
      <c r="R499" s="91">
        <f t="shared" si="288"/>
        <v>5.8403999999999998</v>
      </c>
      <c r="S499" s="91">
        <f t="shared" si="288"/>
        <v>5.9165200000000002</v>
      </c>
      <c r="T499" s="91">
        <f t="shared" si="288"/>
        <v>5.9384699999999997</v>
      </c>
      <c r="U499" s="91">
        <f t="shared" si="288"/>
        <v>5.9564599999999999</v>
      </c>
      <c r="V499" s="91">
        <f t="shared" si="288"/>
        <v>5.95214</v>
      </c>
      <c r="W499" s="91">
        <f t="shared" si="288"/>
        <v>5.7893999999999997</v>
      </c>
      <c r="X499" s="91">
        <f t="shared" si="288"/>
        <v>5.6618300000000001</v>
      </c>
      <c r="Y499" s="91">
        <f t="shared" si="288"/>
        <v>5.44008</v>
      </c>
      <c r="Z499" s="91">
        <f t="shared" si="288"/>
        <v>5.10473</v>
      </c>
      <c r="AA499" s="91">
        <f t="shared" si="288"/>
        <v>4.9325200000000002</v>
      </c>
    </row>
    <row r="500" spans="1:27" ht="12.75" customHeight="1" outlineLevel="1" x14ac:dyDescent="0.2">
      <c r="A500" s="99" t="s">
        <v>2138</v>
      </c>
      <c r="B500" s="63" t="s">
        <v>238</v>
      </c>
      <c r="C500" s="43" t="s">
        <v>79</v>
      </c>
      <c r="D500" s="44">
        <v>1182.44</v>
      </c>
      <c r="E500" s="44">
        <v>1130.6500000000001</v>
      </c>
      <c r="F500" s="44">
        <v>1078.81</v>
      </c>
      <c r="G500" s="44">
        <v>1073.6199999999999</v>
      </c>
      <c r="H500" s="44">
        <v>1102.92</v>
      </c>
      <c r="I500" s="44">
        <v>1225.7</v>
      </c>
      <c r="J500" s="44">
        <v>1455.04</v>
      </c>
      <c r="K500" s="44">
        <v>1760.28</v>
      </c>
      <c r="L500" s="44">
        <v>2040.55</v>
      </c>
      <c r="M500" s="44">
        <v>2138.63</v>
      </c>
      <c r="N500" s="44">
        <v>2250.89</v>
      </c>
      <c r="O500" s="44">
        <v>2172.87</v>
      </c>
      <c r="P500" s="44">
        <v>2155.4299999999998</v>
      </c>
      <c r="Q500" s="44">
        <v>2160.0300000000002</v>
      </c>
      <c r="R500" s="44">
        <v>2167.0500000000002</v>
      </c>
      <c r="S500" s="44">
        <v>2243.17</v>
      </c>
      <c r="T500" s="44">
        <v>2265.12</v>
      </c>
      <c r="U500" s="44">
        <v>2283.11</v>
      </c>
      <c r="V500" s="44">
        <v>2278.79</v>
      </c>
      <c r="W500" s="44">
        <v>2116.0500000000002</v>
      </c>
      <c r="X500" s="44">
        <v>1988.48</v>
      </c>
      <c r="Y500" s="44">
        <v>1766.73</v>
      </c>
      <c r="Z500" s="44">
        <v>1431.38</v>
      </c>
      <c r="AA500" s="44">
        <v>1259.17</v>
      </c>
    </row>
    <row r="501" spans="1:27" ht="12.75" customHeight="1" outlineLevel="1" x14ac:dyDescent="0.2">
      <c r="A501" s="99" t="s">
        <v>2139</v>
      </c>
      <c r="B501" s="63" t="s">
        <v>90</v>
      </c>
      <c r="C501" s="43" t="s">
        <v>79</v>
      </c>
      <c r="D501" s="44">
        <f>$D$486</f>
        <v>3559.77</v>
      </c>
      <c r="E501" s="44">
        <f t="shared" ref="E501:AA501" si="289">$D$486</f>
        <v>3559.77</v>
      </c>
      <c r="F501" s="44">
        <f t="shared" si="289"/>
        <v>3559.77</v>
      </c>
      <c r="G501" s="44">
        <f t="shared" si="289"/>
        <v>3559.77</v>
      </c>
      <c r="H501" s="44">
        <f t="shared" si="289"/>
        <v>3559.77</v>
      </c>
      <c r="I501" s="44">
        <f t="shared" si="289"/>
        <v>3559.77</v>
      </c>
      <c r="J501" s="44">
        <f t="shared" si="289"/>
        <v>3559.77</v>
      </c>
      <c r="K501" s="44">
        <f t="shared" si="289"/>
        <v>3559.77</v>
      </c>
      <c r="L501" s="44">
        <f t="shared" si="289"/>
        <v>3559.77</v>
      </c>
      <c r="M501" s="44">
        <f t="shared" si="289"/>
        <v>3559.77</v>
      </c>
      <c r="N501" s="44">
        <f t="shared" si="289"/>
        <v>3559.77</v>
      </c>
      <c r="O501" s="44">
        <f t="shared" si="289"/>
        <v>3559.77</v>
      </c>
      <c r="P501" s="44">
        <f t="shared" si="289"/>
        <v>3559.77</v>
      </c>
      <c r="Q501" s="44">
        <f t="shared" si="289"/>
        <v>3559.77</v>
      </c>
      <c r="R501" s="44">
        <f t="shared" si="289"/>
        <v>3559.77</v>
      </c>
      <c r="S501" s="44">
        <f t="shared" si="289"/>
        <v>3559.77</v>
      </c>
      <c r="T501" s="44">
        <f t="shared" si="289"/>
        <v>3559.77</v>
      </c>
      <c r="U501" s="44">
        <f t="shared" si="289"/>
        <v>3559.77</v>
      </c>
      <c r="V501" s="44">
        <f t="shared" si="289"/>
        <v>3559.77</v>
      </c>
      <c r="W501" s="44">
        <f t="shared" si="289"/>
        <v>3559.77</v>
      </c>
      <c r="X501" s="44">
        <f t="shared" si="289"/>
        <v>3559.77</v>
      </c>
      <c r="Y501" s="44">
        <f t="shared" si="289"/>
        <v>3559.77</v>
      </c>
      <c r="Z501" s="44">
        <f t="shared" si="289"/>
        <v>3559.77</v>
      </c>
      <c r="AA501" s="44">
        <f t="shared" si="289"/>
        <v>3559.77</v>
      </c>
    </row>
    <row r="502" spans="1:27" ht="12.75" customHeight="1" outlineLevel="1" x14ac:dyDescent="0.2">
      <c r="A502" s="99" t="s">
        <v>2140</v>
      </c>
      <c r="B502" s="63" t="s">
        <v>83</v>
      </c>
      <c r="C502" s="43" t="s">
        <v>79</v>
      </c>
      <c r="D502" s="44">
        <v>3.35</v>
      </c>
      <c r="E502" s="44">
        <v>3.35</v>
      </c>
      <c r="F502" s="44">
        <v>3.35</v>
      </c>
      <c r="G502" s="44">
        <v>3.35</v>
      </c>
      <c r="H502" s="44">
        <v>3.35</v>
      </c>
      <c r="I502" s="44">
        <v>3.35</v>
      </c>
      <c r="J502" s="44">
        <v>3.35</v>
      </c>
      <c r="K502" s="44">
        <v>3.35</v>
      </c>
      <c r="L502" s="44">
        <v>3.35</v>
      </c>
      <c r="M502" s="44">
        <v>3.35</v>
      </c>
      <c r="N502" s="44">
        <v>3.35</v>
      </c>
      <c r="O502" s="44">
        <v>3.35</v>
      </c>
      <c r="P502" s="44">
        <v>3.35</v>
      </c>
      <c r="Q502" s="44">
        <v>3.35</v>
      </c>
      <c r="R502" s="44">
        <v>3.35</v>
      </c>
      <c r="S502" s="44">
        <v>3.35</v>
      </c>
      <c r="T502" s="44">
        <v>3.35</v>
      </c>
      <c r="U502" s="44">
        <v>3.35</v>
      </c>
      <c r="V502" s="44">
        <v>3.35</v>
      </c>
      <c r="W502" s="44">
        <v>3.35</v>
      </c>
      <c r="X502" s="44">
        <v>3.35</v>
      </c>
      <c r="Y502" s="44">
        <v>3.35</v>
      </c>
      <c r="Z502" s="44">
        <v>3.35</v>
      </c>
      <c r="AA502" s="44">
        <v>3.35</v>
      </c>
    </row>
    <row r="503" spans="1:27" ht="12.75" customHeight="1" outlineLevel="1" x14ac:dyDescent="0.2">
      <c r="A503" s="99" t="s">
        <v>2141</v>
      </c>
      <c r="B503" s="63" t="s">
        <v>81</v>
      </c>
      <c r="C503" s="43" t="s">
        <v>79</v>
      </c>
      <c r="D503" s="44">
        <f>$D$11</f>
        <v>110.23</v>
      </c>
      <c r="E503" s="44">
        <f t="shared" ref="E503:AA503" si="290">$D$11</f>
        <v>110.23</v>
      </c>
      <c r="F503" s="44">
        <f t="shared" si="290"/>
        <v>110.23</v>
      </c>
      <c r="G503" s="44">
        <f t="shared" si="290"/>
        <v>110.23</v>
      </c>
      <c r="H503" s="44">
        <f t="shared" si="290"/>
        <v>110.23</v>
      </c>
      <c r="I503" s="44">
        <f t="shared" si="290"/>
        <v>110.23</v>
      </c>
      <c r="J503" s="44">
        <f t="shared" si="290"/>
        <v>110.23</v>
      </c>
      <c r="K503" s="44">
        <f t="shared" si="290"/>
        <v>110.23</v>
      </c>
      <c r="L503" s="44">
        <f t="shared" si="290"/>
        <v>110.23</v>
      </c>
      <c r="M503" s="44">
        <f t="shared" si="290"/>
        <v>110.23</v>
      </c>
      <c r="N503" s="44">
        <f t="shared" si="290"/>
        <v>110.23</v>
      </c>
      <c r="O503" s="44">
        <f t="shared" si="290"/>
        <v>110.23</v>
      </c>
      <c r="P503" s="44">
        <f t="shared" si="290"/>
        <v>110.23</v>
      </c>
      <c r="Q503" s="44">
        <f t="shared" si="290"/>
        <v>110.23</v>
      </c>
      <c r="R503" s="44">
        <f t="shared" si="290"/>
        <v>110.23</v>
      </c>
      <c r="S503" s="44">
        <f t="shared" si="290"/>
        <v>110.23</v>
      </c>
      <c r="T503" s="44">
        <f t="shared" si="290"/>
        <v>110.23</v>
      </c>
      <c r="U503" s="44">
        <f t="shared" si="290"/>
        <v>110.23</v>
      </c>
      <c r="V503" s="44">
        <f t="shared" si="290"/>
        <v>110.23</v>
      </c>
      <c r="W503" s="44">
        <f t="shared" si="290"/>
        <v>110.23</v>
      </c>
      <c r="X503" s="44">
        <f t="shared" si="290"/>
        <v>110.23</v>
      </c>
      <c r="Y503" s="44">
        <f t="shared" si="290"/>
        <v>110.23</v>
      </c>
      <c r="Z503" s="44">
        <f t="shared" si="290"/>
        <v>110.23</v>
      </c>
      <c r="AA503" s="44">
        <f t="shared" si="290"/>
        <v>110.23</v>
      </c>
    </row>
    <row r="504" spans="1:27" x14ac:dyDescent="0.2">
      <c r="A504" s="98" t="s">
        <v>2142</v>
      </c>
      <c r="B504" s="28" t="str">
        <f>"05"&amp;"."&amp;$B$800&amp;"."&amp;$B$801</f>
        <v>05.12.2023</v>
      </c>
      <c r="C504" s="90" t="s">
        <v>76</v>
      </c>
      <c r="D504" s="91">
        <f>ROUND(((D505+D506+D508+D507)/1000),5)</f>
        <v>4.8354100000000004</v>
      </c>
      <c r="E504" s="91">
        <f>ROUND(((E505+E506+E508+E507)/1000),5)</f>
        <v>4.7292199999999998</v>
      </c>
      <c r="F504" s="91">
        <f>ROUND(((F505+F506+F508+F507)/1000),5)</f>
        <v>4.6746299999999996</v>
      </c>
      <c r="G504" s="91">
        <f t="shared" ref="G504:AA504" si="291">ROUND(((G505+G506+G508+G507)/1000),5)</f>
        <v>4.6725000000000003</v>
      </c>
      <c r="H504" s="91">
        <f t="shared" si="291"/>
        <v>4.7227199999999998</v>
      </c>
      <c r="I504" s="91">
        <f t="shared" si="291"/>
        <v>4.8481899999999998</v>
      </c>
      <c r="J504" s="91">
        <f t="shared" si="291"/>
        <v>5.0709499999999998</v>
      </c>
      <c r="K504" s="91">
        <f t="shared" si="291"/>
        <v>5.3809899999999997</v>
      </c>
      <c r="L504" s="91">
        <f t="shared" si="291"/>
        <v>5.5744800000000003</v>
      </c>
      <c r="M504" s="91">
        <f t="shared" si="291"/>
        <v>5.6596299999999999</v>
      </c>
      <c r="N504" s="91">
        <f t="shared" si="291"/>
        <v>5.7330699999999997</v>
      </c>
      <c r="O504" s="91">
        <f t="shared" si="291"/>
        <v>5.7003300000000001</v>
      </c>
      <c r="P504" s="91">
        <f t="shared" si="291"/>
        <v>5.6888800000000002</v>
      </c>
      <c r="Q504" s="91">
        <f t="shared" si="291"/>
        <v>5.6983499999999996</v>
      </c>
      <c r="R504" s="91">
        <f t="shared" si="291"/>
        <v>5.6961300000000001</v>
      </c>
      <c r="S504" s="91">
        <f t="shared" si="291"/>
        <v>5.6718400000000004</v>
      </c>
      <c r="T504" s="91">
        <f t="shared" si="291"/>
        <v>5.7277300000000002</v>
      </c>
      <c r="U504" s="91">
        <f t="shared" si="291"/>
        <v>5.8231799999999998</v>
      </c>
      <c r="V504" s="91">
        <f t="shared" si="291"/>
        <v>5.7870200000000001</v>
      </c>
      <c r="W504" s="91">
        <f t="shared" si="291"/>
        <v>5.6639299999999997</v>
      </c>
      <c r="X504" s="91">
        <f t="shared" si="291"/>
        <v>5.5784200000000004</v>
      </c>
      <c r="Y504" s="91">
        <f t="shared" si="291"/>
        <v>5.4190300000000002</v>
      </c>
      <c r="Z504" s="91">
        <f t="shared" si="291"/>
        <v>5.09849</v>
      </c>
      <c r="AA504" s="91">
        <f t="shared" si="291"/>
        <v>4.90632</v>
      </c>
    </row>
    <row r="505" spans="1:27" ht="12.75" customHeight="1" outlineLevel="1" x14ac:dyDescent="0.2">
      <c r="A505" s="99" t="s">
        <v>2143</v>
      </c>
      <c r="B505" s="63" t="s">
        <v>238</v>
      </c>
      <c r="C505" s="43" t="s">
        <v>79</v>
      </c>
      <c r="D505" s="44">
        <v>1162.06</v>
      </c>
      <c r="E505" s="44">
        <v>1055.8699999999999</v>
      </c>
      <c r="F505" s="44">
        <v>1001.28</v>
      </c>
      <c r="G505" s="44">
        <v>999.15</v>
      </c>
      <c r="H505" s="44">
        <v>1049.3699999999999</v>
      </c>
      <c r="I505" s="44">
        <v>1174.8399999999999</v>
      </c>
      <c r="J505" s="44">
        <v>1397.6</v>
      </c>
      <c r="K505" s="44">
        <v>1707.64</v>
      </c>
      <c r="L505" s="44">
        <v>1901.13</v>
      </c>
      <c r="M505" s="44">
        <v>1986.28</v>
      </c>
      <c r="N505" s="44">
        <v>2059.7199999999998</v>
      </c>
      <c r="O505" s="44">
        <v>2026.98</v>
      </c>
      <c r="P505" s="44">
        <v>2015.53</v>
      </c>
      <c r="Q505" s="44">
        <v>2025</v>
      </c>
      <c r="R505" s="44">
        <v>2022.78</v>
      </c>
      <c r="S505" s="44">
        <v>1998.49</v>
      </c>
      <c r="T505" s="44">
        <v>2054.38</v>
      </c>
      <c r="U505" s="44">
        <v>2149.83</v>
      </c>
      <c r="V505" s="44">
        <v>2113.67</v>
      </c>
      <c r="W505" s="44">
        <v>1990.58</v>
      </c>
      <c r="X505" s="44">
        <v>1905.07</v>
      </c>
      <c r="Y505" s="44">
        <v>1745.68</v>
      </c>
      <c r="Z505" s="44">
        <v>1425.14</v>
      </c>
      <c r="AA505" s="44">
        <v>1232.97</v>
      </c>
    </row>
    <row r="506" spans="1:27" ht="12.75" customHeight="1" outlineLevel="1" x14ac:dyDescent="0.2">
      <c r="A506" s="99" t="s">
        <v>2144</v>
      </c>
      <c r="B506" s="63" t="s">
        <v>90</v>
      </c>
      <c r="C506" s="43" t="s">
        <v>79</v>
      </c>
      <c r="D506" s="44">
        <f>$D$486</f>
        <v>3559.77</v>
      </c>
      <c r="E506" s="44">
        <f t="shared" ref="E506:AA506" si="292">$D$486</f>
        <v>3559.77</v>
      </c>
      <c r="F506" s="44">
        <f t="shared" si="292"/>
        <v>3559.77</v>
      </c>
      <c r="G506" s="44">
        <f t="shared" si="292"/>
        <v>3559.77</v>
      </c>
      <c r="H506" s="44">
        <f t="shared" si="292"/>
        <v>3559.77</v>
      </c>
      <c r="I506" s="44">
        <f t="shared" si="292"/>
        <v>3559.77</v>
      </c>
      <c r="J506" s="44">
        <f t="shared" si="292"/>
        <v>3559.77</v>
      </c>
      <c r="K506" s="44">
        <f t="shared" si="292"/>
        <v>3559.77</v>
      </c>
      <c r="L506" s="44">
        <f t="shared" si="292"/>
        <v>3559.77</v>
      </c>
      <c r="M506" s="44">
        <f t="shared" si="292"/>
        <v>3559.77</v>
      </c>
      <c r="N506" s="44">
        <f t="shared" si="292"/>
        <v>3559.77</v>
      </c>
      <c r="O506" s="44">
        <f t="shared" si="292"/>
        <v>3559.77</v>
      </c>
      <c r="P506" s="44">
        <f t="shared" si="292"/>
        <v>3559.77</v>
      </c>
      <c r="Q506" s="44">
        <f t="shared" si="292"/>
        <v>3559.77</v>
      </c>
      <c r="R506" s="44">
        <f t="shared" si="292"/>
        <v>3559.77</v>
      </c>
      <c r="S506" s="44">
        <f t="shared" si="292"/>
        <v>3559.77</v>
      </c>
      <c r="T506" s="44">
        <f t="shared" si="292"/>
        <v>3559.77</v>
      </c>
      <c r="U506" s="44">
        <f t="shared" si="292"/>
        <v>3559.77</v>
      </c>
      <c r="V506" s="44">
        <f t="shared" si="292"/>
        <v>3559.77</v>
      </c>
      <c r="W506" s="44">
        <f t="shared" si="292"/>
        <v>3559.77</v>
      </c>
      <c r="X506" s="44">
        <f t="shared" si="292"/>
        <v>3559.77</v>
      </c>
      <c r="Y506" s="44">
        <f t="shared" si="292"/>
        <v>3559.77</v>
      </c>
      <c r="Z506" s="44">
        <f t="shared" si="292"/>
        <v>3559.77</v>
      </c>
      <c r="AA506" s="44">
        <f t="shared" si="292"/>
        <v>3559.77</v>
      </c>
    </row>
    <row r="507" spans="1:27" ht="12.75" customHeight="1" outlineLevel="1" x14ac:dyDescent="0.2">
      <c r="A507" s="99" t="s">
        <v>2145</v>
      </c>
      <c r="B507" s="63" t="s">
        <v>83</v>
      </c>
      <c r="C507" s="43" t="s">
        <v>79</v>
      </c>
      <c r="D507" s="44">
        <v>3.35</v>
      </c>
      <c r="E507" s="44">
        <v>3.35</v>
      </c>
      <c r="F507" s="44">
        <v>3.35</v>
      </c>
      <c r="G507" s="44">
        <v>3.35</v>
      </c>
      <c r="H507" s="44">
        <v>3.35</v>
      </c>
      <c r="I507" s="44">
        <v>3.35</v>
      </c>
      <c r="J507" s="44">
        <v>3.35</v>
      </c>
      <c r="K507" s="44">
        <v>3.35</v>
      </c>
      <c r="L507" s="44">
        <v>3.35</v>
      </c>
      <c r="M507" s="44">
        <v>3.35</v>
      </c>
      <c r="N507" s="44">
        <v>3.35</v>
      </c>
      <c r="O507" s="44">
        <v>3.35</v>
      </c>
      <c r="P507" s="44">
        <v>3.35</v>
      </c>
      <c r="Q507" s="44">
        <v>3.35</v>
      </c>
      <c r="R507" s="44">
        <v>3.35</v>
      </c>
      <c r="S507" s="44">
        <v>3.35</v>
      </c>
      <c r="T507" s="44">
        <v>3.35</v>
      </c>
      <c r="U507" s="44">
        <v>3.35</v>
      </c>
      <c r="V507" s="44">
        <v>3.35</v>
      </c>
      <c r="W507" s="44">
        <v>3.35</v>
      </c>
      <c r="X507" s="44">
        <v>3.35</v>
      </c>
      <c r="Y507" s="44">
        <v>3.35</v>
      </c>
      <c r="Z507" s="44">
        <v>3.35</v>
      </c>
      <c r="AA507" s="44">
        <v>3.35</v>
      </c>
    </row>
    <row r="508" spans="1:27" ht="12.75" customHeight="1" outlineLevel="1" x14ac:dyDescent="0.2">
      <c r="A508" s="99" t="s">
        <v>2146</v>
      </c>
      <c r="B508" s="63" t="s">
        <v>81</v>
      </c>
      <c r="C508" s="43" t="s">
        <v>79</v>
      </c>
      <c r="D508" s="44">
        <f>$D$11</f>
        <v>110.23</v>
      </c>
      <c r="E508" s="44">
        <f t="shared" ref="E508:AA508" si="293">$D$11</f>
        <v>110.23</v>
      </c>
      <c r="F508" s="44">
        <f t="shared" si="293"/>
        <v>110.23</v>
      </c>
      <c r="G508" s="44">
        <f t="shared" si="293"/>
        <v>110.23</v>
      </c>
      <c r="H508" s="44">
        <f t="shared" si="293"/>
        <v>110.23</v>
      </c>
      <c r="I508" s="44">
        <f t="shared" si="293"/>
        <v>110.23</v>
      </c>
      <c r="J508" s="44">
        <f t="shared" si="293"/>
        <v>110.23</v>
      </c>
      <c r="K508" s="44">
        <f t="shared" si="293"/>
        <v>110.23</v>
      </c>
      <c r="L508" s="44">
        <f t="shared" si="293"/>
        <v>110.23</v>
      </c>
      <c r="M508" s="44">
        <f t="shared" si="293"/>
        <v>110.23</v>
      </c>
      <c r="N508" s="44">
        <f t="shared" si="293"/>
        <v>110.23</v>
      </c>
      <c r="O508" s="44">
        <f t="shared" si="293"/>
        <v>110.23</v>
      </c>
      <c r="P508" s="44">
        <f t="shared" si="293"/>
        <v>110.23</v>
      </c>
      <c r="Q508" s="44">
        <f t="shared" si="293"/>
        <v>110.23</v>
      </c>
      <c r="R508" s="44">
        <f t="shared" si="293"/>
        <v>110.23</v>
      </c>
      <c r="S508" s="44">
        <f t="shared" si="293"/>
        <v>110.23</v>
      </c>
      <c r="T508" s="44">
        <f t="shared" si="293"/>
        <v>110.23</v>
      </c>
      <c r="U508" s="44">
        <f t="shared" si="293"/>
        <v>110.23</v>
      </c>
      <c r="V508" s="44">
        <f t="shared" si="293"/>
        <v>110.23</v>
      </c>
      <c r="W508" s="44">
        <f t="shared" si="293"/>
        <v>110.23</v>
      </c>
      <c r="X508" s="44">
        <f t="shared" si="293"/>
        <v>110.23</v>
      </c>
      <c r="Y508" s="44">
        <f t="shared" si="293"/>
        <v>110.23</v>
      </c>
      <c r="Z508" s="44">
        <f t="shared" si="293"/>
        <v>110.23</v>
      </c>
      <c r="AA508" s="44">
        <f t="shared" si="293"/>
        <v>110.23</v>
      </c>
    </row>
    <row r="509" spans="1:27" x14ac:dyDescent="0.2">
      <c r="A509" s="98" t="s">
        <v>2147</v>
      </c>
      <c r="B509" s="28" t="str">
        <f>"06"&amp;"."&amp;$B$800&amp;"."&amp;$B$801</f>
        <v>06.12.2023</v>
      </c>
      <c r="C509" s="90" t="s">
        <v>76</v>
      </c>
      <c r="D509" s="91">
        <f>ROUND(((D510+D511+D513+D512)/1000),5)</f>
        <v>4.7535499999999997</v>
      </c>
      <c r="E509" s="91">
        <f>ROUND(((E510+E511+E513+E512)/1000),5)</f>
        <v>4.6875499999999999</v>
      </c>
      <c r="F509" s="91">
        <f>ROUND(((F510+F511+F513+F512)/1000),5)</f>
        <v>4.6325399999999997</v>
      </c>
      <c r="G509" s="91">
        <f t="shared" ref="G509:AA509" si="294">ROUND(((G510+G511+G513+G512)/1000),5)</f>
        <v>4.6146900000000004</v>
      </c>
      <c r="H509" s="91">
        <f t="shared" si="294"/>
        <v>4.6976599999999999</v>
      </c>
      <c r="I509" s="91">
        <f t="shared" si="294"/>
        <v>4.8190400000000002</v>
      </c>
      <c r="J509" s="91">
        <f t="shared" si="294"/>
        <v>5.02881</v>
      </c>
      <c r="K509" s="91">
        <f t="shared" si="294"/>
        <v>5.3879000000000001</v>
      </c>
      <c r="L509" s="91">
        <f t="shared" si="294"/>
        <v>5.4560500000000003</v>
      </c>
      <c r="M509" s="91">
        <f t="shared" si="294"/>
        <v>5.6791799999999997</v>
      </c>
      <c r="N509" s="91">
        <f t="shared" si="294"/>
        <v>5.8490200000000003</v>
      </c>
      <c r="O509" s="91">
        <f t="shared" si="294"/>
        <v>5.6634700000000002</v>
      </c>
      <c r="P509" s="91">
        <f t="shared" si="294"/>
        <v>5.6250200000000001</v>
      </c>
      <c r="Q509" s="91">
        <f t="shared" si="294"/>
        <v>5.6371900000000004</v>
      </c>
      <c r="R509" s="91">
        <f t="shared" si="294"/>
        <v>5.6256700000000004</v>
      </c>
      <c r="S509" s="91">
        <f t="shared" si="294"/>
        <v>5.6791499999999999</v>
      </c>
      <c r="T509" s="91">
        <f t="shared" si="294"/>
        <v>5.8999699999999997</v>
      </c>
      <c r="U509" s="91">
        <f t="shared" si="294"/>
        <v>5.9099700000000004</v>
      </c>
      <c r="V509" s="91">
        <f t="shared" si="294"/>
        <v>5.8693</v>
      </c>
      <c r="W509" s="91">
        <f t="shared" si="294"/>
        <v>5.62643</v>
      </c>
      <c r="X509" s="91">
        <f t="shared" si="294"/>
        <v>5.51539</v>
      </c>
      <c r="Y509" s="91">
        <f t="shared" si="294"/>
        <v>5.4075600000000001</v>
      </c>
      <c r="Z509" s="91">
        <f t="shared" si="294"/>
        <v>5.0901699999999996</v>
      </c>
      <c r="AA509" s="91">
        <f t="shared" si="294"/>
        <v>4.8894000000000002</v>
      </c>
    </row>
    <row r="510" spans="1:27" ht="12.75" customHeight="1" outlineLevel="1" x14ac:dyDescent="0.2">
      <c r="A510" s="99" t="s">
        <v>2148</v>
      </c>
      <c r="B510" s="63" t="s">
        <v>238</v>
      </c>
      <c r="C510" s="43" t="s">
        <v>79</v>
      </c>
      <c r="D510" s="44">
        <v>1080.2</v>
      </c>
      <c r="E510" s="44">
        <v>1014.2</v>
      </c>
      <c r="F510" s="44">
        <v>959.19</v>
      </c>
      <c r="G510" s="44">
        <v>941.34</v>
      </c>
      <c r="H510" s="44">
        <v>1024.31</v>
      </c>
      <c r="I510" s="44">
        <v>1145.69</v>
      </c>
      <c r="J510" s="44">
        <v>1355.46</v>
      </c>
      <c r="K510" s="44">
        <v>1714.55</v>
      </c>
      <c r="L510" s="44">
        <v>1782.7</v>
      </c>
      <c r="M510" s="44">
        <v>2005.83</v>
      </c>
      <c r="N510" s="44">
        <v>2175.67</v>
      </c>
      <c r="O510" s="44">
        <v>1990.12</v>
      </c>
      <c r="P510" s="44">
        <v>1951.67</v>
      </c>
      <c r="Q510" s="44">
        <v>1963.84</v>
      </c>
      <c r="R510" s="44">
        <v>1952.32</v>
      </c>
      <c r="S510" s="44">
        <v>2005.8</v>
      </c>
      <c r="T510" s="44">
        <v>2226.62</v>
      </c>
      <c r="U510" s="44">
        <v>2236.62</v>
      </c>
      <c r="V510" s="44">
        <v>2195.9499999999998</v>
      </c>
      <c r="W510" s="44">
        <v>1953.08</v>
      </c>
      <c r="X510" s="44">
        <v>1842.04</v>
      </c>
      <c r="Y510" s="44">
        <v>1734.21</v>
      </c>
      <c r="Z510" s="44">
        <v>1416.82</v>
      </c>
      <c r="AA510" s="44">
        <v>1216.05</v>
      </c>
    </row>
    <row r="511" spans="1:27" ht="12.75" customHeight="1" outlineLevel="1" x14ac:dyDescent="0.2">
      <c r="A511" s="99" t="s">
        <v>2149</v>
      </c>
      <c r="B511" s="63" t="s">
        <v>90</v>
      </c>
      <c r="C511" s="43" t="s">
        <v>79</v>
      </c>
      <c r="D511" s="44">
        <f>$D$486</f>
        <v>3559.77</v>
      </c>
      <c r="E511" s="44">
        <f t="shared" ref="E511:AA511" si="295">$D$486</f>
        <v>3559.77</v>
      </c>
      <c r="F511" s="44">
        <f t="shared" si="295"/>
        <v>3559.77</v>
      </c>
      <c r="G511" s="44">
        <f t="shared" si="295"/>
        <v>3559.77</v>
      </c>
      <c r="H511" s="44">
        <f t="shared" si="295"/>
        <v>3559.77</v>
      </c>
      <c r="I511" s="44">
        <f t="shared" si="295"/>
        <v>3559.77</v>
      </c>
      <c r="J511" s="44">
        <f t="shared" si="295"/>
        <v>3559.77</v>
      </c>
      <c r="K511" s="44">
        <f t="shared" si="295"/>
        <v>3559.77</v>
      </c>
      <c r="L511" s="44">
        <f t="shared" si="295"/>
        <v>3559.77</v>
      </c>
      <c r="M511" s="44">
        <f t="shared" si="295"/>
        <v>3559.77</v>
      </c>
      <c r="N511" s="44">
        <f t="shared" si="295"/>
        <v>3559.77</v>
      </c>
      <c r="O511" s="44">
        <f t="shared" si="295"/>
        <v>3559.77</v>
      </c>
      <c r="P511" s="44">
        <f t="shared" si="295"/>
        <v>3559.77</v>
      </c>
      <c r="Q511" s="44">
        <f t="shared" si="295"/>
        <v>3559.77</v>
      </c>
      <c r="R511" s="44">
        <f t="shared" si="295"/>
        <v>3559.77</v>
      </c>
      <c r="S511" s="44">
        <f t="shared" si="295"/>
        <v>3559.77</v>
      </c>
      <c r="T511" s="44">
        <f t="shared" si="295"/>
        <v>3559.77</v>
      </c>
      <c r="U511" s="44">
        <f t="shared" si="295"/>
        <v>3559.77</v>
      </c>
      <c r="V511" s="44">
        <f t="shared" si="295"/>
        <v>3559.77</v>
      </c>
      <c r="W511" s="44">
        <f t="shared" si="295"/>
        <v>3559.77</v>
      </c>
      <c r="X511" s="44">
        <f t="shared" si="295"/>
        <v>3559.77</v>
      </c>
      <c r="Y511" s="44">
        <f t="shared" si="295"/>
        <v>3559.77</v>
      </c>
      <c r="Z511" s="44">
        <f t="shared" si="295"/>
        <v>3559.77</v>
      </c>
      <c r="AA511" s="44">
        <f t="shared" si="295"/>
        <v>3559.77</v>
      </c>
    </row>
    <row r="512" spans="1:27" ht="12.75" customHeight="1" outlineLevel="1" x14ac:dyDescent="0.2">
      <c r="A512" s="99" t="s">
        <v>2150</v>
      </c>
      <c r="B512" s="63" t="s">
        <v>83</v>
      </c>
      <c r="C512" s="43" t="s">
        <v>79</v>
      </c>
      <c r="D512" s="44">
        <v>3.35</v>
      </c>
      <c r="E512" s="44">
        <v>3.35</v>
      </c>
      <c r="F512" s="44">
        <v>3.35</v>
      </c>
      <c r="G512" s="44">
        <v>3.35</v>
      </c>
      <c r="H512" s="44">
        <v>3.35</v>
      </c>
      <c r="I512" s="44">
        <v>3.35</v>
      </c>
      <c r="J512" s="44">
        <v>3.35</v>
      </c>
      <c r="K512" s="44">
        <v>3.35</v>
      </c>
      <c r="L512" s="44">
        <v>3.35</v>
      </c>
      <c r="M512" s="44">
        <v>3.35</v>
      </c>
      <c r="N512" s="44">
        <v>3.35</v>
      </c>
      <c r="O512" s="44">
        <v>3.35</v>
      </c>
      <c r="P512" s="44">
        <v>3.35</v>
      </c>
      <c r="Q512" s="44">
        <v>3.35</v>
      </c>
      <c r="R512" s="44">
        <v>3.35</v>
      </c>
      <c r="S512" s="44">
        <v>3.35</v>
      </c>
      <c r="T512" s="44">
        <v>3.35</v>
      </c>
      <c r="U512" s="44">
        <v>3.35</v>
      </c>
      <c r="V512" s="44">
        <v>3.35</v>
      </c>
      <c r="W512" s="44">
        <v>3.35</v>
      </c>
      <c r="X512" s="44">
        <v>3.35</v>
      </c>
      <c r="Y512" s="44">
        <v>3.35</v>
      </c>
      <c r="Z512" s="44">
        <v>3.35</v>
      </c>
      <c r="AA512" s="44">
        <v>3.35</v>
      </c>
    </row>
    <row r="513" spans="1:27" ht="12.75" customHeight="1" outlineLevel="1" x14ac:dyDescent="0.2">
      <c r="A513" s="99" t="s">
        <v>2151</v>
      </c>
      <c r="B513" s="63" t="s">
        <v>81</v>
      </c>
      <c r="C513" s="43" t="s">
        <v>79</v>
      </c>
      <c r="D513" s="44">
        <f>$D$11</f>
        <v>110.23</v>
      </c>
      <c r="E513" s="44">
        <f t="shared" ref="E513:AA513" si="296">$D$11</f>
        <v>110.23</v>
      </c>
      <c r="F513" s="44">
        <f t="shared" si="296"/>
        <v>110.23</v>
      </c>
      <c r="G513" s="44">
        <f t="shared" si="296"/>
        <v>110.23</v>
      </c>
      <c r="H513" s="44">
        <f t="shared" si="296"/>
        <v>110.23</v>
      </c>
      <c r="I513" s="44">
        <f t="shared" si="296"/>
        <v>110.23</v>
      </c>
      <c r="J513" s="44">
        <f t="shared" si="296"/>
        <v>110.23</v>
      </c>
      <c r="K513" s="44">
        <f t="shared" si="296"/>
        <v>110.23</v>
      </c>
      <c r="L513" s="44">
        <f t="shared" si="296"/>
        <v>110.23</v>
      </c>
      <c r="M513" s="44">
        <f t="shared" si="296"/>
        <v>110.23</v>
      </c>
      <c r="N513" s="44">
        <f t="shared" si="296"/>
        <v>110.23</v>
      </c>
      <c r="O513" s="44">
        <f t="shared" si="296"/>
        <v>110.23</v>
      </c>
      <c r="P513" s="44">
        <f t="shared" si="296"/>
        <v>110.23</v>
      </c>
      <c r="Q513" s="44">
        <f t="shared" si="296"/>
        <v>110.23</v>
      </c>
      <c r="R513" s="44">
        <f t="shared" si="296"/>
        <v>110.23</v>
      </c>
      <c r="S513" s="44">
        <f t="shared" si="296"/>
        <v>110.23</v>
      </c>
      <c r="T513" s="44">
        <f t="shared" si="296"/>
        <v>110.23</v>
      </c>
      <c r="U513" s="44">
        <f t="shared" si="296"/>
        <v>110.23</v>
      </c>
      <c r="V513" s="44">
        <f t="shared" si="296"/>
        <v>110.23</v>
      </c>
      <c r="W513" s="44">
        <f t="shared" si="296"/>
        <v>110.23</v>
      </c>
      <c r="X513" s="44">
        <f t="shared" si="296"/>
        <v>110.23</v>
      </c>
      <c r="Y513" s="44">
        <f t="shared" si="296"/>
        <v>110.23</v>
      </c>
      <c r="Z513" s="44">
        <f t="shared" si="296"/>
        <v>110.23</v>
      </c>
      <c r="AA513" s="44">
        <f t="shared" si="296"/>
        <v>110.23</v>
      </c>
    </row>
    <row r="514" spans="1:27" x14ac:dyDescent="0.2">
      <c r="A514" s="98" t="s">
        <v>2152</v>
      </c>
      <c r="B514" s="28" t="str">
        <f>"07"&amp;"."&amp;$B$800&amp;"."&amp;$B$801</f>
        <v>07.12.2023</v>
      </c>
      <c r="C514" s="90" t="s">
        <v>76</v>
      </c>
      <c r="D514" s="91">
        <f>ROUND(((D515+D516+D518+D517)/1000),5)</f>
        <v>4.6746600000000003</v>
      </c>
      <c r="E514" s="91">
        <f>ROUND(((E515+E516+E518+E517)/1000),5)</f>
        <v>4.5493600000000001</v>
      </c>
      <c r="F514" s="91">
        <f>ROUND(((F515+F516+F518+F517)/1000),5)</f>
        <v>4.4716899999999997</v>
      </c>
      <c r="G514" s="91">
        <f t="shared" ref="G514:AA514" si="297">ROUND(((G515+G516+G518+G517)/1000),5)</f>
        <v>4.4516799999999996</v>
      </c>
      <c r="H514" s="91">
        <f t="shared" si="297"/>
        <v>4.5617299999999998</v>
      </c>
      <c r="I514" s="91">
        <f t="shared" si="297"/>
        <v>4.7210700000000001</v>
      </c>
      <c r="J514" s="91">
        <f t="shared" si="297"/>
        <v>4.96218</v>
      </c>
      <c r="K514" s="91">
        <f t="shared" si="297"/>
        <v>5.3208099999999998</v>
      </c>
      <c r="L514" s="91">
        <f t="shared" si="297"/>
        <v>5.4554999999999998</v>
      </c>
      <c r="M514" s="91">
        <f t="shared" si="297"/>
        <v>5.6207700000000003</v>
      </c>
      <c r="N514" s="91">
        <f t="shared" si="297"/>
        <v>5.7843200000000001</v>
      </c>
      <c r="O514" s="91">
        <f t="shared" si="297"/>
        <v>5.57803</v>
      </c>
      <c r="P514" s="91">
        <f t="shared" si="297"/>
        <v>5.5240799999999997</v>
      </c>
      <c r="Q514" s="91">
        <f t="shared" si="297"/>
        <v>5.5354000000000001</v>
      </c>
      <c r="R514" s="91">
        <f t="shared" si="297"/>
        <v>5.5316200000000002</v>
      </c>
      <c r="S514" s="91">
        <f t="shared" si="297"/>
        <v>5.5949999999999998</v>
      </c>
      <c r="T514" s="91">
        <f t="shared" si="297"/>
        <v>5.8600300000000001</v>
      </c>
      <c r="U514" s="91">
        <f t="shared" si="297"/>
        <v>5.8843199999999998</v>
      </c>
      <c r="V514" s="91">
        <f t="shared" si="297"/>
        <v>5.85581</v>
      </c>
      <c r="W514" s="91">
        <f t="shared" si="297"/>
        <v>5.5613099999999998</v>
      </c>
      <c r="X514" s="91">
        <f t="shared" si="297"/>
        <v>5.4483199999999998</v>
      </c>
      <c r="Y514" s="91">
        <f t="shared" si="297"/>
        <v>5.3163099999999996</v>
      </c>
      <c r="Z514" s="91">
        <f t="shared" si="297"/>
        <v>5.0349500000000003</v>
      </c>
      <c r="AA514" s="91">
        <f t="shared" si="297"/>
        <v>4.8662799999999997</v>
      </c>
    </row>
    <row r="515" spans="1:27" ht="12.75" customHeight="1" outlineLevel="1" x14ac:dyDescent="0.2">
      <c r="A515" s="99" t="s">
        <v>2153</v>
      </c>
      <c r="B515" s="63" t="s">
        <v>238</v>
      </c>
      <c r="C515" s="43" t="s">
        <v>79</v>
      </c>
      <c r="D515" s="44">
        <v>1001.31</v>
      </c>
      <c r="E515" s="44">
        <v>876.01</v>
      </c>
      <c r="F515" s="44">
        <v>798.34</v>
      </c>
      <c r="G515" s="44">
        <v>778.33</v>
      </c>
      <c r="H515" s="44">
        <v>888.38</v>
      </c>
      <c r="I515" s="44">
        <v>1047.72</v>
      </c>
      <c r="J515" s="44">
        <v>1288.83</v>
      </c>
      <c r="K515" s="44">
        <v>1647.46</v>
      </c>
      <c r="L515" s="44">
        <v>1782.15</v>
      </c>
      <c r="M515" s="44">
        <v>1947.42</v>
      </c>
      <c r="N515" s="44">
        <v>2110.9699999999998</v>
      </c>
      <c r="O515" s="44">
        <v>1904.68</v>
      </c>
      <c r="P515" s="44">
        <v>1850.73</v>
      </c>
      <c r="Q515" s="44">
        <v>1862.05</v>
      </c>
      <c r="R515" s="44">
        <v>1858.27</v>
      </c>
      <c r="S515" s="44">
        <v>1921.65</v>
      </c>
      <c r="T515" s="44">
        <v>2186.6799999999998</v>
      </c>
      <c r="U515" s="44">
        <v>2210.9699999999998</v>
      </c>
      <c r="V515" s="44">
        <v>2182.46</v>
      </c>
      <c r="W515" s="44">
        <v>1887.96</v>
      </c>
      <c r="X515" s="44">
        <v>1774.97</v>
      </c>
      <c r="Y515" s="44">
        <v>1642.96</v>
      </c>
      <c r="Z515" s="44">
        <v>1361.6</v>
      </c>
      <c r="AA515" s="44">
        <v>1192.93</v>
      </c>
    </row>
    <row r="516" spans="1:27" ht="12.75" customHeight="1" outlineLevel="1" x14ac:dyDescent="0.2">
      <c r="A516" s="99" t="s">
        <v>2154</v>
      </c>
      <c r="B516" s="63" t="s">
        <v>90</v>
      </c>
      <c r="C516" s="43" t="s">
        <v>79</v>
      </c>
      <c r="D516" s="44">
        <f>$D$486</f>
        <v>3559.77</v>
      </c>
      <c r="E516" s="44">
        <f t="shared" ref="E516:AA516" si="298">$D$486</f>
        <v>3559.77</v>
      </c>
      <c r="F516" s="44">
        <f t="shared" si="298"/>
        <v>3559.77</v>
      </c>
      <c r="G516" s="44">
        <f t="shared" si="298"/>
        <v>3559.77</v>
      </c>
      <c r="H516" s="44">
        <f t="shared" si="298"/>
        <v>3559.77</v>
      </c>
      <c r="I516" s="44">
        <f t="shared" si="298"/>
        <v>3559.77</v>
      </c>
      <c r="J516" s="44">
        <f t="shared" si="298"/>
        <v>3559.77</v>
      </c>
      <c r="K516" s="44">
        <f t="shared" si="298"/>
        <v>3559.77</v>
      </c>
      <c r="L516" s="44">
        <f t="shared" si="298"/>
        <v>3559.77</v>
      </c>
      <c r="M516" s="44">
        <f t="shared" si="298"/>
        <v>3559.77</v>
      </c>
      <c r="N516" s="44">
        <f t="shared" si="298"/>
        <v>3559.77</v>
      </c>
      <c r="O516" s="44">
        <f t="shared" si="298"/>
        <v>3559.77</v>
      </c>
      <c r="P516" s="44">
        <f t="shared" si="298"/>
        <v>3559.77</v>
      </c>
      <c r="Q516" s="44">
        <f t="shared" si="298"/>
        <v>3559.77</v>
      </c>
      <c r="R516" s="44">
        <f t="shared" si="298"/>
        <v>3559.77</v>
      </c>
      <c r="S516" s="44">
        <f t="shared" si="298"/>
        <v>3559.77</v>
      </c>
      <c r="T516" s="44">
        <f t="shared" si="298"/>
        <v>3559.77</v>
      </c>
      <c r="U516" s="44">
        <f t="shared" si="298"/>
        <v>3559.77</v>
      </c>
      <c r="V516" s="44">
        <f t="shared" si="298"/>
        <v>3559.77</v>
      </c>
      <c r="W516" s="44">
        <f t="shared" si="298"/>
        <v>3559.77</v>
      </c>
      <c r="X516" s="44">
        <f t="shared" si="298"/>
        <v>3559.77</v>
      </c>
      <c r="Y516" s="44">
        <f t="shared" si="298"/>
        <v>3559.77</v>
      </c>
      <c r="Z516" s="44">
        <f t="shared" si="298"/>
        <v>3559.77</v>
      </c>
      <c r="AA516" s="44">
        <f t="shared" si="298"/>
        <v>3559.77</v>
      </c>
    </row>
    <row r="517" spans="1:27" ht="12.75" customHeight="1" outlineLevel="1" x14ac:dyDescent="0.2">
      <c r="A517" s="99" t="s">
        <v>2155</v>
      </c>
      <c r="B517" s="63" t="s">
        <v>83</v>
      </c>
      <c r="C517" s="43" t="s">
        <v>79</v>
      </c>
      <c r="D517" s="44">
        <v>3.35</v>
      </c>
      <c r="E517" s="44">
        <v>3.35</v>
      </c>
      <c r="F517" s="44">
        <v>3.35</v>
      </c>
      <c r="G517" s="44">
        <v>3.35</v>
      </c>
      <c r="H517" s="44">
        <v>3.35</v>
      </c>
      <c r="I517" s="44">
        <v>3.35</v>
      </c>
      <c r="J517" s="44">
        <v>3.35</v>
      </c>
      <c r="K517" s="44">
        <v>3.35</v>
      </c>
      <c r="L517" s="44">
        <v>3.35</v>
      </c>
      <c r="M517" s="44">
        <v>3.35</v>
      </c>
      <c r="N517" s="44">
        <v>3.35</v>
      </c>
      <c r="O517" s="44">
        <v>3.35</v>
      </c>
      <c r="P517" s="44">
        <v>3.35</v>
      </c>
      <c r="Q517" s="44">
        <v>3.35</v>
      </c>
      <c r="R517" s="44">
        <v>3.35</v>
      </c>
      <c r="S517" s="44">
        <v>3.35</v>
      </c>
      <c r="T517" s="44">
        <v>3.35</v>
      </c>
      <c r="U517" s="44">
        <v>3.35</v>
      </c>
      <c r="V517" s="44">
        <v>3.35</v>
      </c>
      <c r="W517" s="44">
        <v>3.35</v>
      </c>
      <c r="X517" s="44">
        <v>3.35</v>
      </c>
      <c r="Y517" s="44">
        <v>3.35</v>
      </c>
      <c r="Z517" s="44">
        <v>3.35</v>
      </c>
      <c r="AA517" s="44">
        <v>3.35</v>
      </c>
    </row>
    <row r="518" spans="1:27" ht="12.75" customHeight="1" outlineLevel="1" x14ac:dyDescent="0.2">
      <c r="A518" s="99" t="s">
        <v>2156</v>
      </c>
      <c r="B518" s="63" t="s">
        <v>81</v>
      </c>
      <c r="C518" s="43" t="s">
        <v>79</v>
      </c>
      <c r="D518" s="44">
        <f>$D$11</f>
        <v>110.23</v>
      </c>
      <c r="E518" s="44">
        <f t="shared" ref="E518:AA518" si="299">$D$11</f>
        <v>110.23</v>
      </c>
      <c r="F518" s="44">
        <f t="shared" si="299"/>
        <v>110.23</v>
      </c>
      <c r="G518" s="44">
        <f t="shared" si="299"/>
        <v>110.23</v>
      </c>
      <c r="H518" s="44">
        <f t="shared" si="299"/>
        <v>110.23</v>
      </c>
      <c r="I518" s="44">
        <f t="shared" si="299"/>
        <v>110.23</v>
      </c>
      <c r="J518" s="44">
        <f t="shared" si="299"/>
        <v>110.23</v>
      </c>
      <c r="K518" s="44">
        <f t="shared" si="299"/>
        <v>110.23</v>
      </c>
      <c r="L518" s="44">
        <f t="shared" si="299"/>
        <v>110.23</v>
      </c>
      <c r="M518" s="44">
        <f t="shared" si="299"/>
        <v>110.23</v>
      </c>
      <c r="N518" s="44">
        <f t="shared" si="299"/>
        <v>110.23</v>
      </c>
      <c r="O518" s="44">
        <f t="shared" si="299"/>
        <v>110.23</v>
      </c>
      <c r="P518" s="44">
        <f t="shared" si="299"/>
        <v>110.23</v>
      </c>
      <c r="Q518" s="44">
        <f t="shared" si="299"/>
        <v>110.23</v>
      </c>
      <c r="R518" s="44">
        <f t="shared" si="299"/>
        <v>110.23</v>
      </c>
      <c r="S518" s="44">
        <f t="shared" si="299"/>
        <v>110.23</v>
      </c>
      <c r="T518" s="44">
        <f t="shared" si="299"/>
        <v>110.23</v>
      </c>
      <c r="U518" s="44">
        <f t="shared" si="299"/>
        <v>110.23</v>
      </c>
      <c r="V518" s="44">
        <f t="shared" si="299"/>
        <v>110.23</v>
      </c>
      <c r="W518" s="44">
        <f t="shared" si="299"/>
        <v>110.23</v>
      </c>
      <c r="X518" s="44">
        <f t="shared" si="299"/>
        <v>110.23</v>
      </c>
      <c r="Y518" s="44">
        <f t="shared" si="299"/>
        <v>110.23</v>
      </c>
      <c r="Z518" s="44">
        <f t="shared" si="299"/>
        <v>110.23</v>
      </c>
      <c r="AA518" s="44">
        <f t="shared" si="299"/>
        <v>110.23</v>
      </c>
    </row>
    <row r="519" spans="1:27" x14ac:dyDescent="0.2">
      <c r="A519" s="98" t="s">
        <v>2157</v>
      </c>
      <c r="B519" s="28" t="str">
        <f>"08"&amp;"."&amp;$B$800&amp;"."&amp;$B$801</f>
        <v>08.12.2023</v>
      </c>
      <c r="C519" s="90" t="s">
        <v>76</v>
      </c>
      <c r="D519" s="91">
        <f>ROUND(((D520+D521+D523+D522)/1000),5)</f>
        <v>4.6576599999999999</v>
      </c>
      <c r="E519" s="91">
        <f>ROUND(((E520+E521+E523+E522)/1000),5)</f>
        <v>4.5074300000000003</v>
      </c>
      <c r="F519" s="91">
        <f>ROUND(((F520+F521+F523+F522)/1000),5)</f>
        <v>3.8105899999999999</v>
      </c>
      <c r="G519" s="91">
        <f t="shared" ref="G519:AA519" si="300">ROUND(((G520+G521+G523+G522)/1000),5)</f>
        <v>3.8083</v>
      </c>
      <c r="H519" s="91">
        <f t="shared" si="300"/>
        <v>3.8243399999999999</v>
      </c>
      <c r="I519" s="91">
        <f t="shared" si="300"/>
        <v>4.7046700000000001</v>
      </c>
      <c r="J519" s="91">
        <f t="shared" si="300"/>
        <v>4.9356799999999996</v>
      </c>
      <c r="K519" s="91">
        <f t="shared" si="300"/>
        <v>5.2486899999999999</v>
      </c>
      <c r="L519" s="91">
        <f t="shared" si="300"/>
        <v>5.4664599999999997</v>
      </c>
      <c r="M519" s="91">
        <f t="shared" si="300"/>
        <v>5.5042200000000001</v>
      </c>
      <c r="N519" s="91">
        <f t="shared" si="300"/>
        <v>5.5212000000000003</v>
      </c>
      <c r="O519" s="91">
        <f t="shared" si="300"/>
        <v>5.5410399999999997</v>
      </c>
      <c r="P519" s="91">
        <f t="shared" si="300"/>
        <v>5.5274700000000001</v>
      </c>
      <c r="Q519" s="91">
        <f t="shared" si="300"/>
        <v>5.5391899999999996</v>
      </c>
      <c r="R519" s="91">
        <f t="shared" si="300"/>
        <v>5.5321800000000003</v>
      </c>
      <c r="S519" s="91">
        <f t="shared" si="300"/>
        <v>5.4803899999999999</v>
      </c>
      <c r="T519" s="91">
        <f t="shared" si="300"/>
        <v>5.5134100000000004</v>
      </c>
      <c r="U519" s="91">
        <f t="shared" si="300"/>
        <v>5.5063300000000002</v>
      </c>
      <c r="V519" s="91">
        <f t="shared" si="300"/>
        <v>5.4852100000000004</v>
      </c>
      <c r="W519" s="91">
        <f t="shared" si="300"/>
        <v>5.4758100000000001</v>
      </c>
      <c r="X519" s="91">
        <f t="shared" si="300"/>
        <v>5.4506899999999998</v>
      </c>
      <c r="Y519" s="91">
        <f t="shared" si="300"/>
        <v>5.2667000000000002</v>
      </c>
      <c r="Z519" s="91">
        <f t="shared" si="300"/>
        <v>4.9609500000000004</v>
      </c>
      <c r="AA519" s="91">
        <f t="shared" si="300"/>
        <v>4.8551000000000002</v>
      </c>
    </row>
    <row r="520" spans="1:27" ht="12.75" customHeight="1" outlineLevel="1" x14ac:dyDescent="0.2">
      <c r="A520" s="99" t="s">
        <v>2158</v>
      </c>
      <c r="B520" s="63" t="s">
        <v>238</v>
      </c>
      <c r="C520" s="43" t="s">
        <v>79</v>
      </c>
      <c r="D520" s="44">
        <v>984.31</v>
      </c>
      <c r="E520" s="44">
        <v>834.08</v>
      </c>
      <c r="F520" s="44">
        <v>137.24</v>
      </c>
      <c r="G520" s="44">
        <v>134.94999999999999</v>
      </c>
      <c r="H520" s="44">
        <v>150.99</v>
      </c>
      <c r="I520" s="44">
        <v>1031.32</v>
      </c>
      <c r="J520" s="44">
        <v>1262.33</v>
      </c>
      <c r="K520" s="44">
        <v>1575.34</v>
      </c>
      <c r="L520" s="44">
        <v>1793.11</v>
      </c>
      <c r="M520" s="44">
        <v>1830.87</v>
      </c>
      <c r="N520" s="44">
        <v>1847.85</v>
      </c>
      <c r="O520" s="44">
        <v>1867.69</v>
      </c>
      <c r="P520" s="44">
        <v>1854.12</v>
      </c>
      <c r="Q520" s="44">
        <v>1865.84</v>
      </c>
      <c r="R520" s="44">
        <v>1858.83</v>
      </c>
      <c r="S520" s="44">
        <v>1807.04</v>
      </c>
      <c r="T520" s="44">
        <v>1840.06</v>
      </c>
      <c r="U520" s="44">
        <v>1832.98</v>
      </c>
      <c r="V520" s="44">
        <v>1811.86</v>
      </c>
      <c r="W520" s="44">
        <v>1802.46</v>
      </c>
      <c r="X520" s="44">
        <v>1777.34</v>
      </c>
      <c r="Y520" s="44">
        <v>1593.35</v>
      </c>
      <c r="Z520" s="44">
        <v>1287.5999999999999</v>
      </c>
      <c r="AA520" s="44">
        <v>1181.75</v>
      </c>
    </row>
    <row r="521" spans="1:27" ht="12.75" customHeight="1" outlineLevel="1" x14ac:dyDescent="0.2">
      <c r="A521" s="99" t="s">
        <v>2159</v>
      </c>
      <c r="B521" s="63" t="s">
        <v>90</v>
      </c>
      <c r="C521" s="43" t="s">
        <v>79</v>
      </c>
      <c r="D521" s="44">
        <f>$D$486</f>
        <v>3559.77</v>
      </c>
      <c r="E521" s="44">
        <f t="shared" ref="E521:AA521" si="301">$D$486</f>
        <v>3559.77</v>
      </c>
      <c r="F521" s="44">
        <f t="shared" si="301"/>
        <v>3559.77</v>
      </c>
      <c r="G521" s="44">
        <f t="shared" si="301"/>
        <v>3559.77</v>
      </c>
      <c r="H521" s="44">
        <f t="shared" si="301"/>
        <v>3559.77</v>
      </c>
      <c r="I521" s="44">
        <f t="shared" si="301"/>
        <v>3559.77</v>
      </c>
      <c r="J521" s="44">
        <f t="shared" si="301"/>
        <v>3559.77</v>
      </c>
      <c r="K521" s="44">
        <f t="shared" si="301"/>
        <v>3559.77</v>
      </c>
      <c r="L521" s="44">
        <f t="shared" si="301"/>
        <v>3559.77</v>
      </c>
      <c r="M521" s="44">
        <f t="shared" si="301"/>
        <v>3559.77</v>
      </c>
      <c r="N521" s="44">
        <f t="shared" si="301"/>
        <v>3559.77</v>
      </c>
      <c r="O521" s="44">
        <f t="shared" si="301"/>
        <v>3559.77</v>
      </c>
      <c r="P521" s="44">
        <f t="shared" si="301"/>
        <v>3559.77</v>
      </c>
      <c r="Q521" s="44">
        <f t="shared" si="301"/>
        <v>3559.77</v>
      </c>
      <c r="R521" s="44">
        <f t="shared" si="301"/>
        <v>3559.77</v>
      </c>
      <c r="S521" s="44">
        <f t="shared" si="301"/>
        <v>3559.77</v>
      </c>
      <c r="T521" s="44">
        <f t="shared" si="301"/>
        <v>3559.77</v>
      </c>
      <c r="U521" s="44">
        <f t="shared" si="301"/>
        <v>3559.77</v>
      </c>
      <c r="V521" s="44">
        <f t="shared" si="301"/>
        <v>3559.77</v>
      </c>
      <c r="W521" s="44">
        <f t="shared" si="301"/>
        <v>3559.77</v>
      </c>
      <c r="X521" s="44">
        <f t="shared" si="301"/>
        <v>3559.77</v>
      </c>
      <c r="Y521" s="44">
        <f t="shared" si="301"/>
        <v>3559.77</v>
      </c>
      <c r="Z521" s="44">
        <f t="shared" si="301"/>
        <v>3559.77</v>
      </c>
      <c r="AA521" s="44">
        <f t="shared" si="301"/>
        <v>3559.77</v>
      </c>
    </row>
    <row r="522" spans="1:27" ht="12.75" customHeight="1" outlineLevel="1" x14ac:dyDescent="0.2">
      <c r="A522" s="99" t="s">
        <v>2160</v>
      </c>
      <c r="B522" s="63" t="s">
        <v>83</v>
      </c>
      <c r="C522" s="43" t="s">
        <v>79</v>
      </c>
      <c r="D522" s="44">
        <v>3.35</v>
      </c>
      <c r="E522" s="44">
        <v>3.35</v>
      </c>
      <c r="F522" s="44">
        <v>3.35</v>
      </c>
      <c r="G522" s="44">
        <v>3.35</v>
      </c>
      <c r="H522" s="44">
        <v>3.35</v>
      </c>
      <c r="I522" s="44">
        <v>3.35</v>
      </c>
      <c r="J522" s="44">
        <v>3.35</v>
      </c>
      <c r="K522" s="44">
        <v>3.35</v>
      </c>
      <c r="L522" s="44">
        <v>3.35</v>
      </c>
      <c r="M522" s="44">
        <v>3.35</v>
      </c>
      <c r="N522" s="44">
        <v>3.35</v>
      </c>
      <c r="O522" s="44">
        <v>3.35</v>
      </c>
      <c r="P522" s="44">
        <v>3.35</v>
      </c>
      <c r="Q522" s="44">
        <v>3.35</v>
      </c>
      <c r="R522" s="44">
        <v>3.35</v>
      </c>
      <c r="S522" s="44">
        <v>3.35</v>
      </c>
      <c r="T522" s="44">
        <v>3.35</v>
      </c>
      <c r="U522" s="44">
        <v>3.35</v>
      </c>
      <c r="V522" s="44">
        <v>3.35</v>
      </c>
      <c r="W522" s="44">
        <v>3.35</v>
      </c>
      <c r="X522" s="44">
        <v>3.35</v>
      </c>
      <c r="Y522" s="44">
        <v>3.35</v>
      </c>
      <c r="Z522" s="44">
        <v>3.35</v>
      </c>
      <c r="AA522" s="44">
        <v>3.35</v>
      </c>
    </row>
    <row r="523" spans="1:27" ht="12.75" customHeight="1" outlineLevel="1" x14ac:dyDescent="0.2">
      <c r="A523" s="99" t="s">
        <v>2161</v>
      </c>
      <c r="B523" s="63" t="s">
        <v>81</v>
      </c>
      <c r="C523" s="43" t="s">
        <v>79</v>
      </c>
      <c r="D523" s="44">
        <f>$D$11</f>
        <v>110.23</v>
      </c>
      <c r="E523" s="44">
        <f t="shared" ref="E523:AA523" si="302">$D$11</f>
        <v>110.23</v>
      </c>
      <c r="F523" s="44">
        <f t="shared" si="302"/>
        <v>110.23</v>
      </c>
      <c r="G523" s="44">
        <f t="shared" si="302"/>
        <v>110.23</v>
      </c>
      <c r="H523" s="44">
        <f t="shared" si="302"/>
        <v>110.23</v>
      </c>
      <c r="I523" s="44">
        <f t="shared" si="302"/>
        <v>110.23</v>
      </c>
      <c r="J523" s="44">
        <f t="shared" si="302"/>
        <v>110.23</v>
      </c>
      <c r="K523" s="44">
        <f t="shared" si="302"/>
        <v>110.23</v>
      </c>
      <c r="L523" s="44">
        <f t="shared" si="302"/>
        <v>110.23</v>
      </c>
      <c r="M523" s="44">
        <f t="shared" si="302"/>
        <v>110.23</v>
      </c>
      <c r="N523" s="44">
        <f t="shared" si="302"/>
        <v>110.23</v>
      </c>
      <c r="O523" s="44">
        <f t="shared" si="302"/>
        <v>110.23</v>
      </c>
      <c r="P523" s="44">
        <f t="shared" si="302"/>
        <v>110.23</v>
      </c>
      <c r="Q523" s="44">
        <f t="shared" si="302"/>
        <v>110.23</v>
      </c>
      <c r="R523" s="44">
        <f t="shared" si="302"/>
        <v>110.23</v>
      </c>
      <c r="S523" s="44">
        <f t="shared" si="302"/>
        <v>110.23</v>
      </c>
      <c r="T523" s="44">
        <f t="shared" si="302"/>
        <v>110.23</v>
      </c>
      <c r="U523" s="44">
        <f t="shared" si="302"/>
        <v>110.23</v>
      </c>
      <c r="V523" s="44">
        <f t="shared" si="302"/>
        <v>110.23</v>
      </c>
      <c r="W523" s="44">
        <f t="shared" si="302"/>
        <v>110.23</v>
      </c>
      <c r="X523" s="44">
        <f t="shared" si="302"/>
        <v>110.23</v>
      </c>
      <c r="Y523" s="44">
        <f t="shared" si="302"/>
        <v>110.23</v>
      </c>
      <c r="Z523" s="44">
        <f t="shared" si="302"/>
        <v>110.23</v>
      </c>
      <c r="AA523" s="44">
        <f t="shared" si="302"/>
        <v>110.23</v>
      </c>
    </row>
    <row r="524" spans="1:27" x14ac:dyDescent="0.2">
      <c r="A524" s="98" t="s">
        <v>2162</v>
      </c>
      <c r="B524" s="28" t="str">
        <f>"09"&amp;"."&amp;$B$800&amp;"."&amp;$B$801</f>
        <v>09.12.2023</v>
      </c>
      <c r="C524" s="90" t="s">
        <v>76</v>
      </c>
      <c r="D524" s="91">
        <f>ROUND(((D525+D526+D528+D527)/1000),5)</f>
        <v>4.7526999999999999</v>
      </c>
      <c r="E524" s="91">
        <f>ROUND(((E525+E526+E528+E527)/1000),5)</f>
        <v>4.6461399999999999</v>
      </c>
      <c r="F524" s="91">
        <f>ROUND(((F525+F526+F528+F527)/1000),5)</f>
        <v>4.5336999999999996</v>
      </c>
      <c r="G524" s="91">
        <f t="shared" ref="G524:AA524" si="303">ROUND(((G525+G526+G528+G527)/1000),5)</f>
        <v>4.4867999999999997</v>
      </c>
      <c r="H524" s="91">
        <f t="shared" si="303"/>
        <v>4.5299199999999997</v>
      </c>
      <c r="I524" s="91">
        <f t="shared" si="303"/>
        <v>4.6497299999999999</v>
      </c>
      <c r="J524" s="91">
        <f t="shared" si="303"/>
        <v>4.7574800000000002</v>
      </c>
      <c r="K524" s="91">
        <f t="shared" si="303"/>
        <v>5.0069600000000003</v>
      </c>
      <c r="L524" s="91">
        <f t="shared" si="303"/>
        <v>5.2405499999999998</v>
      </c>
      <c r="M524" s="91">
        <f t="shared" si="303"/>
        <v>5.4565700000000001</v>
      </c>
      <c r="N524" s="91">
        <f t="shared" si="303"/>
        <v>5.4837699999999998</v>
      </c>
      <c r="O524" s="91">
        <f t="shared" si="303"/>
        <v>5.5166000000000004</v>
      </c>
      <c r="P524" s="91">
        <f t="shared" si="303"/>
        <v>5.4959800000000003</v>
      </c>
      <c r="Q524" s="91">
        <f t="shared" si="303"/>
        <v>5.4939</v>
      </c>
      <c r="R524" s="91">
        <f t="shared" si="303"/>
        <v>5.4732599999999998</v>
      </c>
      <c r="S524" s="91">
        <f t="shared" si="303"/>
        <v>5.4717099999999999</v>
      </c>
      <c r="T524" s="91">
        <f t="shared" si="303"/>
        <v>5.4908999999999999</v>
      </c>
      <c r="U524" s="91">
        <f t="shared" si="303"/>
        <v>5.5214999999999996</v>
      </c>
      <c r="V524" s="91">
        <f t="shared" si="303"/>
        <v>5.4996600000000004</v>
      </c>
      <c r="W524" s="91">
        <f t="shared" si="303"/>
        <v>5.4738600000000002</v>
      </c>
      <c r="X524" s="91">
        <f t="shared" si="303"/>
        <v>5.4492200000000004</v>
      </c>
      <c r="Y524" s="91">
        <f t="shared" si="303"/>
        <v>5.2568900000000003</v>
      </c>
      <c r="Z524" s="91">
        <f t="shared" si="303"/>
        <v>4.9624300000000003</v>
      </c>
      <c r="AA524" s="91">
        <f t="shared" si="303"/>
        <v>4.8410799999999998</v>
      </c>
    </row>
    <row r="525" spans="1:27" ht="12.75" customHeight="1" outlineLevel="1" x14ac:dyDescent="0.2">
      <c r="A525" s="99" t="s">
        <v>2163</v>
      </c>
      <c r="B525" s="63" t="s">
        <v>238</v>
      </c>
      <c r="C525" s="43" t="s">
        <v>79</v>
      </c>
      <c r="D525" s="44">
        <v>1079.3499999999999</v>
      </c>
      <c r="E525" s="44">
        <v>972.79</v>
      </c>
      <c r="F525" s="44">
        <v>860.35</v>
      </c>
      <c r="G525" s="44">
        <v>813.45</v>
      </c>
      <c r="H525" s="44">
        <v>856.57</v>
      </c>
      <c r="I525" s="44">
        <v>976.38</v>
      </c>
      <c r="J525" s="44">
        <v>1084.1300000000001</v>
      </c>
      <c r="K525" s="44">
        <v>1333.61</v>
      </c>
      <c r="L525" s="44">
        <v>1567.2</v>
      </c>
      <c r="M525" s="44">
        <v>1783.22</v>
      </c>
      <c r="N525" s="44">
        <v>1810.42</v>
      </c>
      <c r="O525" s="44">
        <v>1843.25</v>
      </c>
      <c r="P525" s="44">
        <v>1822.63</v>
      </c>
      <c r="Q525" s="44">
        <v>1820.55</v>
      </c>
      <c r="R525" s="44">
        <v>1799.91</v>
      </c>
      <c r="S525" s="44">
        <v>1798.36</v>
      </c>
      <c r="T525" s="44">
        <v>1817.55</v>
      </c>
      <c r="U525" s="44">
        <v>1848.15</v>
      </c>
      <c r="V525" s="44">
        <v>1826.31</v>
      </c>
      <c r="W525" s="44">
        <v>1800.51</v>
      </c>
      <c r="X525" s="44">
        <v>1775.87</v>
      </c>
      <c r="Y525" s="44">
        <v>1583.54</v>
      </c>
      <c r="Z525" s="44">
        <v>1289.08</v>
      </c>
      <c r="AA525" s="44">
        <v>1167.73</v>
      </c>
    </row>
    <row r="526" spans="1:27" ht="12.75" customHeight="1" outlineLevel="1" x14ac:dyDescent="0.2">
      <c r="A526" s="99" t="s">
        <v>2164</v>
      </c>
      <c r="B526" s="63" t="s">
        <v>90</v>
      </c>
      <c r="C526" s="43" t="s">
        <v>79</v>
      </c>
      <c r="D526" s="44">
        <f>$D$486</f>
        <v>3559.77</v>
      </c>
      <c r="E526" s="44">
        <f t="shared" ref="E526:AA526" si="304">$D$486</f>
        <v>3559.77</v>
      </c>
      <c r="F526" s="44">
        <f t="shared" si="304"/>
        <v>3559.77</v>
      </c>
      <c r="G526" s="44">
        <f t="shared" si="304"/>
        <v>3559.77</v>
      </c>
      <c r="H526" s="44">
        <f t="shared" si="304"/>
        <v>3559.77</v>
      </c>
      <c r="I526" s="44">
        <f t="shared" si="304"/>
        <v>3559.77</v>
      </c>
      <c r="J526" s="44">
        <f t="shared" si="304"/>
        <v>3559.77</v>
      </c>
      <c r="K526" s="44">
        <f t="shared" si="304"/>
        <v>3559.77</v>
      </c>
      <c r="L526" s="44">
        <f t="shared" si="304"/>
        <v>3559.77</v>
      </c>
      <c r="M526" s="44">
        <f t="shared" si="304"/>
        <v>3559.77</v>
      </c>
      <c r="N526" s="44">
        <f t="shared" si="304"/>
        <v>3559.77</v>
      </c>
      <c r="O526" s="44">
        <f t="shared" si="304"/>
        <v>3559.77</v>
      </c>
      <c r="P526" s="44">
        <f t="shared" si="304"/>
        <v>3559.77</v>
      </c>
      <c r="Q526" s="44">
        <f t="shared" si="304"/>
        <v>3559.77</v>
      </c>
      <c r="R526" s="44">
        <f t="shared" si="304"/>
        <v>3559.77</v>
      </c>
      <c r="S526" s="44">
        <f t="shared" si="304"/>
        <v>3559.77</v>
      </c>
      <c r="T526" s="44">
        <f t="shared" si="304"/>
        <v>3559.77</v>
      </c>
      <c r="U526" s="44">
        <f t="shared" si="304"/>
        <v>3559.77</v>
      </c>
      <c r="V526" s="44">
        <f t="shared" si="304"/>
        <v>3559.77</v>
      </c>
      <c r="W526" s="44">
        <f t="shared" si="304"/>
        <v>3559.77</v>
      </c>
      <c r="X526" s="44">
        <f t="shared" si="304"/>
        <v>3559.77</v>
      </c>
      <c r="Y526" s="44">
        <f t="shared" si="304"/>
        <v>3559.77</v>
      </c>
      <c r="Z526" s="44">
        <f t="shared" si="304"/>
        <v>3559.77</v>
      </c>
      <c r="AA526" s="44">
        <f t="shared" si="304"/>
        <v>3559.77</v>
      </c>
    </row>
    <row r="527" spans="1:27" ht="12.75" customHeight="1" outlineLevel="1" x14ac:dyDescent="0.2">
      <c r="A527" s="99" t="s">
        <v>2165</v>
      </c>
      <c r="B527" s="63" t="s">
        <v>83</v>
      </c>
      <c r="C527" s="43" t="s">
        <v>79</v>
      </c>
      <c r="D527" s="44">
        <v>3.35</v>
      </c>
      <c r="E527" s="44">
        <v>3.35</v>
      </c>
      <c r="F527" s="44">
        <v>3.35</v>
      </c>
      <c r="G527" s="44">
        <v>3.35</v>
      </c>
      <c r="H527" s="44">
        <v>3.35</v>
      </c>
      <c r="I527" s="44">
        <v>3.35</v>
      </c>
      <c r="J527" s="44">
        <v>3.35</v>
      </c>
      <c r="K527" s="44">
        <v>3.35</v>
      </c>
      <c r="L527" s="44">
        <v>3.35</v>
      </c>
      <c r="M527" s="44">
        <v>3.35</v>
      </c>
      <c r="N527" s="44">
        <v>3.35</v>
      </c>
      <c r="O527" s="44">
        <v>3.35</v>
      </c>
      <c r="P527" s="44">
        <v>3.35</v>
      </c>
      <c r="Q527" s="44">
        <v>3.35</v>
      </c>
      <c r="R527" s="44">
        <v>3.35</v>
      </c>
      <c r="S527" s="44">
        <v>3.35</v>
      </c>
      <c r="T527" s="44">
        <v>3.35</v>
      </c>
      <c r="U527" s="44">
        <v>3.35</v>
      </c>
      <c r="V527" s="44">
        <v>3.35</v>
      </c>
      <c r="W527" s="44">
        <v>3.35</v>
      </c>
      <c r="X527" s="44">
        <v>3.35</v>
      </c>
      <c r="Y527" s="44">
        <v>3.35</v>
      </c>
      <c r="Z527" s="44">
        <v>3.35</v>
      </c>
      <c r="AA527" s="44">
        <v>3.35</v>
      </c>
    </row>
    <row r="528" spans="1:27" ht="12.75" customHeight="1" outlineLevel="1" x14ac:dyDescent="0.2">
      <c r="A528" s="99" t="s">
        <v>2166</v>
      </c>
      <c r="B528" s="63" t="s">
        <v>81</v>
      </c>
      <c r="C528" s="43" t="s">
        <v>79</v>
      </c>
      <c r="D528" s="44">
        <f>$D$11</f>
        <v>110.23</v>
      </c>
      <c r="E528" s="44">
        <f t="shared" ref="E528:AA528" si="305">$D$11</f>
        <v>110.23</v>
      </c>
      <c r="F528" s="44">
        <f t="shared" si="305"/>
        <v>110.23</v>
      </c>
      <c r="G528" s="44">
        <f t="shared" si="305"/>
        <v>110.23</v>
      </c>
      <c r="H528" s="44">
        <f t="shared" si="305"/>
        <v>110.23</v>
      </c>
      <c r="I528" s="44">
        <f t="shared" si="305"/>
        <v>110.23</v>
      </c>
      <c r="J528" s="44">
        <f t="shared" si="305"/>
        <v>110.23</v>
      </c>
      <c r="K528" s="44">
        <f t="shared" si="305"/>
        <v>110.23</v>
      </c>
      <c r="L528" s="44">
        <f t="shared" si="305"/>
        <v>110.23</v>
      </c>
      <c r="M528" s="44">
        <f t="shared" si="305"/>
        <v>110.23</v>
      </c>
      <c r="N528" s="44">
        <f t="shared" si="305"/>
        <v>110.23</v>
      </c>
      <c r="O528" s="44">
        <f t="shared" si="305"/>
        <v>110.23</v>
      </c>
      <c r="P528" s="44">
        <f t="shared" si="305"/>
        <v>110.23</v>
      </c>
      <c r="Q528" s="44">
        <f t="shared" si="305"/>
        <v>110.23</v>
      </c>
      <c r="R528" s="44">
        <f t="shared" si="305"/>
        <v>110.23</v>
      </c>
      <c r="S528" s="44">
        <f t="shared" si="305"/>
        <v>110.23</v>
      </c>
      <c r="T528" s="44">
        <f t="shared" si="305"/>
        <v>110.23</v>
      </c>
      <c r="U528" s="44">
        <f t="shared" si="305"/>
        <v>110.23</v>
      </c>
      <c r="V528" s="44">
        <f t="shared" si="305"/>
        <v>110.23</v>
      </c>
      <c r="W528" s="44">
        <f t="shared" si="305"/>
        <v>110.23</v>
      </c>
      <c r="X528" s="44">
        <f t="shared" si="305"/>
        <v>110.23</v>
      </c>
      <c r="Y528" s="44">
        <f t="shared" si="305"/>
        <v>110.23</v>
      </c>
      <c r="Z528" s="44">
        <f t="shared" si="305"/>
        <v>110.23</v>
      </c>
      <c r="AA528" s="44">
        <f t="shared" si="305"/>
        <v>110.23</v>
      </c>
    </row>
    <row r="529" spans="1:27" x14ac:dyDescent="0.2">
      <c r="A529" s="98" t="s">
        <v>2167</v>
      </c>
      <c r="B529" s="28" t="str">
        <f>"10"&amp;"."&amp;$B$800&amp;"."&amp;$B$801</f>
        <v>10.12.2023</v>
      </c>
      <c r="C529" s="90" t="s">
        <v>76</v>
      </c>
      <c r="D529" s="91">
        <f>ROUND(((D530+D531+D533+D532)/1000),5)</f>
        <v>4.7105300000000003</v>
      </c>
      <c r="E529" s="91">
        <f>ROUND(((E530+E531+E533+E532)/1000),5)</f>
        <v>4.5560999999999998</v>
      </c>
      <c r="F529" s="91">
        <f>ROUND(((F530+F531+F533+F532)/1000),5)</f>
        <v>4.4555600000000002</v>
      </c>
      <c r="G529" s="91">
        <f t="shared" ref="G529:AA529" si="306">ROUND(((G530+G531+G533+G532)/1000),5)</f>
        <v>4.4009400000000003</v>
      </c>
      <c r="H529" s="91">
        <f t="shared" si="306"/>
        <v>3.8146900000000001</v>
      </c>
      <c r="I529" s="91">
        <f t="shared" si="306"/>
        <v>4.5650000000000004</v>
      </c>
      <c r="J529" s="91">
        <f t="shared" si="306"/>
        <v>4.6443099999999999</v>
      </c>
      <c r="K529" s="91">
        <f t="shared" si="306"/>
        <v>4.7603900000000001</v>
      </c>
      <c r="L529" s="91">
        <f t="shared" si="306"/>
        <v>5.1007999999999996</v>
      </c>
      <c r="M529" s="91">
        <f t="shared" si="306"/>
        <v>5.2625000000000002</v>
      </c>
      <c r="N529" s="91">
        <f t="shared" si="306"/>
        <v>5.4103899999999996</v>
      </c>
      <c r="O529" s="91">
        <f t="shared" si="306"/>
        <v>5.4377399999999998</v>
      </c>
      <c r="P529" s="91">
        <f t="shared" si="306"/>
        <v>5.4357800000000003</v>
      </c>
      <c r="Q529" s="91">
        <f t="shared" si="306"/>
        <v>5.4447200000000002</v>
      </c>
      <c r="R529" s="91">
        <f t="shared" si="306"/>
        <v>5.4141899999999996</v>
      </c>
      <c r="S529" s="91">
        <f t="shared" si="306"/>
        <v>5.4070200000000002</v>
      </c>
      <c r="T529" s="91">
        <f t="shared" si="306"/>
        <v>5.46922</v>
      </c>
      <c r="U529" s="91">
        <f t="shared" si="306"/>
        <v>5.4775999999999998</v>
      </c>
      <c r="V529" s="91">
        <f t="shared" si="306"/>
        <v>5.4751799999999999</v>
      </c>
      <c r="W529" s="91">
        <f t="shared" si="306"/>
        <v>5.44855</v>
      </c>
      <c r="X529" s="91">
        <f t="shared" si="306"/>
        <v>5.3806099999999999</v>
      </c>
      <c r="Y529" s="91">
        <f t="shared" si="306"/>
        <v>5.2043699999999999</v>
      </c>
      <c r="Z529" s="91">
        <f t="shared" si="306"/>
        <v>4.9487500000000004</v>
      </c>
      <c r="AA529" s="91">
        <f t="shared" si="306"/>
        <v>4.7748999999999997</v>
      </c>
    </row>
    <row r="530" spans="1:27" ht="12.75" customHeight="1" outlineLevel="1" x14ac:dyDescent="0.2">
      <c r="A530" s="99" t="s">
        <v>2168</v>
      </c>
      <c r="B530" s="63" t="s">
        <v>238</v>
      </c>
      <c r="C530" s="43" t="s">
        <v>79</v>
      </c>
      <c r="D530" s="44">
        <v>1037.18</v>
      </c>
      <c r="E530" s="44">
        <v>882.75</v>
      </c>
      <c r="F530" s="44">
        <v>782.21</v>
      </c>
      <c r="G530" s="44">
        <v>727.59</v>
      </c>
      <c r="H530" s="44">
        <v>141.34</v>
      </c>
      <c r="I530" s="44">
        <v>891.65</v>
      </c>
      <c r="J530" s="44">
        <v>970.96</v>
      </c>
      <c r="K530" s="44">
        <v>1087.04</v>
      </c>
      <c r="L530" s="44">
        <v>1427.45</v>
      </c>
      <c r="M530" s="44">
        <v>1589.15</v>
      </c>
      <c r="N530" s="44">
        <v>1737.04</v>
      </c>
      <c r="O530" s="44">
        <v>1764.39</v>
      </c>
      <c r="P530" s="44">
        <v>1762.43</v>
      </c>
      <c r="Q530" s="44">
        <v>1771.37</v>
      </c>
      <c r="R530" s="44">
        <v>1740.84</v>
      </c>
      <c r="S530" s="44">
        <v>1733.67</v>
      </c>
      <c r="T530" s="44">
        <v>1795.87</v>
      </c>
      <c r="U530" s="44">
        <v>1804.25</v>
      </c>
      <c r="V530" s="44">
        <v>1801.83</v>
      </c>
      <c r="W530" s="44">
        <v>1775.2</v>
      </c>
      <c r="X530" s="44">
        <v>1707.26</v>
      </c>
      <c r="Y530" s="44">
        <v>1531.02</v>
      </c>
      <c r="Z530" s="44">
        <v>1275.4000000000001</v>
      </c>
      <c r="AA530" s="44">
        <v>1101.55</v>
      </c>
    </row>
    <row r="531" spans="1:27" ht="12.75" customHeight="1" outlineLevel="1" x14ac:dyDescent="0.2">
      <c r="A531" s="99" t="s">
        <v>2169</v>
      </c>
      <c r="B531" s="63" t="s">
        <v>90</v>
      </c>
      <c r="C531" s="43" t="s">
        <v>79</v>
      </c>
      <c r="D531" s="44">
        <f>$D$486</f>
        <v>3559.77</v>
      </c>
      <c r="E531" s="44">
        <f t="shared" ref="E531:AA531" si="307">$D$486</f>
        <v>3559.77</v>
      </c>
      <c r="F531" s="44">
        <f t="shared" si="307"/>
        <v>3559.77</v>
      </c>
      <c r="G531" s="44">
        <f t="shared" si="307"/>
        <v>3559.77</v>
      </c>
      <c r="H531" s="44">
        <f t="shared" si="307"/>
        <v>3559.77</v>
      </c>
      <c r="I531" s="44">
        <f t="shared" si="307"/>
        <v>3559.77</v>
      </c>
      <c r="J531" s="44">
        <f t="shared" si="307"/>
        <v>3559.77</v>
      </c>
      <c r="K531" s="44">
        <f t="shared" si="307"/>
        <v>3559.77</v>
      </c>
      <c r="L531" s="44">
        <f t="shared" si="307"/>
        <v>3559.77</v>
      </c>
      <c r="M531" s="44">
        <f t="shared" si="307"/>
        <v>3559.77</v>
      </c>
      <c r="N531" s="44">
        <f t="shared" si="307"/>
        <v>3559.77</v>
      </c>
      <c r="O531" s="44">
        <f t="shared" si="307"/>
        <v>3559.77</v>
      </c>
      <c r="P531" s="44">
        <f t="shared" si="307"/>
        <v>3559.77</v>
      </c>
      <c r="Q531" s="44">
        <f t="shared" si="307"/>
        <v>3559.77</v>
      </c>
      <c r="R531" s="44">
        <f t="shared" si="307"/>
        <v>3559.77</v>
      </c>
      <c r="S531" s="44">
        <f t="shared" si="307"/>
        <v>3559.77</v>
      </c>
      <c r="T531" s="44">
        <f t="shared" si="307"/>
        <v>3559.77</v>
      </c>
      <c r="U531" s="44">
        <f t="shared" si="307"/>
        <v>3559.77</v>
      </c>
      <c r="V531" s="44">
        <f t="shared" si="307"/>
        <v>3559.77</v>
      </c>
      <c r="W531" s="44">
        <f t="shared" si="307"/>
        <v>3559.77</v>
      </c>
      <c r="X531" s="44">
        <f t="shared" si="307"/>
        <v>3559.77</v>
      </c>
      <c r="Y531" s="44">
        <f t="shared" si="307"/>
        <v>3559.77</v>
      </c>
      <c r="Z531" s="44">
        <f t="shared" si="307"/>
        <v>3559.77</v>
      </c>
      <c r="AA531" s="44">
        <f t="shared" si="307"/>
        <v>3559.77</v>
      </c>
    </row>
    <row r="532" spans="1:27" ht="12.75" customHeight="1" outlineLevel="1" x14ac:dyDescent="0.2">
      <c r="A532" s="99" t="s">
        <v>2170</v>
      </c>
      <c r="B532" s="63" t="s">
        <v>83</v>
      </c>
      <c r="C532" s="43" t="s">
        <v>79</v>
      </c>
      <c r="D532" s="44">
        <v>3.35</v>
      </c>
      <c r="E532" s="44">
        <v>3.35</v>
      </c>
      <c r="F532" s="44">
        <v>3.35</v>
      </c>
      <c r="G532" s="44">
        <v>3.35</v>
      </c>
      <c r="H532" s="44">
        <v>3.35</v>
      </c>
      <c r="I532" s="44">
        <v>3.35</v>
      </c>
      <c r="J532" s="44">
        <v>3.35</v>
      </c>
      <c r="K532" s="44">
        <v>3.35</v>
      </c>
      <c r="L532" s="44">
        <v>3.35</v>
      </c>
      <c r="M532" s="44">
        <v>3.35</v>
      </c>
      <c r="N532" s="44">
        <v>3.35</v>
      </c>
      <c r="O532" s="44">
        <v>3.35</v>
      </c>
      <c r="P532" s="44">
        <v>3.35</v>
      </c>
      <c r="Q532" s="44">
        <v>3.35</v>
      </c>
      <c r="R532" s="44">
        <v>3.35</v>
      </c>
      <c r="S532" s="44">
        <v>3.35</v>
      </c>
      <c r="T532" s="44">
        <v>3.35</v>
      </c>
      <c r="U532" s="44">
        <v>3.35</v>
      </c>
      <c r="V532" s="44">
        <v>3.35</v>
      </c>
      <c r="W532" s="44">
        <v>3.35</v>
      </c>
      <c r="X532" s="44">
        <v>3.35</v>
      </c>
      <c r="Y532" s="44">
        <v>3.35</v>
      </c>
      <c r="Z532" s="44">
        <v>3.35</v>
      </c>
      <c r="AA532" s="44">
        <v>3.35</v>
      </c>
    </row>
    <row r="533" spans="1:27" ht="12.75" customHeight="1" outlineLevel="1" x14ac:dyDescent="0.2">
      <c r="A533" s="99" t="s">
        <v>2171</v>
      </c>
      <c r="B533" s="63" t="s">
        <v>81</v>
      </c>
      <c r="C533" s="43" t="s">
        <v>79</v>
      </c>
      <c r="D533" s="44">
        <f>$D$11</f>
        <v>110.23</v>
      </c>
      <c r="E533" s="44">
        <f t="shared" ref="E533:AA533" si="308">$D$11</f>
        <v>110.23</v>
      </c>
      <c r="F533" s="44">
        <f t="shared" si="308"/>
        <v>110.23</v>
      </c>
      <c r="G533" s="44">
        <f t="shared" si="308"/>
        <v>110.23</v>
      </c>
      <c r="H533" s="44">
        <f t="shared" si="308"/>
        <v>110.23</v>
      </c>
      <c r="I533" s="44">
        <f t="shared" si="308"/>
        <v>110.23</v>
      </c>
      <c r="J533" s="44">
        <f t="shared" si="308"/>
        <v>110.23</v>
      </c>
      <c r="K533" s="44">
        <f t="shared" si="308"/>
        <v>110.23</v>
      </c>
      <c r="L533" s="44">
        <f t="shared" si="308"/>
        <v>110.23</v>
      </c>
      <c r="M533" s="44">
        <f t="shared" si="308"/>
        <v>110.23</v>
      </c>
      <c r="N533" s="44">
        <f t="shared" si="308"/>
        <v>110.23</v>
      </c>
      <c r="O533" s="44">
        <f t="shared" si="308"/>
        <v>110.23</v>
      </c>
      <c r="P533" s="44">
        <f t="shared" si="308"/>
        <v>110.23</v>
      </c>
      <c r="Q533" s="44">
        <f t="shared" si="308"/>
        <v>110.23</v>
      </c>
      <c r="R533" s="44">
        <f t="shared" si="308"/>
        <v>110.23</v>
      </c>
      <c r="S533" s="44">
        <f t="shared" si="308"/>
        <v>110.23</v>
      </c>
      <c r="T533" s="44">
        <f t="shared" si="308"/>
        <v>110.23</v>
      </c>
      <c r="U533" s="44">
        <f t="shared" si="308"/>
        <v>110.23</v>
      </c>
      <c r="V533" s="44">
        <f t="shared" si="308"/>
        <v>110.23</v>
      </c>
      <c r="W533" s="44">
        <f t="shared" si="308"/>
        <v>110.23</v>
      </c>
      <c r="X533" s="44">
        <f t="shared" si="308"/>
        <v>110.23</v>
      </c>
      <c r="Y533" s="44">
        <f t="shared" si="308"/>
        <v>110.23</v>
      </c>
      <c r="Z533" s="44">
        <f t="shared" si="308"/>
        <v>110.23</v>
      </c>
      <c r="AA533" s="44">
        <f t="shared" si="308"/>
        <v>110.23</v>
      </c>
    </row>
    <row r="534" spans="1:27" x14ac:dyDescent="0.2">
      <c r="A534" s="98" t="s">
        <v>2172</v>
      </c>
      <c r="B534" s="28" t="str">
        <f>"11"&amp;"."&amp;$B$800&amp;"."&amp;$B$801</f>
        <v>11.12.2023</v>
      </c>
      <c r="C534" s="90" t="s">
        <v>76</v>
      </c>
      <c r="D534" s="91">
        <f>ROUND(((D535+D536+D538+D537)/1000),5)</f>
        <v>4.7181800000000003</v>
      </c>
      <c r="E534" s="91">
        <f>ROUND(((E535+E536+E538+E537)/1000),5)</f>
        <v>4.63124</v>
      </c>
      <c r="F534" s="91">
        <f>ROUND(((F535+F536+F538+F537)/1000),5)</f>
        <v>4.5539199999999997</v>
      </c>
      <c r="G534" s="91">
        <f t="shared" ref="G534:AA534" si="309">ROUND(((G535+G536+G538+G537)/1000),5)</f>
        <v>4.5147300000000001</v>
      </c>
      <c r="H534" s="91">
        <f t="shared" si="309"/>
        <v>4.6214000000000004</v>
      </c>
      <c r="I534" s="91">
        <f t="shared" si="309"/>
        <v>4.7465099999999998</v>
      </c>
      <c r="J534" s="91">
        <f t="shared" si="309"/>
        <v>4.9561299999999999</v>
      </c>
      <c r="K534" s="91">
        <f t="shared" si="309"/>
        <v>5.4350300000000002</v>
      </c>
      <c r="L534" s="91">
        <f t="shared" si="309"/>
        <v>5.5670099999999998</v>
      </c>
      <c r="M534" s="91">
        <f t="shared" si="309"/>
        <v>5.6795600000000004</v>
      </c>
      <c r="N534" s="91">
        <f t="shared" si="309"/>
        <v>5.7223699999999997</v>
      </c>
      <c r="O534" s="91">
        <f t="shared" si="309"/>
        <v>5.7429600000000001</v>
      </c>
      <c r="P534" s="91">
        <f t="shared" si="309"/>
        <v>5.6811999999999996</v>
      </c>
      <c r="Q534" s="91">
        <f t="shared" si="309"/>
        <v>5.7020799999999996</v>
      </c>
      <c r="R534" s="91">
        <f t="shared" si="309"/>
        <v>5.6968800000000002</v>
      </c>
      <c r="S534" s="91">
        <f t="shared" si="309"/>
        <v>5.6416199999999996</v>
      </c>
      <c r="T534" s="91">
        <f t="shared" si="309"/>
        <v>5.68588</v>
      </c>
      <c r="U534" s="91">
        <f t="shared" si="309"/>
        <v>5.6956600000000002</v>
      </c>
      <c r="V534" s="91">
        <f t="shared" si="309"/>
        <v>5.6633300000000002</v>
      </c>
      <c r="W534" s="91">
        <f t="shared" si="309"/>
        <v>5.5516300000000003</v>
      </c>
      <c r="X534" s="91">
        <f t="shared" si="309"/>
        <v>5.4937699999999996</v>
      </c>
      <c r="Y534" s="91">
        <f t="shared" si="309"/>
        <v>5.2908400000000002</v>
      </c>
      <c r="Z534" s="91">
        <f t="shared" si="309"/>
        <v>4.9676799999999997</v>
      </c>
      <c r="AA534" s="91">
        <f t="shared" si="309"/>
        <v>4.8421799999999999</v>
      </c>
    </row>
    <row r="535" spans="1:27" ht="12.75" customHeight="1" outlineLevel="1" x14ac:dyDescent="0.2">
      <c r="A535" s="99" t="s">
        <v>2173</v>
      </c>
      <c r="B535" s="63" t="s">
        <v>238</v>
      </c>
      <c r="C535" s="43" t="s">
        <v>79</v>
      </c>
      <c r="D535" s="44">
        <v>1044.83</v>
      </c>
      <c r="E535" s="44">
        <v>957.89</v>
      </c>
      <c r="F535" s="44">
        <v>880.57</v>
      </c>
      <c r="G535" s="44">
        <v>841.38</v>
      </c>
      <c r="H535" s="44">
        <v>948.05</v>
      </c>
      <c r="I535" s="44">
        <v>1073.1600000000001</v>
      </c>
      <c r="J535" s="44">
        <v>1282.78</v>
      </c>
      <c r="K535" s="44">
        <v>1761.68</v>
      </c>
      <c r="L535" s="44">
        <v>1893.66</v>
      </c>
      <c r="M535" s="44">
        <v>2006.21</v>
      </c>
      <c r="N535" s="44">
        <v>2049.02</v>
      </c>
      <c r="O535" s="44">
        <v>2069.61</v>
      </c>
      <c r="P535" s="44">
        <v>2007.85</v>
      </c>
      <c r="Q535" s="44">
        <v>2028.73</v>
      </c>
      <c r="R535" s="44">
        <v>2023.53</v>
      </c>
      <c r="S535" s="44">
        <v>1968.27</v>
      </c>
      <c r="T535" s="44">
        <v>2012.53</v>
      </c>
      <c r="U535" s="44">
        <v>2022.31</v>
      </c>
      <c r="V535" s="44">
        <v>1989.98</v>
      </c>
      <c r="W535" s="44">
        <v>1878.28</v>
      </c>
      <c r="X535" s="44">
        <v>1820.42</v>
      </c>
      <c r="Y535" s="44">
        <v>1617.49</v>
      </c>
      <c r="Z535" s="44">
        <v>1294.33</v>
      </c>
      <c r="AA535" s="44">
        <v>1168.83</v>
      </c>
    </row>
    <row r="536" spans="1:27" ht="12.75" customHeight="1" outlineLevel="1" x14ac:dyDescent="0.2">
      <c r="A536" s="99" t="s">
        <v>2174</v>
      </c>
      <c r="B536" s="63" t="s">
        <v>90</v>
      </c>
      <c r="C536" s="43" t="s">
        <v>79</v>
      </c>
      <c r="D536" s="44">
        <f>$D$486</f>
        <v>3559.77</v>
      </c>
      <c r="E536" s="44">
        <f t="shared" ref="E536:AA536" si="310">$D$486</f>
        <v>3559.77</v>
      </c>
      <c r="F536" s="44">
        <f t="shared" si="310"/>
        <v>3559.77</v>
      </c>
      <c r="G536" s="44">
        <f t="shared" si="310"/>
        <v>3559.77</v>
      </c>
      <c r="H536" s="44">
        <f t="shared" si="310"/>
        <v>3559.77</v>
      </c>
      <c r="I536" s="44">
        <f t="shared" si="310"/>
        <v>3559.77</v>
      </c>
      <c r="J536" s="44">
        <f t="shared" si="310"/>
        <v>3559.77</v>
      </c>
      <c r="K536" s="44">
        <f t="shared" si="310"/>
        <v>3559.77</v>
      </c>
      <c r="L536" s="44">
        <f t="shared" si="310"/>
        <v>3559.77</v>
      </c>
      <c r="M536" s="44">
        <f t="shared" si="310"/>
        <v>3559.77</v>
      </c>
      <c r="N536" s="44">
        <f t="shared" si="310"/>
        <v>3559.77</v>
      </c>
      <c r="O536" s="44">
        <f t="shared" si="310"/>
        <v>3559.77</v>
      </c>
      <c r="P536" s="44">
        <f t="shared" si="310"/>
        <v>3559.77</v>
      </c>
      <c r="Q536" s="44">
        <f t="shared" si="310"/>
        <v>3559.77</v>
      </c>
      <c r="R536" s="44">
        <f t="shared" si="310"/>
        <v>3559.77</v>
      </c>
      <c r="S536" s="44">
        <f t="shared" si="310"/>
        <v>3559.77</v>
      </c>
      <c r="T536" s="44">
        <f t="shared" si="310"/>
        <v>3559.77</v>
      </c>
      <c r="U536" s="44">
        <f t="shared" si="310"/>
        <v>3559.77</v>
      </c>
      <c r="V536" s="44">
        <f t="shared" si="310"/>
        <v>3559.77</v>
      </c>
      <c r="W536" s="44">
        <f t="shared" si="310"/>
        <v>3559.77</v>
      </c>
      <c r="X536" s="44">
        <f t="shared" si="310"/>
        <v>3559.77</v>
      </c>
      <c r="Y536" s="44">
        <f t="shared" si="310"/>
        <v>3559.77</v>
      </c>
      <c r="Z536" s="44">
        <f t="shared" si="310"/>
        <v>3559.77</v>
      </c>
      <c r="AA536" s="44">
        <f t="shared" si="310"/>
        <v>3559.77</v>
      </c>
    </row>
    <row r="537" spans="1:27" ht="12.75" customHeight="1" outlineLevel="1" x14ac:dyDescent="0.2">
      <c r="A537" s="99" t="s">
        <v>2175</v>
      </c>
      <c r="B537" s="63" t="s">
        <v>83</v>
      </c>
      <c r="C537" s="43" t="s">
        <v>79</v>
      </c>
      <c r="D537" s="44">
        <v>3.35</v>
      </c>
      <c r="E537" s="44">
        <v>3.35</v>
      </c>
      <c r="F537" s="44">
        <v>3.35</v>
      </c>
      <c r="G537" s="44">
        <v>3.35</v>
      </c>
      <c r="H537" s="44">
        <v>3.35</v>
      </c>
      <c r="I537" s="44">
        <v>3.35</v>
      </c>
      <c r="J537" s="44">
        <v>3.35</v>
      </c>
      <c r="K537" s="44">
        <v>3.35</v>
      </c>
      <c r="L537" s="44">
        <v>3.35</v>
      </c>
      <c r="M537" s="44">
        <v>3.35</v>
      </c>
      <c r="N537" s="44">
        <v>3.35</v>
      </c>
      <c r="O537" s="44">
        <v>3.35</v>
      </c>
      <c r="P537" s="44">
        <v>3.35</v>
      </c>
      <c r="Q537" s="44">
        <v>3.35</v>
      </c>
      <c r="R537" s="44">
        <v>3.35</v>
      </c>
      <c r="S537" s="44">
        <v>3.35</v>
      </c>
      <c r="T537" s="44">
        <v>3.35</v>
      </c>
      <c r="U537" s="44">
        <v>3.35</v>
      </c>
      <c r="V537" s="44">
        <v>3.35</v>
      </c>
      <c r="W537" s="44">
        <v>3.35</v>
      </c>
      <c r="X537" s="44">
        <v>3.35</v>
      </c>
      <c r="Y537" s="44">
        <v>3.35</v>
      </c>
      <c r="Z537" s="44">
        <v>3.35</v>
      </c>
      <c r="AA537" s="44">
        <v>3.35</v>
      </c>
    </row>
    <row r="538" spans="1:27" ht="12.75" customHeight="1" outlineLevel="1" x14ac:dyDescent="0.2">
      <c r="A538" s="99" t="s">
        <v>2176</v>
      </c>
      <c r="B538" s="63" t="s">
        <v>81</v>
      </c>
      <c r="C538" s="43" t="s">
        <v>79</v>
      </c>
      <c r="D538" s="44">
        <f>$D$11</f>
        <v>110.23</v>
      </c>
      <c r="E538" s="44">
        <f t="shared" ref="E538:AA538" si="311">$D$11</f>
        <v>110.23</v>
      </c>
      <c r="F538" s="44">
        <f t="shared" si="311"/>
        <v>110.23</v>
      </c>
      <c r="G538" s="44">
        <f t="shared" si="311"/>
        <v>110.23</v>
      </c>
      <c r="H538" s="44">
        <f t="shared" si="311"/>
        <v>110.23</v>
      </c>
      <c r="I538" s="44">
        <f t="shared" si="311"/>
        <v>110.23</v>
      </c>
      <c r="J538" s="44">
        <f t="shared" si="311"/>
        <v>110.23</v>
      </c>
      <c r="K538" s="44">
        <f t="shared" si="311"/>
        <v>110.23</v>
      </c>
      <c r="L538" s="44">
        <f t="shared" si="311"/>
        <v>110.23</v>
      </c>
      <c r="M538" s="44">
        <f t="shared" si="311"/>
        <v>110.23</v>
      </c>
      <c r="N538" s="44">
        <f t="shared" si="311"/>
        <v>110.23</v>
      </c>
      <c r="O538" s="44">
        <f t="shared" si="311"/>
        <v>110.23</v>
      </c>
      <c r="P538" s="44">
        <f t="shared" si="311"/>
        <v>110.23</v>
      </c>
      <c r="Q538" s="44">
        <f t="shared" si="311"/>
        <v>110.23</v>
      </c>
      <c r="R538" s="44">
        <f t="shared" si="311"/>
        <v>110.23</v>
      </c>
      <c r="S538" s="44">
        <f t="shared" si="311"/>
        <v>110.23</v>
      </c>
      <c r="T538" s="44">
        <f t="shared" si="311"/>
        <v>110.23</v>
      </c>
      <c r="U538" s="44">
        <f t="shared" si="311"/>
        <v>110.23</v>
      </c>
      <c r="V538" s="44">
        <f t="shared" si="311"/>
        <v>110.23</v>
      </c>
      <c r="W538" s="44">
        <f t="shared" si="311"/>
        <v>110.23</v>
      </c>
      <c r="X538" s="44">
        <f t="shared" si="311"/>
        <v>110.23</v>
      </c>
      <c r="Y538" s="44">
        <f t="shared" si="311"/>
        <v>110.23</v>
      </c>
      <c r="Z538" s="44">
        <f t="shared" si="311"/>
        <v>110.23</v>
      </c>
      <c r="AA538" s="44">
        <f t="shared" si="311"/>
        <v>110.23</v>
      </c>
    </row>
    <row r="539" spans="1:27" x14ac:dyDescent="0.2">
      <c r="A539" s="98" t="s">
        <v>2177</v>
      </c>
      <c r="B539" s="28" t="str">
        <f>"12"&amp;"."&amp;$B$800&amp;"."&amp;$B$801</f>
        <v>12.12.2023</v>
      </c>
      <c r="C539" s="90" t="s">
        <v>76</v>
      </c>
      <c r="D539" s="91">
        <f>ROUND(((D540+D541+D543+D542)/1000),5)</f>
        <v>4.7183400000000004</v>
      </c>
      <c r="E539" s="91">
        <f>ROUND(((E540+E541+E543+E542)/1000),5)</f>
        <v>4.6249099999999999</v>
      </c>
      <c r="F539" s="91">
        <f>ROUND(((F540+F541+F543+F542)/1000),5)</f>
        <v>4.5205099999999998</v>
      </c>
      <c r="G539" s="91">
        <f t="shared" ref="G539:AA539" si="312">ROUND(((G540+G541+G543+G542)/1000),5)</f>
        <v>4.5056799999999999</v>
      </c>
      <c r="H539" s="91">
        <f t="shared" si="312"/>
        <v>4.6095300000000003</v>
      </c>
      <c r="I539" s="91">
        <f t="shared" si="312"/>
        <v>4.7668900000000001</v>
      </c>
      <c r="J539" s="91">
        <f t="shared" si="312"/>
        <v>4.9495899999999997</v>
      </c>
      <c r="K539" s="91">
        <f t="shared" si="312"/>
        <v>5.2951899999999998</v>
      </c>
      <c r="L539" s="91">
        <f t="shared" si="312"/>
        <v>5.50136</v>
      </c>
      <c r="M539" s="91">
        <f t="shared" si="312"/>
        <v>5.5612300000000001</v>
      </c>
      <c r="N539" s="91">
        <f t="shared" si="312"/>
        <v>5.5919400000000001</v>
      </c>
      <c r="O539" s="91">
        <f t="shared" si="312"/>
        <v>5.6273299999999997</v>
      </c>
      <c r="P539" s="91">
        <f t="shared" si="312"/>
        <v>5.5656499999999998</v>
      </c>
      <c r="Q539" s="91">
        <f t="shared" si="312"/>
        <v>5.58406</v>
      </c>
      <c r="R539" s="91">
        <f t="shared" si="312"/>
        <v>5.5972400000000002</v>
      </c>
      <c r="S539" s="91">
        <f t="shared" si="312"/>
        <v>5.5496999999999996</v>
      </c>
      <c r="T539" s="91">
        <f t="shared" si="312"/>
        <v>5.5710100000000002</v>
      </c>
      <c r="U539" s="91">
        <f t="shared" si="312"/>
        <v>5.5642100000000001</v>
      </c>
      <c r="V539" s="91">
        <f t="shared" si="312"/>
        <v>5.55532</v>
      </c>
      <c r="W539" s="91">
        <f t="shared" si="312"/>
        <v>5.5430099999999998</v>
      </c>
      <c r="X539" s="91">
        <f t="shared" si="312"/>
        <v>5.49221</v>
      </c>
      <c r="Y539" s="91">
        <f t="shared" si="312"/>
        <v>5.3132900000000003</v>
      </c>
      <c r="Z539" s="91">
        <f t="shared" si="312"/>
        <v>4.9943499999999998</v>
      </c>
      <c r="AA539" s="91">
        <f t="shared" si="312"/>
        <v>4.8784200000000002</v>
      </c>
    </row>
    <row r="540" spans="1:27" ht="12.75" customHeight="1" outlineLevel="1" x14ac:dyDescent="0.2">
      <c r="A540" s="99" t="s">
        <v>2178</v>
      </c>
      <c r="B540" s="63" t="s">
        <v>238</v>
      </c>
      <c r="C540" s="43" t="s">
        <v>79</v>
      </c>
      <c r="D540" s="44">
        <v>1044.99</v>
      </c>
      <c r="E540" s="44">
        <v>951.56</v>
      </c>
      <c r="F540" s="44">
        <v>847.16</v>
      </c>
      <c r="G540" s="44">
        <v>832.33</v>
      </c>
      <c r="H540" s="44">
        <v>936.18</v>
      </c>
      <c r="I540" s="44">
        <v>1093.54</v>
      </c>
      <c r="J540" s="44">
        <v>1276.24</v>
      </c>
      <c r="K540" s="44">
        <v>1621.84</v>
      </c>
      <c r="L540" s="44">
        <v>1828.01</v>
      </c>
      <c r="M540" s="44">
        <v>1887.88</v>
      </c>
      <c r="N540" s="44">
        <v>1918.59</v>
      </c>
      <c r="O540" s="44">
        <v>1953.98</v>
      </c>
      <c r="P540" s="44">
        <v>1892.3</v>
      </c>
      <c r="Q540" s="44">
        <v>1910.71</v>
      </c>
      <c r="R540" s="44">
        <v>1923.89</v>
      </c>
      <c r="S540" s="44">
        <v>1876.35</v>
      </c>
      <c r="T540" s="44">
        <v>1897.66</v>
      </c>
      <c r="U540" s="44">
        <v>1890.86</v>
      </c>
      <c r="V540" s="44">
        <v>1881.97</v>
      </c>
      <c r="W540" s="44">
        <v>1869.66</v>
      </c>
      <c r="X540" s="44">
        <v>1818.86</v>
      </c>
      <c r="Y540" s="44">
        <v>1639.94</v>
      </c>
      <c r="Z540" s="44">
        <v>1321</v>
      </c>
      <c r="AA540" s="44">
        <v>1205.07</v>
      </c>
    </row>
    <row r="541" spans="1:27" ht="12.75" customHeight="1" outlineLevel="1" x14ac:dyDescent="0.2">
      <c r="A541" s="99" t="s">
        <v>2179</v>
      </c>
      <c r="B541" s="63" t="s">
        <v>90</v>
      </c>
      <c r="C541" s="43" t="s">
        <v>79</v>
      </c>
      <c r="D541" s="44">
        <f>$D$486</f>
        <v>3559.77</v>
      </c>
      <c r="E541" s="44">
        <f t="shared" ref="E541:AA541" si="313">$D$486</f>
        <v>3559.77</v>
      </c>
      <c r="F541" s="44">
        <f t="shared" si="313"/>
        <v>3559.77</v>
      </c>
      <c r="G541" s="44">
        <f t="shared" si="313"/>
        <v>3559.77</v>
      </c>
      <c r="H541" s="44">
        <f t="shared" si="313"/>
        <v>3559.77</v>
      </c>
      <c r="I541" s="44">
        <f t="shared" si="313"/>
        <v>3559.77</v>
      </c>
      <c r="J541" s="44">
        <f t="shared" si="313"/>
        <v>3559.77</v>
      </c>
      <c r="K541" s="44">
        <f t="shared" si="313"/>
        <v>3559.77</v>
      </c>
      <c r="L541" s="44">
        <f t="shared" si="313"/>
        <v>3559.77</v>
      </c>
      <c r="M541" s="44">
        <f t="shared" si="313"/>
        <v>3559.77</v>
      </c>
      <c r="N541" s="44">
        <f t="shared" si="313"/>
        <v>3559.77</v>
      </c>
      <c r="O541" s="44">
        <f t="shared" si="313"/>
        <v>3559.77</v>
      </c>
      <c r="P541" s="44">
        <f t="shared" si="313"/>
        <v>3559.77</v>
      </c>
      <c r="Q541" s="44">
        <f t="shared" si="313"/>
        <v>3559.77</v>
      </c>
      <c r="R541" s="44">
        <f t="shared" si="313"/>
        <v>3559.77</v>
      </c>
      <c r="S541" s="44">
        <f t="shared" si="313"/>
        <v>3559.77</v>
      </c>
      <c r="T541" s="44">
        <f t="shared" si="313"/>
        <v>3559.77</v>
      </c>
      <c r="U541" s="44">
        <f t="shared" si="313"/>
        <v>3559.77</v>
      </c>
      <c r="V541" s="44">
        <f t="shared" si="313"/>
        <v>3559.77</v>
      </c>
      <c r="W541" s="44">
        <f t="shared" si="313"/>
        <v>3559.77</v>
      </c>
      <c r="X541" s="44">
        <f t="shared" si="313"/>
        <v>3559.77</v>
      </c>
      <c r="Y541" s="44">
        <f t="shared" si="313"/>
        <v>3559.77</v>
      </c>
      <c r="Z541" s="44">
        <f t="shared" si="313"/>
        <v>3559.77</v>
      </c>
      <c r="AA541" s="44">
        <f t="shared" si="313"/>
        <v>3559.77</v>
      </c>
    </row>
    <row r="542" spans="1:27" ht="12.75" customHeight="1" outlineLevel="1" x14ac:dyDescent="0.2">
      <c r="A542" s="99" t="s">
        <v>2180</v>
      </c>
      <c r="B542" s="63" t="s">
        <v>83</v>
      </c>
      <c r="C542" s="43" t="s">
        <v>79</v>
      </c>
      <c r="D542" s="44">
        <v>3.35</v>
      </c>
      <c r="E542" s="44">
        <v>3.35</v>
      </c>
      <c r="F542" s="44">
        <v>3.35</v>
      </c>
      <c r="G542" s="44">
        <v>3.35</v>
      </c>
      <c r="H542" s="44">
        <v>3.35</v>
      </c>
      <c r="I542" s="44">
        <v>3.35</v>
      </c>
      <c r="J542" s="44">
        <v>3.35</v>
      </c>
      <c r="K542" s="44">
        <v>3.35</v>
      </c>
      <c r="L542" s="44">
        <v>3.35</v>
      </c>
      <c r="M542" s="44">
        <v>3.35</v>
      </c>
      <c r="N542" s="44">
        <v>3.35</v>
      </c>
      <c r="O542" s="44">
        <v>3.35</v>
      </c>
      <c r="P542" s="44">
        <v>3.35</v>
      </c>
      <c r="Q542" s="44">
        <v>3.35</v>
      </c>
      <c r="R542" s="44">
        <v>3.35</v>
      </c>
      <c r="S542" s="44">
        <v>3.35</v>
      </c>
      <c r="T542" s="44">
        <v>3.35</v>
      </c>
      <c r="U542" s="44">
        <v>3.35</v>
      </c>
      <c r="V542" s="44">
        <v>3.35</v>
      </c>
      <c r="W542" s="44">
        <v>3.35</v>
      </c>
      <c r="X542" s="44">
        <v>3.35</v>
      </c>
      <c r="Y542" s="44">
        <v>3.35</v>
      </c>
      <c r="Z542" s="44">
        <v>3.35</v>
      </c>
      <c r="AA542" s="44">
        <v>3.35</v>
      </c>
    </row>
    <row r="543" spans="1:27" ht="12.75" customHeight="1" outlineLevel="1" x14ac:dyDescent="0.2">
      <c r="A543" s="99" t="s">
        <v>2181</v>
      </c>
      <c r="B543" s="63" t="s">
        <v>81</v>
      </c>
      <c r="C543" s="43" t="s">
        <v>79</v>
      </c>
      <c r="D543" s="44">
        <f>$D$11</f>
        <v>110.23</v>
      </c>
      <c r="E543" s="44">
        <f t="shared" ref="E543:AA543" si="314">$D$11</f>
        <v>110.23</v>
      </c>
      <c r="F543" s="44">
        <f t="shared" si="314"/>
        <v>110.23</v>
      </c>
      <c r="G543" s="44">
        <f t="shared" si="314"/>
        <v>110.23</v>
      </c>
      <c r="H543" s="44">
        <f t="shared" si="314"/>
        <v>110.23</v>
      </c>
      <c r="I543" s="44">
        <f t="shared" si="314"/>
        <v>110.23</v>
      </c>
      <c r="J543" s="44">
        <f t="shared" si="314"/>
        <v>110.23</v>
      </c>
      <c r="K543" s="44">
        <f t="shared" si="314"/>
        <v>110.23</v>
      </c>
      <c r="L543" s="44">
        <f t="shared" si="314"/>
        <v>110.23</v>
      </c>
      <c r="M543" s="44">
        <f t="shared" si="314"/>
        <v>110.23</v>
      </c>
      <c r="N543" s="44">
        <f t="shared" si="314"/>
        <v>110.23</v>
      </c>
      <c r="O543" s="44">
        <f t="shared" si="314"/>
        <v>110.23</v>
      </c>
      <c r="P543" s="44">
        <f t="shared" si="314"/>
        <v>110.23</v>
      </c>
      <c r="Q543" s="44">
        <f t="shared" si="314"/>
        <v>110.23</v>
      </c>
      <c r="R543" s="44">
        <f t="shared" si="314"/>
        <v>110.23</v>
      </c>
      <c r="S543" s="44">
        <f t="shared" si="314"/>
        <v>110.23</v>
      </c>
      <c r="T543" s="44">
        <f t="shared" si="314"/>
        <v>110.23</v>
      </c>
      <c r="U543" s="44">
        <f t="shared" si="314"/>
        <v>110.23</v>
      </c>
      <c r="V543" s="44">
        <f t="shared" si="314"/>
        <v>110.23</v>
      </c>
      <c r="W543" s="44">
        <f t="shared" si="314"/>
        <v>110.23</v>
      </c>
      <c r="X543" s="44">
        <f t="shared" si="314"/>
        <v>110.23</v>
      </c>
      <c r="Y543" s="44">
        <f t="shared" si="314"/>
        <v>110.23</v>
      </c>
      <c r="Z543" s="44">
        <f t="shared" si="314"/>
        <v>110.23</v>
      </c>
      <c r="AA543" s="44">
        <f t="shared" si="314"/>
        <v>110.23</v>
      </c>
    </row>
    <row r="544" spans="1:27" x14ac:dyDescent="0.2">
      <c r="A544" s="98" t="s">
        <v>2182</v>
      </c>
      <c r="B544" s="28" t="str">
        <f>"13"&amp;"."&amp;$B$800&amp;"."&amp;$B$801</f>
        <v>13.12.2023</v>
      </c>
      <c r="C544" s="90" t="s">
        <v>76</v>
      </c>
      <c r="D544" s="91">
        <f>ROUND(((D545+D546+D548+D547)/1000),5)</f>
        <v>4.8060799999999997</v>
      </c>
      <c r="E544" s="91">
        <f>ROUND(((E545+E546+E548+E547)/1000),5)</f>
        <v>4.7170800000000002</v>
      </c>
      <c r="F544" s="91">
        <f>ROUND(((F545+F546+F548+F547)/1000),5)</f>
        <v>4.68072</v>
      </c>
      <c r="G544" s="91">
        <f t="shared" ref="G544:AA544" si="315">ROUND(((G545+G546+G548+G547)/1000),5)</f>
        <v>4.6685299999999996</v>
      </c>
      <c r="H544" s="91">
        <f t="shared" si="315"/>
        <v>4.70242</v>
      </c>
      <c r="I544" s="91">
        <f t="shared" si="315"/>
        <v>4.8419299999999996</v>
      </c>
      <c r="J544" s="91">
        <f t="shared" si="315"/>
        <v>5.0150199999999998</v>
      </c>
      <c r="K544" s="91">
        <f t="shared" si="315"/>
        <v>5.3554700000000004</v>
      </c>
      <c r="L544" s="91">
        <f t="shared" si="315"/>
        <v>5.5737100000000002</v>
      </c>
      <c r="M544" s="91">
        <f t="shared" si="315"/>
        <v>5.6476199999999999</v>
      </c>
      <c r="N544" s="91">
        <f t="shared" si="315"/>
        <v>5.6800100000000002</v>
      </c>
      <c r="O544" s="91">
        <f t="shared" si="315"/>
        <v>5.7139499999999996</v>
      </c>
      <c r="P544" s="91">
        <f t="shared" si="315"/>
        <v>5.6633599999999999</v>
      </c>
      <c r="Q544" s="91">
        <f t="shared" si="315"/>
        <v>5.68886</v>
      </c>
      <c r="R544" s="91">
        <f t="shared" si="315"/>
        <v>5.6787299999999998</v>
      </c>
      <c r="S544" s="91">
        <f t="shared" si="315"/>
        <v>5.6555900000000001</v>
      </c>
      <c r="T544" s="91">
        <f t="shared" si="315"/>
        <v>5.6865899999999998</v>
      </c>
      <c r="U544" s="91">
        <f t="shared" si="315"/>
        <v>5.6771900000000004</v>
      </c>
      <c r="V544" s="91">
        <f t="shared" si="315"/>
        <v>5.6530100000000001</v>
      </c>
      <c r="W544" s="91">
        <f t="shared" si="315"/>
        <v>5.5885699999999998</v>
      </c>
      <c r="X544" s="91">
        <f t="shared" si="315"/>
        <v>5.4697899999999997</v>
      </c>
      <c r="Y544" s="91">
        <f t="shared" si="315"/>
        <v>5.3970700000000003</v>
      </c>
      <c r="Z544" s="91">
        <f t="shared" si="315"/>
        <v>5.1340599999999998</v>
      </c>
      <c r="AA544" s="91">
        <f t="shared" si="315"/>
        <v>4.9431700000000003</v>
      </c>
    </row>
    <row r="545" spans="1:27" ht="12.75" customHeight="1" outlineLevel="1" x14ac:dyDescent="0.2">
      <c r="A545" s="99" t="s">
        <v>2183</v>
      </c>
      <c r="B545" s="63" t="s">
        <v>238</v>
      </c>
      <c r="C545" s="43" t="s">
        <v>79</v>
      </c>
      <c r="D545" s="44">
        <v>1132.73</v>
      </c>
      <c r="E545" s="44">
        <v>1043.73</v>
      </c>
      <c r="F545" s="44">
        <v>1007.37</v>
      </c>
      <c r="G545" s="44">
        <v>995.18</v>
      </c>
      <c r="H545" s="44">
        <v>1029.07</v>
      </c>
      <c r="I545" s="44">
        <v>1168.58</v>
      </c>
      <c r="J545" s="44">
        <v>1341.67</v>
      </c>
      <c r="K545" s="44">
        <v>1682.12</v>
      </c>
      <c r="L545" s="44">
        <v>1900.36</v>
      </c>
      <c r="M545" s="44">
        <v>1974.27</v>
      </c>
      <c r="N545" s="44">
        <v>2006.66</v>
      </c>
      <c r="O545" s="44">
        <v>2040.6</v>
      </c>
      <c r="P545" s="44">
        <v>1990.01</v>
      </c>
      <c r="Q545" s="44">
        <v>2015.51</v>
      </c>
      <c r="R545" s="44">
        <v>2005.38</v>
      </c>
      <c r="S545" s="44">
        <v>1982.24</v>
      </c>
      <c r="T545" s="44">
        <v>2013.24</v>
      </c>
      <c r="U545" s="44">
        <v>2003.84</v>
      </c>
      <c r="V545" s="44">
        <v>1979.66</v>
      </c>
      <c r="W545" s="44">
        <v>1915.22</v>
      </c>
      <c r="X545" s="44">
        <v>1796.44</v>
      </c>
      <c r="Y545" s="44">
        <v>1723.72</v>
      </c>
      <c r="Z545" s="44">
        <v>1460.71</v>
      </c>
      <c r="AA545" s="44">
        <v>1269.82</v>
      </c>
    </row>
    <row r="546" spans="1:27" ht="12.75" customHeight="1" outlineLevel="1" x14ac:dyDescent="0.2">
      <c r="A546" s="99" t="s">
        <v>2184</v>
      </c>
      <c r="B546" s="63" t="s">
        <v>90</v>
      </c>
      <c r="C546" s="43" t="s">
        <v>79</v>
      </c>
      <c r="D546" s="44">
        <f>$D$486</f>
        <v>3559.77</v>
      </c>
      <c r="E546" s="44">
        <f t="shared" ref="E546:AA546" si="316">$D$486</f>
        <v>3559.77</v>
      </c>
      <c r="F546" s="44">
        <f t="shared" si="316"/>
        <v>3559.77</v>
      </c>
      <c r="G546" s="44">
        <f t="shared" si="316"/>
        <v>3559.77</v>
      </c>
      <c r="H546" s="44">
        <f t="shared" si="316"/>
        <v>3559.77</v>
      </c>
      <c r="I546" s="44">
        <f t="shared" si="316"/>
        <v>3559.77</v>
      </c>
      <c r="J546" s="44">
        <f t="shared" si="316"/>
        <v>3559.77</v>
      </c>
      <c r="K546" s="44">
        <f t="shared" si="316"/>
        <v>3559.77</v>
      </c>
      <c r="L546" s="44">
        <f t="shared" si="316"/>
        <v>3559.77</v>
      </c>
      <c r="M546" s="44">
        <f t="shared" si="316"/>
        <v>3559.77</v>
      </c>
      <c r="N546" s="44">
        <f t="shared" si="316"/>
        <v>3559.77</v>
      </c>
      <c r="O546" s="44">
        <f t="shared" si="316"/>
        <v>3559.77</v>
      </c>
      <c r="P546" s="44">
        <f t="shared" si="316"/>
        <v>3559.77</v>
      </c>
      <c r="Q546" s="44">
        <f t="shared" si="316"/>
        <v>3559.77</v>
      </c>
      <c r="R546" s="44">
        <f t="shared" si="316"/>
        <v>3559.77</v>
      </c>
      <c r="S546" s="44">
        <f t="shared" si="316"/>
        <v>3559.77</v>
      </c>
      <c r="T546" s="44">
        <f t="shared" si="316"/>
        <v>3559.77</v>
      </c>
      <c r="U546" s="44">
        <f t="shared" si="316"/>
        <v>3559.77</v>
      </c>
      <c r="V546" s="44">
        <f t="shared" si="316"/>
        <v>3559.77</v>
      </c>
      <c r="W546" s="44">
        <f t="shared" si="316"/>
        <v>3559.77</v>
      </c>
      <c r="X546" s="44">
        <f t="shared" si="316"/>
        <v>3559.77</v>
      </c>
      <c r="Y546" s="44">
        <f t="shared" si="316"/>
        <v>3559.77</v>
      </c>
      <c r="Z546" s="44">
        <f t="shared" si="316"/>
        <v>3559.77</v>
      </c>
      <c r="AA546" s="44">
        <f t="shared" si="316"/>
        <v>3559.77</v>
      </c>
    </row>
    <row r="547" spans="1:27" ht="12.75" customHeight="1" outlineLevel="1" x14ac:dyDescent="0.2">
      <c r="A547" s="99" t="s">
        <v>2185</v>
      </c>
      <c r="B547" s="63" t="s">
        <v>83</v>
      </c>
      <c r="C547" s="43" t="s">
        <v>79</v>
      </c>
      <c r="D547" s="44">
        <v>3.35</v>
      </c>
      <c r="E547" s="44">
        <v>3.35</v>
      </c>
      <c r="F547" s="44">
        <v>3.35</v>
      </c>
      <c r="G547" s="44">
        <v>3.35</v>
      </c>
      <c r="H547" s="44">
        <v>3.35</v>
      </c>
      <c r="I547" s="44">
        <v>3.35</v>
      </c>
      <c r="J547" s="44">
        <v>3.35</v>
      </c>
      <c r="K547" s="44">
        <v>3.35</v>
      </c>
      <c r="L547" s="44">
        <v>3.35</v>
      </c>
      <c r="M547" s="44">
        <v>3.35</v>
      </c>
      <c r="N547" s="44">
        <v>3.35</v>
      </c>
      <c r="O547" s="44">
        <v>3.35</v>
      </c>
      <c r="P547" s="44">
        <v>3.35</v>
      </c>
      <c r="Q547" s="44">
        <v>3.35</v>
      </c>
      <c r="R547" s="44">
        <v>3.35</v>
      </c>
      <c r="S547" s="44">
        <v>3.35</v>
      </c>
      <c r="T547" s="44">
        <v>3.35</v>
      </c>
      <c r="U547" s="44">
        <v>3.35</v>
      </c>
      <c r="V547" s="44">
        <v>3.35</v>
      </c>
      <c r="W547" s="44">
        <v>3.35</v>
      </c>
      <c r="X547" s="44">
        <v>3.35</v>
      </c>
      <c r="Y547" s="44">
        <v>3.35</v>
      </c>
      <c r="Z547" s="44">
        <v>3.35</v>
      </c>
      <c r="AA547" s="44">
        <v>3.35</v>
      </c>
    </row>
    <row r="548" spans="1:27" ht="12.75" customHeight="1" outlineLevel="1" x14ac:dyDescent="0.2">
      <c r="A548" s="99" t="s">
        <v>2186</v>
      </c>
      <c r="B548" s="63" t="s">
        <v>81</v>
      </c>
      <c r="C548" s="43" t="s">
        <v>79</v>
      </c>
      <c r="D548" s="44">
        <f>$D$11</f>
        <v>110.23</v>
      </c>
      <c r="E548" s="44">
        <f t="shared" ref="E548:AA548" si="317">$D$11</f>
        <v>110.23</v>
      </c>
      <c r="F548" s="44">
        <f t="shared" si="317"/>
        <v>110.23</v>
      </c>
      <c r="G548" s="44">
        <f t="shared" si="317"/>
        <v>110.23</v>
      </c>
      <c r="H548" s="44">
        <f t="shared" si="317"/>
        <v>110.23</v>
      </c>
      <c r="I548" s="44">
        <f t="shared" si="317"/>
        <v>110.23</v>
      </c>
      <c r="J548" s="44">
        <f t="shared" si="317"/>
        <v>110.23</v>
      </c>
      <c r="K548" s="44">
        <f t="shared" si="317"/>
        <v>110.23</v>
      </c>
      <c r="L548" s="44">
        <f t="shared" si="317"/>
        <v>110.23</v>
      </c>
      <c r="M548" s="44">
        <f t="shared" si="317"/>
        <v>110.23</v>
      </c>
      <c r="N548" s="44">
        <f t="shared" si="317"/>
        <v>110.23</v>
      </c>
      <c r="O548" s="44">
        <f t="shared" si="317"/>
        <v>110.23</v>
      </c>
      <c r="P548" s="44">
        <f t="shared" si="317"/>
        <v>110.23</v>
      </c>
      <c r="Q548" s="44">
        <f t="shared" si="317"/>
        <v>110.23</v>
      </c>
      <c r="R548" s="44">
        <f t="shared" si="317"/>
        <v>110.23</v>
      </c>
      <c r="S548" s="44">
        <f t="shared" si="317"/>
        <v>110.23</v>
      </c>
      <c r="T548" s="44">
        <f t="shared" si="317"/>
        <v>110.23</v>
      </c>
      <c r="U548" s="44">
        <f t="shared" si="317"/>
        <v>110.23</v>
      </c>
      <c r="V548" s="44">
        <f t="shared" si="317"/>
        <v>110.23</v>
      </c>
      <c r="W548" s="44">
        <f t="shared" si="317"/>
        <v>110.23</v>
      </c>
      <c r="X548" s="44">
        <f t="shared" si="317"/>
        <v>110.23</v>
      </c>
      <c r="Y548" s="44">
        <f t="shared" si="317"/>
        <v>110.23</v>
      </c>
      <c r="Z548" s="44">
        <f t="shared" si="317"/>
        <v>110.23</v>
      </c>
      <c r="AA548" s="44">
        <f t="shared" si="317"/>
        <v>110.23</v>
      </c>
    </row>
    <row r="549" spans="1:27" x14ac:dyDescent="0.2">
      <c r="A549" s="98" t="s">
        <v>2187</v>
      </c>
      <c r="B549" s="28" t="str">
        <f>"14"&amp;"."&amp;$B$800&amp;"."&amp;$B$801</f>
        <v>14.12.2023</v>
      </c>
      <c r="C549" s="90" t="s">
        <v>76</v>
      </c>
      <c r="D549" s="91">
        <f>ROUND(((D550+D551+D553+D552)/1000),5)</f>
        <v>4.8580300000000003</v>
      </c>
      <c r="E549" s="91">
        <f>ROUND(((E550+E551+E553+E552)/1000),5)</f>
        <v>4.7817999999999996</v>
      </c>
      <c r="F549" s="91">
        <f>ROUND(((F550+F551+F553+F552)/1000),5)</f>
        <v>4.7341300000000004</v>
      </c>
      <c r="G549" s="91">
        <f t="shared" ref="G549:AA549" si="318">ROUND(((G550+G551+G553+G552)/1000),5)</f>
        <v>4.73705</v>
      </c>
      <c r="H549" s="91">
        <f t="shared" si="318"/>
        <v>4.78247</v>
      </c>
      <c r="I549" s="91">
        <f t="shared" si="318"/>
        <v>4.9317200000000003</v>
      </c>
      <c r="J549" s="91">
        <f t="shared" si="318"/>
        <v>5.1890400000000003</v>
      </c>
      <c r="K549" s="91">
        <f t="shared" si="318"/>
        <v>5.4244300000000001</v>
      </c>
      <c r="L549" s="91">
        <f t="shared" si="318"/>
        <v>5.6398999999999999</v>
      </c>
      <c r="M549" s="91">
        <f t="shared" si="318"/>
        <v>5.7037100000000001</v>
      </c>
      <c r="N549" s="91">
        <f t="shared" si="318"/>
        <v>5.8350799999999996</v>
      </c>
      <c r="O549" s="91">
        <f t="shared" si="318"/>
        <v>5.7674300000000001</v>
      </c>
      <c r="P549" s="91">
        <f t="shared" si="318"/>
        <v>5.7103799999999998</v>
      </c>
      <c r="Q549" s="91">
        <f t="shared" si="318"/>
        <v>5.7333699999999999</v>
      </c>
      <c r="R549" s="91">
        <f t="shared" si="318"/>
        <v>5.76518</v>
      </c>
      <c r="S549" s="91">
        <f t="shared" si="318"/>
        <v>5.7054200000000002</v>
      </c>
      <c r="T549" s="91">
        <f t="shared" si="318"/>
        <v>5.90794</v>
      </c>
      <c r="U549" s="91">
        <f t="shared" si="318"/>
        <v>5.9210599999999998</v>
      </c>
      <c r="V549" s="91">
        <f t="shared" si="318"/>
        <v>5.9033300000000004</v>
      </c>
      <c r="W549" s="91">
        <f t="shared" si="318"/>
        <v>5.6649900000000004</v>
      </c>
      <c r="X549" s="91">
        <f t="shared" si="318"/>
        <v>5.6018600000000003</v>
      </c>
      <c r="Y549" s="91">
        <f t="shared" si="318"/>
        <v>5.4374099999999999</v>
      </c>
      <c r="Z549" s="91">
        <f t="shared" si="318"/>
        <v>5.1576700000000004</v>
      </c>
      <c r="AA549" s="91">
        <f t="shared" si="318"/>
        <v>4.9827599999999999</v>
      </c>
    </row>
    <row r="550" spans="1:27" ht="12.75" customHeight="1" outlineLevel="1" x14ac:dyDescent="0.2">
      <c r="A550" s="99" t="s">
        <v>2188</v>
      </c>
      <c r="B550" s="63" t="s">
        <v>238</v>
      </c>
      <c r="C550" s="43" t="s">
        <v>79</v>
      </c>
      <c r="D550" s="44">
        <v>1184.68</v>
      </c>
      <c r="E550" s="44">
        <v>1108.45</v>
      </c>
      <c r="F550" s="44">
        <v>1060.78</v>
      </c>
      <c r="G550" s="44">
        <v>1063.7</v>
      </c>
      <c r="H550" s="44">
        <v>1109.1199999999999</v>
      </c>
      <c r="I550" s="44">
        <v>1258.3699999999999</v>
      </c>
      <c r="J550" s="44">
        <v>1515.69</v>
      </c>
      <c r="K550" s="44">
        <v>1751.08</v>
      </c>
      <c r="L550" s="44">
        <v>1966.55</v>
      </c>
      <c r="M550" s="44">
        <v>2030.36</v>
      </c>
      <c r="N550" s="44">
        <v>2161.73</v>
      </c>
      <c r="O550" s="44">
        <v>2094.08</v>
      </c>
      <c r="P550" s="44">
        <v>2037.03</v>
      </c>
      <c r="Q550" s="44">
        <v>2060.02</v>
      </c>
      <c r="R550" s="44">
        <v>2091.83</v>
      </c>
      <c r="S550" s="44">
        <v>2032.07</v>
      </c>
      <c r="T550" s="44">
        <v>2234.59</v>
      </c>
      <c r="U550" s="44">
        <v>2247.71</v>
      </c>
      <c r="V550" s="44">
        <v>2229.98</v>
      </c>
      <c r="W550" s="44">
        <v>1991.64</v>
      </c>
      <c r="X550" s="44">
        <v>1928.51</v>
      </c>
      <c r="Y550" s="44">
        <v>1764.06</v>
      </c>
      <c r="Z550" s="44">
        <v>1484.32</v>
      </c>
      <c r="AA550" s="44">
        <v>1309.4100000000001</v>
      </c>
    </row>
    <row r="551" spans="1:27" ht="12.75" customHeight="1" outlineLevel="1" x14ac:dyDescent="0.2">
      <c r="A551" s="99" t="s">
        <v>2189</v>
      </c>
      <c r="B551" s="63" t="s">
        <v>90</v>
      </c>
      <c r="C551" s="43" t="s">
        <v>79</v>
      </c>
      <c r="D551" s="44">
        <f>$D$486</f>
        <v>3559.77</v>
      </c>
      <c r="E551" s="44">
        <f t="shared" ref="E551:AA551" si="319">$D$486</f>
        <v>3559.77</v>
      </c>
      <c r="F551" s="44">
        <f t="shared" si="319"/>
        <v>3559.77</v>
      </c>
      <c r="G551" s="44">
        <f t="shared" si="319"/>
        <v>3559.77</v>
      </c>
      <c r="H551" s="44">
        <f t="shared" si="319"/>
        <v>3559.77</v>
      </c>
      <c r="I551" s="44">
        <f t="shared" si="319"/>
        <v>3559.77</v>
      </c>
      <c r="J551" s="44">
        <f t="shared" si="319"/>
        <v>3559.77</v>
      </c>
      <c r="K551" s="44">
        <f t="shared" si="319"/>
        <v>3559.77</v>
      </c>
      <c r="L551" s="44">
        <f t="shared" si="319"/>
        <v>3559.77</v>
      </c>
      <c r="M551" s="44">
        <f t="shared" si="319"/>
        <v>3559.77</v>
      </c>
      <c r="N551" s="44">
        <f t="shared" si="319"/>
        <v>3559.77</v>
      </c>
      <c r="O551" s="44">
        <f t="shared" si="319"/>
        <v>3559.77</v>
      </c>
      <c r="P551" s="44">
        <f t="shared" si="319"/>
        <v>3559.77</v>
      </c>
      <c r="Q551" s="44">
        <f t="shared" si="319"/>
        <v>3559.77</v>
      </c>
      <c r="R551" s="44">
        <f t="shared" si="319"/>
        <v>3559.77</v>
      </c>
      <c r="S551" s="44">
        <f t="shared" si="319"/>
        <v>3559.77</v>
      </c>
      <c r="T551" s="44">
        <f t="shared" si="319"/>
        <v>3559.77</v>
      </c>
      <c r="U551" s="44">
        <f t="shared" si="319"/>
        <v>3559.77</v>
      </c>
      <c r="V551" s="44">
        <f t="shared" si="319"/>
        <v>3559.77</v>
      </c>
      <c r="W551" s="44">
        <f t="shared" si="319"/>
        <v>3559.77</v>
      </c>
      <c r="X551" s="44">
        <f t="shared" si="319"/>
        <v>3559.77</v>
      </c>
      <c r="Y551" s="44">
        <f t="shared" si="319"/>
        <v>3559.77</v>
      </c>
      <c r="Z551" s="44">
        <f t="shared" si="319"/>
        <v>3559.77</v>
      </c>
      <c r="AA551" s="44">
        <f t="shared" si="319"/>
        <v>3559.77</v>
      </c>
    </row>
    <row r="552" spans="1:27" ht="12.75" customHeight="1" outlineLevel="1" x14ac:dyDescent="0.2">
      <c r="A552" s="99" t="s">
        <v>2190</v>
      </c>
      <c r="B552" s="63" t="s">
        <v>83</v>
      </c>
      <c r="C552" s="43" t="s">
        <v>79</v>
      </c>
      <c r="D552" s="44">
        <v>3.35</v>
      </c>
      <c r="E552" s="44">
        <v>3.35</v>
      </c>
      <c r="F552" s="44">
        <v>3.35</v>
      </c>
      <c r="G552" s="44">
        <v>3.35</v>
      </c>
      <c r="H552" s="44">
        <v>3.35</v>
      </c>
      <c r="I552" s="44">
        <v>3.35</v>
      </c>
      <c r="J552" s="44">
        <v>3.35</v>
      </c>
      <c r="K552" s="44">
        <v>3.35</v>
      </c>
      <c r="L552" s="44">
        <v>3.35</v>
      </c>
      <c r="M552" s="44">
        <v>3.35</v>
      </c>
      <c r="N552" s="44">
        <v>3.35</v>
      </c>
      <c r="O552" s="44">
        <v>3.35</v>
      </c>
      <c r="P552" s="44">
        <v>3.35</v>
      </c>
      <c r="Q552" s="44">
        <v>3.35</v>
      </c>
      <c r="R552" s="44">
        <v>3.35</v>
      </c>
      <c r="S552" s="44">
        <v>3.35</v>
      </c>
      <c r="T552" s="44">
        <v>3.35</v>
      </c>
      <c r="U552" s="44">
        <v>3.35</v>
      </c>
      <c r="V552" s="44">
        <v>3.35</v>
      </c>
      <c r="W552" s="44">
        <v>3.35</v>
      </c>
      <c r="X552" s="44">
        <v>3.35</v>
      </c>
      <c r="Y552" s="44">
        <v>3.35</v>
      </c>
      <c r="Z552" s="44">
        <v>3.35</v>
      </c>
      <c r="AA552" s="44">
        <v>3.35</v>
      </c>
    </row>
    <row r="553" spans="1:27" ht="12.75" customHeight="1" outlineLevel="1" x14ac:dyDescent="0.2">
      <c r="A553" s="99" t="s">
        <v>2191</v>
      </c>
      <c r="B553" s="63" t="s">
        <v>81</v>
      </c>
      <c r="C553" s="43" t="s">
        <v>79</v>
      </c>
      <c r="D553" s="44">
        <f>$D$11</f>
        <v>110.23</v>
      </c>
      <c r="E553" s="44">
        <f t="shared" ref="E553:AA553" si="320">$D$11</f>
        <v>110.23</v>
      </c>
      <c r="F553" s="44">
        <f t="shared" si="320"/>
        <v>110.23</v>
      </c>
      <c r="G553" s="44">
        <f t="shared" si="320"/>
        <v>110.23</v>
      </c>
      <c r="H553" s="44">
        <f t="shared" si="320"/>
        <v>110.23</v>
      </c>
      <c r="I553" s="44">
        <f t="shared" si="320"/>
        <v>110.23</v>
      </c>
      <c r="J553" s="44">
        <f t="shared" si="320"/>
        <v>110.23</v>
      </c>
      <c r="K553" s="44">
        <f t="shared" si="320"/>
        <v>110.23</v>
      </c>
      <c r="L553" s="44">
        <f t="shared" si="320"/>
        <v>110.23</v>
      </c>
      <c r="M553" s="44">
        <f t="shared" si="320"/>
        <v>110.23</v>
      </c>
      <c r="N553" s="44">
        <f t="shared" si="320"/>
        <v>110.23</v>
      </c>
      <c r="O553" s="44">
        <f t="shared" si="320"/>
        <v>110.23</v>
      </c>
      <c r="P553" s="44">
        <f t="shared" si="320"/>
        <v>110.23</v>
      </c>
      <c r="Q553" s="44">
        <f t="shared" si="320"/>
        <v>110.23</v>
      </c>
      <c r="R553" s="44">
        <f t="shared" si="320"/>
        <v>110.23</v>
      </c>
      <c r="S553" s="44">
        <f t="shared" si="320"/>
        <v>110.23</v>
      </c>
      <c r="T553" s="44">
        <f t="shared" si="320"/>
        <v>110.23</v>
      </c>
      <c r="U553" s="44">
        <f t="shared" si="320"/>
        <v>110.23</v>
      </c>
      <c r="V553" s="44">
        <f t="shared" si="320"/>
        <v>110.23</v>
      </c>
      <c r="W553" s="44">
        <f t="shared" si="320"/>
        <v>110.23</v>
      </c>
      <c r="X553" s="44">
        <f t="shared" si="320"/>
        <v>110.23</v>
      </c>
      <c r="Y553" s="44">
        <f t="shared" si="320"/>
        <v>110.23</v>
      </c>
      <c r="Z553" s="44">
        <f t="shared" si="320"/>
        <v>110.23</v>
      </c>
      <c r="AA553" s="44">
        <f t="shared" si="320"/>
        <v>110.23</v>
      </c>
    </row>
    <row r="554" spans="1:27" x14ac:dyDescent="0.2">
      <c r="A554" s="98" t="s">
        <v>2192</v>
      </c>
      <c r="B554" s="28" t="str">
        <f>"15"&amp;"."&amp;$B$800&amp;"."&amp;$B$801</f>
        <v>15.12.2023</v>
      </c>
      <c r="C554" s="90" t="s">
        <v>76</v>
      </c>
      <c r="D554" s="91">
        <f>ROUND(((D555+D556+D558+D557)/1000),5)</f>
        <v>4.86625</v>
      </c>
      <c r="E554" s="91">
        <f>ROUND(((E555+E556+E558+E557)/1000),5)</f>
        <v>4.8140499999999999</v>
      </c>
      <c r="F554" s="91">
        <f>ROUND(((F555+F556+F558+F557)/1000),5)</f>
        <v>4.7710400000000002</v>
      </c>
      <c r="G554" s="91">
        <f t="shared" ref="G554:AA554" si="321">ROUND(((G555+G556+G558+G557)/1000),5)</f>
        <v>4.7591900000000003</v>
      </c>
      <c r="H554" s="91">
        <f t="shared" si="321"/>
        <v>4.8140700000000001</v>
      </c>
      <c r="I554" s="91">
        <f t="shared" si="321"/>
        <v>4.9297599999999999</v>
      </c>
      <c r="J554" s="91">
        <f t="shared" si="321"/>
        <v>5.1459200000000003</v>
      </c>
      <c r="K554" s="91">
        <f t="shared" si="321"/>
        <v>5.4832799999999997</v>
      </c>
      <c r="L554" s="91">
        <f t="shared" si="321"/>
        <v>5.6908000000000003</v>
      </c>
      <c r="M554" s="91">
        <f t="shared" si="321"/>
        <v>5.71523</v>
      </c>
      <c r="N554" s="91">
        <f t="shared" si="321"/>
        <v>5.7455800000000004</v>
      </c>
      <c r="O554" s="91">
        <f t="shared" si="321"/>
        <v>5.7492299999999998</v>
      </c>
      <c r="P554" s="91">
        <f t="shared" si="321"/>
        <v>5.7461500000000001</v>
      </c>
      <c r="Q554" s="91">
        <f t="shared" si="321"/>
        <v>5.7510199999999996</v>
      </c>
      <c r="R554" s="91">
        <f t="shared" si="321"/>
        <v>5.7513699999999996</v>
      </c>
      <c r="S554" s="91">
        <f t="shared" si="321"/>
        <v>5.7172000000000001</v>
      </c>
      <c r="T554" s="91">
        <f t="shared" si="321"/>
        <v>5.7777099999999999</v>
      </c>
      <c r="U554" s="91">
        <f t="shared" si="321"/>
        <v>5.7824099999999996</v>
      </c>
      <c r="V554" s="91">
        <f t="shared" si="321"/>
        <v>5.7739000000000003</v>
      </c>
      <c r="W554" s="91">
        <f t="shared" si="321"/>
        <v>5.7110599999999998</v>
      </c>
      <c r="X554" s="91">
        <f t="shared" si="321"/>
        <v>5.5540399999999996</v>
      </c>
      <c r="Y554" s="91">
        <f t="shared" si="321"/>
        <v>5.4097</v>
      </c>
      <c r="Z554" s="91">
        <f t="shared" si="321"/>
        <v>5.2048399999999999</v>
      </c>
      <c r="AA554" s="91">
        <f t="shared" si="321"/>
        <v>4.9840400000000002</v>
      </c>
    </row>
    <row r="555" spans="1:27" ht="12.75" customHeight="1" outlineLevel="1" x14ac:dyDescent="0.2">
      <c r="A555" s="99" t="s">
        <v>2193</v>
      </c>
      <c r="B555" s="63" t="s">
        <v>238</v>
      </c>
      <c r="C555" s="43" t="s">
        <v>79</v>
      </c>
      <c r="D555" s="44">
        <v>1192.9000000000001</v>
      </c>
      <c r="E555" s="44">
        <v>1140.7</v>
      </c>
      <c r="F555" s="44">
        <v>1097.69</v>
      </c>
      <c r="G555" s="44">
        <v>1085.8399999999999</v>
      </c>
      <c r="H555" s="44">
        <v>1140.72</v>
      </c>
      <c r="I555" s="44">
        <v>1256.4100000000001</v>
      </c>
      <c r="J555" s="44">
        <v>1472.57</v>
      </c>
      <c r="K555" s="44">
        <v>1809.93</v>
      </c>
      <c r="L555" s="44">
        <v>2017.45</v>
      </c>
      <c r="M555" s="44">
        <v>2041.88</v>
      </c>
      <c r="N555" s="44">
        <v>2072.23</v>
      </c>
      <c r="O555" s="44">
        <v>2075.88</v>
      </c>
      <c r="P555" s="44">
        <v>2072.8000000000002</v>
      </c>
      <c r="Q555" s="44">
        <v>2077.67</v>
      </c>
      <c r="R555" s="44">
        <v>2078.02</v>
      </c>
      <c r="S555" s="44">
        <v>2043.85</v>
      </c>
      <c r="T555" s="44">
        <v>2104.36</v>
      </c>
      <c r="U555" s="44">
        <v>2109.06</v>
      </c>
      <c r="V555" s="44">
        <v>2100.5500000000002</v>
      </c>
      <c r="W555" s="44">
        <v>2037.71</v>
      </c>
      <c r="X555" s="44">
        <v>1880.69</v>
      </c>
      <c r="Y555" s="44">
        <v>1736.35</v>
      </c>
      <c r="Z555" s="44">
        <v>1531.49</v>
      </c>
      <c r="AA555" s="44">
        <v>1310.69</v>
      </c>
    </row>
    <row r="556" spans="1:27" ht="12.75" customHeight="1" outlineLevel="1" x14ac:dyDescent="0.2">
      <c r="A556" s="99" t="s">
        <v>2194</v>
      </c>
      <c r="B556" s="63" t="s">
        <v>90</v>
      </c>
      <c r="C556" s="43" t="s">
        <v>79</v>
      </c>
      <c r="D556" s="44">
        <f>$D$486</f>
        <v>3559.77</v>
      </c>
      <c r="E556" s="44">
        <f t="shared" ref="E556:AA556" si="322">$D$486</f>
        <v>3559.77</v>
      </c>
      <c r="F556" s="44">
        <f t="shared" si="322"/>
        <v>3559.77</v>
      </c>
      <c r="G556" s="44">
        <f t="shared" si="322"/>
        <v>3559.77</v>
      </c>
      <c r="H556" s="44">
        <f t="shared" si="322"/>
        <v>3559.77</v>
      </c>
      <c r="I556" s="44">
        <f t="shared" si="322"/>
        <v>3559.77</v>
      </c>
      <c r="J556" s="44">
        <f t="shared" si="322"/>
        <v>3559.77</v>
      </c>
      <c r="K556" s="44">
        <f t="shared" si="322"/>
        <v>3559.77</v>
      </c>
      <c r="L556" s="44">
        <f t="shared" si="322"/>
        <v>3559.77</v>
      </c>
      <c r="M556" s="44">
        <f t="shared" si="322"/>
        <v>3559.77</v>
      </c>
      <c r="N556" s="44">
        <f t="shared" si="322"/>
        <v>3559.77</v>
      </c>
      <c r="O556" s="44">
        <f t="shared" si="322"/>
        <v>3559.77</v>
      </c>
      <c r="P556" s="44">
        <f t="shared" si="322"/>
        <v>3559.77</v>
      </c>
      <c r="Q556" s="44">
        <f t="shared" si="322"/>
        <v>3559.77</v>
      </c>
      <c r="R556" s="44">
        <f t="shared" si="322"/>
        <v>3559.77</v>
      </c>
      <c r="S556" s="44">
        <f t="shared" si="322"/>
        <v>3559.77</v>
      </c>
      <c r="T556" s="44">
        <f t="shared" si="322"/>
        <v>3559.77</v>
      </c>
      <c r="U556" s="44">
        <f t="shared" si="322"/>
        <v>3559.77</v>
      </c>
      <c r="V556" s="44">
        <f t="shared" si="322"/>
        <v>3559.77</v>
      </c>
      <c r="W556" s="44">
        <f t="shared" si="322"/>
        <v>3559.77</v>
      </c>
      <c r="X556" s="44">
        <f t="shared" si="322"/>
        <v>3559.77</v>
      </c>
      <c r="Y556" s="44">
        <f t="shared" si="322"/>
        <v>3559.77</v>
      </c>
      <c r="Z556" s="44">
        <f t="shared" si="322"/>
        <v>3559.77</v>
      </c>
      <c r="AA556" s="44">
        <f t="shared" si="322"/>
        <v>3559.77</v>
      </c>
    </row>
    <row r="557" spans="1:27" ht="12.75" customHeight="1" outlineLevel="1" x14ac:dyDescent="0.2">
      <c r="A557" s="99" t="s">
        <v>2195</v>
      </c>
      <c r="B557" s="63" t="s">
        <v>83</v>
      </c>
      <c r="C557" s="43" t="s">
        <v>79</v>
      </c>
      <c r="D557" s="44">
        <v>3.35</v>
      </c>
      <c r="E557" s="44">
        <v>3.35</v>
      </c>
      <c r="F557" s="44">
        <v>3.35</v>
      </c>
      <c r="G557" s="44">
        <v>3.35</v>
      </c>
      <c r="H557" s="44">
        <v>3.35</v>
      </c>
      <c r="I557" s="44">
        <v>3.35</v>
      </c>
      <c r="J557" s="44">
        <v>3.35</v>
      </c>
      <c r="K557" s="44">
        <v>3.35</v>
      </c>
      <c r="L557" s="44">
        <v>3.35</v>
      </c>
      <c r="M557" s="44">
        <v>3.35</v>
      </c>
      <c r="N557" s="44">
        <v>3.35</v>
      </c>
      <c r="O557" s="44">
        <v>3.35</v>
      </c>
      <c r="P557" s="44">
        <v>3.35</v>
      </c>
      <c r="Q557" s="44">
        <v>3.35</v>
      </c>
      <c r="R557" s="44">
        <v>3.35</v>
      </c>
      <c r="S557" s="44">
        <v>3.35</v>
      </c>
      <c r="T557" s="44">
        <v>3.35</v>
      </c>
      <c r="U557" s="44">
        <v>3.35</v>
      </c>
      <c r="V557" s="44">
        <v>3.35</v>
      </c>
      <c r="W557" s="44">
        <v>3.35</v>
      </c>
      <c r="X557" s="44">
        <v>3.35</v>
      </c>
      <c r="Y557" s="44">
        <v>3.35</v>
      </c>
      <c r="Z557" s="44">
        <v>3.35</v>
      </c>
      <c r="AA557" s="44">
        <v>3.35</v>
      </c>
    </row>
    <row r="558" spans="1:27" ht="12.75" customHeight="1" outlineLevel="1" x14ac:dyDescent="0.2">
      <c r="A558" s="99" t="s">
        <v>2196</v>
      </c>
      <c r="B558" s="63" t="s">
        <v>81</v>
      </c>
      <c r="C558" s="43" t="s">
        <v>79</v>
      </c>
      <c r="D558" s="44">
        <f>$D$11</f>
        <v>110.23</v>
      </c>
      <c r="E558" s="44">
        <f t="shared" ref="E558:AA558" si="323">$D$11</f>
        <v>110.23</v>
      </c>
      <c r="F558" s="44">
        <f t="shared" si="323"/>
        <v>110.23</v>
      </c>
      <c r="G558" s="44">
        <f t="shared" si="323"/>
        <v>110.23</v>
      </c>
      <c r="H558" s="44">
        <f t="shared" si="323"/>
        <v>110.23</v>
      </c>
      <c r="I558" s="44">
        <f t="shared" si="323"/>
        <v>110.23</v>
      </c>
      <c r="J558" s="44">
        <f t="shared" si="323"/>
        <v>110.23</v>
      </c>
      <c r="K558" s="44">
        <f t="shared" si="323"/>
        <v>110.23</v>
      </c>
      <c r="L558" s="44">
        <f t="shared" si="323"/>
        <v>110.23</v>
      </c>
      <c r="M558" s="44">
        <f t="shared" si="323"/>
        <v>110.23</v>
      </c>
      <c r="N558" s="44">
        <f t="shared" si="323"/>
        <v>110.23</v>
      </c>
      <c r="O558" s="44">
        <f t="shared" si="323"/>
        <v>110.23</v>
      </c>
      <c r="P558" s="44">
        <f t="shared" si="323"/>
        <v>110.23</v>
      </c>
      <c r="Q558" s="44">
        <f t="shared" si="323"/>
        <v>110.23</v>
      </c>
      <c r="R558" s="44">
        <f t="shared" si="323"/>
        <v>110.23</v>
      </c>
      <c r="S558" s="44">
        <f t="shared" si="323"/>
        <v>110.23</v>
      </c>
      <c r="T558" s="44">
        <f t="shared" si="323"/>
        <v>110.23</v>
      </c>
      <c r="U558" s="44">
        <f t="shared" si="323"/>
        <v>110.23</v>
      </c>
      <c r="V558" s="44">
        <f t="shared" si="323"/>
        <v>110.23</v>
      </c>
      <c r="W558" s="44">
        <f t="shared" si="323"/>
        <v>110.23</v>
      </c>
      <c r="X558" s="44">
        <f t="shared" si="323"/>
        <v>110.23</v>
      </c>
      <c r="Y558" s="44">
        <f t="shared" si="323"/>
        <v>110.23</v>
      </c>
      <c r="Z558" s="44">
        <f t="shared" si="323"/>
        <v>110.23</v>
      </c>
      <c r="AA558" s="44">
        <f t="shared" si="323"/>
        <v>110.23</v>
      </c>
    </row>
    <row r="559" spans="1:27" x14ac:dyDescent="0.2">
      <c r="A559" s="98" t="s">
        <v>2197</v>
      </c>
      <c r="B559" s="28" t="str">
        <f>"16"&amp;"."&amp;$B$800&amp;"."&amp;$B$801</f>
        <v>16.12.2023</v>
      </c>
      <c r="C559" s="90" t="s">
        <v>76</v>
      </c>
      <c r="D559" s="91">
        <f>ROUND(((D560+D561+D563+D562)/1000),5)</f>
        <v>4.93384</v>
      </c>
      <c r="E559" s="91">
        <f>ROUND(((E560+E561+E563+E562)/1000),5)</f>
        <v>4.8937200000000001</v>
      </c>
      <c r="F559" s="91">
        <f>ROUND(((F560+F561+F563+F562)/1000),5)</f>
        <v>4.8725300000000002</v>
      </c>
      <c r="G559" s="91">
        <f t="shared" ref="G559:AA559" si="324">ROUND(((G560+G561+G563+G562)/1000),5)</f>
        <v>4.8390300000000002</v>
      </c>
      <c r="H559" s="91">
        <f t="shared" si="324"/>
        <v>4.8729100000000001</v>
      </c>
      <c r="I559" s="91">
        <f t="shared" si="324"/>
        <v>4.9302900000000003</v>
      </c>
      <c r="J559" s="91">
        <f t="shared" si="324"/>
        <v>5.04392</v>
      </c>
      <c r="K559" s="91">
        <f t="shared" si="324"/>
        <v>5.1960899999999999</v>
      </c>
      <c r="L559" s="91">
        <f t="shared" si="324"/>
        <v>5.5289400000000004</v>
      </c>
      <c r="M559" s="91">
        <f t="shared" si="324"/>
        <v>5.5967500000000001</v>
      </c>
      <c r="N559" s="91">
        <f t="shared" si="324"/>
        <v>5.6638599999999997</v>
      </c>
      <c r="O559" s="91">
        <f t="shared" si="324"/>
        <v>5.6637500000000003</v>
      </c>
      <c r="P559" s="91">
        <f t="shared" si="324"/>
        <v>5.6583100000000002</v>
      </c>
      <c r="Q559" s="91">
        <f t="shared" si="324"/>
        <v>5.6615599999999997</v>
      </c>
      <c r="R559" s="91">
        <f t="shared" si="324"/>
        <v>5.5261300000000002</v>
      </c>
      <c r="S559" s="91">
        <f t="shared" si="324"/>
        <v>5.5806399999999998</v>
      </c>
      <c r="T559" s="91">
        <f t="shared" si="324"/>
        <v>5.7486199999999998</v>
      </c>
      <c r="U559" s="91">
        <f t="shared" si="324"/>
        <v>5.8340500000000004</v>
      </c>
      <c r="V559" s="91">
        <f t="shared" si="324"/>
        <v>5.7866999999999997</v>
      </c>
      <c r="W559" s="91">
        <f t="shared" si="324"/>
        <v>5.6914600000000002</v>
      </c>
      <c r="X559" s="91">
        <f t="shared" si="324"/>
        <v>5.4442000000000004</v>
      </c>
      <c r="Y559" s="91">
        <f t="shared" si="324"/>
        <v>5.4159300000000004</v>
      </c>
      <c r="Z559" s="91">
        <f t="shared" si="324"/>
        <v>5.1237700000000004</v>
      </c>
      <c r="AA559" s="91">
        <f t="shared" si="324"/>
        <v>5.00183</v>
      </c>
    </row>
    <row r="560" spans="1:27" ht="12.75" customHeight="1" outlineLevel="1" x14ac:dyDescent="0.2">
      <c r="A560" s="99" t="s">
        <v>2198</v>
      </c>
      <c r="B560" s="63" t="s">
        <v>238</v>
      </c>
      <c r="C560" s="43" t="s">
        <v>79</v>
      </c>
      <c r="D560" s="44">
        <v>1260.49</v>
      </c>
      <c r="E560" s="44">
        <v>1220.3699999999999</v>
      </c>
      <c r="F560" s="44">
        <v>1199.18</v>
      </c>
      <c r="G560" s="44">
        <v>1165.68</v>
      </c>
      <c r="H560" s="44">
        <v>1199.56</v>
      </c>
      <c r="I560" s="44">
        <v>1256.94</v>
      </c>
      <c r="J560" s="44">
        <v>1370.57</v>
      </c>
      <c r="K560" s="44">
        <v>1522.74</v>
      </c>
      <c r="L560" s="44">
        <v>1855.59</v>
      </c>
      <c r="M560" s="44">
        <v>1923.4</v>
      </c>
      <c r="N560" s="44">
        <v>1990.51</v>
      </c>
      <c r="O560" s="44">
        <v>1990.4</v>
      </c>
      <c r="P560" s="44">
        <v>1984.96</v>
      </c>
      <c r="Q560" s="44">
        <v>1988.21</v>
      </c>
      <c r="R560" s="44">
        <v>1852.78</v>
      </c>
      <c r="S560" s="44">
        <v>1907.29</v>
      </c>
      <c r="T560" s="44">
        <v>2075.27</v>
      </c>
      <c r="U560" s="44">
        <v>2160.6999999999998</v>
      </c>
      <c r="V560" s="44">
        <v>2113.35</v>
      </c>
      <c r="W560" s="44">
        <v>2018.11</v>
      </c>
      <c r="X560" s="44">
        <v>1770.85</v>
      </c>
      <c r="Y560" s="44">
        <v>1742.58</v>
      </c>
      <c r="Z560" s="44">
        <v>1450.42</v>
      </c>
      <c r="AA560" s="44">
        <v>1328.48</v>
      </c>
    </row>
    <row r="561" spans="1:27" ht="12.75" customHeight="1" outlineLevel="1" x14ac:dyDescent="0.2">
      <c r="A561" s="99" t="s">
        <v>2199</v>
      </c>
      <c r="B561" s="63" t="s">
        <v>90</v>
      </c>
      <c r="C561" s="43" t="s">
        <v>79</v>
      </c>
      <c r="D561" s="44">
        <f>$D$486</f>
        <v>3559.77</v>
      </c>
      <c r="E561" s="44">
        <f t="shared" ref="E561:AA561" si="325">$D$486</f>
        <v>3559.77</v>
      </c>
      <c r="F561" s="44">
        <f t="shared" si="325"/>
        <v>3559.77</v>
      </c>
      <c r="G561" s="44">
        <f t="shared" si="325"/>
        <v>3559.77</v>
      </c>
      <c r="H561" s="44">
        <f t="shared" si="325"/>
        <v>3559.77</v>
      </c>
      <c r="I561" s="44">
        <f t="shared" si="325"/>
        <v>3559.77</v>
      </c>
      <c r="J561" s="44">
        <f t="shared" si="325"/>
        <v>3559.77</v>
      </c>
      <c r="K561" s="44">
        <f t="shared" si="325"/>
        <v>3559.77</v>
      </c>
      <c r="L561" s="44">
        <f t="shared" si="325"/>
        <v>3559.77</v>
      </c>
      <c r="M561" s="44">
        <f t="shared" si="325"/>
        <v>3559.77</v>
      </c>
      <c r="N561" s="44">
        <f t="shared" si="325"/>
        <v>3559.77</v>
      </c>
      <c r="O561" s="44">
        <f t="shared" si="325"/>
        <v>3559.77</v>
      </c>
      <c r="P561" s="44">
        <f t="shared" si="325"/>
        <v>3559.77</v>
      </c>
      <c r="Q561" s="44">
        <f t="shared" si="325"/>
        <v>3559.77</v>
      </c>
      <c r="R561" s="44">
        <f t="shared" si="325"/>
        <v>3559.77</v>
      </c>
      <c r="S561" s="44">
        <f t="shared" si="325"/>
        <v>3559.77</v>
      </c>
      <c r="T561" s="44">
        <f t="shared" si="325"/>
        <v>3559.77</v>
      </c>
      <c r="U561" s="44">
        <f t="shared" si="325"/>
        <v>3559.77</v>
      </c>
      <c r="V561" s="44">
        <f t="shared" si="325"/>
        <v>3559.77</v>
      </c>
      <c r="W561" s="44">
        <f t="shared" si="325"/>
        <v>3559.77</v>
      </c>
      <c r="X561" s="44">
        <f t="shared" si="325"/>
        <v>3559.77</v>
      </c>
      <c r="Y561" s="44">
        <f t="shared" si="325"/>
        <v>3559.77</v>
      </c>
      <c r="Z561" s="44">
        <f t="shared" si="325"/>
        <v>3559.77</v>
      </c>
      <c r="AA561" s="44">
        <f t="shared" si="325"/>
        <v>3559.77</v>
      </c>
    </row>
    <row r="562" spans="1:27" ht="12.75" customHeight="1" outlineLevel="1" x14ac:dyDescent="0.2">
      <c r="A562" s="99" t="s">
        <v>2200</v>
      </c>
      <c r="B562" s="63" t="s">
        <v>83</v>
      </c>
      <c r="C562" s="43" t="s">
        <v>79</v>
      </c>
      <c r="D562" s="44">
        <v>3.35</v>
      </c>
      <c r="E562" s="44">
        <v>3.35</v>
      </c>
      <c r="F562" s="44">
        <v>3.35</v>
      </c>
      <c r="G562" s="44">
        <v>3.35</v>
      </c>
      <c r="H562" s="44">
        <v>3.35</v>
      </c>
      <c r="I562" s="44">
        <v>3.35</v>
      </c>
      <c r="J562" s="44">
        <v>3.35</v>
      </c>
      <c r="K562" s="44">
        <v>3.35</v>
      </c>
      <c r="L562" s="44">
        <v>3.35</v>
      </c>
      <c r="M562" s="44">
        <v>3.35</v>
      </c>
      <c r="N562" s="44">
        <v>3.35</v>
      </c>
      <c r="O562" s="44">
        <v>3.35</v>
      </c>
      <c r="P562" s="44">
        <v>3.35</v>
      </c>
      <c r="Q562" s="44">
        <v>3.35</v>
      </c>
      <c r="R562" s="44">
        <v>3.35</v>
      </c>
      <c r="S562" s="44">
        <v>3.35</v>
      </c>
      <c r="T562" s="44">
        <v>3.35</v>
      </c>
      <c r="U562" s="44">
        <v>3.35</v>
      </c>
      <c r="V562" s="44">
        <v>3.35</v>
      </c>
      <c r="W562" s="44">
        <v>3.35</v>
      </c>
      <c r="X562" s="44">
        <v>3.35</v>
      </c>
      <c r="Y562" s="44">
        <v>3.35</v>
      </c>
      <c r="Z562" s="44">
        <v>3.35</v>
      </c>
      <c r="AA562" s="44">
        <v>3.35</v>
      </c>
    </row>
    <row r="563" spans="1:27" ht="12.75" customHeight="1" outlineLevel="1" x14ac:dyDescent="0.2">
      <c r="A563" s="99" t="s">
        <v>2201</v>
      </c>
      <c r="B563" s="63" t="s">
        <v>81</v>
      </c>
      <c r="C563" s="43" t="s">
        <v>79</v>
      </c>
      <c r="D563" s="44">
        <f>$D$11</f>
        <v>110.23</v>
      </c>
      <c r="E563" s="44">
        <f t="shared" ref="E563:AA563" si="326">$D$11</f>
        <v>110.23</v>
      </c>
      <c r="F563" s="44">
        <f t="shared" si="326"/>
        <v>110.23</v>
      </c>
      <c r="G563" s="44">
        <f t="shared" si="326"/>
        <v>110.23</v>
      </c>
      <c r="H563" s="44">
        <f t="shared" si="326"/>
        <v>110.23</v>
      </c>
      <c r="I563" s="44">
        <f t="shared" si="326"/>
        <v>110.23</v>
      </c>
      <c r="J563" s="44">
        <f t="shared" si="326"/>
        <v>110.23</v>
      </c>
      <c r="K563" s="44">
        <f t="shared" si="326"/>
        <v>110.23</v>
      </c>
      <c r="L563" s="44">
        <f t="shared" si="326"/>
        <v>110.23</v>
      </c>
      <c r="M563" s="44">
        <f t="shared" si="326"/>
        <v>110.23</v>
      </c>
      <c r="N563" s="44">
        <f t="shared" si="326"/>
        <v>110.23</v>
      </c>
      <c r="O563" s="44">
        <f t="shared" si="326"/>
        <v>110.23</v>
      </c>
      <c r="P563" s="44">
        <f t="shared" si="326"/>
        <v>110.23</v>
      </c>
      <c r="Q563" s="44">
        <f t="shared" si="326"/>
        <v>110.23</v>
      </c>
      <c r="R563" s="44">
        <f t="shared" si="326"/>
        <v>110.23</v>
      </c>
      <c r="S563" s="44">
        <f t="shared" si="326"/>
        <v>110.23</v>
      </c>
      <c r="T563" s="44">
        <f t="shared" si="326"/>
        <v>110.23</v>
      </c>
      <c r="U563" s="44">
        <f t="shared" si="326"/>
        <v>110.23</v>
      </c>
      <c r="V563" s="44">
        <f t="shared" si="326"/>
        <v>110.23</v>
      </c>
      <c r="W563" s="44">
        <f t="shared" si="326"/>
        <v>110.23</v>
      </c>
      <c r="X563" s="44">
        <f t="shared" si="326"/>
        <v>110.23</v>
      </c>
      <c r="Y563" s="44">
        <f t="shared" si="326"/>
        <v>110.23</v>
      </c>
      <c r="Z563" s="44">
        <f t="shared" si="326"/>
        <v>110.23</v>
      </c>
      <c r="AA563" s="44">
        <f t="shared" si="326"/>
        <v>110.23</v>
      </c>
    </row>
    <row r="564" spans="1:27" x14ac:dyDescent="0.2">
      <c r="A564" s="98" t="s">
        <v>2202</v>
      </c>
      <c r="B564" s="28" t="str">
        <f>"17"&amp;"."&amp;$B$800&amp;"."&amp;$B$801</f>
        <v>17.12.2023</v>
      </c>
      <c r="C564" s="90" t="s">
        <v>76</v>
      </c>
      <c r="D564" s="91">
        <f>ROUND(((D565+D566+D568+D567)/1000),5)</f>
        <v>4.94137</v>
      </c>
      <c r="E564" s="91">
        <f>ROUND(((E565+E566+E568+E567)/1000),5)</f>
        <v>4.9064699999999997</v>
      </c>
      <c r="F564" s="91">
        <f>ROUND(((F565+F566+F568+F567)/1000),5)</f>
        <v>4.8719200000000003</v>
      </c>
      <c r="G564" s="91">
        <f t="shared" ref="G564:AA564" si="327">ROUND(((G565+G566+G568+G567)/1000),5)</f>
        <v>4.8454899999999999</v>
      </c>
      <c r="H564" s="91">
        <f t="shared" si="327"/>
        <v>4.8453200000000001</v>
      </c>
      <c r="I564" s="91">
        <f t="shared" si="327"/>
        <v>4.8894500000000001</v>
      </c>
      <c r="J564" s="91">
        <f t="shared" si="327"/>
        <v>4.92204</v>
      </c>
      <c r="K564" s="91">
        <f t="shared" si="327"/>
        <v>5.1314900000000003</v>
      </c>
      <c r="L564" s="91">
        <f t="shared" si="327"/>
        <v>5.3378300000000003</v>
      </c>
      <c r="M564" s="91">
        <f t="shared" si="327"/>
        <v>5.4247100000000001</v>
      </c>
      <c r="N564" s="91">
        <f t="shared" si="327"/>
        <v>5.46624</v>
      </c>
      <c r="O564" s="91">
        <f t="shared" si="327"/>
        <v>5.4875299999999996</v>
      </c>
      <c r="P564" s="91">
        <f t="shared" si="327"/>
        <v>5.4918800000000001</v>
      </c>
      <c r="Q564" s="91">
        <f t="shared" si="327"/>
        <v>5.5027299999999997</v>
      </c>
      <c r="R564" s="91">
        <f t="shared" si="327"/>
        <v>5.4878200000000001</v>
      </c>
      <c r="S564" s="91">
        <f t="shared" si="327"/>
        <v>5.4821499999999999</v>
      </c>
      <c r="T564" s="91">
        <f t="shared" si="327"/>
        <v>5.4446099999999999</v>
      </c>
      <c r="U564" s="91">
        <f t="shared" si="327"/>
        <v>5.4880599999999999</v>
      </c>
      <c r="V564" s="91">
        <f t="shared" si="327"/>
        <v>5.6204599999999996</v>
      </c>
      <c r="W564" s="91">
        <f t="shared" si="327"/>
        <v>5.4385199999999996</v>
      </c>
      <c r="X564" s="91">
        <f t="shared" si="327"/>
        <v>5.4508999999999999</v>
      </c>
      <c r="Y564" s="91">
        <f t="shared" si="327"/>
        <v>5.4107500000000002</v>
      </c>
      <c r="Z564" s="91">
        <f t="shared" si="327"/>
        <v>5.14907</v>
      </c>
      <c r="AA564" s="91">
        <f t="shared" si="327"/>
        <v>4.9407500000000004</v>
      </c>
    </row>
    <row r="565" spans="1:27" ht="12.75" customHeight="1" outlineLevel="1" x14ac:dyDescent="0.2">
      <c r="A565" s="99" t="s">
        <v>2203</v>
      </c>
      <c r="B565" s="63" t="s">
        <v>238</v>
      </c>
      <c r="C565" s="43" t="s">
        <v>79</v>
      </c>
      <c r="D565" s="44">
        <v>1268.02</v>
      </c>
      <c r="E565" s="44">
        <v>1233.1199999999999</v>
      </c>
      <c r="F565" s="44">
        <v>1198.57</v>
      </c>
      <c r="G565" s="44">
        <v>1172.1400000000001</v>
      </c>
      <c r="H565" s="44">
        <v>1171.97</v>
      </c>
      <c r="I565" s="44">
        <v>1216.0999999999999</v>
      </c>
      <c r="J565" s="44">
        <v>1248.69</v>
      </c>
      <c r="K565" s="44">
        <v>1458.14</v>
      </c>
      <c r="L565" s="44">
        <v>1664.48</v>
      </c>
      <c r="M565" s="44">
        <v>1751.36</v>
      </c>
      <c r="N565" s="44">
        <v>1792.89</v>
      </c>
      <c r="O565" s="44">
        <v>1814.18</v>
      </c>
      <c r="P565" s="44">
        <v>1818.53</v>
      </c>
      <c r="Q565" s="44">
        <v>1829.38</v>
      </c>
      <c r="R565" s="44">
        <v>1814.47</v>
      </c>
      <c r="S565" s="44">
        <v>1808.8</v>
      </c>
      <c r="T565" s="44">
        <v>1771.26</v>
      </c>
      <c r="U565" s="44">
        <v>1814.71</v>
      </c>
      <c r="V565" s="44">
        <v>1947.11</v>
      </c>
      <c r="W565" s="44">
        <v>1765.17</v>
      </c>
      <c r="X565" s="44">
        <v>1777.55</v>
      </c>
      <c r="Y565" s="44">
        <v>1737.4</v>
      </c>
      <c r="Z565" s="44">
        <v>1475.72</v>
      </c>
      <c r="AA565" s="44">
        <v>1267.4000000000001</v>
      </c>
    </row>
    <row r="566" spans="1:27" ht="12.75" customHeight="1" outlineLevel="1" x14ac:dyDescent="0.2">
      <c r="A566" s="99" t="s">
        <v>2204</v>
      </c>
      <c r="B566" s="63" t="s">
        <v>90</v>
      </c>
      <c r="C566" s="43" t="s">
        <v>79</v>
      </c>
      <c r="D566" s="44">
        <f>$D$486</f>
        <v>3559.77</v>
      </c>
      <c r="E566" s="44">
        <f t="shared" ref="E566:AA566" si="328">$D$486</f>
        <v>3559.77</v>
      </c>
      <c r="F566" s="44">
        <f t="shared" si="328"/>
        <v>3559.77</v>
      </c>
      <c r="G566" s="44">
        <f t="shared" si="328"/>
        <v>3559.77</v>
      </c>
      <c r="H566" s="44">
        <f t="shared" si="328"/>
        <v>3559.77</v>
      </c>
      <c r="I566" s="44">
        <f t="shared" si="328"/>
        <v>3559.77</v>
      </c>
      <c r="J566" s="44">
        <f t="shared" si="328"/>
        <v>3559.77</v>
      </c>
      <c r="K566" s="44">
        <f t="shared" si="328"/>
        <v>3559.77</v>
      </c>
      <c r="L566" s="44">
        <f t="shared" si="328"/>
        <v>3559.77</v>
      </c>
      <c r="M566" s="44">
        <f t="shared" si="328"/>
        <v>3559.77</v>
      </c>
      <c r="N566" s="44">
        <f t="shared" si="328"/>
        <v>3559.77</v>
      </c>
      <c r="O566" s="44">
        <f t="shared" si="328"/>
        <v>3559.77</v>
      </c>
      <c r="P566" s="44">
        <f t="shared" si="328"/>
        <v>3559.77</v>
      </c>
      <c r="Q566" s="44">
        <f t="shared" si="328"/>
        <v>3559.77</v>
      </c>
      <c r="R566" s="44">
        <f t="shared" si="328"/>
        <v>3559.77</v>
      </c>
      <c r="S566" s="44">
        <f t="shared" si="328"/>
        <v>3559.77</v>
      </c>
      <c r="T566" s="44">
        <f t="shared" si="328"/>
        <v>3559.77</v>
      </c>
      <c r="U566" s="44">
        <f t="shared" si="328"/>
        <v>3559.77</v>
      </c>
      <c r="V566" s="44">
        <f t="shared" si="328"/>
        <v>3559.77</v>
      </c>
      <c r="W566" s="44">
        <f t="shared" si="328"/>
        <v>3559.77</v>
      </c>
      <c r="X566" s="44">
        <f t="shared" si="328"/>
        <v>3559.77</v>
      </c>
      <c r="Y566" s="44">
        <f t="shared" si="328"/>
        <v>3559.77</v>
      </c>
      <c r="Z566" s="44">
        <f t="shared" si="328"/>
        <v>3559.77</v>
      </c>
      <c r="AA566" s="44">
        <f t="shared" si="328"/>
        <v>3559.77</v>
      </c>
    </row>
    <row r="567" spans="1:27" ht="12.75" customHeight="1" outlineLevel="1" x14ac:dyDescent="0.2">
      <c r="A567" s="99" t="s">
        <v>2205</v>
      </c>
      <c r="B567" s="63" t="s">
        <v>83</v>
      </c>
      <c r="C567" s="43" t="s">
        <v>79</v>
      </c>
      <c r="D567" s="44">
        <v>3.35</v>
      </c>
      <c r="E567" s="44">
        <v>3.35</v>
      </c>
      <c r="F567" s="44">
        <v>3.35</v>
      </c>
      <c r="G567" s="44">
        <v>3.35</v>
      </c>
      <c r="H567" s="44">
        <v>3.35</v>
      </c>
      <c r="I567" s="44">
        <v>3.35</v>
      </c>
      <c r="J567" s="44">
        <v>3.35</v>
      </c>
      <c r="K567" s="44">
        <v>3.35</v>
      </c>
      <c r="L567" s="44">
        <v>3.35</v>
      </c>
      <c r="M567" s="44">
        <v>3.35</v>
      </c>
      <c r="N567" s="44">
        <v>3.35</v>
      </c>
      <c r="O567" s="44">
        <v>3.35</v>
      </c>
      <c r="P567" s="44">
        <v>3.35</v>
      </c>
      <c r="Q567" s="44">
        <v>3.35</v>
      </c>
      <c r="R567" s="44">
        <v>3.35</v>
      </c>
      <c r="S567" s="44">
        <v>3.35</v>
      </c>
      <c r="T567" s="44">
        <v>3.35</v>
      </c>
      <c r="U567" s="44">
        <v>3.35</v>
      </c>
      <c r="V567" s="44">
        <v>3.35</v>
      </c>
      <c r="W567" s="44">
        <v>3.35</v>
      </c>
      <c r="X567" s="44">
        <v>3.35</v>
      </c>
      <c r="Y567" s="44">
        <v>3.35</v>
      </c>
      <c r="Z567" s="44">
        <v>3.35</v>
      </c>
      <c r="AA567" s="44">
        <v>3.35</v>
      </c>
    </row>
    <row r="568" spans="1:27" ht="12.75" customHeight="1" outlineLevel="1" x14ac:dyDescent="0.2">
      <c r="A568" s="99" t="s">
        <v>2206</v>
      </c>
      <c r="B568" s="63" t="s">
        <v>81</v>
      </c>
      <c r="C568" s="43" t="s">
        <v>79</v>
      </c>
      <c r="D568" s="44">
        <f>$D$11</f>
        <v>110.23</v>
      </c>
      <c r="E568" s="44">
        <f t="shared" ref="E568:AA568" si="329">$D$11</f>
        <v>110.23</v>
      </c>
      <c r="F568" s="44">
        <f t="shared" si="329"/>
        <v>110.23</v>
      </c>
      <c r="G568" s="44">
        <f t="shared" si="329"/>
        <v>110.23</v>
      </c>
      <c r="H568" s="44">
        <f t="shared" si="329"/>
        <v>110.23</v>
      </c>
      <c r="I568" s="44">
        <f t="shared" si="329"/>
        <v>110.23</v>
      </c>
      <c r="J568" s="44">
        <f t="shared" si="329"/>
        <v>110.23</v>
      </c>
      <c r="K568" s="44">
        <f t="shared" si="329"/>
        <v>110.23</v>
      </c>
      <c r="L568" s="44">
        <f t="shared" si="329"/>
        <v>110.23</v>
      </c>
      <c r="M568" s="44">
        <f t="shared" si="329"/>
        <v>110.23</v>
      </c>
      <c r="N568" s="44">
        <f t="shared" si="329"/>
        <v>110.23</v>
      </c>
      <c r="O568" s="44">
        <f t="shared" si="329"/>
        <v>110.23</v>
      </c>
      <c r="P568" s="44">
        <f t="shared" si="329"/>
        <v>110.23</v>
      </c>
      <c r="Q568" s="44">
        <f t="shared" si="329"/>
        <v>110.23</v>
      </c>
      <c r="R568" s="44">
        <f t="shared" si="329"/>
        <v>110.23</v>
      </c>
      <c r="S568" s="44">
        <f t="shared" si="329"/>
        <v>110.23</v>
      </c>
      <c r="T568" s="44">
        <f t="shared" si="329"/>
        <v>110.23</v>
      </c>
      <c r="U568" s="44">
        <f t="shared" si="329"/>
        <v>110.23</v>
      </c>
      <c r="V568" s="44">
        <f t="shared" si="329"/>
        <v>110.23</v>
      </c>
      <c r="W568" s="44">
        <f t="shared" si="329"/>
        <v>110.23</v>
      </c>
      <c r="X568" s="44">
        <f t="shared" si="329"/>
        <v>110.23</v>
      </c>
      <c r="Y568" s="44">
        <f t="shared" si="329"/>
        <v>110.23</v>
      </c>
      <c r="Z568" s="44">
        <f t="shared" si="329"/>
        <v>110.23</v>
      </c>
      <c r="AA568" s="44">
        <f t="shared" si="329"/>
        <v>110.23</v>
      </c>
    </row>
    <row r="569" spans="1:27" x14ac:dyDescent="0.2">
      <c r="A569" s="98" t="s">
        <v>2207</v>
      </c>
      <c r="B569" s="28" t="str">
        <f>"18"&amp;"."&amp;$B$800&amp;"."&amp;$B$801</f>
        <v>18.12.2023</v>
      </c>
      <c r="C569" s="90" t="s">
        <v>76</v>
      </c>
      <c r="D569" s="91">
        <f>ROUND(((D570+D571+D573+D572)/1000),5)</f>
        <v>4.8824800000000002</v>
      </c>
      <c r="E569" s="91">
        <f>ROUND(((E570+E571+E573+E572)/1000),5)</f>
        <v>4.7891899999999996</v>
      </c>
      <c r="F569" s="91">
        <f>ROUND(((F570+F571+F573+F572)/1000),5)</f>
        <v>4.72356</v>
      </c>
      <c r="G569" s="91">
        <f t="shared" ref="G569:AA569" si="330">ROUND(((G570+G571+G573+G572)/1000),5)</f>
        <v>4.7218400000000003</v>
      </c>
      <c r="H569" s="91">
        <f t="shared" si="330"/>
        <v>4.7518099999999999</v>
      </c>
      <c r="I569" s="91">
        <f t="shared" si="330"/>
        <v>4.8857600000000003</v>
      </c>
      <c r="J569" s="91">
        <f t="shared" si="330"/>
        <v>5.1134300000000001</v>
      </c>
      <c r="K569" s="91">
        <f t="shared" si="330"/>
        <v>5.3985200000000004</v>
      </c>
      <c r="L569" s="91">
        <f t="shared" si="330"/>
        <v>5.6102999999999996</v>
      </c>
      <c r="M569" s="91">
        <f t="shared" si="330"/>
        <v>5.6515500000000003</v>
      </c>
      <c r="N569" s="91">
        <f t="shared" si="330"/>
        <v>5.64215</v>
      </c>
      <c r="O569" s="91">
        <f t="shared" si="330"/>
        <v>5.7147699999999997</v>
      </c>
      <c r="P569" s="91">
        <f t="shared" si="330"/>
        <v>5.7003899999999996</v>
      </c>
      <c r="Q569" s="91">
        <f t="shared" si="330"/>
        <v>5.7176200000000001</v>
      </c>
      <c r="R569" s="91">
        <f t="shared" si="330"/>
        <v>5.7098199999999997</v>
      </c>
      <c r="S569" s="91">
        <f t="shared" si="330"/>
        <v>5.6976699999999996</v>
      </c>
      <c r="T569" s="91">
        <f t="shared" si="330"/>
        <v>5.8753900000000003</v>
      </c>
      <c r="U569" s="91">
        <f t="shared" si="330"/>
        <v>5.9002999999999997</v>
      </c>
      <c r="V569" s="91">
        <f t="shared" si="330"/>
        <v>5.8178299999999998</v>
      </c>
      <c r="W569" s="91">
        <f t="shared" si="330"/>
        <v>5.6501799999999998</v>
      </c>
      <c r="X569" s="91">
        <f t="shared" si="330"/>
        <v>5.5514000000000001</v>
      </c>
      <c r="Y569" s="91">
        <f t="shared" si="330"/>
        <v>5.4034800000000001</v>
      </c>
      <c r="Z569" s="91">
        <f t="shared" si="330"/>
        <v>5.1394700000000002</v>
      </c>
      <c r="AA569" s="91">
        <f t="shared" si="330"/>
        <v>4.9093900000000001</v>
      </c>
    </row>
    <row r="570" spans="1:27" ht="12.75" customHeight="1" outlineLevel="1" x14ac:dyDescent="0.2">
      <c r="A570" s="99" t="s">
        <v>2208</v>
      </c>
      <c r="B570" s="63" t="s">
        <v>238</v>
      </c>
      <c r="C570" s="43" t="s">
        <v>79</v>
      </c>
      <c r="D570" s="44">
        <v>1209.1300000000001</v>
      </c>
      <c r="E570" s="44">
        <v>1115.8399999999999</v>
      </c>
      <c r="F570" s="44">
        <v>1050.21</v>
      </c>
      <c r="G570" s="44">
        <v>1048.49</v>
      </c>
      <c r="H570" s="44">
        <v>1078.46</v>
      </c>
      <c r="I570" s="44">
        <v>1212.4100000000001</v>
      </c>
      <c r="J570" s="44">
        <v>1440.08</v>
      </c>
      <c r="K570" s="44">
        <v>1725.17</v>
      </c>
      <c r="L570" s="44">
        <v>1936.95</v>
      </c>
      <c r="M570" s="44">
        <v>1978.2</v>
      </c>
      <c r="N570" s="44">
        <v>1968.8</v>
      </c>
      <c r="O570" s="44">
        <v>2041.42</v>
      </c>
      <c r="P570" s="44">
        <v>2027.04</v>
      </c>
      <c r="Q570" s="44">
        <v>2044.27</v>
      </c>
      <c r="R570" s="44">
        <v>2036.47</v>
      </c>
      <c r="S570" s="44">
        <v>2024.32</v>
      </c>
      <c r="T570" s="44">
        <v>2202.04</v>
      </c>
      <c r="U570" s="44">
        <v>2226.9499999999998</v>
      </c>
      <c r="V570" s="44">
        <v>2144.48</v>
      </c>
      <c r="W570" s="44">
        <v>1976.83</v>
      </c>
      <c r="X570" s="44">
        <v>1878.05</v>
      </c>
      <c r="Y570" s="44">
        <v>1730.13</v>
      </c>
      <c r="Z570" s="44">
        <v>1466.12</v>
      </c>
      <c r="AA570" s="44">
        <v>1236.04</v>
      </c>
    </row>
    <row r="571" spans="1:27" ht="12.75" customHeight="1" outlineLevel="1" x14ac:dyDescent="0.2">
      <c r="A571" s="99" t="s">
        <v>2209</v>
      </c>
      <c r="B571" s="63" t="s">
        <v>90</v>
      </c>
      <c r="C571" s="43" t="s">
        <v>79</v>
      </c>
      <c r="D571" s="44">
        <f>$D$486</f>
        <v>3559.77</v>
      </c>
      <c r="E571" s="44">
        <f t="shared" ref="E571:AA571" si="331">$D$486</f>
        <v>3559.77</v>
      </c>
      <c r="F571" s="44">
        <f t="shared" si="331"/>
        <v>3559.77</v>
      </c>
      <c r="G571" s="44">
        <f t="shared" si="331"/>
        <v>3559.77</v>
      </c>
      <c r="H571" s="44">
        <f t="shared" si="331"/>
        <v>3559.77</v>
      </c>
      <c r="I571" s="44">
        <f t="shared" si="331"/>
        <v>3559.77</v>
      </c>
      <c r="J571" s="44">
        <f t="shared" si="331"/>
        <v>3559.77</v>
      </c>
      <c r="K571" s="44">
        <f t="shared" si="331"/>
        <v>3559.77</v>
      </c>
      <c r="L571" s="44">
        <f t="shared" si="331"/>
        <v>3559.77</v>
      </c>
      <c r="M571" s="44">
        <f t="shared" si="331"/>
        <v>3559.77</v>
      </c>
      <c r="N571" s="44">
        <f t="shared" si="331"/>
        <v>3559.77</v>
      </c>
      <c r="O571" s="44">
        <f t="shared" si="331"/>
        <v>3559.77</v>
      </c>
      <c r="P571" s="44">
        <f t="shared" si="331"/>
        <v>3559.77</v>
      </c>
      <c r="Q571" s="44">
        <f t="shared" si="331"/>
        <v>3559.77</v>
      </c>
      <c r="R571" s="44">
        <f t="shared" si="331"/>
        <v>3559.77</v>
      </c>
      <c r="S571" s="44">
        <f t="shared" si="331"/>
        <v>3559.77</v>
      </c>
      <c r="T571" s="44">
        <f t="shared" si="331"/>
        <v>3559.77</v>
      </c>
      <c r="U571" s="44">
        <f t="shared" si="331"/>
        <v>3559.77</v>
      </c>
      <c r="V571" s="44">
        <f t="shared" si="331"/>
        <v>3559.77</v>
      </c>
      <c r="W571" s="44">
        <f t="shared" si="331"/>
        <v>3559.77</v>
      </c>
      <c r="X571" s="44">
        <f t="shared" si="331"/>
        <v>3559.77</v>
      </c>
      <c r="Y571" s="44">
        <f t="shared" si="331"/>
        <v>3559.77</v>
      </c>
      <c r="Z571" s="44">
        <f t="shared" si="331"/>
        <v>3559.77</v>
      </c>
      <c r="AA571" s="44">
        <f t="shared" si="331"/>
        <v>3559.77</v>
      </c>
    </row>
    <row r="572" spans="1:27" ht="12.75" customHeight="1" outlineLevel="1" x14ac:dyDescent="0.2">
      <c r="A572" s="99" t="s">
        <v>2210</v>
      </c>
      <c r="B572" s="63" t="s">
        <v>83</v>
      </c>
      <c r="C572" s="43" t="s">
        <v>79</v>
      </c>
      <c r="D572" s="44">
        <v>3.35</v>
      </c>
      <c r="E572" s="44">
        <v>3.35</v>
      </c>
      <c r="F572" s="44">
        <v>3.35</v>
      </c>
      <c r="G572" s="44">
        <v>3.35</v>
      </c>
      <c r="H572" s="44">
        <v>3.35</v>
      </c>
      <c r="I572" s="44">
        <v>3.35</v>
      </c>
      <c r="J572" s="44">
        <v>3.35</v>
      </c>
      <c r="K572" s="44">
        <v>3.35</v>
      </c>
      <c r="L572" s="44">
        <v>3.35</v>
      </c>
      <c r="M572" s="44">
        <v>3.35</v>
      </c>
      <c r="N572" s="44">
        <v>3.35</v>
      </c>
      <c r="O572" s="44">
        <v>3.35</v>
      </c>
      <c r="P572" s="44">
        <v>3.35</v>
      </c>
      <c r="Q572" s="44">
        <v>3.35</v>
      </c>
      <c r="R572" s="44">
        <v>3.35</v>
      </c>
      <c r="S572" s="44">
        <v>3.35</v>
      </c>
      <c r="T572" s="44">
        <v>3.35</v>
      </c>
      <c r="U572" s="44">
        <v>3.35</v>
      </c>
      <c r="V572" s="44">
        <v>3.35</v>
      </c>
      <c r="W572" s="44">
        <v>3.35</v>
      </c>
      <c r="X572" s="44">
        <v>3.35</v>
      </c>
      <c r="Y572" s="44">
        <v>3.35</v>
      </c>
      <c r="Z572" s="44">
        <v>3.35</v>
      </c>
      <c r="AA572" s="44">
        <v>3.35</v>
      </c>
    </row>
    <row r="573" spans="1:27" ht="12.75" customHeight="1" outlineLevel="1" x14ac:dyDescent="0.2">
      <c r="A573" s="99" t="s">
        <v>2211</v>
      </c>
      <c r="B573" s="63" t="s">
        <v>81</v>
      </c>
      <c r="C573" s="43" t="s">
        <v>79</v>
      </c>
      <c r="D573" s="44">
        <f>$D$11</f>
        <v>110.23</v>
      </c>
      <c r="E573" s="44">
        <f t="shared" ref="E573:AA573" si="332">$D$11</f>
        <v>110.23</v>
      </c>
      <c r="F573" s="44">
        <f t="shared" si="332"/>
        <v>110.23</v>
      </c>
      <c r="G573" s="44">
        <f t="shared" si="332"/>
        <v>110.23</v>
      </c>
      <c r="H573" s="44">
        <f t="shared" si="332"/>
        <v>110.23</v>
      </c>
      <c r="I573" s="44">
        <f t="shared" si="332"/>
        <v>110.23</v>
      </c>
      <c r="J573" s="44">
        <f t="shared" si="332"/>
        <v>110.23</v>
      </c>
      <c r="K573" s="44">
        <f t="shared" si="332"/>
        <v>110.23</v>
      </c>
      <c r="L573" s="44">
        <f t="shared" si="332"/>
        <v>110.23</v>
      </c>
      <c r="M573" s="44">
        <f t="shared" si="332"/>
        <v>110.23</v>
      </c>
      <c r="N573" s="44">
        <f t="shared" si="332"/>
        <v>110.23</v>
      </c>
      <c r="O573" s="44">
        <f t="shared" si="332"/>
        <v>110.23</v>
      </c>
      <c r="P573" s="44">
        <f t="shared" si="332"/>
        <v>110.23</v>
      </c>
      <c r="Q573" s="44">
        <f t="shared" si="332"/>
        <v>110.23</v>
      </c>
      <c r="R573" s="44">
        <f t="shared" si="332"/>
        <v>110.23</v>
      </c>
      <c r="S573" s="44">
        <f t="shared" si="332"/>
        <v>110.23</v>
      </c>
      <c r="T573" s="44">
        <f t="shared" si="332"/>
        <v>110.23</v>
      </c>
      <c r="U573" s="44">
        <f t="shared" si="332"/>
        <v>110.23</v>
      </c>
      <c r="V573" s="44">
        <f t="shared" si="332"/>
        <v>110.23</v>
      </c>
      <c r="W573" s="44">
        <f t="shared" si="332"/>
        <v>110.23</v>
      </c>
      <c r="X573" s="44">
        <f t="shared" si="332"/>
        <v>110.23</v>
      </c>
      <c r="Y573" s="44">
        <f t="shared" si="332"/>
        <v>110.23</v>
      </c>
      <c r="Z573" s="44">
        <f t="shared" si="332"/>
        <v>110.23</v>
      </c>
      <c r="AA573" s="44">
        <f t="shared" si="332"/>
        <v>110.23</v>
      </c>
    </row>
    <row r="574" spans="1:27" x14ac:dyDescent="0.2">
      <c r="A574" s="98" t="s">
        <v>2212</v>
      </c>
      <c r="B574" s="28" t="str">
        <f>"19"&amp;"."&amp;$B$800&amp;"."&amp;$B$801</f>
        <v>19.12.2023</v>
      </c>
      <c r="C574" s="90" t="s">
        <v>76</v>
      </c>
      <c r="D574" s="91">
        <f>ROUND(((D575+D576+D578+D577)/1000),5)</f>
        <v>4.8570700000000002</v>
      </c>
      <c r="E574" s="91">
        <f>ROUND(((E575+E576+E578+E577)/1000),5)</f>
        <v>4.7797999999999998</v>
      </c>
      <c r="F574" s="91">
        <f>ROUND(((F575+F576+F578+F577)/1000),5)</f>
        <v>4.7525399999999998</v>
      </c>
      <c r="G574" s="91">
        <f t="shared" ref="G574:AA574" si="333">ROUND(((G575+G576+G578+G577)/1000),5)</f>
        <v>4.7522599999999997</v>
      </c>
      <c r="H574" s="91">
        <f t="shared" si="333"/>
        <v>4.7606599999999997</v>
      </c>
      <c r="I574" s="91">
        <f t="shared" si="333"/>
        <v>4.9038500000000003</v>
      </c>
      <c r="J574" s="91">
        <f t="shared" si="333"/>
        <v>5.1271100000000001</v>
      </c>
      <c r="K574" s="91">
        <f t="shared" si="333"/>
        <v>5.3416800000000002</v>
      </c>
      <c r="L574" s="91">
        <f t="shared" si="333"/>
        <v>5.5683299999999996</v>
      </c>
      <c r="M574" s="91">
        <f t="shared" si="333"/>
        <v>5.6135299999999999</v>
      </c>
      <c r="N574" s="91">
        <f t="shared" si="333"/>
        <v>5.6522600000000001</v>
      </c>
      <c r="O574" s="91">
        <f t="shared" si="333"/>
        <v>5.6776799999999996</v>
      </c>
      <c r="P574" s="91">
        <f t="shared" si="333"/>
        <v>5.6658200000000001</v>
      </c>
      <c r="Q574" s="91">
        <f t="shared" si="333"/>
        <v>5.6808399999999999</v>
      </c>
      <c r="R574" s="91">
        <f t="shared" si="333"/>
        <v>5.68011</v>
      </c>
      <c r="S574" s="91">
        <f t="shared" si="333"/>
        <v>5.6476600000000001</v>
      </c>
      <c r="T574" s="91">
        <f t="shared" si="333"/>
        <v>5.7592800000000004</v>
      </c>
      <c r="U574" s="91">
        <f t="shared" si="333"/>
        <v>5.6761999999999997</v>
      </c>
      <c r="V574" s="91">
        <f t="shared" si="333"/>
        <v>5.6472100000000003</v>
      </c>
      <c r="W574" s="91">
        <f t="shared" si="333"/>
        <v>5.6418100000000004</v>
      </c>
      <c r="X574" s="91">
        <f t="shared" si="333"/>
        <v>5.5384700000000002</v>
      </c>
      <c r="Y574" s="91">
        <f t="shared" si="333"/>
        <v>5.3704400000000003</v>
      </c>
      <c r="Z574" s="91">
        <f t="shared" si="333"/>
        <v>5.1347699999999996</v>
      </c>
      <c r="AA574" s="91">
        <f t="shared" si="333"/>
        <v>4.8981399999999997</v>
      </c>
    </row>
    <row r="575" spans="1:27" ht="12.75" customHeight="1" outlineLevel="1" x14ac:dyDescent="0.2">
      <c r="A575" s="99" t="s">
        <v>2213</v>
      </c>
      <c r="B575" s="63" t="s">
        <v>238</v>
      </c>
      <c r="C575" s="43" t="s">
        <v>79</v>
      </c>
      <c r="D575" s="44">
        <v>1183.72</v>
      </c>
      <c r="E575" s="44">
        <v>1106.45</v>
      </c>
      <c r="F575" s="44">
        <v>1079.19</v>
      </c>
      <c r="G575" s="44">
        <v>1078.9100000000001</v>
      </c>
      <c r="H575" s="44">
        <v>1087.31</v>
      </c>
      <c r="I575" s="44">
        <v>1230.5</v>
      </c>
      <c r="J575" s="44">
        <v>1453.76</v>
      </c>
      <c r="K575" s="44">
        <v>1668.33</v>
      </c>
      <c r="L575" s="44">
        <v>1894.98</v>
      </c>
      <c r="M575" s="44">
        <v>1940.18</v>
      </c>
      <c r="N575" s="44">
        <v>1978.91</v>
      </c>
      <c r="O575" s="44">
        <v>2004.33</v>
      </c>
      <c r="P575" s="44">
        <v>1992.47</v>
      </c>
      <c r="Q575" s="44">
        <v>2007.49</v>
      </c>
      <c r="R575" s="44">
        <v>2006.76</v>
      </c>
      <c r="S575" s="44">
        <v>1974.31</v>
      </c>
      <c r="T575" s="44">
        <v>2085.9299999999998</v>
      </c>
      <c r="U575" s="44">
        <v>2002.85</v>
      </c>
      <c r="V575" s="44">
        <v>1973.86</v>
      </c>
      <c r="W575" s="44">
        <v>1968.46</v>
      </c>
      <c r="X575" s="44">
        <v>1865.12</v>
      </c>
      <c r="Y575" s="44">
        <v>1697.09</v>
      </c>
      <c r="Z575" s="44">
        <v>1461.42</v>
      </c>
      <c r="AA575" s="44">
        <v>1224.79</v>
      </c>
    </row>
    <row r="576" spans="1:27" ht="12.75" customHeight="1" outlineLevel="1" x14ac:dyDescent="0.2">
      <c r="A576" s="99" t="s">
        <v>2214</v>
      </c>
      <c r="B576" s="63" t="s">
        <v>90</v>
      </c>
      <c r="C576" s="43" t="s">
        <v>79</v>
      </c>
      <c r="D576" s="44">
        <f>$D$486</f>
        <v>3559.77</v>
      </c>
      <c r="E576" s="44">
        <f t="shared" ref="E576:AA576" si="334">$D$486</f>
        <v>3559.77</v>
      </c>
      <c r="F576" s="44">
        <f t="shared" si="334"/>
        <v>3559.77</v>
      </c>
      <c r="G576" s="44">
        <f t="shared" si="334"/>
        <v>3559.77</v>
      </c>
      <c r="H576" s="44">
        <f t="shared" si="334"/>
        <v>3559.77</v>
      </c>
      <c r="I576" s="44">
        <f t="shared" si="334"/>
        <v>3559.77</v>
      </c>
      <c r="J576" s="44">
        <f t="shared" si="334"/>
        <v>3559.77</v>
      </c>
      <c r="K576" s="44">
        <f t="shared" si="334"/>
        <v>3559.77</v>
      </c>
      <c r="L576" s="44">
        <f t="shared" si="334"/>
        <v>3559.77</v>
      </c>
      <c r="M576" s="44">
        <f t="shared" si="334"/>
        <v>3559.77</v>
      </c>
      <c r="N576" s="44">
        <f t="shared" si="334"/>
        <v>3559.77</v>
      </c>
      <c r="O576" s="44">
        <f t="shared" si="334"/>
        <v>3559.77</v>
      </c>
      <c r="P576" s="44">
        <f t="shared" si="334"/>
        <v>3559.77</v>
      </c>
      <c r="Q576" s="44">
        <f t="shared" si="334"/>
        <v>3559.77</v>
      </c>
      <c r="R576" s="44">
        <f t="shared" si="334"/>
        <v>3559.77</v>
      </c>
      <c r="S576" s="44">
        <f t="shared" si="334"/>
        <v>3559.77</v>
      </c>
      <c r="T576" s="44">
        <f t="shared" si="334"/>
        <v>3559.77</v>
      </c>
      <c r="U576" s="44">
        <f t="shared" si="334"/>
        <v>3559.77</v>
      </c>
      <c r="V576" s="44">
        <f t="shared" si="334"/>
        <v>3559.77</v>
      </c>
      <c r="W576" s="44">
        <f t="shared" si="334"/>
        <v>3559.77</v>
      </c>
      <c r="X576" s="44">
        <f t="shared" si="334"/>
        <v>3559.77</v>
      </c>
      <c r="Y576" s="44">
        <f t="shared" si="334"/>
        <v>3559.77</v>
      </c>
      <c r="Z576" s="44">
        <f t="shared" si="334"/>
        <v>3559.77</v>
      </c>
      <c r="AA576" s="44">
        <f t="shared" si="334"/>
        <v>3559.77</v>
      </c>
    </row>
    <row r="577" spans="1:27" ht="12.75" customHeight="1" outlineLevel="1" x14ac:dyDescent="0.2">
      <c r="A577" s="99" t="s">
        <v>2215</v>
      </c>
      <c r="B577" s="63" t="s">
        <v>83</v>
      </c>
      <c r="C577" s="43" t="s">
        <v>79</v>
      </c>
      <c r="D577" s="44">
        <v>3.35</v>
      </c>
      <c r="E577" s="44">
        <v>3.35</v>
      </c>
      <c r="F577" s="44">
        <v>3.35</v>
      </c>
      <c r="G577" s="44">
        <v>3.35</v>
      </c>
      <c r="H577" s="44">
        <v>3.35</v>
      </c>
      <c r="I577" s="44">
        <v>3.35</v>
      </c>
      <c r="J577" s="44">
        <v>3.35</v>
      </c>
      <c r="K577" s="44">
        <v>3.35</v>
      </c>
      <c r="L577" s="44">
        <v>3.35</v>
      </c>
      <c r="M577" s="44">
        <v>3.35</v>
      </c>
      <c r="N577" s="44">
        <v>3.35</v>
      </c>
      <c r="O577" s="44">
        <v>3.35</v>
      </c>
      <c r="P577" s="44">
        <v>3.35</v>
      </c>
      <c r="Q577" s="44">
        <v>3.35</v>
      </c>
      <c r="R577" s="44">
        <v>3.35</v>
      </c>
      <c r="S577" s="44">
        <v>3.35</v>
      </c>
      <c r="T577" s="44">
        <v>3.35</v>
      </c>
      <c r="U577" s="44">
        <v>3.35</v>
      </c>
      <c r="V577" s="44">
        <v>3.35</v>
      </c>
      <c r="W577" s="44">
        <v>3.35</v>
      </c>
      <c r="X577" s="44">
        <v>3.35</v>
      </c>
      <c r="Y577" s="44">
        <v>3.35</v>
      </c>
      <c r="Z577" s="44">
        <v>3.35</v>
      </c>
      <c r="AA577" s="44">
        <v>3.35</v>
      </c>
    </row>
    <row r="578" spans="1:27" ht="12.75" customHeight="1" outlineLevel="1" x14ac:dyDescent="0.2">
      <c r="A578" s="99" t="s">
        <v>2216</v>
      </c>
      <c r="B578" s="63" t="s">
        <v>81</v>
      </c>
      <c r="C578" s="43" t="s">
        <v>79</v>
      </c>
      <c r="D578" s="44">
        <f>$D$11</f>
        <v>110.23</v>
      </c>
      <c r="E578" s="44">
        <f t="shared" ref="E578:AA578" si="335">$D$11</f>
        <v>110.23</v>
      </c>
      <c r="F578" s="44">
        <f t="shared" si="335"/>
        <v>110.23</v>
      </c>
      <c r="G578" s="44">
        <f t="shared" si="335"/>
        <v>110.23</v>
      </c>
      <c r="H578" s="44">
        <f t="shared" si="335"/>
        <v>110.23</v>
      </c>
      <c r="I578" s="44">
        <f t="shared" si="335"/>
        <v>110.23</v>
      </c>
      <c r="J578" s="44">
        <f t="shared" si="335"/>
        <v>110.23</v>
      </c>
      <c r="K578" s="44">
        <f t="shared" si="335"/>
        <v>110.23</v>
      </c>
      <c r="L578" s="44">
        <f t="shared" si="335"/>
        <v>110.23</v>
      </c>
      <c r="M578" s="44">
        <f t="shared" si="335"/>
        <v>110.23</v>
      </c>
      <c r="N578" s="44">
        <f t="shared" si="335"/>
        <v>110.23</v>
      </c>
      <c r="O578" s="44">
        <f t="shared" si="335"/>
        <v>110.23</v>
      </c>
      <c r="P578" s="44">
        <f t="shared" si="335"/>
        <v>110.23</v>
      </c>
      <c r="Q578" s="44">
        <f t="shared" si="335"/>
        <v>110.23</v>
      </c>
      <c r="R578" s="44">
        <f t="shared" si="335"/>
        <v>110.23</v>
      </c>
      <c r="S578" s="44">
        <f t="shared" si="335"/>
        <v>110.23</v>
      </c>
      <c r="T578" s="44">
        <f t="shared" si="335"/>
        <v>110.23</v>
      </c>
      <c r="U578" s="44">
        <f t="shared" si="335"/>
        <v>110.23</v>
      </c>
      <c r="V578" s="44">
        <f t="shared" si="335"/>
        <v>110.23</v>
      </c>
      <c r="W578" s="44">
        <f t="shared" si="335"/>
        <v>110.23</v>
      </c>
      <c r="X578" s="44">
        <f t="shared" si="335"/>
        <v>110.23</v>
      </c>
      <c r="Y578" s="44">
        <f t="shared" si="335"/>
        <v>110.23</v>
      </c>
      <c r="Z578" s="44">
        <f t="shared" si="335"/>
        <v>110.23</v>
      </c>
      <c r="AA578" s="44">
        <f t="shared" si="335"/>
        <v>110.23</v>
      </c>
    </row>
    <row r="579" spans="1:27" x14ac:dyDescent="0.2">
      <c r="A579" s="98" t="s">
        <v>2217</v>
      </c>
      <c r="B579" s="28" t="str">
        <f>"20"&amp;"."&amp;$B$800&amp;"."&amp;$B$801</f>
        <v>20.12.2023</v>
      </c>
      <c r="C579" s="90" t="s">
        <v>76</v>
      </c>
      <c r="D579" s="91">
        <f>ROUND(((D580+D581+D583+D582)/1000),5)</f>
        <v>4.9081099999999998</v>
      </c>
      <c r="E579" s="91">
        <f>ROUND(((E580+E581+E583+E582)/1000),5)</f>
        <v>4.8599500000000004</v>
      </c>
      <c r="F579" s="91">
        <f>ROUND(((F580+F581+F583+F582)/1000),5)</f>
        <v>4.80159</v>
      </c>
      <c r="G579" s="91">
        <f t="shared" ref="G579:AA579" si="336">ROUND(((G580+G581+G583+G582)/1000),5)</f>
        <v>4.7956700000000003</v>
      </c>
      <c r="H579" s="91">
        <f t="shared" si="336"/>
        <v>4.8723900000000002</v>
      </c>
      <c r="I579" s="91">
        <f t="shared" si="336"/>
        <v>4.9196999999999997</v>
      </c>
      <c r="J579" s="91">
        <f t="shared" si="336"/>
        <v>5.1375200000000003</v>
      </c>
      <c r="K579" s="91">
        <f t="shared" si="336"/>
        <v>5.3291599999999999</v>
      </c>
      <c r="L579" s="91">
        <f t="shared" si="336"/>
        <v>5.6000800000000002</v>
      </c>
      <c r="M579" s="91">
        <f t="shared" si="336"/>
        <v>5.6226900000000004</v>
      </c>
      <c r="N579" s="91">
        <f t="shared" si="336"/>
        <v>5.6242700000000001</v>
      </c>
      <c r="O579" s="91">
        <f t="shared" si="336"/>
        <v>5.7236200000000004</v>
      </c>
      <c r="P579" s="91">
        <f t="shared" si="336"/>
        <v>5.6676399999999996</v>
      </c>
      <c r="Q579" s="91">
        <f t="shared" si="336"/>
        <v>5.6871400000000003</v>
      </c>
      <c r="R579" s="91">
        <f t="shared" si="336"/>
        <v>5.6671899999999997</v>
      </c>
      <c r="S579" s="91">
        <f t="shared" si="336"/>
        <v>5.6179600000000001</v>
      </c>
      <c r="T579" s="91">
        <f t="shared" si="336"/>
        <v>5.5621099999999997</v>
      </c>
      <c r="U579" s="91">
        <f t="shared" si="336"/>
        <v>5.56548</v>
      </c>
      <c r="V579" s="91">
        <f t="shared" si="336"/>
        <v>5.61571</v>
      </c>
      <c r="W579" s="91">
        <f t="shared" si="336"/>
        <v>5.6163100000000004</v>
      </c>
      <c r="X579" s="91">
        <f t="shared" si="336"/>
        <v>5.4374399999999996</v>
      </c>
      <c r="Y579" s="91">
        <f t="shared" si="336"/>
        <v>5.2958800000000004</v>
      </c>
      <c r="Z579" s="91">
        <f t="shared" si="336"/>
        <v>5.1421299999999999</v>
      </c>
      <c r="AA579" s="91">
        <f t="shared" si="336"/>
        <v>4.9072300000000002</v>
      </c>
    </row>
    <row r="580" spans="1:27" ht="12.75" customHeight="1" outlineLevel="1" x14ac:dyDescent="0.2">
      <c r="A580" s="99" t="s">
        <v>2218</v>
      </c>
      <c r="B580" s="63" t="s">
        <v>238</v>
      </c>
      <c r="C580" s="43" t="s">
        <v>79</v>
      </c>
      <c r="D580" s="44">
        <v>1234.76</v>
      </c>
      <c r="E580" s="44">
        <v>1186.5999999999999</v>
      </c>
      <c r="F580" s="44">
        <v>1128.24</v>
      </c>
      <c r="G580" s="44">
        <v>1122.32</v>
      </c>
      <c r="H580" s="44">
        <v>1199.04</v>
      </c>
      <c r="I580" s="44">
        <v>1246.3499999999999</v>
      </c>
      <c r="J580" s="44">
        <v>1464.17</v>
      </c>
      <c r="K580" s="44">
        <v>1655.81</v>
      </c>
      <c r="L580" s="44">
        <v>1926.73</v>
      </c>
      <c r="M580" s="44">
        <v>1949.34</v>
      </c>
      <c r="N580" s="44">
        <v>1950.92</v>
      </c>
      <c r="O580" s="44">
        <v>2050.27</v>
      </c>
      <c r="P580" s="44">
        <v>1994.29</v>
      </c>
      <c r="Q580" s="44">
        <v>2013.79</v>
      </c>
      <c r="R580" s="44">
        <v>1993.84</v>
      </c>
      <c r="S580" s="44">
        <v>1944.61</v>
      </c>
      <c r="T580" s="44">
        <v>1888.76</v>
      </c>
      <c r="U580" s="44">
        <v>1892.13</v>
      </c>
      <c r="V580" s="44">
        <v>1942.36</v>
      </c>
      <c r="W580" s="44">
        <v>1942.96</v>
      </c>
      <c r="X580" s="44">
        <v>1764.09</v>
      </c>
      <c r="Y580" s="44">
        <v>1622.53</v>
      </c>
      <c r="Z580" s="44">
        <v>1468.78</v>
      </c>
      <c r="AA580" s="44">
        <v>1233.8800000000001</v>
      </c>
    </row>
    <row r="581" spans="1:27" ht="12.75" customHeight="1" outlineLevel="1" x14ac:dyDescent="0.2">
      <c r="A581" s="99" t="s">
        <v>2219</v>
      </c>
      <c r="B581" s="63" t="s">
        <v>90</v>
      </c>
      <c r="C581" s="43" t="s">
        <v>79</v>
      </c>
      <c r="D581" s="44">
        <f>$D$486</f>
        <v>3559.77</v>
      </c>
      <c r="E581" s="44">
        <f t="shared" ref="E581:AA581" si="337">$D$486</f>
        <v>3559.77</v>
      </c>
      <c r="F581" s="44">
        <f t="shared" si="337"/>
        <v>3559.77</v>
      </c>
      <c r="G581" s="44">
        <f t="shared" si="337"/>
        <v>3559.77</v>
      </c>
      <c r="H581" s="44">
        <f t="shared" si="337"/>
        <v>3559.77</v>
      </c>
      <c r="I581" s="44">
        <f t="shared" si="337"/>
        <v>3559.77</v>
      </c>
      <c r="J581" s="44">
        <f t="shared" si="337"/>
        <v>3559.77</v>
      </c>
      <c r="K581" s="44">
        <f t="shared" si="337"/>
        <v>3559.77</v>
      </c>
      <c r="L581" s="44">
        <f t="shared" si="337"/>
        <v>3559.77</v>
      </c>
      <c r="M581" s="44">
        <f t="shared" si="337"/>
        <v>3559.77</v>
      </c>
      <c r="N581" s="44">
        <f t="shared" si="337"/>
        <v>3559.77</v>
      </c>
      <c r="O581" s="44">
        <f t="shared" si="337"/>
        <v>3559.77</v>
      </c>
      <c r="P581" s="44">
        <f t="shared" si="337"/>
        <v>3559.77</v>
      </c>
      <c r="Q581" s="44">
        <f t="shared" si="337"/>
        <v>3559.77</v>
      </c>
      <c r="R581" s="44">
        <f t="shared" si="337"/>
        <v>3559.77</v>
      </c>
      <c r="S581" s="44">
        <f t="shared" si="337"/>
        <v>3559.77</v>
      </c>
      <c r="T581" s="44">
        <f t="shared" si="337"/>
        <v>3559.77</v>
      </c>
      <c r="U581" s="44">
        <f t="shared" si="337"/>
        <v>3559.77</v>
      </c>
      <c r="V581" s="44">
        <f t="shared" si="337"/>
        <v>3559.77</v>
      </c>
      <c r="W581" s="44">
        <f t="shared" si="337"/>
        <v>3559.77</v>
      </c>
      <c r="X581" s="44">
        <f t="shared" si="337"/>
        <v>3559.77</v>
      </c>
      <c r="Y581" s="44">
        <f t="shared" si="337"/>
        <v>3559.77</v>
      </c>
      <c r="Z581" s="44">
        <f t="shared" si="337"/>
        <v>3559.77</v>
      </c>
      <c r="AA581" s="44">
        <f t="shared" si="337"/>
        <v>3559.77</v>
      </c>
    </row>
    <row r="582" spans="1:27" ht="12.75" customHeight="1" outlineLevel="1" x14ac:dyDescent="0.2">
      <c r="A582" s="99" t="s">
        <v>2220</v>
      </c>
      <c r="B582" s="63" t="s">
        <v>83</v>
      </c>
      <c r="C582" s="43" t="s">
        <v>79</v>
      </c>
      <c r="D582" s="44">
        <v>3.35</v>
      </c>
      <c r="E582" s="44">
        <v>3.35</v>
      </c>
      <c r="F582" s="44">
        <v>3.35</v>
      </c>
      <c r="G582" s="44">
        <v>3.35</v>
      </c>
      <c r="H582" s="44">
        <v>3.35</v>
      </c>
      <c r="I582" s="44">
        <v>3.35</v>
      </c>
      <c r="J582" s="44">
        <v>3.35</v>
      </c>
      <c r="K582" s="44">
        <v>3.35</v>
      </c>
      <c r="L582" s="44">
        <v>3.35</v>
      </c>
      <c r="M582" s="44">
        <v>3.35</v>
      </c>
      <c r="N582" s="44">
        <v>3.35</v>
      </c>
      <c r="O582" s="44">
        <v>3.35</v>
      </c>
      <c r="P582" s="44">
        <v>3.35</v>
      </c>
      <c r="Q582" s="44">
        <v>3.35</v>
      </c>
      <c r="R582" s="44">
        <v>3.35</v>
      </c>
      <c r="S582" s="44">
        <v>3.35</v>
      </c>
      <c r="T582" s="44">
        <v>3.35</v>
      </c>
      <c r="U582" s="44">
        <v>3.35</v>
      </c>
      <c r="V582" s="44">
        <v>3.35</v>
      </c>
      <c r="W582" s="44">
        <v>3.35</v>
      </c>
      <c r="X582" s="44">
        <v>3.35</v>
      </c>
      <c r="Y582" s="44">
        <v>3.35</v>
      </c>
      <c r="Z582" s="44">
        <v>3.35</v>
      </c>
      <c r="AA582" s="44">
        <v>3.35</v>
      </c>
    </row>
    <row r="583" spans="1:27" ht="12.75" customHeight="1" outlineLevel="1" x14ac:dyDescent="0.2">
      <c r="A583" s="99" t="s">
        <v>2221</v>
      </c>
      <c r="B583" s="63" t="s">
        <v>81</v>
      </c>
      <c r="C583" s="43" t="s">
        <v>79</v>
      </c>
      <c r="D583" s="44">
        <f>$D$11</f>
        <v>110.23</v>
      </c>
      <c r="E583" s="44">
        <f t="shared" ref="E583:AA583" si="338">$D$11</f>
        <v>110.23</v>
      </c>
      <c r="F583" s="44">
        <f t="shared" si="338"/>
        <v>110.23</v>
      </c>
      <c r="G583" s="44">
        <f t="shared" si="338"/>
        <v>110.23</v>
      </c>
      <c r="H583" s="44">
        <f t="shared" si="338"/>
        <v>110.23</v>
      </c>
      <c r="I583" s="44">
        <f t="shared" si="338"/>
        <v>110.23</v>
      </c>
      <c r="J583" s="44">
        <f t="shared" si="338"/>
        <v>110.23</v>
      </c>
      <c r="K583" s="44">
        <f t="shared" si="338"/>
        <v>110.23</v>
      </c>
      <c r="L583" s="44">
        <f t="shared" si="338"/>
        <v>110.23</v>
      </c>
      <c r="M583" s="44">
        <f t="shared" si="338"/>
        <v>110.23</v>
      </c>
      <c r="N583" s="44">
        <f t="shared" si="338"/>
        <v>110.23</v>
      </c>
      <c r="O583" s="44">
        <f t="shared" si="338"/>
        <v>110.23</v>
      </c>
      <c r="P583" s="44">
        <f t="shared" si="338"/>
        <v>110.23</v>
      </c>
      <c r="Q583" s="44">
        <f t="shared" si="338"/>
        <v>110.23</v>
      </c>
      <c r="R583" s="44">
        <f t="shared" si="338"/>
        <v>110.23</v>
      </c>
      <c r="S583" s="44">
        <f t="shared" si="338"/>
        <v>110.23</v>
      </c>
      <c r="T583" s="44">
        <f t="shared" si="338"/>
        <v>110.23</v>
      </c>
      <c r="U583" s="44">
        <f t="shared" si="338"/>
        <v>110.23</v>
      </c>
      <c r="V583" s="44">
        <f t="shared" si="338"/>
        <v>110.23</v>
      </c>
      <c r="W583" s="44">
        <f t="shared" si="338"/>
        <v>110.23</v>
      </c>
      <c r="X583" s="44">
        <f t="shared" si="338"/>
        <v>110.23</v>
      </c>
      <c r="Y583" s="44">
        <f t="shared" si="338"/>
        <v>110.23</v>
      </c>
      <c r="Z583" s="44">
        <f t="shared" si="338"/>
        <v>110.23</v>
      </c>
      <c r="AA583" s="44">
        <f t="shared" si="338"/>
        <v>110.23</v>
      </c>
    </row>
    <row r="584" spans="1:27" x14ac:dyDescent="0.2">
      <c r="A584" s="98" t="s">
        <v>2222</v>
      </c>
      <c r="B584" s="28" t="str">
        <f>"21"&amp;"."&amp;$B$800&amp;"."&amp;$B$801</f>
        <v>21.12.2023</v>
      </c>
      <c r="C584" s="90" t="s">
        <v>76</v>
      </c>
      <c r="D584" s="91">
        <f>ROUND(((D585+D586+D588+D587)/1000),5)</f>
        <v>4.9069700000000003</v>
      </c>
      <c r="E584" s="91">
        <f>ROUND(((E585+E586+E588+E587)/1000),5)</f>
        <v>4.85839</v>
      </c>
      <c r="F584" s="91">
        <f>ROUND(((F585+F586+F588+F587)/1000),5)</f>
        <v>4.8427899999999999</v>
      </c>
      <c r="G584" s="91">
        <f t="shared" ref="G584:AA584" si="339">ROUND(((G585+G586+G588+G587)/1000),5)</f>
        <v>4.8513700000000002</v>
      </c>
      <c r="H584" s="91">
        <f t="shared" si="339"/>
        <v>4.89621</v>
      </c>
      <c r="I584" s="91">
        <f t="shared" si="339"/>
        <v>4.98637</v>
      </c>
      <c r="J584" s="91">
        <f t="shared" si="339"/>
        <v>5.1340199999999996</v>
      </c>
      <c r="K584" s="91">
        <f t="shared" si="339"/>
        <v>5.4459799999999996</v>
      </c>
      <c r="L584" s="91">
        <f t="shared" si="339"/>
        <v>5.60426</v>
      </c>
      <c r="M584" s="91">
        <f t="shared" si="339"/>
        <v>5.5997700000000004</v>
      </c>
      <c r="N584" s="91">
        <f t="shared" si="339"/>
        <v>5.6224299999999996</v>
      </c>
      <c r="O584" s="91">
        <f t="shared" si="339"/>
        <v>5.70913</v>
      </c>
      <c r="P584" s="91">
        <f t="shared" si="339"/>
        <v>5.6765100000000004</v>
      </c>
      <c r="Q584" s="91">
        <f t="shared" si="339"/>
        <v>5.7110099999999999</v>
      </c>
      <c r="R584" s="91">
        <f t="shared" si="339"/>
        <v>5.69597</v>
      </c>
      <c r="S584" s="91">
        <f t="shared" si="339"/>
        <v>5.6512500000000001</v>
      </c>
      <c r="T584" s="91">
        <f t="shared" si="339"/>
        <v>5.6655499999999996</v>
      </c>
      <c r="U584" s="91">
        <f t="shared" si="339"/>
        <v>5.6540600000000003</v>
      </c>
      <c r="V584" s="91">
        <f t="shared" si="339"/>
        <v>5.6444400000000003</v>
      </c>
      <c r="W584" s="91">
        <f t="shared" si="339"/>
        <v>5.6492000000000004</v>
      </c>
      <c r="X584" s="91">
        <f t="shared" si="339"/>
        <v>5.5493300000000003</v>
      </c>
      <c r="Y584" s="91">
        <f t="shared" si="339"/>
        <v>5.3571400000000002</v>
      </c>
      <c r="Z584" s="91">
        <f t="shared" si="339"/>
        <v>5.1677200000000001</v>
      </c>
      <c r="AA584" s="91">
        <f t="shared" si="339"/>
        <v>4.93987</v>
      </c>
    </row>
    <row r="585" spans="1:27" ht="12.75" customHeight="1" outlineLevel="1" x14ac:dyDescent="0.2">
      <c r="A585" s="99" t="s">
        <v>2223</v>
      </c>
      <c r="B585" s="63" t="s">
        <v>238</v>
      </c>
      <c r="C585" s="43" t="s">
        <v>79</v>
      </c>
      <c r="D585" s="44">
        <v>1233.6199999999999</v>
      </c>
      <c r="E585" s="44">
        <v>1185.04</v>
      </c>
      <c r="F585" s="44">
        <v>1169.44</v>
      </c>
      <c r="G585" s="44">
        <v>1178.02</v>
      </c>
      <c r="H585" s="44">
        <v>1222.8599999999999</v>
      </c>
      <c r="I585" s="44">
        <v>1313.02</v>
      </c>
      <c r="J585" s="44">
        <v>1460.67</v>
      </c>
      <c r="K585" s="44">
        <v>1772.63</v>
      </c>
      <c r="L585" s="44">
        <v>1930.91</v>
      </c>
      <c r="M585" s="44">
        <v>1926.42</v>
      </c>
      <c r="N585" s="44">
        <v>1949.08</v>
      </c>
      <c r="O585" s="44">
        <v>2035.78</v>
      </c>
      <c r="P585" s="44">
        <v>2003.16</v>
      </c>
      <c r="Q585" s="44">
        <v>2037.66</v>
      </c>
      <c r="R585" s="44">
        <v>2022.62</v>
      </c>
      <c r="S585" s="44">
        <v>1977.9</v>
      </c>
      <c r="T585" s="44">
        <v>1992.2</v>
      </c>
      <c r="U585" s="44">
        <v>1980.71</v>
      </c>
      <c r="V585" s="44">
        <v>1971.09</v>
      </c>
      <c r="W585" s="44">
        <v>1975.85</v>
      </c>
      <c r="X585" s="44">
        <v>1875.98</v>
      </c>
      <c r="Y585" s="44">
        <v>1683.79</v>
      </c>
      <c r="Z585" s="44">
        <v>1494.37</v>
      </c>
      <c r="AA585" s="44">
        <v>1266.52</v>
      </c>
    </row>
    <row r="586" spans="1:27" ht="12.75" customHeight="1" outlineLevel="1" x14ac:dyDescent="0.2">
      <c r="A586" s="99" t="s">
        <v>2224</v>
      </c>
      <c r="B586" s="63" t="s">
        <v>90</v>
      </c>
      <c r="C586" s="43" t="s">
        <v>79</v>
      </c>
      <c r="D586" s="44">
        <f>$D$486</f>
        <v>3559.77</v>
      </c>
      <c r="E586" s="44">
        <f t="shared" ref="E586:AA586" si="340">$D$486</f>
        <v>3559.77</v>
      </c>
      <c r="F586" s="44">
        <f t="shared" si="340"/>
        <v>3559.77</v>
      </c>
      <c r="G586" s="44">
        <f t="shared" si="340"/>
        <v>3559.77</v>
      </c>
      <c r="H586" s="44">
        <f t="shared" si="340"/>
        <v>3559.77</v>
      </c>
      <c r="I586" s="44">
        <f t="shared" si="340"/>
        <v>3559.77</v>
      </c>
      <c r="J586" s="44">
        <f t="shared" si="340"/>
        <v>3559.77</v>
      </c>
      <c r="K586" s="44">
        <f t="shared" si="340"/>
        <v>3559.77</v>
      </c>
      <c r="L586" s="44">
        <f t="shared" si="340"/>
        <v>3559.77</v>
      </c>
      <c r="M586" s="44">
        <f t="shared" si="340"/>
        <v>3559.77</v>
      </c>
      <c r="N586" s="44">
        <f t="shared" si="340"/>
        <v>3559.77</v>
      </c>
      <c r="O586" s="44">
        <f t="shared" si="340"/>
        <v>3559.77</v>
      </c>
      <c r="P586" s="44">
        <f t="shared" si="340"/>
        <v>3559.77</v>
      </c>
      <c r="Q586" s="44">
        <f t="shared" si="340"/>
        <v>3559.77</v>
      </c>
      <c r="R586" s="44">
        <f t="shared" si="340"/>
        <v>3559.77</v>
      </c>
      <c r="S586" s="44">
        <f t="shared" si="340"/>
        <v>3559.77</v>
      </c>
      <c r="T586" s="44">
        <f t="shared" si="340"/>
        <v>3559.77</v>
      </c>
      <c r="U586" s="44">
        <f t="shared" si="340"/>
        <v>3559.77</v>
      </c>
      <c r="V586" s="44">
        <f t="shared" si="340"/>
        <v>3559.77</v>
      </c>
      <c r="W586" s="44">
        <f t="shared" si="340"/>
        <v>3559.77</v>
      </c>
      <c r="X586" s="44">
        <f t="shared" si="340"/>
        <v>3559.77</v>
      </c>
      <c r="Y586" s="44">
        <f t="shared" si="340"/>
        <v>3559.77</v>
      </c>
      <c r="Z586" s="44">
        <f t="shared" si="340"/>
        <v>3559.77</v>
      </c>
      <c r="AA586" s="44">
        <f t="shared" si="340"/>
        <v>3559.77</v>
      </c>
    </row>
    <row r="587" spans="1:27" ht="12.75" customHeight="1" outlineLevel="1" x14ac:dyDescent="0.2">
      <c r="A587" s="99" t="s">
        <v>2225</v>
      </c>
      <c r="B587" s="63" t="s">
        <v>83</v>
      </c>
      <c r="C587" s="43" t="s">
        <v>79</v>
      </c>
      <c r="D587" s="44">
        <v>3.35</v>
      </c>
      <c r="E587" s="44">
        <v>3.35</v>
      </c>
      <c r="F587" s="44">
        <v>3.35</v>
      </c>
      <c r="G587" s="44">
        <v>3.35</v>
      </c>
      <c r="H587" s="44">
        <v>3.35</v>
      </c>
      <c r="I587" s="44">
        <v>3.35</v>
      </c>
      <c r="J587" s="44">
        <v>3.35</v>
      </c>
      <c r="K587" s="44">
        <v>3.35</v>
      </c>
      <c r="L587" s="44">
        <v>3.35</v>
      </c>
      <c r="M587" s="44">
        <v>3.35</v>
      </c>
      <c r="N587" s="44">
        <v>3.35</v>
      </c>
      <c r="O587" s="44">
        <v>3.35</v>
      </c>
      <c r="P587" s="44">
        <v>3.35</v>
      </c>
      <c r="Q587" s="44">
        <v>3.35</v>
      </c>
      <c r="R587" s="44">
        <v>3.35</v>
      </c>
      <c r="S587" s="44">
        <v>3.35</v>
      </c>
      <c r="T587" s="44">
        <v>3.35</v>
      </c>
      <c r="U587" s="44">
        <v>3.35</v>
      </c>
      <c r="V587" s="44">
        <v>3.35</v>
      </c>
      <c r="W587" s="44">
        <v>3.35</v>
      </c>
      <c r="X587" s="44">
        <v>3.35</v>
      </c>
      <c r="Y587" s="44">
        <v>3.35</v>
      </c>
      <c r="Z587" s="44">
        <v>3.35</v>
      </c>
      <c r="AA587" s="44">
        <v>3.35</v>
      </c>
    </row>
    <row r="588" spans="1:27" ht="12.75" customHeight="1" outlineLevel="1" x14ac:dyDescent="0.2">
      <c r="A588" s="99" t="s">
        <v>2226</v>
      </c>
      <c r="B588" s="63" t="s">
        <v>81</v>
      </c>
      <c r="C588" s="43" t="s">
        <v>79</v>
      </c>
      <c r="D588" s="44">
        <f>$D$11</f>
        <v>110.23</v>
      </c>
      <c r="E588" s="44">
        <f t="shared" ref="E588:AA588" si="341">$D$11</f>
        <v>110.23</v>
      </c>
      <c r="F588" s="44">
        <f t="shared" si="341"/>
        <v>110.23</v>
      </c>
      <c r="G588" s="44">
        <f t="shared" si="341"/>
        <v>110.23</v>
      </c>
      <c r="H588" s="44">
        <f t="shared" si="341"/>
        <v>110.23</v>
      </c>
      <c r="I588" s="44">
        <f t="shared" si="341"/>
        <v>110.23</v>
      </c>
      <c r="J588" s="44">
        <f t="shared" si="341"/>
        <v>110.23</v>
      </c>
      <c r="K588" s="44">
        <f t="shared" si="341"/>
        <v>110.23</v>
      </c>
      <c r="L588" s="44">
        <f t="shared" si="341"/>
        <v>110.23</v>
      </c>
      <c r="M588" s="44">
        <f t="shared" si="341"/>
        <v>110.23</v>
      </c>
      <c r="N588" s="44">
        <f t="shared" si="341"/>
        <v>110.23</v>
      </c>
      <c r="O588" s="44">
        <f t="shared" si="341"/>
        <v>110.23</v>
      </c>
      <c r="P588" s="44">
        <f t="shared" si="341"/>
        <v>110.23</v>
      </c>
      <c r="Q588" s="44">
        <f t="shared" si="341"/>
        <v>110.23</v>
      </c>
      <c r="R588" s="44">
        <f t="shared" si="341"/>
        <v>110.23</v>
      </c>
      <c r="S588" s="44">
        <f t="shared" si="341"/>
        <v>110.23</v>
      </c>
      <c r="T588" s="44">
        <f t="shared" si="341"/>
        <v>110.23</v>
      </c>
      <c r="U588" s="44">
        <f t="shared" si="341"/>
        <v>110.23</v>
      </c>
      <c r="V588" s="44">
        <f t="shared" si="341"/>
        <v>110.23</v>
      </c>
      <c r="W588" s="44">
        <f t="shared" si="341"/>
        <v>110.23</v>
      </c>
      <c r="X588" s="44">
        <f t="shared" si="341"/>
        <v>110.23</v>
      </c>
      <c r="Y588" s="44">
        <f t="shared" si="341"/>
        <v>110.23</v>
      </c>
      <c r="Z588" s="44">
        <f t="shared" si="341"/>
        <v>110.23</v>
      </c>
      <c r="AA588" s="44">
        <f t="shared" si="341"/>
        <v>110.23</v>
      </c>
    </row>
    <row r="589" spans="1:27" x14ac:dyDescent="0.2">
      <c r="A589" s="98" t="s">
        <v>2227</v>
      </c>
      <c r="B589" s="28" t="str">
        <f>"22"&amp;"."&amp;$B$800&amp;"."&amp;$B$801</f>
        <v>22.12.2023</v>
      </c>
      <c r="C589" s="90" t="s">
        <v>76</v>
      </c>
      <c r="D589" s="91">
        <f>ROUND(((D590+D591+D593+D592)/1000),5)</f>
        <v>4.9081900000000003</v>
      </c>
      <c r="E589" s="91">
        <f>ROUND(((E590+E591+E593+E592)/1000),5)</f>
        <v>4.8492100000000002</v>
      </c>
      <c r="F589" s="91">
        <f>ROUND(((F590+F591+F593+F592)/1000),5)</f>
        <v>4.8094799999999998</v>
      </c>
      <c r="G589" s="91">
        <f t="shared" ref="G589:AA589" si="342">ROUND(((G590+G591+G593+G592)/1000),5)</f>
        <v>4.8447699999999996</v>
      </c>
      <c r="H589" s="91">
        <f t="shared" si="342"/>
        <v>4.8803999999999998</v>
      </c>
      <c r="I589" s="91">
        <f t="shared" si="342"/>
        <v>4.9532400000000001</v>
      </c>
      <c r="J589" s="91">
        <f t="shared" si="342"/>
        <v>5.1426699999999999</v>
      </c>
      <c r="K589" s="91">
        <f t="shared" si="342"/>
        <v>5.5097500000000004</v>
      </c>
      <c r="L589" s="91">
        <f t="shared" si="342"/>
        <v>5.65055</v>
      </c>
      <c r="M589" s="91">
        <f t="shared" si="342"/>
        <v>5.7259099999999998</v>
      </c>
      <c r="N589" s="91">
        <f t="shared" si="342"/>
        <v>5.7421300000000004</v>
      </c>
      <c r="O589" s="91">
        <f t="shared" si="342"/>
        <v>5.7664600000000004</v>
      </c>
      <c r="P589" s="91">
        <f t="shared" si="342"/>
        <v>5.7495599999999998</v>
      </c>
      <c r="Q589" s="91">
        <f t="shared" si="342"/>
        <v>5.7667799999999998</v>
      </c>
      <c r="R589" s="91">
        <f t="shared" si="342"/>
        <v>5.7598399999999996</v>
      </c>
      <c r="S589" s="91">
        <f t="shared" si="342"/>
        <v>5.7233200000000002</v>
      </c>
      <c r="T589" s="91">
        <f t="shared" si="342"/>
        <v>5.7365700000000004</v>
      </c>
      <c r="U589" s="91">
        <f t="shared" si="342"/>
        <v>5.7520600000000002</v>
      </c>
      <c r="V589" s="91">
        <f t="shared" si="342"/>
        <v>5.7313200000000002</v>
      </c>
      <c r="W589" s="91">
        <f t="shared" si="342"/>
        <v>5.7288800000000002</v>
      </c>
      <c r="X589" s="91">
        <f t="shared" si="342"/>
        <v>5.6239100000000004</v>
      </c>
      <c r="Y589" s="91">
        <f t="shared" si="342"/>
        <v>5.5454999999999997</v>
      </c>
      <c r="Z589" s="91">
        <f t="shared" si="342"/>
        <v>5.2697000000000003</v>
      </c>
      <c r="AA589" s="91">
        <f t="shared" si="342"/>
        <v>5.0034200000000002</v>
      </c>
    </row>
    <row r="590" spans="1:27" ht="12.75" customHeight="1" outlineLevel="1" x14ac:dyDescent="0.2">
      <c r="A590" s="99" t="s">
        <v>2228</v>
      </c>
      <c r="B590" s="63" t="s">
        <v>238</v>
      </c>
      <c r="C590" s="43" t="s">
        <v>79</v>
      </c>
      <c r="D590" s="44">
        <v>1234.8399999999999</v>
      </c>
      <c r="E590" s="44">
        <v>1175.8599999999999</v>
      </c>
      <c r="F590" s="44">
        <v>1136.1300000000001</v>
      </c>
      <c r="G590" s="44">
        <v>1171.42</v>
      </c>
      <c r="H590" s="44">
        <v>1207.05</v>
      </c>
      <c r="I590" s="44">
        <v>1279.8900000000001</v>
      </c>
      <c r="J590" s="44">
        <v>1469.32</v>
      </c>
      <c r="K590" s="44">
        <v>1836.4</v>
      </c>
      <c r="L590" s="44">
        <v>1977.2</v>
      </c>
      <c r="M590" s="44">
        <v>2052.56</v>
      </c>
      <c r="N590" s="44">
        <v>2068.7800000000002</v>
      </c>
      <c r="O590" s="44">
        <v>2093.11</v>
      </c>
      <c r="P590" s="44">
        <v>2076.21</v>
      </c>
      <c r="Q590" s="44">
        <v>2093.4299999999998</v>
      </c>
      <c r="R590" s="44">
        <v>2086.4899999999998</v>
      </c>
      <c r="S590" s="44">
        <v>2049.9699999999998</v>
      </c>
      <c r="T590" s="44">
        <v>2063.2199999999998</v>
      </c>
      <c r="U590" s="44">
        <v>2078.71</v>
      </c>
      <c r="V590" s="44">
        <v>2057.9699999999998</v>
      </c>
      <c r="W590" s="44">
        <v>2055.5300000000002</v>
      </c>
      <c r="X590" s="44">
        <v>1950.56</v>
      </c>
      <c r="Y590" s="44">
        <v>1872.15</v>
      </c>
      <c r="Z590" s="44">
        <v>1596.35</v>
      </c>
      <c r="AA590" s="44">
        <v>1330.07</v>
      </c>
    </row>
    <row r="591" spans="1:27" ht="12.75" customHeight="1" outlineLevel="1" x14ac:dyDescent="0.2">
      <c r="A591" s="99" t="s">
        <v>2229</v>
      </c>
      <c r="B591" s="63" t="s">
        <v>90</v>
      </c>
      <c r="C591" s="43" t="s">
        <v>79</v>
      </c>
      <c r="D591" s="44">
        <f>$D$486</f>
        <v>3559.77</v>
      </c>
      <c r="E591" s="44">
        <f t="shared" ref="E591:AA591" si="343">$D$486</f>
        <v>3559.77</v>
      </c>
      <c r="F591" s="44">
        <f t="shared" si="343"/>
        <v>3559.77</v>
      </c>
      <c r="G591" s="44">
        <f t="shared" si="343"/>
        <v>3559.77</v>
      </c>
      <c r="H591" s="44">
        <f t="shared" si="343"/>
        <v>3559.77</v>
      </c>
      <c r="I591" s="44">
        <f t="shared" si="343"/>
        <v>3559.77</v>
      </c>
      <c r="J591" s="44">
        <f t="shared" si="343"/>
        <v>3559.77</v>
      </c>
      <c r="K591" s="44">
        <f t="shared" si="343"/>
        <v>3559.77</v>
      </c>
      <c r="L591" s="44">
        <f t="shared" si="343"/>
        <v>3559.77</v>
      </c>
      <c r="M591" s="44">
        <f t="shared" si="343"/>
        <v>3559.77</v>
      </c>
      <c r="N591" s="44">
        <f t="shared" si="343"/>
        <v>3559.77</v>
      </c>
      <c r="O591" s="44">
        <f t="shared" si="343"/>
        <v>3559.77</v>
      </c>
      <c r="P591" s="44">
        <f t="shared" si="343"/>
        <v>3559.77</v>
      </c>
      <c r="Q591" s="44">
        <f t="shared" si="343"/>
        <v>3559.77</v>
      </c>
      <c r="R591" s="44">
        <f t="shared" si="343"/>
        <v>3559.77</v>
      </c>
      <c r="S591" s="44">
        <f t="shared" si="343"/>
        <v>3559.77</v>
      </c>
      <c r="T591" s="44">
        <f t="shared" si="343"/>
        <v>3559.77</v>
      </c>
      <c r="U591" s="44">
        <f t="shared" si="343"/>
        <v>3559.77</v>
      </c>
      <c r="V591" s="44">
        <f t="shared" si="343"/>
        <v>3559.77</v>
      </c>
      <c r="W591" s="44">
        <f t="shared" si="343"/>
        <v>3559.77</v>
      </c>
      <c r="X591" s="44">
        <f t="shared" si="343"/>
        <v>3559.77</v>
      </c>
      <c r="Y591" s="44">
        <f t="shared" si="343"/>
        <v>3559.77</v>
      </c>
      <c r="Z591" s="44">
        <f t="shared" si="343"/>
        <v>3559.77</v>
      </c>
      <c r="AA591" s="44">
        <f t="shared" si="343"/>
        <v>3559.77</v>
      </c>
    </row>
    <row r="592" spans="1:27" ht="12.75" customHeight="1" outlineLevel="1" x14ac:dyDescent="0.2">
      <c r="A592" s="99" t="s">
        <v>2230</v>
      </c>
      <c r="B592" s="63" t="s">
        <v>83</v>
      </c>
      <c r="C592" s="43" t="s">
        <v>79</v>
      </c>
      <c r="D592" s="44">
        <v>3.35</v>
      </c>
      <c r="E592" s="44">
        <v>3.35</v>
      </c>
      <c r="F592" s="44">
        <v>3.35</v>
      </c>
      <c r="G592" s="44">
        <v>3.35</v>
      </c>
      <c r="H592" s="44">
        <v>3.35</v>
      </c>
      <c r="I592" s="44">
        <v>3.35</v>
      </c>
      <c r="J592" s="44">
        <v>3.35</v>
      </c>
      <c r="K592" s="44">
        <v>3.35</v>
      </c>
      <c r="L592" s="44">
        <v>3.35</v>
      </c>
      <c r="M592" s="44">
        <v>3.35</v>
      </c>
      <c r="N592" s="44">
        <v>3.35</v>
      </c>
      <c r="O592" s="44">
        <v>3.35</v>
      </c>
      <c r="P592" s="44">
        <v>3.35</v>
      </c>
      <c r="Q592" s="44">
        <v>3.35</v>
      </c>
      <c r="R592" s="44">
        <v>3.35</v>
      </c>
      <c r="S592" s="44">
        <v>3.35</v>
      </c>
      <c r="T592" s="44">
        <v>3.35</v>
      </c>
      <c r="U592" s="44">
        <v>3.35</v>
      </c>
      <c r="V592" s="44">
        <v>3.35</v>
      </c>
      <c r="W592" s="44">
        <v>3.35</v>
      </c>
      <c r="X592" s="44">
        <v>3.35</v>
      </c>
      <c r="Y592" s="44">
        <v>3.35</v>
      </c>
      <c r="Z592" s="44">
        <v>3.35</v>
      </c>
      <c r="AA592" s="44">
        <v>3.35</v>
      </c>
    </row>
    <row r="593" spans="1:27" ht="12.75" customHeight="1" outlineLevel="1" x14ac:dyDescent="0.2">
      <c r="A593" s="99" t="s">
        <v>2231</v>
      </c>
      <c r="B593" s="63" t="s">
        <v>81</v>
      </c>
      <c r="C593" s="43" t="s">
        <v>79</v>
      </c>
      <c r="D593" s="44">
        <f>$D$11</f>
        <v>110.23</v>
      </c>
      <c r="E593" s="44">
        <f t="shared" ref="E593:AA593" si="344">$D$11</f>
        <v>110.23</v>
      </c>
      <c r="F593" s="44">
        <f t="shared" si="344"/>
        <v>110.23</v>
      </c>
      <c r="G593" s="44">
        <f t="shared" si="344"/>
        <v>110.23</v>
      </c>
      <c r="H593" s="44">
        <f t="shared" si="344"/>
        <v>110.23</v>
      </c>
      <c r="I593" s="44">
        <f t="shared" si="344"/>
        <v>110.23</v>
      </c>
      <c r="J593" s="44">
        <f t="shared" si="344"/>
        <v>110.23</v>
      </c>
      <c r="K593" s="44">
        <f t="shared" si="344"/>
        <v>110.23</v>
      </c>
      <c r="L593" s="44">
        <f t="shared" si="344"/>
        <v>110.23</v>
      </c>
      <c r="M593" s="44">
        <f t="shared" si="344"/>
        <v>110.23</v>
      </c>
      <c r="N593" s="44">
        <f t="shared" si="344"/>
        <v>110.23</v>
      </c>
      <c r="O593" s="44">
        <f t="shared" si="344"/>
        <v>110.23</v>
      </c>
      <c r="P593" s="44">
        <f t="shared" si="344"/>
        <v>110.23</v>
      </c>
      <c r="Q593" s="44">
        <f t="shared" si="344"/>
        <v>110.23</v>
      </c>
      <c r="R593" s="44">
        <f t="shared" si="344"/>
        <v>110.23</v>
      </c>
      <c r="S593" s="44">
        <f t="shared" si="344"/>
        <v>110.23</v>
      </c>
      <c r="T593" s="44">
        <f t="shared" si="344"/>
        <v>110.23</v>
      </c>
      <c r="U593" s="44">
        <f t="shared" si="344"/>
        <v>110.23</v>
      </c>
      <c r="V593" s="44">
        <f t="shared" si="344"/>
        <v>110.23</v>
      </c>
      <c r="W593" s="44">
        <f t="shared" si="344"/>
        <v>110.23</v>
      </c>
      <c r="X593" s="44">
        <f t="shared" si="344"/>
        <v>110.23</v>
      </c>
      <c r="Y593" s="44">
        <f t="shared" si="344"/>
        <v>110.23</v>
      </c>
      <c r="Z593" s="44">
        <f t="shared" si="344"/>
        <v>110.23</v>
      </c>
      <c r="AA593" s="44">
        <f t="shared" si="344"/>
        <v>110.23</v>
      </c>
    </row>
    <row r="594" spans="1:27" x14ac:dyDescent="0.2">
      <c r="A594" s="98" t="s">
        <v>2232</v>
      </c>
      <c r="B594" s="28" t="str">
        <f>"23"&amp;"."&amp;$B$800&amp;"."&amp;$B$801</f>
        <v>23.12.2023</v>
      </c>
      <c r="C594" s="90" t="s">
        <v>76</v>
      </c>
      <c r="D594" s="91">
        <f>ROUND(((D595+D596+D598+D597)/1000),5)</f>
        <v>4.96739</v>
      </c>
      <c r="E594" s="91">
        <f>ROUND(((E595+E596+E598+E597)/1000),5)</f>
        <v>4.8930899999999999</v>
      </c>
      <c r="F594" s="91">
        <f>ROUND(((F595+F596+F598+F597)/1000),5)</f>
        <v>4.8619899999999996</v>
      </c>
      <c r="G594" s="91">
        <f t="shared" ref="G594:AA594" si="345">ROUND(((G595+G596+G598+G597)/1000),5)</f>
        <v>4.8485199999999997</v>
      </c>
      <c r="H594" s="91">
        <f t="shared" si="345"/>
        <v>4.85405</v>
      </c>
      <c r="I594" s="91">
        <f t="shared" si="345"/>
        <v>4.8824800000000002</v>
      </c>
      <c r="J594" s="91">
        <f t="shared" si="345"/>
        <v>4.9177799999999996</v>
      </c>
      <c r="K594" s="91">
        <f t="shared" si="345"/>
        <v>5.1132099999999996</v>
      </c>
      <c r="L594" s="91">
        <f t="shared" si="345"/>
        <v>5.4645900000000003</v>
      </c>
      <c r="M594" s="91">
        <f t="shared" si="345"/>
        <v>5.6020799999999999</v>
      </c>
      <c r="N594" s="91">
        <f t="shared" si="345"/>
        <v>5.6541800000000002</v>
      </c>
      <c r="O594" s="91">
        <f t="shared" si="345"/>
        <v>5.6694500000000003</v>
      </c>
      <c r="P594" s="91">
        <f t="shared" si="345"/>
        <v>5.6628100000000003</v>
      </c>
      <c r="Q594" s="91">
        <f t="shared" si="345"/>
        <v>5.6624499999999998</v>
      </c>
      <c r="R594" s="91">
        <f t="shared" si="345"/>
        <v>5.6482999999999999</v>
      </c>
      <c r="S594" s="91">
        <f t="shared" si="345"/>
        <v>5.6364799999999997</v>
      </c>
      <c r="T594" s="91">
        <f t="shared" si="345"/>
        <v>5.6671899999999997</v>
      </c>
      <c r="U594" s="91">
        <f t="shared" si="345"/>
        <v>5.6847599999999998</v>
      </c>
      <c r="V594" s="91">
        <f t="shared" si="345"/>
        <v>5.6465100000000001</v>
      </c>
      <c r="W594" s="91">
        <f t="shared" si="345"/>
        <v>5.5866499999999997</v>
      </c>
      <c r="X594" s="91">
        <f t="shared" si="345"/>
        <v>5.5471000000000004</v>
      </c>
      <c r="Y594" s="91">
        <f t="shared" si="345"/>
        <v>5.3663499999999997</v>
      </c>
      <c r="Z594" s="91">
        <f t="shared" si="345"/>
        <v>5.1716699999999998</v>
      </c>
      <c r="AA594" s="91">
        <f t="shared" si="345"/>
        <v>4.9636100000000001</v>
      </c>
    </row>
    <row r="595" spans="1:27" ht="12.75" customHeight="1" outlineLevel="1" x14ac:dyDescent="0.2">
      <c r="A595" s="99" t="s">
        <v>2233</v>
      </c>
      <c r="B595" s="63" t="s">
        <v>238</v>
      </c>
      <c r="C595" s="43" t="s">
        <v>79</v>
      </c>
      <c r="D595" s="44">
        <v>1294.04</v>
      </c>
      <c r="E595" s="44">
        <v>1219.74</v>
      </c>
      <c r="F595" s="44">
        <v>1188.6400000000001</v>
      </c>
      <c r="G595" s="44">
        <v>1175.17</v>
      </c>
      <c r="H595" s="44">
        <v>1180.7</v>
      </c>
      <c r="I595" s="44">
        <v>1209.1300000000001</v>
      </c>
      <c r="J595" s="44">
        <v>1244.43</v>
      </c>
      <c r="K595" s="44">
        <v>1439.86</v>
      </c>
      <c r="L595" s="44">
        <v>1791.24</v>
      </c>
      <c r="M595" s="44">
        <v>1928.73</v>
      </c>
      <c r="N595" s="44">
        <v>1980.83</v>
      </c>
      <c r="O595" s="44">
        <v>1996.1</v>
      </c>
      <c r="P595" s="44">
        <v>1989.46</v>
      </c>
      <c r="Q595" s="44">
        <v>1989.1</v>
      </c>
      <c r="R595" s="44">
        <v>1974.95</v>
      </c>
      <c r="S595" s="44">
        <v>1963.13</v>
      </c>
      <c r="T595" s="44">
        <v>1993.84</v>
      </c>
      <c r="U595" s="44">
        <v>2011.41</v>
      </c>
      <c r="V595" s="44">
        <v>1973.16</v>
      </c>
      <c r="W595" s="44">
        <v>1913.3</v>
      </c>
      <c r="X595" s="44">
        <v>1873.75</v>
      </c>
      <c r="Y595" s="44">
        <v>1693</v>
      </c>
      <c r="Z595" s="44">
        <v>1498.32</v>
      </c>
      <c r="AA595" s="44">
        <v>1290.26</v>
      </c>
    </row>
    <row r="596" spans="1:27" ht="12.75" customHeight="1" outlineLevel="1" x14ac:dyDescent="0.2">
      <c r="A596" s="99" t="s">
        <v>2234</v>
      </c>
      <c r="B596" s="63" t="s">
        <v>90</v>
      </c>
      <c r="C596" s="43" t="s">
        <v>79</v>
      </c>
      <c r="D596" s="44">
        <f>$D$486</f>
        <v>3559.77</v>
      </c>
      <c r="E596" s="44">
        <f t="shared" ref="E596:AA596" si="346">$D$486</f>
        <v>3559.77</v>
      </c>
      <c r="F596" s="44">
        <f t="shared" si="346"/>
        <v>3559.77</v>
      </c>
      <c r="G596" s="44">
        <f t="shared" si="346"/>
        <v>3559.77</v>
      </c>
      <c r="H596" s="44">
        <f t="shared" si="346"/>
        <v>3559.77</v>
      </c>
      <c r="I596" s="44">
        <f t="shared" si="346"/>
        <v>3559.77</v>
      </c>
      <c r="J596" s="44">
        <f t="shared" si="346"/>
        <v>3559.77</v>
      </c>
      <c r="K596" s="44">
        <f t="shared" si="346"/>
        <v>3559.77</v>
      </c>
      <c r="L596" s="44">
        <f t="shared" si="346"/>
        <v>3559.77</v>
      </c>
      <c r="M596" s="44">
        <f t="shared" si="346"/>
        <v>3559.77</v>
      </c>
      <c r="N596" s="44">
        <f t="shared" si="346"/>
        <v>3559.77</v>
      </c>
      <c r="O596" s="44">
        <f t="shared" si="346"/>
        <v>3559.77</v>
      </c>
      <c r="P596" s="44">
        <f t="shared" si="346"/>
        <v>3559.77</v>
      </c>
      <c r="Q596" s="44">
        <f t="shared" si="346"/>
        <v>3559.77</v>
      </c>
      <c r="R596" s="44">
        <f t="shared" si="346"/>
        <v>3559.77</v>
      </c>
      <c r="S596" s="44">
        <f t="shared" si="346"/>
        <v>3559.77</v>
      </c>
      <c r="T596" s="44">
        <f t="shared" si="346"/>
        <v>3559.77</v>
      </c>
      <c r="U596" s="44">
        <f t="shared" si="346"/>
        <v>3559.77</v>
      </c>
      <c r="V596" s="44">
        <f t="shared" si="346"/>
        <v>3559.77</v>
      </c>
      <c r="W596" s="44">
        <f t="shared" si="346"/>
        <v>3559.77</v>
      </c>
      <c r="X596" s="44">
        <f t="shared" si="346"/>
        <v>3559.77</v>
      </c>
      <c r="Y596" s="44">
        <f t="shared" si="346"/>
        <v>3559.77</v>
      </c>
      <c r="Z596" s="44">
        <f t="shared" si="346"/>
        <v>3559.77</v>
      </c>
      <c r="AA596" s="44">
        <f t="shared" si="346"/>
        <v>3559.77</v>
      </c>
    </row>
    <row r="597" spans="1:27" ht="12.75" customHeight="1" outlineLevel="1" x14ac:dyDescent="0.2">
      <c r="A597" s="99" t="s">
        <v>2235</v>
      </c>
      <c r="B597" s="63" t="s">
        <v>83</v>
      </c>
      <c r="C597" s="43" t="s">
        <v>79</v>
      </c>
      <c r="D597" s="44">
        <v>3.35</v>
      </c>
      <c r="E597" s="44">
        <v>3.35</v>
      </c>
      <c r="F597" s="44">
        <v>3.35</v>
      </c>
      <c r="G597" s="44">
        <v>3.35</v>
      </c>
      <c r="H597" s="44">
        <v>3.35</v>
      </c>
      <c r="I597" s="44">
        <v>3.35</v>
      </c>
      <c r="J597" s="44">
        <v>3.35</v>
      </c>
      <c r="K597" s="44">
        <v>3.35</v>
      </c>
      <c r="L597" s="44">
        <v>3.35</v>
      </c>
      <c r="M597" s="44">
        <v>3.35</v>
      </c>
      <c r="N597" s="44">
        <v>3.35</v>
      </c>
      <c r="O597" s="44">
        <v>3.35</v>
      </c>
      <c r="P597" s="44">
        <v>3.35</v>
      </c>
      <c r="Q597" s="44">
        <v>3.35</v>
      </c>
      <c r="R597" s="44">
        <v>3.35</v>
      </c>
      <c r="S597" s="44">
        <v>3.35</v>
      </c>
      <c r="T597" s="44">
        <v>3.35</v>
      </c>
      <c r="U597" s="44">
        <v>3.35</v>
      </c>
      <c r="V597" s="44">
        <v>3.35</v>
      </c>
      <c r="W597" s="44">
        <v>3.35</v>
      </c>
      <c r="X597" s="44">
        <v>3.35</v>
      </c>
      <c r="Y597" s="44">
        <v>3.35</v>
      </c>
      <c r="Z597" s="44">
        <v>3.35</v>
      </c>
      <c r="AA597" s="44">
        <v>3.35</v>
      </c>
    </row>
    <row r="598" spans="1:27" ht="12.75" customHeight="1" outlineLevel="1" x14ac:dyDescent="0.2">
      <c r="A598" s="99" t="s">
        <v>2236</v>
      </c>
      <c r="B598" s="63" t="s">
        <v>81</v>
      </c>
      <c r="C598" s="43" t="s">
        <v>79</v>
      </c>
      <c r="D598" s="44">
        <f>$D$11</f>
        <v>110.23</v>
      </c>
      <c r="E598" s="44">
        <f t="shared" ref="E598:AA598" si="347">$D$11</f>
        <v>110.23</v>
      </c>
      <c r="F598" s="44">
        <f t="shared" si="347"/>
        <v>110.23</v>
      </c>
      <c r="G598" s="44">
        <f t="shared" si="347"/>
        <v>110.23</v>
      </c>
      <c r="H598" s="44">
        <f t="shared" si="347"/>
        <v>110.23</v>
      </c>
      <c r="I598" s="44">
        <f t="shared" si="347"/>
        <v>110.23</v>
      </c>
      <c r="J598" s="44">
        <f t="shared" si="347"/>
        <v>110.23</v>
      </c>
      <c r="K598" s="44">
        <f t="shared" si="347"/>
        <v>110.23</v>
      </c>
      <c r="L598" s="44">
        <f t="shared" si="347"/>
        <v>110.23</v>
      </c>
      <c r="M598" s="44">
        <f t="shared" si="347"/>
        <v>110.23</v>
      </c>
      <c r="N598" s="44">
        <f t="shared" si="347"/>
        <v>110.23</v>
      </c>
      <c r="O598" s="44">
        <f t="shared" si="347"/>
        <v>110.23</v>
      </c>
      <c r="P598" s="44">
        <f t="shared" si="347"/>
        <v>110.23</v>
      </c>
      <c r="Q598" s="44">
        <f t="shared" si="347"/>
        <v>110.23</v>
      </c>
      <c r="R598" s="44">
        <f t="shared" si="347"/>
        <v>110.23</v>
      </c>
      <c r="S598" s="44">
        <f t="shared" si="347"/>
        <v>110.23</v>
      </c>
      <c r="T598" s="44">
        <f t="shared" si="347"/>
        <v>110.23</v>
      </c>
      <c r="U598" s="44">
        <f t="shared" si="347"/>
        <v>110.23</v>
      </c>
      <c r="V598" s="44">
        <f t="shared" si="347"/>
        <v>110.23</v>
      </c>
      <c r="W598" s="44">
        <f t="shared" si="347"/>
        <v>110.23</v>
      </c>
      <c r="X598" s="44">
        <f t="shared" si="347"/>
        <v>110.23</v>
      </c>
      <c r="Y598" s="44">
        <f t="shared" si="347"/>
        <v>110.23</v>
      </c>
      <c r="Z598" s="44">
        <f t="shared" si="347"/>
        <v>110.23</v>
      </c>
      <c r="AA598" s="44">
        <f t="shared" si="347"/>
        <v>110.23</v>
      </c>
    </row>
    <row r="599" spans="1:27" x14ac:dyDescent="0.2">
      <c r="A599" s="98" t="s">
        <v>2237</v>
      </c>
      <c r="B599" s="28" t="str">
        <f>"24"&amp;"."&amp;$B$800&amp;"."&amp;$B$801</f>
        <v>24.12.2023</v>
      </c>
      <c r="C599" s="90" t="s">
        <v>76</v>
      </c>
      <c r="D599" s="91">
        <f>ROUND(((D600+D601+D603+D602)/1000),5)</f>
        <v>4.9290200000000004</v>
      </c>
      <c r="E599" s="91">
        <f>ROUND(((E600+E601+E603+E602)/1000),5)</f>
        <v>4.8736800000000002</v>
      </c>
      <c r="F599" s="91">
        <f>ROUND(((F600+F601+F603+F602)/1000),5)</f>
        <v>4.8452299999999999</v>
      </c>
      <c r="G599" s="91">
        <f t="shared" ref="G599:AA599" si="348">ROUND(((G600+G601+G603+G602)/1000),5)</f>
        <v>4.7940100000000001</v>
      </c>
      <c r="H599" s="91">
        <f t="shared" si="348"/>
        <v>4.8039399999999999</v>
      </c>
      <c r="I599" s="91">
        <f t="shared" si="348"/>
        <v>4.8363300000000002</v>
      </c>
      <c r="J599" s="91">
        <f t="shared" si="348"/>
        <v>4.8586999999999998</v>
      </c>
      <c r="K599" s="91">
        <f t="shared" si="348"/>
        <v>4.9735199999999997</v>
      </c>
      <c r="L599" s="91">
        <f t="shared" si="348"/>
        <v>5.1682899999999998</v>
      </c>
      <c r="M599" s="91">
        <f t="shared" si="348"/>
        <v>5.4288999999999996</v>
      </c>
      <c r="N599" s="91">
        <f t="shared" si="348"/>
        <v>5.54352</v>
      </c>
      <c r="O599" s="91">
        <f t="shared" si="348"/>
        <v>5.5623399999999998</v>
      </c>
      <c r="P599" s="91">
        <f t="shared" si="348"/>
        <v>5.5724200000000002</v>
      </c>
      <c r="Q599" s="91">
        <f t="shared" si="348"/>
        <v>5.5773000000000001</v>
      </c>
      <c r="R599" s="91">
        <f t="shared" si="348"/>
        <v>5.5671999999999997</v>
      </c>
      <c r="S599" s="91">
        <f t="shared" si="348"/>
        <v>5.5666599999999997</v>
      </c>
      <c r="T599" s="91">
        <f t="shared" si="348"/>
        <v>5.6102600000000002</v>
      </c>
      <c r="U599" s="91">
        <f t="shared" si="348"/>
        <v>5.6314799999999998</v>
      </c>
      <c r="V599" s="91">
        <f t="shared" si="348"/>
        <v>5.6055400000000004</v>
      </c>
      <c r="W599" s="91">
        <f t="shared" si="348"/>
        <v>5.5813699999999997</v>
      </c>
      <c r="X599" s="91">
        <f t="shared" si="348"/>
        <v>5.5566199999999997</v>
      </c>
      <c r="Y599" s="91">
        <f t="shared" si="348"/>
        <v>5.3373799999999996</v>
      </c>
      <c r="Z599" s="91">
        <f t="shared" si="348"/>
        <v>5.1211200000000003</v>
      </c>
      <c r="AA599" s="91">
        <f t="shared" si="348"/>
        <v>4.8885800000000001</v>
      </c>
    </row>
    <row r="600" spans="1:27" ht="12.75" customHeight="1" outlineLevel="1" x14ac:dyDescent="0.2">
      <c r="A600" s="99" t="s">
        <v>2238</v>
      </c>
      <c r="B600" s="63" t="s">
        <v>238</v>
      </c>
      <c r="C600" s="43" t="s">
        <v>79</v>
      </c>
      <c r="D600" s="44">
        <v>1255.67</v>
      </c>
      <c r="E600" s="44">
        <v>1200.33</v>
      </c>
      <c r="F600" s="44">
        <v>1171.8800000000001</v>
      </c>
      <c r="G600" s="44">
        <v>1120.6600000000001</v>
      </c>
      <c r="H600" s="44">
        <v>1130.5899999999999</v>
      </c>
      <c r="I600" s="44">
        <v>1162.98</v>
      </c>
      <c r="J600" s="44">
        <v>1185.3499999999999</v>
      </c>
      <c r="K600" s="44">
        <v>1300.17</v>
      </c>
      <c r="L600" s="44">
        <v>1494.94</v>
      </c>
      <c r="M600" s="44">
        <v>1755.55</v>
      </c>
      <c r="N600" s="44">
        <v>1870.17</v>
      </c>
      <c r="O600" s="44">
        <v>1888.99</v>
      </c>
      <c r="P600" s="44">
        <v>1899.07</v>
      </c>
      <c r="Q600" s="44">
        <v>1903.95</v>
      </c>
      <c r="R600" s="44">
        <v>1893.85</v>
      </c>
      <c r="S600" s="44">
        <v>1893.31</v>
      </c>
      <c r="T600" s="44">
        <v>1936.91</v>
      </c>
      <c r="U600" s="44">
        <v>1958.13</v>
      </c>
      <c r="V600" s="44">
        <v>1932.19</v>
      </c>
      <c r="W600" s="44">
        <v>1908.02</v>
      </c>
      <c r="X600" s="44">
        <v>1883.27</v>
      </c>
      <c r="Y600" s="44">
        <v>1664.03</v>
      </c>
      <c r="Z600" s="44">
        <v>1447.77</v>
      </c>
      <c r="AA600" s="44">
        <v>1215.23</v>
      </c>
    </row>
    <row r="601" spans="1:27" ht="12.75" customHeight="1" outlineLevel="1" x14ac:dyDescent="0.2">
      <c r="A601" s="99" t="s">
        <v>2239</v>
      </c>
      <c r="B601" s="63" t="s">
        <v>90</v>
      </c>
      <c r="C601" s="43" t="s">
        <v>79</v>
      </c>
      <c r="D601" s="44">
        <f>$D$486</f>
        <v>3559.77</v>
      </c>
      <c r="E601" s="44">
        <f t="shared" ref="E601:AA601" si="349">$D$486</f>
        <v>3559.77</v>
      </c>
      <c r="F601" s="44">
        <f t="shared" si="349"/>
        <v>3559.77</v>
      </c>
      <c r="G601" s="44">
        <f t="shared" si="349"/>
        <v>3559.77</v>
      </c>
      <c r="H601" s="44">
        <f t="shared" si="349"/>
        <v>3559.77</v>
      </c>
      <c r="I601" s="44">
        <f t="shared" si="349"/>
        <v>3559.77</v>
      </c>
      <c r="J601" s="44">
        <f t="shared" si="349"/>
        <v>3559.77</v>
      </c>
      <c r="K601" s="44">
        <f t="shared" si="349"/>
        <v>3559.77</v>
      </c>
      <c r="L601" s="44">
        <f t="shared" si="349"/>
        <v>3559.77</v>
      </c>
      <c r="M601" s="44">
        <f t="shared" si="349"/>
        <v>3559.77</v>
      </c>
      <c r="N601" s="44">
        <f t="shared" si="349"/>
        <v>3559.77</v>
      </c>
      <c r="O601" s="44">
        <f t="shared" si="349"/>
        <v>3559.77</v>
      </c>
      <c r="P601" s="44">
        <f t="shared" si="349"/>
        <v>3559.77</v>
      </c>
      <c r="Q601" s="44">
        <f t="shared" si="349"/>
        <v>3559.77</v>
      </c>
      <c r="R601" s="44">
        <f t="shared" si="349"/>
        <v>3559.77</v>
      </c>
      <c r="S601" s="44">
        <f t="shared" si="349"/>
        <v>3559.77</v>
      </c>
      <c r="T601" s="44">
        <f t="shared" si="349"/>
        <v>3559.77</v>
      </c>
      <c r="U601" s="44">
        <f t="shared" si="349"/>
        <v>3559.77</v>
      </c>
      <c r="V601" s="44">
        <f t="shared" si="349"/>
        <v>3559.77</v>
      </c>
      <c r="W601" s="44">
        <f t="shared" si="349"/>
        <v>3559.77</v>
      </c>
      <c r="X601" s="44">
        <f t="shared" si="349"/>
        <v>3559.77</v>
      </c>
      <c r="Y601" s="44">
        <f t="shared" si="349"/>
        <v>3559.77</v>
      </c>
      <c r="Z601" s="44">
        <f t="shared" si="349"/>
        <v>3559.77</v>
      </c>
      <c r="AA601" s="44">
        <f t="shared" si="349"/>
        <v>3559.77</v>
      </c>
    </row>
    <row r="602" spans="1:27" ht="12.75" customHeight="1" outlineLevel="1" x14ac:dyDescent="0.2">
      <c r="A602" s="99" t="s">
        <v>2240</v>
      </c>
      <c r="B602" s="63" t="s">
        <v>83</v>
      </c>
      <c r="C602" s="43" t="s">
        <v>79</v>
      </c>
      <c r="D602" s="44">
        <v>3.35</v>
      </c>
      <c r="E602" s="44">
        <v>3.35</v>
      </c>
      <c r="F602" s="44">
        <v>3.35</v>
      </c>
      <c r="G602" s="44">
        <v>3.35</v>
      </c>
      <c r="H602" s="44">
        <v>3.35</v>
      </c>
      <c r="I602" s="44">
        <v>3.35</v>
      </c>
      <c r="J602" s="44">
        <v>3.35</v>
      </c>
      <c r="K602" s="44">
        <v>3.35</v>
      </c>
      <c r="L602" s="44">
        <v>3.35</v>
      </c>
      <c r="M602" s="44">
        <v>3.35</v>
      </c>
      <c r="N602" s="44">
        <v>3.35</v>
      </c>
      <c r="O602" s="44">
        <v>3.35</v>
      </c>
      <c r="P602" s="44">
        <v>3.35</v>
      </c>
      <c r="Q602" s="44">
        <v>3.35</v>
      </c>
      <c r="R602" s="44">
        <v>3.35</v>
      </c>
      <c r="S602" s="44">
        <v>3.35</v>
      </c>
      <c r="T602" s="44">
        <v>3.35</v>
      </c>
      <c r="U602" s="44">
        <v>3.35</v>
      </c>
      <c r="V602" s="44">
        <v>3.35</v>
      </c>
      <c r="W602" s="44">
        <v>3.35</v>
      </c>
      <c r="X602" s="44">
        <v>3.35</v>
      </c>
      <c r="Y602" s="44">
        <v>3.35</v>
      </c>
      <c r="Z602" s="44">
        <v>3.35</v>
      </c>
      <c r="AA602" s="44">
        <v>3.35</v>
      </c>
    </row>
    <row r="603" spans="1:27" ht="12.75" customHeight="1" outlineLevel="1" x14ac:dyDescent="0.2">
      <c r="A603" s="99" t="s">
        <v>2241</v>
      </c>
      <c r="B603" s="63" t="s">
        <v>81</v>
      </c>
      <c r="C603" s="43" t="s">
        <v>79</v>
      </c>
      <c r="D603" s="44">
        <f>$D$11</f>
        <v>110.23</v>
      </c>
      <c r="E603" s="44">
        <f t="shared" ref="E603:AA603" si="350">$D$11</f>
        <v>110.23</v>
      </c>
      <c r="F603" s="44">
        <f t="shared" si="350"/>
        <v>110.23</v>
      </c>
      <c r="G603" s="44">
        <f t="shared" si="350"/>
        <v>110.23</v>
      </c>
      <c r="H603" s="44">
        <f t="shared" si="350"/>
        <v>110.23</v>
      </c>
      <c r="I603" s="44">
        <f t="shared" si="350"/>
        <v>110.23</v>
      </c>
      <c r="J603" s="44">
        <f t="shared" si="350"/>
        <v>110.23</v>
      </c>
      <c r="K603" s="44">
        <f t="shared" si="350"/>
        <v>110.23</v>
      </c>
      <c r="L603" s="44">
        <f t="shared" si="350"/>
        <v>110.23</v>
      </c>
      <c r="M603" s="44">
        <f t="shared" si="350"/>
        <v>110.23</v>
      </c>
      <c r="N603" s="44">
        <f t="shared" si="350"/>
        <v>110.23</v>
      </c>
      <c r="O603" s="44">
        <f t="shared" si="350"/>
        <v>110.23</v>
      </c>
      <c r="P603" s="44">
        <f t="shared" si="350"/>
        <v>110.23</v>
      </c>
      <c r="Q603" s="44">
        <f t="shared" si="350"/>
        <v>110.23</v>
      </c>
      <c r="R603" s="44">
        <f t="shared" si="350"/>
        <v>110.23</v>
      </c>
      <c r="S603" s="44">
        <f t="shared" si="350"/>
        <v>110.23</v>
      </c>
      <c r="T603" s="44">
        <f t="shared" si="350"/>
        <v>110.23</v>
      </c>
      <c r="U603" s="44">
        <f t="shared" si="350"/>
        <v>110.23</v>
      </c>
      <c r="V603" s="44">
        <f t="shared" si="350"/>
        <v>110.23</v>
      </c>
      <c r="W603" s="44">
        <f t="shared" si="350"/>
        <v>110.23</v>
      </c>
      <c r="X603" s="44">
        <f t="shared" si="350"/>
        <v>110.23</v>
      </c>
      <c r="Y603" s="44">
        <f t="shared" si="350"/>
        <v>110.23</v>
      </c>
      <c r="Z603" s="44">
        <f t="shared" si="350"/>
        <v>110.23</v>
      </c>
      <c r="AA603" s="44">
        <f t="shared" si="350"/>
        <v>110.23</v>
      </c>
    </row>
    <row r="604" spans="1:27" x14ac:dyDescent="0.2">
      <c r="A604" s="98" t="s">
        <v>2242</v>
      </c>
      <c r="B604" s="28" t="str">
        <f>"25"&amp;"."&amp;$B$800&amp;"."&amp;$B$801</f>
        <v>25.12.2023</v>
      </c>
      <c r="C604" s="90" t="s">
        <v>76</v>
      </c>
      <c r="D604" s="91">
        <f>ROUND(((D605+D606+D608+D607)/1000),5)</f>
        <v>4.8768700000000003</v>
      </c>
      <c r="E604" s="91">
        <f>ROUND(((E605+E606+E608+E607)/1000),5)</f>
        <v>4.8562900000000004</v>
      </c>
      <c r="F604" s="91">
        <f>ROUND(((F605+F606+F608+F607)/1000),5)</f>
        <v>4.7509300000000003</v>
      </c>
      <c r="G604" s="91">
        <f t="shared" ref="G604:AA604" si="351">ROUND(((G605+G606+G608+G607)/1000),5)</f>
        <v>4.7481299999999997</v>
      </c>
      <c r="H604" s="91">
        <f t="shared" si="351"/>
        <v>4.7480200000000004</v>
      </c>
      <c r="I604" s="91">
        <f t="shared" si="351"/>
        <v>4.85541</v>
      </c>
      <c r="J604" s="91">
        <f t="shared" si="351"/>
        <v>5.0042600000000004</v>
      </c>
      <c r="K604" s="91">
        <f t="shared" si="351"/>
        <v>5.3475200000000003</v>
      </c>
      <c r="L604" s="91">
        <f t="shared" si="351"/>
        <v>5.60541</v>
      </c>
      <c r="M604" s="91">
        <f t="shared" si="351"/>
        <v>5.6303999999999998</v>
      </c>
      <c r="N604" s="91">
        <f t="shared" si="351"/>
        <v>5.64269</v>
      </c>
      <c r="O604" s="91">
        <f t="shared" si="351"/>
        <v>5.78024</v>
      </c>
      <c r="P604" s="91">
        <f t="shared" si="351"/>
        <v>5.7129799999999999</v>
      </c>
      <c r="Q604" s="91">
        <f t="shared" si="351"/>
        <v>5.7770099999999998</v>
      </c>
      <c r="R604" s="91">
        <f t="shared" si="351"/>
        <v>5.7793099999999997</v>
      </c>
      <c r="S604" s="91">
        <f t="shared" si="351"/>
        <v>5.6568699999999996</v>
      </c>
      <c r="T604" s="91">
        <f t="shared" si="351"/>
        <v>5.6657799999999998</v>
      </c>
      <c r="U604" s="91">
        <f t="shared" si="351"/>
        <v>5.6804800000000002</v>
      </c>
      <c r="V604" s="91">
        <f t="shared" si="351"/>
        <v>5.65862</v>
      </c>
      <c r="W604" s="91">
        <f t="shared" si="351"/>
        <v>5.6599500000000003</v>
      </c>
      <c r="X604" s="91">
        <f t="shared" si="351"/>
        <v>5.4922800000000001</v>
      </c>
      <c r="Y604" s="91">
        <f t="shared" si="351"/>
        <v>5.3053900000000001</v>
      </c>
      <c r="Z604" s="91">
        <f t="shared" si="351"/>
        <v>5.0885999999999996</v>
      </c>
      <c r="AA604" s="91">
        <f t="shared" si="351"/>
        <v>4.8571799999999996</v>
      </c>
    </row>
    <row r="605" spans="1:27" ht="12.75" customHeight="1" outlineLevel="1" x14ac:dyDescent="0.2">
      <c r="A605" s="99" t="s">
        <v>2243</v>
      </c>
      <c r="B605" s="63" t="s">
        <v>238</v>
      </c>
      <c r="C605" s="43" t="s">
        <v>79</v>
      </c>
      <c r="D605" s="44">
        <v>1203.52</v>
      </c>
      <c r="E605" s="44">
        <v>1182.94</v>
      </c>
      <c r="F605" s="44">
        <v>1077.58</v>
      </c>
      <c r="G605" s="44">
        <v>1074.78</v>
      </c>
      <c r="H605" s="44">
        <v>1074.67</v>
      </c>
      <c r="I605" s="44">
        <v>1182.06</v>
      </c>
      <c r="J605" s="44">
        <v>1330.91</v>
      </c>
      <c r="K605" s="44">
        <v>1674.17</v>
      </c>
      <c r="L605" s="44">
        <v>1932.06</v>
      </c>
      <c r="M605" s="44">
        <v>1957.05</v>
      </c>
      <c r="N605" s="44">
        <v>1969.34</v>
      </c>
      <c r="O605" s="44">
        <v>2106.89</v>
      </c>
      <c r="P605" s="44">
        <v>2039.63</v>
      </c>
      <c r="Q605" s="44">
        <v>2103.66</v>
      </c>
      <c r="R605" s="44">
        <v>2105.96</v>
      </c>
      <c r="S605" s="44">
        <v>1983.52</v>
      </c>
      <c r="T605" s="44">
        <v>1992.43</v>
      </c>
      <c r="U605" s="44">
        <v>2007.13</v>
      </c>
      <c r="V605" s="44">
        <v>1985.27</v>
      </c>
      <c r="W605" s="44">
        <v>1986.6</v>
      </c>
      <c r="X605" s="44">
        <v>1818.93</v>
      </c>
      <c r="Y605" s="44">
        <v>1632.04</v>
      </c>
      <c r="Z605" s="44">
        <v>1415.25</v>
      </c>
      <c r="AA605" s="44">
        <v>1183.83</v>
      </c>
    </row>
    <row r="606" spans="1:27" ht="12.75" customHeight="1" outlineLevel="1" x14ac:dyDescent="0.2">
      <c r="A606" s="99" t="s">
        <v>2244</v>
      </c>
      <c r="B606" s="63" t="s">
        <v>90</v>
      </c>
      <c r="C606" s="43" t="s">
        <v>79</v>
      </c>
      <c r="D606" s="44">
        <f>$D$486</f>
        <v>3559.77</v>
      </c>
      <c r="E606" s="44">
        <f t="shared" ref="E606:AA606" si="352">$D$486</f>
        <v>3559.77</v>
      </c>
      <c r="F606" s="44">
        <f t="shared" si="352"/>
        <v>3559.77</v>
      </c>
      <c r="G606" s="44">
        <f t="shared" si="352"/>
        <v>3559.77</v>
      </c>
      <c r="H606" s="44">
        <f t="shared" si="352"/>
        <v>3559.77</v>
      </c>
      <c r="I606" s="44">
        <f t="shared" si="352"/>
        <v>3559.77</v>
      </c>
      <c r="J606" s="44">
        <f t="shared" si="352"/>
        <v>3559.77</v>
      </c>
      <c r="K606" s="44">
        <f t="shared" si="352"/>
        <v>3559.77</v>
      </c>
      <c r="L606" s="44">
        <f t="shared" si="352"/>
        <v>3559.77</v>
      </c>
      <c r="M606" s="44">
        <f t="shared" si="352"/>
        <v>3559.77</v>
      </c>
      <c r="N606" s="44">
        <f t="shared" si="352"/>
        <v>3559.77</v>
      </c>
      <c r="O606" s="44">
        <f t="shared" si="352"/>
        <v>3559.77</v>
      </c>
      <c r="P606" s="44">
        <f t="shared" si="352"/>
        <v>3559.77</v>
      </c>
      <c r="Q606" s="44">
        <f t="shared" si="352"/>
        <v>3559.77</v>
      </c>
      <c r="R606" s="44">
        <f t="shared" si="352"/>
        <v>3559.77</v>
      </c>
      <c r="S606" s="44">
        <f t="shared" si="352"/>
        <v>3559.77</v>
      </c>
      <c r="T606" s="44">
        <f t="shared" si="352"/>
        <v>3559.77</v>
      </c>
      <c r="U606" s="44">
        <f t="shared" si="352"/>
        <v>3559.77</v>
      </c>
      <c r="V606" s="44">
        <f t="shared" si="352"/>
        <v>3559.77</v>
      </c>
      <c r="W606" s="44">
        <f t="shared" si="352"/>
        <v>3559.77</v>
      </c>
      <c r="X606" s="44">
        <f t="shared" si="352"/>
        <v>3559.77</v>
      </c>
      <c r="Y606" s="44">
        <f t="shared" si="352"/>
        <v>3559.77</v>
      </c>
      <c r="Z606" s="44">
        <f t="shared" si="352"/>
        <v>3559.77</v>
      </c>
      <c r="AA606" s="44">
        <f t="shared" si="352"/>
        <v>3559.77</v>
      </c>
    </row>
    <row r="607" spans="1:27" ht="12.75" customHeight="1" outlineLevel="1" x14ac:dyDescent="0.2">
      <c r="A607" s="99" t="s">
        <v>2245</v>
      </c>
      <c r="B607" s="63" t="s">
        <v>83</v>
      </c>
      <c r="C607" s="43" t="s">
        <v>79</v>
      </c>
      <c r="D607" s="44">
        <v>3.35</v>
      </c>
      <c r="E607" s="44">
        <v>3.35</v>
      </c>
      <c r="F607" s="44">
        <v>3.35</v>
      </c>
      <c r="G607" s="44">
        <v>3.35</v>
      </c>
      <c r="H607" s="44">
        <v>3.35</v>
      </c>
      <c r="I607" s="44">
        <v>3.35</v>
      </c>
      <c r="J607" s="44">
        <v>3.35</v>
      </c>
      <c r="K607" s="44">
        <v>3.35</v>
      </c>
      <c r="L607" s="44">
        <v>3.35</v>
      </c>
      <c r="M607" s="44">
        <v>3.35</v>
      </c>
      <c r="N607" s="44">
        <v>3.35</v>
      </c>
      <c r="O607" s="44">
        <v>3.35</v>
      </c>
      <c r="P607" s="44">
        <v>3.35</v>
      </c>
      <c r="Q607" s="44">
        <v>3.35</v>
      </c>
      <c r="R607" s="44">
        <v>3.35</v>
      </c>
      <c r="S607" s="44">
        <v>3.35</v>
      </c>
      <c r="T607" s="44">
        <v>3.35</v>
      </c>
      <c r="U607" s="44">
        <v>3.35</v>
      </c>
      <c r="V607" s="44">
        <v>3.35</v>
      </c>
      <c r="W607" s="44">
        <v>3.35</v>
      </c>
      <c r="X607" s="44">
        <v>3.35</v>
      </c>
      <c r="Y607" s="44">
        <v>3.35</v>
      </c>
      <c r="Z607" s="44">
        <v>3.35</v>
      </c>
      <c r="AA607" s="44">
        <v>3.35</v>
      </c>
    </row>
    <row r="608" spans="1:27" ht="12.75" customHeight="1" outlineLevel="1" x14ac:dyDescent="0.2">
      <c r="A608" s="99" t="s">
        <v>2246</v>
      </c>
      <c r="B608" s="63" t="s">
        <v>81</v>
      </c>
      <c r="C608" s="43" t="s">
        <v>79</v>
      </c>
      <c r="D608" s="44">
        <f>$D$11</f>
        <v>110.23</v>
      </c>
      <c r="E608" s="44">
        <f t="shared" ref="E608:AA608" si="353">$D$11</f>
        <v>110.23</v>
      </c>
      <c r="F608" s="44">
        <f t="shared" si="353"/>
        <v>110.23</v>
      </c>
      <c r="G608" s="44">
        <f t="shared" si="353"/>
        <v>110.23</v>
      </c>
      <c r="H608" s="44">
        <f t="shared" si="353"/>
        <v>110.23</v>
      </c>
      <c r="I608" s="44">
        <f t="shared" si="353"/>
        <v>110.23</v>
      </c>
      <c r="J608" s="44">
        <f t="shared" si="353"/>
        <v>110.23</v>
      </c>
      <c r="K608" s="44">
        <f t="shared" si="353"/>
        <v>110.23</v>
      </c>
      <c r="L608" s="44">
        <f t="shared" si="353"/>
        <v>110.23</v>
      </c>
      <c r="M608" s="44">
        <f t="shared" si="353"/>
        <v>110.23</v>
      </c>
      <c r="N608" s="44">
        <f t="shared" si="353"/>
        <v>110.23</v>
      </c>
      <c r="O608" s="44">
        <f t="shared" si="353"/>
        <v>110.23</v>
      </c>
      <c r="P608" s="44">
        <f t="shared" si="353"/>
        <v>110.23</v>
      </c>
      <c r="Q608" s="44">
        <f t="shared" si="353"/>
        <v>110.23</v>
      </c>
      <c r="R608" s="44">
        <f t="shared" si="353"/>
        <v>110.23</v>
      </c>
      <c r="S608" s="44">
        <f t="shared" si="353"/>
        <v>110.23</v>
      </c>
      <c r="T608" s="44">
        <f t="shared" si="353"/>
        <v>110.23</v>
      </c>
      <c r="U608" s="44">
        <f t="shared" si="353"/>
        <v>110.23</v>
      </c>
      <c r="V608" s="44">
        <f t="shared" si="353"/>
        <v>110.23</v>
      </c>
      <c r="W608" s="44">
        <f t="shared" si="353"/>
        <v>110.23</v>
      </c>
      <c r="X608" s="44">
        <f t="shared" si="353"/>
        <v>110.23</v>
      </c>
      <c r="Y608" s="44">
        <f t="shared" si="353"/>
        <v>110.23</v>
      </c>
      <c r="Z608" s="44">
        <f t="shared" si="353"/>
        <v>110.23</v>
      </c>
      <c r="AA608" s="44">
        <f t="shared" si="353"/>
        <v>110.23</v>
      </c>
    </row>
    <row r="609" spans="1:27" x14ac:dyDescent="0.2">
      <c r="A609" s="98" t="s">
        <v>2247</v>
      </c>
      <c r="B609" s="28" t="str">
        <f>"26"&amp;"."&amp;$B$800&amp;"."&amp;$B$801</f>
        <v>26.12.2023</v>
      </c>
      <c r="C609" s="90" t="s">
        <v>76</v>
      </c>
      <c r="D609" s="91">
        <f>ROUND(((D610+D611+D613+D612)/1000),5)</f>
        <v>4.8190499999999998</v>
      </c>
      <c r="E609" s="91">
        <f>ROUND(((E610+E611+E613+E612)/1000),5)</f>
        <v>4.7569800000000004</v>
      </c>
      <c r="F609" s="91">
        <f>ROUND(((F610+F611+F613+F612)/1000),5)</f>
        <v>4.7563700000000004</v>
      </c>
      <c r="G609" s="91">
        <f t="shared" ref="G609:AA609" si="354">ROUND(((G610+G611+G613+G612)/1000),5)</f>
        <v>4.7264999999999997</v>
      </c>
      <c r="H609" s="91">
        <f t="shared" si="354"/>
        <v>4.7350399999999997</v>
      </c>
      <c r="I609" s="91">
        <f t="shared" si="354"/>
        <v>4.8209099999999996</v>
      </c>
      <c r="J609" s="91">
        <f t="shared" si="354"/>
        <v>4.9395300000000004</v>
      </c>
      <c r="K609" s="91">
        <f t="shared" si="354"/>
        <v>5.1997499999999999</v>
      </c>
      <c r="L609" s="91">
        <f t="shared" si="354"/>
        <v>5.5026799999999998</v>
      </c>
      <c r="M609" s="91">
        <f t="shared" si="354"/>
        <v>5.5418599999999998</v>
      </c>
      <c r="N609" s="91">
        <f t="shared" si="354"/>
        <v>5.5415999999999999</v>
      </c>
      <c r="O609" s="91">
        <f t="shared" si="354"/>
        <v>5.6058700000000004</v>
      </c>
      <c r="P609" s="91">
        <f t="shared" si="354"/>
        <v>5.5504699999999998</v>
      </c>
      <c r="Q609" s="91">
        <f t="shared" si="354"/>
        <v>5.5602499999999999</v>
      </c>
      <c r="R609" s="91">
        <f t="shared" si="354"/>
        <v>5.5972099999999996</v>
      </c>
      <c r="S609" s="91">
        <f t="shared" si="354"/>
        <v>5.5275299999999996</v>
      </c>
      <c r="T609" s="91">
        <f t="shared" si="354"/>
        <v>5.55945</v>
      </c>
      <c r="U609" s="91">
        <f t="shared" si="354"/>
        <v>5.57674</v>
      </c>
      <c r="V609" s="91">
        <f t="shared" si="354"/>
        <v>5.5440300000000002</v>
      </c>
      <c r="W609" s="91">
        <f t="shared" si="354"/>
        <v>5.5512899999999998</v>
      </c>
      <c r="X609" s="91">
        <f t="shared" si="354"/>
        <v>5.4802499999999998</v>
      </c>
      <c r="Y609" s="91">
        <f t="shared" si="354"/>
        <v>5.3074199999999996</v>
      </c>
      <c r="Z609" s="91">
        <f t="shared" si="354"/>
        <v>5.0554600000000001</v>
      </c>
      <c r="AA609" s="91">
        <f t="shared" si="354"/>
        <v>4.84701</v>
      </c>
    </row>
    <row r="610" spans="1:27" ht="12.75" customHeight="1" outlineLevel="1" x14ac:dyDescent="0.2">
      <c r="A610" s="99" t="s">
        <v>2248</v>
      </c>
      <c r="B610" s="63" t="s">
        <v>238</v>
      </c>
      <c r="C610" s="43" t="s">
        <v>79</v>
      </c>
      <c r="D610" s="44">
        <v>1145.7</v>
      </c>
      <c r="E610" s="44">
        <v>1083.6300000000001</v>
      </c>
      <c r="F610" s="44">
        <v>1083.02</v>
      </c>
      <c r="G610" s="44">
        <v>1053.1500000000001</v>
      </c>
      <c r="H610" s="44">
        <v>1061.69</v>
      </c>
      <c r="I610" s="44">
        <v>1147.56</v>
      </c>
      <c r="J610" s="44">
        <v>1266.18</v>
      </c>
      <c r="K610" s="44">
        <v>1526.4</v>
      </c>
      <c r="L610" s="44">
        <v>1829.33</v>
      </c>
      <c r="M610" s="44">
        <v>1868.51</v>
      </c>
      <c r="N610" s="44">
        <v>1868.25</v>
      </c>
      <c r="O610" s="44">
        <v>1932.52</v>
      </c>
      <c r="P610" s="44">
        <v>1877.12</v>
      </c>
      <c r="Q610" s="44">
        <v>1886.9</v>
      </c>
      <c r="R610" s="44">
        <v>1923.86</v>
      </c>
      <c r="S610" s="44">
        <v>1854.18</v>
      </c>
      <c r="T610" s="44">
        <v>1886.1</v>
      </c>
      <c r="U610" s="44">
        <v>1903.39</v>
      </c>
      <c r="V610" s="44">
        <v>1870.68</v>
      </c>
      <c r="W610" s="44">
        <v>1877.94</v>
      </c>
      <c r="X610" s="44">
        <v>1806.9</v>
      </c>
      <c r="Y610" s="44">
        <v>1634.07</v>
      </c>
      <c r="Z610" s="44">
        <v>1382.11</v>
      </c>
      <c r="AA610" s="44">
        <v>1173.6600000000001</v>
      </c>
    </row>
    <row r="611" spans="1:27" ht="12.75" customHeight="1" outlineLevel="1" x14ac:dyDescent="0.2">
      <c r="A611" s="99" t="s">
        <v>2249</v>
      </c>
      <c r="B611" s="63" t="s">
        <v>90</v>
      </c>
      <c r="C611" s="43" t="s">
        <v>79</v>
      </c>
      <c r="D611" s="44">
        <f>$D$486</f>
        <v>3559.77</v>
      </c>
      <c r="E611" s="44">
        <f t="shared" ref="E611:AA611" si="355">$D$486</f>
        <v>3559.77</v>
      </c>
      <c r="F611" s="44">
        <f t="shared" si="355"/>
        <v>3559.77</v>
      </c>
      <c r="G611" s="44">
        <f t="shared" si="355"/>
        <v>3559.77</v>
      </c>
      <c r="H611" s="44">
        <f t="shared" si="355"/>
        <v>3559.77</v>
      </c>
      <c r="I611" s="44">
        <f t="shared" si="355"/>
        <v>3559.77</v>
      </c>
      <c r="J611" s="44">
        <f t="shared" si="355"/>
        <v>3559.77</v>
      </c>
      <c r="K611" s="44">
        <f t="shared" si="355"/>
        <v>3559.77</v>
      </c>
      <c r="L611" s="44">
        <f t="shared" si="355"/>
        <v>3559.77</v>
      </c>
      <c r="M611" s="44">
        <f t="shared" si="355"/>
        <v>3559.77</v>
      </c>
      <c r="N611" s="44">
        <f t="shared" si="355"/>
        <v>3559.77</v>
      </c>
      <c r="O611" s="44">
        <f t="shared" si="355"/>
        <v>3559.77</v>
      </c>
      <c r="P611" s="44">
        <f t="shared" si="355"/>
        <v>3559.77</v>
      </c>
      <c r="Q611" s="44">
        <f t="shared" si="355"/>
        <v>3559.77</v>
      </c>
      <c r="R611" s="44">
        <f t="shared" si="355"/>
        <v>3559.77</v>
      </c>
      <c r="S611" s="44">
        <f t="shared" si="355"/>
        <v>3559.77</v>
      </c>
      <c r="T611" s="44">
        <f t="shared" si="355"/>
        <v>3559.77</v>
      </c>
      <c r="U611" s="44">
        <f t="shared" si="355"/>
        <v>3559.77</v>
      </c>
      <c r="V611" s="44">
        <f t="shared" si="355"/>
        <v>3559.77</v>
      </c>
      <c r="W611" s="44">
        <f t="shared" si="355"/>
        <v>3559.77</v>
      </c>
      <c r="X611" s="44">
        <f t="shared" si="355"/>
        <v>3559.77</v>
      </c>
      <c r="Y611" s="44">
        <f t="shared" si="355"/>
        <v>3559.77</v>
      </c>
      <c r="Z611" s="44">
        <f t="shared" si="355"/>
        <v>3559.77</v>
      </c>
      <c r="AA611" s="44">
        <f t="shared" si="355"/>
        <v>3559.77</v>
      </c>
    </row>
    <row r="612" spans="1:27" ht="12.75" customHeight="1" outlineLevel="1" x14ac:dyDescent="0.2">
      <c r="A612" s="99" t="s">
        <v>2250</v>
      </c>
      <c r="B612" s="63" t="s">
        <v>83</v>
      </c>
      <c r="C612" s="43" t="s">
        <v>79</v>
      </c>
      <c r="D612" s="44">
        <v>3.35</v>
      </c>
      <c r="E612" s="44">
        <v>3.35</v>
      </c>
      <c r="F612" s="44">
        <v>3.35</v>
      </c>
      <c r="G612" s="44">
        <v>3.35</v>
      </c>
      <c r="H612" s="44">
        <v>3.35</v>
      </c>
      <c r="I612" s="44">
        <v>3.35</v>
      </c>
      <c r="J612" s="44">
        <v>3.35</v>
      </c>
      <c r="K612" s="44">
        <v>3.35</v>
      </c>
      <c r="L612" s="44">
        <v>3.35</v>
      </c>
      <c r="M612" s="44">
        <v>3.35</v>
      </c>
      <c r="N612" s="44">
        <v>3.35</v>
      </c>
      <c r="O612" s="44">
        <v>3.35</v>
      </c>
      <c r="P612" s="44">
        <v>3.35</v>
      </c>
      <c r="Q612" s="44">
        <v>3.35</v>
      </c>
      <c r="R612" s="44">
        <v>3.35</v>
      </c>
      <c r="S612" s="44">
        <v>3.35</v>
      </c>
      <c r="T612" s="44">
        <v>3.35</v>
      </c>
      <c r="U612" s="44">
        <v>3.35</v>
      </c>
      <c r="V612" s="44">
        <v>3.35</v>
      </c>
      <c r="W612" s="44">
        <v>3.35</v>
      </c>
      <c r="X612" s="44">
        <v>3.35</v>
      </c>
      <c r="Y612" s="44">
        <v>3.35</v>
      </c>
      <c r="Z612" s="44">
        <v>3.35</v>
      </c>
      <c r="AA612" s="44">
        <v>3.35</v>
      </c>
    </row>
    <row r="613" spans="1:27" ht="12.75" customHeight="1" outlineLevel="1" x14ac:dyDescent="0.2">
      <c r="A613" s="99" t="s">
        <v>2251</v>
      </c>
      <c r="B613" s="63" t="s">
        <v>81</v>
      </c>
      <c r="C613" s="43" t="s">
        <v>79</v>
      </c>
      <c r="D613" s="44">
        <f>$D$11</f>
        <v>110.23</v>
      </c>
      <c r="E613" s="44">
        <f t="shared" ref="E613:AA613" si="356">$D$11</f>
        <v>110.23</v>
      </c>
      <c r="F613" s="44">
        <f t="shared" si="356"/>
        <v>110.23</v>
      </c>
      <c r="G613" s="44">
        <f t="shared" si="356"/>
        <v>110.23</v>
      </c>
      <c r="H613" s="44">
        <f t="shared" si="356"/>
        <v>110.23</v>
      </c>
      <c r="I613" s="44">
        <f t="shared" si="356"/>
        <v>110.23</v>
      </c>
      <c r="J613" s="44">
        <f t="shared" si="356"/>
        <v>110.23</v>
      </c>
      <c r="K613" s="44">
        <f t="shared" si="356"/>
        <v>110.23</v>
      </c>
      <c r="L613" s="44">
        <f t="shared" si="356"/>
        <v>110.23</v>
      </c>
      <c r="M613" s="44">
        <f t="shared" si="356"/>
        <v>110.23</v>
      </c>
      <c r="N613" s="44">
        <f t="shared" si="356"/>
        <v>110.23</v>
      </c>
      <c r="O613" s="44">
        <f t="shared" si="356"/>
        <v>110.23</v>
      </c>
      <c r="P613" s="44">
        <f t="shared" si="356"/>
        <v>110.23</v>
      </c>
      <c r="Q613" s="44">
        <f t="shared" si="356"/>
        <v>110.23</v>
      </c>
      <c r="R613" s="44">
        <f t="shared" si="356"/>
        <v>110.23</v>
      </c>
      <c r="S613" s="44">
        <f t="shared" si="356"/>
        <v>110.23</v>
      </c>
      <c r="T613" s="44">
        <f t="shared" si="356"/>
        <v>110.23</v>
      </c>
      <c r="U613" s="44">
        <f t="shared" si="356"/>
        <v>110.23</v>
      </c>
      <c r="V613" s="44">
        <f t="shared" si="356"/>
        <v>110.23</v>
      </c>
      <c r="W613" s="44">
        <f t="shared" si="356"/>
        <v>110.23</v>
      </c>
      <c r="X613" s="44">
        <f t="shared" si="356"/>
        <v>110.23</v>
      </c>
      <c r="Y613" s="44">
        <f t="shared" si="356"/>
        <v>110.23</v>
      </c>
      <c r="Z613" s="44">
        <f t="shared" si="356"/>
        <v>110.23</v>
      </c>
      <c r="AA613" s="44">
        <f t="shared" si="356"/>
        <v>110.23</v>
      </c>
    </row>
    <row r="614" spans="1:27" x14ac:dyDescent="0.2">
      <c r="A614" s="98" t="s">
        <v>2252</v>
      </c>
      <c r="B614" s="28" t="str">
        <f>"27"&amp;"."&amp;$B$800&amp;"."&amp;$B$801</f>
        <v>27.12.2023</v>
      </c>
      <c r="C614" s="90" t="s">
        <v>76</v>
      </c>
      <c r="D614" s="91">
        <f>ROUND(((D615+D616+D618+D617)/1000),5)</f>
        <v>4.7924300000000004</v>
      </c>
      <c r="E614" s="91">
        <f>ROUND(((E615+E616+E618+E617)/1000),5)</f>
        <v>4.7497800000000003</v>
      </c>
      <c r="F614" s="91">
        <f>ROUND(((F615+F616+F618+F617)/1000),5)</f>
        <v>4.7102399999999998</v>
      </c>
      <c r="G614" s="91">
        <f t="shared" ref="G614:AA614" si="357">ROUND(((G615+G616+G618+G617)/1000),5)</f>
        <v>4.7007899999999996</v>
      </c>
      <c r="H614" s="91">
        <f t="shared" si="357"/>
        <v>4.7363299999999997</v>
      </c>
      <c r="I614" s="91">
        <f t="shared" si="357"/>
        <v>4.8216000000000001</v>
      </c>
      <c r="J614" s="91">
        <f t="shared" si="357"/>
        <v>4.9775299999999998</v>
      </c>
      <c r="K614" s="91">
        <f t="shared" si="357"/>
        <v>5.3010000000000002</v>
      </c>
      <c r="L614" s="91">
        <f t="shared" si="357"/>
        <v>5.5719599999999998</v>
      </c>
      <c r="M614" s="91">
        <f t="shared" si="357"/>
        <v>5.6069300000000002</v>
      </c>
      <c r="N614" s="91">
        <f t="shared" si="357"/>
        <v>5.6660199999999996</v>
      </c>
      <c r="O614" s="91">
        <f t="shared" si="357"/>
        <v>5.7224300000000001</v>
      </c>
      <c r="P614" s="91">
        <f t="shared" si="357"/>
        <v>5.7020600000000004</v>
      </c>
      <c r="Q614" s="91">
        <f t="shared" si="357"/>
        <v>5.7170899999999998</v>
      </c>
      <c r="R614" s="91">
        <f t="shared" si="357"/>
        <v>5.7119400000000002</v>
      </c>
      <c r="S614" s="91">
        <f t="shared" si="357"/>
        <v>5.64114</v>
      </c>
      <c r="T614" s="91">
        <f t="shared" si="357"/>
        <v>5.6726799999999997</v>
      </c>
      <c r="U614" s="91">
        <f t="shared" si="357"/>
        <v>5.6735499999999996</v>
      </c>
      <c r="V614" s="91">
        <f t="shared" si="357"/>
        <v>5.6528600000000004</v>
      </c>
      <c r="W614" s="91">
        <f t="shared" si="357"/>
        <v>5.6416700000000004</v>
      </c>
      <c r="X614" s="91">
        <f t="shared" si="357"/>
        <v>5.46488</v>
      </c>
      <c r="Y614" s="91">
        <f t="shared" si="357"/>
        <v>5.25406</v>
      </c>
      <c r="Z614" s="91">
        <f t="shared" si="357"/>
        <v>4.9668799999999997</v>
      </c>
      <c r="AA614" s="91">
        <f t="shared" si="357"/>
        <v>4.8020800000000001</v>
      </c>
    </row>
    <row r="615" spans="1:27" ht="12.75" customHeight="1" outlineLevel="1" x14ac:dyDescent="0.2">
      <c r="A615" s="99" t="s">
        <v>2253</v>
      </c>
      <c r="B615" s="63" t="s">
        <v>238</v>
      </c>
      <c r="C615" s="43" t="s">
        <v>79</v>
      </c>
      <c r="D615" s="44">
        <v>1119.08</v>
      </c>
      <c r="E615" s="44">
        <v>1076.43</v>
      </c>
      <c r="F615" s="44">
        <v>1036.8900000000001</v>
      </c>
      <c r="G615" s="44">
        <v>1027.44</v>
      </c>
      <c r="H615" s="44">
        <v>1062.98</v>
      </c>
      <c r="I615" s="44">
        <v>1148.25</v>
      </c>
      <c r="J615" s="44">
        <v>1304.18</v>
      </c>
      <c r="K615" s="44">
        <v>1627.65</v>
      </c>
      <c r="L615" s="44">
        <v>1898.61</v>
      </c>
      <c r="M615" s="44">
        <v>1933.58</v>
      </c>
      <c r="N615" s="44">
        <v>1992.67</v>
      </c>
      <c r="O615" s="44">
        <v>2049.08</v>
      </c>
      <c r="P615" s="44">
        <v>2028.71</v>
      </c>
      <c r="Q615" s="44">
        <v>2043.74</v>
      </c>
      <c r="R615" s="44">
        <v>2038.59</v>
      </c>
      <c r="S615" s="44">
        <v>1967.79</v>
      </c>
      <c r="T615" s="44">
        <v>1999.33</v>
      </c>
      <c r="U615" s="44">
        <v>2000.2</v>
      </c>
      <c r="V615" s="44">
        <v>1979.51</v>
      </c>
      <c r="W615" s="44">
        <v>1968.32</v>
      </c>
      <c r="X615" s="44">
        <v>1791.53</v>
      </c>
      <c r="Y615" s="44">
        <v>1580.71</v>
      </c>
      <c r="Z615" s="44">
        <v>1293.53</v>
      </c>
      <c r="AA615" s="44">
        <v>1128.73</v>
      </c>
    </row>
    <row r="616" spans="1:27" ht="12.75" customHeight="1" outlineLevel="1" x14ac:dyDescent="0.2">
      <c r="A616" s="99" t="s">
        <v>2254</v>
      </c>
      <c r="B616" s="63" t="s">
        <v>90</v>
      </c>
      <c r="C616" s="43" t="s">
        <v>79</v>
      </c>
      <c r="D616" s="44">
        <f>$D$486</f>
        <v>3559.77</v>
      </c>
      <c r="E616" s="44">
        <f t="shared" ref="E616:AA616" si="358">$D$486</f>
        <v>3559.77</v>
      </c>
      <c r="F616" s="44">
        <f t="shared" si="358"/>
        <v>3559.77</v>
      </c>
      <c r="G616" s="44">
        <f t="shared" si="358"/>
        <v>3559.77</v>
      </c>
      <c r="H616" s="44">
        <f t="shared" si="358"/>
        <v>3559.77</v>
      </c>
      <c r="I616" s="44">
        <f t="shared" si="358"/>
        <v>3559.77</v>
      </c>
      <c r="J616" s="44">
        <f t="shared" si="358"/>
        <v>3559.77</v>
      </c>
      <c r="K616" s="44">
        <f t="shared" si="358"/>
        <v>3559.77</v>
      </c>
      <c r="L616" s="44">
        <f t="shared" si="358"/>
        <v>3559.77</v>
      </c>
      <c r="M616" s="44">
        <f t="shared" si="358"/>
        <v>3559.77</v>
      </c>
      <c r="N616" s="44">
        <f t="shared" si="358"/>
        <v>3559.77</v>
      </c>
      <c r="O616" s="44">
        <f t="shared" si="358"/>
        <v>3559.77</v>
      </c>
      <c r="P616" s="44">
        <f t="shared" si="358"/>
        <v>3559.77</v>
      </c>
      <c r="Q616" s="44">
        <f t="shared" si="358"/>
        <v>3559.77</v>
      </c>
      <c r="R616" s="44">
        <f t="shared" si="358"/>
        <v>3559.77</v>
      </c>
      <c r="S616" s="44">
        <f t="shared" si="358"/>
        <v>3559.77</v>
      </c>
      <c r="T616" s="44">
        <f t="shared" si="358"/>
        <v>3559.77</v>
      </c>
      <c r="U616" s="44">
        <f t="shared" si="358"/>
        <v>3559.77</v>
      </c>
      <c r="V616" s="44">
        <f t="shared" si="358"/>
        <v>3559.77</v>
      </c>
      <c r="W616" s="44">
        <f t="shared" si="358"/>
        <v>3559.77</v>
      </c>
      <c r="X616" s="44">
        <f t="shared" si="358"/>
        <v>3559.77</v>
      </c>
      <c r="Y616" s="44">
        <f t="shared" si="358"/>
        <v>3559.77</v>
      </c>
      <c r="Z616" s="44">
        <f t="shared" si="358"/>
        <v>3559.77</v>
      </c>
      <c r="AA616" s="44">
        <f t="shared" si="358"/>
        <v>3559.77</v>
      </c>
    </row>
    <row r="617" spans="1:27" ht="12.75" customHeight="1" outlineLevel="1" x14ac:dyDescent="0.2">
      <c r="A617" s="99" t="s">
        <v>2255</v>
      </c>
      <c r="B617" s="63" t="s">
        <v>83</v>
      </c>
      <c r="C617" s="43" t="s">
        <v>79</v>
      </c>
      <c r="D617" s="44">
        <v>3.35</v>
      </c>
      <c r="E617" s="44">
        <v>3.35</v>
      </c>
      <c r="F617" s="44">
        <v>3.35</v>
      </c>
      <c r="G617" s="44">
        <v>3.35</v>
      </c>
      <c r="H617" s="44">
        <v>3.35</v>
      </c>
      <c r="I617" s="44">
        <v>3.35</v>
      </c>
      <c r="J617" s="44">
        <v>3.35</v>
      </c>
      <c r="K617" s="44">
        <v>3.35</v>
      </c>
      <c r="L617" s="44">
        <v>3.35</v>
      </c>
      <c r="M617" s="44">
        <v>3.35</v>
      </c>
      <c r="N617" s="44">
        <v>3.35</v>
      </c>
      <c r="O617" s="44">
        <v>3.35</v>
      </c>
      <c r="P617" s="44">
        <v>3.35</v>
      </c>
      <c r="Q617" s="44">
        <v>3.35</v>
      </c>
      <c r="R617" s="44">
        <v>3.35</v>
      </c>
      <c r="S617" s="44">
        <v>3.35</v>
      </c>
      <c r="T617" s="44">
        <v>3.35</v>
      </c>
      <c r="U617" s="44">
        <v>3.35</v>
      </c>
      <c r="V617" s="44">
        <v>3.35</v>
      </c>
      <c r="W617" s="44">
        <v>3.35</v>
      </c>
      <c r="X617" s="44">
        <v>3.35</v>
      </c>
      <c r="Y617" s="44">
        <v>3.35</v>
      </c>
      <c r="Z617" s="44">
        <v>3.35</v>
      </c>
      <c r="AA617" s="44">
        <v>3.35</v>
      </c>
    </row>
    <row r="618" spans="1:27" ht="12.75" customHeight="1" outlineLevel="1" x14ac:dyDescent="0.2">
      <c r="A618" s="99" t="s">
        <v>2256</v>
      </c>
      <c r="B618" s="63" t="s">
        <v>81</v>
      </c>
      <c r="C618" s="43" t="s">
        <v>79</v>
      </c>
      <c r="D618" s="44">
        <f>$D$11</f>
        <v>110.23</v>
      </c>
      <c r="E618" s="44">
        <f t="shared" ref="E618:AA618" si="359">$D$11</f>
        <v>110.23</v>
      </c>
      <c r="F618" s="44">
        <f t="shared" si="359"/>
        <v>110.23</v>
      </c>
      <c r="G618" s="44">
        <f t="shared" si="359"/>
        <v>110.23</v>
      </c>
      <c r="H618" s="44">
        <f t="shared" si="359"/>
        <v>110.23</v>
      </c>
      <c r="I618" s="44">
        <f t="shared" si="359"/>
        <v>110.23</v>
      </c>
      <c r="J618" s="44">
        <f t="shared" si="359"/>
        <v>110.23</v>
      </c>
      <c r="K618" s="44">
        <f t="shared" si="359"/>
        <v>110.23</v>
      </c>
      <c r="L618" s="44">
        <f t="shared" si="359"/>
        <v>110.23</v>
      </c>
      <c r="M618" s="44">
        <f t="shared" si="359"/>
        <v>110.23</v>
      </c>
      <c r="N618" s="44">
        <f t="shared" si="359"/>
        <v>110.23</v>
      </c>
      <c r="O618" s="44">
        <f t="shared" si="359"/>
        <v>110.23</v>
      </c>
      <c r="P618" s="44">
        <f t="shared" si="359"/>
        <v>110.23</v>
      </c>
      <c r="Q618" s="44">
        <f t="shared" si="359"/>
        <v>110.23</v>
      </c>
      <c r="R618" s="44">
        <f t="shared" si="359"/>
        <v>110.23</v>
      </c>
      <c r="S618" s="44">
        <f t="shared" si="359"/>
        <v>110.23</v>
      </c>
      <c r="T618" s="44">
        <f t="shared" si="359"/>
        <v>110.23</v>
      </c>
      <c r="U618" s="44">
        <f t="shared" si="359"/>
        <v>110.23</v>
      </c>
      <c r="V618" s="44">
        <f t="shared" si="359"/>
        <v>110.23</v>
      </c>
      <c r="W618" s="44">
        <f t="shared" si="359"/>
        <v>110.23</v>
      </c>
      <c r="X618" s="44">
        <f t="shared" si="359"/>
        <v>110.23</v>
      </c>
      <c r="Y618" s="44">
        <f t="shared" si="359"/>
        <v>110.23</v>
      </c>
      <c r="Z618" s="44">
        <f t="shared" si="359"/>
        <v>110.23</v>
      </c>
      <c r="AA618" s="44">
        <f t="shared" si="359"/>
        <v>110.23</v>
      </c>
    </row>
    <row r="619" spans="1:27" x14ac:dyDescent="0.2">
      <c r="A619" s="98" t="s">
        <v>2257</v>
      </c>
      <c r="B619" s="28" t="str">
        <f>"28"&amp;"."&amp;$B$800&amp;"."&amp;$B$801</f>
        <v>28.12.2023</v>
      </c>
      <c r="C619" s="90" t="s">
        <v>76</v>
      </c>
      <c r="D619" s="91">
        <f>ROUND(((D620+D621+D623+D622)/1000),5)</f>
        <v>4.7576499999999999</v>
      </c>
      <c r="E619" s="91">
        <f>ROUND(((E620+E621+E623+E622)/1000),5)</f>
        <v>4.7586700000000004</v>
      </c>
      <c r="F619" s="91">
        <f>ROUND(((F620+F621+F623+F622)/1000),5)</f>
        <v>4.7530700000000001</v>
      </c>
      <c r="G619" s="91">
        <f t="shared" ref="G619:AA619" si="360">ROUND(((G620+G621+G623+G622)/1000),5)</f>
        <v>4.7062499999999998</v>
      </c>
      <c r="H619" s="91">
        <f t="shared" si="360"/>
        <v>4.7328400000000004</v>
      </c>
      <c r="I619" s="91">
        <f t="shared" si="360"/>
        <v>4.7608100000000002</v>
      </c>
      <c r="J619" s="91">
        <f t="shared" si="360"/>
        <v>4.91533</v>
      </c>
      <c r="K619" s="91">
        <f t="shared" si="360"/>
        <v>5.1667800000000002</v>
      </c>
      <c r="L619" s="91">
        <f t="shared" si="360"/>
        <v>5.53817</v>
      </c>
      <c r="M619" s="91">
        <f t="shared" si="360"/>
        <v>5.5733199999999998</v>
      </c>
      <c r="N619" s="91">
        <f t="shared" si="360"/>
        <v>5.5895400000000004</v>
      </c>
      <c r="O619" s="91">
        <f t="shared" si="360"/>
        <v>5.6099300000000003</v>
      </c>
      <c r="P619" s="91">
        <f t="shared" si="360"/>
        <v>5.5922599999999996</v>
      </c>
      <c r="Q619" s="91">
        <f t="shared" si="360"/>
        <v>5.5972</v>
      </c>
      <c r="R619" s="91">
        <f t="shared" si="360"/>
        <v>5.59701</v>
      </c>
      <c r="S619" s="91">
        <f t="shared" si="360"/>
        <v>5.5641999999999996</v>
      </c>
      <c r="T619" s="91">
        <f t="shared" si="360"/>
        <v>5.5978399999999997</v>
      </c>
      <c r="U619" s="91">
        <f t="shared" si="360"/>
        <v>5.6053300000000004</v>
      </c>
      <c r="V619" s="91">
        <f t="shared" si="360"/>
        <v>5.5804799999999997</v>
      </c>
      <c r="W619" s="91">
        <f t="shared" si="360"/>
        <v>5.58765</v>
      </c>
      <c r="X619" s="91">
        <f t="shared" si="360"/>
        <v>5.4475100000000003</v>
      </c>
      <c r="Y619" s="91">
        <f t="shared" si="360"/>
        <v>5.2611299999999996</v>
      </c>
      <c r="Z619" s="91">
        <f t="shared" si="360"/>
        <v>5.0587099999999996</v>
      </c>
      <c r="AA619" s="91">
        <f t="shared" si="360"/>
        <v>4.8266999999999998</v>
      </c>
    </row>
    <row r="620" spans="1:27" ht="12.75" customHeight="1" outlineLevel="1" x14ac:dyDescent="0.2">
      <c r="A620" s="99" t="s">
        <v>2258</v>
      </c>
      <c r="B620" s="63" t="s">
        <v>238</v>
      </c>
      <c r="C620" s="43" t="s">
        <v>79</v>
      </c>
      <c r="D620" s="44">
        <v>1084.3</v>
      </c>
      <c r="E620" s="44">
        <v>1085.32</v>
      </c>
      <c r="F620" s="44">
        <v>1079.72</v>
      </c>
      <c r="G620" s="44">
        <v>1032.9000000000001</v>
      </c>
      <c r="H620" s="44">
        <v>1059.49</v>
      </c>
      <c r="I620" s="44">
        <v>1087.46</v>
      </c>
      <c r="J620" s="44">
        <v>1241.98</v>
      </c>
      <c r="K620" s="44">
        <v>1493.43</v>
      </c>
      <c r="L620" s="44">
        <v>1864.82</v>
      </c>
      <c r="M620" s="44">
        <v>1899.97</v>
      </c>
      <c r="N620" s="44">
        <v>1916.19</v>
      </c>
      <c r="O620" s="44">
        <v>1936.58</v>
      </c>
      <c r="P620" s="44">
        <v>1918.91</v>
      </c>
      <c r="Q620" s="44">
        <v>1923.85</v>
      </c>
      <c r="R620" s="44">
        <v>1923.66</v>
      </c>
      <c r="S620" s="44">
        <v>1890.85</v>
      </c>
      <c r="T620" s="44">
        <v>1924.49</v>
      </c>
      <c r="U620" s="44">
        <v>1931.98</v>
      </c>
      <c r="V620" s="44">
        <v>1907.13</v>
      </c>
      <c r="W620" s="44">
        <v>1914.3</v>
      </c>
      <c r="X620" s="44">
        <v>1774.16</v>
      </c>
      <c r="Y620" s="44">
        <v>1587.78</v>
      </c>
      <c r="Z620" s="44">
        <v>1385.36</v>
      </c>
      <c r="AA620" s="44">
        <v>1153.3499999999999</v>
      </c>
    </row>
    <row r="621" spans="1:27" ht="12.75" customHeight="1" outlineLevel="1" x14ac:dyDescent="0.2">
      <c r="A621" s="99" t="s">
        <v>2259</v>
      </c>
      <c r="B621" s="63" t="s">
        <v>90</v>
      </c>
      <c r="C621" s="43" t="s">
        <v>79</v>
      </c>
      <c r="D621" s="44">
        <f>$D$486</f>
        <v>3559.77</v>
      </c>
      <c r="E621" s="44">
        <f t="shared" ref="E621:AA621" si="361">$D$486</f>
        <v>3559.77</v>
      </c>
      <c r="F621" s="44">
        <f t="shared" si="361"/>
        <v>3559.77</v>
      </c>
      <c r="G621" s="44">
        <f t="shared" si="361"/>
        <v>3559.77</v>
      </c>
      <c r="H621" s="44">
        <f t="shared" si="361"/>
        <v>3559.77</v>
      </c>
      <c r="I621" s="44">
        <f t="shared" si="361"/>
        <v>3559.77</v>
      </c>
      <c r="J621" s="44">
        <f t="shared" si="361"/>
        <v>3559.77</v>
      </c>
      <c r="K621" s="44">
        <f t="shared" si="361"/>
        <v>3559.77</v>
      </c>
      <c r="L621" s="44">
        <f t="shared" si="361"/>
        <v>3559.77</v>
      </c>
      <c r="M621" s="44">
        <f t="shared" si="361"/>
        <v>3559.77</v>
      </c>
      <c r="N621" s="44">
        <f t="shared" si="361"/>
        <v>3559.77</v>
      </c>
      <c r="O621" s="44">
        <f t="shared" si="361"/>
        <v>3559.77</v>
      </c>
      <c r="P621" s="44">
        <f t="shared" si="361"/>
        <v>3559.77</v>
      </c>
      <c r="Q621" s="44">
        <f t="shared" si="361"/>
        <v>3559.77</v>
      </c>
      <c r="R621" s="44">
        <f t="shared" si="361"/>
        <v>3559.77</v>
      </c>
      <c r="S621" s="44">
        <f t="shared" si="361"/>
        <v>3559.77</v>
      </c>
      <c r="T621" s="44">
        <f t="shared" si="361"/>
        <v>3559.77</v>
      </c>
      <c r="U621" s="44">
        <f t="shared" si="361"/>
        <v>3559.77</v>
      </c>
      <c r="V621" s="44">
        <f t="shared" si="361"/>
        <v>3559.77</v>
      </c>
      <c r="W621" s="44">
        <f t="shared" si="361"/>
        <v>3559.77</v>
      </c>
      <c r="X621" s="44">
        <f t="shared" si="361"/>
        <v>3559.77</v>
      </c>
      <c r="Y621" s="44">
        <f t="shared" si="361"/>
        <v>3559.77</v>
      </c>
      <c r="Z621" s="44">
        <f t="shared" si="361"/>
        <v>3559.77</v>
      </c>
      <c r="AA621" s="44">
        <f t="shared" si="361"/>
        <v>3559.77</v>
      </c>
    </row>
    <row r="622" spans="1:27" ht="12.75" customHeight="1" outlineLevel="1" x14ac:dyDescent="0.2">
      <c r="A622" s="99" t="s">
        <v>2260</v>
      </c>
      <c r="B622" s="63" t="s">
        <v>83</v>
      </c>
      <c r="C622" s="43" t="s">
        <v>79</v>
      </c>
      <c r="D622" s="44">
        <v>3.35</v>
      </c>
      <c r="E622" s="44">
        <v>3.35</v>
      </c>
      <c r="F622" s="44">
        <v>3.35</v>
      </c>
      <c r="G622" s="44">
        <v>3.35</v>
      </c>
      <c r="H622" s="44">
        <v>3.35</v>
      </c>
      <c r="I622" s="44">
        <v>3.35</v>
      </c>
      <c r="J622" s="44">
        <v>3.35</v>
      </c>
      <c r="K622" s="44">
        <v>3.35</v>
      </c>
      <c r="L622" s="44">
        <v>3.35</v>
      </c>
      <c r="M622" s="44">
        <v>3.35</v>
      </c>
      <c r="N622" s="44">
        <v>3.35</v>
      </c>
      <c r="O622" s="44">
        <v>3.35</v>
      </c>
      <c r="P622" s="44">
        <v>3.35</v>
      </c>
      <c r="Q622" s="44">
        <v>3.35</v>
      </c>
      <c r="R622" s="44">
        <v>3.35</v>
      </c>
      <c r="S622" s="44">
        <v>3.35</v>
      </c>
      <c r="T622" s="44">
        <v>3.35</v>
      </c>
      <c r="U622" s="44">
        <v>3.35</v>
      </c>
      <c r="V622" s="44">
        <v>3.35</v>
      </c>
      <c r="W622" s="44">
        <v>3.35</v>
      </c>
      <c r="X622" s="44">
        <v>3.35</v>
      </c>
      <c r="Y622" s="44">
        <v>3.35</v>
      </c>
      <c r="Z622" s="44">
        <v>3.35</v>
      </c>
      <c r="AA622" s="44">
        <v>3.35</v>
      </c>
    </row>
    <row r="623" spans="1:27" ht="12.75" customHeight="1" outlineLevel="1" x14ac:dyDescent="0.2">
      <c r="A623" s="99" t="s">
        <v>2261</v>
      </c>
      <c r="B623" s="63" t="s">
        <v>81</v>
      </c>
      <c r="C623" s="43" t="s">
        <v>79</v>
      </c>
      <c r="D623" s="44">
        <f>$D$11</f>
        <v>110.23</v>
      </c>
      <c r="E623" s="44">
        <f t="shared" ref="E623:AA623" si="362">$D$11</f>
        <v>110.23</v>
      </c>
      <c r="F623" s="44">
        <f t="shared" si="362"/>
        <v>110.23</v>
      </c>
      <c r="G623" s="44">
        <f t="shared" si="362"/>
        <v>110.23</v>
      </c>
      <c r="H623" s="44">
        <f t="shared" si="362"/>
        <v>110.23</v>
      </c>
      <c r="I623" s="44">
        <f t="shared" si="362"/>
        <v>110.23</v>
      </c>
      <c r="J623" s="44">
        <f t="shared" si="362"/>
        <v>110.23</v>
      </c>
      <c r="K623" s="44">
        <f t="shared" si="362"/>
        <v>110.23</v>
      </c>
      <c r="L623" s="44">
        <f t="shared" si="362"/>
        <v>110.23</v>
      </c>
      <c r="M623" s="44">
        <f t="shared" si="362"/>
        <v>110.23</v>
      </c>
      <c r="N623" s="44">
        <f t="shared" si="362"/>
        <v>110.23</v>
      </c>
      <c r="O623" s="44">
        <f t="shared" si="362"/>
        <v>110.23</v>
      </c>
      <c r="P623" s="44">
        <f t="shared" si="362"/>
        <v>110.23</v>
      </c>
      <c r="Q623" s="44">
        <f t="shared" si="362"/>
        <v>110.23</v>
      </c>
      <c r="R623" s="44">
        <f t="shared" si="362"/>
        <v>110.23</v>
      </c>
      <c r="S623" s="44">
        <f t="shared" si="362"/>
        <v>110.23</v>
      </c>
      <c r="T623" s="44">
        <f t="shared" si="362"/>
        <v>110.23</v>
      </c>
      <c r="U623" s="44">
        <f t="shared" si="362"/>
        <v>110.23</v>
      </c>
      <c r="V623" s="44">
        <f t="shared" si="362"/>
        <v>110.23</v>
      </c>
      <c r="W623" s="44">
        <f t="shared" si="362"/>
        <v>110.23</v>
      </c>
      <c r="X623" s="44">
        <f t="shared" si="362"/>
        <v>110.23</v>
      </c>
      <c r="Y623" s="44">
        <f t="shared" si="362"/>
        <v>110.23</v>
      </c>
      <c r="Z623" s="44">
        <f t="shared" si="362"/>
        <v>110.23</v>
      </c>
      <c r="AA623" s="44">
        <f t="shared" si="362"/>
        <v>110.23</v>
      </c>
    </row>
    <row r="624" spans="1:27" x14ac:dyDescent="0.2">
      <c r="A624" s="98" t="s">
        <v>2262</v>
      </c>
      <c r="B624" s="28" t="str">
        <f>"29"&amp;"."&amp;$B$800&amp;"."&amp;$B$801</f>
        <v>29.12.2023</v>
      </c>
      <c r="C624" s="90" t="s">
        <v>76</v>
      </c>
      <c r="D624" s="91">
        <f>ROUND(((D625+D626+D628+D627)/1000),5)</f>
        <v>4.7982100000000001</v>
      </c>
      <c r="E624" s="91">
        <f>ROUND(((E625+E626+E628+E627)/1000),5)</f>
        <v>4.75739</v>
      </c>
      <c r="F624" s="91">
        <f>ROUND(((F625+F626+F628+F627)/1000),5)</f>
        <v>4.7295100000000003</v>
      </c>
      <c r="G624" s="91">
        <f t="shared" ref="G624:AA624" si="363">ROUND(((G625+G626+G628+G627)/1000),5)</f>
        <v>4.7177100000000003</v>
      </c>
      <c r="H624" s="91">
        <f t="shared" si="363"/>
        <v>4.7448600000000001</v>
      </c>
      <c r="I624" s="91">
        <f t="shared" si="363"/>
        <v>4.7953400000000004</v>
      </c>
      <c r="J624" s="91">
        <f t="shared" si="363"/>
        <v>4.9144600000000001</v>
      </c>
      <c r="K624" s="91">
        <f t="shared" si="363"/>
        <v>5.20357</v>
      </c>
      <c r="L624" s="91">
        <f t="shared" si="363"/>
        <v>5.4329099999999997</v>
      </c>
      <c r="M624" s="91">
        <f t="shared" si="363"/>
        <v>5.4452400000000001</v>
      </c>
      <c r="N624" s="91">
        <f t="shared" si="363"/>
        <v>5.4609100000000002</v>
      </c>
      <c r="O624" s="91">
        <f t="shared" si="363"/>
        <v>5.4955299999999996</v>
      </c>
      <c r="P624" s="91">
        <f t="shared" si="363"/>
        <v>5.4817099999999996</v>
      </c>
      <c r="Q624" s="91">
        <f t="shared" si="363"/>
        <v>5.4801500000000001</v>
      </c>
      <c r="R624" s="91">
        <f t="shared" si="363"/>
        <v>5.4696600000000002</v>
      </c>
      <c r="S624" s="91">
        <f t="shared" si="363"/>
        <v>5.4329499999999999</v>
      </c>
      <c r="T624" s="91">
        <f t="shared" si="363"/>
        <v>5.4621599999999999</v>
      </c>
      <c r="U624" s="91">
        <f t="shared" si="363"/>
        <v>5.4733499999999999</v>
      </c>
      <c r="V624" s="91">
        <f t="shared" si="363"/>
        <v>5.45716</v>
      </c>
      <c r="W624" s="91">
        <f t="shared" si="363"/>
        <v>5.4688699999999999</v>
      </c>
      <c r="X624" s="91">
        <f t="shared" si="363"/>
        <v>5.4291</v>
      </c>
      <c r="Y624" s="91">
        <f t="shared" si="363"/>
        <v>5.3257399999999997</v>
      </c>
      <c r="Z624" s="91">
        <f t="shared" si="363"/>
        <v>5.0364500000000003</v>
      </c>
      <c r="AA624" s="91">
        <f t="shared" si="363"/>
        <v>4.8311799999999998</v>
      </c>
    </row>
    <row r="625" spans="1:27" ht="12.75" customHeight="1" outlineLevel="1" x14ac:dyDescent="0.2">
      <c r="A625" s="99" t="s">
        <v>2263</v>
      </c>
      <c r="B625" s="63" t="s">
        <v>238</v>
      </c>
      <c r="C625" s="43" t="s">
        <v>79</v>
      </c>
      <c r="D625" s="44">
        <v>1124.8599999999999</v>
      </c>
      <c r="E625" s="44">
        <v>1084.04</v>
      </c>
      <c r="F625" s="44">
        <v>1056.1600000000001</v>
      </c>
      <c r="G625" s="44">
        <v>1044.3599999999999</v>
      </c>
      <c r="H625" s="44">
        <v>1071.51</v>
      </c>
      <c r="I625" s="44">
        <v>1121.99</v>
      </c>
      <c r="J625" s="44">
        <v>1241.1099999999999</v>
      </c>
      <c r="K625" s="44">
        <v>1530.22</v>
      </c>
      <c r="L625" s="44">
        <v>1759.56</v>
      </c>
      <c r="M625" s="44">
        <v>1771.89</v>
      </c>
      <c r="N625" s="44">
        <v>1787.56</v>
      </c>
      <c r="O625" s="44">
        <v>1822.18</v>
      </c>
      <c r="P625" s="44">
        <v>1808.36</v>
      </c>
      <c r="Q625" s="44">
        <v>1806.8</v>
      </c>
      <c r="R625" s="44">
        <v>1796.31</v>
      </c>
      <c r="S625" s="44">
        <v>1759.6</v>
      </c>
      <c r="T625" s="44">
        <v>1788.81</v>
      </c>
      <c r="U625" s="44">
        <v>1800</v>
      </c>
      <c r="V625" s="44">
        <v>1783.81</v>
      </c>
      <c r="W625" s="44">
        <v>1795.52</v>
      </c>
      <c r="X625" s="44">
        <v>1755.75</v>
      </c>
      <c r="Y625" s="44">
        <v>1652.39</v>
      </c>
      <c r="Z625" s="44">
        <v>1363.1</v>
      </c>
      <c r="AA625" s="44">
        <v>1157.83</v>
      </c>
    </row>
    <row r="626" spans="1:27" ht="12.75" customHeight="1" outlineLevel="1" x14ac:dyDescent="0.2">
      <c r="A626" s="99" t="s">
        <v>2264</v>
      </c>
      <c r="B626" s="63" t="s">
        <v>90</v>
      </c>
      <c r="C626" s="43" t="s">
        <v>79</v>
      </c>
      <c r="D626" s="44">
        <f>$D$486</f>
        <v>3559.77</v>
      </c>
      <c r="E626" s="44">
        <f t="shared" ref="E626:AA626" si="364">$D$486</f>
        <v>3559.77</v>
      </c>
      <c r="F626" s="44">
        <f t="shared" si="364"/>
        <v>3559.77</v>
      </c>
      <c r="G626" s="44">
        <f t="shared" si="364"/>
        <v>3559.77</v>
      </c>
      <c r="H626" s="44">
        <f t="shared" si="364"/>
        <v>3559.77</v>
      </c>
      <c r="I626" s="44">
        <f t="shared" si="364"/>
        <v>3559.77</v>
      </c>
      <c r="J626" s="44">
        <f t="shared" si="364"/>
        <v>3559.77</v>
      </c>
      <c r="K626" s="44">
        <f t="shared" si="364"/>
        <v>3559.77</v>
      </c>
      <c r="L626" s="44">
        <f t="shared" si="364"/>
        <v>3559.77</v>
      </c>
      <c r="M626" s="44">
        <f t="shared" si="364"/>
        <v>3559.77</v>
      </c>
      <c r="N626" s="44">
        <f t="shared" si="364"/>
        <v>3559.77</v>
      </c>
      <c r="O626" s="44">
        <f t="shared" si="364"/>
        <v>3559.77</v>
      </c>
      <c r="P626" s="44">
        <f t="shared" si="364"/>
        <v>3559.77</v>
      </c>
      <c r="Q626" s="44">
        <f t="shared" si="364"/>
        <v>3559.77</v>
      </c>
      <c r="R626" s="44">
        <f t="shared" si="364"/>
        <v>3559.77</v>
      </c>
      <c r="S626" s="44">
        <f t="shared" si="364"/>
        <v>3559.77</v>
      </c>
      <c r="T626" s="44">
        <f t="shared" si="364"/>
        <v>3559.77</v>
      </c>
      <c r="U626" s="44">
        <f t="shared" si="364"/>
        <v>3559.77</v>
      </c>
      <c r="V626" s="44">
        <f t="shared" si="364"/>
        <v>3559.77</v>
      </c>
      <c r="W626" s="44">
        <f t="shared" si="364"/>
        <v>3559.77</v>
      </c>
      <c r="X626" s="44">
        <f t="shared" si="364"/>
        <v>3559.77</v>
      </c>
      <c r="Y626" s="44">
        <f t="shared" si="364"/>
        <v>3559.77</v>
      </c>
      <c r="Z626" s="44">
        <f t="shared" si="364"/>
        <v>3559.77</v>
      </c>
      <c r="AA626" s="44">
        <f t="shared" si="364"/>
        <v>3559.77</v>
      </c>
    </row>
    <row r="627" spans="1:27" ht="12.75" customHeight="1" outlineLevel="1" x14ac:dyDescent="0.2">
      <c r="A627" s="99" t="s">
        <v>2265</v>
      </c>
      <c r="B627" s="63" t="s">
        <v>83</v>
      </c>
      <c r="C627" s="43" t="s">
        <v>79</v>
      </c>
      <c r="D627" s="44">
        <v>3.35</v>
      </c>
      <c r="E627" s="44">
        <v>3.35</v>
      </c>
      <c r="F627" s="44">
        <v>3.35</v>
      </c>
      <c r="G627" s="44">
        <v>3.35</v>
      </c>
      <c r="H627" s="44">
        <v>3.35</v>
      </c>
      <c r="I627" s="44">
        <v>3.35</v>
      </c>
      <c r="J627" s="44">
        <v>3.35</v>
      </c>
      <c r="K627" s="44">
        <v>3.35</v>
      </c>
      <c r="L627" s="44">
        <v>3.35</v>
      </c>
      <c r="M627" s="44">
        <v>3.35</v>
      </c>
      <c r="N627" s="44">
        <v>3.35</v>
      </c>
      <c r="O627" s="44">
        <v>3.35</v>
      </c>
      <c r="P627" s="44">
        <v>3.35</v>
      </c>
      <c r="Q627" s="44">
        <v>3.35</v>
      </c>
      <c r="R627" s="44">
        <v>3.35</v>
      </c>
      <c r="S627" s="44">
        <v>3.35</v>
      </c>
      <c r="T627" s="44">
        <v>3.35</v>
      </c>
      <c r="U627" s="44">
        <v>3.35</v>
      </c>
      <c r="V627" s="44">
        <v>3.35</v>
      </c>
      <c r="W627" s="44">
        <v>3.35</v>
      </c>
      <c r="X627" s="44">
        <v>3.35</v>
      </c>
      <c r="Y627" s="44">
        <v>3.35</v>
      </c>
      <c r="Z627" s="44">
        <v>3.35</v>
      </c>
      <c r="AA627" s="44">
        <v>3.35</v>
      </c>
    </row>
    <row r="628" spans="1:27" ht="12.75" customHeight="1" outlineLevel="1" x14ac:dyDescent="0.2">
      <c r="A628" s="99" t="s">
        <v>2266</v>
      </c>
      <c r="B628" s="63" t="s">
        <v>81</v>
      </c>
      <c r="C628" s="43" t="s">
        <v>79</v>
      </c>
      <c r="D628" s="44">
        <f>$D$11</f>
        <v>110.23</v>
      </c>
      <c r="E628" s="44">
        <f t="shared" ref="E628:AA628" si="365">$D$11</f>
        <v>110.23</v>
      </c>
      <c r="F628" s="44">
        <f t="shared" si="365"/>
        <v>110.23</v>
      </c>
      <c r="G628" s="44">
        <f t="shared" si="365"/>
        <v>110.23</v>
      </c>
      <c r="H628" s="44">
        <f t="shared" si="365"/>
        <v>110.23</v>
      </c>
      <c r="I628" s="44">
        <f t="shared" si="365"/>
        <v>110.23</v>
      </c>
      <c r="J628" s="44">
        <f t="shared" si="365"/>
        <v>110.23</v>
      </c>
      <c r="K628" s="44">
        <f t="shared" si="365"/>
        <v>110.23</v>
      </c>
      <c r="L628" s="44">
        <f t="shared" si="365"/>
        <v>110.23</v>
      </c>
      <c r="M628" s="44">
        <f t="shared" si="365"/>
        <v>110.23</v>
      </c>
      <c r="N628" s="44">
        <f t="shared" si="365"/>
        <v>110.23</v>
      </c>
      <c r="O628" s="44">
        <f t="shared" si="365"/>
        <v>110.23</v>
      </c>
      <c r="P628" s="44">
        <f t="shared" si="365"/>
        <v>110.23</v>
      </c>
      <c r="Q628" s="44">
        <f t="shared" si="365"/>
        <v>110.23</v>
      </c>
      <c r="R628" s="44">
        <f t="shared" si="365"/>
        <v>110.23</v>
      </c>
      <c r="S628" s="44">
        <f t="shared" si="365"/>
        <v>110.23</v>
      </c>
      <c r="T628" s="44">
        <f t="shared" si="365"/>
        <v>110.23</v>
      </c>
      <c r="U628" s="44">
        <f t="shared" si="365"/>
        <v>110.23</v>
      </c>
      <c r="V628" s="44">
        <f t="shared" si="365"/>
        <v>110.23</v>
      </c>
      <c r="W628" s="44">
        <f t="shared" si="365"/>
        <v>110.23</v>
      </c>
      <c r="X628" s="44">
        <f t="shared" si="365"/>
        <v>110.23</v>
      </c>
      <c r="Y628" s="44">
        <f t="shared" si="365"/>
        <v>110.23</v>
      </c>
      <c r="Z628" s="44">
        <f t="shared" si="365"/>
        <v>110.23</v>
      </c>
      <c r="AA628" s="44">
        <f t="shared" si="365"/>
        <v>110.23</v>
      </c>
    </row>
    <row r="629" spans="1:27" x14ac:dyDescent="0.2">
      <c r="A629" s="98" t="s">
        <v>2267</v>
      </c>
      <c r="B629" s="28" t="str">
        <f>"30"&amp;"."&amp;$B$800&amp;"."&amp;$B$801</f>
        <v>30.12.2023</v>
      </c>
      <c r="C629" s="90" t="s">
        <v>76</v>
      </c>
      <c r="D629" s="91">
        <f>ROUND(((D630+D631+D633+D632)/1000),5)</f>
        <v>4.8269000000000002</v>
      </c>
      <c r="E629" s="91">
        <f>ROUND(((E630+E631+E633+E632)/1000),5)</f>
        <v>4.7775100000000004</v>
      </c>
      <c r="F629" s="91">
        <f>ROUND(((F630+F631+F633+F632)/1000),5)</f>
        <v>4.7525500000000003</v>
      </c>
      <c r="G629" s="91">
        <f t="shared" ref="G629:AA629" si="366">ROUND(((G630+G631+G633+G632)/1000),5)</f>
        <v>4.7312900000000004</v>
      </c>
      <c r="H629" s="91">
        <f t="shared" si="366"/>
        <v>4.7473200000000002</v>
      </c>
      <c r="I629" s="91">
        <f t="shared" si="366"/>
        <v>4.7550400000000002</v>
      </c>
      <c r="J629" s="91">
        <f t="shared" si="366"/>
        <v>4.7785599999999997</v>
      </c>
      <c r="K629" s="91">
        <f t="shared" si="366"/>
        <v>4.8845900000000002</v>
      </c>
      <c r="L629" s="91">
        <f t="shared" si="366"/>
        <v>5.1043000000000003</v>
      </c>
      <c r="M629" s="91">
        <f t="shared" si="366"/>
        <v>5.2405400000000002</v>
      </c>
      <c r="N629" s="91">
        <f t="shared" si="366"/>
        <v>5.3006000000000002</v>
      </c>
      <c r="O629" s="91">
        <f t="shared" si="366"/>
        <v>5.3153899999999998</v>
      </c>
      <c r="P629" s="91">
        <f t="shared" si="366"/>
        <v>5.3132000000000001</v>
      </c>
      <c r="Q629" s="91">
        <f t="shared" si="366"/>
        <v>5.3121</v>
      </c>
      <c r="R629" s="91">
        <f t="shared" si="366"/>
        <v>5.2837399999999999</v>
      </c>
      <c r="S629" s="91">
        <f t="shared" si="366"/>
        <v>5.2740600000000004</v>
      </c>
      <c r="T629" s="91">
        <f t="shared" si="366"/>
        <v>5.3296299999999999</v>
      </c>
      <c r="U629" s="91">
        <f t="shared" si="366"/>
        <v>5.3838400000000002</v>
      </c>
      <c r="V629" s="91">
        <f t="shared" si="366"/>
        <v>5.35886</v>
      </c>
      <c r="W629" s="91">
        <f t="shared" si="366"/>
        <v>5.3175299999999996</v>
      </c>
      <c r="X629" s="91">
        <f t="shared" si="366"/>
        <v>5.2945200000000003</v>
      </c>
      <c r="Y629" s="91">
        <f t="shared" si="366"/>
        <v>5.1893399999999996</v>
      </c>
      <c r="Z629" s="91">
        <f t="shared" si="366"/>
        <v>4.9608699999999999</v>
      </c>
      <c r="AA629" s="91">
        <f t="shared" si="366"/>
        <v>4.8239200000000002</v>
      </c>
    </row>
    <row r="630" spans="1:27" ht="12.75" customHeight="1" outlineLevel="1" x14ac:dyDescent="0.2">
      <c r="A630" s="99" t="s">
        <v>2268</v>
      </c>
      <c r="B630" s="63" t="s">
        <v>238</v>
      </c>
      <c r="C630" s="43" t="s">
        <v>79</v>
      </c>
      <c r="D630" s="44">
        <v>1153.55</v>
      </c>
      <c r="E630" s="44">
        <v>1104.1600000000001</v>
      </c>
      <c r="F630" s="44">
        <v>1079.2</v>
      </c>
      <c r="G630" s="44">
        <v>1057.94</v>
      </c>
      <c r="H630" s="44">
        <v>1073.97</v>
      </c>
      <c r="I630" s="44">
        <v>1081.69</v>
      </c>
      <c r="J630" s="44">
        <v>1105.21</v>
      </c>
      <c r="K630" s="44">
        <v>1211.24</v>
      </c>
      <c r="L630" s="44">
        <v>1430.95</v>
      </c>
      <c r="M630" s="44">
        <v>1567.19</v>
      </c>
      <c r="N630" s="44">
        <v>1627.25</v>
      </c>
      <c r="O630" s="44">
        <v>1642.04</v>
      </c>
      <c r="P630" s="44">
        <v>1639.85</v>
      </c>
      <c r="Q630" s="44">
        <v>1638.75</v>
      </c>
      <c r="R630" s="44">
        <v>1610.39</v>
      </c>
      <c r="S630" s="44">
        <v>1600.71</v>
      </c>
      <c r="T630" s="44">
        <v>1656.28</v>
      </c>
      <c r="U630" s="44">
        <v>1710.49</v>
      </c>
      <c r="V630" s="44">
        <v>1685.51</v>
      </c>
      <c r="W630" s="44">
        <v>1644.18</v>
      </c>
      <c r="X630" s="44">
        <v>1621.17</v>
      </c>
      <c r="Y630" s="44">
        <v>1515.99</v>
      </c>
      <c r="Z630" s="44">
        <v>1287.52</v>
      </c>
      <c r="AA630" s="44">
        <v>1150.57</v>
      </c>
    </row>
    <row r="631" spans="1:27" ht="12.75" customHeight="1" outlineLevel="1" x14ac:dyDescent="0.2">
      <c r="A631" s="99" t="s">
        <v>2269</v>
      </c>
      <c r="B631" s="63" t="s">
        <v>90</v>
      </c>
      <c r="C631" s="43" t="s">
        <v>79</v>
      </c>
      <c r="D631" s="44">
        <f>$D$486</f>
        <v>3559.77</v>
      </c>
      <c r="E631" s="44">
        <f t="shared" ref="E631:AA631" si="367">$D$486</f>
        <v>3559.77</v>
      </c>
      <c r="F631" s="44">
        <f t="shared" si="367"/>
        <v>3559.77</v>
      </c>
      <c r="G631" s="44">
        <f t="shared" si="367"/>
        <v>3559.77</v>
      </c>
      <c r="H631" s="44">
        <f t="shared" si="367"/>
        <v>3559.77</v>
      </c>
      <c r="I631" s="44">
        <f t="shared" si="367"/>
        <v>3559.77</v>
      </c>
      <c r="J631" s="44">
        <f t="shared" si="367"/>
        <v>3559.77</v>
      </c>
      <c r="K631" s="44">
        <f t="shared" si="367"/>
        <v>3559.77</v>
      </c>
      <c r="L631" s="44">
        <f t="shared" si="367"/>
        <v>3559.77</v>
      </c>
      <c r="M631" s="44">
        <f t="shared" si="367"/>
        <v>3559.77</v>
      </c>
      <c r="N631" s="44">
        <f t="shared" si="367"/>
        <v>3559.77</v>
      </c>
      <c r="O631" s="44">
        <f t="shared" si="367"/>
        <v>3559.77</v>
      </c>
      <c r="P631" s="44">
        <f t="shared" si="367"/>
        <v>3559.77</v>
      </c>
      <c r="Q631" s="44">
        <f t="shared" si="367"/>
        <v>3559.77</v>
      </c>
      <c r="R631" s="44">
        <f t="shared" si="367"/>
        <v>3559.77</v>
      </c>
      <c r="S631" s="44">
        <f t="shared" si="367"/>
        <v>3559.77</v>
      </c>
      <c r="T631" s="44">
        <f t="shared" si="367"/>
        <v>3559.77</v>
      </c>
      <c r="U631" s="44">
        <f t="shared" si="367"/>
        <v>3559.77</v>
      </c>
      <c r="V631" s="44">
        <f t="shared" si="367"/>
        <v>3559.77</v>
      </c>
      <c r="W631" s="44">
        <f t="shared" si="367"/>
        <v>3559.77</v>
      </c>
      <c r="X631" s="44">
        <f t="shared" si="367"/>
        <v>3559.77</v>
      </c>
      <c r="Y631" s="44">
        <f t="shared" si="367"/>
        <v>3559.77</v>
      </c>
      <c r="Z631" s="44">
        <f t="shared" si="367"/>
        <v>3559.77</v>
      </c>
      <c r="AA631" s="44">
        <f t="shared" si="367"/>
        <v>3559.77</v>
      </c>
    </row>
    <row r="632" spans="1:27" ht="12.75" customHeight="1" outlineLevel="1" x14ac:dyDescent="0.2">
      <c r="A632" s="99" t="s">
        <v>2270</v>
      </c>
      <c r="B632" s="63" t="s">
        <v>83</v>
      </c>
      <c r="C632" s="43" t="s">
        <v>79</v>
      </c>
      <c r="D632" s="44">
        <v>3.35</v>
      </c>
      <c r="E632" s="44">
        <v>3.35</v>
      </c>
      <c r="F632" s="44">
        <v>3.35</v>
      </c>
      <c r="G632" s="44">
        <v>3.35</v>
      </c>
      <c r="H632" s="44">
        <v>3.35</v>
      </c>
      <c r="I632" s="44">
        <v>3.35</v>
      </c>
      <c r="J632" s="44">
        <v>3.35</v>
      </c>
      <c r="K632" s="44">
        <v>3.35</v>
      </c>
      <c r="L632" s="44">
        <v>3.35</v>
      </c>
      <c r="M632" s="44">
        <v>3.35</v>
      </c>
      <c r="N632" s="44">
        <v>3.35</v>
      </c>
      <c r="O632" s="44">
        <v>3.35</v>
      </c>
      <c r="P632" s="44">
        <v>3.35</v>
      </c>
      <c r="Q632" s="44">
        <v>3.35</v>
      </c>
      <c r="R632" s="44">
        <v>3.35</v>
      </c>
      <c r="S632" s="44">
        <v>3.35</v>
      </c>
      <c r="T632" s="44">
        <v>3.35</v>
      </c>
      <c r="U632" s="44">
        <v>3.35</v>
      </c>
      <c r="V632" s="44">
        <v>3.35</v>
      </c>
      <c r="W632" s="44">
        <v>3.35</v>
      </c>
      <c r="X632" s="44">
        <v>3.35</v>
      </c>
      <c r="Y632" s="44">
        <v>3.35</v>
      </c>
      <c r="Z632" s="44">
        <v>3.35</v>
      </c>
      <c r="AA632" s="44">
        <v>3.35</v>
      </c>
    </row>
    <row r="633" spans="1:27" ht="12.75" customHeight="1" outlineLevel="1" x14ac:dyDescent="0.2">
      <c r="A633" s="99" t="s">
        <v>2271</v>
      </c>
      <c r="B633" s="63" t="s">
        <v>81</v>
      </c>
      <c r="C633" s="43" t="s">
        <v>79</v>
      </c>
      <c r="D633" s="44">
        <f>$D$11</f>
        <v>110.23</v>
      </c>
      <c r="E633" s="44">
        <f t="shared" ref="E633:AA633" si="368">$D$11</f>
        <v>110.23</v>
      </c>
      <c r="F633" s="44">
        <f t="shared" si="368"/>
        <v>110.23</v>
      </c>
      <c r="G633" s="44">
        <f t="shared" si="368"/>
        <v>110.23</v>
      </c>
      <c r="H633" s="44">
        <f t="shared" si="368"/>
        <v>110.23</v>
      </c>
      <c r="I633" s="44">
        <f t="shared" si="368"/>
        <v>110.23</v>
      </c>
      <c r="J633" s="44">
        <f t="shared" si="368"/>
        <v>110.23</v>
      </c>
      <c r="K633" s="44">
        <f t="shared" si="368"/>
        <v>110.23</v>
      </c>
      <c r="L633" s="44">
        <f t="shared" si="368"/>
        <v>110.23</v>
      </c>
      <c r="M633" s="44">
        <f t="shared" si="368"/>
        <v>110.23</v>
      </c>
      <c r="N633" s="44">
        <f t="shared" si="368"/>
        <v>110.23</v>
      </c>
      <c r="O633" s="44">
        <f t="shared" si="368"/>
        <v>110.23</v>
      </c>
      <c r="P633" s="44">
        <f t="shared" si="368"/>
        <v>110.23</v>
      </c>
      <c r="Q633" s="44">
        <f t="shared" si="368"/>
        <v>110.23</v>
      </c>
      <c r="R633" s="44">
        <f t="shared" si="368"/>
        <v>110.23</v>
      </c>
      <c r="S633" s="44">
        <f t="shared" si="368"/>
        <v>110.23</v>
      </c>
      <c r="T633" s="44">
        <f t="shared" si="368"/>
        <v>110.23</v>
      </c>
      <c r="U633" s="44">
        <f t="shared" si="368"/>
        <v>110.23</v>
      </c>
      <c r="V633" s="44">
        <f t="shared" si="368"/>
        <v>110.23</v>
      </c>
      <c r="W633" s="44">
        <f t="shared" si="368"/>
        <v>110.23</v>
      </c>
      <c r="X633" s="44">
        <f t="shared" si="368"/>
        <v>110.23</v>
      </c>
      <c r="Y633" s="44">
        <f t="shared" si="368"/>
        <v>110.23</v>
      </c>
      <c r="Z633" s="44">
        <f t="shared" si="368"/>
        <v>110.23</v>
      </c>
      <c r="AA633" s="44">
        <f t="shared" si="368"/>
        <v>110.23</v>
      </c>
    </row>
    <row r="634" spans="1:27" x14ac:dyDescent="0.2">
      <c r="A634" s="98" t="s">
        <v>2272</v>
      </c>
      <c r="B634" s="28" t="str">
        <f>"31"&amp;"."&amp;$B$800&amp;"."&amp;$B$801</f>
        <v>31.12.2023</v>
      </c>
      <c r="C634" s="90" t="s">
        <v>76</v>
      </c>
      <c r="D634" s="91">
        <f>ROUND(((D635+D636+D638+D637)/1000),5)</f>
        <v>4.8153100000000002</v>
      </c>
      <c r="E634" s="91">
        <f>ROUND(((E635+E636+E638+E637)/1000),5)</f>
        <v>4.7637099999999997</v>
      </c>
      <c r="F634" s="91">
        <f>ROUND(((F635+F636+F638+F637)/1000),5)</f>
        <v>4.6992799999999999</v>
      </c>
      <c r="G634" s="91">
        <f t="shared" ref="G634:AA634" si="369">ROUND(((G635+G636+G638+G637)/1000),5)</f>
        <v>4.6156699999999997</v>
      </c>
      <c r="H634" s="91">
        <f t="shared" si="369"/>
        <v>4.6561199999999996</v>
      </c>
      <c r="I634" s="91">
        <f t="shared" si="369"/>
        <v>4.6851900000000004</v>
      </c>
      <c r="J634" s="91">
        <f t="shared" si="369"/>
        <v>4.68363</v>
      </c>
      <c r="K634" s="91">
        <f t="shared" si="369"/>
        <v>4.7710999999999997</v>
      </c>
      <c r="L634" s="91">
        <f t="shared" si="369"/>
        <v>4.9042700000000004</v>
      </c>
      <c r="M634" s="91">
        <f t="shared" si="369"/>
        <v>5.0847699999999998</v>
      </c>
      <c r="N634" s="91">
        <f t="shared" si="369"/>
        <v>5.1530500000000004</v>
      </c>
      <c r="O634" s="91">
        <f t="shared" si="369"/>
        <v>5.1779000000000002</v>
      </c>
      <c r="P634" s="91">
        <f t="shared" si="369"/>
        <v>5.17753</v>
      </c>
      <c r="Q634" s="91">
        <f t="shared" si="369"/>
        <v>5.1786500000000002</v>
      </c>
      <c r="R634" s="91">
        <f t="shared" si="369"/>
        <v>5.1596399999999996</v>
      </c>
      <c r="S634" s="91">
        <f t="shared" si="369"/>
        <v>5.1538300000000001</v>
      </c>
      <c r="T634" s="91">
        <f t="shared" si="369"/>
        <v>5.2012600000000004</v>
      </c>
      <c r="U634" s="91">
        <f t="shared" si="369"/>
        <v>5.2728400000000004</v>
      </c>
      <c r="V634" s="91">
        <f t="shared" si="369"/>
        <v>5.2336400000000003</v>
      </c>
      <c r="W634" s="91">
        <f t="shared" si="369"/>
        <v>5.2107700000000001</v>
      </c>
      <c r="X634" s="91">
        <f t="shared" si="369"/>
        <v>5.2056800000000001</v>
      </c>
      <c r="Y634" s="91">
        <f t="shared" si="369"/>
        <v>5.1432000000000002</v>
      </c>
      <c r="Z634" s="91">
        <f t="shared" si="369"/>
        <v>4.9269299999999996</v>
      </c>
      <c r="AA634" s="91">
        <f t="shared" si="369"/>
        <v>4.8341200000000004</v>
      </c>
    </row>
    <row r="635" spans="1:27" ht="12.75" customHeight="1" outlineLevel="1" x14ac:dyDescent="0.2">
      <c r="A635" s="99" t="s">
        <v>2273</v>
      </c>
      <c r="B635" s="63" t="s">
        <v>238</v>
      </c>
      <c r="C635" s="43" t="s">
        <v>79</v>
      </c>
      <c r="D635" s="44">
        <v>1141.96</v>
      </c>
      <c r="E635" s="44">
        <v>1090.3599999999999</v>
      </c>
      <c r="F635" s="44">
        <v>1025.93</v>
      </c>
      <c r="G635" s="44">
        <v>942.32</v>
      </c>
      <c r="H635" s="44">
        <v>982.77</v>
      </c>
      <c r="I635" s="44">
        <v>1011.84</v>
      </c>
      <c r="J635" s="44">
        <v>1010.28</v>
      </c>
      <c r="K635" s="44">
        <v>1097.75</v>
      </c>
      <c r="L635" s="44">
        <v>1230.92</v>
      </c>
      <c r="M635" s="44">
        <v>1411.42</v>
      </c>
      <c r="N635" s="44">
        <v>1479.7</v>
      </c>
      <c r="O635" s="44">
        <v>1504.55</v>
      </c>
      <c r="P635" s="44">
        <v>1504.18</v>
      </c>
      <c r="Q635" s="44">
        <v>1505.3</v>
      </c>
      <c r="R635" s="44">
        <v>1486.29</v>
      </c>
      <c r="S635" s="44">
        <v>1480.48</v>
      </c>
      <c r="T635" s="44">
        <v>1527.91</v>
      </c>
      <c r="U635" s="44">
        <v>1599.49</v>
      </c>
      <c r="V635" s="44">
        <v>1560.29</v>
      </c>
      <c r="W635" s="44">
        <v>1537.42</v>
      </c>
      <c r="X635" s="44">
        <v>1532.33</v>
      </c>
      <c r="Y635" s="44">
        <v>1469.85</v>
      </c>
      <c r="Z635" s="44">
        <v>1253.58</v>
      </c>
      <c r="AA635" s="44">
        <v>1160.77</v>
      </c>
    </row>
    <row r="636" spans="1:27" ht="12.75" customHeight="1" outlineLevel="1" x14ac:dyDescent="0.2">
      <c r="A636" s="99" t="s">
        <v>2274</v>
      </c>
      <c r="B636" s="63" t="s">
        <v>90</v>
      </c>
      <c r="C636" s="43" t="s">
        <v>79</v>
      </c>
      <c r="D636" s="44">
        <f>$D$486</f>
        <v>3559.77</v>
      </c>
      <c r="E636" s="44">
        <f t="shared" ref="E636:AA636" si="370">$D$486</f>
        <v>3559.77</v>
      </c>
      <c r="F636" s="44">
        <f t="shared" si="370"/>
        <v>3559.77</v>
      </c>
      <c r="G636" s="44">
        <f t="shared" si="370"/>
        <v>3559.77</v>
      </c>
      <c r="H636" s="44">
        <f t="shared" si="370"/>
        <v>3559.77</v>
      </c>
      <c r="I636" s="44">
        <f t="shared" si="370"/>
        <v>3559.77</v>
      </c>
      <c r="J636" s="44">
        <f t="shared" si="370"/>
        <v>3559.77</v>
      </c>
      <c r="K636" s="44">
        <f t="shared" si="370"/>
        <v>3559.77</v>
      </c>
      <c r="L636" s="44">
        <f t="shared" si="370"/>
        <v>3559.77</v>
      </c>
      <c r="M636" s="44">
        <f t="shared" si="370"/>
        <v>3559.77</v>
      </c>
      <c r="N636" s="44">
        <f t="shared" si="370"/>
        <v>3559.77</v>
      </c>
      <c r="O636" s="44">
        <f t="shared" si="370"/>
        <v>3559.77</v>
      </c>
      <c r="P636" s="44">
        <f t="shared" si="370"/>
        <v>3559.77</v>
      </c>
      <c r="Q636" s="44">
        <f t="shared" si="370"/>
        <v>3559.77</v>
      </c>
      <c r="R636" s="44">
        <f t="shared" si="370"/>
        <v>3559.77</v>
      </c>
      <c r="S636" s="44">
        <f t="shared" si="370"/>
        <v>3559.77</v>
      </c>
      <c r="T636" s="44">
        <f t="shared" si="370"/>
        <v>3559.77</v>
      </c>
      <c r="U636" s="44">
        <f t="shared" si="370"/>
        <v>3559.77</v>
      </c>
      <c r="V636" s="44">
        <f t="shared" si="370"/>
        <v>3559.77</v>
      </c>
      <c r="W636" s="44">
        <f t="shared" si="370"/>
        <v>3559.77</v>
      </c>
      <c r="X636" s="44">
        <f t="shared" si="370"/>
        <v>3559.77</v>
      </c>
      <c r="Y636" s="44">
        <f t="shared" si="370"/>
        <v>3559.77</v>
      </c>
      <c r="Z636" s="44">
        <f t="shared" si="370"/>
        <v>3559.77</v>
      </c>
      <c r="AA636" s="44">
        <f t="shared" si="370"/>
        <v>3559.77</v>
      </c>
    </row>
    <row r="637" spans="1:27" ht="12.75" customHeight="1" outlineLevel="1" x14ac:dyDescent="0.2">
      <c r="A637" s="99" t="s">
        <v>2275</v>
      </c>
      <c r="B637" s="63" t="s">
        <v>83</v>
      </c>
      <c r="C637" s="43" t="s">
        <v>79</v>
      </c>
      <c r="D637" s="44">
        <v>3.35</v>
      </c>
      <c r="E637" s="44">
        <v>3.35</v>
      </c>
      <c r="F637" s="44">
        <v>3.35</v>
      </c>
      <c r="G637" s="44">
        <v>3.35</v>
      </c>
      <c r="H637" s="44">
        <v>3.35</v>
      </c>
      <c r="I637" s="44">
        <v>3.35</v>
      </c>
      <c r="J637" s="44">
        <v>3.35</v>
      </c>
      <c r="K637" s="44">
        <v>3.35</v>
      </c>
      <c r="L637" s="44">
        <v>3.35</v>
      </c>
      <c r="M637" s="44">
        <v>3.35</v>
      </c>
      <c r="N637" s="44">
        <v>3.35</v>
      </c>
      <c r="O637" s="44">
        <v>3.35</v>
      </c>
      <c r="P637" s="44">
        <v>3.35</v>
      </c>
      <c r="Q637" s="44">
        <v>3.35</v>
      </c>
      <c r="R637" s="44">
        <v>3.35</v>
      </c>
      <c r="S637" s="44">
        <v>3.35</v>
      </c>
      <c r="T637" s="44">
        <v>3.35</v>
      </c>
      <c r="U637" s="44">
        <v>3.35</v>
      </c>
      <c r="V637" s="44">
        <v>3.35</v>
      </c>
      <c r="W637" s="44">
        <v>3.35</v>
      </c>
      <c r="X637" s="44">
        <v>3.35</v>
      </c>
      <c r="Y637" s="44">
        <v>3.35</v>
      </c>
      <c r="Z637" s="44">
        <v>3.35</v>
      </c>
      <c r="AA637" s="44">
        <v>3.35</v>
      </c>
    </row>
    <row r="638" spans="1:27" ht="12.75" customHeight="1" outlineLevel="1" x14ac:dyDescent="0.2">
      <c r="A638" s="99" t="s">
        <v>2276</v>
      </c>
      <c r="B638" s="63" t="s">
        <v>81</v>
      </c>
      <c r="C638" s="43" t="s">
        <v>79</v>
      </c>
      <c r="D638" s="44">
        <f>$D$11</f>
        <v>110.23</v>
      </c>
      <c r="E638" s="44">
        <f t="shared" ref="E638:AA638" si="371">$D$11</f>
        <v>110.23</v>
      </c>
      <c r="F638" s="44">
        <f t="shared" si="371"/>
        <v>110.23</v>
      </c>
      <c r="G638" s="44">
        <f t="shared" si="371"/>
        <v>110.23</v>
      </c>
      <c r="H638" s="44">
        <f t="shared" si="371"/>
        <v>110.23</v>
      </c>
      <c r="I638" s="44">
        <f t="shared" si="371"/>
        <v>110.23</v>
      </c>
      <c r="J638" s="44">
        <f t="shared" si="371"/>
        <v>110.23</v>
      </c>
      <c r="K638" s="44">
        <f t="shared" si="371"/>
        <v>110.23</v>
      </c>
      <c r="L638" s="44">
        <f t="shared" si="371"/>
        <v>110.23</v>
      </c>
      <c r="M638" s="44">
        <f t="shared" si="371"/>
        <v>110.23</v>
      </c>
      <c r="N638" s="44">
        <f t="shared" si="371"/>
        <v>110.23</v>
      </c>
      <c r="O638" s="44">
        <f t="shared" si="371"/>
        <v>110.23</v>
      </c>
      <c r="P638" s="44">
        <f t="shared" si="371"/>
        <v>110.23</v>
      </c>
      <c r="Q638" s="44">
        <f t="shared" si="371"/>
        <v>110.23</v>
      </c>
      <c r="R638" s="44">
        <f t="shared" si="371"/>
        <v>110.23</v>
      </c>
      <c r="S638" s="44">
        <f t="shared" si="371"/>
        <v>110.23</v>
      </c>
      <c r="T638" s="44">
        <f t="shared" si="371"/>
        <v>110.23</v>
      </c>
      <c r="U638" s="44">
        <f t="shared" si="371"/>
        <v>110.23</v>
      </c>
      <c r="V638" s="44">
        <f t="shared" si="371"/>
        <v>110.23</v>
      </c>
      <c r="W638" s="44">
        <f t="shared" si="371"/>
        <v>110.23</v>
      </c>
      <c r="X638" s="44">
        <f t="shared" si="371"/>
        <v>110.23</v>
      </c>
      <c r="Y638" s="44">
        <f t="shared" si="371"/>
        <v>110.23</v>
      </c>
      <c r="Z638" s="44">
        <f t="shared" si="371"/>
        <v>110.23</v>
      </c>
      <c r="AA638" s="44">
        <f t="shared" si="371"/>
        <v>110.23</v>
      </c>
    </row>
    <row r="639" spans="1:27" x14ac:dyDescent="0.2">
      <c r="B639" s="101" t="s">
        <v>392</v>
      </c>
    </row>
    <row r="640" spans="1:27" x14ac:dyDescent="0.2">
      <c r="B640" s="101" t="s">
        <v>392</v>
      </c>
    </row>
    <row r="641" spans="1:27" x14ac:dyDescent="0.2">
      <c r="A641" s="175" t="s">
        <v>2277</v>
      </c>
      <c r="B641" s="176"/>
      <c r="C641" s="176"/>
      <c r="D641" s="176"/>
      <c r="E641" s="176"/>
      <c r="F641" s="176"/>
      <c r="G641" s="176"/>
      <c r="H641" s="176"/>
      <c r="I641" s="176"/>
      <c r="J641" s="176"/>
      <c r="K641" s="176"/>
      <c r="L641" s="176"/>
      <c r="M641" s="176"/>
      <c r="N641" s="176"/>
      <c r="O641" s="176"/>
      <c r="P641" s="176"/>
      <c r="Q641" s="176"/>
      <c r="R641" s="176"/>
      <c r="S641" s="176"/>
      <c r="T641" s="176"/>
      <c r="U641" s="176"/>
      <c r="V641" s="176"/>
      <c r="W641" s="176"/>
      <c r="X641" s="176"/>
      <c r="Y641" s="176"/>
      <c r="Z641" s="176"/>
      <c r="AA641" s="177"/>
    </row>
    <row r="642" spans="1:27" ht="25.5" x14ac:dyDescent="0.2">
      <c r="A642" s="26" t="s">
        <v>64</v>
      </c>
      <c r="B642" s="27" t="s">
        <v>210</v>
      </c>
      <c r="C642" s="26" t="s">
        <v>211</v>
      </c>
      <c r="D642" s="27" t="s">
        <v>212</v>
      </c>
      <c r="E642" s="27" t="s">
        <v>213</v>
      </c>
      <c r="F642" s="27" t="s">
        <v>214</v>
      </c>
      <c r="G642" s="27" t="s">
        <v>215</v>
      </c>
      <c r="H642" s="27" t="s">
        <v>216</v>
      </c>
      <c r="I642" s="27" t="s">
        <v>217</v>
      </c>
      <c r="J642" s="27" t="s">
        <v>218</v>
      </c>
      <c r="K642" s="27" t="s">
        <v>219</v>
      </c>
      <c r="L642" s="27" t="s">
        <v>220</v>
      </c>
      <c r="M642" s="27" t="s">
        <v>221</v>
      </c>
      <c r="N642" s="27" t="s">
        <v>222</v>
      </c>
      <c r="O642" s="27" t="s">
        <v>223</v>
      </c>
      <c r="P642" s="27" t="s">
        <v>224</v>
      </c>
      <c r="Q642" s="27" t="s">
        <v>225</v>
      </c>
      <c r="R642" s="27" t="s">
        <v>226</v>
      </c>
      <c r="S642" s="27" t="s">
        <v>227</v>
      </c>
      <c r="T642" s="27" t="s">
        <v>228</v>
      </c>
      <c r="U642" s="27" t="s">
        <v>229</v>
      </c>
      <c r="V642" s="27" t="s">
        <v>230</v>
      </c>
      <c r="W642" s="27" t="s">
        <v>231</v>
      </c>
      <c r="X642" s="27" t="s">
        <v>232</v>
      </c>
      <c r="Y642" s="27" t="s">
        <v>233</v>
      </c>
      <c r="Z642" s="27" t="s">
        <v>234</v>
      </c>
      <c r="AA642" s="27" t="s">
        <v>235</v>
      </c>
    </row>
    <row r="643" spans="1:27" x14ac:dyDescent="0.2">
      <c r="A643" s="98" t="s">
        <v>2278</v>
      </c>
      <c r="B643" s="28" t="str">
        <f>"01"&amp;"."&amp;$B$800&amp;"."&amp;$B$801</f>
        <v>01.12.2023</v>
      </c>
      <c r="C643" s="90" t="s">
        <v>76</v>
      </c>
      <c r="D643" s="91">
        <f>ROUND((D644)/1000,5)</f>
        <v>0</v>
      </c>
      <c r="E643" s="91">
        <f t="shared" ref="E643:AA643" si="372">ROUND((E644)/1000,5)</f>
        <v>0</v>
      </c>
      <c r="F643" s="91">
        <f t="shared" si="372"/>
        <v>0</v>
      </c>
      <c r="G643" s="91">
        <f t="shared" si="372"/>
        <v>0</v>
      </c>
      <c r="H643" s="91">
        <f t="shared" si="372"/>
        <v>8.9690000000000006E-2</v>
      </c>
      <c r="I643" s="91">
        <f t="shared" si="372"/>
        <v>0.27671000000000001</v>
      </c>
      <c r="J643" s="91">
        <f t="shared" si="372"/>
        <v>0.46473999999999999</v>
      </c>
      <c r="K643" s="91">
        <f t="shared" si="372"/>
        <v>0.23094000000000001</v>
      </c>
      <c r="L643" s="91">
        <f t="shared" si="372"/>
        <v>0.18989</v>
      </c>
      <c r="M643" s="91">
        <f t="shared" si="372"/>
        <v>9.826E-2</v>
      </c>
      <c r="N643" s="91">
        <f t="shared" si="372"/>
        <v>0.13444</v>
      </c>
      <c r="O643" s="91">
        <f t="shared" si="372"/>
        <v>1.702E-2</v>
      </c>
      <c r="P643" s="91">
        <f t="shared" si="372"/>
        <v>3.7199999999999997E-2</v>
      </c>
      <c r="Q643" s="91">
        <f t="shared" si="372"/>
        <v>2.0299999999999999E-2</v>
      </c>
      <c r="R643" s="91">
        <f t="shared" si="372"/>
        <v>2.4760000000000001E-2</v>
      </c>
      <c r="S643" s="91">
        <f t="shared" si="372"/>
        <v>4.5599999999999998E-3</v>
      </c>
      <c r="T643" s="91">
        <f t="shared" si="372"/>
        <v>0.30715999999999999</v>
      </c>
      <c r="U643" s="91">
        <f t="shared" si="372"/>
        <v>0.20388000000000001</v>
      </c>
      <c r="V643" s="91">
        <f t="shared" si="372"/>
        <v>2.8979999999999999E-2</v>
      </c>
      <c r="W643" s="91">
        <f t="shared" si="372"/>
        <v>0</v>
      </c>
      <c r="X643" s="91">
        <f t="shared" si="372"/>
        <v>0</v>
      </c>
      <c r="Y643" s="91">
        <f t="shared" si="372"/>
        <v>0</v>
      </c>
      <c r="Z643" s="91">
        <f t="shared" si="372"/>
        <v>0</v>
      </c>
      <c r="AA643" s="91">
        <f t="shared" si="372"/>
        <v>0</v>
      </c>
    </row>
    <row r="644" spans="1:27" ht="12.75" customHeight="1" outlineLevel="1" x14ac:dyDescent="0.2">
      <c r="A644" s="99" t="s">
        <v>2279</v>
      </c>
      <c r="B644" s="63" t="s">
        <v>238</v>
      </c>
      <c r="C644" s="43" t="s">
        <v>79</v>
      </c>
      <c r="D644" s="44">
        <v>0</v>
      </c>
      <c r="E644" s="44">
        <v>0</v>
      </c>
      <c r="F644" s="44">
        <v>0</v>
      </c>
      <c r="G644" s="44">
        <v>0</v>
      </c>
      <c r="H644" s="44">
        <v>89.69</v>
      </c>
      <c r="I644" s="44">
        <v>276.70999999999998</v>
      </c>
      <c r="J644" s="44">
        <v>464.74</v>
      </c>
      <c r="K644" s="44">
        <v>230.94</v>
      </c>
      <c r="L644" s="44">
        <v>189.89</v>
      </c>
      <c r="M644" s="44">
        <v>98.26</v>
      </c>
      <c r="N644" s="44">
        <v>134.44</v>
      </c>
      <c r="O644" s="44">
        <v>17.02</v>
      </c>
      <c r="P644" s="44">
        <v>37.200000000000003</v>
      </c>
      <c r="Q644" s="44">
        <v>20.3</v>
      </c>
      <c r="R644" s="44">
        <v>24.76</v>
      </c>
      <c r="S644" s="44">
        <v>4.5599999999999996</v>
      </c>
      <c r="T644" s="44">
        <v>307.16000000000003</v>
      </c>
      <c r="U644" s="44">
        <v>203.88</v>
      </c>
      <c r="V644" s="44">
        <v>28.98</v>
      </c>
      <c r="W644" s="44">
        <v>0</v>
      </c>
      <c r="X644" s="44">
        <v>0</v>
      </c>
      <c r="Y644" s="44">
        <v>0</v>
      </c>
      <c r="Z644" s="44">
        <v>0</v>
      </c>
      <c r="AA644" s="44">
        <v>0</v>
      </c>
    </row>
    <row r="645" spans="1:27" x14ac:dyDescent="0.2">
      <c r="A645" s="98" t="s">
        <v>2280</v>
      </c>
      <c r="B645" s="28" t="str">
        <f>"02"&amp;"."&amp;$B$800&amp;"."&amp;$B$801</f>
        <v>02.12.2023</v>
      </c>
      <c r="C645" s="90" t="s">
        <v>76</v>
      </c>
      <c r="D645" s="91">
        <f>ROUND((D646)/1000,5)</f>
        <v>0</v>
      </c>
      <c r="E645" s="91">
        <f t="shared" ref="E645:AA645" si="373">ROUND((E646)/1000,5)</f>
        <v>0</v>
      </c>
      <c r="F645" s="91">
        <f t="shared" si="373"/>
        <v>0</v>
      </c>
      <c r="G645" s="91">
        <f t="shared" si="373"/>
        <v>3.1060000000000001E-2</v>
      </c>
      <c r="H645" s="91">
        <f t="shared" si="373"/>
        <v>0.12856000000000001</v>
      </c>
      <c r="I645" s="91">
        <f t="shared" si="373"/>
        <v>7.0879999999999999E-2</v>
      </c>
      <c r="J645" s="91">
        <f t="shared" si="373"/>
        <v>0.18217</v>
      </c>
      <c r="K645" s="91">
        <f t="shared" si="373"/>
        <v>0.42482999999999999</v>
      </c>
      <c r="L645" s="91">
        <f t="shared" si="373"/>
        <v>0.40679999999999999</v>
      </c>
      <c r="M645" s="91">
        <f t="shared" si="373"/>
        <v>0.50836999999999999</v>
      </c>
      <c r="N645" s="91">
        <f t="shared" si="373"/>
        <v>0.57823999999999998</v>
      </c>
      <c r="O645" s="91">
        <f t="shared" si="373"/>
        <v>0.66813999999999996</v>
      </c>
      <c r="P645" s="91">
        <f t="shared" si="373"/>
        <v>0.79806999999999995</v>
      </c>
      <c r="Q645" s="91">
        <f t="shared" si="373"/>
        <v>1.3228</v>
      </c>
      <c r="R645" s="91">
        <f t="shared" si="373"/>
        <v>0.37808999999999998</v>
      </c>
      <c r="S645" s="91">
        <f t="shared" si="373"/>
        <v>0.48085</v>
      </c>
      <c r="T645" s="91">
        <f t="shared" si="373"/>
        <v>0.54715000000000003</v>
      </c>
      <c r="U645" s="91">
        <f t="shared" si="373"/>
        <v>0.36931000000000003</v>
      </c>
      <c r="V645" s="91">
        <f t="shared" si="373"/>
        <v>0.52558000000000005</v>
      </c>
      <c r="W645" s="91">
        <f t="shared" si="373"/>
        <v>0.20982000000000001</v>
      </c>
      <c r="X645" s="91">
        <f t="shared" si="373"/>
        <v>0.24248</v>
      </c>
      <c r="Y645" s="91">
        <f t="shared" si="373"/>
        <v>0</v>
      </c>
      <c r="Z645" s="91">
        <f t="shared" si="373"/>
        <v>0</v>
      </c>
      <c r="AA645" s="91">
        <f t="shared" si="373"/>
        <v>0</v>
      </c>
    </row>
    <row r="646" spans="1:27" ht="12.75" customHeight="1" outlineLevel="1" x14ac:dyDescent="0.2">
      <c r="A646" s="99" t="s">
        <v>2281</v>
      </c>
      <c r="B646" s="63" t="s">
        <v>238</v>
      </c>
      <c r="C646" s="43" t="s">
        <v>79</v>
      </c>
      <c r="D646" s="44">
        <v>0</v>
      </c>
      <c r="E646" s="44">
        <v>0</v>
      </c>
      <c r="F646" s="44">
        <v>0</v>
      </c>
      <c r="G646" s="44">
        <v>31.06</v>
      </c>
      <c r="H646" s="44">
        <v>128.56</v>
      </c>
      <c r="I646" s="44">
        <v>70.88</v>
      </c>
      <c r="J646" s="44">
        <v>182.17</v>
      </c>
      <c r="K646" s="44">
        <v>424.83</v>
      </c>
      <c r="L646" s="44">
        <v>406.8</v>
      </c>
      <c r="M646" s="44">
        <v>508.37</v>
      </c>
      <c r="N646" s="44">
        <v>578.24</v>
      </c>
      <c r="O646" s="44">
        <v>668.14</v>
      </c>
      <c r="P646" s="44">
        <v>798.07</v>
      </c>
      <c r="Q646" s="44">
        <v>1322.8</v>
      </c>
      <c r="R646" s="44">
        <v>378.09</v>
      </c>
      <c r="S646" s="44">
        <v>480.85</v>
      </c>
      <c r="T646" s="44">
        <v>547.15</v>
      </c>
      <c r="U646" s="44">
        <v>369.31</v>
      </c>
      <c r="V646" s="44">
        <v>525.58000000000004</v>
      </c>
      <c r="W646" s="44">
        <v>209.82</v>
      </c>
      <c r="X646" s="44">
        <v>242.48</v>
      </c>
      <c r="Y646" s="44">
        <v>0</v>
      </c>
      <c r="Z646" s="44">
        <v>0</v>
      </c>
      <c r="AA646" s="44">
        <v>0</v>
      </c>
    </row>
    <row r="647" spans="1:27" x14ac:dyDescent="0.2">
      <c r="A647" s="98" t="s">
        <v>2282</v>
      </c>
      <c r="B647" s="28" t="str">
        <f>"03"&amp;"."&amp;$B$800&amp;"."&amp;$B$801</f>
        <v>03.12.2023</v>
      </c>
      <c r="C647" s="90" t="s">
        <v>76</v>
      </c>
      <c r="D647" s="91">
        <f>ROUND((D648)/1000,5)</f>
        <v>0</v>
      </c>
      <c r="E647" s="91">
        <f t="shared" ref="E647:AA647" si="374">ROUND((E648)/1000,5)</f>
        <v>0</v>
      </c>
      <c r="F647" s="91">
        <f t="shared" si="374"/>
        <v>0</v>
      </c>
      <c r="G647" s="91">
        <f t="shared" si="374"/>
        <v>0</v>
      </c>
      <c r="H647" s="91">
        <f t="shared" si="374"/>
        <v>0</v>
      </c>
      <c r="I647" s="91">
        <f t="shared" si="374"/>
        <v>7.9729999999999995E-2</v>
      </c>
      <c r="J647" s="91">
        <f t="shared" si="374"/>
        <v>8.6999999999999994E-2</v>
      </c>
      <c r="K647" s="91">
        <f t="shared" si="374"/>
        <v>7.8770000000000007E-2</v>
      </c>
      <c r="L647" s="91">
        <f t="shared" si="374"/>
        <v>0</v>
      </c>
      <c r="M647" s="91">
        <f t="shared" si="374"/>
        <v>0.11414000000000001</v>
      </c>
      <c r="N647" s="91">
        <f t="shared" si="374"/>
        <v>0</v>
      </c>
      <c r="O647" s="91">
        <f t="shared" si="374"/>
        <v>1.3780000000000001E-2</v>
      </c>
      <c r="P647" s="91">
        <f t="shared" si="374"/>
        <v>3.3E-4</v>
      </c>
      <c r="Q647" s="91">
        <f t="shared" si="374"/>
        <v>0.18986</v>
      </c>
      <c r="R647" s="91">
        <f t="shared" si="374"/>
        <v>6.361E-2</v>
      </c>
      <c r="S647" s="91">
        <f t="shared" si="374"/>
        <v>0.29294999999999999</v>
      </c>
      <c r="T647" s="91">
        <f t="shared" si="374"/>
        <v>0.28399000000000002</v>
      </c>
      <c r="U647" s="91">
        <f t="shared" si="374"/>
        <v>0.28011999999999998</v>
      </c>
      <c r="V647" s="91">
        <f t="shared" si="374"/>
        <v>0.25191999999999998</v>
      </c>
      <c r="W647" s="91">
        <f t="shared" si="374"/>
        <v>0</v>
      </c>
      <c r="X647" s="91">
        <f t="shared" si="374"/>
        <v>0</v>
      </c>
      <c r="Y647" s="91">
        <f t="shared" si="374"/>
        <v>0</v>
      </c>
      <c r="Z647" s="91">
        <f t="shared" si="374"/>
        <v>0</v>
      </c>
      <c r="AA647" s="91">
        <f t="shared" si="374"/>
        <v>0</v>
      </c>
    </row>
    <row r="648" spans="1:27" ht="12.75" customHeight="1" outlineLevel="1" x14ac:dyDescent="0.2">
      <c r="A648" s="99" t="s">
        <v>2283</v>
      </c>
      <c r="B648" s="63" t="s">
        <v>238</v>
      </c>
      <c r="C648" s="43" t="s">
        <v>79</v>
      </c>
      <c r="D648" s="44">
        <v>0</v>
      </c>
      <c r="E648" s="44">
        <v>0</v>
      </c>
      <c r="F648" s="44">
        <v>0</v>
      </c>
      <c r="G648" s="44">
        <v>0</v>
      </c>
      <c r="H648" s="44">
        <v>0</v>
      </c>
      <c r="I648" s="44">
        <v>79.73</v>
      </c>
      <c r="J648" s="44">
        <v>87</v>
      </c>
      <c r="K648" s="44">
        <v>78.77</v>
      </c>
      <c r="L648" s="44">
        <v>0</v>
      </c>
      <c r="M648" s="44">
        <v>114.14</v>
      </c>
      <c r="N648" s="44">
        <v>0</v>
      </c>
      <c r="O648" s="44">
        <v>13.78</v>
      </c>
      <c r="P648" s="44">
        <v>0.33</v>
      </c>
      <c r="Q648" s="44">
        <v>189.86</v>
      </c>
      <c r="R648" s="44">
        <v>63.61</v>
      </c>
      <c r="S648" s="44">
        <v>292.95</v>
      </c>
      <c r="T648" s="44">
        <v>283.99</v>
      </c>
      <c r="U648" s="44">
        <v>280.12</v>
      </c>
      <c r="V648" s="44">
        <v>251.92</v>
      </c>
      <c r="W648" s="44">
        <v>0</v>
      </c>
      <c r="X648" s="44">
        <v>0</v>
      </c>
      <c r="Y648" s="44">
        <v>0</v>
      </c>
      <c r="Z648" s="44">
        <v>0</v>
      </c>
      <c r="AA648" s="44">
        <v>0</v>
      </c>
    </row>
    <row r="649" spans="1:27" x14ac:dyDescent="0.2">
      <c r="A649" s="98" t="s">
        <v>2284</v>
      </c>
      <c r="B649" s="28" t="str">
        <f>"04"&amp;"."&amp;$B$800&amp;"."&amp;$B$801</f>
        <v>04.12.2023</v>
      </c>
      <c r="C649" s="90" t="s">
        <v>76</v>
      </c>
      <c r="D649" s="91">
        <f>ROUND((D650)/1000,5)</f>
        <v>0</v>
      </c>
      <c r="E649" s="91">
        <f t="shared" ref="E649:AA649" si="375">ROUND((E650)/1000,5)</f>
        <v>0</v>
      </c>
      <c r="F649" s="91">
        <f t="shared" si="375"/>
        <v>0</v>
      </c>
      <c r="G649" s="91">
        <f t="shared" si="375"/>
        <v>0</v>
      </c>
      <c r="H649" s="91">
        <f t="shared" si="375"/>
        <v>0.12393999999999999</v>
      </c>
      <c r="I649" s="91">
        <f t="shared" si="375"/>
        <v>0.22353000000000001</v>
      </c>
      <c r="J649" s="91">
        <f t="shared" si="375"/>
        <v>0.30802000000000002</v>
      </c>
      <c r="K649" s="91">
        <f t="shared" si="375"/>
        <v>0.21662000000000001</v>
      </c>
      <c r="L649" s="91">
        <f t="shared" si="375"/>
        <v>0.10111000000000001</v>
      </c>
      <c r="M649" s="91">
        <f t="shared" si="375"/>
        <v>2.64E-3</v>
      </c>
      <c r="N649" s="91">
        <f t="shared" si="375"/>
        <v>5.7070000000000003E-2</v>
      </c>
      <c r="O649" s="91">
        <f t="shared" si="375"/>
        <v>7.2609999999999994E-2</v>
      </c>
      <c r="P649" s="91">
        <f t="shared" si="375"/>
        <v>0.16716</v>
      </c>
      <c r="Q649" s="91">
        <f t="shared" si="375"/>
        <v>0</v>
      </c>
      <c r="R649" s="91">
        <f t="shared" si="375"/>
        <v>0</v>
      </c>
      <c r="S649" s="91">
        <f t="shared" si="375"/>
        <v>0</v>
      </c>
      <c r="T649" s="91">
        <f t="shared" si="375"/>
        <v>9.6000000000000002E-4</v>
      </c>
      <c r="U649" s="91">
        <f t="shared" si="375"/>
        <v>0</v>
      </c>
      <c r="V649" s="91">
        <f t="shared" si="375"/>
        <v>0</v>
      </c>
      <c r="W649" s="91">
        <f t="shared" si="375"/>
        <v>0</v>
      </c>
      <c r="X649" s="91">
        <f t="shared" si="375"/>
        <v>0</v>
      </c>
      <c r="Y649" s="91">
        <f t="shared" si="375"/>
        <v>0</v>
      </c>
      <c r="Z649" s="91">
        <f t="shared" si="375"/>
        <v>0</v>
      </c>
      <c r="AA649" s="91">
        <f t="shared" si="375"/>
        <v>0</v>
      </c>
    </row>
    <row r="650" spans="1:27" ht="12.75" customHeight="1" outlineLevel="1" x14ac:dyDescent="0.2">
      <c r="A650" s="99" t="s">
        <v>2285</v>
      </c>
      <c r="B650" s="63" t="s">
        <v>238</v>
      </c>
      <c r="C650" s="43" t="s">
        <v>79</v>
      </c>
      <c r="D650" s="44">
        <v>0</v>
      </c>
      <c r="E650" s="44">
        <v>0</v>
      </c>
      <c r="F650" s="44">
        <v>0</v>
      </c>
      <c r="G650" s="44">
        <v>0</v>
      </c>
      <c r="H650" s="44">
        <v>123.94</v>
      </c>
      <c r="I650" s="44">
        <v>223.53</v>
      </c>
      <c r="J650" s="44">
        <v>308.02</v>
      </c>
      <c r="K650" s="44">
        <v>216.62</v>
      </c>
      <c r="L650" s="44">
        <v>101.11</v>
      </c>
      <c r="M650" s="44">
        <v>2.64</v>
      </c>
      <c r="N650" s="44">
        <v>57.07</v>
      </c>
      <c r="O650" s="44">
        <v>72.61</v>
      </c>
      <c r="P650" s="44">
        <v>167.16</v>
      </c>
      <c r="Q650" s="44">
        <v>0</v>
      </c>
      <c r="R650" s="44">
        <v>0</v>
      </c>
      <c r="S650" s="44">
        <v>0</v>
      </c>
      <c r="T650" s="44">
        <v>0.96</v>
      </c>
      <c r="U650" s="44">
        <v>0</v>
      </c>
      <c r="V650" s="44">
        <v>0</v>
      </c>
      <c r="W650" s="44">
        <v>0</v>
      </c>
      <c r="X650" s="44">
        <v>0</v>
      </c>
      <c r="Y650" s="44">
        <v>0</v>
      </c>
      <c r="Z650" s="44">
        <v>0</v>
      </c>
      <c r="AA650" s="44">
        <v>0</v>
      </c>
    </row>
    <row r="651" spans="1:27" x14ac:dyDescent="0.2">
      <c r="A651" s="98" t="s">
        <v>2286</v>
      </c>
      <c r="B651" s="28" t="str">
        <f>"05"&amp;"."&amp;$B$800&amp;"."&amp;$B$801</f>
        <v>05.12.2023</v>
      </c>
      <c r="C651" s="90" t="s">
        <v>76</v>
      </c>
      <c r="D651" s="91">
        <f>ROUND((D652)/1000,5)</f>
        <v>0</v>
      </c>
      <c r="E651" s="91">
        <f t="shared" ref="E651:AA651" si="376">ROUND((E652)/1000,5)</f>
        <v>0</v>
      </c>
      <c r="F651" s="91">
        <f t="shared" si="376"/>
        <v>0</v>
      </c>
      <c r="G651" s="91">
        <f t="shared" si="376"/>
        <v>4.7200000000000002E-3</v>
      </c>
      <c r="H651" s="91">
        <f t="shared" si="376"/>
        <v>5.0279999999999998E-2</v>
      </c>
      <c r="I651" s="91">
        <f t="shared" si="376"/>
        <v>0.15290999999999999</v>
      </c>
      <c r="J651" s="91">
        <f t="shared" si="376"/>
        <v>0.19800000000000001</v>
      </c>
      <c r="K651" s="91">
        <f t="shared" si="376"/>
        <v>0.24274999999999999</v>
      </c>
      <c r="L651" s="91">
        <f t="shared" si="376"/>
        <v>0.17810000000000001</v>
      </c>
      <c r="M651" s="91">
        <f t="shared" si="376"/>
        <v>6.6189999999999999E-2</v>
      </c>
      <c r="N651" s="91">
        <f t="shared" si="376"/>
        <v>0.12629000000000001</v>
      </c>
      <c r="O651" s="91">
        <f t="shared" si="376"/>
        <v>0</v>
      </c>
      <c r="P651" s="91">
        <f t="shared" si="376"/>
        <v>9.1E-4</v>
      </c>
      <c r="Q651" s="91">
        <f t="shared" si="376"/>
        <v>5.5199999999999997E-3</v>
      </c>
      <c r="R651" s="91">
        <f t="shared" si="376"/>
        <v>2.8400000000000001E-3</v>
      </c>
      <c r="S651" s="91">
        <f t="shared" si="376"/>
        <v>1.4919999999999999E-2</v>
      </c>
      <c r="T651" s="91">
        <f t="shared" si="376"/>
        <v>2.0830000000000001E-2</v>
      </c>
      <c r="U651" s="91">
        <f t="shared" si="376"/>
        <v>2.1950000000000001E-2</v>
      </c>
      <c r="V651" s="91">
        <f t="shared" si="376"/>
        <v>0</v>
      </c>
      <c r="W651" s="91">
        <f t="shared" si="376"/>
        <v>0</v>
      </c>
      <c r="X651" s="91">
        <f t="shared" si="376"/>
        <v>0</v>
      </c>
      <c r="Y651" s="91">
        <f t="shared" si="376"/>
        <v>0</v>
      </c>
      <c r="Z651" s="91">
        <f t="shared" si="376"/>
        <v>0</v>
      </c>
      <c r="AA651" s="91">
        <f t="shared" si="376"/>
        <v>0</v>
      </c>
    </row>
    <row r="652" spans="1:27" ht="12.75" customHeight="1" outlineLevel="1" x14ac:dyDescent="0.2">
      <c r="A652" s="99" t="s">
        <v>2287</v>
      </c>
      <c r="B652" s="63" t="s">
        <v>238</v>
      </c>
      <c r="C652" s="43" t="s">
        <v>79</v>
      </c>
      <c r="D652" s="44">
        <v>0</v>
      </c>
      <c r="E652" s="44">
        <v>0</v>
      </c>
      <c r="F652" s="44">
        <v>0</v>
      </c>
      <c r="G652" s="44">
        <v>4.72</v>
      </c>
      <c r="H652" s="44">
        <v>50.28</v>
      </c>
      <c r="I652" s="44">
        <v>152.91</v>
      </c>
      <c r="J652" s="44">
        <v>198</v>
      </c>
      <c r="K652" s="44">
        <v>242.75</v>
      </c>
      <c r="L652" s="44">
        <v>178.1</v>
      </c>
      <c r="M652" s="44">
        <v>66.19</v>
      </c>
      <c r="N652" s="44">
        <v>126.29</v>
      </c>
      <c r="O652" s="44">
        <v>0</v>
      </c>
      <c r="P652" s="44">
        <v>0.91</v>
      </c>
      <c r="Q652" s="44">
        <v>5.52</v>
      </c>
      <c r="R652" s="44">
        <v>2.84</v>
      </c>
      <c r="S652" s="44">
        <v>14.92</v>
      </c>
      <c r="T652" s="44">
        <v>20.83</v>
      </c>
      <c r="U652" s="44">
        <v>21.95</v>
      </c>
      <c r="V652" s="44">
        <v>0</v>
      </c>
      <c r="W652" s="44">
        <v>0</v>
      </c>
      <c r="X652" s="44">
        <v>0</v>
      </c>
      <c r="Y652" s="44">
        <v>0</v>
      </c>
      <c r="Z652" s="44">
        <v>0</v>
      </c>
      <c r="AA652" s="44">
        <v>0</v>
      </c>
    </row>
    <row r="653" spans="1:27" x14ac:dyDescent="0.2">
      <c r="A653" s="98" t="s">
        <v>2288</v>
      </c>
      <c r="B653" s="28" t="str">
        <f>"06"&amp;"."&amp;$B$800&amp;"."&amp;$B$801</f>
        <v>06.12.2023</v>
      </c>
      <c r="C653" s="90" t="s">
        <v>76</v>
      </c>
      <c r="D653" s="91">
        <f>ROUND((D654)/1000,5)</f>
        <v>0</v>
      </c>
      <c r="E653" s="91">
        <f t="shared" ref="E653:AA653" si="377">ROUND((E654)/1000,5)</f>
        <v>0</v>
      </c>
      <c r="F653" s="91">
        <f t="shared" si="377"/>
        <v>0</v>
      </c>
      <c r="G653" s="91">
        <f t="shared" si="377"/>
        <v>0</v>
      </c>
      <c r="H653" s="91">
        <f t="shared" si="377"/>
        <v>2.8660000000000001E-2</v>
      </c>
      <c r="I653" s="91">
        <f t="shared" si="377"/>
        <v>7.6509999999999995E-2</v>
      </c>
      <c r="J653" s="91">
        <f t="shared" si="377"/>
        <v>0.19844000000000001</v>
      </c>
      <c r="K653" s="91">
        <f t="shared" si="377"/>
        <v>6.3210000000000002E-2</v>
      </c>
      <c r="L653" s="91">
        <f t="shared" si="377"/>
        <v>0.16203000000000001</v>
      </c>
      <c r="M653" s="91">
        <f t="shared" si="377"/>
        <v>0.1704</v>
      </c>
      <c r="N653" s="91">
        <f t="shared" si="377"/>
        <v>0.10151</v>
      </c>
      <c r="O653" s="91">
        <f t="shared" si="377"/>
        <v>1.078E-2</v>
      </c>
      <c r="P653" s="91">
        <f t="shared" si="377"/>
        <v>2.0750000000000001E-2</v>
      </c>
      <c r="Q653" s="91">
        <f t="shared" si="377"/>
        <v>2.4740000000000002E-2</v>
      </c>
      <c r="R653" s="91">
        <f t="shared" si="377"/>
        <v>8.5739999999999997E-2</v>
      </c>
      <c r="S653" s="91">
        <f t="shared" si="377"/>
        <v>6.1559999999999997E-2</v>
      </c>
      <c r="T653" s="91">
        <f t="shared" si="377"/>
        <v>7.3899999999999993E-2</v>
      </c>
      <c r="U653" s="91">
        <f t="shared" si="377"/>
        <v>0.11501</v>
      </c>
      <c r="V653" s="91">
        <f t="shared" si="377"/>
        <v>2.0639999999999999E-2</v>
      </c>
      <c r="W653" s="91">
        <f t="shared" si="377"/>
        <v>0</v>
      </c>
      <c r="X653" s="91">
        <f t="shared" si="377"/>
        <v>0</v>
      </c>
      <c r="Y653" s="91">
        <f t="shared" si="377"/>
        <v>0</v>
      </c>
      <c r="Z653" s="91">
        <f t="shared" si="377"/>
        <v>0</v>
      </c>
      <c r="AA653" s="91">
        <f t="shared" si="377"/>
        <v>0</v>
      </c>
    </row>
    <row r="654" spans="1:27" ht="12.75" customHeight="1" outlineLevel="1" x14ac:dyDescent="0.2">
      <c r="A654" s="99" t="s">
        <v>2289</v>
      </c>
      <c r="B654" s="63" t="s">
        <v>238</v>
      </c>
      <c r="C654" s="43" t="s">
        <v>79</v>
      </c>
      <c r="D654" s="44">
        <v>0</v>
      </c>
      <c r="E654" s="44">
        <v>0</v>
      </c>
      <c r="F654" s="44">
        <v>0</v>
      </c>
      <c r="G654" s="44">
        <v>0</v>
      </c>
      <c r="H654" s="44">
        <v>28.66</v>
      </c>
      <c r="I654" s="44">
        <v>76.510000000000005</v>
      </c>
      <c r="J654" s="44">
        <v>198.44</v>
      </c>
      <c r="K654" s="44">
        <v>63.21</v>
      </c>
      <c r="L654" s="44">
        <v>162.03</v>
      </c>
      <c r="M654" s="44">
        <v>170.4</v>
      </c>
      <c r="N654" s="44">
        <v>101.51</v>
      </c>
      <c r="O654" s="44">
        <v>10.78</v>
      </c>
      <c r="P654" s="44">
        <v>20.75</v>
      </c>
      <c r="Q654" s="44">
        <v>24.74</v>
      </c>
      <c r="R654" s="44">
        <v>85.74</v>
      </c>
      <c r="S654" s="44">
        <v>61.56</v>
      </c>
      <c r="T654" s="44">
        <v>73.900000000000006</v>
      </c>
      <c r="U654" s="44">
        <v>115.01</v>
      </c>
      <c r="V654" s="44">
        <v>20.64</v>
      </c>
      <c r="W654" s="44">
        <v>0</v>
      </c>
      <c r="X654" s="44">
        <v>0</v>
      </c>
      <c r="Y654" s="44">
        <v>0</v>
      </c>
      <c r="Z654" s="44">
        <v>0</v>
      </c>
      <c r="AA654" s="44">
        <v>0</v>
      </c>
    </row>
    <row r="655" spans="1:27" x14ac:dyDescent="0.2">
      <c r="A655" s="98" t="s">
        <v>2290</v>
      </c>
      <c r="B655" s="28" t="str">
        <f>"07"&amp;"."&amp;$B$800&amp;"."&amp;$B$801</f>
        <v>07.12.2023</v>
      </c>
      <c r="C655" s="90" t="s">
        <v>76</v>
      </c>
      <c r="D655" s="91">
        <f>ROUND((D656)/1000,5)</f>
        <v>0</v>
      </c>
      <c r="E655" s="91">
        <f t="shared" ref="E655:AA655" si="378">ROUND((E656)/1000,5)</f>
        <v>0</v>
      </c>
      <c r="F655" s="91">
        <f t="shared" si="378"/>
        <v>3.0530000000000002E-2</v>
      </c>
      <c r="G655" s="91">
        <f t="shared" si="378"/>
        <v>6.2440000000000002E-2</v>
      </c>
      <c r="H655" s="91">
        <f t="shared" si="378"/>
        <v>0.13172</v>
      </c>
      <c r="I655" s="91">
        <f t="shared" si="378"/>
        <v>0.22993</v>
      </c>
      <c r="J655" s="91">
        <f t="shared" si="378"/>
        <v>0.29971999999999999</v>
      </c>
      <c r="K655" s="91">
        <f t="shared" si="378"/>
        <v>0.23264000000000001</v>
      </c>
      <c r="L655" s="91">
        <f t="shared" si="378"/>
        <v>0.19832</v>
      </c>
      <c r="M655" s="91">
        <f t="shared" si="378"/>
        <v>0.1067</v>
      </c>
      <c r="N655" s="91">
        <f t="shared" si="378"/>
        <v>5.4769999999999999E-2</v>
      </c>
      <c r="O655" s="91">
        <f t="shared" si="378"/>
        <v>0.18595</v>
      </c>
      <c r="P655" s="91">
        <f t="shared" si="378"/>
        <v>0.27600000000000002</v>
      </c>
      <c r="Q655" s="91">
        <f t="shared" si="378"/>
        <v>0.42371999999999999</v>
      </c>
      <c r="R655" s="91">
        <f t="shared" si="378"/>
        <v>0.26901000000000003</v>
      </c>
      <c r="S655" s="91">
        <f t="shared" si="378"/>
        <v>0.28228999999999999</v>
      </c>
      <c r="T655" s="91">
        <f t="shared" si="378"/>
        <v>0.14638000000000001</v>
      </c>
      <c r="U655" s="91">
        <f t="shared" si="378"/>
        <v>0.13718</v>
      </c>
      <c r="V655" s="91">
        <f t="shared" si="378"/>
        <v>8.0110000000000001E-2</v>
      </c>
      <c r="W655" s="91">
        <f t="shared" si="378"/>
        <v>0.14471000000000001</v>
      </c>
      <c r="X655" s="91">
        <f t="shared" si="378"/>
        <v>2.4799999999999999E-2</v>
      </c>
      <c r="Y655" s="91">
        <f t="shared" si="378"/>
        <v>0</v>
      </c>
      <c r="Z655" s="91">
        <f t="shared" si="378"/>
        <v>0</v>
      </c>
      <c r="AA655" s="91">
        <f t="shared" si="378"/>
        <v>0</v>
      </c>
    </row>
    <row r="656" spans="1:27" ht="12.75" customHeight="1" outlineLevel="1" x14ac:dyDescent="0.2">
      <c r="A656" s="99" t="s">
        <v>2291</v>
      </c>
      <c r="B656" s="63" t="s">
        <v>238</v>
      </c>
      <c r="C656" s="43" t="s">
        <v>79</v>
      </c>
      <c r="D656" s="44">
        <v>0</v>
      </c>
      <c r="E656" s="44">
        <v>0</v>
      </c>
      <c r="F656" s="44">
        <v>30.53</v>
      </c>
      <c r="G656" s="44">
        <v>62.44</v>
      </c>
      <c r="H656" s="44">
        <v>131.72</v>
      </c>
      <c r="I656" s="44">
        <v>229.93</v>
      </c>
      <c r="J656" s="44">
        <v>299.72000000000003</v>
      </c>
      <c r="K656" s="44">
        <v>232.64</v>
      </c>
      <c r="L656" s="44">
        <v>198.32</v>
      </c>
      <c r="M656" s="44">
        <v>106.7</v>
      </c>
      <c r="N656" s="44">
        <v>54.77</v>
      </c>
      <c r="O656" s="44">
        <v>185.95</v>
      </c>
      <c r="P656" s="44">
        <v>276</v>
      </c>
      <c r="Q656" s="44">
        <v>423.72</v>
      </c>
      <c r="R656" s="44">
        <v>269.01</v>
      </c>
      <c r="S656" s="44">
        <v>282.29000000000002</v>
      </c>
      <c r="T656" s="44">
        <v>146.38</v>
      </c>
      <c r="U656" s="44">
        <v>137.18</v>
      </c>
      <c r="V656" s="44">
        <v>80.11</v>
      </c>
      <c r="W656" s="44">
        <v>144.71</v>
      </c>
      <c r="X656" s="44">
        <v>24.8</v>
      </c>
      <c r="Y656" s="44">
        <v>0</v>
      </c>
      <c r="Z656" s="44">
        <v>0</v>
      </c>
      <c r="AA656" s="44">
        <v>0</v>
      </c>
    </row>
    <row r="657" spans="1:27" x14ac:dyDescent="0.2">
      <c r="A657" s="98" t="s">
        <v>2292</v>
      </c>
      <c r="B657" s="28" t="str">
        <f>"08"&amp;"."&amp;$B$800&amp;"."&amp;$B$801</f>
        <v>08.12.2023</v>
      </c>
      <c r="C657" s="90" t="s">
        <v>76</v>
      </c>
      <c r="D657" s="91">
        <f>ROUND((D658)/1000,5)</f>
        <v>0</v>
      </c>
      <c r="E657" s="91">
        <f t="shared" ref="E657:AA657" si="379">ROUND((E658)/1000,5)</f>
        <v>6.9680000000000006E-2</v>
      </c>
      <c r="F657" s="91">
        <f t="shared" si="379"/>
        <v>0.83513000000000004</v>
      </c>
      <c r="G657" s="91">
        <f t="shared" si="379"/>
        <v>0.85258</v>
      </c>
      <c r="H657" s="91">
        <f t="shared" si="379"/>
        <v>1.0166500000000001</v>
      </c>
      <c r="I657" s="91">
        <f t="shared" si="379"/>
        <v>0.34209000000000001</v>
      </c>
      <c r="J657" s="91">
        <f t="shared" si="379"/>
        <v>0.53168000000000004</v>
      </c>
      <c r="K657" s="91">
        <f t="shared" si="379"/>
        <v>0.44866</v>
      </c>
      <c r="L657" s="91">
        <f t="shared" si="379"/>
        <v>0.45926</v>
      </c>
      <c r="M657" s="91">
        <f t="shared" si="379"/>
        <v>0.60245000000000004</v>
      </c>
      <c r="N657" s="91">
        <f t="shared" si="379"/>
        <v>0.48852000000000001</v>
      </c>
      <c r="O657" s="91">
        <f t="shared" si="379"/>
        <v>2.1161500000000002</v>
      </c>
      <c r="P657" s="91">
        <f t="shared" si="379"/>
        <v>1.65421</v>
      </c>
      <c r="Q657" s="91">
        <f t="shared" si="379"/>
        <v>0.87800999999999996</v>
      </c>
      <c r="R657" s="91">
        <f t="shared" si="379"/>
        <v>1.04684</v>
      </c>
      <c r="S657" s="91">
        <f t="shared" si="379"/>
        <v>0.79708000000000001</v>
      </c>
      <c r="T657" s="91">
        <f t="shared" si="379"/>
        <v>0.45157000000000003</v>
      </c>
      <c r="U657" s="91">
        <f t="shared" si="379"/>
        <v>0.30059999999999998</v>
      </c>
      <c r="V657" s="91">
        <f t="shared" si="379"/>
        <v>0.20923</v>
      </c>
      <c r="W657" s="91">
        <f t="shared" si="379"/>
        <v>0.21461</v>
      </c>
      <c r="X657" s="91">
        <f t="shared" si="379"/>
        <v>2.5559999999999999E-2</v>
      </c>
      <c r="Y657" s="91">
        <f t="shared" si="379"/>
        <v>6.7360000000000003E-2</v>
      </c>
      <c r="Z657" s="91">
        <f t="shared" si="379"/>
        <v>0.13125999999999999</v>
      </c>
      <c r="AA657" s="91">
        <f t="shared" si="379"/>
        <v>1.078E-2</v>
      </c>
    </row>
    <row r="658" spans="1:27" ht="12.75" customHeight="1" outlineLevel="1" x14ac:dyDescent="0.2">
      <c r="A658" s="99" t="s">
        <v>2293</v>
      </c>
      <c r="B658" s="63" t="s">
        <v>238</v>
      </c>
      <c r="C658" s="43" t="s">
        <v>79</v>
      </c>
      <c r="D658" s="44">
        <v>0</v>
      </c>
      <c r="E658" s="44">
        <v>69.680000000000007</v>
      </c>
      <c r="F658" s="44">
        <v>835.13</v>
      </c>
      <c r="G658" s="44">
        <v>852.58</v>
      </c>
      <c r="H658" s="44">
        <v>1016.65</v>
      </c>
      <c r="I658" s="44">
        <v>342.09</v>
      </c>
      <c r="J658" s="44">
        <v>531.67999999999995</v>
      </c>
      <c r="K658" s="44">
        <v>448.66</v>
      </c>
      <c r="L658" s="44">
        <v>459.26</v>
      </c>
      <c r="M658" s="44">
        <v>602.45000000000005</v>
      </c>
      <c r="N658" s="44">
        <v>488.52</v>
      </c>
      <c r="O658" s="44">
        <v>2116.15</v>
      </c>
      <c r="P658" s="44">
        <v>1654.21</v>
      </c>
      <c r="Q658" s="44">
        <v>878.01</v>
      </c>
      <c r="R658" s="44">
        <v>1046.8399999999999</v>
      </c>
      <c r="S658" s="44">
        <v>797.08</v>
      </c>
      <c r="T658" s="44">
        <v>451.57</v>
      </c>
      <c r="U658" s="44">
        <v>300.60000000000002</v>
      </c>
      <c r="V658" s="44">
        <v>209.23</v>
      </c>
      <c r="W658" s="44">
        <v>214.61</v>
      </c>
      <c r="X658" s="44">
        <v>25.56</v>
      </c>
      <c r="Y658" s="44">
        <v>67.36</v>
      </c>
      <c r="Z658" s="44">
        <v>131.26</v>
      </c>
      <c r="AA658" s="44">
        <v>10.78</v>
      </c>
    </row>
    <row r="659" spans="1:27" x14ac:dyDescent="0.2">
      <c r="A659" s="98" t="s">
        <v>2294</v>
      </c>
      <c r="B659" s="28" t="str">
        <f>"09"&amp;"."&amp;$B$800&amp;"."&amp;$B$801</f>
        <v>09.12.2023</v>
      </c>
      <c r="C659" s="90" t="s">
        <v>76</v>
      </c>
      <c r="D659" s="91">
        <f>ROUND((D660)/1000,5)</f>
        <v>0</v>
      </c>
      <c r="E659" s="91">
        <f t="shared" ref="E659:AA659" si="380">ROUND((E660)/1000,5)</f>
        <v>0.10614999999999999</v>
      </c>
      <c r="F659" s="91">
        <f t="shared" si="380"/>
        <v>0.15078</v>
      </c>
      <c r="G659" s="91">
        <f t="shared" si="380"/>
        <v>0.20602000000000001</v>
      </c>
      <c r="H659" s="91">
        <f t="shared" si="380"/>
        <v>0.23200999999999999</v>
      </c>
      <c r="I659" s="91">
        <f t="shared" si="380"/>
        <v>0.24321999999999999</v>
      </c>
      <c r="J659" s="91">
        <f t="shared" si="380"/>
        <v>0.32400000000000001</v>
      </c>
      <c r="K659" s="91">
        <f t="shared" si="380"/>
        <v>0.22064</v>
      </c>
      <c r="L659" s="91">
        <f t="shared" si="380"/>
        <v>0.39262999999999998</v>
      </c>
      <c r="M659" s="91">
        <f t="shared" si="380"/>
        <v>0.32729000000000003</v>
      </c>
      <c r="N659" s="91">
        <f t="shared" si="380"/>
        <v>0.36048999999999998</v>
      </c>
      <c r="O659" s="91">
        <f t="shared" si="380"/>
        <v>0.41742000000000001</v>
      </c>
      <c r="P659" s="91">
        <f t="shared" si="380"/>
        <v>0.42749999999999999</v>
      </c>
      <c r="Q659" s="91">
        <f t="shared" si="380"/>
        <v>0.43923000000000001</v>
      </c>
      <c r="R659" s="91">
        <f t="shared" si="380"/>
        <v>0.36210999999999999</v>
      </c>
      <c r="S659" s="91">
        <f t="shared" si="380"/>
        <v>0.71748999999999996</v>
      </c>
      <c r="T659" s="91">
        <f t="shared" si="380"/>
        <v>0.69472999999999996</v>
      </c>
      <c r="U659" s="91">
        <f t="shared" si="380"/>
        <v>0.52453000000000005</v>
      </c>
      <c r="V659" s="91">
        <f t="shared" si="380"/>
        <v>0.19708999999999999</v>
      </c>
      <c r="W659" s="91">
        <f t="shared" si="380"/>
        <v>0</v>
      </c>
      <c r="X659" s="91">
        <f t="shared" si="380"/>
        <v>0</v>
      </c>
      <c r="Y659" s="91">
        <f t="shared" si="380"/>
        <v>1.3010000000000001E-2</v>
      </c>
      <c r="Z659" s="91">
        <f t="shared" si="380"/>
        <v>0.14693999999999999</v>
      </c>
      <c r="AA659" s="91">
        <f t="shared" si="380"/>
        <v>3.058E-2</v>
      </c>
    </row>
    <row r="660" spans="1:27" ht="12.75" customHeight="1" outlineLevel="1" x14ac:dyDescent="0.2">
      <c r="A660" s="99" t="s">
        <v>2295</v>
      </c>
      <c r="B660" s="63" t="s">
        <v>238</v>
      </c>
      <c r="C660" s="43" t="s">
        <v>79</v>
      </c>
      <c r="D660" s="44">
        <v>0</v>
      </c>
      <c r="E660" s="44">
        <v>106.15</v>
      </c>
      <c r="F660" s="44">
        <v>150.78</v>
      </c>
      <c r="G660" s="44">
        <v>206.02</v>
      </c>
      <c r="H660" s="44">
        <v>232.01</v>
      </c>
      <c r="I660" s="44">
        <v>243.22</v>
      </c>
      <c r="J660" s="44">
        <v>324</v>
      </c>
      <c r="K660" s="44">
        <v>220.64</v>
      </c>
      <c r="L660" s="44">
        <v>392.63</v>
      </c>
      <c r="M660" s="44">
        <v>327.29000000000002</v>
      </c>
      <c r="N660" s="44">
        <v>360.49</v>
      </c>
      <c r="O660" s="44">
        <v>417.42</v>
      </c>
      <c r="P660" s="44">
        <v>427.5</v>
      </c>
      <c r="Q660" s="44">
        <v>439.23</v>
      </c>
      <c r="R660" s="44">
        <v>362.11</v>
      </c>
      <c r="S660" s="44">
        <v>717.49</v>
      </c>
      <c r="T660" s="44">
        <v>694.73</v>
      </c>
      <c r="U660" s="44">
        <v>524.53</v>
      </c>
      <c r="V660" s="44">
        <v>197.09</v>
      </c>
      <c r="W660" s="44">
        <v>0</v>
      </c>
      <c r="X660" s="44">
        <v>0</v>
      </c>
      <c r="Y660" s="44">
        <v>13.01</v>
      </c>
      <c r="Z660" s="44">
        <v>146.94</v>
      </c>
      <c r="AA660" s="44">
        <v>30.58</v>
      </c>
    </row>
    <row r="661" spans="1:27" x14ac:dyDescent="0.2">
      <c r="A661" s="98" t="s">
        <v>2296</v>
      </c>
      <c r="B661" s="28" t="str">
        <f>"10"&amp;"."&amp;$B$800&amp;"."&amp;$B$801</f>
        <v>10.12.2023</v>
      </c>
      <c r="C661" s="90" t="s">
        <v>76</v>
      </c>
      <c r="D661" s="91">
        <f>ROUND((D662)/1000,5)</f>
        <v>2.5350000000000001E-2</v>
      </c>
      <c r="E661" s="91">
        <f t="shared" ref="E661:AA661" si="381">ROUND((E662)/1000,5)</f>
        <v>9.3270000000000006E-2</v>
      </c>
      <c r="F661" s="91">
        <f t="shared" si="381"/>
        <v>0.13605999999999999</v>
      </c>
      <c r="G661" s="91">
        <f t="shared" si="381"/>
        <v>0.17469999999999999</v>
      </c>
      <c r="H661" s="91">
        <f t="shared" si="381"/>
        <v>0.82384000000000002</v>
      </c>
      <c r="I661" s="91">
        <f t="shared" si="381"/>
        <v>0.1668</v>
      </c>
      <c r="J661" s="91">
        <f t="shared" si="381"/>
        <v>0.14899999999999999</v>
      </c>
      <c r="K661" s="91">
        <f t="shared" si="381"/>
        <v>0.36248000000000002</v>
      </c>
      <c r="L661" s="91">
        <f t="shared" si="381"/>
        <v>0.34482000000000002</v>
      </c>
      <c r="M661" s="91">
        <f t="shared" si="381"/>
        <v>0.27689999999999998</v>
      </c>
      <c r="N661" s="91">
        <f t="shared" si="381"/>
        <v>0.18215999999999999</v>
      </c>
      <c r="O661" s="91">
        <f t="shared" si="381"/>
        <v>0.22857</v>
      </c>
      <c r="P661" s="91">
        <f t="shared" si="381"/>
        <v>0.25467000000000001</v>
      </c>
      <c r="Q661" s="91">
        <f t="shared" si="381"/>
        <v>0.24992</v>
      </c>
      <c r="R661" s="91">
        <f t="shared" si="381"/>
        <v>0.28948000000000002</v>
      </c>
      <c r="S661" s="91">
        <f t="shared" si="381"/>
        <v>0.53378999999999999</v>
      </c>
      <c r="T661" s="91">
        <f t="shared" si="381"/>
        <v>0.65951000000000004</v>
      </c>
      <c r="U661" s="91">
        <f t="shared" si="381"/>
        <v>0.29154999999999998</v>
      </c>
      <c r="V661" s="91">
        <f t="shared" si="381"/>
        <v>0.22936999999999999</v>
      </c>
      <c r="W661" s="91">
        <f t="shared" si="381"/>
        <v>0.12425</v>
      </c>
      <c r="X661" s="91">
        <f t="shared" si="381"/>
        <v>0.12801999999999999</v>
      </c>
      <c r="Y661" s="91">
        <f t="shared" si="381"/>
        <v>8.4169999999999995E-2</v>
      </c>
      <c r="Z661" s="91">
        <f t="shared" si="381"/>
        <v>5.842E-2</v>
      </c>
      <c r="AA661" s="91">
        <f t="shared" si="381"/>
        <v>8.1019999999999995E-2</v>
      </c>
    </row>
    <row r="662" spans="1:27" ht="12.75" customHeight="1" outlineLevel="1" x14ac:dyDescent="0.2">
      <c r="A662" s="99" t="s">
        <v>2297</v>
      </c>
      <c r="B662" s="63" t="s">
        <v>238</v>
      </c>
      <c r="C662" s="43" t="s">
        <v>79</v>
      </c>
      <c r="D662" s="44">
        <v>25.35</v>
      </c>
      <c r="E662" s="44">
        <v>93.27</v>
      </c>
      <c r="F662" s="44">
        <v>136.06</v>
      </c>
      <c r="G662" s="44">
        <v>174.7</v>
      </c>
      <c r="H662" s="44">
        <v>823.84</v>
      </c>
      <c r="I662" s="44">
        <v>166.8</v>
      </c>
      <c r="J662" s="44">
        <v>149</v>
      </c>
      <c r="K662" s="44">
        <v>362.48</v>
      </c>
      <c r="L662" s="44">
        <v>344.82</v>
      </c>
      <c r="M662" s="44">
        <v>276.89999999999998</v>
      </c>
      <c r="N662" s="44">
        <v>182.16</v>
      </c>
      <c r="O662" s="44">
        <v>228.57</v>
      </c>
      <c r="P662" s="44">
        <v>254.67</v>
      </c>
      <c r="Q662" s="44">
        <v>249.92</v>
      </c>
      <c r="R662" s="44">
        <v>289.48</v>
      </c>
      <c r="S662" s="44">
        <v>533.79</v>
      </c>
      <c r="T662" s="44">
        <v>659.51</v>
      </c>
      <c r="U662" s="44">
        <v>291.55</v>
      </c>
      <c r="V662" s="44">
        <v>229.37</v>
      </c>
      <c r="W662" s="44">
        <v>124.25</v>
      </c>
      <c r="X662" s="44">
        <v>128.02000000000001</v>
      </c>
      <c r="Y662" s="44">
        <v>84.17</v>
      </c>
      <c r="Z662" s="44">
        <v>58.42</v>
      </c>
      <c r="AA662" s="44">
        <v>81.02</v>
      </c>
    </row>
    <row r="663" spans="1:27" x14ac:dyDescent="0.2">
      <c r="A663" s="98" t="s">
        <v>2298</v>
      </c>
      <c r="B663" s="28" t="str">
        <f>"11"&amp;"."&amp;$B$800&amp;"."&amp;$B$801</f>
        <v>11.12.2023</v>
      </c>
      <c r="C663" s="90" t="s">
        <v>76</v>
      </c>
      <c r="D663" s="91">
        <f>ROUND((D664)/1000,5)</f>
        <v>3.1719999999999998E-2</v>
      </c>
      <c r="E663" s="91">
        <f t="shared" ref="E663:AA663" si="382">ROUND((E664)/1000,5)</f>
        <v>1.3310000000000001E-2</v>
      </c>
      <c r="F663" s="91">
        <f t="shared" si="382"/>
        <v>0</v>
      </c>
      <c r="G663" s="91">
        <f t="shared" si="382"/>
        <v>0.13081000000000001</v>
      </c>
      <c r="H663" s="91">
        <f t="shared" si="382"/>
        <v>9.572E-2</v>
      </c>
      <c r="I663" s="91">
        <f t="shared" si="382"/>
        <v>0.12016</v>
      </c>
      <c r="J663" s="91">
        <f t="shared" si="382"/>
        <v>0.41982000000000003</v>
      </c>
      <c r="K663" s="91">
        <f t="shared" si="382"/>
        <v>0.20719000000000001</v>
      </c>
      <c r="L663" s="91">
        <f t="shared" si="382"/>
        <v>0.56762999999999997</v>
      </c>
      <c r="M663" s="91">
        <f t="shared" si="382"/>
        <v>0.40961999999999998</v>
      </c>
      <c r="N663" s="91">
        <f t="shared" si="382"/>
        <v>0.44952999999999999</v>
      </c>
      <c r="O663" s="91">
        <f t="shared" si="382"/>
        <v>0.41076000000000001</v>
      </c>
      <c r="P663" s="91">
        <f t="shared" si="382"/>
        <v>0.12103</v>
      </c>
      <c r="Q663" s="91">
        <f t="shared" si="382"/>
        <v>0.57486999999999999</v>
      </c>
      <c r="R663" s="91">
        <f t="shared" si="382"/>
        <v>2.6191200000000001</v>
      </c>
      <c r="S663" s="91">
        <f t="shared" si="382"/>
        <v>1.37049</v>
      </c>
      <c r="T663" s="91">
        <f t="shared" si="382"/>
        <v>2.8679700000000001</v>
      </c>
      <c r="U663" s="91">
        <f t="shared" si="382"/>
        <v>0.54913999999999996</v>
      </c>
      <c r="V663" s="91">
        <f t="shared" si="382"/>
        <v>0.11042</v>
      </c>
      <c r="W663" s="91">
        <f t="shared" si="382"/>
        <v>6.5500000000000003E-2</v>
      </c>
      <c r="X663" s="91">
        <f t="shared" si="382"/>
        <v>2.2100000000000002E-2</v>
      </c>
      <c r="Y663" s="91">
        <f t="shared" si="382"/>
        <v>1.406E-2</v>
      </c>
      <c r="Z663" s="91">
        <f t="shared" si="382"/>
        <v>6.1629999999999997E-2</v>
      </c>
      <c r="AA663" s="91">
        <f t="shared" si="382"/>
        <v>2.7660000000000001E-2</v>
      </c>
    </row>
    <row r="664" spans="1:27" ht="12.75" customHeight="1" outlineLevel="1" x14ac:dyDescent="0.2">
      <c r="A664" s="99" t="s">
        <v>2299</v>
      </c>
      <c r="B664" s="63" t="s">
        <v>238</v>
      </c>
      <c r="C664" s="43" t="s">
        <v>79</v>
      </c>
      <c r="D664" s="44">
        <v>31.72</v>
      </c>
      <c r="E664" s="44">
        <v>13.31</v>
      </c>
      <c r="F664" s="44">
        <v>0</v>
      </c>
      <c r="G664" s="44">
        <v>130.81</v>
      </c>
      <c r="H664" s="44">
        <v>95.72</v>
      </c>
      <c r="I664" s="44">
        <v>120.16</v>
      </c>
      <c r="J664" s="44">
        <v>419.82</v>
      </c>
      <c r="K664" s="44">
        <v>207.19</v>
      </c>
      <c r="L664" s="44">
        <v>567.63</v>
      </c>
      <c r="M664" s="44">
        <v>409.62</v>
      </c>
      <c r="N664" s="44">
        <v>449.53</v>
      </c>
      <c r="O664" s="44">
        <v>410.76</v>
      </c>
      <c r="P664" s="44">
        <v>121.03</v>
      </c>
      <c r="Q664" s="44">
        <v>574.87</v>
      </c>
      <c r="R664" s="44">
        <v>2619.12</v>
      </c>
      <c r="S664" s="44">
        <v>1370.49</v>
      </c>
      <c r="T664" s="44">
        <v>2867.97</v>
      </c>
      <c r="U664" s="44">
        <v>549.14</v>
      </c>
      <c r="V664" s="44">
        <v>110.42</v>
      </c>
      <c r="W664" s="44">
        <v>65.5</v>
      </c>
      <c r="X664" s="44">
        <v>22.1</v>
      </c>
      <c r="Y664" s="44">
        <v>14.06</v>
      </c>
      <c r="Z664" s="44">
        <v>61.63</v>
      </c>
      <c r="AA664" s="44">
        <v>27.66</v>
      </c>
    </row>
    <row r="665" spans="1:27" x14ac:dyDescent="0.2">
      <c r="A665" s="98" t="s">
        <v>2300</v>
      </c>
      <c r="B665" s="28" t="str">
        <f>"12"&amp;"."&amp;$B$800&amp;"."&amp;$B$801</f>
        <v>12.12.2023</v>
      </c>
      <c r="C665" s="90" t="s">
        <v>76</v>
      </c>
      <c r="D665" s="91">
        <f>ROUND((D666)/1000,5)</f>
        <v>2.7699999999999999E-3</v>
      </c>
      <c r="E665" s="91">
        <f t="shared" ref="E665:AA665" si="383">ROUND((E666)/1000,5)</f>
        <v>2.9420000000000002E-2</v>
      </c>
      <c r="F665" s="91">
        <f t="shared" si="383"/>
        <v>0.16006999999999999</v>
      </c>
      <c r="G665" s="91">
        <f t="shared" si="383"/>
        <v>0.21201999999999999</v>
      </c>
      <c r="H665" s="91">
        <f t="shared" si="383"/>
        <v>0.18931000000000001</v>
      </c>
      <c r="I665" s="91">
        <f t="shared" si="383"/>
        <v>0.14188999999999999</v>
      </c>
      <c r="J665" s="91">
        <f t="shared" si="383"/>
        <v>0.53808999999999996</v>
      </c>
      <c r="K665" s="91">
        <f t="shared" si="383"/>
        <v>0.36882999999999999</v>
      </c>
      <c r="L665" s="91">
        <f t="shared" si="383"/>
        <v>0.85826000000000002</v>
      </c>
      <c r="M665" s="91">
        <f t="shared" si="383"/>
        <v>0.54</v>
      </c>
      <c r="N665" s="91">
        <f t="shared" si="383"/>
        <v>0.26758999999999999</v>
      </c>
      <c r="O665" s="91">
        <f t="shared" si="383"/>
        <v>0.31025000000000003</v>
      </c>
      <c r="P665" s="91">
        <f t="shared" si="383"/>
        <v>0.34523999999999999</v>
      </c>
      <c r="Q665" s="91">
        <f t="shared" si="383"/>
        <v>0.40500000000000003</v>
      </c>
      <c r="R665" s="91">
        <f t="shared" si="383"/>
        <v>0.47682999999999998</v>
      </c>
      <c r="S665" s="91">
        <f t="shared" si="383"/>
        <v>1.46418</v>
      </c>
      <c r="T665" s="91">
        <f t="shared" si="383"/>
        <v>0.65085000000000004</v>
      </c>
      <c r="U665" s="91">
        <f t="shared" si="383"/>
        <v>0.34295999999999999</v>
      </c>
      <c r="V665" s="91">
        <f t="shared" si="383"/>
        <v>0.21798000000000001</v>
      </c>
      <c r="W665" s="91">
        <f t="shared" si="383"/>
        <v>1.6670000000000001E-2</v>
      </c>
      <c r="X665" s="91">
        <f t="shared" si="383"/>
        <v>5.6999999999999998E-4</v>
      </c>
      <c r="Y665" s="91">
        <f t="shared" si="383"/>
        <v>0</v>
      </c>
      <c r="Z665" s="91">
        <f t="shared" si="383"/>
        <v>0</v>
      </c>
      <c r="AA665" s="91">
        <f t="shared" si="383"/>
        <v>0</v>
      </c>
    </row>
    <row r="666" spans="1:27" ht="12.75" customHeight="1" outlineLevel="1" x14ac:dyDescent="0.2">
      <c r="A666" s="99" t="s">
        <v>2301</v>
      </c>
      <c r="B666" s="63" t="s">
        <v>238</v>
      </c>
      <c r="C666" s="43" t="s">
        <v>79</v>
      </c>
      <c r="D666" s="44">
        <v>2.77</v>
      </c>
      <c r="E666" s="44">
        <v>29.42</v>
      </c>
      <c r="F666" s="44">
        <v>160.07</v>
      </c>
      <c r="G666" s="44">
        <v>212.02</v>
      </c>
      <c r="H666" s="44">
        <v>189.31</v>
      </c>
      <c r="I666" s="44">
        <v>141.88999999999999</v>
      </c>
      <c r="J666" s="44">
        <v>538.09</v>
      </c>
      <c r="K666" s="44">
        <v>368.83</v>
      </c>
      <c r="L666" s="44">
        <v>858.26</v>
      </c>
      <c r="M666" s="44">
        <v>540</v>
      </c>
      <c r="N666" s="44">
        <v>267.58999999999997</v>
      </c>
      <c r="O666" s="44">
        <v>310.25</v>
      </c>
      <c r="P666" s="44">
        <v>345.24</v>
      </c>
      <c r="Q666" s="44">
        <v>405</v>
      </c>
      <c r="R666" s="44">
        <v>476.83</v>
      </c>
      <c r="S666" s="44">
        <v>1464.18</v>
      </c>
      <c r="T666" s="44">
        <v>650.85</v>
      </c>
      <c r="U666" s="44">
        <v>342.96</v>
      </c>
      <c r="V666" s="44">
        <v>217.98</v>
      </c>
      <c r="W666" s="44">
        <v>16.670000000000002</v>
      </c>
      <c r="X666" s="44">
        <v>0.56999999999999995</v>
      </c>
      <c r="Y666" s="44">
        <v>0</v>
      </c>
      <c r="Z666" s="44">
        <v>0</v>
      </c>
      <c r="AA666" s="44">
        <v>0</v>
      </c>
    </row>
    <row r="667" spans="1:27" x14ac:dyDescent="0.2">
      <c r="A667" s="98" t="s">
        <v>2302</v>
      </c>
      <c r="B667" s="28" t="str">
        <f>"13"&amp;"."&amp;$B$800&amp;"."&amp;$B$801</f>
        <v>13.12.2023</v>
      </c>
      <c r="C667" s="90" t="s">
        <v>76</v>
      </c>
      <c r="D667" s="91">
        <f>ROUND((D668)/1000,5)</f>
        <v>0</v>
      </c>
      <c r="E667" s="91">
        <f t="shared" ref="E667:AA667" si="384">ROUND((E668)/1000,5)</f>
        <v>1.2600000000000001E-3</v>
      </c>
      <c r="F667" s="91">
        <f t="shared" si="384"/>
        <v>2.9149999999999999E-2</v>
      </c>
      <c r="G667" s="91">
        <f t="shared" si="384"/>
        <v>4.061E-2</v>
      </c>
      <c r="H667" s="91">
        <f t="shared" si="384"/>
        <v>0.16175</v>
      </c>
      <c r="I667" s="91">
        <f t="shared" si="384"/>
        <v>0.19420000000000001</v>
      </c>
      <c r="J667" s="91">
        <f t="shared" si="384"/>
        <v>0.51544000000000001</v>
      </c>
      <c r="K667" s="91">
        <f t="shared" si="384"/>
        <v>0.26062000000000002</v>
      </c>
      <c r="L667" s="91">
        <f t="shared" si="384"/>
        <v>0.15534000000000001</v>
      </c>
      <c r="M667" s="91">
        <f t="shared" si="384"/>
        <v>0.48725000000000002</v>
      </c>
      <c r="N667" s="91">
        <f t="shared" si="384"/>
        <v>0.52602000000000004</v>
      </c>
      <c r="O667" s="91">
        <f t="shared" si="384"/>
        <v>0.49754999999999999</v>
      </c>
      <c r="P667" s="91">
        <f t="shared" si="384"/>
        <v>0.62580000000000002</v>
      </c>
      <c r="Q667" s="91">
        <f t="shared" si="384"/>
        <v>2.85425</v>
      </c>
      <c r="R667" s="91">
        <f t="shared" si="384"/>
        <v>2.8321399999999999</v>
      </c>
      <c r="S667" s="91">
        <f t="shared" si="384"/>
        <v>1.7717099999999999</v>
      </c>
      <c r="T667" s="91">
        <f t="shared" si="384"/>
        <v>2.9752000000000001</v>
      </c>
      <c r="U667" s="91">
        <f t="shared" si="384"/>
        <v>0.44806000000000001</v>
      </c>
      <c r="V667" s="91">
        <f t="shared" si="384"/>
        <v>0.34895999999999999</v>
      </c>
      <c r="W667" s="91">
        <f t="shared" si="384"/>
        <v>0.155</v>
      </c>
      <c r="X667" s="91">
        <f t="shared" si="384"/>
        <v>0.13316</v>
      </c>
      <c r="Y667" s="91">
        <f t="shared" si="384"/>
        <v>8.0999999999999996E-3</v>
      </c>
      <c r="Z667" s="91">
        <f t="shared" si="384"/>
        <v>8.4629999999999997E-2</v>
      </c>
      <c r="AA667" s="91">
        <f t="shared" si="384"/>
        <v>0.18467</v>
      </c>
    </row>
    <row r="668" spans="1:27" ht="12.75" customHeight="1" outlineLevel="1" x14ac:dyDescent="0.2">
      <c r="A668" s="99" t="s">
        <v>2303</v>
      </c>
      <c r="B668" s="63" t="s">
        <v>238</v>
      </c>
      <c r="C668" s="43" t="s">
        <v>79</v>
      </c>
      <c r="D668" s="44">
        <v>0</v>
      </c>
      <c r="E668" s="44">
        <v>1.26</v>
      </c>
      <c r="F668" s="44">
        <v>29.15</v>
      </c>
      <c r="G668" s="44">
        <v>40.61</v>
      </c>
      <c r="H668" s="44">
        <v>161.75</v>
      </c>
      <c r="I668" s="44">
        <v>194.2</v>
      </c>
      <c r="J668" s="44">
        <v>515.44000000000005</v>
      </c>
      <c r="K668" s="44">
        <v>260.62</v>
      </c>
      <c r="L668" s="44">
        <v>155.34</v>
      </c>
      <c r="M668" s="44">
        <v>487.25</v>
      </c>
      <c r="N668" s="44">
        <v>526.02</v>
      </c>
      <c r="O668" s="44">
        <v>497.55</v>
      </c>
      <c r="P668" s="44">
        <v>625.79999999999995</v>
      </c>
      <c r="Q668" s="44">
        <v>2854.25</v>
      </c>
      <c r="R668" s="44">
        <v>2832.14</v>
      </c>
      <c r="S668" s="44">
        <v>1771.71</v>
      </c>
      <c r="T668" s="44">
        <v>2975.2</v>
      </c>
      <c r="U668" s="44">
        <v>448.06</v>
      </c>
      <c r="V668" s="44">
        <v>348.96</v>
      </c>
      <c r="W668" s="44">
        <v>155</v>
      </c>
      <c r="X668" s="44">
        <v>133.16</v>
      </c>
      <c r="Y668" s="44">
        <v>8.1</v>
      </c>
      <c r="Z668" s="44">
        <v>84.63</v>
      </c>
      <c r="AA668" s="44">
        <v>184.67</v>
      </c>
    </row>
    <row r="669" spans="1:27" x14ac:dyDescent="0.2">
      <c r="A669" s="98" t="s">
        <v>2304</v>
      </c>
      <c r="B669" s="28" t="str">
        <f>"14"&amp;"."&amp;$B$800&amp;"."&amp;$B$801</f>
        <v>14.12.2023</v>
      </c>
      <c r="C669" s="90" t="s">
        <v>76</v>
      </c>
      <c r="D669" s="91">
        <f>ROUND((D670)/1000,5)</f>
        <v>0</v>
      </c>
      <c r="E669" s="91">
        <f t="shared" ref="E669:AA669" si="385">ROUND((E670)/1000,5)</f>
        <v>0</v>
      </c>
      <c r="F669" s="91">
        <f t="shared" si="385"/>
        <v>2.8300000000000001E-3</v>
      </c>
      <c r="G669" s="91">
        <f t="shared" si="385"/>
        <v>0.13011</v>
      </c>
      <c r="H669" s="91">
        <f t="shared" si="385"/>
        <v>0.11115</v>
      </c>
      <c r="I669" s="91">
        <f t="shared" si="385"/>
        <v>0.29883999999999999</v>
      </c>
      <c r="J669" s="91">
        <f t="shared" si="385"/>
        <v>0.26812999999999998</v>
      </c>
      <c r="K669" s="91">
        <f t="shared" si="385"/>
        <v>0.29036000000000001</v>
      </c>
      <c r="L669" s="91">
        <f t="shared" si="385"/>
        <v>3.73427</v>
      </c>
      <c r="M669" s="91">
        <f t="shared" si="385"/>
        <v>0.2286</v>
      </c>
      <c r="N669" s="91">
        <f t="shared" si="385"/>
        <v>0.20044000000000001</v>
      </c>
      <c r="O669" s="91">
        <f t="shared" si="385"/>
        <v>0.11173</v>
      </c>
      <c r="P669" s="91">
        <f t="shared" si="385"/>
        <v>0.22344</v>
      </c>
      <c r="Q669" s="91">
        <f t="shared" si="385"/>
        <v>0.51759999999999995</v>
      </c>
      <c r="R669" s="91">
        <f t="shared" si="385"/>
        <v>0.69642999999999999</v>
      </c>
      <c r="S669" s="91">
        <f t="shared" si="385"/>
        <v>0.30323</v>
      </c>
      <c r="T669" s="91">
        <f t="shared" si="385"/>
        <v>0.32800000000000001</v>
      </c>
      <c r="U669" s="91">
        <f t="shared" si="385"/>
        <v>0.28491</v>
      </c>
      <c r="V669" s="91">
        <f t="shared" si="385"/>
        <v>0.16811000000000001</v>
      </c>
      <c r="W669" s="91">
        <f t="shared" si="385"/>
        <v>1.1379999999999999E-2</v>
      </c>
      <c r="X669" s="91">
        <f t="shared" si="385"/>
        <v>3.49E-3</v>
      </c>
      <c r="Y669" s="91">
        <f t="shared" si="385"/>
        <v>0</v>
      </c>
      <c r="Z669" s="91">
        <f t="shared" si="385"/>
        <v>0</v>
      </c>
      <c r="AA669" s="91">
        <f t="shared" si="385"/>
        <v>0</v>
      </c>
    </row>
    <row r="670" spans="1:27" ht="12.75" customHeight="1" outlineLevel="1" x14ac:dyDescent="0.2">
      <c r="A670" s="99" t="s">
        <v>2305</v>
      </c>
      <c r="B670" s="63" t="s">
        <v>238</v>
      </c>
      <c r="C670" s="43" t="s">
        <v>79</v>
      </c>
      <c r="D670" s="44">
        <v>0</v>
      </c>
      <c r="E670" s="44">
        <v>0</v>
      </c>
      <c r="F670" s="44">
        <v>2.83</v>
      </c>
      <c r="G670" s="44">
        <v>130.11000000000001</v>
      </c>
      <c r="H670" s="44">
        <v>111.15</v>
      </c>
      <c r="I670" s="44">
        <v>298.83999999999997</v>
      </c>
      <c r="J670" s="44">
        <v>268.13</v>
      </c>
      <c r="K670" s="44">
        <v>290.36</v>
      </c>
      <c r="L670" s="44">
        <v>3734.27</v>
      </c>
      <c r="M670" s="44">
        <v>228.6</v>
      </c>
      <c r="N670" s="44">
        <v>200.44</v>
      </c>
      <c r="O670" s="44">
        <v>111.73</v>
      </c>
      <c r="P670" s="44">
        <v>223.44</v>
      </c>
      <c r="Q670" s="44">
        <v>517.6</v>
      </c>
      <c r="R670" s="44">
        <v>696.43</v>
      </c>
      <c r="S670" s="44">
        <v>303.23</v>
      </c>
      <c r="T670" s="44">
        <v>328</v>
      </c>
      <c r="U670" s="44">
        <v>284.91000000000003</v>
      </c>
      <c r="V670" s="44">
        <v>168.11</v>
      </c>
      <c r="W670" s="44">
        <v>11.38</v>
      </c>
      <c r="X670" s="44">
        <v>3.49</v>
      </c>
      <c r="Y670" s="44">
        <v>0</v>
      </c>
      <c r="Z670" s="44">
        <v>0</v>
      </c>
      <c r="AA670" s="44">
        <v>0</v>
      </c>
    </row>
    <row r="671" spans="1:27" x14ac:dyDescent="0.2">
      <c r="A671" s="98" t="s">
        <v>2306</v>
      </c>
      <c r="B671" s="28" t="str">
        <f>"15"&amp;"."&amp;$B$800&amp;"."&amp;$B$801</f>
        <v>15.12.2023</v>
      </c>
      <c r="C671" s="90" t="s">
        <v>76</v>
      </c>
      <c r="D671" s="91">
        <f>ROUND((D672)/1000,5)</f>
        <v>0</v>
      </c>
      <c r="E671" s="91">
        <f t="shared" ref="E671:AA671" si="386">ROUND((E672)/1000,5)</f>
        <v>0</v>
      </c>
      <c r="F671" s="91">
        <f t="shared" si="386"/>
        <v>0</v>
      </c>
      <c r="G671" s="91">
        <f t="shared" si="386"/>
        <v>3.7060000000000003E-2</v>
      </c>
      <c r="H671" s="91">
        <f t="shared" si="386"/>
        <v>4.9160000000000002E-2</v>
      </c>
      <c r="I671" s="91">
        <f t="shared" si="386"/>
        <v>0.24052999999999999</v>
      </c>
      <c r="J671" s="91">
        <f t="shared" si="386"/>
        <v>2.691E-2</v>
      </c>
      <c r="K671" s="91">
        <f t="shared" si="386"/>
        <v>0.11345</v>
      </c>
      <c r="L671" s="91">
        <f t="shared" si="386"/>
        <v>0.10664999999999999</v>
      </c>
      <c r="M671" s="91">
        <f t="shared" si="386"/>
        <v>0.23444000000000001</v>
      </c>
      <c r="N671" s="91">
        <f t="shared" si="386"/>
        <v>0.17199999999999999</v>
      </c>
      <c r="O671" s="91">
        <f t="shared" si="386"/>
        <v>0</v>
      </c>
      <c r="P671" s="91">
        <f t="shared" si="386"/>
        <v>1.6199999999999999E-3</v>
      </c>
      <c r="Q671" s="91">
        <f t="shared" si="386"/>
        <v>4.1029999999999997E-2</v>
      </c>
      <c r="R671" s="91">
        <f t="shared" si="386"/>
        <v>5.1209999999999999E-2</v>
      </c>
      <c r="S671" s="91">
        <f t="shared" si="386"/>
        <v>0.26018000000000002</v>
      </c>
      <c r="T671" s="91">
        <f t="shared" si="386"/>
        <v>0.47277999999999998</v>
      </c>
      <c r="U671" s="91">
        <f t="shared" si="386"/>
        <v>0.27372000000000002</v>
      </c>
      <c r="V671" s="91">
        <f t="shared" si="386"/>
        <v>0.20094999999999999</v>
      </c>
      <c r="W671" s="91">
        <f t="shared" si="386"/>
        <v>0</v>
      </c>
      <c r="X671" s="91">
        <f t="shared" si="386"/>
        <v>0</v>
      </c>
      <c r="Y671" s="91">
        <f t="shared" si="386"/>
        <v>0</v>
      </c>
      <c r="Z671" s="91">
        <f t="shared" si="386"/>
        <v>0</v>
      </c>
      <c r="AA671" s="91">
        <f t="shared" si="386"/>
        <v>0</v>
      </c>
    </row>
    <row r="672" spans="1:27" ht="12.75" customHeight="1" outlineLevel="1" x14ac:dyDescent="0.2">
      <c r="A672" s="99" t="s">
        <v>2307</v>
      </c>
      <c r="B672" s="63" t="s">
        <v>238</v>
      </c>
      <c r="C672" s="43" t="s">
        <v>79</v>
      </c>
      <c r="D672" s="44">
        <v>0</v>
      </c>
      <c r="E672" s="44">
        <v>0</v>
      </c>
      <c r="F672" s="44">
        <v>0</v>
      </c>
      <c r="G672" s="44">
        <v>37.06</v>
      </c>
      <c r="H672" s="44">
        <v>49.16</v>
      </c>
      <c r="I672" s="44">
        <v>240.53</v>
      </c>
      <c r="J672" s="44">
        <v>26.91</v>
      </c>
      <c r="K672" s="44">
        <v>113.45</v>
      </c>
      <c r="L672" s="44">
        <v>106.65</v>
      </c>
      <c r="M672" s="44">
        <v>234.44</v>
      </c>
      <c r="N672" s="44">
        <v>172</v>
      </c>
      <c r="O672" s="44">
        <v>0</v>
      </c>
      <c r="P672" s="44">
        <v>1.62</v>
      </c>
      <c r="Q672" s="44">
        <v>41.03</v>
      </c>
      <c r="R672" s="44">
        <v>51.21</v>
      </c>
      <c r="S672" s="44">
        <v>260.18</v>
      </c>
      <c r="T672" s="44">
        <v>472.78</v>
      </c>
      <c r="U672" s="44">
        <v>273.72000000000003</v>
      </c>
      <c r="V672" s="44">
        <v>200.95</v>
      </c>
      <c r="W672" s="44">
        <v>0</v>
      </c>
      <c r="X672" s="44">
        <v>0</v>
      </c>
      <c r="Y672" s="44">
        <v>0</v>
      </c>
      <c r="Z672" s="44">
        <v>0</v>
      </c>
      <c r="AA672" s="44">
        <v>0</v>
      </c>
    </row>
    <row r="673" spans="1:27" x14ac:dyDescent="0.2">
      <c r="A673" s="98" t="s">
        <v>2308</v>
      </c>
      <c r="B673" s="28" t="str">
        <f>"16"&amp;"."&amp;$B$800&amp;"."&amp;$B$801</f>
        <v>16.12.2023</v>
      </c>
      <c r="C673" s="90" t="s">
        <v>76</v>
      </c>
      <c r="D673" s="91">
        <f>ROUND((D674)/1000,5)</f>
        <v>0</v>
      </c>
      <c r="E673" s="91">
        <f t="shared" ref="E673:AA673" si="387">ROUND((E674)/1000,5)</f>
        <v>0</v>
      </c>
      <c r="F673" s="91">
        <f t="shared" si="387"/>
        <v>0</v>
      </c>
      <c r="G673" s="91">
        <f t="shared" si="387"/>
        <v>0</v>
      </c>
      <c r="H673" s="91">
        <f t="shared" si="387"/>
        <v>2.266E-2</v>
      </c>
      <c r="I673" s="91">
        <f t="shared" si="387"/>
        <v>0.1139</v>
      </c>
      <c r="J673" s="91">
        <f t="shared" si="387"/>
        <v>0.15337000000000001</v>
      </c>
      <c r="K673" s="91">
        <f t="shared" si="387"/>
        <v>0.30138999999999999</v>
      </c>
      <c r="L673" s="91">
        <f t="shared" si="387"/>
        <v>0.14903</v>
      </c>
      <c r="M673" s="91">
        <f t="shared" si="387"/>
        <v>0.14987</v>
      </c>
      <c r="N673" s="91">
        <f t="shared" si="387"/>
        <v>9.8960000000000006E-2</v>
      </c>
      <c r="O673" s="91">
        <f t="shared" si="387"/>
        <v>9.6189999999999998E-2</v>
      </c>
      <c r="P673" s="91">
        <f t="shared" si="387"/>
        <v>0.12887000000000001</v>
      </c>
      <c r="Q673" s="91">
        <f t="shared" si="387"/>
        <v>0.14724000000000001</v>
      </c>
      <c r="R673" s="91">
        <f t="shared" si="387"/>
        <v>0.18509</v>
      </c>
      <c r="S673" s="91">
        <f t="shared" si="387"/>
        <v>0.18054999999999999</v>
      </c>
      <c r="T673" s="91">
        <f t="shared" si="387"/>
        <v>0.16181999999999999</v>
      </c>
      <c r="U673" s="91">
        <f t="shared" si="387"/>
        <v>2.7109999999999999E-2</v>
      </c>
      <c r="V673" s="91">
        <f t="shared" si="387"/>
        <v>1.08E-3</v>
      </c>
      <c r="W673" s="91">
        <f t="shared" si="387"/>
        <v>0</v>
      </c>
      <c r="X673" s="91">
        <f t="shared" si="387"/>
        <v>0</v>
      </c>
      <c r="Y673" s="91">
        <f t="shared" si="387"/>
        <v>0</v>
      </c>
      <c r="Z673" s="91">
        <f t="shared" si="387"/>
        <v>6.1000000000000004E-3</v>
      </c>
      <c r="AA673" s="91">
        <f t="shared" si="387"/>
        <v>0</v>
      </c>
    </row>
    <row r="674" spans="1:27" ht="12.75" customHeight="1" outlineLevel="1" x14ac:dyDescent="0.2">
      <c r="A674" s="99" t="s">
        <v>2309</v>
      </c>
      <c r="B674" s="63" t="s">
        <v>238</v>
      </c>
      <c r="C674" s="43" t="s">
        <v>79</v>
      </c>
      <c r="D674" s="44">
        <v>0</v>
      </c>
      <c r="E674" s="44">
        <v>0</v>
      </c>
      <c r="F674" s="44">
        <v>0</v>
      </c>
      <c r="G674" s="44">
        <v>0</v>
      </c>
      <c r="H674" s="44">
        <v>22.66</v>
      </c>
      <c r="I674" s="44">
        <v>113.9</v>
      </c>
      <c r="J674" s="44">
        <v>153.37</v>
      </c>
      <c r="K674" s="44">
        <v>301.39</v>
      </c>
      <c r="L674" s="44">
        <v>149.03</v>
      </c>
      <c r="M674" s="44">
        <v>149.87</v>
      </c>
      <c r="N674" s="44">
        <v>98.96</v>
      </c>
      <c r="O674" s="44">
        <v>96.19</v>
      </c>
      <c r="P674" s="44">
        <v>128.87</v>
      </c>
      <c r="Q674" s="44">
        <v>147.24</v>
      </c>
      <c r="R674" s="44">
        <v>185.09</v>
      </c>
      <c r="S674" s="44">
        <v>180.55</v>
      </c>
      <c r="T674" s="44">
        <v>161.82</v>
      </c>
      <c r="U674" s="44">
        <v>27.11</v>
      </c>
      <c r="V674" s="44">
        <v>1.08</v>
      </c>
      <c r="W674" s="44">
        <v>0</v>
      </c>
      <c r="X674" s="44">
        <v>0</v>
      </c>
      <c r="Y674" s="44">
        <v>0</v>
      </c>
      <c r="Z674" s="44">
        <v>6.1</v>
      </c>
      <c r="AA674" s="44">
        <v>0</v>
      </c>
    </row>
    <row r="675" spans="1:27" x14ac:dyDescent="0.2">
      <c r="A675" s="98" t="s">
        <v>2310</v>
      </c>
      <c r="B675" s="28" t="str">
        <f>"17"&amp;"."&amp;$B$800&amp;"."&amp;$B$801</f>
        <v>17.12.2023</v>
      </c>
      <c r="C675" s="90" t="s">
        <v>76</v>
      </c>
      <c r="D675" s="91">
        <f>ROUND((D676)/1000,5)</f>
        <v>0</v>
      </c>
      <c r="E675" s="91">
        <f t="shared" ref="E675:AA675" si="388">ROUND((E676)/1000,5)</f>
        <v>0</v>
      </c>
      <c r="F675" s="91">
        <f t="shared" si="388"/>
        <v>0</v>
      </c>
      <c r="G675" s="91">
        <f t="shared" si="388"/>
        <v>0</v>
      </c>
      <c r="H675" s="91">
        <f t="shared" si="388"/>
        <v>0</v>
      </c>
      <c r="I675" s="91">
        <f t="shared" si="388"/>
        <v>2.947E-2</v>
      </c>
      <c r="J675" s="91">
        <f t="shared" si="388"/>
        <v>0.16846</v>
      </c>
      <c r="K675" s="91">
        <f t="shared" si="388"/>
        <v>9.5860000000000001E-2</v>
      </c>
      <c r="L675" s="91">
        <f t="shared" si="388"/>
        <v>8.2849999999999993E-2</v>
      </c>
      <c r="M675" s="91">
        <f t="shared" si="388"/>
        <v>0.12983</v>
      </c>
      <c r="N675" s="91">
        <f t="shared" si="388"/>
        <v>0.13768</v>
      </c>
      <c r="O675" s="91">
        <f t="shared" si="388"/>
        <v>7.1150000000000005E-2</v>
      </c>
      <c r="P675" s="91">
        <f t="shared" si="388"/>
        <v>0.10836</v>
      </c>
      <c r="Q675" s="91">
        <f t="shared" si="388"/>
        <v>0.11988</v>
      </c>
      <c r="R675" s="91">
        <f t="shared" si="388"/>
        <v>0.12872</v>
      </c>
      <c r="S675" s="91">
        <f t="shared" si="388"/>
        <v>0.18179999999999999</v>
      </c>
      <c r="T675" s="91">
        <f t="shared" si="388"/>
        <v>0.24215999999999999</v>
      </c>
      <c r="U675" s="91">
        <f t="shared" si="388"/>
        <v>0.19216</v>
      </c>
      <c r="V675" s="91">
        <f t="shared" si="388"/>
        <v>0.15128</v>
      </c>
      <c r="W675" s="91">
        <f t="shared" si="388"/>
        <v>9.6839999999999996E-2</v>
      </c>
      <c r="X675" s="91">
        <f t="shared" si="388"/>
        <v>2.6169999999999999E-2</v>
      </c>
      <c r="Y675" s="91">
        <f t="shared" si="388"/>
        <v>0</v>
      </c>
      <c r="Z675" s="91">
        <f t="shared" si="388"/>
        <v>0</v>
      </c>
      <c r="AA675" s="91">
        <f t="shared" si="388"/>
        <v>0</v>
      </c>
    </row>
    <row r="676" spans="1:27" ht="12.75" customHeight="1" outlineLevel="1" x14ac:dyDescent="0.2">
      <c r="A676" s="99" t="s">
        <v>2311</v>
      </c>
      <c r="B676" s="63" t="s">
        <v>238</v>
      </c>
      <c r="C676" s="43" t="s">
        <v>79</v>
      </c>
      <c r="D676" s="44">
        <v>0</v>
      </c>
      <c r="E676" s="44">
        <v>0</v>
      </c>
      <c r="F676" s="44">
        <v>0</v>
      </c>
      <c r="G676" s="44">
        <v>0</v>
      </c>
      <c r="H676" s="44">
        <v>0</v>
      </c>
      <c r="I676" s="44">
        <v>29.47</v>
      </c>
      <c r="J676" s="44">
        <v>168.46</v>
      </c>
      <c r="K676" s="44">
        <v>95.86</v>
      </c>
      <c r="L676" s="44">
        <v>82.85</v>
      </c>
      <c r="M676" s="44">
        <v>129.83000000000001</v>
      </c>
      <c r="N676" s="44">
        <v>137.68</v>
      </c>
      <c r="O676" s="44">
        <v>71.150000000000006</v>
      </c>
      <c r="P676" s="44">
        <v>108.36</v>
      </c>
      <c r="Q676" s="44">
        <v>119.88</v>
      </c>
      <c r="R676" s="44">
        <v>128.72</v>
      </c>
      <c r="S676" s="44">
        <v>181.8</v>
      </c>
      <c r="T676" s="44">
        <v>242.16</v>
      </c>
      <c r="U676" s="44">
        <v>192.16</v>
      </c>
      <c r="V676" s="44">
        <v>151.28</v>
      </c>
      <c r="W676" s="44">
        <v>96.84</v>
      </c>
      <c r="X676" s="44">
        <v>26.17</v>
      </c>
      <c r="Y676" s="44">
        <v>0</v>
      </c>
      <c r="Z676" s="44">
        <v>0</v>
      </c>
      <c r="AA676" s="44">
        <v>0</v>
      </c>
    </row>
    <row r="677" spans="1:27" x14ac:dyDescent="0.2">
      <c r="A677" s="98" t="s">
        <v>2312</v>
      </c>
      <c r="B677" s="28" t="str">
        <f>"18"&amp;"."&amp;$B$800&amp;"."&amp;$B$801</f>
        <v>18.12.2023</v>
      </c>
      <c r="C677" s="90" t="s">
        <v>76</v>
      </c>
      <c r="D677" s="91">
        <f>ROUND((D678)/1000,5)</f>
        <v>0</v>
      </c>
      <c r="E677" s="91">
        <f t="shared" ref="E677:AA677" si="389">ROUND((E678)/1000,5)</f>
        <v>0</v>
      </c>
      <c r="F677" s="91">
        <f t="shared" si="389"/>
        <v>0</v>
      </c>
      <c r="G677" s="91">
        <f t="shared" si="389"/>
        <v>0</v>
      </c>
      <c r="H677" s="91">
        <f t="shared" si="389"/>
        <v>0</v>
      </c>
      <c r="I677" s="91">
        <f t="shared" si="389"/>
        <v>4.1300000000000003E-2</v>
      </c>
      <c r="J677" s="91">
        <f t="shared" si="389"/>
        <v>5.7020000000000001E-2</v>
      </c>
      <c r="K677" s="91">
        <f t="shared" si="389"/>
        <v>0.11355</v>
      </c>
      <c r="L677" s="91">
        <f t="shared" si="389"/>
        <v>0.12950999999999999</v>
      </c>
      <c r="M677" s="91">
        <f t="shared" si="389"/>
        <v>7.646E-2</v>
      </c>
      <c r="N677" s="91">
        <f t="shared" si="389"/>
        <v>3.628E-2</v>
      </c>
      <c r="O677" s="91">
        <f t="shared" si="389"/>
        <v>0</v>
      </c>
      <c r="P677" s="91">
        <f t="shared" si="389"/>
        <v>0</v>
      </c>
      <c r="Q677" s="91">
        <f t="shared" si="389"/>
        <v>0</v>
      </c>
      <c r="R677" s="91">
        <f t="shared" si="389"/>
        <v>0</v>
      </c>
      <c r="S677" s="91">
        <f t="shared" si="389"/>
        <v>1.9720000000000001E-2</v>
      </c>
      <c r="T677" s="91">
        <f t="shared" si="389"/>
        <v>2.6099999999999999E-3</v>
      </c>
      <c r="U677" s="91">
        <f t="shared" si="389"/>
        <v>0</v>
      </c>
      <c r="V677" s="91">
        <f t="shared" si="389"/>
        <v>0</v>
      </c>
      <c r="W677" s="91">
        <f t="shared" si="389"/>
        <v>0</v>
      </c>
      <c r="X677" s="91">
        <f t="shared" si="389"/>
        <v>0</v>
      </c>
      <c r="Y677" s="91">
        <f t="shared" si="389"/>
        <v>0</v>
      </c>
      <c r="Z677" s="91">
        <f t="shared" si="389"/>
        <v>0</v>
      </c>
      <c r="AA677" s="91">
        <f t="shared" si="389"/>
        <v>0</v>
      </c>
    </row>
    <row r="678" spans="1:27" ht="12.75" customHeight="1" outlineLevel="1" x14ac:dyDescent="0.2">
      <c r="A678" s="99" t="s">
        <v>2313</v>
      </c>
      <c r="B678" s="63" t="s">
        <v>238</v>
      </c>
      <c r="C678" s="43" t="s">
        <v>79</v>
      </c>
      <c r="D678" s="44">
        <v>0</v>
      </c>
      <c r="E678" s="44">
        <v>0</v>
      </c>
      <c r="F678" s="44">
        <v>0</v>
      </c>
      <c r="G678" s="44">
        <v>0</v>
      </c>
      <c r="H678" s="44">
        <v>0</v>
      </c>
      <c r="I678" s="44">
        <v>41.3</v>
      </c>
      <c r="J678" s="44">
        <v>57.02</v>
      </c>
      <c r="K678" s="44">
        <v>113.55</v>
      </c>
      <c r="L678" s="44">
        <v>129.51</v>
      </c>
      <c r="M678" s="44">
        <v>76.459999999999994</v>
      </c>
      <c r="N678" s="44">
        <v>36.28</v>
      </c>
      <c r="O678" s="44">
        <v>0</v>
      </c>
      <c r="P678" s="44">
        <v>0</v>
      </c>
      <c r="Q678" s="44">
        <v>0</v>
      </c>
      <c r="R678" s="44">
        <v>0</v>
      </c>
      <c r="S678" s="44">
        <v>19.72</v>
      </c>
      <c r="T678" s="44">
        <v>2.61</v>
      </c>
      <c r="U678" s="44">
        <v>0</v>
      </c>
      <c r="V678" s="44">
        <v>0</v>
      </c>
      <c r="W678" s="44">
        <v>0</v>
      </c>
      <c r="X678" s="44">
        <v>0</v>
      </c>
      <c r="Y678" s="44">
        <v>0</v>
      </c>
      <c r="Z678" s="44">
        <v>0</v>
      </c>
      <c r="AA678" s="44">
        <v>0</v>
      </c>
    </row>
    <row r="679" spans="1:27" x14ac:dyDescent="0.2">
      <c r="A679" s="98" t="s">
        <v>2314</v>
      </c>
      <c r="B679" s="28" t="str">
        <f>"19"&amp;"."&amp;$B$800&amp;"."&amp;$B$801</f>
        <v>19.12.2023</v>
      </c>
      <c r="C679" s="90" t="s">
        <v>76</v>
      </c>
      <c r="D679" s="91">
        <f>ROUND((D680)/1000,5)</f>
        <v>0</v>
      </c>
      <c r="E679" s="91">
        <f t="shared" ref="E679:AA679" si="390">ROUND((E680)/1000,5)</f>
        <v>0</v>
      </c>
      <c r="F679" s="91">
        <f t="shared" si="390"/>
        <v>0</v>
      </c>
      <c r="G679" s="91">
        <f t="shared" si="390"/>
        <v>0</v>
      </c>
      <c r="H679" s="91">
        <f t="shared" si="390"/>
        <v>2.0000000000000002E-5</v>
      </c>
      <c r="I679" s="91">
        <f t="shared" si="390"/>
        <v>0.12374</v>
      </c>
      <c r="J679" s="91">
        <f t="shared" si="390"/>
        <v>7.0300000000000001E-2</v>
      </c>
      <c r="K679" s="91">
        <f t="shared" si="390"/>
        <v>0.18698000000000001</v>
      </c>
      <c r="L679" s="91">
        <f t="shared" si="390"/>
        <v>0.12178</v>
      </c>
      <c r="M679" s="91">
        <f t="shared" si="390"/>
        <v>5.2139999999999999E-2</v>
      </c>
      <c r="N679" s="91">
        <f t="shared" si="390"/>
        <v>3.1320000000000001E-2</v>
      </c>
      <c r="O679" s="91">
        <f t="shared" si="390"/>
        <v>7.1360000000000007E-2</v>
      </c>
      <c r="P679" s="91">
        <f t="shared" si="390"/>
        <v>8.6760000000000004E-2</v>
      </c>
      <c r="Q679" s="91">
        <f t="shared" si="390"/>
        <v>9.801E-2</v>
      </c>
      <c r="R679" s="91">
        <f t="shared" si="390"/>
        <v>0.18459999999999999</v>
      </c>
      <c r="S679" s="91">
        <f t="shared" si="390"/>
        <v>0.1741</v>
      </c>
      <c r="T679" s="91">
        <f t="shared" si="390"/>
        <v>0.10005</v>
      </c>
      <c r="U679" s="91">
        <f t="shared" si="390"/>
        <v>0.21465000000000001</v>
      </c>
      <c r="V679" s="91">
        <f t="shared" si="390"/>
        <v>0.10806</v>
      </c>
      <c r="W679" s="91">
        <f t="shared" si="390"/>
        <v>1.357E-2</v>
      </c>
      <c r="X679" s="91">
        <f t="shared" si="390"/>
        <v>0</v>
      </c>
      <c r="Y679" s="91">
        <f t="shared" si="390"/>
        <v>0</v>
      </c>
      <c r="Z679" s="91">
        <f t="shared" si="390"/>
        <v>0</v>
      </c>
      <c r="AA679" s="91">
        <f t="shared" si="390"/>
        <v>0</v>
      </c>
    </row>
    <row r="680" spans="1:27" ht="12.75" customHeight="1" outlineLevel="1" x14ac:dyDescent="0.2">
      <c r="A680" s="99" t="s">
        <v>2315</v>
      </c>
      <c r="B680" s="63" t="s">
        <v>238</v>
      </c>
      <c r="C680" s="43" t="s">
        <v>79</v>
      </c>
      <c r="D680" s="44">
        <v>0</v>
      </c>
      <c r="E680" s="44">
        <v>0</v>
      </c>
      <c r="F680" s="44">
        <v>0</v>
      </c>
      <c r="G680" s="44">
        <v>0</v>
      </c>
      <c r="H680" s="44">
        <v>0.02</v>
      </c>
      <c r="I680" s="44">
        <v>123.74</v>
      </c>
      <c r="J680" s="44">
        <v>70.3</v>
      </c>
      <c r="K680" s="44">
        <v>186.98</v>
      </c>
      <c r="L680" s="44">
        <v>121.78</v>
      </c>
      <c r="M680" s="44">
        <v>52.14</v>
      </c>
      <c r="N680" s="44">
        <v>31.32</v>
      </c>
      <c r="O680" s="44">
        <v>71.36</v>
      </c>
      <c r="P680" s="44">
        <v>86.76</v>
      </c>
      <c r="Q680" s="44">
        <v>98.01</v>
      </c>
      <c r="R680" s="44">
        <v>184.6</v>
      </c>
      <c r="S680" s="44">
        <v>174.1</v>
      </c>
      <c r="T680" s="44">
        <v>100.05</v>
      </c>
      <c r="U680" s="44">
        <v>214.65</v>
      </c>
      <c r="V680" s="44">
        <v>108.06</v>
      </c>
      <c r="W680" s="44">
        <v>13.57</v>
      </c>
      <c r="X680" s="44">
        <v>0</v>
      </c>
      <c r="Y680" s="44">
        <v>0</v>
      </c>
      <c r="Z680" s="44">
        <v>0</v>
      </c>
      <c r="AA680" s="44">
        <v>0</v>
      </c>
    </row>
    <row r="681" spans="1:27" x14ac:dyDescent="0.2">
      <c r="A681" s="98" t="s">
        <v>2316</v>
      </c>
      <c r="B681" s="28" t="str">
        <f>"20"&amp;"."&amp;$B$800&amp;"."&amp;$B$801</f>
        <v>20.12.2023</v>
      </c>
      <c r="C681" s="90" t="s">
        <v>76</v>
      </c>
      <c r="D681" s="91">
        <f>ROUND((D682)/1000,5)</f>
        <v>0</v>
      </c>
      <c r="E681" s="91">
        <f t="shared" ref="E681:AA681" si="391">ROUND((E682)/1000,5)</f>
        <v>0</v>
      </c>
      <c r="F681" s="91">
        <f t="shared" si="391"/>
        <v>0</v>
      </c>
      <c r="G681" s="91">
        <f t="shared" si="391"/>
        <v>0</v>
      </c>
      <c r="H681" s="91">
        <f t="shared" si="391"/>
        <v>3.9410000000000001E-2</v>
      </c>
      <c r="I681" s="91">
        <f t="shared" si="391"/>
        <v>0.18132999999999999</v>
      </c>
      <c r="J681" s="91">
        <f t="shared" si="391"/>
        <v>0.1822</v>
      </c>
      <c r="K681" s="91">
        <f t="shared" si="391"/>
        <v>0.26129999999999998</v>
      </c>
      <c r="L681" s="91">
        <f t="shared" si="391"/>
        <v>0.16528999999999999</v>
      </c>
      <c r="M681" s="91">
        <f t="shared" si="391"/>
        <v>0.13372999999999999</v>
      </c>
      <c r="N681" s="91">
        <f t="shared" si="391"/>
        <v>0.14169999999999999</v>
      </c>
      <c r="O681" s="91">
        <f t="shared" si="391"/>
        <v>5.2769999999999997E-2</v>
      </c>
      <c r="P681" s="91">
        <f t="shared" si="391"/>
        <v>7.7530000000000002E-2</v>
      </c>
      <c r="Q681" s="91">
        <f t="shared" si="391"/>
        <v>2.383E-2</v>
      </c>
      <c r="R681" s="91">
        <f t="shared" si="391"/>
        <v>5.5879999999999999E-2</v>
      </c>
      <c r="S681" s="91">
        <f t="shared" si="391"/>
        <v>5.2049999999999999E-2</v>
      </c>
      <c r="T681" s="91">
        <f t="shared" si="391"/>
        <v>0.14082</v>
      </c>
      <c r="U681" s="91">
        <f t="shared" si="391"/>
        <v>0.14197000000000001</v>
      </c>
      <c r="V681" s="91">
        <f t="shared" si="391"/>
        <v>3.8500000000000001E-3</v>
      </c>
      <c r="W681" s="91">
        <f t="shared" si="391"/>
        <v>0</v>
      </c>
      <c r="X681" s="91">
        <f t="shared" si="391"/>
        <v>3.1130000000000001E-2</v>
      </c>
      <c r="Y681" s="91">
        <f t="shared" si="391"/>
        <v>2.282E-2</v>
      </c>
      <c r="Z681" s="91">
        <f t="shared" si="391"/>
        <v>0</v>
      </c>
      <c r="AA681" s="91">
        <f t="shared" si="391"/>
        <v>0</v>
      </c>
    </row>
    <row r="682" spans="1:27" ht="12.75" customHeight="1" outlineLevel="1" x14ac:dyDescent="0.2">
      <c r="A682" s="99" t="s">
        <v>2317</v>
      </c>
      <c r="B682" s="63" t="s">
        <v>238</v>
      </c>
      <c r="C682" s="43" t="s">
        <v>79</v>
      </c>
      <c r="D682" s="44">
        <v>0</v>
      </c>
      <c r="E682" s="44">
        <v>0</v>
      </c>
      <c r="F682" s="44">
        <v>0</v>
      </c>
      <c r="G682" s="44">
        <v>0</v>
      </c>
      <c r="H682" s="44">
        <v>39.409999999999997</v>
      </c>
      <c r="I682" s="44">
        <v>181.33</v>
      </c>
      <c r="J682" s="44">
        <v>182.2</v>
      </c>
      <c r="K682" s="44">
        <v>261.3</v>
      </c>
      <c r="L682" s="44">
        <v>165.29</v>
      </c>
      <c r="M682" s="44">
        <v>133.72999999999999</v>
      </c>
      <c r="N682" s="44">
        <v>141.69999999999999</v>
      </c>
      <c r="O682" s="44">
        <v>52.77</v>
      </c>
      <c r="P682" s="44">
        <v>77.53</v>
      </c>
      <c r="Q682" s="44">
        <v>23.83</v>
      </c>
      <c r="R682" s="44">
        <v>55.88</v>
      </c>
      <c r="S682" s="44">
        <v>52.05</v>
      </c>
      <c r="T682" s="44">
        <v>140.82</v>
      </c>
      <c r="U682" s="44">
        <v>141.97</v>
      </c>
      <c r="V682" s="44">
        <v>3.85</v>
      </c>
      <c r="W682" s="44">
        <v>0</v>
      </c>
      <c r="X682" s="44">
        <v>31.13</v>
      </c>
      <c r="Y682" s="44">
        <v>22.82</v>
      </c>
      <c r="Z682" s="44">
        <v>0</v>
      </c>
      <c r="AA682" s="44">
        <v>0</v>
      </c>
    </row>
    <row r="683" spans="1:27" x14ac:dyDescent="0.2">
      <c r="A683" s="98" t="s">
        <v>2318</v>
      </c>
      <c r="B683" s="28" t="str">
        <f>"21"&amp;"."&amp;$B$800&amp;"."&amp;$B$801</f>
        <v>21.12.2023</v>
      </c>
      <c r="C683" s="90" t="s">
        <v>76</v>
      </c>
      <c r="D683" s="91">
        <f>ROUND((D684)/1000,5)</f>
        <v>0</v>
      </c>
      <c r="E683" s="91">
        <f t="shared" ref="E683:AA683" si="392">ROUND((E684)/1000,5)</f>
        <v>0</v>
      </c>
      <c r="F683" s="91">
        <f t="shared" si="392"/>
        <v>0</v>
      </c>
      <c r="G683" s="91">
        <f t="shared" si="392"/>
        <v>0</v>
      </c>
      <c r="H683" s="91">
        <f t="shared" si="392"/>
        <v>8.4899999999999993E-3</v>
      </c>
      <c r="I683" s="91">
        <f t="shared" si="392"/>
        <v>7.2139999999999996E-2</v>
      </c>
      <c r="J683" s="91">
        <f t="shared" si="392"/>
        <v>0.18740000000000001</v>
      </c>
      <c r="K683" s="91">
        <f t="shared" si="392"/>
        <v>0.16749</v>
      </c>
      <c r="L683" s="91">
        <f t="shared" si="392"/>
        <v>0.13583999999999999</v>
      </c>
      <c r="M683" s="91">
        <f t="shared" si="392"/>
        <v>0.14273</v>
      </c>
      <c r="N683" s="91">
        <f t="shared" si="392"/>
        <v>8.9779999999999999E-2</v>
      </c>
      <c r="O683" s="91">
        <f t="shared" si="392"/>
        <v>4.0809999999999999E-2</v>
      </c>
      <c r="P683" s="91">
        <f t="shared" si="392"/>
        <v>5.722E-2</v>
      </c>
      <c r="Q683" s="91">
        <f t="shared" si="392"/>
        <v>6.0800000000000003E-3</v>
      </c>
      <c r="R683" s="91">
        <f t="shared" si="392"/>
        <v>3.6790000000000003E-2</v>
      </c>
      <c r="S683" s="91">
        <f t="shared" si="392"/>
        <v>0.12280000000000001</v>
      </c>
      <c r="T683" s="91">
        <f t="shared" si="392"/>
        <v>0.12531</v>
      </c>
      <c r="U683" s="91">
        <f t="shared" si="392"/>
        <v>0.1099</v>
      </c>
      <c r="V683" s="91">
        <f t="shared" si="392"/>
        <v>2.138E-2</v>
      </c>
      <c r="W683" s="91">
        <f t="shared" si="392"/>
        <v>0</v>
      </c>
      <c r="X683" s="91">
        <f t="shared" si="392"/>
        <v>9.0100000000000006E-3</v>
      </c>
      <c r="Y683" s="91">
        <f t="shared" si="392"/>
        <v>0</v>
      </c>
      <c r="Z683" s="91">
        <f t="shared" si="392"/>
        <v>0</v>
      </c>
      <c r="AA683" s="91">
        <f t="shared" si="392"/>
        <v>0</v>
      </c>
    </row>
    <row r="684" spans="1:27" ht="12.75" customHeight="1" outlineLevel="1" x14ac:dyDescent="0.2">
      <c r="A684" s="99" t="s">
        <v>2319</v>
      </c>
      <c r="B684" s="63" t="s">
        <v>238</v>
      </c>
      <c r="C684" s="43" t="s">
        <v>79</v>
      </c>
      <c r="D684" s="44">
        <v>0</v>
      </c>
      <c r="E684" s="44">
        <v>0</v>
      </c>
      <c r="F684" s="44">
        <v>0</v>
      </c>
      <c r="G684" s="44">
        <v>0</v>
      </c>
      <c r="H684" s="44">
        <v>8.49</v>
      </c>
      <c r="I684" s="44">
        <v>72.14</v>
      </c>
      <c r="J684" s="44">
        <v>187.4</v>
      </c>
      <c r="K684" s="44">
        <v>167.49</v>
      </c>
      <c r="L684" s="44">
        <v>135.84</v>
      </c>
      <c r="M684" s="44">
        <v>142.72999999999999</v>
      </c>
      <c r="N684" s="44">
        <v>89.78</v>
      </c>
      <c r="O684" s="44">
        <v>40.81</v>
      </c>
      <c r="P684" s="44">
        <v>57.22</v>
      </c>
      <c r="Q684" s="44">
        <v>6.08</v>
      </c>
      <c r="R684" s="44">
        <v>36.79</v>
      </c>
      <c r="S684" s="44">
        <v>122.8</v>
      </c>
      <c r="T684" s="44">
        <v>125.31</v>
      </c>
      <c r="U684" s="44">
        <v>109.9</v>
      </c>
      <c r="V684" s="44">
        <v>21.38</v>
      </c>
      <c r="W684" s="44">
        <v>0</v>
      </c>
      <c r="X684" s="44">
        <v>9.01</v>
      </c>
      <c r="Y684" s="44">
        <v>0</v>
      </c>
      <c r="Z684" s="44">
        <v>0</v>
      </c>
      <c r="AA684" s="44">
        <v>0</v>
      </c>
    </row>
    <row r="685" spans="1:27" x14ac:dyDescent="0.2">
      <c r="A685" s="98" t="s">
        <v>2320</v>
      </c>
      <c r="B685" s="28" t="str">
        <f>"22"&amp;"."&amp;$B$800&amp;"."&amp;$B$801</f>
        <v>22.12.2023</v>
      </c>
      <c r="C685" s="90" t="s">
        <v>76</v>
      </c>
      <c r="D685" s="91">
        <f>ROUND((D686)/1000,5)</f>
        <v>0</v>
      </c>
      <c r="E685" s="91">
        <f t="shared" ref="E685:AA685" si="393">ROUND((E686)/1000,5)</f>
        <v>0</v>
      </c>
      <c r="F685" s="91">
        <f t="shared" si="393"/>
        <v>0</v>
      </c>
      <c r="G685" s="91">
        <f t="shared" si="393"/>
        <v>0</v>
      </c>
      <c r="H685" s="91">
        <f t="shared" si="393"/>
        <v>0</v>
      </c>
      <c r="I685" s="91">
        <f t="shared" si="393"/>
        <v>0.11516</v>
      </c>
      <c r="J685" s="91">
        <f t="shared" si="393"/>
        <v>0.23910000000000001</v>
      </c>
      <c r="K685" s="91">
        <f t="shared" si="393"/>
        <v>7.9409999999999994E-2</v>
      </c>
      <c r="L685" s="91">
        <f t="shared" si="393"/>
        <v>2.717E-2</v>
      </c>
      <c r="M685" s="91">
        <f t="shared" si="393"/>
        <v>0</v>
      </c>
      <c r="N685" s="91">
        <f t="shared" si="393"/>
        <v>0</v>
      </c>
      <c r="O685" s="91">
        <f t="shared" si="393"/>
        <v>0</v>
      </c>
      <c r="P685" s="91">
        <f t="shared" si="393"/>
        <v>0</v>
      </c>
      <c r="Q685" s="91">
        <f t="shared" si="393"/>
        <v>0</v>
      </c>
      <c r="R685" s="91">
        <f t="shared" si="393"/>
        <v>0</v>
      </c>
      <c r="S685" s="91">
        <f t="shared" si="393"/>
        <v>0</v>
      </c>
      <c r="T685" s="91">
        <f t="shared" si="393"/>
        <v>0</v>
      </c>
      <c r="U685" s="91">
        <f t="shared" si="393"/>
        <v>0</v>
      </c>
      <c r="V685" s="91">
        <f t="shared" si="393"/>
        <v>0</v>
      </c>
      <c r="W685" s="91">
        <f t="shared" si="393"/>
        <v>0</v>
      </c>
      <c r="X685" s="91">
        <f t="shared" si="393"/>
        <v>0</v>
      </c>
      <c r="Y685" s="91">
        <f t="shared" si="393"/>
        <v>0</v>
      </c>
      <c r="Z685" s="91">
        <f t="shared" si="393"/>
        <v>0</v>
      </c>
      <c r="AA685" s="91">
        <f t="shared" si="393"/>
        <v>0</v>
      </c>
    </row>
    <row r="686" spans="1:27" ht="12.75" customHeight="1" outlineLevel="1" x14ac:dyDescent="0.2">
      <c r="A686" s="99" t="s">
        <v>2321</v>
      </c>
      <c r="B686" s="63" t="s">
        <v>238</v>
      </c>
      <c r="C686" s="43" t="s">
        <v>79</v>
      </c>
      <c r="D686" s="44">
        <v>0</v>
      </c>
      <c r="E686" s="44">
        <v>0</v>
      </c>
      <c r="F686" s="44">
        <v>0</v>
      </c>
      <c r="G686" s="44">
        <v>0</v>
      </c>
      <c r="H686" s="44">
        <v>0</v>
      </c>
      <c r="I686" s="44">
        <v>115.16</v>
      </c>
      <c r="J686" s="44">
        <v>239.1</v>
      </c>
      <c r="K686" s="44">
        <v>79.41</v>
      </c>
      <c r="L686" s="44">
        <v>27.17</v>
      </c>
      <c r="M686" s="44">
        <v>0</v>
      </c>
      <c r="N686" s="44">
        <v>0</v>
      </c>
      <c r="O686" s="44">
        <v>0</v>
      </c>
      <c r="P686" s="44">
        <v>0</v>
      </c>
      <c r="Q686" s="44">
        <v>0</v>
      </c>
      <c r="R686" s="44">
        <v>0</v>
      </c>
      <c r="S686" s="44">
        <v>0</v>
      </c>
      <c r="T686" s="44">
        <v>0</v>
      </c>
      <c r="U686" s="44">
        <v>0</v>
      </c>
      <c r="V686" s="44">
        <v>0</v>
      </c>
      <c r="W686" s="44">
        <v>0</v>
      </c>
      <c r="X686" s="44">
        <v>0</v>
      </c>
      <c r="Y686" s="44">
        <v>0</v>
      </c>
      <c r="Z686" s="44">
        <v>0</v>
      </c>
      <c r="AA686" s="44">
        <v>0</v>
      </c>
    </row>
    <row r="687" spans="1:27" x14ac:dyDescent="0.2">
      <c r="A687" s="98" t="s">
        <v>2322</v>
      </c>
      <c r="B687" s="28" t="str">
        <f>"23"&amp;"."&amp;$B$800&amp;"."&amp;$B$801</f>
        <v>23.12.2023</v>
      </c>
      <c r="C687" s="90" t="s">
        <v>76</v>
      </c>
      <c r="D687" s="91">
        <f>ROUND((D688)/1000,5)</f>
        <v>0</v>
      </c>
      <c r="E687" s="91">
        <f t="shared" ref="E687:AA687" si="394">ROUND((E688)/1000,5)</f>
        <v>4.8329999999999998E-2</v>
      </c>
      <c r="F687" s="91">
        <f t="shared" si="394"/>
        <v>4.6100000000000002E-2</v>
      </c>
      <c r="G687" s="91">
        <f t="shared" si="394"/>
        <v>9.1670000000000001E-2</v>
      </c>
      <c r="H687" s="91">
        <f t="shared" si="394"/>
        <v>0.17629</v>
      </c>
      <c r="I687" s="91">
        <f t="shared" si="394"/>
        <v>0.19536000000000001</v>
      </c>
      <c r="J687" s="91">
        <f t="shared" si="394"/>
        <v>0.19733999999999999</v>
      </c>
      <c r="K687" s="91">
        <f t="shared" si="394"/>
        <v>0.45729999999999998</v>
      </c>
      <c r="L687" s="91">
        <f t="shared" si="394"/>
        <v>0.24604999999999999</v>
      </c>
      <c r="M687" s="91">
        <f t="shared" si="394"/>
        <v>0.16328999999999999</v>
      </c>
      <c r="N687" s="91">
        <f t="shared" si="394"/>
        <v>0.13649</v>
      </c>
      <c r="O687" s="91">
        <f t="shared" si="394"/>
        <v>0.12202</v>
      </c>
      <c r="P687" s="91">
        <f t="shared" si="394"/>
        <v>0.13935</v>
      </c>
      <c r="Q687" s="91">
        <f t="shared" si="394"/>
        <v>0.15293999999999999</v>
      </c>
      <c r="R687" s="91">
        <f t="shared" si="394"/>
        <v>0.15029999999999999</v>
      </c>
      <c r="S687" s="91">
        <f t="shared" si="394"/>
        <v>0.21385999999999999</v>
      </c>
      <c r="T687" s="91">
        <f t="shared" si="394"/>
        <v>1.3048599999999999</v>
      </c>
      <c r="U687" s="91">
        <f t="shared" si="394"/>
        <v>0.13600000000000001</v>
      </c>
      <c r="V687" s="91">
        <f t="shared" si="394"/>
        <v>4.845E-2</v>
      </c>
      <c r="W687" s="91">
        <f t="shared" si="394"/>
        <v>1.31E-3</v>
      </c>
      <c r="X687" s="91">
        <f t="shared" si="394"/>
        <v>0</v>
      </c>
      <c r="Y687" s="91">
        <f t="shared" si="394"/>
        <v>3.64E-3</v>
      </c>
      <c r="Z687" s="91">
        <f t="shared" si="394"/>
        <v>1.3999999999999999E-4</v>
      </c>
      <c r="AA687" s="91">
        <f t="shared" si="394"/>
        <v>0</v>
      </c>
    </row>
    <row r="688" spans="1:27" ht="12.75" customHeight="1" outlineLevel="1" x14ac:dyDescent="0.2">
      <c r="A688" s="99" t="s">
        <v>2323</v>
      </c>
      <c r="B688" s="63" t="s">
        <v>238</v>
      </c>
      <c r="C688" s="43" t="s">
        <v>79</v>
      </c>
      <c r="D688" s="44">
        <v>0</v>
      </c>
      <c r="E688" s="44">
        <v>48.33</v>
      </c>
      <c r="F688" s="44">
        <v>46.1</v>
      </c>
      <c r="G688" s="44">
        <v>91.67</v>
      </c>
      <c r="H688" s="44">
        <v>176.29</v>
      </c>
      <c r="I688" s="44">
        <v>195.36</v>
      </c>
      <c r="J688" s="44">
        <v>197.34</v>
      </c>
      <c r="K688" s="44">
        <v>457.3</v>
      </c>
      <c r="L688" s="44">
        <v>246.05</v>
      </c>
      <c r="M688" s="44">
        <v>163.29</v>
      </c>
      <c r="N688" s="44">
        <v>136.49</v>
      </c>
      <c r="O688" s="44">
        <v>122.02</v>
      </c>
      <c r="P688" s="44">
        <v>139.35</v>
      </c>
      <c r="Q688" s="44">
        <v>152.94</v>
      </c>
      <c r="R688" s="44">
        <v>150.30000000000001</v>
      </c>
      <c r="S688" s="44">
        <v>213.86</v>
      </c>
      <c r="T688" s="44">
        <v>1304.8599999999999</v>
      </c>
      <c r="U688" s="44">
        <v>136</v>
      </c>
      <c r="V688" s="44">
        <v>48.45</v>
      </c>
      <c r="W688" s="44">
        <v>1.31</v>
      </c>
      <c r="X688" s="44">
        <v>0</v>
      </c>
      <c r="Y688" s="44">
        <v>3.64</v>
      </c>
      <c r="Z688" s="44">
        <v>0.14000000000000001</v>
      </c>
      <c r="AA688" s="44">
        <v>0</v>
      </c>
    </row>
    <row r="689" spans="1:27" x14ac:dyDescent="0.2">
      <c r="A689" s="98" t="s">
        <v>2324</v>
      </c>
      <c r="B689" s="28" t="str">
        <f>"24"&amp;"."&amp;$B$800&amp;"."&amp;$B$801</f>
        <v>24.12.2023</v>
      </c>
      <c r="C689" s="90" t="s">
        <v>76</v>
      </c>
      <c r="D689" s="91">
        <f>ROUND((D690)/1000,5)</f>
        <v>1.29E-2</v>
      </c>
      <c r="E689" s="91">
        <f t="shared" ref="E689:AA689" si="395">ROUND((E690)/1000,5)</f>
        <v>0</v>
      </c>
      <c r="F689" s="91">
        <f t="shared" si="395"/>
        <v>0</v>
      </c>
      <c r="G689" s="91">
        <f t="shared" si="395"/>
        <v>0</v>
      </c>
      <c r="H689" s="91">
        <f t="shared" si="395"/>
        <v>0</v>
      </c>
      <c r="I689" s="91">
        <f t="shared" si="395"/>
        <v>0</v>
      </c>
      <c r="J689" s="91">
        <f t="shared" si="395"/>
        <v>0</v>
      </c>
      <c r="K689" s="91">
        <f t="shared" si="395"/>
        <v>4.7730000000000002E-2</v>
      </c>
      <c r="L689" s="91">
        <f t="shared" si="395"/>
        <v>2.2079999999999999E-2</v>
      </c>
      <c r="M689" s="91">
        <f t="shared" si="395"/>
        <v>0</v>
      </c>
      <c r="N689" s="91">
        <f t="shared" si="395"/>
        <v>1.435E-2</v>
      </c>
      <c r="O689" s="91">
        <f t="shared" si="395"/>
        <v>1.021E-2</v>
      </c>
      <c r="P689" s="91">
        <f t="shared" si="395"/>
        <v>2.16E-3</v>
      </c>
      <c r="Q689" s="91">
        <f t="shared" si="395"/>
        <v>1.9000000000000001E-4</v>
      </c>
      <c r="R689" s="91">
        <f t="shared" si="395"/>
        <v>9.75E-3</v>
      </c>
      <c r="S689" s="91">
        <f t="shared" si="395"/>
        <v>2.1229999999999999E-2</v>
      </c>
      <c r="T689" s="91">
        <f t="shared" si="395"/>
        <v>9.4490000000000005E-2</v>
      </c>
      <c r="U689" s="91">
        <f t="shared" si="395"/>
        <v>1.0489999999999999E-2</v>
      </c>
      <c r="V689" s="91">
        <f t="shared" si="395"/>
        <v>8.0999999999999996E-4</v>
      </c>
      <c r="W689" s="91">
        <f t="shared" si="395"/>
        <v>0</v>
      </c>
      <c r="X689" s="91">
        <f t="shared" si="395"/>
        <v>0</v>
      </c>
      <c r="Y689" s="91">
        <f t="shared" si="395"/>
        <v>0</v>
      </c>
      <c r="Z689" s="91">
        <f t="shared" si="395"/>
        <v>0</v>
      </c>
      <c r="AA689" s="91">
        <f t="shared" si="395"/>
        <v>0</v>
      </c>
    </row>
    <row r="690" spans="1:27" ht="12.75" customHeight="1" outlineLevel="1" x14ac:dyDescent="0.2">
      <c r="A690" s="99" t="s">
        <v>2325</v>
      </c>
      <c r="B690" s="63" t="s">
        <v>238</v>
      </c>
      <c r="C690" s="43" t="s">
        <v>79</v>
      </c>
      <c r="D690" s="44">
        <v>12.9</v>
      </c>
      <c r="E690" s="44">
        <v>0</v>
      </c>
      <c r="F690" s="44">
        <v>0</v>
      </c>
      <c r="G690" s="44">
        <v>0</v>
      </c>
      <c r="H690" s="44">
        <v>0</v>
      </c>
      <c r="I690" s="44">
        <v>0</v>
      </c>
      <c r="J690" s="44">
        <v>0</v>
      </c>
      <c r="K690" s="44">
        <v>47.73</v>
      </c>
      <c r="L690" s="44">
        <v>22.08</v>
      </c>
      <c r="M690" s="44">
        <v>0</v>
      </c>
      <c r="N690" s="44">
        <v>14.35</v>
      </c>
      <c r="O690" s="44">
        <v>10.210000000000001</v>
      </c>
      <c r="P690" s="44">
        <v>2.16</v>
      </c>
      <c r="Q690" s="44">
        <v>0.19</v>
      </c>
      <c r="R690" s="44">
        <v>9.75</v>
      </c>
      <c r="S690" s="44">
        <v>21.23</v>
      </c>
      <c r="T690" s="44">
        <v>94.49</v>
      </c>
      <c r="U690" s="44">
        <v>10.49</v>
      </c>
      <c r="V690" s="44">
        <v>0.81</v>
      </c>
      <c r="W690" s="44">
        <v>0</v>
      </c>
      <c r="X690" s="44">
        <v>0</v>
      </c>
      <c r="Y690" s="44">
        <v>0</v>
      </c>
      <c r="Z690" s="44">
        <v>0</v>
      </c>
      <c r="AA690" s="44">
        <v>0</v>
      </c>
    </row>
    <row r="691" spans="1:27" x14ac:dyDescent="0.2">
      <c r="A691" s="98" t="s">
        <v>2326</v>
      </c>
      <c r="B691" s="28" t="str">
        <f>"25"&amp;"."&amp;$B$800&amp;"."&amp;$B$801</f>
        <v>25.12.2023</v>
      </c>
      <c r="C691" s="90" t="s">
        <v>76</v>
      </c>
      <c r="D691" s="91">
        <f>ROUND((D692)/1000,5)</f>
        <v>0</v>
      </c>
      <c r="E691" s="91">
        <f t="shared" ref="E691:AA691" si="396">ROUND((E692)/1000,5)</f>
        <v>0</v>
      </c>
      <c r="F691" s="91">
        <f t="shared" si="396"/>
        <v>0</v>
      </c>
      <c r="G691" s="91">
        <f t="shared" si="396"/>
        <v>0</v>
      </c>
      <c r="H691" s="91">
        <f t="shared" si="396"/>
        <v>7.5410000000000005E-2</v>
      </c>
      <c r="I691" s="91">
        <f t="shared" si="396"/>
        <v>0.15725</v>
      </c>
      <c r="J691" s="91">
        <f t="shared" si="396"/>
        <v>0.32580999999999999</v>
      </c>
      <c r="K691" s="91">
        <f t="shared" si="396"/>
        <v>0.28789999999999999</v>
      </c>
      <c r="L691" s="91">
        <f t="shared" si="396"/>
        <v>0.13314000000000001</v>
      </c>
      <c r="M691" s="91">
        <f t="shared" si="396"/>
        <v>6.7110000000000003E-2</v>
      </c>
      <c r="N691" s="91">
        <f t="shared" si="396"/>
        <v>5.4989999999999997E-2</v>
      </c>
      <c r="O691" s="91">
        <f t="shared" si="396"/>
        <v>8.4269999999999998E-2</v>
      </c>
      <c r="P691" s="91">
        <f t="shared" si="396"/>
        <v>7.6350000000000001E-2</v>
      </c>
      <c r="Q691" s="91">
        <f t="shared" si="396"/>
        <v>3.0669999999999999E-2</v>
      </c>
      <c r="R691" s="91">
        <f t="shared" si="396"/>
        <v>8.3460000000000006E-2</v>
      </c>
      <c r="S691" s="91">
        <f t="shared" si="396"/>
        <v>8.0320000000000003E-2</v>
      </c>
      <c r="T691" s="91">
        <f t="shared" si="396"/>
        <v>0.19328000000000001</v>
      </c>
      <c r="U691" s="91">
        <f t="shared" si="396"/>
        <v>1.9550000000000001E-2</v>
      </c>
      <c r="V691" s="91">
        <f t="shared" si="396"/>
        <v>7.6000000000000004E-4</v>
      </c>
      <c r="W691" s="91">
        <f t="shared" si="396"/>
        <v>0</v>
      </c>
      <c r="X691" s="91">
        <f t="shared" si="396"/>
        <v>0</v>
      </c>
      <c r="Y691" s="91">
        <f t="shared" si="396"/>
        <v>6.9999999999999994E-5</v>
      </c>
      <c r="Z691" s="91">
        <f t="shared" si="396"/>
        <v>0</v>
      </c>
      <c r="AA691" s="91">
        <f t="shared" si="396"/>
        <v>0</v>
      </c>
    </row>
    <row r="692" spans="1:27" ht="12.75" customHeight="1" outlineLevel="1" x14ac:dyDescent="0.2">
      <c r="A692" s="99" t="s">
        <v>2327</v>
      </c>
      <c r="B692" s="63" t="s">
        <v>238</v>
      </c>
      <c r="C692" s="43" t="s">
        <v>79</v>
      </c>
      <c r="D692" s="44">
        <v>0</v>
      </c>
      <c r="E692" s="44">
        <v>0</v>
      </c>
      <c r="F692" s="44">
        <v>0</v>
      </c>
      <c r="G692" s="44">
        <v>0</v>
      </c>
      <c r="H692" s="44">
        <v>75.41</v>
      </c>
      <c r="I692" s="44">
        <v>157.25</v>
      </c>
      <c r="J692" s="44">
        <v>325.81</v>
      </c>
      <c r="K692" s="44">
        <v>287.89999999999998</v>
      </c>
      <c r="L692" s="44">
        <v>133.13999999999999</v>
      </c>
      <c r="M692" s="44">
        <v>67.11</v>
      </c>
      <c r="N692" s="44">
        <v>54.99</v>
      </c>
      <c r="O692" s="44">
        <v>84.27</v>
      </c>
      <c r="P692" s="44">
        <v>76.349999999999994</v>
      </c>
      <c r="Q692" s="44">
        <v>30.67</v>
      </c>
      <c r="R692" s="44">
        <v>83.46</v>
      </c>
      <c r="S692" s="44">
        <v>80.319999999999993</v>
      </c>
      <c r="T692" s="44">
        <v>193.28</v>
      </c>
      <c r="U692" s="44">
        <v>19.55</v>
      </c>
      <c r="V692" s="44">
        <v>0.76</v>
      </c>
      <c r="W692" s="44">
        <v>0</v>
      </c>
      <c r="X692" s="44">
        <v>0</v>
      </c>
      <c r="Y692" s="44">
        <v>7.0000000000000007E-2</v>
      </c>
      <c r="Z692" s="44">
        <v>0</v>
      </c>
      <c r="AA692" s="44">
        <v>0</v>
      </c>
    </row>
    <row r="693" spans="1:27" x14ac:dyDescent="0.2">
      <c r="A693" s="98" t="s">
        <v>2328</v>
      </c>
      <c r="B693" s="28" t="str">
        <f>"26"&amp;"."&amp;$B$800&amp;"."&amp;$B$801</f>
        <v>26.12.2023</v>
      </c>
      <c r="C693" s="90" t="s">
        <v>76</v>
      </c>
      <c r="D693" s="91">
        <f>ROUND((D694)/1000,5)</f>
        <v>0</v>
      </c>
      <c r="E693" s="91">
        <f t="shared" ref="E693:AA693" si="397">ROUND((E694)/1000,5)</f>
        <v>0</v>
      </c>
      <c r="F693" s="91">
        <f t="shared" si="397"/>
        <v>0</v>
      </c>
      <c r="G693" s="91">
        <f t="shared" si="397"/>
        <v>0</v>
      </c>
      <c r="H693" s="91">
        <f t="shared" si="397"/>
        <v>8.5150000000000003E-2</v>
      </c>
      <c r="I693" s="91">
        <f t="shared" si="397"/>
        <v>0.18034</v>
      </c>
      <c r="J693" s="91">
        <f t="shared" si="397"/>
        <v>0.37518000000000001</v>
      </c>
      <c r="K693" s="91">
        <f t="shared" si="397"/>
        <v>0.39574999999999999</v>
      </c>
      <c r="L693" s="91">
        <f t="shared" si="397"/>
        <v>0.25397999999999998</v>
      </c>
      <c r="M693" s="91">
        <f t="shared" si="397"/>
        <v>0.21864</v>
      </c>
      <c r="N693" s="91">
        <f t="shared" si="397"/>
        <v>0.186</v>
      </c>
      <c r="O693" s="91">
        <f t="shared" si="397"/>
        <v>0.3493</v>
      </c>
      <c r="P693" s="91">
        <f t="shared" si="397"/>
        <v>0.25766</v>
      </c>
      <c r="Q693" s="91">
        <f t="shared" si="397"/>
        <v>0.33681</v>
      </c>
      <c r="R693" s="91">
        <f t="shared" si="397"/>
        <v>0.35186000000000001</v>
      </c>
      <c r="S693" s="91">
        <f t="shared" si="397"/>
        <v>0.25888</v>
      </c>
      <c r="T693" s="91">
        <f t="shared" si="397"/>
        <v>0.25067</v>
      </c>
      <c r="U693" s="91">
        <f t="shared" si="397"/>
        <v>0.33272000000000002</v>
      </c>
      <c r="V693" s="91">
        <f t="shared" si="397"/>
        <v>0.17077000000000001</v>
      </c>
      <c r="W693" s="91">
        <f t="shared" si="397"/>
        <v>2.6950000000000002E-2</v>
      </c>
      <c r="X693" s="91">
        <f t="shared" si="397"/>
        <v>0</v>
      </c>
      <c r="Y693" s="91">
        <f t="shared" si="397"/>
        <v>0</v>
      </c>
      <c r="Z693" s="91">
        <f t="shared" si="397"/>
        <v>3.8280000000000002E-2</v>
      </c>
      <c r="AA693" s="91">
        <f t="shared" si="397"/>
        <v>0</v>
      </c>
    </row>
    <row r="694" spans="1:27" ht="12.75" customHeight="1" outlineLevel="1" x14ac:dyDescent="0.2">
      <c r="A694" s="99" t="s">
        <v>2329</v>
      </c>
      <c r="B694" s="63" t="s">
        <v>238</v>
      </c>
      <c r="C694" s="43" t="s">
        <v>79</v>
      </c>
      <c r="D694" s="44">
        <v>0</v>
      </c>
      <c r="E694" s="44">
        <v>0</v>
      </c>
      <c r="F694" s="44">
        <v>0</v>
      </c>
      <c r="G694" s="44">
        <v>0</v>
      </c>
      <c r="H694" s="44">
        <v>85.15</v>
      </c>
      <c r="I694" s="44">
        <v>180.34</v>
      </c>
      <c r="J694" s="44">
        <v>375.18</v>
      </c>
      <c r="K694" s="44">
        <v>395.75</v>
      </c>
      <c r="L694" s="44">
        <v>253.98</v>
      </c>
      <c r="M694" s="44">
        <v>218.64</v>
      </c>
      <c r="N694" s="44">
        <v>186</v>
      </c>
      <c r="O694" s="44">
        <v>349.3</v>
      </c>
      <c r="P694" s="44">
        <v>257.66000000000003</v>
      </c>
      <c r="Q694" s="44">
        <v>336.81</v>
      </c>
      <c r="R694" s="44">
        <v>351.86</v>
      </c>
      <c r="S694" s="44">
        <v>258.88</v>
      </c>
      <c r="T694" s="44">
        <v>250.67</v>
      </c>
      <c r="U694" s="44">
        <v>332.72</v>
      </c>
      <c r="V694" s="44">
        <v>170.77</v>
      </c>
      <c r="W694" s="44">
        <v>26.95</v>
      </c>
      <c r="X694" s="44">
        <v>0</v>
      </c>
      <c r="Y694" s="44">
        <v>0</v>
      </c>
      <c r="Z694" s="44">
        <v>38.28</v>
      </c>
      <c r="AA694" s="44">
        <v>0</v>
      </c>
    </row>
    <row r="695" spans="1:27" x14ac:dyDescent="0.2">
      <c r="A695" s="98" t="s">
        <v>2330</v>
      </c>
      <c r="B695" s="28" t="str">
        <f>"27"&amp;"."&amp;$B$800&amp;"."&amp;$B$801</f>
        <v>27.12.2023</v>
      </c>
      <c r="C695" s="90" t="s">
        <v>76</v>
      </c>
      <c r="D695" s="91">
        <f>ROUND((D696)/1000,5)</f>
        <v>0</v>
      </c>
      <c r="E695" s="91">
        <f t="shared" ref="E695:AA695" si="398">ROUND((E696)/1000,5)</f>
        <v>0</v>
      </c>
      <c r="F695" s="91">
        <f t="shared" si="398"/>
        <v>0</v>
      </c>
      <c r="G695" s="91">
        <f t="shared" si="398"/>
        <v>2.0049999999999998E-2</v>
      </c>
      <c r="H695" s="91">
        <f t="shared" si="398"/>
        <v>1.537E-2</v>
      </c>
      <c r="I695" s="91">
        <f t="shared" si="398"/>
        <v>0.12189</v>
      </c>
      <c r="J695" s="91">
        <f t="shared" si="398"/>
        <v>0.40722999999999998</v>
      </c>
      <c r="K695" s="91">
        <f t="shared" si="398"/>
        <v>0.30506</v>
      </c>
      <c r="L695" s="91">
        <f t="shared" si="398"/>
        <v>0.14269000000000001</v>
      </c>
      <c r="M695" s="91">
        <f t="shared" si="398"/>
        <v>0.10753</v>
      </c>
      <c r="N695" s="91">
        <f t="shared" si="398"/>
        <v>4.3529999999999999E-2</v>
      </c>
      <c r="O695" s="91">
        <f t="shared" si="398"/>
        <v>2.8139999999999998E-2</v>
      </c>
      <c r="P695" s="91">
        <f t="shared" si="398"/>
        <v>4.8529999999999997E-2</v>
      </c>
      <c r="Q695" s="91">
        <f t="shared" si="398"/>
        <v>2.9299999999999999E-3</v>
      </c>
      <c r="R695" s="91">
        <f t="shared" si="398"/>
        <v>1.2449999999999999E-2</v>
      </c>
      <c r="S695" s="91">
        <f t="shared" si="398"/>
        <v>8.3169999999999994E-2</v>
      </c>
      <c r="T695" s="91">
        <f t="shared" si="398"/>
        <v>6.6119999999999998E-2</v>
      </c>
      <c r="U695" s="91">
        <f t="shared" si="398"/>
        <v>4.8890000000000003E-2</v>
      </c>
      <c r="V695" s="91">
        <f t="shared" si="398"/>
        <v>3.7310000000000003E-2</v>
      </c>
      <c r="W695" s="91">
        <f t="shared" si="398"/>
        <v>0</v>
      </c>
      <c r="X695" s="91">
        <f t="shared" si="398"/>
        <v>0</v>
      </c>
      <c r="Y695" s="91">
        <f t="shared" si="398"/>
        <v>0</v>
      </c>
      <c r="Z695" s="91">
        <f t="shared" si="398"/>
        <v>0</v>
      </c>
      <c r="AA695" s="91">
        <f t="shared" si="398"/>
        <v>0</v>
      </c>
    </row>
    <row r="696" spans="1:27" ht="12.75" customHeight="1" outlineLevel="1" x14ac:dyDescent="0.2">
      <c r="A696" s="99" t="s">
        <v>2331</v>
      </c>
      <c r="B696" s="63" t="s">
        <v>238</v>
      </c>
      <c r="C696" s="43" t="s">
        <v>79</v>
      </c>
      <c r="D696" s="44">
        <v>0</v>
      </c>
      <c r="E696" s="44">
        <v>0</v>
      </c>
      <c r="F696" s="44">
        <v>0</v>
      </c>
      <c r="G696" s="44">
        <v>20.05</v>
      </c>
      <c r="H696" s="44">
        <v>15.37</v>
      </c>
      <c r="I696" s="44">
        <v>121.89</v>
      </c>
      <c r="J696" s="44">
        <v>407.23</v>
      </c>
      <c r="K696" s="44">
        <v>305.06</v>
      </c>
      <c r="L696" s="44">
        <v>142.69</v>
      </c>
      <c r="M696" s="44">
        <v>107.53</v>
      </c>
      <c r="N696" s="44">
        <v>43.53</v>
      </c>
      <c r="O696" s="44">
        <v>28.14</v>
      </c>
      <c r="P696" s="44">
        <v>48.53</v>
      </c>
      <c r="Q696" s="44">
        <v>2.93</v>
      </c>
      <c r="R696" s="44">
        <v>12.45</v>
      </c>
      <c r="S696" s="44">
        <v>83.17</v>
      </c>
      <c r="T696" s="44">
        <v>66.12</v>
      </c>
      <c r="U696" s="44">
        <v>48.89</v>
      </c>
      <c r="V696" s="44">
        <v>37.31</v>
      </c>
      <c r="W696" s="44">
        <v>0</v>
      </c>
      <c r="X696" s="44">
        <v>0</v>
      </c>
      <c r="Y696" s="44">
        <v>0</v>
      </c>
      <c r="Z696" s="44">
        <v>0</v>
      </c>
      <c r="AA696" s="44">
        <v>0</v>
      </c>
    </row>
    <row r="697" spans="1:27" x14ac:dyDescent="0.2">
      <c r="A697" s="98" t="s">
        <v>2332</v>
      </c>
      <c r="B697" s="28" t="str">
        <f>"28"&amp;"."&amp;$B$800&amp;"."&amp;$B$801</f>
        <v>28.12.2023</v>
      </c>
      <c r="C697" s="90" t="s">
        <v>76</v>
      </c>
      <c r="D697" s="91">
        <f>ROUND((D698)/1000,5)</f>
        <v>0</v>
      </c>
      <c r="E697" s="91">
        <f t="shared" ref="E697:AA697" si="399">ROUND((E698)/1000,5)</f>
        <v>0</v>
      </c>
      <c r="F697" s="91">
        <f t="shared" si="399"/>
        <v>0</v>
      </c>
      <c r="G697" s="91">
        <f t="shared" si="399"/>
        <v>0</v>
      </c>
      <c r="H697" s="91">
        <f t="shared" si="399"/>
        <v>0</v>
      </c>
      <c r="I697" s="91">
        <f t="shared" si="399"/>
        <v>0.16481000000000001</v>
      </c>
      <c r="J697" s="91">
        <f t="shared" si="399"/>
        <v>0.25828000000000001</v>
      </c>
      <c r="K697" s="91">
        <f t="shared" si="399"/>
        <v>0.3957</v>
      </c>
      <c r="L697" s="91">
        <f t="shared" si="399"/>
        <v>0.12698000000000001</v>
      </c>
      <c r="M697" s="91">
        <f t="shared" si="399"/>
        <v>9.5339999999999994E-2</v>
      </c>
      <c r="N697" s="91">
        <f t="shared" si="399"/>
        <v>5.9839999999999997E-2</v>
      </c>
      <c r="O697" s="91">
        <f t="shared" si="399"/>
        <v>3.3050000000000003E-2</v>
      </c>
      <c r="P697" s="91">
        <f t="shared" si="399"/>
        <v>4.0039999999999999E-2</v>
      </c>
      <c r="Q697" s="91">
        <f t="shared" si="399"/>
        <v>5.9139999999999998E-2</v>
      </c>
      <c r="R697" s="91">
        <f t="shared" si="399"/>
        <v>2.6120000000000001E-2</v>
      </c>
      <c r="S697" s="91">
        <f t="shared" si="399"/>
        <v>7.2959999999999997E-2</v>
      </c>
      <c r="T697" s="91">
        <f t="shared" si="399"/>
        <v>8.8359999999999994E-2</v>
      </c>
      <c r="U697" s="91">
        <f t="shared" si="399"/>
        <v>6.3769999999999993E-2</v>
      </c>
      <c r="V697" s="91">
        <f t="shared" si="399"/>
        <v>3.202E-2</v>
      </c>
      <c r="W697" s="91">
        <f t="shared" si="399"/>
        <v>0</v>
      </c>
      <c r="X697" s="91">
        <f t="shared" si="399"/>
        <v>0</v>
      </c>
      <c r="Y697" s="91">
        <f t="shared" si="399"/>
        <v>0</v>
      </c>
      <c r="Z697" s="91">
        <f t="shared" si="399"/>
        <v>0</v>
      </c>
      <c r="AA697" s="91">
        <f t="shared" si="399"/>
        <v>0</v>
      </c>
    </row>
    <row r="698" spans="1:27" ht="12.75" customHeight="1" outlineLevel="1" x14ac:dyDescent="0.2">
      <c r="A698" s="99" t="s">
        <v>2333</v>
      </c>
      <c r="B698" s="63" t="s">
        <v>238</v>
      </c>
      <c r="C698" s="43" t="s">
        <v>79</v>
      </c>
      <c r="D698" s="44">
        <v>0</v>
      </c>
      <c r="E698" s="44">
        <v>0</v>
      </c>
      <c r="F698" s="44">
        <v>0</v>
      </c>
      <c r="G698" s="44">
        <v>0</v>
      </c>
      <c r="H698" s="44">
        <v>0</v>
      </c>
      <c r="I698" s="44">
        <v>164.81</v>
      </c>
      <c r="J698" s="44">
        <v>258.27999999999997</v>
      </c>
      <c r="K698" s="44">
        <v>395.7</v>
      </c>
      <c r="L698" s="44">
        <v>126.98</v>
      </c>
      <c r="M698" s="44">
        <v>95.34</v>
      </c>
      <c r="N698" s="44">
        <v>59.84</v>
      </c>
      <c r="O698" s="44">
        <v>33.049999999999997</v>
      </c>
      <c r="P698" s="44">
        <v>40.04</v>
      </c>
      <c r="Q698" s="44">
        <v>59.14</v>
      </c>
      <c r="R698" s="44">
        <v>26.12</v>
      </c>
      <c r="S698" s="44">
        <v>72.959999999999994</v>
      </c>
      <c r="T698" s="44">
        <v>88.36</v>
      </c>
      <c r="U698" s="44">
        <v>63.77</v>
      </c>
      <c r="V698" s="44">
        <v>32.020000000000003</v>
      </c>
      <c r="W698" s="44">
        <v>0</v>
      </c>
      <c r="X698" s="44">
        <v>0</v>
      </c>
      <c r="Y698" s="44">
        <v>0</v>
      </c>
      <c r="Z698" s="44">
        <v>0</v>
      </c>
      <c r="AA698" s="44">
        <v>0</v>
      </c>
    </row>
    <row r="699" spans="1:27" x14ac:dyDescent="0.2">
      <c r="A699" s="98" t="s">
        <v>2334</v>
      </c>
      <c r="B699" s="28" t="str">
        <f>"29"&amp;"."&amp;$B$800&amp;"."&amp;$B$801</f>
        <v>29.12.2023</v>
      </c>
      <c r="C699" s="90" t="s">
        <v>76</v>
      </c>
      <c r="D699" s="91">
        <f>ROUND((D700)/1000,5)</f>
        <v>0</v>
      </c>
      <c r="E699" s="91">
        <f t="shared" ref="E699:AA699" si="400">ROUND((E700)/1000,5)</f>
        <v>0</v>
      </c>
      <c r="F699" s="91">
        <f t="shared" si="400"/>
        <v>1.33E-3</v>
      </c>
      <c r="G699" s="91">
        <f t="shared" si="400"/>
        <v>3.4540000000000001E-2</v>
      </c>
      <c r="H699" s="91">
        <f t="shared" si="400"/>
        <v>9.7900000000000001E-3</v>
      </c>
      <c r="I699" s="91">
        <f t="shared" si="400"/>
        <v>0.13006999999999999</v>
      </c>
      <c r="J699" s="91">
        <f t="shared" si="400"/>
        <v>0.2248</v>
      </c>
      <c r="K699" s="91">
        <f t="shared" si="400"/>
        <v>0.21152000000000001</v>
      </c>
      <c r="L699" s="91">
        <f t="shared" si="400"/>
        <v>5.0950000000000002E-2</v>
      </c>
      <c r="M699" s="91">
        <f t="shared" si="400"/>
        <v>3.2390000000000002E-2</v>
      </c>
      <c r="N699" s="91">
        <f t="shared" si="400"/>
        <v>2.9430000000000001E-2</v>
      </c>
      <c r="O699" s="91">
        <f t="shared" si="400"/>
        <v>8.8690000000000005E-2</v>
      </c>
      <c r="P699" s="91">
        <f t="shared" si="400"/>
        <v>9.5259999999999997E-2</v>
      </c>
      <c r="Q699" s="91">
        <f t="shared" si="400"/>
        <v>8.1860000000000002E-2</v>
      </c>
      <c r="R699" s="91">
        <f t="shared" si="400"/>
        <v>7.6399999999999996E-2</v>
      </c>
      <c r="S699" s="91">
        <f t="shared" si="400"/>
        <v>3.7060000000000003E-2</v>
      </c>
      <c r="T699" s="91">
        <f t="shared" si="400"/>
        <v>6.3299999999999995E-2</v>
      </c>
      <c r="U699" s="91">
        <f t="shared" si="400"/>
        <v>6.13E-2</v>
      </c>
      <c r="V699" s="91">
        <f t="shared" si="400"/>
        <v>7.4520000000000003E-2</v>
      </c>
      <c r="W699" s="91">
        <f t="shared" si="400"/>
        <v>4.0579999999999998E-2</v>
      </c>
      <c r="X699" s="91">
        <f t="shared" si="400"/>
        <v>0</v>
      </c>
      <c r="Y699" s="91">
        <f t="shared" si="400"/>
        <v>0</v>
      </c>
      <c r="Z699" s="91">
        <f t="shared" si="400"/>
        <v>0</v>
      </c>
      <c r="AA699" s="91">
        <f t="shared" si="400"/>
        <v>0</v>
      </c>
    </row>
    <row r="700" spans="1:27" ht="12.75" customHeight="1" outlineLevel="1" x14ac:dyDescent="0.2">
      <c r="A700" s="99" t="s">
        <v>2335</v>
      </c>
      <c r="B700" s="63" t="s">
        <v>238</v>
      </c>
      <c r="C700" s="43" t="s">
        <v>79</v>
      </c>
      <c r="D700" s="44">
        <v>0</v>
      </c>
      <c r="E700" s="44">
        <v>0</v>
      </c>
      <c r="F700" s="44">
        <v>1.33</v>
      </c>
      <c r="G700" s="44">
        <v>34.54</v>
      </c>
      <c r="H700" s="44">
        <v>9.7899999999999991</v>
      </c>
      <c r="I700" s="44">
        <v>130.07</v>
      </c>
      <c r="J700" s="44">
        <v>224.8</v>
      </c>
      <c r="K700" s="44">
        <v>211.52</v>
      </c>
      <c r="L700" s="44">
        <v>50.95</v>
      </c>
      <c r="M700" s="44">
        <v>32.39</v>
      </c>
      <c r="N700" s="44">
        <v>29.43</v>
      </c>
      <c r="O700" s="44">
        <v>88.69</v>
      </c>
      <c r="P700" s="44">
        <v>95.26</v>
      </c>
      <c r="Q700" s="44">
        <v>81.86</v>
      </c>
      <c r="R700" s="44">
        <v>76.400000000000006</v>
      </c>
      <c r="S700" s="44">
        <v>37.06</v>
      </c>
      <c r="T700" s="44">
        <v>63.3</v>
      </c>
      <c r="U700" s="44">
        <v>61.3</v>
      </c>
      <c r="V700" s="44">
        <v>74.52</v>
      </c>
      <c r="W700" s="44">
        <v>40.58</v>
      </c>
      <c r="X700" s="44">
        <v>0</v>
      </c>
      <c r="Y700" s="44">
        <v>0</v>
      </c>
      <c r="Z700" s="44">
        <v>0</v>
      </c>
      <c r="AA700" s="44">
        <v>0</v>
      </c>
    </row>
    <row r="701" spans="1:27" x14ac:dyDescent="0.2">
      <c r="A701" s="98" t="s">
        <v>2336</v>
      </c>
      <c r="B701" s="28" t="str">
        <f>"30"&amp;"."&amp;$B$800&amp;"."&amp;$B$801</f>
        <v>30.12.2023</v>
      </c>
      <c r="C701" s="90" t="s">
        <v>76</v>
      </c>
      <c r="D701" s="91">
        <f>ROUND((D702)/1000,5)</f>
        <v>0</v>
      </c>
      <c r="E701" s="91">
        <f t="shared" ref="E701:AA701" si="401">ROUND((E702)/1000,5)</f>
        <v>0</v>
      </c>
      <c r="F701" s="91">
        <f t="shared" si="401"/>
        <v>3.0000000000000001E-5</v>
      </c>
      <c r="G701" s="91">
        <f t="shared" si="401"/>
        <v>1.4409999999999999E-2</v>
      </c>
      <c r="H701" s="91">
        <f t="shared" si="401"/>
        <v>2.2000000000000001E-4</v>
      </c>
      <c r="I701" s="91">
        <f t="shared" si="401"/>
        <v>7.6939999999999995E-2</v>
      </c>
      <c r="J701" s="91">
        <f t="shared" si="401"/>
        <v>0.20225000000000001</v>
      </c>
      <c r="K701" s="91">
        <f t="shared" si="401"/>
        <v>0.23363999999999999</v>
      </c>
      <c r="L701" s="91">
        <f t="shared" si="401"/>
        <v>0.20777999999999999</v>
      </c>
      <c r="M701" s="91">
        <f t="shared" si="401"/>
        <v>0.23591000000000001</v>
      </c>
      <c r="N701" s="91">
        <f t="shared" si="401"/>
        <v>0.18178</v>
      </c>
      <c r="O701" s="91">
        <f t="shared" si="401"/>
        <v>0.11937</v>
      </c>
      <c r="P701" s="91">
        <f t="shared" si="401"/>
        <v>0.17019000000000001</v>
      </c>
      <c r="Q701" s="91">
        <f t="shared" si="401"/>
        <v>0.15104000000000001</v>
      </c>
      <c r="R701" s="91">
        <f t="shared" si="401"/>
        <v>0.19603000000000001</v>
      </c>
      <c r="S701" s="91">
        <f t="shared" si="401"/>
        <v>0.21629999999999999</v>
      </c>
      <c r="T701" s="91">
        <f t="shared" si="401"/>
        <v>0.29630000000000001</v>
      </c>
      <c r="U701" s="91">
        <f t="shared" si="401"/>
        <v>0.23155000000000001</v>
      </c>
      <c r="V701" s="91">
        <f t="shared" si="401"/>
        <v>0.22164</v>
      </c>
      <c r="W701" s="91">
        <f t="shared" si="401"/>
        <v>0.26480999999999999</v>
      </c>
      <c r="X701" s="91">
        <f t="shared" si="401"/>
        <v>0.32616000000000001</v>
      </c>
      <c r="Y701" s="91">
        <f t="shared" si="401"/>
        <v>0.37665999999999999</v>
      </c>
      <c r="Z701" s="91">
        <f t="shared" si="401"/>
        <v>0.21484</v>
      </c>
      <c r="AA701" s="91">
        <f t="shared" si="401"/>
        <v>6.7710000000000006E-2</v>
      </c>
    </row>
    <row r="702" spans="1:27" ht="12.75" customHeight="1" outlineLevel="1" x14ac:dyDescent="0.2">
      <c r="A702" s="99" t="s">
        <v>2337</v>
      </c>
      <c r="B702" s="63" t="s">
        <v>238</v>
      </c>
      <c r="C702" s="43" t="s">
        <v>79</v>
      </c>
      <c r="D702" s="44">
        <v>0</v>
      </c>
      <c r="E702" s="44">
        <v>0</v>
      </c>
      <c r="F702" s="44">
        <v>0.03</v>
      </c>
      <c r="G702" s="44">
        <v>14.41</v>
      </c>
      <c r="H702" s="44">
        <v>0.22</v>
      </c>
      <c r="I702" s="44">
        <v>76.94</v>
      </c>
      <c r="J702" s="44">
        <v>202.25</v>
      </c>
      <c r="K702" s="44">
        <v>233.64</v>
      </c>
      <c r="L702" s="44">
        <v>207.78</v>
      </c>
      <c r="M702" s="44">
        <v>235.91</v>
      </c>
      <c r="N702" s="44">
        <v>181.78</v>
      </c>
      <c r="O702" s="44">
        <v>119.37</v>
      </c>
      <c r="P702" s="44">
        <v>170.19</v>
      </c>
      <c r="Q702" s="44">
        <v>151.04</v>
      </c>
      <c r="R702" s="44">
        <v>196.03</v>
      </c>
      <c r="S702" s="44">
        <v>216.3</v>
      </c>
      <c r="T702" s="44">
        <v>296.3</v>
      </c>
      <c r="U702" s="44">
        <v>231.55</v>
      </c>
      <c r="V702" s="44">
        <v>221.64</v>
      </c>
      <c r="W702" s="44">
        <v>264.81</v>
      </c>
      <c r="X702" s="44">
        <v>326.16000000000003</v>
      </c>
      <c r="Y702" s="44">
        <v>376.66</v>
      </c>
      <c r="Z702" s="44">
        <v>214.84</v>
      </c>
      <c r="AA702" s="44">
        <v>67.709999999999994</v>
      </c>
    </row>
    <row r="703" spans="1:27" x14ac:dyDescent="0.2">
      <c r="A703" s="98" t="s">
        <v>2338</v>
      </c>
      <c r="B703" s="28" t="str">
        <f>"31"&amp;"."&amp;$B$800&amp;"."&amp;$B$801</f>
        <v>31.12.2023</v>
      </c>
      <c r="C703" s="90" t="s">
        <v>76</v>
      </c>
      <c r="D703" s="91">
        <f>ROUND((D704)/1000,5)</f>
        <v>0</v>
      </c>
      <c r="E703" s="91">
        <f t="shared" ref="E703:AA703" si="402">ROUND((E704)/1000,5)</f>
        <v>0</v>
      </c>
      <c r="F703" s="91">
        <f t="shared" si="402"/>
        <v>0</v>
      </c>
      <c r="G703" s="91">
        <f t="shared" si="402"/>
        <v>2.1219999999999999E-2</v>
      </c>
      <c r="H703" s="91">
        <f t="shared" si="402"/>
        <v>0</v>
      </c>
      <c r="I703" s="91">
        <f t="shared" si="402"/>
        <v>0</v>
      </c>
      <c r="J703" s="91">
        <f t="shared" si="402"/>
        <v>0</v>
      </c>
      <c r="K703" s="91">
        <f t="shared" si="402"/>
        <v>0</v>
      </c>
      <c r="L703" s="91">
        <f t="shared" si="402"/>
        <v>0.23413</v>
      </c>
      <c r="M703" s="91">
        <f t="shared" si="402"/>
        <v>0.26529999999999998</v>
      </c>
      <c r="N703" s="91">
        <f t="shared" si="402"/>
        <v>0.20982999999999999</v>
      </c>
      <c r="O703" s="91">
        <f t="shared" si="402"/>
        <v>0.10556</v>
      </c>
      <c r="P703" s="91">
        <f t="shared" si="402"/>
        <v>0.16693</v>
      </c>
      <c r="Q703" s="91">
        <f t="shared" si="402"/>
        <v>0.12331</v>
      </c>
      <c r="R703" s="91">
        <f t="shared" si="402"/>
        <v>0.18148</v>
      </c>
      <c r="S703" s="91">
        <f t="shared" si="402"/>
        <v>0.27778000000000003</v>
      </c>
      <c r="T703" s="91">
        <f t="shared" si="402"/>
        <v>0.39076</v>
      </c>
      <c r="U703" s="91">
        <f t="shared" si="402"/>
        <v>0.36287999999999998</v>
      </c>
      <c r="V703" s="91">
        <f t="shared" si="402"/>
        <v>0.32083</v>
      </c>
      <c r="W703" s="91">
        <f t="shared" si="402"/>
        <v>0.17469000000000001</v>
      </c>
      <c r="X703" s="91">
        <f t="shared" si="402"/>
        <v>1.3050000000000001E-2</v>
      </c>
      <c r="Y703" s="91">
        <f t="shared" si="402"/>
        <v>0</v>
      </c>
      <c r="Z703" s="91">
        <f t="shared" si="402"/>
        <v>0</v>
      </c>
      <c r="AA703" s="91">
        <f t="shared" si="402"/>
        <v>0</v>
      </c>
    </row>
    <row r="704" spans="1:27" ht="12.75" customHeight="1" outlineLevel="1" x14ac:dyDescent="0.2">
      <c r="A704" s="99" t="s">
        <v>2339</v>
      </c>
      <c r="B704" s="63" t="s">
        <v>238</v>
      </c>
      <c r="C704" s="43" t="s">
        <v>79</v>
      </c>
      <c r="D704" s="44">
        <v>0</v>
      </c>
      <c r="E704" s="44">
        <v>0</v>
      </c>
      <c r="F704" s="44">
        <v>0</v>
      </c>
      <c r="G704" s="44">
        <v>21.22</v>
      </c>
      <c r="H704" s="44">
        <v>0</v>
      </c>
      <c r="I704" s="44">
        <v>0</v>
      </c>
      <c r="J704" s="44">
        <v>0</v>
      </c>
      <c r="K704" s="44">
        <v>0</v>
      </c>
      <c r="L704" s="44">
        <v>234.13</v>
      </c>
      <c r="M704" s="44">
        <v>265.3</v>
      </c>
      <c r="N704" s="44">
        <v>209.83</v>
      </c>
      <c r="O704" s="44">
        <v>105.56</v>
      </c>
      <c r="P704" s="44">
        <v>166.93</v>
      </c>
      <c r="Q704" s="44">
        <v>123.31</v>
      </c>
      <c r="R704" s="44">
        <v>181.48</v>
      </c>
      <c r="S704" s="44">
        <v>277.77999999999997</v>
      </c>
      <c r="T704" s="44">
        <v>390.76</v>
      </c>
      <c r="U704" s="44">
        <v>362.88</v>
      </c>
      <c r="V704" s="44">
        <v>320.83</v>
      </c>
      <c r="W704" s="44">
        <v>174.69</v>
      </c>
      <c r="X704" s="44">
        <v>13.05</v>
      </c>
      <c r="Y704" s="44">
        <v>0</v>
      </c>
      <c r="Z704" s="44">
        <v>0</v>
      </c>
      <c r="AA704" s="44">
        <v>0</v>
      </c>
    </row>
    <row r="705" spans="1:27" x14ac:dyDescent="0.2">
      <c r="B705" s="101" t="s">
        <v>392</v>
      </c>
    </row>
    <row r="706" spans="1:27" x14ac:dyDescent="0.2">
      <c r="B706" s="101" t="s">
        <v>392</v>
      </c>
    </row>
    <row r="707" spans="1:27" x14ac:dyDescent="0.2">
      <c r="A707" s="175" t="s">
        <v>2340</v>
      </c>
      <c r="B707" s="176"/>
      <c r="C707" s="176"/>
      <c r="D707" s="176"/>
      <c r="E707" s="176"/>
      <c r="F707" s="176"/>
      <c r="G707" s="176"/>
      <c r="H707" s="176"/>
      <c r="I707" s="176"/>
      <c r="J707" s="176"/>
      <c r="K707" s="176"/>
      <c r="L707" s="176"/>
      <c r="M707" s="176"/>
      <c r="N707" s="176"/>
      <c r="O707" s="176"/>
      <c r="P707" s="176"/>
      <c r="Q707" s="176"/>
      <c r="R707" s="176"/>
      <c r="S707" s="176"/>
      <c r="T707" s="176"/>
      <c r="U707" s="176"/>
      <c r="V707" s="176"/>
      <c r="W707" s="176"/>
      <c r="X707" s="176"/>
      <c r="Y707" s="176"/>
      <c r="Z707" s="176"/>
      <c r="AA707" s="177"/>
    </row>
    <row r="708" spans="1:27" ht="25.5" x14ac:dyDescent="0.2">
      <c r="A708" s="26" t="s">
        <v>64</v>
      </c>
      <c r="B708" s="27" t="s">
        <v>210</v>
      </c>
      <c r="C708" s="26" t="s">
        <v>211</v>
      </c>
      <c r="D708" s="27" t="s">
        <v>212</v>
      </c>
      <c r="E708" s="27" t="s">
        <v>213</v>
      </c>
      <c r="F708" s="27" t="s">
        <v>214</v>
      </c>
      <c r="G708" s="27" t="s">
        <v>215</v>
      </c>
      <c r="H708" s="27" t="s">
        <v>216</v>
      </c>
      <c r="I708" s="27" t="s">
        <v>217</v>
      </c>
      <c r="J708" s="27" t="s">
        <v>218</v>
      </c>
      <c r="K708" s="27" t="s">
        <v>219</v>
      </c>
      <c r="L708" s="27" t="s">
        <v>220</v>
      </c>
      <c r="M708" s="27" t="s">
        <v>221</v>
      </c>
      <c r="N708" s="27" t="s">
        <v>222</v>
      </c>
      <c r="O708" s="27" t="s">
        <v>223</v>
      </c>
      <c r="P708" s="27" t="s">
        <v>224</v>
      </c>
      <c r="Q708" s="27" t="s">
        <v>225</v>
      </c>
      <c r="R708" s="27" t="s">
        <v>226</v>
      </c>
      <c r="S708" s="27" t="s">
        <v>227</v>
      </c>
      <c r="T708" s="27" t="s">
        <v>228</v>
      </c>
      <c r="U708" s="27" t="s">
        <v>229</v>
      </c>
      <c r="V708" s="27" t="s">
        <v>230</v>
      </c>
      <c r="W708" s="27" t="s">
        <v>231</v>
      </c>
      <c r="X708" s="27" t="s">
        <v>232</v>
      </c>
      <c r="Y708" s="27" t="s">
        <v>233</v>
      </c>
      <c r="Z708" s="27" t="s">
        <v>234</v>
      </c>
      <c r="AA708" s="27" t="s">
        <v>235</v>
      </c>
    </row>
    <row r="709" spans="1:27" x14ac:dyDescent="0.2">
      <c r="A709" s="98" t="s">
        <v>2341</v>
      </c>
      <c r="B709" s="28" t="str">
        <f>"01"&amp;"."&amp;$B$800&amp;"."&amp;$B$801</f>
        <v>01.12.2023</v>
      </c>
      <c r="C709" s="90" t="s">
        <v>76</v>
      </c>
      <c r="D709" s="91">
        <f>ROUND((D710)/1000,5)</f>
        <v>9.6949999999999995E-2</v>
      </c>
      <c r="E709" s="91">
        <f t="shared" ref="E709:AA709" si="403">ROUND((E710)/1000,5)</f>
        <v>0.13769999999999999</v>
      </c>
      <c r="F709" s="91">
        <f t="shared" si="403"/>
        <v>0.11027000000000001</v>
      </c>
      <c r="G709" s="91">
        <f t="shared" si="403"/>
        <v>2.445E-2</v>
      </c>
      <c r="H709" s="91">
        <f t="shared" si="403"/>
        <v>0</v>
      </c>
      <c r="I709" s="91">
        <f t="shared" si="403"/>
        <v>0</v>
      </c>
      <c r="J709" s="91">
        <f t="shared" si="403"/>
        <v>0</v>
      </c>
      <c r="K709" s="91">
        <f t="shared" si="403"/>
        <v>0</v>
      </c>
      <c r="L709" s="91">
        <f t="shared" si="403"/>
        <v>0</v>
      </c>
      <c r="M709" s="91">
        <f t="shared" si="403"/>
        <v>1.41E-3</v>
      </c>
      <c r="N709" s="91">
        <f t="shared" si="403"/>
        <v>0</v>
      </c>
      <c r="O709" s="91">
        <f t="shared" si="403"/>
        <v>1.601E-2</v>
      </c>
      <c r="P709" s="91">
        <f t="shared" si="403"/>
        <v>2.8E-3</v>
      </c>
      <c r="Q709" s="91">
        <f t="shared" si="403"/>
        <v>1.985E-2</v>
      </c>
      <c r="R709" s="91">
        <f t="shared" si="403"/>
        <v>1.3729999999999999E-2</v>
      </c>
      <c r="S709" s="91">
        <f t="shared" si="403"/>
        <v>0.11479</v>
      </c>
      <c r="T709" s="91">
        <f t="shared" si="403"/>
        <v>0</v>
      </c>
      <c r="U709" s="91">
        <f t="shared" si="403"/>
        <v>0</v>
      </c>
      <c r="V709" s="91">
        <f t="shared" si="403"/>
        <v>8.9999999999999993E-3</v>
      </c>
      <c r="W709" s="91">
        <f t="shared" si="403"/>
        <v>4.2450000000000002E-2</v>
      </c>
      <c r="X709" s="91">
        <f t="shared" si="403"/>
        <v>0.17366000000000001</v>
      </c>
      <c r="Y709" s="91">
        <f t="shared" si="403"/>
        <v>0.23529</v>
      </c>
      <c r="Z709" s="91">
        <f t="shared" si="403"/>
        <v>0.12542</v>
      </c>
      <c r="AA709" s="91">
        <f t="shared" si="403"/>
        <v>0.3095</v>
      </c>
    </row>
    <row r="710" spans="1:27" ht="12.75" customHeight="1" outlineLevel="1" x14ac:dyDescent="0.2">
      <c r="A710" s="99" t="s">
        <v>2342</v>
      </c>
      <c r="B710" s="63" t="s">
        <v>238</v>
      </c>
      <c r="C710" s="43" t="s">
        <v>79</v>
      </c>
      <c r="D710" s="44">
        <v>96.95</v>
      </c>
      <c r="E710" s="44">
        <v>137.69999999999999</v>
      </c>
      <c r="F710" s="44">
        <v>110.27</v>
      </c>
      <c r="G710" s="44">
        <v>24.45</v>
      </c>
      <c r="H710" s="44">
        <v>0</v>
      </c>
      <c r="I710" s="44">
        <v>0</v>
      </c>
      <c r="J710" s="44">
        <v>0</v>
      </c>
      <c r="K710" s="44">
        <v>0</v>
      </c>
      <c r="L710" s="44">
        <v>0</v>
      </c>
      <c r="M710" s="44">
        <v>1.41</v>
      </c>
      <c r="N710" s="44">
        <v>0</v>
      </c>
      <c r="O710" s="44">
        <v>16.010000000000002</v>
      </c>
      <c r="P710" s="44">
        <v>2.8</v>
      </c>
      <c r="Q710" s="44">
        <v>19.850000000000001</v>
      </c>
      <c r="R710" s="44">
        <v>13.73</v>
      </c>
      <c r="S710" s="44">
        <v>114.79</v>
      </c>
      <c r="T710" s="44">
        <v>0</v>
      </c>
      <c r="U710" s="44">
        <v>0</v>
      </c>
      <c r="V710" s="44">
        <v>9</v>
      </c>
      <c r="W710" s="44">
        <v>42.45</v>
      </c>
      <c r="X710" s="44">
        <v>173.66</v>
      </c>
      <c r="Y710" s="44">
        <v>235.29</v>
      </c>
      <c r="Z710" s="44">
        <v>125.42</v>
      </c>
      <c r="AA710" s="44">
        <v>309.5</v>
      </c>
    </row>
    <row r="711" spans="1:27" x14ac:dyDescent="0.2">
      <c r="A711" s="98" t="s">
        <v>2343</v>
      </c>
      <c r="B711" s="28" t="str">
        <f>"02"&amp;"."&amp;$B$800&amp;"."&amp;$B$801</f>
        <v>02.12.2023</v>
      </c>
      <c r="C711" s="90" t="s">
        <v>76</v>
      </c>
      <c r="D711" s="91">
        <f>ROUND((D712)/1000,5)</f>
        <v>0.1368</v>
      </c>
      <c r="E711" s="91">
        <f t="shared" ref="E711:AA711" si="404">ROUND((E712)/1000,5)</f>
        <v>0.12209</v>
      </c>
      <c r="F711" s="91">
        <f t="shared" si="404"/>
        <v>4.6890000000000001E-2</v>
      </c>
      <c r="G711" s="91">
        <f t="shared" si="404"/>
        <v>0</v>
      </c>
      <c r="H711" s="91">
        <f t="shared" si="404"/>
        <v>0</v>
      </c>
      <c r="I711" s="91">
        <f t="shared" si="404"/>
        <v>0</v>
      </c>
      <c r="J711" s="91">
        <f t="shared" si="404"/>
        <v>0</v>
      </c>
      <c r="K711" s="91">
        <f t="shared" si="404"/>
        <v>0</v>
      </c>
      <c r="L711" s="91">
        <f t="shared" si="404"/>
        <v>0</v>
      </c>
      <c r="M711" s="91">
        <f t="shared" si="404"/>
        <v>0</v>
      </c>
      <c r="N711" s="91">
        <f t="shared" si="404"/>
        <v>0</v>
      </c>
      <c r="O711" s="91">
        <f t="shared" si="404"/>
        <v>0</v>
      </c>
      <c r="P711" s="91">
        <f t="shared" si="404"/>
        <v>0</v>
      </c>
      <c r="Q711" s="91">
        <f t="shared" si="404"/>
        <v>0</v>
      </c>
      <c r="R711" s="91">
        <f t="shared" si="404"/>
        <v>0</v>
      </c>
      <c r="S711" s="91">
        <f t="shared" si="404"/>
        <v>0</v>
      </c>
      <c r="T711" s="91">
        <f t="shared" si="404"/>
        <v>0</v>
      </c>
      <c r="U711" s="91">
        <f t="shared" si="404"/>
        <v>0</v>
      </c>
      <c r="V711" s="91">
        <f t="shared" si="404"/>
        <v>0</v>
      </c>
      <c r="W711" s="91">
        <f t="shared" si="404"/>
        <v>0</v>
      </c>
      <c r="X711" s="91">
        <f t="shared" si="404"/>
        <v>0</v>
      </c>
      <c r="Y711" s="91">
        <f t="shared" si="404"/>
        <v>0.25445000000000001</v>
      </c>
      <c r="Z711" s="91">
        <f t="shared" si="404"/>
        <v>0.26513999999999999</v>
      </c>
      <c r="AA711" s="91">
        <f t="shared" si="404"/>
        <v>0.16259000000000001</v>
      </c>
    </row>
    <row r="712" spans="1:27" ht="12.75" customHeight="1" outlineLevel="1" x14ac:dyDescent="0.2">
      <c r="A712" s="99" t="s">
        <v>2344</v>
      </c>
      <c r="B712" s="63" t="s">
        <v>238</v>
      </c>
      <c r="C712" s="43" t="s">
        <v>79</v>
      </c>
      <c r="D712" s="44">
        <v>136.80000000000001</v>
      </c>
      <c r="E712" s="44">
        <v>122.09</v>
      </c>
      <c r="F712" s="44">
        <v>46.89</v>
      </c>
      <c r="G712" s="44">
        <v>0</v>
      </c>
      <c r="H712" s="44">
        <v>0</v>
      </c>
      <c r="I712" s="44">
        <v>0</v>
      </c>
      <c r="J712" s="44">
        <v>0</v>
      </c>
      <c r="K712" s="44">
        <v>0</v>
      </c>
      <c r="L712" s="44">
        <v>0</v>
      </c>
      <c r="M712" s="44">
        <v>0</v>
      </c>
      <c r="N712" s="44">
        <v>0</v>
      </c>
      <c r="O712" s="44">
        <v>0</v>
      </c>
      <c r="P712" s="44">
        <v>0</v>
      </c>
      <c r="Q712" s="44">
        <v>0</v>
      </c>
      <c r="R712" s="44">
        <v>0</v>
      </c>
      <c r="S712" s="44">
        <v>0</v>
      </c>
      <c r="T712" s="44">
        <v>0</v>
      </c>
      <c r="U712" s="44">
        <v>0</v>
      </c>
      <c r="V712" s="44">
        <v>0</v>
      </c>
      <c r="W712" s="44">
        <v>0</v>
      </c>
      <c r="X712" s="44">
        <v>0</v>
      </c>
      <c r="Y712" s="44">
        <v>254.45</v>
      </c>
      <c r="Z712" s="44">
        <v>265.14</v>
      </c>
      <c r="AA712" s="44">
        <v>162.59</v>
      </c>
    </row>
    <row r="713" spans="1:27" x14ac:dyDescent="0.2">
      <c r="A713" s="98" t="s">
        <v>2345</v>
      </c>
      <c r="B713" s="28" t="str">
        <f>"03"&amp;"."&amp;$B$800&amp;"."&amp;$B$801</f>
        <v>03.12.2023</v>
      </c>
      <c r="C713" s="90" t="s">
        <v>76</v>
      </c>
      <c r="D713" s="91">
        <f>ROUND((D714)/1000,5)</f>
        <v>1.7569999999999999E-2</v>
      </c>
      <c r="E713" s="91">
        <f t="shared" ref="E713:AA713" si="405">ROUND((E714)/1000,5)</f>
        <v>7.8070000000000001E-2</v>
      </c>
      <c r="F713" s="91">
        <f t="shared" si="405"/>
        <v>6.8930000000000005E-2</v>
      </c>
      <c r="G713" s="91">
        <f t="shared" si="405"/>
        <v>0.11486</v>
      </c>
      <c r="H713" s="91">
        <f t="shared" si="405"/>
        <v>2.589E-2</v>
      </c>
      <c r="I713" s="91">
        <f t="shared" si="405"/>
        <v>0</v>
      </c>
      <c r="J713" s="91">
        <f t="shared" si="405"/>
        <v>0</v>
      </c>
      <c r="K713" s="91">
        <f t="shared" si="405"/>
        <v>0</v>
      </c>
      <c r="L713" s="91">
        <f t="shared" si="405"/>
        <v>9.1639999999999999E-2</v>
      </c>
      <c r="M713" s="91">
        <f t="shared" si="405"/>
        <v>0</v>
      </c>
      <c r="N713" s="91">
        <f t="shared" si="405"/>
        <v>2.147E-2</v>
      </c>
      <c r="O713" s="91">
        <f t="shared" si="405"/>
        <v>0</v>
      </c>
      <c r="P713" s="91">
        <f t="shared" si="405"/>
        <v>1.039E-2</v>
      </c>
      <c r="Q713" s="91">
        <f t="shared" si="405"/>
        <v>0</v>
      </c>
      <c r="R713" s="91">
        <f t="shared" si="405"/>
        <v>0</v>
      </c>
      <c r="S713" s="91">
        <f t="shared" si="405"/>
        <v>0</v>
      </c>
      <c r="T713" s="91">
        <f t="shared" si="405"/>
        <v>0</v>
      </c>
      <c r="U713" s="91">
        <f t="shared" si="405"/>
        <v>2.81E-3</v>
      </c>
      <c r="V713" s="91">
        <f t="shared" si="405"/>
        <v>2.3400000000000001E-3</v>
      </c>
      <c r="W713" s="91">
        <f t="shared" si="405"/>
        <v>0.24248</v>
      </c>
      <c r="X713" s="91">
        <f t="shared" si="405"/>
        <v>0.22508</v>
      </c>
      <c r="Y713" s="91">
        <f t="shared" si="405"/>
        <v>0.28560000000000002</v>
      </c>
      <c r="Z713" s="91">
        <f t="shared" si="405"/>
        <v>0.16747000000000001</v>
      </c>
      <c r="AA713" s="91">
        <f t="shared" si="405"/>
        <v>0.21278</v>
      </c>
    </row>
    <row r="714" spans="1:27" ht="12.75" customHeight="1" outlineLevel="1" x14ac:dyDescent="0.2">
      <c r="A714" s="99" t="s">
        <v>2346</v>
      </c>
      <c r="B714" s="63" t="s">
        <v>238</v>
      </c>
      <c r="C714" s="43" t="s">
        <v>79</v>
      </c>
      <c r="D714" s="44">
        <v>17.57</v>
      </c>
      <c r="E714" s="44">
        <v>78.069999999999993</v>
      </c>
      <c r="F714" s="44">
        <v>68.930000000000007</v>
      </c>
      <c r="G714" s="44">
        <v>114.86</v>
      </c>
      <c r="H714" s="44">
        <v>25.89</v>
      </c>
      <c r="I714" s="44">
        <v>0</v>
      </c>
      <c r="J714" s="44">
        <v>0</v>
      </c>
      <c r="K714" s="44">
        <v>0</v>
      </c>
      <c r="L714" s="44">
        <v>91.64</v>
      </c>
      <c r="M714" s="44">
        <v>0</v>
      </c>
      <c r="N714" s="44">
        <v>21.47</v>
      </c>
      <c r="O714" s="44">
        <v>0</v>
      </c>
      <c r="P714" s="44">
        <v>10.39</v>
      </c>
      <c r="Q714" s="44">
        <v>0</v>
      </c>
      <c r="R714" s="44">
        <v>0</v>
      </c>
      <c r="S714" s="44">
        <v>0</v>
      </c>
      <c r="T714" s="44">
        <v>0</v>
      </c>
      <c r="U714" s="44">
        <v>2.81</v>
      </c>
      <c r="V714" s="44">
        <v>2.34</v>
      </c>
      <c r="W714" s="44">
        <v>242.48</v>
      </c>
      <c r="X714" s="44">
        <v>225.08</v>
      </c>
      <c r="Y714" s="44">
        <v>285.60000000000002</v>
      </c>
      <c r="Z714" s="44">
        <v>167.47</v>
      </c>
      <c r="AA714" s="44">
        <v>212.78</v>
      </c>
    </row>
    <row r="715" spans="1:27" x14ac:dyDescent="0.2">
      <c r="A715" s="98" t="s">
        <v>2347</v>
      </c>
      <c r="B715" s="28" t="str">
        <f>"04"&amp;"."&amp;$B$800&amp;"."&amp;$B$801</f>
        <v>04.12.2023</v>
      </c>
      <c r="C715" s="90" t="s">
        <v>76</v>
      </c>
      <c r="D715" s="91">
        <f>ROUND((D716)/1000,5)</f>
        <v>3.789E-2</v>
      </c>
      <c r="E715" s="91">
        <f t="shared" ref="E715:AA715" si="406">ROUND((E716)/1000,5)</f>
        <v>6.8099999999999994E-2</v>
      </c>
      <c r="F715" s="91">
        <f t="shared" si="406"/>
        <v>2.58E-2</v>
      </c>
      <c r="G715" s="91">
        <f t="shared" si="406"/>
        <v>1.9269999999999999E-2</v>
      </c>
      <c r="H715" s="91">
        <f t="shared" si="406"/>
        <v>0</v>
      </c>
      <c r="I715" s="91">
        <f t="shared" si="406"/>
        <v>0</v>
      </c>
      <c r="J715" s="91">
        <f t="shared" si="406"/>
        <v>0</v>
      </c>
      <c r="K715" s="91">
        <f t="shared" si="406"/>
        <v>0</v>
      </c>
      <c r="L715" s="91">
        <f t="shared" si="406"/>
        <v>0</v>
      </c>
      <c r="M715" s="91">
        <f t="shared" si="406"/>
        <v>3.9949999999999999E-2</v>
      </c>
      <c r="N715" s="91">
        <f t="shared" si="406"/>
        <v>0</v>
      </c>
      <c r="O715" s="91">
        <f t="shared" si="406"/>
        <v>0</v>
      </c>
      <c r="P715" s="91">
        <f t="shared" si="406"/>
        <v>0</v>
      </c>
      <c r="Q715" s="91">
        <f t="shared" si="406"/>
        <v>8.5959999999999995E-2</v>
      </c>
      <c r="R715" s="91">
        <f t="shared" si="406"/>
        <v>0.10199999999999999</v>
      </c>
      <c r="S715" s="91">
        <f t="shared" si="406"/>
        <v>0.16445000000000001</v>
      </c>
      <c r="T715" s="91">
        <f t="shared" si="406"/>
        <v>3.2050000000000002E-2</v>
      </c>
      <c r="U715" s="91">
        <f t="shared" si="406"/>
        <v>0.16678000000000001</v>
      </c>
      <c r="V715" s="91">
        <f t="shared" si="406"/>
        <v>0.16475000000000001</v>
      </c>
      <c r="W715" s="91">
        <f t="shared" si="406"/>
        <v>0.26696999999999999</v>
      </c>
      <c r="X715" s="91">
        <f t="shared" si="406"/>
        <v>0.30130000000000001</v>
      </c>
      <c r="Y715" s="91">
        <f t="shared" si="406"/>
        <v>0.19228999999999999</v>
      </c>
      <c r="Z715" s="91">
        <f t="shared" si="406"/>
        <v>0.11935999999999999</v>
      </c>
      <c r="AA715" s="91">
        <f t="shared" si="406"/>
        <v>4.3249999999999997E-2</v>
      </c>
    </row>
    <row r="716" spans="1:27" ht="12.75" customHeight="1" outlineLevel="1" x14ac:dyDescent="0.2">
      <c r="A716" s="99" t="s">
        <v>2348</v>
      </c>
      <c r="B716" s="63" t="s">
        <v>238</v>
      </c>
      <c r="C716" s="43" t="s">
        <v>79</v>
      </c>
      <c r="D716" s="44">
        <v>37.89</v>
      </c>
      <c r="E716" s="44">
        <v>68.099999999999994</v>
      </c>
      <c r="F716" s="44">
        <v>25.8</v>
      </c>
      <c r="G716" s="44">
        <v>19.27</v>
      </c>
      <c r="H716" s="44">
        <v>0</v>
      </c>
      <c r="I716" s="44">
        <v>0</v>
      </c>
      <c r="J716" s="44">
        <v>0</v>
      </c>
      <c r="K716" s="44">
        <v>0</v>
      </c>
      <c r="L716" s="44">
        <v>0</v>
      </c>
      <c r="M716" s="44">
        <v>39.950000000000003</v>
      </c>
      <c r="N716" s="44">
        <v>0</v>
      </c>
      <c r="O716" s="44">
        <v>0</v>
      </c>
      <c r="P716" s="44">
        <v>0</v>
      </c>
      <c r="Q716" s="44">
        <v>85.96</v>
      </c>
      <c r="R716" s="44">
        <v>102</v>
      </c>
      <c r="S716" s="44">
        <v>164.45</v>
      </c>
      <c r="T716" s="44">
        <v>32.049999999999997</v>
      </c>
      <c r="U716" s="44">
        <v>166.78</v>
      </c>
      <c r="V716" s="44">
        <v>164.75</v>
      </c>
      <c r="W716" s="44">
        <v>266.97000000000003</v>
      </c>
      <c r="X716" s="44">
        <v>301.3</v>
      </c>
      <c r="Y716" s="44">
        <v>192.29</v>
      </c>
      <c r="Z716" s="44">
        <v>119.36</v>
      </c>
      <c r="AA716" s="44">
        <v>43.25</v>
      </c>
    </row>
    <row r="717" spans="1:27" x14ac:dyDescent="0.2">
      <c r="A717" s="98" t="s">
        <v>2349</v>
      </c>
      <c r="B717" s="28" t="str">
        <f>"05"&amp;"."&amp;$B$800&amp;"."&amp;$B$801</f>
        <v>05.12.2023</v>
      </c>
      <c r="C717" s="90" t="s">
        <v>76</v>
      </c>
      <c r="D717" s="91">
        <f>ROUND((D718)/1000,5)</f>
        <v>0.11827</v>
      </c>
      <c r="E717" s="91">
        <f t="shared" ref="E717:AA717" si="407">ROUND((E718)/1000,5)</f>
        <v>9.8549999999999999E-2</v>
      </c>
      <c r="F717" s="91">
        <f t="shared" si="407"/>
        <v>3.3959999999999997E-2</v>
      </c>
      <c r="G717" s="91">
        <f t="shared" si="407"/>
        <v>0</v>
      </c>
      <c r="H717" s="91">
        <f t="shared" si="407"/>
        <v>0</v>
      </c>
      <c r="I717" s="91">
        <f t="shared" si="407"/>
        <v>0</v>
      </c>
      <c r="J717" s="91">
        <f t="shared" si="407"/>
        <v>0</v>
      </c>
      <c r="K717" s="91">
        <f t="shared" si="407"/>
        <v>0</v>
      </c>
      <c r="L717" s="91">
        <f t="shared" si="407"/>
        <v>0</v>
      </c>
      <c r="M717" s="91">
        <f t="shared" si="407"/>
        <v>0</v>
      </c>
      <c r="N717" s="91">
        <f t="shared" si="407"/>
        <v>0</v>
      </c>
      <c r="O717" s="91">
        <f t="shared" si="407"/>
        <v>7.646E-2</v>
      </c>
      <c r="P717" s="91">
        <f t="shared" si="407"/>
        <v>3.0599999999999999E-2</v>
      </c>
      <c r="Q717" s="91">
        <f t="shared" si="407"/>
        <v>1.7350000000000001E-2</v>
      </c>
      <c r="R717" s="91">
        <f t="shared" si="407"/>
        <v>2.351E-2</v>
      </c>
      <c r="S717" s="91">
        <f t="shared" si="407"/>
        <v>6.8700000000000002E-3</v>
      </c>
      <c r="T717" s="91">
        <f t="shared" si="407"/>
        <v>0</v>
      </c>
      <c r="U717" s="91">
        <f t="shared" si="407"/>
        <v>1.201E-2</v>
      </c>
      <c r="V717" s="91">
        <f t="shared" si="407"/>
        <v>8.5779999999999995E-2</v>
      </c>
      <c r="W717" s="91">
        <f t="shared" si="407"/>
        <v>0.16405</v>
      </c>
      <c r="X717" s="91">
        <f t="shared" si="407"/>
        <v>0.184</v>
      </c>
      <c r="Y717" s="91">
        <f t="shared" si="407"/>
        <v>0.40075</v>
      </c>
      <c r="Z717" s="91">
        <f t="shared" si="407"/>
        <v>0.21185000000000001</v>
      </c>
      <c r="AA717" s="91">
        <f t="shared" si="407"/>
        <v>0.67518999999999996</v>
      </c>
    </row>
    <row r="718" spans="1:27" ht="12.75" customHeight="1" outlineLevel="1" x14ac:dyDescent="0.2">
      <c r="A718" s="99" t="s">
        <v>2350</v>
      </c>
      <c r="B718" s="63" t="s">
        <v>238</v>
      </c>
      <c r="C718" s="43" t="s">
        <v>79</v>
      </c>
      <c r="D718" s="44">
        <v>118.27</v>
      </c>
      <c r="E718" s="44">
        <v>98.55</v>
      </c>
      <c r="F718" s="44">
        <v>33.96</v>
      </c>
      <c r="G718" s="44">
        <v>0</v>
      </c>
      <c r="H718" s="44">
        <v>0</v>
      </c>
      <c r="I718" s="44">
        <v>0</v>
      </c>
      <c r="J718" s="44">
        <v>0</v>
      </c>
      <c r="K718" s="44">
        <v>0</v>
      </c>
      <c r="L718" s="44">
        <v>0</v>
      </c>
      <c r="M718" s="44">
        <v>0</v>
      </c>
      <c r="N718" s="44">
        <v>0</v>
      </c>
      <c r="O718" s="44">
        <v>76.459999999999994</v>
      </c>
      <c r="P718" s="44">
        <v>30.6</v>
      </c>
      <c r="Q718" s="44">
        <v>17.350000000000001</v>
      </c>
      <c r="R718" s="44">
        <v>23.51</v>
      </c>
      <c r="S718" s="44">
        <v>6.87</v>
      </c>
      <c r="T718" s="44">
        <v>0</v>
      </c>
      <c r="U718" s="44">
        <v>12.01</v>
      </c>
      <c r="V718" s="44">
        <v>85.78</v>
      </c>
      <c r="W718" s="44">
        <v>164.05</v>
      </c>
      <c r="X718" s="44">
        <v>184</v>
      </c>
      <c r="Y718" s="44">
        <v>400.75</v>
      </c>
      <c r="Z718" s="44">
        <v>211.85</v>
      </c>
      <c r="AA718" s="44">
        <v>675.19</v>
      </c>
    </row>
    <row r="719" spans="1:27" x14ac:dyDescent="0.2">
      <c r="A719" s="98" t="s">
        <v>2351</v>
      </c>
      <c r="B719" s="28" t="str">
        <f>"06"&amp;"."&amp;$B$800&amp;"."&amp;$B$801</f>
        <v>06.12.2023</v>
      </c>
      <c r="C719" s="90" t="s">
        <v>76</v>
      </c>
      <c r="D719" s="91">
        <f>ROUND((D720)/1000,5)</f>
        <v>0.13739999999999999</v>
      </c>
      <c r="E719" s="91">
        <f t="shared" ref="E719:AA719" si="408">ROUND((E720)/1000,5)</f>
        <v>0.12282999999999999</v>
      </c>
      <c r="F719" s="91">
        <f t="shared" si="408"/>
        <v>9.5140000000000002E-2</v>
      </c>
      <c r="G719" s="91">
        <f t="shared" si="408"/>
        <v>3.3649999999999999E-2</v>
      </c>
      <c r="H719" s="91">
        <f t="shared" si="408"/>
        <v>0</v>
      </c>
      <c r="I719" s="91">
        <f t="shared" si="408"/>
        <v>0</v>
      </c>
      <c r="J719" s="91">
        <f t="shared" si="408"/>
        <v>0</v>
      </c>
      <c r="K719" s="91">
        <f t="shared" si="408"/>
        <v>0</v>
      </c>
      <c r="L719" s="91">
        <f t="shared" si="408"/>
        <v>0</v>
      </c>
      <c r="M719" s="91">
        <f t="shared" si="408"/>
        <v>8.4700000000000001E-3</v>
      </c>
      <c r="N719" s="91">
        <f t="shared" si="408"/>
        <v>0.11133999999999999</v>
      </c>
      <c r="O719" s="91">
        <f t="shared" si="408"/>
        <v>9.0050000000000005E-2</v>
      </c>
      <c r="P719" s="91">
        <f t="shared" si="408"/>
        <v>3.313E-2</v>
      </c>
      <c r="Q719" s="91">
        <f t="shared" si="408"/>
        <v>3.4520000000000002E-2</v>
      </c>
      <c r="R719" s="91">
        <f t="shared" si="408"/>
        <v>1.6000000000000001E-3</v>
      </c>
      <c r="S719" s="91">
        <f t="shared" si="408"/>
        <v>6.2719999999999998E-2</v>
      </c>
      <c r="T719" s="91">
        <f t="shared" si="408"/>
        <v>0.13403000000000001</v>
      </c>
      <c r="U719" s="91">
        <f t="shared" si="408"/>
        <v>8.1589999999999996E-2</v>
      </c>
      <c r="V719" s="91">
        <f t="shared" si="408"/>
        <v>0.23945</v>
      </c>
      <c r="W719" s="91">
        <f t="shared" si="408"/>
        <v>0.18393999999999999</v>
      </c>
      <c r="X719" s="91">
        <f t="shared" si="408"/>
        <v>0.15185999999999999</v>
      </c>
      <c r="Y719" s="91">
        <f t="shared" si="408"/>
        <v>0.37134</v>
      </c>
      <c r="Z719" s="91">
        <f t="shared" si="408"/>
        <v>0.27997</v>
      </c>
      <c r="AA719" s="91">
        <f t="shared" si="408"/>
        <v>0.47886000000000001</v>
      </c>
    </row>
    <row r="720" spans="1:27" ht="12.75" customHeight="1" outlineLevel="1" x14ac:dyDescent="0.2">
      <c r="A720" s="99" t="s">
        <v>2352</v>
      </c>
      <c r="B720" s="63" t="s">
        <v>238</v>
      </c>
      <c r="C720" s="43" t="s">
        <v>79</v>
      </c>
      <c r="D720" s="44">
        <v>137.4</v>
      </c>
      <c r="E720" s="44">
        <v>122.83</v>
      </c>
      <c r="F720" s="44">
        <v>95.14</v>
      </c>
      <c r="G720" s="44">
        <v>33.65</v>
      </c>
      <c r="H720" s="44">
        <v>0</v>
      </c>
      <c r="I720" s="44">
        <v>0</v>
      </c>
      <c r="J720" s="44">
        <v>0</v>
      </c>
      <c r="K720" s="44">
        <v>0</v>
      </c>
      <c r="L720" s="44">
        <v>0</v>
      </c>
      <c r="M720" s="44">
        <v>8.4700000000000006</v>
      </c>
      <c r="N720" s="44">
        <v>111.34</v>
      </c>
      <c r="O720" s="44">
        <v>90.05</v>
      </c>
      <c r="P720" s="44">
        <v>33.130000000000003</v>
      </c>
      <c r="Q720" s="44">
        <v>34.520000000000003</v>
      </c>
      <c r="R720" s="44">
        <v>1.6</v>
      </c>
      <c r="S720" s="44">
        <v>62.72</v>
      </c>
      <c r="T720" s="44">
        <v>134.03</v>
      </c>
      <c r="U720" s="44">
        <v>81.59</v>
      </c>
      <c r="V720" s="44">
        <v>239.45</v>
      </c>
      <c r="W720" s="44">
        <v>183.94</v>
      </c>
      <c r="X720" s="44">
        <v>151.86000000000001</v>
      </c>
      <c r="Y720" s="44">
        <v>371.34</v>
      </c>
      <c r="Z720" s="44">
        <v>279.97000000000003</v>
      </c>
      <c r="AA720" s="44">
        <v>478.86</v>
      </c>
    </row>
    <row r="721" spans="1:27" x14ac:dyDescent="0.2">
      <c r="A721" s="98" t="s">
        <v>2353</v>
      </c>
      <c r="B721" s="28" t="str">
        <f>"07"&amp;"."&amp;$B$800&amp;"."&amp;$B$801</f>
        <v>07.12.2023</v>
      </c>
      <c r="C721" s="90" t="s">
        <v>76</v>
      </c>
      <c r="D721" s="91">
        <f>ROUND((D722)/1000,5)</f>
        <v>8.2830000000000001E-2</v>
      </c>
      <c r="E721" s="91">
        <f t="shared" ref="E721:AA721" si="409">ROUND((E722)/1000,5)</f>
        <v>5.8380000000000001E-2</v>
      </c>
      <c r="F721" s="91">
        <f t="shared" si="409"/>
        <v>0</v>
      </c>
      <c r="G721" s="91">
        <f t="shared" si="409"/>
        <v>0</v>
      </c>
      <c r="H721" s="91">
        <f t="shared" si="409"/>
        <v>0</v>
      </c>
      <c r="I721" s="91">
        <f t="shared" si="409"/>
        <v>0</v>
      </c>
      <c r="J721" s="91">
        <f t="shared" si="409"/>
        <v>0</v>
      </c>
      <c r="K721" s="91">
        <f t="shared" si="409"/>
        <v>0</v>
      </c>
      <c r="L721" s="91">
        <f t="shared" si="409"/>
        <v>0</v>
      </c>
      <c r="M721" s="91">
        <f t="shared" si="409"/>
        <v>9.58E-3</v>
      </c>
      <c r="N721" s="91">
        <f t="shared" si="409"/>
        <v>0.10448</v>
      </c>
      <c r="O721" s="91">
        <f t="shared" si="409"/>
        <v>0</v>
      </c>
      <c r="P721" s="91">
        <f t="shared" si="409"/>
        <v>0</v>
      </c>
      <c r="Q721" s="91">
        <f t="shared" si="409"/>
        <v>0</v>
      </c>
      <c r="R721" s="91">
        <f t="shared" si="409"/>
        <v>0</v>
      </c>
      <c r="S721" s="91">
        <f t="shared" si="409"/>
        <v>0</v>
      </c>
      <c r="T721" s="91">
        <f t="shared" si="409"/>
        <v>5.3240000000000003E-2</v>
      </c>
      <c r="U721" s="91">
        <f t="shared" si="409"/>
        <v>5.4629999999999998E-2</v>
      </c>
      <c r="V721" s="91">
        <f t="shared" si="409"/>
        <v>9.4890000000000002E-2</v>
      </c>
      <c r="W721" s="91">
        <f t="shared" si="409"/>
        <v>0</v>
      </c>
      <c r="X721" s="91">
        <f t="shared" si="409"/>
        <v>0</v>
      </c>
      <c r="Y721" s="91">
        <f t="shared" si="409"/>
        <v>1.644E-2</v>
      </c>
      <c r="Z721" s="91">
        <f t="shared" si="409"/>
        <v>3.0269999999999998E-2</v>
      </c>
      <c r="AA721" s="91">
        <f t="shared" si="409"/>
        <v>0.18775</v>
      </c>
    </row>
    <row r="722" spans="1:27" ht="12.75" customHeight="1" outlineLevel="1" x14ac:dyDescent="0.2">
      <c r="A722" s="99" t="s">
        <v>2354</v>
      </c>
      <c r="B722" s="63" t="s">
        <v>238</v>
      </c>
      <c r="C722" s="43" t="s">
        <v>79</v>
      </c>
      <c r="D722" s="44">
        <v>82.83</v>
      </c>
      <c r="E722" s="44">
        <v>58.38</v>
      </c>
      <c r="F722" s="44">
        <v>0</v>
      </c>
      <c r="G722" s="44">
        <v>0</v>
      </c>
      <c r="H722" s="44">
        <v>0</v>
      </c>
      <c r="I722" s="44">
        <v>0</v>
      </c>
      <c r="J722" s="44">
        <v>0</v>
      </c>
      <c r="K722" s="44">
        <v>0</v>
      </c>
      <c r="L722" s="44">
        <v>0</v>
      </c>
      <c r="M722" s="44">
        <v>9.58</v>
      </c>
      <c r="N722" s="44">
        <v>104.48</v>
      </c>
      <c r="O722" s="44">
        <v>0</v>
      </c>
      <c r="P722" s="44">
        <v>0</v>
      </c>
      <c r="Q722" s="44">
        <v>0</v>
      </c>
      <c r="R722" s="44">
        <v>0</v>
      </c>
      <c r="S722" s="44">
        <v>0</v>
      </c>
      <c r="T722" s="44">
        <v>53.24</v>
      </c>
      <c r="U722" s="44">
        <v>54.63</v>
      </c>
      <c r="V722" s="44">
        <v>94.89</v>
      </c>
      <c r="W722" s="44">
        <v>0</v>
      </c>
      <c r="X722" s="44">
        <v>0</v>
      </c>
      <c r="Y722" s="44">
        <v>16.440000000000001</v>
      </c>
      <c r="Z722" s="44">
        <v>30.27</v>
      </c>
      <c r="AA722" s="44">
        <v>187.75</v>
      </c>
    </row>
    <row r="723" spans="1:27" x14ac:dyDescent="0.2">
      <c r="A723" s="98" t="s">
        <v>2355</v>
      </c>
      <c r="B723" s="28" t="str">
        <f>"08"&amp;"."&amp;$B$800&amp;"."&amp;$B$801</f>
        <v>08.12.2023</v>
      </c>
      <c r="C723" s="90" t="s">
        <v>76</v>
      </c>
      <c r="D723" s="91">
        <f>ROUND((D724)/1000,5)</f>
        <v>2.989E-2</v>
      </c>
      <c r="E723" s="91">
        <f t="shared" ref="E723:AA723" si="410">ROUND((E724)/1000,5)</f>
        <v>0</v>
      </c>
      <c r="F723" s="91">
        <f t="shared" si="410"/>
        <v>0</v>
      </c>
      <c r="G723" s="91">
        <f t="shared" si="410"/>
        <v>0</v>
      </c>
      <c r="H723" s="91">
        <f t="shared" si="410"/>
        <v>0</v>
      </c>
      <c r="I723" s="91">
        <f t="shared" si="410"/>
        <v>0</v>
      </c>
      <c r="J723" s="91">
        <f t="shared" si="410"/>
        <v>0</v>
      </c>
      <c r="K723" s="91">
        <f t="shared" si="410"/>
        <v>0</v>
      </c>
      <c r="L723" s="91">
        <f t="shared" si="410"/>
        <v>0</v>
      </c>
      <c r="M723" s="91">
        <f t="shared" si="410"/>
        <v>0</v>
      </c>
      <c r="N723" s="91">
        <f t="shared" si="410"/>
        <v>0</v>
      </c>
      <c r="O723" s="91">
        <f t="shared" si="410"/>
        <v>0</v>
      </c>
      <c r="P723" s="91">
        <f t="shared" si="410"/>
        <v>0</v>
      </c>
      <c r="Q723" s="91">
        <f t="shared" si="410"/>
        <v>0</v>
      </c>
      <c r="R723" s="91">
        <f t="shared" si="410"/>
        <v>0</v>
      </c>
      <c r="S723" s="91">
        <f t="shared" si="410"/>
        <v>0</v>
      </c>
      <c r="T723" s="91">
        <f t="shared" si="410"/>
        <v>0</v>
      </c>
      <c r="U723" s="91">
        <f t="shared" si="410"/>
        <v>0</v>
      </c>
      <c r="V723" s="91">
        <f t="shared" si="410"/>
        <v>0</v>
      </c>
      <c r="W723" s="91">
        <f t="shared" si="410"/>
        <v>0</v>
      </c>
      <c r="X723" s="91">
        <f t="shared" si="410"/>
        <v>0</v>
      </c>
      <c r="Y723" s="91">
        <f t="shared" si="410"/>
        <v>0</v>
      </c>
      <c r="Z723" s="91">
        <f t="shared" si="410"/>
        <v>0</v>
      </c>
      <c r="AA723" s="91">
        <f t="shared" si="410"/>
        <v>0</v>
      </c>
    </row>
    <row r="724" spans="1:27" ht="12.75" customHeight="1" outlineLevel="1" x14ac:dyDescent="0.2">
      <c r="A724" s="99" t="s">
        <v>2356</v>
      </c>
      <c r="B724" s="63" t="s">
        <v>238</v>
      </c>
      <c r="C724" s="43" t="s">
        <v>79</v>
      </c>
      <c r="D724" s="44">
        <v>29.89</v>
      </c>
      <c r="E724" s="44">
        <v>0</v>
      </c>
      <c r="F724" s="44">
        <v>0</v>
      </c>
      <c r="G724" s="44">
        <v>0</v>
      </c>
      <c r="H724" s="44">
        <v>0</v>
      </c>
      <c r="I724" s="44">
        <v>0</v>
      </c>
      <c r="J724" s="44">
        <v>0</v>
      </c>
      <c r="K724" s="44">
        <v>0</v>
      </c>
      <c r="L724" s="44">
        <v>0</v>
      </c>
      <c r="M724" s="44">
        <v>0</v>
      </c>
      <c r="N724" s="44">
        <v>0</v>
      </c>
      <c r="O724" s="44">
        <v>0</v>
      </c>
      <c r="P724" s="44">
        <v>0</v>
      </c>
      <c r="Q724" s="44">
        <v>0</v>
      </c>
      <c r="R724" s="44">
        <v>0</v>
      </c>
      <c r="S724" s="44">
        <v>0</v>
      </c>
      <c r="T724" s="44">
        <v>0</v>
      </c>
      <c r="U724" s="44">
        <v>0</v>
      </c>
      <c r="V724" s="44">
        <v>0</v>
      </c>
      <c r="W724" s="44">
        <v>0</v>
      </c>
      <c r="X724" s="44">
        <v>0</v>
      </c>
      <c r="Y724" s="44">
        <v>0</v>
      </c>
      <c r="Z724" s="44">
        <v>0</v>
      </c>
      <c r="AA724" s="44">
        <v>0</v>
      </c>
    </row>
    <row r="725" spans="1:27" x14ac:dyDescent="0.2">
      <c r="A725" s="98" t="s">
        <v>2357</v>
      </c>
      <c r="B725" s="28" t="str">
        <f>"09"&amp;"."&amp;$B$800&amp;"."&amp;$B$801</f>
        <v>09.12.2023</v>
      </c>
      <c r="C725" s="90" t="s">
        <v>76</v>
      </c>
      <c r="D725" s="91">
        <f>ROUND((D726)/1000,5)</f>
        <v>0</v>
      </c>
      <c r="E725" s="91">
        <f t="shared" ref="E725:AA725" si="411">ROUND((E726)/1000,5)</f>
        <v>0</v>
      </c>
      <c r="F725" s="91">
        <f t="shared" si="411"/>
        <v>0</v>
      </c>
      <c r="G725" s="91">
        <f t="shared" si="411"/>
        <v>0</v>
      </c>
      <c r="H725" s="91">
        <f t="shared" si="411"/>
        <v>0</v>
      </c>
      <c r="I725" s="91">
        <f t="shared" si="411"/>
        <v>0</v>
      </c>
      <c r="J725" s="91">
        <f t="shared" si="411"/>
        <v>0</v>
      </c>
      <c r="K725" s="91">
        <f t="shared" si="411"/>
        <v>0</v>
      </c>
      <c r="L725" s="91">
        <f t="shared" si="411"/>
        <v>0</v>
      </c>
      <c r="M725" s="91">
        <f t="shared" si="411"/>
        <v>0</v>
      </c>
      <c r="N725" s="91">
        <f t="shared" si="411"/>
        <v>0</v>
      </c>
      <c r="O725" s="91">
        <f t="shared" si="411"/>
        <v>0</v>
      </c>
      <c r="P725" s="91">
        <f t="shared" si="411"/>
        <v>0</v>
      </c>
      <c r="Q725" s="91">
        <f t="shared" si="411"/>
        <v>0</v>
      </c>
      <c r="R725" s="91">
        <f t="shared" si="411"/>
        <v>0</v>
      </c>
      <c r="S725" s="91">
        <f t="shared" si="411"/>
        <v>0</v>
      </c>
      <c r="T725" s="91">
        <f t="shared" si="411"/>
        <v>0</v>
      </c>
      <c r="U725" s="91">
        <f t="shared" si="411"/>
        <v>0</v>
      </c>
      <c r="V725" s="91">
        <f t="shared" si="411"/>
        <v>0</v>
      </c>
      <c r="W725" s="91">
        <f t="shared" si="411"/>
        <v>3.6249999999999998E-2</v>
      </c>
      <c r="X725" s="91">
        <f t="shared" si="411"/>
        <v>3.0210000000000001E-2</v>
      </c>
      <c r="Y725" s="91">
        <f t="shared" si="411"/>
        <v>0</v>
      </c>
      <c r="Z725" s="91">
        <f t="shared" si="411"/>
        <v>0</v>
      </c>
      <c r="AA725" s="91">
        <f t="shared" si="411"/>
        <v>0</v>
      </c>
    </row>
    <row r="726" spans="1:27" ht="12.75" customHeight="1" outlineLevel="1" x14ac:dyDescent="0.2">
      <c r="A726" s="99" t="s">
        <v>2358</v>
      </c>
      <c r="B726" s="63" t="s">
        <v>238</v>
      </c>
      <c r="C726" s="43" t="s">
        <v>79</v>
      </c>
      <c r="D726" s="44">
        <v>0</v>
      </c>
      <c r="E726" s="44">
        <v>0</v>
      </c>
      <c r="F726" s="44">
        <v>0</v>
      </c>
      <c r="G726" s="44">
        <v>0</v>
      </c>
      <c r="H726" s="44">
        <v>0</v>
      </c>
      <c r="I726" s="44">
        <v>0</v>
      </c>
      <c r="J726" s="44">
        <v>0</v>
      </c>
      <c r="K726" s="44">
        <v>0</v>
      </c>
      <c r="L726" s="44">
        <v>0</v>
      </c>
      <c r="M726" s="44">
        <v>0</v>
      </c>
      <c r="N726" s="44">
        <v>0</v>
      </c>
      <c r="O726" s="44">
        <v>0</v>
      </c>
      <c r="P726" s="44">
        <v>0</v>
      </c>
      <c r="Q726" s="44">
        <v>0</v>
      </c>
      <c r="R726" s="44">
        <v>0</v>
      </c>
      <c r="S726" s="44">
        <v>0</v>
      </c>
      <c r="T726" s="44">
        <v>0</v>
      </c>
      <c r="U726" s="44">
        <v>0</v>
      </c>
      <c r="V726" s="44">
        <v>0</v>
      </c>
      <c r="W726" s="44">
        <v>36.25</v>
      </c>
      <c r="X726" s="44">
        <v>30.21</v>
      </c>
      <c r="Y726" s="44">
        <v>0</v>
      </c>
      <c r="Z726" s="44">
        <v>0</v>
      </c>
      <c r="AA726" s="44">
        <v>0</v>
      </c>
    </row>
    <row r="727" spans="1:27" x14ac:dyDescent="0.2">
      <c r="A727" s="98" t="s">
        <v>2359</v>
      </c>
      <c r="B727" s="28" t="str">
        <f>"10"&amp;"."&amp;$B$800&amp;"."&amp;$B$801</f>
        <v>10.12.2023</v>
      </c>
      <c r="C727" s="90" t="s">
        <v>76</v>
      </c>
      <c r="D727" s="91">
        <f>ROUND((D728)/1000,5)</f>
        <v>0</v>
      </c>
      <c r="E727" s="91">
        <f t="shared" ref="E727:AA727" si="412">ROUND((E728)/1000,5)</f>
        <v>0</v>
      </c>
      <c r="F727" s="91">
        <f t="shared" si="412"/>
        <v>0</v>
      </c>
      <c r="G727" s="91">
        <f t="shared" si="412"/>
        <v>0</v>
      </c>
      <c r="H727" s="91">
        <f t="shared" si="412"/>
        <v>0</v>
      </c>
      <c r="I727" s="91">
        <f t="shared" si="412"/>
        <v>0</v>
      </c>
      <c r="J727" s="91">
        <f t="shared" si="412"/>
        <v>0</v>
      </c>
      <c r="K727" s="91">
        <f t="shared" si="412"/>
        <v>0</v>
      </c>
      <c r="L727" s="91">
        <f t="shared" si="412"/>
        <v>0</v>
      </c>
      <c r="M727" s="91">
        <f t="shared" si="412"/>
        <v>0</v>
      </c>
      <c r="N727" s="91">
        <f t="shared" si="412"/>
        <v>0</v>
      </c>
      <c r="O727" s="91">
        <f t="shared" si="412"/>
        <v>0</v>
      </c>
      <c r="P727" s="91">
        <f t="shared" si="412"/>
        <v>0</v>
      </c>
      <c r="Q727" s="91">
        <f t="shared" si="412"/>
        <v>0</v>
      </c>
      <c r="R727" s="91">
        <f t="shared" si="412"/>
        <v>0</v>
      </c>
      <c r="S727" s="91">
        <f t="shared" si="412"/>
        <v>0</v>
      </c>
      <c r="T727" s="91">
        <f t="shared" si="412"/>
        <v>0</v>
      </c>
      <c r="U727" s="91">
        <f t="shared" si="412"/>
        <v>0</v>
      </c>
      <c r="V727" s="91">
        <f t="shared" si="412"/>
        <v>0</v>
      </c>
      <c r="W727" s="91">
        <f t="shared" si="412"/>
        <v>0</v>
      </c>
      <c r="X727" s="91">
        <f t="shared" si="412"/>
        <v>0</v>
      </c>
      <c r="Y727" s="91">
        <f t="shared" si="412"/>
        <v>0</v>
      </c>
      <c r="Z727" s="91">
        <f t="shared" si="412"/>
        <v>0</v>
      </c>
      <c r="AA727" s="91">
        <f t="shared" si="412"/>
        <v>0</v>
      </c>
    </row>
    <row r="728" spans="1:27" ht="12.75" customHeight="1" outlineLevel="1" x14ac:dyDescent="0.2">
      <c r="A728" s="99" t="s">
        <v>2360</v>
      </c>
      <c r="B728" s="63" t="s">
        <v>238</v>
      </c>
      <c r="C728" s="43" t="s">
        <v>79</v>
      </c>
      <c r="D728" s="44">
        <v>0</v>
      </c>
      <c r="E728" s="44">
        <v>0</v>
      </c>
      <c r="F728" s="44">
        <v>0</v>
      </c>
      <c r="G728" s="44">
        <v>0</v>
      </c>
      <c r="H728" s="44">
        <v>0</v>
      </c>
      <c r="I728" s="44">
        <v>0</v>
      </c>
      <c r="J728" s="44">
        <v>0</v>
      </c>
      <c r="K728" s="44">
        <v>0</v>
      </c>
      <c r="L728" s="44">
        <v>0</v>
      </c>
      <c r="M728" s="44">
        <v>0</v>
      </c>
      <c r="N728" s="44">
        <v>0</v>
      </c>
      <c r="O728" s="44">
        <v>0</v>
      </c>
      <c r="P728" s="44">
        <v>0</v>
      </c>
      <c r="Q728" s="44">
        <v>0</v>
      </c>
      <c r="R728" s="44">
        <v>0</v>
      </c>
      <c r="S728" s="44">
        <v>0</v>
      </c>
      <c r="T728" s="44">
        <v>0</v>
      </c>
      <c r="U728" s="44">
        <v>0</v>
      </c>
      <c r="V728" s="44">
        <v>0</v>
      </c>
      <c r="W728" s="44">
        <v>0</v>
      </c>
      <c r="X728" s="44">
        <v>0</v>
      </c>
      <c r="Y728" s="44">
        <v>0</v>
      </c>
      <c r="Z728" s="44">
        <v>0</v>
      </c>
      <c r="AA728" s="44">
        <v>0</v>
      </c>
    </row>
    <row r="729" spans="1:27" x14ac:dyDescent="0.2">
      <c r="A729" s="98" t="s">
        <v>2361</v>
      </c>
      <c r="B729" s="28" t="str">
        <f>"11"&amp;"."&amp;$B$800&amp;"."&amp;$B$801</f>
        <v>11.12.2023</v>
      </c>
      <c r="C729" s="90" t="s">
        <v>76</v>
      </c>
      <c r="D729" s="91">
        <f>ROUND((D730)/1000,5)</f>
        <v>0</v>
      </c>
      <c r="E729" s="91">
        <f t="shared" ref="E729:AA729" si="413">ROUND((E730)/1000,5)</f>
        <v>0</v>
      </c>
      <c r="F729" s="91">
        <f t="shared" si="413"/>
        <v>4.1700000000000001E-3</v>
      </c>
      <c r="G729" s="91">
        <f t="shared" si="413"/>
        <v>0</v>
      </c>
      <c r="H729" s="91">
        <f t="shared" si="413"/>
        <v>0</v>
      </c>
      <c r="I729" s="91">
        <f t="shared" si="413"/>
        <v>0</v>
      </c>
      <c r="J729" s="91">
        <f t="shared" si="413"/>
        <v>0</v>
      </c>
      <c r="K729" s="91">
        <f t="shared" si="413"/>
        <v>0</v>
      </c>
      <c r="L729" s="91">
        <f t="shared" si="413"/>
        <v>0</v>
      </c>
      <c r="M729" s="91">
        <f t="shared" si="413"/>
        <v>0</v>
      </c>
      <c r="N729" s="91">
        <f t="shared" si="413"/>
        <v>0</v>
      </c>
      <c r="O729" s="91">
        <f t="shared" si="413"/>
        <v>0</v>
      </c>
      <c r="P729" s="91">
        <f t="shared" si="413"/>
        <v>0</v>
      </c>
      <c r="Q729" s="91">
        <f t="shared" si="413"/>
        <v>0</v>
      </c>
      <c r="R729" s="91">
        <f t="shared" si="413"/>
        <v>0</v>
      </c>
      <c r="S729" s="91">
        <f t="shared" si="413"/>
        <v>0</v>
      </c>
      <c r="T729" s="91">
        <f t="shared" si="413"/>
        <v>0</v>
      </c>
      <c r="U729" s="91">
        <f t="shared" si="413"/>
        <v>0</v>
      </c>
      <c r="V729" s="91">
        <f t="shared" si="413"/>
        <v>0</v>
      </c>
      <c r="W729" s="91">
        <f t="shared" si="413"/>
        <v>0</v>
      </c>
      <c r="X729" s="91">
        <f t="shared" si="413"/>
        <v>0</v>
      </c>
      <c r="Y729" s="91">
        <f t="shared" si="413"/>
        <v>0</v>
      </c>
      <c r="Z729" s="91">
        <f t="shared" si="413"/>
        <v>0</v>
      </c>
      <c r="AA729" s="91">
        <f t="shared" si="413"/>
        <v>0</v>
      </c>
    </row>
    <row r="730" spans="1:27" ht="12.75" customHeight="1" outlineLevel="1" x14ac:dyDescent="0.2">
      <c r="A730" s="99" t="s">
        <v>2362</v>
      </c>
      <c r="B730" s="63" t="s">
        <v>238</v>
      </c>
      <c r="C730" s="43" t="s">
        <v>79</v>
      </c>
      <c r="D730" s="44">
        <v>0</v>
      </c>
      <c r="E730" s="44">
        <v>0</v>
      </c>
      <c r="F730" s="44">
        <v>4.17</v>
      </c>
      <c r="G730" s="44">
        <v>0</v>
      </c>
      <c r="H730" s="44">
        <v>0</v>
      </c>
      <c r="I730" s="44">
        <v>0</v>
      </c>
      <c r="J730" s="44">
        <v>0</v>
      </c>
      <c r="K730" s="44">
        <v>0</v>
      </c>
      <c r="L730" s="44">
        <v>0</v>
      </c>
      <c r="M730" s="44">
        <v>0</v>
      </c>
      <c r="N730" s="44">
        <v>0</v>
      </c>
      <c r="O730" s="44">
        <v>0</v>
      </c>
      <c r="P730" s="44">
        <v>0</v>
      </c>
      <c r="Q730" s="44">
        <v>0</v>
      </c>
      <c r="R730" s="44">
        <v>0</v>
      </c>
      <c r="S730" s="44">
        <v>0</v>
      </c>
      <c r="T730" s="44">
        <v>0</v>
      </c>
      <c r="U730" s="44">
        <v>0</v>
      </c>
      <c r="V730" s="44">
        <v>0</v>
      </c>
      <c r="W730" s="44">
        <v>0</v>
      </c>
      <c r="X730" s="44">
        <v>0</v>
      </c>
      <c r="Y730" s="44">
        <v>0</v>
      </c>
      <c r="Z730" s="44">
        <v>0</v>
      </c>
      <c r="AA730" s="44">
        <v>0</v>
      </c>
    </row>
    <row r="731" spans="1:27" x14ac:dyDescent="0.2">
      <c r="A731" s="98" t="s">
        <v>2363</v>
      </c>
      <c r="B731" s="28" t="str">
        <f>"12"&amp;"."&amp;$B$800&amp;"."&amp;$B$801</f>
        <v>12.12.2023</v>
      </c>
      <c r="C731" s="90" t="s">
        <v>76</v>
      </c>
      <c r="D731" s="91">
        <f>ROUND((D732)/1000,5)</f>
        <v>7.349E-2</v>
      </c>
      <c r="E731" s="91">
        <f t="shared" ref="E731:AA731" si="414">ROUND((E732)/1000,5)</f>
        <v>0</v>
      </c>
      <c r="F731" s="91">
        <f t="shared" si="414"/>
        <v>0</v>
      </c>
      <c r="G731" s="91">
        <f t="shared" si="414"/>
        <v>0</v>
      </c>
      <c r="H731" s="91">
        <f t="shared" si="414"/>
        <v>0</v>
      </c>
      <c r="I731" s="91">
        <f t="shared" si="414"/>
        <v>0</v>
      </c>
      <c r="J731" s="91">
        <f t="shared" si="414"/>
        <v>0</v>
      </c>
      <c r="K731" s="91">
        <f t="shared" si="414"/>
        <v>0</v>
      </c>
      <c r="L731" s="91">
        <f t="shared" si="414"/>
        <v>0</v>
      </c>
      <c r="M731" s="91">
        <f t="shared" si="414"/>
        <v>0</v>
      </c>
      <c r="N731" s="91">
        <f t="shared" si="414"/>
        <v>0</v>
      </c>
      <c r="O731" s="91">
        <f t="shared" si="414"/>
        <v>0</v>
      </c>
      <c r="P731" s="91">
        <f t="shared" si="414"/>
        <v>0</v>
      </c>
      <c r="Q731" s="91">
        <f t="shared" si="414"/>
        <v>0</v>
      </c>
      <c r="R731" s="91">
        <f t="shared" si="414"/>
        <v>0</v>
      </c>
      <c r="S731" s="91">
        <f t="shared" si="414"/>
        <v>0</v>
      </c>
      <c r="T731" s="91">
        <f t="shared" si="414"/>
        <v>0</v>
      </c>
      <c r="U731" s="91">
        <f t="shared" si="414"/>
        <v>0</v>
      </c>
      <c r="V731" s="91">
        <f t="shared" si="414"/>
        <v>0</v>
      </c>
      <c r="W731" s="91">
        <f t="shared" si="414"/>
        <v>0</v>
      </c>
      <c r="X731" s="91">
        <f t="shared" si="414"/>
        <v>8.8999999999999995E-4</v>
      </c>
      <c r="Y731" s="91">
        <f t="shared" si="414"/>
        <v>8.72E-2</v>
      </c>
      <c r="Z731" s="91">
        <f t="shared" si="414"/>
        <v>4.011E-2</v>
      </c>
      <c r="AA731" s="91">
        <f t="shared" si="414"/>
        <v>0.22842999999999999</v>
      </c>
    </row>
    <row r="732" spans="1:27" ht="12.75" customHeight="1" outlineLevel="1" x14ac:dyDescent="0.2">
      <c r="A732" s="99" t="s">
        <v>2364</v>
      </c>
      <c r="B732" s="63" t="s">
        <v>238</v>
      </c>
      <c r="C732" s="43" t="s">
        <v>79</v>
      </c>
      <c r="D732" s="44">
        <v>73.489999999999995</v>
      </c>
      <c r="E732" s="44">
        <v>0</v>
      </c>
      <c r="F732" s="44">
        <v>0</v>
      </c>
      <c r="G732" s="44">
        <v>0</v>
      </c>
      <c r="H732" s="44">
        <v>0</v>
      </c>
      <c r="I732" s="44">
        <v>0</v>
      </c>
      <c r="J732" s="44">
        <v>0</v>
      </c>
      <c r="K732" s="44">
        <v>0</v>
      </c>
      <c r="L732" s="44">
        <v>0</v>
      </c>
      <c r="M732" s="44">
        <v>0</v>
      </c>
      <c r="N732" s="44">
        <v>0</v>
      </c>
      <c r="O732" s="44">
        <v>0</v>
      </c>
      <c r="P732" s="44">
        <v>0</v>
      </c>
      <c r="Q732" s="44">
        <v>0</v>
      </c>
      <c r="R732" s="44">
        <v>0</v>
      </c>
      <c r="S732" s="44">
        <v>0</v>
      </c>
      <c r="T732" s="44">
        <v>0</v>
      </c>
      <c r="U732" s="44">
        <v>0</v>
      </c>
      <c r="V732" s="44">
        <v>0</v>
      </c>
      <c r="W732" s="44">
        <v>0</v>
      </c>
      <c r="X732" s="44">
        <v>0.89</v>
      </c>
      <c r="Y732" s="44">
        <v>87.2</v>
      </c>
      <c r="Z732" s="44">
        <v>40.11</v>
      </c>
      <c r="AA732" s="44">
        <v>228.43</v>
      </c>
    </row>
    <row r="733" spans="1:27" x14ac:dyDescent="0.2">
      <c r="A733" s="98" t="s">
        <v>2365</v>
      </c>
      <c r="B733" s="28" t="str">
        <f>"13"&amp;"."&amp;$B$800&amp;"."&amp;$B$801</f>
        <v>13.12.2023</v>
      </c>
      <c r="C733" s="90" t="s">
        <v>76</v>
      </c>
      <c r="D733" s="91">
        <f>ROUND((D734)/1000,5)</f>
        <v>1.533E-2</v>
      </c>
      <c r="E733" s="91">
        <f t="shared" ref="E733:AA733" si="415">ROUND((E734)/1000,5)</f>
        <v>6.1920000000000003E-2</v>
      </c>
      <c r="F733" s="91">
        <f t="shared" si="415"/>
        <v>0</v>
      </c>
      <c r="G733" s="91">
        <f t="shared" si="415"/>
        <v>0</v>
      </c>
      <c r="H733" s="91">
        <f t="shared" si="415"/>
        <v>0</v>
      </c>
      <c r="I733" s="91">
        <f t="shared" si="415"/>
        <v>0</v>
      </c>
      <c r="J733" s="91">
        <f t="shared" si="415"/>
        <v>0</v>
      </c>
      <c r="K733" s="91">
        <f t="shared" si="415"/>
        <v>0</v>
      </c>
      <c r="L733" s="91">
        <f t="shared" si="415"/>
        <v>0</v>
      </c>
      <c r="M733" s="91">
        <f t="shared" si="415"/>
        <v>0</v>
      </c>
      <c r="N733" s="91">
        <f t="shared" si="415"/>
        <v>0</v>
      </c>
      <c r="O733" s="91">
        <f t="shared" si="415"/>
        <v>0</v>
      </c>
      <c r="P733" s="91">
        <f t="shared" si="415"/>
        <v>0</v>
      </c>
      <c r="Q733" s="91">
        <f t="shared" si="415"/>
        <v>0</v>
      </c>
      <c r="R733" s="91">
        <f t="shared" si="415"/>
        <v>0</v>
      </c>
      <c r="S733" s="91">
        <f t="shared" si="415"/>
        <v>0</v>
      </c>
      <c r="T733" s="91">
        <f t="shared" si="415"/>
        <v>0</v>
      </c>
      <c r="U733" s="91">
        <f t="shared" si="415"/>
        <v>0</v>
      </c>
      <c r="V733" s="91">
        <f t="shared" si="415"/>
        <v>0</v>
      </c>
      <c r="W733" s="91">
        <f t="shared" si="415"/>
        <v>0</v>
      </c>
      <c r="X733" s="91">
        <f t="shared" si="415"/>
        <v>0</v>
      </c>
      <c r="Y733" s="91">
        <f t="shared" si="415"/>
        <v>0</v>
      </c>
      <c r="Z733" s="91">
        <f t="shared" si="415"/>
        <v>0</v>
      </c>
      <c r="AA733" s="91">
        <f t="shared" si="415"/>
        <v>0</v>
      </c>
    </row>
    <row r="734" spans="1:27" ht="12.75" customHeight="1" outlineLevel="1" x14ac:dyDescent="0.2">
      <c r="A734" s="99" t="s">
        <v>2366</v>
      </c>
      <c r="B734" s="63" t="s">
        <v>238</v>
      </c>
      <c r="C734" s="43" t="s">
        <v>79</v>
      </c>
      <c r="D734" s="44">
        <v>15.33</v>
      </c>
      <c r="E734" s="44">
        <v>61.92</v>
      </c>
      <c r="F734" s="44">
        <v>0</v>
      </c>
      <c r="G734" s="44">
        <v>0</v>
      </c>
      <c r="H734" s="44">
        <v>0</v>
      </c>
      <c r="I734" s="44">
        <v>0</v>
      </c>
      <c r="J734" s="44">
        <v>0</v>
      </c>
      <c r="K734" s="44">
        <v>0</v>
      </c>
      <c r="L734" s="44">
        <v>0</v>
      </c>
      <c r="M734" s="44">
        <v>0</v>
      </c>
      <c r="N734" s="44">
        <v>0</v>
      </c>
      <c r="O734" s="44">
        <v>0</v>
      </c>
      <c r="P734" s="44">
        <v>0</v>
      </c>
      <c r="Q734" s="44">
        <v>0</v>
      </c>
      <c r="R734" s="44">
        <v>0</v>
      </c>
      <c r="S734" s="44">
        <v>0</v>
      </c>
      <c r="T734" s="44">
        <v>0</v>
      </c>
      <c r="U734" s="44">
        <v>0</v>
      </c>
      <c r="V734" s="44">
        <v>0</v>
      </c>
      <c r="W734" s="44">
        <v>0</v>
      </c>
      <c r="X734" s="44">
        <v>0</v>
      </c>
      <c r="Y734" s="44">
        <v>0</v>
      </c>
      <c r="Z734" s="44">
        <v>0</v>
      </c>
      <c r="AA734" s="44">
        <v>0</v>
      </c>
    </row>
    <row r="735" spans="1:27" x14ac:dyDescent="0.2">
      <c r="A735" s="98" t="s">
        <v>2367</v>
      </c>
      <c r="B735" s="28" t="str">
        <f>"14"&amp;"."&amp;$B$800&amp;"."&amp;$B$801</f>
        <v>14.12.2023</v>
      </c>
      <c r="C735" s="90" t="s">
        <v>76</v>
      </c>
      <c r="D735" s="91">
        <f>ROUND((D736)/1000,5)</f>
        <v>4.827E-2</v>
      </c>
      <c r="E735" s="91">
        <f t="shared" ref="E735:AA735" si="416">ROUND((E736)/1000,5)</f>
        <v>1.7510000000000001E-2</v>
      </c>
      <c r="F735" s="91">
        <f t="shared" si="416"/>
        <v>2.9999999999999997E-4</v>
      </c>
      <c r="G735" s="91">
        <f t="shared" si="416"/>
        <v>0</v>
      </c>
      <c r="H735" s="91">
        <f t="shared" si="416"/>
        <v>0</v>
      </c>
      <c r="I735" s="91">
        <f t="shared" si="416"/>
        <v>0</v>
      </c>
      <c r="J735" s="91">
        <f t="shared" si="416"/>
        <v>3.8000000000000002E-4</v>
      </c>
      <c r="K735" s="91">
        <f t="shared" si="416"/>
        <v>0</v>
      </c>
      <c r="L735" s="91">
        <f t="shared" si="416"/>
        <v>0</v>
      </c>
      <c r="M735" s="91">
        <f t="shared" si="416"/>
        <v>0</v>
      </c>
      <c r="N735" s="91">
        <f t="shared" si="416"/>
        <v>0</v>
      </c>
      <c r="O735" s="91">
        <f t="shared" si="416"/>
        <v>0</v>
      </c>
      <c r="P735" s="91">
        <f t="shared" si="416"/>
        <v>0</v>
      </c>
      <c r="Q735" s="91">
        <f t="shared" si="416"/>
        <v>0</v>
      </c>
      <c r="R735" s="91">
        <f t="shared" si="416"/>
        <v>0</v>
      </c>
      <c r="S735" s="91">
        <f t="shared" si="416"/>
        <v>0</v>
      </c>
      <c r="T735" s="91">
        <f t="shared" si="416"/>
        <v>0</v>
      </c>
      <c r="U735" s="91">
        <f t="shared" si="416"/>
        <v>0</v>
      </c>
      <c r="V735" s="91">
        <f t="shared" si="416"/>
        <v>3.1199999999999999E-3</v>
      </c>
      <c r="W735" s="91">
        <f t="shared" si="416"/>
        <v>7.2080000000000005E-2</v>
      </c>
      <c r="X735" s="91">
        <f t="shared" si="416"/>
        <v>0.72960999999999998</v>
      </c>
      <c r="Y735" s="91">
        <f t="shared" si="416"/>
        <v>1.36632</v>
      </c>
      <c r="Z735" s="91">
        <f t="shared" si="416"/>
        <v>1.46655</v>
      </c>
      <c r="AA735" s="91">
        <f t="shared" si="416"/>
        <v>1.3358000000000001</v>
      </c>
    </row>
    <row r="736" spans="1:27" ht="12.75" customHeight="1" outlineLevel="1" x14ac:dyDescent="0.2">
      <c r="A736" s="99" t="s">
        <v>2368</v>
      </c>
      <c r="B736" s="63" t="s">
        <v>238</v>
      </c>
      <c r="C736" s="43" t="s">
        <v>79</v>
      </c>
      <c r="D736" s="44">
        <v>48.27</v>
      </c>
      <c r="E736" s="44">
        <v>17.510000000000002</v>
      </c>
      <c r="F736" s="44">
        <v>0.3</v>
      </c>
      <c r="G736" s="44">
        <v>0</v>
      </c>
      <c r="H736" s="44">
        <v>0</v>
      </c>
      <c r="I736" s="44">
        <v>0</v>
      </c>
      <c r="J736" s="44">
        <v>0.38</v>
      </c>
      <c r="K736" s="44">
        <v>0</v>
      </c>
      <c r="L736" s="44">
        <v>0</v>
      </c>
      <c r="M736" s="44">
        <v>0</v>
      </c>
      <c r="N736" s="44">
        <v>0</v>
      </c>
      <c r="O736" s="44">
        <v>0</v>
      </c>
      <c r="P736" s="44">
        <v>0</v>
      </c>
      <c r="Q736" s="44">
        <v>0</v>
      </c>
      <c r="R736" s="44">
        <v>0</v>
      </c>
      <c r="S736" s="44">
        <v>0</v>
      </c>
      <c r="T736" s="44">
        <v>0</v>
      </c>
      <c r="U736" s="44">
        <v>0</v>
      </c>
      <c r="V736" s="44">
        <v>3.12</v>
      </c>
      <c r="W736" s="44">
        <v>72.08</v>
      </c>
      <c r="X736" s="44">
        <v>729.61</v>
      </c>
      <c r="Y736" s="44">
        <v>1366.32</v>
      </c>
      <c r="Z736" s="44">
        <v>1466.55</v>
      </c>
      <c r="AA736" s="44">
        <v>1335.8</v>
      </c>
    </row>
    <row r="737" spans="1:27" x14ac:dyDescent="0.2">
      <c r="A737" s="98" t="s">
        <v>2369</v>
      </c>
      <c r="B737" s="28" t="str">
        <f>"15"&amp;"."&amp;$B$800&amp;"."&amp;$B$801</f>
        <v>15.12.2023</v>
      </c>
      <c r="C737" s="90" t="s">
        <v>76</v>
      </c>
      <c r="D737" s="91">
        <f>ROUND((D738)/1000,5)</f>
        <v>8.2100000000000003E-3</v>
      </c>
      <c r="E737" s="91">
        <f t="shared" ref="E737:AA737" si="417">ROUND((E738)/1000,5)</f>
        <v>2.6589999999999999E-2</v>
      </c>
      <c r="F737" s="91">
        <f t="shared" si="417"/>
        <v>9.2420000000000002E-2</v>
      </c>
      <c r="G737" s="91">
        <f t="shared" si="417"/>
        <v>0</v>
      </c>
      <c r="H737" s="91">
        <f t="shared" si="417"/>
        <v>0</v>
      </c>
      <c r="I737" s="91">
        <f t="shared" si="417"/>
        <v>0</v>
      </c>
      <c r="J737" s="91">
        <f t="shared" si="417"/>
        <v>0</v>
      </c>
      <c r="K737" s="91">
        <f t="shared" si="417"/>
        <v>0</v>
      </c>
      <c r="L737" s="91">
        <f t="shared" si="417"/>
        <v>0</v>
      </c>
      <c r="M737" s="91">
        <f t="shared" si="417"/>
        <v>0</v>
      </c>
      <c r="N737" s="91">
        <f t="shared" si="417"/>
        <v>1.0489999999999999E-2</v>
      </c>
      <c r="O737" s="91">
        <f t="shared" si="417"/>
        <v>8.1600000000000006E-3</v>
      </c>
      <c r="P737" s="91">
        <f t="shared" si="417"/>
        <v>1E-3</v>
      </c>
      <c r="Q737" s="91">
        <f t="shared" si="417"/>
        <v>0</v>
      </c>
      <c r="R737" s="91">
        <f t="shared" si="417"/>
        <v>0</v>
      </c>
      <c r="S737" s="91">
        <f t="shared" si="417"/>
        <v>0</v>
      </c>
      <c r="T737" s="91">
        <f t="shared" si="417"/>
        <v>0</v>
      </c>
      <c r="U737" s="91">
        <f t="shared" si="417"/>
        <v>1.414E-2</v>
      </c>
      <c r="V737" s="91">
        <f t="shared" si="417"/>
        <v>1.66E-2</v>
      </c>
      <c r="W737" s="91">
        <f t="shared" si="417"/>
        <v>0.13514000000000001</v>
      </c>
      <c r="X737" s="91">
        <f t="shared" si="417"/>
        <v>0.18321999999999999</v>
      </c>
      <c r="Y737" s="91">
        <f t="shared" si="417"/>
        <v>0.85162000000000004</v>
      </c>
      <c r="Z737" s="91">
        <f t="shared" si="417"/>
        <v>0.80674999999999997</v>
      </c>
      <c r="AA737" s="91">
        <f t="shared" si="417"/>
        <v>0.24646000000000001</v>
      </c>
    </row>
    <row r="738" spans="1:27" ht="12.75" customHeight="1" outlineLevel="1" x14ac:dyDescent="0.2">
      <c r="A738" s="99" t="s">
        <v>2370</v>
      </c>
      <c r="B738" s="63" t="s">
        <v>238</v>
      </c>
      <c r="C738" s="43" t="s">
        <v>79</v>
      </c>
      <c r="D738" s="44">
        <v>8.2100000000000009</v>
      </c>
      <c r="E738" s="44">
        <v>26.59</v>
      </c>
      <c r="F738" s="44">
        <v>92.42</v>
      </c>
      <c r="G738" s="44">
        <v>0</v>
      </c>
      <c r="H738" s="44">
        <v>0</v>
      </c>
      <c r="I738" s="44">
        <v>0</v>
      </c>
      <c r="J738" s="44">
        <v>0</v>
      </c>
      <c r="K738" s="44">
        <v>0</v>
      </c>
      <c r="L738" s="44">
        <v>0</v>
      </c>
      <c r="M738" s="44">
        <v>0</v>
      </c>
      <c r="N738" s="44">
        <v>10.49</v>
      </c>
      <c r="O738" s="44">
        <v>8.16</v>
      </c>
      <c r="P738" s="44">
        <v>1</v>
      </c>
      <c r="Q738" s="44">
        <v>0</v>
      </c>
      <c r="R738" s="44">
        <v>0</v>
      </c>
      <c r="S738" s="44">
        <v>0</v>
      </c>
      <c r="T738" s="44">
        <v>0</v>
      </c>
      <c r="U738" s="44">
        <v>14.14</v>
      </c>
      <c r="V738" s="44">
        <v>16.600000000000001</v>
      </c>
      <c r="W738" s="44">
        <v>135.13999999999999</v>
      </c>
      <c r="X738" s="44">
        <v>183.22</v>
      </c>
      <c r="Y738" s="44">
        <v>851.62</v>
      </c>
      <c r="Z738" s="44">
        <v>806.75</v>
      </c>
      <c r="AA738" s="44">
        <v>246.46</v>
      </c>
    </row>
    <row r="739" spans="1:27" x14ac:dyDescent="0.2">
      <c r="A739" s="98" t="s">
        <v>2371</v>
      </c>
      <c r="B739" s="28" t="str">
        <f>"16"&amp;"."&amp;$B$800&amp;"."&amp;$B$801</f>
        <v>16.12.2023</v>
      </c>
      <c r="C739" s="90" t="s">
        <v>76</v>
      </c>
      <c r="D739" s="91">
        <f>ROUND((D740)/1000,5)</f>
        <v>8.201E-2</v>
      </c>
      <c r="E739" s="91">
        <f t="shared" ref="E739:AA739" si="418">ROUND((E740)/1000,5)</f>
        <v>7.2150000000000006E-2</v>
      </c>
      <c r="F739" s="91">
        <f t="shared" si="418"/>
        <v>5.2540000000000003E-2</v>
      </c>
      <c r="G739" s="91">
        <f t="shared" si="418"/>
        <v>2.7119999999999998E-2</v>
      </c>
      <c r="H739" s="91">
        <f t="shared" si="418"/>
        <v>0</v>
      </c>
      <c r="I739" s="91">
        <f t="shared" si="418"/>
        <v>0</v>
      </c>
      <c r="J739" s="91">
        <f t="shared" si="418"/>
        <v>0</v>
      </c>
      <c r="K739" s="91">
        <f t="shared" si="418"/>
        <v>0</v>
      </c>
      <c r="L739" s="91">
        <f t="shared" si="418"/>
        <v>0</v>
      </c>
      <c r="M739" s="91">
        <f t="shared" si="418"/>
        <v>0</v>
      </c>
      <c r="N739" s="91">
        <f t="shared" si="418"/>
        <v>0</v>
      </c>
      <c r="O739" s="91">
        <f t="shared" si="418"/>
        <v>0</v>
      </c>
      <c r="P739" s="91">
        <f t="shared" si="418"/>
        <v>0</v>
      </c>
      <c r="Q739" s="91">
        <f t="shared" si="418"/>
        <v>5.6219999999999999E-2</v>
      </c>
      <c r="R739" s="91">
        <f t="shared" si="418"/>
        <v>0</v>
      </c>
      <c r="S739" s="91">
        <f t="shared" si="418"/>
        <v>5.1999999999999998E-3</v>
      </c>
      <c r="T739" s="91">
        <f t="shared" si="418"/>
        <v>4.2029999999999998E-2</v>
      </c>
      <c r="U739" s="91">
        <f t="shared" si="418"/>
        <v>0.23738999999999999</v>
      </c>
      <c r="V739" s="91">
        <f t="shared" si="418"/>
        <v>0.27850999999999998</v>
      </c>
      <c r="W739" s="91">
        <f t="shared" si="418"/>
        <v>0.32325999999999999</v>
      </c>
      <c r="X739" s="91">
        <f t="shared" si="418"/>
        <v>0.28594999999999998</v>
      </c>
      <c r="Y739" s="91">
        <f t="shared" si="418"/>
        <v>0.35525000000000001</v>
      </c>
      <c r="Z739" s="91">
        <f t="shared" si="418"/>
        <v>0</v>
      </c>
      <c r="AA739" s="91">
        <f t="shared" si="418"/>
        <v>6.5140000000000003E-2</v>
      </c>
    </row>
    <row r="740" spans="1:27" ht="12.75" customHeight="1" outlineLevel="1" x14ac:dyDescent="0.2">
      <c r="A740" s="99" t="s">
        <v>2372</v>
      </c>
      <c r="B740" s="63" t="s">
        <v>238</v>
      </c>
      <c r="C740" s="43" t="s">
        <v>79</v>
      </c>
      <c r="D740" s="44">
        <v>82.01</v>
      </c>
      <c r="E740" s="44">
        <v>72.150000000000006</v>
      </c>
      <c r="F740" s="44">
        <v>52.54</v>
      </c>
      <c r="G740" s="44">
        <v>27.12</v>
      </c>
      <c r="H740" s="44">
        <v>0</v>
      </c>
      <c r="I740" s="44">
        <v>0</v>
      </c>
      <c r="J740" s="44">
        <v>0</v>
      </c>
      <c r="K740" s="44">
        <v>0</v>
      </c>
      <c r="L740" s="44">
        <v>0</v>
      </c>
      <c r="M740" s="44">
        <v>0</v>
      </c>
      <c r="N740" s="44">
        <v>0</v>
      </c>
      <c r="O740" s="44">
        <v>0</v>
      </c>
      <c r="P740" s="44">
        <v>0</v>
      </c>
      <c r="Q740" s="44">
        <v>56.22</v>
      </c>
      <c r="R740" s="44">
        <v>0</v>
      </c>
      <c r="S740" s="44">
        <v>5.2</v>
      </c>
      <c r="T740" s="44">
        <v>42.03</v>
      </c>
      <c r="U740" s="44">
        <v>237.39</v>
      </c>
      <c r="V740" s="44">
        <v>278.51</v>
      </c>
      <c r="W740" s="44">
        <v>323.26</v>
      </c>
      <c r="X740" s="44">
        <v>285.95</v>
      </c>
      <c r="Y740" s="44">
        <v>355.25</v>
      </c>
      <c r="Z740" s="44">
        <v>0</v>
      </c>
      <c r="AA740" s="44">
        <v>65.14</v>
      </c>
    </row>
    <row r="741" spans="1:27" x14ac:dyDescent="0.2">
      <c r="A741" s="98" t="s">
        <v>2373</v>
      </c>
      <c r="B741" s="28" t="str">
        <f>"17"&amp;"."&amp;$B$800&amp;"."&amp;$B$801</f>
        <v>17.12.2023</v>
      </c>
      <c r="C741" s="90" t="s">
        <v>76</v>
      </c>
      <c r="D741" s="91">
        <f>ROUND((D742)/1000,5)</f>
        <v>4.4630000000000003E-2</v>
      </c>
      <c r="E741" s="91">
        <f t="shared" ref="E741:AA741" si="419">ROUND((E742)/1000,5)</f>
        <v>0.15384</v>
      </c>
      <c r="F741" s="91">
        <f t="shared" si="419"/>
        <v>0.1203</v>
      </c>
      <c r="G741" s="91">
        <f t="shared" si="419"/>
        <v>8.8520000000000001E-2</v>
      </c>
      <c r="H741" s="91">
        <f t="shared" si="419"/>
        <v>5.0590000000000003E-2</v>
      </c>
      <c r="I741" s="91">
        <f t="shared" si="419"/>
        <v>0</v>
      </c>
      <c r="J741" s="91">
        <f t="shared" si="419"/>
        <v>0</v>
      </c>
      <c r="K741" s="91">
        <f t="shared" si="419"/>
        <v>0</v>
      </c>
      <c r="L741" s="91">
        <f t="shared" si="419"/>
        <v>0</v>
      </c>
      <c r="M741" s="91">
        <f t="shared" si="419"/>
        <v>1.0529999999999999E-2</v>
      </c>
      <c r="N741" s="91">
        <f t="shared" si="419"/>
        <v>4.8000000000000001E-4</v>
      </c>
      <c r="O741" s="91">
        <f t="shared" si="419"/>
        <v>3.8899999999999997E-2</v>
      </c>
      <c r="P741" s="91">
        <f t="shared" si="419"/>
        <v>1.882E-2</v>
      </c>
      <c r="Q741" s="91">
        <f t="shared" si="419"/>
        <v>1.298E-2</v>
      </c>
      <c r="R741" s="91">
        <f t="shared" si="419"/>
        <v>1.0529999999999999E-2</v>
      </c>
      <c r="S741" s="91">
        <f t="shared" si="419"/>
        <v>3.6999999999999999E-4</v>
      </c>
      <c r="T741" s="91">
        <f t="shared" si="419"/>
        <v>0</v>
      </c>
      <c r="U741" s="91">
        <f t="shared" si="419"/>
        <v>6.1519999999999998E-2</v>
      </c>
      <c r="V741" s="91">
        <f t="shared" si="419"/>
        <v>0.15798000000000001</v>
      </c>
      <c r="W741" s="91">
        <f t="shared" si="419"/>
        <v>9.418E-2</v>
      </c>
      <c r="X741" s="91">
        <f t="shared" si="419"/>
        <v>0.12315</v>
      </c>
      <c r="Y741" s="91">
        <f t="shared" si="419"/>
        <v>0.55157</v>
      </c>
      <c r="Z741" s="91">
        <f t="shared" si="419"/>
        <v>0.37612000000000001</v>
      </c>
      <c r="AA741" s="91">
        <f t="shared" si="419"/>
        <v>0.28311999999999998</v>
      </c>
    </row>
    <row r="742" spans="1:27" ht="12.75" customHeight="1" outlineLevel="1" x14ac:dyDescent="0.2">
      <c r="A742" s="99" t="s">
        <v>2374</v>
      </c>
      <c r="B742" s="63" t="s">
        <v>238</v>
      </c>
      <c r="C742" s="43" t="s">
        <v>79</v>
      </c>
      <c r="D742" s="44">
        <v>44.63</v>
      </c>
      <c r="E742" s="44">
        <v>153.84</v>
      </c>
      <c r="F742" s="44">
        <v>120.3</v>
      </c>
      <c r="G742" s="44">
        <v>88.52</v>
      </c>
      <c r="H742" s="44">
        <v>50.59</v>
      </c>
      <c r="I742" s="44">
        <v>0</v>
      </c>
      <c r="J742" s="44">
        <v>0</v>
      </c>
      <c r="K742" s="44">
        <v>0</v>
      </c>
      <c r="L742" s="44">
        <v>0</v>
      </c>
      <c r="M742" s="44">
        <v>10.53</v>
      </c>
      <c r="N742" s="44">
        <v>0.48</v>
      </c>
      <c r="O742" s="44">
        <v>38.9</v>
      </c>
      <c r="P742" s="44">
        <v>18.82</v>
      </c>
      <c r="Q742" s="44">
        <v>12.98</v>
      </c>
      <c r="R742" s="44">
        <v>10.53</v>
      </c>
      <c r="S742" s="44">
        <v>0.37</v>
      </c>
      <c r="T742" s="44">
        <v>0</v>
      </c>
      <c r="U742" s="44">
        <v>61.52</v>
      </c>
      <c r="V742" s="44">
        <v>157.97999999999999</v>
      </c>
      <c r="W742" s="44">
        <v>94.18</v>
      </c>
      <c r="X742" s="44">
        <v>123.15</v>
      </c>
      <c r="Y742" s="44">
        <v>551.57000000000005</v>
      </c>
      <c r="Z742" s="44">
        <v>376.12</v>
      </c>
      <c r="AA742" s="44">
        <v>283.12</v>
      </c>
    </row>
    <row r="743" spans="1:27" x14ac:dyDescent="0.2">
      <c r="A743" s="98" t="s">
        <v>2375</v>
      </c>
      <c r="B743" s="28" t="str">
        <f>"18"&amp;"."&amp;$B$800&amp;"."&amp;$B$801</f>
        <v>18.12.2023</v>
      </c>
      <c r="C743" s="90" t="s">
        <v>76</v>
      </c>
      <c r="D743" s="91">
        <f>ROUND((D744)/1000,5)</f>
        <v>0.18340999999999999</v>
      </c>
      <c r="E743" s="91">
        <f t="shared" ref="E743:AA743" si="420">ROUND((E744)/1000,5)</f>
        <v>0.37981999999999999</v>
      </c>
      <c r="F743" s="91">
        <f t="shared" si="420"/>
        <v>0.93120999999999998</v>
      </c>
      <c r="G743" s="91">
        <f t="shared" si="420"/>
        <v>0.93095000000000006</v>
      </c>
      <c r="H743" s="91">
        <f t="shared" si="420"/>
        <v>2.5250000000000002E-2</v>
      </c>
      <c r="I743" s="91">
        <f t="shared" si="420"/>
        <v>0</v>
      </c>
      <c r="J743" s="91">
        <f t="shared" si="420"/>
        <v>0</v>
      </c>
      <c r="K743" s="91">
        <f t="shared" si="420"/>
        <v>0</v>
      </c>
      <c r="L743" s="91">
        <f t="shared" si="420"/>
        <v>0</v>
      </c>
      <c r="M743" s="91">
        <f t="shared" si="420"/>
        <v>0.27855999999999997</v>
      </c>
      <c r="N743" s="91">
        <f t="shared" si="420"/>
        <v>0.16939000000000001</v>
      </c>
      <c r="O743" s="91">
        <f t="shared" si="420"/>
        <v>6.7790000000000003E-2</v>
      </c>
      <c r="P743" s="91">
        <f t="shared" si="420"/>
        <v>4.6600000000000001E-3</v>
      </c>
      <c r="Q743" s="91">
        <f t="shared" si="420"/>
        <v>9.9000000000000008E-3</v>
      </c>
      <c r="R743" s="91">
        <f t="shared" si="420"/>
        <v>3.6099999999999999E-3</v>
      </c>
      <c r="S743" s="91">
        <f t="shared" si="420"/>
        <v>8.4570000000000006E-2</v>
      </c>
      <c r="T743" s="91">
        <f t="shared" si="420"/>
        <v>0.12675</v>
      </c>
      <c r="U743" s="91">
        <f t="shared" si="420"/>
        <v>0.29203000000000001</v>
      </c>
      <c r="V743" s="91">
        <f t="shared" si="420"/>
        <v>0.39782000000000001</v>
      </c>
      <c r="W743" s="91">
        <f t="shared" si="420"/>
        <v>0.18063000000000001</v>
      </c>
      <c r="X743" s="91">
        <f t="shared" si="420"/>
        <v>0.44730999999999999</v>
      </c>
      <c r="Y743" s="91">
        <f t="shared" si="420"/>
        <v>0.72892999999999997</v>
      </c>
      <c r="Z743" s="91">
        <f t="shared" si="420"/>
        <v>0.72031000000000001</v>
      </c>
      <c r="AA743" s="91">
        <f t="shared" si="420"/>
        <v>0.39972999999999997</v>
      </c>
    </row>
    <row r="744" spans="1:27" ht="12.75" customHeight="1" outlineLevel="1" x14ac:dyDescent="0.2">
      <c r="A744" s="99" t="s">
        <v>2376</v>
      </c>
      <c r="B744" s="63" t="s">
        <v>238</v>
      </c>
      <c r="C744" s="43" t="s">
        <v>79</v>
      </c>
      <c r="D744" s="44">
        <v>183.41</v>
      </c>
      <c r="E744" s="44">
        <v>379.82</v>
      </c>
      <c r="F744" s="44">
        <v>931.21</v>
      </c>
      <c r="G744" s="44">
        <v>930.95</v>
      </c>
      <c r="H744" s="44">
        <v>25.25</v>
      </c>
      <c r="I744" s="44">
        <v>0</v>
      </c>
      <c r="J744" s="44">
        <v>0</v>
      </c>
      <c r="K744" s="44">
        <v>0</v>
      </c>
      <c r="L744" s="44">
        <v>0</v>
      </c>
      <c r="M744" s="44">
        <v>278.56</v>
      </c>
      <c r="N744" s="44">
        <v>169.39</v>
      </c>
      <c r="O744" s="44">
        <v>67.790000000000006</v>
      </c>
      <c r="P744" s="44">
        <v>4.66</v>
      </c>
      <c r="Q744" s="44">
        <v>9.9</v>
      </c>
      <c r="R744" s="44">
        <v>3.61</v>
      </c>
      <c r="S744" s="44">
        <v>84.57</v>
      </c>
      <c r="T744" s="44">
        <v>126.75</v>
      </c>
      <c r="U744" s="44">
        <v>292.02999999999997</v>
      </c>
      <c r="V744" s="44">
        <v>397.82</v>
      </c>
      <c r="W744" s="44">
        <v>180.63</v>
      </c>
      <c r="X744" s="44">
        <v>447.31</v>
      </c>
      <c r="Y744" s="44">
        <v>728.93</v>
      </c>
      <c r="Z744" s="44">
        <v>720.31</v>
      </c>
      <c r="AA744" s="44">
        <v>399.73</v>
      </c>
    </row>
    <row r="745" spans="1:27" x14ac:dyDescent="0.2">
      <c r="A745" s="98" t="s">
        <v>2377</v>
      </c>
      <c r="B745" s="28" t="str">
        <f>"19"&amp;"."&amp;$B$800&amp;"."&amp;$B$801</f>
        <v>19.12.2023</v>
      </c>
      <c r="C745" s="90" t="s">
        <v>76</v>
      </c>
      <c r="D745" s="91">
        <f>ROUND((D746)/1000,5)</f>
        <v>0.26535999999999998</v>
      </c>
      <c r="E745" s="91">
        <f t="shared" ref="E745:AA745" si="421">ROUND((E746)/1000,5)</f>
        <v>0.25175999999999998</v>
      </c>
      <c r="F745" s="91">
        <f t="shared" si="421"/>
        <v>0.15753</v>
      </c>
      <c r="G745" s="91">
        <f t="shared" si="421"/>
        <v>0.15773999999999999</v>
      </c>
      <c r="H745" s="91">
        <f t="shared" si="421"/>
        <v>2.2200000000000002E-3</v>
      </c>
      <c r="I745" s="91">
        <f t="shared" si="421"/>
        <v>0</v>
      </c>
      <c r="J745" s="91">
        <f t="shared" si="421"/>
        <v>0</v>
      </c>
      <c r="K745" s="91">
        <f t="shared" si="421"/>
        <v>0</v>
      </c>
      <c r="L745" s="91">
        <f t="shared" si="421"/>
        <v>0</v>
      </c>
      <c r="M745" s="91">
        <f t="shared" si="421"/>
        <v>2.443E-2</v>
      </c>
      <c r="N745" s="91">
        <f t="shared" si="421"/>
        <v>1.8939999999999999E-2</v>
      </c>
      <c r="O745" s="91">
        <f t="shared" si="421"/>
        <v>0</v>
      </c>
      <c r="P745" s="91">
        <f t="shared" si="421"/>
        <v>0</v>
      </c>
      <c r="Q745" s="91">
        <f t="shared" si="421"/>
        <v>0</v>
      </c>
      <c r="R745" s="91">
        <f t="shared" si="421"/>
        <v>0</v>
      </c>
      <c r="S745" s="91">
        <f t="shared" si="421"/>
        <v>0</v>
      </c>
      <c r="T745" s="91">
        <f t="shared" si="421"/>
        <v>2.8300000000000001E-3</v>
      </c>
      <c r="U745" s="91">
        <f t="shared" si="421"/>
        <v>0</v>
      </c>
      <c r="V745" s="91">
        <f t="shared" si="421"/>
        <v>0</v>
      </c>
      <c r="W745" s="91">
        <f t="shared" si="421"/>
        <v>0</v>
      </c>
      <c r="X745" s="91">
        <f t="shared" si="421"/>
        <v>9.7199999999999995E-2</v>
      </c>
      <c r="Y745" s="91">
        <f t="shared" si="421"/>
        <v>3.9120000000000002E-2</v>
      </c>
      <c r="Z745" s="91">
        <f t="shared" si="421"/>
        <v>0.23088</v>
      </c>
      <c r="AA745" s="91">
        <f t="shared" si="421"/>
        <v>0.15239</v>
      </c>
    </row>
    <row r="746" spans="1:27" ht="12.75" customHeight="1" outlineLevel="1" x14ac:dyDescent="0.2">
      <c r="A746" s="99" t="s">
        <v>2378</v>
      </c>
      <c r="B746" s="63" t="s">
        <v>238</v>
      </c>
      <c r="C746" s="43" t="s">
        <v>79</v>
      </c>
      <c r="D746" s="44">
        <v>265.36</v>
      </c>
      <c r="E746" s="44">
        <v>251.76</v>
      </c>
      <c r="F746" s="44">
        <v>157.53</v>
      </c>
      <c r="G746" s="44">
        <v>157.74</v>
      </c>
      <c r="H746" s="44">
        <v>2.2200000000000002</v>
      </c>
      <c r="I746" s="44">
        <v>0</v>
      </c>
      <c r="J746" s="44">
        <v>0</v>
      </c>
      <c r="K746" s="44">
        <v>0</v>
      </c>
      <c r="L746" s="44">
        <v>0</v>
      </c>
      <c r="M746" s="44">
        <v>24.43</v>
      </c>
      <c r="N746" s="44">
        <v>18.940000000000001</v>
      </c>
      <c r="O746" s="44">
        <v>0</v>
      </c>
      <c r="P746" s="44">
        <v>0</v>
      </c>
      <c r="Q746" s="44">
        <v>0</v>
      </c>
      <c r="R746" s="44">
        <v>0</v>
      </c>
      <c r="S746" s="44">
        <v>0</v>
      </c>
      <c r="T746" s="44">
        <v>2.83</v>
      </c>
      <c r="U746" s="44">
        <v>0</v>
      </c>
      <c r="V746" s="44">
        <v>0</v>
      </c>
      <c r="W746" s="44">
        <v>0</v>
      </c>
      <c r="X746" s="44">
        <v>97.2</v>
      </c>
      <c r="Y746" s="44">
        <v>39.119999999999997</v>
      </c>
      <c r="Z746" s="44">
        <v>230.88</v>
      </c>
      <c r="AA746" s="44">
        <v>152.38999999999999</v>
      </c>
    </row>
    <row r="747" spans="1:27" x14ac:dyDescent="0.2">
      <c r="A747" s="98" t="s">
        <v>2379</v>
      </c>
      <c r="B747" s="28" t="str">
        <f>"20"&amp;"."&amp;$B$800&amp;"."&amp;$B$801</f>
        <v>20.12.2023</v>
      </c>
      <c r="C747" s="90" t="s">
        <v>76</v>
      </c>
      <c r="D747" s="91">
        <f>ROUND((D748)/1000,5)</f>
        <v>6.7360000000000003E-2</v>
      </c>
      <c r="E747" s="91">
        <f t="shared" ref="E747:AA747" si="422">ROUND((E748)/1000,5)</f>
        <v>0.10481</v>
      </c>
      <c r="F747" s="91">
        <f t="shared" si="422"/>
        <v>9.1980000000000006E-2</v>
      </c>
      <c r="G747" s="91">
        <f t="shared" si="422"/>
        <v>4.2810000000000001E-2</v>
      </c>
      <c r="H747" s="91">
        <f t="shared" si="422"/>
        <v>0</v>
      </c>
      <c r="I747" s="91">
        <f t="shared" si="422"/>
        <v>0</v>
      </c>
      <c r="J747" s="91">
        <f t="shared" si="422"/>
        <v>0</v>
      </c>
      <c r="K747" s="91">
        <f t="shared" si="422"/>
        <v>3.2100000000000002E-3</v>
      </c>
      <c r="L747" s="91">
        <f t="shared" si="422"/>
        <v>0</v>
      </c>
      <c r="M747" s="91">
        <f t="shared" si="422"/>
        <v>2.5899999999999999E-3</v>
      </c>
      <c r="N747" s="91">
        <f t="shared" si="422"/>
        <v>6.43E-3</v>
      </c>
      <c r="O747" s="91">
        <f t="shared" si="422"/>
        <v>0</v>
      </c>
      <c r="P747" s="91">
        <f t="shared" si="422"/>
        <v>0</v>
      </c>
      <c r="Q747" s="91">
        <f t="shared" si="422"/>
        <v>0</v>
      </c>
      <c r="R747" s="91">
        <f t="shared" si="422"/>
        <v>0</v>
      </c>
      <c r="S747" s="91">
        <f t="shared" si="422"/>
        <v>1.0000000000000001E-5</v>
      </c>
      <c r="T747" s="91">
        <f t="shared" si="422"/>
        <v>5.6800000000000002E-3</v>
      </c>
      <c r="U747" s="91">
        <f t="shared" si="422"/>
        <v>2.7490000000000001E-2</v>
      </c>
      <c r="V747" s="91">
        <f t="shared" si="422"/>
        <v>5.7000000000000002E-3</v>
      </c>
      <c r="W747" s="91">
        <f t="shared" si="422"/>
        <v>3.7039999999999997E-2</v>
      </c>
      <c r="X747" s="91">
        <f t="shared" si="422"/>
        <v>3.7580000000000002E-2</v>
      </c>
      <c r="Y747" s="91">
        <f t="shared" si="422"/>
        <v>9.2660000000000006E-2</v>
      </c>
      <c r="Z747" s="91">
        <f t="shared" si="422"/>
        <v>0.10957</v>
      </c>
      <c r="AA747" s="91">
        <f t="shared" si="422"/>
        <v>0.15236</v>
      </c>
    </row>
    <row r="748" spans="1:27" ht="12.75" customHeight="1" outlineLevel="1" x14ac:dyDescent="0.2">
      <c r="A748" s="99" t="s">
        <v>2380</v>
      </c>
      <c r="B748" s="63" t="s">
        <v>238</v>
      </c>
      <c r="C748" s="43" t="s">
        <v>79</v>
      </c>
      <c r="D748" s="44">
        <v>67.36</v>
      </c>
      <c r="E748" s="44">
        <v>104.81</v>
      </c>
      <c r="F748" s="44">
        <v>91.98</v>
      </c>
      <c r="G748" s="44">
        <v>42.81</v>
      </c>
      <c r="H748" s="44">
        <v>0</v>
      </c>
      <c r="I748" s="44">
        <v>0</v>
      </c>
      <c r="J748" s="44">
        <v>0</v>
      </c>
      <c r="K748" s="44">
        <v>3.21</v>
      </c>
      <c r="L748" s="44">
        <v>0</v>
      </c>
      <c r="M748" s="44">
        <v>2.59</v>
      </c>
      <c r="N748" s="44">
        <v>6.43</v>
      </c>
      <c r="O748" s="44">
        <v>0</v>
      </c>
      <c r="P748" s="44">
        <v>0</v>
      </c>
      <c r="Q748" s="44">
        <v>0</v>
      </c>
      <c r="R748" s="44">
        <v>0</v>
      </c>
      <c r="S748" s="44">
        <v>0.01</v>
      </c>
      <c r="T748" s="44">
        <v>5.68</v>
      </c>
      <c r="U748" s="44">
        <v>27.49</v>
      </c>
      <c r="V748" s="44">
        <v>5.7</v>
      </c>
      <c r="W748" s="44">
        <v>37.04</v>
      </c>
      <c r="X748" s="44">
        <v>37.58</v>
      </c>
      <c r="Y748" s="44">
        <v>92.66</v>
      </c>
      <c r="Z748" s="44">
        <v>109.57</v>
      </c>
      <c r="AA748" s="44">
        <v>152.36000000000001</v>
      </c>
    </row>
    <row r="749" spans="1:27" x14ac:dyDescent="0.2">
      <c r="A749" s="98" t="s">
        <v>2381</v>
      </c>
      <c r="B749" s="28" t="str">
        <f>"21"&amp;"."&amp;$B$800&amp;"."&amp;$B$801</f>
        <v>21.12.2023</v>
      </c>
      <c r="C749" s="90" t="s">
        <v>76</v>
      </c>
      <c r="D749" s="91">
        <f>ROUND((D750)/1000,5)</f>
        <v>5.6279999999999997E-2</v>
      </c>
      <c r="E749" s="91">
        <f t="shared" ref="E749:AA749" si="423">ROUND((E750)/1000,5)</f>
        <v>5.2929999999999998E-2</v>
      </c>
      <c r="F749" s="91">
        <f t="shared" si="423"/>
        <v>2.835E-2</v>
      </c>
      <c r="G749" s="91">
        <f t="shared" si="423"/>
        <v>1.1429999999999999E-2</v>
      </c>
      <c r="H749" s="91">
        <f t="shared" si="423"/>
        <v>1.0000000000000001E-5</v>
      </c>
      <c r="I749" s="91">
        <f t="shared" si="423"/>
        <v>0</v>
      </c>
      <c r="J749" s="91">
        <f t="shared" si="423"/>
        <v>0</v>
      </c>
      <c r="K749" s="91">
        <f t="shared" si="423"/>
        <v>0</v>
      </c>
      <c r="L749" s="91">
        <f t="shared" si="423"/>
        <v>0</v>
      </c>
      <c r="M749" s="91">
        <f t="shared" si="423"/>
        <v>1.6279999999999999E-2</v>
      </c>
      <c r="N749" s="91">
        <f t="shared" si="423"/>
        <v>2.3769999999999999E-2</v>
      </c>
      <c r="O749" s="91">
        <f t="shared" si="423"/>
        <v>0</v>
      </c>
      <c r="P749" s="91">
        <f t="shared" si="423"/>
        <v>0</v>
      </c>
      <c r="Q749" s="91">
        <f t="shared" si="423"/>
        <v>5.0000000000000002E-5</v>
      </c>
      <c r="R749" s="91">
        <f t="shared" si="423"/>
        <v>0</v>
      </c>
      <c r="S749" s="91">
        <f t="shared" si="423"/>
        <v>0</v>
      </c>
      <c r="T749" s="91">
        <f t="shared" si="423"/>
        <v>0</v>
      </c>
      <c r="U749" s="91">
        <f t="shared" si="423"/>
        <v>2.5999999999999998E-4</v>
      </c>
      <c r="V749" s="91">
        <f t="shared" si="423"/>
        <v>1.6000000000000001E-4</v>
      </c>
      <c r="W749" s="91">
        <f t="shared" si="423"/>
        <v>2.3290000000000002E-2</v>
      </c>
      <c r="X749" s="91">
        <f t="shared" si="423"/>
        <v>0</v>
      </c>
      <c r="Y749" s="91">
        <f t="shared" si="423"/>
        <v>2.494E-2</v>
      </c>
      <c r="Z749" s="91">
        <f t="shared" si="423"/>
        <v>0.13013</v>
      </c>
      <c r="AA749" s="91">
        <f t="shared" si="423"/>
        <v>8.7559999999999999E-2</v>
      </c>
    </row>
    <row r="750" spans="1:27" ht="12.75" customHeight="1" outlineLevel="1" x14ac:dyDescent="0.2">
      <c r="A750" s="99" t="s">
        <v>2382</v>
      </c>
      <c r="B750" s="63" t="s">
        <v>238</v>
      </c>
      <c r="C750" s="43" t="s">
        <v>79</v>
      </c>
      <c r="D750" s="44">
        <v>56.28</v>
      </c>
      <c r="E750" s="44">
        <v>52.93</v>
      </c>
      <c r="F750" s="44">
        <v>28.35</v>
      </c>
      <c r="G750" s="44">
        <v>11.43</v>
      </c>
      <c r="H750" s="44">
        <v>0.01</v>
      </c>
      <c r="I750" s="44">
        <v>0</v>
      </c>
      <c r="J750" s="44">
        <v>0</v>
      </c>
      <c r="K750" s="44">
        <v>0</v>
      </c>
      <c r="L750" s="44">
        <v>0</v>
      </c>
      <c r="M750" s="44">
        <v>16.28</v>
      </c>
      <c r="N750" s="44">
        <v>23.77</v>
      </c>
      <c r="O750" s="44">
        <v>0</v>
      </c>
      <c r="P750" s="44">
        <v>0</v>
      </c>
      <c r="Q750" s="44">
        <v>0.05</v>
      </c>
      <c r="R750" s="44">
        <v>0</v>
      </c>
      <c r="S750" s="44">
        <v>0</v>
      </c>
      <c r="T750" s="44">
        <v>0</v>
      </c>
      <c r="U750" s="44">
        <v>0.26</v>
      </c>
      <c r="V750" s="44">
        <v>0.16</v>
      </c>
      <c r="W750" s="44">
        <v>23.29</v>
      </c>
      <c r="X750" s="44">
        <v>0</v>
      </c>
      <c r="Y750" s="44">
        <v>24.94</v>
      </c>
      <c r="Z750" s="44">
        <v>130.13</v>
      </c>
      <c r="AA750" s="44">
        <v>87.56</v>
      </c>
    </row>
    <row r="751" spans="1:27" x14ac:dyDescent="0.2">
      <c r="A751" s="98" t="s">
        <v>2383</v>
      </c>
      <c r="B751" s="28" t="str">
        <f>"22"&amp;"."&amp;$B$800&amp;"."&amp;$B$801</f>
        <v>22.12.2023</v>
      </c>
      <c r="C751" s="90" t="s">
        <v>76</v>
      </c>
      <c r="D751" s="91">
        <f>ROUND((D752)/1000,5)</f>
        <v>6.198E-2</v>
      </c>
      <c r="E751" s="91">
        <f t="shared" ref="E751:AA751" si="424">ROUND((E752)/1000,5)</f>
        <v>1.669E-2</v>
      </c>
      <c r="F751" s="91">
        <f t="shared" si="424"/>
        <v>9.0889999999999999E-2</v>
      </c>
      <c r="G751" s="91">
        <f t="shared" si="424"/>
        <v>7.5749999999999998E-2</v>
      </c>
      <c r="H751" s="91">
        <f t="shared" si="424"/>
        <v>3.5409999999999997E-2</v>
      </c>
      <c r="I751" s="91">
        <f t="shared" si="424"/>
        <v>0</v>
      </c>
      <c r="J751" s="91">
        <f t="shared" si="424"/>
        <v>0</v>
      </c>
      <c r="K751" s="91">
        <f t="shared" si="424"/>
        <v>0</v>
      </c>
      <c r="L751" s="91">
        <f t="shared" si="424"/>
        <v>0</v>
      </c>
      <c r="M751" s="91">
        <f t="shared" si="424"/>
        <v>4.2470000000000001E-2</v>
      </c>
      <c r="N751" s="91">
        <f t="shared" si="424"/>
        <v>7.0629999999999998E-2</v>
      </c>
      <c r="O751" s="91">
        <f t="shared" si="424"/>
        <v>5.006E-2</v>
      </c>
      <c r="P751" s="91">
        <f t="shared" si="424"/>
        <v>4.8689999999999997E-2</v>
      </c>
      <c r="Q751" s="91">
        <f t="shared" si="424"/>
        <v>4.5589999999999999E-2</v>
      </c>
      <c r="R751" s="91">
        <f t="shared" si="424"/>
        <v>5.1990000000000001E-2</v>
      </c>
      <c r="S751" s="91">
        <f t="shared" si="424"/>
        <v>4.972E-2</v>
      </c>
      <c r="T751" s="91">
        <f t="shared" si="424"/>
        <v>1.9019999999999999E-2</v>
      </c>
      <c r="U751" s="91">
        <f t="shared" si="424"/>
        <v>3.4040000000000001E-2</v>
      </c>
      <c r="V751" s="91">
        <f t="shared" si="424"/>
        <v>0.10467</v>
      </c>
      <c r="W751" s="91">
        <f t="shared" si="424"/>
        <v>0.10138999999999999</v>
      </c>
      <c r="X751" s="91">
        <f t="shared" si="424"/>
        <v>8.1500000000000003E-2</v>
      </c>
      <c r="Y751" s="91">
        <f t="shared" si="424"/>
        <v>0.20327000000000001</v>
      </c>
      <c r="Z751" s="91">
        <f t="shared" si="424"/>
        <v>0.13394</v>
      </c>
      <c r="AA751" s="91">
        <f t="shared" si="424"/>
        <v>9.4490000000000005E-2</v>
      </c>
    </row>
    <row r="752" spans="1:27" ht="12.75" customHeight="1" outlineLevel="1" x14ac:dyDescent="0.2">
      <c r="A752" s="99" t="s">
        <v>2384</v>
      </c>
      <c r="B752" s="63" t="s">
        <v>238</v>
      </c>
      <c r="C752" s="43" t="s">
        <v>79</v>
      </c>
      <c r="D752" s="44">
        <v>61.98</v>
      </c>
      <c r="E752" s="44">
        <v>16.690000000000001</v>
      </c>
      <c r="F752" s="44">
        <v>90.89</v>
      </c>
      <c r="G752" s="44">
        <v>75.75</v>
      </c>
      <c r="H752" s="44">
        <v>35.409999999999997</v>
      </c>
      <c r="I752" s="44">
        <v>0</v>
      </c>
      <c r="J752" s="44">
        <v>0</v>
      </c>
      <c r="K752" s="44">
        <v>0</v>
      </c>
      <c r="L752" s="44">
        <v>0</v>
      </c>
      <c r="M752" s="44">
        <v>42.47</v>
      </c>
      <c r="N752" s="44">
        <v>70.63</v>
      </c>
      <c r="O752" s="44">
        <v>50.06</v>
      </c>
      <c r="P752" s="44">
        <v>48.69</v>
      </c>
      <c r="Q752" s="44">
        <v>45.59</v>
      </c>
      <c r="R752" s="44">
        <v>51.99</v>
      </c>
      <c r="S752" s="44">
        <v>49.72</v>
      </c>
      <c r="T752" s="44">
        <v>19.02</v>
      </c>
      <c r="U752" s="44">
        <v>34.04</v>
      </c>
      <c r="V752" s="44">
        <v>104.67</v>
      </c>
      <c r="W752" s="44">
        <v>101.39</v>
      </c>
      <c r="X752" s="44">
        <v>81.5</v>
      </c>
      <c r="Y752" s="44">
        <v>203.27</v>
      </c>
      <c r="Z752" s="44">
        <v>133.94</v>
      </c>
      <c r="AA752" s="44">
        <v>94.49</v>
      </c>
    </row>
    <row r="753" spans="1:27" x14ac:dyDescent="0.2">
      <c r="A753" s="98" t="s">
        <v>2385</v>
      </c>
      <c r="B753" s="28" t="str">
        <f>"23"&amp;"."&amp;$B$800&amp;"."&amp;$B$801</f>
        <v>23.12.2023</v>
      </c>
      <c r="C753" s="90" t="s">
        <v>76</v>
      </c>
      <c r="D753" s="91">
        <f>ROUND((D754)/1000,5)</f>
        <v>0</v>
      </c>
      <c r="E753" s="91">
        <f t="shared" ref="E753:AA753" si="425">ROUND((E754)/1000,5)</f>
        <v>0</v>
      </c>
      <c r="F753" s="91">
        <f t="shared" si="425"/>
        <v>0</v>
      </c>
      <c r="G753" s="91">
        <f t="shared" si="425"/>
        <v>0</v>
      </c>
      <c r="H753" s="91">
        <f t="shared" si="425"/>
        <v>0</v>
      </c>
      <c r="I753" s="91">
        <f t="shared" si="425"/>
        <v>0</v>
      </c>
      <c r="J753" s="91">
        <f t="shared" si="425"/>
        <v>0</v>
      </c>
      <c r="K753" s="91">
        <f t="shared" si="425"/>
        <v>0</v>
      </c>
      <c r="L753" s="91">
        <f t="shared" si="425"/>
        <v>0</v>
      </c>
      <c r="M753" s="91">
        <f t="shared" si="425"/>
        <v>0</v>
      </c>
      <c r="N753" s="91">
        <f t="shared" si="425"/>
        <v>0</v>
      </c>
      <c r="O753" s="91">
        <f t="shared" si="425"/>
        <v>0</v>
      </c>
      <c r="P753" s="91">
        <f t="shared" si="425"/>
        <v>0</v>
      </c>
      <c r="Q753" s="91">
        <f t="shared" si="425"/>
        <v>0</v>
      </c>
      <c r="R753" s="91">
        <f t="shared" si="425"/>
        <v>0</v>
      </c>
      <c r="S753" s="91">
        <f t="shared" si="425"/>
        <v>0</v>
      </c>
      <c r="T753" s="91">
        <f t="shared" si="425"/>
        <v>0</v>
      </c>
      <c r="U753" s="91">
        <f t="shared" si="425"/>
        <v>0</v>
      </c>
      <c r="V753" s="91">
        <f t="shared" si="425"/>
        <v>0</v>
      </c>
      <c r="W753" s="91">
        <f t="shared" si="425"/>
        <v>7.6999999999999996E-4</v>
      </c>
      <c r="X753" s="91">
        <f t="shared" si="425"/>
        <v>3.6069999999999998E-2</v>
      </c>
      <c r="Y753" s="91">
        <f t="shared" si="425"/>
        <v>2.9E-4</v>
      </c>
      <c r="Z753" s="91">
        <f t="shared" si="425"/>
        <v>4.2700000000000004E-3</v>
      </c>
      <c r="AA753" s="91">
        <f t="shared" si="425"/>
        <v>0.10564</v>
      </c>
    </row>
    <row r="754" spans="1:27" ht="12.75" customHeight="1" outlineLevel="1" x14ac:dyDescent="0.2">
      <c r="A754" s="99" t="s">
        <v>2386</v>
      </c>
      <c r="B754" s="63" t="s">
        <v>238</v>
      </c>
      <c r="C754" s="43" t="s">
        <v>79</v>
      </c>
      <c r="D754" s="44">
        <v>0</v>
      </c>
      <c r="E754" s="44">
        <v>0</v>
      </c>
      <c r="F754" s="44">
        <v>0</v>
      </c>
      <c r="G754" s="44">
        <v>0</v>
      </c>
      <c r="H754" s="44">
        <v>0</v>
      </c>
      <c r="I754" s="44">
        <v>0</v>
      </c>
      <c r="J754" s="44">
        <v>0</v>
      </c>
      <c r="K754" s="44">
        <v>0</v>
      </c>
      <c r="L754" s="44">
        <v>0</v>
      </c>
      <c r="M754" s="44">
        <v>0</v>
      </c>
      <c r="N754" s="44">
        <v>0</v>
      </c>
      <c r="O754" s="44">
        <v>0</v>
      </c>
      <c r="P754" s="44">
        <v>0</v>
      </c>
      <c r="Q754" s="44">
        <v>0</v>
      </c>
      <c r="R754" s="44">
        <v>0</v>
      </c>
      <c r="S754" s="44">
        <v>0</v>
      </c>
      <c r="T754" s="44">
        <v>0</v>
      </c>
      <c r="U754" s="44">
        <v>0</v>
      </c>
      <c r="V754" s="44">
        <v>0</v>
      </c>
      <c r="W754" s="44">
        <v>0.77</v>
      </c>
      <c r="X754" s="44">
        <v>36.07</v>
      </c>
      <c r="Y754" s="44">
        <v>0.28999999999999998</v>
      </c>
      <c r="Z754" s="44">
        <v>4.2699999999999996</v>
      </c>
      <c r="AA754" s="44">
        <v>105.64</v>
      </c>
    </row>
    <row r="755" spans="1:27" x14ac:dyDescent="0.2">
      <c r="A755" s="98" t="s">
        <v>2387</v>
      </c>
      <c r="B755" s="28" t="str">
        <f>"24"&amp;"."&amp;$B$800&amp;"."&amp;$B$801</f>
        <v>24.12.2023</v>
      </c>
      <c r="C755" s="90" t="s">
        <v>76</v>
      </c>
      <c r="D755" s="91">
        <f>ROUND((D756)/1000,5)</f>
        <v>0.14510999999999999</v>
      </c>
      <c r="E755" s="91">
        <f t="shared" ref="E755:AA755" si="426">ROUND((E756)/1000,5)</f>
        <v>0.12856000000000001</v>
      </c>
      <c r="F755" s="91">
        <f t="shared" si="426"/>
        <v>9.733E-2</v>
      </c>
      <c r="G755" s="91">
        <f t="shared" si="426"/>
        <v>0.12601999999999999</v>
      </c>
      <c r="H755" s="91">
        <f t="shared" si="426"/>
        <v>0.14013</v>
      </c>
      <c r="I755" s="91">
        <f t="shared" si="426"/>
        <v>2.077E-2</v>
      </c>
      <c r="J755" s="91">
        <f t="shared" si="426"/>
        <v>6.4599999999999996E-3</v>
      </c>
      <c r="K755" s="91">
        <f t="shared" si="426"/>
        <v>0</v>
      </c>
      <c r="L755" s="91">
        <f t="shared" si="426"/>
        <v>0</v>
      </c>
      <c r="M755" s="91">
        <f t="shared" si="426"/>
        <v>2.7619999999999999E-2</v>
      </c>
      <c r="N755" s="91">
        <f t="shared" si="426"/>
        <v>0</v>
      </c>
      <c r="O755" s="91">
        <f t="shared" si="426"/>
        <v>0</v>
      </c>
      <c r="P755" s="91">
        <f t="shared" si="426"/>
        <v>7.3999999999999999E-4</v>
      </c>
      <c r="Q755" s="91">
        <f t="shared" si="426"/>
        <v>5.3299999999999997E-3</v>
      </c>
      <c r="R755" s="91">
        <f t="shared" si="426"/>
        <v>0</v>
      </c>
      <c r="S755" s="91">
        <f t="shared" si="426"/>
        <v>0</v>
      </c>
      <c r="T755" s="91">
        <f t="shared" si="426"/>
        <v>0</v>
      </c>
      <c r="U755" s="91">
        <f t="shared" si="426"/>
        <v>0</v>
      </c>
      <c r="V755" s="91">
        <f t="shared" si="426"/>
        <v>1.97E-3</v>
      </c>
      <c r="W755" s="91">
        <f t="shared" si="426"/>
        <v>1.3780000000000001E-2</v>
      </c>
      <c r="X755" s="91">
        <f t="shared" si="426"/>
        <v>0.16150999999999999</v>
      </c>
      <c r="Y755" s="91">
        <f t="shared" si="426"/>
        <v>0.14657000000000001</v>
      </c>
      <c r="Z755" s="91">
        <f t="shared" si="426"/>
        <v>0.19591</v>
      </c>
      <c r="AA755" s="91">
        <f t="shared" si="426"/>
        <v>0.30759999999999998</v>
      </c>
    </row>
    <row r="756" spans="1:27" ht="12.75" customHeight="1" outlineLevel="1" x14ac:dyDescent="0.2">
      <c r="A756" s="99" t="s">
        <v>2388</v>
      </c>
      <c r="B756" s="63" t="s">
        <v>238</v>
      </c>
      <c r="C756" s="43" t="s">
        <v>79</v>
      </c>
      <c r="D756" s="44">
        <v>145.11000000000001</v>
      </c>
      <c r="E756" s="44">
        <v>128.56</v>
      </c>
      <c r="F756" s="44">
        <v>97.33</v>
      </c>
      <c r="G756" s="44">
        <v>126.02</v>
      </c>
      <c r="H756" s="44">
        <v>140.13</v>
      </c>
      <c r="I756" s="44">
        <v>20.77</v>
      </c>
      <c r="J756" s="44">
        <v>6.46</v>
      </c>
      <c r="K756" s="44">
        <v>0</v>
      </c>
      <c r="L756" s="44">
        <v>0</v>
      </c>
      <c r="M756" s="44">
        <v>27.62</v>
      </c>
      <c r="N756" s="44">
        <v>0</v>
      </c>
      <c r="O756" s="44">
        <v>0</v>
      </c>
      <c r="P756" s="44">
        <v>0.74</v>
      </c>
      <c r="Q756" s="44">
        <v>5.33</v>
      </c>
      <c r="R756" s="44">
        <v>0</v>
      </c>
      <c r="S756" s="44">
        <v>0</v>
      </c>
      <c r="T756" s="44">
        <v>0</v>
      </c>
      <c r="U756" s="44">
        <v>0</v>
      </c>
      <c r="V756" s="44">
        <v>1.97</v>
      </c>
      <c r="W756" s="44">
        <v>13.78</v>
      </c>
      <c r="X756" s="44">
        <v>161.51</v>
      </c>
      <c r="Y756" s="44">
        <v>146.57</v>
      </c>
      <c r="Z756" s="44">
        <v>195.91</v>
      </c>
      <c r="AA756" s="44">
        <v>307.60000000000002</v>
      </c>
    </row>
    <row r="757" spans="1:27" x14ac:dyDescent="0.2">
      <c r="A757" s="98" t="s">
        <v>2389</v>
      </c>
      <c r="B757" s="28" t="str">
        <f>"25"&amp;"."&amp;$B$800&amp;"."&amp;$B$801</f>
        <v>25.12.2023</v>
      </c>
      <c r="C757" s="90" t="s">
        <v>76</v>
      </c>
      <c r="D757" s="91">
        <f>ROUND((D758)/1000,5)</f>
        <v>0.20194999999999999</v>
      </c>
      <c r="E757" s="91">
        <f t="shared" ref="E757:AA757" si="427">ROUND((E758)/1000,5)</f>
        <v>0.17266000000000001</v>
      </c>
      <c r="F757" s="91">
        <f t="shared" si="427"/>
        <v>7.7950000000000005E-2</v>
      </c>
      <c r="G757" s="91">
        <f t="shared" si="427"/>
        <v>2.8629999999999999E-2</v>
      </c>
      <c r="H757" s="91">
        <f t="shared" si="427"/>
        <v>0</v>
      </c>
      <c r="I757" s="91">
        <f t="shared" si="427"/>
        <v>0</v>
      </c>
      <c r="J757" s="91">
        <f t="shared" si="427"/>
        <v>0</v>
      </c>
      <c r="K757" s="91">
        <f t="shared" si="427"/>
        <v>0</v>
      </c>
      <c r="L757" s="91">
        <f t="shared" si="427"/>
        <v>0</v>
      </c>
      <c r="M757" s="91">
        <f t="shared" si="427"/>
        <v>0</v>
      </c>
      <c r="N757" s="91">
        <f t="shared" si="427"/>
        <v>0</v>
      </c>
      <c r="O757" s="91">
        <f t="shared" si="427"/>
        <v>0</v>
      </c>
      <c r="P757" s="91">
        <f t="shared" si="427"/>
        <v>0</v>
      </c>
      <c r="Q757" s="91">
        <f t="shared" si="427"/>
        <v>0</v>
      </c>
      <c r="R757" s="91">
        <f t="shared" si="427"/>
        <v>0</v>
      </c>
      <c r="S757" s="91">
        <f t="shared" si="427"/>
        <v>0</v>
      </c>
      <c r="T757" s="91">
        <f t="shared" si="427"/>
        <v>0</v>
      </c>
      <c r="U757" s="91">
        <f t="shared" si="427"/>
        <v>1.1E-4</v>
      </c>
      <c r="V757" s="91">
        <f t="shared" si="427"/>
        <v>5.0299999999999997E-3</v>
      </c>
      <c r="W757" s="91">
        <f t="shared" si="427"/>
        <v>2.9940000000000001E-2</v>
      </c>
      <c r="X757" s="91">
        <f t="shared" si="427"/>
        <v>2.887E-2</v>
      </c>
      <c r="Y757" s="91">
        <f t="shared" si="427"/>
        <v>7.5599999999999999E-3</v>
      </c>
      <c r="Z757" s="91">
        <f t="shared" si="427"/>
        <v>0.25018000000000001</v>
      </c>
      <c r="AA757" s="91">
        <f t="shared" si="427"/>
        <v>0.31802000000000002</v>
      </c>
    </row>
    <row r="758" spans="1:27" ht="12.75" customHeight="1" outlineLevel="1" x14ac:dyDescent="0.2">
      <c r="A758" s="99" t="s">
        <v>2390</v>
      </c>
      <c r="B758" s="63" t="s">
        <v>238</v>
      </c>
      <c r="C758" s="43" t="s">
        <v>79</v>
      </c>
      <c r="D758" s="44">
        <v>201.95</v>
      </c>
      <c r="E758" s="44">
        <v>172.66</v>
      </c>
      <c r="F758" s="44">
        <v>77.95</v>
      </c>
      <c r="G758" s="44">
        <v>28.63</v>
      </c>
      <c r="H758" s="44">
        <v>0</v>
      </c>
      <c r="I758" s="44">
        <v>0</v>
      </c>
      <c r="J758" s="44">
        <v>0</v>
      </c>
      <c r="K758" s="44">
        <v>0</v>
      </c>
      <c r="L758" s="44">
        <v>0</v>
      </c>
      <c r="M758" s="44">
        <v>0</v>
      </c>
      <c r="N758" s="44">
        <v>0</v>
      </c>
      <c r="O758" s="44">
        <v>0</v>
      </c>
      <c r="P758" s="44">
        <v>0</v>
      </c>
      <c r="Q758" s="44">
        <v>0</v>
      </c>
      <c r="R758" s="44">
        <v>0</v>
      </c>
      <c r="S758" s="44">
        <v>0</v>
      </c>
      <c r="T758" s="44">
        <v>0</v>
      </c>
      <c r="U758" s="44">
        <v>0.11</v>
      </c>
      <c r="V758" s="44">
        <v>5.03</v>
      </c>
      <c r="W758" s="44">
        <v>29.94</v>
      </c>
      <c r="X758" s="44">
        <v>28.87</v>
      </c>
      <c r="Y758" s="44">
        <v>7.56</v>
      </c>
      <c r="Z758" s="44">
        <v>250.18</v>
      </c>
      <c r="AA758" s="44">
        <v>318.02</v>
      </c>
    </row>
    <row r="759" spans="1:27" x14ac:dyDescent="0.2">
      <c r="A759" s="98" t="s">
        <v>2391</v>
      </c>
      <c r="B759" s="28" t="str">
        <f>"26"&amp;"."&amp;$B$800&amp;"."&amp;$B$801</f>
        <v>26.12.2023</v>
      </c>
      <c r="C759" s="90" t="s">
        <v>76</v>
      </c>
      <c r="D759" s="91">
        <f>ROUND((D760)/1000,5)</f>
        <v>7.0499999999999993E-2</v>
      </c>
      <c r="E759" s="91">
        <f t="shared" ref="E759:AA759" si="428">ROUND((E760)/1000,5)</f>
        <v>5.8189999999999999E-2</v>
      </c>
      <c r="F759" s="91">
        <f t="shared" si="428"/>
        <v>0.87977000000000005</v>
      </c>
      <c r="G759" s="91">
        <f t="shared" si="428"/>
        <v>3.5090000000000003E-2</v>
      </c>
      <c r="H759" s="91">
        <f t="shared" si="428"/>
        <v>0</v>
      </c>
      <c r="I759" s="91">
        <f t="shared" si="428"/>
        <v>0</v>
      </c>
      <c r="J759" s="91">
        <f t="shared" si="428"/>
        <v>0</v>
      </c>
      <c r="K759" s="91">
        <f t="shared" si="428"/>
        <v>0</v>
      </c>
      <c r="L759" s="91">
        <f t="shared" si="428"/>
        <v>0</v>
      </c>
      <c r="M759" s="91">
        <f t="shared" si="428"/>
        <v>0</v>
      </c>
      <c r="N759" s="91">
        <f t="shared" si="428"/>
        <v>0</v>
      </c>
      <c r="O759" s="91">
        <f t="shared" si="428"/>
        <v>0</v>
      </c>
      <c r="P759" s="91">
        <f t="shared" si="428"/>
        <v>0</v>
      </c>
      <c r="Q759" s="91">
        <f t="shared" si="428"/>
        <v>0</v>
      </c>
      <c r="R759" s="91">
        <f t="shared" si="428"/>
        <v>0</v>
      </c>
      <c r="S759" s="91">
        <f t="shared" si="428"/>
        <v>0</v>
      </c>
      <c r="T759" s="91">
        <f t="shared" si="428"/>
        <v>0</v>
      </c>
      <c r="U759" s="91">
        <f t="shared" si="428"/>
        <v>0</v>
      </c>
      <c r="V759" s="91">
        <f t="shared" si="428"/>
        <v>0</v>
      </c>
      <c r="W759" s="91">
        <f t="shared" si="428"/>
        <v>0</v>
      </c>
      <c r="X759" s="91">
        <f t="shared" si="428"/>
        <v>2.4599999999999999E-3</v>
      </c>
      <c r="Y759" s="91">
        <f t="shared" si="428"/>
        <v>2.7699999999999999E-2</v>
      </c>
      <c r="Z759" s="91">
        <f t="shared" si="428"/>
        <v>0</v>
      </c>
      <c r="AA759" s="91">
        <f t="shared" si="428"/>
        <v>4.181E-2</v>
      </c>
    </row>
    <row r="760" spans="1:27" ht="12.75" customHeight="1" outlineLevel="1" x14ac:dyDescent="0.2">
      <c r="A760" s="99" t="s">
        <v>2392</v>
      </c>
      <c r="B760" s="63" t="s">
        <v>238</v>
      </c>
      <c r="C760" s="43" t="s">
        <v>79</v>
      </c>
      <c r="D760" s="44">
        <v>70.5</v>
      </c>
      <c r="E760" s="44">
        <v>58.19</v>
      </c>
      <c r="F760" s="44">
        <v>879.77</v>
      </c>
      <c r="G760" s="44">
        <v>35.090000000000003</v>
      </c>
      <c r="H760" s="44">
        <v>0</v>
      </c>
      <c r="I760" s="44">
        <v>0</v>
      </c>
      <c r="J760" s="44">
        <v>0</v>
      </c>
      <c r="K760" s="44">
        <v>0</v>
      </c>
      <c r="L760" s="44">
        <v>0</v>
      </c>
      <c r="M760" s="44">
        <v>0</v>
      </c>
      <c r="N760" s="44">
        <v>0</v>
      </c>
      <c r="O760" s="44">
        <v>0</v>
      </c>
      <c r="P760" s="44">
        <v>0</v>
      </c>
      <c r="Q760" s="44">
        <v>0</v>
      </c>
      <c r="R760" s="44">
        <v>0</v>
      </c>
      <c r="S760" s="44">
        <v>0</v>
      </c>
      <c r="T760" s="44">
        <v>0</v>
      </c>
      <c r="U760" s="44">
        <v>0</v>
      </c>
      <c r="V760" s="44">
        <v>0</v>
      </c>
      <c r="W760" s="44">
        <v>0</v>
      </c>
      <c r="X760" s="44">
        <v>2.46</v>
      </c>
      <c r="Y760" s="44">
        <v>27.7</v>
      </c>
      <c r="Z760" s="44">
        <v>0</v>
      </c>
      <c r="AA760" s="44">
        <v>41.81</v>
      </c>
    </row>
    <row r="761" spans="1:27" x14ac:dyDescent="0.2">
      <c r="A761" s="98" t="s">
        <v>2393</v>
      </c>
      <c r="B761" s="28" t="str">
        <f>"27"&amp;"."&amp;$B$800&amp;"."&amp;$B$801</f>
        <v>27.12.2023</v>
      </c>
      <c r="C761" s="90" t="s">
        <v>76</v>
      </c>
      <c r="D761" s="91">
        <f>ROUND((D762)/1000,5)</f>
        <v>4.4659999999999998E-2</v>
      </c>
      <c r="E761" s="91">
        <f t="shared" ref="E761:AA761" si="429">ROUND((E762)/1000,5)</f>
        <v>2.5499999999999998E-2</v>
      </c>
      <c r="F761" s="91">
        <f t="shared" si="429"/>
        <v>5.6299999999999996E-3</v>
      </c>
      <c r="G761" s="91">
        <f t="shared" si="429"/>
        <v>0</v>
      </c>
      <c r="H761" s="91">
        <f t="shared" si="429"/>
        <v>0</v>
      </c>
      <c r="I761" s="91">
        <f t="shared" si="429"/>
        <v>0</v>
      </c>
      <c r="J761" s="91">
        <f t="shared" si="429"/>
        <v>0</v>
      </c>
      <c r="K761" s="91">
        <f t="shared" si="429"/>
        <v>0</v>
      </c>
      <c r="L761" s="91">
        <f t="shared" si="429"/>
        <v>0</v>
      </c>
      <c r="M761" s="91">
        <f t="shared" si="429"/>
        <v>0</v>
      </c>
      <c r="N761" s="91">
        <f t="shared" si="429"/>
        <v>0</v>
      </c>
      <c r="O761" s="91">
        <f t="shared" si="429"/>
        <v>1.06E-3</v>
      </c>
      <c r="P761" s="91">
        <f t="shared" si="429"/>
        <v>0</v>
      </c>
      <c r="Q761" s="91">
        <f t="shared" si="429"/>
        <v>8.0800000000000004E-3</v>
      </c>
      <c r="R761" s="91">
        <f t="shared" si="429"/>
        <v>3.47E-3</v>
      </c>
      <c r="S761" s="91">
        <f t="shared" si="429"/>
        <v>0</v>
      </c>
      <c r="T761" s="91">
        <f t="shared" si="429"/>
        <v>0</v>
      </c>
      <c r="U761" s="91">
        <f t="shared" si="429"/>
        <v>0</v>
      </c>
      <c r="V761" s="91">
        <f t="shared" si="429"/>
        <v>0</v>
      </c>
      <c r="W761" s="91">
        <f t="shared" si="429"/>
        <v>3.5300000000000002E-3</v>
      </c>
      <c r="X761" s="91">
        <f t="shared" si="429"/>
        <v>0.19328000000000001</v>
      </c>
      <c r="Y761" s="91">
        <f t="shared" si="429"/>
        <v>0.15911</v>
      </c>
      <c r="Z761" s="91">
        <f t="shared" si="429"/>
        <v>0.13830999999999999</v>
      </c>
      <c r="AA761" s="91">
        <f t="shared" si="429"/>
        <v>5.7149999999999999E-2</v>
      </c>
    </row>
    <row r="762" spans="1:27" ht="12.75" customHeight="1" outlineLevel="1" x14ac:dyDescent="0.2">
      <c r="A762" s="99" t="s">
        <v>2394</v>
      </c>
      <c r="B762" s="63" t="s">
        <v>238</v>
      </c>
      <c r="C762" s="43" t="s">
        <v>79</v>
      </c>
      <c r="D762" s="44">
        <v>44.66</v>
      </c>
      <c r="E762" s="44">
        <v>25.5</v>
      </c>
      <c r="F762" s="44">
        <v>5.63</v>
      </c>
      <c r="G762" s="44">
        <v>0</v>
      </c>
      <c r="H762" s="44">
        <v>0</v>
      </c>
      <c r="I762" s="44">
        <v>0</v>
      </c>
      <c r="J762" s="44">
        <v>0</v>
      </c>
      <c r="K762" s="44">
        <v>0</v>
      </c>
      <c r="L762" s="44">
        <v>0</v>
      </c>
      <c r="M762" s="44">
        <v>0</v>
      </c>
      <c r="N762" s="44">
        <v>0</v>
      </c>
      <c r="O762" s="44">
        <v>1.06</v>
      </c>
      <c r="P762" s="44">
        <v>0</v>
      </c>
      <c r="Q762" s="44">
        <v>8.08</v>
      </c>
      <c r="R762" s="44">
        <v>3.47</v>
      </c>
      <c r="S762" s="44">
        <v>0</v>
      </c>
      <c r="T762" s="44">
        <v>0</v>
      </c>
      <c r="U762" s="44">
        <v>0</v>
      </c>
      <c r="V762" s="44">
        <v>0</v>
      </c>
      <c r="W762" s="44">
        <v>3.53</v>
      </c>
      <c r="X762" s="44">
        <v>193.28</v>
      </c>
      <c r="Y762" s="44">
        <v>159.11000000000001</v>
      </c>
      <c r="Z762" s="44">
        <v>138.31</v>
      </c>
      <c r="AA762" s="44">
        <v>57.15</v>
      </c>
    </row>
    <row r="763" spans="1:27" x14ac:dyDescent="0.2">
      <c r="A763" s="98" t="s">
        <v>2395</v>
      </c>
      <c r="B763" s="28" t="str">
        <f>"28"&amp;"."&amp;$B$800&amp;"."&amp;$B$801</f>
        <v>28.12.2023</v>
      </c>
      <c r="C763" s="90" t="s">
        <v>76</v>
      </c>
      <c r="D763" s="91">
        <f>ROUND((D764)/1000,5)</f>
        <v>1.068E-2</v>
      </c>
      <c r="E763" s="91">
        <f t="shared" ref="E763:AA763" si="430">ROUND((E764)/1000,5)</f>
        <v>0.10745</v>
      </c>
      <c r="F763" s="91">
        <f t="shared" si="430"/>
        <v>0.14033999999999999</v>
      </c>
      <c r="G763" s="91">
        <f t="shared" si="430"/>
        <v>0.55035000000000001</v>
      </c>
      <c r="H763" s="91">
        <f t="shared" si="430"/>
        <v>8.3000000000000004E-2</v>
      </c>
      <c r="I763" s="91">
        <f t="shared" si="430"/>
        <v>0</v>
      </c>
      <c r="J763" s="91">
        <f t="shared" si="430"/>
        <v>0</v>
      </c>
      <c r="K763" s="91">
        <f t="shared" si="430"/>
        <v>0</v>
      </c>
      <c r="L763" s="91">
        <f t="shared" si="430"/>
        <v>0</v>
      </c>
      <c r="M763" s="91">
        <f t="shared" si="430"/>
        <v>0</v>
      </c>
      <c r="N763" s="91">
        <f t="shared" si="430"/>
        <v>0</v>
      </c>
      <c r="O763" s="91">
        <f t="shared" si="430"/>
        <v>0</v>
      </c>
      <c r="P763" s="91">
        <f t="shared" si="430"/>
        <v>0</v>
      </c>
      <c r="Q763" s="91">
        <f t="shared" si="430"/>
        <v>0</v>
      </c>
      <c r="R763" s="91">
        <f t="shared" si="430"/>
        <v>0</v>
      </c>
      <c r="S763" s="91">
        <f t="shared" si="430"/>
        <v>0</v>
      </c>
      <c r="T763" s="91">
        <f t="shared" si="430"/>
        <v>0</v>
      </c>
      <c r="U763" s="91">
        <f t="shared" si="430"/>
        <v>0</v>
      </c>
      <c r="V763" s="91">
        <f t="shared" si="430"/>
        <v>0</v>
      </c>
      <c r="W763" s="91">
        <f t="shared" si="430"/>
        <v>0.15808</v>
      </c>
      <c r="X763" s="91">
        <f t="shared" si="430"/>
        <v>0.28273999999999999</v>
      </c>
      <c r="Y763" s="91">
        <f t="shared" si="430"/>
        <v>0.22708</v>
      </c>
      <c r="Z763" s="91">
        <f t="shared" si="430"/>
        <v>0.30692000000000003</v>
      </c>
      <c r="AA763" s="91">
        <f t="shared" si="430"/>
        <v>8.516E-2</v>
      </c>
    </row>
    <row r="764" spans="1:27" ht="12.75" customHeight="1" outlineLevel="1" x14ac:dyDescent="0.2">
      <c r="A764" s="99" t="s">
        <v>2396</v>
      </c>
      <c r="B764" s="63" t="s">
        <v>238</v>
      </c>
      <c r="C764" s="43" t="s">
        <v>79</v>
      </c>
      <c r="D764" s="44">
        <v>10.68</v>
      </c>
      <c r="E764" s="44">
        <v>107.45</v>
      </c>
      <c r="F764" s="44">
        <v>140.34</v>
      </c>
      <c r="G764" s="44">
        <v>550.35</v>
      </c>
      <c r="H764" s="44">
        <v>83</v>
      </c>
      <c r="I764" s="44">
        <v>0</v>
      </c>
      <c r="J764" s="44">
        <v>0</v>
      </c>
      <c r="K764" s="44">
        <v>0</v>
      </c>
      <c r="L764" s="44">
        <v>0</v>
      </c>
      <c r="M764" s="44">
        <v>0</v>
      </c>
      <c r="N764" s="44">
        <v>0</v>
      </c>
      <c r="O764" s="44">
        <v>0</v>
      </c>
      <c r="P764" s="44">
        <v>0</v>
      </c>
      <c r="Q764" s="44">
        <v>0</v>
      </c>
      <c r="R764" s="44">
        <v>0</v>
      </c>
      <c r="S764" s="44">
        <v>0</v>
      </c>
      <c r="T764" s="44">
        <v>0</v>
      </c>
      <c r="U764" s="44">
        <v>0</v>
      </c>
      <c r="V764" s="44">
        <v>0</v>
      </c>
      <c r="W764" s="44">
        <v>158.08000000000001</v>
      </c>
      <c r="X764" s="44">
        <v>282.74</v>
      </c>
      <c r="Y764" s="44">
        <v>227.08</v>
      </c>
      <c r="Z764" s="44">
        <v>306.92</v>
      </c>
      <c r="AA764" s="44">
        <v>85.16</v>
      </c>
    </row>
    <row r="765" spans="1:27" x14ac:dyDescent="0.2">
      <c r="A765" s="98" t="s">
        <v>2397</v>
      </c>
      <c r="B765" s="28" t="str">
        <f>"29"&amp;"."&amp;$B$800&amp;"."&amp;$B$801</f>
        <v>29.12.2023</v>
      </c>
      <c r="C765" s="90" t="s">
        <v>76</v>
      </c>
      <c r="D765" s="91">
        <f>ROUND((D766)/1000,5)</f>
        <v>4.2819999999999997E-2</v>
      </c>
      <c r="E765" s="91">
        <f t="shared" ref="E765:AA765" si="431">ROUND((E766)/1000,5)</f>
        <v>7.9299999999999995E-3</v>
      </c>
      <c r="F765" s="91">
        <f t="shared" si="431"/>
        <v>2.5999999999999998E-4</v>
      </c>
      <c r="G765" s="91">
        <f t="shared" si="431"/>
        <v>0</v>
      </c>
      <c r="H765" s="91">
        <f t="shared" si="431"/>
        <v>0</v>
      </c>
      <c r="I765" s="91">
        <f t="shared" si="431"/>
        <v>0</v>
      </c>
      <c r="J765" s="91">
        <f t="shared" si="431"/>
        <v>0</v>
      </c>
      <c r="K765" s="91">
        <f t="shared" si="431"/>
        <v>0</v>
      </c>
      <c r="L765" s="91">
        <f t="shared" si="431"/>
        <v>0</v>
      </c>
      <c r="M765" s="91">
        <f t="shared" si="431"/>
        <v>0</v>
      </c>
      <c r="N765" s="91">
        <f t="shared" si="431"/>
        <v>0</v>
      </c>
      <c r="O765" s="91">
        <f t="shared" si="431"/>
        <v>0</v>
      </c>
      <c r="P765" s="91">
        <f t="shared" si="431"/>
        <v>0</v>
      </c>
      <c r="Q765" s="91">
        <f t="shared" si="431"/>
        <v>0</v>
      </c>
      <c r="R765" s="91">
        <f t="shared" si="431"/>
        <v>0</v>
      </c>
      <c r="S765" s="91">
        <f t="shared" si="431"/>
        <v>0</v>
      </c>
      <c r="T765" s="91">
        <f t="shared" si="431"/>
        <v>0</v>
      </c>
      <c r="U765" s="91">
        <f t="shared" si="431"/>
        <v>0</v>
      </c>
      <c r="V765" s="91">
        <f t="shared" si="431"/>
        <v>0</v>
      </c>
      <c r="W765" s="91">
        <f t="shared" si="431"/>
        <v>0</v>
      </c>
      <c r="X765" s="91">
        <f t="shared" si="431"/>
        <v>0.1216</v>
      </c>
      <c r="Y765" s="91">
        <f t="shared" si="431"/>
        <v>0.11058</v>
      </c>
      <c r="Z765" s="91">
        <f t="shared" si="431"/>
        <v>3.9629999999999999E-2</v>
      </c>
      <c r="AA765" s="91">
        <f t="shared" si="431"/>
        <v>3.6990000000000002E-2</v>
      </c>
    </row>
    <row r="766" spans="1:27" ht="12.75" customHeight="1" outlineLevel="1" x14ac:dyDescent="0.2">
      <c r="A766" s="99" t="s">
        <v>2398</v>
      </c>
      <c r="B766" s="63" t="s">
        <v>238</v>
      </c>
      <c r="C766" s="43" t="s">
        <v>79</v>
      </c>
      <c r="D766" s="44">
        <v>42.82</v>
      </c>
      <c r="E766" s="44">
        <v>7.93</v>
      </c>
      <c r="F766" s="44">
        <v>0.26</v>
      </c>
      <c r="G766" s="44">
        <v>0</v>
      </c>
      <c r="H766" s="44">
        <v>0</v>
      </c>
      <c r="I766" s="44">
        <v>0</v>
      </c>
      <c r="J766" s="44">
        <v>0</v>
      </c>
      <c r="K766" s="44">
        <v>0</v>
      </c>
      <c r="L766" s="44">
        <v>0</v>
      </c>
      <c r="M766" s="44">
        <v>0</v>
      </c>
      <c r="N766" s="44">
        <v>0</v>
      </c>
      <c r="O766" s="44">
        <v>0</v>
      </c>
      <c r="P766" s="44">
        <v>0</v>
      </c>
      <c r="Q766" s="44">
        <v>0</v>
      </c>
      <c r="R766" s="44">
        <v>0</v>
      </c>
      <c r="S766" s="44">
        <v>0</v>
      </c>
      <c r="T766" s="44">
        <v>0</v>
      </c>
      <c r="U766" s="44">
        <v>0</v>
      </c>
      <c r="V766" s="44">
        <v>0</v>
      </c>
      <c r="W766" s="44">
        <v>0</v>
      </c>
      <c r="X766" s="44">
        <v>121.6</v>
      </c>
      <c r="Y766" s="44">
        <v>110.58</v>
      </c>
      <c r="Z766" s="44">
        <v>39.630000000000003</v>
      </c>
      <c r="AA766" s="44">
        <v>36.99</v>
      </c>
    </row>
    <row r="767" spans="1:27" x14ac:dyDescent="0.2">
      <c r="A767" s="98" t="s">
        <v>2399</v>
      </c>
      <c r="B767" s="28" t="str">
        <f>"30"&amp;"."&amp;$B$800&amp;"."&amp;$B$801</f>
        <v>30.12.2023</v>
      </c>
      <c r="C767" s="90" t="s">
        <v>76</v>
      </c>
      <c r="D767" s="91">
        <f>ROUND((D768)/1000,5)</f>
        <v>3.4540000000000001E-2</v>
      </c>
      <c r="E767" s="91">
        <f t="shared" ref="E767:AA767" si="432">ROUND((E768)/1000,5)</f>
        <v>1.7420000000000001E-2</v>
      </c>
      <c r="F767" s="91">
        <f t="shared" si="432"/>
        <v>1.7600000000000001E-3</v>
      </c>
      <c r="G767" s="91">
        <f t="shared" si="432"/>
        <v>0</v>
      </c>
      <c r="H767" s="91">
        <f t="shared" si="432"/>
        <v>1.5499999999999999E-3</v>
      </c>
      <c r="I767" s="91">
        <f t="shared" si="432"/>
        <v>0</v>
      </c>
      <c r="J767" s="91">
        <f t="shared" si="432"/>
        <v>0</v>
      </c>
      <c r="K767" s="91">
        <f t="shared" si="432"/>
        <v>0</v>
      </c>
      <c r="L767" s="91">
        <f t="shared" si="432"/>
        <v>0</v>
      </c>
      <c r="M767" s="91">
        <f t="shared" si="432"/>
        <v>0</v>
      </c>
      <c r="N767" s="91">
        <f t="shared" si="432"/>
        <v>0</v>
      </c>
      <c r="O767" s="91">
        <f t="shared" si="432"/>
        <v>0</v>
      </c>
      <c r="P767" s="91">
        <f t="shared" si="432"/>
        <v>0</v>
      </c>
      <c r="Q767" s="91">
        <f t="shared" si="432"/>
        <v>0</v>
      </c>
      <c r="R767" s="91">
        <f t="shared" si="432"/>
        <v>0</v>
      </c>
      <c r="S767" s="91">
        <f t="shared" si="432"/>
        <v>0</v>
      </c>
      <c r="T767" s="91">
        <f t="shared" si="432"/>
        <v>0</v>
      </c>
      <c r="U767" s="91">
        <f t="shared" si="432"/>
        <v>0</v>
      </c>
      <c r="V767" s="91">
        <f t="shared" si="432"/>
        <v>0</v>
      </c>
      <c r="W767" s="91">
        <f t="shared" si="432"/>
        <v>0</v>
      </c>
      <c r="X767" s="91">
        <f t="shared" si="432"/>
        <v>0</v>
      </c>
      <c r="Y767" s="91">
        <f t="shared" si="432"/>
        <v>0</v>
      </c>
      <c r="Z767" s="91">
        <f t="shared" si="432"/>
        <v>0</v>
      </c>
      <c r="AA767" s="91">
        <f t="shared" si="432"/>
        <v>0</v>
      </c>
    </row>
    <row r="768" spans="1:27" ht="12.75" customHeight="1" outlineLevel="1" x14ac:dyDescent="0.2">
      <c r="A768" s="99" t="s">
        <v>2400</v>
      </c>
      <c r="B768" s="63" t="s">
        <v>238</v>
      </c>
      <c r="C768" s="43" t="s">
        <v>79</v>
      </c>
      <c r="D768" s="44">
        <v>34.54</v>
      </c>
      <c r="E768" s="44">
        <v>17.420000000000002</v>
      </c>
      <c r="F768" s="44">
        <v>1.76</v>
      </c>
      <c r="G768" s="44">
        <v>0</v>
      </c>
      <c r="H768" s="44">
        <v>1.55</v>
      </c>
      <c r="I768" s="44">
        <v>0</v>
      </c>
      <c r="J768" s="44">
        <v>0</v>
      </c>
      <c r="K768" s="44">
        <v>0</v>
      </c>
      <c r="L768" s="44">
        <v>0</v>
      </c>
      <c r="M768" s="44">
        <v>0</v>
      </c>
      <c r="N768" s="44">
        <v>0</v>
      </c>
      <c r="O768" s="44">
        <v>0</v>
      </c>
      <c r="P768" s="44">
        <v>0</v>
      </c>
      <c r="Q768" s="44">
        <v>0</v>
      </c>
      <c r="R768" s="44">
        <v>0</v>
      </c>
      <c r="S768" s="44">
        <v>0</v>
      </c>
      <c r="T768" s="44">
        <v>0</v>
      </c>
      <c r="U768" s="44">
        <v>0</v>
      </c>
      <c r="V768" s="44">
        <v>0</v>
      </c>
      <c r="W768" s="44">
        <v>0</v>
      </c>
      <c r="X768" s="44">
        <v>0</v>
      </c>
      <c r="Y768" s="44">
        <v>0</v>
      </c>
      <c r="Z768" s="44">
        <v>0</v>
      </c>
      <c r="AA768" s="44">
        <v>0</v>
      </c>
    </row>
    <row r="769" spans="1:27" x14ac:dyDescent="0.2">
      <c r="A769" s="98" t="s">
        <v>2401</v>
      </c>
      <c r="B769" s="28" t="str">
        <f>"31"&amp;"."&amp;$B$800&amp;"."&amp;$B$801</f>
        <v>31.12.2023</v>
      </c>
      <c r="C769" s="90" t="s">
        <v>76</v>
      </c>
      <c r="D769" s="91">
        <f>ROUND((D770)/1000,5)</f>
        <v>1.8149999999999999E-2</v>
      </c>
      <c r="E769" s="91">
        <f t="shared" ref="E769:AA769" si="433">ROUND((E770)/1000,5)</f>
        <v>5.2929999999999998E-2</v>
      </c>
      <c r="F769" s="91">
        <f t="shared" si="433"/>
        <v>0.16952999999999999</v>
      </c>
      <c r="G769" s="91">
        <f t="shared" si="433"/>
        <v>0</v>
      </c>
      <c r="H769" s="91">
        <f t="shared" si="433"/>
        <v>1.244E-2</v>
      </c>
      <c r="I769" s="91">
        <f t="shared" si="433"/>
        <v>0.15126999999999999</v>
      </c>
      <c r="J769" s="91">
        <f t="shared" si="433"/>
        <v>8.6749999999999994E-2</v>
      </c>
      <c r="K769" s="91">
        <f t="shared" si="433"/>
        <v>1.9550000000000001E-2</v>
      </c>
      <c r="L769" s="91">
        <f t="shared" si="433"/>
        <v>0</v>
      </c>
      <c r="M769" s="91">
        <f t="shared" si="433"/>
        <v>0</v>
      </c>
      <c r="N769" s="91">
        <f t="shared" si="433"/>
        <v>0</v>
      </c>
      <c r="O769" s="91">
        <f t="shared" si="433"/>
        <v>0</v>
      </c>
      <c r="P769" s="91">
        <f t="shared" si="433"/>
        <v>0</v>
      </c>
      <c r="Q769" s="91">
        <f t="shared" si="433"/>
        <v>0</v>
      </c>
      <c r="R769" s="91">
        <f t="shared" si="433"/>
        <v>0</v>
      </c>
      <c r="S769" s="91">
        <f t="shared" si="433"/>
        <v>0</v>
      </c>
      <c r="T769" s="91">
        <f t="shared" si="433"/>
        <v>0</v>
      </c>
      <c r="U769" s="91">
        <f t="shared" si="433"/>
        <v>0</v>
      </c>
      <c r="V769" s="91">
        <f t="shared" si="433"/>
        <v>0</v>
      </c>
      <c r="W769" s="91">
        <f t="shared" si="433"/>
        <v>0</v>
      </c>
      <c r="X769" s="91">
        <f t="shared" si="433"/>
        <v>0</v>
      </c>
      <c r="Y769" s="91">
        <f t="shared" si="433"/>
        <v>5.8399999999999997E-3</v>
      </c>
      <c r="Z769" s="91">
        <f t="shared" si="433"/>
        <v>6.7430000000000004E-2</v>
      </c>
      <c r="AA769" s="91">
        <f t="shared" si="433"/>
        <v>0.33117999999999997</v>
      </c>
    </row>
    <row r="770" spans="1:27" ht="12.75" customHeight="1" outlineLevel="1" x14ac:dyDescent="0.2">
      <c r="A770" s="99" t="s">
        <v>2402</v>
      </c>
      <c r="B770" s="63" t="s">
        <v>238</v>
      </c>
      <c r="C770" s="43" t="s">
        <v>79</v>
      </c>
      <c r="D770" s="44">
        <v>18.149999999999999</v>
      </c>
      <c r="E770" s="44">
        <v>52.93</v>
      </c>
      <c r="F770" s="44">
        <v>169.53</v>
      </c>
      <c r="G770" s="44">
        <v>0</v>
      </c>
      <c r="H770" s="44">
        <v>12.44</v>
      </c>
      <c r="I770" s="44">
        <v>151.27000000000001</v>
      </c>
      <c r="J770" s="44">
        <v>86.75</v>
      </c>
      <c r="K770" s="44">
        <v>19.55</v>
      </c>
      <c r="L770" s="44">
        <v>0</v>
      </c>
      <c r="M770" s="44">
        <v>0</v>
      </c>
      <c r="N770" s="44">
        <v>0</v>
      </c>
      <c r="O770" s="44">
        <v>0</v>
      </c>
      <c r="P770" s="44">
        <v>0</v>
      </c>
      <c r="Q770" s="44">
        <v>0</v>
      </c>
      <c r="R770" s="44">
        <v>0</v>
      </c>
      <c r="S770" s="44">
        <v>0</v>
      </c>
      <c r="T770" s="44">
        <v>0</v>
      </c>
      <c r="U770" s="44">
        <v>0</v>
      </c>
      <c r="V770" s="44">
        <v>0</v>
      </c>
      <c r="W770" s="44">
        <v>0</v>
      </c>
      <c r="X770" s="44">
        <v>0</v>
      </c>
      <c r="Y770" s="44">
        <v>5.84</v>
      </c>
      <c r="Z770" s="44">
        <v>67.430000000000007</v>
      </c>
      <c r="AA770" s="44">
        <v>331.18</v>
      </c>
    </row>
    <row r="771" spans="1:27" x14ac:dyDescent="0.2">
      <c r="B771" s="101"/>
    </row>
    <row r="772" spans="1:27" x14ac:dyDescent="0.2">
      <c r="B772" s="101" t="s">
        <v>392</v>
      </c>
    </row>
    <row r="773" spans="1:27" x14ac:dyDescent="0.2">
      <c r="A773" s="175" t="s">
        <v>2403</v>
      </c>
      <c r="B773" s="176"/>
      <c r="C773" s="176"/>
      <c r="D773" s="176"/>
      <c r="E773" s="176"/>
      <c r="F773" s="176"/>
      <c r="G773" s="176"/>
      <c r="H773" s="176"/>
      <c r="I773" s="176"/>
      <c r="J773" s="176"/>
      <c r="K773" s="176"/>
      <c r="L773" s="176"/>
      <c r="M773" s="176"/>
      <c r="N773" s="176"/>
      <c r="O773" s="176"/>
      <c r="P773" s="176"/>
      <c r="Q773" s="176"/>
      <c r="R773" s="176"/>
      <c r="S773" s="176"/>
      <c r="T773" s="176"/>
      <c r="U773" s="176"/>
      <c r="V773" s="176"/>
      <c r="W773" s="176"/>
      <c r="X773" s="176"/>
      <c r="Y773" s="176"/>
      <c r="Z773" s="176"/>
      <c r="AA773" s="177"/>
    </row>
    <row r="774" spans="1:27" s="117" customFormat="1" x14ac:dyDescent="0.2">
      <c r="A774" s="28" t="s">
        <v>64</v>
      </c>
      <c r="B774" s="204" t="s">
        <v>2404</v>
      </c>
      <c r="C774" s="204"/>
      <c r="D774" s="204"/>
      <c r="E774" s="204"/>
      <c r="F774" s="204"/>
      <c r="G774" s="204"/>
      <c r="H774" s="204"/>
      <c r="I774" s="204"/>
      <c r="J774" s="204"/>
      <c r="K774" s="204"/>
      <c r="L774" s="116" t="s">
        <v>3</v>
      </c>
      <c r="M774" s="116" t="s">
        <v>2405</v>
      </c>
    </row>
    <row r="775" spans="1:27" s="117" customFormat="1" x14ac:dyDescent="0.2">
      <c r="A775" s="98" t="s">
        <v>2406</v>
      </c>
      <c r="B775" s="205" t="s">
        <v>2407</v>
      </c>
      <c r="C775" s="205"/>
      <c r="D775" s="205"/>
      <c r="E775" s="205"/>
      <c r="F775" s="205"/>
      <c r="G775" s="205"/>
      <c r="H775" s="205"/>
      <c r="I775" s="205"/>
      <c r="J775" s="205"/>
      <c r="K775" s="205"/>
      <c r="L775" s="118" t="s">
        <v>2408</v>
      </c>
      <c r="M775" s="119">
        <v>3.8599999999999997E-3</v>
      </c>
    </row>
    <row r="776" spans="1:27" s="117" customFormat="1" x14ac:dyDescent="0.2">
      <c r="A776" s="98" t="s">
        <v>2409</v>
      </c>
      <c r="B776" s="205" t="s">
        <v>2410</v>
      </c>
      <c r="C776" s="205"/>
      <c r="D776" s="205"/>
      <c r="E776" s="205"/>
      <c r="F776" s="205"/>
      <c r="G776" s="205"/>
      <c r="H776" s="205"/>
      <c r="I776" s="205"/>
      <c r="J776" s="205"/>
      <c r="K776" s="205"/>
      <c r="L776" s="118" t="s">
        <v>2408</v>
      </c>
      <c r="M776" s="119">
        <v>0.20025999999999999</v>
      </c>
    </row>
    <row r="779" spans="1:27" x14ac:dyDescent="0.2">
      <c r="A779" s="175" t="s">
        <v>861</v>
      </c>
      <c r="B779" s="176"/>
      <c r="C779" s="176"/>
      <c r="D779" s="176"/>
      <c r="E779" s="176"/>
      <c r="F779" s="176"/>
      <c r="G779" s="176"/>
      <c r="H779" s="176"/>
      <c r="I779" s="176"/>
      <c r="J779" s="176"/>
      <c r="K779" s="176"/>
      <c r="L779" s="176"/>
      <c r="M779" s="176"/>
      <c r="N779" s="176"/>
      <c r="O779" s="176"/>
      <c r="P779" s="176"/>
      <c r="Q779" s="176"/>
      <c r="R779" s="176"/>
      <c r="S779" s="176"/>
      <c r="T779" s="176"/>
      <c r="U779" s="176"/>
      <c r="V779" s="176"/>
      <c r="W779" s="176"/>
      <c r="X779" s="176"/>
      <c r="Y779" s="176"/>
      <c r="Z779" s="176"/>
      <c r="AA779" s="177"/>
    </row>
    <row r="780" spans="1:27" ht="15" customHeight="1" x14ac:dyDescent="0.2">
      <c r="A780" s="178" t="s">
        <v>2411</v>
      </c>
      <c r="B780" s="180" t="s">
        <v>863</v>
      </c>
      <c r="C780" s="182" t="s">
        <v>864</v>
      </c>
      <c r="D780" s="27" t="s">
        <v>69</v>
      </c>
      <c r="E780" s="27" t="s">
        <v>70</v>
      </c>
      <c r="F780" s="27" t="s">
        <v>865</v>
      </c>
      <c r="G780" s="27" t="s">
        <v>866</v>
      </c>
      <c r="H780" s="104"/>
      <c r="I780" s="104"/>
      <c r="J780" s="104"/>
      <c r="K780" s="104"/>
      <c r="L780" s="104"/>
      <c r="M780" s="104"/>
      <c r="N780" s="104"/>
      <c r="O780" s="104"/>
      <c r="P780" s="104"/>
      <c r="Q780" s="104"/>
      <c r="R780" s="104"/>
      <c r="S780" s="104"/>
      <c r="T780" s="104"/>
      <c r="U780" s="104"/>
      <c r="V780" s="104"/>
      <c r="W780" s="104"/>
      <c r="X780" s="104"/>
      <c r="Y780" s="104"/>
      <c r="Z780" s="104"/>
      <c r="AA780" s="104"/>
    </row>
    <row r="781" spans="1:27" x14ac:dyDescent="0.2">
      <c r="A781" s="179"/>
      <c r="B781" s="181"/>
      <c r="C781" s="183"/>
      <c r="D781" s="105">
        <f>D782</f>
        <v>781794.76</v>
      </c>
      <c r="E781" s="105">
        <f t="shared" ref="E781:G781" si="434">E782</f>
        <v>781794.76</v>
      </c>
      <c r="F781" s="105">
        <f t="shared" si="434"/>
        <v>781794.76</v>
      </c>
      <c r="G781" s="105">
        <f t="shared" si="434"/>
        <v>781794.76</v>
      </c>
    </row>
    <row r="782" spans="1:27" ht="12.75" customHeight="1" outlineLevel="1" x14ac:dyDescent="0.2">
      <c r="A782" s="106" t="s">
        <v>2412</v>
      </c>
      <c r="B782" s="107" t="s">
        <v>868</v>
      </c>
      <c r="C782" s="108" t="s">
        <v>864</v>
      </c>
      <c r="D782" s="44">
        <v>781794.76</v>
      </c>
      <c r="E782" s="44">
        <f>$D782</f>
        <v>781794.76</v>
      </c>
      <c r="F782" s="44">
        <f>$D782</f>
        <v>781794.76</v>
      </c>
      <c r="G782" s="44">
        <f>$D782</f>
        <v>781794.76</v>
      </c>
    </row>
    <row r="785" spans="1:27" ht="12.75" customHeight="1" x14ac:dyDescent="0.25">
      <c r="A785" s="184" t="s">
        <v>84</v>
      </c>
      <c r="B785" s="184"/>
      <c r="C785"/>
      <c r="D785"/>
      <c r="E785"/>
      <c r="F785"/>
      <c r="G785"/>
      <c r="H785"/>
      <c r="I785"/>
      <c r="J785"/>
      <c r="K785"/>
      <c r="L785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</row>
    <row r="786" spans="1:27" ht="12.75" customHeight="1" x14ac:dyDescent="0.25">
      <c r="A786" s="185" t="s">
        <v>3163</v>
      </c>
      <c r="B786" s="185"/>
      <c r="C786" s="185"/>
      <c r="D786" s="185"/>
      <c r="E786" s="185"/>
      <c r="F786" s="185"/>
      <c r="G786" s="185"/>
      <c r="H786" s="185"/>
      <c r="I786" s="185"/>
      <c r="J786" s="185"/>
      <c r="K786" s="185"/>
      <c r="L786" s="185"/>
      <c r="M786" s="185"/>
      <c r="N786" s="185"/>
      <c r="O786" s="185"/>
      <c r="P786"/>
      <c r="Q786"/>
      <c r="R786"/>
      <c r="S786"/>
      <c r="T786"/>
      <c r="U786"/>
      <c r="V786"/>
      <c r="W786"/>
      <c r="X786"/>
      <c r="Y786"/>
      <c r="Z786"/>
      <c r="AA786"/>
    </row>
    <row r="788" spans="1:27" x14ac:dyDescent="0.2">
      <c r="A788" s="54"/>
      <c r="B788" s="55"/>
    </row>
    <row r="789" spans="1:27" x14ac:dyDescent="0.2">
      <c r="A789" s="54"/>
      <c r="B789" s="56"/>
    </row>
    <row r="800" spans="1:27" hidden="1" x14ac:dyDescent="0.2">
      <c r="B800" s="109" t="s">
        <v>3164</v>
      </c>
    </row>
    <row r="801" spans="2:2" hidden="1" x14ac:dyDescent="0.2">
      <c r="B801" s="110" t="s">
        <v>3165</v>
      </c>
    </row>
  </sheetData>
  <autoFilter ref="B6:C698" xr:uid="{00000000-0001-0000-0E00-000000000000}"/>
  <mergeCells count="18">
    <mergeCell ref="A482:AA482"/>
    <mergeCell ref="A1:AA3"/>
    <mergeCell ref="A4:AA4"/>
    <mergeCell ref="A5:AA5"/>
    <mergeCell ref="A164:AA164"/>
    <mergeCell ref="A323:AA323"/>
    <mergeCell ref="A786:O786"/>
    <mergeCell ref="A641:AA641"/>
    <mergeCell ref="A707:AA707"/>
    <mergeCell ref="A773:AA773"/>
    <mergeCell ref="B774:K774"/>
    <mergeCell ref="B775:K775"/>
    <mergeCell ref="B776:K776"/>
    <mergeCell ref="A779:AA779"/>
    <mergeCell ref="A780:A781"/>
    <mergeCell ref="B780:B781"/>
    <mergeCell ref="C780:C781"/>
    <mergeCell ref="A785:B785"/>
  </mergeCells>
  <pageMargins left="0.25" right="0.25" top="0.75" bottom="0.75" header="0.3" footer="0.3"/>
  <pageSetup paperSize="9" scale="41" fitToHeight="0" orientation="landscape" r:id="rId1"/>
  <colBreaks count="1" manualBreakCount="1">
    <brk id="12" max="785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5CFC62-24DE-46F0-A4E3-BD326D74BC23}">
  <sheetPr>
    <tabColor theme="7" tint="0.59999389629810485"/>
    <pageSetUpPr fitToPage="1"/>
  </sheetPr>
  <dimension ref="A1:AB802"/>
  <sheetViews>
    <sheetView view="pageBreakPreview" topLeftCell="A739" zoomScale="75" zoomScaleNormal="100" zoomScaleSheetLayoutView="75" workbookViewId="0">
      <selection activeCell="B34" sqref="B34:L34"/>
    </sheetView>
  </sheetViews>
  <sheetFormatPr defaultRowHeight="12.75" outlineLevelRow="1" x14ac:dyDescent="0.2"/>
  <cols>
    <col min="1" max="1" width="9.140625" style="24"/>
    <col min="2" max="2" width="32.140625" style="24" bestFit="1" customWidth="1"/>
    <col min="3" max="3" width="13.42578125" style="24" customWidth="1"/>
    <col min="4" max="27" width="12" style="24" customWidth="1"/>
    <col min="28" max="16384" width="9.140625" style="24"/>
  </cols>
  <sheetData>
    <row r="1" spans="1:27" x14ac:dyDescent="0.2">
      <c r="A1" s="186" t="s">
        <v>2413</v>
      </c>
      <c r="B1" s="187"/>
      <c r="C1" s="187"/>
      <c r="D1" s="187"/>
      <c r="E1" s="187"/>
      <c r="F1" s="187"/>
      <c r="G1" s="187"/>
      <c r="H1" s="187"/>
      <c r="I1" s="187"/>
      <c r="J1" s="187"/>
      <c r="K1" s="187"/>
      <c r="L1" s="187"/>
      <c r="M1" s="187"/>
      <c r="N1" s="187"/>
      <c r="O1" s="187"/>
      <c r="P1" s="187"/>
      <c r="Q1" s="187"/>
      <c r="R1" s="187"/>
      <c r="S1" s="187"/>
      <c r="T1" s="187"/>
      <c r="U1" s="187"/>
      <c r="V1" s="187"/>
      <c r="W1" s="187"/>
      <c r="X1" s="187"/>
      <c r="Y1" s="187"/>
      <c r="Z1" s="187"/>
      <c r="AA1" s="187"/>
    </row>
    <row r="2" spans="1:27" x14ac:dyDescent="0.2">
      <c r="A2" s="187"/>
      <c r="B2" s="187"/>
      <c r="C2" s="187"/>
      <c r="D2" s="187"/>
      <c r="E2" s="187"/>
      <c r="F2" s="187"/>
      <c r="G2" s="187"/>
      <c r="H2" s="187"/>
      <c r="I2" s="187"/>
      <c r="J2" s="187"/>
      <c r="K2" s="187"/>
      <c r="L2" s="187"/>
      <c r="M2" s="187"/>
      <c r="N2" s="187"/>
      <c r="O2" s="187"/>
      <c r="P2" s="187"/>
      <c r="Q2" s="187"/>
      <c r="R2" s="187"/>
      <c r="S2" s="187"/>
      <c r="T2" s="187"/>
      <c r="U2" s="187"/>
      <c r="V2" s="187"/>
      <c r="W2" s="187"/>
      <c r="X2" s="187"/>
      <c r="Y2" s="187"/>
      <c r="Z2" s="187"/>
      <c r="AA2" s="187"/>
    </row>
    <row r="3" spans="1:27" x14ac:dyDescent="0.2">
      <c r="A3" s="188"/>
      <c r="B3" s="188"/>
      <c r="C3" s="188"/>
      <c r="D3" s="188"/>
      <c r="E3" s="188"/>
      <c r="F3" s="188"/>
      <c r="G3" s="188"/>
      <c r="H3" s="188"/>
      <c r="I3" s="188"/>
      <c r="J3" s="188"/>
      <c r="K3" s="188"/>
      <c r="L3" s="188"/>
      <c r="M3" s="188"/>
      <c r="N3" s="188"/>
      <c r="O3" s="188"/>
      <c r="P3" s="188"/>
      <c r="Q3" s="188"/>
      <c r="R3" s="188"/>
      <c r="S3" s="188"/>
      <c r="T3" s="188"/>
      <c r="U3" s="188"/>
      <c r="V3" s="188"/>
      <c r="W3" s="188"/>
      <c r="X3" s="188"/>
      <c r="Y3" s="188"/>
      <c r="Z3" s="188"/>
      <c r="AA3" s="188"/>
    </row>
    <row r="4" spans="1:27" ht="15" x14ac:dyDescent="0.25">
      <c r="A4" s="189" t="s">
        <v>208</v>
      </c>
      <c r="B4" s="190"/>
      <c r="C4" s="190"/>
      <c r="D4" s="190"/>
      <c r="E4" s="190"/>
      <c r="F4" s="190"/>
      <c r="G4" s="190"/>
      <c r="H4" s="190"/>
      <c r="I4" s="190"/>
      <c r="J4" s="190"/>
      <c r="K4" s="190"/>
      <c r="L4" s="190"/>
      <c r="M4" s="190"/>
      <c r="N4" s="190"/>
      <c r="O4" s="190"/>
      <c r="P4" s="190"/>
      <c r="Q4" s="190"/>
      <c r="R4" s="190"/>
      <c r="S4" s="190"/>
      <c r="T4" s="190"/>
      <c r="U4" s="190"/>
      <c r="V4" s="190"/>
      <c r="W4" s="190"/>
      <c r="X4" s="190"/>
      <c r="Y4" s="190"/>
      <c r="Z4" s="190"/>
      <c r="AA4" s="191"/>
    </row>
    <row r="5" spans="1:27" x14ac:dyDescent="0.2">
      <c r="A5" s="175" t="s">
        <v>209</v>
      </c>
      <c r="B5" s="176"/>
      <c r="C5" s="176"/>
      <c r="D5" s="176"/>
      <c r="E5" s="176"/>
      <c r="F5" s="176"/>
      <c r="G5" s="176"/>
      <c r="H5" s="176"/>
      <c r="I5" s="176"/>
      <c r="J5" s="176"/>
      <c r="K5" s="176"/>
      <c r="L5" s="176"/>
      <c r="M5" s="176"/>
      <c r="N5" s="176"/>
      <c r="O5" s="176"/>
      <c r="P5" s="176"/>
      <c r="Q5" s="176"/>
      <c r="R5" s="176"/>
      <c r="S5" s="176"/>
      <c r="T5" s="176"/>
      <c r="U5" s="176"/>
      <c r="V5" s="176"/>
      <c r="W5" s="176"/>
      <c r="X5" s="176"/>
      <c r="Y5" s="176"/>
      <c r="Z5" s="176"/>
      <c r="AA5" s="177"/>
    </row>
    <row r="6" spans="1:27" ht="27" customHeight="1" x14ac:dyDescent="0.2">
      <c r="A6" s="26" t="s">
        <v>64</v>
      </c>
      <c r="B6" s="27" t="s">
        <v>210</v>
      </c>
      <c r="C6" s="26" t="s">
        <v>211</v>
      </c>
      <c r="D6" s="27" t="s">
        <v>212</v>
      </c>
      <c r="E6" s="27" t="s">
        <v>213</v>
      </c>
      <c r="F6" s="27" t="s">
        <v>214</v>
      </c>
      <c r="G6" s="27" t="s">
        <v>215</v>
      </c>
      <c r="H6" s="27" t="s">
        <v>216</v>
      </c>
      <c r="I6" s="27" t="s">
        <v>217</v>
      </c>
      <c r="J6" s="27" t="s">
        <v>218</v>
      </c>
      <c r="K6" s="27" t="s">
        <v>219</v>
      </c>
      <c r="L6" s="27" t="s">
        <v>220</v>
      </c>
      <c r="M6" s="27" t="s">
        <v>221</v>
      </c>
      <c r="N6" s="27" t="s">
        <v>222</v>
      </c>
      <c r="O6" s="27" t="s">
        <v>223</v>
      </c>
      <c r="P6" s="27" t="s">
        <v>224</v>
      </c>
      <c r="Q6" s="27" t="s">
        <v>225</v>
      </c>
      <c r="R6" s="27" t="s">
        <v>226</v>
      </c>
      <c r="S6" s="27" t="s">
        <v>227</v>
      </c>
      <c r="T6" s="27" t="s">
        <v>228</v>
      </c>
      <c r="U6" s="27" t="s">
        <v>229</v>
      </c>
      <c r="V6" s="27" t="s">
        <v>230</v>
      </c>
      <c r="W6" s="27" t="s">
        <v>231</v>
      </c>
      <c r="X6" s="27" t="s">
        <v>232</v>
      </c>
      <c r="Y6" s="27" t="s">
        <v>233</v>
      </c>
      <c r="Z6" s="27" t="s">
        <v>234</v>
      </c>
      <c r="AA6" s="27" t="s">
        <v>235</v>
      </c>
    </row>
    <row r="7" spans="1:27" x14ac:dyDescent="0.2">
      <c r="A7" s="98" t="s">
        <v>2414</v>
      </c>
      <c r="B7" s="28" t="str">
        <f>"01"&amp;"."&amp;$B$801&amp;"."&amp;$B$802</f>
        <v>01.12.2023</v>
      </c>
      <c r="C7" s="90" t="s">
        <v>76</v>
      </c>
      <c r="D7" s="91">
        <f>ROUND(((D8+D9+D11+D10)/1000),5)</f>
        <v>1.63104</v>
      </c>
      <c r="E7" s="91">
        <f>ROUND(((E8+E9+E11+E10)/1000),5)</f>
        <v>1.5434399999999999</v>
      </c>
      <c r="F7" s="91">
        <f>ROUND(((F8+F9+F11+F10)/1000),5)</f>
        <v>1.5008999999999999</v>
      </c>
      <c r="G7" s="91">
        <f t="shared" ref="G7:AA7" si="0">ROUND(((G8+G9+G11+G10)/1000),5)</f>
        <v>1.4822</v>
      </c>
      <c r="H7" s="91">
        <f t="shared" si="0"/>
        <v>1.5384</v>
      </c>
      <c r="I7" s="91">
        <f t="shared" si="0"/>
        <v>1.66943</v>
      </c>
      <c r="J7" s="91">
        <f t="shared" si="0"/>
        <v>1.84585</v>
      </c>
      <c r="K7" s="91">
        <f t="shared" si="0"/>
        <v>2.0971199999999999</v>
      </c>
      <c r="L7" s="91">
        <f t="shared" si="0"/>
        <v>2.2573099999999999</v>
      </c>
      <c r="M7" s="91">
        <f t="shared" si="0"/>
        <v>2.3648600000000002</v>
      </c>
      <c r="N7" s="91">
        <f t="shared" si="0"/>
        <v>2.4035899999999999</v>
      </c>
      <c r="O7" s="91">
        <f t="shared" si="0"/>
        <v>2.4782299999999999</v>
      </c>
      <c r="P7" s="91">
        <f t="shared" si="0"/>
        <v>2.4454099999999999</v>
      </c>
      <c r="Q7" s="91">
        <f t="shared" si="0"/>
        <v>2.4759600000000002</v>
      </c>
      <c r="R7" s="91">
        <f t="shared" si="0"/>
        <v>2.45702</v>
      </c>
      <c r="S7" s="91">
        <f t="shared" si="0"/>
        <v>2.4901300000000002</v>
      </c>
      <c r="T7" s="91">
        <f t="shared" si="0"/>
        <v>2.40326</v>
      </c>
      <c r="U7" s="91">
        <f t="shared" si="0"/>
        <v>2.4056500000000001</v>
      </c>
      <c r="V7" s="91">
        <f t="shared" si="0"/>
        <v>2.4013599999999999</v>
      </c>
      <c r="W7" s="91">
        <f t="shared" si="0"/>
        <v>2.3224300000000002</v>
      </c>
      <c r="X7" s="91">
        <f t="shared" si="0"/>
        <v>2.2551399999999999</v>
      </c>
      <c r="Y7" s="91">
        <f t="shared" si="0"/>
        <v>2.1310799999999999</v>
      </c>
      <c r="Z7" s="91">
        <f t="shared" si="0"/>
        <v>1.92744</v>
      </c>
      <c r="AA7" s="91">
        <f t="shared" si="0"/>
        <v>1.7902800000000001</v>
      </c>
    </row>
    <row r="8" spans="1:27" ht="12.75" customHeight="1" outlineLevel="1" x14ac:dyDescent="0.2">
      <c r="A8" s="99" t="s">
        <v>2415</v>
      </c>
      <c r="B8" s="63" t="s">
        <v>238</v>
      </c>
      <c r="C8" s="43" t="s">
        <v>79</v>
      </c>
      <c r="D8" s="44">
        <v>1230.82</v>
      </c>
      <c r="E8" s="44">
        <v>1143.22</v>
      </c>
      <c r="F8" s="44">
        <v>1100.68</v>
      </c>
      <c r="G8" s="44">
        <v>1081.98</v>
      </c>
      <c r="H8" s="44">
        <v>1138.18</v>
      </c>
      <c r="I8" s="44">
        <v>1269.21</v>
      </c>
      <c r="J8" s="44">
        <v>1445.63</v>
      </c>
      <c r="K8" s="44">
        <v>1696.9</v>
      </c>
      <c r="L8" s="44">
        <v>1857.09</v>
      </c>
      <c r="M8" s="44">
        <v>1964.64</v>
      </c>
      <c r="N8" s="44">
        <v>2003.37</v>
      </c>
      <c r="O8" s="44">
        <v>2078.0100000000002</v>
      </c>
      <c r="P8" s="44">
        <v>2045.19</v>
      </c>
      <c r="Q8" s="44">
        <v>2075.7399999999998</v>
      </c>
      <c r="R8" s="44">
        <v>2056.8000000000002</v>
      </c>
      <c r="S8" s="44">
        <v>2089.91</v>
      </c>
      <c r="T8" s="44">
        <v>2003.04</v>
      </c>
      <c r="U8" s="44">
        <v>2005.43</v>
      </c>
      <c r="V8" s="44">
        <v>2001.14</v>
      </c>
      <c r="W8" s="44">
        <v>1922.21</v>
      </c>
      <c r="X8" s="44">
        <v>1854.92</v>
      </c>
      <c r="Y8" s="44">
        <v>1730.86</v>
      </c>
      <c r="Z8" s="44">
        <v>1527.22</v>
      </c>
      <c r="AA8" s="44">
        <v>1390.06</v>
      </c>
    </row>
    <row r="9" spans="1:27" ht="12.75" customHeight="1" outlineLevel="1" x14ac:dyDescent="0.2">
      <c r="A9" s="99" t="s">
        <v>2416</v>
      </c>
      <c r="B9" s="63" t="s">
        <v>90</v>
      </c>
      <c r="C9" s="43" t="s">
        <v>79</v>
      </c>
      <c r="D9" s="44">
        <v>66.180000000000007</v>
      </c>
      <c r="E9" s="44">
        <f>$D$9</f>
        <v>66.180000000000007</v>
      </c>
      <c r="F9" s="44">
        <f t="shared" ref="F9:AA9" si="1">$D$9</f>
        <v>66.180000000000007</v>
      </c>
      <c r="G9" s="44">
        <f t="shared" si="1"/>
        <v>66.180000000000007</v>
      </c>
      <c r="H9" s="44">
        <f t="shared" si="1"/>
        <v>66.180000000000007</v>
      </c>
      <c r="I9" s="44">
        <f t="shared" si="1"/>
        <v>66.180000000000007</v>
      </c>
      <c r="J9" s="44">
        <f t="shared" si="1"/>
        <v>66.180000000000007</v>
      </c>
      <c r="K9" s="44">
        <f t="shared" si="1"/>
        <v>66.180000000000007</v>
      </c>
      <c r="L9" s="44">
        <f t="shared" si="1"/>
        <v>66.180000000000007</v>
      </c>
      <c r="M9" s="44">
        <f t="shared" si="1"/>
        <v>66.180000000000007</v>
      </c>
      <c r="N9" s="44">
        <f t="shared" si="1"/>
        <v>66.180000000000007</v>
      </c>
      <c r="O9" s="44">
        <f t="shared" si="1"/>
        <v>66.180000000000007</v>
      </c>
      <c r="P9" s="44">
        <f t="shared" si="1"/>
        <v>66.180000000000007</v>
      </c>
      <c r="Q9" s="44">
        <f t="shared" si="1"/>
        <v>66.180000000000007</v>
      </c>
      <c r="R9" s="44">
        <f t="shared" si="1"/>
        <v>66.180000000000007</v>
      </c>
      <c r="S9" s="44">
        <f t="shared" si="1"/>
        <v>66.180000000000007</v>
      </c>
      <c r="T9" s="44">
        <f t="shared" si="1"/>
        <v>66.180000000000007</v>
      </c>
      <c r="U9" s="44">
        <f t="shared" si="1"/>
        <v>66.180000000000007</v>
      </c>
      <c r="V9" s="44">
        <f t="shared" si="1"/>
        <v>66.180000000000007</v>
      </c>
      <c r="W9" s="44">
        <f t="shared" si="1"/>
        <v>66.180000000000007</v>
      </c>
      <c r="X9" s="44">
        <f t="shared" si="1"/>
        <v>66.180000000000007</v>
      </c>
      <c r="Y9" s="44">
        <f t="shared" si="1"/>
        <v>66.180000000000007</v>
      </c>
      <c r="Z9" s="44">
        <f t="shared" si="1"/>
        <v>66.180000000000007</v>
      </c>
      <c r="AA9" s="44">
        <f t="shared" si="1"/>
        <v>66.180000000000007</v>
      </c>
    </row>
    <row r="10" spans="1:27" ht="12.75" customHeight="1" outlineLevel="1" x14ac:dyDescent="0.2">
      <c r="A10" s="99" t="s">
        <v>2417</v>
      </c>
      <c r="B10" s="63" t="s">
        <v>83</v>
      </c>
      <c r="C10" s="43" t="s">
        <v>79</v>
      </c>
      <c r="D10" s="44">
        <v>3.35</v>
      </c>
      <c r="E10" s="44">
        <v>3.35</v>
      </c>
      <c r="F10" s="44">
        <v>3.35</v>
      </c>
      <c r="G10" s="44">
        <v>3.35</v>
      </c>
      <c r="H10" s="44">
        <v>3.35</v>
      </c>
      <c r="I10" s="44">
        <v>3.35</v>
      </c>
      <c r="J10" s="44">
        <v>3.35</v>
      </c>
      <c r="K10" s="44">
        <v>3.35</v>
      </c>
      <c r="L10" s="44">
        <v>3.35</v>
      </c>
      <c r="M10" s="44">
        <v>3.35</v>
      </c>
      <c r="N10" s="44">
        <v>3.35</v>
      </c>
      <c r="O10" s="44">
        <v>3.35</v>
      </c>
      <c r="P10" s="44">
        <v>3.35</v>
      </c>
      <c r="Q10" s="44">
        <v>3.35</v>
      </c>
      <c r="R10" s="44">
        <v>3.35</v>
      </c>
      <c r="S10" s="44">
        <v>3.35</v>
      </c>
      <c r="T10" s="44">
        <v>3.35</v>
      </c>
      <c r="U10" s="44">
        <v>3.35</v>
      </c>
      <c r="V10" s="44">
        <v>3.35</v>
      </c>
      <c r="W10" s="44">
        <v>3.35</v>
      </c>
      <c r="X10" s="44">
        <v>3.35</v>
      </c>
      <c r="Y10" s="44">
        <v>3.35</v>
      </c>
      <c r="Z10" s="44">
        <v>3.35</v>
      </c>
      <c r="AA10" s="44">
        <v>3.35</v>
      </c>
    </row>
    <row r="11" spans="1:27" ht="12.75" customHeight="1" outlineLevel="1" x14ac:dyDescent="0.2">
      <c r="A11" s="99" t="s">
        <v>2418</v>
      </c>
      <c r="B11" s="63" t="s">
        <v>81</v>
      </c>
      <c r="C11" s="43" t="s">
        <v>79</v>
      </c>
      <c r="D11" s="44">
        <v>330.69</v>
      </c>
      <c r="E11" s="44">
        <f>$D$11</f>
        <v>330.69</v>
      </c>
      <c r="F11" s="44">
        <f t="shared" ref="F11:AA11" si="2">$D$11</f>
        <v>330.69</v>
      </c>
      <c r="G11" s="44">
        <f t="shared" si="2"/>
        <v>330.69</v>
      </c>
      <c r="H11" s="44">
        <f t="shared" si="2"/>
        <v>330.69</v>
      </c>
      <c r="I11" s="44">
        <f t="shared" si="2"/>
        <v>330.69</v>
      </c>
      <c r="J11" s="44">
        <f t="shared" si="2"/>
        <v>330.69</v>
      </c>
      <c r="K11" s="44">
        <f t="shared" si="2"/>
        <v>330.69</v>
      </c>
      <c r="L11" s="44">
        <f t="shared" si="2"/>
        <v>330.69</v>
      </c>
      <c r="M11" s="44">
        <f t="shared" si="2"/>
        <v>330.69</v>
      </c>
      <c r="N11" s="44">
        <f t="shared" si="2"/>
        <v>330.69</v>
      </c>
      <c r="O11" s="44">
        <f t="shared" si="2"/>
        <v>330.69</v>
      </c>
      <c r="P11" s="44">
        <f t="shared" si="2"/>
        <v>330.69</v>
      </c>
      <c r="Q11" s="44">
        <f t="shared" si="2"/>
        <v>330.69</v>
      </c>
      <c r="R11" s="44">
        <f t="shared" si="2"/>
        <v>330.69</v>
      </c>
      <c r="S11" s="44">
        <f t="shared" si="2"/>
        <v>330.69</v>
      </c>
      <c r="T11" s="44">
        <f t="shared" si="2"/>
        <v>330.69</v>
      </c>
      <c r="U11" s="44">
        <f t="shared" si="2"/>
        <v>330.69</v>
      </c>
      <c r="V11" s="44">
        <f t="shared" si="2"/>
        <v>330.69</v>
      </c>
      <c r="W11" s="44">
        <f t="shared" si="2"/>
        <v>330.69</v>
      </c>
      <c r="X11" s="44">
        <f t="shared" si="2"/>
        <v>330.69</v>
      </c>
      <c r="Y11" s="44">
        <f t="shared" si="2"/>
        <v>330.69</v>
      </c>
      <c r="Z11" s="44">
        <f t="shared" si="2"/>
        <v>330.69</v>
      </c>
      <c r="AA11" s="44">
        <f t="shared" si="2"/>
        <v>330.69</v>
      </c>
    </row>
    <row r="12" spans="1:27" x14ac:dyDescent="0.2">
      <c r="A12" s="98" t="s">
        <v>2419</v>
      </c>
      <c r="B12" s="28" t="str">
        <f>"02"&amp;"."&amp;$B$801&amp;"."&amp;$B$802</f>
        <v>02.12.2023</v>
      </c>
      <c r="C12" s="90" t="s">
        <v>76</v>
      </c>
      <c r="D12" s="91">
        <f>ROUND(((D13+D14+D16+D15)/1000),5)</f>
        <v>1.6141399999999999</v>
      </c>
      <c r="E12" s="91">
        <f>ROUND(((E13+E14+E16+E15)/1000),5)</f>
        <v>1.52546</v>
      </c>
      <c r="F12" s="91">
        <f>ROUND(((F13+F14+F16+F15)/1000),5)</f>
        <v>1.47668</v>
      </c>
      <c r="G12" s="91">
        <f t="shared" ref="G12:AA12" si="3">ROUND(((G13+G14+G16+G15)/1000),5)</f>
        <v>1.46346</v>
      </c>
      <c r="H12" s="91">
        <f t="shared" si="3"/>
        <v>1.4757199999999999</v>
      </c>
      <c r="I12" s="91">
        <f t="shared" si="3"/>
        <v>1.58779</v>
      </c>
      <c r="J12" s="91">
        <f t="shared" si="3"/>
        <v>1.66273</v>
      </c>
      <c r="K12" s="91">
        <f t="shared" si="3"/>
        <v>1.8280099999999999</v>
      </c>
      <c r="L12" s="91">
        <f t="shared" si="3"/>
        <v>2.05653</v>
      </c>
      <c r="M12" s="91">
        <f t="shared" si="3"/>
        <v>2.19815</v>
      </c>
      <c r="N12" s="91">
        <f t="shared" si="3"/>
        <v>2.2799900000000002</v>
      </c>
      <c r="O12" s="91">
        <f t="shared" si="3"/>
        <v>2.3135599999999998</v>
      </c>
      <c r="P12" s="91">
        <f t="shared" si="3"/>
        <v>2.3210500000000001</v>
      </c>
      <c r="Q12" s="91">
        <f t="shared" si="3"/>
        <v>2.3189799999999998</v>
      </c>
      <c r="R12" s="91">
        <f t="shared" si="3"/>
        <v>2.2720099999999999</v>
      </c>
      <c r="S12" s="91">
        <f t="shared" si="3"/>
        <v>2.23942</v>
      </c>
      <c r="T12" s="91">
        <f t="shared" si="3"/>
        <v>2.3195999999999999</v>
      </c>
      <c r="U12" s="91">
        <f t="shared" si="3"/>
        <v>2.3429099999999998</v>
      </c>
      <c r="V12" s="91">
        <f t="shared" si="3"/>
        <v>2.32375</v>
      </c>
      <c r="W12" s="91">
        <f t="shared" si="3"/>
        <v>2.26152</v>
      </c>
      <c r="X12" s="91">
        <f t="shared" si="3"/>
        <v>2.1802800000000002</v>
      </c>
      <c r="Y12" s="91">
        <f t="shared" si="3"/>
        <v>2.07789</v>
      </c>
      <c r="Z12" s="91">
        <f t="shared" si="3"/>
        <v>1.87381</v>
      </c>
      <c r="AA12" s="91">
        <f t="shared" si="3"/>
        <v>1.73885</v>
      </c>
    </row>
    <row r="13" spans="1:27" ht="12.75" customHeight="1" outlineLevel="1" x14ac:dyDescent="0.2">
      <c r="A13" s="99" t="s">
        <v>2420</v>
      </c>
      <c r="B13" s="63" t="s">
        <v>238</v>
      </c>
      <c r="C13" s="43" t="s">
        <v>79</v>
      </c>
      <c r="D13" s="44">
        <v>1213.92</v>
      </c>
      <c r="E13" s="44">
        <v>1125.24</v>
      </c>
      <c r="F13" s="44">
        <v>1076.46</v>
      </c>
      <c r="G13" s="44">
        <v>1063.24</v>
      </c>
      <c r="H13" s="44">
        <v>1075.5</v>
      </c>
      <c r="I13" s="44">
        <v>1187.57</v>
      </c>
      <c r="J13" s="44">
        <v>1262.51</v>
      </c>
      <c r="K13" s="44">
        <v>1427.79</v>
      </c>
      <c r="L13" s="44">
        <v>1656.31</v>
      </c>
      <c r="M13" s="44">
        <v>1797.93</v>
      </c>
      <c r="N13" s="44">
        <v>1879.77</v>
      </c>
      <c r="O13" s="44">
        <v>1913.34</v>
      </c>
      <c r="P13" s="44">
        <v>1920.83</v>
      </c>
      <c r="Q13" s="44">
        <v>1918.76</v>
      </c>
      <c r="R13" s="44">
        <v>1871.79</v>
      </c>
      <c r="S13" s="44">
        <v>1839.2</v>
      </c>
      <c r="T13" s="44">
        <v>1919.38</v>
      </c>
      <c r="U13" s="44">
        <v>1942.69</v>
      </c>
      <c r="V13" s="44">
        <v>1923.53</v>
      </c>
      <c r="W13" s="44">
        <v>1861.3</v>
      </c>
      <c r="X13" s="44">
        <v>1780.06</v>
      </c>
      <c r="Y13" s="44">
        <v>1677.67</v>
      </c>
      <c r="Z13" s="44">
        <v>1473.59</v>
      </c>
      <c r="AA13" s="44">
        <v>1338.63</v>
      </c>
    </row>
    <row r="14" spans="1:27" ht="12.75" customHeight="1" outlineLevel="1" x14ac:dyDescent="0.2">
      <c r="A14" s="99" t="s">
        <v>2421</v>
      </c>
      <c r="B14" s="63" t="s">
        <v>90</v>
      </c>
      <c r="C14" s="43" t="s">
        <v>79</v>
      </c>
      <c r="D14" s="44">
        <f t="shared" ref="D14:AA14" si="4">$D$9</f>
        <v>66.180000000000007</v>
      </c>
      <c r="E14" s="44">
        <f t="shared" si="4"/>
        <v>66.180000000000007</v>
      </c>
      <c r="F14" s="44">
        <f t="shared" si="4"/>
        <v>66.180000000000007</v>
      </c>
      <c r="G14" s="44">
        <f t="shared" si="4"/>
        <v>66.180000000000007</v>
      </c>
      <c r="H14" s="44">
        <f t="shared" si="4"/>
        <v>66.180000000000007</v>
      </c>
      <c r="I14" s="44">
        <f t="shared" si="4"/>
        <v>66.180000000000007</v>
      </c>
      <c r="J14" s="44">
        <f t="shared" si="4"/>
        <v>66.180000000000007</v>
      </c>
      <c r="K14" s="44">
        <f t="shared" si="4"/>
        <v>66.180000000000007</v>
      </c>
      <c r="L14" s="44">
        <f t="shared" si="4"/>
        <v>66.180000000000007</v>
      </c>
      <c r="M14" s="44">
        <f t="shared" si="4"/>
        <v>66.180000000000007</v>
      </c>
      <c r="N14" s="44">
        <f t="shared" si="4"/>
        <v>66.180000000000007</v>
      </c>
      <c r="O14" s="44">
        <f t="shared" si="4"/>
        <v>66.180000000000007</v>
      </c>
      <c r="P14" s="44">
        <f t="shared" si="4"/>
        <v>66.180000000000007</v>
      </c>
      <c r="Q14" s="44">
        <f t="shared" si="4"/>
        <v>66.180000000000007</v>
      </c>
      <c r="R14" s="44">
        <f t="shared" si="4"/>
        <v>66.180000000000007</v>
      </c>
      <c r="S14" s="44">
        <f t="shared" si="4"/>
        <v>66.180000000000007</v>
      </c>
      <c r="T14" s="44">
        <f t="shared" si="4"/>
        <v>66.180000000000007</v>
      </c>
      <c r="U14" s="44">
        <f t="shared" si="4"/>
        <v>66.180000000000007</v>
      </c>
      <c r="V14" s="44">
        <f t="shared" si="4"/>
        <v>66.180000000000007</v>
      </c>
      <c r="W14" s="44">
        <f t="shared" si="4"/>
        <v>66.180000000000007</v>
      </c>
      <c r="X14" s="44">
        <f t="shared" si="4"/>
        <v>66.180000000000007</v>
      </c>
      <c r="Y14" s="44">
        <f t="shared" si="4"/>
        <v>66.180000000000007</v>
      </c>
      <c r="Z14" s="44">
        <f t="shared" si="4"/>
        <v>66.180000000000007</v>
      </c>
      <c r="AA14" s="44">
        <f t="shared" si="4"/>
        <v>66.180000000000007</v>
      </c>
    </row>
    <row r="15" spans="1:27" ht="12.75" customHeight="1" outlineLevel="1" x14ac:dyDescent="0.2">
      <c r="A15" s="99" t="s">
        <v>2422</v>
      </c>
      <c r="B15" s="63" t="s">
        <v>83</v>
      </c>
      <c r="C15" s="43" t="s">
        <v>79</v>
      </c>
      <c r="D15" s="44">
        <v>3.35</v>
      </c>
      <c r="E15" s="44">
        <v>3.35</v>
      </c>
      <c r="F15" s="44">
        <v>3.35</v>
      </c>
      <c r="G15" s="44">
        <v>3.35</v>
      </c>
      <c r="H15" s="44">
        <v>3.35</v>
      </c>
      <c r="I15" s="44">
        <v>3.35</v>
      </c>
      <c r="J15" s="44">
        <v>3.35</v>
      </c>
      <c r="K15" s="44">
        <v>3.35</v>
      </c>
      <c r="L15" s="44">
        <v>3.35</v>
      </c>
      <c r="M15" s="44">
        <v>3.35</v>
      </c>
      <c r="N15" s="44">
        <v>3.35</v>
      </c>
      <c r="O15" s="44">
        <v>3.35</v>
      </c>
      <c r="P15" s="44">
        <v>3.35</v>
      </c>
      <c r="Q15" s="44">
        <v>3.35</v>
      </c>
      <c r="R15" s="44">
        <v>3.35</v>
      </c>
      <c r="S15" s="44">
        <v>3.35</v>
      </c>
      <c r="T15" s="44">
        <v>3.35</v>
      </c>
      <c r="U15" s="44">
        <v>3.35</v>
      </c>
      <c r="V15" s="44">
        <v>3.35</v>
      </c>
      <c r="W15" s="44">
        <v>3.35</v>
      </c>
      <c r="X15" s="44">
        <v>3.35</v>
      </c>
      <c r="Y15" s="44">
        <v>3.35</v>
      </c>
      <c r="Z15" s="44">
        <v>3.35</v>
      </c>
      <c r="AA15" s="44">
        <v>3.35</v>
      </c>
    </row>
    <row r="16" spans="1:27" ht="12.75" customHeight="1" outlineLevel="1" x14ac:dyDescent="0.2">
      <c r="A16" s="99" t="s">
        <v>2423</v>
      </c>
      <c r="B16" s="63" t="s">
        <v>81</v>
      </c>
      <c r="C16" s="43" t="s">
        <v>79</v>
      </c>
      <c r="D16" s="44">
        <f>$D$11</f>
        <v>330.69</v>
      </c>
      <c r="E16" s="44">
        <f t="shared" ref="E16:AA16" si="5">$D$11</f>
        <v>330.69</v>
      </c>
      <c r="F16" s="44">
        <f t="shared" si="5"/>
        <v>330.69</v>
      </c>
      <c r="G16" s="44">
        <f t="shared" si="5"/>
        <v>330.69</v>
      </c>
      <c r="H16" s="44">
        <f t="shared" si="5"/>
        <v>330.69</v>
      </c>
      <c r="I16" s="44">
        <f t="shared" si="5"/>
        <v>330.69</v>
      </c>
      <c r="J16" s="44">
        <f t="shared" si="5"/>
        <v>330.69</v>
      </c>
      <c r="K16" s="44">
        <f t="shared" si="5"/>
        <v>330.69</v>
      </c>
      <c r="L16" s="44">
        <f t="shared" si="5"/>
        <v>330.69</v>
      </c>
      <c r="M16" s="44">
        <f t="shared" si="5"/>
        <v>330.69</v>
      </c>
      <c r="N16" s="44">
        <f t="shared" si="5"/>
        <v>330.69</v>
      </c>
      <c r="O16" s="44">
        <f t="shared" si="5"/>
        <v>330.69</v>
      </c>
      <c r="P16" s="44">
        <f t="shared" si="5"/>
        <v>330.69</v>
      </c>
      <c r="Q16" s="44">
        <f t="shared" si="5"/>
        <v>330.69</v>
      </c>
      <c r="R16" s="44">
        <f t="shared" si="5"/>
        <v>330.69</v>
      </c>
      <c r="S16" s="44">
        <f t="shared" si="5"/>
        <v>330.69</v>
      </c>
      <c r="T16" s="44">
        <f t="shared" si="5"/>
        <v>330.69</v>
      </c>
      <c r="U16" s="44">
        <f t="shared" si="5"/>
        <v>330.69</v>
      </c>
      <c r="V16" s="44">
        <f t="shared" si="5"/>
        <v>330.69</v>
      </c>
      <c r="W16" s="44">
        <f t="shared" si="5"/>
        <v>330.69</v>
      </c>
      <c r="X16" s="44">
        <f t="shared" si="5"/>
        <v>330.69</v>
      </c>
      <c r="Y16" s="44">
        <f t="shared" si="5"/>
        <v>330.69</v>
      </c>
      <c r="Z16" s="44">
        <f t="shared" si="5"/>
        <v>330.69</v>
      </c>
      <c r="AA16" s="44">
        <f t="shared" si="5"/>
        <v>330.69</v>
      </c>
    </row>
    <row r="17" spans="1:27" ht="12.75" customHeight="1" x14ac:dyDescent="0.2">
      <c r="A17" s="98" t="s">
        <v>2424</v>
      </c>
      <c r="B17" s="28" t="str">
        <f>"03"&amp;"."&amp;$B$801&amp;"."&amp;$B$802</f>
        <v>03.12.2023</v>
      </c>
      <c r="C17" s="90" t="s">
        <v>76</v>
      </c>
      <c r="D17" s="91">
        <f>ROUND(((D18+D19+D21+D20)/1000),5)</f>
        <v>1.61148</v>
      </c>
      <c r="E17" s="91">
        <f>ROUND(((E18+E19+E21+E20)/1000),5)</f>
        <v>1.5571900000000001</v>
      </c>
      <c r="F17" s="91">
        <f>ROUND(((F18+F19+F21+F20)/1000),5)</f>
        <v>1.4801299999999999</v>
      </c>
      <c r="G17" s="91">
        <f t="shared" ref="G17:AA17" si="6">ROUND(((G18+G19+G21+G20)/1000),5)</f>
        <v>1.47566</v>
      </c>
      <c r="H17" s="91">
        <f t="shared" si="6"/>
        <v>1.47695</v>
      </c>
      <c r="I17" s="91">
        <f t="shared" si="6"/>
        <v>1.5400199999999999</v>
      </c>
      <c r="J17" s="91">
        <f t="shared" si="6"/>
        <v>1.5697099999999999</v>
      </c>
      <c r="K17" s="91">
        <f t="shared" si="6"/>
        <v>1.7382299999999999</v>
      </c>
      <c r="L17" s="91">
        <f t="shared" si="6"/>
        <v>1.96244</v>
      </c>
      <c r="M17" s="91">
        <f t="shared" si="6"/>
        <v>2.1007899999999999</v>
      </c>
      <c r="N17" s="91">
        <f t="shared" si="6"/>
        <v>2.2029100000000001</v>
      </c>
      <c r="O17" s="91">
        <f t="shared" si="6"/>
        <v>2.2222900000000001</v>
      </c>
      <c r="P17" s="91">
        <f t="shared" si="6"/>
        <v>2.2275100000000001</v>
      </c>
      <c r="Q17" s="91">
        <f t="shared" si="6"/>
        <v>2.2279100000000001</v>
      </c>
      <c r="R17" s="91">
        <f t="shared" si="6"/>
        <v>2.2264900000000001</v>
      </c>
      <c r="S17" s="91">
        <f t="shared" si="6"/>
        <v>2.2153900000000002</v>
      </c>
      <c r="T17" s="91">
        <f t="shared" si="6"/>
        <v>2.2800099999999999</v>
      </c>
      <c r="U17" s="91">
        <f t="shared" si="6"/>
        <v>2.4576600000000002</v>
      </c>
      <c r="V17" s="91">
        <f t="shared" si="6"/>
        <v>2.4583599999999999</v>
      </c>
      <c r="W17" s="91">
        <f t="shared" si="6"/>
        <v>2.4379499999999998</v>
      </c>
      <c r="X17" s="91">
        <f t="shared" si="6"/>
        <v>2.2177199999999999</v>
      </c>
      <c r="Y17" s="91">
        <f t="shared" si="6"/>
        <v>2.1049799999999999</v>
      </c>
      <c r="Z17" s="91">
        <f t="shared" si="6"/>
        <v>1.8422700000000001</v>
      </c>
      <c r="AA17" s="91">
        <f t="shared" si="6"/>
        <v>1.6602399999999999</v>
      </c>
    </row>
    <row r="18" spans="1:27" ht="12.75" customHeight="1" outlineLevel="1" x14ac:dyDescent="0.2">
      <c r="A18" s="99" t="s">
        <v>2425</v>
      </c>
      <c r="B18" s="63" t="s">
        <v>238</v>
      </c>
      <c r="C18" s="43" t="s">
        <v>79</v>
      </c>
      <c r="D18" s="44">
        <v>1211.26</v>
      </c>
      <c r="E18" s="44">
        <v>1156.97</v>
      </c>
      <c r="F18" s="44">
        <v>1079.9100000000001</v>
      </c>
      <c r="G18" s="44">
        <v>1075.44</v>
      </c>
      <c r="H18" s="44">
        <v>1076.73</v>
      </c>
      <c r="I18" s="44">
        <v>1139.8</v>
      </c>
      <c r="J18" s="44">
        <v>1169.49</v>
      </c>
      <c r="K18" s="44">
        <v>1338.01</v>
      </c>
      <c r="L18" s="44">
        <v>1562.22</v>
      </c>
      <c r="M18" s="44">
        <v>1700.57</v>
      </c>
      <c r="N18" s="44">
        <v>1802.69</v>
      </c>
      <c r="O18" s="44">
        <v>1822.07</v>
      </c>
      <c r="P18" s="44">
        <v>1827.29</v>
      </c>
      <c r="Q18" s="44">
        <v>1827.69</v>
      </c>
      <c r="R18" s="44">
        <v>1826.27</v>
      </c>
      <c r="S18" s="44">
        <v>1815.17</v>
      </c>
      <c r="T18" s="44">
        <v>1879.79</v>
      </c>
      <c r="U18" s="44">
        <v>2057.44</v>
      </c>
      <c r="V18" s="44">
        <v>2058.14</v>
      </c>
      <c r="W18" s="44">
        <v>2037.73</v>
      </c>
      <c r="X18" s="44">
        <v>1817.5</v>
      </c>
      <c r="Y18" s="44">
        <v>1704.76</v>
      </c>
      <c r="Z18" s="44">
        <v>1442.05</v>
      </c>
      <c r="AA18" s="44">
        <v>1260.02</v>
      </c>
    </row>
    <row r="19" spans="1:27" ht="12.75" customHeight="1" outlineLevel="1" x14ac:dyDescent="0.2">
      <c r="A19" s="99" t="s">
        <v>2426</v>
      </c>
      <c r="B19" s="63" t="s">
        <v>90</v>
      </c>
      <c r="C19" s="43" t="s">
        <v>79</v>
      </c>
      <c r="D19" s="44">
        <f t="shared" ref="D19:AA19" si="7">$D$9</f>
        <v>66.180000000000007</v>
      </c>
      <c r="E19" s="44">
        <f t="shared" si="7"/>
        <v>66.180000000000007</v>
      </c>
      <c r="F19" s="44">
        <f t="shared" si="7"/>
        <v>66.180000000000007</v>
      </c>
      <c r="G19" s="44">
        <f t="shared" si="7"/>
        <v>66.180000000000007</v>
      </c>
      <c r="H19" s="44">
        <f t="shared" si="7"/>
        <v>66.180000000000007</v>
      </c>
      <c r="I19" s="44">
        <f t="shared" si="7"/>
        <v>66.180000000000007</v>
      </c>
      <c r="J19" s="44">
        <f t="shared" si="7"/>
        <v>66.180000000000007</v>
      </c>
      <c r="K19" s="44">
        <f t="shared" si="7"/>
        <v>66.180000000000007</v>
      </c>
      <c r="L19" s="44">
        <f t="shared" si="7"/>
        <v>66.180000000000007</v>
      </c>
      <c r="M19" s="44">
        <f t="shared" si="7"/>
        <v>66.180000000000007</v>
      </c>
      <c r="N19" s="44">
        <f t="shared" si="7"/>
        <v>66.180000000000007</v>
      </c>
      <c r="O19" s="44">
        <f t="shared" si="7"/>
        <v>66.180000000000007</v>
      </c>
      <c r="P19" s="44">
        <f t="shared" si="7"/>
        <v>66.180000000000007</v>
      </c>
      <c r="Q19" s="44">
        <f t="shared" si="7"/>
        <v>66.180000000000007</v>
      </c>
      <c r="R19" s="44">
        <f t="shared" si="7"/>
        <v>66.180000000000007</v>
      </c>
      <c r="S19" s="44">
        <f t="shared" si="7"/>
        <v>66.180000000000007</v>
      </c>
      <c r="T19" s="44">
        <f t="shared" si="7"/>
        <v>66.180000000000007</v>
      </c>
      <c r="U19" s="44">
        <f t="shared" si="7"/>
        <v>66.180000000000007</v>
      </c>
      <c r="V19" s="44">
        <f t="shared" si="7"/>
        <v>66.180000000000007</v>
      </c>
      <c r="W19" s="44">
        <f t="shared" si="7"/>
        <v>66.180000000000007</v>
      </c>
      <c r="X19" s="44">
        <f t="shared" si="7"/>
        <v>66.180000000000007</v>
      </c>
      <c r="Y19" s="44">
        <f t="shared" si="7"/>
        <v>66.180000000000007</v>
      </c>
      <c r="Z19" s="44">
        <f t="shared" si="7"/>
        <v>66.180000000000007</v>
      </c>
      <c r="AA19" s="44">
        <f t="shared" si="7"/>
        <v>66.180000000000007</v>
      </c>
    </row>
    <row r="20" spans="1:27" ht="12.75" customHeight="1" outlineLevel="1" x14ac:dyDescent="0.2">
      <c r="A20" s="99" t="s">
        <v>2427</v>
      </c>
      <c r="B20" s="63" t="s">
        <v>83</v>
      </c>
      <c r="C20" s="43" t="s">
        <v>79</v>
      </c>
      <c r="D20" s="44">
        <v>3.35</v>
      </c>
      <c r="E20" s="44">
        <v>3.35</v>
      </c>
      <c r="F20" s="44">
        <v>3.35</v>
      </c>
      <c r="G20" s="44">
        <v>3.35</v>
      </c>
      <c r="H20" s="44">
        <v>3.35</v>
      </c>
      <c r="I20" s="44">
        <v>3.35</v>
      </c>
      <c r="J20" s="44">
        <v>3.35</v>
      </c>
      <c r="K20" s="44">
        <v>3.35</v>
      </c>
      <c r="L20" s="44">
        <v>3.35</v>
      </c>
      <c r="M20" s="44">
        <v>3.35</v>
      </c>
      <c r="N20" s="44">
        <v>3.35</v>
      </c>
      <c r="O20" s="44">
        <v>3.35</v>
      </c>
      <c r="P20" s="44">
        <v>3.35</v>
      </c>
      <c r="Q20" s="44">
        <v>3.35</v>
      </c>
      <c r="R20" s="44">
        <v>3.35</v>
      </c>
      <c r="S20" s="44">
        <v>3.35</v>
      </c>
      <c r="T20" s="44">
        <v>3.35</v>
      </c>
      <c r="U20" s="44">
        <v>3.35</v>
      </c>
      <c r="V20" s="44">
        <v>3.35</v>
      </c>
      <c r="W20" s="44">
        <v>3.35</v>
      </c>
      <c r="X20" s="44">
        <v>3.35</v>
      </c>
      <c r="Y20" s="44">
        <v>3.35</v>
      </c>
      <c r="Z20" s="44">
        <v>3.35</v>
      </c>
      <c r="AA20" s="44">
        <v>3.35</v>
      </c>
    </row>
    <row r="21" spans="1:27" ht="12.75" customHeight="1" outlineLevel="1" x14ac:dyDescent="0.2">
      <c r="A21" s="99" t="s">
        <v>2428</v>
      </c>
      <c r="B21" s="63" t="s">
        <v>81</v>
      </c>
      <c r="C21" s="43" t="s">
        <v>79</v>
      </c>
      <c r="D21" s="44">
        <f>$D$11</f>
        <v>330.69</v>
      </c>
      <c r="E21" s="44">
        <f t="shared" ref="E21:AA21" si="8">$D$11</f>
        <v>330.69</v>
      </c>
      <c r="F21" s="44">
        <f t="shared" si="8"/>
        <v>330.69</v>
      </c>
      <c r="G21" s="44">
        <f t="shared" si="8"/>
        <v>330.69</v>
      </c>
      <c r="H21" s="44">
        <f t="shared" si="8"/>
        <v>330.69</v>
      </c>
      <c r="I21" s="44">
        <f t="shared" si="8"/>
        <v>330.69</v>
      </c>
      <c r="J21" s="44">
        <f t="shared" si="8"/>
        <v>330.69</v>
      </c>
      <c r="K21" s="44">
        <f t="shared" si="8"/>
        <v>330.69</v>
      </c>
      <c r="L21" s="44">
        <f t="shared" si="8"/>
        <v>330.69</v>
      </c>
      <c r="M21" s="44">
        <f t="shared" si="8"/>
        <v>330.69</v>
      </c>
      <c r="N21" s="44">
        <f t="shared" si="8"/>
        <v>330.69</v>
      </c>
      <c r="O21" s="44">
        <f t="shared" si="8"/>
        <v>330.69</v>
      </c>
      <c r="P21" s="44">
        <f t="shared" si="8"/>
        <v>330.69</v>
      </c>
      <c r="Q21" s="44">
        <f t="shared" si="8"/>
        <v>330.69</v>
      </c>
      <c r="R21" s="44">
        <f t="shared" si="8"/>
        <v>330.69</v>
      </c>
      <c r="S21" s="44">
        <f t="shared" si="8"/>
        <v>330.69</v>
      </c>
      <c r="T21" s="44">
        <f t="shared" si="8"/>
        <v>330.69</v>
      </c>
      <c r="U21" s="44">
        <f t="shared" si="8"/>
        <v>330.69</v>
      </c>
      <c r="V21" s="44">
        <f t="shared" si="8"/>
        <v>330.69</v>
      </c>
      <c r="W21" s="44">
        <f t="shared" si="8"/>
        <v>330.69</v>
      </c>
      <c r="X21" s="44">
        <f t="shared" si="8"/>
        <v>330.69</v>
      </c>
      <c r="Y21" s="44">
        <f t="shared" si="8"/>
        <v>330.69</v>
      </c>
      <c r="Z21" s="44">
        <f t="shared" si="8"/>
        <v>330.69</v>
      </c>
      <c r="AA21" s="44">
        <f t="shared" si="8"/>
        <v>330.69</v>
      </c>
    </row>
    <row r="22" spans="1:27" ht="12.75" customHeight="1" x14ac:dyDescent="0.2">
      <c r="A22" s="98" t="s">
        <v>2429</v>
      </c>
      <c r="B22" s="28" t="str">
        <f>"04"&amp;"."&amp;$B$801&amp;"."&amp;$B$802</f>
        <v>04.12.2023</v>
      </c>
      <c r="C22" s="90" t="s">
        <v>76</v>
      </c>
      <c r="D22" s="91">
        <f>ROUND(((D23+D24+D26+D25)/1000),5)</f>
        <v>1.58266</v>
      </c>
      <c r="E22" s="91">
        <f>ROUND(((E23+E24+E26+E25)/1000),5)</f>
        <v>1.53087</v>
      </c>
      <c r="F22" s="91">
        <f>ROUND(((F23+F24+F26+F25)/1000),5)</f>
        <v>1.4790300000000001</v>
      </c>
      <c r="G22" s="91">
        <f t="shared" ref="G22:AA22" si="9">ROUND(((G23+G24+G26+G25)/1000),5)</f>
        <v>1.47384</v>
      </c>
      <c r="H22" s="91">
        <f t="shared" si="9"/>
        <v>1.5031399999999999</v>
      </c>
      <c r="I22" s="91">
        <f t="shared" si="9"/>
        <v>1.62592</v>
      </c>
      <c r="J22" s="91">
        <f t="shared" si="9"/>
        <v>1.8552599999999999</v>
      </c>
      <c r="K22" s="91">
        <f t="shared" si="9"/>
        <v>2.1604999999999999</v>
      </c>
      <c r="L22" s="91">
        <f t="shared" si="9"/>
        <v>2.4407700000000001</v>
      </c>
      <c r="M22" s="91">
        <f t="shared" si="9"/>
        <v>2.5388500000000001</v>
      </c>
      <c r="N22" s="91">
        <f t="shared" si="9"/>
        <v>2.6511100000000001</v>
      </c>
      <c r="O22" s="91">
        <f t="shared" si="9"/>
        <v>2.5730900000000001</v>
      </c>
      <c r="P22" s="91">
        <f t="shared" si="9"/>
        <v>2.55565</v>
      </c>
      <c r="Q22" s="91">
        <f t="shared" si="9"/>
        <v>2.5602499999999999</v>
      </c>
      <c r="R22" s="91">
        <f t="shared" si="9"/>
        <v>2.5672700000000002</v>
      </c>
      <c r="S22" s="91">
        <f t="shared" si="9"/>
        <v>2.6433900000000001</v>
      </c>
      <c r="T22" s="91">
        <f t="shared" si="9"/>
        <v>2.66534</v>
      </c>
      <c r="U22" s="91">
        <f t="shared" si="9"/>
        <v>2.6833300000000002</v>
      </c>
      <c r="V22" s="91">
        <f t="shared" si="9"/>
        <v>2.6790099999999999</v>
      </c>
      <c r="W22" s="91">
        <f t="shared" si="9"/>
        <v>2.51627</v>
      </c>
      <c r="X22" s="91">
        <f t="shared" si="9"/>
        <v>2.3887</v>
      </c>
      <c r="Y22" s="91">
        <f t="shared" si="9"/>
        <v>2.1669499999999999</v>
      </c>
      <c r="Z22" s="91">
        <f t="shared" si="9"/>
        <v>1.8315999999999999</v>
      </c>
      <c r="AA22" s="91">
        <f t="shared" si="9"/>
        <v>1.6593899999999999</v>
      </c>
    </row>
    <row r="23" spans="1:27" ht="12.75" customHeight="1" outlineLevel="1" x14ac:dyDescent="0.2">
      <c r="A23" s="99" t="s">
        <v>2430</v>
      </c>
      <c r="B23" s="63" t="s">
        <v>238</v>
      </c>
      <c r="C23" s="43" t="s">
        <v>79</v>
      </c>
      <c r="D23" s="44">
        <v>1182.44</v>
      </c>
      <c r="E23" s="44">
        <v>1130.6500000000001</v>
      </c>
      <c r="F23" s="44">
        <v>1078.81</v>
      </c>
      <c r="G23" s="44">
        <v>1073.6199999999999</v>
      </c>
      <c r="H23" s="44">
        <v>1102.92</v>
      </c>
      <c r="I23" s="44">
        <v>1225.7</v>
      </c>
      <c r="J23" s="44">
        <v>1455.04</v>
      </c>
      <c r="K23" s="44">
        <v>1760.28</v>
      </c>
      <c r="L23" s="44">
        <v>2040.55</v>
      </c>
      <c r="M23" s="44">
        <v>2138.63</v>
      </c>
      <c r="N23" s="44">
        <v>2250.89</v>
      </c>
      <c r="O23" s="44">
        <v>2172.87</v>
      </c>
      <c r="P23" s="44">
        <v>2155.4299999999998</v>
      </c>
      <c r="Q23" s="44">
        <v>2160.0300000000002</v>
      </c>
      <c r="R23" s="44">
        <v>2167.0500000000002</v>
      </c>
      <c r="S23" s="44">
        <v>2243.17</v>
      </c>
      <c r="T23" s="44">
        <v>2265.12</v>
      </c>
      <c r="U23" s="44">
        <v>2283.11</v>
      </c>
      <c r="V23" s="44">
        <v>2278.79</v>
      </c>
      <c r="W23" s="44">
        <v>2116.0500000000002</v>
      </c>
      <c r="X23" s="44">
        <v>1988.48</v>
      </c>
      <c r="Y23" s="44">
        <v>1766.73</v>
      </c>
      <c r="Z23" s="44">
        <v>1431.38</v>
      </c>
      <c r="AA23" s="44">
        <v>1259.17</v>
      </c>
    </row>
    <row r="24" spans="1:27" ht="12.75" customHeight="1" outlineLevel="1" x14ac:dyDescent="0.2">
      <c r="A24" s="99" t="s">
        <v>2431</v>
      </c>
      <c r="B24" s="63" t="s">
        <v>90</v>
      </c>
      <c r="C24" s="43" t="s">
        <v>79</v>
      </c>
      <c r="D24" s="44">
        <f t="shared" ref="D24:AA24" si="10">$D$9</f>
        <v>66.180000000000007</v>
      </c>
      <c r="E24" s="44">
        <f t="shared" si="10"/>
        <v>66.180000000000007</v>
      </c>
      <c r="F24" s="44">
        <f t="shared" si="10"/>
        <v>66.180000000000007</v>
      </c>
      <c r="G24" s="44">
        <f t="shared" si="10"/>
        <v>66.180000000000007</v>
      </c>
      <c r="H24" s="44">
        <f t="shared" si="10"/>
        <v>66.180000000000007</v>
      </c>
      <c r="I24" s="44">
        <f t="shared" si="10"/>
        <v>66.180000000000007</v>
      </c>
      <c r="J24" s="44">
        <f t="shared" si="10"/>
        <v>66.180000000000007</v>
      </c>
      <c r="K24" s="44">
        <f t="shared" si="10"/>
        <v>66.180000000000007</v>
      </c>
      <c r="L24" s="44">
        <f t="shared" si="10"/>
        <v>66.180000000000007</v>
      </c>
      <c r="M24" s="44">
        <f t="shared" si="10"/>
        <v>66.180000000000007</v>
      </c>
      <c r="N24" s="44">
        <f t="shared" si="10"/>
        <v>66.180000000000007</v>
      </c>
      <c r="O24" s="44">
        <f t="shared" si="10"/>
        <v>66.180000000000007</v>
      </c>
      <c r="P24" s="44">
        <f t="shared" si="10"/>
        <v>66.180000000000007</v>
      </c>
      <c r="Q24" s="44">
        <f t="shared" si="10"/>
        <v>66.180000000000007</v>
      </c>
      <c r="R24" s="44">
        <f t="shared" si="10"/>
        <v>66.180000000000007</v>
      </c>
      <c r="S24" s="44">
        <f t="shared" si="10"/>
        <v>66.180000000000007</v>
      </c>
      <c r="T24" s="44">
        <f t="shared" si="10"/>
        <v>66.180000000000007</v>
      </c>
      <c r="U24" s="44">
        <f t="shared" si="10"/>
        <v>66.180000000000007</v>
      </c>
      <c r="V24" s="44">
        <f t="shared" si="10"/>
        <v>66.180000000000007</v>
      </c>
      <c r="W24" s="44">
        <f t="shared" si="10"/>
        <v>66.180000000000007</v>
      </c>
      <c r="X24" s="44">
        <f t="shared" si="10"/>
        <v>66.180000000000007</v>
      </c>
      <c r="Y24" s="44">
        <f t="shared" si="10"/>
        <v>66.180000000000007</v>
      </c>
      <c r="Z24" s="44">
        <f t="shared" si="10"/>
        <v>66.180000000000007</v>
      </c>
      <c r="AA24" s="44">
        <f t="shared" si="10"/>
        <v>66.180000000000007</v>
      </c>
    </row>
    <row r="25" spans="1:27" ht="12.75" customHeight="1" outlineLevel="1" x14ac:dyDescent="0.2">
      <c r="A25" s="99" t="s">
        <v>2432</v>
      </c>
      <c r="B25" s="63" t="s">
        <v>83</v>
      </c>
      <c r="C25" s="43" t="s">
        <v>79</v>
      </c>
      <c r="D25" s="44">
        <v>3.35</v>
      </c>
      <c r="E25" s="44">
        <v>3.35</v>
      </c>
      <c r="F25" s="44">
        <v>3.35</v>
      </c>
      <c r="G25" s="44">
        <v>3.35</v>
      </c>
      <c r="H25" s="44">
        <v>3.35</v>
      </c>
      <c r="I25" s="44">
        <v>3.35</v>
      </c>
      <c r="J25" s="44">
        <v>3.35</v>
      </c>
      <c r="K25" s="44">
        <v>3.35</v>
      </c>
      <c r="L25" s="44">
        <v>3.35</v>
      </c>
      <c r="M25" s="44">
        <v>3.35</v>
      </c>
      <c r="N25" s="44">
        <v>3.35</v>
      </c>
      <c r="O25" s="44">
        <v>3.35</v>
      </c>
      <c r="P25" s="44">
        <v>3.35</v>
      </c>
      <c r="Q25" s="44">
        <v>3.35</v>
      </c>
      <c r="R25" s="44">
        <v>3.35</v>
      </c>
      <c r="S25" s="44">
        <v>3.35</v>
      </c>
      <c r="T25" s="44">
        <v>3.35</v>
      </c>
      <c r="U25" s="44">
        <v>3.35</v>
      </c>
      <c r="V25" s="44">
        <v>3.35</v>
      </c>
      <c r="W25" s="44">
        <v>3.35</v>
      </c>
      <c r="X25" s="44">
        <v>3.35</v>
      </c>
      <c r="Y25" s="44">
        <v>3.35</v>
      </c>
      <c r="Z25" s="44">
        <v>3.35</v>
      </c>
      <c r="AA25" s="44">
        <v>3.35</v>
      </c>
    </row>
    <row r="26" spans="1:27" ht="12.75" customHeight="1" outlineLevel="1" x14ac:dyDescent="0.2">
      <c r="A26" s="99" t="s">
        <v>2433</v>
      </c>
      <c r="B26" s="63" t="s">
        <v>81</v>
      </c>
      <c r="C26" s="43" t="s">
        <v>79</v>
      </c>
      <c r="D26" s="44">
        <f>$D$11</f>
        <v>330.69</v>
      </c>
      <c r="E26" s="44">
        <f t="shared" ref="E26:AA26" si="11">$D$11</f>
        <v>330.69</v>
      </c>
      <c r="F26" s="44">
        <f t="shared" si="11"/>
        <v>330.69</v>
      </c>
      <c r="G26" s="44">
        <f t="shared" si="11"/>
        <v>330.69</v>
      </c>
      <c r="H26" s="44">
        <f t="shared" si="11"/>
        <v>330.69</v>
      </c>
      <c r="I26" s="44">
        <f t="shared" si="11"/>
        <v>330.69</v>
      </c>
      <c r="J26" s="44">
        <f t="shared" si="11"/>
        <v>330.69</v>
      </c>
      <c r="K26" s="44">
        <f t="shared" si="11"/>
        <v>330.69</v>
      </c>
      <c r="L26" s="44">
        <f t="shared" si="11"/>
        <v>330.69</v>
      </c>
      <c r="M26" s="44">
        <f t="shared" si="11"/>
        <v>330.69</v>
      </c>
      <c r="N26" s="44">
        <f t="shared" si="11"/>
        <v>330.69</v>
      </c>
      <c r="O26" s="44">
        <f t="shared" si="11"/>
        <v>330.69</v>
      </c>
      <c r="P26" s="44">
        <f t="shared" si="11"/>
        <v>330.69</v>
      </c>
      <c r="Q26" s="44">
        <f t="shared" si="11"/>
        <v>330.69</v>
      </c>
      <c r="R26" s="44">
        <f t="shared" si="11"/>
        <v>330.69</v>
      </c>
      <c r="S26" s="44">
        <f t="shared" si="11"/>
        <v>330.69</v>
      </c>
      <c r="T26" s="44">
        <f t="shared" si="11"/>
        <v>330.69</v>
      </c>
      <c r="U26" s="44">
        <f t="shared" si="11"/>
        <v>330.69</v>
      </c>
      <c r="V26" s="44">
        <f t="shared" si="11"/>
        <v>330.69</v>
      </c>
      <c r="W26" s="44">
        <f t="shared" si="11"/>
        <v>330.69</v>
      </c>
      <c r="X26" s="44">
        <f t="shared" si="11"/>
        <v>330.69</v>
      </c>
      <c r="Y26" s="44">
        <f t="shared" si="11"/>
        <v>330.69</v>
      </c>
      <c r="Z26" s="44">
        <f t="shared" si="11"/>
        <v>330.69</v>
      </c>
      <c r="AA26" s="44">
        <f t="shared" si="11"/>
        <v>330.69</v>
      </c>
    </row>
    <row r="27" spans="1:27" ht="12.75" customHeight="1" x14ac:dyDescent="0.2">
      <c r="A27" s="98" t="s">
        <v>2434</v>
      </c>
      <c r="B27" s="28" t="str">
        <f>"05"&amp;"."&amp;$B$801&amp;"."&amp;$B$802</f>
        <v>05.12.2023</v>
      </c>
      <c r="C27" s="90" t="s">
        <v>76</v>
      </c>
      <c r="D27" s="91">
        <f>ROUND(((D28+D29+D31+D30)/1000),5)</f>
        <v>1.5622799999999999</v>
      </c>
      <c r="E27" s="91">
        <f>ROUND(((E28+E29+E31+E30)/1000),5)</f>
        <v>1.4560900000000001</v>
      </c>
      <c r="F27" s="91">
        <f>ROUND(((F28+F29+F31+F30)/1000),5)</f>
        <v>1.4015</v>
      </c>
      <c r="G27" s="91">
        <f t="shared" ref="G27:AA27" si="12">ROUND(((G28+G29+G31+G30)/1000),5)</f>
        <v>1.39937</v>
      </c>
      <c r="H27" s="91">
        <f t="shared" si="12"/>
        <v>1.4495899999999999</v>
      </c>
      <c r="I27" s="91">
        <f t="shared" si="12"/>
        <v>1.5750599999999999</v>
      </c>
      <c r="J27" s="91">
        <f t="shared" si="12"/>
        <v>1.79782</v>
      </c>
      <c r="K27" s="91">
        <f t="shared" si="12"/>
        <v>2.1078600000000001</v>
      </c>
      <c r="L27" s="91">
        <f t="shared" si="12"/>
        <v>2.3013499999999998</v>
      </c>
      <c r="M27" s="91">
        <f t="shared" si="12"/>
        <v>2.3864999999999998</v>
      </c>
      <c r="N27" s="91">
        <f t="shared" si="12"/>
        <v>2.45994</v>
      </c>
      <c r="O27" s="91">
        <f t="shared" si="12"/>
        <v>2.4272</v>
      </c>
      <c r="P27" s="91">
        <f t="shared" si="12"/>
        <v>2.4157500000000001</v>
      </c>
      <c r="Q27" s="91">
        <f t="shared" si="12"/>
        <v>2.4252199999999999</v>
      </c>
      <c r="R27" s="91">
        <f t="shared" si="12"/>
        <v>2.423</v>
      </c>
      <c r="S27" s="91">
        <f t="shared" si="12"/>
        <v>2.3987099999999999</v>
      </c>
      <c r="T27" s="91">
        <f t="shared" si="12"/>
        <v>2.4546000000000001</v>
      </c>
      <c r="U27" s="91">
        <f t="shared" si="12"/>
        <v>2.5500500000000001</v>
      </c>
      <c r="V27" s="91">
        <f t="shared" si="12"/>
        <v>2.51389</v>
      </c>
      <c r="W27" s="91">
        <f t="shared" si="12"/>
        <v>2.3908</v>
      </c>
      <c r="X27" s="91">
        <f t="shared" si="12"/>
        <v>2.3052899999999998</v>
      </c>
      <c r="Y27" s="91">
        <f t="shared" si="12"/>
        <v>2.1459000000000001</v>
      </c>
      <c r="Z27" s="91">
        <f t="shared" si="12"/>
        <v>1.8253600000000001</v>
      </c>
      <c r="AA27" s="91">
        <f t="shared" si="12"/>
        <v>1.6331899999999999</v>
      </c>
    </row>
    <row r="28" spans="1:27" ht="12.75" customHeight="1" outlineLevel="1" x14ac:dyDescent="0.2">
      <c r="A28" s="99" t="s">
        <v>2435</v>
      </c>
      <c r="B28" s="63" t="s">
        <v>238</v>
      </c>
      <c r="C28" s="43" t="s">
        <v>79</v>
      </c>
      <c r="D28" s="44">
        <v>1162.06</v>
      </c>
      <c r="E28" s="44">
        <v>1055.8699999999999</v>
      </c>
      <c r="F28" s="44">
        <v>1001.28</v>
      </c>
      <c r="G28" s="44">
        <v>999.15</v>
      </c>
      <c r="H28" s="44">
        <v>1049.3699999999999</v>
      </c>
      <c r="I28" s="44">
        <v>1174.8399999999999</v>
      </c>
      <c r="J28" s="44">
        <v>1397.6</v>
      </c>
      <c r="K28" s="44">
        <v>1707.64</v>
      </c>
      <c r="L28" s="44">
        <v>1901.13</v>
      </c>
      <c r="M28" s="44">
        <v>1986.28</v>
      </c>
      <c r="N28" s="44">
        <v>2059.7199999999998</v>
      </c>
      <c r="O28" s="44">
        <v>2026.98</v>
      </c>
      <c r="P28" s="44">
        <v>2015.53</v>
      </c>
      <c r="Q28" s="44">
        <v>2025</v>
      </c>
      <c r="R28" s="44">
        <v>2022.78</v>
      </c>
      <c r="S28" s="44">
        <v>1998.49</v>
      </c>
      <c r="T28" s="44">
        <v>2054.38</v>
      </c>
      <c r="U28" s="44">
        <v>2149.83</v>
      </c>
      <c r="V28" s="44">
        <v>2113.67</v>
      </c>
      <c r="W28" s="44">
        <v>1990.58</v>
      </c>
      <c r="X28" s="44">
        <v>1905.07</v>
      </c>
      <c r="Y28" s="44">
        <v>1745.68</v>
      </c>
      <c r="Z28" s="44">
        <v>1425.14</v>
      </c>
      <c r="AA28" s="44">
        <v>1232.97</v>
      </c>
    </row>
    <row r="29" spans="1:27" ht="12.75" customHeight="1" outlineLevel="1" x14ac:dyDescent="0.2">
      <c r="A29" s="99" t="s">
        <v>2436</v>
      </c>
      <c r="B29" s="63" t="s">
        <v>90</v>
      </c>
      <c r="C29" s="43" t="s">
        <v>79</v>
      </c>
      <c r="D29" s="44">
        <f t="shared" ref="D29:AA29" si="13">$D$9</f>
        <v>66.180000000000007</v>
      </c>
      <c r="E29" s="44">
        <f t="shared" si="13"/>
        <v>66.180000000000007</v>
      </c>
      <c r="F29" s="44">
        <f t="shared" si="13"/>
        <v>66.180000000000007</v>
      </c>
      <c r="G29" s="44">
        <f t="shared" si="13"/>
        <v>66.180000000000007</v>
      </c>
      <c r="H29" s="44">
        <f t="shared" si="13"/>
        <v>66.180000000000007</v>
      </c>
      <c r="I29" s="44">
        <f t="shared" si="13"/>
        <v>66.180000000000007</v>
      </c>
      <c r="J29" s="44">
        <f t="shared" si="13"/>
        <v>66.180000000000007</v>
      </c>
      <c r="K29" s="44">
        <f t="shared" si="13"/>
        <v>66.180000000000007</v>
      </c>
      <c r="L29" s="44">
        <f t="shared" si="13"/>
        <v>66.180000000000007</v>
      </c>
      <c r="M29" s="44">
        <f t="shared" si="13"/>
        <v>66.180000000000007</v>
      </c>
      <c r="N29" s="44">
        <f t="shared" si="13"/>
        <v>66.180000000000007</v>
      </c>
      <c r="O29" s="44">
        <f t="shared" si="13"/>
        <v>66.180000000000007</v>
      </c>
      <c r="P29" s="44">
        <f t="shared" si="13"/>
        <v>66.180000000000007</v>
      </c>
      <c r="Q29" s="44">
        <f t="shared" si="13"/>
        <v>66.180000000000007</v>
      </c>
      <c r="R29" s="44">
        <f t="shared" si="13"/>
        <v>66.180000000000007</v>
      </c>
      <c r="S29" s="44">
        <f t="shared" si="13"/>
        <v>66.180000000000007</v>
      </c>
      <c r="T29" s="44">
        <f t="shared" si="13"/>
        <v>66.180000000000007</v>
      </c>
      <c r="U29" s="44">
        <f t="shared" si="13"/>
        <v>66.180000000000007</v>
      </c>
      <c r="V29" s="44">
        <f t="shared" si="13"/>
        <v>66.180000000000007</v>
      </c>
      <c r="W29" s="44">
        <f t="shared" si="13"/>
        <v>66.180000000000007</v>
      </c>
      <c r="X29" s="44">
        <f t="shared" si="13"/>
        <v>66.180000000000007</v>
      </c>
      <c r="Y29" s="44">
        <f t="shared" si="13"/>
        <v>66.180000000000007</v>
      </c>
      <c r="Z29" s="44">
        <f t="shared" si="13"/>
        <v>66.180000000000007</v>
      </c>
      <c r="AA29" s="44">
        <f t="shared" si="13"/>
        <v>66.180000000000007</v>
      </c>
    </row>
    <row r="30" spans="1:27" ht="12.75" customHeight="1" outlineLevel="1" x14ac:dyDescent="0.2">
      <c r="A30" s="99" t="s">
        <v>2437</v>
      </c>
      <c r="B30" s="63" t="s">
        <v>83</v>
      </c>
      <c r="C30" s="43" t="s">
        <v>79</v>
      </c>
      <c r="D30" s="44">
        <v>3.35</v>
      </c>
      <c r="E30" s="44">
        <v>3.35</v>
      </c>
      <c r="F30" s="44">
        <v>3.35</v>
      </c>
      <c r="G30" s="44">
        <v>3.35</v>
      </c>
      <c r="H30" s="44">
        <v>3.35</v>
      </c>
      <c r="I30" s="44">
        <v>3.35</v>
      </c>
      <c r="J30" s="44">
        <v>3.35</v>
      </c>
      <c r="K30" s="44">
        <v>3.35</v>
      </c>
      <c r="L30" s="44">
        <v>3.35</v>
      </c>
      <c r="M30" s="44">
        <v>3.35</v>
      </c>
      <c r="N30" s="44">
        <v>3.35</v>
      </c>
      <c r="O30" s="44">
        <v>3.35</v>
      </c>
      <c r="P30" s="44">
        <v>3.35</v>
      </c>
      <c r="Q30" s="44">
        <v>3.35</v>
      </c>
      <c r="R30" s="44">
        <v>3.35</v>
      </c>
      <c r="S30" s="44">
        <v>3.35</v>
      </c>
      <c r="T30" s="44">
        <v>3.35</v>
      </c>
      <c r="U30" s="44">
        <v>3.35</v>
      </c>
      <c r="V30" s="44">
        <v>3.35</v>
      </c>
      <c r="W30" s="44">
        <v>3.35</v>
      </c>
      <c r="X30" s="44">
        <v>3.35</v>
      </c>
      <c r="Y30" s="44">
        <v>3.35</v>
      </c>
      <c r="Z30" s="44">
        <v>3.35</v>
      </c>
      <c r="AA30" s="44">
        <v>3.35</v>
      </c>
    </row>
    <row r="31" spans="1:27" ht="12.75" customHeight="1" outlineLevel="1" x14ac:dyDescent="0.2">
      <c r="A31" s="99" t="s">
        <v>2438</v>
      </c>
      <c r="B31" s="63" t="s">
        <v>81</v>
      </c>
      <c r="C31" s="43" t="s">
        <v>79</v>
      </c>
      <c r="D31" s="44">
        <f>$D$11</f>
        <v>330.69</v>
      </c>
      <c r="E31" s="44">
        <f t="shared" ref="E31:AA31" si="14">$D$11</f>
        <v>330.69</v>
      </c>
      <c r="F31" s="44">
        <f t="shared" si="14"/>
        <v>330.69</v>
      </c>
      <c r="G31" s="44">
        <f t="shared" si="14"/>
        <v>330.69</v>
      </c>
      <c r="H31" s="44">
        <f t="shared" si="14"/>
        <v>330.69</v>
      </c>
      <c r="I31" s="44">
        <f t="shared" si="14"/>
        <v>330.69</v>
      </c>
      <c r="J31" s="44">
        <f t="shared" si="14"/>
        <v>330.69</v>
      </c>
      <c r="K31" s="44">
        <f t="shared" si="14"/>
        <v>330.69</v>
      </c>
      <c r="L31" s="44">
        <f t="shared" si="14"/>
        <v>330.69</v>
      </c>
      <c r="M31" s="44">
        <f t="shared" si="14"/>
        <v>330.69</v>
      </c>
      <c r="N31" s="44">
        <f t="shared" si="14"/>
        <v>330.69</v>
      </c>
      <c r="O31" s="44">
        <f t="shared" si="14"/>
        <v>330.69</v>
      </c>
      <c r="P31" s="44">
        <f t="shared" si="14"/>
        <v>330.69</v>
      </c>
      <c r="Q31" s="44">
        <f t="shared" si="14"/>
        <v>330.69</v>
      </c>
      <c r="R31" s="44">
        <f t="shared" si="14"/>
        <v>330.69</v>
      </c>
      <c r="S31" s="44">
        <f t="shared" si="14"/>
        <v>330.69</v>
      </c>
      <c r="T31" s="44">
        <f t="shared" si="14"/>
        <v>330.69</v>
      </c>
      <c r="U31" s="44">
        <f t="shared" si="14"/>
        <v>330.69</v>
      </c>
      <c r="V31" s="44">
        <f t="shared" si="14"/>
        <v>330.69</v>
      </c>
      <c r="W31" s="44">
        <f t="shared" si="14"/>
        <v>330.69</v>
      </c>
      <c r="X31" s="44">
        <f t="shared" si="14"/>
        <v>330.69</v>
      </c>
      <c r="Y31" s="44">
        <f t="shared" si="14"/>
        <v>330.69</v>
      </c>
      <c r="Z31" s="44">
        <f t="shared" si="14"/>
        <v>330.69</v>
      </c>
      <c r="AA31" s="44">
        <f t="shared" si="14"/>
        <v>330.69</v>
      </c>
    </row>
    <row r="32" spans="1:27" ht="12.75" customHeight="1" x14ac:dyDescent="0.2">
      <c r="A32" s="98" t="s">
        <v>2439</v>
      </c>
      <c r="B32" s="28" t="str">
        <f>"06"&amp;"."&amp;$B$801&amp;"."&amp;$B$802</f>
        <v>06.12.2023</v>
      </c>
      <c r="C32" s="90" t="s">
        <v>76</v>
      </c>
      <c r="D32" s="91">
        <f>ROUND(((D33+D34+D36+D35)/1000),5)</f>
        <v>1.4804200000000001</v>
      </c>
      <c r="E32" s="91">
        <f>ROUND(((E33+E34+E36+E35)/1000),5)</f>
        <v>1.41442</v>
      </c>
      <c r="F32" s="91">
        <f>ROUND(((F33+F34+F36+F35)/1000),5)</f>
        <v>1.35941</v>
      </c>
      <c r="G32" s="91">
        <f t="shared" ref="G32:AA32" si="15">ROUND(((G33+G34+G36+G35)/1000),5)</f>
        <v>1.3415600000000001</v>
      </c>
      <c r="H32" s="91">
        <f t="shared" si="15"/>
        <v>1.4245300000000001</v>
      </c>
      <c r="I32" s="91">
        <f t="shared" si="15"/>
        <v>1.5459099999999999</v>
      </c>
      <c r="J32" s="91">
        <f t="shared" si="15"/>
        <v>1.7556799999999999</v>
      </c>
      <c r="K32" s="91">
        <f t="shared" si="15"/>
        <v>2.11477</v>
      </c>
      <c r="L32" s="91">
        <f t="shared" si="15"/>
        <v>2.1829200000000002</v>
      </c>
      <c r="M32" s="91">
        <f t="shared" si="15"/>
        <v>2.40605</v>
      </c>
      <c r="N32" s="91">
        <f t="shared" si="15"/>
        <v>2.5758899999999998</v>
      </c>
      <c r="O32" s="91">
        <f t="shared" si="15"/>
        <v>2.3903400000000001</v>
      </c>
      <c r="P32" s="91">
        <f t="shared" si="15"/>
        <v>2.35189</v>
      </c>
      <c r="Q32" s="91">
        <f t="shared" si="15"/>
        <v>2.3640599999999998</v>
      </c>
      <c r="R32" s="91">
        <f t="shared" si="15"/>
        <v>2.3525399999999999</v>
      </c>
      <c r="S32" s="91">
        <f t="shared" si="15"/>
        <v>2.4060199999999998</v>
      </c>
      <c r="T32" s="91">
        <f t="shared" si="15"/>
        <v>2.6268400000000001</v>
      </c>
      <c r="U32" s="91">
        <f t="shared" si="15"/>
        <v>2.6368399999999999</v>
      </c>
      <c r="V32" s="91">
        <f t="shared" si="15"/>
        <v>2.5961699999999999</v>
      </c>
      <c r="W32" s="91">
        <f t="shared" si="15"/>
        <v>2.3532999999999999</v>
      </c>
      <c r="X32" s="91">
        <f t="shared" si="15"/>
        <v>2.2422599999999999</v>
      </c>
      <c r="Y32" s="91">
        <f t="shared" si="15"/>
        <v>2.13443</v>
      </c>
      <c r="Z32" s="91">
        <f t="shared" si="15"/>
        <v>1.81704</v>
      </c>
      <c r="AA32" s="91">
        <f t="shared" si="15"/>
        <v>1.6162700000000001</v>
      </c>
    </row>
    <row r="33" spans="1:27" ht="12.75" customHeight="1" outlineLevel="1" x14ac:dyDescent="0.2">
      <c r="A33" s="99" t="s">
        <v>2440</v>
      </c>
      <c r="B33" s="63" t="s">
        <v>238</v>
      </c>
      <c r="C33" s="43" t="s">
        <v>79</v>
      </c>
      <c r="D33" s="44">
        <v>1080.2</v>
      </c>
      <c r="E33" s="44">
        <v>1014.2</v>
      </c>
      <c r="F33" s="44">
        <v>959.19</v>
      </c>
      <c r="G33" s="44">
        <v>941.34</v>
      </c>
      <c r="H33" s="44">
        <v>1024.31</v>
      </c>
      <c r="I33" s="44">
        <v>1145.69</v>
      </c>
      <c r="J33" s="44">
        <v>1355.46</v>
      </c>
      <c r="K33" s="44">
        <v>1714.55</v>
      </c>
      <c r="L33" s="44">
        <v>1782.7</v>
      </c>
      <c r="M33" s="44">
        <v>2005.83</v>
      </c>
      <c r="N33" s="44">
        <v>2175.67</v>
      </c>
      <c r="O33" s="44">
        <v>1990.12</v>
      </c>
      <c r="P33" s="44">
        <v>1951.67</v>
      </c>
      <c r="Q33" s="44">
        <v>1963.84</v>
      </c>
      <c r="R33" s="44">
        <v>1952.32</v>
      </c>
      <c r="S33" s="44">
        <v>2005.8</v>
      </c>
      <c r="T33" s="44">
        <v>2226.62</v>
      </c>
      <c r="U33" s="44">
        <v>2236.62</v>
      </c>
      <c r="V33" s="44">
        <v>2195.9499999999998</v>
      </c>
      <c r="W33" s="44">
        <v>1953.08</v>
      </c>
      <c r="X33" s="44">
        <v>1842.04</v>
      </c>
      <c r="Y33" s="44">
        <v>1734.21</v>
      </c>
      <c r="Z33" s="44">
        <v>1416.82</v>
      </c>
      <c r="AA33" s="44">
        <v>1216.05</v>
      </c>
    </row>
    <row r="34" spans="1:27" ht="12.75" customHeight="1" outlineLevel="1" x14ac:dyDescent="0.2">
      <c r="A34" s="99" t="s">
        <v>2441</v>
      </c>
      <c r="B34" s="63" t="s">
        <v>90</v>
      </c>
      <c r="C34" s="43" t="s">
        <v>79</v>
      </c>
      <c r="D34" s="44">
        <f t="shared" ref="D34:AA34" si="16">$D$9</f>
        <v>66.180000000000007</v>
      </c>
      <c r="E34" s="44">
        <f t="shared" si="16"/>
        <v>66.180000000000007</v>
      </c>
      <c r="F34" s="44">
        <f t="shared" si="16"/>
        <v>66.180000000000007</v>
      </c>
      <c r="G34" s="44">
        <f t="shared" si="16"/>
        <v>66.180000000000007</v>
      </c>
      <c r="H34" s="44">
        <f t="shared" si="16"/>
        <v>66.180000000000007</v>
      </c>
      <c r="I34" s="44">
        <f t="shared" si="16"/>
        <v>66.180000000000007</v>
      </c>
      <c r="J34" s="44">
        <f t="shared" si="16"/>
        <v>66.180000000000007</v>
      </c>
      <c r="K34" s="44">
        <f t="shared" si="16"/>
        <v>66.180000000000007</v>
      </c>
      <c r="L34" s="44">
        <f t="shared" si="16"/>
        <v>66.180000000000007</v>
      </c>
      <c r="M34" s="44">
        <f t="shared" si="16"/>
        <v>66.180000000000007</v>
      </c>
      <c r="N34" s="44">
        <f t="shared" si="16"/>
        <v>66.180000000000007</v>
      </c>
      <c r="O34" s="44">
        <f t="shared" si="16"/>
        <v>66.180000000000007</v>
      </c>
      <c r="P34" s="44">
        <f t="shared" si="16"/>
        <v>66.180000000000007</v>
      </c>
      <c r="Q34" s="44">
        <f t="shared" si="16"/>
        <v>66.180000000000007</v>
      </c>
      <c r="R34" s="44">
        <f t="shared" si="16"/>
        <v>66.180000000000007</v>
      </c>
      <c r="S34" s="44">
        <f t="shared" si="16"/>
        <v>66.180000000000007</v>
      </c>
      <c r="T34" s="44">
        <f t="shared" si="16"/>
        <v>66.180000000000007</v>
      </c>
      <c r="U34" s="44">
        <f t="shared" si="16"/>
        <v>66.180000000000007</v>
      </c>
      <c r="V34" s="44">
        <f t="shared" si="16"/>
        <v>66.180000000000007</v>
      </c>
      <c r="W34" s="44">
        <f t="shared" si="16"/>
        <v>66.180000000000007</v>
      </c>
      <c r="X34" s="44">
        <f t="shared" si="16"/>
        <v>66.180000000000007</v>
      </c>
      <c r="Y34" s="44">
        <f t="shared" si="16"/>
        <v>66.180000000000007</v>
      </c>
      <c r="Z34" s="44">
        <f t="shared" si="16"/>
        <v>66.180000000000007</v>
      </c>
      <c r="AA34" s="44">
        <f t="shared" si="16"/>
        <v>66.180000000000007</v>
      </c>
    </row>
    <row r="35" spans="1:27" ht="12.75" customHeight="1" outlineLevel="1" x14ac:dyDescent="0.2">
      <c r="A35" s="99" t="s">
        <v>2442</v>
      </c>
      <c r="B35" s="63" t="s">
        <v>83</v>
      </c>
      <c r="C35" s="43" t="s">
        <v>79</v>
      </c>
      <c r="D35" s="44">
        <v>3.35</v>
      </c>
      <c r="E35" s="44">
        <v>3.35</v>
      </c>
      <c r="F35" s="44">
        <v>3.35</v>
      </c>
      <c r="G35" s="44">
        <v>3.35</v>
      </c>
      <c r="H35" s="44">
        <v>3.35</v>
      </c>
      <c r="I35" s="44">
        <v>3.35</v>
      </c>
      <c r="J35" s="44">
        <v>3.35</v>
      </c>
      <c r="K35" s="44">
        <v>3.35</v>
      </c>
      <c r="L35" s="44">
        <v>3.35</v>
      </c>
      <c r="M35" s="44">
        <v>3.35</v>
      </c>
      <c r="N35" s="44">
        <v>3.35</v>
      </c>
      <c r="O35" s="44">
        <v>3.35</v>
      </c>
      <c r="P35" s="44">
        <v>3.35</v>
      </c>
      <c r="Q35" s="44">
        <v>3.35</v>
      </c>
      <c r="R35" s="44">
        <v>3.35</v>
      </c>
      <c r="S35" s="44">
        <v>3.35</v>
      </c>
      <c r="T35" s="44">
        <v>3.35</v>
      </c>
      <c r="U35" s="44">
        <v>3.35</v>
      </c>
      <c r="V35" s="44">
        <v>3.35</v>
      </c>
      <c r="W35" s="44">
        <v>3.35</v>
      </c>
      <c r="X35" s="44">
        <v>3.35</v>
      </c>
      <c r="Y35" s="44">
        <v>3.35</v>
      </c>
      <c r="Z35" s="44">
        <v>3.35</v>
      </c>
      <c r="AA35" s="44">
        <v>3.35</v>
      </c>
    </row>
    <row r="36" spans="1:27" ht="12.75" customHeight="1" outlineLevel="1" x14ac:dyDescent="0.2">
      <c r="A36" s="99" t="s">
        <v>2443</v>
      </c>
      <c r="B36" s="63" t="s">
        <v>81</v>
      </c>
      <c r="C36" s="43" t="s">
        <v>79</v>
      </c>
      <c r="D36" s="44">
        <f>$D$11</f>
        <v>330.69</v>
      </c>
      <c r="E36" s="44">
        <f t="shared" ref="E36:AA36" si="17">$D$11</f>
        <v>330.69</v>
      </c>
      <c r="F36" s="44">
        <f t="shared" si="17"/>
        <v>330.69</v>
      </c>
      <c r="G36" s="44">
        <f t="shared" si="17"/>
        <v>330.69</v>
      </c>
      <c r="H36" s="44">
        <f t="shared" si="17"/>
        <v>330.69</v>
      </c>
      <c r="I36" s="44">
        <f t="shared" si="17"/>
        <v>330.69</v>
      </c>
      <c r="J36" s="44">
        <f t="shared" si="17"/>
        <v>330.69</v>
      </c>
      <c r="K36" s="44">
        <f t="shared" si="17"/>
        <v>330.69</v>
      </c>
      <c r="L36" s="44">
        <f t="shared" si="17"/>
        <v>330.69</v>
      </c>
      <c r="M36" s="44">
        <f t="shared" si="17"/>
        <v>330.69</v>
      </c>
      <c r="N36" s="44">
        <f t="shared" si="17"/>
        <v>330.69</v>
      </c>
      <c r="O36" s="44">
        <f t="shared" si="17"/>
        <v>330.69</v>
      </c>
      <c r="P36" s="44">
        <f t="shared" si="17"/>
        <v>330.69</v>
      </c>
      <c r="Q36" s="44">
        <f t="shared" si="17"/>
        <v>330.69</v>
      </c>
      <c r="R36" s="44">
        <f t="shared" si="17"/>
        <v>330.69</v>
      </c>
      <c r="S36" s="44">
        <f t="shared" si="17"/>
        <v>330.69</v>
      </c>
      <c r="T36" s="44">
        <f t="shared" si="17"/>
        <v>330.69</v>
      </c>
      <c r="U36" s="44">
        <f t="shared" si="17"/>
        <v>330.69</v>
      </c>
      <c r="V36" s="44">
        <f t="shared" si="17"/>
        <v>330.69</v>
      </c>
      <c r="W36" s="44">
        <f t="shared" si="17"/>
        <v>330.69</v>
      </c>
      <c r="X36" s="44">
        <f t="shared" si="17"/>
        <v>330.69</v>
      </c>
      <c r="Y36" s="44">
        <f t="shared" si="17"/>
        <v>330.69</v>
      </c>
      <c r="Z36" s="44">
        <f t="shared" si="17"/>
        <v>330.69</v>
      </c>
      <c r="AA36" s="44">
        <f t="shared" si="17"/>
        <v>330.69</v>
      </c>
    </row>
    <row r="37" spans="1:27" ht="12.75" customHeight="1" x14ac:dyDescent="0.2">
      <c r="A37" s="98" t="s">
        <v>2444</v>
      </c>
      <c r="B37" s="28" t="str">
        <f>"07"&amp;"."&amp;$B$801&amp;"."&amp;$B$802</f>
        <v>07.12.2023</v>
      </c>
      <c r="C37" s="90" t="s">
        <v>76</v>
      </c>
      <c r="D37" s="91">
        <f>ROUND(((D38+D39+D41+D40)/1000),5)</f>
        <v>1.4015299999999999</v>
      </c>
      <c r="E37" s="91">
        <f>ROUND(((E38+E39+E41+E40)/1000),5)</f>
        <v>1.27623</v>
      </c>
      <c r="F37" s="91">
        <f>ROUND(((F38+F39+F41+F40)/1000),5)</f>
        <v>1.1985600000000001</v>
      </c>
      <c r="G37" s="91">
        <f t="shared" ref="G37:AA37" si="18">ROUND(((G38+G39+G41+G40)/1000),5)</f>
        <v>1.17855</v>
      </c>
      <c r="H37" s="91">
        <f t="shared" si="18"/>
        <v>1.2886</v>
      </c>
      <c r="I37" s="91">
        <f t="shared" si="18"/>
        <v>1.44794</v>
      </c>
      <c r="J37" s="91">
        <f t="shared" si="18"/>
        <v>1.6890499999999999</v>
      </c>
      <c r="K37" s="91">
        <f t="shared" si="18"/>
        <v>2.0476800000000002</v>
      </c>
      <c r="L37" s="91">
        <f t="shared" si="18"/>
        <v>2.1823700000000001</v>
      </c>
      <c r="M37" s="91">
        <f t="shared" si="18"/>
        <v>2.3476400000000002</v>
      </c>
      <c r="N37" s="91">
        <f t="shared" si="18"/>
        <v>2.51119</v>
      </c>
      <c r="O37" s="91">
        <f t="shared" si="18"/>
        <v>2.3048999999999999</v>
      </c>
      <c r="P37" s="91">
        <f t="shared" si="18"/>
        <v>2.25095</v>
      </c>
      <c r="Q37" s="91">
        <f t="shared" si="18"/>
        <v>2.26227</v>
      </c>
      <c r="R37" s="91">
        <f t="shared" si="18"/>
        <v>2.2584900000000001</v>
      </c>
      <c r="S37" s="91">
        <f t="shared" si="18"/>
        <v>2.3218700000000001</v>
      </c>
      <c r="T37" s="91">
        <f t="shared" si="18"/>
        <v>2.5869</v>
      </c>
      <c r="U37" s="91">
        <f t="shared" si="18"/>
        <v>2.6111900000000001</v>
      </c>
      <c r="V37" s="91">
        <f t="shared" si="18"/>
        <v>2.5826799999999999</v>
      </c>
      <c r="W37" s="91">
        <f t="shared" si="18"/>
        <v>2.2881800000000001</v>
      </c>
      <c r="X37" s="91">
        <f t="shared" si="18"/>
        <v>2.1751900000000002</v>
      </c>
      <c r="Y37" s="91">
        <f t="shared" si="18"/>
        <v>2.04318</v>
      </c>
      <c r="Z37" s="91">
        <f t="shared" si="18"/>
        <v>1.7618199999999999</v>
      </c>
      <c r="AA37" s="91">
        <f t="shared" si="18"/>
        <v>1.5931500000000001</v>
      </c>
    </row>
    <row r="38" spans="1:27" ht="12.75" customHeight="1" outlineLevel="1" x14ac:dyDescent="0.2">
      <c r="A38" s="99" t="s">
        <v>2445</v>
      </c>
      <c r="B38" s="63" t="s">
        <v>238</v>
      </c>
      <c r="C38" s="43" t="s">
        <v>79</v>
      </c>
      <c r="D38" s="44">
        <v>1001.31</v>
      </c>
      <c r="E38" s="44">
        <v>876.01</v>
      </c>
      <c r="F38" s="44">
        <v>798.34</v>
      </c>
      <c r="G38" s="44">
        <v>778.33</v>
      </c>
      <c r="H38" s="44">
        <v>888.38</v>
      </c>
      <c r="I38" s="44">
        <v>1047.72</v>
      </c>
      <c r="J38" s="44">
        <v>1288.83</v>
      </c>
      <c r="K38" s="44">
        <v>1647.46</v>
      </c>
      <c r="L38" s="44">
        <v>1782.15</v>
      </c>
      <c r="M38" s="44">
        <v>1947.42</v>
      </c>
      <c r="N38" s="44">
        <v>2110.9699999999998</v>
      </c>
      <c r="O38" s="44">
        <v>1904.68</v>
      </c>
      <c r="P38" s="44">
        <v>1850.73</v>
      </c>
      <c r="Q38" s="44">
        <v>1862.05</v>
      </c>
      <c r="R38" s="44">
        <v>1858.27</v>
      </c>
      <c r="S38" s="44">
        <v>1921.65</v>
      </c>
      <c r="T38" s="44">
        <v>2186.6799999999998</v>
      </c>
      <c r="U38" s="44">
        <v>2210.9699999999998</v>
      </c>
      <c r="V38" s="44">
        <v>2182.46</v>
      </c>
      <c r="W38" s="44">
        <v>1887.96</v>
      </c>
      <c r="X38" s="44">
        <v>1774.97</v>
      </c>
      <c r="Y38" s="44">
        <v>1642.96</v>
      </c>
      <c r="Z38" s="44">
        <v>1361.6</v>
      </c>
      <c r="AA38" s="44">
        <v>1192.93</v>
      </c>
    </row>
    <row r="39" spans="1:27" ht="12.75" customHeight="1" outlineLevel="1" x14ac:dyDescent="0.2">
      <c r="A39" s="99" t="s">
        <v>2446</v>
      </c>
      <c r="B39" s="63" t="s">
        <v>90</v>
      </c>
      <c r="C39" s="43" t="s">
        <v>79</v>
      </c>
      <c r="D39" s="44">
        <f t="shared" ref="D39:AA39" si="19">$D$9</f>
        <v>66.180000000000007</v>
      </c>
      <c r="E39" s="44">
        <f t="shared" si="19"/>
        <v>66.180000000000007</v>
      </c>
      <c r="F39" s="44">
        <f t="shared" si="19"/>
        <v>66.180000000000007</v>
      </c>
      <c r="G39" s="44">
        <f t="shared" si="19"/>
        <v>66.180000000000007</v>
      </c>
      <c r="H39" s="44">
        <f t="shared" si="19"/>
        <v>66.180000000000007</v>
      </c>
      <c r="I39" s="44">
        <f t="shared" si="19"/>
        <v>66.180000000000007</v>
      </c>
      <c r="J39" s="44">
        <f t="shared" si="19"/>
        <v>66.180000000000007</v>
      </c>
      <c r="K39" s="44">
        <f t="shared" si="19"/>
        <v>66.180000000000007</v>
      </c>
      <c r="L39" s="44">
        <f t="shared" si="19"/>
        <v>66.180000000000007</v>
      </c>
      <c r="M39" s="44">
        <f t="shared" si="19"/>
        <v>66.180000000000007</v>
      </c>
      <c r="N39" s="44">
        <f t="shared" si="19"/>
        <v>66.180000000000007</v>
      </c>
      <c r="O39" s="44">
        <f t="shared" si="19"/>
        <v>66.180000000000007</v>
      </c>
      <c r="P39" s="44">
        <f t="shared" si="19"/>
        <v>66.180000000000007</v>
      </c>
      <c r="Q39" s="44">
        <f t="shared" si="19"/>
        <v>66.180000000000007</v>
      </c>
      <c r="R39" s="44">
        <f t="shared" si="19"/>
        <v>66.180000000000007</v>
      </c>
      <c r="S39" s="44">
        <f t="shared" si="19"/>
        <v>66.180000000000007</v>
      </c>
      <c r="T39" s="44">
        <f t="shared" si="19"/>
        <v>66.180000000000007</v>
      </c>
      <c r="U39" s="44">
        <f t="shared" si="19"/>
        <v>66.180000000000007</v>
      </c>
      <c r="V39" s="44">
        <f t="shared" si="19"/>
        <v>66.180000000000007</v>
      </c>
      <c r="W39" s="44">
        <f t="shared" si="19"/>
        <v>66.180000000000007</v>
      </c>
      <c r="X39" s="44">
        <f t="shared" si="19"/>
        <v>66.180000000000007</v>
      </c>
      <c r="Y39" s="44">
        <f t="shared" si="19"/>
        <v>66.180000000000007</v>
      </c>
      <c r="Z39" s="44">
        <f t="shared" si="19"/>
        <v>66.180000000000007</v>
      </c>
      <c r="AA39" s="44">
        <f t="shared" si="19"/>
        <v>66.180000000000007</v>
      </c>
    </row>
    <row r="40" spans="1:27" ht="12.75" customHeight="1" outlineLevel="1" x14ac:dyDescent="0.2">
      <c r="A40" s="99" t="s">
        <v>2447</v>
      </c>
      <c r="B40" s="63" t="s">
        <v>83</v>
      </c>
      <c r="C40" s="43" t="s">
        <v>79</v>
      </c>
      <c r="D40" s="44">
        <v>3.35</v>
      </c>
      <c r="E40" s="44">
        <v>3.35</v>
      </c>
      <c r="F40" s="44">
        <v>3.35</v>
      </c>
      <c r="G40" s="44">
        <v>3.35</v>
      </c>
      <c r="H40" s="44">
        <v>3.35</v>
      </c>
      <c r="I40" s="44">
        <v>3.35</v>
      </c>
      <c r="J40" s="44">
        <v>3.35</v>
      </c>
      <c r="K40" s="44">
        <v>3.35</v>
      </c>
      <c r="L40" s="44">
        <v>3.35</v>
      </c>
      <c r="M40" s="44">
        <v>3.35</v>
      </c>
      <c r="N40" s="44">
        <v>3.35</v>
      </c>
      <c r="O40" s="44">
        <v>3.35</v>
      </c>
      <c r="P40" s="44">
        <v>3.35</v>
      </c>
      <c r="Q40" s="44">
        <v>3.35</v>
      </c>
      <c r="R40" s="44">
        <v>3.35</v>
      </c>
      <c r="S40" s="44">
        <v>3.35</v>
      </c>
      <c r="T40" s="44">
        <v>3.35</v>
      </c>
      <c r="U40" s="44">
        <v>3.35</v>
      </c>
      <c r="V40" s="44">
        <v>3.35</v>
      </c>
      <c r="W40" s="44">
        <v>3.35</v>
      </c>
      <c r="X40" s="44">
        <v>3.35</v>
      </c>
      <c r="Y40" s="44">
        <v>3.35</v>
      </c>
      <c r="Z40" s="44">
        <v>3.35</v>
      </c>
      <c r="AA40" s="44">
        <v>3.35</v>
      </c>
    </row>
    <row r="41" spans="1:27" ht="12.75" customHeight="1" outlineLevel="1" x14ac:dyDescent="0.2">
      <c r="A41" s="99" t="s">
        <v>2448</v>
      </c>
      <c r="B41" s="63" t="s">
        <v>81</v>
      </c>
      <c r="C41" s="43" t="s">
        <v>79</v>
      </c>
      <c r="D41" s="44">
        <f>$D$11</f>
        <v>330.69</v>
      </c>
      <c r="E41" s="44">
        <f t="shared" ref="E41:AA41" si="20">$D$11</f>
        <v>330.69</v>
      </c>
      <c r="F41" s="44">
        <f t="shared" si="20"/>
        <v>330.69</v>
      </c>
      <c r="G41" s="44">
        <f t="shared" si="20"/>
        <v>330.69</v>
      </c>
      <c r="H41" s="44">
        <f t="shared" si="20"/>
        <v>330.69</v>
      </c>
      <c r="I41" s="44">
        <f t="shared" si="20"/>
        <v>330.69</v>
      </c>
      <c r="J41" s="44">
        <f t="shared" si="20"/>
        <v>330.69</v>
      </c>
      <c r="K41" s="44">
        <f t="shared" si="20"/>
        <v>330.69</v>
      </c>
      <c r="L41" s="44">
        <f t="shared" si="20"/>
        <v>330.69</v>
      </c>
      <c r="M41" s="44">
        <f t="shared" si="20"/>
        <v>330.69</v>
      </c>
      <c r="N41" s="44">
        <f t="shared" si="20"/>
        <v>330.69</v>
      </c>
      <c r="O41" s="44">
        <f t="shared" si="20"/>
        <v>330.69</v>
      </c>
      <c r="P41" s="44">
        <f t="shared" si="20"/>
        <v>330.69</v>
      </c>
      <c r="Q41" s="44">
        <f t="shared" si="20"/>
        <v>330.69</v>
      </c>
      <c r="R41" s="44">
        <f t="shared" si="20"/>
        <v>330.69</v>
      </c>
      <c r="S41" s="44">
        <f t="shared" si="20"/>
        <v>330.69</v>
      </c>
      <c r="T41" s="44">
        <f t="shared" si="20"/>
        <v>330.69</v>
      </c>
      <c r="U41" s="44">
        <f t="shared" si="20"/>
        <v>330.69</v>
      </c>
      <c r="V41" s="44">
        <f t="shared" si="20"/>
        <v>330.69</v>
      </c>
      <c r="W41" s="44">
        <f t="shared" si="20"/>
        <v>330.69</v>
      </c>
      <c r="X41" s="44">
        <f t="shared" si="20"/>
        <v>330.69</v>
      </c>
      <c r="Y41" s="44">
        <f t="shared" si="20"/>
        <v>330.69</v>
      </c>
      <c r="Z41" s="44">
        <f t="shared" si="20"/>
        <v>330.69</v>
      </c>
      <c r="AA41" s="44">
        <f t="shared" si="20"/>
        <v>330.69</v>
      </c>
    </row>
    <row r="42" spans="1:27" ht="12.75" customHeight="1" x14ac:dyDescent="0.2">
      <c r="A42" s="98" t="s">
        <v>2449</v>
      </c>
      <c r="B42" s="28" t="str">
        <f>"08"&amp;"."&amp;$B$801&amp;"."&amp;$B$802</f>
        <v>08.12.2023</v>
      </c>
      <c r="C42" s="90" t="s">
        <v>76</v>
      </c>
      <c r="D42" s="91">
        <f>ROUND(((D43+D44+D46+D45)/1000),5)</f>
        <v>1.38453</v>
      </c>
      <c r="E42" s="91">
        <f>ROUND(((E43+E44+E46+E45)/1000),5)</f>
        <v>1.2343</v>
      </c>
      <c r="F42" s="91">
        <f>ROUND(((F43+F44+F46+F45)/1000),5)</f>
        <v>0.53746000000000005</v>
      </c>
      <c r="G42" s="91">
        <f t="shared" ref="G42:AA42" si="21">ROUND(((G43+G44+G46+G45)/1000),5)</f>
        <v>0.53517000000000003</v>
      </c>
      <c r="H42" s="91">
        <f t="shared" si="21"/>
        <v>0.55120999999999998</v>
      </c>
      <c r="I42" s="91">
        <f t="shared" si="21"/>
        <v>1.43154</v>
      </c>
      <c r="J42" s="91">
        <f t="shared" si="21"/>
        <v>1.66255</v>
      </c>
      <c r="K42" s="91">
        <f t="shared" si="21"/>
        <v>1.97556</v>
      </c>
      <c r="L42" s="91">
        <f t="shared" si="21"/>
        <v>2.19333</v>
      </c>
      <c r="M42" s="91">
        <f t="shared" si="21"/>
        <v>2.23109</v>
      </c>
      <c r="N42" s="91">
        <f t="shared" si="21"/>
        <v>2.2480699999999998</v>
      </c>
      <c r="O42" s="91">
        <f t="shared" si="21"/>
        <v>2.2679100000000001</v>
      </c>
      <c r="P42" s="91">
        <f t="shared" si="21"/>
        <v>2.25434</v>
      </c>
      <c r="Q42" s="91">
        <f t="shared" si="21"/>
        <v>2.26606</v>
      </c>
      <c r="R42" s="91">
        <f t="shared" si="21"/>
        <v>2.2590499999999998</v>
      </c>
      <c r="S42" s="91">
        <f t="shared" si="21"/>
        <v>2.2072600000000002</v>
      </c>
      <c r="T42" s="91">
        <f t="shared" si="21"/>
        <v>2.2402799999999998</v>
      </c>
      <c r="U42" s="91">
        <f t="shared" si="21"/>
        <v>2.2332000000000001</v>
      </c>
      <c r="V42" s="91">
        <f t="shared" si="21"/>
        <v>2.2120799999999998</v>
      </c>
      <c r="W42" s="91">
        <f t="shared" si="21"/>
        <v>2.20268</v>
      </c>
      <c r="X42" s="91">
        <f t="shared" si="21"/>
        <v>2.1775600000000002</v>
      </c>
      <c r="Y42" s="91">
        <f t="shared" si="21"/>
        <v>1.9935700000000001</v>
      </c>
      <c r="Z42" s="91">
        <f t="shared" si="21"/>
        <v>1.6878200000000001</v>
      </c>
      <c r="AA42" s="91">
        <f t="shared" si="21"/>
        <v>1.5819700000000001</v>
      </c>
    </row>
    <row r="43" spans="1:27" ht="12.75" customHeight="1" outlineLevel="1" x14ac:dyDescent="0.2">
      <c r="A43" s="99" t="s">
        <v>2450</v>
      </c>
      <c r="B43" s="63" t="s">
        <v>238</v>
      </c>
      <c r="C43" s="43" t="s">
        <v>79</v>
      </c>
      <c r="D43" s="44">
        <v>984.31</v>
      </c>
      <c r="E43" s="44">
        <v>834.08</v>
      </c>
      <c r="F43" s="44">
        <v>137.24</v>
      </c>
      <c r="G43" s="44">
        <v>134.94999999999999</v>
      </c>
      <c r="H43" s="44">
        <v>150.99</v>
      </c>
      <c r="I43" s="44">
        <v>1031.32</v>
      </c>
      <c r="J43" s="44">
        <v>1262.33</v>
      </c>
      <c r="K43" s="44">
        <v>1575.34</v>
      </c>
      <c r="L43" s="44">
        <v>1793.11</v>
      </c>
      <c r="M43" s="44">
        <v>1830.87</v>
      </c>
      <c r="N43" s="44">
        <v>1847.85</v>
      </c>
      <c r="O43" s="44">
        <v>1867.69</v>
      </c>
      <c r="P43" s="44">
        <v>1854.12</v>
      </c>
      <c r="Q43" s="44">
        <v>1865.84</v>
      </c>
      <c r="R43" s="44">
        <v>1858.83</v>
      </c>
      <c r="S43" s="44">
        <v>1807.04</v>
      </c>
      <c r="T43" s="44">
        <v>1840.06</v>
      </c>
      <c r="U43" s="44">
        <v>1832.98</v>
      </c>
      <c r="V43" s="44">
        <v>1811.86</v>
      </c>
      <c r="W43" s="44">
        <v>1802.46</v>
      </c>
      <c r="X43" s="44">
        <v>1777.34</v>
      </c>
      <c r="Y43" s="44">
        <v>1593.35</v>
      </c>
      <c r="Z43" s="44">
        <v>1287.5999999999999</v>
      </c>
      <c r="AA43" s="44">
        <v>1181.75</v>
      </c>
    </row>
    <row r="44" spans="1:27" ht="12.75" customHeight="1" outlineLevel="1" x14ac:dyDescent="0.2">
      <c r="A44" s="99" t="s">
        <v>2451</v>
      </c>
      <c r="B44" s="63" t="s">
        <v>90</v>
      </c>
      <c r="C44" s="43" t="s">
        <v>79</v>
      </c>
      <c r="D44" s="44">
        <f t="shared" ref="D44:AA44" si="22">$D$9</f>
        <v>66.180000000000007</v>
      </c>
      <c r="E44" s="44">
        <f t="shared" si="22"/>
        <v>66.180000000000007</v>
      </c>
      <c r="F44" s="44">
        <f t="shared" si="22"/>
        <v>66.180000000000007</v>
      </c>
      <c r="G44" s="44">
        <f t="shared" si="22"/>
        <v>66.180000000000007</v>
      </c>
      <c r="H44" s="44">
        <f t="shared" si="22"/>
        <v>66.180000000000007</v>
      </c>
      <c r="I44" s="44">
        <f t="shared" si="22"/>
        <v>66.180000000000007</v>
      </c>
      <c r="J44" s="44">
        <f t="shared" si="22"/>
        <v>66.180000000000007</v>
      </c>
      <c r="K44" s="44">
        <f t="shared" si="22"/>
        <v>66.180000000000007</v>
      </c>
      <c r="L44" s="44">
        <f t="shared" si="22"/>
        <v>66.180000000000007</v>
      </c>
      <c r="M44" s="44">
        <f t="shared" si="22"/>
        <v>66.180000000000007</v>
      </c>
      <c r="N44" s="44">
        <f t="shared" si="22"/>
        <v>66.180000000000007</v>
      </c>
      <c r="O44" s="44">
        <f t="shared" si="22"/>
        <v>66.180000000000007</v>
      </c>
      <c r="P44" s="44">
        <f t="shared" si="22"/>
        <v>66.180000000000007</v>
      </c>
      <c r="Q44" s="44">
        <f t="shared" si="22"/>
        <v>66.180000000000007</v>
      </c>
      <c r="R44" s="44">
        <f t="shared" si="22"/>
        <v>66.180000000000007</v>
      </c>
      <c r="S44" s="44">
        <f t="shared" si="22"/>
        <v>66.180000000000007</v>
      </c>
      <c r="T44" s="44">
        <f t="shared" si="22"/>
        <v>66.180000000000007</v>
      </c>
      <c r="U44" s="44">
        <f t="shared" si="22"/>
        <v>66.180000000000007</v>
      </c>
      <c r="V44" s="44">
        <f t="shared" si="22"/>
        <v>66.180000000000007</v>
      </c>
      <c r="W44" s="44">
        <f t="shared" si="22"/>
        <v>66.180000000000007</v>
      </c>
      <c r="X44" s="44">
        <f t="shared" si="22"/>
        <v>66.180000000000007</v>
      </c>
      <c r="Y44" s="44">
        <f t="shared" si="22"/>
        <v>66.180000000000007</v>
      </c>
      <c r="Z44" s="44">
        <f t="shared" si="22"/>
        <v>66.180000000000007</v>
      </c>
      <c r="AA44" s="44">
        <f t="shared" si="22"/>
        <v>66.180000000000007</v>
      </c>
    </row>
    <row r="45" spans="1:27" ht="12.75" customHeight="1" outlineLevel="1" x14ac:dyDescent="0.2">
      <c r="A45" s="99" t="s">
        <v>2452</v>
      </c>
      <c r="B45" s="63" t="s">
        <v>83</v>
      </c>
      <c r="C45" s="43" t="s">
        <v>79</v>
      </c>
      <c r="D45" s="44">
        <v>3.35</v>
      </c>
      <c r="E45" s="44">
        <v>3.35</v>
      </c>
      <c r="F45" s="44">
        <v>3.35</v>
      </c>
      <c r="G45" s="44">
        <v>3.35</v>
      </c>
      <c r="H45" s="44">
        <v>3.35</v>
      </c>
      <c r="I45" s="44">
        <v>3.35</v>
      </c>
      <c r="J45" s="44">
        <v>3.35</v>
      </c>
      <c r="K45" s="44">
        <v>3.35</v>
      </c>
      <c r="L45" s="44">
        <v>3.35</v>
      </c>
      <c r="M45" s="44">
        <v>3.35</v>
      </c>
      <c r="N45" s="44">
        <v>3.35</v>
      </c>
      <c r="O45" s="44">
        <v>3.35</v>
      </c>
      <c r="P45" s="44">
        <v>3.35</v>
      </c>
      <c r="Q45" s="44">
        <v>3.35</v>
      </c>
      <c r="R45" s="44">
        <v>3.35</v>
      </c>
      <c r="S45" s="44">
        <v>3.35</v>
      </c>
      <c r="T45" s="44">
        <v>3.35</v>
      </c>
      <c r="U45" s="44">
        <v>3.35</v>
      </c>
      <c r="V45" s="44">
        <v>3.35</v>
      </c>
      <c r="W45" s="44">
        <v>3.35</v>
      </c>
      <c r="X45" s="44">
        <v>3.35</v>
      </c>
      <c r="Y45" s="44">
        <v>3.35</v>
      </c>
      <c r="Z45" s="44">
        <v>3.35</v>
      </c>
      <c r="AA45" s="44">
        <v>3.35</v>
      </c>
    </row>
    <row r="46" spans="1:27" ht="12.75" customHeight="1" outlineLevel="1" x14ac:dyDescent="0.2">
      <c r="A46" s="99" t="s">
        <v>2453</v>
      </c>
      <c r="B46" s="63" t="s">
        <v>81</v>
      </c>
      <c r="C46" s="43" t="s">
        <v>79</v>
      </c>
      <c r="D46" s="44">
        <f>$D$11</f>
        <v>330.69</v>
      </c>
      <c r="E46" s="44">
        <f t="shared" ref="E46:AA46" si="23">$D$11</f>
        <v>330.69</v>
      </c>
      <c r="F46" s="44">
        <f t="shared" si="23"/>
        <v>330.69</v>
      </c>
      <c r="G46" s="44">
        <f t="shared" si="23"/>
        <v>330.69</v>
      </c>
      <c r="H46" s="44">
        <f t="shared" si="23"/>
        <v>330.69</v>
      </c>
      <c r="I46" s="44">
        <f t="shared" si="23"/>
        <v>330.69</v>
      </c>
      <c r="J46" s="44">
        <f t="shared" si="23"/>
        <v>330.69</v>
      </c>
      <c r="K46" s="44">
        <f t="shared" si="23"/>
        <v>330.69</v>
      </c>
      <c r="L46" s="44">
        <f t="shared" si="23"/>
        <v>330.69</v>
      </c>
      <c r="M46" s="44">
        <f t="shared" si="23"/>
        <v>330.69</v>
      </c>
      <c r="N46" s="44">
        <f t="shared" si="23"/>
        <v>330.69</v>
      </c>
      <c r="O46" s="44">
        <f t="shared" si="23"/>
        <v>330.69</v>
      </c>
      <c r="P46" s="44">
        <f t="shared" si="23"/>
        <v>330.69</v>
      </c>
      <c r="Q46" s="44">
        <f t="shared" si="23"/>
        <v>330.69</v>
      </c>
      <c r="R46" s="44">
        <f t="shared" si="23"/>
        <v>330.69</v>
      </c>
      <c r="S46" s="44">
        <f t="shared" si="23"/>
        <v>330.69</v>
      </c>
      <c r="T46" s="44">
        <f t="shared" si="23"/>
        <v>330.69</v>
      </c>
      <c r="U46" s="44">
        <f t="shared" si="23"/>
        <v>330.69</v>
      </c>
      <c r="V46" s="44">
        <f t="shared" si="23"/>
        <v>330.69</v>
      </c>
      <c r="W46" s="44">
        <f t="shared" si="23"/>
        <v>330.69</v>
      </c>
      <c r="X46" s="44">
        <f t="shared" si="23"/>
        <v>330.69</v>
      </c>
      <c r="Y46" s="44">
        <f t="shared" si="23"/>
        <v>330.69</v>
      </c>
      <c r="Z46" s="44">
        <f t="shared" si="23"/>
        <v>330.69</v>
      </c>
      <c r="AA46" s="44">
        <f t="shared" si="23"/>
        <v>330.69</v>
      </c>
    </row>
    <row r="47" spans="1:27" ht="12.75" customHeight="1" x14ac:dyDescent="0.2">
      <c r="A47" s="98" t="s">
        <v>2454</v>
      </c>
      <c r="B47" s="28" t="str">
        <f>"09"&amp;"."&amp;$B$801&amp;"."&amp;$B$802</f>
        <v>09.12.2023</v>
      </c>
      <c r="C47" s="90" t="s">
        <v>76</v>
      </c>
      <c r="D47" s="91">
        <f>ROUND(((D48+D49+D51+D50)/1000),5)</f>
        <v>1.4795700000000001</v>
      </c>
      <c r="E47" s="91">
        <f>ROUND(((E48+E49+E51+E50)/1000),5)</f>
        <v>1.3730100000000001</v>
      </c>
      <c r="F47" s="91">
        <f>ROUND(((F48+F49+F51+F50)/1000),5)</f>
        <v>1.26057</v>
      </c>
      <c r="G47" s="91">
        <f t="shared" ref="G47:AA47" si="24">ROUND(((G48+G49+G51+G50)/1000),5)</f>
        <v>1.21367</v>
      </c>
      <c r="H47" s="91">
        <f t="shared" si="24"/>
        <v>1.2567900000000001</v>
      </c>
      <c r="I47" s="91">
        <f t="shared" si="24"/>
        <v>1.3766</v>
      </c>
      <c r="J47" s="91">
        <f t="shared" si="24"/>
        <v>1.4843500000000001</v>
      </c>
      <c r="K47" s="91">
        <f t="shared" si="24"/>
        <v>1.73383</v>
      </c>
      <c r="L47" s="91">
        <f t="shared" si="24"/>
        <v>1.9674199999999999</v>
      </c>
      <c r="M47" s="91">
        <f t="shared" si="24"/>
        <v>2.18344</v>
      </c>
      <c r="N47" s="91">
        <f t="shared" si="24"/>
        <v>2.2106400000000002</v>
      </c>
      <c r="O47" s="91">
        <f t="shared" si="24"/>
        <v>2.2434699999999999</v>
      </c>
      <c r="P47" s="91">
        <f t="shared" si="24"/>
        <v>2.2228500000000002</v>
      </c>
      <c r="Q47" s="91">
        <f t="shared" si="24"/>
        <v>2.2207699999999999</v>
      </c>
      <c r="R47" s="91">
        <f t="shared" si="24"/>
        <v>2.2001300000000001</v>
      </c>
      <c r="S47" s="91">
        <f t="shared" si="24"/>
        <v>2.1985800000000002</v>
      </c>
      <c r="T47" s="91">
        <f t="shared" si="24"/>
        <v>2.2177699999999998</v>
      </c>
      <c r="U47" s="91">
        <f t="shared" si="24"/>
        <v>2.24837</v>
      </c>
      <c r="V47" s="91">
        <f t="shared" si="24"/>
        <v>2.2265299999999999</v>
      </c>
      <c r="W47" s="91">
        <f t="shared" si="24"/>
        <v>2.2007300000000001</v>
      </c>
      <c r="X47" s="91">
        <f t="shared" si="24"/>
        <v>2.1760899999999999</v>
      </c>
      <c r="Y47" s="91">
        <f t="shared" si="24"/>
        <v>1.98376</v>
      </c>
      <c r="Z47" s="91">
        <f t="shared" si="24"/>
        <v>1.6893</v>
      </c>
      <c r="AA47" s="91">
        <f t="shared" si="24"/>
        <v>1.56795</v>
      </c>
    </row>
    <row r="48" spans="1:27" ht="12.75" customHeight="1" outlineLevel="1" x14ac:dyDescent="0.2">
      <c r="A48" s="99" t="s">
        <v>2455</v>
      </c>
      <c r="B48" s="63" t="s">
        <v>238</v>
      </c>
      <c r="C48" s="43" t="s">
        <v>79</v>
      </c>
      <c r="D48" s="44">
        <v>1079.3499999999999</v>
      </c>
      <c r="E48" s="44">
        <v>972.79</v>
      </c>
      <c r="F48" s="44">
        <v>860.35</v>
      </c>
      <c r="G48" s="44">
        <v>813.45</v>
      </c>
      <c r="H48" s="44">
        <v>856.57</v>
      </c>
      <c r="I48" s="44">
        <v>976.38</v>
      </c>
      <c r="J48" s="44">
        <v>1084.1300000000001</v>
      </c>
      <c r="K48" s="44">
        <v>1333.61</v>
      </c>
      <c r="L48" s="44">
        <v>1567.2</v>
      </c>
      <c r="M48" s="44">
        <v>1783.22</v>
      </c>
      <c r="N48" s="44">
        <v>1810.42</v>
      </c>
      <c r="O48" s="44">
        <v>1843.25</v>
      </c>
      <c r="P48" s="44">
        <v>1822.63</v>
      </c>
      <c r="Q48" s="44">
        <v>1820.55</v>
      </c>
      <c r="R48" s="44">
        <v>1799.91</v>
      </c>
      <c r="S48" s="44">
        <v>1798.36</v>
      </c>
      <c r="T48" s="44">
        <v>1817.55</v>
      </c>
      <c r="U48" s="44">
        <v>1848.15</v>
      </c>
      <c r="V48" s="44">
        <v>1826.31</v>
      </c>
      <c r="W48" s="44">
        <v>1800.51</v>
      </c>
      <c r="X48" s="44">
        <v>1775.87</v>
      </c>
      <c r="Y48" s="44">
        <v>1583.54</v>
      </c>
      <c r="Z48" s="44">
        <v>1289.08</v>
      </c>
      <c r="AA48" s="44">
        <v>1167.73</v>
      </c>
    </row>
    <row r="49" spans="1:27" ht="12.75" customHeight="1" outlineLevel="1" x14ac:dyDescent="0.2">
      <c r="A49" s="99" t="s">
        <v>2456</v>
      </c>
      <c r="B49" s="63" t="s">
        <v>90</v>
      </c>
      <c r="C49" s="43" t="s">
        <v>79</v>
      </c>
      <c r="D49" s="44">
        <f t="shared" ref="D49:AA49" si="25">$D$9</f>
        <v>66.180000000000007</v>
      </c>
      <c r="E49" s="44">
        <f t="shared" si="25"/>
        <v>66.180000000000007</v>
      </c>
      <c r="F49" s="44">
        <f t="shared" si="25"/>
        <v>66.180000000000007</v>
      </c>
      <c r="G49" s="44">
        <f t="shared" si="25"/>
        <v>66.180000000000007</v>
      </c>
      <c r="H49" s="44">
        <f t="shared" si="25"/>
        <v>66.180000000000007</v>
      </c>
      <c r="I49" s="44">
        <f t="shared" si="25"/>
        <v>66.180000000000007</v>
      </c>
      <c r="J49" s="44">
        <f t="shared" si="25"/>
        <v>66.180000000000007</v>
      </c>
      <c r="K49" s="44">
        <f t="shared" si="25"/>
        <v>66.180000000000007</v>
      </c>
      <c r="L49" s="44">
        <f t="shared" si="25"/>
        <v>66.180000000000007</v>
      </c>
      <c r="M49" s="44">
        <f t="shared" si="25"/>
        <v>66.180000000000007</v>
      </c>
      <c r="N49" s="44">
        <f t="shared" si="25"/>
        <v>66.180000000000007</v>
      </c>
      <c r="O49" s="44">
        <f t="shared" si="25"/>
        <v>66.180000000000007</v>
      </c>
      <c r="P49" s="44">
        <f t="shared" si="25"/>
        <v>66.180000000000007</v>
      </c>
      <c r="Q49" s="44">
        <f t="shared" si="25"/>
        <v>66.180000000000007</v>
      </c>
      <c r="R49" s="44">
        <f t="shared" si="25"/>
        <v>66.180000000000007</v>
      </c>
      <c r="S49" s="44">
        <f t="shared" si="25"/>
        <v>66.180000000000007</v>
      </c>
      <c r="T49" s="44">
        <f t="shared" si="25"/>
        <v>66.180000000000007</v>
      </c>
      <c r="U49" s="44">
        <f t="shared" si="25"/>
        <v>66.180000000000007</v>
      </c>
      <c r="V49" s="44">
        <f t="shared" si="25"/>
        <v>66.180000000000007</v>
      </c>
      <c r="W49" s="44">
        <f t="shared" si="25"/>
        <v>66.180000000000007</v>
      </c>
      <c r="X49" s="44">
        <f t="shared" si="25"/>
        <v>66.180000000000007</v>
      </c>
      <c r="Y49" s="44">
        <f t="shared" si="25"/>
        <v>66.180000000000007</v>
      </c>
      <c r="Z49" s="44">
        <f t="shared" si="25"/>
        <v>66.180000000000007</v>
      </c>
      <c r="AA49" s="44">
        <f t="shared" si="25"/>
        <v>66.180000000000007</v>
      </c>
    </row>
    <row r="50" spans="1:27" ht="12.75" customHeight="1" outlineLevel="1" x14ac:dyDescent="0.2">
      <c r="A50" s="99" t="s">
        <v>2457</v>
      </c>
      <c r="B50" s="63" t="s">
        <v>83</v>
      </c>
      <c r="C50" s="43" t="s">
        <v>79</v>
      </c>
      <c r="D50" s="44">
        <v>3.35</v>
      </c>
      <c r="E50" s="44">
        <v>3.35</v>
      </c>
      <c r="F50" s="44">
        <v>3.35</v>
      </c>
      <c r="G50" s="44">
        <v>3.35</v>
      </c>
      <c r="H50" s="44">
        <v>3.35</v>
      </c>
      <c r="I50" s="44">
        <v>3.35</v>
      </c>
      <c r="J50" s="44">
        <v>3.35</v>
      </c>
      <c r="K50" s="44">
        <v>3.35</v>
      </c>
      <c r="L50" s="44">
        <v>3.35</v>
      </c>
      <c r="M50" s="44">
        <v>3.35</v>
      </c>
      <c r="N50" s="44">
        <v>3.35</v>
      </c>
      <c r="O50" s="44">
        <v>3.35</v>
      </c>
      <c r="P50" s="44">
        <v>3.35</v>
      </c>
      <c r="Q50" s="44">
        <v>3.35</v>
      </c>
      <c r="R50" s="44">
        <v>3.35</v>
      </c>
      <c r="S50" s="44">
        <v>3.35</v>
      </c>
      <c r="T50" s="44">
        <v>3.35</v>
      </c>
      <c r="U50" s="44">
        <v>3.35</v>
      </c>
      <c r="V50" s="44">
        <v>3.35</v>
      </c>
      <c r="W50" s="44">
        <v>3.35</v>
      </c>
      <c r="X50" s="44">
        <v>3.35</v>
      </c>
      <c r="Y50" s="44">
        <v>3.35</v>
      </c>
      <c r="Z50" s="44">
        <v>3.35</v>
      </c>
      <c r="AA50" s="44">
        <v>3.35</v>
      </c>
    </row>
    <row r="51" spans="1:27" ht="12.75" customHeight="1" outlineLevel="1" x14ac:dyDescent="0.2">
      <c r="A51" s="99" t="s">
        <v>2458</v>
      </c>
      <c r="B51" s="63" t="s">
        <v>81</v>
      </c>
      <c r="C51" s="43" t="s">
        <v>79</v>
      </c>
      <c r="D51" s="44">
        <f>$D$11</f>
        <v>330.69</v>
      </c>
      <c r="E51" s="44">
        <f t="shared" ref="E51:AA51" si="26">$D$11</f>
        <v>330.69</v>
      </c>
      <c r="F51" s="44">
        <f t="shared" si="26"/>
        <v>330.69</v>
      </c>
      <c r="G51" s="44">
        <f t="shared" si="26"/>
        <v>330.69</v>
      </c>
      <c r="H51" s="44">
        <f t="shared" si="26"/>
        <v>330.69</v>
      </c>
      <c r="I51" s="44">
        <f t="shared" si="26"/>
        <v>330.69</v>
      </c>
      <c r="J51" s="44">
        <f t="shared" si="26"/>
        <v>330.69</v>
      </c>
      <c r="K51" s="44">
        <f t="shared" si="26"/>
        <v>330.69</v>
      </c>
      <c r="L51" s="44">
        <f t="shared" si="26"/>
        <v>330.69</v>
      </c>
      <c r="M51" s="44">
        <f t="shared" si="26"/>
        <v>330.69</v>
      </c>
      <c r="N51" s="44">
        <f t="shared" si="26"/>
        <v>330.69</v>
      </c>
      <c r="O51" s="44">
        <f t="shared" si="26"/>
        <v>330.69</v>
      </c>
      <c r="P51" s="44">
        <f t="shared" si="26"/>
        <v>330.69</v>
      </c>
      <c r="Q51" s="44">
        <f t="shared" si="26"/>
        <v>330.69</v>
      </c>
      <c r="R51" s="44">
        <f t="shared" si="26"/>
        <v>330.69</v>
      </c>
      <c r="S51" s="44">
        <f t="shared" si="26"/>
        <v>330.69</v>
      </c>
      <c r="T51" s="44">
        <f t="shared" si="26"/>
        <v>330.69</v>
      </c>
      <c r="U51" s="44">
        <f t="shared" si="26"/>
        <v>330.69</v>
      </c>
      <c r="V51" s="44">
        <f t="shared" si="26"/>
        <v>330.69</v>
      </c>
      <c r="W51" s="44">
        <f t="shared" si="26"/>
        <v>330.69</v>
      </c>
      <c r="X51" s="44">
        <f t="shared" si="26"/>
        <v>330.69</v>
      </c>
      <c r="Y51" s="44">
        <f t="shared" si="26"/>
        <v>330.69</v>
      </c>
      <c r="Z51" s="44">
        <f t="shared" si="26"/>
        <v>330.69</v>
      </c>
      <c r="AA51" s="44">
        <f t="shared" si="26"/>
        <v>330.69</v>
      </c>
    </row>
    <row r="52" spans="1:27" ht="12.75" customHeight="1" x14ac:dyDescent="0.2">
      <c r="A52" s="98" t="s">
        <v>2459</v>
      </c>
      <c r="B52" s="28" t="str">
        <f>"10"&amp;"."&amp;$B$801&amp;"."&amp;$B$802</f>
        <v>10.12.2023</v>
      </c>
      <c r="C52" s="90" t="s">
        <v>76</v>
      </c>
      <c r="D52" s="91">
        <f>ROUND(((D53+D54+D56+D55)/1000),5)</f>
        <v>1.4374</v>
      </c>
      <c r="E52" s="91">
        <f>ROUND(((E53+E54+E56+E55)/1000),5)</f>
        <v>1.2829699999999999</v>
      </c>
      <c r="F52" s="91">
        <f>ROUND(((F53+F54+F56+F55)/1000),5)</f>
        <v>1.1824300000000001</v>
      </c>
      <c r="G52" s="91">
        <f t="shared" ref="G52:AA52" si="27">ROUND(((G53+G54+G56+G55)/1000),5)</f>
        <v>1.12781</v>
      </c>
      <c r="H52" s="91">
        <f t="shared" si="27"/>
        <v>0.54156000000000004</v>
      </c>
      <c r="I52" s="91">
        <f t="shared" si="27"/>
        <v>1.2918700000000001</v>
      </c>
      <c r="J52" s="91">
        <f t="shared" si="27"/>
        <v>1.3711800000000001</v>
      </c>
      <c r="K52" s="91">
        <f t="shared" si="27"/>
        <v>1.48726</v>
      </c>
      <c r="L52" s="91">
        <f t="shared" si="27"/>
        <v>1.8276699999999999</v>
      </c>
      <c r="M52" s="91">
        <f t="shared" si="27"/>
        <v>1.9893700000000001</v>
      </c>
      <c r="N52" s="91">
        <f t="shared" si="27"/>
        <v>2.1372599999999999</v>
      </c>
      <c r="O52" s="91">
        <f t="shared" si="27"/>
        <v>2.1646100000000001</v>
      </c>
      <c r="P52" s="91">
        <f t="shared" si="27"/>
        <v>2.1626500000000002</v>
      </c>
      <c r="Q52" s="91">
        <f t="shared" si="27"/>
        <v>2.1715900000000001</v>
      </c>
      <c r="R52" s="91">
        <f t="shared" si="27"/>
        <v>2.14106</v>
      </c>
      <c r="S52" s="91">
        <f t="shared" si="27"/>
        <v>2.1338900000000001</v>
      </c>
      <c r="T52" s="91">
        <f t="shared" si="27"/>
        <v>2.1960899999999999</v>
      </c>
      <c r="U52" s="91">
        <f t="shared" si="27"/>
        <v>2.2044700000000002</v>
      </c>
      <c r="V52" s="91">
        <f t="shared" si="27"/>
        <v>2.2020499999999998</v>
      </c>
      <c r="W52" s="91">
        <f t="shared" si="27"/>
        <v>2.1754199999999999</v>
      </c>
      <c r="X52" s="91">
        <f t="shared" si="27"/>
        <v>2.1074799999999998</v>
      </c>
      <c r="Y52" s="91">
        <f t="shared" si="27"/>
        <v>1.9312400000000001</v>
      </c>
      <c r="Z52" s="91">
        <f t="shared" si="27"/>
        <v>1.6756200000000001</v>
      </c>
      <c r="AA52" s="91">
        <f t="shared" si="27"/>
        <v>1.50177</v>
      </c>
    </row>
    <row r="53" spans="1:27" ht="12.75" customHeight="1" outlineLevel="1" x14ac:dyDescent="0.2">
      <c r="A53" s="99" t="s">
        <v>2460</v>
      </c>
      <c r="B53" s="63" t="s">
        <v>238</v>
      </c>
      <c r="C53" s="43" t="s">
        <v>79</v>
      </c>
      <c r="D53" s="44">
        <v>1037.18</v>
      </c>
      <c r="E53" s="44">
        <v>882.75</v>
      </c>
      <c r="F53" s="44">
        <v>782.21</v>
      </c>
      <c r="G53" s="44">
        <v>727.59</v>
      </c>
      <c r="H53" s="44">
        <v>141.34</v>
      </c>
      <c r="I53" s="44">
        <v>891.65</v>
      </c>
      <c r="J53" s="44">
        <v>970.96</v>
      </c>
      <c r="K53" s="44">
        <v>1087.04</v>
      </c>
      <c r="L53" s="44">
        <v>1427.45</v>
      </c>
      <c r="M53" s="44">
        <v>1589.15</v>
      </c>
      <c r="N53" s="44">
        <v>1737.04</v>
      </c>
      <c r="O53" s="44">
        <v>1764.39</v>
      </c>
      <c r="P53" s="44">
        <v>1762.43</v>
      </c>
      <c r="Q53" s="44">
        <v>1771.37</v>
      </c>
      <c r="R53" s="44">
        <v>1740.84</v>
      </c>
      <c r="S53" s="44">
        <v>1733.67</v>
      </c>
      <c r="T53" s="44">
        <v>1795.87</v>
      </c>
      <c r="U53" s="44">
        <v>1804.25</v>
      </c>
      <c r="V53" s="44">
        <v>1801.83</v>
      </c>
      <c r="W53" s="44">
        <v>1775.2</v>
      </c>
      <c r="X53" s="44">
        <v>1707.26</v>
      </c>
      <c r="Y53" s="44">
        <v>1531.02</v>
      </c>
      <c r="Z53" s="44">
        <v>1275.4000000000001</v>
      </c>
      <c r="AA53" s="44">
        <v>1101.55</v>
      </c>
    </row>
    <row r="54" spans="1:27" ht="12.75" customHeight="1" outlineLevel="1" x14ac:dyDescent="0.2">
      <c r="A54" s="99" t="s">
        <v>2461</v>
      </c>
      <c r="B54" s="63" t="s">
        <v>90</v>
      </c>
      <c r="C54" s="43" t="s">
        <v>79</v>
      </c>
      <c r="D54" s="44">
        <f t="shared" ref="D54:AA54" si="28">$D$9</f>
        <v>66.180000000000007</v>
      </c>
      <c r="E54" s="44">
        <f t="shared" si="28"/>
        <v>66.180000000000007</v>
      </c>
      <c r="F54" s="44">
        <f t="shared" si="28"/>
        <v>66.180000000000007</v>
      </c>
      <c r="G54" s="44">
        <f t="shared" si="28"/>
        <v>66.180000000000007</v>
      </c>
      <c r="H54" s="44">
        <f t="shared" si="28"/>
        <v>66.180000000000007</v>
      </c>
      <c r="I54" s="44">
        <f t="shared" si="28"/>
        <v>66.180000000000007</v>
      </c>
      <c r="J54" s="44">
        <f t="shared" si="28"/>
        <v>66.180000000000007</v>
      </c>
      <c r="K54" s="44">
        <f t="shared" si="28"/>
        <v>66.180000000000007</v>
      </c>
      <c r="L54" s="44">
        <f t="shared" si="28"/>
        <v>66.180000000000007</v>
      </c>
      <c r="M54" s="44">
        <f t="shared" si="28"/>
        <v>66.180000000000007</v>
      </c>
      <c r="N54" s="44">
        <f t="shared" si="28"/>
        <v>66.180000000000007</v>
      </c>
      <c r="O54" s="44">
        <f t="shared" si="28"/>
        <v>66.180000000000007</v>
      </c>
      <c r="P54" s="44">
        <f t="shared" si="28"/>
        <v>66.180000000000007</v>
      </c>
      <c r="Q54" s="44">
        <f t="shared" si="28"/>
        <v>66.180000000000007</v>
      </c>
      <c r="R54" s="44">
        <f t="shared" si="28"/>
        <v>66.180000000000007</v>
      </c>
      <c r="S54" s="44">
        <f t="shared" si="28"/>
        <v>66.180000000000007</v>
      </c>
      <c r="T54" s="44">
        <f t="shared" si="28"/>
        <v>66.180000000000007</v>
      </c>
      <c r="U54" s="44">
        <f t="shared" si="28"/>
        <v>66.180000000000007</v>
      </c>
      <c r="V54" s="44">
        <f t="shared" si="28"/>
        <v>66.180000000000007</v>
      </c>
      <c r="W54" s="44">
        <f t="shared" si="28"/>
        <v>66.180000000000007</v>
      </c>
      <c r="X54" s="44">
        <f t="shared" si="28"/>
        <v>66.180000000000007</v>
      </c>
      <c r="Y54" s="44">
        <f t="shared" si="28"/>
        <v>66.180000000000007</v>
      </c>
      <c r="Z54" s="44">
        <f t="shared" si="28"/>
        <v>66.180000000000007</v>
      </c>
      <c r="AA54" s="44">
        <f t="shared" si="28"/>
        <v>66.180000000000007</v>
      </c>
    </row>
    <row r="55" spans="1:27" ht="12.75" customHeight="1" outlineLevel="1" x14ac:dyDescent="0.2">
      <c r="A55" s="99" t="s">
        <v>2462</v>
      </c>
      <c r="B55" s="63" t="s">
        <v>83</v>
      </c>
      <c r="C55" s="43" t="s">
        <v>79</v>
      </c>
      <c r="D55" s="44">
        <v>3.35</v>
      </c>
      <c r="E55" s="44">
        <v>3.35</v>
      </c>
      <c r="F55" s="44">
        <v>3.35</v>
      </c>
      <c r="G55" s="44">
        <v>3.35</v>
      </c>
      <c r="H55" s="44">
        <v>3.35</v>
      </c>
      <c r="I55" s="44">
        <v>3.35</v>
      </c>
      <c r="J55" s="44">
        <v>3.35</v>
      </c>
      <c r="K55" s="44">
        <v>3.35</v>
      </c>
      <c r="L55" s="44">
        <v>3.35</v>
      </c>
      <c r="M55" s="44">
        <v>3.35</v>
      </c>
      <c r="N55" s="44">
        <v>3.35</v>
      </c>
      <c r="O55" s="44">
        <v>3.35</v>
      </c>
      <c r="P55" s="44">
        <v>3.35</v>
      </c>
      <c r="Q55" s="44">
        <v>3.35</v>
      </c>
      <c r="R55" s="44">
        <v>3.35</v>
      </c>
      <c r="S55" s="44">
        <v>3.35</v>
      </c>
      <c r="T55" s="44">
        <v>3.35</v>
      </c>
      <c r="U55" s="44">
        <v>3.35</v>
      </c>
      <c r="V55" s="44">
        <v>3.35</v>
      </c>
      <c r="W55" s="44">
        <v>3.35</v>
      </c>
      <c r="X55" s="44">
        <v>3.35</v>
      </c>
      <c r="Y55" s="44">
        <v>3.35</v>
      </c>
      <c r="Z55" s="44">
        <v>3.35</v>
      </c>
      <c r="AA55" s="44">
        <v>3.35</v>
      </c>
    </row>
    <row r="56" spans="1:27" ht="12.75" customHeight="1" outlineLevel="1" x14ac:dyDescent="0.2">
      <c r="A56" s="99" t="s">
        <v>2463</v>
      </c>
      <c r="B56" s="63" t="s">
        <v>81</v>
      </c>
      <c r="C56" s="43" t="s">
        <v>79</v>
      </c>
      <c r="D56" s="44">
        <f>$D$11</f>
        <v>330.69</v>
      </c>
      <c r="E56" s="44">
        <f t="shared" ref="E56:AA56" si="29">$D$11</f>
        <v>330.69</v>
      </c>
      <c r="F56" s="44">
        <f t="shared" si="29"/>
        <v>330.69</v>
      </c>
      <c r="G56" s="44">
        <f t="shared" si="29"/>
        <v>330.69</v>
      </c>
      <c r="H56" s="44">
        <f t="shared" si="29"/>
        <v>330.69</v>
      </c>
      <c r="I56" s="44">
        <f t="shared" si="29"/>
        <v>330.69</v>
      </c>
      <c r="J56" s="44">
        <f t="shared" si="29"/>
        <v>330.69</v>
      </c>
      <c r="K56" s="44">
        <f t="shared" si="29"/>
        <v>330.69</v>
      </c>
      <c r="L56" s="44">
        <f t="shared" si="29"/>
        <v>330.69</v>
      </c>
      <c r="M56" s="44">
        <f t="shared" si="29"/>
        <v>330.69</v>
      </c>
      <c r="N56" s="44">
        <f t="shared" si="29"/>
        <v>330.69</v>
      </c>
      <c r="O56" s="44">
        <f t="shared" si="29"/>
        <v>330.69</v>
      </c>
      <c r="P56" s="44">
        <f t="shared" si="29"/>
        <v>330.69</v>
      </c>
      <c r="Q56" s="44">
        <f t="shared" si="29"/>
        <v>330.69</v>
      </c>
      <c r="R56" s="44">
        <f t="shared" si="29"/>
        <v>330.69</v>
      </c>
      <c r="S56" s="44">
        <f t="shared" si="29"/>
        <v>330.69</v>
      </c>
      <c r="T56" s="44">
        <f t="shared" si="29"/>
        <v>330.69</v>
      </c>
      <c r="U56" s="44">
        <f t="shared" si="29"/>
        <v>330.69</v>
      </c>
      <c r="V56" s="44">
        <f t="shared" si="29"/>
        <v>330.69</v>
      </c>
      <c r="W56" s="44">
        <f t="shared" si="29"/>
        <v>330.69</v>
      </c>
      <c r="X56" s="44">
        <f t="shared" si="29"/>
        <v>330.69</v>
      </c>
      <c r="Y56" s="44">
        <f t="shared" si="29"/>
        <v>330.69</v>
      </c>
      <c r="Z56" s="44">
        <f t="shared" si="29"/>
        <v>330.69</v>
      </c>
      <c r="AA56" s="44">
        <f t="shared" si="29"/>
        <v>330.69</v>
      </c>
    </row>
    <row r="57" spans="1:27" ht="12.75" customHeight="1" x14ac:dyDescent="0.2">
      <c r="A57" s="98" t="s">
        <v>2464</v>
      </c>
      <c r="B57" s="28" t="str">
        <f>"11"&amp;"."&amp;$B$801&amp;"."&amp;$B$802</f>
        <v>11.12.2023</v>
      </c>
      <c r="C57" s="90" t="s">
        <v>76</v>
      </c>
      <c r="D57" s="91">
        <f>ROUND(((D58+D59+D61+D60)/1000),5)</f>
        <v>1.4450499999999999</v>
      </c>
      <c r="E57" s="91">
        <f>ROUND(((E58+E59+E61+E60)/1000),5)</f>
        <v>1.3581099999999999</v>
      </c>
      <c r="F57" s="91">
        <f>ROUND(((F58+F59+F61+F60)/1000),5)</f>
        <v>1.2807900000000001</v>
      </c>
      <c r="G57" s="91">
        <f t="shared" ref="G57:AA57" si="30">ROUND(((G58+G59+G61+G60)/1000),5)</f>
        <v>1.2416</v>
      </c>
      <c r="H57" s="91">
        <f t="shared" si="30"/>
        <v>1.3482700000000001</v>
      </c>
      <c r="I57" s="91">
        <f t="shared" si="30"/>
        <v>1.4733799999999999</v>
      </c>
      <c r="J57" s="91">
        <f t="shared" si="30"/>
        <v>1.6830000000000001</v>
      </c>
      <c r="K57" s="91">
        <f t="shared" si="30"/>
        <v>2.1619000000000002</v>
      </c>
      <c r="L57" s="91">
        <f t="shared" si="30"/>
        <v>2.2938800000000001</v>
      </c>
      <c r="M57" s="91">
        <f t="shared" si="30"/>
        <v>2.4064299999999998</v>
      </c>
      <c r="N57" s="91">
        <f t="shared" si="30"/>
        <v>2.4492400000000001</v>
      </c>
      <c r="O57" s="91">
        <f t="shared" si="30"/>
        <v>2.46983</v>
      </c>
      <c r="P57" s="91">
        <f t="shared" si="30"/>
        <v>2.4080699999999999</v>
      </c>
      <c r="Q57" s="91">
        <f t="shared" si="30"/>
        <v>2.4289499999999999</v>
      </c>
      <c r="R57" s="91">
        <f t="shared" si="30"/>
        <v>2.4237500000000001</v>
      </c>
      <c r="S57" s="91">
        <f t="shared" si="30"/>
        <v>2.36849</v>
      </c>
      <c r="T57" s="91">
        <f t="shared" si="30"/>
        <v>2.41275</v>
      </c>
      <c r="U57" s="91">
        <f t="shared" si="30"/>
        <v>2.4225300000000001</v>
      </c>
      <c r="V57" s="91">
        <f t="shared" si="30"/>
        <v>2.3902000000000001</v>
      </c>
      <c r="W57" s="91">
        <f t="shared" si="30"/>
        <v>2.2785000000000002</v>
      </c>
      <c r="X57" s="91">
        <f t="shared" si="30"/>
        <v>2.2206399999999999</v>
      </c>
      <c r="Y57" s="91">
        <f t="shared" si="30"/>
        <v>2.0177100000000001</v>
      </c>
      <c r="Z57" s="91">
        <f t="shared" si="30"/>
        <v>1.69455</v>
      </c>
      <c r="AA57" s="91">
        <f t="shared" si="30"/>
        <v>1.5690500000000001</v>
      </c>
    </row>
    <row r="58" spans="1:27" ht="12.75" customHeight="1" outlineLevel="1" x14ac:dyDescent="0.2">
      <c r="A58" s="99" t="s">
        <v>2465</v>
      </c>
      <c r="B58" s="63" t="s">
        <v>238</v>
      </c>
      <c r="C58" s="43" t="s">
        <v>79</v>
      </c>
      <c r="D58" s="44">
        <v>1044.83</v>
      </c>
      <c r="E58" s="44">
        <v>957.89</v>
      </c>
      <c r="F58" s="44">
        <v>880.57</v>
      </c>
      <c r="G58" s="44">
        <v>841.38</v>
      </c>
      <c r="H58" s="44">
        <v>948.05</v>
      </c>
      <c r="I58" s="44">
        <v>1073.1600000000001</v>
      </c>
      <c r="J58" s="44">
        <v>1282.78</v>
      </c>
      <c r="K58" s="44">
        <v>1761.68</v>
      </c>
      <c r="L58" s="44">
        <v>1893.66</v>
      </c>
      <c r="M58" s="44">
        <v>2006.21</v>
      </c>
      <c r="N58" s="44">
        <v>2049.02</v>
      </c>
      <c r="O58" s="44">
        <v>2069.61</v>
      </c>
      <c r="P58" s="44">
        <v>2007.85</v>
      </c>
      <c r="Q58" s="44">
        <v>2028.73</v>
      </c>
      <c r="R58" s="44">
        <v>2023.53</v>
      </c>
      <c r="S58" s="44">
        <v>1968.27</v>
      </c>
      <c r="T58" s="44">
        <v>2012.53</v>
      </c>
      <c r="U58" s="44">
        <v>2022.31</v>
      </c>
      <c r="V58" s="44">
        <v>1989.98</v>
      </c>
      <c r="W58" s="44">
        <v>1878.28</v>
      </c>
      <c r="X58" s="44">
        <v>1820.42</v>
      </c>
      <c r="Y58" s="44">
        <v>1617.49</v>
      </c>
      <c r="Z58" s="44">
        <v>1294.33</v>
      </c>
      <c r="AA58" s="44">
        <v>1168.83</v>
      </c>
    </row>
    <row r="59" spans="1:27" ht="12.75" customHeight="1" outlineLevel="1" x14ac:dyDescent="0.2">
      <c r="A59" s="99" t="s">
        <v>2466</v>
      </c>
      <c r="B59" s="63" t="s">
        <v>90</v>
      </c>
      <c r="C59" s="43" t="s">
        <v>79</v>
      </c>
      <c r="D59" s="44">
        <f t="shared" ref="D59:AA59" si="31">$D$9</f>
        <v>66.180000000000007</v>
      </c>
      <c r="E59" s="44">
        <f t="shared" si="31"/>
        <v>66.180000000000007</v>
      </c>
      <c r="F59" s="44">
        <f t="shared" si="31"/>
        <v>66.180000000000007</v>
      </c>
      <c r="G59" s="44">
        <f t="shared" si="31"/>
        <v>66.180000000000007</v>
      </c>
      <c r="H59" s="44">
        <f t="shared" si="31"/>
        <v>66.180000000000007</v>
      </c>
      <c r="I59" s="44">
        <f t="shared" si="31"/>
        <v>66.180000000000007</v>
      </c>
      <c r="J59" s="44">
        <f t="shared" si="31"/>
        <v>66.180000000000007</v>
      </c>
      <c r="K59" s="44">
        <f t="shared" si="31"/>
        <v>66.180000000000007</v>
      </c>
      <c r="L59" s="44">
        <f t="shared" si="31"/>
        <v>66.180000000000007</v>
      </c>
      <c r="M59" s="44">
        <f t="shared" si="31"/>
        <v>66.180000000000007</v>
      </c>
      <c r="N59" s="44">
        <f t="shared" si="31"/>
        <v>66.180000000000007</v>
      </c>
      <c r="O59" s="44">
        <f t="shared" si="31"/>
        <v>66.180000000000007</v>
      </c>
      <c r="P59" s="44">
        <f t="shared" si="31"/>
        <v>66.180000000000007</v>
      </c>
      <c r="Q59" s="44">
        <f t="shared" si="31"/>
        <v>66.180000000000007</v>
      </c>
      <c r="R59" s="44">
        <f t="shared" si="31"/>
        <v>66.180000000000007</v>
      </c>
      <c r="S59" s="44">
        <f t="shared" si="31"/>
        <v>66.180000000000007</v>
      </c>
      <c r="T59" s="44">
        <f t="shared" si="31"/>
        <v>66.180000000000007</v>
      </c>
      <c r="U59" s="44">
        <f t="shared" si="31"/>
        <v>66.180000000000007</v>
      </c>
      <c r="V59" s="44">
        <f t="shared" si="31"/>
        <v>66.180000000000007</v>
      </c>
      <c r="W59" s="44">
        <f t="shared" si="31"/>
        <v>66.180000000000007</v>
      </c>
      <c r="X59" s="44">
        <f t="shared" si="31"/>
        <v>66.180000000000007</v>
      </c>
      <c r="Y59" s="44">
        <f t="shared" si="31"/>
        <v>66.180000000000007</v>
      </c>
      <c r="Z59" s="44">
        <f t="shared" si="31"/>
        <v>66.180000000000007</v>
      </c>
      <c r="AA59" s="44">
        <f t="shared" si="31"/>
        <v>66.180000000000007</v>
      </c>
    </row>
    <row r="60" spans="1:27" ht="12.75" customHeight="1" outlineLevel="1" x14ac:dyDescent="0.2">
      <c r="A60" s="99" t="s">
        <v>2467</v>
      </c>
      <c r="B60" s="63" t="s">
        <v>83</v>
      </c>
      <c r="C60" s="43" t="s">
        <v>79</v>
      </c>
      <c r="D60" s="44">
        <v>3.35</v>
      </c>
      <c r="E60" s="44">
        <v>3.35</v>
      </c>
      <c r="F60" s="44">
        <v>3.35</v>
      </c>
      <c r="G60" s="44">
        <v>3.35</v>
      </c>
      <c r="H60" s="44">
        <v>3.35</v>
      </c>
      <c r="I60" s="44">
        <v>3.35</v>
      </c>
      <c r="J60" s="44">
        <v>3.35</v>
      </c>
      <c r="K60" s="44">
        <v>3.35</v>
      </c>
      <c r="L60" s="44">
        <v>3.35</v>
      </c>
      <c r="M60" s="44">
        <v>3.35</v>
      </c>
      <c r="N60" s="44">
        <v>3.35</v>
      </c>
      <c r="O60" s="44">
        <v>3.35</v>
      </c>
      <c r="P60" s="44">
        <v>3.35</v>
      </c>
      <c r="Q60" s="44">
        <v>3.35</v>
      </c>
      <c r="R60" s="44">
        <v>3.35</v>
      </c>
      <c r="S60" s="44">
        <v>3.35</v>
      </c>
      <c r="T60" s="44">
        <v>3.35</v>
      </c>
      <c r="U60" s="44">
        <v>3.35</v>
      </c>
      <c r="V60" s="44">
        <v>3.35</v>
      </c>
      <c r="W60" s="44">
        <v>3.35</v>
      </c>
      <c r="X60" s="44">
        <v>3.35</v>
      </c>
      <c r="Y60" s="44">
        <v>3.35</v>
      </c>
      <c r="Z60" s="44">
        <v>3.35</v>
      </c>
      <c r="AA60" s="44">
        <v>3.35</v>
      </c>
    </row>
    <row r="61" spans="1:27" ht="12.75" customHeight="1" outlineLevel="1" x14ac:dyDescent="0.2">
      <c r="A61" s="99" t="s">
        <v>2468</v>
      </c>
      <c r="B61" s="63" t="s">
        <v>81</v>
      </c>
      <c r="C61" s="43" t="s">
        <v>79</v>
      </c>
      <c r="D61" s="44">
        <f>$D$11</f>
        <v>330.69</v>
      </c>
      <c r="E61" s="44">
        <f t="shared" ref="E61:AA61" si="32">$D$11</f>
        <v>330.69</v>
      </c>
      <c r="F61" s="44">
        <f t="shared" si="32"/>
        <v>330.69</v>
      </c>
      <c r="G61" s="44">
        <f t="shared" si="32"/>
        <v>330.69</v>
      </c>
      <c r="H61" s="44">
        <f t="shared" si="32"/>
        <v>330.69</v>
      </c>
      <c r="I61" s="44">
        <f t="shared" si="32"/>
        <v>330.69</v>
      </c>
      <c r="J61" s="44">
        <f t="shared" si="32"/>
        <v>330.69</v>
      </c>
      <c r="K61" s="44">
        <f t="shared" si="32"/>
        <v>330.69</v>
      </c>
      <c r="L61" s="44">
        <f t="shared" si="32"/>
        <v>330.69</v>
      </c>
      <c r="M61" s="44">
        <f t="shared" si="32"/>
        <v>330.69</v>
      </c>
      <c r="N61" s="44">
        <f t="shared" si="32"/>
        <v>330.69</v>
      </c>
      <c r="O61" s="44">
        <f t="shared" si="32"/>
        <v>330.69</v>
      </c>
      <c r="P61" s="44">
        <f t="shared" si="32"/>
        <v>330.69</v>
      </c>
      <c r="Q61" s="44">
        <f t="shared" si="32"/>
        <v>330.69</v>
      </c>
      <c r="R61" s="44">
        <f t="shared" si="32"/>
        <v>330.69</v>
      </c>
      <c r="S61" s="44">
        <f t="shared" si="32"/>
        <v>330.69</v>
      </c>
      <c r="T61" s="44">
        <f t="shared" si="32"/>
        <v>330.69</v>
      </c>
      <c r="U61" s="44">
        <f t="shared" si="32"/>
        <v>330.69</v>
      </c>
      <c r="V61" s="44">
        <f t="shared" si="32"/>
        <v>330.69</v>
      </c>
      <c r="W61" s="44">
        <f t="shared" si="32"/>
        <v>330.69</v>
      </c>
      <c r="X61" s="44">
        <f t="shared" si="32"/>
        <v>330.69</v>
      </c>
      <c r="Y61" s="44">
        <f t="shared" si="32"/>
        <v>330.69</v>
      </c>
      <c r="Z61" s="44">
        <f t="shared" si="32"/>
        <v>330.69</v>
      </c>
      <c r="AA61" s="44">
        <f t="shared" si="32"/>
        <v>330.69</v>
      </c>
    </row>
    <row r="62" spans="1:27" ht="12.75" customHeight="1" x14ac:dyDescent="0.2">
      <c r="A62" s="98" t="s">
        <v>2469</v>
      </c>
      <c r="B62" s="28" t="str">
        <f>"12"&amp;"."&amp;$B$801&amp;"."&amp;$B$802</f>
        <v>12.12.2023</v>
      </c>
      <c r="C62" s="90" t="s">
        <v>76</v>
      </c>
      <c r="D62" s="91">
        <f>ROUND(((D63+D64+D66+D65)/1000),5)</f>
        <v>1.4452100000000001</v>
      </c>
      <c r="E62" s="91">
        <f>ROUND(((E63+E64+E66+E65)/1000),5)</f>
        <v>1.35178</v>
      </c>
      <c r="F62" s="91">
        <f>ROUND(((F63+F64+F66+F65)/1000),5)</f>
        <v>1.2473799999999999</v>
      </c>
      <c r="G62" s="91">
        <f t="shared" ref="G62:AA62" si="33">ROUND(((G63+G64+G66+G65)/1000),5)</f>
        <v>1.23255</v>
      </c>
      <c r="H62" s="91">
        <f t="shared" si="33"/>
        <v>1.3364</v>
      </c>
      <c r="I62" s="91">
        <f t="shared" si="33"/>
        <v>1.49376</v>
      </c>
      <c r="J62" s="91">
        <f t="shared" si="33"/>
        <v>1.6764600000000001</v>
      </c>
      <c r="K62" s="91">
        <f t="shared" si="33"/>
        <v>2.0220600000000002</v>
      </c>
      <c r="L62" s="91">
        <f t="shared" si="33"/>
        <v>2.2282299999999999</v>
      </c>
      <c r="M62" s="91">
        <f t="shared" si="33"/>
        <v>2.2881</v>
      </c>
      <c r="N62" s="91">
        <f t="shared" si="33"/>
        <v>2.31881</v>
      </c>
      <c r="O62" s="91">
        <f t="shared" si="33"/>
        <v>2.3542000000000001</v>
      </c>
      <c r="P62" s="91">
        <f t="shared" si="33"/>
        <v>2.2925200000000001</v>
      </c>
      <c r="Q62" s="91">
        <f t="shared" si="33"/>
        <v>2.3109299999999999</v>
      </c>
      <c r="R62" s="91">
        <f t="shared" si="33"/>
        <v>2.3241100000000001</v>
      </c>
      <c r="S62" s="91">
        <f t="shared" si="33"/>
        <v>2.27657</v>
      </c>
      <c r="T62" s="91">
        <f t="shared" si="33"/>
        <v>2.2978800000000001</v>
      </c>
      <c r="U62" s="91">
        <f t="shared" si="33"/>
        <v>2.29108</v>
      </c>
      <c r="V62" s="91">
        <f t="shared" si="33"/>
        <v>2.2821899999999999</v>
      </c>
      <c r="W62" s="91">
        <f t="shared" si="33"/>
        <v>2.2698800000000001</v>
      </c>
      <c r="X62" s="91">
        <f t="shared" si="33"/>
        <v>2.2190799999999999</v>
      </c>
      <c r="Y62" s="91">
        <f t="shared" si="33"/>
        <v>2.0401600000000002</v>
      </c>
      <c r="Z62" s="91">
        <f t="shared" si="33"/>
        <v>1.72122</v>
      </c>
      <c r="AA62" s="91">
        <f t="shared" si="33"/>
        <v>1.6052900000000001</v>
      </c>
    </row>
    <row r="63" spans="1:27" ht="12.75" customHeight="1" outlineLevel="1" x14ac:dyDescent="0.2">
      <c r="A63" s="99" t="s">
        <v>2470</v>
      </c>
      <c r="B63" s="63" t="s">
        <v>238</v>
      </c>
      <c r="C63" s="43" t="s">
        <v>79</v>
      </c>
      <c r="D63" s="44">
        <v>1044.99</v>
      </c>
      <c r="E63" s="44">
        <v>951.56</v>
      </c>
      <c r="F63" s="44">
        <v>847.16</v>
      </c>
      <c r="G63" s="44">
        <v>832.33</v>
      </c>
      <c r="H63" s="44">
        <v>936.18</v>
      </c>
      <c r="I63" s="44">
        <v>1093.54</v>
      </c>
      <c r="J63" s="44">
        <v>1276.24</v>
      </c>
      <c r="K63" s="44">
        <v>1621.84</v>
      </c>
      <c r="L63" s="44">
        <v>1828.01</v>
      </c>
      <c r="M63" s="44">
        <v>1887.88</v>
      </c>
      <c r="N63" s="44">
        <v>1918.59</v>
      </c>
      <c r="O63" s="44">
        <v>1953.98</v>
      </c>
      <c r="P63" s="44">
        <v>1892.3</v>
      </c>
      <c r="Q63" s="44">
        <v>1910.71</v>
      </c>
      <c r="R63" s="44">
        <v>1923.89</v>
      </c>
      <c r="S63" s="44">
        <v>1876.35</v>
      </c>
      <c r="T63" s="44">
        <v>1897.66</v>
      </c>
      <c r="U63" s="44">
        <v>1890.86</v>
      </c>
      <c r="V63" s="44">
        <v>1881.97</v>
      </c>
      <c r="W63" s="44">
        <v>1869.66</v>
      </c>
      <c r="X63" s="44">
        <v>1818.86</v>
      </c>
      <c r="Y63" s="44">
        <v>1639.94</v>
      </c>
      <c r="Z63" s="44">
        <v>1321</v>
      </c>
      <c r="AA63" s="44">
        <v>1205.07</v>
      </c>
    </row>
    <row r="64" spans="1:27" ht="12.75" customHeight="1" outlineLevel="1" x14ac:dyDescent="0.2">
      <c r="A64" s="99" t="s">
        <v>2471</v>
      </c>
      <c r="B64" s="63" t="s">
        <v>90</v>
      </c>
      <c r="C64" s="43" t="s">
        <v>79</v>
      </c>
      <c r="D64" s="44">
        <f t="shared" ref="D64:AA64" si="34">$D$9</f>
        <v>66.180000000000007</v>
      </c>
      <c r="E64" s="44">
        <f t="shared" si="34"/>
        <v>66.180000000000007</v>
      </c>
      <c r="F64" s="44">
        <f t="shared" si="34"/>
        <v>66.180000000000007</v>
      </c>
      <c r="G64" s="44">
        <f t="shared" si="34"/>
        <v>66.180000000000007</v>
      </c>
      <c r="H64" s="44">
        <f t="shared" si="34"/>
        <v>66.180000000000007</v>
      </c>
      <c r="I64" s="44">
        <f t="shared" si="34"/>
        <v>66.180000000000007</v>
      </c>
      <c r="J64" s="44">
        <f t="shared" si="34"/>
        <v>66.180000000000007</v>
      </c>
      <c r="K64" s="44">
        <f t="shared" si="34"/>
        <v>66.180000000000007</v>
      </c>
      <c r="L64" s="44">
        <f t="shared" si="34"/>
        <v>66.180000000000007</v>
      </c>
      <c r="M64" s="44">
        <f t="shared" si="34"/>
        <v>66.180000000000007</v>
      </c>
      <c r="N64" s="44">
        <f t="shared" si="34"/>
        <v>66.180000000000007</v>
      </c>
      <c r="O64" s="44">
        <f t="shared" si="34"/>
        <v>66.180000000000007</v>
      </c>
      <c r="P64" s="44">
        <f t="shared" si="34"/>
        <v>66.180000000000007</v>
      </c>
      <c r="Q64" s="44">
        <f t="shared" si="34"/>
        <v>66.180000000000007</v>
      </c>
      <c r="R64" s="44">
        <f t="shared" si="34"/>
        <v>66.180000000000007</v>
      </c>
      <c r="S64" s="44">
        <f t="shared" si="34"/>
        <v>66.180000000000007</v>
      </c>
      <c r="T64" s="44">
        <f t="shared" si="34"/>
        <v>66.180000000000007</v>
      </c>
      <c r="U64" s="44">
        <f t="shared" si="34"/>
        <v>66.180000000000007</v>
      </c>
      <c r="V64" s="44">
        <f t="shared" si="34"/>
        <v>66.180000000000007</v>
      </c>
      <c r="W64" s="44">
        <f t="shared" si="34"/>
        <v>66.180000000000007</v>
      </c>
      <c r="X64" s="44">
        <f t="shared" si="34"/>
        <v>66.180000000000007</v>
      </c>
      <c r="Y64" s="44">
        <f t="shared" si="34"/>
        <v>66.180000000000007</v>
      </c>
      <c r="Z64" s="44">
        <f t="shared" si="34"/>
        <v>66.180000000000007</v>
      </c>
      <c r="AA64" s="44">
        <f t="shared" si="34"/>
        <v>66.180000000000007</v>
      </c>
    </row>
    <row r="65" spans="1:27" ht="12.75" customHeight="1" outlineLevel="1" x14ac:dyDescent="0.2">
      <c r="A65" s="99" t="s">
        <v>2472</v>
      </c>
      <c r="B65" s="63" t="s">
        <v>83</v>
      </c>
      <c r="C65" s="43" t="s">
        <v>79</v>
      </c>
      <c r="D65" s="44">
        <v>3.35</v>
      </c>
      <c r="E65" s="44">
        <v>3.35</v>
      </c>
      <c r="F65" s="44">
        <v>3.35</v>
      </c>
      <c r="G65" s="44">
        <v>3.35</v>
      </c>
      <c r="H65" s="44">
        <v>3.35</v>
      </c>
      <c r="I65" s="44">
        <v>3.35</v>
      </c>
      <c r="J65" s="44">
        <v>3.35</v>
      </c>
      <c r="K65" s="44">
        <v>3.35</v>
      </c>
      <c r="L65" s="44">
        <v>3.35</v>
      </c>
      <c r="M65" s="44">
        <v>3.35</v>
      </c>
      <c r="N65" s="44">
        <v>3.35</v>
      </c>
      <c r="O65" s="44">
        <v>3.35</v>
      </c>
      <c r="P65" s="44">
        <v>3.35</v>
      </c>
      <c r="Q65" s="44">
        <v>3.35</v>
      </c>
      <c r="R65" s="44">
        <v>3.35</v>
      </c>
      <c r="S65" s="44">
        <v>3.35</v>
      </c>
      <c r="T65" s="44">
        <v>3.35</v>
      </c>
      <c r="U65" s="44">
        <v>3.35</v>
      </c>
      <c r="V65" s="44">
        <v>3.35</v>
      </c>
      <c r="W65" s="44">
        <v>3.35</v>
      </c>
      <c r="X65" s="44">
        <v>3.35</v>
      </c>
      <c r="Y65" s="44">
        <v>3.35</v>
      </c>
      <c r="Z65" s="44">
        <v>3.35</v>
      </c>
      <c r="AA65" s="44">
        <v>3.35</v>
      </c>
    </row>
    <row r="66" spans="1:27" ht="12.75" customHeight="1" outlineLevel="1" x14ac:dyDescent="0.2">
      <c r="A66" s="99" t="s">
        <v>2473</v>
      </c>
      <c r="B66" s="63" t="s">
        <v>81</v>
      </c>
      <c r="C66" s="43" t="s">
        <v>79</v>
      </c>
      <c r="D66" s="44">
        <f>$D$11</f>
        <v>330.69</v>
      </c>
      <c r="E66" s="44">
        <f t="shared" ref="E66:AA66" si="35">$D$11</f>
        <v>330.69</v>
      </c>
      <c r="F66" s="44">
        <f t="shared" si="35"/>
        <v>330.69</v>
      </c>
      <c r="G66" s="44">
        <f t="shared" si="35"/>
        <v>330.69</v>
      </c>
      <c r="H66" s="44">
        <f t="shared" si="35"/>
        <v>330.69</v>
      </c>
      <c r="I66" s="44">
        <f t="shared" si="35"/>
        <v>330.69</v>
      </c>
      <c r="J66" s="44">
        <f t="shared" si="35"/>
        <v>330.69</v>
      </c>
      <c r="K66" s="44">
        <f t="shared" si="35"/>
        <v>330.69</v>
      </c>
      <c r="L66" s="44">
        <f t="shared" si="35"/>
        <v>330.69</v>
      </c>
      <c r="M66" s="44">
        <f t="shared" si="35"/>
        <v>330.69</v>
      </c>
      <c r="N66" s="44">
        <f t="shared" si="35"/>
        <v>330.69</v>
      </c>
      <c r="O66" s="44">
        <f t="shared" si="35"/>
        <v>330.69</v>
      </c>
      <c r="P66" s="44">
        <f t="shared" si="35"/>
        <v>330.69</v>
      </c>
      <c r="Q66" s="44">
        <f t="shared" si="35"/>
        <v>330.69</v>
      </c>
      <c r="R66" s="44">
        <f t="shared" si="35"/>
        <v>330.69</v>
      </c>
      <c r="S66" s="44">
        <f t="shared" si="35"/>
        <v>330.69</v>
      </c>
      <c r="T66" s="44">
        <f t="shared" si="35"/>
        <v>330.69</v>
      </c>
      <c r="U66" s="44">
        <f t="shared" si="35"/>
        <v>330.69</v>
      </c>
      <c r="V66" s="44">
        <f t="shared" si="35"/>
        <v>330.69</v>
      </c>
      <c r="W66" s="44">
        <f t="shared" si="35"/>
        <v>330.69</v>
      </c>
      <c r="X66" s="44">
        <f t="shared" si="35"/>
        <v>330.69</v>
      </c>
      <c r="Y66" s="44">
        <f t="shared" si="35"/>
        <v>330.69</v>
      </c>
      <c r="Z66" s="44">
        <f t="shared" si="35"/>
        <v>330.69</v>
      </c>
      <c r="AA66" s="44">
        <f t="shared" si="35"/>
        <v>330.69</v>
      </c>
    </row>
    <row r="67" spans="1:27" ht="12.75" customHeight="1" x14ac:dyDescent="0.2">
      <c r="A67" s="98" t="s">
        <v>2474</v>
      </c>
      <c r="B67" s="28" t="str">
        <f>"13"&amp;"."&amp;$B$801&amp;"."&amp;$B$802</f>
        <v>13.12.2023</v>
      </c>
      <c r="C67" s="90" t="s">
        <v>76</v>
      </c>
      <c r="D67" s="91">
        <f>ROUND(((D68+D69+D71+D70)/1000),5)</f>
        <v>1.53295</v>
      </c>
      <c r="E67" s="91">
        <f>ROUND(((E68+E69+E71+E70)/1000),5)</f>
        <v>1.4439500000000001</v>
      </c>
      <c r="F67" s="91">
        <f>ROUND(((F68+F69+F71+F70)/1000),5)</f>
        <v>1.4075899999999999</v>
      </c>
      <c r="G67" s="91">
        <f t="shared" ref="G67:AA67" si="36">ROUND(((G68+G69+G71+G70)/1000),5)</f>
        <v>1.3954</v>
      </c>
      <c r="H67" s="91">
        <f t="shared" si="36"/>
        <v>1.4292899999999999</v>
      </c>
      <c r="I67" s="91">
        <f t="shared" si="36"/>
        <v>1.5688</v>
      </c>
      <c r="J67" s="91">
        <f t="shared" si="36"/>
        <v>1.7418899999999999</v>
      </c>
      <c r="K67" s="91">
        <f t="shared" si="36"/>
        <v>2.0823399999999999</v>
      </c>
      <c r="L67" s="91">
        <f t="shared" si="36"/>
        <v>2.3005800000000001</v>
      </c>
      <c r="M67" s="91">
        <f t="shared" si="36"/>
        <v>2.3744900000000002</v>
      </c>
      <c r="N67" s="91">
        <f t="shared" si="36"/>
        <v>2.4068800000000001</v>
      </c>
      <c r="O67" s="91">
        <f t="shared" si="36"/>
        <v>2.44082</v>
      </c>
      <c r="P67" s="91">
        <f t="shared" si="36"/>
        <v>2.3902299999999999</v>
      </c>
      <c r="Q67" s="91">
        <f t="shared" si="36"/>
        <v>2.4157299999999999</v>
      </c>
      <c r="R67" s="91">
        <f t="shared" si="36"/>
        <v>2.4056000000000002</v>
      </c>
      <c r="S67" s="91">
        <f t="shared" si="36"/>
        <v>2.38246</v>
      </c>
      <c r="T67" s="91">
        <f t="shared" si="36"/>
        <v>2.4134600000000002</v>
      </c>
      <c r="U67" s="91">
        <f t="shared" si="36"/>
        <v>2.4040599999999999</v>
      </c>
      <c r="V67" s="91">
        <f t="shared" si="36"/>
        <v>2.37988</v>
      </c>
      <c r="W67" s="91">
        <f t="shared" si="36"/>
        <v>2.3154400000000002</v>
      </c>
      <c r="X67" s="91">
        <f t="shared" si="36"/>
        <v>2.1966600000000001</v>
      </c>
      <c r="Y67" s="91">
        <f t="shared" si="36"/>
        <v>2.1239400000000002</v>
      </c>
      <c r="Z67" s="91">
        <f t="shared" si="36"/>
        <v>1.86093</v>
      </c>
      <c r="AA67" s="91">
        <f t="shared" si="36"/>
        <v>1.67004</v>
      </c>
    </row>
    <row r="68" spans="1:27" ht="12.75" customHeight="1" outlineLevel="1" x14ac:dyDescent="0.2">
      <c r="A68" s="99" t="s">
        <v>2475</v>
      </c>
      <c r="B68" s="63" t="s">
        <v>238</v>
      </c>
      <c r="C68" s="43" t="s">
        <v>79</v>
      </c>
      <c r="D68" s="44">
        <v>1132.73</v>
      </c>
      <c r="E68" s="44">
        <v>1043.73</v>
      </c>
      <c r="F68" s="44">
        <v>1007.37</v>
      </c>
      <c r="G68" s="44">
        <v>995.18</v>
      </c>
      <c r="H68" s="44">
        <v>1029.07</v>
      </c>
      <c r="I68" s="44">
        <v>1168.58</v>
      </c>
      <c r="J68" s="44">
        <v>1341.67</v>
      </c>
      <c r="K68" s="44">
        <v>1682.12</v>
      </c>
      <c r="L68" s="44">
        <v>1900.36</v>
      </c>
      <c r="M68" s="44">
        <v>1974.27</v>
      </c>
      <c r="N68" s="44">
        <v>2006.66</v>
      </c>
      <c r="O68" s="44">
        <v>2040.6</v>
      </c>
      <c r="P68" s="44">
        <v>1990.01</v>
      </c>
      <c r="Q68" s="44">
        <v>2015.51</v>
      </c>
      <c r="R68" s="44">
        <v>2005.38</v>
      </c>
      <c r="S68" s="44">
        <v>1982.24</v>
      </c>
      <c r="T68" s="44">
        <v>2013.24</v>
      </c>
      <c r="U68" s="44">
        <v>2003.84</v>
      </c>
      <c r="V68" s="44">
        <v>1979.66</v>
      </c>
      <c r="W68" s="44">
        <v>1915.22</v>
      </c>
      <c r="X68" s="44">
        <v>1796.44</v>
      </c>
      <c r="Y68" s="44">
        <v>1723.72</v>
      </c>
      <c r="Z68" s="44">
        <v>1460.71</v>
      </c>
      <c r="AA68" s="44">
        <v>1269.82</v>
      </c>
    </row>
    <row r="69" spans="1:27" ht="12.75" customHeight="1" outlineLevel="1" x14ac:dyDescent="0.2">
      <c r="A69" s="99" t="s">
        <v>2476</v>
      </c>
      <c r="B69" s="63" t="s">
        <v>90</v>
      </c>
      <c r="C69" s="43" t="s">
        <v>79</v>
      </c>
      <c r="D69" s="44">
        <f t="shared" ref="D69:AA69" si="37">$D$9</f>
        <v>66.180000000000007</v>
      </c>
      <c r="E69" s="44">
        <f t="shared" si="37"/>
        <v>66.180000000000007</v>
      </c>
      <c r="F69" s="44">
        <f t="shared" si="37"/>
        <v>66.180000000000007</v>
      </c>
      <c r="G69" s="44">
        <f t="shared" si="37"/>
        <v>66.180000000000007</v>
      </c>
      <c r="H69" s="44">
        <f t="shared" si="37"/>
        <v>66.180000000000007</v>
      </c>
      <c r="I69" s="44">
        <f t="shared" si="37"/>
        <v>66.180000000000007</v>
      </c>
      <c r="J69" s="44">
        <f t="shared" si="37"/>
        <v>66.180000000000007</v>
      </c>
      <c r="K69" s="44">
        <f t="shared" si="37"/>
        <v>66.180000000000007</v>
      </c>
      <c r="L69" s="44">
        <f t="shared" si="37"/>
        <v>66.180000000000007</v>
      </c>
      <c r="M69" s="44">
        <f t="shared" si="37"/>
        <v>66.180000000000007</v>
      </c>
      <c r="N69" s="44">
        <f t="shared" si="37"/>
        <v>66.180000000000007</v>
      </c>
      <c r="O69" s="44">
        <f t="shared" si="37"/>
        <v>66.180000000000007</v>
      </c>
      <c r="P69" s="44">
        <f t="shared" si="37"/>
        <v>66.180000000000007</v>
      </c>
      <c r="Q69" s="44">
        <f t="shared" si="37"/>
        <v>66.180000000000007</v>
      </c>
      <c r="R69" s="44">
        <f t="shared" si="37"/>
        <v>66.180000000000007</v>
      </c>
      <c r="S69" s="44">
        <f t="shared" si="37"/>
        <v>66.180000000000007</v>
      </c>
      <c r="T69" s="44">
        <f t="shared" si="37"/>
        <v>66.180000000000007</v>
      </c>
      <c r="U69" s="44">
        <f t="shared" si="37"/>
        <v>66.180000000000007</v>
      </c>
      <c r="V69" s="44">
        <f t="shared" si="37"/>
        <v>66.180000000000007</v>
      </c>
      <c r="W69" s="44">
        <f t="shared" si="37"/>
        <v>66.180000000000007</v>
      </c>
      <c r="X69" s="44">
        <f t="shared" si="37"/>
        <v>66.180000000000007</v>
      </c>
      <c r="Y69" s="44">
        <f t="shared" si="37"/>
        <v>66.180000000000007</v>
      </c>
      <c r="Z69" s="44">
        <f t="shared" si="37"/>
        <v>66.180000000000007</v>
      </c>
      <c r="AA69" s="44">
        <f t="shared" si="37"/>
        <v>66.180000000000007</v>
      </c>
    </row>
    <row r="70" spans="1:27" ht="12.75" customHeight="1" outlineLevel="1" x14ac:dyDescent="0.2">
      <c r="A70" s="99" t="s">
        <v>2477</v>
      </c>
      <c r="B70" s="63" t="s">
        <v>83</v>
      </c>
      <c r="C70" s="43" t="s">
        <v>79</v>
      </c>
      <c r="D70" s="44">
        <v>3.35</v>
      </c>
      <c r="E70" s="44">
        <v>3.35</v>
      </c>
      <c r="F70" s="44">
        <v>3.35</v>
      </c>
      <c r="G70" s="44">
        <v>3.35</v>
      </c>
      <c r="H70" s="44">
        <v>3.35</v>
      </c>
      <c r="I70" s="44">
        <v>3.35</v>
      </c>
      <c r="J70" s="44">
        <v>3.35</v>
      </c>
      <c r="K70" s="44">
        <v>3.35</v>
      </c>
      <c r="L70" s="44">
        <v>3.35</v>
      </c>
      <c r="M70" s="44">
        <v>3.35</v>
      </c>
      <c r="N70" s="44">
        <v>3.35</v>
      </c>
      <c r="O70" s="44">
        <v>3.35</v>
      </c>
      <c r="P70" s="44">
        <v>3.35</v>
      </c>
      <c r="Q70" s="44">
        <v>3.35</v>
      </c>
      <c r="R70" s="44">
        <v>3.35</v>
      </c>
      <c r="S70" s="44">
        <v>3.35</v>
      </c>
      <c r="T70" s="44">
        <v>3.35</v>
      </c>
      <c r="U70" s="44">
        <v>3.35</v>
      </c>
      <c r="V70" s="44">
        <v>3.35</v>
      </c>
      <c r="W70" s="44">
        <v>3.35</v>
      </c>
      <c r="X70" s="44">
        <v>3.35</v>
      </c>
      <c r="Y70" s="44">
        <v>3.35</v>
      </c>
      <c r="Z70" s="44">
        <v>3.35</v>
      </c>
      <c r="AA70" s="44">
        <v>3.35</v>
      </c>
    </row>
    <row r="71" spans="1:27" ht="12.75" customHeight="1" outlineLevel="1" x14ac:dyDescent="0.2">
      <c r="A71" s="99" t="s">
        <v>2478</v>
      </c>
      <c r="B71" s="63" t="s">
        <v>81</v>
      </c>
      <c r="C71" s="43" t="s">
        <v>79</v>
      </c>
      <c r="D71" s="44">
        <f>$D$11</f>
        <v>330.69</v>
      </c>
      <c r="E71" s="44">
        <f t="shared" ref="E71:AA71" si="38">$D$11</f>
        <v>330.69</v>
      </c>
      <c r="F71" s="44">
        <f t="shared" si="38"/>
        <v>330.69</v>
      </c>
      <c r="G71" s="44">
        <f t="shared" si="38"/>
        <v>330.69</v>
      </c>
      <c r="H71" s="44">
        <f t="shared" si="38"/>
        <v>330.69</v>
      </c>
      <c r="I71" s="44">
        <f t="shared" si="38"/>
        <v>330.69</v>
      </c>
      <c r="J71" s="44">
        <f t="shared" si="38"/>
        <v>330.69</v>
      </c>
      <c r="K71" s="44">
        <f t="shared" si="38"/>
        <v>330.69</v>
      </c>
      <c r="L71" s="44">
        <f t="shared" si="38"/>
        <v>330.69</v>
      </c>
      <c r="M71" s="44">
        <f t="shared" si="38"/>
        <v>330.69</v>
      </c>
      <c r="N71" s="44">
        <f t="shared" si="38"/>
        <v>330.69</v>
      </c>
      <c r="O71" s="44">
        <f t="shared" si="38"/>
        <v>330.69</v>
      </c>
      <c r="P71" s="44">
        <f t="shared" si="38"/>
        <v>330.69</v>
      </c>
      <c r="Q71" s="44">
        <f t="shared" si="38"/>
        <v>330.69</v>
      </c>
      <c r="R71" s="44">
        <f t="shared" si="38"/>
        <v>330.69</v>
      </c>
      <c r="S71" s="44">
        <f t="shared" si="38"/>
        <v>330.69</v>
      </c>
      <c r="T71" s="44">
        <f t="shared" si="38"/>
        <v>330.69</v>
      </c>
      <c r="U71" s="44">
        <f t="shared" si="38"/>
        <v>330.69</v>
      </c>
      <c r="V71" s="44">
        <f t="shared" si="38"/>
        <v>330.69</v>
      </c>
      <c r="W71" s="44">
        <f t="shared" si="38"/>
        <v>330.69</v>
      </c>
      <c r="X71" s="44">
        <f t="shared" si="38"/>
        <v>330.69</v>
      </c>
      <c r="Y71" s="44">
        <f t="shared" si="38"/>
        <v>330.69</v>
      </c>
      <c r="Z71" s="44">
        <f t="shared" si="38"/>
        <v>330.69</v>
      </c>
      <c r="AA71" s="44">
        <f t="shared" si="38"/>
        <v>330.69</v>
      </c>
    </row>
    <row r="72" spans="1:27" ht="12.75" customHeight="1" x14ac:dyDescent="0.2">
      <c r="A72" s="98" t="s">
        <v>2479</v>
      </c>
      <c r="B72" s="28" t="str">
        <f>"14"&amp;"."&amp;$B$801&amp;"."&amp;$B$802</f>
        <v>14.12.2023</v>
      </c>
      <c r="C72" s="90" t="s">
        <v>76</v>
      </c>
      <c r="D72" s="91">
        <f>ROUND(((D73+D74+D76+D75)/1000),5)</f>
        <v>1.5849</v>
      </c>
      <c r="E72" s="91">
        <f>ROUND(((E73+E74+E76+E75)/1000),5)</f>
        <v>1.50867</v>
      </c>
      <c r="F72" s="91">
        <f>ROUND(((F73+F74+F76+F75)/1000),5)</f>
        <v>1.4610000000000001</v>
      </c>
      <c r="G72" s="91">
        <f t="shared" ref="G72:AA72" si="39">ROUND(((G73+G74+G76+G75)/1000),5)</f>
        <v>1.4639200000000001</v>
      </c>
      <c r="H72" s="91">
        <f t="shared" si="39"/>
        <v>1.5093399999999999</v>
      </c>
      <c r="I72" s="91">
        <f t="shared" si="39"/>
        <v>1.65859</v>
      </c>
      <c r="J72" s="91">
        <f t="shared" si="39"/>
        <v>1.91591</v>
      </c>
      <c r="K72" s="91">
        <f t="shared" si="39"/>
        <v>2.1513</v>
      </c>
      <c r="L72" s="91">
        <f t="shared" si="39"/>
        <v>2.3667699999999998</v>
      </c>
      <c r="M72" s="91">
        <f t="shared" si="39"/>
        <v>2.43058</v>
      </c>
      <c r="N72" s="91">
        <f t="shared" si="39"/>
        <v>2.5619499999999999</v>
      </c>
      <c r="O72" s="91">
        <f t="shared" si="39"/>
        <v>2.4943</v>
      </c>
      <c r="P72" s="91">
        <f t="shared" si="39"/>
        <v>2.4372500000000001</v>
      </c>
      <c r="Q72" s="91">
        <f t="shared" si="39"/>
        <v>2.4602400000000002</v>
      </c>
      <c r="R72" s="91">
        <f t="shared" si="39"/>
        <v>2.4920499999999999</v>
      </c>
      <c r="S72" s="91">
        <f t="shared" si="39"/>
        <v>2.4322900000000001</v>
      </c>
      <c r="T72" s="91">
        <f t="shared" si="39"/>
        <v>2.6348099999999999</v>
      </c>
      <c r="U72" s="91">
        <f t="shared" si="39"/>
        <v>2.6479300000000001</v>
      </c>
      <c r="V72" s="91">
        <f t="shared" si="39"/>
        <v>2.6301999999999999</v>
      </c>
      <c r="W72" s="91">
        <f t="shared" si="39"/>
        <v>2.3918599999999999</v>
      </c>
      <c r="X72" s="91">
        <f t="shared" si="39"/>
        <v>2.3287300000000002</v>
      </c>
      <c r="Y72" s="91">
        <f t="shared" si="39"/>
        <v>2.1642800000000002</v>
      </c>
      <c r="Z72" s="91">
        <f t="shared" si="39"/>
        <v>1.8845400000000001</v>
      </c>
      <c r="AA72" s="91">
        <f t="shared" si="39"/>
        <v>1.70963</v>
      </c>
    </row>
    <row r="73" spans="1:27" ht="12.75" customHeight="1" outlineLevel="1" x14ac:dyDescent="0.2">
      <c r="A73" s="99" t="s">
        <v>2480</v>
      </c>
      <c r="B73" s="63" t="s">
        <v>238</v>
      </c>
      <c r="C73" s="43" t="s">
        <v>79</v>
      </c>
      <c r="D73" s="44">
        <v>1184.68</v>
      </c>
      <c r="E73" s="44">
        <v>1108.45</v>
      </c>
      <c r="F73" s="44">
        <v>1060.78</v>
      </c>
      <c r="G73" s="44">
        <v>1063.7</v>
      </c>
      <c r="H73" s="44">
        <v>1109.1199999999999</v>
      </c>
      <c r="I73" s="44">
        <v>1258.3699999999999</v>
      </c>
      <c r="J73" s="44">
        <v>1515.69</v>
      </c>
      <c r="K73" s="44">
        <v>1751.08</v>
      </c>
      <c r="L73" s="44">
        <v>1966.55</v>
      </c>
      <c r="M73" s="44">
        <v>2030.36</v>
      </c>
      <c r="N73" s="44">
        <v>2161.73</v>
      </c>
      <c r="O73" s="44">
        <v>2094.08</v>
      </c>
      <c r="P73" s="44">
        <v>2037.03</v>
      </c>
      <c r="Q73" s="44">
        <v>2060.02</v>
      </c>
      <c r="R73" s="44">
        <v>2091.83</v>
      </c>
      <c r="S73" s="44">
        <v>2032.07</v>
      </c>
      <c r="T73" s="44">
        <v>2234.59</v>
      </c>
      <c r="U73" s="44">
        <v>2247.71</v>
      </c>
      <c r="V73" s="44">
        <v>2229.98</v>
      </c>
      <c r="W73" s="44">
        <v>1991.64</v>
      </c>
      <c r="X73" s="44">
        <v>1928.51</v>
      </c>
      <c r="Y73" s="44">
        <v>1764.06</v>
      </c>
      <c r="Z73" s="44">
        <v>1484.32</v>
      </c>
      <c r="AA73" s="44">
        <v>1309.4100000000001</v>
      </c>
    </row>
    <row r="74" spans="1:27" ht="12.75" customHeight="1" outlineLevel="1" x14ac:dyDescent="0.2">
      <c r="A74" s="99" t="s">
        <v>2481</v>
      </c>
      <c r="B74" s="63" t="s">
        <v>90</v>
      </c>
      <c r="C74" s="43" t="s">
        <v>79</v>
      </c>
      <c r="D74" s="44">
        <f t="shared" ref="D74:AA74" si="40">$D$9</f>
        <v>66.180000000000007</v>
      </c>
      <c r="E74" s="44">
        <f t="shared" si="40"/>
        <v>66.180000000000007</v>
      </c>
      <c r="F74" s="44">
        <f t="shared" si="40"/>
        <v>66.180000000000007</v>
      </c>
      <c r="G74" s="44">
        <f t="shared" si="40"/>
        <v>66.180000000000007</v>
      </c>
      <c r="H74" s="44">
        <f t="shared" si="40"/>
        <v>66.180000000000007</v>
      </c>
      <c r="I74" s="44">
        <f t="shared" si="40"/>
        <v>66.180000000000007</v>
      </c>
      <c r="J74" s="44">
        <f t="shared" si="40"/>
        <v>66.180000000000007</v>
      </c>
      <c r="K74" s="44">
        <f t="shared" si="40"/>
        <v>66.180000000000007</v>
      </c>
      <c r="L74" s="44">
        <f t="shared" si="40"/>
        <v>66.180000000000007</v>
      </c>
      <c r="M74" s="44">
        <f t="shared" si="40"/>
        <v>66.180000000000007</v>
      </c>
      <c r="N74" s="44">
        <f t="shared" si="40"/>
        <v>66.180000000000007</v>
      </c>
      <c r="O74" s="44">
        <f t="shared" si="40"/>
        <v>66.180000000000007</v>
      </c>
      <c r="P74" s="44">
        <f t="shared" si="40"/>
        <v>66.180000000000007</v>
      </c>
      <c r="Q74" s="44">
        <f t="shared" si="40"/>
        <v>66.180000000000007</v>
      </c>
      <c r="R74" s="44">
        <f t="shared" si="40"/>
        <v>66.180000000000007</v>
      </c>
      <c r="S74" s="44">
        <f t="shared" si="40"/>
        <v>66.180000000000007</v>
      </c>
      <c r="T74" s="44">
        <f t="shared" si="40"/>
        <v>66.180000000000007</v>
      </c>
      <c r="U74" s="44">
        <f t="shared" si="40"/>
        <v>66.180000000000007</v>
      </c>
      <c r="V74" s="44">
        <f t="shared" si="40"/>
        <v>66.180000000000007</v>
      </c>
      <c r="W74" s="44">
        <f t="shared" si="40"/>
        <v>66.180000000000007</v>
      </c>
      <c r="X74" s="44">
        <f t="shared" si="40"/>
        <v>66.180000000000007</v>
      </c>
      <c r="Y74" s="44">
        <f t="shared" si="40"/>
        <v>66.180000000000007</v>
      </c>
      <c r="Z74" s="44">
        <f t="shared" si="40"/>
        <v>66.180000000000007</v>
      </c>
      <c r="AA74" s="44">
        <f t="shared" si="40"/>
        <v>66.180000000000007</v>
      </c>
    </row>
    <row r="75" spans="1:27" ht="12.75" customHeight="1" outlineLevel="1" x14ac:dyDescent="0.2">
      <c r="A75" s="99" t="s">
        <v>2482</v>
      </c>
      <c r="B75" s="63" t="s">
        <v>83</v>
      </c>
      <c r="C75" s="43" t="s">
        <v>79</v>
      </c>
      <c r="D75" s="44">
        <v>3.35</v>
      </c>
      <c r="E75" s="44">
        <v>3.35</v>
      </c>
      <c r="F75" s="44">
        <v>3.35</v>
      </c>
      <c r="G75" s="44">
        <v>3.35</v>
      </c>
      <c r="H75" s="44">
        <v>3.35</v>
      </c>
      <c r="I75" s="44">
        <v>3.35</v>
      </c>
      <c r="J75" s="44">
        <v>3.35</v>
      </c>
      <c r="K75" s="44">
        <v>3.35</v>
      </c>
      <c r="L75" s="44">
        <v>3.35</v>
      </c>
      <c r="M75" s="44">
        <v>3.35</v>
      </c>
      <c r="N75" s="44">
        <v>3.35</v>
      </c>
      <c r="O75" s="44">
        <v>3.35</v>
      </c>
      <c r="P75" s="44">
        <v>3.35</v>
      </c>
      <c r="Q75" s="44">
        <v>3.35</v>
      </c>
      <c r="R75" s="44">
        <v>3.35</v>
      </c>
      <c r="S75" s="44">
        <v>3.35</v>
      </c>
      <c r="T75" s="44">
        <v>3.35</v>
      </c>
      <c r="U75" s="44">
        <v>3.35</v>
      </c>
      <c r="V75" s="44">
        <v>3.35</v>
      </c>
      <c r="W75" s="44">
        <v>3.35</v>
      </c>
      <c r="X75" s="44">
        <v>3.35</v>
      </c>
      <c r="Y75" s="44">
        <v>3.35</v>
      </c>
      <c r="Z75" s="44">
        <v>3.35</v>
      </c>
      <c r="AA75" s="44">
        <v>3.35</v>
      </c>
    </row>
    <row r="76" spans="1:27" ht="12.75" customHeight="1" outlineLevel="1" x14ac:dyDescent="0.2">
      <c r="A76" s="99" t="s">
        <v>2483</v>
      </c>
      <c r="B76" s="63" t="s">
        <v>81</v>
      </c>
      <c r="C76" s="43" t="s">
        <v>79</v>
      </c>
      <c r="D76" s="44">
        <f>$D$11</f>
        <v>330.69</v>
      </c>
      <c r="E76" s="44">
        <f t="shared" ref="E76:AA76" si="41">$D$11</f>
        <v>330.69</v>
      </c>
      <c r="F76" s="44">
        <f t="shared" si="41"/>
        <v>330.69</v>
      </c>
      <c r="G76" s="44">
        <f t="shared" si="41"/>
        <v>330.69</v>
      </c>
      <c r="H76" s="44">
        <f t="shared" si="41"/>
        <v>330.69</v>
      </c>
      <c r="I76" s="44">
        <f t="shared" si="41"/>
        <v>330.69</v>
      </c>
      <c r="J76" s="44">
        <f t="shared" si="41"/>
        <v>330.69</v>
      </c>
      <c r="K76" s="44">
        <f t="shared" si="41"/>
        <v>330.69</v>
      </c>
      <c r="L76" s="44">
        <f t="shared" si="41"/>
        <v>330.69</v>
      </c>
      <c r="M76" s="44">
        <f t="shared" si="41"/>
        <v>330.69</v>
      </c>
      <c r="N76" s="44">
        <f t="shared" si="41"/>
        <v>330.69</v>
      </c>
      <c r="O76" s="44">
        <f t="shared" si="41"/>
        <v>330.69</v>
      </c>
      <c r="P76" s="44">
        <f t="shared" si="41"/>
        <v>330.69</v>
      </c>
      <c r="Q76" s="44">
        <f t="shared" si="41"/>
        <v>330.69</v>
      </c>
      <c r="R76" s="44">
        <f t="shared" si="41"/>
        <v>330.69</v>
      </c>
      <c r="S76" s="44">
        <f t="shared" si="41"/>
        <v>330.69</v>
      </c>
      <c r="T76" s="44">
        <f t="shared" si="41"/>
        <v>330.69</v>
      </c>
      <c r="U76" s="44">
        <f t="shared" si="41"/>
        <v>330.69</v>
      </c>
      <c r="V76" s="44">
        <f t="shared" si="41"/>
        <v>330.69</v>
      </c>
      <c r="W76" s="44">
        <f t="shared" si="41"/>
        <v>330.69</v>
      </c>
      <c r="X76" s="44">
        <f t="shared" si="41"/>
        <v>330.69</v>
      </c>
      <c r="Y76" s="44">
        <f t="shared" si="41"/>
        <v>330.69</v>
      </c>
      <c r="Z76" s="44">
        <f t="shared" si="41"/>
        <v>330.69</v>
      </c>
      <c r="AA76" s="44">
        <f t="shared" si="41"/>
        <v>330.69</v>
      </c>
    </row>
    <row r="77" spans="1:27" ht="12.75" customHeight="1" x14ac:dyDescent="0.2">
      <c r="A77" s="98" t="s">
        <v>2484</v>
      </c>
      <c r="B77" s="28" t="str">
        <f>"15"&amp;"."&amp;$B$801&amp;"."&amp;$B$802</f>
        <v>15.12.2023</v>
      </c>
      <c r="C77" s="90" t="s">
        <v>76</v>
      </c>
      <c r="D77" s="91">
        <f>ROUND(((D78+D79+D81+D80)/1000),5)</f>
        <v>1.5931200000000001</v>
      </c>
      <c r="E77" s="91">
        <f>ROUND(((E78+E79+E81+E80)/1000),5)</f>
        <v>1.5409200000000001</v>
      </c>
      <c r="F77" s="91">
        <f>ROUND(((F78+F79+F81+F80)/1000),5)</f>
        <v>1.4979100000000001</v>
      </c>
      <c r="G77" s="91">
        <f t="shared" ref="G77:AA77" si="42">ROUND(((G78+G79+G81+G80)/1000),5)</f>
        <v>1.4860599999999999</v>
      </c>
      <c r="H77" s="91">
        <f t="shared" si="42"/>
        <v>1.54094</v>
      </c>
      <c r="I77" s="91">
        <f t="shared" si="42"/>
        <v>1.65663</v>
      </c>
      <c r="J77" s="91">
        <f t="shared" si="42"/>
        <v>1.87279</v>
      </c>
      <c r="K77" s="91">
        <f t="shared" si="42"/>
        <v>2.2101500000000001</v>
      </c>
      <c r="L77" s="91">
        <f t="shared" si="42"/>
        <v>2.4176700000000002</v>
      </c>
      <c r="M77" s="91">
        <f t="shared" si="42"/>
        <v>2.4420999999999999</v>
      </c>
      <c r="N77" s="91">
        <f t="shared" si="42"/>
        <v>2.4724499999999998</v>
      </c>
      <c r="O77" s="91">
        <f t="shared" si="42"/>
        <v>2.4761000000000002</v>
      </c>
      <c r="P77" s="91">
        <f t="shared" si="42"/>
        <v>2.47302</v>
      </c>
      <c r="Q77" s="91">
        <f t="shared" si="42"/>
        <v>2.4778899999999999</v>
      </c>
      <c r="R77" s="91">
        <f t="shared" si="42"/>
        <v>2.47824</v>
      </c>
      <c r="S77" s="91">
        <f t="shared" si="42"/>
        <v>2.44407</v>
      </c>
      <c r="T77" s="91">
        <f t="shared" si="42"/>
        <v>2.5045799999999998</v>
      </c>
      <c r="U77" s="91">
        <f t="shared" si="42"/>
        <v>2.50928</v>
      </c>
      <c r="V77" s="91">
        <f t="shared" si="42"/>
        <v>2.5007700000000002</v>
      </c>
      <c r="W77" s="91">
        <f t="shared" si="42"/>
        <v>2.4379300000000002</v>
      </c>
      <c r="X77" s="91">
        <f t="shared" si="42"/>
        <v>2.28091</v>
      </c>
      <c r="Y77" s="91">
        <f t="shared" si="42"/>
        <v>2.1365699999999999</v>
      </c>
      <c r="Z77" s="91">
        <f t="shared" si="42"/>
        <v>1.93171</v>
      </c>
      <c r="AA77" s="91">
        <f t="shared" si="42"/>
        <v>1.7109099999999999</v>
      </c>
    </row>
    <row r="78" spans="1:27" ht="12.75" customHeight="1" outlineLevel="1" x14ac:dyDescent="0.2">
      <c r="A78" s="99" t="s">
        <v>2485</v>
      </c>
      <c r="B78" s="63" t="s">
        <v>238</v>
      </c>
      <c r="C78" s="43" t="s">
        <v>79</v>
      </c>
      <c r="D78" s="44">
        <v>1192.9000000000001</v>
      </c>
      <c r="E78" s="44">
        <v>1140.7</v>
      </c>
      <c r="F78" s="44">
        <v>1097.69</v>
      </c>
      <c r="G78" s="44">
        <v>1085.8399999999999</v>
      </c>
      <c r="H78" s="44">
        <v>1140.72</v>
      </c>
      <c r="I78" s="44">
        <v>1256.4100000000001</v>
      </c>
      <c r="J78" s="44">
        <v>1472.57</v>
      </c>
      <c r="K78" s="44">
        <v>1809.93</v>
      </c>
      <c r="L78" s="44">
        <v>2017.45</v>
      </c>
      <c r="M78" s="44">
        <v>2041.88</v>
      </c>
      <c r="N78" s="44">
        <v>2072.23</v>
      </c>
      <c r="O78" s="44">
        <v>2075.88</v>
      </c>
      <c r="P78" s="44">
        <v>2072.8000000000002</v>
      </c>
      <c r="Q78" s="44">
        <v>2077.67</v>
      </c>
      <c r="R78" s="44">
        <v>2078.02</v>
      </c>
      <c r="S78" s="44">
        <v>2043.85</v>
      </c>
      <c r="T78" s="44">
        <v>2104.36</v>
      </c>
      <c r="U78" s="44">
        <v>2109.06</v>
      </c>
      <c r="V78" s="44">
        <v>2100.5500000000002</v>
      </c>
      <c r="W78" s="44">
        <v>2037.71</v>
      </c>
      <c r="X78" s="44">
        <v>1880.69</v>
      </c>
      <c r="Y78" s="44">
        <v>1736.35</v>
      </c>
      <c r="Z78" s="44">
        <v>1531.49</v>
      </c>
      <c r="AA78" s="44">
        <v>1310.69</v>
      </c>
    </row>
    <row r="79" spans="1:27" ht="12.75" customHeight="1" outlineLevel="1" x14ac:dyDescent="0.2">
      <c r="A79" s="99" t="s">
        <v>2486</v>
      </c>
      <c r="B79" s="63" t="s">
        <v>90</v>
      </c>
      <c r="C79" s="43" t="s">
        <v>79</v>
      </c>
      <c r="D79" s="44">
        <f t="shared" ref="D79:AA79" si="43">$D$9</f>
        <v>66.180000000000007</v>
      </c>
      <c r="E79" s="44">
        <f t="shared" si="43"/>
        <v>66.180000000000007</v>
      </c>
      <c r="F79" s="44">
        <f t="shared" si="43"/>
        <v>66.180000000000007</v>
      </c>
      <c r="G79" s="44">
        <f t="shared" si="43"/>
        <v>66.180000000000007</v>
      </c>
      <c r="H79" s="44">
        <f t="shared" si="43"/>
        <v>66.180000000000007</v>
      </c>
      <c r="I79" s="44">
        <f t="shared" si="43"/>
        <v>66.180000000000007</v>
      </c>
      <c r="J79" s="44">
        <f t="shared" si="43"/>
        <v>66.180000000000007</v>
      </c>
      <c r="K79" s="44">
        <f t="shared" si="43"/>
        <v>66.180000000000007</v>
      </c>
      <c r="L79" s="44">
        <f t="shared" si="43"/>
        <v>66.180000000000007</v>
      </c>
      <c r="M79" s="44">
        <f t="shared" si="43"/>
        <v>66.180000000000007</v>
      </c>
      <c r="N79" s="44">
        <f t="shared" si="43"/>
        <v>66.180000000000007</v>
      </c>
      <c r="O79" s="44">
        <f t="shared" si="43"/>
        <v>66.180000000000007</v>
      </c>
      <c r="P79" s="44">
        <f t="shared" si="43"/>
        <v>66.180000000000007</v>
      </c>
      <c r="Q79" s="44">
        <f t="shared" si="43"/>
        <v>66.180000000000007</v>
      </c>
      <c r="R79" s="44">
        <f t="shared" si="43"/>
        <v>66.180000000000007</v>
      </c>
      <c r="S79" s="44">
        <f t="shared" si="43"/>
        <v>66.180000000000007</v>
      </c>
      <c r="T79" s="44">
        <f t="shared" si="43"/>
        <v>66.180000000000007</v>
      </c>
      <c r="U79" s="44">
        <f t="shared" si="43"/>
        <v>66.180000000000007</v>
      </c>
      <c r="V79" s="44">
        <f t="shared" si="43"/>
        <v>66.180000000000007</v>
      </c>
      <c r="W79" s="44">
        <f t="shared" si="43"/>
        <v>66.180000000000007</v>
      </c>
      <c r="X79" s="44">
        <f t="shared" si="43"/>
        <v>66.180000000000007</v>
      </c>
      <c r="Y79" s="44">
        <f t="shared" si="43"/>
        <v>66.180000000000007</v>
      </c>
      <c r="Z79" s="44">
        <f t="shared" si="43"/>
        <v>66.180000000000007</v>
      </c>
      <c r="AA79" s="44">
        <f t="shared" si="43"/>
        <v>66.180000000000007</v>
      </c>
    </row>
    <row r="80" spans="1:27" ht="12.75" customHeight="1" outlineLevel="1" x14ac:dyDescent="0.2">
      <c r="A80" s="99" t="s">
        <v>2487</v>
      </c>
      <c r="B80" s="63" t="s">
        <v>83</v>
      </c>
      <c r="C80" s="43" t="s">
        <v>79</v>
      </c>
      <c r="D80" s="44">
        <v>3.35</v>
      </c>
      <c r="E80" s="44">
        <v>3.35</v>
      </c>
      <c r="F80" s="44">
        <v>3.35</v>
      </c>
      <c r="G80" s="44">
        <v>3.35</v>
      </c>
      <c r="H80" s="44">
        <v>3.35</v>
      </c>
      <c r="I80" s="44">
        <v>3.35</v>
      </c>
      <c r="J80" s="44">
        <v>3.35</v>
      </c>
      <c r="K80" s="44">
        <v>3.35</v>
      </c>
      <c r="L80" s="44">
        <v>3.35</v>
      </c>
      <c r="M80" s="44">
        <v>3.35</v>
      </c>
      <c r="N80" s="44">
        <v>3.35</v>
      </c>
      <c r="O80" s="44">
        <v>3.35</v>
      </c>
      <c r="P80" s="44">
        <v>3.35</v>
      </c>
      <c r="Q80" s="44">
        <v>3.35</v>
      </c>
      <c r="R80" s="44">
        <v>3.35</v>
      </c>
      <c r="S80" s="44">
        <v>3.35</v>
      </c>
      <c r="T80" s="44">
        <v>3.35</v>
      </c>
      <c r="U80" s="44">
        <v>3.35</v>
      </c>
      <c r="V80" s="44">
        <v>3.35</v>
      </c>
      <c r="W80" s="44">
        <v>3.35</v>
      </c>
      <c r="X80" s="44">
        <v>3.35</v>
      </c>
      <c r="Y80" s="44">
        <v>3.35</v>
      </c>
      <c r="Z80" s="44">
        <v>3.35</v>
      </c>
      <c r="AA80" s="44">
        <v>3.35</v>
      </c>
    </row>
    <row r="81" spans="1:27" ht="12.75" customHeight="1" outlineLevel="1" x14ac:dyDescent="0.2">
      <c r="A81" s="99" t="s">
        <v>2488</v>
      </c>
      <c r="B81" s="63" t="s">
        <v>81</v>
      </c>
      <c r="C81" s="43" t="s">
        <v>79</v>
      </c>
      <c r="D81" s="44">
        <f>$D$11</f>
        <v>330.69</v>
      </c>
      <c r="E81" s="44">
        <f t="shared" ref="E81:AA81" si="44">$D$11</f>
        <v>330.69</v>
      </c>
      <c r="F81" s="44">
        <f t="shared" si="44"/>
        <v>330.69</v>
      </c>
      <c r="G81" s="44">
        <f t="shared" si="44"/>
        <v>330.69</v>
      </c>
      <c r="H81" s="44">
        <f t="shared" si="44"/>
        <v>330.69</v>
      </c>
      <c r="I81" s="44">
        <f t="shared" si="44"/>
        <v>330.69</v>
      </c>
      <c r="J81" s="44">
        <f t="shared" si="44"/>
        <v>330.69</v>
      </c>
      <c r="K81" s="44">
        <f t="shared" si="44"/>
        <v>330.69</v>
      </c>
      <c r="L81" s="44">
        <f t="shared" si="44"/>
        <v>330.69</v>
      </c>
      <c r="M81" s="44">
        <f t="shared" si="44"/>
        <v>330.69</v>
      </c>
      <c r="N81" s="44">
        <f t="shared" si="44"/>
        <v>330.69</v>
      </c>
      <c r="O81" s="44">
        <f t="shared" si="44"/>
        <v>330.69</v>
      </c>
      <c r="P81" s="44">
        <f t="shared" si="44"/>
        <v>330.69</v>
      </c>
      <c r="Q81" s="44">
        <f t="shared" si="44"/>
        <v>330.69</v>
      </c>
      <c r="R81" s="44">
        <f t="shared" si="44"/>
        <v>330.69</v>
      </c>
      <c r="S81" s="44">
        <f t="shared" si="44"/>
        <v>330.69</v>
      </c>
      <c r="T81" s="44">
        <f t="shared" si="44"/>
        <v>330.69</v>
      </c>
      <c r="U81" s="44">
        <f t="shared" si="44"/>
        <v>330.69</v>
      </c>
      <c r="V81" s="44">
        <f t="shared" si="44"/>
        <v>330.69</v>
      </c>
      <c r="W81" s="44">
        <f t="shared" si="44"/>
        <v>330.69</v>
      </c>
      <c r="X81" s="44">
        <f t="shared" si="44"/>
        <v>330.69</v>
      </c>
      <c r="Y81" s="44">
        <f t="shared" si="44"/>
        <v>330.69</v>
      </c>
      <c r="Z81" s="44">
        <f t="shared" si="44"/>
        <v>330.69</v>
      </c>
      <c r="AA81" s="44">
        <f t="shared" si="44"/>
        <v>330.69</v>
      </c>
    </row>
    <row r="82" spans="1:27" ht="12.75" customHeight="1" x14ac:dyDescent="0.2">
      <c r="A82" s="98" t="s">
        <v>2489</v>
      </c>
      <c r="B82" s="28" t="str">
        <f>"16"&amp;"."&amp;$B$801&amp;"."&amp;$B$802</f>
        <v>16.12.2023</v>
      </c>
      <c r="C82" s="90" t="s">
        <v>76</v>
      </c>
      <c r="D82" s="91">
        <f>ROUND(((D83+D84+D86+D85)/1000),5)</f>
        <v>1.6607099999999999</v>
      </c>
      <c r="E82" s="91">
        <f>ROUND(((E83+E84+E86+E85)/1000),5)</f>
        <v>1.62059</v>
      </c>
      <c r="F82" s="91">
        <f>ROUND(((F83+F84+F86+F85)/1000),5)</f>
        <v>1.5993999999999999</v>
      </c>
      <c r="G82" s="91">
        <f t="shared" ref="G82:AA82" si="45">ROUND(((G83+G84+G86+G85)/1000),5)</f>
        <v>1.5659000000000001</v>
      </c>
      <c r="H82" s="91">
        <f t="shared" si="45"/>
        <v>1.59978</v>
      </c>
      <c r="I82" s="91">
        <f t="shared" si="45"/>
        <v>1.65716</v>
      </c>
      <c r="J82" s="91">
        <f t="shared" si="45"/>
        <v>1.7707900000000001</v>
      </c>
      <c r="K82" s="91">
        <f t="shared" si="45"/>
        <v>1.92296</v>
      </c>
      <c r="L82" s="91">
        <f t="shared" si="45"/>
        <v>2.2558099999999999</v>
      </c>
      <c r="M82" s="91">
        <f t="shared" si="45"/>
        <v>2.32362</v>
      </c>
      <c r="N82" s="91">
        <f t="shared" si="45"/>
        <v>2.39073</v>
      </c>
      <c r="O82" s="91">
        <f t="shared" si="45"/>
        <v>2.3906200000000002</v>
      </c>
      <c r="P82" s="91">
        <f t="shared" si="45"/>
        <v>2.3851800000000001</v>
      </c>
      <c r="Q82" s="91">
        <f t="shared" si="45"/>
        <v>2.3884300000000001</v>
      </c>
      <c r="R82" s="91">
        <f t="shared" si="45"/>
        <v>2.2530000000000001</v>
      </c>
      <c r="S82" s="91">
        <f t="shared" si="45"/>
        <v>2.3075100000000002</v>
      </c>
      <c r="T82" s="91">
        <f t="shared" si="45"/>
        <v>2.4754900000000002</v>
      </c>
      <c r="U82" s="91">
        <f t="shared" si="45"/>
        <v>2.5609199999999999</v>
      </c>
      <c r="V82" s="91">
        <f t="shared" si="45"/>
        <v>2.5135700000000001</v>
      </c>
      <c r="W82" s="91">
        <f t="shared" si="45"/>
        <v>2.4183300000000001</v>
      </c>
      <c r="X82" s="91">
        <f t="shared" si="45"/>
        <v>2.1710699999999998</v>
      </c>
      <c r="Y82" s="91">
        <f t="shared" si="45"/>
        <v>2.1427999999999998</v>
      </c>
      <c r="Z82" s="91">
        <f t="shared" si="45"/>
        <v>1.8506400000000001</v>
      </c>
      <c r="AA82" s="91">
        <f t="shared" si="45"/>
        <v>1.7286999999999999</v>
      </c>
    </row>
    <row r="83" spans="1:27" ht="12.75" customHeight="1" outlineLevel="1" x14ac:dyDescent="0.2">
      <c r="A83" s="99" t="s">
        <v>2490</v>
      </c>
      <c r="B83" s="63" t="s">
        <v>238</v>
      </c>
      <c r="C83" s="43" t="s">
        <v>79</v>
      </c>
      <c r="D83" s="44">
        <v>1260.49</v>
      </c>
      <c r="E83" s="44">
        <v>1220.3699999999999</v>
      </c>
      <c r="F83" s="44">
        <v>1199.18</v>
      </c>
      <c r="G83" s="44">
        <v>1165.68</v>
      </c>
      <c r="H83" s="44">
        <v>1199.56</v>
      </c>
      <c r="I83" s="44">
        <v>1256.94</v>
      </c>
      <c r="J83" s="44">
        <v>1370.57</v>
      </c>
      <c r="K83" s="44">
        <v>1522.74</v>
      </c>
      <c r="L83" s="44">
        <v>1855.59</v>
      </c>
      <c r="M83" s="44">
        <v>1923.4</v>
      </c>
      <c r="N83" s="44">
        <v>1990.51</v>
      </c>
      <c r="O83" s="44">
        <v>1990.4</v>
      </c>
      <c r="P83" s="44">
        <v>1984.96</v>
      </c>
      <c r="Q83" s="44">
        <v>1988.21</v>
      </c>
      <c r="R83" s="44">
        <v>1852.78</v>
      </c>
      <c r="S83" s="44">
        <v>1907.29</v>
      </c>
      <c r="T83" s="44">
        <v>2075.27</v>
      </c>
      <c r="U83" s="44">
        <v>2160.6999999999998</v>
      </c>
      <c r="V83" s="44">
        <v>2113.35</v>
      </c>
      <c r="W83" s="44">
        <v>2018.11</v>
      </c>
      <c r="X83" s="44">
        <v>1770.85</v>
      </c>
      <c r="Y83" s="44">
        <v>1742.58</v>
      </c>
      <c r="Z83" s="44">
        <v>1450.42</v>
      </c>
      <c r="AA83" s="44">
        <v>1328.48</v>
      </c>
    </row>
    <row r="84" spans="1:27" ht="12.75" customHeight="1" outlineLevel="1" x14ac:dyDescent="0.2">
      <c r="A84" s="99" t="s">
        <v>2491</v>
      </c>
      <c r="B84" s="63" t="s">
        <v>90</v>
      </c>
      <c r="C84" s="43" t="s">
        <v>79</v>
      </c>
      <c r="D84" s="44">
        <f t="shared" ref="D84:AA84" si="46">$D$9</f>
        <v>66.180000000000007</v>
      </c>
      <c r="E84" s="44">
        <f t="shared" si="46"/>
        <v>66.180000000000007</v>
      </c>
      <c r="F84" s="44">
        <f t="shared" si="46"/>
        <v>66.180000000000007</v>
      </c>
      <c r="G84" s="44">
        <f t="shared" si="46"/>
        <v>66.180000000000007</v>
      </c>
      <c r="H84" s="44">
        <f t="shared" si="46"/>
        <v>66.180000000000007</v>
      </c>
      <c r="I84" s="44">
        <f t="shared" si="46"/>
        <v>66.180000000000007</v>
      </c>
      <c r="J84" s="44">
        <f t="shared" si="46"/>
        <v>66.180000000000007</v>
      </c>
      <c r="K84" s="44">
        <f t="shared" si="46"/>
        <v>66.180000000000007</v>
      </c>
      <c r="L84" s="44">
        <f t="shared" si="46"/>
        <v>66.180000000000007</v>
      </c>
      <c r="M84" s="44">
        <f t="shared" si="46"/>
        <v>66.180000000000007</v>
      </c>
      <c r="N84" s="44">
        <f t="shared" si="46"/>
        <v>66.180000000000007</v>
      </c>
      <c r="O84" s="44">
        <f t="shared" si="46"/>
        <v>66.180000000000007</v>
      </c>
      <c r="P84" s="44">
        <f t="shared" si="46"/>
        <v>66.180000000000007</v>
      </c>
      <c r="Q84" s="44">
        <f t="shared" si="46"/>
        <v>66.180000000000007</v>
      </c>
      <c r="R84" s="44">
        <f t="shared" si="46"/>
        <v>66.180000000000007</v>
      </c>
      <c r="S84" s="44">
        <f t="shared" si="46"/>
        <v>66.180000000000007</v>
      </c>
      <c r="T84" s="44">
        <f t="shared" si="46"/>
        <v>66.180000000000007</v>
      </c>
      <c r="U84" s="44">
        <f t="shared" si="46"/>
        <v>66.180000000000007</v>
      </c>
      <c r="V84" s="44">
        <f t="shared" si="46"/>
        <v>66.180000000000007</v>
      </c>
      <c r="W84" s="44">
        <f t="shared" si="46"/>
        <v>66.180000000000007</v>
      </c>
      <c r="X84" s="44">
        <f t="shared" si="46"/>
        <v>66.180000000000007</v>
      </c>
      <c r="Y84" s="44">
        <f t="shared" si="46"/>
        <v>66.180000000000007</v>
      </c>
      <c r="Z84" s="44">
        <f t="shared" si="46"/>
        <v>66.180000000000007</v>
      </c>
      <c r="AA84" s="44">
        <f t="shared" si="46"/>
        <v>66.180000000000007</v>
      </c>
    </row>
    <row r="85" spans="1:27" ht="12.75" customHeight="1" outlineLevel="1" x14ac:dyDescent="0.2">
      <c r="A85" s="99" t="s">
        <v>2492</v>
      </c>
      <c r="B85" s="63" t="s">
        <v>83</v>
      </c>
      <c r="C85" s="43" t="s">
        <v>79</v>
      </c>
      <c r="D85" s="44">
        <v>3.35</v>
      </c>
      <c r="E85" s="44">
        <v>3.35</v>
      </c>
      <c r="F85" s="44">
        <v>3.35</v>
      </c>
      <c r="G85" s="44">
        <v>3.35</v>
      </c>
      <c r="H85" s="44">
        <v>3.35</v>
      </c>
      <c r="I85" s="44">
        <v>3.35</v>
      </c>
      <c r="J85" s="44">
        <v>3.35</v>
      </c>
      <c r="K85" s="44">
        <v>3.35</v>
      </c>
      <c r="L85" s="44">
        <v>3.35</v>
      </c>
      <c r="M85" s="44">
        <v>3.35</v>
      </c>
      <c r="N85" s="44">
        <v>3.35</v>
      </c>
      <c r="O85" s="44">
        <v>3.35</v>
      </c>
      <c r="P85" s="44">
        <v>3.35</v>
      </c>
      <c r="Q85" s="44">
        <v>3.35</v>
      </c>
      <c r="R85" s="44">
        <v>3.35</v>
      </c>
      <c r="S85" s="44">
        <v>3.35</v>
      </c>
      <c r="T85" s="44">
        <v>3.35</v>
      </c>
      <c r="U85" s="44">
        <v>3.35</v>
      </c>
      <c r="V85" s="44">
        <v>3.35</v>
      </c>
      <c r="W85" s="44">
        <v>3.35</v>
      </c>
      <c r="X85" s="44">
        <v>3.35</v>
      </c>
      <c r="Y85" s="44">
        <v>3.35</v>
      </c>
      <c r="Z85" s="44">
        <v>3.35</v>
      </c>
      <c r="AA85" s="44">
        <v>3.35</v>
      </c>
    </row>
    <row r="86" spans="1:27" ht="12.75" customHeight="1" outlineLevel="1" x14ac:dyDescent="0.2">
      <c r="A86" s="99" t="s">
        <v>2493</v>
      </c>
      <c r="B86" s="63" t="s">
        <v>81</v>
      </c>
      <c r="C86" s="43" t="s">
        <v>79</v>
      </c>
      <c r="D86" s="44">
        <f>$D$11</f>
        <v>330.69</v>
      </c>
      <c r="E86" s="44">
        <f t="shared" ref="E86:AA86" si="47">$D$11</f>
        <v>330.69</v>
      </c>
      <c r="F86" s="44">
        <f t="shared" si="47"/>
        <v>330.69</v>
      </c>
      <c r="G86" s="44">
        <f t="shared" si="47"/>
        <v>330.69</v>
      </c>
      <c r="H86" s="44">
        <f t="shared" si="47"/>
        <v>330.69</v>
      </c>
      <c r="I86" s="44">
        <f t="shared" si="47"/>
        <v>330.69</v>
      </c>
      <c r="J86" s="44">
        <f t="shared" si="47"/>
        <v>330.69</v>
      </c>
      <c r="K86" s="44">
        <f t="shared" si="47"/>
        <v>330.69</v>
      </c>
      <c r="L86" s="44">
        <f t="shared" si="47"/>
        <v>330.69</v>
      </c>
      <c r="M86" s="44">
        <f t="shared" si="47"/>
        <v>330.69</v>
      </c>
      <c r="N86" s="44">
        <f t="shared" si="47"/>
        <v>330.69</v>
      </c>
      <c r="O86" s="44">
        <f t="shared" si="47"/>
        <v>330.69</v>
      </c>
      <c r="P86" s="44">
        <f t="shared" si="47"/>
        <v>330.69</v>
      </c>
      <c r="Q86" s="44">
        <f t="shared" si="47"/>
        <v>330.69</v>
      </c>
      <c r="R86" s="44">
        <f t="shared" si="47"/>
        <v>330.69</v>
      </c>
      <c r="S86" s="44">
        <f t="shared" si="47"/>
        <v>330.69</v>
      </c>
      <c r="T86" s="44">
        <f t="shared" si="47"/>
        <v>330.69</v>
      </c>
      <c r="U86" s="44">
        <f t="shared" si="47"/>
        <v>330.69</v>
      </c>
      <c r="V86" s="44">
        <f t="shared" si="47"/>
        <v>330.69</v>
      </c>
      <c r="W86" s="44">
        <f t="shared" si="47"/>
        <v>330.69</v>
      </c>
      <c r="X86" s="44">
        <f t="shared" si="47"/>
        <v>330.69</v>
      </c>
      <c r="Y86" s="44">
        <f t="shared" si="47"/>
        <v>330.69</v>
      </c>
      <c r="Z86" s="44">
        <f t="shared" si="47"/>
        <v>330.69</v>
      </c>
      <c r="AA86" s="44">
        <f t="shared" si="47"/>
        <v>330.69</v>
      </c>
    </row>
    <row r="87" spans="1:27" ht="12.75" customHeight="1" x14ac:dyDescent="0.2">
      <c r="A87" s="98" t="s">
        <v>2494</v>
      </c>
      <c r="B87" s="28" t="str">
        <f>"17"&amp;"."&amp;$B$801&amp;"."&amp;$B$802</f>
        <v>17.12.2023</v>
      </c>
      <c r="C87" s="90" t="s">
        <v>76</v>
      </c>
      <c r="D87" s="91">
        <f>ROUND(((D88+D89+D91+D90)/1000),5)</f>
        <v>1.6682399999999999</v>
      </c>
      <c r="E87" s="91">
        <f>ROUND(((E88+E89+E91+E90)/1000),5)</f>
        <v>1.63334</v>
      </c>
      <c r="F87" s="91">
        <f>ROUND(((F88+F89+F91+F90)/1000),5)</f>
        <v>1.5987899999999999</v>
      </c>
      <c r="G87" s="91">
        <f t="shared" ref="G87:AA87" si="48">ROUND(((G88+G89+G91+G90)/1000),5)</f>
        <v>1.57236</v>
      </c>
      <c r="H87" s="91">
        <f t="shared" si="48"/>
        <v>1.57219</v>
      </c>
      <c r="I87" s="91">
        <f t="shared" si="48"/>
        <v>1.61632</v>
      </c>
      <c r="J87" s="91">
        <f t="shared" si="48"/>
        <v>1.6489100000000001</v>
      </c>
      <c r="K87" s="91">
        <f t="shared" si="48"/>
        <v>1.85836</v>
      </c>
      <c r="L87" s="91">
        <f t="shared" si="48"/>
        <v>2.0647000000000002</v>
      </c>
      <c r="M87" s="91">
        <f t="shared" si="48"/>
        <v>2.15158</v>
      </c>
      <c r="N87" s="91">
        <f t="shared" si="48"/>
        <v>2.1931099999999999</v>
      </c>
      <c r="O87" s="91">
        <f t="shared" si="48"/>
        <v>2.2143999999999999</v>
      </c>
      <c r="P87" s="91">
        <f t="shared" si="48"/>
        <v>2.21875</v>
      </c>
      <c r="Q87" s="91">
        <f t="shared" si="48"/>
        <v>2.2296</v>
      </c>
      <c r="R87" s="91">
        <f t="shared" si="48"/>
        <v>2.21469</v>
      </c>
      <c r="S87" s="91">
        <f t="shared" si="48"/>
        <v>2.2090200000000002</v>
      </c>
      <c r="T87" s="91">
        <f t="shared" si="48"/>
        <v>2.1714799999999999</v>
      </c>
      <c r="U87" s="91">
        <f t="shared" si="48"/>
        <v>2.2149299999999998</v>
      </c>
      <c r="V87" s="91">
        <f t="shared" si="48"/>
        <v>2.3473299999999999</v>
      </c>
      <c r="W87" s="91">
        <f t="shared" si="48"/>
        <v>2.1653899999999999</v>
      </c>
      <c r="X87" s="91">
        <f t="shared" si="48"/>
        <v>2.1777700000000002</v>
      </c>
      <c r="Y87" s="91">
        <f t="shared" si="48"/>
        <v>2.1376200000000001</v>
      </c>
      <c r="Z87" s="91">
        <f t="shared" si="48"/>
        <v>1.8759399999999999</v>
      </c>
      <c r="AA87" s="91">
        <f t="shared" si="48"/>
        <v>1.6676200000000001</v>
      </c>
    </row>
    <row r="88" spans="1:27" ht="12.75" customHeight="1" outlineLevel="1" x14ac:dyDescent="0.2">
      <c r="A88" s="99" t="s">
        <v>2495</v>
      </c>
      <c r="B88" s="63" t="s">
        <v>238</v>
      </c>
      <c r="C88" s="43" t="s">
        <v>79</v>
      </c>
      <c r="D88" s="44">
        <v>1268.02</v>
      </c>
      <c r="E88" s="44">
        <v>1233.1199999999999</v>
      </c>
      <c r="F88" s="44">
        <v>1198.57</v>
      </c>
      <c r="G88" s="44">
        <v>1172.1400000000001</v>
      </c>
      <c r="H88" s="44">
        <v>1171.97</v>
      </c>
      <c r="I88" s="44">
        <v>1216.0999999999999</v>
      </c>
      <c r="J88" s="44">
        <v>1248.69</v>
      </c>
      <c r="K88" s="44">
        <v>1458.14</v>
      </c>
      <c r="L88" s="44">
        <v>1664.48</v>
      </c>
      <c r="M88" s="44">
        <v>1751.36</v>
      </c>
      <c r="N88" s="44">
        <v>1792.89</v>
      </c>
      <c r="O88" s="44">
        <v>1814.18</v>
      </c>
      <c r="P88" s="44">
        <v>1818.53</v>
      </c>
      <c r="Q88" s="44">
        <v>1829.38</v>
      </c>
      <c r="R88" s="44">
        <v>1814.47</v>
      </c>
      <c r="S88" s="44">
        <v>1808.8</v>
      </c>
      <c r="T88" s="44">
        <v>1771.26</v>
      </c>
      <c r="U88" s="44">
        <v>1814.71</v>
      </c>
      <c r="V88" s="44">
        <v>1947.11</v>
      </c>
      <c r="W88" s="44">
        <v>1765.17</v>
      </c>
      <c r="X88" s="44">
        <v>1777.55</v>
      </c>
      <c r="Y88" s="44">
        <v>1737.4</v>
      </c>
      <c r="Z88" s="44">
        <v>1475.72</v>
      </c>
      <c r="AA88" s="44">
        <v>1267.4000000000001</v>
      </c>
    </row>
    <row r="89" spans="1:27" ht="12.75" customHeight="1" outlineLevel="1" x14ac:dyDescent="0.2">
      <c r="A89" s="99" t="s">
        <v>2496</v>
      </c>
      <c r="B89" s="63" t="s">
        <v>90</v>
      </c>
      <c r="C89" s="43" t="s">
        <v>79</v>
      </c>
      <c r="D89" s="44">
        <f t="shared" ref="D89:AA89" si="49">$D$9</f>
        <v>66.180000000000007</v>
      </c>
      <c r="E89" s="44">
        <f t="shared" si="49"/>
        <v>66.180000000000007</v>
      </c>
      <c r="F89" s="44">
        <f t="shared" si="49"/>
        <v>66.180000000000007</v>
      </c>
      <c r="G89" s="44">
        <f t="shared" si="49"/>
        <v>66.180000000000007</v>
      </c>
      <c r="H89" s="44">
        <f t="shared" si="49"/>
        <v>66.180000000000007</v>
      </c>
      <c r="I89" s="44">
        <f t="shared" si="49"/>
        <v>66.180000000000007</v>
      </c>
      <c r="J89" s="44">
        <f t="shared" si="49"/>
        <v>66.180000000000007</v>
      </c>
      <c r="K89" s="44">
        <f t="shared" si="49"/>
        <v>66.180000000000007</v>
      </c>
      <c r="L89" s="44">
        <f t="shared" si="49"/>
        <v>66.180000000000007</v>
      </c>
      <c r="M89" s="44">
        <f t="shared" si="49"/>
        <v>66.180000000000007</v>
      </c>
      <c r="N89" s="44">
        <f t="shared" si="49"/>
        <v>66.180000000000007</v>
      </c>
      <c r="O89" s="44">
        <f t="shared" si="49"/>
        <v>66.180000000000007</v>
      </c>
      <c r="P89" s="44">
        <f t="shared" si="49"/>
        <v>66.180000000000007</v>
      </c>
      <c r="Q89" s="44">
        <f t="shared" si="49"/>
        <v>66.180000000000007</v>
      </c>
      <c r="R89" s="44">
        <f t="shared" si="49"/>
        <v>66.180000000000007</v>
      </c>
      <c r="S89" s="44">
        <f t="shared" si="49"/>
        <v>66.180000000000007</v>
      </c>
      <c r="T89" s="44">
        <f t="shared" si="49"/>
        <v>66.180000000000007</v>
      </c>
      <c r="U89" s="44">
        <f t="shared" si="49"/>
        <v>66.180000000000007</v>
      </c>
      <c r="V89" s="44">
        <f t="shared" si="49"/>
        <v>66.180000000000007</v>
      </c>
      <c r="W89" s="44">
        <f t="shared" si="49"/>
        <v>66.180000000000007</v>
      </c>
      <c r="X89" s="44">
        <f t="shared" si="49"/>
        <v>66.180000000000007</v>
      </c>
      <c r="Y89" s="44">
        <f t="shared" si="49"/>
        <v>66.180000000000007</v>
      </c>
      <c r="Z89" s="44">
        <f t="shared" si="49"/>
        <v>66.180000000000007</v>
      </c>
      <c r="AA89" s="44">
        <f t="shared" si="49"/>
        <v>66.180000000000007</v>
      </c>
    </row>
    <row r="90" spans="1:27" ht="12.75" customHeight="1" outlineLevel="1" x14ac:dyDescent="0.2">
      <c r="A90" s="99" t="s">
        <v>2497</v>
      </c>
      <c r="B90" s="63" t="s">
        <v>83</v>
      </c>
      <c r="C90" s="43" t="s">
        <v>79</v>
      </c>
      <c r="D90" s="44">
        <v>3.35</v>
      </c>
      <c r="E90" s="44">
        <v>3.35</v>
      </c>
      <c r="F90" s="44">
        <v>3.35</v>
      </c>
      <c r="G90" s="44">
        <v>3.35</v>
      </c>
      <c r="H90" s="44">
        <v>3.35</v>
      </c>
      <c r="I90" s="44">
        <v>3.35</v>
      </c>
      <c r="J90" s="44">
        <v>3.35</v>
      </c>
      <c r="K90" s="44">
        <v>3.35</v>
      </c>
      <c r="L90" s="44">
        <v>3.35</v>
      </c>
      <c r="M90" s="44">
        <v>3.35</v>
      </c>
      <c r="N90" s="44">
        <v>3.35</v>
      </c>
      <c r="O90" s="44">
        <v>3.35</v>
      </c>
      <c r="P90" s="44">
        <v>3.35</v>
      </c>
      <c r="Q90" s="44">
        <v>3.35</v>
      </c>
      <c r="R90" s="44">
        <v>3.35</v>
      </c>
      <c r="S90" s="44">
        <v>3.35</v>
      </c>
      <c r="T90" s="44">
        <v>3.35</v>
      </c>
      <c r="U90" s="44">
        <v>3.35</v>
      </c>
      <c r="V90" s="44">
        <v>3.35</v>
      </c>
      <c r="W90" s="44">
        <v>3.35</v>
      </c>
      <c r="X90" s="44">
        <v>3.35</v>
      </c>
      <c r="Y90" s="44">
        <v>3.35</v>
      </c>
      <c r="Z90" s="44">
        <v>3.35</v>
      </c>
      <c r="AA90" s="44">
        <v>3.35</v>
      </c>
    </row>
    <row r="91" spans="1:27" ht="12.75" customHeight="1" outlineLevel="1" x14ac:dyDescent="0.2">
      <c r="A91" s="99" t="s">
        <v>2498</v>
      </c>
      <c r="B91" s="63" t="s">
        <v>81</v>
      </c>
      <c r="C91" s="43" t="s">
        <v>79</v>
      </c>
      <c r="D91" s="44">
        <f>$D$11</f>
        <v>330.69</v>
      </c>
      <c r="E91" s="44">
        <f t="shared" ref="E91:AA91" si="50">$D$11</f>
        <v>330.69</v>
      </c>
      <c r="F91" s="44">
        <f t="shared" si="50"/>
        <v>330.69</v>
      </c>
      <c r="G91" s="44">
        <f t="shared" si="50"/>
        <v>330.69</v>
      </c>
      <c r="H91" s="44">
        <f t="shared" si="50"/>
        <v>330.69</v>
      </c>
      <c r="I91" s="44">
        <f t="shared" si="50"/>
        <v>330.69</v>
      </c>
      <c r="J91" s="44">
        <f t="shared" si="50"/>
        <v>330.69</v>
      </c>
      <c r="K91" s="44">
        <f t="shared" si="50"/>
        <v>330.69</v>
      </c>
      <c r="L91" s="44">
        <f t="shared" si="50"/>
        <v>330.69</v>
      </c>
      <c r="M91" s="44">
        <f t="shared" si="50"/>
        <v>330.69</v>
      </c>
      <c r="N91" s="44">
        <f t="shared" si="50"/>
        <v>330.69</v>
      </c>
      <c r="O91" s="44">
        <f t="shared" si="50"/>
        <v>330.69</v>
      </c>
      <c r="P91" s="44">
        <f t="shared" si="50"/>
        <v>330.69</v>
      </c>
      <c r="Q91" s="44">
        <f t="shared" si="50"/>
        <v>330.69</v>
      </c>
      <c r="R91" s="44">
        <f t="shared" si="50"/>
        <v>330.69</v>
      </c>
      <c r="S91" s="44">
        <f t="shared" si="50"/>
        <v>330.69</v>
      </c>
      <c r="T91" s="44">
        <f t="shared" si="50"/>
        <v>330.69</v>
      </c>
      <c r="U91" s="44">
        <f t="shared" si="50"/>
        <v>330.69</v>
      </c>
      <c r="V91" s="44">
        <f t="shared" si="50"/>
        <v>330.69</v>
      </c>
      <c r="W91" s="44">
        <f t="shared" si="50"/>
        <v>330.69</v>
      </c>
      <c r="X91" s="44">
        <f t="shared" si="50"/>
        <v>330.69</v>
      </c>
      <c r="Y91" s="44">
        <f t="shared" si="50"/>
        <v>330.69</v>
      </c>
      <c r="Z91" s="44">
        <f t="shared" si="50"/>
        <v>330.69</v>
      </c>
      <c r="AA91" s="44">
        <f t="shared" si="50"/>
        <v>330.69</v>
      </c>
    </row>
    <row r="92" spans="1:27" ht="12.75" customHeight="1" x14ac:dyDescent="0.2">
      <c r="A92" s="98" t="s">
        <v>2499</v>
      </c>
      <c r="B92" s="28" t="str">
        <f>"18"&amp;"."&amp;$B$801&amp;"."&amp;$B$802</f>
        <v>18.12.2023</v>
      </c>
      <c r="C92" s="90" t="s">
        <v>76</v>
      </c>
      <c r="D92" s="91">
        <f>ROUND(((D93+D94+D96+D95)/1000),5)</f>
        <v>1.6093500000000001</v>
      </c>
      <c r="E92" s="91">
        <f>ROUND(((E93+E94+E96+E95)/1000),5)</f>
        <v>1.51606</v>
      </c>
      <c r="F92" s="91">
        <f>ROUND(((F93+F94+F96+F95)/1000),5)</f>
        <v>1.4504300000000001</v>
      </c>
      <c r="G92" s="91">
        <f t="shared" ref="G92:AA92" si="51">ROUND(((G93+G94+G96+G95)/1000),5)</f>
        <v>1.4487099999999999</v>
      </c>
      <c r="H92" s="91">
        <f t="shared" si="51"/>
        <v>1.47868</v>
      </c>
      <c r="I92" s="91">
        <f t="shared" si="51"/>
        <v>1.61263</v>
      </c>
      <c r="J92" s="91">
        <f t="shared" si="51"/>
        <v>1.8403</v>
      </c>
      <c r="K92" s="91">
        <f t="shared" si="51"/>
        <v>2.1253899999999999</v>
      </c>
      <c r="L92" s="91">
        <f t="shared" si="51"/>
        <v>2.33717</v>
      </c>
      <c r="M92" s="91">
        <f t="shared" si="51"/>
        <v>2.3784200000000002</v>
      </c>
      <c r="N92" s="91">
        <f t="shared" si="51"/>
        <v>2.3690199999999999</v>
      </c>
      <c r="O92" s="91">
        <f t="shared" si="51"/>
        <v>2.44164</v>
      </c>
      <c r="P92" s="91">
        <f t="shared" si="51"/>
        <v>2.42726</v>
      </c>
      <c r="Q92" s="91">
        <f t="shared" si="51"/>
        <v>2.4444900000000001</v>
      </c>
      <c r="R92" s="91">
        <f t="shared" si="51"/>
        <v>2.43669</v>
      </c>
      <c r="S92" s="91">
        <f t="shared" si="51"/>
        <v>2.4245399999999999</v>
      </c>
      <c r="T92" s="91">
        <f t="shared" si="51"/>
        <v>2.6022599999999998</v>
      </c>
      <c r="U92" s="91">
        <f t="shared" si="51"/>
        <v>2.62717</v>
      </c>
      <c r="V92" s="91">
        <f t="shared" si="51"/>
        <v>2.5447000000000002</v>
      </c>
      <c r="W92" s="91">
        <f t="shared" si="51"/>
        <v>2.3770500000000001</v>
      </c>
      <c r="X92" s="91">
        <f t="shared" si="51"/>
        <v>2.27827</v>
      </c>
      <c r="Y92" s="91">
        <f t="shared" si="51"/>
        <v>2.13035</v>
      </c>
      <c r="Z92" s="91">
        <f t="shared" si="51"/>
        <v>1.8663400000000001</v>
      </c>
      <c r="AA92" s="91">
        <f t="shared" si="51"/>
        <v>1.63626</v>
      </c>
    </row>
    <row r="93" spans="1:27" ht="12.75" customHeight="1" outlineLevel="1" x14ac:dyDescent="0.2">
      <c r="A93" s="99" t="s">
        <v>2500</v>
      </c>
      <c r="B93" s="63" t="s">
        <v>238</v>
      </c>
      <c r="C93" s="43" t="s">
        <v>79</v>
      </c>
      <c r="D93" s="44">
        <v>1209.1300000000001</v>
      </c>
      <c r="E93" s="44">
        <v>1115.8399999999999</v>
      </c>
      <c r="F93" s="44">
        <v>1050.21</v>
      </c>
      <c r="G93" s="44">
        <v>1048.49</v>
      </c>
      <c r="H93" s="44">
        <v>1078.46</v>
      </c>
      <c r="I93" s="44">
        <v>1212.4100000000001</v>
      </c>
      <c r="J93" s="44">
        <v>1440.08</v>
      </c>
      <c r="K93" s="44">
        <v>1725.17</v>
      </c>
      <c r="L93" s="44">
        <v>1936.95</v>
      </c>
      <c r="M93" s="44">
        <v>1978.2</v>
      </c>
      <c r="N93" s="44">
        <v>1968.8</v>
      </c>
      <c r="O93" s="44">
        <v>2041.42</v>
      </c>
      <c r="P93" s="44">
        <v>2027.04</v>
      </c>
      <c r="Q93" s="44">
        <v>2044.27</v>
      </c>
      <c r="R93" s="44">
        <v>2036.47</v>
      </c>
      <c r="S93" s="44">
        <v>2024.32</v>
      </c>
      <c r="T93" s="44">
        <v>2202.04</v>
      </c>
      <c r="U93" s="44">
        <v>2226.9499999999998</v>
      </c>
      <c r="V93" s="44">
        <v>2144.48</v>
      </c>
      <c r="W93" s="44">
        <v>1976.83</v>
      </c>
      <c r="X93" s="44">
        <v>1878.05</v>
      </c>
      <c r="Y93" s="44">
        <v>1730.13</v>
      </c>
      <c r="Z93" s="44">
        <v>1466.12</v>
      </c>
      <c r="AA93" s="44">
        <v>1236.04</v>
      </c>
    </row>
    <row r="94" spans="1:27" ht="12.75" customHeight="1" outlineLevel="1" x14ac:dyDescent="0.2">
      <c r="A94" s="99" t="s">
        <v>2501</v>
      </c>
      <c r="B94" s="63" t="s">
        <v>90</v>
      </c>
      <c r="C94" s="43" t="s">
        <v>79</v>
      </c>
      <c r="D94" s="44">
        <f t="shared" ref="D94:AA94" si="52">$D$9</f>
        <v>66.180000000000007</v>
      </c>
      <c r="E94" s="44">
        <f t="shared" si="52"/>
        <v>66.180000000000007</v>
      </c>
      <c r="F94" s="44">
        <f t="shared" si="52"/>
        <v>66.180000000000007</v>
      </c>
      <c r="G94" s="44">
        <f t="shared" si="52"/>
        <v>66.180000000000007</v>
      </c>
      <c r="H94" s="44">
        <f t="shared" si="52"/>
        <v>66.180000000000007</v>
      </c>
      <c r="I94" s="44">
        <f t="shared" si="52"/>
        <v>66.180000000000007</v>
      </c>
      <c r="J94" s="44">
        <f t="shared" si="52"/>
        <v>66.180000000000007</v>
      </c>
      <c r="K94" s="44">
        <f t="shared" si="52"/>
        <v>66.180000000000007</v>
      </c>
      <c r="L94" s="44">
        <f t="shared" si="52"/>
        <v>66.180000000000007</v>
      </c>
      <c r="M94" s="44">
        <f t="shared" si="52"/>
        <v>66.180000000000007</v>
      </c>
      <c r="N94" s="44">
        <f t="shared" si="52"/>
        <v>66.180000000000007</v>
      </c>
      <c r="O94" s="44">
        <f t="shared" si="52"/>
        <v>66.180000000000007</v>
      </c>
      <c r="P94" s="44">
        <f t="shared" si="52"/>
        <v>66.180000000000007</v>
      </c>
      <c r="Q94" s="44">
        <f t="shared" si="52"/>
        <v>66.180000000000007</v>
      </c>
      <c r="R94" s="44">
        <f t="shared" si="52"/>
        <v>66.180000000000007</v>
      </c>
      <c r="S94" s="44">
        <f t="shared" si="52"/>
        <v>66.180000000000007</v>
      </c>
      <c r="T94" s="44">
        <f t="shared" si="52"/>
        <v>66.180000000000007</v>
      </c>
      <c r="U94" s="44">
        <f t="shared" si="52"/>
        <v>66.180000000000007</v>
      </c>
      <c r="V94" s="44">
        <f t="shared" si="52"/>
        <v>66.180000000000007</v>
      </c>
      <c r="W94" s="44">
        <f t="shared" si="52"/>
        <v>66.180000000000007</v>
      </c>
      <c r="X94" s="44">
        <f t="shared" si="52"/>
        <v>66.180000000000007</v>
      </c>
      <c r="Y94" s="44">
        <f t="shared" si="52"/>
        <v>66.180000000000007</v>
      </c>
      <c r="Z94" s="44">
        <f t="shared" si="52"/>
        <v>66.180000000000007</v>
      </c>
      <c r="AA94" s="44">
        <f t="shared" si="52"/>
        <v>66.180000000000007</v>
      </c>
    </row>
    <row r="95" spans="1:27" ht="12.75" customHeight="1" outlineLevel="1" x14ac:dyDescent="0.2">
      <c r="A95" s="99" t="s">
        <v>2502</v>
      </c>
      <c r="B95" s="63" t="s">
        <v>83</v>
      </c>
      <c r="C95" s="43" t="s">
        <v>79</v>
      </c>
      <c r="D95" s="44">
        <v>3.35</v>
      </c>
      <c r="E95" s="44">
        <v>3.35</v>
      </c>
      <c r="F95" s="44">
        <v>3.35</v>
      </c>
      <c r="G95" s="44">
        <v>3.35</v>
      </c>
      <c r="H95" s="44">
        <v>3.35</v>
      </c>
      <c r="I95" s="44">
        <v>3.35</v>
      </c>
      <c r="J95" s="44">
        <v>3.35</v>
      </c>
      <c r="K95" s="44">
        <v>3.35</v>
      </c>
      <c r="L95" s="44">
        <v>3.35</v>
      </c>
      <c r="M95" s="44">
        <v>3.35</v>
      </c>
      <c r="N95" s="44">
        <v>3.35</v>
      </c>
      <c r="O95" s="44">
        <v>3.35</v>
      </c>
      <c r="P95" s="44">
        <v>3.35</v>
      </c>
      <c r="Q95" s="44">
        <v>3.35</v>
      </c>
      <c r="R95" s="44">
        <v>3.35</v>
      </c>
      <c r="S95" s="44">
        <v>3.35</v>
      </c>
      <c r="T95" s="44">
        <v>3.35</v>
      </c>
      <c r="U95" s="44">
        <v>3.35</v>
      </c>
      <c r="V95" s="44">
        <v>3.35</v>
      </c>
      <c r="W95" s="44">
        <v>3.35</v>
      </c>
      <c r="X95" s="44">
        <v>3.35</v>
      </c>
      <c r="Y95" s="44">
        <v>3.35</v>
      </c>
      <c r="Z95" s="44">
        <v>3.35</v>
      </c>
      <c r="AA95" s="44">
        <v>3.35</v>
      </c>
    </row>
    <row r="96" spans="1:27" ht="12.75" customHeight="1" outlineLevel="1" x14ac:dyDescent="0.2">
      <c r="A96" s="99" t="s">
        <v>2503</v>
      </c>
      <c r="B96" s="63" t="s">
        <v>81</v>
      </c>
      <c r="C96" s="43" t="s">
        <v>79</v>
      </c>
      <c r="D96" s="44">
        <f>$D$11</f>
        <v>330.69</v>
      </c>
      <c r="E96" s="44">
        <f t="shared" ref="E96:AA96" si="53">$D$11</f>
        <v>330.69</v>
      </c>
      <c r="F96" s="44">
        <f t="shared" si="53"/>
        <v>330.69</v>
      </c>
      <c r="G96" s="44">
        <f t="shared" si="53"/>
        <v>330.69</v>
      </c>
      <c r="H96" s="44">
        <f t="shared" si="53"/>
        <v>330.69</v>
      </c>
      <c r="I96" s="44">
        <f t="shared" si="53"/>
        <v>330.69</v>
      </c>
      <c r="J96" s="44">
        <f t="shared" si="53"/>
        <v>330.69</v>
      </c>
      <c r="K96" s="44">
        <f t="shared" si="53"/>
        <v>330.69</v>
      </c>
      <c r="L96" s="44">
        <f t="shared" si="53"/>
        <v>330.69</v>
      </c>
      <c r="M96" s="44">
        <f t="shared" si="53"/>
        <v>330.69</v>
      </c>
      <c r="N96" s="44">
        <f t="shared" si="53"/>
        <v>330.69</v>
      </c>
      <c r="O96" s="44">
        <f t="shared" si="53"/>
        <v>330.69</v>
      </c>
      <c r="P96" s="44">
        <f t="shared" si="53"/>
        <v>330.69</v>
      </c>
      <c r="Q96" s="44">
        <f t="shared" si="53"/>
        <v>330.69</v>
      </c>
      <c r="R96" s="44">
        <f t="shared" si="53"/>
        <v>330.69</v>
      </c>
      <c r="S96" s="44">
        <f t="shared" si="53"/>
        <v>330.69</v>
      </c>
      <c r="T96" s="44">
        <f t="shared" si="53"/>
        <v>330.69</v>
      </c>
      <c r="U96" s="44">
        <f t="shared" si="53"/>
        <v>330.69</v>
      </c>
      <c r="V96" s="44">
        <f t="shared" si="53"/>
        <v>330.69</v>
      </c>
      <c r="W96" s="44">
        <f t="shared" si="53"/>
        <v>330.69</v>
      </c>
      <c r="X96" s="44">
        <f t="shared" si="53"/>
        <v>330.69</v>
      </c>
      <c r="Y96" s="44">
        <f t="shared" si="53"/>
        <v>330.69</v>
      </c>
      <c r="Z96" s="44">
        <f t="shared" si="53"/>
        <v>330.69</v>
      </c>
      <c r="AA96" s="44">
        <f t="shared" si="53"/>
        <v>330.69</v>
      </c>
    </row>
    <row r="97" spans="1:27" ht="12.75" customHeight="1" x14ac:dyDescent="0.2">
      <c r="A97" s="98" t="s">
        <v>2504</v>
      </c>
      <c r="B97" s="28" t="str">
        <f>"19"&amp;"."&amp;$B$801&amp;"."&amp;$B$802</f>
        <v>19.12.2023</v>
      </c>
      <c r="C97" s="90" t="s">
        <v>76</v>
      </c>
      <c r="D97" s="91">
        <f>ROUND(((D98+D99+D101+D100)/1000),5)</f>
        <v>1.5839399999999999</v>
      </c>
      <c r="E97" s="91">
        <f>ROUND(((E98+E99+E101+E100)/1000),5)</f>
        <v>1.50667</v>
      </c>
      <c r="F97" s="91">
        <f>ROUND(((F98+F99+F101+F100)/1000),5)</f>
        <v>1.4794099999999999</v>
      </c>
      <c r="G97" s="91">
        <f t="shared" ref="G97:AA97" si="54">ROUND(((G98+G99+G101+G100)/1000),5)</f>
        <v>1.4791300000000001</v>
      </c>
      <c r="H97" s="91">
        <f t="shared" si="54"/>
        <v>1.48753</v>
      </c>
      <c r="I97" s="91">
        <f t="shared" si="54"/>
        <v>1.6307199999999999</v>
      </c>
      <c r="J97" s="91">
        <f t="shared" si="54"/>
        <v>1.85398</v>
      </c>
      <c r="K97" s="91">
        <f t="shared" si="54"/>
        <v>2.0685500000000001</v>
      </c>
      <c r="L97" s="91">
        <f t="shared" si="54"/>
        <v>2.2951999999999999</v>
      </c>
      <c r="M97" s="91">
        <f t="shared" si="54"/>
        <v>2.3403999999999998</v>
      </c>
      <c r="N97" s="91">
        <f t="shared" si="54"/>
        <v>2.37913</v>
      </c>
      <c r="O97" s="91">
        <f t="shared" si="54"/>
        <v>2.40455</v>
      </c>
      <c r="P97" s="91">
        <f t="shared" si="54"/>
        <v>2.39269</v>
      </c>
      <c r="Q97" s="91">
        <f t="shared" si="54"/>
        <v>2.4077099999999998</v>
      </c>
      <c r="R97" s="91">
        <f t="shared" si="54"/>
        <v>2.4069799999999999</v>
      </c>
      <c r="S97" s="91">
        <f t="shared" si="54"/>
        <v>2.37453</v>
      </c>
      <c r="T97" s="91">
        <f t="shared" si="54"/>
        <v>2.4861499999999999</v>
      </c>
      <c r="U97" s="91">
        <f t="shared" si="54"/>
        <v>2.40307</v>
      </c>
      <c r="V97" s="91">
        <f t="shared" si="54"/>
        <v>2.3740800000000002</v>
      </c>
      <c r="W97" s="91">
        <f t="shared" si="54"/>
        <v>2.3686799999999999</v>
      </c>
      <c r="X97" s="91">
        <f t="shared" si="54"/>
        <v>2.2653400000000001</v>
      </c>
      <c r="Y97" s="91">
        <f t="shared" si="54"/>
        <v>2.0973099999999998</v>
      </c>
      <c r="Z97" s="91">
        <f t="shared" si="54"/>
        <v>1.86164</v>
      </c>
      <c r="AA97" s="91">
        <f t="shared" si="54"/>
        <v>1.6250100000000001</v>
      </c>
    </row>
    <row r="98" spans="1:27" ht="12.75" customHeight="1" outlineLevel="1" x14ac:dyDescent="0.2">
      <c r="A98" s="99" t="s">
        <v>2505</v>
      </c>
      <c r="B98" s="63" t="s">
        <v>238</v>
      </c>
      <c r="C98" s="43" t="s">
        <v>79</v>
      </c>
      <c r="D98" s="44">
        <v>1183.72</v>
      </c>
      <c r="E98" s="44">
        <v>1106.45</v>
      </c>
      <c r="F98" s="44">
        <v>1079.19</v>
      </c>
      <c r="G98" s="44">
        <v>1078.9100000000001</v>
      </c>
      <c r="H98" s="44">
        <v>1087.31</v>
      </c>
      <c r="I98" s="44">
        <v>1230.5</v>
      </c>
      <c r="J98" s="44">
        <v>1453.76</v>
      </c>
      <c r="K98" s="44">
        <v>1668.33</v>
      </c>
      <c r="L98" s="44">
        <v>1894.98</v>
      </c>
      <c r="M98" s="44">
        <v>1940.18</v>
      </c>
      <c r="N98" s="44">
        <v>1978.91</v>
      </c>
      <c r="O98" s="44">
        <v>2004.33</v>
      </c>
      <c r="P98" s="44">
        <v>1992.47</v>
      </c>
      <c r="Q98" s="44">
        <v>2007.49</v>
      </c>
      <c r="R98" s="44">
        <v>2006.76</v>
      </c>
      <c r="S98" s="44">
        <v>1974.31</v>
      </c>
      <c r="T98" s="44">
        <v>2085.9299999999998</v>
      </c>
      <c r="U98" s="44">
        <v>2002.85</v>
      </c>
      <c r="V98" s="44">
        <v>1973.86</v>
      </c>
      <c r="W98" s="44">
        <v>1968.46</v>
      </c>
      <c r="X98" s="44">
        <v>1865.12</v>
      </c>
      <c r="Y98" s="44">
        <v>1697.09</v>
      </c>
      <c r="Z98" s="44">
        <v>1461.42</v>
      </c>
      <c r="AA98" s="44">
        <v>1224.79</v>
      </c>
    </row>
    <row r="99" spans="1:27" ht="12.75" customHeight="1" outlineLevel="1" x14ac:dyDescent="0.2">
      <c r="A99" s="99" t="s">
        <v>2506</v>
      </c>
      <c r="B99" s="63" t="s">
        <v>90</v>
      </c>
      <c r="C99" s="43" t="s">
        <v>79</v>
      </c>
      <c r="D99" s="44">
        <f t="shared" ref="D99:AA99" si="55">$D$9</f>
        <v>66.180000000000007</v>
      </c>
      <c r="E99" s="44">
        <f t="shared" si="55"/>
        <v>66.180000000000007</v>
      </c>
      <c r="F99" s="44">
        <f t="shared" si="55"/>
        <v>66.180000000000007</v>
      </c>
      <c r="G99" s="44">
        <f t="shared" si="55"/>
        <v>66.180000000000007</v>
      </c>
      <c r="H99" s="44">
        <f t="shared" si="55"/>
        <v>66.180000000000007</v>
      </c>
      <c r="I99" s="44">
        <f t="shared" si="55"/>
        <v>66.180000000000007</v>
      </c>
      <c r="J99" s="44">
        <f t="shared" si="55"/>
        <v>66.180000000000007</v>
      </c>
      <c r="K99" s="44">
        <f t="shared" si="55"/>
        <v>66.180000000000007</v>
      </c>
      <c r="L99" s="44">
        <f t="shared" si="55"/>
        <v>66.180000000000007</v>
      </c>
      <c r="M99" s="44">
        <f t="shared" si="55"/>
        <v>66.180000000000007</v>
      </c>
      <c r="N99" s="44">
        <f t="shared" si="55"/>
        <v>66.180000000000007</v>
      </c>
      <c r="O99" s="44">
        <f t="shared" si="55"/>
        <v>66.180000000000007</v>
      </c>
      <c r="P99" s="44">
        <f t="shared" si="55"/>
        <v>66.180000000000007</v>
      </c>
      <c r="Q99" s="44">
        <f t="shared" si="55"/>
        <v>66.180000000000007</v>
      </c>
      <c r="R99" s="44">
        <f t="shared" si="55"/>
        <v>66.180000000000007</v>
      </c>
      <c r="S99" s="44">
        <f t="shared" si="55"/>
        <v>66.180000000000007</v>
      </c>
      <c r="T99" s="44">
        <f t="shared" si="55"/>
        <v>66.180000000000007</v>
      </c>
      <c r="U99" s="44">
        <f t="shared" si="55"/>
        <v>66.180000000000007</v>
      </c>
      <c r="V99" s="44">
        <f t="shared" si="55"/>
        <v>66.180000000000007</v>
      </c>
      <c r="W99" s="44">
        <f t="shared" si="55"/>
        <v>66.180000000000007</v>
      </c>
      <c r="X99" s="44">
        <f t="shared" si="55"/>
        <v>66.180000000000007</v>
      </c>
      <c r="Y99" s="44">
        <f t="shared" si="55"/>
        <v>66.180000000000007</v>
      </c>
      <c r="Z99" s="44">
        <f t="shared" si="55"/>
        <v>66.180000000000007</v>
      </c>
      <c r="AA99" s="44">
        <f t="shared" si="55"/>
        <v>66.180000000000007</v>
      </c>
    </row>
    <row r="100" spans="1:27" ht="12.75" customHeight="1" outlineLevel="1" x14ac:dyDescent="0.2">
      <c r="A100" s="99" t="s">
        <v>2507</v>
      </c>
      <c r="B100" s="63" t="s">
        <v>83</v>
      </c>
      <c r="C100" s="43" t="s">
        <v>79</v>
      </c>
      <c r="D100" s="44">
        <v>3.35</v>
      </c>
      <c r="E100" s="44">
        <v>3.35</v>
      </c>
      <c r="F100" s="44">
        <v>3.35</v>
      </c>
      <c r="G100" s="44">
        <v>3.35</v>
      </c>
      <c r="H100" s="44">
        <v>3.35</v>
      </c>
      <c r="I100" s="44">
        <v>3.35</v>
      </c>
      <c r="J100" s="44">
        <v>3.35</v>
      </c>
      <c r="K100" s="44">
        <v>3.35</v>
      </c>
      <c r="L100" s="44">
        <v>3.35</v>
      </c>
      <c r="M100" s="44">
        <v>3.35</v>
      </c>
      <c r="N100" s="44">
        <v>3.35</v>
      </c>
      <c r="O100" s="44">
        <v>3.35</v>
      </c>
      <c r="P100" s="44">
        <v>3.35</v>
      </c>
      <c r="Q100" s="44">
        <v>3.35</v>
      </c>
      <c r="R100" s="44">
        <v>3.35</v>
      </c>
      <c r="S100" s="44">
        <v>3.35</v>
      </c>
      <c r="T100" s="44">
        <v>3.35</v>
      </c>
      <c r="U100" s="44">
        <v>3.35</v>
      </c>
      <c r="V100" s="44">
        <v>3.35</v>
      </c>
      <c r="W100" s="44">
        <v>3.35</v>
      </c>
      <c r="X100" s="44">
        <v>3.35</v>
      </c>
      <c r="Y100" s="44">
        <v>3.35</v>
      </c>
      <c r="Z100" s="44">
        <v>3.35</v>
      </c>
      <c r="AA100" s="44">
        <v>3.35</v>
      </c>
    </row>
    <row r="101" spans="1:27" ht="12.75" customHeight="1" outlineLevel="1" x14ac:dyDescent="0.2">
      <c r="A101" s="99" t="s">
        <v>2508</v>
      </c>
      <c r="B101" s="63" t="s">
        <v>81</v>
      </c>
      <c r="C101" s="43" t="s">
        <v>79</v>
      </c>
      <c r="D101" s="44">
        <f>$D$11</f>
        <v>330.69</v>
      </c>
      <c r="E101" s="44">
        <f t="shared" ref="E101:AA101" si="56">$D$11</f>
        <v>330.69</v>
      </c>
      <c r="F101" s="44">
        <f t="shared" si="56"/>
        <v>330.69</v>
      </c>
      <c r="G101" s="44">
        <f t="shared" si="56"/>
        <v>330.69</v>
      </c>
      <c r="H101" s="44">
        <f t="shared" si="56"/>
        <v>330.69</v>
      </c>
      <c r="I101" s="44">
        <f t="shared" si="56"/>
        <v>330.69</v>
      </c>
      <c r="J101" s="44">
        <f t="shared" si="56"/>
        <v>330.69</v>
      </c>
      <c r="K101" s="44">
        <f t="shared" si="56"/>
        <v>330.69</v>
      </c>
      <c r="L101" s="44">
        <f t="shared" si="56"/>
        <v>330.69</v>
      </c>
      <c r="M101" s="44">
        <f t="shared" si="56"/>
        <v>330.69</v>
      </c>
      <c r="N101" s="44">
        <f t="shared" si="56"/>
        <v>330.69</v>
      </c>
      <c r="O101" s="44">
        <f t="shared" si="56"/>
        <v>330.69</v>
      </c>
      <c r="P101" s="44">
        <f t="shared" si="56"/>
        <v>330.69</v>
      </c>
      <c r="Q101" s="44">
        <f t="shared" si="56"/>
        <v>330.69</v>
      </c>
      <c r="R101" s="44">
        <f t="shared" si="56"/>
        <v>330.69</v>
      </c>
      <c r="S101" s="44">
        <f t="shared" si="56"/>
        <v>330.69</v>
      </c>
      <c r="T101" s="44">
        <f t="shared" si="56"/>
        <v>330.69</v>
      </c>
      <c r="U101" s="44">
        <f t="shared" si="56"/>
        <v>330.69</v>
      </c>
      <c r="V101" s="44">
        <f t="shared" si="56"/>
        <v>330.69</v>
      </c>
      <c r="W101" s="44">
        <f t="shared" si="56"/>
        <v>330.69</v>
      </c>
      <c r="X101" s="44">
        <f t="shared" si="56"/>
        <v>330.69</v>
      </c>
      <c r="Y101" s="44">
        <f t="shared" si="56"/>
        <v>330.69</v>
      </c>
      <c r="Z101" s="44">
        <f t="shared" si="56"/>
        <v>330.69</v>
      </c>
      <c r="AA101" s="44">
        <f t="shared" si="56"/>
        <v>330.69</v>
      </c>
    </row>
    <row r="102" spans="1:27" ht="12.75" customHeight="1" x14ac:dyDescent="0.2">
      <c r="A102" s="98" t="s">
        <v>2509</v>
      </c>
      <c r="B102" s="28" t="str">
        <f>"20"&amp;"."&amp;$B$801&amp;"."&amp;$B$802</f>
        <v>20.12.2023</v>
      </c>
      <c r="C102" s="90" t="s">
        <v>76</v>
      </c>
      <c r="D102" s="91">
        <f>ROUND(((D103+D104+D106+D105)/1000),5)</f>
        <v>1.6349800000000001</v>
      </c>
      <c r="E102" s="91">
        <f>ROUND(((E103+E104+E106+E105)/1000),5)</f>
        <v>1.5868199999999999</v>
      </c>
      <c r="F102" s="91">
        <f>ROUND(((F103+F104+F106+F105)/1000),5)</f>
        <v>1.5284599999999999</v>
      </c>
      <c r="G102" s="91">
        <f t="shared" ref="G102:AA102" si="57">ROUND(((G103+G104+G106+G105)/1000),5)</f>
        <v>1.52254</v>
      </c>
      <c r="H102" s="91">
        <f t="shared" si="57"/>
        <v>1.5992599999999999</v>
      </c>
      <c r="I102" s="91">
        <f t="shared" si="57"/>
        <v>1.6465700000000001</v>
      </c>
      <c r="J102" s="91">
        <f t="shared" si="57"/>
        <v>1.86439</v>
      </c>
      <c r="K102" s="91">
        <f t="shared" si="57"/>
        <v>2.0560299999999998</v>
      </c>
      <c r="L102" s="91">
        <f t="shared" si="57"/>
        <v>2.3269500000000001</v>
      </c>
      <c r="M102" s="91">
        <f t="shared" si="57"/>
        <v>2.3495599999999999</v>
      </c>
      <c r="N102" s="91">
        <f t="shared" si="57"/>
        <v>2.35114</v>
      </c>
      <c r="O102" s="91">
        <f t="shared" si="57"/>
        <v>2.4504899999999998</v>
      </c>
      <c r="P102" s="91">
        <f t="shared" si="57"/>
        <v>2.3945099999999999</v>
      </c>
      <c r="Q102" s="91">
        <f t="shared" si="57"/>
        <v>2.4140100000000002</v>
      </c>
      <c r="R102" s="91">
        <f t="shared" si="57"/>
        <v>2.3940600000000001</v>
      </c>
      <c r="S102" s="91">
        <f t="shared" si="57"/>
        <v>2.34483</v>
      </c>
      <c r="T102" s="91">
        <f t="shared" si="57"/>
        <v>2.28898</v>
      </c>
      <c r="U102" s="91">
        <f t="shared" si="57"/>
        <v>2.2923499999999999</v>
      </c>
      <c r="V102" s="91">
        <f t="shared" si="57"/>
        <v>2.3425799999999999</v>
      </c>
      <c r="W102" s="91">
        <f t="shared" si="57"/>
        <v>2.3431799999999998</v>
      </c>
      <c r="X102" s="91">
        <f t="shared" si="57"/>
        <v>2.16431</v>
      </c>
      <c r="Y102" s="91">
        <f t="shared" si="57"/>
        <v>2.0227499999999998</v>
      </c>
      <c r="Z102" s="91">
        <f t="shared" si="57"/>
        <v>1.869</v>
      </c>
      <c r="AA102" s="91">
        <f t="shared" si="57"/>
        <v>1.6341000000000001</v>
      </c>
    </row>
    <row r="103" spans="1:27" ht="12.75" customHeight="1" outlineLevel="1" x14ac:dyDescent="0.2">
      <c r="A103" s="99" t="s">
        <v>2510</v>
      </c>
      <c r="B103" s="63" t="s">
        <v>238</v>
      </c>
      <c r="C103" s="43" t="s">
        <v>79</v>
      </c>
      <c r="D103" s="44">
        <v>1234.76</v>
      </c>
      <c r="E103" s="44">
        <v>1186.5999999999999</v>
      </c>
      <c r="F103" s="44">
        <v>1128.24</v>
      </c>
      <c r="G103" s="44">
        <v>1122.32</v>
      </c>
      <c r="H103" s="44">
        <v>1199.04</v>
      </c>
      <c r="I103" s="44">
        <v>1246.3499999999999</v>
      </c>
      <c r="J103" s="44">
        <v>1464.17</v>
      </c>
      <c r="K103" s="44">
        <v>1655.81</v>
      </c>
      <c r="L103" s="44">
        <v>1926.73</v>
      </c>
      <c r="M103" s="44">
        <v>1949.34</v>
      </c>
      <c r="N103" s="44">
        <v>1950.92</v>
      </c>
      <c r="O103" s="44">
        <v>2050.27</v>
      </c>
      <c r="P103" s="44">
        <v>1994.29</v>
      </c>
      <c r="Q103" s="44">
        <v>2013.79</v>
      </c>
      <c r="R103" s="44">
        <v>1993.84</v>
      </c>
      <c r="S103" s="44">
        <v>1944.61</v>
      </c>
      <c r="T103" s="44">
        <v>1888.76</v>
      </c>
      <c r="U103" s="44">
        <v>1892.13</v>
      </c>
      <c r="V103" s="44">
        <v>1942.36</v>
      </c>
      <c r="W103" s="44">
        <v>1942.96</v>
      </c>
      <c r="X103" s="44">
        <v>1764.09</v>
      </c>
      <c r="Y103" s="44">
        <v>1622.53</v>
      </c>
      <c r="Z103" s="44">
        <v>1468.78</v>
      </c>
      <c r="AA103" s="44">
        <v>1233.8800000000001</v>
      </c>
    </row>
    <row r="104" spans="1:27" ht="12.75" customHeight="1" outlineLevel="1" x14ac:dyDescent="0.2">
      <c r="A104" s="99" t="s">
        <v>2511</v>
      </c>
      <c r="B104" s="63" t="s">
        <v>90</v>
      </c>
      <c r="C104" s="43" t="s">
        <v>79</v>
      </c>
      <c r="D104" s="44">
        <f t="shared" ref="D104:AA104" si="58">$D$9</f>
        <v>66.180000000000007</v>
      </c>
      <c r="E104" s="44">
        <f t="shared" si="58"/>
        <v>66.180000000000007</v>
      </c>
      <c r="F104" s="44">
        <f t="shared" si="58"/>
        <v>66.180000000000007</v>
      </c>
      <c r="G104" s="44">
        <f t="shared" si="58"/>
        <v>66.180000000000007</v>
      </c>
      <c r="H104" s="44">
        <f t="shared" si="58"/>
        <v>66.180000000000007</v>
      </c>
      <c r="I104" s="44">
        <f t="shared" si="58"/>
        <v>66.180000000000007</v>
      </c>
      <c r="J104" s="44">
        <f t="shared" si="58"/>
        <v>66.180000000000007</v>
      </c>
      <c r="K104" s="44">
        <f t="shared" si="58"/>
        <v>66.180000000000007</v>
      </c>
      <c r="L104" s="44">
        <f t="shared" si="58"/>
        <v>66.180000000000007</v>
      </c>
      <c r="M104" s="44">
        <f t="shared" si="58"/>
        <v>66.180000000000007</v>
      </c>
      <c r="N104" s="44">
        <f t="shared" si="58"/>
        <v>66.180000000000007</v>
      </c>
      <c r="O104" s="44">
        <f t="shared" si="58"/>
        <v>66.180000000000007</v>
      </c>
      <c r="P104" s="44">
        <f t="shared" si="58"/>
        <v>66.180000000000007</v>
      </c>
      <c r="Q104" s="44">
        <f t="shared" si="58"/>
        <v>66.180000000000007</v>
      </c>
      <c r="R104" s="44">
        <f t="shared" si="58"/>
        <v>66.180000000000007</v>
      </c>
      <c r="S104" s="44">
        <f t="shared" si="58"/>
        <v>66.180000000000007</v>
      </c>
      <c r="T104" s="44">
        <f t="shared" si="58"/>
        <v>66.180000000000007</v>
      </c>
      <c r="U104" s="44">
        <f t="shared" si="58"/>
        <v>66.180000000000007</v>
      </c>
      <c r="V104" s="44">
        <f t="shared" si="58"/>
        <v>66.180000000000007</v>
      </c>
      <c r="W104" s="44">
        <f t="shared" si="58"/>
        <v>66.180000000000007</v>
      </c>
      <c r="X104" s="44">
        <f t="shared" si="58"/>
        <v>66.180000000000007</v>
      </c>
      <c r="Y104" s="44">
        <f t="shared" si="58"/>
        <v>66.180000000000007</v>
      </c>
      <c r="Z104" s="44">
        <f t="shared" si="58"/>
        <v>66.180000000000007</v>
      </c>
      <c r="AA104" s="44">
        <f t="shared" si="58"/>
        <v>66.180000000000007</v>
      </c>
    </row>
    <row r="105" spans="1:27" ht="12.75" customHeight="1" outlineLevel="1" x14ac:dyDescent="0.2">
      <c r="A105" s="99" t="s">
        <v>2512</v>
      </c>
      <c r="B105" s="63" t="s">
        <v>83</v>
      </c>
      <c r="C105" s="43" t="s">
        <v>79</v>
      </c>
      <c r="D105" s="44">
        <v>3.35</v>
      </c>
      <c r="E105" s="44">
        <v>3.35</v>
      </c>
      <c r="F105" s="44">
        <v>3.35</v>
      </c>
      <c r="G105" s="44">
        <v>3.35</v>
      </c>
      <c r="H105" s="44">
        <v>3.35</v>
      </c>
      <c r="I105" s="44">
        <v>3.35</v>
      </c>
      <c r="J105" s="44">
        <v>3.35</v>
      </c>
      <c r="K105" s="44">
        <v>3.35</v>
      </c>
      <c r="L105" s="44">
        <v>3.35</v>
      </c>
      <c r="M105" s="44">
        <v>3.35</v>
      </c>
      <c r="N105" s="44">
        <v>3.35</v>
      </c>
      <c r="O105" s="44">
        <v>3.35</v>
      </c>
      <c r="P105" s="44">
        <v>3.35</v>
      </c>
      <c r="Q105" s="44">
        <v>3.35</v>
      </c>
      <c r="R105" s="44">
        <v>3.35</v>
      </c>
      <c r="S105" s="44">
        <v>3.35</v>
      </c>
      <c r="T105" s="44">
        <v>3.35</v>
      </c>
      <c r="U105" s="44">
        <v>3.35</v>
      </c>
      <c r="V105" s="44">
        <v>3.35</v>
      </c>
      <c r="W105" s="44">
        <v>3.35</v>
      </c>
      <c r="X105" s="44">
        <v>3.35</v>
      </c>
      <c r="Y105" s="44">
        <v>3.35</v>
      </c>
      <c r="Z105" s="44">
        <v>3.35</v>
      </c>
      <c r="AA105" s="44">
        <v>3.35</v>
      </c>
    </row>
    <row r="106" spans="1:27" ht="12.75" customHeight="1" outlineLevel="1" x14ac:dyDescent="0.2">
      <c r="A106" s="99" t="s">
        <v>2513</v>
      </c>
      <c r="B106" s="63" t="s">
        <v>81</v>
      </c>
      <c r="C106" s="43" t="s">
        <v>79</v>
      </c>
      <c r="D106" s="44">
        <f>$D$11</f>
        <v>330.69</v>
      </c>
      <c r="E106" s="44">
        <f t="shared" ref="E106:AA106" si="59">$D$11</f>
        <v>330.69</v>
      </c>
      <c r="F106" s="44">
        <f t="shared" si="59"/>
        <v>330.69</v>
      </c>
      <c r="G106" s="44">
        <f t="shared" si="59"/>
        <v>330.69</v>
      </c>
      <c r="H106" s="44">
        <f t="shared" si="59"/>
        <v>330.69</v>
      </c>
      <c r="I106" s="44">
        <f t="shared" si="59"/>
        <v>330.69</v>
      </c>
      <c r="J106" s="44">
        <f t="shared" si="59"/>
        <v>330.69</v>
      </c>
      <c r="K106" s="44">
        <f t="shared" si="59"/>
        <v>330.69</v>
      </c>
      <c r="L106" s="44">
        <f t="shared" si="59"/>
        <v>330.69</v>
      </c>
      <c r="M106" s="44">
        <f t="shared" si="59"/>
        <v>330.69</v>
      </c>
      <c r="N106" s="44">
        <f t="shared" si="59"/>
        <v>330.69</v>
      </c>
      <c r="O106" s="44">
        <f t="shared" si="59"/>
        <v>330.69</v>
      </c>
      <c r="P106" s="44">
        <f t="shared" si="59"/>
        <v>330.69</v>
      </c>
      <c r="Q106" s="44">
        <f t="shared" si="59"/>
        <v>330.69</v>
      </c>
      <c r="R106" s="44">
        <f t="shared" si="59"/>
        <v>330.69</v>
      </c>
      <c r="S106" s="44">
        <f t="shared" si="59"/>
        <v>330.69</v>
      </c>
      <c r="T106" s="44">
        <f t="shared" si="59"/>
        <v>330.69</v>
      </c>
      <c r="U106" s="44">
        <f t="shared" si="59"/>
        <v>330.69</v>
      </c>
      <c r="V106" s="44">
        <f t="shared" si="59"/>
        <v>330.69</v>
      </c>
      <c r="W106" s="44">
        <f t="shared" si="59"/>
        <v>330.69</v>
      </c>
      <c r="X106" s="44">
        <f t="shared" si="59"/>
        <v>330.69</v>
      </c>
      <c r="Y106" s="44">
        <f t="shared" si="59"/>
        <v>330.69</v>
      </c>
      <c r="Z106" s="44">
        <f t="shared" si="59"/>
        <v>330.69</v>
      </c>
      <c r="AA106" s="44">
        <f t="shared" si="59"/>
        <v>330.69</v>
      </c>
    </row>
    <row r="107" spans="1:27" ht="12.75" customHeight="1" x14ac:dyDescent="0.2">
      <c r="A107" s="98" t="s">
        <v>2514</v>
      </c>
      <c r="B107" s="28" t="str">
        <f>"21"&amp;"."&amp;$B$801&amp;"."&amp;$B$802</f>
        <v>21.12.2023</v>
      </c>
      <c r="C107" s="90" t="s">
        <v>76</v>
      </c>
      <c r="D107" s="91">
        <f>ROUND(((D108+D109+D111+D110)/1000),5)</f>
        <v>1.63384</v>
      </c>
      <c r="E107" s="91">
        <f>ROUND(((E108+E109+E111+E110)/1000),5)</f>
        <v>1.5852599999999999</v>
      </c>
      <c r="F107" s="91">
        <f>ROUND(((F108+F109+F111+F110)/1000),5)</f>
        <v>1.5696600000000001</v>
      </c>
      <c r="G107" s="91">
        <f t="shared" ref="G107:AA107" si="60">ROUND(((G108+G109+G111+G110)/1000),5)</f>
        <v>1.5782400000000001</v>
      </c>
      <c r="H107" s="91">
        <f t="shared" si="60"/>
        <v>1.6230800000000001</v>
      </c>
      <c r="I107" s="91">
        <f t="shared" si="60"/>
        <v>1.7132400000000001</v>
      </c>
      <c r="J107" s="91">
        <f t="shared" si="60"/>
        <v>1.8608899999999999</v>
      </c>
      <c r="K107" s="91">
        <f t="shared" si="60"/>
        <v>2.1728499999999999</v>
      </c>
      <c r="L107" s="91">
        <f t="shared" si="60"/>
        <v>2.3311299999999999</v>
      </c>
      <c r="M107" s="91">
        <f t="shared" si="60"/>
        <v>2.3266399999999998</v>
      </c>
      <c r="N107" s="91">
        <f t="shared" si="60"/>
        <v>2.3492999999999999</v>
      </c>
      <c r="O107" s="91">
        <f t="shared" si="60"/>
        <v>2.4359999999999999</v>
      </c>
      <c r="P107" s="91">
        <f t="shared" si="60"/>
        <v>2.4033799999999998</v>
      </c>
      <c r="Q107" s="91">
        <f t="shared" si="60"/>
        <v>2.4378799999999998</v>
      </c>
      <c r="R107" s="91">
        <f t="shared" si="60"/>
        <v>2.4228399999999999</v>
      </c>
      <c r="S107" s="91">
        <f t="shared" si="60"/>
        <v>2.37812</v>
      </c>
      <c r="T107" s="91">
        <f t="shared" si="60"/>
        <v>2.39242</v>
      </c>
      <c r="U107" s="91">
        <f t="shared" si="60"/>
        <v>2.3809300000000002</v>
      </c>
      <c r="V107" s="91">
        <f t="shared" si="60"/>
        <v>2.3713099999999998</v>
      </c>
      <c r="W107" s="91">
        <f t="shared" si="60"/>
        <v>2.3760699999999999</v>
      </c>
      <c r="X107" s="91">
        <f t="shared" si="60"/>
        <v>2.2761999999999998</v>
      </c>
      <c r="Y107" s="91">
        <f t="shared" si="60"/>
        <v>2.0840100000000001</v>
      </c>
      <c r="Z107" s="91">
        <f t="shared" si="60"/>
        <v>1.89459</v>
      </c>
      <c r="AA107" s="91">
        <f t="shared" si="60"/>
        <v>1.6667400000000001</v>
      </c>
    </row>
    <row r="108" spans="1:27" ht="12.75" customHeight="1" outlineLevel="1" x14ac:dyDescent="0.2">
      <c r="A108" s="99" t="s">
        <v>2515</v>
      </c>
      <c r="B108" s="63" t="s">
        <v>238</v>
      </c>
      <c r="C108" s="43" t="s">
        <v>79</v>
      </c>
      <c r="D108" s="44">
        <v>1233.6199999999999</v>
      </c>
      <c r="E108" s="44">
        <v>1185.04</v>
      </c>
      <c r="F108" s="44">
        <v>1169.44</v>
      </c>
      <c r="G108" s="44">
        <v>1178.02</v>
      </c>
      <c r="H108" s="44">
        <v>1222.8599999999999</v>
      </c>
      <c r="I108" s="44">
        <v>1313.02</v>
      </c>
      <c r="J108" s="44">
        <v>1460.67</v>
      </c>
      <c r="K108" s="44">
        <v>1772.63</v>
      </c>
      <c r="L108" s="44">
        <v>1930.91</v>
      </c>
      <c r="M108" s="44">
        <v>1926.42</v>
      </c>
      <c r="N108" s="44">
        <v>1949.08</v>
      </c>
      <c r="O108" s="44">
        <v>2035.78</v>
      </c>
      <c r="P108" s="44">
        <v>2003.16</v>
      </c>
      <c r="Q108" s="44">
        <v>2037.66</v>
      </c>
      <c r="R108" s="44">
        <v>2022.62</v>
      </c>
      <c r="S108" s="44">
        <v>1977.9</v>
      </c>
      <c r="T108" s="44">
        <v>1992.2</v>
      </c>
      <c r="U108" s="44">
        <v>1980.71</v>
      </c>
      <c r="V108" s="44">
        <v>1971.09</v>
      </c>
      <c r="W108" s="44">
        <v>1975.85</v>
      </c>
      <c r="X108" s="44">
        <v>1875.98</v>
      </c>
      <c r="Y108" s="44">
        <v>1683.79</v>
      </c>
      <c r="Z108" s="44">
        <v>1494.37</v>
      </c>
      <c r="AA108" s="44">
        <v>1266.52</v>
      </c>
    </row>
    <row r="109" spans="1:27" ht="12.75" customHeight="1" outlineLevel="1" x14ac:dyDescent="0.2">
      <c r="A109" s="99" t="s">
        <v>2516</v>
      </c>
      <c r="B109" s="63" t="s">
        <v>90</v>
      </c>
      <c r="C109" s="43" t="s">
        <v>79</v>
      </c>
      <c r="D109" s="44">
        <f t="shared" ref="D109:AA109" si="61">$D$9</f>
        <v>66.180000000000007</v>
      </c>
      <c r="E109" s="44">
        <f t="shared" si="61"/>
        <v>66.180000000000007</v>
      </c>
      <c r="F109" s="44">
        <f t="shared" si="61"/>
        <v>66.180000000000007</v>
      </c>
      <c r="G109" s="44">
        <f t="shared" si="61"/>
        <v>66.180000000000007</v>
      </c>
      <c r="H109" s="44">
        <f t="shared" si="61"/>
        <v>66.180000000000007</v>
      </c>
      <c r="I109" s="44">
        <f t="shared" si="61"/>
        <v>66.180000000000007</v>
      </c>
      <c r="J109" s="44">
        <f t="shared" si="61"/>
        <v>66.180000000000007</v>
      </c>
      <c r="K109" s="44">
        <f t="shared" si="61"/>
        <v>66.180000000000007</v>
      </c>
      <c r="L109" s="44">
        <f t="shared" si="61"/>
        <v>66.180000000000007</v>
      </c>
      <c r="M109" s="44">
        <f t="shared" si="61"/>
        <v>66.180000000000007</v>
      </c>
      <c r="N109" s="44">
        <f t="shared" si="61"/>
        <v>66.180000000000007</v>
      </c>
      <c r="O109" s="44">
        <f t="shared" si="61"/>
        <v>66.180000000000007</v>
      </c>
      <c r="P109" s="44">
        <f t="shared" si="61"/>
        <v>66.180000000000007</v>
      </c>
      <c r="Q109" s="44">
        <f t="shared" si="61"/>
        <v>66.180000000000007</v>
      </c>
      <c r="R109" s="44">
        <f t="shared" si="61"/>
        <v>66.180000000000007</v>
      </c>
      <c r="S109" s="44">
        <f t="shared" si="61"/>
        <v>66.180000000000007</v>
      </c>
      <c r="T109" s="44">
        <f t="shared" si="61"/>
        <v>66.180000000000007</v>
      </c>
      <c r="U109" s="44">
        <f t="shared" si="61"/>
        <v>66.180000000000007</v>
      </c>
      <c r="V109" s="44">
        <f t="shared" si="61"/>
        <v>66.180000000000007</v>
      </c>
      <c r="W109" s="44">
        <f t="shared" si="61"/>
        <v>66.180000000000007</v>
      </c>
      <c r="X109" s="44">
        <f t="shared" si="61"/>
        <v>66.180000000000007</v>
      </c>
      <c r="Y109" s="44">
        <f t="shared" si="61"/>
        <v>66.180000000000007</v>
      </c>
      <c r="Z109" s="44">
        <f t="shared" si="61"/>
        <v>66.180000000000007</v>
      </c>
      <c r="AA109" s="44">
        <f t="shared" si="61"/>
        <v>66.180000000000007</v>
      </c>
    </row>
    <row r="110" spans="1:27" ht="12.75" customHeight="1" outlineLevel="1" x14ac:dyDescent="0.2">
      <c r="A110" s="99" t="s">
        <v>2517</v>
      </c>
      <c r="B110" s="63" t="s">
        <v>83</v>
      </c>
      <c r="C110" s="43" t="s">
        <v>79</v>
      </c>
      <c r="D110" s="44">
        <v>3.35</v>
      </c>
      <c r="E110" s="44">
        <v>3.35</v>
      </c>
      <c r="F110" s="44">
        <v>3.35</v>
      </c>
      <c r="G110" s="44">
        <v>3.35</v>
      </c>
      <c r="H110" s="44">
        <v>3.35</v>
      </c>
      <c r="I110" s="44">
        <v>3.35</v>
      </c>
      <c r="J110" s="44">
        <v>3.35</v>
      </c>
      <c r="K110" s="44">
        <v>3.35</v>
      </c>
      <c r="L110" s="44">
        <v>3.35</v>
      </c>
      <c r="M110" s="44">
        <v>3.35</v>
      </c>
      <c r="N110" s="44">
        <v>3.35</v>
      </c>
      <c r="O110" s="44">
        <v>3.35</v>
      </c>
      <c r="P110" s="44">
        <v>3.35</v>
      </c>
      <c r="Q110" s="44">
        <v>3.35</v>
      </c>
      <c r="R110" s="44">
        <v>3.35</v>
      </c>
      <c r="S110" s="44">
        <v>3.35</v>
      </c>
      <c r="T110" s="44">
        <v>3.35</v>
      </c>
      <c r="U110" s="44">
        <v>3.35</v>
      </c>
      <c r="V110" s="44">
        <v>3.35</v>
      </c>
      <c r="W110" s="44">
        <v>3.35</v>
      </c>
      <c r="X110" s="44">
        <v>3.35</v>
      </c>
      <c r="Y110" s="44">
        <v>3.35</v>
      </c>
      <c r="Z110" s="44">
        <v>3.35</v>
      </c>
      <c r="AA110" s="44">
        <v>3.35</v>
      </c>
    </row>
    <row r="111" spans="1:27" ht="12.75" customHeight="1" outlineLevel="1" x14ac:dyDescent="0.2">
      <c r="A111" s="99" t="s">
        <v>2518</v>
      </c>
      <c r="B111" s="63" t="s">
        <v>81</v>
      </c>
      <c r="C111" s="43" t="s">
        <v>79</v>
      </c>
      <c r="D111" s="44">
        <f>$D$11</f>
        <v>330.69</v>
      </c>
      <c r="E111" s="44">
        <f t="shared" ref="E111:AA111" si="62">$D$11</f>
        <v>330.69</v>
      </c>
      <c r="F111" s="44">
        <f t="shared" si="62"/>
        <v>330.69</v>
      </c>
      <c r="G111" s="44">
        <f t="shared" si="62"/>
        <v>330.69</v>
      </c>
      <c r="H111" s="44">
        <f t="shared" si="62"/>
        <v>330.69</v>
      </c>
      <c r="I111" s="44">
        <f t="shared" si="62"/>
        <v>330.69</v>
      </c>
      <c r="J111" s="44">
        <f t="shared" si="62"/>
        <v>330.69</v>
      </c>
      <c r="K111" s="44">
        <f t="shared" si="62"/>
        <v>330.69</v>
      </c>
      <c r="L111" s="44">
        <f t="shared" si="62"/>
        <v>330.69</v>
      </c>
      <c r="M111" s="44">
        <f t="shared" si="62"/>
        <v>330.69</v>
      </c>
      <c r="N111" s="44">
        <f t="shared" si="62"/>
        <v>330.69</v>
      </c>
      <c r="O111" s="44">
        <f t="shared" si="62"/>
        <v>330.69</v>
      </c>
      <c r="P111" s="44">
        <f t="shared" si="62"/>
        <v>330.69</v>
      </c>
      <c r="Q111" s="44">
        <f t="shared" si="62"/>
        <v>330.69</v>
      </c>
      <c r="R111" s="44">
        <f t="shared" si="62"/>
        <v>330.69</v>
      </c>
      <c r="S111" s="44">
        <f t="shared" si="62"/>
        <v>330.69</v>
      </c>
      <c r="T111" s="44">
        <f t="shared" si="62"/>
        <v>330.69</v>
      </c>
      <c r="U111" s="44">
        <f t="shared" si="62"/>
        <v>330.69</v>
      </c>
      <c r="V111" s="44">
        <f t="shared" si="62"/>
        <v>330.69</v>
      </c>
      <c r="W111" s="44">
        <f t="shared" si="62"/>
        <v>330.69</v>
      </c>
      <c r="X111" s="44">
        <f t="shared" si="62"/>
        <v>330.69</v>
      </c>
      <c r="Y111" s="44">
        <f t="shared" si="62"/>
        <v>330.69</v>
      </c>
      <c r="Z111" s="44">
        <f t="shared" si="62"/>
        <v>330.69</v>
      </c>
      <c r="AA111" s="44">
        <f t="shared" si="62"/>
        <v>330.69</v>
      </c>
    </row>
    <row r="112" spans="1:27" ht="12.75" customHeight="1" x14ac:dyDescent="0.2">
      <c r="A112" s="98" t="s">
        <v>2519</v>
      </c>
      <c r="B112" s="28" t="str">
        <f>"22"&amp;"."&amp;$B$801&amp;"."&amp;$B$802</f>
        <v>22.12.2023</v>
      </c>
      <c r="C112" s="90" t="s">
        <v>76</v>
      </c>
      <c r="D112" s="91">
        <f>ROUND(((D113+D114+D116+D115)/1000),5)</f>
        <v>1.63506</v>
      </c>
      <c r="E112" s="91">
        <f>ROUND(((E113+E114+E116+E115)/1000),5)</f>
        <v>1.5760799999999999</v>
      </c>
      <c r="F112" s="91">
        <f>ROUND(((F113+F114+F116+F115)/1000),5)</f>
        <v>1.5363500000000001</v>
      </c>
      <c r="G112" s="91">
        <f t="shared" ref="G112:AA112" si="63">ROUND(((G113+G114+G116+G115)/1000),5)</f>
        <v>1.5716399999999999</v>
      </c>
      <c r="H112" s="91">
        <f t="shared" si="63"/>
        <v>1.60727</v>
      </c>
      <c r="I112" s="91">
        <f t="shared" si="63"/>
        <v>1.68011</v>
      </c>
      <c r="J112" s="91">
        <f t="shared" si="63"/>
        <v>1.86954</v>
      </c>
      <c r="K112" s="91">
        <f t="shared" si="63"/>
        <v>2.2366199999999998</v>
      </c>
      <c r="L112" s="91">
        <f t="shared" si="63"/>
        <v>2.3774199999999999</v>
      </c>
      <c r="M112" s="91">
        <f t="shared" si="63"/>
        <v>2.4527800000000002</v>
      </c>
      <c r="N112" s="91">
        <f t="shared" si="63"/>
        <v>2.4689999999999999</v>
      </c>
      <c r="O112" s="91">
        <f t="shared" si="63"/>
        <v>2.4933299999999998</v>
      </c>
      <c r="P112" s="91">
        <f t="shared" si="63"/>
        <v>2.4764300000000001</v>
      </c>
      <c r="Q112" s="91">
        <f t="shared" si="63"/>
        <v>2.4936500000000001</v>
      </c>
      <c r="R112" s="91">
        <f t="shared" si="63"/>
        <v>2.48671</v>
      </c>
      <c r="S112" s="91">
        <f t="shared" si="63"/>
        <v>2.4501900000000001</v>
      </c>
      <c r="T112" s="91">
        <f t="shared" si="63"/>
        <v>2.4634399999999999</v>
      </c>
      <c r="U112" s="91">
        <f t="shared" si="63"/>
        <v>2.4789300000000001</v>
      </c>
      <c r="V112" s="91">
        <f t="shared" si="63"/>
        <v>2.4581900000000001</v>
      </c>
      <c r="W112" s="91">
        <f t="shared" si="63"/>
        <v>2.4557500000000001</v>
      </c>
      <c r="X112" s="91">
        <f t="shared" si="63"/>
        <v>2.3507799999999999</v>
      </c>
      <c r="Y112" s="91">
        <f t="shared" si="63"/>
        <v>2.27237</v>
      </c>
      <c r="Z112" s="91">
        <f t="shared" si="63"/>
        <v>1.99657</v>
      </c>
      <c r="AA112" s="91">
        <f t="shared" si="63"/>
        <v>1.7302900000000001</v>
      </c>
    </row>
    <row r="113" spans="1:27" ht="12.75" customHeight="1" outlineLevel="1" x14ac:dyDescent="0.2">
      <c r="A113" s="99" t="s">
        <v>2520</v>
      </c>
      <c r="B113" s="63" t="s">
        <v>238</v>
      </c>
      <c r="C113" s="43" t="s">
        <v>79</v>
      </c>
      <c r="D113" s="44">
        <v>1234.8399999999999</v>
      </c>
      <c r="E113" s="44">
        <v>1175.8599999999999</v>
      </c>
      <c r="F113" s="44">
        <v>1136.1300000000001</v>
      </c>
      <c r="G113" s="44">
        <v>1171.42</v>
      </c>
      <c r="H113" s="44">
        <v>1207.05</v>
      </c>
      <c r="I113" s="44">
        <v>1279.8900000000001</v>
      </c>
      <c r="J113" s="44">
        <v>1469.32</v>
      </c>
      <c r="K113" s="44">
        <v>1836.4</v>
      </c>
      <c r="L113" s="44">
        <v>1977.2</v>
      </c>
      <c r="M113" s="44">
        <v>2052.56</v>
      </c>
      <c r="N113" s="44">
        <v>2068.7800000000002</v>
      </c>
      <c r="O113" s="44">
        <v>2093.11</v>
      </c>
      <c r="P113" s="44">
        <v>2076.21</v>
      </c>
      <c r="Q113" s="44">
        <v>2093.4299999999998</v>
      </c>
      <c r="R113" s="44">
        <v>2086.4899999999998</v>
      </c>
      <c r="S113" s="44">
        <v>2049.9699999999998</v>
      </c>
      <c r="T113" s="44">
        <v>2063.2199999999998</v>
      </c>
      <c r="U113" s="44">
        <v>2078.71</v>
      </c>
      <c r="V113" s="44">
        <v>2057.9699999999998</v>
      </c>
      <c r="W113" s="44">
        <v>2055.5300000000002</v>
      </c>
      <c r="X113" s="44">
        <v>1950.56</v>
      </c>
      <c r="Y113" s="44">
        <v>1872.15</v>
      </c>
      <c r="Z113" s="44">
        <v>1596.35</v>
      </c>
      <c r="AA113" s="44">
        <v>1330.07</v>
      </c>
    </row>
    <row r="114" spans="1:27" ht="12.75" customHeight="1" outlineLevel="1" x14ac:dyDescent="0.2">
      <c r="A114" s="99" t="s">
        <v>2521</v>
      </c>
      <c r="B114" s="63" t="s">
        <v>90</v>
      </c>
      <c r="C114" s="43" t="s">
        <v>79</v>
      </c>
      <c r="D114" s="44">
        <f t="shared" ref="D114:AA114" si="64">$D$9</f>
        <v>66.180000000000007</v>
      </c>
      <c r="E114" s="44">
        <f t="shared" si="64"/>
        <v>66.180000000000007</v>
      </c>
      <c r="F114" s="44">
        <f t="shared" si="64"/>
        <v>66.180000000000007</v>
      </c>
      <c r="G114" s="44">
        <f t="shared" si="64"/>
        <v>66.180000000000007</v>
      </c>
      <c r="H114" s="44">
        <f t="shared" si="64"/>
        <v>66.180000000000007</v>
      </c>
      <c r="I114" s="44">
        <f t="shared" si="64"/>
        <v>66.180000000000007</v>
      </c>
      <c r="J114" s="44">
        <f t="shared" si="64"/>
        <v>66.180000000000007</v>
      </c>
      <c r="K114" s="44">
        <f t="shared" si="64"/>
        <v>66.180000000000007</v>
      </c>
      <c r="L114" s="44">
        <f t="shared" si="64"/>
        <v>66.180000000000007</v>
      </c>
      <c r="M114" s="44">
        <f t="shared" si="64"/>
        <v>66.180000000000007</v>
      </c>
      <c r="N114" s="44">
        <f t="shared" si="64"/>
        <v>66.180000000000007</v>
      </c>
      <c r="O114" s="44">
        <f t="shared" si="64"/>
        <v>66.180000000000007</v>
      </c>
      <c r="P114" s="44">
        <f t="shared" si="64"/>
        <v>66.180000000000007</v>
      </c>
      <c r="Q114" s="44">
        <f t="shared" si="64"/>
        <v>66.180000000000007</v>
      </c>
      <c r="R114" s="44">
        <f t="shared" si="64"/>
        <v>66.180000000000007</v>
      </c>
      <c r="S114" s="44">
        <f t="shared" si="64"/>
        <v>66.180000000000007</v>
      </c>
      <c r="T114" s="44">
        <f t="shared" si="64"/>
        <v>66.180000000000007</v>
      </c>
      <c r="U114" s="44">
        <f t="shared" si="64"/>
        <v>66.180000000000007</v>
      </c>
      <c r="V114" s="44">
        <f t="shared" si="64"/>
        <v>66.180000000000007</v>
      </c>
      <c r="W114" s="44">
        <f t="shared" si="64"/>
        <v>66.180000000000007</v>
      </c>
      <c r="X114" s="44">
        <f t="shared" si="64"/>
        <v>66.180000000000007</v>
      </c>
      <c r="Y114" s="44">
        <f t="shared" si="64"/>
        <v>66.180000000000007</v>
      </c>
      <c r="Z114" s="44">
        <f t="shared" si="64"/>
        <v>66.180000000000007</v>
      </c>
      <c r="AA114" s="44">
        <f t="shared" si="64"/>
        <v>66.180000000000007</v>
      </c>
    </row>
    <row r="115" spans="1:27" ht="12.75" customHeight="1" outlineLevel="1" x14ac:dyDescent="0.2">
      <c r="A115" s="99" t="s">
        <v>2522</v>
      </c>
      <c r="B115" s="63" t="s">
        <v>83</v>
      </c>
      <c r="C115" s="43" t="s">
        <v>79</v>
      </c>
      <c r="D115" s="44">
        <v>3.35</v>
      </c>
      <c r="E115" s="44">
        <v>3.35</v>
      </c>
      <c r="F115" s="44">
        <v>3.35</v>
      </c>
      <c r="G115" s="44">
        <v>3.35</v>
      </c>
      <c r="H115" s="44">
        <v>3.35</v>
      </c>
      <c r="I115" s="44">
        <v>3.35</v>
      </c>
      <c r="J115" s="44">
        <v>3.35</v>
      </c>
      <c r="K115" s="44">
        <v>3.35</v>
      </c>
      <c r="L115" s="44">
        <v>3.35</v>
      </c>
      <c r="M115" s="44">
        <v>3.35</v>
      </c>
      <c r="N115" s="44">
        <v>3.35</v>
      </c>
      <c r="O115" s="44">
        <v>3.35</v>
      </c>
      <c r="P115" s="44">
        <v>3.35</v>
      </c>
      <c r="Q115" s="44">
        <v>3.35</v>
      </c>
      <c r="R115" s="44">
        <v>3.35</v>
      </c>
      <c r="S115" s="44">
        <v>3.35</v>
      </c>
      <c r="T115" s="44">
        <v>3.35</v>
      </c>
      <c r="U115" s="44">
        <v>3.35</v>
      </c>
      <c r="V115" s="44">
        <v>3.35</v>
      </c>
      <c r="W115" s="44">
        <v>3.35</v>
      </c>
      <c r="X115" s="44">
        <v>3.35</v>
      </c>
      <c r="Y115" s="44">
        <v>3.35</v>
      </c>
      <c r="Z115" s="44">
        <v>3.35</v>
      </c>
      <c r="AA115" s="44">
        <v>3.35</v>
      </c>
    </row>
    <row r="116" spans="1:27" ht="12.75" customHeight="1" outlineLevel="1" x14ac:dyDescent="0.2">
      <c r="A116" s="99" t="s">
        <v>2523</v>
      </c>
      <c r="B116" s="63" t="s">
        <v>81</v>
      </c>
      <c r="C116" s="43" t="s">
        <v>79</v>
      </c>
      <c r="D116" s="44">
        <f>$D$11</f>
        <v>330.69</v>
      </c>
      <c r="E116" s="44">
        <f t="shared" ref="E116:AA116" si="65">$D$11</f>
        <v>330.69</v>
      </c>
      <c r="F116" s="44">
        <f t="shared" si="65"/>
        <v>330.69</v>
      </c>
      <c r="G116" s="44">
        <f t="shared" si="65"/>
        <v>330.69</v>
      </c>
      <c r="H116" s="44">
        <f t="shared" si="65"/>
        <v>330.69</v>
      </c>
      <c r="I116" s="44">
        <f t="shared" si="65"/>
        <v>330.69</v>
      </c>
      <c r="J116" s="44">
        <f t="shared" si="65"/>
        <v>330.69</v>
      </c>
      <c r="K116" s="44">
        <f t="shared" si="65"/>
        <v>330.69</v>
      </c>
      <c r="L116" s="44">
        <f t="shared" si="65"/>
        <v>330.69</v>
      </c>
      <c r="M116" s="44">
        <f t="shared" si="65"/>
        <v>330.69</v>
      </c>
      <c r="N116" s="44">
        <f t="shared" si="65"/>
        <v>330.69</v>
      </c>
      <c r="O116" s="44">
        <f t="shared" si="65"/>
        <v>330.69</v>
      </c>
      <c r="P116" s="44">
        <f t="shared" si="65"/>
        <v>330.69</v>
      </c>
      <c r="Q116" s="44">
        <f t="shared" si="65"/>
        <v>330.69</v>
      </c>
      <c r="R116" s="44">
        <f t="shared" si="65"/>
        <v>330.69</v>
      </c>
      <c r="S116" s="44">
        <f t="shared" si="65"/>
        <v>330.69</v>
      </c>
      <c r="T116" s="44">
        <f t="shared" si="65"/>
        <v>330.69</v>
      </c>
      <c r="U116" s="44">
        <f t="shared" si="65"/>
        <v>330.69</v>
      </c>
      <c r="V116" s="44">
        <f t="shared" si="65"/>
        <v>330.69</v>
      </c>
      <c r="W116" s="44">
        <f t="shared" si="65"/>
        <v>330.69</v>
      </c>
      <c r="X116" s="44">
        <f t="shared" si="65"/>
        <v>330.69</v>
      </c>
      <c r="Y116" s="44">
        <f t="shared" si="65"/>
        <v>330.69</v>
      </c>
      <c r="Z116" s="44">
        <f t="shared" si="65"/>
        <v>330.69</v>
      </c>
      <c r="AA116" s="44">
        <f t="shared" si="65"/>
        <v>330.69</v>
      </c>
    </row>
    <row r="117" spans="1:27" ht="12.75" customHeight="1" x14ac:dyDescent="0.2">
      <c r="A117" s="98" t="s">
        <v>2524</v>
      </c>
      <c r="B117" s="28" t="str">
        <f>"23"&amp;"."&amp;$B$801&amp;"."&amp;$B$802</f>
        <v>23.12.2023</v>
      </c>
      <c r="C117" s="90" t="s">
        <v>76</v>
      </c>
      <c r="D117" s="91">
        <f>ROUND(((D118+D119+D121+D120)/1000),5)</f>
        <v>1.6942600000000001</v>
      </c>
      <c r="E117" s="91">
        <f>ROUND(((E118+E119+E121+E120)/1000),5)</f>
        <v>1.6199600000000001</v>
      </c>
      <c r="F117" s="91">
        <f>ROUND(((F118+F119+F121+F120)/1000),5)</f>
        <v>1.5888599999999999</v>
      </c>
      <c r="G117" s="91">
        <f t="shared" ref="G117:AA117" si="66">ROUND(((G118+G119+G121+G120)/1000),5)</f>
        <v>1.5753900000000001</v>
      </c>
      <c r="H117" s="91">
        <f t="shared" si="66"/>
        <v>1.5809200000000001</v>
      </c>
      <c r="I117" s="91">
        <f t="shared" si="66"/>
        <v>1.6093500000000001</v>
      </c>
      <c r="J117" s="91">
        <f t="shared" si="66"/>
        <v>1.6446499999999999</v>
      </c>
      <c r="K117" s="91">
        <f t="shared" si="66"/>
        <v>1.8400799999999999</v>
      </c>
      <c r="L117" s="91">
        <f t="shared" si="66"/>
        <v>2.1914600000000002</v>
      </c>
      <c r="M117" s="91">
        <f t="shared" si="66"/>
        <v>2.3289499999999999</v>
      </c>
      <c r="N117" s="91">
        <f t="shared" si="66"/>
        <v>2.3810500000000001</v>
      </c>
      <c r="O117" s="91">
        <f t="shared" si="66"/>
        <v>2.3963199999999998</v>
      </c>
      <c r="P117" s="91">
        <f t="shared" si="66"/>
        <v>2.3896799999999998</v>
      </c>
      <c r="Q117" s="91">
        <f t="shared" si="66"/>
        <v>2.3893200000000001</v>
      </c>
      <c r="R117" s="91">
        <f t="shared" si="66"/>
        <v>2.3751699999999998</v>
      </c>
      <c r="S117" s="91">
        <f t="shared" si="66"/>
        <v>2.3633500000000001</v>
      </c>
      <c r="T117" s="91">
        <f t="shared" si="66"/>
        <v>2.3940600000000001</v>
      </c>
      <c r="U117" s="91">
        <f t="shared" si="66"/>
        <v>2.4116300000000002</v>
      </c>
      <c r="V117" s="91">
        <f t="shared" si="66"/>
        <v>2.37338</v>
      </c>
      <c r="W117" s="91">
        <f t="shared" si="66"/>
        <v>2.31352</v>
      </c>
      <c r="X117" s="91">
        <f t="shared" si="66"/>
        <v>2.2739699999999998</v>
      </c>
      <c r="Y117" s="91">
        <f t="shared" si="66"/>
        <v>2.0932200000000001</v>
      </c>
      <c r="Z117" s="91">
        <f t="shared" si="66"/>
        <v>1.8985399999999999</v>
      </c>
      <c r="AA117" s="91">
        <f t="shared" si="66"/>
        <v>1.69048</v>
      </c>
    </row>
    <row r="118" spans="1:27" ht="12.75" customHeight="1" outlineLevel="1" x14ac:dyDescent="0.2">
      <c r="A118" s="99" t="s">
        <v>2525</v>
      </c>
      <c r="B118" s="63" t="s">
        <v>238</v>
      </c>
      <c r="C118" s="43" t="s">
        <v>79</v>
      </c>
      <c r="D118" s="44">
        <v>1294.04</v>
      </c>
      <c r="E118" s="44">
        <v>1219.74</v>
      </c>
      <c r="F118" s="44">
        <v>1188.6400000000001</v>
      </c>
      <c r="G118" s="44">
        <v>1175.17</v>
      </c>
      <c r="H118" s="44">
        <v>1180.7</v>
      </c>
      <c r="I118" s="44">
        <v>1209.1300000000001</v>
      </c>
      <c r="J118" s="44">
        <v>1244.43</v>
      </c>
      <c r="K118" s="44">
        <v>1439.86</v>
      </c>
      <c r="L118" s="44">
        <v>1791.24</v>
      </c>
      <c r="M118" s="44">
        <v>1928.73</v>
      </c>
      <c r="N118" s="44">
        <v>1980.83</v>
      </c>
      <c r="O118" s="44">
        <v>1996.1</v>
      </c>
      <c r="P118" s="44">
        <v>1989.46</v>
      </c>
      <c r="Q118" s="44">
        <v>1989.1</v>
      </c>
      <c r="R118" s="44">
        <v>1974.95</v>
      </c>
      <c r="S118" s="44">
        <v>1963.13</v>
      </c>
      <c r="T118" s="44">
        <v>1993.84</v>
      </c>
      <c r="U118" s="44">
        <v>2011.41</v>
      </c>
      <c r="V118" s="44">
        <v>1973.16</v>
      </c>
      <c r="W118" s="44">
        <v>1913.3</v>
      </c>
      <c r="X118" s="44">
        <v>1873.75</v>
      </c>
      <c r="Y118" s="44">
        <v>1693</v>
      </c>
      <c r="Z118" s="44">
        <v>1498.32</v>
      </c>
      <c r="AA118" s="44">
        <v>1290.26</v>
      </c>
    </row>
    <row r="119" spans="1:27" ht="12.75" customHeight="1" outlineLevel="1" x14ac:dyDescent="0.2">
      <c r="A119" s="99" t="s">
        <v>2526</v>
      </c>
      <c r="B119" s="63" t="s">
        <v>90</v>
      </c>
      <c r="C119" s="43" t="s">
        <v>79</v>
      </c>
      <c r="D119" s="44">
        <f t="shared" ref="D119:AA119" si="67">$D$9</f>
        <v>66.180000000000007</v>
      </c>
      <c r="E119" s="44">
        <f t="shared" si="67"/>
        <v>66.180000000000007</v>
      </c>
      <c r="F119" s="44">
        <f t="shared" si="67"/>
        <v>66.180000000000007</v>
      </c>
      <c r="G119" s="44">
        <f t="shared" si="67"/>
        <v>66.180000000000007</v>
      </c>
      <c r="H119" s="44">
        <f t="shared" si="67"/>
        <v>66.180000000000007</v>
      </c>
      <c r="I119" s="44">
        <f t="shared" si="67"/>
        <v>66.180000000000007</v>
      </c>
      <c r="J119" s="44">
        <f t="shared" si="67"/>
        <v>66.180000000000007</v>
      </c>
      <c r="K119" s="44">
        <f t="shared" si="67"/>
        <v>66.180000000000007</v>
      </c>
      <c r="L119" s="44">
        <f t="shared" si="67"/>
        <v>66.180000000000007</v>
      </c>
      <c r="M119" s="44">
        <f t="shared" si="67"/>
        <v>66.180000000000007</v>
      </c>
      <c r="N119" s="44">
        <f t="shared" si="67"/>
        <v>66.180000000000007</v>
      </c>
      <c r="O119" s="44">
        <f t="shared" si="67"/>
        <v>66.180000000000007</v>
      </c>
      <c r="P119" s="44">
        <f t="shared" si="67"/>
        <v>66.180000000000007</v>
      </c>
      <c r="Q119" s="44">
        <f t="shared" si="67"/>
        <v>66.180000000000007</v>
      </c>
      <c r="R119" s="44">
        <f t="shared" si="67"/>
        <v>66.180000000000007</v>
      </c>
      <c r="S119" s="44">
        <f t="shared" si="67"/>
        <v>66.180000000000007</v>
      </c>
      <c r="T119" s="44">
        <f t="shared" si="67"/>
        <v>66.180000000000007</v>
      </c>
      <c r="U119" s="44">
        <f t="shared" si="67"/>
        <v>66.180000000000007</v>
      </c>
      <c r="V119" s="44">
        <f t="shared" si="67"/>
        <v>66.180000000000007</v>
      </c>
      <c r="W119" s="44">
        <f t="shared" si="67"/>
        <v>66.180000000000007</v>
      </c>
      <c r="X119" s="44">
        <f t="shared" si="67"/>
        <v>66.180000000000007</v>
      </c>
      <c r="Y119" s="44">
        <f t="shared" si="67"/>
        <v>66.180000000000007</v>
      </c>
      <c r="Z119" s="44">
        <f t="shared" si="67"/>
        <v>66.180000000000007</v>
      </c>
      <c r="AA119" s="44">
        <f t="shared" si="67"/>
        <v>66.180000000000007</v>
      </c>
    </row>
    <row r="120" spans="1:27" ht="12.75" customHeight="1" outlineLevel="1" x14ac:dyDescent="0.2">
      <c r="A120" s="99" t="s">
        <v>2527</v>
      </c>
      <c r="B120" s="63" t="s">
        <v>83</v>
      </c>
      <c r="C120" s="43" t="s">
        <v>79</v>
      </c>
      <c r="D120" s="44">
        <v>3.35</v>
      </c>
      <c r="E120" s="44">
        <v>3.35</v>
      </c>
      <c r="F120" s="44">
        <v>3.35</v>
      </c>
      <c r="G120" s="44">
        <v>3.35</v>
      </c>
      <c r="H120" s="44">
        <v>3.35</v>
      </c>
      <c r="I120" s="44">
        <v>3.35</v>
      </c>
      <c r="J120" s="44">
        <v>3.35</v>
      </c>
      <c r="K120" s="44">
        <v>3.35</v>
      </c>
      <c r="L120" s="44">
        <v>3.35</v>
      </c>
      <c r="M120" s="44">
        <v>3.35</v>
      </c>
      <c r="N120" s="44">
        <v>3.35</v>
      </c>
      <c r="O120" s="44">
        <v>3.35</v>
      </c>
      <c r="P120" s="44">
        <v>3.35</v>
      </c>
      <c r="Q120" s="44">
        <v>3.35</v>
      </c>
      <c r="R120" s="44">
        <v>3.35</v>
      </c>
      <c r="S120" s="44">
        <v>3.35</v>
      </c>
      <c r="T120" s="44">
        <v>3.35</v>
      </c>
      <c r="U120" s="44">
        <v>3.35</v>
      </c>
      <c r="V120" s="44">
        <v>3.35</v>
      </c>
      <c r="W120" s="44">
        <v>3.35</v>
      </c>
      <c r="X120" s="44">
        <v>3.35</v>
      </c>
      <c r="Y120" s="44">
        <v>3.35</v>
      </c>
      <c r="Z120" s="44">
        <v>3.35</v>
      </c>
      <c r="AA120" s="44">
        <v>3.35</v>
      </c>
    </row>
    <row r="121" spans="1:27" ht="12.75" customHeight="1" outlineLevel="1" x14ac:dyDescent="0.2">
      <c r="A121" s="99" t="s">
        <v>2528</v>
      </c>
      <c r="B121" s="63" t="s">
        <v>81</v>
      </c>
      <c r="C121" s="43" t="s">
        <v>79</v>
      </c>
      <c r="D121" s="44">
        <f>$D$11</f>
        <v>330.69</v>
      </c>
      <c r="E121" s="44">
        <f t="shared" ref="E121:AA121" si="68">$D$11</f>
        <v>330.69</v>
      </c>
      <c r="F121" s="44">
        <f t="shared" si="68"/>
        <v>330.69</v>
      </c>
      <c r="G121" s="44">
        <f t="shared" si="68"/>
        <v>330.69</v>
      </c>
      <c r="H121" s="44">
        <f t="shared" si="68"/>
        <v>330.69</v>
      </c>
      <c r="I121" s="44">
        <f t="shared" si="68"/>
        <v>330.69</v>
      </c>
      <c r="J121" s="44">
        <f t="shared" si="68"/>
        <v>330.69</v>
      </c>
      <c r="K121" s="44">
        <f t="shared" si="68"/>
        <v>330.69</v>
      </c>
      <c r="L121" s="44">
        <f t="shared" si="68"/>
        <v>330.69</v>
      </c>
      <c r="M121" s="44">
        <f t="shared" si="68"/>
        <v>330.69</v>
      </c>
      <c r="N121" s="44">
        <f t="shared" si="68"/>
        <v>330.69</v>
      </c>
      <c r="O121" s="44">
        <f t="shared" si="68"/>
        <v>330.69</v>
      </c>
      <c r="P121" s="44">
        <f t="shared" si="68"/>
        <v>330.69</v>
      </c>
      <c r="Q121" s="44">
        <f t="shared" si="68"/>
        <v>330.69</v>
      </c>
      <c r="R121" s="44">
        <f t="shared" si="68"/>
        <v>330.69</v>
      </c>
      <c r="S121" s="44">
        <f t="shared" si="68"/>
        <v>330.69</v>
      </c>
      <c r="T121" s="44">
        <f t="shared" si="68"/>
        <v>330.69</v>
      </c>
      <c r="U121" s="44">
        <f t="shared" si="68"/>
        <v>330.69</v>
      </c>
      <c r="V121" s="44">
        <f t="shared" si="68"/>
        <v>330.69</v>
      </c>
      <c r="W121" s="44">
        <f t="shared" si="68"/>
        <v>330.69</v>
      </c>
      <c r="X121" s="44">
        <f t="shared" si="68"/>
        <v>330.69</v>
      </c>
      <c r="Y121" s="44">
        <f t="shared" si="68"/>
        <v>330.69</v>
      </c>
      <c r="Z121" s="44">
        <f t="shared" si="68"/>
        <v>330.69</v>
      </c>
      <c r="AA121" s="44">
        <f t="shared" si="68"/>
        <v>330.69</v>
      </c>
    </row>
    <row r="122" spans="1:27" ht="12.75" customHeight="1" x14ac:dyDescent="0.2">
      <c r="A122" s="98" t="s">
        <v>2529</v>
      </c>
      <c r="B122" s="28" t="str">
        <f>"24"&amp;"."&amp;$B$801&amp;"."&amp;$B$802</f>
        <v>24.12.2023</v>
      </c>
      <c r="C122" s="90" t="s">
        <v>76</v>
      </c>
      <c r="D122" s="91">
        <f>ROUND(((D123+D124+D126+D125)/1000),5)</f>
        <v>1.6558900000000001</v>
      </c>
      <c r="E122" s="91">
        <f>ROUND(((E123+E124+E126+E125)/1000),5)</f>
        <v>1.6005499999999999</v>
      </c>
      <c r="F122" s="91">
        <f>ROUND(((F123+F124+F126+F125)/1000),5)</f>
        <v>1.5721000000000001</v>
      </c>
      <c r="G122" s="91">
        <f t="shared" ref="G122:AA122" si="69">ROUND(((G123+G124+G126+G125)/1000),5)</f>
        <v>1.52088</v>
      </c>
      <c r="H122" s="91">
        <f t="shared" si="69"/>
        <v>1.53081</v>
      </c>
      <c r="I122" s="91">
        <f t="shared" si="69"/>
        <v>1.5631999999999999</v>
      </c>
      <c r="J122" s="91">
        <f t="shared" si="69"/>
        <v>1.5855699999999999</v>
      </c>
      <c r="K122" s="91">
        <f t="shared" si="69"/>
        <v>1.7003900000000001</v>
      </c>
      <c r="L122" s="91">
        <f t="shared" si="69"/>
        <v>1.89516</v>
      </c>
      <c r="M122" s="91">
        <f t="shared" si="69"/>
        <v>2.15577</v>
      </c>
      <c r="N122" s="91">
        <f t="shared" si="69"/>
        <v>2.2703899999999999</v>
      </c>
      <c r="O122" s="91">
        <f t="shared" si="69"/>
        <v>2.2892100000000002</v>
      </c>
      <c r="P122" s="91">
        <f t="shared" si="69"/>
        <v>2.2992900000000001</v>
      </c>
      <c r="Q122" s="91">
        <f t="shared" si="69"/>
        <v>2.3041700000000001</v>
      </c>
      <c r="R122" s="91">
        <f t="shared" si="69"/>
        <v>2.2940700000000001</v>
      </c>
      <c r="S122" s="91">
        <f t="shared" si="69"/>
        <v>2.2935300000000001</v>
      </c>
      <c r="T122" s="91">
        <f t="shared" si="69"/>
        <v>2.3371300000000002</v>
      </c>
      <c r="U122" s="91">
        <f t="shared" si="69"/>
        <v>2.3583500000000002</v>
      </c>
      <c r="V122" s="91">
        <f t="shared" si="69"/>
        <v>2.3324099999999999</v>
      </c>
      <c r="W122" s="91">
        <f t="shared" si="69"/>
        <v>2.3082400000000001</v>
      </c>
      <c r="X122" s="91">
        <f t="shared" si="69"/>
        <v>2.28349</v>
      </c>
      <c r="Y122" s="91">
        <f t="shared" si="69"/>
        <v>2.0642499999999999</v>
      </c>
      <c r="Z122" s="91">
        <f t="shared" si="69"/>
        <v>1.84799</v>
      </c>
      <c r="AA122" s="91">
        <f t="shared" si="69"/>
        <v>1.6154500000000001</v>
      </c>
    </row>
    <row r="123" spans="1:27" ht="12.75" customHeight="1" outlineLevel="1" x14ac:dyDescent="0.2">
      <c r="A123" s="99" t="s">
        <v>2530</v>
      </c>
      <c r="B123" s="63" t="s">
        <v>238</v>
      </c>
      <c r="C123" s="43" t="s">
        <v>79</v>
      </c>
      <c r="D123" s="44">
        <v>1255.67</v>
      </c>
      <c r="E123" s="44">
        <v>1200.33</v>
      </c>
      <c r="F123" s="44">
        <v>1171.8800000000001</v>
      </c>
      <c r="G123" s="44">
        <v>1120.6600000000001</v>
      </c>
      <c r="H123" s="44">
        <v>1130.5899999999999</v>
      </c>
      <c r="I123" s="44">
        <v>1162.98</v>
      </c>
      <c r="J123" s="44">
        <v>1185.3499999999999</v>
      </c>
      <c r="K123" s="44">
        <v>1300.17</v>
      </c>
      <c r="L123" s="44">
        <v>1494.94</v>
      </c>
      <c r="M123" s="44">
        <v>1755.55</v>
      </c>
      <c r="N123" s="44">
        <v>1870.17</v>
      </c>
      <c r="O123" s="44">
        <v>1888.99</v>
      </c>
      <c r="P123" s="44">
        <v>1899.07</v>
      </c>
      <c r="Q123" s="44">
        <v>1903.95</v>
      </c>
      <c r="R123" s="44">
        <v>1893.85</v>
      </c>
      <c r="S123" s="44">
        <v>1893.31</v>
      </c>
      <c r="T123" s="44">
        <v>1936.91</v>
      </c>
      <c r="U123" s="44">
        <v>1958.13</v>
      </c>
      <c r="V123" s="44">
        <v>1932.19</v>
      </c>
      <c r="W123" s="44">
        <v>1908.02</v>
      </c>
      <c r="X123" s="44">
        <v>1883.27</v>
      </c>
      <c r="Y123" s="44">
        <v>1664.03</v>
      </c>
      <c r="Z123" s="44">
        <v>1447.77</v>
      </c>
      <c r="AA123" s="44">
        <v>1215.23</v>
      </c>
    </row>
    <row r="124" spans="1:27" ht="12.75" customHeight="1" outlineLevel="1" x14ac:dyDescent="0.2">
      <c r="A124" s="99" t="s">
        <v>2531</v>
      </c>
      <c r="B124" s="63" t="s">
        <v>90</v>
      </c>
      <c r="C124" s="43" t="s">
        <v>79</v>
      </c>
      <c r="D124" s="44">
        <f t="shared" ref="D124:AA124" si="70">$D$9</f>
        <v>66.180000000000007</v>
      </c>
      <c r="E124" s="44">
        <f t="shared" si="70"/>
        <v>66.180000000000007</v>
      </c>
      <c r="F124" s="44">
        <f t="shared" si="70"/>
        <v>66.180000000000007</v>
      </c>
      <c r="G124" s="44">
        <f t="shared" si="70"/>
        <v>66.180000000000007</v>
      </c>
      <c r="H124" s="44">
        <f t="shared" si="70"/>
        <v>66.180000000000007</v>
      </c>
      <c r="I124" s="44">
        <f t="shared" si="70"/>
        <v>66.180000000000007</v>
      </c>
      <c r="J124" s="44">
        <f t="shared" si="70"/>
        <v>66.180000000000007</v>
      </c>
      <c r="K124" s="44">
        <f t="shared" si="70"/>
        <v>66.180000000000007</v>
      </c>
      <c r="L124" s="44">
        <f t="shared" si="70"/>
        <v>66.180000000000007</v>
      </c>
      <c r="M124" s="44">
        <f t="shared" si="70"/>
        <v>66.180000000000007</v>
      </c>
      <c r="N124" s="44">
        <f t="shared" si="70"/>
        <v>66.180000000000007</v>
      </c>
      <c r="O124" s="44">
        <f t="shared" si="70"/>
        <v>66.180000000000007</v>
      </c>
      <c r="P124" s="44">
        <f t="shared" si="70"/>
        <v>66.180000000000007</v>
      </c>
      <c r="Q124" s="44">
        <f t="shared" si="70"/>
        <v>66.180000000000007</v>
      </c>
      <c r="R124" s="44">
        <f t="shared" si="70"/>
        <v>66.180000000000007</v>
      </c>
      <c r="S124" s="44">
        <f t="shared" si="70"/>
        <v>66.180000000000007</v>
      </c>
      <c r="T124" s="44">
        <f t="shared" si="70"/>
        <v>66.180000000000007</v>
      </c>
      <c r="U124" s="44">
        <f t="shared" si="70"/>
        <v>66.180000000000007</v>
      </c>
      <c r="V124" s="44">
        <f t="shared" si="70"/>
        <v>66.180000000000007</v>
      </c>
      <c r="W124" s="44">
        <f t="shared" si="70"/>
        <v>66.180000000000007</v>
      </c>
      <c r="X124" s="44">
        <f t="shared" si="70"/>
        <v>66.180000000000007</v>
      </c>
      <c r="Y124" s="44">
        <f t="shared" si="70"/>
        <v>66.180000000000007</v>
      </c>
      <c r="Z124" s="44">
        <f t="shared" si="70"/>
        <v>66.180000000000007</v>
      </c>
      <c r="AA124" s="44">
        <f t="shared" si="70"/>
        <v>66.180000000000007</v>
      </c>
    </row>
    <row r="125" spans="1:27" ht="12.75" customHeight="1" outlineLevel="1" x14ac:dyDescent="0.2">
      <c r="A125" s="99" t="s">
        <v>2532</v>
      </c>
      <c r="B125" s="63" t="s">
        <v>83</v>
      </c>
      <c r="C125" s="43" t="s">
        <v>79</v>
      </c>
      <c r="D125" s="44">
        <v>3.35</v>
      </c>
      <c r="E125" s="44">
        <v>3.35</v>
      </c>
      <c r="F125" s="44">
        <v>3.35</v>
      </c>
      <c r="G125" s="44">
        <v>3.35</v>
      </c>
      <c r="H125" s="44">
        <v>3.35</v>
      </c>
      <c r="I125" s="44">
        <v>3.35</v>
      </c>
      <c r="J125" s="44">
        <v>3.35</v>
      </c>
      <c r="K125" s="44">
        <v>3.35</v>
      </c>
      <c r="L125" s="44">
        <v>3.35</v>
      </c>
      <c r="M125" s="44">
        <v>3.35</v>
      </c>
      <c r="N125" s="44">
        <v>3.35</v>
      </c>
      <c r="O125" s="44">
        <v>3.35</v>
      </c>
      <c r="P125" s="44">
        <v>3.35</v>
      </c>
      <c r="Q125" s="44">
        <v>3.35</v>
      </c>
      <c r="R125" s="44">
        <v>3.35</v>
      </c>
      <c r="S125" s="44">
        <v>3.35</v>
      </c>
      <c r="T125" s="44">
        <v>3.35</v>
      </c>
      <c r="U125" s="44">
        <v>3.35</v>
      </c>
      <c r="V125" s="44">
        <v>3.35</v>
      </c>
      <c r="W125" s="44">
        <v>3.35</v>
      </c>
      <c r="X125" s="44">
        <v>3.35</v>
      </c>
      <c r="Y125" s="44">
        <v>3.35</v>
      </c>
      <c r="Z125" s="44">
        <v>3.35</v>
      </c>
      <c r="AA125" s="44">
        <v>3.35</v>
      </c>
    </row>
    <row r="126" spans="1:27" ht="12.75" customHeight="1" outlineLevel="1" x14ac:dyDescent="0.2">
      <c r="A126" s="99" t="s">
        <v>2533</v>
      </c>
      <c r="B126" s="63" t="s">
        <v>81</v>
      </c>
      <c r="C126" s="43" t="s">
        <v>79</v>
      </c>
      <c r="D126" s="44">
        <f>$D$11</f>
        <v>330.69</v>
      </c>
      <c r="E126" s="44">
        <f t="shared" ref="E126:AA126" si="71">$D$11</f>
        <v>330.69</v>
      </c>
      <c r="F126" s="44">
        <f t="shared" si="71"/>
        <v>330.69</v>
      </c>
      <c r="G126" s="44">
        <f t="shared" si="71"/>
        <v>330.69</v>
      </c>
      <c r="H126" s="44">
        <f t="shared" si="71"/>
        <v>330.69</v>
      </c>
      <c r="I126" s="44">
        <f t="shared" si="71"/>
        <v>330.69</v>
      </c>
      <c r="J126" s="44">
        <f t="shared" si="71"/>
        <v>330.69</v>
      </c>
      <c r="K126" s="44">
        <f t="shared" si="71"/>
        <v>330.69</v>
      </c>
      <c r="L126" s="44">
        <f t="shared" si="71"/>
        <v>330.69</v>
      </c>
      <c r="M126" s="44">
        <f t="shared" si="71"/>
        <v>330.69</v>
      </c>
      <c r="N126" s="44">
        <f t="shared" si="71"/>
        <v>330.69</v>
      </c>
      <c r="O126" s="44">
        <f t="shared" si="71"/>
        <v>330.69</v>
      </c>
      <c r="P126" s="44">
        <f t="shared" si="71"/>
        <v>330.69</v>
      </c>
      <c r="Q126" s="44">
        <f t="shared" si="71"/>
        <v>330.69</v>
      </c>
      <c r="R126" s="44">
        <f t="shared" si="71"/>
        <v>330.69</v>
      </c>
      <c r="S126" s="44">
        <f t="shared" si="71"/>
        <v>330.69</v>
      </c>
      <c r="T126" s="44">
        <f t="shared" si="71"/>
        <v>330.69</v>
      </c>
      <c r="U126" s="44">
        <f t="shared" si="71"/>
        <v>330.69</v>
      </c>
      <c r="V126" s="44">
        <f t="shared" si="71"/>
        <v>330.69</v>
      </c>
      <c r="W126" s="44">
        <f t="shared" si="71"/>
        <v>330.69</v>
      </c>
      <c r="X126" s="44">
        <f t="shared" si="71"/>
        <v>330.69</v>
      </c>
      <c r="Y126" s="44">
        <f t="shared" si="71"/>
        <v>330.69</v>
      </c>
      <c r="Z126" s="44">
        <f t="shared" si="71"/>
        <v>330.69</v>
      </c>
      <c r="AA126" s="44">
        <f t="shared" si="71"/>
        <v>330.69</v>
      </c>
    </row>
    <row r="127" spans="1:27" ht="12.75" customHeight="1" x14ac:dyDescent="0.2">
      <c r="A127" s="98" t="s">
        <v>2534</v>
      </c>
      <c r="B127" s="28" t="str">
        <f>"25"&amp;"."&amp;$B$801&amp;"."&amp;$B$802</f>
        <v>25.12.2023</v>
      </c>
      <c r="C127" s="90" t="s">
        <v>76</v>
      </c>
      <c r="D127" s="91">
        <f>ROUND(((D128+D129+D131+D130)/1000),5)</f>
        <v>1.6037399999999999</v>
      </c>
      <c r="E127" s="91">
        <f>ROUND(((E128+E129+E131+E130)/1000),5)</f>
        <v>1.5831599999999999</v>
      </c>
      <c r="F127" s="91">
        <f>ROUND(((F128+F129+F131+F130)/1000),5)</f>
        <v>1.4778</v>
      </c>
      <c r="G127" s="91">
        <f t="shared" ref="G127:AA127" si="72">ROUND(((G128+G129+G131+G130)/1000),5)</f>
        <v>1.4750000000000001</v>
      </c>
      <c r="H127" s="91">
        <f t="shared" si="72"/>
        <v>1.47489</v>
      </c>
      <c r="I127" s="91">
        <f t="shared" si="72"/>
        <v>1.5822799999999999</v>
      </c>
      <c r="J127" s="91">
        <f t="shared" si="72"/>
        <v>1.7311300000000001</v>
      </c>
      <c r="K127" s="91">
        <f t="shared" si="72"/>
        <v>2.0743900000000002</v>
      </c>
      <c r="L127" s="91">
        <f t="shared" si="72"/>
        <v>2.3322799999999999</v>
      </c>
      <c r="M127" s="91">
        <f t="shared" si="72"/>
        <v>2.3572700000000002</v>
      </c>
      <c r="N127" s="91">
        <f t="shared" si="72"/>
        <v>2.3695599999999999</v>
      </c>
      <c r="O127" s="91">
        <f t="shared" si="72"/>
        <v>2.5071099999999999</v>
      </c>
      <c r="P127" s="91">
        <f t="shared" si="72"/>
        <v>2.4398499999999999</v>
      </c>
      <c r="Q127" s="91">
        <f t="shared" si="72"/>
        <v>2.5038800000000001</v>
      </c>
      <c r="R127" s="91">
        <f t="shared" si="72"/>
        <v>2.5061800000000001</v>
      </c>
      <c r="S127" s="91">
        <f t="shared" si="72"/>
        <v>2.38374</v>
      </c>
      <c r="T127" s="91">
        <f t="shared" si="72"/>
        <v>2.3926500000000002</v>
      </c>
      <c r="U127" s="91">
        <f t="shared" si="72"/>
        <v>2.4073500000000001</v>
      </c>
      <c r="V127" s="91">
        <f t="shared" si="72"/>
        <v>2.3854899999999999</v>
      </c>
      <c r="W127" s="91">
        <f t="shared" si="72"/>
        <v>2.3868200000000002</v>
      </c>
      <c r="X127" s="91">
        <f t="shared" si="72"/>
        <v>2.21915</v>
      </c>
      <c r="Y127" s="91">
        <f t="shared" si="72"/>
        <v>2.03226</v>
      </c>
      <c r="Z127" s="91">
        <f t="shared" si="72"/>
        <v>1.8154699999999999</v>
      </c>
      <c r="AA127" s="91">
        <f t="shared" si="72"/>
        <v>1.58405</v>
      </c>
    </row>
    <row r="128" spans="1:27" ht="12.75" customHeight="1" outlineLevel="1" x14ac:dyDescent="0.2">
      <c r="A128" s="99" t="s">
        <v>2535</v>
      </c>
      <c r="B128" s="63" t="s">
        <v>238</v>
      </c>
      <c r="C128" s="43" t="s">
        <v>79</v>
      </c>
      <c r="D128" s="44">
        <v>1203.52</v>
      </c>
      <c r="E128" s="44">
        <v>1182.94</v>
      </c>
      <c r="F128" s="44">
        <v>1077.58</v>
      </c>
      <c r="G128" s="44">
        <v>1074.78</v>
      </c>
      <c r="H128" s="44">
        <v>1074.67</v>
      </c>
      <c r="I128" s="44">
        <v>1182.06</v>
      </c>
      <c r="J128" s="44">
        <v>1330.91</v>
      </c>
      <c r="K128" s="44">
        <v>1674.17</v>
      </c>
      <c r="L128" s="44">
        <v>1932.06</v>
      </c>
      <c r="M128" s="44">
        <v>1957.05</v>
      </c>
      <c r="N128" s="44">
        <v>1969.34</v>
      </c>
      <c r="O128" s="44">
        <v>2106.89</v>
      </c>
      <c r="P128" s="44">
        <v>2039.63</v>
      </c>
      <c r="Q128" s="44">
        <v>2103.66</v>
      </c>
      <c r="R128" s="44">
        <v>2105.96</v>
      </c>
      <c r="S128" s="44">
        <v>1983.52</v>
      </c>
      <c r="T128" s="44">
        <v>1992.43</v>
      </c>
      <c r="U128" s="44">
        <v>2007.13</v>
      </c>
      <c r="V128" s="44">
        <v>1985.27</v>
      </c>
      <c r="W128" s="44">
        <v>1986.6</v>
      </c>
      <c r="X128" s="44">
        <v>1818.93</v>
      </c>
      <c r="Y128" s="44">
        <v>1632.04</v>
      </c>
      <c r="Z128" s="44">
        <v>1415.25</v>
      </c>
      <c r="AA128" s="44">
        <v>1183.83</v>
      </c>
    </row>
    <row r="129" spans="1:27" ht="12.75" customHeight="1" outlineLevel="1" x14ac:dyDescent="0.2">
      <c r="A129" s="99" t="s">
        <v>2536</v>
      </c>
      <c r="B129" s="63" t="s">
        <v>90</v>
      </c>
      <c r="C129" s="43" t="s">
        <v>79</v>
      </c>
      <c r="D129" s="44">
        <f t="shared" ref="D129:AA129" si="73">$D$9</f>
        <v>66.180000000000007</v>
      </c>
      <c r="E129" s="44">
        <f t="shared" si="73"/>
        <v>66.180000000000007</v>
      </c>
      <c r="F129" s="44">
        <f t="shared" si="73"/>
        <v>66.180000000000007</v>
      </c>
      <c r="G129" s="44">
        <f t="shared" si="73"/>
        <v>66.180000000000007</v>
      </c>
      <c r="H129" s="44">
        <f t="shared" si="73"/>
        <v>66.180000000000007</v>
      </c>
      <c r="I129" s="44">
        <f t="shared" si="73"/>
        <v>66.180000000000007</v>
      </c>
      <c r="J129" s="44">
        <f t="shared" si="73"/>
        <v>66.180000000000007</v>
      </c>
      <c r="K129" s="44">
        <f t="shared" si="73"/>
        <v>66.180000000000007</v>
      </c>
      <c r="L129" s="44">
        <f t="shared" si="73"/>
        <v>66.180000000000007</v>
      </c>
      <c r="M129" s="44">
        <f t="shared" si="73"/>
        <v>66.180000000000007</v>
      </c>
      <c r="N129" s="44">
        <f t="shared" si="73"/>
        <v>66.180000000000007</v>
      </c>
      <c r="O129" s="44">
        <f t="shared" si="73"/>
        <v>66.180000000000007</v>
      </c>
      <c r="P129" s="44">
        <f t="shared" si="73"/>
        <v>66.180000000000007</v>
      </c>
      <c r="Q129" s="44">
        <f t="shared" si="73"/>
        <v>66.180000000000007</v>
      </c>
      <c r="R129" s="44">
        <f t="shared" si="73"/>
        <v>66.180000000000007</v>
      </c>
      <c r="S129" s="44">
        <f t="shared" si="73"/>
        <v>66.180000000000007</v>
      </c>
      <c r="T129" s="44">
        <f t="shared" si="73"/>
        <v>66.180000000000007</v>
      </c>
      <c r="U129" s="44">
        <f t="shared" si="73"/>
        <v>66.180000000000007</v>
      </c>
      <c r="V129" s="44">
        <f t="shared" si="73"/>
        <v>66.180000000000007</v>
      </c>
      <c r="W129" s="44">
        <f t="shared" si="73"/>
        <v>66.180000000000007</v>
      </c>
      <c r="X129" s="44">
        <f t="shared" si="73"/>
        <v>66.180000000000007</v>
      </c>
      <c r="Y129" s="44">
        <f t="shared" si="73"/>
        <v>66.180000000000007</v>
      </c>
      <c r="Z129" s="44">
        <f t="shared" si="73"/>
        <v>66.180000000000007</v>
      </c>
      <c r="AA129" s="44">
        <f t="shared" si="73"/>
        <v>66.180000000000007</v>
      </c>
    </row>
    <row r="130" spans="1:27" ht="12.75" customHeight="1" outlineLevel="1" x14ac:dyDescent="0.2">
      <c r="A130" s="99" t="s">
        <v>2537</v>
      </c>
      <c r="B130" s="63" t="s">
        <v>83</v>
      </c>
      <c r="C130" s="43" t="s">
        <v>79</v>
      </c>
      <c r="D130" s="44">
        <v>3.35</v>
      </c>
      <c r="E130" s="44">
        <v>3.35</v>
      </c>
      <c r="F130" s="44">
        <v>3.35</v>
      </c>
      <c r="G130" s="44">
        <v>3.35</v>
      </c>
      <c r="H130" s="44">
        <v>3.35</v>
      </c>
      <c r="I130" s="44">
        <v>3.35</v>
      </c>
      <c r="J130" s="44">
        <v>3.35</v>
      </c>
      <c r="K130" s="44">
        <v>3.35</v>
      </c>
      <c r="L130" s="44">
        <v>3.35</v>
      </c>
      <c r="M130" s="44">
        <v>3.35</v>
      </c>
      <c r="N130" s="44">
        <v>3.35</v>
      </c>
      <c r="O130" s="44">
        <v>3.35</v>
      </c>
      <c r="P130" s="44">
        <v>3.35</v>
      </c>
      <c r="Q130" s="44">
        <v>3.35</v>
      </c>
      <c r="R130" s="44">
        <v>3.35</v>
      </c>
      <c r="S130" s="44">
        <v>3.35</v>
      </c>
      <c r="T130" s="44">
        <v>3.35</v>
      </c>
      <c r="U130" s="44">
        <v>3.35</v>
      </c>
      <c r="V130" s="44">
        <v>3.35</v>
      </c>
      <c r="W130" s="44">
        <v>3.35</v>
      </c>
      <c r="X130" s="44">
        <v>3.35</v>
      </c>
      <c r="Y130" s="44">
        <v>3.35</v>
      </c>
      <c r="Z130" s="44">
        <v>3.35</v>
      </c>
      <c r="AA130" s="44">
        <v>3.35</v>
      </c>
    </row>
    <row r="131" spans="1:27" ht="12.75" customHeight="1" outlineLevel="1" x14ac:dyDescent="0.2">
      <c r="A131" s="99" t="s">
        <v>2538</v>
      </c>
      <c r="B131" s="63" t="s">
        <v>81</v>
      </c>
      <c r="C131" s="43" t="s">
        <v>79</v>
      </c>
      <c r="D131" s="44">
        <f>$D$11</f>
        <v>330.69</v>
      </c>
      <c r="E131" s="44">
        <f t="shared" ref="E131:AA131" si="74">$D$11</f>
        <v>330.69</v>
      </c>
      <c r="F131" s="44">
        <f t="shared" si="74"/>
        <v>330.69</v>
      </c>
      <c r="G131" s="44">
        <f t="shared" si="74"/>
        <v>330.69</v>
      </c>
      <c r="H131" s="44">
        <f t="shared" si="74"/>
        <v>330.69</v>
      </c>
      <c r="I131" s="44">
        <f t="shared" si="74"/>
        <v>330.69</v>
      </c>
      <c r="J131" s="44">
        <f t="shared" si="74"/>
        <v>330.69</v>
      </c>
      <c r="K131" s="44">
        <f t="shared" si="74"/>
        <v>330.69</v>
      </c>
      <c r="L131" s="44">
        <f t="shared" si="74"/>
        <v>330.69</v>
      </c>
      <c r="M131" s="44">
        <f t="shared" si="74"/>
        <v>330.69</v>
      </c>
      <c r="N131" s="44">
        <f t="shared" si="74"/>
        <v>330.69</v>
      </c>
      <c r="O131" s="44">
        <f t="shared" si="74"/>
        <v>330.69</v>
      </c>
      <c r="P131" s="44">
        <f t="shared" si="74"/>
        <v>330.69</v>
      </c>
      <c r="Q131" s="44">
        <f t="shared" si="74"/>
        <v>330.69</v>
      </c>
      <c r="R131" s="44">
        <f t="shared" si="74"/>
        <v>330.69</v>
      </c>
      <c r="S131" s="44">
        <f t="shared" si="74"/>
        <v>330.69</v>
      </c>
      <c r="T131" s="44">
        <f t="shared" si="74"/>
        <v>330.69</v>
      </c>
      <c r="U131" s="44">
        <f t="shared" si="74"/>
        <v>330.69</v>
      </c>
      <c r="V131" s="44">
        <f t="shared" si="74"/>
        <v>330.69</v>
      </c>
      <c r="W131" s="44">
        <f t="shared" si="74"/>
        <v>330.69</v>
      </c>
      <c r="X131" s="44">
        <f t="shared" si="74"/>
        <v>330.69</v>
      </c>
      <c r="Y131" s="44">
        <f t="shared" si="74"/>
        <v>330.69</v>
      </c>
      <c r="Z131" s="44">
        <f t="shared" si="74"/>
        <v>330.69</v>
      </c>
      <c r="AA131" s="44">
        <f t="shared" si="74"/>
        <v>330.69</v>
      </c>
    </row>
    <row r="132" spans="1:27" ht="12.75" customHeight="1" x14ac:dyDescent="0.2">
      <c r="A132" s="98" t="s">
        <v>2539</v>
      </c>
      <c r="B132" s="28" t="str">
        <f>"26"&amp;"."&amp;$B$801&amp;"."&amp;$B$802</f>
        <v>26.12.2023</v>
      </c>
      <c r="C132" s="90" t="s">
        <v>76</v>
      </c>
      <c r="D132" s="91">
        <f>ROUND(((D133+D134+D136+D135)/1000),5)</f>
        <v>1.54592</v>
      </c>
      <c r="E132" s="91">
        <f>ROUND(((E133+E134+E136+E135)/1000),5)</f>
        <v>1.4838499999999999</v>
      </c>
      <c r="F132" s="91">
        <f>ROUND(((F133+F134+F136+F135)/1000),5)</f>
        <v>1.4832399999999999</v>
      </c>
      <c r="G132" s="91">
        <f t="shared" ref="G132:AA132" si="75">ROUND(((G133+G134+G136+G135)/1000),5)</f>
        <v>1.4533700000000001</v>
      </c>
      <c r="H132" s="91">
        <f t="shared" si="75"/>
        <v>1.46191</v>
      </c>
      <c r="I132" s="91">
        <f t="shared" si="75"/>
        <v>1.5477799999999999</v>
      </c>
      <c r="J132" s="91">
        <f t="shared" si="75"/>
        <v>1.6664000000000001</v>
      </c>
      <c r="K132" s="91">
        <f t="shared" si="75"/>
        <v>1.92662</v>
      </c>
      <c r="L132" s="91">
        <f t="shared" si="75"/>
        <v>2.2295500000000001</v>
      </c>
      <c r="M132" s="91">
        <f t="shared" si="75"/>
        <v>2.2687300000000001</v>
      </c>
      <c r="N132" s="91">
        <f t="shared" si="75"/>
        <v>2.2684700000000002</v>
      </c>
      <c r="O132" s="91">
        <f t="shared" si="75"/>
        <v>2.3327399999999998</v>
      </c>
      <c r="P132" s="91">
        <f t="shared" si="75"/>
        <v>2.2773400000000001</v>
      </c>
      <c r="Q132" s="91">
        <f t="shared" si="75"/>
        <v>2.2871199999999998</v>
      </c>
      <c r="R132" s="91">
        <f t="shared" si="75"/>
        <v>2.3240799999999999</v>
      </c>
      <c r="S132" s="91">
        <f t="shared" si="75"/>
        <v>2.2544</v>
      </c>
      <c r="T132" s="91">
        <f t="shared" si="75"/>
        <v>2.2863199999999999</v>
      </c>
      <c r="U132" s="91">
        <f t="shared" si="75"/>
        <v>2.3036099999999999</v>
      </c>
      <c r="V132" s="91">
        <f t="shared" si="75"/>
        <v>2.2709000000000001</v>
      </c>
      <c r="W132" s="91">
        <f t="shared" si="75"/>
        <v>2.2781600000000002</v>
      </c>
      <c r="X132" s="91">
        <f t="shared" si="75"/>
        <v>2.2071200000000002</v>
      </c>
      <c r="Y132" s="91">
        <f t="shared" si="75"/>
        <v>2.0342899999999999</v>
      </c>
      <c r="Z132" s="91">
        <f t="shared" si="75"/>
        <v>1.78233</v>
      </c>
      <c r="AA132" s="91">
        <f t="shared" si="75"/>
        <v>1.5738799999999999</v>
      </c>
    </row>
    <row r="133" spans="1:27" ht="12.75" customHeight="1" outlineLevel="1" x14ac:dyDescent="0.2">
      <c r="A133" s="99" t="s">
        <v>2540</v>
      </c>
      <c r="B133" s="63" t="s">
        <v>238</v>
      </c>
      <c r="C133" s="43" t="s">
        <v>79</v>
      </c>
      <c r="D133" s="44">
        <v>1145.7</v>
      </c>
      <c r="E133" s="44">
        <v>1083.6300000000001</v>
      </c>
      <c r="F133" s="44">
        <v>1083.02</v>
      </c>
      <c r="G133" s="44">
        <v>1053.1500000000001</v>
      </c>
      <c r="H133" s="44">
        <v>1061.69</v>
      </c>
      <c r="I133" s="44">
        <v>1147.56</v>
      </c>
      <c r="J133" s="44">
        <v>1266.18</v>
      </c>
      <c r="K133" s="44">
        <v>1526.4</v>
      </c>
      <c r="L133" s="44">
        <v>1829.33</v>
      </c>
      <c r="M133" s="44">
        <v>1868.51</v>
      </c>
      <c r="N133" s="44">
        <v>1868.25</v>
      </c>
      <c r="O133" s="44">
        <v>1932.52</v>
      </c>
      <c r="P133" s="44">
        <v>1877.12</v>
      </c>
      <c r="Q133" s="44">
        <v>1886.9</v>
      </c>
      <c r="R133" s="44">
        <v>1923.86</v>
      </c>
      <c r="S133" s="44">
        <v>1854.18</v>
      </c>
      <c r="T133" s="44">
        <v>1886.1</v>
      </c>
      <c r="U133" s="44">
        <v>1903.39</v>
      </c>
      <c r="V133" s="44">
        <v>1870.68</v>
      </c>
      <c r="W133" s="44">
        <v>1877.94</v>
      </c>
      <c r="X133" s="44">
        <v>1806.9</v>
      </c>
      <c r="Y133" s="44">
        <v>1634.07</v>
      </c>
      <c r="Z133" s="44">
        <v>1382.11</v>
      </c>
      <c r="AA133" s="44">
        <v>1173.6600000000001</v>
      </c>
    </row>
    <row r="134" spans="1:27" ht="12.75" customHeight="1" outlineLevel="1" x14ac:dyDescent="0.2">
      <c r="A134" s="99" t="s">
        <v>2541</v>
      </c>
      <c r="B134" s="63" t="s">
        <v>90</v>
      </c>
      <c r="C134" s="43" t="s">
        <v>79</v>
      </c>
      <c r="D134" s="44">
        <f t="shared" ref="D134:AA134" si="76">$D$9</f>
        <v>66.180000000000007</v>
      </c>
      <c r="E134" s="44">
        <f t="shared" si="76"/>
        <v>66.180000000000007</v>
      </c>
      <c r="F134" s="44">
        <f t="shared" si="76"/>
        <v>66.180000000000007</v>
      </c>
      <c r="G134" s="44">
        <f t="shared" si="76"/>
        <v>66.180000000000007</v>
      </c>
      <c r="H134" s="44">
        <f t="shared" si="76"/>
        <v>66.180000000000007</v>
      </c>
      <c r="I134" s="44">
        <f t="shared" si="76"/>
        <v>66.180000000000007</v>
      </c>
      <c r="J134" s="44">
        <f t="shared" si="76"/>
        <v>66.180000000000007</v>
      </c>
      <c r="K134" s="44">
        <f t="shared" si="76"/>
        <v>66.180000000000007</v>
      </c>
      <c r="L134" s="44">
        <f t="shared" si="76"/>
        <v>66.180000000000007</v>
      </c>
      <c r="M134" s="44">
        <f t="shared" si="76"/>
        <v>66.180000000000007</v>
      </c>
      <c r="N134" s="44">
        <f t="shared" si="76"/>
        <v>66.180000000000007</v>
      </c>
      <c r="O134" s="44">
        <f t="shared" si="76"/>
        <v>66.180000000000007</v>
      </c>
      <c r="P134" s="44">
        <f t="shared" si="76"/>
        <v>66.180000000000007</v>
      </c>
      <c r="Q134" s="44">
        <f t="shared" si="76"/>
        <v>66.180000000000007</v>
      </c>
      <c r="R134" s="44">
        <f t="shared" si="76"/>
        <v>66.180000000000007</v>
      </c>
      <c r="S134" s="44">
        <f t="shared" si="76"/>
        <v>66.180000000000007</v>
      </c>
      <c r="T134" s="44">
        <f t="shared" si="76"/>
        <v>66.180000000000007</v>
      </c>
      <c r="U134" s="44">
        <f t="shared" si="76"/>
        <v>66.180000000000007</v>
      </c>
      <c r="V134" s="44">
        <f t="shared" si="76"/>
        <v>66.180000000000007</v>
      </c>
      <c r="W134" s="44">
        <f t="shared" si="76"/>
        <v>66.180000000000007</v>
      </c>
      <c r="X134" s="44">
        <f t="shared" si="76"/>
        <v>66.180000000000007</v>
      </c>
      <c r="Y134" s="44">
        <f t="shared" si="76"/>
        <v>66.180000000000007</v>
      </c>
      <c r="Z134" s="44">
        <f t="shared" si="76"/>
        <v>66.180000000000007</v>
      </c>
      <c r="AA134" s="44">
        <f t="shared" si="76"/>
        <v>66.180000000000007</v>
      </c>
    </row>
    <row r="135" spans="1:27" ht="12.75" customHeight="1" outlineLevel="1" x14ac:dyDescent="0.2">
      <c r="A135" s="99" t="s">
        <v>2542</v>
      </c>
      <c r="B135" s="63" t="s">
        <v>83</v>
      </c>
      <c r="C135" s="43" t="s">
        <v>79</v>
      </c>
      <c r="D135" s="44">
        <v>3.35</v>
      </c>
      <c r="E135" s="44">
        <v>3.35</v>
      </c>
      <c r="F135" s="44">
        <v>3.35</v>
      </c>
      <c r="G135" s="44">
        <v>3.35</v>
      </c>
      <c r="H135" s="44">
        <v>3.35</v>
      </c>
      <c r="I135" s="44">
        <v>3.35</v>
      </c>
      <c r="J135" s="44">
        <v>3.35</v>
      </c>
      <c r="K135" s="44">
        <v>3.35</v>
      </c>
      <c r="L135" s="44">
        <v>3.35</v>
      </c>
      <c r="M135" s="44">
        <v>3.35</v>
      </c>
      <c r="N135" s="44">
        <v>3.35</v>
      </c>
      <c r="O135" s="44">
        <v>3.35</v>
      </c>
      <c r="P135" s="44">
        <v>3.35</v>
      </c>
      <c r="Q135" s="44">
        <v>3.35</v>
      </c>
      <c r="R135" s="44">
        <v>3.35</v>
      </c>
      <c r="S135" s="44">
        <v>3.35</v>
      </c>
      <c r="T135" s="44">
        <v>3.35</v>
      </c>
      <c r="U135" s="44">
        <v>3.35</v>
      </c>
      <c r="V135" s="44">
        <v>3.35</v>
      </c>
      <c r="W135" s="44">
        <v>3.35</v>
      </c>
      <c r="X135" s="44">
        <v>3.35</v>
      </c>
      <c r="Y135" s="44">
        <v>3.35</v>
      </c>
      <c r="Z135" s="44">
        <v>3.35</v>
      </c>
      <c r="AA135" s="44">
        <v>3.35</v>
      </c>
    </row>
    <row r="136" spans="1:27" ht="12.75" customHeight="1" outlineLevel="1" x14ac:dyDescent="0.2">
      <c r="A136" s="99" t="s">
        <v>2543</v>
      </c>
      <c r="B136" s="63" t="s">
        <v>81</v>
      </c>
      <c r="C136" s="43" t="s">
        <v>79</v>
      </c>
      <c r="D136" s="44">
        <f>$D$11</f>
        <v>330.69</v>
      </c>
      <c r="E136" s="44">
        <f t="shared" ref="E136:AA136" si="77">$D$11</f>
        <v>330.69</v>
      </c>
      <c r="F136" s="44">
        <f t="shared" si="77"/>
        <v>330.69</v>
      </c>
      <c r="G136" s="44">
        <f t="shared" si="77"/>
        <v>330.69</v>
      </c>
      <c r="H136" s="44">
        <f t="shared" si="77"/>
        <v>330.69</v>
      </c>
      <c r="I136" s="44">
        <f t="shared" si="77"/>
        <v>330.69</v>
      </c>
      <c r="J136" s="44">
        <f t="shared" si="77"/>
        <v>330.69</v>
      </c>
      <c r="K136" s="44">
        <f t="shared" si="77"/>
        <v>330.69</v>
      </c>
      <c r="L136" s="44">
        <f t="shared" si="77"/>
        <v>330.69</v>
      </c>
      <c r="M136" s="44">
        <f t="shared" si="77"/>
        <v>330.69</v>
      </c>
      <c r="N136" s="44">
        <f t="shared" si="77"/>
        <v>330.69</v>
      </c>
      <c r="O136" s="44">
        <f t="shared" si="77"/>
        <v>330.69</v>
      </c>
      <c r="P136" s="44">
        <f t="shared" si="77"/>
        <v>330.69</v>
      </c>
      <c r="Q136" s="44">
        <f t="shared" si="77"/>
        <v>330.69</v>
      </c>
      <c r="R136" s="44">
        <f t="shared" si="77"/>
        <v>330.69</v>
      </c>
      <c r="S136" s="44">
        <f t="shared" si="77"/>
        <v>330.69</v>
      </c>
      <c r="T136" s="44">
        <f t="shared" si="77"/>
        <v>330.69</v>
      </c>
      <c r="U136" s="44">
        <f t="shared" si="77"/>
        <v>330.69</v>
      </c>
      <c r="V136" s="44">
        <f t="shared" si="77"/>
        <v>330.69</v>
      </c>
      <c r="W136" s="44">
        <f t="shared" si="77"/>
        <v>330.69</v>
      </c>
      <c r="X136" s="44">
        <f t="shared" si="77"/>
        <v>330.69</v>
      </c>
      <c r="Y136" s="44">
        <f t="shared" si="77"/>
        <v>330.69</v>
      </c>
      <c r="Z136" s="44">
        <f t="shared" si="77"/>
        <v>330.69</v>
      </c>
      <c r="AA136" s="44">
        <f t="shared" si="77"/>
        <v>330.69</v>
      </c>
    </row>
    <row r="137" spans="1:27" ht="12.75" customHeight="1" x14ac:dyDescent="0.2">
      <c r="A137" s="98" t="s">
        <v>2544</v>
      </c>
      <c r="B137" s="28" t="str">
        <f>"27"&amp;"."&amp;$B$801&amp;"."&amp;$B$802</f>
        <v>27.12.2023</v>
      </c>
      <c r="C137" s="90" t="s">
        <v>76</v>
      </c>
      <c r="D137" s="91">
        <f>ROUND(((D138+D139+D141+D140)/1000),5)</f>
        <v>1.5193000000000001</v>
      </c>
      <c r="E137" s="91">
        <f>ROUND(((E138+E139+E141+E140)/1000),5)</f>
        <v>1.47665</v>
      </c>
      <c r="F137" s="91">
        <f>ROUND(((F138+F139+F141+F140)/1000),5)</f>
        <v>1.4371100000000001</v>
      </c>
      <c r="G137" s="91">
        <f t="shared" ref="G137:AA137" si="78">ROUND(((G138+G139+G141+G140)/1000),5)</f>
        <v>1.4276599999999999</v>
      </c>
      <c r="H137" s="91">
        <f t="shared" si="78"/>
        <v>1.4632000000000001</v>
      </c>
      <c r="I137" s="91">
        <f t="shared" si="78"/>
        <v>1.54847</v>
      </c>
      <c r="J137" s="91">
        <f t="shared" si="78"/>
        <v>1.7043999999999999</v>
      </c>
      <c r="K137" s="91">
        <f t="shared" si="78"/>
        <v>2.0278700000000001</v>
      </c>
      <c r="L137" s="91">
        <f t="shared" si="78"/>
        <v>2.2988300000000002</v>
      </c>
      <c r="M137" s="91">
        <f t="shared" si="78"/>
        <v>2.3338000000000001</v>
      </c>
      <c r="N137" s="91">
        <f t="shared" si="78"/>
        <v>2.39289</v>
      </c>
      <c r="O137" s="91">
        <f t="shared" si="78"/>
        <v>2.4493</v>
      </c>
      <c r="P137" s="91">
        <f t="shared" si="78"/>
        <v>2.4289299999999998</v>
      </c>
      <c r="Q137" s="91">
        <f t="shared" si="78"/>
        <v>2.4439600000000001</v>
      </c>
      <c r="R137" s="91">
        <f t="shared" si="78"/>
        <v>2.4388100000000001</v>
      </c>
      <c r="S137" s="91">
        <f t="shared" si="78"/>
        <v>2.3680099999999999</v>
      </c>
      <c r="T137" s="91">
        <f t="shared" si="78"/>
        <v>2.3995500000000001</v>
      </c>
      <c r="U137" s="91">
        <f t="shared" si="78"/>
        <v>2.40042</v>
      </c>
      <c r="V137" s="91">
        <f t="shared" si="78"/>
        <v>2.3797299999999999</v>
      </c>
      <c r="W137" s="91">
        <f t="shared" si="78"/>
        <v>2.3685399999999999</v>
      </c>
      <c r="X137" s="91">
        <f t="shared" si="78"/>
        <v>2.1917499999999999</v>
      </c>
      <c r="Y137" s="91">
        <f t="shared" si="78"/>
        <v>1.9809300000000001</v>
      </c>
      <c r="Z137" s="91">
        <f t="shared" si="78"/>
        <v>1.6937500000000001</v>
      </c>
      <c r="AA137" s="91">
        <f t="shared" si="78"/>
        <v>1.52895</v>
      </c>
    </row>
    <row r="138" spans="1:27" ht="12.75" customHeight="1" outlineLevel="1" x14ac:dyDescent="0.2">
      <c r="A138" s="99" t="s">
        <v>2545</v>
      </c>
      <c r="B138" s="63" t="s">
        <v>238</v>
      </c>
      <c r="C138" s="43" t="s">
        <v>79</v>
      </c>
      <c r="D138" s="44">
        <v>1119.08</v>
      </c>
      <c r="E138" s="44">
        <v>1076.43</v>
      </c>
      <c r="F138" s="44">
        <v>1036.8900000000001</v>
      </c>
      <c r="G138" s="44">
        <v>1027.44</v>
      </c>
      <c r="H138" s="44">
        <v>1062.98</v>
      </c>
      <c r="I138" s="44">
        <v>1148.25</v>
      </c>
      <c r="J138" s="44">
        <v>1304.18</v>
      </c>
      <c r="K138" s="44">
        <v>1627.65</v>
      </c>
      <c r="L138" s="44">
        <v>1898.61</v>
      </c>
      <c r="M138" s="44">
        <v>1933.58</v>
      </c>
      <c r="N138" s="44">
        <v>1992.67</v>
      </c>
      <c r="O138" s="44">
        <v>2049.08</v>
      </c>
      <c r="P138" s="44">
        <v>2028.71</v>
      </c>
      <c r="Q138" s="44">
        <v>2043.74</v>
      </c>
      <c r="R138" s="44">
        <v>2038.59</v>
      </c>
      <c r="S138" s="44">
        <v>1967.79</v>
      </c>
      <c r="T138" s="44">
        <v>1999.33</v>
      </c>
      <c r="U138" s="44">
        <v>2000.2</v>
      </c>
      <c r="V138" s="44">
        <v>1979.51</v>
      </c>
      <c r="W138" s="44">
        <v>1968.32</v>
      </c>
      <c r="X138" s="44">
        <v>1791.53</v>
      </c>
      <c r="Y138" s="44">
        <v>1580.71</v>
      </c>
      <c r="Z138" s="44">
        <v>1293.53</v>
      </c>
      <c r="AA138" s="44">
        <v>1128.73</v>
      </c>
    </row>
    <row r="139" spans="1:27" ht="12.75" customHeight="1" outlineLevel="1" x14ac:dyDescent="0.2">
      <c r="A139" s="99" t="s">
        <v>2546</v>
      </c>
      <c r="B139" s="63" t="s">
        <v>90</v>
      </c>
      <c r="C139" s="43" t="s">
        <v>79</v>
      </c>
      <c r="D139" s="44">
        <f t="shared" ref="D139:AA139" si="79">$D$9</f>
        <v>66.180000000000007</v>
      </c>
      <c r="E139" s="44">
        <f t="shared" si="79"/>
        <v>66.180000000000007</v>
      </c>
      <c r="F139" s="44">
        <f t="shared" si="79"/>
        <v>66.180000000000007</v>
      </c>
      <c r="G139" s="44">
        <f t="shared" si="79"/>
        <v>66.180000000000007</v>
      </c>
      <c r="H139" s="44">
        <f t="shared" si="79"/>
        <v>66.180000000000007</v>
      </c>
      <c r="I139" s="44">
        <f t="shared" si="79"/>
        <v>66.180000000000007</v>
      </c>
      <c r="J139" s="44">
        <f t="shared" si="79"/>
        <v>66.180000000000007</v>
      </c>
      <c r="K139" s="44">
        <f t="shared" si="79"/>
        <v>66.180000000000007</v>
      </c>
      <c r="L139" s="44">
        <f t="shared" si="79"/>
        <v>66.180000000000007</v>
      </c>
      <c r="M139" s="44">
        <f t="shared" si="79"/>
        <v>66.180000000000007</v>
      </c>
      <c r="N139" s="44">
        <f t="shared" si="79"/>
        <v>66.180000000000007</v>
      </c>
      <c r="O139" s="44">
        <f t="shared" si="79"/>
        <v>66.180000000000007</v>
      </c>
      <c r="P139" s="44">
        <f t="shared" si="79"/>
        <v>66.180000000000007</v>
      </c>
      <c r="Q139" s="44">
        <f t="shared" si="79"/>
        <v>66.180000000000007</v>
      </c>
      <c r="R139" s="44">
        <f t="shared" si="79"/>
        <v>66.180000000000007</v>
      </c>
      <c r="S139" s="44">
        <f t="shared" si="79"/>
        <v>66.180000000000007</v>
      </c>
      <c r="T139" s="44">
        <f t="shared" si="79"/>
        <v>66.180000000000007</v>
      </c>
      <c r="U139" s="44">
        <f t="shared" si="79"/>
        <v>66.180000000000007</v>
      </c>
      <c r="V139" s="44">
        <f t="shared" si="79"/>
        <v>66.180000000000007</v>
      </c>
      <c r="W139" s="44">
        <f t="shared" si="79"/>
        <v>66.180000000000007</v>
      </c>
      <c r="X139" s="44">
        <f t="shared" si="79"/>
        <v>66.180000000000007</v>
      </c>
      <c r="Y139" s="44">
        <f t="shared" si="79"/>
        <v>66.180000000000007</v>
      </c>
      <c r="Z139" s="44">
        <f t="shared" si="79"/>
        <v>66.180000000000007</v>
      </c>
      <c r="AA139" s="44">
        <f t="shared" si="79"/>
        <v>66.180000000000007</v>
      </c>
    </row>
    <row r="140" spans="1:27" ht="12.75" customHeight="1" outlineLevel="1" x14ac:dyDescent="0.2">
      <c r="A140" s="99" t="s">
        <v>2547</v>
      </c>
      <c r="B140" s="63" t="s">
        <v>83</v>
      </c>
      <c r="C140" s="43" t="s">
        <v>79</v>
      </c>
      <c r="D140" s="44">
        <v>3.35</v>
      </c>
      <c r="E140" s="44">
        <v>3.35</v>
      </c>
      <c r="F140" s="44">
        <v>3.35</v>
      </c>
      <c r="G140" s="44">
        <v>3.35</v>
      </c>
      <c r="H140" s="44">
        <v>3.35</v>
      </c>
      <c r="I140" s="44">
        <v>3.35</v>
      </c>
      <c r="J140" s="44">
        <v>3.35</v>
      </c>
      <c r="K140" s="44">
        <v>3.35</v>
      </c>
      <c r="L140" s="44">
        <v>3.35</v>
      </c>
      <c r="M140" s="44">
        <v>3.35</v>
      </c>
      <c r="N140" s="44">
        <v>3.35</v>
      </c>
      <c r="O140" s="44">
        <v>3.35</v>
      </c>
      <c r="P140" s="44">
        <v>3.35</v>
      </c>
      <c r="Q140" s="44">
        <v>3.35</v>
      </c>
      <c r="R140" s="44">
        <v>3.35</v>
      </c>
      <c r="S140" s="44">
        <v>3.35</v>
      </c>
      <c r="T140" s="44">
        <v>3.35</v>
      </c>
      <c r="U140" s="44">
        <v>3.35</v>
      </c>
      <c r="V140" s="44">
        <v>3.35</v>
      </c>
      <c r="W140" s="44">
        <v>3.35</v>
      </c>
      <c r="X140" s="44">
        <v>3.35</v>
      </c>
      <c r="Y140" s="44">
        <v>3.35</v>
      </c>
      <c r="Z140" s="44">
        <v>3.35</v>
      </c>
      <c r="AA140" s="44">
        <v>3.35</v>
      </c>
    </row>
    <row r="141" spans="1:27" ht="12.75" customHeight="1" outlineLevel="1" x14ac:dyDescent="0.2">
      <c r="A141" s="99" t="s">
        <v>2548</v>
      </c>
      <c r="B141" s="63" t="s">
        <v>81</v>
      </c>
      <c r="C141" s="43" t="s">
        <v>79</v>
      </c>
      <c r="D141" s="44">
        <f>$D$11</f>
        <v>330.69</v>
      </c>
      <c r="E141" s="44">
        <f t="shared" ref="E141:AA141" si="80">$D$11</f>
        <v>330.69</v>
      </c>
      <c r="F141" s="44">
        <f t="shared" si="80"/>
        <v>330.69</v>
      </c>
      <c r="G141" s="44">
        <f t="shared" si="80"/>
        <v>330.69</v>
      </c>
      <c r="H141" s="44">
        <f t="shared" si="80"/>
        <v>330.69</v>
      </c>
      <c r="I141" s="44">
        <f t="shared" si="80"/>
        <v>330.69</v>
      </c>
      <c r="J141" s="44">
        <f t="shared" si="80"/>
        <v>330.69</v>
      </c>
      <c r="K141" s="44">
        <f t="shared" si="80"/>
        <v>330.69</v>
      </c>
      <c r="L141" s="44">
        <f t="shared" si="80"/>
        <v>330.69</v>
      </c>
      <c r="M141" s="44">
        <f t="shared" si="80"/>
        <v>330.69</v>
      </c>
      <c r="N141" s="44">
        <f t="shared" si="80"/>
        <v>330.69</v>
      </c>
      <c r="O141" s="44">
        <f t="shared" si="80"/>
        <v>330.69</v>
      </c>
      <c r="P141" s="44">
        <f t="shared" si="80"/>
        <v>330.69</v>
      </c>
      <c r="Q141" s="44">
        <f t="shared" si="80"/>
        <v>330.69</v>
      </c>
      <c r="R141" s="44">
        <f t="shared" si="80"/>
        <v>330.69</v>
      </c>
      <c r="S141" s="44">
        <f t="shared" si="80"/>
        <v>330.69</v>
      </c>
      <c r="T141" s="44">
        <f t="shared" si="80"/>
        <v>330.69</v>
      </c>
      <c r="U141" s="44">
        <f t="shared" si="80"/>
        <v>330.69</v>
      </c>
      <c r="V141" s="44">
        <f t="shared" si="80"/>
        <v>330.69</v>
      </c>
      <c r="W141" s="44">
        <f t="shared" si="80"/>
        <v>330.69</v>
      </c>
      <c r="X141" s="44">
        <f t="shared" si="80"/>
        <v>330.69</v>
      </c>
      <c r="Y141" s="44">
        <f t="shared" si="80"/>
        <v>330.69</v>
      </c>
      <c r="Z141" s="44">
        <f t="shared" si="80"/>
        <v>330.69</v>
      </c>
      <c r="AA141" s="44">
        <f t="shared" si="80"/>
        <v>330.69</v>
      </c>
    </row>
    <row r="142" spans="1:27" ht="12.75" customHeight="1" x14ac:dyDescent="0.2">
      <c r="A142" s="98" t="s">
        <v>2549</v>
      </c>
      <c r="B142" s="28" t="str">
        <f>"28"&amp;"."&amp;$B$801&amp;"."&amp;$B$802</f>
        <v>28.12.2023</v>
      </c>
      <c r="C142" s="90" t="s">
        <v>76</v>
      </c>
      <c r="D142" s="91">
        <f>ROUND(((D143+D144+D146+D145)/1000),5)</f>
        <v>1.4845200000000001</v>
      </c>
      <c r="E142" s="91">
        <f>ROUND(((E143+E144+E146+E145)/1000),5)</f>
        <v>1.4855400000000001</v>
      </c>
      <c r="F142" s="91">
        <f>ROUND(((F143+F144+F146+F145)/1000),5)</f>
        <v>1.47994</v>
      </c>
      <c r="G142" s="91">
        <f t="shared" ref="G142:AA142" si="81">ROUND(((G143+G144+G146+G145)/1000),5)</f>
        <v>1.4331199999999999</v>
      </c>
      <c r="H142" s="91">
        <f t="shared" si="81"/>
        <v>1.4597100000000001</v>
      </c>
      <c r="I142" s="91">
        <f t="shared" si="81"/>
        <v>1.4876799999999999</v>
      </c>
      <c r="J142" s="91">
        <f t="shared" si="81"/>
        <v>1.6422000000000001</v>
      </c>
      <c r="K142" s="91">
        <f t="shared" si="81"/>
        <v>1.8936500000000001</v>
      </c>
      <c r="L142" s="91">
        <f t="shared" si="81"/>
        <v>2.2650399999999999</v>
      </c>
      <c r="M142" s="91">
        <f t="shared" si="81"/>
        <v>2.3001900000000002</v>
      </c>
      <c r="N142" s="91">
        <f t="shared" si="81"/>
        <v>2.3164099999999999</v>
      </c>
      <c r="O142" s="91">
        <f t="shared" si="81"/>
        <v>2.3368000000000002</v>
      </c>
      <c r="P142" s="91">
        <f t="shared" si="81"/>
        <v>2.3191299999999999</v>
      </c>
      <c r="Q142" s="91">
        <f t="shared" si="81"/>
        <v>2.3240699999999999</v>
      </c>
      <c r="R142" s="91">
        <f t="shared" si="81"/>
        <v>2.3238799999999999</v>
      </c>
      <c r="S142" s="91">
        <f t="shared" si="81"/>
        <v>2.2910699999999999</v>
      </c>
      <c r="T142" s="91">
        <f t="shared" si="81"/>
        <v>2.3247100000000001</v>
      </c>
      <c r="U142" s="91">
        <f t="shared" si="81"/>
        <v>2.3321999999999998</v>
      </c>
      <c r="V142" s="91">
        <f t="shared" si="81"/>
        <v>2.30735</v>
      </c>
      <c r="W142" s="91">
        <f t="shared" si="81"/>
        <v>2.3145199999999999</v>
      </c>
      <c r="X142" s="91">
        <f t="shared" si="81"/>
        <v>2.1743800000000002</v>
      </c>
      <c r="Y142" s="91">
        <f t="shared" si="81"/>
        <v>1.988</v>
      </c>
      <c r="Z142" s="91">
        <f t="shared" si="81"/>
        <v>1.7855799999999999</v>
      </c>
      <c r="AA142" s="91">
        <f t="shared" si="81"/>
        <v>1.5535699999999999</v>
      </c>
    </row>
    <row r="143" spans="1:27" ht="12.75" customHeight="1" outlineLevel="1" x14ac:dyDescent="0.2">
      <c r="A143" s="99" t="s">
        <v>2550</v>
      </c>
      <c r="B143" s="63" t="s">
        <v>238</v>
      </c>
      <c r="C143" s="43" t="s">
        <v>79</v>
      </c>
      <c r="D143" s="44">
        <v>1084.3</v>
      </c>
      <c r="E143" s="44">
        <v>1085.32</v>
      </c>
      <c r="F143" s="44">
        <v>1079.72</v>
      </c>
      <c r="G143" s="44">
        <v>1032.9000000000001</v>
      </c>
      <c r="H143" s="44">
        <v>1059.49</v>
      </c>
      <c r="I143" s="44">
        <v>1087.46</v>
      </c>
      <c r="J143" s="44">
        <v>1241.98</v>
      </c>
      <c r="K143" s="44">
        <v>1493.43</v>
      </c>
      <c r="L143" s="44">
        <v>1864.82</v>
      </c>
      <c r="M143" s="44">
        <v>1899.97</v>
      </c>
      <c r="N143" s="44">
        <v>1916.19</v>
      </c>
      <c r="O143" s="44">
        <v>1936.58</v>
      </c>
      <c r="P143" s="44">
        <v>1918.91</v>
      </c>
      <c r="Q143" s="44">
        <v>1923.85</v>
      </c>
      <c r="R143" s="44">
        <v>1923.66</v>
      </c>
      <c r="S143" s="44">
        <v>1890.85</v>
      </c>
      <c r="T143" s="44">
        <v>1924.49</v>
      </c>
      <c r="U143" s="44">
        <v>1931.98</v>
      </c>
      <c r="V143" s="44">
        <v>1907.13</v>
      </c>
      <c r="W143" s="44">
        <v>1914.3</v>
      </c>
      <c r="X143" s="44">
        <v>1774.16</v>
      </c>
      <c r="Y143" s="44">
        <v>1587.78</v>
      </c>
      <c r="Z143" s="44">
        <v>1385.36</v>
      </c>
      <c r="AA143" s="44">
        <v>1153.3499999999999</v>
      </c>
    </row>
    <row r="144" spans="1:27" ht="12.75" customHeight="1" outlineLevel="1" x14ac:dyDescent="0.2">
      <c r="A144" s="99" t="s">
        <v>2551</v>
      </c>
      <c r="B144" s="63" t="s">
        <v>90</v>
      </c>
      <c r="C144" s="43" t="s">
        <v>79</v>
      </c>
      <c r="D144" s="44">
        <f t="shared" ref="D144:AA144" si="82">$D$9</f>
        <v>66.180000000000007</v>
      </c>
      <c r="E144" s="44">
        <f t="shared" si="82"/>
        <v>66.180000000000007</v>
      </c>
      <c r="F144" s="44">
        <f t="shared" si="82"/>
        <v>66.180000000000007</v>
      </c>
      <c r="G144" s="44">
        <f t="shared" si="82"/>
        <v>66.180000000000007</v>
      </c>
      <c r="H144" s="44">
        <f t="shared" si="82"/>
        <v>66.180000000000007</v>
      </c>
      <c r="I144" s="44">
        <f t="shared" si="82"/>
        <v>66.180000000000007</v>
      </c>
      <c r="J144" s="44">
        <f t="shared" si="82"/>
        <v>66.180000000000007</v>
      </c>
      <c r="K144" s="44">
        <f t="shared" si="82"/>
        <v>66.180000000000007</v>
      </c>
      <c r="L144" s="44">
        <f t="shared" si="82"/>
        <v>66.180000000000007</v>
      </c>
      <c r="M144" s="44">
        <f t="shared" si="82"/>
        <v>66.180000000000007</v>
      </c>
      <c r="N144" s="44">
        <f t="shared" si="82"/>
        <v>66.180000000000007</v>
      </c>
      <c r="O144" s="44">
        <f t="shared" si="82"/>
        <v>66.180000000000007</v>
      </c>
      <c r="P144" s="44">
        <f t="shared" si="82"/>
        <v>66.180000000000007</v>
      </c>
      <c r="Q144" s="44">
        <f t="shared" si="82"/>
        <v>66.180000000000007</v>
      </c>
      <c r="R144" s="44">
        <f t="shared" si="82"/>
        <v>66.180000000000007</v>
      </c>
      <c r="S144" s="44">
        <f t="shared" si="82"/>
        <v>66.180000000000007</v>
      </c>
      <c r="T144" s="44">
        <f t="shared" si="82"/>
        <v>66.180000000000007</v>
      </c>
      <c r="U144" s="44">
        <f t="shared" si="82"/>
        <v>66.180000000000007</v>
      </c>
      <c r="V144" s="44">
        <f t="shared" si="82"/>
        <v>66.180000000000007</v>
      </c>
      <c r="W144" s="44">
        <f t="shared" si="82"/>
        <v>66.180000000000007</v>
      </c>
      <c r="X144" s="44">
        <f t="shared" si="82"/>
        <v>66.180000000000007</v>
      </c>
      <c r="Y144" s="44">
        <f t="shared" si="82"/>
        <v>66.180000000000007</v>
      </c>
      <c r="Z144" s="44">
        <f t="shared" si="82"/>
        <v>66.180000000000007</v>
      </c>
      <c r="AA144" s="44">
        <f t="shared" si="82"/>
        <v>66.180000000000007</v>
      </c>
    </row>
    <row r="145" spans="1:27" ht="12.75" customHeight="1" outlineLevel="1" x14ac:dyDescent="0.2">
      <c r="A145" s="99" t="s">
        <v>2552</v>
      </c>
      <c r="B145" s="63" t="s">
        <v>83</v>
      </c>
      <c r="C145" s="43" t="s">
        <v>79</v>
      </c>
      <c r="D145" s="44">
        <v>3.35</v>
      </c>
      <c r="E145" s="44">
        <v>3.35</v>
      </c>
      <c r="F145" s="44">
        <v>3.35</v>
      </c>
      <c r="G145" s="44">
        <v>3.35</v>
      </c>
      <c r="H145" s="44">
        <v>3.35</v>
      </c>
      <c r="I145" s="44">
        <v>3.35</v>
      </c>
      <c r="J145" s="44">
        <v>3.35</v>
      </c>
      <c r="K145" s="44">
        <v>3.35</v>
      </c>
      <c r="L145" s="44">
        <v>3.35</v>
      </c>
      <c r="M145" s="44">
        <v>3.35</v>
      </c>
      <c r="N145" s="44">
        <v>3.35</v>
      </c>
      <c r="O145" s="44">
        <v>3.35</v>
      </c>
      <c r="P145" s="44">
        <v>3.35</v>
      </c>
      <c r="Q145" s="44">
        <v>3.35</v>
      </c>
      <c r="R145" s="44">
        <v>3.35</v>
      </c>
      <c r="S145" s="44">
        <v>3.35</v>
      </c>
      <c r="T145" s="44">
        <v>3.35</v>
      </c>
      <c r="U145" s="44">
        <v>3.35</v>
      </c>
      <c r="V145" s="44">
        <v>3.35</v>
      </c>
      <c r="W145" s="44">
        <v>3.35</v>
      </c>
      <c r="X145" s="44">
        <v>3.35</v>
      </c>
      <c r="Y145" s="44">
        <v>3.35</v>
      </c>
      <c r="Z145" s="44">
        <v>3.35</v>
      </c>
      <c r="AA145" s="44">
        <v>3.35</v>
      </c>
    </row>
    <row r="146" spans="1:27" ht="12.75" customHeight="1" outlineLevel="1" x14ac:dyDescent="0.2">
      <c r="A146" s="99" t="s">
        <v>2553</v>
      </c>
      <c r="B146" s="63" t="s">
        <v>81</v>
      </c>
      <c r="C146" s="43" t="s">
        <v>79</v>
      </c>
      <c r="D146" s="44">
        <f>$D$11</f>
        <v>330.69</v>
      </c>
      <c r="E146" s="44">
        <f t="shared" ref="E146:AA146" si="83">$D$11</f>
        <v>330.69</v>
      </c>
      <c r="F146" s="44">
        <f t="shared" si="83"/>
        <v>330.69</v>
      </c>
      <c r="G146" s="44">
        <f t="shared" si="83"/>
        <v>330.69</v>
      </c>
      <c r="H146" s="44">
        <f t="shared" si="83"/>
        <v>330.69</v>
      </c>
      <c r="I146" s="44">
        <f t="shared" si="83"/>
        <v>330.69</v>
      </c>
      <c r="J146" s="44">
        <f t="shared" si="83"/>
        <v>330.69</v>
      </c>
      <c r="K146" s="44">
        <f t="shared" si="83"/>
        <v>330.69</v>
      </c>
      <c r="L146" s="44">
        <f t="shared" si="83"/>
        <v>330.69</v>
      </c>
      <c r="M146" s="44">
        <f t="shared" si="83"/>
        <v>330.69</v>
      </c>
      <c r="N146" s="44">
        <f t="shared" si="83"/>
        <v>330.69</v>
      </c>
      <c r="O146" s="44">
        <f t="shared" si="83"/>
        <v>330.69</v>
      </c>
      <c r="P146" s="44">
        <f t="shared" si="83"/>
        <v>330.69</v>
      </c>
      <c r="Q146" s="44">
        <f t="shared" si="83"/>
        <v>330.69</v>
      </c>
      <c r="R146" s="44">
        <f t="shared" si="83"/>
        <v>330.69</v>
      </c>
      <c r="S146" s="44">
        <f t="shared" si="83"/>
        <v>330.69</v>
      </c>
      <c r="T146" s="44">
        <f t="shared" si="83"/>
        <v>330.69</v>
      </c>
      <c r="U146" s="44">
        <f t="shared" si="83"/>
        <v>330.69</v>
      </c>
      <c r="V146" s="44">
        <f t="shared" si="83"/>
        <v>330.69</v>
      </c>
      <c r="W146" s="44">
        <f t="shared" si="83"/>
        <v>330.69</v>
      </c>
      <c r="X146" s="44">
        <f t="shared" si="83"/>
        <v>330.69</v>
      </c>
      <c r="Y146" s="44">
        <f t="shared" si="83"/>
        <v>330.69</v>
      </c>
      <c r="Z146" s="44">
        <f t="shared" si="83"/>
        <v>330.69</v>
      </c>
      <c r="AA146" s="44">
        <f t="shared" si="83"/>
        <v>330.69</v>
      </c>
    </row>
    <row r="147" spans="1:27" ht="12.75" customHeight="1" x14ac:dyDescent="0.2">
      <c r="A147" s="98" t="s">
        <v>2554</v>
      </c>
      <c r="B147" s="28" t="str">
        <f>"29"&amp;"."&amp;$B$801&amp;"."&amp;$B$802</f>
        <v>29.12.2023</v>
      </c>
      <c r="C147" s="90" t="s">
        <v>76</v>
      </c>
      <c r="D147" s="91">
        <f>ROUND(((D148+D149+D151+D150)/1000),5)</f>
        <v>1.52508</v>
      </c>
      <c r="E147" s="91">
        <f>ROUND(((E148+E149+E151+E150)/1000),5)</f>
        <v>1.4842599999999999</v>
      </c>
      <c r="F147" s="91">
        <f>ROUND(((F148+F149+F151+F150)/1000),5)</f>
        <v>1.45638</v>
      </c>
      <c r="G147" s="91">
        <f t="shared" ref="G147:AA147" si="84">ROUND(((G148+G149+G151+G150)/1000),5)</f>
        <v>1.44458</v>
      </c>
      <c r="H147" s="91">
        <f t="shared" si="84"/>
        <v>1.47173</v>
      </c>
      <c r="I147" s="91">
        <f t="shared" si="84"/>
        <v>1.5222100000000001</v>
      </c>
      <c r="J147" s="91">
        <f t="shared" si="84"/>
        <v>1.64133</v>
      </c>
      <c r="K147" s="91">
        <f t="shared" si="84"/>
        <v>1.9304399999999999</v>
      </c>
      <c r="L147" s="91">
        <f t="shared" si="84"/>
        <v>2.15978</v>
      </c>
      <c r="M147" s="91">
        <f t="shared" si="84"/>
        <v>2.17211</v>
      </c>
      <c r="N147" s="91">
        <f t="shared" si="84"/>
        <v>2.1877800000000001</v>
      </c>
      <c r="O147" s="91">
        <f t="shared" si="84"/>
        <v>2.2223999999999999</v>
      </c>
      <c r="P147" s="91">
        <f t="shared" si="84"/>
        <v>2.20858</v>
      </c>
      <c r="Q147" s="91">
        <f t="shared" si="84"/>
        <v>2.20702</v>
      </c>
      <c r="R147" s="91">
        <f t="shared" si="84"/>
        <v>2.1965300000000001</v>
      </c>
      <c r="S147" s="91">
        <f t="shared" si="84"/>
        <v>2.1598199999999999</v>
      </c>
      <c r="T147" s="91">
        <f t="shared" si="84"/>
        <v>2.1890299999999998</v>
      </c>
      <c r="U147" s="91">
        <f t="shared" si="84"/>
        <v>2.2002199999999998</v>
      </c>
      <c r="V147" s="91">
        <f t="shared" si="84"/>
        <v>2.1840299999999999</v>
      </c>
      <c r="W147" s="91">
        <f t="shared" si="84"/>
        <v>2.1957399999999998</v>
      </c>
      <c r="X147" s="91">
        <f t="shared" si="84"/>
        <v>2.1559699999999999</v>
      </c>
      <c r="Y147" s="91">
        <f t="shared" si="84"/>
        <v>2.05261</v>
      </c>
      <c r="Z147" s="91">
        <f t="shared" si="84"/>
        <v>1.76332</v>
      </c>
      <c r="AA147" s="91">
        <f t="shared" si="84"/>
        <v>1.5580499999999999</v>
      </c>
    </row>
    <row r="148" spans="1:27" ht="12.75" customHeight="1" outlineLevel="1" x14ac:dyDescent="0.2">
      <c r="A148" s="99" t="s">
        <v>2555</v>
      </c>
      <c r="B148" s="63" t="s">
        <v>238</v>
      </c>
      <c r="C148" s="43" t="s">
        <v>79</v>
      </c>
      <c r="D148" s="44">
        <v>1124.8599999999999</v>
      </c>
      <c r="E148" s="44">
        <v>1084.04</v>
      </c>
      <c r="F148" s="44">
        <v>1056.1600000000001</v>
      </c>
      <c r="G148" s="44">
        <v>1044.3599999999999</v>
      </c>
      <c r="H148" s="44">
        <v>1071.51</v>
      </c>
      <c r="I148" s="44">
        <v>1121.99</v>
      </c>
      <c r="J148" s="44">
        <v>1241.1099999999999</v>
      </c>
      <c r="K148" s="44">
        <v>1530.22</v>
      </c>
      <c r="L148" s="44">
        <v>1759.56</v>
      </c>
      <c r="M148" s="44">
        <v>1771.89</v>
      </c>
      <c r="N148" s="44">
        <v>1787.56</v>
      </c>
      <c r="O148" s="44">
        <v>1822.18</v>
      </c>
      <c r="P148" s="44">
        <v>1808.36</v>
      </c>
      <c r="Q148" s="44">
        <v>1806.8</v>
      </c>
      <c r="R148" s="44">
        <v>1796.31</v>
      </c>
      <c r="S148" s="44">
        <v>1759.6</v>
      </c>
      <c r="T148" s="44">
        <v>1788.81</v>
      </c>
      <c r="U148" s="44">
        <v>1800</v>
      </c>
      <c r="V148" s="44">
        <v>1783.81</v>
      </c>
      <c r="W148" s="44">
        <v>1795.52</v>
      </c>
      <c r="X148" s="44">
        <v>1755.75</v>
      </c>
      <c r="Y148" s="44">
        <v>1652.39</v>
      </c>
      <c r="Z148" s="44">
        <v>1363.1</v>
      </c>
      <c r="AA148" s="44">
        <v>1157.83</v>
      </c>
    </row>
    <row r="149" spans="1:27" ht="12.75" customHeight="1" outlineLevel="1" x14ac:dyDescent="0.2">
      <c r="A149" s="99" t="s">
        <v>2556</v>
      </c>
      <c r="B149" s="63" t="s">
        <v>90</v>
      </c>
      <c r="C149" s="43" t="s">
        <v>79</v>
      </c>
      <c r="D149" s="44">
        <f t="shared" ref="D149:AA149" si="85">$D$9</f>
        <v>66.180000000000007</v>
      </c>
      <c r="E149" s="44">
        <f t="shared" si="85"/>
        <v>66.180000000000007</v>
      </c>
      <c r="F149" s="44">
        <f t="shared" si="85"/>
        <v>66.180000000000007</v>
      </c>
      <c r="G149" s="44">
        <f t="shared" si="85"/>
        <v>66.180000000000007</v>
      </c>
      <c r="H149" s="44">
        <f t="shared" si="85"/>
        <v>66.180000000000007</v>
      </c>
      <c r="I149" s="44">
        <f t="shared" si="85"/>
        <v>66.180000000000007</v>
      </c>
      <c r="J149" s="44">
        <f t="shared" si="85"/>
        <v>66.180000000000007</v>
      </c>
      <c r="K149" s="44">
        <f t="shared" si="85"/>
        <v>66.180000000000007</v>
      </c>
      <c r="L149" s="44">
        <f t="shared" si="85"/>
        <v>66.180000000000007</v>
      </c>
      <c r="M149" s="44">
        <f t="shared" si="85"/>
        <v>66.180000000000007</v>
      </c>
      <c r="N149" s="44">
        <f t="shared" si="85"/>
        <v>66.180000000000007</v>
      </c>
      <c r="O149" s="44">
        <f t="shared" si="85"/>
        <v>66.180000000000007</v>
      </c>
      <c r="P149" s="44">
        <f t="shared" si="85"/>
        <v>66.180000000000007</v>
      </c>
      <c r="Q149" s="44">
        <f t="shared" si="85"/>
        <v>66.180000000000007</v>
      </c>
      <c r="R149" s="44">
        <f t="shared" si="85"/>
        <v>66.180000000000007</v>
      </c>
      <c r="S149" s="44">
        <f t="shared" si="85"/>
        <v>66.180000000000007</v>
      </c>
      <c r="T149" s="44">
        <f t="shared" si="85"/>
        <v>66.180000000000007</v>
      </c>
      <c r="U149" s="44">
        <f t="shared" si="85"/>
        <v>66.180000000000007</v>
      </c>
      <c r="V149" s="44">
        <f t="shared" si="85"/>
        <v>66.180000000000007</v>
      </c>
      <c r="W149" s="44">
        <f t="shared" si="85"/>
        <v>66.180000000000007</v>
      </c>
      <c r="X149" s="44">
        <f t="shared" si="85"/>
        <v>66.180000000000007</v>
      </c>
      <c r="Y149" s="44">
        <f t="shared" si="85"/>
        <v>66.180000000000007</v>
      </c>
      <c r="Z149" s="44">
        <f t="shared" si="85"/>
        <v>66.180000000000007</v>
      </c>
      <c r="AA149" s="44">
        <f t="shared" si="85"/>
        <v>66.180000000000007</v>
      </c>
    </row>
    <row r="150" spans="1:27" ht="12.75" customHeight="1" outlineLevel="1" x14ac:dyDescent="0.2">
      <c r="A150" s="99" t="s">
        <v>2557</v>
      </c>
      <c r="B150" s="63" t="s">
        <v>83</v>
      </c>
      <c r="C150" s="43" t="s">
        <v>79</v>
      </c>
      <c r="D150" s="44">
        <v>3.35</v>
      </c>
      <c r="E150" s="44">
        <v>3.35</v>
      </c>
      <c r="F150" s="44">
        <v>3.35</v>
      </c>
      <c r="G150" s="44">
        <v>3.35</v>
      </c>
      <c r="H150" s="44">
        <v>3.35</v>
      </c>
      <c r="I150" s="44">
        <v>3.35</v>
      </c>
      <c r="J150" s="44">
        <v>3.35</v>
      </c>
      <c r="K150" s="44">
        <v>3.35</v>
      </c>
      <c r="L150" s="44">
        <v>3.35</v>
      </c>
      <c r="M150" s="44">
        <v>3.35</v>
      </c>
      <c r="N150" s="44">
        <v>3.35</v>
      </c>
      <c r="O150" s="44">
        <v>3.35</v>
      </c>
      <c r="P150" s="44">
        <v>3.35</v>
      </c>
      <c r="Q150" s="44">
        <v>3.35</v>
      </c>
      <c r="R150" s="44">
        <v>3.35</v>
      </c>
      <c r="S150" s="44">
        <v>3.35</v>
      </c>
      <c r="T150" s="44">
        <v>3.35</v>
      </c>
      <c r="U150" s="44">
        <v>3.35</v>
      </c>
      <c r="V150" s="44">
        <v>3.35</v>
      </c>
      <c r="W150" s="44">
        <v>3.35</v>
      </c>
      <c r="X150" s="44">
        <v>3.35</v>
      </c>
      <c r="Y150" s="44">
        <v>3.35</v>
      </c>
      <c r="Z150" s="44">
        <v>3.35</v>
      </c>
      <c r="AA150" s="44">
        <v>3.35</v>
      </c>
    </row>
    <row r="151" spans="1:27" ht="12.75" customHeight="1" outlineLevel="1" x14ac:dyDescent="0.2">
      <c r="A151" s="99" t="s">
        <v>2558</v>
      </c>
      <c r="B151" s="63" t="s">
        <v>81</v>
      </c>
      <c r="C151" s="43" t="s">
        <v>79</v>
      </c>
      <c r="D151" s="44">
        <f>$D$11</f>
        <v>330.69</v>
      </c>
      <c r="E151" s="44">
        <f t="shared" ref="E151:AA151" si="86">$D$11</f>
        <v>330.69</v>
      </c>
      <c r="F151" s="44">
        <f t="shared" si="86"/>
        <v>330.69</v>
      </c>
      <c r="G151" s="44">
        <f t="shared" si="86"/>
        <v>330.69</v>
      </c>
      <c r="H151" s="44">
        <f t="shared" si="86"/>
        <v>330.69</v>
      </c>
      <c r="I151" s="44">
        <f t="shared" si="86"/>
        <v>330.69</v>
      </c>
      <c r="J151" s="44">
        <f t="shared" si="86"/>
        <v>330.69</v>
      </c>
      <c r="K151" s="44">
        <f t="shared" si="86"/>
        <v>330.69</v>
      </c>
      <c r="L151" s="44">
        <f t="shared" si="86"/>
        <v>330.69</v>
      </c>
      <c r="M151" s="44">
        <f t="shared" si="86"/>
        <v>330.69</v>
      </c>
      <c r="N151" s="44">
        <f t="shared" si="86"/>
        <v>330.69</v>
      </c>
      <c r="O151" s="44">
        <f t="shared" si="86"/>
        <v>330.69</v>
      </c>
      <c r="P151" s="44">
        <f t="shared" si="86"/>
        <v>330.69</v>
      </c>
      <c r="Q151" s="44">
        <f t="shared" si="86"/>
        <v>330.69</v>
      </c>
      <c r="R151" s="44">
        <f t="shared" si="86"/>
        <v>330.69</v>
      </c>
      <c r="S151" s="44">
        <f t="shared" si="86"/>
        <v>330.69</v>
      </c>
      <c r="T151" s="44">
        <f t="shared" si="86"/>
        <v>330.69</v>
      </c>
      <c r="U151" s="44">
        <f t="shared" si="86"/>
        <v>330.69</v>
      </c>
      <c r="V151" s="44">
        <f t="shared" si="86"/>
        <v>330.69</v>
      </c>
      <c r="W151" s="44">
        <f t="shared" si="86"/>
        <v>330.69</v>
      </c>
      <c r="X151" s="44">
        <f t="shared" si="86"/>
        <v>330.69</v>
      </c>
      <c r="Y151" s="44">
        <f t="shared" si="86"/>
        <v>330.69</v>
      </c>
      <c r="Z151" s="44">
        <f t="shared" si="86"/>
        <v>330.69</v>
      </c>
      <c r="AA151" s="44">
        <f t="shared" si="86"/>
        <v>330.69</v>
      </c>
    </row>
    <row r="152" spans="1:27" ht="12.75" customHeight="1" x14ac:dyDescent="0.2">
      <c r="A152" s="98" t="s">
        <v>2559</v>
      </c>
      <c r="B152" s="28" t="str">
        <f>"30"&amp;"."&amp;$B$801&amp;"."&amp;$B$802</f>
        <v>30.12.2023</v>
      </c>
      <c r="C152" s="90" t="s">
        <v>76</v>
      </c>
      <c r="D152" s="91">
        <f>ROUND(((D153+D154+D156+D155)/1000),5)</f>
        <v>1.5537700000000001</v>
      </c>
      <c r="E152" s="91">
        <f>ROUND(((E153+E154+E156+E155)/1000),5)</f>
        <v>1.5043800000000001</v>
      </c>
      <c r="F152" s="91">
        <f>ROUND(((F153+F154+F156+F155)/1000),5)</f>
        <v>1.47942</v>
      </c>
      <c r="G152" s="91">
        <f t="shared" ref="G152:AA152" si="87">ROUND(((G153+G154+G156+G155)/1000),5)</f>
        <v>1.4581599999999999</v>
      </c>
      <c r="H152" s="91">
        <f t="shared" si="87"/>
        <v>1.4741899999999999</v>
      </c>
      <c r="I152" s="91">
        <f t="shared" si="87"/>
        <v>1.4819100000000001</v>
      </c>
      <c r="J152" s="91">
        <f t="shared" si="87"/>
        <v>1.50543</v>
      </c>
      <c r="K152" s="91">
        <f t="shared" si="87"/>
        <v>1.6114599999999999</v>
      </c>
      <c r="L152" s="91">
        <f t="shared" si="87"/>
        <v>1.83117</v>
      </c>
      <c r="M152" s="91">
        <f t="shared" si="87"/>
        <v>1.9674100000000001</v>
      </c>
      <c r="N152" s="91">
        <f t="shared" si="87"/>
        <v>2.0274700000000001</v>
      </c>
      <c r="O152" s="91">
        <f t="shared" si="87"/>
        <v>2.0422600000000002</v>
      </c>
      <c r="P152" s="91">
        <f t="shared" si="87"/>
        <v>2.0400700000000001</v>
      </c>
      <c r="Q152" s="91">
        <f t="shared" si="87"/>
        <v>2.0389699999999999</v>
      </c>
      <c r="R152" s="91">
        <f t="shared" si="87"/>
        <v>2.0106099999999998</v>
      </c>
      <c r="S152" s="91">
        <f t="shared" si="87"/>
        <v>2.0009299999999999</v>
      </c>
      <c r="T152" s="91">
        <f t="shared" si="87"/>
        <v>2.0565000000000002</v>
      </c>
      <c r="U152" s="91">
        <f t="shared" si="87"/>
        <v>2.1107100000000001</v>
      </c>
      <c r="V152" s="91">
        <f t="shared" si="87"/>
        <v>2.0857299999999999</v>
      </c>
      <c r="W152" s="91">
        <f t="shared" si="87"/>
        <v>2.0444</v>
      </c>
      <c r="X152" s="91">
        <f t="shared" si="87"/>
        <v>2.0213899999999998</v>
      </c>
      <c r="Y152" s="91">
        <f t="shared" si="87"/>
        <v>1.91621</v>
      </c>
      <c r="Z152" s="91">
        <f t="shared" si="87"/>
        <v>1.68774</v>
      </c>
      <c r="AA152" s="91">
        <f t="shared" si="87"/>
        <v>1.5507899999999999</v>
      </c>
    </row>
    <row r="153" spans="1:27" ht="12.75" customHeight="1" outlineLevel="1" x14ac:dyDescent="0.2">
      <c r="A153" s="99" t="s">
        <v>2560</v>
      </c>
      <c r="B153" s="63" t="s">
        <v>238</v>
      </c>
      <c r="C153" s="43" t="s">
        <v>79</v>
      </c>
      <c r="D153" s="44">
        <v>1153.55</v>
      </c>
      <c r="E153" s="44">
        <v>1104.1600000000001</v>
      </c>
      <c r="F153" s="44">
        <v>1079.2</v>
      </c>
      <c r="G153" s="44">
        <v>1057.94</v>
      </c>
      <c r="H153" s="44">
        <v>1073.97</v>
      </c>
      <c r="I153" s="44">
        <v>1081.69</v>
      </c>
      <c r="J153" s="44">
        <v>1105.21</v>
      </c>
      <c r="K153" s="44">
        <v>1211.24</v>
      </c>
      <c r="L153" s="44">
        <v>1430.95</v>
      </c>
      <c r="M153" s="44">
        <v>1567.19</v>
      </c>
      <c r="N153" s="44">
        <v>1627.25</v>
      </c>
      <c r="O153" s="44">
        <v>1642.04</v>
      </c>
      <c r="P153" s="44">
        <v>1639.85</v>
      </c>
      <c r="Q153" s="44">
        <v>1638.75</v>
      </c>
      <c r="R153" s="44">
        <v>1610.39</v>
      </c>
      <c r="S153" s="44">
        <v>1600.71</v>
      </c>
      <c r="T153" s="44">
        <v>1656.28</v>
      </c>
      <c r="U153" s="44">
        <v>1710.49</v>
      </c>
      <c r="V153" s="44">
        <v>1685.51</v>
      </c>
      <c r="W153" s="44">
        <v>1644.18</v>
      </c>
      <c r="X153" s="44">
        <v>1621.17</v>
      </c>
      <c r="Y153" s="44">
        <v>1515.99</v>
      </c>
      <c r="Z153" s="44">
        <v>1287.52</v>
      </c>
      <c r="AA153" s="44">
        <v>1150.57</v>
      </c>
    </row>
    <row r="154" spans="1:27" ht="12.75" customHeight="1" outlineLevel="1" x14ac:dyDescent="0.2">
      <c r="A154" s="99" t="s">
        <v>2561</v>
      </c>
      <c r="B154" s="63" t="s">
        <v>90</v>
      </c>
      <c r="C154" s="43" t="s">
        <v>79</v>
      </c>
      <c r="D154" s="44">
        <f t="shared" ref="D154:AA154" si="88">$D$9</f>
        <v>66.180000000000007</v>
      </c>
      <c r="E154" s="44">
        <f t="shared" si="88"/>
        <v>66.180000000000007</v>
      </c>
      <c r="F154" s="44">
        <f t="shared" si="88"/>
        <v>66.180000000000007</v>
      </c>
      <c r="G154" s="44">
        <f t="shared" si="88"/>
        <v>66.180000000000007</v>
      </c>
      <c r="H154" s="44">
        <f t="shared" si="88"/>
        <v>66.180000000000007</v>
      </c>
      <c r="I154" s="44">
        <f t="shared" si="88"/>
        <v>66.180000000000007</v>
      </c>
      <c r="J154" s="44">
        <f t="shared" si="88"/>
        <v>66.180000000000007</v>
      </c>
      <c r="K154" s="44">
        <f t="shared" si="88"/>
        <v>66.180000000000007</v>
      </c>
      <c r="L154" s="44">
        <f t="shared" si="88"/>
        <v>66.180000000000007</v>
      </c>
      <c r="M154" s="44">
        <f t="shared" si="88"/>
        <v>66.180000000000007</v>
      </c>
      <c r="N154" s="44">
        <f t="shared" si="88"/>
        <v>66.180000000000007</v>
      </c>
      <c r="O154" s="44">
        <f t="shared" si="88"/>
        <v>66.180000000000007</v>
      </c>
      <c r="P154" s="44">
        <f t="shared" si="88"/>
        <v>66.180000000000007</v>
      </c>
      <c r="Q154" s="44">
        <f t="shared" si="88"/>
        <v>66.180000000000007</v>
      </c>
      <c r="R154" s="44">
        <f t="shared" si="88"/>
        <v>66.180000000000007</v>
      </c>
      <c r="S154" s="44">
        <f t="shared" si="88"/>
        <v>66.180000000000007</v>
      </c>
      <c r="T154" s="44">
        <f t="shared" si="88"/>
        <v>66.180000000000007</v>
      </c>
      <c r="U154" s="44">
        <f t="shared" si="88"/>
        <v>66.180000000000007</v>
      </c>
      <c r="V154" s="44">
        <f t="shared" si="88"/>
        <v>66.180000000000007</v>
      </c>
      <c r="W154" s="44">
        <f t="shared" si="88"/>
        <v>66.180000000000007</v>
      </c>
      <c r="X154" s="44">
        <f t="shared" si="88"/>
        <v>66.180000000000007</v>
      </c>
      <c r="Y154" s="44">
        <f t="shared" si="88"/>
        <v>66.180000000000007</v>
      </c>
      <c r="Z154" s="44">
        <f t="shared" si="88"/>
        <v>66.180000000000007</v>
      </c>
      <c r="AA154" s="44">
        <f t="shared" si="88"/>
        <v>66.180000000000007</v>
      </c>
    </row>
    <row r="155" spans="1:27" ht="12.75" customHeight="1" outlineLevel="1" x14ac:dyDescent="0.2">
      <c r="A155" s="99" t="s">
        <v>2562</v>
      </c>
      <c r="B155" s="63" t="s">
        <v>83</v>
      </c>
      <c r="C155" s="43" t="s">
        <v>79</v>
      </c>
      <c r="D155" s="44">
        <v>3.35</v>
      </c>
      <c r="E155" s="44">
        <v>3.35</v>
      </c>
      <c r="F155" s="44">
        <v>3.35</v>
      </c>
      <c r="G155" s="44">
        <v>3.35</v>
      </c>
      <c r="H155" s="44">
        <v>3.35</v>
      </c>
      <c r="I155" s="44">
        <v>3.35</v>
      </c>
      <c r="J155" s="44">
        <v>3.35</v>
      </c>
      <c r="K155" s="44">
        <v>3.35</v>
      </c>
      <c r="L155" s="44">
        <v>3.35</v>
      </c>
      <c r="M155" s="44">
        <v>3.35</v>
      </c>
      <c r="N155" s="44">
        <v>3.35</v>
      </c>
      <c r="O155" s="44">
        <v>3.35</v>
      </c>
      <c r="P155" s="44">
        <v>3.35</v>
      </c>
      <c r="Q155" s="44">
        <v>3.35</v>
      </c>
      <c r="R155" s="44">
        <v>3.35</v>
      </c>
      <c r="S155" s="44">
        <v>3.35</v>
      </c>
      <c r="T155" s="44">
        <v>3.35</v>
      </c>
      <c r="U155" s="44">
        <v>3.35</v>
      </c>
      <c r="V155" s="44">
        <v>3.35</v>
      </c>
      <c r="W155" s="44">
        <v>3.35</v>
      </c>
      <c r="X155" s="44">
        <v>3.35</v>
      </c>
      <c r="Y155" s="44">
        <v>3.35</v>
      </c>
      <c r="Z155" s="44">
        <v>3.35</v>
      </c>
      <c r="AA155" s="44">
        <v>3.35</v>
      </c>
    </row>
    <row r="156" spans="1:27" ht="12.75" customHeight="1" outlineLevel="1" x14ac:dyDescent="0.2">
      <c r="A156" s="99" t="s">
        <v>2563</v>
      </c>
      <c r="B156" s="63" t="s">
        <v>81</v>
      </c>
      <c r="C156" s="43" t="s">
        <v>79</v>
      </c>
      <c r="D156" s="44">
        <f>$D$11</f>
        <v>330.69</v>
      </c>
      <c r="E156" s="44">
        <f t="shared" ref="E156:AA156" si="89">$D$11</f>
        <v>330.69</v>
      </c>
      <c r="F156" s="44">
        <f t="shared" si="89"/>
        <v>330.69</v>
      </c>
      <c r="G156" s="44">
        <f t="shared" si="89"/>
        <v>330.69</v>
      </c>
      <c r="H156" s="44">
        <f t="shared" si="89"/>
        <v>330.69</v>
      </c>
      <c r="I156" s="44">
        <f t="shared" si="89"/>
        <v>330.69</v>
      </c>
      <c r="J156" s="44">
        <f t="shared" si="89"/>
        <v>330.69</v>
      </c>
      <c r="K156" s="44">
        <f t="shared" si="89"/>
        <v>330.69</v>
      </c>
      <c r="L156" s="44">
        <f t="shared" si="89"/>
        <v>330.69</v>
      </c>
      <c r="M156" s="44">
        <f t="shared" si="89"/>
        <v>330.69</v>
      </c>
      <c r="N156" s="44">
        <f t="shared" si="89"/>
        <v>330.69</v>
      </c>
      <c r="O156" s="44">
        <f t="shared" si="89"/>
        <v>330.69</v>
      </c>
      <c r="P156" s="44">
        <f t="shared" si="89"/>
        <v>330.69</v>
      </c>
      <c r="Q156" s="44">
        <f t="shared" si="89"/>
        <v>330.69</v>
      </c>
      <c r="R156" s="44">
        <f t="shared" si="89"/>
        <v>330.69</v>
      </c>
      <c r="S156" s="44">
        <f t="shared" si="89"/>
        <v>330.69</v>
      </c>
      <c r="T156" s="44">
        <f t="shared" si="89"/>
        <v>330.69</v>
      </c>
      <c r="U156" s="44">
        <f t="shared" si="89"/>
        <v>330.69</v>
      </c>
      <c r="V156" s="44">
        <f t="shared" si="89"/>
        <v>330.69</v>
      </c>
      <c r="W156" s="44">
        <f t="shared" si="89"/>
        <v>330.69</v>
      </c>
      <c r="X156" s="44">
        <f t="shared" si="89"/>
        <v>330.69</v>
      </c>
      <c r="Y156" s="44">
        <f t="shared" si="89"/>
        <v>330.69</v>
      </c>
      <c r="Z156" s="44">
        <f t="shared" si="89"/>
        <v>330.69</v>
      </c>
      <c r="AA156" s="44">
        <f t="shared" si="89"/>
        <v>330.69</v>
      </c>
    </row>
    <row r="157" spans="1:27" ht="12.75" customHeight="1" x14ac:dyDescent="0.2">
      <c r="A157" s="98" t="s">
        <v>2564</v>
      </c>
      <c r="B157" s="28" t="str">
        <f>"31"&amp;"."&amp;$B$801&amp;"."&amp;$B$802</f>
        <v>31.12.2023</v>
      </c>
      <c r="C157" s="90" t="s">
        <v>76</v>
      </c>
      <c r="D157" s="91">
        <f>ROUND(((D158+D159+D161+D160)/1000),5)</f>
        <v>1.5421800000000001</v>
      </c>
      <c r="E157" s="91">
        <f>ROUND(((E158+E159+E161+E160)/1000),5)</f>
        <v>1.49058</v>
      </c>
      <c r="F157" s="91">
        <f>ROUND(((F158+F159+F161+F160)/1000),5)</f>
        <v>1.42615</v>
      </c>
      <c r="G157" s="91">
        <f t="shared" ref="G157:AA157" si="90">ROUND(((G158+G159+G161+G160)/1000),5)</f>
        <v>1.3425400000000001</v>
      </c>
      <c r="H157" s="91">
        <f t="shared" si="90"/>
        <v>1.3829899999999999</v>
      </c>
      <c r="I157" s="91">
        <f t="shared" si="90"/>
        <v>1.4120600000000001</v>
      </c>
      <c r="J157" s="91">
        <f t="shared" si="90"/>
        <v>1.4105000000000001</v>
      </c>
      <c r="K157" s="91">
        <f t="shared" si="90"/>
        <v>1.49797</v>
      </c>
      <c r="L157" s="91">
        <f t="shared" si="90"/>
        <v>1.63114</v>
      </c>
      <c r="M157" s="91">
        <f t="shared" si="90"/>
        <v>1.8116399999999999</v>
      </c>
      <c r="N157" s="91">
        <f t="shared" si="90"/>
        <v>1.87992</v>
      </c>
      <c r="O157" s="91">
        <f t="shared" si="90"/>
        <v>1.9047700000000001</v>
      </c>
      <c r="P157" s="91">
        <f t="shared" si="90"/>
        <v>1.9044000000000001</v>
      </c>
      <c r="Q157" s="91">
        <f t="shared" si="90"/>
        <v>1.9055200000000001</v>
      </c>
      <c r="R157" s="91">
        <f t="shared" si="90"/>
        <v>1.8865099999999999</v>
      </c>
      <c r="S157" s="91">
        <f t="shared" si="90"/>
        <v>1.8807</v>
      </c>
      <c r="T157" s="91">
        <f t="shared" si="90"/>
        <v>1.9281299999999999</v>
      </c>
      <c r="U157" s="91">
        <f t="shared" si="90"/>
        <v>1.9997100000000001</v>
      </c>
      <c r="V157" s="91">
        <f t="shared" si="90"/>
        <v>1.96051</v>
      </c>
      <c r="W157" s="91">
        <f t="shared" si="90"/>
        <v>1.93764</v>
      </c>
      <c r="X157" s="91">
        <f t="shared" si="90"/>
        <v>1.93255</v>
      </c>
      <c r="Y157" s="91">
        <f t="shared" si="90"/>
        <v>1.8700699999999999</v>
      </c>
      <c r="Z157" s="91">
        <f t="shared" si="90"/>
        <v>1.6537999999999999</v>
      </c>
      <c r="AA157" s="91">
        <f t="shared" si="90"/>
        <v>1.5609900000000001</v>
      </c>
    </row>
    <row r="158" spans="1:27" ht="12.75" customHeight="1" outlineLevel="1" x14ac:dyDescent="0.2">
      <c r="A158" s="99" t="s">
        <v>2565</v>
      </c>
      <c r="B158" s="63" t="s">
        <v>238</v>
      </c>
      <c r="C158" s="43" t="s">
        <v>79</v>
      </c>
      <c r="D158" s="44">
        <v>1141.96</v>
      </c>
      <c r="E158" s="44">
        <v>1090.3599999999999</v>
      </c>
      <c r="F158" s="44">
        <v>1025.93</v>
      </c>
      <c r="G158" s="44">
        <v>942.32</v>
      </c>
      <c r="H158" s="44">
        <v>982.77</v>
      </c>
      <c r="I158" s="44">
        <v>1011.84</v>
      </c>
      <c r="J158" s="44">
        <v>1010.28</v>
      </c>
      <c r="K158" s="44">
        <v>1097.75</v>
      </c>
      <c r="L158" s="44">
        <v>1230.92</v>
      </c>
      <c r="M158" s="44">
        <v>1411.42</v>
      </c>
      <c r="N158" s="44">
        <v>1479.7</v>
      </c>
      <c r="O158" s="44">
        <v>1504.55</v>
      </c>
      <c r="P158" s="44">
        <v>1504.18</v>
      </c>
      <c r="Q158" s="44">
        <v>1505.3</v>
      </c>
      <c r="R158" s="44">
        <v>1486.29</v>
      </c>
      <c r="S158" s="44">
        <v>1480.48</v>
      </c>
      <c r="T158" s="44">
        <v>1527.91</v>
      </c>
      <c r="U158" s="44">
        <v>1599.49</v>
      </c>
      <c r="V158" s="44">
        <v>1560.29</v>
      </c>
      <c r="W158" s="44">
        <v>1537.42</v>
      </c>
      <c r="X158" s="44">
        <v>1532.33</v>
      </c>
      <c r="Y158" s="44">
        <v>1469.85</v>
      </c>
      <c r="Z158" s="44">
        <v>1253.58</v>
      </c>
      <c r="AA158" s="44">
        <v>1160.77</v>
      </c>
    </row>
    <row r="159" spans="1:27" ht="12.75" customHeight="1" outlineLevel="1" x14ac:dyDescent="0.2">
      <c r="A159" s="99" t="s">
        <v>2566</v>
      </c>
      <c r="B159" s="63" t="s">
        <v>90</v>
      </c>
      <c r="C159" s="43" t="s">
        <v>79</v>
      </c>
      <c r="D159" s="44">
        <f t="shared" ref="D159:AA159" si="91">$D$9</f>
        <v>66.180000000000007</v>
      </c>
      <c r="E159" s="44">
        <f t="shared" si="91"/>
        <v>66.180000000000007</v>
      </c>
      <c r="F159" s="44">
        <f t="shared" si="91"/>
        <v>66.180000000000007</v>
      </c>
      <c r="G159" s="44">
        <f t="shared" si="91"/>
        <v>66.180000000000007</v>
      </c>
      <c r="H159" s="44">
        <f t="shared" si="91"/>
        <v>66.180000000000007</v>
      </c>
      <c r="I159" s="44">
        <f t="shared" si="91"/>
        <v>66.180000000000007</v>
      </c>
      <c r="J159" s="44">
        <f t="shared" si="91"/>
        <v>66.180000000000007</v>
      </c>
      <c r="K159" s="44">
        <f t="shared" si="91"/>
        <v>66.180000000000007</v>
      </c>
      <c r="L159" s="44">
        <f t="shared" si="91"/>
        <v>66.180000000000007</v>
      </c>
      <c r="M159" s="44">
        <f t="shared" si="91"/>
        <v>66.180000000000007</v>
      </c>
      <c r="N159" s="44">
        <f t="shared" si="91"/>
        <v>66.180000000000007</v>
      </c>
      <c r="O159" s="44">
        <f t="shared" si="91"/>
        <v>66.180000000000007</v>
      </c>
      <c r="P159" s="44">
        <f t="shared" si="91"/>
        <v>66.180000000000007</v>
      </c>
      <c r="Q159" s="44">
        <f t="shared" si="91"/>
        <v>66.180000000000007</v>
      </c>
      <c r="R159" s="44">
        <f t="shared" si="91"/>
        <v>66.180000000000007</v>
      </c>
      <c r="S159" s="44">
        <f t="shared" si="91"/>
        <v>66.180000000000007</v>
      </c>
      <c r="T159" s="44">
        <f t="shared" si="91"/>
        <v>66.180000000000007</v>
      </c>
      <c r="U159" s="44">
        <f t="shared" si="91"/>
        <v>66.180000000000007</v>
      </c>
      <c r="V159" s="44">
        <f t="shared" si="91"/>
        <v>66.180000000000007</v>
      </c>
      <c r="W159" s="44">
        <f t="shared" si="91"/>
        <v>66.180000000000007</v>
      </c>
      <c r="X159" s="44">
        <f t="shared" si="91"/>
        <v>66.180000000000007</v>
      </c>
      <c r="Y159" s="44">
        <f t="shared" si="91"/>
        <v>66.180000000000007</v>
      </c>
      <c r="Z159" s="44">
        <f t="shared" si="91"/>
        <v>66.180000000000007</v>
      </c>
      <c r="AA159" s="44">
        <f t="shared" si="91"/>
        <v>66.180000000000007</v>
      </c>
    </row>
    <row r="160" spans="1:27" ht="12.75" customHeight="1" outlineLevel="1" x14ac:dyDescent="0.2">
      <c r="A160" s="99" t="s">
        <v>2567</v>
      </c>
      <c r="B160" s="63" t="s">
        <v>83</v>
      </c>
      <c r="C160" s="43" t="s">
        <v>79</v>
      </c>
      <c r="D160" s="44">
        <v>3.35</v>
      </c>
      <c r="E160" s="44">
        <v>3.35</v>
      </c>
      <c r="F160" s="44">
        <v>3.35</v>
      </c>
      <c r="G160" s="44">
        <v>3.35</v>
      </c>
      <c r="H160" s="44">
        <v>3.35</v>
      </c>
      <c r="I160" s="44">
        <v>3.35</v>
      </c>
      <c r="J160" s="44">
        <v>3.35</v>
      </c>
      <c r="K160" s="44">
        <v>3.35</v>
      </c>
      <c r="L160" s="44">
        <v>3.35</v>
      </c>
      <c r="M160" s="44">
        <v>3.35</v>
      </c>
      <c r="N160" s="44">
        <v>3.35</v>
      </c>
      <c r="O160" s="44">
        <v>3.35</v>
      </c>
      <c r="P160" s="44">
        <v>3.35</v>
      </c>
      <c r="Q160" s="44">
        <v>3.35</v>
      </c>
      <c r="R160" s="44">
        <v>3.35</v>
      </c>
      <c r="S160" s="44">
        <v>3.35</v>
      </c>
      <c r="T160" s="44">
        <v>3.35</v>
      </c>
      <c r="U160" s="44">
        <v>3.35</v>
      </c>
      <c r="V160" s="44">
        <v>3.35</v>
      </c>
      <c r="W160" s="44">
        <v>3.35</v>
      </c>
      <c r="X160" s="44">
        <v>3.35</v>
      </c>
      <c r="Y160" s="44">
        <v>3.35</v>
      </c>
      <c r="Z160" s="44">
        <v>3.35</v>
      </c>
      <c r="AA160" s="44">
        <v>3.35</v>
      </c>
    </row>
    <row r="161" spans="1:27" ht="12.75" customHeight="1" outlineLevel="1" x14ac:dyDescent="0.2">
      <c r="A161" s="99" t="s">
        <v>2568</v>
      </c>
      <c r="B161" s="63" t="s">
        <v>81</v>
      </c>
      <c r="C161" s="43" t="s">
        <v>79</v>
      </c>
      <c r="D161" s="44">
        <f>$D$11</f>
        <v>330.69</v>
      </c>
      <c r="E161" s="44">
        <f t="shared" ref="E161:AA161" si="92">$D$11</f>
        <v>330.69</v>
      </c>
      <c r="F161" s="44">
        <f t="shared" si="92"/>
        <v>330.69</v>
      </c>
      <c r="G161" s="44">
        <f t="shared" si="92"/>
        <v>330.69</v>
      </c>
      <c r="H161" s="44">
        <f t="shared" si="92"/>
        <v>330.69</v>
      </c>
      <c r="I161" s="44">
        <f t="shared" si="92"/>
        <v>330.69</v>
      </c>
      <c r="J161" s="44">
        <f t="shared" si="92"/>
        <v>330.69</v>
      </c>
      <c r="K161" s="44">
        <f t="shared" si="92"/>
        <v>330.69</v>
      </c>
      <c r="L161" s="44">
        <f t="shared" si="92"/>
        <v>330.69</v>
      </c>
      <c r="M161" s="44">
        <f t="shared" si="92"/>
        <v>330.69</v>
      </c>
      <c r="N161" s="44">
        <f t="shared" si="92"/>
        <v>330.69</v>
      </c>
      <c r="O161" s="44">
        <f t="shared" si="92"/>
        <v>330.69</v>
      </c>
      <c r="P161" s="44">
        <f t="shared" si="92"/>
        <v>330.69</v>
      </c>
      <c r="Q161" s="44">
        <f t="shared" si="92"/>
        <v>330.69</v>
      </c>
      <c r="R161" s="44">
        <f t="shared" si="92"/>
        <v>330.69</v>
      </c>
      <c r="S161" s="44">
        <f t="shared" si="92"/>
        <v>330.69</v>
      </c>
      <c r="T161" s="44">
        <f t="shared" si="92"/>
        <v>330.69</v>
      </c>
      <c r="U161" s="44">
        <f t="shared" si="92"/>
        <v>330.69</v>
      </c>
      <c r="V161" s="44">
        <f t="shared" si="92"/>
        <v>330.69</v>
      </c>
      <c r="W161" s="44">
        <f t="shared" si="92"/>
        <v>330.69</v>
      </c>
      <c r="X161" s="44">
        <f t="shared" si="92"/>
        <v>330.69</v>
      </c>
      <c r="Y161" s="44">
        <f t="shared" si="92"/>
        <v>330.69</v>
      </c>
      <c r="Z161" s="44">
        <f t="shared" si="92"/>
        <v>330.69</v>
      </c>
      <c r="AA161" s="44">
        <f t="shared" si="92"/>
        <v>330.69</v>
      </c>
    </row>
    <row r="162" spans="1:27" ht="12.75" customHeight="1" x14ac:dyDescent="0.2">
      <c r="A162" s="100"/>
      <c r="B162" s="101" t="s">
        <v>392</v>
      </c>
      <c r="C162" s="102"/>
      <c r="D162" s="103"/>
      <c r="E162" s="103"/>
      <c r="F162" s="103"/>
      <c r="G162" s="103"/>
      <c r="I162" s="39"/>
    </row>
    <row r="163" spans="1:27" ht="12.75" customHeight="1" x14ac:dyDescent="0.2">
      <c r="A163" s="100"/>
      <c r="B163" s="101" t="s">
        <v>392</v>
      </c>
      <c r="C163" s="102"/>
      <c r="D163" s="103"/>
      <c r="E163" s="103"/>
      <c r="F163" s="103"/>
      <c r="G163" s="103"/>
      <c r="I163" s="39"/>
    </row>
    <row r="164" spans="1:27" x14ac:dyDescent="0.2">
      <c r="A164" s="175" t="s">
        <v>393</v>
      </c>
      <c r="B164" s="176"/>
      <c r="C164" s="176"/>
      <c r="D164" s="176"/>
      <c r="E164" s="176"/>
      <c r="F164" s="176"/>
      <c r="G164" s="176"/>
      <c r="H164" s="176"/>
      <c r="I164" s="176"/>
      <c r="J164" s="176"/>
      <c r="K164" s="176"/>
      <c r="L164" s="176"/>
      <c r="M164" s="176"/>
      <c r="N164" s="176"/>
      <c r="O164" s="176"/>
      <c r="P164" s="176"/>
      <c r="Q164" s="176"/>
      <c r="R164" s="176"/>
      <c r="S164" s="176"/>
      <c r="T164" s="176"/>
      <c r="U164" s="176"/>
      <c r="V164" s="176"/>
      <c r="W164" s="176"/>
      <c r="X164" s="176"/>
      <c r="Y164" s="176"/>
      <c r="Z164" s="176"/>
      <c r="AA164" s="177"/>
    </row>
    <row r="165" spans="1:27" ht="27" customHeight="1" x14ac:dyDescent="0.2">
      <c r="A165" s="26" t="s">
        <v>64</v>
      </c>
      <c r="B165" s="27" t="s">
        <v>210</v>
      </c>
      <c r="C165" s="26" t="s">
        <v>211</v>
      </c>
      <c r="D165" s="27" t="s">
        <v>212</v>
      </c>
      <c r="E165" s="27" t="s">
        <v>213</v>
      </c>
      <c r="F165" s="27" t="s">
        <v>214</v>
      </c>
      <c r="G165" s="27" t="s">
        <v>215</v>
      </c>
      <c r="H165" s="27" t="s">
        <v>216</v>
      </c>
      <c r="I165" s="27" t="s">
        <v>217</v>
      </c>
      <c r="J165" s="27" t="s">
        <v>218</v>
      </c>
      <c r="K165" s="27" t="s">
        <v>219</v>
      </c>
      <c r="L165" s="27" t="s">
        <v>220</v>
      </c>
      <c r="M165" s="27" t="s">
        <v>221</v>
      </c>
      <c r="N165" s="27" t="s">
        <v>222</v>
      </c>
      <c r="O165" s="27" t="s">
        <v>223</v>
      </c>
      <c r="P165" s="27" t="s">
        <v>224</v>
      </c>
      <c r="Q165" s="27" t="s">
        <v>225</v>
      </c>
      <c r="R165" s="27" t="s">
        <v>226</v>
      </c>
      <c r="S165" s="27" t="s">
        <v>227</v>
      </c>
      <c r="T165" s="27" t="s">
        <v>228</v>
      </c>
      <c r="U165" s="27" t="s">
        <v>229</v>
      </c>
      <c r="V165" s="27" t="s">
        <v>230</v>
      </c>
      <c r="W165" s="27" t="s">
        <v>231</v>
      </c>
      <c r="X165" s="27" t="s">
        <v>232</v>
      </c>
      <c r="Y165" s="27" t="s">
        <v>233</v>
      </c>
      <c r="Z165" s="27" t="s">
        <v>234</v>
      </c>
      <c r="AA165" s="27" t="s">
        <v>235</v>
      </c>
    </row>
    <row r="166" spans="1:27" x14ac:dyDescent="0.2">
      <c r="A166" s="98" t="s">
        <v>2569</v>
      </c>
      <c r="B166" s="28" t="str">
        <f>"01"&amp;"."&amp;$B$801&amp;"."&amp;$B$802</f>
        <v>01.12.2023</v>
      </c>
      <c r="C166" s="90" t="s">
        <v>76</v>
      </c>
      <c r="D166" s="91">
        <f>ROUND(((D167+D168+D170+D169)/1000),5)</f>
        <v>1.67798</v>
      </c>
      <c r="E166" s="91">
        <f>ROUND(((E167+E168+E170+E169)/1000),5)</f>
        <v>1.5903799999999999</v>
      </c>
      <c r="F166" s="91">
        <f>ROUND(((F167+F168+F170+F169)/1000),5)</f>
        <v>1.5478400000000001</v>
      </c>
      <c r="G166" s="91">
        <f t="shared" ref="G166:AA166" si="93">ROUND(((G167+G168+G170+G169)/1000),5)</f>
        <v>1.5291399999999999</v>
      </c>
      <c r="H166" s="91">
        <f t="shared" si="93"/>
        <v>1.58534</v>
      </c>
      <c r="I166" s="91">
        <f t="shared" si="93"/>
        <v>1.71637</v>
      </c>
      <c r="J166" s="91">
        <f t="shared" si="93"/>
        <v>1.89279</v>
      </c>
      <c r="K166" s="91">
        <f t="shared" si="93"/>
        <v>2.1440600000000001</v>
      </c>
      <c r="L166" s="91">
        <f t="shared" si="93"/>
        <v>2.3042500000000001</v>
      </c>
      <c r="M166" s="91">
        <f t="shared" si="93"/>
        <v>2.4117999999999999</v>
      </c>
      <c r="N166" s="91">
        <f t="shared" si="93"/>
        <v>2.4505300000000001</v>
      </c>
      <c r="O166" s="91">
        <f t="shared" si="93"/>
        <v>2.5251700000000001</v>
      </c>
      <c r="P166" s="91">
        <f t="shared" si="93"/>
        <v>2.4923500000000001</v>
      </c>
      <c r="Q166" s="91">
        <f t="shared" si="93"/>
        <v>2.5228999999999999</v>
      </c>
      <c r="R166" s="91">
        <f t="shared" si="93"/>
        <v>2.5039600000000002</v>
      </c>
      <c r="S166" s="91">
        <f t="shared" si="93"/>
        <v>2.5370699999999999</v>
      </c>
      <c r="T166" s="91">
        <f t="shared" si="93"/>
        <v>2.4502000000000002</v>
      </c>
      <c r="U166" s="91">
        <f t="shared" si="93"/>
        <v>2.4525899999999998</v>
      </c>
      <c r="V166" s="91">
        <f t="shared" si="93"/>
        <v>2.4483000000000001</v>
      </c>
      <c r="W166" s="91">
        <f t="shared" si="93"/>
        <v>2.36937</v>
      </c>
      <c r="X166" s="91">
        <f t="shared" si="93"/>
        <v>2.3020800000000001</v>
      </c>
      <c r="Y166" s="91">
        <f t="shared" si="93"/>
        <v>2.1780200000000001</v>
      </c>
      <c r="Z166" s="91">
        <f t="shared" si="93"/>
        <v>1.97438</v>
      </c>
      <c r="AA166" s="91">
        <f t="shared" si="93"/>
        <v>1.8372200000000001</v>
      </c>
    </row>
    <row r="167" spans="1:27" ht="12.75" customHeight="1" outlineLevel="1" x14ac:dyDescent="0.2">
      <c r="A167" s="99" t="s">
        <v>2570</v>
      </c>
      <c r="B167" s="63" t="s">
        <v>238</v>
      </c>
      <c r="C167" s="43" t="s">
        <v>79</v>
      </c>
      <c r="D167" s="44">
        <v>1230.82</v>
      </c>
      <c r="E167" s="44">
        <v>1143.22</v>
      </c>
      <c r="F167" s="44">
        <v>1100.68</v>
      </c>
      <c r="G167" s="44">
        <v>1081.98</v>
      </c>
      <c r="H167" s="44">
        <v>1138.18</v>
      </c>
      <c r="I167" s="44">
        <v>1269.21</v>
      </c>
      <c r="J167" s="44">
        <v>1445.63</v>
      </c>
      <c r="K167" s="44">
        <v>1696.9</v>
      </c>
      <c r="L167" s="44">
        <v>1857.09</v>
      </c>
      <c r="M167" s="44">
        <v>1964.64</v>
      </c>
      <c r="N167" s="44">
        <v>2003.37</v>
      </c>
      <c r="O167" s="44">
        <v>2078.0100000000002</v>
      </c>
      <c r="P167" s="44">
        <v>2045.19</v>
      </c>
      <c r="Q167" s="44">
        <v>2075.7399999999998</v>
      </c>
      <c r="R167" s="44">
        <v>2056.8000000000002</v>
      </c>
      <c r="S167" s="44">
        <v>2089.91</v>
      </c>
      <c r="T167" s="44">
        <v>2003.04</v>
      </c>
      <c r="U167" s="44">
        <v>2005.43</v>
      </c>
      <c r="V167" s="44">
        <v>2001.14</v>
      </c>
      <c r="W167" s="44">
        <v>1922.21</v>
      </c>
      <c r="X167" s="44">
        <v>1854.92</v>
      </c>
      <c r="Y167" s="44">
        <v>1730.86</v>
      </c>
      <c r="Z167" s="44">
        <v>1527.22</v>
      </c>
      <c r="AA167" s="44">
        <v>1390.06</v>
      </c>
    </row>
    <row r="168" spans="1:27" ht="12.75" customHeight="1" outlineLevel="1" x14ac:dyDescent="0.2">
      <c r="A168" s="99" t="s">
        <v>2571</v>
      </c>
      <c r="B168" s="63" t="s">
        <v>90</v>
      </c>
      <c r="C168" s="43" t="s">
        <v>79</v>
      </c>
      <c r="D168" s="44">
        <v>113.12</v>
      </c>
      <c r="E168" s="44">
        <f>$D$168</f>
        <v>113.12</v>
      </c>
      <c r="F168" s="44">
        <f t="shared" ref="F168:AA168" si="94">$D$168</f>
        <v>113.12</v>
      </c>
      <c r="G168" s="44">
        <f t="shared" si="94"/>
        <v>113.12</v>
      </c>
      <c r="H168" s="44">
        <f t="shared" si="94"/>
        <v>113.12</v>
      </c>
      <c r="I168" s="44">
        <f t="shared" si="94"/>
        <v>113.12</v>
      </c>
      <c r="J168" s="44">
        <f t="shared" si="94"/>
        <v>113.12</v>
      </c>
      <c r="K168" s="44">
        <f t="shared" si="94"/>
        <v>113.12</v>
      </c>
      <c r="L168" s="44">
        <f t="shared" si="94"/>
        <v>113.12</v>
      </c>
      <c r="M168" s="44">
        <f t="shared" si="94"/>
        <v>113.12</v>
      </c>
      <c r="N168" s="44">
        <f t="shared" si="94"/>
        <v>113.12</v>
      </c>
      <c r="O168" s="44">
        <f t="shared" si="94"/>
        <v>113.12</v>
      </c>
      <c r="P168" s="44">
        <f t="shared" si="94"/>
        <v>113.12</v>
      </c>
      <c r="Q168" s="44">
        <f t="shared" si="94"/>
        <v>113.12</v>
      </c>
      <c r="R168" s="44">
        <f t="shared" si="94"/>
        <v>113.12</v>
      </c>
      <c r="S168" s="44">
        <f t="shared" si="94"/>
        <v>113.12</v>
      </c>
      <c r="T168" s="44">
        <f t="shared" si="94"/>
        <v>113.12</v>
      </c>
      <c r="U168" s="44">
        <f t="shared" si="94"/>
        <v>113.12</v>
      </c>
      <c r="V168" s="44">
        <f t="shared" si="94"/>
        <v>113.12</v>
      </c>
      <c r="W168" s="44">
        <f t="shared" si="94"/>
        <v>113.12</v>
      </c>
      <c r="X168" s="44">
        <f t="shared" si="94"/>
        <v>113.12</v>
      </c>
      <c r="Y168" s="44">
        <f t="shared" si="94"/>
        <v>113.12</v>
      </c>
      <c r="Z168" s="44">
        <f t="shared" si="94"/>
        <v>113.12</v>
      </c>
      <c r="AA168" s="44">
        <f t="shared" si="94"/>
        <v>113.12</v>
      </c>
    </row>
    <row r="169" spans="1:27" ht="12.75" customHeight="1" outlineLevel="1" x14ac:dyDescent="0.2">
      <c r="A169" s="99" t="s">
        <v>2572</v>
      </c>
      <c r="B169" s="63" t="s">
        <v>83</v>
      </c>
      <c r="C169" s="43" t="s">
        <v>79</v>
      </c>
      <c r="D169" s="44">
        <v>3.35</v>
      </c>
      <c r="E169" s="44">
        <v>3.35</v>
      </c>
      <c r="F169" s="44">
        <v>3.35</v>
      </c>
      <c r="G169" s="44">
        <v>3.35</v>
      </c>
      <c r="H169" s="44">
        <v>3.35</v>
      </c>
      <c r="I169" s="44">
        <v>3.35</v>
      </c>
      <c r="J169" s="44">
        <v>3.35</v>
      </c>
      <c r="K169" s="44">
        <v>3.35</v>
      </c>
      <c r="L169" s="44">
        <v>3.35</v>
      </c>
      <c r="M169" s="44">
        <v>3.35</v>
      </c>
      <c r="N169" s="44">
        <v>3.35</v>
      </c>
      <c r="O169" s="44">
        <v>3.35</v>
      </c>
      <c r="P169" s="44">
        <v>3.35</v>
      </c>
      <c r="Q169" s="44">
        <v>3.35</v>
      </c>
      <c r="R169" s="44">
        <v>3.35</v>
      </c>
      <c r="S169" s="44">
        <v>3.35</v>
      </c>
      <c r="T169" s="44">
        <v>3.35</v>
      </c>
      <c r="U169" s="44">
        <v>3.35</v>
      </c>
      <c r="V169" s="44">
        <v>3.35</v>
      </c>
      <c r="W169" s="44">
        <v>3.35</v>
      </c>
      <c r="X169" s="44">
        <v>3.35</v>
      </c>
      <c r="Y169" s="44">
        <v>3.35</v>
      </c>
      <c r="Z169" s="44">
        <v>3.35</v>
      </c>
      <c r="AA169" s="44">
        <v>3.35</v>
      </c>
    </row>
    <row r="170" spans="1:27" ht="12.75" customHeight="1" outlineLevel="1" x14ac:dyDescent="0.2">
      <c r="A170" s="99" t="s">
        <v>2573</v>
      </c>
      <c r="B170" s="63" t="s">
        <v>81</v>
      </c>
      <c r="C170" s="43" t="s">
        <v>79</v>
      </c>
      <c r="D170" s="44">
        <f>$D$11</f>
        <v>330.69</v>
      </c>
      <c r="E170" s="44">
        <f t="shared" ref="E170:AA170" si="95">$D$11</f>
        <v>330.69</v>
      </c>
      <c r="F170" s="44">
        <f t="shared" si="95"/>
        <v>330.69</v>
      </c>
      <c r="G170" s="44">
        <f t="shared" si="95"/>
        <v>330.69</v>
      </c>
      <c r="H170" s="44">
        <f t="shared" si="95"/>
        <v>330.69</v>
      </c>
      <c r="I170" s="44">
        <f t="shared" si="95"/>
        <v>330.69</v>
      </c>
      <c r="J170" s="44">
        <f t="shared" si="95"/>
        <v>330.69</v>
      </c>
      <c r="K170" s="44">
        <f t="shared" si="95"/>
        <v>330.69</v>
      </c>
      <c r="L170" s="44">
        <f t="shared" si="95"/>
        <v>330.69</v>
      </c>
      <c r="M170" s="44">
        <f t="shared" si="95"/>
        <v>330.69</v>
      </c>
      <c r="N170" s="44">
        <f t="shared" si="95"/>
        <v>330.69</v>
      </c>
      <c r="O170" s="44">
        <f t="shared" si="95"/>
        <v>330.69</v>
      </c>
      <c r="P170" s="44">
        <f t="shared" si="95"/>
        <v>330.69</v>
      </c>
      <c r="Q170" s="44">
        <f t="shared" si="95"/>
        <v>330.69</v>
      </c>
      <c r="R170" s="44">
        <f t="shared" si="95"/>
        <v>330.69</v>
      </c>
      <c r="S170" s="44">
        <f t="shared" si="95"/>
        <v>330.69</v>
      </c>
      <c r="T170" s="44">
        <f t="shared" si="95"/>
        <v>330.69</v>
      </c>
      <c r="U170" s="44">
        <f t="shared" si="95"/>
        <v>330.69</v>
      </c>
      <c r="V170" s="44">
        <f t="shared" si="95"/>
        <v>330.69</v>
      </c>
      <c r="W170" s="44">
        <f t="shared" si="95"/>
        <v>330.69</v>
      </c>
      <c r="X170" s="44">
        <f t="shared" si="95"/>
        <v>330.69</v>
      </c>
      <c r="Y170" s="44">
        <f t="shared" si="95"/>
        <v>330.69</v>
      </c>
      <c r="Z170" s="44">
        <f t="shared" si="95"/>
        <v>330.69</v>
      </c>
      <c r="AA170" s="44">
        <f t="shared" si="95"/>
        <v>330.69</v>
      </c>
    </row>
    <row r="171" spans="1:27" x14ac:dyDescent="0.2">
      <c r="A171" s="98" t="s">
        <v>2574</v>
      </c>
      <c r="B171" s="28" t="str">
        <f>"02"&amp;"."&amp;$B$801&amp;"."&amp;$B$802</f>
        <v>02.12.2023</v>
      </c>
      <c r="C171" s="90" t="s">
        <v>76</v>
      </c>
      <c r="D171" s="91">
        <f>ROUND(((D172+D173+D175+D174)/1000),5)</f>
        <v>1.6610799999999999</v>
      </c>
      <c r="E171" s="91">
        <f>ROUND(((E172+E173+E175+E174)/1000),5)</f>
        <v>1.5724</v>
      </c>
      <c r="F171" s="91">
        <f>ROUND(((F172+F173+F175+F174)/1000),5)</f>
        <v>1.52362</v>
      </c>
      <c r="G171" s="91">
        <f t="shared" ref="G171:AA171" si="96">ROUND(((G172+G173+G175+G174)/1000),5)</f>
        <v>1.5104</v>
      </c>
      <c r="H171" s="91">
        <f t="shared" si="96"/>
        <v>1.5226599999999999</v>
      </c>
      <c r="I171" s="91">
        <f t="shared" si="96"/>
        <v>1.63473</v>
      </c>
      <c r="J171" s="91">
        <f t="shared" si="96"/>
        <v>1.70967</v>
      </c>
      <c r="K171" s="91">
        <f t="shared" si="96"/>
        <v>1.8749499999999999</v>
      </c>
      <c r="L171" s="91">
        <f t="shared" si="96"/>
        <v>2.1034700000000002</v>
      </c>
      <c r="M171" s="91">
        <f t="shared" si="96"/>
        <v>2.2450899999999998</v>
      </c>
      <c r="N171" s="91">
        <f t="shared" si="96"/>
        <v>2.3269299999999999</v>
      </c>
      <c r="O171" s="91">
        <f t="shared" si="96"/>
        <v>2.3605</v>
      </c>
      <c r="P171" s="91">
        <f t="shared" si="96"/>
        <v>2.3679899999999998</v>
      </c>
      <c r="Q171" s="91">
        <f t="shared" si="96"/>
        <v>2.36592</v>
      </c>
      <c r="R171" s="91">
        <f t="shared" si="96"/>
        <v>2.3189500000000001</v>
      </c>
      <c r="S171" s="91">
        <f t="shared" si="96"/>
        <v>2.2863600000000002</v>
      </c>
      <c r="T171" s="91">
        <f t="shared" si="96"/>
        <v>2.3665400000000001</v>
      </c>
      <c r="U171" s="91">
        <f t="shared" si="96"/>
        <v>2.38985</v>
      </c>
      <c r="V171" s="91">
        <f t="shared" si="96"/>
        <v>2.3706900000000002</v>
      </c>
      <c r="W171" s="91">
        <f t="shared" si="96"/>
        <v>2.3084600000000002</v>
      </c>
      <c r="X171" s="91">
        <f t="shared" si="96"/>
        <v>2.22722</v>
      </c>
      <c r="Y171" s="91">
        <f t="shared" si="96"/>
        <v>2.1248300000000002</v>
      </c>
      <c r="Z171" s="91">
        <f t="shared" si="96"/>
        <v>1.92075</v>
      </c>
      <c r="AA171" s="91">
        <f t="shared" si="96"/>
        <v>1.78579</v>
      </c>
    </row>
    <row r="172" spans="1:27" ht="12.75" customHeight="1" outlineLevel="1" x14ac:dyDescent="0.2">
      <c r="A172" s="99" t="s">
        <v>2575</v>
      </c>
      <c r="B172" s="63" t="s">
        <v>238</v>
      </c>
      <c r="C172" s="43" t="s">
        <v>79</v>
      </c>
      <c r="D172" s="44">
        <v>1213.92</v>
      </c>
      <c r="E172" s="44">
        <v>1125.24</v>
      </c>
      <c r="F172" s="44">
        <v>1076.46</v>
      </c>
      <c r="G172" s="44">
        <v>1063.24</v>
      </c>
      <c r="H172" s="44">
        <v>1075.5</v>
      </c>
      <c r="I172" s="44">
        <v>1187.57</v>
      </c>
      <c r="J172" s="44">
        <v>1262.51</v>
      </c>
      <c r="K172" s="44">
        <v>1427.79</v>
      </c>
      <c r="L172" s="44">
        <v>1656.31</v>
      </c>
      <c r="M172" s="44">
        <v>1797.93</v>
      </c>
      <c r="N172" s="44">
        <v>1879.77</v>
      </c>
      <c r="O172" s="44">
        <v>1913.34</v>
      </c>
      <c r="P172" s="44">
        <v>1920.83</v>
      </c>
      <c r="Q172" s="44">
        <v>1918.76</v>
      </c>
      <c r="R172" s="44">
        <v>1871.79</v>
      </c>
      <c r="S172" s="44">
        <v>1839.2</v>
      </c>
      <c r="T172" s="44">
        <v>1919.38</v>
      </c>
      <c r="U172" s="44">
        <v>1942.69</v>
      </c>
      <c r="V172" s="44">
        <v>1923.53</v>
      </c>
      <c r="W172" s="44">
        <v>1861.3</v>
      </c>
      <c r="X172" s="44">
        <v>1780.06</v>
      </c>
      <c r="Y172" s="44">
        <v>1677.67</v>
      </c>
      <c r="Z172" s="44">
        <v>1473.59</v>
      </c>
      <c r="AA172" s="44">
        <v>1338.63</v>
      </c>
    </row>
    <row r="173" spans="1:27" ht="12.75" customHeight="1" outlineLevel="1" x14ac:dyDescent="0.2">
      <c r="A173" s="99" t="s">
        <v>2576</v>
      </c>
      <c r="B173" s="63" t="s">
        <v>90</v>
      </c>
      <c r="C173" s="43" t="s">
        <v>79</v>
      </c>
      <c r="D173" s="44">
        <f>$D$168</f>
        <v>113.12</v>
      </c>
      <c r="E173" s="44">
        <f>$D$168</f>
        <v>113.12</v>
      </c>
      <c r="F173" s="44">
        <f t="shared" ref="F173:AA173" si="97">$D$168</f>
        <v>113.12</v>
      </c>
      <c r="G173" s="44">
        <f t="shared" si="97"/>
        <v>113.12</v>
      </c>
      <c r="H173" s="44">
        <f t="shared" si="97"/>
        <v>113.12</v>
      </c>
      <c r="I173" s="44">
        <f t="shared" si="97"/>
        <v>113.12</v>
      </c>
      <c r="J173" s="44">
        <f t="shared" si="97"/>
        <v>113.12</v>
      </c>
      <c r="K173" s="44">
        <f t="shared" si="97"/>
        <v>113.12</v>
      </c>
      <c r="L173" s="44">
        <f t="shared" si="97"/>
        <v>113.12</v>
      </c>
      <c r="M173" s="44">
        <f t="shared" si="97"/>
        <v>113.12</v>
      </c>
      <c r="N173" s="44">
        <f t="shared" si="97"/>
        <v>113.12</v>
      </c>
      <c r="O173" s="44">
        <f t="shared" si="97"/>
        <v>113.12</v>
      </c>
      <c r="P173" s="44">
        <f t="shared" si="97"/>
        <v>113.12</v>
      </c>
      <c r="Q173" s="44">
        <f t="shared" si="97"/>
        <v>113.12</v>
      </c>
      <c r="R173" s="44">
        <f t="shared" si="97"/>
        <v>113.12</v>
      </c>
      <c r="S173" s="44">
        <f t="shared" si="97"/>
        <v>113.12</v>
      </c>
      <c r="T173" s="44">
        <f t="shared" si="97"/>
        <v>113.12</v>
      </c>
      <c r="U173" s="44">
        <f t="shared" si="97"/>
        <v>113.12</v>
      </c>
      <c r="V173" s="44">
        <f t="shared" si="97"/>
        <v>113.12</v>
      </c>
      <c r="W173" s="44">
        <f t="shared" si="97"/>
        <v>113.12</v>
      </c>
      <c r="X173" s="44">
        <f t="shared" si="97"/>
        <v>113.12</v>
      </c>
      <c r="Y173" s="44">
        <f t="shared" si="97"/>
        <v>113.12</v>
      </c>
      <c r="Z173" s="44">
        <f t="shared" si="97"/>
        <v>113.12</v>
      </c>
      <c r="AA173" s="44">
        <f t="shared" si="97"/>
        <v>113.12</v>
      </c>
    </row>
    <row r="174" spans="1:27" ht="12.75" customHeight="1" outlineLevel="1" x14ac:dyDescent="0.2">
      <c r="A174" s="99" t="s">
        <v>2577</v>
      </c>
      <c r="B174" s="63" t="s">
        <v>83</v>
      </c>
      <c r="C174" s="43" t="s">
        <v>79</v>
      </c>
      <c r="D174" s="44">
        <v>3.35</v>
      </c>
      <c r="E174" s="44">
        <v>3.35</v>
      </c>
      <c r="F174" s="44">
        <v>3.35</v>
      </c>
      <c r="G174" s="44">
        <v>3.35</v>
      </c>
      <c r="H174" s="44">
        <v>3.35</v>
      </c>
      <c r="I174" s="44">
        <v>3.35</v>
      </c>
      <c r="J174" s="44">
        <v>3.35</v>
      </c>
      <c r="K174" s="44">
        <v>3.35</v>
      </c>
      <c r="L174" s="44">
        <v>3.35</v>
      </c>
      <c r="M174" s="44">
        <v>3.35</v>
      </c>
      <c r="N174" s="44">
        <v>3.35</v>
      </c>
      <c r="O174" s="44">
        <v>3.35</v>
      </c>
      <c r="P174" s="44">
        <v>3.35</v>
      </c>
      <c r="Q174" s="44">
        <v>3.35</v>
      </c>
      <c r="R174" s="44">
        <v>3.35</v>
      </c>
      <c r="S174" s="44">
        <v>3.35</v>
      </c>
      <c r="T174" s="44">
        <v>3.35</v>
      </c>
      <c r="U174" s="44">
        <v>3.35</v>
      </c>
      <c r="V174" s="44">
        <v>3.35</v>
      </c>
      <c r="W174" s="44">
        <v>3.35</v>
      </c>
      <c r="X174" s="44">
        <v>3.35</v>
      </c>
      <c r="Y174" s="44">
        <v>3.35</v>
      </c>
      <c r="Z174" s="44">
        <v>3.35</v>
      </c>
      <c r="AA174" s="44">
        <v>3.35</v>
      </c>
    </row>
    <row r="175" spans="1:27" ht="12.75" customHeight="1" outlineLevel="1" x14ac:dyDescent="0.2">
      <c r="A175" s="99" t="s">
        <v>2578</v>
      </c>
      <c r="B175" s="63" t="s">
        <v>81</v>
      </c>
      <c r="C175" s="43" t="s">
        <v>79</v>
      </c>
      <c r="D175" s="44">
        <f>$D$11</f>
        <v>330.69</v>
      </c>
      <c r="E175" s="44">
        <f t="shared" ref="E175:AA175" si="98">$D$11</f>
        <v>330.69</v>
      </c>
      <c r="F175" s="44">
        <f t="shared" si="98"/>
        <v>330.69</v>
      </c>
      <c r="G175" s="44">
        <f t="shared" si="98"/>
        <v>330.69</v>
      </c>
      <c r="H175" s="44">
        <f t="shared" si="98"/>
        <v>330.69</v>
      </c>
      <c r="I175" s="44">
        <f t="shared" si="98"/>
        <v>330.69</v>
      </c>
      <c r="J175" s="44">
        <f t="shared" si="98"/>
        <v>330.69</v>
      </c>
      <c r="K175" s="44">
        <f t="shared" si="98"/>
        <v>330.69</v>
      </c>
      <c r="L175" s="44">
        <f t="shared" si="98"/>
        <v>330.69</v>
      </c>
      <c r="M175" s="44">
        <f t="shared" si="98"/>
        <v>330.69</v>
      </c>
      <c r="N175" s="44">
        <f t="shared" si="98"/>
        <v>330.69</v>
      </c>
      <c r="O175" s="44">
        <f t="shared" si="98"/>
        <v>330.69</v>
      </c>
      <c r="P175" s="44">
        <f t="shared" si="98"/>
        <v>330.69</v>
      </c>
      <c r="Q175" s="44">
        <f t="shared" si="98"/>
        <v>330.69</v>
      </c>
      <c r="R175" s="44">
        <f t="shared" si="98"/>
        <v>330.69</v>
      </c>
      <c r="S175" s="44">
        <f t="shared" si="98"/>
        <v>330.69</v>
      </c>
      <c r="T175" s="44">
        <f t="shared" si="98"/>
        <v>330.69</v>
      </c>
      <c r="U175" s="44">
        <f t="shared" si="98"/>
        <v>330.69</v>
      </c>
      <c r="V175" s="44">
        <f t="shared" si="98"/>
        <v>330.69</v>
      </c>
      <c r="W175" s="44">
        <f t="shared" si="98"/>
        <v>330.69</v>
      </c>
      <c r="X175" s="44">
        <f t="shared" si="98"/>
        <v>330.69</v>
      </c>
      <c r="Y175" s="44">
        <f t="shared" si="98"/>
        <v>330.69</v>
      </c>
      <c r="Z175" s="44">
        <f t="shared" si="98"/>
        <v>330.69</v>
      </c>
      <c r="AA175" s="44">
        <f t="shared" si="98"/>
        <v>330.69</v>
      </c>
    </row>
    <row r="176" spans="1:27" ht="12.75" customHeight="1" x14ac:dyDescent="0.2">
      <c r="A176" s="98" t="s">
        <v>2579</v>
      </c>
      <c r="B176" s="28" t="str">
        <f>"03"&amp;"."&amp;$B$801&amp;"."&amp;$B$802</f>
        <v>03.12.2023</v>
      </c>
      <c r="C176" s="90" t="s">
        <v>76</v>
      </c>
      <c r="D176" s="91">
        <f>ROUND(((D177+D178+D180+D179)/1000),5)</f>
        <v>1.65842</v>
      </c>
      <c r="E176" s="91">
        <f>ROUND(((E177+E178+E180+E179)/1000),5)</f>
        <v>1.6041300000000001</v>
      </c>
      <c r="F176" s="91">
        <f>ROUND(((F177+F178+F180+F179)/1000),5)</f>
        <v>1.5270699999999999</v>
      </c>
      <c r="G176" s="91">
        <f t="shared" ref="G176:AA176" si="99">ROUND(((G177+G178+G180+G179)/1000),5)</f>
        <v>1.5226</v>
      </c>
      <c r="H176" s="91">
        <f t="shared" si="99"/>
        <v>1.52389</v>
      </c>
      <c r="I176" s="91">
        <f t="shared" si="99"/>
        <v>1.5869599999999999</v>
      </c>
      <c r="J176" s="91">
        <f t="shared" si="99"/>
        <v>1.6166499999999999</v>
      </c>
      <c r="K176" s="91">
        <f t="shared" si="99"/>
        <v>1.7851699999999999</v>
      </c>
      <c r="L176" s="91">
        <f t="shared" si="99"/>
        <v>2.0093800000000002</v>
      </c>
      <c r="M176" s="91">
        <f t="shared" si="99"/>
        <v>2.1477300000000001</v>
      </c>
      <c r="N176" s="91">
        <f t="shared" si="99"/>
        <v>2.2498499999999999</v>
      </c>
      <c r="O176" s="91">
        <f t="shared" si="99"/>
        <v>2.2692299999999999</v>
      </c>
      <c r="P176" s="91">
        <f t="shared" si="99"/>
        <v>2.2744499999999999</v>
      </c>
      <c r="Q176" s="91">
        <f t="shared" si="99"/>
        <v>2.2748499999999998</v>
      </c>
      <c r="R176" s="91">
        <f t="shared" si="99"/>
        <v>2.2734299999999998</v>
      </c>
      <c r="S176" s="91">
        <f t="shared" si="99"/>
        <v>2.26233</v>
      </c>
      <c r="T176" s="91">
        <f t="shared" si="99"/>
        <v>2.3269500000000001</v>
      </c>
      <c r="U176" s="91">
        <f t="shared" si="99"/>
        <v>2.5045999999999999</v>
      </c>
      <c r="V176" s="91">
        <f t="shared" si="99"/>
        <v>2.5053000000000001</v>
      </c>
      <c r="W176" s="91">
        <f t="shared" si="99"/>
        <v>2.48489</v>
      </c>
      <c r="X176" s="91">
        <f t="shared" si="99"/>
        <v>2.2646600000000001</v>
      </c>
      <c r="Y176" s="91">
        <f t="shared" si="99"/>
        <v>2.1519200000000001</v>
      </c>
      <c r="Z176" s="91">
        <f t="shared" si="99"/>
        <v>1.8892100000000001</v>
      </c>
      <c r="AA176" s="91">
        <f t="shared" si="99"/>
        <v>1.7071799999999999</v>
      </c>
    </row>
    <row r="177" spans="1:27" ht="12.75" customHeight="1" outlineLevel="1" x14ac:dyDescent="0.2">
      <c r="A177" s="99" t="s">
        <v>2580</v>
      </c>
      <c r="B177" s="63" t="s">
        <v>238</v>
      </c>
      <c r="C177" s="43" t="s">
        <v>79</v>
      </c>
      <c r="D177" s="44">
        <v>1211.26</v>
      </c>
      <c r="E177" s="44">
        <v>1156.97</v>
      </c>
      <c r="F177" s="44">
        <v>1079.9100000000001</v>
      </c>
      <c r="G177" s="44">
        <v>1075.44</v>
      </c>
      <c r="H177" s="44">
        <v>1076.73</v>
      </c>
      <c r="I177" s="44">
        <v>1139.8</v>
      </c>
      <c r="J177" s="44">
        <v>1169.49</v>
      </c>
      <c r="K177" s="44">
        <v>1338.01</v>
      </c>
      <c r="L177" s="44">
        <v>1562.22</v>
      </c>
      <c r="M177" s="44">
        <v>1700.57</v>
      </c>
      <c r="N177" s="44">
        <v>1802.69</v>
      </c>
      <c r="O177" s="44">
        <v>1822.07</v>
      </c>
      <c r="P177" s="44">
        <v>1827.29</v>
      </c>
      <c r="Q177" s="44">
        <v>1827.69</v>
      </c>
      <c r="R177" s="44">
        <v>1826.27</v>
      </c>
      <c r="S177" s="44">
        <v>1815.17</v>
      </c>
      <c r="T177" s="44">
        <v>1879.79</v>
      </c>
      <c r="U177" s="44">
        <v>2057.44</v>
      </c>
      <c r="V177" s="44">
        <v>2058.14</v>
      </c>
      <c r="W177" s="44">
        <v>2037.73</v>
      </c>
      <c r="X177" s="44">
        <v>1817.5</v>
      </c>
      <c r="Y177" s="44">
        <v>1704.76</v>
      </c>
      <c r="Z177" s="44">
        <v>1442.05</v>
      </c>
      <c r="AA177" s="44">
        <v>1260.02</v>
      </c>
    </row>
    <row r="178" spans="1:27" ht="12.75" customHeight="1" outlineLevel="1" x14ac:dyDescent="0.2">
      <c r="A178" s="99" t="s">
        <v>2581</v>
      </c>
      <c r="B178" s="63" t="s">
        <v>90</v>
      </c>
      <c r="C178" s="43" t="s">
        <v>79</v>
      </c>
      <c r="D178" s="44">
        <f>$D$168</f>
        <v>113.12</v>
      </c>
      <c r="E178" s="44">
        <f>$D$168</f>
        <v>113.12</v>
      </c>
      <c r="F178" s="44">
        <f t="shared" ref="F178:AA178" si="100">$D$168</f>
        <v>113.12</v>
      </c>
      <c r="G178" s="44">
        <f t="shared" si="100"/>
        <v>113.12</v>
      </c>
      <c r="H178" s="44">
        <f t="shared" si="100"/>
        <v>113.12</v>
      </c>
      <c r="I178" s="44">
        <f t="shared" si="100"/>
        <v>113.12</v>
      </c>
      <c r="J178" s="44">
        <f t="shared" si="100"/>
        <v>113.12</v>
      </c>
      <c r="K178" s="44">
        <f t="shared" si="100"/>
        <v>113.12</v>
      </c>
      <c r="L178" s="44">
        <f t="shared" si="100"/>
        <v>113.12</v>
      </c>
      <c r="M178" s="44">
        <f t="shared" si="100"/>
        <v>113.12</v>
      </c>
      <c r="N178" s="44">
        <f t="shared" si="100"/>
        <v>113.12</v>
      </c>
      <c r="O178" s="44">
        <f t="shared" si="100"/>
        <v>113.12</v>
      </c>
      <c r="P178" s="44">
        <f t="shared" si="100"/>
        <v>113.12</v>
      </c>
      <c r="Q178" s="44">
        <f t="shared" si="100"/>
        <v>113.12</v>
      </c>
      <c r="R178" s="44">
        <f t="shared" si="100"/>
        <v>113.12</v>
      </c>
      <c r="S178" s="44">
        <f t="shared" si="100"/>
        <v>113.12</v>
      </c>
      <c r="T178" s="44">
        <f t="shared" si="100"/>
        <v>113.12</v>
      </c>
      <c r="U178" s="44">
        <f t="shared" si="100"/>
        <v>113.12</v>
      </c>
      <c r="V178" s="44">
        <f t="shared" si="100"/>
        <v>113.12</v>
      </c>
      <c r="W178" s="44">
        <f t="shared" si="100"/>
        <v>113.12</v>
      </c>
      <c r="X178" s="44">
        <f t="shared" si="100"/>
        <v>113.12</v>
      </c>
      <c r="Y178" s="44">
        <f t="shared" si="100"/>
        <v>113.12</v>
      </c>
      <c r="Z178" s="44">
        <f t="shared" si="100"/>
        <v>113.12</v>
      </c>
      <c r="AA178" s="44">
        <f t="shared" si="100"/>
        <v>113.12</v>
      </c>
    </row>
    <row r="179" spans="1:27" ht="12.75" customHeight="1" outlineLevel="1" x14ac:dyDescent="0.2">
      <c r="A179" s="99" t="s">
        <v>2582</v>
      </c>
      <c r="B179" s="63" t="s">
        <v>83</v>
      </c>
      <c r="C179" s="43" t="s">
        <v>79</v>
      </c>
      <c r="D179" s="44">
        <v>3.35</v>
      </c>
      <c r="E179" s="44">
        <v>3.35</v>
      </c>
      <c r="F179" s="44">
        <v>3.35</v>
      </c>
      <c r="G179" s="44">
        <v>3.35</v>
      </c>
      <c r="H179" s="44">
        <v>3.35</v>
      </c>
      <c r="I179" s="44">
        <v>3.35</v>
      </c>
      <c r="J179" s="44">
        <v>3.35</v>
      </c>
      <c r="K179" s="44">
        <v>3.35</v>
      </c>
      <c r="L179" s="44">
        <v>3.35</v>
      </c>
      <c r="M179" s="44">
        <v>3.35</v>
      </c>
      <c r="N179" s="44">
        <v>3.35</v>
      </c>
      <c r="O179" s="44">
        <v>3.35</v>
      </c>
      <c r="P179" s="44">
        <v>3.35</v>
      </c>
      <c r="Q179" s="44">
        <v>3.35</v>
      </c>
      <c r="R179" s="44">
        <v>3.35</v>
      </c>
      <c r="S179" s="44">
        <v>3.35</v>
      </c>
      <c r="T179" s="44">
        <v>3.35</v>
      </c>
      <c r="U179" s="44">
        <v>3.35</v>
      </c>
      <c r="V179" s="44">
        <v>3.35</v>
      </c>
      <c r="W179" s="44">
        <v>3.35</v>
      </c>
      <c r="X179" s="44">
        <v>3.35</v>
      </c>
      <c r="Y179" s="44">
        <v>3.35</v>
      </c>
      <c r="Z179" s="44">
        <v>3.35</v>
      </c>
      <c r="AA179" s="44">
        <v>3.35</v>
      </c>
    </row>
    <row r="180" spans="1:27" ht="12.75" customHeight="1" outlineLevel="1" x14ac:dyDescent="0.2">
      <c r="A180" s="99" t="s">
        <v>2583</v>
      </c>
      <c r="B180" s="63" t="s">
        <v>81</v>
      </c>
      <c r="C180" s="43" t="s">
        <v>79</v>
      </c>
      <c r="D180" s="44">
        <f>$D$11</f>
        <v>330.69</v>
      </c>
      <c r="E180" s="44">
        <f t="shared" ref="E180:AA180" si="101">$D$11</f>
        <v>330.69</v>
      </c>
      <c r="F180" s="44">
        <f t="shared" si="101"/>
        <v>330.69</v>
      </c>
      <c r="G180" s="44">
        <f t="shared" si="101"/>
        <v>330.69</v>
      </c>
      <c r="H180" s="44">
        <f t="shared" si="101"/>
        <v>330.69</v>
      </c>
      <c r="I180" s="44">
        <f t="shared" si="101"/>
        <v>330.69</v>
      </c>
      <c r="J180" s="44">
        <f t="shared" si="101"/>
        <v>330.69</v>
      </c>
      <c r="K180" s="44">
        <f t="shared" si="101"/>
        <v>330.69</v>
      </c>
      <c r="L180" s="44">
        <f t="shared" si="101"/>
        <v>330.69</v>
      </c>
      <c r="M180" s="44">
        <f t="shared" si="101"/>
        <v>330.69</v>
      </c>
      <c r="N180" s="44">
        <f t="shared" si="101"/>
        <v>330.69</v>
      </c>
      <c r="O180" s="44">
        <f t="shared" si="101"/>
        <v>330.69</v>
      </c>
      <c r="P180" s="44">
        <f t="shared" si="101"/>
        <v>330.69</v>
      </c>
      <c r="Q180" s="44">
        <f t="shared" si="101"/>
        <v>330.69</v>
      </c>
      <c r="R180" s="44">
        <f t="shared" si="101"/>
        <v>330.69</v>
      </c>
      <c r="S180" s="44">
        <f t="shared" si="101"/>
        <v>330.69</v>
      </c>
      <c r="T180" s="44">
        <f t="shared" si="101"/>
        <v>330.69</v>
      </c>
      <c r="U180" s="44">
        <f t="shared" si="101"/>
        <v>330.69</v>
      </c>
      <c r="V180" s="44">
        <f t="shared" si="101"/>
        <v>330.69</v>
      </c>
      <c r="W180" s="44">
        <f t="shared" si="101"/>
        <v>330.69</v>
      </c>
      <c r="X180" s="44">
        <f t="shared" si="101"/>
        <v>330.69</v>
      </c>
      <c r="Y180" s="44">
        <f t="shared" si="101"/>
        <v>330.69</v>
      </c>
      <c r="Z180" s="44">
        <f t="shared" si="101"/>
        <v>330.69</v>
      </c>
      <c r="AA180" s="44">
        <f t="shared" si="101"/>
        <v>330.69</v>
      </c>
    </row>
    <row r="181" spans="1:27" ht="12.75" customHeight="1" x14ac:dyDescent="0.2">
      <c r="A181" s="98" t="s">
        <v>2584</v>
      </c>
      <c r="B181" s="28" t="str">
        <f>"04"&amp;"."&amp;$B$801&amp;"."&amp;$B$802</f>
        <v>04.12.2023</v>
      </c>
      <c r="C181" s="90" t="s">
        <v>76</v>
      </c>
      <c r="D181" s="91">
        <f>ROUND(((D182+D183+D185+D184)/1000),5)</f>
        <v>1.6295999999999999</v>
      </c>
      <c r="E181" s="91">
        <f>ROUND(((E182+E183+E185+E184)/1000),5)</f>
        <v>1.5778099999999999</v>
      </c>
      <c r="F181" s="91">
        <f>ROUND(((F182+F183+F185+F184)/1000),5)</f>
        <v>1.52597</v>
      </c>
      <c r="G181" s="91">
        <f t="shared" ref="G181:AA181" si="102">ROUND(((G182+G183+G185+G184)/1000),5)</f>
        <v>1.52078</v>
      </c>
      <c r="H181" s="91">
        <f t="shared" si="102"/>
        <v>1.5500799999999999</v>
      </c>
      <c r="I181" s="91">
        <f t="shared" si="102"/>
        <v>1.67286</v>
      </c>
      <c r="J181" s="91">
        <f t="shared" si="102"/>
        <v>1.9021999999999999</v>
      </c>
      <c r="K181" s="91">
        <f t="shared" si="102"/>
        <v>2.2074400000000001</v>
      </c>
      <c r="L181" s="91">
        <f t="shared" si="102"/>
        <v>2.4877099999999999</v>
      </c>
      <c r="M181" s="91">
        <f t="shared" si="102"/>
        <v>2.5857899999999998</v>
      </c>
      <c r="N181" s="91">
        <f t="shared" si="102"/>
        <v>2.6980499999999998</v>
      </c>
      <c r="O181" s="91">
        <f t="shared" si="102"/>
        <v>2.6200299999999999</v>
      </c>
      <c r="P181" s="91">
        <f t="shared" si="102"/>
        <v>2.6025900000000002</v>
      </c>
      <c r="Q181" s="91">
        <f t="shared" si="102"/>
        <v>2.6071900000000001</v>
      </c>
      <c r="R181" s="91">
        <f t="shared" si="102"/>
        <v>2.6142099999999999</v>
      </c>
      <c r="S181" s="91">
        <f t="shared" si="102"/>
        <v>2.6903299999999999</v>
      </c>
      <c r="T181" s="91">
        <f t="shared" si="102"/>
        <v>2.7122799999999998</v>
      </c>
      <c r="U181" s="91">
        <f t="shared" si="102"/>
        <v>2.73027</v>
      </c>
      <c r="V181" s="91">
        <f t="shared" si="102"/>
        <v>2.7259500000000001</v>
      </c>
      <c r="W181" s="91">
        <f t="shared" si="102"/>
        <v>2.5632100000000002</v>
      </c>
      <c r="X181" s="91">
        <f t="shared" si="102"/>
        <v>2.4356399999999998</v>
      </c>
      <c r="Y181" s="91">
        <f t="shared" si="102"/>
        <v>2.2138900000000001</v>
      </c>
      <c r="Z181" s="91">
        <f t="shared" si="102"/>
        <v>1.8785400000000001</v>
      </c>
      <c r="AA181" s="91">
        <f t="shared" si="102"/>
        <v>1.7063299999999999</v>
      </c>
    </row>
    <row r="182" spans="1:27" ht="12.75" customHeight="1" outlineLevel="1" x14ac:dyDescent="0.2">
      <c r="A182" s="99" t="s">
        <v>2585</v>
      </c>
      <c r="B182" s="63" t="s">
        <v>238</v>
      </c>
      <c r="C182" s="43" t="s">
        <v>79</v>
      </c>
      <c r="D182" s="44">
        <v>1182.44</v>
      </c>
      <c r="E182" s="44">
        <v>1130.6500000000001</v>
      </c>
      <c r="F182" s="44">
        <v>1078.81</v>
      </c>
      <c r="G182" s="44">
        <v>1073.6199999999999</v>
      </c>
      <c r="H182" s="44">
        <v>1102.92</v>
      </c>
      <c r="I182" s="44">
        <v>1225.7</v>
      </c>
      <c r="J182" s="44">
        <v>1455.04</v>
      </c>
      <c r="K182" s="44">
        <v>1760.28</v>
      </c>
      <c r="L182" s="44">
        <v>2040.55</v>
      </c>
      <c r="M182" s="44">
        <v>2138.63</v>
      </c>
      <c r="N182" s="44">
        <v>2250.89</v>
      </c>
      <c r="O182" s="44">
        <v>2172.87</v>
      </c>
      <c r="P182" s="44">
        <v>2155.4299999999998</v>
      </c>
      <c r="Q182" s="44">
        <v>2160.0300000000002</v>
      </c>
      <c r="R182" s="44">
        <v>2167.0500000000002</v>
      </c>
      <c r="S182" s="44">
        <v>2243.17</v>
      </c>
      <c r="T182" s="44">
        <v>2265.12</v>
      </c>
      <c r="U182" s="44">
        <v>2283.11</v>
      </c>
      <c r="V182" s="44">
        <v>2278.79</v>
      </c>
      <c r="W182" s="44">
        <v>2116.0500000000002</v>
      </c>
      <c r="X182" s="44">
        <v>1988.48</v>
      </c>
      <c r="Y182" s="44">
        <v>1766.73</v>
      </c>
      <c r="Z182" s="44">
        <v>1431.38</v>
      </c>
      <c r="AA182" s="44">
        <v>1259.17</v>
      </c>
    </row>
    <row r="183" spans="1:27" ht="12.75" customHeight="1" outlineLevel="1" x14ac:dyDescent="0.2">
      <c r="A183" s="99" t="s">
        <v>2586</v>
      </c>
      <c r="B183" s="63" t="s">
        <v>90</v>
      </c>
      <c r="C183" s="43" t="s">
        <v>79</v>
      </c>
      <c r="D183" s="44">
        <f>$D$168</f>
        <v>113.12</v>
      </c>
      <c r="E183" s="44">
        <f>$D$168</f>
        <v>113.12</v>
      </c>
      <c r="F183" s="44">
        <f t="shared" ref="F183:AA183" si="103">$D$168</f>
        <v>113.12</v>
      </c>
      <c r="G183" s="44">
        <f t="shared" si="103"/>
        <v>113.12</v>
      </c>
      <c r="H183" s="44">
        <f t="shared" si="103"/>
        <v>113.12</v>
      </c>
      <c r="I183" s="44">
        <f t="shared" si="103"/>
        <v>113.12</v>
      </c>
      <c r="J183" s="44">
        <f t="shared" si="103"/>
        <v>113.12</v>
      </c>
      <c r="K183" s="44">
        <f t="shared" si="103"/>
        <v>113.12</v>
      </c>
      <c r="L183" s="44">
        <f t="shared" si="103"/>
        <v>113.12</v>
      </c>
      <c r="M183" s="44">
        <f t="shared" si="103"/>
        <v>113.12</v>
      </c>
      <c r="N183" s="44">
        <f t="shared" si="103"/>
        <v>113.12</v>
      </c>
      <c r="O183" s="44">
        <f t="shared" si="103"/>
        <v>113.12</v>
      </c>
      <c r="P183" s="44">
        <f t="shared" si="103"/>
        <v>113.12</v>
      </c>
      <c r="Q183" s="44">
        <f t="shared" si="103"/>
        <v>113.12</v>
      </c>
      <c r="R183" s="44">
        <f t="shared" si="103"/>
        <v>113.12</v>
      </c>
      <c r="S183" s="44">
        <f t="shared" si="103"/>
        <v>113.12</v>
      </c>
      <c r="T183" s="44">
        <f t="shared" si="103"/>
        <v>113.12</v>
      </c>
      <c r="U183" s="44">
        <f t="shared" si="103"/>
        <v>113.12</v>
      </c>
      <c r="V183" s="44">
        <f t="shared" si="103"/>
        <v>113.12</v>
      </c>
      <c r="W183" s="44">
        <f t="shared" si="103"/>
        <v>113.12</v>
      </c>
      <c r="X183" s="44">
        <f t="shared" si="103"/>
        <v>113.12</v>
      </c>
      <c r="Y183" s="44">
        <f t="shared" si="103"/>
        <v>113.12</v>
      </c>
      <c r="Z183" s="44">
        <f t="shared" si="103"/>
        <v>113.12</v>
      </c>
      <c r="AA183" s="44">
        <f t="shared" si="103"/>
        <v>113.12</v>
      </c>
    </row>
    <row r="184" spans="1:27" ht="12.75" customHeight="1" outlineLevel="1" x14ac:dyDescent="0.2">
      <c r="A184" s="99" t="s">
        <v>2587</v>
      </c>
      <c r="B184" s="63" t="s">
        <v>83</v>
      </c>
      <c r="C184" s="43" t="s">
        <v>79</v>
      </c>
      <c r="D184" s="44">
        <v>3.35</v>
      </c>
      <c r="E184" s="44">
        <v>3.35</v>
      </c>
      <c r="F184" s="44">
        <v>3.35</v>
      </c>
      <c r="G184" s="44">
        <v>3.35</v>
      </c>
      <c r="H184" s="44">
        <v>3.35</v>
      </c>
      <c r="I184" s="44">
        <v>3.35</v>
      </c>
      <c r="J184" s="44">
        <v>3.35</v>
      </c>
      <c r="K184" s="44">
        <v>3.35</v>
      </c>
      <c r="L184" s="44">
        <v>3.35</v>
      </c>
      <c r="M184" s="44">
        <v>3.35</v>
      </c>
      <c r="N184" s="44">
        <v>3.35</v>
      </c>
      <c r="O184" s="44">
        <v>3.35</v>
      </c>
      <c r="P184" s="44">
        <v>3.35</v>
      </c>
      <c r="Q184" s="44">
        <v>3.35</v>
      </c>
      <c r="R184" s="44">
        <v>3.35</v>
      </c>
      <c r="S184" s="44">
        <v>3.35</v>
      </c>
      <c r="T184" s="44">
        <v>3.35</v>
      </c>
      <c r="U184" s="44">
        <v>3.35</v>
      </c>
      <c r="V184" s="44">
        <v>3.35</v>
      </c>
      <c r="W184" s="44">
        <v>3.35</v>
      </c>
      <c r="X184" s="44">
        <v>3.35</v>
      </c>
      <c r="Y184" s="44">
        <v>3.35</v>
      </c>
      <c r="Z184" s="44">
        <v>3.35</v>
      </c>
      <c r="AA184" s="44">
        <v>3.35</v>
      </c>
    </row>
    <row r="185" spans="1:27" ht="12.75" customHeight="1" outlineLevel="1" x14ac:dyDescent="0.2">
      <c r="A185" s="99" t="s">
        <v>2588</v>
      </c>
      <c r="B185" s="63" t="s">
        <v>81</v>
      </c>
      <c r="C185" s="43" t="s">
        <v>79</v>
      </c>
      <c r="D185" s="44">
        <f>$D$11</f>
        <v>330.69</v>
      </c>
      <c r="E185" s="44">
        <f t="shared" ref="E185:AA185" si="104">$D$11</f>
        <v>330.69</v>
      </c>
      <c r="F185" s="44">
        <f t="shared" si="104"/>
        <v>330.69</v>
      </c>
      <c r="G185" s="44">
        <f t="shared" si="104"/>
        <v>330.69</v>
      </c>
      <c r="H185" s="44">
        <f t="shared" si="104"/>
        <v>330.69</v>
      </c>
      <c r="I185" s="44">
        <f t="shared" si="104"/>
        <v>330.69</v>
      </c>
      <c r="J185" s="44">
        <f t="shared" si="104"/>
        <v>330.69</v>
      </c>
      <c r="K185" s="44">
        <f t="shared" si="104"/>
        <v>330.69</v>
      </c>
      <c r="L185" s="44">
        <f t="shared" si="104"/>
        <v>330.69</v>
      </c>
      <c r="M185" s="44">
        <f t="shared" si="104"/>
        <v>330.69</v>
      </c>
      <c r="N185" s="44">
        <f t="shared" si="104"/>
        <v>330.69</v>
      </c>
      <c r="O185" s="44">
        <f t="shared" si="104"/>
        <v>330.69</v>
      </c>
      <c r="P185" s="44">
        <f t="shared" si="104"/>
        <v>330.69</v>
      </c>
      <c r="Q185" s="44">
        <f t="shared" si="104"/>
        <v>330.69</v>
      </c>
      <c r="R185" s="44">
        <f t="shared" si="104"/>
        <v>330.69</v>
      </c>
      <c r="S185" s="44">
        <f t="shared" si="104"/>
        <v>330.69</v>
      </c>
      <c r="T185" s="44">
        <f t="shared" si="104"/>
        <v>330.69</v>
      </c>
      <c r="U185" s="44">
        <f t="shared" si="104"/>
        <v>330.69</v>
      </c>
      <c r="V185" s="44">
        <f t="shared" si="104"/>
        <v>330.69</v>
      </c>
      <c r="W185" s="44">
        <f t="shared" si="104"/>
        <v>330.69</v>
      </c>
      <c r="X185" s="44">
        <f t="shared" si="104"/>
        <v>330.69</v>
      </c>
      <c r="Y185" s="44">
        <f t="shared" si="104"/>
        <v>330.69</v>
      </c>
      <c r="Z185" s="44">
        <f t="shared" si="104"/>
        <v>330.69</v>
      </c>
      <c r="AA185" s="44">
        <f t="shared" si="104"/>
        <v>330.69</v>
      </c>
    </row>
    <row r="186" spans="1:27" ht="12.75" customHeight="1" x14ac:dyDescent="0.2">
      <c r="A186" s="98" t="s">
        <v>2589</v>
      </c>
      <c r="B186" s="28" t="str">
        <f>"05"&amp;"."&amp;$B$801&amp;"."&amp;$B$802</f>
        <v>05.12.2023</v>
      </c>
      <c r="C186" s="90" t="s">
        <v>76</v>
      </c>
      <c r="D186" s="91">
        <f>ROUND(((D187+D188+D190+D189)/1000),5)</f>
        <v>1.6092200000000001</v>
      </c>
      <c r="E186" s="91">
        <f>ROUND(((E187+E188+E190+E189)/1000),5)</f>
        <v>1.5030300000000001</v>
      </c>
      <c r="F186" s="91">
        <f>ROUND(((F187+F188+F190+F189)/1000),5)</f>
        <v>1.4484399999999999</v>
      </c>
      <c r="G186" s="91">
        <f t="shared" ref="G186:AA186" si="105">ROUND(((G187+G188+G190+G189)/1000),5)</f>
        <v>1.44631</v>
      </c>
      <c r="H186" s="91">
        <f t="shared" si="105"/>
        <v>1.4965299999999999</v>
      </c>
      <c r="I186" s="91">
        <f t="shared" si="105"/>
        <v>1.6220000000000001</v>
      </c>
      <c r="J186" s="91">
        <f t="shared" si="105"/>
        <v>1.84476</v>
      </c>
      <c r="K186" s="91">
        <f t="shared" si="105"/>
        <v>2.1547999999999998</v>
      </c>
      <c r="L186" s="91">
        <f t="shared" si="105"/>
        <v>2.34829</v>
      </c>
      <c r="M186" s="91">
        <f t="shared" si="105"/>
        <v>2.43344</v>
      </c>
      <c r="N186" s="91">
        <f t="shared" si="105"/>
        <v>2.5068800000000002</v>
      </c>
      <c r="O186" s="91">
        <f t="shared" si="105"/>
        <v>2.4741399999999998</v>
      </c>
      <c r="P186" s="91">
        <f t="shared" si="105"/>
        <v>2.4626899999999998</v>
      </c>
      <c r="Q186" s="91">
        <f t="shared" si="105"/>
        <v>2.4721600000000001</v>
      </c>
      <c r="R186" s="91">
        <f t="shared" si="105"/>
        <v>2.4699399999999998</v>
      </c>
      <c r="S186" s="91">
        <f t="shared" si="105"/>
        <v>2.4456500000000001</v>
      </c>
      <c r="T186" s="91">
        <f t="shared" si="105"/>
        <v>2.5015399999999999</v>
      </c>
      <c r="U186" s="91">
        <f t="shared" si="105"/>
        <v>2.5969899999999999</v>
      </c>
      <c r="V186" s="91">
        <f t="shared" si="105"/>
        <v>2.5608300000000002</v>
      </c>
      <c r="W186" s="91">
        <f t="shared" si="105"/>
        <v>2.4377399999999998</v>
      </c>
      <c r="X186" s="91">
        <f t="shared" si="105"/>
        <v>2.35223</v>
      </c>
      <c r="Y186" s="91">
        <f t="shared" si="105"/>
        <v>2.1928399999999999</v>
      </c>
      <c r="Z186" s="91">
        <f t="shared" si="105"/>
        <v>1.8723000000000001</v>
      </c>
      <c r="AA186" s="91">
        <f t="shared" si="105"/>
        <v>1.6801299999999999</v>
      </c>
    </row>
    <row r="187" spans="1:27" ht="12.75" customHeight="1" outlineLevel="1" x14ac:dyDescent="0.2">
      <c r="A187" s="99" t="s">
        <v>2590</v>
      </c>
      <c r="B187" s="63" t="s">
        <v>238</v>
      </c>
      <c r="C187" s="43" t="s">
        <v>79</v>
      </c>
      <c r="D187" s="44">
        <v>1162.06</v>
      </c>
      <c r="E187" s="44">
        <v>1055.8699999999999</v>
      </c>
      <c r="F187" s="44">
        <v>1001.28</v>
      </c>
      <c r="G187" s="44">
        <v>999.15</v>
      </c>
      <c r="H187" s="44">
        <v>1049.3699999999999</v>
      </c>
      <c r="I187" s="44">
        <v>1174.8399999999999</v>
      </c>
      <c r="J187" s="44">
        <v>1397.6</v>
      </c>
      <c r="K187" s="44">
        <v>1707.64</v>
      </c>
      <c r="L187" s="44">
        <v>1901.13</v>
      </c>
      <c r="M187" s="44">
        <v>1986.28</v>
      </c>
      <c r="N187" s="44">
        <v>2059.7199999999998</v>
      </c>
      <c r="O187" s="44">
        <v>2026.98</v>
      </c>
      <c r="P187" s="44">
        <v>2015.53</v>
      </c>
      <c r="Q187" s="44">
        <v>2025</v>
      </c>
      <c r="R187" s="44">
        <v>2022.78</v>
      </c>
      <c r="S187" s="44">
        <v>1998.49</v>
      </c>
      <c r="T187" s="44">
        <v>2054.38</v>
      </c>
      <c r="U187" s="44">
        <v>2149.83</v>
      </c>
      <c r="V187" s="44">
        <v>2113.67</v>
      </c>
      <c r="W187" s="44">
        <v>1990.58</v>
      </c>
      <c r="X187" s="44">
        <v>1905.07</v>
      </c>
      <c r="Y187" s="44">
        <v>1745.68</v>
      </c>
      <c r="Z187" s="44">
        <v>1425.14</v>
      </c>
      <c r="AA187" s="44">
        <v>1232.97</v>
      </c>
    </row>
    <row r="188" spans="1:27" ht="12.75" customHeight="1" outlineLevel="1" x14ac:dyDescent="0.2">
      <c r="A188" s="99" t="s">
        <v>2591</v>
      </c>
      <c r="B188" s="63" t="s">
        <v>90</v>
      </c>
      <c r="C188" s="43" t="s">
        <v>79</v>
      </c>
      <c r="D188" s="44">
        <f>$D$168</f>
        <v>113.12</v>
      </c>
      <c r="E188" s="44">
        <f>$D$168</f>
        <v>113.12</v>
      </c>
      <c r="F188" s="44">
        <f t="shared" ref="F188:AA188" si="106">$D$168</f>
        <v>113.12</v>
      </c>
      <c r="G188" s="44">
        <f t="shared" si="106"/>
        <v>113.12</v>
      </c>
      <c r="H188" s="44">
        <f t="shared" si="106"/>
        <v>113.12</v>
      </c>
      <c r="I188" s="44">
        <f t="shared" si="106"/>
        <v>113.12</v>
      </c>
      <c r="J188" s="44">
        <f t="shared" si="106"/>
        <v>113.12</v>
      </c>
      <c r="K188" s="44">
        <f t="shared" si="106"/>
        <v>113.12</v>
      </c>
      <c r="L188" s="44">
        <f t="shared" si="106"/>
        <v>113.12</v>
      </c>
      <c r="M188" s="44">
        <f t="shared" si="106"/>
        <v>113.12</v>
      </c>
      <c r="N188" s="44">
        <f t="shared" si="106"/>
        <v>113.12</v>
      </c>
      <c r="O188" s="44">
        <f t="shared" si="106"/>
        <v>113.12</v>
      </c>
      <c r="P188" s="44">
        <f t="shared" si="106"/>
        <v>113.12</v>
      </c>
      <c r="Q188" s="44">
        <f t="shared" si="106"/>
        <v>113.12</v>
      </c>
      <c r="R188" s="44">
        <f t="shared" si="106"/>
        <v>113.12</v>
      </c>
      <c r="S188" s="44">
        <f t="shared" si="106"/>
        <v>113.12</v>
      </c>
      <c r="T188" s="44">
        <f t="shared" si="106"/>
        <v>113.12</v>
      </c>
      <c r="U188" s="44">
        <f t="shared" si="106"/>
        <v>113.12</v>
      </c>
      <c r="V188" s="44">
        <f t="shared" si="106"/>
        <v>113.12</v>
      </c>
      <c r="W188" s="44">
        <f t="shared" si="106"/>
        <v>113.12</v>
      </c>
      <c r="X188" s="44">
        <f t="shared" si="106"/>
        <v>113.12</v>
      </c>
      <c r="Y188" s="44">
        <f t="shared" si="106"/>
        <v>113.12</v>
      </c>
      <c r="Z188" s="44">
        <f t="shared" si="106"/>
        <v>113.12</v>
      </c>
      <c r="AA188" s="44">
        <f t="shared" si="106"/>
        <v>113.12</v>
      </c>
    </row>
    <row r="189" spans="1:27" ht="12.75" customHeight="1" outlineLevel="1" x14ac:dyDescent="0.2">
      <c r="A189" s="99" t="s">
        <v>2592</v>
      </c>
      <c r="B189" s="63" t="s">
        <v>83</v>
      </c>
      <c r="C189" s="43" t="s">
        <v>79</v>
      </c>
      <c r="D189" s="44">
        <v>3.35</v>
      </c>
      <c r="E189" s="44">
        <v>3.35</v>
      </c>
      <c r="F189" s="44">
        <v>3.35</v>
      </c>
      <c r="G189" s="44">
        <v>3.35</v>
      </c>
      <c r="H189" s="44">
        <v>3.35</v>
      </c>
      <c r="I189" s="44">
        <v>3.35</v>
      </c>
      <c r="J189" s="44">
        <v>3.35</v>
      </c>
      <c r="K189" s="44">
        <v>3.35</v>
      </c>
      <c r="L189" s="44">
        <v>3.35</v>
      </c>
      <c r="M189" s="44">
        <v>3.35</v>
      </c>
      <c r="N189" s="44">
        <v>3.35</v>
      </c>
      <c r="O189" s="44">
        <v>3.35</v>
      </c>
      <c r="P189" s="44">
        <v>3.35</v>
      </c>
      <c r="Q189" s="44">
        <v>3.35</v>
      </c>
      <c r="R189" s="44">
        <v>3.35</v>
      </c>
      <c r="S189" s="44">
        <v>3.35</v>
      </c>
      <c r="T189" s="44">
        <v>3.35</v>
      </c>
      <c r="U189" s="44">
        <v>3.35</v>
      </c>
      <c r="V189" s="44">
        <v>3.35</v>
      </c>
      <c r="W189" s="44">
        <v>3.35</v>
      </c>
      <c r="X189" s="44">
        <v>3.35</v>
      </c>
      <c r="Y189" s="44">
        <v>3.35</v>
      </c>
      <c r="Z189" s="44">
        <v>3.35</v>
      </c>
      <c r="AA189" s="44">
        <v>3.35</v>
      </c>
    </row>
    <row r="190" spans="1:27" ht="12.75" customHeight="1" outlineLevel="1" x14ac:dyDescent="0.2">
      <c r="A190" s="99" t="s">
        <v>2593</v>
      </c>
      <c r="B190" s="63" t="s">
        <v>81</v>
      </c>
      <c r="C190" s="43" t="s">
        <v>79</v>
      </c>
      <c r="D190" s="44">
        <f>$D$11</f>
        <v>330.69</v>
      </c>
      <c r="E190" s="44">
        <f t="shared" ref="E190:AA190" si="107">$D$11</f>
        <v>330.69</v>
      </c>
      <c r="F190" s="44">
        <f t="shared" si="107"/>
        <v>330.69</v>
      </c>
      <c r="G190" s="44">
        <f t="shared" si="107"/>
        <v>330.69</v>
      </c>
      <c r="H190" s="44">
        <f t="shared" si="107"/>
        <v>330.69</v>
      </c>
      <c r="I190" s="44">
        <f t="shared" si="107"/>
        <v>330.69</v>
      </c>
      <c r="J190" s="44">
        <f t="shared" si="107"/>
        <v>330.69</v>
      </c>
      <c r="K190" s="44">
        <f t="shared" si="107"/>
        <v>330.69</v>
      </c>
      <c r="L190" s="44">
        <f t="shared" si="107"/>
        <v>330.69</v>
      </c>
      <c r="M190" s="44">
        <f t="shared" si="107"/>
        <v>330.69</v>
      </c>
      <c r="N190" s="44">
        <f t="shared" si="107"/>
        <v>330.69</v>
      </c>
      <c r="O190" s="44">
        <f t="shared" si="107"/>
        <v>330.69</v>
      </c>
      <c r="P190" s="44">
        <f t="shared" si="107"/>
        <v>330.69</v>
      </c>
      <c r="Q190" s="44">
        <f t="shared" si="107"/>
        <v>330.69</v>
      </c>
      <c r="R190" s="44">
        <f t="shared" si="107"/>
        <v>330.69</v>
      </c>
      <c r="S190" s="44">
        <f t="shared" si="107"/>
        <v>330.69</v>
      </c>
      <c r="T190" s="44">
        <f t="shared" si="107"/>
        <v>330.69</v>
      </c>
      <c r="U190" s="44">
        <f t="shared" si="107"/>
        <v>330.69</v>
      </c>
      <c r="V190" s="44">
        <f t="shared" si="107"/>
        <v>330.69</v>
      </c>
      <c r="W190" s="44">
        <f t="shared" si="107"/>
        <v>330.69</v>
      </c>
      <c r="X190" s="44">
        <f t="shared" si="107"/>
        <v>330.69</v>
      </c>
      <c r="Y190" s="44">
        <f t="shared" si="107"/>
        <v>330.69</v>
      </c>
      <c r="Z190" s="44">
        <f t="shared" si="107"/>
        <v>330.69</v>
      </c>
      <c r="AA190" s="44">
        <f t="shared" si="107"/>
        <v>330.69</v>
      </c>
    </row>
    <row r="191" spans="1:27" ht="12.75" customHeight="1" x14ac:dyDescent="0.2">
      <c r="A191" s="98" t="s">
        <v>2594</v>
      </c>
      <c r="B191" s="28" t="str">
        <f>"06"&amp;"."&amp;$B$801&amp;"."&amp;$B$802</f>
        <v>06.12.2023</v>
      </c>
      <c r="C191" s="90" t="s">
        <v>76</v>
      </c>
      <c r="D191" s="91">
        <f>ROUND(((D192+D193+D195+D194)/1000),5)</f>
        <v>1.5273600000000001</v>
      </c>
      <c r="E191" s="91">
        <f>ROUND(((E192+E193+E195+E194)/1000),5)</f>
        <v>1.46136</v>
      </c>
      <c r="F191" s="91">
        <f>ROUND(((F192+F193+F195+F194)/1000),5)</f>
        <v>1.40635</v>
      </c>
      <c r="G191" s="91">
        <f t="shared" ref="G191:AA191" si="108">ROUND(((G192+G193+G195+G194)/1000),5)</f>
        <v>1.3885000000000001</v>
      </c>
      <c r="H191" s="91">
        <f t="shared" si="108"/>
        <v>1.4714700000000001</v>
      </c>
      <c r="I191" s="91">
        <f t="shared" si="108"/>
        <v>1.5928500000000001</v>
      </c>
      <c r="J191" s="91">
        <f t="shared" si="108"/>
        <v>1.8026199999999999</v>
      </c>
      <c r="K191" s="91">
        <f t="shared" si="108"/>
        <v>2.1617099999999998</v>
      </c>
      <c r="L191" s="91">
        <f t="shared" si="108"/>
        <v>2.22986</v>
      </c>
      <c r="M191" s="91">
        <f t="shared" si="108"/>
        <v>2.4529899999999998</v>
      </c>
      <c r="N191" s="91">
        <f t="shared" si="108"/>
        <v>2.62283</v>
      </c>
      <c r="O191" s="91">
        <f t="shared" si="108"/>
        <v>2.4372799999999999</v>
      </c>
      <c r="P191" s="91">
        <f t="shared" si="108"/>
        <v>2.3988299999999998</v>
      </c>
      <c r="Q191" s="91">
        <f t="shared" si="108"/>
        <v>2.411</v>
      </c>
      <c r="R191" s="91">
        <f t="shared" si="108"/>
        <v>2.3994800000000001</v>
      </c>
      <c r="S191" s="91">
        <f t="shared" si="108"/>
        <v>2.45296</v>
      </c>
      <c r="T191" s="91">
        <f t="shared" si="108"/>
        <v>2.6737799999999998</v>
      </c>
      <c r="U191" s="91">
        <f t="shared" si="108"/>
        <v>2.6837800000000001</v>
      </c>
      <c r="V191" s="91">
        <f t="shared" si="108"/>
        <v>2.6431100000000001</v>
      </c>
      <c r="W191" s="91">
        <f t="shared" si="108"/>
        <v>2.4002400000000002</v>
      </c>
      <c r="X191" s="91">
        <f t="shared" si="108"/>
        <v>2.2892000000000001</v>
      </c>
      <c r="Y191" s="91">
        <f t="shared" si="108"/>
        <v>2.1813699999999998</v>
      </c>
      <c r="Z191" s="91">
        <f t="shared" si="108"/>
        <v>1.86398</v>
      </c>
      <c r="AA191" s="91">
        <f t="shared" si="108"/>
        <v>1.6632100000000001</v>
      </c>
    </row>
    <row r="192" spans="1:27" ht="12.75" customHeight="1" outlineLevel="1" x14ac:dyDescent="0.2">
      <c r="A192" s="99" t="s">
        <v>2595</v>
      </c>
      <c r="B192" s="63" t="s">
        <v>238</v>
      </c>
      <c r="C192" s="43" t="s">
        <v>79</v>
      </c>
      <c r="D192" s="44">
        <v>1080.2</v>
      </c>
      <c r="E192" s="44">
        <v>1014.2</v>
      </c>
      <c r="F192" s="44">
        <v>959.19</v>
      </c>
      <c r="G192" s="44">
        <v>941.34</v>
      </c>
      <c r="H192" s="44">
        <v>1024.31</v>
      </c>
      <c r="I192" s="44">
        <v>1145.69</v>
      </c>
      <c r="J192" s="44">
        <v>1355.46</v>
      </c>
      <c r="K192" s="44">
        <v>1714.55</v>
      </c>
      <c r="L192" s="44">
        <v>1782.7</v>
      </c>
      <c r="M192" s="44">
        <v>2005.83</v>
      </c>
      <c r="N192" s="44">
        <v>2175.67</v>
      </c>
      <c r="O192" s="44">
        <v>1990.12</v>
      </c>
      <c r="P192" s="44">
        <v>1951.67</v>
      </c>
      <c r="Q192" s="44">
        <v>1963.84</v>
      </c>
      <c r="R192" s="44">
        <v>1952.32</v>
      </c>
      <c r="S192" s="44">
        <v>2005.8</v>
      </c>
      <c r="T192" s="44">
        <v>2226.62</v>
      </c>
      <c r="U192" s="44">
        <v>2236.62</v>
      </c>
      <c r="V192" s="44">
        <v>2195.9499999999998</v>
      </c>
      <c r="W192" s="44">
        <v>1953.08</v>
      </c>
      <c r="X192" s="44">
        <v>1842.04</v>
      </c>
      <c r="Y192" s="44">
        <v>1734.21</v>
      </c>
      <c r="Z192" s="44">
        <v>1416.82</v>
      </c>
      <c r="AA192" s="44">
        <v>1216.05</v>
      </c>
    </row>
    <row r="193" spans="1:27" ht="12.75" customHeight="1" outlineLevel="1" x14ac:dyDescent="0.2">
      <c r="A193" s="99" t="s">
        <v>2596</v>
      </c>
      <c r="B193" s="63" t="s">
        <v>90</v>
      </c>
      <c r="C193" s="43" t="s">
        <v>79</v>
      </c>
      <c r="D193" s="44">
        <f>$D$168</f>
        <v>113.12</v>
      </c>
      <c r="E193" s="44">
        <f>$D$168</f>
        <v>113.12</v>
      </c>
      <c r="F193" s="44">
        <f t="shared" ref="F193:AA193" si="109">$D$168</f>
        <v>113.12</v>
      </c>
      <c r="G193" s="44">
        <f t="shared" si="109"/>
        <v>113.12</v>
      </c>
      <c r="H193" s="44">
        <f t="shared" si="109"/>
        <v>113.12</v>
      </c>
      <c r="I193" s="44">
        <f t="shared" si="109"/>
        <v>113.12</v>
      </c>
      <c r="J193" s="44">
        <f t="shared" si="109"/>
        <v>113.12</v>
      </c>
      <c r="K193" s="44">
        <f t="shared" si="109"/>
        <v>113.12</v>
      </c>
      <c r="L193" s="44">
        <f t="shared" si="109"/>
        <v>113.12</v>
      </c>
      <c r="M193" s="44">
        <f t="shared" si="109"/>
        <v>113.12</v>
      </c>
      <c r="N193" s="44">
        <f t="shared" si="109"/>
        <v>113.12</v>
      </c>
      <c r="O193" s="44">
        <f t="shared" si="109"/>
        <v>113.12</v>
      </c>
      <c r="P193" s="44">
        <f t="shared" si="109"/>
        <v>113.12</v>
      </c>
      <c r="Q193" s="44">
        <f t="shared" si="109"/>
        <v>113.12</v>
      </c>
      <c r="R193" s="44">
        <f t="shared" si="109"/>
        <v>113.12</v>
      </c>
      <c r="S193" s="44">
        <f t="shared" si="109"/>
        <v>113.12</v>
      </c>
      <c r="T193" s="44">
        <f t="shared" si="109"/>
        <v>113.12</v>
      </c>
      <c r="U193" s="44">
        <f t="shared" si="109"/>
        <v>113.12</v>
      </c>
      <c r="V193" s="44">
        <f t="shared" si="109"/>
        <v>113.12</v>
      </c>
      <c r="W193" s="44">
        <f t="shared" si="109"/>
        <v>113.12</v>
      </c>
      <c r="X193" s="44">
        <f t="shared" si="109"/>
        <v>113.12</v>
      </c>
      <c r="Y193" s="44">
        <f t="shared" si="109"/>
        <v>113.12</v>
      </c>
      <c r="Z193" s="44">
        <f t="shared" si="109"/>
        <v>113.12</v>
      </c>
      <c r="AA193" s="44">
        <f t="shared" si="109"/>
        <v>113.12</v>
      </c>
    </row>
    <row r="194" spans="1:27" ht="12.75" customHeight="1" outlineLevel="1" x14ac:dyDescent="0.2">
      <c r="A194" s="99" t="s">
        <v>2597</v>
      </c>
      <c r="B194" s="63" t="s">
        <v>83</v>
      </c>
      <c r="C194" s="43" t="s">
        <v>79</v>
      </c>
      <c r="D194" s="44">
        <v>3.35</v>
      </c>
      <c r="E194" s="44">
        <v>3.35</v>
      </c>
      <c r="F194" s="44">
        <v>3.35</v>
      </c>
      <c r="G194" s="44">
        <v>3.35</v>
      </c>
      <c r="H194" s="44">
        <v>3.35</v>
      </c>
      <c r="I194" s="44">
        <v>3.35</v>
      </c>
      <c r="J194" s="44">
        <v>3.35</v>
      </c>
      <c r="K194" s="44">
        <v>3.35</v>
      </c>
      <c r="L194" s="44">
        <v>3.35</v>
      </c>
      <c r="M194" s="44">
        <v>3.35</v>
      </c>
      <c r="N194" s="44">
        <v>3.35</v>
      </c>
      <c r="O194" s="44">
        <v>3.35</v>
      </c>
      <c r="P194" s="44">
        <v>3.35</v>
      </c>
      <c r="Q194" s="44">
        <v>3.35</v>
      </c>
      <c r="R194" s="44">
        <v>3.35</v>
      </c>
      <c r="S194" s="44">
        <v>3.35</v>
      </c>
      <c r="T194" s="44">
        <v>3.35</v>
      </c>
      <c r="U194" s="44">
        <v>3.35</v>
      </c>
      <c r="V194" s="44">
        <v>3.35</v>
      </c>
      <c r="W194" s="44">
        <v>3.35</v>
      </c>
      <c r="X194" s="44">
        <v>3.35</v>
      </c>
      <c r="Y194" s="44">
        <v>3.35</v>
      </c>
      <c r="Z194" s="44">
        <v>3.35</v>
      </c>
      <c r="AA194" s="44">
        <v>3.35</v>
      </c>
    </row>
    <row r="195" spans="1:27" ht="12.75" customHeight="1" outlineLevel="1" x14ac:dyDescent="0.2">
      <c r="A195" s="99" t="s">
        <v>2598</v>
      </c>
      <c r="B195" s="63" t="s">
        <v>81</v>
      </c>
      <c r="C195" s="43" t="s">
        <v>79</v>
      </c>
      <c r="D195" s="44">
        <f>$D$11</f>
        <v>330.69</v>
      </c>
      <c r="E195" s="44">
        <f t="shared" ref="E195:AA195" si="110">$D$11</f>
        <v>330.69</v>
      </c>
      <c r="F195" s="44">
        <f t="shared" si="110"/>
        <v>330.69</v>
      </c>
      <c r="G195" s="44">
        <f t="shared" si="110"/>
        <v>330.69</v>
      </c>
      <c r="H195" s="44">
        <f t="shared" si="110"/>
        <v>330.69</v>
      </c>
      <c r="I195" s="44">
        <f t="shared" si="110"/>
        <v>330.69</v>
      </c>
      <c r="J195" s="44">
        <f t="shared" si="110"/>
        <v>330.69</v>
      </c>
      <c r="K195" s="44">
        <f t="shared" si="110"/>
        <v>330.69</v>
      </c>
      <c r="L195" s="44">
        <f t="shared" si="110"/>
        <v>330.69</v>
      </c>
      <c r="M195" s="44">
        <f t="shared" si="110"/>
        <v>330.69</v>
      </c>
      <c r="N195" s="44">
        <f t="shared" si="110"/>
        <v>330.69</v>
      </c>
      <c r="O195" s="44">
        <f t="shared" si="110"/>
        <v>330.69</v>
      </c>
      <c r="P195" s="44">
        <f t="shared" si="110"/>
        <v>330.69</v>
      </c>
      <c r="Q195" s="44">
        <f t="shared" si="110"/>
        <v>330.69</v>
      </c>
      <c r="R195" s="44">
        <f t="shared" si="110"/>
        <v>330.69</v>
      </c>
      <c r="S195" s="44">
        <f t="shared" si="110"/>
        <v>330.69</v>
      </c>
      <c r="T195" s="44">
        <f t="shared" si="110"/>
        <v>330.69</v>
      </c>
      <c r="U195" s="44">
        <f t="shared" si="110"/>
        <v>330.69</v>
      </c>
      <c r="V195" s="44">
        <f t="shared" si="110"/>
        <v>330.69</v>
      </c>
      <c r="W195" s="44">
        <f t="shared" si="110"/>
        <v>330.69</v>
      </c>
      <c r="X195" s="44">
        <f t="shared" si="110"/>
        <v>330.69</v>
      </c>
      <c r="Y195" s="44">
        <f t="shared" si="110"/>
        <v>330.69</v>
      </c>
      <c r="Z195" s="44">
        <f t="shared" si="110"/>
        <v>330.69</v>
      </c>
      <c r="AA195" s="44">
        <f t="shared" si="110"/>
        <v>330.69</v>
      </c>
    </row>
    <row r="196" spans="1:27" ht="12.75" customHeight="1" x14ac:dyDescent="0.2">
      <c r="A196" s="98" t="s">
        <v>2599</v>
      </c>
      <c r="B196" s="28" t="str">
        <f>"07"&amp;"."&amp;$B$801&amp;"."&amp;$B$802</f>
        <v>07.12.2023</v>
      </c>
      <c r="C196" s="90" t="s">
        <v>76</v>
      </c>
      <c r="D196" s="91">
        <f>ROUND(((D197+D198+D200+D199)/1000),5)</f>
        <v>1.4484699999999999</v>
      </c>
      <c r="E196" s="91">
        <f>ROUND(((E197+E198+E200+E199)/1000),5)</f>
        <v>1.32317</v>
      </c>
      <c r="F196" s="91">
        <f>ROUND(((F197+F198+F200+F199)/1000),5)</f>
        <v>1.2455000000000001</v>
      </c>
      <c r="G196" s="91">
        <f t="shared" ref="G196:AA196" si="111">ROUND(((G197+G198+G200+G199)/1000),5)</f>
        <v>1.22549</v>
      </c>
      <c r="H196" s="91">
        <f t="shared" si="111"/>
        <v>1.3355399999999999</v>
      </c>
      <c r="I196" s="91">
        <f t="shared" si="111"/>
        <v>1.49488</v>
      </c>
      <c r="J196" s="91">
        <f t="shared" si="111"/>
        <v>1.7359899999999999</v>
      </c>
      <c r="K196" s="91">
        <f t="shared" si="111"/>
        <v>2.0946199999999999</v>
      </c>
      <c r="L196" s="91">
        <f t="shared" si="111"/>
        <v>2.2293099999999999</v>
      </c>
      <c r="M196" s="91">
        <f t="shared" si="111"/>
        <v>2.3945799999999999</v>
      </c>
      <c r="N196" s="91">
        <f t="shared" si="111"/>
        <v>2.5581299999999998</v>
      </c>
      <c r="O196" s="91">
        <f t="shared" si="111"/>
        <v>2.3518400000000002</v>
      </c>
      <c r="P196" s="91">
        <f t="shared" si="111"/>
        <v>2.2978900000000002</v>
      </c>
      <c r="Q196" s="91">
        <f t="shared" si="111"/>
        <v>2.3092100000000002</v>
      </c>
      <c r="R196" s="91">
        <f t="shared" si="111"/>
        <v>2.3054299999999999</v>
      </c>
      <c r="S196" s="91">
        <f t="shared" si="111"/>
        <v>2.3688099999999999</v>
      </c>
      <c r="T196" s="91">
        <f t="shared" si="111"/>
        <v>2.6338400000000002</v>
      </c>
      <c r="U196" s="91">
        <f t="shared" si="111"/>
        <v>2.6581299999999999</v>
      </c>
      <c r="V196" s="91">
        <f t="shared" si="111"/>
        <v>2.6296200000000001</v>
      </c>
      <c r="W196" s="91">
        <f t="shared" si="111"/>
        <v>2.3351199999999999</v>
      </c>
      <c r="X196" s="91">
        <f t="shared" si="111"/>
        <v>2.2221299999999999</v>
      </c>
      <c r="Y196" s="91">
        <f t="shared" si="111"/>
        <v>2.0901200000000002</v>
      </c>
      <c r="Z196" s="91">
        <f t="shared" si="111"/>
        <v>1.8087599999999999</v>
      </c>
      <c r="AA196" s="91">
        <f t="shared" si="111"/>
        <v>1.64009</v>
      </c>
    </row>
    <row r="197" spans="1:27" ht="12.75" customHeight="1" outlineLevel="1" x14ac:dyDescent="0.2">
      <c r="A197" s="99" t="s">
        <v>2600</v>
      </c>
      <c r="B197" s="63" t="s">
        <v>238</v>
      </c>
      <c r="C197" s="43" t="s">
        <v>79</v>
      </c>
      <c r="D197" s="44">
        <v>1001.31</v>
      </c>
      <c r="E197" s="44">
        <v>876.01</v>
      </c>
      <c r="F197" s="44">
        <v>798.34</v>
      </c>
      <c r="G197" s="44">
        <v>778.33</v>
      </c>
      <c r="H197" s="44">
        <v>888.38</v>
      </c>
      <c r="I197" s="44">
        <v>1047.72</v>
      </c>
      <c r="J197" s="44">
        <v>1288.83</v>
      </c>
      <c r="K197" s="44">
        <v>1647.46</v>
      </c>
      <c r="L197" s="44">
        <v>1782.15</v>
      </c>
      <c r="M197" s="44">
        <v>1947.42</v>
      </c>
      <c r="N197" s="44">
        <v>2110.9699999999998</v>
      </c>
      <c r="O197" s="44">
        <v>1904.68</v>
      </c>
      <c r="P197" s="44">
        <v>1850.73</v>
      </c>
      <c r="Q197" s="44">
        <v>1862.05</v>
      </c>
      <c r="R197" s="44">
        <v>1858.27</v>
      </c>
      <c r="S197" s="44">
        <v>1921.65</v>
      </c>
      <c r="T197" s="44">
        <v>2186.6799999999998</v>
      </c>
      <c r="U197" s="44">
        <v>2210.9699999999998</v>
      </c>
      <c r="V197" s="44">
        <v>2182.46</v>
      </c>
      <c r="W197" s="44">
        <v>1887.96</v>
      </c>
      <c r="X197" s="44">
        <v>1774.97</v>
      </c>
      <c r="Y197" s="44">
        <v>1642.96</v>
      </c>
      <c r="Z197" s="44">
        <v>1361.6</v>
      </c>
      <c r="AA197" s="44">
        <v>1192.93</v>
      </c>
    </row>
    <row r="198" spans="1:27" ht="12.75" customHeight="1" outlineLevel="1" x14ac:dyDescent="0.2">
      <c r="A198" s="99" t="s">
        <v>2601</v>
      </c>
      <c r="B198" s="63" t="s">
        <v>90</v>
      </c>
      <c r="C198" s="43" t="s">
        <v>79</v>
      </c>
      <c r="D198" s="44">
        <f>$D$168</f>
        <v>113.12</v>
      </c>
      <c r="E198" s="44">
        <f>$D$168</f>
        <v>113.12</v>
      </c>
      <c r="F198" s="44">
        <f t="shared" ref="F198:AA198" si="112">$D$168</f>
        <v>113.12</v>
      </c>
      <c r="G198" s="44">
        <f t="shared" si="112"/>
        <v>113.12</v>
      </c>
      <c r="H198" s="44">
        <f t="shared" si="112"/>
        <v>113.12</v>
      </c>
      <c r="I198" s="44">
        <f t="shared" si="112"/>
        <v>113.12</v>
      </c>
      <c r="J198" s="44">
        <f t="shared" si="112"/>
        <v>113.12</v>
      </c>
      <c r="K198" s="44">
        <f t="shared" si="112"/>
        <v>113.12</v>
      </c>
      <c r="L198" s="44">
        <f t="shared" si="112"/>
        <v>113.12</v>
      </c>
      <c r="M198" s="44">
        <f t="shared" si="112"/>
        <v>113.12</v>
      </c>
      <c r="N198" s="44">
        <f t="shared" si="112"/>
        <v>113.12</v>
      </c>
      <c r="O198" s="44">
        <f t="shared" si="112"/>
        <v>113.12</v>
      </c>
      <c r="P198" s="44">
        <f t="shared" si="112"/>
        <v>113.12</v>
      </c>
      <c r="Q198" s="44">
        <f t="shared" si="112"/>
        <v>113.12</v>
      </c>
      <c r="R198" s="44">
        <f t="shared" si="112"/>
        <v>113.12</v>
      </c>
      <c r="S198" s="44">
        <f t="shared" si="112"/>
        <v>113.12</v>
      </c>
      <c r="T198" s="44">
        <f t="shared" si="112"/>
        <v>113.12</v>
      </c>
      <c r="U198" s="44">
        <f t="shared" si="112"/>
        <v>113.12</v>
      </c>
      <c r="V198" s="44">
        <f t="shared" si="112"/>
        <v>113.12</v>
      </c>
      <c r="W198" s="44">
        <f t="shared" si="112"/>
        <v>113.12</v>
      </c>
      <c r="X198" s="44">
        <f t="shared" si="112"/>
        <v>113.12</v>
      </c>
      <c r="Y198" s="44">
        <f t="shared" si="112"/>
        <v>113.12</v>
      </c>
      <c r="Z198" s="44">
        <f t="shared" si="112"/>
        <v>113.12</v>
      </c>
      <c r="AA198" s="44">
        <f t="shared" si="112"/>
        <v>113.12</v>
      </c>
    </row>
    <row r="199" spans="1:27" ht="12.75" customHeight="1" outlineLevel="1" x14ac:dyDescent="0.2">
      <c r="A199" s="99" t="s">
        <v>2602</v>
      </c>
      <c r="B199" s="63" t="s">
        <v>83</v>
      </c>
      <c r="C199" s="43" t="s">
        <v>79</v>
      </c>
      <c r="D199" s="44">
        <v>3.35</v>
      </c>
      <c r="E199" s="44">
        <v>3.35</v>
      </c>
      <c r="F199" s="44">
        <v>3.35</v>
      </c>
      <c r="G199" s="44">
        <v>3.35</v>
      </c>
      <c r="H199" s="44">
        <v>3.35</v>
      </c>
      <c r="I199" s="44">
        <v>3.35</v>
      </c>
      <c r="J199" s="44">
        <v>3.35</v>
      </c>
      <c r="K199" s="44">
        <v>3.35</v>
      </c>
      <c r="L199" s="44">
        <v>3.35</v>
      </c>
      <c r="M199" s="44">
        <v>3.35</v>
      </c>
      <c r="N199" s="44">
        <v>3.35</v>
      </c>
      <c r="O199" s="44">
        <v>3.35</v>
      </c>
      <c r="P199" s="44">
        <v>3.35</v>
      </c>
      <c r="Q199" s="44">
        <v>3.35</v>
      </c>
      <c r="R199" s="44">
        <v>3.35</v>
      </c>
      <c r="S199" s="44">
        <v>3.35</v>
      </c>
      <c r="T199" s="44">
        <v>3.35</v>
      </c>
      <c r="U199" s="44">
        <v>3.35</v>
      </c>
      <c r="V199" s="44">
        <v>3.35</v>
      </c>
      <c r="W199" s="44">
        <v>3.35</v>
      </c>
      <c r="X199" s="44">
        <v>3.35</v>
      </c>
      <c r="Y199" s="44">
        <v>3.35</v>
      </c>
      <c r="Z199" s="44">
        <v>3.35</v>
      </c>
      <c r="AA199" s="44">
        <v>3.35</v>
      </c>
    </row>
    <row r="200" spans="1:27" ht="12.75" customHeight="1" outlineLevel="1" x14ac:dyDescent="0.2">
      <c r="A200" s="99" t="s">
        <v>2603</v>
      </c>
      <c r="B200" s="63" t="s">
        <v>81</v>
      </c>
      <c r="C200" s="43" t="s">
        <v>79</v>
      </c>
      <c r="D200" s="44">
        <f>$D$11</f>
        <v>330.69</v>
      </c>
      <c r="E200" s="44">
        <f t="shared" ref="E200:AA200" si="113">$D$11</f>
        <v>330.69</v>
      </c>
      <c r="F200" s="44">
        <f t="shared" si="113"/>
        <v>330.69</v>
      </c>
      <c r="G200" s="44">
        <f t="shared" si="113"/>
        <v>330.69</v>
      </c>
      <c r="H200" s="44">
        <f t="shared" si="113"/>
        <v>330.69</v>
      </c>
      <c r="I200" s="44">
        <f t="shared" si="113"/>
        <v>330.69</v>
      </c>
      <c r="J200" s="44">
        <f t="shared" si="113"/>
        <v>330.69</v>
      </c>
      <c r="K200" s="44">
        <f t="shared" si="113"/>
        <v>330.69</v>
      </c>
      <c r="L200" s="44">
        <f t="shared" si="113"/>
        <v>330.69</v>
      </c>
      <c r="M200" s="44">
        <f t="shared" si="113"/>
        <v>330.69</v>
      </c>
      <c r="N200" s="44">
        <f t="shared" si="113"/>
        <v>330.69</v>
      </c>
      <c r="O200" s="44">
        <f t="shared" si="113"/>
        <v>330.69</v>
      </c>
      <c r="P200" s="44">
        <f t="shared" si="113"/>
        <v>330.69</v>
      </c>
      <c r="Q200" s="44">
        <f t="shared" si="113"/>
        <v>330.69</v>
      </c>
      <c r="R200" s="44">
        <f t="shared" si="113"/>
        <v>330.69</v>
      </c>
      <c r="S200" s="44">
        <f t="shared" si="113"/>
        <v>330.69</v>
      </c>
      <c r="T200" s="44">
        <f t="shared" si="113"/>
        <v>330.69</v>
      </c>
      <c r="U200" s="44">
        <f t="shared" si="113"/>
        <v>330.69</v>
      </c>
      <c r="V200" s="44">
        <f t="shared" si="113"/>
        <v>330.69</v>
      </c>
      <c r="W200" s="44">
        <f t="shared" si="113"/>
        <v>330.69</v>
      </c>
      <c r="X200" s="44">
        <f t="shared" si="113"/>
        <v>330.69</v>
      </c>
      <c r="Y200" s="44">
        <f t="shared" si="113"/>
        <v>330.69</v>
      </c>
      <c r="Z200" s="44">
        <f t="shared" si="113"/>
        <v>330.69</v>
      </c>
      <c r="AA200" s="44">
        <f t="shared" si="113"/>
        <v>330.69</v>
      </c>
    </row>
    <row r="201" spans="1:27" ht="12.75" customHeight="1" x14ac:dyDescent="0.2">
      <c r="A201" s="98" t="s">
        <v>2604</v>
      </c>
      <c r="B201" s="28" t="str">
        <f>"08"&amp;"."&amp;$B$801&amp;"."&amp;$B$802</f>
        <v>08.12.2023</v>
      </c>
      <c r="C201" s="90" t="s">
        <v>76</v>
      </c>
      <c r="D201" s="91">
        <f>ROUND(((D202+D203+D205+D204)/1000),5)</f>
        <v>1.43147</v>
      </c>
      <c r="E201" s="91">
        <f>ROUND(((E202+E203+E205+E204)/1000),5)</f>
        <v>1.2812399999999999</v>
      </c>
      <c r="F201" s="91">
        <f>ROUND(((F202+F203+F205+F204)/1000),5)</f>
        <v>0.58440000000000003</v>
      </c>
      <c r="G201" s="91">
        <f t="shared" ref="G201:AA201" si="114">ROUND(((G202+G203+G205+G204)/1000),5)</f>
        <v>0.58211000000000002</v>
      </c>
      <c r="H201" s="91">
        <f t="shared" si="114"/>
        <v>0.59814999999999996</v>
      </c>
      <c r="I201" s="91">
        <f t="shared" si="114"/>
        <v>1.47848</v>
      </c>
      <c r="J201" s="91">
        <f t="shared" si="114"/>
        <v>1.70949</v>
      </c>
      <c r="K201" s="91">
        <f t="shared" si="114"/>
        <v>2.0225</v>
      </c>
      <c r="L201" s="91">
        <f t="shared" si="114"/>
        <v>2.2402700000000002</v>
      </c>
      <c r="M201" s="91">
        <f t="shared" si="114"/>
        <v>2.2780300000000002</v>
      </c>
      <c r="N201" s="91">
        <f t="shared" si="114"/>
        <v>2.29501</v>
      </c>
      <c r="O201" s="91">
        <f t="shared" si="114"/>
        <v>2.3148499999999999</v>
      </c>
      <c r="P201" s="91">
        <f t="shared" si="114"/>
        <v>2.3012800000000002</v>
      </c>
      <c r="Q201" s="91">
        <f t="shared" si="114"/>
        <v>2.3130000000000002</v>
      </c>
      <c r="R201" s="91">
        <f t="shared" si="114"/>
        <v>2.30599</v>
      </c>
      <c r="S201" s="91">
        <f t="shared" si="114"/>
        <v>2.2542</v>
      </c>
      <c r="T201" s="91">
        <f t="shared" si="114"/>
        <v>2.28722</v>
      </c>
      <c r="U201" s="91">
        <f t="shared" si="114"/>
        <v>2.2801399999999998</v>
      </c>
      <c r="V201" s="91">
        <f t="shared" si="114"/>
        <v>2.25902</v>
      </c>
      <c r="W201" s="91">
        <f t="shared" si="114"/>
        <v>2.2496200000000002</v>
      </c>
      <c r="X201" s="91">
        <f t="shared" si="114"/>
        <v>2.2244999999999999</v>
      </c>
      <c r="Y201" s="91">
        <f t="shared" si="114"/>
        <v>2.0405099999999998</v>
      </c>
      <c r="Z201" s="91">
        <f t="shared" si="114"/>
        <v>1.7347600000000001</v>
      </c>
      <c r="AA201" s="91">
        <f t="shared" si="114"/>
        <v>1.6289100000000001</v>
      </c>
    </row>
    <row r="202" spans="1:27" ht="12.75" customHeight="1" outlineLevel="1" x14ac:dyDescent="0.2">
      <c r="A202" s="99" t="s">
        <v>2605</v>
      </c>
      <c r="B202" s="63" t="s">
        <v>238</v>
      </c>
      <c r="C202" s="43" t="s">
        <v>79</v>
      </c>
      <c r="D202" s="44">
        <v>984.31</v>
      </c>
      <c r="E202" s="44">
        <v>834.08</v>
      </c>
      <c r="F202" s="44">
        <v>137.24</v>
      </c>
      <c r="G202" s="44">
        <v>134.94999999999999</v>
      </c>
      <c r="H202" s="44">
        <v>150.99</v>
      </c>
      <c r="I202" s="44">
        <v>1031.32</v>
      </c>
      <c r="J202" s="44">
        <v>1262.33</v>
      </c>
      <c r="K202" s="44">
        <v>1575.34</v>
      </c>
      <c r="L202" s="44">
        <v>1793.11</v>
      </c>
      <c r="M202" s="44">
        <v>1830.87</v>
      </c>
      <c r="N202" s="44">
        <v>1847.85</v>
      </c>
      <c r="O202" s="44">
        <v>1867.69</v>
      </c>
      <c r="P202" s="44">
        <v>1854.12</v>
      </c>
      <c r="Q202" s="44">
        <v>1865.84</v>
      </c>
      <c r="R202" s="44">
        <v>1858.83</v>
      </c>
      <c r="S202" s="44">
        <v>1807.04</v>
      </c>
      <c r="T202" s="44">
        <v>1840.06</v>
      </c>
      <c r="U202" s="44">
        <v>1832.98</v>
      </c>
      <c r="V202" s="44">
        <v>1811.86</v>
      </c>
      <c r="W202" s="44">
        <v>1802.46</v>
      </c>
      <c r="X202" s="44">
        <v>1777.34</v>
      </c>
      <c r="Y202" s="44">
        <v>1593.35</v>
      </c>
      <c r="Z202" s="44">
        <v>1287.5999999999999</v>
      </c>
      <c r="AA202" s="44">
        <v>1181.75</v>
      </c>
    </row>
    <row r="203" spans="1:27" ht="12.75" customHeight="1" outlineLevel="1" x14ac:dyDescent="0.2">
      <c r="A203" s="99" t="s">
        <v>2606</v>
      </c>
      <c r="B203" s="63" t="s">
        <v>90</v>
      </c>
      <c r="C203" s="43" t="s">
        <v>79</v>
      </c>
      <c r="D203" s="44">
        <f>$D$168</f>
        <v>113.12</v>
      </c>
      <c r="E203" s="44">
        <f>$D$168</f>
        <v>113.12</v>
      </c>
      <c r="F203" s="44">
        <f t="shared" ref="F203:AA203" si="115">$D$168</f>
        <v>113.12</v>
      </c>
      <c r="G203" s="44">
        <f t="shared" si="115"/>
        <v>113.12</v>
      </c>
      <c r="H203" s="44">
        <f t="shared" si="115"/>
        <v>113.12</v>
      </c>
      <c r="I203" s="44">
        <f t="shared" si="115"/>
        <v>113.12</v>
      </c>
      <c r="J203" s="44">
        <f t="shared" si="115"/>
        <v>113.12</v>
      </c>
      <c r="K203" s="44">
        <f t="shared" si="115"/>
        <v>113.12</v>
      </c>
      <c r="L203" s="44">
        <f t="shared" si="115"/>
        <v>113.12</v>
      </c>
      <c r="M203" s="44">
        <f t="shared" si="115"/>
        <v>113.12</v>
      </c>
      <c r="N203" s="44">
        <f t="shared" si="115"/>
        <v>113.12</v>
      </c>
      <c r="O203" s="44">
        <f t="shared" si="115"/>
        <v>113.12</v>
      </c>
      <c r="P203" s="44">
        <f t="shared" si="115"/>
        <v>113.12</v>
      </c>
      <c r="Q203" s="44">
        <f t="shared" si="115"/>
        <v>113.12</v>
      </c>
      <c r="R203" s="44">
        <f t="shared" si="115"/>
        <v>113.12</v>
      </c>
      <c r="S203" s="44">
        <f t="shared" si="115"/>
        <v>113.12</v>
      </c>
      <c r="T203" s="44">
        <f t="shared" si="115"/>
        <v>113.12</v>
      </c>
      <c r="U203" s="44">
        <f t="shared" si="115"/>
        <v>113.12</v>
      </c>
      <c r="V203" s="44">
        <f t="shared" si="115"/>
        <v>113.12</v>
      </c>
      <c r="W203" s="44">
        <f t="shared" si="115"/>
        <v>113.12</v>
      </c>
      <c r="X203" s="44">
        <f t="shared" si="115"/>
        <v>113.12</v>
      </c>
      <c r="Y203" s="44">
        <f t="shared" si="115"/>
        <v>113.12</v>
      </c>
      <c r="Z203" s="44">
        <f t="shared" si="115"/>
        <v>113.12</v>
      </c>
      <c r="AA203" s="44">
        <f t="shared" si="115"/>
        <v>113.12</v>
      </c>
    </row>
    <row r="204" spans="1:27" ht="12.75" customHeight="1" outlineLevel="1" x14ac:dyDescent="0.2">
      <c r="A204" s="99" t="s">
        <v>2607</v>
      </c>
      <c r="B204" s="63" t="s">
        <v>83</v>
      </c>
      <c r="C204" s="43" t="s">
        <v>79</v>
      </c>
      <c r="D204" s="44">
        <v>3.35</v>
      </c>
      <c r="E204" s="44">
        <v>3.35</v>
      </c>
      <c r="F204" s="44">
        <v>3.35</v>
      </c>
      <c r="G204" s="44">
        <v>3.35</v>
      </c>
      <c r="H204" s="44">
        <v>3.35</v>
      </c>
      <c r="I204" s="44">
        <v>3.35</v>
      </c>
      <c r="J204" s="44">
        <v>3.35</v>
      </c>
      <c r="K204" s="44">
        <v>3.35</v>
      </c>
      <c r="L204" s="44">
        <v>3.35</v>
      </c>
      <c r="M204" s="44">
        <v>3.35</v>
      </c>
      <c r="N204" s="44">
        <v>3.35</v>
      </c>
      <c r="O204" s="44">
        <v>3.35</v>
      </c>
      <c r="P204" s="44">
        <v>3.35</v>
      </c>
      <c r="Q204" s="44">
        <v>3.35</v>
      </c>
      <c r="R204" s="44">
        <v>3.35</v>
      </c>
      <c r="S204" s="44">
        <v>3.35</v>
      </c>
      <c r="T204" s="44">
        <v>3.35</v>
      </c>
      <c r="U204" s="44">
        <v>3.35</v>
      </c>
      <c r="V204" s="44">
        <v>3.35</v>
      </c>
      <c r="W204" s="44">
        <v>3.35</v>
      </c>
      <c r="X204" s="44">
        <v>3.35</v>
      </c>
      <c r="Y204" s="44">
        <v>3.35</v>
      </c>
      <c r="Z204" s="44">
        <v>3.35</v>
      </c>
      <c r="AA204" s="44">
        <v>3.35</v>
      </c>
    </row>
    <row r="205" spans="1:27" ht="12.75" customHeight="1" outlineLevel="1" x14ac:dyDescent="0.2">
      <c r="A205" s="99" t="s">
        <v>2608</v>
      </c>
      <c r="B205" s="63" t="s">
        <v>81</v>
      </c>
      <c r="C205" s="43" t="s">
        <v>79</v>
      </c>
      <c r="D205" s="44">
        <f>$D$11</f>
        <v>330.69</v>
      </c>
      <c r="E205" s="44">
        <f t="shared" ref="E205:AA205" si="116">$D$11</f>
        <v>330.69</v>
      </c>
      <c r="F205" s="44">
        <f t="shared" si="116"/>
        <v>330.69</v>
      </c>
      <c r="G205" s="44">
        <f t="shared" si="116"/>
        <v>330.69</v>
      </c>
      <c r="H205" s="44">
        <f t="shared" si="116"/>
        <v>330.69</v>
      </c>
      <c r="I205" s="44">
        <f t="shared" si="116"/>
        <v>330.69</v>
      </c>
      <c r="J205" s="44">
        <f t="shared" si="116"/>
        <v>330.69</v>
      </c>
      <c r="K205" s="44">
        <f t="shared" si="116"/>
        <v>330.69</v>
      </c>
      <c r="L205" s="44">
        <f t="shared" si="116"/>
        <v>330.69</v>
      </c>
      <c r="M205" s="44">
        <f t="shared" si="116"/>
        <v>330.69</v>
      </c>
      <c r="N205" s="44">
        <f t="shared" si="116"/>
        <v>330.69</v>
      </c>
      <c r="O205" s="44">
        <f t="shared" si="116"/>
        <v>330.69</v>
      </c>
      <c r="P205" s="44">
        <f t="shared" si="116"/>
        <v>330.69</v>
      </c>
      <c r="Q205" s="44">
        <f t="shared" si="116"/>
        <v>330.69</v>
      </c>
      <c r="R205" s="44">
        <f t="shared" si="116"/>
        <v>330.69</v>
      </c>
      <c r="S205" s="44">
        <f t="shared" si="116"/>
        <v>330.69</v>
      </c>
      <c r="T205" s="44">
        <f t="shared" si="116"/>
        <v>330.69</v>
      </c>
      <c r="U205" s="44">
        <f t="shared" si="116"/>
        <v>330.69</v>
      </c>
      <c r="V205" s="44">
        <f t="shared" si="116"/>
        <v>330.69</v>
      </c>
      <c r="W205" s="44">
        <f t="shared" si="116"/>
        <v>330.69</v>
      </c>
      <c r="X205" s="44">
        <f t="shared" si="116"/>
        <v>330.69</v>
      </c>
      <c r="Y205" s="44">
        <f t="shared" si="116"/>
        <v>330.69</v>
      </c>
      <c r="Z205" s="44">
        <f t="shared" si="116"/>
        <v>330.69</v>
      </c>
      <c r="AA205" s="44">
        <f t="shared" si="116"/>
        <v>330.69</v>
      </c>
    </row>
    <row r="206" spans="1:27" ht="12.75" customHeight="1" x14ac:dyDescent="0.2">
      <c r="A206" s="98" t="s">
        <v>2609</v>
      </c>
      <c r="B206" s="28" t="str">
        <f>"09"&amp;"."&amp;$B$801&amp;"."&amp;$B$802</f>
        <v>09.12.2023</v>
      </c>
      <c r="C206" s="90" t="s">
        <v>76</v>
      </c>
      <c r="D206" s="91">
        <f>ROUND(((D207+D208+D210+D209)/1000),5)</f>
        <v>1.52651</v>
      </c>
      <c r="E206" s="91">
        <f>ROUND(((E207+E208+E210+E209)/1000),5)</f>
        <v>1.41995</v>
      </c>
      <c r="F206" s="91">
        <f>ROUND(((F207+F208+F210+F209)/1000),5)</f>
        <v>1.30751</v>
      </c>
      <c r="G206" s="91">
        <f t="shared" ref="G206:AA206" si="117">ROUND(((G207+G208+G210+G209)/1000),5)</f>
        <v>1.26061</v>
      </c>
      <c r="H206" s="91">
        <f t="shared" si="117"/>
        <v>1.3037300000000001</v>
      </c>
      <c r="I206" s="91">
        <f t="shared" si="117"/>
        <v>1.42354</v>
      </c>
      <c r="J206" s="91">
        <f t="shared" si="117"/>
        <v>1.53129</v>
      </c>
      <c r="K206" s="91">
        <f t="shared" si="117"/>
        <v>1.78077</v>
      </c>
      <c r="L206" s="91">
        <f t="shared" si="117"/>
        <v>2.0143599999999999</v>
      </c>
      <c r="M206" s="91">
        <f t="shared" si="117"/>
        <v>2.2303799999999998</v>
      </c>
      <c r="N206" s="91">
        <f t="shared" si="117"/>
        <v>2.2575799999999999</v>
      </c>
      <c r="O206" s="91">
        <f t="shared" si="117"/>
        <v>2.2904100000000001</v>
      </c>
      <c r="P206" s="91">
        <f t="shared" si="117"/>
        <v>2.26979</v>
      </c>
      <c r="Q206" s="91">
        <f t="shared" si="117"/>
        <v>2.2677100000000001</v>
      </c>
      <c r="R206" s="91">
        <f t="shared" si="117"/>
        <v>2.2470699999999999</v>
      </c>
      <c r="S206" s="91">
        <f t="shared" si="117"/>
        <v>2.24552</v>
      </c>
      <c r="T206" s="91">
        <f t="shared" si="117"/>
        <v>2.26471</v>
      </c>
      <c r="U206" s="91">
        <f t="shared" si="117"/>
        <v>2.2953100000000002</v>
      </c>
      <c r="V206" s="91">
        <f t="shared" si="117"/>
        <v>2.2734700000000001</v>
      </c>
      <c r="W206" s="91">
        <f t="shared" si="117"/>
        <v>2.2476699999999998</v>
      </c>
      <c r="X206" s="91">
        <f t="shared" si="117"/>
        <v>2.2230300000000001</v>
      </c>
      <c r="Y206" s="91">
        <f t="shared" si="117"/>
        <v>2.0306999999999999</v>
      </c>
      <c r="Z206" s="91">
        <f t="shared" si="117"/>
        <v>1.73624</v>
      </c>
      <c r="AA206" s="91">
        <f t="shared" si="117"/>
        <v>1.6148899999999999</v>
      </c>
    </row>
    <row r="207" spans="1:27" ht="12.75" customHeight="1" outlineLevel="1" x14ac:dyDescent="0.2">
      <c r="A207" s="99" t="s">
        <v>2610</v>
      </c>
      <c r="B207" s="63" t="s">
        <v>238</v>
      </c>
      <c r="C207" s="43" t="s">
        <v>79</v>
      </c>
      <c r="D207" s="44">
        <v>1079.3499999999999</v>
      </c>
      <c r="E207" s="44">
        <v>972.79</v>
      </c>
      <c r="F207" s="44">
        <v>860.35</v>
      </c>
      <c r="G207" s="44">
        <v>813.45</v>
      </c>
      <c r="H207" s="44">
        <v>856.57</v>
      </c>
      <c r="I207" s="44">
        <v>976.38</v>
      </c>
      <c r="J207" s="44">
        <v>1084.1300000000001</v>
      </c>
      <c r="K207" s="44">
        <v>1333.61</v>
      </c>
      <c r="L207" s="44">
        <v>1567.2</v>
      </c>
      <c r="M207" s="44">
        <v>1783.22</v>
      </c>
      <c r="N207" s="44">
        <v>1810.42</v>
      </c>
      <c r="O207" s="44">
        <v>1843.25</v>
      </c>
      <c r="P207" s="44">
        <v>1822.63</v>
      </c>
      <c r="Q207" s="44">
        <v>1820.55</v>
      </c>
      <c r="R207" s="44">
        <v>1799.91</v>
      </c>
      <c r="S207" s="44">
        <v>1798.36</v>
      </c>
      <c r="T207" s="44">
        <v>1817.55</v>
      </c>
      <c r="U207" s="44">
        <v>1848.15</v>
      </c>
      <c r="V207" s="44">
        <v>1826.31</v>
      </c>
      <c r="W207" s="44">
        <v>1800.51</v>
      </c>
      <c r="X207" s="44">
        <v>1775.87</v>
      </c>
      <c r="Y207" s="44">
        <v>1583.54</v>
      </c>
      <c r="Z207" s="44">
        <v>1289.08</v>
      </c>
      <c r="AA207" s="44">
        <v>1167.73</v>
      </c>
    </row>
    <row r="208" spans="1:27" ht="12.75" customHeight="1" outlineLevel="1" x14ac:dyDescent="0.2">
      <c r="A208" s="99" t="s">
        <v>2611</v>
      </c>
      <c r="B208" s="63" t="s">
        <v>90</v>
      </c>
      <c r="C208" s="43" t="s">
        <v>79</v>
      </c>
      <c r="D208" s="44">
        <f>$D$168</f>
        <v>113.12</v>
      </c>
      <c r="E208" s="44">
        <f>$D$168</f>
        <v>113.12</v>
      </c>
      <c r="F208" s="44">
        <f t="shared" ref="F208:AA208" si="118">$D$168</f>
        <v>113.12</v>
      </c>
      <c r="G208" s="44">
        <f t="shared" si="118"/>
        <v>113.12</v>
      </c>
      <c r="H208" s="44">
        <f t="shared" si="118"/>
        <v>113.12</v>
      </c>
      <c r="I208" s="44">
        <f t="shared" si="118"/>
        <v>113.12</v>
      </c>
      <c r="J208" s="44">
        <f t="shared" si="118"/>
        <v>113.12</v>
      </c>
      <c r="K208" s="44">
        <f t="shared" si="118"/>
        <v>113.12</v>
      </c>
      <c r="L208" s="44">
        <f t="shared" si="118"/>
        <v>113.12</v>
      </c>
      <c r="M208" s="44">
        <f t="shared" si="118"/>
        <v>113.12</v>
      </c>
      <c r="N208" s="44">
        <f t="shared" si="118"/>
        <v>113.12</v>
      </c>
      <c r="O208" s="44">
        <f t="shared" si="118"/>
        <v>113.12</v>
      </c>
      <c r="P208" s="44">
        <f t="shared" si="118"/>
        <v>113.12</v>
      </c>
      <c r="Q208" s="44">
        <f t="shared" si="118"/>
        <v>113.12</v>
      </c>
      <c r="R208" s="44">
        <f t="shared" si="118"/>
        <v>113.12</v>
      </c>
      <c r="S208" s="44">
        <f t="shared" si="118"/>
        <v>113.12</v>
      </c>
      <c r="T208" s="44">
        <f t="shared" si="118"/>
        <v>113.12</v>
      </c>
      <c r="U208" s="44">
        <f t="shared" si="118"/>
        <v>113.12</v>
      </c>
      <c r="V208" s="44">
        <f t="shared" si="118"/>
        <v>113.12</v>
      </c>
      <c r="W208" s="44">
        <f t="shared" si="118"/>
        <v>113.12</v>
      </c>
      <c r="X208" s="44">
        <f t="shared" si="118"/>
        <v>113.12</v>
      </c>
      <c r="Y208" s="44">
        <f t="shared" si="118"/>
        <v>113.12</v>
      </c>
      <c r="Z208" s="44">
        <f t="shared" si="118"/>
        <v>113.12</v>
      </c>
      <c r="AA208" s="44">
        <f t="shared" si="118"/>
        <v>113.12</v>
      </c>
    </row>
    <row r="209" spans="1:27" ht="12.75" customHeight="1" outlineLevel="1" x14ac:dyDescent="0.2">
      <c r="A209" s="99" t="s">
        <v>2612</v>
      </c>
      <c r="B209" s="63" t="s">
        <v>83</v>
      </c>
      <c r="C209" s="43" t="s">
        <v>79</v>
      </c>
      <c r="D209" s="44">
        <v>3.35</v>
      </c>
      <c r="E209" s="44">
        <v>3.35</v>
      </c>
      <c r="F209" s="44">
        <v>3.35</v>
      </c>
      <c r="G209" s="44">
        <v>3.35</v>
      </c>
      <c r="H209" s="44">
        <v>3.35</v>
      </c>
      <c r="I209" s="44">
        <v>3.35</v>
      </c>
      <c r="J209" s="44">
        <v>3.35</v>
      </c>
      <c r="K209" s="44">
        <v>3.35</v>
      </c>
      <c r="L209" s="44">
        <v>3.35</v>
      </c>
      <c r="M209" s="44">
        <v>3.35</v>
      </c>
      <c r="N209" s="44">
        <v>3.35</v>
      </c>
      <c r="O209" s="44">
        <v>3.35</v>
      </c>
      <c r="P209" s="44">
        <v>3.35</v>
      </c>
      <c r="Q209" s="44">
        <v>3.35</v>
      </c>
      <c r="R209" s="44">
        <v>3.35</v>
      </c>
      <c r="S209" s="44">
        <v>3.35</v>
      </c>
      <c r="T209" s="44">
        <v>3.35</v>
      </c>
      <c r="U209" s="44">
        <v>3.35</v>
      </c>
      <c r="V209" s="44">
        <v>3.35</v>
      </c>
      <c r="W209" s="44">
        <v>3.35</v>
      </c>
      <c r="X209" s="44">
        <v>3.35</v>
      </c>
      <c r="Y209" s="44">
        <v>3.35</v>
      </c>
      <c r="Z209" s="44">
        <v>3.35</v>
      </c>
      <c r="AA209" s="44">
        <v>3.35</v>
      </c>
    </row>
    <row r="210" spans="1:27" ht="12.75" customHeight="1" outlineLevel="1" x14ac:dyDescent="0.2">
      <c r="A210" s="99" t="s">
        <v>2613</v>
      </c>
      <c r="B210" s="63" t="s">
        <v>81</v>
      </c>
      <c r="C210" s="43" t="s">
        <v>79</v>
      </c>
      <c r="D210" s="44">
        <f>$D$11</f>
        <v>330.69</v>
      </c>
      <c r="E210" s="44">
        <f t="shared" ref="E210:AA210" si="119">$D$11</f>
        <v>330.69</v>
      </c>
      <c r="F210" s="44">
        <f t="shared" si="119"/>
        <v>330.69</v>
      </c>
      <c r="G210" s="44">
        <f t="shared" si="119"/>
        <v>330.69</v>
      </c>
      <c r="H210" s="44">
        <f t="shared" si="119"/>
        <v>330.69</v>
      </c>
      <c r="I210" s="44">
        <f t="shared" si="119"/>
        <v>330.69</v>
      </c>
      <c r="J210" s="44">
        <f t="shared" si="119"/>
        <v>330.69</v>
      </c>
      <c r="K210" s="44">
        <f t="shared" si="119"/>
        <v>330.69</v>
      </c>
      <c r="L210" s="44">
        <f t="shared" si="119"/>
        <v>330.69</v>
      </c>
      <c r="M210" s="44">
        <f t="shared" si="119"/>
        <v>330.69</v>
      </c>
      <c r="N210" s="44">
        <f t="shared" si="119"/>
        <v>330.69</v>
      </c>
      <c r="O210" s="44">
        <f t="shared" si="119"/>
        <v>330.69</v>
      </c>
      <c r="P210" s="44">
        <f t="shared" si="119"/>
        <v>330.69</v>
      </c>
      <c r="Q210" s="44">
        <f t="shared" si="119"/>
        <v>330.69</v>
      </c>
      <c r="R210" s="44">
        <f t="shared" si="119"/>
        <v>330.69</v>
      </c>
      <c r="S210" s="44">
        <f t="shared" si="119"/>
        <v>330.69</v>
      </c>
      <c r="T210" s="44">
        <f t="shared" si="119"/>
        <v>330.69</v>
      </c>
      <c r="U210" s="44">
        <f t="shared" si="119"/>
        <v>330.69</v>
      </c>
      <c r="V210" s="44">
        <f t="shared" si="119"/>
        <v>330.69</v>
      </c>
      <c r="W210" s="44">
        <f t="shared" si="119"/>
        <v>330.69</v>
      </c>
      <c r="X210" s="44">
        <f t="shared" si="119"/>
        <v>330.69</v>
      </c>
      <c r="Y210" s="44">
        <f t="shared" si="119"/>
        <v>330.69</v>
      </c>
      <c r="Z210" s="44">
        <f t="shared" si="119"/>
        <v>330.69</v>
      </c>
      <c r="AA210" s="44">
        <f t="shared" si="119"/>
        <v>330.69</v>
      </c>
    </row>
    <row r="211" spans="1:27" ht="12.75" customHeight="1" x14ac:dyDescent="0.2">
      <c r="A211" s="98" t="s">
        <v>2614</v>
      </c>
      <c r="B211" s="28" t="str">
        <f>"10"&amp;"."&amp;$B$801&amp;"."&amp;$B$802</f>
        <v>10.12.2023</v>
      </c>
      <c r="C211" s="90" t="s">
        <v>76</v>
      </c>
      <c r="D211" s="91">
        <f>ROUND(((D212+D213+D215+D214)/1000),5)</f>
        <v>1.48434</v>
      </c>
      <c r="E211" s="91">
        <f>ROUND(((E212+E213+E215+E214)/1000),5)</f>
        <v>1.3299099999999999</v>
      </c>
      <c r="F211" s="91">
        <f>ROUND(((F212+F213+F215+F214)/1000),5)</f>
        <v>1.2293700000000001</v>
      </c>
      <c r="G211" s="91">
        <f t="shared" ref="G211:AA211" si="120">ROUND(((G212+G213+G215+G214)/1000),5)</f>
        <v>1.17475</v>
      </c>
      <c r="H211" s="91">
        <f t="shared" si="120"/>
        <v>0.58850000000000002</v>
      </c>
      <c r="I211" s="91">
        <f t="shared" si="120"/>
        <v>1.3388100000000001</v>
      </c>
      <c r="J211" s="91">
        <f t="shared" si="120"/>
        <v>1.41812</v>
      </c>
      <c r="K211" s="91">
        <f t="shared" si="120"/>
        <v>1.5342</v>
      </c>
      <c r="L211" s="91">
        <f t="shared" si="120"/>
        <v>1.8746100000000001</v>
      </c>
      <c r="M211" s="91">
        <f t="shared" si="120"/>
        <v>2.0363099999999998</v>
      </c>
      <c r="N211" s="91">
        <f t="shared" si="120"/>
        <v>2.1842000000000001</v>
      </c>
      <c r="O211" s="91">
        <f t="shared" si="120"/>
        <v>2.2115499999999999</v>
      </c>
      <c r="P211" s="91">
        <f t="shared" si="120"/>
        <v>2.2095899999999999</v>
      </c>
      <c r="Q211" s="91">
        <f t="shared" si="120"/>
        <v>2.2185299999999999</v>
      </c>
      <c r="R211" s="91">
        <f t="shared" si="120"/>
        <v>2.1880000000000002</v>
      </c>
      <c r="S211" s="91">
        <f t="shared" si="120"/>
        <v>2.1808299999999998</v>
      </c>
      <c r="T211" s="91">
        <f t="shared" si="120"/>
        <v>2.2430300000000001</v>
      </c>
      <c r="U211" s="91">
        <f t="shared" si="120"/>
        <v>2.2514099999999999</v>
      </c>
      <c r="V211" s="91">
        <f t="shared" si="120"/>
        <v>2.24899</v>
      </c>
      <c r="W211" s="91">
        <f t="shared" si="120"/>
        <v>2.2223600000000001</v>
      </c>
      <c r="X211" s="91">
        <f t="shared" si="120"/>
        <v>2.15442</v>
      </c>
      <c r="Y211" s="91">
        <f t="shared" si="120"/>
        <v>1.97818</v>
      </c>
      <c r="Z211" s="91">
        <f t="shared" si="120"/>
        <v>1.7225600000000001</v>
      </c>
      <c r="AA211" s="91">
        <f t="shared" si="120"/>
        <v>1.54871</v>
      </c>
    </row>
    <row r="212" spans="1:27" ht="12.75" customHeight="1" outlineLevel="1" x14ac:dyDescent="0.2">
      <c r="A212" s="99" t="s">
        <v>2615</v>
      </c>
      <c r="B212" s="63" t="s">
        <v>238</v>
      </c>
      <c r="C212" s="43" t="s">
        <v>79</v>
      </c>
      <c r="D212" s="44">
        <v>1037.18</v>
      </c>
      <c r="E212" s="44">
        <v>882.75</v>
      </c>
      <c r="F212" s="44">
        <v>782.21</v>
      </c>
      <c r="G212" s="44">
        <v>727.59</v>
      </c>
      <c r="H212" s="44">
        <v>141.34</v>
      </c>
      <c r="I212" s="44">
        <v>891.65</v>
      </c>
      <c r="J212" s="44">
        <v>970.96</v>
      </c>
      <c r="K212" s="44">
        <v>1087.04</v>
      </c>
      <c r="L212" s="44">
        <v>1427.45</v>
      </c>
      <c r="M212" s="44">
        <v>1589.15</v>
      </c>
      <c r="N212" s="44">
        <v>1737.04</v>
      </c>
      <c r="O212" s="44">
        <v>1764.39</v>
      </c>
      <c r="P212" s="44">
        <v>1762.43</v>
      </c>
      <c r="Q212" s="44">
        <v>1771.37</v>
      </c>
      <c r="R212" s="44">
        <v>1740.84</v>
      </c>
      <c r="S212" s="44">
        <v>1733.67</v>
      </c>
      <c r="T212" s="44">
        <v>1795.87</v>
      </c>
      <c r="U212" s="44">
        <v>1804.25</v>
      </c>
      <c r="V212" s="44">
        <v>1801.83</v>
      </c>
      <c r="W212" s="44">
        <v>1775.2</v>
      </c>
      <c r="X212" s="44">
        <v>1707.26</v>
      </c>
      <c r="Y212" s="44">
        <v>1531.02</v>
      </c>
      <c r="Z212" s="44">
        <v>1275.4000000000001</v>
      </c>
      <c r="AA212" s="44">
        <v>1101.55</v>
      </c>
    </row>
    <row r="213" spans="1:27" ht="12.75" customHeight="1" outlineLevel="1" x14ac:dyDescent="0.2">
      <c r="A213" s="99" t="s">
        <v>2616</v>
      </c>
      <c r="B213" s="63" t="s">
        <v>90</v>
      </c>
      <c r="C213" s="43" t="s">
        <v>79</v>
      </c>
      <c r="D213" s="44">
        <f>$D$168</f>
        <v>113.12</v>
      </c>
      <c r="E213" s="44">
        <f>$D$168</f>
        <v>113.12</v>
      </c>
      <c r="F213" s="44">
        <f t="shared" ref="F213:AA213" si="121">$D$168</f>
        <v>113.12</v>
      </c>
      <c r="G213" s="44">
        <f t="shared" si="121"/>
        <v>113.12</v>
      </c>
      <c r="H213" s="44">
        <f t="shared" si="121"/>
        <v>113.12</v>
      </c>
      <c r="I213" s="44">
        <f t="shared" si="121"/>
        <v>113.12</v>
      </c>
      <c r="J213" s="44">
        <f t="shared" si="121"/>
        <v>113.12</v>
      </c>
      <c r="K213" s="44">
        <f t="shared" si="121"/>
        <v>113.12</v>
      </c>
      <c r="L213" s="44">
        <f t="shared" si="121"/>
        <v>113.12</v>
      </c>
      <c r="M213" s="44">
        <f t="shared" si="121"/>
        <v>113.12</v>
      </c>
      <c r="N213" s="44">
        <f t="shared" si="121"/>
        <v>113.12</v>
      </c>
      <c r="O213" s="44">
        <f t="shared" si="121"/>
        <v>113.12</v>
      </c>
      <c r="P213" s="44">
        <f t="shared" si="121"/>
        <v>113.12</v>
      </c>
      <c r="Q213" s="44">
        <f t="shared" si="121"/>
        <v>113.12</v>
      </c>
      <c r="R213" s="44">
        <f t="shared" si="121"/>
        <v>113.12</v>
      </c>
      <c r="S213" s="44">
        <f t="shared" si="121"/>
        <v>113.12</v>
      </c>
      <c r="T213" s="44">
        <f t="shared" si="121"/>
        <v>113.12</v>
      </c>
      <c r="U213" s="44">
        <f t="shared" si="121"/>
        <v>113.12</v>
      </c>
      <c r="V213" s="44">
        <f t="shared" si="121"/>
        <v>113.12</v>
      </c>
      <c r="W213" s="44">
        <f t="shared" si="121"/>
        <v>113.12</v>
      </c>
      <c r="X213" s="44">
        <f t="shared" si="121"/>
        <v>113.12</v>
      </c>
      <c r="Y213" s="44">
        <f t="shared" si="121"/>
        <v>113.12</v>
      </c>
      <c r="Z213" s="44">
        <f t="shared" si="121"/>
        <v>113.12</v>
      </c>
      <c r="AA213" s="44">
        <f t="shared" si="121"/>
        <v>113.12</v>
      </c>
    </row>
    <row r="214" spans="1:27" ht="12.75" customHeight="1" outlineLevel="1" x14ac:dyDescent="0.2">
      <c r="A214" s="99" t="s">
        <v>2617</v>
      </c>
      <c r="B214" s="63" t="s">
        <v>83</v>
      </c>
      <c r="C214" s="43" t="s">
        <v>79</v>
      </c>
      <c r="D214" s="44">
        <v>3.35</v>
      </c>
      <c r="E214" s="44">
        <v>3.35</v>
      </c>
      <c r="F214" s="44">
        <v>3.35</v>
      </c>
      <c r="G214" s="44">
        <v>3.35</v>
      </c>
      <c r="H214" s="44">
        <v>3.35</v>
      </c>
      <c r="I214" s="44">
        <v>3.35</v>
      </c>
      <c r="J214" s="44">
        <v>3.35</v>
      </c>
      <c r="K214" s="44">
        <v>3.35</v>
      </c>
      <c r="L214" s="44">
        <v>3.35</v>
      </c>
      <c r="M214" s="44">
        <v>3.35</v>
      </c>
      <c r="N214" s="44">
        <v>3.35</v>
      </c>
      <c r="O214" s="44">
        <v>3.35</v>
      </c>
      <c r="P214" s="44">
        <v>3.35</v>
      </c>
      <c r="Q214" s="44">
        <v>3.35</v>
      </c>
      <c r="R214" s="44">
        <v>3.35</v>
      </c>
      <c r="S214" s="44">
        <v>3.35</v>
      </c>
      <c r="T214" s="44">
        <v>3.35</v>
      </c>
      <c r="U214" s="44">
        <v>3.35</v>
      </c>
      <c r="V214" s="44">
        <v>3.35</v>
      </c>
      <c r="W214" s="44">
        <v>3.35</v>
      </c>
      <c r="X214" s="44">
        <v>3.35</v>
      </c>
      <c r="Y214" s="44">
        <v>3.35</v>
      </c>
      <c r="Z214" s="44">
        <v>3.35</v>
      </c>
      <c r="AA214" s="44">
        <v>3.35</v>
      </c>
    </row>
    <row r="215" spans="1:27" ht="12.75" customHeight="1" outlineLevel="1" x14ac:dyDescent="0.2">
      <c r="A215" s="99" t="s">
        <v>2618</v>
      </c>
      <c r="B215" s="63" t="s">
        <v>81</v>
      </c>
      <c r="C215" s="43" t="s">
        <v>79</v>
      </c>
      <c r="D215" s="44">
        <f>$D$11</f>
        <v>330.69</v>
      </c>
      <c r="E215" s="44">
        <f t="shared" ref="E215:AA215" si="122">$D$11</f>
        <v>330.69</v>
      </c>
      <c r="F215" s="44">
        <f t="shared" si="122"/>
        <v>330.69</v>
      </c>
      <c r="G215" s="44">
        <f t="shared" si="122"/>
        <v>330.69</v>
      </c>
      <c r="H215" s="44">
        <f t="shared" si="122"/>
        <v>330.69</v>
      </c>
      <c r="I215" s="44">
        <f t="shared" si="122"/>
        <v>330.69</v>
      </c>
      <c r="J215" s="44">
        <f t="shared" si="122"/>
        <v>330.69</v>
      </c>
      <c r="K215" s="44">
        <f t="shared" si="122"/>
        <v>330.69</v>
      </c>
      <c r="L215" s="44">
        <f t="shared" si="122"/>
        <v>330.69</v>
      </c>
      <c r="M215" s="44">
        <f t="shared" si="122"/>
        <v>330.69</v>
      </c>
      <c r="N215" s="44">
        <f t="shared" si="122"/>
        <v>330.69</v>
      </c>
      <c r="O215" s="44">
        <f t="shared" si="122"/>
        <v>330.69</v>
      </c>
      <c r="P215" s="44">
        <f t="shared" si="122"/>
        <v>330.69</v>
      </c>
      <c r="Q215" s="44">
        <f t="shared" si="122"/>
        <v>330.69</v>
      </c>
      <c r="R215" s="44">
        <f t="shared" si="122"/>
        <v>330.69</v>
      </c>
      <c r="S215" s="44">
        <f t="shared" si="122"/>
        <v>330.69</v>
      </c>
      <c r="T215" s="44">
        <f t="shared" si="122"/>
        <v>330.69</v>
      </c>
      <c r="U215" s="44">
        <f t="shared" si="122"/>
        <v>330.69</v>
      </c>
      <c r="V215" s="44">
        <f t="shared" si="122"/>
        <v>330.69</v>
      </c>
      <c r="W215" s="44">
        <f t="shared" si="122"/>
        <v>330.69</v>
      </c>
      <c r="X215" s="44">
        <f t="shared" si="122"/>
        <v>330.69</v>
      </c>
      <c r="Y215" s="44">
        <f t="shared" si="122"/>
        <v>330.69</v>
      </c>
      <c r="Z215" s="44">
        <f t="shared" si="122"/>
        <v>330.69</v>
      </c>
      <c r="AA215" s="44">
        <f t="shared" si="122"/>
        <v>330.69</v>
      </c>
    </row>
    <row r="216" spans="1:27" ht="12.75" customHeight="1" x14ac:dyDescent="0.2">
      <c r="A216" s="98" t="s">
        <v>2619</v>
      </c>
      <c r="B216" s="28" t="str">
        <f>"11"&amp;"."&amp;$B$801&amp;"."&amp;$B$802</f>
        <v>11.12.2023</v>
      </c>
      <c r="C216" s="90" t="s">
        <v>76</v>
      </c>
      <c r="D216" s="91">
        <f>ROUND(((D217+D218+D220+D219)/1000),5)</f>
        <v>1.4919899999999999</v>
      </c>
      <c r="E216" s="91">
        <f>ROUND(((E217+E218+E220+E219)/1000),5)</f>
        <v>1.4050499999999999</v>
      </c>
      <c r="F216" s="91">
        <f>ROUND(((F217+F218+F220+F219)/1000),5)</f>
        <v>1.3277300000000001</v>
      </c>
      <c r="G216" s="91">
        <f t="shared" ref="G216:AA216" si="123">ROUND(((G217+G218+G220+G219)/1000),5)</f>
        <v>1.28854</v>
      </c>
      <c r="H216" s="91">
        <f t="shared" si="123"/>
        <v>1.3952100000000001</v>
      </c>
      <c r="I216" s="91">
        <f t="shared" si="123"/>
        <v>1.5203199999999999</v>
      </c>
      <c r="J216" s="91">
        <f t="shared" si="123"/>
        <v>1.72994</v>
      </c>
      <c r="K216" s="91">
        <f t="shared" si="123"/>
        <v>2.2088399999999999</v>
      </c>
      <c r="L216" s="91">
        <f t="shared" si="123"/>
        <v>2.3408199999999999</v>
      </c>
      <c r="M216" s="91">
        <f t="shared" si="123"/>
        <v>2.4533700000000001</v>
      </c>
      <c r="N216" s="91">
        <f t="shared" si="123"/>
        <v>2.4961799999999998</v>
      </c>
      <c r="O216" s="91">
        <f t="shared" si="123"/>
        <v>2.5167700000000002</v>
      </c>
      <c r="P216" s="91">
        <f t="shared" si="123"/>
        <v>2.4550100000000001</v>
      </c>
      <c r="Q216" s="91">
        <f t="shared" si="123"/>
        <v>2.4758900000000001</v>
      </c>
      <c r="R216" s="91">
        <f t="shared" si="123"/>
        <v>2.4706899999999998</v>
      </c>
      <c r="S216" s="91">
        <f t="shared" si="123"/>
        <v>2.4154300000000002</v>
      </c>
      <c r="T216" s="91">
        <f t="shared" si="123"/>
        <v>2.4596900000000002</v>
      </c>
      <c r="U216" s="91">
        <f t="shared" si="123"/>
        <v>2.4694699999999998</v>
      </c>
      <c r="V216" s="91">
        <f t="shared" si="123"/>
        <v>2.4371399999999999</v>
      </c>
      <c r="W216" s="91">
        <f t="shared" si="123"/>
        <v>2.32544</v>
      </c>
      <c r="X216" s="91">
        <f t="shared" si="123"/>
        <v>2.2675800000000002</v>
      </c>
      <c r="Y216" s="91">
        <f t="shared" si="123"/>
        <v>2.0646499999999999</v>
      </c>
      <c r="Z216" s="91">
        <f t="shared" si="123"/>
        <v>1.74149</v>
      </c>
      <c r="AA216" s="91">
        <f t="shared" si="123"/>
        <v>1.61599</v>
      </c>
    </row>
    <row r="217" spans="1:27" ht="12.75" customHeight="1" outlineLevel="1" x14ac:dyDescent="0.2">
      <c r="A217" s="99" t="s">
        <v>2620</v>
      </c>
      <c r="B217" s="63" t="s">
        <v>238</v>
      </c>
      <c r="C217" s="43" t="s">
        <v>79</v>
      </c>
      <c r="D217" s="44">
        <v>1044.83</v>
      </c>
      <c r="E217" s="44">
        <v>957.89</v>
      </c>
      <c r="F217" s="44">
        <v>880.57</v>
      </c>
      <c r="G217" s="44">
        <v>841.38</v>
      </c>
      <c r="H217" s="44">
        <v>948.05</v>
      </c>
      <c r="I217" s="44">
        <v>1073.1600000000001</v>
      </c>
      <c r="J217" s="44">
        <v>1282.78</v>
      </c>
      <c r="K217" s="44">
        <v>1761.68</v>
      </c>
      <c r="L217" s="44">
        <v>1893.66</v>
      </c>
      <c r="M217" s="44">
        <v>2006.21</v>
      </c>
      <c r="N217" s="44">
        <v>2049.02</v>
      </c>
      <c r="O217" s="44">
        <v>2069.61</v>
      </c>
      <c r="P217" s="44">
        <v>2007.85</v>
      </c>
      <c r="Q217" s="44">
        <v>2028.73</v>
      </c>
      <c r="R217" s="44">
        <v>2023.53</v>
      </c>
      <c r="S217" s="44">
        <v>1968.27</v>
      </c>
      <c r="T217" s="44">
        <v>2012.53</v>
      </c>
      <c r="U217" s="44">
        <v>2022.31</v>
      </c>
      <c r="V217" s="44">
        <v>1989.98</v>
      </c>
      <c r="W217" s="44">
        <v>1878.28</v>
      </c>
      <c r="X217" s="44">
        <v>1820.42</v>
      </c>
      <c r="Y217" s="44">
        <v>1617.49</v>
      </c>
      <c r="Z217" s="44">
        <v>1294.33</v>
      </c>
      <c r="AA217" s="44">
        <v>1168.83</v>
      </c>
    </row>
    <row r="218" spans="1:27" ht="12.75" customHeight="1" outlineLevel="1" x14ac:dyDescent="0.2">
      <c r="A218" s="99" t="s">
        <v>2621</v>
      </c>
      <c r="B218" s="63" t="s">
        <v>90</v>
      </c>
      <c r="C218" s="43" t="s">
        <v>79</v>
      </c>
      <c r="D218" s="44">
        <f>$D$168</f>
        <v>113.12</v>
      </c>
      <c r="E218" s="44">
        <f>$D$168</f>
        <v>113.12</v>
      </c>
      <c r="F218" s="44">
        <f t="shared" ref="F218:AA218" si="124">$D$168</f>
        <v>113.12</v>
      </c>
      <c r="G218" s="44">
        <f t="shared" si="124"/>
        <v>113.12</v>
      </c>
      <c r="H218" s="44">
        <f t="shared" si="124"/>
        <v>113.12</v>
      </c>
      <c r="I218" s="44">
        <f t="shared" si="124"/>
        <v>113.12</v>
      </c>
      <c r="J218" s="44">
        <f t="shared" si="124"/>
        <v>113.12</v>
      </c>
      <c r="K218" s="44">
        <f t="shared" si="124"/>
        <v>113.12</v>
      </c>
      <c r="L218" s="44">
        <f t="shared" si="124"/>
        <v>113.12</v>
      </c>
      <c r="M218" s="44">
        <f t="shared" si="124"/>
        <v>113.12</v>
      </c>
      <c r="N218" s="44">
        <f t="shared" si="124"/>
        <v>113.12</v>
      </c>
      <c r="O218" s="44">
        <f t="shared" si="124"/>
        <v>113.12</v>
      </c>
      <c r="P218" s="44">
        <f t="shared" si="124"/>
        <v>113.12</v>
      </c>
      <c r="Q218" s="44">
        <f t="shared" si="124"/>
        <v>113.12</v>
      </c>
      <c r="R218" s="44">
        <f t="shared" si="124"/>
        <v>113.12</v>
      </c>
      <c r="S218" s="44">
        <f t="shared" si="124"/>
        <v>113.12</v>
      </c>
      <c r="T218" s="44">
        <f t="shared" si="124"/>
        <v>113.12</v>
      </c>
      <c r="U218" s="44">
        <f t="shared" si="124"/>
        <v>113.12</v>
      </c>
      <c r="V218" s="44">
        <f t="shared" si="124"/>
        <v>113.12</v>
      </c>
      <c r="W218" s="44">
        <f t="shared" si="124"/>
        <v>113.12</v>
      </c>
      <c r="X218" s="44">
        <f t="shared" si="124"/>
        <v>113.12</v>
      </c>
      <c r="Y218" s="44">
        <f t="shared" si="124"/>
        <v>113.12</v>
      </c>
      <c r="Z218" s="44">
        <f t="shared" si="124"/>
        <v>113.12</v>
      </c>
      <c r="AA218" s="44">
        <f t="shared" si="124"/>
        <v>113.12</v>
      </c>
    </row>
    <row r="219" spans="1:27" ht="12.75" customHeight="1" outlineLevel="1" x14ac:dyDescent="0.2">
      <c r="A219" s="99" t="s">
        <v>2622</v>
      </c>
      <c r="B219" s="63" t="s">
        <v>83</v>
      </c>
      <c r="C219" s="43" t="s">
        <v>79</v>
      </c>
      <c r="D219" s="44">
        <v>3.35</v>
      </c>
      <c r="E219" s="44">
        <v>3.35</v>
      </c>
      <c r="F219" s="44">
        <v>3.35</v>
      </c>
      <c r="G219" s="44">
        <v>3.35</v>
      </c>
      <c r="H219" s="44">
        <v>3.35</v>
      </c>
      <c r="I219" s="44">
        <v>3.35</v>
      </c>
      <c r="J219" s="44">
        <v>3.35</v>
      </c>
      <c r="K219" s="44">
        <v>3.35</v>
      </c>
      <c r="L219" s="44">
        <v>3.35</v>
      </c>
      <c r="M219" s="44">
        <v>3.35</v>
      </c>
      <c r="N219" s="44">
        <v>3.35</v>
      </c>
      <c r="O219" s="44">
        <v>3.35</v>
      </c>
      <c r="P219" s="44">
        <v>3.35</v>
      </c>
      <c r="Q219" s="44">
        <v>3.35</v>
      </c>
      <c r="R219" s="44">
        <v>3.35</v>
      </c>
      <c r="S219" s="44">
        <v>3.35</v>
      </c>
      <c r="T219" s="44">
        <v>3.35</v>
      </c>
      <c r="U219" s="44">
        <v>3.35</v>
      </c>
      <c r="V219" s="44">
        <v>3.35</v>
      </c>
      <c r="W219" s="44">
        <v>3.35</v>
      </c>
      <c r="X219" s="44">
        <v>3.35</v>
      </c>
      <c r="Y219" s="44">
        <v>3.35</v>
      </c>
      <c r="Z219" s="44">
        <v>3.35</v>
      </c>
      <c r="AA219" s="44">
        <v>3.35</v>
      </c>
    </row>
    <row r="220" spans="1:27" ht="12.75" customHeight="1" outlineLevel="1" x14ac:dyDescent="0.2">
      <c r="A220" s="99" t="s">
        <v>2623</v>
      </c>
      <c r="B220" s="63" t="s">
        <v>81</v>
      </c>
      <c r="C220" s="43" t="s">
        <v>79</v>
      </c>
      <c r="D220" s="44">
        <f>$D$11</f>
        <v>330.69</v>
      </c>
      <c r="E220" s="44">
        <f t="shared" ref="E220:AA220" si="125">$D$11</f>
        <v>330.69</v>
      </c>
      <c r="F220" s="44">
        <f t="shared" si="125"/>
        <v>330.69</v>
      </c>
      <c r="G220" s="44">
        <f t="shared" si="125"/>
        <v>330.69</v>
      </c>
      <c r="H220" s="44">
        <f t="shared" si="125"/>
        <v>330.69</v>
      </c>
      <c r="I220" s="44">
        <f t="shared" si="125"/>
        <v>330.69</v>
      </c>
      <c r="J220" s="44">
        <f t="shared" si="125"/>
        <v>330.69</v>
      </c>
      <c r="K220" s="44">
        <f t="shared" si="125"/>
        <v>330.69</v>
      </c>
      <c r="L220" s="44">
        <f t="shared" si="125"/>
        <v>330.69</v>
      </c>
      <c r="M220" s="44">
        <f t="shared" si="125"/>
        <v>330.69</v>
      </c>
      <c r="N220" s="44">
        <f t="shared" si="125"/>
        <v>330.69</v>
      </c>
      <c r="O220" s="44">
        <f t="shared" si="125"/>
        <v>330.69</v>
      </c>
      <c r="P220" s="44">
        <f t="shared" si="125"/>
        <v>330.69</v>
      </c>
      <c r="Q220" s="44">
        <f t="shared" si="125"/>
        <v>330.69</v>
      </c>
      <c r="R220" s="44">
        <f t="shared" si="125"/>
        <v>330.69</v>
      </c>
      <c r="S220" s="44">
        <f t="shared" si="125"/>
        <v>330.69</v>
      </c>
      <c r="T220" s="44">
        <f t="shared" si="125"/>
        <v>330.69</v>
      </c>
      <c r="U220" s="44">
        <f t="shared" si="125"/>
        <v>330.69</v>
      </c>
      <c r="V220" s="44">
        <f t="shared" si="125"/>
        <v>330.69</v>
      </c>
      <c r="W220" s="44">
        <f t="shared" si="125"/>
        <v>330.69</v>
      </c>
      <c r="X220" s="44">
        <f t="shared" si="125"/>
        <v>330.69</v>
      </c>
      <c r="Y220" s="44">
        <f t="shared" si="125"/>
        <v>330.69</v>
      </c>
      <c r="Z220" s="44">
        <f t="shared" si="125"/>
        <v>330.69</v>
      </c>
      <c r="AA220" s="44">
        <f t="shared" si="125"/>
        <v>330.69</v>
      </c>
    </row>
    <row r="221" spans="1:27" ht="12.75" customHeight="1" x14ac:dyDescent="0.2">
      <c r="A221" s="98" t="s">
        <v>2624</v>
      </c>
      <c r="B221" s="28" t="str">
        <f>"12"&amp;"."&amp;$B$801&amp;"."&amp;$B$802</f>
        <v>12.12.2023</v>
      </c>
      <c r="C221" s="90" t="s">
        <v>76</v>
      </c>
      <c r="D221" s="91">
        <f>ROUND(((D222+D223+D225+D224)/1000),5)</f>
        <v>1.4921500000000001</v>
      </c>
      <c r="E221" s="91">
        <f>ROUND(((E222+E223+E225+E224)/1000),5)</f>
        <v>1.39872</v>
      </c>
      <c r="F221" s="91">
        <f>ROUND(((F222+F223+F225+F224)/1000),5)</f>
        <v>1.2943199999999999</v>
      </c>
      <c r="G221" s="91">
        <f t="shared" ref="G221:AA221" si="126">ROUND(((G222+G223+G225+G224)/1000),5)</f>
        <v>1.27949</v>
      </c>
      <c r="H221" s="91">
        <f t="shared" si="126"/>
        <v>1.38334</v>
      </c>
      <c r="I221" s="91">
        <f t="shared" si="126"/>
        <v>1.5407</v>
      </c>
      <c r="J221" s="91">
        <f t="shared" si="126"/>
        <v>1.7234</v>
      </c>
      <c r="K221" s="91">
        <f t="shared" si="126"/>
        <v>2.069</v>
      </c>
      <c r="L221" s="91">
        <f t="shared" si="126"/>
        <v>2.2751700000000001</v>
      </c>
      <c r="M221" s="91">
        <f t="shared" si="126"/>
        <v>2.3350399999999998</v>
      </c>
      <c r="N221" s="91">
        <f t="shared" si="126"/>
        <v>2.3657499999999998</v>
      </c>
      <c r="O221" s="91">
        <f t="shared" si="126"/>
        <v>2.4011399999999998</v>
      </c>
      <c r="P221" s="91">
        <f t="shared" si="126"/>
        <v>2.3394599999999999</v>
      </c>
      <c r="Q221" s="91">
        <f t="shared" si="126"/>
        <v>2.3578700000000001</v>
      </c>
      <c r="R221" s="91">
        <f t="shared" si="126"/>
        <v>2.3710499999999999</v>
      </c>
      <c r="S221" s="91">
        <f t="shared" si="126"/>
        <v>2.3235100000000002</v>
      </c>
      <c r="T221" s="91">
        <f t="shared" si="126"/>
        <v>2.3448199999999999</v>
      </c>
      <c r="U221" s="91">
        <f t="shared" si="126"/>
        <v>2.3380200000000002</v>
      </c>
      <c r="V221" s="91">
        <f t="shared" si="126"/>
        <v>2.3291300000000001</v>
      </c>
      <c r="W221" s="91">
        <f t="shared" si="126"/>
        <v>2.3168199999999999</v>
      </c>
      <c r="X221" s="91">
        <f t="shared" si="126"/>
        <v>2.2660200000000001</v>
      </c>
      <c r="Y221" s="91">
        <f t="shared" si="126"/>
        <v>2.0871</v>
      </c>
      <c r="Z221" s="91">
        <f t="shared" si="126"/>
        <v>1.76816</v>
      </c>
      <c r="AA221" s="91">
        <f t="shared" si="126"/>
        <v>1.6522300000000001</v>
      </c>
    </row>
    <row r="222" spans="1:27" ht="12.75" customHeight="1" outlineLevel="1" x14ac:dyDescent="0.2">
      <c r="A222" s="99" t="s">
        <v>2625</v>
      </c>
      <c r="B222" s="63" t="s">
        <v>238</v>
      </c>
      <c r="C222" s="43" t="s">
        <v>79</v>
      </c>
      <c r="D222" s="44">
        <v>1044.99</v>
      </c>
      <c r="E222" s="44">
        <v>951.56</v>
      </c>
      <c r="F222" s="44">
        <v>847.16</v>
      </c>
      <c r="G222" s="44">
        <v>832.33</v>
      </c>
      <c r="H222" s="44">
        <v>936.18</v>
      </c>
      <c r="I222" s="44">
        <v>1093.54</v>
      </c>
      <c r="J222" s="44">
        <v>1276.24</v>
      </c>
      <c r="K222" s="44">
        <v>1621.84</v>
      </c>
      <c r="L222" s="44">
        <v>1828.01</v>
      </c>
      <c r="M222" s="44">
        <v>1887.88</v>
      </c>
      <c r="N222" s="44">
        <v>1918.59</v>
      </c>
      <c r="O222" s="44">
        <v>1953.98</v>
      </c>
      <c r="P222" s="44">
        <v>1892.3</v>
      </c>
      <c r="Q222" s="44">
        <v>1910.71</v>
      </c>
      <c r="R222" s="44">
        <v>1923.89</v>
      </c>
      <c r="S222" s="44">
        <v>1876.35</v>
      </c>
      <c r="T222" s="44">
        <v>1897.66</v>
      </c>
      <c r="U222" s="44">
        <v>1890.86</v>
      </c>
      <c r="V222" s="44">
        <v>1881.97</v>
      </c>
      <c r="W222" s="44">
        <v>1869.66</v>
      </c>
      <c r="X222" s="44">
        <v>1818.86</v>
      </c>
      <c r="Y222" s="44">
        <v>1639.94</v>
      </c>
      <c r="Z222" s="44">
        <v>1321</v>
      </c>
      <c r="AA222" s="44">
        <v>1205.07</v>
      </c>
    </row>
    <row r="223" spans="1:27" ht="12.75" customHeight="1" outlineLevel="1" x14ac:dyDescent="0.2">
      <c r="A223" s="99" t="s">
        <v>2626</v>
      </c>
      <c r="B223" s="63" t="s">
        <v>90</v>
      </c>
      <c r="C223" s="43" t="s">
        <v>79</v>
      </c>
      <c r="D223" s="44">
        <f>$D$168</f>
        <v>113.12</v>
      </c>
      <c r="E223" s="44">
        <f>$D$168</f>
        <v>113.12</v>
      </c>
      <c r="F223" s="44">
        <f t="shared" ref="F223:AA223" si="127">$D$168</f>
        <v>113.12</v>
      </c>
      <c r="G223" s="44">
        <f t="shared" si="127"/>
        <v>113.12</v>
      </c>
      <c r="H223" s="44">
        <f t="shared" si="127"/>
        <v>113.12</v>
      </c>
      <c r="I223" s="44">
        <f t="shared" si="127"/>
        <v>113.12</v>
      </c>
      <c r="J223" s="44">
        <f t="shared" si="127"/>
        <v>113.12</v>
      </c>
      <c r="K223" s="44">
        <f t="shared" si="127"/>
        <v>113.12</v>
      </c>
      <c r="L223" s="44">
        <f t="shared" si="127"/>
        <v>113.12</v>
      </c>
      <c r="M223" s="44">
        <f t="shared" si="127"/>
        <v>113.12</v>
      </c>
      <c r="N223" s="44">
        <f t="shared" si="127"/>
        <v>113.12</v>
      </c>
      <c r="O223" s="44">
        <f t="shared" si="127"/>
        <v>113.12</v>
      </c>
      <c r="P223" s="44">
        <f t="shared" si="127"/>
        <v>113.12</v>
      </c>
      <c r="Q223" s="44">
        <f t="shared" si="127"/>
        <v>113.12</v>
      </c>
      <c r="R223" s="44">
        <f t="shared" si="127"/>
        <v>113.12</v>
      </c>
      <c r="S223" s="44">
        <f t="shared" si="127"/>
        <v>113.12</v>
      </c>
      <c r="T223" s="44">
        <f t="shared" si="127"/>
        <v>113.12</v>
      </c>
      <c r="U223" s="44">
        <f t="shared" si="127"/>
        <v>113.12</v>
      </c>
      <c r="V223" s="44">
        <f t="shared" si="127"/>
        <v>113.12</v>
      </c>
      <c r="W223" s="44">
        <f t="shared" si="127"/>
        <v>113.12</v>
      </c>
      <c r="X223" s="44">
        <f t="shared" si="127"/>
        <v>113.12</v>
      </c>
      <c r="Y223" s="44">
        <f t="shared" si="127"/>
        <v>113.12</v>
      </c>
      <c r="Z223" s="44">
        <f t="shared" si="127"/>
        <v>113.12</v>
      </c>
      <c r="AA223" s="44">
        <f t="shared" si="127"/>
        <v>113.12</v>
      </c>
    </row>
    <row r="224" spans="1:27" ht="12.75" customHeight="1" outlineLevel="1" x14ac:dyDescent="0.2">
      <c r="A224" s="99" t="s">
        <v>2627</v>
      </c>
      <c r="B224" s="63" t="s">
        <v>83</v>
      </c>
      <c r="C224" s="43" t="s">
        <v>79</v>
      </c>
      <c r="D224" s="44">
        <v>3.35</v>
      </c>
      <c r="E224" s="44">
        <v>3.35</v>
      </c>
      <c r="F224" s="44">
        <v>3.35</v>
      </c>
      <c r="G224" s="44">
        <v>3.35</v>
      </c>
      <c r="H224" s="44">
        <v>3.35</v>
      </c>
      <c r="I224" s="44">
        <v>3.35</v>
      </c>
      <c r="J224" s="44">
        <v>3.35</v>
      </c>
      <c r="K224" s="44">
        <v>3.35</v>
      </c>
      <c r="L224" s="44">
        <v>3.35</v>
      </c>
      <c r="M224" s="44">
        <v>3.35</v>
      </c>
      <c r="N224" s="44">
        <v>3.35</v>
      </c>
      <c r="O224" s="44">
        <v>3.35</v>
      </c>
      <c r="P224" s="44">
        <v>3.35</v>
      </c>
      <c r="Q224" s="44">
        <v>3.35</v>
      </c>
      <c r="R224" s="44">
        <v>3.35</v>
      </c>
      <c r="S224" s="44">
        <v>3.35</v>
      </c>
      <c r="T224" s="44">
        <v>3.35</v>
      </c>
      <c r="U224" s="44">
        <v>3.35</v>
      </c>
      <c r="V224" s="44">
        <v>3.35</v>
      </c>
      <c r="W224" s="44">
        <v>3.35</v>
      </c>
      <c r="X224" s="44">
        <v>3.35</v>
      </c>
      <c r="Y224" s="44">
        <v>3.35</v>
      </c>
      <c r="Z224" s="44">
        <v>3.35</v>
      </c>
      <c r="AA224" s="44">
        <v>3.35</v>
      </c>
    </row>
    <row r="225" spans="1:27" ht="12.75" customHeight="1" outlineLevel="1" x14ac:dyDescent="0.2">
      <c r="A225" s="99" t="s">
        <v>2628</v>
      </c>
      <c r="B225" s="63" t="s">
        <v>81</v>
      </c>
      <c r="C225" s="43" t="s">
        <v>79</v>
      </c>
      <c r="D225" s="44">
        <f>$D$11</f>
        <v>330.69</v>
      </c>
      <c r="E225" s="44">
        <f t="shared" ref="E225:AA225" si="128">$D$11</f>
        <v>330.69</v>
      </c>
      <c r="F225" s="44">
        <f t="shared" si="128"/>
        <v>330.69</v>
      </c>
      <c r="G225" s="44">
        <f t="shared" si="128"/>
        <v>330.69</v>
      </c>
      <c r="H225" s="44">
        <f t="shared" si="128"/>
        <v>330.69</v>
      </c>
      <c r="I225" s="44">
        <f t="shared" si="128"/>
        <v>330.69</v>
      </c>
      <c r="J225" s="44">
        <f t="shared" si="128"/>
        <v>330.69</v>
      </c>
      <c r="K225" s="44">
        <f t="shared" si="128"/>
        <v>330.69</v>
      </c>
      <c r="L225" s="44">
        <f t="shared" si="128"/>
        <v>330.69</v>
      </c>
      <c r="M225" s="44">
        <f t="shared" si="128"/>
        <v>330.69</v>
      </c>
      <c r="N225" s="44">
        <f t="shared" si="128"/>
        <v>330.69</v>
      </c>
      <c r="O225" s="44">
        <f t="shared" si="128"/>
        <v>330.69</v>
      </c>
      <c r="P225" s="44">
        <f t="shared" si="128"/>
        <v>330.69</v>
      </c>
      <c r="Q225" s="44">
        <f t="shared" si="128"/>
        <v>330.69</v>
      </c>
      <c r="R225" s="44">
        <f t="shared" si="128"/>
        <v>330.69</v>
      </c>
      <c r="S225" s="44">
        <f t="shared" si="128"/>
        <v>330.69</v>
      </c>
      <c r="T225" s="44">
        <f t="shared" si="128"/>
        <v>330.69</v>
      </c>
      <c r="U225" s="44">
        <f t="shared" si="128"/>
        <v>330.69</v>
      </c>
      <c r="V225" s="44">
        <f t="shared" si="128"/>
        <v>330.69</v>
      </c>
      <c r="W225" s="44">
        <f t="shared" si="128"/>
        <v>330.69</v>
      </c>
      <c r="X225" s="44">
        <f t="shared" si="128"/>
        <v>330.69</v>
      </c>
      <c r="Y225" s="44">
        <f t="shared" si="128"/>
        <v>330.69</v>
      </c>
      <c r="Z225" s="44">
        <f t="shared" si="128"/>
        <v>330.69</v>
      </c>
      <c r="AA225" s="44">
        <f t="shared" si="128"/>
        <v>330.69</v>
      </c>
    </row>
    <row r="226" spans="1:27" ht="12.75" customHeight="1" x14ac:dyDescent="0.2">
      <c r="A226" s="98" t="s">
        <v>2629</v>
      </c>
      <c r="B226" s="28" t="str">
        <f>"13"&amp;"."&amp;$B$801&amp;"."&amp;$B$802</f>
        <v>13.12.2023</v>
      </c>
      <c r="C226" s="90" t="s">
        <v>76</v>
      </c>
      <c r="D226" s="91">
        <f>ROUND(((D227+D228+D230+D229)/1000),5)</f>
        <v>1.57989</v>
      </c>
      <c r="E226" s="91">
        <f>ROUND(((E227+E228+E230+E229)/1000),5)</f>
        <v>1.49089</v>
      </c>
      <c r="F226" s="91">
        <f>ROUND(((F227+F228+F230+F229)/1000),5)</f>
        <v>1.4545300000000001</v>
      </c>
      <c r="G226" s="91">
        <f t="shared" ref="G226:AA226" si="129">ROUND(((G227+G228+G230+G229)/1000),5)</f>
        <v>1.44234</v>
      </c>
      <c r="H226" s="91">
        <f t="shared" si="129"/>
        <v>1.4762299999999999</v>
      </c>
      <c r="I226" s="91">
        <f t="shared" si="129"/>
        <v>1.61574</v>
      </c>
      <c r="J226" s="91">
        <f t="shared" si="129"/>
        <v>1.7888299999999999</v>
      </c>
      <c r="K226" s="91">
        <f t="shared" si="129"/>
        <v>2.1292800000000001</v>
      </c>
      <c r="L226" s="91">
        <f t="shared" si="129"/>
        <v>2.3475199999999998</v>
      </c>
      <c r="M226" s="91">
        <f t="shared" si="129"/>
        <v>2.42143</v>
      </c>
      <c r="N226" s="91">
        <f t="shared" si="129"/>
        <v>2.4538199999999999</v>
      </c>
      <c r="O226" s="91">
        <f t="shared" si="129"/>
        <v>2.4877600000000002</v>
      </c>
      <c r="P226" s="91">
        <f t="shared" si="129"/>
        <v>2.4371700000000001</v>
      </c>
      <c r="Q226" s="91">
        <f t="shared" si="129"/>
        <v>2.4626700000000001</v>
      </c>
      <c r="R226" s="91">
        <f t="shared" si="129"/>
        <v>2.4525399999999999</v>
      </c>
      <c r="S226" s="91">
        <f t="shared" si="129"/>
        <v>2.4293999999999998</v>
      </c>
      <c r="T226" s="91">
        <f t="shared" si="129"/>
        <v>2.4603999999999999</v>
      </c>
      <c r="U226" s="91">
        <f t="shared" si="129"/>
        <v>2.4510000000000001</v>
      </c>
      <c r="V226" s="91">
        <f t="shared" si="129"/>
        <v>2.4268200000000002</v>
      </c>
      <c r="W226" s="91">
        <f t="shared" si="129"/>
        <v>2.3623799999999999</v>
      </c>
      <c r="X226" s="91">
        <f t="shared" si="129"/>
        <v>2.2435999999999998</v>
      </c>
      <c r="Y226" s="91">
        <f t="shared" si="129"/>
        <v>2.1708799999999999</v>
      </c>
      <c r="Z226" s="91">
        <f t="shared" si="129"/>
        <v>1.90787</v>
      </c>
      <c r="AA226" s="91">
        <f t="shared" si="129"/>
        <v>1.71698</v>
      </c>
    </row>
    <row r="227" spans="1:27" ht="12.75" customHeight="1" outlineLevel="1" x14ac:dyDescent="0.2">
      <c r="A227" s="99" t="s">
        <v>2630</v>
      </c>
      <c r="B227" s="63" t="s">
        <v>238</v>
      </c>
      <c r="C227" s="43" t="s">
        <v>79</v>
      </c>
      <c r="D227" s="44">
        <v>1132.73</v>
      </c>
      <c r="E227" s="44">
        <v>1043.73</v>
      </c>
      <c r="F227" s="44">
        <v>1007.37</v>
      </c>
      <c r="G227" s="44">
        <v>995.18</v>
      </c>
      <c r="H227" s="44">
        <v>1029.07</v>
      </c>
      <c r="I227" s="44">
        <v>1168.58</v>
      </c>
      <c r="J227" s="44">
        <v>1341.67</v>
      </c>
      <c r="K227" s="44">
        <v>1682.12</v>
      </c>
      <c r="L227" s="44">
        <v>1900.36</v>
      </c>
      <c r="M227" s="44">
        <v>1974.27</v>
      </c>
      <c r="N227" s="44">
        <v>2006.66</v>
      </c>
      <c r="O227" s="44">
        <v>2040.6</v>
      </c>
      <c r="P227" s="44">
        <v>1990.01</v>
      </c>
      <c r="Q227" s="44">
        <v>2015.51</v>
      </c>
      <c r="R227" s="44">
        <v>2005.38</v>
      </c>
      <c r="S227" s="44">
        <v>1982.24</v>
      </c>
      <c r="T227" s="44">
        <v>2013.24</v>
      </c>
      <c r="U227" s="44">
        <v>2003.84</v>
      </c>
      <c r="V227" s="44">
        <v>1979.66</v>
      </c>
      <c r="W227" s="44">
        <v>1915.22</v>
      </c>
      <c r="X227" s="44">
        <v>1796.44</v>
      </c>
      <c r="Y227" s="44">
        <v>1723.72</v>
      </c>
      <c r="Z227" s="44">
        <v>1460.71</v>
      </c>
      <c r="AA227" s="44">
        <v>1269.82</v>
      </c>
    </row>
    <row r="228" spans="1:27" ht="12.75" customHeight="1" outlineLevel="1" x14ac:dyDescent="0.2">
      <c r="A228" s="99" t="s">
        <v>2631</v>
      </c>
      <c r="B228" s="63" t="s">
        <v>90</v>
      </c>
      <c r="C228" s="43" t="s">
        <v>79</v>
      </c>
      <c r="D228" s="44">
        <f>$D$168</f>
        <v>113.12</v>
      </c>
      <c r="E228" s="44">
        <f>$D$168</f>
        <v>113.12</v>
      </c>
      <c r="F228" s="44">
        <f t="shared" ref="F228:AA228" si="130">$D$168</f>
        <v>113.12</v>
      </c>
      <c r="G228" s="44">
        <f t="shared" si="130"/>
        <v>113.12</v>
      </c>
      <c r="H228" s="44">
        <f t="shared" si="130"/>
        <v>113.12</v>
      </c>
      <c r="I228" s="44">
        <f t="shared" si="130"/>
        <v>113.12</v>
      </c>
      <c r="J228" s="44">
        <f t="shared" si="130"/>
        <v>113.12</v>
      </c>
      <c r="K228" s="44">
        <f t="shared" si="130"/>
        <v>113.12</v>
      </c>
      <c r="L228" s="44">
        <f t="shared" si="130"/>
        <v>113.12</v>
      </c>
      <c r="M228" s="44">
        <f t="shared" si="130"/>
        <v>113.12</v>
      </c>
      <c r="N228" s="44">
        <f t="shared" si="130"/>
        <v>113.12</v>
      </c>
      <c r="O228" s="44">
        <f t="shared" si="130"/>
        <v>113.12</v>
      </c>
      <c r="P228" s="44">
        <f t="shared" si="130"/>
        <v>113.12</v>
      </c>
      <c r="Q228" s="44">
        <f t="shared" si="130"/>
        <v>113.12</v>
      </c>
      <c r="R228" s="44">
        <f t="shared" si="130"/>
        <v>113.12</v>
      </c>
      <c r="S228" s="44">
        <f t="shared" si="130"/>
        <v>113.12</v>
      </c>
      <c r="T228" s="44">
        <f t="shared" si="130"/>
        <v>113.12</v>
      </c>
      <c r="U228" s="44">
        <f t="shared" si="130"/>
        <v>113.12</v>
      </c>
      <c r="V228" s="44">
        <f t="shared" si="130"/>
        <v>113.12</v>
      </c>
      <c r="W228" s="44">
        <f t="shared" si="130"/>
        <v>113.12</v>
      </c>
      <c r="X228" s="44">
        <f t="shared" si="130"/>
        <v>113.12</v>
      </c>
      <c r="Y228" s="44">
        <f t="shared" si="130"/>
        <v>113.12</v>
      </c>
      <c r="Z228" s="44">
        <f t="shared" si="130"/>
        <v>113.12</v>
      </c>
      <c r="AA228" s="44">
        <f t="shared" si="130"/>
        <v>113.12</v>
      </c>
    </row>
    <row r="229" spans="1:27" ht="12.75" customHeight="1" outlineLevel="1" x14ac:dyDescent="0.2">
      <c r="A229" s="99" t="s">
        <v>2632</v>
      </c>
      <c r="B229" s="63" t="s">
        <v>83</v>
      </c>
      <c r="C229" s="43" t="s">
        <v>79</v>
      </c>
      <c r="D229" s="44">
        <v>3.35</v>
      </c>
      <c r="E229" s="44">
        <v>3.35</v>
      </c>
      <c r="F229" s="44">
        <v>3.35</v>
      </c>
      <c r="G229" s="44">
        <v>3.35</v>
      </c>
      <c r="H229" s="44">
        <v>3.35</v>
      </c>
      <c r="I229" s="44">
        <v>3.35</v>
      </c>
      <c r="J229" s="44">
        <v>3.35</v>
      </c>
      <c r="K229" s="44">
        <v>3.35</v>
      </c>
      <c r="L229" s="44">
        <v>3.35</v>
      </c>
      <c r="M229" s="44">
        <v>3.35</v>
      </c>
      <c r="N229" s="44">
        <v>3.35</v>
      </c>
      <c r="O229" s="44">
        <v>3.35</v>
      </c>
      <c r="P229" s="44">
        <v>3.35</v>
      </c>
      <c r="Q229" s="44">
        <v>3.35</v>
      </c>
      <c r="R229" s="44">
        <v>3.35</v>
      </c>
      <c r="S229" s="44">
        <v>3.35</v>
      </c>
      <c r="T229" s="44">
        <v>3.35</v>
      </c>
      <c r="U229" s="44">
        <v>3.35</v>
      </c>
      <c r="V229" s="44">
        <v>3.35</v>
      </c>
      <c r="W229" s="44">
        <v>3.35</v>
      </c>
      <c r="X229" s="44">
        <v>3.35</v>
      </c>
      <c r="Y229" s="44">
        <v>3.35</v>
      </c>
      <c r="Z229" s="44">
        <v>3.35</v>
      </c>
      <c r="AA229" s="44">
        <v>3.35</v>
      </c>
    </row>
    <row r="230" spans="1:27" ht="12.75" customHeight="1" outlineLevel="1" x14ac:dyDescent="0.2">
      <c r="A230" s="99" t="s">
        <v>2633</v>
      </c>
      <c r="B230" s="63" t="s">
        <v>81</v>
      </c>
      <c r="C230" s="43" t="s">
        <v>79</v>
      </c>
      <c r="D230" s="44">
        <f>$D$11</f>
        <v>330.69</v>
      </c>
      <c r="E230" s="44">
        <f t="shared" ref="E230:AA230" si="131">$D$11</f>
        <v>330.69</v>
      </c>
      <c r="F230" s="44">
        <f t="shared" si="131"/>
        <v>330.69</v>
      </c>
      <c r="G230" s="44">
        <f t="shared" si="131"/>
        <v>330.69</v>
      </c>
      <c r="H230" s="44">
        <f t="shared" si="131"/>
        <v>330.69</v>
      </c>
      <c r="I230" s="44">
        <f t="shared" si="131"/>
        <v>330.69</v>
      </c>
      <c r="J230" s="44">
        <f t="shared" si="131"/>
        <v>330.69</v>
      </c>
      <c r="K230" s="44">
        <f t="shared" si="131"/>
        <v>330.69</v>
      </c>
      <c r="L230" s="44">
        <f t="shared" si="131"/>
        <v>330.69</v>
      </c>
      <c r="M230" s="44">
        <f t="shared" si="131"/>
        <v>330.69</v>
      </c>
      <c r="N230" s="44">
        <f t="shared" si="131"/>
        <v>330.69</v>
      </c>
      <c r="O230" s="44">
        <f t="shared" si="131"/>
        <v>330.69</v>
      </c>
      <c r="P230" s="44">
        <f t="shared" si="131"/>
        <v>330.69</v>
      </c>
      <c r="Q230" s="44">
        <f t="shared" si="131"/>
        <v>330.69</v>
      </c>
      <c r="R230" s="44">
        <f t="shared" si="131"/>
        <v>330.69</v>
      </c>
      <c r="S230" s="44">
        <f t="shared" si="131"/>
        <v>330.69</v>
      </c>
      <c r="T230" s="44">
        <f t="shared" si="131"/>
        <v>330.69</v>
      </c>
      <c r="U230" s="44">
        <f t="shared" si="131"/>
        <v>330.69</v>
      </c>
      <c r="V230" s="44">
        <f t="shared" si="131"/>
        <v>330.69</v>
      </c>
      <c r="W230" s="44">
        <f t="shared" si="131"/>
        <v>330.69</v>
      </c>
      <c r="X230" s="44">
        <f t="shared" si="131"/>
        <v>330.69</v>
      </c>
      <c r="Y230" s="44">
        <f t="shared" si="131"/>
        <v>330.69</v>
      </c>
      <c r="Z230" s="44">
        <f t="shared" si="131"/>
        <v>330.69</v>
      </c>
      <c r="AA230" s="44">
        <f t="shared" si="131"/>
        <v>330.69</v>
      </c>
    </row>
    <row r="231" spans="1:27" ht="12.75" customHeight="1" x14ac:dyDescent="0.2">
      <c r="A231" s="98" t="s">
        <v>2634</v>
      </c>
      <c r="B231" s="28" t="str">
        <f>"14"&amp;"."&amp;$B$801&amp;"."&amp;$B$802</f>
        <v>14.12.2023</v>
      </c>
      <c r="C231" s="90" t="s">
        <v>76</v>
      </c>
      <c r="D231" s="91">
        <f>ROUND(((D232+D233+D235+D234)/1000),5)</f>
        <v>1.63184</v>
      </c>
      <c r="E231" s="91">
        <f>ROUND(((E232+E233+E235+E234)/1000),5)</f>
        <v>1.5556099999999999</v>
      </c>
      <c r="F231" s="91">
        <f>ROUND(((F232+F233+F235+F234)/1000),5)</f>
        <v>1.5079400000000001</v>
      </c>
      <c r="G231" s="91">
        <f t="shared" ref="G231:AA231" si="132">ROUND(((G232+G233+G235+G234)/1000),5)</f>
        <v>1.5108600000000001</v>
      </c>
      <c r="H231" s="91">
        <f t="shared" si="132"/>
        <v>1.5562800000000001</v>
      </c>
      <c r="I231" s="91">
        <f t="shared" si="132"/>
        <v>1.70553</v>
      </c>
      <c r="J231" s="91">
        <f t="shared" si="132"/>
        <v>1.96285</v>
      </c>
      <c r="K231" s="91">
        <f t="shared" si="132"/>
        <v>2.1982400000000002</v>
      </c>
      <c r="L231" s="91">
        <f t="shared" si="132"/>
        <v>2.41371</v>
      </c>
      <c r="M231" s="91">
        <f t="shared" si="132"/>
        <v>2.4775200000000002</v>
      </c>
      <c r="N231" s="91">
        <f t="shared" si="132"/>
        <v>2.6088900000000002</v>
      </c>
      <c r="O231" s="91">
        <f t="shared" si="132"/>
        <v>2.5412400000000002</v>
      </c>
      <c r="P231" s="91">
        <f t="shared" si="132"/>
        <v>2.4841899999999999</v>
      </c>
      <c r="Q231" s="91">
        <f t="shared" si="132"/>
        <v>2.50718</v>
      </c>
      <c r="R231" s="91">
        <f t="shared" si="132"/>
        <v>2.5389900000000001</v>
      </c>
      <c r="S231" s="91">
        <f t="shared" si="132"/>
        <v>2.4792299999999998</v>
      </c>
      <c r="T231" s="91">
        <f t="shared" si="132"/>
        <v>2.6817500000000001</v>
      </c>
      <c r="U231" s="91">
        <f t="shared" si="132"/>
        <v>2.6948699999999999</v>
      </c>
      <c r="V231" s="91">
        <f t="shared" si="132"/>
        <v>2.6771400000000001</v>
      </c>
      <c r="W231" s="91">
        <f t="shared" si="132"/>
        <v>2.4388000000000001</v>
      </c>
      <c r="X231" s="91">
        <f t="shared" si="132"/>
        <v>2.3756699999999999</v>
      </c>
      <c r="Y231" s="91">
        <f t="shared" si="132"/>
        <v>2.21122</v>
      </c>
      <c r="Z231" s="91">
        <f t="shared" si="132"/>
        <v>1.9314800000000001</v>
      </c>
      <c r="AA231" s="91">
        <f t="shared" si="132"/>
        <v>1.75657</v>
      </c>
    </row>
    <row r="232" spans="1:27" ht="12.75" customHeight="1" outlineLevel="1" x14ac:dyDescent="0.2">
      <c r="A232" s="99" t="s">
        <v>2635</v>
      </c>
      <c r="B232" s="63" t="s">
        <v>238</v>
      </c>
      <c r="C232" s="43" t="s">
        <v>79</v>
      </c>
      <c r="D232" s="44">
        <v>1184.68</v>
      </c>
      <c r="E232" s="44">
        <v>1108.45</v>
      </c>
      <c r="F232" s="44">
        <v>1060.78</v>
      </c>
      <c r="G232" s="44">
        <v>1063.7</v>
      </c>
      <c r="H232" s="44">
        <v>1109.1199999999999</v>
      </c>
      <c r="I232" s="44">
        <v>1258.3699999999999</v>
      </c>
      <c r="J232" s="44">
        <v>1515.69</v>
      </c>
      <c r="K232" s="44">
        <v>1751.08</v>
      </c>
      <c r="L232" s="44">
        <v>1966.55</v>
      </c>
      <c r="M232" s="44">
        <v>2030.36</v>
      </c>
      <c r="N232" s="44">
        <v>2161.73</v>
      </c>
      <c r="O232" s="44">
        <v>2094.08</v>
      </c>
      <c r="P232" s="44">
        <v>2037.03</v>
      </c>
      <c r="Q232" s="44">
        <v>2060.02</v>
      </c>
      <c r="R232" s="44">
        <v>2091.83</v>
      </c>
      <c r="S232" s="44">
        <v>2032.07</v>
      </c>
      <c r="T232" s="44">
        <v>2234.59</v>
      </c>
      <c r="U232" s="44">
        <v>2247.71</v>
      </c>
      <c r="V232" s="44">
        <v>2229.98</v>
      </c>
      <c r="W232" s="44">
        <v>1991.64</v>
      </c>
      <c r="X232" s="44">
        <v>1928.51</v>
      </c>
      <c r="Y232" s="44">
        <v>1764.06</v>
      </c>
      <c r="Z232" s="44">
        <v>1484.32</v>
      </c>
      <c r="AA232" s="44">
        <v>1309.4100000000001</v>
      </c>
    </row>
    <row r="233" spans="1:27" ht="12.75" customHeight="1" outlineLevel="1" x14ac:dyDescent="0.2">
      <c r="A233" s="99" t="s">
        <v>2636</v>
      </c>
      <c r="B233" s="63" t="s">
        <v>90</v>
      </c>
      <c r="C233" s="43" t="s">
        <v>79</v>
      </c>
      <c r="D233" s="44">
        <f>$D$168</f>
        <v>113.12</v>
      </c>
      <c r="E233" s="44">
        <f>$D$168</f>
        <v>113.12</v>
      </c>
      <c r="F233" s="44">
        <f t="shared" ref="F233:AA233" si="133">$D$168</f>
        <v>113.12</v>
      </c>
      <c r="G233" s="44">
        <f t="shared" si="133"/>
        <v>113.12</v>
      </c>
      <c r="H233" s="44">
        <f t="shared" si="133"/>
        <v>113.12</v>
      </c>
      <c r="I233" s="44">
        <f t="shared" si="133"/>
        <v>113.12</v>
      </c>
      <c r="J233" s="44">
        <f t="shared" si="133"/>
        <v>113.12</v>
      </c>
      <c r="K233" s="44">
        <f t="shared" si="133"/>
        <v>113.12</v>
      </c>
      <c r="L233" s="44">
        <f t="shared" si="133"/>
        <v>113.12</v>
      </c>
      <c r="M233" s="44">
        <f t="shared" si="133"/>
        <v>113.12</v>
      </c>
      <c r="N233" s="44">
        <f t="shared" si="133"/>
        <v>113.12</v>
      </c>
      <c r="O233" s="44">
        <f t="shared" si="133"/>
        <v>113.12</v>
      </c>
      <c r="P233" s="44">
        <f t="shared" si="133"/>
        <v>113.12</v>
      </c>
      <c r="Q233" s="44">
        <f t="shared" si="133"/>
        <v>113.12</v>
      </c>
      <c r="R233" s="44">
        <f t="shared" si="133"/>
        <v>113.12</v>
      </c>
      <c r="S233" s="44">
        <f t="shared" si="133"/>
        <v>113.12</v>
      </c>
      <c r="T233" s="44">
        <f t="shared" si="133"/>
        <v>113.12</v>
      </c>
      <c r="U233" s="44">
        <f t="shared" si="133"/>
        <v>113.12</v>
      </c>
      <c r="V233" s="44">
        <f t="shared" si="133"/>
        <v>113.12</v>
      </c>
      <c r="W233" s="44">
        <f t="shared" si="133"/>
        <v>113.12</v>
      </c>
      <c r="X233" s="44">
        <f t="shared" si="133"/>
        <v>113.12</v>
      </c>
      <c r="Y233" s="44">
        <f t="shared" si="133"/>
        <v>113.12</v>
      </c>
      <c r="Z233" s="44">
        <f t="shared" si="133"/>
        <v>113.12</v>
      </c>
      <c r="AA233" s="44">
        <f t="shared" si="133"/>
        <v>113.12</v>
      </c>
    </row>
    <row r="234" spans="1:27" ht="12.75" customHeight="1" outlineLevel="1" x14ac:dyDescent="0.2">
      <c r="A234" s="99" t="s">
        <v>2637</v>
      </c>
      <c r="B234" s="63" t="s">
        <v>83</v>
      </c>
      <c r="C234" s="43" t="s">
        <v>79</v>
      </c>
      <c r="D234" s="44">
        <v>3.35</v>
      </c>
      <c r="E234" s="44">
        <v>3.35</v>
      </c>
      <c r="F234" s="44">
        <v>3.35</v>
      </c>
      <c r="G234" s="44">
        <v>3.35</v>
      </c>
      <c r="H234" s="44">
        <v>3.35</v>
      </c>
      <c r="I234" s="44">
        <v>3.35</v>
      </c>
      <c r="J234" s="44">
        <v>3.35</v>
      </c>
      <c r="K234" s="44">
        <v>3.35</v>
      </c>
      <c r="L234" s="44">
        <v>3.35</v>
      </c>
      <c r="M234" s="44">
        <v>3.35</v>
      </c>
      <c r="N234" s="44">
        <v>3.35</v>
      </c>
      <c r="O234" s="44">
        <v>3.35</v>
      </c>
      <c r="P234" s="44">
        <v>3.35</v>
      </c>
      <c r="Q234" s="44">
        <v>3.35</v>
      </c>
      <c r="R234" s="44">
        <v>3.35</v>
      </c>
      <c r="S234" s="44">
        <v>3.35</v>
      </c>
      <c r="T234" s="44">
        <v>3.35</v>
      </c>
      <c r="U234" s="44">
        <v>3.35</v>
      </c>
      <c r="V234" s="44">
        <v>3.35</v>
      </c>
      <c r="W234" s="44">
        <v>3.35</v>
      </c>
      <c r="X234" s="44">
        <v>3.35</v>
      </c>
      <c r="Y234" s="44">
        <v>3.35</v>
      </c>
      <c r="Z234" s="44">
        <v>3.35</v>
      </c>
      <c r="AA234" s="44">
        <v>3.35</v>
      </c>
    </row>
    <row r="235" spans="1:27" ht="12.75" customHeight="1" outlineLevel="1" x14ac:dyDescent="0.2">
      <c r="A235" s="99" t="s">
        <v>2638</v>
      </c>
      <c r="B235" s="63" t="s">
        <v>81</v>
      </c>
      <c r="C235" s="43" t="s">
        <v>79</v>
      </c>
      <c r="D235" s="44">
        <f>$D$11</f>
        <v>330.69</v>
      </c>
      <c r="E235" s="44">
        <f t="shared" ref="E235:AA235" si="134">$D$11</f>
        <v>330.69</v>
      </c>
      <c r="F235" s="44">
        <f t="shared" si="134"/>
        <v>330.69</v>
      </c>
      <c r="G235" s="44">
        <f t="shared" si="134"/>
        <v>330.69</v>
      </c>
      <c r="H235" s="44">
        <f t="shared" si="134"/>
        <v>330.69</v>
      </c>
      <c r="I235" s="44">
        <f t="shared" si="134"/>
        <v>330.69</v>
      </c>
      <c r="J235" s="44">
        <f t="shared" si="134"/>
        <v>330.69</v>
      </c>
      <c r="K235" s="44">
        <f t="shared" si="134"/>
        <v>330.69</v>
      </c>
      <c r="L235" s="44">
        <f t="shared" si="134"/>
        <v>330.69</v>
      </c>
      <c r="M235" s="44">
        <f t="shared" si="134"/>
        <v>330.69</v>
      </c>
      <c r="N235" s="44">
        <f t="shared" si="134"/>
        <v>330.69</v>
      </c>
      <c r="O235" s="44">
        <f t="shared" si="134"/>
        <v>330.69</v>
      </c>
      <c r="P235" s="44">
        <f t="shared" si="134"/>
        <v>330.69</v>
      </c>
      <c r="Q235" s="44">
        <f t="shared" si="134"/>
        <v>330.69</v>
      </c>
      <c r="R235" s="44">
        <f t="shared" si="134"/>
        <v>330.69</v>
      </c>
      <c r="S235" s="44">
        <f t="shared" si="134"/>
        <v>330.69</v>
      </c>
      <c r="T235" s="44">
        <f t="shared" si="134"/>
        <v>330.69</v>
      </c>
      <c r="U235" s="44">
        <f t="shared" si="134"/>
        <v>330.69</v>
      </c>
      <c r="V235" s="44">
        <f t="shared" si="134"/>
        <v>330.69</v>
      </c>
      <c r="W235" s="44">
        <f t="shared" si="134"/>
        <v>330.69</v>
      </c>
      <c r="X235" s="44">
        <f t="shared" si="134"/>
        <v>330.69</v>
      </c>
      <c r="Y235" s="44">
        <f t="shared" si="134"/>
        <v>330.69</v>
      </c>
      <c r="Z235" s="44">
        <f t="shared" si="134"/>
        <v>330.69</v>
      </c>
      <c r="AA235" s="44">
        <f t="shared" si="134"/>
        <v>330.69</v>
      </c>
    </row>
    <row r="236" spans="1:27" ht="12.75" customHeight="1" x14ac:dyDescent="0.2">
      <c r="A236" s="98" t="s">
        <v>2639</v>
      </c>
      <c r="B236" s="28" t="str">
        <f>"15"&amp;"."&amp;$B$801&amp;"."&amp;$B$802</f>
        <v>15.12.2023</v>
      </c>
      <c r="C236" s="90" t="s">
        <v>76</v>
      </c>
      <c r="D236" s="91">
        <f>ROUND(((D237+D238+D240+D239)/1000),5)</f>
        <v>1.6400600000000001</v>
      </c>
      <c r="E236" s="91">
        <f>ROUND(((E237+E238+E240+E239)/1000),5)</f>
        <v>1.58786</v>
      </c>
      <c r="F236" s="91">
        <f>ROUND(((F237+F238+F240+F239)/1000),5)</f>
        <v>1.5448500000000001</v>
      </c>
      <c r="G236" s="91">
        <f t="shared" ref="G236:AA236" si="135">ROUND(((G237+G238+G240+G239)/1000),5)</f>
        <v>1.5329999999999999</v>
      </c>
      <c r="H236" s="91">
        <f t="shared" si="135"/>
        <v>1.58788</v>
      </c>
      <c r="I236" s="91">
        <f t="shared" si="135"/>
        <v>1.70357</v>
      </c>
      <c r="J236" s="91">
        <f t="shared" si="135"/>
        <v>1.9197299999999999</v>
      </c>
      <c r="K236" s="91">
        <f t="shared" si="135"/>
        <v>2.2570899999999998</v>
      </c>
      <c r="L236" s="91">
        <f t="shared" si="135"/>
        <v>2.46461</v>
      </c>
      <c r="M236" s="91">
        <f t="shared" si="135"/>
        <v>2.4890400000000001</v>
      </c>
      <c r="N236" s="91">
        <f t="shared" si="135"/>
        <v>2.51939</v>
      </c>
      <c r="O236" s="91">
        <f t="shared" si="135"/>
        <v>2.5230399999999999</v>
      </c>
      <c r="P236" s="91">
        <f t="shared" si="135"/>
        <v>2.5199600000000002</v>
      </c>
      <c r="Q236" s="91">
        <f t="shared" si="135"/>
        <v>2.5248300000000001</v>
      </c>
      <c r="R236" s="91">
        <f t="shared" si="135"/>
        <v>2.5251800000000002</v>
      </c>
      <c r="S236" s="91">
        <f t="shared" si="135"/>
        <v>2.4910100000000002</v>
      </c>
      <c r="T236" s="91">
        <f t="shared" si="135"/>
        <v>2.55152</v>
      </c>
      <c r="U236" s="91">
        <f t="shared" si="135"/>
        <v>2.5562200000000002</v>
      </c>
      <c r="V236" s="91">
        <f t="shared" si="135"/>
        <v>2.5477099999999999</v>
      </c>
      <c r="W236" s="91">
        <f t="shared" si="135"/>
        <v>2.4848699999999999</v>
      </c>
      <c r="X236" s="91">
        <f t="shared" si="135"/>
        <v>2.3278500000000002</v>
      </c>
      <c r="Y236" s="91">
        <f t="shared" si="135"/>
        <v>2.1835100000000001</v>
      </c>
      <c r="Z236" s="91">
        <f t="shared" si="135"/>
        <v>1.97865</v>
      </c>
      <c r="AA236" s="91">
        <f t="shared" si="135"/>
        <v>1.7578499999999999</v>
      </c>
    </row>
    <row r="237" spans="1:27" ht="12.75" customHeight="1" outlineLevel="1" x14ac:dyDescent="0.2">
      <c r="A237" s="99" t="s">
        <v>2640</v>
      </c>
      <c r="B237" s="63" t="s">
        <v>238</v>
      </c>
      <c r="C237" s="43" t="s">
        <v>79</v>
      </c>
      <c r="D237" s="44">
        <v>1192.9000000000001</v>
      </c>
      <c r="E237" s="44">
        <v>1140.7</v>
      </c>
      <c r="F237" s="44">
        <v>1097.69</v>
      </c>
      <c r="G237" s="44">
        <v>1085.8399999999999</v>
      </c>
      <c r="H237" s="44">
        <v>1140.72</v>
      </c>
      <c r="I237" s="44">
        <v>1256.4100000000001</v>
      </c>
      <c r="J237" s="44">
        <v>1472.57</v>
      </c>
      <c r="K237" s="44">
        <v>1809.93</v>
      </c>
      <c r="L237" s="44">
        <v>2017.45</v>
      </c>
      <c r="M237" s="44">
        <v>2041.88</v>
      </c>
      <c r="N237" s="44">
        <v>2072.23</v>
      </c>
      <c r="O237" s="44">
        <v>2075.88</v>
      </c>
      <c r="P237" s="44">
        <v>2072.8000000000002</v>
      </c>
      <c r="Q237" s="44">
        <v>2077.67</v>
      </c>
      <c r="R237" s="44">
        <v>2078.02</v>
      </c>
      <c r="S237" s="44">
        <v>2043.85</v>
      </c>
      <c r="T237" s="44">
        <v>2104.36</v>
      </c>
      <c r="U237" s="44">
        <v>2109.06</v>
      </c>
      <c r="V237" s="44">
        <v>2100.5500000000002</v>
      </c>
      <c r="W237" s="44">
        <v>2037.71</v>
      </c>
      <c r="X237" s="44">
        <v>1880.69</v>
      </c>
      <c r="Y237" s="44">
        <v>1736.35</v>
      </c>
      <c r="Z237" s="44">
        <v>1531.49</v>
      </c>
      <c r="AA237" s="44">
        <v>1310.69</v>
      </c>
    </row>
    <row r="238" spans="1:27" ht="12.75" customHeight="1" outlineLevel="1" x14ac:dyDescent="0.2">
      <c r="A238" s="99" t="s">
        <v>2641</v>
      </c>
      <c r="B238" s="63" t="s">
        <v>90</v>
      </c>
      <c r="C238" s="43" t="s">
        <v>79</v>
      </c>
      <c r="D238" s="44">
        <f>$D$168</f>
        <v>113.12</v>
      </c>
      <c r="E238" s="44">
        <f>$D$168</f>
        <v>113.12</v>
      </c>
      <c r="F238" s="44">
        <f t="shared" ref="F238:AA238" si="136">$D$168</f>
        <v>113.12</v>
      </c>
      <c r="G238" s="44">
        <f t="shared" si="136"/>
        <v>113.12</v>
      </c>
      <c r="H238" s="44">
        <f t="shared" si="136"/>
        <v>113.12</v>
      </c>
      <c r="I238" s="44">
        <f t="shared" si="136"/>
        <v>113.12</v>
      </c>
      <c r="J238" s="44">
        <f t="shared" si="136"/>
        <v>113.12</v>
      </c>
      <c r="K238" s="44">
        <f t="shared" si="136"/>
        <v>113.12</v>
      </c>
      <c r="L238" s="44">
        <f t="shared" si="136"/>
        <v>113.12</v>
      </c>
      <c r="M238" s="44">
        <f t="shared" si="136"/>
        <v>113.12</v>
      </c>
      <c r="N238" s="44">
        <f t="shared" si="136"/>
        <v>113.12</v>
      </c>
      <c r="O238" s="44">
        <f t="shared" si="136"/>
        <v>113.12</v>
      </c>
      <c r="P238" s="44">
        <f t="shared" si="136"/>
        <v>113.12</v>
      </c>
      <c r="Q238" s="44">
        <f t="shared" si="136"/>
        <v>113.12</v>
      </c>
      <c r="R238" s="44">
        <f t="shared" si="136"/>
        <v>113.12</v>
      </c>
      <c r="S238" s="44">
        <f t="shared" si="136"/>
        <v>113.12</v>
      </c>
      <c r="T238" s="44">
        <f t="shared" si="136"/>
        <v>113.12</v>
      </c>
      <c r="U238" s="44">
        <f t="shared" si="136"/>
        <v>113.12</v>
      </c>
      <c r="V238" s="44">
        <f t="shared" si="136"/>
        <v>113.12</v>
      </c>
      <c r="W238" s="44">
        <f t="shared" si="136"/>
        <v>113.12</v>
      </c>
      <c r="X238" s="44">
        <f t="shared" si="136"/>
        <v>113.12</v>
      </c>
      <c r="Y238" s="44">
        <f t="shared" si="136"/>
        <v>113.12</v>
      </c>
      <c r="Z238" s="44">
        <f t="shared" si="136"/>
        <v>113.12</v>
      </c>
      <c r="AA238" s="44">
        <f t="shared" si="136"/>
        <v>113.12</v>
      </c>
    </row>
    <row r="239" spans="1:27" ht="12.75" customHeight="1" outlineLevel="1" x14ac:dyDescent="0.2">
      <c r="A239" s="99" t="s">
        <v>2642</v>
      </c>
      <c r="B239" s="63" t="s">
        <v>83</v>
      </c>
      <c r="C239" s="43" t="s">
        <v>79</v>
      </c>
      <c r="D239" s="44">
        <v>3.35</v>
      </c>
      <c r="E239" s="44">
        <v>3.35</v>
      </c>
      <c r="F239" s="44">
        <v>3.35</v>
      </c>
      <c r="G239" s="44">
        <v>3.35</v>
      </c>
      <c r="H239" s="44">
        <v>3.35</v>
      </c>
      <c r="I239" s="44">
        <v>3.35</v>
      </c>
      <c r="J239" s="44">
        <v>3.35</v>
      </c>
      <c r="K239" s="44">
        <v>3.35</v>
      </c>
      <c r="L239" s="44">
        <v>3.35</v>
      </c>
      <c r="M239" s="44">
        <v>3.35</v>
      </c>
      <c r="N239" s="44">
        <v>3.35</v>
      </c>
      <c r="O239" s="44">
        <v>3.35</v>
      </c>
      <c r="P239" s="44">
        <v>3.35</v>
      </c>
      <c r="Q239" s="44">
        <v>3.35</v>
      </c>
      <c r="R239" s="44">
        <v>3.35</v>
      </c>
      <c r="S239" s="44">
        <v>3.35</v>
      </c>
      <c r="T239" s="44">
        <v>3.35</v>
      </c>
      <c r="U239" s="44">
        <v>3.35</v>
      </c>
      <c r="V239" s="44">
        <v>3.35</v>
      </c>
      <c r="W239" s="44">
        <v>3.35</v>
      </c>
      <c r="X239" s="44">
        <v>3.35</v>
      </c>
      <c r="Y239" s="44">
        <v>3.35</v>
      </c>
      <c r="Z239" s="44">
        <v>3.35</v>
      </c>
      <c r="AA239" s="44">
        <v>3.35</v>
      </c>
    </row>
    <row r="240" spans="1:27" ht="12.75" customHeight="1" outlineLevel="1" x14ac:dyDescent="0.2">
      <c r="A240" s="99" t="s">
        <v>2643</v>
      </c>
      <c r="B240" s="63" t="s">
        <v>81</v>
      </c>
      <c r="C240" s="43" t="s">
        <v>79</v>
      </c>
      <c r="D240" s="44">
        <f>$D$11</f>
        <v>330.69</v>
      </c>
      <c r="E240" s="44">
        <f t="shared" ref="E240:AA240" si="137">$D$11</f>
        <v>330.69</v>
      </c>
      <c r="F240" s="44">
        <f t="shared" si="137"/>
        <v>330.69</v>
      </c>
      <c r="G240" s="44">
        <f t="shared" si="137"/>
        <v>330.69</v>
      </c>
      <c r="H240" s="44">
        <f t="shared" si="137"/>
        <v>330.69</v>
      </c>
      <c r="I240" s="44">
        <f t="shared" si="137"/>
        <v>330.69</v>
      </c>
      <c r="J240" s="44">
        <f t="shared" si="137"/>
        <v>330.69</v>
      </c>
      <c r="K240" s="44">
        <f t="shared" si="137"/>
        <v>330.69</v>
      </c>
      <c r="L240" s="44">
        <f t="shared" si="137"/>
        <v>330.69</v>
      </c>
      <c r="M240" s="44">
        <f t="shared" si="137"/>
        <v>330.69</v>
      </c>
      <c r="N240" s="44">
        <f t="shared" si="137"/>
        <v>330.69</v>
      </c>
      <c r="O240" s="44">
        <f t="shared" si="137"/>
        <v>330.69</v>
      </c>
      <c r="P240" s="44">
        <f t="shared" si="137"/>
        <v>330.69</v>
      </c>
      <c r="Q240" s="44">
        <f t="shared" si="137"/>
        <v>330.69</v>
      </c>
      <c r="R240" s="44">
        <f t="shared" si="137"/>
        <v>330.69</v>
      </c>
      <c r="S240" s="44">
        <f t="shared" si="137"/>
        <v>330.69</v>
      </c>
      <c r="T240" s="44">
        <f t="shared" si="137"/>
        <v>330.69</v>
      </c>
      <c r="U240" s="44">
        <f t="shared" si="137"/>
        <v>330.69</v>
      </c>
      <c r="V240" s="44">
        <f t="shared" si="137"/>
        <v>330.69</v>
      </c>
      <c r="W240" s="44">
        <f t="shared" si="137"/>
        <v>330.69</v>
      </c>
      <c r="X240" s="44">
        <f t="shared" si="137"/>
        <v>330.69</v>
      </c>
      <c r="Y240" s="44">
        <f t="shared" si="137"/>
        <v>330.69</v>
      </c>
      <c r="Z240" s="44">
        <f t="shared" si="137"/>
        <v>330.69</v>
      </c>
      <c r="AA240" s="44">
        <f t="shared" si="137"/>
        <v>330.69</v>
      </c>
    </row>
    <row r="241" spans="1:27" ht="12.75" customHeight="1" x14ac:dyDescent="0.2">
      <c r="A241" s="98" t="s">
        <v>2644</v>
      </c>
      <c r="B241" s="28" t="str">
        <f>"16"&amp;"."&amp;$B$801&amp;"."&amp;$B$802</f>
        <v>16.12.2023</v>
      </c>
      <c r="C241" s="90" t="s">
        <v>76</v>
      </c>
      <c r="D241" s="91">
        <f>ROUND(((D242+D243+D245+D244)/1000),5)</f>
        <v>1.7076499999999999</v>
      </c>
      <c r="E241" s="91">
        <f>ROUND(((E242+E243+E245+E244)/1000),5)</f>
        <v>1.66753</v>
      </c>
      <c r="F241" s="91">
        <f>ROUND(((F242+F243+F245+F244)/1000),5)</f>
        <v>1.6463399999999999</v>
      </c>
      <c r="G241" s="91">
        <f t="shared" ref="G241:AA241" si="138">ROUND(((G242+G243+G245+G244)/1000),5)</f>
        <v>1.6128400000000001</v>
      </c>
      <c r="H241" s="91">
        <f t="shared" si="138"/>
        <v>1.64672</v>
      </c>
      <c r="I241" s="91">
        <f t="shared" si="138"/>
        <v>1.7040999999999999</v>
      </c>
      <c r="J241" s="91">
        <f t="shared" si="138"/>
        <v>1.8177300000000001</v>
      </c>
      <c r="K241" s="91">
        <f t="shared" si="138"/>
        <v>1.9699</v>
      </c>
      <c r="L241" s="91">
        <f t="shared" si="138"/>
        <v>2.3027500000000001</v>
      </c>
      <c r="M241" s="91">
        <f t="shared" si="138"/>
        <v>2.3705599999999998</v>
      </c>
      <c r="N241" s="91">
        <f t="shared" si="138"/>
        <v>2.4376699999999998</v>
      </c>
      <c r="O241" s="91">
        <f t="shared" si="138"/>
        <v>2.4375599999999999</v>
      </c>
      <c r="P241" s="91">
        <f t="shared" si="138"/>
        <v>2.4321199999999998</v>
      </c>
      <c r="Q241" s="91">
        <f t="shared" si="138"/>
        <v>2.4353699999999998</v>
      </c>
      <c r="R241" s="91">
        <f t="shared" si="138"/>
        <v>2.2999399999999999</v>
      </c>
      <c r="S241" s="91">
        <f t="shared" si="138"/>
        <v>2.3544499999999999</v>
      </c>
      <c r="T241" s="91">
        <f t="shared" si="138"/>
        <v>2.5224299999999999</v>
      </c>
      <c r="U241" s="91">
        <f t="shared" si="138"/>
        <v>2.6078600000000001</v>
      </c>
      <c r="V241" s="91">
        <f t="shared" si="138"/>
        <v>2.5605099999999998</v>
      </c>
      <c r="W241" s="91">
        <f t="shared" si="138"/>
        <v>2.4652699999999999</v>
      </c>
      <c r="X241" s="91">
        <f t="shared" si="138"/>
        <v>2.21801</v>
      </c>
      <c r="Y241" s="91">
        <f t="shared" si="138"/>
        <v>2.18974</v>
      </c>
      <c r="Z241" s="91">
        <f t="shared" si="138"/>
        <v>1.89758</v>
      </c>
      <c r="AA241" s="91">
        <f t="shared" si="138"/>
        <v>1.7756400000000001</v>
      </c>
    </row>
    <row r="242" spans="1:27" ht="12.75" customHeight="1" outlineLevel="1" x14ac:dyDescent="0.2">
      <c r="A242" s="99" t="s">
        <v>2645</v>
      </c>
      <c r="B242" s="63" t="s">
        <v>238</v>
      </c>
      <c r="C242" s="43" t="s">
        <v>79</v>
      </c>
      <c r="D242" s="44">
        <v>1260.49</v>
      </c>
      <c r="E242" s="44">
        <v>1220.3699999999999</v>
      </c>
      <c r="F242" s="44">
        <v>1199.18</v>
      </c>
      <c r="G242" s="44">
        <v>1165.68</v>
      </c>
      <c r="H242" s="44">
        <v>1199.56</v>
      </c>
      <c r="I242" s="44">
        <v>1256.94</v>
      </c>
      <c r="J242" s="44">
        <v>1370.57</v>
      </c>
      <c r="K242" s="44">
        <v>1522.74</v>
      </c>
      <c r="L242" s="44">
        <v>1855.59</v>
      </c>
      <c r="M242" s="44">
        <v>1923.4</v>
      </c>
      <c r="N242" s="44">
        <v>1990.51</v>
      </c>
      <c r="O242" s="44">
        <v>1990.4</v>
      </c>
      <c r="P242" s="44">
        <v>1984.96</v>
      </c>
      <c r="Q242" s="44">
        <v>1988.21</v>
      </c>
      <c r="R242" s="44">
        <v>1852.78</v>
      </c>
      <c r="S242" s="44">
        <v>1907.29</v>
      </c>
      <c r="T242" s="44">
        <v>2075.27</v>
      </c>
      <c r="U242" s="44">
        <v>2160.6999999999998</v>
      </c>
      <c r="V242" s="44">
        <v>2113.35</v>
      </c>
      <c r="W242" s="44">
        <v>2018.11</v>
      </c>
      <c r="X242" s="44">
        <v>1770.85</v>
      </c>
      <c r="Y242" s="44">
        <v>1742.58</v>
      </c>
      <c r="Z242" s="44">
        <v>1450.42</v>
      </c>
      <c r="AA242" s="44">
        <v>1328.48</v>
      </c>
    </row>
    <row r="243" spans="1:27" ht="12.75" customHeight="1" outlineLevel="1" x14ac:dyDescent="0.2">
      <c r="A243" s="99" t="s">
        <v>2646</v>
      </c>
      <c r="B243" s="63" t="s">
        <v>90</v>
      </c>
      <c r="C243" s="43" t="s">
        <v>79</v>
      </c>
      <c r="D243" s="44">
        <f>$D$168</f>
        <v>113.12</v>
      </c>
      <c r="E243" s="44">
        <f>$D$168</f>
        <v>113.12</v>
      </c>
      <c r="F243" s="44">
        <f t="shared" ref="F243:AA243" si="139">$D$168</f>
        <v>113.12</v>
      </c>
      <c r="G243" s="44">
        <f t="shared" si="139"/>
        <v>113.12</v>
      </c>
      <c r="H243" s="44">
        <f t="shared" si="139"/>
        <v>113.12</v>
      </c>
      <c r="I243" s="44">
        <f t="shared" si="139"/>
        <v>113.12</v>
      </c>
      <c r="J243" s="44">
        <f t="shared" si="139"/>
        <v>113.12</v>
      </c>
      <c r="K243" s="44">
        <f t="shared" si="139"/>
        <v>113.12</v>
      </c>
      <c r="L243" s="44">
        <f t="shared" si="139"/>
        <v>113.12</v>
      </c>
      <c r="M243" s="44">
        <f t="shared" si="139"/>
        <v>113.12</v>
      </c>
      <c r="N243" s="44">
        <f t="shared" si="139"/>
        <v>113.12</v>
      </c>
      <c r="O243" s="44">
        <f t="shared" si="139"/>
        <v>113.12</v>
      </c>
      <c r="P243" s="44">
        <f t="shared" si="139"/>
        <v>113.12</v>
      </c>
      <c r="Q243" s="44">
        <f t="shared" si="139"/>
        <v>113.12</v>
      </c>
      <c r="R243" s="44">
        <f t="shared" si="139"/>
        <v>113.12</v>
      </c>
      <c r="S243" s="44">
        <f t="shared" si="139"/>
        <v>113.12</v>
      </c>
      <c r="T243" s="44">
        <f t="shared" si="139"/>
        <v>113.12</v>
      </c>
      <c r="U243" s="44">
        <f t="shared" si="139"/>
        <v>113.12</v>
      </c>
      <c r="V243" s="44">
        <f t="shared" si="139"/>
        <v>113.12</v>
      </c>
      <c r="W243" s="44">
        <f t="shared" si="139"/>
        <v>113.12</v>
      </c>
      <c r="X243" s="44">
        <f t="shared" si="139"/>
        <v>113.12</v>
      </c>
      <c r="Y243" s="44">
        <f t="shared" si="139"/>
        <v>113.12</v>
      </c>
      <c r="Z243" s="44">
        <f t="shared" si="139"/>
        <v>113.12</v>
      </c>
      <c r="AA243" s="44">
        <f t="shared" si="139"/>
        <v>113.12</v>
      </c>
    </row>
    <row r="244" spans="1:27" ht="12.75" customHeight="1" outlineLevel="1" x14ac:dyDescent="0.2">
      <c r="A244" s="99" t="s">
        <v>2647</v>
      </c>
      <c r="B244" s="63" t="s">
        <v>83</v>
      </c>
      <c r="C244" s="43" t="s">
        <v>79</v>
      </c>
      <c r="D244" s="44">
        <v>3.35</v>
      </c>
      <c r="E244" s="44">
        <v>3.35</v>
      </c>
      <c r="F244" s="44">
        <v>3.35</v>
      </c>
      <c r="G244" s="44">
        <v>3.35</v>
      </c>
      <c r="H244" s="44">
        <v>3.35</v>
      </c>
      <c r="I244" s="44">
        <v>3.35</v>
      </c>
      <c r="J244" s="44">
        <v>3.35</v>
      </c>
      <c r="K244" s="44">
        <v>3.35</v>
      </c>
      <c r="L244" s="44">
        <v>3.35</v>
      </c>
      <c r="M244" s="44">
        <v>3.35</v>
      </c>
      <c r="N244" s="44">
        <v>3.35</v>
      </c>
      <c r="O244" s="44">
        <v>3.35</v>
      </c>
      <c r="P244" s="44">
        <v>3.35</v>
      </c>
      <c r="Q244" s="44">
        <v>3.35</v>
      </c>
      <c r="R244" s="44">
        <v>3.35</v>
      </c>
      <c r="S244" s="44">
        <v>3.35</v>
      </c>
      <c r="T244" s="44">
        <v>3.35</v>
      </c>
      <c r="U244" s="44">
        <v>3.35</v>
      </c>
      <c r="V244" s="44">
        <v>3.35</v>
      </c>
      <c r="W244" s="44">
        <v>3.35</v>
      </c>
      <c r="X244" s="44">
        <v>3.35</v>
      </c>
      <c r="Y244" s="44">
        <v>3.35</v>
      </c>
      <c r="Z244" s="44">
        <v>3.35</v>
      </c>
      <c r="AA244" s="44">
        <v>3.35</v>
      </c>
    </row>
    <row r="245" spans="1:27" ht="12.75" customHeight="1" outlineLevel="1" x14ac:dyDescent="0.2">
      <c r="A245" s="99" t="s">
        <v>2648</v>
      </c>
      <c r="B245" s="63" t="s">
        <v>81</v>
      </c>
      <c r="C245" s="43" t="s">
        <v>79</v>
      </c>
      <c r="D245" s="44">
        <f>$D$11</f>
        <v>330.69</v>
      </c>
      <c r="E245" s="44">
        <f t="shared" ref="E245:AA245" si="140">$D$11</f>
        <v>330.69</v>
      </c>
      <c r="F245" s="44">
        <f t="shared" si="140"/>
        <v>330.69</v>
      </c>
      <c r="G245" s="44">
        <f t="shared" si="140"/>
        <v>330.69</v>
      </c>
      <c r="H245" s="44">
        <f t="shared" si="140"/>
        <v>330.69</v>
      </c>
      <c r="I245" s="44">
        <f t="shared" si="140"/>
        <v>330.69</v>
      </c>
      <c r="J245" s="44">
        <f t="shared" si="140"/>
        <v>330.69</v>
      </c>
      <c r="K245" s="44">
        <f t="shared" si="140"/>
        <v>330.69</v>
      </c>
      <c r="L245" s="44">
        <f t="shared" si="140"/>
        <v>330.69</v>
      </c>
      <c r="M245" s="44">
        <f t="shared" si="140"/>
        <v>330.69</v>
      </c>
      <c r="N245" s="44">
        <f t="shared" si="140"/>
        <v>330.69</v>
      </c>
      <c r="O245" s="44">
        <f t="shared" si="140"/>
        <v>330.69</v>
      </c>
      <c r="P245" s="44">
        <f t="shared" si="140"/>
        <v>330.69</v>
      </c>
      <c r="Q245" s="44">
        <f t="shared" si="140"/>
        <v>330.69</v>
      </c>
      <c r="R245" s="44">
        <f t="shared" si="140"/>
        <v>330.69</v>
      </c>
      <c r="S245" s="44">
        <f t="shared" si="140"/>
        <v>330.69</v>
      </c>
      <c r="T245" s="44">
        <f t="shared" si="140"/>
        <v>330.69</v>
      </c>
      <c r="U245" s="44">
        <f t="shared" si="140"/>
        <v>330.69</v>
      </c>
      <c r="V245" s="44">
        <f t="shared" si="140"/>
        <v>330.69</v>
      </c>
      <c r="W245" s="44">
        <f t="shared" si="140"/>
        <v>330.69</v>
      </c>
      <c r="X245" s="44">
        <f t="shared" si="140"/>
        <v>330.69</v>
      </c>
      <c r="Y245" s="44">
        <f t="shared" si="140"/>
        <v>330.69</v>
      </c>
      <c r="Z245" s="44">
        <f t="shared" si="140"/>
        <v>330.69</v>
      </c>
      <c r="AA245" s="44">
        <f t="shared" si="140"/>
        <v>330.69</v>
      </c>
    </row>
    <row r="246" spans="1:27" ht="12.75" customHeight="1" x14ac:dyDescent="0.2">
      <c r="A246" s="98" t="s">
        <v>2649</v>
      </c>
      <c r="B246" s="28" t="str">
        <f>"17"&amp;"."&amp;$B$801&amp;"."&amp;$B$802</f>
        <v>17.12.2023</v>
      </c>
      <c r="C246" s="90" t="s">
        <v>76</v>
      </c>
      <c r="D246" s="91">
        <f>ROUND(((D247+D248+D250+D249)/1000),5)</f>
        <v>1.7151799999999999</v>
      </c>
      <c r="E246" s="91">
        <f>ROUND(((E247+E248+E250+E249)/1000),5)</f>
        <v>1.68028</v>
      </c>
      <c r="F246" s="91">
        <f>ROUND(((F247+F248+F250+F249)/1000),5)</f>
        <v>1.6457299999999999</v>
      </c>
      <c r="G246" s="91">
        <f t="shared" ref="G246:AA246" si="141">ROUND(((G247+G248+G250+G249)/1000),5)</f>
        <v>1.6193</v>
      </c>
      <c r="H246" s="91">
        <f t="shared" si="141"/>
        <v>1.61913</v>
      </c>
      <c r="I246" s="91">
        <f t="shared" si="141"/>
        <v>1.66326</v>
      </c>
      <c r="J246" s="91">
        <f t="shared" si="141"/>
        <v>1.6958500000000001</v>
      </c>
      <c r="K246" s="91">
        <f t="shared" si="141"/>
        <v>1.9053</v>
      </c>
      <c r="L246" s="91">
        <f t="shared" si="141"/>
        <v>2.11164</v>
      </c>
      <c r="M246" s="91">
        <f t="shared" si="141"/>
        <v>2.1985199999999998</v>
      </c>
      <c r="N246" s="91">
        <f t="shared" si="141"/>
        <v>2.2400500000000001</v>
      </c>
      <c r="O246" s="91">
        <f t="shared" si="141"/>
        <v>2.2613400000000001</v>
      </c>
      <c r="P246" s="91">
        <f t="shared" si="141"/>
        <v>2.2656900000000002</v>
      </c>
      <c r="Q246" s="91">
        <f t="shared" si="141"/>
        <v>2.2765399999999998</v>
      </c>
      <c r="R246" s="91">
        <f t="shared" si="141"/>
        <v>2.2616299999999998</v>
      </c>
      <c r="S246" s="91">
        <f t="shared" si="141"/>
        <v>2.25596</v>
      </c>
      <c r="T246" s="91">
        <f t="shared" si="141"/>
        <v>2.2184200000000001</v>
      </c>
      <c r="U246" s="91">
        <f t="shared" si="141"/>
        <v>2.26187</v>
      </c>
      <c r="V246" s="91">
        <f t="shared" si="141"/>
        <v>2.3942700000000001</v>
      </c>
      <c r="W246" s="91">
        <f t="shared" si="141"/>
        <v>2.2123300000000001</v>
      </c>
      <c r="X246" s="91">
        <f t="shared" si="141"/>
        <v>2.22471</v>
      </c>
      <c r="Y246" s="91">
        <f t="shared" si="141"/>
        <v>2.1845599999999998</v>
      </c>
      <c r="Z246" s="91">
        <f t="shared" si="141"/>
        <v>1.9228799999999999</v>
      </c>
      <c r="AA246" s="91">
        <f t="shared" si="141"/>
        <v>1.7145600000000001</v>
      </c>
    </row>
    <row r="247" spans="1:27" ht="12.75" customHeight="1" outlineLevel="1" x14ac:dyDescent="0.2">
      <c r="A247" s="99" t="s">
        <v>2650</v>
      </c>
      <c r="B247" s="63" t="s">
        <v>238</v>
      </c>
      <c r="C247" s="43" t="s">
        <v>79</v>
      </c>
      <c r="D247" s="44">
        <v>1268.02</v>
      </c>
      <c r="E247" s="44">
        <v>1233.1199999999999</v>
      </c>
      <c r="F247" s="44">
        <v>1198.57</v>
      </c>
      <c r="G247" s="44">
        <v>1172.1400000000001</v>
      </c>
      <c r="H247" s="44">
        <v>1171.97</v>
      </c>
      <c r="I247" s="44">
        <v>1216.0999999999999</v>
      </c>
      <c r="J247" s="44">
        <v>1248.69</v>
      </c>
      <c r="K247" s="44">
        <v>1458.14</v>
      </c>
      <c r="L247" s="44">
        <v>1664.48</v>
      </c>
      <c r="M247" s="44">
        <v>1751.36</v>
      </c>
      <c r="N247" s="44">
        <v>1792.89</v>
      </c>
      <c r="O247" s="44">
        <v>1814.18</v>
      </c>
      <c r="P247" s="44">
        <v>1818.53</v>
      </c>
      <c r="Q247" s="44">
        <v>1829.38</v>
      </c>
      <c r="R247" s="44">
        <v>1814.47</v>
      </c>
      <c r="S247" s="44">
        <v>1808.8</v>
      </c>
      <c r="T247" s="44">
        <v>1771.26</v>
      </c>
      <c r="U247" s="44">
        <v>1814.71</v>
      </c>
      <c r="V247" s="44">
        <v>1947.11</v>
      </c>
      <c r="W247" s="44">
        <v>1765.17</v>
      </c>
      <c r="X247" s="44">
        <v>1777.55</v>
      </c>
      <c r="Y247" s="44">
        <v>1737.4</v>
      </c>
      <c r="Z247" s="44">
        <v>1475.72</v>
      </c>
      <c r="AA247" s="44">
        <v>1267.4000000000001</v>
      </c>
    </row>
    <row r="248" spans="1:27" ht="12.75" customHeight="1" outlineLevel="1" x14ac:dyDescent="0.2">
      <c r="A248" s="99" t="s">
        <v>2651</v>
      </c>
      <c r="B248" s="63" t="s">
        <v>90</v>
      </c>
      <c r="C248" s="43" t="s">
        <v>79</v>
      </c>
      <c r="D248" s="44">
        <f>$D$168</f>
        <v>113.12</v>
      </c>
      <c r="E248" s="44">
        <f>$D$168</f>
        <v>113.12</v>
      </c>
      <c r="F248" s="44">
        <f t="shared" ref="F248:AA248" si="142">$D$168</f>
        <v>113.12</v>
      </c>
      <c r="G248" s="44">
        <f t="shared" si="142"/>
        <v>113.12</v>
      </c>
      <c r="H248" s="44">
        <f t="shared" si="142"/>
        <v>113.12</v>
      </c>
      <c r="I248" s="44">
        <f t="shared" si="142"/>
        <v>113.12</v>
      </c>
      <c r="J248" s="44">
        <f t="shared" si="142"/>
        <v>113.12</v>
      </c>
      <c r="K248" s="44">
        <f t="shared" si="142"/>
        <v>113.12</v>
      </c>
      <c r="L248" s="44">
        <f t="shared" si="142"/>
        <v>113.12</v>
      </c>
      <c r="M248" s="44">
        <f t="shared" si="142"/>
        <v>113.12</v>
      </c>
      <c r="N248" s="44">
        <f t="shared" si="142"/>
        <v>113.12</v>
      </c>
      <c r="O248" s="44">
        <f t="shared" si="142"/>
        <v>113.12</v>
      </c>
      <c r="P248" s="44">
        <f t="shared" si="142"/>
        <v>113.12</v>
      </c>
      <c r="Q248" s="44">
        <f t="shared" si="142"/>
        <v>113.12</v>
      </c>
      <c r="R248" s="44">
        <f t="shared" si="142"/>
        <v>113.12</v>
      </c>
      <c r="S248" s="44">
        <f t="shared" si="142"/>
        <v>113.12</v>
      </c>
      <c r="T248" s="44">
        <f t="shared" si="142"/>
        <v>113.12</v>
      </c>
      <c r="U248" s="44">
        <f t="shared" si="142"/>
        <v>113.12</v>
      </c>
      <c r="V248" s="44">
        <f t="shared" si="142"/>
        <v>113.12</v>
      </c>
      <c r="W248" s="44">
        <f t="shared" si="142"/>
        <v>113.12</v>
      </c>
      <c r="X248" s="44">
        <f t="shared" si="142"/>
        <v>113.12</v>
      </c>
      <c r="Y248" s="44">
        <f t="shared" si="142"/>
        <v>113.12</v>
      </c>
      <c r="Z248" s="44">
        <f t="shared" si="142"/>
        <v>113.12</v>
      </c>
      <c r="AA248" s="44">
        <f t="shared" si="142"/>
        <v>113.12</v>
      </c>
    </row>
    <row r="249" spans="1:27" ht="12.75" customHeight="1" outlineLevel="1" x14ac:dyDescent="0.2">
      <c r="A249" s="99" t="s">
        <v>2652</v>
      </c>
      <c r="B249" s="63" t="s">
        <v>83</v>
      </c>
      <c r="C249" s="43" t="s">
        <v>79</v>
      </c>
      <c r="D249" s="44">
        <v>3.35</v>
      </c>
      <c r="E249" s="44">
        <v>3.35</v>
      </c>
      <c r="F249" s="44">
        <v>3.35</v>
      </c>
      <c r="G249" s="44">
        <v>3.35</v>
      </c>
      <c r="H249" s="44">
        <v>3.35</v>
      </c>
      <c r="I249" s="44">
        <v>3.35</v>
      </c>
      <c r="J249" s="44">
        <v>3.35</v>
      </c>
      <c r="K249" s="44">
        <v>3.35</v>
      </c>
      <c r="L249" s="44">
        <v>3.35</v>
      </c>
      <c r="M249" s="44">
        <v>3.35</v>
      </c>
      <c r="N249" s="44">
        <v>3.35</v>
      </c>
      <c r="O249" s="44">
        <v>3.35</v>
      </c>
      <c r="P249" s="44">
        <v>3.35</v>
      </c>
      <c r="Q249" s="44">
        <v>3.35</v>
      </c>
      <c r="R249" s="44">
        <v>3.35</v>
      </c>
      <c r="S249" s="44">
        <v>3.35</v>
      </c>
      <c r="T249" s="44">
        <v>3.35</v>
      </c>
      <c r="U249" s="44">
        <v>3.35</v>
      </c>
      <c r="V249" s="44">
        <v>3.35</v>
      </c>
      <c r="W249" s="44">
        <v>3.35</v>
      </c>
      <c r="X249" s="44">
        <v>3.35</v>
      </c>
      <c r="Y249" s="44">
        <v>3.35</v>
      </c>
      <c r="Z249" s="44">
        <v>3.35</v>
      </c>
      <c r="AA249" s="44">
        <v>3.35</v>
      </c>
    </row>
    <row r="250" spans="1:27" ht="12.75" customHeight="1" outlineLevel="1" x14ac:dyDescent="0.2">
      <c r="A250" s="99" t="s">
        <v>2653</v>
      </c>
      <c r="B250" s="63" t="s">
        <v>81</v>
      </c>
      <c r="C250" s="43" t="s">
        <v>79</v>
      </c>
      <c r="D250" s="44">
        <f>$D$11</f>
        <v>330.69</v>
      </c>
      <c r="E250" s="44">
        <f t="shared" ref="E250:AA250" si="143">$D$11</f>
        <v>330.69</v>
      </c>
      <c r="F250" s="44">
        <f t="shared" si="143"/>
        <v>330.69</v>
      </c>
      <c r="G250" s="44">
        <f t="shared" si="143"/>
        <v>330.69</v>
      </c>
      <c r="H250" s="44">
        <f t="shared" si="143"/>
        <v>330.69</v>
      </c>
      <c r="I250" s="44">
        <f t="shared" si="143"/>
        <v>330.69</v>
      </c>
      <c r="J250" s="44">
        <f t="shared" si="143"/>
        <v>330.69</v>
      </c>
      <c r="K250" s="44">
        <f t="shared" si="143"/>
        <v>330.69</v>
      </c>
      <c r="L250" s="44">
        <f t="shared" si="143"/>
        <v>330.69</v>
      </c>
      <c r="M250" s="44">
        <f t="shared" si="143"/>
        <v>330.69</v>
      </c>
      <c r="N250" s="44">
        <f t="shared" si="143"/>
        <v>330.69</v>
      </c>
      <c r="O250" s="44">
        <f t="shared" si="143"/>
        <v>330.69</v>
      </c>
      <c r="P250" s="44">
        <f t="shared" si="143"/>
        <v>330.69</v>
      </c>
      <c r="Q250" s="44">
        <f t="shared" si="143"/>
        <v>330.69</v>
      </c>
      <c r="R250" s="44">
        <f t="shared" si="143"/>
        <v>330.69</v>
      </c>
      <c r="S250" s="44">
        <f t="shared" si="143"/>
        <v>330.69</v>
      </c>
      <c r="T250" s="44">
        <f t="shared" si="143"/>
        <v>330.69</v>
      </c>
      <c r="U250" s="44">
        <f t="shared" si="143"/>
        <v>330.69</v>
      </c>
      <c r="V250" s="44">
        <f t="shared" si="143"/>
        <v>330.69</v>
      </c>
      <c r="W250" s="44">
        <f t="shared" si="143"/>
        <v>330.69</v>
      </c>
      <c r="X250" s="44">
        <f t="shared" si="143"/>
        <v>330.69</v>
      </c>
      <c r="Y250" s="44">
        <f t="shared" si="143"/>
        <v>330.69</v>
      </c>
      <c r="Z250" s="44">
        <f t="shared" si="143"/>
        <v>330.69</v>
      </c>
      <c r="AA250" s="44">
        <f t="shared" si="143"/>
        <v>330.69</v>
      </c>
    </row>
    <row r="251" spans="1:27" ht="12.75" customHeight="1" x14ac:dyDescent="0.2">
      <c r="A251" s="98" t="s">
        <v>2654</v>
      </c>
      <c r="B251" s="28" t="str">
        <f>"18"&amp;"."&amp;$B$801&amp;"."&amp;$B$802</f>
        <v>18.12.2023</v>
      </c>
      <c r="C251" s="90" t="s">
        <v>76</v>
      </c>
      <c r="D251" s="91">
        <f>ROUND(((D252+D253+D255+D254)/1000),5)</f>
        <v>1.65629</v>
      </c>
      <c r="E251" s="91">
        <f>ROUND(((E252+E253+E255+E254)/1000),5)</f>
        <v>1.5629999999999999</v>
      </c>
      <c r="F251" s="91">
        <f>ROUND(((F252+F253+F255+F254)/1000),5)</f>
        <v>1.4973700000000001</v>
      </c>
      <c r="G251" s="91">
        <f t="shared" ref="G251:AA251" si="144">ROUND(((G252+G253+G255+G254)/1000),5)</f>
        <v>1.4956499999999999</v>
      </c>
      <c r="H251" s="91">
        <f t="shared" si="144"/>
        <v>1.52562</v>
      </c>
      <c r="I251" s="91">
        <f t="shared" si="144"/>
        <v>1.65957</v>
      </c>
      <c r="J251" s="91">
        <f t="shared" si="144"/>
        <v>1.88724</v>
      </c>
      <c r="K251" s="91">
        <f t="shared" si="144"/>
        <v>2.1723300000000001</v>
      </c>
      <c r="L251" s="91">
        <f t="shared" si="144"/>
        <v>2.3841100000000002</v>
      </c>
      <c r="M251" s="91">
        <f t="shared" si="144"/>
        <v>2.42536</v>
      </c>
      <c r="N251" s="91">
        <f t="shared" si="144"/>
        <v>2.4159600000000001</v>
      </c>
      <c r="O251" s="91">
        <f t="shared" si="144"/>
        <v>2.4885799999999998</v>
      </c>
      <c r="P251" s="91">
        <f t="shared" si="144"/>
        <v>2.4742000000000002</v>
      </c>
      <c r="Q251" s="91">
        <f t="shared" si="144"/>
        <v>2.4914299999999998</v>
      </c>
      <c r="R251" s="91">
        <f t="shared" si="144"/>
        <v>2.4836299999999998</v>
      </c>
      <c r="S251" s="91">
        <f t="shared" si="144"/>
        <v>2.4714800000000001</v>
      </c>
      <c r="T251" s="91">
        <f t="shared" si="144"/>
        <v>2.6492</v>
      </c>
      <c r="U251" s="91">
        <f t="shared" si="144"/>
        <v>2.6741100000000002</v>
      </c>
      <c r="V251" s="91">
        <f t="shared" si="144"/>
        <v>2.5916399999999999</v>
      </c>
      <c r="W251" s="91">
        <f t="shared" si="144"/>
        <v>2.4239899999999999</v>
      </c>
      <c r="X251" s="91">
        <f t="shared" si="144"/>
        <v>2.3252100000000002</v>
      </c>
      <c r="Y251" s="91">
        <f t="shared" si="144"/>
        <v>2.1772900000000002</v>
      </c>
      <c r="Z251" s="91">
        <f t="shared" si="144"/>
        <v>1.9132800000000001</v>
      </c>
      <c r="AA251" s="91">
        <f t="shared" si="144"/>
        <v>1.6832</v>
      </c>
    </row>
    <row r="252" spans="1:27" ht="12.75" customHeight="1" outlineLevel="1" x14ac:dyDescent="0.2">
      <c r="A252" s="99" t="s">
        <v>2655</v>
      </c>
      <c r="B252" s="63" t="s">
        <v>238</v>
      </c>
      <c r="C252" s="43" t="s">
        <v>79</v>
      </c>
      <c r="D252" s="44">
        <v>1209.1300000000001</v>
      </c>
      <c r="E252" s="44">
        <v>1115.8399999999999</v>
      </c>
      <c r="F252" s="44">
        <v>1050.21</v>
      </c>
      <c r="G252" s="44">
        <v>1048.49</v>
      </c>
      <c r="H252" s="44">
        <v>1078.46</v>
      </c>
      <c r="I252" s="44">
        <v>1212.4100000000001</v>
      </c>
      <c r="J252" s="44">
        <v>1440.08</v>
      </c>
      <c r="K252" s="44">
        <v>1725.17</v>
      </c>
      <c r="L252" s="44">
        <v>1936.95</v>
      </c>
      <c r="M252" s="44">
        <v>1978.2</v>
      </c>
      <c r="N252" s="44">
        <v>1968.8</v>
      </c>
      <c r="O252" s="44">
        <v>2041.42</v>
      </c>
      <c r="P252" s="44">
        <v>2027.04</v>
      </c>
      <c r="Q252" s="44">
        <v>2044.27</v>
      </c>
      <c r="R252" s="44">
        <v>2036.47</v>
      </c>
      <c r="S252" s="44">
        <v>2024.32</v>
      </c>
      <c r="T252" s="44">
        <v>2202.04</v>
      </c>
      <c r="U252" s="44">
        <v>2226.9499999999998</v>
      </c>
      <c r="V252" s="44">
        <v>2144.48</v>
      </c>
      <c r="W252" s="44">
        <v>1976.83</v>
      </c>
      <c r="X252" s="44">
        <v>1878.05</v>
      </c>
      <c r="Y252" s="44">
        <v>1730.13</v>
      </c>
      <c r="Z252" s="44">
        <v>1466.12</v>
      </c>
      <c r="AA252" s="44">
        <v>1236.04</v>
      </c>
    </row>
    <row r="253" spans="1:27" ht="12.75" customHeight="1" outlineLevel="1" x14ac:dyDescent="0.2">
      <c r="A253" s="99" t="s">
        <v>2656</v>
      </c>
      <c r="B253" s="63" t="s">
        <v>90</v>
      </c>
      <c r="C253" s="43" t="s">
        <v>79</v>
      </c>
      <c r="D253" s="44">
        <f>$D$168</f>
        <v>113.12</v>
      </c>
      <c r="E253" s="44">
        <f>$D$168</f>
        <v>113.12</v>
      </c>
      <c r="F253" s="44">
        <f t="shared" ref="F253:AA253" si="145">$D$168</f>
        <v>113.12</v>
      </c>
      <c r="G253" s="44">
        <f t="shared" si="145"/>
        <v>113.12</v>
      </c>
      <c r="H253" s="44">
        <f t="shared" si="145"/>
        <v>113.12</v>
      </c>
      <c r="I253" s="44">
        <f t="shared" si="145"/>
        <v>113.12</v>
      </c>
      <c r="J253" s="44">
        <f t="shared" si="145"/>
        <v>113.12</v>
      </c>
      <c r="K253" s="44">
        <f t="shared" si="145"/>
        <v>113.12</v>
      </c>
      <c r="L253" s="44">
        <f t="shared" si="145"/>
        <v>113.12</v>
      </c>
      <c r="M253" s="44">
        <f t="shared" si="145"/>
        <v>113.12</v>
      </c>
      <c r="N253" s="44">
        <f t="shared" si="145"/>
        <v>113.12</v>
      </c>
      <c r="O253" s="44">
        <f t="shared" si="145"/>
        <v>113.12</v>
      </c>
      <c r="P253" s="44">
        <f t="shared" si="145"/>
        <v>113.12</v>
      </c>
      <c r="Q253" s="44">
        <f t="shared" si="145"/>
        <v>113.12</v>
      </c>
      <c r="R253" s="44">
        <f t="shared" si="145"/>
        <v>113.12</v>
      </c>
      <c r="S253" s="44">
        <f t="shared" si="145"/>
        <v>113.12</v>
      </c>
      <c r="T253" s="44">
        <f t="shared" si="145"/>
        <v>113.12</v>
      </c>
      <c r="U253" s="44">
        <f t="shared" si="145"/>
        <v>113.12</v>
      </c>
      <c r="V253" s="44">
        <f t="shared" si="145"/>
        <v>113.12</v>
      </c>
      <c r="W253" s="44">
        <f t="shared" si="145"/>
        <v>113.12</v>
      </c>
      <c r="X253" s="44">
        <f t="shared" si="145"/>
        <v>113.12</v>
      </c>
      <c r="Y253" s="44">
        <f t="shared" si="145"/>
        <v>113.12</v>
      </c>
      <c r="Z253" s="44">
        <f t="shared" si="145"/>
        <v>113.12</v>
      </c>
      <c r="AA253" s="44">
        <f t="shared" si="145"/>
        <v>113.12</v>
      </c>
    </row>
    <row r="254" spans="1:27" ht="12.75" customHeight="1" outlineLevel="1" x14ac:dyDescent="0.2">
      <c r="A254" s="99" t="s">
        <v>2657</v>
      </c>
      <c r="B254" s="63" t="s">
        <v>83</v>
      </c>
      <c r="C254" s="43" t="s">
        <v>79</v>
      </c>
      <c r="D254" s="44">
        <v>3.35</v>
      </c>
      <c r="E254" s="44">
        <v>3.35</v>
      </c>
      <c r="F254" s="44">
        <v>3.35</v>
      </c>
      <c r="G254" s="44">
        <v>3.35</v>
      </c>
      <c r="H254" s="44">
        <v>3.35</v>
      </c>
      <c r="I254" s="44">
        <v>3.35</v>
      </c>
      <c r="J254" s="44">
        <v>3.35</v>
      </c>
      <c r="K254" s="44">
        <v>3.35</v>
      </c>
      <c r="L254" s="44">
        <v>3.35</v>
      </c>
      <c r="M254" s="44">
        <v>3.35</v>
      </c>
      <c r="N254" s="44">
        <v>3.35</v>
      </c>
      <c r="O254" s="44">
        <v>3.35</v>
      </c>
      <c r="P254" s="44">
        <v>3.35</v>
      </c>
      <c r="Q254" s="44">
        <v>3.35</v>
      </c>
      <c r="R254" s="44">
        <v>3.35</v>
      </c>
      <c r="S254" s="44">
        <v>3.35</v>
      </c>
      <c r="T254" s="44">
        <v>3.35</v>
      </c>
      <c r="U254" s="44">
        <v>3.35</v>
      </c>
      <c r="V254" s="44">
        <v>3.35</v>
      </c>
      <c r="W254" s="44">
        <v>3.35</v>
      </c>
      <c r="X254" s="44">
        <v>3.35</v>
      </c>
      <c r="Y254" s="44">
        <v>3.35</v>
      </c>
      <c r="Z254" s="44">
        <v>3.35</v>
      </c>
      <c r="AA254" s="44">
        <v>3.35</v>
      </c>
    </row>
    <row r="255" spans="1:27" ht="12.75" customHeight="1" outlineLevel="1" x14ac:dyDescent="0.2">
      <c r="A255" s="99" t="s">
        <v>2658</v>
      </c>
      <c r="B255" s="63" t="s">
        <v>81</v>
      </c>
      <c r="C255" s="43" t="s">
        <v>79</v>
      </c>
      <c r="D255" s="44">
        <f>$D$11</f>
        <v>330.69</v>
      </c>
      <c r="E255" s="44">
        <f t="shared" ref="E255:AA255" si="146">$D$11</f>
        <v>330.69</v>
      </c>
      <c r="F255" s="44">
        <f t="shared" si="146"/>
        <v>330.69</v>
      </c>
      <c r="G255" s="44">
        <f t="shared" si="146"/>
        <v>330.69</v>
      </c>
      <c r="H255" s="44">
        <f t="shared" si="146"/>
        <v>330.69</v>
      </c>
      <c r="I255" s="44">
        <f t="shared" si="146"/>
        <v>330.69</v>
      </c>
      <c r="J255" s="44">
        <f t="shared" si="146"/>
        <v>330.69</v>
      </c>
      <c r="K255" s="44">
        <f t="shared" si="146"/>
        <v>330.69</v>
      </c>
      <c r="L255" s="44">
        <f t="shared" si="146"/>
        <v>330.69</v>
      </c>
      <c r="M255" s="44">
        <f t="shared" si="146"/>
        <v>330.69</v>
      </c>
      <c r="N255" s="44">
        <f t="shared" si="146"/>
        <v>330.69</v>
      </c>
      <c r="O255" s="44">
        <f t="shared" si="146"/>
        <v>330.69</v>
      </c>
      <c r="P255" s="44">
        <f t="shared" si="146"/>
        <v>330.69</v>
      </c>
      <c r="Q255" s="44">
        <f t="shared" si="146"/>
        <v>330.69</v>
      </c>
      <c r="R255" s="44">
        <f t="shared" si="146"/>
        <v>330.69</v>
      </c>
      <c r="S255" s="44">
        <f t="shared" si="146"/>
        <v>330.69</v>
      </c>
      <c r="T255" s="44">
        <f t="shared" si="146"/>
        <v>330.69</v>
      </c>
      <c r="U255" s="44">
        <f t="shared" si="146"/>
        <v>330.69</v>
      </c>
      <c r="V255" s="44">
        <f t="shared" si="146"/>
        <v>330.69</v>
      </c>
      <c r="W255" s="44">
        <f t="shared" si="146"/>
        <v>330.69</v>
      </c>
      <c r="X255" s="44">
        <f t="shared" si="146"/>
        <v>330.69</v>
      </c>
      <c r="Y255" s="44">
        <f t="shared" si="146"/>
        <v>330.69</v>
      </c>
      <c r="Z255" s="44">
        <f t="shared" si="146"/>
        <v>330.69</v>
      </c>
      <c r="AA255" s="44">
        <f t="shared" si="146"/>
        <v>330.69</v>
      </c>
    </row>
    <row r="256" spans="1:27" ht="12.75" customHeight="1" x14ac:dyDescent="0.2">
      <c r="A256" s="98" t="s">
        <v>2659</v>
      </c>
      <c r="B256" s="28" t="str">
        <f>"19"&amp;"."&amp;$B$801&amp;"."&amp;$B$802</f>
        <v>19.12.2023</v>
      </c>
      <c r="C256" s="90" t="s">
        <v>76</v>
      </c>
      <c r="D256" s="91">
        <f>ROUND(((D257+D258+D260+D259)/1000),5)</f>
        <v>1.6308800000000001</v>
      </c>
      <c r="E256" s="91">
        <f>ROUND(((E257+E258+E260+E259)/1000),5)</f>
        <v>1.5536099999999999</v>
      </c>
      <c r="F256" s="91">
        <f>ROUND(((F257+F258+F260+F259)/1000),5)</f>
        <v>1.5263500000000001</v>
      </c>
      <c r="G256" s="91">
        <f t="shared" ref="G256:AA256" si="147">ROUND(((G257+G258+G260+G259)/1000),5)</f>
        <v>1.52607</v>
      </c>
      <c r="H256" s="91">
        <f t="shared" si="147"/>
        <v>1.53447</v>
      </c>
      <c r="I256" s="91">
        <f t="shared" si="147"/>
        <v>1.6776599999999999</v>
      </c>
      <c r="J256" s="91">
        <f t="shared" si="147"/>
        <v>1.9009199999999999</v>
      </c>
      <c r="K256" s="91">
        <f t="shared" si="147"/>
        <v>2.1154899999999999</v>
      </c>
      <c r="L256" s="91">
        <f t="shared" si="147"/>
        <v>2.3421400000000001</v>
      </c>
      <c r="M256" s="91">
        <f t="shared" si="147"/>
        <v>2.38734</v>
      </c>
      <c r="N256" s="91">
        <f t="shared" si="147"/>
        <v>2.4260700000000002</v>
      </c>
      <c r="O256" s="91">
        <f t="shared" si="147"/>
        <v>2.4514900000000002</v>
      </c>
      <c r="P256" s="91">
        <f t="shared" si="147"/>
        <v>2.4396300000000002</v>
      </c>
      <c r="Q256" s="91">
        <f t="shared" si="147"/>
        <v>2.45465</v>
      </c>
      <c r="R256" s="91">
        <f t="shared" si="147"/>
        <v>2.4539200000000001</v>
      </c>
      <c r="S256" s="91">
        <f t="shared" si="147"/>
        <v>2.4214699999999998</v>
      </c>
      <c r="T256" s="91">
        <f t="shared" si="147"/>
        <v>2.5330900000000001</v>
      </c>
      <c r="U256" s="91">
        <f t="shared" si="147"/>
        <v>2.4500099999999998</v>
      </c>
      <c r="V256" s="91">
        <f t="shared" si="147"/>
        <v>2.4210199999999999</v>
      </c>
      <c r="W256" s="91">
        <f t="shared" si="147"/>
        <v>2.4156200000000001</v>
      </c>
      <c r="X256" s="91">
        <f t="shared" si="147"/>
        <v>2.3122799999999999</v>
      </c>
      <c r="Y256" s="91">
        <f t="shared" si="147"/>
        <v>2.14425</v>
      </c>
      <c r="Z256" s="91">
        <f t="shared" si="147"/>
        <v>1.9085799999999999</v>
      </c>
      <c r="AA256" s="91">
        <f t="shared" si="147"/>
        <v>1.67195</v>
      </c>
    </row>
    <row r="257" spans="1:27" ht="12.75" customHeight="1" outlineLevel="1" x14ac:dyDescent="0.2">
      <c r="A257" s="99" t="s">
        <v>2660</v>
      </c>
      <c r="B257" s="63" t="s">
        <v>238</v>
      </c>
      <c r="C257" s="43" t="s">
        <v>79</v>
      </c>
      <c r="D257" s="44">
        <v>1183.72</v>
      </c>
      <c r="E257" s="44">
        <v>1106.45</v>
      </c>
      <c r="F257" s="44">
        <v>1079.19</v>
      </c>
      <c r="G257" s="44">
        <v>1078.9100000000001</v>
      </c>
      <c r="H257" s="44">
        <v>1087.31</v>
      </c>
      <c r="I257" s="44">
        <v>1230.5</v>
      </c>
      <c r="J257" s="44">
        <v>1453.76</v>
      </c>
      <c r="K257" s="44">
        <v>1668.33</v>
      </c>
      <c r="L257" s="44">
        <v>1894.98</v>
      </c>
      <c r="M257" s="44">
        <v>1940.18</v>
      </c>
      <c r="N257" s="44">
        <v>1978.91</v>
      </c>
      <c r="O257" s="44">
        <v>2004.33</v>
      </c>
      <c r="P257" s="44">
        <v>1992.47</v>
      </c>
      <c r="Q257" s="44">
        <v>2007.49</v>
      </c>
      <c r="R257" s="44">
        <v>2006.76</v>
      </c>
      <c r="S257" s="44">
        <v>1974.31</v>
      </c>
      <c r="T257" s="44">
        <v>2085.9299999999998</v>
      </c>
      <c r="U257" s="44">
        <v>2002.85</v>
      </c>
      <c r="V257" s="44">
        <v>1973.86</v>
      </c>
      <c r="W257" s="44">
        <v>1968.46</v>
      </c>
      <c r="X257" s="44">
        <v>1865.12</v>
      </c>
      <c r="Y257" s="44">
        <v>1697.09</v>
      </c>
      <c r="Z257" s="44">
        <v>1461.42</v>
      </c>
      <c r="AA257" s="44">
        <v>1224.79</v>
      </c>
    </row>
    <row r="258" spans="1:27" ht="12.75" customHeight="1" outlineLevel="1" x14ac:dyDescent="0.2">
      <c r="A258" s="99" t="s">
        <v>2661</v>
      </c>
      <c r="B258" s="63" t="s">
        <v>90</v>
      </c>
      <c r="C258" s="43" t="s">
        <v>79</v>
      </c>
      <c r="D258" s="44">
        <f>$D$168</f>
        <v>113.12</v>
      </c>
      <c r="E258" s="44">
        <f>$D$168</f>
        <v>113.12</v>
      </c>
      <c r="F258" s="44">
        <f t="shared" ref="F258:AA258" si="148">$D$168</f>
        <v>113.12</v>
      </c>
      <c r="G258" s="44">
        <f t="shared" si="148"/>
        <v>113.12</v>
      </c>
      <c r="H258" s="44">
        <f t="shared" si="148"/>
        <v>113.12</v>
      </c>
      <c r="I258" s="44">
        <f t="shared" si="148"/>
        <v>113.12</v>
      </c>
      <c r="J258" s="44">
        <f t="shared" si="148"/>
        <v>113.12</v>
      </c>
      <c r="K258" s="44">
        <f t="shared" si="148"/>
        <v>113.12</v>
      </c>
      <c r="L258" s="44">
        <f t="shared" si="148"/>
        <v>113.12</v>
      </c>
      <c r="M258" s="44">
        <f t="shared" si="148"/>
        <v>113.12</v>
      </c>
      <c r="N258" s="44">
        <f t="shared" si="148"/>
        <v>113.12</v>
      </c>
      <c r="O258" s="44">
        <f t="shared" si="148"/>
        <v>113.12</v>
      </c>
      <c r="P258" s="44">
        <f t="shared" si="148"/>
        <v>113.12</v>
      </c>
      <c r="Q258" s="44">
        <f t="shared" si="148"/>
        <v>113.12</v>
      </c>
      <c r="R258" s="44">
        <f t="shared" si="148"/>
        <v>113.12</v>
      </c>
      <c r="S258" s="44">
        <f t="shared" si="148"/>
        <v>113.12</v>
      </c>
      <c r="T258" s="44">
        <f t="shared" si="148"/>
        <v>113.12</v>
      </c>
      <c r="U258" s="44">
        <f t="shared" si="148"/>
        <v>113.12</v>
      </c>
      <c r="V258" s="44">
        <f t="shared" si="148"/>
        <v>113.12</v>
      </c>
      <c r="W258" s="44">
        <f t="shared" si="148"/>
        <v>113.12</v>
      </c>
      <c r="X258" s="44">
        <f t="shared" si="148"/>
        <v>113.12</v>
      </c>
      <c r="Y258" s="44">
        <f t="shared" si="148"/>
        <v>113.12</v>
      </c>
      <c r="Z258" s="44">
        <f t="shared" si="148"/>
        <v>113.12</v>
      </c>
      <c r="AA258" s="44">
        <f t="shared" si="148"/>
        <v>113.12</v>
      </c>
    </row>
    <row r="259" spans="1:27" ht="12.75" customHeight="1" outlineLevel="1" x14ac:dyDescent="0.2">
      <c r="A259" s="99" t="s">
        <v>2662</v>
      </c>
      <c r="B259" s="63" t="s">
        <v>83</v>
      </c>
      <c r="C259" s="43" t="s">
        <v>79</v>
      </c>
      <c r="D259" s="44">
        <v>3.35</v>
      </c>
      <c r="E259" s="44">
        <v>3.35</v>
      </c>
      <c r="F259" s="44">
        <v>3.35</v>
      </c>
      <c r="G259" s="44">
        <v>3.35</v>
      </c>
      <c r="H259" s="44">
        <v>3.35</v>
      </c>
      <c r="I259" s="44">
        <v>3.35</v>
      </c>
      <c r="J259" s="44">
        <v>3.35</v>
      </c>
      <c r="K259" s="44">
        <v>3.35</v>
      </c>
      <c r="L259" s="44">
        <v>3.35</v>
      </c>
      <c r="M259" s="44">
        <v>3.35</v>
      </c>
      <c r="N259" s="44">
        <v>3.35</v>
      </c>
      <c r="O259" s="44">
        <v>3.35</v>
      </c>
      <c r="P259" s="44">
        <v>3.35</v>
      </c>
      <c r="Q259" s="44">
        <v>3.35</v>
      </c>
      <c r="R259" s="44">
        <v>3.35</v>
      </c>
      <c r="S259" s="44">
        <v>3.35</v>
      </c>
      <c r="T259" s="44">
        <v>3.35</v>
      </c>
      <c r="U259" s="44">
        <v>3.35</v>
      </c>
      <c r="V259" s="44">
        <v>3.35</v>
      </c>
      <c r="W259" s="44">
        <v>3.35</v>
      </c>
      <c r="X259" s="44">
        <v>3.35</v>
      </c>
      <c r="Y259" s="44">
        <v>3.35</v>
      </c>
      <c r="Z259" s="44">
        <v>3.35</v>
      </c>
      <c r="AA259" s="44">
        <v>3.35</v>
      </c>
    </row>
    <row r="260" spans="1:27" ht="12.75" customHeight="1" outlineLevel="1" x14ac:dyDescent="0.2">
      <c r="A260" s="99" t="s">
        <v>2663</v>
      </c>
      <c r="B260" s="63" t="s">
        <v>81</v>
      </c>
      <c r="C260" s="43" t="s">
        <v>79</v>
      </c>
      <c r="D260" s="44">
        <f>$D$11</f>
        <v>330.69</v>
      </c>
      <c r="E260" s="44">
        <f t="shared" ref="E260:AA260" si="149">$D$11</f>
        <v>330.69</v>
      </c>
      <c r="F260" s="44">
        <f t="shared" si="149"/>
        <v>330.69</v>
      </c>
      <c r="G260" s="44">
        <f t="shared" si="149"/>
        <v>330.69</v>
      </c>
      <c r="H260" s="44">
        <f t="shared" si="149"/>
        <v>330.69</v>
      </c>
      <c r="I260" s="44">
        <f t="shared" si="149"/>
        <v>330.69</v>
      </c>
      <c r="J260" s="44">
        <f t="shared" si="149"/>
        <v>330.69</v>
      </c>
      <c r="K260" s="44">
        <f t="shared" si="149"/>
        <v>330.69</v>
      </c>
      <c r="L260" s="44">
        <f t="shared" si="149"/>
        <v>330.69</v>
      </c>
      <c r="M260" s="44">
        <f t="shared" si="149"/>
        <v>330.69</v>
      </c>
      <c r="N260" s="44">
        <f t="shared" si="149"/>
        <v>330.69</v>
      </c>
      <c r="O260" s="44">
        <f t="shared" si="149"/>
        <v>330.69</v>
      </c>
      <c r="P260" s="44">
        <f t="shared" si="149"/>
        <v>330.69</v>
      </c>
      <c r="Q260" s="44">
        <f t="shared" si="149"/>
        <v>330.69</v>
      </c>
      <c r="R260" s="44">
        <f t="shared" si="149"/>
        <v>330.69</v>
      </c>
      <c r="S260" s="44">
        <f t="shared" si="149"/>
        <v>330.69</v>
      </c>
      <c r="T260" s="44">
        <f t="shared" si="149"/>
        <v>330.69</v>
      </c>
      <c r="U260" s="44">
        <f t="shared" si="149"/>
        <v>330.69</v>
      </c>
      <c r="V260" s="44">
        <f t="shared" si="149"/>
        <v>330.69</v>
      </c>
      <c r="W260" s="44">
        <f t="shared" si="149"/>
        <v>330.69</v>
      </c>
      <c r="X260" s="44">
        <f t="shared" si="149"/>
        <v>330.69</v>
      </c>
      <c r="Y260" s="44">
        <f t="shared" si="149"/>
        <v>330.69</v>
      </c>
      <c r="Z260" s="44">
        <f t="shared" si="149"/>
        <v>330.69</v>
      </c>
      <c r="AA260" s="44">
        <f t="shared" si="149"/>
        <v>330.69</v>
      </c>
    </row>
    <row r="261" spans="1:27" ht="12.75" customHeight="1" x14ac:dyDescent="0.2">
      <c r="A261" s="98" t="s">
        <v>2664</v>
      </c>
      <c r="B261" s="28" t="str">
        <f>"20"&amp;"."&amp;$B$801&amp;"."&amp;$B$802</f>
        <v>20.12.2023</v>
      </c>
      <c r="C261" s="90" t="s">
        <v>76</v>
      </c>
      <c r="D261" s="91">
        <f>ROUND(((D262+D263+D265+D264)/1000),5)</f>
        <v>1.6819200000000001</v>
      </c>
      <c r="E261" s="91">
        <f>ROUND(((E262+E263+E265+E264)/1000),5)</f>
        <v>1.6337600000000001</v>
      </c>
      <c r="F261" s="91">
        <f>ROUND(((F262+F263+F265+F264)/1000),5)</f>
        <v>1.5753999999999999</v>
      </c>
      <c r="G261" s="91">
        <f t="shared" ref="G261:AA261" si="150">ROUND(((G262+G263+G265+G264)/1000),5)</f>
        <v>1.56948</v>
      </c>
      <c r="H261" s="91">
        <f t="shared" si="150"/>
        <v>1.6462000000000001</v>
      </c>
      <c r="I261" s="91">
        <f t="shared" si="150"/>
        <v>1.6935100000000001</v>
      </c>
      <c r="J261" s="91">
        <f t="shared" si="150"/>
        <v>1.91133</v>
      </c>
      <c r="K261" s="91">
        <f t="shared" si="150"/>
        <v>2.10297</v>
      </c>
      <c r="L261" s="91">
        <f t="shared" si="150"/>
        <v>2.3738899999999998</v>
      </c>
      <c r="M261" s="91">
        <f t="shared" si="150"/>
        <v>2.3965000000000001</v>
      </c>
      <c r="N261" s="91">
        <f t="shared" si="150"/>
        <v>2.3980800000000002</v>
      </c>
      <c r="O261" s="91">
        <f t="shared" si="150"/>
        <v>2.49743</v>
      </c>
      <c r="P261" s="91">
        <f t="shared" si="150"/>
        <v>2.4414500000000001</v>
      </c>
      <c r="Q261" s="91">
        <f t="shared" si="150"/>
        <v>2.46095</v>
      </c>
      <c r="R261" s="91">
        <f t="shared" si="150"/>
        <v>2.4409999999999998</v>
      </c>
      <c r="S261" s="91">
        <f t="shared" si="150"/>
        <v>2.3917700000000002</v>
      </c>
      <c r="T261" s="91">
        <f t="shared" si="150"/>
        <v>2.3359200000000002</v>
      </c>
      <c r="U261" s="91">
        <f t="shared" si="150"/>
        <v>2.3392900000000001</v>
      </c>
      <c r="V261" s="91">
        <f t="shared" si="150"/>
        <v>2.3895200000000001</v>
      </c>
      <c r="W261" s="91">
        <f t="shared" si="150"/>
        <v>2.39012</v>
      </c>
      <c r="X261" s="91">
        <f t="shared" si="150"/>
        <v>2.2112500000000002</v>
      </c>
      <c r="Y261" s="91">
        <f t="shared" si="150"/>
        <v>2.06969</v>
      </c>
      <c r="Z261" s="91">
        <f t="shared" si="150"/>
        <v>1.91594</v>
      </c>
      <c r="AA261" s="91">
        <f t="shared" si="150"/>
        <v>1.6810400000000001</v>
      </c>
    </row>
    <row r="262" spans="1:27" ht="12.75" customHeight="1" outlineLevel="1" x14ac:dyDescent="0.2">
      <c r="A262" s="99" t="s">
        <v>2665</v>
      </c>
      <c r="B262" s="63" t="s">
        <v>238</v>
      </c>
      <c r="C262" s="43" t="s">
        <v>79</v>
      </c>
      <c r="D262" s="44">
        <v>1234.76</v>
      </c>
      <c r="E262" s="44">
        <v>1186.5999999999999</v>
      </c>
      <c r="F262" s="44">
        <v>1128.24</v>
      </c>
      <c r="G262" s="44">
        <v>1122.32</v>
      </c>
      <c r="H262" s="44">
        <v>1199.04</v>
      </c>
      <c r="I262" s="44">
        <v>1246.3499999999999</v>
      </c>
      <c r="J262" s="44">
        <v>1464.17</v>
      </c>
      <c r="K262" s="44">
        <v>1655.81</v>
      </c>
      <c r="L262" s="44">
        <v>1926.73</v>
      </c>
      <c r="M262" s="44">
        <v>1949.34</v>
      </c>
      <c r="N262" s="44">
        <v>1950.92</v>
      </c>
      <c r="O262" s="44">
        <v>2050.27</v>
      </c>
      <c r="P262" s="44">
        <v>1994.29</v>
      </c>
      <c r="Q262" s="44">
        <v>2013.79</v>
      </c>
      <c r="R262" s="44">
        <v>1993.84</v>
      </c>
      <c r="S262" s="44">
        <v>1944.61</v>
      </c>
      <c r="T262" s="44">
        <v>1888.76</v>
      </c>
      <c r="U262" s="44">
        <v>1892.13</v>
      </c>
      <c r="V262" s="44">
        <v>1942.36</v>
      </c>
      <c r="W262" s="44">
        <v>1942.96</v>
      </c>
      <c r="X262" s="44">
        <v>1764.09</v>
      </c>
      <c r="Y262" s="44">
        <v>1622.53</v>
      </c>
      <c r="Z262" s="44">
        <v>1468.78</v>
      </c>
      <c r="AA262" s="44">
        <v>1233.8800000000001</v>
      </c>
    </row>
    <row r="263" spans="1:27" ht="12.75" customHeight="1" outlineLevel="1" x14ac:dyDescent="0.2">
      <c r="A263" s="99" t="s">
        <v>2666</v>
      </c>
      <c r="B263" s="63" t="s">
        <v>90</v>
      </c>
      <c r="C263" s="43" t="s">
        <v>79</v>
      </c>
      <c r="D263" s="44">
        <f>$D$168</f>
        <v>113.12</v>
      </c>
      <c r="E263" s="44">
        <f>$D$168</f>
        <v>113.12</v>
      </c>
      <c r="F263" s="44">
        <f t="shared" ref="F263:AA263" si="151">$D$168</f>
        <v>113.12</v>
      </c>
      <c r="G263" s="44">
        <f t="shared" si="151"/>
        <v>113.12</v>
      </c>
      <c r="H263" s="44">
        <f t="shared" si="151"/>
        <v>113.12</v>
      </c>
      <c r="I263" s="44">
        <f t="shared" si="151"/>
        <v>113.12</v>
      </c>
      <c r="J263" s="44">
        <f t="shared" si="151"/>
        <v>113.12</v>
      </c>
      <c r="K263" s="44">
        <f t="shared" si="151"/>
        <v>113.12</v>
      </c>
      <c r="L263" s="44">
        <f t="shared" si="151"/>
        <v>113.12</v>
      </c>
      <c r="M263" s="44">
        <f t="shared" si="151"/>
        <v>113.12</v>
      </c>
      <c r="N263" s="44">
        <f t="shared" si="151"/>
        <v>113.12</v>
      </c>
      <c r="O263" s="44">
        <f t="shared" si="151"/>
        <v>113.12</v>
      </c>
      <c r="P263" s="44">
        <f t="shared" si="151"/>
        <v>113.12</v>
      </c>
      <c r="Q263" s="44">
        <f t="shared" si="151"/>
        <v>113.12</v>
      </c>
      <c r="R263" s="44">
        <f t="shared" si="151"/>
        <v>113.12</v>
      </c>
      <c r="S263" s="44">
        <f t="shared" si="151"/>
        <v>113.12</v>
      </c>
      <c r="T263" s="44">
        <f t="shared" si="151"/>
        <v>113.12</v>
      </c>
      <c r="U263" s="44">
        <f t="shared" si="151"/>
        <v>113.12</v>
      </c>
      <c r="V263" s="44">
        <f t="shared" si="151"/>
        <v>113.12</v>
      </c>
      <c r="W263" s="44">
        <f t="shared" si="151"/>
        <v>113.12</v>
      </c>
      <c r="X263" s="44">
        <f t="shared" si="151"/>
        <v>113.12</v>
      </c>
      <c r="Y263" s="44">
        <f t="shared" si="151"/>
        <v>113.12</v>
      </c>
      <c r="Z263" s="44">
        <f t="shared" si="151"/>
        <v>113.12</v>
      </c>
      <c r="AA263" s="44">
        <f t="shared" si="151"/>
        <v>113.12</v>
      </c>
    </row>
    <row r="264" spans="1:27" ht="12.75" customHeight="1" outlineLevel="1" x14ac:dyDescent="0.2">
      <c r="A264" s="99" t="s">
        <v>2667</v>
      </c>
      <c r="B264" s="63" t="s">
        <v>83</v>
      </c>
      <c r="C264" s="43" t="s">
        <v>79</v>
      </c>
      <c r="D264" s="44">
        <v>3.35</v>
      </c>
      <c r="E264" s="44">
        <v>3.35</v>
      </c>
      <c r="F264" s="44">
        <v>3.35</v>
      </c>
      <c r="G264" s="44">
        <v>3.35</v>
      </c>
      <c r="H264" s="44">
        <v>3.35</v>
      </c>
      <c r="I264" s="44">
        <v>3.35</v>
      </c>
      <c r="J264" s="44">
        <v>3.35</v>
      </c>
      <c r="K264" s="44">
        <v>3.35</v>
      </c>
      <c r="L264" s="44">
        <v>3.35</v>
      </c>
      <c r="M264" s="44">
        <v>3.35</v>
      </c>
      <c r="N264" s="44">
        <v>3.35</v>
      </c>
      <c r="O264" s="44">
        <v>3.35</v>
      </c>
      <c r="P264" s="44">
        <v>3.35</v>
      </c>
      <c r="Q264" s="44">
        <v>3.35</v>
      </c>
      <c r="R264" s="44">
        <v>3.35</v>
      </c>
      <c r="S264" s="44">
        <v>3.35</v>
      </c>
      <c r="T264" s="44">
        <v>3.35</v>
      </c>
      <c r="U264" s="44">
        <v>3.35</v>
      </c>
      <c r="V264" s="44">
        <v>3.35</v>
      </c>
      <c r="W264" s="44">
        <v>3.35</v>
      </c>
      <c r="X264" s="44">
        <v>3.35</v>
      </c>
      <c r="Y264" s="44">
        <v>3.35</v>
      </c>
      <c r="Z264" s="44">
        <v>3.35</v>
      </c>
      <c r="AA264" s="44">
        <v>3.35</v>
      </c>
    </row>
    <row r="265" spans="1:27" ht="12.75" customHeight="1" outlineLevel="1" x14ac:dyDescent="0.2">
      <c r="A265" s="99" t="s">
        <v>2668</v>
      </c>
      <c r="B265" s="63" t="s">
        <v>81</v>
      </c>
      <c r="C265" s="43" t="s">
        <v>79</v>
      </c>
      <c r="D265" s="44">
        <f>$D$11</f>
        <v>330.69</v>
      </c>
      <c r="E265" s="44">
        <f t="shared" ref="E265:AA265" si="152">$D$11</f>
        <v>330.69</v>
      </c>
      <c r="F265" s="44">
        <f t="shared" si="152"/>
        <v>330.69</v>
      </c>
      <c r="G265" s="44">
        <f t="shared" si="152"/>
        <v>330.69</v>
      </c>
      <c r="H265" s="44">
        <f t="shared" si="152"/>
        <v>330.69</v>
      </c>
      <c r="I265" s="44">
        <f t="shared" si="152"/>
        <v>330.69</v>
      </c>
      <c r="J265" s="44">
        <f t="shared" si="152"/>
        <v>330.69</v>
      </c>
      <c r="K265" s="44">
        <f t="shared" si="152"/>
        <v>330.69</v>
      </c>
      <c r="L265" s="44">
        <f t="shared" si="152"/>
        <v>330.69</v>
      </c>
      <c r="M265" s="44">
        <f t="shared" si="152"/>
        <v>330.69</v>
      </c>
      <c r="N265" s="44">
        <f t="shared" si="152"/>
        <v>330.69</v>
      </c>
      <c r="O265" s="44">
        <f t="shared" si="152"/>
        <v>330.69</v>
      </c>
      <c r="P265" s="44">
        <f t="shared" si="152"/>
        <v>330.69</v>
      </c>
      <c r="Q265" s="44">
        <f t="shared" si="152"/>
        <v>330.69</v>
      </c>
      <c r="R265" s="44">
        <f t="shared" si="152"/>
        <v>330.69</v>
      </c>
      <c r="S265" s="44">
        <f t="shared" si="152"/>
        <v>330.69</v>
      </c>
      <c r="T265" s="44">
        <f t="shared" si="152"/>
        <v>330.69</v>
      </c>
      <c r="U265" s="44">
        <f t="shared" si="152"/>
        <v>330.69</v>
      </c>
      <c r="V265" s="44">
        <f t="shared" si="152"/>
        <v>330.69</v>
      </c>
      <c r="W265" s="44">
        <f t="shared" si="152"/>
        <v>330.69</v>
      </c>
      <c r="X265" s="44">
        <f t="shared" si="152"/>
        <v>330.69</v>
      </c>
      <c r="Y265" s="44">
        <f t="shared" si="152"/>
        <v>330.69</v>
      </c>
      <c r="Z265" s="44">
        <f t="shared" si="152"/>
        <v>330.69</v>
      </c>
      <c r="AA265" s="44">
        <f t="shared" si="152"/>
        <v>330.69</v>
      </c>
    </row>
    <row r="266" spans="1:27" ht="12.75" customHeight="1" x14ac:dyDescent="0.2">
      <c r="A266" s="98" t="s">
        <v>2669</v>
      </c>
      <c r="B266" s="28" t="str">
        <f>"21"&amp;"."&amp;$B$801&amp;"."&amp;$B$802</f>
        <v>21.12.2023</v>
      </c>
      <c r="C266" s="90" t="s">
        <v>76</v>
      </c>
      <c r="D266" s="91">
        <f>ROUND(((D267+D268+D270+D269)/1000),5)</f>
        <v>1.6807799999999999</v>
      </c>
      <c r="E266" s="91">
        <f>ROUND(((E267+E268+E270+E269)/1000),5)</f>
        <v>1.6322000000000001</v>
      </c>
      <c r="F266" s="91">
        <f>ROUND(((F267+F268+F270+F269)/1000),5)</f>
        <v>1.6166</v>
      </c>
      <c r="G266" s="91">
        <f t="shared" ref="G266:AA266" si="153">ROUND(((G267+G268+G270+G269)/1000),5)</f>
        <v>1.6251800000000001</v>
      </c>
      <c r="H266" s="91">
        <f t="shared" si="153"/>
        <v>1.6700200000000001</v>
      </c>
      <c r="I266" s="91">
        <f t="shared" si="153"/>
        <v>1.7601800000000001</v>
      </c>
      <c r="J266" s="91">
        <f t="shared" si="153"/>
        <v>1.9078299999999999</v>
      </c>
      <c r="K266" s="91">
        <f t="shared" si="153"/>
        <v>2.2197900000000002</v>
      </c>
      <c r="L266" s="91">
        <f t="shared" si="153"/>
        <v>2.3780700000000001</v>
      </c>
      <c r="M266" s="91">
        <f t="shared" si="153"/>
        <v>2.37358</v>
      </c>
      <c r="N266" s="91">
        <f t="shared" si="153"/>
        <v>2.3962400000000001</v>
      </c>
      <c r="O266" s="91">
        <f t="shared" si="153"/>
        <v>2.4829400000000001</v>
      </c>
      <c r="P266" s="91">
        <f t="shared" si="153"/>
        <v>2.4503200000000001</v>
      </c>
      <c r="Q266" s="91">
        <f t="shared" si="153"/>
        <v>2.48482</v>
      </c>
      <c r="R266" s="91">
        <f t="shared" si="153"/>
        <v>2.4697800000000001</v>
      </c>
      <c r="S266" s="91">
        <f t="shared" si="153"/>
        <v>2.4250600000000002</v>
      </c>
      <c r="T266" s="91">
        <f t="shared" si="153"/>
        <v>2.4393600000000002</v>
      </c>
      <c r="U266" s="91">
        <f t="shared" si="153"/>
        <v>2.42787</v>
      </c>
      <c r="V266" s="91">
        <f t="shared" si="153"/>
        <v>2.41825</v>
      </c>
      <c r="W266" s="91">
        <f t="shared" si="153"/>
        <v>2.4230100000000001</v>
      </c>
      <c r="X266" s="91">
        <f t="shared" si="153"/>
        <v>2.32314</v>
      </c>
      <c r="Y266" s="91">
        <f t="shared" si="153"/>
        <v>2.1309499999999999</v>
      </c>
      <c r="Z266" s="91">
        <f t="shared" si="153"/>
        <v>1.94153</v>
      </c>
      <c r="AA266" s="91">
        <f t="shared" si="153"/>
        <v>1.7136800000000001</v>
      </c>
    </row>
    <row r="267" spans="1:27" ht="12.75" customHeight="1" outlineLevel="1" x14ac:dyDescent="0.2">
      <c r="A267" s="99" t="s">
        <v>2670</v>
      </c>
      <c r="B267" s="63" t="s">
        <v>238</v>
      </c>
      <c r="C267" s="43" t="s">
        <v>79</v>
      </c>
      <c r="D267" s="44">
        <v>1233.6199999999999</v>
      </c>
      <c r="E267" s="44">
        <v>1185.04</v>
      </c>
      <c r="F267" s="44">
        <v>1169.44</v>
      </c>
      <c r="G267" s="44">
        <v>1178.02</v>
      </c>
      <c r="H267" s="44">
        <v>1222.8599999999999</v>
      </c>
      <c r="I267" s="44">
        <v>1313.02</v>
      </c>
      <c r="J267" s="44">
        <v>1460.67</v>
      </c>
      <c r="K267" s="44">
        <v>1772.63</v>
      </c>
      <c r="L267" s="44">
        <v>1930.91</v>
      </c>
      <c r="M267" s="44">
        <v>1926.42</v>
      </c>
      <c r="N267" s="44">
        <v>1949.08</v>
      </c>
      <c r="O267" s="44">
        <v>2035.78</v>
      </c>
      <c r="P267" s="44">
        <v>2003.16</v>
      </c>
      <c r="Q267" s="44">
        <v>2037.66</v>
      </c>
      <c r="R267" s="44">
        <v>2022.62</v>
      </c>
      <c r="S267" s="44">
        <v>1977.9</v>
      </c>
      <c r="T267" s="44">
        <v>1992.2</v>
      </c>
      <c r="U267" s="44">
        <v>1980.71</v>
      </c>
      <c r="V267" s="44">
        <v>1971.09</v>
      </c>
      <c r="W267" s="44">
        <v>1975.85</v>
      </c>
      <c r="X267" s="44">
        <v>1875.98</v>
      </c>
      <c r="Y267" s="44">
        <v>1683.79</v>
      </c>
      <c r="Z267" s="44">
        <v>1494.37</v>
      </c>
      <c r="AA267" s="44">
        <v>1266.52</v>
      </c>
    </row>
    <row r="268" spans="1:27" ht="12.75" customHeight="1" outlineLevel="1" x14ac:dyDescent="0.2">
      <c r="A268" s="99" t="s">
        <v>2671</v>
      </c>
      <c r="B268" s="63" t="s">
        <v>90</v>
      </c>
      <c r="C268" s="43" t="s">
        <v>79</v>
      </c>
      <c r="D268" s="44">
        <f>$D$168</f>
        <v>113.12</v>
      </c>
      <c r="E268" s="44">
        <f>$D$168</f>
        <v>113.12</v>
      </c>
      <c r="F268" s="44">
        <f t="shared" ref="F268:AA268" si="154">$D$168</f>
        <v>113.12</v>
      </c>
      <c r="G268" s="44">
        <f t="shared" si="154"/>
        <v>113.12</v>
      </c>
      <c r="H268" s="44">
        <f t="shared" si="154"/>
        <v>113.12</v>
      </c>
      <c r="I268" s="44">
        <f t="shared" si="154"/>
        <v>113.12</v>
      </c>
      <c r="J268" s="44">
        <f t="shared" si="154"/>
        <v>113.12</v>
      </c>
      <c r="K268" s="44">
        <f t="shared" si="154"/>
        <v>113.12</v>
      </c>
      <c r="L268" s="44">
        <f t="shared" si="154"/>
        <v>113.12</v>
      </c>
      <c r="M268" s="44">
        <f t="shared" si="154"/>
        <v>113.12</v>
      </c>
      <c r="N268" s="44">
        <f t="shared" si="154"/>
        <v>113.12</v>
      </c>
      <c r="O268" s="44">
        <f t="shared" si="154"/>
        <v>113.12</v>
      </c>
      <c r="P268" s="44">
        <f t="shared" si="154"/>
        <v>113.12</v>
      </c>
      <c r="Q268" s="44">
        <f t="shared" si="154"/>
        <v>113.12</v>
      </c>
      <c r="R268" s="44">
        <f t="shared" si="154"/>
        <v>113.12</v>
      </c>
      <c r="S268" s="44">
        <f t="shared" si="154"/>
        <v>113.12</v>
      </c>
      <c r="T268" s="44">
        <f t="shared" si="154"/>
        <v>113.12</v>
      </c>
      <c r="U268" s="44">
        <f t="shared" si="154"/>
        <v>113.12</v>
      </c>
      <c r="V268" s="44">
        <f t="shared" si="154"/>
        <v>113.12</v>
      </c>
      <c r="W268" s="44">
        <f t="shared" si="154"/>
        <v>113.12</v>
      </c>
      <c r="X268" s="44">
        <f t="shared" si="154"/>
        <v>113.12</v>
      </c>
      <c r="Y268" s="44">
        <f t="shared" si="154"/>
        <v>113.12</v>
      </c>
      <c r="Z268" s="44">
        <f t="shared" si="154"/>
        <v>113.12</v>
      </c>
      <c r="AA268" s="44">
        <f t="shared" si="154"/>
        <v>113.12</v>
      </c>
    </row>
    <row r="269" spans="1:27" ht="12.75" customHeight="1" outlineLevel="1" x14ac:dyDescent="0.2">
      <c r="A269" s="99" t="s">
        <v>2672</v>
      </c>
      <c r="B269" s="63" t="s">
        <v>83</v>
      </c>
      <c r="C269" s="43" t="s">
        <v>79</v>
      </c>
      <c r="D269" s="44">
        <v>3.35</v>
      </c>
      <c r="E269" s="44">
        <v>3.35</v>
      </c>
      <c r="F269" s="44">
        <v>3.35</v>
      </c>
      <c r="G269" s="44">
        <v>3.35</v>
      </c>
      <c r="H269" s="44">
        <v>3.35</v>
      </c>
      <c r="I269" s="44">
        <v>3.35</v>
      </c>
      <c r="J269" s="44">
        <v>3.35</v>
      </c>
      <c r="K269" s="44">
        <v>3.35</v>
      </c>
      <c r="L269" s="44">
        <v>3.35</v>
      </c>
      <c r="M269" s="44">
        <v>3.35</v>
      </c>
      <c r="N269" s="44">
        <v>3.35</v>
      </c>
      <c r="O269" s="44">
        <v>3.35</v>
      </c>
      <c r="P269" s="44">
        <v>3.35</v>
      </c>
      <c r="Q269" s="44">
        <v>3.35</v>
      </c>
      <c r="R269" s="44">
        <v>3.35</v>
      </c>
      <c r="S269" s="44">
        <v>3.35</v>
      </c>
      <c r="T269" s="44">
        <v>3.35</v>
      </c>
      <c r="U269" s="44">
        <v>3.35</v>
      </c>
      <c r="V269" s="44">
        <v>3.35</v>
      </c>
      <c r="W269" s="44">
        <v>3.35</v>
      </c>
      <c r="X269" s="44">
        <v>3.35</v>
      </c>
      <c r="Y269" s="44">
        <v>3.35</v>
      </c>
      <c r="Z269" s="44">
        <v>3.35</v>
      </c>
      <c r="AA269" s="44">
        <v>3.35</v>
      </c>
    </row>
    <row r="270" spans="1:27" ht="12.75" customHeight="1" outlineLevel="1" x14ac:dyDescent="0.2">
      <c r="A270" s="99" t="s">
        <v>2673</v>
      </c>
      <c r="B270" s="63" t="s">
        <v>81</v>
      </c>
      <c r="C270" s="43" t="s">
        <v>79</v>
      </c>
      <c r="D270" s="44">
        <f>$D$11</f>
        <v>330.69</v>
      </c>
      <c r="E270" s="44">
        <f t="shared" ref="E270:AA270" si="155">$D$11</f>
        <v>330.69</v>
      </c>
      <c r="F270" s="44">
        <f t="shared" si="155"/>
        <v>330.69</v>
      </c>
      <c r="G270" s="44">
        <f t="shared" si="155"/>
        <v>330.69</v>
      </c>
      <c r="H270" s="44">
        <f t="shared" si="155"/>
        <v>330.69</v>
      </c>
      <c r="I270" s="44">
        <f t="shared" si="155"/>
        <v>330.69</v>
      </c>
      <c r="J270" s="44">
        <f t="shared" si="155"/>
        <v>330.69</v>
      </c>
      <c r="K270" s="44">
        <f t="shared" si="155"/>
        <v>330.69</v>
      </c>
      <c r="L270" s="44">
        <f t="shared" si="155"/>
        <v>330.69</v>
      </c>
      <c r="M270" s="44">
        <f t="shared" si="155"/>
        <v>330.69</v>
      </c>
      <c r="N270" s="44">
        <f t="shared" si="155"/>
        <v>330.69</v>
      </c>
      <c r="O270" s="44">
        <f t="shared" si="155"/>
        <v>330.69</v>
      </c>
      <c r="P270" s="44">
        <f t="shared" si="155"/>
        <v>330.69</v>
      </c>
      <c r="Q270" s="44">
        <f t="shared" si="155"/>
        <v>330.69</v>
      </c>
      <c r="R270" s="44">
        <f t="shared" si="155"/>
        <v>330.69</v>
      </c>
      <c r="S270" s="44">
        <f t="shared" si="155"/>
        <v>330.69</v>
      </c>
      <c r="T270" s="44">
        <f t="shared" si="155"/>
        <v>330.69</v>
      </c>
      <c r="U270" s="44">
        <f t="shared" si="155"/>
        <v>330.69</v>
      </c>
      <c r="V270" s="44">
        <f t="shared" si="155"/>
        <v>330.69</v>
      </c>
      <c r="W270" s="44">
        <f t="shared" si="155"/>
        <v>330.69</v>
      </c>
      <c r="X270" s="44">
        <f t="shared" si="155"/>
        <v>330.69</v>
      </c>
      <c r="Y270" s="44">
        <f t="shared" si="155"/>
        <v>330.69</v>
      </c>
      <c r="Z270" s="44">
        <f t="shared" si="155"/>
        <v>330.69</v>
      </c>
      <c r="AA270" s="44">
        <f t="shared" si="155"/>
        <v>330.69</v>
      </c>
    </row>
    <row r="271" spans="1:27" ht="12.75" customHeight="1" x14ac:dyDescent="0.2">
      <c r="A271" s="98" t="s">
        <v>2674</v>
      </c>
      <c r="B271" s="28" t="str">
        <f>"22"&amp;"."&amp;$B$801&amp;"."&amp;$B$802</f>
        <v>22.12.2023</v>
      </c>
      <c r="C271" s="90" t="s">
        <v>76</v>
      </c>
      <c r="D271" s="91">
        <f>ROUND(((D272+D273+D275+D274)/1000),5)</f>
        <v>1.6819999999999999</v>
      </c>
      <c r="E271" s="91">
        <f>ROUND(((E272+E273+E275+E274)/1000),5)</f>
        <v>1.6230199999999999</v>
      </c>
      <c r="F271" s="91">
        <f>ROUND(((F272+F273+F275+F274)/1000),5)</f>
        <v>1.5832900000000001</v>
      </c>
      <c r="G271" s="91">
        <f t="shared" ref="G271:AA271" si="156">ROUND(((G272+G273+G275+G274)/1000),5)</f>
        <v>1.6185799999999999</v>
      </c>
      <c r="H271" s="91">
        <f t="shared" si="156"/>
        <v>1.65421</v>
      </c>
      <c r="I271" s="91">
        <f t="shared" si="156"/>
        <v>1.72705</v>
      </c>
      <c r="J271" s="91">
        <f t="shared" si="156"/>
        <v>1.91648</v>
      </c>
      <c r="K271" s="91">
        <f t="shared" si="156"/>
        <v>2.28356</v>
      </c>
      <c r="L271" s="91">
        <f t="shared" si="156"/>
        <v>2.4243600000000001</v>
      </c>
      <c r="M271" s="91">
        <f t="shared" si="156"/>
        <v>2.4997199999999999</v>
      </c>
      <c r="N271" s="91">
        <f t="shared" si="156"/>
        <v>2.5159400000000001</v>
      </c>
      <c r="O271" s="91">
        <f t="shared" si="156"/>
        <v>2.54027</v>
      </c>
      <c r="P271" s="91">
        <f t="shared" si="156"/>
        <v>2.5233699999999999</v>
      </c>
      <c r="Q271" s="91">
        <f t="shared" si="156"/>
        <v>2.5405899999999999</v>
      </c>
      <c r="R271" s="91">
        <f t="shared" si="156"/>
        <v>2.5336500000000002</v>
      </c>
      <c r="S271" s="91">
        <f t="shared" si="156"/>
        <v>2.4971299999999998</v>
      </c>
      <c r="T271" s="91">
        <f t="shared" si="156"/>
        <v>2.5103800000000001</v>
      </c>
      <c r="U271" s="91">
        <f t="shared" si="156"/>
        <v>2.5258699999999998</v>
      </c>
      <c r="V271" s="91">
        <f t="shared" si="156"/>
        <v>2.5051299999999999</v>
      </c>
      <c r="W271" s="91">
        <f t="shared" si="156"/>
        <v>2.5026899999999999</v>
      </c>
      <c r="X271" s="91">
        <f t="shared" si="156"/>
        <v>2.3977200000000001</v>
      </c>
      <c r="Y271" s="91">
        <f t="shared" si="156"/>
        <v>2.3193100000000002</v>
      </c>
      <c r="Z271" s="91">
        <f t="shared" si="156"/>
        <v>2.0435099999999999</v>
      </c>
      <c r="AA271" s="91">
        <f t="shared" si="156"/>
        <v>1.7772300000000001</v>
      </c>
    </row>
    <row r="272" spans="1:27" ht="12.75" customHeight="1" outlineLevel="1" x14ac:dyDescent="0.2">
      <c r="A272" s="99" t="s">
        <v>2675</v>
      </c>
      <c r="B272" s="63" t="s">
        <v>238</v>
      </c>
      <c r="C272" s="43" t="s">
        <v>79</v>
      </c>
      <c r="D272" s="44">
        <v>1234.8399999999999</v>
      </c>
      <c r="E272" s="44">
        <v>1175.8599999999999</v>
      </c>
      <c r="F272" s="44">
        <v>1136.1300000000001</v>
      </c>
      <c r="G272" s="44">
        <v>1171.42</v>
      </c>
      <c r="H272" s="44">
        <v>1207.05</v>
      </c>
      <c r="I272" s="44">
        <v>1279.8900000000001</v>
      </c>
      <c r="J272" s="44">
        <v>1469.32</v>
      </c>
      <c r="K272" s="44">
        <v>1836.4</v>
      </c>
      <c r="L272" s="44">
        <v>1977.2</v>
      </c>
      <c r="M272" s="44">
        <v>2052.56</v>
      </c>
      <c r="N272" s="44">
        <v>2068.7800000000002</v>
      </c>
      <c r="O272" s="44">
        <v>2093.11</v>
      </c>
      <c r="P272" s="44">
        <v>2076.21</v>
      </c>
      <c r="Q272" s="44">
        <v>2093.4299999999998</v>
      </c>
      <c r="R272" s="44">
        <v>2086.4899999999998</v>
      </c>
      <c r="S272" s="44">
        <v>2049.9699999999998</v>
      </c>
      <c r="T272" s="44">
        <v>2063.2199999999998</v>
      </c>
      <c r="U272" s="44">
        <v>2078.71</v>
      </c>
      <c r="V272" s="44">
        <v>2057.9699999999998</v>
      </c>
      <c r="W272" s="44">
        <v>2055.5300000000002</v>
      </c>
      <c r="X272" s="44">
        <v>1950.56</v>
      </c>
      <c r="Y272" s="44">
        <v>1872.15</v>
      </c>
      <c r="Z272" s="44">
        <v>1596.35</v>
      </c>
      <c r="AA272" s="44">
        <v>1330.07</v>
      </c>
    </row>
    <row r="273" spans="1:27" ht="12.75" customHeight="1" outlineLevel="1" x14ac:dyDescent="0.2">
      <c r="A273" s="99" t="s">
        <v>2676</v>
      </c>
      <c r="B273" s="63" t="s">
        <v>90</v>
      </c>
      <c r="C273" s="43" t="s">
        <v>79</v>
      </c>
      <c r="D273" s="44">
        <f>$D$168</f>
        <v>113.12</v>
      </c>
      <c r="E273" s="44">
        <f>$D$168</f>
        <v>113.12</v>
      </c>
      <c r="F273" s="44">
        <f t="shared" ref="F273:AA273" si="157">$D$168</f>
        <v>113.12</v>
      </c>
      <c r="G273" s="44">
        <f t="shared" si="157"/>
        <v>113.12</v>
      </c>
      <c r="H273" s="44">
        <f t="shared" si="157"/>
        <v>113.12</v>
      </c>
      <c r="I273" s="44">
        <f t="shared" si="157"/>
        <v>113.12</v>
      </c>
      <c r="J273" s="44">
        <f t="shared" si="157"/>
        <v>113.12</v>
      </c>
      <c r="K273" s="44">
        <f t="shared" si="157"/>
        <v>113.12</v>
      </c>
      <c r="L273" s="44">
        <f t="shared" si="157"/>
        <v>113.12</v>
      </c>
      <c r="M273" s="44">
        <f t="shared" si="157"/>
        <v>113.12</v>
      </c>
      <c r="N273" s="44">
        <f t="shared" si="157"/>
        <v>113.12</v>
      </c>
      <c r="O273" s="44">
        <f t="shared" si="157"/>
        <v>113.12</v>
      </c>
      <c r="P273" s="44">
        <f t="shared" si="157"/>
        <v>113.12</v>
      </c>
      <c r="Q273" s="44">
        <f t="shared" si="157"/>
        <v>113.12</v>
      </c>
      <c r="R273" s="44">
        <f t="shared" si="157"/>
        <v>113.12</v>
      </c>
      <c r="S273" s="44">
        <f t="shared" si="157"/>
        <v>113.12</v>
      </c>
      <c r="T273" s="44">
        <f t="shared" si="157"/>
        <v>113.12</v>
      </c>
      <c r="U273" s="44">
        <f t="shared" si="157"/>
        <v>113.12</v>
      </c>
      <c r="V273" s="44">
        <f t="shared" si="157"/>
        <v>113.12</v>
      </c>
      <c r="W273" s="44">
        <f t="shared" si="157"/>
        <v>113.12</v>
      </c>
      <c r="X273" s="44">
        <f t="shared" si="157"/>
        <v>113.12</v>
      </c>
      <c r="Y273" s="44">
        <f t="shared" si="157"/>
        <v>113.12</v>
      </c>
      <c r="Z273" s="44">
        <f t="shared" si="157"/>
        <v>113.12</v>
      </c>
      <c r="AA273" s="44">
        <f t="shared" si="157"/>
        <v>113.12</v>
      </c>
    </row>
    <row r="274" spans="1:27" ht="12.75" customHeight="1" outlineLevel="1" x14ac:dyDescent="0.2">
      <c r="A274" s="99" t="s">
        <v>2677</v>
      </c>
      <c r="B274" s="63" t="s">
        <v>83</v>
      </c>
      <c r="C274" s="43" t="s">
        <v>79</v>
      </c>
      <c r="D274" s="44">
        <v>3.35</v>
      </c>
      <c r="E274" s="44">
        <v>3.35</v>
      </c>
      <c r="F274" s="44">
        <v>3.35</v>
      </c>
      <c r="G274" s="44">
        <v>3.35</v>
      </c>
      <c r="H274" s="44">
        <v>3.35</v>
      </c>
      <c r="I274" s="44">
        <v>3.35</v>
      </c>
      <c r="J274" s="44">
        <v>3.35</v>
      </c>
      <c r="K274" s="44">
        <v>3.35</v>
      </c>
      <c r="L274" s="44">
        <v>3.35</v>
      </c>
      <c r="M274" s="44">
        <v>3.35</v>
      </c>
      <c r="N274" s="44">
        <v>3.35</v>
      </c>
      <c r="O274" s="44">
        <v>3.35</v>
      </c>
      <c r="P274" s="44">
        <v>3.35</v>
      </c>
      <c r="Q274" s="44">
        <v>3.35</v>
      </c>
      <c r="R274" s="44">
        <v>3.35</v>
      </c>
      <c r="S274" s="44">
        <v>3.35</v>
      </c>
      <c r="T274" s="44">
        <v>3.35</v>
      </c>
      <c r="U274" s="44">
        <v>3.35</v>
      </c>
      <c r="V274" s="44">
        <v>3.35</v>
      </c>
      <c r="W274" s="44">
        <v>3.35</v>
      </c>
      <c r="X274" s="44">
        <v>3.35</v>
      </c>
      <c r="Y274" s="44">
        <v>3.35</v>
      </c>
      <c r="Z274" s="44">
        <v>3.35</v>
      </c>
      <c r="AA274" s="44">
        <v>3.35</v>
      </c>
    </row>
    <row r="275" spans="1:27" ht="12.75" customHeight="1" outlineLevel="1" x14ac:dyDescent="0.2">
      <c r="A275" s="99" t="s">
        <v>2678</v>
      </c>
      <c r="B275" s="63" t="s">
        <v>81</v>
      </c>
      <c r="C275" s="43" t="s">
        <v>79</v>
      </c>
      <c r="D275" s="44">
        <f>$D$11</f>
        <v>330.69</v>
      </c>
      <c r="E275" s="44">
        <f t="shared" ref="E275:AA275" si="158">$D$11</f>
        <v>330.69</v>
      </c>
      <c r="F275" s="44">
        <f t="shared" si="158"/>
        <v>330.69</v>
      </c>
      <c r="G275" s="44">
        <f t="shared" si="158"/>
        <v>330.69</v>
      </c>
      <c r="H275" s="44">
        <f t="shared" si="158"/>
        <v>330.69</v>
      </c>
      <c r="I275" s="44">
        <f t="shared" si="158"/>
        <v>330.69</v>
      </c>
      <c r="J275" s="44">
        <f t="shared" si="158"/>
        <v>330.69</v>
      </c>
      <c r="K275" s="44">
        <f t="shared" si="158"/>
        <v>330.69</v>
      </c>
      <c r="L275" s="44">
        <f t="shared" si="158"/>
        <v>330.69</v>
      </c>
      <c r="M275" s="44">
        <f t="shared" si="158"/>
        <v>330.69</v>
      </c>
      <c r="N275" s="44">
        <f t="shared" si="158"/>
        <v>330.69</v>
      </c>
      <c r="O275" s="44">
        <f t="shared" si="158"/>
        <v>330.69</v>
      </c>
      <c r="P275" s="44">
        <f t="shared" si="158"/>
        <v>330.69</v>
      </c>
      <c r="Q275" s="44">
        <f t="shared" si="158"/>
        <v>330.69</v>
      </c>
      <c r="R275" s="44">
        <f t="shared" si="158"/>
        <v>330.69</v>
      </c>
      <c r="S275" s="44">
        <f t="shared" si="158"/>
        <v>330.69</v>
      </c>
      <c r="T275" s="44">
        <f t="shared" si="158"/>
        <v>330.69</v>
      </c>
      <c r="U275" s="44">
        <f t="shared" si="158"/>
        <v>330.69</v>
      </c>
      <c r="V275" s="44">
        <f t="shared" si="158"/>
        <v>330.69</v>
      </c>
      <c r="W275" s="44">
        <f t="shared" si="158"/>
        <v>330.69</v>
      </c>
      <c r="X275" s="44">
        <f t="shared" si="158"/>
        <v>330.69</v>
      </c>
      <c r="Y275" s="44">
        <f t="shared" si="158"/>
        <v>330.69</v>
      </c>
      <c r="Z275" s="44">
        <f t="shared" si="158"/>
        <v>330.69</v>
      </c>
      <c r="AA275" s="44">
        <f t="shared" si="158"/>
        <v>330.69</v>
      </c>
    </row>
    <row r="276" spans="1:27" ht="12.75" customHeight="1" x14ac:dyDescent="0.2">
      <c r="A276" s="98" t="s">
        <v>2679</v>
      </c>
      <c r="B276" s="28" t="str">
        <f>"23"&amp;"."&amp;$B$801&amp;"."&amp;$B$802</f>
        <v>23.12.2023</v>
      </c>
      <c r="C276" s="90" t="s">
        <v>76</v>
      </c>
      <c r="D276" s="91">
        <f>ROUND(((D277+D278+D280+D279)/1000),5)</f>
        <v>1.7412000000000001</v>
      </c>
      <c r="E276" s="91">
        <f>ROUND(((E277+E278+E280+E279)/1000),5)</f>
        <v>1.6669</v>
      </c>
      <c r="F276" s="91">
        <f>ROUND(((F277+F278+F280+F279)/1000),5)</f>
        <v>1.6357999999999999</v>
      </c>
      <c r="G276" s="91">
        <f t="shared" ref="G276:AA276" si="159">ROUND(((G277+G278+G280+G279)/1000),5)</f>
        <v>1.62233</v>
      </c>
      <c r="H276" s="91">
        <f t="shared" si="159"/>
        <v>1.6278600000000001</v>
      </c>
      <c r="I276" s="91">
        <f t="shared" si="159"/>
        <v>1.65629</v>
      </c>
      <c r="J276" s="91">
        <f t="shared" si="159"/>
        <v>1.6915899999999999</v>
      </c>
      <c r="K276" s="91">
        <f t="shared" si="159"/>
        <v>1.8870199999999999</v>
      </c>
      <c r="L276" s="91">
        <f t="shared" si="159"/>
        <v>2.2383999999999999</v>
      </c>
      <c r="M276" s="91">
        <f t="shared" si="159"/>
        <v>2.3758900000000001</v>
      </c>
      <c r="N276" s="91">
        <f t="shared" si="159"/>
        <v>2.4279899999999999</v>
      </c>
      <c r="O276" s="91">
        <f t="shared" si="159"/>
        <v>2.44326</v>
      </c>
      <c r="P276" s="91">
        <f t="shared" si="159"/>
        <v>2.43662</v>
      </c>
      <c r="Q276" s="91">
        <f t="shared" si="159"/>
        <v>2.4362599999999999</v>
      </c>
      <c r="R276" s="91">
        <f t="shared" si="159"/>
        <v>2.42211</v>
      </c>
      <c r="S276" s="91">
        <f t="shared" si="159"/>
        <v>2.4102899999999998</v>
      </c>
      <c r="T276" s="91">
        <f t="shared" si="159"/>
        <v>2.4409999999999998</v>
      </c>
      <c r="U276" s="91">
        <f t="shared" si="159"/>
        <v>2.4585699999999999</v>
      </c>
      <c r="V276" s="91">
        <f t="shared" si="159"/>
        <v>2.4203199999999998</v>
      </c>
      <c r="W276" s="91">
        <f t="shared" si="159"/>
        <v>2.3604599999999998</v>
      </c>
      <c r="X276" s="91">
        <f t="shared" si="159"/>
        <v>2.32091</v>
      </c>
      <c r="Y276" s="91">
        <f t="shared" si="159"/>
        <v>2.1401599999999998</v>
      </c>
      <c r="Z276" s="91">
        <f t="shared" si="159"/>
        <v>1.9454800000000001</v>
      </c>
      <c r="AA276" s="91">
        <f t="shared" si="159"/>
        <v>1.73742</v>
      </c>
    </row>
    <row r="277" spans="1:27" ht="12.75" customHeight="1" outlineLevel="1" x14ac:dyDescent="0.2">
      <c r="A277" s="99" t="s">
        <v>2680</v>
      </c>
      <c r="B277" s="63" t="s">
        <v>238</v>
      </c>
      <c r="C277" s="43" t="s">
        <v>79</v>
      </c>
      <c r="D277" s="44">
        <v>1294.04</v>
      </c>
      <c r="E277" s="44">
        <v>1219.74</v>
      </c>
      <c r="F277" s="44">
        <v>1188.6400000000001</v>
      </c>
      <c r="G277" s="44">
        <v>1175.17</v>
      </c>
      <c r="H277" s="44">
        <v>1180.7</v>
      </c>
      <c r="I277" s="44">
        <v>1209.1300000000001</v>
      </c>
      <c r="J277" s="44">
        <v>1244.43</v>
      </c>
      <c r="K277" s="44">
        <v>1439.86</v>
      </c>
      <c r="L277" s="44">
        <v>1791.24</v>
      </c>
      <c r="M277" s="44">
        <v>1928.73</v>
      </c>
      <c r="N277" s="44">
        <v>1980.83</v>
      </c>
      <c r="O277" s="44">
        <v>1996.1</v>
      </c>
      <c r="P277" s="44">
        <v>1989.46</v>
      </c>
      <c r="Q277" s="44">
        <v>1989.1</v>
      </c>
      <c r="R277" s="44">
        <v>1974.95</v>
      </c>
      <c r="S277" s="44">
        <v>1963.13</v>
      </c>
      <c r="T277" s="44">
        <v>1993.84</v>
      </c>
      <c r="U277" s="44">
        <v>2011.41</v>
      </c>
      <c r="V277" s="44">
        <v>1973.16</v>
      </c>
      <c r="W277" s="44">
        <v>1913.3</v>
      </c>
      <c r="X277" s="44">
        <v>1873.75</v>
      </c>
      <c r="Y277" s="44">
        <v>1693</v>
      </c>
      <c r="Z277" s="44">
        <v>1498.32</v>
      </c>
      <c r="AA277" s="44">
        <v>1290.26</v>
      </c>
    </row>
    <row r="278" spans="1:27" ht="12.75" customHeight="1" outlineLevel="1" x14ac:dyDescent="0.2">
      <c r="A278" s="99" t="s">
        <v>2681</v>
      </c>
      <c r="B278" s="63" t="s">
        <v>90</v>
      </c>
      <c r="C278" s="43" t="s">
        <v>79</v>
      </c>
      <c r="D278" s="44">
        <f>$D$168</f>
        <v>113.12</v>
      </c>
      <c r="E278" s="44">
        <f>$D$168</f>
        <v>113.12</v>
      </c>
      <c r="F278" s="44">
        <f t="shared" ref="F278:AA278" si="160">$D$168</f>
        <v>113.12</v>
      </c>
      <c r="G278" s="44">
        <f t="shared" si="160"/>
        <v>113.12</v>
      </c>
      <c r="H278" s="44">
        <f t="shared" si="160"/>
        <v>113.12</v>
      </c>
      <c r="I278" s="44">
        <f t="shared" si="160"/>
        <v>113.12</v>
      </c>
      <c r="J278" s="44">
        <f t="shared" si="160"/>
        <v>113.12</v>
      </c>
      <c r="K278" s="44">
        <f t="shared" si="160"/>
        <v>113.12</v>
      </c>
      <c r="L278" s="44">
        <f t="shared" si="160"/>
        <v>113.12</v>
      </c>
      <c r="M278" s="44">
        <f t="shared" si="160"/>
        <v>113.12</v>
      </c>
      <c r="N278" s="44">
        <f t="shared" si="160"/>
        <v>113.12</v>
      </c>
      <c r="O278" s="44">
        <f t="shared" si="160"/>
        <v>113.12</v>
      </c>
      <c r="P278" s="44">
        <f t="shared" si="160"/>
        <v>113.12</v>
      </c>
      <c r="Q278" s="44">
        <f t="shared" si="160"/>
        <v>113.12</v>
      </c>
      <c r="R278" s="44">
        <f t="shared" si="160"/>
        <v>113.12</v>
      </c>
      <c r="S278" s="44">
        <f t="shared" si="160"/>
        <v>113.12</v>
      </c>
      <c r="T278" s="44">
        <f t="shared" si="160"/>
        <v>113.12</v>
      </c>
      <c r="U278" s="44">
        <f t="shared" si="160"/>
        <v>113.12</v>
      </c>
      <c r="V278" s="44">
        <f t="shared" si="160"/>
        <v>113.12</v>
      </c>
      <c r="W278" s="44">
        <f t="shared" si="160"/>
        <v>113.12</v>
      </c>
      <c r="X278" s="44">
        <f t="shared" si="160"/>
        <v>113.12</v>
      </c>
      <c r="Y278" s="44">
        <f t="shared" si="160"/>
        <v>113.12</v>
      </c>
      <c r="Z278" s="44">
        <f t="shared" si="160"/>
        <v>113.12</v>
      </c>
      <c r="AA278" s="44">
        <f t="shared" si="160"/>
        <v>113.12</v>
      </c>
    </row>
    <row r="279" spans="1:27" ht="12.75" customHeight="1" outlineLevel="1" x14ac:dyDescent="0.2">
      <c r="A279" s="99" t="s">
        <v>2682</v>
      </c>
      <c r="B279" s="63" t="s">
        <v>83</v>
      </c>
      <c r="C279" s="43" t="s">
        <v>79</v>
      </c>
      <c r="D279" s="44">
        <v>3.35</v>
      </c>
      <c r="E279" s="44">
        <v>3.35</v>
      </c>
      <c r="F279" s="44">
        <v>3.35</v>
      </c>
      <c r="G279" s="44">
        <v>3.35</v>
      </c>
      <c r="H279" s="44">
        <v>3.35</v>
      </c>
      <c r="I279" s="44">
        <v>3.35</v>
      </c>
      <c r="J279" s="44">
        <v>3.35</v>
      </c>
      <c r="K279" s="44">
        <v>3.35</v>
      </c>
      <c r="L279" s="44">
        <v>3.35</v>
      </c>
      <c r="M279" s="44">
        <v>3.35</v>
      </c>
      <c r="N279" s="44">
        <v>3.35</v>
      </c>
      <c r="O279" s="44">
        <v>3.35</v>
      </c>
      <c r="P279" s="44">
        <v>3.35</v>
      </c>
      <c r="Q279" s="44">
        <v>3.35</v>
      </c>
      <c r="R279" s="44">
        <v>3.35</v>
      </c>
      <c r="S279" s="44">
        <v>3.35</v>
      </c>
      <c r="T279" s="44">
        <v>3.35</v>
      </c>
      <c r="U279" s="44">
        <v>3.35</v>
      </c>
      <c r="V279" s="44">
        <v>3.35</v>
      </c>
      <c r="W279" s="44">
        <v>3.35</v>
      </c>
      <c r="X279" s="44">
        <v>3.35</v>
      </c>
      <c r="Y279" s="44">
        <v>3.35</v>
      </c>
      <c r="Z279" s="44">
        <v>3.35</v>
      </c>
      <c r="AA279" s="44">
        <v>3.35</v>
      </c>
    </row>
    <row r="280" spans="1:27" ht="12.75" customHeight="1" outlineLevel="1" x14ac:dyDescent="0.2">
      <c r="A280" s="99" t="s">
        <v>2683</v>
      </c>
      <c r="B280" s="63" t="s">
        <v>81</v>
      </c>
      <c r="C280" s="43" t="s">
        <v>79</v>
      </c>
      <c r="D280" s="44">
        <f>$D$11</f>
        <v>330.69</v>
      </c>
      <c r="E280" s="44">
        <f t="shared" ref="E280:AA280" si="161">$D$11</f>
        <v>330.69</v>
      </c>
      <c r="F280" s="44">
        <f t="shared" si="161"/>
        <v>330.69</v>
      </c>
      <c r="G280" s="44">
        <f t="shared" si="161"/>
        <v>330.69</v>
      </c>
      <c r="H280" s="44">
        <f t="shared" si="161"/>
        <v>330.69</v>
      </c>
      <c r="I280" s="44">
        <f t="shared" si="161"/>
        <v>330.69</v>
      </c>
      <c r="J280" s="44">
        <f t="shared" si="161"/>
        <v>330.69</v>
      </c>
      <c r="K280" s="44">
        <f t="shared" si="161"/>
        <v>330.69</v>
      </c>
      <c r="L280" s="44">
        <f t="shared" si="161"/>
        <v>330.69</v>
      </c>
      <c r="M280" s="44">
        <f t="shared" si="161"/>
        <v>330.69</v>
      </c>
      <c r="N280" s="44">
        <f t="shared" si="161"/>
        <v>330.69</v>
      </c>
      <c r="O280" s="44">
        <f t="shared" si="161"/>
        <v>330.69</v>
      </c>
      <c r="P280" s="44">
        <f t="shared" si="161"/>
        <v>330.69</v>
      </c>
      <c r="Q280" s="44">
        <f t="shared" si="161"/>
        <v>330.69</v>
      </c>
      <c r="R280" s="44">
        <f t="shared" si="161"/>
        <v>330.69</v>
      </c>
      <c r="S280" s="44">
        <f t="shared" si="161"/>
        <v>330.69</v>
      </c>
      <c r="T280" s="44">
        <f t="shared" si="161"/>
        <v>330.69</v>
      </c>
      <c r="U280" s="44">
        <f t="shared" si="161"/>
        <v>330.69</v>
      </c>
      <c r="V280" s="44">
        <f t="shared" si="161"/>
        <v>330.69</v>
      </c>
      <c r="W280" s="44">
        <f t="shared" si="161"/>
        <v>330.69</v>
      </c>
      <c r="X280" s="44">
        <f t="shared" si="161"/>
        <v>330.69</v>
      </c>
      <c r="Y280" s="44">
        <f t="shared" si="161"/>
        <v>330.69</v>
      </c>
      <c r="Z280" s="44">
        <f t="shared" si="161"/>
        <v>330.69</v>
      </c>
      <c r="AA280" s="44">
        <f t="shared" si="161"/>
        <v>330.69</v>
      </c>
    </row>
    <row r="281" spans="1:27" ht="12.75" customHeight="1" x14ac:dyDescent="0.2">
      <c r="A281" s="98" t="s">
        <v>2684</v>
      </c>
      <c r="B281" s="28" t="str">
        <f>"24"&amp;"."&amp;$B$801&amp;"."&amp;$B$802</f>
        <v>24.12.2023</v>
      </c>
      <c r="C281" s="90" t="s">
        <v>76</v>
      </c>
      <c r="D281" s="91">
        <f>ROUND(((D282+D283+D285+D284)/1000),5)</f>
        <v>1.7028300000000001</v>
      </c>
      <c r="E281" s="91">
        <f>ROUND(((E282+E283+E285+E284)/1000),5)</f>
        <v>1.6474899999999999</v>
      </c>
      <c r="F281" s="91">
        <f>ROUND(((F282+F283+F285+F284)/1000),5)</f>
        <v>1.61904</v>
      </c>
      <c r="G281" s="91">
        <f t="shared" ref="G281:AA281" si="162">ROUND(((G282+G283+G285+G284)/1000),5)</f>
        <v>1.56782</v>
      </c>
      <c r="H281" s="91">
        <f t="shared" si="162"/>
        <v>1.57775</v>
      </c>
      <c r="I281" s="91">
        <f t="shared" si="162"/>
        <v>1.6101399999999999</v>
      </c>
      <c r="J281" s="91">
        <f t="shared" si="162"/>
        <v>1.6325099999999999</v>
      </c>
      <c r="K281" s="91">
        <f t="shared" si="162"/>
        <v>1.74733</v>
      </c>
      <c r="L281" s="91">
        <f t="shared" si="162"/>
        <v>1.9420999999999999</v>
      </c>
      <c r="M281" s="91">
        <f t="shared" si="162"/>
        <v>2.2027100000000002</v>
      </c>
      <c r="N281" s="91">
        <f t="shared" si="162"/>
        <v>2.3173300000000001</v>
      </c>
      <c r="O281" s="91">
        <f t="shared" si="162"/>
        <v>2.3361499999999999</v>
      </c>
      <c r="P281" s="91">
        <f t="shared" si="162"/>
        <v>2.3462299999999998</v>
      </c>
      <c r="Q281" s="91">
        <f t="shared" si="162"/>
        <v>2.3511099999999998</v>
      </c>
      <c r="R281" s="91">
        <f t="shared" si="162"/>
        <v>2.3410099999999998</v>
      </c>
      <c r="S281" s="91">
        <f t="shared" si="162"/>
        <v>2.3404699999999998</v>
      </c>
      <c r="T281" s="91">
        <f t="shared" si="162"/>
        <v>2.3840699999999999</v>
      </c>
      <c r="U281" s="91">
        <f t="shared" si="162"/>
        <v>2.4052899999999999</v>
      </c>
      <c r="V281" s="91">
        <f t="shared" si="162"/>
        <v>2.3793500000000001</v>
      </c>
      <c r="W281" s="91">
        <f t="shared" si="162"/>
        <v>2.3551799999999998</v>
      </c>
      <c r="X281" s="91">
        <f t="shared" si="162"/>
        <v>2.3304299999999998</v>
      </c>
      <c r="Y281" s="91">
        <f t="shared" si="162"/>
        <v>2.1111900000000001</v>
      </c>
      <c r="Z281" s="91">
        <f t="shared" si="162"/>
        <v>1.89493</v>
      </c>
      <c r="AA281" s="91">
        <f t="shared" si="162"/>
        <v>1.66239</v>
      </c>
    </row>
    <row r="282" spans="1:27" ht="12.75" customHeight="1" outlineLevel="1" x14ac:dyDescent="0.2">
      <c r="A282" s="99" t="s">
        <v>2685</v>
      </c>
      <c r="B282" s="63" t="s">
        <v>238</v>
      </c>
      <c r="C282" s="43" t="s">
        <v>79</v>
      </c>
      <c r="D282" s="44">
        <v>1255.67</v>
      </c>
      <c r="E282" s="44">
        <v>1200.33</v>
      </c>
      <c r="F282" s="44">
        <v>1171.8800000000001</v>
      </c>
      <c r="G282" s="44">
        <v>1120.6600000000001</v>
      </c>
      <c r="H282" s="44">
        <v>1130.5899999999999</v>
      </c>
      <c r="I282" s="44">
        <v>1162.98</v>
      </c>
      <c r="J282" s="44">
        <v>1185.3499999999999</v>
      </c>
      <c r="K282" s="44">
        <v>1300.17</v>
      </c>
      <c r="L282" s="44">
        <v>1494.94</v>
      </c>
      <c r="M282" s="44">
        <v>1755.55</v>
      </c>
      <c r="N282" s="44">
        <v>1870.17</v>
      </c>
      <c r="O282" s="44">
        <v>1888.99</v>
      </c>
      <c r="P282" s="44">
        <v>1899.07</v>
      </c>
      <c r="Q282" s="44">
        <v>1903.95</v>
      </c>
      <c r="R282" s="44">
        <v>1893.85</v>
      </c>
      <c r="S282" s="44">
        <v>1893.31</v>
      </c>
      <c r="T282" s="44">
        <v>1936.91</v>
      </c>
      <c r="U282" s="44">
        <v>1958.13</v>
      </c>
      <c r="V282" s="44">
        <v>1932.19</v>
      </c>
      <c r="W282" s="44">
        <v>1908.02</v>
      </c>
      <c r="X282" s="44">
        <v>1883.27</v>
      </c>
      <c r="Y282" s="44">
        <v>1664.03</v>
      </c>
      <c r="Z282" s="44">
        <v>1447.77</v>
      </c>
      <c r="AA282" s="44">
        <v>1215.23</v>
      </c>
    </row>
    <row r="283" spans="1:27" ht="12.75" customHeight="1" outlineLevel="1" x14ac:dyDescent="0.2">
      <c r="A283" s="99" t="s">
        <v>2686</v>
      </c>
      <c r="B283" s="63" t="s">
        <v>90</v>
      </c>
      <c r="C283" s="43" t="s">
        <v>79</v>
      </c>
      <c r="D283" s="44">
        <f>$D$168</f>
        <v>113.12</v>
      </c>
      <c r="E283" s="44">
        <f>$D$168</f>
        <v>113.12</v>
      </c>
      <c r="F283" s="44">
        <f t="shared" ref="F283:AA283" si="163">$D$168</f>
        <v>113.12</v>
      </c>
      <c r="G283" s="44">
        <f t="shared" si="163"/>
        <v>113.12</v>
      </c>
      <c r="H283" s="44">
        <f t="shared" si="163"/>
        <v>113.12</v>
      </c>
      <c r="I283" s="44">
        <f t="shared" si="163"/>
        <v>113.12</v>
      </c>
      <c r="J283" s="44">
        <f t="shared" si="163"/>
        <v>113.12</v>
      </c>
      <c r="K283" s="44">
        <f t="shared" si="163"/>
        <v>113.12</v>
      </c>
      <c r="L283" s="44">
        <f t="shared" si="163"/>
        <v>113.12</v>
      </c>
      <c r="M283" s="44">
        <f t="shared" si="163"/>
        <v>113.12</v>
      </c>
      <c r="N283" s="44">
        <f t="shared" si="163"/>
        <v>113.12</v>
      </c>
      <c r="O283" s="44">
        <f t="shared" si="163"/>
        <v>113.12</v>
      </c>
      <c r="P283" s="44">
        <f t="shared" si="163"/>
        <v>113.12</v>
      </c>
      <c r="Q283" s="44">
        <f t="shared" si="163"/>
        <v>113.12</v>
      </c>
      <c r="R283" s="44">
        <f t="shared" si="163"/>
        <v>113.12</v>
      </c>
      <c r="S283" s="44">
        <f t="shared" si="163"/>
        <v>113.12</v>
      </c>
      <c r="T283" s="44">
        <f t="shared" si="163"/>
        <v>113.12</v>
      </c>
      <c r="U283" s="44">
        <f t="shared" si="163"/>
        <v>113.12</v>
      </c>
      <c r="V283" s="44">
        <f t="shared" si="163"/>
        <v>113.12</v>
      </c>
      <c r="W283" s="44">
        <f t="shared" si="163"/>
        <v>113.12</v>
      </c>
      <c r="X283" s="44">
        <f t="shared" si="163"/>
        <v>113.12</v>
      </c>
      <c r="Y283" s="44">
        <f t="shared" si="163"/>
        <v>113.12</v>
      </c>
      <c r="Z283" s="44">
        <f t="shared" si="163"/>
        <v>113.12</v>
      </c>
      <c r="AA283" s="44">
        <f t="shared" si="163"/>
        <v>113.12</v>
      </c>
    </row>
    <row r="284" spans="1:27" ht="12.75" customHeight="1" outlineLevel="1" x14ac:dyDescent="0.2">
      <c r="A284" s="99" t="s">
        <v>2687</v>
      </c>
      <c r="B284" s="63" t="s">
        <v>83</v>
      </c>
      <c r="C284" s="43" t="s">
        <v>79</v>
      </c>
      <c r="D284" s="44">
        <v>3.35</v>
      </c>
      <c r="E284" s="44">
        <v>3.35</v>
      </c>
      <c r="F284" s="44">
        <v>3.35</v>
      </c>
      <c r="G284" s="44">
        <v>3.35</v>
      </c>
      <c r="H284" s="44">
        <v>3.35</v>
      </c>
      <c r="I284" s="44">
        <v>3.35</v>
      </c>
      <c r="J284" s="44">
        <v>3.35</v>
      </c>
      <c r="K284" s="44">
        <v>3.35</v>
      </c>
      <c r="L284" s="44">
        <v>3.35</v>
      </c>
      <c r="M284" s="44">
        <v>3.35</v>
      </c>
      <c r="N284" s="44">
        <v>3.35</v>
      </c>
      <c r="O284" s="44">
        <v>3.35</v>
      </c>
      <c r="P284" s="44">
        <v>3.35</v>
      </c>
      <c r="Q284" s="44">
        <v>3.35</v>
      </c>
      <c r="R284" s="44">
        <v>3.35</v>
      </c>
      <c r="S284" s="44">
        <v>3.35</v>
      </c>
      <c r="T284" s="44">
        <v>3.35</v>
      </c>
      <c r="U284" s="44">
        <v>3.35</v>
      </c>
      <c r="V284" s="44">
        <v>3.35</v>
      </c>
      <c r="W284" s="44">
        <v>3.35</v>
      </c>
      <c r="X284" s="44">
        <v>3.35</v>
      </c>
      <c r="Y284" s="44">
        <v>3.35</v>
      </c>
      <c r="Z284" s="44">
        <v>3.35</v>
      </c>
      <c r="AA284" s="44">
        <v>3.35</v>
      </c>
    </row>
    <row r="285" spans="1:27" ht="12.75" customHeight="1" outlineLevel="1" x14ac:dyDescent="0.2">
      <c r="A285" s="99" t="s">
        <v>2688</v>
      </c>
      <c r="B285" s="63" t="s">
        <v>81</v>
      </c>
      <c r="C285" s="43" t="s">
        <v>79</v>
      </c>
      <c r="D285" s="44">
        <f>$D$11</f>
        <v>330.69</v>
      </c>
      <c r="E285" s="44">
        <f t="shared" ref="E285:AA285" si="164">$D$11</f>
        <v>330.69</v>
      </c>
      <c r="F285" s="44">
        <f t="shared" si="164"/>
        <v>330.69</v>
      </c>
      <c r="G285" s="44">
        <f t="shared" si="164"/>
        <v>330.69</v>
      </c>
      <c r="H285" s="44">
        <f t="shared" si="164"/>
        <v>330.69</v>
      </c>
      <c r="I285" s="44">
        <f t="shared" si="164"/>
        <v>330.69</v>
      </c>
      <c r="J285" s="44">
        <f t="shared" si="164"/>
        <v>330.69</v>
      </c>
      <c r="K285" s="44">
        <f t="shared" si="164"/>
        <v>330.69</v>
      </c>
      <c r="L285" s="44">
        <f t="shared" si="164"/>
        <v>330.69</v>
      </c>
      <c r="M285" s="44">
        <f t="shared" si="164"/>
        <v>330.69</v>
      </c>
      <c r="N285" s="44">
        <f t="shared" si="164"/>
        <v>330.69</v>
      </c>
      <c r="O285" s="44">
        <f t="shared" si="164"/>
        <v>330.69</v>
      </c>
      <c r="P285" s="44">
        <f t="shared" si="164"/>
        <v>330.69</v>
      </c>
      <c r="Q285" s="44">
        <f t="shared" si="164"/>
        <v>330.69</v>
      </c>
      <c r="R285" s="44">
        <f t="shared" si="164"/>
        <v>330.69</v>
      </c>
      <c r="S285" s="44">
        <f t="shared" si="164"/>
        <v>330.69</v>
      </c>
      <c r="T285" s="44">
        <f t="shared" si="164"/>
        <v>330.69</v>
      </c>
      <c r="U285" s="44">
        <f t="shared" si="164"/>
        <v>330.69</v>
      </c>
      <c r="V285" s="44">
        <f t="shared" si="164"/>
        <v>330.69</v>
      </c>
      <c r="W285" s="44">
        <f t="shared" si="164"/>
        <v>330.69</v>
      </c>
      <c r="X285" s="44">
        <f t="shared" si="164"/>
        <v>330.69</v>
      </c>
      <c r="Y285" s="44">
        <f t="shared" si="164"/>
        <v>330.69</v>
      </c>
      <c r="Z285" s="44">
        <f t="shared" si="164"/>
        <v>330.69</v>
      </c>
      <c r="AA285" s="44">
        <f t="shared" si="164"/>
        <v>330.69</v>
      </c>
    </row>
    <row r="286" spans="1:27" ht="12.75" customHeight="1" x14ac:dyDescent="0.2">
      <c r="A286" s="98" t="s">
        <v>2689</v>
      </c>
      <c r="B286" s="28" t="str">
        <f>"25"&amp;"."&amp;$B$801&amp;"."&amp;$B$802</f>
        <v>25.12.2023</v>
      </c>
      <c r="C286" s="90" t="s">
        <v>76</v>
      </c>
      <c r="D286" s="91">
        <f>ROUND(((D287+D288+D290+D289)/1000),5)</f>
        <v>1.6506799999999999</v>
      </c>
      <c r="E286" s="91">
        <f>ROUND(((E287+E288+E290+E289)/1000),5)</f>
        <v>1.6301000000000001</v>
      </c>
      <c r="F286" s="91">
        <f>ROUND(((F287+F288+F290+F289)/1000),5)</f>
        <v>1.52474</v>
      </c>
      <c r="G286" s="91">
        <f t="shared" ref="G286:AA286" si="165">ROUND(((G287+G288+G290+G289)/1000),5)</f>
        <v>1.5219400000000001</v>
      </c>
      <c r="H286" s="91">
        <f t="shared" si="165"/>
        <v>1.52183</v>
      </c>
      <c r="I286" s="91">
        <f t="shared" si="165"/>
        <v>1.6292199999999999</v>
      </c>
      <c r="J286" s="91">
        <f t="shared" si="165"/>
        <v>1.77807</v>
      </c>
      <c r="K286" s="91">
        <f t="shared" si="165"/>
        <v>2.1213299999999999</v>
      </c>
      <c r="L286" s="91">
        <f t="shared" si="165"/>
        <v>2.3792200000000001</v>
      </c>
      <c r="M286" s="91">
        <f t="shared" si="165"/>
        <v>2.40421</v>
      </c>
      <c r="N286" s="91">
        <f t="shared" si="165"/>
        <v>2.4165000000000001</v>
      </c>
      <c r="O286" s="91">
        <f t="shared" si="165"/>
        <v>2.5540500000000002</v>
      </c>
      <c r="P286" s="91">
        <f t="shared" si="165"/>
        <v>2.4867900000000001</v>
      </c>
      <c r="Q286" s="91">
        <f t="shared" si="165"/>
        <v>2.5508199999999999</v>
      </c>
      <c r="R286" s="91">
        <f t="shared" si="165"/>
        <v>2.5531199999999998</v>
      </c>
      <c r="S286" s="91">
        <f t="shared" si="165"/>
        <v>2.4306800000000002</v>
      </c>
      <c r="T286" s="91">
        <f t="shared" si="165"/>
        <v>2.4395899999999999</v>
      </c>
      <c r="U286" s="91">
        <f t="shared" si="165"/>
        <v>2.4542899999999999</v>
      </c>
      <c r="V286" s="91">
        <f t="shared" si="165"/>
        <v>2.4324300000000001</v>
      </c>
      <c r="W286" s="91">
        <f t="shared" si="165"/>
        <v>2.4337599999999999</v>
      </c>
      <c r="X286" s="91">
        <f t="shared" si="165"/>
        <v>2.2660900000000002</v>
      </c>
      <c r="Y286" s="91">
        <f t="shared" si="165"/>
        <v>2.0792000000000002</v>
      </c>
      <c r="Z286" s="91">
        <f t="shared" si="165"/>
        <v>1.8624099999999999</v>
      </c>
      <c r="AA286" s="91">
        <f t="shared" si="165"/>
        <v>1.6309899999999999</v>
      </c>
    </row>
    <row r="287" spans="1:27" ht="12.75" customHeight="1" outlineLevel="1" x14ac:dyDescent="0.2">
      <c r="A287" s="99" t="s">
        <v>2690</v>
      </c>
      <c r="B287" s="63" t="s">
        <v>238</v>
      </c>
      <c r="C287" s="43" t="s">
        <v>79</v>
      </c>
      <c r="D287" s="44">
        <v>1203.52</v>
      </c>
      <c r="E287" s="44">
        <v>1182.94</v>
      </c>
      <c r="F287" s="44">
        <v>1077.58</v>
      </c>
      <c r="G287" s="44">
        <v>1074.78</v>
      </c>
      <c r="H287" s="44">
        <v>1074.67</v>
      </c>
      <c r="I287" s="44">
        <v>1182.06</v>
      </c>
      <c r="J287" s="44">
        <v>1330.91</v>
      </c>
      <c r="K287" s="44">
        <v>1674.17</v>
      </c>
      <c r="L287" s="44">
        <v>1932.06</v>
      </c>
      <c r="M287" s="44">
        <v>1957.05</v>
      </c>
      <c r="N287" s="44">
        <v>1969.34</v>
      </c>
      <c r="O287" s="44">
        <v>2106.89</v>
      </c>
      <c r="P287" s="44">
        <v>2039.63</v>
      </c>
      <c r="Q287" s="44">
        <v>2103.66</v>
      </c>
      <c r="R287" s="44">
        <v>2105.96</v>
      </c>
      <c r="S287" s="44">
        <v>1983.52</v>
      </c>
      <c r="T287" s="44">
        <v>1992.43</v>
      </c>
      <c r="U287" s="44">
        <v>2007.13</v>
      </c>
      <c r="V287" s="44">
        <v>1985.27</v>
      </c>
      <c r="W287" s="44">
        <v>1986.6</v>
      </c>
      <c r="X287" s="44">
        <v>1818.93</v>
      </c>
      <c r="Y287" s="44">
        <v>1632.04</v>
      </c>
      <c r="Z287" s="44">
        <v>1415.25</v>
      </c>
      <c r="AA287" s="44">
        <v>1183.83</v>
      </c>
    </row>
    <row r="288" spans="1:27" ht="12.75" customHeight="1" outlineLevel="1" x14ac:dyDescent="0.2">
      <c r="A288" s="99" t="s">
        <v>2691</v>
      </c>
      <c r="B288" s="63" t="s">
        <v>90</v>
      </c>
      <c r="C288" s="43" t="s">
        <v>79</v>
      </c>
      <c r="D288" s="44">
        <f>$D$168</f>
        <v>113.12</v>
      </c>
      <c r="E288" s="44">
        <f>$D$168</f>
        <v>113.12</v>
      </c>
      <c r="F288" s="44">
        <f t="shared" ref="F288:AA288" si="166">$D$168</f>
        <v>113.12</v>
      </c>
      <c r="G288" s="44">
        <f t="shared" si="166"/>
        <v>113.12</v>
      </c>
      <c r="H288" s="44">
        <f t="shared" si="166"/>
        <v>113.12</v>
      </c>
      <c r="I288" s="44">
        <f t="shared" si="166"/>
        <v>113.12</v>
      </c>
      <c r="J288" s="44">
        <f t="shared" si="166"/>
        <v>113.12</v>
      </c>
      <c r="K288" s="44">
        <f t="shared" si="166"/>
        <v>113.12</v>
      </c>
      <c r="L288" s="44">
        <f t="shared" si="166"/>
        <v>113.12</v>
      </c>
      <c r="M288" s="44">
        <f t="shared" si="166"/>
        <v>113.12</v>
      </c>
      <c r="N288" s="44">
        <f t="shared" si="166"/>
        <v>113.12</v>
      </c>
      <c r="O288" s="44">
        <f t="shared" si="166"/>
        <v>113.12</v>
      </c>
      <c r="P288" s="44">
        <f t="shared" si="166"/>
        <v>113.12</v>
      </c>
      <c r="Q288" s="44">
        <f t="shared" si="166"/>
        <v>113.12</v>
      </c>
      <c r="R288" s="44">
        <f t="shared" si="166"/>
        <v>113.12</v>
      </c>
      <c r="S288" s="44">
        <f t="shared" si="166"/>
        <v>113.12</v>
      </c>
      <c r="T288" s="44">
        <f t="shared" si="166"/>
        <v>113.12</v>
      </c>
      <c r="U288" s="44">
        <f t="shared" si="166"/>
        <v>113.12</v>
      </c>
      <c r="V288" s="44">
        <f t="shared" si="166"/>
        <v>113.12</v>
      </c>
      <c r="W288" s="44">
        <f t="shared" si="166"/>
        <v>113.12</v>
      </c>
      <c r="X288" s="44">
        <f t="shared" si="166"/>
        <v>113.12</v>
      </c>
      <c r="Y288" s="44">
        <f t="shared" si="166"/>
        <v>113.12</v>
      </c>
      <c r="Z288" s="44">
        <f t="shared" si="166"/>
        <v>113.12</v>
      </c>
      <c r="AA288" s="44">
        <f t="shared" si="166"/>
        <v>113.12</v>
      </c>
    </row>
    <row r="289" spans="1:27" ht="12.75" customHeight="1" outlineLevel="1" x14ac:dyDescent="0.2">
      <c r="A289" s="99" t="s">
        <v>2692</v>
      </c>
      <c r="B289" s="63" t="s">
        <v>83</v>
      </c>
      <c r="C289" s="43" t="s">
        <v>79</v>
      </c>
      <c r="D289" s="44">
        <v>3.35</v>
      </c>
      <c r="E289" s="44">
        <v>3.35</v>
      </c>
      <c r="F289" s="44">
        <v>3.35</v>
      </c>
      <c r="G289" s="44">
        <v>3.35</v>
      </c>
      <c r="H289" s="44">
        <v>3.35</v>
      </c>
      <c r="I289" s="44">
        <v>3.35</v>
      </c>
      <c r="J289" s="44">
        <v>3.35</v>
      </c>
      <c r="K289" s="44">
        <v>3.35</v>
      </c>
      <c r="L289" s="44">
        <v>3.35</v>
      </c>
      <c r="M289" s="44">
        <v>3.35</v>
      </c>
      <c r="N289" s="44">
        <v>3.35</v>
      </c>
      <c r="O289" s="44">
        <v>3.35</v>
      </c>
      <c r="P289" s="44">
        <v>3.35</v>
      </c>
      <c r="Q289" s="44">
        <v>3.35</v>
      </c>
      <c r="R289" s="44">
        <v>3.35</v>
      </c>
      <c r="S289" s="44">
        <v>3.35</v>
      </c>
      <c r="T289" s="44">
        <v>3.35</v>
      </c>
      <c r="U289" s="44">
        <v>3.35</v>
      </c>
      <c r="V289" s="44">
        <v>3.35</v>
      </c>
      <c r="W289" s="44">
        <v>3.35</v>
      </c>
      <c r="X289" s="44">
        <v>3.35</v>
      </c>
      <c r="Y289" s="44">
        <v>3.35</v>
      </c>
      <c r="Z289" s="44">
        <v>3.35</v>
      </c>
      <c r="AA289" s="44">
        <v>3.35</v>
      </c>
    </row>
    <row r="290" spans="1:27" ht="12.75" customHeight="1" outlineLevel="1" x14ac:dyDescent="0.2">
      <c r="A290" s="99" t="s">
        <v>2693</v>
      </c>
      <c r="B290" s="63" t="s">
        <v>81</v>
      </c>
      <c r="C290" s="43" t="s">
        <v>79</v>
      </c>
      <c r="D290" s="44">
        <f>$D$11</f>
        <v>330.69</v>
      </c>
      <c r="E290" s="44">
        <f t="shared" ref="E290:AA290" si="167">$D$11</f>
        <v>330.69</v>
      </c>
      <c r="F290" s="44">
        <f t="shared" si="167"/>
        <v>330.69</v>
      </c>
      <c r="G290" s="44">
        <f t="shared" si="167"/>
        <v>330.69</v>
      </c>
      <c r="H290" s="44">
        <f t="shared" si="167"/>
        <v>330.69</v>
      </c>
      <c r="I290" s="44">
        <f t="shared" si="167"/>
        <v>330.69</v>
      </c>
      <c r="J290" s="44">
        <f t="shared" si="167"/>
        <v>330.69</v>
      </c>
      <c r="K290" s="44">
        <f t="shared" si="167"/>
        <v>330.69</v>
      </c>
      <c r="L290" s="44">
        <f t="shared" si="167"/>
        <v>330.69</v>
      </c>
      <c r="M290" s="44">
        <f t="shared" si="167"/>
        <v>330.69</v>
      </c>
      <c r="N290" s="44">
        <f t="shared" si="167"/>
        <v>330.69</v>
      </c>
      <c r="O290" s="44">
        <f t="shared" si="167"/>
        <v>330.69</v>
      </c>
      <c r="P290" s="44">
        <f t="shared" si="167"/>
        <v>330.69</v>
      </c>
      <c r="Q290" s="44">
        <f t="shared" si="167"/>
        <v>330.69</v>
      </c>
      <c r="R290" s="44">
        <f t="shared" si="167"/>
        <v>330.69</v>
      </c>
      <c r="S290" s="44">
        <f t="shared" si="167"/>
        <v>330.69</v>
      </c>
      <c r="T290" s="44">
        <f t="shared" si="167"/>
        <v>330.69</v>
      </c>
      <c r="U290" s="44">
        <f t="shared" si="167"/>
        <v>330.69</v>
      </c>
      <c r="V290" s="44">
        <f t="shared" si="167"/>
        <v>330.69</v>
      </c>
      <c r="W290" s="44">
        <f t="shared" si="167"/>
        <v>330.69</v>
      </c>
      <c r="X290" s="44">
        <f t="shared" si="167"/>
        <v>330.69</v>
      </c>
      <c r="Y290" s="44">
        <f t="shared" si="167"/>
        <v>330.69</v>
      </c>
      <c r="Z290" s="44">
        <f t="shared" si="167"/>
        <v>330.69</v>
      </c>
      <c r="AA290" s="44">
        <f t="shared" si="167"/>
        <v>330.69</v>
      </c>
    </row>
    <row r="291" spans="1:27" ht="12.75" customHeight="1" x14ac:dyDescent="0.2">
      <c r="A291" s="98" t="s">
        <v>2694</v>
      </c>
      <c r="B291" s="28" t="str">
        <f>"26"&amp;"."&amp;$B$801&amp;"."&amp;$B$802</f>
        <v>26.12.2023</v>
      </c>
      <c r="C291" s="90" t="s">
        <v>76</v>
      </c>
      <c r="D291" s="91">
        <f>ROUND(((D292+D293+D295+D294)/1000),5)</f>
        <v>1.5928599999999999</v>
      </c>
      <c r="E291" s="91">
        <f>ROUND(((E292+E293+E295+E294)/1000),5)</f>
        <v>1.5307900000000001</v>
      </c>
      <c r="F291" s="91">
        <f>ROUND(((F292+F293+F295+F294)/1000),5)</f>
        <v>1.5301800000000001</v>
      </c>
      <c r="G291" s="91">
        <f t="shared" ref="G291:AA291" si="168">ROUND(((G292+G293+G295+G294)/1000),5)</f>
        <v>1.50031</v>
      </c>
      <c r="H291" s="91">
        <f t="shared" si="168"/>
        <v>1.50885</v>
      </c>
      <c r="I291" s="91">
        <f t="shared" si="168"/>
        <v>1.5947199999999999</v>
      </c>
      <c r="J291" s="91">
        <f t="shared" si="168"/>
        <v>1.7133400000000001</v>
      </c>
      <c r="K291" s="91">
        <f t="shared" si="168"/>
        <v>1.97356</v>
      </c>
      <c r="L291" s="91">
        <f t="shared" si="168"/>
        <v>2.2764899999999999</v>
      </c>
      <c r="M291" s="91">
        <f t="shared" si="168"/>
        <v>2.3156699999999999</v>
      </c>
      <c r="N291" s="91">
        <f t="shared" si="168"/>
        <v>2.31541</v>
      </c>
      <c r="O291" s="91">
        <f t="shared" si="168"/>
        <v>2.37968</v>
      </c>
      <c r="P291" s="91">
        <f t="shared" si="168"/>
        <v>2.3242799999999999</v>
      </c>
      <c r="Q291" s="91">
        <f t="shared" si="168"/>
        <v>2.33406</v>
      </c>
      <c r="R291" s="91">
        <f t="shared" si="168"/>
        <v>2.3710200000000001</v>
      </c>
      <c r="S291" s="91">
        <f t="shared" si="168"/>
        <v>2.3013400000000002</v>
      </c>
      <c r="T291" s="91">
        <f t="shared" si="168"/>
        <v>2.3332600000000001</v>
      </c>
      <c r="U291" s="91">
        <f t="shared" si="168"/>
        <v>2.3505500000000001</v>
      </c>
      <c r="V291" s="91">
        <f t="shared" si="168"/>
        <v>2.3178399999999999</v>
      </c>
      <c r="W291" s="91">
        <f t="shared" si="168"/>
        <v>2.3250999999999999</v>
      </c>
      <c r="X291" s="91">
        <f t="shared" si="168"/>
        <v>2.25406</v>
      </c>
      <c r="Y291" s="91">
        <f t="shared" si="168"/>
        <v>2.0812300000000001</v>
      </c>
      <c r="Z291" s="91">
        <f t="shared" si="168"/>
        <v>1.82927</v>
      </c>
      <c r="AA291" s="91">
        <f t="shared" si="168"/>
        <v>1.6208199999999999</v>
      </c>
    </row>
    <row r="292" spans="1:27" ht="12.75" customHeight="1" outlineLevel="1" x14ac:dyDescent="0.2">
      <c r="A292" s="99" t="s">
        <v>2695</v>
      </c>
      <c r="B292" s="63" t="s">
        <v>238</v>
      </c>
      <c r="C292" s="43" t="s">
        <v>79</v>
      </c>
      <c r="D292" s="44">
        <v>1145.7</v>
      </c>
      <c r="E292" s="44">
        <v>1083.6300000000001</v>
      </c>
      <c r="F292" s="44">
        <v>1083.02</v>
      </c>
      <c r="G292" s="44">
        <v>1053.1500000000001</v>
      </c>
      <c r="H292" s="44">
        <v>1061.69</v>
      </c>
      <c r="I292" s="44">
        <v>1147.56</v>
      </c>
      <c r="J292" s="44">
        <v>1266.18</v>
      </c>
      <c r="K292" s="44">
        <v>1526.4</v>
      </c>
      <c r="L292" s="44">
        <v>1829.33</v>
      </c>
      <c r="M292" s="44">
        <v>1868.51</v>
      </c>
      <c r="N292" s="44">
        <v>1868.25</v>
      </c>
      <c r="O292" s="44">
        <v>1932.52</v>
      </c>
      <c r="P292" s="44">
        <v>1877.12</v>
      </c>
      <c r="Q292" s="44">
        <v>1886.9</v>
      </c>
      <c r="R292" s="44">
        <v>1923.86</v>
      </c>
      <c r="S292" s="44">
        <v>1854.18</v>
      </c>
      <c r="T292" s="44">
        <v>1886.1</v>
      </c>
      <c r="U292" s="44">
        <v>1903.39</v>
      </c>
      <c r="V292" s="44">
        <v>1870.68</v>
      </c>
      <c r="W292" s="44">
        <v>1877.94</v>
      </c>
      <c r="X292" s="44">
        <v>1806.9</v>
      </c>
      <c r="Y292" s="44">
        <v>1634.07</v>
      </c>
      <c r="Z292" s="44">
        <v>1382.11</v>
      </c>
      <c r="AA292" s="44">
        <v>1173.6600000000001</v>
      </c>
    </row>
    <row r="293" spans="1:27" ht="12.75" customHeight="1" outlineLevel="1" x14ac:dyDescent="0.2">
      <c r="A293" s="99" t="s">
        <v>2696</v>
      </c>
      <c r="B293" s="63" t="s">
        <v>90</v>
      </c>
      <c r="C293" s="43" t="s">
        <v>79</v>
      </c>
      <c r="D293" s="44">
        <f>$D$168</f>
        <v>113.12</v>
      </c>
      <c r="E293" s="44">
        <f>$D$168</f>
        <v>113.12</v>
      </c>
      <c r="F293" s="44">
        <f t="shared" ref="F293:AA293" si="169">$D$168</f>
        <v>113.12</v>
      </c>
      <c r="G293" s="44">
        <f t="shared" si="169"/>
        <v>113.12</v>
      </c>
      <c r="H293" s="44">
        <f t="shared" si="169"/>
        <v>113.12</v>
      </c>
      <c r="I293" s="44">
        <f t="shared" si="169"/>
        <v>113.12</v>
      </c>
      <c r="J293" s="44">
        <f t="shared" si="169"/>
        <v>113.12</v>
      </c>
      <c r="K293" s="44">
        <f t="shared" si="169"/>
        <v>113.12</v>
      </c>
      <c r="L293" s="44">
        <f t="shared" si="169"/>
        <v>113.12</v>
      </c>
      <c r="M293" s="44">
        <f t="shared" si="169"/>
        <v>113.12</v>
      </c>
      <c r="N293" s="44">
        <f t="shared" si="169"/>
        <v>113.12</v>
      </c>
      <c r="O293" s="44">
        <f t="shared" si="169"/>
        <v>113.12</v>
      </c>
      <c r="P293" s="44">
        <f t="shared" si="169"/>
        <v>113.12</v>
      </c>
      <c r="Q293" s="44">
        <f t="shared" si="169"/>
        <v>113.12</v>
      </c>
      <c r="R293" s="44">
        <f t="shared" si="169"/>
        <v>113.12</v>
      </c>
      <c r="S293" s="44">
        <f t="shared" si="169"/>
        <v>113.12</v>
      </c>
      <c r="T293" s="44">
        <f t="shared" si="169"/>
        <v>113.12</v>
      </c>
      <c r="U293" s="44">
        <f t="shared" si="169"/>
        <v>113.12</v>
      </c>
      <c r="V293" s="44">
        <f t="shared" si="169"/>
        <v>113.12</v>
      </c>
      <c r="W293" s="44">
        <f t="shared" si="169"/>
        <v>113.12</v>
      </c>
      <c r="X293" s="44">
        <f t="shared" si="169"/>
        <v>113.12</v>
      </c>
      <c r="Y293" s="44">
        <f t="shared" si="169"/>
        <v>113.12</v>
      </c>
      <c r="Z293" s="44">
        <f t="shared" si="169"/>
        <v>113.12</v>
      </c>
      <c r="AA293" s="44">
        <f t="shared" si="169"/>
        <v>113.12</v>
      </c>
    </row>
    <row r="294" spans="1:27" ht="12.75" customHeight="1" outlineLevel="1" x14ac:dyDescent="0.2">
      <c r="A294" s="99" t="s">
        <v>2697</v>
      </c>
      <c r="B294" s="63" t="s">
        <v>83</v>
      </c>
      <c r="C294" s="43" t="s">
        <v>79</v>
      </c>
      <c r="D294" s="44">
        <v>3.35</v>
      </c>
      <c r="E294" s="44">
        <v>3.35</v>
      </c>
      <c r="F294" s="44">
        <v>3.35</v>
      </c>
      <c r="G294" s="44">
        <v>3.35</v>
      </c>
      <c r="H294" s="44">
        <v>3.35</v>
      </c>
      <c r="I294" s="44">
        <v>3.35</v>
      </c>
      <c r="J294" s="44">
        <v>3.35</v>
      </c>
      <c r="K294" s="44">
        <v>3.35</v>
      </c>
      <c r="L294" s="44">
        <v>3.35</v>
      </c>
      <c r="M294" s="44">
        <v>3.35</v>
      </c>
      <c r="N294" s="44">
        <v>3.35</v>
      </c>
      <c r="O294" s="44">
        <v>3.35</v>
      </c>
      <c r="P294" s="44">
        <v>3.35</v>
      </c>
      <c r="Q294" s="44">
        <v>3.35</v>
      </c>
      <c r="R294" s="44">
        <v>3.35</v>
      </c>
      <c r="S294" s="44">
        <v>3.35</v>
      </c>
      <c r="T294" s="44">
        <v>3.35</v>
      </c>
      <c r="U294" s="44">
        <v>3.35</v>
      </c>
      <c r="V294" s="44">
        <v>3.35</v>
      </c>
      <c r="W294" s="44">
        <v>3.35</v>
      </c>
      <c r="X294" s="44">
        <v>3.35</v>
      </c>
      <c r="Y294" s="44">
        <v>3.35</v>
      </c>
      <c r="Z294" s="44">
        <v>3.35</v>
      </c>
      <c r="AA294" s="44">
        <v>3.35</v>
      </c>
    </row>
    <row r="295" spans="1:27" ht="12.75" customHeight="1" outlineLevel="1" x14ac:dyDescent="0.2">
      <c r="A295" s="99" t="s">
        <v>2698</v>
      </c>
      <c r="B295" s="63" t="s">
        <v>81</v>
      </c>
      <c r="C295" s="43" t="s">
        <v>79</v>
      </c>
      <c r="D295" s="44">
        <f>$D$11</f>
        <v>330.69</v>
      </c>
      <c r="E295" s="44">
        <f t="shared" ref="E295:AA295" si="170">$D$11</f>
        <v>330.69</v>
      </c>
      <c r="F295" s="44">
        <f t="shared" si="170"/>
        <v>330.69</v>
      </c>
      <c r="G295" s="44">
        <f t="shared" si="170"/>
        <v>330.69</v>
      </c>
      <c r="H295" s="44">
        <f t="shared" si="170"/>
        <v>330.69</v>
      </c>
      <c r="I295" s="44">
        <f t="shared" si="170"/>
        <v>330.69</v>
      </c>
      <c r="J295" s="44">
        <f t="shared" si="170"/>
        <v>330.69</v>
      </c>
      <c r="K295" s="44">
        <f t="shared" si="170"/>
        <v>330.69</v>
      </c>
      <c r="L295" s="44">
        <f t="shared" si="170"/>
        <v>330.69</v>
      </c>
      <c r="M295" s="44">
        <f t="shared" si="170"/>
        <v>330.69</v>
      </c>
      <c r="N295" s="44">
        <f t="shared" si="170"/>
        <v>330.69</v>
      </c>
      <c r="O295" s="44">
        <f t="shared" si="170"/>
        <v>330.69</v>
      </c>
      <c r="P295" s="44">
        <f t="shared" si="170"/>
        <v>330.69</v>
      </c>
      <c r="Q295" s="44">
        <f t="shared" si="170"/>
        <v>330.69</v>
      </c>
      <c r="R295" s="44">
        <f t="shared" si="170"/>
        <v>330.69</v>
      </c>
      <c r="S295" s="44">
        <f t="shared" si="170"/>
        <v>330.69</v>
      </c>
      <c r="T295" s="44">
        <f t="shared" si="170"/>
        <v>330.69</v>
      </c>
      <c r="U295" s="44">
        <f t="shared" si="170"/>
        <v>330.69</v>
      </c>
      <c r="V295" s="44">
        <f t="shared" si="170"/>
        <v>330.69</v>
      </c>
      <c r="W295" s="44">
        <f t="shared" si="170"/>
        <v>330.69</v>
      </c>
      <c r="X295" s="44">
        <f t="shared" si="170"/>
        <v>330.69</v>
      </c>
      <c r="Y295" s="44">
        <f t="shared" si="170"/>
        <v>330.69</v>
      </c>
      <c r="Z295" s="44">
        <f t="shared" si="170"/>
        <v>330.69</v>
      </c>
      <c r="AA295" s="44">
        <f t="shared" si="170"/>
        <v>330.69</v>
      </c>
    </row>
    <row r="296" spans="1:27" ht="12.75" customHeight="1" x14ac:dyDescent="0.2">
      <c r="A296" s="98" t="s">
        <v>2699</v>
      </c>
      <c r="B296" s="28" t="str">
        <f>"27"&amp;"."&amp;$B$801&amp;"."&amp;$B$802</f>
        <v>27.12.2023</v>
      </c>
      <c r="C296" s="90" t="s">
        <v>76</v>
      </c>
      <c r="D296" s="91">
        <f>ROUND(((D297+D298+D300+D299)/1000),5)</f>
        <v>1.5662400000000001</v>
      </c>
      <c r="E296" s="91">
        <f>ROUND(((E297+E298+E300+E299)/1000),5)</f>
        <v>1.52359</v>
      </c>
      <c r="F296" s="91">
        <f>ROUND(((F297+F298+F300+F299)/1000),5)</f>
        <v>1.4840500000000001</v>
      </c>
      <c r="G296" s="91">
        <f t="shared" ref="G296:AA296" si="171">ROUND(((G297+G298+G300+G299)/1000),5)</f>
        <v>1.4745999999999999</v>
      </c>
      <c r="H296" s="91">
        <f t="shared" si="171"/>
        <v>1.51014</v>
      </c>
      <c r="I296" s="91">
        <f t="shared" si="171"/>
        <v>1.59541</v>
      </c>
      <c r="J296" s="91">
        <f t="shared" si="171"/>
        <v>1.7513399999999999</v>
      </c>
      <c r="K296" s="91">
        <f t="shared" si="171"/>
        <v>2.0748099999999998</v>
      </c>
      <c r="L296" s="91">
        <f t="shared" si="171"/>
        <v>2.3457699999999999</v>
      </c>
      <c r="M296" s="91">
        <f t="shared" si="171"/>
        <v>2.3807399999999999</v>
      </c>
      <c r="N296" s="91">
        <f t="shared" si="171"/>
        <v>2.4398300000000002</v>
      </c>
      <c r="O296" s="91">
        <f t="shared" si="171"/>
        <v>2.4962399999999998</v>
      </c>
      <c r="P296" s="91">
        <f t="shared" si="171"/>
        <v>2.47587</v>
      </c>
      <c r="Q296" s="91">
        <f t="shared" si="171"/>
        <v>2.4908999999999999</v>
      </c>
      <c r="R296" s="91">
        <f t="shared" si="171"/>
        <v>2.4857499999999999</v>
      </c>
      <c r="S296" s="91">
        <f t="shared" si="171"/>
        <v>2.4149500000000002</v>
      </c>
      <c r="T296" s="91">
        <f t="shared" si="171"/>
        <v>2.4464899999999998</v>
      </c>
      <c r="U296" s="91">
        <f t="shared" si="171"/>
        <v>2.4473600000000002</v>
      </c>
      <c r="V296" s="91">
        <f t="shared" si="171"/>
        <v>2.4266700000000001</v>
      </c>
      <c r="W296" s="91">
        <f t="shared" si="171"/>
        <v>2.4154800000000001</v>
      </c>
      <c r="X296" s="91">
        <f t="shared" si="171"/>
        <v>2.2386900000000001</v>
      </c>
      <c r="Y296" s="91">
        <f t="shared" si="171"/>
        <v>2.0278700000000001</v>
      </c>
      <c r="Z296" s="91">
        <f t="shared" si="171"/>
        <v>1.7406900000000001</v>
      </c>
      <c r="AA296" s="91">
        <f t="shared" si="171"/>
        <v>1.57589</v>
      </c>
    </row>
    <row r="297" spans="1:27" ht="12.75" customHeight="1" outlineLevel="1" x14ac:dyDescent="0.2">
      <c r="A297" s="99" t="s">
        <v>2700</v>
      </c>
      <c r="B297" s="63" t="s">
        <v>238</v>
      </c>
      <c r="C297" s="43" t="s">
        <v>79</v>
      </c>
      <c r="D297" s="44">
        <v>1119.08</v>
      </c>
      <c r="E297" s="44">
        <v>1076.43</v>
      </c>
      <c r="F297" s="44">
        <v>1036.8900000000001</v>
      </c>
      <c r="G297" s="44">
        <v>1027.44</v>
      </c>
      <c r="H297" s="44">
        <v>1062.98</v>
      </c>
      <c r="I297" s="44">
        <v>1148.25</v>
      </c>
      <c r="J297" s="44">
        <v>1304.18</v>
      </c>
      <c r="K297" s="44">
        <v>1627.65</v>
      </c>
      <c r="L297" s="44">
        <v>1898.61</v>
      </c>
      <c r="M297" s="44">
        <v>1933.58</v>
      </c>
      <c r="N297" s="44">
        <v>1992.67</v>
      </c>
      <c r="O297" s="44">
        <v>2049.08</v>
      </c>
      <c r="P297" s="44">
        <v>2028.71</v>
      </c>
      <c r="Q297" s="44">
        <v>2043.74</v>
      </c>
      <c r="R297" s="44">
        <v>2038.59</v>
      </c>
      <c r="S297" s="44">
        <v>1967.79</v>
      </c>
      <c r="T297" s="44">
        <v>1999.33</v>
      </c>
      <c r="U297" s="44">
        <v>2000.2</v>
      </c>
      <c r="V297" s="44">
        <v>1979.51</v>
      </c>
      <c r="W297" s="44">
        <v>1968.32</v>
      </c>
      <c r="X297" s="44">
        <v>1791.53</v>
      </c>
      <c r="Y297" s="44">
        <v>1580.71</v>
      </c>
      <c r="Z297" s="44">
        <v>1293.53</v>
      </c>
      <c r="AA297" s="44">
        <v>1128.73</v>
      </c>
    </row>
    <row r="298" spans="1:27" ht="12.75" customHeight="1" outlineLevel="1" x14ac:dyDescent="0.2">
      <c r="A298" s="99" t="s">
        <v>2701</v>
      </c>
      <c r="B298" s="63" t="s">
        <v>90</v>
      </c>
      <c r="C298" s="43" t="s">
        <v>79</v>
      </c>
      <c r="D298" s="44">
        <f>$D$168</f>
        <v>113.12</v>
      </c>
      <c r="E298" s="44">
        <f>$D$168</f>
        <v>113.12</v>
      </c>
      <c r="F298" s="44">
        <f t="shared" ref="F298:AA298" si="172">$D$168</f>
        <v>113.12</v>
      </c>
      <c r="G298" s="44">
        <f t="shared" si="172"/>
        <v>113.12</v>
      </c>
      <c r="H298" s="44">
        <f t="shared" si="172"/>
        <v>113.12</v>
      </c>
      <c r="I298" s="44">
        <f t="shared" si="172"/>
        <v>113.12</v>
      </c>
      <c r="J298" s="44">
        <f t="shared" si="172"/>
        <v>113.12</v>
      </c>
      <c r="K298" s="44">
        <f t="shared" si="172"/>
        <v>113.12</v>
      </c>
      <c r="L298" s="44">
        <f t="shared" si="172"/>
        <v>113.12</v>
      </c>
      <c r="M298" s="44">
        <f t="shared" si="172"/>
        <v>113.12</v>
      </c>
      <c r="N298" s="44">
        <f t="shared" si="172"/>
        <v>113.12</v>
      </c>
      <c r="O298" s="44">
        <f t="shared" si="172"/>
        <v>113.12</v>
      </c>
      <c r="P298" s="44">
        <f t="shared" si="172"/>
        <v>113.12</v>
      </c>
      <c r="Q298" s="44">
        <f t="shared" si="172"/>
        <v>113.12</v>
      </c>
      <c r="R298" s="44">
        <f t="shared" si="172"/>
        <v>113.12</v>
      </c>
      <c r="S298" s="44">
        <f t="shared" si="172"/>
        <v>113.12</v>
      </c>
      <c r="T298" s="44">
        <f t="shared" si="172"/>
        <v>113.12</v>
      </c>
      <c r="U298" s="44">
        <f t="shared" si="172"/>
        <v>113.12</v>
      </c>
      <c r="V298" s="44">
        <f t="shared" si="172"/>
        <v>113.12</v>
      </c>
      <c r="W298" s="44">
        <f t="shared" si="172"/>
        <v>113.12</v>
      </c>
      <c r="X298" s="44">
        <f t="shared" si="172"/>
        <v>113.12</v>
      </c>
      <c r="Y298" s="44">
        <f t="shared" si="172"/>
        <v>113.12</v>
      </c>
      <c r="Z298" s="44">
        <f t="shared" si="172"/>
        <v>113.12</v>
      </c>
      <c r="AA298" s="44">
        <f t="shared" si="172"/>
        <v>113.12</v>
      </c>
    </row>
    <row r="299" spans="1:27" ht="12.75" customHeight="1" outlineLevel="1" x14ac:dyDescent="0.2">
      <c r="A299" s="99" t="s">
        <v>2702</v>
      </c>
      <c r="B299" s="63" t="s">
        <v>83</v>
      </c>
      <c r="C299" s="43" t="s">
        <v>79</v>
      </c>
      <c r="D299" s="44">
        <v>3.35</v>
      </c>
      <c r="E299" s="44">
        <v>3.35</v>
      </c>
      <c r="F299" s="44">
        <v>3.35</v>
      </c>
      <c r="G299" s="44">
        <v>3.35</v>
      </c>
      <c r="H299" s="44">
        <v>3.35</v>
      </c>
      <c r="I299" s="44">
        <v>3.35</v>
      </c>
      <c r="J299" s="44">
        <v>3.35</v>
      </c>
      <c r="K299" s="44">
        <v>3.35</v>
      </c>
      <c r="L299" s="44">
        <v>3.35</v>
      </c>
      <c r="M299" s="44">
        <v>3.35</v>
      </c>
      <c r="N299" s="44">
        <v>3.35</v>
      </c>
      <c r="O299" s="44">
        <v>3.35</v>
      </c>
      <c r="P299" s="44">
        <v>3.35</v>
      </c>
      <c r="Q299" s="44">
        <v>3.35</v>
      </c>
      <c r="R299" s="44">
        <v>3.35</v>
      </c>
      <c r="S299" s="44">
        <v>3.35</v>
      </c>
      <c r="T299" s="44">
        <v>3.35</v>
      </c>
      <c r="U299" s="44">
        <v>3.35</v>
      </c>
      <c r="V299" s="44">
        <v>3.35</v>
      </c>
      <c r="W299" s="44">
        <v>3.35</v>
      </c>
      <c r="X299" s="44">
        <v>3.35</v>
      </c>
      <c r="Y299" s="44">
        <v>3.35</v>
      </c>
      <c r="Z299" s="44">
        <v>3.35</v>
      </c>
      <c r="AA299" s="44">
        <v>3.35</v>
      </c>
    </row>
    <row r="300" spans="1:27" ht="12.75" customHeight="1" outlineLevel="1" x14ac:dyDescent="0.2">
      <c r="A300" s="99" t="s">
        <v>2703</v>
      </c>
      <c r="B300" s="63" t="s">
        <v>81</v>
      </c>
      <c r="C300" s="43" t="s">
        <v>79</v>
      </c>
      <c r="D300" s="44">
        <f>$D$11</f>
        <v>330.69</v>
      </c>
      <c r="E300" s="44">
        <f t="shared" ref="E300:AA300" si="173">$D$11</f>
        <v>330.69</v>
      </c>
      <c r="F300" s="44">
        <f t="shared" si="173"/>
        <v>330.69</v>
      </c>
      <c r="G300" s="44">
        <f t="shared" si="173"/>
        <v>330.69</v>
      </c>
      <c r="H300" s="44">
        <f t="shared" si="173"/>
        <v>330.69</v>
      </c>
      <c r="I300" s="44">
        <f t="shared" si="173"/>
        <v>330.69</v>
      </c>
      <c r="J300" s="44">
        <f t="shared" si="173"/>
        <v>330.69</v>
      </c>
      <c r="K300" s="44">
        <f t="shared" si="173"/>
        <v>330.69</v>
      </c>
      <c r="L300" s="44">
        <f t="shared" si="173"/>
        <v>330.69</v>
      </c>
      <c r="M300" s="44">
        <f t="shared" si="173"/>
        <v>330.69</v>
      </c>
      <c r="N300" s="44">
        <f t="shared" si="173"/>
        <v>330.69</v>
      </c>
      <c r="O300" s="44">
        <f t="shared" si="173"/>
        <v>330.69</v>
      </c>
      <c r="P300" s="44">
        <f t="shared" si="173"/>
        <v>330.69</v>
      </c>
      <c r="Q300" s="44">
        <f t="shared" si="173"/>
        <v>330.69</v>
      </c>
      <c r="R300" s="44">
        <f t="shared" si="173"/>
        <v>330.69</v>
      </c>
      <c r="S300" s="44">
        <f t="shared" si="173"/>
        <v>330.69</v>
      </c>
      <c r="T300" s="44">
        <f t="shared" si="173"/>
        <v>330.69</v>
      </c>
      <c r="U300" s="44">
        <f t="shared" si="173"/>
        <v>330.69</v>
      </c>
      <c r="V300" s="44">
        <f t="shared" si="173"/>
        <v>330.69</v>
      </c>
      <c r="W300" s="44">
        <f t="shared" si="173"/>
        <v>330.69</v>
      </c>
      <c r="X300" s="44">
        <f t="shared" si="173"/>
        <v>330.69</v>
      </c>
      <c r="Y300" s="44">
        <f t="shared" si="173"/>
        <v>330.69</v>
      </c>
      <c r="Z300" s="44">
        <f t="shared" si="173"/>
        <v>330.69</v>
      </c>
      <c r="AA300" s="44">
        <f t="shared" si="173"/>
        <v>330.69</v>
      </c>
    </row>
    <row r="301" spans="1:27" ht="12.75" customHeight="1" x14ac:dyDescent="0.2">
      <c r="A301" s="98" t="s">
        <v>2704</v>
      </c>
      <c r="B301" s="28" t="str">
        <f>"28"&amp;"."&amp;$B$801&amp;"."&amp;$B$802</f>
        <v>28.12.2023</v>
      </c>
      <c r="C301" s="90" t="s">
        <v>76</v>
      </c>
      <c r="D301" s="91">
        <f>ROUND(((D302+D303+D305+D304)/1000),5)</f>
        <v>1.53146</v>
      </c>
      <c r="E301" s="91">
        <f>ROUND(((E302+E303+E305+E304)/1000),5)</f>
        <v>1.5324800000000001</v>
      </c>
      <c r="F301" s="91">
        <f>ROUND(((F302+F303+F305+F304)/1000),5)</f>
        <v>1.52688</v>
      </c>
      <c r="G301" s="91">
        <f t="shared" ref="G301:AA301" si="174">ROUND(((G302+G303+G305+G304)/1000),5)</f>
        <v>1.4800599999999999</v>
      </c>
      <c r="H301" s="91">
        <f t="shared" si="174"/>
        <v>1.50665</v>
      </c>
      <c r="I301" s="91">
        <f t="shared" si="174"/>
        <v>1.5346200000000001</v>
      </c>
      <c r="J301" s="91">
        <f t="shared" si="174"/>
        <v>1.6891400000000001</v>
      </c>
      <c r="K301" s="91">
        <f t="shared" si="174"/>
        <v>1.94059</v>
      </c>
      <c r="L301" s="91">
        <f t="shared" si="174"/>
        <v>2.3119800000000001</v>
      </c>
      <c r="M301" s="91">
        <f t="shared" si="174"/>
        <v>2.3471299999999999</v>
      </c>
      <c r="N301" s="91">
        <f t="shared" si="174"/>
        <v>2.3633500000000001</v>
      </c>
      <c r="O301" s="91">
        <f t="shared" si="174"/>
        <v>2.38374</v>
      </c>
      <c r="P301" s="91">
        <f t="shared" si="174"/>
        <v>2.3660700000000001</v>
      </c>
      <c r="Q301" s="91">
        <f t="shared" si="174"/>
        <v>2.3710100000000001</v>
      </c>
      <c r="R301" s="91">
        <f t="shared" si="174"/>
        <v>2.3708200000000001</v>
      </c>
      <c r="S301" s="91">
        <f t="shared" si="174"/>
        <v>2.3380100000000001</v>
      </c>
      <c r="T301" s="91">
        <f t="shared" si="174"/>
        <v>2.3716499999999998</v>
      </c>
      <c r="U301" s="91">
        <f t="shared" si="174"/>
        <v>2.37914</v>
      </c>
      <c r="V301" s="91">
        <f t="shared" si="174"/>
        <v>2.3542900000000002</v>
      </c>
      <c r="W301" s="91">
        <f t="shared" si="174"/>
        <v>2.3614600000000001</v>
      </c>
      <c r="X301" s="91">
        <f t="shared" si="174"/>
        <v>2.22132</v>
      </c>
      <c r="Y301" s="91">
        <f t="shared" si="174"/>
        <v>2.0349400000000002</v>
      </c>
      <c r="Z301" s="91">
        <f t="shared" si="174"/>
        <v>1.8325199999999999</v>
      </c>
      <c r="AA301" s="91">
        <f t="shared" si="174"/>
        <v>1.6005100000000001</v>
      </c>
    </row>
    <row r="302" spans="1:27" ht="12.75" customHeight="1" outlineLevel="1" x14ac:dyDescent="0.2">
      <c r="A302" s="99" t="s">
        <v>2705</v>
      </c>
      <c r="B302" s="63" t="s">
        <v>238</v>
      </c>
      <c r="C302" s="43" t="s">
        <v>79</v>
      </c>
      <c r="D302" s="44">
        <v>1084.3</v>
      </c>
      <c r="E302" s="44">
        <v>1085.32</v>
      </c>
      <c r="F302" s="44">
        <v>1079.72</v>
      </c>
      <c r="G302" s="44">
        <v>1032.9000000000001</v>
      </c>
      <c r="H302" s="44">
        <v>1059.49</v>
      </c>
      <c r="I302" s="44">
        <v>1087.46</v>
      </c>
      <c r="J302" s="44">
        <v>1241.98</v>
      </c>
      <c r="K302" s="44">
        <v>1493.43</v>
      </c>
      <c r="L302" s="44">
        <v>1864.82</v>
      </c>
      <c r="M302" s="44">
        <v>1899.97</v>
      </c>
      <c r="N302" s="44">
        <v>1916.19</v>
      </c>
      <c r="O302" s="44">
        <v>1936.58</v>
      </c>
      <c r="P302" s="44">
        <v>1918.91</v>
      </c>
      <c r="Q302" s="44">
        <v>1923.85</v>
      </c>
      <c r="R302" s="44">
        <v>1923.66</v>
      </c>
      <c r="S302" s="44">
        <v>1890.85</v>
      </c>
      <c r="T302" s="44">
        <v>1924.49</v>
      </c>
      <c r="U302" s="44">
        <v>1931.98</v>
      </c>
      <c r="V302" s="44">
        <v>1907.13</v>
      </c>
      <c r="W302" s="44">
        <v>1914.3</v>
      </c>
      <c r="X302" s="44">
        <v>1774.16</v>
      </c>
      <c r="Y302" s="44">
        <v>1587.78</v>
      </c>
      <c r="Z302" s="44">
        <v>1385.36</v>
      </c>
      <c r="AA302" s="44">
        <v>1153.3499999999999</v>
      </c>
    </row>
    <row r="303" spans="1:27" ht="12.75" customHeight="1" outlineLevel="1" x14ac:dyDescent="0.2">
      <c r="A303" s="99" t="s">
        <v>2706</v>
      </c>
      <c r="B303" s="63" t="s">
        <v>90</v>
      </c>
      <c r="C303" s="43" t="s">
        <v>79</v>
      </c>
      <c r="D303" s="44">
        <f>$D$168</f>
        <v>113.12</v>
      </c>
      <c r="E303" s="44">
        <f>$D$168</f>
        <v>113.12</v>
      </c>
      <c r="F303" s="44">
        <f t="shared" ref="F303:AA303" si="175">$D$168</f>
        <v>113.12</v>
      </c>
      <c r="G303" s="44">
        <f t="shared" si="175"/>
        <v>113.12</v>
      </c>
      <c r="H303" s="44">
        <f t="shared" si="175"/>
        <v>113.12</v>
      </c>
      <c r="I303" s="44">
        <f t="shared" si="175"/>
        <v>113.12</v>
      </c>
      <c r="J303" s="44">
        <f t="shared" si="175"/>
        <v>113.12</v>
      </c>
      <c r="K303" s="44">
        <f t="shared" si="175"/>
        <v>113.12</v>
      </c>
      <c r="L303" s="44">
        <f t="shared" si="175"/>
        <v>113.12</v>
      </c>
      <c r="M303" s="44">
        <f t="shared" si="175"/>
        <v>113.12</v>
      </c>
      <c r="N303" s="44">
        <f t="shared" si="175"/>
        <v>113.12</v>
      </c>
      <c r="O303" s="44">
        <f t="shared" si="175"/>
        <v>113.12</v>
      </c>
      <c r="P303" s="44">
        <f t="shared" si="175"/>
        <v>113.12</v>
      </c>
      <c r="Q303" s="44">
        <f t="shared" si="175"/>
        <v>113.12</v>
      </c>
      <c r="R303" s="44">
        <f t="shared" si="175"/>
        <v>113.12</v>
      </c>
      <c r="S303" s="44">
        <f t="shared" si="175"/>
        <v>113.12</v>
      </c>
      <c r="T303" s="44">
        <f t="shared" si="175"/>
        <v>113.12</v>
      </c>
      <c r="U303" s="44">
        <f t="shared" si="175"/>
        <v>113.12</v>
      </c>
      <c r="V303" s="44">
        <f t="shared" si="175"/>
        <v>113.12</v>
      </c>
      <c r="W303" s="44">
        <f t="shared" si="175"/>
        <v>113.12</v>
      </c>
      <c r="X303" s="44">
        <f t="shared" si="175"/>
        <v>113.12</v>
      </c>
      <c r="Y303" s="44">
        <f t="shared" si="175"/>
        <v>113.12</v>
      </c>
      <c r="Z303" s="44">
        <f t="shared" si="175"/>
        <v>113.12</v>
      </c>
      <c r="AA303" s="44">
        <f t="shared" si="175"/>
        <v>113.12</v>
      </c>
    </row>
    <row r="304" spans="1:27" ht="12.75" customHeight="1" outlineLevel="1" x14ac:dyDescent="0.2">
      <c r="A304" s="99" t="s">
        <v>2707</v>
      </c>
      <c r="B304" s="63" t="s">
        <v>83</v>
      </c>
      <c r="C304" s="43" t="s">
        <v>79</v>
      </c>
      <c r="D304" s="44">
        <v>3.35</v>
      </c>
      <c r="E304" s="44">
        <v>3.35</v>
      </c>
      <c r="F304" s="44">
        <v>3.35</v>
      </c>
      <c r="G304" s="44">
        <v>3.35</v>
      </c>
      <c r="H304" s="44">
        <v>3.35</v>
      </c>
      <c r="I304" s="44">
        <v>3.35</v>
      </c>
      <c r="J304" s="44">
        <v>3.35</v>
      </c>
      <c r="K304" s="44">
        <v>3.35</v>
      </c>
      <c r="L304" s="44">
        <v>3.35</v>
      </c>
      <c r="M304" s="44">
        <v>3.35</v>
      </c>
      <c r="N304" s="44">
        <v>3.35</v>
      </c>
      <c r="O304" s="44">
        <v>3.35</v>
      </c>
      <c r="P304" s="44">
        <v>3.35</v>
      </c>
      <c r="Q304" s="44">
        <v>3.35</v>
      </c>
      <c r="R304" s="44">
        <v>3.35</v>
      </c>
      <c r="S304" s="44">
        <v>3.35</v>
      </c>
      <c r="T304" s="44">
        <v>3.35</v>
      </c>
      <c r="U304" s="44">
        <v>3.35</v>
      </c>
      <c r="V304" s="44">
        <v>3.35</v>
      </c>
      <c r="W304" s="44">
        <v>3.35</v>
      </c>
      <c r="X304" s="44">
        <v>3.35</v>
      </c>
      <c r="Y304" s="44">
        <v>3.35</v>
      </c>
      <c r="Z304" s="44">
        <v>3.35</v>
      </c>
      <c r="AA304" s="44">
        <v>3.35</v>
      </c>
    </row>
    <row r="305" spans="1:27" ht="12.75" customHeight="1" outlineLevel="1" x14ac:dyDescent="0.2">
      <c r="A305" s="99" t="s">
        <v>2708</v>
      </c>
      <c r="B305" s="63" t="s">
        <v>81</v>
      </c>
      <c r="C305" s="43" t="s">
        <v>79</v>
      </c>
      <c r="D305" s="44">
        <f>$D$11</f>
        <v>330.69</v>
      </c>
      <c r="E305" s="44">
        <f t="shared" ref="E305:AA305" si="176">$D$11</f>
        <v>330.69</v>
      </c>
      <c r="F305" s="44">
        <f t="shared" si="176"/>
        <v>330.69</v>
      </c>
      <c r="G305" s="44">
        <f t="shared" si="176"/>
        <v>330.69</v>
      </c>
      <c r="H305" s="44">
        <f t="shared" si="176"/>
        <v>330.69</v>
      </c>
      <c r="I305" s="44">
        <f t="shared" si="176"/>
        <v>330.69</v>
      </c>
      <c r="J305" s="44">
        <f t="shared" si="176"/>
        <v>330.69</v>
      </c>
      <c r="K305" s="44">
        <f t="shared" si="176"/>
        <v>330.69</v>
      </c>
      <c r="L305" s="44">
        <f t="shared" si="176"/>
        <v>330.69</v>
      </c>
      <c r="M305" s="44">
        <f t="shared" si="176"/>
        <v>330.69</v>
      </c>
      <c r="N305" s="44">
        <f t="shared" si="176"/>
        <v>330.69</v>
      </c>
      <c r="O305" s="44">
        <f t="shared" si="176"/>
        <v>330.69</v>
      </c>
      <c r="P305" s="44">
        <f t="shared" si="176"/>
        <v>330.69</v>
      </c>
      <c r="Q305" s="44">
        <f t="shared" si="176"/>
        <v>330.69</v>
      </c>
      <c r="R305" s="44">
        <f t="shared" si="176"/>
        <v>330.69</v>
      </c>
      <c r="S305" s="44">
        <f t="shared" si="176"/>
        <v>330.69</v>
      </c>
      <c r="T305" s="44">
        <f t="shared" si="176"/>
        <v>330.69</v>
      </c>
      <c r="U305" s="44">
        <f t="shared" si="176"/>
        <v>330.69</v>
      </c>
      <c r="V305" s="44">
        <f t="shared" si="176"/>
        <v>330.69</v>
      </c>
      <c r="W305" s="44">
        <f t="shared" si="176"/>
        <v>330.69</v>
      </c>
      <c r="X305" s="44">
        <f t="shared" si="176"/>
        <v>330.69</v>
      </c>
      <c r="Y305" s="44">
        <f t="shared" si="176"/>
        <v>330.69</v>
      </c>
      <c r="Z305" s="44">
        <f t="shared" si="176"/>
        <v>330.69</v>
      </c>
      <c r="AA305" s="44">
        <f t="shared" si="176"/>
        <v>330.69</v>
      </c>
    </row>
    <row r="306" spans="1:27" ht="12.75" customHeight="1" x14ac:dyDescent="0.2">
      <c r="A306" s="98" t="s">
        <v>2709</v>
      </c>
      <c r="B306" s="28" t="str">
        <f>"29"&amp;"."&amp;$B$801&amp;"."&amp;$B$802</f>
        <v>29.12.2023</v>
      </c>
      <c r="C306" s="90" t="s">
        <v>76</v>
      </c>
      <c r="D306" s="91">
        <f>ROUND(((D307+D308+D310+D309)/1000),5)</f>
        <v>1.57202</v>
      </c>
      <c r="E306" s="91">
        <f>ROUND(((E307+E308+E310+E309)/1000),5)</f>
        <v>1.5311999999999999</v>
      </c>
      <c r="F306" s="91">
        <f>ROUND(((F307+F308+F310+F309)/1000),5)</f>
        <v>1.50332</v>
      </c>
      <c r="G306" s="91">
        <f t="shared" ref="G306:AA306" si="177">ROUND(((G307+G308+G310+G309)/1000),5)</f>
        <v>1.49152</v>
      </c>
      <c r="H306" s="91">
        <f t="shared" si="177"/>
        <v>1.51867</v>
      </c>
      <c r="I306" s="91">
        <f t="shared" si="177"/>
        <v>1.56915</v>
      </c>
      <c r="J306" s="91">
        <f t="shared" si="177"/>
        <v>1.6882699999999999</v>
      </c>
      <c r="K306" s="91">
        <f t="shared" si="177"/>
        <v>1.9773799999999999</v>
      </c>
      <c r="L306" s="91">
        <f t="shared" si="177"/>
        <v>2.2067199999999998</v>
      </c>
      <c r="M306" s="91">
        <f t="shared" si="177"/>
        <v>2.2190500000000002</v>
      </c>
      <c r="N306" s="91">
        <f t="shared" si="177"/>
        <v>2.2347199999999998</v>
      </c>
      <c r="O306" s="91">
        <f t="shared" si="177"/>
        <v>2.2693400000000001</v>
      </c>
      <c r="P306" s="91">
        <f t="shared" si="177"/>
        <v>2.2555200000000002</v>
      </c>
      <c r="Q306" s="91">
        <f t="shared" si="177"/>
        <v>2.2539600000000002</v>
      </c>
      <c r="R306" s="91">
        <f t="shared" si="177"/>
        <v>2.2434699999999999</v>
      </c>
      <c r="S306" s="91">
        <f t="shared" si="177"/>
        <v>2.2067600000000001</v>
      </c>
      <c r="T306" s="91">
        <f t="shared" si="177"/>
        <v>2.23597</v>
      </c>
      <c r="U306" s="91">
        <f t="shared" si="177"/>
        <v>2.24716</v>
      </c>
      <c r="V306" s="91">
        <f t="shared" si="177"/>
        <v>2.2309700000000001</v>
      </c>
      <c r="W306" s="91">
        <f t="shared" si="177"/>
        <v>2.24268</v>
      </c>
      <c r="X306" s="91">
        <f t="shared" si="177"/>
        <v>2.2029100000000001</v>
      </c>
      <c r="Y306" s="91">
        <f t="shared" si="177"/>
        <v>2.0995499999999998</v>
      </c>
      <c r="Z306" s="91">
        <f t="shared" si="177"/>
        <v>1.81026</v>
      </c>
      <c r="AA306" s="91">
        <f t="shared" si="177"/>
        <v>1.6049899999999999</v>
      </c>
    </row>
    <row r="307" spans="1:27" ht="12.75" customHeight="1" outlineLevel="1" x14ac:dyDescent="0.2">
      <c r="A307" s="99" t="s">
        <v>2710</v>
      </c>
      <c r="B307" s="63" t="s">
        <v>238</v>
      </c>
      <c r="C307" s="43" t="s">
        <v>79</v>
      </c>
      <c r="D307" s="44">
        <v>1124.8599999999999</v>
      </c>
      <c r="E307" s="44">
        <v>1084.04</v>
      </c>
      <c r="F307" s="44">
        <v>1056.1600000000001</v>
      </c>
      <c r="G307" s="44">
        <v>1044.3599999999999</v>
      </c>
      <c r="H307" s="44">
        <v>1071.51</v>
      </c>
      <c r="I307" s="44">
        <v>1121.99</v>
      </c>
      <c r="J307" s="44">
        <v>1241.1099999999999</v>
      </c>
      <c r="K307" s="44">
        <v>1530.22</v>
      </c>
      <c r="L307" s="44">
        <v>1759.56</v>
      </c>
      <c r="M307" s="44">
        <v>1771.89</v>
      </c>
      <c r="N307" s="44">
        <v>1787.56</v>
      </c>
      <c r="O307" s="44">
        <v>1822.18</v>
      </c>
      <c r="P307" s="44">
        <v>1808.36</v>
      </c>
      <c r="Q307" s="44">
        <v>1806.8</v>
      </c>
      <c r="R307" s="44">
        <v>1796.31</v>
      </c>
      <c r="S307" s="44">
        <v>1759.6</v>
      </c>
      <c r="T307" s="44">
        <v>1788.81</v>
      </c>
      <c r="U307" s="44">
        <v>1800</v>
      </c>
      <c r="V307" s="44">
        <v>1783.81</v>
      </c>
      <c r="W307" s="44">
        <v>1795.52</v>
      </c>
      <c r="X307" s="44">
        <v>1755.75</v>
      </c>
      <c r="Y307" s="44">
        <v>1652.39</v>
      </c>
      <c r="Z307" s="44">
        <v>1363.1</v>
      </c>
      <c r="AA307" s="44">
        <v>1157.83</v>
      </c>
    </row>
    <row r="308" spans="1:27" ht="12.75" customHeight="1" outlineLevel="1" x14ac:dyDescent="0.2">
      <c r="A308" s="99" t="s">
        <v>2711</v>
      </c>
      <c r="B308" s="63" t="s">
        <v>90</v>
      </c>
      <c r="C308" s="43" t="s">
        <v>79</v>
      </c>
      <c r="D308" s="44">
        <f>$D$168</f>
        <v>113.12</v>
      </c>
      <c r="E308" s="44">
        <f>$D$168</f>
        <v>113.12</v>
      </c>
      <c r="F308" s="44">
        <f t="shared" ref="F308:AA308" si="178">$D$168</f>
        <v>113.12</v>
      </c>
      <c r="G308" s="44">
        <f t="shared" si="178"/>
        <v>113.12</v>
      </c>
      <c r="H308" s="44">
        <f t="shared" si="178"/>
        <v>113.12</v>
      </c>
      <c r="I308" s="44">
        <f t="shared" si="178"/>
        <v>113.12</v>
      </c>
      <c r="J308" s="44">
        <f t="shared" si="178"/>
        <v>113.12</v>
      </c>
      <c r="K308" s="44">
        <f t="shared" si="178"/>
        <v>113.12</v>
      </c>
      <c r="L308" s="44">
        <f t="shared" si="178"/>
        <v>113.12</v>
      </c>
      <c r="M308" s="44">
        <f t="shared" si="178"/>
        <v>113.12</v>
      </c>
      <c r="N308" s="44">
        <f t="shared" si="178"/>
        <v>113.12</v>
      </c>
      <c r="O308" s="44">
        <f t="shared" si="178"/>
        <v>113.12</v>
      </c>
      <c r="P308" s="44">
        <f t="shared" si="178"/>
        <v>113.12</v>
      </c>
      <c r="Q308" s="44">
        <f t="shared" si="178"/>
        <v>113.12</v>
      </c>
      <c r="R308" s="44">
        <f t="shared" si="178"/>
        <v>113.12</v>
      </c>
      <c r="S308" s="44">
        <f t="shared" si="178"/>
        <v>113.12</v>
      </c>
      <c r="T308" s="44">
        <f t="shared" si="178"/>
        <v>113.12</v>
      </c>
      <c r="U308" s="44">
        <f t="shared" si="178"/>
        <v>113.12</v>
      </c>
      <c r="V308" s="44">
        <f t="shared" si="178"/>
        <v>113.12</v>
      </c>
      <c r="W308" s="44">
        <f t="shared" si="178"/>
        <v>113.12</v>
      </c>
      <c r="X308" s="44">
        <f t="shared" si="178"/>
        <v>113.12</v>
      </c>
      <c r="Y308" s="44">
        <f t="shared" si="178"/>
        <v>113.12</v>
      </c>
      <c r="Z308" s="44">
        <f t="shared" si="178"/>
        <v>113.12</v>
      </c>
      <c r="AA308" s="44">
        <f t="shared" si="178"/>
        <v>113.12</v>
      </c>
    </row>
    <row r="309" spans="1:27" ht="12.75" customHeight="1" outlineLevel="1" x14ac:dyDescent="0.2">
      <c r="A309" s="99" t="s">
        <v>2712</v>
      </c>
      <c r="B309" s="63" t="s">
        <v>83</v>
      </c>
      <c r="C309" s="43" t="s">
        <v>79</v>
      </c>
      <c r="D309" s="44">
        <v>3.35</v>
      </c>
      <c r="E309" s="44">
        <v>3.35</v>
      </c>
      <c r="F309" s="44">
        <v>3.35</v>
      </c>
      <c r="G309" s="44">
        <v>3.35</v>
      </c>
      <c r="H309" s="44">
        <v>3.35</v>
      </c>
      <c r="I309" s="44">
        <v>3.35</v>
      </c>
      <c r="J309" s="44">
        <v>3.35</v>
      </c>
      <c r="K309" s="44">
        <v>3.35</v>
      </c>
      <c r="L309" s="44">
        <v>3.35</v>
      </c>
      <c r="M309" s="44">
        <v>3.35</v>
      </c>
      <c r="N309" s="44">
        <v>3.35</v>
      </c>
      <c r="O309" s="44">
        <v>3.35</v>
      </c>
      <c r="P309" s="44">
        <v>3.35</v>
      </c>
      <c r="Q309" s="44">
        <v>3.35</v>
      </c>
      <c r="R309" s="44">
        <v>3.35</v>
      </c>
      <c r="S309" s="44">
        <v>3.35</v>
      </c>
      <c r="T309" s="44">
        <v>3.35</v>
      </c>
      <c r="U309" s="44">
        <v>3.35</v>
      </c>
      <c r="V309" s="44">
        <v>3.35</v>
      </c>
      <c r="W309" s="44">
        <v>3.35</v>
      </c>
      <c r="X309" s="44">
        <v>3.35</v>
      </c>
      <c r="Y309" s="44">
        <v>3.35</v>
      </c>
      <c r="Z309" s="44">
        <v>3.35</v>
      </c>
      <c r="AA309" s="44">
        <v>3.35</v>
      </c>
    </row>
    <row r="310" spans="1:27" ht="12.75" customHeight="1" outlineLevel="1" x14ac:dyDescent="0.2">
      <c r="A310" s="99" t="s">
        <v>2713</v>
      </c>
      <c r="B310" s="63" t="s">
        <v>81</v>
      </c>
      <c r="C310" s="43" t="s">
        <v>79</v>
      </c>
      <c r="D310" s="44">
        <f>$D$11</f>
        <v>330.69</v>
      </c>
      <c r="E310" s="44">
        <f t="shared" ref="E310:AA310" si="179">$D$11</f>
        <v>330.69</v>
      </c>
      <c r="F310" s="44">
        <f t="shared" si="179"/>
        <v>330.69</v>
      </c>
      <c r="G310" s="44">
        <f t="shared" si="179"/>
        <v>330.69</v>
      </c>
      <c r="H310" s="44">
        <f t="shared" si="179"/>
        <v>330.69</v>
      </c>
      <c r="I310" s="44">
        <f t="shared" si="179"/>
        <v>330.69</v>
      </c>
      <c r="J310" s="44">
        <f t="shared" si="179"/>
        <v>330.69</v>
      </c>
      <c r="K310" s="44">
        <f t="shared" si="179"/>
        <v>330.69</v>
      </c>
      <c r="L310" s="44">
        <f t="shared" si="179"/>
        <v>330.69</v>
      </c>
      <c r="M310" s="44">
        <f t="shared" si="179"/>
        <v>330.69</v>
      </c>
      <c r="N310" s="44">
        <f t="shared" si="179"/>
        <v>330.69</v>
      </c>
      <c r="O310" s="44">
        <f t="shared" si="179"/>
        <v>330.69</v>
      </c>
      <c r="P310" s="44">
        <f t="shared" si="179"/>
        <v>330.69</v>
      </c>
      <c r="Q310" s="44">
        <f t="shared" si="179"/>
        <v>330.69</v>
      </c>
      <c r="R310" s="44">
        <f t="shared" si="179"/>
        <v>330.69</v>
      </c>
      <c r="S310" s="44">
        <f t="shared" si="179"/>
        <v>330.69</v>
      </c>
      <c r="T310" s="44">
        <f t="shared" si="179"/>
        <v>330.69</v>
      </c>
      <c r="U310" s="44">
        <f t="shared" si="179"/>
        <v>330.69</v>
      </c>
      <c r="V310" s="44">
        <f t="shared" si="179"/>
        <v>330.69</v>
      </c>
      <c r="W310" s="44">
        <f t="shared" si="179"/>
        <v>330.69</v>
      </c>
      <c r="X310" s="44">
        <f t="shared" si="179"/>
        <v>330.69</v>
      </c>
      <c r="Y310" s="44">
        <f t="shared" si="179"/>
        <v>330.69</v>
      </c>
      <c r="Z310" s="44">
        <f t="shared" si="179"/>
        <v>330.69</v>
      </c>
      <c r="AA310" s="44">
        <f t="shared" si="179"/>
        <v>330.69</v>
      </c>
    </row>
    <row r="311" spans="1:27" ht="12.75" customHeight="1" x14ac:dyDescent="0.2">
      <c r="A311" s="98" t="s">
        <v>2714</v>
      </c>
      <c r="B311" s="28" t="str">
        <f>"30"&amp;"."&amp;$B$801&amp;"."&amp;$B$802</f>
        <v>30.12.2023</v>
      </c>
      <c r="C311" s="90" t="s">
        <v>76</v>
      </c>
      <c r="D311" s="91">
        <f>ROUND(((D312+D313+D315+D314)/1000),5)</f>
        <v>1.6007100000000001</v>
      </c>
      <c r="E311" s="91">
        <f>ROUND(((E312+E313+E315+E314)/1000),5)</f>
        <v>1.55132</v>
      </c>
      <c r="F311" s="91">
        <f>ROUND(((F312+F313+F315+F314)/1000),5)</f>
        <v>1.5263599999999999</v>
      </c>
      <c r="G311" s="91">
        <f t="shared" ref="G311:AA311" si="180">ROUND(((G312+G313+G315+G314)/1000),5)</f>
        <v>1.5051000000000001</v>
      </c>
      <c r="H311" s="91">
        <f t="shared" si="180"/>
        <v>1.5211300000000001</v>
      </c>
      <c r="I311" s="91">
        <f t="shared" si="180"/>
        <v>1.52885</v>
      </c>
      <c r="J311" s="91">
        <f t="shared" si="180"/>
        <v>1.55237</v>
      </c>
      <c r="K311" s="91">
        <f t="shared" si="180"/>
        <v>1.6584000000000001</v>
      </c>
      <c r="L311" s="91">
        <f t="shared" si="180"/>
        <v>1.8781099999999999</v>
      </c>
      <c r="M311" s="91">
        <f t="shared" si="180"/>
        <v>2.0143499999999999</v>
      </c>
      <c r="N311" s="91">
        <f t="shared" si="180"/>
        <v>2.0744099999999999</v>
      </c>
      <c r="O311" s="91">
        <f t="shared" si="180"/>
        <v>2.0891999999999999</v>
      </c>
      <c r="P311" s="91">
        <f t="shared" si="180"/>
        <v>2.0870099999999998</v>
      </c>
      <c r="Q311" s="91">
        <f t="shared" si="180"/>
        <v>2.0859100000000002</v>
      </c>
      <c r="R311" s="91">
        <f t="shared" si="180"/>
        <v>2.05755</v>
      </c>
      <c r="S311" s="91">
        <f t="shared" si="180"/>
        <v>2.0478700000000001</v>
      </c>
      <c r="T311" s="91">
        <f t="shared" si="180"/>
        <v>2.10344</v>
      </c>
      <c r="U311" s="91">
        <f t="shared" si="180"/>
        <v>2.1576499999999998</v>
      </c>
      <c r="V311" s="91">
        <f t="shared" si="180"/>
        <v>2.1326700000000001</v>
      </c>
      <c r="W311" s="91">
        <f t="shared" si="180"/>
        <v>2.0913400000000002</v>
      </c>
      <c r="X311" s="91">
        <f t="shared" si="180"/>
        <v>2.06833</v>
      </c>
      <c r="Y311" s="91">
        <f t="shared" si="180"/>
        <v>1.96315</v>
      </c>
      <c r="Z311" s="91">
        <f t="shared" si="180"/>
        <v>1.73468</v>
      </c>
      <c r="AA311" s="91">
        <f t="shared" si="180"/>
        <v>1.5977300000000001</v>
      </c>
    </row>
    <row r="312" spans="1:27" ht="12.75" customHeight="1" outlineLevel="1" x14ac:dyDescent="0.2">
      <c r="A312" s="99" t="s">
        <v>2715</v>
      </c>
      <c r="B312" s="63" t="s">
        <v>238</v>
      </c>
      <c r="C312" s="43" t="s">
        <v>79</v>
      </c>
      <c r="D312" s="44">
        <v>1153.55</v>
      </c>
      <c r="E312" s="44">
        <v>1104.1600000000001</v>
      </c>
      <c r="F312" s="44">
        <v>1079.2</v>
      </c>
      <c r="G312" s="44">
        <v>1057.94</v>
      </c>
      <c r="H312" s="44">
        <v>1073.97</v>
      </c>
      <c r="I312" s="44">
        <v>1081.69</v>
      </c>
      <c r="J312" s="44">
        <v>1105.21</v>
      </c>
      <c r="K312" s="44">
        <v>1211.24</v>
      </c>
      <c r="L312" s="44">
        <v>1430.95</v>
      </c>
      <c r="M312" s="44">
        <v>1567.19</v>
      </c>
      <c r="N312" s="44">
        <v>1627.25</v>
      </c>
      <c r="O312" s="44">
        <v>1642.04</v>
      </c>
      <c r="P312" s="44">
        <v>1639.85</v>
      </c>
      <c r="Q312" s="44">
        <v>1638.75</v>
      </c>
      <c r="R312" s="44">
        <v>1610.39</v>
      </c>
      <c r="S312" s="44">
        <v>1600.71</v>
      </c>
      <c r="T312" s="44">
        <v>1656.28</v>
      </c>
      <c r="U312" s="44">
        <v>1710.49</v>
      </c>
      <c r="V312" s="44">
        <v>1685.51</v>
      </c>
      <c r="W312" s="44">
        <v>1644.18</v>
      </c>
      <c r="X312" s="44">
        <v>1621.17</v>
      </c>
      <c r="Y312" s="44">
        <v>1515.99</v>
      </c>
      <c r="Z312" s="44">
        <v>1287.52</v>
      </c>
      <c r="AA312" s="44">
        <v>1150.57</v>
      </c>
    </row>
    <row r="313" spans="1:27" ht="12.75" customHeight="1" outlineLevel="1" x14ac:dyDescent="0.2">
      <c r="A313" s="99" t="s">
        <v>2716</v>
      </c>
      <c r="B313" s="63" t="s">
        <v>90</v>
      </c>
      <c r="C313" s="43" t="s">
        <v>79</v>
      </c>
      <c r="D313" s="44">
        <f>$D$168</f>
        <v>113.12</v>
      </c>
      <c r="E313" s="44">
        <f>$D$168</f>
        <v>113.12</v>
      </c>
      <c r="F313" s="44">
        <f t="shared" ref="F313:AA313" si="181">$D$168</f>
        <v>113.12</v>
      </c>
      <c r="G313" s="44">
        <f t="shared" si="181"/>
        <v>113.12</v>
      </c>
      <c r="H313" s="44">
        <f t="shared" si="181"/>
        <v>113.12</v>
      </c>
      <c r="I313" s="44">
        <f t="shared" si="181"/>
        <v>113.12</v>
      </c>
      <c r="J313" s="44">
        <f t="shared" si="181"/>
        <v>113.12</v>
      </c>
      <c r="K313" s="44">
        <f t="shared" si="181"/>
        <v>113.12</v>
      </c>
      <c r="L313" s="44">
        <f t="shared" si="181"/>
        <v>113.12</v>
      </c>
      <c r="M313" s="44">
        <f t="shared" si="181"/>
        <v>113.12</v>
      </c>
      <c r="N313" s="44">
        <f t="shared" si="181"/>
        <v>113.12</v>
      </c>
      <c r="O313" s="44">
        <f t="shared" si="181"/>
        <v>113.12</v>
      </c>
      <c r="P313" s="44">
        <f t="shared" si="181"/>
        <v>113.12</v>
      </c>
      <c r="Q313" s="44">
        <f t="shared" si="181"/>
        <v>113.12</v>
      </c>
      <c r="R313" s="44">
        <f t="shared" si="181"/>
        <v>113.12</v>
      </c>
      <c r="S313" s="44">
        <f t="shared" si="181"/>
        <v>113.12</v>
      </c>
      <c r="T313" s="44">
        <f t="shared" si="181"/>
        <v>113.12</v>
      </c>
      <c r="U313" s="44">
        <f t="shared" si="181"/>
        <v>113.12</v>
      </c>
      <c r="V313" s="44">
        <f t="shared" si="181"/>
        <v>113.12</v>
      </c>
      <c r="W313" s="44">
        <f t="shared" si="181"/>
        <v>113.12</v>
      </c>
      <c r="X313" s="44">
        <f t="shared" si="181"/>
        <v>113.12</v>
      </c>
      <c r="Y313" s="44">
        <f t="shared" si="181"/>
        <v>113.12</v>
      </c>
      <c r="Z313" s="44">
        <f t="shared" si="181"/>
        <v>113.12</v>
      </c>
      <c r="AA313" s="44">
        <f t="shared" si="181"/>
        <v>113.12</v>
      </c>
    </row>
    <row r="314" spans="1:27" ht="12.75" customHeight="1" outlineLevel="1" x14ac:dyDescent="0.2">
      <c r="A314" s="99" t="s">
        <v>2717</v>
      </c>
      <c r="B314" s="63" t="s">
        <v>83</v>
      </c>
      <c r="C314" s="43" t="s">
        <v>79</v>
      </c>
      <c r="D314" s="44">
        <v>3.35</v>
      </c>
      <c r="E314" s="44">
        <v>3.35</v>
      </c>
      <c r="F314" s="44">
        <v>3.35</v>
      </c>
      <c r="G314" s="44">
        <v>3.35</v>
      </c>
      <c r="H314" s="44">
        <v>3.35</v>
      </c>
      <c r="I314" s="44">
        <v>3.35</v>
      </c>
      <c r="J314" s="44">
        <v>3.35</v>
      </c>
      <c r="K314" s="44">
        <v>3.35</v>
      </c>
      <c r="L314" s="44">
        <v>3.35</v>
      </c>
      <c r="M314" s="44">
        <v>3.35</v>
      </c>
      <c r="N314" s="44">
        <v>3.35</v>
      </c>
      <c r="O314" s="44">
        <v>3.35</v>
      </c>
      <c r="P314" s="44">
        <v>3.35</v>
      </c>
      <c r="Q314" s="44">
        <v>3.35</v>
      </c>
      <c r="R314" s="44">
        <v>3.35</v>
      </c>
      <c r="S314" s="44">
        <v>3.35</v>
      </c>
      <c r="T314" s="44">
        <v>3.35</v>
      </c>
      <c r="U314" s="44">
        <v>3.35</v>
      </c>
      <c r="V314" s="44">
        <v>3.35</v>
      </c>
      <c r="W314" s="44">
        <v>3.35</v>
      </c>
      <c r="X314" s="44">
        <v>3.35</v>
      </c>
      <c r="Y314" s="44">
        <v>3.35</v>
      </c>
      <c r="Z314" s="44">
        <v>3.35</v>
      </c>
      <c r="AA314" s="44">
        <v>3.35</v>
      </c>
    </row>
    <row r="315" spans="1:27" ht="12.75" customHeight="1" outlineLevel="1" x14ac:dyDescent="0.2">
      <c r="A315" s="99" t="s">
        <v>2718</v>
      </c>
      <c r="B315" s="63" t="s">
        <v>81</v>
      </c>
      <c r="C315" s="43" t="s">
        <v>79</v>
      </c>
      <c r="D315" s="44">
        <f>$D$11</f>
        <v>330.69</v>
      </c>
      <c r="E315" s="44">
        <f t="shared" ref="E315:AA315" si="182">$D$11</f>
        <v>330.69</v>
      </c>
      <c r="F315" s="44">
        <f t="shared" si="182"/>
        <v>330.69</v>
      </c>
      <c r="G315" s="44">
        <f t="shared" si="182"/>
        <v>330.69</v>
      </c>
      <c r="H315" s="44">
        <f t="shared" si="182"/>
        <v>330.69</v>
      </c>
      <c r="I315" s="44">
        <f t="shared" si="182"/>
        <v>330.69</v>
      </c>
      <c r="J315" s="44">
        <f t="shared" si="182"/>
        <v>330.69</v>
      </c>
      <c r="K315" s="44">
        <f t="shared" si="182"/>
        <v>330.69</v>
      </c>
      <c r="L315" s="44">
        <f t="shared" si="182"/>
        <v>330.69</v>
      </c>
      <c r="M315" s="44">
        <f t="shared" si="182"/>
        <v>330.69</v>
      </c>
      <c r="N315" s="44">
        <f t="shared" si="182"/>
        <v>330.69</v>
      </c>
      <c r="O315" s="44">
        <f t="shared" si="182"/>
        <v>330.69</v>
      </c>
      <c r="P315" s="44">
        <f t="shared" si="182"/>
        <v>330.69</v>
      </c>
      <c r="Q315" s="44">
        <f t="shared" si="182"/>
        <v>330.69</v>
      </c>
      <c r="R315" s="44">
        <f t="shared" si="182"/>
        <v>330.69</v>
      </c>
      <c r="S315" s="44">
        <f t="shared" si="182"/>
        <v>330.69</v>
      </c>
      <c r="T315" s="44">
        <f t="shared" si="182"/>
        <v>330.69</v>
      </c>
      <c r="U315" s="44">
        <f t="shared" si="182"/>
        <v>330.69</v>
      </c>
      <c r="V315" s="44">
        <f t="shared" si="182"/>
        <v>330.69</v>
      </c>
      <c r="W315" s="44">
        <f t="shared" si="182"/>
        <v>330.69</v>
      </c>
      <c r="X315" s="44">
        <f t="shared" si="182"/>
        <v>330.69</v>
      </c>
      <c r="Y315" s="44">
        <f t="shared" si="182"/>
        <v>330.69</v>
      </c>
      <c r="Z315" s="44">
        <f t="shared" si="182"/>
        <v>330.69</v>
      </c>
      <c r="AA315" s="44">
        <f t="shared" si="182"/>
        <v>330.69</v>
      </c>
    </row>
    <row r="316" spans="1:27" ht="12.75" customHeight="1" x14ac:dyDescent="0.2">
      <c r="A316" s="98" t="s">
        <v>2719</v>
      </c>
      <c r="B316" s="28" t="str">
        <f>"31"&amp;"."&amp;$B$801&amp;"."&amp;$B$802</f>
        <v>31.12.2023</v>
      </c>
      <c r="C316" s="90" t="s">
        <v>76</v>
      </c>
      <c r="D316" s="91">
        <f>ROUND(((D317+D318+D320+D319)/1000),5)</f>
        <v>1.5891200000000001</v>
      </c>
      <c r="E316" s="91">
        <f>ROUND(((E317+E318+E320+E319)/1000),5)</f>
        <v>1.53752</v>
      </c>
      <c r="F316" s="91">
        <f>ROUND(((F317+F318+F320+F319)/1000),5)</f>
        <v>1.47309</v>
      </c>
      <c r="G316" s="91">
        <f t="shared" ref="G316:AA316" si="183">ROUND(((G317+G318+G320+G319)/1000),5)</f>
        <v>1.38948</v>
      </c>
      <c r="H316" s="91">
        <f t="shared" si="183"/>
        <v>1.4299299999999999</v>
      </c>
      <c r="I316" s="91">
        <f t="shared" si="183"/>
        <v>1.4590000000000001</v>
      </c>
      <c r="J316" s="91">
        <f t="shared" si="183"/>
        <v>1.4574400000000001</v>
      </c>
      <c r="K316" s="91">
        <f t="shared" si="183"/>
        <v>1.54491</v>
      </c>
      <c r="L316" s="91">
        <f t="shared" si="183"/>
        <v>1.67808</v>
      </c>
      <c r="M316" s="91">
        <f t="shared" si="183"/>
        <v>1.8585799999999999</v>
      </c>
      <c r="N316" s="91">
        <f t="shared" si="183"/>
        <v>1.92686</v>
      </c>
      <c r="O316" s="91">
        <f t="shared" si="183"/>
        <v>1.9517100000000001</v>
      </c>
      <c r="P316" s="91">
        <f t="shared" si="183"/>
        <v>1.9513400000000001</v>
      </c>
      <c r="Q316" s="91">
        <f t="shared" si="183"/>
        <v>1.9524600000000001</v>
      </c>
      <c r="R316" s="91">
        <f t="shared" si="183"/>
        <v>1.9334499999999999</v>
      </c>
      <c r="S316" s="91">
        <f t="shared" si="183"/>
        <v>1.92764</v>
      </c>
      <c r="T316" s="91">
        <f t="shared" si="183"/>
        <v>1.9750700000000001</v>
      </c>
      <c r="U316" s="91">
        <f t="shared" si="183"/>
        <v>2.0466500000000001</v>
      </c>
      <c r="V316" s="91">
        <f t="shared" si="183"/>
        <v>2.00745</v>
      </c>
      <c r="W316" s="91">
        <f t="shared" si="183"/>
        <v>1.98458</v>
      </c>
      <c r="X316" s="91">
        <f t="shared" si="183"/>
        <v>1.97949</v>
      </c>
      <c r="Y316" s="91">
        <f t="shared" si="183"/>
        <v>1.9170100000000001</v>
      </c>
      <c r="Z316" s="91">
        <f t="shared" si="183"/>
        <v>1.7007399999999999</v>
      </c>
      <c r="AA316" s="91">
        <f t="shared" si="183"/>
        <v>1.6079300000000001</v>
      </c>
    </row>
    <row r="317" spans="1:27" ht="12.75" customHeight="1" outlineLevel="1" x14ac:dyDescent="0.2">
      <c r="A317" s="99" t="s">
        <v>2720</v>
      </c>
      <c r="B317" s="63" t="s">
        <v>238</v>
      </c>
      <c r="C317" s="43" t="s">
        <v>79</v>
      </c>
      <c r="D317" s="44">
        <v>1141.96</v>
      </c>
      <c r="E317" s="44">
        <v>1090.3599999999999</v>
      </c>
      <c r="F317" s="44">
        <v>1025.93</v>
      </c>
      <c r="G317" s="44">
        <v>942.32</v>
      </c>
      <c r="H317" s="44">
        <v>982.77</v>
      </c>
      <c r="I317" s="44">
        <v>1011.84</v>
      </c>
      <c r="J317" s="44">
        <v>1010.28</v>
      </c>
      <c r="K317" s="44">
        <v>1097.75</v>
      </c>
      <c r="L317" s="44">
        <v>1230.92</v>
      </c>
      <c r="M317" s="44">
        <v>1411.42</v>
      </c>
      <c r="N317" s="44">
        <v>1479.7</v>
      </c>
      <c r="O317" s="44">
        <v>1504.55</v>
      </c>
      <c r="P317" s="44">
        <v>1504.18</v>
      </c>
      <c r="Q317" s="44">
        <v>1505.3</v>
      </c>
      <c r="R317" s="44">
        <v>1486.29</v>
      </c>
      <c r="S317" s="44">
        <v>1480.48</v>
      </c>
      <c r="T317" s="44">
        <v>1527.91</v>
      </c>
      <c r="U317" s="44">
        <v>1599.49</v>
      </c>
      <c r="V317" s="44">
        <v>1560.29</v>
      </c>
      <c r="W317" s="44">
        <v>1537.42</v>
      </c>
      <c r="X317" s="44">
        <v>1532.33</v>
      </c>
      <c r="Y317" s="44">
        <v>1469.85</v>
      </c>
      <c r="Z317" s="44">
        <v>1253.58</v>
      </c>
      <c r="AA317" s="44">
        <v>1160.77</v>
      </c>
    </row>
    <row r="318" spans="1:27" ht="12.75" customHeight="1" outlineLevel="1" x14ac:dyDescent="0.2">
      <c r="A318" s="99" t="s">
        <v>2721</v>
      </c>
      <c r="B318" s="63" t="s">
        <v>90</v>
      </c>
      <c r="C318" s="43" t="s">
        <v>79</v>
      </c>
      <c r="D318" s="44">
        <f>$D$168</f>
        <v>113.12</v>
      </c>
      <c r="E318" s="44">
        <f>$D$168</f>
        <v>113.12</v>
      </c>
      <c r="F318" s="44">
        <f t="shared" ref="F318:AA318" si="184">$D$168</f>
        <v>113.12</v>
      </c>
      <c r="G318" s="44">
        <f t="shared" si="184"/>
        <v>113.12</v>
      </c>
      <c r="H318" s="44">
        <f t="shared" si="184"/>
        <v>113.12</v>
      </c>
      <c r="I318" s="44">
        <f t="shared" si="184"/>
        <v>113.12</v>
      </c>
      <c r="J318" s="44">
        <f t="shared" si="184"/>
        <v>113.12</v>
      </c>
      <c r="K318" s="44">
        <f t="shared" si="184"/>
        <v>113.12</v>
      </c>
      <c r="L318" s="44">
        <f t="shared" si="184"/>
        <v>113.12</v>
      </c>
      <c r="M318" s="44">
        <f t="shared" si="184"/>
        <v>113.12</v>
      </c>
      <c r="N318" s="44">
        <f t="shared" si="184"/>
        <v>113.12</v>
      </c>
      <c r="O318" s="44">
        <f t="shared" si="184"/>
        <v>113.12</v>
      </c>
      <c r="P318" s="44">
        <f t="shared" si="184"/>
        <v>113.12</v>
      </c>
      <c r="Q318" s="44">
        <f t="shared" si="184"/>
        <v>113.12</v>
      </c>
      <c r="R318" s="44">
        <f t="shared" si="184"/>
        <v>113.12</v>
      </c>
      <c r="S318" s="44">
        <f t="shared" si="184"/>
        <v>113.12</v>
      </c>
      <c r="T318" s="44">
        <f t="shared" si="184"/>
        <v>113.12</v>
      </c>
      <c r="U318" s="44">
        <f t="shared" si="184"/>
        <v>113.12</v>
      </c>
      <c r="V318" s="44">
        <f t="shared" si="184"/>
        <v>113.12</v>
      </c>
      <c r="W318" s="44">
        <f t="shared" si="184"/>
        <v>113.12</v>
      </c>
      <c r="X318" s="44">
        <f t="shared" si="184"/>
        <v>113.12</v>
      </c>
      <c r="Y318" s="44">
        <f t="shared" si="184"/>
        <v>113.12</v>
      </c>
      <c r="Z318" s="44">
        <f t="shared" si="184"/>
        <v>113.12</v>
      </c>
      <c r="AA318" s="44">
        <f t="shared" si="184"/>
        <v>113.12</v>
      </c>
    </row>
    <row r="319" spans="1:27" ht="12.75" customHeight="1" outlineLevel="1" x14ac:dyDescent="0.2">
      <c r="A319" s="99" t="s">
        <v>2722</v>
      </c>
      <c r="B319" s="63" t="s">
        <v>83</v>
      </c>
      <c r="C319" s="43" t="s">
        <v>79</v>
      </c>
      <c r="D319" s="44">
        <v>3.35</v>
      </c>
      <c r="E319" s="44">
        <v>3.35</v>
      </c>
      <c r="F319" s="44">
        <v>3.35</v>
      </c>
      <c r="G319" s="44">
        <v>3.35</v>
      </c>
      <c r="H319" s="44">
        <v>3.35</v>
      </c>
      <c r="I319" s="44">
        <v>3.35</v>
      </c>
      <c r="J319" s="44">
        <v>3.35</v>
      </c>
      <c r="K319" s="44">
        <v>3.35</v>
      </c>
      <c r="L319" s="44">
        <v>3.35</v>
      </c>
      <c r="M319" s="44">
        <v>3.35</v>
      </c>
      <c r="N319" s="44">
        <v>3.35</v>
      </c>
      <c r="O319" s="44">
        <v>3.35</v>
      </c>
      <c r="P319" s="44">
        <v>3.35</v>
      </c>
      <c r="Q319" s="44">
        <v>3.35</v>
      </c>
      <c r="R319" s="44">
        <v>3.35</v>
      </c>
      <c r="S319" s="44">
        <v>3.35</v>
      </c>
      <c r="T319" s="44">
        <v>3.35</v>
      </c>
      <c r="U319" s="44">
        <v>3.35</v>
      </c>
      <c r="V319" s="44">
        <v>3.35</v>
      </c>
      <c r="W319" s="44">
        <v>3.35</v>
      </c>
      <c r="X319" s="44">
        <v>3.35</v>
      </c>
      <c r="Y319" s="44">
        <v>3.35</v>
      </c>
      <c r="Z319" s="44">
        <v>3.35</v>
      </c>
      <c r="AA319" s="44">
        <v>3.35</v>
      </c>
    </row>
    <row r="320" spans="1:27" ht="12.75" customHeight="1" outlineLevel="1" x14ac:dyDescent="0.2">
      <c r="A320" s="99" t="s">
        <v>2723</v>
      </c>
      <c r="B320" s="63" t="s">
        <v>81</v>
      </c>
      <c r="C320" s="43" t="s">
        <v>79</v>
      </c>
      <c r="D320" s="44">
        <f>$D$11</f>
        <v>330.69</v>
      </c>
      <c r="E320" s="44">
        <f t="shared" ref="E320:AA320" si="185">$D$11</f>
        <v>330.69</v>
      </c>
      <c r="F320" s="44">
        <f t="shared" si="185"/>
        <v>330.69</v>
      </c>
      <c r="G320" s="44">
        <f t="shared" si="185"/>
        <v>330.69</v>
      </c>
      <c r="H320" s="44">
        <f t="shared" si="185"/>
        <v>330.69</v>
      </c>
      <c r="I320" s="44">
        <f t="shared" si="185"/>
        <v>330.69</v>
      </c>
      <c r="J320" s="44">
        <f t="shared" si="185"/>
        <v>330.69</v>
      </c>
      <c r="K320" s="44">
        <f t="shared" si="185"/>
        <v>330.69</v>
      </c>
      <c r="L320" s="44">
        <f t="shared" si="185"/>
        <v>330.69</v>
      </c>
      <c r="M320" s="44">
        <f t="shared" si="185"/>
        <v>330.69</v>
      </c>
      <c r="N320" s="44">
        <f t="shared" si="185"/>
        <v>330.69</v>
      </c>
      <c r="O320" s="44">
        <f t="shared" si="185"/>
        <v>330.69</v>
      </c>
      <c r="P320" s="44">
        <f t="shared" si="185"/>
        <v>330.69</v>
      </c>
      <c r="Q320" s="44">
        <f t="shared" si="185"/>
        <v>330.69</v>
      </c>
      <c r="R320" s="44">
        <f t="shared" si="185"/>
        <v>330.69</v>
      </c>
      <c r="S320" s="44">
        <f t="shared" si="185"/>
        <v>330.69</v>
      </c>
      <c r="T320" s="44">
        <f t="shared" si="185"/>
        <v>330.69</v>
      </c>
      <c r="U320" s="44">
        <f t="shared" si="185"/>
        <v>330.69</v>
      </c>
      <c r="V320" s="44">
        <f t="shared" si="185"/>
        <v>330.69</v>
      </c>
      <c r="W320" s="44">
        <f t="shared" si="185"/>
        <v>330.69</v>
      </c>
      <c r="X320" s="44">
        <f t="shared" si="185"/>
        <v>330.69</v>
      </c>
      <c r="Y320" s="44">
        <f t="shared" si="185"/>
        <v>330.69</v>
      </c>
      <c r="Z320" s="44">
        <f t="shared" si="185"/>
        <v>330.69</v>
      </c>
      <c r="AA320" s="44">
        <f t="shared" si="185"/>
        <v>330.69</v>
      </c>
    </row>
    <row r="321" spans="1:27" ht="12.75" customHeight="1" x14ac:dyDescent="0.2">
      <c r="A321" s="100"/>
      <c r="B321" s="101" t="s">
        <v>392</v>
      </c>
      <c r="C321" s="102"/>
      <c r="D321" s="103"/>
      <c r="E321" s="103"/>
      <c r="F321" s="103"/>
      <c r="G321" s="103"/>
      <c r="I321" s="39"/>
    </row>
    <row r="322" spans="1:27" ht="12.75" customHeight="1" x14ac:dyDescent="0.2">
      <c r="A322" s="100"/>
      <c r="B322" s="101" t="s">
        <v>392</v>
      </c>
      <c r="C322" s="102"/>
      <c r="D322" s="103"/>
      <c r="E322" s="103"/>
      <c r="F322" s="103"/>
      <c r="G322" s="103"/>
      <c r="I322" s="39"/>
    </row>
    <row r="323" spans="1:27" ht="12.75" customHeight="1" x14ac:dyDescent="0.2">
      <c r="A323" s="175" t="s">
        <v>549</v>
      </c>
      <c r="B323" s="176"/>
      <c r="C323" s="176"/>
      <c r="D323" s="176"/>
      <c r="E323" s="176"/>
      <c r="F323" s="176"/>
      <c r="G323" s="176"/>
      <c r="H323" s="176"/>
      <c r="I323" s="176"/>
      <c r="J323" s="176"/>
      <c r="K323" s="176"/>
      <c r="L323" s="176"/>
      <c r="M323" s="176"/>
      <c r="N323" s="176"/>
      <c r="O323" s="176"/>
      <c r="P323" s="176"/>
      <c r="Q323" s="176"/>
      <c r="R323" s="176"/>
      <c r="S323" s="176"/>
      <c r="T323" s="176"/>
      <c r="U323" s="176"/>
      <c r="V323" s="176"/>
      <c r="W323" s="176"/>
      <c r="X323" s="176"/>
      <c r="Y323" s="176"/>
      <c r="Z323" s="176"/>
      <c r="AA323" s="177"/>
    </row>
    <row r="324" spans="1:27" ht="25.5" x14ac:dyDescent="0.2">
      <c r="A324" s="26" t="s">
        <v>64</v>
      </c>
      <c r="B324" s="27" t="s">
        <v>210</v>
      </c>
      <c r="C324" s="26" t="s">
        <v>211</v>
      </c>
      <c r="D324" s="27" t="s">
        <v>212</v>
      </c>
      <c r="E324" s="27" t="s">
        <v>213</v>
      </c>
      <c r="F324" s="27" t="s">
        <v>214</v>
      </c>
      <c r="G324" s="27" t="s">
        <v>215</v>
      </c>
      <c r="H324" s="27" t="s">
        <v>216</v>
      </c>
      <c r="I324" s="27" t="s">
        <v>217</v>
      </c>
      <c r="J324" s="27" t="s">
        <v>218</v>
      </c>
      <c r="K324" s="27" t="s">
        <v>219</v>
      </c>
      <c r="L324" s="27" t="s">
        <v>220</v>
      </c>
      <c r="M324" s="27" t="s">
        <v>221</v>
      </c>
      <c r="N324" s="27" t="s">
        <v>222</v>
      </c>
      <c r="O324" s="27" t="s">
        <v>223</v>
      </c>
      <c r="P324" s="27" t="s">
        <v>224</v>
      </c>
      <c r="Q324" s="27" t="s">
        <v>225</v>
      </c>
      <c r="R324" s="27" t="s">
        <v>226</v>
      </c>
      <c r="S324" s="27" t="s">
        <v>227</v>
      </c>
      <c r="T324" s="27" t="s">
        <v>228</v>
      </c>
      <c r="U324" s="27" t="s">
        <v>229</v>
      </c>
      <c r="V324" s="27" t="s">
        <v>230</v>
      </c>
      <c r="W324" s="27" t="s">
        <v>231</v>
      </c>
      <c r="X324" s="27" t="s">
        <v>232</v>
      </c>
      <c r="Y324" s="27" t="s">
        <v>233</v>
      </c>
      <c r="Z324" s="27" t="s">
        <v>234</v>
      </c>
      <c r="AA324" s="27" t="s">
        <v>235</v>
      </c>
    </row>
    <row r="325" spans="1:27" ht="12.75" customHeight="1" x14ac:dyDescent="0.2">
      <c r="A325" s="98" t="s">
        <v>2724</v>
      </c>
      <c r="B325" s="28" t="str">
        <f>"01"&amp;"."&amp;$B$801&amp;"."&amp;$B$802</f>
        <v>01.12.2023</v>
      </c>
      <c r="C325" s="90" t="s">
        <v>76</v>
      </c>
      <c r="D325" s="91">
        <f>ROUND(((D326+D327+D329+D328)/1000),5)</f>
        <v>1.78189</v>
      </c>
      <c r="E325" s="91">
        <f>ROUND(((E326+E327+E329+E328)/1000),5)</f>
        <v>1.6942900000000001</v>
      </c>
      <c r="F325" s="91">
        <f>ROUND(((F326+F327+F329+F328)/1000),5)</f>
        <v>1.6517500000000001</v>
      </c>
      <c r="G325" s="91">
        <f t="shared" ref="G325:AA325" si="186">ROUND(((G326+G327+G329+G328)/1000),5)</f>
        <v>1.6330499999999999</v>
      </c>
      <c r="H325" s="91">
        <f t="shared" si="186"/>
        <v>1.6892499999999999</v>
      </c>
      <c r="I325" s="91">
        <f t="shared" si="186"/>
        <v>1.8202799999999999</v>
      </c>
      <c r="J325" s="91">
        <f t="shared" si="186"/>
        <v>1.9966999999999999</v>
      </c>
      <c r="K325" s="91">
        <f t="shared" si="186"/>
        <v>2.24797</v>
      </c>
      <c r="L325" s="91">
        <f t="shared" si="186"/>
        <v>2.4081600000000001</v>
      </c>
      <c r="M325" s="91">
        <f t="shared" si="186"/>
        <v>2.5157099999999999</v>
      </c>
      <c r="N325" s="91">
        <f t="shared" si="186"/>
        <v>2.55444</v>
      </c>
      <c r="O325" s="91">
        <f t="shared" si="186"/>
        <v>2.6290800000000001</v>
      </c>
      <c r="P325" s="91">
        <f t="shared" si="186"/>
        <v>2.59626</v>
      </c>
      <c r="Q325" s="91">
        <f t="shared" si="186"/>
        <v>2.6268099999999999</v>
      </c>
      <c r="R325" s="91">
        <f t="shared" si="186"/>
        <v>2.6078700000000001</v>
      </c>
      <c r="S325" s="91">
        <f t="shared" si="186"/>
        <v>2.6409799999999999</v>
      </c>
      <c r="T325" s="91">
        <f t="shared" si="186"/>
        <v>2.5541100000000001</v>
      </c>
      <c r="U325" s="91">
        <f t="shared" si="186"/>
        <v>2.5565000000000002</v>
      </c>
      <c r="V325" s="91">
        <f t="shared" si="186"/>
        <v>2.5522100000000001</v>
      </c>
      <c r="W325" s="91">
        <f t="shared" si="186"/>
        <v>2.4732799999999999</v>
      </c>
      <c r="X325" s="91">
        <f t="shared" si="186"/>
        <v>2.4059900000000001</v>
      </c>
      <c r="Y325" s="91">
        <f t="shared" si="186"/>
        <v>2.28193</v>
      </c>
      <c r="Z325" s="91">
        <f t="shared" si="186"/>
        <v>2.07829</v>
      </c>
      <c r="AA325" s="91">
        <f t="shared" si="186"/>
        <v>1.94113</v>
      </c>
    </row>
    <row r="326" spans="1:27" ht="12.75" customHeight="1" outlineLevel="1" x14ac:dyDescent="0.2">
      <c r="A326" s="99" t="s">
        <v>2725</v>
      </c>
      <c r="B326" s="63" t="s">
        <v>238</v>
      </c>
      <c r="C326" s="43" t="s">
        <v>79</v>
      </c>
      <c r="D326" s="44">
        <v>1230.82</v>
      </c>
      <c r="E326" s="44">
        <v>1143.22</v>
      </c>
      <c r="F326" s="44">
        <v>1100.68</v>
      </c>
      <c r="G326" s="44">
        <v>1081.98</v>
      </c>
      <c r="H326" s="44">
        <v>1138.18</v>
      </c>
      <c r="I326" s="44">
        <v>1269.21</v>
      </c>
      <c r="J326" s="44">
        <v>1445.63</v>
      </c>
      <c r="K326" s="44">
        <v>1696.9</v>
      </c>
      <c r="L326" s="44">
        <v>1857.09</v>
      </c>
      <c r="M326" s="44">
        <v>1964.64</v>
      </c>
      <c r="N326" s="44">
        <v>2003.37</v>
      </c>
      <c r="O326" s="44">
        <v>2078.0100000000002</v>
      </c>
      <c r="P326" s="44">
        <v>2045.19</v>
      </c>
      <c r="Q326" s="44">
        <v>2075.7399999999998</v>
      </c>
      <c r="R326" s="44">
        <v>2056.8000000000002</v>
      </c>
      <c r="S326" s="44">
        <v>2089.91</v>
      </c>
      <c r="T326" s="44">
        <v>2003.04</v>
      </c>
      <c r="U326" s="44">
        <v>2005.43</v>
      </c>
      <c r="V326" s="44">
        <v>2001.14</v>
      </c>
      <c r="W326" s="44">
        <v>1922.21</v>
      </c>
      <c r="X326" s="44">
        <v>1854.92</v>
      </c>
      <c r="Y326" s="44">
        <v>1730.86</v>
      </c>
      <c r="Z326" s="44">
        <v>1527.22</v>
      </c>
      <c r="AA326" s="44">
        <v>1390.06</v>
      </c>
    </row>
    <row r="327" spans="1:27" ht="12.75" customHeight="1" outlineLevel="1" x14ac:dyDescent="0.2">
      <c r="A327" s="99" t="s">
        <v>2726</v>
      </c>
      <c r="B327" s="63" t="s">
        <v>90</v>
      </c>
      <c r="C327" s="43" t="s">
        <v>79</v>
      </c>
      <c r="D327" s="44">
        <v>217.03</v>
      </c>
      <c r="E327" s="44">
        <f>$D$327</f>
        <v>217.03</v>
      </c>
      <c r="F327" s="44">
        <f t="shared" ref="F327:AA327" si="187">$D$327</f>
        <v>217.03</v>
      </c>
      <c r="G327" s="44">
        <f t="shared" si="187"/>
        <v>217.03</v>
      </c>
      <c r="H327" s="44">
        <f t="shared" si="187"/>
        <v>217.03</v>
      </c>
      <c r="I327" s="44">
        <f t="shared" si="187"/>
        <v>217.03</v>
      </c>
      <c r="J327" s="44">
        <f t="shared" si="187"/>
        <v>217.03</v>
      </c>
      <c r="K327" s="44">
        <f t="shared" si="187"/>
        <v>217.03</v>
      </c>
      <c r="L327" s="44">
        <f t="shared" si="187"/>
        <v>217.03</v>
      </c>
      <c r="M327" s="44">
        <f t="shared" si="187"/>
        <v>217.03</v>
      </c>
      <c r="N327" s="44">
        <f t="shared" si="187"/>
        <v>217.03</v>
      </c>
      <c r="O327" s="44">
        <f t="shared" si="187"/>
        <v>217.03</v>
      </c>
      <c r="P327" s="44">
        <f t="shared" si="187"/>
        <v>217.03</v>
      </c>
      <c r="Q327" s="44">
        <f t="shared" si="187"/>
        <v>217.03</v>
      </c>
      <c r="R327" s="44">
        <f t="shared" si="187"/>
        <v>217.03</v>
      </c>
      <c r="S327" s="44">
        <f t="shared" si="187"/>
        <v>217.03</v>
      </c>
      <c r="T327" s="44">
        <f t="shared" si="187"/>
        <v>217.03</v>
      </c>
      <c r="U327" s="44">
        <f t="shared" si="187"/>
        <v>217.03</v>
      </c>
      <c r="V327" s="44">
        <f t="shared" si="187"/>
        <v>217.03</v>
      </c>
      <c r="W327" s="44">
        <f t="shared" si="187"/>
        <v>217.03</v>
      </c>
      <c r="X327" s="44">
        <f t="shared" si="187"/>
        <v>217.03</v>
      </c>
      <c r="Y327" s="44">
        <f t="shared" si="187"/>
        <v>217.03</v>
      </c>
      <c r="Z327" s="44">
        <f t="shared" si="187"/>
        <v>217.03</v>
      </c>
      <c r="AA327" s="44">
        <f t="shared" si="187"/>
        <v>217.03</v>
      </c>
    </row>
    <row r="328" spans="1:27" ht="12.75" customHeight="1" outlineLevel="1" x14ac:dyDescent="0.2">
      <c r="A328" s="99" t="s">
        <v>2727</v>
      </c>
      <c r="B328" s="63" t="s">
        <v>83</v>
      </c>
      <c r="C328" s="43" t="s">
        <v>79</v>
      </c>
      <c r="D328" s="44">
        <v>3.35</v>
      </c>
      <c r="E328" s="44">
        <v>3.35</v>
      </c>
      <c r="F328" s="44">
        <v>3.35</v>
      </c>
      <c r="G328" s="44">
        <v>3.35</v>
      </c>
      <c r="H328" s="44">
        <v>3.35</v>
      </c>
      <c r="I328" s="44">
        <v>3.35</v>
      </c>
      <c r="J328" s="44">
        <v>3.35</v>
      </c>
      <c r="K328" s="44">
        <v>3.35</v>
      </c>
      <c r="L328" s="44">
        <v>3.35</v>
      </c>
      <c r="M328" s="44">
        <v>3.35</v>
      </c>
      <c r="N328" s="44">
        <v>3.35</v>
      </c>
      <c r="O328" s="44">
        <v>3.35</v>
      </c>
      <c r="P328" s="44">
        <v>3.35</v>
      </c>
      <c r="Q328" s="44">
        <v>3.35</v>
      </c>
      <c r="R328" s="44">
        <v>3.35</v>
      </c>
      <c r="S328" s="44">
        <v>3.35</v>
      </c>
      <c r="T328" s="44">
        <v>3.35</v>
      </c>
      <c r="U328" s="44">
        <v>3.35</v>
      </c>
      <c r="V328" s="44">
        <v>3.35</v>
      </c>
      <c r="W328" s="44">
        <v>3.35</v>
      </c>
      <c r="X328" s="44">
        <v>3.35</v>
      </c>
      <c r="Y328" s="44">
        <v>3.35</v>
      </c>
      <c r="Z328" s="44">
        <v>3.35</v>
      </c>
      <c r="AA328" s="44">
        <v>3.35</v>
      </c>
    </row>
    <row r="329" spans="1:27" ht="12.75" customHeight="1" outlineLevel="1" x14ac:dyDescent="0.2">
      <c r="A329" s="99" t="s">
        <v>2728</v>
      </c>
      <c r="B329" s="63" t="s">
        <v>81</v>
      </c>
      <c r="C329" s="43" t="s">
        <v>79</v>
      </c>
      <c r="D329" s="44">
        <f>$D$11</f>
        <v>330.69</v>
      </c>
      <c r="E329" s="44">
        <f t="shared" ref="E329:AA329" si="188">$D$11</f>
        <v>330.69</v>
      </c>
      <c r="F329" s="44">
        <f t="shared" si="188"/>
        <v>330.69</v>
      </c>
      <c r="G329" s="44">
        <f t="shared" si="188"/>
        <v>330.69</v>
      </c>
      <c r="H329" s="44">
        <f t="shared" si="188"/>
        <v>330.69</v>
      </c>
      <c r="I329" s="44">
        <f t="shared" si="188"/>
        <v>330.69</v>
      </c>
      <c r="J329" s="44">
        <f t="shared" si="188"/>
        <v>330.69</v>
      </c>
      <c r="K329" s="44">
        <f t="shared" si="188"/>
        <v>330.69</v>
      </c>
      <c r="L329" s="44">
        <f t="shared" si="188"/>
        <v>330.69</v>
      </c>
      <c r="M329" s="44">
        <f t="shared" si="188"/>
        <v>330.69</v>
      </c>
      <c r="N329" s="44">
        <f t="shared" si="188"/>
        <v>330.69</v>
      </c>
      <c r="O329" s="44">
        <f t="shared" si="188"/>
        <v>330.69</v>
      </c>
      <c r="P329" s="44">
        <f t="shared" si="188"/>
        <v>330.69</v>
      </c>
      <c r="Q329" s="44">
        <f t="shared" si="188"/>
        <v>330.69</v>
      </c>
      <c r="R329" s="44">
        <f t="shared" si="188"/>
        <v>330.69</v>
      </c>
      <c r="S329" s="44">
        <f t="shared" si="188"/>
        <v>330.69</v>
      </c>
      <c r="T329" s="44">
        <f t="shared" si="188"/>
        <v>330.69</v>
      </c>
      <c r="U329" s="44">
        <f t="shared" si="188"/>
        <v>330.69</v>
      </c>
      <c r="V329" s="44">
        <f t="shared" si="188"/>
        <v>330.69</v>
      </c>
      <c r="W329" s="44">
        <f t="shared" si="188"/>
        <v>330.69</v>
      </c>
      <c r="X329" s="44">
        <f t="shared" si="188"/>
        <v>330.69</v>
      </c>
      <c r="Y329" s="44">
        <f t="shared" si="188"/>
        <v>330.69</v>
      </c>
      <c r="Z329" s="44">
        <f t="shared" si="188"/>
        <v>330.69</v>
      </c>
      <c r="AA329" s="44">
        <f t="shared" si="188"/>
        <v>330.69</v>
      </c>
    </row>
    <row r="330" spans="1:27" ht="12.75" customHeight="1" x14ac:dyDescent="0.2">
      <c r="A330" s="98" t="s">
        <v>2729</v>
      </c>
      <c r="B330" s="28" t="str">
        <f>"02"&amp;"."&amp;$B$801&amp;"."&amp;$B$802</f>
        <v>02.12.2023</v>
      </c>
      <c r="C330" s="90" t="s">
        <v>76</v>
      </c>
      <c r="D330" s="91">
        <f>ROUND(((D331+D332+D334+D333)/1000),5)</f>
        <v>1.7649900000000001</v>
      </c>
      <c r="E330" s="91">
        <f>ROUND(((E331+E332+E334+E333)/1000),5)</f>
        <v>1.67631</v>
      </c>
      <c r="F330" s="91">
        <f>ROUND(((F331+F332+F334+F333)/1000),5)</f>
        <v>1.6275299999999999</v>
      </c>
      <c r="G330" s="91">
        <f t="shared" ref="G330:AA330" si="189">ROUND(((G331+G332+G334+G333)/1000),5)</f>
        <v>1.6143099999999999</v>
      </c>
      <c r="H330" s="91">
        <f t="shared" si="189"/>
        <v>1.6265700000000001</v>
      </c>
      <c r="I330" s="91">
        <f t="shared" si="189"/>
        <v>1.73864</v>
      </c>
      <c r="J330" s="91">
        <f t="shared" si="189"/>
        <v>1.81358</v>
      </c>
      <c r="K330" s="91">
        <f t="shared" si="189"/>
        <v>1.9788600000000001</v>
      </c>
      <c r="L330" s="91">
        <f t="shared" si="189"/>
        <v>2.2073800000000001</v>
      </c>
      <c r="M330" s="91">
        <f t="shared" si="189"/>
        <v>2.3490000000000002</v>
      </c>
      <c r="N330" s="91">
        <f t="shared" si="189"/>
        <v>2.4308399999999999</v>
      </c>
      <c r="O330" s="91">
        <f t="shared" si="189"/>
        <v>2.46441</v>
      </c>
      <c r="P330" s="91">
        <f t="shared" si="189"/>
        <v>2.4719000000000002</v>
      </c>
      <c r="Q330" s="91">
        <f t="shared" si="189"/>
        <v>2.46983</v>
      </c>
      <c r="R330" s="91">
        <f t="shared" si="189"/>
        <v>2.42286</v>
      </c>
      <c r="S330" s="91">
        <f t="shared" si="189"/>
        <v>2.3902700000000001</v>
      </c>
      <c r="T330" s="91">
        <f t="shared" si="189"/>
        <v>2.47045</v>
      </c>
      <c r="U330" s="91">
        <f t="shared" si="189"/>
        <v>2.49376</v>
      </c>
      <c r="V330" s="91">
        <f t="shared" si="189"/>
        <v>2.4746000000000001</v>
      </c>
      <c r="W330" s="91">
        <f t="shared" si="189"/>
        <v>2.4123700000000001</v>
      </c>
      <c r="X330" s="91">
        <f t="shared" si="189"/>
        <v>2.3311299999999999</v>
      </c>
      <c r="Y330" s="91">
        <f t="shared" si="189"/>
        <v>2.2287400000000002</v>
      </c>
      <c r="Z330" s="91">
        <f t="shared" si="189"/>
        <v>2.0246599999999999</v>
      </c>
      <c r="AA330" s="91">
        <f t="shared" si="189"/>
        <v>1.8896999999999999</v>
      </c>
    </row>
    <row r="331" spans="1:27" ht="12.75" customHeight="1" outlineLevel="1" x14ac:dyDescent="0.2">
      <c r="A331" s="99" t="s">
        <v>2730</v>
      </c>
      <c r="B331" s="63" t="s">
        <v>238</v>
      </c>
      <c r="C331" s="43" t="s">
        <v>79</v>
      </c>
      <c r="D331" s="44">
        <v>1213.92</v>
      </c>
      <c r="E331" s="44">
        <v>1125.24</v>
      </c>
      <c r="F331" s="44">
        <v>1076.46</v>
      </c>
      <c r="G331" s="44">
        <v>1063.24</v>
      </c>
      <c r="H331" s="44">
        <v>1075.5</v>
      </c>
      <c r="I331" s="44">
        <v>1187.57</v>
      </c>
      <c r="J331" s="44">
        <v>1262.51</v>
      </c>
      <c r="K331" s="44">
        <v>1427.79</v>
      </c>
      <c r="L331" s="44">
        <v>1656.31</v>
      </c>
      <c r="M331" s="44">
        <v>1797.93</v>
      </c>
      <c r="N331" s="44">
        <v>1879.77</v>
      </c>
      <c r="O331" s="44">
        <v>1913.34</v>
      </c>
      <c r="P331" s="44">
        <v>1920.83</v>
      </c>
      <c r="Q331" s="44">
        <v>1918.76</v>
      </c>
      <c r="R331" s="44">
        <v>1871.79</v>
      </c>
      <c r="S331" s="44">
        <v>1839.2</v>
      </c>
      <c r="T331" s="44">
        <v>1919.38</v>
      </c>
      <c r="U331" s="44">
        <v>1942.69</v>
      </c>
      <c r="V331" s="44">
        <v>1923.53</v>
      </c>
      <c r="W331" s="44">
        <v>1861.3</v>
      </c>
      <c r="X331" s="44">
        <v>1780.06</v>
      </c>
      <c r="Y331" s="44">
        <v>1677.67</v>
      </c>
      <c r="Z331" s="44">
        <v>1473.59</v>
      </c>
      <c r="AA331" s="44">
        <v>1338.63</v>
      </c>
    </row>
    <row r="332" spans="1:27" ht="12.75" customHeight="1" outlineLevel="1" x14ac:dyDescent="0.2">
      <c r="A332" s="99" t="s">
        <v>2731</v>
      </c>
      <c r="B332" s="63" t="s">
        <v>90</v>
      </c>
      <c r="C332" s="43" t="s">
        <v>79</v>
      </c>
      <c r="D332" s="44">
        <f>$D$327</f>
        <v>217.03</v>
      </c>
      <c r="E332" s="44">
        <f t="shared" ref="E332:AA332" si="190">$D$327</f>
        <v>217.03</v>
      </c>
      <c r="F332" s="44">
        <f t="shared" si="190"/>
        <v>217.03</v>
      </c>
      <c r="G332" s="44">
        <f t="shared" si="190"/>
        <v>217.03</v>
      </c>
      <c r="H332" s="44">
        <f t="shared" si="190"/>
        <v>217.03</v>
      </c>
      <c r="I332" s="44">
        <f t="shared" si="190"/>
        <v>217.03</v>
      </c>
      <c r="J332" s="44">
        <f t="shared" si="190"/>
        <v>217.03</v>
      </c>
      <c r="K332" s="44">
        <f t="shared" si="190"/>
        <v>217.03</v>
      </c>
      <c r="L332" s="44">
        <f t="shared" si="190"/>
        <v>217.03</v>
      </c>
      <c r="M332" s="44">
        <f t="shared" si="190"/>
        <v>217.03</v>
      </c>
      <c r="N332" s="44">
        <f t="shared" si="190"/>
        <v>217.03</v>
      </c>
      <c r="O332" s="44">
        <f t="shared" si="190"/>
        <v>217.03</v>
      </c>
      <c r="P332" s="44">
        <f t="shared" si="190"/>
        <v>217.03</v>
      </c>
      <c r="Q332" s="44">
        <f t="shared" si="190"/>
        <v>217.03</v>
      </c>
      <c r="R332" s="44">
        <f t="shared" si="190"/>
        <v>217.03</v>
      </c>
      <c r="S332" s="44">
        <f t="shared" si="190"/>
        <v>217.03</v>
      </c>
      <c r="T332" s="44">
        <f t="shared" si="190"/>
        <v>217.03</v>
      </c>
      <c r="U332" s="44">
        <f t="shared" si="190"/>
        <v>217.03</v>
      </c>
      <c r="V332" s="44">
        <f t="shared" si="190"/>
        <v>217.03</v>
      </c>
      <c r="W332" s="44">
        <f t="shared" si="190"/>
        <v>217.03</v>
      </c>
      <c r="X332" s="44">
        <f t="shared" si="190"/>
        <v>217.03</v>
      </c>
      <c r="Y332" s="44">
        <f t="shared" si="190"/>
        <v>217.03</v>
      </c>
      <c r="Z332" s="44">
        <f t="shared" si="190"/>
        <v>217.03</v>
      </c>
      <c r="AA332" s="44">
        <f t="shared" si="190"/>
        <v>217.03</v>
      </c>
    </row>
    <row r="333" spans="1:27" ht="12.75" customHeight="1" outlineLevel="1" x14ac:dyDescent="0.2">
      <c r="A333" s="99" t="s">
        <v>2732</v>
      </c>
      <c r="B333" s="63" t="s">
        <v>83</v>
      </c>
      <c r="C333" s="43" t="s">
        <v>79</v>
      </c>
      <c r="D333" s="44">
        <v>3.35</v>
      </c>
      <c r="E333" s="44">
        <v>3.35</v>
      </c>
      <c r="F333" s="44">
        <v>3.35</v>
      </c>
      <c r="G333" s="44">
        <v>3.35</v>
      </c>
      <c r="H333" s="44">
        <v>3.35</v>
      </c>
      <c r="I333" s="44">
        <v>3.35</v>
      </c>
      <c r="J333" s="44">
        <v>3.35</v>
      </c>
      <c r="K333" s="44">
        <v>3.35</v>
      </c>
      <c r="L333" s="44">
        <v>3.35</v>
      </c>
      <c r="M333" s="44">
        <v>3.35</v>
      </c>
      <c r="N333" s="44">
        <v>3.35</v>
      </c>
      <c r="O333" s="44">
        <v>3.35</v>
      </c>
      <c r="P333" s="44">
        <v>3.35</v>
      </c>
      <c r="Q333" s="44">
        <v>3.35</v>
      </c>
      <c r="R333" s="44">
        <v>3.35</v>
      </c>
      <c r="S333" s="44">
        <v>3.35</v>
      </c>
      <c r="T333" s="44">
        <v>3.35</v>
      </c>
      <c r="U333" s="44">
        <v>3.35</v>
      </c>
      <c r="V333" s="44">
        <v>3.35</v>
      </c>
      <c r="W333" s="44">
        <v>3.35</v>
      </c>
      <c r="X333" s="44">
        <v>3.35</v>
      </c>
      <c r="Y333" s="44">
        <v>3.35</v>
      </c>
      <c r="Z333" s="44">
        <v>3.35</v>
      </c>
      <c r="AA333" s="44">
        <v>3.35</v>
      </c>
    </row>
    <row r="334" spans="1:27" ht="12.75" customHeight="1" outlineLevel="1" x14ac:dyDescent="0.2">
      <c r="A334" s="99" t="s">
        <v>2733</v>
      </c>
      <c r="B334" s="63" t="s">
        <v>81</v>
      </c>
      <c r="C334" s="43" t="s">
        <v>79</v>
      </c>
      <c r="D334" s="44">
        <f>$D$11</f>
        <v>330.69</v>
      </c>
      <c r="E334" s="44">
        <f t="shared" ref="E334:AA334" si="191">$D$11</f>
        <v>330.69</v>
      </c>
      <c r="F334" s="44">
        <f t="shared" si="191"/>
        <v>330.69</v>
      </c>
      <c r="G334" s="44">
        <f t="shared" si="191"/>
        <v>330.69</v>
      </c>
      <c r="H334" s="44">
        <f t="shared" si="191"/>
        <v>330.69</v>
      </c>
      <c r="I334" s="44">
        <f t="shared" si="191"/>
        <v>330.69</v>
      </c>
      <c r="J334" s="44">
        <f t="shared" si="191"/>
        <v>330.69</v>
      </c>
      <c r="K334" s="44">
        <f t="shared" si="191"/>
        <v>330.69</v>
      </c>
      <c r="L334" s="44">
        <f t="shared" si="191"/>
        <v>330.69</v>
      </c>
      <c r="M334" s="44">
        <f t="shared" si="191"/>
        <v>330.69</v>
      </c>
      <c r="N334" s="44">
        <f t="shared" si="191"/>
        <v>330.69</v>
      </c>
      <c r="O334" s="44">
        <f t="shared" si="191"/>
        <v>330.69</v>
      </c>
      <c r="P334" s="44">
        <f t="shared" si="191"/>
        <v>330.69</v>
      </c>
      <c r="Q334" s="44">
        <f t="shared" si="191"/>
        <v>330.69</v>
      </c>
      <c r="R334" s="44">
        <f t="shared" si="191"/>
        <v>330.69</v>
      </c>
      <c r="S334" s="44">
        <f t="shared" si="191"/>
        <v>330.69</v>
      </c>
      <c r="T334" s="44">
        <f t="shared" si="191"/>
        <v>330.69</v>
      </c>
      <c r="U334" s="44">
        <f t="shared" si="191"/>
        <v>330.69</v>
      </c>
      <c r="V334" s="44">
        <f t="shared" si="191"/>
        <v>330.69</v>
      </c>
      <c r="W334" s="44">
        <f t="shared" si="191"/>
        <v>330.69</v>
      </c>
      <c r="X334" s="44">
        <f t="shared" si="191"/>
        <v>330.69</v>
      </c>
      <c r="Y334" s="44">
        <f t="shared" si="191"/>
        <v>330.69</v>
      </c>
      <c r="Z334" s="44">
        <f t="shared" si="191"/>
        <v>330.69</v>
      </c>
      <c r="AA334" s="44">
        <f t="shared" si="191"/>
        <v>330.69</v>
      </c>
    </row>
    <row r="335" spans="1:27" ht="12.75" customHeight="1" x14ac:dyDescent="0.2">
      <c r="A335" s="98" t="s">
        <v>2734</v>
      </c>
      <c r="B335" s="28" t="str">
        <f>"03"&amp;"."&amp;$B$801&amp;"."&amp;$B$802</f>
        <v>03.12.2023</v>
      </c>
      <c r="C335" s="90" t="s">
        <v>76</v>
      </c>
      <c r="D335" s="91">
        <f>ROUND(((D336+D337+D339+D338)/1000),5)</f>
        <v>1.76233</v>
      </c>
      <c r="E335" s="91">
        <f>ROUND(((E336+E337+E339+E338)/1000),5)</f>
        <v>1.70804</v>
      </c>
      <c r="F335" s="91">
        <f>ROUND(((F336+F337+F339+F338)/1000),5)</f>
        <v>1.6309800000000001</v>
      </c>
      <c r="G335" s="91">
        <f t="shared" ref="G335:AA335" si="192">ROUND(((G336+G337+G339+G338)/1000),5)</f>
        <v>1.6265099999999999</v>
      </c>
      <c r="H335" s="91">
        <f t="shared" si="192"/>
        <v>1.6277999999999999</v>
      </c>
      <c r="I335" s="91">
        <f t="shared" si="192"/>
        <v>1.6908700000000001</v>
      </c>
      <c r="J335" s="91">
        <f t="shared" si="192"/>
        <v>1.7205600000000001</v>
      </c>
      <c r="K335" s="91">
        <f t="shared" si="192"/>
        <v>1.8890800000000001</v>
      </c>
      <c r="L335" s="91">
        <f t="shared" si="192"/>
        <v>2.1132900000000001</v>
      </c>
      <c r="M335" s="91">
        <f t="shared" si="192"/>
        <v>2.2516400000000001</v>
      </c>
      <c r="N335" s="91">
        <f t="shared" si="192"/>
        <v>2.3537599999999999</v>
      </c>
      <c r="O335" s="91">
        <f t="shared" si="192"/>
        <v>2.3731399999999998</v>
      </c>
      <c r="P335" s="91">
        <f t="shared" si="192"/>
        <v>2.3783599999999998</v>
      </c>
      <c r="Q335" s="91">
        <f t="shared" si="192"/>
        <v>2.3787600000000002</v>
      </c>
      <c r="R335" s="91">
        <f t="shared" si="192"/>
        <v>2.3773399999999998</v>
      </c>
      <c r="S335" s="91">
        <f t="shared" si="192"/>
        <v>2.3662399999999999</v>
      </c>
      <c r="T335" s="91">
        <f t="shared" si="192"/>
        <v>2.43086</v>
      </c>
      <c r="U335" s="91">
        <f t="shared" si="192"/>
        <v>2.6085099999999999</v>
      </c>
      <c r="V335" s="91">
        <f t="shared" si="192"/>
        <v>2.60921</v>
      </c>
      <c r="W335" s="91">
        <f t="shared" si="192"/>
        <v>2.5888</v>
      </c>
      <c r="X335" s="91">
        <f t="shared" si="192"/>
        <v>2.3685700000000001</v>
      </c>
      <c r="Y335" s="91">
        <f t="shared" si="192"/>
        <v>2.25583</v>
      </c>
      <c r="Z335" s="91">
        <f t="shared" si="192"/>
        <v>1.99312</v>
      </c>
      <c r="AA335" s="91">
        <f t="shared" si="192"/>
        <v>1.8110900000000001</v>
      </c>
    </row>
    <row r="336" spans="1:27" ht="12.75" customHeight="1" outlineLevel="1" x14ac:dyDescent="0.2">
      <c r="A336" s="99" t="s">
        <v>2735</v>
      </c>
      <c r="B336" s="63" t="s">
        <v>238</v>
      </c>
      <c r="C336" s="43" t="s">
        <v>79</v>
      </c>
      <c r="D336" s="44">
        <v>1211.26</v>
      </c>
      <c r="E336" s="44">
        <v>1156.97</v>
      </c>
      <c r="F336" s="44">
        <v>1079.9100000000001</v>
      </c>
      <c r="G336" s="44">
        <v>1075.44</v>
      </c>
      <c r="H336" s="44">
        <v>1076.73</v>
      </c>
      <c r="I336" s="44">
        <v>1139.8</v>
      </c>
      <c r="J336" s="44">
        <v>1169.49</v>
      </c>
      <c r="K336" s="44">
        <v>1338.01</v>
      </c>
      <c r="L336" s="44">
        <v>1562.22</v>
      </c>
      <c r="M336" s="44">
        <v>1700.57</v>
      </c>
      <c r="N336" s="44">
        <v>1802.69</v>
      </c>
      <c r="O336" s="44">
        <v>1822.07</v>
      </c>
      <c r="P336" s="44">
        <v>1827.29</v>
      </c>
      <c r="Q336" s="44">
        <v>1827.69</v>
      </c>
      <c r="R336" s="44">
        <v>1826.27</v>
      </c>
      <c r="S336" s="44">
        <v>1815.17</v>
      </c>
      <c r="T336" s="44">
        <v>1879.79</v>
      </c>
      <c r="U336" s="44">
        <v>2057.44</v>
      </c>
      <c r="V336" s="44">
        <v>2058.14</v>
      </c>
      <c r="W336" s="44">
        <v>2037.73</v>
      </c>
      <c r="X336" s="44">
        <v>1817.5</v>
      </c>
      <c r="Y336" s="44">
        <v>1704.76</v>
      </c>
      <c r="Z336" s="44">
        <v>1442.05</v>
      </c>
      <c r="AA336" s="44">
        <v>1260.02</v>
      </c>
    </row>
    <row r="337" spans="1:27" ht="12.75" customHeight="1" outlineLevel="1" x14ac:dyDescent="0.2">
      <c r="A337" s="99" t="s">
        <v>2736</v>
      </c>
      <c r="B337" s="63" t="s">
        <v>90</v>
      </c>
      <c r="C337" s="43" t="s">
        <v>79</v>
      </c>
      <c r="D337" s="44">
        <f>$D$327</f>
        <v>217.03</v>
      </c>
      <c r="E337" s="44">
        <f t="shared" ref="E337:AA337" si="193">$D$327</f>
        <v>217.03</v>
      </c>
      <c r="F337" s="44">
        <f t="shared" si="193"/>
        <v>217.03</v>
      </c>
      <c r="G337" s="44">
        <f t="shared" si="193"/>
        <v>217.03</v>
      </c>
      <c r="H337" s="44">
        <f t="shared" si="193"/>
        <v>217.03</v>
      </c>
      <c r="I337" s="44">
        <f t="shared" si="193"/>
        <v>217.03</v>
      </c>
      <c r="J337" s="44">
        <f t="shared" si="193"/>
        <v>217.03</v>
      </c>
      <c r="K337" s="44">
        <f t="shared" si="193"/>
        <v>217.03</v>
      </c>
      <c r="L337" s="44">
        <f t="shared" si="193"/>
        <v>217.03</v>
      </c>
      <c r="M337" s="44">
        <f t="shared" si="193"/>
        <v>217.03</v>
      </c>
      <c r="N337" s="44">
        <f t="shared" si="193"/>
        <v>217.03</v>
      </c>
      <c r="O337" s="44">
        <f t="shared" si="193"/>
        <v>217.03</v>
      </c>
      <c r="P337" s="44">
        <f t="shared" si="193"/>
        <v>217.03</v>
      </c>
      <c r="Q337" s="44">
        <f t="shared" si="193"/>
        <v>217.03</v>
      </c>
      <c r="R337" s="44">
        <f t="shared" si="193"/>
        <v>217.03</v>
      </c>
      <c r="S337" s="44">
        <f t="shared" si="193"/>
        <v>217.03</v>
      </c>
      <c r="T337" s="44">
        <f t="shared" si="193"/>
        <v>217.03</v>
      </c>
      <c r="U337" s="44">
        <f t="shared" si="193"/>
        <v>217.03</v>
      </c>
      <c r="V337" s="44">
        <f t="shared" si="193"/>
        <v>217.03</v>
      </c>
      <c r="W337" s="44">
        <f t="shared" si="193"/>
        <v>217.03</v>
      </c>
      <c r="X337" s="44">
        <f t="shared" si="193"/>
        <v>217.03</v>
      </c>
      <c r="Y337" s="44">
        <f t="shared" si="193"/>
        <v>217.03</v>
      </c>
      <c r="Z337" s="44">
        <f t="shared" si="193"/>
        <v>217.03</v>
      </c>
      <c r="AA337" s="44">
        <f t="shared" si="193"/>
        <v>217.03</v>
      </c>
    </row>
    <row r="338" spans="1:27" ht="12.75" customHeight="1" outlineLevel="1" x14ac:dyDescent="0.2">
      <c r="A338" s="99" t="s">
        <v>2737</v>
      </c>
      <c r="B338" s="63" t="s">
        <v>83</v>
      </c>
      <c r="C338" s="43" t="s">
        <v>79</v>
      </c>
      <c r="D338" s="44">
        <v>3.35</v>
      </c>
      <c r="E338" s="44">
        <v>3.35</v>
      </c>
      <c r="F338" s="44">
        <v>3.35</v>
      </c>
      <c r="G338" s="44">
        <v>3.35</v>
      </c>
      <c r="H338" s="44">
        <v>3.35</v>
      </c>
      <c r="I338" s="44">
        <v>3.35</v>
      </c>
      <c r="J338" s="44">
        <v>3.35</v>
      </c>
      <c r="K338" s="44">
        <v>3.35</v>
      </c>
      <c r="L338" s="44">
        <v>3.35</v>
      </c>
      <c r="M338" s="44">
        <v>3.35</v>
      </c>
      <c r="N338" s="44">
        <v>3.35</v>
      </c>
      <c r="O338" s="44">
        <v>3.35</v>
      </c>
      <c r="P338" s="44">
        <v>3.35</v>
      </c>
      <c r="Q338" s="44">
        <v>3.35</v>
      </c>
      <c r="R338" s="44">
        <v>3.35</v>
      </c>
      <c r="S338" s="44">
        <v>3.35</v>
      </c>
      <c r="T338" s="44">
        <v>3.35</v>
      </c>
      <c r="U338" s="44">
        <v>3.35</v>
      </c>
      <c r="V338" s="44">
        <v>3.35</v>
      </c>
      <c r="W338" s="44">
        <v>3.35</v>
      </c>
      <c r="X338" s="44">
        <v>3.35</v>
      </c>
      <c r="Y338" s="44">
        <v>3.35</v>
      </c>
      <c r="Z338" s="44">
        <v>3.35</v>
      </c>
      <c r="AA338" s="44">
        <v>3.35</v>
      </c>
    </row>
    <row r="339" spans="1:27" ht="12.75" customHeight="1" outlineLevel="1" x14ac:dyDescent="0.2">
      <c r="A339" s="99" t="s">
        <v>2738</v>
      </c>
      <c r="B339" s="63" t="s">
        <v>81</v>
      </c>
      <c r="C339" s="43" t="s">
        <v>79</v>
      </c>
      <c r="D339" s="44">
        <f>$D$11</f>
        <v>330.69</v>
      </c>
      <c r="E339" s="44">
        <f t="shared" ref="E339:AA339" si="194">$D$11</f>
        <v>330.69</v>
      </c>
      <c r="F339" s="44">
        <f t="shared" si="194"/>
        <v>330.69</v>
      </c>
      <c r="G339" s="44">
        <f t="shared" si="194"/>
        <v>330.69</v>
      </c>
      <c r="H339" s="44">
        <f t="shared" si="194"/>
        <v>330.69</v>
      </c>
      <c r="I339" s="44">
        <f t="shared" si="194"/>
        <v>330.69</v>
      </c>
      <c r="J339" s="44">
        <f t="shared" si="194"/>
        <v>330.69</v>
      </c>
      <c r="K339" s="44">
        <f t="shared" si="194"/>
        <v>330.69</v>
      </c>
      <c r="L339" s="44">
        <f t="shared" si="194"/>
        <v>330.69</v>
      </c>
      <c r="M339" s="44">
        <f t="shared" si="194"/>
        <v>330.69</v>
      </c>
      <c r="N339" s="44">
        <f t="shared" si="194"/>
        <v>330.69</v>
      </c>
      <c r="O339" s="44">
        <f t="shared" si="194"/>
        <v>330.69</v>
      </c>
      <c r="P339" s="44">
        <f t="shared" si="194"/>
        <v>330.69</v>
      </c>
      <c r="Q339" s="44">
        <f t="shared" si="194"/>
        <v>330.69</v>
      </c>
      <c r="R339" s="44">
        <f t="shared" si="194"/>
        <v>330.69</v>
      </c>
      <c r="S339" s="44">
        <f t="shared" si="194"/>
        <v>330.69</v>
      </c>
      <c r="T339" s="44">
        <f t="shared" si="194"/>
        <v>330.69</v>
      </c>
      <c r="U339" s="44">
        <f t="shared" si="194"/>
        <v>330.69</v>
      </c>
      <c r="V339" s="44">
        <f t="shared" si="194"/>
        <v>330.69</v>
      </c>
      <c r="W339" s="44">
        <f t="shared" si="194"/>
        <v>330.69</v>
      </c>
      <c r="X339" s="44">
        <f t="shared" si="194"/>
        <v>330.69</v>
      </c>
      <c r="Y339" s="44">
        <f t="shared" si="194"/>
        <v>330.69</v>
      </c>
      <c r="Z339" s="44">
        <f t="shared" si="194"/>
        <v>330.69</v>
      </c>
      <c r="AA339" s="44">
        <f t="shared" si="194"/>
        <v>330.69</v>
      </c>
    </row>
    <row r="340" spans="1:27" ht="12.75" customHeight="1" x14ac:dyDescent="0.2">
      <c r="A340" s="98" t="s">
        <v>2739</v>
      </c>
      <c r="B340" s="28" t="str">
        <f>"04"&amp;"."&amp;$B$801&amp;"."&amp;$B$802</f>
        <v>04.12.2023</v>
      </c>
      <c r="C340" s="90" t="s">
        <v>76</v>
      </c>
      <c r="D340" s="91">
        <f>ROUND(((D341+D342+D344+D343)/1000),5)</f>
        <v>1.7335100000000001</v>
      </c>
      <c r="E340" s="91">
        <f>ROUND(((E341+E342+E344+E343)/1000),5)</f>
        <v>1.6817200000000001</v>
      </c>
      <c r="F340" s="91">
        <f>ROUND(((F341+F342+F344+F343)/1000),5)</f>
        <v>1.62988</v>
      </c>
      <c r="G340" s="91">
        <f t="shared" ref="G340:AA340" si="195">ROUND(((G341+G342+G344+G343)/1000),5)</f>
        <v>1.62469</v>
      </c>
      <c r="H340" s="91">
        <f t="shared" si="195"/>
        <v>1.6539900000000001</v>
      </c>
      <c r="I340" s="91">
        <f t="shared" si="195"/>
        <v>1.77677</v>
      </c>
      <c r="J340" s="91">
        <f t="shared" si="195"/>
        <v>2.0061100000000001</v>
      </c>
      <c r="K340" s="91">
        <f t="shared" si="195"/>
        <v>2.31135</v>
      </c>
      <c r="L340" s="91">
        <f t="shared" si="195"/>
        <v>2.5916199999999998</v>
      </c>
      <c r="M340" s="91">
        <f t="shared" si="195"/>
        <v>2.6897000000000002</v>
      </c>
      <c r="N340" s="91">
        <f t="shared" si="195"/>
        <v>2.8019599999999998</v>
      </c>
      <c r="O340" s="91">
        <f t="shared" si="195"/>
        <v>2.7239399999999998</v>
      </c>
      <c r="P340" s="91">
        <f t="shared" si="195"/>
        <v>2.7065000000000001</v>
      </c>
      <c r="Q340" s="91">
        <f t="shared" si="195"/>
        <v>2.7111000000000001</v>
      </c>
      <c r="R340" s="91">
        <f t="shared" si="195"/>
        <v>2.7181199999999999</v>
      </c>
      <c r="S340" s="91">
        <f t="shared" si="195"/>
        <v>2.7942399999999998</v>
      </c>
      <c r="T340" s="91">
        <f t="shared" si="195"/>
        <v>2.8161900000000002</v>
      </c>
      <c r="U340" s="91">
        <f t="shared" si="195"/>
        <v>2.8341799999999999</v>
      </c>
      <c r="V340" s="91">
        <f t="shared" si="195"/>
        <v>2.82986</v>
      </c>
      <c r="W340" s="91">
        <f t="shared" si="195"/>
        <v>2.6671200000000002</v>
      </c>
      <c r="X340" s="91">
        <f t="shared" si="195"/>
        <v>2.5395500000000002</v>
      </c>
      <c r="Y340" s="91">
        <f t="shared" si="195"/>
        <v>2.3178000000000001</v>
      </c>
      <c r="Z340" s="91">
        <f t="shared" si="195"/>
        <v>1.98245</v>
      </c>
      <c r="AA340" s="91">
        <f t="shared" si="195"/>
        <v>1.8102400000000001</v>
      </c>
    </row>
    <row r="341" spans="1:27" ht="12.75" customHeight="1" outlineLevel="1" x14ac:dyDescent="0.2">
      <c r="A341" s="99" t="s">
        <v>2740</v>
      </c>
      <c r="B341" s="63" t="s">
        <v>238</v>
      </c>
      <c r="C341" s="43" t="s">
        <v>79</v>
      </c>
      <c r="D341" s="44">
        <v>1182.44</v>
      </c>
      <c r="E341" s="44">
        <v>1130.6500000000001</v>
      </c>
      <c r="F341" s="44">
        <v>1078.81</v>
      </c>
      <c r="G341" s="44">
        <v>1073.6199999999999</v>
      </c>
      <c r="H341" s="44">
        <v>1102.92</v>
      </c>
      <c r="I341" s="44">
        <v>1225.7</v>
      </c>
      <c r="J341" s="44">
        <v>1455.04</v>
      </c>
      <c r="K341" s="44">
        <v>1760.28</v>
      </c>
      <c r="L341" s="44">
        <v>2040.55</v>
      </c>
      <c r="M341" s="44">
        <v>2138.63</v>
      </c>
      <c r="N341" s="44">
        <v>2250.89</v>
      </c>
      <c r="O341" s="44">
        <v>2172.87</v>
      </c>
      <c r="P341" s="44">
        <v>2155.4299999999998</v>
      </c>
      <c r="Q341" s="44">
        <v>2160.0300000000002</v>
      </c>
      <c r="R341" s="44">
        <v>2167.0500000000002</v>
      </c>
      <c r="S341" s="44">
        <v>2243.17</v>
      </c>
      <c r="T341" s="44">
        <v>2265.12</v>
      </c>
      <c r="U341" s="44">
        <v>2283.11</v>
      </c>
      <c r="V341" s="44">
        <v>2278.79</v>
      </c>
      <c r="W341" s="44">
        <v>2116.0500000000002</v>
      </c>
      <c r="X341" s="44">
        <v>1988.48</v>
      </c>
      <c r="Y341" s="44">
        <v>1766.73</v>
      </c>
      <c r="Z341" s="44">
        <v>1431.38</v>
      </c>
      <c r="AA341" s="44">
        <v>1259.17</v>
      </c>
    </row>
    <row r="342" spans="1:27" ht="12.75" customHeight="1" outlineLevel="1" x14ac:dyDescent="0.2">
      <c r="A342" s="99" t="s">
        <v>2741</v>
      </c>
      <c r="B342" s="63" t="s">
        <v>90</v>
      </c>
      <c r="C342" s="43" t="s">
        <v>79</v>
      </c>
      <c r="D342" s="44">
        <f>$D$327</f>
        <v>217.03</v>
      </c>
      <c r="E342" s="44">
        <f t="shared" ref="E342:AA342" si="196">$D$327</f>
        <v>217.03</v>
      </c>
      <c r="F342" s="44">
        <f t="shared" si="196"/>
        <v>217.03</v>
      </c>
      <c r="G342" s="44">
        <f t="shared" si="196"/>
        <v>217.03</v>
      </c>
      <c r="H342" s="44">
        <f t="shared" si="196"/>
        <v>217.03</v>
      </c>
      <c r="I342" s="44">
        <f t="shared" si="196"/>
        <v>217.03</v>
      </c>
      <c r="J342" s="44">
        <f t="shared" si="196"/>
        <v>217.03</v>
      </c>
      <c r="K342" s="44">
        <f t="shared" si="196"/>
        <v>217.03</v>
      </c>
      <c r="L342" s="44">
        <f t="shared" si="196"/>
        <v>217.03</v>
      </c>
      <c r="M342" s="44">
        <f t="shared" si="196"/>
        <v>217.03</v>
      </c>
      <c r="N342" s="44">
        <f t="shared" si="196"/>
        <v>217.03</v>
      </c>
      <c r="O342" s="44">
        <f t="shared" si="196"/>
        <v>217.03</v>
      </c>
      <c r="P342" s="44">
        <f t="shared" si="196"/>
        <v>217.03</v>
      </c>
      <c r="Q342" s="44">
        <f t="shared" si="196"/>
        <v>217.03</v>
      </c>
      <c r="R342" s="44">
        <f t="shared" si="196"/>
        <v>217.03</v>
      </c>
      <c r="S342" s="44">
        <f t="shared" si="196"/>
        <v>217.03</v>
      </c>
      <c r="T342" s="44">
        <f t="shared" si="196"/>
        <v>217.03</v>
      </c>
      <c r="U342" s="44">
        <f t="shared" si="196"/>
        <v>217.03</v>
      </c>
      <c r="V342" s="44">
        <f t="shared" si="196"/>
        <v>217.03</v>
      </c>
      <c r="W342" s="44">
        <f t="shared" si="196"/>
        <v>217.03</v>
      </c>
      <c r="X342" s="44">
        <f t="shared" si="196"/>
        <v>217.03</v>
      </c>
      <c r="Y342" s="44">
        <f t="shared" si="196"/>
        <v>217.03</v>
      </c>
      <c r="Z342" s="44">
        <f t="shared" si="196"/>
        <v>217.03</v>
      </c>
      <c r="AA342" s="44">
        <f t="shared" si="196"/>
        <v>217.03</v>
      </c>
    </row>
    <row r="343" spans="1:27" ht="12.75" customHeight="1" outlineLevel="1" x14ac:dyDescent="0.2">
      <c r="A343" s="99" t="s">
        <v>2742</v>
      </c>
      <c r="B343" s="63" t="s">
        <v>83</v>
      </c>
      <c r="C343" s="43" t="s">
        <v>79</v>
      </c>
      <c r="D343" s="44">
        <v>3.35</v>
      </c>
      <c r="E343" s="44">
        <v>3.35</v>
      </c>
      <c r="F343" s="44">
        <v>3.35</v>
      </c>
      <c r="G343" s="44">
        <v>3.35</v>
      </c>
      <c r="H343" s="44">
        <v>3.35</v>
      </c>
      <c r="I343" s="44">
        <v>3.35</v>
      </c>
      <c r="J343" s="44">
        <v>3.35</v>
      </c>
      <c r="K343" s="44">
        <v>3.35</v>
      </c>
      <c r="L343" s="44">
        <v>3.35</v>
      </c>
      <c r="M343" s="44">
        <v>3.35</v>
      </c>
      <c r="N343" s="44">
        <v>3.35</v>
      </c>
      <c r="O343" s="44">
        <v>3.35</v>
      </c>
      <c r="P343" s="44">
        <v>3.35</v>
      </c>
      <c r="Q343" s="44">
        <v>3.35</v>
      </c>
      <c r="R343" s="44">
        <v>3.35</v>
      </c>
      <c r="S343" s="44">
        <v>3.35</v>
      </c>
      <c r="T343" s="44">
        <v>3.35</v>
      </c>
      <c r="U343" s="44">
        <v>3.35</v>
      </c>
      <c r="V343" s="44">
        <v>3.35</v>
      </c>
      <c r="W343" s="44">
        <v>3.35</v>
      </c>
      <c r="X343" s="44">
        <v>3.35</v>
      </c>
      <c r="Y343" s="44">
        <v>3.35</v>
      </c>
      <c r="Z343" s="44">
        <v>3.35</v>
      </c>
      <c r="AA343" s="44">
        <v>3.35</v>
      </c>
    </row>
    <row r="344" spans="1:27" ht="12.75" customHeight="1" outlineLevel="1" x14ac:dyDescent="0.2">
      <c r="A344" s="99" t="s">
        <v>2743</v>
      </c>
      <c r="B344" s="63" t="s">
        <v>81</v>
      </c>
      <c r="C344" s="43" t="s">
        <v>79</v>
      </c>
      <c r="D344" s="44">
        <f>$D$11</f>
        <v>330.69</v>
      </c>
      <c r="E344" s="44">
        <f t="shared" ref="E344:AA344" si="197">$D$11</f>
        <v>330.69</v>
      </c>
      <c r="F344" s="44">
        <f t="shared" si="197"/>
        <v>330.69</v>
      </c>
      <c r="G344" s="44">
        <f t="shared" si="197"/>
        <v>330.69</v>
      </c>
      <c r="H344" s="44">
        <f t="shared" si="197"/>
        <v>330.69</v>
      </c>
      <c r="I344" s="44">
        <f t="shared" si="197"/>
        <v>330.69</v>
      </c>
      <c r="J344" s="44">
        <f t="shared" si="197"/>
        <v>330.69</v>
      </c>
      <c r="K344" s="44">
        <f t="shared" si="197"/>
        <v>330.69</v>
      </c>
      <c r="L344" s="44">
        <f t="shared" si="197"/>
        <v>330.69</v>
      </c>
      <c r="M344" s="44">
        <f t="shared" si="197"/>
        <v>330.69</v>
      </c>
      <c r="N344" s="44">
        <f t="shared" si="197"/>
        <v>330.69</v>
      </c>
      <c r="O344" s="44">
        <f t="shared" si="197"/>
        <v>330.69</v>
      </c>
      <c r="P344" s="44">
        <f t="shared" si="197"/>
        <v>330.69</v>
      </c>
      <c r="Q344" s="44">
        <f t="shared" si="197"/>
        <v>330.69</v>
      </c>
      <c r="R344" s="44">
        <f t="shared" si="197"/>
        <v>330.69</v>
      </c>
      <c r="S344" s="44">
        <f t="shared" si="197"/>
        <v>330.69</v>
      </c>
      <c r="T344" s="44">
        <f t="shared" si="197"/>
        <v>330.69</v>
      </c>
      <c r="U344" s="44">
        <f t="shared" si="197"/>
        <v>330.69</v>
      </c>
      <c r="V344" s="44">
        <f t="shared" si="197"/>
        <v>330.69</v>
      </c>
      <c r="W344" s="44">
        <f t="shared" si="197"/>
        <v>330.69</v>
      </c>
      <c r="X344" s="44">
        <f t="shared" si="197"/>
        <v>330.69</v>
      </c>
      <c r="Y344" s="44">
        <f t="shared" si="197"/>
        <v>330.69</v>
      </c>
      <c r="Z344" s="44">
        <f t="shared" si="197"/>
        <v>330.69</v>
      </c>
      <c r="AA344" s="44">
        <f t="shared" si="197"/>
        <v>330.69</v>
      </c>
    </row>
    <row r="345" spans="1:27" ht="12.75" customHeight="1" x14ac:dyDescent="0.2">
      <c r="A345" s="98" t="s">
        <v>2744</v>
      </c>
      <c r="B345" s="28" t="str">
        <f>"05"&amp;"."&amp;$B$801&amp;"."&amp;$B$802</f>
        <v>05.12.2023</v>
      </c>
      <c r="C345" s="90" t="s">
        <v>76</v>
      </c>
      <c r="D345" s="91">
        <f>ROUND(((D346+D347+D349+D348)/1000),5)</f>
        <v>1.71313</v>
      </c>
      <c r="E345" s="91">
        <f>ROUND(((E346+E347+E349+E348)/1000),5)</f>
        <v>1.60694</v>
      </c>
      <c r="F345" s="91">
        <f>ROUND(((F346+F347+F349+F348)/1000),5)</f>
        <v>1.5523499999999999</v>
      </c>
      <c r="G345" s="91">
        <f t="shared" ref="G345:AA345" si="198">ROUND(((G346+G347+G349+G348)/1000),5)</f>
        <v>1.5502199999999999</v>
      </c>
      <c r="H345" s="91">
        <f t="shared" si="198"/>
        <v>1.6004400000000001</v>
      </c>
      <c r="I345" s="91">
        <f t="shared" si="198"/>
        <v>1.7259100000000001</v>
      </c>
      <c r="J345" s="91">
        <f t="shared" si="198"/>
        <v>1.9486699999999999</v>
      </c>
      <c r="K345" s="91">
        <f t="shared" si="198"/>
        <v>2.2587100000000002</v>
      </c>
      <c r="L345" s="91">
        <f t="shared" si="198"/>
        <v>2.4521999999999999</v>
      </c>
      <c r="M345" s="91">
        <f t="shared" si="198"/>
        <v>2.53735</v>
      </c>
      <c r="N345" s="91">
        <f t="shared" si="198"/>
        <v>2.6107900000000002</v>
      </c>
      <c r="O345" s="91">
        <f t="shared" si="198"/>
        <v>2.5780500000000002</v>
      </c>
      <c r="P345" s="91">
        <f t="shared" si="198"/>
        <v>2.5666000000000002</v>
      </c>
      <c r="Q345" s="91">
        <f t="shared" si="198"/>
        <v>2.5760700000000001</v>
      </c>
      <c r="R345" s="91">
        <f t="shared" si="198"/>
        <v>2.5738500000000002</v>
      </c>
      <c r="S345" s="91">
        <f t="shared" si="198"/>
        <v>2.54956</v>
      </c>
      <c r="T345" s="91">
        <f t="shared" si="198"/>
        <v>2.6054499999999998</v>
      </c>
      <c r="U345" s="91">
        <f t="shared" si="198"/>
        <v>2.7008999999999999</v>
      </c>
      <c r="V345" s="91">
        <f t="shared" si="198"/>
        <v>2.6647400000000001</v>
      </c>
      <c r="W345" s="91">
        <f t="shared" si="198"/>
        <v>2.5416500000000002</v>
      </c>
      <c r="X345" s="91">
        <f t="shared" si="198"/>
        <v>2.45614</v>
      </c>
      <c r="Y345" s="91">
        <f t="shared" si="198"/>
        <v>2.2967499999999998</v>
      </c>
      <c r="Z345" s="91">
        <f t="shared" si="198"/>
        <v>1.97621</v>
      </c>
      <c r="AA345" s="91">
        <f t="shared" si="198"/>
        <v>1.7840400000000001</v>
      </c>
    </row>
    <row r="346" spans="1:27" ht="12.75" customHeight="1" outlineLevel="1" x14ac:dyDescent="0.2">
      <c r="A346" s="99" t="s">
        <v>2745</v>
      </c>
      <c r="B346" s="63" t="s">
        <v>238</v>
      </c>
      <c r="C346" s="43" t="s">
        <v>79</v>
      </c>
      <c r="D346" s="44">
        <v>1162.06</v>
      </c>
      <c r="E346" s="44">
        <v>1055.8699999999999</v>
      </c>
      <c r="F346" s="44">
        <v>1001.28</v>
      </c>
      <c r="G346" s="44">
        <v>999.15</v>
      </c>
      <c r="H346" s="44">
        <v>1049.3699999999999</v>
      </c>
      <c r="I346" s="44">
        <v>1174.8399999999999</v>
      </c>
      <c r="J346" s="44">
        <v>1397.6</v>
      </c>
      <c r="K346" s="44">
        <v>1707.64</v>
      </c>
      <c r="L346" s="44">
        <v>1901.13</v>
      </c>
      <c r="M346" s="44">
        <v>1986.28</v>
      </c>
      <c r="N346" s="44">
        <v>2059.7199999999998</v>
      </c>
      <c r="O346" s="44">
        <v>2026.98</v>
      </c>
      <c r="P346" s="44">
        <v>2015.53</v>
      </c>
      <c r="Q346" s="44">
        <v>2025</v>
      </c>
      <c r="R346" s="44">
        <v>2022.78</v>
      </c>
      <c r="S346" s="44">
        <v>1998.49</v>
      </c>
      <c r="T346" s="44">
        <v>2054.38</v>
      </c>
      <c r="U346" s="44">
        <v>2149.83</v>
      </c>
      <c r="V346" s="44">
        <v>2113.67</v>
      </c>
      <c r="W346" s="44">
        <v>1990.58</v>
      </c>
      <c r="X346" s="44">
        <v>1905.07</v>
      </c>
      <c r="Y346" s="44">
        <v>1745.68</v>
      </c>
      <c r="Z346" s="44">
        <v>1425.14</v>
      </c>
      <c r="AA346" s="44">
        <v>1232.97</v>
      </c>
    </row>
    <row r="347" spans="1:27" ht="12.75" customHeight="1" outlineLevel="1" x14ac:dyDescent="0.2">
      <c r="A347" s="99" t="s">
        <v>2746</v>
      </c>
      <c r="B347" s="63" t="s">
        <v>90</v>
      </c>
      <c r="C347" s="43" t="s">
        <v>79</v>
      </c>
      <c r="D347" s="44">
        <f>$D$327</f>
        <v>217.03</v>
      </c>
      <c r="E347" s="44">
        <f t="shared" ref="E347:AA347" si="199">$D$327</f>
        <v>217.03</v>
      </c>
      <c r="F347" s="44">
        <f t="shared" si="199"/>
        <v>217.03</v>
      </c>
      <c r="G347" s="44">
        <f t="shared" si="199"/>
        <v>217.03</v>
      </c>
      <c r="H347" s="44">
        <f t="shared" si="199"/>
        <v>217.03</v>
      </c>
      <c r="I347" s="44">
        <f t="shared" si="199"/>
        <v>217.03</v>
      </c>
      <c r="J347" s="44">
        <f t="shared" si="199"/>
        <v>217.03</v>
      </c>
      <c r="K347" s="44">
        <f t="shared" si="199"/>
        <v>217.03</v>
      </c>
      <c r="L347" s="44">
        <f t="shared" si="199"/>
        <v>217.03</v>
      </c>
      <c r="M347" s="44">
        <f t="shared" si="199"/>
        <v>217.03</v>
      </c>
      <c r="N347" s="44">
        <f t="shared" si="199"/>
        <v>217.03</v>
      </c>
      <c r="O347" s="44">
        <f t="shared" si="199"/>
        <v>217.03</v>
      </c>
      <c r="P347" s="44">
        <f t="shared" si="199"/>
        <v>217.03</v>
      </c>
      <c r="Q347" s="44">
        <f t="shared" si="199"/>
        <v>217.03</v>
      </c>
      <c r="R347" s="44">
        <f t="shared" si="199"/>
        <v>217.03</v>
      </c>
      <c r="S347" s="44">
        <f t="shared" si="199"/>
        <v>217.03</v>
      </c>
      <c r="T347" s="44">
        <f t="shared" si="199"/>
        <v>217.03</v>
      </c>
      <c r="U347" s="44">
        <f t="shared" si="199"/>
        <v>217.03</v>
      </c>
      <c r="V347" s="44">
        <f t="shared" si="199"/>
        <v>217.03</v>
      </c>
      <c r="W347" s="44">
        <f t="shared" si="199"/>
        <v>217.03</v>
      </c>
      <c r="X347" s="44">
        <f t="shared" si="199"/>
        <v>217.03</v>
      </c>
      <c r="Y347" s="44">
        <f t="shared" si="199"/>
        <v>217.03</v>
      </c>
      <c r="Z347" s="44">
        <f t="shared" si="199"/>
        <v>217.03</v>
      </c>
      <c r="AA347" s="44">
        <f t="shared" si="199"/>
        <v>217.03</v>
      </c>
    </row>
    <row r="348" spans="1:27" ht="12.75" customHeight="1" outlineLevel="1" x14ac:dyDescent="0.2">
      <c r="A348" s="99" t="s">
        <v>2747</v>
      </c>
      <c r="B348" s="63" t="s">
        <v>83</v>
      </c>
      <c r="C348" s="43" t="s">
        <v>79</v>
      </c>
      <c r="D348" s="44">
        <v>3.35</v>
      </c>
      <c r="E348" s="44">
        <v>3.35</v>
      </c>
      <c r="F348" s="44">
        <v>3.35</v>
      </c>
      <c r="G348" s="44">
        <v>3.35</v>
      </c>
      <c r="H348" s="44">
        <v>3.35</v>
      </c>
      <c r="I348" s="44">
        <v>3.35</v>
      </c>
      <c r="J348" s="44">
        <v>3.35</v>
      </c>
      <c r="K348" s="44">
        <v>3.35</v>
      </c>
      <c r="L348" s="44">
        <v>3.35</v>
      </c>
      <c r="M348" s="44">
        <v>3.35</v>
      </c>
      <c r="N348" s="44">
        <v>3.35</v>
      </c>
      <c r="O348" s="44">
        <v>3.35</v>
      </c>
      <c r="P348" s="44">
        <v>3.35</v>
      </c>
      <c r="Q348" s="44">
        <v>3.35</v>
      </c>
      <c r="R348" s="44">
        <v>3.35</v>
      </c>
      <c r="S348" s="44">
        <v>3.35</v>
      </c>
      <c r="T348" s="44">
        <v>3.35</v>
      </c>
      <c r="U348" s="44">
        <v>3.35</v>
      </c>
      <c r="V348" s="44">
        <v>3.35</v>
      </c>
      <c r="W348" s="44">
        <v>3.35</v>
      </c>
      <c r="X348" s="44">
        <v>3.35</v>
      </c>
      <c r="Y348" s="44">
        <v>3.35</v>
      </c>
      <c r="Z348" s="44">
        <v>3.35</v>
      </c>
      <c r="AA348" s="44">
        <v>3.35</v>
      </c>
    </row>
    <row r="349" spans="1:27" ht="12.75" customHeight="1" outlineLevel="1" x14ac:dyDescent="0.2">
      <c r="A349" s="99" t="s">
        <v>2748</v>
      </c>
      <c r="B349" s="63" t="s">
        <v>81</v>
      </c>
      <c r="C349" s="43" t="s">
        <v>79</v>
      </c>
      <c r="D349" s="44">
        <f>$D$11</f>
        <v>330.69</v>
      </c>
      <c r="E349" s="44">
        <f t="shared" ref="E349:AA349" si="200">$D$11</f>
        <v>330.69</v>
      </c>
      <c r="F349" s="44">
        <f t="shared" si="200"/>
        <v>330.69</v>
      </c>
      <c r="G349" s="44">
        <f t="shared" si="200"/>
        <v>330.69</v>
      </c>
      <c r="H349" s="44">
        <f t="shared" si="200"/>
        <v>330.69</v>
      </c>
      <c r="I349" s="44">
        <f t="shared" si="200"/>
        <v>330.69</v>
      </c>
      <c r="J349" s="44">
        <f t="shared" si="200"/>
        <v>330.69</v>
      </c>
      <c r="K349" s="44">
        <f t="shared" si="200"/>
        <v>330.69</v>
      </c>
      <c r="L349" s="44">
        <f t="shared" si="200"/>
        <v>330.69</v>
      </c>
      <c r="M349" s="44">
        <f t="shared" si="200"/>
        <v>330.69</v>
      </c>
      <c r="N349" s="44">
        <f t="shared" si="200"/>
        <v>330.69</v>
      </c>
      <c r="O349" s="44">
        <f t="shared" si="200"/>
        <v>330.69</v>
      </c>
      <c r="P349" s="44">
        <f t="shared" si="200"/>
        <v>330.69</v>
      </c>
      <c r="Q349" s="44">
        <f t="shared" si="200"/>
        <v>330.69</v>
      </c>
      <c r="R349" s="44">
        <f t="shared" si="200"/>
        <v>330.69</v>
      </c>
      <c r="S349" s="44">
        <f t="shared" si="200"/>
        <v>330.69</v>
      </c>
      <c r="T349" s="44">
        <f t="shared" si="200"/>
        <v>330.69</v>
      </c>
      <c r="U349" s="44">
        <f t="shared" si="200"/>
        <v>330.69</v>
      </c>
      <c r="V349" s="44">
        <f t="shared" si="200"/>
        <v>330.69</v>
      </c>
      <c r="W349" s="44">
        <f t="shared" si="200"/>
        <v>330.69</v>
      </c>
      <c r="X349" s="44">
        <f t="shared" si="200"/>
        <v>330.69</v>
      </c>
      <c r="Y349" s="44">
        <f t="shared" si="200"/>
        <v>330.69</v>
      </c>
      <c r="Z349" s="44">
        <f t="shared" si="200"/>
        <v>330.69</v>
      </c>
      <c r="AA349" s="44">
        <f t="shared" si="200"/>
        <v>330.69</v>
      </c>
    </row>
    <row r="350" spans="1:27" ht="12.75" customHeight="1" x14ac:dyDescent="0.2">
      <c r="A350" s="98" t="s">
        <v>2749</v>
      </c>
      <c r="B350" s="28" t="str">
        <f>"06"&amp;"."&amp;$B$801&amp;"."&amp;$B$802</f>
        <v>06.12.2023</v>
      </c>
      <c r="C350" s="90" t="s">
        <v>76</v>
      </c>
      <c r="D350" s="91">
        <f>ROUND(((D351+D352+D354+D353)/1000),5)</f>
        <v>1.63127</v>
      </c>
      <c r="E350" s="91">
        <f>ROUND(((E351+E352+E354+E353)/1000),5)</f>
        <v>1.5652699999999999</v>
      </c>
      <c r="F350" s="91">
        <f>ROUND(((F351+F352+F354+F353)/1000),5)</f>
        <v>1.5102599999999999</v>
      </c>
      <c r="G350" s="91">
        <f t="shared" ref="G350:AA350" si="201">ROUND(((G351+G352+G354+G353)/1000),5)</f>
        <v>1.49241</v>
      </c>
      <c r="H350" s="91">
        <f t="shared" si="201"/>
        <v>1.57538</v>
      </c>
      <c r="I350" s="91">
        <f t="shared" si="201"/>
        <v>1.69676</v>
      </c>
      <c r="J350" s="91">
        <f t="shared" si="201"/>
        <v>1.9065300000000001</v>
      </c>
      <c r="K350" s="91">
        <f t="shared" si="201"/>
        <v>2.2656200000000002</v>
      </c>
      <c r="L350" s="91">
        <f t="shared" si="201"/>
        <v>2.3337699999999999</v>
      </c>
      <c r="M350" s="91">
        <f t="shared" si="201"/>
        <v>2.5569000000000002</v>
      </c>
      <c r="N350" s="91">
        <f t="shared" si="201"/>
        <v>2.7267399999999999</v>
      </c>
      <c r="O350" s="91">
        <f t="shared" si="201"/>
        <v>2.5411899999999998</v>
      </c>
      <c r="P350" s="91">
        <f t="shared" si="201"/>
        <v>2.5027400000000002</v>
      </c>
      <c r="Q350" s="91">
        <f t="shared" si="201"/>
        <v>2.51491</v>
      </c>
      <c r="R350" s="91">
        <f t="shared" si="201"/>
        <v>2.50339</v>
      </c>
      <c r="S350" s="91">
        <f t="shared" si="201"/>
        <v>2.55687</v>
      </c>
      <c r="T350" s="91">
        <f t="shared" si="201"/>
        <v>2.7776900000000002</v>
      </c>
      <c r="U350" s="91">
        <f t="shared" si="201"/>
        <v>2.78769</v>
      </c>
      <c r="V350" s="91">
        <f t="shared" si="201"/>
        <v>2.74702</v>
      </c>
      <c r="W350" s="91">
        <f t="shared" si="201"/>
        <v>2.5041500000000001</v>
      </c>
      <c r="X350" s="91">
        <f t="shared" si="201"/>
        <v>2.3931100000000001</v>
      </c>
      <c r="Y350" s="91">
        <f t="shared" si="201"/>
        <v>2.2852800000000002</v>
      </c>
      <c r="Z350" s="91">
        <f t="shared" si="201"/>
        <v>1.9678899999999999</v>
      </c>
      <c r="AA350" s="91">
        <f t="shared" si="201"/>
        <v>1.76712</v>
      </c>
    </row>
    <row r="351" spans="1:27" ht="12.75" customHeight="1" outlineLevel="1" x14ac:dyDescent="0.2">
      <c r="A351" s="99" t="s">
        <v>2750</v>
      </c>
      <c r="B351" s="63" t="s">
        <v>238</v>
      </c>
      <c r="C351" s="43" t="s">
        <v>79</v>
      </c>
      <c r="D351" s="44">
        <v>1080.2</v>
      </c>
      <c r="E351" s="44">
        <v>1014.2</v>
      </c>
      <c r="F351" s="44">
        <v>959.19</v>
      </c>
      <c r="G351" s="44">
        <v>941.34</v>
      </c>
      <c r="H351" s="44">
        <v>1024.31</v>
      </c>
      <c r="I351" s="44">
        <v>1145.69</v>
      </c>
      <c r="J351" s="44">
        <v>1355.46</v>
      </c>
      <c r="K351" s="44">
        <v>1714.55</v>
      </c>
      <c r="L351" s="44">
        <v>1782.7</v>
      </c>
      <c r="M351" s="44">
        <v>2005.83</v>
      </c>
      <c r="N351" s="44">
        <v>2175.67</v>
      </c>
      <c r="O351" s="44">
        <v>1990.12</v>
      </c>
      <c r="P351" s="44">
        <v>1951.67</v>
      </c>
      <c r="Q351" s="44">
        <v>1963.84</v>
      </c>
      <c r="R351" s="44">
        <v>1952.32</v>
      </c>
      <c r="S351" s="44">
        <v>2005.8</v>
      </c>
      <c r="T351" s="44">
        <v>2226.62</v>
      </c>
      <c r="U351" s="44">
        <v>2236.62</v>
      </c>
      <c r="V351" s="44">
        <v>2195.9499999999998</v>
      </c>
      <c r="W351" s="44">
        <v>1953.08</v>
      </c>
      <c r="X351" s="44">
        <v>1842.04</v>
      </c>
      <c r="Y351" s="44">
        <v>1734.21</v>
      </c>
      <c r="Z351" s="44">
        <v>1416.82</v>
      </c>
      <c r="AA351" s="44">
        <v>1216.05</v>
      </c>
    </row>
    <row r="352" spans="1:27" ht="12.75" customHeight="1" outlineLevel="1" x14ac:dyDescent="0.2">
      <c r="A352" s="99" t="s">
        <v>2751</v>
      </c>
      <c r="B352" s="63" t="s">
        <v>90</v>
      </c>
      <c r="C352" s="43" t="s">
        <v>79</v>
      </c>
      <c r="D352" s="44">
        <f>$D$327</f>
        <v>217.03</v>
      </c>
      <c r="E352" s="44">
        <f t="shared" ref="E352:AA352" si="202">$D$327</f>
        <v>217.03</v>
      </c>
      <c r="F352" s="44">
        <f t="shared" si="202"/>
        <v>217.03</v>
      </c>
      <c r="G352" s="44">
        <f t="shared" si="202"/>
        <v>217.03</v>
      </c>
      <c r="H352" s="44">
        <f t="shared" si="202"/>
        <v>217.03</v>
      </c>
      <c r="I352" s="44">
        <f t="shared" si="202"/>
        <v>217.03</v>
      </c>
      <c r="J352" s="44">
        <f t="shared" si="202"/>
        <v>217.03</v>
      </c>
      <c r="K352" s="44">
        <f t="shared" si="202"/>
        <v>217.03</v>
      </c>
      <c r="L352" s="44">
        <f t="shared" si="202"/>
        <v>217.03</v>
      </c>
      <c r="M352" s="44">
        <f t="shared" si="202"/>
        <v>217.03</v>
      </c>
      <c r="N352" s="44">
        <f t="shared" si="202"/>
        <v>217.03</v>
      </c>
      <c r="O352" s="44">
        <f t="shared" si="202"/>
        <v>217.03</v>
      </c>
      <c r="P352" s="44">
        <f t="shared" si="202"/>
        <v>217.03</v>
      </c>
      <c r="Q352" s="44">
        <f t="shared" si="202"/>
        <v>217.03</v>
      </c>
      <c r="R352" s="44">
        <f t="shared" si="202"/>
        <v>217.03</v>
      </c>
      <c r="S352" s="44">
        <f t="shared" si="202"/>
        <v>217.03</v>
      </c>
      <c r="T352" s="44">
        <f t="shared" si="202"/>
        <v>217.03</v>
      </c>
      <c r="U352" s="44">
        <f t="shared" si="202"/>
        <v>217.03</v>
      </c>
      <c r="V352" s="44">
        <f t="shared" si="202"/>
        <v>217.03</v>
      </c>
      <c r="W352" s="44">
        <f t="shared" si="202"/>
        <v>217.03</v>
      </c>
      <c r="X352" s="44">
        <f t="shared" si="202"/>
        <v>217.03</v>
      </c>
      <c r="Y352" s="44">
        <f t="shared" si="202"/>
        <v>217.03</v>
      </c>
      <c r="Z352" s="44">
        <f t="shared" si="202"/>
        <v>217.03</v>
      </c>
      <c r="AA352" s="44">
        <f t="shared" si="202"/>
        <v>217.03</v>
      </c>
    </row>
    <row r="353" spans="1:27" ht="12.75" customHeight="1" outlineLevel="1" x14ac:dyDescent="0.2">
      <c r="A353" s="99" t="s">
        <v>2752</v>
      </c>
      <c r="B353" s="63" t="s">
        <v>83</v>
      </c>
      <c r="C353" s="43" t="s">
        <v>79</v>
      </c>
      <c r="D353" s="44">
        <v>3.35</v>
      </c>
      <c r="E353" s="44">
        <v>3.35</v>
      </c>
      <c r="F353" s="44">
        <v>3.35</v>
      </c>
      <c r="G353" s="44">
        <v>3.35</v>
      </c>
      <c r="H353" s="44">
        <v>3.35</v>
      </c>
      <c r="I353" s="44">
        <v>3.35</v>
      </c>
      <c r="J353" s="44">
        <v>3.35</v>
      </c>
      <c r="K353" s="44">
        <v>3.35</v>
      </c>
      <c r="L353" s="44">
        <v>3.35</v>
      </c>
      <c r="M353" s="44">
        <v>3.35</v>
      </c>
      <c r="N353" s="44">
        <v>3.35</v>
      </c>
      <c r="O353" s="44">
        <v>3.35</v>
      </c>
      <c r="P353" s="44">
        <v>3.35</v>
      </c>
      <c r="Q353" s="44">
        <v>3.35</v>
      </c>
      <c r="R353" s="44">
        <v>3.35</v>
      </c>
      <c r="S353" s="44">
        <v>3.35</v>
      </c>
      <c r="T353" s="44">
        <v>3.35</v>
      </c>
      <c r="U353" s="44">
        <v>3.35</v>
      </c>
      <c r="V353" s="44">
        <v>3.35</v>
      </c>
      <c r="W353" s="44">
        <v>3.35</v>
      </c>
      <c r="X353" s="44">
        <v>3.35</v>
      </c>
      <c r="Y353" s="44">
        <v>3.35</v>
      </c>
      <c r="Z353" s="44">
        <v>3.35</v>
      </c>
      <c r="AA353" s="44">
        <v>3.35</v>
      </c>
    </row>
    <row r="354" spans="1:27" ht="12.75" customHeight="1" outlineLevel="1" x14ac:dyDescent="0.2">
      <c r="A354" s="99" t="s">
        <v>2753</v>
      </c>
      <c r="B354" s="63" t="s">
        <v>81</v>
      </c>
      <c r="C354" s="43" t="s">
        <v>79</v>
      </c>
      <c r="D354" s="44">
        <f>$D$11</f>
        <v>330.69</v>
      </c>
      <c r="E354" s="44">
        <f t="shared" ref="E354:AA354" si="203">$D$11</f>
        <v>330.69</v>
      </c>
      <c r="F354" s="44">
        <f t="shared" si="203"/>
        <v>330.69</v>
      </c>
      <c r="G354" s="44">
        <f t="shared" si="203"/>
        <v>330.69</v>
      </c>
      <c r="H354" s="44">
        <f t="shared" si="203"/>
        <v>330.69</v>
      </c>
      <c r="I354" s="44">
        <f t="shared" si="203"/>
        <v>330.69</v>
      </c>
      <c r="J354" s="44">
        <f t="shared" si="203"/>
        <v>330.69</v>
      </c>
      <c r="K354" s="44">
        <f t="shared" si="203"/>
        <v>330.69</v>
      </c>
      <c r="L354" s="44">
        <f t="shared" si="203"/>
        <v>330.69</v>
      </c>
      <c r="M354" s="44">
        <f t="shared" si="203"/>
        <v>330.69</v>
      </c>
      <c r="N354" s="44">
        <f t="shared" si="203"/>
        <v>330.69</v>
      </c>
      <c r="O354" s="44">
        <f t="shared" si="203"/>
        <v>330.69</v>
      </c>
      <c r="P354" s="44">
        <f t="shared" si="203"/>
        <v>330.69</v>
      </c>
      <c r="Q354" s="44">
        <f t="shared" si="203"/>
        <v>330.69</v>
      </c>
      <c r="R354" s="44">
        <f t="shared" si="203"/>
        <v>330.69</v>
      </c>
      <c r="S354" s="44">
        <f t="shared" si="203"/>
        <v>330.69</v>
      </c>
      <c r="T354" s="44">
        <f t="shared" si="203"/>
        <v>330.69</v>
      </c>
      <c r="U354" s="44">
        <f t="shared" si="203"/>
        <v>330.69</v>
      </c>
      <c r="V354" s="44">
        <f t="shared" si="203"/>
        <v>330.69</v>
      </c>
      <c r="W354" s="44">
        <f t="shared" si="203"/>
        <v>330.69</v>
      </c>
      <c r="X354" s="44">
        <f t="shared" si="203"/>
        <v>330.69</v>
      </c>
      <c r="Y354" s="44">
        <f t="shared" si="203"/>
        <v>330.69</v>
      </c>
      <c r="Z354" s="44">
        <f t="shared" si="203"/>
        <v>330.69</v>
      </c>
      <c r="AA354" s="44">
        <f t="shared" si="203"/>
        <v>330.69</v>
      </c>
    </row>
    <row r="355" spans="1:27" ht="12.75" customHeight="1" x14ac:dyDescent="0.2">
      <c r="A355" s="98" t="s">
        <v>2754</v>
      </c>
      <c r="B355" s="28" t="str">
        <f>"07"&amp;"."&amp;$B$801&amp;"."&amp;$B$802</f>
        <v>07.12.2023</v>
      </c>
      <c r="C355" s="90" t="s">
        <v>76</v>
      </c>
      <c r="D355" s="91">
        <f>ROUND(((D356+D357+D359+D358)/1000),5)</f>
        <v>1.5523800000000001</v>
      </c>
      <c r="E355" s="91">
        <f>ROUND(((E356+E357+E359+E358)/1000),5)</f>
        <v>1.4270799999999999</v>
      </c>
      <c r="F355" s="91">
        <f>ROUND(((F356+F357+F359+F358)/1000),5)</f>
        <v>1.34941</v>
      </c>
      <c r="G355" s="91">
        <f t="shared" ref="G355:AA355" si="204">ROUND(((G356+G357+G359+G358)/1000),5)</f>
        <v>1.3293999999999999</v>
      </c>
      <c r="H355" s="91">
        <f t="shared" si="204"/>
        <v>1.4394499999999999</v>
      </c>
      <c r="I355" s="91">
        <f t="shared" si="204"/>
        <v>1.5987899999999999</v>
      </c>
      <c r="J355" s="91">
        <f t="shared" si="204"/>
        <v>1.8399000000000001</v>
      </c>
      <c r="K355" s="91">
        <f t="shared" si="204"/>
        <v>2.1985299999999999</v>
      </c>
      <c r="L355" s="91">
        <f t="shared" si="204"/>
        <v>2.3332199999999998</v>
      </c>
      <c r="M355" s="91">
        <f t="shared" si="204"/>
        <v>2.4984899999999999</v>
      </c>
      <c r="N355" s="91">
        <f t="shared" si="204"/>
        <v>2.6620400000000002</v>
      </c>
      <c r="O355" s="91">
        <f t="shared" si="204"/>
        <v>2.4557500000000001</v>
      </c>
      <c r="P355" s="91">
        <f t="shared" si="204"/>
        <v>2.4018000000000002</v>
      </c>
      <c r="Q355" s="91">
        <f t="shared" si="204"/>
        <v>2.4131200000000002</v>
      </c>
      <c r="R355" s="91">
        <f t="shared" si="204"/>
        <v>2.4093399999999998</v>
      </c>
      <c r="S355" s="91">
        <f t="shared" si="204"/>
        <v>2.4727199999999998</v>
      </c>
      <c r="T355" s="91">
        <f t="shared" si="204"/>
        <v>2.7377500000000001</v>
      </c>
      <c r="U355" s="91">
        <f t="shared" si="204"/>
        <v>2.7620399999999998</v>
      </c>
      <c r="V355" s="91">
        <f t="shared" si="204"/>
        <v>2.73353</v>
      </c>
      <c r="W355" s="91">
        <f t="shared" si="204"/>
        <v>2.4390299999999998</v>
      </c>
      <c r="X355" s="91">
        <f t="shared" si="204"/>
        <v>2.3260399999999999</v>
      </c>
      <c r="Y355" s="91">
        <f t="shared" si="204"/>
        <v>2.1940300000000001</v>
      </c>
      <c r="Z355" s="91">
        <f t="shared" si="204"/>
        <v>1.9126700000000001</v>
      </c>
      <c r="AA355" s="91">
        <f t="shared" si="204"/>
        <v>1.744</v>
      </c>
    </row>
    <row r="356" spans="1:27" ht="12.75" customHeight="1" outlineLevel="1" x14ac:dyDescent="0.2">
      <c r="A356" s="99" t="s">
        <v>2755</v>
      </c>
      <c r="B356" s="63" t="s">
        <v>238</v>
      </c>
      <c r="C356" s="43" t="s">
        <v>79</v>
      </c>
      <c r="D356" s="44">
        <v>1001.31</v>
      </c>
      <c r="E356" s="44">
        <v>876.01</v>
      </c>
      <c r="F356" s="44">
        <v>798.34</v>
      </c>
      <c r="G356" s="44">
        <v>778.33</v>
      </c>
      <c r="H356" s="44">
        <v>888.38</v>
      </c>
      <c r="I356" s="44">
        <v>1047.72</v>
      </c>
      <c r="J356" s="44">
        <v>1288.83</v>
      </c>
      <c r="K356" s="44">
        <v>1647.46</v>
      </c>
      <c r="L356" s="44">
        <v>1782.15</v>
      </c>
      <c r="M356" s="44">
        <v>1947.42</v>
      </c>
      <c r="N356" s="44">
        <v>2110.9699999999998</v>
      </c>
      <c r="O356" s="44">
        <v>1904.68</v>
      </c>
      <c r="P356" s="44">
        <v>1850.73</v>
      </c>
      <c r="Q356" s="44">
        <v>1862.05</v>
      </c>
      <c r="R356" s="44">
        <v>1858.27</v>
      </c>
      <c r="S356" s="44">
        <v>1921.65</v>
      </c>
      <c r="T356" s="44">
        <v>2186.6799999999998</v>
      </c>
      <c r="U356" s="44">
        <v>2210.9699999999998</v>
      </c>
      <c r="V356" s="44">
        <v>2182.46</v>
      </c>
      <c r="W356" s="44">
        <v>1887.96</v>
      </c>
      <c r="X356" s="44">
        <v>1774.97</v>
      </c>
      <c r="Y356" s="44">
        <v>1642.96</v>
      </c>
      <c r="Z356" s="44">
        <v>1361.6</v>
      </c>
      <c r="AA356" s="44">
        <v>1192.93</v>
      </c>
    </row>
    <row r="357" spans="1:27" ht="12.75" customHeight="1" outlineLevel="1" x14ac:dyDescent="0.2">
      <c r="A357" s="99" t="s">
        <v>2756</v>
      </c>
      <c r="B357" s="63" t="s">
        <v>90</v>
      </c>
      <c r="C357" s="43" t="s">
        <v>79</v>
      </c>
      <c r="D357" s="44">
        <f>$D$327</f>
        <v>217.03</v>
      </c>
      <c r="E357" s="44">
        <f t="shared" ref="E357:AA357" si="205">$D$327</f>
        <v>217.03</v>
      </c>
      <c r="F357" s="44">
        <f t="shared" si="205"/>
        <v>217.03</v>
      </c>
      <c r="G357" s="44">
        <f t="shared" si="205"/>
        <v>217.03</v>
      </c>
      <c r="H357" s="44">
        <f t="shared" si="205"/>
        <v>217.03</v>
      </c>
      <c r="I357" s="44">
        <f t="shared" si="205"/>
        <v>217.03</v>
      </c>
      <c r="J357" s="44">
        <f t="shared" si="205"/>
        <v>217.03</v>
      </c>
      <c r="K357" s="44">
        <f t="shared" si="205"/>
        <v>217.03</v>
      </c>
      <c r="L357" s="44">
        <f t="shared" si="205"/>
        <v>217.03</v>
      </c>
      <c r="M357" s="44">
        <f t="shared" si="205"/>
        <v>217.03</v>
      </c>
      <c r="N357" s="44">
        <f t="shared" si="205"/>
        <v>217.03</v>
      </c>
      <c r="O357" s="44">
        <f t="shared" si="205"/>
        <v>217.03</v>
      </c>
      <c r="P357" s="44">
        <f t="shared" si="205"/>
        <v>217.03</v>
      </c>
      <c r="Q357" s="44">
        <f t="shared" si="205"/>
        <v>217.03</v>
      </c>
      <c r="R357" s="44">
        <f t="shared" si="205"/>
        <v>217.03</v>
      </c>
      <c r="S357" s="44">
        <f t="shared" si="205"/>
        <v>217.03</v>
      </c>
      <c r="T357" s="44">
        <f t="shared" si="205"/>
        <v>217.03</v>
      </c>
      <c r="U357" s="44">
        <f t="shared" si="205"/>
        <v>217.03</v>
      </c>
      <c r="V357" s="44">
        <f t="shared" si="205"/>
        <v>217.03</v>
      </c>
      <c r="W357" s="44">
        <f t="shared" si="205"/>
        <v>217.03</v>
      </c>
      <c r="X357" s="44">
        <f t="shared" si="205"/>
        <v>217.03</v>
      </c>
      <c r="Y357" s="44">
        <f t="shared" si="205"/>
        <v>217.03</v>
      </c>
      <c r="Z357" s="44">
        <f t="shared" si="205"/>
        <v>217.03</v>
      </c>
      <c r="AA357" s="44">
        <f t="shared" si="205"/>
        <v>217.03</v>
      </c>
    </row>
    <row r="358" spans="1:27" ht="12.75" customHeight="1" outlineLevel="1" x14ac:dyDescent="0.2">
      <c r="A358" s="99" t="s">
        <v>2757</v>
      </c>
      <c r="B358" s="63" t="s">
        <v>83</v>
      </c>
      <c r="C358" s="43" t="s">
        <v>79</v>
      </c>
      <c r="D358" s="44">
        <v>3.35</v>
      </c>
      <c r="E358" s="44">
        <v>3.35</v>
      </c>
      <c r="F358" s="44">
        <v>3.35</v>
      </c>
      <c r="G358" s="44">
        <v>3.35</v>
      </c>
      <c r="H358" s="44">
        <v>3.35</v>
      </c>
      <c r="I358" s="44">
        <v>3.35</v>
      </c>
      <c r="J358" s="44">
        <v>3.35</v>
      </c>
      <c r="K358" s="44">
        <v>3.35</v>
      </c>
      <c r="L358" s="44">
        <v>3.35</v>
      </c>
      <c r="M358" s="44">
        <v>3.35</v>
      </c>
      <c r="N358" s="44">
        <v>3.35</v>
      </c>
      <c r="O358" s="44">
        <v>3.35</v>
      </c>
      <c r="P358" s="44">
        <v>3.35</v>
      </c>
      <c r="Q358" s="44">
        <v>3.35</v>
      </c>
      <c r="R358" s="44">
        <v>3.35</v>
      </c>
      <c r="S358" s="44">
        <v>3.35</v>
      </c>
      <c r="T358" s="44">
        <v>3.35</v>
      </c>
      <c r="U358" s="44">
        <v>3.35</v>
      </c>
      <c r="V358" s="44">
        <v>3.35</v>
      </c>
      <c r="W358" s="44">
        <v>3.35</v>
      </c>
      <c r="X358" s="44">
        <v>3.35</v>
      </c>
      <c r="Y358" s="44">
        <v>3.35</v>
      </c>
      <c r="Z358" s="44">
        <v>3.35</v>
      </c>
      <c r="AA358" s="44">
        <v>3.35</v>
      </c>
    </row>
    <row r="359" spans="1:27" ht="12.75" customHeight="1" outlineLevel="1" x14ac:dyDescent="0.2">
      <c r="A359" s="99" t="s">
        <v>2758</v>
      </c>
      <c r="B359" s="63" t="s">
        <v>81</v>
      </c>
      <c r="C359" s="43" t="s">
        <v>79</v>
      </c>
      <c r="D359" s="44">
        <f>$D$11</f>
        <v>330.69</v>
      </c>
      <c r="E359" s="44">
        <f t="shared" ref="E359:AA359" si="206">$D$11</f>
        <v>330.69</v>
      </c>
      <c r="F359" s="44">
        <f t="shared" si="206"/>
        <v>330.69</v>
      </c>
      <c r="G359" s="44">
        <f t="shared" si="206"/>
        <v>330.69</v>
      </c>
      <c r="H359" s="44">
        <f t="shared" si="206"/>
        <v>330.69</v>
      </c>
      <c r="I359" s="44">
        <f t="shared" si="206"/>
        <v>330.69</v>
      </c>
      <c r="J359" s="44">
        <f t="shared" si="206"/>
        <v>330.69</v>
      </c>
      <c r="K359" s="44">
        <f t="shared" si="206"/>
        <v>330.69</v>
      </c>
      <c r="L359" s="44">
        <f t="shared" si="206"/>
        <v>330.69</v>
      </c>
      <c r="M359" s="44">
        <f t="shared" si="206"/>
        <v>330.69</v>
      </c>
      <c r="N359" s="44">
        <f t="shared" si="206"/>
        <v>330.69</v>
      </c>
      <c r="O359" s="44">
        <f t="shared" si="206"/>
        <v>330.69</v>
      </c>
      <c r="P359" s="44">
        <f t="shared" si="206"/>
        <v>330.69</v>
      </c>
      <c r="Q359" s="44">
        <f t="shared" si="206"/>
        <v>330.69</v>
      </c>
      <c r="R359" s="44">
        <f t="shared" si="206"/>
        <v>330.69</v>
      </c>
      <c r="S359" s="44">
        <f t="shared" si="206"/>
        <v>330.69</v>
      </c>
      <c r="T359" s="44">
        <f t="shared" si="206"/>
        <v>330.69</v>
      </c>
      <c r="U359" s="44">
        <f t="shared" si="206"/>
        <v>330.69</v>
      </c>
      <c r="V359" s="44">
        <f t="shared" si="206"/>
        <v>330.69</v>
      </c>
      <c r="W359" s="44">
        <f t="shared" si="206"/>
        <v>330.69</v>
      </c>
      <c r="X359" s="44">
        <f t="shared" si="206"/>
        <v>330.69</v>
      </c>
      <c r="Y359" s="44">
        <f t="shared" si="206"/>
        <v>330.69</v>
      </c>
      <c r="Z359" s="44">
        <f t="shared" si="206"/>
        <v>330.69</v>
      </c>
      <c r="AA359" s="44">
        <f t="shared" si="206"/>
        <v>330.69</v>
      </c>
    </row>
    <row r="360" spans="1:27" ht="12.75" customHeight="1" x14ac:dyDescent="0.2">
      <c r="A360" s="98" t="s">
        <v>2759</v>
      </c>
      <c r="B360" s="28" t="str">
        <f>"08"&amp;"."&amp;$B$801&amp;"."&amp;$B$802</f>
        <v>08.12.2023</v>
      </c>
      <c r="C360" s="90" t="s">
        <v>76</v>
      </c>
      <c r="D360" s="91">
        <f>ROUND(((D361+D362+D364+D363)/1000),5)</f>
        <v>1.53538</v>
      </c>
      <c r="E360" s="91">
        <f>ROUND(((E361+E362+E364+E363)/1000),5)</f>
        <v>1.3851500000000001</v>
      </c>
      <c r="F360" s="91">
        <f>ROUND(((F361+F362+F364+F363)/1000),5)</f>
        <v>0.68830999999999998</v>
      </c>
      <c r="G360" s="91">
        <f t="shared" ref="G360:AA360" si="207">ROUND(((G361+G362+G364+G363)/1000),5)</f>
        <v>0.68601999999999996</v>
      </c>
      <c r="H360" s="91">
        <f t="shared" si="207"/>
        <v>0.70206000000000002</v>
      </c>
      <c r="I360" s="91">
        <f t="shared" si="207"/>
        <v>1.58239</v>
      </c>
      <c r="J360" s="91">
        <f t="shared" si="207"/>
        <v>1.8133999999999999</v>
      </c>
      <c r="K360" s="91">
        <f t="shared" si="207"/>
        <v>2.1264099999999999</v>
      </c>
      <c r="L360" s="91">
        <f t="shared" si="207"/>
        <v>2.3441800000000002</v>
      </c>
      <c r="M360" s="91">
        <f t="shared" si="207"/>
        <v>2.3819400000000002</v>
      </c>
      <c r="N360" s="91">
        <f t="shared" si="207"/>
        <v>2.3989199999999999</v>
      </c>
      <c r="O360" s="91">
        <f t="shared" si="207"/>
        <v>2.4187599999999998</v>
      </c>
      <c r="P360" s="91">
        <f t="shared" si="207"/>
        <v>2.4051900000000002</v>
      </c>
      <c r="Q360" s="91">
        <f t="shared" si="207"/>
        <v>2.4169100000000001</v>
      </c>
      <c r="R360" s="91">
        <f t="shared" si="207"/>
        <v>2.4098999999999999</v>
      </c>
      <c r="S360" s="91">
        <f t="shared" si="207"/>
        <v>2.3581099999999999</v>
      </c>
      <c r="T360" s="91">
        <f t="shared" si="207"/>
        <v>2.39113</v>
      </c>
      <c r="U360" s="91">
        <f t="shared" si="207"/>
        <v>2.3840499999999998</v>
      </c>
      <c r="V360" s="91">
        <f t="shared" si="207"/>
        <v>2.36293</v>
      </c>
      <c r="W360" s="91">
        <f t="shared" si="207"/>
        <v>2.3535300000000001</v>
      </c>
      <c r="X360" s="91">
        <f t="shared" si="207"/>
        <v>2.3284099999999999</v>
      </c>
      <c r="Y360" s="91">
        <f t="shared" si="207"/>
        <v>2.1444200000000002</v>
      </c>
      <c r="Z360" s="91">
        <f t="shared" si="207"/>
        <v>1.83867</v>
      </c>
      <c r="AA360" s="91">
        <f t="shared" si="207"/>
        <v>1.73282</v>
      </c>
    </row>
    <row r="361" spans="1:27" ht="12.75" customHeight="1" outlineLevel="1" x14ac:dyDescent="0.2">
      <c r="A361" s="99" t="s">
        <v>2760</v>
      </c>
      <c r="B361" s="63" t="s">
        <v>238</v>
      </c>
      <c r="C361" s="43" t="s">
        <v>79</v>
      </c>
      <c r="D361" s="44">
        <v>984.31</v>
      </c>
      <c r="E361" s="44">
        <v>834.08</v>
      </c>
      <c r="F361" s="44">
        <v>137.24</v>
      </c>
      <c r="G361" s="44">
        <v>134.94999999999999</v>
      </c>
      <c r="H361" s="44">
        <v>150.99</v>
      </c>
      <c r="I361" s="44">
        <v>1031.32</v>
      </c>
      <c r="J361" s="44">
        <v>1262.33</v>
      </c>
      <c r="K361" s="44">
        <v>1575.34</v>
      </c>
      <c r="L361" s="44">
        <v>1793.11</v>
      </c>
      <c r="M361" s="44">
        <v>1830.87</v>
      </c>
      <c r="N361" s="44">
        <v>1847.85</v>
      </c>
      <c r="O361" s="44">
        <v>1867.69</v>
      </c>
      <c r="P361" s="44">
        <v>1854.12</v>
      </c>
      <c r="Q361" s="44">
        <v>1865.84</v>
      </c>
      <c r="R361" s="44">
        <v>1858.83</v>
      </c>
      <c r="S361" s="44">
        <v>1807.04</v>
      </c>
      <c r="T361" s="44">
        <v>1840.06</v>
      </c>
      <c r="U361" s="44">
        <v>1832.98</v>
      </c>
      <c r="V361" s="44">
        <v>1811.86</v>
      </c>
      <c r="W361" s="44">
        <v>1802.46</v>
      </c>
      <c r="X361" s="44">
        <v>1777.34</v>
      </c>
      <c r="Y361" s="44">
        <v>1593.35</v>
      </c>
      <c r="Z361" s="44">
        <v>1287.5999999999999</v>
      </c>
      <c r="AA361" s="44">
        <v>1181.75</v>
      </c>
    </row>
    <row r="362" spans="1:27" ht="12.75" customHeight="1" outlineLevel="1" x14ac:dyDescent="0.2">
      <c r="A362" s="99" t="s">
        <v>2761</v>
      </c>
      <c r="B362" s="63" t="s">
        <v>90</v>
      </c>
      <c r="C362" s="43" t="s">
        <v>79</v>
      </c>
      <c r="D362" s="44">
        <f>$D$327</f>
        <v>217.03</v>
      </c>
      <c r="E362" s="44">
        <f t="shared" ref="E362:AA362" si="208">$D$327</f>
        <v>217.03</v>
      </c>
      <c r="F362" s="44">
        <f t="shared" si="208"/>
        <v>217.03</v>
      </c>
      <c r="G362" s="44">
        <f t="shared" si="208"/>
        <v>217.03</v>
      </c>
      <c r="H362" s="44">
        <f t="shared" si="208"/>
        <v>217.03</v>
      </c>
      <c r="I362" s="44">
        <f t="shared" si="208"/>
        <v>217.03</v>
      </c>
      <c r="J362" s="44">
        <f t="shared" si="208"/>
        <v>217.03</v>
      </c>
      <c r="K362" s="44">
        <f t="shared" si="208"/>
        <v>217.03</v>
      </c>
      <c r="L362" s="44">
        <f t="shared" si="208"/>
        <v>217.03</v>
      </c>
      <c r="M362" s="44">
        <f t="shared" si="208"/>
        <v>217.03</v>
      </c>
      <c r="N362" s="44">
        <f t="shared" si="208"/>
        <v>217.03</v>
      </c>
      <c r="O362" s="44">
        <f t="shared" si="208"/>
        <v>217.03</v>
      </c>
      <c r="P362" s="44">
        <f t="shared" si="208"/>
        <v>217.03</v>
      </c>
      <c r="Q362" s="44">
        <f t="shared" si="208"/>
        <v>217.03</v>
      </c>
      <c r="R362" s="44">
        <f t="shared" si="208"/>
        <v>217.03</v>
      </c>
      <c r="S362" s="44">
        <f t="shared" si="208"/>
        <v>217.03</v>
      </c>
      <c r="T362" s="44">
        <f t="shared" si="208"/>
        <v>217.03</v>
      </c>
      <c r="U362" s="44">
        <f t="shared" si="208"/>
        <v>217.03</v>
      </c>
      <c r="V362" s="44">
        <f t="shared" si="208"/>
        <v>217.03</v>
      </c>
      <c r="W362" s="44">
        <f t="shared" si="208"/>
        <v>217.03</v>
      </c>
      <c r="X362" s="44">
        <f t="shared" si="208"/>
        <v>217.03</v>
      </c>
      <c r="Y362" s="44">
        <f t="shared" si="208"/>
        <v>217.03</v>
      </c>
      <c r="Z362" s="44">
        <f t="shared" si="208"/>
        <v>217.03</v>
      </c>
      <c r="AA362" s="44">
        <f t="shared" si="208"/>
        <v>217.03</v>
      </c>
    </row>
    <row r="363" spans="1:27" ht="12.75" customHeight="1" outlineLevel="1" x14ac:dyDescent="0.2">
      <c r="A363" s="99" t="s">
        <v>2762</v>
      </c>
      <c r="B363" s="63" t="s">
        <v>83</v>
      </c>
      <c r="C363" s="43" t="s">
        <v>79</v>
      </c>
      <c r="D363" s="44">
        <v>3.35</v>
      </c>
      <c r="E363" s="44">
        <v>3.35</v>
      </c>
      <c r="F363" s="44">
        <v>3.35</v>
      </c>
      <c r="G363" s="44">
        <v>3.35</v>
      </c>
      <c r="H363" s="44">
        <v>3.35</v>
      </c>
      <c r="I363" s="44">
        <v>3.35</v>
      </c>
      <c r="J363" s="44">
        <v>3.35</v>
      </c>
      <c r="K363" s="44">
        <v>3.35</v>
      </c>
      <c r="L363" s="44">
        <v>3.35</v>
      </c>
      <c r="M363" s="44">
        <v>3.35</v>
      </c>
      <c r="N363" s="44">
        <v>3.35</v>
      </c>
      <c r="O363" s="44">
        <v>3.35</v>
      </c>
      <c r="P363" s="44">
        <v>3.35</v>
      </c>
      <c r="Q363" s="44">
        <v>3.35</v>
      </c>
      <c r="R363" s="44">
        <v>3.35</v>
      </c>
      <c r="S363" s="44">
        <v>3.35</v>
      </c>
      <c r="T363" s="44">
        <v>3.35</v>
      </c>
      <c r="U363" s="44">
        <v>3.35</v>
      </c>
      <c r="V363" s="44">
        <v>3.35</v>
      </c>
      <c r="W363" s="44">
        <v>3.35</v>
      </c>
      <c r="X363" s="44">
        <v>3.35</v>
      </c>
      <c r="Y363" s="44">
        <v>3.35</v>
      </c>
      <c r="Z363" s="44">
        <v>3.35</v>
      </c>
      <c r="AA363" s="44">
        <v>3.35</v>
      </c>
    </row>
    <row r="364" spans="1:27" ht="12.75" customHeight="1" outlineLevel="1" x14ac:dyDescent="0.2">
      <c r="A364" s="99" t="s">
        <v>2763</v>
      </c>
      <c r="B364" s="63" t="s">
        <v>81</v>
      </c>
      <c r="C364" s="43" t="s">
        <v>79</v>
      </c>
      <c r="D364" s="44">
        <f>$D$11</f>
        <v>330.69</v>
      </c>
      <c r="E364" s="44">
        <f t="shared" ref="E364:AA364" si="209">$D$11</f>
        <v>330.69</v>
      </c>
      <c r="F364" s="44">
        <f t="shared" si="209"/>
        <v>330.69</v>
      </c>
      <c r="G364" s="44">
        <f t="shared" si="209"/>
        <v>330.69</v>
      </c>
      <c r="H364" s="44">
        <f t="shared" si="209"/>
        <v>330.69</v>
      </c>
      <c r="I364" s="44">
        <f t="shared" si="209"/>
        <v>330.69</v>
      </c>
      <c r="J364" s="44">
        <f t="shared" si="209"/>
        <v>330.69</v>
      </c>
      <c r="K364" s="44">
        <f t="shared" si="209"/>
        <v>330.69</v>
      </c>
      <c r="L364" s="44">
        <f t="shared" si="209"/>
        <v>330.69</v>
      </c>
      <c r="M364" s="44">
        <f t="shared" si="209"/>
        <v>330.69</v>
      </c>
      <c r="N364" s="44">
        <f t="shared" si="209"/>
        <v>330.69</v>
      </c>
      <c r="O364" s="44">
        <f t="shared" si="209"/>
        <v>330.69</v>
      </c>
      <c r="P364" s="44">
        <f t="shared" si="209"/>
        <v>330.69</v>
      </c>
      <c r="Q364" s="44">
        <f t="shared" si="209"/>
        <v>330.69</v>
      </c>
      <c r="R364" s="44">
        <f t="shared" si="209"/>
        <v>330.69</v>
      </c>
      <c r="S364" s="44">
        <f t="shared" si="209"/>
        <v>330.69</v>
      </c>
      <c r="T364" s="44">
        <f t="shared" si="209"/>
        <v>330.69</v>
      </c>
      <c r="U364" s="44">
        <f t="shared" si="209"/>
        <v>330.69</v>
      </c>
      <c r="V364" s="44">
        <f t="shared" si="209"/>
        <v>330.69</v>
      </c>
      <c r="W364" s="44">
        <f t="shared" si="209"/>
        <v>330.69</v>
      </c>
      <c r="X364" s="44">
        <f t="shared" si="209"/>
        <v>330.69</v>
      </c>
      <c r="Y364" s="44">
        <f t="shared" si="209"/>
        <v>330.69</v>
      </c>
      <c r="Z364" s="44">
        <f t="shared" si="209"/>
        <v>330.69</v>
      </c>
      <c r="AA364" s="44">
        <f t="shared" si="209"/>
        <v>330.69</v>
      </c>
    </row>
    <row r="365" spans="1:27" ht="12.75" customHeight="1" x14ac:dyDescent="0.2">
      <c r="A365" s="98" t="s">
        <v>2764</v>
      </c>
      <c r="B365" s="28" t="str">
        <f>"09"&amp;"."&amp;$B$801&amp;"."&amp;$B$802</f>
        <v>09.12.2023</v>
      </c>
      <c r="C365" s="90" t="s">
        <v>76</v>
      </c>
      <c r="D365" s="91">
        <f>ROUND(((D366+D367+D369+D368)/1000),5)</f>
        <v>1.63042</v>
      </c>
      <c r="E365" s="91">
        <f>ROUND(((E366+E367+E369+E368)/1000),5)</f>
        <v>1.52386</v>
      </c>
      <c r="F365" s="91">
        <f>ROUND(((F366+F367+F369+F368)/1000),5)</f>
        <v>1.4114199999999999</v>
      </c>
      <c r="G365" s="91">
        <f t="shared" ref="G365:AA365" si="210">ROUND(((G366+G367+G369+G368)/1000),5)</f>
        <v>1.36452</v>
      </c>
      <c r="H365" s="91">
        <f t="shared" si="210"/>
        <v>1.40764</v>
      </c>
      <c r="I365" s="91">
        <f t="shared" si="210"/>
        <v>1.52745</v>
      </c>
      <c r="J365" s="91">
        <f t="shared" si="210"/>
        <v>1.6352</v>
      </c>
      <c r="K365" s="91">
        <f t="shared" si="210"/>
        <v>1.8846799999999999</v>
      </c>
      <c r="L365" s="91">
        <f t="shared" si="210"/>
        <v>2.1182699999999999</v>
      </c>
      <c r="M365" s="91">
        <f t="shared" si="210"/>
        <v>2.3342900000000002</v>
      </c>
      <c r="N365" s="91">
        <f t="shared" si="210"/>
        <v>2.3614899999999999</v>
      </c>
      <c r="O365" s="91">
        <f t="shared" si="210"/>
        <v>2.39432</v>
      </c>
      <c r="P365" s="91">
        <f t="shared" si="210"/>
        <v>2.3736999999999999</v>
      </c>
      <c r="Q365" s="91">
        <f t="shared" si="210"/>
        <v>2.3716200000000001</v>
      </c>
      <c r="R365" s="91">
        <f t="shared" si="210"/>
        <v>2.3509799999999998</v>
      </c>
      <c r="S365" s="91">
        <f t="shared" si="210"/>
        <v>2.3494299999999999</v>
      </c>
      <c r="T365" s="91">
        <f t="shared" si="210"/>
        <v>2.3686199999999999</v>
      </c>
      <c r="U365" s="91">
        <f t="shared" si="210"/>
        <v>2.3992200000000001</v>
      </c>
      <c r="V365" s="91">
        <f t="shared" si="210"/>
        <v>2.37738</v>
      </c>
      <c r="W365" s="91">
        <f t="shared" si="210"/>
        <v>2.3515799999999998</v>
      </c>
      <c r="X365" s="91">
        <f t="shared" si="210"/>
        <v>2.32694</v>
      </c>
      <c r="Y365" s="91">
        <f t="shared" si="210"/>
        <v>2.1346099999999999</v>
      </c>
      <c r="Z365" s="91">
        <f t="shared" si="210"/>
        <v>1.84015</v>
      </c>
      <c r="AA365" s="91">
        <f t="shared" si="210"/>
        <v>1.7188000000000001</v>
      </c>
    </row>
    <row r="366" spans="1:27" ht="12.75" customHeight="1" outlineLevel="1" x14ac:dyDescent="0.2">
      <c r="A366" s="99" t="s">
        <v>2765</v>
      </c>
      <c r="B366" s="63" t="s">
        <v>238</v>
      </c>
      <c r="C366" s="43" t="s">
        <v>79</v>
      </c>
      <c r="D366" s="44">
        <v>1079.3499999999999</v>
      </c>
      <c r="E366" s="44">
        <v>972.79</v>
      </c>
      <c r="F366" s="44">
        <v>860.35</v>
      </c>
      <c r="G366" s="44">
        <v>813.45</v>
      </c>
      <c r="H366" s="44">
        <v>856.57</v>
      </c>
      <c r="I366" s="44">
        <v>976.38</v>
      </c>
      <c r="J366" s="44">
        <v>1084.1300000000001</v>
      </c>
      <c r="K366" s="44">
        <v>1333.61</v>
      </c>
      <c r="L366" s="44">
        <v>1567.2</v>
      </c>
      <c r="M366" s="44">
        <v>1783.22</v>
      </c>
      <c r="N366" s="44">
        <v>1810.42</v>
      </c>
      <c r="O366" s="44">
        <v>1843.25</v>
      </c>
      <c r="P366" s="44">
        <v>1822.63</v>
      </c>
      <c r="Q366" s="44">
        <v>1820.55</v>
      </c>
      <c r="R366" s="44">
        <v>1799.91</v>
      </c>
      <c r="S366" s="44">
        <v>1798.36</v>
      </c>
      <c r="T366" s="44">
        <v>1817.55</v>
      </c>
      <c r="U366" s="44">
        <v>1848.15</v>
      </c>
      <c r="V366" s="44">
        <v>1826.31</v>
      </c>
      <c r="W366" s="44">
        <v>1800.51</v>
      </c>
      <c r="X366" s="44">
        <v>1775.87</v>
      </c>
      <c r="Y366" s="44">
        <v>1583.54</v>
      </c>
      <c r="Z366" s="44">
        <v>1289.08</v>
      </c>
      <c r="AA366" s="44">
        <v>1167.73</v>
      </c>
    </row>
    <row r="367" spans="1:27" ht="12.75" customHeight="1" outlineLevel="1" x14ac:dyDescent="0.2">
      <c r="A367" s="99" t="s">
        <v>2766</v>
      </c>
      <c r="B367" s="63" t="s">
        <v>90</v>
      </c>
      <c r="C367" s="43" t="s">
        <v>79</v>
      </c>
      <c r="D367" s="44">
        <f>$D$327</f>
        <v>217.03</v>
      </c>
      <c r="E367" s="44">
        <f t="shared" ref="E367:AA367" si="211">$D$327</f>
        <v>217.03</v>
      </c>
      <c r="F367" s="44">
        <f t="shared" si="211"/>
        <v>217.03</v>
      </c>
      <c r="G367" s="44">
        <f t="shared" si="211"/>
        <v>217.03</v>
      </c>
      <c r="H367" s="44">
        <f t="shared" si="211"/>
        <v>217.03</v>
      </c>
      <c r="I367" s="44">
        <f t="shared" si="211"/>
        <v>217.03</v>
      </c>
      <c r="J367" s="44">
        <f t="shared" si="211"/>
        <v>217.03</v>
      </c>
      <c r="K367" s="44">
        <f t="shared" si="211"/>
        <v>217.03</v>
      </c>
      <c r="L367" s="44">
        <f t="shared" si="211"/>
        <v>217.03</v>
      </c>
      <c r="M367" s="44">
        <f t="shared" si="211"/>
        <v>217.03</v>
      </c>
      <c r="N367" s="44">
        <f t="shared" si="211"/>
        <v>217.03</v>
      </c>
      <c r="O367" s="44">
        <f t="shared" si="211"/>
        <v>217.03</v>
      </c>
      <c r="P367" s="44">
        <f t="shared" si="211"/>
        <v>217.03</v>
      </c>
      <c r="Q367" s="44">
        <f t="shared" si="211"/>
        <v>217.03</v>
      </c>
      <c r="R367" s="44">
        <f t="shared" si="211"/>
        <v>217.03</v>
      </c>
      <c r="S367" s="44">
        <f t="shared" si="211"/>
        <v>217.03</v>
      </c>
      <c r="T367" s="44">
        <f t="shared" si="211"/>
        <v>217.03</v>
      </c>
      <c r="U367" s="44">
        <f t="shared" si="211"/>
        <v>217.03</v>
      </c>
      <c r="V367" s="44">
        <f t="shared" si="211"/>
        <v>217.03</v>
      </c>
      <c r="W367" s="44">
        <f t="shared" si="211"/>
        <v>217.03</v>
      </c>
      <c r="X367" s="44">
        <f t="shared" si="211"/>
        <v>217.03</v>
      </c>
      <c r="Y367" s="44">
        <f t="shared" si="211"/>
        <v>217.03</v>
      </c>
      <c r="Z367" s="44">
        <f t="shared" si="211"/>
        <v>217.03</v>
      </c>
      <c r="AA367" s="44">
        <f t="shared" si="211"/>
        <v>217.03</v>
      </c>
    </row>
    <row r="368" spans="1:27" ht="12.75" customHeight="1" outlineLevel="1" x14ac:dyDescent="0.2">
      <c r="A368" s="99" t="s">
        <v>2767</v>
      </c>
      <c r="B368" s="63" t="s">
        <v>83</v>
      </c>
      <c r="C368" s="43" t="s">
        <v>79</v>
      </c>
      <c r="D368" s="44">
        <v>3.35</v>
      </c>
      <c r="E368" s="44">
        <v>3.35</v>
      </c>
      <c r="F368" s="44">
        <v>3.35</v>
      </c>
      <c r="G368" s="44">
        <v>3.35</v>
      </c>
      <c r="H368" s="44">
        <v>3.35</v>
      </c>
      <c r="I368" s="44">
        <v>3.35</v>
      </c>
      <c r="J368" s="44">
        <v>3.35</v>
      </c>
      <c r="K368" s="44">
        <v>3.35</v>
      </c>
      <c r="L368" s="44">
        <v>3.35</v>
      </c>
      <c r="M368" s="44">
        <v>3.35</v>
      </c>
      <c r="N368" s="44">
        <v>3.35</v>
      </c>
      <c r="O368" s="44">
        <v>3.35</v>
      </c>
      <c r="P368" s="44">
        <v>3.35</v>
      </c>
      <c r="Q368" s="44">
        <v>3.35</v>
      </c>
      <c r="R368" s="44">
        <v>3.35</v>
      </c>
      <c r="S368" s="44">
        <v>3.35</v>
      </c>
      <c r="T368" s="44">
        <v>3.35</v>
      </c>
      <c r="U368" s="44">
        <v>3.35</v>
      </c>
      <c r="V368" s="44">
        <v>3.35</v>
      </c>
      <c r="W368" s="44">
        <v>3.35</v>
      </c>
      <c r="X368" s="44">
        <v>3.35</v>
      </c>
      <c r="Y368" s="44">
        <v>3.35</v>
      </c>
      <c r="Z368" s="44">
        <v>3.35</v>
      </c>
      <c r="AA368" s="44">
        <v>3.35</v>
      </c>
    </row>
    <row r="369" spans="1:27" ht="12.75" customHeight="1" outlineLevel="1" x14ac:dyDescent="0.2">
      <c r="A369" s="99" t="s">
        <v>2768</v>
      </c>
      <c r="B369" s="63" t="s">
        <v>81</v>
      </c>
      <c r="C369" s="43" t="s">
        <v>79</v>
      </c>
      <c r="D369" s="44">
        <f>$D$11</f>
        <v>330.69</v>
      </c>
      <c r="E369" s="44">
        <f t="shared" ref="E369:AA369" si="212">$D$11</f>
        <v>330.69</v>
      </c>
      <c r="F369" s="44">
        <f t="shared" si="212"/>
        <v>330.69</v>
      </c>
      <c r="G369" s="44">
        <f t="shared" si="212"/>
        <v>330.69</v>
      </c>
      <c r="H369" s="44">
        <f t="shared" si="212"/>
        <v>330.69</v>
      </c>
      <c r="I369" s="44">
        <f t="shared" si="212"/>
        <v>330.69</v>
      </c>
      <c r="J369" s="44">
        <f t="shared" si="212"/>
        <v>330.69</v>
      </c>
      <c r="K369" s="44">
        <f t="shared" si="212"/>
        <v>330.69</v>
      </c>
      <c r="L369" s="44">
        <f t="shared" si="212"/>
        <v>330.69</v>
      </c>
      <c r="M369" s="44">
        <f t="shared" si="212"/>
        <v>330.69</v>
      </c>
      <c r="N369" s="44">
        <f t="shared" si="212"/>
        <v>330.69</v>
      </c>
      <c r="O369" s="44">
        <f t="shared" si="212"/>
        <v>330.69</v>
      </c>
      <c r="P369" s="44">
        <f t="shared" si="212"/>
        <v>330.69</v>
      </c>
      <c r="Q369" s="44">
        <f t="shared" si="212"/>
        <v>330.69</v>
      </c>
      <c r="R369" s="44">
        <f t="shared" si="212"/>
        <v>330.69</v>
      </c>
      <c r="S369" s="44">
        <f t="shared" si="212"/>
        <v>330.69</v>
      </c>
      <c r="T369" s="44">
        <f t="shared" si="212"/>
        <v>330.69</v>
      </c>
      <c r="U369" s="44">
        <f t="shared" si="212"/>
        <v>330.69</v>
      </c>
      <c r="V369" s="44">
        <f t="shared" si="212"/>
        <v>330.69</v>
      </c>
      <c r="W369" s="44">
        <f t="shared" si="212"/>
        <v>330.69</v>
      </c>
      <c r="X369" s="44">
        <f t="shared" si="212"/>
        <v>330.69</v>
      </c>
      <c r="Y369" s="44">
        <f t="shared" si="212"/>
        <v>330.69</v>
      </c>
      <c r="Z369" s="44">
        <f t="shared" si="212"/>
        <v>330.69</v>
      </c>
      <c r="AA369" s="44">
        <f t="shared" si="212"/>
        <v>330.69</v>
      </c>
    </row>
    <row r="370" spans="1:27" ht="12.75" customHeight="1" x14ac:dyDescent="0.2">
      <c r="A370" s="98" t="s">
        <v>2769</v>
      </c>
      <c r="B370" s="28" t="str">
        <f>"10"&amp;"."&amp;$B$801&amp;"."&amp;$B$802</f>
        <v>10.12.2023</v>
      </c>
      <c r="C370" s="90" t="s">
        <v>76</v>
      </c>
      <c r="D370" s="91">
        <f>ROUND(((D371+D372+D374+D373)/1000),5)</f>
        <v>1.5882499999999999</v>
      </c>
      <c r="E370" s="91">
        <f>ROUND(((E371+E372+E374+E373)/1000),5)</f>
        <v>1.4338200000000001</v>
      </c>
      <c r="F370" s="91">
        <f>ROUND(((F371+F372+F374+F373)/1000),5)</f>
        <v>1.33328</v>
      </c>
      <c r="G370" s="91">
        <f t="shared" ref="G370:AA370" si="213">ROUND(((G371+G372+G374+G373)/1000),5)</f>
        <v>1.2786599999999999</v>
      </c>
      <c r="H370" s="91">
        <f t="shared" si="213"/>
        <v>0.69240999999999997</v>
      </c>
      <c r="I370" s="91">
        <f t="shared" si="213"/>
        <v>1.44272</v>
      </c>
      <c r="J370" s="91">
        <f t="shared" si="213"/>
        <v>1.52203</v>
      </c>
      <c r="K370" s="91">
        <f t="shared" si="213"/>
        <v>1.63811</v>
      </c>
      <c r="L370" s="91">
        <f t="shared" si="213"/>
        <v>1.9785200000000001</v>
      </c>
      <c r="M370" s="91">
        <f t="shared" si="213"/>
        <v>2.1402199999999998</v>
      </c>
      <c r="N370" s="91">
        <f t="shared" si="213"/>
        <v>2.2881100000000001</v>
      </c>
      <c r="O370" s="91">
        <f t="shared" si="213"/>
        <v>2.3154599999999999</v>
      </c>
      <c r="P370" s="91">
        <f t="shared" si="213"/>
        <v>2.3134999999999999</v>
      </c>
      <c r="Q370" s="91">
        <f t="shared" si="213"/>
        <v>2.3224399999999998</v>
      </c>
      <c r="R370" s="91">
        <f t="shared" si="213"/>
        <v>2.2919100000000001</v>
      </c>
      <c r="S370" s="91">
        <f t="shared" si="213"/>
        <v>2.2847400000000002</v>
      </c>
      <c r="T370" s="91">
        <f t="shared" si="213"/>
        <v>2.34694</v>
      </c>
      <c r="U370" s="91">
        <f t="shared" si="213"/>
        <v>2.3553199999999999</v>
      </c>
      <c r="V370" s="91">
        <f t="shared" si="213"/>
        <v>2.3529</v>
      </c>
      <c r="W370" s="91">
        <f t="shared" si="213"/>
        <v>2.3262700000000001</v>
      </c>
      <c r="X370" s="91">
        <f t="shared" si="213"/>
        <v>2.2583299999999999</v>
      </c>
      <c r="Y370" s="91">
        <f t="shared" si="213"/>
        <v>2.08209</v>
      </c>
      <c r="Z370" s="91">
        <f t="shared" si="213"/>
        <v>1.82647</v>
      </c>
      <c r="AA370" s="91">
        <f t="shared" si="213"/>
        <v>1.65262</v>
      </c>
    </row>
    <row r="371" spans="1:27" ht="12.75" customHeight="1" outlineLevel="1" x14ac:dyDescent="0.2">
      <c r="A371" s="99" t="s">
        <v>2770</v>
      </c>
      <c r="B371" s="63" t="s">
        <v>238</v>
      </c>
      <c r="C371" s="43" t="s">
        <v>79</v>
      </c>
      <c r="D371" s="44">
        <v>1037.18</v>
      </c>
      <c r="E371" s="44">
        <v>882.75</v>
      </c>
      <c r="F371" s="44">
        <v>782.21</v>
      </c>
      <c r="G371" s="44">
        <v>727.59</v>
      </c>
      <c r="H371" s="44">
        <v>141.34</v>
      </c>
      <c r="I371" s="44">
        <v>891.65</v>
      </c>
      <c r="J371" s="44">
        <v>970.96</v>
      </c>
      <c r="K371" s="44">
        <v>1087.04</v>
      </c>
      <c r="L371" s="44">
        <v>1427.45</v>
      </c>
      <c r="M371" s="44">
        <v>1589.15</v>
      </c>
      <c r="N371" s="44">
        <v>1737.04</v>
      </c>
      <c r="O371" s="44">
        <v>1764.39</v>
      </c>
      <c r="P371" s="44">
        <v>1762.43</v>
      </c>
      <c r="Q371" s="44">
        <v>1771.37</v>
      </c>
      <c r="R371" s="44">
        <v>1740.84</v>
      </c>
      <c r="S371" s="44">
        <v>1733.67</v>
      </c>
      <c r="T371" s="44">
        <v>1795.87</v>
      </c>
      <c r="U371" s="44">
        <v>1804.25</v>
      </c>
      <c r="V371" s="44">
        <v>1801.83</v>
      </c>
      <c r="W371" s="44">
        <v>1775.2</v>
      </c>
      <c r="X371" s="44">
        <v>1707.26</v>
      </c>
      <c r="Y371" s="44">
        <v>1531.02</v>
      </c>
      <c r="Z371" s="44">
        <v>1275.4000000000001</v>
      </c>
      <c r="AA371" s="44">
        <v>1101.55</v>
      </c>
    </row>
    <row r="372" spans="1:27" ht="12.75" customHeight="1" outlineLevel="1" x14ac:dyDescent="0.2">
      <c r="A372" s="99" t="s">
        <v>2771</v>
      </c>
      <c r="B372" s="63" t="s">
        <v>90</v>
      </c>
      <c r="C372" s="43" t="s">
        <v>79</v>
      </c>
      <c r="D372" s="44">
        <f>$D$327</f>
        <v>217.03</v>
      </c>
      <c r="E372" s="44">
        <f t="shared" ref="E372:AA372" si="214">$D$327</f>
        <v>217.03</v>
      </c>
      <c r="F372" s="44">
        <f t="shared" si="214"/>
        <v>217.03</v>
      </c>
      <c r="G372" s="44">
        <f t="shared" si="214"/>
        <v>217.03</v>
      </c>
      <c r="H372" s="44">
        <f t="shared" si="214"/>
        <v>217.03</v>
      </c>
      <c r="I372" s="44">
        <f t="shared" si="214"/>
        <v>217.03</v>
      </c>
      <c r="J372" s="44">
        <f t="shared" si="214"/>
        <v>217.03</v>
      </c>
      <c r="K372" s="44">
        <f t="shared" si="214"/>
        <v>217.03</v>
      </c>
      <c r="L372" s="44">
        <f t="shared" si="214"/>
        <v>217.03</v>
      </c>
      <c r="M372" s="44">
        <f t="shared" si="214"/>
        <v>217.03</v>
      </c>
      <c r="N372" s="44">
        <f t="shared" si="214"/>
        <v>217.03</v>
      </c>
      <c r="O372" s="44">
        <f t="shared" si="214"/>
        <v>217.03</v>
      </c>
      <c r="P372" s="44">
        <f t="shared" si="214"/>
        <v>217.03</v>
      </c>
      <c r="Q372" s="44">
        <f t="shared" si="214"/>
        <v>217.03</v>
      </c>
      <c r="R372" s="44">
        <f t="shared" si="214"/>
        <v>217.03</v>
      </c>
      <c r="S372" s="44">
        <f t="shared" si="214"/>
        <v>217.03</v>
      </c>
      <c r="T372" s="44">
        <f t="shared" si="214"/>
        <v>217.03</v>
      </c>
      <c r="U372" s="44">
        <f t="shared" si="214"/>
        <v>217.03</v>
      </c>
      <c r="V372" s="44">
        <f t="shared" si="214"/>
        <v>217.03</v>
      </c>
      <c r="W372" s="44">
        <f t="shared" si="214"/>
        <v>217.03</v>
      </c>
      <c r="X372" s="44">
        <f t="shared" si="214"/>
        <v>217.03</v>
      </c>
      <c r="Y372" s="44">
        <f t="shared" si="214"/>
        <v>217.03</v>
      </c>
      <c r="Z372" s="44">
        <f t="shared" si="214"/>
        <v>217.03</v>
      </c>
      <c r="AA372" s="44">
        <f t="shared" si="214"/>
        <v>217.03</v>
      </c>
    </row>
    <row r="373" spans="1:27" ht="12.75" customHeight="1" outlineLevel="1" x14ac:dyDescent="0.2">
      <c r="A373" s="99" t="s">
        <v>2772</v>
      </c>
      <c r="B373" s="63" t="s">
        <v>83</v>
      </c>
      <c r="C373" s="43" t="s">
        <v>79</v>
      </c>
      <c r="D373" s="44">
        <v>3.35</v>
      </c>
      <c r="E373" s="44">
        <v>3.35</v>
      </c>
      <c r="F373" s="44">
        <v>3.35</v>
      </c>
      <c r="G373" s="44">
        <v>3.35</v>
      </c>
      <c r="H373" s="44">
        <v>3.35</v>
      </c>
      <c r="I373" s="44">
        <v>3.35</v>
      </c>
      <c r="J373" s="44">
        <v>3.35</v>
      </c>
      <c r="K373" s="44">
        <v>3.35</v>
      </c>
      <c r="L373" s="44">
        <v>3.35</v>
      </c>
      <c r="M373" s="44">
        <v>3.35</v>
      </c>
      <c r="N373" s="44">
        <v>3.35</v>
      </c>
      <c r="O373" s="44">
        <v>3.35</v>
      </c>
      <c r="P373" s="44">
        <v>3.35</v>
      </c>
      <c r="Q373" s="44">
        <v>3.35</v>
      </c>
      <c r="R373" s="44">
        <v>3.35</v>
      </c>
      <c r="S373" s="44">
        <v>3.35</v>
      </c>
      <c r="T373" s="44">
        <v>3.35</v>
      </c>
      <c r="U373" s="44">
        <v>3.35</v>
      </c>
      <c r="V373" s="44">
        <v>3.35</v>
      </c>
      <c r="W373" s="44">
        <v>3.35</v>
      </c>
      <c r="X373" s="44">
        <v>3.35</v>
      </c>
      <c r="Y373" s="44">
        <v>3.35</v>
      </c>
      <c r="Z373" s="44">
        <v>3.35</v>
      </c>
      <c r="AA373" s="44">
        <v>3.35</v>
      </c>
    </row>
    <row r="374" spans="1:27" ht="12.75" customHeight="1" outlineLevel="1" x14ac:dyDescent="0.2">
      <c r="A374" s="99" t="s">
        <v>2773</v>
      </c>
      <c r="B374" s="63" t="s">
        <v>81</v>
      </c>
      <c r="C374" s="43" t="s">
        <v>79</v>
      </c>
      <c r="D374" s="44">
        <f>$D$11</f>
        <v>330.69</v>
      </c>
      <c r="E374" s="44">
        <f t="shared" ref="E374:AA374" si="215">$D$11</f>
        <v>330.69</v>
      </c>
      <c r="F374" s="44">
        <f t="shared" si="215"/>
        <v>330.69</v>
      </c>
      <c r="G374" s="44">
        <f t="shared" si="215"/>
        <v>330.69</v>
      </c>
      <c r="H374" s="44">
        <f t="shared" si="215"/>
        <v>330.69</v>
      </c>
      <c r="I374" s="44">
        <f t="shared" si="215"/>
        <v>330.69</v>
      </c>
      <c r="J374" s="44">
        <f t="shared" si="215"/>
        <v>330.69</v>
      </c>
      <c r="K374" s="44">
        <f t="shared" si="215"/>
        <v>330.69</v>
      </c>
      <c r="L374" s="44">
        <f t="shared" si="215"/>
        <v>330.69</v>
      </c>
      <c r="M374" s="44">
        <f t="shared" si="215"/>
        <v>330.69</v>
      </c>
      <c r="N374" s="44">
        <f t="shared" si="215"/>
        <v>330.69</v>
      </c>
      <c r="O374" s="44">
        <f t="shared" si="215"/>
        <v>330.69</v>
      </c>
      <c r="P374" s="44">
        <f t="shared" si="215"/>
        <v>330.69</v>
      </c>
      <c r="Q374" s="44">
        <f t="shared" si="215"/>
        <v>330.69</v>
      </c>
      <c r="R374" s="44">
        <f t="shared" si="215"/>
        <v>330.69</v>
      </c>
      <c r="S374" s="44">
        <f t="shared" si="215"/>
        <v>330.69</v>
      </c>
      <c r="T374" s="44">
        <f t="shared" si="215"/>
        <v>330.69</v>
      </c>
      <c r="U374" s="44">
        <f t="shared" si="215"/>
        <v>330.69</v>
      </c>
      <c r="V374" s="44">
        <f t="shared" si="215"/>
        <v>330.69</v>
      </c>
      <c r="W374" s="44">
        <f t="shared" si="215"/>
        <v>330.69</v>
      </c>
      <c r="X374" s="44">
        <f t="shared" si="215"/>
        <v>330.69</v>
      </c>
      <c r="Y374" s="44">
        <f t="shared" si="215"/>
        <v>330.69</v>
      </c>
      <c r="Z374" s="44">
        <f t="shared" si="215"/>
        <v>330.69</v>
      </c>
      <c r="AA374" s="44">
        <f t="shared" si="215"/>
        <v>330.69</v>
      </c>
    </row>
    <row r="375" spans="1:27" ht="12.75" customHeight="1" x14ac:dyDescent="0.2">
      <c r="A375" s="98" t="s">
        <v>2774</v>
      </c>
      <c r="B375" s="28" t="str">
        <f>"11"&amp;"."&amp;$B$801&amp;"."&amp;$B$802</f>
        <v>11.12.2023</v>
      </c>
      <c r="C375" s="90" t="s">
        <v>76</v>
      </c>
      <c r="D375" s="91">
        <f>ROUND(((D376+D377+D379+D378)/1000),5)</f>
        <v>1.5959000000000001</v>
      </c>
      <c r="E375" s="91">
        <f>ROUND(((E376+E377+E379+E378)/1000),5)</f>
        <v>1.5089600000000001</v>
      </c>
      <c r="F375" s="91">
        <f>ROUND(((F376+F377+F379+F378)/1000),5)</f>
        <v>1.43164</v>
      </c>
      <c r="G375" s="91">
        <f t="shared" ref="G375:AA375" si="216">ROUND(((G376+G377+G379+G378)/1000),5)</f>
        <v>1.39245</v>
      </c>
      <c r="H375" s="91">
        <f t="shared" si="216"/>
        <v>1.49912</v>
      </c>
      <c r="I375" s="91">
        <f t="shared" si="216"/>
        <v>1.6242300000000001</v>
      </c>
      <c r="J375" s="91">
        <f t="shared" si="216"/>
        <v>1.83385</v>
      </c>
      <c r="K375" s="91">
        <f t="shared" si="216"/>
        <v>2.3127499999999999</v>
      </c>
      <c r="L375" s="91">
        <f t="shared" si="216"/>
        <v>2.4447299999999998</v>
      </c>
      <c r="M375" s="91">
        <f t="shared" si="216"/>
        <v>2.55728</v>
      </c>
      <c r="N375" s="91">
        <f t="shared" si="216"/>
        <v>2.6000899999999998</v>
      </c>
      <c r="O375" s="91">
        <f t="shared" si="216"/>
        <v>2.6206800000000001</v>
      </c>
      <c r="P375" s="91">
        <f t="shared" si="216"/>
        <v>2.5589200000000001</v>
      </c>
      <c r="Q375" s="91">
        <f t="shared" si="216"/>
        <v>2.5798000000000001</v>
      </c>
      <c r="R375" s="91">
        <f t="shared" si="216"/>
        <v>2.5746000000000002</v>
      </c>
      <c r="S375" s="91">
        <f t="shared" si="216"/>
        <v>2.5193400000000001</v>
      </c>
      <c r="T375" s="91">
        <f t="shared" si="216"/>
        <v>2.5636000000000001</v>
      </c>
      <c r="U375" s="91">
        <f t="shared" si="216"/>
        <v>2.5733799999999998</v>
      </c>
      <c r="V375" s="91">
        <f t="shared" si="216"/>
        <v>2.5410499999999998</v>
      </c>
      <c r="W375" s="91">
        <f t="shared" si="216"/>
        <v>2.4293499999999999</v>
      </c>
      <c r="X375" s="91">
        <f t="shared" si="216"/>
        <v>2.3714900000000001</v>
      </c>
      <c r="Y375" s="91">
        <f t="shared" si="216"/>
        <v>2.1685599999999998</v>
      </c>
      <c r="Z375" s="91">
        <f t="shared" si="216"/>
        <v>1.8453999999999999</v>
      </c>
      <c r="AA375" s="91">
        <f t="shared" si="216"/>
        <v>1.7199</v>
      </c>
    </row>
    <row r="376" spans="1:27" ht="12.75" customHeight="1" outlineLevel="1" x14ac:dyDescent="0.2">
      <c r="A376" s="99" t="s">
        <v>2775</v>
      </c>
      <c r="B376" s="63" t="s">
        <v>238</v>
      </c>
      <c r="C376" s="43" t="s">
        <v>79</v>
      </c>
      <c r="D376" s="44">
        <v>1044.83</v>
      </c>
      <c r="E376" s="44">
        <v>957.89</v>
      </c>
      <c r="F376" s="44">
        <v>880.57</v>
      </c>
      <c r="G376" s="44">
        <v>841.38</v>
      </c>
      <c r="H376" s="44">
        <v>948.05</v>
      </c>
      <c r="I376" s="44">
        <v>1073.1600000000001</v>
      </c>
      <c r="J376" s="44">
        <v>1282.78</v>
      </c>
      <c r="K376" s="44">
        <v>1761.68</v>
      </c>
      <c r="L376" s="44">
        <v>1893.66</v>
      </c>
      <c r="M376" s="44">
        <v>2006.21</v>
      </c>
      <c r="N376" s="44">
        <v>2049.02</v>
      </c>
      <c r="O376" s="44">
        <v>2069.61</v>
      </c>
      <c r="P376" s="44">
        <v>2007.85</v>
      </c>
      <c r="Q376" s="44">
        <v>2028.73</v>
      </c>
      <c r="R376" s="44">
        <v>2023.53</v>
      </c>
      <c r="S376" s="44">
        <v>1968.27</v>
      </c>
      <c r="T376" s="44">
        <v>2012.53</v>
      </c>
      <c r="U376" s="44">
        <v>2022.31</v>
      </c>
      <c r="V376" s="44">
        <v>1989.98</v>
      </c>
      <c r="W376" s="44">
        <v>1878.28</v>
      </c>
      <c r="X376" s="44">
        <v>1820.42</v>
      </c>
      <c r="Y376" s="44">
        <v>1617.49</v>
      </c>
      <c r="Z376" s="44">
        <v>1294.33</v>
      </c>
      <c r="AA376" s="44">
        <v>1168.83</v>
      </c>
    </row>
    <row r="377" spans="1:27" ht="12.75" customHeight="1" outlineLevel="1" x14ac:dyDescent="0.2">
      <c r="A377" s="99" t="s">
        <v>2776</v>
      </c>
      <c r="B377" s="63" t="s">
        <v>90</v>
      </c>
      <c r="C377" s="43" t="s">
        <v>79</v>
      </c>
      <c r="D377" s="44">
        <f>$D$327</f>
        <v>217.03</v>
      </c>
      <c r="E377" s="44">
        <f t="shared" ref="E377:AA377" si="217">$D$327</f>
        <v>217.03</v>
      </c>
      <c r="F377" s="44">
        <f t="shared" si="217"/>
        <v>217.03</v>
      </c>
      <c r="G377" s="44">
        <f t="shared" si="217"/>
        <v>217.03</v>
      </c>
      <c r="H377" s="44">
        <f t="shared" si="217"/>
        <v>217.03</v>
      </c>
      <c r="I377" s="44">
        <f t="shared" si="217"/>
        <v>217.03</v>
      </c>
      <c r="J377" s="44">
        <f t="shared" si="217"/>
        <v>217.03</v>
      </c>
      <c r="K377" s="44">
        <f t="shared" si="217"/>
        <v>217.03</v>
      </c>
      <c r="L377" s="44">
        <f t="shared" si="217"/>
        <v>217.03</v>
      </c>
      <c r="M377" s="44">
        <f t="shared" si="217"/>
        <v>217.03</v>
      </c>
      <c r="N377" s="44">
        <f t="shared" si="217"/>
        <v>217.03</v>
      </c>
      <c r="O377" s="44">
        <f t="shared" si="217"/>
        <v>217.03</v>
      </c>
      <c r="P377" s="44">
        <f t="shared" si="217"/>
        <v>217.03</v>
      </c>
      <c r="Q377" s="44">
        <f t="shared" si="217"/>
        <v>217.03</v>
      </c>
      <c r="R377" s="44">
        <f t="shared" si="217"/>
        <v>217.03</v>
      </c>
      <c r="S377" s="44">
        <f t="shared" si="217"/>
        <v>217.03</v>
      </c>
      <c r="T377" s="44">
        <f t="shared" si="217"/>
        <v>217.03</v>
      </c>
      <c r="U377" s="44">
        <f t="shared" si="217"/>
        <v>217.03</v>
      </c>
      <c r="V377" s="44">
        <f t="shared" si="217"/>
        <v>217.03</v>
      </c>
      <c r="W377" s="44">
        <f t="shared" si="217"/>
        <v>217.03</v>
      </c>
      <c r="X377" s="44">
        <f t="shared" si="217"/>
        <v>217.03</v>
      </c>
      <c r="Y377" s="44">
        <f t="shared" si="217"/>
        <v>217.03</v>
      </c>
      <c r="Z377" s="44">
        <f t="shared" si="217"/>
        <v>217.03</v>
      </c>
      <c r="AA377" s="44">
        <f t="shared" si="217"/>
        <v>217.03</v>
      </c>
    </row>
    <row r="378" spans="1:27" ht="12.75" customHeight="1" outlineLevel="1" x14ac:dyDescent="0.2">
      <c r="A378" s="99" t="s">
        <v>2777</v>
      </c>
      <c r="B378" s="63" t="s">
        <v>83</v>
      </c>
      <c r="C378" s="43" t="s">
        <v>79</v>
      </c>
      <c r="D378" s="44">
        <v>3.35</v>
      </c>
      <c r="E378" s="44">
        <v>3.35</v>
      </c>
      <c r="F378" s="44">
        <v>3.35</v>
      </c>
      <c r="G378" s="44">
        <v>3.35</v>
      </c>
      <c r="H378" s="44">
        <v>3.35</v>
      </c>
      <c r="I378" s="44">
        <v>3.35</v>
      </c>
      <c r="J378" s="44">
        <v>3.35</v>
      </c>
      <c r="K378" s="44">
        <v>3.35</v>
      </c>
      <c r="L378" s="44">
        <v>3.35</v>
      </c>
      <c r="M378" s="44">
        <v>3.35</v>
      </c>
      <c r="N378" s="44">
        <v>3.35</v>
      </c>
      <c r="O378" s="44">
        <v>3.35</v>
      </c>
      <c r="P378" s="44">
        <v>3.35</v>
      </c>
      <c r="Q378" s="44">
        <v>3.35</v>
      </c>
      <c r="R378" s="44">
        <v>3.35</v>
      </c>
      <c r="S378" s="44">
        <v>3.35</v>
      </c>
      <c r="T378" s="44">
        <v>3.35</v>
      </c>
      <c r="U378" s="44">
        <v>3.35</v>
      </c>
      <c r="V378" s="44">
        <v>3.35</v>
      </c>
      <c r="W378" s="44">
        <v>3.35</v>
      </c>
      <c r="X378" s="44">
        <v>3.35</v>
      </c>
      <c r="Y378" s="44">
        <v>3.35</v>
      </c>
      <c r="Z378" s="44">
        <v>3.35</v>
      </c>
      <c r="AA378" s="44">
        <v>3.35</v>
      </c>
    </row>
    <row r="379" spans="1:27" ht="12.75" customHeight="1" outlineLevel="1" x14ac:dyDescent="0.2">
      <c r="A379" s="99" t="s">
        <v>2778</v>
      </c>
      <c r="B379" s="63" t="s">
        <v>81</v>
      </c>
      <c r="C379" s="43" t="s">
        <v>79</v>
      </c>
      <c r="D379" s="44">
        <f>$D$11</f>
        <v>330.69</v>
      </c>
      <c r="E379" s="44">
        <f t="shared" ref="E379:AA379" si="218">$D$11</f>
        <v>330.69</v>
      </c>
      <c r="F379" s="44">
        <f t="shared" si="218"/>
        <v>330.69</v>
      </c>
      <c r="G379" s="44">
        <f t="shared" si="218"/>
        <v>330.69</v>
      </c>
      <c r="H379" s="44">
        <f t="shared" si="218"/>
        <v>330.69</v>
      </c>
      <c r="I379" s="44">
        <f t="shared" si="218"/>
        <v>330.69</v>
      </c>
      <c r="J379" s="44">
        <f t="shared" si="218"/>
        <v>330.69</v>
      </c>
      <c r="K379" s="44">
        <f t="shared" si="218"/>
        <v>330.69</v>
      </c>
      <c r="L379" s="44">
        <f t="shared" si="218"/>
        <v>330.69</v>
      </c>
      <c r="M379" s="44">
        <f t="shared" si="218"/>
        <v>330.69</v>
      </c>
      <c r="N379" s="44">
        <f t="shared" si="218"/>
        <v>330.69</v>
      </c>
      <c r="O379" s="44">
        <f t="shared" si="218"/>
        <v>330.69</v>
      </c>
      <c r="P379" s="44">
        <f t="shared" si="218"/>
        <v>330.69</v>
      </c>
      <c r="Q379" s="44">
        <f t="shared" si="218"/>
        <v>330.69</v>
      </c>
      <c r="R379" s="44">
        <f t="shared" si="218"/>
        <v>330.69</v>
      </c>
      <c r="S379" s="44">
        <f t="shared" si="218"/>
        <v>330.69</v>
      </c>
      <c r="T379" s="44">
        <f t="shared" si="218"/>
        <v>330.69</v>
      </c>
      <c r="U379" s="44">
        <f t="shared" si="218"/>
        <v>330.69</v>
      </c>
      <c r="V379" s="44">
        <f t="shared" si="218"/>
        <v>330.69</v>
      </c>
      <c r="W379" s="44">
        <f t="shared" si="218"/>
        <v>330.69</v>
      </c>
      <c r="X379" s="44">
        <f t="shared" si="218"/>
        <v>330.69</v>
      </c>
      <c r="Y379" s="44">
        <f t="shared" si="218"/>
        <v>330.69</v>
      </c>
      <c r="Z379" s="44">
        <f t="shared" si="218"/>
        <v>330.69</v>
      </c>
      <c r="AA379" s="44">
        <f t="shared" si="218"/>
        <v>330.69</v>
      </c>
    </row>
    <row r="380" spans="1:27" ht="12.75" customHeight="1" x14ac:dyDescent="0.2">
      <c r="A380" s="98" t="s">
        <v>2779</v>
      </c>
      <c r="B380" s="28" t="str">
        <f>"12"&amp;"."&amp;$B$801&amp;"."&amp;$B$802</f>
        <v>12.12.2023</v>
      </c>
      <c r="C380" s="90" t="s">
        <v>76</v>
      </c>
      <c r="D380" s="91">
        <f>ROUND(((D381+D382+D384+D383)/1000),5)</f>
        <v>1.59606</v>
      </c>
      <c r="E380" s="91">
        <f>ROUND(((E381+E382+E384+E383)/1000),5)</f>
        <v>1.5026299999999999</v>
      </c>
      <c r="F380" s="91">
        <f>ROUND(((F381+F382+F384+F383)/1000),5)</f>
        <v>1.3982300000000001</v>
      </c>
      <c r="G380" s="91">
        <f t="shared" ref="G380:AA380" si="219">ROUND(((G381+G382+G384+G383)/1000),5)</f>
        <v>1.3834</v>
      </c>
      <c r="H380" s="91">
        <f t="shared" si="219"/>
        <v>1.48725</v>
      </c>
      <c r="I380" s="91">
        <f t="shared" si="219"/>
        <v>1.6446099999999999</v>
      </c>
      <c r="J380" s="91">
        <f t="shared" si="219"/>
        <v>1.82731</v>
      </c>
      <c r="K380" s="91">
        <f t="shared" si="219"/>
        <v>2.1729099999999999</v>
      </c>
      <c r="L380" s="91">
        <f t="shared" si="219"/>
        <v>2.3790800000000001</v>
      </c>
      <c r="M380" s="91">
        <f t="shared" si="219"/>
        <v>2.4389500000000002</v>
      </c>
      <c r="N380" s="91">
        <f t="shared" si="219"/>
        <v>2.4696600000000002</v>
      </c>
      <c r="O380" s="91">
        <f t="shared" si="219"/>
        <v>2.5050500000000002</v>
      </c>
      <c r="P380" s="91">
        <f t="shared" si="219"/>
        <v>2.4433699999999998</v>
      </c>
      <c r="Q380" s="91">
        <f t="shared" si="219"/>
        <v>2.4617800000000001</v>
      </c>
      <c r="R380" s="91">
        <f t="shared" si="219"/>
        <v>2.4749599999999998</v>
      </c>
      <c r="S380" s="91">
        <f t="shared" si="219"/>
        <v>2.4274200000000001</v>
      </c>
      <c r="T380" s="91">
        <f t="shared" si="219"/>
        <v>2.4487299999999999</v>
      </c>
      <c r="U380" s="91">
        <f t="shared" si="219"/>
        <v>2.4419300000000002</v>
      </c>
      <c r="V380" s="91">
        <f t="shared" si="219"/>
        <v>2.4330400000000001</v>
      </c>
      <c r="W380" s="91">
        <f t="shared" si="219"/>
        <v>2.4207299999999998</v>
      </c>
      <c r="X380" s="91">
        <f t="shared" si="219"/>
        <v>2.3699300000000001</v>
      </c>
      <c r="Y380" s="91">
        <f t="shared" si="219"/>
        <v>2.1910099999999999</v>
      </c>
      <c r="Z380" s="91">
        <f t="shared" si="219"/>
        <v>1.8720699999999999</v>
      </c>
      <c r="AA380" s="91">
        <f t="shared" si="219"/>
        <v>1.75614</v>
      </c>
    </row>
    <row r="381" spans="1:27" ht="12.75" customHeight="1" outlineLevel="1" x14ac:dyDescent="0.2">
      <c r="A381" s="99" t="s">
        <v>2780</v>
      </c>
      <c r="B381" s="63" t="s">
        <v>238</v>
      </c>
      <c r="C381" s="43" t="s">
        <v>79</v>
      </c>
      <c r="D381" s="44">
        <v>1044.99</v>
      </c>
      <c r="E381" s="44">
        <v>951.56</v>
      </c>
      <c r="F381" s="44">
        <v>847.16</v>
      </c>
      <c r="G381" s="44">
        <v>832.33</v>
      </c>
      <c r="H381" s="44">
        <v>936.18</v>
      </c>
      <c r="I381" s="44">
        <v>1093.54</v>
      </c>
      <c r="J381" s="44">
        <v>1276.24</v>
      </c>
      <c r="K381" s="44">
        <v>1621.84</v>
      </c>
      <c r="L381" s="44">
        <v>1828.01</v>
      </c>
      <c r="M381" s="44">
        <v>1887.88</v>
      </c>
      <c r="N381" s="44">
        <v>1918.59</v>
      </c>
      <c r="O381" s="44">
        <v>1953.98</v>
      </c>
      <c r="P381" s="44">
        <v>1892.3</v>
      </c>
      <c r="Q381" s="44">
        <v>1910.71</v>
      </c>
      <c r="R381" s="44">
        <v>1923.89</v>
      </c>
      <c r="S381" s="44">
        <v>1876.35</v>
      </c>
      <c r="T381" s="44">
        <v>1897.66</v>
      </c>
      <c r="U381" s="44">
        <v>1890.86</v>
      </c>
      <c r="V381" s="44">
        <v>1881.97</v>
      </c>
      <c r="W381" s="44">
        <v>1869.66</v>
      </c>
      <c r="X381" s="44">
        <v>1818.86</v>
      </c>
      <c r="Y381" s="44">
        <v>1639.94</v>
      </c>
      <c r="Z381" s="44">
        <v>1321</v>
      </c>
      <c r="AA381" s="44">
        <v>1205.07</v>
      </c>
    </row>
    <row r="382" spans="1:27" ht="12.75" customHeight="1" outlineLevel="1" x14ac:dyDescent="0.2">
      <c r="A382" s="99" t="s">
        <v>2781</v>
      </c>
      <c r="B382" s="63" t="s">
        <v>90</v>
      </c>
      <c r="C382" s="43" t="s">
        <v>79</v>
      </c>
      <c r="D382" s="44">
        <f>$D$327</f>
        <v>217.03</v>
      </c>
      <c r="E382" s="44">
        <f t="shared" ref="E382:AA382" si="220">$D$327</f>
        <v>217.03</v>
      </c>
      <c r="F382" s="44">
        <f t="shared" si="220"/>
        <v>217.03</v>
      </c>
      <c r="G382" s="44">
        <f t="shared" si="220"/>
        <v>217.03</v>
      </c>
      <c r="H382" s="44">
        <f t="shared" si="220"/>
        <v>217.03</v>
      </c>
      <c r="I382" s="44">
        <f t="shared" si="220"/>
        <v>217.03</v>
      </c>
      <c r="J382" s="44">
        <f t="shared" si="220"/>
        <v>217.03</v>
      </c>
      <c r="K382" s="44">
        <f t="shared" si="220"/>
        <v>217.03</v>
      </c>
      <c r="L382" s="44">
        <f t="shared" si="220"/>
        <v>217.03</v>
      </c>
      <c r="M382" s="44">
        <f t="shared" si="220"/>
        <v>217.03</v>
      </c>
      <c r="N382" s="44">
        <f t="shared" si="220"/>
        <v>217.03</v>
      </c>
      <c r="O382" s="44">
        <f t="shared" si="220"/>
        <v>217.03</v>
      </c>
      <c r="P382" s="44">
        <f t="shared" si="220"/>
        <v>217.03</v>
      </c>
      <c r="Q382" s="44">
        <f t="shared" si="220"/>
        <v>217.03</v>
      </c>
      <c r="R382" s="44">
        <f t="shared" si="220"/>
        <v>217.03</v>
      </c>
      <c r="S382" s="44">
        <f t="shared" si="220"/>
        <v>217.03</v>
      </c>
      <c r="T382" s="44">
        <f t="shared" si="220"/>
        <v>217.03</v>
      </c>
      <c r="U382" s="44">
        <f t="shared" si="220"/>
        <v>217.03</v>
      </c>
      <c r="V382" s="44">
        <f t="shared" si="220"/>
        <v>217.03</v>
      </c>
      <c r="W382" s="44">
        <f t="shared" si="220"/>
        <v>217.03</v>
      </c>
      <c r="X382" s="44">
        <f t="shared" si="220"/>
        <v>217.03</v>
      </c>
      <c r="Y382" s="44">
        <f t="shared" si="220"/>
        <v>217.03</v>
      </c>
      <c r="Z382" s="44">
        <f t="shared" si="220"/>
        <v>217.03</v>
      </c>
      <c r="AA382" s="44">
        <f t="shared" si="220"/>
        <v>217.03</v>
      </c>
    </row>
    <row r="383" spans="1:27" ht="12.75" customHeight="1" outlineLevel="1" x14ac:dyDescent="0.2">
      <c r="A383" s="99" t="s">
        <v>2782</v>
      </c>
      <c r="B383" s="63" t="s">
        <v>83</v>
      </c>
      <c r="C383" s="43" t="s">
        <v>79</v>
      </c>
      <c r="D383" s="44">
        <v>3.35</v>
      </c>
      <c r="E383" s="44">
        <v>3.35</v>
      </c>
      <c r="F383" s="44">
        <v>3.35</v>
      </c>
      <c r="G383" s="44">
        <v>3.35</v>
      </c>
      <c r="H383" s="44">
        <v>3.35</v>
      </c>
      <c r="I383" s="44">
        <v>3.35</v>
      </c>
      <c r="J383" s="44">
        <v>3.35</v>
      </c>
      <c r="K383" s="44">
        <v>3.35</v>
      </c>
      <c r="L383" s="44">
        <v>3.35</v>
      </c>
      <c r="M383" s="44">
        <v>3.35</v>
      </c>
      <c r="N383" s="44">
        <v>3.35</v>
      </c>
      <c r="O383" s="44">
        <v>3.35</v>
      </c>
      <c r="P383" s="44">
        <v>3.35</v>
      </c>
      <c r="Q383" s="44">
        <v>3.35</v>
      </c>
      <c r="R383" s="44">
        <v>3.35</v>
      </c>
      <c r="S383" s="44">
        <v>3.35</v>
      </c>
      <c r="T383" s="44">
        <v>3.35</v>
      </c>
      <c r="U383" s="44">
        <v>3.35</v>
      </c>
      <c r="V383" s="44">
        <v>3.35</v>
      </c>
      <c r="W383" s="44">
        <v>3.35</v>
      </c>
      <c r="X383" s="44">
        <v>3.35</v>
      </c>
      <c r="Y383" s="44">
        <v>3.35</v>
      </c>
      <c r="Z383" s="44">
        <v>3.35</v>
      </c>
      <c r="AA383" s="44">
        <v>3.35</v>
      </c>
    </row>
    <row r="384" spans="1:27" ht="12.75" customHeight="1" outlineLevel="1" x14ac:dyDescent="0.2">
      <c r="A384" s="99" t="s">
        <v>2783</v>
      </c>
      <c r="B384" s="63" t="s">
        <v>81</v>
      </c>
      <c r="C384" s="43" t="s">
        <v>79</v>
      </c>
      <c r="D384" s="44">
        <f>$D$11</f>
        <v>330.69</v>
      </c>
      <c r="E384" s="44">
        <f t="shared" ref="E384:AA384" si="221">$D$11</f>
        <v>330.69</v>
      </c>
      <c r="F384" s="44">
        <f t="shared" si="221"/>
        <v>330.69</v>
      </c>
      <c r="G384" s="44">
        <f t="shared" si="221"/>
        <v>330.69</v>
      </c>
      <c r="H384" s="44">
        <f t="shared" si="221"/>
        <v>330.69</v>
      </c>
      <c r="I384" s="44">
        <f t="shared" si="221"/>
        <v>330.69</v>
      </c>
      <c r="J384" s="44">
        <f t="shared" si="221"/>
        <v>330.69</v>
      </c>
      <c r="K384" s="44">
        <f t="shared" si="221"/>
        <v>330.69</v>
      </c>
      <c r="L384" s="44">
        <f t="shared" si="221"/>
        <v>330.69</v>
      </c>
      <c r="M384" s="44">
        <f t="shared" si="221"/>
        <v>330.69</v>
      </c>
      <c r="N384" s="44">
        <f t="shared" si="221"/>
        <v>330.69</v>
      </c>
      <c r="O384" s="44">
        <f t="shared" si="221"/>
        <v>330.69</v>
      </c>
      <c r="P384" s="44">
        <f t="shared" si="221"/>
        <v>330.69</v>
      </c>
      <c r="Q384" s="44">
        <f t="shared" si="221"/>
        <v>330.69</v>
      </c>
      <c r="R384" s="44">
        <f t="shared" si="221"/>
        <v>330.69</v>
      </c>
      <c r="S384" s="44">
        <f t="shared" si="221"/>
        <v>330.69</v>
      </c>
      <c r="T384" s="44">
        <f t="shared" si="221"/>
        <v>330.69</v>
      </c>
      <c r="U384" s="44">
        <f t="shared" si="221"/>
        <v>330.69</v>
      </c>
      <c r="V384" s="44">
        <f t="shared" si="221"/>
        <v>330.69</v>
      </c>
      <c r="W384" s="44">
        <f t="shared" si="221"/>
        <v>330.69</v>
      </c>
      <c r="X384" s="44">
        <f t="shared" si="221"/>
        <v>330.69</v>
      </c>
      <c r="Y384" s="44">
        <f t="shared" si="221"/>
        <v>330.69</v>
      </c>
      <c r="Z384" s="44">
        <f t="shared" si="221"/>
        <v>330.69</v>
      </c>
      <c r="AA384" s="44">
        <f t="shared" si="221"/>
        <v>330.69</v>
      </c>
    </row>
    <row r="385" spans="1:27" ht="12.75" customHeight="1" x14ac:dyDescent="0.2">
      <c r="A385" s="98" t="s">
        <v>2784</v>
      </c>
      <c r="B385" s="28" t="str">
        <f>"13"&amp;"."&amp;$B$801&amp;"."&amp;$B$802</f>
        <v>13.12.2023</v>
      </c>
      <c r="C385" s="90" t="s">
        <v>76</v>
      </c>
      <c r="D385" s="91">
        <f>ROUND(((D386+D387+D389+D388)/1000),5)</f>
        <v>1.6838</v>
      </c>
      <c r="E385" s="91">
        <f>ROUND(((E386+E387+E389+E388)/1000),5)</f>
        <v>1.5948</v>
      </c>
      <c r="F385" s="91">
        <f>ROUND(((F386+F387+F389+F388)/1000),5)</f>
        <v>1.55844</v>
      </c>
      <c r="G385" s="91">
        <f t="shared" ref="G385:AA385" si="222">ROUND(((G386+G387+G389+G388)/1000),5)</f>
        <v>1.5462499999999999</v>
      </c>
      <c r="H385" s="91">
        <f t="shared" si="222"/>
        <v>1.5801400000000001</v>
      </c>
      <c r="I385" s="91">
        <f t="shared" si="222"/>
        <v>1.7196499999999999</v>
      </c>
      <c r="J385" s="91">
        <f t="shared" si="222"/>
        <v>1.8927400000000001</v>
      </c>
      <c r="K385" s="91">
        <f t="shared" si="222"/>
        <v>2.23319</v>
      </c>
      <c r="L385" s="91">
        <f t="shared" si="222"/>
        <v>2.4514300000000002</v>
      </c>
      <c r="M385" s="91">
        <f t="shared" si="222"/>
        <v>2.5253399999999999</v>
      </c>
      <c r="N385" s="91">
        <f t="shared" si="222"/>
        <v>2.5577299999999998</v>
      </c>
      <c r="O385" s="91">
        <f t="shared" si="222"/>
        <v>2.5916700000000001</v>
      </c>
      <c r="P385" s="91">
        <f t="shared" si="222"/>
        <v>2.54108</v>
      </c>
      <c r="Q385" s="91">
        <f t="shared" si="222"/>
        <v>2.5665800000000001</v>
      </c>
      <c r="R385" s="91">
        <f t="shared" si="222"/>
        <v>2.5564499999999999</v>
      </c>
      <c r="S385" s="91">
        <f t="shared" si="222"/>
        <v>2.5333100000000002</v>
      </c>
      <c r="T385" s="91">
        <f t="shared" si="222"/>
        <v>2.5643099999999999</v>
      </c>
      <c r="U385" s="91">
        <f t="shared" si="222"/>
        <v>2.55491</v>
      </c>
      <c r="V385" s="91">
        <f t="shared" si="222"/>
        <v>2.5307300000000001</v>
      </c>
      <c r="W385" s="91">
        <f t="shared" si="222"/>
        <v>2.4662899999999999</v>
      </c>
      <c r="X385" s="91">
        <f t="shared" si="222"/>
        <v>2.3475100000000002</v>
      </c>
      <c r="Y385" s="91">
        <f t="shared" si="222"/>
        <v>2.2747899999999999</v>
      </c>
      <c r="Z385" s="91">
        <f t="shared" si="222"/>
        <v>2.0117799999999999</v>
      </c>
      <c r="AA385" s="91">
        <f t="shared" si="222"/>
        <v>1.8208899999999999</v>
      </c>
    </row>
    <row r="386" spans="1:27" ht="12.75" customHeight="1" outlineLevel="1" x14ac:dyDescent="0.2">
      <c r="A386" s="99" t="s">
        <v>2785</v>
      </c>
      <c r="B386" s="63" t="s">
        <v>238</v>
      </c>
      <c r="C386" s="43" t="s">
        <v>79</v>
      </c>
      <c r="D386" s="44">
        <v>1132.73</v>
      </c>
      <c r="E386" s="44">
        <v>1043.73</v>
      </c>
      <c r="F386" s="44">
        <v>1007.37</v>
      </c>
      <c r="G386" s="44">
        <v>995.18</v>
      </c>
      <c r="H386" s="44">
        <v>1029.07</v>
      </c>
      <c r="I386" s="44">
        <v>1168.58</v>
      </c>
      <c r="J386" s="44">
        <v>1341.67</v>
      </c>
      <c r="K386" s="44">
        <v>1682.12</v>
      </c>
      <c r="L386" s="44">
        <v>1900.36</v>
      </c>
      <c r="M386" s="44">
        <v>1974.27</v>
      </c>
      <c r="N386" s="44">
        <v>2006.66</v>
      </c>
      <c r="O386" s="44">
        <v>2040.6</v>
      </c>
      <c r="P386" s="44">
        <v>1990.01</v>
      </c>
      <c r="Q386" s="44">
        <v>2015.51</v>
      </c>
      <c r="R386" s="44">
        <v>2005.38</v>
      </c>
      <c r="S386" s="44">
        <v>1982.24</v>
      </c>
      <c r="T386" s="44">
        <v>2013.24</v>
      </c>
      <c r="U386" s="44">
        <v>2003.84</v>
      </c>
      <c r="V386" s="44">
        <v>1979.66</v>
      </c>
      <c r="W386" s="44">
        <v>1915.22</v>
      </c>
      <c r="X386" s="44">
        <v>1796.44</v>
      </c>
      <c r="Y386" s="44">
        <v>1723.72</v>
      </c>
      <c r="Z386" s="44">
        <v>1460.71</v>
      </c>
      <c r="AA386" s="44">
        <v>1269.82</v>
      </c>
    </row>
    <row r="387" spans="1:27" ht="12.75" customHeight="1" outlineLevel="1" x14ac:dyDescent="0.2">
      <c r="A387" s="99" t="s">
        <v>2786</v>
      </c>
      <c r="B387" s="63" t="s">
        <v>90</v>
      </c>
      <c r="C387" s="43" t="s">
        <v>79</v>
      </c>
      <c r="D387" s="44">
        <f>$D$327</f>
        <v>217.03</v>
      </c>
      <c r="E387" s="44">
        <f t="shared" ref="E387:AA387" si="223">$D$327</f>
        <v>217.03</v>
      </c>
      <c r="F387" s="44">
        <f t="shared" si="223"/>
        <v>217.03</v>
      </c>
      <c r="G387" s="44">
        <f t="shared" si="223"/>
        <v>217.03</v>
      </c>
      <c r="H387" s="44">
        <f t="shared" si="223"/>
        <v>217.03</v>
      </c>
      <c r="I387" s="44">
        <f t="shared" si="223"/>
        <v>217.03</v>
      </c>
      <c r="J387" s="44">
        <f t="shared" si="223"/>
        <v>217.03</v>
      </c>
      <c r="K387" s="44">
        <f t="shared" si="223"/>
        <v>217.03</v>
      </c>
      <c r="L387" s="44">
        <f t="shared" si="223"/>
        <v>217.03</v>
      </c>
      <c r="M387" s="44">
        <f t="shared" si="223"/>
        <v>217.03</v>
      </c>
      <c r="N387" s="44">
        <f t="shared" si="223"/>
        <v>217.03</v>
      </c>
      <c r="O387" s="44">
        <f t="shared" si="223"/>
        <v>217.03</v>
      </c>
      <c r="P387" s="44">
        <f t="shared" si="223"/>
        <v>217.03</v>
      </c>
      <c r="Q387" s="44">
        <f t="shared" si="223"/>
        <v>217.03</v>
      </c>
      <c r="R387" s="44">
        <f t="shared" si="223"/>
        <v>217.03</v>
      </c>
      <c r="S387" s="44">
        <f t="shared" si="223"/>
        <v>217.03</v>
      </c>
      <c r="T387" s="44">
        <f t="shared" si="223"/>
        <v>217.03</v>
      </c>
      <c r="U387" s="44">
        <f t="shared" si="223"/>
        <v>217.03</v>
      </c>
      <c r="V387" s="44">
        <f t="shared" si="223"/>
        <v>217.03</v>
      </c>
      <c r="W387" s="44">
        <f t="shared" si="223"/>
        <v>217.03</v>
      </c>
      <c r="X387" s="44">
        <f t="shared" si="223"/>
        <v>217.03</v>
      </c>
      <c r="Y387" s="44">
        <f t="shared" si="223"/>
        <v>217.03</v>
      </c>
      <c r="Z387" s="44">
        <f t="shared" si="223"/>
        <v>217.03</v>
      </c>
      <c r="AA387" s="44">
        <f t="shared" si="223"/>
        <v>217.03</v>
      </c>
    </row>
    <row r="388" spans="1:27" ht="12.75" customHeight="1" outlineLevel="1" x14ac:dyDescent="0.2">
      <c r="A388" s="99" t="s">
        <v>2787</v>
      </c>
      <c r="B388" s="63" t="s">
        <v>83</v>
      </c>
      <c r="C388" s="43" t="s">
        <v>79</v>
      </c>
      <c r="D388" s="44">
        <v>3.35</v>
      </c>
      <c r="E388" s="44">
        <v>3.35</v>
      </c>
      <c r="F388" s="44">
        <v>3.35</v>
      </c>
      <c r="G388" s="44">
        <v>3.35</v>
      </c>
      <c r="H388" s="44">
        <v>3.35</v>
      </c>
      <c r="I388" s="44">
        <v>3.35</v>
      </c>
      <c r="J388" s="44">
        <v>3.35</v>
      </c>
      <c r="K388" s="44">
        <v>3.35</v>
      </c>
      <c r="L388" s="44">
        <v>3.35</v>
      </c>
      <c r="M388" s="44">
        <v>3.35</v>
      </c>
      <c r="N388" s="44">
        <v>3.35</v>
      </c>
      <c r="O388" s="44">
        <v>3.35</v>
      </c>
      <c r="P388" s="44">
        <v>3.35</v>
      </c>
      <c r="Q388" s="44">
        <v>3.35</v>
      </c>
      <c r="R388" s="44">
        <v>3.35</v>
      </c>
      <c r="S388" s="44">
        <v>3.35</v>
      </c>
      <c r="T388" s="44">
        <v>3.35</v>
      </c>
      <c r="U388" s="44">
        <v>3.35</v>
      </c>
      <c r="V388" s="44">
        <v>3.35</v>
      </c>
      <c r="W388" s="44">
        <v>3.35</v>
      </c>
      <c r="X388" s="44">
        <v>3.35</v>
      </c>
      <c r="Y388" s="44">
        <v>3.35</v>
      </c>
      <c r="Z388" s="44">
        <v>3.35</v>
      </c>
      <c r="AA388" s="44">
        <v>3.35</v>
      </c>
    </row>
    <row r="389" spans="1:27" ht="12.75" customHeight="1" outlineLevel="1" x14ac:dyDescent="0.2">
      <c r="A389" s="99" t="s">
        <v>2788</v>
      </c>
      <c r="B389" s="63" t="s">
        <v>81</v>
      </c>
      <c r="C389" s="43" t="s">
        <v>79</v>
      </c>
      <c r="D389" s="44">
        <f>$D$11</f>
        <v>330.69</v>
      </c>
      <c r="E389" s="44">
        <f t="shared" ref="E389:AA389" si="224">$D$11</f>
        <v>330.69</v>
      </c>
      <c r="F389" s="44">
        <f t="shared" si="224"/>
        <v>330.69</v>
      </c>
      <c r="G389" s="44">
        <f t="shared" si="224"/>
        <v>330.69</v>
      </c>
      <c r="H389" s="44">
        <f t="shared" si="224"/>
        <v>330.69</v>
      </c>
      <c r="I389" s="44">
        <f t="shared" si="224"/>
        <v>330.69</v>
      </c>
      <c r="J389" s="44">
        <f t="shared" si="224"/>
        <v>330.69</v>
      </c>
      <c r="K389" s="44">
        <f t="shared" si="224"/>
        <v>330.69</v>
      </c>
      <c r="L389" s="44">
        <f t="shared" si="224"/>
        <v>330.69</v>
      </c>
      <c r="M389" s="44">
        <f t="shared" si="224"/>
        <v>330.69</v>
      </c>
      <c r="N389" s="44">
        <f t="shared" si="224"/>
        <v>330.69</v>
      </c>
      <c r="O389" s="44">
        <f t="shared" si="224"/>
        <v>330.69</v>
      </c>
      <c r="P389" s="44">
        <f t="shared" si="224"/>
        <v>330.69</v>
      </c>
      <c r="Q389" s="44">
        <f t="shared" si="224"/>
        <v>330.69</v>
      </c>
      <c r="R389" s="44">
        <f t="shared" si="224"/>
        <v>330.69</v>
      </c>
      <c r="S389" s="44">
        <f t="shared" si="224"/>
        <v>330.69</v>
      </c>
      <c r="T389" s="44">
        <f t="shared" si="224"/>
        <v>330.69</v>
      </c>
      <c r="U389" s="44">
        <f t="shared" si="224"/>
        <v>330.69</v>
      </c>
      <c r="V389" s="44">
        <f t="shared" si="224"/>
        <v>330.69</v>
      </c>
      <c r="W389" s="44">
        <f t="shared" si="224"/>
        <v>330.69</v>
      </c>
      <c r="X389" s="44">
        <f t="shared" si="224"/>
        <v>330.69</v>
      </c>
      <c r="Y389" s="44">
        <f t="shared" si="224"/>
        <v>330.69</v>
      </c>
      <c r="Z389" s="44">
        <f t="shared" si="224"/>
        <v>330.69</v>
      </c>
      <c r="AA389" s="44">
        <f t="shared" si="224"/>
        <v>330.69</v>
      </c>
    </row>
    <row r="390" spans="1:27" ht="12.75" customHeight="1" x14ac:dyDescent="0.2">
      <c r="A390" s="98" t="s">
        <v>2789</v>
      </c>
      <c r="B390" s="28" t="str">
        <f>"14"&amp;"."&amp;$B$801&amp;"."&amp;$B$802</f>
        <v>14.12.2023</v>
      </c>
      <c r="C390" s="90" t="s">
        <v>76</v>
      </c>
      <c r="D390" s="91">
        <f>ROUND(((D391+D392+D394+D393)/1000),5)</f>
        <v>1.7357499999999999</v>
      </c>
      <c r="E390" s="91">
        <f>ROUND(((E391+E392+E394+E393)/1000),5)</f>
        <v>1.6595200000000001</v>
      </c>
      <c r="F390" s="91">
        <f>ROUND(((F391+F392+F394+F393)/1000),5)</f>
        <v>1.61185</v>
      </c>
      <c r="G390" s="91">
        <f t="shared" ref="G390:AA390" si="225">ROUND(((G391+G392+G394+G393)/1000),5)</f>
        <v>1.61477</v>
      </c>
      <c r="H390" s="91">
        <f t="shared" si="225"/>
        <v>1.6601900000000001</v>
      </c>
      <c r="I390" s="91">
        <f t="shared" si="225"/>
        <v>1.8094399999999999</v>
      </c>
      <c r="J390" s="91">
        <f t="shared" si="225"/>
        <v>2.0667599999999999</v>
      </c>
      <c r="K390" s="91">
        <f t="shared" si="225"/>
        <v>2.3021500000000001</v>
      </c>
      <c r="L390" s="91">
        <f t="shared" si="225"/>
        <v>2.51762</v>
      </c>
      <c r="M390" s="91">
        <f t="shared" si="225"/>
        <v>2.5814300000000001</v>
      </c>
      <c r="N390" s="91">
        <f t="shared" si="225"/>
        <v>2.7128000000000001</v>
      </c>
      <c r="O390" s="91">
        <f t="shared" si="225"/>
        <v>2.6451500000000001</v>
      </c>
      <c r="P390" s="91">
        <f t="shared" si="225"/>
        <v>2.5880999999999998</v>
      </c>
      <c r="Q390" s="91">
        <f t="shared" si="225"/>
        <v>2.6110899999999999</v>
      </c>
      <c r="R390" s="91">
        <f t="shared" si="225"/>
        <v>2.6429</v>
      </c>
      <c r="S390" s="91">
        <f t="shared" si="225"/>
        <v>2.5831400000000002</v>
      </c>
      <c r="T390" s="91">
        <f t="shared" si="225"/>
        <v>2.78566</v>
      </c>
      <c r="U390" s="91">
        <f t="shared" si="225"/>
        <v>2.7987799999999998</v>
      </c>
      <c r="V390" s="91">
        <f t="shared" si="225"/>
        <v>2.78105</v>
      </c>
      <c r="W390" s="91">
        <f t="shared" si="225"/>
        <v>2.54271</v>
      </c>
      <c r="X390" s="91">
        <f t="shared" si="225"/>
        <v>2.4795799999999999</v>
      </c>
      <c r="Y390" s="91">
        <f t="shared" si="225"/>
        <v>2.3151299999999999</v>
      </c>
      <c r="Z390" s="91">
        <f t="shared" si="225"/>
        <v>2.03539</v>
      </c>
      <c r="AA390" s="91">
        <f t="shared" si="225"/>
        <v>1.8604799999999999</v>
      </c>
    </row>
    <row r="391" spans="1:27" ht="12.75" customHeight="1" outlineLevel="1" x14ac:dyDescent="0.2">
      <c r="A391" s="99" t="s">
        <v>2790</v>
      </c>
      <c r="B391" s="63" t="s">
        <v>238</v>
      </c>
      <c r="C391" s="43" t="s">
        <v>79</v>
      </c>
      <c r="D391" s="44">
        <v>1184.68</v>
      </c>
      <c r="E391" s="44">
        <v>1108.45</v>
      </c>
      <c r="F391" s="44">
        <v>1060.78</v>
      </c>
      <c r="G391" s="44">
        <v>1063.7</v>
      </c>
      <c r="H391" s="44">
        <v>1109.1199999999999</v>
      </c>
      <c r="I391" s="44">
        <v>1258.3699999999999</v>
      </c>
      <c r="J391" s="44">
        <v>1515.69</v>
      </c>
      <c r="K391" s="44">
        <v>1751.08</v>
      </c>
      <c r="L391" s="44">
        <v>1966.55</v>
      </c>
      <c r="M391" s="44">
        <v>2030.36</v>
      </c>
      <c r="N391" s="44">
        <v>2161.73</v>
      </c>
      <c r="O391" s="44">
        <v>2094.08</v>
      </c>
      <c r="P391" s="44">
        <v>2037.03</v>
      </c>
      <c r="Q391" s="44">
        <v>2060.02</v>
      </c>
      <c r="R391" s="44">
        <v>2091.83</v>
      </c>
      <c r="S391" s="44">
        <v>2032.07</v>
      </c>
      <c r="T391" s="44">
        <v>2234.59</v>
      </c>
      <c r="U391" s="44">
        <v>2247.71</v>
      </c>
      <c r="V391" s="44">
        <v>2229.98</v>
      </c>
      <c r="W391" s="44">
        <v>1991.64</v>
      </c>
      <c r="X391" s="44">
        <v>1928.51</v>
      </c>
      <c r="Y391" s="44">
        <v>1764.06</v>
      </c>
      <c r="Z391" s="44">
        <v>1484.32</v>
      </c>
      <c r="AA391" s="44">
        <v>1309.4100000000001</v>
      </c>
    </row>
    <row r="392" spans="1:27" ht="12.75" customHeight="1" outlineLevel="1" x14ac:dyDescent="0.2">
      <c r="A392" s="99" t="s">
        <v>2791</v>
      </c>
      <c r="B392" s="63" t="s">
        <v>90</v>
      </c>
      <c r="C392" s="43" t="s">
        <v>79</v>
      </c>
      <c r="D392" s="44">
        <f>$D$327</f>
        <v>217.03</v>
      </c>
      <c r="E392" s="44">
        <f t="shared" ref="E392:AA392" si="226">$D$327</f>
        <v>217.03</v>
      </c>
      <c r="F392" s="44">
        <f t="shared" si="226"/>
        <v>217.03</v>
      </c>
      <c r="G392" s="44">
        <f t="shared" si="226"/>
        <v>217.03</v>
      </c>
      <c r="H392" s="44">
        <f t="shared" si="226"/>
        <v>217.03</v>
      </c>
      <c r="I392" s="44">
        <f t="shared" si="226"/>
        <v>217.03</v>
      </c>
      <c r="J392" s="44">
        <f t="shared" si="226"/>
        <v>217.03</v>
      </c>
      <c r="K392" s="44">
        <f t="shared" si="226"/>
        <v>217.03</v>
      </c>
      <c r="L392" s="44">
        <f t="shared" si="226"/>
        <v>217.03</v>
      </c>
      <c r="M392" s="44">
        <f t="shared" si="226"/>
        <v>217.03</v>
      </c>
      <c r="N392" s="44">
        <f t="shared" si="226"/>
        <v>217.03</v>
      </c>
      <c r="O392" s="44">
        <f t="shared" si="226"/>
        <v>217.03</v>
      </c>
      <c r="P392" s="44">
        <f t="shared" si="226"/>
        <v>217.03</v>
      </c>
      <c r="Q392" s="44">
        <f t="shared" si="226"/>
        <v>217.03</v>
      </c>
      <c r="R392" s="44">
        <f t="shared" si="226"/>
        <v>217.03</v>
      </c>
      <c r="S392" s="44">
        <f t="shared" si="226"/>
        <v>217.03</v>
      </c>
      <c r="T392" s="44">
        <f t="shared" si="226"/>
        <v>217.03</v>
      </c>
      <c r="U392" s="44">
        <f t="shared" si="226"/>
        <v>217.03</v>
      </c>
      <c r="V392" s="44">
        <f t="shared" si="226"/>
        <v>217.03</v>
      </c>
      <c r="W392" s="44">
        <f t="shared" si="226"/>
        <v>217.03</v>
      </c>
      <c r="X392" s="44">
        <f t="shared" si="226"/>
        <v>217.03</v>
      </c>
      <c r="Y392" s="44">
        <f t="shared" si="226"/>
        <v>217.03</v>
      </c>
      <c r="Z392" s="44">
        <f t="shared" si="226"/>
        <v>217.03</v>
      </c>
      <c r="AA392" s="44">
        <f t="shared" si="226"/>
        <v>217.03</v>
      </c>
    </row>
    <row r="393" spans="1:27" ht="12.75" customHeight="1" outlineLevel="1" x14ac:dyDescent="0.2">
      <c r="A393" s="99" t="s">
        <v>2792</v>
      </c>
      <c r="B393" s="63" t="s">
        <v>83</v>
      </c>
      <c r="C393" s="43" t="s">
        <v>79</v>
      </c>
      <c r="D393" s="44">
        <v>3.35</v>
      </c>
      <c r="E393" s="44">
        <v>3.35</v>
      </c>
      <c r="F393" s="44">
        <v>3.35</v>
      </c>
      <c r="G393" s="44">
        <v>3.35</v>
      </c>
      <c r="H393" s="44">
        <v>3.35</v>
      </c>
      <c r="I393" s="44">
        <v>3.35</v>
      </c>
      <c r="J393" s="44">
        <v>3.35</v>
      </c>
      <c r="K393" s="44">
        <v>3.35</v>
      </c>
      <c r="L393" s="44">
        <v>3.35</v>
      </c>
      <c r="M393" s="44">
        <v>3.35</v>
      </c>
      <c r="N393" s="44">
        <v>3.35</v>
      </c>
      <c r="O393" s="44">
        <v>3.35</v>
      </c>
      <c r="P393" s="44">
        <v>3.35</v>
      </c>
      <c r="Q393" s="44">
        <v>3.35</v>
      </c>
      <c r="R393" s="44">
        <v>3.35</v>
      </c>
      <c r="S393" s="44">
        <v>3.35</v>
      </c>
      <c r="T393" s="44">
        <v>3.35</v>
      </c>
      <c r="U393" s="44">
        <v>3.35</v>
      </c>
      <c r="V393" s="44">
        <v>3.35</v>
      </c>
      <c r="W393" s="44">
        <v>3.35</v>
      </c>
      <c r="X393" s="44">
        <v>3.35</v>
      </c>
      <c r="Y393" s="44">
        <v>3.35</v>
      </c>
      <c r="Z393" s="44">
        <v>3.35</v>
      </c>
      <c r="AA393" s="44">
        <v>3.35</v>
      </c>
    </row>
    <row r="394" spans="1:27" ht="12.75" customHeight="1" outlineLevel="1" x14ac:dyDescent="0.2">
      <c r="A394" s="99" t="s">
        <v>2793</v>
      </c>
      <c r="B394" s="63" t="s">
        <v>81</v>
      </c>
      <c r="C394" s="43" t="s">
        <v>79</v>
      </c>
      <c r="D394" s="44">
        <f>$D$11</f>
        <v>330.69</v>
      </c>
      <c r="E394" s="44">
        <f t="shared" ref="E394:AA394" si="227">$D$11</f>
        <v>330.69</v>
      </c>
      <c r="F394" s="44">
        <f t="shared" si="227"/>
        <v>330.69</v>
      </c>
      <c r="G394" s="44">
        <f t="shared" si="227"/>
        <v>330.69</v>
      </c>
      <c r="H394" s="44">
        <f t="shared" si="227"/>
        <v>330.69</v>
      </c>
      <c r="I394" s="44">
        <f t="shared" si="227"/>
        <v>330.69</v>
      </c>
      <c r="J394" s="44">
        <f t="shared" si="227"/>
        <v>330.69</v>
      </c>
      <c r="K394" s="44">
        <f t="shared" si="227"/>
        <v>330.69</v>
      </c>
      <c r="L394" s="44">
        <f t="shared" si="227"/>
        <v>330.69</v>
      </c>
      <c r="M394" s="44">
        <f t="shared" si="227"/>
        <v>330.69</v>
      </c>
      <c r="N394" s="44">
        <f t="shared" si="227"/>
        <v>330.69</v>
      </c>
      <c r="O394" s="44">
        <f t="shared" si="227"/>
        <v>330.69</v>
      </c>
      <c r="P394" s="44">
        <f t="shared" si="227"/>
        <v>330.69</v>
      </c>
      <c r="Q394" s="44">
        <f t="shared" si="227"/>
        <v>330.69</v>
      </c>
      <c r="R394" s="44">
        <f t="shared" si="227"/>
        <v>330.69</v>
      </c>
      <c r="S394" s="44">
        <f t="shared" si="227"/>
        <v>330.69</v>
      </c>
      <c r="T394" s="44">
        <f t="shared" si="227"/>
        <v>330.69</v>
      </c>
      <c r="U394" s="44">
        <f t="shared" si="227"/>
        <v>330.69</v>
      </c>
      <c r="V394" s="44">
        <f t="shared" si="227"/>
        <v>330.69</v>
      </c>
      <c r="W394" s="44">
        <f t="shared" si="227"/>
        <v>330.69</v>
      </c>
      <c r="X394" s="44">
        <f t="shared" si="227"/>
        <v>330.69</v>
      </c>
      <c r="Y394" s="44">
        <f t="shared" si="227"/>
        <v>330.69</v>
      </c>
      <c r="Z394" s="44">
        <f t="shared" si="227"/>
        <v>330.69</v>
      </c>
      <c r="AA394" s="44">
        <f t="shared" si="227"/>
        <v>330.69</v>
      </c>
    </row>
    <row r="395" spans="1:27" ht="12.75" customHeight="1" x14ac:dyDescent="0.2">
      <c r="A395" s="98" t="s">
        <v>2794</v>
      </c>
      <c r="B395" s="28" t="str">
        <f>"15"&amp;"."&amp;$B$801&amp;"."&amp;$B$802</f>
        <v>15.12.2023</v>
      </c>
      <c r="C395" s="90" t="s">
        <v>76</v>
      </c>
      <c r="D395" s="91">
        <f>ROUND(((D396+D397+D399+D398)/1000),5)</f>
        <v>1.74397</v>
      </c>
      <c r="E395" s="91">
        <f>ROUND(((E396+E397+E399+E398)/1000),5)</f>
        <v>1.69177</v>
      </c>
      <c r="F395" s="91">
        <f>ROUND(((F396+F397+F399+F398)/1000),5)</f>
        <v>1.64876</v>
      </c>
      <c r="G395" s="91">
        <f t="shared" ref="G395:AA395" si="228">ROUND(((G396+G397+G399+G398)/1000),5)</f>
        <v>1.6369100000000001</v>
      </c>
      <c r="H395" s="91">
        <f t="shared" si="228"/>
        <v>1.6917899999999999</v>
      </c>
      <c r="I395" s="91">
        <f t="shared" si="228"/>
        <v>1.80748</v>
      </c>
      <c r="J395" s="91">
        <f t="shared" si="228"/>
        <v>2.0236399999999999</v>
      </c>
      <c r="K395" s="91">
        <f t="shared" si="228"/>
        <v>2.3610000000000002</v>
      </c>
      <c r="L395" s="91">
        <f t="shared" si="228"/>
        <v>2.5685199999999999</v>
      </c>
      <c r="M395" s="91">
        <f t="shared" si="228"/>
        <v>2.5929500000000001</v>
      </c>
      <c r="N395" s="91">
        <f t="shared" si="228"/>
        <v>2.6233</v>
      </c>
      <c r="O395" s="91">
        <f t="shared" si="228"/>
        <v>2.6269499999999999</v>
      </c>
      <c r="P395" s="91">
        <f t="shared" si="228"/>
        <v>2.6238700000000001</v>
      </c>
      <c r="Q395" s="91">
        <f t="shared" si="228"/>
        <v>2.6287400000000001</v>
      </c>
      <c r="R395" s="91">
        <f t="shared" si="228"/>
        <v>2.6290900000000001</v>
      </c>
      <c r="S395" s="91">
        <f t="shared" si="228"/>
        <v>2.5949200000000001</v>
      </c>
      <c r="T395" s="91">
        <f t="shared" si="228"/>
        <v>2.65543</v>
      </c>
      <c r="U395" s="91">
        <f t="shared" si="228"/>
        <v>2.6601300000000001</v>
      </c>
      <c r="V395" s="91">
        <f t="shared" si="228"/>
        <v>2.6516199999999999</v>
      </c>
      <c r="W395" s="91">
        <f t="shared" si="228"/>
        <v>2.5887799999999999</v>
      </c>
      <c r="X395" s="91">
        <f t="shared" si="228"/>
        <v>2.4317600000000001</v>
      </c>
      <c r="Y395" s="91">
        <f t="shared" si="228"/>
        <v>2.28742</v>
      </c>
      <c r="Z395" s="91">
        <f t="shared" si="228"/>
        <v>2.08256</v>
      </c>
      <c r="AA395" s="91">
        <f t="shared" si="228"/>
        <v>1.8617600000000001</v>
      </c>
    </row>
    <row r="396" spans="1:27" ht="12.75" customHeight="1" outlineLevel="1" x14ac:dyDescent="0.2">
      <c r="A396" s="99" t="s">
        <v>2795</v>
      </c>
      <c r="B396" s="63" t="s">
        <v>238</v>
      </c>
      <c r="C396" s="43" t="s">
        <v>79</v>
      </c>
      <c r="D396" s="44">
        <v>1192.9000000000001</v>
      </c>
      <c r="E396" s="44">
        <v>1140.7</v>
      </c>
      <c r="F396" s="44">
        <v>1097.69</v>
      </c>
      <c r="G396" s="44">
        <v>1085.8399999999999</v>
      </c>
      <c r="H396" s="44">
        <v>1140.72</v>
      </c>
      <c r="I396" s="44">
        <v>1256.4100000000001</v>
      </c>
      <c r="J396" s="44">
        <v>1472.57</v>
      </c>
      <c r="K396" s="44">
        <v>1809.93</v>
      </c>
      <c r="L396" s="44">
        <v>2017.45</v>
      </c>
      <c r="M396" s="44">
        <v>2041.88</v>
      </c>
      <c r="N396" s="44">
        <v>2072.23</v>
      </c>
      <c r="O396" s="44">
        <v>2075.88</v>
      </c>
      <c r="P396" s="44">
        <v>2072.8000000000002</v>
      </c>
      <c r="Q396" s="44">
        <v>2077.67</v>
      </c>
      <c r="R396" s="44">
        <v>2078.02</v>
      </c>
      <c r="S396" s="44">
        <v>2043.85</v>
      </c>
      <c r="T396" s="44">
        <v>2104.36</v>
      </c>
      <c r="U396" s="44">
        <v>2109.06</v>
      </c>
      <c r="V396" s="44">
        <v>2100.5500000000002</v>
      </c>
      <c r="W396" s="44">
        <v>2037.71</v>
      </c>
      <c r="X396" s="44">
        <v>1880.69</v>
      </c>
      <c r="Y396" s="44">
        <v>1736.35</v>
      </c>
      <c r="Z396" s="44">
        <v>1531.49</v>
      </c>
      <c r="AA396" s="44">
        <v>1310.69</v>
      </c>
    </row>
    <row r="397" spans="1:27" ht="12.75" customHeight="1" outlineLevel="1" x14ac:dyDescent="0.2">
      <c r="A397" s="99" t="s">
        <v>2796</v>
      </c>
      <c r="B397" s="63" t="s">
        <v>90</v>
      </c>
      <c r="C397" s="43" t="s">
        <v>79</v>
      </c>
      <c r="D397" s="44">
        <f>$D$327</f>
        <v>217.03</v>
      </c>
      <c r="E397" s="44">
        <f t="shared" ref="E397:AA397" si="229">$D$327</f>
        <v>217.03</v>
      </c>
      <c r="F397" s="44">
        <f t="shared" si="229"/>
        <v>217.03</v>
      </c>
      <c r="G397" s="44">
        <f t="shared" si="229"/>
        <v>217.03</v>
      </c>
      <c r="H397" s="44">
        <f t="shared" si="229"/>
        <v>217.03</v>
      </c>
      <c r="I397" s="44">
        <f t="shared" si="229"/>
        <v>217.03</v>
      </c>
      <c r="J397" s="44">
        <f t="shared" si="229"/>
        <v>217.03</v>
      </c>
      <c r="K397" s="44">
        <f t="shared" si="229"/>
        <v>217.03</v>
      </c>
      <c r="L397" s="44">
        <f t="shared" si="229"/>
        <v>217.03</v>
      </c>
      <c r="M397" s="44">
        <f t="shared" si="229"/>
        <v>217.03</v>
      </c>
      <c r="N397" s="44">
        <f t="shared" si="229"/>
        <v>217.03</v>
      </c>
      <c r="O397" s="44">
        <f t="shared" si="229"/>
        <v>217.03</v>
      </c>
      <c r="P397" s="44">
        <f t="shared" si="229"/>
        <v>217.03</v>
      </c>
      <c r="Q397" s="44">
        <f t="shared" si="229"/>
        <v>217.03</v>
      </c>
      <c r="R397" s="44">
        <f t="shared" si="229"/>
        <v>217.03</v>
      </c>
      <c r="S397" s="44">
        <f t="shared" si="229"/>
        <v>217.03</v>
      </c>
      <c r="T397" s="44">
        <f t="shared" si="229"/>
        <v>217.03</v>
      </c>
      <c r="U397" s="44">
        <f t="shared" si="229"/>
        <v>217.03</v>
      </c>
      <c r="V397" s="44">
        <f t="shared" si="229"/>
        <v>217.03</v>
      </c>
      <c r="W397" s="44">
        <f t="shared" si="229"/>
        <v>217.03</v>
      </c>
      <c r="X397" s="44">
        <f t="shared" si="229"/>
        <v>217.03</v>
      </c>
      <c r="Y397" s="44">
        <f t="shared" si="229"/>
        <v>217.03</v>
      </c>
      <c r="Z397" s="44">
        <f t="shared" si="229"/>
        <v>217.03</v>
      </c>
      <c r="AA397" s="44">
        <f t="shared" si="229"/>
        <v>217.03</v>
      </c>
    </row>
    <row r="398" spans="1:27" ht="12.75" customHeight="1" outlineLevel="1" x14ac:dyDescent="0.2">
      <c r="A398" s="99" t="s">
        <v>2797</v>
      </c>
      <c r="B398" s="63" t="s">
        <v>83</v>
      </c>
      <c r="C398" s="43" t="s">
        <v>79</v>
      </c>
      <c r="D398" s="44">
        <v>3.35</v>
      </c>
      <c r="E398" s="44">
        <v>3.35</v>
      </c>
      <c r="F398" s="44">
        <v>3.35</v>
      </c>
      <c r="G398" s="44">
        <v>3.35</v>
      </c>
      <c r="H398" s="44">
        <v>3.35</v>
      </c>
      <c r="I398" s="44">
        <v>3.35</v>
      </c>
      <c r="J398" s="44">
        <v>3.35</v>
      </c>
      <c r="K398" s="44">
        <v>3.35</v>
      </c>
      <c r="L398" s="44">
        <v>3.35</v>
      </c>
      <c r="M398" s="44">
        <v>3.35</v>
      </c>
      <c r="N398" s="44">
        <v>3.35</v>
      </c>
      <c r="O398" s="44">
        <v>3.35</v>
      </c>
      <c r="P398" s="44">
        <v>3.35</v>
      </c>
      <c r="Q398" s="44">
        <v>3.35</v>
      </c>
      <c r="R398" s="44">
        <v>3.35</v>
      </c>
      <c r="S398" s="44">
        <v>3.35</v>
      </c>
      <c r="T398" s="44">
        <v>3.35</v>
      </c>
      <c r="U398" s="44">
        <v>3.35</v>
      </c>
      <c r="V398" s="44">
        <v>3.35</v>
      </c>
      <c r="W398" s="44">
        <v>3.35</v>
      </c>
      <c r="X398" s="44">
        <v>3.35</v>
      </c>
      <c r="Y398" s="44">
        <v>3.35</v>
      </c>
      <c r="Z398" s="44">
        <v>3.35</v>
      </c>
      <c r="AA398" s="44">
        <v>3.35</v>
      </c>
    </row>
    <row r="399" spans="1:27" ht="12.75" customHeight="1" outlineLevel="1" x14ac:dyDescent="0.2">
      <c r="A399" s="99" t="s">
        <v>2798</v>
      </c>
      <c r="B399" s="63" t="s">
        <v>81</v>
      </c>
      <c r="C399" s="43" t="s">
        <v>79</v>
      </c>
      <c r="D399" s="44">
        <f>$D$11</f>
        <v>330.69</v>
      </c>
      <c r="E399" s="44">
        <f t="shared" ref="E399:AA399" si="230">$D$11</f>
        <v>330.69</v>
      </c>
      <c r="F399" s="44">
        <f t="shared" si="230"/>
        <v>330.69</v>
      </c>
      <c r="G399" s="44">
        <f t="shared" si="230"/>
        <v>330.69</v>
      </c>
      <c r="H399" s="44">
        <f t="shared" si="230"/>
        <v>330.69</v>
      </c>
      <c r="I399" s="44">
        <f t="shared" si="230"/>
        <v>330.69</v>
      </c>
      <c r="J399" s="44">
        <f t="shared" si="230"/>
        <v>330.69</v>
      </c>
      <c r="K399" s="44">
        <f t="shared" si="230"/>
        <v>330.69</v>
      </c>
      <c r="L399" s="44">
        <f t="shared" si="230"/>
        <v>330.69</v>
      </c>
      <c r="M399" s="44">
        <f t="shared" si="230"/>
        <v>330.69</v>
      </c>
      <c r="N399" s="44">
        <f t="shared" si="230"/>
        <v>330.69</v>
      </c>
      <c r="O399" s="44">
        <f t="shared" si="230"/>
        <v>330.69</v>
      </c>
      <c r="P399" s="44">
        <f t="shared" si="230"/>
        <v>330.69</v>
      </c>
      <c r="Q399" s="44">
        <f t="shared" si="230"/>
        <v>330.69</v>
      </c>
      <c r="R399" s="44">
        <f t="shared" si="230"/>
        <v>330.69</v>
      </c>
      <c r="S399" s="44">
        <f t="shared" si="230"/>
        <v>330.69</v>
      </c>
      <c r="T399" s="44">
        <f t="shared" si="230"/>
        <v>330.69</v>
      </c>
      <c r="U399" s="44">
        <f t="shared" si="230"/>
        <v>330.69</v>
      </c>
      <c r="V399" s="44">
        <f t="shared" si="230"/>
        <v>330.69</v>
      </c>
      <c r="W399" s="44">
        <f t="shared" si="230"/>
        <v>330.69</v>
      </c>
      <c r="X399" s="44">
        <f t="shared" si="230"/>
        <v>330.69</v>
      </c>
      <c r="Y399" s="44">
        <f t="shared" si="230"/>
        <v>330.69</v>
      </c>
      <c r="Z399" s="44">
        <f t="shared" si="230"/>
        <v>330.69</v>
      </c>
      <c r="AA399" s="44">
        <f t="shared" si="230"/>
        <v>330.69</v>
      </c>
    </row>
    <row r="400" spans="1:27" ht="12.75" customHeight="1" x14ac:dyDescent="0.2">
      <c r="A400" s="98" t="s">
        <v>2799</v>
      </c>
      <c r="B400" s="28" t="str">
        <f>"16"&amp;"."&amp;$B$801&amp;"."&amp;$B$802</f>
        <v>16.12.2023</v>
      </c>
      <c r="C400" s="90" t="s">
        <v>76</v>
      </c>
      <c r="D400" s="91">
        <f>ROUND(((D401+D402+D404+D403)/1000),5)</f>
        <v>1.8115600000000001</v>
      </c>
      <c r="E400" s="91">
        <f>ROUND(((E401+E402+E404+E403)/1000),5)</f>
        <v>1.7714399999999999</v>
      </c>
      <c r="F400" s="91">
        <f>ROUND(((F401+F402+F404+F403)/1000),5)</f>
        <v>1.7502500000000001</v>
      </c>
      <c r="G400" s="91">
        <f t="shared" ref="G400:AA400" si="231">ROUND(((G401+G402+G404+G403)/1000),5)</f>
        <v>1.71675</v>
      </c>
      <c r="H400" s="91">
        <f t="shared" si="231"/>
        <v>1.7506299999999999</v>
      </c>
      <c r="I400" s="91">
        <f t="shared" si="231"/>
        <v>1.8080099999999999</v>
      </c>
      <c r="J400" s="91">
        <f t="shared" si="231"/>
        <v>1.92164</v>
      </c>
      <c r="K400" s="91">
        <f t="shared" si="231"/>
        <v>2.0738099999999999</v>
      </c>
      <c r="L400" s="91">
        <f t="shared" si="231"/>
        <v>2.40666</v>
      </c>
      <c r="M400" s="91">
        <f t="shared" si="231"/>
        <v>2.4744700000000002</v>
      </c>
      <c r="N400" s="91">
        <f t="shared" si="231"/>
        <v>2.5415800000000002</v>
      </c>
      <c r="O400" s="91">
        <f t="shared" si="231"/>
        <v>2.5414699999999999</v>
      </c>
      <c r="P400" s="91">
        <f t="shared" si="231"/>
        <v>2.5360299999999998</v>
      </c>
      <c r="Q400" s="91">
        <f t="shared" si="231"/>
        <v>2.5392800000000002</v>
      </c>
      <c r="R400" s="91">
        <f t="shared" si="231"/>
        <v>2.4038499999999998</v>
      </c>
      <c r="S400" s="91">
        <f t="shared" si="231"/>
        <v>2.4583599999999999</v>
      </c>
      <c r="T400" s="91">
        <f t="shared" si="231"/>
        <v>2.6263399999999999</v>
      </c>
      <c r="U400" s="91">
        <f t="shared" si="231"/>
        <v>2.71177</v>
      </c>
      <c r="V400" s="91">
        <f t="shared" si="231"/>
        <v>2.6644199999999998</v>
      </c>
      <c r="W400" s="91">
        <f t="shared" si="231"/>
        <v>2.5691799999999998</v>
      </c>
      <c r="X400" s="91">
        <f t="shared" si="231"/>
        <v>2.32192</v>
      </c>
      <c r="Y400" s="91">
        <f t="shared" si="231"/>
        <v>2.29365</v>
      </c>
      <c r="Z400" s="91">
        <f t="shared" si="231"/>
        <v>2.00149</v>
      </c>
      <c r="AA400" s="91">
        <f t="shared" si="231"/>
        <v>1.8795500000000001</v>
      </c>
    </row>
    <row r="401" spans="1:27" ht="12.75" customHeight="1" outlineLevel="1" x14ac:dyDescent="0.2">
      <c r="A401" s="99" t="s">
        <v>2800</v>
      </c>
      <c r="B401" s="63" t="s">
        <v>238</v>
      </c>
      <c r="C401" s="43" t="s">
        <v>79</v>
      </c>
      <c r="D401" s="44">
        <v>1260.49</v>
      </c>
      <c r="E401" s="44">
        <v>1220.3699999999999</v>
      </c>
      <c r="F401" s="44">
        <v>1199.18</v>
      </c>
      <c r="G401" s="44">
        <v>1165.68</v>
      </c>
      <c r="H401" s="44">
        <v>1199.56</v>
      </c>
      <c r="I401" s="44">
        <v>1256.94</v>
      </c>
      <c r="J401" s="44">
        <v>1370.57</v>
      </c>
      <c r="K401" s="44">
        <v>1522.74</v>
      </c>
      <c r="L401" s="44">
        <v>1855.59</v>
      </c>
      <c r="M401" s="44">
        <v>1923.4</v>
      </c>
      <c r="N401" s="44">
        <v>1990.51</v>
      </c>
      <c r="O401" s="44">
        <v>1990.4</v>
      </c>
      <c r="P401" s="44">
        <v>1984.96</v>
      </c>
      <c r="Q401" s="44">
        <v>1988.21</v>
      </c>
      <c r="R401" s="44">
        <v>1852.78</v>
      </c>
      <c r="S401" s="44">
        <v>1907.29</v>
      </c>
      <c r="T401" s="44">
        <v>2075.27</v>
      </c>
      <c r="U401" s="44">
        <v>2160.6999999999998</v>
      </c>
      <c r="V401" s="44">
        <v>2113.35</v>
      </c>
      <c r="W401" s="44">
        <v>2018.11</v>
      </c>
      <c r="X401" s="44">
        <v>1770.85</v>
      </c>
      <c r="Y401" s="44">
        <v>1742.58</v>
      </c>
      <c r="Z401" s="44">
        <v>1450.42</v>
      </c>
      <c r="AA401" s="44">
        <v>1328.48</v>
      </c>
    </row>
    <row r="402" spans="1:27" ht="12.75" customHeight="1" outlineLevel="1" x14ac:dyDescent="0.2">
      <c r="A402" s="99" t="s">
        <v>2801</v>
      </c>
      <c r="B402" s="63" t="s">
        <v>90</v>
      </c>
      <c r="C402" s="43" t="s">
        <v>79</v>
      </c>
      <c r="D402" s="44">
        <f>$D$327</f>
        <v>217.03</v>
      </c>
      <c r="E402" s="44">
        <f t="shared" ref="E402:AA402" si="232">$D$327</f>
        <v>217.03</v>
      </c>
      <c r="F402" s="44">
        <f t="shared" si="232"/>
        <v>217.03</v>
      </c>
      <c r="G402" s="44">
        <f t="shared" si="232"/>
        <v>217.03</v>
      </c>
      <c r="H402" s="44">
        <f t="shared" si="232"/>
        <v>217.03</v>
      </c>
      <c r="I402" s="44">
        <f t="shared" si="232"/>
        <v>217.03</v>
      </c>
      <c r="J402" s="44">
        <f t="shared" si="232"/>
        <v>217.03</v>
      </c>
      <c r="K402" s="44">
        <f t="shared" si="232"/>
        <v>217.03</v>
      </c>
      <c r="L402" s="44">
        <f t="shared" si="232"/>
        <v>217.03</v>
      </c>
      <c r="M402" s="44">
        <f t="shared" si="232"/>
        <v>217.03</v>
      </c>
      <c r="N402" s="44">
        <f t="shared" si="232"/>
        <v>217.03</v>
      </c>
      <c r="O402" s="44">
        <f t="shared" si="232"/>
        <v>217.03</v>
      </c>
      <c r="P402" s="44">
        <f t="shared" si="232"/>
        <v>217.03</v>
      </c>
      <c r="Q402" s="44">
        <f t="shared" si="232"/>
        <v>217.03</v>
      </c>
      <c r="R402" s="44">
        <f t="shared" si="232"/>
        <v>217.03</v>
      </c>
      <c r="S402" s="44">
        <f t="shared" si="232"/>
        <v>217.03</v>
      </c>
      <c r="T402" s="44">
        <f t="shared" si="232"/>
        <v>217.03</v>
      </c>
      <c r="U402" s="44">
        <f t="shared" si="232"/>
        <v>217.03</v>
      </c>
      <c r="V402" s="44">
        <f t="shared" si="232"/>
        <v>217.03</v>
      </c>
      <c r="W402" s="44">
        <f t="shared" si="232"/>
        <v>217.03</v>
      </c>
      <c r="X402" s="44">
        <f t="shared" si="232"/>
        <v>217.03</v>
      </c>
      <c r="Y402" s="44">
        <f t="shared" si="232"/>
        <v>217.03</v>
      </c>
      <c r="Z402" s="44">
        <f t="shared" si="232"/>
        <v>217.03</v>
      </c>
      <c r="AA402" s="44">
        <f t="shared" si="232"/>
        <v>217.03</v>
      </c>
    </row>
    <row r="403" spans="1:27" ht="12.75" customHeight="1" outlineLevel="1" x14ac:dyDescent="0.2">
      <c r="A403" s="99" t="s">
        <v>2802</v>
      </c>
      <c r="B403" s="63" t="s">
        <v>83</v>
      </c>
      <c r="C403" s="43" t="s">
        <v>79</v>
      </c>
      <c r="D403" s="44">
        <v>3.35</v>
      </c>
      <c r="E403" s="44">
        <v>3.35</v>
      </c>
      <c r="F403" s="44">
        <v>3.35</v>
      </c>
      <c r="G403" s="44">
        <v>3.35</v>
      </c>
      <c r="H403" s="44">
        <v>3.35</v>
      </c>
      <c r="I403" s="44">
        <v>3.35</v>
      </c>
      <c r="J403" s="44">
        <v>3.35</v>
      </c>
      <c r="K403" s="44">
        <v>3.35</v>
      </c>
      <c r="L403" s="44">
        <v>3.35</v>
      </c>
      <c r="M403" s="44">
        <v>3.35</v>
      </c>
      <c r="N403" s="44">
        <v>3.35</v>
      </c>
      <c r="O403" s="44">
        <v>3.35</v>
      </c>
      <c r="P403" s="44">
        <v>3.35</v>
      </c>
      <c r="Q403" s="44">
        <v>3.35</v>
      </c>
      <c r="R403" s="44">
        <v>3.35</v>
      </c>
      <c r="S403" s="44">
        <v>3.35</v>
      </c>
      <c r="T403" s="44">
        <v>3.35</v>
      </c>
      <c r="U403" s="44">
        <v>3.35</v>
      </c>
      <c r="V403" s="44">
        <v>3.35</v>
      </c>
      <c r="W403" s="44">
        <v>3.35</v>
      </c>
      <c r="X403" s="44">
        <v>3.35</v>
      </c>
      <c r="Y403" s="44">
        <v>3.35</v>
      </c>
      <c r="Z403" s="44">
        <v>3.35</v>
      </c>
      <c r="AA403" s="44">
        <v>3.35</v>
      </c>
    </row>
    <row r="404" spans="1:27" ht="12.75" customHeight="1" outlineLevel="1" x14ac:dyDescent="0.2">
      <c r="A404" s="99" t="s">
        <v>2803</v>
      </c>
      <c r="B404" s="63" t="s">
        <v>81</v>
      </c>
      <c r="C404" s="43" t="s">
        <v>79</v>
      </c>
      <c r="D404" s="44">
        <f>$D$11</f>
        <v>330.69</v>
      </c>
      <c r="E404" s="44">
        <f t="shared" ref="E404:AA404" si="233">$D$11</f>
        <v>330.69</v>
      </c>
      <c r="F404" s="44">
        <f t="shared" si="233"/>
        <v>330.69</v>
      </c>
      <c r="G404" s="44">
        <f t="shared" si="233"/>
        <v>330.69</v>
      </c>
      <c r="H404" s="44">
        <f t="shared" si="233"/>
        <v>330.69</v>
      </c>
      <c r="I404" s="44">
        <f t="shared" si="233"/>
        <v>330.69</v>
      </c>
      <c r="J404" s="44">
        <f t="shared" si="233"/>
        <v>330.69</v>
      </c>
      <c r="K404" s="44">
        <f t="shared" si="233"/>
        <v>330.69</v>
      </c>
      <c r="L404" s="44">
        <f t="shared" si="233"/>
        <v>330.69</v>
      </c>
      <c r="M404" s="44">
        <f t="shared" si="233"/>
        <v>330.69</v>
      </c>
      <c r="N404" s="44">
        <f t="shared" si="233"/>
        <v>330.69</v>
      </c>
      <c r="O404" s="44">
        <f t="shared" si="233"/>
        <v>330.69</v>
      </c>
      <c r="P404" s="44">
        <f t="shared" si="233"/>
        <v>330.69</v>
      </c>
      <c r="Q404" s="44">
        <f t="shared" si="233"/>
        <v>330.69</v>
      </c>
      <c r="R404" s="44">
        <f t="shared" si="233"/>
        <v>330.69</v>
      </c>
      <c r="S404" s="44">
        <f t="shared" si="233"/>
        <v>330.69</v>
      </c>
      <c r="T404" s="44">
        <f t="shared" si="233"/>
        <v>330.69</v>
      </c>
      <c r="U404" s="44">
        <f t="shared" si="233"/>
        <v>330.69</v>
      </c>
      <c r="V404" s="44">
        <f t="shared" si="233"/>
        <v>330.69</v>
      </c>
      <c r="W404" s="44">
        <f t="shared" si="233"/>
        <v>330.69</v>
      </c>
      <c r="X404" s="44">
        <f t="shared" si="233"/>
        <v>330.69</v>
      </c>
      <c r="Y404" s="44">
        <f t="shared" si="233"/>
        <v>330.69</v>
      </c>
      <c r="Z404" s="44">
        <f t="shared" si="233"/>
        <v>330.69</v>
      </c>
      <c r="AA404" s="44">
        <f t="shared" si="233"/>
        <v>330.69</v>
      </c>
    </row>
    <row r="405" spans="1:27" ht="12.75" customHeight="1" x14ac:dyDescent="0.2">
      <c r="A405" s="98" t="s">
        <v>2804</v>
      </c>
      <c r="B405" s="28" t="str">
        <f>"17"&amp;"."&amp;$B$801&amp;"."&amp;$B$802</f>
        <v>17.12.2023</v>
      </c>
      <c r="C405" s="90" t="s">
        <v>76</v>
      </c>
      <c r="D405" s="91">
        <f>ROUND(((D406+D407+D409+D408)/1000),5)</f>
        <v>1.8190900000000001</v>
      </c>
      <c r="E405" s="91">
        <f>ROUND(((E406+E407+E409+E408)/1000),5)</f>
        <v>1.7841899999999999</v>
      </c>
      <c r="F405" s="91">
        <f>ROUND(((F406+F407+F409+F408)/1000),5)</f>
        <v>1.7496400000000001</v>
      </c>
      <c r="G405" s="91">
        <f t="shared" ref="G405:AA405" si="234">ROUND(((G406+G407+G409+G408)/1000),5)</f>
        <v>1.7232099999999999</v>
      </c>
      <c r="H405" s="91">
        <f t="shared" si="234"/>
        <v>1.7230399999999999</v>
      </c>
      <c r="I405" s="91">
        <f t="shared" si="234"/>
        <v>1.7671699999999999</v>
      </c>
      <c r="J405" s="91">
        <f t="shared" si="234"/>
        <v>1.79976</v>
      </c>
      <c r="K405" s="91">
        <f t="shared" si="234"/>
        <v>2.0092099999999999</v>
      </c>
      <c r="L405" s="91">
        <f t="shared" si="234"/>
        <v>2.2155499999999999</v>
      </c>
      <c r="M405" s="91">
        <f t="shared" si="234"/>
        <v>2.3024300000000002</v>
      </c>
      <c r="N405" s="91">
        <f t="shared" si="234"/>
        <v>2.34396</v>
      </c>
      <c r="O405" s="91">
        <f t="shared" si="234"/>
        <v>2.3652500000000001</v>
      </c>
      <c r="P405" s="91">
        <f t="shared" si="234"/>
        <v>2.3696000000000002</v>
      </c>
      <c r="Q405" s="91">
        <f t="shared" si="234"/>
        <v>2.3804500000000002</v>
      </c>
      <c r="R405" s="91">
        <f t="shared" si="234"/>
        <v>2.3655400000000002</v>
      </c>
      <c r="S405" s="91">
        <f t="shared" si="234"/>
        <v>2.3598699999999999</v>
      </c>
      <c r="T405" s="91">
        <f t="shared" si="234"/>
        <v>2.32233</v>
      </c>
      <c r="U405" s="91">
        <f t="shared" si="234"/>
        <v>2.36578</v>
      </c>
      <c r="V405" s="91">
        <f t="shared" si="234"/>
        <v>2.4981800000000001</v>
      </c>
      <c r="W405" s="91">
        <f t="shared" si="234"/>
        <v>2.3162400000000001</v>
      </c>
      <c r="X405" s="91">
        <f t="shared" si="234"/>
        <v>2.3286199999999999</v>
      </c>
      <c r="Y405" s="91">
        <f t="shared" si="234"/>
        <v>2.2884699999999998</v>
      </c>
      <c r="Z405" s="91">
        <f t="shared" si="234"/>
        <v>2.0267900000000001</v>
      </c>
      <c r="AA405" s="91">
        <f t="shared" si="234"/>
        <v>1.81847</v>
      </c>
    </row>
    <row r="406" spans="1:27" ht="12.75" customHeight="1" outlineLevel="1" x14ac:dyDescent="0.2">
      <c r="A406" s="99" t="s">
        <v>2805</v>
      </c>
      <c r="B406" s="63" t="s">
        <v>238</v>
      </c>
      <c r="C406" s="43" t="s">
        <v>79</v>
      </c>
      <c r="D406" s="44">
        <v>1268.02</v>
      </c>
      <c r="E406" s="44">
        <v>1233.1199999999999</v>
      </c>
      <c r="F406" s="44">
        <v>1198.57</v>
      </c>
      <c r="G406" s="44">
        <v>1172.1400000000001</v>
      </c>
      <c r="H406" s="44">
        <v>1171.97</v>
      </c>
      <c r="I406" s="44">
        <v>1216.0999999999999</v>
      </c>
      <c r="J406" s="44">
        <v>1248.69</v>
      </c>
      <c r="K406" s="44">
        <v>1458.14</v>
      </c>
      <c r="L406" s="44">
        <v>1664.48</v>
      </c>
      <c r="M406" s="44">
        <v>1751.36</v>
      </c>
      <c r="N406" s="44">
        <v>1792.89</v>
      </c>
      <c r="O406" s="44">
        <v>1814.18</v>
      </c>
      <c r="P406" s="44">
        <v>1818.53</v>
      </c>
      <c r="Q406" s="44">
        <v>1829.38</v>
      </c>
      <c r="R406" s="44">
        <v>1814.47</v>
      </c>
      <c r="S406" s="44">
        <v>1808.8</v>
      </c>
      <c r="T406" s="44">
        <v>1771.26</v>
      </c>
      <c r="U406" s="44">
        <v>1814.71</v>
      </c>
      <c r="V406" s="44">
        <v>1947.11</v>
      </c>
      <c r="W406" s="44">
        <v>1765.17</v>
      </c>
      <c r="X406" s="44">
        <v>1777.55</v>
      </c>
      <c r="Y406" s="44">
        <v>1737.4</v>
      </c>
      <c r="Z406" s="44">
        <v>1475.72</v>
      </c>
      <c r="AA406" s="44">
        <v>1267.4000000000001</v>
      </c>
    </row>
    <row r="407" spans="1:27" ht="12.75" customHeight="1" outlineLevel="1" x14ac:dyDescent="0.2">
      <c r="A407" s="99" t="s">
        <v>2806</v>
      </c>
      <c r="B407" s="63" t="s">
        <v>90</v>
      </c>
      <c r="C407" s="43" t="s">
        <v>79</v>
      </c>
      <c r="D407" s="44">
        <f>$D$327</f>
        <v>217.03</v>
      </c>
      <c r="E407" s="44">
        <f t="shared" ref="E407:AA407" si="235">$D$327</f>
        <v>217.03</v>
      </c>
      <c r="F407" s="44">
        <f t="shared" si="235"/>
        <v>217.03</v>
      </c>
      <c r="G407" s="44">
        <f t="shared" si="235"/>
        <v>217.03</v>
      </c>
      <c r="H407" s="44">
        <f t="shared" si="235"/>
        <v>217.03</v>
      </c>
      <c r="I407" s="44">
        <f t="shared" si="235"/>
        <v>217.03</v>
      </c>
      <c r="J407" s="44">
        <f t="shared" si="235"/>
        <v>217.03</v>
      </c>
      <c r="K407" s="44">
        <f t="shared" si="235"/>
        <v>217.03</v>
      </c>
      <c r="L407" s="44">
        <f t="shared" si="235"/>
        <v>217.03</v>
      </c>
      <c r="M407" s="44">
        <f t="shared" si="235"/>
        <v>217.03</v>
      </c>
      <c r="N407" s="44">
        <f t="shared" si="235"/>
        <v>217.03</v>
      </c>
      <c r="O407" s="44">
        <f t="shared" si="235"/>
        <v>217.03</v>
      </c>
      <c r="P407" s="44">
        <f t="shared" si="235"/>
        <v>217.03</v>
      </c>
      <c r="Q407" s="44">
        <f t="shared" si="235"/>
        <v>217.03</v>
      </c>
      <c r="R407" s="44">
        <f t="shared" si="235"/>
        <v>217.03</v>
      </c>
      <c r="S407" s="44">
        <f t="shared" si="235"/>
        <v>217.03</v>
      </c>
      <c r="T407" s="44">
        <f t="shared" si="235"/>
        <v>217.03</v>
      </c>
      <c r="U407" s="44">
        <f t="shared" si="235"/>
        <v>217.03</v>
      </c>
      <c r="V407" s="44">
        <f t="shared" si="235"/>
        <v>217.03</v>
      </c>
      <c r="W407" s="44">
        <f t="shared" si="235"/>
        <v>217.03</v>
      </c>
      <c r="X407" s="44">
        <f t="shared" si="235"/>
        <v>217.03</v>
      </c>
      <c r="Y407" s="44">
        <f t="shared" si="235"/>
        <v>217.03</v>
      </c>
      <c r="Z407" s="44">
        <f t="shared" si="235"/>
        <v>217.03</v>
      </c>
      <c r="AA407" s="44">
        <f t="shared" si="235"/>
        <v>217.03</v>
      </c>
    </row>
    <row r="408" spans="1:27" ht="12.75" customHeight="1" outlineLevel="1" x14ac:dyDescent="0.2">
      <c r="A408" s="99" t="s">
        <v>2807</v>
      </c>
      <c r="B408" s="63" t="s">
        <v>83</v>
      </c>
      <c r="C408" s="43" t="s">
        <v>79</v>
      </c>
      <c r="D408" s="44">
        <v>3.35</v>
      </c>
      <c r="E408" s="44">
        <v>3.35</v>
      </c>
      <c r="F408" s="44">
        <v>3.35</v>
      </c>
      <c r="G408" s="44">
        <v>3.35</v>
      </c>
      <c r="H408" s="44">
        <v>3.35</v>
      </c>
      <c r="I408" s="44">
        <v>3.35</v>
      </c>
      <c r="J408" s="44">
        <v>3.35</v>
      </c>
      <c r="K408" s="44">
        <v>3.35</v>
      </c>
      <c r="L408" s="44">
        <v>3.35</v>
      </c>
      <c r="M408" s="44">
        <v>3.35</v>
      </c>
      <c r="N408" s="44">
        <v>3.35</v>
      </c>
      <c r="O408" s="44">
        <v>3.35</v>
      </c>
      <c r="P408" s="44">
        <v>3.35</v>
      </c>
      <c r="Q408" s="44">
        <v>3.35</v>
      </c>
      <c r="R408" s="44">
        <v>3.35</v>
      </c>
      <c r="S408" s="44">
        <v>3.35</v>
      </c>
      <c r="T408" s="44">
        <v>3.35</v>
      </c>
      <c r="U408" s="44">
        <v>3.35</v>
      </c>
      <c r="V408" s="44">
        <v>3.35</v>
      </c>
      <c r="W408" s="44">
        <v>3.35</v>
      </c>
      <c r="X408" s="44">
        <v>3.35</v>
      </c>
      <c r="Y408" s="44">
        <v>3.35</v>
      </c>
      <c r="Z408" s="44">
        <v>3.35</v>
      </c>
      <c r="AA408" s="44">
        <v>3.35</v>
      </c>
    </row>
    <row r="409" spans="1:27" ht="12.75" customHeight="1" outlineLevel="1" x14ac:dyDescent="0.2">
      <c r="A409" s="99" t="s">
        <v>2808</v>
      </c>
      <c r="B409" s="63" t="s">
        <v>81</v>
      </c>
      <c r="C409" s="43" t="s">
        <v>79</v>
      </c>
      <c r="D409" s="44">
        <f>$D$11</f>
        <v>330.69</v>
      </c>
      <c r="E409" s="44">
        <f t="shared" ref="E409:AA409" si="236">$D$11</f>
        <v>330.69</v>
      </c>
      <c r="F409" s="44">
        <f t="shared" si="236"/>
        <v>330.69</v>
      </c>
      <c r="G409" s="44">
        <f t="shared" si="236"/>
        <v>330.69</v>
      </c>
      <c r="H409" s="44">
        <f t="shared" si="236"/>
        <v>330.69</v>
      </c>
      <c r="I409" s="44">
        <f t="shared" si="236"/>
        <v>330.69</v>
      </c>
      <c r="J409" s="44">
        <f t="shared" si="236"/>
        <v>330.69</v>
      </c>
      <c r="K409" s="44">
        <f t="shared" si="236"/>
        <v>330.69</v>
      </c>
      <c r="L409" s="44">
        <f t="shared" si="236"/>
        <v>330.69</v>
      </c>
      <c r="M409" s="44">
        <f t="shared" si="236"/>
        <v>330.69</v>
      </c>
      <c r="N409" s="44">
        <f t="shared" si="236"/>
        <v>330.69</v>
      </c>
      <c r="O409" s="44">
        <f t="shared" si="236"/>
        <v>330.69</v>
      </c>
      <c r="P409" s="44">
        <f t="shared" si="236"/>
        <v>330.69</v>
      </c>
      <c r="Q409" s="44">
        <f t="shared" si="236"/>
        <v>330.69</v>
      </c>
      <c r="R409" s="44">
        <f t="shared" si="236"/>
        <v>330.69</v>
      </c>
      <c r="S409" s="44">
        <f t="shared" si="236"/>
        <v>330.69</v>
      </c>
      <c r="T409" s="44">
        <f t="shared" si="236"/>
        <v>330.69</v>
      </c>
      <c r="U409" s="44">
        <f t="shared" si="236"/>
        <v>330.69</v>
      </c>
      <c r="V409" s="44">
        <f t="shared" si="236"/>
        <v>330.69</v>
      </c>
      <c r="W409" s="44">
        <f t="shared" si="236"/>
        <v>330.69</v>
      </c>
      <c r="X409" s="44">
        <f t="shared" si="236"/>
        <v>330.69</v>
      </c>
      <c r="Y409" s="44">
        <f t="shared" si="236"/>
        <v>330.69</v>
      </c>
      <c r="Z409" s="44">
        <f t="shared" si="236"/>
        <v>330.69</v>
      </c>
      <c r="AA409" s="44">
        <f t="shared" si="236"/>
        <v>330.69</v>
      </c>
    </row>
    <row r="410" spans="1:27" ht="12.75" customHeight="1" x14ac:dyDescent="0.2">
      <c r="A410" s="98" t="s">
        <v>2809</v>
      </c>
      <c r="B410" s="28" t="str">
        <f>"18"&amp;"."&amp;$B$801&amp;"."&amp;$B$802</f>
        <v>18.12.2023</v>
      </c>
      <c r="C410" s="90" t="s">
        <v>76</v>
      </c>
      <c r="D410" s="91">
        <f>ROUND(((D411+D412+D414+D413)/1000),5)</f>
        <v>1.7602</v>
      </c>
      <c r="E410" s="91">
        <f>ROUND(((E411+E412+E414+E413)/1000),5)</f>
        <v>1.6669099999999999</v>
      </c>
      <c r="F410" s="91">
        <f>ROUND(((F411+F412+F414+F413)/1000),5)</f>
        <v>1.60128</v>
      </c>
      <c r="G410" s="91">
        <f t="shared" ref="G410:AA410" si="237">ROUND(((G411+G412+G414+G413)/1000),5)</f>
        <v>1.5995600000000001</v>
      </c>
      <c r="H410" s="91">
        <f t="shared" si="237"/>
        <v>1.6295299999999999</v>
      </c>
      <c r="I410" s="91">
        <f t="shared" si="237"/>
        <v>1.7634799999999999</v>
      </c>
      <c r="J410" s="91">
        <f t="shared" si="237"/>
        <v>1.99115</v>
      </c>
      <c r="K410" s="91">
        <f t="shared" si="237"/>
        <v>2.27624</v>
      </c>
      <c r="L410" s="91">
        <f t="shared" si="237"/>
        <v>2.4880200000000001</v>
      </c>
      <c r="M410" s="91">
        <f t="shared" si="237"/>
        <v>2.5292699999999999</v>
      </c>
      <c r="N410" s="91">
        <f t="shared" si="237"/>
        <v>2.5198700000000001</v>
      </c>
      <c r="O410" s="91">
        <f t="shared" si="237"/>
        <v>2.5924900000000002</v>
      </c>
      <c r="P410" s="91">
        <f t="shared" si="237"/>
        <v>2.5781100000000001</v>
      </c>
      <c r="Q410" s="91">
        <f t="shared" si="237"/>
        <v>2.5953400000000002</v>
      </c>
      <c r="R410" s="91">
        <f t="shared" si="237"/>
        <v>2.5875400000000002</v>
      </c>
      <c r="S410" s="91">
        <f t="shared" si="237"/>
        <v>2.5753900000000001</v>
      </c>
      <c r="T410" s="91">
        <f t="shared" si="237"/>
        <v>2.7531099999999999</v>
      </c>
      <c r="U410" s="91">
        <f t="shared" si="237"/>
        <v>2.7780200000000002</v>
      </c>
      <c r="V410" s="91">
        <f t="shared" si="237"/>
        <v>2.6955499999999999</v>
      </c>
      <c r="W410" s="91">
        <f t="shared" si="237"/>
        <v>2.5278999999999998</v>
      </c>
      <c r="X410" s="91">
        <f t="shared" si="237"/>
        <v>2.4291200000000002</v>
      </c>
      <c r="Y410" s="91">
        <f t="shared" si="237"/>
        <v>2.2812000000000001</v>
      </c>
      <c r="Z410" s="91">
        <f t="shared" si="237"/>
        <v>2.0171899999999998</v>
      </c>
      <c r="AA410" s="91">
        <f t="shared" si="237"/>
        <v>1.78711</v>
      </c>
    </row>
    <row r="411" spans="1:27" ht="12.75" customHeight="1" outlineLevel="1" x14ac:dyDescent="0.2">
      <c r="A411" s="99" t="s">
        <v>2810</v>
      </c>
      <c r="B411" s="63" t="s">
        <v>238</v>
      </c>
      <c r="C411" s="43" t="s">
        <v>79</v>
      </c>
      <c r="D411" s="44">
        <v>1209.1300000000001</v>
      </c>
      <c r="E411" s="44">
        <v>1115.8399999999999</v>
      </c>
      <c r="F411" s="44">
        <v>1050.21</v>
      </c>
      <c r="G411" s="44">
        <v>1048.49</v>
      </c>
      <c r="H411" s="44">
        <v>1078.46</v>
      </c>
      <c r="I411" s="44">
        <v>1212.4100000000001</v>
      </c>
      <c r="J411" s="44">
        <v>1440.08</v>
      </c>
      <c r="K411" s="44">
        <v>1725.17</v>
      </c>
      <c r="L411" s="44">
        <v>1936.95</v>
      </c>
      <c r="M411" s="44">
        <v>1978.2</v>
      </c>
      <c r="N411" s="44">
        <v>1968.8</v>
      </c>
      <c r="O411" s="44">
        <v>2041.42</v>
      </c>
      <c r="P411" s="44">
        <v>2027.04</v>
      </c>
      <c r="Q411" s="44">
        <v>2044.27</v>
      </c>
      <c r="R411" s="44">
        <v>2036.47</v>
      </c>
      <c r="S411" s="44">
        <v>2024.32</v>
      </c>
      <c r="T411" s="44">
        <v>2202.04</v>
      </c>
      <c r="U411" s="44">
        <v>2226.9499999999998</v>
      </c>
      <c r="V411" s="44">
        <v>2144.48</v>
      </c>
      <c r="W411" s="44">
        <v>1976.83</v>
      </c>
      <c r="X411" s="44">
        <v>1878.05</v>
      </c>
      <c r="Y411" s="44">
        <v>1730.13</v>
      </c>
      <c r="Z411" s="44">
        <v>1466.12</v>
      </c>
      <c r="AA411" s="44">
        <v>1236.04</v>
      </c>
    </row>
    <row r="412" spans="1:27" ht="12.75" customHeight="1" outlineLevel="1" x14ac:dyDescent="0.2">
      <c r="A412" s="99" t="s">
        <v>2811</v>
      </c>
      <c r="B412" s="63" t="s">
        <v>90</v>
      </c>
      <c r="C412" s="43" t="s">
        <v>79</v>
      </c>
      <c r="D412" s="44">
        <f>$D$327</f>
        <v>217.03</v>
      </c>
      <c r="E412" s="44">
        <f t="shared" ref="E412:AA412" si="238">$D$327</f>
        <v>217.03</v>
      </c>
      <c r="F412" s="44">
        <f t="shared" si="238"/>
        <v>217.03</v>
      </c>
      <c r="G412" s="44">
        <f t="shared" si="238"/>
        <v>217.03</v>
      </c>
      <c r="H412" s="44">
        <f t="shared" si="238"/>
        <v>217.03</v>
      </c>
      <c r="I412" s="44">
        <f t="shared" si="238"/>
        <v>217.03</v>
      </c>
      <c r="J412" s="44">
        <f t="shared" si="238"/>
        <v>217.03</v>
      </c>
      <c r="K412" s="44">
        <f t="shared" si="238"/>
        <v>217.03</v>
      </c>
      <c r="L412" s="44">
        <f t="shared" si="238"/>
        <v>217.03</v>
      </c>
      <c r="M412" s="44">
        <f t="shared" si="238"/>
        <v>217.03</v>
      </c>
      <c r="N412" s="44">
        <f t="shared" si="238"/>
        <v>217.03</v>
      </c>
      <c r="O412" s="44">
        <f t="shared" si="238"/>
        <v>217.03</v>
      </c>
      <c r="P412" s="44">
        <f t="shared" si="238"/>
        <v>217.03</v>
      </c>
      <c r="Q412" s="44">
        <f t="shared" si="238"/>
        <v>217.03</v>
      </c>
      <c r="R412" s="44">
        <f t="shared" si="238"/>
        <v>217.03</v>
      </c>
      <c r="S412" s="44">
        <f t="shared" si="238"/>
        <v>217.03</v>
      </c>
      <c r="T412" s="44">
        <f t="shared" si="238"/>
        <v>217.03</v>
      </c>
      <c r="U412" s="44">
        <f t="shared" si="238"/>
        <v>217.03</v>
      </c>
      <c r="V412" s="44">
        <f t="shared" si="238"/>
        <v>217.03</v>
      </c>
      <c r="W412" s="44">
        <f t="shared" si="238"/>
        <v>217.03</v>
      </c>
      <c r="X412" s="44">
        <f t="shared" si="238"/>
        <v>217.03</v>
      </c>
      <c r="Y412" s="44">
        <f t="shared" si="238"/>
        <v>217.03</v>
      </c>
      <c r="Z412" s="44">
        <f t="shared" si="238"/>
        <v>217.03</v>
      </c>
      <c r="AA412" s="44">
        <f t="shared" si="238"/>
        <v>217.03</v>
      </c>
    </row>
    <row r="413" spans="1:27" ht="12.75" customHeight="1" outlineLevel="1" x14ac:dyDescent="0.2">
      <c r="A413" s="99" t="s">
        <v>2812</v>
      </c>
      <c r="B413" s="63" t="s">
        <v>83</v>
      </c>
      <c r="C413" s="43" t="s">
        <v>79</v>
      </c>
      <c r="D413" s="44">
        <v>3.35</v>
      </c>
      <c r="E413" s="44">
        <v>3.35</v>
      </c>
      <c r="F413" s="44">
        <v>3.35</v>
      </c>
      <c r="G413" s="44">
        <v>3.35</v>
      </c>
      <c r="H413" s="44">
        <v>3.35</v>
      </c>
      <c r="I413" s="44">
        <v>3.35</v>
      </c>
      <c r="J413" s="44">
        <v>3.35</v>
      </c>
      <c r="K413" s="44">
        <v>3.35</v>
      </c>
      <c r="L413" s="44">
        <v>3.35</v>
      </c>
      <c r="M413" s="44">
        <v>3.35</v>
      </c>
      <c r="N413" s="44">
        <v>3.35</v>
      </c>
      <c r="O413" s="44">
        <v>3.35</v>
      </c>
      <c r="P413" s="44">
        <v>3.35</v>
      </c>
      <c r="Q413" s="44">
        <v>3.35</v>
      </c>
      <c r="R413" s="44">
        <v>3.35</v>
      </c>
      <c r="S413" s="44">
        <v>3.35</v>
      </c>
      <c r="T413" s="44">
        <v>3.35</v>
      </c>
      <c r="U413" s="44">
        <v>3.35</v>
      </c>
      <c r="V413" s="44">
        <v>3.35</v>
      </c>
      <c r="W413" s="44">
        <v>3.35</v>
      </c>
      <c r="X413" s="44">
        <v>3.35</v>
      </c>
      <c r="Y413" s="44">
        <v>3.35</v>
      </c>
      <c r="Z413" s="44">
        <v>3.35</v>
      </c>
      <c r="AA413" s="44">
        <v>3.35</v>
      </c>
    </row>
    <row r="414" spans="1:27" ht="12.75" customHeight="1" outlineLevel="1" x14ac:dyDescent="0.2">
      <c r="A414" s="99" t="s">
        <v>2813</v>
      </c>
      <c r="B414" s="63" t="s">
        <v>81</v>
      </c>
      <c r="C414" s="43" t="s">
        <v>79</v>
      </c>
      <c r="D414" s="44">
        <f>$D$11</f>
        <v>330.69</v>
      </c>
      <c r="E414" s="44">
        <f t="shared" ref="E414:AA414" si="239">$D$11</f>
        <v>330.69</v>
      </c>
      <c r="F414" s="44">
        <f t="shared" si="239"/>
        <v>330.69</v>
      </c>
      <c r="G414" s="44">
        <f t="shared" si="239"/>
        <v>330.69</v>
      </c>
      <c r="H414" s="44">
        <f t="shared" si="239"/>
        <v>330.69</v>
      </c>
      <c r="I414" s="44">
        <f t="shared" si="239"/>
        <v>330.69</v>
      </c>
      <c r="J414" s="44">
        <f t="shared" si="239"/>
        <v>330.69</v>
      </c>
      <c r="K414" s="44">
        <f t="shared" si="239"/>
        <v>330.69</v>
      </c>
      <c r="L414" s="44">
        <f t="shared" si="239"/>
        <v>330.69</v>
      </c>
      <c r="M414" s="44">
        <f t="shared" si="239"/>
        <v>330.69</v>
      </c>
      <c r="N414" s="44">
        <f t="shared" si="239"/>
        <v>330.69</v>
      </c>
      <c r="O414" s="44">
        <f t="shared" si="239"/>
        <v>330.69</v>
      </c>
      <c r="P414" s="44">
        <f t="shared" si="239"/>
        <v>330.69</v>
      </c>
      <c r="Q414" s="44">
        <f t="shared" si="239"/>
        <v>330.69</v>
      </c>
      <c r="R414" s="44">
        <f t="shared" si="239"/>
        <v>330.69</v>
      </c>
      <c r="S414" s="44">
        <f t="shared" si="239"/>
        <v>330.69</v>
      </c>
      <c r="T414" s="44">
        <f t="shared" si="239"/>
        <v>330.69</v>
      </c>
      <c r="U414" s="44">
        <f t="shared" si="239"/>
        <v>330.69</v>
      </c>
      <c r="V414" s="44">
        <f t="shared" si="239"/>
        <v>330.69</v>
      </c>
      <c r="W414" s="44">
        <f t="shared" si="239"/>
        <v>330.69</v>
      </c>
      <c r="X414" s="44">
        <f t="shared" si="239"/>
        <v>330.69</v>
      </c>
      <c r="Y414" s="44">
        <f t="shared" si="239"/>
        <v>330.69</v>
      </c>
      <c r="Z414" s="44">
        <f t="shared" si="239"/>
        <v>330.69</v>
      </c>
      <c r="AA414" s="44">
        <f t="shared" si="239"/>
        <v>330.69</v>
      </c>
    </row>
    <row r="415" spans="1:27" ht="12.75" customHeight="1" x14ac:dyDescent="0.2">
      <c r="A415" s="98" t="s">
        <v>2814</v>
      </c>
      <c r="B415" s="28" t="str">
        <f>"19"&amp;"."&amp;$B$801&amp;"."&amp;$B$802</f>
        <v>19.12.2023</v>
      </c>
      <c r="C415" s="90" t="s">
        <v>76</v>
      </c>
      <c r="D415" s="91">
        <f>ROUND(((D416+D417+D419+D418)/1000),5)</f>
        <v>1.7347900000000001</v>
      </c>
      <c r="E415" s="91">
        <f>ROUND(((E416+E417+E419+E418)/1000),5)</f>
        <v>1.6575200000000001</v>
      </c>
      <c r="F415" s="91">
        <f>ROUND(((F416+F417+F419+F418)/1000),5)</f>
        <v>1.63026</v>
      </c>
      <c r="G415" s="91">
        <f t="shared" ref="G415:AA415" si="240">ROUND(((G416+G417+G419+G418)/1000),5)</f>
        <v>1.62998</v>
      </c>
      <c r="H415" s="91">
        <f t="shared" si="240"/>
        <v>1.6383799999999999</v>
      </c>
      <c r="I415" s="91">
        <f t="shared" si="240"/>
        <v>1.7815700000000001</v>
      </c>
      <c r="J415" s="91">
        <f t="shared" si="240"/>
        <v>2.0048300000000001</v>
      </c>
      <c r="K415" s="91">
        <f t="shared" si="240"/>
        <v>2.2193999999999998</v>
      </c>
      <c r="L415" s="91">
        <f t="shared" si="240"/>
        <v>2.4460500000000001</v>
      </c>
      <c r="M415" s="91">
        <f t="shared" si="240"/>
        <v>2.49125</v>
      </c>
      <c r="N415" s="91">
        <f t="shared" si="240"/>
        <v>2.5299800000000001</v>
      </c>
      <c r="O415" s="91">
        <f t="shared" si="240"/>
        <v>2.5554000000000001</v>
      </c>
      <c r="P415" s="91">
        <f t="shared" si="240"/>
        <v>2.5435400000000001</v>
      </c>
      <c r="Q415" s="91">
        <f t="shared" si="240"/>
        <v>2.5585599999999999</v>
      </c>
      <c r="R415" s="91">
        <f t="shared" si="240"/>
        <v>2.55783</v>
      </c>
      <c r="S415" s="91">
        <f t="shared" si="240"/>
        <v>2.5253800000000002</v>
      </c>
      <c r="T415" s="91">
        <f t="shared" si="240"/>
        <v>2.637</v>
      </c>
      <c r="U415" s="91">
        <f t="shared" si="240"/>
        <v>2.5539200000000002</v>
      </c>
      <c r="V415" s="91">
        <f t="shared" si="240"/>
        <v>2.5249299999999999</v>
      </c>
      <c r="W415" s="91">
        <f t="shared" si="240"/>
        <v>2.51953</v>
      </c>
      <c r="X415" s="91">
        <f t="shared" si="240"/>
        <v>2.4161899999999998</v>
      </c>
      <c r="Y415" s="91">
        <f t="shared" si="240"/>
        <v>2.2481599999999999</v>
      </c>
      <c r="Z415" s="91">
        <f t="shared" si="240"/>
        <v>2.0124900000000001</v>
      </c>
      <c r="AA415" s="91">
        <f t="shared" si="240"/>
        <v>1.77586</v>
      </c>
    </row>
    <row r="416" spans="1:27" ht="12.75" customHeight="1" outlineLevel="1" x14ac:dyDescent="0.2">
      <c r="A416" s="99" t="s">
        <v>2815</v>
      </c>
      <c r="B416" s="63" t="s">
        <v>238</v>
      </c>
      <c r="C416" s="43" t="s">
        <v>79</v>
      </c>
      <c r="D416" s="44">
        <v>1183.72</v>
      </c>
      <c r="E416" s="44">
        <v>1106.45</v>
      </c>
      <c r="F416" s="44">
        <v>1079.19</v>
      </c>
      <c r="G416" s="44">
        <v>1078.9100000000001</v>
      </c>
      <c r="H416" s="44">
        <v>1087.31</v>
      </c>
      <c r="I416" s="44">
        <v>1230.5</v>
      </c>
      <c r="J416" s="44">
        <v>1453.76</v>
      </c>
      <c r="K416" s="44">
        <v>1668.33</v>
      </c>
      <c r="L416" s="44">
        <v>1894.98</v>
      </c>
      <c r="M416" s="44">
        <v>1940.18</v>
      </c>
      <c r="N416" s="44">
        <v>1978.91</v>
      </c>
      <c r="O416" s="44">
        <v>2004.33</v>
      </c>
      <c r="P416" s="44">
        <v>1992.47</v>
      </c>
      <c r="Q416" s="44">
        <v>2007.49</v>
      </c>
      <c r="R416" s="44">
        <v>2006.76</v>
      </c>
      <c r="S416" s="44">
        <v>1974.31</v>
      </c>
      <c r="T416" s="44">
        <v>2085.9299999999998</v>
      </c>
      <c r="U416" s="44">
        <v>2002.85</v>
      </c>
      <c r="V416" s="44">
        <v>1973.86</v>
      </c>
      <c r="W416" s="44">
        <v>1968.46</v>
      </c>
      <c r="X416" s="44">
        <v>1865.12</v>
      </c>
      <c r="Y416" s="44">
        <v>1697.09</v>
      </c>
      <c r="Z416" s="44">
        <v>1461.42</v>
      </c>
      <c r="AA416" s="44">
        <v>1224.79</v>
      </c>
    </row>
    <row r="417" spans="1:27" ht="12.75" customHeight="1" outlineLevel="1" x14ac:dyDescent="0.2">
      <c r="A417" s="99" t="s">
        <v>2816</v>
      </c>
      <c r="B417" s="63" t="s">
        <v>90</v>
      </c>
      <c r="C417" s="43" t="s">
        <v>79</v>
      </c>
      <c r="D417" s="44">
        <f>$D$327</f>
        <v>217.03</v>
      </c>
      <c r="E417" s="44">
        <f t="shared" ref="E417:AA417" si="241">$D$327</f>
        <v>217.03</v>
      </c>
      <c r="F417" s="44">
        <f t="shared" si="241"/>
        <v>217.03</v>
      </c>
      <c r="G417" s="44">
        <f t="shared" si="241"/>
        <v>217.03</v>
      </c>
      <c r="H417" s="44">
        <f t="shared" si="241"/>
        <v>217.03</v>
      </c>
      <c r="I417" s="44">
        <f t="shared" si="241"/>
        <v>217.03</v>
      </c>
      <c r="J417" s="44">
        <f t="shared" si="241"/>
        <v>217.03</v>
      </c>
      <c r="K417" s="44">
        <f t="shared" si="241"/>
        <v>217.03</v>
      </c>
      <c r="L417" s="44">
        <f t="shared" si="241"/>
        <v>217.03</v>
      </c>
      <c r="M417" s="44">
        <f t="shared" si="241"/>
        <v>217.03</v>
      </c>
      <c r="N417" s="44">
        <f t="shared" si="241"/>
        <v>217.03</v>
      </c>
      <c r="O417" s="44">
        <f t="shared" si="241"/>
        <v>217.03</v>
      </c>
      <c r="P417" s="44">
        <f t="shared" si="241"/>
        <v>217.03</v>
      </c>
      <c r="Q417" s="44">
        <f t="shared" si="241"/>
        <v>217.03</v>
      </c>
      <c r="R417" s="44">
        <f t="shared" si="241"/>
        <v>217.03</v>
      </c>
      <c r="S417" s="44">
        <f t="shared" si="241"/>
        <v>217.03</v>
      </c>
      <c r="T417" s="44">
        <f t="shared" si="241"/>
        <v>217.03</v>
      </c>
      <c r="U417" s="44">
        <f t="shared" si="241"/>
        <v>217.03</v>
      </c>
      <c r="V417" s="44">
        <f t="shared" si="241"/>
        <v>217.03</v>
      </c>
      <c r="W417" s="44">
        <f t="shared" si="241"/>
        <v>217.03</v>
      </c>
      <c r="X417" s="44">
        <f t="shared" si="241"/>
        <v>217.03</v>
      </c>
      <c r="Y417" s="44">
        <f t="shared" si="241"/>
        <v>217.03</v>
      </c>
      <c r="Z417" s="44">
        <f t="shared" si="241"/>
        <v>217.03</v>
      </c>
      <c r="AA417" s="44">
        <f t="shared" si="241"/>
        <v>217.03</v>
      </c>
    </row>
    <row r="418" spans="1:27" ht="12.75" customHeight="1" outlineLevel="1" x14ac:dyDescent="0.2">
      <c r="A418" s="99" t="s">
        <v>2817</v>
      </c>
      <c r="B418" s="63" t="s">
        <v>83</v>
      </c>
      <c r="C418" s="43" t="s">
        <v>79</v>
      </c>
      <c r="D418" s="111">
        <v>3.35</v>
      </c>
      <c r="E418" s="111">
        <v>3.35</v>
      </c>
      <c r="F418" s="111">
        <v>3.35</v>
      </c>
      <c r="G418" s="111">
        <v>3.35</v>
      </c>
      <c r="H418" s="111">
        <v>3.35</v>
      </c>
      <c r="I418" s="111">
        <v>3.35</v>
      </c>
      <c r="J418" s="111">
        <v>3.35</v>
      </c>
      <c r="K418" s="111">
        <v>3.35</v>
      </c>
      <c r="L418" s="111">
        <v>3.35</v>
      </c>
      <c r="M418" s="111">
        <v>3.35</v>
      </c>
      <c r="N418" s="111">
        <v>3.35</v>
      </c>
      <c r="O418" s="111">
        <v>3.35</v>
      </c>
      <c r="P418" s="111">
        <v>3.35</v>
      </c>
      <c r="Q418" s="111">
        <v>3.35</v>
      </c>
      <c r="R418" s="111">
        <v>3.35</v>
      </c>
      <c r="S418" s="111">
        <v>3.35</v>
      </c>
      <c r="T418" s="111">
        <v>3.35</v>
      </c>
      <c r="U418" s="111">
        <v>3.35</v>
      </c>
      <c r="V418" s="111">
        <v>3.35</v>
      </c>
      <c r="W418" s="111">
        <v>3.35</v>
      </c>
      <c r="X418" s="111">
        <v>3.35</v>
      </c>
      <c r="Y418" s="111">
        <v>3.35</v>
      </c>
      <c r="Z418" s="111">
        <v>3.35</v>
      </c>
      <c r="AA418" s="111">
        <v>3.35</v>
      </c>
    </row>
    <row r="419" spans="1:27" ht="12.75" customHeight="1" outlineLevel="1" x14ac:dyDescent="0.2">
      <c r="A419" s="99" t="s">
        <v>2818</v>
      </c>
      <c r="B419" s="63" t="s">
        <v>81</v>
      </c>
      <c r="C419" s="43" t="s">
        <v>79</v>
      </c>
      <c r="D419" s="44">
        <f>$D$11</f>
        <v>330.69</v>
      </c>
      <c r="E419" s="44">
        <f t="shared" ref="E419:AA419" si="242">$D$11</f>
        <v>330.69</v>
      </c>
      <c r="F419" s="44">
        <f t="shared" si="242"/>
        <v>330.69</v>
      </c>
      <c r="G419" s="44">
        <f t="shared" si="242"/>
        <v>330.69</v>
      </c>
      <c r="H419" s="44">
        <f t="shared" si="242"/>
        <v>330.69</v>
      </c>
      <c r="I419" s="44">
        <f t="shared" si="242"/>
        <v>330.69</v>
      </c>
      <c r="J419" s="44">
        <f t="shared" si="242"/>
        <v>330.69</v>
      </c>
      <c r="K419" s="44">
        <f t="shared" si="242"/>
        <v>330.69</v>
      </c>
      <c r="L419" s="44">
        <f t="shared" si="242"/>
        <v>330.69</v>
      </c>
      <c r="M419" s="44">
        <f t="shared" si="242"/>
        <v>330.69</v>
      </c>
      <c r="N419" s="44">
        <f t="shared" si="242"/>
        <v>330.69</v>
      </c>
      <c r="O419" s="44">
        <f t="shared" si="242"/>
        <v>330.69</v>
      </c>
      <c r="P419" s="44">
        <f t="shared" si="242"/>
        <v>330.69</v>
      </c>
      <c r="Q419" s="44">
        <f t="shared" si="242"/>
        <v>330.69</v>
      </c>
      <c r="R419" s="44">
        <f t="shared" si="242"/>
        <v>330.69</v>
      </c>
      <c r="S419" s="44">
        <f t="shared" si="242"/>
        <v>330.69</v>
      </c>
      <c r="T419" s="44">
        <f t="shared" si="242"/>
        <v>330.69</v>
      </c>
      <c r="U419" s="44">
        <f t="shared" si="242"/>
        <v>330.69</v>
      </c>
      <c r="V419" s="44">
        <f t="shared" si="242"/>
        <v>330.69</v>
      </c>
      <c r="W419" s="44">
        <f t="shared" si="242"/>
        <v>330.69</v>
      </c>
      <c r="X419" s="44">
        <f t="shared" si="242"/>
        <v>330.69</v>
      </c>
      <c r="Y419" s="44">
        <f t="shared" si="242"/>
        <v>330.69</v>
      </c>
      <c r="Z419" s="44">
        <f t="shared" si="242"/>
        <v>330.69</v>
      </c>
      <c r="AA419" s="44">
        <f t="shared" si="242"/>
        <v>330.69</v>
      </c>
    </row>
    <row r="420" spans="1:27" ht="12.75" customHeight="1" x14ac:dyDescent="0.2">
      <c r="A420" s="98" t="s">
        <v>2819</v>
      </c>
      <c r="B420" s="28" t="str">
        <f>"20"&amp;"."&amp;$B$801&amp;"."&amp;$B$802</f>
        <v>20.12.2023</v>
      </c>
      <c r="C420" s="90" t="s">
        <v>76</v>
      </c>
      <c r="D420" s="91">
        <f>ROUND(((D421+D422+D424+D423)/1000),5)</f>
        <v>1.78583</v>
      </c>
      <c r="E420" s="91">
        <f>ROUND(((E421+E422+E424+E423)/1000),5)</f>
        <v>1.73767</v>
      </c>
      <c r="F420" s="91">
        <f>ROUND(((F421+F422+F424+F423)/1000),5)</f>
        <v>1.6793100000000001</v>
      </c>
      <c r="G420" s="91">
        <f t="shared" ref="G420:AA420" si="243">ROUND(((G421+G422+G424+G423)/1000),5)</f>
        <v>1.6733899999999999</v>
      </c>
      <c r="H420" s="91">
        <f t="shared" si="243"/>
        <v>1.7501100000000001</v>
      </c>
      <c r="I420" s="91">
        <f t="shared" si="243"/>
        <v>1.79742</v>
      </c>
      <c r="J420" s="91">
        <f t="shared" si="243"/>
        <v>2.0152399999999999</v>
      </c>
      <c r="K420" s="91">
        <f t="shared" si="243"/>
        <v>2.20688</v>
      </c>
      <c r="L420" s="91">
        <f t="shared" si="243"/>
        <v>2.4777999999999998</v>
      </c>
      <c r="M420" s="91">
        <f t="shared" si="243"/>
        <v>2.50041</v>
      </c>
      <c r="N420" s="91">
        <f t="shared" si="243"/>
        <v>2.5019900000000002</v>
      </c>
      <c r="O420" s="91">
        <f t="shared" si="243"/>
        <v>2.60134</v>
      </c>
      <c r="P420" s="91">
        <f t="shared" si="243"/>
        <v>2.5453600000000001</v>
      </c>
      <c r="Q420" s="91">
        <f t="shared" si="243"/>
        <v>2.5648599999999999</v>
      </c>
      <c r="R420" s="91">
        <f t="shared" si="243"/>
        <v>2.5449099999999998</v>
      </c>
      <c r="S420" s="91">
        <f t="shared" si="243"/>
        <v>2.4956800000000001</v>
      </c>
      <c r="T420" s="91">
        <f t="shared" si="243"/>
        <v>2.4398300000000002</v>
      </c>
      <c r="U420" s="91">
        <f t="shared" si="243"/>
        <v>2.4432</v>
      </c>
      <c r="V420" s="91">
        <f t="shared" si="243"/>
        <v>2.49343</v>
      </c>
      <c r="W420" s="91">
        <f t="shared" si="243"/>
        <v>2.49403</v>
      </c>
      <c r="X420" s="91">
        <f t="shared" si="243"/>
        <v>2.3151600000000001</v>
      </c>
      <c r="Y420" s="91">
        <f t="shared" si="243"/>
        <v>2.1736</v>
      </c>
      <c r="Z420" s="91">
        <f t="shared" si="243"/>
        <v>2.0198499999999999</v>
      </c>
      <c r="AA420" s="91">
        <f t="shared" si="243"/>
        <v>1.78495</v>
      </c>
    </row>
    <row r="421" spans="1:27" ht="12.75" customHeight="1" outlineLevel="1" x14ac:dyDescent="0.2">
      <c r="A421" s="99" t="s">
        <v>2820</v>
      </c>
      <c r="B421" s="63" t="s">
        <v>238</v>
      </c>
      <c r="C421" s="43" t="s">
        <v>79</v>
      </c>
      <c r="D421" s="44">
        <v>1234.76</v>
      </c>
      <c r="E421" s="44">
        <v>1186.5999999999999</v>
      </c>
      <c r="F421" s="44">
        <v>1128.24</v>
      </c>
      <c r="G421" s="44">
        <v>1122.32</v>
      </c>
      <c r="H421" s="44">
        <v>1199.04</v>
      </c>
      <c r="I421" s="44">
        <v>1246.3499999999999</v>
      </c>
      <c r="J421" s="44">
        <v>1464.17</v>
      </c>
      <c r="K421" s="44">
        <v>1655.81</v>
      </c>
      <c r="L421" s="44">
        <v>1926.73</v>
      </c>
      <c r="M421" s="44">
        <v>1949.34</v>
      </c>
      <c r="N421" s="44">
        <v>1950.92</v>
      </c>
      <c r="O421" s="44">
        <v>2050.27</v>
      </c>
      <c r="P421" s="44">
        <v>1994.29</v>
      </c>
      <c r="Q421" s="44">
        <v>2013.79</v>
      </c>
      <c r="R421" s="44">
        <v>1993.84</v>
      </c>
      <c r="S421" s="44">
        <v>1944.61</v>
      </c>
      <c r="T421" s="44">
        <v>1888.76</v>
      </c>
      <c r="U421" s="44">
        <v>1892.13</v>
      </c>
      <c r="V421" s="44">
        <v>1942.36</v>
      </c>
      <c r="W421" s="44">
        <v>1942.96</v>
      </c>
      <c r="X421" s="44">
        <v>1764.09</v>
      </c>
      <c r="Y421" s="44">
        <v>1622.53</v>
      </c>
      <c r="Z421" s="44">
        <v>1468.78</v>
      </c>
      <c r="AA421" s="44">
        <v>1233.8800000000001</v>
      </c>
    </row>
    <row r="422" spans="1:27" ht="12.75" customHeight="1" outlineLevel="1" x14ac:dyDescent="0.2">
      <c r="A422" s="99" t="s">
        <v>2821</v>
      </c>
      <c r="B422" s="63" t="s">
        <v>90</v>
      </c>
      <c r="C422" s="43" t="s">
        <v>79</v>
      </c>
      <c r="D422" s="44">
        <f>$D$327</f>
        <v>217.03</v>
      </c>
      <c r="E422" s="44">
        <f t="shared" ref="E422:AA422" si="244">$D$327</f>
        <v>217.03</v>
      </c>
      <c r="F422" s="44">
        <f t="shared" si="244"/>
        <v>217.03</v>
      </c>
      <c r="G422" s="44">
        <f t="shared" si="244"/>
        <v>217.03</v>
      </c>
      <c r="H422" s="44">
        <f t="shared" si="244"/>
        <v>217.03</v>
      </c>
      <c r="I422" s="44">
        <f t="shared" si="244"/>
        <v>217.03</v>
      </c>
      <c r="J422" s="44">
        <f t="shared" si="244"/>
        <v>217.03</v>
      </c>
      <c r="K422" s="44">
        <f t="shared" si="244"/>
        <v>217.03</v>
      </c>
      <c r="L422" s="44">
        <f t="shared" si="244"/>
        <v>217.03</v>
      </c>
      <c r="M422" s="44">
        <f t="shared" si="244"/>
        <v>217.03</v>
      </c>
      <c r="N422" s="44">
        <f t="shared" si="244"/>
        <v>217.03</v>
      </c>
      <c r="O422" s="44">
        <f t="shared" si="244"/>
        <v>217.03</v>
      </c>
      <c r="P422" s="44">
        <f t="shared" si="244"/>
        <v>217.03</v>
      </c>
      <c r="Q422" s="44">
        <f t="shared" si="244"/>
        <v>217.03</v>
      </c>
      <c r="R422" s="44">
        <f t="shared" si="244"/>
        <v>217.03</v>
      </c>
      <c r="S422" s="44">
        <f t="shared" si="244"/>
        <v>217.03</v>
      </c>
      <c r="T422" s="44">
        <f t="shared" si="244"/>
        <v>217.03</v>
      </c>
      <c r="U422" s="44">
        <f t="shared" si="244"/>
        <v>217.03</v>
      </c>
      <c r="V422" s="44">
        <f t="shared" si="244"/>
        <v>217.03</v>
      </c>
      <c r="W422" s="44">
        <f t="shared" si="244"/>
        <v>217.03</v>
      </c>
      <c r="X422" s="44">
        <f t="shared" si="244"/>
        <v>217.03</v>
      </c>
      <c r="Y422" s="44">
        <f t="shared" si="244"/>
        <v>217.03</v>
      </c>
      <c r="Z422" s="44">
        <f t="shared" si="244"/>
        <v>217.03</v>
      </c>
      <c r="AA422" s="44">
        <f t="shared" si="244"/>
        <v>217.03</v>
      </c>
    </row>
    <row r="423" spans="1:27" ht="12.75" customHeight="1" outlineLevel="1" x14ac:dyDescent="0.2">
      <c r="A423" s="99" t="s">
        <v>2822</v>
      </c>
      <c r="B423" s="63" t="s">
        <v>83</v>
      </c>
      <c r="C423" s="43" t="s">
        <v>79</v>
      </c>
      <c r="D423" s="44">
        <v>3.35</v>
      </c>
      <c r="E423" s="44">
        <v>3.35</v>
      </c>
      <c r="F423" s="44">
        <v>3.35</v>
      </c>
      <c r="G423" s="44">
        <v>3.35</v>
      </c>
      <c r="H423" s="44">
        <v>3.35</v>
      </c>
      <c r="I423" s="44">
        <v>3.35</v>
      </c>
      <c r="J423" s="44">
        <v>3.35</v>
      </c>
      <c r="K423" s="44">
        <v>3.35</v>
      </c>
      <c r="L423" s="44">
        <v>3.35</v>
      </c>
      <c r="M423" s="44">
        <v>3.35</v>
      </c>
      <c r="N423" s="44">
        <v>3.35</v>
      </c>
      <c r="O423" s="44">
        <v>3.35</v>
      </c>
      <c r="P423" s="44">
        <v>3.35</v>
      </c>
      <c r="Q423" s="44">
        <v>3.35</v>
      </c>
      <c r="R423" s="44">
        <v>3.35</v>
      </c>
      <c r="S423" s="44">
        <v>3.35</v>
      </c>
      <c r="T423" s="44">
        <v>3.35</v>
      </c>
      <c r="U423" s="44">
        <v>3.35</v>
      </c>
      <c r="V423" s="44">
        <v>3.35</v>
      </c>
      <c r="W423" s="44">
        <v>3.35</v>
      </c>
      <c r="X423" s="44">
        <v>3.35</v>
      </c>
      <c r="Y423" s="44">
        <v>3.35</v>
      </c>
      <c r="Z423" s="44">
        <v>3.35</v>
      </c>
      <c r="AA423" s="44">
        <v>3.35</v>
      </c>
    </row>
    <row r="424" spans="1:27" ht="12.75" customHeight="1" outlineLevel="1" x14ac:dyDescent="0.2">
      <c r="A424" s="99" t="s">
        <v>2823</v>
      </c>
      <c r="B424" s="63" t="s">
        <v>81</v>
      </c>
      <c r="C424" s="43" t="s">
        <v>79</v>
      </c>
      <c r="D424" s="44">
        <f>$D$11</f>
        <v>330.69</v>
      </c>
      <c r="E424" s="44">
        <f t="shared" ref="E424:AA424" si="245">$D$11</f>
        <v>330.69</v>
      </c>
      <c r="F424" s="44">
        <f t="shared" si="245"/>
        <v>330.69</v>
      </c>
      <c r="G424" s="44">
        <f t="shared" si="245"/>
        <v>330.69</v>
      </c>
      <c r="H424" s="44">
        <f t="shared" si="245"/>
        <v>330.69</v>
      </c>
      <c r="I424" s="44">
        <f t="shared" si="245"/>
        <v>330.69</v>
      </c>
      <c r="J424" s="44">
        <f t="shared" si="245"/>
        <v>330.69</v>
      </c>
      <c r="K424" s="44">
        <f t="shared" si="245"/>
        <v>330.69</v>
      </c>
      <c r="L424" s="44">
        <f t="shared" si="245"/>
        <v>330.69</v>
      </c>
      <c r="M424" s="44">
        <f t="shared" si="245"/>
        <v>330.69</v>
      </c>
      <c r="N424" s="44">
        <f t="shared" si="245"/>
        <v>330.69</v>
      </c>
      <c r="O424" s="44">
        <f t="shared" si="245"/>
        <v>330.69</v>
      </c>
      <c r="P424" s="44">
        <f t="shared" si="245"/>
        <v>330.69</v>
      </c>
      <c r="Q424" s="44">
        <f t="shared" si="245"/>
        <v>330.69</v>
      </c>
      <c r="R424" s="44">
        <f t="shared" si="245"/>
        <v>330.69</v>
      </c>
      <c r="S424" s="44">
        <f t="shared" si="245"/>
        <v>330.69</v>
      </c>
      <c r="T424" s="44">
        <f t="shared" si="245"/>
        <v>330.69</v>
      </c>
      <c r="U424" s="44">
        <f t="shared" si="245"/>
        <v>330.69</v>
      </c>
      <c r="V424" s="44">
        <f t="shared" si="245"/>
        <v>330.69</v>
      </c>
      <c r="W424" s="44">
        <f t="shared" si="245"/>
        <v>330.69</v>
      </c>
      <c r="X424" s="44">
        <f t="shared" si="245"/>
        <v>330.69</v>
      </c>
      <c r="Y424" s="44">
        <f t="shared" si="245"/>
        <v>330.69</v>
      </c>
      <c r="Z424" s="44">
        <f t="shared" si="245"/>
        <v>330.69</v>
      </c>
      <c r="AA424" s="44">
        <f t="shared" si="245"/>
        <v>330.69</v>
      </c>
    </row>
    <row r="425" spans="1:27" ht="12.75" customHeight="1" x14ac:dyDescent="0.2">
      <c r="A425" s="98" t="s">
        <v>2824</v>
      </c>
      <c r="B425" s="28" t="str">
        <f>"21"&amp;"."&amp;$B$801&amp;"."&amp;$B$802</f>
        <v>21.12.2023</v>
      </c>
      <c r="C425" s="90" t="s">
        <v>76</v>
      </c>
      <c r="D425" s="91">
        <f>ROUND(((D426+D427+D429+D428)/1000),5)</f>
        <v>1.7846900000000001</v>
      </c>
      <c r="E425" s="91">
        <f>ROUND(((E426+E427+E429+E428)/1000),5)</f>
        <v>1.73611</v>
      </c>
      <c r="F425" s="91">
        <f>ROUND(((F426+F427+F429+F428)/1000),5)</f>
        <v>1.72051</v>
      </c>
      <c r="G425" s="91">
        <f t="shared" ref="G425:AA425" si="246">ROUND(((G426+G427+G429+G428)/1000),5)</f>
        <v>1.72909</v>
      </c>
      <c r="H425" s="91">
        <f t="shared" si="246"/>
        <v>1.77393</v>
      </c>
      <c r="I425" s="91">
        <f t="shared" si="246"/>
        <v>1.86409</v>
      </c>
      <c r="J425" s="91">
        <f t="shared" si="246"/>
        <v>2.0117400000000001</v>
      </c>
      <c r="K425" s="91">
        <f t="shared" si="246"/>
        <v>2.3237000000000001</v>
      </c>
      <c r="L425" s="91">
        <f t="shared" si="246"/>
        <v>2.4819800000000001</v>
      </c>
      <c r="M425" s="91">
        <f t="shared" si="246"/>
        <v>2.47749</v>
      </c>
      <c r="N425" s="91">
        <f t="shared" si="246"/>
        <v>2.5001500000000001</v>
      </c>
      <c r="O425" s="91">
        <f t="shared" si="246"/>
        <v>2.5868500000000001</v>
      </c>
      <c r="P425" s="91">
        <f t="shared" si="246"/>
        <v>2.55423</v>
      </c>
      <c r="Q425" s="91">
        <f t="shared" si="246"/>
        <v>2.58873</v>
      </c>
      <c r="R425" s="91">
        <f t="shared" si="246"/>
        <v>2.57369</v>
      </c>
      <c r="S425" s="91">
        <f t="shared" si="246"/>
        <v>2.5289700000000002</v>
      </c>
      <c r="T425" s="91">
        <f t="shared" si="246"/>
        <v>2.5432700000000001</v>
      </c>
      <c r="U425" s="91">
        <f t="shared" si="246"/>
        <v>2.5317799999999999</v>
      </c>
      <c r="V425" s="91">
        <f t="shared" si="246"/>
        <v>2.52216</v>
      </c>
      <c r="W425" s="91">
        <f t="shared" si="246"/>
        <v>2.5269200000000001</v>
      </c>
      <c r="X425" s="91">
        <f t="shared" si="246"/>
        <v>2.4270499999999999</v>
      </c>
      <c r="Y425" s="91">
        <f t="shared" si="246"/>
        <v>2.2348599999999998</v>
      </c>
      <c r="Z425" s="91">
        <f t="shared" si="246"/>
        <v>2.0454400000000001</v>
      </c>
      <c r="AA425" s="91">
        <f t="shared" si="246"/>
        <v>1.81759</v>
      </c>
    </row>
    <row r="426" spans="1:27" ht="12.75" customHeight="1" outlineLevel="1" x14ac:dyDescent="0.2">
      <c r="A426" s="99" t="s">
        <v>2825</v>
      </c>
      <c r="B426" s="63" t="s">
        <v>238</v>
      </c>
      <c r="C426" s="43" t="s">
        <v>79</v>
      </c>
      <c r="D426" s="44">
        <v>1233.6199999999999</v>
      </c>
      <c r="E426" s="44">
        <v>1185.04</v>
      </c>
      <c r="F426" s="44">
        <v>1169.44</v>
      </c>
      <c r="G426" s="44">
        <v>1178.02</v>
      </c>
      <c r="H426" s="44">
        <v>1222.8599999999999</v>
      </c>
      <c r="I426" s="44">
        <v>1313.02</v>
      </c>
      <c r="J426" s="44">
        <v>1460.67</v>
      </c>
      <c r="K426" s="44">
        <v>1772.63</v>
      </c>
      <c r="L426" s="44">
        <v>1930.91</v>
      </c>
      <c r="M426" s="44">
        <v>1926.42</v>
      </c>
      <c r="N426" s="44">
        <v>1949.08</v>
      </c>
      <c r="O426" s="44">
        <v>2035.78</v>
      </c>
      <c r="P426" s="44">
        <v>2003.16</v>
      </c>
      <c r="Q426" s="44">
        <v>2037.66</v>
      </c>
      <c r="R426" s="44">
        <v>2022.62</v>
      </c>
      <c r="S426" s="44">
        <v>1977.9</v>
      </c>
      <c r="T426" s="44">
        <v>1992.2</v>
      </c>
      <c r="U426" s="44">
        <v>1980.71</v>
      </c>
      <c r="V426" s="44">
        <v>1971.09</v>
      </c>
      <c r="W426" s="44">
        <v>1975.85</v>
      </c>
      <c r="X426" s="44">
        <v>1875.98</v>
      </c>
      <c r="Y426" s="44">
        <v>1683.79</v>
      </c>
      <c r="Z426" s="44">
        <v>1494.37</v>
      </c>
      <c r="AA426" s="44">
        <v>1266.52</v>
      </c>
    </row>
    <row r="427" spans="1:27" ht="12.75" customHeight="1" outlineLevel="1" x14ac:dyDescent="0.2">
      <c r="A427" s="99" t="s">
        <v>2826</v>
      </c>
      <c r="B427" s="63" t="s">
        <v>90</v>
      </c>
      <c r="C427" s="43" t="s">
        <v>79</v>
      </c>
      <c r="D427" s="44">
        <f>$D$327</f>
        <v>217.03</v>
      </c>
      <c r="E427" s="44">
        <f t="shared" ref="E427:AA427" si="247">$D$327</f>
        <v>217.03</v>
      </c>
      <c r="F427" s="44">
        <f t="shared" si="247"/>
        <v>217.03</v>
      </c>
      <c r="G427" s="44">
        <f t="shared" si="247"/>
        <v>217.03</v>
      </c>
      <c r="H427" s="44">
        <f t="shared" si="247"/>
        <v>217.03</v>
      </c>
      <c r="I427" s="44">
        <f t="shared" si="247"/>
        <v>217.03</v>
      </c>
      <c r="J427" s="44">
        <f t="shared" si="247"/>
        <v>217.03</v>
      </c>
      <c r="K427" s="44">
        <f t="shared" si="247"/>
        <v>217.03</v>
      </c>
      <c r="L427" s="44">
        <f t="shared" si="247"/>
        <v>217.03</v>
      </c>
      <c r="M427" s="44">
        <f t="shared" si="247"/>
        <v>217.03</v>
      </c>
      <c r="N427" s="44">
        <f t="shared" si="247"/>
        <v>217.03</v>
      </c>
      <c r="O427" s="44">
        <f t="shared" si="247"/>
        <v>217.03</v>
      </c>
      <c r="P427" s="44">
        <f t="shared" si="247"/>
        <v>217.03</v>
      </c>
      <c r="Q427" s="44">
        <f t="shared" si="247"/>
        <v>217.03</v>
      </c>
      <c r="R427" s="44">
        <f t="shared" si="247"/>
        <v>217.03</v>
      </c>
      <c r="S427" s="44">
        <f t="shared" si="247"/>
        <v>217.03</v>
      </c>
      <c r="T427" s="44">
        <f t="shared" si="247"/>
        <v>217.03</v>
      </c>
      <c r="U427" s="44">
        <f t="shared" si="247"/>
        <v>217.03</v>
      </c>
      <c r="V427" s="44">
        <f t="shared" si="247"/>
        <v>217.03</v>
      </c>
      <c r="W427" s="44">
        <f t="shared" si="247"/>
        <v>217.03</v>
      </c>
      <c r="X427" s="44">
        <f t="shared" si="247"/>
        <v>217.03</v>
      </c>
      <c r="Y427" s="44">
        <f t="shared" si="247"/>
        <v>217.03</v>
      </c>
      <c r="Z427" s="44">
        <f t="shared" si="247"/>
        <v>217.03</v>
      </c>
      <c r="AA427" s="44">
        <f t="shared" si="247"/>
        <v>217.03</v>
      </c>
    </row>
    <row r="428" spans="1:27" ht="12.75" customHeight="1" outlineLevel="1" x14ac:dyDescent="0.2">
      <c r="A428" s="99" t="s">
        <v>2827</v>
      </c>
      <c r="B428" s="63" t="s">
        <v>83</v>
      </c>
      <c r="C428" s="43" t="s">
        <v>79</v>
      </c>
      <c r="D428" s="44">
        <v>3.35</v>
      </c>
      <c r="E428" s="44">
        <v>3.35</v>
      </c>
      <c r="F428" s="44">
        <v>3.35</v>
      </c>
      <c r="G428" s="44">
        <v>3.35</v>
      </c>
      <c r="H428" s="44">
        <v>3.35</v>
      </c>
      <c r="I428" s="44">
        <v>3.35</v>
      </c>
      <c r="J428" s="44">
        <v>3.35</v>
      </c>
      <c r="K428" s="44">
        <v>3.35</v>
      </c>
      <c r="L428" s="44">
        <v>3.35</v>
      </c>
      <c r="M428" s="44">
        <v>3.35</v>
      </c>
      <c r="N428" s="44">
        <v>3.35</v>
      </c>
      <c r="O428" s="44">
        <v>3.35</v>
      </c>
      <c r="P428" s="44">
        <v>3.35</v>
      </c>
      <c r="Q428" s="44">
        <v>3.35</v>
      </c>
      <c r="R428" s="44">
        <v>3.35</v>
      </c>
      <c r="S428" s="44">
        <v>3.35</v>
      </c>
      <c r="T428" s="44">
        <v>3.35</v>
      </c>
      <c r="U428" s="44">
        <v>3.35</v>
      </c>
      <c r="V428" s="44">
        <v>3.35</v>
      </c>
      <c r="W428" s="44">
        <v>3.35</v>
      </c>
      <c r="X428" s="44">
        <v>3.35</v>
      </c>
      <c r="Y428" s="44">
        <v>3.35</v>
      </c>
      <c r="Z428" s="44">
        <v>3.35</v>
      </c>
      <c r="AA428" s="44">
        <v>3.35</v>
      </c>
    </row>
    <row r="429" spans="1:27" ht="12.75" customHeight="1" outlineLevel="1" x14ac:dyDescent="0.2">
      <c r="A429" s="99" t="s">
        <v>2828</v>
      </c>
      <c r="B429" s="63" t="s">
        <v>81</v>
      </c>
      <c r="C429" s="43" t="s">
        <v>79</v>
      </c>
      <c r="D429" s="44">
        <f>$D$11</f>
        <v>330.69</v>
      </c>
      <c r="E429" s="44">
        <f t="shared" ref="E429:AA429" si="248">$D$11</f>
        <v>330.69</v>
      </c>
      <c r="F429" s="44">
        <f t="shared" si="248"/>
        <v>330.69</v>
      </c>
      <c r="G429" s="44">
        <f t="shared" si="248"/>
        <v>330.69</v>
      </c>
      <c r="H429" s="44">
        <f t="shared" si="248"/>
        <v>330.69</v>
      </c>
      <c r="I429" s="44">
        <f t="shared" si="248"/>
        <v>330.69</v>
      </c>
      <c r="J429" s="44">
        <f t="shared" si="248"/>
        <v>330.69</v>
      </c>
      <c r="K429" s="44">
        <f t="shared" si="248"/>
        <v>330.69</v>
      </c>
      <c r="L429" s="44">
        <f t="shared" si="248"/>
        <v>330.69</v>
      </c>
      <c r="M429" s="44">
        <f t="shared" si="248"/>
        <v>330.69</v>
      </c>
      <c r="N429" s="44">
        <f t="shared" si="248"/>
        <v>330.69</v>
      </c>
      <c r="O429" s="44">
        <f t="shared" si="248"/>
        <v>330.69</v>
      </c>
      <c r="P429" s="44">
        <f t="shared" si="248"/>
        <v>330.69</v>
      </c>
      <c r="Q429" s="44">
        <f t="shared" si="248"/>
        <v>330.69</v>
      </c>
      <c r="R429" s="44">
        <f t="shared" si="248"/>
        <v>330.69</v>
      </c>
      <c r="S429" s="44">
        <f t="shared" si="248"/>
        <v>330.69</v>
      </c>
      <c r="T429" s="44">
        <f t="shared" si="248"/>
        <v>330.69</v>
      </c>
      <c r="U429" s="44">
        <f t="shared" si="248"/>
        <v>330.69</v>
      </c>
      <c r="V429" s="44">
        <f t="shared" si="248"/>
        <v>330.69</v>
      </c>
      <c r="W429" s="44">
        <f t="shared" si="248"/>
        <v>330.69</v>
      </c>
      <c r="X429" s="44">
        <f t="shared" si="248"/>
        <v>330.69</v>
      </c>
      <c r="Y429" s="44">
        <f t="shared" si="248"/>
        <v>330.69</v>
      </c>
      <c r="Z429" s="44">
        <f t="shared" si="248"/>
        <v>330.69</v>
      </c>
      <c r="AA429" s="44">
        <f t="shared" si="248"/>
        <v>330.69</v>
      </c>
    </row>
    <row r="430" spans="1:27" ht="12.75" customHeight="1" x14ac:dyDescent="0.2">
      <c r="A430" s="98" t="s">
        <v>2829</v>
      </c>
      <c r="B430" s="28" t="str">
        <f>"22"&amp;"."&amp;$B$801&amp;"."&amp;$B$802</f>
        <v>22.12.2023</v>
      </c>
      <c r="C430" s="90" t="s">
        <v>76</v>
      </c>
      <c r="D430" s="91">
        <f>ROUND(((D431+D432+D434+D433)/1000),5)</f>
        <v>1.7859100000000001</v>
      </c>
      <c r="E430" s="91">
        <f>ROUND(((E431+E432+E434+E433)/1000),5)</f>
        <v>1.7269300000000001</v>
      </c>
      <c r="F430" s="91">
        <f>ROUND(((F431+F432+F434+F433)/1000),5)</f>
        <v>1.6872</v>
      </c>
      <c r="G430" s="91">
        <f t="shared" ref="G430:AA430" si="249">ROUND(((G431+G432+G434+G433)/1000),5)</f>
        <v>1.7224900000000001</v>
      </c>
      <c r="H430" s="91">
        <f t="shared" si="249"/>
        <v>1.7581199999999999</v>
      </c>
      <c r="I430" s="91">
        <f t="shared" si="249"/>
        <v>1.8309599999999999</v>
      </c>
      <c r="J430" s="91">
        <f t="shared" si="249"/>
        <v>2.0203899999999999</v>
      </c>
      <c r="K430" s="91">
        <f t="shared" si="249"/>
        <v>2.38747</v>
      </c>
      <c r="L430" s="91">
        <f t="shared" si="249"/>
        <v>2.52827</v>
      </c>
      <c r="M430" s="91">
        <f t="shared" si="249"/>
        <v>2.6036299999999999</v>
      </c>
      <c r="N430" s="91">
        <f t="shared" si="249"/>
        <v>2.61985</v>
      </c>
      <c r="O430" s="91">
        <f t="shared" si="249"/>
        <v>2.64418</v>
      </c>
      <c r="P430" s="91">
        <f t="shared" si="249"/>
        <v>2.6272799999999998</v>
      </c>
      <c r="Q430" s="91">
        <f t="shared" si="249"/>
        <v>2.6444999999999999</v>
      </c>
      <c r="R430" s="91">
        <f t="shared" si="249"/>
        <v>2.6375600000000001</v>
      </c>
      <c r="S430" s="91">
        <f t="shared" si="249"/>
        <v>2.6010399999999998</v>
      </c>
      <c r="T430" s="91">
        <f t="shared" si="249"/>
        <v>2.61429</v>
      </c>
      <c r="U430" s="91">
        <f t="shared" si="249"/>
        <v>2.6297799999999998</v>
      </c>
      <c r="V430" s="91">
        <f t="shared" si="249"/>
        <v>2.6090399999999998</v>
      </c>
      <c r="W430" s="91">
        <f t="shared" si="249"/>
        <v>2.6065999999999998</v>
      </c>
      <c r="X430" s="91">
        <f t="shared" si="249"/>
        <v>2.50163</v>
      </c>
      <c r="Y430" s="91">
        <f t="shared" si="249"/>
        <v>2.4232200000000002</v>
      </c>
      <c r="Z430" s="91">
        <f t="shared" si="249"/>
        <v>2.1474199999999999</v>
      </c>
      <c r="AA430" s="91">
        <f t="shared" si="249"/>
        <v>1.88114</v>
      </c>
    </row>
    <row r="431" spans="1:27" ht="12.75" customHeight="1" outlineLevel="1" x14ac:dyDescent="0.2">
      <c r="A431" s="99" t="s">
        <v>2830</v>
      </c>
      <c r="B431" s="63" t="s">
        <v>238</v>
      </c>
      <c r="C431" s="43" t="s">
        <v>79</v>
      </c>
      <c r="D431" s="44">
        <v>1234.8399999999999</v>
      </c>
      <c r="E431" s="44">
        <v>1175.8599999999999</v>
      </c>
      <c r="F431" s="44">
        <v>1136.1300000000001</v>
      </c>
      <c r="G431" s="44">
        <v>1171.42</v>
      </c>
      <c r="H431" s="44">
        <v>1207.05</v>
      </c>
      <c r="I431" s="44">
        <v>1279.8900000000001</v>
      </c>
      <c r="J431" s="44">
        <v>1469.32</v>
      </c>
      <c r="K431" s="44">
        <v>1836.4</v>
      </c>
      <c r="L431" s="44">
        <v>1977.2</v>
      </c>
      <c r="M431" s="44">
        <v>2052.56</v>
      </c>
      <c r="N431" s="44">
        <v>2068.7800000000002</v>
      </c>
      <c r="O431" s="44">
        <v>2093.11</v>
      </c>
      <c r="P431" s="44">
        <v>2076.21</v>
      </c>
      <c r="Q431" s="44">
        <v>2093.4299999999998</v>
      </c>
      <c r="R431" s="44">
        <v>2086.4899999999998</v>
      </c>
      <c r="S431" s="44">
        <v>2049.9699999999998</v>
      </c>
      <c r="T431" s="44">
        <v>2063.2199999999998</v>
      </c>
      <c r="U431" s="44">
        <v>2078.71</v>
      </c>
      <c r="V431" s="44">
        <v>2057.9699999999998</v>
      </c>
      <c r="W431" s="44">
        <v>2055.5300000000002</v>
      </c>
      <c r="X431" s="44">
        <v>1950.56</v>
      </c>
      <c r="Y431" s="44">
        <v>1872.15</v>
      </c>
      <c r="Z431" s="44">
        <v>1596.35</v>
      </c>
      <c r="AA431" s="44">
        <v>1330.07</v>
      </c>
    </row>
    <row r="432" spans="1:27" ht="12.75" customHeight="1" outlineLevel="1" x14ac:dyDescent="0.2">
      <c r="A432" s="99" t="s">
        <v>2831</v>
      </c>
      <c r="B432" s="63" t="s">
        <v>90</v>
      </c>
      <c r="C432" s="43" t="s">
        <v>79</v>
      </c>
      <c r="D432" s="44">
        <f>$D$327</f>
        <v>217.03</v>
      </c>
      <c r="E432" s="44">
        <f t="shared" ref="E432:AA432" si="250">$D$327</f>
        <v>217.03</v>
      </c>
      <c r="F432" s="44">
        <f t="shared" si="250"/>
        <v>217.03</v>
      </c>
      <c r="G432" s="44">
        <f t="shared" si="250"/>
        <v>217.03</v>
      </c>
      <c r="H432" s="44">
        <f t="shared" si="250"/>
        <v>217.03</v>
      </c>
      <c r="I432" s="44">
        <f t="shared" si="250"/>
        <v>217.03</v>
      </c>
      <c r="J432" s="44">
        <f t="shared" si="250"/>
        <v>217.03</v>
      </c>
      <c r="K432" s="44">
        <f t="shared" si="250"/>
        <v>217.03</v>
      </c>
      <c r="L432" s="44">
        <f t="shared" si="250"/>
        <v>217.03</v>
      </c>
      <c r="M432" s="44">
        <f t="shared" si="250"/>
        <v>217.03</v>
      </c>
      <c r="N432" s="44">
        <f t="shared" si="250"/>
        <v>217.03</v>
      </c>
      <c r="O432" s="44">
        <f t="shared" si="250"/>
        <v>217.03</v>
      </c>
      <c r="P432" s="44">
        <f t="shared" si="250"/>
        <v>217.03</v>
      </c>
      <c r="Q432" s="44">
        <f t="shared" si="250"/>
        <v>217.03</v>
      </c>
      <c r="R432" s="44">
        <f t="shared" si="250"/>
        <v>217.03</v>
      </c>
      <c r="S432" s="44">
        <f t="shared" si="250"/>
        <v>217.03</v>
      </c>
      <c r="T432" s="44">
        <f t="shared" si="250"/>
        <v>217.03</v>
      </c>
      <c r="U432" s="44">
        <f t="shared" si="250"/>
        <v>217.03</v>
      </c>
      <c r="V432" s="44">
        <f t="shared" si="250"/>
        <v>217.03</v>
      </c>
      <c r="W432" s="44">
        <f t="shared" si="250"/>
        <v>217.03</v>
      </c>
      <c r="X432" s="44">
        <f t="shared" si="250"/>
        <v>217.03</v>
      </c>
      <c r="Y432" s="44">
        <f t="shared" si="250"/>
        <v>217.03</v>
      </c>
      <c r="Z432" s="44">
        <f t="shared" si="250"/>
        <v>217.03</v>
      </c>
      <c r="AA432" s="44">
        <f t="shared" si="250"/>
        <v>217.03</v>
      </c>
    </row>
    <row r="433" spans="1:27" ht="12.75" customHeight="1" outlineLevel="1" x14ac:dyDescent="0.2">
      <c r="A433" s="99" t="s">
        <v>2832</v>
      </c>
      <c r="B433" s="63" t="s">
        <v>83</v>
      </c>
      <c r="C433" s="43" t="s">
        <v>79</v>
      </c>
      <c r="D433" s="44">
        <v>3.35</v>
      </c>
      <c r="E433" s="44">
        <v>3.35</v>
      </c>
      <c r="F433" s="44">
        <v>3.35</v>
      </c>
      <c r="G433" s="44">
        <v>3.35</v>
      </c>
      <c r="H433" s="44">
        <v>3.35</v>
      </c>
      <c r="I433" s="44">
        <v>3.35</v>
      </c>
      <c r="J433" s="44">
        <v>3.35</v>
      </c>
      <c r="K433" s="44">
        <v>3.35</v>
      </c>
      <c r="L433" s="44">
        <v>3.35</v>
      </c>
      <c r="M433" s="44">
        <v>3.35</v>
      </c>
      <c r="N433" s="44">
        <v>3.35</v>
      </c>
      <c r="O433" s="44">
        <v>3.35</v>
      </c>
      <c r="P433" s="44">
        <v>3.35</v>
      </c>
      <c r="Q433" s="44">
        <v>3.35</v>
      </c>
      <c r="R433" s="44">
        <v>3.35</v>
      </c>
      <c r="S433" s="44">
        <v>3.35</v>
      </c>
      <c r="T433" s="44">
        <v>3.35</v>
      </c>
      <c r="U433" s="44">
        <v>3.35</v>
      </c>
      <c r="V433" s="44">
        <v>3.35</v>
      </c>
      <c r="W433" s="44">
        <v>3.35</v>
      </c>
      <c r="X433" s="44">
        <v>3.35</v>
      </c>
      <c r="Y433" s="44">
        <v>3.35</v>
      </c>
      <c r="Z433" s="44">
        <v>3.35</v>
      </c>
      <c r="AA433" s="44">
        <v>3.35</v>
      </c>
    </row>
    <row r="434" spans="1:27" ht="12.75" customHeight="1" outlineLevel="1" x14ac:dyDescent="0.2">
      <c r="A434" s="99" t="s">
        <v>2833</v>
      </c>
      <c r="B434" s="63" t="s">
        <v>81</v>
      </c>
      <c r="C434" s="43" t="s">
        <v>79</v>
      </c>
      <c r="D434" s="44">
        <f>$D$11</f>
        <v>330.69</v>
      </c>
      <c r="E434" s="44">
        <f t="shared" ref="E434:AA434" si="251">$D$11</f>
        <v>330.69</v>
      </c>
      <c r="F434" s="44">
        <f t="shared" si="251"/>
        <v>330.69</v>
      </c>
      <c r="G434" s="44">
        <f t="shared" si="251"/>
        <v>330.69</v>
      </c>
      <c r="H434" s="44">
        <f t="shared" si="251"/>
        <v>330.69</v>
      </c>
      <c r="I434" s="44">
        <f t="shared" si="251"/>
        <v>330.69</v>
      </c>
      <c r="J434" s="44">
        <f t="shared" si="251"/>
        <v>330.69</v>
      </c>
      <c r="K434" s="44">
        <f t="shared" si="251"/>
        <v>330.69</v>
      </c>
      <c r="L434" s="44">
        <f t="shared" si="251"/>
        <v>330.69</v>
      </c>
      <c r="M434" s="44">
        <f t="shared" si="251"/>
        <v>330.69</v>
      </c>
      <c r="N434" s="44">
        <f t="shared" si="251"/>
        <v>330.69</v>
      </c>
      <c r="O434" s="44">
        <f t="shared" si="251"/>
        <v>330.69</v>
      </c>
      <c r="P434" s="44">
        <f t="shared" si="251"/>
        <v>330.69</v>
      </c>
      <c r="Q434" s="44">
        <f t="shared" si="251"/>
        <v>330.69</v>
      </c>
      <c r="R434" s="44">
        <f t="shared" si="251"/>
        <v>330.69</v>
      </c>
      <c r="S434" s="44">
        <f t="shared" si="251"/>
        <v>330.69</v>
      </c>
      <c r="T434" s="44">
        <f t="shared" si="251"/>
        <v>330.69</v>
      </c>
      <c r="U434" s="44">
        <f t="shared" si="251"/>
        <v>330.69</v>
      </c>
      <c r="V434" s="44">
        <f t="shared" si="251"/>
        <v>330.69</v>
      </c>
      <c r="W434" s="44">
        <f t="shared" si="251"/>
        <v>330.69</v>
      </c>
      <c r="X434" s="44">
        <f t="shared" si="251"/>
        <v>330.69</v>
      </c>
      <c r="Y434" s="44">
        <f t="shared" si="251"/>
        <v>330.69</v>
      </c>
      <c r="Z434" s="44">
        <f t="shared" si="251"/>
        <v>330.69</v>
      </c>
      <c r="AA434" s="44">
        <f t="shared" si="251"/>
        <v>330.69</v>
      </c>
    </row>
    <row r="435" spans="1:27" ht="12.75" customHeight="1" x14ac:dyDescent="0.2">
      <c r="A435" s="98" t="s">
        <v>2834</v>
      </c>
      <c r="B435" s="28" t="str">
        <f>"23"&amp;"."&amp;$B$801&amp;"."&amp;$B$802</f>
        <v>23.12.2023</v>
      </c>
      <c r="C435" s="90" t="s">
        <v>76</v>
      </c>
      <c r="D435" s="91">
        <f>ROUND(((D436+D437+D439+D438)/1000),5)</f>
        <v>1.84511</v>
      </c>
      <c r="E435" s="91">
        <f>ROUND(((E436+E437+E439+E438)/1000),5)</f>
        <v>1.77081</v>
      </c>
      <c r="F435" s="91">
        <f>ROUND(((F436+F437+F439+F438)/1000),5)</f>
        <v>1.7397100000000001</v>
      </c>
      <c r="G435" s="91">
        <f t="shared" ref="G435:AA435" si="252">ROUND(((G436+G437+G439+G438)/1000),5)</f>
        <v>1.72624</v>
      </c>
      <c r="H435" s="91">
        <f t="shared" si="252"/>
        <v>1.73177</v>
      </c>
      <c r="I435" s="91">
        <f t="shared" si="252"/>
        <v>1.7602</v>
      </c>
      <c r="J435" s="91">
        <f t="shared" si="252"/>
        <v>1.7955000000000001</v>
      </c>
      <c r="K435" s="91">
        <f t="shared" si="252"/>
        <v>1.9909300000000001</v>
      </c>
      <c r="L435" s="91">
        <f t="shared" si="252"/>
        <v>2.3423099999999999</v>
      </c>
      <c r="M435" s="91">
        <f t="shared" si="252"/>
        <v>2.4798</v>
      </c>
      <c r="N435" s="91">
        <f t="shared" si="252"/>
        <v>2.5318999999999998</v>
      </c>
      <c r="O435" s="91">
        <f t="shared" si="252"/>
        <v>2.5471699999999999</v>
      </c>
      <c r="P435" s="91">
        <f t="shared" si="252"/>
        <v>2.54053</v>
      </c>
      <c r="Q435" s="91">
        <f t="shared" si="252"/>
        <v>2.5401699999999998</v>
      </c>
      <c r="R435" s="91">
        <f t="shared" si="252"/>
        <v>2.5260199999999999</v>
      </c>
      <c r="S435" s="91">
        <f t="shared" si="252"/>
        <v>2.5142000000000002</v>
      </c>
      <c r="T435" s="91">
        <f t="shared" si="252"/>
        <v>2.5449099999999998</v>
      </c>
      <c r="U435" s="91">
        <f t="shared" si="252"/>
        <v>2.5624799999999999</v>
      </c>
      <c r="V435" s="91">
        <f t="shared" si="252"/>
        <v>2.5242300000000002</v>
      </c>
      <c r="W435" s="91">
        <f t="shared" si="252"/>
        <v>2.4643700000000002</v>
      </c>
      <c r="X435" s="91">
        <f t="shared" si="252"/>
        <v>2.42482</v>
      </c>
      <c r="Y435" s="91">
        <f t="shared" si="252"/>
        <v>2.2440699999999998</v>
      </c>
      <c r="Z435" s="91">
        <f t="shared" si="252"/>
        <v>2.0493899999999998</v>
      </c>
      <c r="AA435" s="91">
        <f t="shared" si="252"/>
        <v>1.8413299999999999</v>
      </c>
    </row>
    <row r="436" spans="1:27" ht="12.75" customHeight="1" outlineLevel="1" x14ac:dyDescent="0.2">
      <c r="A436" s="99" t="s">
        <v>2835</v>
      </c>
      <c r="B436" s="63" t="s">
        <v>238</v>
      </c>
      <c r="C436" s="43" t="s">
        <v>79</v>
      </c>
      <c r="D436" s="44">
        <v>1294.04</v>
      </c>
      <c r="E436" s="44">
        <v>1219.74</v>
      </c>
      <c r="F436" s="44">
        <v>1188.6400000000001</v>
      </c>
      <c r="G436" s="44">
        <v>1175.17</v>
      </c>
      <c r="H436" s="44">
        <v>1180.7</v>
      </c>
      <c r="I436" s="44">
        <v>1209.1300000000001</v>
      </c>
      <c r="J436" s="44">
        <v>1244.43</v>
      </c>
      <c r="K436" s="44">
        <v>1439.86</v>
      </c>
      <c r="L436" s="44">
        <v>1791.24</v>
      </c>
      <c r="M436" s="44">
        <v>1928.73</v>
      </c>
      <c r="N436" s="44">
        <v>1980.83</v>
      </c>
      <c r="O436" s="44">
        <v>1996.1</v>
      </c>
      <c r="P436" s="44">
        <v>1989.46</v>
      </c>
      <c r="Q436" s="44">
        <v>1989.1</v>
      </c>
      <c r="R436" s="44">
        <v>1974.95</v>
      </c>
      <c r="S436" s="44">
        <v>1963.13</v>
      </c>
      <c r="T436" s="44">
        <v>1993.84</v>
      </c>
      <c r="U436" s="44">
        <v>2011.41</v>
      </c>
      <c r="V436" s="44">
        <v>1973.16</v>
      </c>
      <c r="W436" s="44">
        <v>1913.3</v>
      </c>
      <c r="X436" s="44">
        <v>1873.75</v>
      </c>
      <c r="Y436" s="44">
        <v>1693</v>
      </c>
      <c r="Z436" s="44">
        <v>1498.32</v>
      </c>
      <c r="AA436" s="44">
        <v>1290.26</v>
      </c>
    </row>
    <row r="437" spans="1:27" ht="12.75" customHeight="1" outlineLevel="1" x14ac:dyDescent="0.2">
      <c r="A437" s="99" t="s">
        <v>2836</v>
      </c>
      <c r="B437" s="63" t="s">
        <v>90</v>
      </c>
      <c r="C437" s="43" t="s">
        <v>79</v>
      </c>
      <c r="D437" s="44">
        <f>$D$327</f>
        <v>217.03</v>
      </c>
      <c r="E437" s="44">
        <f t="shared" ref="E437:AA437" si="253">$D$327</f>
        <v>217.03</v>
      </c>
      <c r="F437" s="44">
        <f t="shared" si="253"/>
        <v>217.03</v>
      </c>
      <c r="G437" s="44">
        <f t="shared" si="253"/>
        <v>217.03</v>
      </c>
      <c r="H437" s="44">
        <f t="shared" si="253"/>
        <v>217.03</v>
      </c>
      <c r="I437" s="44">
        <f t="shared" si="253"/>
        <v>217.03</v>
      </c>
      <c r="J437" s="44">
        <f t="shared" si="253"/>
        <v>217.03</v>
      </c>
      <c r="K437" s="44">
        <f t="shared" si="253"/>
        <v>217.03</v>
      </c>
      <c r="L437" s="44">
        <f t="shared" si="253"/>
        <v>217.03</v>
      </c>
      <c r="M437" s="44">
        <f t="shared" si="253"/>
        <v>217.03</v>
      </c>
      <c r="N437" s="44">
        <f t="shared" si="253"/>
        <v>217.03</v>
      </c>
      <c r="O437" s="44">
        <f t="shared" si="253"/>
        <v>217.03</v>
      </c>
      <c r="P437" s="44">
        <f t="shared" si="253"/>
        <v>217.03</v>
      </c>
      <c r="Q437" s="44">
        <f t="shared" si="253"/>
        <v>217.03</v>
      </c>
      <c r="R437" s="44">
        <f t="shared" si="253"/>
        <v>217.03</v>
      </c>
      <c r="S437" s="44">
        <f t="shared" si="253"/>
        <v>217.03</v>
      </c>
      <c r="T437" s="44">
        <f t="shared" si="253"/>
        <v>217.03</v>
      </c>
      <c r="U437" s="44">
        <f t="shared" si="253"/>
        <v>217.03</v>
      </c>
      <c r="V437" s="44">
        <f t="shared" si="253"/>
        <v>217.03</v>
      </c>
      <c r="W437" s="44">
        <f t="shared" si="253"/>
        <v>217.03</v>
      </c>
      <c r="X437" s="44">
        <f t="shared" si="253"/>
        <v>217.03</v>
      </c>
      <c r="Y437" s="44">
        <f t="shared" si="253"/>
        <v>217.03</v>
      </c>
      <c r="Z437" s="44">
        <f t="shared" si="253"/>
        <v>217.03</v>
      </c>
      <c r="AA437" s="44">
        <f t="shared" si="253"/>
        <v>217.03</v>
      </c>
    </row>
    <row r="438" spans="1:27" ht="12.75" customHeight="1" outlineLevel="1" x14ac:dyDescent="0.2">
      <c r="A438" s="99" t="s">
        <v>2837</v>
      </c>
      <c r="B438" s="63" t="s">
        <v>83</v>
      </c>
      <c r="C438" s="43" t="s">
        <v>79</v>
      </c>
      <c r="D438" s="44">
        <v>3.35</v>
      </c>
      <c r="E438" s="44">
        <v>3.35</v>
      </c>
      <c r="F438" s="44">
        <v>3.35</v>
      </c>
      <c r="G438" s="44">
        <v>3.35</v>
      </c>
      <c r="H438" s="44">
        <v>3.35</v>
      </c>
      <c r="I438" s="44">
        <v>3.35</v>
      </c>
      <c r="J438" s="44">
        <v>3.35</v>
      </c>
      <c r="K438" s="44">
        <v>3.35</v>
      </c>
      <c r="L438" s="44">
        <v>3.35</v>
      </c>
      <c r="M438" s="44">
        <v>3.35</v>
      </c>
      <c r="N438" s="44">
        <v>3.35</v>
      </c>
      <c r="O438" s="44">
        <v>3.35</v>
      </c>
      <c r="P438" s="44">
        <v>3.35</v>
      </c>
      <c r="Q438" s="44">
        <v>3.35</v>
      </c>
      <c r="R438" s="44">
        <v>3.35</v>
      </c>
      <c r="S438" s="44">
        <v>3.35</v>
      </c>
      <c r="T438" s="44">
        <v>3.35</v>
      </c>
      <c r="U438" s="44">
        <v>3.35</v>
      </c>
      <c r="V438" s="44">
        <v>3.35</v>
      </c>
      <c r="W438" s="44">
        <v>3.35</v>
      </c>
      <c r="X438" s="44">
        <v>3.35</v>
      </c>
      <c r="Y438" s="44">
        <v>3.35</v>
      </c>
      <c r="Z438" s="44">
        <v>3.35</v>
      </c>
      <c r="AA438" s="44">
        <v>3.35</v>
      </c>
    </row>
    <row r="439" spans="1:27" ht="12.75" customHeight="1" outlineLevel="1" x14ac:dyDescent="0.2">
      <c r="A439" s="99" t="s">
        <v>2838</v>
      </c>
      <c r="B439" s="63" t="s">
        <v>81</v>
      </c>
      <c r="C439" s="43" t="s">
        <v>79</v>
      </c>
      <c r="D439" s="44">
        <f>$D$11</f>
        <v>330.69</v>
      </c>
      <c r="E439" s="44">
        <f t="shared" ref="E439:AA439" si="254">$D$11</f>
        <v>330.69</v>
      </c>
      <c r="F439" s="44">
        <f t="shared" si="254"/>
        <v>330.69</v>
      </c>
      <c r="G439" s="44">
        <f t="shared" si="254"/>
        <v>330.69</v>
      </c>
      <c r="H439" s="44">
        <f t="shared" si="254"/>
        <v>330.69</v>
      </c>
      <c r="I439" s="44">
        <f t="shared" si="254"/>
        <v>330.69</v>
      </c>
      <c r="J439" s="44">
        <f t="shared" si="254"/>
        <v>330.69</v>
      </c>
      <c r="K439" s="44">
        <f t="shared" si="254"/>
        <v>330.69</v>
      </c>
      <c r="L439" s="44">
        <f t="shared" si="254"/>
        <v>330.69</v>
      </c>
      <c r="M439" s="44">
        <f t="shared" si="254"/>
        <v>330.69</v>
      </c>
      <c r="N439" s="44">
        <f t="shared" si="254"/>
        <v>330.69</v>
      </c>
      <c r="O439" s="44">
        <f t="shared" si="254"/>
        <v>330.69</v>
      </c>
      <c r="P439" s="44">
        <f t="shared" si="254"/>
        <v>330.69</v>
      </c>
      <c r="Q439" s="44">
        <f t="shared" si="254"/>
        <v>330.69</v>
      </c>
      <c r="R439" s="44">
        <f t="shared" si="254"/>
        <v>330.69</v>
      </c>
      <c r="S439" s="44">
        <f t="shared" si="254"/>
        <v>330.69</v>
      </c>
      <c r="T439" s="44">
        <f t="shared" si="254"/>
        <v>330.69</v>
      </c>
      <c r="U439" s="44">
        <f t="shared" si="254"/>
        <v>330.69</v>
      </c>
      <c r="V439" s="44">
        <f t="shared" si="254"/>
        <v>330.69</v>
      </c>
      <c r="W439" s="44">
        <f t="shared" si="254"/>
        <v>330.69</v>
      </c>
      <c r="X439" s="44">
        <f t="shared" si="254"/>
        <v>330.69</v>
      </c>
      <c r="Y439" s="44">
        <f t="shared" si="254"/>
        <v>330.69</v>
      </c>
      <c r="Z439" s="44">
        <f t="shared" si="254"/>
        <v>330.69</v>
      </c>
      <c r="AA439" s="44">
        <f t="shared" si="254"/>
        <v>330.69</v>
      </c>
    </row>
    <row r="440" spans="1:27" ht="12.75" customHeight="1" x14ac:dyDescent="0.2">
      <c r="A440" s="98" t="s">
        <v>2839</v>
      </c>
      <c r="B440" s="28" t="str">
        <f>"24"&amp;"."&amp;$B$801&amp;"."&amp;$B$802</f>
        <v>24.12.2023</v>
      </c>
      <c r="C440" s="90" t="s">
        <v>76</v>
      </c>
      <c r="D440" s="91">
        <f>ROUND(((D441+D442+D444+D443)/1000),5)</f>
        <v>1.80674</v>
      </c>
      <c r="E440" s="91">
        <f>ROUND(((E441+E442+E444+E443)/1000),5)</f>
        <v>1.7514000000000001</v>
      </c>
      <c r="F440" s="91">
        <f>ROUND(((F441+F442+F444+F443)/1000),5)</f>
        <v>1.72295</v>
      </c>
      <c r="G440" s="91">
        <f t="shared" ref="G440:AA440" si="255">ROUND(((G441+G442+G444+G443)/1000),5)</f>
        <v>1.6717299999999999</v>
      </c>
      <c r="H440" s="91">
        <f t="shared" si="255"/>
        <v>1.6816599999999999</v>
      </c>
      <c r="I440" s="91">
        <f t="shared" si="255"/>
        <v>1.7140500000000001</v>
      </c>
      <c r="J440" s="91">
        <f t="shared" si="255"/>
        <v>1.7364200000000001</v>
      </c>
      <c r="K440" s="91">
        <f t="shared" si="255"/>
        <v>1.85124</v>
      </c>
      <c r="L440" s="91">
        <f t="shared" si="255"/>
        <v>2.0460099999999999</v>
      </c>
      <c r="M440" s="91">
        <f t="shared" si="255"/>
        <v>2.3066200000000001</v>
      </c>
      <c r="N440" s="91">
        <f t="shared" si="255"/>
        <v>2.4212400000000001</v>
      </c>
      <c r="O440" s="91">
        <f t="shared" si="255"/>
        <v>2.4400599999999999</v>
      </c>
      <c r="P440" s="91">
        <f t="shared" si="255"/>
        <v>2.4501400000000002</v>
      </c>
      <c r="Q440" s="91">
        <f t="shared" si="255"/>
        <v>2.4550200000000002</v>
      </c>
      <c r="R440" s="91">
        <f t="shared" si="255"/>
        <v>2.4449200000000002</v>
      </c>
      <c r="S440" s="91">
        <f t="shared" si="255"/>
        <v>2.4443800000000002</v>
      </c>
      <c r="T440" s="91">
        <f t="shared" si="255"/>
        <v>2.4879799999999999</v>
      </c>
      <c r="U440" s="91">
        <f t="shared" si="255"/>
        <v>2.5091999999999999</v>
      </c>
      <c r="V440" s="91">
        <f t="shared" si="255"/>
        <v>2.48326</v>
      </c>
      <c r="W440" s="91">
        <f t="shared" si="255"/>
        <v>2.4590900000000002</v>
      </c>
      <c r="X440" s="91">
        <f t="shared" si="255"/>
        <v>2.4343400000000002</v>
      </c>
      <c r="Y440" s="91">
        <f t="shared" si="255"/>
        <v>2.2151000000000001</v>
      </c>
      <c r="Z440" s="91">
        <f t="shared" si="255"/>
        <v>1.99884</v>
      </c>
      <c r="AA440" s="91">
        <f t="shared" si="255"/>
        <v>1.7663</v>
      </c>
    </row>
    <row r="441" spans="1:27" ht="12.75" customHeight="1" outlineLevel="1" x14ac:dyDescent="0.2">
      <c r="A441" s="99" t="s">
        <v>2840</v>
      </c>
      <c r="B441" s="63" t="s">
        <v>238</v>
      </c>
      <c r="C441" s="43" t="s">
        <v>79</v>
      </c>
      <c r="D441" s="44">
        <v>1255.67</v>
      </c>
      <c r="E441" s="44">
        <v>1200.33</v>
      </c>
      <c r="F441" s="44">
        <v>1171.8800000000001</v>
      </c>
      <c r="G441" s="44">
        <v>1120.6600000000001</v>
      </c>
      <c r="H441" s="44">
        <v>1130.5899999999999</v>
      </c>
      <c r="I441" s="44">
        <v>1162.98</v>
      </c>
      <c r="J441" s="44">
        <v>1185.3499999999999</v>
      </c>
      <c r="K441" s="44">
        <v>1300.17</v>
      </c>
      <c r="L441" s="44">
        <v>1494.94</v>
      </c>
      <c r="M441" s="44">
        <v>1755.55</v>
      </c>
      <c r="N441" s="44">
        <v>1870.17</v>
      </c>
      <c r="O441" s="44">
        <v>1888.99</v>
      </c>
      <c r="P441" s="44">
        <v>1899.07</v>
      </c>
      <c r="Q441" s="44">
        <v>1903.95</v>
      </c>
      <c r="R441" s="44">
        <v>1893.85</v>
      </c>
      <c r="S441" s="44">
        <v>1893.31</v>
      </c>
      <c r="T441" s="44">
        <v>1936.91</v>
      </c>
      <c r="U441" s="44">
        <v>1958.13</v>
      </c>
      <c r="V441" s="44">
        <v>1932.19</v>
      </c>
      <c r="W441" s="44">
        <v>1908.02</v>
      </c>
      <c r="X441" s="44">
        <v>1883.27</v>
      </c>
      <c r="Y441" s="44">
        <v>1664.03</v>
      </c>
      <c r="Z441" s="44">
        <v>1447.77</v>
      </c>
      <c r="AA441" s="44">
        <v>1215.23</v>
      </c>
    </row>
    <row r="442" spans="1:27" ht="12.75" customHeight="1" outlineLevel="1" x14ac:dyDescent="0.2">
      <c r="A442" s="99" t="s">
        <v>2841</v>
      </c>
      <c r="B442" s="63" t="s">
        <v>90</v>
      </c>
      <c r="C442" s="43" t="s">
        <v>79</v>
      </c>
      <c r="D442" s="44">
        <f>$D$327</f>
        <v>217.03</v>
      </c>
      <c r="E442" s="44">
        <f t="shared" ref="E442:AA442" si="256">$D$327</f>
        <v>217.03</v>
      </c>
      <c r="F442" s="44">
        <f t="shared" si="256"/>
        <v>217.03</v>
      </c>
      <c r="G442" s="44">
        <f t="shared" si="256"/>
        <v>217.03</v>
      </c>
      <c r="H442" s="44">
        <f t="shared" si="256"/>
        <v>217.03</v>
      </c>
      <c r="I442" s="44">
        <f t="shared" si="256"/>
        <v>217.03</v>
      </c>
      <c r="J442" s="44">
        <f t="shared" si="256"/>
        <v>217.03</v>
      </c>
      <c r="K442" s="44">
        <f t="shared" si="256"/>
        <v>217.03</v>
      </c>
      <c r="L442" s="44">
        <f t="shared" si="256"/>
        <v>217.03</v>
      </c>
      <c r="M442" s="44">
        <f t="shared" si="256"/>
        <v>217.03</v>
      </c>
      <c r="N442" s="44">
        <f t="shared" si="256"/>
        <v>217.03</v>
      </c>
      <c r="O442" s="44">
        <f t="shared" si="256"/>
        <v>217.03</v>
      </c>
      <c r="P442" s="44">
        <f t="shared" si="256"/>
        <v>217.03</v>
      </c>
      <c r="Q442" s="44">
        <f t="shared" si="256"/>
        <v>217.03</v>
      </c>
      <c r="R442" s="44">
        <f t="shared" si="256"/>
        <v>217.03</v>
      </c>
      <c r="S442" s="44">
        <f t="shared" si="256"/>
        <v>217.03</v>
      </c>
      <c r="T442" s="44">
        <f t="shared" si="256"/>
        <v>217.03</v>
      </c>
      <c r="U442" s="44">
        <f t="shared" si="256"/>
        <v>217.03</v>
      </c>
      <c r="V442" s="44">
        <f t="shared" si="256"/>
        <v>217.03</v>
      </c>
      <c r="W442" s="44">
        <f t="shared" si="256"/>
        <v>217.03</v>
      </c>
      <c r="X442" s="44">
        <f t="shared" si="256"/>
        <v>217.03</v>
      </c>
      <c r="Y442" s="44">
        <f t="shared" si="256"/>
        <v>217.03</v>
      </c>
      <c r="Z442" s="44">
        <f t="shared" si="256"/>
        <v>217.03</v>
      </c>
      <c r="AA442" s="44">
        <f t="shared" si="256"/>
        <v>217.03</v>
      </c>
    </row>
    <row r="443" spans="1:27" ht="12.75" customHeight="1" outlineLevel="1" x14ac:dyDescent="0.2">
      <c r="A443" s="99" t="s">
        <v>2842</v>
      </c>
      <c r="B443" s="63" t="s">
        <v>83</v>
      </c>
      <c r="C443" s="43" t="s">
        <v>79</v>
      </c>
      <c r="D443" s="44">
        <v>3.35</v>
      </c>
      <c r="E443" s="44">
        <v>3.35</v>
      </c>
      <c r="F443" s="44">
        <v>3.35</v>
      </c>
      <c r="G443" s="44">
        <v>3.35</v>
      </c>
      <c r="H443" s="44">
        <v>3.35</v>
      </c>
      <c r="I443" s="44">
        <v>3.35</v>
      </c>
      <c r="J443" s="44">
        <v>3.35</v>
      </c>
      <c r="K443" s="44">
        <v>3.35</v>
      </c>
      <c r="L443" s="44">
        <v>3.35</v>
      </c>
      <c r="M443" s="44">
        <v>3.35</v>
      </c>
      <c r="N443" s="44">
        <v>3.35</v>
      </c>
      <c r="O443" s="44">
        <v>3.35</v>
      </c>
      <c r="P443" s="44">
        <v>3.35</v>
      </c>
      <c r="Q443" s="44">
        <v>3.35</v>
      </c>
      <c r="R443" s="44">
        <v>3.35</v>
      </c>
      <c r="S443" s="44">
        <v>3.35</v>
      </c>
      <c r="T443" s="44">
        <v>3.35</v>
      </c>
      <c r="U443" s="44">
        <v>3.35</v>
      </c>
      <c r="V443" s="44">
        <v>3.35</v>
      </c>
      <c r="W443" s="44">
        <v>3.35</v>
      </c>
      <c r="X443" s="44">
        <v>3.35</v>
      </c>
      <c r="Y443" s="44">
        <v>3.35</v>
      </c>
      <c r="Z443" s="44">
        <v>3.35</v>
      </c>
      <c r="AA443" s="44">
        <v>3.35</v>
      </c>
    </row>
    <row r="444" spans="1:27" ht="12.75" customHeight="1" outlineLevel="1" x14ac:dyDescent="0.2">
      <c r="A444" s="99" t="s">
        <v>2843</v>
      </c>
      <c r="B444" s="63" t="s">
        <v>81</v>
      </c>
      <c r="C444" s="43" t="s">
        <v>79</v>
      </c>
      <c r="D444" s="44">
        <f>$D$11</f>
        <v>330.69</v>
      </c>
      <c r="E444" s="44">
        <f t="shared" ref="E444:AA444" si="257">$D$11</f>
        <v>330.69</v>
      </c>
      <c r="F444" s="44">
        <f t="shared" si="257"/>
        <v>330.69</v>
      </c>
      <c r="G444" s="44">
        <f t="shared" si="257"/>
        <v>330.69</v>
      </c>
      <c r="H444" s="44">
        <f t="shared" si="257"/>
        <v>330.69</v>
      </c>
      <c r="I444" s="44">
        <f t="shared" si="257"/>
        <v>330.69</v>
      </c>
      <c r="J444" s="44">
        <f t="shared" si="257"/>
        <v>330.69</v>
      </c>
      <c r="K444" s="44">
        <f t="shared" si="257"/>
        <v>330.69</v>
      </c>
      <c r="L444" s="44">
        <f t="shared" si="257"/>
        <v>330.69</v>
      </c>
      <c r="M444" s="44">
        <f t="shared" si="257"/>
        <v>330.69</v>
      </c>
      <c r="N444" s="44">
        <f t="shared" si="257"/>
        <v>330.69</v>
      </c>
      <c r="O444" s="44">
        <f t="shared" si="257"/>
        <v>330.69</v>
      </c>
      <c r="P444" s="44">
        <f t="shared" si="257"/>
        <v>330.69</v>
      </c>
      <c r="Q444" s="44">
        <f t="shared" si="257"/>
        <v>330.69</v>
      </c>
      <c r="R444" s="44">
        <f t="shared" si="257"/>
        <v>330.69</v>
      </c>
      <c r="S444" s="44">
        <f t="shared" si="257"/>
        <v>330.69</v>
      </c>
      <c r="T444" s="44">
        <f t="shared" si="257"/>
        <v>330.69</v>
      </c>
      <c r="U444" s="44">
        <f t="shared" si="257"/>
        <v>330.69</v>
      </c>
      <c r="V444" s="44">
        <f t="shared" si="257"/>
        <v>330.69</v>
      </c>
      <c r="W444" s="44">
        <f t="shared" si="257"/>
        <v>330.69</v>
      </c>
      <c r="X444" s="44">
        <f t="shared" si="257"/>
        <v>330.69</v>
      </c>
      <c r="Y444" s="44">
        <f t="shared" si="257"/>
        <v>330.69</v>
      </c>
      <c r="Z444" s="44">
        <f t="shared" si="257"/>
        <v>330.69</v>
      </c>
      <c r="AA444" s="44">
        <f t="shared" si="257"/>
        <v>330.69</v>
      </c>
    </row>
    <row r="445" spans="1:27" x14ac:dyDescent="0.2">
      <c r="A445" s="98" t="s">
        <v>2844</v>
      </c>
      <c r="B445" s="28" t="str">
        <f>"25"&amp;"."&amp;$B$801&amp;"."&amp;$B$802</f>
        <v>25.12.2023</v>
      </c>
      <c r="C445" s="90" t="s">
        <v>76</v>
      </c>
      <c r="D445" s="91">
        <f>ROUND(((D446+D447+D449+D448)/1000),5)</f>
        <v>1.7545900000000001</v>
      </c>
      <c r="E445" s="91">
        <f>ROUND(((E446+E447+E449+E448)/1000),5)</f>
        <v>1.7340100000000001</v>
      </c>
      <c r="F445" s="91">
        <f>ROUND(((F446+F447+F449+F448)/1000),5)</f>
        <v>1.6286499999999999</v>
      </c>
      <c r="G445" s="91">
        <f t="shared" ref="G445:AA445" si="258">ROUND(((G446+G447+G449+G448)/1000),5)</f>
        <v>1.62585</v>
      </c>
      <c r="H445" s="91">
        <f t="shared" si="258"/>
        <v>1.62574</v>
      </c>
      <c r="I445" s="91">
        <f t="shared" si="258"/>
        <v>1.7331300000000001</v>
      </c>
      <c r="J445" s="91">
        <f t="shared" si="258"/>
        <v>1.88198</v>
      </c>
      <c r="K445" s="91">
        <f t="shared" si="258"/>
        <v>2.2252399999999999</v>
      </c>
      <c r="L445" s="91">
        <f t="shared" si="258"/>
        <v>2.4831300000000001</v>
      </c>
      <c r="M445" s="91">
        <f t="shared" si="258"/>
        <v>2.5081199999999999</v>
      </c>
      <c r="N445" s="91">
        <f t="shared" si="258"/>
        <v>2.52041</v>
      </c>
      <c r="O445" s="91">
        <f t="shared" si="258"/>
        <v>2.6579600000000001</v>
      </c>
      <c r="P445" s="91">
        <f t="shared" si="258"/>
        <v>2.5907</v>
      </c>
      <c r="Q445" s="91">
        <f t="shared" si="258"/>
        <v>2.6547299999999998</v>
      </c>
      <c r="R445" s="91">
        <f t="shared" si="258"/>
        <v>2.6570299999999998</v>
      </c>
      <c r="S445" s="91">
        <f t="shared" si="258"/>
        <v>2.5345900000000001</v>
      </c>
      <c r="T445" s="91">
        <f t="shared" si="258"/>
        <v>2.5434999999999999</v>
      </c>
      <c r="U445" s="91">
        <f t="shared" si="258"/>
        <v>2.5581999999999998</v>
      </c>
      <c r="V445" s="91">
        <f t="shared" si="258"/>
        <v>2.53634</v>
      </c>
      <c r="W445" s="91">
        <f t="shared" si="258"/>
        <v>2.5376699999999999</v>
      </c>
      <c r="X445" s="91">
        <f t="shared" si="258"/>
        <v>2.37</v>
      </c>
      <c r="Y445" s="91">
        <f t="shared" si="258"/>
        <v>2.1831100000000001</v>
      </c>
      <c r="Z445" s="91">
        <f t="shared" si="258"/>
        <v>1.9663200000000001</v>
      </c>
      <c r="AA445" s="91">
        <f t="shared" si="258"/>
        <v>1.7349000000000001</v>
      </c>
    </row>
    <row r="446" spans="1:27" ht="12.75" customHeight="1" outlineLevel="1" x14ac:dyDescent="0.2">
      <c r="A446" s="99" t="s">
        <v>2845</v>
      </c>
      <c r="B446" s="63" t="s">
        <v>238</v>
      </c>
      <c r="C446" s="43" t="s">
        <v>79</v>
      </c>
      <c r="D446" s="44">
        <v>1203.52</v>
      </c>
      <c r="E446" s="44">
        <v>1182.94</v>
      </c>
      <c r="F446" s="44">
        <v>1077.58</v>
      </c>
      <c r="G446" s="44">
        <v>1074.78</v>
      </c>
      <c r="H446" s="44">
        <v>1074.67</v>
      </c>
      <c r="I446" s="44">
        <v>1182.06</v>
      </c>
      <c r="J446" s="44">
        <v>1330.91</v>
      </c>
      <c r="K446" s="44">
        <v>1674.17</v>
      </c>
      <c r="L446" s="44">
        <v>1932.06</v>
      </c>
      <c r="M446" s="44">
        <v>1957.05</v>
      </c>
      <c r="N446" s="44">
        <v>1969.34</v>
      </c>
      <c r="O446" s="44">
        <v>2106.89</v>
      </c>
      <c r="P446" s="44">
        <v>2039.63</v>
      </c>
      <c r="Q446" s="44">
        <v>2103.66</v>
      </c>
      <c r="R446" s="44">
        <v>2105.96</v>
      </c>
      <c r="S446" s="44">
        <v>1983.52</v>
      </c>
      <c r="T446" s="44">
        <v>1992.43</v>
      </c>
      <c r="U446" s="44">
        <v>2007.13</v>
      </c>
      <c r="V446" s="44">
        <v>1985.27</v>
      </c>
      <c r="W446" s="44">
        <v>1986.6</v>
      </c>
      <c r="X446" s="44">
        <v>1818.93</v>
      </c>
      <c r="Y446" s="44">
        <v>1632.04</v>
      </c>
      <c r="Z446" s="44">
        <v>1415.25</v>
      </c>
      <c r="AA446" s="44">
        <v>1183.83</v>
      </c>
    </row>
    <row r="447" spans="1:27" ht="12.75" customHeight="1" outlineLevel="1" x14ac:dyDescent="0.2">
      <c r="A447" s="99" t="s">
        <v>2846</v>
      </c>
      <c r="B447" s="63" t="s">
        <v>90</v>
      </c>
      <c r="C447" s="43" t="s">
        <v>79</v>
      </c>
      <c r="D447" s="44">
        <f>$D$327</f>
        <v>217.03</v>
      </c>
      <c r="E447" s="44">
        <f t="shared" ref="E447:AA447" si="259">$D$327</f>
        <v>217.03</v>
      </c>
      <c r="F447" s="44">
        <f t="shared" si="259"/>
        <v>217.03</v>
      </c>
      <c r="G447" s="44">
        <f t="shared" si="259"/>
        <v>217.03</v>
      </c>
      <c r="H447" s="44">
        <f t="shared" si="259"/>
        <v>217.03</v>
      </c>
      <c r="I447" s="44">
        <f t="shared" si="259"/>
        <v>217.03</v>
      </c>
      <c r="J447" s="44">
        <f t="shared" si="259"/>
        <v>217.03</v>
      </c>
      <c r="K447" s="44">
        <f t="shared" si="259"/>
        <v>217.03</v>
      </c>
      <c r="L447" s="44">
        <f t="shared" si="259"/>
        <v>217.03</v>
      </c>
      <c r="M447" s="44">
        <f t="shared" si="259"/>
        <v>217.03</v>
      </c>
      <c r="N447" s="44">
        <f t="shared" si="259"/>
        <v>217.03</v>
      </c>
      <c r="O447" s="44">
        <f t="shared" si="259"/>
        <v>217.03</v>
      </c>
      <c r="P447" s="44">
        <f t="shared" si="259"/>
        <v>217.03</v>
      </c>
      <c r="Q447" s="44">
        <f t="shared" si="259"/>
        <v>217.03</v>
      </c>
      <c r="R447" s="44">
        <f t="shared" si="259"/>
        <v>217.03</v>
      </c>
      <c r="S447" s="44">
        <f t="shared" si="259"/>
        <v>217.03</v>
      </c>
      <c r="T447" s="44">
        <f t="shared" si="259"/>
        <v>217.03</v>
      </c>
      <c r="U447" s="44">
        <f t="shared" si="259"/>
        <v>217.03</v>
      </c>
      <c r="V447" s="44">
        <f t="shared" si="259"/>
        <v>217.03</v>
      </c>
      <c r="W447" s="44">
        <f t="shared" si="259"/>
        <v>217.03</v>
      </c>
      <c r="X447" s="44">
        <f t="shared" si="259"/>
        <v>217.03</v>
      </c>
      <c r="Y447" s="44">
        <f t="shared" si="259"/>
        <v>217.03</v>
      </c>
      <c r="Z447" s="44">
        <f t="shared" si="259"/>
        <v>217.03</v>
      </c>
      <c r="AA447" s="44">
        <f t="shared" si="259"/>
        <v>217.03</v>
      </c>
    </row>
    <row r="448" spans="1:27" ht="12.75" customHeight="1" outlineLevel="1" x14ac:dyDescent="0.2">
      <c r="A448" s="99" t="s">
        <v>2847</v>
      </c>
      <c r="B448" s="63" t="s">
        <v>83</v>
      </c>
      <c r="C448" s="43" t="s">
        <v>79</v>
      </c>
      <c r="D448" s="44">
        <v>3.35</v>
      </c>
      <c r="E448" s="44">
        <v>3.35</v>
      </c>
      <c r="F448" s="44">
        <v>3.35</v>
      </c>
      <c r="G448" s="44">
        <v>3.35</v>
      </c>
      <c r="H448" s="44">
        <v>3.35</v>
      </c>
      <c r="I448" s="44">
        <v>3.35</v>
      </c>
      <c r="J448" s="44">
        <v>3.35</v>
      </c>
      <c r="K448" s="44">
        <v>3.35</v>
      </c>
      <c r="L448" s="44">
        <v>3.35</v>
      </c>
      <c r="M448" s="44">
        <v>3.35</v>
      </c>
      <c r="N448" s="44">
        <v>3.35</v>
      </c>
      <c r="O448" s="44">
        <v>3.35</v>
      </c>
      <c r="P448" s="44">
        <v>3.35</v>
      </c>
      <c r="Q448" s="44">
        <v>3.35</v>
      </c>
      <c r="R448" s="44">
        <v>3.35</v>
      </c>
      <c r="S448" s="44">
        <v>3.35</v>
      </c>
      <c r="T448" s="44">
        <v>3.35</v>
      </c>
      <c r="U448" s="44">
        <v>3.35</v>
      </c>
      <c r="V448" s="44">
        <v>3.35</v>
      </c>
      <c r="W448" s="44">
        <v>3.35</v>
      </c>
      <c r="X448" s="44">
        <v>3.35</v>
      </c>
      <c r="Y448" s="44">
        <v>3.35</v>
      </c>
      <c r="Z448" s="44">
        <v>3.35</v>
      </c>
      <c r="AA448" s="44">
        <v>3.35</v>
      </c>
    </row>
    <row r="449" spans="1:27" ht="12.75" customHeight="1" outlineLevel="1" x14ac:dyDescent="0.2">
      <c r="A449" s="99" t="s">
        <v>2848</v>
      </c>
      <c r="B449" s="63" t="s">
        <v>81</v>
      </c>
      <c r="C449" s="43" t="s">
        <v>79</v>
      </c>
      <c r="D449" s="44">
        <f>$D$11</f>
        <v>330.69</v>
      </c>
      <c r="E449" s="44">
        <f t="shared" ref="E449:AA449" si="260">$D$11</f>
        <v>330.69</v>
      </c>
      <c r="F449" s="44">
        <f t="shared" si="260"/>
        <v>330.69</v>
      </c>
      <c r="G449" s="44">
        <f t="shared" si="260"/>
        <v>330.69</v>
      </c>
      <c r="H449" s="44">
        <f t="shared" si="260"/>
        <v>330.69</v>
      </c>
      <c r="I449" s="44">
        <f t="shared" si="260"/>
        <v>330.69</v>
      </c>
      <c r="J449" s="44">
        <f t="shared" si="260"/>
        <v>330.69</v>
      </c>
      <c r="K449" s="44">
        <f t="shared" si="260"/>
        <v>330.69</v>
      </c>
      <c r="L449" s="44">
        <f t="shared" si="260"/>
        <v>330.69</v>
      </c>
      <c r="M449" s="44">
        <f t="shared" si="260"/>
        <v>330.69</v>
      </c>
      <c r="N449" s="44">
        <f t="shared" si="260"/>
        <v>330.69</v>
      </c>
      <c r="O449" s="44">
        <f t="shared" si="260"/>
        <v>330.69</v>
      </c>
      <c r="P449" s="44">
        <f t="shared" si="260"/>
        <v>330.69</v>
      </c>
      <c r="Q449" s="44">
        <f t="shared" si="260"/>
        <v>330.69</v>
      </c>
      <c r="R449" s="44">
        <f t="shared" si="260"/>
        <v>330.69</v>
      </c>
      <c r="S449" s="44">
        <f t="shared" si="260"/>
        <v>330.69</v>
      </c>
      <c r="T449" s="44">
        <f t="shared" si="260"/>
        <v>330.69</v>
      </c>
      <c r="U449" s="44">
        <f t="shared" si="260"/>
        <v>330.69</v>
      </c>
      <c r="V449" s="44">
        <f t="shared" si="260"/>
        <v>330.69</v>
      </c>
      <c r="W449" s="44">
        <f t="shared" si="260"/>
        <v>330.69</v>
      </c>
      <c r="X449" s="44">
        <f t="shared" si="260"/>
        <v>330.69</v>
      </c>
      <c r="Y449" s="44">
        <f t="shared" si="260"/>
        <v>330.69</v>
      </c>
      <c r="Z449" s="44">
        <f t="shared" si="260"/>
        <v>330.69</v>
      </c>
      <c r="AA449" s="44">
        <f t="shared" si="260"/>
        <v>330.69</v>
      </c>
    </row>
    <row r="450" spans="1:27" x14ac:dyDescent="0.2">
      <c r="A450" s="98" t="s">
        <v>2849</v>
      </c>
      <c r="B450" s="28" t="str">
        <f>"26"&amp;"."&amp;$B$801&amp;"."&amp;$B$802</f>
        <v>26.12.2023</v>
      </c>
      <c r="C450" s="90" t="s">
        <v>76</v>
      </c>
      <c r="D450" s="91">
        <f>ROUND(((D451+D452+D454+D453)/1000),5)</f>
        <v>1.6967699999999999</v>
      </c>
      <c r="E450" s="91">
        <f>ROUND(((E451+E452+E454+E453)/1000),5)</f>
        <v>1.6347</v>
      </c>
      <c r="F450" s="91">
        <f>ROUND(((F451+F452+F454+F453)/1000),5)</f>
        <v>1.63409</v>
      </c>
      <c r="G450" s="91">
        <f t="shared" ref="G450:AA450" si="261">ROUND(((G451+G452+G454+G453)/1000),5)</f>
        <v>1.60422</v>
      </c>
      <c r="H450" s="91">
        <f t="shared" si="261"/>
        <v>1.61276</v>
      </c>
      <c r="I450" s="91">
        <f t="shared" si="261"/>
        <v>1.6986300000000001</v>
      </c>
      <c r="J450" s="91">
        <f t="shared" si="261"/>
        <v>1.81725</v>
      </c>
      <c r="K450" s="91">
        <f t="shared" si="261"/>
        <v>2.0774699999999999</v>
      </c>
      <c r="L450" s="91">
        <f t="shared" si="261"/>
        <v>2.3803999999999998</v>
      </c>
      <c r="M450" s="91">
        <f t="shared" si="261"/>
        <v>2.4195799999999998</v>
      </c>
      <c r="N450" s="91">
        <f t="shared" si="261"/>
        <v>2.4193199999999999</v>
      </c>
      <c r="O450" s="91">
        <f t="shared" si="261"/>
        <v>2.48359</v>
      </c>
      <c r="P450" s="91">
        <f t="shared" si="261"/>
        <v>2.4281899999999998</v>
      </c>
      <c r="Q450" s="91">
        <f t="shared" si="261"/>
        <v>2.43797</v>
      </c>
      <c r="R450" s="91">
        <f t="shared" si="261"/>
        <v>2.4749300000000001</v>
      </c>
      <c r="S450" s="91">
        <f t="shared" si="261"/>
        <v>2.4052500000000001</v>
      </c>
      <c r="T450" s="91">
        <f t="shared" si="261"/>
        <v>2.4371700000000001</v>
      </c>
      <c r="U450" s="91">
        <f t="shared" si="261"/>
        <v>2.4544600000000001</v>
      </c>
      <c r="V450" s="91">
        <f t="shared" si="261"/>
        <v>2.4217499999999998</v>
      </c>
      <c r="W450" s="91">
        <f t="shared" si="261"/>
        <v>2.4290099999999999</v>
      </c>
      <c r="X450" s="91">
        <f t="shared" si="261"/>
        <v>2.3579699999999999</v>
      </c>
      <c r="Y450" s="91">
        <f t="shared" si="261"/>
        <v>2.1851400000000001</v>
      </c>
      <c r="Z450" s="91">
        <f t="shared" si="261"/>
        <v>1.9331799999999999</v>
      </c>
      <c r="AA450" s="91">
        <f t="shared" si="261"/>
        <v>1.7247300000000001</v>
      </c>
    </row>
    <row r="451" spans="1:27" ht="12.75" customHeight="1" outlineLevel="1" x14ac:dyDescent="0.2">
      <c r="A451" s="99" t="s">
        <v>2850</v>
      </c>
      <c r="B451" s="63" t="s">
        <v>238</v>
      </c>
      <c r="C451" s="43" t="s">
        <v>79</v>
      </c>
      <c r="D451" s="44">
        <v>1145.7</v>
      </c>
      <c r="E451" s="44">
        <v>1083.6300000000001</v>
      </c>
      <c r="F451" s="44">
        <v>1083.02</v>
      </c>
      <c r="G451" s="44">
        <v>1053.1500000000001</v>
      </c>
      <c r="H451" s="44">
        <v>1061.69</v>
      </c>
      <c r="I451" s="44">
        <v>1147.56</v>
      </c>
      <c r="J451" s="44">
        <v>1266.18</v>
      </c>
      <c r="K451" s="44">
        <v>1526.4</v>
      </c>
      <c r="L451" s="44">
        <v>1829.33</v>
      </c>
      <c r="M451" s="44">
        <v>1868.51</v>
      </c>
      <c r="N451" s="44">
        <v>1868.25</v>
      </c>
      <c r="O451" s="44">
        <v>1932.52</v>
      </c>
      <c r="P451" s="44">
        <v>1877.12</v>
      </c>
      <c r="Q451" s="44">
        <v>1886.9</v>
      </c>
      <c r="R451" s="44">
        <v>1923.86</v>
      </c>
      <c r="S451" s="44">
        <v>1854.18</v>
      </c>
      <c r="T451" s="44">
        <v>1886.1</v>
      </c>
      <c r="U451" s="44">
        <v>1903.39</v>
      </c>
      <c r="V451" s="44">
        <v>1870.68</v>
      </c>
      <c r="W451" s="44">
        <v>1877.94</v>
      </c>
      <c r="X451" s="44">
        <v>1806.9</v>
      </c>
      <c r="Y451" s="44">
        <v>1634.07</v>
      </c>
      <c r="Z451" s="44">
        <v>1382.11</v>
      </c>
      <c r="AA451" s="44">
        <v>1173.6600000000001</v>
      </c>
    </row>
    <row r="452" spans="1:27" ht="12.75" customHeight="1" outlineLevel="1" x14ac:dyDescent="0.2">
      <c r="A452" s="99" t="s">
        <v>2851</v>
      </c>
      <c r="B452" s="63" t="s">
        <v>90</v>
      </c>
      <c r="C452" s="43" t="s">
        <v>79</v>
      </c>
      <c r="D452" s="44">
        <f>$D$327</f>
        <v>217.03</v>
      </c>
      <c r="E452" s="44">
        <f t="shared" ref="E452:AA452" si="262">$D$327</f>
        <v>217.03</v>
      </c>
      <c r="F452" s="44">
        <f t="shared" si="262"/>
        <v>217.03</v>
      </c>
      <c r="G452" s="44">
        <f t="shared" si="262"/>
        <v>217.03</v>
      </c>
      <c r="H452" s="44">
        <f t="shared" si="262"/>
        <v>217.03</v>
      </c>
      <c r="I452" s="44">
        <f t="shared" si="262"/>
        <v>217.03</v>
      </c>
      <c r="J452" s="44">
        <f t="shared" si="262"/>
        <v>217.03</v>
      </c>
      <c r="K452" s="44">
        <f t="shared" si="262"/>
        <v>217.03</v>
      </c>
      <c r="L452" s="44">
        <f t="shared" si="262"/>
        <v>217.03</v>
      </c>
      <c r="M452" s="44">
        <f t="shared" si="262"/>
        <v>217.03</v>
      </c>
      <c r="N452" s="44">
        <f t="shared" si="262"/>
        <v>217.03</v>
      </c>
      <c r="O452" s="44">
        <f t="shared" si="262"/>
        <v>217.03</v>
      </c>
      <c r="P452" s="44">
        <f t="shared" si="262"/>
        <v>217.03</v>
      </c>
      <c r="Q452" s="44">
        <f t="shared" si="262"/>
        <v>217.03</v>
      </c>
      <c r="R452" s="44">
        <f t="shared" si="262"/>
        <v>217.03</v>
      </c>
      <c r="S452" s="44">
        <f t="shared" si="262"/>
        <v>217.03</v>
      </c>
      <c r="T452" s="44">
        <f t="shared" si="262"/>
        <v>217.03</v>
      </c>
      <c r="U452" s="44">
        <f t="shared" si="262"/>
        <v>217.03</v>
      </c>
      <c r="V452" s="44">
        <f t="shared" si="262"/>
        <v>217.03</v>
      </c>
      <c r="W452" s="44">
        <f t="shared" si="262"/>
        <v>217.03</v>
      </c>
      <c r="X452" s="44">
        <f t="shared" si="262"/>
        <v>217.03</v>
      </c>
      <c r="Y452" s="44">
        <f t="shared" si="262"/>
        <v>217.03</v>
      </c>
      <c r="Z452" s="44">
        <f t="shared" si="262"/>
        <v>217.03</v>
      </c>
      <c r="AA452" s="44">
        <f t="shared" si="262"/>
        <v>217.03</v>
      </c>
    </row>
    <row r="453" spans="1:27" ht="12.75" customHeight="1" outlineLevel="1" x14ac:dyDescent="0.2">
      <c r="A453" s="99" t="s">
        <v>2852</v>
      </c>
      <c r="B453" s="63" t="s">
        <v>83</v>
      </c>
      <c r="C453" s="43" t="s">
        <v>79</v>
      </c>
      <c r="D453" s="44">
        <v>3.35</v>
      </c>
      <c r="E453" s="44">
        <v>3.35</v>
      </c>
      <c r="F453" s="44">
        <v>3.35</v>
      </c>
      <c r="G453" s="44">
        <v>3.35</v>
      </c>
      <c r="H453" s="44">
        <v>3.35</v>
      </c>
      <c r="I453" s="44">
        <v>3.35</v>
      </c>
      <c r="J453" s="44">
        <v>3.35</v>
      </c>
      <c r="K453" s="44">
        <v>3.35</v>
      </c>
      <c r="L453" s="44">
        <v>3.35</v>
      </c>
      <c r="M453" s="44">
        <v>3.35</v>
      </c>
      <c r="N453" s="44">
        <v>3.35</v>
      </c>
      <c r="O453" s="44">
        <v>3.35</v>
      </c>
      <c r="P453" s="44">
        <v>3.35</v>
      </c>
      <c r="Q453" s="44">
        <v>3.35</v>
      </c>
      <c r="R453" s="44">
        <v>3.35</v>
      </c>
      <c r="S453" s="44">
        <v>3.35</v>
      </c>
      <c r="T453" s="44">
        <v>3.35</v>
      </c>
      <c r="U453" s="44">
        <v>3.35</v>
      </c>
      <c r="V453" s="44">
        <v>3.35</v>
      </c>
      <c r="W453" s="44">
        <v>3.35</v>
      </c>
      <c r="X453" s="44">
        <v>3.35</v>
      </c>
      <c r="Y453" s="44">
        <v>3.35</v>
      </c>
      <c r="Z453" s="44">
        <v>3.35</v>
      </c>
      <c r="AA453" s="44">
        <v>3.35</v>
      </c>
    </row>
    <row r="454" spans="1:27" ht="12.75" customHeight="1" outlineLevel="1" x14ac:dyDescent="0.2">
      <c r="A454" s="99" t="s">
        <v>2853</v>
      </c>
      <c r="B454" s="63" t="s">
        <v>81</v>
      </c>
      <c r="C454" s="43" t="s">
        <v>79</v>
      </c>
      <c r="D454" s="44">
        <f>$D$11</f>
        <v>330.69</v>
      </c>
      <c r="E454" s="44">
        <f t="shared" ref="E454:AA454" si="263">$D$11</f>
        <v>330.69</v>
      </c>
      <c r="F454" s="44">
        <f t="shared" si="263"/>
        <v>330.69</v>
      </c>
      <c r="G454" s="44">
        <f t="shared" si="263"/>
        <v>330.69</v>
      </c>
      <c r="H454" s="44">
        <f t="shared" si="263"/>
        <v>330.69</v>
      </c>
      <c r="I454" s="44">
        <f t="shared" si="263"/>
        <v>330.69</v>
      </c>
      <c r="J454" s="44">
        <f t="shared" si="263"/>
        <v>330.69</v>
      </c>
      <c r="K454" s="44">
        <f t="shared" si="263"/>
        <v>330.69</v>
      </c>
      <c r="L454" s="44">
        <f t="shared" si="263"/>
        <v>330.69</v>
      </c>
      <c r="M454" s="44">
        <f t="shared" si="263"/>
        <v>330.69</v>
      </c>
      <c r="N454" s="44">
        <f t="shared" si="263"/>
        <v>330.69</v>
      </c>
      <c r="O454" s="44">
        <f t="shared" si="263"/>
        <v>330.69</v>
      </c>
      <c r="P454" s="44">
        <f t="shared" si="263"/>
        <v>330.69</v>
      </c>
      <c r="Q454" s="44">
        <f t="shared" si="263"/>
        <v>330.69</v>
      </c>
      <c r="R454" s="44">
        <f t="shared" si="263"/>
        <v>330.69</v>
      </c>
      <c r="S454" s="44">
        <f t="shared" si="263"/>
        <v>330.69</v>
      </c>
      <c r="T454" s="44">
        <f t="shared" si="263"/>
        <v>330.69</v>
      </c>
      <c r="U454" s="44">
        <f t="shared" si="263"/>
        <v>330.69</v>
      </c>
      <c r="V454" s="44">
        <f t="shared" si="263"/>
        <v>330.69</v>
      </c>
      <c r="W454" s="44">
        <f t="shared" si="263"/>
        <v>330.69</v>
      </c>
      <c r="X454" s="44">
        <f t="shared" si="263"/>
        <v>330.69</v>
      </c>
      <c r="Y454" s="44">
        <f t="shared" si="263"/>
        <v>330.69</v>
      </c>
      <c r="Z454" s="44">
        <f t="shared" si="263"/>
        <v>330.69</v>
      </c>
      <c r="AA454" s="44">
        <f t="shared" si="263"/>
        <v>330.69</v>
      </c>
    </row>
    <row r="455" spans="1:27" x14ac:dyDescent="0.2">
      <c r="A455" s="98" t="s">
        <v>2854</v>
      </c>
      <c r="B455" s="28" t="str">
        <f>"27"&amp;"."&amp;$B$801&amp;"."&amp;$B$802</f>
        <v>27.12.2023</v>
      </c>
      <c r="C455" s="90" t="s">
        <v>76</v>
      </c>
      <c r="D455" s="91">
        <f>ROUND(((D456+D457+D459+D458)/1000),5)</f>
        <v>1.67015</v>
      </c>
      <c r="E455" s="91">
        <f>ROUND(((E456+E457+E459+E458)/1000),5)</f>
        <v>1.6274999999999999</v>
      </c>
      <c r="F455" s="91">
        <f>ROUND(((F456+F457+F459+F458)/1000),5)</f>
        <v>1.58796</v>
      </c>
      <c r="G455" s="91">
        <f t="shared" ref="G455:AA455" si="264">ROUND(((G456+G457+G459+G458)/1000),5)</f>
        <v>1.5785100000000001</v>
      </c>
      <c r="H455" s="91">
        <f t="shared" si="264"/>
        <v>1.61405</v>
      </c>
      <c r="I455" s="91">
        <f t="shared" si="264"/>
        <v>1.6993199999999999</v>
      </c>
      <c r="J455" s="91">
        <f t="shared" si="264"/>
        <v>1.8552500000000001</v>
      </c>
      <c r="K455" s="91">
        <f t="shared" si="264"/>
        <v>2.1787200000000002</v>
      </c>
      <c r="L455" s="91">
        <f t="shared" si="264"/>
        <v>2.4496799999999999</v>
      </c>
      <c r="M455" s="91">
        <f t="shared" si="264"/>
        <v>2.4846499999999998</v>
      </c>
      <c r="N455" s="91">
        <f t="shared" si="264"/>
        <v>2.5437400000000001</v>
      </c>
      <c r="O455" s="91">
        <f t="shared" si="264"/>
        <v>2.6001500000000002</v>
      </c>
      <c r="P455" s="91">
        <f t="shared" si="264"/>
        <v>2.57978</v>
      </c>
      <c r="Q455" s="91">
        <f t="shared" si="264"/>
        <v>2.5948099999999998</v>
      </c>
      <c r="R455" s="91">
        <f t="shared" si="264"/>
        <v>2.5896599999999999</v>
      </c>
      <c r="S455" s="91">
        <f t="shared" si="264"/>
        <v>2.5188600000000001</v>
      </c>
      <c r="T455" s="91">
        <f t="shared" si="264"/>
        <v>2.5503999999999998</v>
      </c>
      <c r="U455" s="91">
        <f t="shared" si="264"/>
        <v>2.5512700000000001</v>
      </c>
      <c r="V455" s="91">
        <f t="shared" si="264"/>
        <v>2.5305800000000001</v>
      </c>
      <c r="W455" s="91">
        <f t="shared" si="264"/>
        <v>2.51939</v>
      </c>
      <c r="X455" s="91">
        <f t="shared" si="264"/>
        <v>2.3426</v>
      </c>
      <c r="Y455" s="91">
        <f t="shared" si="264"/>
        <v>2.13178</v>
      </c>
      <c r="Z455" s="91">
        <f t="shared" si="264"/>
        <v>1.8446</v>
      </c>
      <c r="AA455" s="91">
        <f t="shared" si="264"/>
        <v>1.6798</v>
      </c>
    </row>
    <row r="456" spans="1:27" ht="12.75" customHeight="1" outlineLevel="1" x14ac:dyDescent="0.2">
      <c r="A456" s="99" t="s">
        <v>2855</v>
      </c>
      <c r="B456" s="63" t="s">
        <v>238</v>
      </c>
      <c r="C456" s="43" t="s">
        <v>79</v>
      </c>
      <c r="D456" s="44">
        <v>1119.08</v>
      </c>
      <c r="E456" s="44">
        <v>1076.43</v>
      </c>
      <c r="F456" s="44">
        <v>1036.8900000000001</v>
      </c>
      <c r="G456" s="44">
        <v>1027.44</v>
      </c>
      <c r="H456" s="44">
        <v>1062.98</v>
      </c>
      <c r="I456" s="44">
        <v>1148.25</v>
      </c>
      <c r="J456" s="44">
        <v>1304.18</v>
      </c>
      <c r="K456" s="44">
        <v>1627.65</v>
      </c>
      <c r="L456" s="44">
        <v>1898.61</v>
      </c>
      <c r="M456" s="44">
        <v>1933.58</v>
      </c>
      <c r="N456" s="44">
        <v>1992.67</v>
      </c>
      <c r="O456" s="44">
        <v>2049.08</v>
      </c>
      <c r="P456" s="44">
        <v>2028.71</v>
      </c>
      <c r="Q456" s="44">
        <v>2043.74</v>
      </c>
      <c r="R456" s="44">
        <v>2038.59</v>
      </c>
      <c r="S456" s="44">
        <v>1967.79</v>
      </c>
      <c r="T456" s="44">
        <v>1999.33</v>
      </c>
      <c r="U456" s="44">
        <v>2000.2</v>
      </c>
      <c r="V456" s="44">
        <v>1979.51</v>
      </c>
      <c r="W456" s="44">
        <v>1968.32</v>
      </c>
      <c r="X456" s="44">
        <v>1791.53</v>
      </c>
      <c r="Y456" s="44">
        <v>1580.71</v>
      </c>
      <c r="Z456" s="44">
        <v>1293.53</v>
      </c>
      <c r="AA456" s="44">
        <v>1128.73</v>
      </c>
    </row>
    <row r="457" spans="1:27" ht="12.75" customHeight="1" outlineLevel="1" x14ac:dyDescent="0.2">
      <c r="A457" s="99" t="s">
        <v>2856</v>
      </c>
      <c r="B457" s="63" t="s">
        <v>90</v>
      </c>
      <c r="C457" s="43" t="s">
        <v>79</v>
      </c>
      <c r="D457" s="44">
        <f>$D$327</f>
        <v>217.03</v>
      </c>
      <c r="E457" s="44">
        <f t="shared" ref="E457:AA457" si="265">$D$327</f>
        <v>217.03</v>
      </c>
      <c r="F457" s="44">
        <f t="shared" si="265"/>
        <v>217.03</v>
      </c>
      <c r="G457" s="44">
        <f t="shared" si="265"/>
        <v>217.03</v>
      </c>
      <c r="H457" s="44">
        <f t="shared" si="265"/>
        <v>217.03</v>
      </c>
      <c r="I457" s="44">
        <f t="shared" si="265"/>
        <v>217.03</v>
      </c>
      <c r="J457" s="44">
        <f t="shared" si="265"/>
        <v>217.03</v>
      </c>
      <c r="K457" s="44">
        <f t="shared" si="265"/>
        <v>217.03</v>
      </c>
      <c r="L457" s="44">
        <f t="shared" si="265"/>
        <v>217.03</v>
      </c>
      <c r="M457" s="44">
        <f t="shared" si="265"/>
        <v>217.03</v>
      </c>
      <c r="N457" s="44">
        <f t="shared" si="265"/>
        <v>217.03</v>
      </c>
      <c r="O457" s="44">
        <f t="shared" si="265"/>
        <v>217.03</v>
      </c>
      <c r="P457" s="44">
        <f t="shared" si="265"/>
        <v>217.03</v>
      </c>
      <c r="Q457" s="44">
        <f t="shared" si="265"/>
        <v>217.03</v>
      </c>
      <c r="R457" s="44">
        <f t="shared" si="265"/>
        <v>217.03</v>
      </c>
      <c r="S457" s="44">
        <f t="shared" si="265"/>
        <v>217.03</v>
      </c>
      <c r="T457" s="44">
        <f t="shared" si="265"/>
        <v>217.03</v>
      </c>
      <c r="U457" s="44">
        <f t="shared" si="265"/>
        <v>217.03</v>
      </c>
      <c r="V457" s="44">
        <f t="shared" si="265"/>
        <v>217.03</v>
      </c>
      <c r="W457" s="44">
        <f t="shared" si="265"/>
        <v>217.03</v>
      </c>
      <c r="X457" s="44">
        <f t="shared" si="265"/>
        <v>217.03</v>
      </c>
      <c r="Y457" s="44">
        <f t="shared" si="265"/>
        <v>217.03</v>
      </c>
      <c r="Z457" s="44">
        <f t="shared" si="265"/>
        <v>217.03</v>
      </c>
      <c r="AA457" s="44">
        <f t="shared" si="265"/>
        <v>217.03</v>
      </c>
    </row>
    <row r="458" spans="1:27" ht="12.75" customHeight="1" outlineLevel="1" x14ac:dyDescent="0.2">
      <c r="A458" s="99" t="s">
        <v>2857</v>
      </c>
      <c r="B458" s="63" t="s">
        <v>83</v>
      </c>
      <c r="C458" s="43" t="s">
        <v>79</v>
      </c>
      <c r="D458" s="44">
        <v>3.35</v>
      </c>
      <c r="E458" s="44">
        <v>3.35</v>
      </c>
      <c r="F458" s="44">
        <v>3.35</v>
      </c>
      <c r="G458" s="44">
        <v>3.35</v>
      </c>
      <c r="H458" s="44">
        <v>3.35</v>
      </c>
      <c r="I458" s="44">
        <v>3.35</v>
      </c>
      <c r="J458" s="44">
        <v>3.35</v>
      </c>
      <c r="K458" s="44">
        <v>3.35</v>
      </c>
      <c r="L458" s="44">
        <v>3.35</v>
      </c>
      <c r="M458" s="44">
        <v>3.35</v>
      </c>
      <c r="N458" s="44">
        <v>3.35</v>
      </c>
      <c r="O458" s="44">
        <v>3.35</v>
      </c>
      <c r="P458" s="44">
        <v>3.35</v>
      </c>
      <c r="Q458" s="44">
        <v>3.35</v>
      </c>
      <c r="R458" s="44">
        <v>3.35</v>
      </c>
      <c r="S458" s="44">
        <v>3.35</v>
      </c>
      <c r="T458" s="44">
        <v>3.35</v>
      </c>
      <c r="U458" s="44">
        <v>3.35</v>
      </c>
      <c r="V458" s="44">
        <v>3.35</v>
      </c>
      <c r="W458" s="44">
        <v>3.35</v>
      </c>
      <c r="X458" s="44">
        <v>3.35</v>
      </c>
      <c r="Y458" s="44">
        <v>3.35</v>
      </c>
      <c r="Z458" s="44">
        <v>3.35</v>
      </c>
      <c r="AA458" s="44">
        <v>3.35</v>
      </c>
    </row>
    <row r="459" spans="1:27" ht="12.75" customHeight="1" outlineLevel="1" x14ac:dyDescent="0.2">
      <c r="A459" s="99" t="s">
        <v>2858</v>
      </c>
      <c r="B459" s="63" t="s">
        <v>81</v>
      </c>
      <c r="C459" s="43" t="s">
        <v>79</v>
      </c>
      <c r="D459" s="44">
        <f>$D$11</f>
        <v>330.69</v>
      </c>
      <c r="E459" s="44">
        <f t="shared" ref="E459:AA459" si="266">$D$11</f>
        <v>330.69</v>
      </c>
      <c r="F459" s="44">
        <f t="shared" si="266"/>
        <v>330.69</v>
      </c>
      <c r="G459" s="44">
        <f t="shared" si="266"/>
        <v>330.69</v>
      </c>
      <c r="H459" s="44">
        <f t="shared" si="266"/>
        <v>330.69</v>
      </c>
      <c r="I459" s="44">
        <f t="shared" si="266"/>
        <v>330.69</v>
      </c>
      <c r="J459" s="44">
        <f t="shared" si="266"/>
        <v>330.69</v>
      </c>
      <c r="K459" s="44">
        <f t="shared" si="266"/>
        <v>330.69</v>
      </c>
      <c r="L459" s="44">
        <f t="shared" si="266"/>
        <v>330.69</v>
      </c>
      <c r="M459" s="44">
        <f t="shared" si="266"/>
        <v>330.69</v>
      </c>
      <c r="N459" s="44">
        <f t="shared" si="266"/>
        <v>330.69</v>
      </c>
      <c r="O459" s="44">
        <f t="shared" si="266"/>
        <v>330.69</v>
      </c>
      <c r="P459" s="44">
        <f t="shared" si="266"/>
        <v>330.69</v>
      </c>
      <c r="Q459" s="44">
        <f t="shared" si="266"/>
        <v>330.69</v>
      </c>
      <c r="R459" s="44">
        <f t="shared" si="266"/>
        <v>330.69</v>
      </c>
      <c r="S459" s="44">
        <f t="shared" si="266"/>
        <v>330.69</v>
      </c>
      <c r="T459" s="44">
        <f t="shared" si="266"/>
        <v>330.69</v>
      </c>
      <c r="U459" s="44">
        <f t="shared" si="266"/>
        <v>330.69</v>
      </c>
      <c r="V459" s="44">
        <f t="shared" si="266"/>
        <v>330.69</v>
      </c>
      <c r="W459" s="44">
        <f t="shared" si="266"/>
        <v>330.69</v>
      </c>
      <c r="X459" s="44">
        <f t="shared" si="266"/>
        <v>330.69</v>
      </c>
      <c r="Y459" s="44">
        <f t="shared" si="266"/>
        <v>330.69</v>
      </c>
      <c r="Z459" s="44">
        <f t="shared" si="266"/>
        <v>330.69</v>
      </c>
      <c r="AA459" s="44">
        <f t="shared" si="266"/>
        <v>330.69</v>
      </c>
    </row>
    <row r="460" spans="1:27" x14ac:dyDescent="0.2">
      <c r="A460" s="98" t="s">
        <v>2859</v>
      </c>
      <c r="B460" s="28" t="str">
        <f>"28"&amp;"."&amp;$B$801&amp;"."&amp;$B$802</f>
        <v>28.12.2023</v>
      </c>
      <c r="C460" s="90" t="s">
        <v>76</v>
      </c>
      <c r="D460" s="91">
        <f>ROUND(((D461+D462+D464+D463)/1000),5)</f>
        <v>1.63537</v>
      </c>
      <c r="E460" s="91">
        <f>ROUND(((E461+E462+E464+E463)/1000),5)</f>
        <v>1.63639</v>
      </c>
      <c r="F460" s="91">
        <f>ROUND(((F461+F462+F464+F463)/1000),5)</f>
        <v>1.63079</v>
      </c>
      <c r="G460" s="91">
        <f t="shared" ref="G460:AA460" si="267">ROUND(((G461+G462+G464+G463)/1000),5)</f>
        <v>1.5839700000000001</v>
      </c>
      <c r="H460" s="91">
        <f t="shared" si="267"/>
        <v>1.61056</v>
      </c>
      <c r="I460" s="91">
        <f t="shared" si="267"/>
        <v>1.63853</v>
      </c>
      <c r="J460" s="91">
        <f t="shared" si="267"/>
        <v>1.79305</v>
      </c>
      <c r="K460" s="91">
        <f t="shared" si="267"/>
        <v>2.0445000000000002</v>
      </c>
      <c r="L460" s="91">
        <f t="shared" si="267"/>
        <v>2.4158900000000001</v>
      </c>
      <c r="M460" s="91">
        <f t="shared" si="267"/>
        <v>2.4510399999999999</v>
      </c>
      <c r="N460" s="91">
        <f t="shared" si="267"/>
        <v>2.46726</v>
      </c>
      <c r="O460" s="91">
        <f t="shared" si="267"/>
        <v>2.4876499999999999</v>
      </c>
      <c r="P460" s="91">
        <f t="shared" si="267"/>
        <v>2.4699800000000001</v>
      </c>
      <c r="Q460" s="91">
        <f t="shared" si="267"/>
        <v>2.47492</v>
      </c>
      <c r="R460" s="91">
        <f t="shared" si="267"/>
        <v>2.4747300000000001</v>
      </c>
      <c r="S460" s="91">
        <f t="shared" si="267"/>
        <v>2.4419200000000001</v>
      </c>
      <c r="T460" s="91">
        <f t="shared" si="267"/>
        <v>2.4755600000000002</v>
      </c>
      <c r="U460" s="91">
        <f t="shared" si="267"/>
        <v>2.48305</v>
      </c>
      <c r="V460" s="91">
        <f t="shared" si="267"/>
        <v>2.4582000000000002</v>
      </c>
      <c r="W460" s="91">
        <f t="shared" si="267"/>
        <v>2.4653700000000001</v>
      </c>
      <c r="X460" s="91">
        <f t="shared" si="267"/>
        <v>2.3252299999999999</v>
      </c>
      <c r="Y460" s="91">
        <f t="shared" si="267"/>
        <v>2.1388500000000001</v>
      </c>
      <c r="Z460" s="91">
        <f t="shared" si="267"/>
        <v>1.9364300000000001</v>
      </c>
      <c r="AA460" s="91">
        <f t="shared" si="267"/>
        <v>1.70442</v>
      </c>
    </row>
    <row r="461" spans="1:27" ht="12.75" customHeight="1" outlineLevel="1" x14ac:dyDescent="0.2">
      <c r="A461" s="99" t="s">
        <v>2860</v>
      </c>
      <c r="B461" s="63" t="s">
        <v>238</v>
      </c>
      <c r="C461" s="43" t="s">
        <v>79</v>
      </c>
      <c r="D461" s="44">
        <v>1084.3</v>
      </c>
      <c r="E461" s="44">
        <v>1085.32</v>
      </c>
      <c r="F461" s="44">
        <v>1079.72</v>
      </c>
      <c r="G461" s="44">
        <v>1032.9000000000001</v>
      </c>
      <c r="H461" s="44">
        <v>1059.49</v>
      </c>
      <c r="I461" s="44">
        <v>1087.46</v>
      </c>
      <c r="J461" s="44">
        <v>1241.98</v>
      </c>
      <c r="K461" s="44">
        <v>1493.43</v>
      </c>
      <c r="L461" s="44">
        <v>1864.82</v>
      </c>
      <c r="M461" s="44">
        <v>1899.97</v>
      </c>
      <c r="N461" s="44">
        <v>1916.19</v>
      </c>
      <c r="O461" s="44">
        <v>1936.58</v>
      </c>
      <c r="P461" s="44">
        <v>1918.91</v>
      </c>
      <c r="Q461" s="44">
        <v>1923.85</v>
      </c>
      <c r="R461" s="44">
        <v>1923.66</v>
      </c>
      <c r="S461" s="44">
        <v>1890.85</v>
      </c>
      <c r="T461" s="44">
        <v>1924.49</v>
      </c>
      <c r="U461" s="44">
        <v>1931.98</v>
      </c>
      <c r="V461" s="44">
        <v>1907.13</v>
      </c>
      <c r="W461" s="44">
        <v>1914.3</v>
      </c>
      <c r="X461" s="44">
        <v>1774.16</v>
      </c>
      <c r="Y461" s="44">
        <v>1587.78</v>
      </c>
      <c r="Z461" s="44">
        <v>1385.36</v>
      </c>
      <c r="AA461" s="44">
        <v>1153.3499999999999</v>
      </c>
    </row>
    <row r="462" spans="1:27" ht="12.75" customHeight="1" outlineLevel="1" x14ac:dyDescent="0.2">
      <c r="A462" s="99" t="s">
        <v>2861</v>
      </c>
      <c r="B462" s="63" t="s">
        <v>90</v>
      </c>
      <c r="C462" s="43" t="s">
        <v>79</v>
      </c>
      <c r="D462" s="44">
        <f>$D$327</f>
        <v>217.03</v>
      </c>
      <c r="E462" s="44">
        <f t="shared" ref="E462:AA462" si="268">$D$327</f>
        <v>217.03</v>
      </c>
      <c r="F462" s="44">
        <f t="shared" si="268"/>
        <v>217.03</v>
      </c>
      <c r="G462" s="44">
        <f t="shared" si="268"/>
        <v>217.03</v>
      </c>
      <c r="H462" s="44">
        <f t="shared" si="268"/>
        <v>217.03</v>
      </c>
      <c r="I462" s="44">
        <f t="shared" si="268"/>
        <v>217.03</v>
      </c>
      <c r="J462" s="44">
        <f t="shared" si="268"/>
        <v>217.03</v>
      </c>
      <c r="K462" s="44">
        <f t="shared" si="268"/>
        <v>217.03</v>
      </c>
      <c r="L462" s="44">
        <f t="shared" si="268"/>
        <v>217.03</v>
      </c>
      <c r="M462" s="44">
        <f t="shared" si="268"/>
        <v>217.03</v>
      </c>
      <c r="N462" s="44">
        <f t="shared" si="268"/>
        <v>217.03</v>
      </c>
      <c r="O462" s="44">
        <f t="shared" si="268"/>
        <v>217.03</v>
      </c>
      <c r="P462" s="44">
        <f t="shared" si="268"/>
        <v>217.03</v>
      </c>
      <c r="Q462" s="44">
        <f t="shared" si="268"/>
        <v>217.03</v>
      </c>
      <c r="R462" s="44">
        <f t="shared" si="268"/>
        <v>217.03</v>
      </c>
      <c r="S462" s="44">
        <f t="shared" si="268"/>
        <v>217.03</v>
      </c>
      <c r="T462" s="44">
        <f t="shared" si="268"/>
        <v>217.03</v>
      </c>
      <c r="U462" s="44">
        <f t="shared" si="268"/>
        <v>217.03</v>
      </c>
      <c r="V462" s="44">
        <f t="shared" si="268"/>
        <v>217.03</v>
      </c>
      <c r="W462" s="44">
        <f t="shared" si="268"/>
        <v>217.03</v>
      </c>
      <c r="X462" s="44">
        <f t="shared" si="268"/>
        <v>217.03</v>
      </c>
      <c r="Y462" s="44">
        <f t="shared" si="268"/>
        <v>217.03</v>
      </c>
      <c r="Z462" s="44">
        <f t="shared" si="268"/>
        <v>217.03</v>
      </c>
      <c r="AA462" s="44">
        <f t="shared" si="268"/>
        <v>217.03</v>
      </c>
    </row>
    <row r="463" spans="1:27" ht="12.75" customHeight="1" outlineLevel="1" x14ac:dyDescent="0.2">
      <c r="A463" s="99" t="s">
        <v>2862</v>
      </c>
      <c r="B463" s="63" t="s">
        <v>83</v>
      </c>
      <c r="C463" s="43" t="s">
        <v>79</v>
      </c>
      <c r="D463" s="44">
        <v>3.35</v>
      </c>
      <c r="E463" s="44">
        <v>3.35</v>
      </c>
      <c r="F463" s="44">
        <v>3.35</v>
      </c>
      <c r="G463" s="44">
        <v>3.35</v>
      </c>
      <c r="H463" s="44">
        <v>3.35</v>
      </c>
      <c r="I463" s="44">
        <v>3.35</v>
      </c>
      <c r="J463" s="44">
        <v>3.35</v>
      </c>
      <c r="K463" s="44">
        <v>3.35</v>
      </c>
      <c r="L463" s="44">
        <v>3.35</v>
      </c>
      <c r="M463" s="44">
        <v>3.35</v>
      </c>
      <c r="N463" s="44">
        <v>3.35</v>
      </c>
      <c r="O463" s="44">
        <v>3.35</v>
      </c>
      <c r="P463" s="44">
        <v>3.35</v>
      </c>
      <c r="Q463" s="44">
        <v>3.35</v>
      </c>
      <c r="R463" s="44">
        <v>3.35</v>
      </c>
      <c r="S463" s="44">
        <v>3.35</v>
      </c>
      <c r="T463" s="44">
        <v>3.35</v>
      </c>
      <c r="U463" s="44">
        <v>3.35</v>
      </c>
      <c r="V463" s="44">
        <v>3.35</v>
      </c>
      <c r="W463" s="44">
        <v>3.35</v>
      </c>
      <c r="X463" s="44">
        <v>3.35</v>
      </c>
      <c r="Y463" s="44">
        <v>3.35</v>
      </c>
      <c r="Z463" s="44">
        <v>3.35</v>
      </c>
      <c r="AA463" s="44">
        <v>3.35</v>
      </c>
    </row>
    <row r="464" spans="1:27" ht="12.75" customHeight="1" outlineLevel="1" x14ac:dyDescent="0.2">
      <c r="A464" s="99" t="s">
        <v>2863</v>
      </c>
      <c r="B464" s="63" t="s">
        <v>81</v>
      </c>
      <c r="C464" s="43" t="s">
        <v>79</v>
      </c>
      <c r="D464" s="44">
        <f>$D$11</f>
        <v>330.69</v>
      </c>
      <c r="E464" s="44">
        <f t="shared" ref="E464:AA464" si="269">$D$11</f>
        <v>330.69</v>
      </c>
      <c r="F464" s="44">
        <f t="shared" si="269"/>
        <v>330.69</v>
      </c>
      <c r="G464" s="44">
        <f t="shared" si="269"/>
        <v>330.69</v>
      </c>
      <c r="H464" s="44">
        <f t="shared" si="269"/>
        <v>330.69</v>
      </c>
      <c r="I464" s="44">
        <f t="shared" si="269"/>
        <v>330.69</v>
      </c>
      <c r="J464" s="44">
        <f t="shared" si="269"/>
        <v>330.69</v>
      </c>
      <c r="K464" s="44">
        <f t="shared" si="269"/>
        <v>330.69</v>
      </c>
      <c r="L464" s="44">
        <f t="shared" si="269"/>
        <v>330.69</v>
      </c>
      <c r="M464" s="44">
        <f t="shared" si="269"/>
        <v>330.69</v>
      </c>
      <c r="N464" s="44">
        <f t="shared" si="269"/>
        <v>330.69</v>
      </c>
      <c r="O464" s="44">
        <f t="shared" si="269"/>
        <v>330.69</v>
      </c>
      <c r="P464" s="44">
        <f t="shared" si="269"/>
        <v>330.69</v>
      </c>
      <c r="Q464" s="44">
        <f t="shared" si="269"/>
        <v>330.69</v>
      </c>
      <c r="R464" s="44">
        <f t="shared" si="269"/>
        <v>330.69</v>
      </c>
      <c r="S464" s="44">
        <f t="shared" si="269"/>
        <v>330.69</v>
      </c>
      <c r="T464" s="44">
        <f t="shared" si="269"/>
        <v>330.69</v>
      </c>
      <c r="U464" s="44">
        <f t="shared" si="269"/>
        <v>330.69</v>
      </c>
      <c r="V464" s="44">
        <f t="shared" si="269"/>
        <v>330.69</v>
      </c>
      <c r="W464" s="44">
        <f t="shared" si="269"/>
        <v>330.69</v>
      </c>
      <c r="X464" s="44">
        <f t="shared" si="269"/>
        <v>330.69</v>
      </c>
      <c r="Y464" s="44">
        <f t="shared" si="269"/>
        <v>330.69</v>
      </c>
      <c r="Z464" s="44">
        <f t="shared" si="269"/>
        <v>330.69</v>
      </c>
      <c r="AA464" s="44">
        <f t="shared" si="269"/>
        <v>330.69</v>
      </c>
    </row>
    <row r="465" spans="1:27" x14ac:dyDescent="0.2">
      <c r="A465" s="98" t="s">
        <v>2864</v>
      </c>
      <c r="B465" s="28" t="str">
        <f>"29"&amp;"."&amp;$B$801&amp;"."&amp;$B$802</f>
        <v>29.12.2023</v>
      </c>
      <c r="C465" s="90" t="s">
        <v>76</v>
      </c>
      <c r="D465" s="91">
        <f>ROUND(((D466+D467+D469+D468)/1000),5)</f>
        <v>1.6759299999999999</v>
      </c>
      <c r="E465" s="91">
        <f>ROUND(((E466+E467+E469+E468)/1000),5)</f>
        <v>1.6351100000000001</v>
      </c>
      <c r="F465" s="91">
        <f>ROUND(((F466+F467+F469+F468)/1000),5)</f>
        <v>1.6072299999999999</v>
      </c>
      <c r="G465" s="91">
        <f t="shared" ref="G465:AA465" si="270">ROUND(((G466+G467+G469+G468)/1000),5)</f>
        <v>1.5954299999999999</v>
      </c>
      <c r="H465" s="91">
        <f t="shared" si="270"/>
        <v>1.6225799999999999</v>
      </c>
      <c r="I465" s="91">
        <f t="shared" si="270"/>
        <v>1.67306</v>
      </c>
      <c r="J465" s="91">
        <f t="shared" si="270"/>
        <v>1.7921800000000001</v>
      </c>
      <c r="K465" s="91">
        <f t="shared" si="270"/>
        <v>2.0812900000000001</v>
      </c>
      <c r="L465" s="91">
        <f t="shared" si="270"/>
        <v>2.3106300000000002</v>
      </c>
      <c r="M465" s="91">
        <f t="shared" si="270"/>
        <v>2.3229600000000001</v>
      </c>
      <c r="N465" s="91">
        <f t="shared" si="270"/>
        <v>2.3386300000000002</v>
      </c>
      <c r="O465" s="91">
        <f t="shared" si="270"/>
        <v>2.3732500000000001</v>
      </c>
      <c r="P465" s="91">
        <f t="shared" si="270"/>
        <v>2.3594300000000001</v>
      </c>
      <c r="Q465" s="91">
        <f t="shared" si="270"/>
        <v>2.3578700000000001</v>
      </c>
      <c r="R465" s="91">
        <f t="shared" si="270"/>
        <v>2.3473799999999998</v>
      </c>
      <c r="S465" s="91">
        <f t="shared" si="270"/>
        <v>2.31067</v>
      </c>
      <c r="T465" s="91">
        <f t="shared" si="270"/>
        <v>2.33988</v>
      </c>
      <c r="U465" s="91">
        <f t="shared" si="270"/>
        <v>2.35107</v>
      </c>
      <c r="V465" s="91">
        <f t="shared" si="270"/>
        <v>2.3348800000000001</v>
      </c>
      <c r="W465" s="91">
        <f t="shared" si="270"/>
        <v>2.34659</v>
      </c>
      <c r="X465" s="91">
        <f t="shared" si="270"/>
        <v>2.3068200000000001</v>
      </c>
      <c r="Y465" s="91">
        <f t="shared" si="270"/>
        <v>2.2034600000000002</v>
      </c>
      <c r="Z465" s="91">
        <f t="shared" si="270"/>
        <v>1.9141699999999999</v>
      </c>
      <c r="AA465" s="91">
        <f t="shared" si="270"/>
        <v>1.7089000000000001</v>
      </c>
    </row>
    <row r="466" spans="1:27" ht="12.75" customHeight="1" outlineLevel="1" x14ac:dyDescent="0.2">
      <c r="A466" s="99" t="s">
        <v>2865</v>
      </c>
      <c r="B466" s="63" t="s">
        <v>238</v>
      </c>
      <c r="C466" s="43" t="s">
        <v>79</v>
      </c>
      <c r="D466" s="44">
        <v>1124.8599999999999</v>
      </c>
      <c r="E466" s="44">
        <v>1084.04</v>
      </c>
      <c r="F466" s="44">
        <v>1056.1600000000001</v>
      </c>
      <c r="G466" s="44">
        <v>1044.3599999999999</v>
      </c>
      <c r="H466" s="44">
        <v>1071.51</v>
      </c>
      <c r="I466" s="44">
        <v>1121.99</v>
      </c>
      <c r="J466" s="44">
        <v>1241.1099999999999</v>
      </c>
      <c r="K466" s="44">
        <v>1530.22</v>
      </c>
      <c r="L466" s="44">
        <v>1759.56</v>
      </c>
      <c r="M466" s="44">
        <v>1771.89</v>
      </c>
      <c r="N466" s="44">
        <v>1787.56</v>
      </c>
      <c r="O466" s="44">
        <v>1822.18</v>
      </c>
      <c r="P466" s="44">
        <v>1808.36</v>
      </c>
      <c r="Q466" s="44">
        <v>1806.8</v>
      </c>
      <c r="R466" s="44">
        <v>1796.31</v>
      </c>
      <c r="S466" s="44">
        <v>1759.6</v>
      </c>
      <c r="T466" s="44">
        <v>1788.81</v>
      </c>
      <c r="U466" s="44">
        <v>1800</v>
      </c>
      <c r="V466" s="44">
        <v>1783.81</v>
      </c>
      <c r="W466" s="44">
        <v>1795.52</v>
      </c>
      <c r="X466" s="44">
        <v>1755.75</v>
      </c>
      <c r="Y466" s="44">
        <v>1652.39</v>
      </c>
      <c r="Z466" s="44">
        <v>1363.1</v>
      </c>
      <c r="AA466" s="44">
        <v>1157.83</v>
      </c>
    </row>
    <row r="467" spans="1:27" ht="12.75" customHeight="1" outlineLevel="1" x14ac:dyDescent="0.2">
      <c r="A467" s="99" t="s">
        <v>2866</v>
      </c>
      <c r="B467" s="63" t="s">
        <v>90</v>
      </c>
      <c r="C467" s="43" t="s">
        <v>79</v>
      </c>
      <c r="D467" s="44">
        <f>$D$327</f>
        <v>217.03</v>
      </c>
      <c r="E467" s="44">
        <f t="shared" ref="E467:AA467" si="271">$D$327</f>
        <v>217.03</v>
      </c>
      <c r="F467" s="44">
        <f t="shared" si="271"/>
        <v>217.03</v>
      </c>
      <c r="G467" s="44">
        <f t="shared" si="271"/>
        <v>217.03</v>
      </c>
      <c r="H467" s="44">
        <f t="shared" si="271"/>
        <v>217.03</v>
      </c>
      <c r="I467" s="44">
        <f t="shared" si="271"/>
        <v>217.03</v>
      </c>
      <c r="J467" s="44">
        <f t="shared" si="271"/>
        <v>217.03</v>
      </c>
      <c r="K467" s="44">
        <f t="shared" si="271"/>
        <v>217.03</v>
      </c>
      <c r="L467" s="44">
        <f t="shared" si="271"/>
        <v>217.03</v>
      </c>
      <c r="M467" s="44">
        <f t="shared" si="271"/>
        <v>217.03</v>
      </c>
      <c r="N467" s="44">
        <f t="shared" si="271"/>
        <v>217.03</v>
      </c>
      <c r="O467" s="44">
        <f t="shared" si="271"/>
        <v>217.03</v>
      </c>
      <c r="P467" s="44">
        <f t="shared" si="271"/>
        <v>217.03</v>
      </c>
      <c r="Q467" s="44">
        <f t="shared" si="271"/>
        <v>217.03</v>
      </c>
      <c r="R467" s="44">
        <f t="shared" si="271"/>
        <v>217.03</v>
      </c>
      <c r="S467" s="44">
        <f t="shared" si="271"/>
        <v>217.03</v>
      </c>
      <c r="T467" s="44">
        <f t="shared" si="271"/>
        <v>217.03</v>
      </c>
      <c r="U467" s="44">
        <f t="shared" si="271"/>
        <v>217.03</v>
      </c>
      <c r="V467" s="44">
        <f t="shared" si="271"/>
        <v>217.03</v>
      </c>
      <c r="W467" s="44">
        <f t="shared" si="271"/>
        <v>217.03</v>
      </c>
      <c r="X467" s="44">
        <f t="shared" si="271"/>
        <v>217.03</v>
      </c>
      <c r="Y467" s="44">
        <f t="shared" si="271"/>
        <v>217.03</v>
      </c>
      <c r="Z467" s="44">
        <f t="shared" si="271"/>
        <v>217.03</v>
      </c>
      <c r="AA467" s="44">
        <f t="shared" si="271"/>
        <v>217.03</v>
      </c>
    </row>
    <row r="468" spans="1:27" ht="12.75" customHeight="1" outlineLevel="1" x14ac:dyDescent="0.2">
      <c r="A468" s="99" t="s">
        <v>2867</v>
      </c>
      <c r="B468" s="63" t="s">
        <v>83</v>
      </c>
      <c r="C468" s="43" t="s">
        <v>79</v>
      </c>
      <c r="D468" s="44">
        <v>3.35</v>
      </c>
      <c r="E468" s="44">
        <v>3.35</v>
      </c>
      <c r="F468" s="44">
        <v>3.35</v>
      </c>
      <c r="G468" s="44">
        <v>3.35</v>
      </c>
      <c r="H468" s="44">
        <v>3.35</v>
      </c>
      <c r="I468" s="44">
        <v>3.35</v>
      </c>
      <c r="J468" s="44">
        <v>3.35</v>
      </c>
      <c r="K468" s="44">
        <v>3.35</v>
      </c>
      <c r="L468" s="44">
        <v>3.35</v>
      </c>
      <c r="M468" s="44">
        <v>3.35</v>
      </c>
      <c r="N468" s="44">
        <v>3.35</v>
      </c>
      <c r="O468" s="44">
        <v>3.35</v>
      </c>
      <c r="P468" s="44">
        <v>3.35</v>
      </c>
      <c r="Q468" s="44">
        <v>3.35</v>
      </c>
      <c r="R468" s="44">
        <v>3.35</v>
      </c>
      <c r="S468" s="44">
        <v>3.35</v>
      </c>
      <c r="T468" s="44">
        <v>3.35</v>
      </c>
      <c r="U468" s="44">
        <v>3.35</v>
      </c>
      <c r="V468" s="44">
        <v>3.35</v>
      </c>
      <c r="W468" s="44">
        <v>3.35</v>
      </c>
      <c r="X468" s="44">
        <v>3.35</v>
      </c>
      <c r="Y468" s="44">
        <v>3.35</v>
      </c>
      <c r="Z468" s="44">
        <v>3.35</v>
      </c>
      <c r="AA468" s="44">
        <v>3.35</v>
      </c>
    </row>
    <row r="469" spans="1:27" ht="12.75" customHeight="1" outlineLevel="1" x14ac:dyDescent="0.2">
      <c r="A469" s="99" t="s">
        <v>2868</v>
      </c>
      <c r="B469" s="63" t="s">
        <v>81</v>
      </c>
      <c r="C469" s="43" t="s">
        <v>79</v>
      </c>
      <c r="D469" s="44">
        <f>$D$11</f>
        <v>330.69</v>
      </c>
      <c r="E469" s="44">
        <f t="shared" ref="E469:AA469" si="272">$D$11</f>
        <v>330.69</v>
      </c>
      <c r="F469" s="44">
        <f t="shared" si="272"/>
        <v>330.69</v>
      </c>
      <c r="G469" s="44">
        <f t="shared" si="272"/>
        <v>330.69</v>
      </c>
      <c r="H469" s="44">
        <f t="shared" si="272"/>
        <v>330.69</v>
      </c>
      <c r="I469" s="44">
        <f t="shared" si="272"/>
        <v>330.69</v>
      </c>
      <c r="J469" s="44">
        <f t="shared" si="272"/>
        <v>330.69</v>
      </c>
      <c r="K469" s="44">
        <f t="shared" si="272"/>
        <v>330.69</v>
      </c>
      <c r="L469" s="44">
        <f t="shared" si="272"/>
        <v>330.69</v>
      </c>
      <c r="M469" s="44">
        <f t="shared" si="272"/>
        <v>330.69</v>
      </c>
      <c r="N469" s="44">
        <f t="shared" si="272"/>
        <v>330.69</v>
      </c>
      <c r="O469" s="44">
        <f t="shared" si="272"/>
        <v>330.69</v>
      </c>
      <c r="P469" s="44">
        <f t="shared" si="272"/>
        <v>330.69</v>
      </c>
      <c r="Q469" s="44">
        <f t="shared" si="272"/>
        <v>330.69</v>
      </c>
      <c r="R469" s="44">
        <f t="shared" si="272"/>
        <v>330.69</v>
      </c>
      <c r="S469" s="44">
        <f t="shared" si="272"/>
        <v>330.69</v>
      </c>
      <c r="T469" s="44">
        <f t="shared" si="272"/>
        <v>330.69</v>
      </c>
      <c r="U469" s="44">
        <f t="shared" si="272"/>
        <v>330.69</v>
      </c>
      <c r="V469" s="44">
        <f t="shared" si="272"/>
        <v>330.69</v>
      </c>
      <c r="W469" s="44">
        <f t="shared" si="272"/>
        <v>330.69</v>
      </c>
      <c r="X469" s="44">
        <f t="shared" si="272"/>
        <v>330.69</v>
      </c>
      <c r="Y469" s="44">
        <f t="shared" si="272"/>
        <v>330.69</v>
      </c>
      <c r="Z469" s="44">
        <f t="shared" si="272"/>
        <v>330.69</v>
      </c>
      <c r="AA469" s="44">
        <f t="shared" si="272"/>
        <v>330.69</v>
      </c>
    </row>
    <row r="470" spans="1:27" x14ac:dyDescent="0.2">
      <c r="A470" s="98" t="s">
        <v>2869</v>
      </c>
      <c r="B470" s="28" t="str">
        <f>"30"&amp;"."&amp;$B$801&amp;"."&amp;$B$802</f>
        <v>30.12.2023</v>
      </c>
      <c r="C470" s="90" t="s">
        <v>76</v>
      </c>
      <c r="D470" s="91">
        <f>ROUND(((D471+D472+D474+D473)/1000),5)</f>
        <v>1.70462</v>
      </c>
      <c r="E470" s="91">
        <f>ROUND(((E471+E472+E474+E473)/1000),5)</f>
        <v>1.65523</v>
      </c>
      <c r="F470" s="91">
        <f>ROUND(((F471+F472+F474+F473)/1000),5)</f>
        <v>1.6302700000000001</v>
      </c>
      <c r="G470" s="91">
        <f t="shared" ref="G470:AA470" si="273">ROUND(((G471+G472+G474+G473)/1000),5)</f>
        <v>1.6090100000000001</v>
      </c>
      <c r="H470" s="91">
        <f t="shared" si="273"/>
        <v>1.62504</v>
      </c>
      <c r="I470" s="91">
        <f t="shared" si="273"/>
        <v>1.63276</v>
      </c>
      <c r="J470" s="91">
        <f t="shared" si="273"/>
        <v>1.65628</v>
      </c>
      <c r="K470" s="91">
        <f t="shared" si="273"/>
        <v>1.76231</v>
      </c>
      <c r="L470" s="91">
        <f t="shared" si="273"/>
        <v>1.9820199999999999</v>
      </c>
      <c r="M470" s="91">
        <f t="shared" si="273"/>
        <v>2.1182599999999998</v>
      </c>
      <c r="N470" s="91">
        <f t="shared" si="273"/>
        <v>2.1783199999999998</v>
      </c>
      <c r="O470" s="91">
        <f t="shared" si="273"/>
        <v>2.1931099999999999</v>
      </c>
      <c r="P470" s="91">
        <f t="shared" si="273"/>
        <v>2.1909200000000002</v>
      </c>
      <c r="Q470" s="91">
        <f t="shared" si="273"/>
        <v>2.1898200000000001</v>
      </c>
      <c r="R470" s="91">
        <f t="shared" si="273"/>
        <v>2.1614599999999999</v>
      </c>
      <c r="S470" s="91">
        <f t="shared" si="273"/>
        <v>2.15178</v>
      </c>
      <c r="T470" s="91">
        <f t="shared" si="273"/>
        <v>2.2073499999999999</v>
      </c>
      <c r="U470" s="91">
        <f t="shared" si="273"/>
        <v>2.2615599999999998</v>
      </c>
      <c r="V470" s="91">
        <f t="shared" si="273"/>
        <v>2.23658</v>
      </c>
      <c r="W470" s="91">
        <f t="shared" si="273"/>
        <v>2.1952500000000001</v>
      </c>
      <c r="X470" s="91">
        <f t="shared" si="273"/>
        <v>2.1722399999999999</v>
      </c>
      <c r="Y470" s="91">
        <f t="shared" si="273"/>
        <v>2.0670600000000001</v>
      </c>
      <c r="Z470" s="91">
        <f t="shared" si="273"/>
        <v>1.8385899999999999</v>
      </c>
      <c r="AA470" s="91">
        <f t="shared" si="273"/>
        <v>1.70164</v>
      </c>
    </row>
    <row r="471" spans="1:27" ht="12.75" customHeight="1" outlineLevel="1" x14ac:dyDescent="0.2">
      <c r="A471" s="99" t="s">
        <v>2870</v>
      </c>
      <c r="B471" s="63" t="s">
        <v>238</v>
      </c>
      <c r="C471" s="43" t="s">
        <v>79</v>
      </c>
      <c r="D471" s="44">
        <v>1153.55</v>
      </c>
      <c r="E471" s="44">
        <v>1104.1600000000001</v>
      </c>
      <c r="F471" s="44">
        <v>1079.2</v>
      </c>
      <c r="G471" s="44">
        <v>1057.94</v>
      </c>
      <c r="H471" s="44">
        <v>1073.97</v>
      </c>
      <c r="I471" s="44">
        <v>1081.69</v>
      </c>
      <c r="J471" s="44">
        <v>1105.21</v>
      </c>
      <c r="K471" s="44">
        <v>1211.24</v>
      </c>
      <c r="L471" s="44">
        <v>1430.95</v>
      </c>
      <c r="M471" s="44">
        <v>1567.19</v>
      </c>
      <c r="N471" s="44">
        <v>1627.25</v>
      </c>
      <c r="O471" s="44">
        <v>1642.04</v>
      </c>
      <c r="P471" s="44">
        <v>1639.85</v>
      </c>
      <c r="Q471" s="44">
        <v>1638.75</v>
      </c>
      <c r="R471" s="44">
        <v>1610.39</v>
      </c>
      <c r="S471" s="44">
        <v>1600.71</v>
      </c>
      <c r="T471" s="44">
        <v>1656.28</v>
      </c>
      <c r="U471" s="44">
        <v>1710.49</v>
      </c>
      <c r="V471" s="44">
        <v>1685.51</v>
      </c>
      <c r="W471" s="44">
        <v>1644.18</v>
      </c>
      <c r="X471" s="44">
        <v>1621.17</v>
      </c>
      <c r="Y471" s="44">
        <v>1515.99</v>
      </c>
      <c r="Z471" s="44">
        <v>1287.52</v>
      </c>
      <c r="AA471" s="44">
        <v>1150.57</v>
      </c>
    </row>
    <row r="472" spans="1:27" ht="12.75" customHeight="1" outlineLevel="1" x14ac:dyDescent="0.2">
      <c r="A472" s="99" t="s">
        <v>2871</v>
      </c>
      <c r="B472" s="63" t="s">
        <v>90</v>
      </c>
      <c r="C472" s="43" t="s">
        <v>79</v>
      </c>
      <c r="D472" s="44">
        <f>$D$327</f>
        <v>217.03</v>
      </c>
      <c r="E472" s="44">
        <f t="shared" ref="E472:AA472" si="274">$D$327</f>
        <v>217.03</v>
      </c>
      <c r="F472" s="44">
        <f t="shared" si="274"/>
        <v>217.03</v>
      </c>
      <c r="G472" s="44">
        <f t="shared" si="274"/>
        <v>217.03</v>
      </c>
      <c r="H472" s="44">
        <f t="shared" si="274"/>
        <v>217.03</v>
      </c>
      <c r="I472" s="44">
        <f t="shared" si="274"/>
        <v>217.03</v>
      </c>
      <c r="J472" s="44">
        <f t="shared" si="274"/>
        <v>217.03</v>
      </c>
      <c r="K472" s="44">
        <f t="shared" si="274"/>
        <v>217.03</v>
      </c>
      <c r="L472" s="44">
        <f t="shared" si="274"/>
        <v>217.03</v>
      </c>
      <c r="M472" s="44">
        <f t="shared" si="274"/>
        <v>217.03</v>
      </c>
      <c r="N472" s="44">
        <f t="shared" si="274"/>
        <v>217.03</v>
      </c>
      <c r="O472" s="44">
        <f t="shared" si="274"/>
        <v>217.03</v>
      </c>
      <c r="P472" s="44">
        <f t="shared" si="274"/>
        <v>217.03</v>
      </c>
      <c r="Q472" s="44">
        <f t="shared" si="274"/>
        <v>217.03</v>
      </c>
      <c r="R472" s="44">
        <f t="shared" si="274"/>
        <v>217.03</v>
      </c>
      <c r="S472" s="44">
        <f t="shared" si="274"/>
        <v>217.03</v>
      </c>
      <c r="T472" s="44">
        <f t="shared" si="274"/>
        <v>217.03</v>
      </c>
      <c r="U472" s="44">
        <f t="shared" si="274"/>
        <v>217.03</v>
      </c>
      <c r="V472" s="44">
        <f t="shared" si="274"/>
        <v>217.03</v>
      </c>
      <c r="W472" s="44">
        <f t="shared" si="274"/>
        <v>217.03</v>
      </c>
      <c r="X472" s="44">
        <f t="shared" si="274"/>
        <v>217.03</v>
      </c>
      <c r="Y472" s="44">
        <f t="shared" si="274"/>
        <v>217.03</v>
      </c>
      <c r="Z472" s="44">
        <f t="shared" si="274"/>
        <v>217.03</v>
      </c>
      <c r="AA472" s="44">
        <f t="shared" si="274"/>
        <v>217.03</v>
      </c>
    </row>
    <row r="473" spans="1:27" ht="12.75" customHeight="1" outlineLevel="1" x14ac:dyDescent="0.2">
      <c r="A473" s="99" t="s">
        <v>2872</v>
      </c>
      <c r="B473" s="63" t="s">
        <v>83</v>
      </c>
      <c r="C473" s="43" t="s">
        <v>79</v>
      </c>
      <c r="D473" s="44">
        <v>3.35</v>
      </c>
      <c r="E473" s="44">
        <v>3.35</v>
      </c>
      <c r="F473" s="44">
        <v>3.35</v>
      </c>
      <c r="G473" s="44">
        <v>3.35</v>
      </c>
      <c r="H473" s="44">
        <v>3.35</v>
      </c>
      <c r="I473" s="44">
        <v>3.35</v>
      </c>
      <c r="J473" s="44">
        <v>3.35</v>
      </c>
      <c r="K473" s="44">
        <v>3.35</v>
      </c>
      <c r="L473" s="44">
        <v>3.35</v>
      </c>
      <c r="M473" s="44">
        <v>3.35</v>
      </c>
      <c r="N473" s="44">
        <v>3.35</v>
      </c>
      <c r="O473" s="44">
        <v>3.35</v>
      </c>
      <c r="P473" s="44">
        <v>3.35</v>
      </c>
      <c r="Q473" s="44">
        <v>3.35</v>
      </c>
      <c r="R473" s="44">
        <v>3.35</v>
      </c>
      <c r="S473" s="44">
        <v>3.35</v>
      </c>
      <c r="T473" s="44">
        <v>3.35</v>
      </c>
      <c r="U473" s="44">
        <v>3.35</v>
      </c>
      <c r="V473" s="44">
        <v>3.35</v>
      </c>
      <c r="W473" s="44">
        <v>3.35</v>
      </c>
      <c r="X473" s="44">
        <v>3.35</v>
      </c>
      <c r="Y473" s="44">
        <v>3.35</v>
      </c>
      <c r="Z473" s="44">
        <v>3.35</v>
      </c>
      <c r="AA473" s="44">
        <v>3.35</v>
      </c>
    </row>
    <row r="474" spans="1:27" ht="12.75" customHeight="1" outlineLevel="1" x14ac:dyDescent="0.2">
      <c r="A474" s="99" t="s">
        <v>2873</v>
      </c>
      <c r="B474" s="63" t="s">
        <v>81</v>
      </c>
      <c r="C474" s="43" t="s">
        <v>79</v>
      </c>
      <c r="D474" s="44">
        <f>$D$11</f>
        <v>330.69</v>
      </c>
      <c r="E474" s="44">
        <f t="shared" ref="E474:AA474" si="275">$D$11</f>
        <v>330.69</v>
      </c>
      <c r="F474" s="44">
        <f t="shared" si="275"/>
        <v>330.69</v>
      </c>
      <c r="G474" s="44">
        <f t="shared" si="275"/>
        <v>330.69</v>
      </c>
      <c r="H474" s="44">
        <f t="shared" si="275"/>
        <v>330.69</v>
      </c>
      <c r="I474" s="44">
        <f t="shared" si="275"/>
        <v>330.69</v>
      </c>
      <c r="J474" s="44">
        <f t="shared" si="275"/>
        <v>330.69</v>
      </c>
      <c r="K474" s="44">
        <f t="shared" si="275"/>
        <v>330.69</v>
      </c>
      <c r="L474" s="44">
        <f t="shared" si="275"/>
        <v>330.69</v>
      </c>
      <c r="M474" s="44">
        <f t="shared" si="275"/>
        <v>330.69</v>
      </c>
      <c r="N474" s="44">
        <f t="shared" si="275"/>
        <v>330.69</v>
      </c>
      <c r="O474" s="44">
        <f t="shared" si="275"/>
        <v>330.69</v>
      </c>
      <c r="P474" s="44">
        <f t="shared" si="275"/>
        <v>330.69</v>
      </c>
      <c r="Q474" s="44">
        <f t="shared" si="275"/>
        <v>330.69</v>
      </c>
      <c r="R474" s="44">
        <f t="shared" si="275"/>
        <v>330.69</v>
      </c>
      <c r="S474" s="44">
        <f t="shared" si="275"/>
        <v>330.69</v>
      </c>
      <c r="T474" s="44">
        <f t="shared" si="275"/>
        <v>330.69</v>
      </c>
      <c r="U474" s="44">
        <f t="shared" si="275"/>
        <v>330.69</v>
      </c>
      <c r="V474" s="44">
        <f t="shared" si="275"/>
        <v>330.69</v>
      </c>
      <c r="W474" s="44">
        <f t="shared" si="275"/>
        <v>330.69</v>
      </c>
      <c r="X474" s="44">
        <f t="shared" si="275"/>
        <v>330.69</v>
      </c>
      <c r="Y474" s="44">
        <f t="shared" si="275"/>
        <v>330.69</v>
      </c>
      <c r="Z474" s="44">
        <f t="shared" si="275"/>
        <v>330.69</v>
      </c>
      <c r="AA474" s="44">
        <f t="shared" si="275"/>
        <v>330.69</v>
      </c>
    </row>
    <row r="475" spans="1:27" x14ac:dyDescent="0.2">
      <c r="A475" s="98" t="s">
        <v>2874</v>
      </c>
      <c r="B475" s="28" t="str">
        <f>"31"&amp;"."&amp;$B$801&amp;"."&amp;$B$802</f>
        <v>31.12.2023</v>
      </c>
      <c r="C475" s="90" t="s">
        <v>76</v>
      </c>
      <c r="D475" s="91">
        <f>ROUND(((D476+D477+D479+D478)/1000),5)</f>
        <v>1.69303</v>
      </c>
      <c r="E475" s="91">
        <f>ROUND(((E476+E477+E479+E478)/1000),5)</f>
        <v>1.6414299999999999</v>
      </c>
      <c r="F475" s="91">
        <f>ROUND(((F476+F477+F479+F478)/1000),5)</f>
        <v>1.577</v>
      </c>
      <c r="G475" s="91">
        <f t="shared" ref="G475:AA475" si="276">ROUND(((G476+G477+G479+G478)/1000),5)</f>
        <v>1.49339</v>
      </c>
      <c r="H475" s="91">
        <f t="shared" si="276"/>
        <v>1.5338400000000001</v>
      </c>
      <c r="I475" s="91">
        <f t="shared" si="276"/>
        <v>1.56291</v>
      </c>
      <c r="J475" s="91">
        <f t="shared" si="276"/>
        <v>1.56135</v>
      </c>
      <c r="K475" s="91">
        <f t="shared" si="276"/>
        <v>1.64882</v>
      </c>
      <c r="L475" s="91">
        <f t="shared" si="276"/>
        <v>1.78199</v>
      </c>
      <c r="M475" s="91">
        <f t="shared" si="276"/>
        <v>1.9624900000000001</v>
      </c>
      <c r="N475" s="91">
        <f t="shared" si="276"/>
        <v>2.03077</v>
      </c>
      <c r="O475" s="91">
        <f t="shared" si="276"/>
        <v>2.0556199999999998</v>
      </c>
      <c r="P475" s="91">
        <f t="shared" si="276"/>
        <v>2.05525</v>
      </c>
      <c r="Q475" s="91">
        <f t="shared" si="276"/>
        <v>2.0563699999999998</v>
      </c>
      <c r="R475" s="91">
        <f t="shared" si="276"/>
        <v>2.0373600000000001</v>
      </c>
      <c r="S475" s="91">
        <f t="shared" si="276"/>
        <v>2.0315500000000002</v>
      </c>
      <c r="T475" s="91">
        <f t="shared" si="276"/>
        <v>2.0789800000000001</v>
      </c>
      <c r="U475" s="91">
        <f t="shared" si="276"/>
        <v>2.15056</v>
      </c>
      <c r="V475" s="91">
        <f t="shared" si="276"/>
        <v>2.1113599999999999</v>
      </c>
      <c r="W475" s="91">
        <f t="shared" si="276"/>
        <v>2.0884900000000002</v>
      </c>
      <c r="X475" s="91">
        <f t="shared" si="276"/>
        <v>2.0834000000000001</v>
      </c>
      <c r="Y475" s="91">
        <f t="shared" si="276"/>
        <v>2.0209199999999998</v>
      </c>
      <c r="Z475" s="91">
        <f t="shared" si="276"/>
        <v>1.8046500000000001</v>
      </c>
      <c r="AA475" s="91">
        <f t="shared" si="276"/>
        <v>1.71184</v>
      </c>
    </row>
    <row r="476" spans="1:27" ht="12.75" customHeight="1" outlineLevel="1" x14ac:dyDescent="0.2">
      <c r="A476" s="99" t="s">
        <v>2875</v>
      </c>
      <c r="B476" s="63" t="s">
        <v>238</v>
      </c>
      <c r="C476" s="43" t="s">
        <v>79</v>
      </c>
      <c r="D476" s="44">
        <v>1141.96</v>
      </c>
      <c r="E476" s="44">
        <v>1090.3599999999999</v>
      </c>
      <c r="F476" s="44">
        <v>1025.93</v>
      </c>
      <c r="G476" s="44">
        <v>942.32</v>
      </c>
      <c r="H476" s="44">
        <v>982.77</v>
      </c>
      <c r="I476" s="44">
        <v>1011.84</v>
      </c>
      <c r="J476" s="44">
        <v>1010.28</v>
      </c>
      <c r="K476" s="44">
        <v>1097.75</v>
      </c>
      <c r="L476" s="44">
        <v>1230.92</v>
      </c>
      <c r="M476" s="44">
        <v>1411.42</v>
      </c>
      <c r="N476" s="44">
        <v>1479.7</v>
      </c>
      <c r="O476" s="44">
        <v>1504.55</v>
      </c>
      <c r="P476" s="44">
        <v>1504.18</v>
      </c>
      <c r="Q476" s="44">
        <v>1505.3</v>
      </c>
      <c r="R476" s="44">
        <v>1486.29</v>
      </c>
      <c r="S476" s="44">
        <v>1480.48</v>
      </c>
      <c r="T476" s="44">
        <v>1527.91</v>
      </c>
      <c r="U476" s="44">
        <v>1599.49</v>
      </c>
      <c r="V476" s="44">
        <v>1560.29</v>
      </c>
      <c r="W476" s="44">
        <v>1537.42</v>
      </c>
      <c r="X476" s="44">
        <v>1532.33</v>
      </c>
      <c r="Y476" s="44">
        <v>1469.85</v>
      </c>
      <c r="Z476" s="44">
        <v>1253.58</v>
      </c>
      <c r="AA476" s="44">
        <v>1160.77</v>
      </c>
    </row>
    <row r="477" spans="1:27" ht="12.75" customHeight="1" outlineLevel="1" x14ac:dyDescent="0.2">
      <c r="A477" s="99" t="s">
        <v>2876</v>
      </c>
      <c r="B477" s="63" t="s">
        <v>90</v>
      </c>
      <c r="C477" s="43" t="s">
        <v>79</v>
      </c>
      <c r="D477" s="44">
        <f>$D$327</f>
        <v>217.03</v>
      </c>
      <c r="E477" s="44">
        <f t="shared" ref="E477:AA477" si="277">$D$327</f>
        <v>217.03</v>
      </c>
      <c r="F477" s="44">
        <f t="shared" si="277"/>
        <v>217.03</v>
      </c>
      <c r="G477" s="44">
        <f t="shared" si="277"/>
        <v>217.03</v>
      </c>
      <c r="H477" s="44">
        <f t="shared" si="277"/>
        <v>217.03</v>
      </c>
      <c r="I477" s="44">
        <f t="shared" si="277"/>
        <v>217.03</v>
      </c>
      <c r="J477" s="44">
        <f t="shared" si="277"/>
        <v>217.03</v>
      </c>
      <c r="K477" s="44">
        <f t="shared" si="277"/>
        <v>217.03</v>
      </c>
      <c r="L477" s="44">
        <f t="shared" si="277"/>
        <v>217.03</v>
      </c>
      <c r="M477" s="44">
        <f t="shared" si="277"/>
        <v>217.03</v>
      </c>
      <c r="N477" s="44">
        <f t="shared" si="277"/>
        <v>217.03</v>
      </c>
      <c r="O477" s="44">
        <f t="shared" si="277"/>
        <v>217.03</v>
      </c>
      <c r="P477" s="44">
        <f t="shared" si="277"/>
        <v>217.03</v>
      </c>
      <c r="Q477" s="44">
        <f t="shared" si="277"/>
        <v>217.03</v>
      </c>
      <c r="R477" s="44">
        <f t="shared" si="277"/>
        <v>217.03</v>
      </c>
      <c r="S477" s="44">
        <f t="shared" si="277"/>
        <v>217.03</v>
      </c>
      <c r="T477" s="44">
        <f t="shared" si="277"/>
        <v>217.03</v>
      </c>
      <c r="U477" s="44">
        <f t="shared" si="277"/>
        <v>217.03</v>
      </c>
      <c r="V477" s="44">
        <f t="shared" si="277"/>
        <v>217.03</v>
      </c>
      <c r="W477" s="44">
        <f t="shared" si="277"/>
        <v>217.03</v>
      </c>
      <c r="X477" s="44">
        <f t="shared" si="277"/>
        <v>217.03</v>
      </c>
      <c r="Y477" s="44">
        <f t="shared" si="277"/>
        <v>217.03</v>
      </c>
      <c r="Z477" s="44">
        <f t="shared" si="277"/>
        <v>217.03</v>
      </c>
      <c r="AA477" s="44">
        <f t="shared" si="277"/>
        <v>217.03</v>
      </c>
    </row>
    <row r="478" spans="1:27" ht="12.75" customHeight="1" outlineLevel="1" x14ac:dyDescent="0.2">
      <c r="A478" s="99" t="s">
        <v>2877</v>
      </c>
      <c r="B478" s="63" t="s">
        <v>83</v>
      </c>
      <c r="C478" s="43" t="s">
        <v>79</v>
      </c>
      <c r="D478" s="44">
        <v>3.35</v>
      </c>
      <c r="E478" s="44">
        <v>3.35</v>
      </c>
      <c r="F478" s="44">
        <v>3.35</v>
      </c>
      <c r="G478" s="44">
        <v>3.35</v>
      </c>
      <c r="H478" s="44">
        <v>3.35</v>
      </c>
      <c r="I478" s="44">
        <v>3.35</v>
      </c>
      <c r="J478" s="44">
        <v>3.35</v>
      </c>
      <c r="K478" s="44">
        <v>3.35</v>
      </c>
      <c r="L478" s="44">
        <v>3.35</v>
      </c>
      <c r="M478" s="44">
        <v>3.35</v>
      </c>
      <c r="N478" s="44">
        <v>3.35</v>
      </c>
      <c r="O478" s="44">
        <v>3.35</v>
      </c>
      <c r="P478" s="44">
        <v>3.35</v>
      </c>
      <c r="Q478" s="44">
        <v>3.35</v>
      </c>
      <c r="R478" s="44">
        <v>3.35</v>
      </c>
      <c r="S478" s="44">
        <v>3.35</v>
      </c>
      <c r="T478" s="44">
        <v>3.35</v>
      </c>
      <c r="U478" s="44">
        <v>3.35</v>
      </c>
      <c r="V478" s="44">
        <v>3.35</v>
      </c>
      <c r="W478" s="44">
        <v>3.35</v>
      </c>
      <c r="X478" s="44">
        <v>3.35</v>
      </c>
      <c r="Y478" s="44">
        <v>3.35</v>
      </c>
      <c r="Z478" s="44">
        <v>3.35</v>
      </c>
      <c r="AA478" s="44">
        <v>3.35</v>
      </c>
    </row>
    <row r="479" spans="1:27" ht="12.75" customHeight="1" outlineLevel="1" x14ac:dyDescent="0.2">
      <c r="A479" s="99" t="s">
        <v>2878</v>
      </c>
      <c r="B479" s="63" t="s">
        <v>81</v>
      </c>
      <c r="C479" s="43" t="s">
        <v>79</v>
      </c>
      <c r="D479" s="44">
        <f>$D$11</f>
        <v>330.69</v>
      </c>
      <c r="E479" s="44">
        <f t="shared" ref="E479:AA479" si="278">$D$11</f>
        <v>330.69</v>
      </c>
      <c r="F479" s="44">
        <f t="shared" si="278"/>
        <v>330.69</v>
      </c>
      <c r="G479" s="44">
        <f t="shared" si="278"/>
        <v>330.69</v>
      </c>
      <c r="H479" s="44">
        <f t="shared" si="278"/>
        <v>330.69</v>
      </c>
      <c r="I479" s="44">
        <f t="shared" si="278"/>
        <v>330.69</v>
      </c>
      <c r="J479" s="44">
        <f t="shared" si="278"/>
        <v>330.69</v>
      </c>
      <c r="K479" s="44">
        <f t="shared" si="278"/>
        <v>330.69</v>
      </c>
      <c r="L479" s="44">
        <f t="shared" si="278"/>
        <v>330.69</v>
      </c>
      <c r="M479" s="44">
        <f t="shared" si="278"/>
        <v>330.69</v>
      </c>
      <c r="N479" s="44">
        <f t="shared" si="278"/>
        <v>330.69</v>
      </c>
      <c r="O479" s="44">
        <f t="shared" si="278"/>
        <v>330.69</v>
      </c>
      <c r="P479" s="44">
        <f t="shared" si="278"/>
        <v>330.69</v>
      </c>
      <c r="Q479" s="44">
        <f t="shared" si="278"/>
        <v>330.69</v>
      </c>
      <c r="R479" s="44">
        <f t="shared" si="278"/>
        <v>330.69</v>
      </c>
      <c r="S479" s="44">
        <f t="shared" si="278"/>
        <v>330.69</v>
      </c>
      <c r="T479" s="44">
        <f t="shared" si="278"/>
        <v>330.69</v>
      </c>
      <c r="U479" s="44">
        <f t="shared" si="278"/>
        <v>330.69</v>
      </c>
      <c r="V479" s="44">
        <f t="shared" si="278"/>
        <v>330.69</v>
      </c>
      <c r="W479" s="44">
        <f t="shared" si="278"/>
        <v>330.69</v>
      </c>
      <c r="X479" s="44">
        <f t="shared" si="278"/>
        <v>330.69</v>
      </c>
      <c r="Y479" s="44">
        <f t="shared" si="278"/>
        <v>330.69</v>
      </c>
      <c r="Z479" s="44">
        <f t="shared" si="278"/>
        <v>330.69</v>
      </c>
      <c r="AA479" s="44">
        <f t="shared" si="278"/>
        <v>330.69</v>
      </c>
    </row>
    <row r="480" spans="1:27" x14ac:dyDescent="0.2">
      <c r="B480" s="101" t="s">
        <v>392</v>
      </c>
    </row>
    <row r="481" spans="1:27" x14ac:dyDescent="0.2">
      <c r="B481" s="101" t="s">
        <v>392</v>
      </c>
    </row>
    <row r="482" spans="1:27" x14ac:dyDescent="0.2">
      <c r="A482" s="175" t="s">
        <v>705</v>
      </c>
      <c r="B482" s="176"/>
      <c r="C482" s="176"/>
      <c r="D482" s="176"/>
      <c r="E482" s="176"/>
      <c r="F482" s="176"/>
      <c r="G482" s="176"/>
      <c r="H482" s="176"/>
      <c r="I482" s="176"/>
      <c r="J482" s="176"/>
      <c r="K482" s="176"/>
      <c r="L482" s="176"/>
      <c r="M482" s="176"/>
      <c r="N482" s="176"/>
      <c r="O482" s="176"/>
      <c r="P482" s="176"/>
      <c r="Q482" s="176"/>
      <c r="R482" s="176"/>
      <c r="S482" s="176"/>
      <c r="T482" s="176"/>
      <c r="U482" s="176"/>
      <c r="V482" s="176"/>
      <c r="W482" s="176"/>
      <c r="X482" s="176"/>
      <c r="Y482" s="176"/>
      <c r="Z482" s="176"/>
      <c r="AA482" s="177"/>
    </row>
    <row r="483" spans="1:27" ht="25.5" x14ac:dyDescent="0.2">
      <c r="A483" s="26" t="s">
        <v>64</v>
      </c>
      <c r="B483" s="27" t="s">
        <v>210</v>
      </c>
      <c r="C483" s="26" t="s">
        <v>211</v>
      </c>
      <c r="D483" s="27" t="s">
        <v>212</v>
      </c>
      <c r="E483" s="27" t="s">
        <v>213</v>
      </c>
      <c r="F483" s="27" t="s">
        <v>214</v>
      </c>
      <c r="G483" s="27" t="s">
        <v>215</v>
      </c>
      <c r="H483" s="27" t="s">
        <v>216</v>
      </c>
      <c r="I483" s="27" t="s">
        <v>217</v>
      </c>
      <c r="J483" s="27" t="s">
        <v>218</v>
      </c>
      <c r="K483" s="27" t="s">
        <v>219</v>
      </c>
      <c r="L483" s="27" t="s">
        <v>220</v>
      </c>
      <c r="M483" s="27" t="s">
        <v>221</v>
      </c>
      <c r="N483" s="27" t="s">
        <v>222</v>
      </c>
      <c r="O483" s="27" t="s">
        <v>223</v>
      </c>
      <c r="P483" s="27" t="s">
        <v>224</v>
      </c>
      <c r="Q483" s="27" t="s">
        <v>225</v>
      </c>
      <c r="R483" s="27" t="s">
        <v>226</v>
      </c>
      <c r="S483" s="27" t="s">
        <v>227</v>
      </c>
      <c r="T483" s="27" t="s">
        <v>228</v>
      </c>
      <c r="U483" s="27" t="s">
        <v>229</v>
      </c>
      <c r="V483" s="27" t="s">
        <v>230</v>
      </c>
      <c r="W483" s="27" t="s">
        <v>231</v>
      </c>
      <c r="X483" s="27" t="s">
        <v>232</v>
      </c>
      <c r="Y483" s="27" t="s">
        <v>233</v>
      </c>
      <c r="Z483" s="27" t="s">
        <v>234</v>
      </c>
      <c r="AA483" s="27" t="s">
        <v>235</v>
      </c>
    </row>
    <row r="484" spans="1:27" x14ac:dyDescent="0.2">
      <c r="A484" s="98" t="s">
        <v>2879</v>
      </c>
      <c r="B484" s="28" t="str">
        <f>"01"&amp;"."&amp;$B$801&amp;"."&amp;$B$802</f>
        <v>01.12.2023</v>
      </c>
      <c r="C484" s="90" t="s">
        <v>76</v>
      </c>
      <c r="D484" s="91">
        <f>ROUND(((D485+D486+D488+D487)/1000),5)</f>
        <v>1.9990399999999999</v>
      </c>
      <c r="E484" s="91">
        <f>ROUND(((E485+E486+E488+E487)/1000),5)</f>
        <v>1.91144</v>
      </c>
      <c r="F484" s="91">
        <f>ROUND(((F485+F486+F488+F487)/1000),5)</f>
        <v>1.8689</v>
      </c>
      <c r="G484" s="91">
        <f t="shared" ref="G484:AA484" si="279">ROUND(((G485+G486+G488+G487)/1000),5)</f>
        <v>1.8502000000000001</v>
      </c>
      <c r="H484" s="91">
        <f t="shared" si="279"/>
        <v>1.9064000000000001</v>
      </c>
      <c r="I484" s="91">
        <f t="shared" si="279"/>
        <v>2.0374300000000001</v>
      </c>
      <c r="J484" s="91">
        <f t="shared" si="279"/>
        <v>2.2138499999999999</v>
      </c>
      <c r="K484" s="91">
        <f t="shared" si="279"/>
        <v>2.4651200000000002</v>
      </c>
      <c r="L484" s="91">
        <f t="shared" si="279"/>
        <v>2.6253099999999998</v>
      </c>
      <c r="M484" s="91">
        <f t="shared" si="279"/>
        <v>2.7328600000000001</v>
      </c>
      <c r="N484" s="91">
        <f t="shared" si="279"/>
        <v>2.7715900000000002</v>
      </c>
      <c r="O484" s="91">
        <f t="shared" si="279"/>
        <v>2.8462299999999998</v>
      </c>
      <c r="P484" s="91">
        <f t="shared" si="279"/>
        <v>2.8134100000000002</v>
      </c>
      <c r="Q484" s="91">
        <f t="shared" si="279"/>
        <v>2.84396</v>
      </c>
      <c r="R484" s="91">
        <f t="shared" si="279"/>
        <v>2.8250199999999999</v>
      </c>
      <c r="S484" s="91">
        <f t="shared" si="279"/>
        <v>2.8581300000000001</v>
      </c>
      <c r="T484" s="91">
        <f t="shared" si="279"/>
        <v>2.7712599999999998</v>
      </c>
      <c r="U484" s="91">
        <f t="shared" si="279"/>
        <v>2.7736499999999999</v>
      </c>
      <c r="V484" s="91">
        <f t="shared" si="279"/>
        <v>2.7693599999999998</v>
      </c>
      <c r="W484" s="91">
        <f t="shared" si="279"/>
        <v>2.6904300000000001</v>
      </c>
      <c r="X484" s="91">
        <f t="shared" si="279"/>
        <v>2.6231399999999998</v>
      </c>
      <c r="Y484" s="91">
        <f t="shared" si="279"/>
        <v>2.4990800000000002</v>
      </c>
      <c r="Z484" s="91">
        <f t="shared" si="279"/>
        <v>2.2954400000000001</v>
      </c>
      <c r="AA484" s="91">
        <f t="shared" si="279"/>
        <v>2.15828</v>
      </c>
    </row>
    <row r="485" spans="1:27" ht="12.75" customHeight="1" outlineLevel="1" x14ac:dyDescent="0.2">
      <c r="A485" s="99" t="s">
        <v>2880</v>
      </c>
      <c r="B485" s="63" t="s">
        <v>238</v>
      </c>
      <c r="C485" s="43" t="s">
        <v>79</v>
      </c>
      <c r="D485" s="44">
        <v>1230.82</v>
      </c>
      <c r="E485" s="44">
        <v>1143.22</v>
      </c>
      <c r="F485" s="44">
        <v>1100.68</v>
      </c>
      <c r="G485" s="44">
        <v>1081.98</v>
      </c>
      <c r="H485" s="44">
        <v>1138.18</v>
      </c>
      <c r="I485" s="44">
        <v>1269.21</v>
      </c>
      <c r="J485" s="44">
        <v>1445.63</v>
      </c>
      <c r="K485" s="44">
        <v>1696.9</v>
      </c>
      <c r="L485" s="44">
        <v>1857.09</v>
      </c>
      <c r="M485" s="44">
        <v>1964.64</v>
      </c>
      <c r="N485" s="44">
        <v>2003.37</v>
      </c>
      <c r="O485" s="44">
        <v>2078.0100000000002</v>
      </c>
      <c r="P485" s="44">
        <v>2045.19</v>
      </c>
      <c r="Q485" s="44">
        <v>2075.7399999999998</v>
      </c>
      <c r="R485" s="44">
        <v>2056.8000000000002</v>
      </c>
      <c r="S485" s="44">
        <v>2089.91</v>
      </c>
      <c r="T485" s="44">
        <v>2003.04</v>
      </c>
      <c r="U485" s="44">
        <v>2005.43</v>
      </c>
      <c r="V485" s="44">
        <v>2001.14</v>
      </c>
      <c r="W485" s="44">
        <v>1922.21</v>
      </c>
      <c r="X485" s="44">
        <v>1854.92</v>
      </c>
      <c r="Y485" s="44">
        <v>1730.86</v>
      </c>
      <c r="Z485" s="44">
        <v>1527.22</v>
      </c>
      <c r="AA485" s="44">
        <v>1390.06</v>
      </c>
    </row>
    <row r="486" spans="1:27" ht="12.75" customHeight="1" outlineLevel="1" x14ac:dyDescent="0.2">
      <c r="A486" s="99" t="s">
        <v>2881</v>
      </c>
      <c r="B486" s="63" t="s">
        <v>90</v>
      </c>
      <c r="C486" s="43" t="s">
        <v>79</v>
      </c>
      <c r="D486" s="44">
        <v>434.18</v>
      </c>
      <c r="E486" s="44">
        <f>$D$486</f>
        <v>434.18</v>
      </c>
      <c r="F486" s="44">
        <f t="shared" ref="F486:AA486" si="280">$D$486</f>
        <v>434.18</v>
      </c>
      <c r="G486" s="44">
        <f t="shared" si="280"/>
        <v>434.18</v>
      </c>
      <c r="H486" s="44">
        <f t="shared" si="280"/>
        <v>434.18</v>
      </c>
      <c r="I486" s="44">
        <f t="shared" si="280"/>
        <v>434.18</v>
      </c>
      <c r="J486" s="44">
        <f t="shared" si="280"/>
        <v>434.18</v>
      </c>
      <c r="K486" s="44">
        <f t="shared" si="280"/>
        <v>434.18</v>
      </c>
      <c r="L486" s="44">
        <f t="shared" si="280"/>
        <v>434.18</v>
      </c>
      <c r="M486" s="44">
        <f t="shared" si="280"/>
        <v>434.18</v>
      </c>
      <c r="N486" s="44">
        <f t="shared" si="280"/>
        <v>434.18</v>
      </c>
      <c r="O486" s="44">
        <f t="shared" si="280"/>
        <v>434.18</v>
      </c>
      <c r="P486" s="44">
        <f t="shared" si="280"/>
        <v>434.18</v>
      </c>
      <c r="Q486" s="44">
        <f t="shared" si="280"/>
        <v>434.18</v>
      </c>
      <c r="R486" s="44">
        <f t="shared" si="280"/>
        <v>434.18</v>
      </c>
      <c r="S486" s="44">
        <f t="shared" si="280"/>
        <v>434.18</v>
      </c>
      <c r="T486" s="44">
        <f t="shared" si="280"/>
        <v>434.18</v>
      </c>
      <c r="U486" s="44">
        <f t="shared" si="280"/>
        <v>434.18</v>
      </c>
      <c r="V486" s="44">
        <f t="shared" si="280"/>
        <v>434.18</v>
      </c>
      <c r="W486" s="44">
        <f t="shared" si="280"/>
        <v>434.18</v>
      </c>
      <c r="X486" s="44">
        <f t="shared" si="280"/>
        <v>434.18</v>
      </c>
      <c r="Y486" s="44">
        <f t="shared" si="280"/>
        <v>434.18</v>
      </c>
      <c r="Z486" s="44">
        <f t="shared" si="280"/>
        <v>434.18</v>
      </c>
      <c r="AA486" s="44">
        <f t="shared" si="280"/>
        <v>434.18</v>
      </c>
    </row>
    <row r="487" spans="1:27" ht="12.75" customHeight="1" outlineLevel="1" x14ac:dyDescent="0.2">
      <c r="A487" s="99" t="s">
        <v>2882</v>
      </c>
      <c r="B487" s="63" t="s">
        <v>83</v>
      </c>
      <c r="C487" s="43" t="s">
        <v>79</v>
      </c>
      <c r="D487" s="44">
        <v>3.35</v>
      </c>
      <c r="E487" s="44">
        <v>3.35</v>
      </c>
      <c r="F487" s="44">
        <v>3.35</v>
      </c>
      <c r="G487" s="44">
        <v>3.35</v>
      </c>
      <c r="H487" s="44">
        <v>3.35</v>
      </c>
      <c r="I487" s="44">
        <v>3.35</v>
      </c>
      <c r="J487" s="44">
        <v>3.35</v>
      </c>
      <c r="K487" s="44">
        <v>3.35</v>
      </c>
      <c r="L487" s="44">
        <v>3.35</v>
      </c>
      <c r="M487" s="44">
        <v>3.35</v>
      </c>
      <c r="N487" s="44">
        <v>3.35</v>
      </c>
      <c r="O487" s="44">
        <v>3.35</v>
      </c>
      <c r="P487" s="44">
        <v>3.35</v>
      </c>
      <c r="Q487" s="44">
        <v>3.35</v>
      </c>
      <c r="R487" s="44">
        <v>3.35</v>
      </c>
      <c r="S487" s="44">
        <v>3.35</v>
      </c>
      <c r="T487" s="44">
        <v>3.35</v>
      </c>
      <c r="U487" s="44">
        <v>3.35</v>
      </c>
      <c r="V487" s="44">
        <v>3.35</v>
      </c>
      <c r="W487" s="44">
        <v>3.35</v>
      </c>
      <c r="X487" s="44">
        <v>3.35</v>
      </c>
      <c r="Y487" s="44">
        <v>3.35</v>
      </c>
      <c r="Z487" s="44">
        <v>3.35</v>
      </c>
      <c r="AA487" s="44">
        <v>3.35</v>
      </c>
    </row>
    <row r="488" spans="1:27" ht="12.75" customHeight="1" outlineLevel="1" x14ac:dyDescent="0.2">
      <c r="A488" s="99" t="s">
        <v>2883</v>
      </c>
      <c r="B488" s="63" t="s">
        <v>81</v>
      </c>
      <c r="C488" s="43" t="s">
        <v>79</v>
      </c>
      <c r="D488" s="44">
        <f>$D$11</f>
        <v>330.69</v>
      </c>
      <c r="E488" s="44">
        <f t="shared" ref="E488:AA488" si="281">$D$11</f>
        <v>330.69</v>
      </c>
      <c r="F488" s="44">
        <f t="shared" si="281"/>
        <v>330.69</v>
      </c>
      <c r="G488" s="44">
        <f t="shared" si="281"/>
        <v>330.69</v>
      </c>
      <c r="H488" s="44">
        <f t="shared" si="281"/>
        <v>330.69</v>
      </c>
      <c r="I488" s="44">
        <f t="shared" si="281"/>
        <v>330.69</v>
      </c>
      <c r="J488" s="44">
        <f t="shared" si="281"/>
        <v>330.69</v>
      </c>
      <c r="K488" s="44">
        <f t="shared" si="281"/>
        <v>330.69</v>
      </c>
      <c r="L488" s="44">
        <f t="shared" si="281"/>
        <v>330.69</v>
      </c>
      <c r="M488" s="44">
        <f t="shared" si="281"/>
        <v>330.69</v>
      </c>
      <c r="N488" s="44">
        <f t="shared" si="281"/>
        <v>330.69</v>
      </c>
      <c r="O488" s="44">
        <f t="shared" si="281"/>
        <v>330.69</v>
      </c>
      <c r="P488" s="44">
        <f t="shared" si="281"/>
        <v>330.69</v>
      </c>
      <c r="Q488" s="44">
        <f t="shared" si="281"/>
        <v>330.69</v>
      </c>
      <c r="R488" s="44">
        <f t="shared" si="281"/>
        <v>330.69</v>
      </c>
      <c r="S488" s="44">
        <f t="shared" si="281"/>
        <v>330.69</v>
      </c>
      <c r="T488" s="44">
        <f t="shared" si="281"/>
        <v>330.69</v>
      </c>
      <c r="U488" s="44">
        <f t="shared" si="281"/>
        <v>330.69</v>
      </c>
      <c r="V488" s="44">
        <f t="shared" si="281"/>
        <v>330.69</v>
      </c>
      <c r="W488" s="44">
        <f t="shared" si="281"/>
        <v>330.69</v>
      </c>
      <c r="X488" s="44">
        <f t="shared" si="281"/>
        <v>330.69</v>
      </c>
      <c r="Y488" s="44">
        <f t="shared" si="281"/>
        <v>330.69</v>
      </c>
      <c r="Z488" s="44">
        <f t="shared" si="281"/>
        <v>330.69</v>
      </c>
      <c r="AA488" s="44">
        <f t="shared" si="281"/>
        <v>330.69</v>
      </c>
    </row>
    <row r="489" spans="1:27" x14ac:dyDescent="0.2">
      <c r="A489" s="98" t="s">
        <v>2884</v>
      </c>
      <c r="B489" s="28" t="str">
        <f>"02"&amp;"."&amp;$B$801&amp;"."&amp;$B$802</f>
        <v>02.12.2023</v>
      </c>
      <c r="C489" s="90" t="s">
        <v>76</v>
      </c>
      <c r="D489" s="91">
        <f>ROUND(((D490+D491+D493+D492)/1000),5)</f>
        <v>1.98214</v>
      </c>
      <c r="E489" s="91">
        <f>ROUND(((E490+E491+E493+E492)/1000),5)</f>
        <v>1.8934599999999999</v>
      </c>
      <c r="F489" s="91">
        <f>ROUND(((F490+F491+F493+F492)/1000),5)</f>
        <v>1.8446800000000001</v>
      </c>
      <c r="G489" s="91">
        <f t="shared" ref="G489:AA489" si="282">ROUND(((G490+G491+G493+G492)/1000),5)</f>
        <v>1.8314600000000001</v>
      </c>
      <c r="H489" s="91">
        <f t="shared" si="282"/>
        <v>1.84372</v>
      </c>
      <c r="I489" s="91">
        <f t="shared" si="282"/>
        <v>1.9557899999999999</v>
      </c>
      <c r="J489" s="91">
        <f t="shared" si="282"/>
        <v>2.0307300000000001</v>
      </c>
      <c r="K489" s="91">
        <f t="shared" si="282"/>
        <v>2.1960099999999998</v>
      </c>
      <c r="L489" s="91">
        <f t="shared" si="282"/>
        <v>2.4245299999999999</v>
      </c>
      <c r="M489" s="91">
        <f t="shared" si="282"/>
        <v>2.5661499999999999</v>
      </c>
      <c r="N489" s="91">
        <f t="shared" si="282"/>
        <v>2.6479900000000001</v>
      </c>
      <c r="O489" s="91">
        <f t="shared" si="282"/>
        <v>2.6815600000000002</v>
      </c>
      <c r="P489" s="91">
        <f t="shared" si="282"/>
        <v>2.6890499999999999</v>
      </c>
      <c r="Q489" s="91">
        <f t="shared" si="282"/>
        <v>2.6869800000000001</v>
      </c>
      <c r="R489" s="91">
        <f t="shared" si="282"/>
        <v>2.6400100000000002</v>
      </c>
      <c r="S489" s="91">
        <f t="shared" si="282"/>
        <v>2.6074199999999998</v>
      </c>
      <c r="T489" s="91">
        <f t="shared" si="282"/>
        <v>2.6876000000000002</v>
      </c>
      <c r="U489" s="91">
        <f t="shared" si="282"/>
        <v>2.7109100000000002</v>
      </c>
      <c r="V489" s="91">
        <f t="shared" si="282"/>
        <v>2.6917499999999999</v>
      </c>
      <c r="W489" s="91">
        <f t="shared" si="282"/>
        <v>2.6295199999999999</v>
      </c>
      <c r="X489" s="91">
        <f t="shared" si="282"/>
        <v>2.5482800000000001</v>
      </c>
      <c r="Y489" s="91">
        <f t="shared" si="282"/>
        <v>2.4458899999999999</v>
      </c>
      <c r="Z489" s="91">
        <f t="shared" si="282"/>
        <v>2.2418100000000001</v>
      </c>
      <c r="AA489" s="91">
        <f t="shared" si="282"/>
        <v>2.1068500000000001</v>
      </c>
    </row>
    <row r="490" spans="1:27" ht="12.75" customHeight="1" outlineLevel="1" x14ac:dyDescent="0.2">
      <c r="A490" s="99" t="s">
        <v>2885</v>
      </c>
      <c r="B490" s="63" t="s">
        <v>238</v>
      </c>
      <c r="C490" s="43" t="s">
        <v>79</v>
      </c>
      <c r="D490" s="44">
        <v>1213.92</v>
      </c>
      <c r="E490" s="44">
        <v>1125.24</v>
      </c>
      <c r="F490" s="44">
        <v>1076.46</v>
      </c>
      <c r="G490" s="44">
        <v>1063.24</v>
      </c>
      <c r="H490" s="44">
        <v>1075.5</v>
      </c>
      <c r="I490" s="44">
        <v>1187.57</v>
      </c>
      <c r="J490" s="44">
        <v>1262.51</v>
      </c>
      <c r="K490" s="44">
        <v>1427.79</v>
      </c>
      <c r="L490" s="44">
        <v>1656.31</v>
      </c>
      <c r="M490" s="44">
        <v>1797.93</v>
      </c>
      <c r="N490" s="44">
        <v>1879.77</v>
      </c>
      <c r="O490" s="44">
        <v>1913.34</v>
      </c>
      <c r="P490" s="44">
        <v>1920.83</v>
      </c>
      <c r="Q490" s="44">
        <v>1918.76</v>
      </c>
      <c r="R490" s="44">
        <v>1871.79</v>
      </c>
      <c r="S490" s="44">
        <v>1839.2</v>
      </c>
      <c r="T490" s="44">
        <v>1919.38</v>
      </c>
      <c r="U490" s="44">
        <v>1942.69</v>
      </c>
      <c r="V490" s="44">
        <v>1923.53</v>
      </c>
      <c r="W490" s="44">
        <v>1861.3</v>
      </c>
      <c r="X490" s="44">
        <v>1780.06</v>
      </c>
      <c r="Y490" s="44">
        <v>1677.67</v>
      </c>
      <c r="Z490" s="44">
        <v>1473.59</v>
      </c>
      <c r="AA490" s="44">
        <v>1338.63</v>
      </c>
    </row>
    <row r="491" spans="1:27" ht="12.75" customHeight="1" outlineLevel="1" x14ac:dyDescent="0.2">
      <c r="A491" s="99" t="s">
        <v>2886</v>
      </c>
      <c r="B491" s="63" t="s">
        <v>90</v>
      </c>
      <c r="C491" s="43" t="s">
        <v>79</v>
      </c>
      <c r="D491" s="44">
        <f>$D$486</f>
        <v>434.18</v>
      </c>
      <c r="E491" s="44">
        <f t="shared" ref="E491:AA491" si="283">$D$486</f>
        <v>434.18</v>
      </c>
      <c r="F491" s="44">
        <f t="shared" si="283"/>
        <v>434.18</v>
      </c>
      <c r="G491" s="44">
        <f t="shared" si="283"/>
        <v>434.18</v>
      </c>
      <c r="H491" s="44">
        <f t="shared" si="283"/>
        <v>434.18</v>
      </c>
      <c r="I491" s="44">
        <f t="shared" si="283"/>
        <v>434.18</v>
      </c>
      <c r="J491" s="44">
        <f t="shared" si="283"/>
        <v>434.18</v>
      </c>
      <c r="K491" s="44">
        <f t="shared" si="283"/>
        <v>434.18</v>
      </c>
      <c r="L491" s="44">
        <f t="shared" si="283"/>
        <v>434.18</v>
      </c>
      <c r="M491" s="44">
        <f t="shared" si="283"/>
        <v>434.18</v>
      </c>
      <c r="N491" s="44">
        <f t="shared" si="283"/>
        <v>434.18</v>
      </c>
      <c r="O491" s="44">
        <f t="shared" si="283"/>
        <v>434.18</v>
      </c>
      <c r="P491" s="44">
        <f t="shared" si="283"/>
        <v>434.18</v>
      </c>
      <c r="Q491" s="44">
        <f t="shared" si="283"/>
        <v>434.18</v>
      </c>
      <c r="R491" s="44">
        <f t="shared" si="283"/>
        <v>434.18</v>
      </c>
      <c r="S491" s="44">
        <f t="shared" si="283"/>
        <v>434.18</v>
      </c>
      <c r="T491" s="44">
        <f t="shared" si="283"/>
        <v>434.18</v>
      </c>
      <c r="U491" s="44">
        <f t="shared" si="283"/>
        <v>434.18</v>
      </c>
      <c r="V491" s="44">
        <f t="shared" si="283"/>
        <v>434.18</v>
      </c>
      <c r="W491" s="44">
        <f t="shared" si="283"/>
        <v>434.18</v>
      </c>
      <c r="X491" s="44">
        <f t="shared" si="283"/>
        <v>434.18</v>
      </c>
      <c r="Y491" s="44">
        <f t="shared" si="283"/>
        <v>434.18</v>
      </c>
      <c r="Z491" s="44">
        <f t="shared" si="283"/>
        <v>434.18</v>
      </c>
      <c r="AA491" s="44">
        <f t="shared" si="283"/>
        <v>434.18</v>
      </c>
    </row>
    <row r="492" spans="1:27" ht="12.75" customHeight="1" outlineLevel="1" x14ac:dyDescent="0.2">
      <c r="A492" s="99" t="s">
        <v>2887</v>
      </c>
      <c r="B492" s="63" t="s">
        <v>83</v>
      </c>
      <c r="C492" s="43" t="s">
        <v>79</v>
      </c>
      <c r="D492" s="44">
        <v>3.35</v>
      </c>
      <c r="E492" s="44">
        <v>3.35</v>
      </c>
      <c r="F492" s="44">
        <v>3.35</v>
      </c>
      <c r="G492" s="44">
        <v>3.35</v>
      </c>
      <c r="H492" s="44">
        <v>3.35</v>
      </c>
      <c r="I492" s="44">
        <v>3.35</v>
      </c>
      <c r="J492" s="44">
        <v>3.35</v>
      </c>
      <c r="K492" s="44">
        <v>3.35</v>
      </c>
      <c r="L492" s="44">
        <v>3.35</v>
      </c>
      <c r="M492" s="44">
        <v>3.35</v>
      </c>
      <c r="N492" s="44">
        <v>3.35</v>
      </c>
      <c r="O492" s="44">
        <v>3.35</v>
      </c>
      <c r="P492" s="44">
        <v>3.35</v>
      </c>
      <c r="Q492" s="44">
        <v>3.35</v>
      </c>
      <c r="R492" s="44">
        <v>3.35</v>
      </c>
      <c r="S492" s="44">
        <v>3.35</v>
      </c>
      <c r="T492" s="44">
        <v>3.35</v>
      </c>
      <c r="U492" s="44">
        <v>3.35</v>
      </c>
      <c r="V492" s="44">
        <v>3.35</v>
      </c>
      <c r="W492" s="44">
        <v>3.35</v>
      </c>
      <c r="X492" s="44">
        <v>3.35</v>
      </c>
      <c r="Y492" s="44">
        <v>3.35</v>
      </c>
      <c r="Z492" s="44">
        <v>3.35</v>
      </c>
      <c r="AA492" s="44">
        <v>3.35</v>
      </c>
    </row>
    <row r="493" spans="1:27" ht="12.75" customHeight="1" outlineLevel="1" x14ac:dyDescent="0.2">
      <c r="A493" s="99" t="s">
        <v>2888</v>
      </c>
      <c r="B493" s="63" t="s">
        <v>81</v>
      </c>
      <c r="C493" s="43" t="s">
        <v>79</v>
      </c>
      <c r="D493" s="44">
        <f>$D$11</f>
        <v>330.69</v>
      </c>
      <c r="E493" s="44">
        <f t="shared" ref="E493:AA493" si="284">$D$11</f>
        <v>330.69</v>
      </c>
      <c r="F493" s="44">
        <f t="shared" si="284"/>
        <v>330.69</v>
      </c>
      <c r="G493" s="44">
        <f t="shared" si="284"/>
        <v>330.69</v>
      </c>
      <c r="H493" s="44">
        <f t="shared" si="284"/>
        <v>330.69</v>
      </c>
      <c r="I493" s="44">
        <f t="shared" si="284"/>
        <v>330.69</v>
      </c>
      <c r="J493" s="44">
        <f t="shared" si="284"/>
        <v>330.69</v>
      </c>
      <c r="K493" s="44">
        <f t="shared" si="284"/>
        <v>330.69</v>
      </c>
      <c r="L493" s="44">
        <f t="shared" si="284"/>
        <v>330.69</v>
      </c>
      <c r="M493" s="44">
        <f t="shared" si="284"/>
        <v>330.69</v>
      </c>
      <c r="N493" s="44">
        <f t="shared" si="284"/>
        <v>330.69</v>
      </c>
      <c r="O493" s="44">
        <f t="shared" si="284"/>
        <v>330.69</v>
      </c>
      <c r="P493" s="44">
        <f t="shared" si="284"/>
        <v>330.69</v>
      </c>
      <c r="Q493" s="44">
        <f t="shared" si="284"/>
        <v>330.69</v>
      </c>
      <c r="R493" s="44">
        <f t="shared" si="284"/>
        <v>330.69</v>
      </c>
      <c r="S493" s="44">
        <f t="shared" si="284"/>
        <v>330.69</v>
      </c>
      <c r="T493" s="44">
        <f t="shared" si="284"/>
        <v>330.69</v>
      </c>
      <c r="U493" s="44">
        <f t="shared" si="284"/>
        <v>330.69</v>
      </c>
      <c r="V493" s="44">
        <f t="shared" si="284"/>
        <v>330.69</v>
      </c>
      <c r="W493" s="44">
        <f t="shared" si="284"/>
        <v>330.69</v>
      </c>
      <c r="X493" s="44">
        <f t="shared" si="284"/>
        <v>330.69</v>
      </c>
      <c r="Y493" s="44">
        <f t="shared" si="284"/>
        <v>330.69</v>
      </c>
      <c r="Z493" s="44">
        <f t="shared" si="284"/>
        <v>330.69</v>
      </c>
      <c r="AA493" s="44">
        <f t="shared" si="284"/>
        <v>330.69</v>
      </c>
    </row>
    <row r="494" spans="1:27" x14ac:dyDescent="0.2">
      <c r="A494" s="98" t="s">
        <v>2889</v>
      </c>
      <c r="B494" s="28" t="str">
        <f>"03"&amp;"."&amp;$B$801&amp;"."&amp;$B$802</f>
        <v>03.12.2023</v>
      </c>
      <c r="C494" s="90" t="s">
        <v>76</v>
      </c>
      <c r="D494" s="91">
        <f>ROUND(((D495+D496+D498+D497)/1000),5)</f>
        <v>1.9794799999999999</v>
      </c>
      <c r="E494" s="91">
        <f>ROUND(((E495+E496+E498+E497)/1000),5)</f>
        <v>1.92519</v>
      </c>
      <c r="F494" s="91">
        <f>ROUND(((F495+F496+F498+F497)/1000),5)</f>
        <v>1.8481300000000001</v>
      </c>
      <c r="G494" s="91">
        <f t="shared" ref="G494:AA494" si="285">ROUND(((G495+G496+G498+G497)/1000),5)</f>
        <v>1.8436600000000001</v>
      </c>
      <c r="H494" s="91">
        <f t="shared" si="285"/>
        <v>1.8449500000000001</v>
      </c>
      <c r="I494" s="91">
        <f t="shared" si="285"/>
        <v>1.90802</v>
      </c>
      <c r="J494" s="91">
        <f t="shared" si="285"/>
        <v>1.93771</v>
      </c>
      <c r="K494" s="91">
        <f t="shared" si="285"/>
        <v>2.10623</v>
      </c>
      <c r="L494" s="91">
        <f t="shared" si="285"/>
        <v>2.3304399999999998</v>
      </c>
      <c r="M494" s="91">
        <f t="shared" si="285"/>
        <v>2.4687899999999998</v>
      </c>
      <c r="N494" s="91">
        <f t="shared" si="285"/>
        <v>2.57091</v>
      </c>
      <c r="O494" s="91">
        <f t="shared" si="285"/>
        <v>2.59029</v>
      </c>
      <c r="P494" s="91">
        <f t="shared" si="285"/>
        <v>2.59551</v>
      </c>
      <c r="Q494" s="91">
        <f t="shared" si="285"/>
        <v>2.5959099999999999</v>
      </c>
      <c r="R494" s="91">
        <f t="shared" si="285"/>
        <v>2.59449</v>
      </c>
      <c r="S494" s="91">
        <f t="shared" si="285"/>
        <v>2.5833900000000001</v>
      </c>
      <c r="T494" s="91">
        <f t="shared" si="285"/>
        <v>2.6480100000000002</v>
      </c>
      <c r="U494" s="91">
        <f t="shared" si="285"/>
        <v>2.8256600000000001</v>
      </c>
      <c r="V494" s="91">
        <f t="shared" si="285"/>
        <v>2.8263600000000002</v>
      </c>
      <c r="W494" s="91">
        <f t="shared" si="285"/>
        <v>2.8059500000000002</v>
      </c>
      <c r="X494" s="91">
        <f t="shared" si="285"/>
        <v>2.5857199999999998</v>
      </c>
      <c r="Y494" s="91">
        <f t="shared" si="285"/>
        <v>2.4729800000000002</v>
      </c>
      <c r="Z494" s="91">
        <f t="shared" si="285"/>
        <v>2.21027</v>
      </c>
      <c r="AA494" s="91">
        <f t="shared" si="285"/>
        <v>2.0282399999999998</v>
      </c>
    </row>
    <row r="495" spans="1:27" ht="12.75" customHeight="1" outlineLevel="1" x14ac:dyDescent="0.2">
      <c r="A495" s="99" t="s">
        <v>2890</v>
      </c>
      <c r="B495" s="63" t="s">
        <v>238</v>
      </c>
      <c r="C495" s="43" t="s">
        <v>79</v>
      </c>
      <c r="D495" s="44">
        <v>1211.26</v>
      </c>
      <c r="E495" s="44">
        <v>1156.97</v>
      </c>
      <c r="F495" s="44">
        <v>1079.9100000000001</v>
      </c>
      <c r="G495" s="44">
        <v>1075.44</v>
      </c>
      <c r="H495" s="44">
        <v>1076.73</v>
      </c>
      <c r="I495" s="44">
        <v>1139.8</v>
      </c>
      <c r="J495" s="44">
        <v>1169.49</v>
      </c>
      <c r="K495" s="44">
        <v>1338.01</v>
      </c>
      <c r="L495" s="44">
        <v>1562.22</v>
      </c>
      <c r="M495" s="44">
        <v>1700.57</v>
      </c>
      <c r="N495" s="44">
        <v>1802.69</v>
      </c>
      <c r="O495" s="44">
        <v>1822.07</v>
      </c>
      <c r="P495" s="44">
        <v>1827.29</v>
      </c>
      <c r="Q495" s="44">
        <v>1827.69</v>
      </c>
      <c r="R495" s="44">
        <v>1826.27</v>
      </c>
      <c r="S495" s="44">
        <v>1815.17</v>
      </c>
      <c r="T495" s="44">
        <v>1879.79</v>
      </c>
      <c r="U495" s="44">
        <v>2057.44</v>
      </c>
      <c r="V495" s="44">
        <v>2058.14</v>
      </c>
      <c r="W495" s="44">
        <v>2037.73</v>
      </c>
      <c r="X495" s="44">
        <v>1817.5</v>
      </c>
      <c r="Y495" s="44">
        <v>1704.76</v>
      </c>
      <c r="Z495" s="44">
        <v>1442.05</v>
      </c>
      <c r="AA495" s="44">
        <v>1260.02</v>
      </c>
    </row>
    <row r="496" spans="1:27" ht="12.75" customHeight="1" outlineLevel="1" x14ac:dyDescent="0.2">
      <c r="A496" s="99" t="s">
        <v>2891</v>
      </c>
      <c r="B496" s="63" t="s">
        <v>90</v>
      </c>
      <c r="C496" s="43" t="s">
        <v>79</v>
      </c>
      <c r="D496" s="44">
        <f>$D$486</f>
        <v>434.18</v>
      </c>
      <c r="E496" s="44">
        <f t="shared" ref="E496:AA496" si="286">$D$486</f>
        <v>434.18</v>
      </c>
      <c r="F496" s="44">
        <f t="shared" si="286"/>
        <v>434.18</v>
      </c>
      <c r="G496" s="44">
        <f t="shared" si="286"/>
        <v>434.18</v>
      </c>
      <c r="H496" s="44">
        <f t="shared" si="286"/>
        <v>434.18</v>
      </c>
      <c r="I496" s="44">
        <f t="shared" si="286"/>
        <v>434.18</v>
      </c>
      <c r="J496" s="44">
        <f t="shared" si="286"/>
        <v>434.18</v>
      </c>
      <c r="K496" s="44">
        <f t="shared" si="286"/>
        <v>434.18</v>
      </c>
      <c r="L496" s="44">
        <f t="shared" si="286"/>
        <v>434.18</v>
      </c>
      <c r="M496" s="44">
        <f t="shared" si="286"/>
        <v>434.18</v>
      </c>
      <c r="N496" s="44">
        <f t="shared" si="286"/>
        <v>434.18</v>
      </c>
      <c r="O496" s="44">
        <f t="shared" si="286"/>
        <v>434.18</v>
      </c>
      <c r="P496" s="44">
        <f t="shared" si="286"/>
        <v>434.18</v>
      </c>
      <c r="Q496" s="44">
        <f t="shared" si="286"/>
        <v>434.18</v>
      </c>
      <c r="R496" s="44">
        <f t="shared" si="286"/>
        <v>434.18</v>
      </c>
      <c r="S496" s="44">
        <f t="shared" si="286"/>
        <v>434.18</v>
      </c>
      <c r="T496" s="44">
        <f t="shared" si="286"/>
        <v>434.18</v>
      </c>
      <c r="U496" s="44">
        <f t="shared" si="286"/>
        <v>434.18</v>
      </c>
      <c r="V496" s="44">
        <f t="shared" si="286"/>
        <v>434.18</v>
      </c>
      <c r="W496" s="44">
        <f t="shared" si="286"/>
        <v>434.18</v>
      </c>
      <c r="X496" s="44">
        <f t="shared" si="286"/>
        <v>434.18</v>
      </c>
      <c r="Y496" s="44">
        <f t="shared" si="286"/>
        <v>434.18</v>
      </c>
      <c r="Z496" s="44">
        <f t="shared" si="286"/>
        <v>434.18</v>
      </c>
      <c r="AA496" s="44">
        <f t="shared" si="286"/>
        <v>434.18</v>
      </c>
    </row>
    <row r="497" spans="1:27" ht="12.75" customHeight="1" outlineLevel="1" x14ac:dyDescent="0.2">
      <c r="A497" s="99" t="s">
        <v>2892</v>
      </c>
      <c r="B497" s="63" t="s">
        <v>83</v>
      </c>
      <c r="C497" s="43" t="s">
        <v>79</v>
      </c>
      <c r="D497" s="44">
        <v>3.35</v>
      </c>
      <c r="E497" s="44">
        <v>3.35</v>
      </c>
      <c r="F497" s="44">
        <v>3.35</v>
      </c>
      <c r="G497" s="44">
        <v>3.35</v>
      </c>
      <c r="H497" s="44">
        <v>3.35</v>
      </c>
      <c r="I497" s="44">
        <v>3.35</v>
      </c>
      <c r="J497" s="44">
        <v>3.35</v>
      </c>
      <c r="K497" s="44">
        <v>3.35</v>
      </c>
      <c r="L497" s="44">
        <v>3.35</v>
      </c>
      <c r="M497" s="44">
        <v>3.35</v>
      </c>
      <c r="N497" s="44">
        <v>3.35</v>
      </c>
      <c r="O497" s="44">
        <v>3.35</v>
      </c>
      <c r="P497" s="44">
        <v>3.35</v>
      </c>
      <c r="Q497" s="44">
        <v>3.35</v>
      </c>
      <c r="R497" s="44">
        <v>3.35</v>
      </c>
      <c r="S497" s="44">
        <v>3.35</v>
      </c>
      <c r="T497" s="44">
        <v>3.35</v>
      </c>
      <c r="U497" s="44">
        <v>3.35</v>
      </c>
      <c r="V497" s="44">
        <v>3.35</v>
      </c>
      <c r="W497" s="44">
        <v>3.35</v>
      </c>
      <c r="X497" s="44">
        <v>3.35</v>
      </c>
      <c r="Y497" s="44">
        <v>3.35</v>
      </c>
      <c r="Z497" s="44">
        <v>3.35</v>
      </c>
      <c r="AA497" s="44">
        <v>3.35</v>
      </c>
    </row>
    <row r="498" spans="1:27" ht="12.75" customHeight="1" outlineLevel="1" x14ac:dyDescent="0.2">
      <c r="A498" s="99" t="s">
        <v>2893</v>
      </c>
      <c r="B498" s="63" t="s">
        <v>81</v>
      </c>
      <c r="C498" s="43" t="s">
        <v>79</v>
      </c>
      <c r="D498" s="44">
        <f>$D$11</f>
        <v>330.69</v>
      </c>
      <c r="E498" s="44">
        <f t="shared" ref="E498:AA498" si="287">$D$11</f>
        <v>330.69</v>
      </c>
      <c r="F498" s="44">
        <f t="shared" si="287"/>
        <v>330.69</v>
      </c>
      <c r="G498" s="44">
        <f t="shared" si="287"/>
        <v>330.69</v>
      </c>
      <c r="H498" s="44">
        <f t="shared" si="287"/>
        <v>330.69</v>
      </c>
      <c r="I498" s="44">
        <f t="shared" si="287"/>
        <v>330.69</v>
      </c>
      <c r="J498" s="44">
        <f t="shared" si="287"/>
        <v>330.69</v>
      </c>
      <c r="K498" s="44">
        <f t="shared" si="287"/>
        <v>330.69</v>
      </c>
      <c r="L498" s="44">
        <f t="shared" si="287"/>
        <v>330.69</v>
      </c>
      <c r="M498" s="44">
        <f t="shared" si="287"/>
        <v>330.69</v>
      </c>
      <c r="N498" s="44">
        <f t="shared" si="287"/>
        <v>330.69</v>
      </c>
      <c r="O498" s="44">
        <f t="shared" si="287"/>
        <v>330.69</v>
      </c>
      <c r="P498" s="44">
        <f t="shared" si="287"/>
        <v>330.69</v>
      </c>
      <c r="Q498" s="44">
        <f t="shared" si="287"/>
        <v>330.69</v>
      </c>
      <c r="R498" s="44">
        <f t="shared" si="287"/>
        <v>330.69</v>
      </c>
      <c r="S498" s="44">
        <f t="shared" si="287"/>
        <v>330.69</v>
      </c>
      <c r="T498" s="44">
        <f t="shared" si="287"/>
        <v>330.69</v>
      </c>
      <c r="U498" s="44">
        <f t="shared" si="287"/>
        <v>330.69</v>
      </c>
      <c r="V498" s="44">
        <f t="shared" si="287"/>
        <v>330.69</v>
      </c>
      <c r="W498" s="44">
        <f t="shared" si="287"/>
        <v>330.69</v>
      </c>
      <c r="X498" s="44">
        <f t="shared" si="287"/>
        <v>330.69</v>
      </c>
      <c r="Y498" s="44">
        <f t="shared" si="287"/>
        <v>330.69</v>
      </c>
      <c r="Z498" s="44">
        <f t="shared" si="287"/>
        <v>330.69</v>
      </c>
      <c r="AA498" s="44">
        <f t="shared" si="287"/>
        <v>330.69</v>
      </c>
    </row>
    <row r="499" spans="1:27" x14ac:dyDescent="0.2">
      <c r="A499" s="98" t="s">
        <v>2894</v>
      </c>
      <c r="B499" s="28" t="str">
        <f>"04"&amp;"."&amp;$B$801&amp;"."&amp;$B$802</f>
        <v>04.12.2023</v>
      </c>
      <c r="C499" s="90" t="s">
        <v>76</v>
      </c>
      <c r="D499" s="91">
        <f>ROUND(((D500+D501+D503+D502)/1000),5)</f>
        <v>1.9506600000000001</v>
      </c>
      <c r="E499" s="91">
        <f>ROUND(((E500+E501+E503+E502)/1000),5)</f>
        <v>1.8988700000000001</v>
      </c>
      <c r="F499" s="91">
        <f>ROUND(((F500+F501+F503+F502)/1000),5)</f>
        <v>1.8470299999999999</v>
      </c>
      <c r="G499" s="91">
        <f t="shared" ref="G499:AA499" si="288">ROUND(((G500+G501+G503+G502)/1000),5)</f>
        <v>1.8418399999999999</v>
      </c>
      <c r="H499" s="91">
        <f t="shared" si="288"/>
        <v>1.87114</v>
      </c>
      <c r="I499" s="91">
        <f t="shared" si="288"/>
        <v>1.9939199999999999</v>
      </c>
      <c r="J499" s="91">
        <f t="shared" si="288"/>
        <v>2.2232599999999998</v>
      </c>
      <c r="K499" s="91">
        <f t="shared" si="288"/>
        <v>2.5285000000000002</v>
      </c>
      <c r="L499" s="91">
        <f t="shared" si="288"/>
        <v>2.80877</v>
      </c>
      <c r="M499" s="91">
        <f t="shared" si="288"/>
        <v>2.9068499999999999</v>
      </c>
      <c r="N499" s="91">
        <f t="shared" si="288"/>
        <v>3.01911</v>
      </c>
      <c r="O499" s="91">
        <f t="shared" si="288"/>
        <v>2.94109</v>
      </c>
      <c r="P499" s="91">
        <f t="shared" si="288"/>
        <v>2.9236499999999999</v>
      </c>
      <c r="Q499" s="91">
        <f t="shared" si="288"/>
        <v>2.9282499999999998</v>
      </c>
      <c r="R499" s="91">
        <f t="shared" si="288"/>
        <v>2.93527</v>
      </c>
      <c r="S499" s="91">
        <f t="shared" si="288"/>
        <v>3.01139</v>
      </c>
      <c r="T499" s="91">
        <f t="shared" si="288"/>
        <v>3.0333399999999999</v>
      </c>
      <c r="U499" s="91">
        <f t="shared" si="288"/>
        <v>3.0513300000000001</v>
      </c>
      <c r="V499" s="91">
        <f t="shared" si="288"/>
        <v>3.0470100000000002</v>
      </c>
      <c r="W499" s="91">
        <f t="shared" si="288"/>
        <v>2.8842699999999999</v>
      </c>
      <c r="X499" s="91">
        <f t="shared" si="288"/>
        <v>2.7566999999999999</v>
      </c>
      <c r="Y499" s="91">
        <f t="shared" si="288"/>
        <v>2.5349499999999998</v>
      </c>
      <c r="Z499" s="91">
        <f t="shared" si="288"/>
        <v>2.1996000000000002</v>
      </c>
      <c r="AA499" s="91">
        <f t="shared" si="288"/>
        <v>2.02739</v>
      </c>
    </row>
    <row r="500" spans="1:27" ht="12.75" customHeight="1" outlineLevel="1" x14ac:dyDescent="0.2">
      <c r="A500" s="99" t="s">
        <v>2895</v>
      </c>
      <c r="B500" s="63" t="s">
        <v>238</v>
      </c>
      <c r="C500" s="43" t="s">
        <v>79</v>
      </c>
      <c r="D500" s="44">
        <v>1182.44</v>
      </c>
      <c r="E500" s="44">
        <v>1130.6500000000001</v>
      </c>
      <c r="F500" s="44">
        <v>1078.81</v>
      </c>
      <c r="G500" s="44">
        <v>1073.6199999999999</v>
      </c>
      <c r="H500" s="44">
        <v>1102.92</v>
      </c>
      <c r="I500" s="44">
        <v>1225.7</v>
      </c>
      <c r="J500" s="44">
        <v>1455.04</v>
      </c>
      <c r="K500" s="44">
        <v>1760.28</v>
      </c>
      <c r="L500" s="44">
        <v>2040.55</v>
      </c>
      <c r="M500" s="44">
        <v>2138.63</v>
      </c>
      <c r="N500" s="44">
        <v>2250.89</v>
      </c>
      <c r="O500" s="44">
        <v>2172.87</v>
      </c>
      <c r="P500" s="44">
        <v>2155.4299999999998</v>
      </c>
      <c r="Q500" s="44">
        <v>2160.0300000000002</v>
      </c>
      <c r="R500" s="44">
        <v>2167.0500000000002</v>
      </c>
      <c r="S500" s="44">
        <v>2243.17</v>
      </c>
      <c r="T500" s="44">
        <v>2265.12</v>
      </c>
      <c r="U500" s="44">
        <v>2283.11</v>
      </c>
      <c r="V500" s="44">
        <v>2278.79</v>
      </c>
      <c r="W500" s="44">
        <v>2116.0500000000002</v>
      </c>
      <c r="X500" s="44">
        <v>1988.48</v>
      </c>
      <c r="Y500" s="44">
        <v>1766.73</v>
      </c>
      <c r="Z500" s="44">
        <v>1431.38</v>
      </c>
      <c r="AA500" s="44">
        <v>1259.17</v>
      </c>
    </row>
    <row r="501" spans="1:27" ht="12.75" customHeight="1" outlineLevel="1" x14ac:dyDescent="0.2">
      <c r="A501" s="99" t="s">
        <v>2896</v>
      </c>
      <c r="B501" s="63" t="s">
        <v>90</v>
      </c>
      <c r="C501" s="43" t="s">
        <v>79</v>
      </c>
      <c r="D501" s="44">
        <f>$D$486</f>
        <v>434.18</v>
      </c>
      <c r="E501" s="44">
        <f t="shared" ref="E501:AA501" si="289">$D$486</f>
        <v>434.18</v>
      </c>
      <c r="F501" s="44">
        <f t="shared" si="289"/>
        <v>434.18</v>
      </c>
      <c r="G501" s="44">
        <f t="shared" si="289"/>
        <v>434.18</v>
      </c>
      <c r="H501" s="44">
        <f t="shared" si="289"/>
        <v>434.18</v>
      </c>
      <c r="I501" s="44">
        <f t="shared" si="289"/>
        <v>434.18</v>
      </c>
      <c r="J501" s="44">
        <f t="shared" si="289"/>
        <v>434.18</v>
      </c>
      <c r="K501" s="44">
        <f t="shared" si="289"/>
        <v>434.18</v>
      </c>
      <c r="L501" s="44">
        <f t="shared" si="289"/>
        <v>434.18</v>
      </c>
      <c r="M501" s="44">
        <f t="shared" si="289"/>
        <v>434.18</v>
      </c>
      <c r="N501" s="44">
        <f t="shared" si="289"/>
        <v>434.18</v>
      </c>
      <c r="O501" s="44">
        <f t="shared" si="289"/>
        <v>434.18</v>
      </c>
      <c r="P501" s="44">
        <f t="shared" si="289"/>
        <v>434.18</v>
      </c>
      <c r="Q501" s="44">
        <f t="shared" si="289"/>
        <v>434.18</v>
      </c>
      <c r="R501" s="44">
        <f t="shared" si="289"/>
        <v>434.18</v>
      </c>
      <c r="S501" s="44">
        <f t="shared" si="289"/>
        <v>434.18</v>
      </c>
      <c r="T501" s="44">
        <f t="shared" si="289"/>
        <v>434.18</v>
      </c>
      <c r="U501" s="44">
        <f t="shared" si="289"/>
        <v>434.18</v>
      </c>
      <c r="V501" s="44">
        <f t="shared" si="289"/>
        <v>434.18</v>
      </c>
      <c r="W501" s="44">
        <f t="shared" si="289"/>
        <v>434.18</v>
      </c>
      <c r="X501" s="44">
        <f t="shared" si="289"/>
        <v>434.18</v>
      </c>
      <c r="Y501" s="44">
        <f t="shared" si="289"/>
        <v>434.18</v>
      </c>
      <c r="Z501" s="44">
        <f t="shared" si="289"/>
        <v>434.18</v>
      </c>
      <c r="AA501" s="44">
        <f t="shared" si="289"/>
        <v>434.18</v>
      </c>
    </row>
    <row r="502" spans="1:27" ht="12.75" customHeight="1" outlineLevel="1" x14ac:dyDescent="0.2">
      <c r="A502" s="99" t="s">
        <v>2897</v>
      </c>
      <c r="B502" s="63" t="s">
        <v>83</v>
      </c>
      <c r="C502" s="43" t="s">
        <v>79</v>
      </c>
      <c r="D502" s="44">
        <v>3.35</v>
      </c>
      <c r="E502" s="44">
        <v>3.35</v>
      </c>
      <c r="F502" s="44">
        <v>3.35</v>
      </c>
      <c r="G502" s="44">
        <v>3.35</v>
      </c>
      <c r="H502" s="44">
        <v>3.35</v>
      </c>
      <c r="I502" s="44">
        <v>3.35</v>
      </c>
      <c r="J502" s="44">
        <v>3.35</v>
      </c>
      <c r="K502" s="44">
        <v>3.35</v>
      </c>
      <c r="L502" s="44">
        <v>3.35</v>
      </c>
      <c r="M502" s="44">
        <v>3.35</v>
      </c>
      <c r="N502" s="44">
        <v>3.35</v>
      </c>
      <c r="O502" s="44">
        <v>3.35</v>
      </c>
      <c r="P502" s="44">
        <v>3.35</v>
      </c>
      <c r="Q502" s="44">
        <v>3.35</v>
      </c>
      <c r="R502" s="44">
        <v>3.35</v>
      </c>
      <c r="S502" s="44">
        <v>3.35</v>
      </c>
      <c r="T502" s="44">
        <v>3.35</v>
      </c>
      <c r="U502" s="44">
        <v>3.35</v>
      </c>
      <c r="V502" s="44">
        <v>3.35</v>
      </c>
      <c r="W502" s="44">
        <v>3.35</v>
      </c>
      <c r="X502" s="44">
        <v>3.35</v>
      </c>
      <c r="Y502" s="44">
        <v>3.35</v>
      </c>
      <c r="Z502" s="44">
        <v>3.35</v>
      </c>
      <c r="AA502" s="44">
        <v>3.35</v>
      </c>
    </row>
    <row r="503" spans="1:27" ht="12.75" customHeight="1" outlineLevel="1" x14ac:dyDescent="0.2">
      <c r="A503" s="99" t="s">
        <v>2898</v>
      </c>
      <c r="B503" s="63" t="s">
        <v>81</v>
      </c>
      <c r="C503" s="43" t="s">
        <v>79</v>
      </c>
      <c r="D503" s="44">
        <f>$D$11</f>
        <v>330.69</v>
      </c>
      <c r="E503" s="44">
        <f t="shared" ref="E503:AA503" si="290">$D$11</f>
        <v>330.69</v>
      </c>
      <c r="F503" s="44">
        <f t="shared" si="290"/>
        <v>330.69</v>
      </c>
      <c r="G503" s="44">
        <f t="shared" si="290"/>
        <v>330.69</v>
      </c>
      <c r="H503" s="44">
        <f t="shared" si="290"/>
        <v>330.69</v>
      </c>
      <c r="I503" s="44">
        <f t="shared" si="290"/>
        <v>330.69</v>
      </c>
      <c r="J503" s="44">
        <f t="shared" si="290"/>
        <v>330.69</v>
      </c>
      <c r="K503" s="44">
        <f t="shared" si="290"/>
        <v>330.69</v>
      </c>
      <c r="L503" s="44">
        <f t="shared" si="290"/>
        <v>330.69</v>
      </c>
      <c r="M503" s="44">
        <f t="shared" si="290"/>
        <v>330.69</v>
      </c>
      <c r="N503" s="44">
        <f t="shared" si="290"/>
        <v>330.69</v>
      </c>
      <c r="O503" s="44">
        <f t="shared" si="290"/>
        <v>330.69</v>
      </c>
      <c r="P503" s="44">
        <f t="shared" si="290"/>
        <v>330.69</v>
      </c>
      <c r="Q503" s="44">
        <f t="shared" si="290"/>
        <v>330.69</v>
      </c>
      <c r="R503" s="44">
        <f t="shared" si="290"/>
        <v>330.69</v>
      </c>
      <c r="S503" s="44">
        <f t="shared" si="290"/>
        <v>330.69</v>
      </c>
      <c r="T503" s="44">
        <f t="shared" si="290"/>
        <v>330.69</v>
      </c>
      <c r="U503" s="44">
        <f t="shared" si="290"/>
        <v>330.69</v>
      </c>
      <c r="V503" s="44">
        <f t="shared" si="290"/>
        <v>330.69</v>
      </c>
      <c r="W503" s="44">
        <f t="shared" si="290"/>
        <v>330.69</v>
      </c>
      <c r="X503" s="44">
        <f t="shared" si="290"/>
        <v>330.69</v>
      </c>
      <c r="Y503" s="44">
        <f t="shared" si="290"/>
        <v>330.69</v>
      </c>
      <c r="Z503" s="44">
        <f t="shared" si="290"/>
        <v>330.69</v>
      </c>
      <c r="AA503" s="44">
        <f t="shared" si="290"/>
        <v>330.69</v>
      </c>
    </row>
    <row r="504" spans="1:27" x14ac:dyDescent="0.2">
      <c r="A504" s="98" t="s">
        <v>2899</v>
      </c>
      <c r="B504" s="28" t="str">
        <f>"05"&amp;"."&amp;$B$801&amp;"."&amp;$B$802</f>
        <v>05.12.2023</v>
      </c>
      <c r="C504" s="90" t="s">
        <v>76</v>
      </c>
      <c r="D504" s="91">
        <f>ROUND(((D505+D506+D508+D507)/1000),5)</f>
        <v>1.93028</v>
      </c>
      <c r="E504" s="91">
        <f>ROUND(((E505+E506+E508+E507)/1000),5)</f>
        <v>1.82409</v>
      </c>
      <c r="F504" s="91">
        <f>ROUND(((F505+F506+F508+F507)/1000),5)</f>
        <v>1.7695000000000001</v>
      </c>
      <c r="G504" s="91">
        <f t="shared" ref="G504:AA504" si="291">ROUND(((G505+G506+G508+G507)/1000),5)</f>
        <v>1.7673700000000001</v>
      </c>
      <c r="H504" s="91">
        <f t="shared" si="291"/>
        <v>1.81759</v>
      </c>
      <c r="I504" s="91">
        <f t="shared" si="291"/>
        <v>1.94306</v>
      </c>
      <c r="J504" s="91">
        <f t="shared" si="291"/>
        <v>2.1658200000000001</v>
      </c>
      <c r="K504" s="91">
        <f t="shared" si="291"/>
        <v>2.4758599999999999</v>
      </c>
      <c r="L504" s="91">
        <f t="shared" si="291"/>
        <v>2.6693500000000001</v>
      </c>
      <c r="M504" s="91">
        <f t="shared" si="291"/>
        <v>2.7545000000000002</v>
      </c>
      <c r="N504" s="91">
        <f t="shared" si="291"/>
        <v>2.8279399999999999</v>
      </c>
      <c r="O504" s="91">
        <f t="shared" si="291"/>
        <v>2.7951999999999999</v>
      </c>
      <c r="P504" s="91">
        <f t="shared" si="291"/>
        <v>2.7837499999999999</v>
      </c>
      <c r="Q504" s="91">
        <f t="shared" si="291"/>
        <v>2.7932199999999998</v>
      </c>
      <c r="R504" s="91">
        <f t="shared" si="291"/>
        <v>2.7909999999999999</v>
      </c>
      <c r="S504" s="91">
        <f t="shared" si="291"/>
        <v>2.7667099999999998</v>
      </c>
      <c r="T504" s="91">
        <f t="shared" si="291"/>
        <v>2.8226</v>
      </c>
      <c r="U504" s="91">
        <f t="shared" si="291"/>
        <v>2.91805</v>
      </c>
      <c r="V504" s="91">
        <f t="shared" si="291"/>
        <v>2.8818899999999998</v>
      </c>
      <c r="W504" s="91">
        <f t="shared" si="291"/>
        <v>2.7587999999999999</v>
      </c>
      <c r="X504" s="91">
        <f t="shared" si="291"/>
        <v>2.6732900000000002</v>
      </c>
      <c r="Y504" s="91">
        <f t="shared" si="291"/>
        <v>2.5139</v>
      </c>
      <c r="Z504" s="91">
        <f t="shared" si="291"/>
        <v>2.1933600000000002</v>
      </c>
      <c r="AA504" s="91">
        <f t="shared" si="291"/>
        <v>2.0011899999999998</v>
      </c>
    </row>
    <row r="505" spans="1:27" ht="12.75" customHeight="1" outlineLevel="1" x14ac:dyDescent="0.2">
      <c r="A505" s="99" t="s">
        <v>2900</v>
      </c>
      <c r="B505" s="63" t="s">
        <v>238</v>
      </c>
      <c r="C505" s="43" t="s">
        <v>79</v>
      </c>
      <c r="D505" s="44">
        <v>1162.06</v>
      </c>
      <c r="E505" s="44">
        <v>1055.8699999999999</v>
      </c>
      <c r="F505" s="44">
        <v>1001.28</v>
      </c>
      <c r="G505" s="44">
        <v>999.15</v>
      </c>
      <c r="H505" s="44">
        <v>1049.3699999999999</v>
      </c>
      <c r="I505" s="44">
        <v>1174.8399999999999</v>
      </c>
      <c r="J505" s="44">
        <v>1397.6</v>
      </c>
      <c r="K505" s="44">
        <v>1707.64</v>
      </c>
      <c r="L505" s="44">
        <v>1901.13</v>
      </c>
      <c r="M505" s="44">
        <v>1986.28</v>
      </c>
      <c r="N505" s="44">
        <v>2059.7199999999998</v>
      </c>
      <c r="O505" s="44">
        <v>2026.98</v>
      </c>
      <c r="P505" s="44">
        <v>2015.53</v>
      </c>
      <c r="Q505" s="44">
        <v>2025</v>
      </c>
      <c r="R505" s="44">
        <v>2022.78</v>
      </c>
      <c r="S505" s="44">
        <v>1998.49</v>
      </c>
      <c r="T505" s="44">
        <v>2054.38</v>
      </c>
      <c r="U505" s="44">
        <v>2149.83</v>
      </c>
      <c r="V505" s="44">
        <v>2113.67</v>
      </c>
      <c r="W505" s="44">
        <v>1990.58</v>
      </c>
      <c r="X505" s="44">
        <v>1905.07</v>
      </c>
      <c r="Y505" s="44">
        <v>1745.68</v>
      </c>
      <c r="Z505" s="44">
        <v>1425.14</v>
      </c>
      <c r="AA505" s="44">
        <v>1232.97</v>
      </c>
    </row>
    <row r="506" spans="1:27" ht="12.75" customHeight="1" outlineLevel="1" x14ac:dyDescent="0.2">
      <c r="A506" s="99" t="s">
        <v>2901</v>
      </c>
      <c r="B506" s="63" t="s">
        <v>90</v>
      </c>
      <c r="C506" s="43" t="s">
        <v>79</v>
      </c>
      <c r="D506" s="44">
        <f>$D$486</f>
        <v>434.18</v>
      </c>
      <c r="E506" s="44">
        <f t="shared" ref="E506:AA506" si="292">$D$486</f>
        <v>434.18</v>
      </c>
      <c r="F506" s="44">
        <f t="shared" si="292"/>
        <v>434.18</v>
      </c>
      <c r="G506" s="44">
        <f t="shared" si="292"/>
        <v>434.18</v>
      </c>
      <c r="H506" s="44">
        <f t="shared" si="292"/>
        <v>434.18</v>
      </c>
      <c r="I506" s="44">
        <f t="shared" si="292"/>
        <v>434.18</v>
      </c>
      <c r="J506" s="44">
        <f t="shared" si="292"/>
        <v>434.18</v>
      </c>
      <c r="K506" s="44">
        <f t="shared" si="292"/>
        <v>434.18</v>
      </c>
      <c r="L506" s="44">
        <f t="shared" si="292"/>
        <v>434.18</v>
      </c>
      <c r="M506" s="44">
        <f t="shared" si="292"/>
        <v>434.18</v>
      </c>
      <c r="N506" s="44">
        <f t="shared" si="292"/>
        <v>434.18</v>
      </c>
      <c r="O506" s="44">
        <f t="shared" si="292"/>
        <v>434.18</v>
      </c>
      <c r="P506" s="44">
        <f t="shared" si="292"/>
        <v>434.18</v>
      </c>
      <c r="Q506" s="44">
        <f t="shared" si="292"/>
        <v>434.18</v>
      </c>
      <c r="R506" s="44">
        <f t="shared" si="292"/>
        <v>434.18</v>
      </c>
      <c r="S506" s="44">
        <f t="shared" si="292"/>
        <v>434.18</v>
      </c>
      <c r="T506" s="44">
        <f t="shared" si="292"/>
        <v>434.18</v>
      </c>
      <c r="U506" s="44">
        <f t="shared" si="292"/>
        <v>434.18</v>
      </c>
      <c r="V506" s="44">
        <f t="shared" si="292"/>
        <v>434.18</v>
      </c>
      <c r="W506" s="44">
        <f t="shared" si="292"/>
        <v>434.18</v>
      </c>
      <c r="X506" s="44">
        <f t="shared" si="292"/>
        <v>434.18</v>
      </c>
      <c r="Y506" s="44">
        <f t="shared" si="292"/>
        <v>434.18</v>
      </c>
      <c r="Z506" s="44">
        <f t="shared" si="292"/>
        <v>434.18</v>
      </c>
      <c r="AA506" s="44">
        <f t="shared" si="292"/>
        <v>434.18</v>
      </c>
    </row>
    <row r="507" spans="1:27" ht="12.75" customHeight="1" outlineLevel="1" x14ac:dyDescent="0.2">
      <c r="A507" s="99" t="s">
        <v>2902</v>
      </c>
      <c r="B507" s="63" t="s">
        <v>83</v>
      </c>
      <c r="C507" s="43" t="s">
        <v>79</v>
      </c>
      <c r="D507" s="44">
        <v>3.35</v>
      </c>
      <c r="E507" s="44">
        <v>3.35</v>
      </c>
      <c r="F507" s="44">
        <v>3.35</v>
      </c>
      <c r="G507" s="44">
        <v>3.35</v>
      </c>
      <c r="H507" s="44">
        <v>3.35</v>
      </c>
      <c r="I507" s="44">
        <v>3.35</v>
      </c>
      <c r="J507" s="44">
        <v>3.35</v>
      </c>
      <c r="K507" s="44">
        <v>3.35</v>
      </c>
      <c r="L507" s="44">
        <v>3.35</v>
      </c>
      <c r="M507" s="44">
        <v>3.35</v>
      </c>
      <c r="N507" s="44">
        <v>3.35</v>
      </c>
      <c r="O507" s="44">
        <v>3.35</v>
      </c>
      <c r="P507" s="44">
        <v>3.35</v>
      </c>
      <c r="Q507" s="44">
        <v>3.35</v>
      </c>
      <c r="R507" s="44">
        <v>3.35</v>
      </c>
      <c r="S507" s="44">
        <v>3.35</v>
      </c>
      <c r="T507" s="44">
        <v>3.35</v>
      </c>
      <c r="U507" s="44">
        <v>3.35</v>
      </c>
      <c r="V507" s="44">
        <v>3.35</v>
      </c>
      <c r="W507" s="44">
        <v>3.35</v>
      </c>
      <c r="X507" s="44">
        <v>3.35</v>
      </c>
      <c r="Y507" s="44">
        <v>3.35</v>
      </c>
      <c r="Z507" s="44">
        <v>3.35</v>
      </c>
      <c r="AA507" s="44">
        <v>3.35</v>
      </c>
    </row>
    <row r="508" spans="1:27" ht="12.75" customHeight="1" outlineLevel="1" x14ac:dyDescent="0.2">
      <c r="A508" s="99" t="s">
        <v>2903</v>
      </c>
      <c r="B508" s="63" t="s">
        <v>81</v>
      </c>
      <c r="C508" s="43" t="s">
        <v>79</v>
      </c>
      <c r="D508" s="44">
        <f>$D$11</f>
        <v>330.69</v>
      </c>
      <c r="E508" s="44">
        <f t="shared" ref="E508:AA508" si="293">$D$11</f>
        <v>330.69</v>
      </c>
      <c r="F508" s="44">
        <f t="shared" si="293"/>
        <v>330.69</v>
      </c>
      <c r="G508" s="44">
        <f t="shared" si="293"/>
        <v>330.69</v>
      </c>
      <c r="H508" s="44">
        <f t="shared" si="293"/>
        <v>330.69</v>
      </c>
      <c r="I508" s="44">
        <f t="shared" si="293"/>
        <v>330.69</v>
      </c>
      <c r="J508" s="44">
        <f t="shared" si="293"/>
        <v>330.69</v>
      </c>
      <c r="K508" s="44">
        <f t="shared" si="293"/>
        <v>330.69</v>
      </c>
      <c r="L508" s="44">
        <f t="shared" si="293"/>
        <v>330.69</v>
      </c>
      <c r="M508" s="44">
        <f t="shared" si="293"/>
        <v>330.69</v>
      </c>
      <c r="N508" s="44">
        <f t="shared" si="293"/>
        <v>330.69</v>
      </c>
      <c r="O508" s="44">
        <f t="shared" si="293"/>
        <v>330.69</v>
      </c>
      <c r="P508" s="44">
        <f t="shared" si="293"/>
        <v>330.69</v>
      </c>
      <c r="Q508" s="44">
        <f t="shared" si="293"/>
        <v>330.69</v>
      </c>
      <c r="R508" s="44">
        <f t="shared" si="293"/>
        <v>330.69</v>
      </c>
      <c r="S508" s="44">
        <f t="shared" si="293"/>
        <v>330.69</v>
      </c>
      <c r="T508" s="44">
        <f t="shared" si="293"/>
        <v>330.69</v>
      </c>
      <c r="U508" s="44">
        <f t="shared" si="293"/>
        <v>330.69</v>
      </c>
      <c r="V508" s="44">
        <f t="shared" si="293"/>
        <v>330.69</v>
      </c>
      <c r="W508" s="44">
        <f t="shared" si="293"/>
        <v>330.69</v>
      </c>
      <c r="X508" s="44">
        <f t="shared" si="293"/>
        <v>330.69</v>
      </c>
      <c r="Y508" s="44">
        <f t="shared" si="293"/>
        <v>330.69</v>
      </c>
      <c r="Z508" s="44">
        <f t="shared" si="293"/>
        <v>330.69</v>
      </c>
      <c r="AA508" s="44">
        <f t="shared" si="293"/>
        <v>330.69</v>
      </c>
    </row>
    <row r="509" spans="1:27" x14ac:dyDescent="0.2">
      <c r="A509" s="98" t="s">
        <v>2904</v>
      </c>
      <c r="B509" s="28" t="str">
        <f>"06"&amp;"."&amp;$B$801&amp;"."&amp;$B$802</f>
        <v>06.12.2023</v>
      </c>
      <c r="C509" s="90" t="s">
        <v>76</v>
      </c>
      <c r="D509" s="91">
        <f>ROUND(((D510+D511+D513+D512)/1000),5)</f>
        <v>1.84842</v>
      </c>
      <c r="E509" s="91">
        <f>ROUND(((E510+E511+E513+E512)/1000),5)</f>
        <v>1.7824199999999999</v>
      </c>
      <c r="F509" s="91">
        <f>ROUND(((F510+F511+F513+F512)/1000),5)</f>
        <v>1.7274099999999999</v>
      </c>
      <c r="G509" s="91">
        <f t="shared" ref="G509:AA509" si="294">ROUND(((G510+G511+G513+G512)/1000),5)</f>
        <v>1.70956</v>
      </c>
      <c r="H509" s="91">
        <f t="shared" si="294"/>
        <v>1.79253</v>
      </c>
      <c r="I509" s="91">
        <f t="shared" si="294"/>
        <v>1.91391</v>
      </c>
      <c r="J509" s="91">
        <f t="shared" si="294"/>
        <v>2.1236799999999998</v>
      </c>
      <c r="K509" s="91">
        <f t="shared" si="294"/>
        <v>2.4827699999999999</v>
      </c>
      <c r="L509" s="91">
        <f t="shared" si="294"/>
        <v>2.5509200000000001</v>
      </c>
      <c r="M509" s="91">
        <f t="shared" si="294"/>
        <v>2.7740499999999999</v>
      </c>
      <c r="N509" s="91">
        <f t="shared" si="294"/>
        <v>2.9438900000000001</v>
      </c>
      <c r="O509" s="91">
        <f t="shared" si="294"/>
        <v>2.75834</v>
      </c>
      <c r="P509" s="91">
        <f t="shared" si="294"/>
        <v>2.7198899999999999</v>
      </c>
      <c r="Q509" s="91">
        <f t="shared" si="294"/>
        <v>2.7320600000000002</v>
      </c>
      <c r="R509" s="91">
        <f t="shared" si="294"/>
        <v>2.7205400000000002</v>
      </c>
      <c r="S509" s="91">
        <f t="shared" si="294"/>
        <v>2.7740200000000002</v>
      </c>
      <c r="T509" s="91">
        <f t="shared" si="294"/>
        <v>2.9948399999999999</v>
      </c>
      <c r="U509" s="91">
        <f t="shared" si="294"/>
        <v>3.0048400000000002</v>
      </c>
      <c r="V509" s="91">
        <f t="shared" si="294"/>
        <v>2.9641700000000002</v>
      </c>
      <c r="W509" s="91">
        <f t="shared" si="294"/>
        <v>2.7212999999999998</v>
      </c>
      <c r="X509" s="91">
        <f t="shared" si="294"/>
        <v>2.6102599999999998</v>
      </c>
      <c r="Y509" s="91">
        <f t="shared" si="294"/>
        <v>2.5024299999999999</v>
      </c>
      <c r="Z509" s="91">
        <f t="shared" si="294"/>
        <v>2.1850399999999999</v>
      </c>
      <c r="AA509" s="91">
        <f t="shared" si="294"/>
        <v>1.98427</v>
      </c>
    </row>
    <row r="510" spans="1:27" ht="12.75" customHeight="1" outlineLevel="1" x14ac:dyDescent="0.2">
      <c r="A510" s="99" t="s">
        <v>2905</v>
      </c>
      <c r="B510" s="63" t="s">
        <v>238</v>
      </c>
      <c r="C510" s="43" t="s">
        <v>79</v>
      </c>
      <c r="D510" s="44">
        <v>1080.2</v>
      </c>
      <c r="E510" s="44">
        <v>1014.2</v>
      </c>
      <c r="F510" s="44">
        <v>959.19</v>
      </c>
      <c r="G510" s="44">
        <v>941.34</v>
      </c>
      <c r="H510" s="44">
        <v>1024.31</v>
      </c>
      <c r="I510" s="44">
        <v>1145.69</v>
      </c>
      <c r="J510" s="44">
        <v>1355.46</v>
      </c>
      <c r="K510" s="44">
        <v>1714.55</v>
      </c>
      <c r="L510" s="44">
        <v>1782.7</v>
      </c>
      <c r="M510" s="44">
        <v>2005.83</v>
      </c>
      <c r="N510" s="44">
        <v>2175.67</v>
      </c>
      <c r="O510" s="44">
        <v>1990.12</v>
      </c>
      <c r="P510" s="44">
        <v>1951.67</v>
      </c>
      <c r="Q510" s="44">
        <v>1963.84</v>
      </c>
      <c r="R510" s="44">
        <v>1952.32</v>
      </c>
      <c r="S510" s="44">
        <v>2005.8</v>
      </c>
      <c r="T510" s="44">
        <v>2226.62</v>
      </c>
      <c r="U510" s="44">
        <v>2236.62</v>
      </c>
      <c r="V510" s="44">
        <v>2195.9499999999998</v>
      </c>
      <c r="W510" s="44">
        <v>1953.08</v>
      </c>
      <c r="X510" s="44">
        <v>1842.04</v>
      </c>
      <c r="Y510" s="44">
        <v>1734.21</v>
      </c>
      <c r="Z510" s="44">
        <v>1416.82</v>
      </c>
      <c r="AA510" s="44">
        <v>1216.05</v>
      </c>
    </row>
    <row r="511" spans="1:27" ht="12.75" customHeight="1" outlineLevel="1" x14ac:dyDescent="0.2">
      <c r="A511" s="99" t="s">
        <v>2906</v>
      </c>
      <c r="B511" s="63" t="s">
        <v>90</v>
      </c>
      <c r="C511" s="43" t="s">
        <v>79</v>
      </c>
      <c r="D511" s="44">
        <f>$D$486</f>
        <v>434.18</v>
      </c>
      <c r="E511" s="44">
        <f t="shared" ref="E511:AA511" si="295">$D$486</f>
        <v>434.18</v>
      </c>
      <c r="F511" s="44">
        <f t="shared" si="295"/>
        <v>434.18</v>
      </c>
      <c r="G511" s="44">
        <f t="shared" si="295"/>
        <v>434.18</v>
      </c>
      <c r="H511" s="44">
        <f t="shared" si="295"/>
        <v>434.18</v>
      </c>
      <c r="I511" s="44">
        <f t="shared" si="295"/>
        <v>434.18</v>
      </c>
      <c r="J511" s="44">
        <f t="shared" si="295"/>
        <v>434.18</v>
      </c>
      <c r="K511" s="44">
        <f t="shared" si="295"/>
        <v>434.18</v>
      </c>
      <c r="L511" s="44">
        <f t="shared" si="295"/>
        <v>434.18</v>
      </c>
      <c r="M511" s="44">
        <f t="shared" si="295"/>
        <v>434.18</v>
      </c>
      <c r="N511" s="44">
        <f t="shared" si="295"/>
        <v>434.18</v>
      </c>
      <c r="O511" s="44">
        <f t="shared" si="295"/>
        <v>434.18</v>
      </c>
      <c r="P511" s="44">
        <f t="shared" si="295"/>
        <v>434.18</v>
      </c>
      <c r="Q511" s="44">
        <f t="shared" si="295"/>
        <v>434.18</v>
      </c>
      <c r="R511" s="44">
        <f t="shared" si="295"/>
        <v>434.18</v>
      </c>
      <c r="S511" s="44">
        <f t="shared" si="295"/>
        <v>434.18</v>
      </c>
      <c r="T511" s="44">
        <f t="shared" si="295"/>
        <v>434.18</v>
      </c>
      <c r="U511" s="44">
        <f t="shared" si="295"/>
        <v>434.18</v>
      </c>
      <c r="V511" s="44">
        <f t="shared" si="295"/>
        <v>434.18</v>
      </c>
      <c r="W511" s="44">
        <f t="shared" si="295"/>
        <v>434.18</v>
      </c>
      <c r="X511" s="44">
        <f t="shared" si="295"/>
        <v>434.18</v>
      </c>
      <c r="Y511" s="44">
        <f t="shared" si="295"/>
        <v>434.18</v>
      </c>
      <c r="Z511" s="44">
        <f t="shared" si="295"/>
        <v>434.18</v>
      </c>
      <c r="AA511" s="44">
        <f t="shared" si="295"/>
        <v>434.18</v>
      </c>
    </row>
    <row r="512" spans="1:27" ht="12.75" customHeight="1" outlineLevel="1" x14ac:dyDescent="0.2">
      <c r="A512" s="99" t="s">
        <v>2907</v>
      </c>
      <c r="B512" s="63" t="s">
        <v>83</v>
      </c>
      <c r="C512" s="43" t="s">
        <v>79</v>
      </c>
      <c r="D512" s="44">
        <v>3.35</v>
      </c>
      <c r="E512" s="44">
        <v>3.35</v>
      </c>
      <c r="F512" s="44">
        <v>3.35</v>
      </c>
      <c r="G512" s="44">
        <v>3.35</v>
      </c>
      <c r="H512" s="44">
        <v>3.35</v>
      </c>
      <c r="I512" s="44">
        <v>3.35</v>
      </c>
      <c r="J512" s="44">
        <v>3.35</v>
      </c>
      <c r="K512" s="44">
        <v>3.35</v>
      </c>
      <c r="L512" s="44">
        <v>3.35</v>
      </c>
      <c r="M512" s="44">
        <v>3.35</v>
      </c>
      <c r="N512" s="44">
        <v>3.35</v>
      </c>
      <c r="O512" s="44">
        <v>3.35</v>
      </c>
      <c r="P512" s="44">
        <v>3.35</v>
      </c>
      <c r="Q512" s="44">
        <v>3.35</v>
      </c>
      <c r="R512" s="44">
        <v>3.35</v>
      </c>
      <c r="S512" s="44">
        <v>3.35</v>
      </c>
      <c r="T512" s="44">
        <v>3.35</v>
      </c>
      <c r="U512" s="44">
        <v>3.35</v>
      </c>
      <c r="V512" s="44">
        <v>3.35</v>
      </c>
      <c r="W512" s="44">
        <v>3.35</v>
      </c>
      <c r="X512" s="44">
        <v>3.35</v>
      </c>
      <c r="Y512" s="44">
        <v>3.35</v>
      </c>
      <c r="Z512" s="44">
        <v>3.35</v>
      </c>
      <c r="AA512" s="44">
        <v>3.35</v>
      </c>
    </row>
    <row r="513" spans="1:27" ht="12.75" customHeight="1" outlineLevel="1" x14ac:dyDescent="0.2">
      <c r="A513" s="99" t="s">
        <v>2908</v>
      </c>
      <c r="B513" s="63" t="s">
        <v>81</v>
      </c>
      <c r="C513" s="43" t="s">
        <v>79</v>
      </c>
      <c r="D513" s="44">
        <f>$D$11</f>
        <v>330.69</v>
      </c>
      <c r="E513" s="44">
        <f t="shared" ref="E513:AA513" si="296">$D$11</f>
        <v>330.69</v>
      </c>
      <c r="F513" s="44">
        <f t="shared" si="296"/>
        <v>330.69</v>
      </c>
      <c r="G513" s="44">
        <f t="shared" si="296"/>
        <v>330.69</v>
      </c>
      <c r="H513" s="44">
        <f t="shared" si="296"/>
        <v>330.69</v>
      </c>
      <c r="I513" s="44">
        <f t="shared" si="296"/>
        <v>330.69</v>
      </c>
      <c r="J513" s="44">
        <f t="shared" si="296"/>
        <v>330.69</v>
      </c>
      <c r="K513" s="44">
        <f t="shared" si="296"/>
        <v>330.69</v>
      </c>
      <c r="L513" s="44">
        <f t="shared" si="296"/>
        <v>330.69</v>
      </c>
      <c r="M513" s="44">
        <f t="shared" si="296"/>
        <v>330.69</v>
      </c>
      <c r="N513" s="44">
        <f t="shared" si="296"/>
        <v>330.69</v>
      </c>
      <c r="O513" s="44">
        <f t="shared" si="296"/>
        <v>330.69</v>
      </c>
      <c r="P513" s="44">
        <f t="shared" si="296"/>
        <v>330.69</v>
      </c>
      <c r="Q513" s="44">
        <f t="shared" si="296"/>
        <v>330.69</v>
      </c>
      <c r="R513" s="44">
        <f t="shared" si="296"/>
        <v>330.69</v>
      </c>
      <c r="S513" s="44">
        <f t="shared" si="296"/>
        <v>330.69</v>
      </c>
      <c r="T513" s="44">
        <f t="shared" si="296"/>
        <v>330.69</v>
      </c>
      <c r="U513" s="44">
        <f t="shared" si="296"/>
        <v>330.69</v>
      </c>
      <c r="V513" s="44">
        <f t="shared" si="296"/>
        <v>330.69</v>
      </c>
      <c r="W513" s="44">
        <f t="shared" si="296"/>
        <v>330.69</v>
      </c>
      <c r="X513" s="44">
        <f t="shared" si="296"/>
        <v>330.69</v>
      </c>
      <c r="Y513" s="44">
        <f t="shared" si="296"/>
        <v>330.69</v>
      </c>
      <c r="Z513" s="44">
        <f t="shared" si="296"/>
        <v>330.69</v>
      </c>
      <c r="AA513" s="44">
        <f t="shared" si="296"/>
        <v>330.69</v>
      </c>
    </row>
    <row r="514" spans="1:27" x14ac:dyDescent="0.2">
      <c r="A514" s="98" t="s">
        <v>2909</v>
      </c>
      <c r="B514" s="28" t="str">
        <f>"07"&amp;"."&amp;$B$801&amp;"."&amp;$B$802</f>
        <v>07.12.2023</v>
      </c>
      <c r="C514" s="90" t="s">
        <v>76</v>
      </c>
      <c r="D514" s="91">
        <f>ROUND(((D515+D516+D518+D517)/1000),5)</f>
        <v>1.76953</v>
      </c>
      <c r="E514" s="91">
        <f>ROUND(((E515+E516+E518+E517)/1000),5)</f>
        <v>1.6442300000000001</v>
      </c>
      <c r="F514" s="91">
        <f>ROUND(((F515+F516+F518+F517)/1000),5)</f>
        <v>1.56656</v>
      </c>
      <c r="G514" s="91">
        <f t="shared" ref="G514:AA514" si="297">ROUND(((G515+G516+G518+G517)/1000),5)</f>
        <v>1.5465500000000001</v>
      </c>
      <c r="H514" s="91">
        <f t="shared" si="297"/>
        <v>1.6566000000000001</v>
      </c>
      <c r="I514" s="91">
        <f t="shared" si="297"/>
        <v>1.8159400000000001</v>
      </c>
      <c r="J514" s="91">
        <f t="shared" si="297"/>
        <v>2.0570499999999998</v>
      </c>
      <c r="K514" s="91">
        <f t="shared" si="297"/>
        <v>2.41568</v>
      </c>
      <c r="L514" s="91">
        <f t="shared" si="297"/>
        <v>2.55037</v>
      </c>
      <c r="M514" s="91">
        <f t="shared" si="297"/>
        <v>2.7156400000000001</v>
      </c>
      <c r="N514" s="91">
        <f t="shared" si="297"/>
        <v>2.8791899999999999</v>
      </c>
      <c r="O514" s="91">
        <f t="shared" si="297"/>
        <v>2.6728999999999998</v>
      </c>
      <c r="P514" s="91">
        <f t="shared" si="297"/>
        <v>2.6189499999999999</v>
      </c>
      <c r="Q514" s="91">
        <f t="shared" si="297"/>
        <v>2.6302699999999999</v>
      </c>
      <c r="R514" s="91">
        <f t="shared" si="297"/>
        <v>2.62649</v>
      </c>
      <c r="S514" s="91">
        <f t="shared" si="297"/>
        <v>2.68987</v>
      </c>
      <c r="T514" s="91">
        <f t="shared" si="297"/>
        <v>2.9548999999999999</v>
      </c>
      <c r="U514" s="91">
        <f t="shared" si="297"/>
        <v>2.97919</v>
      </c>
      <c r="V514" s="91">
        <f t="shared" si="297"/>
        <v>2.9506800000000002</v>
      </c>
      <c r="W514" s="91">
        <f t="shared" si="297"/>
        <v>2.65618</v>
      </c>
      <c r="X514" s="91">
        <f t="shared" si="297"/>
        <v>2.5431900000000001</v>
      </c>
      <c r="Y514" s="91">
        <f t="shared" si="297"/>
        <v>2.4111799999999999</v>
      </c>
      <c r="Z514" s="91">
        <f t="shared" si="297"/>
        <v>2.12982</v>
      </c>
      <c r="AA514" s="91">
        <f t="shared" si="297"/>
        <v>1.9611499999999999</v>
      </c>
    </row>
    <row r="515" spans="1:27" ht="12.75" customHeight="1" outlineLevel="1" x14ac:dyDescent="0.2">
      <c r="A515" s="99" t="s">
        <v>2910</v>
      </c>
      <c r="B515" s="63" t="s">
        <v>238</v>
      </c>
      <c r="C515" s="43" t="s">
        <v>79</v>
      </c>
      <c r="D515" s="44">
        <v>1001.31</v>
      </c>
      <c r="E515" s="44">
        <v>876.01</v>
      </c>
      <c r="F515" s="44">
        <v>798.34</v>
      </c>
      <c r="G515" s="44">
        <v>778.33</v>
      </c>
      <c r="H515" s="44">
        <v>888.38</v>
      </c>
      <c r="I515" s="44">
        <v>1047.72</v>
      </c>
      <c r="J515" s="44">
        <v>1288.83</v>
      </c>
      <c r="K515" s="44">
        <v>1647.46</v>
      </c>
      <c r="L515" s="44">
        <v>1782.15</v>
      </c>
      <c r="M515" s="44">
        <v>1947.42</v>
      </c>
      <c r="N515" s="44">
        <v>2110.9699999999998</v>
      </c>
      <c r="O515" s="44">
        <v>1904.68</v>
      </c>
      <c r="P515" s="44">
        <v>1850.73</v>
      </c>
      <c r="Q515" s="44">
        <v>1862.05</v>
      </c>
      <c r="R515" s="44">
        <v>1858.27</v>
      </c>
      <c r="S515" s="44">
        <v>1921.65</v>
      </c>
      <c r="T515" s="44">
        <v>2186.6799999999998</v>
      </c>
      <c r="U515" s="44">
        <v>2210.9699999999998</v>
      </c>
      <c r="V515" s="44">
        <v>2182.46</v>
      </c>
      <c r="W515" s="44">
        <v>1887.96</v>
      </c>
      <c r="X515" s="44">
        <v>1774.97</v>
      </c>
      <c r="Y515" s="44">
        <v>1642.96</v>
      </c>
      <c r="Z515" s="44">
        <v>1361.6</v>
      </c>
      <c r="AA515" s="44">
        <v>1192.93</v>
      </c>
    </row>
    <row r="516" spans="1:27" ht="12.75" customHeight="1" outlineLevel="1" x14ac:dyDescent="0.2">
      <c r="A516" s="99" t="s">
        <v>2911</v>
      </c>
      <c r="B516" s="63" t="s">
        <v>90</v>
      </c>
      <c r="C516" s="43" t="s">
        <v>79</v>
      </c>
      <c r="D516" s="44">
        <f>$D$486</f>
        <v>434.18</v>
      </c>
      <c r="E516" s="44">
        <f t="shared" ref="E516:AA516" si="298">$D$486</f>
        <v>434.18</v>
      </c>
      <c r="F516" s="44">
        <f t="shared" si="298"/>
        <v>434.18</v>
      </c>
      <c r="G516" s="44">
        <f t="shared" si="298"/>
        <v>434.18</v>
      </c>
      <c r="H516" s="44">
        <f t="shared" si="298"/>
        <v>434.18</v>
      </c>
      <c r="I516" s="44">
        <f t="shared" si="298"/>
        <v>434.18</v>
      </c>
      <c r="J516" s="44">
        <f t="shared" si="298"/>
        <v>434.18</v>
      </c>
      <c r="K516" s="44">
        <f t="shared" si="298"/>
        <v>434.18</v>
      </c>
      <c r="L516" s="44">
        <f t="shared" si="298"/>
        <v>434.18</v>
      </c>
      <c r="M516" s="44">
        <f t="shared" si="298"/>
        <v>434.18</v>
      </c>
      <c r="N516" s="44">
        <f t="shared" si="298"/>
        <v>434.18</v>
      </c>
      <c r="O516" s="44">
        <f t="shared" si="298"/>
        <v>434.18</v>
      </c>
      <c r="P516" s="44">
        <f t="shared" si="298"/>
        <v>434.18</v>
      </c>
      <c r="Q516" s="44">
        <f t="shared" si="298"/>
        <v>434.18</v>
      </c>
      <c r="R516" s="44">
        <f t="shared" si="298"/>
        <v>434.18</v>
      </c>
      <c r="S516" s="44">
        <f t="shared" si="298"/>
        <v>434.18</v>
      </c>
      <c r="T516" s="44">
        <f t="shared" si="298"/>
        <v>434.18</v>
      </c>
      <c r="U516" s="44">
        <f t="shared" si="298"/>
        <v>434.18</v>
      </c>
      <c r="V516" s="44">
        <f t="shared" si="298"/>
        <v>434.18</v>
      </c>
      <c r="W516" s="44">
        <f t="shared" si="298"/>
        <v>434.18</v>
      </c>
      <c r="X516" s="44">
        <f t="shared" si="298"/>
        <v>434.18</v>
      </c>
      <c r="Y516" s="44">
        <f t="shared" si="298"/>
        <v>434.18</v>
      </c>
      <c r="Z516" s="44">
        <f t="shared" si="298"/>
        <v>434.18</v>
      </c>
      <c r="AA516" s="44">
        <f t="shared" si="298"/>
        <v>434.18</v>
      </c>
    </row>
    <row r="517" spans="1:27" ht="12.75" customHeight="1" outlineLevel="1" x14ac:dyDescent="0.2">
      <c r="A517" s="99" t="s">
        <v>2912</v>
      </c>
      <c r="B517" s="63" t="s">
        <v>83</v>
      </c>
      <c r="C517" s="43" t="s">
        <v>79</v>
      </c>
      <c r="D517" s="44">
        <v>3.35</v>
      </c>
      <c r="E517" s="44">
        <v>3.35</v>
      </c>
      <c r="F517" s="44">
        <v>3.35</v>
      </c>
      <c r="G517" s="44">
        <v>3.35</v>
      </c>
      <c r="H517" s="44">
        <v>3.35</v>
      </c>
      <c r="I517" s="44">
        <v>3.35</v>
      </c>
      <c r="J517" s="44">
        <v>3.35</v>
      </c>
      <c r="K517" s="44">
        <v>3.35</v>
      </c>
      <c r="L517" s="44">
        <v>3.35</v>
      </c>
      <c r="M517" s="44">
        <v>3.35</v>
      </c>
      <c r="N517" s="44">
        <v>3.35</v>
      </c>
      <c r="O517" s="44">
        <v>3.35</v>
      </c>
      <c r="P517" s="44">
        <v>3.35</v>
      </c>
      <c r="Q517" s="44">
        <v>3.35</v>
      </c>
      <c r="R517" s="44">
        <v>3.35</v>
      </c>
      <c r="S517" s="44">
        <v>3.35</v>
      </c>
      <c r="T517" s="44">
        <v>3.35</v>
      </c>
      <c r="U517" s="44">
        <v>3.35</v>
      </c>
      <c r="V517" s="44">
        <v>3.35</v>
      </c>
      <c r="W517" s="44">
        <v>3.35</v>
      </c>
      <c r="X517" s="44">
        <v>3.35</v>
      </c>
      <c r="Y517" s="44">
        <v>3.35</v>
      </c>
      <c r="Z517" s="44">
        <v>3.35</v>
      </c>
      <c r="AA517" s="44">
        <v>3.35</v>
      </c>
    </row>
    <row r="518" spans="1:27" ht="12.75" customHeight="1" outlineLevel="1" x14ac:dyDescent="0.2">
      <c r="A518" s="99" t="s">
        <v>2913</v>
      </c>
      <c r="B518" s="63" t="s">
        <v>81</v>
      </c>
      <c r="C518" s="43" t="s">
        <v>79</v>
      </c>
      <c r="D518" s="44">
        <f>$D$11</f>
        <v>330.69</v>
      </c>
      <c r="E518" s="44">
        <f t="shared" ref="E518:AA518" si="299">$D$11</f>
        <v>330.69</v>
      </c>
      <c r="F518" s="44">
        <f t="shared" si="299"/>
        <v>330.69</v>
      </c>
      <c r="G518" s="44">
        <f t="shared" si="299"/>
        <v>330.69</v>
      </c>
      <c r="H518" s="44">
        <f t="shared" si="299"/>
        <v>330.69</v>
      </c>
      <c r="I518" s="44">
        <f t="shared" si="299"/>
        <v>330.69</v>
      </c>
      <c r="J518" s="44">
        <f t="shared" si="299"/>
        <v>330.69</v>
      </c>
      <c r="K518" s="44">
        <f t="shared" si="299"/>
        <v>330.69</v>
      </c>
      <c r="L518" s="44">
        <f t="shared" si="299"/>
        <v>330.69</v>
      </c>
      <c r="M518" s="44">
        <f t="shared" si="299"/>
        <v>330.69</v>
      </c>
      <c r="N518" s="44">
        <f t="shared" si="299"/>
        <v>330.69</v>
      </c>
      <c r="O518" s="44">
        <f t="shared" si="299"/>
        <v>330.69</v>
      </c>
      <c r="P518" s="44">
        <f t="shared" si="299"/>
        <v>330.69</v>
      </c>
      <c r="Q518" s="44">
        <f t="shared" si="299"/>
        <v>330.69</v>
      </c>
      <c r="R518" s="44">
        <f t="shared" si="299"/>
        <v>330.69</v>
      </c>
      <c r="S518" s="44">
        <f t="shared" si="299"/>
        <v>330.69</v>
      </c>
      <c r="T518" s="44">
        <f t="shared" si="299"/>
        <v>330.69</v>
      </c>
      <c r="U518" s="44">
        <f t="shared" si="299"/>
        <v>330.69</v>
      </c>
      <c r="V518" s="44">
        <f t="shared" si="299"/>
        <v>330.69</v>
      </c>
      <c r="W518" s="44">
        <f t="shared" si="299"/>
        <v>330.69</v>
      </c>
      <c r="X518" s="44">
        <f t="shared" si="299"/>
        <v>330.69</v>
      </c>
      <c r="Y518" s="44">
        <f t="shared" si="299"/>
        <v>330.69</v>
      </c>
      <c r="Z518" s="44">
        <f t="shared" si="299"/>
        <v>330.69</v>
      </c>
      <c r="AA518" s="44">
        <f t="shared" si="299"/>
        <v>330.69</v>
      </c>
    </row>
    <row r="519" spans="1:27" x14ac:dyDescent="0.2">
      <c r="A519" s="98" t="s">
        <v>2914</v>
      </c>
      <c r="B519" s="28" t="str">
        <f>"08"&amp;"."&amp;$B$801&amp;"."&amp;$B$802</f>
        <v>08.12.2023</v>
      </c>
      <c r="C519" s="90" t="s">
        <v>76</v>
      </c>
      <c r="D519" s="91">
        <f>ROUND(((D520+D521+D523+D522)/1000),5)</f>
        <v>1.7525299999999999</v>
      </c>
      <c r="E519" s="91">
        <f>ROUND(((E520+E521+E523+E522)/1000),5)</f>
        <v>1.6023000000000001</v>
      </c>
      <c r="F519" s="91">
        <f>ROUND(((F520+F521+F523+F522)/1000),5)</f>
        <v>0.90546000000000004</v>
      </c>
      <c r="G519" s="91">
        <f t="shared" ref="G519:AA519" si="300">ROUND(((G520+G521+G523+G522)/1000),5)</f>
        <v>0.90317000000000003</v>
      </c>
      <c r="H519" s="91">
        <f t="shared" si="300"/>
        <v>0.91920999999999997</v>
      </c>
      <c r="I519" s="91">
        <f t="shared" si="300"/>
        <v>1.7995399999999999</v>
      </c>
      <c r="J519" s="91">
        <f t="shared" si="300"/>
        <v>2.0305499999999999</v>
      </c>
      <c r="K519" s="91">
        <f t="shared" si="300"/>
        <v>2.3435600000000001</v>
      </c>
      <c r="L519" s="91">
        <f t="shared" si="300"/>
        <v>2.5613299999999999</v>
      </c>
      <c r="M519" s="91">
        <f t="shared" si="300"/>
        <v>2.5990899999999999</v>
      </c>
      <c r="N519" s="91">
        <f t="shared" si="300"/>
        <v>2.6160700000000001</v>
      </c>
      <c r="O519" s="91">
        <f t="shared" si="300"/>
        <v>2.63591</v>
      </c>
      <c r="P519" s="91">
        <f t="shared" si="300"/>
        <v>2.6223399999999999</v>
      </c>
      <c r="Q519" s="91">
        <f t="shared" si="300"/>
        <v>2.6340599999999998</v>
      </c>
      <c r="R519" s="91">
        <f t="shared" si="300"/>
        <v>2.6270500000000001</v>
      </c>
      <c r="S519" s="91">
        <f t="shared" si="300"/>
        <v>2.5752600000000001</v>
      </c>
      <c r="T519" s="91">
        <f t="shared" si="300"/>
        <v>2.6082800000000002</v>
      </c>
      <c r="U519" s="91">
        <f t="shared" si="300"/>
        <v>2.6012</v>
      </c>
      <c r="V519" s="91">
        <f t="shared" si="300"/>
        <v>2.5800800000000002</v>
      </c>
      <c r="W519" s="91">
        <f t="shared" si="300"/>
        <v>2.5706799999999999</v>
      </c>
      <c r="X519" s="91">
        <f t="shared" si="300"/>
        <v>2.54556</v>
      </c>
      <c r="Y519" s="91">
        <f t="shared" si="300"/>
        <v>2.3615699999999999</v>
      </c>
      <c r="Z519" s="91">
        <f t="shared" si="300"/>
        <v>2.0558200000000002</v>
      </c>
      <c r="AA519" s="91">
        <f t="shared" si="300"/>
        <v>1.94997</v>
      </c>
    </row>
    <row r="520" spans="1:27" ht="12.75" customHeight="1" outlineLevel="1" x14ac:dyDescent="0.2">
      <c r="A520" s="99" t="s">
        <v>2915</v>
      </c>
      <c r="B520" s="63" t="s">
        <v>238</v>
      </c>
      <c r="C520" s="43" t="s">
        <v>79</v>
      </c>
      <c r="D520" s="44">
        <v>984.31</v>
      </c>
      <c r="E520" s="44">
        <v>834.08</v>
      </c>
      <c r="F520" s="44">
        <v>137.24</v>
      </c>
      <c r="G520" s="44">
        <v>134.94999999999999</v>
      </c>
      <c r="H520" s="44">
        <v>150.99</v>
      </c>
      <c r="I520" s="44">
        <v>1031.32</v>
      </c>
      <c r="J520" s="44">
        <v>1262.33</v>
      </c>
      <c r="K520" s="44">
        <v>1575.34</v>
      </c>
      <c r="L520" s="44">
        <v>1793.11</v>
      </c>
      <c r="M520" s="44">
        <v>1830.87</v>
      </c>
      <c r="N520" s="44">
        <v>1847.85</v>
      </c>
      <c r="O520" s="44">
        <v>1867.69</v>
      </c>
      <c r="P520" s="44">
        <v>1854.12</v>
      </c>
      <c r="Q520" s="44">
        <v>1865.84</v>
      </c>
      <c r="R520" s="44">
        <v>1858.83</v>
      </c>
      <c r="S520" s="44">
        <v>1807.04</v>
      </c>
      <c r="T520" s="44">
        <v>1840.06</v>
      </c>
      <c r="U520" s="44">
        <v>1832.98</v>
      </c>
      <c r="V520" s="44">
        <v>1811.86</v>
      </c>
      <c r="W520" s="44">
        <v>1802.46</v>
      </c>
      <c r="X520" s="44">
        <v>1777.34</v>
      </c>
      <c r="Y520" s="44">
        <v>1593.35</v>
      </c>
      <c r="Z520" s="44">
        <v>1287.5999999999999</v>
      </c>
      <c r="AA520" s="44">
        <v>1181.75</v>
      </c>
    </row>
    <row r="521" spans="1:27" ht="12.75" customHeight="1" outlineLevel="1" x14ac:dyDescent="0.2">
      <c r="A521" s="99" t="s">
        <v>2916</v>
      </c>
      <c r="B521" s="63" t="s">
        <v>90</v>
      </c>
      <c r="C521" s="43" t="s">
        <v>79</v>
      </c>
      <c r="D521" s="44">
        <f>$D$486</f>
        <v>434.18</v>
      </c>
      <c r="E521" s="44">
        <f t="shared" ref="E521:AA521" si="301">$D$486</f>
        <v>434.18</v>
      </c>
      <c r="F521" s="44">
        <f t="shared" si="301"/>
        <v>434.18</v>
      </c>
      <c r="G521" s="44">
        <f t="shared" si="301"/>
        <v>434.18</v>
      </c>
      <c r="H521" s="44">
        <f t="shared" si="301"/>
        <v>434.18</v>
      </c>
      <c r="I521" s="44">
        <f t="shared" si="301"/>
        <v>434.18</v>
      </c>
      <c r="J521" s="44">
        <f t="shared" si="301"/>
        <v>434.18</v>
      </c>
      <c r="K521" s="44">
        <f t="shared" si="301"/>
        <v>434.18</v>
      </c>
      <c r="L521" s="44">
        <f t="shared" si="301"/>
        <v>434.18</v>
      </c>
      <c r="M521" s="44">
        <f t="shared" si="301"/>
        <v>434.18</v>
      </c>
      <c r="N521" s="44">
        <f t="shared" si="301"/>
        <v>434.18</v>
      </c>
      <c r="O521" s="44">
        <f t="shared" si="301"/>
        <v>434.18</v>
      </c>
      <c r="P521" s="44">
        <f t="shared" si="301"/>
        <v>434.18</v>
      </c>
      <c r="Q521" s="44">
        <f t="shared" si="301"/>
        <v>434.18</v>
      </c>
      <c r="R521" s="44">
        <f t="shared" si="301"/>
        <v>434.18</v>
      </c>
      <c r="S521" s="44">
        <f t="shared" si="301"/>
        <v>434.18</v>
      </c>
      <c r="T521" s="44">
        <f t="shared" si="301"/>
        <v>434.18</v>
      </c>
      <c r="U521" s="44">
        <f t="shared" si="301"/>
        <v>434.18</v>
      </c>
      <c r="V521" s="44">
        <f t="shared" si="301"/>
        <v>434.18</v>
      </c>
      <c r="W521" s="44">
        <f t="shared" si="301"/>
        <v>434.18</v>
      </c>
      <c r="X521" s="44">
        <f t="shared" si="301"/>
        <v>434.18</v>
      </c>
      <c r="Y521" s="44">
        <f t="shared" si="301"/>
        <v>434.18</v>
      </c>
      <c r="Z521" s="44">
        <f t="shared" si="301"/>
        <v>434.18</v>
      </c>
      <c r="AA521" s="44">
        <f t="shared" si="301"/>
        <v>434.18</v>
      </c>
    </row>
    <row r="522" spans="1:27" ht="12.75" customHeight="1" outlineLevel="1" x14ac:dyDescent="0.2">
      <c r="A522" s="99" t="s">
        <v>2917</v>
      </c>
      <c r="B522" s="63" t="s">
        <v>83</v>
      </c>
      <c r="C522" s="43" t="s">
        <v>79</v>
      </c>
      <c r="D522" s="44">
        <v>3.35</v>
      </c>
      <c r="E522" s="44">
        <v>3.35</v>
      </c>
      <c r="F522" s="44">
        <v>3.35</v>
      </c>
      <c r="G522" s="44">
        <v>3.35</v>
      </c>
      <c r="H522" s="44">
        <v>3.35</v>
      </c>
      <c r="I522" s="44">
        <v>3.35</v>
      </c>
      <c r="J522" s="44">
        <v>3.35</v>
      </c>
      <c r="K522" s="44">
        <v>3.35</v>
      </c>
      <c r="L522" s="44">
        <v>3.35</v>
      </c>
      <c r="M522" s="44">
        <v>3.35</v>
      </c>
      <c r="N522" s="44">
        <v>3.35</v>
      </c>
      <c r="O522" s="44">
        <v>3.35</v>
      </c>
      <c r="P522" s="44">
        <v>3.35</v>
      </c>
      <c r="Q522" s="44">
        <v>3.35</v>
      </c>
      <c r="R522" s="44">
        <v>3.35</v>
      </c>
      <c r="S522" s="44">
        <v>3.35</v>
      </c>
      <c r="T522" s="44">
        <v>3.35</v>
      </c>
      <c r="U522" s="44">
        <v>3.35</v>
      </c>
      <c r="V522" s="44">
        <v>3.35</v>
      </c>
      <c r="W522" s="44">
        <v>3.35</v>
      </c>
      <c r="X522" s="44">
        <v>3.35</v>
      </c>
      <c r="Y522" s="44">
        <v>3.35</v>
      </c>
      <c r="Z522" s="44">
        <v>3.35</v>
      </c>
      <c r="AA522" s="44">
        <v>3.35</v>
      </c>
    </row>
    <row r="523" spans="1:27" ht="12.75" customHeight="1" outlineLevel="1" x14ac:dyDescent="0.2">
      <c r="A523" s="99" t="s">
        <v>2918</v>
      </c>
      <c r="B523" s="63" t="s">
        <v>81</v>
      </c>
      <c r="C523" s="43" t="s">
        <v>79</v>
      </c>
      <c r="D523" s="44">
        <f>$D$11</f>
        <v>330.69</v>
      </c>
      <c r="E523" s="44">
        <f t="shared" ref="E523:AA523" si="302">$D$11</f>
        <v>330.69</v>
      </c>
      <c r="F523" s="44">
        <f t="shared" si="302"/>
        <v>330.69</v>
      </c>
      <c r="G523" s="44">
        <f t="shared" si="302"/>
        <v>330.69</v>
      </c>
      <c r="H523" s="44">
        <f t="shared" si="302"/>
        <v>330.69</v>
      </c>
      <c r="I523" s="44">
        <f t="shared" si="302"/>
        <v>330.69</v>
      </c>
      <c r="J523" s="44">
        <f t="shared" si="302"/>
        <v>330.69</v>
      </c>
      <c r="K523" s="44">
        <f t="shared" si="302"/>
        <v>330.69</v>
      </c>
      <c r="L523" s="44">
        <f t="shared" si="302"/>
        <v>330.69</v>
      </c>
      <c r="M523" s="44">
        <f t="shared" si="302"/>
        <v>330.69</v>
      </c>
      <c r="N523" s="44">
        <f t="shared" si="302"/>
        <v>330.69</v>
      </c>
      <c r="O523" s="44">
        <f t="shared" si="302"/>
        <v>330.69</v>
      </c>
      <c r="P523" s="44">
        <f t="shared" si="302"/>
        <v>330.69</v>
      </c>
      <c r="Q523" s="44">
        <f t="shared" si="302"/>
        <v>330.69</v>
      </c>
      <c r="R523" s="44">
        <f t="shared" si="302"/>
        <v>330.69</v>
      </c>
      <c r="S523" s="44">
        <f t="shared" si="302"/>
        <v>330.69</v>
      </c>
      <c r="T523" s="44">
        <f t="shared" si="302"/>
        <v>330.69</v>
      </c>
      <c r="U523" s="44">
        <f t="shared" si="302"/>
        <v>330.69</v>
      </c>
      <c r="V523" s="44">
        <f t="shared" si="302"/>
        <v>330.69</v>
      </c>
      <c r="W523" s="44">
        <f t="shared" si="302"/>
        <v>330.69</v>
      </c>
      <c r="X523" s="44">
        <f t="shared" si="302"/>
        <v>330.69</v>
      </c>
      <c r="Y523" s="44">
        <f t="shared" si="302"/>
        <v>330.69</v>
      </c>
      <c r="Z523" s="44">
        <f t="shared" si="302"/>
        <v>330.69</v>
      </c>
      <c r="AA523" s="44">
        <f t="shared" si="302"/>
        <v>330.69</v>
      </c>
    </row>
    <row r="524" spans="1:27" x14ac:dyDescent="0.2">
      <c r="A524" s="98" t="s">
        <v>2919</v>
      </c>
      <c r="B524" s="28" t="str">
        <f>"09"&amp;"."&amp;$B$801&amp;"."&amp;$B$802</f>
        <v>09.12.2023</v>
      </c>
      <c r="C524" s="90" t="s">
        <v>76</v>
      </c>
      <c r="D524" s="91">
        <f>ROUND(((D525+D526+D528+D527)/1000),5)</f>
        <v>1.8475699999999999</v>
      </c>
      <c r="E524" s="91">
        <f>ROUND(((E525+E526+E528+E527)/1000),5)</f>
        <v>1.7410099999999999</v>
      </c>
      <c r="F524" s="91">
        <f>ROUND(((F525+F526+F528+F527)/1000),5)</f>
        <v>1.6285700000000001</v>
      </c>
      <c r="G524" s="91">
        <f t="shared" ref="G524:AA524" si="303">ROUND(((G525+G526+G528+G527)/1000),5)</f>
        <v>1.5816699999999999</v>
      </c>
      <c r="H524" s="91">
        <f t="shared" si="303"/>
        <v>1.62479</v>
      </c>
      <c r="I524" s="91">
        <f t="shared" si="303"/>
        <v>1.7445999999999999</v>
      </c>
      <c r="J524" s="91">
        <f t="shared" si="303"/>
        <v>1.8523499999999999</v>
      </c>
      <c r="K524" s="91">
        <f t="shared" si="303"/>
        <v>2.1018300000000001</v>
      </c>
      <c r="L524" s="91">
        <f t="shared" si="303"/>
        <v>2.3354200000000001</v>
      </c>
      <c r="M524" s="91">
        <f t="shared" si="303"/>
        <v>2.5514399999999999</v>
      </c>
      <c r="N524" s="91">
        <f t="shared" si="303"/>
        <v>2.57864</v>
      </c>
      <c r="O524" s="91">
        <f t="shared" si="303"/>
        <v>2.6114700000000002</v>
      </c>
      <c r="P524" s="91">
        <f t="shared" si="303"/>
        <v>2.5908500000000001</v>
      </c>
      <c r="Q524" s="91">
        <f t="shared" si="303"/>
        <v>2.5887699999999998</v>
      </c>
      <c r="R524" s="91">
        <f t="shared" si="303"/>
        <v>2.56813</v>
      </c>
      <c r="S524" s="91">
        <f t="shared" si="303"/>
        <v>2.5665800000000001</v>
      </c>
      <c r="T524" s="91">
        <f t="shared" si="303"/>
        <v>2.5857700000000001</v>
      </c>
      <c r="U524" s="91">
        <f t="shared" si="303"/>
        <v>2.6163699999999999</v>
      </c>
      <c r="V524" s="91">
        <f t="shared" si="303"/>
        <v>2.5945299999999998</v>
      </c>
      <c r="W524" s="91">
        <f t="shared" si="303"/>
        <v>2.56873</v>
      </c>
      <c r="X524" s="91">
        <f t="shared" si="303"/>
        <v>2.5440900000000002</v>
      </c>
      <c r="Y524" s="91">
        <f t="shared" si="303"/>
        <v>2.3517600000000001</v>
      </c>
      <c r="Z524" s="91">
        <f t="shared" si="303"/>
        <v>2.0573000000000001</v>
      </c>
      <c r="AA524" s="91">
        <f t="shared" si="303"/>
        <v>1.9359500000000001</v>
      </c>
    </row>
    <row r="525" spans="1:27" ht="12.75" customHeight="1" outlineLevel="1" x14ac:dyDescent="0.2">
      <c r="A525" s="99" t="s">
        <v>2920</v>
      </c>
      <c r="B525" s="63" t="s">
        <v>238</v>
      </c>
      <c r="C525" s="43" t="s">
        <v>79</v>
      </c>
      <c r="D525" s="44">
        <v>1079.3499999999999</v>
      </c>
      <c r="E525" s="44">
        <v>972.79</v>
      </c>
      <c r="F525" s="44">
        <v>860.35</v>
      </c>
      <c r="G525" s="44">
        <v>813.45</v>
      </c>
      <c r="H525" s="44">
        <v>856.57</v>
      </c>
      <c r="I525" s="44">
        <v>976.38</v>
      </c>
      <c r="J525" s="44">
        <v>1084.1300000000001</v>
      </c>
      <c r="K525" s="44">
        <v>1333.61</v>
      </c>
      <c r="L525" s="44">
        <v>1567.2</v>
      </c>
      <c r="M525" s="44">
        <v>1783.22</v>
      </c>
      <c r="N525" s="44">
        <v>1810.42</v>
      </c>
      <c r="O525" s="44">
        <v>1843.25</v>
      </c>
      <c r="P525" s="44">
        <v>1822.63</v>
      </c>
      <c r="Q525" s="44">
        <v>1820.55</v>
      </c>
      <c r="R525" s="44">
        <v>1799.91</v>
      </c>
      <c r="S525" s="44">
        <v>1798.36</v>
      </c>
      <c r="T525" s="44">
        <v>1817.55</v>
      </c>
      <c r="U525" s="44">
        <v>1848.15</v>
      </c>
      <c r="V525" s="44">
        <v>1826.31</v>
      </c>
      <c r="W525" s="44">
        <v>1800.51</v>
      </c>
      <c r="X525" s="44">
        <v>1775.87</v>
      </c>
      <c r="Y525" s="44">
        <v>1583.54</v>
      </c>
      <c r="Z525" s="44">
        <v>1289.08</v>
      </c>
      <c r="AA525" s="44">
        <v>1167.73</v>
      </c>
    </row>
    <row r="526" spans="1:27" ht="12.75" customHeight="1" outlineLevel="1" x14ac:dyDescent="0.2">
      <c r="A526" s="99" t="s">
        <v>2921</v>
      </c>
      <c r="B526" s="63" t="s">
        <v>90</v>
      </c>
      <c r="C526" s="43" t="s">
        <v>79</v>
      </c>
      <c r="D526" s="44">
        <f>$D$486</f>
        <v>434.18</v>
      </c>
      <c r="E526" s="44">
        <f t="shared" ref="E526:AA526" si="304">$D$486</f>
        <v>434.18</v>
      </c>
      <c r="F526" s="44">
        <f t="shared" si="304"/>
        <v>434.18</v>
      </c>
      <c r="G526" s="44">
        <f t="shared" si="304"/>
        <v>434.18</v>
      </c>
      <c r="H526" s="44">
        <f t="shared" si="304"/>
        <v>434.18</v>
      </c>
      <c r="I526" s="44">
        <f t="shared" si="304"/>
        <v>434.18</v>
      </c>
      <c r="J526" s="44">
        <f t="shared" si="304"/>
        <v>434.18</v>
      </c>
      <c r="K526" s="44">
        <f t="shared" si="304"/>
        <v>434.18</v>
      </c>
      <c r="L526" s="44">
        <f t="shared" si="304"/>
        <v>434.18</v>
      </c>
      <c r="M526" s="44">
        <f t="shared" si="304"/>
        <v>434.18</v>
      </c>
      <c r="N526" s="44">
        <f t="shared" si="304"/>
        <v>434.18</v>
      </c>
      <c r="O526" s="44">
        <f t="shared" si="304"/>
        <v>434.18</v>
      </c>
      <c r="P526" s="44">
        <f t="shared" si="304"/>
        <v>434.18</v>
      </c>
      <c r="Q526" s="44">
        <f t="shared" si="304"/>
        <v>434.18</v>
      </c>
      <c r="R526" s="44">
        <f t="shared" si="304"/>
        <v>434.18</v>
      </c>
      <c r="S526" s="44">
        <f t="shared" si="304"/>
        <v>434.18</v>
      </c>
      <c r="T526" s="44">
        <f t="shared" si="304"/>
        <v>434.18</v>
      </c>
      <c r="U526" s="44">
        <f t="shared" si="304"/>
        <v>434.18</v>
      </c>
      <c r="V526" s="44">
        <f t="shared" si="304"/>
        <v>434.18</v>
      </c>
      <c r="W526" s="44">
        <f t="shared" si="304"/>
        <v>434.18</v>
      </c>
      <c r="X526" s="44">
        <f t="shared" si="304"/>
        <v>434.18</v>
      </c>
      <c r="Y526" s="44">
        <f t="shared" si="304"/>
        <v>434.18</v>
      </c>
      <c r="Z526" s="44">
        <f t="shared" si="304"/>
        <v>434.18</v>
      </c>
      <c r="AA526" s="44">
        <f t="shared" si="304"/>
        <v>434.18</v>
      </c>
    </row>
    <row r="527" spans="1:27" ht="12.75" customHeight="1" outlineLevel="1" x14ac:dyDescent="0.2">
      <c r="A527" s="99" t="s">
        <v>2922</v>
      </c>
      <c r="B527" s="63" t="s">
        <v>83</v>
      </c>
      <c r="C527" s="43" t="s">
        <v>79</v>
      </c>
      <c r="D527" s="44">
        <v>3.35</v>
      </c>
      <c r="E527" s="44">
        <v>3.35</v>
      </c>
      <c r="F527" s="44">
        <v>3.35</v>
      </c>
      <c r="G527" s="44">
        <v>3.35</v>
      </c>
      <c r="H527" s="44">
        <v>3.35</v>
      </c>
      <c r="I527" s="44">
        <v>3.35</v>
      </c>
      <c r="J527" s="44">
        <v>3.35</v>
      </c>
      <c r="K527" s="44">
        <v>3.35</v>
      </c>
      <c r="L527" s="44">
        <v>3.35</v>
      </c>
      <c r="M527" s="44">
        <v>3.35</v>
      </c>
      <c r="N527" s="44">
        <v>3.35</v>
      </c>
      <c r="O527" s="44">
        <v>3.35</v>
      </c>
      <c r="P527" s="44">
        <v>3.35</v>
      </c>
      <c r="Q527" s="44">
        <v>3.35</v>
      </c>
      <c r="R527" s="44">
        <v>3.35</v>
      </c>
      <c r="S527" s="44">
        <v>3.35</v>
      </c>
      <c r="T527" s="44">
        <v>3.35</v>
      </c>
      <c r="U527" s="44">
        <v>3.35</v>
      </c>
      <c r="V527" s="44">
        <v>3.35</v>
      </c>
      <c r="W527" s="44">
        <v>3.35</v>
      </c>
      <c r="X527" s="44">
        <v>3.35</v>
      </c>
      <c r="Y527" s="44">
        <v>3.35</v>
      </c>
      <c r="Z527" s="44">
        <v>3.35</v>
      </c>
      <c r="AA527" s="44">
        <v>3.35</v>
      </c>
    </row>
    <row r="528" spans="1:27" ht="12.75" customHeight="1" outlineLevel="1" x14ac:dyDescent="0.2">
      <c r="A528" s="99" t="s">
        <v>2923</v>
      </c>
      <c r="B528" s="63" t="s">
        <v>81</v>
      </c>
      <c r="C528" s="43" t="s">
        <v>79</v>
      </c>
      <c r="D528" s="44">
        <f>$D$11</f>
        <v>330.69</v>
      </c>
      <c r="E528" s="44">
        <f t="shared" ref="E528:AA528" si="305">$D$11</f>
        <v>330.69</v>
      </c>
      <c r="F528" s="44">
        <f t="shared" si="305"/>
        <v>330.69</v>
      </c>
      <c r="G528" s="44">
        <f t="shared" si="305"/>
        <v>330.69</v>
      </c>
      <c r="H528" s="44">
        <f t="shared" si="305"/>
        <v>330.69</v>
      </c>
      <c r="I528" s="44">
        <f t="shared" si="305"/>
        <v>330.69</v>
      </c>
      <c r="J528" s="44">
        <f t="shared" si="305"/>
        <v>330.69</v>
      </c>
      <c r="K528" s="44">
        <f t="shared" si="305"/>
        <v>330.69</v>
      </c>
      <c r="L528" s="44">
        <f t="shared" si="305"/>
        <v>330.69</v>
      </c>
      <c r="M528" s="44">
        <f t="shared" si="305"/>
        <v>330.69</v>
      </c>
      <c r="N528" s="44">
        <f t="shared" si="305"/>
        <v>330.69</v>
      </c>
      <c r="O528" s="44">
        <f t="shared" si="305"/>
        <v>330.69</v>
      </c>
      <c r="P528" s="44">
        <f t="shared" si="305"/>
        <v>330.69</v>
      </c>
      <c r="Q528" s="44">
        <f t="shared" si="305"/>
        <v>330.69</v>
      </c>
      <c r="R528" s="44">
        <f t="shared" si="305"/>
        <v>330.69</v>
      </c>
      <c r="S528" s="44">
        <f t="shared" si="305"/>
        <v>330.69</v>
      </c>
      <c r="T528" s="44">
        <f t="shared" si="305"/>
        <v>330.69</v>
      </c>
      <c r="U528" s="44">
        <f t="shared" si="305"/>
        <v>330.69</v>
      </c>
      <c r="V528" s="44">
        <f t="shared" si="305"/>
        <v>330.69</v>
      </c>
      <c r="W528" s="44">
        <f t="shared" si="305"/>
        <v>330.69</v>
      </c>
      <c r="X528" s="44">
        <f t="shared" si="305"/>
        <v>330.69</v>
      </c>
      <c r="Y528" s="44">
        <f t="shared" si="305"/>
        <v>330.69</v>
      </c>
      <c r="Z528" s="44">
        <f t="shared" si="305"/>
        <v>330.69</v>
      </c>
      <c r="AA528" s="44">
        <f t="shared" si="305"/>
        <v>330.69</v>
      </c>
    </row>
    <row r="529" spans="1:27" x14ac:dyDescent="0.2">
      <c r="A529" s="98" t="s">
        <v>2924</v>
      </c>
      <c r="B529" s="28" t="str">
        <f>"10"&amp;"."&amp;$B$801&amp;"."&amp;$B$802</f>
        <v>10.12.2023</v>
      </c>
      <c r="C529" s="90" t="s">
        <v>76</v>
      </c>
      <c r="D529" s="91">
        <f>ROUND(((D530+D531+D533+D532)/1000),5)</f>
        <v>1.8053999999999999</v>
      </c>
      <c r="E529" s="91">
        <f>ROUND(((E530+E531+E533+E532)/1000),5)</f>
        <v>1.65097</v>
      </c>
      <c r="F529" s="91">
        <f>ROUND(((F530+F531+F533+F532)/1000),5)</f>
        <v>1.55043</v>
      </c>
      <c r="G529" s="91">
        <f t="shared" ref="G529:AA529" si="306">ROUND(((G530+G531+G533+G532)/1000),5)</f>
        <v>1.4958100000000001</v>
      </c>
      <c r="H529" s="91">
        <f t="shared" si="306"/>
        <v>0.90956000000000004</v>
      </c>
      <c r="I529" s="91">
        <f t="shared" si="306"/>
        <v>1.65987</v>
      </c>
      <c r="J529" s="91">
        <f t="shared" si="306"/>
        <v>1.7391799999999999</v>
      </c>
      <c r="K529" s="91">
        <f t="shared" si="306"/>
        <v>1.8552599999999999</v>
      </c>
      <c r="L529" s="91">
        <f t="shared" si="306"/>
        <v>2.1956699999999998</v>
      </c>
      <c r="M529" s="91">
        <f t="shared" si="306"/>
        <v>2.35737</v>
      </c>
      <c r="N529" s="91">
        <f t="shared" si="306"/>
        <v>2.5052599999999998</v>
      </c>
      <c r="O529" s="91">
        <f t="shared" si="306"/>
        <v>2.53261</v>
      </c>
      <c r="P529" s="91">
        <f t="shared" si="306"/>
        <v>2.5306500000000001</v>
      </c>
      <c r="Q529" s="91">
        <f t="shared" si="306"/>
        <v>2.53959</v>
      </c>
      <c r="R529" s="91">
        <f t="shared" si="306"/>
        <v>2.5090599999999998</v>
      </c>
      <c r="S529" s="91">
        <f t="shared" si="306"/>
        <v>2.5018899999999999</v>
      </c>
      <c r="T529" s="91">
        <f t="shared" si="306"/>
        <v>2.5640900000000002</v>
      </c>
      <c r="U529" s="91">
        <f t="shared" si="306"/>
        <v>2.57247</v>
      </c>
      <c r="V529" s="91">
        <f t="shared" si="306"/>
        <v>2.5700500000000002</v>
      </c>
      <c r="W529" s="91">
        <f t="shared" si="306"/>
        <v>2.5434199999999998</v>
      </c>
      <c r="X529" s="91">
        <f t="shared" si="306"/>
        <v>2.4754800000000001</v>
      </c>
      <c r="Y529" s="91">
        <f t="shared" si="306"/>
        <v>2.2992400000000002</v>
      </c>
      <c r="Z529" s="91">
        <f t="shared" si="306"/>
        <v>2.0436200000000002</v>
      </c>
      <c r="AA529" s="91">
        <f t="shared" si="306"/>
        <v>1.8697699999999999</v>
      </c>
    </row>
    <row r="530" spans="1:27" ht="12.75" customHeight="1" outlineLevel="1" x14ac:dyDescent="0.2">
      <c r="A530" s="99" t="s">
        <v>2925</v>
      </c>
      <c r="B530" s="63" t="s">
        <v>238</v>
      </c>
      <c r="C530" s="43" t="s">
        <v>79</v>
      </c>
      <c r="D530" s="44">
        <v>1037.18</v>
      </c>
      <c r="E530" s="44">
        <v>882.75</v>
      </c>
      <c r="F530" s="44">
        <v>782.21</v>
      </c>
      <c r="G530" s="44">
        <v>727.59</v>
      </c>
      <c r="H530" s="44">
        <v>141.34</v>
      </c>
      <c r="I530" s="44">
        <v>891.65</v>
      </c>
      <c r="J530" s="44">
        <v>970.96</v>
      </c>
      <c r="K530" s="44">
        <v>1087.04</v>
      </c>
      <c r="L530" s="44">
        <v>1427.45</v>
      </c>
      <c r="M530" s="44">
        <v>1589.15</v>
      </c>
      <c r="N530" s="44">
        <v>1737.04</v>
      </c>
      <c r="O530" s="44">
        <v>1764.39</v>
      </c>
      <c r="P530" s="44">
        <v>1762.43</v>
      </c>
      <c r="Q530" s="44">
        <v>1771.37</v>
      </c>
      <c r="R530" s="44">
        <v>1740.84</v>
      </c>
      <c r="S530" s="44">
        <v>1733.67</v>
      </c>
      <c r="T530" s="44">
        <v>1795.87</v>
      </c>
      <c r="U530" s="44">
        <v>1804.25</v>
      </c>
      <c r="V530" s="44">
        <v>1801.83</v>
      </c>
      <c r="W530" s="44">
        <v>1775.2</v>
      </c>
      <c r="X530" s="44">
        <v>1707.26</v>
      </c>
      <c r="Y530" s="44">
        <v>1531.02</v>
      </c>
      <c r="Z530" s="44">
        <v>1275.4000000000001</v>
      </c>
      <c r="AA530" s="44">
        <v>1101.55</v>
      </c>
    </row>
    <row r="531" spans="1:27" ht="12.75" customHeight="1" outlineLevel="1" x14ac:dyDescent="0.2">
      <c r="A531" s="99" t="s">
        <v>2926</v>
      </c>
      <c r="B531" s="63" t="s">
        <v>90</v>
      </c>
      <c r="C531" s="43" t="s">
        <v>79</v>
      </c>
      <c r="D531" s="44">
        <f>$D$486</f>
        <v>434.18</v>
      </c>
      <c r="E531" s="44">
        <f t="shared" ref="E531:AA531" si="307">$D$486</f>
        <v>434.18</v>
      </c>
      <c r="F531" s="44">
        <f t="shared" si="307"/>
        <v>434.18</v>
      </c>
      <c r="G531" s="44">
        <f t="shared" si="307"/>
        <v>434.18</v>
      </c>
      <c r="H531" s="44">
        <f t="shared" si="307"/>
        <v>434.18</v>
      </c>
      <c r="I531" s="44">
        <f t="shared" si="307"/>
        <v>434.18</v>
      </c>
      <c r="J531" s="44">
        <f t="shared" si="307"/>
        <v>434.18</v>
      </c>
      <c r="K531" s="44">
        <f t="shared" si="307"/>
        <v>434.18</v>
      </c>
      <c r="L531" s="44">
        <f t="shared" si="307"/>
        <v>434.18</v>
      </c>
      <c r="M531" s="44">
        <f t="shared" si="307"/>
        <v>434.18</v>
      </c>
      <c r="N531" s="44">
        <f t="shared" si="307"/>
        <v>434.18</v>
      </c>
      <c r="O531" s="44">
        <f t="shared" si="307"/>
        <v>434.18</v>
      </c>
      <c r="P531" s="44">
        <f t="shared" si="307"/>
        <v>434.18</v>
      </c>
      <c r="Q531" s="44">
        <f t="shared" si="307"/>
        <v>434.18</v>
      </c>
      <c r="R531" s="44">
        <f t="shared" si="307"/>
        <v>434.18</v>
      </c>
      <c r="S531" s="44">
        <f t="shared" si="307"/>
        <v>434.18</v>
      </c>
      <c r="T531" s="44">
        <f t="shared" si="307"/>
        <v>434.18</v>
      </c>
      <c r="U531" s="44">
        <f t="shared" si="307"/>
        <v>434.18</v>
      </c>
      <c r="V531" s="44">
        <f t="shared" si="307"/>
        <v>434.18</v>
      </c>
      <c r="W531" s="44">
        <f t="shared" si="307"/>
        <v>434.18</v>
      </c>
      <c r="X531" s="44">
        <f t="shared" si="307"/>
        <v>434.18</v>
      </c>
      <c r="Y531" s="44">
        <f t="shared" si="307"/>
        <v>434.18</v>
      </c>
      <c r="Z531" s="44">
        <f t="shared" si="307"/>
        <v>434.18</v>
      </c>
      <c r="AA531" s="44">
        <f t="shared" si="307"/>
        <v>434.18</v>
      </c>
    </row>
    <row r="532" spans="1:27" ht="12.75" customHeight="1" outlineLevel="1" x14ac:dyDescent="0.2">
      <c r="A532" s="99" t="s">
        <v>2927</v>
      </c>
      <c r="B532" s="63" t="s">
        <v>83</v>
      </c>
      <c r="C532" s="43" t="s">
        <v>79</v>
      </c>
      <c r="D532" s="44">
        <v>3.35</v>
      </c>
      <c r="E532" s="44">
        <v>3.35</v>
      </c>
      <c r="F532" s="44">
        <v>3.35</v>
      </c>
      <c r="G532" s="44">
        <v>3.35</v>
      </c>
      <c r="H532" s="44">
        <v>3.35</v>
      </c>
      <c r="I532" s="44">
        <v>3.35</v>
      </c>
      <c r="J532" s="44">
        <v>3.35</v>
      </c>
      <c r="K532" s="44">
        <v>3.35</v>
      </c>
      <c r="L532" s="44">
        <v>3.35</v>
      </c>
      <c r="M532" s="44">
        <v>3.35</v>
      </c>
      <c r="N532" s="44">
        <v>3.35</v>
      </c>
      <c r="O532" s="44">
        <v>3.35</v>
      </c>
      <c r="P532" s="44">
        <v>3.35</v>
      </c>
      <c r="Q532" s="44">
        <v>3.35</v>
      </c>
      <c r="R532" s="44">
        <v>3.35</v>
      </c>
      <c r="S532" s="44">
        <v>3.35</v>
      </c>
      <c r="T532" s="44">
        <v>3.35</v>
      </c>
      <c r="U532" s="44">
        <v>3.35</v>
      </c>
      <c r="V532" s="44">
        <v>3.35</v>
      </c>
      <c r="W532" s="44">
        <v>3.35</v>
      </c>
      <c r="X532" s="44">
        <v>3.35</v>
      </c>
      <c r="Y532" s="44">
        <v>3.35</v>
      </c>
      <c r="Z532" s="44">
        <v>3.35</v>
      </c>
      <c r="AA532" s="44">
        <v>3.35</v>
      </c>
    </row>
    <row r="533" spans="1:27" ht="12.75" customHeight="1" outlineLevel="1" x14ac:dyDescent="0.2">
      <c r="A533" s="99" t="s">
        <v>2928</v>
      </c>
      <c r="B533" s="63" t="s">
        <v>81</v>
      </c>
      <c r="C533" s="43" t="s">
        <v>79</v>
      </c>
      <c r="D533" s="44">
        <f>$D$11</f>
        <v>330.69</v>
      </c>
      <c r="E533" s="44">
        <f t="shared" ref="E533:AA533" si="308">$D$11</f>
        <v>330.69</v>
      </c>
      <c r="F533" s="44">
        <f t="shared" si="308"/>
        <v>330.69</v>
      </c>
      <c r="G533" s="44">
        <f t="shared" si="308"/>
        <v>330.69</v>
      </c>
      <c r="H533" s="44">
        <f t="shared" si="308"/>
        <v>330.69</v>
      </c>
      <c r="I533" s="44">
        <f t="shared" si="308"/>
        <v>330.69</v>
      </c>
      <c r="J533" s="44">
        <f t="shared" si="308"/>
        <v>330.69</v>
      </c>
      <c r="K533" s="44">
        <f t="shared" si="308"/>
        <v>330.69</v>
      </c>
      <c r="L533" s="44">
        <f t="shared" si="308"/>
        <v>330.69</v>
      </c>
      <c r="M533" s="44">
        <f t="shared" si="308"/>
        <v>330.69</v>
      </c>
      <c r="N533" s="44">
        <f t="shared" si="308"/>
        <v>330.69</v>
      </c>
      <c r="O533" s="44">
        <f t="shared" si="308"/>
        <v>330.69</v>
      </c>
      <c r="P533" s="44">
        <f t="shared" si="308"/>
        <v>330.69</v>
      </c>
      <c r="Q533" s="44">
        <f t="shared" si="308"/>
        <v>330.69</v>
      </c>
      <c r="R533" s="44">
        <f t="shared" si="308"/>
        <v>330.69</v>
      </c>
      <c r="S533" s="44">
        <f t="shared" si="308"/>
        <v>330.69</v>
      </c>
      <c r="T533" s="44">
        <f t="shared" si="308"/>
        <v>330.69</v>
      </c>
      <c r="U533" s="44">
        <f t="shared" si="308"/>
        <v>330.69</v>
      </c>
      <c r="V533" s="44">
        <f t="shared" si="308"/>
        <v>330.69</v>
      </c>
      <c r="W533" s="44">
        <f t="shared" si="308"/>
        <v>330.69</v>
      </c>
      <c r="X533" s="44">
        <f t="shared" si="308"/>
        <v>330.69</v>
      </c>
      <c r="Y533" s="44">
        <f t="shared" si="308"/>
        <v>330.69</v>
      </c>
      <c r="Z533" s="44">
        <f t="shared" si="308"/>
        <v>330.69</v>
      </c>
      <c r="AA533" s="44">
        <f t="shared" si="308"/>
        <v>330.69</v>
      </c>
    </row>
    <row r="534" spans="1:27" x14ac:dyDescent="0.2">
      <c r="A534" s="98" t="s">
        <v>2929</v>
      </c>
      <c r="B534" s="28" t="str">
        <f>"11"&amp;"."&amp;$B$801&amp;"."&amp;$B$802</f>
        <v>11.12.2023</v>
      </c>
      <c r="C534" s="90" t="s">
        <v>76</v>
      </c>
      <c r="D534" s="91">
        <f>ROUND(((D535+D536+D538+D537)/1000),5)</f>
        <v>1.8130500000000001</v>
      </c>
      <c r="E534" s="91">
        <f>ROUND(((E535+E536+E538+E537)/1000),5)</f>
        <v>1.72611</v>
      </c>
      <c r="F534" s="91">
        <f>ROUND(((F535+F536+F538+F537)/1000),5)</f>
        <v>1.64879</v>
      </c>
      <c r="G534" s="91">
        <f t="shared" ref="G534:AA534" si="309">ROUND(((G535+G536+G538+G537)/1000),5)</f>
        <v>1.6095999999999999</v>
      </c>
      <c r="H534" s="91">
        <f t="shared" si="309"/>
        <v>1.71627</v>
      </c>
      <c r="I534" s="91">
        <f t="shared" si="309"/>
        <v>1.84138</v>
      </c>
      <c r="J534" s="91">
        <f t="shared" si="309"/>
        <v>2.0510000000000002</v>
      </c>
      <c r="K534" s="91">
        <f t="shared" si="309"/>
        <v>2.5299</v>
      </c>
      <c r="L534" s="91">
        <f t="shared" si="309"/>
        <v>2.66188</v>
      </c>
      <c r="M534" s="91">
        <f t="shared" si="309"/>
        <v>2.7744300000000002</v>
      </c>
      <c r="N534" s="91">
        <f t="shared" si="309"/>
        <v>2.81724</v>
      </c>
      <c r="O534" s="91">
        <f t="shared" si="309"/>
        <v>2.8378299999999999</v>
      </c>
      <c r="P534" s="91">
        <f t="shared" si="309"/>
        <v>2.7760699999999998</v>
      </c>
      <c r="Q534" s="91">
        <f t="shared" si="309"/>
        <v>2.7969499999999998</v>
      </c>
      <c r="R534" s="91">
        <f t="shared" si="309"/>
        <v>2.79175</v>
      </c>
      <c r="S534" s="91">
        <f t="shared" si="309"/>
        <v>2.7364899999999999</v>
      </c>
      <c r="T534" s="91">
        <f t="shared" si="309"/>
        <v>2.7807499999999998</v>
      </c>
      <c r="U534" s="91">
        <f t="shared" si="309"/>
        <v>2.79053</v>
      </c>
      <c r="V534" s="91">
        <f t="shared" si="309"/>
        <v>2.7582</v>
      </c>
      <c r="W534" s="91">
        <f t="shared" si="309"/>
        <v>2.6465000000000001</v>
      </c>
      <c r="X534" s="91">
        <f t="shared" si="309"/>
        <v>2.5886399999999998</v>
      </c>
      <c r="Y534" s="91">
        <f t="shared" si="309"/>
        <v>2.38571</v>
      </c>
      <c r="Z534" s="91">
        <f t="shared" si="309"/>
        <v>2.0625499999999999</v>
      </c>
      <c r="AA534" s="91">
        <f t="shared" si="309"/>
        <v>1.9370499999999999</v>
      </c>
    </row>
    <row r="535" spans="1:27" ht="12.75" customHeight="1" outlineLevel="1" x14ac:dyDescent="0.2">
      <c r="A535" s="99" t="s">
        <v>2930</v>
      </c>
      <c r="B535" s="63" t="s">
        <v>238</v>
      </c>
      <c r="C535" s="43" t="s">
        <v>79</v>
      </c>
      <c r="D535" s="44">
        <v>1044.83</v>
      </c>
      <c r="E535" s="44">
        <v>957.89</v>
      </c>
      <c r="F535" s="44">
        <v>880.57</v>
      </c>
      <c r="G535" s="44">
        <v>841.38</v>
      </c>
      <c r="H535" s="44">
        <v>948.05</v>
      </c>
      <c r="I535" s="44">
        <v>1073.1600000000001</v>
      </c>
      <c r="J535" s="44">
        <v>1282.78</v>
      </c>
      <c r="K535" s="44">
        <v>1761.68</v>
      </c>
      <c r="L535" s="44">
        <v>1893.66</v>
      </c>
      <c r="M535" s="44">
        <v>2006.21</v>
      </c>
      <c r="N535" s="44">
        <v>2049.02</v>
      </c>
      <c r="O535" s="44">
        <v>2069.61</v>
      </c>
      <c r="P535" s="44">
        <v>2007.85</v>
      </c>
      <c r="Q535" s="44">
        <v>2028.73</v>
      </c>
      <c r="R535" s="44">
        <v>2023.53</v>
      </c>
      <c r="S535" s="44">
        <v>1968.27</v>
      </c>
      <c r="T535" s="44">
        <v>2012.53</v>
      </c>
      <c r="U535" s="44">
        <v>2022.31</v>
      </c>
      <c r="V535" s="44">
        <v>1989.98</v>
      </c>
      <c r="W535" s="44">
        <v>1878.28</v>
      </c>
      <c r="X535" s="44">
        <v>1820.42</v>
      </c>
      <c r="Y535" s="44">
        <v>1617.49</v>
      </c>
      <c r="Z535" s="44">
        <v>1294.33</v>
      </c>
      <c r="AA535" s="44">
        <v>1168.83</v>
      </c>
    </row>
    <row r="536" spans="1:27" ht="12.75" customHeight="1" outlineLevel="1" x14ac:dyDescent="0.2">
      <c r="A536" s="99" t="s">
        <v>2931</v>
      </c>
      <c r="B536" s="63" t="s">
        <v>90</v>
      </c>
      <c r="C536" s="43" t="s">
        <v>79</v>
      </c>
      <c r="D536" s="44">
        <f>$D$486</f>
        <v>434.18</v>
      </c>
      <c r="E536" s="44">
        <f t="shared" ref="E536:AA536" si="310">$D$486</f>
        <v>434.18</v>
      </c>
      <c r="F536" s="44">
        <f t="shared" si="310"/>
        <v>434.18</v>
      </c>
      <c r="G536" s="44">
        <f t="shared" si="310"/>
        <v>434.18</v>
      </c>
      <c r="H536" s="44">
        <f t="shared" si="310"/>
        <v>434.18</v>
      </c>
      <c r="I536" s="44">
        <f t="shared" si="310"/>
        <v>434.18</v>
      </c>
      <c r="J536" s="44">
        <f t="shared" si="310"/>
        <v>434.18</v>
      </c>
      <c r="K536" s="44">
        <f t="shared" si="310"/>
        <v>434.18</v>
      </c>
      <c r="L536" s="44">
        <f t="shared" si="310"/>
        <v>434.18</v>
      </c>
      <c r="M536" s="44">
        <f t="shared" si="310"/>
        <v>434.18</v>
      </c>
      <c r="N536" s="44">
        <f t="shared" si="310"/>
        <v>434.18</v>
      </c>
      <c r="O536" s="44">
        <f t="shared" si="310"/>
        <v>434.18</v>
      </c>
      <c r="P536" s="44">
        <f t="shared" si="310"/>
        <v>434.18</v>
      </c>
      <c r="Q536" s="44">
        <f t="shared" si="310"/>
        <v>434.18</v>
      </c>
      <c r="R536" s="44">
        <f t="shared" si="310"/>
        <v>434.18</v>
      </c>
      <c r="S536" s="44">
        <f t="shared" si="310"/>
        <v>434.18</v>
      </c>
      <c r="T536" s="44">
        <f t="shared" si="310"/>
        <v>434.18</v>
      </c>
      <c r="U536" s="44">
        <f t="shared" si="310"/>
        <v>434.18</v>
      </c>
      <c r="V536" s="44">
        <f t="shared" si="310"/>
        <v>434.18</v>
      </c>
      <c r="W536" s="44">
        <f t="shared" si="310"/>
        <v>434.18</v>
      </c>
      <c r="X536" s="44">
        <f t="shared" si="310"/>
        <v>434.18</v>
      </c>
      <c r="Y536" s="44">
        <f t="shared" si="310"/>
        <v>434.18</v>
      </c>
      <c r="Z536" s="44">
        <f t="shared" si="310"/>
        <v>434.18</v>
      </c>
      <c r="AA536" s="44">
        <f t="shared" si="310"/>
        <v>434.18</v>
      </c>
    </row>
    <row r="537" spans="1:27" ht="12.75" customHeight="1" outlineLevel="1" x14ac:dyDescent="0.2">
      <c r="A537" s="99" t="s">
        <v>2932</v>
      </c>
      <c r="B537" s="63" t="s">
        <v>83</v>
      </c>
      <c r="C537" s="43" t="s">
        <v>79</v>
      </c>
      <c r="D537" s="44">
        <v>3.35</v>
      </c>
      <c r="E537" s="44">
        <v>3.35</v>
      </c>
      <c r="F537" s="44">
        <v>3.35</v>
      </c>
      <c r="G537" s="44">
        <v>3.35</v>
      </c>
      <c r="H537" s="44">
        <v>3.35</v>
      </c>
      <c r="I537" s="44">
        <v>3.35</v>
      </c>
      <c r="J537" s="44">
        <v>3.35</v>
      </c>
      <c r="K537" s="44">
        <v>3.35</v>
      </c>
      <c r="L537" s="44">
        <v>3.35</v>
      </c>
      <c r="M537" s="44">
        <v>3.35</v>
      </c>
      <c r="N537" s="44">
        <v>3.35</v>
      </c>
      <c r="O537" s="44">
        <v>3.35</v>
      </c>
      <c r="P537" s="44">
        <v>3.35</v>
      </c>
      <c r="Q537" s="44">
        <v>3.35</v>
      </c>
      <c r="R537" s="44">
        <v>3.35</v>
      </c>
      <c r="S537" s="44">
        <v>3.35</v>
      </c>
      <c r="T537" s="44">
        <v>3.35</v>
      </c>
      <c r="U537" s="44">
        <v>3.35</v>
      </c>
      <c r="V537" s="44">
        <v>3.35</v>
      </c>
      <c r="W537" s="44">
        <v>3.35</v>
      </c>
      <c r="X537" s="44">
        <v>3.35</v>
      </c>
      <c r="Y537" s="44">
        <v>3.35</v>
      </c>
      <c r="Z537" s="44">
        <v>3.35</v>
      </c>
      <c r="AA537" s="44">
        <v>3.35</v>
      </c>
    </row>
    <row r="538" spans="1:27" ht="12.75" customHeight="1" outlineLevel="1" x14ac:dyDescent="0.2">
      <c r="A538" s="99" t="s">
        <v>2933</v>
      </c>
      <c r="B538" s="63" t="s">
        <v>81</v>
      </c>
      <c r="C538" s="43" t="s">
        <v>79</v>
      </c>
      <c r="D538" s="44">
        <f>$D$11</f>
        <v>330.69</v>
      </c>
      <c r="E538" s="44">
        <f t="shared" ref="E538:AA538" si="311">$D$11</f>
        <v>330.69</v>
      </c>
      <c r="F538" s="44">
        <f t="shared" si="311"/>
        <v>330.69</v>
      </c>
      <c r="G538" s="44">
        <f t="shared" si="311"/>
        <v>330.69</v>
      </c>
      <c r="H538" s="44">
        <f t="shared" si="311"/>
        <v>330.69</v>
      </c>
      <c r="I538" s="44">
        <f t="shared" si="311"/>
        <v>330.69</v>
      </c>
      <c r="J538" s="44">
        <f t="shared" si="311"/>
        <v>330.69</v>
      </c>
      <c r="K538" s="44">
        <f t="shared" si="311"/>
        <v>330.69</v>
      </c>
      <c r="L538" s="44">
        <f t="shared" si="311"/>
        <v>330.69</v>
      </c>
      <c r="M538" s="44">
        <f t="shared" si="311"/>
        <v>330.69</v>
      </c>
      <c r="N538" s="44">
        <f t="shared" si="311"/>
        <v>330.69</v>
      </c>
      <c r="O538" s="44">
        <f t="shared" si="311"/>
        <v>330.69</v>
      </c>
      <c r="P538" s="44">
        <f t="shared" si="311"/>
        <v>330.69</v>
      </c>
      <c r="Q538" s="44">
        <f t="shared" si="311"/>
        <v>330.69</v>
      </c>
      <c r="R538" s="44">
        <f t="shared" si="311"/>
        <v>330.69</v>
      </c>
      <c r="S538" s="44">
        <f t="shared" si="311"/>
        <v>330.69</v>
      </c>
      <c r="T538" s="44">
        <f t="shared" si="311"/>
        <v>330.69</v>
      </c>
      <c r="U538" s="44">
        <f t="shared" si="311"/>
        <v>330.69</v>
      </c>
      <c r="V538" s="44">
        <f t="shared" si="311"/>
        <v>330.69</v>
      </c>
      <c r="W538" s="44">
        <f t="shared" si="311"/>
        <v>330.69</v>
      </c>
      <c r="X538" s="44">
        <f t="shared" si="311"/>
        <v>330.69</v>
      </c>
      <c r="Y538" s="44">
        <f t="shared" si="311"/>
        <v>330.69</v>
      </c>
      <c r="Z538" s="44">
        <f t="shared" si="311"/>
        <v>330.69</v>
      </c>
      <c r="AA538" s="44">
        <f t="shared" si="311"/>
        <v>330.69</v>
      </c>
    </row>
    <row r="539" spans="1:27" x14ac:dyDescent="0.2">
      <c r="A539" s="98" t="s">
        <v>2934</v>
      </c>
      <c r="B539" s="28" t="str">
        <f>"12"&amp;"."&amp;$B$801&amp;"."&amp;$B$802</f>
        <v>12.12.2023</v>
      </c>
      <c r="C539" s="90" t="s">
        <v>76</v>
      </c>
      <c r="D539" s="91">
        <f>ROUND(((D540+D541+D543+D542)/1000),5)</f>
        <v>1.81321</v>
      </c>
      <c r="E539" s="91">
        <f>ROUND(((E540+E541+E543+E542)/1000),5)</f>
        <v>1.7197800000000001</v>
      </c>
      <c r="F539" s="91">
        <f>ROUND(((F540+F541+F543+F542)/1000),5)</f>
        <v>1.61538</v>
      </c>
      <c r="G539" s="91">
        <f t="shared" ref="G539:AA539" si="312">ROUND(((G540+G541+G543+G542)/1000),5)</f>
        <v>1.6005499999999999</v>
      </c>
      <c r="H539" s="91">
        <f t="shared" si="312"/>
        <v>1.7043999999999999</v>
      </c>
      <c r="I539" s="91">
        <f t="shared" si="312"/>
        <v>1.8617600000000001</v>
      </c>
      <c r="J539" s="91">
        <f t="shared" si="312"/>
        <v>2.0444599999999999</v>
      </c>
      <c r="K539" s="91">
        <f t="shared" si="312"/>
        <v>2.3900600000000001</v>
      </c>
      <c r="L539" s="91">
        <f t="shared" si="312"/>
        <v>2.5962299999999998</v>
      </c>
      <c r="M539" s="91">
        <f t="shared" si="312"/>
        <v>2.6560999999999999</v>
      </c>
      <c r="N539" s="91">
        <f t="shared" si="312"/>
        <v>2.6868099999999999</v>
      </c>
      <c r="O539" s="91">
        <f t="shared" si="312"/>
        <v>2.7222</v>
      </c>
      <c r="P539" s="91">
        <f t="shared" si="312"/>
        <v>2.66052</v>
      </c>
      <c r="Q539" s="91">
        <f t="shared" si="312"/>
        <v>2.6789299999999998</v>
      </c>
      <c r="R539" s="91">
        <f t="shared" si="312"/>
        <v>2.69211</v>
      </c>
      <c r="S539" s="91">
        <f t="shared" si="312"/>
        <v>2.6445699999999999</v>
      </c>
      <c r="T539" s="91">
        <f t="shared" si="312"/>
        <v>2.66588</v>
      </c>
      <c r="U539" s="91">
        <f t="shared" si="312"/>
        <v>2.6590799999999999</v>
      </c>
      <c r="V539" s="91">
        <f t="shared" si="312"/>
        <v>2.6501899999999998</v>
      </c>
      <c r="W539" s="91">
        <f t="shared" si="312"/>
        <v>2.63788</v>
      </c>
      <c r="X539" s="91">
        <f t="shared" si="312"/>
        <v>2.5870799999999998</v>
      </c>
      <c r="Y539" s="91">
        <f t="shared" si="312"/>
        <v>2.4081600000000001</v>
      </c>
      <c r="Z539" s="91">
        <f t="shared" si="312"/>
        <v>2.0892200000000001</v>
      </c>
      <c r="AA539" s="91">
        <f t="shared" si="312"/>
        <v>1.97329</v>
      </c>
    </row>
    <row r="540" spans="1:27" ht="12.75" customHeight="1" outlineLevel="1" x14ac:dyDescent="0.2">
      <c r="A540" s="99" t="s">
        <v>2935</v>
      </c>
      <c r="B540" s="63" t="s">
        <v>238</v>
      </c>
      <c r="C540" s="43" t="s">
        <v>79</v>
      </c>
      <c r="D540" s="44">
        <v>1044.99</v>
      </c>
      <c r="E540" s="44">
        <v>951.56</v>
      </c>
      <c r="F540" s="44">
        <v>847.16</v>
      </c>
      <c r="G540" s="44">
        <v>832.33</v>
      </c>
      <c r="H540" s="44">
        <v>936.18</v>
      </c>
      <c r="I540" s="44">
        <v>1093.54</v>
      </c>
      <c r="J540" s="44">
        <v>1276.24</v>
      </c>
      <c r="K540" s="44">
        <v>1621.84</v>
      </c>
      <c r="L540" s="44">
        <v>1828.01</v>
      </c>
      <c r="M540" s="44">
        <v>1887.88</v>
      </c>
      <c r="N540" s="44">
        <v>1918.59</v>
      </c>
      <c r="O540" s="44">
        <v>1953.98</v>
      </c>
      <c r="P540" s="44">
        <v>1892.3</v>
      </c>
      <c r="Q540" s="44">
        <v>1910.71</v>
      </c>
      <c r="R540" s="44">
        <v>1923.89</v>
      </c>
      <c r="S540" s="44">
        <v>1876.35</v>
      </c>
      <c r="T540" s="44">
        <v>1897.66</v>
      </c>
      <c r="U540" s="44">
        <v>1890.86</v>
      </c>
      <c r="V540" s="44">
        <v>1881.97</v>
      </c>
      <c r="W540" s="44">
        <v>1869.66</v>
      </c>
      <c r="X540" s="44">
        <v>1818.86</v>
      </c>
      <c r="Y540" s="44">
        <v>1639.94</v>
      </c>
      <c r="Z540" s="44">
        <v>1321</v>
      </c>
      <c r="AA540" s="44">
        <v>1205.07</v>
      </c>
    </row>
    <row r="541" spans="1:27" ht="12.75" customHeight="1" outlineLevel="1" x14ac:dyDescent="0.2">
      <c r="A541" s="99" t="s">
        <v>2936</v>
      </c>
      <c r="B541" s="63" t="s">
        <v>90</v>
      </c>
      <c r="C541" s="43" t="s">
        <v>79</v>
      </c>
      <c r="D541" s="44">
        <f>$D$486</f>
        <v>434.18</v>
      </c>
      <c r="E541" s="44">
        <f t="shared" ref="E541:AA541" si="313">$D$486</f>
        <v>434.18</v>
      </c>
      <c r="F541" s="44">
        <f t="shared" si="313"/>
        <v>434.18</v>
      </c>
      <c r="G541" s="44">
        <f t="shared" si="313"/>
        <v>434.18</v>
      </c>
      <c r="H541" s="44">
        <f t="shared" si="313"/>
        <v>434.18</v>
      </c>
      <c r="I541" s="44">
        <f t="shared" si="313"/>
        <v>434.18</v>
      </c>
      <c r="J541" s="44">
        <f t="shared" si="313"/>
        <v>434.18</v>
      </c>
      <c r="K541" s="44">
        <f t="shared" si="313"/>
        <v>434.18</v>
      </c>
      <c r="L541" s="44">
        <f t="shared" si="313"/>
        <v>434.18</v>
      </c>
      <c r="M541" s="44">
        <f t="shared" si="313"/>
        <v>434.18</v>
      </c>
      <c r="N541" s="44">
        <f t="shared" si="313"/>
        <v>434.18</v>
      </c>
      <c r="O541" s="44">
        <f t="shared" si="313"/>
        <v>434.18</v>
      </c>
      <c r="P541" s="44">
        <f t="shared" si="313"/>
        <v>434.18</v>
      </c>
      <c r="Q541" s="44">
        <f t="shared" si="313"/>
        <v>434.18</v>
      </c>
      <c r="R541" s="44">
        <f t="shared" si="313"/>
        <v>434.18</v>
      </c>
      <c r="S541" s="44">
        <f t="shared" si="313"/>
        <v>434.18</v>
      </c>
      <c r="T541" s="44">
        <f t="shared" si="313"/>
        <v>434.18</v>
      </c>
      <c r="U541" s="44">
        <f t="shared" si="313"/>
        <v>434.18</v>
      </c>
      <c r="V541" s="44">
        <f t="shared" si="313"/>
        <v>434.18</v>
      </c>
      <c r="W541" s="44">
        <f t="shared" si="313"/>
        <v>434.18</v>
      </c>
      <c r="X541" s="44">
        <f t="shared" si="313"/>
        <v>434.18</v>
      </c>
      <c r="Y541" s="44">
        <f t="shared" si="313"/>
        <v>434.18</v>
      </c>
      <c r="Z541" s="44">
        <f t="shared" si="313"/>
        <v>434.18</v>
      </c>
      <c r="AA541" s="44">
        <f t="shared" si="313"/>
        <v>434.18</v>
      </c>
    </row>
    <row r="542" spans="1:27" ht="12.75" customHeight="1" outlineLevel="1" x14ac:dyDescent="0.2">
      <c r="A542" s="99" t="s">
        <v>2937</v>
      </c>
      <c r="B542" s="63" t="s">
        <v>83</v>
      </c>
      <c r="C542" s="43" t="s">
        <v>79</v>
      </c>
      <c r="D542" s="44">
        <v>3.35</v>
      </c>
      <c r="E542" s="44">
        <v>3.35</v>
      </c>
      <c r="F542" s="44">
        <v>3.35</v>
      </c>
      <c r="G542" s="44">
        <v>3.35</v>
      </c>
      <c r="H542" s="44">
        <v>3.35</v>
      </c>
      <c r="I542" s="44">
        <v>3.35</v>
      </c>
      <c r="J542" s="44">
        <v>3.35</v>
      </c>
      <c r="K542" s="44">
        <v>3.35</v>
      </c>
      <c r="L542" s="44">
        <v>3.35</v>
      </c>
      <c r="M542" s="44">
        <v>3.35</v>
      </c>
      <c r="N542" s="44">
        <v>3.35</v>
      </c>
      <c r="O542" s="44">
        <v>3.35</v>
      </c>
      <c r="P542" s="44">
        <v>3.35</v>
      </c>
      <c r="Q542" s="44">
        <v>3.35</v>
      </c>
      <c r="R542" s="44">
        <v>3.35</v>
      </c>
      <c r="S542" s="44">
        <v>3.35</v>
      </c>
      <c r="T542" s="44">
        <v>3.35</v>
      </c>
      <c r="U542" s="44">
        <v>3.35</v>
      </c>
      <c r="V542" s="44">
        <v>3.35</v>
      </c>
      <c r="W542" s="44">
        <v>3.35</v>
      </c>
      <c r="X542" s="44">
        <v>3.35</v>
      </c>
      <c r="Y542" s="44">
        <v>3.35</v>
      </c>
      <c r="Z542" s="44">
        <v>3.35</v>
      </c>
      <c r="AA542" s="44">
        <v>3.35</v>
      </c>
    </row>
    <row r="543" spans="1:27" ht="12.75" customHeight="1" outlineLevel="1" x14ac:dyDescent="0.2">
      <c r="A543" s="99" t="s">
        <v>2938</v>
      </c>
      <c r="B543" s="63" t="s">
        <v>81</v>
      </c>
      <c r="C543" s="43" t="s">
        <v>79</v>
      </c>
      <c r="D543" s="44">
        <f>$D$11</f>
        <v>330.69</v>
      </c>
      <c r="E543" s="44">
        <f t="shared" ref="E543:AA543" si="314">$D$11</f>
        <v>330.69</v>
      </c>
      <c r="F543" s="44">
        <f t="shared" si="314"/>
        <v>330.69</v>
      </c>
      <c r="G543" s="44">
        <f t="shared" si="314"/>
        <v>330.69</v>
      </c>
      <c r="H543" s="44">
        <f t="shared" si="314"/>
        <v>330.69</v>
      </c>
      <c r="I543" s="44">
        <f t="shared" si="314"/>
        <v>330.69</v>
      </c>
      <c r="J543" s="44">
        <f t="shared" si="314"/>
        <v>330.69</v>
      </c>
      <c r="K543" s="44">
        <f t="shared" si="314"/>
        <v>330.69</v>
      </c>
      <c r="L543" s="44">
        <f t="shared" si="314"/>
        <v>330.69</v>
      </c>
      <c r="M543" s="44">
        <f t="shared" si="314"/>
        <v>330.69</v>
      </c>
      <c r="N543" s="44">
        <f t="shared" si="314"/>
        <v>330.69</v>
      </c>
      <c r="O543" s="44">
        <f t="shared" si="314"/>
        <v>330.69</v>
      </c>
      <c r="P543" s="44">
        <f t="shared" si="314"/>
        <v>330.69</v>
      </c>
      <c r="Q543" s="44">
        <f t="shared" si="314"/>
        <v>330.69</v>
      </c>
      <c r="R543" s="44">
        <f t="shared" si="314"/>
        <v>330.69</v>
      </c>
      <c r="S543" s="44">
        <f t="shared" si="314"/>
        <v>330.69</v>
      </c>
      <c r="T543" s="44">
        <f t="shared" si="314"/>
        <v>330.69</v>
      </c>
      <c r="U543" s="44">
        <f t="shared" si="314"/>
        <v>330.69</v>
      </c>
      <c r="V543" s="44">
        <f t="shared" si="314"/>
        <v>330.69</v>
      </c>
      <c r="W543" s="44">
        <f t="shared" si="314"/>
        <v>330.69</v>
      </c>
      <c r="X543" s="44">
        <f t="shared" si="314"/>
        <v>330.69</v>
      </c>
      <c r="Y543" s="44">
        <f t="shared" si="314"/>
        <v>330.69</v>
      </c>
      <c r="Z543" s="44">
        <f t="shared" si="314"/>
        <v>330.69</v>
      </c>
      <c r="AA543" s="44">
        <f t="shared" si="314"/>
        <v>330.69</v>
      </c>
    </row>
    <row r="544" spans="1:27" x14ac:dyDescent="0.2">
      <c r="A544" s="98" t="s">
        <v>2939</v>
      </c>
      <c r="B544" s="28" t="str">
        <f>"13"&amp;"."&amp;$B$801&amp;"."&amp;$B$802</f>
        <v>13.12.2023</v>
      </c>
      <c r="C544" s="90" t="s">
        <v>76</v>
      </c>
      <c r="D544" s="91">
        <f>ROUND(((D545+D546+D548+D547)/1000),5)</f>
        <v>1.9009499999999999</v>
      </c>
      <c r="E544" s="91">
        <f>ROUND(((E545+E546+E548+E547)/1000),5)</f>
        <v>1.8119499999999999</v>
      </c>
      <c r="F544" s="91">
        <f>ROUND(((F545+F546+F548+F547)/1000),5)</f>
        <v>1.77559</v>
      </c>
      <c r="G544" s="91">
        <f t="shared" ref="G544:AA544" si="315">ROUND(((G545+G546+G548+G547)/1000),5)</f>
        <v>1.7634000000000001</v>
      </c>
      <c r="H544" s="91">
        <f t="shared" si="315"/>
        <v>1.7972900000000001</v>
      </c>
      <c r="I544" s="91">
        <f t="shared" si="315"/>
        <v>1.9368000000000001</v>
      </c>
      <c r="J544" s="91">
        <f t="shared" si="315"/>
        <v>2.10989</v>
      </c>
      <c r="K544" s="91">
        <f t="shared" si="315"/>
        <v>2.4503400000000002</v>
      </c>
      <c r="L544" s="91">
        <f t="shared" si="315"/>
        <v>2.66858</v>
      </c>
      <c r="M544" s="91">
        <f t="shared" si="315"/>
        <v>2.7424900000000001</v>
      </c>
      <c r="N544" s="91">
        <f t="shared" si="315"/>
        <v>2.77488</v>
      </c>
      <c r="O544" s="91">
        <f t="shared" si="315"/>
        <v>2.8088199999999999</v>
      </c>
      <c r="P544" s="91">
        <f t="shared" si="315"/>
        <v>2.7582300000000002</v>
      </c>
      <c r="Q544" s="91">
        <f t="shared" si="315"/>
        <v>2.7837299999999998</v>
      </c>
      <c r="R544" s="91">
        <f t="shared" si="315"/>
        <v>2.7736000000000001</v>
      </c>
      <c r="S544" s="91">
        <f t="shared" si="315"/>
        <v>2.7504599999999999</v>
      </c>
      <c r="T544" s="91">
        <f t="shared" si="315"/>
        <v>2.78146</v>
      </c>
      <c r="U544" s="91">
        <f t="shared" si="315"/>
        <v>2.7720600000000002</v>
      </c>
      <c r="V544" s="91">
        <f t="shared" si="315"/>
        <v>2.7478799999999999</v>
      </c>
      <c r="W544" s="91">
        <f t="shared" si="315"/>
        <v>2.68344</v>
      </c>
      <c r="X544" s="91">
        <f t="shared" si="315"/>
        <v>2.5646599999999999</v>
      </c>
      <c r="Y544" s="91">
        <f t="shared" si="315"/>
        <v>2.49194</v>
      </c>
      <c r="Z544" s="91">
        <f t="shared" si="315"/>
        <v>2.2289300000000001</v>
      </c>
      <c r="AA544" s="91">
        <f t="shared" si="315"/>
        <v>2.0380400000000001</v>
      </c>
    </row>
    <row r="545" spans="1:27" ht="12.75" customHeight="1" outlineLevel="1" x14ac:dyDescent="0.2">
      <c r="A545" s="99" t="s">
        <v>2940</v>
      </c>
      <c r="B545" s="63" t="s">
        <v>238</v>
      </c>
      <c r="C545" s="43" t="s">
        <v>79</v>
      </c>
      <c r="D545" s="44">
        <v>1132.73</v>
      </c>
      <c r="E545" s="44">
        <v>1043.73</v>
      </c>
      <c r="F545" s="44">
        <v>1007.37</v>
      </c>
      <c r="G545" s="44">
        <v>995.18</v>
      </c>
      <c r="H545" s="44">
        <v>1029.07</v>
      </c>
      <c r="I545" s="44">
        <v>1168.58</v>
      </c>
      <c r="J545" s="44">
        <v>1341.67</v>
      </c>
      <c r="K545" s="44">
        <v>1682.12</v>
      </c>
      <c r="L545" s="44">
        <v>1900.36</v>
      </c>
      <c r="M545" s="44">
        <v>1974.27</v>
      </c>
      <c r="N545" s="44">
        <v>2006.66</v>
      </c>
      <c r="O545" s="44">
        <v>2040.6</v>
      </c>
      <c r="P545" s="44">
        <v>1990.01</v>
      </c>
      <c r="Q545" s="44">
        <v>2015.51</v>
      </c>
      <c r="R545" s="44">
        <v>2005.38</v>
      </c>
      <c r="S545" s="44">
        <v>1982.24</v>
      </c>
      <c r="T545" s="44">
        <v>2013.24</v>
      </c>
      <c r="U545" s="44">
        <v>2003.84</v>
      </c>
      <c r="V545" s="44">
        <v>1979.66</v>
      </c>
      <c r="W545" s="44">
        <v>1915.22</v>
      </c>
      <c r="X545" s="44">
        <v>1796.44</v>
      </c>
      <c r="Y545" s="44">
        <v>1723.72</v>
      </c>
      <c r="Z545" s="44">
        <v>1460.71</v>
      </c>
      <c r="AA545" s="44">
        <v>1269.82</v>
      </c>
    </row>
    <row r="546" spans="1:27" ht="12.75" customHeight="1" outlineLevel="1" x14ac:dyDescent="0.2">
      <c r="A546" s="99" t="s">
        <v>2941</v>
      </c>
      <c r="B546" s="63" t="s">
        <v>90</v>
      </c>
      <c r="C546" s="43" t="s">
        <v>79</v>
      </c>
      <c r="D546" s="44">
        <f>$D$486</f>
        <v>434.18</v>
      </c>
      <c r="E546" s="44">
        <f t="shared" ref="E546:AA546" si="316">$D$486</f>
        <v>434.18</v>
      </c>
      <c r="F546" s="44">
        <f t="shared" si="316"/>
        <v>434.18</v>
      </c>
      <c r="G546" s="44">
        <f t="shared" si="316"/>
        <v>434.18</v>
      </c>
      <c r="H546" s="44">
        <f t="shared" si="316"/>
        <v>434.18</v>
      </c>
      <c r="I546" s="44">
        <f t="shared" si="316"/>
        <v>434.18</v>
      </c>
      <c r="J546" s="44">
        <f t="shared" si="316"/>
        <v>434.18</v>
      </c>
      <c r="K546" s="44">
        <f t="shared" si="316"/>
        <v>434.18</v>
      </c>
      <c r="L546" s="44">
        <f t="shared" si="316"/>
        <v>434.18</v>
      </c>
      <c r="M546" s="44">
        <f t="shared" si="316"/>
        <v>434.18</v>
      </c>
      <c r="N546" s="44">
        <f t="shared" si="316"/>
        <v>434.18</v>
      </c>
      <c r="O546" s="44">
        <f t="shared" si="316"/>
        <v>434.18</v>
      </c>
      <c r="P546" s="44">
        <f t="shared" si="316"/>
        <v>434.18</v>
      </c>
      <c r="Q546" s="44">
        <f t="shared" si="316"/>
        <v>434.18</v>
      </c>
      <c r="R546" s="44">
        <f t="shared" si="316"/>
        <v>434.18</v>
      </c>
      <c r="S546" s="44">
        <f t="shared" si="316"/>
        <v>434.18</v>
      </c>
      <c r="T546" s="44">
        <f t="shared" si="316"/>
        <v>434.18</v>
      </c>
      <c r="U546" s="44">
        <f t="shared" si="316"/>
        <v>434.18</v>
      </c>
      <c r="V546" s="44">
        <f t="shared" si="316"/>
        <v>434.18</v>
      </c>
      <c r="W546" s="44">
        <f t="shared" si="316"/>
        <v>434.18</v>
      </c>
      <c r="X546" s="44">
        <f t="shared" si="316"/>
        <v>434.18</v>
      </c>
      <c r="Y546" s="44">
        <f t="shared" si="316"/>
        <v>434.18</v>
      </c>
      <c r="Z546" s="44">
        <f t="shared" si="316"/>
        <v>434.18</v>
      </c>
      <c r="AA546" s="44">
        <f t="shared" si="316"/>
        <v>434.18</v>
      </c>
    </row>
    <row r="547" spans="1:27" ht="12.75" customHeight="1" outlineLevel="1" x14ac:dyDescent="0.2">
      <c r="A547" s="99" t="s">
        <v>2942</v>
      </c>
      <c r="B547" s="63" t="s">
        <v>83</v>
      </c>
      <c r="C547" s="43" t="s">
        <v>79</v>
      </c>
      <c r="D547" s="44">
        <v>3.35</v>
      </c>
      <c r="E547" s="44">
        <v>3.35</v>
      </c>
      <c r="F547" s="44">
        <v>3.35</v>
      </c>
      <c r="G547" s="44">
        <v>3.35</v>
      </c>
      <c r="H547" s="44">
        <v>3.35</v>
      </c>
      <c r="I547" s="44">
        <v>3.35</v>
      </c>
      <c r="J547" s="44">
        <v>3.35</v>
      </c>
      <c r="K547" s="44">
        <v>3.35</v>
      </c>
      <c r="L547" s="44">
        <v>3.35</v>
      </c>
      <c r="M547" s="44">
        <v>3.35</v>
      </c>
      <c r="N547" s="44">
        <v>3.35</v>
      </c>
      <c r="O547" s="44">
        <v>3.35</v>
      </c>
      <c r="P547" s="44">
        <v>3.35</v>
      </c>
      <c r="Q547" s="44">
        <v>3.35</v>
      </c>
      <c r="R547" s="44">
        <v>3.35</v>
      </c>
      <c r="S547" s="44">
        <v>3.35</v>
      </c>
      <c r="T547" s="44">
        <v>3.35</v>
      </c>
      <c r="U547" s="44">
        <v>3.35</v>
      </c>
      <c r="V547" s="44">
        <v>3.35</v>
      </c>
      <c r="W547" s="44">
        <v>3.35</v>
      </c>
      <c r="X547" s="44">
        <v>3.35</v>
      </c>
      <c r="Y547" s="44">
        <v>3.35</v>
      </c>
      <c r="Z547" s="44">
        <v>3.35</v>
      </c>
      <c r="AA547" s="44">
        <v>3.35</v>
      </c>
    </row>
    <row r="548" spans="1:27" ht="12.75" customHeight="1" outlineLevel="1" x14ac:dyDescent="0.2">
      <c r="A548" s="99" t="s">
        <v>2943</v>
      </c>
      <c r="B548" s="63" t="s">
        <v>81</v>
      </c>
      <c r="C548" s="43" t="s">
        <v>79</v>
      </c>
      <c r="D548" s="44">
        <f>$D$11</f>
        <v>330.69</v>
      </c>
      <c r="E548" s="44">
        <f t="shared" ref="E548:AA548" si="317">$D$11</f>
        <v>330.69</v>
      </c>
      <c r="F548" s="44">
        <f t="shared" si="317"/>
        <v>330.69</v>
      </c>
      <c r="G548" s="44">
        <f t="shared" si="317"/>
        <v>330.69</v>
      </c>
      <c r="H548" s="44">
        <f t="shared" si="317"/>
        <v>330.69</v>
      </c>
      <c r="I548" s="44">
        <f t="shared" si="317"/>
        <v>330.69</v>
      </c>
      <c r="J548" s="44">
        <f t="shared" si="317"/>
        <v>330.69</v>
      </c>
      <c r="K548" s="44">
        <f t="shared" si="317"/>
        <v>330.69</v>
      </c>
      <c r="L548" s="44">
        <f t="shared" si="317"/>
        <v>330.69</v>
      </c>
      <c r="M548" s="44">
        <f t="shared" si="317"/>
        <v>330.69</v>
      </c>
      <c r="N548" s="44">
        <f t="shared" si="317"/>
        <v>330.69</v>
      </c>
      <c r="O548" s="44">
        <f t="shared" si="317"/>
        <v>330.69</v>
      </c>
      <c r="P548" s="44">
        <f t="shared" si="317"/>
        <v>330.69</v>
      </c>
      <c r="Q548" s="44">
        <f t="shared" si="317"/>
        <v>330.69</v>
      </c>
      <c r="R548" s="44">
        <f t="shared" si="317"/>
        <v>330.69</v>
      </c>
      <c r="S548" s="44">
        <f t="shared" si="317"/>
        <v>330.69</v>
      </c>
      <c r="T548" s="44">
        <f t="shared" si="317"/>
        <v>330.69</v>
      </c>
      <c r="U548" s="44">
        <f t="shared" si="317"/>
        <v>330.69</v>
      </c>
      <c r="V548" s="44">
        <f t="shared" si="317"/>
        <v>330.69</v>
      </c>
      <c r="W548" s="44">
        <f t="shared" si="317"/>
        <v>330.69</v>
      </c>
      <c r="X548" s="44">
        <f t="shared" si="317"/>
        <v>330.69</v>
      </c>
      <c r="Y548" s="44">
        <f t="shared" si="317"/>
        <v>330.69</v>
      </c>
      <c r="Z548" s="44">
        <f t="shared" si="317"/>
        <v>330.69</v>
      </c>
      <c r="AA548" s="44">
        <f t="shared" si="317"/>
        <v>330.69</v>
      </c>
    </row>
    <row r="549" spans="1:27" x14ac:dyDescent="0.2">
      <c r="A549" s="98" t="s">
        <v>2944</v>
      </c>
      <c r="B549" s="28" t="str">
        <f>"14"&amp;"."&amp;$B$801&amp;"."&amp;$B$802</f>
        <v>14.12.2023</v>
      </c>
      <c r="C549" s="90" t="s">
        <v>76</v>
      </c>
      <c r="D549" s="91">
        <f>ROUND(((D550+D551+D553+D552)/1000),5)</f>
        <v>1.9529000000000001</v>
      </c>
      <c r="E549" s="91">
        <f>ROUND(((E550+E551+E553+E552)/1000),5)</f>
        <v>1.8766700000000001</v>
      </c>
      <c r="F549" s="91">
        <f>ROUND(((F550+F551+F553+F552)/1000),5)</f>
        <v>1.829</v>
      </c>
      <c r="G549" s="91">
        <f t="shared" ref="G549:AA549" si="318">ROUND(((G550+G551+G553+G552)/1000),5)</f>
        <v>1.83192</v>
      </c>
      <c r="H549" s="91">
        <f t="shared" si="318"/>
        <v>1.87734</v>
      </c>
      <c r="I549" s="91">
        <f t="shared" si="318"/>
        <v>2.0265900000000001</v>
      </c>
      <c r="J549" s="91">
        <f t="shared" si="318"/>
        <v>2.2839100000000001</v>
      </c>
      <c r="K549" s="91">
        <f t="shared" si="318"/>
        <v>2.5192999999999999</v>
      </c>
      <c r="L549" s="91">
        <f t="shared" si="318"/>
        <v>2.7347700000000001</v>
      </c>
      <c r="M549" s="91">
        <f t="shared" si="318"/>
        <v>2.7985799999999998</v>
      </c>
      <c r="N549" s="91">
        <f t="shared" si="318"/>
        <v>2.9299499999999998</v>
      </c>
      <c r="O549" s="91">
        <f t="shared" si="318"/>
        <v>2.8622999999999998</v>
      </c>
      <c r="P549" s="91">
        <f t="shared" si="318"/>
        <v>2.80525</v>
      </c>
      <c r="Q549" s="91">
        <f t="shared" si="318"/>
        <v>2.8282400000000001</v>
      </c>
      <c r="R549" s="91">
        <f t="shared" si="318"/>
        <v>2.8600500000000002</v>
      </c>
      <c r="S549" s="91">
        <f t="shared" si="318"/>
        <v>2.8002899999999999</v>
      </c>
      <c r="T549" s="91">
        <f t="shared" si="318"/>
        <v>3.0028100000000002</v>
      </c>
      <c r="U549" s="91">
        <f t="shared" si="318"/>
        <v>3.01593</v>
      </c>
      <c r="V549" s="91">
        <f t="shared" si="318"/>
        <v>2.9982000000000002</v>
      </c>
      <c r="W549" s="91">
        <f t="shared" si="318"/>
        <v>2.7598600000000002</v>
      </c>
      <c r="X549" s="91">
        <f t="shared" si="318"/>
        <v>2.6967300000000001</v>
      </c>
      <c r="Y549" s="91">
        <f t="shared" si="318"/>
        <v>2.5322800000000001</v>
      </c>
      <c r="Z549" s="91">
        <f t="shared" si="318"/>
        <v>2.2525400000000002</v>
      </c>
      <c r="AA549" s="91">
        <f t="shared" si="318"/>
        <v>2.0776300000000001</v>
      </c>
    </row>
    <row r="550" spans="1:27" ht="12.75" customHeight="1" outlineLevel="1" x14ac:dyDescent="0.2">
      <c r="A550" s="99" t="s">
        <v>2945</v>
      </c>
      <c r="B550" s="63" t="s">
        <v>238</v>
      </c>
      <c r="C550" s="43" t="s">
        <v>79</v>
      </c>
      <c r="D550" s="44">
        <v>1184.68</v>
      </c>
      <c r="E550" s="44">
        <v>1108.45</v>
      </c>
      <c r="F550" s="44">
        <v>1060.78</v>
      </c>
      <c r="G550" s="44">
        <v>1063.7</v>
      </c>
      <c r="H550" s="44">
        <v>1109.1199999999999</v>
      </c>
      <c r="I550" s="44">
        <v>1258.3699999999999</v>
      </c>
      <c r="J550" s="44">
        <v>1515.69</v>
      </c>
      <c r="K550" s="44">
        <v>1751.08</v>
      </c>
      <c r="L550" s="44">
        <v>1966.55</v>
      </c>
      <c r="M550" s="44">
        <v>2030.36</v>
      </c>
      <c r="N550" s="44">
        <v>2161.73</v>
      </c>
      <c r="O550" s="44">
        <v>2094.08</v>
      </c>
      <c r="P550" s="44">
        <v>2037.03</v>
      </c>
      <c r="Q550" s="44">
        <v>2060.02</v>
      </c>
      <c r="R550" s="44">
        <v>2091.83</v>
      </c>
      <c r="S550" s="44">
        <v>2032.07</v>
      </c>
      <c r="T550" s="44">
        <v>2234.59</v>
      </c>
      <c r="U550" s="44">
        <v>2247.71</v>
      </c>
      <c r="V550" s="44">
        <v>2229.98</v>
      </c>
      <c r="W550" s="44">
        <v>1991.64</v>
      </c>
      <c r="X550" s="44">
        <v>1928.51</v>
      </c>
      <c r="Y550" s="44">
        <v>1764.06</v>
      </c>
      <c r="Z550" s="44">
        <v>1484.32</v>
      </c>
      <c r="AA550" s="44">
        <v>1309.4100000000001</v>
      </c>
    </row>
    <row r="551" spans="1:27" ht="12.75" customHeight="1" outlineLevel="1" x14ac:dyDescent="0.2">
      <c r="A551" s="99" t="s">
        <v>2946</v>
      </c>
      <c r="B551" s="63" t="s">
        <v>90</v>
      </c>
      <c r="C551" s="43" t="s">
        <v>79</v>
      </c>
      <c r="D551" s="44">
        <f>$D$486</f>
        <v>434.18</v>
      </c>
      <c r="E551" s="44">
        <f t="shared" ref="E551:AA551" si="319">$D$486</f>
        <v>434.18</v>
      </c>
      <c r="F551" s="44">
        <f t="shared" si="319"/>
        <v>434.18</v>
      </c>
      <c r="G551" s="44">
        <f t="shared" si="319"/>
        <v>434.18</v>
      </c>
      <c r="H551" s="44">
        <f t="shared" si="319"/>
        <v>434.18</v>
      </c>
      <c r="I551" s="44">
        <f t="shared" si="319"/>
        <v>434.18</v>
      </c>
      <c r="J551" s="44">
        <f t="shared" si="319"/>
        <v>434.18</v>
      </c>
      <c r="K551" s="44">
        <f t="shared" si="319"/>
        <v>434.18</v>
      </c>
      <c r="L551" s="44">
        <f t="shared" si="319"/>
        <v>434.18</v>
      </c>
      <c r="M551" s="44">
        <f t="shared" si="319"/>
        <v>434.18</v>
      </c>
      <c r="N551" s="44">
        <f t="shared" si="319"/>
        <v>434.18</v>
      </c>
      <c r="O551" s="44">
        <f t="shared" si="319"/>
        <v>434.18</v>
      </c>
      <c r="P551" s="44">
        <f t="shared" si="319"/>
        <v>434.18</v>
      </c>
      <c r="Q551" s="44">
        <f t="shared" si="319"/>
        <v>434.18</v>
      </c>
      <c r="R551" s="44">
        <f t="shared" si="319"/>
        <v>434.18</v>
      </c>
      <c r="S551" s="44">
        <f t="shared" si="319"/>
        <v>434.18</v>
      </c>
      <c r="T551" s="44">
        <f t="shared" si="319"/>
        <v>434.18</v>
      </c>
      <c r="U551" s="44">
        <f t="shared" si="319"/>
        <v>434.18</v>
      </c>
      <c r="V551" s="44">
        <f t="shared" si="319"/>
        <v>434.18</v>
      </c>
      <c r="W551" s="44">
        <f t="shared" si="319"/>
        <v>434.18</v>
      </c>
      <c r="X551" s="44">
        <f t="shared" si="319"/>
        <v>434.18</v>
      </c>
      <c r="Y551" s="44">
        <f t="shared" si="319"/>
        <v>434.18</v>
      </c>
      <c r="Z551" s="44">
        <f t="shared" si="319"/>
        <v>434.18</v>
      </c>
      <c r="AA551" s="44">
        <f t="shared" si="319"/>
        <v>434.18</v>
      </c>
    </row>
    <row r="552" spans="1:27" ht="12.75" customHeight="1" outlineLevel="1" x14ac:dyDescent="0.2">
      <c r="A552" s="99" t="s">
        <v>2947</v>
      </c>
      <c r="B552" s="63" t="s">
        <v>83</v>
      </c>
      <c r="C552" s="43" t="s">
        <v>79</v>
      </c>
      <c r="D552" s="44">
        <v>3.35</v>
      </c>
      <c r="E552" s="44">
        <v>3.35</v>
      </c>
      <c r="F552" s="44">
        <v>3.35</v>
      </c>
      <c r="G552" s="44">
        <v>3.35</v>
      </c>
      <c r="H552" s="44">
        <v>3.35</v>
      </c>
      <c r="I552" s="44">
        <v>3.35</v>
      </c>
      <c r="J552" s="44">
        <v>3.35</v>
      </c>
      <c r="K552" s="44">
        <v>3.35</v>
      </c>
      <c r="L552" s="44">
        <v>3.35</v>
      </c>
      <c r="M552" s="44">
        <v>3.35</v>
      </c>
      <c r="N552" s="44">
        <v>3.35</v>
      </c>
      <c r="O552" s="44">
        <v>3.35</v>
      </c>
      <c r="P552" s="44">
        <v>3.35</v>
      </c>
      <c r="Q552" s="44">
        <v>3.35</v>
      </c>
      <c r="R552" s="44">
        <v>3.35</v>
      </c>
      <c r="S552" s="44">
        <v>3.35</v>
      </c>
      <c r="T552" s="44">
        <v>3.35</v>
      </c>
      <c r="U552" s="44">
        <v>3.35</v>
      </c>
      <c r="V552" s="44">
        <v>3.35</v>
      </c>
      <c r="W552" s="44">
        <v>3.35</v>
      </c>
      <c r="X552" s="44">
        <v>3.35</v>
      </c>
      <c r="Y552" s="44">
        <v>3.35</v>
      </c>
      <c r="Z552" s="44">
        <v>3.35</v>
      </c>
      <c r="AA552" s="44">
        <v>3.35</v>
      </c>
    </row>
    <row r="553" spans="1:27" ht="12.75" customHeight="1" outlineLevel="1" x14ac:dyDescent="0.2">
      <c r="A553" s="99" t="s">
        <v>2948</v>
      </c>
      <c r="B553" s="63" t="s">
        <v>81</v>
      </c>
      <c r="C553" s="43" t="s">
        <v>79</v>
      </c>
      <c r="D553" s="44">
        <f>$D$11</f>
        <v>330.69</v>
      </c>
      <c r="E553" s="44">
        <f t="shared" ref="E553:AA553" si="320">$D$11</f>
        <v>330.69</v>
      </c>
      <c r="F553" s="44">
        <f t="shared" si="320"/>
        <v>330.69</v>
      </c>
      <c r="G553" s="44">
        <f t="shared" si="320"/>
        <v>330.69</v>
      </c>
      <c r="H553" s="44">
        <f t="shared" si="320"/>
        <v>330.69</v>
      </c>
      <c r="I553" s="44">
        <f t="shared" si="320"/>
        <v>330.69</v>
      </c>
      <c r="J553" s="44">
        <f t="shared" si="320"/>
        <v>330.69</v>
      </c>
      <c r="K553" s="44">
        <f t="shared" si="320"/>
        <v>330.69</v>
      </c>
      <c r="L553" s="44">
        <f t="shared" si="320"/>
        <v>330.69</v>
      </c>
      <c r="M553" s="44">
        <f t="shared" si="320"/>
        <v>330.69</v>
      </c>
      <c r="N553" s="44">
        <f t="shared" si="320"/>
        <v>330.69</v>
      </c>
      <c r="O553" s="44">
        <f t="shared" si="320"/>
        <v>330.69</v>
      </c>
      <c r="P553" s="44">
        <f t="shared" si="320"/>
        <v>330.69</v>
      </c>
      <c r="Q553" s="44">
        <f t="shared" si="320"/>
        <v>330.69</v>
      </c>
      <c r="R553" s="44">
        <f t="shared" si="320"/>
        <v>330.69</v>
      </c>
      <c r="S553" s="44">
        <f t="shared" si="320"/>
        <v>330.69</v>
      </c>
      <c r="T553" s="44">
        <f t="shared" si="320"/>
        <v>330.69</v>
      </c>
      <c r="U553" s="44">
        <f t="shared" si="320"/>
        <v>330.69</v>
      </c>
      <c r="V553" s="44">
        <f t="shared" si="320"/>
        <v>330.69</v>
      </c>
      <c r="W553" s="44">
        <f t="shared" si="320"/>
        <v>330.69</v>
      </c>
      <c r="X553" s="44">
        <f t="shared" si="320"/>
        <v>330.69</v>
      </c>
      <c r="Y553" s="44">
        <f t="shared" si="320"/>
        <v>330.69</v>
      </c>
      <c r="Z553" s="44">
        <f t="shared" si="320"/>
        <v>330.69</v>
      </c>
      <c r="AA553" s="44">
        <f t="shared" si="320"/>
        <v>330.69</v>
      </c>
    </row>
    <row r="554" spans="1:27" x14ac:dyDescent="0.2">
      <c r="A554" s="98" t="s">
        <v>2949</v>
      </c>
      <c r="B554" s="28" t="str">
        <f>"15"&amp;"."&amp;$B$801&amp;"."&amp;$B$802</f>
        <v>15.12.2023</v>
      </c>
      <c r="C554" s="90" t="s">
        <v>76</v>
      </c>
      <c r="D554" s="91">
        <f>ROUND(((D555+D556+D558+D557)/1000),5)</f>
        <v>1.96112</v>
      </c>
      <c r="E554" s="91">
        <f>ROUND(((E555+E556+E558+E557)/1000),5)</f>
        <v>1.90892</v>
      </c>
      <c r="F554" s="91">
        <f>ROUND(((F555+F556+F558+F557)/1000),5)</f>
        <v>1.86591</v>
      </c>
      <c r="G554" s="91">
        <f t="shared" ref="G554:AA554" si="321">ROUND(((G555+G556+G558+G557)/1000),5)</f>
        <v>1.85406</v>
      </c>
      <c r="H554" s="91">
        <f t="shared" si="321"/>
        <v>1.9089400000000001</v>
      </c>
      <c r="I554" s="91">
        <f t="shared" si="321"/>
        <v>2.0246300000000002</v>
      </c>
      <c r="J554" s="91">
        <f t="shared" si="321"/>
        <v>2.2407900000000001</v>
      </c>
      <c r="K554" s="91">
        <f t="shared" si="321"/>
        <v>2.5781499999999999</v>
      </c>
      <c r="L554" s="91">
        <f t="shared" si="321"/>
        <v>2.7856700000000001</v>
      </c>
      <c r="M554" s="91">
        <f t="shared" si="321"/>
        <v>2.8100999999999998</v>
      </c>
      <c r="N554" s="91">
        <f t="shared" si="321"/>
        <v>2.8404500000000001</v>
      </c>
      <c r="O554" s="91">
        <f t="shared" si="321"/>
        <v>2.8441000000000001</v>
      </c>
      <c r="P554" s="91">
        <f t="shared" si="321"/>
        <v>2.8410199999999999</v>
      </c>
      <c r="Q554" s="91">
        <f t="shared" si="321"/>
        <v>2.8458899999999998</v>
      </c>
      <c r="R554" s="91">
        <f t="shared" si="321"/>
        <v>2.8462399999999999</v>
      </c>
      <c r="S554" s="91">
        <f t="shared" si="321"/>
        <v>2.8120699999999998</v>
      </c>
      <c r="T554" s="91">
        <f t="shared" si="321"/>
        <v>2.8725800000000001</v>
      </c>
      <c r="U554" s="91">
        <f t="shared" si="321"/>
        <v>2.8772799999999998</v>
      </c>
      <c r="V554" s="91">
        <f t="shared" si="321"/>
        <v>2.86877</v>
      </c>
      <c r="W554" s="91">
        <f t="shared" si="321"/>
        <v>2.80593</v>
      </c>
      <c r="X554" s="91">
        <f t="shared" si="321"/>
        <v>2.6489099999999999</v>
      </c>
      <c r="Y554" s="91">
        <f t="shared" si="321"/>
        <v>2.5045700000000002</v>
      </c>
      <c r="Z554" s="91">
        <f t="shared" si="321"/>
        <v>2.2997100000000001</v>
      </c>
      <c r="AA554" s="91">
        <f t="shared" si="321"/>
        <v>2.07891</v>
      </c>
    </row>
    <row r="555" spans="1:27" ht="12.75" customHeight="1" outlineLevel="1" x14ac:dyDescent="0.2">
      <c r="A555" s="99" t="s">
        <v>2950</v>
      </c>
      <c r="B555" s="63" t="s">
        <v>238</v>
      </c>
      <c r="C555" s="43" t="s">
        <v>79</v>
      </c>
      <c r="D555" s="44">
        <v>1192.9000000000001</v>
      </c>
      <c r="E555" s="44">
        <v>1140.7</v>
      </c>
      <c r="F555" s="44">
        <v>1097.69</v>
      </c>
      <c r="G555" s="44">
        <v>1085.8399999999999</v>
      </c>
      <c r="H555" s="44">
        <v>1140.72</v>
      </c>
      <c r="I555" s="44">
        <v>1256.4100000000001</v>
      </c>
      <c r="J555" s="44">
        <v>1472.57</v>
      </c>
      <c r="K555" s="44">
        <v>1809.93</v>
      </c>
      <c r="L555" s="44">
        <v>2017.45</v>
      </c>
      <c r="M555" s="44">
        <v>2041.88</v>
      </c>
      <c r="N555" s="44">
        <v>2072.23</v>
      </c>
      <c r="O555" s="44">
        <v>2075.88</v>
      </c>
      <c r="P555" s="44">
        <v>2072.8000000000002</v>
      </c>
      <c r="Q555" s="44">
        <v>2077.67</v>
      </c>
      <c r="R555" s="44">
        <v>2078.02</v>
      </c>
      <c r="S555" s="44">
        <v>2043.85</v>
      </c>
      <c r="T555" s="44">
        <v>2104.36</v>
      </c>
      <c r="U555" s="44">
        <v>2109.06</v>
      </c>
      <c r="V555" s="44">
        <v>2100.5500000000002</v>
      </c>
      <c r="W555" s="44">
        <v>2037.71</v>
      </c>
      <c r="X555" s="44">
        <v>1880.69</v>
      </c>
      <c r="Y555" s="44">
        <v>1736.35</v>
      </c>
      <c r="Z555" s="44">
        <v>1531.49</v>
      </c>
      <c r="AA555" s="44">
        <v>1310.69</v>
      </c>
    </row>
    <row r="556" spans="1:27" ht="12.75" customHeight="1" outlineLevel="1" x14ac:dyDescent="0.2">
      <c r="A556" s="99" t="s">
        <v>2951</v>
      </c>
      <c r="B556" s="63" t="s">
        <v>90</v>
      </c>
      <c r="C556" s="43" t="s">
        <v>79</v>
      </c>
      <c r="D556" s="44">
        <f>$D$486</f>
        <v>434.18</v>
      </c>
      <c r="E556" s="44">
        <f t="shared" ref="E556:AA556" si="322">$D$486</f>
        <v>434.18</v>
      </c>
      <c r="F556" s="44">
        <f t="shared" si="322"/>
        <v>434.18</v>
      </c>
      <c r="G556" s="44">
        <f t="shared" si="322"/>
        <v>434.18</v>
      </c>
      <c r="H556" s="44">
        <f t="shared" si="322"/>
        <v>434.18</v>
      </c>
      <c r="I556" s="44">
        <f t="shared" si="322"/>
        <v>434.18</v>
      </c>
      <c r="J556" s="44">
        <f t="shared" si="322"/>
        <v>434.18</v>
      </c>
      <c r="K556" s="44">
        <f t="shared" si="322"/>
        <v>434.18</v>
      </c>
      <c r="L556" s="44">
        <f t="shared" si="322"/>
        <v>434.18</v>
      </c>
      <c r="M556" s="44">
        <f t="shared" si="322"/>
        <v>434.18</v>
      </c>
      <c r="N556" s="44">
        <f t="shared" si="322"/>
        <v>434.18</v>
      </c>
      <c r="O556" s="44">
        <f t="shared" si="322"/>
        <v>434.18</v>
      </c>
      <c r="P556" s="44">
        <f t="shared" si="322"/>
        <v>434.18</v>
      </c>
      <c r="Q556" s="44">
        <f t="shared" si="322"/>
        <v>434.18</v>
      </c>
      <c r="R556" s="44">
        <f t="shared" si="322"/>
        <v>434.18</v>
      </c>
      <c r="S556" s="44">
        <f t="shared" si="322"/>
        <v>434.18</v>
      </c>
      <c r="T556" s="44">
        <f t="shared" si="322"/>
        <v>434.18</v>
      </c>
      <c r="U556" s="44">
        <f t="shared" si="322"/>
        <v>434.18</v>
      </c>
      <c r="V556" s="44">
        <f t="shared" si="322"/>
        <v>434.18</v>
      </c>
      <c r="W556" s="44">
        <f t="shared" si="322"/>
        <v>434.18</v>
      </c>
      <c r="X556" s="44">
        <f t="shared" si="322"/>
        <v>434.18</v>
      </c>
      <c r="Y556" s="44">
        <f t="shared" si="322"/>
        <v>434.18</v>
      </c>
      <c r="Z556" s="44">
        <f t="shared" si="322"/>
        <v>434.18</v>
      </c>
      <c r="AA556" s="44">
        <f t="shared" si="322"/>
        <v>434.18</v>
      </c>
    </row>
    <row r="557" spans="1:27" ht="12.75" customHeight="1" outlineLevel="1" x14ac:dyDescent="0.2">
      <c r="A557" s="99" t="s">
        <v>2952</v>
      </c>
      <c r="B557" s="63" t="s">
        <v>83</v>
      </c>
      <c r="C557" s="43" t="s">
        <v>79</v>
      </c>
      <c r="D557" s="44">
        <v>3.35</v>
      </c>
      <c r="E557" s="44">
        <v>3.35</v>
      </c>
      <c r="F557" s="44">
        <v>3.35</v>
      </c>
      <c r="G557" s="44">
        <v>3.35</v>
      </c>
      <c r="H557" s="44">
        <v>3.35</v>
      </c>
      <c r="I557" s="44">
        <v>3.35</v>
      </c>
      <c r="J557" s="44">
        <v>3.35</v>
      </c>
      <c r="K557" s="44">
        <v>3.35</v>
      </c>
      <c r="L557" s="44">
        <v>3.35</v>
      </c>
      <c r="M557" s="44">
        <v>3.35</v>
      </c>
      <c r="N557" s="44">
        <v>3.35</v>
      </c>
      <c r="O557" s="44">
        <v>3.35</v>
      </c>
      <c r="P557" s="44">
        <v>3.35</v>
      </c>
      <c r="Q557" s="44">
        <v>3.35</v>
      </c>
      <c r="R557" s="44">
        <v>3.35</v>
      </c>
      <c r="S557" s="44">
        <v>3.35</v>
      </c>
      <c r="T557" s="44">
        <v>3.35</v>
      </c>
      <c r="U557" s="44">
        <v>3.35</v>
      </c>
      <c r="V557" s="44">
        <v>3.35</v>
      </c>
      <c r="W557" s="44">
        <v>3.35</v>
      </c>
      <c r="X557" s="44">
        <v>3.35</v>
      </c>
      <c r="Y557" s="44">
        <v>3.35</v>
      </c>
      <c r="Z557" s="44">
        <v>3.35</v>
      </c>
      <c r="AA557" s="44">
        <v>3.35</v>
      </c>
    </row>
    <row r="558" spans="1:27" ht="12.75" customHeight="1" outlineLevel="1" x14ac:dyDescent="0.2">
      <c r="A558" s="99" t="s">
        <v>2953</v>
      </c>
      <c r="B558" s="63" t="s">
        <v>81</v>
      </c>
      <c r="C558" s="43" t="s">
        <v>79</v>
      </c>
      <c r="D558" s="44">
        <f>$D$11</f>
        <v>330.69</v>
      </c>
      <c r="E558" s="44">
        <f t="shared" ref="E558:AA558" si="323">$D$11</f>
        <v>330.69</v>
      </c>
      <c r="F558" s="44">
        <f t="shared" si="323"/>
        <v>330.69</v>
      </c>
      <c r="G558" s="44">
        <f t="shared" si="323"/>
        <v>330.69</v>
      </c>
      <c r="H558" s="44">
        <f t="shared" si="323"/>
        <v>330.69</v>
      </c>
      <c r="I558" s="44">
        <f t="shared" si="323"/>
        <v>330.69</v>
      </c>
      <c r="J558" s="44">
        <f t="shared" si="323"/>
        <v>330.69</v>
      </c>
      <c r="K558" s="44">
        <f t="shared" si="323"/>
        <v>330.69</v>
      </c>
      <c r="L558" s="44">
        <f t="shared" si="323"/>
        <v>330.69</v>
      </c>
      <c r="M558" s="44">
        <f t="shared" si="323"/>
        <v>330.69</v>
      </c>
      <c r="N558" s="44">
        <f t="shared" si="323"/>
        <v>330.69</v>
      </c>
      <c r="O558" s="44">
        <f t="shared" si="323"/>
        <v>330.69</v>
      </c>
      <c r="P558" s="44">
        <f t="shared" si="323"/>
        <v>330.69</v>
      </c>
      <c r="Q558" s="44">
        <f t="shared" si="323"/>
        <v>330.69</v>
      </c>
      <c r="R558" s="44">
        <f t="shared" si="323"/>
        <v>330.69</v>
      </c>
      <c r="S558" s="44">
        <f t="shared" si="323"/>
        <v>330.69</v>
      </c>
      <c r="T558" s="44">
        <f t="shared" si="323"/>
        <v>330.69</v>
      </c>
      <c r="U558" s="44">
        <f t="shared" si="323"/>
        <v>330.69</v>
      </c>
      <c r="V558" s="44">
        <f t="shared" si="323"/>
        <v>330.69</v>
      </c>
      <c r="W558" s="44">
        <f t="shared" si="323"/>
        <v>330.69</v>
      </c>
      <c r="X558" s="44">
        <f t="shared" si="323"/>
        <v>330.69</v>
      </c>
      <c r="Y558" s="44">
        <f t="shared" si="323"/>
        <v>330.69</v>
      </c>
      <c r="Z558" s="44">
        <f t="shared" si="323"/>
        <v>330.69</v>
      </c>
      <c r="AA558" s="44">
        <f t="shared" si="323"/>
        <v>330.69</v>
      </c>
    </row>
    <row r="559" spans="1:27" x14ac:dyDescent="0.2">
      <c r="A559" s="98" t="s">
        <v>2954</v>
      </c>
      <c r="B559" s="28" t="str">
        <f>"16"&amp;"."&amp;$B$801&amp;"."&amp;$B$802</f>
        <v>16.12.2023</v>
      </c>
      <c r="C559" s="90" t="s">
        <v>76</v>
      </c>
      <c r="D559" s="91">
        <f>ROUND(((D560+D561+D563+D562)/1000),5)</f>
        <v>2.0287099999999998</v>
      </c>
      <c r="E559" s="91">
        <f>ROUND(((E560+E561+E563+E562)/1000),5)</f>
        <v>1.9885900000000001</v>
      </c>
      <c r="F559" s="91">
        <f>ROUND(((F560+F561+F563+F562)/1000),5)</f>
        <v>1.9674</v>
      </c>
      <c r="G559" s="91">
        <f t="shared" ref="G559:AA559" si="324">ROUND(((G560+G561+G563+G562)/1000),5)</f>
        <v>1.9339</v>
      </c>
      <c r="H559" s="91">
        <f t="shared" si="324"/>
        <v>1.9677800000000001</v>
      </c>
      <c r="I559" s="91">
        <f t="shared" si="324"/>
        <v>2.0251600000000001</v>
      </c>
      <c r="J559" s="91">
        <f t="shared" si="324"/>
        <v>2.1387900000000002</v>
      </c>
      <c r="K559" s="91">
        <f t="shared" si="324"/>
        <v>2.2909600000000001</v>
      </c>
      <c r="L559" s="91">
        <f t="shared" si="324"/>
        <v>2.6238100000000002</v>
      </c>
      <c r="M559" s="91">
        <f t="shared" si="324"/>
        <v>2.6916199999999999</v>
      </c>
      <c r="N559" s="91">
        <f t="shared" si="324"/>
        <v>2.7587299999999999</v>
      </c>
      <c r="O559" s="91">
        <f t="shared" si="324"/>
        <v>2.7586200000000001</v>
      </c>
      <c r="P559" s="91">
        <f t="shared" si="324"/>
        <v>2.75318</v>
      </c>
      <c r="Q559" s="91">
        <f t="shared" si="324"/>
        <v>2.7564299999999999</v>
      </c>
      <c r="R559" s="91">
        <f t="shared" si="324"/>
        <v>2.621</v>
      </c>
      <c r="S559" s="91">
        <f t="shared" si="324"/>
        <v>2.6755100000000001</v>
      </c>
      <c r="T559" s="91">
        <f t="shared" si="324"/>
        <v>2.8434900000000001</v>
      </c>
      <c r="U559" s="91">
        <f t="shared" si="324"/>
        <v>2.9289200000000002</v>
      </c>
      <c r="V559" s="91">
        <f t="shared" si="324"/>
        <v>2.88157</v>
      </c>
      <c r="W559" s="91">
        <f t="shared" si="324"/>
        <v>2.78633</v>
      </c>
      <c r="X559" s="91">
        <f t="shared" si="324"/>
        <v>2.5390700000000002</v>
      </c>
      <c r="Y559" s="91">
        <f t="shared" si="324"/>
        <v>2.5108000000000001</v>
      </c>
      <c r="Z559" s="91">
        <f t="shared" si="324"/>
        <v>2.2186400000000002</v>
      </c>
      <c r="AA559" s="91">
        <f t="shared" si="324"/>
        <v>2.0966999999999998</v>
      </c>
    </row>
    <row r="560" spans="1:27" ht="12.75" customHeight="1" outlineLevel="1" x14ac:dyDescent="0.2">
      <c r="A560" s="99" t="s">
        <v>2955</v>
      </c>
      <c r="B560" s="63" t="s">
        <v>238</v>
      </c>
      <c r="C560" s="43" t="s">
        <v>79</v>
      </c>
      <c r="D560" s="44">
        <v>1260.49</v>
      </c>
      <c r="E560" s="44">
        <v>1220.3699999999999</v>
      </c>
      <c r="F560" s="44">
        <v>1199.18</v>
      </c>
      <c r="G560" s="44">
        <v>1165.68</v>
      </c>
      <c r="H560" s="44">
        <v>1199.56</v>
      </c>
      <c r="I560" s="44">
        <v>1256.94</v>
      </c>
      <c r="J560" s="44">
        <v>1370.57</v>
      </c>
      <c r="K560" s="44">
        <v>1522.74</v>
      </c>
      <c r="L560" s="44">
        <v>1855.59</v>
      </c>
      <c r="M560" s="44">
        <v>1923.4</v>
      </c>
      <c r="N560" s="44">
        <v>1990.51</v>
      </c>
      <c r="O560" s="44">
        <v>1990.4</v>
      </c>
      <c r="P560" s="44">
        <v>1984.96</v>
      </c>
      <c r="Q560" s="44">
        <v>1988.21</v>
      </c>
      <c r="R560" s="44">
        <v>1852.78</v>
      </c>
      <c r="S560" s="44">
        <v>1907.29</v>
      </c>
      <c r="T560" s="44">
        <v>2075.27</v>
      </c>
      <c r="U560" s="44">
        <v>2160.6999999999998</v>
      </c>
      <c r="V560" s="44">
        <v>2113.35</v>
      </c>
      <c r="W560" s="44">
        <v>2018.11</v>
      </c>
      <c r="X560" s="44">
        <v>1770.85</v>
      </c>
      <c r="Y560" s="44">
        <v>1742.58</v>
      </c>
      <c r="Z560" s="44">
        <v>1450.42</v>
      </c>
      <c r="AA560" s="44">
        <v>1328.48</v>
      </c>
    </row>
    <row r="561" spans="1:27" ht="12.75" customHeight="1" outlineLevel="1" x14ac:dyDescent="0.2">
      <c r="A561" s="99" t="s">
        <v>2956</v>
      </c>
      <c r="B561" s="63" t="s">
        <v>90</v>
      </c>
      <c r="C561" s="43" t="s">
        <v>79</v>
      </c>
      <c r="D561" s="44">
        <f>$D$486</f>
        <v>434.18</v>
      </c>
      <c r="E561" s="44">
        <f t="shared" ref="E561:AA561" si="325">$D$486</f>
        <v>434.18</v>
      </c>
      <c r="F561" s="44">
        <f t="shared" si="325"/>
        <v>434.18</v>
      </c>
      <c r="G561" s="44">
        <f t="shared" si="325"/>
        <v>434.18</v>
      </c>
      <c r="H561" s="44">
        <f t="shared" si="325"/>
        <v>434.18</v>
      </c>
      <c r="I561" s="44">
        <f t="shared" si="325"/>
        <v>434.18</v>
      </c>
      <c r="J561" s="44">
        <f t="shared" si="325"/>
        <v>434.18</v>
      </c>
      <c r="K561" s="44">
        <f t="shared" si="325"/>
        <v>434.18</v>
      </c>
      <c r="L561" s="44">
        <f t="shared" si="325"/>
        <v>434.18</v>
      </c>
      <c r="M561" s="44">
        <f t="shared" si="325"/>
        <v>434.18</v>
      </c>
      <c r="N561" s="44">
        <f t="shared" si="325"/>
        <v>434.18</v>
      </c>
      <c r="O561" s="44">
        <f t="shared" si="325"/>
        <v>434.18</v>
      </c>
      <c r="P561" s="44">
        <f t="shared" si="325"/>
        <v>434.18</v>
      </c>
      <c r="Q561" s="44">
        <f t="shared" si="325"/>
        <v>434.18</v>
      </c>
      <c r="R561" s="44">
        <f t="shared" si="325"/>
        <v>434.18</v>
      </c>
      <c r="S561" s="44">
        <f t="shared" si="325"/>
        <v>434.18</v>
      </c>
      <c r="T561" s="44">
        <f t="shared" si="325"/>
        <v>434.18</v>
      </c>
      <c r="U561" s="44">
        <f t="shared" si="325"/>
        <v>434.18</v>
      </c>
      <c r="V561" s="44">
        <f t="shared" si="325"/>
        <v>434.18</v>
      </c>
      <c r="W561" s="44">
        <f t="shared" si="325"/>
        <v>434.18</v>
      </c>
      <c r="X561" s="44">
        <f t="shared" si="325"/>
        <v>434.18</v>
      </c>
      <c r="Y561" s="44">
        <f t="shared" si="325"/>
        <v>434.18</v>
      </c>
      <c r="Z561" s="44">
        <f t="shared" si="325"/>
        <v>434.18</v>
      </c>
      <c r="AA561" s="44">
        <f t="shared" si="325"/>
        <v>434.18</v>
      </c>
    </row>
    <row r="562" spans="1:27" ht="12.75" customHeight="1" outlineLevel="1" x14ac:dyDescent="0.2">
      <c r="A562" s="99" t="s">
        <v>2957</v>
      </c>
      <c r="B562" s="63" t="s">
        <v>83</v>
      </c>
      <c r="C562" s="43" t="s">
        <v>79</v>
      </c>
      <c r="D562" s="44">
        <v>3.35</v>
      </c>
      <c r="E562" s="44">
        <v>3.35</v>
      </c>
      <c r="F562" s="44">
        <v>3.35</v>
      </c>
      <c r="G562" s="44">
        <v>3.35</v>
      </c>
      <c r="H562" s="44">
        <v>3.35</v>
      </c>
      <c r="I562" s="44">
        <v>3.35</v>
      </c>
      <c r="J562" s="44">
        <v>3.35</v>
      </c>
      <c r="K562" s="44">
        <v>3.35</v>
      </c>
      <c r="L562" s="44">
        <v>3.35</v>
      </c>
      <c r="M562" s="44">
        <v>3.35</v>
      </c>
      <c r="N562" s="44">
        <v>3.35</v>
      </c>
      <c r="O562" s="44">
        <v>3.35</v>
      </c>
      <c r="P562" s="44">
        <v>3.35</v>
      </c>
      <c r="Q562" s="44">
        <v>3.35</v>
      </c>
      <c r="R562" s="44">
        <v>3.35</v>
      </c>
      <c r="S562" s="44">
        <v>3.35</v>
      </c>
      <c r="T562" s="44">
        <v>3.35</v>
      </c>
      <c r="U562" s="44">
        <v>3.35</v>
      </c>
      <c r="V562" s="44">
        <v>3.35</v>
      </c>
      <c r="W562" s="44">
        <v>3.35</v>
      </c>
      <c r="X562" s="44">
        <v>3.35</v>
      </c>
      <c r="Y562" s="44">
        <v>3.35</v>
      </c>
      <c r="Z562" s="44">
        <v>3.35</v>
      </c>
      <c r="AA562" s="44">
        <v>3.35</v>
      </c>
    </row>
    <row r="563" spans="1:27" ht="12.75" customHeight="1" outlineLevel="1" x14ac:dyDescent="0.2">
      <c r="A563" s="99" t="s">
        <v>2958</v>
      </c>
      <c r="B563" s="63" t="s">
        <v>81</v>
      </c>
      <c r="C563" s="43" t="s">
        <v>79</v>
      </c>
      <c r="D563" s="44">
        <f>$D$11</f>
        <v>330.69</v>
      </c>
      <c r="E563" s="44">
        <f t="shared" ref="E563:AA563" si="326">$D$11</f>
        <v>330.69</v>
      </c>
      <c r="F563" s="44">
        <f t="shared" si="326"/>
        <v>330.69</v>
      </c>
      <c r="G563" s="44">
        <f t="shared" si="326"/>
        <v>330.69</v>
      </c>
      <c r="H563" s="44">
        <f t="shared" si="326"/>
        <v>330.69</v>
      </c>
      <c r="I563" s="44">
        <f t="shared" si="326"/>
        <v>330.69</v>
      </c>
      <c r="J563" s="44">
        <f t="shared" si="326"/>
        <v>330.69</v>
      </c>
      <c r="K563" s="44">
        <f t="shared" si="326"/>
        <v>330.69</v>
      </c>
      <c r="L563" s="44">
        <f t="shared" si="326"/>
        <v>330.69</v>
      </c>
      <c r="M563" s="44">
        <f t="shared" si="326"/>
        <v>330.69</v>
      </c>
      <c r="N563" s="44">
        <f t="shared" si="326"/>
        <v>330.69</v>
      </c>
      <c r="O563" s="44">
        <f t="shared" si="326"/>
        <v>330.69</v>
      </c>
      <c r="P563" s="44">
        <f t="shared" si="326"/>
        <v>330.69</v>
      </c>
      <c r="Q563" s="44">
        <f t="shared" si="326"/>
        <v>330.69</v>
      </c>
      <c r="R563" s="44">
        <f t="shared" si="326"/>
        <v>330.69</v>
      </c>
      <c r="S563" s="44">
        <f t="shared" si="326"/>
        <v>330.69</v>
      </c>
      <c r="T563" s="44">
        <f t="shared" si="326"/>
        <v>330.69</v>
      </c>
      <c r="U563" s="44">
        <f t="shared" si="326"/>
        <v>330.69</v>
      </c>
      <c r="V563" s="44">
        <f t="shared" si="326"/>
        <v>330.69</v>
      </c>
      <c r="W563" s="44">
        <f t="shared" si="326"/>
        <v>330.69</v>
      </c>
      <c r="X563" s="44">
        <f t="shared" si="326"/>
        <v>330.69</v>
      </c>
      <c r="Y563" s="44">
        <f t="shared" si="326"/>
        <v>330.69</v>
      </c>
      <c r="Z563" s="44">
        <f t="shared" si="326"/>
        <v>330.69</v>
      </c>
      <c r="AA563" s="44">
        <f t="shared" si="326"/>
        <v>330.69</v>
      </c>
    </row>
    <row r="564" spans="1:27" x14ac:dyDescent="0.2">
      <c r="A564" s="98" t="s">
        <v>2959</v>
      </c>
      <c r="B564" s="28" t="str">
        <f>"17"&amp;"."&amp;$B$801&amp;"."&amp;$B$802</f>
        <v>17.12.2023</v>
      </c>
      <c r="C564" s="90" t="s">
        <v>76</v>
      </c>
      <c r="D564" s="91">
        <f>ROUND(((D565+D566+D568+D567)/1000),5)</f>
        <v>2.0362399999999998</v>
      </c>
      <c r="E564" s="91">
        <f>ROUND(((E565+E566+E568+E567)/1000),5)</f>
        <v>2.0013399999999999</v>
      </c>
      <c r="F564" s="91">
        <f>ROUND(((F565+F566+F568+F567)/1000),5)</f>
        <v>1.96679</v>
      </c>
      <c r="G564" s="91">
        <f t="shared" ref="G564:AA564" si="327">ROUND(((G565+G566+G568+G567)/1000),5)</f>
        <v>1.9403600000000001</v>
      </c>
      <c r="H564" s="91">
        <f t="shared" si="327"/>
        <v>1.9401900000000001</v>
      </c>
      <c r="I564" s="91">
        <f t="shared" si="327"/>
        <v>1.9843200000000001</v>
      </c>
      <c r="J564" s="91">
        <f t="shared" si="327"/>
        <v>2.0169100000000002</v>
      </c>
      <c r="K564" s="91">
        <f t="shared" si="327"/>
        <v>2.2263600000000001</v>
      </c>
      <c r="L564" s="91">
        <f t="shared" si="327"/>
        <v>2.4327000000000001</v>
      </c>
      <c r="M564" s="91">
        <f t="shared" si="327"/>
        <v>2.5195799999999999</v>
      </c>
      <c r="N564" s="91">
        <f t="shared" si="327"/>
        <v>2.5611100000000002</v>
      </c>
      <c r="O564" s="91">
        <f t="shared" si="327"/>
        <v>2.5823999999999998</v>
      </c>
      <c r="P564" s="91">
        <f t="shared" si="327"/>
        <v>2.5867499999999999</v>
      </c>
      <c r="Q564" s="91">
        <f t="shared" si="327"/>
        <v>2.5975999999999999</v>
      </c>
      <c r="R564" s="91">
        <f t="shared" si="327"/>
        <v>2.5826899999999999</v>
      </c>
      <c r="S564" s="91">
        <f t="shared" si="327"/>
        <v>2.5770200000000001</v>
      </c>
      <c r="T564" s="91">
        <f t="shared" si="327"/>
        <v>2.5394800000000002</v>
      </c>
      <c r="U564" s="91">
        <f t="shared" si="327"/>
        <v>2.5829300000000002</v>
      </c>
      <c r="V564" s="91">
        <f t="shared" si="327"/>
        <v>2.7153299999999998</v>
      </c>
      <c r="W564" s="91">
        <f t="shared" si="327"/>
        <v>2.5333899999999998</v>
      </c>
      <c r="X564" s="91">
        <f t="shared" si="327"/>
        <v>2.5457700000000001</v>
      </c>
      <c r="Y564" s="91">
        <f t="shared" si="327"/>
        <v>2.50562</v>
      </c>
      <c r="Z564" s="91">
        <f t="shared" si="327"/>
        <v>2.2439399999999998</v>
      </c>
      <c r="AA564" s="91">
        <f t="shared" si="327"/>
        <v>2.0356200000000002</v>
      </c>
    </row>
    <row r="565" spans="1:27" ht="12.75" customHeight="1" outlineLevel="1" x14ac:dyDescent="0.2">
      <c r="A565" s="99" t="s">
        <v>2960</v>
      </c>
      <c r="B565" s="63" t="s">
        <v>238</v>
      </c>
      <c r="C565" s="43" t="s">
        <v>79</v>
      </c>
      <c r="D565" s="44">
        <v>1268.02</v>
      </c>
      <c r="E565" s="44">
        <v>1233.1199999999999</v>
      </c>
      <c r="F565" s="44">
        <v>1198.57</v>
      </c>
      <c r="G565" s="44">
        <v>1172.1400000000001</v>
      </c>
      <c r="H565" s="44">
        <v>1171.97</v>
      </c>
      <c r="I565" s="44">
        <v>1216.0999999999999</v>
      </c>
      <c r="J565" s="44">
        <v>1248.69</v>
      </c>
      <c r="K565" s="44">
        <v>1458.14</v>
      </c>
      <c r="L565" s="44">
        <v>1664.48</v>
      </c>
      <c r="M565" s="44">
        <v>1751.36</v>
      </c>
      <c r="N565" s="44">
        <v>1792.89</v>
      </c>
      <c r="O565" s="44">
        <v>1814.18</v>
      </c>
      <c r="P565" s="44">
        <v>1818.53</v>
      </c>
      <c r="Q565" s="44">
        <v>1829.38</v>
      </c>
      <c r="R565" s="44">
        <v>1814.47</v>
      </c>
      <c r="S565" s="44">
        <v>1808.8</v>
      </c>
      <c r="T565" s="44">
        <v>1771.26</v>
      </c>
      <c r="U565" s="44">
        <v>1814.71</v>
      </c>
      <c r="V565" s="44">
        <v>1947.11</v>
      </c>
      <c r="W565" s="44">
        <v>1765.17</v>
      </c>
      <c r="X565" s="44">
        <v>1777.55</v>
      </c>
      <c r="Y565" s="44">
        <v>1737.4</v>
      </c>
      <c r="Z565" s="44">
        <v>1475.72</v>
      </c>
      <c r="AA565" s="44">
        <v>1267.4000000000001</v>
      </c>
    </row>
    <row r="566" spans="1:27" ht="12.75" customHeight="1" outlineLevel="1" x14ac:dyDescent="0.2">
      <c r="A566" s="99" t="s">
        <v>2961</v>
      </c>
      <c r="B566" s="63" t="s">
        <v>90</v>
      </c>
      <c r="C566" s="43" t="s">
        <v>79</v>
      </c>
      <c r="D566" s="44">
        <f>$D$486</f>
        <v>434.18</v>
      </c>
      <c r="E566" s="44">
        <f t="shared" ref="E566:AA566" si="328">$D$486</f>
        <v>434.18</v>
      </c>
      <c r="F566" s="44">
        <f t="shared" si="328"/>
        <v>434.18</v>
      </c>
      <c r="G566" s="44">
        <f t="shared" si="328"/>
        <v>434.18</v>
      </c>
      <c r="H566" s="44">
        <f t="shared" si="328"/>
        <v>434.18</v>
      </c>
      <c r="I566" s="44">
        <f t="shared" si="328"/>
        <v>434.18</v>
      </c>
      <c r="J566" s="44">
        <f t="shared" si="328"/>
        <v>434.18</v>
      </c>
      <c r="K566" s="44">
        <f t="shared" si="328"/>
        <v>434.18</v>
      </c>
      <c r="L566" s="44">
        <f t="shared" si="328"/>
        <v>434.18</v>
      </c>
      <c r="M566" s="44">
        <f t="shared" si="328"/>
        <v>434.18</v>
      </c>
      <c r="N566" s="44">
        <f t="shared" si="328"/>
        <v>434.18</v>
      </c>
      <c r="O566" s="44">
        <f t="shared" si="328"/>
        <v>434.18</v>
      </c>
      <c r="P566" s="44">
        <f t="shared" si="328"/>
        <v>434.18</v>
      </c>
      <c r="Q566" s="44">
        <f t="shared" si="328"/>
        <v>434.18</v>
      </c>
      <c r="R566" s="44">
        <f t="shared" si="328"/>
        <v>434.18</v>
      </c>
      <c r="S566" s="44">
        <f t="shared" si="328"/>
        <v>434.18</v>
      </c>
      <c r="T566" s="44">
        <f t="shared" si="328"/>
        <v>434.18</v>
      </c>
      <c r="U566" s="44">
        <f t="shared" si="328"/>
        <v>434.18</v>
      </c>
      <c r="V566" s="44">
        <f t="shared" si="328"/>
        <v>434.18</v>
      </c>
      <c r="W566" s="44">
        <f t="shared" si="328"/>
        <v>434.18</v>
      </c>
      <c r="X566" s="44">
        <f t="shared" si="328"/>
        <v>434.18</v>
      </c>
      <c r="Y566" s="44">
        <f t="shared" si="328"/>
        <v>434.18</v>
      </c>
      <c r="Z566" s="44">
        <f t="shared" si="328"/>
        <v>434.18</v>
      </c>
      <c r="AA566" s="44">
        <f t="shared" si="328"/>
        <v>434.18</v>
      </c>
    </row>
    <row r="567" spans="1:27" ht="12.75" customHeight="1" outlineLevel="1" x14ac:dyDescent="0.2">
      <c r="A567" s="99" t="s">
        <v>2962</v>
      </c>
      <c r="B567" s="63" t="s">
        <v>83</v>
      </c>
      <c r="C567" s="43" t="s">
        <v>79</v>
      </c>
      <c r="D567" s="44">
        <v>3.35</v>
      </c>
      <c r="E567" s="44">
        <v>3.35</v>
      </c>
      <c r="F567" s="44">
        <v>3.35</v>
      </c>
      <c r="G567" s="44">
        <v>3.35</v>
      </c>
      <c r="H567" s="44">
        <v>3.35</v>
      </c>
      <c r="I567" s="44">
        <v>3.35</v>
      </c>
      <c r="J567" s="44">
        <v>3.35</v>
      </c>
      <c r="K567" s="44">
        <v>3.35</v>
      </c>
      <c r="L567" s="44">
        <v>3.35</v>
      </c>
      <c r="M567" s="44">
        <v>3.35</v>
      </c>
      <c r="N567" s="44">
        <v>3.35</v>
      </c>
      <c r="O567" s="44">
        <v>3.35</v>
      </c>
      <c r="P567" s="44">
        <v>3.35</v>
      </c>
      <c r="Q567" s="44">
        <v>3.35</v>
      </c>
      <c r="R567" s="44">
        <v>3.35</v>
      </c>
      <c r="S567" s="44">
        <v>3.35</v>
      </c>
      <c r="T567" s="44">
        <v>3.35</v>
      </c>
      <c r="U567" s="44">
        <v>3.35</v>
      </c>
      <c r="V567" s="44">
        <v>3.35</v>
      </c>
      <c r="W567" s="44">
        <v>3.35</v>
      </c>
      <c r="X567" s="44">
        <v>3.35</v>
      </c>
      <c r="Y567" s="44">
        <v>3.35</v>
      </c>
      <c r="Z567" s="44">
        <v>3.35</v>
      </c>
      <c r="AA567" s="44">
        <v>3.35</v>
      </c>
    </row>
    <row r="568" spans="1:27" ht="12.75" customHeight="1" outlineLevel="1" x14ac:dyDescent="0.2">
      <c r="A568" s="99" t="s">
        <v>2963</v>
      </c>
      <c r="B568" s="63" t="s">
        <v>81</v>
      </c>
      <c r="C568" s="43" t="s">
        <v>79</v>
      </c>
      <c r="D568" s="44">
        <f>$D$11</f>
        <v>330.69</v>
      </c>
      <c r="E568" s="44">
        <f t="shared" ref="E568:AA568" si="329">$D$11</f>
        <v>330.69</v>
      </c>
      <c r="F568" s="44">
        <f t="shared" si="329"/>
        <v>330.69</v>
      </c>
      <c r="G568" s="44">
        <f t="shared" si="329"/>
        <v>330.69</v>
      </c>
      <c r="H568" s="44">
        <f t="shared" si="329"/>
        <v>330.69</v>
      </c>
      <c r="I568" s="44">
        <f t="shared" si="329"/>
        <v>330.69</v>
      </c>
      <c r="J568" s="44">
        <f t="shared" si="329"/>
        <v>330.69</v>
      </c>
      <c r="K568" s="44">
        <f t="shared" si="329"/>
        <v>330.69</v>
      </c>
      <c r="L568" s="44">
        <f t="shared" si="329"/>
        <v>330.69</v>
      </c>
      <c r="M568" s="44">
        <f t="shared" si="329"/>
        <v>330.69</v>
      </c>
      <c r="N568" s="44">
        <f t="shared" si="329"/>
        <v>330.69</v>
      </c>
      <c r="O568" s="44">
        <f t="shared" si="329"/>
        <v>330.69</v>
      </c>
      <c r="P568" s="44">
        <f t="shared" si="329"/>
        <v>330.69</v>
      </c>
      <c r="Q568" s="44">
        <f t="shared" si="329"/>
        <v>330.69</v>
      </c>
      <c r="R568" s="44">
        <f t="shared" si="329"/>
        <v>330.69</v>
      </c>
      <c r="S568" s="44">
        <f t="shared" si="329"/>
        <v>330.69</v>
      </c>
      <c r="T568" s="44">
        <f t="shared" si="329"/>
        <v>330.69</v>
      </c>
      <c r="U568" s="44">
        <f t="shared" si="329"/>
        <v>330.69</v>
      </c>
      <c r="V568" s="44">
        <f t="shared" si="329"/>
        <v>330.69</v>
      </c>
      <c r="W568" s="44">
        <f t="shared" si="329"/>
        <v>330.69</v>
      </c>
      <c r="X568" s="44">
        <f t="shared" si="329"/>
        <v>330.69</v>
      </c>
      <c r="Y568" s="44">
        <f t="shared" si="329"/>
        <v>330.69</v>
      </c>
      <c r="Z568" s="44">
        <f t="shared" si="329"/>
        <v>330.69</v>
      </c>
      <c r="AA568" s="44">
        <f t="shared" si="329"/>
        <v>330.69</v>
      </c>
    </row>
    <row r="569" spans="1:27" x14ac:dyDescent="0.2">
      <c r="A569" s="98" t="s">
        <v>2964</v>
      </c>
      <c r="B569" s="28" t="str">
        <f>"18"&amp;"."&amp;$B$801&amp;"."&amp;$B$802</f>
        <v>18.12.2023</v>
      </c>
      <c r="C569" s="90" t="s">
        <v>76</v>
      </c>
      <c r="D569" s="91">
        <f>ROUND(((D570+D571+D573+D572)/1000),5)</f>
        <v>1.9773499999999999</v>
      </c>
      <c r="E569" s="91">
        <f>ROUND(((E570+E571+E573+E572)/1000),5)</f>
        <v>1.8840600000000001</v>
      </c>
      <c r="F569" s="91">
        <f>ROUND(((F570+F571+F573+F572)/1000),5)</f>
        <v>1.81843</v>
      </c>
      <c r="G569" s="91">
        <f t="shared" ref="G569:AA569" si="330">ROUND(((G570+G571+G573+G572)/1000),5)</f>
        <v>1.81671</v>
      </c>
      <c r="H569" s="91">
        <f t="shared" si="330"/>
        <v>1.8466800000000001</v>
      </c>
      <c r="I569" s="91">
        <f t="shared" si="330"/>
        <v>1.9806299999999999</v>
      </c>
      <c r="J569" s="91">
        <f t="shared" si="330"/>
        <v>2.2082999999999999</v>
      </c>
      <c r="K569" s="91">
        <f t="shared" si="330"/>
        <v>2.4933900000000002</v>
      </c>
      <c r="L569" s="91">
        <f t="shared" si="330"/>
        <v>2.7051699999999999</v>
      </c>
      <c r="M569" s="91">
        <f t="shared" si="330"/>
        <v>2.7464200000000001</v>
      </c>
      <c r="N569" s="91">
        <f t="shared" si="330"/>
        <v>2.7370199999999998</v>
      </c>
      <c r="O569" s="91">
        <f t="shared" si="330"/>
        <v>2.8096399999999999</v>
      </c>
      <c r="P569" s="91">
        <f t="shared" si="330"/>
        <v>2.7952599999999999</v>
      </c>
      <c r="Q569" s="91">
        <f t="shared" si="330"/>
        <v>2.8124899999999999</v>
      </c>
      <c r="R569" s="91">
        <f t="shared" si="330"/>
        <v>2.8046899999999999</v>
      </c>
      <c r="S569" s="91">
        <f t="shared" si="330"/>
        <v>2.7925399999999998</v>
      </c>
      <c r="T569" s="91">
        <f t="shared" si="330"/>
        <v>2.9702600000000001</v>
      </c>
      <c r="U569" s="91">
        <f t="shared" si="330"/>
        <v>2.9951699999999999</v>
      </c>
      <c r="V569" s="91">
        <f t="shared" si="330"/>
        <v>2.9127000000000001</v>
      </c>
      <c r="W569" s="91">
        <f t="shared" si="330"/>
        <v>2.74505</v>
      </c>
      <c r="X569" s="91">
        <f t="shared" si="330"/>
        <v>2.6462699999999999</v>
      </c>
      <c r="Y569" s="91">
        <f t="shared" si="330"/>
        <v>2.4983499999999998</v>
      </c>
      <c r="Z569" s="91">
        <f t="shared" si="330"/>
        <v>2.23434</v>
      </c>
      <c r="AA569" s="91">
        <f t="shared" si="330"/>
        <v>2.0042599999999999</v>
      </c>
    </row>
    <row r="570" spans="1:27" ht="12.75" customHeight="1" outlineLevel="1" x14ac:dyDescent="0.2">
      <c r="A570" s="99" t="s">
        <v>2965</v>
      </c>
      <c r="B570" s="63" t="s">
        <v>238</v>
      </c>
      <c r="C570" s="43" t="s">
        <v>79</v>
      </c>
      <c r="D570" s="44">
        <v>1209.1300000000001</v>
      </c>
      <c r="E570" s="44">
        <v>1115.8399999999999</v>
      </c>
      <c r="F570" s="44">
        <v>1050.21</v>
      </c>
      <c r="G570" s="44">
        <v>1048.49</v>
      </c>
      <c r="H570" s="44">
        <v>1078.46</v>
      </c>
      <c r="I570" s="44">
        <v>1212.4100000000001</v>
      </c>
      <c r="J570" s="44">
        <v>1440.08</v>
      </c>
      <c r="K570" s="44">
        <v>1725.17</v>
      </c>
      <c r="L570" s="44">
        <v>1936.95</v>
      </c>
      <c r="M570" s="44">
        <v>1978.2</v>
      </c>
      <c r="N570" s="44">
        <v>1968.8</v>
      </c>
      <c r="O570" s="44">
        <v>2041.42</v>
      </c>
      <c r="P570" s="44">
        <v>2027.04</v>
      </c>
      <c r="Q570" s="44">
        <v>2044.27</v>
      </c>
      <c r="R570" s="44">
        <v>2036.47</v>
      </c>
      <c r="S570" s="44">
        <v>2024.32</v>
      </c>
      <c r="T570" s="44">
        <v>2202.04</v>
      </c>
      <c r="U570" s="44">
        <v>2226.9499999999998</v>
      </c>
      <c r="V570" s="44">
        <v>2144.48</v>
      </c>
      <c r="W570" s="44">
        <v>1976.83</v>
      </c>
      <c r="X570" s="44">
        <v>1878.05</v>
      </c>
      <c r="Y570" s="44">
        <v>1730.13</v>
      </c>
      <c r="Z570" s="44">
        <v>1466.12</v>
      </c>
      <c r="AA570" s="44">
        <v>1236.04</v>
      </c>
    </row>
    <row r="571" spans="1:27" ht="12.75" customHeight="1" outlineLevel="1" x14ac:dyDescent="0.2">
      <c r="A571" s="99" t="s">
        <v>2966</v>
      </c>
      <c r="B571" s="63" t="s">
        <v>90</v>
      </c>
      <c r="C571" s="43" t="s">
        <v>79</v>
      </c>
      <c r="D571" s="44">
        <f>$D$486</f>
        <v>434.18</v>
      </c>
      <c r="E571" s="44">
        <f t="shared" ref="E571:AA571" si="331">$D$486</f>
        <v>434.18</v>
      </c>
      <c r="F571" s="44">
        <f t="shared" si="331"/>
        <v>434.18</v>
      </c>
      <c r="G571" s="44">
        <f t="shared" si="331"/>
        <v>434.18</v>
      </c>
      <c r="H571" s="44">
        <f t="shared" si="331"/>
        <v>434.18</v>
      </c>
      <c r="I571" s="44">
        <f t="shared" si="331"/>
        <v>434.18</v>
      </c>
      <c r="J571" s="44">
        <f t="shared" si="331"/>
        <v>434.18</v>
      </c>
      <c r="K571" s="44">
        <f t="shared" si="331"/>
        <v>434.18</v>
      </c>
      <c r="L571" s="44">
        <f t="shared" si="331"/>
        <v>434.18</v>
      </c>
      <c r="M571" s="44">
        <f t="shared" si="331"/>
        <v>434.18</v>
      </c>
      <c r="N571" s="44">
        <f t="shared" si="331"/>
        <v>434.18</v>
      </c>
      <c r="O571" s="44">
        <f t="shared" si="331"/>
        <v>434.18</v>
      </c>
      <c r="P571" s="44">
        <f t="shared" si="331"/>
        <v>434.18</v>
      </c>
      <c r="Q571" s="44">
        <f t="shared" si="331"/>
        <v>434.18</v>
      </c>
      <c r="R571" s="44">
        <f t="shared" si="331"/>
        <v>434.18</v>
      </c>
      <c r="S571" s="44">
        <f t="shared" si="331"/>
        <v>434.18</v>
      </c>
      <c r="T571" s="44">
        <f t="shared" si="331"/>
        <v>434.18</v>
      </c>
      <c r="U571" s="44">
        <f t="shared" si="331"/>
        <v>434.18</v>
      </c>
      <c r="V571" s="44">
        <f t="shared" si="331"/>
        <v>434.18</v>
      </c>
      <c r="W571" s="44">
        <f t="shared" si="331"/>
        <v>434.18</v>
      </c>
      <c r="X571" s="44">
        <f t="shared" si="331"/>
        <v>434.18</v>
      </c>
      <c r="Y571" s="44">
        <f t="shared" si="331"/>
        <v>434.18</v>
      </c>
      <c r="Z571" s="44">
        <f t="shared" si="331"/>
        <v>434.18</v>
      </c>
      <c r="AA571" s="44">
        <f t="shared" si="331"/>
        <v>434.18</v>
      </c>
    </row>
    <row r="572" spans="1:27" ht="12.75" customHeight="1" outlineLevel="1" x14ac:dyDescent="0.2">
      <c r="A572" s="99" t="s">
        <v>2967</v>
      </c>
      <c r="B572" s="63" t="s">
        <v>83</v>
      </c>
      <c r="C572" s="43" t="s">
        <v>79</v>
      </c>
      <c r="D572" s="44">
        <v>3.35</v>
      </c>
      <c r="E572" s="44">
        <v>3.35</v>
      </c>
      <c r="F572" s="44">
        <v>3.35</v>
      </c>
      <c r="G572" s="44">
        <v>3.35</v>
      </c>
      <c r="H572" s="44">
        <v>3.35</v>
      </c>
      <c r="I572" s="44">
        <v>3.35</v>
      </c>
      <c r="J572" s="44">
        <v>3.35</v>
      </c>
      <c r="K572" s="44">
        <v>3.35</v>
      </c>
      <c r="L572" s="44">
        <v>3.35</v>
      </c>
      <c r="M572" s="44">
        <v>3.35</v>
      </c>
      <c r="N572" s="44">
        <v>3.35</v>
      </c>
      <c r="O572" s="44">
        <v>3.35</v>
      </c>
      <c r="P572" s="44">
        <v>3.35</v>
      </c>
      <c r="Q572" s="44">
        <v>3.35</v>
      </c>
      <c r="R572" s="44">
        <v>3.35</v>
      </c>
      <c r="S572" s="44">
        <v>3.35</v>
      </c>
      <c r="T572" s="44">
        <v>3.35</v>
      </c>
      <c r="U572" s="44">
        <v>3.35</v>
      </c>
      <c r="V572" s="44">
        <v>3.35</v>
      </c>
      <c r="W572" s="44">
        <v>3.35</v>
      </c>
      <c r="X572" s="44">
        <v>3.35</v>
      </c>
      <c r="Y572" s="44">
        <v>3.35</v>
      </c>
      <c r="Z572" s="44">
        <v>3.35</v>
      </c>
      <c r="AA572" s="44">
        <v>3.35</v>
      </c>
    </row>
    <row r="573" spans="1:27" ht="12.75" customHeight="1" outlineLevel="1" x14ac:dyDescent="0.2">
      <c r="A573" s="99" t="s">
        <v>2968</v>
      </c>
      <c r="B573" s="63" t="s">
        <v>81</v>
      </c>
      <c r="C573" s="43" t="s">
        <v>79</v>
      </c>
      <c r="D573" s="44">
        <f>$D$11</f>
        <v>330.69</v>
      </c>
      <c r="E573" s="44">
        <f t="shared" ref="E573:AA573" si="332">$D$11</f>
        <v>330.69</v>
      </c>
      <c r="F573" s="44">
        <f t="shared" si="332"/>
        <v>330.69</v>
      </c>
      <c r="G573" s="44">
        <f t="shared" si="332"/>
        <v>330.69</v>
      </c>
      <c r="H573" s="44">
        <f t="shared" si="332"/>
        <v>330.69</v>
      </c>
      <c r="I573" s="44">
        <f t="shared" si="332"/>
        <v>330.69</v>
      </c>
      <c r="J573" s="44">
        <f t="shared" si="332"/>
        <v>330.69</v>
      </c>
      <c r="K573" s="44">
        <f t="shared" si="332"/>
        <v>330.69</v>
      </c>
      <c r="L573" s="44">
        <f t="shared" si="332"/>
        <v>330.69</v>
      </c>
      <c r="M573" s="44">
        <f t="shared" si="332"/>
        <v>330.69</v>
      </c>
      <c r="N573" s="44">
        <f t="shared" si="332"/>
        <v>330.69</v>
      </c>
      <c r="O573" s="44">
        <f t="shared" si="332"/>
        <v>330.69</v>
      </c>
      <c r="P573" s="44">
        <f t="shared" si="332"/>
        <v>330.69</v>
      </c>
      <c r="Q573" s="44">
        <f t="shared" si="332"/>
        <v>330.69</v>
      </c>
      <c r="R573" s="44">
        <f t="shared" si="332"/>
        <v>330.69</v>
      </c>
      <c r="S573" s="44">
        <f t="shared" si="332"/>
        <v>330.69</v>
      </c>
      <c r="T573" s="44">
        <f t="shared" si="332"/>
        <v>330.69</v>
      </c>
      <c r="U573" s="44">
        <f t="shared" si="332"/>
        <v>330.69</v>
      </c>
      <c r="V573" s="44">
        <f t="shared" si="332"/>
        <v>330.69</v>
      </c>
      <c r="W573" s="44">
        <f t="shared" si="332"/>
        <v>330.69</v>
      </c>
      <c r="X573" s="44">
        <f t="shared" si="332"/>
        <v>330.69</v>
      </c>
      <c r="Y573" s="44">
        <f t="shared" si="332"/>
        <v>330.69</v>
      </c>
      <c r="Z573" s="44">
        <f t="shared" si="332"/>
        <v>330.69</v>
      </c>
      <c r="AA573" s="44">
        <f t="shared" si="332"/>
        <v>330.69</v>
      </c>
    </row>
    <row r="574" spans="1:27" x14ac:dyDescent="0.2">
      <c r="A574" s="98" t="s">
        <v>2969</v>
      </c>
      <c r="B574" s="28" t="str">
        <f>"19"&amp;"."&amp;$B$801&amp;"."&amp;$B$802</f>
        <v>19.12.2023</v>
      </c>
      <c r="C574" s="90" t="s">
        <v>76</v>
      </c>
      <c r="D574" s="91">
        <f>ROUND(((D575+D576+D578+D577)/1000),5)</f>
        <v>1.95194</v>
      </c>
      <c r="E574" s="91">
        <f>ROUND(((E575+E576+E578+E577)/1000),5)</f>
        <v>1.8746700000000001</v>
      </c>
      <c r="F574" s="91">
        <f>ROUND(((F575+F576+F578+F577)/1000),5)</f>
        <v>1.84741</v>
      </c>
      <c r="G574" s="91">
        <f t="shared" ref="G574:AA574" si="333">ROUND(((G575+G576+G578+G577)/1000),5)</f>
        <v>1.8471299999999999</v>
      </c>
      <c r="H574" s="91">
        <f t="shared" si="333"/>
        <v>1.8555299999999999</v>
      </c>
      <c r="I574" s="91">
        <f t="shared" si="333"/>
        <v>1.9987200000000001</v>
      </c>
      <c r="J574" s="91">
        <f t="shared" si="333"/>
        <v>2.2219799999999998</v>
      </c>
      <c r="K574" s="91">
        <f t="shared" si="333"/>
        <v>2.43655</v>
      </c>
      <c r="L574" s="91">
        <f t="shared" si="333"/>
        <v>2.6631999999999998</v>
      </c>
      <c r="M574" s="91">
        <f t="shared" si="333"/>
        <v>2.7084000000000001</v>
      </c>
      <c r="N574" s="91">
        <f t="shared" si="333"/>
        <v>2.7471299999999998</v>
      </c>
      <c r="O574" s="91">
        <f t="shared" si="333"/>
        <v>2.7725499999999998</v>
      </c>
      <c r="P574" s="91">
        <f t="shared" si="333"/>
        <v>2.7606899999999999</v>
      </c>
      <c r="Q574" s="91">
        <f t="shared" si="333"/>
        <v>2.7757100000000001</v>
      </c>
      <c r="R574" s="91">
        <f t="shared" si="333"/>
        <v>2.7749799999999998</v>
      </c>
      <c r="S574" s="91">
        <f t="shared" si="333"/>
        <v>2.7425299999999999</v>
      </c>
      <c r="T574" s="91">
        <f t="shared" si="333"/>
        <v>2.8541500000000002</v>
      </c>
      <c r="U574" s="91">
        <f t="shared" si="333"/>
        <v>2.7710699999999999</v>
      </c>
      <c r="V574" s="91">
        <f t="shared" si="333"/>
        <v>2.7420800000000001</v>
      </c>
      <c r="W574" s="91">
        <f t="shared" si="333"/>
        <v>2.7366799999999998</v>
      </c>
      <c r="X574" s="91">
        <f t="shared" si="333"/>
        <v>2.63334</v>
      </c>
      <c r="Y574" s="91">
        <f t="shared" si="333"/>
        <v>2.4653100000000001</v>
      </c>
      <c r="Z574" s="91">
        <f t="shared" si="333"/>
        <v>2.2296399999999998</v>
      </c>
      <c r="AA574" s="91">
        <f t="shared" si="333"/>
        <v>1.9930099999999999</v>
      </c>
    </row>
    <row r="575" spans="1:27" ht="12.75" customHeight="1" outlineLevel="1" x14ac:dyDescent="0.2">
      <c r="A575" s="99" t="s">
        <v>2970</v>
      </c>
      <c r="B575" s="63" t="s">
        <v>238</v>
      </c>
      <c r="C575" s="43" t="s">
        <v>79</v>
      </c>
      <c r="D575" s="44">
        <v>1183.72</v>
      </c>
      <c r="E575" s="44">
        <v>1106.45</v>
      </c>
      <c r="F575" s="44">
        <v>1079.19</v>
      </c>
      <c r="G575" s="44">
        <v>1078.9100000000001</v>
      </c>
      <c r="H575" s="44">
        <v>1087.31</v>
      </c>
      <c r="I575" s="44">
        <v>1230.5</v>
      </c>
      <c r="J575" s="44">
        <v>1453.76</v>
      </c>
      <c r="K575" s="44">
        <v>1668.33</v>
      </c>
      <c r="L575" s="44">
        <v>1894.98</v>
      </c>
      <c r="M575" s="44">
        <v>1940.18</v>
      </c>
      <c r="N575" s="44">
        <v>1978.91</v>
      </c>
      <c r="O575" s="44">
        <v>2004.33</v>
      </c>
      <c r="P575" s="44">
        <v>1992.47</v>
      </c>
      <c r="Q575" s="44">
        <v>2007.49</v>
      </c>
      <c r="R575" s="44">
        <v>2006.76</v>
      </c>
      <c r="S575" s="44">
        <v>1974.31</v>
      </c>
      <c r="T575" s="44">
        <v>2085.9299999999998</v>
      </c>
      <c r="U575" s="44">
        <v>2002.85</v>
      </c>
      <c r="V575" s="44">
        <v>1973.86</v>
      </c>
      <c r="W575" s="44">
        <v>1968.46</v>
      </c>
      <c r="X575" s="44">
        <v>1865.12</v>
      </c>
      <c r="Y575" s="44">
        <v>1697.09</v>
      </c>
      <c r="Z575" s="44">
        <v>1461.42</v>
      </c>
      <c r="AA575" s="44">
        <v>1224.79</v>
      </c>
    </row>
    <row r="576" spans="1:27" ht="12.75" customHeight="1" outlineLevel="1" x14ac:dyDescent="0.2">
      <c r="A576" s="99" t="s">
        <v>2971</v>
      </c>
      <c r="B576" s="63" t="s">
        <v>90</v>
      </c>
      <c r="C576" s="43" t="s">
        <v>79</v>
      </c>
      <c r="D576" s="44">
        <f>$D$486</f>
        <v>434.18</v>
      </c>
      <c r="E576" s="44">
        <f t="shared" ref="E576:AA576" si="334">$D$486</f>
        <v>434.18</v>
      </c>
      <c r="F576" s="44">
        <f t="shared" si="334"/>
        <v>434.18</v>
      </c>
      <c r="G576" s="44">
        <f t="shared" si="334"/>
        <v>434.18</v>
      </c>
      <c r="H576" s="44">
        <f t="shared" si="334"/>
        <v>434.18</v>
      </c>
      <c r="I576" s="44">
        <f t="shared" si="334"/>
        <v>434.18</v>
      </c>
      <c r="J576" s="44">
        <f t="shared" si="334"/>
        <v>434.18</v>
      </c>
      <c r="K576" s="44">
        <f t="shared" si="334"/>
        <v>434.18</v>
      </c>
      <c r="L576" s="44">
        <f t="shared" si="334"/>
        <v>434.18</v>
      </c>
      <c r="M576" s="44">
        <f t="shared" si="334"/>
        <v>434.18</v>
      </c>
      <c r="N576" s="44">
        <f t="shared" si="334"/>
        <v>434.18</v>
      </c>
      <c r="O576" s="44">
        <f t="shared" si="334"/>
        <v>434.18</v>
      </c>
      <c r="P576" s="44">
        <f t="shared" si="334"/>
        <v>434.18</v>
      </c>
      <c r="Q576" s="44">
        <f t="shared" si="334"/>
        <v>434.18</v>
      </c>
      <c r="R576" s="44">
        <f t="shared" si="334"/>
        <v>434.18</v>
      </c>
      <c r="S576" s="44">
        <f t="shared" si="334"/>
        <v>434.18</v>
      </c>
      <c r="T576" s="44">
        <f t="shared" si="334"/>
        <v>434.18</v>
      </c>
      <c r="U576" s="44">
        <f t="shared" si="334"/>
        <v>434.18</v>
      </c>
      <c r="V576" s="44">
        <f t="shared" si="334"/>
        <v>434.18</v>
      </c>
      <c r="W576" s="44">
        <f t="shared" si="334"/>
        <v>434.18</v>
      </c>
      <c r="X576" s="44">
        <f t="shared" si="334"/>
        <v>434.18</v>
      </c>
      <c r="Y576" s="44">
        <f t="shared" si="334"/>
        <v>434.18</v>
      </c>
      <c r="Z576" s="44">
        <f t="shared" si="334"/>
        <v>434.18</v>
      </c>
      <c r="AA576" s="44">
        <f t="shared" si="334"/>
        <v>434.18</v>
      </c>
    </row>
    <row r="577" spans="1:27" ht="12.75" customHeight="1" outlineLevel="1" x14ac:dyDescent="0.2">
      <c r="A577" s="99" t="s">
        <v>2972</v>
      </c>
      <c r="B577" s="63" t="s">
        <v>83</v>
      </c>
      <c r="C577" s="43" t="s">
        <v>79</v>
      </c>
      <c r="D577" s="44">
        <v>3.35</v>
      </c>
      <c r="E577" s="44">
        <v>3.35</v>
      </c>
      <c r="F577" s="44">
        <v>3.35</v>
      </c>
      <c r="G577" s="44">
        <v>3.35</v>
      </c>
      <c r="H577" s="44">
        <v>3.35</v>
      </c>
      <c r="I577" s="44">
        <v>3.35</v>
      </c>
      <c r="J577" s="44">
        <v>3.35</v>
      </c>
      <c r="K577" s="44">
        <v>3.35</v>
      </c>
      <c r="L577" s="44">
        <v>3.35</v>
      </c>
      <c r="M577" s="44">
        <v>3.35</v>
      </c>
      <c r="N577" s="44">
        <v>3.35</v>
      </c>
      <c r="O577" s="44">
        <v>3.35</v>
      </c>
      <c r="P577" s="44">
        <v>3.35</v>
      </c>
      <c r="Q577" s="44">
        <v>3.35</v>
      </c>
      <c r="R577" s="44">
        <v>3.35</v>
      </c>
      <c r="S577" s="44">
        <v>3.35</v>
      </c>
      <c r="T577" s="44">
        <v>3.35</v>
      </c>
      <c r="U577" s="44">
        <v>3.35</v>
      </c>
      <c r="V577" s="44">
        <v>3.35</v>
      </c>
      <c r="W577" s="44">
        <v>3.35</v>
      </c>
      <c r="X577" s="44">
        <v>3.35</v>
      </c>
      <c r="Y577" s="44">
        <v>3.35</v>
      </c>
      <c r="Z577" s="44">
        <v>3.35</v>
      </c>
      <c r="AA577" s="44">
        <v>3.35</v>
      </c>
    </row>
    <row r="578" spans="1:27" ht="12.75" customHeight="1" outlineLevel="1" x14ac:dyDescent="0.2">
      <c r="A578" s="99" t="s">
        <v>2973</v>
      </c>
      <c r="B578" s="63" t="s">
        <v>81</v>
      </c>
      <c r="C578" s="43" t="s">
        <v>79</v>
      </c>
      <c r="D578" s="44">
        <f>$D$11</f>
        <v>330.69</v>
      </c>
      <c r="E578" s="44">
        <f t="shared" ref="E578:AA578" si="335">$D$11</f>
        <v>330.69</v>
      </c>
      <c r="F578" s="44">
        <f t="shared" si="335"/>
        <v>330.69</v>
      </c>
      <c r="G578" s="44">
        <f t="shared" si="335"/>
        <v>330.69</v>
      </c>
      <c r="H578" s="44">
        <f t="shared" si="335"/>
        <v>330.69</v>
      </c>
      <c r="I578" s="44">
        <f t="shared" si="335"/>
        <v>330.69</v>
      </c>
      <c r="J578" s="44">
        <f t="shared" si="335"/>
        <v>330.69</v>
      </c>
      <c r="K578" s="44">
        <f t="shared" si="335"/>
        <v>330.69</v>
      </c>
      <c r="L578" s="44">
        <f t="shared" si="335"/>
        <v>330.69</v>
      </c>
      <c r="M578" s="44">
        <f t="shared" si="335"/>
        <v>330.69</v>
      </c>
      <c r="N578" s="44">
        <f t="shared" si="335"/>
        <v>330.69</v>
      </c>
      <c r="O578" s="44">
        <f t="shared" si="335"/>
        <v>330.69</v>
      </c>
      <c r="P578" s="44">
        <f t="shared" si="335"/>
        <v>330.69</v>
      </c>
      <c r="Q578" s="44">
        <f t="shared" si="335"/>
        <v>330.69</v>
      </c>
      <c r="R578" s="44">
        <f t="shared" si="335"/>
        <v>330.69</v>
      </c>
      <c r="S578" s="44">
        <f t="shared" si="335"/>
        <v>330.69</v>
      </c>
      <c r="T578" s="44">
        <f t="shared" si="335"/>
        <v>330.69</v>
      </c>
      <c r="U578" s="44">
        <f t="shared" si="335"/>
        <v>330.69</v>
      </c>
      <c r="V578" s="44">
        <f t="shared" si="335"/>
        <v>330.69</v>
      </c>
      <c r="W578" s="44">
        <f t="shared" si="335"/>
        <v>330.69</v>
      </c>
      <c r="X578" s="44">
        <f t="shared" si="335"/>
        <v>330.69</v>
      </c>
      <c r="Y578" s="44">
        <f t="shared" si="335"/>
        <v>330.69</v>
      </c>
      <c r="Z578" s="44">
        <f t="shared" si="335"/>
        <v>330.69</v>
      </c>
      <c r="AA578" s="44">
        <f t="shared" si="335"/>
        <v>330.69</v>
      </c>
    </row>
    <row r="579" spans="1:27" x14ac:dyDescent="0.2">
      <c r="A579" s="98" t="s">
        <v>2974</v>
      </c>
      <c r="B579" s="28" t="str">
        <f>"20"&amp;"."&amp;$B$801&amp;"."&amp;$B$802</f>
        <v>20.12.2023</v>
      </c>
      <c r="C579" s="90" t="s">
        <v>76</v>
      </c>
      <c r="D579" s="91">
        <f>ROUND(((D580+D581+D583+D582)/1000),5)</f>
        <v>2.00298</v>
      </c>
      <c r="E579" s="91">
        <f>ROUND(((E580+E581+E583+E582)/1000),5)</f>
        <v>1.95482</v>
      </c>
      <c r="F579" s="91">
        <f>ROUND(((F580+F581+F583+F582)/1000),5)</f>
        <v>1.89646</v>
      </c>
      <c r="G579" s="91">
        <f t="shared" ref="G579:AA579" si="336">ROUND(((G580+G581+G583+G582)/1000),5)</f>
        <v>1.8905400000000001</v>
      </c>
      <c r="H579" s="91">
        <f t="shared" si="336"/>
        <v>1.96726</v>
      </c>
      <c r="I579" s="91">
        <f t="shared" si="336"/>
        <v>2.01457</v>
      </c>
      <c r="J579" s="91">
        <f t="shared" si="336"/>
        <v>2.2323900000000001</v>
      </c>
      <c r="K579" s="91">
        <f t="shared" si="336"/>
        <v>2.4240300000000001</v>
      </c>
      <c r="L579" s="91">
        <f t="shared" si="336"/>
        <v>2.69495</v>
      </c>
      <c r="M579" s="91">
        <f t="shared" si="336"/>
        <v>2.7175600000000002</v>
      </c>
      <c r="N579" s="91">
        <f t="shared" si="336"/>
        <v>2.7191399999999999</v>
      </c>
      <c r="O579" s="91">
        <f t="shared" si="336"/>
        <v>2.8184900000000002</v>
      </c>
      <c r="P579" s="91">
        <f t="shared" si="336"/>
        <v>2.7625099999999998</v>
      </c>
      <c r="Q579" s="91">
        <f t="shared" si="336"/>
        <v>2.7820100000000001</v>
      </c>
      <c r="R579" s="91">
        <f t="shared" si="336"/>
        <v>2.76206</v>
      </c>
      <c r="S579" s="91">
        <f t="shared" si="336"/>
        <v>2.7128299999999999</v>
      </c>
      <c r="T579" s="91">
        <f t="shared" si="336"/>
        <v>2.6569799999999999</v>
      </c>
      <c r="U579" s="91">
        <f t="shared" si="336"/>
        <v>2.6603500000000002</v>
      </c>
      <c r="V579" s="91">
        <f t="shared" si="336"/>
        <v>2.7105800000000002</v>
      </c>
      <c r="W579" s="91">
        <f t="shared" si="336"/>
        <v>2.7111800000000001</v>
      </c>
      <c r="X579" s="91">
        <f t="shared" si="336"/>
        <v>2.5323099999999998</v>
      </c>
      <c r="Y579" s="91">
        <f t="shared" si="336"/>
        <v>2.3907500000000002</v>
      </c>
      <c r="Z579" s="91">
        <f t="shared" si="336"/>
        <v>2.2370000000000001</v>
      </c>
      <c r="AA579" s="91">
        <f t="shared" si="336"/>
        <v>2.0021</v>
      </c>
    </row>
    <row r="580" spans="1:27" ht="12.75" customHeight="1" outlineLevel="1" x14ac:dyDescent="0.2">
      <c r="A580" s="99" t="s">
        <v>2975</v>
      </c>
      <c r="B580" s="63" t="s">
        <v>238</v>
      </c>
      <c r="C580" s="43" t="s">
        <v>79</v>
      </c>
      <c r="D580" s="44">
        <v>1234.76</v>
      </c>
      <c r="E580" s="44">
        <v>1186.5999999999999</v>
      </c>
      <c r="F580" s="44">
        <v>1128.24</v>
      </c>
      <c r="G580" s="44">
        <v>1122.32</v>
      </c>
      <c r="H580" s="44">
        <v>1199.04</v>
      </c>
      <c r="I580" s="44">
        <v>1246.3499999999999</v>
      </c>
      <c r="J580" s="44">
        <v>1464.17</v>
      </c>
      <c r="K580" s="44">
        <v>1655.81</v>
      </c>
      <c r="L580" s="44">
        <v>1926.73</v>
      </c>
      <c r="M580" s="44">
        <v>1949.34</v>
      </c>
      <c r="N580" s="44">
        <v>1950.92</v>
      </c>
      <c r="O580" s="44">
        <v>2050.27</v>
      </c>
      <c r="P580" s="44">
        <v>1994.29</v>
      </c>
      <c r="Q580" s="44">
        <v>2013.79</v>
      </c>
      <c r="R580" s="44">
        <v>1993.84</v>
      </c>
      <c r="S580" s="44">
        <v>1944.61</v>
      </c>
      <c r="T580" s="44">
        <v>1888.76</v>
      </c>
      <c r="U580" s="44">
        <v>1892.13</v>
      </c>
      <c r="V580" s="44">
        <v>1942.36</v>
      </c>
      <c r="W580" s="44">
        <v>1942.96</v>
      </c>
      <c r="X580" s="44">
        <v>1764.09</v>
      </c>
      <c r="Y580" s="44">
        <v>1622.53</v>
      </c>
      <c r="Z580" s="44">
        <v>1468.78</v>
      </c>
      <c r="AA580" s="44">
        <v>1233.8800000000001</v>
      </c>
    </row>
    <row r="581" spans="1:27" ht="12.75" customHeight="1" outlineLevel="1" x14ac:dyDescent="0.2">
      <c r="A581" s="99" t="s">
        <v>2976</v>
      </c>
      <c r="B581" s="63" t="s">
        <v>90</v>
      </c>
      <c r="C581" s="43" t="s">
        <v>79</v>
      </c>
      <c r="D581" s="44">
        <f>$D$486</f>
        <v>434.18</v>
      </c>
      <c r="E581" s="44">
        <f t="shared" ref="E581:AA581" si="337">$D$486</f>
        <v>434.18</v>
      </c>
      <c r="F581" s="44">
        <f t="shared" si="337"/>
        <v>434.18</v>
      </c>
      <c r="G581" s="44">
        <f t="shared" si="337"/>
        <v>434.18</v>
      </c>
      <c r="H581" s="44">
        <f t="shared" si="337"/>
        <v>434.18</v>
      </c>
      <c r="I581" s="44">
        <f t="shared" si="337"/>
        <v>434.18</v>
      </c>
      <c r="J581" s="44">
        <f t="shared" si="337"/>
        <v>434.18</v>
      </c>
      <c r="K581" s="44">
        <f t="shared" si="337"/>
        <v>434.18</v>
      </c>
      <c r="L581" s="44">
        <f t="shared" si="337"/>
        <v>434.18</v>
      </c>
      <c r="M581" s="44">
        <f t="shared" si="337"/>
        <v>434.18</v>
      </c>
      <c r="N581" s="44">
        <f t="shared" si="337"/>
        <v>434.18</v>
      </c>
      <c r="O581" s="44">
        <f t="shared" si="337"/>
        <v>434.18</v>
      </c>
      <c r="P581" s="44">
        <f t="shared" si="337"/>
        <v>434.18</v>
      </c>
      <c r="Q581" s="44">
        <f t="shared" si="337"/>
        <v>434.18</v>
      </c>
      <c r="R581" s="44">
        <f t="shared" si="337"/>
        <v>434.18</v>
      </c>
      <c r="S581" s="44">
        <f t="shared" si="337"/>
        <v>434.18</v>
      </c>
      <c r="T581" s="44">
        <f t="shared" si="337"/>
        <v>434.18</v>
      </c>
      <c r="U581" s="44">
        <f t="shared" si="337"/>
        <v>434.18</v>
      </c>
      <c r="V581" s="44">
        <f t="shared" si="337"/>
        <v>434.18</v>
      </c>
      <c r="W581" s="44">
        <f t="shared" si="337"/>
        <v>434.18</v>
      </c>
      <c r="X581" s="44">
        <f t="shared" si="337"/>
        <v>434.18</v>
      </c>
      <c r="Y581" s="44">
        <f t="shared" si="337"/>
        <v>434.18</v>
      </c>
      <c r="Z581" s="44">
        <f t="shared" si="337"/>
        <v>434.18</v>
      </c>
      <c r="AA581" s="44">
        <f t="shared" si="337"/>
        <v>434.18</v>
      </c>
    </row>
    <row r="582" spans="1:27" ht="12.75" customHeight="1" outlineLevel="1" x14ac:dyDescent="0.2">
      <c r="A582" s="99" t="s">
        <v>2977</v>
      </c>
      <c r="B582" s="63" t="s">
        <v>83</v>
      </c>
      <c r="C582" s="43" t="s">
        <v>79</v>
      </c>
      <c r="D582" s="44">
        <v>3.35</v>
      </c>
      <c r="E582" s="44">
        <v>3.35</v>
      </c>
      <c r="F582" s="44">
        <v>3.35</v>
      </c>
      <c r="G582" s="44">
        <v>3.35</v>
      </c>
      <c r="H582" s="44">
        <v>3.35</v>
      </c>
      <c r="I582" s="44">
        <v>3.35</v>
      </c>
      <c r="J582" s="44">
        <v>3.35</v>
      </c>
      <c r="K582" s="44">
        <v>3.35</v>
      </c>
      <c r="L582" s="44">
        <v>3.35</v>
      </c>
      <c r="M582" s="44">
        <v>3.35</v>
      </c>
      <c r="N582" s="44">
        <v>3.35</v>
      </c>
      <c r="O582" s="44">
        <v>3.35</v>
      </c>
      <c r="P582" s="44">
        <v>3.35</v>
      </c>
      <c r="Q582" s="44">
        <v>3.35</v>
      </c>
      <c r="R582" s="44">
        <v>3.35</v>
      </c>
      <c r="S582" s="44">
        <v>3.35</v>
      </c>
      <c r="T582" s="44">
        <v>3.35</v>
      </c>
      <c r="U582" s="44">
        <v>3.35</v>
      </c>
      <c r="V582" s="44">
        <v>3.35</v>
      </c>
      <c r="W582" s="44">
        <v>3.35</v>
      </c>
      <c r="X582" s="44">
        <v>3.35</v>
      </c>
      <c r="Y582" s="44">
        <v>3.35</v>
      </c>
      <c r="Z582" s="44">
        <v>3.35</v>
      </c>
      <c r="AA582" s="44">
        <v>3.35</v>
      </c>
    </row>
    <row r="583" spans="1:27" ht="12.75" customHeight="1" outlineLevel="1" x14ac:dyDescent="0.2">
      <c r="A583" s="99" t="s">
        <v>2978</v>
      </c>
      <c r="B583" s="63" t="s">
        <v>81</v>
      </c>
      <c r="C583" s="43" t="s">
        <v>79</v>
      </c>
      <c r="D583" s="44">
        <f>$D$11</f>
        <v>330.69</v>
      </c>
      <c r="E583" s="44">
        <f t="shared" ref="E583:AA583" si="338">$D$11</f>
        <v>330.69</v>
      </c>
      <c r="F583" s="44">
        <f t="shared" si="338"/>
        <v>330.69</v>
      </c>
      <c r="G583" s="44">
        <f t="shared" si="338"/>
        <v>330.69</v>
      </c>
      <c r="H583" s="44">
        <f t="shared" si="338"/>
        <v>330.69</v>
      </c>
      <c r="I583" s="44">
        <f t="shared" si="338"/>
        <v>330.69</v>
      </c>
      <c r="J583" s="44">
        <f t="shared" si="338"/>
        <v>330.69</v>
      </c>
      <c r="K583" s="44">
        <f t="shared" si="338"/>
        <v>330.69</v>
      </c>
      <c r="L583" s="44">
        <f t="shared" si="338"/>
        <v>330.69</v>
      </c>
      <c r="M583" s="44">
        <f t="shared" si="338"/>
        <v>330.69</v>
      </c>
      <c r="N583" s="44">
        <f t="shared" si="338"/>
        <v>330.69</v>
      </c>
      <c r="O583" s="44">
        <f t="shared" si="338"/>
        <v>330.69</v>
      </c>
      <c r="P583" s="44">
        <f t="shared" si="338"/>
        <v>330.69</v>
      </c>
      <c r="Q583" s="44">
        <f t="shared" si="338"/>
        <v>330.69</v>
      </c>
      <c r="R583" s="44">
        <f t="shared" si="338"/>
        <v>330.69</v>
      </c>
      <c r="S583" s="44">
        <f t="shared" si="338"/>
        <v>330.69</v>
      </c>
      <c r="T583" s="44">
        <f t="shared" si="338"/>
        <v>330.69</v>
      </c>
      <c r="U583" s="44">
        <f t="shared" si="338"/>
        <v>330.69</v>
      </c>
      <c r="V583" s="44">
        <f t="shared" si="338"/>
        <v>330.69</v>
      </c>
      <c r="W583" s="44">
        <f t="shared" si="338"/>
        <v>330.69</v>
      </c>
      <c r="X583" s="44">
        <f t="shared" si="338"/>
        <v>330.69</v>
      </c>
      <c r="Y583" s="44">
        <f t="shared" si="338"/>
        <v>330.69</v>
      </c>
      <c r="Z583" s="44">
        <f t="shared" si="338"/>
        <v>330.69</v>
      </c>
      <c r="AA583" s="44">
        <f t="shared" si="338"/>
        <v>330.69</v>
      </c>
    </row>
    <row r="584" spans="1:27" x14ac:dyDescent="0.2">
      <c r="A584" s="98" t="s">
        <v>2979</v>
      </c>
      <c r="B584" s="28" t="str">
        <f>"21"&amp;"."&amp;$B$801&amp;"."&amp;$B$802</f>
        <v>21.12.2023</v>
      </c>
      <c r="C584" s="90" t="s">
        <v>76</v>
      </c>
      <c r="D584" s="91">
        <f>ROUND(((D585+D586+D588+D587)/1000),5)</f>
        <v>2.0018400000000001</v>
      </c>
      <c r="E584" s="91">
        <f>ROUND(((E585+E586+E588+E587)/1000),5)</f>
        <v>1.95326</v>
      </c>
      <c r="F584" s="91">
        <f>ROUND(((F585+F586+F588+F587)/1000),5)</f>
        <v>1.9376599999999999</v>
      </c>
      <c r="G584" s="91">
        <f t="shared" ref="G584:AA584" si="339">ROUND(((G585+G586+G588+G587)/1000),5)</f>
        <v>1.94624</v>
      </c>
      <c r="H584" s="91">
        <f t="shared" si="339"/>
        <v>1.99108</v>
      </c>
      <c r="I584" s="91">
        <f t="shared" si="339"/>
        <v>2.0812400000000002</v>
      </c>
      <c r="J584" s="91">
        <f t="shared" si="339"/>
        <v>2.2288899999999998</v>
      </c>
      <c r="K584" s="91">
        <f t="shared" si="339"/>
        <v>2.5408499999999998</v>
      </c>
      <c r="L584" s="91">
        <f t="shared" si="339"/>
        <v>2.6991299999999998</v>
      </c>
      <c r="M584" s="91">
        <f t="shared" si="339"/>
        <v>2.6946400000000001</v>
      </c>
      <c r="N584" s="91">
        <f t="shared" si="339"/>
        <v>2.7172999999999998</v>
      </c>
      <c r="O584" s="91">
        <f t="shared" si="339"/>
        <v>2.8039999999999998</v>
      </c>
      <c r="P584" s="91">
        <f t="shared" si="339"/>
        <v>2.7713800000000002</v>
      </c>
      <c r="Q584" s="91">
        <f t="shared" si="339"/>
        <v>2.8058800000000002</v>
      </c>
      <c r="R584" s="91">
        <f t="shared" si="339"/>
        <v>2.7908400000000002</v>
      </c>
      <c r="S584" s="91">
        <f t="shared" si="339"/>
        <v>2.7461199999999999</v>
      </c>
      <c r="T584" s="91">
        <f t="shared" si="339"/>
        <v>2.7604199999999999</v>
      </c>
      <c r="U584" s="91">
        <f t="shared" si="339"/>
        <v>2.7489300000000001</v>
      </c>
      <c r="V584" s="91">
        <f t="shared" si="339"/>
        <v>2.7393100000000001</v>
      </c>
      <c r="W584" s="91">
        <f t="shared" si="339"/>
        <v>2.7440699999999998</v>
      </c>
      <c r="X584" s="91">
        <f t="shared" si="339"/>
        <v>2.6442000000000001</v>
      </c>
      <c r="Y584" s="91">
        <f t="shared" si="339"/>
        <v>2.45201</v>
      </c>
      <c r="Z584" s="91">
        <f t="shared" si="339"/>
        <v>2.2625899999999999</v>
      </c>
      <c r="AA584" s="91">
        <f t="shared" si="339"/>
        <v>2.0347400000000002</v>
      </c>
    </row>
    <row r="585" spans="1:27" ht="12.75" customHeight="1" outlineLevel="1" x14ac:dyDescent="0.2">
      <c r="A585" s="99" t="s">
        <v>2980</v>
      </c>
      <c r="B585" s="63" t="s">
        <v>238</v>
      </c>
      <c r="C585" s="43" t="s">
        <v>79</v>
      </c>
      <c r="D585" s="44">
        <v>1233.6199999999999</v>
      </c>
      <c r="E585" s="44">
        <v>1185.04</v>
      </c>
      <c r="F585" s="44">
        <v>1169.44</v>
      </c>
      <c r="G585" s="44">
        <v>1178.02</v>
      </c>
      <c r="H585" s="44">
        <v>1222.8599999999999</v>
      </c>
      <c r="I585" s="44">
        <v>1313.02</v>
      </c>
      <c r="J585" s="44">
        <v>1460.67</v>
      </c>
      <c r="K585" s="44">
        <v>1772.63</v>
      </c>
      <c r="L585" s="44">
        <v>1930.91</v>
      </c>
      <c r="M585" s="44">
        <v>1926.42</v>
      </c>
      <c r="N585" s="44">
        <v>1949.08</v>
      </c>
      <c r="O585" s="44">
        <v>2035.78</v>
      </c>
      <c r="P585" s="44">
        <v>2003.16</v>
      </c>
      <c r="Q585" s="44">
        <v>2037.66</v>
      </c>
      <c r="R585" s="44">
        <v>2022.62</v>
      </c>
      <c r="S585" s="44">
        <v>1977.9</v>
      </c>
      <c r="T585" s="44">
        <v>1992.2</v>
      </c>
      <c r="U585" s="44">
        <v>1980.71</v>
      </c>
      <c r="V585" s="44">
        <v>1971.09</v>
      </c>
      <c r="W585" s="44">
        <v>1975.85</v>
      </c>
      <c r="X585" s="44">
        <v>1875.98</v>
      </c>
      <c r="Y585" s="44">
        <v>1683.79</v>
      </c>
      <c r="Z585" s="44">
        <v>1494.37</v>
      </c>
      <c r="AA585" s="44">
        <v>1266.52</v>
      </c>
    </row>
    <row r="586" spans="1:27" ht="12.75" customHeight="1" outlineLevel="1" x14ac:dyDescent="0.2">
      <c r="A586" s="99" t="s">
        <v>2981</v>
      </c>
      <c r="B586" s="63" t="s">
        <v>90</v>
      </c>
      <c r="C586" s="43" t="s">
        <v>79</v>
      </c>
      <c r="D586" s="44">
        <f>$D$486</f>
        <v>434.18</v>
      </c>
      <c r="E586" s="44">
        <f t="shared" ref="E586:AA586" si="340">$D$486</f>
        <v>434.18</v>
      </c>
      <c r="F586" s="44">
        <f t="shared" si="340"/>
        <v>434.18</v>
      </c>
      <c r="G586" s="44">
        <f t="shared" si="340"/>
        <v>434.18</v>
      </c>
      <c r="H586" s="44">
        <f t="shared" si="340"/>
        <v>434.18</v>
      </c>
      <c r="I586" s="44">
        <f t="shared" si="340"/>
        <v>434.18</v>
      </c>
      <c r="J586" s="44">
        <f t="shared" si="340"/>
        <v>434.18</v>
      </c>
      <c r="K586" s="44">
        <f t="shared" si="340"/>
        <v>434.18</v>
      </c>
      <c r="L586" s="44">
        <f t="shared" si="340"/>
        <v>434.18</v>
      </c>
      <c r="M586" s="44">
        <f t="shared" si="340"/>
        <v>434.18</v>
      </c>
      <c r="N586" s="44">
        <f t="shared" si="340"/>
        <v>434.18</v>
      </c>
      <c r="O586" s="44">
        <f t="shared" si="340"/>
        <v>434.18</v>
      </c>
      <c r="P586" s="44">
        <f t="shared" si="340"/>
        <v>434.18</v>
      </c>
      <c r="Q586" s="44">
        <f t="shared" si="340"/>
        <v>434.18</v>
      </c>
      <c r="R586" s="44">
        <f t="shared" si="340"/>
        <v>434.18</v>
      </c>
      <c r="S586" s="44">
        <f t="shared" si="340"/>
        <v>434.18</v>
      </c>
      <c r="T586" s="44">
        <f t="shared" si="340"/>
        <v>434.18</v>
      </c>
      <c r="U586" s="44">
        <f t="shared" si="340"/>
        <v>434.18</v>
      </c>
      <c r="V586" s="44">
        <f t="shared" si="340"/>
        <v>434.18</v>
      </c>
      <c r="W586" s="44">
        <f t="shared" si="340"/>
        <v>434.18</v>
      </c>
      <c r="X586" s="44">
        <f t="shared" si="340"/>
        <v>434.18</v>
      </c>
      <c r="Y586" s="44">
        <f t="shared" si="340"/>
        <v>434.18</v>
      </c>
      <c r="Z586" s="44">
        <f t="shared" si="340"/>
        <v>434.18</v>
      </c>
      <c r="AA586" s="44">
        <f t="shared" si="340"/>
        <v>434.18</v>
      </c>
    </row>
    <row r="587" spans="1:27" ht="12.75" customHeight="1" outlineLevel="1" x14ac:dyDescent="0.2">
      <c r="A587" s="99" t="s">
        <v>2982</v>
      </c>
      <c r="B587" s="63" t="s">
        <v>83</v>
      </c>
      <c r="C587" s="43" t="s">
        <v>79</v>
      </c>
      <c r="D587" s="44">
        <v>3.35</v>
      </c>
      <c r="E587" s="44">
        <v>3.35</v>
      </c>
      <c r="F587" s="44">
        <v>3.35</v>
      </c>
      <c r="G587" s="44">
        <v>3.35</v>
      </c>
      <c r="H587" s="44">
        <v>3.35</v>
      </c>
      <c r="I587" s="44">
        <v>3.35</v>
      </c>
      <c r="J587" s="44">
        <v>3.35</v>
      </c>
      <c r="K587" s="44">
        <v>3.35</v>
      </c>
      <c r="L587" s="44">
        <v>3.35</v>
      </c>
      <c r="M587" s="44">
        <v>3.35</v>
      </c>
      <c r="N587" s="44">
        <v>3.35</v>
      </c>
      <c r="O587" s="44">
        <v>3.35</v>
      </c>
      <c r="P587" s="44">
        <v>3.35</v>
      </c>
      <c r="Q587" s="44">
        <v>3.35</v>
      </c>
      <c r="R587" s="44">
        <v>3.35</v>
      </c>
      <c r="S587" s="44">
        <v>3.35</v>
      </c>
      <c r="T587" s="44">
        <v>3.35</v>
      </c>
      <c r="U587" s="44">
        <v>3.35</v>
      </c>
      <c r="V587" s="44">
        <v>3.35</v>
      </c>
      <c r="W587" s="44">
        <v>3.35</v>
      </c>
      <c r="X587" s="44">
        <v>3.35</v>
      </c>
      <c r="Y587" s="44">
        <v>3.35</v>
      </c>
      <c r="Z587" s="44">
        <v>3.35</v>
      </c>
      <c r="AA587" s="44">
        <v>3.35</v>
      </c>
    </row>
    <row r="588" spans="1:27" ht="12.75" customHeight="1" outlineLevel="1" x14ac:dyDescent="0.2">
      <c r="A588" s="99" t="s">
        <v>2983</v>
      </c>
      <c r="B588" s="63" t="s">
        <v>81</v>
      </c>
      <c r="C588" s="43" t="s">
        <v>79</v>
      </c>
      <c r="D588" s="44">
        <f>$D$11</f>
        <v>330.69</v>
      </c>
      <c r="E588" s="44">
        <f t="shared" ref="E588:AA588" si="341">$D$11</f>
        <v>330.69</v>
      </c>
      <c r="F588" s="44">
        <f t="shared" si="341"/>
        <v>330.69</v>
      </c>
      <c r="G588" s="44">
        <f t="shared" si="341"/>
        <v>330.69</v>
      </c>
      <c r="H588" s="44">
        <f t="shared" si="341"/>
        <v>330.69</v>
      </c>
      <c r="I588" s="44">
        <f t="shared" si="341"/>
        <v>330.69</v>
      </c>
      <c r="J588" s="44">
        <f t="shared" si="341"/>
        <v>330.69</v>
      </c>
      <c r="K588" s="44">
        <f t="shared" si="341"/>
        <v>330.69</v>
      </c>
      <c r="L588" s="44">
        <f t="shared" si="341"/>
        <v>330.69</v>
      </c>
      <c r="M588" s="44">
        <f t="shared" si="341"/>
        <v>330.69</v>
      </c>
      <c r="N588" s="44">
        <f t="shared" si="341"/>
        <v>330.69</v>
      </c>
      <c r="O588" s="44">
        <f t="shared" si="341"/>
        <v>330.69</v>
      </c>
      <c r="P588" s="44">
        <f t="shared" si="341"/>
        <v>330.69</v>
      </c>
      <c r="Q588" s="44">
        <f t="shared" si="341"/>
        <v>330.69</v>
      </c>
      <c r="R588" s="44">
        <f t="shared" si="341"/>
        <v>330.69</v>
      </c>
      <c r="S588" s="44">
        <f t="shared" si="341"/>
        <v>330.69</v>
      </c>
      <c r="T588" s="44">
        <f t="shared" si="341"/>
        <v>330.69</v>
      </c>
      <c r="U588" s="44">
        <f t="shared" si="341"/>
        <v>330.69</v>
      </c>
      <c r="V588" s="44">
        <f t="shared" si="341"/>
        <v>330.69</v>
      </c>
      <c r="W588" s="44">
        <f t="shared" si="341"/>
        <v>330.69</v>
      </c>
      <c r="X588" s="44">
        <f t="shared" si="341"/>
        <v>330.69</v>
      </c>
      <c r="Y588" s="44">
        <f t="shared" si="341"/>
        <v>330.69</v>
      </c>
      <c r="Z588" s="44">
        <f t="shared" si="341"/>
        <v>330.69</v>
      </c>
      <c r="AA588" s="44">
        <f t="shared" si="341"/>
        <v>330.69</v>
      </c>
    </row>
    <row r="589" spans="1:27" x14ac:dyDescent="0.2">
      <c r="A589" s="98" t="s">
        <v>2984</v>
      </c>
      <c r="B589" s="28" t="str">
        <f>"22"&amp;"."&amp;$B$801&amp;"."&amp;$B$802</f>
        <v>22.12.2023</v>
      </c>
      <c r="C589" s="90" t="s">
        <v>76</v>
      </c>
      <c r="D589" s="91">
        <f>ROUND(((D590+D591+D593+D592)/1000),5)</f>
        <v>2.0030600000000001</v>
      </c>
      <c r="E589" s="91">
        <f>ROUND(((E590+E591+E593+E592)/1000),5)</f>
        <v>1.94408</v>
      </c>
      <c r="F589" s="91">
        <f>ROUND(((F590+F591+F593+F592)/1000),5)</f>
        <v>1.90435</v>
      </c>
      <c r="G589" s="91">
        <f t="shared" ref="G589:AA589" si="342">ROUND(((G590+G591+G593+G592)/1000),5)</f>
        <v>1.93964</v>
      </c>
      <c r="H589" s="91">
        <f t="shared" si="342"/>
        <v>1.9752700000000001</v>
      </c>
      <c r="I589" s="91">
        <f t="shared" si="342"/>
        <v>2.0481099999999999</v>
      </c>
      <c r="J589" s="91">
        <f t="shared" si="342"/>
        <v>2.2375400000000001</v>
      </c>
      <c r="K589" s="91">
        <f t="shared" si="342"/>
        <v>2.6046200000000002</v>
      </c>
      <c r="L589" s="91">
        <f t="shared" si="342"/>
        <v>2.7454200000000002</v>
      </c>
      <c r="M589" s="91">
        <f t="shared" si="342"/>
        <v>2.8207800000000001</v>
      </c>
      <c r="N589" s="91">
        <f t="shared" si="342"/>
        <v>2.8370000000000002</v>
      </c>
      <c r="O589" s="91">
        <f t="shared" si="342"/>
        <v>2.8613300000000002</v>
      </c>
      <c r="P589" s="91">
        <f t="shared" si="342"/>
        <v>2.84443</v>
      </c>
      <c r="Q589" s="91">
        <f t="shared" si="342"/>
        <v>2.86165</v>
      </c>
      <c r="R589" s="91">
        <f t="shared" si="342"/>
        <v>2.8547099999999999</v>
      </c>
      <c r="S589" s="91">
        <f t="shared" si="342"/>
        <v>2.81819</v>
      </c>
      <c r="T589" s="91">
        <f t="shared" si="342"/>
        <v>2.8314400000000002</v>
      </c>
      <c r="U589" s="91">
        <f t="shared" si="342"/>
        <v>2.84693</v>
      </c>
      <c r="V589" s="91">
        <f t="shared" si="342"/>
        <v>2.82619</v>
      </c>
      <c r="W589" s="91">
        <f t="shared" si="342"/>
        <v>2.82375</v>
      </c>
      <c r="X589" s="91">
        <f t="shared" si="342"/>
        <v>2.7187800000000002</v>
      </c>
      <c r="Y589" s="91">
        <f t="shared" si="342"/>
        <v>2.6403699999999999</v>
      </c>
      <c r="Z589" s="91">
        <f t="shared" si="342"/>
        <v>2.3645700000000001</v>
      </c>
      <c r="AA589" s="91">
        <f t="shared" si="342"/>
        <v>2.09829</v>
      </c>
    </row>
    <row r="590" spans="1:27" ht="12.75" customHeight="1" outlineLevel="1" x14ac:dyDescent="0.2">
      <c r="A590" s="99" t="s">
        <v>2985</v>
      </c>
      <c r="B590" s="63" t="s">
        <v>238</v>
      </c>
      <c r="C590" s="43" t="s">
        <v>79</v>
      </c>
      <c r="D590" s="44">
        <v>1234.8399999999999</v>
      </c>
      <c r="E590" s="44">
        <v>1175.8599999999999</v>
      </c>
      <c r="F590" s="44">
        <v>1136.1300000000001</v>
      </c>
      <c r="G590" s="44">
        <v>1171.42</v>
      </c>
      <c r="H590" s="44">
        <v>1207.05</v>
      </c>
      <c r="I590" s="44">
        <v>1279.8900000000001</v>
      </c>
      <c r="J590" s="44">
        <v>1469.32</v>
      </c>
      <c r="K590" s="44">
        <v>1836.4</v>
      </c>
      <c r="L590" s="44">
        <v>1977.2</v>
      </c>
      <c r="M590" s="44">
        <v>2052.56</v>
      </c>
      <c r="N590" s="44">
        <v>2068.7800000000002</v>
      </c>
      <c r="O590" s="44">
        <v>2093.11</v>
      </c>
      <c r="P590" s="44">
        <v>2076.21</v>
      </c>
      <c r="Q590" s="44">
        <v>2093.4299999999998</v>
      </c>
      <c r="R590" s="44">
        <v>2086.4899999999998</v>
      </c>
      <c r="S590" s="44">
        <v>2049.9699999999998</v>
      </c>
      <c r="T590" s="44">
        <v>2063.2199999999998</v>
      </c>
      <c r="U590" s="44">
        <v>2078.71</v>
      </c>
      <c r="V590" s="44">
        <v>2057.9699999999998</v>
      </c>
      <c r="W590" s="44">
        <v>2055.5300000000002</v>
      </c>
      <c r="X590" s="44">
        <v>1950.56</v>
      </c>
      <c r="Y590" s="44">
        <v>1872.15</v>
      </c>
      <c r="Z590" s="44">
        <v>1596.35</v>
      </c>
      <c r="AA590" s="44">
        <v>1330.07</v>
      </c>
    </row>
    <row r="591" spans="1:27" ht="12.75" customHeight="1" outlineLevel="1" x14ac:dyDescent="0.2">
      <c r="A591" s="99" t="s">
        <v>2986</v>
      </c>
      <c r="B591" s="63" t="s">
        <v>90</v>
      </c>
      <c r="C591" s="43" t="s">
        <v>79</v>
      </c>
      <c r="D591" s="44">
        <f>$D$486</f>
        <v>434.18</v>
      </c>
      <c r="E591" s="44">
        <f t="shared" ref="E591:AA591" si="343">$D$486</f>
        <v>434.18</v>
      </c>
      <c r="F591" s="44">
        <f t="shared" si="343"/>
        <v>434.18</v>
      </c>
      <c r="G591" s="44">
        <f t="shared" si="343"/>
        <v>434.18</v>
      </c>
      <c r="H591" s="44">
        <f t="shared" si="343"/>
        <v>434.18</v>
      </c>
      <c r="I591" s="44">
        <f t="shared" si="343"/>
        <v>434.18</v>
      </c>
      <c r="J591" s="44">
        <f t="shared" si="343"/>
        <v>434.18</v>
      </c>
      <c r="K591" s="44">
        <f t="shared" si="343"/>
        <v>434.18</v>
      </c>
      <c r="L591" s="44">
        <f t="shared" si="343"/>
        <v>434.18</v>
      </c>
      <c r="M591" s="44">
        <f t="shared" si="343"/>
        <v>434.18</v>
      </c>
      <c r="N591" s="44">
        <f t="shared" si="343"/>
        <v>434.18</v>
      </c>
      <c r="O591" s="44">
        <f t="shared" si="343"/>
        <v>434.18</v>
      </c>
      <c r="P591" s="44">
        <f t="shared" si="343"/>
        <v>434.18</v>
      </c>
      <c r="Q591" s="44">
        <f t="shared" si="343"/>
        <v>434.18</v>
      </c>
      <c r="R591" s="44">
        <f t="shared" si="343"/>
        <v>434.18</v>
      </c>
      <c r="S591" s="44">
        <f t="shared" si="343"/>
        <v>434.18</v>
      </c>
      <c r="T591" s="44">
        <f t="shared" si="343"/>
        <v>434.18</v>
      </c>
      <c r="U591" s="44">
        <f t="shared" si="343"/>
        <v>434.18</v>
      </c>
      <c r="V591" s="44">
        <f t="shared" si="343"/>
        <v>434.18</v>
      </c>
      <c r="W591" s="44">
        <f t="shared" si="343"/>
        <v>434.18</v>
      </c>
      <c r="X591" s="44">
        <f t="shared" si="343"/>
        <v>434.18</v>
      </c>
      <c r="Y591" s="44">
        <f t="shared" si="343"/>
        <v>434.18</v>
      </c>
      <c r="Z591" s="44">
        <f t="shared" si="343"/>
        <v>434.18</v>
      </c>
      <c r="AA591" s="44">
        <f t="shared" si="343"/>
        <v>434.18</v>
      </c>
    </row>
    <row r="592" spans="1:27" ht="12.75" customHeight="1" outlineLevel="1" x14ac:dyDescent="0.2">
      <c r="A592" s="99" t="s">
        <v>2987</v>
      </c>
      <c r="B592" s="63" t="s">
        <v>83</v>
      </c>
      <c r="C592" s="43" t="s">
        <v>79</v>
      </c>
      <c r="D592" s="44">
        <v>3.35</v>
      </c>
      <c r="E592" s="44">
        <v>3.35</v>
      </c>
      <c r="F592" s="44">
        <v>3.35</v>
      </c>
      <c r="G592" s="44">
        <v>3.35</v>
      </c>
      <c r="H592" s="44">
        <v>3.35</v>
      </c>
      <c r="I592" s="44">
        <v>3.35</v>
      </c>
      <c r="J592" s="44">
        <v>3.35</v>
      </c>
      <c r="K592" s="44">
        <v>3.35</v>
      </c>
      <c r="L592" s="44">
        <v>3.35</v>
      </c>
      <c r="M592" s="44">
        <v>3.35</v>
      </c>
      <c r="N592" s="44">
        <v>3.35</v>
      </c>
      <c r="O592" s="44">
        <v>3.35</v>
      </c>
      <c r="P592" s="44">
        <v>3.35</v>
      </c>
      <c r="Q592" s="44">
        <v>3.35</v>
      </c>
      <c r="R592" s="44">
        <v>3.35</v>
      </c>
      <c r="S592" s="44">
        <v>3.35</v>
      </c>
      <c r="T592" s="44">
        <v>3.35</v>
      </c>
      <c r="U592" s="44">
        <v>3.35</v>
      </c>
      <c r="V592" s="44">
        <v>3.35</v>
      </c>
      <c r="W592" s="44">
        <v>3.35</v>
      </c>
      <c r="X592" s="44">
        <v>3.35</v>
      </c>
      <c r="Y592" s="44">
        <v>3.35</v>
      </c>
      <c r="Z592" s="44">
        <v>3.35</v>
      </c>
      <c r="AA592" s="44">
        <v>3.35</v>
      </c>
    </row>
    <row r="593" spans="1:27" ht="12.75" customHeight="1" outlineLevel="1" x14ac:dyDescent="0.2">
      <c r="A593" s="99" t="s">
        <v>2988</v>
      </c>
      <c r="B593" s="63" t="s">
        <v>81</v>
      </c>
      <c r="C593" s="43" t="s">
        <v>79</v>
      </c>
      <c r="D593" s="44">
        <f>$D$11</f>
        <v>330.69</v>
      </c>
      <c r="E593" s="44">
        <f t="shared" ref="E593:AA593" si="344">$D$11</f>
        <v>330.69</v>
      </c>
      <c r="F593" s="44">
        <f t="shared" si="344"/>
        <v>330.69</v>
      </c>
      <c r="G593" s="44">
        <f t="shared" si="344"/>
        <v>330.69</v>
      </c>
      <c r="H593" s="44">
        <f t="shared" si="344"/>
        <v>330.69</v>
      </c>
      <c r="I593" s="44">
        <f t="shared" si="344"/>
        <v>330.69</v>
      </c>
      <c r="J593" s="44">
        <f t="shared" si="344"/>
        <v>330.69</v>
      </c>
      <c r="K593" s="44">
        <f t="shared" si="344"/>
        <v>330.69</v>
      </c>
      <c r="L593" s="44">
        <f t="shared" si="344"/>
        <v>330.69</v>
      </c>
      <c r="M593" s="44">
        <f t="shared" si="344"/>
        <v>330.69</v>
      </c>
      <c r="N593" s="44">
        <f t="shared" si="344"/>
        <v>330.69</v>
      </c>
      <c r="O593" s="44">
        <f t="shared" si="344"/>
        <v>330.69</v>
      </c>
      <c r="P593" s="44">
        <f t="shared" si="344"/>
        <v>330.69</v>
      </c>
      <c r="Q593" s="44">
        <f t="shared" si="344"/>
        <v>330.69</v>
      </c>
      <c r="R593" s="44">
        <f t="shared" si="344"/>
        <v>330.69</v>
      </c>
      <c r="S593" s="44">
        <f t="shared" si="344"/>
        <v>330.69</v>
      </c>
      <c r="T593" s="44">
        <f t="shared" si="344"/>
        <v>330.69</v>
      </c>
      <c r="U593" s="44">
        <f t="shared" si="344"/>
        <v>330.69</v>
      </c>
      <c r="V593" s="44">
        <f t="shared" si="344"/>
        <v>330.69</v>
      </c>
      <c r="W593" s="44">
        <f t="shared" si="344"/>
        <v>330.69</v>
      </c>
      <c r="X593" s="44">
        <f t="shared" si="344"/>
        <v>330.69</v>
      </c>
      <c r="Y593" s="44">
        <f t="shared" si="344"/>
        <v>330.69</v>
      </c>
      <c r="Z593" s="44">
        <f t="shared" si="344"/>
        <v>330.69</v>
      </c>
      <c r="AA593" s="44">
        <f t="shared" si="344"/>
        <v>330.69</v>
      </c>
    </row>
    <row r="594" spans="1:27" x14ac:dyDescent="0.2">
      <c r="A594" s="98" t="s">
        <v>2989</v>
      </c>
      <c r="B594" s="28" t="str">
        <f>"23"&amp;"."&amp;$B$801&amp;"."&amp;$B$802</f>
        <v>23.12.2023</v>
      </c>
      <c r="C594" s="90" t="s">
        <v>76</v>
      </c>
      <c r="D594" s="91">
        <f>ROUND(((D595+D596+D598+D597)/1000),5)</f>
        <v>2.0622600000000002</v>
      </c>
      <c r="E594" s="91">
        <f>ROUND(((E595+E596+E598+E597)/1000),5)</f>
        <v>1.9879599999999999</v>
      </c>
      <c r="F594" s="91">
        <f>ROUND(((F595+F596+F598+F597)/1000),5)</f>
        <v>1.95686</v>
      </c>
      <c r="G594" s="91">
        <f t="shared" ref="G594:AA594" si="345">ROUND(((G595+G596+G598+G597)/1000),5)</f>
        <v>1.94339</v>
      </c>
      <c r="H594" s="91">
        <f t="shared" si="345"/>
        <v>1.94892</v>
      </c>
      <c r="I594" s="91">
        <f t="shared" si="345"/>
        <v>1.9773499999999999</v>
      </c>
      <c r="J594" s="91">
        <f t="shared" si="345"/>
        <v>2.0126499999999998</v>
      </c>
      <c r="K594" s="91">
        <f t="shared" si="345"/>
        <v>2.2080799999999998</v>
      </c>
      <c r="L594" s="91">
        <f t="shared" si="345"/>
        <v>2.5594600000000001</v>
      </c>
      <c r="M594" s="91">
        <f t="shared" si="345"/>
        <v>2.6969500000000002</v>
      </c>
      <c r="N594" s="91">
        <f t="shared" si="345"/>
        <v>2.74905</v>
      </c>
      <c r="O594" s="91">
        <f t="shared" si="345"/>
        <v>2.7643200000000001</v>
      </c>
      <c r="P594" s="91">
        <f t="shared" si="345"/>
        <v>2.7576800000000001</v>
      </c>
      <c r="Q594" s="91">
        <f t="shared" si="345"/>
        <v>2.75732</v>
      </c>
      <c r="R594" s="91">
        <f t="shared" si="345"/>
        <v>2.7431700000000001</v>
      </c>
      <c r="S594" s="91">
        <f t="shared" si="345"/>
        <v>2.7313499999999999</v>
      </c>
      <c r="T594" s="91">
        <f t="shared" si="345"/>
        <v>2.76206</v>
      </c>
      <c r="U594" s="91">
        <f t="shared" si="345"/>
        <v>2.77963</v>
      </c>
      <c r="V594" s="91">
        <f t="shared" si="345"/>
        <v>2.7413799999999999</v>
      </c>
      <c r="W594" s="91">
        <f t="shared" si="345"/>
        <v>2.6815199999999999</v>
      </c>
      <c r="X594" s="91">
        <f t="shared" si="345"/>
        <v>2.6419700000000002</v>
      </c>
      <c r="Y594" s="91">
        <f t="shared" si="345"/>
        <v>2.46122</v>
      </c>
      <c r="Z594" s="91">
        <f t="shared" si="345"/>
        <v>2.26654</v>
      </c>
      <c r="AA594" s="91">
        <f t="shared" si="345"/>
        <v>2.0584799999999999</v>
      </c>
    </row>
    <row r="595" spans="1:27" ht="12.75" customHeight="1" outlineLevel="1" x14ac:dyDescent="0.2">
      <c r="A595" s="99" t="s">
        <v>2990</v>
      </c>
      <c r="B595" s="63" t="s">
        <v>238</v>
      </c>
      <c r="C595" s="43" t="s">
        <v>79</v>
      </c>
      <c r="D595" s="44">
        <v>1294.04</v>
      </c>
      <c r="E595" s="44">
        <v>1219.74</v>
      </c>
      <c r="F595" s="44">
        <v>1188.6400000000001</v>
      </c>
      <c r="G595" s="44">
        <v>1175.17</v>
      </c>
      <c r="H595" s="44">
        <v>1180.7</v>
      </c>
      <c r="I595" s="44">
        <v>1209.1300000000001</v>
      </c>
      <c r="J595" s="44">
        <v>1244.43</v>
      </c>
      <c r="K595" s="44">
        <v>1439.86</v>
      </c>
      <c r="L595" s="44">
        <v>1791.24</v>
      </c>
      <c r="M595" s="44">
        <v>1928.73</v>
      </c>
      <c r="N595" s="44">
        <v>1980.83</v>
      </c>
      <c r="O595" s="44">
        <v>1996.1</v>
      </c>
      <c r="P595" s="44">
        <v>1989.46</v>
      </c>
      <c r="Q595" s="44">
        <v>1989.1</v>
      </c>
      <c r="R595" s="44">
        <v>1974.95</v>
      </c>
      <c r="S595" s="44">
        <v>1963.13</v>
      </c>
      <c r="T595" s="44">
        <v>1993.84</v>
      </c>
      <c r="U595" s="44">
        <v>2011.41</v>
      </c>
      <c r="V595" s="44">
        <v>1973.16</v>
      </c>
      <c r="W595" s="44">
        <v>1913.3</v>
      </c>
      <c r="X595" s="44">
        <v>1873.75</v>
      </c>
      <c r="Y595" s="44">
        <v>1693</v>
      </c>
      <c r="Z595" s="44">
        <v>1498.32</v>
      </c>
      <c r="AA595" s="44">
        <v>1290.26</v>
      </c>
    </row>
    <row r="596" spans="1:27" ht="12.75" customHeight="1" outlineLevel="1" x14ac:dyDescent="0.2">
      <c r="A596" s="99" t="s">
        <v>2991</v>
      </c>
      <c r="B596" s="63" t="s">
        <v>90</v>
      </c>
      <c r="C596" s="43" t="s">
        <v>79</v>
      </c>
      <c r="D596" s="44">
        <f>$D$486</f>
        <v>434.18</v>
      </c>
      <c r="E596" s="44">
        <f t="shared" ref="E596:AA596" si="346">$D$486</f>
        <v>434.18</v>
      </c>
      <c r="F596" s="44">
        <f t="shared" si="346"/>
        <v>434.18</v>
      </c>
      <c r="G596" s="44">
        <f t="shared" si="346"/>
        <v>434.18</v>
      </c>
      <c r="H596" s="44">
        <f t="shared" si="346"/>
        <v>434.18</v>
      </c>
      <c r="I596" s="44">
        <f t="shared" si="346"/>
        <v>434.18</v>
      </c>
      <c r="J596" s="44">
        <f t="shared" si="346"/>
        <v>434.18</v>
      </c>
      <c r="K596" s="44">
        <f t="shared" si="346"/>
        <v>434.18</v>
      </c>
      <c r="L596" s="44">
        <f t="shared" si="346"/>
        <v>434.18</v>
      </c>
      <c r="M596" s="44">
        <f t="shared" si="346"/>
        <v>434.18</v>
      </c>
      <c r="N596" s="44">
        <f t="shared" si="346"/>
        <v>434.18</v>
      </c>
      <c r="O596" s="44">
        <f t="shared" si="346"/>
        <v>434.18</v>
      </c>
      <c r="P596" s="44">
        <f t="shared" si="346"/>
        <v>434.18</v>
      </c>
      <c r="Q596" s="44">
        <f t="shared" si="346"/>
        <v>434.18</v>
      </c>
      <c r="R596" s="44">
        <f t="shared" si="346"/>
        <v>434.18</v>
      </c>
      <c r="S596" s="44">
        <f t="shared" si="346"/>
        <v>434.18</v>
      </c>
      <c r="T596" s="44">
        <f t="shared" si="346"/>
        <v>434.18</v>
      </c>
      <c r="U596" s="44">
        <f t="shared" si="346"/>
        <v>434.18</v>
      </c>
      <c r="V596" s="44">
        <f t="shared" si="346"/>
        <v>434.18</v>
      </c>
      <c r="W596" s="44">
        <f t="shared" si="346"/>
        <v>434.18</v>
      </c>
      <c r="X596" s="44">
        <f t="shared" si="346"/>
        <v>434.18</v>
      </c>
      <c r="Y596" s="44">
        <f t="shared" si="346"/>
        <v>434.18</v>
      </c>
      <c r="Z596" s="44">
        <f t="shared" si="346"/>
        <v>434.18</v>
      </c>
      <c r="AA596" s="44">
        <f t="shared" si="346"/>
        <v>434.18</v>
      </c>
    </row>
    <row r="597" spans="1:27" ht="12.75" customHeight="1" outlineLevel="1" x14ac:dyDescent="0.2">
      <c r="A597" s="99" t="s">
        <v>2992</v>
      </c>
      <c r="B597" s="63" t="s">
        <v>83</v>
      </c>
      <c r="C597" s="43" t="s">
        <v>79</v>
      </c>
      <c r="D597" s="44">
        <v>3.35</v>
      </c>
      <c r="E597" s="44">
        <v>3.35</v>
      </c>
      <c r="F597" s="44">
        <v>3.35</v>
      </c>
      <c r="G597" s="44">
        <v>3.35</v>
      </c>
      <c r="H597" s="44">
        <v>3.35</v>
      </c>
      <c r="I597" s="44">
        <v>3.35</v>
      </c>
      <c r="J597" s="44">
        <v>3.35</v>
      </c>
      <c r="K597" s="44">
        <v>3.35</v>
      </c>
      <c r="L597" s="44">
        <v>3.35</v>
      </c>
      <c r="M597" s="44">
        <v>3.35</v>
      </c>
      <c r="N597" s="44">
        <v>3.35</v>
      </c>
      <c r="O597" s="44">
        <v>3.35</v>
      </c>
      <c r="P597" s="44">
        <v>3.35</v>
      </c>
      <c r="Q597" s="44">
        <v>3.35</v>
      </c>
      <c r="R597" s="44">
        <v>3.35</v>
      </c>
      <c r="S597" s="44">
        <v>3.35</v>
      </c>
      <c r="T597" s="44">
        <v>3.35</v>
      </c>
      <c r="U597" s="44">
        <v>3.35</v>
      </c>
      <c r="V597" s="44">
        <v>3.35</v>
      </c>
      <c r="W597" s="44">
        <v>3.35</v>
      </c>
      <c r="X597" s="44">
        <v>3.35</v>
      </c>
      <c r="Y597" s="44">
        <v>3.35</v>
      </c>
      <c r="Z597" s="44">
        <v>3.35</v>
      </c>
      <c r="AA597" s="44">
        <v>3.35</v>
      </c>
    </row>
    <row r="598" spans="1:27" ht="12.75" customHeight="1" outlineLevel="1" x14ac:dyDescent="0.2">
      <c r="A598" s="99" t="s">
        <v>2993</v>
      </c>
      <c r="B598" s="63" t="s">
        <v>81</v>
      </c>
      <c r="C598" s="43" t="s">
        <v>79</v>
      </c>
      <c r="D598" s="44">
        <f>$D$11</f>
        <v>330.69</v>
      </c>
      <c r="E598" s="44">
        <f t="shared" ref="E598:AA598" si="347">$D$11</f>
        <v>330.69</v>
      </c>
      <c r="F598" s="44">
        <f t="shared" si="347"/>
        <v>330.69</v>
      </c>
      <c r="G598" s="44">
        <f t="shared" si="347"/>
        <v>330.69</v>
      </c>
      <c r="H598" s="44">
        <f t="shared" si="347"/>
        <v>330.69</v>
      </c>
      <c r="I598" s="44">
        <f t="shared" si="347"/>
        <v>330.69</v>
      </c>
      <c r="J598" s="44">
        <f t="shared" si="347"/>
        <v>330.69</v>
      </c>
      <c r="K598" s="44">
        <f t="shared" si="347"/>
        <v>330.69</v>
      </c>
      <c r="L598" s="44">
        <f t="shared" si="347"/>
        <v>330.69</v>
      </c>
      <c r="M598" s="44">
        <f t="shared" si="347"/>
        <v>330.69</v>
      </c>
      <c r="N598" s="44">
        <f t="shared" si="347"/>
        <v>330.69</v>
      </c>
      <c r="O598" s="44">
        <f t="shared" si="347"/>
        <v>330.69</v>
      </c>
      <c r="P598" s="44">
        <f t="shared" si="347"/>
        <v>330.69</v>
      </c>
      <c r="Q598" s="44">
        <f t="shared" si="347"/>
        <v>330.69</v>
      </c>
      <c r="R598" s="44">
        <f t="shared" si="347"/>
        <v>330.69</v>
      </c>
      <c r="S598" s="44">
        <f t="shared" si="347"/>
        <v>330.69</v>
      </c>
      <c r="T598" s="44">
        <f t="shared" si="347"/>
        <v>330.69</v>
      </c>
      <c r="U598" s="44">
        <f t="shared" si="347"/>
        <v>330.69</v>
      </c>
      <c r="V598" s="44">
        <f t="shared" si="347"/>
        <v>330.69</v>
      </c>
      <c r="W598" s="44">
        <f t="shared" si="347"/>
        <v>330.69</v>
      </c>
      <c r="X598" s="44">
        <f t="shared" si="347"/>
        <v>330.69</v>
      </c>
      <c r="Y598" s="44">
        <f t="shared" si="347"/>
        <v>330.69</v>
      </c>
      <c r="Z598" s="44">
        <f t="shared" si="347"/>
        <v>330.69</v>
      </c>
      <c r="AA598" s="44">
        <f t="shared" si="347"/>
        <v>330.69</v>
      </c>
    </row>
    <row r="599" spans="1:27" x14ac:dyDescent="0.2">
      <c r="A599" s="98" t="s">
        <v>2994</v>
      </c>
      <c r="B599" s="28" t="str">
        <f>"24"&amp;"."&amp;$B$801&amp;"."&amp;$B$802</f>
        <v>24.12.2023</v>
      </c>
      <c r="C599" s="90" t="s">
        <v>76</v>
      </c>
      <c r="D599" s="91">
        <f>ROUND(((D600+D601+D603+D602)/1000),5)</f>
        <v>2.0238900000000002</v>
      </c>
      <c r="E599" s="91">
        <f>ROUND(((E600+E601+E603+E602)/1000),5)</f>
        <v>1.96855</v>
      </c>
      <c r="F599" s="91">
        <f>ROUND(((F600+F601+F603+F602)/1000),5)</f>
        <v>1.9400999999999999</v>
      </c>
      <c r="G599" s="91">
        <f t="shared" ref="G599:AA599" si="348">ROUND(((G600+G601+G603+G602)/1000),5)</f>
        <v>1.8888799999999999</v>
      </c>
      <c r="H599" s="91">
        <f t="shared" si="348"/>
        <v>1.8988100000000001</v>
      </c>
      <c r="I599" s="91">
        <f t="shared" si="348"/>
        <v>1.9312</v>
      </c>
      <c r="J599" s="91">
        <f t="shared" si="348"/>
        <v>1.95357</v>
      </c>
      <c r="K599" s="91">
        <f t="shared" si="348"/>
        <v>2.06839</v>
      </c>
      <c r="L599" s="91">
        <f t="shared" si="348"/>
        <v>2.2631600000000001</v>
      </c>
      <c r="M599" s="91">
        <f t="shared" si="348"/>
        <v>2.5237699999999998</v>
      </c>
      <c r="N599" s="91">
        <f t="shared" si="348"/>
        <v>2.6383899999999998</v>
      </c>
      <c r="O599" s="91">
        <f t="shared" si="348"/>
        <v>2.6572100000000001</v>
      </c>
      <c r="P599" s="91">
        <f t="shared" si="348"/>
        <v>2.6672899999999999</v>
      </c>
      <c r="Q599" s="91">
        <f t="shared" si="348"/>
        <v>2.6721699999999999</v>
      </c>
      <c r="R599" s="91">
        <f t="shared" si="348"/>
        <v>2.6620699999999999</v>
      </c>
      <c r="S599" s="91">
        <f t="shared" si="348"/>
        <v>2.66153</v>
      </c>
      <c r="T599" s="91">
        <f t="shared" si="348"/>
        <v>2.70513</v>
      </c>
      <c r="U599" s="91">
        <f t="shared" si="348"/>
        <v>2.7263500000000001</v>
      </c>
      <c r="V599" s="91">
        <f t="shared" si="348"/>
        <v>2.7004100000000002</v>
      </c>
      <c r="W599" s="91">
        <f t="shared" si="348"/>
        <v>2.67624</v>
      </c>
      <c r="X599" s="91">
        <f t="shared" si="348"/>
        <v>2.6514899999999999</v>
      </c>
      <c r="Y599" s="91">
        <f t="shared" si="348"/>
        <v>2.4322499999999998</v>
      </c>
      <c r="Z599" s="91">
        <f t="shared" si="348"/>
        <v>2.2159900000000001</v>
      </c>
      <c r="AA599" s="91">
        <f t="shared" si="348"/>
        <v>1.9834499999999999</v>
      </c>
    </row>
    <row r="600" spans="1:27" ht="12.75" customHeight="1" outlineLevel="1" x14ac:dyDescent="0.2">
      <c r="A600" s="99" t="s">
        <v>2995</v>
      </c>
      <c r="B600" s="63" t="s">
        <v>238</v>
      </c>
      <c r="C600" s="43" t="s">
        <v>79</v>
      </c>
      <c r="D600" s="44">
        <v>1255.67</v>
      </c>
      <c r="E600" s="44">
        <v>1200.33</v>
      </c>
      <c r="F600" s="44">
        <v>1171.8800000000001</v>
      </c>
      <c r="G600" s="44">
        <v>1120.6600000000001</v>
      </c>
      <c r="H600" s="44">
        <v>1130.5899999999999</v>
      </c>
      <c r="I600" s="44">
        <v>1162.98</v>
      </c>
      <c r="J600" s="44">
        <v>1185.3499999999999</v>
      </c>
      <c r="K600" s="44">
        <v>1300.17</v>
      </c>
      <c r="L600" s="44">
        <v>1494.94</v>
      </c>
      <c r="M600" s="44">
        <v>1755.55</v>
      </c>
      <c r="N600" s="44">
        <v>1870.17</v>
      </c>
      <c r="O600" s="44">
        <v>1888.99</v>
      </c>
      <c r="P600" s="44">
        <v>1899.07</v>
      </c>
      <c r="Q600" s="44">
        <v>1903.95</v>
      </c>
      <c r="R600" s="44">
        <v>1893.85</v>
      </c>
      <c r="S600" s="44">
        <v>1893.31</v>
      </c>
      <c r="T600" s="44">
        <v>1936.91</v>
      </c>
      <c r="U600" s="44">
        <v>1958.13</v>
      </c>
      <c r="V600" s="44">
        <v>1932.19</v>
      </c>
      <c r="W600" s="44">
        <v>1908.02</v>
      </c>
      <c r="X600" s="44">
        <v>1883.27</v>
      </c>
      <c r="Y600" s="44">
        <v>1664.03</v>
      </c>
      <c r="Z600" s="44">
        <v>1447.77</v>
      </c>
      <c r="AA600" s="44">
        <v>1215.23</v>
      </c>
    </row>
    <row r="601" spans="1:27" ht="12.75" customHeight="1" outlineLevel="1" x14ac:dyDescent="0.2">
      <c r="A601" s="99" t="s">
        <v>2996</v>
      </c>
      <c r="B601" s="63" t="s">
        <v>90</v>
      </c>
      <c r="C601" s="43" t="s">
        <v>79</v>
      </c>
      <c r="D601" s="44">
        <f>$D$486</f>
        <v>434.18</v>
      </c>
      <c r="E601" s="44">
        <f t="shared" ref="E601:AA601" si="349">$D$486</f>
        <v>434.18</v>
      </c>
      <c r="F601" s="44">
        <f t="shared" si="349"/>
        <v>434.18</v>
      </c>
      <c r="G601" s="44">
        <f t="shared" si="349"/>
        <v>434.18</v>
      </c>
      <c r="H601" s="44">
        <f t="shared" si="349"/>
        <v>434.18</v>
      </c>
      <c r="I601" s="44">
        <f t="shared" si="349"/>
        <v>434.18</v>
      </c>
      <c r="J601" s="44">
        <f t="shared" si="349"/>
        <v>434.18</v>
      </c>
      <c r="K601" s="44">
        <f t="shared" si="349"/>
        <v>434.18</v>
      </c>
      <c r="L601" s="44">
        <f t="shared" si="349"/>
        <v>434.18</v>
      </c>
      <c r="M601" s="44">
        <f t="shared" si="349"/>
        <v>434.18</v>
      </c>
      <c r="N601" s="44">
        <f t="shared" si="349"/>
        <v>434.18</v>
      </c>
      <c r="O601" s="44">
        <f t="shared" si="349"/>
        <v>434.18</v>
      </c>
      <c r="P601" s="44">
        <f t="shared" si="349"/>
        <v>434.18</v>
      </c>
      <c r="Q601" s="44">
        <f t="shared" si="349"/>
        <v>434.18</v>
      </c>
      <c r="R601" s="44">
        <f t="shared" si="349"/>
        <v>434.18</v>
      </c>
      <c r="S601" s="44">
        <f t="shared" si="349"/>
        <v>434.18</v>
      </c>
      <c r="T601" s="44">
        <f t="shared" si="349"/>
        <v>434.18</v>
      </c>
      <c r="U601" s="44">
        <f t="shared" si="349"/>
        <v>434.18</v>
      </c>
      <c r="V601" s="44">
        <f t="shared" si="349"/>
        <v>434.18</v>
      </c>
      <c r="W601" s="44">
        <f t="shared" si="349"/>
        <v>434.18</v>
      </c>
      <c r="X601" s="44">
        <f t="shared" si="349"/>
        <v>434.18</v>
      </c>
      <c r="Y601" s="44">
        <f t="shared" si="349"/>
        <v>434.18</v>
      </c>
      <c r="Z601" s="44">
        <f t="shared" si="349"/>
        <v>434.18</v>
      </c>
      <c r="AA601" s="44">
        <f t="shared" si="349"/>
        <v>434.18</v>
      </c>
    </row>
    <row r="602" spans="1:27" ht="12.75" customHeight="1" outlineLevel="1" x14ac:dyDescent="0.2">
      <c r="A602" s="99" t="s">
        <v>2997</v>
      </c>
      <c r="B602" s="63" t="s">
        <v>83</v>
      </c>
      <c r="C602" s="43" t="s">
        <v>79</v>
      </c>
      <c r="D602" s="44">
        <v>3.35</v>
      </c>
      <c r="E602" s="44">
        <v>3.35</v>
      </c>
      <c r="F602" s="44">
        <v>3.35</v>
      </c>
      <c r="G602" s="44">
        <v>3.35</v>
      </c>
      <c r="H602" s="44">
        <v>3.35</v>
      </c>
      <c r="I602" s="44">
        <v>3.35</v>
      </c>
      <c r="J602" s="44">
        <v>3.35</v>
      </c>
      <c r="K602" s="44">
        <v>3.35</v>
      </c>
      <c r="L602" s="44">
        <v>3.35</v>
      </c>
      <c r="M602" s="44">
        <v>3.35</v>
      </c>
      <c r="N602" s="44">
        <v>3.35</v>
      </c>
      <c r="O602" s="44">
        <v>3.35</v>
      </c>
      <c r="P602" s="44">
        <v>3.35</v>
      </c>
      <c r="Q602" s="44">
        <v>3.35</v>
      </c>
      <c r="R602" s="44">
        <v>3.35</v>
      </c>
      <c r="S602" s="44">
        <v>3.35</v>
      </c>
      <c r="T602" s="44">
        <v>3.35</v>
      </c>
      <c r="U602" s="44">
        <v>3.35</v>
      </c>
      <c r="V602" s="44">
        <v>3.35</v>
      </c>
      <c r="W602" s="44">
        <v>3.35</v>
      </c>
      <c r="X602" s="44">
        <v>3.35</v>
      </c>
      <c r="Y602" s="44">
        <v>3.35</v>
      </c>
      <c r="Z602" s="44">
        <v>3.35</v>
      </c>
      <c r="AA602" s="44">
        <v>3.35</v>
      </c>
    </row>
    <row r="603" spans="1:27" ht="12.75" customHeight="1" outlineLevel="1" x14ac:dyDescent="0.2">
      <c r="A603" s="99" t="s">
        <v>2998</v>
      </c>
      <c r="B603" s="63" t="s">
        <v>81</v>
      </c>
      <c r="C603" s="43" t="s">
        <v>79</v>
      </c>
      <c r="D603" s="44">
        <f>$D$11</f>
        <v>330.69</v>
      </c>
      <c r="E603" s="44">
        <f t="shared" ref="E603:AA603" si="350">$D$11</f>
        <v>330.69</v>
      </c>
      <c r="F603" s="44">
        <f t="shared" si="350"/>
        <v>330.69</v>
      </c>
      <c r="G603" s="44">
        <f t="shared" si="350"/>
        <v>330.69</v>
      </c>
      <c r="H603" s="44">
        <f t="shared" si="350"/>
        <v>330.69</v>
      </c>
      <c r="I603" s="44">
        <f t="shared" si="350"/>
        <v>330.69</v>
      </c>
      <c r="J603" s="44">
        <f t="shared" si="350"/>
        <v>330.69</v>
      </c>
      <c r="K603" s="44">
        <f t="shared" si="350"/>
        <v>330.69</v>
      </c>
      <c r="L603" s="44">
        <f t="shared" si="350"/>
        <v>330.69</v>
      </c>
      <c r="M603" s="44">
        <f t="shared" si="350"/>
        <v>330.69</v>
      </c>
      <c r="N603" s="44">
        <f t="shared" si="350"/>
        <v>330.69</v>
      </c>
      <c r="O603" s="44">
        <f t="shared" si="350"/>
        <v>330.69</v>
      </c>
      <c r="P603" s="44">
        <f t="shared" si="350"/>
        <v>330.69</v>
      </c>
      <c r="Q603" s="44">
        <f t="shared" si="350"/>
        <v>330.69</v>
      </c>
      <c r="R603" s="44">
        <f t="shared" si="350"/>
        <v>330.69</v>
      </c>
      <c r="S603" s="44">
        <f t="shared" si="350"/>
        <v>330.69</v>
      </c>
      <c r="T603" s="44">
        <f t="shared" si="350"/>
        <v>330.69</v>
      </c>
      <c r="U603" s="44">
        <f t="shared" si="350"/>
        <v>330.69</v>
      </c>
      <c r="V603" s="44">
        <f t="shared" si="350"/>
        <v>330.69</v>
      </c>
      <c r="W603" s="44">
        <f t="shared" si="350"/>
        <v>330.69</v>
      </c>
      <c r="X603" s="44">
        <f t="shared" si="350"/>
        <v>330.69</v>
      </c>
      <c r="Y603" s="44">
        <f t="shared" si="350"/>
        <v>330.69</v>
      </c>
      <c r="Z603" s="44">
        <f t="shared" si="350"/>
        <v>330.69</v>
      </c>
      <c r="AA603" s="44">
        <f t="shared" si="350"/>
        <v>330.69</v>
      </c>
    </row>
    <row r="604" spans="1:27" x14ac:dyDescent="0.2">
      <c r="A604" s="98" t="s">
        <v>2999</v>
      </c>
      <c r="B604" s="28" t="str">
        <f>"25"&amp;"."&amp;$B$801&amp;"."&amp;$B$802</f>
        <v>25.12.2023</v>
      </c>
      <c r="C604" s="90" t="s">
        <v>76</v>
      </c>
      <c r="D604" s="91">
        <f>ROUND(((D605+D606+D608+D607)/1000),5)</f>
        <v>1.97174</v>
      </c>
      <c r="E604" s="91">
        <f>ROUND(((E605+E606+E608+E607)/1000),5)</f>
        <v>1.95116</v>
      </c>
      <c r="F604" s="91">
        <f>ROUND(((F605+F606+F608+F607)/1000),5)</f>
        <v>1.8458000000000001</v>
      </c>
      <c r="G604" s="91">
        <f t="shared" ref="G604:AA604" si="351">ROUND(((G605+G606+G608+G607)/1000),5)</f>
        <v>1.843</v>
      </c>
      <c r="H604" s="91">
        <f t="shared" si="351"/>
        <v>1.8428899999999999</v>
      </c>
      <c r="I604" s="91">
        <f t="shared" si="351"/>
        <v>1.95028</v>
      </c>
      <c r="J604" s="91">
        <f t="shared" si="351"/>
        <v>2.0991300000000002</v>
      </c>
      <c r="K604" s="91">
        <f t="shared" si="351"/>
        <v>2.4423900000000001</v>
      </c>
      <c r="L604" s="91">
        <f t="shared" si="351"/>
        <v>2.7002799999999998</v>
      </c>
      <c r="M604" s="91">
        <f t="shared" si="351"/>
        <v>2.7252700000000001</v>
      </c>
      <c r="N604" s="91">
        <f t="shared" si="351"/>
        <v>2.7375600000000002</v>
      </c>
      <c r="O604" s="91">
        <f t="shared" si="351"/>
        <v>2.8751099999999998</v>
      </c>
      <c r="P604" s="91">
        <f t="shared" si="351"/>
        <v>2.8078500000000002</v>
      </c>
      <c r="Q604" s="91">
        <f t="shared" si="351"/>
        <v>2.87188</v>
      </c>
      <c r="R604" s="91">
        <f t="shared" si="351"/>
        <v>2.87418</v>
      </c>
      <c r="S604" s="91">
        <f t="shared" si="351"/>
        <v>2.7517399999999999</v>
      </c>
      <c r="T604" s="91">
        <f t="shared" si="351"/>
        <v>2.76065</v>
      </c>
      <c r="U604" s="91">
        <f t="shared" si="351"/>
        <v>2.77535</v>
      </c>
      <c r="V604" s="91">
        <f t="shared" si="351"/>
        <v>2.7534900000000002</v>
      </c>
      <c r="W604" s="91">
        <f t="shared" si="351"/>
        <v>2.75482</v>
      </c>
      <c r="X604" s="91">
        <f t="shared" si="351"/>
        <v>2.5871499999999998</v>
      </c>
      <c r="Y604" s="91">
        <f t="shared" si="351"/>
        <v>2.4002599999999998</v>
      </c>
      <c r="Z604" s="91">
        <f t="shared" si="351"/>
        <v>2.1834699999999998</v>
      </c>
      <c r="AA604" s="91">
        <f t="shared" si="351"/>
        <v>1.9520500000000001</v>
      </c>
    </row>
    <row r="605" spans="1:27" ht="12.75" customHeight="1" outlineLevel="1" x14ac:dyDescent="0.2">
      <c r="A605" s="99" t="s">
        <v>3000</v>
      </c>
      <c r="B605" s="63" t="s">
        <v>238</v>
      </c>
      <c r="C605" s="43" t="s">
        <v>79</v>
      </c>
      <c r="D605" s="44">
        <v>1203.52</v>
      </c>
      <c r="E605" s="44">
        <v>1182.94</v>
      </c>
      <c r="F605" s="44">
        <v>1077.58</v>
      </c>
      <c r="G605" s="44">
        <v>1074.78</v>
      </c>
      <c r="H605" s="44">
        <v>1074.67</v>
      </c>
      <c r="I605" s="44">
        <v>1182.06</v>
      </c>
      <c r="J605" s="44">
        <v>1330.91</v>
      </c>
      <c r="K605" s="44">
        <v>1674.17</v>
      </c>
      <c r="L605" s="44">
        <v>1932.06</v>
      </c>
      <c r="M605" s="44">
        <v>1957.05</v>
      </c>
      <c r="N605" s="44">
        <v>1969.34</v>
      </c>
      <c r="O605" s="44">
        <v>2106.89</v>
      </c>
      <c r="P605" s="44">
        <v>2039.63</v>
      </c>
      <c r="Q605" s="44">
        <v>2103.66</v>
      </c>
      <c r="R605" s="44">
        <v>2105.96</v>
      </c>
      <c r="S605" s="44">
        <v>1983.52</v>
      </c>
      <c r="T605" s="44">
        <v>1992.43</v>
      </c>
      <c r="U605" s="44">
        <v>2007.13</v>
      </c>
      <c r="V605" s="44">
        <v>1985.27</v>
      </c>
      <c r="W605" s="44">
        <v>1986.6</v>
      </c>
      <c r="X605" s="44">
        <v>1818.93</v>
      </c>
      <c r="Y605" s="44">
        <v>1632.04</v>
      </c>
      <c r="Z605" s="44">
        <v>1415.25</v>
      </c>
      <c r="AA605" s="44">
        <v>1183.83</v>
      </c>
    </row>
    <row r="606" spans="1:27" ht="12.75" customHeight="1" outlineLevel="1" x14ac:dyDescent="0.2">
      <c r="A606" s="99" t="s">
        <v>3001</v>
      </c>
      <c r="B606" s="63" t="s">
        <v>90</v>
      </c>
      <c r="C606" s="43" t="s">
        <v>79</v>
      </c>
      <c r="D606" s="44">
        <f>$D$486</f>
        <v>434.18</v>
      </c>
      <c r="E606" s="44">
        <f t="shared" ref="E606:AA606" si="352">$D$486</f>
        <v>434.18</v>
      </c>
      <c r="F606" s="44">
        <f t="shared" si="352"/>
        <v>434.18</v>
      </c>
      <c r="G606" s="44">
        <f t="shared" si="352"/>
        <v>434.18</v>
      </c>
      <c r="H606" s="44">
        <f t="shared" si="352"/>
        <v>434.18</v>
      </c>
      <c r="I606" s="44">
        <f t="shared" si="352"/>
        <v>434.18</v>
      </c>
      <c r="J606" s="44">
        <f t="shared" si="352"/>
        <v>434.18</v>
      </c>
      <c r="K606" s="44">
        <f t="shared" si="352"/>
        <v>434.18</v>
      </c>
      <c r="L606" s="44">
        <f t="shared" si="352"/>
        <v>434.18</v>
      </c>
      <c r="M606" s="44">
        <f t="shared" si="352"/>
        <v>434.18</v>
      </c>
      <c r="N606" s="44">
        <f t="shared" si="352"/>
        <v>434.18</v>
      </c>
      <c r="O606" s="44">
        <f t="shared" si="352"/>
        <v>434.18</v>
      </c>
      <c r="P606" s="44">
        <f t="shared" si="352"/>
        <v>434.18</v>
      </c>
      <c r="Q606" s="44">
        <f t="shared" si="352"/>
        <v>434.18</v>
      </c>
      <c r="R606" s="44">
        <f t="shared" si="352"/>
        <v>434.18</v>
      </c>
      <c r="S606" s="44">
        <f t="shared" si="352"/>
        <v>434.18</v>
      </c>
      <c r="T606" s="44">
        <f t="shared" si="352"/>
        <v>434.18</v>
      </c>
      <c r="U606" s="44">
        <f t="shared" si="352"/>
        <v>434.18</v>
      </c>
      <c r="V606" s="44">
        <f t="shared" si="352"/>
        <v>434.18</v>
      </c>
      <c r="W606" s="44">
        <f t="shared" si="352"/>
        <v>434.18</v>
      </c>
      <c r="X606" s="44">
        <f t="shared" si="352"/>
        <v>434.18</v>
      </c>
      <c r="Y606" s="44">
        <f t="shared" si="352"/>
        <v>434.18</v>
      </c>
      <c r="Z606" s="44">
        <f t="shared" si="352"/>
        <v>434.18</v>
      </c>
      <c r="AA606" s="44">
        <f t="shared" si="352"/>
        <v>434.18</v>
      </c>
    </row>
    <row r="607" spans="1:27" ht="12.75" customHeight="1" outlineLevel="1" x14ac:dyDescent="0.2">
      <c r="A607" s="99" t="s">
        <v>3002</v>
      </c>
      <c r="B607" s="63" t="s">
        <v>83</v>
      </c>
      <c r="C607" s="43" t="s">
        <v>79</v>
      </c>
      <c r="D607" s="44">
        <v>3.35</v>
      </c>
      <c r="E607" s="44">
        <v>3.35</v>
      </c>
      <c r="F607" s="44">
        <v>3.35</v>
      </c>
      <c r="G607" s="44">
        <v>3.35</v>
      </c>
      <c r="H607" s="44">
        <v>3.35</v>
      </c>
      <c r="I607" s="44">
        <v>3.35</v>
      </c>
      <c r="J607" s="44">
        <v>3.35</v>
      </c>
      <c r="K607" s="44">
        <v>3.35</v>
      </c>
      <c r="L607" s="44">
        <v>3.35</v>
      </c>
      <c r="M607" s="44">
        <v>3.35</v>
      </c>
      <c r="N607" s="44">
        <v>3.35</v>
      </c>
      <c r="O607" s="44">
        <v>3.35</v>
      </c>
      <c r="P607" s="44">
        <v>3.35</v>
      </c>
      <c r="Q607" s="44">
        <v>3.35</v>
      </c>
      <c r="R607" s="44">
        <v>3.35</v>
      </c>
      <c r="S607" s="44">
        <v>3.35</v>
      </c>
      <c r="T607" s="44">
        <v>3.35</v>
      </c>
      <c r="U607" s="44">
        <v>3.35</v>
      </c>
      <c r="V607" s="44">
        <v>3.35</v>
      </c>
      <c r="W607" s="44">
        <v>3.35</v>
      </c>
      <c r="X607" s="44">
        <v>3.35</v>
      </c>
      <c r="Y607" s="44">
        <v>3.35</v>
      </c>
      <c r="Z607" s="44">
        <v>3.35</v>
      </c>
      <c r="AA607" s="44">
        <v>3.35</v>
      </c>
    </row>
    <row r="608" spans="1:27" ht="12.75" customHeight="1" outlineLevel="1" x14ac:dyDescent="0.2">
      <c r="A608" s="99" t="s">
        <v>3003</v>
      </c>
      <c r="B608" s="63" t="s">
        <v>81</v>
      </c>
      <c r="C608" s="43" t="s">
        <v>79</v>
      </c>
      <c r="D608" s="44">
        <f>$D$11</f>
        <v>330.69</v>
      </c>
      <c r="E608" s="44">
        <f t="shared" ref="E608:AA608" si="353">$D$11</f>
        <v>330.69</v>
      </c>
      <c r="F608" s="44">
        <f t="shared" si="353"/>
        <v>330.69</v>
      </c>
      <c r="G608" s="44">
        <f t="shared" si="353"/>
        <v>330.69</v>
      </c>
      <c r="H608" s="44">
        <f t="shared" si="353"/>
        <v>330.69</v>
      </c>
      <c r="I608" s="44">
        <f t="shared" si="353"/>
        <v>330.69</v>
      </c>
      <c r="J608" s="44">
        <f t="shared" si="353"/>
        <v>330.69</v>
      </c>
      <c r="K608" s="44">
        <f t="shared" si="353"/>
        <v>330.69</v>
      </c>
      <c r="L608" s="44">
        <f t="shared" si="353"/>
        <v>330.69</v>
      </c>
      <c r="M608" s="44">
        <f t="shared" si="353"/>
        <v>330.69</v>
      </c>
      <c r="N608" s="44">
        <f t="shared" si="353"/>
        <v>330.69</v>
      </c>
      <c r="O608" s="44">
        <f t="shared" si="353"/>
        <v>330.69</v>
      </c>
      <c r="P608" s="44">
        <f t="shared" si="353"/>
        <v>330.69</v>
      </c>
      <c r="Q608" s="44">
        <f t="shared" si="353"/>
        <v>330.69</v>
      </c>
      <c r="R608" s="44">
        <f t="shared" si="353"/>
        <v>330.69</v>
      </c>
      <c r="S608" s="44">
        <f t="shared" si="353"/>
        <v>330.69</v>
      </c>
      <c r="T608" s="44">
        <f t="shared" si="353"/>
        <v>330.69</v>
      </c>
      <c r="U608" s="44">
        <f t="shared" si="353"/>
        <v>330.69</v>
      </c>
      <c r="V608" s="44">
        <f t="shared" si="353"/>
        <v>330.69</v>
      </c>
      <c r="W608" s="44">
        <f t="shared" si="353"/>
        <v>330.69</v>
      </c>
      <c r="X608" s="44">
        <f t="shared" si="353"/>
        <v>330.69</v>
      </c>
      <c r="Y608" s="44">
        <f t="shared" si="353"/>
        <v>330.69</v>
      </c>
      <c r="Z608" s="44">
        <f t="shared" si="353"/>
        <v>330.69</v>
      </c>
      <c r="AA608" s="44">
        <f t="shared" si="353"/>
        <v>330.69</v>
      </c>
    </row>
    <row r="609" spans="1:27" x14ac:dyDescent="0.2">
      <c r="A609" s="98" t="s">
        <v>3004</v>
      </c>
      <c r="B609" s="28" t="str">
        <f>"26"&amp;"."&amp;$B$801&amp;"."&amp;$B$802</f>
        <v>26.12.2023</v>
      </c>
      <c r="C609" s="90" t="s">
        <v>76</v>
      </c>
      <c r="D609" s="91">
        <f>ROUND(((D610+D611+D613+D612)/1000),5)</f>
        <v>1.9139200000000001</v>
      </c>
      <c r="E609" s="91">
        <f>ROUND(((E610+E611+E613+E612)/1000),5)</f>
        <v>1.85185</v>
      </c>
      <c r="F609" s="91">
        <f>ROUND(((F610+F611+F613+F612)/1000),5)</f>
        <v>1.85124</v>
      </c>
      <c r="G609" s="91">
        <f t="shared" ref="G609:AA609" si="354">ROUND(((G610+G611+G613+G612)/1000),5)</f>
        <v>1.8213699999999999</v>
      </c>
      <c r="H609" s="91">
        <f t="shared" si="354"/>
        <v>1.8299099999999999</v>
      </c>
      <c r="I609" s="91">
        <f t="shared" si="354"/>
        <v>1.91578</v>
      </c>
      <c r="J609" s="91">
        <f t="shared" si="354"/>
        <v>2.0344000000000002</v>
      </c>
      <c r="K609" s="91">
        <f t="shared" si="354"/>
        <v>2.2946200000000001</v>
      </c>
      <c r="L609" s="91">
        <f t="shared" si="354"/>
        <v>2.59755</v>
      </c>
      <c r="M609" s="91">
        <f t="shared" si="354"/>
        <v>2.63673</v>
      </c>
      <c r="N609" s="91">
        <f t="shared" si="354"/>
        <v>2.6364700000000001</v>
      </c>
      <c r="O609" s="91">
        <f t="shared" si="354"/>
        <v>2.7007400000000001</v>
      </c>
      <c r="P609" s="91">
        <f t="shared" si="354"/>
        <v>2.64534</v>
      </c>
      <c r="Q609" s="91">
        <f t="shared" si="354"/>
        <v>2.6551200000000001</v>
      </c>
      <c r="R609" s="91">
        <f t="shared" si="354"/>
        <v>2.6920799999999998</v>
      </c>
      <c r="S609" s="91">
        <f t="shared" si="354"/>
        <v>2.6223999999999998</v>
      </c>
      <c r="T609" s="91">
        <f t="shared" si="354"/>
        <v>2.6543199999999998</v>
      </c>
      <c r="U609" s="91">
        <f t="shared" si="354"/>
        <v>2.6716099999999998</v>
      </c>
      <c r="V609" s="91">
        <f t="shared" si="354"/>
        <v>2.6389</v>
      </c>
      <c r="W609" s="91">
        <f t="shared" si="354"/>
        <v>2.6461600000000001</v>
      </c>
      <c r="X609" s="91">
        <f t="shared" si="354"/>
        <v>2.5751200000000001</v>
      </c>
      <c r="Y609" s="91">
        <f t="shared" si="354"/>
        <v>2.4022899999999998</v>
      </c>
      <c r="Z609" s="91">
        <f t="shared" si="354"/>
        <v>2.1503299999999999</v>
      </c>
      <c r="AA609" s="91">
        <f t="shared" si="354"/>
        <v>1.9418800000000001</v>
      </c>
    </row>
    <row r="610" spans="1:27" ht="12.75" customHeight="1" outlineLevel="1" x14ac:dyDescent="0.2">
      <c r="A610" s="99" t="s">
        <v>3005</v>
      </c>
      <c r="B610" s="63" t="s">
        <v>238</v>
      </c>
      <c r="C610" s="43" t="s">
        <v>79</v>
      </c>
      <c r="D610" s="44">
        <v>1145.7</v>
      </c>
      <c r="E610" s="44">
        <v>1083.6300000000001</v>
      </c>
      <c r="F610" s="44">
        <v>1083.02</v>
      </c>
      <c r="G610" s="44">
        <v>1053.1500000000001</v>
      </c>
      <c r="H610" s="44">
        <v>1061.69</v>
      </c>
      <c r="I610" s="44">
        <v>1147.56</v>
      </c>
      <c r="J610" s="44">
        <v>1266.18</v>
      </c>
      <c r="K610" s="44">
        <v>1526.4</v>
      </c>
      <c r="L610" s="44">
        <v>1829.33</v>
      </c>
      <c r="M610" s="44">
        <v>1868.51</v>
      </c>
      <c r="N610" s="44">
        <v>1868.25</v>
      </c>
      <c r="O610" s="44">
        <v>1932.52</v>
      </c>
      <c r="P610" s="44">
        <v>1877.12</v>
      </c>
      <c r="Q610" s="44">
        <v>1886.9</v>
      </c>
      <c r="R610" s="44">
        <v>1923.86</v>
      </c>
      <c r="S610" s="44">
        <v>1854.18</v>
      </c>
      <c r="T610" s="44">
        <v>1886.1</v>
      </c>
      <c r="U610" s="44">
        <v>1903.39</v>
      </c>
      <c r="V610" s="44">
        <v>1870.68</v>
      </c>
      <c r="W610" s="44">
        <v>1877.94</v>
      </c>
      <c r="X610" s="44">
        <v>1806.9</v>
      </c>
      <c r="Y610" s="44">
        <v>1634.07</v>
      </c>
      <c r="Z610" s="44">
        <v>1382.11</v>
      </c>
      <c r="AA610" s="44">
        <v>1173.6600000000001</v>
      </c>
    </row>
    <row r="611" spans="1:27" ht="12.75" customHeight="1" outlineLevel="1" x14ac:dyDescent="0.2">
      <c r="A611" s="99" t="s">
        <v>3006</v>
      </c>
      <c r="B611" s="63" t="s">
        <v>90</v>
      </c>
      <c r="C611" s="43" t="s">
        <v>79</v>
      </c>
      <c r="D611" s="44">
        <f>$D$486</f>
        <v>434.18</v>
      </c>
      <c r="E611" s="44">
        <f t="shared" ref="E611:AA611" si="355">$D$486</f>
        <v>434.18</v>
      </c>
      <c r="F611" s="44">
        <f t="shared" si="355"/>
        <v>434.18</v>
      </c>
      <c r="G611" s="44">
        <f t="shared" si="355"/>
        <v>434.18</v>
      </c>
      <c r="H611" s="44">
        <f t="shared" si="355"/>
        <v>434.18</v>
      </c>
      <c r="I611" s="44">
        <f t="shared" si="355"/>
        <v>434.18</v>
      </c>
      <c r="J611" s="44">
        <f t="shared" si="355"/>
        <v>434.18</v>
      </c>
      <c r="K611" s="44">
        <f t="shared" si="355"/>
        <v>434.18</v>
      </c>
      <c r="L611" s="44">
        <f t="shared" si="355"/>
        <v>434.18</v>
      </c>
      <c r="M611" s="44">
        <f t="shared" si="355"/>
        <v>434.18</v>
      </c>
      <c r="N611" s="44">
        <f t="shared" si="355"/>
        <v>434.18</v>
      </c>
      <c r="O611" s="44">
        <f t="shared" si="355"/>
        <v>434.18</v>
      </c>
      <c r="P611" s="44">
        <f t="shared" si="355"/>
        <v>434.18</v>
      </c>
      <c r="Q611" s="44">
        <f t="shared" si="355"/>
        <v>434.18</v>
      </c>
      <c r="R611" s="44">
        <f t="shared" si="355"/>
        <v>434.18</v>
      </c>
      <c r="S611" s="44">
        <f t="shared" si="355"/>
        <v>434.18</v>
      </c>
      <c r="T611" s="44">
        <f t="shared" si="355"/>
        <v>434.18</v>
      </c>
      <c r="U611" s="44">
        <f t="shared" si="355"/>
        <v>434.18</v>
      </c>
      <c r="V611" s="44">
        <f t="shared" si="355"/>
        <v>434.18</v>
      </c>
      <c r="W611" s="44">
        <f t="shared" si="355"/>
        <v>434.18</v>
      </c>
      <c r="X611" s="44">
        <f t="shared" si="355"/>
        <v>434.18</v>
      </c>
      <c r="Y611" s="44">
        <f t="shared" si="355"/>
        <v>434.18</v>
      </c>
      <c r="Z611" s="44">
        <f t="shared" si="355"/>
        <v>434.18</v>
      </c>
      <c r="AA611" s="44">
        <f t="shared" si="355"/>
        <v>434.18</v>
      </c>
    </row>
    <row r="612" spans="1:27" ht="12.75" customHeight="1" outlineLevel="1" x14ac:dyDescent="0.2">
      <c r="A612" s="99" t="s">
        <v>3007</v>
      </c>
      <c r="B612" s="63" t="s">
        <v>83</v>
      </c>
      <c r="C612" s="43" t="s">
        <v>79</v>
      </c>
      <c r="D612" s="44">
        <v>3.35</v>
      </c>
      <c r="E612" s="44">
        <v>3.35</v>
      </c>
      <c r="F612" s="44">
        <v>3.35</v>
      </c>
      <c r="G612" s="44">
        <v>3.35</v>
      </c>
      <c r="H612" s="44">
        <v>3.35</v>
      </c>
      <c r="I612" s="44">
        <v>3.35</v>
      </c>
      <c r="J612" s="44">
        <v>3.35</v>
      </c>
      <c r="K612" s="44">
        <v>3.35</v>
      </c>
      <c r="L612" s="44">
        <v>3.35</v>
      </c>
      <c r="M612" s="44">
        <v>3.35</v>
      </c>
      <c r="N612" s="44">
        <v>3.35</v>
      </c>
      <c r="O612" s="44">
        <v>3.35</v>
      </c>
      <c r="P612" s="44">
        <v>3.35</v>
      </c>
      <c r="Q612" s="44">
        <v>3.35</v>
      </c>
      <c r="R612" s="44">
        <v>3.35</v>
      </c>
      <c r="S612" s="44">
        <v>3.35</v>
      </c>
      <c r="T612" s="44">
        <v>3.35</v>
      </c>
      <c r="U612" s="44">
        <v>3.35</v>
      </c>
      <c r="V612" s="44">
        <v>3.35</v>
      </c>
      <c r="W612" s="44">
        <v>3.35</v>
      </c>
      <c r="X612" s="44">
        <v>3.35</v>
      </c>
      <c r="Y612" s="44">
        <v>3.35</v>
      </c>
      <c r="Z612" s="44">
        <v>3.35</v>
      </c>
      <c r="AA612" s="44">
        <v>3.35</v>
      </c>
    </row>
    <row r="613" spans="1:27" ht="12.75" customHeight="1" outlineLevel="1" x14ac:dyDescent="0.2">
      <c r="A613" s="99" t="s">
        <v>3008</v>
      </c>
      <c r="B613" s="63" t="s">
        <v>81</v>
      </c>
      <c r="C613" s="43" t="s">
        <v>79</v>
      </c>
      <c r="D613" s="44">
        <f>$D$11</f>
        <v>330.69</v>
      </c>
      <c r="E613" s="44">
        <f t="shared" ref="E613:AA613" si="356">$D$11</f>
        <v>330.69</v>
      </c>
      <c r="F613" s="44">
        <f t="shared" si="356"/>
        <v>330.69</v>
      </c>
      <c r="G613" s="44">
        <f t="shared" si="356"/>
        <v>330.69</v>
      </c>
      <c r="H613" s="44">
        <f t="shared" si="356"/>
        <v>330.69</v>
      </c>
      <c r="I613" s="44">
        <f t="shared" si="356"/>
        <v>330.69</v>
      </c>
      <c r="J613" s="44">
        <f t="shared" si="356"/>
        <v>330.69</v>
      </c>
      <c r="K613" s="44">
        <f t="shared" si="356"/>
        <v>330.69</v>
      </c>
      <c r="L613" s="44">
        <f t="shared" si="356"/>
        <v>330.69</v>
      </c>
      <c r="M613" s="44">
        <f t="shared" si="356"/>
        <v>330.69</v>
      </c>
      <c r="N613" s="44">
        <f t="shared" si="356"/>
        <v>330.69</v>
      </c>
      <c r="O613" s="44">
        <f t="shared" si="356"/>
        <v>330.69</v>
      </c>
      <c r="P613" s="44">
        <f t="shared" si="356"/>
        <v>330.69</v>
      </c>
      <c r="Q613" s="44">
        <f t="shared" si="356"/>
        <v>330.69</v>
      </c>
      <c r="R613" s="44">
        <f t="shared" si="356"/>
        <v>330.69</v>
      </c>
      <c r="S613" s="44">
        <f t="shared" si="356"/>
        <v>330.69</v>
      </c>
      <c r="T613" s="44">
        <f t="shared" si="356"/>
        <v>330.69</v>
      </c>
      <c r="U613" s="44">
        <f t="shared" si="356"/>
        <v>330.69</v>
      </c>
      <c r="V613" s="44">
        <f t="shared" si="356"/>
        <v>330.69</v>
      </c>
      <c r="W613" s="44">
        <f t="shared" si="356"/>
        <v>330.69</v>
      </c>
      <c r="X613" s="44">
        <f t="shared" si="356"/>
        <v>330.69</v>
      </c>
      <c r="Y613" s="44">
        <f t="shared" si="356"/>
        <v>330.69</v>
      </c>
      <c r="Z613" s="44">
        <f t="shared" si="356"/>
        <v>330.69</v>
      </c>
      <c r="AA613" s="44">
        <f t="shared" si="356"/>
        <v>330.69</v>
      </c>
    </row>
    <row r="614" spans="1:27" x14ac:dyDescent="0.2">
      <c r="A614" s="98" t="s">
        <v>3009</v>
      </c>
      <c r="B614" s="28" t="str">
        <f>"27"&amp;"."&amp;$B$801&amp;"."&amp;$B$802</f>
        <v>27.12.2023</v>
      </c>
      <c r="C614" s="90" t="s">
        <v>76</v>
      </c>
      <c r="D614" s="91">
        <f>ROUND(((D615+D616+D618+D617)/1000),5)</f>
        <v>1.8873</v>
      </c>
      <c r="E614" s="91">
        <f>ROUND(((E615+E616+E618+E617)/1000),5)</f>
        <v>1.8446499999999999</v>
      </c>
      <c r="F614" s="91">
        <f>ROUND(((F615+F616+F618+F617)/1000),5)</f>
        <v>1.80511</v>
      </c>
      <c r="G614" s="91">
        <f t="shared" ref="G614:AA614" si="357">ROUND(((G615+G616+G618+G617)/1000),5)</f>
        <v>1.79566</v>
      </c>
      <c r="H614" s="91">
        <f t="shared" si="357"/>
        <v>1.8311999999999999</v>
      </c>
      <c r="I614" s="91">
        <f t="shared" si="357"/>
        <v>1.9164699999999999</v>
      </c>
      <c r="J614" s="91">
        <f t="shared" si="357"/>
        <v>2.0724</v>
      </c>
      <c r="K614" s="91">
        <f t="shared" si="357"/>
        <v>2.3958699999999999</v>
      </c>
      <c r="L614" s="91">
        <f t="shared" si="357"/>
        <v>2.66683</v>
      </c>
      <c r="M614" s="91">
        <f t="shared" si="357"/>
        <v>2.7018</v>
      </c>
      <c r="N614" s="91">
        <f t="shared" si="357"/>
        <v>2.7608899999999998</v>
      </c>
      <c r="O614" s="91">
        <f t="shared" si="357"/>
        <v>2.8172999999999999</v>
      </c>
      <c r="P614" s="91">
        <f t="shared" si="357"/>
        <v>2.7969300000000001</v>
      </c>
      <c r="Q614" s="91">
        <f t="shared" si="357"/>
        <v>2.81196</v>
      </c>
      <c r="R614" s="91">
        <f t="shared" si="357"/>
        <v>2.80681</v>
      </c>
      <c r="S614" s="91">
        <f t="shared" si="357"/>
        <v>2.7360099999999998</v>
      </c>
      <c r="T614" s="91">
        <f t="shared" si="357"/>
        <v>2.76755</v>
      </c>
      <c r="U614" s="91">
        <f t="shared" si="357"/>
        <v>2.7684199999999999</v>
      </c>
      <c r="V614" s="91">
        <f t="shared" si="357"/>
        <v>2.7477299999999998</v>
      </c>
      <c r="W614" s="91">
        <f t="shared" si="357"/>
        <v>2.7365400000000002</v>
      </c>
      <c r="X614" s="91">
        <f t="shared" si="357"/>
        <v>2.5597500000000002</v>
      </c>
      <c r="Y614" s="91">
        <f t="shared" si="357"/>
        <v>2.3489300000000002</v>
      </c>
      <c r="Z614" s="91">
        <f t="shared" si="357"/>
        <v>2.06175</v>
      </c>
      <c r="AA614" s="91">
        <f t="shared" si="357"/>
        <v>1.8969499999999999</v>
      </c>
    </row>
    <row r="615" spans="1:27" ht="12.75" customHeight="1" outlineLevel="1" x14ac:dyDescent="0.2">
      <c r="A615" s="99" t="s">
        <v>3010</v>
      </c>
      <c r="B615" s="63" t="s">
        <v>238</v>
      </c>
      <c r="C615" s="43" t="s">
        <v>79</v>
      </c>
      <c r="D615" s="44">
        <v>1119.08</v>
      </c>
      <c r="E615" s="44">
        <v>1076.43</v>
      </c>
      <c r="F615" s="44">
        <v>1036.8900000000001</v>
      </c>
      <c r="G615" s="44">
        <v>1027.44</v>
      </c>
      <c r="H615" s="44">
        <v>1062.98</v>
      </c>
      <c r="I615" s="44">
        <v>1148.25</v>
      </c>
      <c r="J615" s="44">
        <v>1304.18</v>
      </c>
      <c r="K615" s="44">
        <v>1627.65</v>
      </c>
      <c r="L615" s="44">
        <v>1898.61</v>
      </c>
      <c r="M615" s="44">
        <v>1933.58</v>
      </c>
      <c r="N615" s="44">
        <v>1992.67</v>
      </c>
      <c r="O615" s="44">
        <v>2049.08</v>
      </c>
      <c r="P615" s="44">
        <v>2028.71</v>
      </c>
      <c r="Q615" s="44">
        <v>2043.74</v>
      </c>
      <c r="R615" s="44">
        <v>2038.59</v>
      </c>
      <c r="S615" s="44">
        <v>1967.79</v>
      </c>
      <c r="T615" s="44">
        <v>1999.33</v>
      </c>
      <c r="U615" s="44">
        <v>2000.2</v>
      </c>
      <c r="V615" s="44">
        <v>1979.51</v>
      </c>
      <c r="W615" s="44">
        <v>1968.32</v>
      </c>
      <c r="X615" s="44">
        <v>1791.53</v>
      </c>
      <c r="Y615" s="44">
        <v>1580.71</v>
      </c>
      <c r="Z615" s="44">
        <v>1293.53</v>
      </c>
      <c r="AA615" s="44">
        <v>1128.73</v>
      </c>
    </row>
    <row r="616" spans="1:27" ht="12.75" customHeight="1" outlineLevel="1" x14ac:dyDescent="0.2">
      <c r="A616" s="99" t="s">
        <v>3011</v>
      </c>
      <c r="B616" s="63" t="s">
        <v>90</v>
      </c>
      <c r="C616" s="43" t="s">
        <v>79</v>
      </c>
      <c r="D616" s="44">
        <f>$D$486</f>
        <v>434.18</v>
      </c>
      <c r="E616" s="44">
        <f t="shared" ref="E616:AA616" si="358">$D$486</f>
        <v>434.18</v>
      </c>
      <c r="F616" s="44">
        <f t="shared" si="358"/>
        <v>434.18</v>
      </c>
      <c r="G616" s="44">
        <f t="shared" si="358"/>
        <v>434.18</v>
      </c>
      <c r="H616" s="44">
        <f t="shared" si="358"/>
        <v>434.18</v>
      </c>
      <c r="I616" s="44">
        <f t="shared" si="358"/>
        <v>434.18</v>
      </c>
      <c r="J616" s="44">
        <f t="shared" si="358"/>
        <v>434.18</v>
      </c>
      <c r="K616" s="44">
        <f t="shared" si="358"/>
        <v>434.18</v>
      </c>
      <c r="L616" s="44">
        <f t="shared" si="358"/>
        <v>434.18</v>
      </c>
      <c r="M616" s="44">
        <f t="shared" si="358"/>
        <v>434.18</v>
      </c>
      <c r="N616" s="44">
        <f t="shared" si="358"/>
        <v>434.18</v>
      </c>
      <c r="O616" s="44">
        <f t="shared" si="358"/>
        <v>434.18</v>
      </c>
      <c r="P616" s="44">
        <f t="shared" si="358"/>
        <v>434.18</v>
      </c>
      <c r="Q616" s="44">
        <f t="shared" si="358"/>
        <v>434.18</v>
      </c>
      <c r="R616" s="44">
        <f t="shared" si="358"/>
        <v>434.18</v>
      </c>
      <c r="S616" s="44">
        <f t="shared" si="358"/>
        <v>434.18</v>
      </c>
      <c r="T616" s="44">
        <f t="shared" si="358"/>
        <v>434.18</v>
      </c>
      <c r="U616" s="44">
        <f t="shared" si="358"/>
        <v>434.18</v>
      </c>
      <c r="V616" s="44">
        <f t="shared" si="358"/>
        <v>434.18</v>
      </c>
      <c r="W616" s="44">
        <f t="shared" si="358"/>
        <v>434.18</v>
      </c>
      <c r="X616" s="44">
        <f t="shared" si="358"/>
        <v>434.18</v>
      </c>
      <c r="Y616" s="44">
        <f t="shared" si="358"/>
        <v>434.18</v>
      </c>
      <c r="Z616" s="44">
        <f t="shared" si="358"/>
        <v>434.18</v>
      </c>
      <c r="AA616" s="44">
        <f t="shared" si="358"/>
        <v>434.18</v>
      </c>
    </row>
    <row r="617" spans="1:27" ht="12.75" customHeight="1" outlineLevel="1" x14ac:dyDescent="0.2">
      <c r="A617" s="99" t="s">
        <v>3012</v>
      </c>
      <c r="B617" s="63" t="s">
        <v>83</v>
      </c>
      <c r="C617" s="43" t="s">
        <v>79</v>
      </c>
      <c r="D617" s="44">
        <v>3.35</v>
      </c>
      <c r="E617" s="44">
        <v>3.35</v>
      </c>
      <c r="F617" s="44">
        <v>3.35</v>
      </c>
      <c r="G617" s="44">
        <v>3.35</v>
      </c>
      <c r="H617" s="44">
        <v>3.35</v>
      </c>
      <c r="I617" s="44">
        <v>3.35</v>
      </c>
      <c r="J617" s="44">
        <v>3.35</v>
      </c>
      <c r="K617" s="44">
        <v>3.35</v>
      </c>
      <c r="L617" s="44">
        <v>3.35</v>
      </c>
      <c r="M617" s="44">
        <v>3.35</v>
      </c>
      <c r="N617" s="44">
        <v>3.35</v>
      </c>
      <c r="O617" s="44">
        <v>3.35</v>
      </c>
      <c r="P617" s="44">
        <v>3.35</v>
      </c>
      <c r="Q617" s="44">
        <v>3.35</v>
      </c>
      <c r="R617" s="44">
        <v>3.35</v>
      </c>
      <c r="S617" s="44">
        <v>3.35</v>
      </c>
      <c r="T617" s="44">
        <v>3.35</v>
      </c>
      <c r="U617" s="44">
        <v>3.35</v>
      </c>
      <c r="V617" s="44">
        <v>3.35</v>
      </c>
      <c r="W617" s="44">
        <v>3.35</v>
      </c>
      <c r="X617" s="44">
        <v>3.35</v>
      </c>
      <c r="Y617" s="44">
        <v>3.35</v>
      </c>
      <c r="Z617" s="44">
        <v>3.35</v>
      </c>
      <c r="AA617" s="44">
        <v>3.35</v>
      </c>
    </row>
    <row r="618" spans="1:27" ht="12.75" customHeight="1" outlineLevel="1" x14ac:dyDescent="0.2">
      <c r="A618" s="99" t="s">
        <v>3013</v>
      </c>
      <c r="B618" s="63" t="s">
        <v>81</v>
      </c>
      <c r="C618" s="43" t="s">
        <v>79</v>
      </c>
      <c r="D618" s="44">
        <f>$D$11</f>
        <v>330.69</v>
      </c>
      <c r="E618" s="44">
        <f t="shared" ref="E618:AA618" si="359">$D$11</f>
        <v>330.69</v>
      </c>
      <c r="F618" s="44">
        <f t="shared" si="359"/>
        <v>330.69</v>
      </c>
      <c r="G618" s="44">
        <f t="shared" si="359"/>
        <v>330.69</v>
      </c>
      <c r="H618" s="44">
        <f t="shared" si="359"/>
        <v>330.69</v>
      </c>
      <c r="I618" s="44">
        <f t="shared" si="359"/>
        <v>330.69</v>
      </c>
      <c r="J618" s="44">
        <f t="shared" si="359"/>
        <v>330.69</v>
      </c>
      <c r="K618" s="44">
        <f t="shared" si="359"/>
        <v>330.69</v>
      </c>
      <c r="L618" s="44">
        <f t="shared" si="359"/>
        <v>330.69</v>
      </c>
      <c r="M618" s="44">
        <f t="shared" si="359"/>
        <v>330.69</v>
      </c>
      <c r="N618" s="44">
        <f t="shared" si="359"/>
        <v>330.69</v>
      </c>
      <c r="O618" s="44">
        <f t="shared" si="359"/>
        <v>330.69</v>
      </c>
      <c r="P618" s="44">
        <f t="shared" si="359"/>
        <v>330.69</v>
      </c>
      <c r="Q618" s="44">
        <f t="shared" si="359"/>
        <v>330.69</v>
      </c>
      <c r="R618" s="44">
        <f t="shared" si="359"/>
        <v>330.69</v>
      </c>
      <c r="S618" s="44">
        <f t="shared" si="359"/>
        <v>330.69</v>
      </c>
      <c r="T618" s="44">
        <f t="shared" si="359"/>
        <v>330.69</v>
      </c>
      <c r="U618" s="44">
        <f t="shared" si="359"/>
        <v>330.69</v>
      </c>
      <c r="V618" s="44">
        <f t="shared" si="359"/>
        <v>330.69</v>
      </c>
      <c r="W618" s="44">
        <f t="shared" si="359"/>
        <v>330.69</v>
      </c>
      <c r="X618" s="44">
        <f t="shared" si="359"/>
        <v>330.69</v>
      </c>
      <c r="Y618" s="44">
        <f t="shared" si="359"/>
        <v>330.69</v>
      </c>
      <c r="Z618" s="44">
        <f t="shared" si="359"/>
        <v>330.69</v>
      </c>
      <c r="AA618" s="44">
        <f t="shared" si="359"/>
        <v>330.69</v>
      </c>
    </row>
    <row r="619" spans="1:27" x14ac:dyDescent="0.2">
      <c r="A619" s="98" t="s">
        <v>3014</v>
      </c>
      <c r="B619" s="28" t="str">
        <f>"28"&amp;"."&amp;$B$801&amp;"."&amp;$B$802</f>
        <v>28.12.2023</v>
      </c>
      <c r="C619" s="90" t="s">
        <v>76</v>
      </c>
      <c r="D619" s="91">
        <f>ROUND(((D620+D621+D623+D622)/1000),5)</f>
        <v>1.8525199999999999</v>
      </c>
      <c r="E619" s="91">
        <f>ROUND(((E620+E621+E623+E622)/1000),5)</f>
        <v>1.85354</v>
      </c>
      <c r="F619" s="91">
        <f>ROUND(((F620+F621+F623+F622)/1000),5)</f>
        <v>1.8479399999999999</v>
      </c>
      <c r="G619" s="91">
        <f t="shared" ref="G619:AA619" si="360">ROUND(((G620+G621+G623+G622)/1000),5)</f>
        <v>1.8011200000000001</v>
      </c>
      <c r="H619" s="91">
        <f t="shared" si="360"/>
        <v>1.8277099999999999</v>
      </c>
      <c r="I619" s="91">
        <f t="shared" si="360"/>
        <v>1.85568</v>
      </c>
      <c r="J619" s="91">
        <f t="shared" si="360"/>
        <v>2.0102000000000002</v>
      </c>
      <c r="K619" s="91">
        <f t="shared" si="360"/>
        <v>2.2616499999999999</v>
      </c>
      <c r="L619" s="91">
        <f t="shared" si="360"/>
        <v>2.6330399999999998</v>
      </c>
      <c r="M619" s="91">
        <f t="shared" si="360"/>
        <v>2.6681900000000001</v>
      </c>
      <c r="N619" s="91">
        <f t="shared" si="360"/>
        <v>2.6844100000000002</v>
      </c>
      <c r="O619" s="91">
        <f t="shared" si="360"/>
        <v>2.7048000000000001</v>
      </c>
      <c r="P619" s="91">
        <f t="shared" si="360"/>
        <v>2.6871299999999998</v>
      </c>
      <c r="Q619" s="91">
        <f t="shared" si="360"/>
        <v>2.6920700000000002</v>
      </c>
      <c r="R619" s="91">
        <f t="shared" si="360"/>
        <v>2.6918799999999998</v>
      </c>
      <c r="S619" s="91">
        <f t="shared" si="360"/>
        <v>2.6590699999999998</v>
      </c>
      <c r="T619" s="91">
        <f t="shared" si="360"/>
        <v>2.6927099999999999</v>
      </c>
      <c r="U619" s="91">
        <f t="shared" si="360"/>
        <v>2.7002000000000002</v>
      </c>
      <c r="V619" s="91">
        <f t="shared" si="360"/>
        <v>2.6753499999999999</v>
      </c>
      <c r="W619" s="91">
        <f t="shared" si="360"/>
        <v>2.6825199999999998</v>
      </c>
      <c r="X619" s="91">
        <f t="shared" si="360"/>
        <v>2.5423800000000001</v>
      </c>
      <c r="Y619" s="91">
        <f t="shared" si="360"/>
        <v>2.3559999999999999</v>
      </c>
      <c r="Z619" s="91">
        <f t="shared" si="360"/>
        <v>2.1535799999999998</v>
      </c>
      <c r="AA619" s="91">
        <f t="shared" si="360"/>
        <v>1.92157</v>
      </c>
    </row>
    <row r="620" spans="1:27" ht="12.75" customHeight="1" outlineLevel="1" x14ac:dyDescent="0.2">
      <c r="A620" s="99" t="s">
        <v>3015</v>
      </c>
      <c r="B620" s="63" t="s">
        <v>238</v>
      </c>
      <c r="C620" s="43" t="s">
        <v>79</v>
      </c>
      <c r="D620" s="44">
        <v>1084.3</v>
      </c>
      <c r="E620" s="44">
        <v>1085.32</v>
      </c>
      <c r="F620" s="44">
        <v>1079.72</v>
      </c>
      <c r="G620" s="44">
        <v>1032.9000000000001</v>
      </c>
      <c r="H620" s="44">
        <v>1059.49</v>
      </c>
      <c r="I620" s="44">
        <v>1087.46</v>
      </c>
      <c r="J620" s="44">
        <v>1241.98</v>
      </c>
      <c r="K620" s="44">
        <v>1493.43</v>
      </c>
      <c r="L620" s="44">
        <v>1864.82</v>
      </c>
      <c r="M620" s="44">
        <v>1899.97</v>
      </c>
      <c r="N620" s="44">
        <v>1916.19</v>
      </c>
      <c r="O620" s="44">
        <v>1936.58</v>
      </c>
      <c r="P620" s="44">
        <v>1918.91</v>
      </c>
      <c r="Q620" s="44">
        <v>1923.85</v>
      </c>
      <c r="R620" s="44">
        <v>1923.66</v>
      </c>
      <c r="S620" s="44">
        <v>1890.85</v>
      </c>
      <c r="T620" s="44">
        <v>1924.49</v>
      </c>
      <c r="U620" s="44">
        <v>1931.98</v>
      </c>
      <c r="V620" s="44">
        <v>1907.13</v>
      </c>
      <c r="W620" s="44">
        <v>1914.3</v>
      </c>
      <c r="X620" s="44">
        <v>1774.16</v>
      </c>
      <c r="Y620" s="44">
        <v>1587.78</v>
      </c>
      <c r="Z620" s="44">
        <v>1385.36</v>
      </c>
      <c r="AA620" s="44">
        <v>1153.3499999999999</v>
      </c>
    </row>
    <row r="621" spans="1:27" ht="12.75" customHeight="1" outlineLevel="1" x14ac:dyDescent="0.2">
      <c r="A621" s="99" t="s">
        <v>3016</v>
      </c>
      <c r="B621" s="63" t="s">
        <v>90</v>
      </c>
      <c r="C621" s="43" t="s">
        <v>79</v>
      </c>
      <c r="D621" s="44">
        <f>$D$486</f>
        <v>434.18</v>
      </c>
      <c r="E621" s="44">
        <f t="shared" ref="E621:AA621" si="361">$D$486</f>
        <v>434.18</v>
      </c>
      <c r="F621" s="44">
        <f t="shared" si="361"/>
        <v>434.18</v>
      </c>
      <c r="G621" s="44">
        <f t="shared" si="361"/>
        <v>434.18</v>
      </c>
      <c r="H621" s="44">
        <f t="shared" si="361"/>
        <v>434.18</v>
      </c>
      <c r="I621" s="44">
        <f t="shared" si="361"/>
        <v>434.18</v>
      </c>
      <c r="J621" s="44">
        <f t="shared" si="361"/>
        <v>434.18</v>
      </c>
      <c r="K621" s="44">
        <f t="shared" si="361"/>
        <v>434.18</v>
      </c>
      <c r="L621" s="44">
        <f t="shared" si="361"/>
        <v>434.18</v>
      </c>
      <c r="M621" s="44">
        <f t="shared" si="361"/>
        <v>434.18</v>
      </c>
      <c r="N621" s="44">
        <f t="shared" si="361"/>
        <v>434.18</v>
      </c>
      <c r="O621" s="44">
        <f t="shared" si="361"/>
        <v>434.18</v>
      </c>
      <c r="P621" s="44">
        <f t="shared" si="361"/>
        <v>434.18</v>
      </c>
      <c r="Q621" s="44">
        <f t="shared" si="361"/>
        <v>434.18</v>
      </c>
      <c r="R621" s="44">
        <f t="shared" si="361"/>
        <v>434.18</v>
      </c>
      <c r="S621" s="44">
        <f t="shared" si="361"/>
        <v>434.18</v>
      </c>
      <c r="T621" s="44">
        <f t="shared" si="361"/>
        <v>434.18</v>
      </c>
      <c r="U621" s="44">
        <f t="shared" si="361"/>
        <v>434.18</v>
      </c>
      <c r="V621" s="44">
        <f t="shared" si="361"/>
        <v>434.18</v>
      </c>
      <c r="W621" s="44">
        <f t="shared" si="361"/>
        <v>434.18</v>
      </c>
      <c r="X621" s="44">
        <f t="shared" si="361"/>
        <v>434.18</v>
      </c>
      <c r="Y621" s="44">
        <f t="shared" si="361"/>
        <v>434.18</v>
      </c>
      <c r="Z621" s="44">
        <f t="shared" si="361"/>
        <v>434.18</v>
      </c>
      <c r="AA621" s="44">
        <f t="shared" si="361"/>
        <v>434.18</v>
      </c>
    </row>
    <row r="622" spans="1:27" ht="12.75" customHeight="1" outlineLevel="1" x14ac:dyDescent="0.2">
      <c r="A622" s="99" t="s">
        <v>3017</v>
      </c>
      <c r="B622" s="63" t="s">
        <v>83</v>
      </c>
      <c r="C622" s="43" t="s">
        <v>79</v>
      </c>
      <c r="D622" s="44">
        <v>3.35</v>
      </c>
      <c r="E622" s="44">
        <v>3.35</v>
      </c>
      <c r="F622" s="44">
        <v>3.35</v>
      </c>
      <c r="G622" s="44">
        <v>3.35</v>
      </c>
      <c r="H622" s="44">
        <v>3.35</v>
      </c>
      <c r="I622" s="44">
        <v>3.35</v>
      </c>
      <c r="J622" s="44">
        <v>3.35</v>
      </c>
      <c r="K622" s="44">
        <v>3.35</v>
      </c>
      <c r="L622" s="44">
        <v>3.35</v>
      </c>
      <c r="M622" s="44">
        <v>3.35</v>
      </c>
      <c r="N622" s="44">
        <v>3.35</v>
      </c>
      <c r="O622" s="44">
        <v>3.35</v>
      </c>
      <c r="P622" s="44">
        <v>3.35</v>
      </c>
      <c r="Q622" s="44">
        <v>3.35</v>
      </c>
      <c r="R622" s="44">
        <v>3.35</v>
      </c>
      <c r="S622" s="44">
        <v>3.35</v>
      </c>
      <c r="T622" s="44">
        <v>3.35</v>
      </c>
      <c r="U622" s="44">
        <v>3.35</v>
      </c>
      <c r="V622" s="44">
        <v>3.35</v>
      </c>
      <c r="W622" s="44">
        <v>3.35</v>
      </c>
      <c r="X622" s="44">
        <v>3.35</v>
      </c>
      <c r="Y622" s="44">
        <v>3.35</v>
      </c>
      <c r="Z622" s="44">
        <v>3.35</v>
      </c>
      <c r="AA622" s="44">
        <v>3.35</v>
      </c>
    </row>
    <row r="623" spans="1:27" ht="12.75" customHeight="1" outlineLevel="1" x14ac:dyDescent="0.2">
      <c r="A623" s="99" t="s">
        <v>3018</v>
      </c>
      <c r="B623" s="63" t="s">
        <v>81</v>
      </c>
      <c r="C623" s="43" t="s">
        <v>79</v>
      </c>
      <c r="D623" s="44">
        <f>$D$11</f>
        <v>330.69</v>
      </c>
      <c r="E623" s="44">
        <f t="shared" ref="E623:AA623" si="362">$D$11</f>
        <v>330.69</v>
      </c>
      <c r="F623" s="44">
        <f t="shared" si="362"/>
        <v>330.69</v>
      </c>
      <c r="G623" s="44">
        <f t="shared" si="362"/>
        <v>330.69</v>
      </c>
      <c r="H623" s="44">
        <f t="shared" si="362"/>
        <v>330.69</v>
      </c>
      <c r="I623" s="44">
        <f t="shared" si="362"/>
        <v>330.69</v>
      </c>
      <c r="J623" s="44">
        <f t="shared" si="362"/>
        <v>330.69</v>
      </c>
      <c r="K623" s="44">
        <f t="shared" si="362"/>
        <v>330.69</v>
      </c>
      <c r="L623" s="44">
        <f t="shared" si="362"/>
        <v>330.69</v>
      </c>
      <c r="M623" s="44">
        <f t="shared" si="362"/>
        <v>330.69</v>
      </c>
      <c r="N623" s="44">
        <f t="shared" si="362"/>
        <v>330.69</v>
      </c>
      <c r="O623" s="44">
        <f t="shared" si="362"/>
        <v>330.69</v>
      </c>
      <c r="P623" s="44">
        <f t="shared" si="362"/>
        <v>330.69</v>
      </c>
      <c r="Q623" s="44">
        <f t="shared" si="362"/>
        <v>330.69</v>
      </c>
      <c r="R623" s="44">
        <f t="shared" si="362"/>
        <v>330.69</v>
      </c>
      <c r="S623" s="44">
        <f t="shared" si="362"/>
        <v>330.69</v>
      </c>
      <c r="T623" s="44">
        <f t="shared" si="362"/>
        <v>330.69</v>
      </c>
      <c r="U623" s="44">
        <f t="shared" si="362"/>
        <v>330.69</v>
      </c>
      <c r="V623" s="44">
        <f t="shared" si="362"/>
        <v>330.69</v>
      </c>
      <c r="W623" s="44">
        <f t="shared" si="362"/>
        <v>330.69</v>
      </c>
      <c r="X623" s="44">
        <f t="shared" si="362"/>
        <v>330.69</v>
      </c>
      <c r="Y623" s="44">
        <f t="shared" si="362"/>
        <v>330.69</v>
      </c>
      <c r="Z623" s="44">
        <f t="shared" si="362"/>
        <v>330.69</v>
      </c>
      <c r="AA623" s="44">
        <f t="shared" si="362"/>
        <v>330.69</v>
      </c>
    </row>
    <row r="624" spans="1:27" x14ac:dyDescent="0.2">
      <c r="A624" s="98" t="s">
        <v>3019</v>
      </c>
      <c r="B624" s="28" t="str">
        <f>"29"&amp;"."&amp;$B$801&amp;"."&amp;$B$802</f>
        <v>29.12.2023</v>
      </c>
      <c r="C624" s="90" t="s">
        <v>76</v>
      </c>
      <c r="D624" s="91">
        <f>ROUND(((D625+D626+D628+D627)/1000),5)</f>
        <v>1.8930800000000001</v>
      </c>
      <c r="E624" s="91">
        <f>ROUND(((E625+E626+E628+E627)/1000),5)</f>
        <v>1.85226</v>
      </c>
      <c r="F624" s="91">
        <f>ROUND(((F625+F626+F628+F627)/1000),5)</f>
        <v>1.8243799999999999</v>
      </c>
      <c r="G624" s="91">
        <f t="shared" ref="G624:AA624" si="363">ROUND(((G625+G626+G628+G627)/1000),5)</f>
        <v>1.8125800000000001</v>
      </c>
      <c r="H624" s="91">
        <f t="shared" si="363"/>
        <v>1.8397300000000001</v>
      </c>
      <c r="I624" s="91">
        <f t="shared" si="363"/>
        <v>1.8902099999999999</v>
      </c>
      <c r="J624" s="91">
        <f t="shared" si="363"/>
        <v>2.0093299999999998</v>
      </c>
      <c r="K624" s="91">
        <f t="shared" si="363"/>
        <v>2.2984399999999998</v>
      </c>
      <c r="L624" s="91">
        <f t="shared" si="363"/>
        <v>2.5277799999999999</v>
      </c>
      <c r="M624" s="91">
        <f t="shared" si="363"/>
        <v>2.5401099999999999</v>
      </c>
      <c r="N624" s="91">
        <f t="shared" si="363"/>
        <v>2.5557799999999999</v>
      </c>
      <c r="O624" s="91">
        <f t="shared" si="363"/>
        <v>2.5903999999999998</v>
      </c>
      <c r="P624" s="91">
        <f t="shared" si="363"/>
        <v>2.5765799999999999</v>
      </c>
      <c r="Q624" s="91">
        <f t="shared" si="363"/>
        <v>2.5750199999999999</v>
      </c>
      <c r="R624" s="91">
        <f t="shared" si="363"/>
        <v>2.56453</v>
      </c>
      <c r="S624" s="91">
        <f t="shared" si="363"/>
        <v>2.5278200000000002</v>
      </c>
      <c r="T624" s="91">
        <f t="shared" si="363"/>
        <v>2.5570300000000001</v>
      </c>
      <c r="U624" s="91">
        <f t="shared" si="363"/>
        <v>2.5682200000000002</v>
      </c>
      <c r="V624" s="91">
        <f t="shared" si="363"/>
        <v>2.5520299999999998</v>
      </c>
      <c r="W624" s="91">
        <f t="shared" si="363"/>
        <v>2.5637400000000001</v>
      </c>
      <c r="X624" s="91">
        <f t="shared" si="363"/>
        <v>2.5239699999999998</v>
      </c>
      <c r="Y624" s="91">
        <f t="shared" si="363"/>
        <v>2.4206099999999999</v>
      </c>
      <c r="Z624" s="91">
        <f t="shared" si="363"/>
        <v>2.1313200000000001</v>
      </c>
      <c r="AA624" s="91">
        <f t="shared" si="363"/>
        <v>1.92605</v>
      </c>
    </row>
    <row r="625" spans="1:27" ht="12.75" customHeight="1" outlineLevel="1" x14ac:dyDescent="0.2">
      <c r="A625" s="99" t="s">
        <v>3020</v>
      </c>
      <c r="B625" s="63" t="s">
        <v>238</v>
      </c>
      <c r="C625" s="43" t="s">
        <v>79</v>
      </c>
      <c r="D625" s="44">
        <v>1124.8599999999999</v>
      </c>
      <c r="E625" s="44">
        <v>1084.04</v>
      </c>
      <c r="F625" s="44">
        <v>1056.1600000000001</v>
      </c>
      <c r="G625" s="44">
        <v>1044.3599999999999</v>
      </c>
      <c r="H625" s="44">
        <v>1071.51</v>
      </c>
      <c r="I625" s="44">
        <v>1121.99</v>
      </c>
      <c r="J625" s="44">
        <v>1241.1099999999999</v>
      </c>
      <c r="K625" s="44">
        <v>1530.22</v>
      </c>
      <c r="L625" s="44">
        <v>1759.56</v>
      </c>
      <c r="M625" s="44">
        <v>1771.89</v>
      </c>
      <c r="N625" s="44">
        <v>1787.56</v>
      </c>
      <c r="O625" s="44">
        <v>1822.18</v>
      </c>
      <c r="P625" s="44">
        <v>1808.36</v>
      </c>
      <c r="Q625" s="44">
        <v>1806.8</v>
      </c>
      <c r="R625" s="44">
        <v>1796.31</v>
      </c>
      <c r="S625" s="44">
        <v>1759.6</v>
      </c>
      <c r="T625" s="44">
        <v>1788.81</v>
      </c>
      <c r="U625" s="44">
        <v>1800</v>
      </c>
      <c r="V625" s="44">
        <v>1783.81</v>
      </c>
      <c r="W625" s="44">
        <v>1795.52</v>
      </c>
      <c r="X625" s="44">
        <v>1755.75</v>
      </c>
      <c r="Y625" s="44">
        <v>1652.39</v>
      </c>
      <c r="Z625" s="44">
        <v>1363.1</v>
      </c>
      <c r="AA625" s="44">
        <v>1157.83</v>
      </c>
    </row>
    <row r="626" spans="1:27" ht="12.75" customHeight="1" outlineLevel="1" x14ac:dyDescent="0.2">
      <c r="A626" s="99" t="s">
        <v>3021</v>
      </c>
      <c r="B626" s="63" t="s">
        <v>90</v>
      </c>
      <c r="C626" s="43" t="s">
        <v>79</v>
      </c>
      <c r="D626" s="44">
        <f>$D$486</f>
        <v>434.18</v>
      </c>
      <c r="E626" s="44">
        <f t="shared" ref="E626:AA626" si="364">$D$486</f>
        <v>434.18</v>
      </c>
      <c r="F626" s="44">
        <f t="shared" si="364"/>
        <v>434.18</v>
      </c>
      <c r="G626" s="44">
        <f t="shared" si="364"/>
        <v>434.18</v>
      </c>
      <c r="H626" s="44">
        <f t="shared" si="364"/>
        <v>434.18</v>
      </c>
      <c r="I626" s="44">
        <f t="shared" si="364"/>
        <v>434.18</v>
      </c>
      <c r="J626" s="44">
        <f t="shared" si="364"/>
        <v>434.18</v>
      </c>
      <c r="K626" s="44">
        <f t="shared" si="364"/>
        <v>434.18</v>
      </c>
      <c r="L626" s="44">
        <f t="shared" si="364"/>
        <v>434.18</v>
      </c>
      <c r="M626" s="44">
        <f t="shared" si="364"/>
        <v>434.18</v>
      </c>
      <c r="N626" s="44">
        <f t="shared" si="364"/>
        <v>434.18</v>
      </c>
      <c r="O626" s="44">
        <f t="shared" si="364"/>
        <v>434.18</v>
      </c>
      <c r="P626" s="44">
        <f t="shared" si="364"/>
        <v>434.18</v>
      </c>
      <c r="Q626" s="44">
        <f t="shared" si="364"/>
        <v>434.18</v>
      </c>
      <c r="R626" s="44">
        <f t="shared" si="364"/>
        <v>434.18</v>
      </c>
      <c r="S626" s="44">
        <f t="shared" si="364"/>
        <v>434.18</v>
      </c>
      <c r="T626" s="44">
        <f t="shared" si="364"/>
        <v>434.18</v>
      </c>
      <c r="U626" s="44">
        <f t="shared" si="364"/>
        <v>434.18</v>
      </c>
      <c r="V626" s="44">
        <f t="shared" si="364"/>
        <v>434.18</v>
      </c>
      <c r="W626" s="44">
        <f t="shared" si="364"/>
        <v>434.18</v>
      </c>
      <c r="X626" s="44">
        <f t="shared" si="364"/>
        <v>434.18</v>
      </c>
      <c r="Y626" s="44">
        <f t="shared" si="364"/>
        <v>434.18</v>
      </c>
      <c r="Z626" s="44">
        <f t="shared" si="364"/>
        <v>434.18</v>
      </c>
      <c r="AA626" s="44">
        <f t="shared" si="364"/>
        <v>434.18</v>
      </c>
    </row>
    <row r="627" spans="1:27" ht="12.75" customHeight="1" outlineLevel="1" x14ac:dyDescent="0.2">
      <c r="A627" s="99" t="s">
        <v>3022</v>
      </c>
      <c r="B627" s="63" t="s">
        <v>83</v>
      </c>
      <c r="C627" s="43" t="s">
        <v>79</v>
      </c>
      <c r="D627" s="44">
        <v>3.35</v>
      </c>
      <c r="E627" s="44">
        <v>3.35</v>
      </c>
      <c r="F627" s="44">
        <v>3.35</v>
      </c>
      <c r="G627" s="44">
        <v>3.35</v>
      </c>
      <c r="H627" s="44">
        <v>3.35</v>
      </c>
      <c r="I627" s="44">
        <v>3.35</v>
      </c>
      <c r="J627" s="44">
        <v>3.35</v>
      </c>
      <c r="K627" s="44">
        <v>3.35</v>
      </c>
      <c r="L627" s="44">
        <v>3.35</v>
      </c>
      <c r="M627" s="44">
        <v>3.35</v>
      </c>
      <c r="N627" s="44">
        <v>3.35</v>
      </c>
      <c r="O627" s="44">
        <v>3.35</v>
      </c>
      <c r="P627" s="44">
        <v>3.35</v>
      </c>
      <c r="Q627" s="44">
        <v>3.35</v>
      </c>
      <c r="R627" s="44">
        <v>3.35</v>
      </c>
      <c r="S627" s="44">
        <v>3.35</v>
      </c>
      <c r="T627" s="44">
        <v>3.35</v>
      </c>
      <c r="U627" s="44">
        <v>3.35</v>
      </c>
      <c r="V627" s="44">
        <v>3.35</v>
      </c>
      <c r="W627" s="44">
        <v>3.35</v>
      </c>
      <c r="X627" s="44">
        <v>3.35</v>
      </c>
      <c r="Y627" s="44">
        <v>3.35</v>
      </c>
      <c r="Z627" s="44">
        <v>3.35</v>
      </c>
      <c r="AA627" s="44">
        <v>3.35</v>
      </c>
    </row>
    <row r="628" spans="1:27" ht="12.75" customHeight="1" outlineLevel="1" x14ac:dyDescent="0.2">
      <c r="A628" s="99" t="s">
        <v>3023</v>
      </c>
      <c r="B628" s="63" t="s">
        <v>81</v>
      </c>
      <c r="C628" s="43" t="s">
        <v>79</v>
      </c>
      <c r="D628" s="44">
        <f>$D$11</f>
        <v>330.69</v>
      </c>
      <c r="E628" s="44">
        <f t="shared" ref="E628:AA628" si="365">$D$11</f>
        <v>330.69</v>
      </c>
      <c r="F628" s="44">
        <f t="shared" si="365"/>
        <v>330.69</v>
      </c>
      <c r="G628" s="44">
        <f t="shared" si="365"/>
        <v>330.69</v>
      </c>
      <c r="H628" s="44">
        <f t="shared" si="365"/>
        <v>330.69</v>
      </c>
      <c r="I628" s="44">
        <f t="shared" si="365"/>
        <v>330.69</v>
      </c>
      <c r="J628" s="44">
        <f t="shared" si="365"/>
        <v>330.69</v>
      </c>
      <c r="K628" s="44">
        <f t="shared" si="365"/>
        <v>330.69</v>
      </c>
      <c r="L628" s="44">
        <f t="shared" si="365"/>
        <v>330.69</v>
      </c>
      <c r="M628" s="44">
        <f t="shared" si="365"/>
        <v>330.69</v>
      </c>
      <c r="N628" s="44">
        <f t="shared" si="365"/>
        <v>330.69</v>
      </c>
      <c r="O628" s="44">
        <f t="shared" si="365"/>
        <v>330.69</v>
      </c>
      <c r="P628" s="44">
        <f t="shared" si="365"/>
        <v>330.69</v>
      </c>
      <c r="Q628" s="44">
        <f t="shared" si="365"/>
        <v>330.69</v>
      </c>
      <c r="R628" s="44">
        <f t="shared" si="365"/>
        <v>330.69</v>
      </c>
      <c r="S628" s="44">
        <f t="shared" si="365"/>
        <v>330.69</v>
      </c>
      <c r="T628" s="44">
        <f t="shared" si="365"/>
        <v>330.69</v>
      </c>
      <c r="U628" s="44">
        <f t="shared" si="365"/>
        <v>330.69</v>
      </c>
      <c r="V628" s="44">
        <f t="shared" si="365"/>
        <v>330.69</v>
      </c>
      <c r="W628" s="44">
        <f t="shared" si="365"/>
        <v>330.69</v>
      </c>
      <c r="X628" s="44">
        <f t="shared" si="365"/>
        <v>330.69</v>
      </c>
      <c r="Y628" s="44">
        <f t="shared" si="365"/>
        <v>330.69</v>
      </c>
      <c r="Z628" s="44">
        <f t="shared" si="365"/>
        <v>330.69</v>
      </c>
      <c r="AA628" s="44">
        <f t="shared" si="365"/>
        <v>330.69</v>
      </c>
    </row>
    <row r="629" spans="1:27" x14ac:dyDescent="0.2">
      <c r="A629" s="98" t="s">
        <v>3024</v>
      </c>
      <c r="B629" s="28" t="str">
        <f>"30"&amp;"."&amp;$B$801&amp;"."&amp;$B$802</f>
        <v>30.12.2023</v>
      </c>
      <c r="C629" s="90" t="s">
        <v>76</v>
      </c>
      <c r="D629" s="91">
        <f>ROUND(((D630+D631+D633+D632)/1000),5)</f>
        <v>1.92177</v>
      </c>
      <c r="E629" s="91">
        <f>ROUND(((E630+E631+E633+E632)/1000),5)</f>
        <v>1.8723799999999999</v>
      </c>
      <c r="F629" s="91">
        <f>ROUND(((F630+F631+F633+F632)/1000),5)</f>
        <v>1.8474200000000001</v>
      </c>
      <c r="G629" s="91">
        <f t="shared" ref="G629:AA629" si="366">ROUND(((G630+G631+G633+G632)/1000),5)</f>
        <v>1.82616</v>
      </c>
      <c r="H629" s="91">
        <f t="shared" si="366"/>
        <v>1.84219</v>
      </c>
      <c r="I629" s="91">
        <f t="shared" si="366"/>
        <v>1.8499099999999999</v>
      </c>
      <c r="J629" s="91">
        <f t="shared" si="366"/>
        <v>1.8734299999999999</v>
      </c>
      <c r="K629" s="91">
        <f t="shared" si="366"/>
        <v>1.97946</v>
      </c>
      <c r="L629" s="91">
        <f t="shared" si="366"/>
        <v>2.1991700000000001</v>
      </c>
      <c r="M629" s="91">
        <f t="shared" si="366"/>
        <v>2.33541</v>
      </c>
      <c r="N629" s="91">
        <f t="shared" si="366"/>
        <v>2.39547</v>
      </c>
      <c r="O629" s="91">
        <f t="shared" si="366"/>
        <v>2.4102600000000001</v>
      </c>
      <c r="P629" s="91">
        <f t="shared" si="366"/>
        <v>2.4080699999999999</v>
      </c>
      <c r="Q629" s="91">
        <f t="shared" si="366"/>
        <v>2.4069699999999998</v>
      </c>
      <c r="R629" s="91">
        <f t="shared" si="366"/>
        <v>2.3786100000000001</v>
      </c>
      <c r="S629" s="91">
        <f t="shared" si="366"/>
        <v>2.3689300000000002</v>
      </c>
      <c r="T629" s="91">
        <f t="shared" si="366"/>
        <v>2.4245000000000001</v>
      </c>
      <c r="U629" s="91">
        <f t="shared" si="366"/>
        <v>2.47871</v>
      </c>
      <c r="V629" s="91">
        <f t="shared" si="366"/>
        <v>2.4537300000000002</v>
      </c>
      <c r="W629" s="91">
        <f t="shared" si="366"/>
        <v>2.4123999999999999</v>
      </c>
      <c r="X629" s="91">
        <f t="shared" si="366"/>
        <v>2.3893900000000001</v>
      </c>
      <c r="Y629" s="91">
        <f t="shared" si="366"/>
        <v>2.2842099999999999</v>
      </c>
      <c r="Z629" s="91">
        <f t="shared" si="366"/>
        <v>2.0557400000000001</v>
      </c>
      <c r="AA629" s="91">
        <f t="shared" si="366"/>
        <v>1.91879</v>
      </c>
    </row>
    <row r="630" spans="1:27" ht="12.75" customHeight="1" outlineLevel="1" x14ac:dyDescent="0.2">
      <c r="A630" s="99" t="s">
        <v>3025</v>
      </c>
      <c r="B630" s="63" t="s">
        <v>238</v>
      </c>
      <c r="C630" s="43" t="s">
        <v>79</v>
      </c>
      <c r="D630" s="44">
        <v>1153.55</v>
      </c>
      <c r="E630" s="44">
        <v>1104.1600000000001</v>
      </c>
      <c r="F630" s="44">
        <v>1079.2</v>
      </c>
      <c r="G630" s="44">
        <v>1057.94</v>
      </c>
      <c r="H630" s="44">
        <v>1073.97</v>
      </c>
      <c r="I630" s="44">
        <v>1081.69</v>
      </c>
      <c r="J630" s="44">
        <v>1105.21</v>
      </c>
      <c r="K630" s="44">
        <v>1211.24</v>
      </c>
      <c r="L630" s="44">
        <v>1430.95</v>
      </c>
      <c r="M630" s="44">
        <v>1567.19</v>
      </c>
      <c r="N630" s="44">
        <v>1627.25</v>
      </c>
      <c r="O630" s="44">
        <v>1642.04</v>
      </c>
      <c r="P630" s="44">
        <v>1639.85</v>
      </c>
      <c r="Q630" s="44">
        <v>1638.75</v>
      </c>
      <c r="R630" s="44">
        <v>1610.39</v>
      </c>
      <c r="S630" s="44">
        <v>1600.71</v>
      </c>
      <c r="T630" s="44">
        <v>1656.28</v>
      </c>
      <c r="U630" s="44">
        <v>1710.49</v>
      </c>
      <c r="V630" s="44">
        <v>1685.51</v>
      </c>
      <c r="W630" s="44">
        <v>1644.18</v>
      </c>
      <c r="X630" s="44">
        <v>1621.17</v>
      </c>
      <c r="Y630" s="44">
        <v>1515.99</v>
      </c>
      <c r="Z630" s="44">
        <v>1287.52</v>
      </c>
      <c r="AA630" s="44">
        <v>1150.57</v>
      </c>
    </row>
    <row r="631" spans="1:27" ht="12.75" customHeight="1" outlineLevel="1" x14ac:dyDescent="0.2">
      <c r="A631" s="99" t="s">
        <v>3026</v>
      </c>
      <c r="B631" s="63" t="s">
        <v>90</v>
      </c>
      <c r="C631" s="43" t="s">
        <v>79</v>
      </c>
      <c r="D631" s="44">
        <f>$D$486</f>
        <v>434.18</v>
      </c>
      <c r="E631" s="44">
        <f t="shared" ref="E631:AA631" si="367">$D$486</f>
        <v>434.18</v>
      </c>
      <c r="F631" s="44">
        <f t="shared" si="367"/>
        <v>434.18</v>
      </c>
      <c r="G631" s="44">
        <f t="shared" si="367"/>
        <v>434.18</v>
      </c>
      <c r="H631" s="44">
        <f t="shared" si="367"/>
        <v>434.18</v>
      </c>
      <c r="I631" s="44">
        <f t="shared" si="367"/>
        <v>434.18</v>
      </c>
      <c r="J631" s="44">
        <f t="shared" si="367"/>
        <v>434.18</v>
      </c>
      <c r="K631" s="44">
        <f t="shared" si="367"/>
        <v>434.18</v>
      </c>
      <c r="L631" s="44">
        <f t="shared" si="367"/>
        <v>434.18</v>
      </c>
      <c r="M631" s="44">
        <f t="shared" si="367"/>
        <v>434.18</v>
      </c>
      <c r="N631" s="44">
        <f t="shared" si="367"/>
        <v>434.18</v>
      </c>
      <c r="O631" s="44">
        <f t="shared" si="367"/>
        <v>434.18</v>
      </c>
      <c r="P631" s="44">
        <f t="shared" si="367"/>
        <v>434.18</v>
      </c>
      <c r="Q631" s="44">
        <f t="shared" si="367"/>
        <v>434.18</v>
      </c>
      <c r="R631" s="44">
        <f t="shared" si="367"/>
        <v>434.18</v>
      </c>
      <c r="S631" s="44">
        <f t="shared" si="367"/>
        <v>434.18</v>
      </c>
      <c r="T631" s="44">
        <f t="shared" si="367"/>
        <v>434.18</v>
      </c>
      <c r="U631" s="44">
        <f t="shared" si="367"/>
        <v>434.18</v>
      </c>
      <c r="V631" s="44">
        <f t="shared" si="367"/>
        <v>434.18</v>
      </c>
      <c r="W631" s="44">
        <f t="shared" si="367"/>
        <v>434.18</v>
      </c>
      <c r="X631" s="44">
        <f t="shared" si="367"/>
        <v>434.18</v>
      </c>
      <c r="Y631" s="44">
        <f t="shared" si="367"/>
        <v>434.18</v>
      </c>
      <c r="Z631" s="44">
        <f t="shared" si="367"/>
        <v>434.18</v>
      </c>
      <c r="AA631" s="44">
        <f t="shared" si="367"/>
        <v>434.18</v>
      </c>
    </row>
    <row r="632" spans="1:27" ht="12.75" customHeight="1" outlineLevel="1" x14ac:dyDescent="0.2">
      <c r="A632" s="99" t="s">
        <v>3027</v>
      </c>
      <c r="B632" s="63" t="s">
        <v>83</v>
      </c>
      <c r="C632" s="43" t="s">
        <v>79</v>
      </c>
      <c r="D632" s="44">
        <v>3.35</v>
      </c>
      <c r="E632" s="44">
        <v>3.35</v>
      </c>
      <c r="F632" s="44">
        <v>3.35</v>
      </c>
      <c r="G632" s="44">
        <v>3.35</v>
      </c>
      <c r="H632" s="44">
        <v>3.35</v>
      </c>
      <c r="I632" s="44">
        <v>3.35</v>
      </c>
      <c r="J632" s="44">
        <v>3.35</v>
      </c>
      <c r="K632" s="44">
        <v>3.35</v>
      </c>
      <c r="L632" s="44">
        <v>3.35</v>
      </c>
      <c r="M632" s="44">
        <v>3.35</v>
      </c>
      <c r="N632" s="44">
        <v>3.35</v>
      </c>
      <c r="O632" s="44">
        <v>3.35</v>
      </c>
      <c r="P632" s="44">
        <v>3.35</v>
      </c>
      <c r="Q632" s="44">
        <v>3.35</v>
      </c>
      <c r="R632" s="44">
        <v>3.35</v>
      </c>
      <c r="S632" s="44">
        <v>3.35</v>
      </c>
      <c r="T632" s="44">
        <v>3.35</v>
      </c>
      <c r="U632" s="44">
        <v>3.35</v>
      </c>
      <c r="V632" s="44">
        <v>3.35</v>
      </c>
      <c r="W632" s="44">
        <v>3.35</v>
      </c>
      <c r="X632" s="44">
        <v>3.35</v>
      </c>
      <c r="Y632" s="44">
        <v>3.35</v>
      </c>
      <c r="Z632" s="44">
        <v>3.35</v>
      </c>
      <c r="AA632" s="44">
        <v>3.35</v>
      </c>
    </row>
    <row r="633" spans="1:27" ht="12.75" customHeight="1" outlineLevel="1" x14ac:dyDescent="0.2">
      <c r="A633" s="99" t="s">
        <v>3028</v>
      </c>
      <c r="B633" s="63" t="s">
        <v>81</v>
      </c>
      <c r="C633" s="43" t="s">
        <v>79</v>
      </c>
      <c r="D633" s="44">
        <f>$D$11</f>
        <v>330.69</v>
      </c>
      <c r="E633" s="44">
        <f t="shared" ref="E633:AA633" si="368">$D$11</f>
        <v>330.69</v>
      </c>
      <c r="F633" s="44">
        <f t="shared" si="368"/>
        <v>330.69</v>
      </c>
      <c r="G633" s="44">
        <f t="shared" si="368"/>
        <v>330.69</v>
      </c>
      <c r="H633" s="44">
        <f t="shared" si="368"/>
        <v>330.69</v>
      </c>
      <c r="I633" s="44">
        <f t="shared" si="368"/>
        <v>330.69</v>
      </c>
      <c r="J633" s="44">
        <f t="shared" si="368"/>
        <v>330.69</v>
      </c>
      <c r="K633" s="44">
        <f t="shared" si="368"/>
        <v>330.69</v>
      </c>
      <c r="L633" s="44">
        <f t="shared" si="368"/>
        <v>330.69</v>
      </c>
      <c r="M633" s="44">
        <f t="shared" si="368"/>
        <v>330.69</v>
      </c>
      <c r="N633" s="44">
        <f t="shared" si="368"/>
        <v>330.69</v>
      </c>
      <c r="O633" s="44">
        <f t="shared" si="368"/>
        <v>330.69</v>
      </c>
      <c r="P633" s="44">
        <f t="shared" si="368"/>
        <v>330.69</v>
      </c>
      <c r="Q633" s="44">
        <f t="shared" si="368"/>
        <v>330.69</v>
      </c>
      <c r="R633" s="44">
        <f t="shared" si="368"/>
        <v>330.69</v>
      </c>
      <c r="S633" s="44">
        <f t="shared" si="368"/>
        <v>330.69</v>
      </c>
      <c r="T633" s="44">
        <f t="shared" si="368"/>
        <v>330.69</v>
      </c>
      <c r="U633" s="44">
        <f t="shared" si="368"/>
        <v>330.69</v>
      </c>
      <c r="V633" s="44">
        <f t="shared" si="368"/>
        <v>330.69</v>
      </c>
      <c r="W633" s="44">
        <f t="shared" si="368"/>
        <v>330.69</v>
      </c>
      <c r="X633" s="44">
        <f t="shared" si="368"/>
        <v>330.69</v>
      </c>
      <c r="Y633" s="44">
        <f t="shared" si="368"/>
        <v>330.69</v>
      </c>
      <c r="Z633" s="44">
        <f t="shared" si="368"/>
        <v>330.69</v>
      </c>
      <c r="AA633" s="44">
        <f t="shared" si="368"/>
        <v>330.69</v>
      </c>
    </row>
    <row r="634" spans="1:27" x14ac:dyDescent="0.2">
      <c r="A634" s="98" t="s">
        <v>3029</v>
      </c>
      <c r="B634" s="28" t="str">
        <f>"31"&amp;"."&amp;$B$801&amp;"."&amp;$B$802</f>
        <v>31.12.2023</v>
      </c>
      <c r="C634" s="90" t="s">
        <v>76</v>
      </c>
      <c r="D634" s="91">
        <f>ROUND(((D635+D636+D638+D637)/1000),5)</f>
        <v>1.91018</v>
      </c>
      <c r="E634" s="91">
        <f>ROUND(((E635+E636+E638+E637)/1000),5)</f>
        <v>1.8585799999999999</v>
      </c>
      <c r="F634" s="91">
        <f>ROUND(((F635+F636+F638+F637)/1000),5)</f>
        <v>1.7941499999999999</v>
      </c>
      <c r="G634" s="91">
        <f t="shared" ref="G634:AA634" si="369">ROUND(((G635+G636+G638+G637)/1000),5)</f>
        <v>1.7105399999999999</v>
      </c>
      <c r="H634" s="91">
        <f t="shared" si="369"/>
        <v>1.75099</v>
      </c>
      <c r="I634" s="91">
        <f t="shared" si="369"/>
        <v>1.78006</v>
      </c>
      <c r="J634" s="91">
        <f t="shared" si="369"/>
        <v>1.7785</v>
      </c>
      <c r="K634" s="91">
        <f t="shared" si="369"/>
        <v>1.8659699999999999</v>
      </c>
      <c r="L634" s="91">
        <f t="shared" si="369"/>
        <v>1.9991399999999999</v>
      </c>
      <c r="M634" s="91">
        <f t="shared" si="369"/>
        <v>2.17964</v>
      </c>
      <c r="N634" s="91">
        <f t="shared" si="369"/>
        <v>2.2479200000000001</v>
      </c>
      <c r="O634" s="91">
        <f t="shared" si="369"/>
        <v>2.27277</v>
      </c>
      <c r="P634" s="91">
        <f t="shared" si="369"/>
        <v>2.2724000000000002</v>
      </c>
      <c r="Q634" s="91">
        <f t="shared" si="369"/>
        <v>2.27352</v>
      </c>
      <c r="R634" s="91">
        <f t="shared" si="369"/>
        <v>2.2545099999999998</v>
      </c>
      <c r="S634" s="91">
        <f t="shared" si="369"/>
        <v>2.2486999999999999</v>
      </c>
      <c r="T634" s="91">
        <f t="shared" si="369"/>
        <v>2.2961299999999998</v>
      </c>
      <c r="U634" s="91">
        <f t="shared" si="369"/>
        <v>2.3677100000000002</v>
      </c>
      <c r="V634" s="91">
        <f t="shared" si="369"/>
        <v>2.3285100000000001</v>
      </c>
      <c r="W634" s="91">
        <f t="shared" si="369"/>
        <v>2.3056399999999999</v>
      </c>
      <c r="X634" s="91">
        <f t="shared" si="369"/>
        <v>2.3005499999999999</v>
      </c>
      <c r="Y634" s="91">
        <f t="shared" si="369"/>
        <v>2.23807</v>
      </c>
      <c r="Z634" s="91">
        <f t="shared" si="369"/>
        <v>2.0217999999999998</v>
      </c>
      <c r="AA634" s="91">
        <f t="shared" si="369"/>
        <v>1.92899</v>
      </c>
    </row>
    <row r="635" spans="1:27" ht="12.75" customHeight="1" outlineLevel="1" x14ac:dyDescent="0.2">
      <c r="A635" s="99" t="s">
        <v>3030</v>
      </c>
      <c r="B635" s="63" t="s">
        <v>238</v>
      </c>
      <c r="C635" s="43" t="s">
        <v>79</v>
      </c>
      <c r="D635" s="44">
        <v>1141.96</v>
      </c>
      <c r="E635" s="44">
        <v>1090.3599999999999</v>
      </c>
      <c r="F635" s="44">
        <v>1025.93</v>
      </c>
      <c r="G635" s="44">
        <v>942.32</v>
      </c>
      <c r="H635" s="44">
        <v>982.77</v>
      </c>
      <c r="I635" s="44">
        <v>1011.84</v>
      </c>
      <c r="J635" s="44">
        <v>1010.28</v>
      </c>
      <c r="K635" s="44">
        <v>1097.75</v>
      </c>
      <c r="L635" s="44">
        <v>1230.92</v>
      </c>
      <c r="M635" s="44">
        <v>1411.42</v>
      </c>
      <c r="N635" s="44">
        <v>1479.7</v>
      </c>
      <c r="O635" s="44">
        <v>1504.55</v>
      </c>
      <c r="P635" s="44">
        <v>1504.18</v>
      </c>
      <c r="Q635" s="44">
        <v>1505.3</v>
      </c>
      <c r="R635" s="44">
        <v>1486.29</v>
      </c>
      <c r="S635" s="44">
        <v>1480.48</v>
      </c>
      <c r="T635" s="44">
        <v>1527.91</v>
      </c>
      <c r="U635" s="44">
        <v>1599.49</v>
      </c>
      <c r="V635" s="44">
        <v>1560.29</v>
      </c>
      <c r="W635" s="44">
        <v>1537.42</v>
      </c>
      <c r="X635" s="44">
        <v>1532.33</v>
      </c>
      <c r="Y635" s="44">
        <v>1469.85</v>
      </c>
      <c r="Z635" s="44">
        <v>1253.58</v>
      </c>
      <c r="AA635" s="44">
        <v>1160.77</v>
      </c>
    </row>
    <row r="636" spans="1:27" ht="12.75" customHeight="1" outlineLevel="1" x14ac:dyDescent="0.2">
      <c r="A636" s="99" t="s">
        <v>3031</v>
      </c>
      <c r="B636" s="63" t="s">
        <v>90</v>
      </c>
      <c r="C636" s="43" t="s">
        <v>79</v>
      </c>
      <c r="D636" s="44">
        <f>$D$486</f>
        <v>434.18</v>
      </c>
      <c r="E636" s="44">
        <f t="shared" ref="E636:AA636" si="370">$D$486</f>
        <v>434.18</v>
      </c>
      <c r="F636" s="44">
        <f t="shared" si="370"/>
        <v>434.18</v>
      </c>
      <c r="G636" s="44">
        <f t="shared" si="370"/>
        <v>434.18</v>
      </c>
      <c r="H636" s="44">
        <f t="shared" si="370"/>
        <v>434.18</v>
      </c>
      <c r="I636" s="44">
        <f t="shared" si="370"/>
        <v>434.18</v>
      </c>
      <c r="J636" s="44">
        <f t="shared" si="370"/>
        <v>434.18</v>
      </c>
      <c r="K636" s="44">
        <f t="shared" si="370"/>
        <v>434.18</v>
      </c>
      <c r="L636" s="44">
        <f t="shared" si="370"/>
        <v>434.18</v>
      </c>
      <c r="M636" s="44">
        <f t="shared" si="370"/>
        <v>434.18</v>
      </c>
      <c r="N636" s="44">
        <f t="shared" si="370"/>
        <v>434.18</v>
      </c>
      <c r="O636" s="44">
        <f t="shared" si="370"/>
        <v>434.18</v>
      </c>
      <c r="P636" s="44">
        <f t="shared" si="370"/>
        <v>434.18</v>
      </c>
      <c r="Q636" s="44">
        <f t="shared" si="370"/>
        <v>434.18</v>
      </c>
      <c r="R636" s="44">
        <f t="shared" si="370"/>
        <v>434.18</v>
      </c>
      <c r="S636" s="44">
        <f t="shared" si="370"/>
        <v>434.18</v>
      </c>
      <c r="T636" s="44">
        <f t="shared" si="370"/>
        <v>434.18</v>
      </c>
      <c r="U636" s="44">
        <f t="shared" si="370"/>
        <v>434.18</v>
      </c>
      <c r="V636" s="44">
        <f t="shared" si="370"/>
        <v>434.18</v>
      </c>
      <c r="W636" s="44">
        <f t="shared" si="370"/>
        <v>434.18</v>
      </c>
      <c r="X636" s="44">
        <f t="shared" si="370"/>
        <v>434.18</v>
      </c>
      <c r="Y636" s="44">
        <f t="shared" si="370"/>
        <v>434.18</v>
      </c>
      <c r="Z636" s="44">
        <f t="shared" si="370"/>
        <v>434.18</v>
      </c>
      <c r="AA636" s="44">
        <f t="shared" si="370"/>
        <v>434.18</v>
      </c>
    </row>
    <row r="637" spans="1:27" ht="12.75" customHeight="1" outlineLevel="1" x14ac:dyDescent="0.2">
      <c r="A637" s="99" t="s">
        <v>3032</v>
      </c>
      <c r="B637" s="63" t="s">
        <v>83</v>
      </c>
      <c r="C637" s="43" t="s">
        <v>79</v>
      </c>
      <c r="D637" s="44">
        <v>3.35</v>
      </c>
      <c r="E637" s="44">
        <v>3.35</v>
      </c>
      <c r="F637" s="44">
        <v>3.35</v>
      </c>
      <c r="G637" s="44">
        <v>3.35</v>
      </c>
      <c r="H637" s="44">
        <v>3.35</v>
      </c>
      <c r="I637" s="44">
        <v>3.35</v>
      </c>
      <c r="J637" s="44">
        <v>3.35</v>
      </c>
      <c r="K637" s="44">
        <v>3.35</v>
      </c>
      <c r="L637" s="44">
        <v>3.35</v>
      </c>
      <c r="M637" s="44">
        <v>3.35</v>
      </c>
      <c r="N637" s="44">
        <v>3.35</v>
      </c>
      <c r="O637" s="44">
        <v>3.35</v>
      </c>
      <c r="P637" s="44">
        <v>3.35</v>
      </c>
      <c r="Q637" s="44">
        <v>3.35</v>
      </c>
      <c r="R637" s="44">
        <v>3.35</v>
      </c>
      <c r="S637" s="44">
        <v>3.35</v>
      </c>
      <c r="T637" s="44">
        <v>3.35</v>
      </c>
      <c r="U637" s="44">
        <v>3.35</v>
      </c>
      <c r="V637" s="44">
        <v>3.35</v>
      </c>
      <c r="W637" s="44">
        <v>3.35</v>
      </c>
      <c r="X637" s="44">
        <v>3.35</v>
      </c>
      <c r="Y637" s="44">
        <v>3.35</v>
      </c>
      <c r="Z637" s="44">
        <v>3.35</v>
      </c>
      <c r="AA637" s="44">
        <v>3.35</v>
      </c>
    </row>
    <row r="638" spans="1:27" ht="12.75" customHeight="1" outlineLevel="1" x14ac:dyDescent="0.2">
      <c r="A638" s="99" t="s">
        <v>3033</v>
      </c>
      <c r="B638" s="63" t="s">
        <v>81</v>
      </c>
      <c r="C638" s="43" t="s">
        <v>79</v>
      </c>
      <c r="D638" s="44">
        <f>$D$11</f>
        <v>330.69</v>
      </c>
      <c r="E638" s="44">
        <f t="shared" ref="E638:AA638" si="371">$D$11</f>
        <v>330.69</v>
      </c>
      <c r="F638" s="44">
        <f t="shared" si="371"/>
        <v>330.69</v>
      </c>
      <c r="G638" s="44">
        <f t="shared" si="371"/>
        <v>330.69</v>
      </c>
      <c r="H638" s="44">
        <f t="shared" si="371"/>
        <v>330.69</v>
      </c>
      <c r="I638" s="44">
        <f t="shared" si="371"/>
        <v>330.69</v>
      </c>
      <c r="J638" s="44">
        <f t="shared" si="371"/>
        <v>330.69</v>
      </c>
      <c r="K638" s="44">
        <f t="shared" si="371"/>
        <v>330.69</v>
      </c>
      <c r="L638" s="44">
        <f t="shared" si="371"/>
        <v>330.69</v>
      </c>
      <c r="M638" s="44">
        <f t="shared" si="371"/>
        <v>330.69</v>
      </c>
      <c r="N638" s="44">
        <f t="shared" si="371"/>
        <v>330.69</v>
      </c>
      <c r="O638" s="44">
        <f t="shared" si="371"/>
        <v>330.69</v>
      </c>
      <c r="P638" s="44">
        <f t="shared" si="371"/>
        <v>330.69</v>
      </c>
      <c r="Q638" s="44">
        <f t="shared" si="371"/>
        <v>330.69</v>
      </c>
      <c r="R638" s="44">
        <f t="shared" si="371"/>
        <v>330.69</v>
      </c>
      <c r="S638" s="44">
        <f t="shared" si="371"/>
        <v>330.69</v>
      </c>
      <c r="T638" s="44">
        <f t="shared" si="371"/>
        <v>330.69</v>
      </c>
      <c r="U638" s="44">
        <f t="shared" si="371"/>
        <v>330.69</v>
      </c>
      <c r="V638" s="44">
        <f t="shared" si="371"/>
        <v>330.69</v>
      </c>
      <c r="W638" s="44">
        <f t="shared" si="371"/>
        <v>330.69</v>
      </c>
      <c r="X638" s="44">
        <f t="shared" si="371"/>
        <v>330.69</v>
      </c>
      <c r="Y638" s="44">
        <f t="shared" si="371"/>
        <v>330.69</v>
      </c>
      <c r="Z638" s="44">
        <f t="shared" si="371"/>
        <v>330.69</v>
      </c>
      <c r="AA638" s="44">
        <f t="shared" si="371"/>
        <v>330.69</v>
      </c>
    </row>
    <row r="639" spans="1:27" x14ac:dyDescent="0.2">
      <c r="B639" s="101" t="s">
        <v>392</v>
      </c>
    </row>
    <row r="640" spans="1:27" x14ac:dyDescent="0.2">
      <c r="B640" s="101" t="s">
        <v>392</v>
      </c>
    </row>
    <row r="641" spans="1:27" x14ac:dyDescent="0.2">
      <c r="A641" s="175" t="s">
        <v>2277</v>
      </c>
      <c r="B641" s="176"/>
      <c r="C641" s="176"/>
      <c r="D641" s="176"/>
      <c r="E641" s="176"/>
      <c r="F641" s="176"/>
      <c r="G641" s="176"/>
      <c r="H641" s="176"/>
      <c r="I641" s="176"/>
      <c r="J641" s="176"/>
      <c r="K641" s="176"/>
      <c r="L641" s="176"/>
      <c r="M641" s="176"/>
      <c r="N641" s="176"/>
      <c r="O641" s="176"/>
      <c r="P641" s="176"/>
      <c r="Q641" s="176"/>
      <c r="R641" s="176"/>
      <c r="S641" s="176"/>
      <c r="T641" s="176"/>
      <c r="U641" s="176"/>
      <c r="V641" s="176"/>
      <c r="W641" s="176"/>
      <c r="X641" s="176"/>
      <c r="Y641" s="176"/>
      <c r="Z641" s="176"/>
      <c r="AA641" s="177"/>
    </row>
    <row r="642" spans="1:27" ht="25.5" x14ac:dyDescent="0.2">
      <c r="A642" s="26" t="s">
        <v>64</v>
      </c>
      <c r="B642" s="27" t="s">
        <v>210</v>
      </c>
      <c r="C642" s="26" t="s">
        <v>211</v>
      </c>
      <c r="D642" s="27" t="s">
        <v>212</v>
      </c>
      <c r="E642" s="27" t="s">
        <v>213</v>
      </c>
      <c r="F642" s="27" t="s">
        <v>214</v>
      </c>
      <c r="G642" s="27" t="s">
        <v>215</v>
      </c>
      <c r="H642" s="27" t="s">
        <v>216</v>
      </c>
      <c r="I642" s="27" t="s">
        <v>217</v>
      </c>
      <c r="J642" s="27" t="s">
        <v>218</v>
      </c>
      <c r="K642" s="27" t="s">
        <v>219</v>
      </c>
      <c r="L642" s="27" t="s">
        <v>220</v>
      </c>
      <c r="M642" s="27" t="s">
        <v>221</v>
      </c>
      <c r="N642" s="27" t="s">
        <v>222</v>
      </c>
      <c r="O642" s="27" t="s">
        <v>223</v>
      </c>
      <c r="P642" s="27" t="s">
        <v>224</v>
      </c>
      <c r="Q642" s="27" t="s">
        <v>225</v>
      </c>
      <c r="R642" s="27" t="s">
        <v>226</v>
      </c>
      <c r="S642" s="27" t="s">
        <v>227</v>
      </c>
      <c r="T642" s="27" t="s">
        <v>228</v>
      </c>
      <c r="U642" s="27" t="s">
        <v>229</v>
      </c>
      <c r="V642" s="27" t="s">
        <v>230</v>
      </c>
      <c r="W642" s="27" t="s">
        <v>231</v>
      </c>
      <c r="X642" s="27" t="s">
        <v>232</v>
      </c>
      <c r="Y642" s="27" t="s">
        <v>233</v>
      </c>
      <c r="Z642" s="27" t="s">
        <v>234</v>
      </c>
      <c r="AA642" s="27" t="s">
        <v>235</v>
      </c>
    </row>
    <row r="643" spans="1:27" x14ac:dyDescent="0.2">
      <c r="A643" s="98" t="s">
        <v>3034</v>
      </c>
      <c r="B643" s="28" t="str">
        <f>"01"&amp;"."&amp;$B$801&amp;"."&amp;$B$802</f>
        <v>01.12.2023</v>
      </c>
      <c r="C643" s="90" t="s">
        <v>76</v>
      </c>
      <c r="D643" s="91">
        <f>ROUND((D644)/1000,5)</f>
        <v>0</v>
      </c>
      <c r="E643" s="91">
        <f t="shared" ref="E643:AA643" si="372">ROUND((E644)/1000,5)</f>
        <v>0</v>
      </c>
      <c r="F643" s="91">
        <f t="shared" si="372"/>
        <v>0</v>
      </c>
      <c r="G643" s="91">
        <f t="shared" si="372"/>
        <v>0</v>
      </c>
      <c r="H643" s="91">
        <f t="shared" si="372"/>
        <v>8.9690000000000006E-2</v>
      </c>
      <c r="I643" s="91">
        <f t="shared" si="372"/>
        <v>0.27671000000000001</v>
      </c>
      <c r="J643" s="91">
        <f t="shared" si="372"/>
        <v>0.46473999999999999</v>
      </c>
      <c r="K643" s="91">
        <f t="shared" si="372"/>
        <v>0.23094000000000001</v>
      </c>
      <c r="L643" s="91">
        <f t="shared" si="372"/>
        <v>0.18989</v>
      </c>
      <c r="M643" s="91">
        <f t="shared" si="372"/>
        <v>9.826E-2</v>
      </c>
      <c r="N643" s="91">
        <f t="shared" si="372"/>
        <v>0.13444</v>
      </c>
      <c r="O643" s="91">
        <f t="shared" si="372"/>
        <v>1.702E-2</v>
      </c>
      <c r="P643" s="91">
        <f t="shared" si="372"/>
        <v>3.7199999999999997E-2</v>
      </c>
      <c r="Q643" s="91">
        <f t="shared" si="372"/>
        <v>2.0299999999999999E-2</v>
      </c>
      <c r="R643" s="91">
        <f t="shared" si="372"/>
        <v>2.4760000000000001E-2</v>
      </c>
      <c r="S643" s="91">
        <f t="shared" si="372"/>
        <v>4.5599999999999998E-3</v>
      </c>
      <c r="T643" s="91">
        <f t="shared" si="372"/>
        <v>0.30715999999999999</v>
      </c>
      <c r="U643" s="91">
        <f t="shared" si="372"/>
        <v>0.20388000000000001</v>
      </c>
      <c r="V643" s="91">
        <f t="shared" si="372"/>
        <v>2.8979999999999999E-2</v>
      </c>
      <c r="W643" s="91">
        <f t="shared" si="372"/>
        <v>0</v>
      </c>
      <c r="X643" s="91">
        <f t="shared" si="372"/>
        <v>0</v>
      </c>
      <c r="Y643" s="91">
        <f t="shared" si="372"/>
        <v>0</v>
      </c>
      <c r="Z643" s="91">
        <f t="shared" si="372"/>
        <v>0</v>
      </c>
      <c r="AA643" s="91">
        <f t="shared" si="372"/>
        <v>0</v>
      </c>
    </row>
    <row r="644" spans="1:27" ht="12.75" customHeight="1" outlineLevel="1" x14ac:dyDescent="0.2">
      <c r="A644" s="99" t="s">
        <v>3035</v>
      </c>
      <c r="B644" s="63" t="s">
        <v>238</v>
      </c>
      <c r="C644" s="43" t="s">
        <v>79</v>
      </c>
      <c r="D644" s="44">
        <v>0</v>
      </c>
      <c r="E644" s="44">
        <v>0</v>
      </c>
      <c r="F644" s="44">
        <v>0</v>
      </c>
      <c r="G644" s="44">
        <v>0</v>
      </c>
      <c r="H644" s="44">
        <v>89.69</v>
      </c>
      <c r="I644" s="44">
        <v>276.70999999999998</v>
      </c>
      <c r="J644" s="44">
        <v>464.74</v>
      </c>
      <c r="K644" s="44">
        <v>230.94</v>
      </c>
      <c r="L644" s="44">
        <v>189.89</v>
      </c>
      <c r="M644" s="44">
        <v>98.26</v>
      </c>
      <c r="N644" s="44">
        <v>134.44</v>
      </c>
      <c r="O644" s="44">
        <v>17.02</v>
      </c>
      <c r="P644" s="44">
        <v>37.200000000000003</v>
      </c>
      <c r="Q644" s="44">
        <v>20.3</v>
      </c>
      <c r="R644" s="44">
        <v>24.76</v>
      </c>
      <c r="S644" s="44">
        <v>4.5599999999999996</v>
      </c>
      <c r="T644" s="44">
        <v>307.16000000000003</v>
      </c>
      <c r="U644" s="44">
        <v>203.88</v>
      </c>
      <c r="V644" s="44">
        <v>28.98</v>
      </c>
      <c r="W644" s="44">
        <v>0</v>
      </c>
      <c r="X644" s="44">
        <v>0</v>
      </c>
      <c r="Y644" s="44">
        <v>0</v>
      </c>
      <c r="Z644" s="44">
        <v>0</v>
      </c>
      <c r="AA644" s="44">
        <v>0</v>
      </c>
    </row>
    <row r="645" spans="1:27" x14ac:dyDescent="0.2">
      <c r="A645" s="98" t="s">
        <v>3036</v>
      </c>
      <c r="B645" s="28" t="str">
        <f>"02"&amp;"."&amp;$B$801&amp;"."&amp;$B$802</f>
        <v>02.12.2023</v>
      </c>
      <c r="C645" s="90" t="s">
        <v>76</v>
      </c>
      <c r="D645" s="91">
        <f>ROUND((D646)/1000,5)</f>
        <v>0</v>
      </c>
      <c r="E645" s="91">
        <f t="shared" ref="E645:AA645" si="373">ROUND((E646)/1000,5)</f>
        <v>0</v>
      </c>
      <c r="F645" s="91">
        <f t="shared" si="373"/>
        <v>0</v>
      </c>
      <c r="G645" s="91">
        <f t="shared" si="373"/>
        <v>3.1060000000000001E-2</v>
      </c>
      <c r="H645" s="91">
        <f t="shared" si="373"/>
        <v>0.12856000000000001</v>
      </c>
      <c r="I645" s="91">
        <f t="shared" si="373"/>
        <v>7.0879999999999999E-2</v>
      </c>
      <c r="J645" s="91">
        <f t="shared" si="373"/>
        <v>0.18217</v>
      </c>
      <c r="K645" s="91">
        <f t="shared" si="373"/>
        <v>0.42482999999999999</v>
      </c>
      <c r="L645" s="91">
        <f t="shared" si="373"/>
        <v>0.40679999999999999</v>
      </c>
      <c r="M645" s="91">
        <f t="shared" si="373"/>
        <v>0.50836999999999999</v>
      </c>
      <c r="N645" s="91">
        <f t="shared" si="373"/>
        <v>0.57823999999999998</v>
      </c>
      <c r="O645" s="91">
        <f t="shared" si="373"/>
        <v>0.66813999999999996</v>
      </c>
      <c r="P645" s="91">
        <f t="shared" si="373"/>
        <v>0.79806999999999995</v>
      </c>
      <c r="Q645" s="91">
        <f t="shared" si="373"/>
        <v>1.3228</v>
      </c>
      <c r="R645" s="91">
        <f t="shared" si="373"/>
        <v>0.37808999999999998</v>
      </c>
      <c r="S645" s="91">
        <f t="shared" si="373"/>
        <v>0.48085</v>
      </c>
      <c r="T645" s="91">
        <f t="shared" si="373"/>
        <v>0.54715000000000003</v>
      </c>
      <c r="U645" s="91">
        <f t="shared" si="373"/>
        <v>0.36931000000000003</v>
      </c>
      <c r="V645" s="91">
        <f t="shared" si="373"/>
        <v>0.52558000000000005</v>
      </c>
      <c r="W645" s="91">
        <f t="shared" si="373"/>
        <v>0.20982000000000001</v>
      </c>
      <c r="X645" s="91">
        <f t="shared" si="373"/>
        <v>0.24248</v>
      </c>
      <c r="Y645" s="91">
        <f t="shared" si="373"/>
        <v>0</v>
      </c>
      <c r="Z645" s="91">
        <f t="shared" si="373"/>
        <v>0</v>
      </c>
      <c r="AA645" s="91">
        <f t="shared" si="373"/>
        <v>0</v>
      </c>
    </row>
    <row r="646" spans="1:27" ht="12.75" customHeight="1" outlineLevel="1" x14ac:dyDescent="0.2">
      <c r="A646" s="99" t="s">
        <v>3037</v>
      </c>
      <c r="B646" s="63" t="s">
        <v>238</v>
      </c>
      <c r="C646" s="43" t="s">
        <v>79</v>
      </c>
      <c r="D646" s="44">
        <v>0</v>
      </c>
      <c r="E646" s="44">
        <v>0</v>
      </c>
      <c r="F646" s="44">
        <v>0</v>
      </c>
      <c r="G646" s="44">
        <v>31.06</v>
      </c>
      <c r="H646" s="44">
        <v>128.56</v>
      </c>
      <c r="I646" s="44">
        <v>70.88</v>
      </c>
      <c r="J646" s="44">
        <v>182.17</v>
      </c>
      <c r="K646" s="44">
        <v>424.83</v>
      </c>
      <c r="L646" s="44">
        <v>406.8</v>
      </c>
      <c r="M646" s="44">
        <v>508.37</v>
      </c>
      <c r="N646" s="44">
        <v>578.24</v>
      </c>
      <c r="O646" s="44">
        <v>668.14</v>
      </c>
      <c r="P646" s="44">
        <v>798.07</v>
      </c>
      <c r="Q646" s="44">
        <v>1322.8</v>
      </c>
      <c r="R646" s="44">
        <v>378.09</v>
      </c>
      <c r="S646" s="44">
        <v>480.85</v>
      </c>
      <c r="T646" s="44">
        <v>547.15</v>
      </c>
      <c r="U646" s="44">
        <v>369.31</v>
      </c>
      <c r="V646" s="44">
        <v>525.58000000000004</v>
      </c>
      <c r="W646" s="44">
        <v>209.82</v>
      </c>
      <c r="X646" s="44">
        <v>242.48</v>
      </c>
      <c r="Y646" s="44">
        <v>0</v>
      </c>
      <c r="Z646" s="44">
        <v>0</v>
      </c>
      <c r="AA646" s="44">
        <v>0</v>
      </c>
    </row>
    <row r="647" spans="1:27" x14ac:dyDescent="0.2">
      <c r="A647" s="98" t="s">
        <v>3038</v>
      </c>
      <c r="B647" s="28" t="str">
        <f>"03"&amp;"."&amp;$B$801&amp;"."&amp;$B$802</f>
        <v>03.12.2023</v>
      </c>
      <c r="C647" s="90" t="s">
        <v>76</v>
      </c>
      <c r="D647" s="91">
        <f>ROUND((D648)/1000,5)</f>
        <v>0</v>
      </c>
      <c r="E647" s="91">
        <f t="shared" ref="E647:AA647" si="374">ROUND((E648)/1000,5)</f>
        <v>0</v>
      </c>
      <c r="F647" s="91">
        <f t="shared" si="374"/>
        <v>0</v>
      </c>
      <c r="G647" s="91">
        <f t="shared" si="374"/>
        <v>0</v>
      </c>
      <c r="H647" s="91">
        <f t="shared" si="374"/>
        <v>0</v>
      </c>
      <c r="I647" s="91">
        <f t="shared" si="374"/>
        <v>7.9729999999999995E-2</v>
      </c>
      <c r="J647" s="91">
        <f t="shared" si="374"/>
        <v>8.6999999999999994E-2</v>
      </c>
      <c r="K647" s="91">
        <f t="shared" si="374"/>
        <v>7.8770000000000007E-2</v>
      </c>
      <c r="L647" s="91">
        <f t="shared" si="374"/>
        <v>0</v>
      </c>
      <c r="M647" s="91">
        <f t="shared" si="374"/>
        <v>0.11414000000000001</v>
      </c>
      <c r="N647" s="91">
        <f t="shared" si="374"/>
        <v>0</v>
      </c>
      <c r="O647" s="91">
        <f t="shared" si="374"/>
        <v>1.3780000000000001E-2</v>
      </c>
      <c r="P647" s="91">
        <f t="shared" si="374"/>
        <v>3.3E-4</v>
      </c>
      <c r="Q647" s="91">
        <f t="shared" si="374"/>
        <v>0.18986</v>
      </c>
      <c r="R647" s="91">
        <f t="shared" si="374"/>
        <v>6.361E-2</v>
      </c>
      <c r="S647" s="91">
        <f t="shared" si="374"/>
        <v>0.29294999999999999</v>
      </c>
      <c r="T647" s="91">
        <f t="shared" si="374"/>
        <v>0.28399000000000002</v>
      </c>
      <c r="U647" s="91">
        <f t="shared" si="374"/>
        <v>0.28011999999999998</v>
      </c>
      <c r="V647" s="91">
        <f t="shared" si="374"/>
        <v>0.25191999999999998</v>
      </c>
      <c r="W647" s="91">
        <f t="shared" si="374"/>
        <v>0</v>
      </c>
      <c r="X647" s="91">
        <f t="shared" si="374"/>
        <v>0</v>
      </c>
      <c r="Y647" s="91">
        <f t="shared" si="374"/>
        <v>0</v>
      </c>
      <c r="Z647" s="91">
        <f t="shared" si="374"/>
        <v>0</v>
      </c>
      <c r="AA647" s="91">
        <f t="shared" si="374"/>
        <v>0</v>
      </c>
    </row>
    <row r="648" spans="1:27" ht="12.75" customHeight="1" outlineLevel="1" x14ac:dyDescent="0.2">
      <c r="A648" s="99" t="s">
        <v>3039</v>
      </c>
      <c r="B648" s="63" t="s">
        <v>238</v>
      </c>
      <c r="C648" s="43" t="s">
        <v>79</v>
      </c>
      <c r="D648" s="44">
        <v>0</v>
      </c>
      <c r="E648" s="44">
        <v>0</v>
      </c>
      <c r="F648" s="44">
        <v>0</v>
      </c>
      <c r="G648" s="44">
        <v>0</v>
      </c>
      <c r="H648" s="44">
        <v>0</v>
      </c>
      <c r="I648" s="44">
        <v>79.73</v>
      </c>
      <c r="J648" s="44">
        <v>87</v>
      </c>
      <c r="K648" s="44">
        <v>78.77</v>
      </c>
      <c r="L648" s="44">
        <v>0</v>
      </c>
      <c r="M648" s="44">
        <v>114.14</v>
      </c>
      <c r="N648" s="44">
        <v>0</v>
      </c>
      <c r="O648" s="44">
        <v>13.78</v>
      </c>
      <c r="P648" s="44">
        <v>0.33</v>
      </c>
      <c r="Q648" s="44">
        <v>189.86</v>
      </c>
      <c r="R648" s="44">
        <v>63.61</v>
      </c>
      <c r="S648" s="44">
        <v>292.95</v>
      </c>
      <c r="T648" s="44">
        <v>283.99</v>
      </c>
      <c r="U648" s="44">
        <v>280.12</v>
      </c>
      <c r="V648" s="44">
        <v>251.92</v>
      </c>
      <c r="W648" s="44">
        <v>0</v>
      </c>
      <c r="X648" s="44">
        <v>0</v>
      </c>
      <c r="Y648" s="44">
        <v>0</v>
      </c>
      <c r="Z648" s="44">
        <v>0</v>
      </c>
      <c r="AA648" s="44">
        <v>0</v>
      </c>
    </row>
    <row r="649" spans="1:27" x14ac:dyDescent="0.2">
      <c r="A649" s="98" t="s">
        <v>3040</v>
      </c>
      <c r="B649" s="28" t="str">
        <f>"04"&amp;"."&amp;$B$801&amp;"."&amp;$B$802</f>
        <v>04.12.2023</v>
      </c>
      <c r="C649" s="90" t="s">
        <v>76</v>
      </c>
      <c r="D649" s="91">
        <f>ROUND((D650)/1000,5)</f>
        <v>0</v>
      </c>
      <c r="E649" s="91">
        <f t="shared" ref="E649:AA649" si="375">ROUND((E650)/1000,5)</f>
        <v>0</v>
      </c>
      <c r="F649" s="91">
        <f t="shared" si="375"/>
        <v>0</v>
      </c>
      <c r="G649" s="91">
        <f t="shared" si="375"/>
        <v>0</v>
      </c>
      <c r="H649" s="91">
        <f t="shared" si="375"/>
        <v>0.12393999999999999</v>
      </c>
      <c r="I649" s="91">
        <f t="shared" si="375"/>
        <v>0.22353000000000001</v>
      </c>
      <c r="J649" s="91">
        <f t="shared" si="375"/>
        <v>0.30802000000000002</v>
      </c>
      <c r="K649" s="91">
        <f t="shared" si="375"/>
        <v>0.21662000000000001</v>
      </c>
      <c r="L649" s="91">
        <f t="shared" si="375"/>
        <v>0.10111000000000001</v>
      </c>
      <c r="M649" s="91">
        <f t="shared" si="375"/>
        <v>2.64E-3</v>
      </c>
      <c r="N649" s="91">
        <f t="shared" si="375"/>
        <v>5.7070000000000003E-2</v>
      </c>
      <c r="O649" s="91">
        <f t="shared" si="375"/>
        <v>7.2609999999999994E-2</v>
      </c>
      <c r="P649" s="91">
        <f t="shared" si="375"/>
        <v>0.16716</v>
      </c>
      <c r="Q649" s="91">
        <f t="shared" si="375"/>
        <v>0</v>
      </c>
      <c r="R649" s="91">
        <f t="shared" si="375"/>
        <v>0</v>
      </c>
      <c r="S649" s="91">
        <f t="shared" si="375"/>
        <v>0</v>
      </c>
      <c r="T649" s="91">
        <f t="shared" si="375"/>
        <v>9.6000000000000002E-4</v>
      </c>
      <c r="U649" s="91">
        <f t="shared" si="375"/>
        <v>0</v>
      </c>
      <c r="V649" s="91">
        <f t="shared" si="375"/>
        <v>0</v>
      </c>
      <c r="W649" s="91">
        <f t="shared" si="375"/>
        <v>0</v>
      </c>
      <c r="X649" s="91">
        <f t="shared" si="375"/>
        <v>0</v>
      </c>
      <c r="Y649" s="91">
        <f t="shared" si="375"/>
        <v>0</v>
      </c>
      <c r="Z649" s="91">
        <f t="shared" si="375"/>
        <v>0</v>
      </c>
      <c r="AA649" s="91">
        <f t="shared" si="375"/>
        <v>0</v>
      </c>
    </row>
    <row r="650" spans="1:27" ht="12.75" customHeight="1" outlineLevel="1" x14ac:dyDescent="0.2">
      <c r="A650" s="99" t="s">
        <v>3041</v>
      </c>
      <c r="B650" s="63" t="s">
        <v>238</v>
      </c>
      <c r="C650" s="43" t="s">
        <v>79</v>
      </c>
      <c r="D650" s="44">
        <v>0</v>
      </c>
      <c r="E650" s="44">
        <v>0</v>
      </c>
      <c r="F650" s="44">
        <v>0</v>
      </c>
      <c r="G650" s="44">
        <v>0</v>
      </c>
      <c r="H650" s="44">
        <v>123.94</v>
      </c>
      <c r="I650" s="44">
        <v>223.53</v>
      </c>
      <c r="J650" s="44">
        <v>308.02</v>
      </c>
      <c r="K650" s="44">
        <v>216.62</v>
      </c>
      <c r="L650" s="44">
        <v>101.11</v>
      </c>
      <c r="M650" s="44">
        <v>2.64</v>
      </c>
      <c r="N650" s="44">
        <v>57.07</v>
      </c>
      <c r="O650" s="44">
        <v>72.61</v>
      </c>
      <c r="P650" s="44">
        <v>167.16</v>
      </c>
      <c r="Q650" s="44">
        <v>0</v>
      </c>
      <c r="R650" s="44">
        <v>0</v>
      </c>
      <c r="S650" s="44">
        <v>0</v>
      </c>
      <c r="T650" s="44">
        <v>0.96</v>
      </c>
      <c r="U650" s="44">
        <v>0</v>
      </c>
      <c r="V650" s="44">
        <v>0</v>
      </c>
      <c r="W650" s="44">
        <v>0</v>
      </c>
      <c r="X650" s="44">
        <v>0</v>
      </c>
      <c r="Y650" s="44">
        <v>0</v>
      </c>
      <c r="Z650" s="44">
        <v>0</v>
      </c>
      <c r="AA650" s="44">
        <v>0</v>
      </c>
    </row>
    <row r="651" spans="1:27" x14ac:dyDescent="0.2">
      <c r="A651" s="98" t="s">
        <v>3042</v>
      </c>
      <c r="B651" s="28" t="str">
        <f>"05"&amp;"."&amp;$B$801&amp;"."&amp;$B$802</f>
        <v>05.12.2023</v>
      </c>
      <c r="C651" s="90" t="s">
        <v>76</v>
      </c>
      <c r="D651" s="91">
        <f>ROUND((D652)/1000,5)</f>
        <v>0</v>
      </c>
      <c r="E651" s="91">
        <f t="shared" ref="E651:AA651" si="376">ROUND((E652)/1000,5)</f>
        <v>0</v>
      </c>
      <c r="F651" s="91">
        <f t="shared" si="376"/>
        <v>0</v>
      </c>
      <c r="G651" s="91">
        <f t="shared" si="376"/>
        <v>4.7200000000000002E-3</v>
      </c>
      <c r="H651" s="91">
        <f t="shared" si="376"/>
        <v>5.0279999999999998E-2</v>
      </c>
      <c r="I651" s="91">
        <f t="shared" si="376"/>
        <v>0.15290999999999999</v>
      </c>
      <c r="J651" s="91">
        <f t="shared" si="376"/>
        <v>0.19800000000000001</v>
      </c>
      <c r="K651" s="91">
        <f t="shared" si="376"/>
        <v>0.24274999999999999</v>
      </c>
      <c r="L651" s="91">
        <f t="shared" si="376"/>
        <v>0.17810000000000001</v>
      </c>
      <c r="M651" s="91">
        <f t="shared" si="376"/>
        <v>6.6189999999999999E-2</v>
      </c>
      <c r="N651" s="91">
        <f t="shared" si="376"/>
        <v>0.12629000000000001</v>
      </c>
      <c r="O651" s="91">
        <f t="shared" si="376"/>
        <v>0</v>
      </c>
      <c r="P651" s="91">
        <f t="shared" si="376"/>
        <v>9.1E-4</v>
      </c>
      <c r="Q651" s="91">
        <f t="shared" si="376"/>
        <v>5.5199999999999997E-3</v>
      </c>
      <c r="R651" s="91">
        <f t="shared" si="376"/>
        <v>2.8400000000000001E-3</v>
      </c>
      <c r="S651" s="91">
        <f t="shared" si="376"/>
        <v>1.4919999999999999E-2</v>
      </c>
      <c r="T651" s="91">
        <f t="shared" si="376"/>
        <v>2.0830000000000001E-2</v>
      </c>
      <c r="U651" s="91">
        <f t="shared" si="376"/>
        <v>2.1950000000000001E-2</v>
      </c>
      <c r="V651" s="91">
        <f t="shared" si="376"/>
        <v>0</v>
      </c>
      <c r="W651" s="91">
        <f t="shared" si="376"/>
        <v>0</v>
      </c>
      <c r="X651" s="91">
        <f t="shared" si="376"/>
        <v>0</v>
      </c>
      <c r="Y651" s="91">
        <f t="shared" si="376"/>
        <v>0</v>
      </c>
      <c r="Z651" s="91">
        <f t="shared" si="376"/>
        <v>0</v>
      </c>
      <c r="AA651" s="91">
        <f t="shared" si="376"/>
        <v>0</v>
      </c>
    </row>
    <row r="652" spans="1:27" ht="12.75" customHeight="1" outlineLevel="1" x14ac:dyDescent="0.2">
      <c r="A652" s="99" t="s">
        <v>3043</v>
      </c>
      <c r="B652" s="63" t="s">
        <v>238</v>
      </c>
      <c r="C652" s="43" t="s">
        <v>79</v>
      </c>
      <c r="D652" s="44">
        <v>0</v>
      </c>
      <c r="E652" s="44">
        <v>0</v>
      </c>
      <c r="F652" s="44">
        <v>0</v>
      </c>
      <c r="G652" s="44">
        <v>4.72</v>
      </c>
      <c r="H652" s="44">
        <v>50.28</v>
      </c>
      <c r="I652" s="44">
        <v>152.91</v>
      </c>
      <c r="J652" s="44">
        <v>198</v>
      </c>
      <c r="K652" s="44">
        <v>242.75</v>
      </c>
      <c r="L652" s="44">
        <v>178.1</v>
      </c>
      <c r="M652" s="44">
        <v>66.19</v>
      </c>
      <c r="N652" s="44">
        <v>126.29</v>
      </c>
      <c r="O652" s="44">
        <v>0</v>
      </c>
      <c r="P652" s="44">
        <v>0.91</v>
      </c>
      <c r="Q652" s="44">
        <v>5.52</v>
      </c>
      <c r="R652" s="44">
        <v>2.84</v>
      </c>
      <c r="S652" s="44">
        <v>14.92</v>
      </c>
      <c r="T652" s="44">
        <v>20.83</v>
      </c>
      <c r="U652" s="44">
        <v>21.95</v>
      </c>
      <c r="V652" s="44">
        <v>0</v>
      </c>
      <c r="W652" s="44">
        <v>0</v>
      </c>
      <c r="X652" s="44">
        <v>0</v>
      </c>
      <c r="Y652" s="44">
        <v>0</v>
      </c>
      <c r="Z652" s="44">
        <v>0</v>
      </c>
      <c r="AA652" s="44">
        <v>0</v>
      </c>
    </row>
    <row r="653" spans="1:27" x14ac:dyDescent="0.2">
      <c r="A653" s="98" t="s">
        <v>3044</v>
      </c>
      <c r="B653" s="28" t="str">
        <f>"06"&amp;"."&amp;$B$801&amp;"."&amp;$B$802</f>
        <v>06.12.2023</v>
      </c>
      <c r="C653" s="90" t="s">
        <v>76</v>
      </c>
      <c r="D653" s="91">
        <f>ROUND((D654)/1000,5)</f>
        <v>0</v>
      </c>
      <c r="E653" s="91">
        <f t="shared" ref="E653:AA653" si="377">ROUND((E654)/1000,5)</f>
        <v>0</v>
      </c>
      <c r="F653" s="91">
        <f t="shared" si="377"/>
        <v>0</v>
      </c>
      <c r="G653" s="91">
        <f t="shared" si="377"/>
        <v>0</v>
      </c>
      <c r="H653" s="91">
        <f t="shared" si="377"/>
        <v>2.8660000000000001E-2</v>
      </c>
      <c r="I653" s="91">
        <f t="shared" si="377"/>
        <v>7.6509999999999995E-2</v>
      </c>
      <c r="J653" s="91">
        <f t="shared" si="377"/>
        <v>0.19844000000000001</v>
      </c>
      <c r="K653" s="91">
        <f t="shared" si="377"/>
        <v>6.3210000000000002E-2</v>
      </c>
      <c r="L653" s="91">
        <f t="shared" si="377"/>
        <v>0.16203000000000001</v>
      </c>
      <c r="M653" s="91">
        <f t="shared" si="377"/>
        <v>0.1704</v>
      </c>
      <c r="N653" s="91">
        <f t="shared" si="377"/>
        <v>0.10151</v>
      </c>
      <c r="O653" s="91">
        <f t="shared" si="377"/>
        <v>1.078E-2</v>
      </c>
      <c r="P653" s="91">
        <f t="shared" si="377"/>
        <v>2.0750000000000001E-2</v>
      </c>
      <c r="Q653" s="91">
        <f t="shared" si="377"/>
        <v>2.4740000000000002E-2</v>
      </c>
      <c r="R653" s="91">
        <f t="shared" si="377"/>
        <v>8.5739999999999997E-2</v>
      </c>
      <c r="S653" s="91">
        <f t="shared" si="377"/>
        <v>6.1559999999999997E-2</v>
      </c>
      <c r="T653" s="91">
        <f t="shared" si="377"/>
        <v>7.3899999999999993E-2</v>
      </c>
      <c r="U653" s="91">
        <f t="shared" si="377"/>
        <v>0.11501</v>
      </c>
      <c r="V653" s="91">
        <f t="shared" si="377"/>
        <v>2.0639999999999999E-2</v>
      </c>
      <c r="W653" s="91">
        <f t="shared" si="377"/>
        <v>0</v>
      </c>
      <c r="X653" s="91">
        <f t="shared" si="377"/>
        <v>0</v>
      </c>
      <c r="Y653" s="91">
        <f t="shared" si="377"/>
        <v>0</v>
      </c>
      <c r="Z653" s="91">
        <f t="shared" si="377"/>
        <v>0</v>
      </c>
      <c r="AA653" s="91">
        <f t="shared" si="377"/>
        <v>0</v>
      </c>
    </row>
    <row r="654" spans="1:27" ht="12.75" customHeight="1" outlineLevel="1" x14ac:dyDescent="0.2">
      <c r="A654" s="99" t="s">
        <v>3045</v>
      </c>
      <c r="B654" s="63" t="s">
        <v>238</v>
      </c>
      <c r="C654" s="43" t="s">
        <v>79</v>
      </c>
      <c r="D654" s="44">
        <v>0</v>
      </c>
      <c r="E654" s="44">
        <v>0</v>
      </c>
      <c r="F654" s="44">
        <v>0</v>
      </c>
      <c r="G654" s="44">
        <v>0</v>
      </c>
      <c r="H654" s="44">
        <v>28.66</v>
      </c>
      <c r="I654" s="44">
        <v>76.510000000000005</v>
      </c>
      <c r="J654" s="44">
        <v>198.44</v>
      </c>
      <c r="K654" s="44">
        <v>63.21</v>
      </c>
      <c r="L654" s="44">
        <v>162.03</v>
      </c>
      <c r="M654" s="44">
        <v>170.4</v>
      </c>
      <c r="N654" s="44">
        <v>101.51</v>
      </c>
      <c r="O654" s="44">
        <v>10.78</v>
      </c>
      <c r="P654" s="44">
        <v>20.75</v>
      </c>
      <c r="Q654" s="44">
        <v>24.74</v>
      </c>
      <c r="R654" s="44">
        <v>85.74</v>
      </c>
      <c r="S654" s="44">
        <v>61.56</v>
      </c>
      <c r="T654" s="44">
        <v>73.900000000000006</v>
      </c>
      <c r="U654" s="44">
        <v>115.01</v>
      </c>
      <c r="V654" s="44">
        <v>20.64</v>
      </c>
      <c r="W654" s="44">
        <v>0</v>
      </c>
      <c r="X654" s="44">
        <v>0</v>
      </c>
      <c r="Y654" s="44">
        <v>0</v>
      </c>
      <c r="Z654" s="44">
        <v>0</v>
      </c>
      <c r="AA654" s="44">
        <v>0</v>
      </c>
    </row>
    <row r="655" spans="1:27" x14ac:dyDescent="0.2">
      <c r="A655" s="98" t="s">
        <v>3046</v>
      </c>
      <c r="B655" s="28" t="str">
        <f>"07"&amp;"."&amp;$B$801&amp;"."&amp;$B$802</f>
        <v>07.12.2023</v>
      </c>
      <c r="C655" s="90" t="s">
        <v>76</v>
      </c>
      <c r="D655" s="91">
        <f>ROUND((D656)/1000,5)</f>
        <v>0</v>
      </c>
      <c r="E655" s="91">
        <f t="shared" ref="E655:AA655" si="378">ROUND((E656)/1000,5)</f>
        <v>0</v>
      </c>
      <c r="F655" s="91">
        <f t="shared" si="378"/>
        <v>3.0530000000000002E-2</v>
      </c>
      <c r="G655" s="91">
        <f t="shared" si="378"/>
        <v>6.2440000000000002E-2</v>
      </c>
      <c r="H655" s="91">
        <f t="shared" si="378"/>
        <v>0.13172</v>
      </c>
      <c r="I655" s="91">
        <f t="shared" si="378"/>
        <v>0.22993</v>
      </c>
      <c r="J655" s="91">
        <f t="shared" si="378"/>
        <v>0.29971999999999999</v>
      </c>
      <c r="K655" s="91">
        <f t="shared" si="378"/>
        <v>0.23264000000000001</v>
      </c>
      <c r="L655" s="91">
        <f t="shared" si="378"/>
        <v>0.19832</v>
      </c>
      <c r="M655" s="91">
        <f t="shared" si="378"/>
        <v>0.1067</v>
      </c>
      <c r="N655" s="91">
        <f t="shared" si="378"/>
        <v>5.4769999999999999E-2</v>
      </c>
      <c r="O655" s="91">
        <f t="shared" si="378"/>
        <v>0.18595</v>
      </c>
      <c r="P655" s="91">
        <f t="shared" si="378"/>
        <v>0.27600000000000002</v>
      </c>
      <c r="Q655" s="91">
        <f t="shared" si="378"/>
        <v>0.42371999999999999</v>
      </c>
      <c r="R655" s="91">
        <f t="shared" si="378"/>
        <v>0.26901000000000003</v>
      </c>
      <c r="S655" s="91">
        <f t="shared" si="378"/>
        <v>0.28228999999999999</v>
      </c>
      <c r="T655" s="91">
        <f t="shared" si="378"/>
        <v>0.14638000000000001</v>
      </c>
      <c r="U655" s="91">
        <f t="shared" si="378"/>
        <v>0.13718</v>
      </c>
      <c r="V655" s="91">
        <f t="shared" si="378"/>
        <v>8.0110000000000001E-2</v>
      </c>
      <c r="W655" s="91">
        <f t="shared" si="378"/>
        <v>0.14471000000000001</v>
      </c>
      <c r="X655" s="91">
        <f t="shared" si="378"/>
        <v>2.4799999999999999E-2</v>
      </c>
      <c r="Y655" s="91">
        <f t="shared" si="378"/>
        <v>0</v>
      </c>
      <c r="Z655" s="91">
        <f t="shared" si="378"/>
        <v>0</v>
      </c>
      <c r="AA655" s="91">
        <f t="shared" si="378"/>
        <v>0</v>
      </c>
    </row>
    <row r="656" spans="1:27" ht="12.75" customHeight="1" outlineLevel="1" x14ac:dyDescent="0.2">
      <c r="A656" s="99" t="s">
        <v>3047</v>
      </c>
      <c r="B656" s="63" t="s">
        <v>238</v>
      </c>
      <c r="C656" s="43" t="s">
        <v>79</v>
      </c>
      <c r="D656" s="44">
        <v>0</v>
      </c>
      <c r="E656" s="44">
        <v>0</v>
      </c>
      <c r="F656" s="44">
        <v>30.53</v>
      </c>
      <c r="G656" s="44">
        <v>62.44</v>
      </c>
      <c r="H656" s="44">
        <v>131.72</v>
      </c>
      <c r="I656" s="44">
        <v>229.93</v>
      </c>
      <c r="J656" s="44">
        <v>299.72000000000003</v>
      </c>
      <c r="K656" s="44">
        <v>232.64</v>
      </c>
      <c r="L656" s="44">
        <v>198.32</v>
      </c>
      <c r="M656" s="44">
        <v>106.7</v>
      </c>
      <c r="N656" s="44">
        <v>54.77</v>
      </c>
      <c r="O656" s="44">
        <v>185.95</v>
      </c>
      <c r="P656" s="44">
        <v>276</v>
      </c>
      <c r="Q656" s="44">
        <v>423.72</v>
      </c>
      <c r="R656" s="44">
        <v>269.01</v>
      </c>
      <c r="S656" s="44">
        <v>282.29000000000002</v>
      </c>
      <c r="T656" s="44">
        <v>146.38</v>
      </c>
      <c r="U656" s="44">
        <v>137.18</v>
      </c>
      <c r="V656" s="44">
        <v>80.11</v>
      </c>
      <c r="W656" s="44">
        <v>144.71</v>
      </c>
      <c r="X656" s="44">
        <v>24.8</v>
      </c>
      <c r="Y656" s="44">
        <v>0</v>
      </c>
      <c r="Z656" s="44">
        <v>0</v>
      </c>
      <c r="AA656" s="44">
        <v>0</v>
      </c>
    </row>
    <row r="657" spans="1:27" x14ac:dyDescent="0.2">
      <c r="A657" s="98" t="s">
        <v>3048</v>
      </c>
      <c r="B657" s="28" t="str">
        <f>"08"&amp;"."&amp;$B$801&amp;"."&amp;$B$802</f>
        <v>08.12.2023</v>
      </c>
      <c r="C657" s="90" t="s">
        <v>76</v>
      </c>
      <c r="D657" s="91">
        <f>ROUND((D658)/1000,5)</f>
        <v>0</v>
      </c>
      <c r="E657" s="91">
        <f t="shared" ref="E657:AA657" si="379">ROUND((E658)/1000,5)</f>
        <v>6.9680000000000006E-2</v>
      </c>
      <c r="F657" s="91">
        <f t="shared" si="379"/>
        <v>0.83513000000000004</v>
      </c>
      <c r="G657" s="91">
        <f t="shared" si="379"/>
        <v>0.85258</v>
      </c>
      <c r="H657" s="91">
        <f t="shared" si="379"/>
        <v>1.0166500000000001</v>
      </c>
      <c r="I657" s="91">
        <f t="shared" si="379"/>
        <v>0.34209000000000001</v>
      </c>
      <c r="J657" s="91">
        <f t="shared" si="379"/>
        <v>0.53168000000000004</v>
      </c>
      <c r="K657" s="91">
        <f t="shared" si="379"/>
        <v>0.44866</v>
      </c>
      <c r="L657" s="91">
        <f t="shared" si="379"/>
        <v>0.45926</v>
      </c>
      <c r="M657" s="91">
        <f t="shared" si="379"/>
        <v>0.60245000000000004</v>
      </c>
      <c r="N657" s="91">
        <f t="shared" si="379"/>
        <v>0.48852000000000001</v>
      </c>
      <c r="O657" s="91">
        <f t="shared" si="379"/>
        <v>2.1161500000000002</v>
      </c>
      <c r="P657" s="91">
        <f t="shared" si="379"/>
        <v>1.65421</v>
      </c>
      <c r="Q657" s="91">
        <f t="shared" si="379"/>
        <v>0.87800999999999996</v>
      </c>
      <c r="R657" s="91">
        <f t="shared" si="379"/>
        <v>1.04684</v>
      </c>
      <c r="S657" s="91">
        <f t="shared" si="379"/>
        <v>0.79708000000000001</v>
      </c>
      <c r="T657" s="91">
        <f t="shared" si="379"/>
        <v>0.45157000000000003</v>
      </c>
      <c r="U657" s="91">
        <f t="shared" si="379"/>
        <v>0.30059999999999998</v>
      </c>
      <c r="V657" s="91">
        <f t="shared" si="379"/>
        <v>0.20923</v>
      </c>
      <c r="W657" s="91">
        <f t="shared" si="379"/>
        <v>0.21461</v>
      </c>
      <c r="X657" s="91">
        <f t="shared" si="379"/>
        <v>2.5559999999999999E-2</v>
      </c>
      <c r="Y657" s="91">
        <f t="shared" si="379"/>
        <v>6.7360000000000003E-2</v>
      </c>
      <c r="Z657" s="91">
        <f t="shared" si="379"/>
        <v>0.13125999999999999</v>
      </c>
      <c r="AA657" s="91">
        <f t="shared" si="379"/>
        <v>1.078E-2</v>
      </c>
    </row>
    <row r="658" spans="1:27" ht="12.75" customHeight="1" outlineLevel="1" x14ac:dyDescent="0.2">
      <c r="A658" s="99" t="s">
        <v>3049</v>
      </c>
      <c r="B658" s="63" t="s">
        <v>238</v>
      </c>
      <c r="C658" s="43" t="s">
        <v>79</v>
      </c>
      <c r="D658" s="44">
        <v>0</v>
      </c>
      <c r="E658" s="44">
        <v>69.680000000000007</v>
      </c>
      <c r="F658" s="44">
        <v>835.13</v>
      </c>
      <c r="G658" s="44">
        <v>852.58</v>
      </c>
      <c r="H658" s="44">
        <v>1016.65</v>
      </c>
      <c r="I658" s="44">
        <v>342.09</v>
      </c>
      <c r="J658" s="44">
        <v>531.67999999999995</v>
      </c>
      <c r="K658" s="44">
        <v>448.66</v>
      </c>
      <c r="L658" s="44">
        <v>459.26</v>
      </c>
      <c r="M658" s="44">
        <v>602.45000000000005</v>
      </c>
      <c r="N658" s="44">
        <v>488.52</v>
      </c>
      <c r="O658" s="44">
        <v>2116.15</v>
      </c>
      <c r="P658" s="44">
        <v>1654.21</v>
      </c>
      <c r="Q658" s="44">
        <v>878.01</v>
      </c>
      <c r="R658" s="44">
        <v>1046.8399999999999</v>
      </c>
      <c r="S658" s="44">
        <v>797.08</v>
      </c>
      <c r="T658" s="44">
        <v>451.57</v>
      </c>
      <c r="U658" s="44">
        <v>300.60000000000002</v>
      </c>
      <c r="V658" s="44">
        <v>209.23</v>
      </c>
      <c r="W658" s="44">
        <v>214.61</v>
      </c>
      <c r="X658" s="44">
        <v>25.56</v>
      </c>
      <c r="Y658" s="44">
        <v>67.36</v>
      </c>
      <c r="Z658" s="44">
        <v>131.26</v>
      </c>
      <c r="AA658" s="44">
        <v>10.78</v>
      </c>
    </row>
    <row r="659" spans="1:27" x14ac:dyDescent="0.2">
      <c r="A659" s="98" t="s">
        <v>3050</v>
      </c>
      <c r="B659" s="28" t="str">
        <f>"09"&amp;"."&amp;$B$801&amp;"."&amp;$B$802</f>
        <v>09.12.2023</v>
      </c>
      <c r="C659" s="90" t="s">
        <v>76</v>
      </c>
      <c r="D659" s="91">
        <f>ROUND((D660)/1000,5)</f>
        <v>0</v>
      </c>
      <c r="E659" s="91">
        <f t="shared" ref="E659:AA659" si="380">ROUND((E660)/1000,5)</f>
        <v>0.10614999999999999</v>
      </c>
      <c r="F659" s="91">
        <f t="shared" si="380"/>
        <v>0.15078</v>
      </c>
      <c r="G659" s="91">
        <f t="shared" si="380"/>
        <v>0.20602000000000001</v>
      </c>
      <c r="H659" s="91">
        <f t="shared" si="380"/>
        <v>0.23200999999999999</v>
      </c>
      <c r="I659" s="91">
        <f t="shared" si="380"/>
        <v>0.24321999999999999</v>
      </c>
      <c r="J659" s="91">
        <f t="shared" si="380"/>
        <v>0.32400000000000001</v>
      </c>
      <c r="K659" s="91">
        <f t="shared" si="380"/>
        <v>0.22064</v>
      </c>
      <c r="L659" s="91">
        <f t="shared" si="380"/>
        <v>0.39262999999999998</v>
      </c>
      <c r="M659" s="91">
        <f t="shared" si="380"/>
        <v>0.32729000000000003</v>
      </c>
      <c r="N659" s="91">
        <f t="shared" si="380"/>
        <v>0.36048999999999998</v>
      </c>
      <c r="O659" s="91">
        <f t="shared" si="380"/>
        <v>0.41742000000000001</v>
      </c>
      <c r="P659" s="91">
        <f t="shared" si="380"/>
        <v>0.42749999999999999</v>
      </c>
      <c r="Q659" s="91">
        <f t="shared" si="380"/>
        <v>0.43923000000000001</v>
      </c>
      <c r="R659" s="91">
        <f t="shared" si="380"/>
        <v>0.36210999999999999</v>
      </c>
      <c r="S659" s="91">
        <f t="shared" si="380"/>
        <v>0.71748999999999996</v>
      </c>
      <c r="T659" s="91">
        <f t="shared" si="380"/>
        <v>0.69472999999999996</v>
      </c>
      <c r="U659" s="91">
        <f t="shared" si="380"/>
        <v>0.52453000000000005</v>
      </c>
      <c r="V659" s="91">
        <f t="shared" si="380"/>
        <v>0.19708999999999999</v>
      </c>
      <c r="W659" s="91">
        <f t="shared" si="380"/>
        <v>0</v>
      </c>
      <c r="X659" s="91">
        <f t="shared" si="380"/>
        <v>0</v>
      </c>
      <c r="Y659" s="91">
        <f t="shared" si="380"/>
        <v>1.3010000000000001E-2</v>
      </c>
      <c r="Z659" s="91">
        <f t="shared" si="380"/>
        <v>0.14693999999999999</v>
      </c>
      <c r="AA659" s="91">
        <f t="shared" si="380"/>
        <v>3.058E-2</v>
      </c>
    </row>
    <row r="660" spans="1:27" ht="12.75" customHeight="1" outlineLevel="1" x14ac:dyDescent="0.2">
      <c r="A660" s="99" t="s">
        <v>3051</v>
      </c>
      <c r="B660" s="63" t="s">
        <v>238</v>
      </c>
      <c r="C660" s="43" t="s">
        <v>79</v>
      </c>
      <c r="D660" s="44">
        <v>0</v>
      </c>
      <c r="E660" s="44">
        <v>106.15</v>
      </c>
      <c r="F660" s="44">
        <v>150.78</v>
      </c>
      <c r="G660" s="44">
        <v>206.02</v>
      </c>
      <c r="H660" s="44">
        <v>232.01</v>
      </c>
      <c r="I660" s="44">
        <v>243.22</v>
      </c>
      <c r="J660" s="44">
        <v>324</v>
      </c>
      <c r="K660" s="44">
        <v>220.64</v>
      </c>
      <c r="L660" s="44">
        <v>392.63</v>
      </c>
      <c r="M660" s="44">
        <v>327.29000000000002</v>
      </c>
      <c r="N660" s="44">
        <v>360.49</v>
      </c>
      <c r="O660" s="44">
        <v>417.42</v>
      </c>
      <c r="P660" s="44">
        <v>427.5</v>
      </c>
      <c r="Q660" s="44">
        <v>439.23</v>
      </c>
      <c r="R660" s="44">
        <v>362.11</v>
      </c>
      <c r="S660" s="44">
        <v>717.49</v>
      </c>
      <c r="T660" s="44">
        <v>694.73</v>
      </c>
      <c r="U660" s="44">
        <v>524.53</v>
      </c>
      <c r="V660" s="44">
        <v>197.09</v>
      </c>
      <c r="W660" s="44">
        <v>0</v>
      </c>
      <c r="X660" s="44">
        <v>0</v>
      </c>
      <c r="Y660" s="44">
        <v>13.01</v>
      </c>
      <c r="Z660" s="44">
        <v>146.94</v>
      </c>
      <c r="AA660" s="44">
        <v>30.58</v>
      </c>
    </row>
    <row r="661" spans="1:27" x14ac:dyDescent="0.2">
      <c r="A661" s="98" t="s">
        <v>3052</v>
      </c>
      <c r="B661" s="28" t="str">
        <f>"10"&amp;"."&amp;$B$801&amp;"."&amp;$B$802</f>
        <v>10.12.2023</v>
      </c>
      <c r="C661" s="90" t="s">
        <v>76</v>
      </c>
      <c r="D661" s="91">
        <f>ROUND((D662)/1000,5)</f>
        <v>2.5350000000000001E-2</v>
      </c>
      <c r="E661" s="91">
        <f t="shared" ref="E661:AA661" si="381">ROUND((E662)/1000,5)</f>
        <v>9.3270000000000006E-2</v>
      </c>
      <c r="F661" s="91">
        <f t="shared" si="381"/>
        <v>0.13605999999999999</v>
      </c>
      <c r="G661" s="91">
        <f t="shared" si="381"/>
        <v>0.17469999999999999</v>
      </c>
      <c r="H661" s="91">
        <f t="shared" si="381"/>
        <v>0.82384000000000002</v>
      </c>
      <c r="I661" s="91">
        <f t="shared" si="381"/>
        <v>0.1668</v>
      </c>
      <c r="J661" s="91">
        <f t="shared" si="381"/>
        <v>0.14899999999999999</v>
      </c>
      <c r="K661" s="91">
        <f t="shared" si="381"/>
        <v>0.36248000000000002</v>
      </c>
      <c r="L661" s="91">
        <f t="shared" si="381"/>
        <v>0.34482000000000002</v>
      </c>
      <c r="M661" s="91">
        <f t="shared" si="381"/>
        <v>0.27689999999999998</v>
      </c>
      <c r="N661" s="91">
        <f t="shared" si="381"/>
        <v>0.18215999999999999</v>
      </c>
      <c r="O661" s="91">
        <f t="shared" si="381"/>
        <v>0.22857</v>
      </c>
      <c r="P661" s="91">
        <f t="shared" si="381"/>
        <v>0.25467000000000001</v>
      </c>
      <c r="Q661" s="91">
        <f t="shared" si="381"/>
        <v>0.24992</v>
      </c>
      <c r="R661" s="91">
        <f t="shared" si="381"/>
        <v>0.28948000000000002</v>
      </c>
      <c r="S661" s="91">
        <f t="shared" si="381"/>
        <v>0.53378999999999999</v>
      </c>
      <c r="T661" s="91">
        <f t="shared" si="381"/>
        <v>0.65951000000000004</v>
      </c>
      <c r="U661" s="91">
        <f t="shared" si="381"/>
        <v>0.29154999999999998</v>
      </c>
      <c r="V661" s="91">
        <f t="shared" si="381"/>
        <v>0.22936999999999999</v>
      </c>
      <c r="W661" s="91">
        <f t="shared" si="381"/>
        <v>0.12425</v>
      </c>
      <c r="X661" s="91">
        <f t="shared" si="381"/>
        <v>0.12801999999999999</v>
      </c>
      <c r="Y661" s="91">
        <f t="shared" si="381"/>
        <v>8.4169999999999995E-2</v>
      </c>
      <c r="Z661" s="91">
        <f t="shared" si="381"/>
        <v>5.842E-2</v>
      </c>
      <c r="AA661" s="91">
        <f t="shared" si="381"/>
        <v>8.1019999999999995E-2</v>
      </c>
    </row>
    <row r="662" spans="1:27" ht="12.75" customHeight="1" outlineLevel="1" x14ac:dyDescent="0.2">
      <c r="A662" s="99" t="s">
        <v>3053</v>
      </c>
      <c r="B662" s="63" t="s">
        <v>238</v>
      </c>
      <c r="C662" s="43" t="s">
        <v>79</v>
      </c>
      <c r="D662" s="44">
        <v>25.35</v>
      </c>
      <c r="E662" s="44">
        <v>93.27</v>
      </c>
      <c r="F662" s="44">
        <v>136.06</v>
      </c>
      <c r="G662" s="44">
        <v>174.7</v>
      </c>
      <c r="H662" s="44">
        <v>823.84</v>
      </c>
      <c r="I662" s="44">
        <v>166.8</v>
      </c>
      <c r="J662" s="44">
        <v>149</v>
      </c>
      <c r="K662" s="44">
        <v>362.48</v>
      </c>
      <c r="L662" s="44">
        <v>344.82</v>
      </c>
      <c r="M662" s="44">
        <v>276.89999999999998</v>
      </c>
      <c r="N662" s="44">
        <v>182.16</v>
      </c>
      <c r="O662" s="44">
        <v>228.57</v>
      </c>
      <c r="P662" s="44">
        <v>254.67</v>
      </c>
      <c r="Q662" s="44">
        <v>249.92</v>
      </c>
      <c r="R662" s="44">
        <v>289.48</v>
      </c>
      <c r="S662" s="44">
        <v>533.79</v>
      </c>
      <c r="T662" s="44">
        <v>659.51</v>
      </c>
      <c r="U662" s="44">
        <v>291.55</v>
      </c>
      <c r="V662" s="44">
        <v>229.37</v>
      </c>
      <c r="W662" s="44">
        <v>124.25</v>
      </c>
      <c r="X662" s="44">
        <v>128.02000000000001</v>
      </c>
      <c r="Y662" s="44">
        <v>84.17</v>
      </c>
      <c r="Z662" s="44">
        <v>58.42</v>
      </c>
      <c r="AA662" s="44">
        <v>81.02</v>
      </c>
    </row>
    <row r="663" spans="1:27" x14ac:dyDescent="0.2">
      <c r="A663" s="98" t="s">
        <v>3054</v>
      </c>
      <c r="B663" s="28" t="str">
        <f>"11"&amp;"."&amp;$B$801&amp;"."&amp;$B$802</f>
        <v>11.12.2023</v>
      </c>
      <c r="C663" s="90" t="s">
        <v>76</v>
      </c>
      <c r="D663" s="91">
        <f>ROUND((D664)/1000,5)</f>
        <v>3.1719999999999998E-2</v>
      </c>
      <c r="E663" s="91">
        <f t="shared" ref="E663:AA663" si="382">ROUND((E664)/1000,5)</f>
        <v>1.3310000000000001E-2</v>
      </c>
      <c r="F663" s="91">
        <f t="shared" si="382"/>
        <v>0</v>
      </c>
      <c r="G663" s="91">
        <f t="shared" si="382"/>
        <v>0.13081000000000001</v>
      </c>
      <c r="H663" s="91">
        <f t="shared" si="382"/>
        <v>9.572E-2</v>
      </c>
      <c r="I663" s="91">
        <f t="shared" si="382"/>
        <v>0.12016</v>
      </c>
      <c r="J663" s="91">
        <f t="shared" si="382"/>
        <v>0.41982000000000003</v>
      </c>
      <c r="K663" s="91">
        <f t="shared" si="382"/>
        <v>0.20719000000000001</v>
      </c>
      <c r="L663" s="91">
        <f t="shared" si="382"/>
        <v>0.56762999999999997</v>
      </c>
      <c r="M663" s="91">
        <f t="shared" si="382"/>
        <v>0.40961999999999998</v>
      </c>
      <c r="N663" s="91">
        <f t="shared" si="382"/>
        <v>0.44952999999999999</v>
      </c>
      <c r="O663" s="91">
        <f t="shared" si="382"/>
        <v>0.41076000000000001</v>
      </c>
      <c r="P663" s="91">
        <f t="shared" si="382"/>
        <v>0.12103</v>
      </c>
      <c r="Q663" s="91">
        <f t="shared" si="382"/>
        <v>0.57486999999999999</v>
      </c>
      <c r="R663" s="91">
        <f t="shared" si="382"/>
        <v>2.6191200000000001</v>
      </c>
      <c r="S663" s="91">
        <f t="shared" si="382"/>
        <v>1.37049</v>
      </c>
      <c r="T663" s="91">
        <f t="shared" si="382"/>
        <v>2.8679700000000001</v>
      </c>
      <c r="U663" s="91">
        <f t="shared" si="382"/>
        <v>0.54913999999999996</v>
      </c>
      <c r="V663" s="91">
        <f t="shared" si="382"/>
        <v>0.11042</v>
      </c>
      <c r="W663" s="91">
        <f t="shared" si="382"/>
        <v>6.5500000000000003E-2</v>
      </c>
      <c r="X663" s="91">
        <f t="shared" si="382"/>
        <v>2.2100000000000002E-2</v>
      </c>
      <c r="Y663" s="91">
        <f t="shared" si="382"/>
        <v>1.406E-2</v>
      </c>
      <c r="Z663" s="91">
        <f t="shared" si="382"/>
        <v>6.1629999999999997E-2</v>
      </c>
      <c r="AA663" s="91">
        <f t="shared" si="382"/>
        <v>2.7660000000000001E-2</v>
      </c>
    </row>
    <row r="664" spans="1:27" ht="12.75" customHeight="1" outlineLevel="1" x14ac:dyDescent="0.2">
      <c r="A664" s="99" t="s">
        <v>3055</v>
      </c>
      <c r="B664" s="63" t="s">
        <v>238</v>
      </c>
      <c r="C664" s="43" t="s">
        <v>79</v>
      </c>
      <c r="D664" s="44">
        <v>31.72</v>
      </c>
      <c r="E664" s="44">
        <v>13.31</v>
      </c>
      <c r="F664" s="44">
        <v>0</v>
      </c>
      <c r="G664" s="44">
        <v>130.81</v>
      </c>
      <c r="H664" s="44">
        <v>95.72</v>
      </c>
      <c r="I664" s="44">
        <v>120.16</v>
      </c>
      <c r="J664" s="44">
        <v>419.82</v>
      </c>
      <c r="K664" s="44">
        <v>207.19</v>
      </c>
      <c r="L664" s="44">
        <v>567.63</v>
      </c>
      <c r="M664" s="44">
        <v>409.62</v>
      </c>
      <c r="N664" s="44">
        <v>449.53</v>
      </c>
      <c r="O664" s="44">
        <v>410.76</v>
      </c>
      <c r="P664" s="44">
        <v>121.03</v>
      </c>
      <c r="Q664" s="44">
        <v>574.87</v>
      </c>
      <c r="R664" s="44">
        <v>2619.12</v>
      </c>
      <c r="S664" s="44">
        <v>1370.49</v>
      </c>
      <c r="T664" s="44">
        <v>2867.97</v>
      </c>
      <c r="U664" s="44">
        <v>549.14</v>
      </c>
      <c r="V664" s="44">
        <v>110.42</v>
      </c>
      <c r="W664" s="44">
        <v>65.5</v>
      </c>
      <c r="X664" s="44">
        <v>22.1</v>
      </c>
      <c r="Y664" s="44">
        <v>14.06</v>
      </c>
      <c r="Z664" s="44">
        <v>61.63</v>
      </c>
      <c r="AA664" s="44">
        <v>27.66</v>
      </c>
    </row>
    <row r="665" spans="1:27" x14ac:dyDescent="0.2">
      <c r="A665" s="98" t="s">
        <v>3056</v>
      </c>
      <c r="B665" s="28" t="str">
        <f>"12"&amp;"."&amp;$B$801&amp;"."&amp;$B$802</f>
        <v>12.12.2023</v>
      </c>
      <c r="C665" s="90" t="s">
        <v>76</v>
      </c>
      <c r="D665" s="91">
        <f>ROUND((D666)/1000,5)</f>
        <v>2.7699999999999999E-3</v>
      </c>
      <c r="E665" s="91">
        <f t="shared" ref="E665:AA665" si="383">ROUND((E666)/1000,5)</f>
        <v>2.9420000000000002E-2</v>
      </c>
      <c r="F665" s="91">
        <f t="shared" si="383"/>
        <v>0.16006999999999999</v>
      </c>
      <c r="G665" s="91">
        <f t="shared" si="383"/>
        <v>0.21201999999999999</v>
      </c>
      <c r="H665" s="91">
        <f t="shared" si="383"/>
        <v>0.18931000000000001</v>
      </c>
      <c r="I665" s="91">
        <f t="shared" si="383"/>
        <v>0.14188999999999999</v>
      </c>
      <c r="J665" s="91">
        <f t="shared" si="383"/>
        <v>0.53808999999999996</v>
      </c>
      <c r="K665" s="91">
        <f t="shared" si="383"/>
        <v>0.36882999999999999</v>
      </c>
      <c r="L665" s="91">
        <f t="shared" si="383"/>
        <v>0.85826000000000002</v>
      </c>
      <c r="M665" s="91">
        <f t="shared" si="383"/>
        <v>0.54</v>
      </c>
      <c r="N665" s="91">
        <f t="shared" si="383"/>
        <v>0.26758999999999999</v>
      </c>
      <c r="O665" s="91">
        <f t="shared" si="383"/>
        <v>0.31025000000000003</v>
      </c>
      <c r="P665" s="91">
        <f t="shared" si="383"/>
        <v>0.34523999999999999</v>
      </c>
      <c r="Q665" s="91">
        <f t="shared" si="383"/>
        <v>0.40500000000000003</v>
      </c>
      <c r="R665" s="91">
        <f t="shared" si="383"/>
        <v>0.47682999999999998</v>
      </c>
      <c r="S665" s="91">
        <f t="shared" si="383"/>
        <v>1.46418</v>
      </c>
      <c r="T665" s="91">
        <f t="shared" si="383"/>
        <v>0.65085000000000004</v>
      </c>
      <c r="U665" s="91">
        <f t="shared" si="383"/>
        <v>0.34295999999999999</v>
      </c>
      <c r="V665" s="91">
        <f t="shared" si="383"/>
        <v>0.21798000000000001</v>
      </c>
      <c r="W665" s="91">
        <f t="shared" si="383"/>
        <v>1.6670000000000001E-2</v>
      </c>
      <c r="X665" s="91">
        <f t="shared" si="383"/>
        <v>5.6999999999999998E-4</v>
      </c>
      <c r="Y665" s="91">
        <f t="shared" si="383"/>
        <v>0</v>
      </c>
      <c r="Z665" s="91">
        <f t="shared" si="383"/>
        <v>0</v>
      </c>
      <c r="AA665" s="91">
        <f t="shared" si="383"/>
        <v>0</v>
      </c>
    </row>
    <row r="666" spans="1:27" ht="12.75" customHeight="1" outlineLevel="1" x14ac:dyDescent="0.2">
      <c r="A666" s="99" t="s">
        <v>3057</v>
      </c>
      <c r="B666" s="63" t="s">
        <v>238</v>
      </c>
      <c r="C666" s="43" t="s">
        <v>79</v>
      </c>
      <c r="D666" s="44">
        <v>2.77</v>
      </c>
      <c r="E666" s="44">
        <v>29.42</v>
      </c>
      <c r="F666" s="44">
        <v>160.07</v>
      </c>
      <c r="G666" s="44">
        <v>212.02</v>
      </c>
      <c r="H666" s="44">
        <v>189.31</v>
      </c>
      <c r="I666" s="44">
        <v>141.88999999999999</v>
      </c>
      <c r="J666" s="44">
        <v>538.09</v>
      </c>
      <c r="K666" s="44">
        <v>368.83</v>
      </c>
      <c r="L666" s="44">
        <v>858.26</v>
      </c>
      <c r="M666" s="44">
        <v>540</v>
      </c>
      <c r="N666" s="44">
        <v>267.58999999999997</v>
      </c>
      <c r="O666" s="44">
        <v>310.25</v>
      </c>
      <c r="P666" s="44">
        <v>345.24</v>
      </c>
      <c r="Q666" s="44">
        <v>405</v>
      </c>
      <c r="R666" s="44">
        <v>476.83</v>
      </c>
      <c r="S666" s="44">
        <v>1464.18</v>
      </c>
      <c r="T666" s="44">
        <v>650.85</v>
      </c>
      <c r="U666" s="44">
        <v>342.96</v>
      </c>
      <c r="V666" s="44">
        <v>217.98</v>
      </c>
      <c r="W666" s="44">
        <v>16.670000000000002</v>
      </c>
      <c r="X666" s="44">
        <v>0.56999999999999995</v>
      </c>
      <c r="Y666" s="44">
        <v>0</v>
      </c>
      <c r="Z666" s="44">
        <v>0</v>
      </c>
      <c r="AA666" s="44">
        <v>0</v>
      </c>
    </row>
    <row r="667" spans="1:27" x14ac:dyDescent="0.2">
      <c r="A667" s="98" t="s">
        <v>3058</v>
      </c>
      <c r="B667" s="28" t="str">
        <f>"13"&amp;"."&amp;$B$801&amp;"."&amp;$B$802</f>
        <v>13.12.2023</v>
      </c>
      <c r="C667" s="90" t="s">
        <v>76</v>
      </c>
      <c r="D667" s="91">
        <f>ROUND((D668)/1000,5)</f>
        <v>0</v>
      </c>
      <c r="E667" s="91">
        <f t="shared" ref="E667:AA667" si="384">ROUND((E668)/1000,5)</f>
        <v>1.2600000000000001E-3</v>
      </c>
      <c r="F667" s="91">
        <f t="shared" si="384"/>
        <v>2.9149999999999999E-2</v>
      </c>
      <c r="G667" s="91">
        <f t="shared" si="384"/>
        <v>4.061E-2</v>
      </c>
      <c r="H667" s="91">
        <f t="shared" si="384"/>
        <v>0.16175</v>
      </c>
      <c r="I667" s="91">
        <f t="shared" si="384"/>
        <v>0.19420000000000001</v>
      </c>
      <c r="J667" s="91">
        <f t="shared" si="384"/>
        <v>0.51544000000000001</v>
      </c>
      <c r="K667" s="91">
        <f t="shared" si="384"/>
        <v>0.26062000000000002</v>
      </c>
      <c r="L667" s="91">
        <f t="shared" si="384"/>
        <v>0.15534000000000001</v>
      </c>
      <c r="M667" s="91">
        <f t="shared" si="384"/>
        <v>0.48725000000000002</v>
      </c>
      <c r="N667" s="91">
        <f t="shared" si="384"/>
        <v>0.52602000000000004</v>
      </c>
      <c r="O667" s="91">
        <f t="shared" si="384"/>
        <v>0.49754999999999999</v>
      </c>
      <c r="P667" s="91">
        <f t="shared" si="384"/>
        <v>0.62580000000000002</v>
      </c>
      <c r="Q667" s="91">
        <f t="shared" si="384"/>
        <v>2.85425</v>
      </c>
      <c r="R667" s="91">
        <f t="shared" si="384"/>
        <v>2.8321399999999999</v>
      </c>
      <c r="S667" s="91">
        <f t="shared" si="384"/>
        <v>1.7717099999999999</v>
      </c>
      <c r="T667" s="91">
        <f t="shared" si="384"/>
        <v>2.9752000000000001</v>
      </c>
      <c r="U667" s="91">
        <f t="shared" si="384"/>
        <v>0.44806000000000001</v>
      </c>
      <c r="V667" s="91">
        <f t="shared" si="384"/>
        <v>0.34895999999999999</v>
      </c>
      <c r="W667" s="91">
        <f t="shared" si="384"/>
        <v>0.155</v>
      </c>
      <c r="X667" s="91">
        <f t="shared" si="384"/>
        <v>0.13316</v>
      </c>
      <c r="Y667" s="91">
        <f t="shared" si="384"/>
        <v>8.0999999999999996E-3</v>
      </c>
      <c r="Z667" s="91">
        <f t="shared" si="384"/>
        <v>8.4629999999999997E-2</v>
      </c>
      <c r="AA667" s="91">
        <f t="shared" si="384"/>
        <v>0.18467</v>
      </c>
    </row>
    <row r="668" spans="1:27" ht="12.75" customHeight="1" outlineLevel="1" x14ac:dyDescent="0.2">
      <c r="A668" s="99" t="s">
        <v>3059</v>
      </c>
      <c r="B668" s="63" t="s">
        <v>238</v>
      </c>
      <c r="C668" s="43" t="s">
        <v>79</v>
      </c>
      <c r="D668" s="44">
        <v>0</v>
      </c>
      <c r="E668" s="44">
        <v>1.26</v>
      </c>
      <c r="F668" s="44">
        <v>29.15</v>
      </c>
      <c r="G668" s="44">
        <v>40.61</v>
      </c>
      <c r="H668" s="44">
        <v>161.75</v>
      </c>
      <c r="I668" s="44">
        <v>194.2</v>
      </c>
      <c r="J668" s="44">
        <v>515.44000000000005</v>
      </c>
      <c r="K668" s="44">
        <v>260.62</v>
      </c>
      <c r="L668" s="44">
        <v>155.34</v>
      </c>
      <c r="M668" s="44">
        <v>487.25</v>
      </c>
      <c r="N668" s="44">
        <v>526.02</v>
      </c>
      <c r="O668" s="44">
        <v>497.55</v>
      </c>
      <c r="P668" s="44">
        <v>625.79999999999995</v>
      </c>
      <c r="Q668" s="44">
        <v>2854.25</v>
      </c>
      <c r="R668" s="44">
        <v>2832.14</v>
      </c>
      <c r="S668" s="44">
        <v>1771.71</v>
      </c>
      <c r="T668" s="44">
        <v>2975.2</v>
      </c>
      <c r="U668" s="44">
        <v>448.06</v>
      </c>
      <c r="V668" s="44">
        <v>348.96</v>
      </c>
      <c r="W668" s="44">
        <v>155</v>
      </c>
      <c r="X668" s="44">
        <v>133.16</v>
      </c>
      <c r="Y668" s="44">
        <v>8.1</v>
      </c>
      <c r="Z668" s="44">
        <v>84.63</v>
      </c>
      <c r="AA668" s="44">
        <v>184.67</v>
      </c>
    </row>
    <row r="669" spans="1:27" x14ac:dyDescent="0.2">
      <c r="A669" s="98" t="s">
        <v>3060</v>
      </c>
      <c r="B669" s="28" t="str">
        <f>"14"&amp;"."&amp;$B$801&amp;"."&amp;$B$802</f>
        <v>14.12.2023</v>
      </c>
      <c r="C669" s="90" t="s">
        <v>76</v>
      </c>
      <c r="D669" s="91">
        <f>ROUND((D670)/1000,5)</f>
        <v>0</v>
      </c>
      <c r="E669" s="91">
        <f t="shared" ref="E669:AA669" si="385">ROUND((E670)/1000,5)</f>
        <v>0</v>
      </c>
      <c r="F669" s="91">
        <f t="shared" si="385"/>
        <v>2.8300000000000001E-3</v>
      </c>
      <c r="G669" s="91">
        <f t="shared" si="385"/>
        <v>0.13011</v>
      </c>
      <c r="H669" s="91">
        <f t="shared" si="385"/>
        <v>0.11115</v>
      </c>
      <c r="I669" s="91">
        <f t="shared" si="385"/>
        <v>0.29883999999999999</v>
      </c>
      <c r="J669" s="91">
        <f t="shared" si="385"/>
        <v>0.26812999999999998</v>
      </c>
      <c r="K669" s="91">
        <f t="shared" si="385"/>
        <v>0.29036000000000001</v>
      </c>
      <c r="L669" s="91">
        <f t="shared" si="385"/>
        <v>3.73427</v>
      </c>
      <c r="M669" s="91">
        <f t="shared" si="385"/>
        <v>0.2286</v>
      </c>
      <c r="N669" s="91">
        <f t="shared" si="385"/>
        <v>0.20044000000000001</v>
      </c>
      <c r="O669" s="91">
        <f t="shared" si="385"/>
        <v>0.11173</v>
      </c>
      <c r="P669" s="91">
        <f t="shared" si="385"/>
        <v>0.22344</v>
      </c>
      <c r="Q669" s="91">
        <f t="shared" si="385"/>
        <v>0.51759999999999995</v>
      </c>
      <c r="R669" s="91">
        <f t="shared" si="385"/>
        <v>0.69642999999999999</v>
      </c>
      <c r="S669" s="91">
        <f t="shared" si="385"/>
        <v>0.30323</v>
      </c>
      <c r="T669" s="91">
        <f t="shared" si="385"/>
        <v>0.32800000000000001</v>
      </c>
      <c r="U669" s="91">
        <f t="shared" si="385"/>
        <v>0.28491</v>
      </c>
      <c r="V669" s="91">
        <f t="shared" si="385"/>
        <v>0.16811000000000001</v>
      </c>
      <c r="W669" s="91">
        <f t="shared" si="385"/>
        <v>1.1379999999999999E-2</v>
      </c>
      <c r="X669" s="91">
        <f t="shared" si="385"/>
        <v>3.49E-3</v>
      </c>
      <c r="Y669" s="91">
        <f t="shared" si="385"/>
        <v>0</v>
      </c>
      <c r="Z669" s="91">
        <f t="shared" si="385"/>
        <v>0</v>
      </c>
      <c r="AA669" s="91">
        <f t="shared" si="385"/>
        <v>0</v>
      </c>
    </row>
    <row r="670" spans="1:27" ht="12.75" customHeight="1" outlineLevel="1" x14ac:dyDescent="0.2">
      <c r="A670" s="99" t="s">
        <v>3061</v>
      </c>
      <c r="B670" s="63" t="s">
        <v>238</v>
      </c>
      <c r="C670" s="43" t="s">
        <v>79</v>
      </c>
      <c r="D670" s="44">
        <v>0</v>
      </c>
      <c r="E670" s="44">
        <v>0</v>
      </c>
      <c r="F670" s="44">
        <v>2.83</v>
      </c>
      <c r="G670" s="44">
        <v>130.11000000000001</v>
      </c>
      <c r="H670" s="44">
        <v>111.15</v>
      </c>
      <c r="I670" s="44">
        <v>298.83999999999997</v>
      </c>
      <c r="J670" s="44">
        <v>268.13</v>
      </c>
      <c r="K670" s="44">
        <v>290.36</v>
      </c>
      <c r="L670" s="44">
        <v>3734.27</v>
      </c>
      <c r="M670" s="44">
        <v>228.6</v>
      </c>
      <c r="N670" s="44">
        <v>200.44</v>
      </c>
      <c r="O670" s="44">
        <v>111.73</v>
      </c>
      <c r="P670" s="44">
        <v>223.44</v>
      </c>
      <c r="Q670" s="44">
        <v>517.6</v>
      </c>
      <c r="R670" s="44">
        <v>696.43</v>
      </c>
      <c r="S670" s="44">
        <v>303.23</v>
      </c>
      <c r="T670" s="44">
        <v>328</v>
      </c>
      <c r="U670" s="44">
        <v>284.91000000000003</v>
      </c>
      <c r="V670" s="44">
        <v>168.11</v>
      </c>
      <c r="W670" s="44">
        <v>11.38</v>
      </c>
      <c r="X670" s="44">
        <v>3.49</v>
      </c>
      <c r="Y670" s="44">
        <v>0</v>
      </c>
      <c r="Z670" s="44">
        <v>0</v>
      </c>
      <c r="AA670" s="44">
        <v>0</v>
      </c>
    </row>
    <row r="671" spans="1:27" x14ac:dyDescent="0.2">
      <c r="A671" s="98" t="s">
        <v>3062</v>
      </c>
      <c r="B671" s="28" t="str">
        <f>"15"&amp;"."&amp;$B$801&amp;"."&amp;$B$802</f>
        <v>15.12.2023</v>
      </c>
      <c r="C671" s="90" t="s">
        <v>76</v>
      </c>
      <c r="D671" s="91">
        <f>ROUND((D672)/1000,5)</f>
        <v>0</v>
      </c>
      <c r="E671" s="91">
        <f t="shared" ref="E671:AA671" si="386">ROUND((E672)/1000,5)</f>
        <v>0</v>
      </c>
      <c r="F671" s="91">
        <f t="shared" si="386"/>
        <v>0</v>
      </c>
      <c r="G671" s="91">
        <f t="shared" si="386"/>
        <v>3.7060000000000003E-2</v>
      </c>
      <c r="H671" s="91">
        <f t="shared" si="386"/>
        <v>4.9160000000000002E-2</v>
      </c>
      <c r="I671" s="91">
        <f t="shared" si="386"/>
        <v>0.24052999999999999</v>
      </c>
      <c r="J671" s="91">
        <f t="shared" si="386"/>
        <v>2.691E-2</v>
      </c>
      <c r="K671" s="91">
        <f t="shared" si="386"/>
        <v>0.11345</v>
      </c>
      <c r="L671" s="91">
        <f t="shared" si="386"/>
        <v>0.10664999999999999</v>
      </c>
      <c r="M671" s="91">
        <f t="shared" si="386"/>
        <v>0.23444000000000001</v>
      </c>
      <c r="N671" s="91">
        <f t="shared" si="386"/>
        <v>0.17199999999999999</v>
      </c>
      <c r="O671" s="91">
        <f t="shared" si="386"/>
        <v>0</v>
      </c>
      <c r="P671" s="91">
        <f t="shared" si="386"/>
        <v>1.6199999999999999E-3</v>
      </c>
      <c r="Q671" s="91">
        <f t="shared" si="386"/>
        <v>4.1029999999999997E-2</v>
      </c>
      <c r="R671" s="91">
        <f t="shared" si="386"/>
        <v>5.1209999999999999E-2</v>
      </c>
      <c r="S671" s="91">
        <f t="shared" si="386"/>
        <v>0.26018000000000002</v>
      </c>
      <c r="T671" s="91">
        <f t="shared" si="386"/>
        <v>0.47277999999999998</v>
      </c>
      <c r="U671" s="91">
        <f t="shared" si="386"/>
        <v>0.27372000000000002</v>
      </c>
      <c r="V671" s="91">
        <f t="shared" si="386"/>
        <v>0.20094999999999999</v>
      </c>
      <c r="W671" s="91">
        <f t="shared" si="386"/>
        <v>0</v>
      </c>
      <c r="X671" s="91">
        <f t="shared" si="386"/>
        <v>0</v>
      </c>
      <c r="Y671" s="91">
        <f t="shared" si="386"/>
        <v>0</v>
      </c>
      <c r="Z671" s="91">
        <f t="shared" si="386"/>
        <v>0</v>
      </c>
      <c r="AA671" s="91">
        <f t="shared" si="386"/>
        <v>0</v>
      </c>
    </row>
    <row r="672" spans="1:27" ht="12.75" customHeight="1" outlineLevel="1" x14ac:dyDescent="0.2">
      <c r="A672" s="99" t="s">
        <v>3063</v>
      </c>
      <c r="B672" s="63" t="s">
        <v>238</v>
      </c>
      <c r="C672" s="43" t="s">
        <v>79</v>
      </c>
      <c r="D672" s="44">
        <v>0</v>
      </c>
      <c r="E672" s="44">
        <v>0</v>
      </c>
      <c r="F672" s="44">
        <v>0</v>
      </c>
      <c r="G672" s="44">
        <v>37.06</v>
      </c>
      <c r="H672" s="44">
        <v>49.16</v>
      </c>
      <c r="I672" s="44">
        <v>240.53</v>
      </c>
      <c r="J672" s="44">
        <v>26.91</v>
      </c>
      <c r="K672" s="44">
        <v>113.45</v>
      </c>
      <c r="L672" s="44">
        <v>106.65</v>
      </c>
      <c r="M672" s="44">
        <v>234.44</v>
      </c>
      <c r="N672" s="44">
        <v>172</v>
      </c>
      <c r="O672" s="44">
        <v>0</v>
      </c>
      <c r="P672" s="44">
        <v>1.62</v>
      </c>
      <c r="Q672" s="44">
        <v>41.03</v>
      </c>
      <c r="R672" s="44">
        <v>51.21</v>
      </c>
      <c r="S672" s="44">
        <v>260.18</v>
      </c>
      <c r="T672" s="44">
        <v>472.78</v>
      </c>
      <c r="U672" s="44">
        <v>273.72000000000003</v>
      </c>
      <c r="V672" s="44">
        <v>200.95</v>
      </c>
      <c r="W672" s="44">
        <v>0</v>
      </c>
      <c r="X672" s="44">
        <v>0</v>
      </c>
      <c r="Y672" s="44">
        <v>0</v>
      </c>
      <c r="Z672" s="44">
        <v>0</v>
      </c>
      <c r="AA672" s="44">
        <v>0</v>
      </c>
    </row>
    <row r="673" spans="1:27" x14ac:dyDescent="0.2">
      <c r="A673" s="98" t="s">
        <v>3064</v>
      </c>
      <c r="B673" s="28" t="str">
        <f>"16"&amp;"."&amp;$B$801&amp;"."&amp;$B$802</f>
        <v>16.12.2023</v>
      </c>
      <c r="C673" s="90" t="s">
        <v>76</v>
      </c>
      <c r="D673" s="91">
        <f>ROUND((D674)/1000,5)</f>
        <v>0</v>
      </c>
      <c r="E673" s="91">
        <f t="shared" ref="E673:AA673" si="387">ROUND((E674)/1000,5)</f>
        <v>0</v>
      </c>
      <c r="F673" s="91">
        <f t="shared" si="387"/>
        <v>0</v>
      </c>
      <c r="G673" s="91">
        <f t="shared" si="387"/>
        <v>0</v>
      </c>
      <c r="H673" s="91">
        <f t="shared" si="387"/>
        <v>2.266E-2</v>
      </c>
      <c r="I673" s="91">
        <f t="shared" si="387"/>
        <v>0.1139</v>
      </c>
      <c r="J673" s="91">
        <f t="shared" si="387"/>
        <v>0.15337000000000001</v>
      </c>
      <c r="K673" s="91">
        <f t="shared" si="387"/>
        <v>0.30138999999999999</v>
      </c>
      <c r="L673" s="91">
        <f t="shared" si="387"/>
        <v>0.14903</v>
      </c>
      <c r="M673" s="91">
        <f t="shared" si="387"/>
        <v>0.14987</v>
      </c>
      <c r="N673" s="91">
        <f t="shared" si="387"/>
        <v>9.8960000000000006E-2</v>
      </c>
      <c r="O673" s="91">
        <f t="shared" si="387"/>
        <v>9.6189999999999998E-2</v>
      </c>
      <c r="P673" s="91">
        <f t="shared" si="387"/>
        <v>0.12887000000000001</v>
      </c>
      <c r="Q673" s="91">
        <f t="shared" si="387"/>
        <v>0.14724000000000001</v>
      </c>
      <c r="R673" s="91">
        <f t="shared" si="387"/>
        <v>0.18509</v>
      </c>
      <c r="S673" s="91">
        <f t="shared" si="387"/>
        <v>0.18054999999999999</v>
      </c>
      <c r="T673" s="91">
        <f t="shared" si="387"/>
        <v>0.16181999999999999</v>
      </c>
      <c r="U673" s="91">
        <f t="shared" si="387"/>
        <v>2.7109999999999999E-2</v>
      </c>
      <c r="V673" s="91">
        <f t="shared" si="387"/>
        <v>1.08E-3</v>
      </c>
      <c r="W673" s="91">
        <f t="shared" si="387"/>
        <v>0</v>
      </c>
      <c r="X673" s="91">
        <f t="shared" si="387"/>
        <v>0</v>
      </c>
      <c r="Y673" s="91">
        <f t="shared" si="387"/>
        <v>0</v>
      </c>
      <c r="Z673" s="91">
        <f t="shared" si="387"/>
        <v>6.1000000000000004E-3</v>
      </c>
      <c r="AA673" s="91">
        <f t="shared" si="387"/>
        <v>0</v>
      </c>
    </row>
    <row r="674" spans="1:27" ht="12.75" customHeight="1" outlineLevel="1" x14ac:dyDescent="0.2">
      <c r="A674" s="99" t="s">
        <v>3065</v>
      </c>
      <c r="B674" s="63" t="s">
        <v>238</v>
      </c>
      <c r="C674" s="43" t="s">
        <v>79</v>
      </c>
      <c r="D674" s="44">
        <v>0</v>
      </c>
      <c r="E674" s="44">
        <v>0</v>
      </c>
      <c r="F674" s="44">
        <v>0</v>
      </c>
      <c r="G674" s="44">
        <v>0</v>
      </c>
      <c r="H674" s="44">
        <v>22.66</v>
      </c>
      <c r="I674" s="44">
        <v>113.9</v>
      </c>
      <c r="J674" s="44">
        <v>153.37</v>
      </c>
      <c r="K674" s="44">
        <v>301.39</v>
      </c>
      <c r="L674" s="44">
        <v>149.03</v>
      </c>
      <c r="M674" s="44">
        <v>149.87</v>
      </c>
      <c r="N674" s="44">
        <v>98.96</v>
      </c>
      <c r="O674" s="44">
        <v>96.19</v>
      </c>
      <c r="P674" s="44">
        <v>128.87</v>
      </c>
      <c r="Q674" s="44">
        <v>147.24</v>
      </c>
      <c r="R674" s="44">
        <v>185.09</v>
      </c>
      <c r="S674" s="44">
        <v>180.55</v>
      </c>
      <c r="T674" s="44">
        <v>161.82</v>
      </c>
      <c r="U674" s="44">
        <v>27.11</v>
      </c>
      <c r="V674" s="44">
        <v>1.08</v>
      </c>
      <c r="W674" s="44">
        <v>0</v>
      </c>
      <c r="X674" s="44">
        <v>0</v>
      </c>
      <c r="Y674" s="44">
        <v>0</v>
      </c>
      <c r="Z674" s="44">
        <v>6.1</v>
      </c>
      <c r="AA674" s="44">
        <v>0</v>
      </c>
    </row>
    <row r="675" spans="1:27" x14ac:dyDescent="0.2">
      <c r="A675" s="98" t="s">
        <v>3066</v>
      </c>
      <c r="B675" s="28" t="str">
        <f>"17"&amp;"."&amp;$B$801&amp;"."&amp;$B$802</f>
        <v>17.12.2023</v>
      </c>
      <c r="C675" s="90" t="s">
        <v>76</v>
      </c>
      <c r="D675" s="91">
        <f>ROUND((D676)/1000,5)</f>
        <v>0</v>
      </c>
      <c r="E675" s="91">
        <f t="shared" ref="E675:AA675" si="388">ROUND((E676)/1000,5)</f>
        <v>0</v>
      </c>
      <c r="F675" s="91">
        <f t="shared" si="388"/>
        <v>0</v>
      </c>
      <c r="G675" s="91">
        <f t="shared" si="388"/>
        <v>0</v>
      </c>
      <c r="H675" s="91">
        <f t="shared" si="388"/>
        <v>0</v>
      </c>
      <c r="I675" s="91">
        <f t="shared" si="388"/>
        <v>2.947E-2</v>
      </c>
      <c r="J675" s="91">
        <f t="shared" si="388"/>
        <v>0.16846</v>
      </c>
      <c r="K675" s="91">
        <f t="shared" si="388"/>
        <v>9.5860000000000001E-2</v>
      </c>
      <c r="L675" s="91">
        <f t="shared" si="388"/>
        <v>8.2849999999999993E-2</v>
      </c>
      <c r="M675" s="91">
        <f t="shared" si="388"/>
        <v>0.12983</v>
      </c>
      <c r="N675" s="91">
        <f t="shared" si="388"/>
        <v>0.13768</v>
      </c>
      <c r="O675" s="91">
        <f t="shared" si="388"/>
        <v>7.1150000000000005E-2</v>
      </c>
      <c r="P675" s="91">
        <f t="shared" si="388"/>
        <v>0.10836</v>
      </c>
      <c r="Q675" s="91">
        <f t="shared" si="388"/>
        <v>0.11988</v>
      </c>
      <c r="R675" s="91">
        <f t="shared" si="388"/>
        <v>0.12872</v>
      </c>
      <c r="S675" s="91">
        <f t="shared" si="388"/>
        <v>0.18179999999999999</v>
      </c>
      <c r="T675" s="91">
        <f t="shared" si="388"/>
        <v>0.24215999999999999</v>
      </c>
      <c r="U675" s="91">
        <f t="shared" si="388"/>
        <v>0.19216</v>
      </c>
      <c r="V675" s="91">
        <f t="shared" si="388"/>
        <v>0.15128</v>
      </c>
      <c r="W675" s="91">
        <f t="shared" si="388"/>
        <v>9.6839999999999996E-2</v>
      </c>
      <c r="X675" s="91">
        <f t="shared" si="388"/>
        <v>2.6169999999999999E-2</v>
      </c>
      <c r="Y675" s="91">
        <f t="shared" si="388"/>
        <v>0</v>
      </c>
      <c r="Z675" s="91">
        <f t="shared" si="388"/>
        <v>0</v>
      </c>
      <c r="AA675" s="91">
        <f t="shared" si="388"/>
        <v>0</v>
      </c>
    </row>
    <row r="676" spans="1:27" ht="12.75" customHeight="1" outlineLevel="1" x14ac:dyDescent="0.2">
      <c r="A676" s="99" t="s">
        <v>3067</v>
      </c>
      <c r="B676" s="63" t="s">
        <v>238</v>
      </c>
      <c r="C676" s="43" t="s">
        <v>79</v>
      </c>
      <c r="D676" s="44">
        <v>0</v>
      </c>
      <c r="E676" s="44">
        <v>0</v>
      </c>
      <c r="F676" s="44">
        <v>0</v>
      </c>
      <c r="G676" s="44">
        <v>0</v>
      </c>
      <c r="H676" s="44">
        <v>0</v>
      </c>
      <c r="I676" s="44">
        <v>29.47</v>
      </c>
      <c r="J676" s="44">
        <v>168.46</v>
      </c>
      <c r="K676" s="44">
        <v>95.86</v>
      </c>
      <c r="L676" s="44">
        <v>82.85</v>
      </c>
      <c r="M676" s="44">
        <v>129.83000000000001</v>
      </c>
      <c r="N676" s="44">
        <v>137.68</v>
      </c>
      <c r="O676" s="44">
        <v>71.150000000000006</v>
      </c>
      <c r="P676" s="44">
        <v>108.36</v>
      </c>
      <c r="Q676" s="44">
        <v>119.88</v>
      </c>
      <c r="R676" s="44">
        <v>128.72</v>
      </c>
      <c r="S676" s="44">
        <v>181.8</v>
      </c>
      <c r="T676" s="44">
        <v>242.16</v>
      </c>
      <c r="U676" s="44">
        <v>192.16</v>
      </c>
      <c r="V676" s="44">
        <v>151.28</v>
      </c>
      <c r="W676" s="44">
        <v>96.84</v>
      </c>
      <c r="X676" s="44">
        <v>26.17</v>
      </c>
      <c r="Y676" s="44">
        <v>0</v>
      </c>
      <c r="Z676" s="44">
        <v>0</v>
      </c>
      <c r="AA676" s="44">
        <v>0</v>
      </c>
    </row>
    <row r="677" spans="1:27" x14ac:dyDescent="0.2">
      <c r="A677" s="98" t="s">
        <v>3068</v>
      </c>
      <c r="B677" s="28" t="str">
        <f>"18"&amp;"."&amp;$B$801&amp;"."&amp;$B$802</f>
        <v>18.12.2023</v>
      </c>
      <c r="C677" s="90" t="s">
        <v>76</v>
      </c>
      <c r="D677" s="91">
        <f>ROUND((D678)/1000,5)</f>
        <v>0</v>
      </c>
      <c r="E677" s="91">
        <f t="shared" ref="E677:AA677" si="389">ROUND((E678)/1000,5)</f>
        <v>0</v>
      </c>
      <c r="F677" s="91">
        <f t="shared" si="389"/>
        <v>0</v>
      </c>
      <c r="G677" s="91">
        <f t="shared" si="389"/>
        <v>0</v>
      </c>
      <c r="H677" s="91">
        <f t="shared" si="389"/>
        <v>0</v>
      </c>
      <c r="I677" s="91">
        <f t="shared" si="389"/>
        <v>4.1300000000000003E-2</v>
      </c>
      <c r="J677" s="91">
        <f t="shared" si="389"/>
        <v>5.7020000000000001E-2</v>
      </c>
      <c r="K677" s="91">
        <f t="shared" si="389"/>
        <v>0.11355</v>
      </c>
      <c r="L677" s="91">
        <f t="shared" si="389"/>
        <v>0.12950999999999999</v>
      </c>
      <c r="M677" s="91">
        <f t="shared" si="389"/>
        <v>7.646E-2</v>
      </c>
      <c r="N677" s="91">
        <f t="shared" si="389"/>
        <v>3.628E-2</v>
      </c>
      <c r="O677" s="91">
        <f t="shared" si="389"/>
        <v>0</v>
      </c>
      <c r="P677" s="91">
        <f t="shared" si="389"/>
        <v>0</v>
      </c>
      <c r="Q677" s="91">
        <f t="shared" si="389"/>
        <v>0</v>
      </c>
      <c r="R677" s="91">
        <f t="shared" si="389"/>
        <v>0</v>
      </c>
      <c r="S677" s="91">
        <f t="shared" si="389"/>
        <v>1.9720000000000001E-2</v>
      </c>
      <c r="T677" s="91">
        <f t="shared" si="389"/>
        <v>2.6099999999999999E-3</v>
      </c>
      <c r="U677" s="91">
        <f t="shared" si="389"/>
        <v>0</v>
      </c>
      <c r="V677" s="91">
        <f t="shared" si="389"/>
        <v>0</v>
      </c>
      <c r="W677" s="91">
        <f t="shared" si="389"/>
        <v>0</v>
      </c>
      <c r="X677" s="91">
        <f t="shared" si="389"/>
        <v>0</v>
      </c>
      <c r="Y677" s="91">
        <f t="shared" si="389"/>
        <v>0</v>
      </c>
      <c r="Z677" s="91">
        <f t="shared" si="389"/>
        <v>0</v>
      </c>
      <c r="AA677" s="91">
        <f t="shared" si="389"/>
        <v>0</v>
      </c>
    </row>
    <row r="678" spans="1:27" ht="12.75" customHeight="1" outlineLevel="1" x14ac:dyDescent="0.2">
      <c r="A678" s="99" t="s">
        <v>3069</v>
      </c>
      <c r="B678" s="63" t="s">
        <v>238</v>
      </c>
      <c r="C678" s="43" t="s">
        <v>79</v>
      </c>
      <c r="D678" s="44">
        <v>0</v>
      </c>
      <c r="E678" s="44">
        <v>0</v>
      </c>
      <c r="F678" s="44">
        <v>0</v>
      </c>
      <c r="G678" s="44">
        <v>0</v>
      </c>
      <c r="H678" s="44">
        <v>0</v>
      </c>
      <c r="I678" s="44">
        <v>41.3</v>
      </c>
      <c r="J678" s="44">
        <v>57.02</v>
      </c>
      <c r="K678" s="44">
        <v>113.55</v>
      </c>
      <c r="L678" s="44">
        <v>129.51</v>
      </c>
      <c r="M678" s="44">
        <v>76.459999999999994</v>
      </c>
      <c r="N678" s="44">
        <v>36.28</v>
      </c>
      <c r="O678" s="44">
        <v>0</v>
      </c>
      <c r="P678" s="44">
        <v>0</v>
      </c>
      <c r="Q678" s="44">
        <v>0</v>
      </c>
      <c r="R678" s="44">
        <v>0</v>
      </c>
      <c r="S678" s="44">
        <v>19.72</v>
      </c>
      <c r="T678" s="44">
        <v>2.61</v>
      </c>
      <c r="U678" s="44">
        <v>0</v>
      </c>
      <c r="V678" s="44">
        <v>0</v>
      </c>
      <c r="W678" s="44">
        <v>0</v>
      </c>
      <c r="X678" s="44">
        <v>0</v>
      </c>
      <c r="Y678" s="44">
        <v>0</v>
      </c>
      <c r="Z678" s="44">
        <v>0</v>
      </c>
      <c r="AA678" s="44">
        <v>0</v>
      </c>
    </row>
    <row r="679" spans="1:27" x14ac:dyDescent="0.2">
      <c r="A679" s="98" t="s">
        <v>3070</v>
      </c>
      <c r="B679" s="28" t="str">
        <f>"19"&amp;"."&amp;$B$801&amp;"."&amp;$B$802</f>
        <v>19.12.2023</v>
      </c>
      <c r="C679" s="90" t="s">
        <v>76</v>
      </c>
      <c r="D679" s="91">
        <f>ROUND((D680)/1000,5)</f>
        <v>0</v>
      </c>
      <c r="E679" s="91">
        <f t="shared" ref="E679:AA679" si="390">ROUND((E680)/1000,5)</f>
        <v>0</v>
      </c>
      <c r="F679" s="91">
        <f t="shared" si="390"/>
        <v>0</v>
      </c>
      <c r="G679" s="91">
        <f t="shared" si="390"/>
        <v>0</v>
      </c>
      <c r="H679" s="91">
        <f t="shared" si="390"/>
        <v>2.0000000000000002E-5</v>
      </c>
      <c r="I679" s="91">
        <f t="shared" si="390"/>
        <v>0.12374</v>
      </c>
      <c r="J679" s="91">
        <f t="shared" si="390"/>
        <v>7.0300000000000001E-2</v>
      </c>
      <c r="K679" s="91">
        <f t="shared" si="390"/>
        <v>0.18698000000000001</v>
      </c>
      <c r="L679" s="91">
        <f t="shared" si="390"/>
        <v>0.12178</v>
      </c>
      <c r="M679" s="91">
        <f t="shared" si="390"/>
        <v>5.2139999999999999E-2</v>
      </c>
      <c r="N679" s="91">
        <f t="shared" si="390"/>
        <v>3.1320000000000001E-2</v>
      </c>
      <c r="O679" s="91">
        <f t="shared" si="390"/>
        <v>7.1360000000000007E-2</v>
      </c>
      <c r="P679" s="91">
        <f t="shared" si="390"/>
        <v>8.6760000000000004E-2</v>
      </c>
      <c r="Q679" s="91">
        <f t="shared" si="390"/>
        <v>9.801E-2</v>
      </c>
      <c r="R679" s="91">
        <f t="shared" si="390"/>
        <v>0.18459999999999999</v>
      </c>
      <c r="S679" s="91">
        <f t="shared" si="390"/>
        <v>0.1741</v>
      </c>
      <c r="T679" s="91">
        <f t="shared" si="390"/>
        <v>0.10005</v>
      </c>
      <c r="U679" s="91">
        <f t="shared" si="390"/>
        <v>0.21465000000000001</v>
      </c>
      <c r="V679" s="91">
        <f t="shared" si="390"/>
        <v>0.10806</v>
      </c>
      <c r="W679" s="91">
        <f t="shared" si="390"/>
        <v>1.357E-2</v>
      </c>
      <c r="X679" s="91">
        <f t="shared" si="390"/>
        <v>0</v>
      </c>
      <c r="Y679" s="91">
        <f t="shared" si="390"/>
        <v>0</v>
      </c>
      <c r="Z679" s="91">
        <f t="shared" si="390"/>
        <v>0</v>
      </c>
      <c r="AA679" s="91">
        <f t="shared" si="390"/>
        <v>0</v>
      </c>
    </row>
    <row r="680" spans="1:27" ht="12.75" customHeight="1" outlineLevel="1" x14ac:dyDescent="0.2">
      <c r="A680" s="99" t="s">
        <v>3071</v>
      </c>
      <c r="B680" s="63" t="s">
        <v>238</v>
      </c>
      <c r="C680" s="43" t="s">
        <v>79</v>
      </c>
      <c r="D680" s="44">
        <v>0</v>
      </c>
      <c r="E680" s="44">
        <v>0</v>
      </c>
      <c r="F680" s="44">
        <v>0</v>
      </c>
      <c r="G680" s="44">
        <v>0</v>
      </c>
      <c r="H680" s="44">
        <v>0.02</v>
      </c>
      <c r="I680" s="44">
        <v>123.74</v>
      </c>
      <c r="J680" s="44">
        <v>70.3</v>
      </c>
      <c r="K680" s="44">
        <v>186.98</v>
      </c>
      <c r="L680" s="44">
        <v>121.78</v>
      </c>
      <c r="M680" s="44">
        <v>52.14</v>
      </c>
      <c r="N680" s="44">
        <v>31.32</v>
      </c>
      <c r="O680" s="44">
        <v>71.36</v>
      </c>
      <c r="P680" s="44">
        <v>86.76</v>
      </c>
      <c r="Q680" s="44">
        <v>98.01</v>
      </c>
      <c r="R680" s="44">
        <v>184.6</v>
      </c>
      <c r="S680" s="44">
        <v>174.1</v>
      </c>
      <c r="T680" s="44">
        <v>100.05</v>
      </c>
      <c r="U680" s="44">
        <v>214.65</v>
      </c>
      <c r="V680" s="44">
        <v>108.06</v>
      </c>
      <c r="W680" s="44">
        <v>13.57</v>
      </c>
      <c r="X680" s="44">
        <v>0</v>
      </c>
      <c r="Y680" s="44">
        <v>0</v>
      </c>
      <c r="Z680" s="44">
        <v>0</v>
      </c>
      <c r="AA680" s="44">
        <v>0</v>
      </c>
    </row>
    <row r="681" spans="1:27" x14ac:dyDescent="0.2">
      <c r="A681" s="98" t="s">
        <v>3072</v>
      </c>
      <c r="B681" s="28" t="str">
        <f>"20"&amp;"."&amp;$B$801&amp;"."&amp;$B$802</f>
        <v>20.12.2023</v>
      </c>
      <c r="C681" s="90" t="s">
        <v>76</v>
      </c>
      <c r="D681" s="91">
        <f>ROUND((D682)/1000,5)</f>
        <v>0</v>
      </c>
      <c r="E681" s="91">
        <f t="shared" ref="E681:AA681" si="391">ROUND((E682)/1000,5)</f>
        <v>0</v>
      </c>
      <c r="F681" s="91">
        <f t="shared" si="391"/>
        <v>0</v>
      </c>
      <c r="G681" s="91">
        <f t="shared" si="391"/>
        <v>0</v>
      </c>
      <c r="H681" s="91">
        <f t="shared" si="391"/>
        <v>3.9410000000000001E-2</v>
      </c>
      <c r="I681" s="91">
        <f t="shared" si="391"/>
        <v>0.18132999999999999</v>
      </c>
      <c r="J681" s="91">
        <f t="shared" si="391"/>
        <v>0.1822</v>
      </c>
      <c r="K681" s="91">
        <f t="shared" si="391"/>
        <v>0.26129999999999998</v>
      </c>
      <c r="L681" s="91">
        <f t="shared" si="391"/>
        <v>0.16528999999999999</v>
      </c>
      <c r="M681" s="91">
        <f t="shared" si="391"/>
        <v>0.13372999999999999</v>
      </c>
      <c r="N681" s="91">
        <f t="shared" si="391"/>
        <v>0.14169999999999999</v>
      </c>
      <c r="O681" s="91">
        <f t="shared" si="391"/>
        <v>5.2769999999999997E-2</v>
      </c>
      <c r="P681" s="91">
        <f t="shared" si="391"/>
        <v>7.7530000000000002E-2</v>
      </c>
      <c r="Q681" s="91">
        <f t="shared" si="391"/>
        <v>2.383E-2</v>
      </c>
      <c r="R681" s="91">
        <f t="shared" si="391"/>
        <v>5.5879999999999999E-2</v>
      </c>
      <c r="S681" s="91">
        <f t="shared" si="391"/>
        <v>5.2049999999999999E-2</v>
      </c>
      <c r="T681" s="91">
        <f t="shared" si="391"/>
        <v>0.14082</v>
      </c>
      <c r="U681" s="91">
        <f t="shared" si="391"/>
        <v>0.14197000000000001</v>
      </c>
      <c r="V681" s="91">
        <f t="shared" si="391"/>
        <v>3.8500000000000001E-3</v>
      </c>
      <c r="W681" s="91">
        <f t="shared" si="391"/>
        <v>0</v>
      </c>
      <c r="X681" s="91">
        <f t="shared" si="391"/>
        <v>3.1130000000000001E-2</v>
      </c>
      <c r="Y681" s="91">
        <f t="shared" si="391"/>
        <v>2.282E-2</v>
      </c>
      <c r="Z681" s="91">
        <f t="shared" si="391"/>
        <v>0</v>
      </c>
      <c r="AA681" s="91">
        <f t="shared" si="391"/>
        <v>0</v>
      </c>
    </row>
    <row r="682" spans="1:27" ht="12.75" customHeight="1" outlineLevel="1" x14ac:dyDescent="0.2">
      <c r="A682" s="99" t="s">
        <v>3073</v>
      </c>
      <c r="B682" s="63" t="s">
        <v>238</v>
      </c>
      <c r="C682" s="43" t="s">
        <v>79</v>
      </c>
      <c r="D682" s="44">
        <v>0</v>
      </c>
      <c r="E682" s="44">
        <v>0</v>
      </c>
      <c r="F682" s="44">
        <v>0</v>
      </c>
      <c r="G682" s="44">
        <v>0</v>
      </c>
      <c r="H682" s="44">
        <v>39.409999999999997</v>
      </c>
      <c r="I682" s="44">
        <v>181.33</v>
      </c>
      <c r="J682" s="44">
        <v>182.2</v>
      </c>
      <c r="K682" s="44">
        <v>261.3</v>
      </c>
      <c r="L682" s="44">
        <v>165.29</v>
      </c>
      <c r="M682" s="44">
        <v>133.72999999999999</v>
      </c>
      <c r="N682" s="44">
        <v>141.69999999999999</v>
      </c>
      <c r="O682" s="44">
        <v>52.77</v>
      </c>
      <c r="P682" s="44">
        <v>77.53</v>
      </c>
      <c r="Q682" s="44">
        <v>23.83</v>
      </c>
      <c r="R682" s="44">
        <v>55.88</v>
      </c>
      <c r="S682" s="44">
        <v>52.05</v>
      </c>
      <c r="T682" s="44">
        <v>140.82</v>
      </c>
      <c r="U682" s="44">
        <v>141.97</v>
      </c>
      <c r="V682" s="44">
        <v>3.85</v>
      </c>
      <c r="W682" s="44">
        <v>0</v>
      </c>
      <c r="X682" s="44">
        <v>31.13</v>
      </c>
      <c r="Y682" s="44">
        <v>22.82</v>
      </c>
      <c r="Z682" s="44">
        <v>0</v>
      </c>
      <c r="AA682" s="44">
        <v>0</v>
      </c>
    </row>
    <row r="683" spans="1:27" x14ac:dyDescent="0.2">
      <c r="A683" s="98" t="s">
        <v>3074</v>
      </c>
      <c r="B683" s="28" t="str">
        <f>"21"&amp;"."&amp;$B$801&amp;"."&amp;$B$802</f>
        <v>21.12.2023</v>
      </c>
      <c r="C683" s="90" t="s">
        <v>76</v>
      </c>
      <c r="D683" s="91">
        <f>ROUND((D684)/1000,5)</f>
        <v>0</v>
      </c>
      <c r="E683" s="91">
        <f t="shared" ref="E683:AA683" si="392">ROUND((E684)/1000,5)</f>
        <v>0</v>
      </c>
      <c r="F683" s="91">
        <f t="shared" si="392"/>
        <v>0</v>
      </c>
      <c r="G683" s="91">
        <f t="shared" si="392"/>
        <v>0</v>
      </c>
      <c r="H683" s="91">
        <f t="shared" si="392"/>
        <v>8.4899999999999993E-3</v>
      </c>
      <c r="I683" s="91">
        <f t="shared" si="392"/>
        <v>7.2139999999999996E-2</v>
      </c>
      <c r="J683" s="91">
        <f t="shared" si="392"/>
        <v>0.18740000000000001</v>
      </c>
      <c r="K683" s="91">
        <f t="shared" si="392"/>
        <v>0.16749</v>
      </c>
      <c r="L683" s="91">
        <f t="shared" si="392"/>
        <v>0.13583999999999999</v>
      </c>
      <c r="M683" s="91">
        <f t="shared" si="392"/>
        <v>0.14273</v>
      </c>
      <c r="N683" s="91">
        <f t="shared" si="392"/>
        <v>8.9779999999999999E-2</v>
      </c>
      <c r="O683" s="91">
        <f t="shared" si="392"/>
        <v>4.0809999999999999E-2</v>
      </c>
      <c r="P683" s="91">
        <f t="shared" si="392"/>
        <v>5.722E-2</v>
      </c>
      <c r="Q683" s="91">
        <f t="shared" si="392"/>
        <v>6.0800000000000003E-3</v>
      </c>
      <c r="R683" s="91">
        <f t="shared" si="392"/>
        <v>3.6790000000000003E-2</v>
      </c>
      <c r="S683" s="91">
        <f t="shared" si="392"/>
        <v>0.12280000000000001</v>
      </c>
      <c r="T683" s="91">
        <f t="shared" si="392"/>
        <v>0.12531</v>
      </c>
      <c r="U683" s="91">
        <f t="shared" si="392"/>
        <v>0.1099</v>
      </c>
      <c r="V683" s="91">
        <f t="shared" si="392"/>
        <v>2.138E-2</v>
      </c>
      <c r="W683" s="91">
        <f t="shared" si="392"/>
        <v>0</v>
      </c>
      <c r="X683" s="91">
        <f t="shared" si="392"/>
        <v>9.0100000000000006E-3</v>
      </c>
      <c r="Y683" s="91">
        <f t="shared" si="392"/>
        <v>0</v>
      </c>
      <c r="Z683" s="91">
        <f t="shared" si="392"/>
        <v>0</v>
      </c>
      <c r="AA683" s="91">
        <f t="shared" si="392"/>
        <v>0</v>
      </c>
    </row>
    <row r="684" spans="1:27" ht="12.75" customHeight="1" outlineLevel="1" x14ac:dyDescent="0.2">
      <c r="A684" s="99" t="s">
        <v>3075</v>
      </c>
      <c r="B684" s="63" t="s">
        <v>238</v>
      </c>
      <c r="C684" s="43" t="s">
        <v>79</v>
      </c>
      <c r="D684" s="44">
        <v>0</v>
      </c>
      <c r="E684" s="44">
        <v>0</v>
      </c>
      <c r="F684" s="44">
        <v>0</v>
      </c>
      <c r="G684" s="44">
        <v>0</v>
      </c>
      <c r="H684" s="44">
        <v>8.49</v>
      </c>
      <c r="I684" s="44">
        <v>72.14</v>
      </c>
      <c r="J684" s="44">
        <v>187.4</v>
      </c>
      <c r="K684" s="44">
        <v>167.49</v>
      </c>
      <c r="L684" s="44">
        <v>135.84</v>
      </c>
      <c r="M684" s="44">
        <v>142.72999999999999</v>
      </c>
      <c r="N684" s="44">
        <v>89.78</v>
      </c>
      <c r="O684" s="44">
        <v>40.81</v>
      </c>
      <c r="P684" s="44">
        <v>57.22</v>
      </c>
      <c r="Q684" s="44">
        <v>6.08</v>
      </c>
      <c r="R684" s="44">
        <v>36.79</v>
      </c>
      <c r="S684" s="44">
        <v>122.8</v>
      </c>
      <c r="T684" s="44">
        <v>125.31</v>
      </c>
      <c r="U684" s="44">
        <v>109.9</v>
      </c>
      <c r="V684" s="44">
        <v>21.38</v>
      </c>
      <c r="W684" s="44">
        <v>0</v>
      </c>
      <c r="X684" s="44">
        <v>9.01</v>
      </c>
      <c r="Y684" s="44">
        <v>0</v>
      </c>
      <c r="Z684" s="44">
        <v>0</v>
      </c>
      <c r="AA684" s="44">
        <v>0</v>
      </c>
    </row>
    <row r="685" spans="1:27" x14ac:dyDescent="0.2">
      <c r="A685" s="98" t="s">
        <v>3076</v>
      </c>
      <c r="B685" s="28" t="str">
        <f>"22"&amp;"."&amp;$B$801&amp;"."&amp;$B$802</f>
        <v>22.12.2023</v>
      </c>
      <c r="C685" s="90" t="s">
        <v>76</v>
      </c>
      <c r="D685" s="91">
        <f>ROUND((D686)/1000,5)</f>
        <v>0</v>
      </c>
      <c r="E685" s="91">
        <f t="shared" ref="E685:AA685" si="393">ROUND((E686)/1000,5)</f>
        <v>0</v>
      </c>
      <c r="F685" s="91">
        <f t="shared" si="393"/>
        <v>0</v>
      </c>
      <c r="G685" s="91">
        <f t="shared" si="393"/>
        <v>0</v>
      </c>
      <c r="H685" s="91">
        <f t="shared" si="393"/>
        <v>0</v>
      </c>
      <c r="I685" s="91">
        <f t="shared" si="393"/>
        <v>0.11516</v>
      </c>
      <c r="J685" s="91">
        <f t="shared" si="393"/>
        <v>0.23910000000000001</v>
      </c>
      <c r="K685" s="91">
        <f t="shared" si="393"/>
        <v>7.9409999999999994E-2</v>
      </c>
      <c r="L685" s="91">
        <f t="shared" si="393"/>
        <v>2.717E-2</v>
      </c>
      <c r="M685" s="91">
        <f t="shared" si="393"/>
        <v>0</v>
      </c>
      <c r="N685" s="91">
        <f t="shared" si="393"/>
        <v>0</v>
      </c>
      <c r="O685" s="91">
        <f t="shared" si="393"/>
        <v>0</v>
      </c>
      <c r="P685" s="91">
        <f t="shared" si="393"/>
        <v>0</v>
      </c>
      <c r="Q685" s="91">
        <f t="shared" si="393"/>
        <v>0</v>
      </c>
      <c r="R685" s="91">
        <f t="shared" si="393"/>
        <v>0</v>
      </c>
      <c r="S685" s="91">
        <f t="shared" si="393"/>
        <v>0</v>
      </c>
      <c r="T685" s="91">
        <f t="shared" si="393"/>
        <v>0</v>
      </c>
      <c r="U685" s="91">
        <f t="shared" si="393"/>
        <v>0</v>
      </c>
      <c r="V685" s="91">
        <f t="shared" si="393"/>
        <v>0</v>
      </c>
      <c r="W685" s="91">
        <f t="shared" si="393"/>
        <v>0</v>
      </c>
      <c r="X685" s="91">
        <f t="shared" si="393"/>
        <v>0</v>
      </c>
      <c r="Y685" s="91">
        <f t="shared" si="393"/>
        <v>0</v>
      </c>
      <c r="Z685" s="91">
        <f t="shared" si="393"/>
        <v>0</v>
      </c>
      <c r="AA685" s="91">
        <f t="shared" si="393"/>
        <v>0</v>
      </c>
    </row>
    <row r="686" spans="1:27" ht="12.75" customHeight="1" outlineLevel="1" x14ac:dyDescent="0.2">
      <c r="A686" s="99" t="s">
        <v>3077</v>
      </c>
      <c r="B686" s="63" t="s">
        <v>238</v>
      </c>
      <c r="C686" s="43" t="s">
        <v>79</v>
      </c>
      <c r="D686" s="44">
        <v>0</v>
      </c>
      <c r="E686" s="44">
        <v>0</v>
      </c>
      <c r="F686" s="44">
        <v>0</v>
      </c>
      <c r="G686" s="44">
        <v>0</v>
      </c>
      <c r="H686" s="44">
        <v>0</v>
      </c>
      <c r="I686" s="44">
        <v>115.16</v>
      </c>
      <c r="J686" s="44">
        <v>239.1</v>
      </c>
      <c r="K686" s="44">
        <v>79.41</v>
      </c>
      <c r="L686" s="44">
        <v>27.17</v>
      </c>
      <c r="M686" s="44">
        <v>0</v>
      </c>
      <c r="N686" s="44">
        <v>0</v>
      </c>
      <c r="O686" s="44">
        <v>0</v>
      </c>
      <c r="P686" s="44">
        <v>0</v>
      </c>
      <c r="Q686" s="44">
        <v>0</v>
      </c>
      <c r="R686" s="44">
        <v>0</v>
      </c>
      <c r="S686" s="44">
        <v>0</v>
      </c>
      <c r="T686" s="44">
        <v>0</v>
      </c>
      <c r="U686" s="44">
        <v>0</v>
      </c>
      <c r="V686" s="44">
        <v>0</v>
      </c>
      <c r="W686" s="44">
        <v>0</v>
      </c>
      <c r="X686" s="44">
        <v>0</v>
      </c>
      <c r="Y686" s="44">
        <v>0</v>
      </c>
      <c r="Z686" s="44">
        <v>0</v>
      </c>
      <c r="AA686" s="44">
        <v>0</v>
      </c>
    </row>
    <row r="687" spans="1:27" x14ac:dyDescent="0.2">
      <c r="A687" s="98" t="s">
        <v>3078</v>
      </c>
      <c r="B687" s="28" t="str">
        <f>"23"&amp;"."&amp;$B$801&amp;"."&amp;$B$802</f>
        <v>23.12.2023</v>
      </c>
      <c r="C687" s="90" t="s">
        <v>76</v>
      </c>
      <c r="D687" s="91">
        <f>ROUND((D688)/1000,5)</f>
        <v>0</v>
      </c>
      <c r="E687" s="91">
        <f t="shared" ref="E687:AA687" si="394">ROUND((E688)/1000,5)</f>
        <v>4.8329999999999998E-2</v>
      </c>
      <c r="F687" s="91">
        <f t="shared" si="394"/>
        <v>4.6100000000000002E-2</v>
      </c>
      <c r="G687" s="91">
        <f t="shared" si="394"/>
        <v>9.1670000000000001E-2</v>
      </c>
      <c r="H687" s="91">
        <f t="shared" si="394"/>
        <v>0.17629</v>
      </c>
      <c r="I687" s="91">
        <f t="shared" si="394"/>
        <v>0.19536000000000001</v>
      </c>
      <c r="J687" s="91">
        <f t="shared" si="394"/>
        <v>0.19733999999999999</v>
      </c>
      <c r="K687" s="91">
        <f t="shared" si="394"/>
        <v>0.45729999999999998</v>
      </c>
      <c r="L687" s="91">
        <f t="shared" si="394"/>
        <v>0.24604999999999999</v>
      </c>
      <c r="M687" s="91">
        <f t="shared" si="394"/>
        <v>0.16328999999999999</v>
      </c>
      <c r="N687" s="91">
        <f t="shared" si="394"/>
        <v>0.13649</v>
      </c>
      <c r="O687" s="91">
        <f t="shared" si="394"/>
        <v>0.12202</v>
      </c>
      <c r="P687" s="91">
        <f t="shared" si="394"/>
        <v>0.13935</v>
      </c>
      <c r="Q687" s="91">
        <f t="shared" si="394"/>
        <v>0.15293999999999999</v>
      </c>
      <c r="R687" s="91">
        <f t="shared" si="394"/>
        <v>0.15029999999999999</v>
      </c>
      <c r="S687" s="91">
        <f t="shared" si="394"/>
        <v>0.21385999999999999</v>
      </c>
      <c r="T687" s="91">
        <f t="shared" si="394"/>
        <v>1.3048599999999999</v>
      </c>
      <c r="U687" s="91">
        <f t="shared" si="394"/>
        <v>0.13600000000000001</v>
      </c>
      <c r="V687" s="91">
        <f t="shared" si="394"/>
        <v>4.845E-2</v>
      </c>
      <c r="W687" s="91">
        <f t="shared" si="394"/>
        <v>1.31E-3</v>
      </c>
      <c r="X687" s="91">
        <f t="shared" si="394"/>
        <v>0</v>
      </c>
      <c r="Y687" s="91">
        <f t="shared" si="394"/>
        <v>3.64E-3</v>
      </c>
      <c r="Z687" s="91">
        <f t="shared" si="394"/>
        <v>1.3999999999999999E-4</v>
      </c>
      <c r="AA687" s="91">
        <f t="shared" si="394"/>
        <v>0</v>
      </c>
    </row>
    <row r="688" spans="1:27" ht="12.75" customHeight="1" outlineLevel="1" x14ac:dyDescent="0.2">
      <c r="A688" s="99" t="s">
        <v>3079</v>
      </c>
      <c r="B688" s="63" t="s">
        <v>238</v>
      </c>
      <c r="C688" s="43" t="s">
        <v>79</v>
      </c>
      <c r="D688" s="44">
        <v>0</v>
      </c>
      <c r="E688" s="44">
        <v>48.33</v>
      </c>
      <c r="F688" s="44">
        <v>46.1</v>
      </c>
      <c r="G688" s="44">
        <v>91.67</v>
      </c>
      <c r="H688" s="44">
        <v>176.29</v>
      </c>
      <c r="I688" s="44">
        <v>195.36</v>
      </c>
      <c r="J688" s="44">
        <v>197.34</v>
      </c>
      <c r="K688" s="44">
        <v>457.3</v>
      </c>
      <c r="L688" s="44">
        <v>246.05</v>
      </c>
      <c r="M688" s="44">
        <v>163.29</v>
      </c>
      <c r="N688" s="44">
        <v>136.49</v>
      </c>
      <c r="O688" s="44">
        <v>122.02</v>
      </c>
      <c r="P688" s="44">
        <v>139.35</v>
      </c>
      <c r="Q688" s="44">
        <v>152.94</v>
      </c>
      <c r="R688" s="44">
        <v>150.30000000000001</v>
      </c>
      <c r="S688" s="44">
        <v>213.86</v>
      </c>
      <c r="T688" s="44">
        <v>1304.8599999999999</v>
      </c>
      <c r="U688" s="44">
        <v>136</v>
      </c>
      <c r="V688" s="44">
        <v>48.45</v>
      </c>
      <c r="W688" s="44">
        <v>1.31</v>
      </c>
      <c r="X688" s="44">
        <v>0</v>
      </c>
      <c r="Y688" s="44">
        <v>3.64</v>
      </c>
      <c r="Z688" s="44">
        <v>0.14000000000000001</v>
      </c>
      <c r="AA688" s="44">
        <v>0</v>
      </c>
    </row>
    <row r="689" spans="1:27" x14ac:dyDescent="0.2">
      <c r="A689" s="98" t="s">
        <v>3080</v>
      </c>
      <c r="B689" s="28" t="str">
        <f>"24"&amp;"."&amp;$B$801&amp;"."&amp;$B$802</f>
        <v>24.12.2023</v>
      </c>
      <c r="C689" s="90" t="s">
        <v>76</v>
      </c>
      <c r="D689" s="91">
        <f>ROUND((D690)/1000,5)</f>
        <v>1.29E-2</v>
      </c>
      <c r="E689" s="91">
        <f t="shared" ref="E689:AA689" si="395">ROUND((E690)/1000,5)</f>
        <v>0</v>
      </c>
      <c r="F689" s="91">
        <f t="shared" si="395"/>
        <v>0</v>
      </c>
      <c r="G689" s="91">
        <f t="shared" si="395"/>
        <v>0</v>
      </c>
      <c r="H689" s="91">
        <f t="shared" si="395"/>
        <v>0</v>
      </c>
      <c r="I689" s="91">
        <f t="shared" si="395"/>
        <v>0</v>
      </c>
      <c r="J689" s="91">
        <f t="shared" si="395"/>
        <v>0</v>
      </c>
      <c r="K689" s="91">
        <f t="shared" si="395"/>
        <v>4.7730000000000002E-2</v>
      </c>
      <c r="L689" s="91">
        <f t="shared" si="395"/>
        <v>2.2079999999999999E-2</v>
      </c>
      <c r="M689" s="91">
        <f t="shared" si="395"/>
        <v>0</v>
      </c>
      <c r="N689" s="91">
        <f t="shared" si="395"/>
        <v>1.435E-2</v>
      </c>
      <c r="O689" s="91">
        <f t="shared" si="395"/>
        <v>1.021E-2</v>
      </c>
      <c r="P689" s="91">
        <f t="shared" si="395"/>
        <v>2.16E-3</v>
      </c>
      <c r="Q689" s="91">
        <f t="shared" si="395"/>
        <v>1.9000000000000001E-4</v>
      </c>
      <c r="R689" s="91">
        <f t="shared" si="395"/>
        <v>9.75E-3</v>
      </c>
      <c r="S689" s="91">
        <f t="shared" si="395"/>
        <v>2.1229999999999999E-2</v>
      </c>
      <c r="T689" s="91">
        <f t="shared" si="395"/>
        <v>9.4490000000000005E-2</v>
      </c>
      <c r="U689" s="91">
        <f t="shared" si="395"/>
        <v>1.0489999999999999E-2</v>
      </c>
      <c r="V689" s="91">
        <f t="shared" si="395"/>
        <v>8.0999999999999996E-4</v>
      </c>
      <c r="W689" s="91">
        <f t="shared" si="395"/>
        <v>0</v>
      </c>
      <c r="X689" s="91">
        <f t="shared" si="395"/>
        <v>0</v>
      </c>
      <c r="Y689" s="91">
        <f t="shared" si="395"/>
        <v>0</v>
      </c>
      <c r="Z689" s="91">
        <f t="shared" si="395"/>
        <v>0</v>
      </c>
      <c r="AA689" s="91">
        <f t="shared" si="395"/>
        <v>0</v>
      </c>
    </row>
    <row r="690" spans="1:27" ht="12.75" customHeight="1" outlineLevel="1" x14ac:dyDescent="0.2">
      <c r="A690" s="99" t="s">
        <v>3081</v>
      </c>
      <c r="B690" s="63" t="s">
        <v>238</v>
      </c>
      <c r="C690" s="43" t="s">
        <v>79</v>
      </c>
      <c r="D690" s="44">
        <v>12.9</v>
      </c>
      <c r="E690" s="44">
        <v>0</v>
      </c>
      <c r="F690" s="44">
        <v>0</v>
      </c>
      <c r="G690" s="44">
        <v>0</v>
      </c>
      <c r="H690" s="44">
        <v>0</v>
      </c>
      <c r="I690" s="44">
        <v>0</v>
      </c>
      <c r="J690" s="44">
        <v>0</v>
      </c>
      <c r="K690" s="44">
        <v>47.73</v>
      </c>
      <c r="L690" s="44">
        <v>22.08</v>
      </c>
      <c r="M690" s="44">
        <v>0</v>
      </c>
      <c r="N690" s="44">
        <v>14.35</v>
      </c>
      <c r="O690" s="44">
        <v>10.210000000000001</v>
      </c>
      <c r="P690" s="44">
        <v>2.16</v>
      </c>
      <c r="Q690" s="44">
        <v>0.19</v>
      </c>
      <c r="R690" s="44">
        <v>9.75</v>
      </c>
      <c r="S690" s="44">
        <v>21.23</v>
      </c>
      <c r="T690" s="44">
        <v>94.49</v>
      </c>
      <c r="U690" s="44">
        <v>10.49</v>
      </c>
      <c r="V690" s="44">
        <v>0.81</v>
      </c>
      <c r="W690" s="44">
        <v>0</v>
      </c>
      <c r="X690" s="44">
        <v>0</v>
      </c>
      <c r="Y690" s="44">
        <v>0</v>
      </c>
      <c r="Z690" s="44">
        <v>0</v>
      </c>
      <c r="AA690" s="44">
        <v>0</v>
      </c>
    </row>
    <row r="691" spans="1:27" x14ac:dyDescent="0.2">
      <c r="A691" s="98" t="s">
        <v>3082</v>
      </c>
      <c r="B691" s="28" t="str">
        <f>"25"&amp;"."&amp;$B$801&amp;"."&amp;$B$802</f>
        <v>25.12.2023</v>
      </c>
      <c r="C691" s="90" t="s">
        <v>76</v>
      </c>
      <c r="D691" s="91">
        <f>ROUND((D692)/1000,5)</f>
        <v>0</v>
      </c>
      <c r="E691" s="91">
        <f t="shared" ref="E691:AA691" si="396">ROUND((E692)/1000,5)</f>
        <v>0</v>
      </c>
      <c r="F691" s="91">
        <f t="shared" si="396"/>
        <v>0</v>
      </c>
      <c r="G691" s="91">
        <f t="shared" si="396"/>
        <v>0</v>
      </c>
      <c r="H691" s="91">
        <f t="shared" si="396"/>
        <v>7.5410000000000005E-2</v>
      </c>
      <c r="I691" s="91">
        <f t="shared" si="396"/>
        <v>0.15725</v>
      </c>
      <c r="J691" s="91">
        <f t="shared" si="396"/>
        <v>0.32580999999999999</v>
      </c>
      <c r="K691" s="91">
        <f t="shared" si="396"/>
        <v>0.28789999999999999</v>
      </c>
      <c r="L691" s="91">
        <f t="shared" si="396"/>
        <v>0.13314000000000001</v>
      </c>
      <c r="M691" s="91">
        <f t="shared" si="396"/>
        <v>6.7110000000000003E-2</v>
      </c>
      <c r="N691" s="91">
        <f t="shared" si="396"/>
        <v>5.4989999999999997E-2</v>
      </c>
      <c r="O691" s="91">
        <f t="shared" si="396"/>
        <v>8.4269999999999998E-2</v>
      </c>
      <c r="P691" s="91">
        <f t="shared" si="396"/>
        <v>7.6350000000000001E-2</v>
      </c>
      <c r="Q691" s="91">
        <f t="shared" si="396"/>
        <v>3.0669999999999999E-2</v>
      </c>
      <c r="R691" s="91">
        <f t="shared" si="396"/>
        <v>8.3460000000000006E-2</v>
      </c>
      <c r="S691" s="91">
        <f t="shared" si="396"/>
        <v>8.0320000000000003E-2</v>
      </c>
      <c r="T691" s="91">
        <f t="shared" si="396"/>
        <v>0.19328000000000001</v>
      </c>
      <c r="U691" s="91">
        <f t="shared" si="396"/>
        <v>1.9550000000000001E-2</v>
      </c>
      <c r="V691" s="91">
        <f t="shared" si="396"/>
        <v>7.6000000000000004E-4</v>
      </c>
      <c r="W691" s="91">
        <f t="shared" si="396"/>
        <v>0</v>
      </c>
      <c r="X691" s="91">
        <f t="shared" si="396"/>
        <v>0</v>
      </c>
      <c r="Y691" s="91">
        <f t="shared" si="396"/>
        <v>6.9999999999999994E-5</v>
      </c>
      <c r="Z691" s="91">
        <f t="shared" si="396"/>
        <v>0</v>
      </c>
      <c r="AA691" s="91">
        <f t="shared" si="396"/>
        <v>0</v>
      </c>
    </row>
    <row r="692" spans="1:27" ht="12.75" customHeight="1" outlineLevel="1" x14ac:dyDescent="0.2">
      <c r="A692" s="99" t="s">
        <v>3083</v>
      </c>
      <c r="B692" s="63" t="s">
        <v>238</v>
      </c>
      <c r="C692" s="43" t="s">
        <v>79</v>
      </c>
      <c r="D692" s="44">
        <v>0</v>
      </c>
      <c r="E692" s="44">
        <v>0</v>
      </c>
      <c r="F692" s="44">
        <v>0</v>
      </c>
      <c r="G692" s="44">
        <v>0</v>
      </c>
      <c r="H692" s="44">
        <v>75.41</v>
      </c>
      <c r="I692" s="44">
        <v>157.25</v>
      </c>
      <c r="J692" s="44">
        <v>325.81</v>
      </c>
      <c r="K692" s="44">
        <v>287.89999999999998</v>
      </c>
      <c r="L692" s="44">
        <v>133.13999999999999</v>
      </c>
      <c r="M692" s="44">
        <v>67.11</v>
      </c>
      <c r="N692" s="44">
        <v>54.99</v>
      </c>
      <c r="O692" s="44">
        <v>84.27</v>
      </c>
      <c r="P692" s="44">
        <v>76.349999999999994</v>
      </c>
      <c r="Q692" s="44">
        <v>30.67</v>
      </c>
      <c r="R692" s="44">
        <v>83.46</v>
      </c>
      <c r="S692" s="44">
        <v>80.319999999999993</v>
      </c>
      <c r="T692" s="44">
        <v>193.28</v>
      </c>
      <c r="U692" s="44">
        <v>19.55</v>
      </c>
      <c r="V692" s="44">
        <v>0.76</v>
      </c>
      <c r="W692" s="44">
        <v>0</v>
      </c>
      <c r="X692" s="44">
        <v>0</v>
      </c>
      <c r="Y692" s="44">
        <v>7.0000000000000007E-2</v>
      </c>
      <c r="Z692" s="44">
        <v>0</v>
      </c>
      <c r="AA692" s="44">
        <v>0</v>
      </c>
    </row>
    <row r="693" spans="1:27" x14ac:dyDescent="0.2">
      <c r="A693" s="98" t="s">
        <v>3084</v>
      </c>
      <c r="B693" s="28" t="str">
        <f>"26"&amp;"."&amp;$B$801&amp;"."&amp;$B$802</f>
        <v>26.12.2023</v>
      </c>
      <c r="C693" s="90" t="s">
        <v>76</v>
      </c>
      <c r="D693" s="91">
        <f>ROUND((D694)/1000,5)</f>
        <v>0</v>
      </c>
      <c r="E693" s="91">
        <f t="shared" ref="E693:AA693" si="397">ROUND((E694)/1000,5)</f>
        <v>0</v>
      </c>
      <c r="F693" s="91">
        <f t="shared" si="397"/>
        <v>0</v>
      </c>
      <c r="G693" s="91">
        <f t="shared" si="397"/>
        <v>0</v>
      </c>
      <c r="H693" s="91">
        <f t="shared" si="397"/>
        <v>8.5150000000000003E-2</v>
      </c>
      <c r="I693" s="91">
        <f t="shared" si="397"/>
        <v>0.18034</v>
      </c>
      <c r="J693" s="91">
        <f t="shared" si="397"/>
        <v>0.37518000000000001</v>
      </c>
      <c r="K693" s="91">
        <f t="shared" si="397"/>
        <v>0.39574999999999999</v>
      </c>
      <c r="L693" s="91">
        <f t="shared" si="397"/>
        <v>0.25397999999999998</v>
      </c>
      <c r="M693" s="91">
        <f t="shared" si="397"/>
        <v>0.21864</v>
      </c>
      <c r="N693" s="91">
        <f t="shared" si="397"/>
        <v>0.186</v>
      </c>
      <c r="O693" s="91">
        <f t="shared" si="397"/>
        <v>0.3493</v>
      </c>
      <c r="P693" s="91">
        <f t="shared" si="397"/>
        <v>0.25766</v>
      </c>
      <c r="Q693" s="91">
        <f t="shared" si="397"/>
        <v>0.33681</v>
      </c>
      <c r="R693" s="91">
        <f t="shared" si="397"/>
        <v>0.35186000000000001</v>
      </c>
      <c r="S693" s="91">
        <f t="shared" si="397"/>
        <v>0.25888</v>
      </c>
      <c r="T693" s="91">
        <f t="shared" si="397"/>
        <v>0.25067</v>
      </c>
      <c r="U693" s="91">
        <f t="shared" si="397"/>
        <v>0.33272000000000002</v>
      </c>
      <c r="V693" s="91">
        <f t="shared" si="397"/>
        <v>0.17077000000000001</v>
      </c>
      <c r="W693" s="91">
        <f t="shared" si="397"/>
        <v>2.6950000000000002E-2</v>
      </c>
      <c r="X693" s="91">
        <f t="shared" si="397"/>
        <v>0</v>
      </c>
      <c r="Y693" s="91">
        <f t="shared" si="397"/>
        <v>0</v>
      </c>
      <c r="Z693" s="91">
        <f t="shared" si="397"/>
        <v>3.8280000000000002E-2</v>
      </c>
      <c r="AA693" s="91">
        <f t="shared" si="397"/>
        <v>0</v>
      </c>
    </row>
    <row r="694" spans="1:27" ht="12.75" customHeight="1" outlineLevel="1" x14ac:dyDescent="0.2">
      <c r="A694" s="99" t="s">
        <v>3085</v>
      </c>
      <c r="B694" s="63" t="s">
        <v>238</v>
      </c>
      <c r="C694" s="43" t="s">
        <v>79</v>
      </c>
      <c r="D694" s="44">
        <v>0</v>
      </c>
      <c r="E694" s="44">
        <v>0</v>
      </c>
      <c r="F694" s="44">
        <v>0</v>
      </c>
      <c r="G694" s="44">
        <v>0</v>
      </c>
      <c r="H694" s="44">
        <v>85.15</v>
      </c>
      <c r="I694" s="44">
        <v>180.34</v>
      </c>
      <c r="J694" s="44">
        <v>375.18</v>
      </c>
      <c r="K694" s="44">
        <v>395.75</v>
      </c>
      <c r="L694" s="44">
        <v>253.98</v>
      </c>
      <c r="M694" s="44">
        <v>218.64</v>
      </c>
      <c r="N694" s="44">
        <v>186</v>
      </c>
      <c r="O694" s="44">
        <v>349.3</v>
      </c>
      <c r="P694" s="44">
        <v>257.66000000000003</v>
      </c>
      <c r="Q694" s="44">
        <v>336.81</v>
      </c>
      <c r="R694" s="44">
        <v>351.86</v>
      </c>
      <c r="S694" s="44">
        <v>258.88</v>
      </c>
      <c r="T694" s="44">
        <v>250.67</v>
      </c>
      <c r="U694" s="44">
        <v>332.72</v>
      </c>
      <c r="V694" s="44">
        <v>170.77</v>
      </c>
      <c r="W694" s="44">
        <v>26.95</v>
      </c>
      <c r="X694" s="44">
        <v>0</v>
      </c>
      <c r="Y694" s="44">
        <v>0</v>
      </c>
      <c r="Z694" s="44">
        <v>38.28</v>
      </c>
      <c r="AA694" s="44">
        <v>0</v>
      </c>
    </row>
    <row r="695" spans="1:27" x14ac:dyDescent="0.2">
      <c r="A695" s="98" t="s">
        <v>3086</v>
      </c>
      <c r="B695" s="28" t="str">
        <f>"27"&amp;"."&amp;$B$801&amp;"."&amp;$B$802</f>
        <v>27.12.2023</v>
      </c>
      <c r="C695" s="90" t="s">
        <v>76</v>
      </c>
      <c r="D695" s="91">
        <f>ROUND((D696)/1000,5)</f>
        <v>0</v>
      </c>
      <c r="E695" s="91">
        <f t="shared" ref="E695:AA695" si="398">ROUND((E696)/1000,5)</f>
        <v>0</v>
      </c>
      <c r="F695" s="91">
        <f t="shared" si="398"/>
        <v>0</v>
      </c>
      <c r="G695" s="91">
        <f t="shared" si="398"/>
        <v>2.0049999999999998E-2</v>
      </c>
      <c r="H695" s="91">
        <f t="shared" si="398"/>
        <v>1.537E-2</v>
      </c>
      <c r="I695" s="91">
        <f t="shared" si="398"/>
        <v>0.12189</v>
      </c>
      <c r="J695" s="91">
        <f t="shared" si="398"/>
        <v>0.40722999999999998</v>
      </c>
      <c r="K695" s="91">
        <f t="shared" si="398"/>
        <v>0.30506</v>
      </c>
      <c r="L695" s="91">
        <f t="shared" si="398"/>
        <v>0.14269000000000001</v>
      </c>
      <c r="M695" s="91">
        <f t="shared" si="398"/>
        <v>0.10753</v>
      </c>
      <c r="N695" s="91">
        <f t="shared" si="398"/>
        <v>4.3529999999999999E-2</v>
      </c>
      <c r="O695" s="91">
        <f t="shared" si="398"/>
        <v>2.8139999999999998E-2</v>
      </c>
      <c r="P695" s="91">
        <f t="shared" si="398"/>
        <v>4.8529999999999997E-2</v>
      </c>
      <c r="Q695" s="91">
        <f t="shared" si="398"/>
        <v>2.9299999999999999E-3</v>
      </c>
      <c r="R695" s="91">
        <f t="shared" si="398"/>
        <v>1.2449999999999999E-2</v>
      </c>
      <c r="S695" s="91">
        <f t="shared" si="398"/>
        <v>8.3169999999999994E-2</v>
      </c>
      <c r="T695" s="91">
        <f t="shared" si="398"/>
        <v>6.6119999999999998E-2</v>
      </c>
      <c r="U695" s="91">
        <f t="shared" si="398"/>
        <v>4.8890000000000003E-2</v>
      </c>
      <c r="V695" s="91">
        <f t="shared" si="398"/>
        <v>3.7310000000000003E-2</v>
      </c>
      <c r="W695" s="91">
        <f t="shared" si="398"/>
        <v>0</v>
      </c>
      <c r="X695" s="91">
        <f t="shared" si="398"/>
        <v>0</v>
      </c>
      <c r="Y695" s="91">
        <f t="shared" si="398"/>
        <v>0</v>
      </c>
      <c r="Z695" s="91">
        <f t="shared" si="398"/>
        <v>0</v>
      </c>
      <c r="AA695" s="91">
        <f t="shared" si="398"/>
        <v>0</v>
      </c>
    </row>
    <row r="696" spans="1:27" ht="12.75" customHeight="1" outlineLevel="1" x14ac:dyDescent="0.2">
      <c r="A696" s="99" t="s">
        <v>3087</v>
      </c>
      <c r="B696" s="63" t="s">
        <v>238</v>
      </c>
      <c r="C696" s="43" t="s">
        <v>79</v>
      </c>
      <c r="D696" s="44">
        <v>0</v>
      </c>
      <c r="E696" s="44">
        <v>0</v>
      </c>
      <c r="F696" s="44">
        <v>0</v>
      </c>
      <c r="G696" s="44">
        <v>20.05</v>
      </c>
      <c r="H696" s="44">
        <v>15.37</v>
      </c>
      <c r="I696" s="44">
        <v>121.89</v>
      </c>
      <c r="J696" s="44">
        <v>407.23</v>
      </c>
      <c r="K696" s="44">
        <v>305.06</v>
      </c>
      <c r="L696" s="44">
        <v>142.69</v>
      </c>
      <c r="M696" s="44">
        <v>107.53</v>
      </c>
      <c r="N696" s="44">
        <v>43.53</v>
      </c>
      <c r="O696" s="44">
        <v>28.14</v>
      </c>
      <c r="P696" s="44">
        <v>48.53</v>
      </c>
      <c r="Q696" s="44">
        <v>2.93</v>
      </c>
      <c r="R696" s="44">
        <v>12.45</v>
      </c>
      <c r="S696" s="44">
        <v>83.17</v>
      </c>
      <c r="T696" s="44">
        <v>66.12</v>
      </c>
      <c r="U696" s="44">
        <v>48.89</v>
      </c>
      <c r="V696" s="44">
        <v>37.31</v>
      </c>
      <c r="W696" s="44">
        <v>0</v>
      </c>
      <c r="X696" s="44">
        <v>0</v>
      </c>
      <c r="Y696" s="44">
        <v>0</v>
      </c>
      <c r="Z696" s="44">
        <v>0</v>
      </c>
      <c r="AA696" s="44">
        <v>0</v>
      </c>
    </row>
    <row r="697" spans="1:27" x14ac:dyDescent="0.2">
      <c r="A697" s="98" t="s">
        <v>3088</v>
      </c>
      <c r="B697" s="28" t="str">
        <f>"28"&amp;"."&amp;$B$801&amp;"."&amp;$B$802</f>
        <v>28.12.2023</v>
      </c>
      <c r="C697" s="90" t="s">
        <v>76</v>
      </c>
      <c r="D697" s="91">
        <f>ROUND((D698)/1000,5)</f>
        <v>0</v>
      </c>
      <c r="E697" s="91">
        <f t="shared" ref="E697:AA697" si="399">ROUND((E698)/1000,5)</f>
        <v>0</v>
      </c>
      <c r="F697" s="91">
        <f t="shared" si="399"/>
        <v>0</v>
      </c>
      <c r="G697" s="91">
        <f t="shared" si="399"/>
        <v>0</v>
      </c>
      <c r="H697" s="91">
        <f t="shared" si="399"/>
        <v>0</v>
      </c>
      <c r="I697" s="91">
        <f t="shared" si="399"/>
        <v>0.16481000000000001</v>
      </c>
      <c r="J697" s="91">
        <f t="shared" si="399"/>
        <v>0.25828000000000001</v>
      </c>
      <c r="K697" s="91">
        <f t="shared" si="399"/>
        <v>0.3957</v>
      </c>
      <c r="L697" s="91">
        <f t="shared" si="399"/>
        <v>0.12698000000000001</v>
      </c>
      <c r="M697" s="91">
        <f t="shared" si="399"/>
        <v>9.5339999999999994E-2</v>
      </c>
      <c r="N697" s="91">
        <f t="shared" si="399"/>
        <v>5.9839999999999997E-2</v>
      </c>
      <c r="O697" s="91">
        <f t="shared" si="399"/>
        <v>3.3050000000000003E-2</v>
      </c>
      <c r="P697" s="91">
        <f t="shared" si="399"/>
        <v>4.0039999999999999E-2</v>
      </c>
      <c r="Q697" s="91">
        <f t="shared" si="399"/>
        <v>5.9139999999999998E-2</v>
      </c>
      <c r="R697" s="91">
        <f t="shared" si="399"/>
        <v>2.6120000000000001E-2</v>
      </c>
      <c r="S697" s="91">
        <f t="shared" si="399"/>
        <v>7.2959999999999997E-2</v>
      </c>
      <c r="T697" s="91">
        <f t="shared" si="399"/>
        <v>8.8359999999999994E-2</v>
      </c>
      <c r="U697" s="91">
        <f t="shared" si="399"/>
        <v>6.3769999999999993E-2</v>
      </c>
      <c r="V697" s="91">
        <f t="shared" si="399"/>
        <v>3.202E-2</v>
      </c>
      <c r="W697" s="91">
        <f t="shared" si="399"/>
        <v>0</v>
      </c>
      <c r="X697" s="91">
        <f t="shared" si="399"/>
        <v>0</v>
      </c>
      <c r="Y697" s="91">
        <f t="shared" si="399"/>
        <v>0</v>
      </c>
      <c r="Z697" s="91">
        <f t="shared" si="399"/>
        <v>0</v>
      </c>
      <c r="AA697" s="91">
        <f t="shared" si="399"/>
        <v>0</v>
      </c>
    </row>
    <row r="698" spans="1:27" ht="12.75" customHeight="1" outlineLevel="1" x14ac:dyDescent="0.2">
      <c r="A698" s="99" t="s">
        <v>3089</v>
      </c>
      <c r="B698" s="63" t="s">
        <v>238</v>
      </c>
      <c r="C698" s="43" t="s">
        <v>79</v>
      </c>
      <c r="D698" s="44">
        <v>0</v>
      </c>
      <c r="E698" s="44">
        <v>0</v>
      </c>
      <c r="F698" s="44">
        <v>0</v>
      </c>
      <c r="G698" s="44">
        <v>0</v>
      </c>
      <c r="H698" s="44">
        <v>0</v>
      </c>
      <c r="I698" s="44">
        <v>164.81</v>
      </c>
      <c r="J698" s="44">
        <v>258.27999999999997</v>
      </c>
      <c r="K698" s="44">
        <v>395.7</v>
      </c>
      <c r="L698" s="44">
        <v>126.98</v>
      </c>
      <c r="M698" s="44">
        <v>95.34</v>
      </c>
      <c r="N698" s="44">
        <v>59.84</v>
      </c>
      <c r="O698" s="44">
        <v>33.049999999999997</v>
      </c>
      <c r="P698" s="44">
        <v>40.04</v>
      </c>
      <c r="Q698" s="44">
        <v>59.14</v>
      </c>
      <c r="R698" s="44">
        <v>26.12</v>
      </c>
      <c r="S698" s="44">
        <v>72.959999999999994</v>
      </c>
      <c r="T698" s="44">
        <v>88.36</v>
      </c>
      <c r="U698" s="44">
        <v>63.77</v>
      </c>
      <c r="V698" s="44">
        <v>32.020000000000003</v>
      </c>
      <c r="W698" s="44">
        <v>0</v>
      </c>
      <c r="X698" s="44">
        <v>0</v>
      </c>
      <c r="Y698" s="44">
        <v>0</v>
      </c>
      <c r="Z698" s="44">
        <v>0</v>
      </c>
      <c r="AA698" s="44">
        <v>0</v>
      </c>
    </row>
    <row r="699" spans="1:27" x14ac:dyDescent="0.2">
      <c r="A699" s="98" t="s">
        <v>3090</v>
      </c>
      <c r="B699" s="28" t="str">
        <f>"29"&amp;"."&amp;$B$801&amp;"."&amp;$B$802</f>
        <v>29.12.2023</v>
      </c>
      <c r="C699" s="90" t="s">
        <v>76</v>
      </c>
      <c r="D699" s="91">
        <f>ROUND((D700)/1000,5)</f>
        <v>0</v>
      </c>
      <c r="E699" s="91">
        <f t="shared" ref="E699:AA699" si="400">ROUND((E700)/1000,5)</f>
        <v>0</v>
      </c>
      <c r="F699" s="91">
        <f t="shared" si="400"/>
        <v>1.33E-3</v>
      </c>
      <c r="G699" s="91">
        <f t="shared" si="400"/>
        <v>3.4540000000000001E-2</v>
      </c>
      <c r="H699" s="91">
        <f t="shared" si="400"/>
        <v>9.7900000000000001E-3</v>
      </c>
      <c r="I699" s="91">
        <f t="shared" si="400"/>
        <v>0.13006999999999999</v>
      </c>
      <c r="J699" s="91">
        <f t="shared" si="400"/>
        <v>0.2248</v>
      </c>
      <c r="K699" s="91">
        <f t="shared" si="400"/>
        <v>0.21152000000000001</v>
      </c>
      <c r="L699" s="91">
        <f t="shared" si="400"/>
        <v>5.0950000000000002E-2</v>
      </c>
      <c r="M699" s="91">
        <f t="shared" si="400"/>
        <v>3.2390000000000002E-2</v>
      </c>
      <c r="N699" s="91">
        <f t="shared" si="400"/>
        <v>2.9430000000000001E-2</v>
      </c>
      <c r="O699" s="91">
        <f t="shared" si="400"/>
        <v>8.8690000000000005E-2</v>
      </c>
      <c r="P699" s="91">
        <f t="shared" si="400"/>
        <v>9.5259999999999997E-2</v>
      </c>
      <c r="Q699" s="91">
        <f t="shared" si="400"/>
        <v>8.1860000000000002E-2</v>
      </c>
      <c r="R699" s="91">
        <f t="shared" si="400"/>
        <v>7.6399999999999996E-2</v>
      </c>
      <c r="S699" s="91">
        <f t="shared" si="400"/>
        <v>3.7060000000000003E-2</v>
      </c>
      <c r="T699" s="91">
        <f t="shared" si="400"/>
        <v>6.3299999999999995E-2</v>
      </c>
      <c r="U699" s="91">
        <f t="shared" si="400"/>
        <v>6.13E-2</v>
      </c>
      <c r="V699" s="91">
        <f t="shared" si="400"/>
        <v>7.4520000000000003E-2</v>
      </c>
      <c r="W699" s="91">
        <f t="shared" si="400"/>
        <v>4.0579999999999998E-2</v>
      </c>
      <c r="X699" s="91">
        <f t="shared" si="400"/>
        <v>0</v>
      </c>
      <c r="Y699" s="91">
        <f t="shared" si="400"/>
        <v>0</v>
      </c>
      <c r="Z699" s="91">
        <f t="shared" si="400"/>
        <v>0</v>
      </c>
      <c r="AA699" s="91">
        <f t="shared" si="400"/>
        <v>0</v>
      </c>
    </row>
    <row r="700" spans="1:27" ht="12.75" customHeight="1" outlineLevel="1" x14ac:dyDescent="0.2">
      <c r="A700" s="99" t="s">
        <v>3091</v>
      </c>
      <c r="B700" s="63" t="s">
        <v>238</v>
      </c>
      <c r="C700" s="43" t="s">
        <v>79</v>
      </c>
      <c r="D700" s="44">
        <v>0</v>
      </c>
      <c r="E700" s="44">
        <v>0</v>
      </c>
      <c r="F700" s="44">
        <v>1.33</v>
      </c>
      <c r="G700" s="44">
        <v>34.54</v>
      </c>
      <c r="H700" s="44">
        <v>9.7899999999999991</v>
      </c>
      <c r="I700" s="44">
        <v>130.07</v>
      </c>
      <c r="J700" s="44">
        <v>224.8</v>
      </c>
      <c r="K700" s="44">
        <v>211.52</v>
      </c>
      <c r="L700" s="44">
        <v>50.95</v>
      </c>
      <c r="M700" s="44">
        <v>32.39</v>
      </c>
      <c r="N700" s="44">
        <v>29.43</v>
      </c>
      <c r="O700" s="44">
        <v>88.69</v>
      </c>
      <c r="P700" s="44">
        <v>95.26</v>
      </c>
      <c r="Q700" s="44">
        <v>81.86</v>
      </c>
      <c r="R700" s="44">
        <v>76.400000000000006</v>
      </c>
      <c r="S700" s="44">
        <v>37.06</v>
      </c>
      <c r="T700" s="44">
        <v>63.3</v>
      </c>
      <c r="U700" s="44">
        <v>61.3</v>
      </c>
      <c r="V700" s="44">
        <v>74.52</v>
      </c>
      <c r="W700" s="44">
        <v>40.58</v>
      </c>
      <c r="X700" s="44">
        <v>0</v>
      </c>
      <c r="Y700" s="44">
        <v>0</v>
      </c>
      <c r="Z700" s="44">
        <v>0</v>
      </c>
      <c r="AA700" s="44">
        <v>0</v>
      </c>
    </row>
    <row r="701" spans="1:27" x14ac:dyDescent="0.2">
      <c r="A701" s="98" t="s">
        <v>3092</v>
      </c>
      <c r="B701" s="28" t="str">
        <f>"30"&amp;"."&amp;$B$801&amp;"."&amp;$B$802</f>
        <v>30.12.2023</v>
      </c>
      <c r="C701" s="90" t="s">
        <v>76</v>
      </c>
      <c r="D701" s="91">
        <f>ROUND((D702)/1000,5)</f>
        <v>0</v>
      </c>
      <c r="E701" s="91">
        <f t="shared" ref="E701:AA701" si="401">ROUND((E702)/1000,5)</f>
        <v>0</v>
      </c>
      <c r="F701" s="91">
        <f t="shared" si="401"/>
        <v>3.0000000000000001E-5</v>
      </c>
      <c r="G701" s="91">
        <f t="shared" si="401"/>
        <v>1.4409999999999999E-2</v>
      </c>
      <c r="H701" s="91">
        <f t="shared" si="401"/>
        <v>2.2000000000000001E-4</v>
      </c>
      <c r="I701" s="91">
        <f t="shared" si="401"/>
        <v>7.6939999999999995E-2</v>
      </c>
      <c r="J701" s="91">
        <f t="shared" si="401"/>
        <v>0.20225000000000001</v>
      </c>
      <c r="K701" s="91">
        <f t="shared" si="401"/>
        <v>0.23363999999999999</v>
      </c>
      <c r="L701" s="91">
        <f t="shared" si="401"/>
        <v>0.20777999999999999</v>
      </c>
      <c r="M701" s="91">
        <f t="shared" si="401"/>
        <v>0.23591000000000001</v>
      </c>
      <c r="N701" s="91">
        <f t="shared" si="401"/>
        <v>0.18178</v>
      </c>
      <c r="O701" s="91">
        <f t="shared" si="401"/>
        <v>0.11937</v>
      </c>
      <c r="P701" s="91">
        <f t="shared" si="401"/>
        <v>0.17019000000000001</v>
      </c>
      <c r="Q701" s="91">
        <f t="shared" si="401"/>
        <v>0.15104000000000001</v>
      </c>
      <c r="R701" s="91">
        <f t="shared" si="401"/>
        <v>0.19603000000000001</v>
      </c>
      <c r="S701" s="91">
        <f t="shared" si="401"/>
        <v>0.21629999999999999</v>
      </c>
      <c r="T701" s="91">
        <f t="shared" si="401"/>
        <v>0.29630000000000001</v>
      </c>
      <c r="U701" s="91">
        <f t="shared" si="401"/>
        <v>0.23155000000000001</v>
      </c>
      <c r="V701" s="91">
        <f t="shared" si="401"/>
        <v>0.22164</v>
      </c>
      <c r="W701" s="91">
        <f t="shared" si="401"/>
        <v>0.26480999999999999</v>
      </c>
      <c r="X701" s="91">
        <f t="shared" si="401"/>
        <v>0.32616000000000001</v>
      </c>
      <c r="Y701" s="91">
        <f t="shared" si="401"/>
        <v>0.37665999999999999</v>
      </c>
      <c r="Z701" s="91">
        <f t="shared" si="401"/>
        <v>0.21484</v>
      </c>
      <c r="AA701" s="91">
        <f t="shared" si="401"/>
        <v>6.7710000000000006E-2</v>
      </c>
    </row>
    <row r="702" spans="1:27" ht="12.75" customHeight="1" outlineLevel="1" x14ac:dyDescent="0.2">
      <c r="A702" s="99" t="s">
        <v>3093</v>
      </c>
      <c r="B702" s="63" t="s">
        <v>238</v>
      </c>
      <c r="C702" s="43" t="s">
        <v>79</v>
      </c>
      <c r="D702" s="44">
        <v>0</v>
      </c>
      <c r="E702" s="44">
        <v>0</v>
      </c>
      <c r="F702" s="44">
        <v>0.03</v>
      </c>
      <c r="G702" s="44">
        <v>14.41</v>
      </c>
      <c r="H702" s="44">
        <v>0.22</v>
      </c>
      <c r="I702" s="44">
        <v>76.94</v>
      </c>
      <c r="J702" s="44">
        <v>202.25</v>
      </c>
      <c r="K702" s="44">
        <v>233.64</v>
      </c>
      <c r="L702" s="44">
        <v>207.78</v>
      </c>
      <c r="M702" s="44">
        <v>235.91</v>
      </c>
      <c r="N702" s="44">
        <v>181.78</v>
      </c>
      <c r="O702" s="44">
        <v>119.37</v>
      </c>
      <c r="P702" s="44">
        <v>170.19</v>
      </c>
      <c r="Q702" s="44">
        <v>151.04</v>
      </c>
      <c r="R702" s="44">
        <v>196.03</v>
      </c>
      <c r="S702" s="44">
        <v>216.3</v>
      </c>
      <c r="T702" s="44">
        <v>296.3</v>
      </c>
      <c r="U702" s="44">
        <v>231.55</v>
      </c>
      <c r="V702" s="44">
        <v>221.64</v>
      </c>
      <c r="W702" s="44">
        <v>264.81</v>
      </c>
      <c r="X702" s="44">
        <v>326.16000000000003</v>
      </c>
      <c r="Y702" s="44">
        <v>376.66</v>
      </c>
      <c r="Z702" s="44">
        <v>214.84</v>
      </c>
      <c r="AA702" s="44">
        <v>67.709999999999994</v>
      </c>
    </row>
    <row r="703" spans="1:27" x14ac:dyDescent="0.2">
      <c r="A703" s="98" t="s">
        <v>3094</v>
      </c>
      <c r="B703" s="28" t="str">
        <f>"31"&amp;"."&amp;$B$801&amp;"."&amp;$B$802</f>
        <v>31.12.2023</v>
      </c>
      <c r="C703" s="90" t="s">
        <v>76</v>
      </c>
      <c r="D703" s="91">
        <f>ROUND((D704)/1000,5)</f>
        <v>0</v>
      </c>
      <c r="E703" s="91">
        <f t="shared" ref="E703:AA703" si="402">ROUND((E704)/1000,5)</f>
        <v>0</v>
      </c>
      <c r="F703" s="91">
        <f t="shared" si="402"/>
        <v>0</v>
      </c>
      <c r="G703" s="91">
        <f t="shared" si="402"/>
        <v>2.1219999999999999E-2</v>
      </c>
      <c r="H703" s="91">
        <f t="shared" si="402"/>
        <v>0</v>
      </c>
      <c r="I703" s="91">
        <f t="shared" si="402"/>
        <v>0</v>
      </c>
      <c r="J703" s="91">
        <f t="shared" si="402"/>
        <v>0</v>
      </c>
      <c r="K703" s="91">
        <f t="shared" si="402"/>
        <v>0</v>
      </c>
      <c r="L703" s="91">
        <f t="shared" si="402"/>
        <v>0.23413</v>
      </c>
      <c r="M703" s="91">
        <f t="shared" si="402"/>
        <v>0.26529999999999998</v>
      </c>
      <c r="N703" s="91">
        <f t="shared" si="402"/>
        <v>0.20982999999999999</v>
      </c>
      <c r="O703" s="91">
        <f t="shared" si="402"/>
        <v>0.10556</v>
      </c>
      <c r="P703" s="91">
        <f t="shared" si="402"/>
        <v>0.16693</v>
      </c>
      <c r="Q703" s="91">
        <f t="shared" si="402"/>
        <v>0.12331</v>
      </c>
      <c r="R703" s="91">
        <f t="shared" si="402"/>
        <v>0.18148</v>
      </c>
      <c r="S703" s="91">
        <f t="shared" si="402"/>
        <v>0.27778000000000003</v>
      </c>
      <c r="T703" s="91">
        <f t="shared" si="402"/>
        <v>0.39076</v>
      </c>
      <c r="U703" s="91">
        <f t="shared" si="402"/>
        <v>0.36287999999999998</v>
      </c>
      <c r="V703" s="91">
        <f t="shared" si="402"/>
        <v>0.32083</v>
      </c>
      <c r="W703" s="91">
        <f t="shared" si="402"/>
        <v>0.17469000000000001</v>
      </c>
      <c r="X703" s="91">
        <f t="shared" si="402"/>
        <v>1.3050000000000001E-2</v>
      </c>
      <c r="Y703" s="91">
        <f t="shared" si="402"/>
        <v>0</v>
      </c>
      <c r="Z703" s="91">
        <f t="shared" si="402"/>
        <v>0</v>
      </c>
      <c r="AA703" s="91">
        <f t="shared" si="402"/>
        <v>0</v>
      </c>
    </row>
    <row r="704" spans="1:27" ht="12.75" customHeight="1" outlineLevel="1" x14ac:dyDescent="0.2">
      <c r="A704" s="99" t="s">
        <v>3095</v>
      </c>
      <c r="B704" s="63" t="s">
        <v>238</v>
      </c>
      <c r="C704" s="43" t="s">
        <v>79</v>
      </c>
      <c r="D704" s="44">
        <v>0</v>
      </c>
      <c r="E704" s="44">
        <v>0</v>
      </c>
      <c r="F704" s="44">
        <v>0</v>
      </c>
      <c r="G704" s="44">
        <v>21.22</v>
      </c>
      <c r="H704" s="44">
        <v>0</v>
      </c>
      <c r="I704" s="44">
        <v>0</v>
      </c>
      <c r="J704" s="44">
        <v>0</v>
      </c>
      <c r="K704" s="44">
        <v>0</v>
      </c>
      <c r="L704" s="44">
        <v>234.13</v>
      </c>
      <c r="M704" s="44">
        <v>265.3</v>
      </c>
      <c r="N704" s="44">
        <v>209.83</v>
      </c>
      <c r="O704" s="44">
        <v>105.56</v>
      </c>
      <c r="P704" s="44">
        <v>166.93</v>
      </c>
      <c r="Q704" s="44">
        <v>123.31</v>
      </c>
      <c r="R704" s="44">
        <v>181.48</v>
      </c>
      <c r="S704" s="44">
        <v>277.77999999999997</v>
      </c>
      <c r="T704" s="44">
        <v>390.76</v>
      </c>
      <c r="U704" s="44">
        <v>362.88</v>
      </c>
      <c r="V704" s="44">
        <v>320.83</v>
      </c>
      <c r="W704" s="44">
        <v>174.69</v>
      </c>
      <c r="X704" s="44">
        <v>13.05</v>
      </c>
      <c r="Y704" s="44">
        <v>0</v>
      </c>
      <c r="Z704" s="44">
        <v>0</v>
      </c>
      <c r="AA704" s="44">
        <v>0</v>
      </c>
    </row>
    <row r="705" spans="1:27" x14ac:dyDescent="0.2">
      <c r="B705" s="101" t="s">
        <v>392</v>
      </c>
    </row>
    <row r="706" spans="1:27" x14ac:dyDescent="0.2">
      <c r="B706" s="101" t="s">
        <v>392</v>
      </c>
    </row>
    <row r="707" spans="1:27" x14ac:dyDescent="0.2">
      <c r="A707" s="175" t="s">
        <v>2340</v>
      </c>
      <c r="B707" s="176"/>
      <c r="C707" s="176"/>
      <c r="D707" s="176"/>
      <c r="E707" s="176"/>
      <c r="F707" s="176"/>
      <c r="G707" s="176"/>
      <c r="H707" s="176"/>
      <c r="I707" s="176"/>
      <c r="J707" s="176"/>
      <c r="K707" s="176"/>
      <c r="L707" s="176"/>
      <c r="M707" s="176"/>
      <c r="N707" s="176"/>
      <c r="O707" s="176"/>
      <c r="P707" s="176"/>
      <c r="Q707" s="176"/>
      <c r="R707" s="176"/>
      <c r="S707" s="176"/>
      <c r="T707" s="176"/>
      <c r="U707" s="176"/>
      <c r="V707" s="176"/>
      <c r="W707" s="176"/>
      <c r="X707" s="176"/>
      <c r="Y707" s="176"/>
      <c r="Z707" s="176"/>
      <c r="AA707" s="177"/>
    </row>
    <row r="708" spans="1:27" ht="25.5" x14ac:dyDescent="0.2">
      <c r="A708" s="26" t="s">
        <v>64</v>
      </c>
      <c r="B708" s="27" t="s">
        <v>210</v>
      </c>
      <c r="C708" s="26" t="s">
        <v>211</v>
      </c>
      <c r="D708" s="27" t="s">
        <v>212</v>
      </c>
      <c r="E708" s="27" t="s">
        <v>213</v>
      </c>
      <c r="F708" s="27" t="s">
        <v>214</v>
      </c>
      <c r="G708" s="27" t="s">
        <v>215</v>
      </c>
      <c r="H708" s="27" t="s">
        <v>216</v>
      </c>
      <c r="I708" s="27" t="s">
        <v>217</v>
      </c>
      <c r="J708" s="27" t="s">
        <v>218</v>
      </c>
      <c r="K708" s="27" t="s">
        <v>219</v>
      </c>
      <c r="L708" s="27" t="s">
        <v>220</v>
      </c>
      <c r="M708" s="27" t="s">
        <v>221</v>
      </c>
      <c r="N708" s="27" t="s">
        <v>222</v>
      </c>
      <c r="O708" s="27" t="s">
        <v>223</v>
      </c>
      <c r="P708" s="27" t="s">
        <v>224</v>
      </c>
      <c r="Q708" s="27" t="s">
        <v>225</v>
      </c>
      <c r="R708" s="27" t="s">
        <v>226</v>
      </c>
      <c r="S708" s="27" t="s">
        <v>227</v>
      </c>
      <c r="T708" s="27" t="s">
        <v>228</v>
      </c>
      <c r="U708" s="27" t="s">
        <v>229</v>
      </c>
      <c r="V708" s="27" t="s">
        <v>230</v>
      </c>
      <c r="W708" s="27" t="s">
        <v>231</v>
      </c>
      <c r="X708" s="27" t="s">
        <v>232</v>
      </c>
      <c r="Y708" s="27" t="s">
        <v>233</v>
      </c>
      <c r="Z708" s="27" t="s">
        <v>234</v>
      </c>
      <c r="AA708" s="27" t="s">
        <v>235</v>
      </c>
    </row>
    <row r="709" spans="1:27" x14ac:dyDescent="0.2">
      <c r="A709" s="98" t="s">
        <v>3096</v>
      </c>
      <c r="B709" s="28" t="str">
        <f>"01"&amp;"."&amp;$B$801&amp;"."&amp;$B$802</f>
        <v>01.12.2023</v>
      </c>
      <c r="C709" s="90" t="s">
        <v>76</v>
      </c>
      <c r="D709" s="91">
        <f>ROUND((D710)/1000,5)</f>
        <v>9.6949999999999995E-2</v>
      </c>
      <c r="E709" s="91">
        <f t="shared" ref="E709:AA709" si="403">ROUND((E710)/1000,5)</f>
        <v>0.13769999999999999</v>
      </c>
      <c r="F709" s="91">
        <f t="shared" si="403"/>
        <v>0.11027000000000001</v>
      </c>
      <c r="G709" s="91">
        <f t="shared" si="403"/>
        <v>2.445E-2</v>
      </c>
      <c r="H709" s="91">
        <f t="shared" si="403"/>
        <v>0</v>
      </c>
      <c r="I709" s="91">
        <f t="shared" si="403"/>
        <v>0</v>
      </c>
      <c r="J709" s="91">
        <f t="shared" si="403"/>
        <v>0</v>
      </c>
      <c r="K709" s="91">
        <f t="shared" si="403"/>
        <v>0</v>
      </c>
      <c r="L709" s="91">
        <f t="shared" si="403"/>
        <v>0</v>
      </c>
      <c r="M709" s="91">
        <f t="shared" si="403"/>
        <v>1.41E-3</v>
      </c>
      <c r="N709" s="91">
        <f t="shared" si="403"/>
        <v>0</v>
      </c>
      <c r="O709" s="91">
        <f t="shared" si="403"/>
        <v>1.601E-2</v>
      </c>
      <c r="P709" s="91">
        <f t="shared" si="403"/>
        <v>2.8E-3</v>
      </c>
      <c r="Q709" s="91">
        <f t="shared" si="403"/>
        <v>1.985E-2</v>
      </c>
      <c r="R709" s="91">
        <f t="shared" si="403"/>
        <v>1.3729999999999999E-2</v>
      </c>
      <c r="S709" s="91">
        <f t="shared" si="403"/>
        <v>0.11479</v>
      </c>
      <c r="T709" s="91">
        <f t="shared" si="403"/>
        <v>0</v>
      </c>
      <c r="U709" s="91">
        <f t="shared" si="403"/>
        <v>0</v>
      </c>
      <c r="V709" s="91">
        <f t="shared" si="403"/>
        <v>8.9999999999999993E-3</v>
      </c>
      <c r="W709" s="91">
        <f t="shared" si="403"/>
        <v>4.2450000000000002E-2</v>
      </c>
      <c r="X709" s="91">
        <f t="shared" si="403"/>
        <v>0.17366000000000001</v>
      </c>
      <c r="Y709" s="91">
        <f t="shared" si="403"/>
        <v>0.23529</v>
      </c>
      <c r="Z709" s="91">
        <f t="shared" si="403"/>
        <v>0.12542</v>
      </c>
      <c r="AA709" s="91">
        <f t="shared" si="403"/>
        <v>0.3095</v>
      </c>
    </row>
    <row r="710" spans="1:27" ht="12.75" customHeight="1" outlineLevel="1" x14ac:dyDescent="0.2">
      <c r="A710" s="99" t="s">
        <v>3097</v>
      </c>
      <c r="B710" s="63" t="s">
        <v>238</v>
      </c>
      <c r="C710" s="43" t="s">
        <v>79</v>
      </c>
      <c r="D710" s="44">
        <v>96.95</v>
      </c>
      <c r="E710" s="44">
        <v>137.69999999999999</v>
      </c>
      <c r="F710" s="44">
        <v>110.27</v>
      </c>
      <c r="G710" s="44">
        <v>24.45</v>
      </c>
      <c r="H710" s="44">
        <v>0</v>
      </c>
      <c r="I710" s="44">
        <v>0</v>
      </c>
      <c r="J710" s="44">
        <v>0</v>
      </c>
      <c r="K710" s="44">
        <v>0</v>
      </c>
      <c r="L710" s="44">
        <v>0</v>
      </c>
      <c r="M710" s="44">
        <v>1.41</v>
      </c>
      <c r="N710" s="44">
        <v>0</v>
      </c>
      <c r="O710" s="44">
        <v>16.010000000000002</v>
      </c>
      <c r="P710" s="44">
        <v>2.8</v>
      </c>
      <c r="Q710" s="44">
        <v>19.850000000000001</v>
      </c>
      <c r="R710" s="44">
        <v>13.73</v>
      </c>
      <c r="S710" s="44">
        <v>114.79</v>
      </c>
      <c r="T710" s="44">
        <v>0</v>
      </c>
      <c r="U710" s="44">
        <v>0</v>
      </c>
      <c r="V710" s="44">
        <v>9</v>
      </c>
      <c r="W710" s="44">
        <v>42.45</v>
      </c>
      <c r="X710" s="44">
        <v>173.66</v>
      </c>
      <c r="Y710" s="44">
        <v>235.29</v>
      </c>
      <c r="Z710" s="44">
        <v>125.42</v>
      </c>
      <c r="AA710" s="44">
        <v>309.5</v>
      </c>
    </row>
    <row r="711" spans="1:27" x14ac:dyDescent="0.2">
      <c r="A711" s="98" t="s">
        <v>3098</v>
      </c>
      <c r="B711" s="28" t="str">
        <f>"02"&amp;"."&amp;$B$801&amp;"."&amp;$B$802</f>
        <v>02.12.2023</v>
      </c>
      <c r="C711" s="90" t="s">
        <v>76</v>
      </c>
      <c r="D711" s="91">
        <f>ROUND((D712)/1000,5)</f>
        <v>0.1368</v>
      </c>
      <c r="E711" s="91">
        <f t="shared" ref="E711:AA711" si="404">ROUND((E712)/1000,5)</f>
        <v>0.12209</v>
      </c>
      <c r="F711" s="91">
        <f t="shared" si="404"/>
        <v>4.6890000000000001E-2</v>
      </c>
      <c r="G711" s="91">
        <f t="shared" si="404"/>
        <v>0</v>
      </c>
      <c r="H711" s="91">
        <f t="shared" si="404"/>
        <v>0</v>
      </c>
      <c r="I711" s="91">
        <f t="shared" si="404"/>
        <v>0</v>
      </c>
      <c r="J711" s="91">
        <f t="shared" si="404"/>
        <v>0</v>
      </c>
      <c r="K711" s="91">
        <f t="shared" si="404"/>
        <v>0</v>
      </c>
      <c r="L711" s="91">
        <f t="shared" si="404"/>
        <v>0</v>
      </c>
      <c r="M711" s="91">
        <f t="shared" si="404"/>
        <v>0</v>
      </c>
      <c r="N711" s="91">
        <f t="shared" si="404"/>
        <v>0</v>
      </c>
      <c r="O711" s="91">
        <f t="shared" si="404"/>
        <v>0</v>
      </c>
      <c r="P711" s="91">
        <f t="shared" si="404"/>
        <v>0</v>
      </c>
      <c r="Q711" s="91">
        <f t="shared" si="404"/>
        <v>0</v>
      </c>
      <c r="R711" s="91">
        <f t="shared" si="404"/>
        <v>0</v>
      </c>
      <c r="S711" s="91">
        <f t="shared" si="404"/>
        <v>0</v>
      </c>
      <c r="T711" s="91">
        <f t="shared" si="404"/>
        <v>0</v>
      </c>
      <c r="U711" s="91">
        <f t="shared" si="404"/>
        <v>0</v>
      </c>
      <c r="V711" s="91">
        <f t="shared" si="404"/>
        <v>0</v>
      </c>
      <c r="W711" s="91">
        <f t="shared" si="404"/>
        <v>0</v>
      </c>
      <c r="X711" s="91">
        <f t="shared" si="404"/>
        <v>0</v>
      </c>
      <c r="Y711" s="91">
        <f t="shared" si="404"/>
        <v>0.25445000000000001</v>
      </c>
      <c r="Z711" s="91">
        <f t="shared" si="404"/>
        <v>0.26513999999999999</v>
      </c>
      <c r="AA711" s="91">
        <f t="shared" si="404"/>
        <v>0.16259000000000001</v>
      </c>
    </row>
    <row r="712" spans="1:27" ht="12.75" customHeight="1" outlineLevel="1" x14ac:dyDescent="0.2">
      <c r="A712" s="99" t="s">
        <v>3099</v>
      </c>
      <c r="B712" s="63" t="s">
        <v>238</v>
      </c>
      <c r="C712" s="43" t="s">
        <v>79</v>
      </c>
      <c r="D712" s="44">
        <v>136.80000000000001</v>
      </c>
      <c r="E712" s="44">
        <v>122.09</v>
      </c>
      <c r="F712" s="44">
        <v>46.89</v>
      </c>
      <c r="G712" s="44">
        <v>0</v>
      </c>
      <c r="H712" s="44">
        <v>0</v>
      </c>
      <c r="I712" s="44">
        <v>0</v>
      </c>
      <c r="J712" s="44">
        <v>0</v>
      </c>
      <c r="K712" s="44">
        <v>0</v>
      </c>
      <c r="L712" s="44">
        <v>0</v>
      </c>
      <c r="M712" s="44">
        <v>0</v>
      </c>
      <c r="N712" s="44">
        <v>0</v>
      </c>
      <c r="O712" s="44">
        <v>0</v>
      </c>
      <c r="P712" s="44">
        <v>0</v>
      </c>
      <c r="Q712" s="44">
        <v>0</v>
      </c>
      <c r="R712" s="44">
        <v>0</v>
      </c>
      <c r="S712" s="44">
        <v>0</v>
      </c>
      <c r="T712" s="44">
        <v>0</v>
      </c>
      <c r="U712" s="44">
        <v>0</v>
      </c>
      <c r="V712" s="44">
        <v>0</v>
      </c>
      <c r="W712" s="44">
        <v>0</v>
      </c>
      <c r="X712" s="44">
        <v>0</v>
      </c>
      <c r="Y712" s="44">
        <v>254.45</v>
      </c>
      <c r="Z712" s="44">
        <v>265.14</v>
      </c>
      <c r="AA712" s="44">
        <v>162.59</v>
      </c>
    </row>
    <row r="713" spans="1:27" x14ac:dyDescent="0.2">
      <c r="A713" s="98" t="s">
        <v>3100</v>
      </c>
      <c r="B713" s="28" t="str">
        <f>"03"&amp;"."&amp;$B$801&amp;"."&amp;$B$802</f>
        <v>03.12.2023</v>
      </c>
      <c r="C713" s="90" t="s">
        <v>76</v>
      </c>
      <c r="D713" s="91">
        <f>ROUND((D714)/1000,5)</f>
        <v>1.7569999999999999E-2</v>
      </c>
      <c r="E713" s="91">
        <f t="shared" ref="E713:AA713" si="405">ROUND((E714)/1000,5)</f>
        <v>7.8070000000000001E-2</v>
      </c>
      <c r="F713" s="91">
        <f t="shared" si="405"/>
        <v>6.8930000000000005E-2</v>
      </c>
      <c r="G713" s="91">
        <f t="shared" si="405"/>
        <v>0.11486</v>
      </c>
      <c r="H713" s="91">
        <f t="shared" si="405"/>
        <v>2.589E-2</v>
      </c>
      <c r="I713" s="91">
        <f t="shared" si="405"/>
        <v>0</v>
      </c>
      <c r="J713" s="91">
        <f t="shared" si="405"/>
        <v>0</v>
      </c>
      <c r="K713" s="91">
        <f t="shared" si="405"/>
        <v>0</v>
      </c>
      <c r="L713" s="91">
        <f t="shared" si="405"/>
        <v>9.1639999999999999E-2</v>
      </c>
      <c r="M713" s="91">
        <f t="shared" si="405"/>
        <v>0</v>
      </c>
      <c r="N713" s="91">
        <f t="shared" si="405"/>
        <v>2.147E-2</v>
      </c>
      <c r="O713" s="91">
        <f t="shared" si="405"/>
        <v>0</v>
      </c>
      <c r="P713" s="91">
        <f t="shared" si="405"/>
        <v>1.039E-2</v>
      </c>
      <c r="Q713" s="91">
        <f t="shared" si="405"/>
        <v>0</v>
      </c>
      <c r="R713" s="91">
        <f t="shared" si="405"/>
        <v>0</v>
      </c>
      <c r="S713" s="91">
        <f t="shared" si="405"/>
        <v>0</v>
      </c>
      <c r="T713" s="91">
        <f t="shared" si="405"/>
        <v>0</v>
      </c>
      <c r="U713" s="91">
        <f t="shared" si="405"/>
        <v>2.81E-3</v>
      </c>
      <c r="V713" s="91">
        <f t="shared" si="405"/>
        <v>2.3400000000000001E-3</v>
      </c>
      <c r="W713" s="91">
        <f t="shared" si="405"/>
        <v>0.24248</v>
      </c>
      <c r="X713" s="91">
        <f t="shared" si="405"/>
        <v>0.22508</v>
      </c>
      <c r="Y713" s="91">
        <f t="shared" si="405"/>
        <v>0.28560000000000002</v>
      </c>
      <c r="Z713" s="91">
        <f t="shared" si="405"/>
        <v>0.16747000000000001</v>
      </c>
      <c r="AA713" s="91">
        <f t="shared" si="405"/>
        <v>0.21278</v>
      </c>
    </row>
    <row r="714" spans="1:27" ht="12.75" customHeight="1" outlineLevel="1" x14ac:dyDescent="0.2">
      <c r="A714" s="99" t="s">
        <v>3101</v>
      </c>
      <c r="B714" s="63" t="s">
        <v>238</v>
      </c>
      <c r="C714" s="43" t="s">
        <v>79</v>
      </c>
      <c r="D714" s="44">
        <v>17.57</v>
      </c>
      <c r="E714" s="44">
        <v>78.069999999999993</v>
      </c>
      <c r="F714" s="44">
        <v>68.930000000000007</v>
      </c>
      <c r="G714" s="44">
        <v>114.86</v>
      </c>
      <c r="H714" s="44">
        <v>25.89</v>
      </c>
      <c r="I714" s="44">
        <v>0</v>
      </c>
      <c r="J714" s="44">
        <v>0</v>
      </c>
      <c r="K714" s="44">
        <v>0</v>
      </c>
      <c r="L714" s="44">
        <v>91.64</v>
      </c>
      <c r="M714" s="44">
        <v>0</v>
      </c>
      <c r="N714" s="44">
        <v>21.47</v>
      </c>
      <c r="O714" s="44">
        <v>0</v>
      </c>
      <c r="P714" s="44">
        <v>10.39</v>
      </c>
      <c r="Q714" s="44">
        <v>0</v>
      </c>
      <c r="R714" s="44">
        <v>0</v>
      </c>
      <c r="S714" s="44">
        <v>0</v>
      </c>
      <c r="T714" s="44">
        <v>0</v>
      </c>
      <c r="U714" s="44">
        <v>2.81</v>
      </c>
      <c r="V714" s="44">
        <v>2.34</v>
      </c>
      <c r="W714" s="44">
        <v>242.48</v>
      </c>
      <c r="X714" s="44">
        <v>225.08</v>
      </c>
      <c r="Y714" s="44">
        <v>285.60000000000002</v>
      </c>
      <c r="Z714" s="44">
        <v>167.47</v>
      </c>
      <c r="AA714" s="44">
        <v>212.78</v>
      </c>
    </row>
    <row r="715" spans="1:27" x14ac:dyDescent="0.2">
      <c r="A715" s="98" t="s">
        <v>3102</v>
      </c>
      <c r="B715" s="28" t="str">
        <f>"04"&amp;"."&amp;$B$801&amp;"."&amp;$B$802</f>
        <v>04.12.2023</v>
      </c>
      <c r="C715" s="90" t="s">
        <v>76</v>
      </c>
      <c r="D715" s="91">
        <f>ROUND((D716)/1000,5)</f>
        <v>3.789E-2</v>
      </c>
      <c r="E715" s="91">
        <f t="shared" ref="E715:AA715" si="406">ROUND((E716)/1000,5)</f>
        <v>6.8099999999999994E-2</v>
      </c>
      <c r="F715" s="91">
        <f t="shared" si="406"/>
        <v>2.58E-2</v>
      </c>
      <c r="G715" s="91">
        <f t="shared" si="406"/>
        <v>1.9269999999999999E-2</v>
      </c>
      <c r="H715" s="91">
        <f t="shared" si="406"/>
        <v>0</v>
      </c>
      <c r="I715" s="91">
        <f t="shared" si="406"/>
        <v>0</v>
      </c>
      <c r="J715" s="91">
        <f t="shared" si="406"/>
        <v>0</v>
      </c>
      <c r="K715" s="91">
        <f t="shared" si="406"/>
        <v>0</v>
      </c>
      <c r="L715" s="91">
        <f t="shared" si="406"/>
        <v>0</v>
      </c>
      <c r="M715" s="91">
        <f t="shared" si="406"/>
        <v>3.9949999999999999E-2</v>
      </c>
      <c r="N715" s="91">
        <f t="shared" si="406"/>
        <v>0</v>
      </c>
      <c r="O715" s="91">
        <f t="shared" si="406"/>
        <v>0</v>
      </c>
      <c r="P715" s="91">
        <f t="shared" si="406"/>
        <v>0</v>
      </c>
      <c r="Q715" s="91">
        <f t="shared" si="406"/>
        <v>8.5959999999999995E-2</v>
      </c>
      <c r="R715" s="91">
        <f t="shared" si="406"/>
        <v>0.10199999999999999</v>
      </c>
      <c r="S715" s="91">
        <f t="shared" si="406"/>
        <v>0.16445000000000001</v>
      </c>
      <c r="T715" s="91">
        <f t="shared" si="406"/>
        <v>3.2050000000000002E-2</v>
      </c>
      <c r="U715" s="91">
        <f t="shared" si="406"/>
        <v>0.16678000000000001</v>
      </c>
      <c r="V715" s="91">
        <f t="shared" si="406"/>
        <v>0.16475000000000001</v>
      </c>
      <c r="W715" s="91">
        <f t="shared" si="406"/>
        <v>0.26696999999999999</v>
      </c>
      <c r="X715" s="91">
        <f t="shared" si="406"/>
        <v>0.30130000000000001</v>
      </c>
      <c r="Y715" s="91">
        <f t="shared" si="406"/>
        <v>0.19228999999999999</v>
      </c>
      <c r="Z715" s="91">
        <f t="shared" si="406"/>
        <v>0.11935999999999999</v>
      </c>
      <c r="AA715" s="91">
        <f t="shared" si="406"/>
        <v>4.3249999999999997E-2</v>
      </c>
    </row>
    <row r="716" spans="1:27" ht="12.75" customHeight="1" outlineLevel="1" x14ac:dyDescent="0.2">
      <c r="A716" s="99" t="s">
        <v>3103</v>
      </c>
      <c r="B716" s="63" t="s">
        <v>238</v>
      </c>
      <c r="C716" s="43" t="s">
        <v>79</v>
      </c>
      <c r="D716" s="44">
        <v>37.89</v>
      </c>
      <c r="E716" s="44">
        <v>68.099999999999994</v>
      </c>
      <c r="F716" s="44">
        <v>25.8</v>
      </c>
      <c r="G716" s="44">
        <v>19.27</v>
      </c>
      <c r="H716" s="44">
        <v>0</v>
      </c>
      <c r="I716" s="44">
        <v>0</v>
      </c>
      <c r="J716" s="44">
        <v>0</v>
      </c>
      <c r="K716" s="44">
        <v>0</v>
      </c>
      <c r="L716" s="44">
        <v>0</v>
      </c>
      <c r="M716" s="44">
        <v>39.950000000000003</v>
      </c>
      <c r="N716" s="44">
        <v>0</v>
      </c>
      <c r="O716" s="44">
        <v>0</v>
      </c>
      <c r="P716" s="44">
        <v>0</v>
      </c>
      <c r="Q716" s="44">
        <v>85.96</v>
      </c>
      <c r="R716" s="44">
        <v>102</v>
      </c>
      <c r="S716" s="44">
        <v>164.45</v>
      </c>
      <c r="T716" s="44">
        <v>32.049999999999997</v>
      </c>
      <c r="U716" s="44">
        <v>166.78</v>
      </c>
      <c r="V716" s="44">
        <v>164.75</v>
      </c>
      <c r="W716" s="44">
        <v>266.97000000000003</v>
      </c>
      <c r="X716" s="44">
        <v>301.3</v>
      </c>
      <c r="Y716" s="44">
        <v>192.29</v>
      </c>
      <c r="Z716" s="44">
        <v>119.36</v>
      </c>
      <c r="AA716" s="44">
        <v>43.25</v>
      </c>
    </row>
    <row r="717" spans="1:27" x14ac:dyDescent="0.2">
      <c r="A717" s="98" t="s">
        <v>3104</v>
      </c>
      <c r="B717" s="28" t="str">
        <f>"05"&amp;"."&amp;$B$801&amp;"."&amp;$B$802</f>
        <v>05.12.2023</v>
      </c>
      <c r="C717" s="90" t="s">
        <v>76</v>
      </c>
      <c r="D717" s="91">
        <f>ROUND((D718)/1000,5)</f>
        <v>0.11827</v>
      </c>
      <c r="E717" s="91">
        <f t="shared" ref="E717:AA717" si="407">ROUND((E718)/1000,5)</f>
        <v>9.8549999999999999E-2</v>
      </c>
      <c r="F717" s="91">
        <f t="shared" si="407"/>
        <v>3.3959999999999997E-2</v>
      </c>
      <c r="G717" s="91">
        <f t="shared" si="407"/>
        <v>0</v>
      </c>
      <c r="H717" s="91">
        <f t="shared" si="407"/>
        <v>0</v>
      </c>
      <c r="I717" s="91">
        <f t="shared" si="407"/>
        <v>0</v>
      </c>
      <c r="J717" s="91">
        <f t="shared" si="407"/>
        <v>0</v>
      </c>
      <c r="K717" s="91">
        <f t="shared" si="407"/>
        <v>0</v>
      </c>
      <c r="L717" s="91">
        <f t="shared" si="407"/>
        <v>0</v>
      </c>
      <c r="M717" s="91">
        <f t="shared" si="407"/>
        <v>0</v>
      </c>
      <c r="N717" s="91">
        <f t="shared" si="407"/>
        <v>0</v>
      </c>
      <c r="O717" s="91">
        <f t="shared" si="407"/>
        <v>7.646E-2</v>
      </c>
      <c r="P717" s="91">
        <f t="shared" si="407"/>
        <v>3.0599999999999999E-2</v>
      </c>
      <c r="Q717" s="91">
        <f t="shared" si="407"/>
        <v>1.7350000000000001E-2</v>
      </c>
      <c r="R717" s="91">
        <f t="shared" si="407"/>
        <v>2.351E-2</v>
      </c>
      <c r="S717" s="91">
        <f t="shared" si="407"/>
        <v>6.8700000000000002E-3</v>
      </c>
      <c r="T717" s="91">
        <f t="shared" si="407"/>
        <v>0</v>
      </c>
      <c r="U717" s="91">
        <f t="shared" si="407"/>
        <v>1.201E-2</v>
      </c>
      <c r="V717" s="91">
        <f t="shared" si="407"/>
        <v>8.5779999999999995E-2</v>
      </c>
      <c r="W717" s="91">
        <f t="shared" si="407"/>
        <v>0.16405</v>
      </c>
      <c r="X717" s="91">
        <f t="shared" si="407"/>
        <v>0.184</v>
      </c>
      <c r="Y717" s="91">
        <f t="shared" si="407"/>
        <v>0.40075</v>
      </c>
      <c r="Z717" s="91">
        <f t="shared" si="407"/>
        <v>0.21185000000000001</v>
      </c>
      <c r="AA717" s="91">
        <f t="shared" si="407"/>
        <v>0.67518999999999996</v>
      </c>
    </row>
    <row r="718" spans="1:27" ht="12.75" customHeight="1" outlineLevel="1" x14ac:dyDescent="0.2">
      <c r="A718" s="99" t="s">
        <v>3105</v>
      </c>
      <c r="B718" s="63" t="s">
        <v>238</v>
      </c>
      <c r="C718" s="43" t="s">
        <v>79</v>
      </c>
      <c r="D718" s="44">
        <v>118.27</v>
      </c>
      <c r="E718" s="44">
        <v>98.55</v>
      </c>
      <c r="F718" s="44">
        <v>33.96</v>
      </c>
      <c r="G718" s="44">
        <v>0</v>
      </c>
      <c r="H718" s="44">
        <v>0</v>
      </c>
      <c r="I718" s="44">
        <v>0</v>
      </c>
      <c r="J718" s="44">
        <v>0</v>
      </c>
      <c r="K718" s="44">
        <v>0</v>
      </c>
      <c r="L718" s="44">
        <v>0</v>
      </c>
      <c r="M718" s="44">
        <v>0</v>
      </c>
      <c r="N718" s="44">
        <v>0</v>
      </c>
      <c r="O718" s="44">
        <v>76.459999999999994</v>
      </c>
      <c r="P718" s="44">
        <v>30.6</v>
      </c>
      <c r="Q718" s="44">
        <v>17.350000000000001</v>
      </c>
      <c r="R718" s="44">
        <v>23.51</v>
      </c>
      <c r="S718" s="44">
        <v>6.87</v>
      </c>
      <c r="T718" s="44">
        <v>0</v>
      </c>
      <c r="U718" s="44">
        <v>12.01</v>
      </c>
      <c r="V718" s="44">
        <v>85.78</v>
      </c>
      <c r="W718" s="44">
        <v>164.05</v>
      </c>
      <c r="X718" s="44">
        <v>184</v>
      </c>
      <c r="Y718" s="44">
        <v>400.75</v>
      </c>
      <c r="Z718" s="44">
        <v>211.85</v>
      </c>
      <c r="AA718" s="44">
        <v>675.19</v>
      </c>
    </row>
    <row r="719" spans="1:27" x14ac:dyDescent="0.2">
      <c r="A719" s="98" t="s">
        <v>3106</v>
      </c>
      <c r="B719" s="28" t="str">
        <f>"06"&amp;"."&amp;$B$801&amp;"."&amp;$B$802</f>
        <v>06.12.2023</v>
      </c>
      <c r="C719" s="90" t="s">
        <v>76</v>
      </c>
      <c r="D719" s="91">
        <f>ROUND((D720)/1000,5)</f>
        <v>0.13739999999999999</v>
      </c>
      <c r="E719" s="91">
        <f t="shared" ref="E719:AA719" si="408">ROUND((E720)/1000,5)</f>
        <v>0.12282999999999999</v>
      </c>
      <c r="F719" s="91">
        <f t="shared" si="408"/>
        <v>9.5140000000000002E-2</v>
      </c>
      <c r="G719" s="91">
        <f t="shared" si="408"/>
        <v>3.3649999999999999E-2</v>
      </c>
      <c r="H719" s="91">
        <f t="shared" si="408"/>
        <v>0</v>
      </c>
      <c r="I719" s="91">
        <f t="shared" si="408"/>
        <v>0</v>
      </c>
      <c r="J719" s="91">
        <f t="shared" si="408"/>
        <v>0</v>
      </c>
      <c r="K719" s="91">
        <f t="shared" si="408"/>
        <v>0</v>
      </c>
      <c r="L719" s="91">
        <f t="shared" si="408"/>
        <v>0</v>
      </c>
      <c r="M719" s="91">
        <f t="shared" si="408"/>
        <v>8.4700000000000001E-3</v>
      </c>
      <c r="N719" s="91">
        <f t="shared" si="408"/>
        <v>0.11133999999999999</v>
      </c>
      <c r="O719" s="91">
        <f t="shared" si="408"/>
        <v>9.0050000000000005E-2</v>
      </c>
      <c r="P719" s="91">
        <f t="shared" si="408"/>
        <v>3.313E-2</v>
      </c>
      <c r="Q719" s="91">
        <f t="shared" si="408"/>
        <v>3.4520000000000002E-2</v>
      </c>
      <c r="R719" s="91">
        <f t="shared" si="408"/>
        <v>1.6000000000000001E-3</v>
      </c>
      <c r="S719" s="91">
        <f t="shared" si="408"/>
        <v>6.2719999999999998E-2</v>
      </c>
      <c r="T719" s="91">
        <f t="shared" si="408"/>
        <v>0.13403000000000001</v>
      </c>
      <c r="U719" s="91">
        <f t="shared" si="408"/>
        <v>8.1589999999999996E-2</v>
      </c>
      <c r="V719" s="91">
        <f t="shared" si="408"/>
        <v>0.23945</v>
      </c>
      <c r="W719" s="91">
        <f t="shared" si="408"/>
        <v>0.18393999999999999</v>
      </c>
      <c r="X719" s="91">
        <f t="shared" si="408"/>
        <v>0.15185999999999999</v>
      </c>
      <c r="Y719" s="91">
        <f t="shared" si="408"/>
        <v>0.37134</v>
      </c>
      <c r="Z719" s="91">
        <f t="shared" si="408"/>
        <v>0.27997</v>
      </c>
      <c r="AA719" s="91">
        <f t="shared" si="408"/>
        <v>0.47886000000000001</v>
      </c>
    </row>
    <row r="720" spans="1:27" ht="12.75" customHeight="1" outlineLevel="1" x14ac:dyDescent="0.2">
      <c r="A720" s="99" t="s">
        <v>3107</v>
      </c>
      <c r="B720" s="63" t="s">
        <v>238</v>
      </c>
      <c r="C720" s="43" t="s">
        <v>79</v>
      </c>
      <c r="D720" s="44">
        <v>137.4</v>
      </c>
      <c r="E720" s="44">
        <v>122.83</v>
      </c>
      <c r="F720" s="44">
        <v>95.14</v>
      </c>
      <c r="G720" s="44">
        <v>33.65</v>
      </c>
      <c r="H720" s="44">
        <v>0</v>
      </c>
      <c r="I720" s="44">
        <v>0</v>
      </c>
      <c r="J720" s="44">
        <v>0</v>
      </c>
      <c r="K720" s="44">
        <v>0</v>
      </c>
      <c r="L720" s="44">
        <v>0</v>
      </c>
      <c r="M720" s="44">
        <v>8.4700000000000006</v>
      </c>
      <c r="N720" s="44">
        <v>111.34</v>
      </c>
      <c r="O720" s="44">
        <v>90.05</v>
      </c>
      <c r="P720" s="44">
        <v>33.130000000000003</v>
      </c>
      <c r="Q720" s="44">
        <v>34.520000000000003</v>
      </c>
      <c r="R720" s="44">
        <v>1.6</v>
      </c>
      <c r="S720" s="44">
        <v>62.72</v>
      </c>
      <c r="T720" s="44">
        <v>134.03</v>
      </c>
      <c r="U720" s="44">
        <v>81.59</v>
      </c>
      <c r="V720" s="44">
        <v>239.45</v>
      </c>
      <c r="W720" s="44">
        <v>183.94</v>
      </c>
      <c r="X720" s="44">
        <v>151.86000000000001</v>
      </c>
      <c r="Y720" s="44">
        <v>371.34</v>
      </c>
      <c r="Z720" s="44">
        <v>279.97000000000003</v>
      </c>
      <c r="AA720" s="44">
        <v>478.86</v>
      </c>
    </row>
    <row r="721" spans="1:27" x14ac:dyDescent="0.2">
      <c r="A721" s="98" t="s">
        <v>3108</v>
      </c>
      <c r="B721" s="28" t="str">
        <f>"07"&amp;"."&amp;$B$801&amp;"."&amp;$B$802</f>
        <v>07.12.2023</v>
      </c>
      <c r="C721" s="90" t="s">
        <v>76</v>
      </c>
      <c r="D721" s="91">
        <f>ROUND((D722)/1000,5)</f>
        <v>8.2830000000000001E-2</v>
      </c>
      <c r="E721" s="91">
        <f t="shared" ref="E721:AA721" si="409">ROUND((E722)/1000,5)</f>
        <v>5.8380000000000001E-2</v>
      </c>
      <c r="F721" s="91">
        <f t="shared" si="409"/>
        <v>0</v>
      </c>
      <c r="G721" s="91">
        <f t="shared" si="409"/>
        <v>0</v>
      </c>
      <c r="H721" s="91">
        <f t="shared" si="409"/>
        <v>0</v>
      </c>
      <c r="I721" s="91">
        <f t="shared" si="409"/>
        <v>0</v>
      </c>
      <c r="J721" s="91">
        <f t="shared" si="409"/>
        <v>0</v>
      </c>
      <c r="K721" s="91">
        <f t="shared" si="409"/>
        <v>0</v>
      </c>
      <c r="L721" s="91">
        <f t="shared" si="409"/>
        <v>0</v>
      </c>
      <c r="M721" s="91">
        <f t="shared" si="409"/>
        <v>9.58E-3</v>
      </c>
      <c r="N721" s="91">
        <f t="shared" si="409"/>
        <v>0.10448</v>
      </c>
      <c r="O721" s="91">
        <f t="shared" si="409"/>
        <v>0</v>
      </c>
      <c r="P721" s="91">
        <f t="shared" si="409"/>
        <v>0</v>
      </c>
      <c r="Q721" s="91">
        <f t="shared" si="409"/>
        <v>0</v>
      </c>
      <c r="R721" s="91">
        <f t="shared" si="409"/>
        <v>0</v>
      </c>
      <c r="S721" s="91">
        <f t="shared" si="409"/>
        <v>0</v>
      </c>
      <c r="T721" s="91">
        <f t="shared" si="409"/>
        <v>5.3240000000000003E-2</v>
      </c>
      <c r="U721" s="91">
        <f t="shared" si="409"/>
        <v>5.4629999999999998E-2</v>
      </c>
      <c r="V721" s="91">
        <f t="shared" si="409"/>
        <v>9.4890000000000002E-2</v>
      </c>
      <c r="W721" s="91">
        <f t="shared" si="409"/>
        <v>0</v>
      </c>
      <c r="X721" s="91">
        <f t="shared" si="409"/>
        <v>0</v>
      </c>
      <c r="Y721" s="91">
        <f t="shared" si="409"/>
        <v>1.644E-2</v>
      </c>
      <c r="Z721" s="91">
        <f t="shared" si="409"/>
        <v>3.0269999999999998E-2</v>
      </c>
      <c r="AA721" s="91">
        <f t="shared" si="409"/>
        <v>0.18775</v>
      </c>
    </row>
    <row r="722" spans="1:27" ht="12.75" customHeight="1" outlineLevel="1" x14ac:dyDescent="0.2">
      <c r="A722" s="99" t="s">
        <v>3109</v>
      </c>
      <c r="B722" s="63" t="s">
        <v>238</v>
      </c>
      <c r="C722" s="43" t="s">
        <v>79</v>
      </c>
      <c r="D722" s="44">
        <v>82.83</v>
      </c>
      <c r="E722" s="44">
        <v>58.38</v>
      </c>
      <c r="F722" s="44">
        <v>0</v>
      </c>
      <c r="G722" s="44">
        <v>0</v>
      </c>
      <c r="H722" s="44">
        <v>0</v>
      </c>
      <c r="I722" s="44">
        <v>0</v>
      </c>
      <c r="J722" s="44">
        <v>0</v>
      </c>
      <c r="K722" s="44">
        <v>0</v>
      </c>
      <c r="L722" s="44">
        <v>0</v>
      </c>
      <c r="M722" s="44">
        <v>9.58</v>
      </c>
      <c r="N722" s="44">
        <v>104.48</v>
      </c>
      <c r="O722" s="44">
        <v>0</v>
      </c>
      <c r="P722" s="44">
        <v>0</v>
      </c>
      <c r="Q722" s="44">
        <v>0</v>
      </c>
      <c r="R722" s="44">
        <v>0</v>
      </c>
      <c r="S722" s="44">
        <v>0</v>
      </c>
      <c r="T722" s="44">
        <v>53.24</v>
      </c>
      <c r="U722" s="44">
        <v>54.63</v>
      </c>
      <c r="V722" s="44">
        <v>94.89</v>
      </c>
      <c r="W722" s="44">
        <v>0</v>
      </c>
      <c r="X722" s="44">
        <v>0</v>
      </c>
      <c r="Y722" s="44">
        <v>16.440000000000001</v>
      </c>
      <c r="Z722" s="44">
        <v>30.27</v>
      </c>
      <c r="AA722" s="44">
        <v>187.75</v>
      </c>
    </row>
    <row r="723" spans="1:27" x14ac:dyDescent="0.2">
      <c r="A723" s="98" t="s">
        <v>3110</v>
      </c>
      <c r="B723" s="28" t="str">
        <f>"08"&amp;"."&amp;$B$801&amp;"."&amp;$B$802</f>
        <v>08.12.2023</v>
      </c>
      <c r="C723" s="90" t="s">
        <v>76</v>
      </c>
      <c r="D723" s="91">
        <f>ROUND((D724)/1000,5)</f>
        <v>2.989E-2</v>
      </c>
      <c r="E723" s="91">
        <f t="shared" ref="E723:AA723" si="410">ROUND((E724)/1000,5)</f>
        <v>0</v>
      </c>
      <c r="F723" s="91">
        <f t="shared" si="410"/>
        <v>0</v>
      </c>
      <c r="G723" s="91">
        <f t="shared" si="410"/>
        <v>0</v>
      </c>
      <c r="H723" s="91">
        <f t="shared" si="410"/>
        <v>0</v>
      </c>
      <c r="I723" s="91">
        <f t="shared" si="410"/>
        <v>0</v>
      </c>
      <c r="J723" s="91">
        <f t="shared" si="410"/>
        <v>0</v>
      </c>
      <c r="K723" s="91">
        <f t="shared" si="410"/>
        <v>0</v>
      </c>
      <c r="L723" s="91">
        <f t="shared" si="410"/>
        <v>0</v>
      </c>
      <c r="M723" s="91">
        <f t="shared" si="410"/>
        <v>0</v>
      </c>
      <c r="N723" s="91">
        <f t="shared" si="410"/>
        <v>0</v>
      </c>
      <c r="O723" s="91">
        <f t="shared" si="410"/>
        <v>0</v>
      </c>
      <c r="P723" s="91">
        <f t="shared" si="410"/>
        <v>0</v>
      </c>
      <c r="Q723" s="91">
        <f t="shared" si="410"/>
        <v>0</v>
      </c>
      <c r="R723" s="91">
        <f t="shared" si="410"/>
        <v>0</v>
      </c>
      <c r="S723" s="91">
        <f t="shared" si="410"/>
        <v>0</v>
      </c>
      <c r="T723" s="91">
        <f t="shared" si="410"/>
        <v>0</v>
      </c>
      <c r="U723" s="91">
        <f t="shared" si="410"/>
        <v>0</v>
      </c>
      <c r="V723" s="91">
        <f t="shared" si="410"/>
        <v>0</v>
      </c>
      <c r="W723" s="91">
        <f t="shared" si="410"/>
        <v>0</v>
      </c>
      <c r="X723" s="91">
        <f t="shared" si="410"/>
        <v>0</v>
      </c>
      <c r="Y723" s="91">
        <f t="shared" si="410"/>
        <v>0</v>
      </c>
      <c r="Z723" s="91">
        <f t="shared" si="410"/>
        <v>0</v>
      </c>
      <c r="AA723" s="91">
        <f t="shared" si="410"/>
        <v>0</v>
      </c>
    </row>
    <row r="724" spans="1:27" ht="12.75" customHeight="1" outlineLevel="1" x14ac:dyDescent="0.2">
      <c r="A724" s="99" t="s">
        <v>3111</v>
      </c>
      <c r="B724" s="63" t="s">
        <v>238</v>
      </c>
      <c r="C724" s="43" t="s">
        <v>79</v>
      </c>
      <c r="D724" s="44">
        <v>29.89</v>
      </c>
      <c r="E724" s="44">
        <v>0</v>
      </c>
      <c r="F724" s="44">
        <v>0</v>
      </c>
      <c r="G724" s="44">
        <v>0</v>
      </c>
      <c r="H724" s="44">
        <v>0</v>
      </c>
      <c r="I724" s="44">
        <v>0</v>
      </c>
      <c r="J724" s="44">
        <v>0</v>
      </c>
      <c r="K724" s="44">
        <v>0</v>
      </c>
      <c r="L724" s="44">
        <v>0</v>
      </c>
      <c r="M724" s="44">
        <v>0</v>
      </c>
      <c r="N724" s="44">
        <v>0</v>
      </c>
      <c r="O724" s="44">
        <v>0</v>
      </c>
      <c r="P724" s="44">
        <v>0</v>
      </c>
      <c r="Q724" s="44">
        <v>0</v>
      </c>
      <c r="R724" s="44">
        <v>0</v>
      </c>
      <c r="S724" s="44">
        <v>0</v>
      </c>
      <c r="T724" s="44">
        <v>0</v>
      </c>
      <c r="U724" s="44">
        <v>0</v>
      </c>
      <c r="V724" s="44">
        <v>0</v>
      </c>
      <c r="W724" s="44">
        <v>0</v>
      </c>
      <c r="X724" s="44">
        <v>0</v>
      </c>
      <c r="Y724" s="44">
        <v>0</v>
      </c>
      <c r="Z724" s="44">
        <v>0</v>
      </c>
      <c r="AA724" s="44">
        <v>0</v>
      </c>
    </row>
    <row r="725" spans="1:27" x14ac:dyDescent="0.2">
      <c r="A725" s="98" t="s">
        <v>3112</v>
      </c>
      <c r="B725" s="28" t="str">
        <f>"09"&amp;"."&amp;$B$801&amp;"."&amp;$B$802</f>
        <v>09.12.2023</v>
      </c>
      <c r="C725" s="90" t="s">
        <v>76</v>
      </c>
      <c r="D725" s="91">
        <f>ROUND((D726)/1000,5)</f>
        <v>0</v>
      </c>
      <c r="E725" s="91">
        <f t="shared" ref="E725:AA725" si="411">ROUND((E726)/1000,5)</f>
        <v>0</v>
      </c>
      <c r="F725" s="91">
        <f t="shared" si="411"/>
        <v>0</v>
      </c>
      <c r="G725" s="91">
        <f t="shared" si="411"/>
        <v>0</v>
      </c>
      <c r="H725" s="91">
        <f t="shared" si="411"/>
        <v>0</v>
      </c>
      <c r="I725" s="91">
        <f t="shared" si="411"/>
        <v>0</v>
      </c>
      <c r="J725" s="91">
        <f t="shared" si="411"/>
        <v>0</v>
      </c>
      <c r="K725" s="91">
        <f t="shared" si="411"/>
        <v>0</v>
      </c>
      <c r="L725" s="91">
        <f t="shared" si="411"/>
        <v>0</v>
      </c>
      <c r="M725" s="91">
        <f t="shared" si="411"/>
        <v>0</v>
      </c>
      <c r="N725" s="91">
        <f t="shared" si="411"/>
        <v>0</v>
      </c>
      <c r="O725" s="91">
        <f t="shared" si="411"/>
        <v>0</v>
      </c>
      <c r="P725" s="91">
        <f t="shared" si="411"/>
        <v>0</v>
      </c>
      <c r="Q725" s="91">
        <f t="shared" si="411"/>
        <v>0</v>
      </c>
      <c r="R725" s="91">
        <f t="shared" si="411"/>
        <v>0</v>
      </c>
      <c r="S725" s="91">
        <f t="shared" si="411"/>
        <v>0</v>
      </c>
      <c r="T725" s="91">
        <f t="shared" si="411"/>
        <v>0</v>
      </c>
      <c r="U725" s="91">
        <f t="shared" si="411"/>
        <v>0</v>
      </c>
      <c r="V725" s="91">
        <f t="shared" si="411"/>
        <v>0</v>
      </c>
      <c r="W725" s="91">
        <f t="shared" si="411"/>
        <v>3.6249999999999998E-2</v>
      </c>
      <c r="X725" s="91">
        <f t="shared" si="411"/>
        <v>3.0210000000000001E-2</v>
      </c>
      <c r="Y725" s="91">
        <f t="shared" si="411"/>
        <v>0</v>
      </c>
      <c r="Z725" s="91">
        <f t="shared" si="411"/>
        <v>0</v>
      </c>
      <c r="AA725" s="91">
        <f t="shared" si="411"/>
        <v>0</v>
      </c>
    </row>
    <row r="726" spans="1:27" ht="12.75" customHeight="1" outlineLevel="1" x14ac:dyDescent="0.2">
      <c r="A726" s="99" t="s">
        <v>3113</v>
      </c>
      <c r="B726" s="63" t="s">
        <v>238</v>
      </c>
      <c r="C726" s="43" t="s">
        <v>79</v>
      </c>
      <c r="D726" s="44">
        <v>0</v>
      </c>
      <c r="E726" s="44">
        <v>0</v>
      </c>
      <c r="F726" s="44">
        <v>0</v>
      </c>
      <c r="G726" s="44">
        <v>0</v>
      </c>
      <c r="H726" s="44">
        <v>0</v>
      </c>
      <c r="I726" s="44">
        <v>0</v>
      </c>
      <c r="J726" s="44">
        <v>0</v>
      </c>
      <c r="K726" s="44">
        <v>0</v>
      </c>
      <c r="L726" s="44">
        <v>0</v>
      </c>
      <c r="M726" s="44">
        <v>0</v>
      </c>
      <c r="N726" s="44">
        <v>0</v>
      </c>
      <c r="O726" s="44">
        <v>0</v>
      </c>
      <c r="P726" s="44">
        <v>0</v>
      </c>
      <c r="Q726" s="44">
        <v>0</v>
      </c>
      <c r="R726" s="44">
        <v>0</v>
      </c>
      <c r="S726" s="44">
        <v>0</v>
      </c>
      <c r="T726" s="44">
        <v>0</v>
      </c>
      <c r="U726" s="44">
        <v>0</v>
      </c>
      <c r="V726" s="44">
        <v>0</v>
      </c>
      <c r="W726" s="44">
        <v>36.25</v>
      </c>
      <c r="X726" s="44">
        <v>30.21</v>
      </c>
      <c r="Y726" s="44">
        <v>0</v>
      </c>
      <c r="Z726" s="44">
        <v>0</v>
      </c>
      <c r="AA726" s="44">
        <v>0</v>
      </c>
    </row>
    <row r="727" spans="1:27" x14ac:dyDescent="0.2">
      <c r="A727" s="98" t="s">
        <v>3114</v>
      </c>
      <c r="B727" s="28" t="str">
        <f>"10"&amp;"."&amp;$B$801&amp;"."&amp;$B$802</f>
        <v>10.12.2023</v>
      </c>
      <c r="C727" s="90" t="s">
        <v>76</v>
      </c>
      <c r="D727" s="91">
        <f>ROUND((D728)/1000,5)</f>
        <v>0</v>
      </c>
      <c r="E727" s="91">
        <f t="shared" ref="E727:AA727" si="412">ROUND((E728)/1000,5)</f>
        <v>0</v>
      </c>
      <c r="F727" s="91">
        <f t="shared" si="412"/>
        <v>0</v>
      </c>
      <c r="G727" s="91">
        <f t="shared" si="412"/>
        <v>0</v>
      </c>
      <c r="H727" s="91">
        <f t="shared" si="412"/>
        <v>0</v>
      </c>
      <c r="I727" s="91">
        <f t="shared" si="412"/>
        <v>0</v>
      </c>
      <c r="J727" s="91">
        <f t="shared" si="412"/>
        <v>0</v>
      </c>
      <c r="K727" s="91">
        <f t="shared" si="412"/>
        <v>0</v>
      </c>
      <c r="L727" s="91">
        <f t="shared" si="412"/>
        <v>0</v>
      </c>
      <c r="M727" s="91">
        <f t="shared" si="412"/>
        <v>0</v>
      </c>
      <c r="N727" s="91">
        <f t="shared" si="412"/>
        <v>0</v>
      </c>
      <c r="O727" s="91">
        <f t="shared" si="412"/>
        <v>0</v>
      </c>
      <c r="P727" s="91">
        <f t="shared" si="412"/>
        <v>0</v>
      </c>
      <c r="Q727" s="91">
        <f t="shared" si="412"/>
        <v>0</v>
      </c>
      <c r="R727" s="91">
        <f t="shared" si="412"/>
        <v>0</v>
      </c>
      <c r="S727" s="91">
        <f t="shared" si="412"/>
        <v>0</v>
      </c>
      <c r="T727" s="91">
        <f t="shared" si="412"/>
        <v>0</v>
      </c>
      <c r="U727" s="91">
        <f t="shared" si="412"/>
        <v>0</v>
      </c>
      <c r="V727" s="91">
        <f t="shared" si="412"/>
        <v>0</v>
      </c>
      <c r="W727" s="91">
        <f t="shared" si="412"/>
        <v>0</v>
      </c>
      <c r="X727" s="91">
        <f t="shared" si="412"/>
        <v>0</v>
      </c>
      <c r="Y727" s="91">
        <f t="shared" si="412"/>
        <v>0</v>
      </c>
      <c r="Z727" s="91">
        <f t="shared" si="412"/>
        <v>0</v>
      </c>
      <c r="AA727" s="91">
        <f t="shared" si="412"/>
        <v>0</v>
      </c>
    </row>
    <row r="728" spans="1:27" ht="12.75" customHeight="1" outlineLevel="1" x14ac:dyDescent="0.2">
      <c r="A728" s="99" t="s">
        <v>3115</v>
      </c>
      <c r="B728" s="63" t="s">
        <v>238</v>
      </c>
      <c r="C728" s="43" t="s">
        <v>79</v>
      </c>
      <c r="D728" s="44">
        <v>0</v>
      </c>
      <c r="E728" s="44">
        <v>0</v>
      </c>
      <c r="F728" s="44">
        <v>0</v>
      </c>
      <c r="G728" s="44">
        <v>0</v>
      </c>
      <c r="H728" s="44">
        <v>0</v>
      </c>
      <c r="I728" s="44">
        <v>0</v>
      </c>
      <c r="J728" s="44">
        <v>0</v>
      </c>
      <c r="K728" s="44">
        <v>0</v>
      </c>
      <c r="L728" s="44">
        <v>0</v>
      </c>
      <c r="M728" s="44">
        <v>0</v>
      </c>
      <c r="N728" s="44">
        <v>0</v>
      </c>
      <c r="O728" s="44">
        <v>0</v>
      </c>
      <c r="P728" s="44">
        <v>0</v>
      </c>
      <c r="Q728" s="44">
        <v>0</v>
      </c>
      <c r="R728" s="44">
        <v>0</v>
      </c>
      <c r="S728" s="44">
        <v>0</v>
      </c>
      <c r="T728" s="44">
        <v>0</v>
      </c>
      <c r="U728" s="44">
        <v>0</v>
      </c>
      <c r="V728" s="44">
        <v>0</v>
      </c>
      <c r="W728" s="44">
        <v>0</v>
      </c>
      <c r="X728" s="44">
        <v>0</v>
      </c>
      <c r="Y728" s="44">
        <v>0</v>
      </c>
      <c r="Z728" s="44">
        <v>0</v>
      </c>
      <c r="AA728" s="44">
        <v>0</v>
      </c>
    </row>
    <row r="729" spans="1:27" x14ac:dyDescent="0.2">
      <c r="A729" s="98" t="s">
        <v>3116</v>
      </c>
      <c r="B729" s="28" t="str">
        <f>"11"&amp;"."&amp;$B$801&amp;"."&amp;$B$802</f>
        <v>11.12.2023</v>
      </c>
      <c r="C729" s="90" t="s">
        <v>76</v>
      </c>
      <c r="D729" s="91">
        <f>ROUND((D730)/1000,5)</f>
        <v>0</v>
      </c>
      <c r="E729" s="91">
        <f t="shared" ref="E729:AA729" si="413">ROUND((E730)/1000,5)</f>
        <v>0</v>
      </c>
      <c r="F729" s="91">
        <f t="shared" si="413"/>
        <v>4.1700000000000001E-3</v>
      </c>
      <c r="G729" s="91">
        <f t="shared" si="413"/>
        <v>0</v>
      </c>
      <c r="H729" s="91">
        <f t="shared" si="413"/>
        <v>0</v>
      </c>
      <c r="I729" s="91">
        <f t="shared" si="413"/>
        <v>0</v>
      </c>
      <c r="J729" s="91">
        <f t="shared" si="413"/>
        <v>0</v>
      </c>
      <c r="K729" s="91">
        <f t="shared" si="413"/>
        <v>0</v>
      </c>
      <c r="L729" s="91">
        <f t="shared" si="413"/>
        <v>0</v>
      </c>
      <c r="M729" s="91">
        <f t="shared" si="413"/>
        <v>0</v>
      </c>
      <c r="N729" s="91">
        <f t="shared" si="413"/>
        <v>0</v>
      </c>
      <c r="O729" s="91">
        <f t="shared" si="413"/>
        <v>0</v>
      </c>
      <c r="P729" s="91">
        <f t="shared" si="413"/>
        <v>0</v>
      </c>
      <c r="Q729" s="91">
        <f t="shared" si="413"/>
        <v>0</v>
      </c>
      <c r="R729" s="91">
        <f t="shared" si="413"/>
        <v>0</v>
      </c>
      <c r="S729" s="91">
        <f t="shared" si="413"/>
        <v>0</v>
      </c>
      <c r="T729" s="91">
        <f t="shared" si="413"/>
        <v>0</v>
      </c>
      <c r="U729" s="91">
        <f t="shared" si="413"/>
        <v>0</v>
      </c>
      <c r="V729" s="91">
        <f t="shared" si="413"/>
        <v>0</v>
      </c>
      <c r="W729" s="91">
        <f t="shared" si="413"/>
        <v>0</v>
      </c>
      <c r="X729" s="91">
        <f t="shared" si="413"/>
        <v>0</v>
      </c>
      <c r="Y729" s="91">
        <f t="shared" si="413"/>
        <v>0</v>
      </c>
      <c r="Z729" s="91">
        <f t="shared" si="413"/>
        <v>0</v>
      </c>
      <c r="AA729" s="91">
        <f t="shared" si="413"/>
        <v>0</v>
      </c>
    </row>
    <row r="730" spans="1:27" ht="12.75" customHeight="1" outlineLevel="1" x14ac:dyDescent="0.2">
      <c r="A730" s="99" t="s">
        <v>3117</v>
      </c>
      <c r="B730" s="63" t="s">
        <v>238</v>
      </c>
      <c r="C730" s="43" t="s">
        <v>79</v>
      </c>
      <c r="D730" s="44">
        <v>0</v>
      </c>
      <c r="E730" s="44">
        <v>0</v>
      </c>
      <c r="F730" s="44">
        <v>4.17</v>
      </c>
      <c r="G730" s="44">
        <v>0</v>
      </c>
      <c r="H730" s="44">
        <v>0</v>
      </c>
      <c r="I730" s="44">
        <v>0</v>
      </c>
      <c r="J730" s="44">
        <v>0</v>
      </c>
      <c r="K730" s="44">
        <v>0</v>
      </c>
      <c r="L730" s="44">
        <v>0</v>
      </c>
      <c r="M730" s="44">
        <v>0</v>
      </c>
      <c r="N730" s="44">
        <v>0</v>
      </c>
      <c r="O730" s="44">
        <v>0</v>
      </c>
      <c r="P730" s="44">
        <v>0</v>
      </c>
      <c r="Q730" s="44">
        <v>0</v>
      </c>
      <c r="R730" s="44">
        <v>0</v>
      </c>
      <c r="S730" s="44">
        <v>0</v>
      </c>
      <c r="T730" s="44">
        <v>0</v>
      </c>
      <c r="U730" s="44">
        <v>0</v>
      </c>
      <c r="V730" s="44">
        <v>0</v>
      </c>
      <c r="W730" s="44">
        <v>0</v>
      </c>
      <c r="X730" s="44">
        <v>0</v>
      </c>
      <c r="Y730" s="44">
        <v>0</v>
      </c>
      <c r="Z730" s="44">
        <v>0</v>
      </c>
      <c r="AA730" s="44">
        <v>0</v>
      </c>
    </row>
    <row r="731" spans="1:27" x14ac:dyDescent="0.2">
      <c r="A731" s="98" t="s">
        <v>3118</v>
      </c>
      <c r="B731" s="28" t="str">
        <f>"12"&amp;"."&amp;$B$801&amp;"."&amp;$B$802</f>
        <v>12.12.2023</v>
      </c>
      <c r="C731" s="90" t="s">
        <v>76</v>
      </c>
      <c r="D731" s="91">
        <f>ROUND((D732)/1000,5)</f>
        <v>7.349E-2</v>
      </c>
      <c r="E731" s="91">
        <f t="shared" ref="E731:AA731" si="414">ROUND((E732)/1000,5)</f>
        <v>0</v>
      </c>
      <c r="F731" s="91">
        <f t="shared" si="414"/>
        <v>0</v>
      </c>
      <c r="G731" s="91">
        <f t="shared" si="414"/>
        <v>0</v>
      </c>
      <c r="H731" s="91">
        <f t="shared" si="414"/>
        <v>0</v>
      </c>
      <c r="I731" s="91">
        <f t="shared" si="414"/>
        <v>0</v>
      </c>
      <c r="J731" s="91">
        <f t="shared" si="414"/>
        <v>0</v>
      </c>
      <c r="K731" s="91">
        <f t="shared" si="414"/>
        <v>0</v>
      </c>
      <c r="L731" s="91">
        <f t="shared" si="414"/>
        <v>0</v>
      </c>
      <c r="M731" s="91">
        <f t="shared" si="414"/>
        <v>0</v>
      </c>
      <c r="N731" s="91">
        <f t="shared" si="414"/>
        <v>0</v>
      </c>
      <c r="O731" s="91">
        <f t="shared" si="414"/>
        <v>0</v>
      </c>
      <c r="P731" s="91">
        <f t="shared" si="414"/>
        <v>0</v>
      </c>
      <c r="Q731" s="91">
        <f t="shared" si="414"/>
        <v>0</v>
      </c>
      <c r="R731" s="91">
        <f t="shared" si="414"/>
        <v>0</v>
      </c>
      <c r="S731" s="91">
        <f t="shared" si="414"/>
        <v>0</v>
      </c>
      <c r="T731" s="91">
        <f t="shared" si="414"/>
        <v>0</v>
      </c>
      <c r="U731" s="91">
        <f t="shared" si="414"/>
        <v>0</v>
      </c>
      <c r="V731" s="91">
        <f t="shared" si="414"/>
        <v>0</v>
      </c>
      <c r="W731" s="91">
        <f t="shared" si="414"/>
        <v>0</v>
      </c>
      <c r="X731" s="91">
        <f t="shared" si="414"/>
        <v>8.8999999999999995E-4</v>
      </c>
      <c r="Y731" s="91">
        <f t="shared" si="414"/>
        <v>8.72E-2</v>
      </c>
      <c r="Z731" s="91">
        <f t="shared" si="414"/>
        <v>4.011E-2</v>
      </c>
      <c r="AA731" s="91">
        <f t="shared" si="414"/>
        <v>0.22842999999999999</v>
      </c>
    </row>
    <row r="732" spans="1:27" ht="12.75" customHeight="1" outlineLevel="1" x14ac:dyDescent="0.2">
      <c r="A732" s="99" t="s">
        <v>3119</v>
      </c>
      <c r="B732" s="63" t="s">
        <v>238</v>
      </c>
      <c r="C732" s="43" t="s">
        <v>79</v>
      </c>
      <c r="D732" s="44">
        <v>73.489999999999995</v>
      </c>
      <c r="E732" s="44">
        <v>0</v>
      </c>
      <c r="F732" s="44">
        <v>0</v>
      </c>
      <c r="G732" s="44">
        <v>0</v>
      </c>
      <c r="H732" s="44">
        <v>0</v>
      </c>
      <c r="I732" s="44">
        <v>0</v>
      </c>
      <c r="J732" s="44">
        <v>0</v>
      </c>
      <c r="K732" s="44">
        <v>0</v>
      </c>
      <c r="L732" s="44">
        <v>0</v>
      </c>
      <c r="M732" s="44">
        <v>0</v>
      </c>
      <c r="N732" s="44">
        <v>0</v>
      </c>
      <c r="O732" s="44">
        <v>0</v>
      </c>
      <c r="P732" s="44">
        <v>0</v>
      </c>
      <c r="Q732" s="44">
        <v>0</v>
      </c>
      <c r="R732" s="44">
        <v>0</v>
      </c>
      <c r="S732" s="44">
        <v>0</v>
      </c>
      <c r="T732" s="44">
        <v>0</v>
      </c>
      <c r="U732" s="44">
        <v>0</v>
      </c>
      <c r="V732" s="44">
        <v>0</v>
      </c>
      <c r="W732" s="44">
        <v>0</v>
      </c>
      <c r="X732" s="44">
        <v>0.89</v>
      </c>
      <c r="Y732" s="44">
        <v>87.2</v>
      </c>
      <c r="Z732" s="44">
        <v>40.11</v>
      </c>
      <c r="AA732" s="44">
        <v>228.43</v>
      </c>
    </row>
    <row r="733" spans="1:27" x14ac:dyDescent="0.2">
      <c r="A733" s="98" t="s">
        <v>3120</v>
      </c>
      <c r="B733" s="28" t="str">
        <f>"13"&amp;"."&amp;$B$801&amp;"."&amp;$B$802</f>
        <v>13.12.2023</v>
      </c>
      <c r="C733" s="90" t="s">
        <v>76</v>
      </c>
      <c r="D733" s="91">
        <f>ROUND((D734)/1000,5)</f>
        <v>1.533E-2</v>
      </c>
      <c r="E733" s="91">
        <f t="shared" ref="E733:AA733" si="415">ROUND((E734)/1000,5)</f>
        <v>6.1920000000000003E-2</v>
      </c>
      <c r="F733" s="91">
        <f t="shared" si="415"/>
        <v>0</v>
      </c>
      <c r="G733" s="91">
        <f t="shared" si="415"/>
        <v>0</v>
      </c>
      <c r="H733" s="91">
        <f t="shared" si="415"/>
        <v>0</v>
      </c>
      <c r="I733" s="91">
        <f t="shared" si="415"/>
        <v>0</v>
      </c>
      <c r="J733" s="91">
        <f t="shared" si="415"/>
        <v>0</v>
      </c>
      <c r="K733" s="91">
        <f t="shared" si="415"/>
        <v>0</v>
      </c>
      <c r="L733" s="91">
        <f t="shared" si="415"/>
        <v>0</v>
      </c>
      <c r="M733" s="91">
        <f t="shared" si="415"/>
        <v>0</v>
      </c>
      <c r="N733" s="91">
        <f t="shared" si="415"/>
        <v>0</v>
      </c>
      <c r="O733" s="91">
        <f t="shared" si="415"/>
        <v>0</v>
      </c>
      <c r="P733" s="91">
        <f t="shared" si="415"/>
        <v>0</v>
      </c>
      <c r="Q733" s="91">
        <f t="shared" si="415"/>
        <v>0</v>
      </c>
      <c r="R733" s="91">
        <f t="shared" si="415"/>
        <v>0</v>
      </c>
      <c r="S733" s="91">
        <f t="shared" si="415"/>
        <v>0</v>
      </c>
      <c r="T733" s="91">
        <f t="shared" si="415"/>
        <v>0</v>
      </c>
      <c r="U733" s="91">
        <f t="shared" si="415"/>
        <v>0</v>
      </c>
      <c r="V733" s="91">
        <f t="shared" si="415"/>
        <v>0</v>
      </c>
      <c r="W733" s="91">
        <f t="shared" si="415"/>
        <v>0</v>
      </c>
      <c r="X733" s="91">
        <f t="shared" si="415"/>
        <v>0</v>
      </c>
      <c r="Y733" s="91">
        <f t="shared" si="415"/>
        <v>0</v>
      </c>
      <c r="Z733" s="91">
        <f t="shared" si="415"/>
        <v>0</v>
      </c>
      <c r="AA733" s="91">
        <f t="shared" si="415"/>
        <v>0</v>
      </c>
    </row>
    <row r="734" spans="1:27" ht="12.75" customHeight="1" outlineLevel="1" x14ac:dyDescent="0.2">
      <c r="A734" s="99" t="s">
        <v>3121</v>
      </c>
      <c r="B734" s="63" t="s">
        <v>238</v>
      </c>
      <c r="C734" s="43" t="s">
        <v>79</v>
      </c>
      <c r="D734" s="44">
        <v>15.33</v>
      </c>
      <c r="E734" s="44">
        <v>61.92</v>
      </c>
      <c r="F734" s="44">
        <v>0</v>
      </c>
      <c r="G734" s="44">
        <v>0</v>
      </c>
      <c r="H734" s="44">
        <v>0</v>
      </c>
      <c r="I734" s="44">
        <v>0</v>
      </c>
      <c r="J734" s="44">
        <v>0</v>
      </c>
      <c r="K734" s="44">
        <v>0</v>
      </c>
      <c r="L734" s="44">
        <v>0</v>
      </c>
      <c r="M734" s="44">
        <v>0</v>
      </c>
      <c r="N734" s="44">
        <v>0</v>
      </c>
      <c r="O734" s="44">
        <v>0</v>
      </c>
      <c r="P734" s="44">
        <v>0</v>
      </c>
      <c r="Q734" s="44">
        <v>0</v>
      </c>
      <c r="R734" s="44">
        <v>0</v>
      </c>
      <c r="S734" s="44">
        <v>0</v>
      </c>
      <c r="T734" s="44">
        <v>0</v>
      </c>
      <c r="U734" s="44">
        <v>0</v>
      </c>
      <c r="V734" s="44">
        <v>0</v>
      </c>
      <c r="W734" s="44">
        <v>0</v>
      </c>
      <c r="X734" s="44">
        <v>0</v>
      </c>
      <c r="Y734" s="44">
        <v>0</v>
      </c>
      <c r="Z734" s="44">
        <v>0</v>
      </c>
      <c r="AA734" s="44">
        <v>0</v>
      </c>
    </row>
    <row r="735" spans="1:27" x14ac:dyDescent="0.2">
      <c r="A735" s="98" t="s">
        <v>3122</v>
      </c>
      <c r="B735" s="28" t="str">
        <f>"14"&amp;"."&amp;$B$801&amp;"."&amp;$B$802</f>
        <v>14.12.2023</v>
      </c>
      <c r="C735" s="90" t="s">
        <v>76</v>
      </c>
      <c r="D735" s="91">
        <f>ROUND((D736)/1000,5)</f>
        <v>4.827E-2</v>
      </c>
      <c r="E735" s="91">
        <f t="shared" ref="E735:AA735" si="416">ROUND((E736)/1000,5)</f>
        <v>1.7510000000000001E-2</v>
      </c>
      <c r="F735" s="91">
        <f t="shared" si="416"/>
        <v>2.9999999999999997E-4</v>
      </c>
      <c r="G735" s="91">
        <f t="shared" si="416"/>
        <v>0</v>
      </c>
      <c r="H735" s="91">
        <f t="shared" si="416"/>
        <v>0</v>
      </c>
      <c r="I735" s="91">
        <f t="shared" si="416"/>
        <v>0</v>
      </c>
      <c r="J735" s="91">
        <f t="shared" si="416"/>
        <v>3.8000000000000002E-4</v>
      </c>
      <c r="K735" s="91">
        <f t="shared" si="416"/>
        <v>0</v>
      </c>
      <c r="L735" s="91">
        <f t="shared" si="416"/>
        <v>0</v>
      </c>
      <c r="M735" s="91">
        <f t="shared" si="416"/>
        <v>0</v>
      </c>
      <c r="N735" s="91">
        <f t="shared" si="416"/>
        <v>0</v>
      </c>
      <c r="O735" s="91">
        <f t="shared" si="416"/>
        <v>0</v>
      </c>
      <c r="P735" s="91">
        <f t="shared" si="416"/>
        <v>0</v>
      </c>
      <c r="Q735" s="91">
        <f t="shared" si="416"/>
        <v>0</v>
      </c>
      <c r="R735" s="91">
        <f t="shared" si="416"/>
        <v>0</v>
      </c>
      <c r="S735" s="91">
        <f t="shared" si="416"/>
        <v>0</v>
      </c>
      <c r="T735" s="91">
        <f t="shared" si="416"/>
        <v>0</v>
      </c>
      <c r="U735" s="91">
        <f t="shared" si="416"/>
        <v>0</v>
      </c>
      <c r="V735" s="91">
        <f t="shared" si="416"/>
        <v>3.1199999999999999E-3</v>
      </c>
      <c r="W735" s="91">
        <f t="shared" si="416"/>
        <v>7.2080000000000005E-2</v>
      </c>
      <c r="X735" s="91">
        <f t="shared" si="416"/>
        <v>0.72960999999999998</v>
      </c>
      <c r="Y735" s="91">
        <f t="shared" si="416"/>
        <v>1.36632</v>
      </c>
      <c r="Z735" s="91">
        <f t="shared" si="416"/>
        <v>1.46655</v>
      </c>
      <c r="AA735" s="91">
        <f t="shared" si="416"/>
        <v>1.3358000000000001</v>
      </c>
    </row>
    <row r="736" spans="1:27" ht="12.75" customHeight="1" outlineLevel="1" x14ac:dyDescent="0.2">
      <c r="A736" s="99" t="s">
        <v>3123</v>
      </c>
      <c r="B736" s="63" t="s">
        <v>238</v>
      </c>
      <c r="C736" s="43" t="s">
        <v>79</v>
      </c>
      <c r="D736" s="44">
        <v>48.27</v>
      </c>
      <c r="E736" s="44">
        <v>17.510000000000002</v>
      </c>
      <c r="F736" s="44">
        <v>0.3</v>
      </c>
      <c r="G736" s="44">
        <v>0</v>
      </c>
      <c r="H736" s="44">
        <v>0</v>
      </c>
      <c r="I736" s="44">
        <v>0</v>
      </c>
      <c r="J736" s="44">
        <v>0.38</v>
      </c>
      <c r="K736" s="44">
        <v>0</v>
      </c>
      <c r="L736" s="44">
        <v>0</v>
      </c>
      <c r="M736" s="44">
        <v>0</v>
      </c>
      <c r="N736" s="44">
        <v>0</v>
      </c>
      <c r="O736" s="44">
        <v>0</v>
      </c>
      <c r="P736" s="44">
        <v>0</v>
      </c>
      <c r="Q736" s="44">
        <v>0</v>
      </c>
      <c r="R736" s="44">
        <v>0</v>
      </c>
      <c r="S736" s="44">
        <v>0</v>
      </c>
      <c r="T736" s="44">
        <v>0</v>
      </c>
      <c r="U736" s="44">
        <v>0</v>
      </c>
      <c r="V736" s="44">
        <v>3.12</v>
      </c>
      <c r="W736" s="44">
        <v>72.08</v>
      </c>
      <c r="X736" s="44">
        <v>729.61</v>
      </c>
      <c r="Y736" s="44">
        <v>1366.32</v>
      </c>
      <c r="Z736" s="44">
        <v>1466.55</v>
      </c>
      <c r="AA736" s="44">
        <v>1335.8</v>
      </c>
    </row>
    <row r="737" spans="1:27" x14ac:dyDescent="0.2">
      <c r="A737" s="98" t="s">
        <v>3124</v>
      </c>
      <c r="B737" s="28" t="str">
        <f>"15"&amp;"."&amp;$B$801&amp;"."&amp;$B$802</f>
        <v>15.12.2023</v>
      </c>
      <c r="C737" s="90" t="s">
        <v>76</v>
      </c>
      <c r="D737" s="91">
        <f>ROUND((D738)/1000,5)</f>
        <v>8.2100000000000003E-3</v>
      </c>
      <c r="E737" s="91">
        <f t="shared" ref="E737:AA737" si="417">ROUND((E738)/1000,5)</f>
        <v>2.6589999999999999E-2</v>
      </c>
      <c r="F737" s="91">
        <f t="shared" si="417"/>
        <v>9.2420000000000002E-2</v>
      </c>
      <c r="G737" s="91">
        <f t="shared" si="417"/>
        <v>0</v>
      </c>
      <c r="H737" s="91">
        <f t="shared" si="417"/>
        <v>0</v>
      </c>
      <c r="I737" s="91">
        <f t="shared" si="417"/>
        <v>0</v>
      </c>
      <c r="J737" s="91">
        <f t="shared" si="417"/>
        <v>0</v>
      </c>
      <c r="K737" s="91">
        <f t="shared" si="417"/>
        <v>0</v>
      </c>
      <c r="L737" s="91">
        <f t="shared" si="417"/>
        <v>0</v>
      </c>
      <c r="M737" s="91">
        <f t="shared" si="417"/>
        <v>0</v>
      </c>
      <c r="N737" s="91">
        <f t="shared" si="417"/>
        <v>1.0489999999999999E-2</v>
      </c>
      <c r="O737" s="91">
        <f t="shared" si="417"/>
        <v>8.1600000000000006E-3</v>
      </c>
      <c r="P737" s="91">
        <f t="shared" si="417"/>
        <v>1E-3</v>
      </c>
      <c r="Q737" s="91">
        <f t="shared" si="417"/>
        <v>0</v>
      </c>
      <c r="R737" s="91">
        <f t="shared" si="417"/>
        <v>0</v>
      </c>
      <c r="S737" s="91">
        <f t="shared" si="417"/>
        <v>0</v>
      </c>
      <c r="T737" s="91">
        <f t="shared" si="417"/>
        <v>0</v>
      </c>
      <c r="U737" s="91">
        <f t="shared" si="417"/>
        <v>1.414E-2</v>
      </c>
      <c r="V737" s="91">
        <f t="shared" si="417"/>
        <v>1.66E-2</v>
      </c>
      <c r="W737" s="91">
        <f t="shared" si="417"/>
        <v>0.13514000000000001</v>
      </c>
      <c r="X737" s="91">
        <f t="shared" si="417"/>
        <v>0.18321999999999999</v>
      </c>
      <c r="Y737" s="91">
        <f t="shared" si="417"/>
        <v>0.85162000000000004</v>
      </c>
      <c r="Z737" s="91">
        <f t="shared" si="417"/>
        <v>0.80674999999999997</v>
      </c>
      <c r="AA737" s="91">
        <f t="shared" si="417"/>
        <v>0.24646000000000001</v>
      </c>
    </row>
    <row r="738" spans="1:27" ht="12.75" customHeight="1" outlineLevel="1" x14ac:dyDescent="0.2">
      <c r="A738" s="99" t="s">
        <v>3125</v>
      </c>
      <c r="B738" s="63" t="s">
        <v>238</v>
      </c>
      <c r="C738" s="43" t="s">
        <v>79</v>
      </c>
      <c r="D738" s="44">
        <v>8.2100000000000009</v>
      </c>
      <c r="E738" s="44">
        <v>26.59</v>
      </c>
      <c r="F738" s="44">
        <v>92.42</v>
      </c>
      <c r="G738" s="44">
        <v>0</v>
      </c>
      <c r="H738" s="44">
        <v>0</v>
      </c>
      <c r="I738" s="44">
        <v>0</v>
      </c>
      <c r="J738" s="44">
        <v>0</v>
      </c>
      <c r="K738" s="44">
        <v>0</v>
      </c>
      <c r="L738" s="44">
        <v>0</v>
      </c>
      <c r="M738" s="44">
        <v>0</v>
      </c>
      <c r="N738" s="44">
        <v>10.49</v>
      </c>
      <c r="O738" s="44">
        <v>8.16</v>
      </c>
      <c r="P738" s="44">
        <v>1</v>
      </c>
      <c r="Q738" s="44">
        <v>0</v>
      </c>
      <c r="R738" s="44">
        <v>0</v>
      </c>
      <c r="S738" s="44">
        <v>0</v>
      </c>
      <c r="T738" s="44">
        <v>0</v>
      </c>
      <c r="U738" s="44">
        <v>14.14</v>
      </c>
      <c r="V738" s="44">
        <v>16.600000000000001</v>
      </c>
      <c r="W738" s="44">
        <v>135.13999999999999</v>
      </c>
      <c r="X738" s="44">
        <v>183.22</v>
      </c>
      <c r="Y738" s="44">
        <v>851.62</v>
      </c>
      <c r="Z738" s="44">
        <v>806.75</v>
      </c>
      <c r="AA738" s="44">
        <v>246.46</v>
      </c>
    </row>
    <row r="739" spans="1:27" x14ac:dyDescent="0.2">
      <c r="A739" s="98" t="s">
        <v>3126</v>
      </c>
      <c r="B739" s="28" t="str">
        <f>"16"&amp;"."&amp;$B$801&amp;"."&amp;$B$802</f>
        <v>16.12.2023</v>
      </c>
      <c r="C739" s="90" t="s">
        <v>76</v>
      </c>
      <c r="D739" s="91">
        <f>ROUND((D740)/1000,5)</f>
        <v>8.201E-2</v>
      </c>
      <c r="E739" s="91">
        <f t="shared" ref="E739:AA739" si="418">ROUND((E740)/1000,5)</f>
        <v>7.2150000000000006E-2</v>
      </c>
      <c r="F739" s="91">
        <f t="shared" si="418"/>
        <v>5.2540000000000003E-2</v>
      </c>
      <c r="G739" s="91">
        <f t="shared" si="418"/>
        <v>2.7119999999999998E-2</v>
      </c>
      <c r="H739" s="91">
        <f t="shared" si="418"/>
        <v>0</v>
      </c>
      <c r="I739" s="91">
        <f t="shared" si="418"/>
        <v>0</v>
      </c>
      <c r="J739" s="91">
        <f t="shared" si="418"/>
        <v>0</v>
      </c>
      <c r="K739" s="91">
        <f t="shared" si="418"/>
        <v>0</v>
      </c>
      <c r="L739" s="91">
        <f t="shared" si="418"/>
        <v>0</v>
      </c>
      <c r="M739" s="91">
        <f t="shared" si="418"/>
        <v>0</v>
      </c>
      <c r="N739" s="91">
        <f t="shared" si="418"/>
        <v>0</v>
      </c>
      <c r="O739" s="91">
        <f t="shared" si="418"/>
        <v>0</v>
      </c>
      <c r="P739" s="91">
        <f t="shared" si="418"/>
        <v>0</v>
      </c>
      <c r="Q739" s="91">
        <f t="shared" si="418"/>
        <v>5.6219999999999999E-2</v>
      </c>
      <c r="R739" s="91">
        <f t="shared" si="418"/>
        <v>0</v>
      </c>
      <c r="S739" s="91">
        <f t="shared" si="418"/>
        <v>5.1999999999999998E-3</v>
      </c>
      <c r="T739" s="91">
        <f t="shared" si="418"/>
        <v>4.2029999999999998E-2</v>
      </c>
      <c r="U739" s="91">
        <f t="shared" si="418"/>
        <v>0.23738999999999999</v>
      </c>
      <c r="V739" s="91">
        <f t="shared" si="418"/>
        <v>0.27850999999999998</v>
      </c>
      <c r="W739" s="91">
        <f t="shared" si="418"/>
        <v>0.32325999999999999</v>
      </c>
      <c r="X739" s="91">
        <f t="shared" si="418"/>
        <v>0.28594999999999998</v>
      </c>
      <c r="Y739" s="91">
        <f t="shared" si="418"/>
        <v>0.35525000000000001</v>
      </c>
      <c r="Z739" s="91">
        <f t="shared" si="418"/>
        <v>0</v>
      </c>
      <c r="AA739" s="91">
        <f t="shared" si="418"/>
        <v>6.5140000000000003E-2</v>
      </c>
    </row>
    <row r="740" spans="1:27" ht="12.75" customHeight="1" outlineLevel="1" x14ac:dyDescent="0.2">
      <c r="A740" s="99" t="s">
        <v>3127</v>
      </c>
      <c r="B740" s="63" t="s">
        <v>238</v>
      </c>
      <c r="C740" s="43" t="s">
        <v>79</v>
      </c>
      <c r="D740" s="44">
        <v>82.01</v>
      </c>
      <c r="E740" s="44">
        <v>72.150000000000006</v>
      </c>
      <c r="F740" s="44">
        <v>52.54</v>
      </c>
      <c r="G740" s="44">
        <v>27.12</v>
      </c>
      <c r="H740" s="44">
        <v>0</v>
      </c>
      <c r="I740" s="44">
        <v>0</v>
      </c>
      <c r="J740" s="44">
        <v>0</v>
      </c>
      <c r="K740" s="44">
        <v>0</v>
      </c>
      <c r="L740" s="44">
        <v>0</v>
      </c>
      <c r="M740" s="44">
        <v>0</v>
      </c>
      <c r="N740" s="44">
        <v>0</v>
      </c>
      <c r="O740" s="44">
        <v>0</v>
      </c>
      <c r="P740" s="44">
        <v>0</v>
      </c>
      <c r="Q740" s="44">
        <v>56.22</v>
      </c>
      <c r="R740" s="44">
        <v>0</v>
      </c>
      <c r="S740" s="44">
        <v>5.2</v>
      </c>
      <c r="T740" s="44">
        <v>42.03</v>
      </c>
      <c r="U740" s="44">
        <v>237.39</v>
      </c>
      <c r="V740" s="44">
        <v>278.51</v>
      </c>
      <c r="W740" s="44">
        <v>323.26</v>
      </c>
      <c r="X740" s="44">
        <v>285.95</v>
      </c>
      <c r="Y740" s="44">
        <v>355.25</v>
      </c>
      <c r="Z740" s="44">
        <v>0</v>
      </c>
      <c r="AA740" s="44">
        <v>65.14</v>
      </c>
    </row>
    <row r="741" spans="1:27" x14ac:dyDescent="0.2">
      <c r="A741" s="98" t="s">
        <v>3128</v>
      </c>
      <c r="B741" s="28" t="str">
        <f>"17"&amp;"."&amp;$B$801&amp;"."&amp;$B$802</f>
        <v>17.12.2023</v>
      </c>
      <c r="C741" s="90" t="s">
        <v>76</v>
      </c>
      <c r="D741" s="91">
        <f>ROUND((D742)/1000,5)</f>
        <v>4.4630000000000003E-2</v>
      </c>
      <c r="E741" s="91">
        <f t="shared" ref="E741:AA741" si="419">ROUND((E742)/1000,5)</f>
        <v>0.15384</v>
      </c>
      <c r="F741" s="91">
        <f t="shared" si="419"/>
        <v>0.1203</v>
      </c>
      <c r="G741" s="91">
        <f t="shared" si="419"/>
        <v>8.8520000000000001E-2</v>
      </c>
      <c r="H741" s="91">
        <f t="shared" si="419"/>
        <v>5.0590000000000003E-2</v>
      </c>
      <c r="I741" s="91">
        <f t="shared" si="419"/>
        <v>0</v>
      </c>
      <c r="J741" s="91">
        <f t="shared" si="419"/>
        <v>0</v>
      </c>
      <c r="K741" s="91">
        <f t="shared" si="419"/>
        <v>0</v>
      </c>
      <c r="L741" s="91">
        <f t="shared" si="419"/>
        <v>0</v>
      </c>
      <c r="M741" s="91">
        <f t="shared" si="419"/>
        <v>1.0529999999999999E-2</v>
      </c>
      <c r="N741" s="91">
        <f t="shared" si="419"/>
        <v>4.8000000000000001E-4</v>
      </c>
      <c r="O741" s="91">
        <f t="shared" si="419"/>
        <v>3.8899999999999997E-2</v>
      </c>
      <c r="P741" s="91">
        <f t="shared" si="419"/>
        <v>1.882E-2</v>
      </c>
      <c r="Q741" s="91">
        <f t="shared" si="419"/>
        <v>1.298E-2</v>
      </c>
      <c r="R741" s="91">
        <f t="shared" si="419"/>
        <v>1.0529999999999999E-2</v>
      </c>
      <c r="S741" s="91">
        <f t="shared" si="419"/>
        <v>3.6999999999999999E-4</v>
      </c>
      <c r="T741" s="91">
        <f t="shared" si="419"/>
        <v>0</v>
      </c>
      <c r="U741" s="91">
        <f t="shared" si="419"/>
        <v>6.1519999999999998E-2</v>
      </c>
      <c r="V741" s="91">
        <f t="shared" si="419"/>
        <v>0.15798000000000001</v>
      </c>
      <c r="W741" s="91">
        <f t="shared" si="419"/>
        <v>9.418E-2</v>
      </c>
      <c r="X741" s="91">
        <f t="shared" si="419"/>
        <v>0.12315</v>
      </c>
      <c r="Y741" s="91">
        <f t="shared" si="419"/>
        <v>0.55157</v>
      </c>
      <c r="Z741" s="91">
        <f t="shared" si="419"/>
        <v>0.37612000000000001</v>
      </c>
      <c r="AA741" s="91">
        <f t="shared" si="419"/>
        <v>0.28311999999999998</v>
      </c>
    </row>
    <row r="742" spans="1:27" ht="12.75" customHeight="1" outlineLevel="1" x14ac:dyDescent="0.2">
      <c r="A742" s="99" t="s">
        <v>3129</v>
      </c>
      <c r="B742" s="63" t="s">
        <v>238</v>
      </c>
      <c r="C742" s="43" t="s">
        <v>79</v>
      </c>
      <c r="D742" s="44">
        <v>44.63</v>
      </c>
      <c r="E742" s="44">
        <v>153.84</v>
      </c>
      <c r="F742" s="44">
        <v>120.3</v>
      </c>
      <c r="G742" s="44">
        <v>88.52</v>
      </c>
      <c r="H742" s="44">
        <v>50.59</v>
      </c>
      <c r="I742" s="44">
        <v>0</v>
      </c>
      <c r="J742" s="44">
        <v>0</v>
      </c>
      <c r="K742" s="44">
        <v>0</v>
      </c>
      <c r="L742" s="44">
        <v>0</v>
      </c>
      <c r="M742" s="44">
        <v>10.53</v>
      </c>
      <c r="N742" s="44">
        <v>0.48</v>
      </c>
      <c r="O742" s="44">
        <v>38.9</v>
      </c>
      <c r="P742" s="44">
        <v>18.82</v>
      </c>
      <c r="Q742" s="44">
        <v>12.98</v>
      </c>
      <c r="R742" s="44">
        <v>10.53</v>
      </c>
      <c r="S742" s="44">
        <v>0.37</v>
      </c>
      <c r="T742" s="44">
        <v>0</v>
      </c>
      <c r="U742" s="44">
        <v>61.52</v>
      </c>
      <c r="V742" s="44">
        <v>157.97999999999999</v>
      </c>
      <c r="W742" s="44">
        <v>94.18</v>
      </c>
      <c r="X742" s="44">
        <v>123.15</v>
      </c>
      <c r="Y742" s="44">
        <v>551.57000000000005</v>
      </c>
      <c r="Z742" s="44">
        <v>376.12</v>
      </c>
      <c r="AA742" s="44">
        <v>283.12</v>
      </c>
    </row>
    <row r="743" spans="1:27" x14ac:dyDescent="0.2">
      <c r="A743" s="98" t="s">
        <v>3130</v>
      </c>
      <c r="B743" s="28" t="str">
        <f>"18"&amp;"."&amp;$B$801&amp;"."&amp;$B$802</f>
        <v>18.12.2023</v>
      </c>
      <c r="C743" s="90" t="s">
        <v>76</v>
      </c>
      <c r="D743" s="91">
        <f>ROUND((D744)/1000,5)</f>
        <v>0.18340999999999999</v>
      </c>
      <c r="E743" s="91">
        <f t="shared" ref="E743:AA743" si="420">ROUND((E744)/1000,5)</f>
        <v>0.37981999999999999</v>
      </c>
      <c r="F743" s="91">
        <f t="shared" si="420"/>
        <v>0.93120999999999998</v>
      </c>
      <c r="G743" s="91">
        <f t="shared" si="420"/>
        <v>0.93095000000000006</v>
      </c>
      <c r="H743" s="91">
        <f t="shared" si="420"/>
        <v>2.5250000000000002E-2</v>
      </c>
      <c r="I743" s="91">
        <f t="shared" si="420"/>
        <v>0</v>
      </c>
      <c r="J743" s="91">
        <f t="shared" si="420"/>
        <v>0</v>
      </c>
      <c r="K743" s="91">
        <f t="shared" si="420"/>
        <v>0</v>
      </c>
      <c r="L743" s="91">
        <f t="shared" si="420"/>
        <v>0</v>
      </c>
      <c r="M743" s="91">
        <f t="shared" si="420"/>
        <v>0.27855999999999997</v>
      </c>
      <c r="N743" s="91">
        <f t="shared" si="420"/>
        <v>0.16939000000000001</v>
      </c>
      <c r="O743" s="91">
        <f t="shared" si="420"/>
        <v>6.7790000000000003E-2</v>
      </c>
      <c r="P743" s="91">
        <f t="shared" si="420"/>
        <v>4.6600000000000001E-3</v>
      </c>
      <c r="Q743" s="91">
        <f t="shared" si="420"/>
        <v>9.9000000000000008E-3</v>
      </c>
      <c r="R743" s="91">
        <f t="shared" si="420"/>
        <v>3.6099999999999999E-3</v>
      </c>
      <c r="S743" s="91">
        <f t="shared" si="420"/>
        <v>8.4570000000000006E-2</v>
      </c>
      <c r="T743" s="91">
        <f t="shared" si="420"/>
        <v>0.12675</v>
      </c>
      <c r="U743" s="91">
        <f t="shared" si="420"/>
        <v>0.29203000000000001</v>
      </c>
      <c r="V743" s="91">
        <f t="shared" si="420"/>
        <v>0.39782000000000001</v>
      </c>
      <c r="W743" s="91">
        <f t="shared" si="420"/>
        <v>0.18063000000000001</v>
      </c>
      <c r="X743" s="91">
        <f t="shared" si="420"/>
        <v>0.44730999999999999</v>
      </c>
      <c r="Y743" s="91">
        <f t="shared" si="420"/>
        <v>0.72892999999999997</v>
      </c>
      <c r="Z743" s="91">
        <f t="shared" si="420"/>
        <v>0.72031000000000001</v>
      </c>
      <c r="AA743" s="91">
        <f t="shared" si="420"/>
        <v>0.39972999999999997</v>
      </c>
    </row>
    <row r="744" spans="1:27" ht="12.75" customHeight="1" outlineLevel="1" x14ac:dyDescent="0.2">
      <c r="A744" s="99" t="s">
        <v>3131</v>
      </c>
      <c r="B744" s="63" t="s">
        <v>238</v>
      </c>
      <c r="C744" s="43" t="s">
        <v>79</v>
      </c>
      <c r="D744" s="44">
        <v>183.41</v>
      </c>
      <c r="E744" s="44">
        <v>379.82</v>
      </c>
      <c r="F744" s="44">
        <v>931.21</v>
      </c>
      <c r="G744" s="44">
        <v>930.95</v>
      </c>
      <c r="H744" s="44">
        <v>25.25</v>
      </c>
      <c r="I744" s="44">
        <v>0</v>
      </c>
      <c r="J744" s="44">
        <v>0</v>
      </c>
      <c r="K744" s="44">
        <v>0</v>
      </c>
      <c r="L744" s="44">
        <v>0</v>
      </c>
      <c r="M744" s="44">
        <v>278.56</v>
      </c>
      <c r="N744" s="44">
        <v>169.39</v>
      </c>
      <c r="O744" s="44">
        <v>67.790000000000006</v>
      </c>
      <c r="P744" s="44">
        <v>4.66</v>
      </c>
      <c r="Q744" s="44">
        <v>9.9</v>
      </c>
      <c r="R744" s="44">
        <v>3.61</v>
      </c>
      <c r="S744" s="44">
        <v>84.57</v>
      </c>
      <c r="T744" s="44">
        <v>126.75</v>
      </c>
      <c r="U744" s="44">
        <v>292.02999999999997</v>
      </c>
      <c r="V744" s="44">
        <v>397.82</v>
      </c>
      <c r="W744" s="44">
        <v>180.63</v>
      </c>
      <c r="X744" s="44">
        <v>447.31</v>
      </c>
      <c r="Y744" s="44">
        <v>728.93</v>
      </c>
      <c r="Z744" s="44">
        <v>720.31</v>
      </c>
      <c r="AA744" s="44">
        <v>399.73</v>
      </c>
    </row>
    <row r="745" spans="1:27" x14ac:dyDescent="0.2">
      <c r="A745" s="98" t="s">
        <v>3132</v>
      </c>
      <c r="B745" s="28" t="str">
        <f>"19"&amp;"."&amp;$B$801&amp;"."&amp;$B$802</f>
        <v>19.12.2023</v>
      </c>
      <c r="C745" s="90" t="s">
        <v>76</v>
      </c>
      <c r="D745" s="91">
        <f>ROUND((D746)/1000,5)</f>
        <v>0.26535999999999998</v>
      </c>
      <c r="E745" s="91">
        <f t="shared" ref="E745:AA745" si="421">ROUND((E746)/1000,5)</f>
        <v>0.25175999999999998</v>
      </c>
      <c r="F745" s="91">
        <f t="shared" si="421"/>
        <v>0.15753</v>
      </c>
      <c r="G745" s="91">
        <f t="shared" si="421"/>
        <v>0.15773999999999999</v>
      </c>
      <c r="H745" s="91">
        <f t="shared" si="421"/>
        <v>2.2200000000000002E-3</v>
      </c>
      <c r="I745" s="91">
        <f t="shared" si="421"/>
        <v>0</v>
      </c>
      <c r="J745" s="91">
        <f t="shared" si="421"/>
        <v>0</v>
      </c>
      <c r="K745" s="91">
        <f t="shared" si="421"/>
        <v>0</v>
      </c>
      <c r="L745" s="91">
        <f t="shared" si="421"/>
        <v>0</v>
      </c>
      <c r="M745" s="91">
        <f t="shared" si="421"/>
        <v>2.443E-2</v>
      </c>
      <c r="N745" s="91">
        <f t="shared" si="421"/>
        <v>1.8939999999999999E-2</v>
      </c>
      <c r="O745" s="91">
        <f t="shared" si="421"/>
        <v>0</v>
      </c>
      <c r="P745" s="91">
        <f t="shared" si="421"/>
        <v>0</v>
      </c>
      <c r="Q745" s="91">
        <f t="shared" si="421"/>
        <v>0</v>
      </c>
      <c r="R745" s="91">
        <f t="shared" si="421"/>
        <v>0</v>
      </c>
      <c r="S745" s="91">
        <f t="shared" si="421"/>
        <v>0</v>
      </c>
      <c r="T745" s="91">
        <f t="shared" si="421"/>
        <v>2.8300000000000001E-3</v>
      </c>
      <c r="U745" s="91">
        <f t="shared" si="421"/>
        <v>0</v>
      </c>
      <c r="V745" s="91">
        <f t="shared" si="421"/>
        <v>0</v>
      </c>
      <c r="W745" s="91">
        <f t="shared" si="421"/>
        <v>0</v>
      </c>
      <c r="X745" s="91">
        <f t="shared" si="421"/>
        <v>9.7199999999999995E-2</v>
      </c>
      <c r="Y745" s="91">
        <f t="shared" si="421"/>
        <v>3.9120000000000002E-2</v>
      </c>
      <c r="Z745" s="91">
        <f t="shared" si="421"/>
        <v>0.23088</v>
      </c>
      <c r="AA745" s="91">
        <f t="shared" si="421"/>
        <v>0.15239</v>
      </c>
    </row>
    <row r="746" spans="1:27" ht="12.75" customHeight="1" outlineLevel="1" x14ac:dyDescent="0.2">
      <c r="A746" s="99" t="s">
        <v>3133</v>
      </c>
      <c r="B746" s="63" t="s">
        <v>238</v>
      </c>
      <c r="C746" s="43" t="s">
        <v>79</v>
      </c>
      <c r="D746" s="44">
        <v>265.36</v>
      </c>
      <c r="E746" s="44">
        <v>251.76</v>
      </c>
      <c r="F746" s="44">
        <v>157.53</v>
      </c>
      <c r="G746" s="44">
        <v>157.74</v>
      </c>
      <c r="H746" s="44">
        <v>2.2200000000000002</v>
      </c>
      <c r="I746" s="44">
        <v>0</v>
      </c>
      <c r="J746" s="44">
        <v>0</v>
      </c>
      <c r="K746" s="44">
        <v>0</v>
      </c>
      <c r="L746" s="44">
        <v>0</v>
      </c>
      <c r="M746" s="44">
        <v>24.43</v>
      </c>
      <c r="N746" s="44">
        <v>18.940000000000001</v>
      </c>
      <c r="O746" s="44">
        <v>0</v>
      </c>
      <c r="P746" s="44">
        <v>0</v>
      </c>
      <c r="Q746" s="44">
        <v>0</v>
      </c>
      <c r="R746" s="44">
        <v>0</v>
      </c>
      <c r="S746" s="44">
        <v>0</v>
      </c>
      <c r="T746" s="44">
        <v>2.83</v>
      </c>
      <c r="U746" s="44">
        <v>0</v>
      </c>
      <c r="V746" s="44">
        <v>0</v>
      </c>
      <c r="W746" s="44">
        <v>0</v>
      </c>
      <c r="X746" s="44">
        <v>97.2</v>
      </c>
      <c r="Y746" s="44">
        <v>39.119999999999997</v>
      </c>
      <c r="Z746" s="44">
        <v>230.88</v>
      </c>
      <c r="AA746" s="44">
        <v>152.38999999999999</v>
      </c>
    </row>
    <row r="747" spans="1:27" x14ac:dyDescent="0.2">
      <c r="A747" s="98" t="s">
        <v>3134</v>
      </c>
      <c r="B747" s="28" t="str">
        <f>"20"&amp;"."&amp;$B$801&amp;"."&amp;$B$802</f>
        <v>20.12.2023</v>
      </c>
      <c r="C747" s="90" t="s">
        <v>76</v>
      </c>
      <c r="D747" s="91">
        <f>ROUND((D748)/1000,5)</f>
        <v>6.7360000000000003E-2</v>
      </c>
      <c r="E747" s="91">
        <f t="shared" ref="E747:AA747" si="422">ROUND((E748)/1000,5)</f>
        <v>0.10481</v>
      </c>
      <c r="F747" s="91">
        <f t="shared" si="422"/>
        <v>9.1980000000000006E-2</v>
      </c>
      <c r="G747" s="91">
        <f t="shared" si="422"/>
        <v>4.2810000000000001E-2</v>
      </c>
      <c r="H747" s="91">
        <f t="shared" si="422"/>
        <v>0</v>
      </c>
      <c r="I747" s="91">
        <f t="shared" si="422"/>
        <v>0</v>
      </c>
      <c r="J747" s="91">
        <f t="shared" si="422"/>
        <v>0</v>
      </c>
      <c r="K747" s="91">
        <f t="shared" si="422"/>
        <v>3.2100000000000002E-3</v>
      </c>
      <c r="L747" s="91">
        <f t="shared" si="422"/>
        <v>0</v>
      </c>
      <c r="M747" s="91">
        <f t="shared" si="422"/>
        <v>2.5899999999999999E-3</v>
      </c>
      <c r="N747" s="91">
        <f t="shared" si="422"/>
        <v>6.43E-3</v>
      </c>
      <c r="O747" s="91">
        <f t="shared" si="422"/>
        <v>0</v>
      </c>
      <c r="P747" s="91">
        <f t="shared" si="422"/>
        <v>0</v>
      </c>
      <c r="Q747" s="91">
        <f t="shared" si="422"/>
        <v>0</v>
      </c>
      <c r="R747" s="91">
        <f t="shared" si="422"/>
        <v>0</v>
      </c>
      <c r="S747" s="91">
        <f t="shared" si="422"/>
        <v>1.0000000000000001E-5</v>
      </c>
      <c r="T747" s="91">
        <f t="shared" si="422"/>
        <v>5.6800000000000002E-3</v>
      </c>
      <c r="U747" s="91">
        <f t="shared" si="422"/>
        <v>2.7490000000000001E-2</v>
      </c>
      <c r="V747" s="91">
        <f t="shared" si="422"/>
        <v>5.7000000000000002E-3</v>
      </c>
      <c r="W747" s="91">
        <f t="shared" si="422"/>
        <v>3.7039999999999997E-2</v>
      </c>
      <c r="X747" s="91">
        <f t="shared" si="422"/>
        <v>3.7580000000000002E-2</v>
      </c>
      <c r="Y747" s="91">
        <f t="shared" si="422"/>
        <v>9.2660000000000006E-2</v>
      </c>
      <c r="Z747" s="91">
        <f t="shared" si="422"/>
        <v>0.10957</v>
      </c>
      <c r="AA747" s="91">
        <f t="shared" si="422"/>
        <v>0.15236</v>
      </c>
    </row>
    <row r="748" spans="1:27" ht="12.75" customHeight="1" outlineLevel="1" x14ac:dyDescent="0.2">
      <c r="A748" s="99" t="s">
        <v>3135</v>
      </c>
      <c r="B748" s="63" t="s">
        <v>238</v>
      </c>
      <c r="C748" s="43" t="s">
        <v>79</v>
      </c>
      <c r="D748" s="44">
        <v>67.36</v>
      </c>
      <c r="E748" s="44">
        <v>104.81</v>
      </c>
      <c r="F748" s="44">
        <v>91.98</v>
      </c>
      <c r="G748" s="44">
        <v>42.81</v>
      </c>
      <c r="H748" s="44">
        <v>0</v>
      </c>
      <c r="I748" s="44">
        <v>0</v>
      </c>
      <c r="J748" s="44">
        <v>0</v>
      </c>
      <c r="K748" s="44">
        <v>3.21</v>
      </c>
      <c r="L748" s="44">
        <v>0</v>
      </c>
      <c r="M748" s="44">
        <v>2.59</v>
      </c>
      <c r="N748" s="44">
        <v>6.43</v>
      </c>
      <c r="O748" s="44">
        <v>0</v>
      </c>
      <c r="P748" s="44">
        <v>0</v>
      </c>
      <c r="Q748" s="44">
        <v>0</v>
      </c>
      <c r="R748" s="44">
        <v>0</v>
      </c>
      <c r="S748" s="44">
        <v>0.01</v>
      </c>
      <c r="T748" s="44">
        <v>5.68</v>
      </c>
      <c r="U748" s="44">
        <v>27.49</v>
      </c>
      <c r="V748" s="44">
        <v>5.7</v>
      </c>
      <c r="W748" s="44">
        <v>37.04</v>
      </c>
      <c r="X748" s="44">
        <v>37.58</v>
      </c>
      <c r="Y748" s="44">
        <v>92.66</v>
      </c>
      <c r="Z748" s="44">
        <v>109.57</v>
      </c>
      <c r="AA748" s="44">
        <v>152.36000000000001</v>
      </c>
    </row>
    <row r="749" spans="1:27" x14ac:dyDescent="0.2">
      <c r="A749" s="98" t="s">
        <v>3136</v>
      </c>
      <c r="B749" s="28" t="str">
        <f>"21"&amp;"."&amp;$B$801&amp;"."&amp;$B$802</f>
        <v>21.12.2023</v>
      </c>
      <c r="C749" s="90" t="s">
        <v>76</v>
      </c>
      <c r="D749" s="91">
        <f>ROUND((D750)/1000,5)</f>
        <v>5.6279999999999997E-2</v>
      </c>
      <c r="E749" s="91">
        <f t="shared" ref="E749:AA749" si="423">ROUND((E750)/1000,5)</f>
        <v>5.2929999999999998E-2</v>
      </c>
      <c r="F749" s="91">
        <f t="shared" si="423"/>
        <v>2.835E-2</v>
      </c>
      <c r="G749" s="91">
        <f t="shared" si="423"/>
        <v>1.1429999999999999E-2</v>
      </c>
      <c r="H749" s="91">
        <f t="shared" si="423"/>
        <v>1.0000000000000001E-5</v>
      </c>
      <c r="I749" s="91">
        <f t="shared" si="423"/>
        <v>0</v>
      </c>
      <c r="J749" s="91">
        <f t="shared" si="423"/>
        <v>0</v>
      </c>
      <c r="K749" s="91">
        <f t="shared" si="423"/>
        <v>0</v>
      </c>
      <c r="L749" s="91">
        <f t="shared" si="423"/>
        <v>0</v>
      </c>
      <c r="M749" s="91">
        <f t="shared" si="423"/>
        <v>1.6279999999999999E-2</v>
      </c>
      <c r="N749" s="91">
        <f t="shared" si="423"/>
        <v>2.3769999999999999E-2</v>
      </c>
      <c r="O749" s="91">
        <f t="shared" si="423"/>
        <v>0</v>
      </c>
      <c r="P749" s="91">
        <f t="shared" si="423"/>
        <v>0</v>
      </c>
      <c r="Q749" s="91">
        <f t="shared" si="423"/>
        <v>5.0000000000000002E-5</v>
      </c>
      <c r="R749" s="91">
        <f t="shared" si="423"/>
        <v>0</v>
      </c>
      <c r="S749" s="91">
        <f t="shared" si="423"/>
        <v>0</v>
      </c>
      <c r="T749" s="91">
        <f t="shared" si="423"/>
        <v>0</v>
      </c>
      <c r="U749" s="91">
        <f t="shared" si="423"/>
        <v>2.5999999999999998E-4</v>
      </c>
      <c r="V749" s="91">
        <f t="shared" si="423"/>
        <v>1.6000000000000001E-4</v>
      </c>
      <c r="W749" s="91">
        <f t="shared" si="423"/>
        <v>2.3290000000000002E-2</v>
      </c>
      <c r="X749" s="91">
        <f t="shared" si="423"/>
        <v>0</v>
      </c>
      <c r="Y749" s="91">
        <f t="shared" si="423"/>
        <v>2.494E-2</v>
      </c>
      <c r="Z749" s="91">
        <f t="shared" si="423"/>
        <v>0.13013</v>
      </c>
      <c r="AA749" s="91">
        <f t="shared" si="423"/>
        <v>8.7559999999999999E-2</v>
      </c>
    </row>
    <row r="750" spans="1:27" ht="12.75" customHeight="1" outlineLevel="1" x14ac:dyDescent="0.2">
      <c r="A750" s="99" t="s">
        <v>3137</v>
      </c>
      <c r="B750" s="63" t="s">
        <v>238</v>
      </c>
      <c r="C750" s="43" t="s">
        <v>79</v>
      </c>
      <c r="D750" s="44">
        <v>56.28</v>
      </c>
      <c r="E750" s="44">
        <v>52.93</v>
      </c>
      <c r="F750" s="44">
        <v>28.35</v>
      </c>
      <c r="G750" s="44">
        <v>11.43</v>
      </c>
      <c r="H750" s="44">
        <v>0.01</v>
      </c>
      <c r="I750" s="44">
        <v>0</v>
      </c>
      <c r="J750" s="44">
        <v>0</v>
      </c>
      <c r="K750" s="44">
        <v>0</v>
      </c>
      <c r="L750" s="44">
        <v>0</v>
      </c>
      <c r="M750" s="44">
        <v>16.28</v>
      </c>
      <c r="N750" s="44">
        <v>23.77</v>
      </c>
      <c r="O750" s="44">
        <v>0</v>
      </c>
      <c r="P750" s="44">
        <v>0</v>
      </c>
      <c r="Q750" s="44">
        <v>0.05</v>
      </c>
      <c r="R750" s="44">
        <v>0</v>
      </c>
      <c r="S750" s="44">
        <v>0</v>
      </c>
      <c r="T750" s="44">
        <v>0</v>
      </c>
      <c r="U750" s="44">
        <v>0.26</v>
      </c>
      <c r="V750" s="44">
        <v>0.16</v>
      </c>
      <c r="W750" s="44">
        <v>23.29</v>
      </c>
      <c r="X750" s="44">
        <v>0</v>
      </c>
      <c r="Y750" s="44">
        <v>24.94</v>
      </c>
      <c r="Z750" s="44">
        <v>130.13</v>
      </c>
      <c r="AA750" s="44">
        <v>87.56</v>
      </c>
    </row>
    <row r="751" spans="1:27" x14ac:dyDescent="0.2">
      <c r="A751" s="98" t="s">
        <v>3138</v>
      </c>
      <c r="B751" s="28" t="str">
        <f>"22"&amp;"."&amp;$B$801&amp;"."&amp;$B$802</f>
        <v>22.12.2023</v>
      </c>
      <c r="C751" s="90" t="s">
        <v>76</v>
      </c>
      <c r="D751" s="91">
        <f>ROUND((D752)/1000,5)</f>
        <v>6.198E-2</v>
      </c>
      <c r="E751" s="91">
        <f t="shared" ref="E751:AA751" si="424">ROUND((E752)/1000,5)</f>
        <v>1.669E-2</v>
      </c>
      <c r="F751" s="91">
        <f t="shared" si="424"/>
        <v>9.0889999999999999E-2</v>
      </c>
      <c r="G751" s="91">
        <f t="shared" si="424"/>
        <v>7.5749999999999998E-2</v>
      </c>
      <c r="H751" s="91">
        <f t="shared" si="424"/>
        <v>3.5409999999999997E-2</v>
      </c>
      <c r="I751" s="91">
        <f t="shared" si="424"/>
        <v>0</v>
      </c>
      <c r="J751" s="91">
        <f t="shared" si="424"/>
        <v>0</v>
      </c>
      <c r="K751" s="91">
        <f t="shared" si="424"/>
        <v>0</v>
      </c>
      <c r="L751" s="91">
        <f t="shared" si="424"/>
        <v>0</v>
      </c>
      <c r="M751" s="91">
        <f t="shared" si="424"/>
        <v>4.2470000000000001E-2</v>
      </c>
      <c r="N751" s="91">
        <f t="shared" si="424"/>
        <v>7.0629999999999998E-2</v>
      </c>
      <c r="O751" s="91">
        <f t="shared" si="424"/>
        <v>5.006E-2</v>
      </c>
      <c r="P751" s="91">
        <f t="shared" si="424"/>
        <v>4.8689999999999997E-2</v>
      </c>
      <c r="Q751" s="91">
        <f t="shared" si="424"/>
        <v>4.5589999999999999E-2</v>
      </c>
      <c r="R751" s="91">
        <f t="shared" si="424"/>
        <v>5.1990000000000001E-2</v>
      </c>
      <c r="S751" s="91">
        <f t="shared" si="424"/>
        <v>4.972E-2</v>
      </c>
      <c r="T751" s="91">
        <f t="shared" si="424"/>
        <v>1.9019999999999999E-2</v>
      </c>
      <c r="U751" s="91">
        <f t="shared" si="424"/>
        <v>3.4040000000000001E-2</v>
      </c>
      <c r="V751" s="91">
        <f t="shared" si="424"/>
        <v>0.10467</v>
      </c>
      <c r="W751" s="91">
        <f t="shared" si="424"/>
        <v>0.10138999999999999</v>
      </c>
      <c r="X751" s="91">
        <f t="shared" si="424"/>
        <v>8.1500000000000003E-2</v>
      </c>
      <c r="Y751" s="91">
        <f t="shared" si="424"/>
        <v>0.20327000000000001</v>
      </c>
      <c r="Z751" s="91">
        <f t="shared" si="424"/>
        <v>0.13394</v>
      </c>
      <c r="AA751" s="91">
        <f t="shared" si="424"/>
        <v>9.4490000000000005E-2</v>
      </c>
    </row>
    <row r="752" spans="1:27" ht="12.75" customHeight="1" outlineLevel="1" x14ac:dyDescent="0.2">
      <c r="A752" s="99" t="s">
        <v>3139</v>
      </c>
      <c r="B752" s="63" t="s">
        <v>238</v>
      </c>
      <c r="C752" s="43" t="s">
        <v>79</v>
      </c>
      <c r="D752" s="44">
        <v>61.98</v>
      </c>
      <c r="E752" s="44">
        <v>16.690000000000001</v>
      </c>
      <c r="F752" s="44">
        <v>90.89</v>
      </c>
      <c r="G752" s="44">
        <v>75.75</v>
      </c>
      <c r="H752" s="44">
        <v>35.409999999999997</v>
      </c>
      <c r="I752" s="44">
        <v>0</v>
      </c>
      <c r="J752" s="44">
        <v>0</v>
      </c>
      <c r="K752" s="44">
        <v>0</v>
      </c>
      <c r="L752" s="44">
        <v>0</v>
      </c>
      <c r="M752" s="44">
        <v>42.47</v>
      </c>
      <c r="N752" s="44">
        <v>70.63</v>
      </c>
      <c r="O752" s="44">
        <v>50.06</v>
      </c>
      <c r="P752" s="44">
        <v>48.69</v>
      </c>
      <c r="Q752" s="44">
        <v>45.59</v>
      </c>
      <c r="R752" s="44">
        <v>51.99</v>
      </c>
      <c r="S752" s="44">
        <v>49.72</v>
      </c>
      <c r="T752" s="44">
        <v>19.02</v>
      </c>
      <c r="U752" s="44">
        <v>34.04</v>
      </c>
      <c r="V752" s="44">
        <v>104.67</v>
      </c>
      <c r="W752" s="44">
        <v>101.39</v>
      </c>
      <c r="X752" s="44">
        <v>81.5</v>
      </c>
      <c r="Y752" s="44">
        <v>203.27</v>
      </c>
      <c r="Z752" s="44">
        <v>133.94</v>
      </c>
      <c r="AA752" s="44">
        <v>94.49</v>
      </c>
    </row>
    <row r="753" spans="1:27" x14ac:dyDescent="0.2">
      <c r="A753" s="98" t="s">
        <v>3140</v>
      </c>
      <c r="B753" s="28" t="str">
        <f>"23"&amp;"."&amp;$B$801&amp;"."&amp;$B$802</f>
        <v>23.12.2023</v>
      </c>
      <c r="C753" s="90" t="s">
        <v>76</v>
      </c>
      <c r="D753" s="91">
        <f>ROUND((D754)/1000,5)</f>
        <v>0</v>
      </c>
      <c r="E753" s="91">
        <f t="shared" ref="E753:AA753" si="425">ROUND((E754)/1000,5)</f>
        <v>0</v>
      </c>
      <c r="F753" s="91">
        <f t="shared" si="425"/>
        <v>0</v>
      </c>
      <c r="G753" s="91">
        <f t="shared" si="425"/>
        <v>0</v>
      </c>
      <c r="H753" s="91">
        <f t="shared" si="425"/>
        <v>0</v>
      </c>
      <c r="I753" s="91">
        <f t="shared" si="425"/>
        <v>0</v>
      </c>
      <c r="J753" s="91">
        <f t="shared" si="425"/>
        <v>0</v>
      </c>
      <c r="K753" s="91">
        <f t="shared" si="425"/>
        <v>0</v>
      </c>
      <c r="L753" s="91">
        <f t="shared" si="425"/>
        <v>0</v>
      </c>
      <c r="M753" s="91">
        <f t="shared" si="425"/>
        <v>0</v>
      </c>
      <c r="N753" s="91">
        <f t="shared" si="425"/>
        <v>0</v>
      </c>
      <c r="O753" s="91">
        <f t="shared" si="425"/>
        <v>0</v>
      </c>
      <c r="P753" s="91">
        <f t="shared" si="425"/>
        <v>0</v>
      </c>
      <c r="Q753" s="91">
        <f t="shared" si="425"/>
        <v>0</v>
      </c>
      <c r="R753" s="91">
        <f t="shared" si="425"/>
        <v>0</v>
      </c>
      <c r="S753" s="91">
        <f t="shared" si="425"/>
        <v>0</v>
      </c>
      <c r="T753" s="91">
        <f t="shared" si="425"/>
        <v>0</v>
      </c>
      <c r="U753" s="91">
        <f t="shared" si="425"/>
        <v>0</v>
      </c>
      <c r="V753" s="91">
        <f t="shared" si="425"/>
        <v>0</v>
      </c>
      <c r="W753" s="91">
        <f t="shared" si="425"/>
        <v>7.6999999999999996E-4</v>
      </c>
      <c r="X753" s="91">
        <f t="shared" si="425"/>
        <v>3.6069999999999998E-2</v>
      </c>
      <c r="Y753" s="91">
        <f t="shared" si="425"/>
        <v>2.9E-4</v>
      </c>
      <c r="Z753" s="91">
        <f t="shared" si="425"/>
        <v>4.2700000000000004E-3</v>
      </c>
      <c r="AA753" s="91">
        <f t="shared" si="425"/>
        <v>0.10564</v>
      </c>
    </row>
    <row r="754" spans="1:27" ht="12.75" customHeight="1" outlineLevel="1" x14ac:dyDescent="0.2">
      <c r="A754" s="99" t="s">
        <v>3141</v>
      </c>
      <c r="B754" s="63" t="s">
        <v>238</v>
      </c>
      <c r="C754" s="43" t="s">
        <v>79</v>
      </c>
      <c r="D754" s="44">
        <v>0</v>
      </c>
      <c r="E754" s="44">
        <v>0</v>
      </c>
      <c r="F754" s="44">
        <v>0</v>
      </c>
      <c r="G754" s="44">
        <v>0</v>
      </c>
      <c r="H754" s="44">
        <v>0</v>
      </c>
      <c r="I754" s="44">
        <v>0</v>
      </c>
      <c r="J754" s="44">
        <v>0</v>
      </c>
      <c r="K754" s="44">
        <v>0</v>
      </c>
      <c r="L754" s="44">
        <v>0</v>
      </c>
      <c r="M754" s="44">
        <v>0</v>
      </c>
      <c r="N754" s="44">
        <v>0</v>
      </c>
      <c r="O754" s="44">
        <v>0</v>
      </c>
      <c r="P754" s="44">
        <v>0</v>
      </c>
      <c r="Q754" s="44">
        <v>0</v>
      </c>
      <c r="R754" s="44">
        <v>0</v>
      </c>
      <c r="S754" s="44">
        <v>0</v>
      </c>
      <c r="T754" s="44">
        <v>0</v>
      </c>
      <c r="U754" s="44">
        <v>0</v>
      </c>
      <c r="V754" s="44">
        <v>0</v>
      </c>
      <c r="W754" s="44">
        <v>0.77</v>
      </c>
      <c r="X754" s="44">
        <v>36.07</v>
      </c>
      <c r="Y754" s="44">
        <v>0.28999999999999998</v>
      </c>
      <c r="Z754" s="44">
        <v>4.2699999999999996</v>
      </c>
      <c r="AA754" s="44">
        <v>105.64</v>
      </c>
    </row>
    <row r="755" spans="1:27" x14ac:dyDescent="0.2">
      <c r="A755" s="98" t="s">
        <v>3142</v>
      </c>
      <c r="B755" s="28" t="str">
        <f>"24"&amp;"."&amp;$B$801&amp;"."&amp;$B$802</f>
        <v>24.12.2023</v>
      </c>
      <c r="C755" s="90" t="s">
        <v>76</v>
      </c>
      <c r="D755" s="91">
        <f>ROUND((D756)/1000,5)</f>
        <v>0.14510999999999999</v>
      </c>
      <c r="E755" s="91">
        <f t="shared" ref="E755:AA755" si="426">ROUND((E756)/1000,5)</f>
        <v>0.12856000000000001</v>
      </c>
      <c r="F755" s="91">
        <f t="shared" si="426"/>
        <v>9.733E-2</v>
      </c>
      <c r="G755" s="91">
        <f t="shared" si="426"/>
        <v>0.12601999999999999</v>
      </c>
      <c r="H755" s="91">
        <f t="shared" si="426"/>
        <v>0.14013</v>
      </c>
      <c r="I755" s="91">
        <f t="shared" si="426"/>
        <v>2.077E-2</v>
      </c>
      <c r="J755" s="91">
        <f t="shared" si="426"/>
        <v>6.4599999999999996E-3</v>
      </c>
      <c r="K755" s="91">
        <f t="shared" si="426"/>
        <v>0</v>
      </c>
      <c r="L755" s="91">
        <f t="shared" si="426"/>
        <v>0</v>
      </c>
      <c r="M755" s="91">
        <f t="shared" si="426"/>
        <v>2.7619999999999999E-2</v>
      </c>
      <c r="N755" s="91">
        <f t="shared" si="426"/>
        <v>0</v>
      </c>
      <c r="O755" s="91">
        <f t="shared" si="426"/>
        <v>0</v>
      </c>
      <c r="P755" s="91">
        <f t="shared" si="426"/>
        <v>7.3999999999999999E-4</v>
      </c>
      <c r="Q755" s="91">
        <f t="shared" si="426"/>
        <v>5.3299999999999997E-3</v>
      </c>
      <c r="R755" s="91">
        <f t="shared" si="426"/>
        <v>0</v>
      </c>
      <c r="S755" s="91">
        <f t="shared" si="426"/>
        <v>0</v>
      </c>
      <c r="T755" s="91">
        <f t="shared" si="426"/>
        <v>0</v>
      </c>
      <c r="U755" s="91">
        <f t="shared" si="426"/>
        <v>0</v>
      </c>
      <c r="V755" s="91">
        <f t="shared" si="426"/>
        <v>1.97E-3</v>
      </c>
      <c r="W755" s="91">
        <f t="shared" si="426"/>
        <v>1.3780000000000001E-2</v>
      </c>
      <c r="X755" s="91">
        <f t="shared" si="426"/>
        <v>0.16150999999999999</v>
      </c>
      <c r="Y755" s="91">
        <f t="shared" si="426"/>
        <v>0.14657000000000001</v>
      </c>
      <c r="Z755" s="91">
        <f t="shared" si="426"/>
        <v>0.19591</v>
      </c>
      <c r="AA755" s="91">
        <f t="shared" si="426"/>
        <v>0.30759999999999998</v>
      </c>
    </row>
    <row r="756" spans="1:27" ht="12.75" customHeight="1" outlineLevel="1" x14ac:dyDescent="0.2">
      <c r="A756" s="99" t="s">
        <v>3143</v>
      </c>
      <c r="B756" s="63" t="s">
        <v>238</v>
      </c>
      <c r="C756" s="43" t="s">
        <v>79</v>
      </c>
      <c r="D756" s="44">
        <v>145.11000000000001</v>
      </c>
      <c r="E756" s="44">
        <v>128.56</v>
      </c>
      <c r="F756" s="44">
        <v>97.33</v>
      </c>
      <c r="G756" s="44">
        <v>126.02</v>
      </c>
      <c r="H756" s="44">
        <v>140.13</v>
      </c>
      <c r="I756" s="44">
        <v>20.77</v>
      </c>
      <c r="J756" s="44">
        <v>6.46</v>
      </c>
      <c r="K756" s="44">
        <v>0</v>
      </c>
      <c r="L756" s="44">
        <v>0</v>
      </c>
      <c r="M756" s="44">
        <v>27.62</v>
      </c>
      <c r="N756" s="44">
        <v>0</v>
      </c>
      <c r="O756" s="44">
        <v>0</v>
      </c>
      <c r="P756" s="44">
        <v>0.74</v>
      </c>
      <c r="Q756" s="44">
        <v>5.33</v>
      </c>
      <c r="R756" s="44">
        <v>0</v>
      </c>
      <c r="S756" s="44">
        <v>0</v>
      </c>
      <c r="T756" s="44">
        <v>0</v>
      </c>
      <c r="U756" s="44">
        <v>0</v>
      </c>
      <c r="V756" s="44">
        <v>1.97</v>
      </c>
      <c r="W756" s="44">
        <v>13.78</v>
      </c>
      <c r="X756" s="44">
        <v>161.51</v>
      </c>
      <c r="Y756" s="44">
        <v>146.57</v>
      </c>
      <c r="Z756" s="44">
        <v>195.91</v>
      </c>
      <c r="AA756" s="44">
        <v>307.60000000000002</v>
      </c>
    </row>
    <row r="757" spans="1:27" x14ac:dyDescent="0.2">
      <c r="A757" s="98" t="s">
        <v>3144</v>
      </c>
      <c r="B757" s="28" t="str">
        <f>"25"&amp;"."&amp;$B$801&amp;"."&amp;$B$802</f>
        <v>25.12.2023</v>
      </c>
      <c r="C757" s="90" t="s">
        <v>76</v>
      </c>
      <c r="D757" s="91">
        <f>ROUND((D758)/1000,5)</f>
        <v>0.20194999999999999</v>
      </c>
      <c r="E757" s="91">
        <f t="shared" ref="E757:AA757" si="427">ROUND((E758)/1000,5)</f>
        <v>0.17266000000000001</v>
      </c>
      <c r="F757" s="91">
        <f t="shared" si="427"/>
        <v>7.7950000000000005E-2</v>
      </c>
      <c r="G757" s="91">
        <f t="shared" si="427"/>
        <v>2.8629999999999999E-2</v>
      </c>
      <c r="H757" s="91">
        <f t="shared" si="427"/>
        <v>0</v>
      </c>
      <c r="I757" s="91">
        <f t="shared" si="427"/>
        <v>0</v>
      </c>
      <c r="J757" s="91">
        <f t="shared" si="427"/>
        <v>0</v>
      </c>
      <c r="K757" s="91">
        <f t="shared" si="427"/>
        <v>0</v>
      </c>
      <c r="L757" s="91">
        <f t="shared" si="427"/>
        <v>0</v>
      </c>
      <c r="M757" s="91">
        <f t="shared" si="427"/>
        <v>0</v>
      </c>
      <c r="N757" s="91">
        <f t="shared" si="427"/>
        <v>0</v>
      </c>
      <c r="O757" s="91">
        <f t="shared" si="427"/>
        <v>0</v>
      </c>
      <c r="P757" s="91">
        <f t="shared" si="427"/>
        <v>0</v>
      </c>
      <c r="Q757" s="91">
        <f t="shared" si="427"/>
        <v>0</v>
      </c>
      <c r="R757" s="91">
        <f t="shared" si="427"/>
        <v>0</v>
      </c>
      <c r="S757" s="91">
        <f t="shared" si="427"/>
        <v>0</v>
      </c>
      <c r="T757" s="91">
        <f t="shared" si="427"/>
        <v>0</v>
      </c>
      <c r="U757" s="91">
        <f t="shared" si="427"/>
        <v>1.1E-4</v>
      </c>
      <c r="V757" s="91">
        <f t="shared" si="427"/>
        <v>5.0299999999999997E-3</v>
      </c>
      <c r="W757" s="91">
        <f t="shared" si="427"/>
        <v>2.9940000000000001E-2</v>
      </c>
      <c r="X757" s="91">
        <f t="shared" si="427"/>
        <v>2.887E-2</v>
      </c>
      <c r="Y757" s="91">
        <f t="shared" si="427"/>
        <v>7.5599999999999999E-3</v>
      </c>
      <c r="Z757" s="91">
        <f t="shared" si="427"/>
        <v>0.25018000000000001</v>
      </c>
      <c r="AA757" s="91">
        <f t="shared" si="427"/>
        <v>0.31802000000000002</v>
      </c>
    </row>
    <row r="758" spans="1:27" ht="12.75" customHeight="1" outlineLevel="1" x14ac:dyDescent="0.2">
      <c r="A758" s="99" t="s">
        <v>3145</v>
      </c>
      <c r="B758" s="63" t="s">
        <v>238</v>
      </c>
      <c r="C758" s="43" t="s">
        <v>79</v>
      </c>
      <c r="D758" s="44">
        <v>201.95</v>
      </c>
      <c r="E758" s="44">
        <v>172.66</v>
      </c>
      <c r="F758" s="44">
        <v>77.95</v>
      </c>
      <c r="G758" s="44">
        <v>28.63</v>
      </c>
      <c r="H758" s="44">
        <v>0</v>
      </c>
      <c r="I758" s="44">
        <v>0</v>
      </c>
      <c r="J758" s="44">
        <v>0</v>
      </c>
      <c r="K758" s="44">
        <v>0</v>
      </c>
      <c r="L758" s="44">
        <v>0</v>
      </c>
      <c r="M758" s="44">
        <v>0</v>
      </c>
      <c r="N758" s="44">
        <v>0</v>
      </c>
      <c r="O758" s="44">
        <v>0</v>
      </c>
      <c r="P758" s="44">
        <v>0</v>
      </c>
      <c r="Q758" s="44">
        <v>0</v>
      </c>
      <c r="R758" s="44">
        <v>0</v>
      </c>
      <c r="S758" s="44">
        <v>0</v>
      </c>
      <c r="T758" s="44">
        <v>0</v>
      </c>
      <c r="U758" s="44">
        <v>0.11</v>
      </c>
      <c r="V758" s="44">
        <v>5.03</v>
      </c>
      <c r="W758" s="44">
        <v>29.94</v>
      </c>
      <c r="X758" s="44">
        <v>28.87</v>
      </c>
      <c r="Y758" s="44">
        <v>7.56</v>
      </c>
      <c r="Z758" s="44">
        <v>250.18</v>
      </c>
      <c r="AA758" s="44">
        <v>318.02</v>
      </c>
    </row>
    <row r="759" spans="1:27" x14ac:dyDescent="0.2">
      <c r="A759" s="98" t="s">
        <v>3146</v>
      </c>
      <c r="B759" s="28" t="str">
        <f>"26"&amp;"."&amp;$B$801&amp;"."&amp;$B$802</f>
        <v>26.12.2023</v>
      </c>
      <c r="C759" s="90" t="s">
        <v>76</v>
      </c>
      <c r="D759" s="91">
        <f>ROUND((D760)/1000,5)</f>
        <v>7.0499999999999993E-2</v>
      </c>
      <c r="E759" s="91">
        <f t="shared" ref="E759:AA759" si="428">ROUND((E760)/1000,5)</f>
        <v>5.8189999999999999E-2</v>
      </c>
      <c r="F759" s="91">
        <f t="shared" si="428"/>
        <v>0.87977000000000005</v>
      </c>
      <c r="G759" s="91">
        <f t="shared" si="428"/>
        <v>3.5090000000000003E-2</v>
      </c>
      <c r="H759" s="91">
        <f t="shared" si="428"/>
        <v>0</v>
      </c>
      <c r="I759" s="91">
        <f t="shared" si="428"/>
        <v>0</v>
      </c>
      <c r="J759" s="91">
        <f t="shared" si="428"/>
        <v>0</v>
      </c>
      <c r="K759" s="91">
        <f t="shared" si="428"/>
        <v>0</v>
      </c>
      <c r="L759" s="91">
        <f t="shared" si="428"/>
        <v>0</v>
      </c>
      <c r="M759" s="91">
        <f t="shared" si="428"/>
        <v>0</v>
      </c>
      <c r="N759" s="91">
        <f t="shared" si="428"/>
        <v>0</v>
      </c>
      <c r="O759" s="91">
        <f t="shared" si="428"/>
        <v>0</v>
      </c>
      <c r="P759" s="91">
        <f t="shared" si="428"/>
        <v>0</v>
      </c>
      <c r="Q759" s="91">
        <f t="shared" si="428"/>
        <v>0</v>
      </c>
      <c r="R759" s="91">
        <f t="shared" si="428"/>
        <v>0</v>
      </c>
      <c r="S759" s="91">
        <f t="shared" si="428"/>
        <v>0</v>
      </c>
      <c r="T759" s="91">
        <f t="shared" si="428"/>
        <v>0</v>
      </c>
      <c r="U759" s="91">
        <f t="shared" si="428"/>
        <v>0</v>
      </c>
      <c r="V759" s="91">
        <f t="shared" si="428"/>
        <v>0</v>
      </c>
      <c r="W759" s="91">
        <f t="shared" si="428"/>
        <v>0</v>
      </c>
      <c r="X759" s="91">
        <f t="shared" si="428"/>
        <v>2.4599999999999999E-3</v>
      </c>
      <c r="Y759" s="91">
        <f t="shared" si="428"/>
        <v>2.7699999999999999E-2</v>
      </c>
      <c r="Z759" s="91">
        <f t="shared" si="428"/>
        <v>0</v>
      </c>
      <c r="AA759" s="91">
        <f t="shared" si="428"/>
        <v>4.181E-2</v>
      </c>
    </row>
    <row r="760" spans="1:27" ht="12.75" customHeight="1" outlineLevel="1" x14ac:dyDescent="0.2">
      <c r="A760" s="99" t="s">
        <v>3147</v>
      </c>
      <c r="B760" s="63" t="s">
        <v>238</v>
      </c>
      <c r="C760" s="43" t="s">
        <v>79</v>
      </c>
      <c r="D760" s="44">
        <v>70.5</v>
      </c>
      <c r="E760" s="44">
        <v>58.19</v>
      </c>
      <c r="F760" s="44">
        <v>879.77</v>
      </c>
      <c r="G760" s="44">
        <v>35.090000000000003</v>
      </c>
      <c r="H760" s="44">
        <v>0</v>
      </c>
      <c r="I760" s="44">
        <v>0</v>
      </c>
      <c r="J760" s="44">
        <v>0</v>
      </c>
      <c r="K760" s="44">
        <v>0</v>
      </c>
      <c r="L760" s="44">
        <v>0</v>
      </c>
      <c r="M760" s="44">
        <v>0</v>
      </c>
      <c r="N760" s="44">
        <v>0</v>
      </c>
      <c r="O760" s="44">
        <v>0</v>
      </c>
      <c r="P760" s="44">
        <v>0</v>
      </c>
      <c r="Q760" s="44">
        <v>0</v>
      </c>
      <c r="R760" s="44">
        <v>0</v>
      </c>
      <c r="S760" s="44">
        <v>0</v>
      </c>
      <c r="T760" s="44">
        <v>0</v>
      </c>
      <c r="U760" s="44">
        <v>0</v>
      </c>
      <c r="V760" s="44">
        <v>0</v>
      </c>
      <c r="W760" s="44">
        <v>0</v>
      </c>
      <c r="X760" s="44">
        <v>2.46</v>
      </c>
      <c r="Y760" s="44">
        <v>27.7</v>
      </c>
      <c r="Z760" s="44">
        <v>0</v>
      </c>
      <c r="AA760" s="44">
        <v>41.81</v>
      </c>
    </row>
    <row r="761" spans="1:27" x14ac:dyDescent="0.2">
      <c r="A761" s="98" t="s">
        <v>3148</v>
      </c>
      <c r="B761" s="28" t="str">
        <f>"27"&amp;"."&amp;$B$801&amp;"."&amp;$B$802</f>
        <v>27.12.2023</v>
      </c>
      <c r="C761" s="90" t="s">
        <v>76</v>
      </c>
      <c r="D761" s="91">
        <f>ROUND((D762)/1000,5)</f>
        <v>4.4659999999999998E-2</v>
      </c>
      <c r="E761" s="91">
        <f t="shared" ref="E761:AA761" si="429">ROUND((E762)/1000,5)</f>
        <v>2.5499999999999998E-2</v>
      </c>
      <c r="F761" s="91">
        <f t="shared" si="429"/>
        <v>5.6299999999999996E-3</v>
      </c>
      <c r="G761" s="91">
        <f t="shared" si="429"/>
        <v>0</v>
      </c>
      <c r="H761" s="91">
        <f t="shared" si="429"/>
        <v>0</v>
      </c>
      <c r="I761" s="91">
        <f t="shared" si="429"/>
        <v>0</v>
      </c>
      <c r="J761" s="91">
        <f t="shared" si="429"/>
        <v>0</v>
      </c>
      <c r="K761" s="91">
        <f t="shared" si="429"/>
        <v>0</v>
      </c>
      <c r="L761" s="91">
        <f t="shared" si="429"/>
        <v>0</v>
      </c>
      <c r="M761" s="91">
        <f t="shared" si="429"/>
        <v>0</v>
      </c>
      <c r="N761" s="91">
        <f t="shared" si="429"/>
        <v>0</v>
      </c>
      <c r="O761" s="91">
        <f t="shared" si="429"/>
        <v>1.06E-3</v>
      </c>
      <c r="P761" s="91">
        <f t="shared" si="429"/>
        <v>0</v>
      </c>
      <c r="Q761" s="91">
        <f t="shared" si="429"/>
        <v>8.0800000000000004E-3</v>
      </c>
      <c r="R761" s="91">
        <f t="shared" si="429"/>
        <v>3.47E-3</v>
      </c>
      <c r="S761" s="91">
        <f t="shared" si="429"/>
        <v>0</v>
      </c>
      <c r="T761" s="91">
        <f t="shared" si="429"/>
        <v>0</v>
      </c>
      <c r="U761" s="91">
        <f t="shared" si="429"/>
        <v>0</v>
      </c>
      <c r="V761" s="91">
        <f t="shared" si="429"/>
        <v>0</v>
      </c>
      <c r="W761" s="91">
        <f t="shared" si="429"/>
        <v>3.5300000000000002E-3</v>
      </c>
      <c r="X761" s="91">
        <f t="shared" si="429"/>
        <v>0.19328000000000001</v>
      </c>
      <c r="Y761" s="91">
        <f t="shared" si="429"/>
        <v>0.15911</v>
      </c>
      <c r="Z761" s="91">
        <f t="shared" si="429"/>
        <v>0.13830999999999999</v>
      </c>
      <c r="AA761" s="91">
        <f t="shared" si="429"/>
        <v>5.7149999999999999E-2</v>
      </c>
    </row>
    <row r="762" spans="1:27" ht="12.75" customHeight="1" outlineLevel="1" x14ac:dyDescent="0.2">
      <c r="A762" s="99" t="s">
        <v>3149</v>
      </c>
      <c r="B762" s="63" t="s">
        <v>238</v>
      </c>
      <c r="C762" s="43" t="s">
        <v>79</v>
      </c>
      <c r="D762" s="44">
        <v>44.66</v>
      </c>
      <c r="E762" s="44">
        <v>25.5</v>
      </c>
      <c r="F762" s="44">
        <v>5.63</v>
      </c>
      <c r="G762" s="44">
        <v>0</v>
      </c>
      <c r="H762" s="44">
        <v>0</v>
      </c>
      <c r="I762" s="44">
        <v>0</v>
      </c>
      <c r="J762" s="44">
        <v>0</v>
      </c>
      <c r="K762" s="44">
        <v>0</v>
      </c>
      <c r="L762" s="44">
        <v>0</v>
      </c>
      <c r="M762" s="44">
        <v>0</v>
      </c>
      <c r="N762" s="44">
        <v>0</v>
      </c>
      <c r="O762" s="44">
        <v>1.06</v>
      </c>
      <c r="P762" s="44">
        <v>0</v>
      </c>
      <c r="Q762" s="44">
        <v>8.08</v>
      </c>
      <c r="R762" s="44">
        <v>3.47</v>
      </c>
      <c r="S762" s="44">
        <v>0</v>
      </c>
      <c r="T762" s="44">
        <v>0</v>
      </c>
      <c r="U762" s="44">
        <v>0</v>
      </c>
      <c r="V762" s="44">
        <v>0</v>
      </c>
      <c r="W762" s="44">
        <v>3.53</v>
      </c>
      <c r="X762" s="44">
        <v>193.28</v>
      </c>
      <c r="Y762" s="44">
        <v>159.11000000000001</v>
      </c>
      <c r="Z762" s="44">
        <v>138.31</v>
      </c>
      <c r="AA762" s="44">
        <v>57.15</v>
      </c>
    </row>
    <row r="763" spans="1:27" x14ac:dyDescent="0.2">
      <c r="A763" s="98" t="s">
        <v>3150</v>
      </c>
      <c r="B763" s="28" t="str">
        <f>"28"&amp;"."&amp;$B$801&amp;"."&amp;$B$802</f>
        <v>28.12.2023</v>
      </c>
      <c r="C763" s="90" t="s">
        <v>76</v>
      </c>
      <c r="D763" s="91">
        <f>ROUND((D764)/1000,5)</f>
        <v>1.068E-2</v>
      </c>
      <c r="E763" s="91">
        <f t="shared" ref="E763:AA763" si="430">ROUND((E764)/1000,5)</f>
        <v>0.10745</v>
      </c>
      <c r="F763" s="91">
        <f t="shared" si="430"/>
        <v>0.14033999999999999</v>
      </c>
      <c r="G763" s="91">
        <f t="shared" si="430"/>
        <v>0.55035000000000001</v>
      </c>
      <c r="H763" s="91">
        <f t="shared" si="430"/>
        <v>8.3000000000000004E-2</v>
      </c>
      <c r="I763" s="91">
        <f t="shared" si="430"/>
        <v>0</v>
      </c>
      <c r="J763" s="91">
        <f t="shared" si="430"/>
        <v>0</v>
      </c>
      <c r="K763" s="91">
        <f t="shared" si="430"/>
        <v>0</v>
      </c>
      <c r="L763" s="91">
        <f t="shared" si="430"/>
        <v>0</v>
      </c>
      <c r="M763" s="91">
        <f t="shared" si="430"/>
        <v>0</v>
      </c>
      <c r="N763" s="91">
        <f t="shared" si="430"/>
        <v>0</v>
      </c>
      <c r="O763" s="91">
        <f t="shared" si="430"/>
        <v>0</v>
      </c>
      <c r="P763" s="91">
        <f t="shared" si="430"/>
        <v>0</v>
      </c>
      <c r="Q763" s="91">
        <f t="shared" si="430"/>
        <v>0</v>
      </c>
      <c r="R763" s="91">
        <f t="shared" si="430"/>
        <v>0</v>
      </c>
      <c r="S763" s="91">
        <f t="shared" si="430"/>
        <v>0</v>
      </c>
      <c r="T763" s="91">
        <f t="shared" si="430"/>
        <v>0</v>
      </c>
      <c r="U763" s="91">
        <f t="shared" si="430"/>
        <v>0</v>
      </c>
      <c r="V763" s="91">
        <f t="shared" si="430"/>
        <v>0</v>
      </c>
      <c r="W763" s="91">
        <f t="shared" si="430"/>
        <v>0.15808</v>
      </c>
      <c r="X763" s="91">
        <f t="shared" si="430"/>
        <v>0.28273999999999999</v>
      </c>
      <c r="Y763" s="91">
        <f t="shared" si="430"/>
        <v>0.22708</v>
      </c>
      <c r="Z763" s="91">
        <f t="shared" si="430"/>
        <v>0.30692000000000003</v>
      </c>
      <c r="AA763" s="91">
        <f t="shared" si="430"/>
        <v>8.516E-2</v>
      </c>
    </row>
    <row r="764" spans="1:27" ht="12.75" customHeight="1" outlineLevel="1" x14ac:dyDescent="0.2">
      <c r="A764" s="99" t="s">
        <v>3151</v>
      </c>
      <c r="B764" s="63" t="s">
        <v>238</v>
      </c>
      <c r="C764" s="43" t="s">
        <v>79</v>
      </c>
      <c r="D764" s="44">
        <v>10.68</v>
      </c>
      <c r="E764" s="44">
        <v>107.45</v>
      </c>
      <c r="F764" s="44">
        <v>140.34</v>
      </c>
      <c r="G764" s="44">
        <v>550.35</v>
      </c>
      <c r="H764" s="44">
        <v>83</v>
      </c>
      <c r="I764" s="44">
        <v>0</v>
      </c>
      <c r="J764" s="44">
        <v>0</v>
      </c>
      <c r="K764" s="44">
        <v>0</v>
      </c>
      <c r="L764" s="44">
        <v>0</v>
      </c>
      <c r="M764" s="44">
        <v>0</v>
      </c>
      <c r="N764" s="44">
        <v>0</v>
      </c>
      <c r="O764" s="44">
        <v>0</v>
      </c>
      <c r="P764" s="44">
        <v>0</v>
      </c>
      <c r="Q764" s="44">
        <v>0</v>
      </c>
      <c r="R764" s="44">
        <v>0</v>
      </c>
      <c r="S764" s="44">
        <v>0</v>
      </c>
      <c r="T764" s="44">
        <v>0</v>
      </c>
      <c r="U764" s="44">
        <v>0</v>
      </c>
      <c r="V764" s="44">
        <v>0</v>
      </c>
      <c r="W764" s="44">
        <v>158.08000000000001</v>
      </c>
      <c r="X764" s="44">
        <v>282.74</v>
      </c>
      <c r="Y764" s="44">
        <v>227.08</v>
      </c>
      <c r="Z764" s="44">
        <v>306.92</v>
      </c>
      <c r="AA764" s="44">
        <v>85.16</v>
      </c>
    </row>
    <row r="765" spans="1:27" x14ac:dyDescent="0.2">
      <c r="A765" s="98" t="s">
        <v>3152</v>
      </c>
      <c r="B765" s="28" t="str">
        <f>"29"&amp;"."&amp;$B$801&amp;"."&amp;$B$802</f>
        <v>29.12.2023</v>
      </c>
      <c r="C765" s="90" t="s">
        <v>76</v>
      </c>
      <c r="D765" s="91">
        <f>ROUND((D766)/1000,5)</f>
        <v>4.2819999999999997E-2</v>
      </c>
      <c r="E765" s="91">
        <f t="shared" ref="E765:AA765" si="431">ROUND((E766)/1000,5)</f>
        <v>7.9299999999999995E-3</v>
      </c>
      <c r="F765" s="91">
        <f t="shared" si="431"/>
        <v>2.5999999999999998E-4</v>
      </c>
      <c r="G765" s="91">
        <f t="shared" si="431"/>
        <v>0</v>
      </c>
      <c r="H765" s="91">
        <f t="shared" si="431"/>
        <v>0</v>
      </c>
      <c r="I765" s="91">
        <f t="shared" si="431"/>
        <v>0</v>
      </c>
      <c r="J765" s="91">
        <f t="shared" si="431"/>
        <v>0</v>
      </c>
      <c r="K765" s="91">
        <f t="shared" si="431"/>
        <v>0</v>
      </c>
      <c r="L765" s="91">
        <f t="shared" si="431"/>
        <v>0</v>
      </c>
      <c r="M765" s="91">
        <f t="shared" si="431"/>
        <v>0</v>
      </c>
      <c r="N765" s="91">
        <f t="shared" si="431"/>
        <v>0</v>
      </c>
      <c r="O765" s="91">
        <f t="shared" si="431"/>
        <v>0</v>
      </c>
      <c r="P765" s="91">
        <f t="shared" si="431"/>
        <v>0</v>
      </c>
      <c r="Q765" s="91">
        <f t="shared" si="431"/>
        <v>0</v>
      </c>
      <c r="R765" s="91">
        <f t="shared" si="431"/>
        <v>0</v>
      </c>
      <c r="S765" s="91">
        <f t="shared" si="431"/>
        <v>0</v>
      </c>
      <c r="T765" s="91">
        <f t="shared" si="431"/>
        <v>0</v>
      </c>
      <c r="U765" s="91">
        <f t="shared" si="431"/>
        <v>0</v>
      </c>
      <c r="V765" s="91">
        <f t="shared" si="431"/>
        <v>0</v>
      </c>
      <c r="W765" s="91">
        <f t="shared" si="431"/>
        <v>0</v>
      </c>
      <c r="X765" s="91">
        <f t="shared" si="431"/>
        <v>0.1216</v>
      </c>
      <c r="Y765" s="91">
        <f t="shared" si="431"/>
        <v>0.11058</v>
      </c>
      <c r="Z765" s="91">
        <f t="shared" si="431"/>
        <v>3.9629999999999999E-2</v>
      </c>
      <c r="AA765" s="91">
        <f t="shared" si="431"/>
        <v>3.6990000000000002E-2</v>
      </c>
    </row>
    <row r="766" spans="1:27" ht="12.75" customHeight="1" outlineLevel="1" x14ac:dyDescent="0.2">
      <c r="A766" s="99" t="s">
        <v>3153</v>
      </c>
      <c r="B766" s="63" t="s">
        <v>238</v>
      </c>
      <c r="C766" s="43" t="s">
        <v>79</v>
      </c>
      <c r="D766" s="44">
        <v>42.82</v>
      </c>
      <c r="E766" s="44">
        <v>7.93</v>
      </c>
      <c r="F766" s="44">
        <v>0.26</v>
      </c>
      <c r="G766" s="44">
        <v>0</v>
      </c>
      <c r="H766" s="44">
        <v>0</v>
      </c>
      <c r="I766" s="44">
        <v>0</v>
      </c>
      <c r="J766" s="44">
        <v>0</v>
      </c>
      <c r="K766" s="44">
        <v>0</v>
      </c>
      <c r="L766" s="44">
        <v>0</v>
      </c>
      <c r="M766" s="44">
        <v>0</v>
      </c>
      <c r="N766" s="44">
        <v>0</v>
      </c>
      <c r="O766" s="44">
        <v>0</v>
      </c>
      <c r="P766" s="44">
        <v>0</v>
      </c>
      <c r="Q766" s="44">
        <v>0</v>
      </c>
      <c r="R766" s="44">
        <v>0</v>
      </c>
      <c r="S766" s="44">
        <v>0</v>
      </c>
      <c r="T766" s="44">
        <v>0</v>
      </c>
      <c r="U766" s="44">
        <v>0</v>
      </c>
      <c r="V766" s="44">
        <v>0</v>
      </c>
      <c r="W766" s="44">
        <v>0</v>
      </c>
      <c r="X766" s="44">
        <v>121.6</v>
      </c>
      <c r="Y766" s="44">
        <v>110.58</v>
      </c>
      <c r="Z766" s="44">
        <v>39.630000000000003</v>
      </c>
      <c r="AA766" s="44">
        <v>36.99</v>
      </c>
    </row>
    <row r="767" spans="1:27" x14ac:dyDescent="0.2">
      <c r="A767" s="98" t="s">
        <v>3154</v>
      </c>
      <c r="B767" s="28" t="str">
        <f>"30"&amp;"."&amp;$B$801&amp;"."&amp;$B$802</f>
        <v>30.12.2023</v>
      </c>
      <c r="C767" s="90" t="s">
        <v>76</v>
      </c>
      <c r="D767" s="91">
        <f>ROUND((D768)/1000,5)</f>
        <v>3.4540000000000001E-2</v>
      </c>
      <c r="E767" s="91">
        <f t="shared" ref="E767:AA767" si="432">ROUND((E768)/1000,5)</f>
        <v>1.7420000000000001E-2</v>
      </c>
      <c r="F767" s="91">
        <f t="shared" si="432"/>
        <v>1.7600000000000001E-3</v>
      </c>
      <c r="G767" s="91">
        <f t="shared" si="432"/>
        <v>0</v>
      </c>
      <c r="H767" s="91">
        <f t="shared" si="432"/>
        <v>1.5499999999999999E-3</v>
      </c>
      <c r="I767" s="91">
        <f t="shared" si="432"/>
        <v>0</v>
      </c>
      <c r="J767" s="91">
        <f t="shared" si="432"/>
        <v>0</v>
      </c>
      <c r="K767" s="91">
        <f t="shared" si="432"/>
        <v>0</v>
      </c>
      <c r="L767" s="91">
        <f t="shared" si="432"/>
        <v>0</v>
      </c>
      <c r="M767" s="91">
        <f t="shared" si="432"/>
        <v>0</v>
      </c>
      <c r="N767" s="91">
        <f t="shared" si="432"/>
        <v>0</v>
      </c>
      <c r="O767" s="91">
        <f t="shared" si="432"/>
        <v>0</v>
      </c>
      <c r="P767" s="91">
        <f t="shared" si="432"/>
        <v>0</v>
      </c>
      <c r="Q767" s="91">
        <f t="shared" si="432"/>
        <v>0</v>
      </c>
      <c r="R767" s="91">
        <f t="shared" si="432"/>
        <v>0</v>
      </c>
      <c r="S767" s="91">
        <f t="shared" si="432"/>
        <v>0</v>
      </c>
      <c r="T767" s="91">
        <f t="shared" si="432"/>
        <v>0</v>
      </c>
      <c r="U767" s="91">
        <f t="shared" si="432"/>
        <v>0</v>
      </c>
      <c r="V767" s="91">
        <f t="shared" si="432"/>
        <v>0</v>
      </c>
      <c r="W767" s="91">
        <f t="shared" si="432"/>
        <v>0</v>
      </c>
      <c r="X767" s="91">
        <f t="shared" si="432"/>
        <v>0</v>
      </c>
      <c r="Y767" s="91">
        <f t="shared" si="432"/>
        <v>0</v>
      </c>
      <c r="Z767" s="91">
        <f t="shared" si="432"/>
        <v>0</v>
      </c>
      <c r="AA767" s="91">
        <f t="shared" si="432"/>
        <v>0</v>
      </c>
    </row>
    <row r="768" spans="1:27" ht="12.75" customHeight="1" outlineLevel="1" x14ac:dyDescent="0.2">
      <c r="A768" s="99" t="s">
        <v>3155</v>
      </c>
      <c r="B768" s="63" t="s">
        <v>238</v>
      </c>
      <c r="C768" s="43" t="s">
        <v>79</v>
      </c>
      <c r="D768" s="44">
        <v>34.54</v>
      </c>
      <c r="E768" s="44">
        <v>17.420000000000002</v>
      </c>
      <c r="F768" s="44">
        <v>1.76</v>
      </c>
      <c r="G768" s="44">
        <v>0</v>
      </c>
      <c r="H768" s="44">
        <v>1.55</v>
      </c>
      <c r="I768" s="44">
        <v>0</v>
      </c>
      <c r="J768" s="44">
        <v>0</v>
      </c>
      <c r="K768" s="44">
        <v>0</v>
      </c>
      <c r="L768" s="44">
        <v>0</v>
      </c>
      <c r="M768" s="44">
        <v>0</v>
      </c>
      <c r="N768" s="44">
        <v>0</v>
      </c>
      <c r="O768" s="44">
        <v>0</v>
      </c>
      <c r="P768" s="44">
        <v>0</v>
      </c>
      <c r="Q768" s="44">
        <v>0</v>
      </c>
      <c r="R768" s="44">
        <v>0</v>
      </c>
      <c r="S768" s="44">
        <v>0</v>
      </c>
      <c r="T768" s="44">
        <v>0</v>
      </c>
      <c r="U768" s="44">
        <v>0</v>
      </c>
      <c r="V768" s="44">
        <v>0</v>
      </c>
      <c r="W768" s="44">
        <v>0</v>
      </c>
      <c r="X768" s="44">
        <v>0</v>
      </c>
      <c r="Y768" s="44">
        <v>0</v>
      </c>
      <c r="Z768" s="44">
        <v>0</v>
      </c>
      <c r="AA768" s="44">
        <v>0</v>
      </c>
    </row>
    <row r="769" spans="1:28" x14ac:dyDescent="0.2">
      <c r="A769" s="98" t="s">
        <v>3156</v>
      </c>
      <c r="B769" s="28" t="str">
        <f>"31"&amp;"."&amp;$B$801&amp;"."&amp;$B$802</f>
        <v>31.12.2023</v>
      </c>
      <c r="C769" s="90" t="s">
        <v>76</v>
      </c>
      <c r="D769" s="91">
        <f>ROUND((D770)/1000,5)</f>
        <v>1.8149999999999999E-2</v>
      </c>
      <c r="E769" s="91">
        <f t="shared" ref="E769:AA769" si="433">ROUND((E770)/1000,5)</f>
        <v>5.2929999999999998E-2</v>
      </c>
      <c r="F769" s="91">
        <f t="shared" si="433"/>
        <v>0.16952999999999999</v>
      </c>
      <c r="G769" s="91">
        <f t="shared" si="433"/>
        <v>0</v>
      </c>
      <c r="H769" s="91">
        <f t="shared" si="433"/>
        <v>1.244E-2</v>
      </c>
      <c r="I769" s="91">
        <f t="shared" si="433"/>
        <v>0.15126999999999999</v>
      </c>
      <c r="J769" s="91">
        <f t="shared" si="433"/>
        <v>8.6749999999999994E-2</v>
      </c>
      <c r="K769" s="91">
        <f t="shared" si="433"/>
        <v>1.9550000000000001E-2</v>
      </c>
      <c r="L769" s="91">
        <f t="shared" si="433"/>
        <v>0</v>
      </c>
      <c r="M769" s="91">
        <f t="shared" si="433"/>
        <v>0</v>
      </c>
      <c r="N769" s="91">
        <f t="shared" si="433"/>
        <v>0</v>
      </c>
      <c r="O769" s="91">
        <f t="shared" si="433"/>
        <v>0</v>
      </c>
      <c r="P769" s="91">
        <f t="shared" si="433"/>
        <v>0</v>
      </c>
      <c r="Q769" s="91">
        <f t="shared" si="433"/>
        <v>0</v>
      </c>
      <c r="R769" s="91">
        <f t="shared" si="433"/>
        <v>0</v>
      </c>
      <c r="S769" s="91">
        <f t="shared" si="433"/>
        <v>0</v>
      </c>
      <c r="T769" s="91">
        <f t="shared" si="433"/>
        <v>0</v>
      </c>
      <c r="U769" s="91">
        <f t="shared" si="433"/>
        <v>0</v>
      </c>
      <c r="V769" s="91">
        <f t="shared" si="433"/>
        <v>0</v>
      </c>
      <c r="W769" s="91">
        <f t="shared" si="433"/>
        <v>0</v>
      </c>
      <c r="X769" s="91">
        <f t="shared" si="433"/>
        <v>0</v>
      </c>
      <c r="Y769" s="91">
        <f t="shared" si="433"/>
        <v>5.8399999999999997E-3</v>
      </c>
      <c r="Z769" s="91">
        <f t="shared" si="433"/>
        <v>6.7430000000000004E-2</v>
      </c>
      <c r="AA769" s="91">
        <f t="shared" si="433"/>
        <v>0.33117999999999997</v>
      </c>
    </row>
    <row r="770" spans="1:28" ht="12.75" customHeight="1" outlineLevel="1" x14ac:dyDescent="0.2">
      <c r="A770" s="99" t="s">
        <v>3157</v>
      </c>
      <c r="B770" s="63" t="s">
        <v>238</v>
      </c>
      <c r="C770" s="43" t="s">
        <v>79</v>
      </c>
      <c r="D770" s="44">
        <v>18.149999999999999</v>
      </c>
      <c r="E770" s="44">
        <v>52.93</v>
      </c>
      <c r="F770" s="44">
        <v>169.53</v>
      </c>
      <c r="G770" s="44">
        <v>0</v>
      </c>
      <c r="H770" s="44">
        <v>12.44</v>
      </c>
      <c r="I770" s="44">
        <v>151.27000000000001</v>
      </c>
      <c r="J770" s="44">
        <v>86.75</v>
      </c>
      <c r="K770" s="44">
        <v>19.55</v>
      </c>
      <c r="L770" s="44">
        <v>0</v>
      </c>
      <c r="M770" s="44">
        <v>0</v>
      </c>
      <c r="N770" s="44">
        <v>0</v>
      </c>
      <c r="O770" s="44">
        <v>0</v>
      </c>
      <c r="P770" s="44">
        <v>0</v>
      </c>
      <c r="Q770" s="44">
        <v>0</v>
      </c>
      <c r="R770" s="44">
        <v>0</v>
      </c>
      <c r="S770" s="44">
        <v>0</v>
      </c>
      <c r="T770" s="44">
        <v>0</v>
      </c>
      <c r="U770" s="44">
        <v>0</v>
      </c>
      <c r="V770" s="44">
        <v>0</v>
      </c>
      <c r="W770" s="44">
        <v>0</v>
      </c>
      <c r="X770" s="44">
        <v>0</v>
      </c>
      <c r="Y770" s="44">
        <v>5.84</v>
      </c>
      <c r="Z770" s="44">
        <v>67.430000000000007</v>
      </c>
      <c r="AA770" s="44">
        <v>331.18</v>
      </c>
    </row>
    <row r="773" spans="1:28" x14ac:dyDescent="0.2">
      <c r="A773" s="175" t="s">
        <v>2403</v>
      </c>
      <c r="B773" s="176"/>
      <c r="C773" s="176"/>
      <c r="D773" s="176"/>
      <c r="E773" s="176"/>
      <c r="F773" s="176"/>
      <c r="G773" s="176"/>
      <c r="H773" s="176"/>
      <c r="I773" s="176"/>
      <c r="J773" s="176"/>
      <c r="K773" s="176"/>
      <c r="L773" s="176"/>
      <c r="M773" s="176"/>
      <c r="N773" s="176"/>
      <c r="O773" s="176"/>
      <c r="P773" s="176"/>
      <c r="Q773" s="176"/>
      <c r="R773" s="176"/>
      <c r="S773" s="176"/>
      <c r="T773" s="176"/>
      <c r="U773" s="176"/>
      <c r="V773" s="176"/>
      <c r="W773" s="176"/>
      <c r="X773" s="176"/>
      <c r="Y773" s="176"/>
      <c r="Z773" s="176"/>
      <c r="AA773" s="177"/>
    </row>
    <row r="774" spans="1:28" s="117" customFormat="1" x14ac:dyDescent="0.2">
      <c r="A774" s="28" t="s">
        <v>64</v>
      </c>
      <c r="B774" s="204" t="s">
        <v>2404</v>
      </c>
      <c r="C774" s="204"/>
      <c r="D774" s="204"/>
      <c r="E774" s="204"/>
      <c r="F774" s="204"/>
      <c r="G774" s="204"/>
      <c r="H774" s="204"/>
      <c r="I774" s="204"/>
      <c r="J774" s="204"/>
      <c r="K774" s="204"/>
      <c r="L774" s="116" t="s">
        <v>3</v>
      </c>
      <c r="M774" s="116" t="s">
        <v>2405</v>
      </c>
      <c r="AB774" s="24"/>
    </row>
    <row r="775" spans="1:28" s="117" customFormat="1" x14ac:dyDescent="0.2">
      <c r="A775" s="98" t="s">
        <v>3158</v>
      </c>
      <c r="B775" s="205" t="s">
        <v>2407</v>
      </c>
      <c r="C775" s="205"/>
      <c r="D775" s="205"/>
      <c r="E775" s="205"/>
      <c r="F775" s="205"/>
      <c r="G775" s="205"/>
      <c r="H775" s="205"/>
      <c r="I775" s="205"/>
      <c r="J775" s="205"/>
      <c r="K775" s="205"/>
      <c r="L775" s="118" t="s">
        <v>2408</v>
      </c>
      <c r="M775" s="119">
        <v>3.8599999999999997E-3</v>
      </c>
    </row>
    <row r="776" spans="1:28" s="117" customFormat="1" x14ac:dyDescent="0.2">
      <c r="A776" s="98" t="s">
        <v>3159</v>
      </c>
      <c r="B776" s="205" t="s">
        <v>2410</v>
      </c>
      <c r="C776" s="205"/>
      <c r="D776" s="205"/>
      <c r="E776" s="205"/>
      <c r="F776" s="205"/>
      <c r="G776" s="205"/>
      <c r="H776" s="205"/>
      <c r="I776" s="205"/>
      <c r="J776" s="205"/>
      <c r="K776" s="205"/>
      <c r="L776" s="118" t="s">
        <v>2408</v>
      </c>
      <c r="M776" s="119">
        <v>0.20025999999999999</v>
      </c>
    </row>
    <row r="779" spans="1:28" x14ac:dyDescent="0.2">
      <c r="A779" s="175" t="s">
        <v>861</v>
      </c>
      <c r="B779" s="176"/>
      <c r="C779" s="176"/>
      <c r="D779" s="176"/>
      <c r="E779" s="176"/>
      <c r="F779" s="176"/>
      <c r="G779" s="176"/>
      <c r="H779" s="176"/>
      <c r="I779" s="176"/>
      <c r="J779" s="176"/>
      <c r="K779" s="176"/>
      <c r="L779" s="176"/>
      <c r="M779" s="176"/>
      <c r="N779" s="176"/>
      <c r="O779" s="176"/>
      <c r="P779" s="176"/>
      <c r="Q779" s="176"/>
      <c r="R779" s="176"/>
      <c r="S779" s="176"/>
      <c r="T779" s="176"/>
      <c r="U779" s="176"/>
      <c r="V779" s="176"/>
      <c r="W779" s="176"/>
      <c r="X779" s="176"/>
      <c r="Y779" s="176"/>
      <c r="Z779" s="176"/>
      <c r="AA779" s="177"/>
    </row>
    <row r="780" spans="1:28" ht="15" customHeight="1" x14ac:dyDescent="0.2">
      <c r="A780" s="178" t="s">
        <v>3160</v>
      </c>
      <c r="B780" s="180" t="s">
        <v>863</v>
      </c>
      <c r="C780" s="182" t="s">
        <v>864</v>
      </c>
      <c r="D780" s="27" t="s">
        <v>69</v>
      </c>
      <c r="E780" s="27" t="s">
        <v>70</v>
      </c>
      <c r="F780" s="27" t="s">
        <v>865</v>
      </c>
      <c r="G780" s="27" t="s">
        <v>866</v>
      </c>
      <c r="H780" s="104"/>
      <c r="I780" s="104"/>
      <c r="J780" s="104"/>
      <c r="K780" s="104"/>
      <c r="L780" s="104"/>
      <c r="M780" s="104"/>
      <c r="N780" s="104"/>
      <c r="O780" s="104"/>
      <c r="P780" s="104"/>
      <c r="Q780" s="104"/>
      <c r="R780" s="104"/>
      <c r="S780" s="104"/>
      <c r="T780" s="104"/>
      <c r="U780" s="104"/>
      <c r="V780" s="104"/>
      <c r="W780" s="104"/>
      <c r="X780" s="104"/>
      <c r="Y780" s="104"/>
      <c r="Z780" s="104"/>
      <c r="AA780" s="104"/>
    </row>
    <row r="781" spans="1:28" hidden="1" x14ac:dyDescent="0.2">
      <c r="A781" s="179"/>
      <c r="B781" s="181"/>
      <c r="C781" s="183"/>
      <c r="D781" s="105"/>
      <c r="E781" s="105"/>
      <c r="F781" s="105"/>
      <c r="G781" s="105"/>
    </row>
    <row r="782" spans="1:28" ht="12.75" customHeight="1" x14ac:dyDescent="0.2">
      <c r="A782" s="106" t="s">
        <v>3161</v>
      </c>
      <c r="B782" s="107" t="s">
        <v>868</v>
      </c>
      <c r="C782" s="108" t="s">
        <v>864</v>
      </c>
      <c r="D782" s="105">
        <v>781794.76</v>
      </c>
      <c r="E782" s="105">
        <f>$D782</f>
        <v>781794.76</v>
      </c>
      <c r="F782" s="105">
        <f>$D782</f>
        <v>781794.76</v>
      </c>
      <c r="G782" s="105">
        <f>$D782</f>
        <v>781794.76</v>
      </c>
    </row>
    <row r="783" spans="1:28" ht="12.75" customHeight="1" x14ac:dyDescent="0.2">
      <c r="A783" s="106" t="s">
        <v>3162</v>
      </c>
      <c r="B783" s="107" t="s">
        <v>90</v>
      </c>
      <c r="C783" s="108" t="s">
        <v>864</v>
      </c>
      <c r="D783" s="105">
        <v>571820.46</v>
      </c>
      <c r="E783" s="105">
        <v>1008357.15</v>
      </c>
      <c r="F783" s="105">
        <v>1092208.6499999999</v>
      </c>
      <c r="G783" s="105">
        <v>1355806.62</v>
      </c>
    </row>
    <row r="786" spans="1:27" ht="12.75" customHeight="1" x14ac:dyDescent="0.25">
      <c r="A786" s="184" t="s">
        <v>84</v>
      </c>
      <c r="B786" s="184"/>
      <c r="C786"/>
      <c r="D786"/>
      <c r="E786"/>
      <c r="F786"/>
      <c r="G786"/>
      <c r="H786"/>
      <c r="I786"/>
      <c r="J786"/>
      <c r="K786"/>
      <c r="L786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</row>
    <row r="787" spans="1:27" ht="12.75" customHeight="1" x14ac:dyDescent="0.25">
      <c r="A787" s="185" t="s">
        <v>3163</v>
      </c>
      <c r="B787" s="185"/>
      <c r="C787" s="185"/>
      <c r="D787" s="185"/>
      <c r="E787" s="185"/>
      <c r="F787" s="185"/>
      <c r="G787" s="185"/>
      <c r="H787" s="185"/>
      <c r="I787" s="185"/>
      <c r="J787" s="185"/>
      <c r="K787" s="185"/>
      <c r="L787" s="185"/>
      <c r="M787" s="185"/>
      <c r="N787" s="185"/>
      <c r="O787" s="185"/>
      <c r="P787"/>
      <c r="Q787"/>
      <c r="R787"/>
      <c r="S787"/>
      <c r="T787"/>
      <c r="U787"/>
      <c r="V787"/>
      <c r="W787"/>
      <c r="X787"/>
      <c r="Y787"/>
      <c r="Z787"/>
      <c r="AA787"/>
    </row>
    <row r="789" spans="1:27" x14ac:dyDescent="0.2">
      <c r="A789" s="54"/>
      <c r="B789" s="55"/>
    </row>
    <row r="790" spans="1:27" x14ac:dyDescent="0.2">
      <c r="A790" s="54"/>
      <c r="B790" s="56"/>
    </row>
    <row r="801" spans="2:2" hidden="1" x14ac:dyDescent="0.2">
      <c r="B801" s="109" t="s">
        <v>3164</v>
      </c>
    </row>
    <row r="802" spans="2:2" hidden="1" x14ac:dyDescent="0.2">
      <c r="B802" s="110" t="s">
        <v>3165</v>
      </c>
    </row>
  </sheetData>
  <autoFilter ref="B6:C698" xr:uid="{00000000-0001-0000-0F00-000000000000}"/>
  <mergeCells count="18">
    <mergeCell ref="A482:AA482"/>
    <mergeCell ref="A1:AA3"/>
    <mergeCell ref="A4:AA4"/>
    <mergeCell ref="A5:AA5"/>
    <mergeCell ref="A164:AA164"/>
    <mergeCell ref="A323:AA323"/>
    <mergeCell ref="A787:O787"/>
    <mergeCell ref="A641:AA641"/>
    <mergeCell ref="A707:AA707"/>
    <mergeCell ref="A773:AA773"/>
    <mergeCell ref="B774:K774"/>
    <mergeCell ref="B775:K775"/>
    <mergeCell ref="B776:K776"/>
    <mergeCell ref="A779:AA779"/>
    <mergeCell ref="A780:A781"/>
    <mergeCell ref="B780:B781"/>
    <mergeCell ref="C780:C781"/>
    <mergeCell ref="A786:B786"/>
  </mergeCells>
  <pageMargins left="0.25" right="0.25" top="0.75" bottom="0.75" header="0.3" footer="0.3"/>
  <pageSetup paperSize="9" scale="41" fitToHeight="0" orientation="landscape" r:id="rId1"/>
  <rowBreaks count="1" manualBreakCount="1">
    <brk id="614" max="26" man="1"/>
  </rowBreaks>
  <colBreaks count="1" manualBreakCount="1">
    <brk id="12" max="787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D6619F-9EAC-4A14-899F-86E9E4DFC217}">
  <sheetPr>
    <tabColor theme="7" tint="0.59999389629810485"/>
    <pageSetUpPr fitToPage="1"/>
  </sheetPr>
  <dimension ref="A1:AB802"/>
  <sheetViews>
    <sheetView view="pageBreakPreview" topLeftCell="O682" zoomScale="75" zoomScaleNormal="100" zoomScaleSheetLayoutView="75" workbookViewId="0">
      <selection activeCell="B34" sqref="B34:L34"/>
    </sheetView>
  </sheetViews>
  <sheetFormatPr defaultRowHeight="12.75" outlineLevelRow="1" x14ac:dyDescent="0.2"/>
  <cols>
    <col min="1" max="1" width="9.140625" style="24"/>
    <col min="2" max="2" width="32.140625" style="24" bestFit="1" customWidth="1"/>
    <col min="3" max="3" width="13.42578125" style="24" customWidth="1"/>
    <col min="4" max="27" width="12" style="24" customWidth="1"/>
    <col min="28" max="16384" width="9.140625" style="24"/>
  </cols>
  <sheetData>
    <row r="1" spans="1:27" x14ac:dyDescent="0.2">
      <c r="A1" s="186" t="s">
        <v>2413</v>
      </c>
      <c r="B1" s="187"/>
      <c r="C1" s="187"/>
      <c r="D1" s="187"/>
      <c r="E1" s="187"/>
      <c r="F1" s="187"/>
      <c r="G1" s="187"/>
      <c r="H1" s="187"/>
      <c r="I1" s="187"/>
      <c r="J1" s="187"/>
      <c r="K1" s="187"/>
      <c r="L1" s="187"/>
      <c r="M1" s="187"/>
      <c r="N1" s="187"/>
      <c r="O1" s="187"/>
      <c r="P1" s="187"/>
      <c r="Q1" s="187"/>
      <c r="R1" s="187"/>
      <c r="S1" s="187"/>
      <c r="T1" s="187"/>
      <c r="U1" s="187"/>
      <c r="V1" s="187"/>
      <c r="W1" s="187"/>
      <c r="X1" s="187"/>
      <c r="Y1" s="187"/>
      <c r="Z1" s="187"/>
      <c r="AA1" s="187"/>
    </row>
    <row r="2" spans="1:27" x14ac:dyDescent="0.2">
      <c r="A2" s="187"/>
      <c r="B2" s="187"/>
      <c r="C2" s="187"/>
      <c r="D2" s="187"/>
      <c r="E2" s="187"/>
      <c r="F2" s="187"/>
      <c r="G2" s="187"/>
      <c r="H2" s="187"/>
      <c r="I2" s="187"/>
      <c r="J2" s="187"/>
      <c r="K2" s="187"/>
      <c r="L2" s="187"/>
      <c r="M2" s="187"/>
      <c r="N2" s="187"/>
      <c r="O2" s="187"/>
      <c r="P2" s="187"/>
      <c r="Q2" s="187"/>
      <c r="R2" s="187"/>
      <c r="S2" s="187"/>
      <c r="T2" s="187"/>
      <c r="U2" s="187"/>
      <c r="V2" s="187"/>
      <c r="W2" s="187"/>
      <c r="X2" s="187"/>
      <c r="Y2" s="187"/>
      <c r="Z2" s="187"/>
      <c r="AA2" s="187"/>
    </row>
    <row r="3" spans="1:27" x14ac:dyDescent="0.2">
      <c r="A3" s="188"/>
      <c r="B3" s="188"/>
      <c r="C3" s="188"/>
      <c r="D3" s="188"/>
      <c r="E3" s="188"/>
      <c r="F3" s="188"/>
      <c r="G3" s="188"/>
      <c r="H3" s="188"/>
      <c r="I3" s="188"/>
      <c r="J3" s="188"/>
      <c r="K3" s="188"/>
      <c r="L3" s="188"/>
      <c r="M3" s="188"/>
      <c r="N3" s="188"/>
      <c r="O3" s="188"/>
      <c r="P3" s="188"/>
      <c r="Q3" s="188"/>
      <c r="R3" s="188"/>
      <c r="S3" s="188"/>
      <c r="T3" s="188"/>
      <c r="U3" s="188"/>
      <c r="V3" s="188"/>
      <c r="W3" s="188"/>
      <c r="X3" s="188"/>
      <c r="Y3" s="188"/>
      <c r="Z3" s="188"/>
      <c r="AA3" s="188"/>
    </row>
    <row r="4" spans="1:27" ht="15" customHeight="1" x14ac:dyDescent="0.25">
      <c r="A4" s="189" t="s">
        <v>869</v>
      </c>
      <c r="B4" s="190"/>
      <c r="C4" s="190"/>
      <c r="D4" s="190"/>
      <c r="E4" s="190"/>
      <c r="F4" s="190"/>
      <c r="G4" s="190"/>
      <c r="H4" s="190"/>
      <c r="I4" s="190"/>
      <c r="J4" s="190"/>
      <c r="K4" s="190"/>
      <c r="L4" s="190"/>
      <c r="M4" s="190"/>
      <c r="N4" s="190"/>
      <c r="O4" s="190"/>
      <c r="P4" s="190"/>
      <c r="Q4" s="190"/>
      <c r="R4" s="190"/>
      <c r="S4" s="190"/>
      <c r="T4" s="190"/>
      <c r="U4" s="190"/>
      <c r="V4" s="190"/>
      <c r="W4" s="190"/>
      <c r="X4" s="190"/>
      <c r="Y4" s="190"/>
      <c r="Z4" s="190"/>
      <c r="AA4" s="191"/>
    </row>
    <row r="5" spans="1:27" x14ac:dyDescent="0.2">
      <c r="A5" s="175" t="s">
        <v>209</v>
      </c>
      <c r="B5" s="176"/>
      <c r="C5" s="176"/>
      <c r="D5" s="176"/>
      <c r="E5" s="176"/>
      <c r="F5" s="176"/>
      <c r="G5" s="176"/>
      <c r="H5" s="176"/>
      <c r="I5" s="176"/>
      <c r="J5" s="176"/>
      <c r="K5" s="176"/>
      <c r="L5" s="176"/>
      <c r="M5" s="176"/>
      <c r="N5" s="176"/>
      <c r="O5" s="176"/>
      <c r="P5" s="176"/>
      <c r="Q5" s="176"/>
      <c r="R5" s="176"/>
      <c r="S5" s="176"/>
      <c r="T5" s="176"/>
      <c r="U5" s="176"/>
      <c r="V5" s="176"/>
      <c r="W5" s="176"/>
      <c r="X5" s="176"/>
      <c r="Y5" s="176"/>
      <c r="Z5" s="176"/>
      <c r="AA5" s="177"/>
    </row>
    <row r="6" spans="1:27" ht="27" customHeight="1" x14ac:dyDescent="0.2">
      <c r="A6" s="26" t="s">
        <v>64</v>
      </c>
      <c r="B6" s="27" t="s">
        <v>210</v>
      </c>
      <c r="C6" s="26" t="s">
        <v>211</v>
      </c>
      <c r="D6" s="27" t="s">
        <v>212</v>
      </c>
      <c r="E6" s="27" t="s">
        <v>213</v>
      </c>
      <c r="F6" s="27" t="s">
        <v>214</v>
      </c>
      <c r="G6" s="27" t="s">
        <v>215</v>
      </c>
      <c r="H6" s="27" t="s">
        <v>216</v>
      </c>
      <c r="I6" s="27" t="s">
        <v>217</v>
      </c>
      <c r="J6" s="27" t="s">
        <v>218</v>
      </c>
      <c r="K6" s="27" t="s">
        <v>219</v>
      </c>
      <c r="L6" s="27" t="s">
        <v>220</v>
      </c>
      <c r="M6" s="27" t="s">
        <v>221</v>
      </c>
      <c r="N6" s="27" t="s">
        <v>222</v>
      </c>
      <c r="O6" s="27" t="s">
        <v>223</v>
      </c>
      <c r="P6" s="27" t="s">
        <v>224</v>
      </c>
      <c r="Q6" s="27" t="s">
        <v>225</v>
      </c>
      <c r="R6" s="27" t="s">
        <v>226</v>
      </c>
      <c r="S6" s="27" t="s">
        <v>227</v>
      </c>
      <c r="T6" s="27" t="s">
        <v>228</v>
      </c>
      <c r="U6" s="27" t="s">
        <v>229</v>
      </c>
      <c r="V6" s="27" t="s">
        <v>230</v>
      </c>
      <c r="W6" s="27" t="s">
        <v>231</v>
      </c>
      <c r="X6" s="27" t="s">
        <v>232</v>
      </c>
      <c r="Y6" s="27" t="s">
        <v>233</v>
      </c>
      <c r="Z6" s="27" t="s">
        <v>234</v>
      </c>
      <c r="AA6" s="27" t="s">
        <v>235</v>
      </c>
    </row>
    <row r="7" spans="1:27" x14ac:dyDescent="0.2">
      <c r="A7" s="98" t="s">
        <v>2414</v>
      </c>
      <c r="B7" s="28" t="str">
        <f>"01"&amp;"."&amp;$B$801&amp;"."&amp;$B$802</f>
        <v>01.12.2023</v>
      </c>
      <c r="C7" s="90" t="s">
        <v>76</v>
      </c>
      <c r="D7" s="91">
        <f>ROUND(((D8+D9+D11+D10)/1000),5)</f>
        <v>1.51671</v>
      </c>
      <c r="E7" s="91">
        <f>ROUND(((E8+E9+E11+E10)/1000),5)</f>
        <v>1.4291100000000001</v>
      </c>
      <c r="F7" s="91">
        <f>ROUND(((F8+F9+F11+F10)/1000),5)</f>
        <v>1.3865700000000001</v>
      </c>
      <c r="G7" s="91">
        <f t="shared" ref="G7:AA7" si="0">ROUND(((G8+G9+G11+G10)/1000),5)</f>
        <v>1.3678699999999999</v>
      </c>
      <c r="H7" s="91">
        <f t="shared" si="0"/>
        <v>1.4240699999999999</v>
      </c>
      <c r="I7" s="91">
        <f t="shared" si="0"/>
        <v>1.5550999999999999</v>
      </c>
      <c r="J7" s="91">
        <f t="shared" si="0"/>
        <v>1.7315199999999999</v>
      </c>
      <c r="K7" s="91">
        <f t="shared" si="0"/>
        <v>1.9827900000000001</v>
      </c>
      <c r="L7" s="91">
        <f t="shared" si="0"/>
        <v>2.1429800000000001</v>
      </c>
      <c r="M7" s="91">
        <f t="shared" si="0"/>
        <v>2.2505299999999999</v>
      </c>
      <c r="N7" s="91">
        <f t="shared" si="0"/>
        <v>2.2892600000000001</v>
      </c>
      <c r="O7" s="91">
        <f t="shared" si="0"/>
        <v>2.3639000000000001</v>
      </c>
      <c r="P7" s="91">
        <f t="shared" si="0"/>
        <v>2.33108</v>
      </c>
      <c r="Q7" s="91">
        <f t="shared" si="0"/>
        <v>2.3616299999999999</v>
      </c>
      <c r="R7" s="91">
        <f t="shared" si="0"/>
        <v>2.3426900000000002</v>
      </c>
      <c r="S7" s="91">
        <f t="shared" si="0"/>
        <v>2.3757999999999999</v>
      </c>
      <c r="T7" s="91">
        <f t="shared" si="0"/>
        <v>2.2889300000000001</v>
      </c>
      <c r="U7" s="91">
        <f t="shared" si="0"/>
        <v>2.2913199999999998</v>
      </c>
      <c r="V7" s="91">
        <f t="shared" si="0"/>
        <v>2.2870300000000001</v>
      </c>
      <c r="W7" s="91">
        <f t="shared" si="0"/>
        <v>2.2081</v>
      </c>
      <c r="X7" s="91">
        <f t="shared" si="0"/>
        <v>2.1408100000000001</v>
      </c>
      <c r="Y7" s="91">
        <f t="shared" si="0"/>
        <v>2.01675</v>
      </c>
      <c r="Z7" s="91">
        <f t="shared" si="0"/>
        <v>1.81311</v>
      </c>
      <c r="AA7" s="91">
        <f t="shared" si="0"/>
        <v>1.6759500000000001</v>
      </c>
    </row>
    <row r="8" spans="1:27" ht="12.75" customHeight="1" outlineLevel="1" x14ac:dyDescent="0.2">
      <c r="A8" s="99" t="s">
        <v>2415</v>
      </c>
      <c r="B8" s="63" t="s">
        <v>238</v>
      </c>
      <c r="C8" s="43" t="s">
        <v>79</v>
      </c>
      <c r="D8" s="44">
        <v>1230.82</v>
      </c>
      <c r="E8" s="44">
        <v>1143.22</v>
      </c>
      <c r="F8" s="44">
        <v>1100.68</v>
      </c>
      <c r="G8" s="44">
        <v>1081.98</v>
      </c>
      <c r="H8" s="44">
        <v>1138.18</v>
      </c>
      <c r="I8" s="44">
        <v>1269.21</v>
      </c>
      <c r="J8" s="44">
        <v>1445.63</v>
      </c>
      <c r="K8" s="44">
        <v>1696.9</v>
      </c>
      <c r="L8" s="44">
        <v>1857.09</v>
      </c>
      <c r="M8" s="44">
        <v>1964.64</v>
      </c>
      <c r="N8" s="44">
        <v>2003.37</v>
      </c>
      <c r="O8" s="44">
        <v>2078.0100000000002</v>
      </c>
      <c r="P8" s="44">
        <v>2045.19</v>
      </c>
      <c r="Q8" s="44">
        <v>2075.7399999999998</v>
      </c>
      <c r="R8" s="44">
        <v>2056.8000000000002</v>
      </c>
      <c r="S8" s="44">
        <v>2089.91</v>
      </c>
      <c r="T8" s="44">
        <v>2003.04</v>
      </c>
      <c r="U8" s="44">
        <v>2005.43</v>
      </c>
      <c r="V8" s="44">
        <v>2001.14</v>
      </c>
      <c r="W8" s="44">
        <v>1922.21</v>
      </c>
      <c r="X8" s="44">
        <v>1854.92</v>
      </c>
      <c r="Y8" s="44">
        <v>1730.86</v>
      </c>
      <c r="Z8" s="44">
        <v>1527.22</v>
      </c>
      <c r="AA8" s="44">
        <v>1390.06</v>
      </c>
    </row>
    <row r="9" spans="1:27" ht="12.75" customHeight="1" outlineLevel="1" x14ac:dyDescent="0.2">
      <c r="A9" s="99" t="s">
        <v>2416</v>
      </c>
      <c r="B9" s="63" t="s">
        <v>90</v>
      </c>
      <c r="C9" s="43" t="s">
        <v>79</v>
      </c>
      <c r="D9" s="44">
        <v>66.180000000000007</v>
      </c>
      <c r="E9" s="44">
        <f>$D$9</f>
        <v>66.180000000000007</v>
      </c>
      <c r="F9" s="44">
        <f t="shared" ref="F9:AA9" si="1">$D$9</f>
        <v>66.180000000000007</v>
      </c>
      <c r="G9" s="44">
        <f t="shared" si="1"/>
        <v>66.180000000000007</v>
      </c>
      <c r="H9" s="44">
        <f t="shared" si="1"/>
        <v>66.180000000000007</v>
      </c>
      <c r="I9" s="44">
        <f t="shared" si="1"/>
        <v>66.180000000000007</v>
      </c>
      <c r="J9" s="44">
        <f t="shared" si="1"/>
        <v>66.180000000000007</v>
      </c>
      <c r="K9" s="44">
        <f t="shared" si="1"/>
        <v>66.180000000000007</v>
      </c>
      <c r="L9" s="44">
        <f t="shared" si="1"/>
        <v>66.180000000000007</v>
      </c>
      <c r="M9" s="44">
        <f t="shared" si="1"/>
        <v>66.180000000000007</v>
      </c>
      <c r="N9" s="44">
        <f t="shared" si="1"/>
        <v>66.180000000000007</v>
      </c>
      <c r="O9" s="44">
        <f t="shared" si="1"/>
        <v>66.180000000000007</v>
      </c>
      <c r="P9" s="44">
        <f t="shared" si="1"/>
        <v>66.180000000000007</v>
      </c>
      <c r="Q9" s="44">
        <f t="shared" si="1"/>
        <v>66.180000000000007</v>
      </c>
      <c r="R9" s="44">
        <f t="shared" si="1"/>
        <v>66.180000000000007</v>
      </c>
      <c r="S9" s="44">
        <f t="shared" si="1"/>
        <v>66.180000000000007</v>
      </c>
      <c r="T9" s="44">
        <f t="shared" si="1"/>
        <v>66.180000000000007</v>
      </c>
      <c r="U9" s="44">
        <f t="shared" si="1"/>
        <v>66.180000000000007</v>
      </c>
      <c r="V9" s="44">
        <f t="shared" si="1"/>
        <v>66.180000000000007</v>
      </c>
      <c r="W9" s="44">
        <f t="shared" si="1"/>
        <v>66.180000000000007</v>
      </c>
      <c r="X9" s="44">
        <f t="shared" si="1"/>
        <v>66.180000000000007</v>
      </c>
      <c r="Y9" s="44">
        <f t="shared" si="1"/>
        <v>66.180000000000007</v>
      </c>
      <c r="Z9" s="44">
        <f t="shared" si="1"/>
        <v>66.180000000000007</v>
      </c>
      <c r="AA9" s="44">
        <f t="shared" si="1"/>
        <v>66.180000000000007</v>
      </c>
    </row>
    <row r="10" spans="1:27" ht="12.75" customHeight="1" outlineLevel="1" x14ac:dyDescent="0.2">
      <c r="A10" s="99" t="s">
        <v>2417</v>
      </c>
      <c r="B10" s="63" t="s">
        <v>83</v>
      </c>
      <c r="C10" s="43" t="s">
        <v>79</v>
      </c>
      <c r="D10" s="44">
        <v>3.35</v>
      </c>
      <c r="E10" s="44">
        <v>3.35</v>
      </c>
      <c r="F10" s="44">
        <v>3.35</v>
      </c>
      <c r="G10" s="44">
        <v>3.35</v>
      </c>
      <c r="H10" s="44">
        <v>3.35</v>
      </c>
      <c r="I10" s="44">
        <v>3.35</v>
      </c>
      <c r="J10" s="44">
        <v>3.35</v>
      </c>
      <c r="K10" s="44">
        <v>3.35</v>
      </c>
      <c r="L10" s="44">
        <v>3.35</v>
      </c>
      <c r="M10" s="44">
        <v>3.35</v>
      </c>
      <c r="N10" s="44">
        <v>3.35</v>
      </c>
      <c r="O10" s="44">
        <v>3.35</v>
      </c>
      <c r="P10" s="44">
        <v>3.35</v>
      </c>
      <c r="Q10" s="44">
        <v>3.35</v>
      </c>
      <c r="R10" s="44">
        <v>3.35</v>
      </c>
      <c r="S10" s="44">
        <v>3.35</v>
      </c>
      <c r="T10" s="44">
        <v>3.35</v>
      </c>
      <c r="U10" s="44">
        <v>3.35</v>
      </c>
      <c r="V10" s="44">
        <v>3.35</v>
      </c>
      <c r="W10" s="44">
        <v>3.35</v>
      </c>
      <c r="X10" s="44">
        <v>3.35</v>
      </c>
      <c r="Y10" s="44">
        <v>3.35</v>
      </c>
      <c r="Z10" s="44">
        <v>3.35</v>
      </c>
      <c r="AA10" s="44">
        <v>3.35</v>
      </c>
    </row>
    <row r="11" spans="1:27" ht="12.75" customHeight="1" outlineLevel="1" x14ac:dyDescent="0.2">
      <c r="A11" s="99" t="s">
        <v>2418</v>
      </c>
      <c r="B11" s="63" t="s">
        <v>81</v>
      </c>
      <c r="C11" s="43" t="s">
        <v>79</v>
      </c>
      <c r="D11" s="44">
        <v>216.36</v>
      </c>
      <c r="E11" s="44">
        <f>$D$11</f>
        <v>216.36</v>
      </c>
      <c r="F11" s="44">
        <f t="shared" ref="F11:AA11" si="2">$D$11</f>
        <v>216.36</v>
      </c>
      <c r="G11" s="44">
        <f t="shared" si="2"/>
        <v>216.36</v>
      </c>
      <c r="H11" s="44">
        <f t="shared" si="2"/>
        <v>216.36</v>
      </c>
      <c r="I11" s="44">
        <f t="shared" si="2"/>
        <v>216.36</v>
      </c>
      <c r="J11" s="44">
        <f t="shared" si="2"/>
        <v>216.36</v>
      </c>
      <c r="K11" s="44">
        <f t="shared" si="2"/>
        <v>216.36</v>
      </c>
      <c r="L11" s="44">
        <f t="shared" si="2"/>
        <v>216.36</v>
      </c>
      <c r="M11" s="44">
        <f t="shared" si="2"/>
        <v>216.36</v>
      </c>
      <c r="N11" s="44">
        <f t="shared" si="2"/>
        <v>216.36</v>
      </c>
      <c r="O11" s="44">
        <f t="shared" si="2"/>
        <v>216.36</v>
      </c>
      <c r="P11" s="44">
        <f t="shared" si="2"/>
        <v>216.36</v>
      </c>
      <c r="Q11" s="44">
        <f t="shared" si="2"/>
        <v>216.36</v>
      </c>
      <c r="R11" s="44">
        <f t="shared" si="2"/>
        <v>216.36</v>
      </c>
      <c r="S11" s="44">
        <f t="shared" si="2"/>
        <v>216.36</v>
      </c>
      <c r="T11" s="44">
        <f t="shared" si="2"/>
        <v>216.36</v>
      </c>
      <c r="U11" s="44">
        <f t="shared" si="2"/>
        <v>216.36</v>
      </c>
      <c r="V11" s="44">
        <f t="shared" si="2"/>
        <v>216.36</v>
      </c>
      <c r="W11" s="44">
        <f t="shared" si="2"/>
        <v>216.36</v>
      </c>
      <c r="X11" s="44">
        <f t="shared" si="2"/>
        <v>216.36</v>
      </c>
      <c r="Y11" s="44">
        <f t="shared" si="2"/>
        <v>216.36</v>
      </c>
      <c r="Z11" s="44">
        <f t="shared" si="2"/>
        <v>216.36</v>
      </c>
      <c r="AA11" s="44">
        <f t="shared" si="2"/>
        <v>216.36</v>
      </c>
    </row>
    <row r="12" spans="1:27" x14ac:dyDescent="0.2">
      <c r="A12" s="98" t="s">
        <v>2419</v>
      </c>
      <c r="B12" s="28" t="str">
        <f>"02"&amp;"."&amp;$B$801&amp;"."&amp;$B$802</f>
        <v>02.12.2023</v>
      </c>
      <c r="C12" s="90" t="s">
        <v>76</v>
      </c>
      <c r="D12" s="91">
        <f>ROUND(((D13+D14+D16+D15)/1000),5)</f>
        <v>1.4998100000000001</v>
      </c>
      <c r="E12" s="91">
        <f>ROUND(((E13+E14+E16+E15)/1000),5)</f>
        <v>1.41113</v>
      </c>
      <c r="F12" s="91">
        <f>ROUND(((F13+F14+F16+F15)/1000),5)</f>
        <v>1.3623499999999999</v>
      </c>
      <c r="G12" s="91">
        <f t="shared" ref="G12:AA12" si="3">ROUND(((G13+G14+G16+G15)/1000),5)</f>
        <v>1.3491299999999999</v>
      </c>
      <c r="H12" s="91">
        <f t="shared" si="3"/>
        <v>1.3613900000000001</v>
      </c>
      <c r="I12" s="91">
        <f t="shared" si="3"/>
        <v>1.47346</v>
      </c>
      <c r="J12" s="91">
        <f t="shared" si="3"/>
        <v>1.5484</v>
      </c>
      <c r="K12" s="91">
        <f t="shared" si="3"/>
        <v>1.7136800000000001</v>
      </c>
      <c r="L12" s="91">
        <f t="shared" si="3"/>
        <v>1.9421999999999999</v>
      </c>
      <c r="M12" s="91">
        <f t="shared" si="3"/>
        <v>2.0838199999999998</v>
      </c>
      <c r="N12" s="91">
        <f t="shared" si="3"/>
        <v>2.1656599999999999</v>
      </c>
      <c r="O12" s="91">
        <f t="shared" si="3"/>
        <v>2.19923</v>
      </c>
      <c r="P12" s="91">
        <f t="shared" si="3"/>
        <v>2.2067199999999998</v>
      </c>
      <c r="Q12" s="91">
        <f t="shared" si="3"/>
        <v>2.20465</v>
      </c>
      <c r="R12" s="91">
        <f t="shared" si="3"/>
        <v>2.15768</v>
      </c>
      <c r="S12" s="91">
        <f t="shared" si="3"/>
        <v>2.1250900000000001</v>
      </c>
      <c r="T12" s="91">
        <f t="shared" si="3"/>
        <v>2.2052700000000001</v>
      </c>
      <c r="U12" s="91">
        <f t="shared" si="3"/>
        <v>2.22858</v>
      </c>
      <c r="V12" s="91">
        <f t="shared" si="3"/>
        <v>2.2094200000000002</v>
      </c>
      <c r="W12" s="91">
        <f t="shared" si="3"/>
        <v>2.1471900000000002</v>
      </c>
      <c r="X12" s="91">
        <f t="shared" si="3"/>
        <v>2.06595</v>
      </c>
      <c r="Y12" s="91">
        <f t="shared" si="3"/>
        <v>1.96356</v>
      </c>
      <c r="Z12" s="91">
        <f t="shared" si="3"/>
        <v>1.7594799999999999</v>
      </c>
      <c r="AA12" s="91">
        <f t="shared" si="3"/>
        <v>1.62452</v>
      </c>
    </row>
    <row r="13" spans="1:27" ht="12.75" customHeight="1" outlineLevel="1" x14ac:dyDescent="0.2">
      <c r="A13" s="99" t="s">
        <v>2420</v>
      </c>
      <c r="B13" s="63" t="s">
        <v>238</v>
      </c>
      <c r="C13" s="43" t="s">
        <v>79</v>
      </c>
      <c r="D13" s="44">
        <v>1213.92</v>
      </c>
      <c r="E13" s="44">
        <v>1125.24</v>
      </c>
      <c r="F13" s="44">
        <v>1076.46</v>
      </c>
      <c r="G13" s="44">
        <v>1063.24</v>
      </c>
      <c r="H13" s="44">
        <v>1075.5</v>
      </c>
      <c r="I13" s="44">
        <v>1187.57</v>
      </c>
      <c r="J13" s="44">
        <v>1262.51</v>
      </c>
      <c r="K13" s="44">
        <v>1427.79</v>
      </c>
      <c r="L13" s="44">
        <v>1656.31</v>
      </c>
      <c r="M13" s="44">
        <v>1797.93</v>
      </c>
      <c r="N13" s="44">
        <v>1879.77</v>
      </c>
      <c r="O13" s="44">
        <v>1913.34</v>
      </c>
      <c r="P13" s="44">
        <v>1920.83</v>
      </c>
      <c r="Q13" s="44">
        <v>1918.76</v>
      </c>
      <c r="R13" s="44">
        <v>1871.79</v>
      </c>
      <c r="S13" s="44">
        <v>1839.2</v>
      </c>
      <c r="T13" s="44">
        <v>1919.38</v>
      </c>
      <c r="U13" s="44">
        <v>1942.69</v>
      </c>
      <c r="V13" s="44">
        <v>1923.53</v>
      </c>
      <c r="W13" s="44">
        <v>1861.3</v>
      </c>
      <c r="X13" s="44">
        <v>1780.06</v>
      </c>
      <c r="Y13" s="44">
        <v>1677.67</v>
      </c>
      <c r="Z13" s="44">
        <v>1473.59</v>
      </c>
      <c r="AA13" s="44">
        <v>1338.63</v>
      </c>
    </row>
    <row r="14" spans="1:27" ht="12.75" customHeight="1" outlineLevel="1" x14ac:dyDescent="0.2">
      <c r="A14" s="99" t="s">
        <v>2421</v>
      </c>
      <c r="B14" s="63" t="s">
        <v>90</v>
      </c>
      <c r="C14" s="43" t="s">
        <v>79</v>
      </c>
      <c r="D14" s="44">
        <f t="shared" ref="D14:AA14" si="4">$D$9</f>
        <v>66.180000000000007</v>
      </c>
      <c r="E14" s="44">
        <f t="shared" si="4"/>
        <v>66.180000000000007</v>
      </c>
      <c r="F14" s="44">
        <f t="shared" si="4"/>
        <v>66.180000000000007</v>
      </c>
      <c r="G14" s="44">
        <f t="shared" si="4"/>
        <v>66.180000000000007</v>
      </c>
      <c r="H14" s="44">
        <f t="shared" si="4"/>
        <v>66.180000000000007</v>
      </c>
      <c r="I14" s="44">
        <f t="shared" si="4"/>
        <v>66.180000000000007</v>
      </c>
      <c r="J14" s="44">
        <f t="shared" si="4"/>
        <v>66.180000000000007</v>
      </c>
      <c r="K14" s="44">
        <f t="shared" si="4"/>
        <v>66.180000000000007</v>
      </c>
      <c r="L14" s="44">
        <f t="shared" si="4"/>
        <v>66.180000000000007</v>
      </c>
      <c r="M14" s="44">
        <f t="shared" si="4"/>
        <v>66.180000000000007</v>
      </c>
      <c r="N14" s="44">
        <f t="shared" si="4"/>
        <v>66.180000000000007</v>
      </c>
      <c r="O14" s="44">
        <f t="shared" si="4"/>
        <v>66.180000000000007</v>
      </c>
      <c r="P14" s="44">
        <f t="shared" si="4"/>
        <v>66.180000000000007</v>
      </c>
      <c r="Q14" s="44">
        <f t="shared" si="4"/>
        <v>66.180000000000007</v>
      </c>
      <c r="R14" s="44">
        <f t="shared" si="4"/>
        <v>66.180000000000007</v>
      </c>
      <c r="S14" s="44">
        <f t="shared" si="4"/>
        <v>66.180000000000007</v>
      </c>
      <c r="T14" s="44">
        <f t="shared" si="4"/>
        <v>66.180000000000007</v>
      </c>
      <c r="U14" s="44">
        <f t="shared" si="4"/>
        <v>66.180000000000007</v>
      </c>
      <c r="V14" s="44">
        <f t="shared" si="4"/>
        <v>66.180000000000007</v>
      </c>
      <c r="W14" s="44">
        <f t="shared" si="4"/>
        <v>66.180000000000007</v>
      </c>
      <c r="X14" s="44">
        <f t="shared" si="4"/>
        <v>66.180000000000007</v>
      </c>
      <c r="Y14" s="44">
        <f t="shared" si="4"/>
        <v>66.180000000000007</v>
      </c>
      <c r="Z14" s="44">
        <f t="shared" si="4"/>
        <v>66.180000000000007</v>
      </c>
      <c r="AA14" s="44">
        <f t="shared" si="4"/>
        <v>66.180000000000007</v>
      </c>
    </row>
    <row r="15" spans="1:27" ht="12.75" customHeight="1" outlineLevel="1" x14ac:dyDescent="0.2">
      <c r="A15" s="99" t="s">
        <v>2422</v>
      </c>
      <c r="B15" s="63" t="s">
        <v>83</v>
      </c>
      <c r="C15" s="43" t="s">
        <v>79</v>
      </c>
      <c r="D15" s="44">
        <v>3.35</v>
      </c>
      <c r="E15" s="44">
        <v>3.35</v>
      </c>
      <c r="F15" s="44">
        <v>3.35</v>
      </c>
      <c r="G15" s="44">
        <v>3.35</v>
      </c>
      <c r="H15" s="44">
        <v>3.35</v>
      </c>
      <c r="I15" s="44">
        <v>3.35</v>
      </c>
      <c r="J15" s="44">
        <v>3.35</v>
      </c>
      <c r="K15" s="44">
        <v>3.35</v>
      </c>
      <c r="L15" s="44">
        <v>3.35</v>
      </c>
      <c r="M15" s="44">
        <v>3.35</v>
      </c>
      <c r="N15" s="44">
        <v>3.35</v>
      </c>
      <c r="O15" s="44">
        <v>3.35</v>
      </c>
      <c r="P15" s="44">
        <v>3.35</v>
      </c>
      <c r="Q15" s="44">
        <v>3.35</v>
      </c>
      <c r="R15" s="44">
        <v>3.35</v>
      </c>
      <c r="S15" s="44">
        <v>3.35</v>
      </c>
      <c r="T15" s="44">
        <v>3.35</v>
      </c>
      <c r="U15" s="44">
        <v>3.35</v>
      </c>
      <c r="V15" s="44">
        <v>3.35</v>
      </c>
      <c r="W15" s="44">
        <v>3.35</v>
      </c>
      <c r="X15" s="44">
        <v>3.35</v>
      </c>
      <c r="Y15" s="44">
        <v>3.35</v>
      </c>
      <c r="Z15" s="44">
        <v>3.35</v>
      </c>
      <c r="AA15" s="44">
        <v>3.35</v>
      </c>
    </row>
    <row r="16" spans="1:27" ht="12.75" customHeight="1" outlineLevel="1" x14ac:dyDescent="0.2">
      <c r="A16" s="99" t="s">
        <v>2423</v>
      </c>
      <c r="B16" s="63" t="s">
        <v>81</v>
      </c>
      <c r="C16" s="43" t="s">
        <v>79</v>
      </c>
      <c r="D16" s="44">
        <f>$D$11</f>
        <v>216.36</v>
      </c>
      <c r="E16" s="44">
        <f t="shared" ref="E16:AA16" si="5">$D$11</f>
        <v>216.36</v>
      </c>
      <c r="F16" s="44">
        <f t="shared" si="5"/>
        <v>216.36</v>
      </c>
      <c r="G16" s="44">
        <f t="shared" si="5"/>
        <v>216.36</v>
      </c>
      <c r="H16" s="44">
        <f t="shared" si="5"/>
        <v>216.36</v>
      </c>
      <c r="I16" s="44">
        <f t="shared" si="5"/>
        <v>216.36</v>
      </c>
      <c r="J16" s="44">
        <f t="shared" si="5"/>
        <v>216.36</v>
      </c>
      <c r="K16" s="44">
        <f t="shared" si="5"/>
        <v>216.36</v>
      </c>
      <c r="L16" s="44">
        <f t="shared" si="5"/>
        <v>216.36</v>
      </c>
      <c r="M16" s="44">
        <f t="shared" si="5"/>
        <v>216.36</v>
      </c>
      <c r="N16" s="44">
        <f t="shared" si="5"/>
        <v>216.36</v>
      </c>
      <c r="O16" s="44">
        <f t="shared" si="5"/>
        <v>216.36</v>
      </c>
      <c r="P16" s="44">
        <f t="shared" si="5"/>
        <v>216.36</v>
      </c>
      <c r="Q16" s="44">
        <f t="shared" si="5"/>
        <v>216.36</v>
      </c>
      <c r="R16" s="44">
        <f t="shared" si="5"/>
        <v>216.36</v>
      </c>
      <c r="S16" s="44">
        <f t="shared" si="5"/>
        <v>216.36</v>
      </c>
      <c r="T16" s="44">
        <f t="shared" si="5"/>
        <v>216.36</v>
      </c>
      <c r="U16" s="44">
        <f t="shared" si="5"/>
        <v>216.36</v>
      </c>
      <c r="V16" s="44">
        <f t="shared" si="5"/>
        <v>216.36</v>
      </c>
      <c r="W16" s="44">
        <f t="shared" si="5"/>
        <v>216.36</v>
      </c>
      <c r="X16" s="44">
        <f t="shared" si="5"/>
        <v>216.36</v>
      </c>
      <c r="Y16" s="44">
        <f t="shared" si="5"/>
        <v>216.36</v>
      </c>
      <c r="Z16" s="44">
        <f t="shared" si="5"/>
        <v>216.36</v>
      </c>
      <c r="AA16" s="44">
        <f t="shared" si="5"/>
        <v>216.36</v>
      </c>
    </row>
    <row r="17" spans="1:27" ht="12.75" customHeight="1" x14ac:dyDescent="0.2">
      <c r="A17" s="98" t="s">
        <v>2424</v>
      </c>
      <c r="B17" s="28" t="str">
        <f>"03"&amp;"."&amp;$B$801&amp;"."&amp;$B$802</f>
        <v>03.12.2023</v>
      </c>
      <c r="C17" s="90" t="s">
        <v>76</v>
      </c>
      <c r="D17" s="91">
        <f>ROUND(((D18+D19+D21+D20)/1000),5)</f>
        <v>1.49715</v>
      </c>
      <c r="E17" s="91">
        <f>ROUND(((E18+E19+E21+E20)/1000),5)</f>
        <v>1.44286</v>
      </c>
      <c r="F17" s="91">
        <f>ROUND(((F18+F19+F21+F20)/1000),5)</f>
        <v>1.3657999999999999</v>
      </c>
      <c r="G17" s="91">
        <f t="shared" ref="G17:AA17" si="6">ROUND(((G18+G19+G21+G20)/1000),5)</f>
        <v>1.3613299999999999</v>
      </c>
      <c r="H17" s="91">
        <f t="shared" si="6"/>
        <v>1.3626199999999999</v>
      </c>
      <c r="I17" s="91">
        <f t="shared" si="6"/>
        <v>1.4256899999999999</v>
      </c>
      <c r="J17" s="91">
        <f t="shared" si="6"/>
        <v>1.4553799999999999</v>
      </c>
      <c r="K17" s="91">
        <f t="shared" si="6"/>
        <v>1.6238999999999999</v>
      </c>
      <c r="L17" s="91">
        <f t="shared" si="6"/>
        <v>1.8481099999999999</v>
      </c>
      <c r="M17" s="91">
        <f t="shared" si="6"/>
        <v>1.9864599999999999</v>
      </c>
      <c r="N17" s="91">
        <f t="shared" si="6"/>
        <v>2.0885799999999999</v>
      </c>
      <c r="O17" s="91">
        <f t="shared" si="6"/>
        <v>2.1079599999999998</v>
      </c>
      <c r="P17" s="91">
        <f t="shared" si="6"/>
        <v>2.1131799999999998</v>
      </c>
      <c r="Q17" s="91">
        <f t="shared" si="6"/>
        <v>2.1135799999999998</v>
      </c>
      <c r="R17" s="91">
        <f t="shared" si="6"/>
        <v>2.1121599999999998</v>
      </c>
      <c r="S17" s="91">
        <f t="shared" si="6"/>
        <v>2.1010599999999999</v>
      </c>
      <c r="T17" s="91">
        <f t="shared" si="6"/>
        <v>2.16568</v>
      </c>
      <c r="U17" s="91">
        <f t="shared" si="6"/>
        <v>2.3433299999999999</v>
      </c>
      <c r="V17" s="91">
        <f t="shared" si="6"/>
        <v>2.3440300000000001</v>
      </c>
      <c r="W17" s="91">
        <f t="shared" si="6"/>
        <v>2.32362</v>
      </c>
      <c r="X17" s="91">
        <f t="shared" si="6"/>
        <v>2.1033900000000001</v>
      </c>
      <c r="Y17" s="91">
        <f t="shared" si="6"/>
        <v>1.99065</v>
      </c>
      <c r="Z17" s="91">
        <f t="shared" si="6"/>
        <v>1.72794</v>
      </c>
      <c r="AA17" s="91">
        <f t="shared" si="6"/>
        <v>1.5459099999999999</v>
      </c>
    </row>
    <row r="18" spans="1:27" ht="12.75" customHeight="1" outlineLevel="1" x14ac:dyDescent="0.2">
      <c r="A18" s="99" t="s">
        <v>2425</v>
      </c>
      <c r="B18" s="63" t="s">
        <v>238</v>
      </c>
      <c r="C18" s="43" t="s">
        <v>79</v>
      </c>
      <c r="D18" s="44">
        <v>1211.26</v>
      </c>
      <c r="E18" s="44">
        <v>1156.97</v>
      </c>
      <c r="F18" s="44">
        <v>1079.9100000000001</v>
      </c>
      <c r="G18" s="44">
        <v>1075.44</v>
      </c>
      <c r="H18" s="44">
        <v>1076.73</v>
      </c>
      <c r="I18" s="44">
        <v>1139.8</v>
      </c>
      <c r="J18" s="44">
        <v>1169.49</v>
      </c>
      <c r="K18" s="44">
        <v>1338.01</v>
      </c>
      <c r="L18" s="44">
        <v>1562.22</v>
      </c>
      <c r="M18" s="44">
        <v>1700.57</v>
      </c>
      <c r="N18" s="44">
        <v>1802.69</v>
      </c>
      <c r="O18" s="44">
        <v>1822.07</v>
      </c>
      <c r="P18" s="44">
        <v>1827.29</v>
      </c>
      <c r="Q18" s="44">
        <v>1827.69</v>
      </c>
      <c r="R18" s="44">
        <v>1826.27</v>
      </c>
      <c r="S18" s="44">
        <v>1815.17</v>
      </c>
      <c r="T18" s="44">
        <v>1879.79</v>
      </c>
      <c r="U18" s="44">
        <v>2057.44</v>
      </c>
      <c r="V18" s="44">
        <v>2058.14</v>
      </c>
      <c r="W18" s="44">
        <v>2037.73</v>
      </c>
      <c r="X18" s="44">
        <v>1817.5</v>
      </c>
      <c r="Y18" s="44">
        <v>1704.76</v>
      </c>
      <c r="Z18" s="44">
        <v>1442.05</v>
      </c>
      <c r="AA18" s="44">
        <v>1260.02</v>
      </c>
    </row>
    <row r="19" spans="1:27" ht="12.75" customHeight="1" outlineLevel="1" x14ac:dyDescent="0.2">
      <c r="A19" s="99" t="s">
        <v>2426</v>
      </c>
      <c r="B19" s="63" t="s">
        <v>90</v>
      </c>
      <c r="C19" s="43" t="s">
        <v>79</v>
      </c>
      <c r="D19" s="44">
        <f t="shared" ref="D19:AA19" si="7">$D$9</f>
        <v>66.180000000000007</v>
      </c>
      <c r="E19" s="44">
        <f t="shared" si="7"/>
        <v>66.180000000000007</v>
      </c>
      <c r="F19" s="44">
        <f t="shared" si="7"/>
        <v>66.180000000000007</v>
      </c>
      <c r="G19" s="44">
        <f t="shared" si="7"/>
        <v>66.180000000000007</v>
      </c>
      <c r="H19" s="44">
        <f t="shared" si="7"/>
        <v>66.180000000000007</v>
      </c>
      <c r="I19" s="44">
        <f t="shared" si="7"/>
        <v>66.180000000000007</v>
      </c>
      <c r="J19" s="44">
        <f t="shared" si="7"/>
        <v>66.180000000000007</v>
      </c>
      <c r="K19" s="44">
        <f t="shared" si="7"/>
        <v>66.180000000000007</v>
      </c>
      <c r="L19" s="44">
        <f t="shared" si="7"/>
        <v>66.180000000000007</v>
      </c>
      <c r="M19" s="44">
        <f t="shared" si="7"/>
        <v>66.180000000000007</v>
      </c>
      <c r="N19" s="44">
        <f t="shared" si="7"/>
        <v>66.180000000000007</v>
      </c>
      <c r="O19" s="44">
        <f t="shared" si="7"/>
        <v>66.180000000000007</v>
      </c>
      <c r="P19" s="44">
        <f t="shared" si="7"/>
        <v>66.180000000000007</v>
      </c>
      <c r="Q19" s="44">
        <f t="shared" si="7"/>
        <v>66.180000000000007</v>
      </c>
      <c r="R19" s="44">
        <f t="shared" si="7"/>
        <v>66.180000000000007</v>
      </c>
      <c r="S19" s="44">
        <f t="shared" si="7"/>
        <v>66.180000000000007</v>
      </c>
      <c r="T19" s="44">
        <f t="shared" si="7"/>
        <v>66.180000000000007</v>
      </c>
      <c r="U19" s="44">
        <f t="shared" si="7"/>
        <v>66.180000000000007</v>
      </c>
      <c r="V19" s="44">
        <f t="shared" si="7"/>
        <v>66.180000000000007</v>
      </c>
      <c r="W19" s="44">
        <f t="shared" si="7"/>
        <v>66.180000000000007</v>
      </c>
      <c r="X19" s="44">
        <f t="shared" si="7"/>
        <v>66.180000000000007</v>
      </c>
      <c r="Y19" s="44">
        <f t="shared" si="7"/>
        <v>66.180000000000007</v>
      </c>
      <c r="Z19" s="44">
        <f t="shared" si="7"/>
        <v>66.180000000000007</v>
      </c>
      <c r="AA19" s="44">
        <f t="shared" si="7"/>
        <v>66.180000000000007</v>
      </c>
    </row>
    <row r="20" spans="1:27" ht="12.75" customHeight="1" outlineLevel="1" x14ac:dyDescent="0.2">
      <c r="A20" s="99" t="s">
        <v>2427</v>
      </c>
      <c r="B20" s="63" t="s">
        <v>83</v>
      </c>
      <c r="C20" s="43" t="s">
        <v>79</v>
      </c>
      <c r="D20" s="44">
        <v>3.35</v>
      </c>
      <c r="E20" s="44">
        <v>3.35</v>
      </c>
      <c r="F20" s="44">
        <v>3.35</v>
      </c>
      <c r="G20" s="44">
        <v>3.35</v>
      </c>
      <c r="H20" s="44">
        <v>3.35</v>
      </c>
      <c r="I20" s="44">
        <v>3.35</v>
      </c>
      <c r="J20" s="44">
        <v>3.35</v>
      </c>
      <c r="K20" s="44">
        <v>3.35</v>
      </c>
      <c r="L20" s="44">
        <v>3.35</v>
      </c>
      <c r="M20" s="44">
        <v>3.35</v>
      </c>
      <c r="N20" s="44">
        <v>3.35</v>
      </c>
      <c r="O20" s="44">
        <v>3.35</v>
      </c>
      <c r="P20" s="44">
        <v>3.35</v>
      </c>
      <c r="Q20" s="44">
        <v>3.35</v>
      </c>
      <c r="R20" s="44">
        <v>3.35</v>
      </c>
      <c r="S20" s="44">
        <v>3.35</v>
      </c>
      <c r="T20" s="44">
        <v>3.35</v>
      </c>
      <c r="U20" s="44">
        <v>3.35</v>
      </c>
      <c r="V20" s="44">
        <v>3.35</v>
      </c>
      <c r="W20" s="44">
        <v>3.35</v>
      </c>
      <c r="X20" s="44">
        <v>3.35</v>
      </c>
      <c r="Y20" s="44">
        <v>3.35</v>
      </c>
      <c r="Z20" s="44">
        <v>3.35</v>
      </c>
      <c r="AA20" s="44">
        <v>3.35</v>
      </c>
    </row>
    <row r="21" spans="1:27" ht="12.75" customHeight="1" outlineLevel="1" x14ac:dyDescent="0.2">
      <c r="A21" s="99" t="s">
        <v>2428</v>
      </c>
      <c r="B21" s="63" t="s">
        <v>81</v>
      </c>
      <c r="C21" s="43" t="s">
        <v>79</v>
      </c>
      <c r="D21" s="44">
        <f>$D$11</f>
        <v>216.36</v>
      </c>
      <c r="E21" s="44">
        <f t="shared" ref="E21:AA21" si="8">$D$11</f>
        <v>216.36</v>
      </c>
      <c r="F21" s="44">
        <f t="shared" si="8"/>
        <v>216.36</v>
      </c>
      <c r="G21" s="44">
        <f t="shared" si="8"/>
        <v>216.36</v>
      </c>
      <c r="H21" s="44">
        <f t="shared" si="8"/>
        <v>216.36</v>
      </c>
      <c r="I21" s="44">
        <f t="shared" si="8"/>
        <v>216.36</v>
      </c>
      <c r="J21" s="44">
        <f t="shared" si="8"/>
        <v>216.36</v>
      </c>
      <c r="K21" s="44">
        <f t="shared" si="8"/>
        <v>216.36</v>
      </c>
      <c r="L21" s="44">
        <f t="shared" si="8"/>
        <v>216.36</v>
      </c>
      <c r="M21" s="44">
        <f t="shared" si="8"/>
        <v>216.36</v>
      </c>
      <c r="N21" s="44">
        <f t="shared" si="8"/>
        <v>216.36</v>
      </c>
      <c r="O21" s="44">
        <f t="shared" si="8"/>
        <v>216.36</v>
      </c>
      <c r="P21" s="44">
        <f t="shared" si="8"/>
        <v>216.36</v>
      </c>
      <c r="Q21" s="44">
        <f t="shared" si="8"/>
        <v>216.36</v>
      </c>
      <c r="R21" s="44">
        <f t="shared" si="8"/>
        <v>216.36</v>
      </c>
      <c r="S21" s="44">
        <f t="shared" si="8"/>
        <v>216.36</v>
      </c>
      <c r="T21" s="44">
        <f t="shared" si="8"/>
        <v>216.36</v>
      </c>
      <c r="U21" s="44">
        <f t="shared" si="8"/>
        <v>216.36</v>
      </c>
      <c r="V21" s="44">
        <f t="shared" si="8"/>
        <v>216.36</v>
      </c>
      <c r="W21" s="44">
        <f t="shared" si="8"/>
        <v>216.36</v>
      </c>
      <c r="X21" s="44">
        <f t="shared" si="8"/>
        <v>216.36</v>
      </c>
      <c r="Y21" s="44">
        <f t="shared" si="8"/>
        <v>216.36</v>
      </c>
      <c r="Z21" s="44">
        <f t="shared" si="8"/>
        <v>216.36</v>
      </c>
      <c r="AA21" s="44">
        <f t="shared" si="8"/>
        <v>216.36</v>
      </c>
    </row>
    <row r="22" spans="1:27" ht="12.75" customHeight="1" x14ac:dyDescent="0.2">
      <c r="A22" s="98" t="s">
        <v>2429</v>
      </c>
      <c r="B22" s="28" t="str">
        <f>"04"&amp;"."&amp;$B$801&amp;"."&amp;$B$802</f>
        <v>04.12.2023</v>
      </c>
      <c r="C22" s="90" t="s">
        <v>76</v>
      </c>
      <c r="D22" s="91">
        <f>ROUND(((D23+D24+D26+D25)/1000),5)</f>
        <v>1.4683299999999999</v>
      </c>
      <c r="E22" s="91">
        <f>ROUND(((E23+E24+E26+E25)/1000),5)</f>
        <v>1.4165399999999999</v>
      </c>
      <c r="F22" s="91">
        <f>ROUND(((F23+F24+F26+F25)/1000),5)</f>
        <v>1.3647</v>
      </c>
      <c r="G22" s="91">
        <f t="shared" ref="G22:AA22" si="9">ROUND(((G23+G24+G26+G25)/1000),5)</f>
        <v>1.35951</v>
      </c>
      <c r="H22" s="91">
        <f t="shared" si="9"/>
        <v>1.3888100000000001</v>
      </c>
      <c r="I22" s="91">
        <f t="shared" si="9"/>
        <v>1.51159</v>
      </c>
      <c r="J22" s="91">
        <f t="shared" si="9"/>
        <v>1.7409300000000001</v>
      </c>
      <c r="K22" s="91">
        <f t="shared" si="9"/>
        <v>2.04617</v>
      </c>
      <c r="L22" s="91">
        <f t="shared" si="9"/>
        <v>2.3264399999999998</v>
      </c>
      <c r="M22" s="91">
        <f t="shared" si="9"/>
        <v>2.4245199999999998</v>
      </c>
      <c r="N22" s="91">
        <f t="shared" si="9"/>
        <v>2.5367799999999998</v>
      </c>
      <c r="O22" s="91">
        <f t="shared" si="9"/>
        <v>2.4587599999999998</v>
      </c>
      <c r="P22" s="91">
        <f t="shared" si="9"/>
        <v>2.4413200000000002</v>
      </c>
      <c r="Q22" s="91">
        <f t="shared" si="9"/>
        <v>2.4459200000000001</v>
      </c>
      <c r="R22" s="91">
        <f t="shared" si="9"/>
        <v>2.4529399999999999</v>
      </c>
      <c r="S22" s="91">
        <f t="shared" si="9"/>
        <v>2.5290599999999999</v>
      </c>
      <c r="T22" s="91">
        <f t="shared" si="9"/>
        <v>2.5510100000000002</v>
      </c>
      <c r="U22" s="91">
        <f t="shared" si="9"/>
        <v>2.569</v>
      </c>
      <c r="V22" s="91">
        <f t="shared" si="9"/>
        <v>2.5646800000000001</v>
      </c>
      <c r="W22" s="91">
        <f t="shared" si="9"/>
        <v>2.4019400000000002</v>
      </c>
      <c r="X22" s="91">
        <f t="shared" si="9"/>
        <v>2.2743699999999998</v>
      </c>
      <c r="Y22" s="91">
        <f t="shared" si="9"/>
        <v>2.0526200000000001</v>
      </c>
      <c r="Z22" s="91">
        <f t="shared" si="9"/>
        <v>1.7172700000000001</v>
      </c>
      <c r="AA22" s="91">
        <f t="shared" si="9"/>
        <v>1.5450600000000001</v>
      </c>
    </row>
    <row r="23" spans="1:27" ht="12.75" customHeight="1" outlineLevel="1" x14ac:dyDescent="0.2">
      <c r="A23" s="99" t="s">
        <v>2430</v>
      </c>
      <c r="B23" s="63" t="s">
        <v>238</v>
      </c>
      <c r="C23" s="43" t="s">
        <v>79</v>
      </c>
      <c r="D23" s="44">
        <v>1182.44</v>
      </c>
      <c r="E23" s="44">
        <v>1130.6500000000001</v>
      </c>
      <c r="F23" s="44">
        <v>1078.81</v>
      </c>
      <c r="G23" s="44">
        <v>1073.6199999999999</v>
      </c>
      <c r="H23" s="44">
        <v>1102.92</v>
      </c>
      <c r="I23" s="44">
        <v>1225.7</v>
      </c>
      <c r="J23" s="44">
        <v>1455.04</v>
      </c>
      <c r="K23" s="44">
        <v>1760.28</v>
      </c>
      <c r="L23" s="44">
        <v>2040.55</v>
      </c>
      <c r="M23" s="44">
        <v>2138.63</v>
      </c>
      <c r="N23" s="44">
        <v>2250.89</v>
      </c>
      <c r="O23" s="44">
        <v>2172.87</v>
      </c>
      <c r="P23" s="44">
        <v>2155.4299999999998</v>
      </c>
      <c r="Q23" s="44">
        <v>2160.0300000000002</v>
      </c>
      <c r="R23" s="44">
        <v>2167.0500000000002</v>
      </c>
      <c r="S23" s="44">
        <v>2243.17</v>
      </c>
      <c r="T23" s="44">
        <v>2265.12</v>
      </c>
      <c r="U23" s="44">
        <v>2283.11</v>
      </c>
      <c r="V23" s="44">
        <v>2278.79</v>
      </c>
      <c r="W23" s="44">
        <v>2116.0500000000002</v>
      </c>
      <c r="X23" s="44">
        <v>1988.48</v>
      </c>
      <c r="Y23" s="44">
        <v>1766.73</v>
      </c>
      <c r="Z23" s="44">
        <v>1431.38</v>
      </c>
      <c r="AA23" s="44">
        <v>1259.17</v>
      </c>
    </row>
    <row r="24" spans="1:27" ht="12.75" customHeight="1" outlineLevel="1" x14ac:dyDescent="0.2">
      <c r="A24" s="99" t="s">
        <v>2431</v>
      </c>
      <c r="B24" s="63" t="s">
        <v>90</v>
      </c>
      <c r="C24" s="43" t="s">
        <v>79</v>
      </c>
      <c r="D24" s="44">
        <f t="shared" ref="D24:AA24" si="10">$D$9</f>
        <v>66.180000000000007</v>
      </c>
      <c r="E24" s="44">
        <f t="shared" si="10"/>
        <v>66.180000000000007</v>
      </c>
      <c r="F24" s="44">
        <f t="shared" si="10"/>
        <v>66.180000000000007</v>
      </c>
      <c r="G24" s="44">
        <f t="shared" si="10"/>
        <v>66.180000000000007</v>
      </c>
      <c r="H24" s="44">
        <f t="shared" si="10"/>
        <v>66.180000000000007</v>
      </c>
      <c r="I24" s="44">
        <f t="shared" si="10"/>
        <v>66.180000000000007</v>
      </c>
      <c r="J24" s="44">
        <f t="shared" si="10"/>
        <v>66.180000000000007</v>
      </c>
      <c r="K24" s="44">
        <f t="shared" si="10"/>
        <v>66.180000000000007</v>
      </c>
      <c r="L24" s="44">
        <f t="shared" si="10"/>
        <v>66.180000000000007</v>
      </c>
      <c r="M24" s="44">
        <f t="shared" si="10"/>
        <v>66.180000000000007</v>
      </c>
      <c r="N24" s="44">
        <f t="shared" si="10"/>
        <v>66.180000000000007</v>
      </c>
      <c r="O24" s="44">
        <f t="shared" si="10"/>
        <v>66.180000000000007</v>
      </c>
      <c r="P24" s="44">
        <f t="shared" si="10"/>
        <v>66.180000000000007</v>
      </c>
      <c r="Q24" s="44">
        <f t="shared" si="10"/>
        <v>66.180000000000007</v>
      </c>
      <c r="R24" s="44">
        <f t="shared" si="10"/>
        <v>66.180000000000007</v>
      </c>
      <c r="S24" s="44">
        <f t="shared" si="10"/>
        <v>66.180000000000007</v>
      </c>
      <c r="T24" s="44">
        <f t="shared" si="10"/>
        <v>66.180000000000007</v>
      </c>
      <c r="U24" s="44">
        <f t="shared" si="10"/>
        <v>66.180000000000007</v>
      </c>
      <c r="V24" s="44">
        <f t="shared" si="10"/>
        <v>66.180000000000007</v>
      </c>
      <c r="W24" s="44">
        <f t="shared" si="10"/>
        <v>66.180000000000007</v>
      </c>
      <c r="X24" s="44">
        <f t="shared" si="10"/>
        <v>66.180000000000007</v>
      </c>
      <c r="Y24" s="44">
        <f t="shared" si="10"/>
        <v>66.180000000000007</v>
      </c>
      <c r="Z24" s="44">
        <f t="shared" si="10"/>
        <v>66.180000000000007</v>
      </c>
      <c r="AA24" s="44">
        <f t="shared" si="10"/>
        <v>66.180000000000007</v>
      </c>
    </row>
    <row r="25" spans="1:27" ht="12.75" customHeight="1" outlineLevel="1" x14ac:dyDescent="0.2">
      <c r="A25" s="99" t="s">
        <v>2432</v>
      </c>
      <c r="B25" s="63" t="s">
        <v>83</v>
      </c>
      <c r="C25" s="43" t="s">
        <v>79</v>
      </c>
      <c r="D25" s="44">
        <v>3.35</v>
      </c>
      <c r="E25" s="44">
        <v>3.35</v>
      </c>
      <c r="F25" s="44">
        <v>3.35</v>
      </c>
      <c r="G25" s="44">
        <v>3.35</v>
      </c>
      <c r="H25" s="44">
        <v>3.35</v>
      </c>
      <c r="I25" s="44">
        <v>3.35</v>
      </c>
      <c r="J25" s="44">
        <v>3.35</v>
      </c>
      <c r="K25" s="44">
        <v>3.35</v>
      </c>
      <c r="L25" s="44">
        <v>3.35</v>
      </c>
      <c r="M25" s="44">
        <v>3.35</v>
      </c>
      <c r="N25" s="44">
        <v>3.35</v>
      </c>
      <c r="O25" s="44">
        <v>3.35</v>
      </c>
      <c r="P25" s="44">
        <v>3.35</v>
      </c>
      <c r="Q25" s="44">
        <v>3.35</v>
      </c>
      <c r="R25" s="44">
        <v>3.35</v>
      </c>
      <c r="S25" s="44">
        <v>3.35</v>
      </c>
      <c r="T25" s="44">
        <v>3.35</v>
      </c>
      <c r="U25" s="44">
        <v>3.35</v>
      </c>
      <c r="V25" s="44">
        <v>3.35</v>
      </c>
      <c r="W25" s="44">
        <v>3.35</v>
      </c>
      <c r="X25" s="44">
        <v>3.35</v>
      </c>
      <c r="Y25" s="44">
        <v>3.35</v>
      </c>
      <c r="Z25" s="44">
        <v>3.35</v>
      </c>
      <c r="AA25" s="44">
        <v>3.35</v>
      </c>
    </row>
    <row r="26" spans="1:27" ht="12.75" customHeight="1" outlineLevel="1" x14ac:dyDescent="0.2">
      <c r="A26" s="99" t="s">
        <v>2433</v>
      </c>
      <c r="B26" s="63" t="s">
        <v>81</v>
      </c>
      <c r="C26" s="43" t="s">
        <v>79</v>
      </c>
      <c r="D26" s="44">
        <f>$D$11</f>
        <v>216.36</v>
      </c>
      <c r="E26" s="44">
        <f t="shared" ref="E26:AA26" si="11">$D$11</f>
        <v>216.36</v>
      </c>
      <c r="F26" s="44">
        <f t="shared" si="11"/>
        <v>216.36</v>
      </c>
      <c r="G26" s="44">
        <f t="shared" si="11"/>
        <v>216.36</v>
      </c>
      <c r="H26" s="44">
        <f t="shared" si="11"/>
        <v>216.36</v>
      </c>
      <c r="I26" s="44">
        <f t="shared" si="11"/>
        <v>216.36</v>
      </c>
      <c r="J26" s="44">
        <f t="shared" si="11"/>
        <v>216.36</v>
      </c>
      <c r="K26" s="44">
        <f t="shared" si="11"/>
        <v>216.36</v>
      </c>
      <c r="L26" s="44">
        <f t="shared" si="11"/>
        <v>216.36</v>
      </c>
      <c r="M26" s="44">
        <f t="shared" si="11"/>
        <v>216.36</v>
      </c>
      <c r="N26" s="44">
        <f t="shared" si="11"/>
        <v>216.36</v>
      </c>
      <c r="O26" s="44">
        <f t="shared" si="11"/>
        <v>216.36</v>
      </c>
      <c r="P26" s="44">
        <f t="shared" si="11"/>
        <v>216.36</v>
      </c>
      <c r="Q26" s="44">
        <f t="shared" si="11"/>
        <v>216.36</v>
      </c>
      <c r="R26" s="44">
        <f t="shared" si="11"/>
        <v>216.36</v>
      </c>
      <c r="S26" s="44">
        <f t="shared" si="11"/>
        <v>216.36</v>
      </c>
      <c r="T26" s="44">
        <f t="shared" si="11"/>
        <v>216.36</v>
      </c>
      <c r="U26" s="44">
        <f t="shared" si="11"/>
        <v>216.36</v>
      </c>
      <c r="V26" s="44">
        <f t="shared" si="11"/>
        <v>216.36</v>
      </c>
      <c r="W26" s="44">
        <f t="shared" si="11"/>
        <v>216.36</v>
      </c>
      <c r="X26" s="44">
        <f t="shared" si="11"/>
        <v>216.36</v>
      </c>
      <c r="Y26" s="44">
        <f t="shared" si="11"/>
        <v>216.36</v>
      </c>
      <c r="Z26" s="44">
        <f t="shared" si="11"/>
        <v>216.36</v>
      </c>
      <c r="AA26" s="44">
        <f t="shared" si="11"/>
        <v>216.36</v>
      </c>
    </row>
    <row r="27" spans="1:27" ht="12.75" customHeight="1" x14ac:dyDescent="0.2">
      <c r="A27" s="98" t="s">
        <v>2434</v>
      </c>
      <c r="B27" s="28" t="str">
        <f>"05"&amp;"."&amp;$B$801&amp;"."&amp;$B$802</f>
        <v>05.12.2023</v>
      </c>
      <c r="C27" s="90" t="s">
        <v>76</v>
      </c>
      <c r="D27" s="91">
        <f>ROUND(((D28+D29+D31+D30)/1000),5)</f>
        <v>1.4479500000000001</v>
      </c>
      <c r="E27" s="91">
        <f>ROUND(((E28+E29+E31+E30)/1000),5)</f>
        <v>1.3417600000000001</v>
      </c>
      <c r="F27" s="91">
        <f>ROUND(((F28+F29+F31+F30)/1000),5)</f>
        <v>1.2871699999999999</v>
      </c>
      <c r="G27" s="91">
        <f t="shared" ref="G27:AA27" si="12">ROUND(((G28+G29+G31+G30)/1000),5)</f>
        <v>1.28504</v>
      </c>
      <c r="H27" s="91">
        <f t="shared" si="12"/>
        <v>1.3352599999999999</v>
      </c>
      <c r="I27" s="91">
        <f t="shared" si="12"/>
        <v>1.4607300000000001</v>
      </c>
      <c r="J27" s="91">
        <f t="shared" si="12"/>
        <v>1.6834899999999999</v>
      </c>
      <c r="K27" s="91">
        <f t="shared" si="12"/>
        <v>1.99353</v>
      </c>
      <c r="L27" s="91">
        <f t="shared" si="12"/>
        <v>2.18702</v>
      </c>
      <c r="M27" s="91">
        <f t="shared" si="12"/>
        <v>2.27217</v>
      </c>
      <c r="N27" s="91">
        <f t="shared" si="12"/>
        <v>2.3456100000000002</v>
      </c>
      <c r="O27" s="91">
        <f t="shared" si="12"/>
        <v>2.3128700000000002</v>
      </c>
      <c r="P27" s="91">
        <f t="shared" si="12"/>
        <v>2.3014199999999998</v>
      </c>
      <c r="Q27" s="91">
        <f t="shared" si="12"/>
        <v>2.3108900000000001</v>
      </c>
      <c r="R27" s="91">
        <f t="shared" si="12"/>
        <v>2.3086700000000002</v>
      </c>
      <c r="S27" s="91">
        <f t="shared" si="12"/>
        <v>2.2843800000000001</v>
      </c>
      <c r="T27" s="91">
        <f t="shared" si="12"/>
        <v>2.3402699999999999</v>
      </c>
      <c r="U27" s="91">
        <f t="shared" si="12"/>
        <v>2.4357199999999999</v>
      </c>
      <c r="V27" s="91">
        <f t="shared" si="12"/>
        <v>2.3995600000000001</v>
      </c>
      <c r="W27" s="91">
        <f t="shared" si="12"/>
        <v>2.2764700000000002</v>
      </c>
      <c r="X27" s="91">
        <f t="shared" si="12"/>
        <v>2.19096</v>
      </c>
      <c r="Y27" s="91">
        <f t="shared" si="12"/>
        <v>2.0315699999999999</v>
      </c>
      <c r="Z27" s="91">
        <f t="shared" si="12"/>
        <v>1.7110300000000001</v>
      </c>
      <c r="AA27" s="91">
        <f t="shared" si="12"/>
        <v>1.5188600000000001</v>
      </c>
    </row>
    <row r="28" spans="1:27" ht="12.75" customHeight="1" outlineLevel="1" x14ac:dyDescent="0.2">
      <c r="A28" s="99" t="s">
        <v>2435</v>
      </c>
      <c r="B28" s="63" t="s">
        <v>238</v>
      </c>
      <c r="C28" s="43" t="s">
        <v>79</v>
      </c>
      <c r="D28" s="44">
        <v>1162.06</v>
      </c>
      <c r="E28" s="44">
        <v>1055.8699999999999</v>
      </c>
      <c r="F28" s="44">
        <v>1001.28</v>
      </c>
      <c r="G28" s="44">
        <v>999.15</v>
      </c>
      <c r="H28" s="44">
        <v>1049.3699999999999</v>
      </c>
      <c r="I28" s="44">
        <v>1174.8399999999999</v>
      </c>
      <c r="J28" s="44">
        <v>1397.6</v>
      </c>
      <c r="K28" s="44">
        <v>1707.64</v>
      </c>
      <c r="L28" s="44">
        <v>1901.13</v>
      </c>
      <c r="M28" s="44">
        <v>1986.28</v>
      </c>
      <c r="N28" s="44">
        <v>2059.7199999999998</v>
      </c>
      <c r="O28" s="44">
        <v>2026.98</v>
      </c>
      <c r="P28" s="44">
        <v>2015.53</v>
      </c>
      <c r="Q28" s="44">
        <v>2025</v>
      </c>
      <c r="R28" s="44">
        <v>2022.78</v>
      </c>
      <c r="S28" s="44">
        <v>1998.49</v>
      </c>
      <c r="T28" s="44">
        <v>2054.38</v>
      </c>
      <c r="U28" s="44">
        <v>2149.83</v>
      </c>
      <c r="V28" s="44">
        <v>2113.67</v>
      </c>
      <c r="W28" s="44">
        <v>1990.58</v>
      </c>
      <c r="X28" s="44">
        <v>1905.07</v>
      </c>
      <c r="Y28" s="44">
        <v>1745.68</v>
      </c>
      <c r="Z28" s="44">
        <v>1425.14</v>
      </c>
      <c r="AA28" s="44">
        <v>1232.97</v>
      </c>
    </row>
    <row r="29" spans="1:27" ht="12.75" customHeight="1" outlineLevel="1" x14ac:dyDescent="0.2">
      <c r="A29" s="99" t="s">
        <v>2436</v>
      </c>
      <c r="B29" s="63" t="s">
        <v>90</v>
      </c>
      <c r="C29" s="43" t="s">
        <v>79</v>
      </c>
      <c r="D29" s="44">
        <f t="shared" ref="D29:AA29" si="13">$D$9</f>
        <v>66.180000000000007</v>
      </c>
      <c r="E29" s="44">
        <f t="shared" si="13"/>
        <v>66.180000000000007</v>
      </c>
      <c r="F29" s="44">
        <f t="shared" si="13"/>
        <v>66.180000000000007</v>
      </c>
      <c r="G29" s="44">
        <f t="shared" si="13"/>
        <v>66.180000000000007</v>
      </c>
      <c r="H29" s="44">
        <f t="shared" si="13"/>
        <v>66.180000000000007</v>
      </c>
      <c r="I29" s="44">
        <f t="shared" si="13"/>
        <v>66.180000000000007</v>
      </c>
      <c r="J29" s="44">
        <f t="shared" si="13"/>
        <v>66.180000000000007</v>
      </c>
      <c r="K29" s="44">
        <f t="shared" si="13"/>
        <v>66.180000000000007</v>
      </c>
      <c r="L29" s="44">
        <f t="shared" si="13"/>
        <v>66.180000000000007</v>
      </c>
      <c r="M29" s="44">
        <f t="shared" si="13"/>
        <v>66.180000000000007</v>
      </c>
      <c r="N29" s="44">
        <f t="shared" si="13"/>
        <v>66.180000000000007</v>
      </c>
      <c r="O29" s="44">
        <f t="shared" si="13"/>
        <v>66.180000000000007</v>
      </c>
      <c r="P29" s="44">
        <f t="shared" si="13"/>
        <v>66.180000000000007</v>
      </c>
      <c r="Q29" s="44">
        <f t="shared" si="13"/>
        <v>66.180000000000007</v>
      </c>
      <c r="R29" s="44">
        <f t="shared" si="13"/>
        <v>66.180000000000007</v>
      </c>
      <c r="S29" s="44">
        <f t="shared" si="13"/>
        <v>66.180000000000007</v>
      </c>
      <c r="T29" s="44">
        <f t="shared" si="13"/>
        <v>66.180000000000007</v>
      </c>
      <c r="U29" s="44">
        <f t="shared" si="13"/>
        <v>66.180000000000007</v>
      </c>
      <c r="V29" s="44">
        <f t="shared" si="13"/>
        <v>66.180000000000007</v>
      </c>
      <c r="W29" s="44">
        <f t="shared" si="13"/>
        <v>66.180000000000007</v>
      </c>
      <c r="X29" s="44">
        <f t="shared" si="13"/>
        <v>66.180000000000007</v>
      </c>
      <c r="Y29" s="44">
        <f t="shared" si="13"/>
        <v>66.180000000000007</v>
      </c>
      <c r="Z29" s="44">
        <f t="shared" si="13"/>
        <v>66.180000000000007</v>
      </c>
      <c r="AA29" s="44">
        <f t="shared" si="13"/>
        <v>66.180000000000007</v>
      </c>
    </row>
    <row r="30" spans="1:27" ht="12.75" customHeight="1" outlineLevel="1" x14ac:dyDescent="0.2">
      <c r="A30" s="99" t="s">
        <v>2437</v>
      </c>
      <c r="B30" s="63" t="s">
        <v>83</v>
      </c>
      <c r="C30" s="43" t="s">
        <v>79</v>
      </c>
      <c r="D30" s="44">
        <v>3.35</v>
      </c>
      <c r="E30" s="44">
        <v>3.35</v>
      </c>
      <c r="F30" s="44">
        <v>3.35</v>
      </c>
      <c r="G30" s="44">
        <v>3.35</v>
      </c>
      <c r="H30" s="44">
        <v>3.35</v>
      </c>
      <c r="I30" s="44">
        <v>3.35</v>
      </c>
      <c r="J30" s="44">
        <v>3.35</v>
      </c>
      <c r="K30" s="44">
        <v>3.35</v>
      </c>
      <c r="L30" s="44">
        <v>3.35</v>
      </c>
      <c r="M30" s="44">
        <v>3.35</v>
      </c>
      <c r="N30" s="44">
        <v>3.35</v>
      </c>
      <c r="O30" s="44">
        <v>3.35</v>
      </c>
      <c r="P30" s="44">
        <v>3.35</v>
      </c>
      <c r="Q30" s="44">
        <v>3.35</v>
      </c>
      <c r="R30" s="44">
        <v>3.35</v>
      </c>
      <c r="S30" s="44">
        <v>3.35</v>
      </c>
      <c r="T30" s="44">
        <v>3.35</v>
      </c>
      <c r="U30" s="44">
        <v>3.35</v>
      </c>
      <c r="V30" s="44">
        <v>3.35</v>
      </c>
      <c r="W30" s="44">
        <v>3.35</v>
      </c>
      <c r="X30" s="44">
        <v>3.35</v>
      </c>
      <c r="Y30" s="44">
        <v>3.35</v>
      </c>
      <c r="Z30" s="44">
        <v>3.35</v>
      </c>
      <c r="AA30" s="44">
        <v>3.35</v>
      </c>
    </row>
    <row r="31" spans="1:27" ht="12.75" customHeight="1" outlineLevel="1" x14ac:dyDescent="0.2">
      <c r="A31" s="99" t="s">
        <v>2438</v>
      </c>
      <c r="B31" s="63" t="s">
        <v>81</v>
      </c>
      <c r="C31" s="43" t="s">
        <v>79</v>
      </c>
      <c r="D31" s="44">
        <f>$D$11</f>
        <v>216.36</v>
      </c>
      <c r="E31" s="44">
        <f t="shared" ref="E31:AA31" si="14">$D$11</f>
        <v>216.36</v>
      </c>
      <c r="F31" s="44">
        <f t="shared" si="14"/>
        <v>216.36</v>
      </c>
      <c r="G31" s="44">
        <f t="shared" si="14"/>
        <v>216.36</v>
      </c>
      <c r="H31" s="44">
        <f t="shared" si="14"/>
        <v>216.36</v>
      </c>
      <c r="I31" s="44">
        <f t="shared" si="14"/>
        <v>216.36</v>
      </c>
      <c r="J31" s="44">
        <f t="shared" si="14"/>
        <v>216.36</v>
      </c>
      <c r="K31" s="44">
        <f t="shared" si="14"/>
        <v>216.36</v>
      </c>
      <c r="L31" s="44">
        <f t="shared" si="14"/>
        <v>216.36</v>
      </c>
      <c r="M31" s="44">
        <f t="shared" si="14"/>
        <v>216.36</v>
      </c>
      <c r="N31" s="44">
        <f t="shared" si="14"/>
        <v>216.36</v>
      </c>
      <c r="O31" s="44">
        <f t="shared" si="14"/>
        <v>216.36</v>
      </c>
      <c r="P31" s="44">
        <f t="shared" si="14"/>
        <v>216.36</v>
      </c>
      <c r="Q31" s="44">
        <f t="shared" si="14"/>
        <v>216.36</v>
      </c>
      <c r="R31" s="44">
        <f t="shared" si="14"/>
        <v>216.36</v>
      </c>
      <c r="S31" s="44">
        <f t="shared" si="14"/>
        <v>216.36</v>
      </c>
      <c r="T31" s="44">
        <f t="shared" si="14"/>
        <v>216.36</v>
      </c>
      <c r="U31" s="44">
        <f t="shared" si="14"/>
        <v>216.36</v>
      </c>
      <c r="V31" s="44">
        <f t="shared" si="14"/>
        <v>216.36</v>
      </c>
      <c r="W31" s="44">
        <f t="shared" si="14"/>
        <v>216.36</v>
      </c>
      <c r="X31" s="44">
        <f t="shared" si="14"/>
        <v>216.36</v>
      </c>
      <c r="Y31" s="44">
        <f t="shared" si="14"/>
        <v>216.36</v>
      </c>
      <c r="Z31" s="44">
        <f t="shared" si="14"/>
        <v>216.36</v>
      </c>
      <c r="AA31" s="44">
        <f t="shared" si="14"/>
        <v>216.36</v>
      </c>
    </row>
    <row r="32" spans="1:27" ht="12.75" customHeight="1" x14ac:dyDescent="0.2">
      <c r="A32" s="98" t="s">
        <v>2439</v>
      </c>
      <c r="B32" s="28" t="str">
        <f>"06"&amp;"."&amp;$B$801&amp;"."&amp;$B$802</f>
        <v>06.12.2023</v>
      </c>
      <c r="C32" s="90" t="s">
        <v>76</v>
      </c>
      <c r="D32" s="91">
        <f>ROUND(((D33+D34+D36+D35)/1000),5)</f>
        <v>1.36609</v>
      </c>
      <c r="E32" s="91">
        <f>ROUND(((E33+E34+E36+E35)/1000),5)</f>
        <v>1.30009</v>
      </c>
      <c r="F32" s="91">
        <f>ROUND(((F33+F34+F36+F35)/1000),5)</f>
        <v>1.24508</v>
      </c>
      <c r="G32" s="91">
        <f t="shared" ref="G32:AA32" si="15">ROUND(((G33+G34+G36+G35)/1000),5)</f>
        <v>1.22723</v>
      </c>
      <c r="H32" s="91">
        <f t="shared" si="15"/>
        <v>1.3102</v>
      </c>
      <c r="I32" s="91">
        <f t="shared" si="15"/>
        <v>1.4315800000000001</v>
      </c>
      <c r="J32" s="91">
        <f t="shared" si="15"/>
        <v>1.6413500000000001</v>
      </c>
      <c r="K32" s="91">
        <f t="shared" si="15"/>
        <v>2.0004400000000002</v>
      </c>
      <c r="L32" s="91">
        <f t="shared" si="15"/>
        <v>2.0685899999999999</v>
      </c>
      <c r="M32" s="91">
        <f t="shared" si="15"/>
        <v>2.2917200000000002</v>
      </c>
      <c r="N32" s="91">
        <f t="shared" si="15"/>
        <v>2.46156</v>
      </c>
      <c r="O32" s="91">
        <f t="shared" si="15"/>
        <v>2.2760099999999999</v>
      </c>
      <c r="P32" s="91">
        <f t="shared" si="15"/>
        <v>2.2375600000000002</v>
      </c>
      <c r="Q32" s="91">
        <f t="shared" si="15"/>
        <v>2.24973</v>
      </c>
      <c r="R32" s="91">
        <f t="shared" si="15"/>
        <v>2.23821</v>
      </c>
      <c r="S32" s="91">
        <f t="shared" si="15"/>
        <v>2.29169</v>
      </c>
      <c r="T32" s="91">
        <f t="shared" si="15"/>
        <v>2.5125099999999998</v>
      </c>
      <c r="U32" s="91">
        <f t="shared" si="15"/>
        <v>2.52251</v>
      </c>
      <c r="V32" s="91">
        <f t="shared" si="15"/>
        <v>2.48184</v>
      </c>
      <c r="W32" s="91">
        <f t="shared" si="15"/>
        <v>2.2389700000000001</v>
      </c>
      <c r="X32" s="91">
        <f t="shared" si="15"/>
        <v>2.1279300000000001</v>
      </c>
      <c r="Y32" s="91">
        <f t="shared" si="15"/>
        <v>2.0200999999999998</v>
      </c>
      <c r="Z32" s="91">
        <f t="shared" si="15"/>
        <v>1.7027099999999999</v>
      </c>
      <c r="AA32" s="91">
        <f t="shared" si="15"/>
        <v>1.5019400000000001</v>
      </c>
    </row>
    <row r="33" spans="1:27" ht="12.75" customHeight="1" outlineLevel="1" x14ac:dyDescent="0.2">
      <c r="A33" s="99" t="s">
        <v>2440</v>
      </c>
      <c r="B33" s="63" t="s">
        <v>238</v>
      </c>
      <c r="C33" s="43" t="s">
        <v>79</v>
      </c>
      <c r="D33" s="44">
        <v>1080.2</v>
      </c>
      <c r="E33" s="44">
        <v>1014.2</v>
      </c>
      <c r="F33" s="44">
        <v>959.19</v>
      </c>
      <c r="G33" s="44">
        <v>941.34</v>
      </c>
      <c r="H33" s="44">
        <v>1024.31</v>
      </c>
      <c r="I33" s="44">
        <v>1145.69</v>
      </c>
      <c r="J33" s="44">
        <v>1355.46</v>
      </c>
      <c r="K33" s="44">
        <v>1714.55</v>
      </c>
      <c r="L33" s="44">
        <v>1782.7</v>
      </c>
      <c r="M33" s="44">
        <v>2005.83</v>
      </c>
      <c r="N33" s="44">
        <v>2175.67</v>
      </c>
      <c r="O33" s="44">
        <v>1990.12</v>
      </c>
      <c r="P33" s="44">
        <v>1951.67</v>
      </c>
      <c r="Q33" s="44">
        <v>1963.84</v>
      </c>
      <c r="R33" s="44">
        <v>1952.32</v>
      </c>
      <c r="S33" s="44">
        <v>2005.8</v>
      </c>
      <c r="T33" s="44">
        <v>2226.62</v>
      </c>
      <c r="U33" s="44">
        <v>2236.62</v>
      </c>
      <c r="V33" s="44">
        <v>2195.9499999999998</v>
      </c>
      <c r="W33" s="44">
        <v>1953.08</v>
      </c>
      <c r="X33" s="44">
        <v>1842.04</v>
      </c>
      <c r="Y33" s="44">
        <v>1734.21</v>
      </c>
      <c r="Z33" s="44">
        <v>1416.82</v>
      </c>
      <c r="AA33" s="44">
        <v>1216.05</v>
      </c>
    </row>
    <row r="34" spans="1:27" ht="12.75" customHeight="1" outlineLevel="1" x14ac:dyDescent="0.2">
      <c r="A34" s="99" t="s">
        <v>2441</v>
      </c>
      <c r="B34" s="63" t="s">
        <v>90</v>
      </c>
      <c r="C34" s="43" t="s">
        <v>79</v>
      </c>
      <c r="D34" s="44">
        <f t="shared" ref="D34:AA34" si="16">$D$9</f>
        <v>66.180000000000007</v>
      </c>
      <c r="E34" s="44">
        <f t="shared" si="16"/>
        <v>66.180000000000007</v>
      </c>
      <c r="F34" s="44">
        <f t="shared" si="16"/>
        <v>66.180000000000007</v>
      </c>
      <c r="G34" s="44">
        <f t="shared" si="16"/>
        <v>66.180000000000007</v>
      </c>
      <c r="H34" s="44">
        <f t="shared" si="16"/>
        <v>66.180000000000007</v>
      </c>
      <c r="I34" s="44">
        <f t="shared" si="16"/>
        <v>66.180000000000007</v>
      </c>
      <c r="J34" s="44">
        <f t="shared" si="16"/>
        <v>66.180000000000007</v>
      </c>
      <c r="K34" s="44">
        <f t="shared" si="16"/>
        <v>66.180000000000007</v>
      </c>
      <c r="L34" s="44">
        <f t="shared" si="16"/>
        <v>66.180000000000007</v>
      </c>
      <c r="M34" s="44">
        <f t="shared" si="16"/>
        <v>66.180000000000007</v>
      </c>
      <c r="N34" s="44">
        <f t="shared" si="16"/>
        <v>66.180000000000007</v>
      </c>
      <c r="O34" s="44">
        <f t="shared" si="16"/>
        <v>66.180000000000007</v>
      </c>
      <c r="P34" s="44">
        <f t="shared" si="16"/>
        <v>66.180000000000007</v>
      </c>
      <c r="Q34" s="44">
        <f t="shared" si="16"/>
        <v>66.180000000000007</v>
      </c>
      <c r="R34" s="44">
        <f t="shared" si="16"/>
        <v>66.180000000000007</v>
      </c>
      <c r="S34" s="44">
        <f t="shared" si="16"/>
        <v>66.180000000000007</v>
      </c>
      <c r="T34" s="44">
        <f t="shared" si="16"/>
        <v>66.180000000000007</v>
      </c>
      <c r="U34" s="44">
        <f t="shared" si="16"/>
        <v>66.180000000000007</v>
      </c>
      <c r="V34" s="44">
        <f t="shared" si="16"/>
        <v>66.180000000000007</v>
      </c>
      <c r="W34" s="44">
        <f t="shared" si="16"/>
        <v>66.180000000000007</v>
      </c>
      <c r="X34" s="44">
        <f t="shared" si="16"/>
        <v>66.180000000000007</v>
      </c>
      <c r="Y34" s="44">
        <f t="shared" si="16"/>
        <v>66.180000000000007</v>
      </c>
      <c r="Z34" s="44">
        <f t="shared" si="16"/>
        <v>66.180000000000007</v>
      </c>
      <c r="AA34" s="44">
        <f t="shared" si="16"/>
        <v>66.180000000000007</v>
      </c>
    </row>
    <row r="35" spans="1:27" ht="12.75" customHeight="1" outlineLevel="1" x14ac:dyDescent="0.2">
      <c r="A35" s="99" t="s">
        <v>2442</v>
      </c>
      <c r="B35" s="63" t="s">
        <v>83</v>
      </c>
      <c r="C35" s="43" t="s">
        <v>79</v>
      </c>
      <c r="D35" s="44">
        <v>3.35</v>
      </c>
      <c r="E35" s="44">
        <v>3.35</v>
      </c>
      <c r="F35" s="44">
        <v>3.35</v>
      </c>
      <c r="G35" s="44">
        <v>3.35</v>
      </c>
      <c r="H35" s="44">
        <v>3.35</v>
      </c>
      <c r="I35" s="44">
        <v>3.35</v>
      </c>
      <c r="J35" s="44">
        <v>3.35</v>
      </c>
      <c r="K35" s="44">
        <v>3.35</v>
      </c>
      <c r="L35" s="44">
        <v>3.35</v>
      </c>
      <c r="M35" s="44">
        <v>3.35</v>
      </c>
      <c r="N35" s="44">
        <v>3.35</v>
      </c>
      <c r="O35" s="44">
        <v>3.35</v>
      </c>
      <c r="P35" s="44">
        <v>3.35</v>
      </c>
      <c r="Q35" s="44">
        <v>3.35</v>
      </c>
      <c r="R35" s="44">
        <v>3.35</v>
      </c>
      <c r="S35" s="44">
        <v>3.35</v>
      </c>
      <c r="T35" s="44">
        <v>3.35</v>
      </c>
      <c r="U35" s="44">
        <v>3.35</v>
      </c>
      <c r="V35" s="44">
        <v>3.35</v>
      </c>
      <c r="W35" s="44">
        <v>3.35</v>
      </c>
      <c r="X35" s="44">
        <v>3.35</v>
      </c>
      <c r="Y35" s="44">
        <v>3.35</v>
      </c>
      <c r="Z35" s="44">
        <v>3.35</v>
      </c>
      <c r="AA35" s="44">
        <v>3.35</v>
      </c>
    </row>
    <row r="36" spans="1:27" ht="12.75" customHeight="1" outlineLevel="1" x14ac:dyDescent="0.2">
      <c r="A36" s="99" t="s">
        <v>2443</v>
      </c>
      <c r="B36" s="63" t="s">
        <v>81</v>
      </c>
      <c r="C36" s="43" t="s">
        <v>79</v>
      </c>
      <c r="D36" s="44">
        <f>$D$11</f>
        <v>216.36</v>
      </c>
      <c r="E36" s="44">
        <f t="shared" ref="E36:AA36" si="17">$D$11</f>
        <v>216.36</v>
      </c>
      <c r="F36" s="44">
        <f t="shared" si="17"/>
        <v>216.36</v>
      </c>
      <c r="G36" s="44">
        <f t="shared" si="17"/>
        <v>216.36</v>
      </c>
      <c r="H36" s="44">
        <f t="shared" si="17"/>
        <v>216.36</v>
      </c>
      <c r="I36" s="44">
        <f t="shared" si="17"/>
        <v>216.36</v>
      </c>
      <c r="J36" s="44">
        <f t="shared" si="17"/>
        <v>216.36</v>
      </c>
      <c r="K36" s="44">
        <f t="shared" si="17"/>
        <v>216.36</v>
      </c>
      <c r="L36" s="44">
        <f t="shared" si="17"/>
        <v>216.36</v>
      </c>
      <c r="M36" s="44">
        <f t="shared" si="17"/>
        <v>216.36</v>
      </c>
      <c r="N36" s="44">
        <f t="shared" si="17"/>
        <v>216.36</v>
      </c>
      <c r="O36" s="44">
        <f t="shared" si="17"/>
        <v>216.36</v>
      </c>
      <c r="P36" s="44">
        <f t="shared" si="17"/>
        <v>216.36</v>
      </c>
      <c r="Q36" s="44">
        <f t="shared" si="17"/>
        <v>216.36</v>
      </c>
      <c r="R36" s="44">
        <f t="shared" si="17"/>
        <v>216.36</v>
      </c>
      <c r="S36" s="44">
        <f t="shared" si="17"/>
        <v>216.36</v>
      </c>
      <c r="T36" s="44">
        <f t="shared" si="17"/>
        <v>216.36</v>
      </c>
      <c r="U36" s="44">
        <f t="shared" si="17"/>
        <v>216.36</v>
      </c>
      <c r="V36" s="44">
        <f t="shared" si="17"/>
        <v>216.36</v>
      </c>
      <c r="W36" s="44">
        <f t="shared" si="17"/>
        <v>216.36</v>
      </c>
      <c r="X36" s="44">
        <f t="shared" si="17"/>
        <v>216.36</v>
      </c>
      <c r="Y36" s="44">
        <f t="shared" si="17"/>
        <v>216.36</v>
      </c>
      <c r="Z36" s="44">
        <f t="shared" si="17"/>
        <v>216.36</v>
      </c>
      <c r="AA36" s="44">
        <f t="shared" si="17"/>
        <v>216.36</v>
      </c>
    </row>
    <row r="37" spans="1:27" ht="12.75" customHeight="1" x14ac:dyDescent="0.2">
      <c r="A37" s="98" t="s">
        <v>2444</v>
      </c>
      <c r="B37" s="28" t="str">
        <f>"07"&amp;"."&amp;$B$801&amp;"."&amp;$B$802</f>
        <v>07.12.2023</v>
      </c>
      <c r="C37" s="90" t="s">
        <v>76</v>
      </c>
      <c r="D37" s="91">
        <f>ROUND(((D38+D39+D41+D40)/1000),5)</f>
        <v>1.2871999999999999</v>
      </c>
      <c r="E37" s="91">
        <f>ROUND(((E38+E39+E41+E40)/1000),5)</f>
        <v>1.1618999999999999</v>
      </c>
      <c r="F37" s="91">
        <f>ROUND(((F38+F39+F41+F40)/1000),5)</f>
        <v>1.08423</v>
      </c>
      <c r="G37" s="91">
        <f t="shared" ref="G37:AA37" si="18">ROUND(((G38+G39+G41+G40)/1000),5)</f>
        <v>1.0642199999999999</v>
      </c>
      <c r="H37" s="91">
        <f t="shared" si="18"/>
        <v>1.1742699999999999</v>
      </c>
      <c r="I37" s="91">
        <f t="shared" si="18"/>
        <v>1.33361</v>
      </c>
      <c r="J37" s="91">
        <f t="shared" si="18"/>
        <v>1.5747199999999999</v>
      </c>
      <c r="K37" s="91">
        <f t="shared" si="18"/>
        <v>1.9333499999999999</v>
      </c>
      <c r="L37" s="91">
        <f t="shared" si="18"/>
        <v>2.0680399999999999</v>
      </c>
      <c r="M37" s="91">
        <f t="shared" si="18"/>
        <v>2.2333099999999999</v>
      </c>
      <c r="N37" s="91">
        <f t="shared" si="18"/>
        <v>2.3968600000000002</v>
      </c>
      <c r="O37" s="91">
        <f t="shared" si="18"/>
        <v>2.1905700000000001</v>
      </c>
      <c r="P37" s="91">
        <f t="shared" si="18"/>
        <v>2.1366200000000002</v>
      </c>
      <c r="Q37" s="91">
        <f t="shared" si="18"/>
        <v>2.1479400000000002</v>
      </c>
      <c r="R37" s="91">
        <f t="shared" si="18"/>
        <v>2.1441599999999998</v>
      </c>
      <c r="S37" s="91">
        <f t="shared" si="18"/>
        <v>2.2075399999999998</v>
      </c>
      <c r="T37" s="91">
        <f t="shared" si="18"/>
        <v>2.4725700000000002</v>
      </c>
      <c r="U37" s="91">
        <f t="shared" si="18"/>
        <v>2.4968599999999999</v>
      </c>
      <c r="V37" s="91">
        <f t="shared" si="18"/>
        <v>2.46835</v>
      </c>
      <c r="W37" s="91">
        <f t="shared" si="18"/>
        <v>2.1738499999999998</v>
      </c>
      <c r="X37" s="91">
        <f t="shared" si="18"/>
        <v>2.0608599999999999</v>
      </c>
      <c r="Y37" s="91">
        <f t="shared" si="18"/>
        <v>1.92885</v>
      </c>
      <c r="Z37" s="91">
        <f t="shared" si="18"/>
        <v>1.6474899999999999</v>
      </c>
      <c r="AA37" s="91">
        <f t="shared" si="18"/>
        <v>1.47882</v>
      </c>
    </row>
    <row r="38" spans="1:27" ht="12.75" customHeight="1" outlineLevel="1" x14ac:dyDescent="0.2">
      <c r="A38" s="99" t="s">
        <v>2445</v>
      </c>
      <c r="B38" s="63" t="s">
        <v>238</v>
      </c>
      <c r="C38" s="43" t="s">
        <v>79</v>
      </c>
      <c r="D38" s="44">
        <v>1001.31</v>
      </c>
      <c r="E38" s="44">
        <v>876.01</v>
      </c>
      <c r="F38" s="44">
        <v>798.34</v>
      </c>
      <c r="G38" s="44">
        <v>778.33</v>
      </c>
      <c r="H38" s="44">
        <v>888.38</v>
      </c>
      <c r="I38" s="44">
        <v>1047.72</v>
      </c>
      <c r="J38" s="44">
        <v>1288.83</v>
      </c>
      <c r="K38" s="44">
        <v>1647.46</v>
      </c>
      <c r="L38" s="44">
        <v>1782.15</v>
      </c>
      <c r="M38" s="44">
        <v>1947.42</v>
      </c>
      <c r="N38" s="44">
        <v>2110.9699999999998</v>
      </c>
      <c r="O38" s="44">
        <v>1904.68</v>
      </c>
      <c r="P38" s="44">
        <v>1850.73</v>
      </c>
      <c r="Q38" s="44">
        <v>1862.05</v>
      </c>
      <c r="R38" s="44">
        <v>1858.27</v>
      </c>
      <c r="S38" s="44">
        <v>1921.65</v>
      </c>
      <c r="T38" s="44">
        <v>2186.6799999999998</v>
      </c>
      <c r="U38" s="44">
        <v>2210.9699999999998</v>
      </c>
      <c r="V38" s="44">
        <v>2182.46</v>
      </c>
      <c r="W38" s="44">
        <v>1887.96</v>
      </c>
      <c r="X38" s="44">
        <v>1774.97</v>
      </c>
      <c r="Y38" s="44">
        <v>1642.96</v>
      </c>
      <c r="Z38" s="44">
        <v>1361.6</v>
      </c>
      <c r="AA38" s="44">
        <v>1192.93</v>
      </c>
    </row>
    <row r="39" spans="1:27" ht="12.75" customHeight="1" outlineLevel="1" x14ac:dyDescent="0.2">
      <c r="A39" s="99" t="s">
        <v>2446</v>
      </c>
      <c r="B39" s="63" t="s">
        <v>90</v>
      </c>
      <c r="C39" s="43" t="s">
        <v>79</v>
      </c>
      <c r="D39" s="44">
        <f t="shared" ref="D39:AA39" si="19">$D$9</f>
        <v>66.180000000000007</v>
      </c>
      <c r="E39" s="44">
        <f t="shared" si="19"/>
        <v>66.180000000000007</v>
      </c>
      <c r="F39" s="44">
        <f t="shared" si="19"/>
        <v>66.180000000000007</v>
      </c>
      <c r="G39" s="44">
        <f t="shared" si="19"/>
        <v>66.180000000000007</v>
      </c>
      <c r="H39" s="44">
        <f t="shared" si="19"/>
        <v>66.180000000000007</v>
      </c>
      <c r="I39" s="44">
        <f t="shared" si="19"/>
        <v>66.180000000000007</v>
      </c>
      <c r="J39" s="44">
        <f t="shared" si="19"/>
        <v>66.180000000000007</v>
      </c>
      <c r="K39" s="44">
        <f t="shared" si="19"/>
        <v>66.180000000000007</v>
      </c>
      <c r="L39" s="44">
        <f t="shared" si="19"/>
        <v>66.180000000000007</v>
      </c>
      <c r="M39" s="44">
        <f t="shared" si="19"/>
        <v>66.180000000000007</v>
      </c>
      <c r="N39" s="44">
        <f t="shared" si="19"/>
        <v>66.180000000000007</v>
      </c>
      <c r="O39" s="44">
        <f t="shared" si="19"/>
        <v>66.180000000000007</v>
      </c>
      <c r="P39" s="44">
        <f t="shared" si="19"/>
        <v>66.180000000000007</v>
      </c>
      <c r="Q39" s="44">
        <f t="shared" si="19"/>
        <v>66.180000000000007</v>
      </c>
      <c r="R39" s="44">
        <f t="shared" si="19"/>
        <v>66.180000000000007</v>
      </c>
      <c r="S39" s="44">
        <f t="shared" si="19"/>
        <v>66.180000000000007</v>
      </c>
      <c r="T39" s="44">
        <f t="shared" si="19"/>
        <v>66.180000000000007</v>
      </c>
      <c r="U39" s="44">
        <f t="shared" si="19"/>
        <v>66.180000000000007</v>
      </c>
      <c r="V39" s="44">
        <f t="shared" si="19"/>
        <v>66.180000000000007</v>
      </c>
      <c r="W39" s="44">
        <f t="shared" si="19"/>
        <v>66.180000000000007</v>
      </c>
      <c r="X39" s="44">
        <f t="shared" si="19"/>
        <v>66.180000000000007</v>
      </c>
      <c r="Y39" s="44">
        <f t="shared" si="19"/>
        <v>66.180000000000007</v>
      </c>
      <c r="Z39" s="44">
        <f t="shared" si="19"/>
        <v>66.180000000000007</v>
      </c>
      <c r="AA39" s="44">
        <f t="shared" si="19"/>
        <v>66.180000000000007</v>
      </c>
    </row>
    <row r="40" spans="1:27" ht="12.75" customHeight="1" outlineLevel="1" x14ac:dyDescent="0.2">
      <c r="A40" s="99" t="s">
        <v>2447</v>
      </c>
      <c r="B40" s="63" t="s">
        <v>83</v>
      </c>
      <c r="C40" s="43" t="s">
        <v>79</v>
      </c>
      <c r="D40" s="44">
        <v>3.35</v>
      </c>
      <c r="E40" s="44">
        <v>3.35</v>
      </c>
      <c r="F40" s="44">
        <v>3.35</v>
      </c>
      <c r="G40" s="44">
        <v>3.35</v>
      </c>
      <c r="H40" s="44">
        <v>3.35</v>
      </c>
      <c r="I40" s="44">
        <v>3.35</v>
      </c>
      <c r="J40" s="44">
        <v>3.35</v>
      </c>
      <c r="K40" s="44">
        <v>3.35</v>
      </c>
      <c r="L40" s="44">
        <v>3.35</v>
      </c>
      <c r="M40" s="44">
        <v>3.35</v>
      </c>
      <c r="N40" s="44">
        <v>3.35</v>
      </c>
      <c r="O40" s="44">
        <v>3.35</v>
      </c>
      <c r="P40" s="44">
        <v>3.35</v>
      </c>
      <c r="Q40" s="44">
        <v>3.35</v>
      </c>
      <c r="R40" s="44">
        <v>3.35</v>
      </c>
      <c r="S40" s="44">
        <v>3.35</v>
      </c>
      <c r="T40" s="44">
        <v>3.35</v>
      </c>
      <c r="U40" s="44">
        <v>3.35</v>
      </c>
      <c r="V40" s="44">
        <v>3.35</v>
      </c>
      <c r="W40" s="44">
        <v>3.35</v>
      </c>
      <c r="X40" s="44">
        <v>3.35</v>
      </c>
      <c r="Y40" s="44">
        <v>3.35</v>
      </c>
      <c r="Z40" s="44">
        <v>3.35</v>
      </c>
      <c r="AA40" s="44">
        <v>3.35</v>
      </c>
    </row>
    <row r="41" spans="1:27" ht="12.75" customHeight="1" outlineLevel="1" x14ac:dyDescent="0.2">
      <c r="A41" s="99" t="s">
        <v>2448</v>
      </c>
      <c r="B41" s="63" t="s">
        <v>81</v>
      </c>
      <c r="C41" s="43" t="s">
        <v>79</v>
      </c>
      <c r="D41" s="44">
        <f>$D$11</f>
        <v>216.36</v>
      </c>
      <c r="E41" s="44">
        <f t="shared" ref="E41:AA41" si="20">$D$11</f>
        <v>216.36</v>
      </c>
      <c r="F41" s="44">
        <f t="shared" si="20"/>
        <v>216.36</v>
      </c>
      <c r="G41" s="44">
        <f t="shared" si="20"/>
        <v>216.36</v>
      </c>
      <c r="H41" s="44">
        <f t="shared" si="20"/>
        <v>216.36</v>
      </c>
      <c r="I41" s="44">
        <f t="shared" si="20"/>
        <v>216.36</v>
      </c>
      <c r="J41" s="44">
        <f t="shared" si="20"/>
        <v>216.36</v>
      </c>
      <c r="K41" s="44">
        <f t="shared" si="20"/>
        <v>216.36</v>
      </c>
      <c r="L41" s="44">
        <f t="shared" si="20"/>
        <v>216.36</v>
      </c>
      <c r="M41" s="44">
        <f t="shared" si="20"/>
        <v>216.36</v>
      </c>
      <c r="N41" s="44">
        <f t="shared" si="20"/>
        <v>216.36</v>
      </c>
      <c r="O41" s="44">
        <f t="shared" si="20"/>
        <v>216.36</v>
      </c>
      <c r="P41" s="44">
        <f t="shared" si="20"/>
        <v>216.36</v>
      </c>
      <c r="Q41" s="44">
        <f t="shared" si="20"/>
        <v>216.36</v>
      </c>
      <c r="R41" s="44">
        <f t="shared" si="20"/>
        <v>216.36</v>
      </c>
      <c r="S41" s="44">
        <f t="shared" si="20"/>
        <v>216.36</v>
      </c>
      <c r="T41" s="44">
        <f t="shared" si="20"/>
        <v>216.36</v>
      </c>
      <c r="U41" s="44">
        <f t="shared" si="20"/>
        <v>216.36</v>
      </c>
      <c r="V41" s="44">
        <f t="shared" si="20"/>
        <v>216.36</v>
      </c>
      <c r="W41" s="44">
        <f t="shared" si="20"/>
        <v>216.36</v>
      </c>
      <c r="X41" s="44">
        <f t="shared" si="20"/>
        <v>216.36</v>
      </c>
      <c r="Y41" s="44">
        <f t="shared" si="20"/>
        <v>216.36</v>
      </c>
      <c r="Z41" s="44">
        <f t="shared" si="20"/>
        <v>216.36</v>
      </c>
      <c r="AA41" s="44">
        <f t="shared" si="20"/>
        <v>216.36</v>
      </c>
    </row>
    <row r="42" spans="1:27" ht="12.75" customHeight="1" x14ac:dyDescent="0.2">
      <c r="A42" s="98" t="s">
        <v>2449</v>
      </c>
      <c r="B42" s="28" t="str">
        <f>"08"&amp;"."&amp;$B$801&amp;"."&amp;$B$802</f>
        <v>08.12.2023</v>
      </c>
      <c r="C42" s="90" t="s">
        <v>76</v>
      </c>
      <c r="D42" s="91">
        <f>ROUND(((D43+D44+D46+D45)/1000),5)</f>
        <v>1.2702</v>
      </c>
      <c r="E42" s="91">
        <f>ROUND(((E43+E44+E46+E45)/1000),5)</f>
        <v>1.1199699999999999</v>
      </c>
      <c r="F42" s="91">
        <f>ROUND(((F43+F44+F46+F45)/1000),5)</f>
        <v>0.42313000000000001</v>
      </c>
      <c r="G42" s="91">
        <f t="shared" ref="G42:AA42" si="21">ROUND(((G43+G44+G46+G45)/1000),5)</f>
        <v>0.42083999999999999</v>
      </c>
      <c r="H42" s="91">
        <f t="shared" si="21"/>
        <v>0.43687999999999999</v>
      </c>
      <c r="I42" s="91">
        <f t="shared" si="21"/>
        <v>1.31721</v>
      </c>
      <c r="J42" s="91">
        <f t="shared" si="21"/>
        <v>1.5482199999999999</v>
      </c>
      <c r="K42" s="91">
        <f t="shared" si="21"/>
        <v>1.8612299999999999</v>
      </c>
      <c r="L42" s="91">
        <f t="shared" si="21"/>
        <v>2.0790000000000002</v>
      </c>
      <c r="M42" s="91">
        <f t="shared" si="21"/>
        <v>2.1167600000000002</v>
      </c>
      <c r="N42" s="91">
        <f t="shared" si="21"/>
        <v>2.13374</v>
      </c>
      <c r="O42" s="91">
        <f t="shared" si="21"/>
        <v>2.1535799999999998</v>
      </c>
      <c r="P42" s="91">
        <f t="shared" si="21"/>
        <v>2.1400100000000002</v>
      </c>
      <c r="Q42" s="91">
        <f t="shared" si="21"/>
        <v>2.1517300000000001</v>
      </c>
      <c r="R42" s="91">
        <f t="shared" si="21"/>
        <v>2.14472</v>
      </c>
      <c r="S42" s="91">
        <f t="shared" si="21"/>
        <v>2.09293</v>
      </c>
      <c r="T42" s="91">
        <f t="shared" si="21"/>
        <v>2.12595</v>
      </c>
      <c r="U42" s="91">
        <f t="shared" si="21"/>
        <v>2.1188699999999998</v>
      </c>
      <c r="V42" s="91">
        <f t="shared" si="21"/>
        <v>2.09775</v>
      </c>
      <c r="W42" s="91">
        <f t="shared" si="21"/>
        <v>2.0883500000000002</v>
      </c>
      <c r="X42" s="91">
        <f t="shared" si="21"/>
        <v>2.0632299999999999</v>
      </c>
      <c r="Y42" s="91">
        <f t="shared" si="21"/>
        <v>1.87924</v>
      </c>
      <c r="Z42" s="91">
        <f t="shared" si="21"/>
        <v>1.5734900000000001</v>
      </c>
      <c r="AA42" s="91">
        <f t="shared" si="21"/>
        <v>1.4676400000000001</v>
      </c>
    </row>
    <row r="43" spans="1:27" ht="12.75" customHeight="1" outlineLevel="1" x14ac:dyDescent="0.2">
      <c r="A43" s="99" t="s">
        <v>2450</v>
      </c>
      <c r="B43" s="63" t="s">
        <v>238</v>
      </c>
      <c r="C43" s="43" t="s">
        <v>79</v>
      </c>
      <c r="D43" s="44">
        <v>984.31</v>
      </c>
      <c r="E43" s="44">
        <v>834.08</v>
      </c>
      <c r="F43" s="44">
        <v>137.24</v>
      </c>
      <c r="G43" s="44">
        <v>134.94999999999999</v>
      </c>
      <c r="H43" s="44">
        <v>150.99</v>
      </c>
      <c r="I43" s="44">
        <v>1031.32</v>
      </c>
      <c r="J43" s="44">
        <v>1262.33</v>
      </c>
      <c r="K43" s="44">
        <v>1575.34</v>
      </c>
      <c r="L43" s="44">
        <v>1793.11</v>
      </c>
      <c r="M43" s="44">
        <v>1830.87</v>
      </c>
      <c r="N43" s="44">
        <v>1847.85</v>
      </c>
      <c r="O43" s="44">
        <v>1867.69</v>
      </c>
      <c r="P43" s="44">
        <v>1854.12</v>
      </c>
      <c r="Q43" s="44">
        <v>1865.84</v>
      </c>
      <c r="R43" s="44">
        <v>1858.83</v>
      </c>
      <c r="S43" s="44">
        <v>1807.04</v>
      </c>
      <c r="T43" s="44">
        <v>1840.06</v>
      </c>
      <c r="U43" s="44">
        <v>1832.98</v>
      </c>
      <c r="V43" s="44">
        <v>1811.86</v>
      </c>
      <c r="W43" s="44">
        <v>1802.46</v>
      </c>
      <c r="X43" s="44">
        <v>1777.34</v>
      </c>
      <c r="Y43" s="44">
        <v>1593.35</v>
      </c>
      <c r="Z43" s="44">
        <v>1287.5999999999999</v>
      </c>
      <c r="AA43" s="44">
        <v>1181.75</v>
      </c>
    </row>
    <row r="44" spans="1:27" ht="12.75" customHeight="1" outlineLevel="1" x14ac:dyDescent="0.2">
      <c r="A44" s="99" t="s">
        <v>2451</v>
      </c>
      <c r="B44" s="63" t="s">
        <v>90</v>
      </c>
      <c r="C44" s="43" t="s">
        <v>79</v>
      </c>
      <c r="D44" s="44">
        <f t="shared" ref="D44:AA44" si="22">$D$9</f>
        <v>66.180000000000007</v>
      </c>
      <c r="E44" s="44">
        <f t="shared" si="22"/>
        <v>66.180000000000007</v>
      </c>
      <c r="F44" s="44">
        <f t="shared" si="22"/>
        <v>66.180000000000007</v>
      </c>
      <c r="G44" s="44">
        <f t="shared" si="22"/>
        <v>66.180000000000007</v>
      </c>
      <c r="H44" s="44">
        <f t="shared" si="22"/>
        <v>66.180000000000007</v>
      </c>
      <c r="I44" s="44">
        <f t="shared" si="22"/>
        <v>66.180000000000007</v>
      </c>
      <c r="J44" s="44">
        <f t="shared" si="22"/>
        <v>66.180000000000007</v>
      </c>
      <c r="K44" s="44">
        <f t="shared" si="22"/>
        <v>66.180000000000007</v>
      </c>
      <c r="L44" s="44">
        <f t="shared" si="22"/>
        <v>66.180000000000007</v>
      </c>
      <c r="M44" s="44">
        <f t="shared" si="22"/>
        <v>66.180000000000007</v>
      </c>
      <c r="N44" s="44">
        <f t="shared" si="22"/>
        <v>66.180000000000007</v>
      </c>
      <c r="O44" s="44">
        <f t="shared" si="22"/>
        <v>66.180000000000007</v>
      </c>
      <c r="P44" s="44">
        <f t="shared" si="22"/>
        <v>66.180000000000007</v>
      </c>
      <c r="Q44" s="44">
        <f t="shared" si="22"/>
        <v>66.180000000000007</v>
      </c>
      <c r="R44" s="44">
        <f t="shared" si="22"/>
        <v>66.180000000000007</v>
      </c>
      <c r="S44" s="44">
        <f t="shared" si="22"/>
        <v>66.180000000000007</v>
      </c>
      <c r="T44" s="44">
        <f t="shared" si="22"/>
        <v>66.180000000000007</v>
      </c>
      <c r="U44" s="44">
        <f t="shared" si="22"/>
        <v>66.180000000000007</v>
      </c>
      <c r="V44" s="44">
        <f t="shared" si="22"/>
        <v>66.180000000000007</v>
      </c>
      <c r="W44" s="44">
        <f t="shared" si="22"/>
        <v>66.180000000000007</v>
      </c>
      <c r="X44" s="44">
        <f t="shared" si="22"/>
        <v>66.180000000000007</v>
      </c>
      <c r="Y44" s="44">
        <f t="shared" si="22"/>
        <v>66.180000000000007</v>
      </c>
      <c r="Z44" s="44">
        <f t="shared" si="22"/>
        <v>66.180000000000007</v>
      </c>
      <c r="AA44" s="44">
        <f t="shared" si="22"/>
        <v>66.180000000000007</v>
      </c>
    </row>
    <row r="45" spans="1:27" ht="12.75" customHeight="1" outlineLevel="1" x14ac:dyDescent="0.2">
      <c r="A45" s="99" t="s">
        <v>2452</v>
      </c>
      <c r="B45" s="63" t="s">
        <v>83</v>
      </c>
      <c r="C45" s="43" t="s">
        <v>79</v>
      </c>
      <c r="D45" s="44">
        <v>3.35</v>
      </c>
      <c r="E45" s="44">
        <v>3.35</v>
      </c>
      <c r="F45" s="44">
        <v>3.35</v>
      </c>
      <c r="G45" s="44">
        <v>3.35</v>
      </c>
      <c r="H45" s="44">
        <v>3.35</v>
      </c>
      <c r="I45" s="44">
        <v>3.35</v>
      </c>
      <c r="J45" s="44">
        <v>3.35</v>
      </c>
      <c r="K45" s="44">
        <v>3.35</v>
      </c>
      <c r="L45" s="44">
        <v>3.35</v>
      </c>
      <c r="M45" s="44">
        <v>3.35</v>
      </c>
      <c r="N45" s="44">
        <v>3.35</v>
      </c>
      <c r="O45" s="44">
        <v>3.35</v>
      </c>
      <c r="P45" s="44">
        <v>3.35</v>
      </c>
      <c r="Q45" s="44">
        <v>3.35</v>
      </c>
      <c r="R45" s="44">
        <v>3.35</v>
      </c>
      <c r="S45" s="44">
        <v>3.35</v>
      </c>
      <c r="T45" s="44">
        <v>3.35</v>
      </c>
      <c r="U45" s="44">
        <v>3.35</v>
      </c>
      <c r="V45" s="44">
        <v>3.35</v>
      </c>
      <c r="W45" s="44">
        <v>3.35</v>
      </c>
      <c r="X45" s="44">
        <v>3.35</v>
      </c>
      <c r="Y45" s="44">
        <v>3.35</v>
      </c>
      <c r="Z45" s="44">
        <v>3.35</v>
      </c>
      <c r="AA45" s="44">
        <v>3.35</v>
      </c>
    </row>
    <row r="46" spans="1:27" ht="12.75" customHeight="1" outlineLevel="1" x14ac:dyDescent="0.2">
      <c r="A46" s="99" t="s">
        <v>2453</v>
      </c>
      <c r="B46" s="63" t="s">
        <v>81</v>
      </c>
      <c r="C46" s="43" t="s">
        <v>79</v>
      </c>
      <c r="D46" s="44">
        <f>$D$11</f>
        <v>216.36</v>
      </c>
      <c r="E46" s="44">
        <f t="shared" ref="E46:AA46" si="23">$D$11</f>
        <v>216.36</v>
      </c>
      <c r="F46" s="44">
        <f t="shared" si="23"/>
        <v>216.36</v>
      </c>
      <c r="G46" s="44">
        <f t="shared" si="23"/>
        <v>216.36</v>
      </c>
      <c r="H46" s="44">
        <f t="shared" si="23"/>
        <v>216.36</v>
      </c>
      <c r="I46" s="44">
        <f t="shared" si="23"/>
        <v>216.36</v>
      </c>
      <c r="J46" s="44">
        <f t="shared" si="23"/>
        <v>216.36</v>
      </c>
      <c r="K46" s="44">
        <f t="shared" si="23"/>
        <v>216.36</v>
      </c>
      <c r="L46" s="44">
        <f t="shared" si="23"/>
        <v>216.36</v>
      </c>
      <c r="M46" s="44">
        <f t="shared" si="23"/>
        <v>216.36</v>
      </c>
      <c r="N46" s="44">
        <f t="shared" si="23"/>
        <v>216.36</v>
      </c>
      <c r="O46" s="44">
        <f t="shared" si="23"/>
        <v>216.36</v>
      </c>
      <c r="P46" s="44">
        <f t="shared" si="23"/>
        <v>216.36</v>
      </c>
      <c r="Q46" s="44">
        <f t="shared" si="23"/>
        <v>216.36</v>
      </c>
      <c r="R46" s="44">
        <f t="shared" si="23"/>
        <v>216.36</v>
      </c>
      <c r="S46" s="44">
        <f t="shared" si="23"/>
        <v>216.36</v>
      </c>
      <c r="T46" s="44">
        <f t="shared" si="23"/>
        <v>216.36</v>
      </c>
      <c r="U46" s="44">
        <f t="shared" si="23"/>
        <v>216.36</v>
      </c>
      <c r="V46" s="44">
        <f t="shared" si="23"/>
        <v>216.36</v>
      </c>
      <c r="W46" s="44">
        <f t="shared" si="23"/>
        <v>216.36</v>
      </c>
      <c r="X46" s="44">
        <f t="shared" si="23"/>
        <v>216.36</v>
      </c>
      <c r="Y46" s="44">
        <f t="shared" si="23"/>
        <v>216.36</v>
      </c>
      <c r="Z46" s="44">
        <f t="shared" si="23"/>
        <v>216.36</v>
      </c>
      <c r="AA46" s="44">
        <f t="shared" si="23"/>
        <v>216.36</v>
      </c>
    </row>
    <row r="47" spans="1:27" ht="12.75" customHeight="1" x14ac:dyDescent="0.2">
      <c r="A47" s="98" t="s">
        <v>2454</v>
      </c>
      <c r="B47" s="28" t="str">
        <f>"09"&amp;"."&amp;$B$801&amp;"."&amp;$B$802</f>
        <v>09.12.2023</v>
      </c>
      <c r="C47" s="90" t="s">
        <v>76</v>
      </c>
      <c r="D47" s="91">
        <f>ROUND(((D48+D49+D51+D50)/1000),5)</f>
        <v>1.36524</v>
      </c>
      <c r="E47" s="91">
        <f>ROUND(((E48+E49+E51+E50)/1000),5)</f>
        <v>1.25868</v>
      </c>
      <c r="F47" s="91">
        <f>ROUND(((F48+F49+F51+F50)/1000),5)</f>
        <v>1.1462399999999999</v>
      </c>
      <c r="G47" s="91">
        <f t="shared" ref="G47:AA47" si="24">ROUND(((G48+G49+G51+G50)/1000),5)</f>
        <v>1.09934</v>
      </c>
      <c r="H47" s="91">
        <f t="shared" si="24"/>
        <v>1.14246</v>
      </c>
      <c r="I47" s="91">
        <f t="shared" si="24"/>
        <v>1.26227</v>
      </c>
      <c r="J47" s="91">
        <f t="shared" si="24"/>
        <v>1.37002</v>
      </c>
      <c r="K47" s="91">
        <f t="shared" si="24"/>
        <v>1.6194999999999999</v>
      </c>
      <c r="L47" s="91">
        <f t="shared" si="24"/>
        <v>1.8530899999999999</v>
      </c>
      <c r="M47" s="91">
        <f t="shared" si="24"/>
        <v>2.0691099999999998</v>
      </c>
      <c r="N47" s="91">
        <f t="shared" si="24"/>
        <v>2.0963099999999999</v>
      </c>
      <c r="O47" s="91">
        <f t="shared" si="24"/>
        <v>2.12914</v>
      </c>
      <c r="P47" s="91">
        <f t="shared" si="24"/>
        <v>2.1085199999999999</v>
      </c>
      <c r="Q47" s="91">
        <f t="shared" si="24"/>
        <v>2.1064400000000001</v>
      </c>
      <c r="R47" s="91">
        <f t="shared" si="24"/>
        <v>2.0857999999999999</v>
      </c>
      <c r="S47" s="91">
        <f t="shared" si="24"/>
        <v>2.0842499999999999</v>
      </c>
      <c r="T47" s="91">
        <f t="shared" si="24"/>
        <v>2.10344</v>
      </c>
      <c r="U47" s="91">
        <f t="shared" si="24"/>
        <v>2.1340400000000002</v>
      </c>
      <c r="V47" s="91">
        <f t="shared" si="24"/>
        <v>2.1122000000000001</v>
      </c>
      <c r="W47" s="91">
        <f t="shared" si="24"/>
        <v>2.0863999999999998</v>
      </c>
      <c r="X47" s="91">
        <f t="shared" si="24"/>
        <v>2.06176</v>
      </c>
      <c r="Y47" s="91">
        <f t="shared" si="24"/>
        <v>1.8694299999999999</v>
      </c>
      <c r="Z47" s="91">
        <f t="shared" si="24"/>
        <v>1.57497</v>
      </c>
      <c r="AA47" s="91">
        <f t="shared" si="24"/>
        <v>1.4536199999999999</v>
      </c>
    </row>
    <row r="48" spans="1:27" ht="12.75" customHeight="1" outlineLevel="1" x14ac:dyDescent="0.2">
      <c r="A48" s="99" t="s">
        <v>2455</v>
      </c>
      <c r="B48" s="63" t="s">
        <v>238</v>
      </c>
      <c r="C48" s="43" t="s">
        <v>79</v>
      </c>
      <c r="D48" s="44">
        <v>1079.3499999999999</v>
      </c>
      <c r="E48" s="44">
        <v>972.79</v>
      </c>
      <c r="F48" s="44">
        <v>860.35</v>
      </c>
      <c r="G48" s="44">
        <v>813.45</v>
      </c>
      <c r="H48" s="44">
        <v>856.57</v>
      </c>
      <c r="I48" s="44">
        <v>976.38</v>
      </c>
      <c r="J48" s="44">
        <v>1084.1300000000001</v>
      </c>
      <c r="K48" s="44">
        <v>1333.61</v>
      </c>
      <c r="L48" s="44">
        <v>1567.2</v>
      </c>
      <c r="M48" s="44">
        <v>1783.22</v>
      </c>
      <c r="N48" s="44">
        <v>1810.42</v>
      </c>
      <c r="O48" s="44">
        <v>1843.25</v>
      </c>
      <c r="P48" s="44">
        <v>1822.63</v>
      </c>
      <c r="Q48" s="44">
        <v>1820.55</v>
      </c>
      <c r="R48" s="44">
        <v>1799.91</v>
      </c>
      <c r="S48" s="44">
        <v>1798.36</v>
      </c>
      <c r="T48" s="44">
        <v>1817.55</v>
      </c>
      <c r="U48" s="44">
        <v>1848.15</v>
      </c>
      <c r="V48" s="44">
        <v>1826.31</v>
      </c>
      <c r="W48" s="44">
        <v>1800.51</v>
      </c>
      <c r="X48" s="44">
        <v>1775.87</v>
      </c>
      <c r="Y48" s="44">
        <v>1583.54</v>
      </c>
      <c r="Z48" s="44">
        <v>1289.08</v>
      </c>
      <c r="AA48" s="44">
        <v>1167.73</v>
      </c>
    </row>
    <row r="49" spans="1:27" ht="12.75" customHeight="1" outlineLevel="1" x14ac:dyDescent="0.2">
      <c r="A49" s="99" t="s">
        <v>2456</v>
      </c>
      <c r="B49" s="63" t="s">
        <v>90</v>
      </c>
      <c r="C49" s="43" t="s">
        <v>79</v>
      </c>
      <c r="D49" s="44">
        <f t="shared" ref="D49:AA49" si="25">$D$9</f>
        <v>66.180000000000007</v>
      </c>
      <c r="E49" s="44">
        <f t="shared" si="25"/>
        <v>66.180000000000007</v>
      </c>
      <c r="F49" s="44">
        <f t="shared" si="25"/>
        <v>66.180000000000007</v>
      </c>
      <c r="G49" s="44">
        <f t="shared" si="25"/>
        <v>66.180000000000007</v>
      </c>
      <c r="H49" s="44">
        <f t="shared" si="25"/>
        <v>66.180000000000007</v>
      </c>
      <c r="I49" s="44">
        <f t="shared" si="25"/>
        <v>66.180000000000007</v>
      </c>
      <c r="J49" s="44">
        <f t="shared" si="25"/>
        <v>66.180000000000007</v>
      </c>
      <c r="K49" s="44">
        <f t="shared" si="25"/>
        <v>66.180000000000007</v>
      </c>
      <c r="L49" s="44">
        <f t="shared" si="25"/>
        <v>66.180000000000007</v>
      </c>
      <c r="M49" s="44">
        <f t="shared" si="25"/>
        <v>66.180000000000007</v>
      </c>
      <c r="N49" s="44">
        <f t="shared" si="25"/>
        <v>66.180000000000007</v>
      </c>
      <c r="O49" s="44">
        <f t="shared" si="25"/>
        <v>66.180000000000007</v>
      </c>
      <c r="P49" s="44">
        <f t="shared" si="25"/>
        <v>66.180000000000007</v>
      </c>
      <c r="Q49" s="44">
        <f t="shared" si="25"/>
        <v>66.180000000000007</v>
      </c>
      <c r="R49" s="44">
        <f t="shared" si="25"/>
        <v>66.180000000000007</v>
      </c>
      <c r="S49" s="44">
        <f t="shared" si="25"/>
        <v>66.180000000000007</v>
      </c>
      <c r="T49" s="44">
        <f t="shared" si="25"/>
        <v>66.180000000000007</v>
      </c>
      <c r="U49" s="44">
        <f t="shared" si="25"/>
        <v>66.180000000000007</v>
      </c>
      <c r="V49" s="44">
        <f t="shared" si="25"/>
        <v>66.180000000000007</v>
      </c>
      <c r="W49" s="44">
        <f t="shared" si="25"/>
        <v>66.180000000000007</v>
      </c>
      <c r="X49" s="44">
        <f t="shared" si="25"/>
        <v>66.180000000000007</v>
      </c>
      <c r="Y49" s="44">
        <f t="shared" si="25"/>
        <v>66.180000000000007</v>
      </c>
      <c r="Z49" s="44">
        <f t="shared" si="25"/>
        <v>66.180000000000007</v>
      </c>
      <c r="AA49" s="44">
        <f t="shared" si="25"/>
        <v>66.180000000000007</v>
      </c>
    </row>
    <row r="50" spans="1:27" ht="12.75" customHeight="1" outlineLevel="1" x14ac:dyDescent="0.2">
      <c r="A50" s="99" t="s">
        <v>2457</v>
      </c>
      <c r="B50" s="63" t="s">
        <v>83</v>
      </c>
      <c r="C50" s="43" t="s">
        <v>79</v>
      </c>
      <c r="D50" s="44">
        <v>3.35</v>
      </c>
      <c r="E50" s="44">
        <v>3.35</v>
      </c>
      <c r="F50" s="44">
        <v>3.35</v>
      </c>
      <c r="G50" s="44">
        <v>3.35</v>
      </c>
      <c r="H50" s="44">
        <v>3.35</v>
      </c>
      <c r="I50" s="44">
        <v>3.35</v>
      </c>
      <c r="J50" s="44">
        <v>3.35</v>
      </c>
      <c r="K50" s="44">
        <v>3.35</v>
      </c>
      <c r="L50" s="44">
        <v>3.35</v>
      </c>
      <c r="M50" s="44">
        <v>3.35</v>
      </c>
      <c r="N50" s="44">
        <v>3.35</v>
      </c>
      <c r="O50" s="44">
        <v>3.35</v>
      </c>
      <c r="P50" s="44">
        <v>3.35</v>
      </c>
      <c r="Q50" s="44">
        <v>3.35</v>
      </c>
      <c r="R50" s="44">
        <v>3.35</v>
      </c>
      <c r="S50" s="44">
        <v>3.35</v>
      </c>
      <c r="T50" s="44">
        <v>3.35</v>
      </c>
      <c r="U50" s="44">
        <v>3.35</v>
      </c>
      <c r="V50" s="44">
        <v>3.35</v>
      </c>
      <c r="W50" s="44">
        <v>3.35</v>
      </c>
      <c r="X50" s="44">
        <v>3.35</v>
      </c>
      <c r="Y50" s="44">
        <v>3.35</v>
      </c>
      <c r="Z50" s="44">
        <v>3.35</v>
      </c>
      <c r="AA50" s="44">
        <v>3.35</v>
      </c>
    </row>
    <row r="51" spans="1:27" ht="12.75" customHeight="1" outlineLevel="1" x14ac:dyDescent="0.2">
      <c r="A51" s="99" t="s">
        <v>2458</v>
      </c>
      <c r="B51" s="63" t="s">
        <v>81</v>
      </c>
      <c r="C51" s="43" t="s">
        <v>79</v>
      </c>
      <c r="D51" s="44">
        <f>$D$11</f>
        <v>216.36</v>
      </c>
      <c r="E51" s="44">
        <f t="shared" ref="E51:AA51" si="26">$D$11</f>
        <v>216.36</v>
      </c>
      <c r="F51" s="44">
        <f t="shared" si="26"/>
        <v>216.36</v>
      </c>
      <c r="G51" s="44">
        <f t="shared" si="26"/>
        <v>216.36</v>
      </c>
      <c r="H51" s="44">
        <f t="shared" si="26"/>
        <v>216.36</v>
      </c>
      <c r="I51" s="44">
        <f t="shared" si="26"/>
        <v>216.36</v>
      </c>
      <c r="J51" s="44">
        <f t="shared" si="26"/>
        <v>216.36</v>
      </c>
      <c r="K51" s="44">
        <f t="shared" si="26"/>
        <v>216.36</v>
      </c>
      <c r="L51" s="44">
        <f t="shared" si="26"/>
        <v>216.36</v>
      </c>
      <c r="M51" s="44">
        <f t="shared" si="26"/>
        <v>216.36</v>
      </c>
      <c r="N51" s="44">
        <f t="shared" si="26"/>
        <v>216.36</v>
      </c>
      <c r="O51" s="44">
        <f t="shared" si="26"/>
        <v>216.36</v>
      </c>
      <c r="P51" s="44">
        <f t="shared" si="26"/>
        <v>216.36</v>
      </c>
      <c r="Q51" s="44">
        <f t="shared" si="26"/>
        <v>216.36</v>
      </c>
      <c r="R51" s="44">
        <f t="shared" si="26"/>
        <v>216.36</v>
      </c>
      <c r="S51" s="44">
        <f t="shared" si="26"/>
        <v>216.36</v>
      </c>
      <c r="T51" s="44">
        <f t="shared" si="26"/>
        <v>216.36</v>
      </c>
      <c r="U51" s="44">
        <f t="shared" si="26"/>
        <v>216.36</v>
      </c>
      <c r="V51" s="44">
        <f t="shared" si="26"/>
        <v>216.36</v>
      </c>
      <c r="W51" s="44">
        <f t="shared" si="26"/>
        <v>216.36</v>
      </c>
      <c r="X51" s="44">
        <f t="shared" si="26"/>
        <v>216.36</v>
      </c>
      <c r="Y51" s="44">
        <f t="shared" si="26"/>
        <v>216.36</v>
      </c>
      <c r="Z51" s="44">
        <f t="shared" si="26"/>
        <v>216.36</v>
      </c>
      <c r="AA51" s="44">
        <f t="shared" si="26"/>
        <v>216.36</v>
      </c>
    </row>
    <row r="52" spans="1:27" ht="12.75" customHeight="1" x14ac:dyDescent="0.2">
      <c r="A52" s="98" t="s">
        <v>2459</v>
      </c>
      <c r="B52" s="28" t="str">
        <f>"10"&amp;"."&amp;$B$801&amp;"."&amp;$B$802</f>
        <v>10.12.2023</v>
      </c>
      <c r="C52" s="90" t="s">
        <v>76</v>
      </c>
      <c r="D52" s="91">
        <f>ROUND(((D53+D54+D56+D55)/1000),5)</f>
        <v>1.32307</v>
      </c>
      <c r="E52" s="91">
        <f>ROUND(((E53+E54+E56+E55)/1000),5)</f>
        <v>1.1686399999999999</v>
      </c>
      <c r="F52" s="91">
        <f>ROUND(((F53+F54+F56+F55)/1000),5)</f>
        <v>1.0681</v>
      </c>
      <c r="G52" s="91">
        <f t="shared" ref="G52:AA52" si="27">ROUND(((G53+G54+G56+G55)/1000),5)</f>
        <v>1.0134799999999999</v>
      </c>
      <c r="H52" s="91">
        <f t="shared" si="27"/>
        <v>0.42723</v>
      </c>
      <c r="I52" s="91">
        <f t="shared" si="27"/>
        <v>1.17754</v>
      </c>
      <c r="J52" s="91">
        <f t="shared" si="27"/>
        <v>1.25685</v>
      </c>
      <c r="K52" s="91">
        <f t="shared" si="27"/>
        <v>1.37293</v>
      </c>
      <c r="L52" s="91">
        <f t="shared" si="27"/>
        <v>1.7133400000000001</v>
      </c>
      <c r="M52" s="91">
        <f t="shared" si="27"/>
        <v>1.87504</v>
      </c>
      <c r="N52" s="91">
        <f t="shared" si="27"/>
        <v>2.0229300000000001</v>
      </c>
      <c r="O52" s="91">
        <f t="shared" si="27"/>
        <v>2.0502799999999999</v>
      </c>
      <c r="P52" s="91">
        <f t="shared" si="27"/>
        <v>2.0483199999999999</v>
      </c>
      <c r="Q52" s="91">
        <f t="shared" si="27"/>
        <v>2.0572599999999999</v>
      </c>
      <c r="R52" s="91">
        <f t="shared" si="27"/>
        <v>2.0267300000000001</v>
      </c>
      <c r="S52" s="91">
        <f t="shared" si="27"/>
        <v>2.0195599999999998</v>
      </c>
      <c r="T52" s="91">
        <f t="shared" si="27"/>
        <v>2.0817600000000001</v>
      </c>
      <c r="U52" s="91">
        <f t="shared" si="27"/>
        <v>2.0901399999999999</v>
      </c>
      <c r="V52" s="91">
        <f t="shared" si="27"/>
        <v>2.08772</v>
      </c>
      <c r="W52" s="91">
        <f t="shared" si="27"/>
        <v>2.0610900000000001</v>
      </c>
      <c r="X52" s="91">
        <f t="shared" si="27"/>
        <v>1.99315</v>
      </c>
      <c r="Y52" s="91">
        <f t="shared" si="27"/>
        <v>1.81691</v>
      </c>
      <c r="Z52" s="91">
        <f t="shared" si="27"/>
        <v>1.5612900000000001</v>
      </c>
      <c r="AA52" s="91">
        <f t="shared" si="27"/>
        <v>1.38744</v>
      </c>
    </row>
    <row r="53" spans="1:27" ht="12.75" customHeight="1" outlineLevel="1" x14ac:dyDescent="0.2">
      <c r="A53" s="99" t="s">
        <v>2460</v>
      </c>
      <c r="B53" s="63" t="s">
        <v>238</v>
      </c>
      <c r="C53" s="43" t="s">
        <v>79</v>
      </c>
      <c r="D53" s="44">
        <v>1037.18</v>
      </c>
      <c r="E53" s="44">
        <v>882.75</v>
      </c>
      <c r="F53" s="44">
        <v>782.21</v>
      </c>
      <c r="G53" s="44">
        <v>727.59</v>
      </c>
      <c r="H53" s="44">
        <v>141.34</v>
      </c>
      <c r="I53" s="44">
        <v>891.65</v>
      </c>
      <c r="J53" s="44">
        <v>970.96</v>
      </c>
      <c r="K53" s="44">
        <v>1087.04</v>
      </c>
      <c r="L53" s="44">
        <v>1427.45</v>
      </c>
      <c r="M53" s="44">
        <v>1589.15</v>
      </c>
      <c r="N53" s="44">
        <v>1737.04</v>
      </c>
      <c r="O53" s="44">
        <v>1764.39</v>
      </c>
      <c r="P53" s="44">
        <v>1762.43</v>
      </c>
      <c r="Q53" s="44">
        <v>1771.37</v>
      </c>
      <c r="R53" s="44">
        <v>1740.84</v>
      </c>
      <c r="S53" s="44">
        <v>1733.67</v>
      </c>
      <c r="T53" s="44">
        <v>1795.87</v>
      </c>
      <c r="U53" s="44">
        <v>1804.25</v>
      </c>
      <c r="V53" s="44">
        <v>1801.83</v>
      </c>
      <c r="W53" s="44">
        <v>1775.2</v>
      </c>
      <c r="X53" s="44">
        <v>1707.26</v>
      </c>
      <c r="Y53" s="44">
        <v>1531.02</v>
      </c>
      <c r="Z53" s="44">
        <v>1275.4000000000001</v>
      </c>
      <c r="AA53" s="44">
        <v>1101.55</v>
      </c>
    </row>
    <row r="54" spans="1:27" ht="12.75" customHeight="1" outlineLevel="1" x14ac:dyDescent="0.2">
      <c r="A54" s="99" t="s">
        <v>2461</v>
      </c>
      <c r="B54" s="63" t="s">
        <v>90</v>
      </c>
      <c r="C54" s="43" t="s">
        <v>79</v>
      </c>
      <c r="D54" s="44">
        <f t="shared" ref="D54:AA54" si="28">$D$9</f>
        <v>66.180000000000007</v>
      </c>
      <c r="E54" s="44">
        <f t="shared" si="28"/>
        <v>66.180000000000007</v>
      </c>
      <c r="F54" s="44">
        <f t="shared" si="28"/>
        <v>66.180000000000007</v>
      </c>
      <c r="G54" s="44">
        <f t="shared" si="28"/>
        <v>66.180000000000007</v>
      </c>
      <c r="H54" s="44">
        <f t="shared" si="28"/>
        <v>66.180000000000007</v>
      </c>
      <c r="I54" s="44">
        <f t="shared" si="28"/>
        <v>66.180000000000007</v>
      </c>
      <c r="J54" s="44">
        <f t="shared" si="28"/>
        <v>66.180000000000007</v>
      </c>
      <c r="K54" s="44">
        <f t="shared" si="28"/>
        <v>66.180000000000007</v>
      </c>
      <c r="L54" s="44">
        <f t="shared" si="28"/>
        <v>66.180000000000007</v>
      </c>
      <c r="M54" s="44">
        <f t="shared" si="28"/>
        <v>66.180000000000007</v>
      </c>
      <c r="N54" s="44">
        <f t="shared" si="28"/>
        <v>66.180000000000007</v>
      </c>
      <c r="O54" s="44">
        <f t="shared" si="28"/>
        <v>66.180000000000007</v>
      </c>
      <c r="P54" s="44">
        <f t="shared" si="28"/>
        <v>66.180000000000007</v>
      </c>
      <c r="Q54" s="44">
        <f t="shared" si="28"/>
        <v>66.180000000000007</v>
      </c>
      <c r="R54" s="44">
        <f t="shared" si="28"/>
        <v>66.180000000000007</v>
      </c>
      <c r="S54" s="44">
        <f t="shared" si="28"/>
        <v>66.180000000000007</v>
      </c>
      <c r="T54" s="44">
        <f t="shared" si="28"/>
        <v>66.180000000000007</v>
      </c>
      <c r="U54" s="44">
        <f t="shared" si="28"/>
        <v>66.180000000000007</v>
      </c>
      <c r="V54" s="44">
        <f t="shared" si="28"/>
        <v>66.180000000000007</v>
      </c>
      <c r="W54" s="44">
        <f t="shared" si="28"/>
        <v>66.180000000000007</v>
      </c>
      <c r="X54" s="44">
        <f t="shared" si="28"/>
        <v>66.180000000000007</v>
      </c>
      <c r="Y54" s="44">
        <f t="shared" si="28"/>
        <v>66.180000000000007</v>
      </c>
      <c r="Z54" s="44">
        <f t="shared" si="28"/>
        <v>66.180000000000007</v>
      </c>
      <c r="AA54" s="44">
        <f t="shared" si="28"/>
        <v>66.180000000000007</v>
      </c>
    </row>
    <row r="55" spans="1:27" ht="12.75" customHeight="1" outlineLevel="1" x14ac:dyDescent="0.2">
      <c r="A55" s="99" t="s">
        <v>2462</v>
      </c>
      <c r="B55" s="63" t="s">
        <v>83</v>
      </c>
      <c r="C55" s="43" t="s">
        <v>79</v>
      </c>
      <c r="D55" s="44">
        <v>3.35</v>
      </c>
      <c r="E55" s="44">
        <v>3.35</v>
      </c>
      <c r="F55" s="44">
        <v>3.35</v>
      </c>
      <c r="G55" s="44">
        <v>3.35</v>
      </c>
      <c r="H55" s="44">
        <v>3.35</v>
      </c>
      <c r="I55" s="44">
        <v>3.35</v>
      </c>
      <c r="J55" s="44">
        <v>3.35</v>
      </c>
      <c r="K55" s="44">
        <v>3.35</v>
      </c>
      <c r="L55" s="44">
        <v>3.35</v>
      </c>
      <c r="M55" s="44">
        <v>3.35</v>
      </c>
      <c r="N55" s="44">
        <v>3.35</v>
      </c>
      <c r="O55" s="44">
        <v>3.35</v>
      </c>
      <c r="P55" s="44">
        <v>3.35</v>
      </c>
      <c r="Q55" s="44">
        <v>3.35</v>
      </c>
      <c r="R55" s="44">
        <v>3.35</v>
      </c>
      <c r="S55" s="44">
        <v>3.35</v>
      </c>
      <c r="T55" s="44">
        <v>3.35</v>
      </c>
      <c r="U55" s="44">
        <v>3.35</v>
      </c>
      <c r="V55" s="44">
        <v>3.35</v>
      </c>
      <c r="W55" s="44">
        <v>3.35</v>
      </c>
      <c r="X55" s="44">
        <v>3.35</v>
      </c>
      <c r="Y55" s="44">
        <v>3.35</v>
      </c>
      <c r="Z55" s="44">
        <v>3.35</v>
      </c>
      <c r="AA55" s="44">
        <v>3.35</v>
      </c>
    </row>
    <row r="56" spans="1:27" ht="12.75" customHeight="1" outlineLevel="1" x14ac:dyDescent="0.2">
      <c r="A56" s="99" t="s">
        <v>2463</v>
      </c>
      <c r="B56" s="63" t="s">
        <v>81</v>
      </c>
      <c r="C56" s="43" t="s">
        <v>79</v>
      </c>
      <c r="D56" s="44">
        <f>$D$11</f>
        <v>216.36</v>
      </c>
      <c r="E56" s="44">
        <f t="shared" ref="E56:AA56" si="29">$D$11</f>
        <v>216.36</v>
      </c>
      <c r="F56" s="44">
        <f t="shared" si="29"/>
        <v>216.36</v>
      </c>
      <c r="G56" s="44">
        <f t="shared" si="29"/>
        <v>216.36</v>
      </c>
      <c r="H56" s="44">
        <f t="shared" si="29"/>
        <v>216.36</v>
      </c>
      <c r="I56" s="44">
        <f t="shared" si="29"/>
        <v>216.36</v>
      </c>
      <c r="J56" s="44">
        <f t="shared" si="29"/>
        <v>216.36</v>
      </c>
      <c r="K56" s="44">
        <f t="shared" si="29"/>
        <v>216.36</v>
      </c>
      <c r="L56" s="44">
        <f t="shared" si="29"/>
        <v>216.36</v>
      </c>
      <c r="M56" s="44">
        <f t="shared" si="29"/>
        <v>216.36</v>
      </c>
      <c r="N56" s="44">
        <f t="shared" si="29"/>
        <v>216.36</v>
      </c>
      <c r="O56" s="44">
        <f t="shared" si="29"/>
        <v>216.36</v>
      </c>
      <c r="P56" s="44">
        <f t="shared" si="29"/>
        <v>216.36</v>
      </c>
      <c r="Q56" s="44">
        <f t="shared" si="29"/>
        <v>216.36</v>
      </c>
      <c r="R56" s="44">
        <f t="shared" si="29"/>
        <v>216.36</v>
      </c>
      <c r="S56" s="44">
        <f t="shared" si="29"/>
        <v>216.36</v>
      </c>
      <c r="T56" s="44">
        <f t="shared" si="29"/>
        <v>216.36</v>
      </c>
      <c r="U56" s="44">
        <f t="shared" si="29"/>
        <v>216.36</v>
      </c>
      <c r="V56" s="44">
        <f t="shared" si="29"/>
        <v>216.36</v>
      </c>
      <c r="W56" s="44">
        <f t="shared" si="29"/>
        <v>216.36</v>
      </c>
      <c r="X56" s="44">
        <f t="shared" si="29"/>
        <v>216.36</v>
      </c>
      <c r="Y56" s="44">
        <f t="shared" si="29"/>
        <v>216.36</v>
      </c>
      <c r="Z56" s="44">
        <f t="shared" si="29"/>
        <v>216.36</v>
      </c>
      <c r="AA56" s="44">
        <f t="shared" si="29"/>
        <v>216.36</v>
      </c>
    </row>
    <row r="57" spans="1:27" ht="12.75" customHeight="1" x14ac:dyDescent="0.2">
      <c r="A57" s="98" t="s">
        <v>2464</v>
      </c>
      <c r="B57" s="28" t="str">
        <f>"11"&amp;"."&amp;$B$801&amp;"."&amp;$B$802</f>
        <v>11.12.2023</v>
      </c>
      <c r="C57" s="90" t="s">
        <v>76</v>
      </c>
      <c r="D57" s="91">
        <f>ROUND(((D58+D59+D61+D60)/1000),5)</f>
        <v>1.3307199999999999</v>
      </c>
      <c r="E57" s="91">
        <f>ROUND(((E58+E59+E61+E60)/1000),5)</f>
        <v>1.2437800000000001</v>
      </c>
      <c r="F57" s="91">
        <f>ROUND(((F58+F59+F61+F60)/1000),5)</f>
        <v>1.1664600000000001</v>
      </c>
      <c r="G57" s="91">
        <f t="shared" ref="G57:AA57" si="30">ROUND(((G58+G59+G61+G60)/1000),5)</f>
        <v>1.12727</v>
      </c>
      <c r="H57" s="91">
        <f t="shared" si="30"/>
        <v>1.23394</v>
      </c>
      <c r="I57" s="91">
        <f t="shared" si="30"/>
        <v>1.3590500000000001</v>
      </c>
      <c r="J57" s="91">
        <f t="shared" si="30"/>
        <v>1.56867</v>
      </c>
      <c r="K57" s="91">
        <f t="shared" si="30"/>
        <v>2.0475699999999999</v>
      </c>
      <c r="L57" s="91">
        <f t="shared" si="30"/>
        <v>2.1795499999999999</v>
      </c>
      <c r="M57" s="91">
        <f t="shared" si="30"/>
        <v>2.2921</v>
      </c>
      <c r="N57" s="91">
        <f t="shared" si="30"/>
        <v>2.3349099999999998</v>
      </c>
      <c r="O57" s="91">
        <f t="shared" si="30"/>
        <v>2.3555000000000001</v>
      </c>
      <c r="P57" s="91">
        <f t="shared" si="30"/>
        <v>2.2937400000000001</v>
      </c>
      <c r="Q57" s="91">
        <f t="shared" si="30"/>
        <v>2.3146200000000001</v>
      </c>
      <c r="R57" s="91">
        <f t="shared" si="30"/>
        <v>2.3094199999999998</v>
      </c>
      <c r="S57" s="91">
        <f t="shared" si="30"/>
        <v>2.2541600000000002</v>
      </c>
      <c r="T57" s="91">
        <f t="shared" si="30"/>
        <v>2.2984200000000001</v>
      </c>
      <c r="U57" s="91">
        <f t="shared" si="30"/>
        <v>2.3081999999999998</v>
      </c>
      <c r="V57" s="91">
        <f t="shared" si="30"/>
        <v>2.2758699999999998</v>
      </c>
      <c r="W57" s="91">
        <f t="shared" si="30"/>
        <v>2.1641699999999999</v>
      </c>
      <c r="X57" s="91">
        <f t="shared" si="30"/>
        <v>2.1063100000000001</v>
      </c>
      <c r="Y57" s="91">
        <f t="shared" si="30"/>
        <v>1.9033800000000001</v>
      </c>
      <c r="Z57" s="91">
        <f t="shared" si="30"/>
        <v>1.58022</v>
      </c>
      <c r="AA57" s="91">
        <f t="shared" si="30"/>
        <v>1.45472</v>
      </c>
    </row>
    <row r="58" spans="1:27" ht="12.75" customHeight="1" outlineLevel="1" x14ac:dyDescent="0.2">
      <c r="A58" s="99" t="s">
        <v>2465</v>
      </c>
      <c r="B58" s="63" t="s">
        <v>238</v>
      </c>
      <c r="C58" s="43" t="s">
        <v>79</v>
      </c>
      <c r="D58" s="44">
        <v>1044.83</v>
      </c>
      <c r="E58" s="44">
        <v>957.89</v>
      </c>
      <c r="F58" s="44">
        <v>880.57</v>
      </c>
      <c r="G58" s="44">
        <v>841.38</v>
      </c>
      <c r="H58" s="44">
        <v>948.05</v>
      </c>
      <c r="I58" s="44">
        <v>1073.1600000000001</v>
      </c>
      <c r="J58" s="44">
        <v>1282.78</v>
      </c>
      <c r="K58" s="44">
        <v>1761.68</v>
      </c>
      <c r="L58" s="44">
        <v>1893.66</v>
      </c>
      <c r="M58" s="44">
        <v>2006.21</v>
      </c>
      <c r="N58" s="44">
        <v>2049.02</v>
      </c>
      <c r="O58" s="44">
        <v>2069.61</v>
      </c>
      <c r="P58" s="44">
        <v>2007.85</v>
      </c>
      <c r="Q58" s="44">
        <v>2028.73</v>
      </c>
      <c r="R58" s="44">
        <v>2023.53</v>
      </c>
      <c r="S58" s="44">
        <v>1968.27</v>
      </c>
      <c r="T58" s="44">
        <v>2012.53</v>
      </c>
      <c r="U58" s="44">
        <v>2022.31</v>
      </c>
      <c r="V58" s="44">
        <v>1989.98</v>
      </c>
      <c r="W58" s="44">
        <v>1878.28</v>
      </c>
      <c r="X58" s="44">
        <v>1820.42</v>
      </c>
      <c r="Y58" s="44">
        <v>1617.49</v>
      </c>
      <c r="Z58" s="44">
        <v>1294.33</v>
      </c>
      <c r="AA58" s="44">
        <v>1168.83</v>
      </c>
    </row>
    <row r="59" spans="1:27" ht="12.75" customHeight="1" outlineLevel="1" x14ac:dyDescent="0.2">
      <c r="A59" s="99" t="s">
        <v>2466</v>
      </c>
      <c r="B59" s="63" t="s">
        <v>90</v>
      </c>
      <c r="C59" s="43" t="s">
        <v>79</v>
      </c>
      <c r="D59" s="44">
        <f t="shared" ref="D59:AA59" si="31">$D$9</f>
        <v>66.180000000000007</v>
      </c>
      <c r="E59" s="44">
        <f t="shared" si="31"/>
        <v>66.180000000000007</v>
      </c>
      <c r="F59" s="44">
        <f t="shared" si="31"/>
        <v>66.180000000000007</v>
      </c>
      <c r="G59" s="44">
        <f t="shared" si="31"/>
        <v>66.180000000000007</v>
      </c>
      <c r="H59" s="44">
        <f t="shared" si="31"/>
        <v>66.180000000000007</v>
      </c>
      <c r="I59" s="44">
        <f t="shared" si="31"/>
        <v>66.180000000000007</v>
      </c>
      <c r="J59" s="44">
        <f t="shared" si="31"/>
        <v>66.180000000000007</v>
      </c>
      <c r="K59" s="44">
        <f t="shared" si="31"/>
        <v>66.180000000000007</v>
      </c>
      <c r="L59" s="44">
        <f t="shared" si="31"/>
        <v>66.180000000000007</v>
      </c>
      <c r="M59" s="44">
        <f t="shared" si="31"/>
        <v>66.180000000000007</v>
      </c>
      <c r="N59" s="44">
        <f t="shared" si="31"/>
        <v>66.180000000000007</v>
      </c>
      <c r="O59" s="44">
        <f t="shared" si="31"/>
        <v>66.180000000000007</v>
      </c>
      <c r="P59" s="44">
        <f t="shared" si="31"/>
        <v>66.180000000000007</v>
      </c>
      <c r="Q59" s="44">
        <f t="shared" si="31"/>
        <v>66.180000000000007</v>
      </c>
      <c r="R59" s="44">
        <f t="shared" si="31"/>
        <v>66.180000000000007</v>
      </c>
      <c r="S59" s="44">
        <f t="shared" si="31"/>
        <v>66.180000000000007</v>
      </c>
      <c r="T59" s="44">
        <f t="shared" si="31"/>
        <v>66.180000000000007</v>
      </c>
      <c r="U59" s="44">
        <f t="shared" si="31"/>
        <v>66.180000000000007</v>
      </c>
      <c r="V59" s="44">
        <f t="shared" si="31"/>
        <v>66.180000000000007</v>
      </c>
      <c r="W59" s="44">
        <f t="shared" si="31"/>
        <v>66.180000000000007</v>
      </c>
      <c r="X59" s="44">
        <f t="shared" si="31"/>
        <v>66.180000000000007</v>
      </c>
      <c r="Y59" s="44">
        <f t="shared" si="31"/>
        <v>66.180000000000007</v>
      </c>
      <c r="Z59" s="44">
        <f t="shared" si="31"/>
        <v>66.180000000000007</v>
      </c>
      <c r="AA59" s="44">
        <f t="shared" si="31"/>
        <v>66.180000000000007</v>
      </c>
    </row>
    <row r="60" spans="1:27" ht="12.75" customHeight="1" outlineLevel="1" x14ac:dyDescent="0.2">
      <c r="A60" s="99" t="s">
        <v>2467</v>
      </c>
      <c r="B60" s="63" t="s">
        <v>83</v>
      </c>
      <c r="C60" s="43" t="s">
        <v>79</v>
      </c>
      <c r="D60" s="44">
        <v>3.35</v>
      </c>
      <c r="E60" s="44">
        <v>3.35</v>
      </c>
      <c r="F60" s="44">
        <v>3.35</v>
      </c>
      <c r="G60" s="44">
        <v>3.35</v>
      </c>
      <c r="H60" s="44">
        <v>3.35</v>
      </c>
      <c r="I60" s="44">
        <v>3.35</v>
      </c>
      <c r="J60" s="44">
        <v>3.35</v>
      </c>
      <c r="K60" s="44">
        <v>3.35</v>
      </c>
      <c r="L60" s="44">
        <v>3.35</v>
      </c>
      <c r="M60" s="44">
        <v>3.35</v>
      </c>
      <c r="N60" s="44">
        <v>3.35</v>
      </c>
      <c r="O60" s="44">
        <v>3.35</v>
      </c>
      <c r="P60" s="44">
        <v>3.35</v>
      </c>
      <c r="Q60" s="44">
        <v>3.35</v>
      </c>
      <c r="R60" s="44">
        <v>3.35</v>
      </c>
      <c r="S60" s="44">
        <v>3.35</v>
      </c>
      <c r="T60" s="44">
        <v>3.35</v>
      </c>
      <c r="U60" s="44">
        <v>3.35</v>
      </c>
      <c r="V60" s="44">
        <v>3.35</v>
      </c>
      <c r="W60" s="44">
        <v>3.35</v>
      </c>
      <c r="X60" s="44">
        <v>3.35</v>
      </c>
      <c r="Y60" s="44">
        <v>3.35</v>
      </c>
      <c r="Z60" s="44">
        <v>3.35</v>
      </c>
      <c r="AA60" s="44">
        <v>3.35</v>
      </c>
    </row>
    <row r="61" spans="1:27" ht="12.75" customHeight="1" outlineLevel="1" x14ac:dyDescent="0.2">
      <c r="A61" s="99" t="s">
        <v>2468</v>
      </c>
      <c r="B61" s="63" t="s">
        <v>81</v>
      </c>
      <c r="C61" s="43" t="s">
        <v>79</v>
      </c>
      <c r="D61" s="44">
        <f>$D$11</f>
        <v>216.36</v>
      </c>
      <c r="E61" s="44">
        <f t="shared" ref="E61:AA61" si="32">$D$11</f>
        <v>216.36</v>
      </c>
      <c r="F61" s="44">
        <f t="shared" si="32"/>
        <v>216.36</v>
      </c>
      <c r="G61" s="44">
        <f t="shared" si="32"/>
        <v>216.36</v>
      </c>
      <c r="H61" s="44">
        <f t="shared" si="32"/>
        <v>216.36</v>
      </c>
      <c r="I61" s="44">
        <f t="shared" si="32"/>
        <v>216.36</v>
      </c>
      <c r="J61" s="44">
        <f t="shared" si="32"/>
        <v>216.36</v>
      </c>
      <c r="K61" s="44">
        <f t="shared" si="32"/>
        <v>216.36</v>
      </c>
      <c r="L61" s="44">
        <f t="shared" si="32"/>
        <v>216.36</v>
      </c>
      <c r="M61" s="44">
        <f t="shared" si="32"/>
        <v>216.36</v>
      </c>
      <c r="N61" s="44">
        <f t="shared" si="32"/>
        <v>216.36</v>
      </c>
      <c r="O61" s="44">
        <f t="shared" si="32"/>
        <v>216.36</v>
      </c>
      <c r="P61" s="44">
        <f t="shared" si="32"/>
        <v>216.36</v>
      </c>
      <c r="Q61" s="44">
        <f t="shared" si="32"/>
        <v>216.36</v>
      </c>
      <c r="R61" s="44">
        <f t="shared" si="32"/>
        <v>216.36</v>
      </c>
      <c r="S61" s="44">
        <f t="shared" si="32"/>
        <v>216.36</v>
      </c>
      <c r="T61" s="44">
        <f t="shared" si="32"/>
        <v>216.36</v>
      </c>
      <c r="U61" s="44">
        <f t="shared" si="32"/>
        <v>216.36</v>
      </c>
      <c r="V61" s="44">
        <f t="shared" si="32"/>
        <v>216.36</v>
      </c>
      <c r="W61" s="44">
        <f t="shared" si="32"/>
        <v>216.36</v>
      </c>
      <c r="X61" s="44">
        <f t="shared" si="32"/>
        <v>216.36</v>
      </c>
      <c r="Y61" s="44">
        <f t="shared" si="32"/>
        <v>216.36</v>
      </c>
      <c r="Z61" s="44">
        <f t="shared" si="32"/>
        <v>216.36</v>
      </c>
      <c r="AA61" s="44">
        <f t="shared" si="32"/>
        <v>216.36</v>
      </c>
    </row>
    <row r="62" spans="1:27" ht="12.75" customHeight="1" x14ac:dyDescent="0.2">
      <c r="A62" s="98" t="s">
        <v>2469</v>
      </c>
      <c r="B62" s="28" t="str">
        <f>"12"&amp;"."&amp;$B$801&amp;"."&amp;$B$802</f>
        <v>12.12.2023</v>
      </c>
      <c r="C62" s="90" t="s">
        <v>76</v>
      </c>
      <c r="D62" s="91">
        <f>ROUND(((D63+D64+D66+D65)/1000),5)</f>
        <v>1.3308800000000001</v>
      </c>
      <c r="E62" s="91">
        <f>ROUND(((E63+E64+E66+E65)/1000),5)</f>
        <v>1.2374499999999999</v>
      </c>
      <c r="F62" s="91">
        <f>ROUND(((F63+F64+F66+F65)/1000),5)</f>
        <v>1.1330499999999999</v>
      </c>
      <c r="G62" s="91">
        <f t="shared" ref="G62:AA62" si="33">ROUND(((G63+G64+G66+G65)/1000),5)</f>
        <v>1.11822</v>
      </c>
      <c r="H62" s="91">
        <f t="shared" si="33"/>
        <v>1.22207</v>
      </c>
      <c r="I62" s="91">
        <f t="shared" si="33"/>
        <v>1.3794299999999999</v>
      </c>
      <c r="J62" s="91">
        <f t="shared" si="33"/>
        <v>1.56213</v>
      </c>
      <c r="K62" s="91">
        <f t="shared" si="33"/>
        <v>1.9077299999999999</v>
      </c>
      <c r="L62" s="91">
        <f t="shared" si="33"/>
        <v>2.1139000000000001</v>
      </c>
      <c r="M62" s="91">
        <f t="shared" si="33"/>
        <v>2.1737700000000002</v>
      </c>
      <c r="N62" s="91">
        <f t="shared" si="33"/>
        <v>2.2044800000000002</v>
      </c>
      <c r="O62" s="91">
        <f t="shared" si="33"/>
        <v>2.2398699999999998</v>
      </c>
      <c r="P62" s="91">
        <f t="shared" si="33"/>
        <v>2.1781899999999998</v>
      </c>
      <c r="Q62" s="91">
        <f t="shared" si="33"/>
        <v>2.1966000000000001</v>
      </c>
      <c r="R62" s="91">
        <f t="shared" si="33"/>
        <v>2.2097799999999999</v>
      </c>
      <c r="S62" s="91">
        <f t="shared" si="33"/>
        <v>2.1622400000000002</v>
      </c>
      <c r="T62" s="91">
        <f t="shared" si="33"/>
        <v>2.1835499999999999</v>
      </c>
      <c r="U62" s="91">
        <f t="shared" si="33"/>
        <v>2.1767500000000002</v>
      </c>
      <c r="V62" s="91">
        <f t="shared" si="33"/>
        <v>2.1678600000000001</v>
      </c>
      <c r="W62" s="91">
        <f t="shared" si="33"/>
        <v>2.1555499999999999</v>
      </c>
      <c r="X62" s="91">
        <f t="shared" si="33"/>
        <v>2.1047500000000001</v>
      </c>
      <c r="Y62" s="91">
        <f t="shared" si="33"/>
        <v>1.9258299999999999</v>
      </c>
      <c r="Z62" s="91">
        <f t="shared" si="33"/>
        <v>1.6068899999999999</v>
      </c>
      <c r="AA62" s="91">
        <f t="shared" si="33"/>
        <v>1.4909600000000001</v>
      </c>
    </row>
    <row r="63" spans="1:27" ht="12.75" customHeight="1" outlineLevel="1" x14ac:dyDescent="0.2">
      <c r="A63" s="99" t="s">
        <v>2470</v>
      </c>
      <c r="B63" s="63" t="s">
        <v>238</v>
      </c>
      <c r="C63" s="43" t="s">
        <v>79</v>
      </c>
      <c r="D63" s="44">
        <v>1044.99</v>
      </c>
      <c r="E63" s="44">
        <v>951.56</v>
      </c>
      <c r="F63" s="44">
        <v>847.16</v>
      </c>
      <c r="G63" s="44">
        <v>832.33</v>
      </c>
      <c r="H63" s="44">
        <v>936.18</v>
      </c>
      <c r="I63" s="44">
        <v>1093.54</v>
      </c>
      <c r="J63" s="44">
        <v>1276.24</v>
      </c>
      <c r="K63" s="44">
        <v>1621.84</v>
      </c>
      <c r="L63" s="44">
        <v>1828.01</v>
      </c>
      <c r="M63" s="44">
        <v>1887.88</v>
      </c>
      <c r="N63" s="44">
        <v>1918.59</v>
      </c>
      <c r="O63" s="44">
        <v>1953.98</v>
      </c>
      <c r="P63" s="44">
        <v>1892.3</v>
      </c>
      <c r="Q63" s="44">
        <v>1910.71</v>
      </c>
      <c r="R63" s="44">
        <v>1923.89</v>
      </c>
      <c r="S63" s="44">
        <v>1876.35</v>
      </c>
      <c r="T63" s="44">
        <v>1897.66</v>
      </c>
      <c r="U63" s="44">
        <v>1890.86</v>
      </c>
      <c r="V63" s="44">
        <v>1881.97</v>
      </c>
      <c r="W63" s="44">
        <v>1869.66</v>
      </c>
      <c r="X63" s="44">
        <v>1818.86</v>
      </c>
      <c r="Y63" s="44">
        <v>1639.94</v>
      </c>
      <c r="Z63" s="44">
        <v>1321</v>
      </c>
      <c r="AA63" s="44">
        <v>1205.07</v>
      </c>
    </row>
    <row r="64" spans="1:27" ht="12.75" customHeight="1" outlineLevel="1" x14ac:dyDescent="0.2">
      <c r="A64" s="99" t="s">
        <v>2471</v>
      </c>
      <c r="B64" s="63" t="s">
        <v>90</v>
      </c>
      <c r="C64" s="43" t="s">
        <v>79</v>
      </c>
      <c r="D64" s="44">
        <f t="shared" ref="D64:AA64" si="34">$D$9</f>
        <v>66.180000000000007</v>
      </c>
      <c r="E64" s="44">
        <f t="shared" si="34"/>
        <v>66.180000000000007</v>
      </c>
      <c r="F64" s="44">
        <f t="shared" si="34"/>
        <v>66.180000000000007</v>
      </c>
      <c r="G64" s="44">
        <f t="shared" si="34"/>
        <v>66.180000000000007</v>
      </c>
      <c r="H64" s="44">
        <f t="shared" si="34"/>
        <v>66.180000000000007</v>
      </c>
      <c r="I64" s="44">
        <f t="shared" si="34"/>
        <v>66.180000000000007</v>
      </c>
      <c r="J64" s="44">
        <f t="shared" si="34"/>
        <v>66.180000000000007</v>
      </c>
      <c r="K64" s="44">
        <f t="shared" si="34"/>
        <v>66.180000000000007</v>
      </c>
      <c r="L64" s="44">
        <f t="shared" si="34"/>
        <v>66.180000000000007</v>
      </c>
      <c r="M64" s="44">
        <f t="shared" si="34"/>
        <v>66.180000000000007</v>
      </c>
      <c r="N64" s="44">
        <f t="shared" si="34"/>
        <v>66.180000000000007</v>
      </c>
      <c r="O64" s="44">
        <f t="shared" si="34"/>
        <v>66.180000000000007</v>
      </c>
      <c r="P64" s="44">
        <f t="shared" si="34"/>
        <v>66.180000000000007</v>
      </c>
      <c r="Q64" s="44">
        <f t="shared" si="34"/>
        <v>66.180000000000007</v>
      </c>
      <c r="R64" s="44">
        <f t="shared" si="34"/>
        <v>66.180000000000007</v>
      </c>
      <c r="S64" s="44">
        <f t="shared" si="34"/>
        <v>66.180000000000007</v>
      </c>
      <c r="T64" s="44">
        <f t="shared" si="34"/>
        <v>66.180000000000007</v>
      </c>
      <c r="U64" s="44">
        <f t="shared" si="34"/>
        <v>66.180000000000007</v>
      </c>
      <c r="V64" s="44">
        <f t="shared" si="34"/>
        <v>66.180000000000007</v>
      </c>
      <c r="W64" s="44">
        <f t="shared" si="34"/>
        <v>66.180000000000007</v>
      </c>
      <c r="X64" s="44">
        <f t="shared" si="34"/>
        <v>66.180000000000007</v>
      </c>
      <c r="Y64" s="44">
        <f t="shared" si="34"/>
        <v>66.180000000000007</v>
      </c>
      <c r="Z64" s="44">
        <f t="shared" si="34"/>
        <v>66.180000000000007</v>
      </c>
      <c r="AA64" s="44">
        <f t="shared" si="34"/>
        <v>66.180000000000007</v>
      </c>
    </row>
    <row r="65" spans="1:27" ht="12.75" customHeight="1" outlineLevel="1" x14ac:dyDescent="0.2">
      <c r="A65" s="99" t="s">
        <v>2472</v>
      </c>
      <c r="B65" s="63" t="s">
        <v>83</v>
      </c>
      <c r="C65" s="43" t="s">
        <v>79</v>
      </c>
      <c r="D65" s="44">
        <v>3.35</v>
      </c>
      <c r="E65" s="44">
        <v>3.35</v>
      </c>
      <c r="F65" s="44">
        <v>3.35</v>
      </c>
      <c r="G65" s="44">
        <v>3.35</v>
      </c>
      <c r="H65" s="44">
        <v>3.35</v>
      </c>
      <c r="I65" s="44">
        <v>3.35</v>
      </c>
      <c r="J65" s="44">
        <v>3.35</v>
      </c>
      <c r="K65" s="44">
        <v>3.35</v>
      </c>
      <c r="L65" s="44">
        <v>3.35</v>
      </c>
      <c r="M65" s="44">
        <v>3.35</v>
      </c>
      <c r="N65" s="44">
        <v>3.35</v>
      </c>
      <c r="O65" s="44">
        <v>3.35</v>
      </c>
      <c r="P65" s="44">
        <v>3.35</v>
      </c>
      <c r="Q65" s="44">
        <v>3.35</v>
      </c>
      <c r="R65" s="44">
        <v>3.35</v>
      </c>
      <c r="S65" s="44">
        <v>3.35</v>
      </c>
      <c r="T65" s="44">
        <v>3.35</v>
      </c>
      <c r="U65" s="44">
        <v>3.35</v>
      </c>
      <c r="V65" s="44">
        <v>3.35</v>
      </c>
      <c r="W65" s="44">
        <v>3.35</v>
      </c>
      <c r="X65" s="44">
        <v>3.35</v>
      </c>
      <c r="Y65" s="44">
        <v>3.35</v>
      </c>
      <c r="Z65" s="44">
        <v>3.35</v>
      </c>
      <c r="AA65" s="44">
        <v>3.35</v>
      </c>
    </row>
    <row r="66" spans="1:27" ht="12.75" customHeight="1" outlineLevel="1" x14ac:dyDescent="0.2">
      <c r="A66" s="99" t="s">
        <v>2473</v>
      </c>
      <c r="B66" s="63" t="s">
        <v>81</v>
      </c>
      <c r="C66" s="43" t="s">
        <v>79</v>
      </c>
      <c r="D66" s="44">
        <f>$D$11</f>
        <v>216.36</v>
      </c>
      <c r="E66" s="44">
        <f t="shared" ref="E66:AA66" si="35">$D$11</f>
        <v>216.36</v>
      </c>
      <c r="F66" s="44">
        <f t="shared" si="35"/>
        <v>216.36</v>
      </c>
      <c r="G66" s="44">
        <f t="shared" si="35"/>
        <v>216.36</v>
      </c>
      <c r="H66" s="44">
        <f t="shared" si="35"/>
        <v>216.36</v>
      </c>
      <c r="I66" s="44">
        <f t="shared" si="35"/>
        <v>216.36</v>
      </c>
      <c r="J66" s="44">
        <f t="shared" si="35"/>
        <v>216.36</v>
      </c>
      <c r="K66" s="44">
        <f t="shared" si="35"/>
        <v>216.36</v>
      </c>
      <c r="L66" s="44">
        <f t="shared" si="35"/>
        <v>216.36</v>
      </c>
      <c r="M66" s="44">
        <f t="shared" si="35"/>
        <v>216.36</v>
      </c>
      <c r="N66" s="44">
        <f t="shared" si="35"/>
        <v>216.36</v>
      </c>
      <c r="O66" s="44">
        <f t="shared" si="35"/>
        <v>216.36</v>
      </c>
      <c r="P66" s="44">
        <f t="shared" si="35"/>
        <v>216.36</v>
      </c>
      <c r="Q66" s="44">
        <f t="shared" si="35"/>
        <v>216.36</v>
      </c>
      <c r="R66" s="44">
        <f t="shared" si="35"/>
        <v>216.36</v>
      </c>
      <c r="S66" s="44">
        <f t="shared" si="35"/>
        <v>216.36</v>
      </c>
      <c r="T66" s="44">
        <f t="shared" si="35"/>
        <v>216.36</v>
      </c>
      <c r="U66" s="44">
        <f t="shared" si="35"/>
        <v>216.36</v>
      </c>
      <c r="V66" s="44">
        <f t="shared" si="35"/>
        <v>216.36</v>
      </c>
      <c r="W66" s="44">
        <f t="shared" si="35"/>
        <v>216.36</v>
      </c>
      <c r="X66" s="44">
        <f t="shared" si="35"/>
        <v>216.36</v>
      </c>
      <c r="Y66" s="44">
        <f t="shared" si="35"/>
        <v>216.36</v>
      </c>
      <c r="Z66" s="44">
        <f t="shared" si="35"/>
        <v>216.36</v>
      </c>
      <c r="AA66" s="44">
        <f t="shared" si="35"/>
        <v>216.36</v>
      </c>
    </row>
    <row r="67" spans="1:27" ht="12.75" customHeight="1" x14ac:dyDescent="0.2">
      <c r="A67" s="98" t="s">
        <v>2474</v>
      </c>
      <c r="B67" s="28" t="str">
        <f>"13"&amp;"."&amp;$B$801&amp;"."&amp;$B$802</f>
        <v>13.12.2023</v>
      </c>
      <c r="C67" s="90" t="s">
        <v>76</v>
      </c>
      <c r="D67" s="91">
        <f>ROUND(((D68+D69+D71+D70)/1000),5)</f>
        <v>1.41862</v>
      </c>
      <c r="E67" s="91">
        <f>ROUND(((E68+E69+E71+E70)/1000),5)</f>
        <v>1.32962</v>
      </c>
      <c r="F67" s="91">
        <f>ROUND(((F68+F69+F71+F70)/1000),5)</f>
        <v>1.2932600000000001</v>
      </c>
      <c r="G67" s="91">
        <f t="shared" ref="G67:AA67" si="36">ROUND(((G68+G69+G71+G70)/1000),5)</f>
        <v>1.2810699999999999</v>
      </c>
      <c r="H67" s="91">
        <f t="shared" si="36"/>
        <v>1.3149599999999999</v>
      </c>
      <c r="I67" s="91">
        <f t="shared" si="36"/>
        <v>1.4544699999999999</v>
      </c>
      <c r="J67" s="91">
        <f t="shared" si="36"/>
        <v>1.6275599999999999</v>
      </c>
      <c r="K67" s="91">
        <f t="shared" si="36"/>
        <v>1.96801</v>
      </c>
      <c r="L67" s="91">
        <f t="shared" si="36"/>
        <v>2.1862499999999998</v>
      </c>
      <c r="M67" s="91">
        <f t="shared" si="36"/>
        <v>2.2601599999999999</v>
      </c>
      <c r="N67" s="91">
        <f t="shared" si="36"/>
        <v>2.2925499999999999</v>
      </c>
      <c r="O67" s="91">
        <f t="shared" si="36"/>
        <v>2.3264900000000002</v>
      </c>
      <c r="P67" s="91">
        <f t="shared" si="36"/>
        <v>2.2759</v>
      </c>
      <c r="Q67" s="91">
        <f t="shared" si="36"/>
        <v>2.3014000000000001</v>
      </c>
      <c r="R67" s="91">
        <f t="shared" si="36"/>
        <v>2.2912699999999999</v>
      </c>
      <c r="S67" s="91">
        <f t="shared" si="36"/>
        <v>2.2681300000000002</v>
      </c>
      <c r="T67" s="91">
        <f t="shared" si="36"/>
        <v>2.2991299999999999</v>
      </c>
      <c r="U67" s="91">
        <f t="shared" si="36"/>
        <v>2.28973</v>
      </c>
      <c r="V67" s="91">
        <f t="shared" si="36"/>
        <v>2.2655500000000002</v>
      </c>
      <c r="W67" s="91">
        <f t="shared" si="36"/>
        <v>2.2011099999999999</v>
      </c>
      <c r="X67" s="91">
        <f t="shared" si="36"/>
        <v>2.0823299999999998</v>
      </c>
      <c r="Y67" s="91">
        <f t="shared" si="36"/>
        <v>2.0096099999999999</v>
      </c>
      <c r="Z67" s="91">
        <f t="shared" si="36"/>
        <v>1.7465999999999999</v>
      </c>
      <c r="AA67" s="91">
        <f t="shared" si="36"/>
        <v>1.5557099999999999</v>
      </c>
    </row>
    <row r="68" spans="1:27" ht="12.75" customHeight="1" outlineLevel="1" x14ac:dyDescent="0.2">
      <c r="A68" s="99" t="s">
        <v>2475</v>
      </c>
      <c r="B68" s="63" t="s">
        <v>238</v>
      </c>
      <c r="C68" s="43" t="s">
        <v>79</v>
      </c>
      <c r="D68" s="44">
        <v>1132.73</v>
      </c>
      <c r="E68" s="44">
        <v>1043.73</v>
      </c>
      <c r="F68" s="44">
        <v>1007.37</v>
      </c>
      <c r="G68" s="44">
        <v>995.18</v>
      </c>
      <c r="H68" s="44">
        <v>1029.07</v>
      </c>
      <c r="I68" s="44">
        <v>1168.58</v>
      </c>
      <c r="J68" s="44">
        <v>1341.67</v>
      </c>
      <c r="K68" s="44">
        <v>1682.12</v>
      </c>
      <c r="L68" s="44">
        <v>1900.36</v>
      </c>
      <c r="M68" s="44">
        <v>1974.27</v>
      </c>
      <c r="N68" s="44">
        <v>2006.66</v>
      </c>
      <c r="O68" s="44">
        <v>2040.6</v>
      </c>
      <c r="P68" s="44">
        <v>1990.01</v>
      </c>
      <c r="Q68" s="44">
        <v>2015.51</v>
      </c>
      <c r="R68" s="44">
        <v>2005.38</v>
      </c>
      <c r="S68" s="44">
        <v>1982.24</v>
      </c>
      <c r="T68" s="44">
        <v>2013.24</v>
      </c>
      <c r="U68" s="44">
        <v>2003.84</v>
      </c>
      <c r="V68" s="44">
        <v>1979.66</v>
      </c>
      <c r="W68" s="44">
        <v>1915.22</v>
      </c>
      <c r="X68" s="44">
        <v>1796.44</v>
      </c>
      <c r="Y68" s="44">
        <v>1723.72</v>
      </c>
      <c r="Z68" s="44">
        <v>1460.71</v>
      </c>
      <c r="AA68" s="44">
        <v>1269.82</v>
      </c>
    </row>
    <row r="69" spans="1:27" ht="12.75" customHeight="1" outlineLevel="1" x14ac:dyDescent="0.2">
      <c r="A69" s="99" t="s">
        <v>2476</v>
      </c>
      <c r="B69" s="63" t="s">
        <v>90</v>
      </c>
      <c r="C69" s="43" t="s">
        <v>79</v>
      </c>
      <c r="D69" s="44">
        <f t="shared" ref="D69:AA69" si="37">$D$9</f>
        <v>66.180000000000007</v>
      </c>
      <c r="E69" s="44">
        <f t="shared" si="37"/>
        <v>66.180000000000007</v>
      </c>
      <c r="F69" s="44">
        <f t="shared" si="37"/>
        <v>66.180000000000007</v>
      </c>
      <c r="G69" s="44">
        <f t="shared" si="37"/>
        <v>66.180000000000007</v>
      </c>
      <c r="H69" s="44">
        <f t="shared" si="37"/>
        <v>66.180000000000007</v>
      </c>
      <c r="I69" s="44">
        <f t="shared" si="37"/>
        <v>66.180000000000007</v>
      </c>
      <c r="J69" s="44">
        <f t="shared" si="37"/>
        <v>66.180000000000007</v>
      </c>
      <c r="K69" s="44">
        <f t="shared" si="37"/>
        <v>66.180000000000007</v>
      </c>
      <c r="L69" s="44">
        <f t="shared" si="37"/>
        <v>66.180000000000007</v>
      </c>
      <c r="M69" s="44">
        <f t="shared" si="37"/>
        <v>66.180000000000007</v>
      </c>
      <c r="N69" s="44">
        <f t="shared" si="37"/>
        <v>66.180000000000007</v>
      </c>
      <c r="O69" s="44">
        <f t="shared" si="37"/>
        <v>66.180000000000007</v>
      </c>
      <c r="P69" s="44">
        <f t="shared" si="37"/>
        <v>66.180000000000007</v>
      </c>
      <c r="Q69" s="44">
        <f t="shared" si="37"/>
        <v>66.180000000000007</v>
      </c>
      <c r="R69" s="44">
        <f t="shared" si="37"/>
        <v>66.180000000000007</v>
      </c>
      <c r="S69" s="44">
        <f t="shared" si="37"/>
        <v>66.180000000000007</v>
      </c>
      <c r="T69" s="44">
        <f t="shared" si="37"/>
        <v>66.180000000000007</v>
      </c>
      <c r="U69" s="44">
        <f t="shared" si="37"/>
        <v>66.180000000000007</v>
      </c>
      <c r="V69" s="44">
        <f t="shared" si="37"/>
        <v>66.180000000000007</v>
      </c>
      <c r="W69" s="44">
        <f t="shared" si="37"/>
        <v>66.180000000000007</v>
      </c>
      <c r="X69" s="44">
        <f t="shared" si="37"/>
        <v>66.180000000000007</v>
      </c>
      <c r="Y69" s="44">
        <f t="shared" si="37"/>
        <v>66.180000000000007</v>
      </c>
      <c r="Z69" s="44">
        <f t="shared" si="37"/>
        <v>66.180000000000007</v>
      </c>
      <c r="AA69" s="44">
        <f t="shared" si="37"/>
        <v>66.180000000000007</v>
      </c>
    </row>
    <row r="70" spans="1:27" ht="12.75" customHeight="1" outlineLevel="1" x14ac:dyDescent="0.2">
      <c r="A70" s="99" t="s">
        <v>2477</v>
      </c>
      <c r="B70" s="63" t="s">
        <v>83</v>
      </c>
      <c r="C70" s="43" t="s">
        <v>79</v>
      </c>
      <c r="D70" s="44">
        <v>3.35</v>
      </c>
      <c r="E70" s="44">
        <v>3.35</v>
      </c>
      <c r="F70" s="44">
        <v>3.35</v>
      </c>
      <c r="G70" s="44">
        <v>3.35</v>
      </c>
      <c r="H70" s="44">
        <v>3.35</v>
      </c>
      <c r="I70" s="44">
        <v>3.35</v>
      </c>
      <c r="J70" s="44">
        <v>3.35</v>
      </c>
      <c r="K70" s="44">
        <v>3.35</v>
      </c>
      <c r="L70" s="44">
        <v>3.35</v>
      </c>
      <c r="M70" s="44">
        <v>3.35</v>
      </c>
      <c r="N70" s="44">
        <v>3.35</v>
      </c>
      <c r="O70" s="44">
        <v>3.35</v>
      </c>
      <c r="P70" s="44">
        <v>3.35</v>
      </c>
      <c r="Q70" s="44">
        <v>3.35</v>
      </c>
      <c r="R70" s="44">
        <v>3.35</v>
      </c>
      <c r="S70" s="44">
        <v>3.35</v>
      </c>
      <c r="T70" s="44">
        <v>3.35</v>
      </c>
      <c r="U70" s="44">
        <v>3.35</v>
      </c>
      <c r="V70" s="44">
        <v>3.35</v>
      </c>
      <c r="W70" s="44">
        <v>3.35</v>
      </c>
      <c r="X70" s="44">
        <v>3.35</v>
      </c>
      <c r="Y70" s="44">
        <v>3.35</v>
      </c>
      <c r="Z70" s="44">
        <v>3.35</v>
      </c>
      <c r="AA70" s="44">
        <v>3.35</v>
      </c>
    </row>
    <row r="71" spans="1:27" ht="12.75" customHeight="1" outlineLevel="1" x14ac:dyDescent="0.2">
      <c r="A71" s="99" t="s">
        <v>2478</v>
      </c>
      <c r="B71" s="63" t="s">
        <v>81</v>
      </c>
      <c r="C71" s="43" t="s">
        <v>79</v>
      </c>
      <c r="D71" s="44">
        <f>$D$11</f>
        <v>216.36</v>
      </c>
      <c r="E71" s="44">
        <f t="shared" ref="E71:AA71" si="38">$D$11</f>
        <v>216.36</v>
      </c>
      <c r="F71" s="44">
        <f t="shared" si="38"/>
        <v>216.36</v>
      </c>
      <c r="G71" s="44">
        <f t="shared" si="38"/>
        <v>216.36</v>
      </c>
      <c r="H71" s="44">
        <f t="shared" si="38"/>
        <v>216.36</v>
      </c>
      <c r="I71" s="44">
        <f t="shared" si="38"/>
        <v>216.36</v>
      </c>
      <c r="J71" s="44">
        <f t="shared" si="38"/>
        <v>216.36</v>
      </c>
      <c r="K71" s="44">
        <f t="shared" si="38"/>
        <v>216.36</v>
      </c>
      <c r="L71" s="44">
        <f t="shared" si="38"/>
        <v>216.36</v>
      </c>
      <c r="M71" s="44">
        <f t="shared" si="38"/>
        <v>216.36</v>
      </c>
      <c r="N71" s="44">
        <f t="shared" si="38"/>
        <v>216.36</v>
      </c>
      <c r="O71" s="44">
        <f t="shared" si="38"/>
        <v>216.36</v>
      </c>
      <c r="P71" s="44">
        <f t="shared" si="38"/>
        <v>216.36</v>
      </c>
      <c r="Q71" s="44">
        <f t="shared" si="38"/>
        <v>216.36</v>
      </c>
      <c r="R71" s="44">
        <f t="shared" si="38"/>
        <v>216.36</v>
      </c>
      <c r="S71" s="44">
        <f t="shared" si="38"/>
        <v>216.36</v>
      </c>
      <c r="T71" s="44">
        <f t="shared" si="38"/>
        <v>216.36</v>
      </c>
      <c r="U71" s="44">
        <f t="shared" si="38"/>
        <v>216.36</v>
      </c>
      <c r="V71" s="44">
        <f t="shared" si="38"/>
        <v>216.36</v>
      </c>
      <c r="W71" s="44">
        <f t="shared" si="38"/>
        <v>216.36</v>
      </c>
      <c r="X71" s="44">
        <f t="shared" si="38"/>
        <v>216.36</v>
      </c>
      <c r="Y71" s="44">
        <f t="shared" si="38"/>
        <v>216.36</v>
      </c>
      <c r="Z71" s="44">
        <f t="shared" si="38"/>
        <v>216.36</v>
      </c>
      <c r="AA71" s="44">
        <f t="shared" si="38"/>
        <v>216.36</v>
      </c>
    </row>
    <row r="72" spans="1:27" ht="12.75" customHeight="1" x14ac:dyDescent="0.2">
      <c r="A72" s="98" t="s">
        <v>2479</v>
      </c>
      <c r="B72" s="28" t="str">
        <f>"14"&amp;"."&amp;$B$801&amp;"."&amp;$B$802</f>
        <v>14.12.2023</v>
      </c>
      <c r="C72" s="90" t="s">
        <v>76</v>
      </c>
      <c r="D72" s="91">
        <f>ROUND(((D73+D74+D76+D75)/1000),5)</f>
        <v>1.4705699999999999</v>
      </c>
      <c r="E72" s="91">
        <f>ROUND(((E73+E74+E76+E75)/1000),5)</f>
        <v>1.3943399999999999</v>
      </c>
      <c r="F72" s="91">
        <f>ROUND(((F73+F74+F76+F75)/1000),5)</f>
        <v>1.34667</v>
      </c>
      <c r="G72" s="91">
        <f t="shared" ref="G72:AA72" si="39">ROUND(((G73+G74+G76+G75)/1000),5)</f>
        <v>1.3495900000000001</v>
      </c>
      <c r="H72" s="91">
        <f t="shared" si="39"/>
        <v>1.3950100000000001</v>
      </c>
      <c r="I72" s="91">
        <f t="shared" si="39"/>
        <v>1.54426</v>
      </c>
      <c r="J72" s="91">
        <f t="shared" si="39"/>
        <v>1.80158</v>
      </c>
      <c r="K72" s="91">
        <f t="shared" si="39"/>
        <v>2.0369700000000002</v>
      </c>
      <c r="L72" s="91">
        <f t="shared" si="39"/>
        <v>2.25244</v>
      </c>
      <c r="M72" s="91">
        <f t="shared" si="39"/>
        <v>2.3162500000000001</v>
      </c>
      <c r="N72" s="91">
        <f t="shared" si="39"/>
        <v>2.4476200000000001</v>
      </c>
      <c r="O72" s="91">
        <f t="shared" si="39"/>
        <v>2.3799700000000001</v>
      </c>
      <c r="P72" s="91">
        <f t="shared" si="39"/>
        <v>2.3229199999999999</v>
      </c>
      <c r="Q72" s="91">
        <f t="shared" si="39"/>
        <v>2.3459099999999999</v>
      </c>
      <c r="R72" s="91">
        <f t="shared" si="39"/>
        <v>2.3777200000000001</v>
      </c>
      <c r="S72" s="91">
        <f t="shared" si="39"/>
        <v>2.3179599999999998</v>
      </c>
      <c r="T72" s="91">
        <f t="shared" si="39"/>
        <v>2.5204800000000001</v>
      </c>
      <c r="U72" s="91">
        <f t="shared" si="39"/>
        <v>2.5335999999999999</v>
      </c>
      <c r="V72" s="91">
        <f t="shared" si="39"/>
        <v>2.5158700000000001</v>
      </c>
      <c r="W72" s="91">
        <f t="shared" si="39"/>
        <v>2.2775300000000001</v>
      </c>
      <c r="X72" s="91">
        <f t="shared" si="39"/>
        <v>2.2143999999999999</v>
      </c>
      <c r="Y72" s="91">
        <f t="shared" si="39"/>
        <v>2.0499499999999999</v>
      </c>
      <c r="Z72" s="91">
        <f t="shared" si="39"/>
        <v>1.7702100000000001</v>
      </c>
      <c r="AA72" s="91">
        <f t="shared" si="39"/>
        <v>1.5952999999999999</v>
      </c>
    </row>
    <row r="73" spans="1:27" ht="12.75" customHeight="1" outlineLevel="1" x14ac:dyDescent="0.2">
      <c r="A73" s="99" t="s">
        <v>2480</v>
      </c>
      <c r="B73" s="63" t="s">
        <v>238</v>
      </c>
      <c r="C73" s="43" t="s">
        <v>79</v>
      </c>
      <c r="D73" s="44">
        <v>1184.68</v>
      </c>
      <c r="E73" s="44">
        <v>1108.45</v>
      </c>
      <c r="F73" s="44">
        <v>1060.78</v>
      </c>
      <c r="G73" s="44">
        <v>1063.7</v>
      </c>
      <c r="H73" s="44">
        <v>1109.1199999999999</v>
      </c>
      <c r="I73" s="44">
        <v>1258.3699999999999</v>
      </c>
      <c r="J73" s="44">
        <v>1515.69</v>
      </c>
      <c r="K73" s="44">
        <v>1751.08</v>
      </c>
      <c r="L73" s="44">
        <v>1966.55</v>
      </c>
      <c r="M73" s="44">
        <v>2030.36</v>
      </c>
      <c r="N73" s="44">
        <v>2161.73</v>
      </c>
      <c r="O73" s="44">
        <v>2094.08</v>
      </c>
      <c r="P73" s="44">
        <v>2037.03</v>
      </c>
      <c r="Q73" s="44">
        <v>2060.02</v>
      </c>
      <c r="R73" s="44">
        <v>2091.83</v>
      </c>
      <c r="S73" s="44">
        <v>2032.07</v>
      </c>
      <c r="T73" s="44">
        <v>2234.59</v>
      </c>
      <c r="U73" s="44">
        <v>2247.71</v>
      </c>
      <c r="V73" s="44">
        <v>2229.98</v>
      </c>
      <c r="W73" s="44">
        <v>1991.64</v>
      </c>
      <c r="X73" s="44">
        <v>1928.51</v>
      </c>
      <c r="Y73" s="44">
        <v>1764.06</v>
      </c>
      <c r="Z73" s="44">
        <v>1484.32</v>
      </c>
      <c r="AA73" s="44">
        <v>1309.4100000000001</v>
      </c>
    </row>
    <row r="74" spans="1:27" ht="12.75" customHeight="1" outlineLevel="1" x14ac:dyDescent="0.2">
      <c r="A74" s="99" t="s">
        <v>2481</v>
      </c>
      <c r="B74" s="63" t="s">
        <v>90</v>
      </c>
      <c r="C74" s="43" t="s">
        <v>79</v>
      </c>
      <c r="D74" s="44">
        <f t="shared" ref="D74:AA74" si="40">$D$9</f>
        <v>66.180000000000007</v>
      </c>
      <c r="E74" s="44">
        <f t="shared" si="40"/>
        <v>66.180000000000007</v>
      </c>
      <c r="F74" s="44">
        <f t="shared" si="40"/>
        <v>66.180000000000007</v>
      </c>
      <c r="G74" s="44">
        <f t="shared" si="40"/>
        <v>66.180000000000007</v>
      </c>
      <c r="H74" s="44">
        <f t="shared" si="40"/>
        <v>66.180000000000007</v>
      </c>
      <c r="I74" s="44">
        <f t="shared" si="40"/>
        <v>66.180000000000007</v>
      </c>
      <c r="J74" s="44">
        <f t="shared" si="40"/>
        <v>66.180000000000007</v>
      </c>
      <c r="K74" s="44">
        <f t="shared" si="40"/>
        <v>66.180000000000007</v>
      </c>
      <c r="L74" s="44">
        <f t="shared" si="40"/>
        <v>66.180000000000007</v>
      </c>
      <c r="M74" s="44">
        <f t="shared" si="40"/>
        <v>66.180000000000007</v>
      </c>
      <c r="N74" s="44">
        <f t="shared" si="40"/>
        <v>66.180000000000007</v>
      </c>
      <c r="O74" s="44">
        <f t="shared" si="40"/>
        <v>66.180000000000007</v>
      </c>
      <c r="P74" s="44">
        <f t="shared" si="40"/>
        <v>66.180000000000007</v>
      </c>
      <c r="Q74" s="44">
        <f t="shared" si="40"/>
        <v>66.180000000000007</v>
      </c>
      <c r="R74" s="44">
        <f t="shared" si="40"/>
        <v>66.180000000000007</v>
      </c>
      <c r="S74" s="44">
        <f t="shared" si="40"/>
        <v>66.180000000000007</v>
      </c>
      <c r="T74" s="44">
        <f t="shared" si="40"/>
        <v>66.180000000000007</v>
      </c>
      <c r="U74" s="44">
        <f t="shared" si="40"/>
        <v>66.180000000000007</v>
      </c>
      <c r="V74" s="44">
        <f t="shared" si="40"/>
        <v>66.180000000000007</v>
      </c>
      <c r="W74" s="44">
        <f t="shared" si="40"/>
        <v>66.180000000000007</v>
      </c>
      <c r="X74" s="44">
        <f t="shared" si="40"/>
        <v>66.180000000000007</v>
      </c>
      <c r="Y74" s="44">
        <f t="shared" si="40"/>
        <v>66.180000000000007</v>
      </c>
      <c r="Z74" s="44">
        <f t="shared" si="40"/>
        <v>66.180000000000007</v>
      </c>
      <c r="AA74" s="44">
        <f t="shared" si="40"/>
        <v>66.180000000000007</v>
      </c>
    </row>
    <row r="75" spans="1:27" ht="12.75" customHeight="1" outlineLevel="1" x14ac:dyDescent="0.2">
      <c r="A75" s="99" t="s">
        <v>2482</v>
      </c>
      <c r="B75" s="63" t="s">
        <v>83</v>
      </c>
      <c r="C75" s="43" t="s">
        <v>79</v>
      </c>
      <c r="D75" s="44">
        <v>3.35</v>
      </c>
      <c r="E75" s="44">
        <v>3.35</v>
      </c>
      <c r="F75" s="44">
        <v>3.35</v>
      </c>
      <c r="G75" s="44">
        <v>3.35</v>
      </c>
      <c r="H75" s="44">
        <v>3.35</v>
      </c>
      <c r="I75" s="44">
        <v>3.35</v>
      </c>
      <c r="J75" s="44">
        <v>3.35</v>
      </c>
      <c r="K75" s="44">
        <v>3.35</v>
      </c>
      <c r="L75" s="44">
        <v>3.35</v>
      </c>
      <c r="M75" s="44">
        <v>3.35</v>
      </c>
      <c r="N75" s="44">
        <v>3.35</v>
      </c>
      <c r="O75" s="44">
        <v>3.35</v>
      </c>
      <c r="P75" s="44">
        <v>3.35</v>
      </c>
      <c r="Q75" s="44">
        <v>3.35</v>
      </c>
      <c r="R75" s="44">
        <v>3.35</v>
      </c>
      <c r="S75" s="44">
        <v>3.35</v>
      </c>
      <c r="T75" s="44">
        <v>3.35</v>
      </c>
      <c r="U75" s="44">
        <v>3.35</v>
      </c>
      <c r="V75" s="44">
        <v>3.35</v>
      </c>
      <c r="W75" s="44">
        <v>3.35</v>
      </c>
      <c r="X75" s="44">
        <v>3.35</v>
      </c>
      <c r="Y75" s="44">
        <v>3.35</v>
      </c>
      <c r="Z75" s="44">
        <v>3.35</v>
      </c>
      <c r="AA75" s="44">
        <v>3.35</v>
      </c>
    </row>
    <row r="76" spans="1:27" ht="12.75" customHeight="1" outlineLevel="1" x14ac:dyDescent="0.2">
      <c r="A76" s="99" t="s">
        <v>2483</v>
      </c>
      <c r="B76" s="63" t="s">
        <v>81</v>
      </c>
      <c r="C76" s="43" t="s">
        <v>79</v>
      </c>
      <c r="D76" s="44">
        <f>$D$11</f>
        <v>216.36</v>
      </c>
      <c r="E76" s="44">
        <f t="shared" ref="E76:AA76" si="41">$D$11</f>
        <v>216.36</v>
      </c>
      <c r="F76" s="44">
        <f t="shared" si="41"/>
        <v>216.36</v>
      </c>
      <c r="G76" s="44">
        <f t="shared" si="41"/>
        <v>216.36</v>
      </c>
      <c r="H76" s="44">
        <f t="shared" si="41"/>
        <v>216.36</v>
      </c>
      <c r="I76" s="44">
        <f t="shared" si="41"/>
        <v>216.36</v>
      </c>
      <c r="J76" s="44">
        <f t="shared" si="41"/>
        <v>216.36</v>
      </c>
      <c r="K76" s="44">
        <f t="shared" si="41"/>
        <v>216.36</v>
      </c>
      <c r="L76" s="44">
        <f t="shared" si="41"/>
        <v>216.36</v>
      </c>
      <c r="M76" s="44">
        <f t="shared" si="41"/>
        <v>216.36</v>
      </c>
      <c r="N76" s="44">
        <f t="shared" si="41"/>
        <v>216.36</v>
      </c>
      <c r="O76" s="44">
        <f t="shared" si="41"/>
        <v>216.36</v>
      </c>
      <c r="P76" s="44">
        <f t="shared" si="41"/>
        <v>216.36</v>
      </c>
      <c r="Q76" s="44">
        <f t="shared" si="41"/>
        <v>216.36</v>
      </c>
      <c r="R76" s="44">
        <f t="shared" si="41"/>
        <v>216.36</v>
      </c>
      <c r="S76" s="44">
        <f t="shared" si="41"/>
        <v>216.36</v>
      </c>
      <c r="T76" s="44">
        <f t="shared" si="41"/>
        <v>216.36</v>
      </c>
      <c r="U76" s="44">
        <f t="shared" si="41"/>
        <v>216.36</v>
      </c>
      <c r="V76" s="44">
        <f t="shared" si="41"/>
        <v>216.36</v>
      </c>
      <c r="W76" s="44">
        <f t="shared" si="41"/>
        <v>216.36</v>
      </c>
      <c r="X76" s="44">
        <f t="shared" si="41"/>
        <v>216.36</v>
      </c>
      <c r="Y76" s="44">
        <f t="shared" si="41"/>
        <v>216.36</v>
      </c>
      <c r="Z76" s="44">
        <f t="shared" si="41"/>
        <v>216.36</v>
      </c>
      <c r="AA76" s="44">
        <f t="shared" si="41"/>
        <v>216.36</v>
      </c>
    </row>
    <row r="77" spans="1:27" ht="12.75" customHeight="1" x14ac:dyDescent="0.2">
      <c r="A77" s="98" t="s">
        <v>2484</v>
      </c>
      <c r="B77" s="28" t="str">
        <f>"15"&amp;"."&amp;$B$801&amp;"."&amp;$B$802</f>
        <v>15.12.2023</v>
      </c>
      <c r="C77" s="90" t="s">
        <v>76</v>
      </c>
      <c r="D77" s="91">
        <f>ROUND(((D78+D79+D81+D80)/1000),5)</f>
        <v>1.47879</v>
      </c>
      <c r="E77" s="91">
        <f>ROUND(((E78+E79+E81+E80)/1000),5)</f>
        <v>1.42659</v>
      </c>
      <c r="F77" s="91">
        <f>ROUND(((F78+F79+F81+F80)/1000),5)</f>
        <v>1.38358</v>
      </c>
      <c r="G77" s="91">
        <f t="shared" ref="G77:AA77" si="42">ROUND(((G78+G79+G81+G80)/1000),5)</f>
        <v>1.3717299999999999</v>
      </c>
      <c r="H77" s="91">
        <f t="shared" si="42"/>
        <v>1.4266099999999999</v>
      </c>
      <c r="I77" s="91">
        <f t="shared" si="42"/>
        <v>1.5423</v>
      </c>
      <c r="J77" s="91">
        <f t="shared" si="42"/>
        <v>1.7584599999999999</v>
      </c>
      <c r="K77" s="91">
        <f t="shared" si="42"/>
        <v>2.0958199999999998</v>
      </c>
      <c r="L77" s="91">
        <f t="shared" si="42"/>
        <v>2.3033399999999999</v>
      </c>
      <c r="M77" s="91">
        <f t="shared" si="42"/>
        <v>2.3277700000000001</v>
      </c>
      <c r="N77" s="91">
        <f t="shared" si="42"/>
        <v>2.35812</v>
      </c>
      <c r="O77" s="91">
        <f t="shared" si="42"/>
        <v>2.3617699999999999</v>
      </c>
      <c r="P77" s="91">
        <f t="shared" si="42"/>
        <v>2.3586900000000002</v>
      </c>
      <c r="Q77" s="91">
        <f t="shared" si="42"/>
        <v>2.3635600000000001</v>
      </c>
      <c r="R77" s="91">
        <f t="shared" si="42"/>
        <v>2.3639100000000002</v>
      </c>
      <c r="S77" s="91">
        <f t="shared" si="42"/>
        <v>2.3297400000000001</v>
      </c>
      <c r="T77" s="91">
        <f t="shared" si="42"/>
        <v>2.39025</v>
      </c>
      <c r="U77" s="91">
        <f t="shared" si="42"/>
        <v>2.3949500000000001</v>
      </c>
      <c r="V77" s="91">
        <f t="shared" si="42"/>
        <v>2.3864399999999999</v>
      </c>
      <c r="W77" s="91">
        <f t="shared" si="42"/>
        <v>2.3235999999999999</v>
      </c>
      <c r="X77" s="91">
        <f t="shared" si="42"/>
        <v>2.1665800000000002</v>
      </c>
      <c r="Y77" s="91">
        <f t="shared" si="42"/>
        <v>2.02224</v>
      </c>
      <c r="Z77" s="91">
        <f t="shared" si="42"/>
        <v>1.81738</v>
      </c>
      <c r="AA77" s="91">
        <f t="shared" si="42"/>
        <v>1.5965800000000001</v>
      </c>
    </row>
    <row r="78" spans="1:27" ht="12.75" customHeight="1" outlineLevel="1" x14ac:dyDescent="0.2">
      <c r="A78" s="99" t="s">
        <v>2485</v>
      </c>
      <c r="B78" s="63" t="s">
        <v>238</v>
      </c>
      <c r="C78" s="43" t="s">
        <v>79</v>
      </c>
      <c r="D78" s="44">
        <v>1192.9000000000001</v>
      </c>
      <c r="E78" s="44">
        <v>1140.7</v>
      </c>
      <c r="F78" s="44">
        <v>1097.69</v>
      </c>
      <c r="G78" s="44">
        <v>1085.8399999999999</v>
      </c>
      <c r="H78" s="44">
        <v>1140.72</v>
      </c>
      <c r="I78" s="44">
        <v>1256.4100000000001</v>
      </c>
      <c r="J78" s="44">
        <v>1472.57</v>
      </c>
      <c r="K78" s="44">
        <v>1809.93</v>
      </c>
      <c r="L78" s="44">
        <v>2017.45</v>
      </c>
      <c r="M78" s="44">
        <v>2041.88</v>
      </c>
      <c r="N78" s="44">
        <v>2072.23</v>
      </c>
      <c r="O78" s="44">
        <v>2075.88</v>
      </c>
      <c r="P78" s="44">
        <v>2072.8000000000002</v>
      </c>
      <c r="Q78" s="44">
        <v>2077.67</v>
      </c>
      <c r="R78" s="44">
        <v>2078.02</v>
      </c>
      <c r="S78" s="44">
        <v>2043.85</v>
      </c>
      <c r="T78" s="44">
        <v>2104.36</v>
      </c>
      <c r="U78" s="44">
        <v>2109.06</v>
      </c>
      <c r="V78" s="44">
        <v>2100.5500000000002</v>
      </c>
      <c r="W78" s="44">
        <v>2037.71</v>
      </c>
      <c r="X78" s="44">
        <v>1880.69</v>
      </c>
      <c r="Y78" s="44">
        <v>1736.35</v>
      </c>
      <c r="Z78" s="44">
        <v>1531.49</v>
      </c>
      <c r="AA78" s="44">
        <v>1310.69</v>
      </c>
    </row>
    <row r="79" spans="1:27" ht="12.75" customHeight="1" outlineLevel="1" x14ac:dyDescent="0.2">
      <c r="A79" s="99" t="s">
        <v>2486</v>
      </c>
      <c r="B79" s="63" t="s">
        <v>90</v>
      </c>
      <c r="C79" s="43" t="s">
        <v>79</v>
      </c>
      <c r="D79" s="44">
        <f t="shared" ref="D79:AA79" si="43">$D$9</f>
        <v>66.180000000000007</v>
      </c>
      <c r="E79" s="44">
        <f t="shared" si="43"/>
        <v>66.180000000000007</v>
      </c>
      <c r="F79" s="44">
        <f t="shared" si="43"/>
        <v>66.180000000000007</v>
      </c>
      <c r="G79" s="44">
        <f t="shared" si="43"/>
        <v>66.180000000000007</v>
      </c>
      <c r="H79" s="44">
        <f t="shared" si="43"/>
        <v>66.180000000000007</v>
      </c>
      <c r="I79" s="44">
        <f t="shared" si="43"/>
        <v>66.180000000000007</v>
      </c>
      <c r="J79" s="44">
        <f t="shared" si="43"/>
        <v>66.180000000000007</v>
      </c>
      <c r="K79" s="44">
        <f t="shared" si="43"/>
        <v>66.180000000000007</v>
      </c>
      <c r="L79" s="44">
        <f t="shared" si="43"/>
        <v>66.180000000000007</v>
      </c>
      <c r="M79" s="44">
        <f t="shared" si="43"/>
        <v>66.180000000000007</v>
      </c>
      <c r="N79" s="44">
        <f t="shared" si="43"/>
        <v>66.180000000000007</v>
      </c>
      <c r="O79" s="44">
        <f t="shared" si="43"/>
        <v>66.180000000000007</v>
      </c>
      <c r="P79" s="44">
        <f t="shared" si="43"/>
        <v>66.180000000000007</v>
      </c>
      <c r="Q79" s="44">
        <f t="shared" si="43"/>
        <v>66.180000000000007</v>
      </c>
      <c r="R79" s="44">
        <f t="shared" si="43"/>
        <v>66.180000000000007</v>
      </c>
      <c r="S79" s="44">
        <f t="shared" si="43"/>
        <v>66.180000000000007</v>
      </c>
      <c r="T79" s="44">
        <f t="shared" si="43"/>
        <v>66.180000000000007</v>
      </c>
      <c r="U79" s="44">
        <f t="shared" si="43"/>
        <v>66.180000000000007</v>
      </c>
      <c r="V79" s="44">
        <f t="shared" si="43"/>
        <v>66.180000000000007</v>
      </c>
      <c r="W79" s="44">
        <f t="shared" si="43"/>
        <v>66.180000000000007</v>
      </c>
      <c r="X79" s="44">
        <f t="shared" si="43"/>
        <v>66.180000000000007</v>
      </c>
      <c r="Y79" s="44">
        <f t="shared" si="43"/>
        <v>66.180000000000007</v>
      </c>
      <c r="Z79" s="44">
        <f t="shared" si="43"/>
        <v>66.180000000000007</v>
      </c>
      <c r="AA79" s="44">
        <f t="shared" si="43"/>
        <v>66.180000000000007</v>
      </c>
    </row>
    <row r="80" spans="1:27" ht="12.75" customHeight="1" outlineLevel="1" x14ac:dyDescent="0.2">
      <c r="A80" s="99" t="s">
        <v>2487</v>
      </c>
      <c r="B80" s="63" t="s">
        <v>83</v>
      </c>
      <c r="C80" s="43" t="s">
        <v>79</v>
      </c>
      <c r="D80" s="44">
        <v>3.35</v>
      </c>
      <c r="E80" s="44">
        <v>3.35</v>
      </c>
      <c r="F80" s="44">
        <v>3.35</v>
      </c>
      <c r="G80" s="44">
        <v>3.35</v>
      </c>
      <c r="H80" s="44">
        <v>3.35</v>
      </c>
      <c r="I80" s="44">
        <v>3.35</v>
      </c>
      <c r="J80" s="44">
        <v>3.35</v>
      </c>
      <c r="K80" s="44">
        <v>3.35</v>
      </c>
      <c r="L80" s="44">
        <v>3.35</v>
      </c>
      <c r="M80" s="44">
        <v>3.35</v>
      </c>
      <c r="N80" s="44">
        <v>3.35</v>
      </c>
      <c r="O80" s="44">
        <v>3.35</v>
      </c>
      <c r="P80" s="44">
        <v>3.35</v>
      </c>
      <c r="Q80" s="44">
        <v>3.35</v>
      </c>
      <c r="R80" s="44">
        <v>3.35</v>
      </c>
      <c r="S80" s="44">
        <v>3.35</v>
      </c>
      <c r="T80" s="44">
        <v>3.35</v>
      </c>
      <c r="U80" s="44">
        <v>3.35</v>
      </c>
      <c r="V80" s="44">
        <v>3.35</v>
      </c>
      <c r="W80" s="44">
        <v>3.35</v>
      </c>
      <c r="X80" s="44">
        <v>3.35</v>
      </c>
      <c r="Y80" s="44">
        <v>3.35</v>
      </c>
      <c r="Z80" s="44">
        <v>3.35</v>
      </c>
      <c r="AA80" s="44">
        <v>3.35</v>
      </c>
    </row>
    <row r="81" spans="1:27" ht="12.75" customHeight="1" outlineLevel="1" x14ac:dyDescent="0.2">
      <c r="A81" s="99" t="s">
        <v>2488</v>
      </c>
      <c r="B81" s="63" t="s">
        <v>81</v>
      </c>
      <c r="C81" s="43" t="s">
        <v>79</v>
      </c>
      <c r="D81" s="44">
        <f>$D$11</f>
        <v>216.36</v>
      </c>
      <c r="E81" s="44">
        <f t="shared" ref="E81:AA81" si="44">$D$11</f>
        <v>216.36</v>
      </c>
      <c r="F81" s="44">
        <f t="shared" si="44"/>
        <v>216.36</v>
      </c>
      <c r="G81" s="44">
        <f t="shared" si="44"/>
        <v>216.36</v>
      </c>
      <c r="H81" s="44">
        <f t="shared" si="44"/>
        <v>216.36</v>
      </c>
      <c r="I81" s="44">
        <f t="shared" si="44"/>
        <v>216.36</v>
      </c>
      <c r="J81" s="44">
        <f t="shared" si="44"/>
        <v>216.36</v>
      </c>
      <c r="K81" s="44">
        <f t="shared" si="44"/>
        <v>216.36</v>
      </c>
      <c r="L81" s="44">
        <f t="shared" si="44"/>
        <v>216.36</v>
      </c>
      <c r="M81" s="44">
        <f t="shared" si="44"/>
        <v>216.36</v>
      </c>
      <c r="N81" s="44">
        <f t="shared" si="44"/>
        <v>216.36</v>
      </c>
      <c r="O81" s="44">
        <f t="shared" si="44"/>
        <v>216.36</v>
      </c>
      <c r="P81" s="44">
        <f t="shared" si="44"/>
        <v>216.36</v>
      </c>
      <c r="Q81" s="44">
        <f t="shared" si="44"/>
        <v>216.36</v>
      </c>
      <c r="R81" s="44">
        <f t="shared" si="44"/>
        <v>216.36</v>
      </c>
      <c r="S81" s="44">
        <f t="shared" si="44"/>
        <v>216.36</v>
      </c>
      <c r="T81" s="44">
        <f t="shared" si="44"/>
        <v>216.36</v>
      </c>
      <c r="U81" s="44">
        <f t="shared" si="44"/>
        <v>216.36</v>
      </c>
      <c r="V81" s="44">
        <f t="shared" si="44"/>
        <v>216.36</v>
      </c>
      <c r="W81" s="44">
        <f t="shared" si="44"/>
        <v>216.36</v>
      </c>
      <c r="X81" s="44">
        <f t="shared" si="44"/>
        <v>216.36</v>
      </c>
      <c r="Y81" s="44">
        <f t="shared" si="44"/>
        <v>216.36</v>
      </c>
      <c r="Z81" s="44">
        <f t="shared" si="44"/>
        <v>216.36</v>
      </c>
      <c r="AA81" s="44">
        <f t="shared" si="44"/>
        <v>216.36</v>
      </c>
    </row>
    <row r="82" spans="1:27" ht="12.75" customHeight="1" x14ac:dyDescent="0.2">
      <c r="A82" s="98" t="s">
        <v>2489</v>
      </c>
      <c r="B82" s="28" t="str">
        <f>"16"&amp;"."&amp;$B$801&amp;"."&amp;$B$802</f>
        <v>16.12.2023</v>
      </c>
      <c r="C82" s="90" t="s">
        <v>76</v>
      </c>
      <c r="D82" s="91">
        <f>ROUND(((D83+D84+D86+D85)/1000),5)</f>
        <v>1.5463800000000001</v>
      </c>
      <c r="E82" s="91">
        <f>ROUND(((E83+E84+E86+E85)/1000),5)</f>
        <v>1.5062599999999999</v>
      </c>
      <c r="F82" s="91">
        <f>ROUND(((F83+F84+F86+F85)/1000),5)</f>
        <v>1.4850699999999999</v>
      </c>
      <c r="G82" s="91">
        <f t="shared" ref="G82:AA82" si="45">ROUND(((G83+G84+G86+G85)/1000),5)</f>
        <v>1.45157</v>
      </c>
      <c r="H82" s="91">
        <f t="shared" si="45"/>
        <v>1.4854499999999999</v>
      </c>
      <c r="I82" s="91">
        <f t="shared" si="45"/>
        <v>1.5428299999999999</v>
      </c>
      <c r="J82" s="91">
        <f t="shared" si="45"/>
        <v>1.65646</v>
      </c>
      <c r="K82" s="91">
        <f t="shared" si="45"/>
        <v>1.80863</v>
      </c>
      <c r="L82" s="91">
        <f t="shared" si="45"/>
        <v>2.1414800000000001</v>
      </c>
      <c r="M82" s="91">
        <f t="shared" si="45"/>
        <v>2.2092900000000002</v>
      </c>
      <c r="N82" s="91">
        <f t="shared" si="45"/>
        <v>2.2764000000000002</v>
      </c>
      <c r="O82" s="91">
        <f t="shared" si="45"/>
        <v>2.2762899999999999</v>
      </c>
      <c r="P82" s="91">
        <f t="shared" si="45"/>
        <v>2.2708499999999998</v>
      </c>
      <c r="Q82" s="91">
        <f t="shared" si="45"/>
        <v>2.2740999999999998</v>
      </c>
      <c r="R82" s="91">
        <f t="shared" si="45"/>
        <v>2.1386699999999998</v>
      </c>
      <c r="S82" s="91">
        <f t="shared" si="45"/>
        <v>2.1931799999999999</v>
      </c>
      <c r="T82" s="91">
        <f t="shared" si="45"/>
        <v>2.3611599999999999</v>
      </c>
      <c r="U82" s="91">
        <f t="shared" si="45"/>
        <v>2.44659</v>
      </c>
      <c r="V82" s="91">
        <f t="shared" si="45"/>
        <v>2.3992399999999998</v>
      </c>
      <c r="W82" s="91">
        <f t="shared" si="45"/>
        <v>2.3039999999999998</v>
      </c>
      <c r="X82" s="91">
        <f t="shared" si="45"/>
        <v>2.05674</v>
      </c>
      <c r="Y82" s="91">
        <f t="shared" si="45"/>
        <v>2.02847</v>
      </c>
      <c r="Z82" s="91">
        <f t="shared" si="45"/>
        <v>1.73631</v>
      </c>
      <c r="AA82" s="91">
        <f t="shared" si="45"/>
        <v>1.6143700000000001</v>
      </c>
    </row>
    <row r="83" spans="1:27" ht="12.75" customHeight="1" outlineLevel="1" x14ac:dyDescent="0.2">
      <c r="A83" s="99" t="s">
        <v>2490</v>
      </c>
      <c r="B83" s="63" t="s">
        <v>238</v>
      </c>
      <c r="C83" s="43" t="s">
        <v>79</v>
      </c>
      <c r="D83" s="44">
        <v>1260.49</v>
      </c>
      <c r="E83" s="44">
        <v>1220.3699999999999</v>
      </c>
      <c r="F83" s="44">
        <v>1199.18</v>
      </c>
      <c r="G83" s="44">
        <v>1165.68</v>
      </c>
      <c r="H83" s="44">
        <v>1199.56</v>
      </c>
      <c r="I83" s="44">
        <v>1256.94</v>
      </c>
      <c r="J83" s="44">
        <v>1370.57</v>
      </c>
      <c r="K83" s="44">
        <v>1522.74</v>
      </c>
      <c r="L83" s="44">
        <v>1855.59</v>
      </c>
      <c r="M83" s="44">
        <v>1923.4</v>
      </c>
      <c r="N83" s="44">
        <v>1990.51</v>
      </c>
      <c r="O83" s="44">
        <v>1990.4</v>
      </c>
      <c r="P83" s="44">
        <v>1984.96</v>
      </c>
      <c r="Q83" s="44">
        <v>1988.21</v>
      </c>
      <c r="R83" s="44">
        <v>1852.78</v>
      </c>
      <c r="S83" s="44">
        <v>1907.29</v>
      </c>
      <c r="T83" s="44">
        <v>2075.27</v>
      </c>
      <c r="U83" s="44">
        <v>2160.6999999999998</v>
      </c>
      <c r="V83" s="44">
        <v>2113.35</v>
      </c>
      <c r="W83" s="44">
        <v>2018.11</v>
      </c>
      <c r="X83" s="44">
        <v>1770.85</v>
      </c>
      <c r="Y83" s="44">
        <v>1742.58</v>
      </c>
      <c r="Z83" s="44">
        <v>1450.42</v>
      </c>
      <c r="AA83" s="44">
        <v>1328.48</v>
      </c>
    </row>
    <row r="84" spans="1:27" ht="12.75" customHeight="1" outlineLevel="1" x14ac:dyDescent="0.2">
      <c r="A84" s="99" t="s">
        <v>2491</v>
      </c>
      <c r="B84" s="63" t="s">
        <v>90</v>
      </c>
      <c r="C84" s="43" t="s">
        <v>79</v>
      </c>
      <c r="D84" s="44">
        <f t="shared" ref="D84:AA84" si="46">$D$9</f>
        <v>66.180000000000007</v>
      </c>
      <c r="E84" s="44">
        <f t="shared" si="46"/>
        <v>66.180000000000007</v>
      </c>
      <c r="F84" s="44">
        <f t="shared" si="46"/>
        <v>66.180000000000007</v>
      </c>
      <c r="G84" s="44">
        <f t="shared" si="46"/>
        <v>66.180000000000007</v>
      </c>
      <c r="H84" s="44">
        <f t="shared" si="46"/>
        <v>66.180000000000007</v>
      </c>
      <c r="I84" s="44">
        <f t="shared" si="46"/>
        <v>66.180000000000007</v>
      </c>
      <c r="J84" s="44">
        <f t="shared" si="46"/>
        <v>66.180000000000007</v>
      </c>
      <c r="K84" s="44">
        <f t="shared" si="46"/>
        <v>66.180000000000007</v>
      </c>
      <c r="L84" s="44">
        <f t="shared" si="46"/>
        <v>66.180000000000007</v>
      </c>
      <c r="M84" s="44">
        <f t="shared" si="46"/>
        <v>66.180000000000007</v>
      </c>
      <c r="N84" s="44">
        <f t="shared" si="46"/>
        <v>66.180000000000007</v>
      </c>
      <c r="O84" s="44">
        <f t="shared" si="46"/>
        <v>66.180000000000007</v>
      </c>
      <c r="P84" s="44">
        <f t="shared" si="46"/>
        <v>66.180000000000007</v>
      </c>
      <c r="Q84" s="44">
        <f t="shared" si="46"/>
        <v>66.180000000000007</v>
      </c>
      <c r="R84" s="44">
        <f t="shared" si="46"/>
        <v>66.180000000000007</v>
      </c>
      <c r="S84" s="44">
        <f t="shared" si="46"/>
        <v>66.180000000000007</v>
      </c>
      <c r="T84" s="44">
        <f t="shared" si="46"/>
        <v>66.180000000000007</v>
      </c>
      <c r="U84" s="44">
        <f t="shared" si="46"/>
        <v>66.180000000000007</v>
      </c>
      <c r="V84" s="44">
        <f t="shared" si="46"/>
        <v>66.180000000000007</v>
      </c>
      <c r="W84" s="44">
        <f t="shared" si="46"/>
        <v>66.180000000000007</v>
      </c>
      <c r="X84" s="44">
        <f t="shared" si="46"/>
        <v>66.180000000000007</v>
      </c>
      <c r="Y84" s="44">
        <f t="shared" si="46"/>
        <v>66.180000000000007</v>
      </c>
      <c r="Z84" s="44">
        <f t="shared" si="46"/>
        <v>66.180000000000007</v>
      </c>
      <c r="AA84" s="44">
        <f t="shared" si="46"/>
        <v>66.180000000000007</v>
      </c>
    </row>
    <row r="85" spans="1:27" ht="12.75" customHeight="1" outlineLevel="1" x14ac:dyDescent="0.2">
      <c r="A85" s="99" t="s">
        <v>2492</v>
      </c>
      <c r="B85" s="63" t="s">
        <v>83</v>
      </c>
      <c r="C85" s="43" t="s">
        <v>79</v>
      </c>
      <c r="D85" s="44">
        <v>3.35</v>
      </c>
      <c r="E85" s="44">
        <v>3.35</v>
      </c>
      <c r="F85" s="44">
        <v>3.35</v>
      </c>
      <c r="G85" s="44">
        <v>3.35</v>
      </c>
      <c r="H85" s="44">
        <v>3.35</v>
      </c>
      <c r="I85" s="44">
        <v>3.35</v>
      </c>
      <c r="J85" s="44">
        <v>3.35</v>
      </c>
      <c r="K85" s="44">
        <v>3.35</v>
      </c>
      <c r="L85" s="44">
        <v>3.35</v>
      </c>
      <c r="M85" s="44">
        <v>3.35</v>
      </c>
      <c r="N85" s="44">
        <v>3.35</v>
      </c>
      <c r="O85" s="44">
        <v>3.35</v>
      </c>
      <c r="P85" s="44">
        <v>3.35</v>
      </c>
      <c r="Q85" s="44">
        <v>3.35</v>
      </c>
      <c r="R85" s="44">
        <v>3.35</v>
      </c>
      <c r="S85" s="44">
        <v>3.35</v>
      </c>
      <c r="T85" s="44">
        <v>3.35</v>
      </c>
      <c r="U85" s="44">
        <v>3.35</v>
      </c>
      <c r="V85" s="44">
        <v>3.35</v>
      </c>
      <c r="W85" s="44">
        <v>3.35</v>
      </c>
      <c r="X85" s="44">
        <v>3.35</v>
      </c>
      <c r="Y85" s="44">
        <v>3.35</v>
      </c>
      <c r="Z85" s="44">
        <v>3.35</v>
      </c>
      <c r="AA85" s="44">
        <v>3.35</v>
      </c>
    </row>
    <row r="86" spans="1:27" ht="12.75" customHeight="1" outlineLevel="1" x14ac:dyDescent="0.2">
      <c r="A86" s="99" t="s">
        <v>2493</v>
      </c>
      <c r="B86" s="63" t="s">
        <v>81</v>
      </c>
      <c r="C86" s="43" t="s">
        <v>79</v>
      </c>
      <c r="D86" s="44">
        <f>$D$11</f>
        <v>216.36</v>
      </c>
      <c r="E86" s="44">
        <f t="shared" ref="E86:AA86" si="47">$D$11</f>
        <v>216.36</v>
      </c>
      <c r="F86" s="44">
        <f t="shared" si="47"/>
        <v>216.36</v>
      </c>
      <c r="G86" s="44">
        <f t="shared" si="47"/>
        <v>216.36</v>
      </c>
      <c r="H86" s="44">
        <f t="shared" si="47"/>
        <v>216.36</v>
      </c>
      <c r="I86" s="44">
        <f t="shared" si="47"/>
        <v>216.36</v>
      </c>
      <c r="J86" s="44">
        <f t="shared" si="47"/>
        <v>216.36</v>
      </c>
      <c r="K86" s="44">
        <f t="shared" si="47"/>
        <v>216.36</v>
      </c>
      <c r="L86" s="44">
        <f t="shared" si="47"/>
        <v>216.36</v>
      </c>
      <c r="M86" s="44">
        <f t="shared" si="47"/>
        <v>216.36</v>
      </c>
      <c r="N86" s="44">
        <f t="shared" si="47"/>
        <v>216.36</v>
      </c>
      <c r="O86" s="44">
        <f t="shared" si="47"/>
        <v>216.36</v>
      </c>
      <c r="P86" s="44">
        <f t="shared" si="47"/>
        <v>216.36</v>
      </c>
      <c r="Q86" s="44">
        <f t="shared" si="47"/>
        <v>216.36</v>
      </c>
      <c r="R86" s="44">
        <f t="shared" si="47"/>
        <v>216.36</v>
      </c>
      <c r="S86" s="44">
        <f t="shared" si="47"/>
        <v>216.36</v>
      </c>
      <c r="T86" s="44">
        <f t="shared" si="47"/>
        <v>216.36</v>
      </c>
      <c r="U86" s="44">
        <f t="shared" si="47"/>
        <v>216.36</v>
      </c>
      <c r="V86" s="44">
        <f t="shared" si="47"/>
        <v>216.36</v>
      </c>
      <c r="W86" s="44">
        <f t="shared" si="47"/>
        <v>216.36</v>
      </c>
      <c r="X86" s="44">
        <f t="shared" si="47"/>
        <v>216.36</v>
      </c>
      <c r="Y86" s="44">
        <f t="shared" si="47"/>
        <v>216.36</v>
      </c>
      <c r="Z86" s="44">
        <f t="shared" si="47"/>
        <v>216.36</v>
      </c>
      <c r="AA86" s="44">
        <f t="shared" si="47"/>
        <v>216.36</v>
      </c>
    </row>
    <row r="87" spans="1:27" ht="12.75" customHeight="1" x14ac:dyDescent="0.2">
      <c r="A87" s="98" t="s">
        <v>2494</v>
      </c>
      <c r="B87" s="28" t="str">
        <f>"17"&amp;"."&amp;$B$801&amp;"."&amp;$B$802</f>
        <v>17.12.2023</v>
      </c>
      <c r="C87" s="90" t="s">
        <v>76</v>
      </c>
      <c r="D87" s="91">
        <f>ROUND(((D88+D89+D91+D90)/1000),5)</f>
        <v>1.5539099999999999</v>
      </c>
      <c r="E87" s="91">
        <f>ROUND(((E88+E89+E91+E90)/1000),5)</f>
        <v>1.51901</v>
      </c>
      <c r="F87" s="91">
        <f>ROUND(((F88+F89+F91+F90)/1000),5)</f>
        <v>1.4844599999999999</v>
      </c>
      <c r="G87" s="91">
        <f t="shared" ref="G87:AA87" si="48">ROUND(((G88+G89+G91+G90)/1000),5)</f>
        <v>1.4580299999999999</v>
      </c>
      <c r="H87" s="91">
        <f t="shared" si="48"/>
        <v>1.4578599999999999</v>
      </c>
      <c r="I87" s="91">
        <f t="shared" si="48"/>
        <v>1.5019899999999999</v>
      </c>
      <c r="J87" s="91">
        <f t="shared" si="48"/>
        <v>1.5345800000000001</v>
      </c>
      <c r="K87" s="91">
        <f t="shared" si="48"/>
        <v>1.74403</v>
      </c>
      <c r="L87" s="91">
        <f t="shared" si="48"/>
        <v>1.9503699999999999</v>
      </c>
      <c r="M87" s="91">
        <f t="shared" si="48"/>
        <v>2.0372499999999998</v>
      </c>
      <c r="N87" s="91">
        <f t="shared" si="48"/>
        <v>2.0787800000000001</v>
      </c>
      <c r="O87" s="91">
        <f t="shared" si="48"/>
        <v>2.1000700000000001</v>
      </c>
      <c r="P87" s="91">
        <f t="shared" si="48"/>
        <v>2.1044200000000002</v>
      </c>
      <c r="Q87" s="91">
        <f t="shared" si="48"/>
        <v>2.1152700000000002</v>
      </c>
      <c r="R87" s="91">
        <f t="shared" si="48"/>
        <v>2.1003599999999998</v>
      </c>
      <c r="S87" s="91">
        <f t="shared" si="48"/>
        <v>2.0946899999999999</v>
      </c>
      <c r="T87" s="91">
        <f t="shared" si="48"/>
        <v>2.05715</v>
      </c>
      <c r="U87" s="91">
        <f t="shared" si="48"/>
        <v>2.1006</v>
      </c>
      <c r="V87" s="91">
        <f t="shared" si="48"/>
        <v>2.2330000000000001</v>
      </c>
      <c r="W87" s="91">
        <f t="shared" si="48"/>
        <v>2.0510600000000001</v>
      </c>
      <c r="X87" s="91">
        <f t="shared" si="48"/>
        <v>2.0634399999999999</v>
      </c>
      <c r="Y87" s="91">
        <f t="shared" si="48"/>
        <v>2.0232899999999998</v>
      </c>
      <c r="Z87" s="91">
        <f t="shared" si="48"/>
        <v>1.7616099999999999</v>
      </c>
      <c r="AA87" s="91">
        <f t="shared" si="48"/>
        <v>1.5532900000000001</v>
      </c>
    </row>
    <row r="88" spans="1:27" ht="12.75" customHeight="1" outlineLevel="1" x14ac:dyDescent="0.2">
      <c r="A88" s="99" t="s">
        <v>2495</v>
      </c>
      <c r="B88" s="63" t="s">
        <v>238</v>
      </c>
      <c r="C88" s="43" t="s">
        <v>79</v>
      </c>
      <c r="D88" s="44">
        <v>1268.02</v>
      </c>
      <c r="E88" s="44">
        <v>1233.1199999999999</v>
      </c>
      <c r="F88" s="44">
        <v>1198.57</v>
      </c>
      <c r="G88" s="44">
        <v>1172.1400000000001</v>
      </c>
      <c r="H88" s="44">
        <v>1171.97</v>
      </c>
      <c r="I88" s="44">
        <v>1216.0999999999999</v>
      </c>
      <c r="J88" s="44">
        <v>1248.69</v>
      </c>
      <c r="K88" s="44">
        <v>1458.14</v>
      </c>
      <c r="L88" s="44">
        <v>1664.48</v>
      </c>
      <c r="M88" s="44">
        <v>1751.36</v>
      </c>
      <c r="N88" s="44">
        <v>1792.89</v>
      </c>
      <c r="O88" s="44">
        <v>1814.18</v>
      </c>
      <c r="P88" s="44">
        <v>1818.53</v>
      </c>
      <c r="Q88" s="44">
        <v>1829.38</v>
      </c>
      <c r="R88" s="44">
        <v>1814.47</v>
      </c>
      <c r="S88" s="44">
        <v>1808.8</v>
      </c>
      <c r="T88" s="44">
        <v>1771.26</v>
      </c>
      <c r="U88" s="44">
        <v>1814.71</v>
      </c>
      <c r="V88" s="44">
        <v>1947.11</v>
      </c>
      <c r="W88" s="44">
        <v>1765.17</v>
      </c>
      <c r="X88" s="44">
        <v>1777.55</v>
      </c>
      <c r="Y88" s="44">
        <v>1737.4</v>
      </c>
      <c r="Z88" s="44">
        <v>1475.72</v>
      </c>
      <c r="AA88" s="44">
        <v>1267.4000000000001</v>
      </c>
    </row>
    <row r="89" spans="1:27" ht="12.75" customHeight="1" outlineLevel="1" x14ac:dyDescent="0.2">
      <c r="A89" s="99" t="s">
        <v>2496</v>
      </c>
      <c r="B89" s="63" t="s">
        <v>90</v>
      </c>
      <c r="C89" s="43" t="s">
        <v>79</v>
      </c>
      <c r="D89" s="44">
        <f t="shared" ref="D89:AA89" si="49">$D$9</f>
        <v>66.180000000000007</v>
      </c>
      <c r="E89" s="44">
        <f t="shared" si="49"/>
        <v>66.180000000000007</v>
      </c>
      <c r="F89" s="44">
        <f t="shared" si="49"/>
        <v>66.180000000000007</v>
      </c>
      <c r="G89" s="44">
        <f t="shared" si="49"/>
        <v>66.180000000000007</v>
      </c>
      <c r="H89" s="44">
        <f t="shared" si="49"/>
        <v>66.180000000000007</v>
      </c>
      <c r="I89" s="44">
        <f t="shared" si="49"/>
        <v>66.180000000000007</v>
      </c>
      <c r="J89" s="44">
        <f t="shared" si="49"/>
        <v>66.180000000000007</v>
      </c>
      <c r="K89" s="44">
        <f t="shared" si="49"/>
        <v>66.180000000000007</v>
      </c>
      <c r="L89" s="44">
        <f t="shared" si="49"/>
        <v>66.180000000000007</v>
      </c>
      <c r="M89" s="44">
        <f t="shared" si="49"/>
        <v>66.180000000000007</v>
      </c>
      <c r="N89" s="44">
        <f t="shared" si="49"/>
        <v>66.180000000000007</v>
      </c>
      <c r="O89" s="44">
        <f t="shared" si="49"/>
        <v>66.180000000000007</v>
      </c>
      <c r="P89" s="44">
        <f t="shared" si="49"/>
        <v>66.180000000000007</v>
      </c>
      <c r="Q89" s="44">
        <f t="shared" si="49"/>
        <v>66.180000000000007</v>
      </c>
      <c r="R89" s="44">
        <f t="shared" si="49"/>
        <v>66.180000000000007</v>
      </c>
      <c r="S89" s="44">
        <f t="shared" si="49"/>
        <v>66.180000000000007</v>
      </c>
      <c r="T89" s="44">
        <f t="shared" si="49"/>
        <v>66.180000000000007</v>
      </c>
      <c r="U89" s="44">
        <f t="shared" si="49"/>
        <v>66.180000000000007</v>
      </c>
      <c r="V89" s="44">
        <f t="shared" si="49"/>
        <v>66.180000000000007</v>
      </c>
      <c r="W89" s="44">
        <f t="shared" si="49"/>
        <v>66.180000000000007</v>
      </c>
      <c r="X89" s="44">
        <f t="shared" si="49"/>
        <v>66.180000000000007</v>
      </c>
      <c r="Y89" s="44">
        <f t="shared" si="49"/>
        <v>66.180000000000007</v>
      </c>
      <c r="Z89" s="44">
        <f t="shared" si="49"/>
        <v>66.180000000000007</v>
      </c>
      <c r="AA89" s="44">
        <f t="shared" si="49"/>
        <v>66.180000000000007</v>
      </c>
    </row>
    <row r="90" spans="1:27" ht="12.75" customHeight="1" outlineLevel="1" x14ac:dyDescent="0.2">
      <c r="A90" s="99" t="s">
        <v>2497</v>
      </c>
      <c r="B90" s="63" t="s">
        <v>83</v>
      </c>
      <c r="C90" s="43" t="s">
        <v>79</v>
      </c>
      <c r="D90" s="44">
        <v>3.35</v>
      </c>
      <c r="E90" s="44">
        <v>3.35</v>
      </c>
      <c r="F90" s="44">
        <v>3.35</v>
      </c>
      <c r="G90" s="44">
        <v>3.35</v>
      </c>
      <c r="H90" s="44">
        <v>3.35</v>
      </c>
      <c r="I90" s="44">
        <v>3.35</v>
      </c>
      <c r="J90" s="44">
        <v>3.35</v>
      </c>
      <c r="K90" s="44">
        <v>3.35</v>
      </c>
      <c r="L90" s="44">
        <v>3.35</v>
      </c>
      <c r="M90" s="44">
        <v>3.35</v>
      </c>
      <c r="N90" s="44">
        <v>3.35</v>
      </c>
      <c r="O90" s="44">
        <v>3.35</v>
      </c>
      <c r="P90" s="44">
        <v>3.35</v>
      </c>
      <c r="Q90" s="44">
        <v>3.35</v>
      </c>
      <c r="R90" s="44">
        <v>3.35</v>
      </c>
      <c r="S90" s="44">
        <v>3.35</v>
      </c>
      <c r="T90" s="44">
        <v>3.35</v>
      </c>
      <c r="U90" s="44">
        <v>3.35</v>
      </c>
      <c r="V90" s="44">
        <v>3.35</v>
      </c>
      <c r="W90" s="44">
        <v>3.35</v>
      </c>
      <c r="X90" s="44">
        <v>3.35</v>
      </c>
      <c r="Y90" s="44">
        <v>3.35</v>
      </c>
      <c r="Z90" s="44">
        <v>3.35</v>
      </c>
      <c r="AA90" s="44">
        <v>3.35</v>
      </c>
    </row>
    <row r="91" spans="1:27" ht="12.75" customHeight="1" outlineLevel="1" x14ac:dyDescent="0.2">
      <c r="A91" s="99" t="s">
        <v>2498</v>
      </c>
      <c r="B91" s="63" t="s">
        <v>81</v>
      </c>
      <c r="C91" s="43" t="s">
        <v>79</v>
      </c>
      <c r="D91" s="44">
        <f>$D$11</f>
        <v>216.36</v>
      </c>
      <c r="E91" s="44">
        <f t="shared" ref="E91:AA91" si="50">$D$11</f>
        <v>216.36</v>
      </c>
      <c r="F91" s="44">
        <f t="shared" si="50"/>
        <v>216.36</v>
      </c>
      <c r="G91" s="44">
        <f t="shared" si="50"/>
        <v>216.36</v>
      </c>
      <c r="H91" s="44">
        <f t="shared" si="50"/>
        <v>216.36</v>
      </c>
      <c r="I91" s="44">
        <f t="shared" si="50"/>
        <v>216.36</v>
      </c>
      <c r="J91" s="44">
        <f t="shared" si="50"/>
        <v>216.36</v>
      </c>
      <c r="K91" s="44">
        <f t="shared" si="50"/>
        <v>216.36</v>
      </c>
      <c r="L91" s="44">
        <f t="shared" si="50"/>
        <v>216.36</v>
      </c>
      <c r="M91" s="44">
        <f t="shared" si="50"/>
        <v>216.36</v>
      </c>
      <c r="N91" s="44">
        <f t="shared" si="50"/>
        <v>216.36</v>
      </c>
      <c r="O91" s="44">
        <f t="shared" si="50"/>
        <v>216.36</v>
      </c>
      <c r="P91" s="44">
        <f t="shared" si="50"/>
        <v>216.36</v>
      </c>
      <c r="Q91" s="44">
        <f t="shared" si="50"/>
        <v>216.36</v>
      </c>
      <c r="R91" s="44">
        <f t="shared" si="50"/>
        <v>216.36</v>
      </c>
      <c r="S91" s="44">
        <f t="shared" si="50"/>
        <v>216.36</v>
      </c>
      <c r="T91" s="44">
        <f t="shared" si="50"/>
        <v>216.36</v>
      </c>
      <c r="U91" s="44">
        <f t="shared" si="50"/>
        <v>216.36</v>
      </c>
      <c r="V91" s="44">
        <f t="shared" si="50"/>
        <v>216.36</v>
      </c>
      <c r="W91" s="44">
        <f t="shared" si="50"/>
        <v>216.36</v>
      </c>
      <c r="X91" s="44">
        <f t="shared" si="50"/>
        <v>216.36</v>
      </c>
      <c r="Y91" s="44">
        <f t="shared" si="50"/>
        <v>216.36</v>
      </c>
      <c r="Z91" s="44">
        <f t="shared" si="50"/>
        <v>216.36</v>
      </c>
      <c r="AA91" s="44">
        <f t="shared" si="50"/>
        <v>216.36</v>
      </c>
    </row>
    <row r="92" spans="1:27" ht="12.75" customHeight="1" x14ac:dyDescent="0.2">
      <c r="A92" s="98" t="s">
        <v>2499</v>
      </c>
      <c r="B92" s="28" t="str">
        <f>"18"&amp;"."&amp;$B$801&amp;"."&amp;$B$802</f>
        <v>18.12.2023</v>
      </c>
      <c r="C92" s="90" t="s">
        <v>76</v>
      </c>
      <c r="D92" s="91">
        <f>ROUND(((D93+D94+D96+D95)/1000),5)</f>
        <v>1.49502</v>
      </c>
      <c r="E92" s="91">
        <f>ROUND(((E93+E94+E96+E95)/1000),5)</f>
        <v>1.4017299999999999</v>
      </c>
      <c r="F92" s="91">
        <f>ROUND(((F93+F94+F96+F95)/1000),5)</f>
        <v>1.3361000000000001</v>
      </c>
      <c r="G92" s="91">
        <f t="shared" ref="G92:AA92" si="51">ROUND(((G93+G94+G96+G95)/1000),5)</f>
        <v>1.3343799999999999</v>
      </c>
      <c r="H92" s="91">
        <f t="shared" si="51"/>
        <v>1.36435</v>
      </c>
      <c r="I92" s="91">
        <f t="shared" si="51"/>
        <v>1.4983</v>
      </c>
      <c r="J92" s="91">
        <f t="shared" si="51"/>
        <v>1.72597</v>
      </c>
      <c r="K92" s="91">
        <f t="shared" si="51"/>
        <v>2.0110600000000001</v>
      </c>
      <c r="L92" s="91">
        <f t="shared" si="51"/>
        <v>2.2228400000000001</v>
      </c>
      <c r="M92" s="91">
        <f t="shared" si="51"/>
        <v>2.2640899999999999</v>
      </c>
      <c r="N92" s="91">
        <f t="shared" si="51"/>
        <v>2.2546900000000001</v>
      </c>
      <c r="O92" s="91">
        <f t="shared" si="51"/>
        <v>2.3273100000000002</v>
      </c>
      <c r="P92" s="91">
        <f t="shared" si="51"/>
        <v>2.3129300000000002</v>
      </c>
      <c r="Q92" s="91">
        <f t="shared" si="51"/>
        <v>2.3301599999999998</v>
      </c>
      <c r="R92" s="91">
        <f t="shared" si="51"/>
        <v>2.3223600000000002</v>
      </c>
      <c r="S92" s="91">
        <f t="shared" si="51"/>
        <v>2.3102100000000001</v>
      </c>
      <c r="T92" s="91">
        <f t="shared" si="51"/>
        <v>2.48793</v>
      </c>
      <c r="U92" s="91">
        <f t="shared" si="51"/>
        <v>2.5128400000000002</v>
      </c>
      <c r="V92" s="91">
        <f t="shared" si="51"/>
        <v>2.4303699999999999</v>
      </c>
      <c r="W92" s="91">
        <f t="shared" si="51"/>
        <v>2.2627199999999998</v>
      </c>
      <c r="X92" s="91">
        <f t="shared" si="51"/>
        <v>2.1639400000000002</v>
      </c>
      <c r="Y92" s="91">
        <f t="shared" si="51"/>
        <v>2.0160200000000001</v>
      </c>
      <c r="Z92" s="91">
        <f t="shared" si="51"/>
        <v>1.7520100000000001</v>
      </c>
      <c r="AA92" s="91">
        <f t="shared" si="51"/>
        <v>1.52193</v>
      </c>
    </row>
    <row r="93" spans="1:27" ht="12.75" customHeight="1" outlineLevel="1" x14ac:dyDescent="0.2">
      <c r="A93" s="99" t="s">
        <v>2500</v>
      </c>
      <c r="B93" s="63" t="s">
        <v>238</v>
      </c>
      <c r="C93" s="43" t="s">
        <v>79</v>
      </c>
      <c r="D93" s="44">
        <v>1209.1300000000001</v>
      </c>
      <c r="E93" s="44">
        <v>1115.8399999999999</v>
      </c>
      <c r="F93" s="44">
        <v>1050.21</v>
      </c>
      <c r="G93" s="44">
        <v>1048.49</v>
      </c>
      <c r="H93" s="44">
        <v>1078.46</v>
      </c>
      <c r="I93" s="44">
        <v>1212.4100000000001</v>
      </c>
      <c r="J93" s="44">
        <v>1440.08</v>
      </c>
      <c r="K93" s="44">
        <v>1725.17</v>
      </c>
      <c r="L93" s="44">
        <v>1936.95</v>
      </c>
      <c r="M93" s="44">
        <v>1978.2</v>
      </c>
      <c r="N93" s="44">
        <v>1968.8</v>
      </c>
      <c r="O93" s="44">
        <v>2041.42</v>
      </c>
      <c r="P93" s="44">
        <v>2027.04</v>
      </c>
      <c r="Q93" s="44">
        <v>2044.27</v>
      </c>
      <c r="R93" s="44">
        <v>2036.47</v>
      </c>
      <c r="S93" s="44">
        <v>2024.32</v>
      </c>
      <c r="T93" s="44">
        <v>2202.04</v>
      </c>
      <c r="U93" s="44">
        <v>2226.9499999999998</v>
      </c>
      <c r="V93" s="44">
        <v>2144.48</v>
      </c>
      <c r="W93" s="44">
        <v>1976.83</v>
      </c>
      <c r="X93" s="44">
        <v>1878.05</v>
      </c>
      <c r="Y93" s="44">
        <v>1730.13</v>
      </c>
      <c r="Z93" s="44">
        <v>1466.12</v>
      </c>
      <c r="AA93" s="44">
        <v>1236.04</v>
      </c>
    </row>
    <row r="94" spans="1:27" ht="12.75" customHeight="1" outlineLevel="1" x14ac:dyDescent="0.2">
      <c r="A94" s="99" t="s">
        <v>2501</v>
      </c>
      <c r="B94" s="63" t="s">
        <v>90</v>
      </c>
      <c r="C94" s="43" t="s">
        <v>79</v>
      </c>
      <c r="D94" s="44">
        <f t="shared" ref="D94:AA94" si="52">$D$9</f>
        <v>66.180000000000007</v>
      </c>
      <c r="E94" s="44">
        <f t="shared" si="52"/>
        <v>66.180000000000007</v>
      </c>
      <c r="F94" s="44">
        <f t="shared" si="52"/>
        <v>66.180000000000007</v>
      </c>
      <c r="G94" s="44">
        <f t="shared" si="52"/>
        <v>66.180000000000007</v>
      </c>
      <c r="H94" s="44">
        <f t="shared" si="52"/>
        <v>66.180000000000007</v>
      </c>
      <c r="I94" s="44">
        <f t="shared" si="52"/>
        <v>66.180000000000007</v>
      </c>
      <c r="J94" s="44">
        <f t="shared" si="52"/>
        <v>66.180000000000007</v>
      </c>
      <c r="K94" s="44">
        <f t="shared" si="52"/>
        <v>66.180000000000007</v>
      </c>
      <c r="L94" s="44">
        <f t="shared" si="52"/>
        <v>66.180000000000007</v>
      </c>
      <c r="M94" s="44">
        <f t="shared" si="52"/>
        <v>66.180000000000007</v>
      </c>
      <c r="N94" s="44">
        <f t="shared" si="52"/>
        <v>66.180000000000007</v>
      </c>
      <c r="O94" s="44">
        <f t="shared" si="52"/>
        <v>66.180000000000007</v>
      </c>
      <c r="P94" s="44">
        <f t="shared" si="52"/>
        <v>66.180000000000007</v>
      </c>
      <c r="Q94" s="44">
        <f t="shared" si="52"/>
        <v>66.180000000000007</v>
      </c>
      <c r="R94" s="44">
        <f t="shared" si="52"/>
        <v>66.180000000000007</v>
      </c>
      <c r="S94" s="44">
        <f t="shared" si="52"/>
        <v>66.180000000000007</v>
      </c>
      <c r="T94" s="44">
        <f t="shared" si="52"/>
        <v>66.180000000000007</v>
      </c>
      <c r="U94" s="44">
        <f t="shared" si="52"/>
        <v>66.180000000000007</v>
      </c>
      <c r="V94" s="44">
        <f t="shared" si="52"/>
        <v>66.180000000000007</v>
      </c>
      <c r="W94" s="44">
        <f t="shared" si="52"/>
        <v>66.180000000000007</v>
      </c>
      <c r="X94" s="44">
        <f t="shared" si="52"/>
        <v>66.180000000000007</v>
      </c>
      <c r="Y94" s="44">
        <f t="shared" si="52"/>
        <v>66.180000000000007</v>
      </c>
      <c r="Z94" s="44">
        <f t="shared" si="52"/>
        <v>66.180000000000007</v>
      </c>
      <c r="AA94" s="44">
        <f t="shared" si="52"/>
        <v>66.180000000000007</v>
      </c>
    </row>
    <row r="95" spans="1:27" ht="12.75" customHeight="1" outlineLevel="1" x14ac:dyDescent="0.2">
      <c r="A95" s="99" t="s">
        <v>2502</v>
      </c>
      <c r="B95" s="63" t="s">
        <v>83</v>
      </c>
      <c r="C95" s="43" t="s">
        <v>79</v>
      </c>
      <c r="D95" s="44">
        <v>3.35</v>
      </c>
      <c r="E95" s="44">
        <v>3.35</v>
      </c>
      <c r="F95" s="44">
        <v>3.35</v>
      </c>
      <c r="G95" s="44">
        <v>3.35</v>
      </c>
      <c r="H95" s="44">
        <v>3.35</v>
      </c>
      <c r="I95" s="44">
        <v>3.35</v>
      </c>
      <c r="J95" s="44">
        <v>3.35</v>
      </c>
      <c r="K95" s="44">
        <v>3.35</v>
      </c>
      <c r="L95" s="44">
        <v>3.35</v>
      </c>
      <c r="M95" s="44">
        <v>3.35</v>
      </c>
      <c r="N95" s="44">
        <v>3.35</v>
      </c>
      <c r="O95" s="44">
        <v>3.35</v>
      </c>
      <c r="P95" s="44">
        <v>3.35</v>
      </c>
      <c r="Q95" s="44">
        <v>3.35</v>
      </c>
      <c r="R95" s="44">
        <v>3.35</v>
      </c>
      <c r="S95" s="44">
        <v>3.35</v>
      </c>
      <c r="T95" s="44">
        <v>3.35</v>
      </c>
      <c r="U95" s="44">
        <v>3.35</v>
      </c>
      <c r="V95" s="44">
        <v>3.35</v>
      </c>
      <c r="W95" s="44">
        <v>3.35</v>
      </c>
      <c r="X95" s="44">
        <v>3.35</v>
      </c>
      <c r="Y95" s="44">
        <v>3.35</v>
      </c>
      <c r="Z95" s="44">
        <v>3.35</v>
      </c>
      <c r="AA95" s="44">
        <v>3.35</v>
      </c>
    </row>
    <row r="96" spans="1:27" ht="12.75" customHeight="1" outlineLevel="1" x14ac:dyDescent="0.2">
      <c r="A96" s="99" t="s">
        <v>2503</v>
      </c>
      <c r="B96" s="63" t="s">
        <v>81</v>
      </c>
      <c r="C96" s="43" t="s">
        <v>79</v>
      </c>
      <c r="D96" s="44">
        <f>$D$11</f>
        <v>216.36</v>
      </c>
      <c r="E96" s="44">
        <f t="shared" ref="E96:AA96" si="53">$D$11</f>
        <v>216.36</v>
      </c>
      <c r="F96" s="44">
        <f t="shared" si="53"/>
        <v>216.36</v>
      </c>
      <c r="G96" s="44">
        <f t="shared" si="53"/>
        <v>216.36</v>
      </c>
      <c r="H96" s="44">
        <f t="shared" si="53"/>
        <v>216.36</v>
      </c>
      <c r="I96" s="44">
        <f t="shared" si="53"/>
        <v>216.36</v>
      </c>
      <c r="J96" s="44">
        <f t="shared" si="53"/>
        <v>216.36</v>
      </c>
      <c r="K96" s="44">
        <f t="shared" si="53"/>
        <v>216.36</v>
      </c>
      <c r="L96" s="44">
        <f t="shared" si="53"/>
        <v>216.36</v>
      </c>
      <c r="M96" s="44">
        <f t="shared" si="53"/>
        <v>216.36</v>
      </c>
      <c r="N96" s="44">
        <f t="shared" si="53"/>
        <v>216.36</v>
      </c>
      <c r="O96" s="44">
        <f t="shared" si="53"/>
        <v>216.36</v>
      </c>
      <c r="P96" s="44">
        <f t="shared" si="53"/>
        <v>216.36</v>
      </c>
      <c r="Q96" s="44">
        <f t="shared" si="53"/>
        <v>216.36</v>
      </c>
      <c r="R96" s="44">
        <f t="shared" si="53"/>
        <v>216.36</v>
      </c>
      <c r="S96" s="44">
        <f t="shared" si="53"/>
        <v>216.36</v>
      </c>
      <c r="T96" s="44">
        <f t="shared" si="53"/>
        <v>216.36</v>
      </c>
      <c r="U96" s="44">
        <f t="shared" si="53"/>
        <v>216.36</v>
      </c>
      <c r="V96" s="44">
        <f t="shared" si="53"/>
        <v>216.36</v>
      </c>
      <c r="W96" s="44">
        <f t="shared" si="53"/>
        <v>216.36</v>
      </c>
      <c r="X96" s="44">
        <f t="shared" si="53"/>
        <v>216.36</v>
      </c>
      <c r="Y96" s="44">
        <f t="shared" si="53"/>
        <v>216.36</v>
      </c>
      <c r="Z96" s="44">
        <f t="shared" si="53"/>
        <v>216.36</v>
      </c>
      <c r="AA96" s="44">
        <f t="shared" si="53"/>
        <v>216.36</v>
      </c>
    </row>
    <row r="97" spans="1:27" ht="12.75" customHeight="1" x14ac:dyDescent="0.2">
      <c r="A97" s="98" t="s">
        <v>2504</v>
      </c>
      <c r="B97" s="28" t="str">
        <f>"19"&amp;"."&amp;$B$801&amp;"."&amp;$B$802</f>
        <v>19.12.2023</v>
      </c>
      <c r="C97" s="90" t="s">
        <v>76</v>
      </c>
      <c r="D97" s="91">
        <f>ROUND(((D98+D99+D101+D100)/1000),5)</f>
        <v>1.4696100000000001</v>
      </c>
      <c r="E97" s="91">
        <f>ROUND(((E98+E99+E101+E100)/1000),5)</f>
        <v>1.3923399999999999</v>
      </c>
      <c r="F97" s="91">
        <f>ROUND(((F98+F99+F101+F100)/1000),5)</f>
        <v>1.3650800000000001</v>
      </c>
      <c r="G97" s="91">
        <f t="shared" ref="G97:AA97" si="54">ROUND(((G98+G99+G101+G100)/1000),5)</f>
        <v>1.3648</v>
      </c>
      <c r="H97" s="91">
        <f t="shared" si="54"/>
        <v>1.3732</v>
      </c>
      <c r="I97" s="91">
        <f t="shared" si="54"/>
        <v>1.5163899999999999</v>
      </c>
      <c r="J97" s="91">
        <f t="shared" si="54"/>
        <v>1.7396499999999999</v>
      </c>
      <c r="K97" s="91">
        <f t="shared" si="54"/>
        <v>1.9542200000000001</v>
      </c>
      <c r="L97" s="91">
        <f t="shared" si="54"/>
        <v>2.1808700000000001</v>
      </c>
      <c r="M97" s="91">
        <f t="shared" si="54"/>
        <v>2.22607</v>
      </c>
      <c r="N97" s="91">
        <f t="shared" si="54"/>
        <v>2.2648000000000001</v>
      </c>
      <c r="O97" s="91">
        <f t="shared" si="54"/>
        <v>2.2902200000000001</v>
      </c>
      <c r="P97" s="91">
        <f t="shared" si="54"/>
        <v>2.2783600000000002</v>
      </c>
      <c r="Q97" s="91">
        <f t="shared" si="54"/>
        <v>2.29338</v>
      </c>
      <c r="R97" s="91">
        <f t="shared" si="54"/>
        <v>2.2926500000000001</v>
      </c>
      <c r="S97" s="91">
        <f t="shared" si="54"/>
        <v>2.2602000000000002</v>
      </c>
      <c r="T97" s="91">
        <f t="shared" si="54"/>
        <v>2.37182</v>
      </c>
      <c r="U97" s="91">
        <f t="shared" si="54"/>
        <v>2.2887400000000002</v>
      </c>
      <c r="V97" s="91">
        <f t="shared" si="54"/>
        <v>2.2597499999999999</v>
      </c>
      <c r="W97" s="91">
        <f t="shared" si="54"/>
        <v>2.2543500000000001</v>
      </c>
      <c r="X97" s="91">
        <f t="shared" si="54"/>
        <v>2.1510099999999999</v>
      </c>
      <c r="Y97" s="91">
        <f t="shared" si="54"/>
        <v>1.98298</v>
      </c>
      <c r="Z97" s="91">
        <f t="shared" si="54"/>
        <v>1.7473099999999999</v>
      </c>
      <c r="AA97" s="91">
        <f t="shared" si="54"/>
        <v>1.51068</v>
      </c>
    </row>
    <row r="98" spans="1:27" ht="12.75" customHeight="1" outlineLevel="1" x14ac:dyDescent="0.2">
      <c r="A98" s="99" t="s">
        <v>2505</v>
      </c>
      <c r="B98" s="63" t="s">
        <v>238</v>
      </c>
      <c r="C98" s="43" t="s">
        <v>79</v>
      </c>
      <c r="D98" s="44">
        <v>1183.72</v>
      </c>
      <c r="E98" s="44">
        <v>1106.45</v>
      </c>
      <c r="F98" s="44">
        <v>1079.19</v>
      </c>
      <c r="G98" s="44">
        <v>1078.9100000000001</v>
      </c>
      <c r="H98" s="44">
        <v>1087.31</v>
      </c>
      <c r="I98" s="44">
        <v>1230.5</v>
      </c>
      <c r="J98" s="44">
        <v>1453.76</v>
      </c>
      <c r="K98" s="44">
        <v>1668.33</v>
      </c>
      <c r="L98" s="44">
        <v>1894.98</v>
      </c>
      <c r="M98" s="44">
        <v>1940.18</v>
      </c>
      <c r="N98" s="44">
        <v>1978.91</v>
      </c>
      <c r="O98" s="44">
        <v>2004.33</v>
      </c>
      <c r="P98" s="44">
        <v>1992.47</v>
      </c>
      <c r="Q98" s="44">
        <v>2007.49</v>
      </c>
      <c r="R98" s="44">
        <v>2006.76</v>
      </c>
      <c r="S98" s="44">
        <v>1974.31</v>
      </c>
      <c r="T98" s="44">
        <v>2085.9299999999998</v>
      </c>
      <c r="U98" s="44">
        <v>2002.85</v>
      </c>
      <c r="V98" s="44">
        <v>1973.86</v>
      </c>
      <c r="W98" s="44">
        <v>1968.46</v>
      </c>
      <c r="X98" s="44">
        <v>1865.12</v>
      </c>
      <c r="Y98" s="44">
        <v>1697.09</v>
      </c>
      <c r="Z98" s="44">
        <v>1461.42</v>
      </c>
      <c r="AA98" s="44">
        <v>1224.79</v>
      </c>
    </row>
    <row r="99" spans="1:27" ht="12.75" customHeight="1" outlineLevel="1" x14ac:dyDescent="0.2">
      <c r="A99" s="99" t="s">
        <v>2506</v>
      </c>
      <c r="B99" s="63" t="s">
        <v>90</v>
      </c>
      <c r="C99" s="43" t="s">
        <v>79</v>
      </c>
      <c r="D99" s="44">
        <f t="shared" ref="D99:AA99" si="55">$D$9</f>
        <v>66.180000000000007</v>
      </c>
      <c r="E99" s="44">
        <f t="shared" si="55"/>
        <v>66.180000000000007</v>
      </c>
      <c r="F99" s="44">
        <f t="shared" si="55"/>
        <v>66.180000000000007</v>
      </c>
      <c r="G99" s="44">
        <f t="shared" si="55"/>
        <v>66.180000000000007</v>
      </c>
      <c r="H99" s="44">
        <f t="shared" si="55"/>
        <v>66.180000000000007</v>
      </c>
      <c r="I99" s="44">
        <f t="shared" si="55"/>
        <v>66.180000000000007</v>
      </c>
      <c r="J99" s="44">
        <f t="shared" si="55"/>
        <v>66.180000000000007</v>
      </c>
      <c r="K99" s="44">
        <f t="shared" si="55"/>
        <v>66.180000000000007</v>
      </c>
      <c r="L99" s="44">
        <f t="shared" si="55"/>
        <v>66.180000000000007</v>
      </c>
      <c r="M99" s="44">
        <f t="shared" si="55"/>
        <v>66.180000000000007</v>
      </c>
      <c r="N99" s="44">
        <f t="shared" si="55"/>
        <v>66.180000000000007</v>
      </c>
      <c r="O99" s="44">
        <f t="shared" si="55"/>
        <v>66.180000000000007</v>
      </c>
      <c r="P99" s="44">
        <f t="shared" si="55"/>
        <v>66.180000000000007</v>
      </c>
      <c r="Q99" s="44">
        <f t="shared" si="55"/>
        <v>66.180000000000007</v>
      </c>
      <c r="R99" s="44">
        <f t="shared" si="55"/>
        <v>66.180000000000007</v>
      </c>
      <c r="S99" s="44">
        <f t="shared" si="55"/>
        <v>66.180000000000007</v>
      </c>
      <c r="T99" s="44">
        <f t="shared" si="55"/>
        <v>66.180000000000007</v>
      </c>
      <c r="U99" s="44">
        <f t="shared" si="55"/>
        <v>66.180000000000007</v>
      </c>
      <c r="V99" s="44">
        <f t="shared" si="55"/>
        <v>66.180000000000007</v>
      </c>
      <c r="W99" s="44">
        <f t="shared" si="55"/>
        <v>66.180000000000007</v>
      </c>
      <c r="X99" s="44">
        <f t="shared" si="55"/>
        <v>66.180000000000007</v>
      </c>
      <c r="Y99" s="44">
        <f t="shared" si="55"/>
        <v>66.180000000000007</v>
      </c>
      <c r="Z99" s="44">
        <f t="shared" si="55"/>
        <v>66.180000000000007</v>
      </c>
      <c r="AA99" s="44">
        <f t="shared" si="55"/>
        <v>66.180000000000007</v>
      </c>
    </row>
    <row r="100" spans="1:27" ht="12.75" customHeight="1" outlineLevel="1" x14ac:dyDescent="0.2">
      <c r="A100" s="99" t="s">
        <v>2507</v>
      </c>
      <c r="B100" s="63" t="s">
        <v>83</v>
      </c>
      <c r="C100" s="43" t="s">
        <v>79</v>
      </c>
      <c r="D100" s="44">
        <v>3.35</v>
      </c>
      <c r="E100" s="44">
        <v>3.35</v>
      </c>
      <c r="F100" s="44">
        <v>3.35</v>
      </c>
      <c r="G100" s="44">
        <v>3.35</v>
      </c>
      <c r="H100" s="44">
        <v>3.35</v>
      </c>
      <c r="I100" s="44">
        <v>3.35</v>
      </c>
      <c r="J100" s="44">
        <v>3.35</v>
      </c>
      <c r="K100" s="44">
        <v>3.35</v>
      </c>
      <c r="L100" s="44">
        <v>3.35</v>
      </c>
      <c r="M100" s="44">
        <v>3.35</v>
      </c>
      <c r="N100" s="44">
        <v>3.35</v>
      </c>
      <c r="O100" s="44">
        <v>3.35</v>
      </c>
      <c r="P100" s="44">
        <v>3.35</v>
      </c>
      <c r="Q100" s="44">
        <v>3.35</v>
      </c>
      <c r="R100" s="44">
        <v>3.35</v>
      </c>
      <c r="S100" s="44">
        <v>3.35</v>
      </c>
      <c r="T100" s="44">
        <v>3.35</v>
      </c>
      <c r="U100" s="44">
        <v>3.35</v>
      </c>
      <c r="V100" s="44">
        <v>3.35</v>
      </c>
      <c r="W100" s="44">
        <v>3.35</v>
      </c>
      <c r="X100" s="44">
        <v>3.35</v>
      </c>
      <c r="Y100" s="44">
        <v>3.35</v>
      </c>
      <c r="Z100" s="44">
        <v>3.35</v>
      </c>
      <c r="AA100" s="44">
        <v>3.35</v>
      </c>
    </row>
    <row r="101" spans="1:27" ht="12.75" customHeight="1" outlineLevel="1" x14ac:dyDescent="0.2">
      <c r="A101" s="99" t="s">
        <v>2508</v>
      </c>
      <c r="B101" s="63" t="s">
        <v>81</v>
      </c>
      <c r="C101" s="43" t="s">
        <v>79</v>
      </c>
      <c r="D101" s="44">
        <f>$D$11</f>
        <v>216.36</v>
      </c>
      <c r="E101" s="44">
        <f t="shared" ref="E101:AA101" si="56">$D$11</f>
        <v>216.36</v>
      </c>
      <c r="F101" s="44">
        <f t="shared" si="56"/>
        <v>216.36</v>
      </c>
      <c r="G101" s="44">
        <f t="shared" si="56"/>
        <v>216.36</v>
      </c>
      <c r="H101" s="44">
        <f t="shared" si="56"/>
        <v>216.36</v>
      </c>
      <c r="I101" s="44">
        <f t="shared" si="56"/>
        <v>216.36</v>
      </c>
      <c r="J101" s="44">
        <f t="shared" si="56"/>
        <v>216.36</v>
      </c>
      <c r="K101" s="44">
        <f t="shared" si="56"/>
        <v>216.36</v>
      </c>
      <c r="L101" s="44">
        <f t="shared" si="56"/>
        <v>216.36</v>
      </c>
      <c r="M101" s="44">
        <f t="shared" si="56"/>
        <v>216.36</v>
      </c>
      <c r="N101" s="44">
        <f t="shared" si="56"/>
        <v>216.36</v>
      </c>
      <c r="O101" s="44">
        <f t="shared" si="56"/>
        <v>216.36</v>
      </c>
      <c r="P101" s="44">
        <f t="shared" si="56"/>
        <v>216.36</v>
      </c>
      <c r="Q101" s="44">
        <f t="shared" si="56"/>
        <v>216.36</v>
      </c>
      <c r="R101" s="44">
        <f t="shared" si="56"/>
        <v>216.36</v>
      </c>
      <c r="S101" s="44">
        <f t="shared" si="56"/>
        <v>216.36</v>
      </c>
      <c r="T101" s="44">
        <f t="shared" si="56"/>
        <v>216.36</v>
      </c>
      <c r="U101" s="44">
        <f t="shared" si="56"/>
        <v>216.36</v>
      </c>
      <c r="V101" s="44">
        <f t="shared" si="56"/>
        <v>216.36</v>
      </c>
      <c r="W101" s="44">
        <f t="shared" si="56"/>
        <v>216.36</v>
      </c>
      <c r="X101" s="44">
        <f t="shared" si="56"/>
        <v>216.36</v>
      </c>
      <c r="Y101" s="44">
        <f t="shared" si="56"/>
        <v>216.36</v>
      </c>
      <c r="Z101" s="44">
        <f t="shared" si="56"/>
        <v>216.36</v>
      </c>
      <c r="AA101" s="44">
        <f t="shared" si="56"/>
        <v>216.36</v>
      </c>
    </row>
    <row r="102" spans="1:27" ht="12.75" customHeight="1" x14ac:dyDescent="0.2">
      <c r="A102" s="98" t="s">
        <v>2509</v>
      </c>
      <c r="B102" s="28" t="str">
        <f>"20"&amp;"."&amp;$B$801&amp;"."&amp;$B$802</f>
        <v>20.12.2023</v>
      </c>
      <c r="C102" s="90" t="s">
        <v>76</v>
      </c>
      <c r="D102" s="91">
        <f>ROUND(((D103+D104+D106+D105)/1000),5)</f>
        <v>1.5206500000000001</v>
      </c>
      <c r="E102" s="91">
        <f>ROUND(((E103+E104+E106+E105)/1000),5)</f>
        <v>1.4724900000000001</v>
      </c>
      <c r="F102" s="91">
        <f>ROUND(((F103+F104+F106+F105)/1000),5)</f>
        <v>1.4141300000000001</v>
      </c>
      <c r="G102" s="91">
        <f t="shared" ref="G102:AA102" si="57">ROUND(((G103+G104+G106+G105)/1000),5)</f>
        <v>1.40821</v>
      </c>
      <c r="H102" s="91">
        <f t="shared" si="57"/>
        <v>1.4849300000000001</v>
      </c>
      <c r="I102" s="91">
        <f t="shared" si="57"/>
        <v>1.53224</v>
      </c>
      <c r="J102" s="91">
        <f t="shared" si="57"/>
        <v>1.7500599999999999</v>
      </c>
      <c r="K102" s="91">
        <f t="shared" si="57"/>
        <v>1.9417</v>
      </c>
      <c r="L102" s="91">
        <f t="shared" si="57"/>
        <v>2.2126199999999998</v>
      </c>
      <c r="M102" s="91">
        <f t="shared" si="57"/>
        <v>2.2352300000000001</v>
      </c>
      <c r="N102" s="91">
        <f t="shared" si="57"/>
        <v>2.2368100000000002</v>
      </c>
      <c r="O102" s="91">
        <f t="shared" si="57"/>
        <v>2.33616</v>
      </c>
      <c r="P102" s="91">
        <f t="shared" si="57"/>
        <v>2.2801800000000001</v>
      </c>
      <c r="Q102" s="91">
        <f t="shared" si="57"/>
        <v>2.2996799999999999</v>
      </c>
      <c r="R102" s="91">
        <f t="shared" si="57"/>
        <v>2.2797299999999998</v>
      </c>
      <c r="S102" s="91">
        <f t="shared" si="57"/>
        <v>2.2305000000000001</v>
      </c>
      <c r="T102" s="91">
        <f t="shared" si="57"/>
        <v>2.1746500000000002</v>
      </c>
      <c r="U102" s="91">
        <f t="shared" si="57"/>
        <v>2.1780200000000001</v>
      </c>
      <c r="V102" s="91">
        <f t="shared" si="57"/>
        <v>2.2282500000000001</v>
      </c>
      <c r="W102" s="91">
        <f t="shared" si="57"/>
        <v>2.22885</v>
      </c>
      <c r="X102" s="91">
        <f t="shared" si="57"/>
        <v>2.0499800000000001</v>
      </c>
      <c r="Y102" s="91">
        <f t="shared" si="57"/>
        <v>1.90842</v>
      </c>
      <c r="Z102" s="91">
        <f t="shared" si="57"/>
        <v>1.75467</v>
      </c>
      <c r="AA102" s="91">
        <f t="shared" si="57"/>
        <v>1.5197700000000001</v>
      </c>
    </row>
    <row r="103" spans="1:27" ht="12.75" customHeight="1" outlineLevel="1" x14ac:dyDescent="0.2">
      <c r="A103" s="99" t="s">
        <v>2510</v>
      </c>
      <c r="B103" s="63" t="s">
        <v>238</v>
      </c>
      <c r="C103" s="43" t="s">
        <v>79</v>
      </c>
      <c r="D103" s="44">
        <v>1234.76</v>
      </c>
      <c r="E103" s="44">
        <v>1186.5999999999999</v>
      </c>
      <c r="F103" s="44">
        <v>1128.24</v>
      </c>
      <c r="G103" s="44">
        <v>1122.32</v>
      </c>
      <c r="H103" s="44">
        <v>1199.04</v>
      </c>
      <c r="I103" s="44">
        <v>1246.3499999999999</v>
      </c>
      <c r="J103" s="44">
        <v>1464.17</v>
      </c>
      <c r="K103" s="44">
        <v>1655.81</v>
      </c>
      <c r="L103" s="44">
        <v>1926.73</v>
      </c>
      <c r="M103" s="44">
        <v>1949.34</v>
      </c>
      <c r="N103" s="44">
        <v>1950.92</v>
      </c>
      <c r="O103" s="44">
        <v>2050.27</v>
      </c>
      <c r="P103" s="44">
        <v>1994.29</v>
      </c>
      <c r="Q103" s="44">
        <v>2013.79</v>
      </c>
      <c r="R103" s="44">
        <v>1993.84</v>
      </c>
      <c r="S103" s="44">
        <v>1944.61</v>
      </c>
      <c r="T103" s="44">
        <v>1888.76</v>
      </c>
      <c r="U103" s="44">
        <v>1892.13</v>
      </c>
      <c r="V103" s="44">
        <v>1942.36</v>
      </c>
      <c r="W103" s="44">
        <v>1942.96</v>
      </c>
      <c r="X103" s="44">
        <v>1764.09</v>
      </c>
      <c r="Y103" s="44">
        <v>1622.53</v>
      </c>
      <c r="Z103" s="44">
        <v>1468.78</v>
      </c>
      <c r="AA103" s="44">
        <v>1233.8800000000001</v>
      </c>
    </row>
    <row r="104" spans="1:27" ht="12.75" customHeight="1" outlineLevel="1" x14ac:dyDescent="0.2">
      <c r="A104" s="99" t="s">
        <v>2511</v>
      </c>
      <c r="B104" s="63" t="s">
        <v>90</v>
      </c>
      <c r="C104" s="43" t="s">
        <v>79</v>
      </c>
      <c r="D104" s="44">
        <f t="shared" ref="D104:AA104" si="58">$D$9</f>
        <v>66.180000000000007</v>
      </c>
      <c r="E104" s="44">
        <f t="shared" si="58"/>
        <v>66.180000000000007</v>
      </c>
      <c r="F104" s="44">
        <f t="shared" si="58"/>
        <v>66.180000000000007</v>
      </c>
      <c r="G104" s="44">
        <f t="shared" si="58"/>
        <v>66.180000000000007</v>
      </c>
      <c r="H104" s="44">
        <f t="shared" si="58"/>
        <v>66.180000000000007</v>
      </c>
      <c r="I104" s="44">
        <f t="shared" si="58"/>
        <v>66.180000000000007</v>
      </c>
      <c r="J104" s="44">
        <f t="shared" si="58"/>
        <v>66.180000000000007</v>
      </c>
      <c r="K104" s="44">
        <f t="shared" si="58"/>
        <v>66.180000000000007</v>
      </c>
      <c r="L104" s="44">
        <f t="shared" si="58"/>
        <v>66.180000000000007</v>
      </c>
      <c r="M104" s="44">
        <f t="shared" si="58"/>
        <v>66.180000000000007</v>
      </c>
      <c r="N104" s="44">
        <f t="shared" si="58"/>
        <v>66.180000000000007</v>
      </c>
      <c r="O104" s="44">
        <f t="shared" si="58"/>
        <v>66.180000000000007</v>
      </c>
      <c r="P104" s="44">
        <f t="shared" si="58"/>
        <v>66.180000000000007</v>
      </c>
      <c r="Q104" s="44">
        <f t="shared" si="58"/>
        <v>66.180000000000007</v>
      </c>
      <c r="R104" s="44">
        <f t="shared" si="58"/>
        <v>66.180000000000007</v>
      </c>
      <c r="S104" s="44">
        <f t="shared" si="58"/>
        <v>66.180000000000007</v>
      </c>
      <c r="T104" s="44">
        <f t="shared" si="58"/>
        <v>66.180000000000007</v>
      </c>
      <c r="U104" s="44">
        <f t="shared" si="58"/>
        <v>66.180000000000007</v>
      </c>
      <c r="V104" s="44">
        <f t="shared" si="58"/>
        <v>66.180000000000007</v>
      </c>
      <c r="W104" s="44">
        <f t="shared" si="58"/>
        <v>66.180000000000007</v>
      </c>
      <c r="X104" s="44">
        <f t="shared" si="58"/>
        <v>66.180000000000007</v>
      </c>
      <c r="Y104" s="44">
        <f t="shared" si="58"/>
        <v>66.180000000000007</v>
      </c>
      <c r="Z104" s="44">
        <f t="shared" si="58"/>
        <v>66.180000000000007</v>
      </c>
      <c r="AA104" s="44">
        <f t="shared" si="58"/>
        <v>66.180000000000007</v>
      </c>
    </row>
    <row r="105" spans="1:27" ht="12.75" customHeight="1" outlineLevel="1" x14ac:dyDescent="0.2">
      <c r="A105" s="99" t="s">
        <v>2512</v>
      </c>
      <c r="B105" s="63" t="s">
        <v>83</v>
      </c>
      <c r="C105" s="43" t="s">
        <v>79</v>
      </c>
      <c r="D105" s="44">
        <v>3.35</v>
      </c>
      <c r="E105" s="44">
        <v>3.35</v>
      </c>
      <c r="F105" s="44">
        <v>3.35</v>
      </c>
      <c r="G105" s="44">
        <v>3.35</v>
      </c>
      <c r="H105" s="44">
        <v>3.35</v>
      </c>
      <c r="I105" s="44">
        <v>3.35</v>
      </c>
      <c r="J105" s="44">
        <v>3.35</v>
      </c>
      <c r="K105" s="44">
        <v>3.35</v>
      </c>
      <c r="L105" s="44">
        <v>3.35</v>
      </c>
      <c r="M105" s="44">
        <v>3.35</v>
      </c>
      <c r="N105" s="44">
        <v>3.35</v>
      </c>
      <c r="O105" s="44">
        <v>3.35</v>
      </c>
      <c r="P105" s="44">
        <v>3.35</v>
      </c>
      <c r="Q105" s="44">
        <v>3.35</v>
      </c>
      <c r="R105" s="44">
        <v>3.35</v>
      </c>
      <c r="S105" s="44">
        <v>3.35</v>
      </c>
      <c r="T105" s="44">
        <v>3.35</v>
      </c>
      <c r="U105" s="44">
        <v>3.35</v>
      </c>
      <c r="V105" s="44">
        <v>3.35</v>
      </c>
      <c r="W105" s="44">
        <v>3.35</v>
      </c>
      <c r="X105" s="44">
        <v>3.35</v>
      </c>
      <c r="Y105" s="44">
        <v>3.35</v>
      </c>
      <c r="Z105" s="44">
        <v>3.35</v>
      </c>
      <c r="AA105" s="44">
        <v>3.35</v>
      </c>
    </row>
    <row r="106" spans="1:27" ht="12.75" customHeight="1" outlineLevel="1" x14ac:dyDescent="0.2">
      <c r="A106" s="99" t="s">
        <v>2513</v>
      </c>
      <c r="B106" s="63" t="s">
        <v>81</v>
      </c>
      <c r="C106" s="43" t="s">
        <v>79</v>
      </c>
      <c r="D106" s="44">
        <f>$D$11</f>
        <v>216.36</v>
      </c>
      <c r="E106" s="44">
        <f t="shared" ref="E106:AA106" si="59">$D$11</f>
        <v>216.36</v>
      </c>
      <c r="F106" s="44">
        <f t="shared" si="59"/>
        <v>216.36</v>
      </c>
      <c r="G106" s="44">
        <f t="shared" si="59"/>
        <v>216.36</v>
      </c>
      <c r="H106" s="44">
        <f t="shared" si="59"/>
        <v>216.36</v>
      </c>
      <c r="I106" s="44">
        <f t="shared" si="59"/>
        <v>216.36</v>
      </c>
      <c r="J106" s="44">
        <f t="shared" si="59"/>
        <v>216.36</v>
      </c>
      <c r="K106" s="44">
        <f t="shared" si="59"/>
        <v>216.36</v>
      </c>
      <c r="L106" s="44">
        <f t="shared" si="59"/>
        <v>216.36</v>
      </c>
      <c r="M106" s="44">
        <f t="shared" si="59"/>
        <v>216.36</v>
      </c>
      <c r="N106" s="44">
        <f t="shared" si="59"/>
        <v>216.36</v>
      </c>
      <c r="O106" s="44">
        <f t="shared" si="59"/>
        <v>216.36</v>
      </c>
      <c r="P106" s="44">
        <f t="shared" si="59"/>
        <v>216.36</v>
      </c>
      <c r="Q106" s="44">
        <f t="shared" si="59"/>
        <v>216.36</v>
      </c>
      <c r="R106" s="44">
        <f t="shared" si="59"/>
        <v>216.36</v>
      </c>
      <c r="S106" s="44">
        <f t="shared" si="59"/>
        <v>216.36</v>
      </c>
      <c r="T106" s="44">
        <f t="shared" si="59"/>
        <v>216.36</v>
      </c>
      <c r="U106" s="44">
        <f t="shared" si="59"/>
        <v>216.36</v>
      </c>
      <c r="V106" s="44">
        <f t="shared" si="59"/>
        <v>216.36</v>
      </c>
      <c r="W106" s="44">
        <f t="shared" si="59"/>
        <v>216.36</v>
      </c>
      <c r="X106" s="44">
        <f t="shared" si="59"/>
        <v>216.36</v>
      </c>
      <c r="Y106" s="44">
        <f t="shared" si="59"/>
        <v>216.36</v>
      </c>
      <c r="Z106" s="44">
        <f t="shared" si="59"/>
        <v>216.36</v>
      </c>
      <c r="AA106" s="44">
        <f t="shared" si="59"/>
        <v>216.36</v>
      </c>
    </row>
    <row r="107" spans="1:27" ht="12.75" customHeight="1" x14ac:dyDescent="0.2">
      <c r="A107" s="98" t="s">
        <v>2514</v>
      </c>
      <c r="B107" s="28" t="str">
        <f>"21"&amp;"."&amp;$B$801&amp;"."&amp;$B$802</f>
        <v>21.12.2023</v>
      </c>
      <c r="C107" s="90" t="s">
        <v>76</v>
      </c>
      <c r="D107" s="91">
        <f>ROUND(((D108+D109+D111+D110)/1000),5)</f>
        <v>1.5195099999999999</v>
      </c>
      <c r="E107" s="91">
        <f>ROUND(((E108+E109+E111+E110)/1000),5)</f>
        <v>1.4709300000000001</v>
      </c>
      <c r="F107" s="91">
        <f>ROUND(((F108+F109+F111+F110)/1000),5)</f>
        <v>1.45533</v>
      </c>
      <c r="G107" s="91">
        <f t="shared" ref="G107:AA107" si="60">ROUND(((G108+G109+G111+G110)/1000),5)</f>
        <v>1.46391</v>
      </c>
      <c r="H107" s="91">
        <f t="shared" si="60"/>
        <v>1.50875</v>
      </c>
      <c r="I107" s="91">
        <f t="shared" si="60"/>
        <v>1.5989100000000001</v>
      </c>
      <c r="J107" s="91">
        <f t="shared" si="60"/>
        <v>1.7465599999999999</v>
      </c>
      <c r="K107" s="91">
        <f t="shared" si="60"/>
        <v>2.0585200000000001</v>
      </c>
      <c r="L107" s="91">
        <f t="shared" si="60"/>
        <v>2.2168000000000001</v>
      </c>
      <c r="M107" s="91">
        <f t="shared" si="60"/>
        <v>2.21231</v>
      </c>
      <c r="N107" s="91">
        <f t="shared" si="60"/>
        <v>2.2349700000000001</v>
      </c>
      <c r="O107" s="91">
        <f t="shared" si="60"/>
        <v>2.3216700000000001</v>
      </c>
      <c r="P107" s="91">
        <f t="shared" si="60"/>
        <v>2.28905</v>
      </c>
      <c r="Q107" s="91">
        <f t="shared" si="60"/>
        <v>2.32355</v>
      </c>
      <c r="R107" s="91">
        <f t="shared" si="60"/>
        <v>2.3085100000000001</v>
      </c>
      <c r="S107" s="91">
        <f t="shared" si="60"/>
        <v>2.2637900000000002</v>
      </c>
      <c r="T107" s="91">
        <f t="shared" si="60"/>
        <v>2.2780900000000002</v>
      </c>
      <c r="U107" s="91">
        <f t="shared" si="60"/>
        <v>2.2665999999999999</v>
      </c>
      <c r="V107" s="91">
        <f t="shared" si="60"/>
        <v>2.25698</v>
      </c>
      <c r="W107" s="91">
        <f t="shared" si="60"/>
        <v>2.2617400000000001</v>
      </c>
      <c r="X107" s="91">
        <f t="shared" si="60"/>
        <v>2.16187</v>
      </c>
      <c r="Y107" s="91">
        <f t="shared" si="60"/>
        <v>1.9696800000000001</v>
      </c>
      <c r="Z107" s="91">
        <f t="shared" si="60"/>
        <v>1.78026</v>
      </c>
      <c r="AA107" s="91">
        <f t="shared" si="60"/>
        <v>1.5524100000000001</v>
      </c>
    </row>
    <row r="108" spans="1:27" ht="12.75" customHeight="1" outlineLevel="1" x14ac:dyDescent="0.2">
      <c r="A108" s="99" t="s">
        <v>2515</v>
      </c>
      <c r="B108" s="63" t="s">
        <v>238</v>
      </c>
      <c r="C108" s="43" t="s">
        <v>79</v>
      </c>
      <c r="D108" s="44">
        <v>1233.6199999999999</v>
      </c>
      <c r="E108" s="44">
        <v>1185.04</v>
      </c>
      <c r="F108" s="44">
        <v>1169.44</v>
      </c>
      <c r="G108" s="44">
        <v>1178.02</v>
      </c>
      <c r="H108" s="44">
        <v>1222.8599999999999</v>
      </c>
      <c r="I108" s="44">
        <v>1313.02</v>
      </c>
      <c r="J108" s="44">
        <v>1460.67</v>
      </c>
      <c r="K108" s="44">
        <v>1772.63</v>
      </c>
      <c r="L108" s="44">
        <v>1930.91</v>
      </c>
      <c r="M108" s="44">
        <v>1926.42</v>
      </c>
      <c r="N108" s="44">
        <v>1949.08</v>
      </c>
      <c r="O108" s="44">
        <v>2035.78</v>
      </c>
      <c r="P108" s="44">
        <v>2003.16</v>
      </c>
      <c r="Q108" s="44">
        <v>2037.66</v>
      </c>
      <c r="R108" s="44">
        <v>2022.62</v>
      </c>
      <c r="S108" s="44">
        <v>1977.9</v>
      </c>
      <c r="T108" s="44">
        <v>1992.2</v>
      </c>
      <c r="U108" s="44">
        <v>1980.71</v>
      </c>
      <c r="V108" s="44">
        <v>1971.09</v>
      </c>
      <c r="W108" s="44">
        <v>1975.85</v>
      </c>
      <c r="X108" s="44">
        <v>1875.98</v>
      </c>
      <c r="Y108" s="44">
        <v>1683.79</v>
      </c>
      <c r="Z108" s="44">
        <v>1494.37</v>
      </c>
      <c r="AA108" s="44">
        <v>1266.52</v>
      </c>
    </row>
    <row r="109" spans="1:27" ht="12.75" customHeight="1" outlineLevel="1" x14ac:dyDescent="0.2">
      <c r="A109" s="99" t="s">
        <v>2516</v>
      </c>
      <c r="B109" s="63" t="s">
        <v>90</v>
      </c>
      <c r="C109" s="43" t="s">
        <v>79</v>
      </c>
      <c r="D109" s="44">
        <f t="shared" ref="D109:AA109" si="61">$D$9</f>
        <v>66.180000000000007</v>
      </c>
      <c r="E109" s="44">
        <f t="shared" si="61"/>
        <v>66.180000000000007</v>
      </c>
      <c r="F109" s="44">
        <f t="shared" si="61"/>
        <v>66.180000000000007</v>
      </c>
      <c r="G109" s="44">
        <f t="shared" si="61"/>
        <v>66.180000000000007</v>
      </c>
      <c r="H109" s="44">
        <f t="shared" si="61"/>
        <v>66.180000000000007</v>
      </c>
      <c r="I109" s="44">
        <f t="shared" si="61"/>
        <v>66.180000000000007</v>
      </c>
      <c r="J109" s="44">
        <f t="shared" si="61"/>
        <v>66.180000000000007</v>
      </c>
      <c r="K109" s="44">
        <f t="shared" si="61"/>
        <v>66.180000000000007</v>
      </c>
      <c r="L109" s="44">
        <f t="shared" si="61"/>
        <v>66.180000000000007</v>
      </c>
      <c r="M109" s="44">
        <f t="shared" si="61"/>
        <v>66.180000000000007</v>
      </c>
      <c r="N109" s="44">
        <f t="shared" si="61"/>
        <v>66.180000000000007</v>
      </c>
      <c r="O109" s="44">
        <f t="shared" si="61"/>
        <v>66.180000000000007</v>
      </c>
      <c r="P109" s="44">
        <f t="shared" si="61"/>
        <v>66.180000000000007</v>
      </c>
      <c r="Q109" s="44">
        <f t="shared" si="61"/>
        <v>66.180000000000007</v>
      </c>
      <c r="R109" s="44">
        <f t="shared" si="61"/>
        <v>66.180000000000007</v>
      </c>
      <c r="S109" s="44">
        <f t="shared" si="61"/>
        <v>66.180000000000007</v>
      </c>
      <c r="T109" s="44">
        <f t="shared" si="61"/>
        <v>66.180000000000007</v>
      </c>
      <c r="U109" s="44">
        <f t="shared" si="61"/>
        <v>66.180000000000007</v>
      </c>
      <c r="V109" s="44">
        <f t="shared" si="61"/>
        <v>66.180000000000007</v>
      </c>
      <c r="W109" s="44">
        <f t="shared" si="61"/>
        <v>66.180000000000007</v>
      </c>
      <c r="X109" s="44">
        <f t="shared" si="61"/>
        <v>66.180000000000007</v>
      </c>
      <c r="Y109" s="44">
        <f t="shared" si="61"/>
        <v>66.180000000000007</v>
      </c>
      <c r="Z109" s="44">
        <f t="shared" si="61"/>
        <v>66.180000000000007</v>
      </c>
      <c r="AA109" s="44">
        <f t="shared" si="61"/>
        <v>66.180000000000007</v>
      </c>
    </row>
    <row r="110" spans="1:27" ht="12.75" customHeight="1" outlineLevel="1" x14ac:dyDescent="0.2">
      <c r="A110" s="99" t="s">
        <v>2517</v>
      </c>
      <c r="B110" s="63" t="s">
        <v>83</v>
      </c>
      <c r="C110" s="43" t="s">
        <v>79</v>
      </c>
      <c r="D110" s="44">
        <v>3.35</v>
      </c>
      <c r="E110" s="44">
        <v>3.35</v>
      </c>
      <c r="F110" s="44">
        <v>3.35</v>
      </c>
      <c r="G110" s="44">
        <v>3.35</v>
      </c>
      <c r="H110" s="44">
        <v>3.35</v>
      </c>
      <c r="I110" s="44">
        <v>3.35</v>
      </c>
      <c r="J110" s="44">
        <v>3.35</v>
      </c>
      <c r="K110" s="44">
        <v>3.35</v>
      </c>
      <c r="L110" s="44">
        <v>3.35</v>
      </c>
      <c r="M110" s="44">
        <v>3.35</v>
      </c>
      <c r="N110" s="44">
        <v>3.35</v>
      </c>
      <c r="O110" s="44">
        <v>3.35</v>
      </c>
      <c r="P110" s="44">
        <v>3.35</v>
      </c>
      <c r="Q110" s="44">
        <v>3.35</v>
      </c>
      <c r="R110" s="44">
        <v>3.35</v>
      </c>
      <c r="S110" s="44">
        <v>3.35</v>
      </c>
      <c r="T110" s="44">
        <v>3.35</v>
      </c>
      <c r="U110" s="44">
        <v>3.35</v>
      </c>
      <c r="V110" s="44">
        <v>3.35</v>
      </c>
      <c r="W110" s="44">
        <v>3.35</v>
      </c>
      <c r="X110" s="44">
        <v>3.35</v>
      </c>
      <c r="Y110" s="44">
        <v>3.35</v>
      </c>
      <c r="Z110" s="44">
        <v>3.35</v>
      </c>
      <c r="AA110" s="44">
        <v>3.35</v>
      </c>
    </row>
    <row r="111" spans="1:27" ht="12.75" customHeight="1" outlineLevel="1" x14ac:dyDescent="0.2">
      <c r="A111" s="99" t="s">
        <v>2518</v>
      </c>
      <c r="B111" s="63" t="s">
        <v>81</v>
      </c>
      <c r="C111" s="43" t="s">
        <v>79</v>
      </c>
      <c r="D111" s="44">
        <f>$D$11</f>
        <v>216.36</v>
      </c>
      <c r="E111" s="44">
        <f t="shared" ref="E111:AA111" si="62">$D$11</f>
        <v>216.36</v>
      </c>
      <c r="F111" s="44">
        <f t="shared" si="62"/>
        <v>216.36</v>
      </c>
      <c r="G111" s="44">
        <f t="shared" si="62"/>
        <v>216.36</v>
      </c>
      <c r="H111" s="44">
        <f t="shared" si="62"/>
        <v>216.36</v>
      </c>
      <c r="I111" s="44">
        <f t="shared" si="62"/>
        <v>216.36</v>
      </c>
      <c r="J111" s="44">
        <f t="shared" si="62"/>
        <v>216.36</v>
      </c>
      <c r="K111" s="44">
        <f t="shared" si="62"/>
        <v>216.36</v>
      </c>
      <c r="L111" s="44">
        <f t="shared" si="62"/>
        <v>216.36</v>
      </c>
      <c r="M111" s="44">
        <f t="shared" si="62"/>
        <v>216.36</v>
      </c>
      <c r="N111" s="44">
        <f t="shared" si="62"/>
        <v>216.36</v>
      </c>
      <c r="O111" s="44">
        <f t="shared" si="62"/>
        <v>216.36</v>
      </c>
      <c r="P111" s="44">
        <f t="shared" si="62"/>
        <v>216.36</v>
      </c>
      <c r="Q111" s="44">
        <f t="shared" si="62"/>
        <v>216.36</v>
      </c>
      <c r="R111" s="44">
        <f t="shared" si="62"/>
        <v>216.36</v>
      </c>
      <c r="S111" s="44">
        <f t="shared" si="62"/>
        <v>216.36</v>
      </c>
      <c r="T111" s="44">
        <f t="shared" si="62"/>
        <v>216.36</v>
      </c>
      <c r="U111" s="44">
        <f t="shared" si="62"/>
        <v>216.36</v>
      </c>
      <c r="V111" s="44">
        <f t="shared" si="62"/>
        <v>216.36</v>
      </c>
      <c r="W111" s="44">
        <f t="shared" si="62"/>
        <v>216.36</v>
      </c>
      <c r="X111" s="44">
        <f t="shared" si="62"/>
        <v>216.36</v>
      </c>
      <c r="Y111" s="44">
        <f t="shared" si="62"/>
        <v>216.36</v>
      </c>
      <c r="Z111" s="44">
        <f t="shared" si="62"/>
        <v>216.36</v>
      </c>
      <c r="AA111" s="44">
        <f t="shared" si="62"/>
        <v>216.36</v>
      </c>
    </row>
    <row r="112" spans="1:27" ht="12.75" customHeight="1" x14ac:dyDescent="0.2">
      <c r="A112" s="98" t="s">
        <v>2519</v>
      </c>
      <c r="B112" s="28" t="str">
        <f>"22"&amp;"."&amp;$B$801&amp;"."&amp;$B$802</f>
        <v>22.12.2023</v>
      </c>
      <c r="C112" s="90" t="s">
        <v>76</v>
      </c>
      <c r="D112" s="91">
        <f>ROUND(((D113+D114+D116+D115)/1000),5)</f>
        <v>1.5207299999999999</v>
      </c>
      <c r="E112" s="91">
        <f>ROUND(((E113+E114+E116+E115)/1000),5)</f>
        <v>1.4617500000000001</v>
      </c>
      <c r="F112" s="91">
        <f>ROUND(((F113+F114+F116+F115)/1000),5)</f>
        <v>1.4220200000000001</v>
      </c>
      <c r="G112" s="91">
        <f t="shared" ref="G112:AA112" si="63">ROUND(((G113+G114+G116+G115)/1000),5)</f>
        <v>1.4573100000000001</v>
      </c>
      <c r="H112" s="91">
        <f t="shared" si="63"/>
        <v>1.4929399999999999</v>
      </c>
      <c r="I112" s="91">
        <f t="shared" si="63"/>
        <v>1.5657799999999999</v>
      </c>
      <c r="J112" s="91">
        <f t="shared" si="63"/>
        <v>1.7552099999999999</v>
      </c>
      <c r="K112" s="91">
        <f t="shared" si="63"/>
        <v>2.12229</v>
      </c>
      <c r="L112" s="91">
        <f t="shared" si="63"/>
        <v>2.26309</v>
      </c>
      <c r="M112" s="91">
        <f t="shared" si="63"/>
        <v>2.3384499999999999</v>
      </c>
      <c r="N112" s="91">
        <f t="shared" si="63"/>
        <v>2.35467</v>
      </c>
      <c r="O112" s="91">
        <f t="shared" si="63"/>
        <v>2.379</v>
      </c>
      <c r="P112" s="91">
        <f t="shared" si="63"/>
        <v>2.3620999999999999</v>
      </c>
      <c r="Q112" s="91">
        <f t="shared" si="63"/>
        <v>2.3793199999999999</v>
      </c>
      <c r="R112" s="91">
        <f t="shared" si="63"/>
        <v>2.3723800000000002</v>
      </c>
      <c r="S112" s="91">
        <f t="shared" si="63"/>
        <v>2.3358599999999998</v>
      </c>
      <c r="T112" s="91">
        <f t="shared" si="63"/>
        <v>2.34911</v>
      </c>
      <c r="U112" s="91">
        <f t="shared" si="63"/>
        <v>2.3645999999999998</v>
      </c>
      <c r="V112" s="91">
        <f t="shared" si="63"/>
        <v>2.3438599999999998</v>
      </c>
      <c r="W112" s="91">
        <f t="shared" si="63"/>
        <v>2.3414199999999998</v>
      </c>
      <c r="X112" s="91">
        <f t="shared" si="63"/>
        <v>2.23645</v>
      </c>
      <c r="Y112" s="91">
        <f t="shared" si="63"/>
        <v>2.1580400000000002</v>
      </c>
      <c r="Z112" s="91">
        <f t="shared" si="63"/>
        <v>1.8822399999999999</v>
      </c>
      <c r="AA112" s="91">
        <f t="shared" si="63"/>
        <v>1.6159600000000001</v>
      </c>
    </row>
    <row r="113" spans="1:27" ht="12.75" customHeight="1" outlineLevel="1" x14ac:dyDescent="0.2">
      <c r="A113" s="99" t="s">
        <v>2520</v>
      </c>
      <c r="B113" s="63" t="s">
        <v>238</v>
      </c>
      <c r="C113" s="43" t="s">
        <v>79</v>
      </c>
      <c r="D113" s="44">
        <v>1234.8399999999999</v>
      </c>
      <c r="E113" s="44">
        <v>1175.8599999999999</v>
      </c>
      <c r="F113" s="44">
        <v>1136.1300000000001</v>
      </c>
      <c r="G113" s="44">
        <v>1171.42</v>
      </c>
      <c r="H113" s="44">
        <v>1207.05</v>
      </c>
      <c r="I113" s="44">
        <v>1279.8900000000001</v>
      </c>
      <c r="J113" s="44">
        <v>1469.32</v>
      </c>
      <c r="K113" s="44">
        <v>1836.4</v>
      </c>
      <c r="L113" s="44">
        <v>1977.2</v>
      </c>
      <c r="M113" s="44">
        <v>2052.56</v>
      </c>
      <c r="N113" s="44">
        <v>2068.7800000000002</v>
      </c>
      <c r="O113" s="44">
        <v>2093.11</v>
      </c>
      <c r="P113" s="44">
        <v>2076.21</v>
      </c>
      <c r="Q113" s="44">
        <v>2093.4299999999998</v>
      </c>
      <c r="R113" s="44">
        <v>2086.4899999999998</v>
      </c>
      <c r="S113" s="44">
        <v>2049.9699999999998</v>
      </c>
      <c r="T113" s="44">
        <v>2063.2199999999998</v>
      </c>
      <c r="U113" s="44">
        <v>2078.71</v>
      </c>
      <c r="V113" s="44">
        <v>2057.9699999999998</v>
      </c>
      <c r="W113" s="44">
        <v>2055.5300000000002</v>
      </c>
      <c r="X113" s="44">
        <v>1950.56</v>
      </c>
      <c r="Y113" s="44">
        <v>1872.15</v>
      </c>
      <c r="Z113" s="44">
        <v>1596.35</v>
      </c>
      <c r="AA113" s="44">
        <v>1330.07</v>
      </c>
    </row>
    <row r="114" spans="1:27" ht="12.75" customHeight="1" outlineLevel="1" x14ac:dyDescent="0.2">
      <c r="A114" s="99" t="s">
        <v>2521</v>
      </c>
      <c r="B114" s="63" t="s">
        <v>90</v>
      </c>
      <c r="C114" s="43" t="s">
        <v>79</v>
      </c>
      <c r="D114" s="44">
        <f t="shared" ref="D114:AA114" si="64">$D$9</f>
        <v>66.180000000000007</v>
      </c>
      <c r="E114" s="44">
        <f t="shared" si="64"/>
        <v>66.180000000000007</v>
      </c>
      <c r="F114" s="44">
        <f t="shared" si="64"/>
        <v>66.180000000000007</v>
      </c>
      <c r="G114" s="44">
        <f t="shared" si="64"/>
        <v>66.180000000000007</v>
      </c>
      <c r="H114" s="44">
        <f t="shared" si="64"/>
        <v>66.180000000000007</v>
      </c>
      <c r="I114" s="44">
        <f t="shared" si="64"/>
        <v>66.180000000000007</v>
      </c>
      <c r="J114" s="44">
        <f t="shared" si="64"/>
        <v>66.180000000000007</v>
      </c>
      <c r="K114" s="44">
        <f t="shared" si="64"/>
        <v>66.180000000000007</v>
      </c>
      <c r="L114" s="44">
        <f t="shared" si="64"/>
        <v>66.180000000000007</v>
      </c>
      <c r="M114" s="44">
        <f t="shared" si="64"/>
        <v>66.180000000000007</v>
      </c>
      <c r="N114" s="44">
        <f t="shared" si="64"/>
        <v>66.180000000000007</v>
      </c>
      <c r="O114" s="44">
        <f t="shared" si="64"/>
        <v>66.180000000000007</v>
      </c>
      <c r="P114" s="44">
        <f t="shared" si="64"/>
        <v>66.180000000000007</v>
      </c>
      <c r="Q114" s="44">
        <f t="shared" si="64"/>
        <v>66.180000000000007</v>
      </c>
      <c r="R114" s="44">
        <f t="shared" si="64"/>
        <v>66.180000000000007</v>
      </c>
      <c r="S114" s="44">
        <f t="shared" si="64"/>
        <v>66.180000000000007</v>
      </c>
      <c r="T114" s="44">
        <f t="shared" si="64"/>
        <v>66.180000000000007</v>
      </c>
      <c r="U114" s="44">
        <f t="shared" si="64"/>
        <v>66.180000000000007</v>
      </c>
      <c r="V114" s="44">
        <f t="shared" si="64"/>
        <v>66.180000000000007</v>
      </c>
      <c r="W114" s="44">
        <f t="shared" si="64"/>
        <v>66.180000000000007</v>
      </c>
      <c r="X114" s="44">
        <f t="shared" si="64"/>
        <v>66.180000000000007</v>
      </c>
      <c r="Y114" s="44">
        <f t="shared" si="64"/>
        <v>66.180000000000007</v>
      </c>
      <c r="Z114" s="44">
        <f t="shared" si="64"/>
        <v>66.180000000000007</v>
      </c>
      <c r="AA114" s="44">
        <f t="shared" si="64"/>
        <v>66.180000000000007</v>
      </c>
    </row>
    <row r="115" spans="1:27" ht="12.75" customHeight="1" outlineLevel="1" x14ac:dyDescent="0.2">
      <c r="A115" s="99" t="s">
        <v>2522</v>
      </c>
      <c r="B115" s="63" t="s">
        <v>83</v>
      </c>
      <c r="C115" s="43" t="s">
        <v>79</v>
      </c>
      <c r="D115" s="44">
        <v>3.35</v>
      </c>
      <c r="E115" s="44">
        <v>3.35</v>
      </c>
      <c r="F115" s="44">
        <v>3.35</v>
      </c>
      <c r="G115" s="44">
        <v>3.35</v>
      </c>
      <c r="H115" s="44">
        <v>3.35</v>
      </c>
      <c r="I115" s="44">
        <v>3.35</v>
      </c>
      <c r="J115" s="44">
        <v>3.35</v>
      </c>
      <c r="K115" s="44">
        <v>3.35</v>
      </c>
      <c r="L115" s="44">
        <v>3.35</v>
      </c>
      <c r="M115" s="44">
        <v>3.35</v>
      </c>
      <c r="N115" s="44">
        <v>3.35</v>
      </c>
      <c r="O115" s="44">
        <v>3.35</v>
      </c>
      <c r="P115" s="44">
        <v>3.35</v>
      </c>
      <c r="Q115" s="44">
        <v>3.35</v>
      </c>
      <c r="R115" s="44">
        <v>3.35</v>
      </c>
      <c r="S115" s="44">
        <v>3.35</v>
      </c>
      <c r="T115" s="44">
        <v>3.35</v>
      </c>
      <c r="U115" s="44">
        <v>3.35</v>
      </c>
      <c r="V115" s="44">
        <v>3.35</v>
      </c>
      <c r="W115" s="44">
        <v>3.35</v>
      </c>
      <c r="X115" s="44">
        <v>3.35</v>
      </c>
      <c r="Y115" s="44">
        <v>3.35</v>
      </c>
      <c r="Z115" s="44">
        <v>3.35</v>
      </c>
      <c r="AA115" s="44">
        <v>3.35</v>
      </c>
    </row>
    <row r="116" spans="1:27" ht="12.75" customHeight="1" outlineLevel="1" x14ac:dyDescent="0.2">
      <c r="A116" s="99" t="s">
        <v>2523</v>
      </c>
      <c r="B116" s="63" t="s">
        <v>81</v>
      </c>
      <c r="C116" s="43" t="s">
        <v>79</v>
      </c>
      <c r="D116" s="44">
        <f>$D$11</f>
        <v>216.36</v>
      </c>
      <c r="E116" s="44">
        <f t="shared" ref="E116:AA116" si="65">$D$11</f>
        <v>216.36</v>
      </c>
      <c r="F116" s="44">
        <f t="shared" si="65"/>
        <v>216.36</v>
      </c>
      <c r="G116" s="44">
        <f t="shared" si="65"/>
        <v>216.36</v>
      </c>
      <c r="H116" s="44">
        <f t="shared" si="65"/>
        <v>216.36</v>
      </c>
      <c r="I116" s="44">
        <f t="shared" si="65"/>
        <v>216.36</v>
      </c>
      <c r="J116" s="44">
        <f t="shared" si="65"/>
        <v>216.36</v>
      </c>
      <c r="K116" s="44">
        <f t="shared" si="65"/>
        <v>216.36</v>
      </c>
      <c r="L116" s="44">
        <f t="shared" si="65"/>
        <v>216.36</v>
      </c>
      <c r="M116" s="44">
        <f t="shared" si="65"/>
        <v>216.36</v>
      </c>
      <c r="N116" s="44">
        <f t="shared" si="65"/>
        <v>216.36</v>
      </c>
      <c r="O116" s="44">
        <f t="shared" si="65"/>
        <v>216.36</v>
      </c>
      <c r="P116" s="44">
        <f t="shared" si="65"/>
        <v>216.36</v>
      </c>
      <c r="Q116" s="44">
        <f t="shared" si="65"/>
        <v>216.36</v>
      </c>
      <c r="R116" s="44">
        <f t="shared" si="65"/>
        <v>216.36</v>
      </c>
      <c r="S116" s="44">
        <f t="shared" si="65"/>
        <v>216.36</v>
      </c>
      <c r="T116" s="44">
        <f t="shared" si="65"/>
        <v>216.36</v>
      </c>
      <c r="U116" s="44">
        <f t="shared" si="65"/>
        <v>216.36</v>
      </c>
      <c r="V116" s="44">
        <f t="shared" si="65"/>
        <v>216.36</v>
      </c>
      <c r="W116" s="44">
        <f t="shared" si="65"/>
        <v>216.36</v>
      </c>
      <c r="X116" s="44">
        <f t="shared" si="65"/>
        <v>216.36</v>
      </c>
      <c r="Y116" s="44">
        <f t="shared" si="65"/>
        <v>216.36</v>
      </c>
      <c r="Z116" s="44">
        <f t="shared" si="65"/>
        <v>216.36</v>
      </c>
      <c r="AA116" s="44">
        <f t="shared" si="65"/>
        <v>216.36</v>
      </c>
    </row>
    <row r="117" spans="1:27" ht="12.75" customHeight="1" x14ac:dyDescent="0.2">
      <c r="A117" s="98" t="s">
        <v>2524</v>
      </c>
      <c r="B117" s="28" t="str">
        <f>"23"&amp;"."&amp;$B$801&amp;"."&amp;$B$802</f>
        <v>23.12.2023</v>
      </c>
      <c r="C117" s="90" t="s">
        <v>76</v>
      </c>
      <c r="D117" s="91">
        <f>ROUND(((D118+D119+D121+D120)/1000),5)</f>
        <v>1.5799300000000001</v>
      </c>
      <c r="E117" s="91">
        <f>ROUND(((E118+E119+E121+E120)/1000),5)</f>
        <v>1.50563</v>
      </c>
      <c r="F117" s="91">
        <f>ROUND(((F118+F119+F121+F120)/1000),5)</f>
        <v>1.4745299999999999</v>
      </c>
      <c r="G117" s="91">
        <f t="shared" ref="G117:AA117" si="66">ROUND(((G118+G119+G121+G120)/1000),5)</f>
        <v>1.46106</v>
      </c>
      <c r="H117" s="91">
        <f t="shared" si="66"/>
        <v>1.4665900000000001</v>
      </c>
      <c r="I117" s="91">
        <f t="shared" si="66"/>
        <v>1.49502</v>
      </c>
      <c r="J117" s="91">
        <f t="shared" si="66"/>
        <v>1.5303199999999999</v>
      </c>
      <c r="K117" s="91">
        <f t="shared" si="66"/>
        <v>1.7257499999999999</v>
      </c>
      <c r="L117" s="91">
        <f t="shared" si="66"/>
        <v>2.0771299999999999</v>
      </c>
      <c r="M117" s="91">
        <f t="shared" si="66"/>
        <v>2.21462</v>
      </c>
      <c r="N117" s="91">
        <f t="shared" si="66"/>
        <v>2.2667199999999998</v>
      </c>
      <c r="O117" s="91">
        <f t="shared" si="66"/>
        <v>2.28199</v>
      </c>
      <c r="P117" s="91">
        <f t="shared" si="66"/>
        <v>2.27535</v>
      </c>
      <c r="Q117" s="91">
        <f t="shared" si="66"/>
        <v>2.2749899999999998</v>
      </c>
      <c r="R117" s="91">
        <f t="shared" si="66"/>
        <v>2.26084</v>
      </c>
      <c r="S117" s="91">
        <f t="shared" si="66"/>
        <v>2.2490199999999998</v>
      </c>
      <c r="T117" s="91">
        <f t="shared" si="66"/>
        <v>2.2797299999999998</v>
      </c>
      <c r="U117" s="91">
        <f t="shared" si="66"/>
        <v>2.2972999999999999</v>
      </c>
      <c r="V117" s="91">
        <f t="shared" si="66"/>
        <v>2.2590499999999998</v>
      </c>
      <c r="W117" s="91">
        <f t="shared" si="66"/>
        <v>2.1991900000000002</v>
      </c>
      <c r="X117" s="91">
        <f t="shared" si="66"/>
        <v>2.15964</v>
      </c>
      <c r="Y117" s="91">
        <f t="shared" si="66"/>
        <v>1.97889</v>
      </c>
      <c r="Z117" s="91">
        <f t="shared" si="66"/>
        <v>1.7842100000000001</v>
      </c>
      <c r="AA117" s="91">
        <f t="shared" si="66"/>
        <v>1.5761499999999999</v>
      </c>
    </row>
    <row r="118" spans="1:27" ht="12.75" customHeight="1" outlineLevel="1" x14ac:dyDescent="0.2">
      <c r="A118" s="99" t="s">
        <v>2525</v>
      </c>
      <c r="B118" s="63" t="s">
        <v>238</v>
      </c>
      <c r="C118" s="43" t="s">
        <v>79</v>
      </c>
      <c r="D118" s="44">
        <v>1294.04</v>
      </c>
      <c r="E118" s="44">
        <v>1219.74</v>
      </c>
      <c r="F118" s="44">
        <v>1188.6400000000001</v>
      </c>
      <c r="G118" s="44">
        <v>1175.17</v>
      </c>
      <c r="H118" s="44">
        <v>1180.7</v>
      </c>
      <c r="I118" s="44">
        <v>1209.1300000000001</v>
      </c>
      <c r="J118" s="44">
        <v>1244.43</v>
      </c>
      <c r="K118" s="44">
        <v>1439.86</v>
      </c>
      <c r="L118" s="44">
        <v>1791.24</v>
      </c>
      <c r="M118" s="44">
        <v>1928.73</v>
      </c>
      <c r="N118" s="44">
        <v>1980.83</v>
      </c>
      <c r="O118" s="44">
        <v>1996.1</v>
      </c>
      <c r="P118" s="44">
        <v>1989.46</v>
      </c>
      <c r="Q118" s="44">
        <v>1989.1</v>
      </c>
      <c r="R118" s="44">
        <v>1974.95</v>
      </c>
      <c r="S118" s="44">
        <v>1963.13</v>
      </c>
      <c r="T118" s="44">
        <v>1993.84</v>
      </c>
      <c r="U118" s="44">
        <v>2011.41</v>
      </c>
      <c r="V118" s="44">
        <v>1973.16</v>
      </c>
      <c r="W118" s="44">
        <v>1913.3</v>
      </c>
      <c r="X118" s="44">
        <v>1873.75</v>
      </c>
      <c r="Y118" s="44">
        <v>1693</v>
      </c>
      <c r="Z118" s="44">
        <v>1498.32</v>
      </c>
      <c r="AA118" s="44">
        <v>1290.26</v>
      </c>
    </row>
    <row r="119" spans="1:27" ht="12.75" customHeight="1" outlineLevel="1" x14ac:dyDescent="0.2">
      <c r="A119" s="99" t="s">
        <v>2526</v>
      </c>
      <c r="B119" s="63" t="s">
        <v>90</v>
      </c>
      <c r="C119" s="43" t="s">
        <v>79</v>
      </c>
      <c r="D119" s="44">
        <f t="shared" ref="D119:AA119" si="67">$D$9</f>
        <v>66.180000000000007</v>
      </c>
      <c r="E119" s="44">
        <f t="shared" si="67"/>
        <v>66.180000000000007</v>
      </c>
      <c r="F119" s="44">
        <f t="shared" si="67"/>
        <v>66.180000000000007</v>
      </c>
      <c r="G119" s="44">
        <f t="shared" si="67"/>
        <v>66.180000000000007</v>
      </c>
      <c r="H119" s="44">
        <f t="shared" si="67"/>
        <v>66.180000000000007</v>
      </c>
      <c r="I119" s="44">
        <f t="shared" si="67"/>
        <v>66.180000000000007</v>
      </c>
      <c r="J119" s="44">
        <f t="shared" si="67"/>
        <v>66.180000000000007</v>
      </c>
      <c r="K119" s="44">
        <f t="shared" si="67"/>
        <v>66.180000000000007</v>
      </c>
      <c r="L119" s="44">
        <f t="shared" si="67"/>
        <v>66.180000000000007</v>
      </c>
      <c r="M119" s="44">
        <f t="shared" si="67"/>
        <v>66.180000000000007</v>
      </c>
      <c r="N119" s="44">
        <f t="shared" si="67"/>
        <v>66.180000000000007</v>
      </c>
      <c r="O119" s="44">
        <f t="shared" si="67"/>
        <v>66.180000000000007</v>
      </c>
      <c r="P119" s="44">
        <f t="shared" si="67"/>
        <v>66.180000000000007</v>
      </c>
      <c r="Q119" s="44">
        <f t="shared" si="67"/>
        <v>66.180000000000007</v>
      </c>
      <c r="R119" s="44">
        <f t="shared" si="67"/>
        <v>66.180000000000007</v>
      </c>
      <c r="S119" s="44">
        <f t="shared" si="67"/>
        <v>66.180000000000007</v>
      </c>
      <c r="T119" s="44">
        <f t="shared" si="67"/>
        <v>66.180000000000007</v>
      </c>
      <c r="U119" s="44">
        <f t="shared" si="67"/>
        <v>66.180000000000007</v>
      </c>
      <c r="V119" s="44">
        <f t="shared" si="67"/>
        <v>66.180000000000007</v>
      </c>
      <c r="W119" s="44">
        <f t="shared" si="67"/>
        <v>66.180000000000007</v>
      </c>
      <c r="X119" s="44">
        <f t="shared" si="67"/>
        <v>66.180000000000007</v>
      </c>
      <c r="Y119" s="44">
        <f t="shared" si="67"/>
        <v>66.180000000000007</v>
      </c>
      <c r="Z119" s="44">
        <f t="shared" si="67"/>
        <v>66.180000000000007</v>
      </c>
      <c r="AA119" s="44">
        <f t="shared" si="67"/>
        <v>66.180000000000007</v>
      </c>
    </row>
    <row r="120" spans="1:27" ht="12.75" customHeight="1" outlineLevel="1" x14ac:dyDescent="0.2">
      <c r="A120" s="99" t="s">
        <v>2527</v>
      </c>
      <c r="B120" s="63" t="s">
        <v>83</v>
      </c>
      <c r="C120" s="43" t="s">
        <v>79</v>
      </c>
      <c r="D120" s="44">
        <v>3.35</v>
      </c>
      <c r="E120" s="44">
        <v>3.35</v>
      </c>
      <c r="F120" s="44">
        <v>3.35</v>
      </c>
      <c r="G120" s="44">
        <v>3.35</v>
      </c>
      <c r="H120" s="44">
        <v>3.35</v>
      </c>
      <c r="I120" s="44">
        <v>3.35</v>
      </c>
      <c r="J120" s="44">
        <v>3.35</v>
      </c>
      <c r="K120" s="44">
        <v>3.35</v>
      </c>
      <c r="L120" s="44">
        <v>3.35</v>
      </c>
      <c r="M120" s="44">
        <v>3.35</v>
      </c>
      <c r="N120" s="44">
        <v>3.35</v>
      </c>
      <c r="O120" s="44">
        <v>3.35</v>
      </c>
      <c r="P120" s="44">
        <v>3.35</v>
      </c>
      <c r="Q120" s="44">
        <v>3.35</v>
      </c>
      <c r="R120" s="44">
        <v>3.35</v>
      </c>
      <c r="S120" s="44">
        <v>3.35</v>
      </c>
      <c r="T120" s="44">
        <v>3.35</v>
      </c>
      <c r="U120" s="44">
        <v>3.35</v>
      </c>
      <c r="V120" s="44">
        <v>3.35</v>
      </c>
      <c r="W120" s="44">
        <v>3.35</v>
      </c>
      <c r="X120" s="44">
        <v>3.35</v>
      </c>
      <c r="Y120" s="44">
        <v>3.35</v>
      </c>
      <c r="Z120" s="44">
        <v>3.35</v>
      </c>
      <c r="AA120" s="44">
        <v>3.35</v>
      </c>
    </row>
    <row r="121" spans="1:27" ht="12.75" customHeight="1" outlineLevel="1" x14ac:dyDescent="0.2">
      <c r="A121" s="99" t="s">
        <v>2528</v>
      </c>
      <c r="B121" s="63" t="s">
        <v>81</v>
      </c>
      <c r="C121" s="43" t="s">
        <v>79</v>
      </c>
      <c r="D121" s="44">
        <f>$D$11</f>
        <v>216.36</v>
      </c>
      <c r="E121" s="44">
        <f t="shared" ref="E121:AA121" si="68">$D$11</f>
        <v>216.36</v>
      </c>
      <c r="F121" s="44">
        <f t="shared" si="68"/>
        <v>216.36</v>
      </c>
      <c r="G121" s="44">
        <f t="shared" si="68"/>
        <v>216.36</v>
      </c>
      <c r="H121" s="44">
        <f t="shared" si="68"/>
        <v>216.36</v>
      </c>
      <c r="I121" s="44">
        <f t="shared" si="68"/>
        <v>216.36</v>
      </c>
      <c r="J121" s="44">
        <f t="shared" si="68"/>
        <v>216.36</v>
      </c>
      <c r="K121" s="44">
        <f t="shared" si="68"/>
        <v>216.36</v>
      </c>
      <c r="L121" s="44">
        <f t="shared" si="68"/>
        <v>216.36</v>
      </c>
      <c r="M121" s="44">
        <f t="shared" si="68"/>
        <v>216.36</v>
      </c>
      <c r="N121" s="44">
        <f t="shared" si="68"/>
        <v>216.36</v>
      </c>
      <c r="O121" s="44">
        <f t="shared" si="68"/>
        <v>216.36</v>
      </c>
      <c r="P121" s="44">
        <f t="shared" si="68"/>
        <v>216.36</v>
      </c>
      <c r="Q121" s="44">
        <f t="shared" si="68"/>
        <v>216.36</v>
      </c>
      <c r="R121" s="44">
        <f t="shared" si="68"/>
        <v>216.36</v>
      </c>
      <c r="S121" s="44">
        <f t="shared" si="68"/>
        <v>216.36</v>
      </c>
      <c r="T121" s="44">
        <f t="shared" si="68"/>
        <v>216.36</v>
      </c>
      <c r="U121" s="44">
        <f t="shared" si="68"/>
        <v>216.36</v>
      </c>
      <c r="V121" s="44">
        <f t="shared" si="68"/>
        <v>216.36</v>
      </c>
      <c r="W121" s="44">
        <f t="shared" si="68"/>
        <v>216.36</v>
      </c>
      <c r="X121" s="44">
        <f t="shared" si="68"/>
        <v>216.36</v>
      </c>
      <c r="Y121" s="44">
        <f t="shared" si="68"/>
        <v>216.36</v>
      </c>
      <c r="Z121" s="44">
        <f t="shared" si="68"/>
        <v>216.36</v>
      </c>
      <c r="AA121" s="44">
        <f t="shared" si="68"/>
        <v>216.36</v>
      </c>
    </row>
    <row r="122" spans="1:27" ht="12.75" customHeight="1" x14ac:dyDescent="0.2">
      <c r="A122" s="98" t="s">
        <v>2529</v>
      </c>
      <c r="B122" s="28" t="str">
        <f>"24"&amp;"."&amp;$B$801&amp;"."&amp;$B$802</f>
        <v>24.12.2023</v>
      </c>
      <c r="C122" s="90" t="s">
        <v>76</v>
      </c>
      <c r="D122" s="91">
        <f>ROUND(((D123+D124+D126+D125)/1000),5)</f>
        <v>1.54156</v>
      </c>
      <c r="E122" s="91">
        <f>ROUND(((E123+E124+E126+E125)/1000),5)</f>
        <v>1.4862200000000001</v>
      </c>
      <c r="F122" s="91">
        <f>ROUND(((F123+F124+F126+F125)/1000),5)</f>
        <v>1.45777</v>
      </c>
      <c r="G122" s="91">
        <f t="shared" ref="G122:AA122" si="69">ROUND(((G123+G124+G126+G125)/1000),5)</f>
        <v>1.40655</v>
      </c>
      <c r="H122" s="91">
        <f t="shared" si="69"/>
        <v>1.41648</v>
      </c>
      <c r="I122" s="91">
        <f t="shared" si="69"/>
        <v>1.4488700000000001</v>
      </c>
      <c r="J122" s="91">
        <f t="shared" si="69"/>
        <v>1.4712400000000001</v>
      </c>
      <c r="K122" s="91">
        <f t="shared" si="69"/>
        <v>1.58606</v>
      </c>
      <c r="L122" s="91">
        <f t="shared" si="69"/>
        <v>1.7808299999999999</v>
      </c>
      <c r="M122" s="91">
        <f t="shared" si="69"/>
        <v>2.0414400000000001</v>
      </c>
      <c r="N122" s="91">
        <f t="shared" si="69"/>
        <v>2.1560600000000001</v>
      </c>
      <c r="O122" s="91">
        <f t="shared" si="69"/>
        <v>2.1748799999999999</v>
      </c>
      <c r="P122" s="91">
        <f t="shared" si="69"/>
        <v>2.1849599999999998</v>
      </c>
      <c r="Q122" s="91">
        <f t="shared" si="69"/>
        <v>2.1898399999999998</v>
      </c>
      <c r="R122" s="91">
        <f t="shared" si="69"/>
        <v>2.1797399999999998</v>
      </c>
      <c r="S122" s="91">
        <f t="shared" si="69"/>
        <v>2.1791999999999998</v>
      </c>
      <c r="T122" s="91">
        <f t="shared" si="69"/>
        <v>2.2227999999999999</v>
      </c>
      <c r="U122" s="91">
        <f t="shared" si="69"/>
        <v>2.2440199999999999</v>
      </c>
      <c r="V122" s="91">
        <f t="shared" si="69"/>
        <v>2.2180800000000001</v>
      </c>
      <c r="W122" s="91">
        <f t="shared" si="69"/>
        <v>2.1939099999999998</v>
      </c>
      <c r="X122" s="91">
        <f t="shared" si="69"/>
        <v>2.1691600000000002</v>
      </c>
      <c r="Y122" s="91">
        <f t="shared" si="69"/>
        <v>1.9499200000000001</v>
      </c>
      <c r="Z122" s="91">
        <f t="shared" si="69"/>
        <v>1.73366</v>
      </c>
      <c r="AA122" s="91">
        <f t="shared" si="69"/>
        <v>1.50112</v>
      </c>
    </row>
    <row r="123" spans="1:27" ht="12.75" customHeight="1" outlineLevel="1" x14ac:dyDescent="0.2">
      <c r="A123" s="99" t="s">
        <v>2530</v>
      </c>
      <c r="B123" s="63" t="s">
        <v>238</v>
      </c>
      <c r="C123" s="43" t="s">
        <v>79</v>
      </c>
      <c r="D123" s="44">
        <v>1255.67</v>
      </c>
      <c r="E123" s="44">
        <v>1200.33</v>
      </c>
      <c r="F123" s="44">
        <v>1171.8800000000001</v>
      </c>
      <c r="G123" s="44">
        <v>1120.6600000000001</v>
      </c>
      <c r="H123" s="44">
        <v>1130.5899999999999</v>
      </c>
      <c r="I123" s="44">
        <v>1162.98</v>
      </c>
      <c r="J123" s="44">
        <v>1185.3499999999999</v>
      </c>
      <c r="K123" s="44">
        <v>1300.17</v>
      </c>
      <c r="L123" s="44">
        <v>1494.94</v>
      </c>
      <c r="M123" s="44">
        <v>1755.55</v>
      </c>
      <c r="N123" s="44">
        <v>1870.17</v>
      </c>
      <c r="O123" s="44">
        <v>1888.99</v>
      </c>
      <c r="P123" s="44">
        <v>1899.07</v>
      </c>
      <c r="Q123" s="44">
        <v>1903.95</v>
      </c>
      <c r="R123" s="44">
        <v>1893.85</v>
      </c>
      <c r="S123" s="44">
        <v>1893.31</v>
      </c>
      <c r="T123" s="44">
        <v>1936.91</v>
      </c>
      <c r="U123" s="44">
        <v>1958.13</v>
      </c>
      <c r="V123" s="44">
        <v>1932.19</v>
      </c>
      <c r="W123" s="44">
        <v>1908.02</v>
      </c>
      <c r="X123" s="44">
        <v>1883.27</v>
      </c>
      <c r="Y123" s="44">
        <v>1664.03</v>
      </c>
      <c r="Z123" s="44">
        <v>1447.77</v>
      </c>
      <c r="AA123" s="44">
        <v>1215.23</v>
      </c>
    </row>
    <row r="124" spans="1:27" ht="12.75" customHeight="1" outlineLevel="1" x14ac:dyDescent="0.2">
      <c r="A124" s="99" t="s">
        <v>2531</v>
      </c>
      <c r="B124" s="63" t="s">
        <v>90</v>
      </c>
      <c r="C124" s="43" t="s">
        <v>79</v>
      </c>
      <c r="D124" s="44">
        <f t="shared" ref="D124:AA124" si="70">$D$9</f>
        <v>66.180000000000007</v>
      </c>
      <c r="E124" s="44">
        <f t="shared" si="70"/>
        <v>66.180000000000007</v>
      </c>
      <c r="F124" s="44">
        <f t="shared" si="70"/>
        <v>66.180000000000007</v>
      </c>
      <c r="G124" s="44">
        <f t="shared" si="70"/>
        <v>66.180000000000007</v>
      </c>
      <c r="H124" s="44">
        <f t="shared" si="70"/>
        <v>66.180000000000007</v>
      </c>
      <c r="I124" s="44">
        <f t="shared" si="70"/>
        <v>66.180000000000007</v>
      </c>
      <c r="J124" s="44">
        <f t="shared" si="70"/>
        <v>66.180000000000007</v>
      </c>
      <c r="K124" s="44">
        <f t="shared" si="70"/>
        <v>66.180000000000007</v>
      </c>
      <c r="L124" s="44">
        <f t="shared" si="70"/>
        <v>66.180000000000007</v>
      </c>
      <c r="M124" s="44">
        <f t="shared" si="70"/>
        <v>66.180000000000007</v>
      </c>
      <c r="N124" s="44">
        <f t="shared" si="70"/>
        <v>66.180000000000007</v>
      </c>
      <c r="O124" s="44">
        <f t="shared" si="70"/>
        <v>66.180000000000007</v>
      </c>
      <c r="P124" s="44">
        <f t="shared" si="70"/>
        <v>66.180000000000007</v>
      </c>
      <c r="Q124" s="44">
        <f t="shared" si="70"/>
        <v>66.180000000000007</v>
      </c>
      <c r="R124" s="44">
        <f t="shared" si="70"/>
        <v>66.180000000000007</v>
      </c>
      <c r="S124" s="44">
        <f t="shared" si="70"/>
        <v>66.180000000000007</v>
      </c>
      <c r="T124" s="44">
        <f t="shared" si="70"/>
        <v>66.180000000000007</v>
      </c>
      <c r="U124" s="44">
        <f t="shared" si="70"/>
        <v>66.180000000000007</v>
      </c>
      <c r="V124" s="44">
        <f t="shared" si="70"/>
        <v>66.180000000000007</v>
      </c>
      <c r="W124" s="44">
        <f t="shared" si="70"/>
        <v>66.180000000000007</v>
      </c>
      <c r="X124" s="44">
        <f t="shared" si="70"/>
        <v>66.180000000000007</v>
      </c>
      <c r="Y124" s="44">
        <f t="shared" si="70"/>
        <v>66.180000000000007</v>
      </c>
      <c r="Z124" s="44">
        <f t="shared" si="70"/>
        <v>66.180000000000007</v>
      </c>
      <c r="AA124" s="44">
        <f t="shared" si="70"/>
        <v>66.180000000000007</v>
      </c>
    </row>
    <row r="125" spans="1:27" ht="12.75" customHeight="1" outlineLevel="1" x14ac:dyDescent="0.2">
      <c r="A125" s="99" t="s">
        <v>2532</v>
      </c>
      <c r="B125" s="63" t="s">
        <v>83</v>
      </c>
      <c r="C125" s="43" t="s">
        <v>79</v>
      </c>
      <c r="D125" s="44">
        <v>3.35</v>
      </c>
      <c r="E125" s="44">
        <v>3.35</v>
      </c>
      <c r="F125" s="44">
        <v>3.35</v>
      </c>
      <c r="G125" s="44">
        <v>3.35</v>
      </c>
      <c r="H125" s="44">
        <v>3.35</v>
      </c>
      <c r="I125" s="44">
        <v>3.35</v>
      </c>
      <c r="J125" s="44">
        <v>3.35</v>
      </c>
      <c r="K125" s="44">
        <v>3.35</v>
      </c>
      <c r="L125" s="44">
        <v>3.35</v>
      </c>
      <c r="M125" s="44">
        <v>3.35</v>
      </c>
      <c r="N125" s="44">
        <v>3.35</v>
      </c>
      <c r="O125" s="44">
        <v>3.35</v>
      </c>
      <c r="P125" s="44">
        <v>3.35</v>
      </c>
      <c r="Q125" s="44">
        <v>3.35</v>
      </c>
      <c r="R125" s="44">
        <v>3.35</v>
      </c>
      <c r="S125" s="44">
        <v>3.35</v>
      </c>
      <c r="T125" s="44">
        <v>3.35</v>
      </c>
      <c r="U125" s="44">
        <v>3.35</v>
      </c>
      <c r="V125" s="44">
        <v>3.35</v>
      </c>
      <c r="W125" s="44">
        <v>3.35</v>
      </c>
      <c r="X125" s="44">
        <v>3.35</v>
      </c>
      <c r="Y125" s="44">
        <v>3.35</v>
      </c>
      <c r="Z125" s="44">
        <v>3.35</v>
      </c>
      <c r="AA125" s="44">
        <v>3.35</v>
      </c>
    </row>
    <row r="126" spans="1:27" ht="12.75" customHeight="1" outlineLevel="1" x14ac:dyDescent="0.2">
      <c r="A126" s="99" t="s">
        <v>2533</v>
      </c>
      <c r="B126" s="63" t="s">
        <v>81</v>
      </c>
      <c r="C126" s="43" t="s">
        <v>79</v>
      </c>
      <c r="D126" s="44">
        <f>$D$11</f>
        <v>216.36</v>
      </c>
      <c r="E126" s="44">
        <f t="shared" ref="E126:AA126" si="71">$D$11</f>
        <v>216.36</v>
      </c>
      <c r="F126" s="44">
        <f t="shared" si="71"/>
        <v>216.36</v>
      </c>
      <c r="G126" s="44">
        <f t="shared" si="71"/>
        <v>216.36</v>
      </c>
      <c r="H126" s="44">
        <f t="shared" si="71"/>
        <v>216.36</v>
      </c>
      <c r="I126" s="44">
        <f t="shared" si="71"/>
        <v>216.36</v>
      </c>
      <c r="J126" s="44">
        <f t="shared" si="71"/>
        <v>216.36</v>
      </c>
      <c r="K126" s="44">
        <f t="shared" si="71"/>
        <v>216.36</v>
      </c>
      <c r="L126" s="44">
        <f t="shared" si="71"/>
        <v>216.36</v>
      </c>
      <c r="M126" s="44">
        <f t="shared" si="71"/>
        <v>216.36</v>
      </c>
      <c r="N126" s="44">
        <f t="shared" si="71"/>
        <v>216.36</v>
      </c>
      <c r="O126" s="44">
        <f t="shared" si="71"/>
        <v>216.36</v>
      </c>
      <c r="P126" s="44">
        <f t="shared" si="71"/>
        <v>216.36</v>
      </c>
      <c r="Q126" s="44">
        <f t="shared" si="71"/>
        <v>216.36</v>
      </c>
      <c r="R126" s="44">
        <f t="shared" si="71"/>
        <v>216.36</v>
      </c>
      <c r="S126" s="44">
        <f t="shared" si="71"/>
        <v>216.36</v>
      </c>
      <c r="T126" s="44">
        <f t="shared" si="71"/>
        <v>216.36</v>
      </c>
      <c r="U126" s="44">
        <f t="shared" si="71"/>
        <v>216.36</v>
      </c>
      <c r="V126" s="44">
        <f t="shared" si="71"/>
        <v>216.36</v>
      </c>
      <c r="W126" s="44">
        <f t="shared" si="71"/>
        <v>216.36</v>
      </c>
      <c r="X126" s="44">
        <f t="shared" si="71"/>
        <v>216.36</v>
      </c>
      <c r="Y126" s="44">
        <f t="shared" si="71"/>
        <v>216.36</v>
      </c>
      <c r="Z126" s="44">
        <f t="shared" si="71"/>
        <v>216.36</v>
      </c>
      <c r="AA126" s="44">
        <f t="shared" si="71"/>
        <v>216.36</v>
      </c>
    </row>
    <row r="127" spans="1:27" ht="12.75" customHeight="1" x14ac:dyDescent="0.2">
      <c r="A127" s="98" t="s">
        <v>2534</v>
      </c>
      <c r="B127" s="28" t="str">
        <f>"25"&amp;"."&amp;$B$801&amp;"."&amp;$B$802</f>
        <v>25.12.2023</v>
      </c>
      <c r="C127" s="90" t="s">
        <v>76</v>
      </c>
      <c r="D127" s="91">
        <f>ROUND(((D128+D129+D131+D130)/1000),5)</f>
        <v>1.4894099999999999</v>
      </c>
      <c r="E127" s="91">
        <f>ROUND(((E128+E129+E131+E130)/1000),5)</f>
        <v>1.4688300000000001</v>
      </c>
      <c r="F127" s="91">
        <f>ROUND(((F128+F129+F131+F130)/1000),5)</f>
        <v>1.36347</v>
      </c>
      <c r="G127" s="91">
        <f t="shared" ref="G127:AA127" si="72">ROUND(((G128+G129+G131+G130)/1000),5)</f>
        <v>1.36067</v>
      </c>
      <c r="H127" s="91">
        <f t="shared" si="72"/>
        <v>1.36056</v>
      </c>
      <c r="I127" s="91">
        <f t="shared" si="72"/>
        <v>1.4679500000000001</v>
      </c>
      <c r="J127" s="91">
        <f t="shared" si="72"/>
        <v>1.6168</v>
      </c>
      <c r="K127" s="91">
        <f t="shared" si="72"/>
        <v>1.9600599999999999</v>
      </c>
      <c r="L127" s="91">
        <f t="shared" si="72"/>
        <v>2.2179500000000001</v>
      </c>
      <c r="M127" s="91">
        <f t="shared" si="72"/>
        <v>2.2429399999999999</v>
      </c>
      <c r="N127" s="91">
        <f t="shared" si="72"/>
        <v>2.2552300000000001</v>
      </c>
      <c r="O127" s="91">
        <f t="shared" si="72"/>
        <v>2.3927800000000001</v>
      </c>
      <c r="P127" s="91">
        <f t="shared" si="72"/>
        <v>2.32552</v>
      </c>
      <c r="Q127" s="91">
        <f t="shared" si="72"/>
        <v>2.3895499999999998</v>
      </c>
      <c r="R127" s="91">
        <f t="shared" si="72"/>
        <v>2.3918499999999998</v>
      </c>
      <c r="S127" s="91">
        <f t="shared" si="72"/>
        <v>2.2694100000000001</v>
      </c>
      <c r="T127" s="91">
        <f t="shared" si="72"/>
        <v>2.2783199999999999</v>
      </c>
      <c r="U127" s="91">
        <f t="shared" si="72"/>
        <v>2.2930199999999998</v>
      </c>
      <c r="V127" s="91">
        <f t="shared" si="72"/>
        <v>2.2711600000000001</v>
      </c>
      <c r="W127" s="91">
        <f t="shared" si="72"/>
        <v>2.2724899999999999</v>
      </c>
      <c r="X127" s="91">
        <f t="shared" si="72"/>
        <v>2.1048200000000001</v>
      </c>
      <c r="Y127" s="91">
        <f t="shared" si="72"/>
        <v>1.9179299999999999</v>
      </c>
      <c r="Z127" s="91">
        <f t="shared" si="72"/>
        <v>1.7011400000000001</v>
      </c>
      <c r="AA127" s="91">
        <f t="shared" si="72"/>
        <v>1.4697199999999999</v>
      </c>
    </row>
    <row r="128" spans="1:27" ht="12.75" customHeight="1" outlineLevel="1" x14ac:dyDescent="0.2">
      <c r="A128" s="99" t="s">
        <v>2535</v>
      </c>
      <c r="B128" s="63" t="s">
        <v>238</v>
      </c>
      <c r="C128" s="43" t="s">
        <v>79</v>
      </c>
      <c r="D128" s="44">
        <v>1203.52</v>
      </c>
      <c r="E128" s="44">
        <v>1182.94</v>
      </c>
      <c r="F128" s="44">
        <v>1077.58</v>
      </c>
      <c r="G128" s="44">
        <v>1074.78</v>
      </c>
      <c r="H128" s="44">
        <v>1074.67</v>
      </c>
      <c r="I128" s="44">
        <v>1182.06</v>
      </c>
      <c r="J128" s="44">
        <v>1330.91</v>
      </c>
      <c r="K128" s="44">
        <v>1674.17</v>
      </c>
      <c r="L128" s="44">
        <v>1932.06</v>
      </c>
      <c r="M128" s="44">
        <v>1957.05</v>
      </c>
      <c r="N128" s="44">
        <v>1969.34</v>
      </c>
      <c r="O128" s="44">
        <v>2106.89</v>
      </c>
      <c r="P128" s="44">
        <v>2039.63</v>
      </c>
      <c r="Q128" s="44">
        <v>2103.66</v>
      </c>
      <c r="R128" s="44">
        <v>2105.96</v>
      </c>
      <c r="S128" s="44">
        <v>1983.52</v>
      </c>
      <c r="T128" s="44">
        <v>1992.43</v>
      </c>
      <c r="U128" s="44">
        <v>2007.13</v>
      </c>
      <c r="V128" s="44">
        <v>1985.27</v>
      </c>
      <c r="W128" s="44">
        <v>1986.6</v>
      </c>
      <c r="X128" s="44">
        <v>1818.93</v>
      </c>
      <c r="Y128" s="44">
        <v>1632.04</v>
      </c>
      <c r="Z128" s="44">
        <v>1415.25</v>
      </c>
      <c r="AA128" s="44">
        <v>1183.83</v>
      </c>
    </row>
    <row r="129" spans="1:27" ht="12.75" customHeight="1" outlineLevel="1" x14ac:dyDescent="0.2">
      <c r="A129" s="99" t="s">
        <v>2536</v>
      </c>
      <c r="B129" s="63" t="s">
        <v>90</v>
      </c>
      <c r="C129" s="43" t="s">
        <v>79</v>
      </c>
      <c r="D129" s="44">
        <f t="shared" ref="D129:AA129" si="73">$D$9</f>
        <v>66.180000000000007</v>
      </c>
      <c r="E129" s="44">
        <f t="shared" si="73"/>
        <v>66.180000000000007</v>
      </c>
      <c r="F129" s="44">
        <f t="shared" si="73"/>
        <v>66.180000000000007</v>
      </c>
      <c r="G129" s="44">
        <f t="shared" si="73"/>
        <v>66.180000000000007</v>
      </c>
      <c r="H129" s="44">
        <f t="shared" si="73"/>
        <v>66.180000000000007</v>
      </c>
      <c r="I129" s="44">
        <f t="shared" si="73"/>
        <v>66.180000000000007</v>
      </c>
      <c r="J129" s="44">
        <f t="shared" si="73"/>
        <v>66.180000000000007</v>
      </c>
      <c r="K129" s="44">
        <f t="shared" si="73"/>
        <v>66.180000000000007</v>
      </c>
      <c r="L129" s="44">
        <f t="shared" si="73"/>
        <v>66.180000000000007</v>
      </c>
      <c r="M129" s="44">
        <f t="shared" si="73"/>
        <v>66.180000000000007</v>
      </c>
      <c r="N129" s="44">
        <f t="shared" si="73"/>
        <v>66.180000000000007</v>
      </c>
      <c r="O129" s="44">
        <f t="shared" si="73"/>
        <v>66.180000000000007</v>
      </c>
      <c r="P129" s="44">
        <f t="shared" si="73"/>
        <v>66.180000000000007</v>
      </c>
      <c r="Q129" s="44">
        <f t="shared" si="73"/>
        <v>66.180000000000007</v>
      </c>
      <c r="R129" s="44">
        <f t="shared" si="73"/>
        <v>66.180000000000007</v>
      </c>
      <c r="S129" s="44">
        <f t="shared" si="73"/>
        <v>66.180000000000007</v>
      </c>
      <c r="T129" s="44">
        <f t="shared" si="73"/>
        <v>66.180000000000007</v>
      </c>
      <c r="U129" s="44">
        <f t="shared" si="73"/>
        <v>66.180000000000007</v>
      </c>
      <c r="V129" s="44">
        <f t="shared" si="73"/>
        <v>66.180000000000007</v>
      </c>
      <c r="W129" s="44">
        <f t="shared" si="73"/>
        <v>66.180000000000007</v>
      </c>
      <c r="X129" s="44">
        <f t="shared" si="73"/>
        <v>66.180000000000007</v>
      </c>
      <c r="Y129" s="44">
        <f t="shared" si="73"/>
        <v>66.180000000000007</v>
      </c>
      <c r="Z129" s="44">
        <f t="shared" si="73"/>
        <v>66.180000000000007</v>
      </c>
      <c r="AA129" s="44">
        <f t="shared" si="73"/>
        <v>66.180000000000007</v>
      </c>
    </row>
    <row r="130" spans="1:27" ht="12.75" customHeight="1" outlineLevel="1" x14ac:dyDescent="0.2">
      <c r="A130" s="99" t="s">
        <v>2537</v>
      </c>
      <c r="B130" s="63" t="s">
        <v>83</v>
      </c>
      <c r="C130" s="43" t="s">
        <v>79</v>
      </c>
      <c r="D130" s="44">
        <v>3.35</v>
      </c>
      <c r="E130" s="44">
        <v>3.35</v>
      </c>
      <c r="F130" s="44">
        <v>3.35</v>
      </c>
      <c r="G130" s="44">
        <v>3.35</v>
      </c>
      <c r="H130" s="44">
        <v>3.35</v>
      </c>
      <c r="I130" s="44">
        <v>3.35</v>
      </c>
      <c r="J130" s="44">
        <v>3.35</v>
      </c>
      <c r="K130" s="44">
        <v>3.35</v>
      </c>
      <c r="L130" s="44">
        <v>3.35</v>
      </c>
      <c r="M130" s="44">
        <v>3.35</v>
      </c>
      <c r="N130" s="44">
        <v>3.35</v>
      </c>
      <c r="O130" s="44">
        <v>3.35</v>
      </c>
      <c r="P130" s="44">
        <v>3.35</v>
      </c>
      <c r="Q130" s="44">
        <v>3.35</v>
      </c>
      <c r="R130" s="44">
        <v>3.35</v>
      </c>
      <c r="S130" s="44">
        <v>3.35</v>
      </c>
      <c r="T130" s="44">
        <v>3.35</v>
      </c>
      <c r="U130" s="44">
        <v>3.35</v>
      </c>
      <c r="V130" s="44">
        <v>3.35</v>
      </c>
      <c r="W130" s="44">
        <v>3.35</v>
      </c>
      <c r="X130" s="44">
        <v>3.35</v>
      </c>
      <c r="Y130" s="44">
        <v>3.35</v>
      </c>
      <c r="Z130" s="44">
        <v>3.35</v>
      </c>
      <c r="AA130" s="44">
        <v>3.35</v>
      </c>
    </row>
    <row r="131" spans="1:27" ht="12.75" customHeight="1" outlineLevel="1" x14ac:dyDescent="0.2">
      <c r="A131" s="99" t="s">
        <v>2538</v>
      </c>
      <c r="B131" s="63" t="s">
        <v>81</v>
      </c>
      <c r="C131" s="43" t="s">
        <v>79</v>
      </c>
      <c r="D131" s="44">
        <f>$D$11</f>
        <v>216.36</v>
      </c>
      <c r="E131" s="44">
        <f t="shared" ref="E131:AA131" si="74">$D$11</f>
        <v>216.36</v>
      </c>
      <c r="F131" s="44">
        <f t="shared" si="74"/>
        <v>216.36</v>
      </c>
      <c r="G131" s="44">
        <f t="shared" si="74"/>
        <v>216.36</v>
      </c>
      <c r="H131" s="44">
        <f t="shared" si="74"/>
        <v>216.36</v>
      </c>
      <c r="I131" s="44">
        <f t="shared" si="74"/>
        <v>216.36</v>
      </c>
      <c r="J131" s="44">
        <f t="shared" si="74"/>
        <v>216.36</v>
      </c>
      <c r="K131" s="44">
        <f t="shared" si="74"/>
        <v>216.36</v>
      </c>
      <c r="L131" s="44">
        <f t="shared" si="74"/>
        <v>216.36</v>
      </c>
      <c r="M131" s="44">
        <f t="shared" si="74"/>
        <v>216.36</v>
      </c>
      <c r="N131" s="44">
        <f t="shared" si="74"/>
        <v>216.36</v>
      </c>
      <c r="O131" s="44">
        <f t="shared" si="74"/>
        <v>216.36</v>
      </c>
      <c r="P131" s="44">
        <f t="shared" si="74"/>
        <v>216.36</v>
      </c>
      <c r="Q131" s="44">
        <f t="shared" si="74"/>
        <v>216.36</v>
      </c>
      <c r="R131" s="44">
        <f t="shared" si="74"/>
        <v>216.36</v>
      </c>
      <c r="S131" s="44">
        <f t="shared" si="74"/>
        <v>216.36</v>
      </c>
      <c r="T131" s="44">
        <f t="shared" si="74"/>
        <v>216.36</v>
      </c>
      <c r="U131" s="44">
        <f t="shared" si="74"/>
        <v>216.36</v>
      </c>
      <c r="V131" s="44">
        <f t="shared" si="74"/>
        <v>216.36</v>
      </c>
      <c r="W131" s="44">
        <f t="shared" si="74"/>
        <v>216.36</v>
      </c>
      <c r="X131" s="44">
        <f t="shared" si="74"/>
        <v>216.36</v>
      </c>
      <c r="Y131" s="44">
        <f t="shared" si="74"/>
        <v>216.36</v>
      </c>
      <c r="Z131" s="44">
        <f t="shared" si="74"/>
        <v>216.36</v>
      </c>
      <c r="AA131" s="44">
        <f t="shared" si="74"/>
        <v>216.36</v>
      </c>
    </row>
    <row r="132" spans="1:27" ht="12.75" customHeight="1" x14ac:dyDescent="0.2">
      <c r="A132" s="98" t="s">
        <v>2539</v>
      </c>
      <c r="B132" s="28" t="str">
        <f>"26"&amp;"."&amp;$B$801&amp;"."&amp;$B$802</f>
        <v>26.12.2023</v>
      </c>
      <c r="C132" s="90" t="s">
        <v>76</v>
      </c>
      <c r="D132" s="91">
        <f>ROUND(((D133+D134+D136+D135)/1000),5)</f>
        <v>1.4315899999999999</v>
      </c>
      <c r="E132" s="91">
        <f>ROUND(((E133+E134+E136+E135)/1000),5)</f>
        <v>1.3695200000000001</v>
      </c>
      <c r="F132" s="91">
        <f>ROUND(((F133+F134+F136+F135)/1000),5)</f>
        <v>1.3689100000000001</v>
      </c>
      <c r="G132" s="91">
        <f t="shared" ref="G132:AA132" si="75">ROUND(((G133+G134+G136+G135)/1000),5)</f>
        <v>1.33904</v>
      </c>
      <c r="H132" s="91">
        <f t="shared" si="75"/>
        <v>1.34758</v>
      </c>
      <c r="I132" s="91">
        <f t="shared" si="75"/>
        <v>1.4334499999999999</v>
      </c>
      <c r="J132" s="91">
        <f t="shared" si="75"/>
        <v>1.5520700000000001</v>
      </c>
      <c r="K132" s="91">
        <f t="shared" si="75"/>
        <v>1.81229</v>
      </c>
      <c r="L132" s="91">
        <f t="shared" si="75"/>
        <v>2.1152199999999999</v>
      </c>
      <c r="M132" s="91">
        <f t="shared" si="75"/>
        <v>2.1543999999999999</v>
      </c>
      <c r="N132" s="91">
        <f t="shared" si="75"/>
        <v>2.1541399999999999</v>
      </c>
      <c r="O132" s="91">
        <f t="shared" si="75"/>
        <v>2.21841</v>
      </c>
      <c r="P132" s="91">
        <f t="shared" si="75"/>
        <v>2.1630099999999999</v>
      </c>
      <c r="Q132" s="91">
        <f t="shared" si="75"/>
        <v>2.17279</v>
      </c>
      <c r="R132" s="91">
        <f t="shared" si="75"/>
        <v>2.2097500000000001</v>
      </c>
      <c r="S132" s="91">
        <f t="shared" si="75"/>
        <v>2.1400700000000001</v>
      </c>
      <c r="T132" s="91">
        <f t="shared" si="75"/>
        <v>2.1719900000000001</v>
      </c>
      <c r="U132" s="91">
        <f t="shared" si="75"/>
        <v>2.1892800000000001</v>
      </c>
      <c r="V132" s="91">
        <f t="shared" si="75"/>
        <v>2.1565699999999999</v>
      </c>
      <c r="W132" s="91">
        <f t="shared" si="75"/>
        <v>2.1638299999999999</v>
      </c>
      <c r="X132" s="91">
        <f t="shared" si="75"/>
        <v>2.0927899999999999</v>
      </c>
      <c r="Y132" s="91">
        <f t="shared" si="75"/>
        <v>1.9199600000000001</v>
      </c>
      <c r="Z132" s="91">
        <f t="shared" si="75"/>
        <v>1.6679999999999999</v>
      </c>
      <c r="AA132" s="91">
        <f t="shared" si="75"/>
        <v>1.4595499999999999</v>
      </c>
    </row>
    <row r="133" spans="1:27" ht="12.75" customHeight="1" outlineLevel="1" x14ac:dyDescent="0.2">
      <c r="A133" s="99" t="s">
        <v>2540</v>
      </c>
      <c r="B133" s="63" t="s">
        <v>238</v>
      </c>
      <c r="C133" s="43" t="s">
        <v>79</v>
      </c>
      <c r="D133" s="44">
        <v>1145.7</v>
      </c>
      <c r="E133" s="44">
        <v>1083.6300000000001</v>
      </c>
      <c r="F133" s="44">
        <v>1083.02</v>
      </c>
      <c r="G133" s="44">
        <v>1053.1500000000001</v>
      </c>
      <c r="H133" s="44">
        <v>1061.69</v>
      </c>
      <c r="I133" s="44">
        <v>1147.56</v>
      </c>
      <c r="J133" s="44">
        <v>1266.18</v>
      </c>
      <c r="K133" s="44">
        <v>1526.4</v>
      </c>
      <c r="L133" s="44">
        <v>1829.33</v>
      </c>
      <c r="M133" s="44">
        <v>1868.51</v>
      </c>
      <c r="N133" s="44">
        <v>1868.25</v>
      </c>
      <c r="O133" s="44">
        <v>1932.52</v>
      </c>
      <c r="P133" s="44">
        <v>1877.12</v>
      </c>
      <c r="Q133" s="44">
        <v>1886.9</v>
      </c>
      <c r="R133" s="44">
        <v>1923.86</v>
      </c>
      <c r="S133" s="44">
        <v>1854.18</v>
      </c>
      <c r="T133" s="44">
        <v>1886.1</v>
      </c>
      <c r="U133" s="44">
        <v>1903.39</v>
      </c>
      <c r="V133" s="44">
        <v>1870.68</v>
      </c>
      <c r="W133" s="44">
        <v>1877.94</v>
      </c>
      <c r="X133" s="44">
        <v>1806.9</v>
      </c>
      <c r="Y133" s="44">
        <v>1634.07</v>
      </c>
      <c r="Z133" s="44">
        <v>1382.11</v>
      </c>
      <c r="AA133" s="44">
        <v>1173.6600000000001</v>
      </c>
    </row>
    <row r="134" spans="1:27" ht="12.75" customHeight="1" outlineLevel="1" x14ac:dyDescent="0.2">
      <c r="A134" s="99" t="s">
        <v>2541</v>
      </c>
      <c r="B134" s="63" t="s">
        <v>90</v>
      </c>
      <c r="C134" s="43" t="s">
        <v>79</v>
      </c>
      <c r="D134" s="44">
        <f t="shared" ref="D134:AA134" si="76">$D$9</f>
        <v>66.180000000000007</v>
      </c>
      <c r="E134" s="44">
        <f t="shared" si="76"/>
        <v>66.180000000000007</v>
      </c>
      <c r="F134" s="44">
        <f t="shared" si="76"/>
        <v>66.180000000000007</v>
      </c>
      <c r="G134" s="44">
        <f t="shared" si="76"/>
        <v>66.180000000000007</v>
      </c>
      <c r="H134" s="44">
        <f t="shared" si="76"/>
        <v>66.180000000000007</v>
      </c>
      <c r="I134" s="44">
        <f t="shared" si="76"/>
        <v>66.180000000000007</v>
      </c>
      <c r="J134" s="44">
        <f t="shared" si="76"/>
        <v>66.180000000000007</v>
      </c>
      <c r="K134" s="44">
        <f t="shared" si="76"/>
        <v>66.180000000000007</v>
      </c>
      <c r="L134" s="44">
        <f t="shared" si="76"/>
        <v>66.180000000000007</v>
      </c>
      <c r="M134" s="44">
        <f t="shared" si="76"/>
        <v>66.180000000000007</v>
      </c>
      <c r="N134" s="44">
        <f t="shared" si="76"/>
        <v>66.180000000000007</v>
      </c>
      <c r="O134" s="44">
        <f t="shared" si="76"/>
        <v>66.180000000000007</v>
      </c>
      <c r="P134" s="44">
        <f t="shared" si="76"/>
        <v>66.180000000000007</v>
      </c>
      <c r="Q134" s="44">
        <f t="shared" si="76"/>
        <v>66.180000000000007</v>
      </c>
      <c r="R134" s="44">
        <f t="shared" si="76"/>
        <v>66.180000000000007</v>
      </c>
      <c r="S134" s="44">
        <f t="shared" si="76"/>
        <v>66.180000000000007</v>
      </c>
      <c r="T134" s="44">
        <f t="shared" si="76"/>
        <v>66.180000000000007</v>
      </c>
      <c r="U134" s="44">
        <f t="shared" si="76"/>
        <v>66.180000000000007</v>
      </c>
      <c r="V134" s="44">
        <f t="shared" si="76"/>
        <v>66.180000000000007</v>
      </c>
      <c r="W134" s="44">
        <f t="shared" si="76"/>
        <v>66.180000000000007</v>
      </c>
      <c r="X134" s="44">
        <f t="shared" si="76"/>
        <v>66.180000000000007</v>
      </c>
      <c r="Y134" s="44">
        <f t="shared" si="76"/>
        <v>66.180000000000007</v>
      </c>
      <c r="Z134" s="44">
        <f t="shared" si="76"/>
        <v>66.180000000000007</v>
      </c>
      <c r="AA134" s="44">
        <f t="shared" si="76"/>
        <v>66.180000000000007</v>
      </c>
    </row>
    <row r="135" spans="1:27" ht="12.75" customHeight="1" outlineLevel="1" x14ac:dyDescent="0.2">
      <c r="A135" s="99" t="s">
        <v>2542</v>
      </c>
      <c r="B135" s="63" t="s">
        <v>83</v>
      </c>
      <c r="C135" s="43" t="s">
        <v>79</v>
      </c>
      <c r="D135" s="44">
        <v>3.35</v>
      </c>
      <c r="E135" s="44">
        <v>3.35</v>
      </c>
      <c r="F135" s="44">
        <v>3.35</v>
      </c>
      <c r="G135" s="44">
        <v>3.35</v>
      </c>
      <c r="H135" s="44">
        <v>3.35</v>
      </c>
      <c r="I135" s="44">
        <v>3.35</v>
      </c>
      <c r="J135" s="44">
        <v>3.35</v>
      </c>
      <c r="K135" s="44">
        <v>3.35</v>
      </c>
      <c r="L135" s="44">
        <v>3.35</v>
      </c>
      <c r="M135" s="44">
        <v>3.35</v>
      </c>
      <c r="N135" s="44">
        <v>3.35</v>
      </c>
      <c r="O135" s="44">
        <v>3.35</v>
      </c>
      <c r="P135" s="44">
        <v>3.35</v>
      </c>
      <c r="Q135" s="44">
        <v>3.35</v>
      </c>
      <c r="R135" s="44">
        <v>3.35</v>
      </c>
      <c r="S135" s="44">
        <v>3.35</v>
      </c>
      <c r="T135" s="44">
        <v>3.35</v>
      </c>
      <c r="U135" s="44">
        <v>3.35</v>
      </c>
      <c r="V135" s="44">
        <v>3.35</v>
      </c>
      <c r="W135" s="44">
        <v>3.35</v>
      </c>
      <c r="X135" s="44">
        <v>3.35</v>
      </c>
      <c r="Y135" s="44">
        <v>3.35</v>
      </c>
      <c r="Z135" s="44">
        <v>3.35</v>
      </c>
      <c r="AA135" s="44">
        <v>3.35</v>
      </c>
    </row>
    <row r="136" spans="1:27" ht="12.75" customHeight="1" outlineLevel="1" x14ac:dyDescent="0.2">
      <c r="A136" s="99" t="s">
        <v>2543</v>
      </c>
      <c r="B136" s="63" t="s">
        <v>81</v>
      </c>
      <c r="C136" s="43" t="s">
        <v>79</v>
      </c>
      <c r="D136" s="44">
        <f>$D$11</f>
        <v>216.36</v>
      </c>
      <c r="E136" s="44">
        <f t="shared" ref="E136:AA136" si="77">$D$11</f>
        <v>216.36</v>
      </c>
      <c r="F136" s="44">
        <f t="shared" si="77"/>
        <v>216.36</v>
      </c>
      <c r="G136" s="44">
        <f t="shared" si="77"/>
        <v>216.36</v>
      </c>
      <c r="H136" s="44">
        <f t="shared" si="77"/>
        <v>216.36</v>
      </c>
      <c r="I136" s="44">
        <f t="shared" si="77"/>
        <v>216.36</v>
      </c>
      <c r="J136" s="44">
        <f t="shared" si="77"/>
        <v>216.36</v>
      </c>
      <c r="K136" s="44">
        <f t="shared" si="77"/>
        <v>216.36</v>
      </c>
      <c r="L136" s="44">
        <f t="shared" si="77"/>
        <v>216.36</v>
      </c>
      <c r="M136" s="44">
        <f t="shared" si="77"/>
        <v>216.36</v>
      </c>
      <c r="N136" s="44">
        <f t="shared" si="77"/>
        <v>216.36</v>
      </c>
      <c r="O136" s="44">
        <f t="shared" si="77"/>
        <v>216.36</v>
      </c>
      <c r="P136" s="44">
        <f t="shared" si="77"/>
        <v>216.36</v>
      </c>
      <c r="Q136" s="44">
        <f t="shared" si="77"/>
        <v>216.36</v>
      </c>
      <c r="R136" s="44">
        <f t="shared" si="77"/>
        <v>216.36</v>
      </c>
      <c r="S136" s="44">
        <f t="shared" si="77"/>
        <v>216.36</v>
      </c>
      <c r="T136" s="44">
        <f t="shared" si="77"/>
        <v>216.36</v>
      </c>
      <c r="U136" s="44">
        <f t="shared" si="77"/>
        <v>216.36</v>
      </c>
      <c r="V136" s="44">
        <f t="shared" si="77"/>
        <v>216.36</v>
      </c>
      <c r="W136" s="44">
        <f t="shared" si="77"/>
        <v>216.36</v>
      </c>
      <c r="X136" s="44">
        <f t="shared" si="77"/>
        <v>216.36</v>
      </c>
      <c r="Y136" s="44">
        <f t="shared" si="77"/>
        <v>216.36</v>
      </c>
      <c r="Z136" s="44">
        <f t="shared" si="77"/>
        <v>216.36</v>
      </c>
      <c r="AA136" s="44">
        <f t="shared" si="77"/>
        <v>216.36</v>
      </c>
    </row>
    <row r="137" spans="1:27" ht="12.75" customHeight="1" x14ac:dyDescent="0.2">
      <c r="A137" s="98" t="s">
        <v>2544</v>
      </c>
      <c r="B137" s="28" t="str">
        <f>"27"&amp;"."&amp;$B$801&amp;"."&amp;$B$802</f>
        <v>27.12.2023</v>
      </c>
      <c r="C137" s="90" t="s">
        <v>76</v>
      </c>
      <c r="D137" s="91">
        <f>ROUND(((D138+D139+D141+D140)/1000),5)</f>
        <v>1.4049700000000001</v>
      </c>
      <c r="E137" s="91">
        <f>ROUND(((E138+E139+E141+E140)/1000),5)</f>
        <v>1.36232</v>
      </c>
      <c r="F137" s="91">
        <f>ROUND(((F138+F139+F141+F140)/1000),5)</f>
        <v>1.3227800000000001</v>
      </c>
      <c r="G137" s="91">
        <f t="shared" ref="G137:AA137" si="78">ROUND(((G138+G139+G141+G140)/1000),5)</f>
        <v>1.3133300000000001</v>
      </c>
      <c r="H137" s="91">
        <f t="shared" si="78"/>
        <v>1.34887</v>
      </c>
      <c r="I137" s="91">
        <f t="shared" si="78"/>
        <v>1.43414</v>
      </c>
      <c r="J137" s="91">
        <f t="shared" si="78"/>
        <v>1.5900700000000001</v>
      </c>
      <c r="K137" s="91">
        <f t="shared" si="78"/>
        <v>1.91354</v>
      </c>
      <c r="L137" s="91">
        <f t="shared" si="78"/>
        <v>2.1844999999999999</v>
      </c>
      <c r="M137" s="91">
        <f t="shared" si="78"/>
        <v>2.2194699999999998</v>
      </c>
      <c r="N137" s="91">
        <f t="shared" si="78"/>
        <v>2.2785600000000001</v>
      </c>
      <c r="O137" s="91">
        <f t="shared" si="78"/>
        <v>2.3349700000000002</v>
      </c>
      <c r="P137" s="91">
        <f t="shared" si="78"/>
        <v>2.3146</v>
      </c>
      <c r="Q137" s="91">
        <f t="shared" si="78"/>
        <v>2.3296299999999999</v>
      </c>
      <c r="R137" s="91">
        <f t="shared" si="78"/>
        <v>2.3244799999999999</v>
      </c>
      <c r="S137" s="91">
        <f t="shared" si="78"/>
        <v>2.2536800000000001</v>
      </c>
      <c r="T137" s="91">
        <f t="shared" si="78"/>
        <v>2.2852199999999998</v>
      </c>
      <c r="U137" s="91">
        <f t="shared" si="78"/>
        <v>2.2860900000000002</v>
      </c>
      <c r="V137" s="91">
        <f t="shared" si="78"/>
        <v>2.2654000000000001</v>
      </c>
      <c r="W137" s="91">
        <f t="shared" si="78"/>
        <v>2.25421</v>
      </c>
      <c r="X137" s="91">
        <f t="shared" si="78"/>
        <v>2.07742</v>
      </c>
      <c r="Y137" s="91">
        <f t="shared" si="78"/>
        <v>1.8666</v>
      </c>
      <c r="Z137" s="91">
        <f t="shared" si="78"/>
        <v>1.57942</v>
      </c>
      <c r="AA137" s="91">
        <f t="shared" si="78"/>
        <v>1.41462</v>
      </c>
    </row>
    <row r="138" spans="1:27" ht="12.75" customHeight="1" outlineLevel="1" x14ac:dyDescent="0.2">
      <c r="A138" s="99" t="s">
        <v>2545</v>
      </c>
      <c r="B138" s="63" t="s">
        <v>238</v>
      </c>
      <c r="C138" s="43" t="s">
        <v>79</v>
      </c>
      <c r="D138" s="44">
        <v>1119.08</v>
      </c>
      <c r="E138" s="44">
        <v>1076.43</v>
      </c>
      <c r="F138" s="44">
        <v>1036.8900000000001</v>
      </c>
      <c r="G138" s="44">
        <v>1027.44</v>
      </c>
      <c r="H138" s="44">
        <v>1062.98</v>
      </c>
      <c r="I138" s="44">
        <v>1148.25</v>
      </c>
      <c r="J138" s="44">
        <v>1304.18</v>
      </c>
      <c r="K138" s="44">
        <v>1627.65</v>
      </c>
      <c r="L138" s="44">
        <v>1898.61</v>
      </c>
      <c r="M138" s="44">
        <v>1933.58</v>
      </c>
      <c r="N138" s="44">
        <v>1992.67</v>
      </c>
      <c r="O138" s="44">
        <v>2049.08</v>
      </c>
      <c r="P138" s="44">
        <v>2028.71</v>
      </c>
      <c r="Q138" s="44">
        <v>2043.74</v>
      </c>
      <c r="R138" s="44">
        <v>2038.59</v>
      </c>
      <c r="S138" s="44">
        <v>1967.79</v>
      </c>
      <c r="T138" s="44">
        <v>1999.33</v>
      </c>
      <c r="U138" s="44">
        <v>2000.2</v>
      </c>
      <c r="V138" s="44">
        <v>1979.51</v>
      </c>
      <c r="W138" s="44">
        <v>1968.32</v>
      </c>
      <c r="X138" s="44">
        <v>1791.53</v>
      </c>
      <c r="Y138" s="44">
        <v>1580.71</v>
      </c>
      <c r="Z138" s="44">
        <v>1293.53</v>
      </c>
      <c r="AA138" s="44">
        <v>1128.73</v>
      </c>
    </row>
    <row r="139" spans="1:27" ht="12.75" customHeight="1" outlineLevel="1" x14ac:dyDescent="0.2">
      <c r="A139" s="99" t="s">
        <v>2546</v>
      </c>
      <c r="B139" s="63" t="s">
        <v>90</v>
      </c>
      <c r="C139" s="43" t="s">
        <v>79</v>
      </c>
      <c r="D139" s="44">
        <f t="shared" ref="D139:AA139" si="79">$D$9</f>
        <v>66.180000000000007</v>
      </c>
      <c r="E139" s="44">
        <f t="shared" si="79"/>
        <v>66.180000000000007</v>
      </c>
      <c r="F139" s="44">
        <f t="shared" si="79"/>
        <v>66.180000000000007</v>
      </c>
      <c r="G139" s="44">
        <f t="shared" si="79"/>
        <v>66.180000000000007</v>
      </c>
      <c r="H139" s="44">
        <f t="shared" si="79"/>
        <v>66.180000000000007</v>
      </c>
      <c r="I139" s="44">
        <f t="shared" si="79"/>
        <v>66.180000000000007</v>
      </c>
      <c r="J139" s="44">
        <f t="shared" si="79"/>
        <v>66.180000000000007</v>
      </c>
      <c r="K139" s="44">
        <f t="shared" si="79"/>
        <v>66.180000000000007</v>
      </c>
      <c r="L139" s="44">
        <f t="shared" si="79"/>
        <v>66.180000000000007</v>
      </c>
      <c r="M139" s="44">
        <f t="shared" si="79"/>
        <v>66.180000000000007</v>
      </c>
      <c r="N139" s="44">
        <f t="shared" si="79"/>
        <v>66.180000000000007</v>
      </c>
      <c r="O139" s="44">
        <f t="shared" si="79"/>
        <v>66.180000000000007</v>
      </c>
      <c r="P139" s="44">
        <f t="shared" si="79"/>
        <v>66.180000000000007</v>
      </c>
      <c r="Q139" s="44">
        <f t="shared" si="79"/>
        <v>66.180000000000007</v>
      </c>
      <c r="R139" s="44">
        <f t="shared" si="79"/>
        <v>66.180000000000007</v>
      </c>
      <c r="S139" s="44">
        <f t="shared" si="79"/>
        <v>66.180000000000007</v>
      </c>
      <c r="T139" s="44">
        <f t="shared" si="79"/>
        <v>66.180000000000007</v>
      </c>
      <c r="U139" s="44">
        <f t="shared" si="79"/>
        <v>66.180000000000007</v>
      </c>
      <c r="V139" s="44">
        <f t="shared" si="79"/>
        <v>66.180000000000007</v>
      </c>
      <c r="W139" s="44">
        <f t="shared" si="79"/>
        <v>66.180000000000007</v>
      </c>
      <c r="X139" s="44">
        <f t="shared" si="79"/>
        <v>66.180000000000007</v>
      </c>
      <c r="Y139" s="44">
        <f t="shared" si="79"/>
        <v>66.180000000000007</v>
      </c>
      <c r="Z139" s="44">
        <f t="shared" si="79"/>
        <v>66.180000000000007</v>
      </c>
      <c r="AA139" s="44">
        <f t="shared" si="79"/>
        <v>66.180000000000007</v>
      </c>
    </row>
    <row r="140" spans="1:27" ht="12.75" customHeight="1" outlineLevel="1" x14ac:dyDescent="0.2">
      <c r="A140" s="99" t="s">
        <v>2547</v>
      </c>
      <c r="B140" s="63" t="s">
        <v>83</v>
      </c>
      <c r="C140" s="43" t="s">
        <v>79</v>
      </c>
      <c r="D140" s="44">
        <v>3.35</v>
      </c>
      <c r="E140" s="44">
        <v>3.35</v>
      </c>
      <c r="F140" s="44">
        <v>3.35</v>
      </c>
      <c r="G140" s="44">
        <v>3.35</v>
      </c>
      <c r="H140" s="44">
        <v>3.35</v>
      </c>
      <c r="I140" s="44">
        <v>3.35</v>
      </c>
      <c r="J140" s="44">
        <v>3.35</v>
      </c>
      <c r="K140" s="44">
        <v>3.35</v>
      </c>
      <c r="L140" s="44">
        <v>3.35</v>
      </c>
      <c r="M140" s="44">
        <v>3.35</v>
      </c>
      <c r="N140" s="44">
        <v>3.35</v>
      </c>
      <c r="O140" s="44">
        <v>3.35</v>
      </c>
      <c r="P140" s="44">
        <v>3.35</v>
      </c>
      <c r="Q140" s="44">
        <v>3.35</v>
      </c>
      <c r="R140" s="44">
        <v>3.35</v>
      </c>
      <c r="S140" s="44">
        <v>3.35</v>
      </c>
      <c r="T140" s="44">
        <v>3.35</v>
      </c>
      <c r="U140" s="44">
        <v>3.35</v>
      </c>
      <c r="V140" s="44">
        <v>3.35</v>
      </c>
      <c r="W140" s="44">
        <v>3.35</v>
      </c>
      <c r="X140" s="44">
        <v>3.35</v>
      </c>
      <c r="Y140" s="44">
        <v>3.35</v>
      </c>
      <c r="Z140" s="44">
        <v>3.35</v>
      </c>
      <c r="AA140" s="44">
        <v>3.35</v>
      </c>
    </row>
    <row r="141" spans="1:27" ht="12.75" customHeight="1" outlineLevel="1" x14ac:dyDescent="0.2">
      <c r="A141" s="99" t="s">
        <v>2548</v>
      </c>
      <c r="B141" s="63" t="s">
        <v>81</v>
      </c>
      <c r="C141" s="43" t="s">
        <v>79</v>
      </c>
      <c r="D141" s="44">
        <f>$D$11</f>
        <v>216.36</v>
      </c>
      <c r="E141" s="44">
        <f t="shared" ref="E141:AA141" si="80">$D$11</f>
        <v>216.36</v>
      </c>
      <c r="F141" s="44">
        <f t="shared" si="80"/>
        <v>216.36</v>
      </c>
      <c r="G141" s="44">
        <f t="shared" si="80"/>
        <v>216.36</v>
      </c>
      <c r="H141" s="44">
        <f t="shared" si="80"/>
        <v>216.36</v>
      </c>
      <c r="I141" s="44">
        <f t="shared" si="80"/>
        <v>216.36</v>
      </c>
      <c r="J141" s="44">
        <f t="shared" si="80"/>
        <v>216.36</v>
      </c>
      <c r="K141" s="44">
        <f t="shared" si="80"/>
        <v>216.36</v>
      </c>
      <c r="L141" s="44">
        <f t="shared" si="80"/>
        <v>216.36</v>
      </c>
      <c r="M141" s="44">
        <f t="shared" si="80"/>
        <v>216.36</v>
      </c>
      <c r="N141" s="44">
        <f t="shared" si="80"/>
        <v>216.36</v>
      </c>
      <c r="O141" s="44">
        <f t="shared" si="80"/>
        <v>216.36</v>
      </c>
      <c r="P141" s="44">
        <f t="shared" si="80"/>
        <v>216.36</v>
      </c>
      <c r="Q141" s="44">
        <f t="shared" si="80"/>
        <v>216.36</v>
      </c>
      <c r="R141" s="44">
        <f t="shared" si="80"/>
        <v>216.36</v>
      </c>
      <c r="S141" s="44">
        <f t="shared" si="80"/>
        <v>216.36</v>
      </c>
      <c r="T141" s="44">
        <f t="shared" si="80"/>
        <v>216.36</v>
      </c>
      <c r="U141" s="44">
        <f t="shared" si="80"/>
        <v>216.36</v>
      </c>
      <c r="V141" s="44">
        <f t="shared" si="80"/>
        <v>216.36</v>
      </c>
      <c r="W141" s="44">
        <f t="shared" si="80"/>
        <v>216.36</v>
      </c>
      <c r="X141" s="44">
        <f t="shared" si="80"/>
        <v>216.36</v>
      </c>
      <c r="Y141" s="44">
        <f t="shared" si="80"/>
        <v>216.36</v>
      </c>
      <c r="Z141" s="44">
        <f t="shared" si="80"/>
        <v>216.36</v>
      </c>
      <c r="AA141" s="44">
        <f t="shared" si="80"/>
        <v>216.36</v>
      </c>
    </row>
    <row r="142" spans="1:27" ht="12.75" customHeight="1" x14ac:dyDescent="0.2">
      <c r="A142" s="98" t="s">
        <v>2549</v>
      </c>
      <c r="B142" s="28" t="str">
        <f>"28"&amp;"."&amp;$B$801&amp;"."&amp;$B$802</f>
        <v>28.12.2023</v>
      </c>
      <c r="C142" s="90" t="s">
        <v>76</v>
      </c>
      <c r="D142" s="91">
        <f>ROUND(((D143+D144+D146+D145)/1000),5)</f>
        <v>1.37019</v>
      </c>
      <c r="E142" s="91">
        <f>ROUND(((E143+E144+E146+E145)/1000),5)</f>
        <v>1.37121</v>
      </c>
      <c r="F142" s="91">
        <f>ROUND(((F143+F144+F146+F145)/1000),5)</f>
        <v>1.36561</v>
      </c>
      <c r="G142" s="91">
        <f t="shared" ref="G142:AA142" si="81">ROUND(((G143+G144+G146+G145)/1000),5)</f>
        <v>1.3187899999999999</v>
      </c>
      <c r="H142" s="91">
        <f t="shared" si="81"/>
        <v>1.34538</v>
      </c>
      <c r="I142" s="91">
        <f t="shared" si="81"/>
        <v>1.3733500000000001</v>
      </c>
      <c r="J142" s="91">
        <f t="shared" si="81"/>
        <v>1.5278700000000001</v>
      </c>
      <c r="K142" s="91">
        <f t="shared" si="81"/>
        <v>1.77932</v>
      </c>
      <c r="L142" s="91">
        <f t="shared" si="81"/>
        <v>2.1507100000000001</v>
      </c>
      <c r="M142" s="91">
        <f t="shared" si="81"/>
        <v>2.1858599999999999</v>
      </c>
      <c r="N142" s="91">
        <f t="shared" si="81"/>
        <v>2.20208</v>
      </c>
      <c r="O142" s="91">
        <f t="shared" si="81"/>
        <v>2.2224699999999999</v>
      </c>
      <c r="P142" s="91">
        <f t="shared" si="81"/>
        <v>2.2048000000000001</v>
      </c>
      <c r="Q142" s="91">
        <f t="shared" si="81"/>
        <v>2.20974</v>
      </c>
      <c r="R142" s="91">
        <f t="shared" si="81"/>
        <v>2.2095500000000001</v>
      </c>
      <c r="S142" s="91">
        <f t="shared" si="81"/>
        <v>2.1767400000000001</v>
      </c>
      <c r="T142" s="91">
        <f t="shared" si="81"/>
        <v>2.2103799999999998</v>
      </c>
      <c r="U142" s="91">
        <f t="shared" si="81"/>
        <v>2.21787</v>
      </c>
      <c r="V142" s="91">
        <f t="shared" si="81"/>
        <v>2.1930200000000002</v>
      </c>
      <c r="W142" s="91">
        <f t="shared" si="81"/>
        <v>2.2001900000000001</v>
      </c>
      <c r="X142" s="91">
        <f t="shared" si="81"/>
        <v>2.0600499999999999</v>
      </c>
      <c r="Y142" s="91">
        <f t="shared" si="81"/>
        <v>1.8736699999999999</v>
      </c>
      <c r="Z142" s="91">
        <f t="shared" si="81"/>
        <v>1.6712499999999999</v>
      </c>
      <c r="AA142" s="91">
        <f t="shared" si="81"/>
        <v>1.4392400000000001</v>
      </c>
    </row>
    <row r="143" spans="1:27" ht="12.75" customHeight="1" outlineLevel="1" x14ac:dyDescent="0.2">
      <c r="A143" s="99" t="s">
        <v>2550</v>
      </c>
      <c r="B143" s="63" t="s">
        <v>238</v>
      </c>
      <c r="C143" s="43" t="s">
        <v>79</v>
      </c>
      <c r="D143" s="44">
        <v>1084.3</v>
      </c>
      <c r="E143" s="44">
        <v>1085.32</v>
      </c>
      <c r="F143" s="44">
        <v>1079.72</v>
      </c>
      <c r="G143" s="44">
        <v>1032.9000000000001</v>
      </c>
      <c r="H143" s="44">
        <v>1059.49</v>
      </c>
      <c r="I143" s="44">
        <v>1087.46</v>
      </c>
      <c r="J143" s="44">
        <v>1241.98</v>
      </c>
      <c r="K143" s="44">
        <v>1493.43</v>
      </c>
      <c r="L143" s="44">
        <v>1864.82</v>
      </c>
      <c r="M143" s="44">
        <v>1899.97</v>
      </c>
      <c r="N143" s="44">
        <v>1916.19</v>
      </c>
      <c r="O143" s="44">
        <v>1936.58</v>
      </c>
      <c r="P143" s="44">
        <v>1918.91</v>
      </c>
      <c r="Q143" s="44">
        <v>1923.85</v>
      </c>
      <c r="R143" s="44">
        <v>1923.66</v>
      </c>
      <c r="S143" s="44">
        <v>1890.85</v>
      </c>
      <c r="T143" s="44">
        <v>1924.49</v>
      </c>
      <c r="U143" s="44">
        <v>1931.98</v>
      </c>
      <c r="V143" s="44">
        <v>1907.13</v>
      </c>
      <c r="W143" s="44">
        <v>1914.3</v>
      </c>
      <c r="X143" s="44">
        <v>1774.16</v>
      </c>
      <c r="Y143" s="44">
        <v>1587.78</v>
      </c>
      <c r="Z143" s="44">
        <v>1385.36</v>
      </c>
      <c r="AA143" s="44">
        <v>1153.3499999999999</v>
      </c>
    </row>
    <row r="144" spans="1:27" ht="12.75" customHeight="1" outlineLevel="1" x14ac:dyDescent="0.2">
      <c r="A144" s="99" t="s">
        <v>2551</v>
      </c>
      <c r="B144" s="63" t="s">
        <v>90</v>
      </c>
      <c r="C144" s="43" t="s">
        <v>79</v>
      </c>
      <c r="D144" s="44">
        <f t="shared" ref="D144:AA144" si="82">$D$9</f>
        <v>66.180000000000007</v>
      </c>
      <c r="E144" s="44">
        <f t="shared" si="82"/>
        <v>66.180000000000007</v>
      </c>
      <c r="F144" s="44">
        <f t="shared" si="82"/>
        <v>66.180000000000007</v>
      </c>
      <c r="G144" s="44">
        <f t="shared" si="82"/>
        <v>66.180000000000007</v>
      </c>
      <c r="H144" s="44">
        <f t="shared" si="82"/>
        <v>66.180000000000007</v>
      </c>
      <c r="I144" s="44">
        <f t="shared" si="82"/>
        <v>66.180000000000007</v>
      </c>
      <c r="J144" s="44">
        <f t="shared" si="82"/>
        <v>66.180000000000007</v>
      </c>
      <c r="K144" s="44">
        <f t="shared" si="82"/>
        <v>66.180000000000007</v>
      </c>
      <c r="L144" s="44">
        <f t="shared" si="82"/>
        <v>66.180000000000007</v>
      </c>
      <c r="M144" s="44">
        <f t="shared" si="82"/>
        <v>66.180000000000007</v>
      </c>
      <c r="N144" s="44">
        <f t="shared" si="82"/>
        <v>66.180000000000007</v>
      </c>
      <c r="O144" s="44">
        <f t="shared" si="82"/>
        <v>66.180000000000007</v>
      </c>
      <c r="P144" s="44">
        <f t="shared" si="82"/>
        <v>66.180000000000007</v>
      </c>
      <c r="Q144" s="44">
        <f t="shared" si="82"/>
        <v>66.180000000000007</v>
      </c>
      <c r="R144" s="44">
        <f t="shared" si="82"/>
        <v>66.180000000000007</v>
      </c>
      <c r="S144" s="44">
        <f t="shared" si="82"/>
        <v>66.180000000000007</v>
      </c>
      <c r="T144" s="44">
        <f t="shared" si="82"/>
        <v>66.180000000000007</v>
      </c>
      <c r="U144" s="44">
        <f t="shared" si="82"/>
        <v>66.180000000000007</v>
      </c>
      <c r="V144" s="44">
        <f t="shared" si="82"/>
        <v>66.180000000000007</v>
      </c>
      <c r="W144" s="44">
        <f t="shared" si="82"/>
        <v>66.180000000000007</v>
      </c>
      <c r="X144" s="44">
        <f t="shared" si="82"/>
        <v>66.180000000000007</v>
      </c>
      <c r="Y144" s="44">
        <f t="shared" si="82"/>
        <v>66.180000000000007</v>
      </c>
      <c r="Z144" s="44">
        <f t="shared" si="82"/>
        <v>66.180000000000007</v>
      </c>
      <c r="AA144" s="44">
        <f t="shared" si="82"/>
        <v>66.180000000000007</v>
      </c>
    </row>
    <row r="145" spans="1:27" ht="12.75" customHeight="1" outlineLevel="1" x14ac:dyDescent="0.2">
      <c r="A145" s="99" t="s">
        <v>2552</v>
      </c>
      <c r="B145" s="63" t="s">
        <v>83</v>
      </c>
      <c r="C145" s="43" t="s">
        <v>79</v>
      </c>
      <c r="D145" s="44">
        <v>3.35</v>
      </c>
      <c r="E145" s="44">
        <v>3.35</v>
      </c>
      <c r="F145" s="44">
        <v>3.35</v>
      </c>
      <c r="G145" s="44">
        <v>3.35</v>
      </c>
      <c r="H145" s="44">
        <v>3.35</v>
      </c>
      <c r="I145" s="44">
        <v>3.35</v>
      </c>
      <c r="J145" s="44">
        <v>3.35</v>
      </c>
      <c r="K145" s="44">
        <v>3.35</v>
      </c>
      <c r="L145" s="44">
        <v>3.35</v>
      </c>
      <c r="M145" s="44">
        <v>3.35</v>
      </c>
      <c r="N145" s="44">
        <v>3.35</v>
      </c>
      <c r="O145" s="44">
        <v>3.35</v>
      </c>
      <c r="P145" s="44">
        <v>3.35</v>
      </c>
      <c r="Q145" s="44">
        <v>3.35</v>
      </c>
      <c r="R145" s="44">
        <v>3.35</v>
      </c>
      <c r="S145" s="44">
        <v>3.35</v>
      </c>
      <c r="T145" s="44">
        <v>3.35</v>
      </c>
      <c r="U145" s="44">
        <v>3.35</v>
      </c>
      <c r="V145" s="44">
        <v>3.35</v>
      </c>
      <c r="W145" s="44">
        <v>3.35</v>
      </c>
      <c r="X145" s="44">
        <v>3.35</v>
      </c>
      <c r="Y145" s="44">
        <v>3.35</v>
      </c>
      <c r="Z145" s="44">
        <v>3.35</v>
      </c>
      <c r="AA145" s="44">
        <v>3.35</v>
      </c>
    </row>
    <row r="146" spans="1:27" ht="12.75" customHeight="1" outlineLevel="1" x14ac:dyDescent="0.2">
      <c r="A146" s="99" t="s">
        <v>2553</v>
      </c>
      <c r="B146" s="63" t="s">
        <v>81</v>
      </c>
      <c r="C146" s="43" t="s">
        <v>79</v>
      </c>
      <c r="D146" s="44">
        <f>$D$11</f>
        <v>216.36</v>
      </c>
      <c r="E146" s="44">
        <f t="shared" ref="E146:AA146" si="83">$D$11</f>
        <v>216.36</v>
      </c>
      <c r="F146" s="44">
        <f t="shared" si="83"/>
        <v>216.36</v>
      </c>
      <c r="G146" s="44">
        <f t="shared" si="83"/>
        <v>216.36</v>
      </c>
      <c r="H146" s="44">
        <f t="shared" si="83"/>
        <v>216.36</v>
      </c>
      <c r="I146" s="44">
        <f t="shared" si="83"/>
        <v>216.36</v>
      </c>
      <c r="J146" s="44">
        <f t="shared" si="83"/>
        <v>216.36</v>
      </c>
      <c r="K146" s="44">
        <f t="shared" si="83"/>
        <v>216.36</v>
      </c>
      <c r="L146" s="44">
        <f t="shared" si="83"/>
        <v>216.36</v>
      </c>
      <c r="M146" s="44">
        <f t="shared" si="83"/>
        <v>216.36</v>
      </c>
      <c r="N146" s="44">
        <f t="shared" si="83"/>
        <v>216.36</v>
      </c>
      <c r="O146" s="44">
        <f t="shared" si="83"/>
        <v>216.36</v>
      </c>
      <c r="P146" s="44">
        <f t="shared" si="83"/>
        <v>216.36</v>
      </c>
      <c r="Q146" s="44">
        <f t="shared" si="83"/>
        <v>216.36</v>
      </c>
      <c r="R146" s="44">
        <f t="shared" si="83"/>
        <v>216.36</v>
      </c>
      <c r="S146" s="44">
        <f t="shared" si="83"/>
        <v>216.36</v>
      </c>
      <c r="T146" s="44">
        <f t="shared" si="83"/>
        <v>216.36</v>
      </c>
      <c r="U146" s="44">
        <f t="shared" si="83"/>
        <v>216.36</v>
      </c>
      <c r="V146" s="44">
        <f t="shared" si="83"/>
        <v>216.36</v>
      </c>
      <c r="W146" s="44">
        <f t="shared" si="83"/>
        <v>216.36</v>
      </c>
      <c r="X146" s="44">
        <f t="shared" si="83"/>
        <v>216.36</v>
      </c>
      <c r="Y146" s="44">
        <f t="shared" si="83"/>
        <v>216.36</v>
      </c>
      <c r="Z146" s="44">
        <f t="shared" si="83"/>
        <v>216.36</v>
      </c>
      <c r="AA146" s="44">
        <f t="shared" si="83"/>
        <v>216.36</v>
      </c>
    </row>
    <row r="147" spans="1:27" ht="12.75" customHeight="1" x14ac:dyDescent="0.2">
      <c r="A147" s="98" t="s">
        <v>2554</v>
      </c>
      <c r="B147" s="28" t="str">
        <f>"29"&amp;"."&amp;$B$801&amp;"."&amp;$B$802</f>
        <v>29.12.2023</v>
      </c>
      <c r="C147" s="90" t="s">
        <v>76</v>
      </c>
      <c r="D147" s="91">
        <f>ROUND(((D148+D149+D151+D150)/1000),5)</f>
        <v>1.4107499999999999</v>
      </c>
      <c r="E147" s="91">
        <f>ROUND(((E148+E149+E151+E150)/1000),5)</f>
        <v>1.3699300000000001</v>
      </c>
      <c r="F147" s="91">
        <f>ROUND(((F148+F149+F151+F150)/1000),5)</f>
        <v>1.34205</v>
      </c>
      <c r="G147" s="91">
        <f t="shared" ref="G147:AA147" si="84">ROUND(((G148+G149+G151+G150)/1000),5)</f>
        <v>1.3302499999999999</v>
      </c>
      <c r="H147" s="91">
        <f t="shared" si="84"/>
        <v>1.3573999999999999</v>
      </c>
      <c r="I147" s="91">
        <f t="shared" si="84"/>
        <v>1.40788</v>
      </c>
      <c r="J147" s="91">
        <f t="shared" si="84"/>
        <v>1.5269999999999999</v>
      </c>
      <c r="K147" s="91">
        <f t="shared" si="84"/>
        <v>1.8161099999999999</v>
      </c>
      <c r="L147" s="91">
        <f t="shared" si="84"/>
        <v>2.0454500000000002</v>
      </c>
      <c r="M147" s="91">
        <f t="shared" si="84"/>
        <v>2.0577800000000002</v>
      </c>
      <c r="N147" s="91">
        <f t="shared" si="84"/>
        <v>2.0734499999999998</v>
      </c>
      <c r="O147" s="91">
        <f t="shared" si="84"/>
        <v>2.1080700000000001</v>
      </c>
      <c r="P147" s="91">
        <f t="shared" si="84"/>
        <v>2.0942500000000002</v>
      </c>
      <c r="Q147" s="91">
        <f t="shared" si="84"/>
        <v>2.0926900000000002</v>
      </c>
      <c r="R147" s="91">
        <f t="shared" si="84"/>
        <v>2.0821999999999998</v>
      </c>
      <c r="S147" s="91">
        <f t="shared" si="84"/>
        <v>2.04549</v>
      </c>
      <c r="T147" s="91">
        <f t="shared" si="84"/>
        <v>2.0747</v>
      </c>
      <c r="U147" s="91">
        <f t="shared" si="84"/>
        <v>2.08589</v>
      </c>
      <c r="V147" s="91">
        <f t="shared" si="84"/>
        <v>2.0697000000000001</v>
      </c>
      <c r="W147" s="91">
        <f t="shared" si="84"/>
        <v>2.08141</v>
      </c>
      <c r="X147" s="91">
        <f t="shared" si="84"/>
        <v>2.0416400000000001</v>
      </c>
      <c r="Y147" s="91">
        <f t="shared" si="84"/>
        <v>1.93828</v>
      </c>
      <c r="Z147" s="91">
        <f t="shared" si="84"/>
        <v>1.64899</v>
      </c>
      <c r="AA147" s="91">
        <f t="shared" si="84"/>
        <v>1.4437199999999999</v>
      </c>
    </row>
    <row r="148" spans="1:27" ht="12.75" customHeight="1" outlineLevel="1" x14ac:dyDescent="0.2">
      <c r="A148" s="99" t="s">
        <v>2555</v>
      </c>
      <c r="B148" s="63" t="s">
        <v>238</v>
      </c>
      <c r="C148" s="43" t="s">
        <v>79</v>
      </c>
      <c r="D148" s="44">
        <v>1124.8599999999999</v>
      </c>
      <c r="E148" s="44">
        <v>1084.04</v>
      </c>
      <c r="F148" s="44">
        <v>1056.1600000000001</v>
      </c>
      <c r="G148" s="44">
        <v>1044.3599999999999</v>
      </c>
      <c r="H148" s="44">
        <v>1071.51</v>
      </c>
      <c r="I148" s="44">
        <v>1121.99</v>
      </c>
      <c r="J148" s="44">
        <v>1241.1099999999999</v>
      </c>
      <c r="K148" s="44">
        <v>1530.22</v>
      </c>
      <c r="L148" s="44">
        <v>1759.56</v>
      </c>
      <c r="M148" s="44">
        <v>1771.89</v>
      </c>
      <c r="N148" s="44">
        <v>1787.56</v>
      </c>
      <c r="O148" s="44">
        <v>1822.18</v>
      </c>
      <c r="P148" s="44">
        <v>1808.36</v>
      </c>
      <c r="Q148" s="44">
        <v>1806.8</v>
      </c>
      <c r="R148" s="44">
        <v>1796.31</v>
      </c>
      <c r="S148" s="44">
        <v>1759.6</v>
      </c>
      <c r="T148" s="44">
        <v>1788.81</v>
      </c>
      <c r="U148" s="44">
        <v>1800</v>
      </c>
      <c r="V148" s="44">
        <v>1783.81</v>
      </c>
      <c r="W148" s="44">
        <v>1795.52</v>
      </c>
      <c r="X148" s="44">
        <v>1755.75</v>
      </c>
      <c r="Y148" s="44">
        <v>1652.39</v>
      </c>
      <c r="Z148" s="44">
        <v>1363.1</v>
      </c>
      <c r="AA148" s="44">
        <v>1157.83</v>
      </c>
    </row>
    <row r="149" spans="1:27" ht="12.75" customHeight="1" outlineLevel="1" x14ac:dyDescent="0.2">
      <c r="A149" s="99" t="s">
        <v>2556</v>
      </c>
      <c r="B149" s="63" t="s">
        <v>90</v>
      </c>
      <c r="C149" s="43" t="s">
        <v>79</v>
      </c>
      <c r="D149" s="44">
        <f t="shared" ref="D149:AA149" si="85">$D$9</f>
        <v>66.180000000000007</v>
      </c>
      <c r="E149" s="44">
        <f t="shared" si="85"/>
        <v>66.180000000000007</v>
      </c>
      <c r="F149" s="44">
        <f t="shared" si="85"/>
        <v>66.180000000000007</v>
      </c>
      <c r="G149" s="44">
        <f t="shared" si="85"/>
        <v>66.180000000000007</v>
      </c>
      <c r="H149" s="44">
        <f t="shared" si="85"/>
        <v>66.180000000000007</v>
      </c>
      <c r="I149" s="44">
        <f t="shared" si="85"/>
        <v>66.180000000000007</v>
      </c>
      <c r="J149" s="44">
        <f t="shared" si="85"/>
        <v>66.180000000000007</v>
      </c>
      <c r="K149" s="44">
        <f t="shared" si="85"/>
        <v>66.180000000000007</v>
      </c>
      <c r="L149" s="44">
        <f t="shared" si="85"/>
        <v>66.180000000000007</v>
      </c>
      <c r="M149" s="44">
        <f t="shared" si="85"/>
        <v>66.180000000000007</v>
      </c>
      <c r="N149" s="44">
        <f t="shared" si="85"/>
        <v>66.180000000000007</v>
      </c>
      <c r="O149" s="44">
        <f t="shared" si="85"/>
        <v>66.180000000000007</v>
      </c>
      <c r="P149" s="44">
        <f t="shared" si="85"/>
        <v>66.180000000000007</v>
      </c>
      <c r="Q149" s="44">
        <f t="shared" si="85"/>
        <v>66.180000000000007</v>
      </c>
      <c r="R149" s="44">
        <f t="shared" si="85"/>
        <v>66.180000000000007</v>
      </c>
      <c r="S149" s="44">
        <f t="shared" si="85"/>
        <v>66.180000000000007</v>
      </c>
      <c r="T149" s="44">
        <f t="shared" si="85"/>
        <v>66.180000000000007</v>
      </c>
      <c r="U149" s="44">
        <f t="shared" si="85"/>
        <v>66.180000000000007</v>
      </c>
      <c r="V149" s="44">
        <f t="shared" si="85"/>
        <v>66.180000000000007</v>
      </c>
      <c r="W149" s="44">
        <f t="shared" si="85"/>
        <v>66.180000000000007</v>
      </c>
      <c r="X149" s="44">
        <f t="shared" si="85"/>
        <v>66.180000000000007</v>
      </c>
      <c r="Y149" s="44">
        <f t="shared" si="85"/>
        <v>66.180000000000007</v>
      </c>
      <c r="Z149" s="44">
        <f t="shared" si="85"/>
        <v>66.180000000000007</v>
      </c>
      <c r="AA149" s="44">
        <f t="shared" si="85"/>
        <v>66.180000000000007</v>
      </c>
    </row>
    <row r="150" spans="1:27" ht="12.75" customHeight="1" outlineLevel="1" x14ac:dyDescent="0.2">
      <c r="A150" s="99" t="s">
        <v>2557</v>
      </c>
      <c r="B150" s="63" t="s">
        <v>83</v>
      </c>
      <c r="C150" s="43" t="s">
        <v>79</v>
      </c>
      <c r="D150" s="44">
        <v>3.35</v>
      </c>
      <c r="E150" s="44">
        <v>3.35</v>
      </c>
      <c r="F150" s="44">
        <v>3.35</v>
      </c>
      <c r="G150" s="44">
        <v>3.35</v>
      </c>
      <c r="H150" s="44">
        <v>3.35</v>
      </c>
      <c r="I150" s="44">
        <v>3.35</v>
      </c>
      <c r="J150" s="44">
        <v>3.35</v>
      </c>
      <c r="K150" s="44">
        <v>3.35</v>
      </c>
      <c r="L150" s="44">
        <v>3.35</v>
      </c>
      <c r="M150" s="44">
        <v>3.35</v>
      </c>
      <c r="N150" s="44">
        <v>3.35</v>
      </c>
      <c r="O150" s="44">
        <v>3.35</v>
      </c>
      <c r="P150" s="44">
        <v>3.35</v>
      </c>
      <c r="Q150" s="44">
        <v>3.35</v>
      </c>
      <c r="R150" s="44">
        <v>3.35</v>
      </c>
      <c r="S150" s="44">
        <v>3.35</v>
      </c>
      <c r="T150" s="44">
        <v>3.35</v>
      </c>
      <c r="U150" s="44">
        <v>3.35</v>
      </c>
      <c r="V150" s="44">
        <v>3.35</v>
      </c>
      <c r="W150" s="44">
        <v>3.35</v>
      </c>
      <c r="X150" s="44">
        <v>3.35</v>
      </c>
      <c r="Y150" s="44">
        <v>3.35</v>
      </c>
      <c r="Z150" s="44">
        <v>3.35</v>
      </c>
      <c r="AA150" s="44">
        <v>3.35</v>
      </c>
    </row>
    <row r="151" spans="1:27" ht="12.75" customHeight="1" outlineLevel="1" x14ac:dyDescent="0.2">
      <c r="A151" s="99" t="s">
        <v>2558</v>
      </c>
      <c r="B151" s="63" t="s">
        <v>81</v>
      </c>
      <c r="C151" s="43" t="s">
        <v>79</v>
      </c>
      <c r="D151" s="44">
        <f>$D$11</f>
        <v>216.36</v>
      </c>
      <c r="E151" s="44">
        <f t="shared" ref="E151:AA151" si="86">$D$11</f>
        <v>216.36</v>
      </c>
      <c r="F151" s="44">
        <f t="shared" si="86"/>
        <v>216.36</v>
      </c>
      <c r="G151" s="44">
        <f t="shared" si="86"/>
        <v>216.36</v>
      </c>
      <c r="H151" s="44">
        <f t="shared" si="86"/>
        <v>216.36</v>
      </c>
      <c r="I151" s="44">
        <f t="shared" si="86"/>
        <v>216.36</v>
      </c>
      <c r="J151" s="44">
        <f t="shared" si="86"/>
        <v>216.36</v>
      </c>
      <c r="K151" s="44">
        <f t="shared" si="86"/>
        <v>216.36</v>
      </c>
      <c r="L151" s="44">
        <f t="shared" si="86"/>
        <v>216.36</v>
      </c>
      <c r="M151" s="44">
        <f t="shared" si="86"/>
        <v>216.36</v>
      </c>
      <c r="N151" s="44">
        <f t="shared" si="86"/>
        <v>216.36</v>
      </c>
      <c r="O151" s="44">
        <f t="shared" si="86"/>
        <v>216.36</v>
      </c>
      <c r="P151" s="44">
        <f t="shared" si="86"/>
        <v>216.36</v>
      </c>
      <c r="Q151" s="44">
        <f t="shared" si="86"/>
        <v>216.36</v>
      </c>
      <c r="R151" s="44">
        <f t="shared" si="86"/>
        <v>216.36</v>
      </c>
      <c r="S151" s="44">
        <f t="shared" si="86"/>
        <v>216.36</v>
      </c>
      <c r="T151" s="44">
        <f t="shared" si="86"/>
        <v>216.36</v>
      </c>
      <c r="U151" s="44">
        <f t="shared" si="86"/>
        <v>216.36</v>
      </c>
      <c r="V151" s="44">
        <f t="shared" si="86"/>
        <v>216.36</v>
      </c>
      <c r="W151" s="44">
        <f t="shared" si="86"/>
        <v>216.36</v>
      </c>
      <c r="X151" s="44">
        <f t="shared" si="86"/>
        <v>216.36</v>
      </c>
      <c r="Y151" s="44">
        <f t="shared" si="86"/>
        <v>216.36</v>
      </c>
      <c r="Z151" s="44">
        <f t="shared" si="86"/>
        <v>216.36</v>
      </c>
      <c r="AA151" s="44">
        <f t="shared" si="86"/>
        <v>216.36</v>
      </c>
    </row>
    <row r="152" spans="1:27" ht="12.75" customHeight="1" x14ac:dyDescent="0.2">
      <c r="A152" s="98" t="s">
        <v>2559</v>
      </c>
      <c r="B152" s="28" t="str">
        <f>"30"&amp;"."&amp;$B$801&amp;"."&amp;$B$802</f>
        <v>30.12.2023</v>
      </c>
      <c r="C152" s="90" t="s">
        <v>76</v>
      </c>
      <c r="D152" s="91">
        <f>ROUND(((D153+D154+D156+D155)/1000),5)</f>
        <v>1.4394400000000001</v>
      </c>
      <c r="E152" s="91">
        <f>ROUND(((E153+E154+E156+E155)/1000),5)</f>
        <v>1.39005</v>
      </c>
      <c r="F152" s="91">
        <f>ROUND(((F153+F154+F156+F155)/1000),5)</f>
        <v>1.3650899999999999</v>
      </c>
      <c r="G152" s="91">
        <f t="shared" ref="G152:AA152" si="87">ROUND(((G153+G154+G156+G155)/1000),5)</f>
        <v>1.3438300000000001</v>
      </c>
      <c r="H152" s="91">
        <f t="shared" si="87"/>
        <v>1.3598600000000001</v>
      </c>
      <c r="I152" s="91">
        <f t="shared" si="87"/>
        <v>1.36758</v>
      </c>
      <c r="J152" s="91">
        <f t="shared" si="87"/>
        <v>1.3911</v>
      </c>
      <c r="K152" s="91">
        <f t="shared" si="87"/>
        <v>1.4971300000000001</v>
      </c>
      <c r="L152" s="91">
        <f t="shared" si="87"/>
        <v>1.7168399999999999</v>
      </c>
      <c r="M152" s="91">
        <f t="shared" si="87"/>
        <v>1.8530800000000001</v>
      </c>
      <c r="N152" s="91">
        <f t="shared" si="87"/>
        <v>1.9131400000000001</v>
      </c>
      <c r="O152" s="91">
        <f t="shared" si="87"/>
        <v>1.9279299999999999</v>
      </c>
      <c r="P152" s="91">
        <f t="shared" si="87"/>
        <v>1.92574</v>
      </c>
      <c r="Q152" s="91">
        <f t="shared" si="87"/>
        <v>1.9246399999999999</v>
      </c>
      <c r="R152" s="91">
        <f t="shared" si="87"/>
        <v>1.89628</v>
      </c>
      <c r="S152" s="91">
        <f t="shared" si="87"/>
        <v>1.8866000000000001</v>
      </c>
      <c r="T152" s="91">
        <f t="shared" si="87"/>
        <v>1.94217</v>
      </c>
      <c r="U152" s="91">
        <f t="shared" si="87"/>
        <v>1.99638</v>
      </c>
      <c r="V152" s="91">
        <f t="shared" si="87"/>
        <v>1.9714</v>
      </c>
      <c r="W152" s="91">
        <f t="shared" si="87"/>
        <v>1.93007</v>
      </c>
      <c r="X152" s="91">
        <f t="shared" si="87"/>
        <v>1.90706</v>
      </c>
      <c r="Y152" s="91">
        <f t="shared" si="87"/>
        <v>1.8018799999999999</v>
      </c>
      <c r="Z152" s="91">
        <f t="shared" si="87"/>
        <v>1.57341</v>
      </c>
      <c r="AA152" s="91">
        <f t="shared" si="87"/>
        <v>1.4364600000000001</v>
      </c>
    </row>
    <row r="153" spans="1:27" ht="12.75" customHeight="1" outlineLevel="1" x14ac:dyDescent="0.2">
      <c r="A153" s="99" t="s">
        <v>2560</v>
      </c>
      <c r="B153" s="63" t="s">
        <v>238</v>
      </c>
      <c r="C153" s="43" t="s">
        <v>79</v>
      </c>
      <c r="D153" s="44">
        <v>1153.55</v>
      </c>
      <c r="E153" s="44">
        <v>1104.1600000000001</v>
      </c>
      <c r="F153" s="44">
        <v>1079.2</v>
      </c>
      <c r="G153" s="44">
        <v>1057.94</v>
      </c>
      <c r="H153" s="44">
        <v>1073.97</v>
      </c>
      <c r="I153" s="44">
        <v>1081.69</v>
      </c>
      <c r="J153" s="44">
        <v>1105.21</v>
      </c>
      <c r="K153" s="44">
        <v>1211.24</v>
      </c>
      <c r="L153" s="44">
        <v>1430.95</v>
      </c>
      <c r="M153" s="44">
        <v>1567.19</v>
      </c>
      <c r="N153" s="44">
        <v>1627.25</v>
      </c>
      <c r="O153" s="44">
        <v>1642.04</v>
      </c>
      <c r="P153" s="44">
        <v>1639.85</v>
      </c>
      <c r="Q153" s="44">
        <v>1638.75</v>
      </c>
      <c r="R153" s="44">
        <v>1610.39</v>
      </c>
      <c r="S153" s="44">
        <v>1600.71</v>
      </c>
      <c r="T153" s="44">
        <v>1656.28</v>
      </c>
      <c r="U153" s="44">
        <v>1710.49</v>
      </c>
      <c r="V153" s="44">
        <v>1685.51</v>
      </c>
      <c r="W153" s="44">
        <v>1644.18</v>
      </c>
      <c r="X153" s="44">
        <v>1621.17</v>
      </c>
      <c r="Y153" s="44">
        <v>1515.99</v>
      </c>
      <c r="Z153" s="44">
        <v>1287.52</v>
      </c>
      <c r="AA153" s="44">
        <v>1150.57</v>
      </c>
    </row>
    <row r="154" spans="1:27" ht="12.75" customHeight="1" outlineLevel="1" x14ac:dyDescent="0.2">
      <c r="A154" s="99" t="s">
        <v>2561</v>
      </c>
      <c r="B154" s="63" t="s">
        <v>90</v>
      </c>
      <c r="C154" s="43" t="s">
        <v>79</v>
      </c>
      <c r="D154" s="44">
        <f t="shared" ref="D154:AA154" si="88">$D$9</f>
        <v>66.180000000000007</v>
      </c>
      <c r="E154" s="44">
        <f t="shared" si="88"/>
        <v>66.180000000000007</v>
      </c>
      <c r="F154" s="44">
        <f t="shared" si="88"/>
        <v>66.180000000000007</v>
      </c>
      <c r="G154" s="44">
        <f t="shared" si="88"/>
        <v>66.180000000000007</v>
      </c>
      <c r="H154" s="44">
        <f t="shared" si="88"/>
        <v>66.180000000000007</v>
      </c>
      <c r="I154" s="44">
        <f t="shared" si="88"/>
        <v>66.180000000000007</v>
      </c>
      <c r="J154" s="44">
        <f t="shared" si="88"/>
        <v>66.180000000000007</v>
      </c>
      <c r="K154" s="44">
        <f t="shared" si="88"/>
        <v>66.180000000000007</v>
      </c>
      <c r="L154" s="44">
        <f t="shared" si="88"/>
        <v>66.180000000000007</v>
      </c>
      <c r="M154" s="44">
        <f t="shared" si="88"/>
        <v>66.180000000000007</v>
      </c>
      <c r="N154" s="44">
        <f t="shared" si="88"/>
        <v>66.180000000000007</v>
      </c>
      <c r="O154" s="44">
        <f t="shared" si="88"/>
        <v>66.180000000000007</v>
      </c>
      <c r="P154" s="44">
        <f t="shared" si="88"/>
        <v>66.180000000000007</v>
      </c>
      <c r="Q154" s="44">
        <f t="shared" si="88"/>
        <v>66.180000000000007</v>
      </c>
      <c r="R154" s="44">
        <f t="shared" si="88"/>
        <v>66.180000000000007</v>
      </c>
      <c r="S154" s="44">
        <f t="shared" si="88"/>
        <v>66.180000000000007</v>
      </c>
      <c r="T154" s="44">
        <f t="shared" si="88"/>
        <v>66.180000000000007</v>
      </c>
      <c r="U154" s="44">
        <f t="shared" si="88"/>
        <v>66.180000000000007</v>
      </c>
      <c r="V154" s="44">
        <f t="shared" si="88"/>
        <v>66.180000000000007</v>
      </c>
      <c r="W154" s="44">
        <f t="shared" si="88"/>
        <v>66.180000000000007</v>
      </c>
      <c r="X154" s="44">
        <f t="shared" si="88"/>
        <v>66.180000000000007</v>
      </c>
      <c r="Y154" s="44">
        <f t="shared" si="88"/>
        <v>66.180000000000007</v>
      </c>
      <c r="Z154" s="44">
        <f t="shared" si="88"/>
        <v>66.180000000000007</v>
      </c>
      <c r="AA154" s="44">
        <f t="shared" si="88"/>
        <v>66.180000000000007</v>
      </c>
    </row>
    <row r="155" spans="1:27" ht="12.75" customHeight="1" outlineLevel="1" x14ac:dyDescent="0.2">
      <c r="A155" s="99" t="s">
        <v>2562</v>
      </c>
      <c r="B155" s="63" t="s">
        <v>83</v>
      </c>
      <c r="C155" s="43" t="s">
        <v>79</v>
      </c>
      <c r="D155" s="44">
        <v>3.35</v>
      </c>
      <c r="E155" s="44">
        <v>3.35</v>
      </c>
      <c r="F155" s="44">
        <v>3.35</v>
      </c>
      <c r="G155" s="44">
        <v>3.35</v>
      </c>
      <c r="H155" s="44">
        <v>3.35</v>
      </c>
      <c r="I155" s="44">
        <v>3.35</v>
      </c>
      <c r="J155" s="44">
        <v>3.35</v>
      </c>
      <c r="K155" s="44">
        <v>3.35</v>
      </c>
      <c r="L155" s="44">
        <v>3.35</v>
      </c>
      <c r="M155" s="44">
        <v>3.35</v>
      </c>
      <c r="N155" s="44">
        <v>3.35</v>
      </c>
      <c r="O155" s="44">
        <v>3.35</v>
      </c>
      <c r="P155" s="44">
        <v>3.35</v>
      </c>
      <c r="Q155" s="44">
        <v>3.35</v>
      </c>
      <c r="R155" s="44">
        <v>3.35</v>
      </c>
      <c r="S155" s="44">
        <v>3.35</v>
      </c>
      <c r="T155" s="44">
        <v>3.35</v>
      </c>
      <c r="U155" s="44">
        <v>3.35</v>
      </c>
      <c r="V155" s="44">
        <v>3.35</v>
      </c>
      <c r="W155" s="44">
        <v>3.35</v>
      </c>
      <c r="X155" s="44">
        <v>3.35</v>
      </c>
      <c r="Y155" s="44">
        <v>3.35</v>
      </c>
      <c r="Z155" s="44">
        <v>3.35</v>
      </c>
      <c r="AA155" s="44">
        <v>3.35</v>
      </c>
    </row>
    <row r="156" spans="1:27" ht="12.75" customHeight="1" outlineLevel="1" x14ac:dyDescent="0.2">
      <c r="A156" s="99" t="s">
        <v>2563</v>
      </c>
      <c r="B156" s="63" t="s">
        <v>81</v>
      </c>
      <c r="C156" s="43" t="s">
        <v>79</v>
      </c>
      <c r="D156" s="44">
        <f>$D$11</f>
        <v>216.36</v>
      </c>
      <c r="E156" s="44">
        <f t="shared" ref="E156:AA156" si="89">$D$11</f>
        <v>216.36</v>
      </c>
      <c r="F156" s="44">
        <f t="shared" si="89"/>
        <v>216.36</v>
      </c>
      <c r="G156" s="44">
        <f t="shared" si="89"/>
        <v>216.36</v>
      </c>
      <c r="H156" s="44">
        <f t="shared" si="89"/>
        <v>216.36</v>
      </c>
      <c r="I156" s="44">
        <f t="shared" si="89"/>
        <v>216.36</v>
      </c>
      <c r="J156" s="44">
        <f t="shared" si="89"/>
        <v>216.36</v>
      </c>
      <c r="K156" s="44">
        <f t="shared" si="89"/>
        <v>216.36</v>
      </c>
      <c r="L156" s="44">
        <f t="shared" si="89"/>
        <v>216.36</v>
      </c>
      <c r="M156" s="44">
        <f t="shared" si="89"/>
        <v>216.36</v>
      </c>
      <c r="N156" s="44">
        <f t="shared" si="89"/>
        <v>216.36</v>
      </c>
      <c r="O156" s="44">
        <f t="shared" si="89"/>
        <v>216.36</v>
      </c>
      <c r="P156" s="44">
        <f t="shared" si="89"/>
        <v>216.36</v>
      </c>
      <c r="Q156" s="44">
        <f t="shared" si="89"/>
        <v>216.36</v>
      </c>
      <c r="R156" s="44">
        <f t="shared" si="89"/>
        <v>216.36</v>
      </c>
      <c r="S156" s="44">
        <f t="shared" si="89"/>
        <v>216.36</v>
      </c>
      <c r="T156" s="44">
        <f t="shared" si="89"/>
        <v>216.36</v>
      </c>
      <c r="U156" s="44">
        <f t="shared" si="89"/>
        <v>216.36</v>
      </c>
      <c r="V156" s="44">
        <f t="shared" si="89"/>
        <v>216.36</v>
      </c>
      <c r="W156" s="44">
        <f t="shared" si="89"/>
        <v>216.36</v>
      </c>
      <c r="X156" s="44">
        <f t="shared" si="89"/>
        <v>216.36</v>
      </c>
      <c r="Y156" s="44">
        <f t="shared" si="89"/>
        <v>216.36</v>
      </c>
      <c r="Z156" s="44">
        <f t="shared" si="89"/>
        <v>216.36</v>
      </c>
      <c r="AA156" s="44">
        <f t="shared" si="89"/>
        <v>216.36</v>
      </c>
    </row>
    <row r="157" spans="1:27" ht="12.75" customHeight="1" x14ac:dyDescent="0.2">
      <c r="A157" s="98" t="s">
        <v>2564</v>
      </c>
      <c r="B157" s="28" t="str">
        <f>"31"&amp;"."&amp;$B$801&amp;"."&amp;$B$802</f>
        <v>31.12.2023</v>
      </c>
      <c r="C157" s="90" t="s">
        <v>76</v>
      </c>
      <c r="D157" s="91">
        <f>ROUND(((D158+D159+D161+D160)/1000),5)</f>
        <v>1.4278500000000001</v>
      </c>
      <c r="E157" s="91">
        <f>ROUND(((E158+E159+E161+E160)/1000),5)</f>
        <v>1.37625</v>
      </c>
      <c r="F157" s="91">
        <f>ROUND(((F158+F159+F161+F160)/1000),5)</f>
        <v>1.31182</v>
      </c>
      <c r="G157" s="91">
        <f t="shared" ref="G157:AA157" si="90">ROUND(((G158+G159+G161+G160)/1000),5)</f>
        <v>1.22821</v>
      </c>
      <c r="H157" s="91">
        <f t="shared" si="90"/>
        <v>1.2686599999999999</v>
      </c>
      <c r="I157" s="91">
        <f t="shared" si="90"/>
        <v>1.2977300000000001</v>
      </c>
      <c r="J157" s="91">
        <f t="shared" si="90"/>
        <v>1.29617</v>
      </c>
      <c r="K157" s="91">
        <f t="shared" si="90"/>
        <v>1.38364</v>
      </c>
      <c r="L157" s="91">
        <f t="shared" si="90"/>
        <v>1.51681</v>
      </c>
      <c r="M157" s="91">
        <f t="shared" si="90"/>
        <v>1.6973100000000001</v>
      </c>
      <c r="N157" s="91">
        <f t="shared" si="90"/>
        <v>1.76559</v>
      </c>
      <c r="O157" s="91">
        <f t="shared" si="90"/>
        <v>1.79044</v>
      </c>
      <c r="P157" s="91">
        <f t="shared" si="90"/>
        <v>1.7900700000000001</v>
      </c>
      <c r="Q157" s="91">
        <f t="shared" si="90"/>
        <v>1.7911900000000001</v>
      </c>
      <c r="R157" s="91">
        <f t="shared" si="90"/>
        <v>1.7721800000000001</v>
      </c>
      <c r="S157" s="91">
        <f t="shared" si="90"/>
        <v>1.76637</v>
      </c>
      <c r="T157" s="91">
        <f t="shared" si="90"/>
        <v>1.8138000000000001</v>
      </c>
      <c r="U157" s="91">
        <f t="shared" si="90"/>
        <v>1.8853800000000001</v>
      </c>
      <c r="V157" s="91">
        <f t="shared" si="90"/>
        <v>1.8461799999999999</v>
      </c>
      <c r="W157" s="91">
        <f t="shared" si="90"/>
        <v>1.82331</v>
      </c>
      <c r="X157" s="91">
        <f t="shared" si="90"/>
        <v>1.8182199999999999</v>
      </c>
      <c r="Y157" s="91">
        <f t="shared" si="90"/>
        <v>1.7557400000000001</v>
      </c>
      <c r="Z157" s="91">
        <f t="shared" si="90"/>
        <v>1.5394699999999999</v>
      </c>
      <c r="AA157" s="91">
        <f t="shared" si="90"/>
        <v>1.4466600000000001</v>
      </c>
    </row>
    <row r="158" spans="1:27" ht="12.75" customHeight="1" outlineLevel="1" x14ac:dyDescent="0.2">
      <c r="A158" s="99" t="s">
        <v>2565</v>
      </c>
      <c r="B158" s="63" t="s">
        <v>238</v>
      </c>
      <c r="C158" s="43" t="s">
        <v>79</v>
      </c>
      <c r="D158" s="44">
        <v>1141.96</v>
      </c>
      <c r="E158" s="44">
        <v>1090.3599999999999</v>
      </c>
      <c r="F158" s="44">
        <v>1025.93</v>
      </c>
      <c r="G158" s="44">
        <v>942.32</v>
      </c>
      <c r="H158" s="44">
        <v>982.77</v>
      </c>
      <c r="I158" s="44">
        <v>1011.84</v>
      </c>
      <c r="J158" s="44">
        <v>1010.28</v>
      </c>
      <c r="K158" s="44">
        <v>1097.75</v>
      </c>
      <c r="L158" s="44">
        <v>1230.92</v>
      </c>
      <c r="M158" s="44">
        <v>1411.42</v>
      </c>
      <c r="N158" s="44">
        <v>1479.7</v>
      </c>
      <c r="O158" s="44">
        <v>1504.55</v>
      </c>
      <c r="P158" s="44">
        <v>1504.18</v>
      </c>
      <c r="Q158" s="44">
        <v>1505.3</v>
      </c>
      <c r="R158" s="44">
        <v>1486.29</v>
      </c>
      <c r="S158" s="44">
        <v>1480.48</v>
      </c>
      <c r="T158" s="44">
        <v>1527.91</v>
      </c>
      <c r="U158" s="44">
        <v>1599.49</v>
      </c>
      <c r="V158" s="44">
        <v>1560.29</v>
      </c>
      <c r="W158" s="44">
        <v>1537.42</v>
      </c>
      <c r="X158" s="44">
        <v>1532.33</v>
      </c>
      <c r="Y158" s="44">
        <v>1469.85</v>
      </c>
      <c r="Z158" s="44">
        <v>1253.58</v>
      </c>
      <c r="AA158" s="44">
        <v>1160.77</v>
      </c>
    </row>
    <row r="159" spans="1:27" ht="12.75" customHeight="1" outlineLevel="1" x14ac:dyDescent="0.2">
      <c r="A159" s="99" t="s">
        <v>2566</v>
      </c>
      <c r="B159" s="63" t="s">
        <v>90</v>
      </c>
      <c r="C159" s="43" t="s">
        <v>79</v>
      </c>
      <c r="D159" s="44">
        <f t="shared" ref="D159:AA159" si="91">$D$9</f>
        <v>66.180000000000007</v>
      </c>
      <c r="E159" s="44">
        <f t="shared" si="91"/>
        <v>66.180000000000007</v>
      </c>
      <c r="F159" s="44">
        <f t="shared" si="91"/>
        <v>66.180000000000007</v>
      </c>
      <c r="G159" s="44">
        <f t="shared" si="91"/>
        <v>66.180000000000007</v>
      </c>
      <c r="H159" s="44">
        <f t="shared" si="91"/>
        <v>66.180000000000007</v>
      </c>
      <c r="I159" s="44">
        <f t="shared" si="91"/>
        <v>66.180000000000007</v>
      </c>
      <c r="J159" s="44">
        <f t="shared" si="91"/>
        <v>66.180000000000007</v>
      </c>
      <c r="K159" s="44">
        <f t="shared" si="91"/>
        <v>66.180000000000007</v>
      </c>
      <c r="L159" s="44">
        <f t="shared" si="91"/>
        <v>66.180000000000007</v>
      </c>
      <c r="M159" s="44">
        <f t="shared" si="91"/>
        <v>66.180000000000007</v>
      </c>
      <c r="N159" s="44">
        <f t="shared" si="91"/>
        <v>66.180000000000007</v>
      </c>
      <c r="O159" s="44">
        <f t="shared" si="91"/>
        <v>66.180000000000007</v>
      </c>
      <c r="P159" s="44">
        <f t="shared" si="91"/>
        <v>66.180000000000007</v>
      </c>
      <c r="Q159" s="44">
        <f t="shared" si="91"/>
        <v>66.180000000000007</v>
      </c>
      <c r="R159" s="44">
        <f t="shared" si="91"/>
        <v>66.180000000000007</v>
      </c>
      <c r="S159" s="44">
        <f t="shared" si="91"/>
        <v>66.180000000000007</v>
      </c>
      <c r="T159" s="44">
        <f t="shared" si="91"/>
        <v>66.180000000000007</v>
      </c>
      <c r="U159" s="44">
        <f t="shared" si="91"/>
        <v>66.180000000000007</v>
      </c>
      <c r="V159" s="44">
        <f t="shared" si="91"/>
        <v>66.180000000000007</v>
      </c>
      <c r="W159" s="44">
        <f t="shared" si="91"/>
        <v>66.180000000000007</v>
      </c>
      <c r="X159" s="44">
        <f t="shared" si="91"/>
        <v>66.180000000000007</v>
      </c>
      <c r="Y159" s="44">
        <f t="shared" si="91"/>
        <v>66.180000000000007</v>
      </c>
      <c r="Z159" s="44">
        <f t="shared" si="91"/>
        <v>66.180000000000007</v>
      </c>
      <c r="AA159" s="44">
        <f t="shared" si="91"/>
        <v>66.180000000000007</v>
      </c>
    </row>
    <row r="160" spans="1:27" ht="12.75" customHeight="1" outlineLevel="1" x14ac:dyDescent="0.2">
      <c r="A160" s="99" t="s">
        <v>2567</v>
      </c>
      <c r="B160" s="63" t="s">
        <v>83</v>
      </c>
      <c r="C160" s="43" t="s">
        <v>79</v>
      </c>
      <c r="D160" s="44">
        <v>3.35</v>
      </c>
      <c r="E160" s="44">
        <v>3.35</v>
      </c>
      <c r="F160" s="44">
        <v>3.35</v>
      </c>
      <c r="G160" s="44">
        <v>3.35</v>
      </c>
      <c r="H160" s="44">
        <v>3.35</v>
      </c>
      <c r="I160" s="44">
        <v>3.35</v>
      </c>
      <c r="J160" s="44">
        <v>3.35</v>
      </c>
      <c r="K160" s="44">
        <v>3.35</v>
      </c>
      <c r="L160" s="44">
        <v>3.35</v>
      </c>
      <c r="M160" s="44">
        <v>3.35</v>
      </c>
      <c r="N160" s="44">
        <v>3.35</v>
      </c>
      <c r="O160" s="44">
        <v>3.35</v>
      </c>
      <c r="P160" s="44">
        <v>3.35</v>
      </c>
      <c r="Q160" s="44">
        <v>3.35</v>
      </c>
      <c r="R160" s="44">
        <v>3.35</v>
      </c>
      <c r="S160" s="44">
        <v>3.35</v>
      </c>
      <c r="T160" s="44">
        <v>3.35</v>
      </c>
      <c r="U160" s="44">
        <v>3.35</v>
      </c>
      <c r="V160" s="44">
        <v>3.35</v>
      </c>
      <c r="W160" s="44">
        <v>3.35</v>
      </c>
      <c r="X160" s="44">
        <v>3.35</v>
      </c>
      <c r="Y160" s="44">
        <v>3.35</v>
      </c>
      <c r="Z160" s="44">
        <v>3.35</v>
      </c>
      <c r="AA160" s="44">
        <v>3.35</v>
      </c>
    </row>
    <row r="161" spans="1:27" ht="12.75" customHeight="1" outlineLevel="1" x14ac:dyDescent="0.2">
      <c r="A161" s="99" t="s">
        <v>2568</v>
      </c>
      <c r="B161" s="63" t="s">
        <v>81</v>
      </c>
      <c r="C161" s="43" t="s">
        <v>79</v>
      </c>
      <c r="D161" s="44">
        <f>$D$11</f>
        <v>216.36</v>
      </c>
      <c r="E161" s="44">
        <f t="shared" ref="E161:AA161" si="92">$D$11</f>
        <v>216.36</v>
      </c>
      <c r="F161" s="44">
        <f t="shared" si="92"/>
        <v>216.36</v>
      </c>
      <c r="G161" s="44">
        <f t="shared" si="92"/>
        <v>216.36</v>
      </c>
      <c r="H161" s="44">
        <f t="shared" si="92"/>
        <v>216.36</v>
      </c>
      <c r="I161" s="44">
        <f t="shared" si="92"/>
        <v>216.36</v>
      </c>
      <c r="J161" s="44">
        <f t="shared" si="92"/>
        <v>216.36</v>
      </c>
      <c r="K161" s="44">
        <f t="shared" si="92"/>
        <v>216.36</v>
      </c>
      <c r="L161" s="44">
        <f t="shared" si="92"/>
        <v>216.36</v>
      </c>
      <c r="M161" s="44">
        <f t="shared" si="92"/>
        <v>216.36</v>
      </c>
      <c r="N161" s="44">
        <f t="shared" si="92"/>
        <v>216.36</v>
      </c>
      <c r="O161" s="44">
        <f t="shared" si="92"/>
        <v>216.36</v>
      </c>
      <c r="P161" s="44">
        <f t="shared" si="92"/>
        <v>216.36</v>
      </c>
      <c r="Q161" s="44">
        <f t="shared" si="92"/>
        <v>216.36</v>
      </c>
      <c r="R161" s="44">
        <f t="shared" si="92"/>
        <v>216.36</v>
      </c>
      <c r="S161" s="44">
        <f t="shared" si="92"/>
        <v>216.36</v>
      </c>
      <c r="T161" s="44">
        <f t="shared" si="92"/>
        <v>216.36</v>
      </c>
      <c r="U161" s="44">
        <f t="shared" si="92"/>
        <v>216.36</v>
      </c>
      <c r="V161" s="44">
        <f t="shared" si="92"/>
        <v>216.36</v>
      </c>
      <c r="W161" s="44">
        <f t="shared" si="92"/>
        <v>216.36</v>
      </c>
      <c r="X161" s="44">
        <f t="shared" si="92"/>
        <v>216.36</v>
      </c>
      <c r="Y161" s="44">
        <f t="shared" si="92"/>
        <v>216.36</v>
      </c>
      <c r="Z161" s="44">
        <f t="shared" si="92"/>
        <v>216.36</v>
      </c>
      <c r="AA161" s="44">
        <f t="shared" si="92"/>
        <v>216.36</v>
      </c>
    </row>
    <row r="162" spans="1:27" ht="12.75" customHeight="1" x14ac:dyDescent="0.2">
      <c r="A162" s="100"/>
      <c r="B162" s="101" t="s">
        <v>392</v>
      </c>
      <c r="C162" s="102"/>
      <c r="D162" s="103"/>
      <c r="E162" s="103"/>
      <c r="F162" s="103"/>
      <c r="G162" s="103"/>
      <c r="I162" s="39"/>
    </row>
    <row r="163" spans="1:27" ht="12.75" customHeight="1" x14ac:dyDescent="0.2">
      <c r="A163" s="100"/>
      <c r="B163" s="101" t="s">
        <v>392</v>
      </c>
      <c r="C163" s="102"/>
      <c r="D163" s="103"/>
      <c r="E163" s="103"/>
      <c r="F163" s="103"/>
      <c r="G163" s="103"/>
      <c r="I163" s="39"/>
    </row>
    <row r="164" spans="1:27" x14ac:dyDescent="0.2">
      <c r="A164" s="175" t="s">
        <v>393</v>
      </c>
      <c r="B164" s="176"/>
      <c r="C164" s="176"/>
      <c r="D164" s="176"/>
      <c r="E164" s="176"/>
      <c r="F164" s="176"/>
      <c r="G164" s="176"/>
      <c r="H164" s="176"/>
      <c r="I164" s="176"/>
      <c r="J164" s="176"/>
      <c r="K164" s="176"/>
      <c r="L164" s="176"/>
      <c r="M164" s="176"/>
      <c r="N164" s="176"/>
      <c r="O164" s="176"/>
      <c r="P164" s="176"/>
      <c r="Q164" s="176"/>
      <c r="R164" s="176"/>
      <c r="S164" s="176"/>
      <c r="T164" s="176"/>
      <c r="U164" s="176"/>
      <c r="V164" s="176"/>
      <c r="W164" s="176"/>
      <c r="X164" s="176"/>
      <c r="Y164" s="176"/>
      <c r="Z164" s="176"/>
      <c r="AA164" s="177"/>
    </row>
    <row r="165" spans="1:27" ht="27" customHeight="1" x14ac:dyDescent="0.2">
      <c r="A165" s="26" t="s">
        <v>64</v>
      </c>
      <c r="B165" s="27" t="s">
        <v>210</v>
      </c>
      <c r="C165" s="26" t="s">
        <v>211</v>
      </c>
      <c r="D165" s="27" t="s">
        <v>212</v>
      </c>
      <c r="E165" s="27" t="s">
        <v>213</v>
      </c>
      <c r="F165" s="27" t="s">
        <v>214</v>
      </c>
      <c r="G165" s="27" t="s">
        <v>215</v>
      </c>
      <c r="H165" s="27" t="s">
        <v>216</v>
      </c>
      <c r="I165" s="27" t="s">
        <v>217</v>
      </c>
      <c r="J165" s="27" t="s">
        <v>218</v>
      </c>
      <c r="K165" s="27" t="s">
        <v>219</v>
      </c>
      <c r="L165" s="27" t="s">
        <v>220</v>
      </c>
      <c r="M165" s="27" t="s">
        <v>221</v>
      </c>
      <c r="N165" s="27" t="s">
        <v>222</v>
      </c>
      <c r="O165" s="27" t="s">
        <v>223</v>
      </c>
      <c r="P165" s="27" t="s">
        <v>224</v>
      </c>
      <c r="Q165" s="27" t="s">
        <v>225</v>
      </c>
      <c r="R165" s="27" t="s">
        <v>226</v>
      </c>
      <c r="S165" s="27" t="s">
        <v>227</v>
      </c>
      <c r="T165" s="27" t="s">
        <v>228</v>
      </c>
      <c r="U165" s="27" t="s">
        <v>229</v>
      </c>
      <c r="V165" s="27" t="s">
        <v>230</v>
      </c>
      <c r="W165" s="27" t="s">
        <v>231</v>
      </c>
      <c r="X165" s="27" t="s">
        <v>232</v>
      </c>
      <c r="Y165" s="27" t="s">
        <v>233</v>
      </c>
      <c r="Z165" s="27" t="s">
        <v>234</v>
      </c>
      <c r="AA165" s="27" t="s">
        <v>235</v>
      </c>
    </row>
    <row r="166" spans="1:27" x14ac:dyDescent="0.2">
      <c r="A166" s="98" t="s">
        <v>2569</v>
      </c>
      <c r="B166" s="28" t="str">
        <f>"01"&amp;"."&amp;$B$801&amp;"."&amp;$B$802</f>
        <v>01.12.2023</v>
      </c>
      <c r="C166" s="90" t="s">
        <v>76</v>
      </c>
      <c r="D166" s="91">
        <f>ROUND(((D167+D168+D170+D169)/1000),5)</f>
        <v>1.56365</v>
      </c>
      <c r="E166" s="91">
        <f>ROUND(((E167+E168+E170+E169)/1000),5)</f>
        <v>1.4760500000000001</v>
      </c>
      <c r="F166" s="91">
        <f>ROUND(((F167+F168+F170+F169)/1000),5)</f>
        <v>1.4335100000000001</v>
      </c>
      <c r="G166" s="91">
        <f t="shared" ref="G166:AA166" si="93">ROUND(((G167+G168+G170+G169)/1000),5)</f>
        <v>1.4148099999999999</v>
      </c>
      <c r="H166" s="91">
        <f t="shared" si="93"/>
        <v>1.4710099999999999</v>
      </c>
      <c r="I166" s="91">
        <f t="shared" si="93"/>
        <v>1.6020399999999999</v>
      </c>
      <c r="J166" s="91">
        <f t="shared" si="93"/>
        <v>1.7784599999999999</v>
      </c>
      <c r="K166" s="91">
        <f t="shared" si="93"/>
        <v>2.0297299999999998</v>
      </c>
      <c r="L166" s="91">
        <f t="shared" si="93"/>
        <v>2.1899199999999999</v>
      </c>
      <c r="M166" s="91">
        <f t="shared" si="93"/>
        <v>2.2974700000000001</v>
      </c>
      <c r="N166" s="91">
        <f t="shared" si="93"/>
        <v>2.3361999999999998</v>
      </c>
      <c r="O166" s="91">
        <f t="shared" si="93"/>
        <v>2.4108399999999999</v>
      </c>
      <c r="P166" s="91">
        <f t="shared" si="93"/>
        <v>2.3780199999999998</v>
      </c>
      <c r="Q166" s="91">
        <f t="shared" si="93"/>
        <v>2.4085700000000001</v>
      </c>
      <c r="R166" s="91">
        <f t="shared" si="93"/>
        <v>2.3896299999999999</v>
      </c>
      <c r="S166" s="91">
        <f t="shared" si="93"/>
        <v>2.4227400000000001</v>
      </c>
      <c r="T166" s="91">
        <f t="shared" si="93"/>
        <v>2.3358699999999999</v>
      </c>
      <c r="U166" s="91">
        <f t="shared" si="93"/>
        <v>2.33826</v>
      </c>
      <c r="V166" s="91">
        <f t="shared" si="93"/>
        <v>2.3339699999999999</v>
      </c>
      <c r="W166" s="91">
        <f t="shared" si="93"/>
        <v>2.2550400000000002</v>
      </c>
      <c r="X166" s="91">
        <f t="shared" si="93"/>
        <v>2.1877499999999999</v>
      </c>
      <c r="Y166" s="91">
        <f t="shared" si="93"/>
        <v>2.0636899999999998</v>
      </c>
      <c r="Z166" s="91">
        <f t="shared" si="93"/>
        <v>1.86005</v>
      </c>
      <c r="AA166" s="91">
        <f t="shared" si="93"/>
        <v>1.72289</v>
      </c>
    </row>
    <row r="167" spans="1:27" ht="12.75" customHeight="1" outlineLevel="1" x14ac:dyDescent="0.2">
      <c r="A167" s="99" t="s">
        <v>2570</v>
      </c>
      <c r="B167" s="63" t="s">
        <v>238</v>
      </c>
      <c r="C167" s="43" t="s">
        <v>79</v>
      </c>
      <c r="D167" s="44">
        <v>1230.82</v>
      </c>
      <c r="E167" s="44">
        <v>1143.22</v>
      </c>
      <c r="F167" s="44">
        <v>1100.68</v>
      </c>
      <c r="G167" s="44">
        <v>1081.98</v>
      </c>
      <c r="H167" s="44">
        <v>1138.18</v>
      </c>
      <c r="I167" s="44">
        <v>1269.21</v>
      </c>
      <c r="J167" s="44">
        <v>1445.63</v>
      </c>
      <c r="K167" s="44">
        <v>1696.9</v>
      </c>
      <c r="L167" s="44">
        <v>1857.09</v>
      </c>
      <c r="M167" s="44">
        <v>1964.64</v>
      </c>
      <c r="N167" s="44">
        <v>2003.37</v>
      </c>
      <c r="O167" s="44">
        <v>2078.0100000000002</v>
      </c>
      <c r="P167" s="44">
        <v>2045.19</v>
      </c>
      <c r="Q167" s="44">
        <v>2075.7399999999998</v>
      </c>
      <c r="R167" s="44">
        <v>2056.8000000000002</v>
      </c>
      <c r="S167" s="44">
        <v>2089.91</v>
      </c>
      <c r="T167" s="44">
        <v>2003.04</v>
      </c>
      <c r="U167" s="44">
        <v>2005.43</v>
      </c>
      <c r="V167" s="44">
        <v>2001.14</v>
      </c>
      <c r="W167" s="44">
        <v>1922.21</v>
      </c>
      <c r="X167" s="44">
        <v>1854.92</v>
      </c>
      <c r="Y167" s="44">
        <v>1730.86</v>
      </c>
      <c r="Z167" s="44">
        <v>1527.22</v>
      </c>
      <c r="AA167" s="44">
        <v>1390.06</v>
      </c>
    </row>
    <row r="168" spans="1:27" ht="12.75" customHeight="1" outlineLevel="1" x14ac:dyDescent="0.2">
      <c r="A168" s="99" t="s">
        <v>2571</v>
      </c>
      <c r="B168" s="63" t="s">
        <v>90</v>
      </c>
      <c r="C168" s="43" t="s">
        <v>79</v>
      </c>
      <c r="D168" s="44">
        <v>113.12</v>
      </c>
      <c r="E168" s="44">
        <f>$D$168</f>
        <v>113.12</v>
      </c>
      <c r="F168" s="44">
        <f t="shared" ref="F168:AA168" si="94">$D$168</f>
        <v>113.12</v>
      </c>
      <c r="G168" s="44">
        <f t="shared" si="94"/>
        <v>113.12</v>
      </c>
      <c r="H168" s="44">
        <f t="shared" si="94"/>
        <v>113.12</v>
      </c>
      <c r="I168" s="44">
        <f t="shared" si="94"/>
        <v>113.12</v>
      </c>
      <c r="J168" s="44">
        <f t="shared" si="94"/>
        <v>113.12</v>
      </c>
      <c r="K168" s="44">
        <f t="shared" si="94"/>
        <v>113.12</v>
      </c>
      <c r="L168" s="44">
        <f t="shared" si="94"/>
        <v>113.12</v>
      </c>
      <c r="M168" s="44">
        <f t="shared" si="94"/>
        <v>113.12</v>
      </c>
      <c r="N168" s="44">
        <f t="shared" si="94"/>
        <v>113.12</v>
      </c>
      <c r="O168" s="44">
        <f t="shared" si="94"/>
        <v>113.12</v>
      </c>
      <c r="P168" s="44">
        <f t="shared" si="94"/>
        <v>113.12</v>
      </c>
      <c r="Q168" s="44">
        <f t="shared" si="94"/>
        <v>113.12</v>
      </c>
      <c r="R168" s="44">
        <f t="shared" si="94"/>
        <v>113.12</v>
      </c>
      <c r="S168" s="44">
        <f t="shared" si="94"/>
        <v>113.12</v>
      </c>
      <c r="T168" s="44">
        <f t="shared" si="94"/>
        <v>113.12</v>
      </c>
      <c r="U168" s="44">
        <f t="shared" si="94"/>
        <v>113.12</v>
      </c>
      <c r="V168" s="44">
        <f t="shared" si="94"/>
        <v>113.12</v>
      </c>
      <c r="W168" s="44">
        <f t="shared" si="94"/>
        <v>113.12</v>
      </c>
      <c r="X168" s="44">
        <f t="shared" si="94"/>
        <v>113.12</v>
      </c>
      <c r="Y168" s="44">
        <f t="shared" si="94"/>
        <v>113.12</v>
      </c>
      <c r="Z168" s="44">
        <f t="shared" si="94"/>
        <v>113.12</v>
      </c>
      <c r="AA168" s="44">
        <f t="shared" si="94"/>
        <v>113.12</v>
      </c>
    </row>
    <row r="169" spans="1:27" ht="12.75" customHeight="1" outlineLevel="1" x14ac:dyDescent="0.2">
      <c r="A169" s="99" t="s">
        <v>2572</v>
      </c>
      <c r="B169" s="63" t="s">
        <v>83</v>
      </c>
      <c r="C169" s="43" t="s">
        <v>79</v>
      </c>
      <c r="D169" s="44">
        <v>3.35</v>
      </c>
      <c r="E169" s="44">
        <v>3.35</v>
      </c>
      <c r="F169" s="44">
        <v>3.35</v>
      </c>
      <c r="G169" s="44">
        <v>3.35</v>
      </c>
      <c r="H169" s="44">
        <v>3.35</v>
      </c>
      <c r="I169" s="44">
        <v>3.35</v>
      </c>
      <c r="J169" s="44">
        <v>3.35</v>
      </c>
      <c r="K169" s="44">
        <v>3.35</v>
      </c>
      <c r="L169" s="44">
        <v>3.35</v>
      </c>
      <c r="M169" s="44">
        <v>3.35</v>
      </c>
      <c r="N169" s="44">
        <v>3.35</v>
      </c>
      <c r="O169" s="44">
        <v>3.35</v>
      </c>
      <c r="P169" s="44">
        <v>3.35</v>
      </c>
      <c r="Q169" s="44">
        <v>3.35</v>
      </c>
      <c r="R169" s="44">
        <v>3.35</v>
      </c>
      <c r="S169" s="44">
        <v>3.35</v>
      </c>
      <c r="T169" s="44">
        <v>3.35</v>
      </c>
      <c r="U169" s="44">
        <v>3.35</v>
      </c>
      <c r="V169" s="44">
        <v>3.35</v>
      </c>
      <c r="W169" s="44">
        <v>3.35</v>
      </c>
      <c r="X169" s="44">
        <v>3.35</v>
      </c>
      <c r="Y169" s="44">
        <v>3.35</v>
      </c>
      <c r="Z169" s="44">
        <v>3.35</v>
      </c>
      <c r="AA169" s="44">
        <v>3.35</v>
      </c>
    </row>
    <row r="170" spans="1:27" ht="12.75" customHeight="1" outlineLevel="1" x14ac:dyDescent="0.2">
      <c r="A170" s="99" t="s">
        <v>2573</v>
      </c>
      <c r="B170" s="63" t="s">
        <v>81</v>
      </c>
      <c r="C170" s="43" t="s">
        <v>79</v>
      </c>
      <c r="D170" s="44">
        <f>$D$11</f>
        <v>216.36</v>
      </c>
      <c r="E170" s="44">
        <f t="shared" ref="E170:AA170" si="95">$D$11</f>
        <v>216.36</v>
      </c>
      <c r="F170" s="44">
        <f t="shared" si="95"/>
        <v>216.36</v>
      </c>
      <c r="G170" s="44">
        <f t="shared" si="95"/>
        <v>216.36</v>
      </c>
      <c r="H170" s="44">
        <f t="shared" si="95"/>
        <v>216.36</v>
      </c>
      <c r="I170" s="44">
        <f t="shared" si="95"/>
        <v>216.36</v>
      </c>
      <c r="J170" s="44">
        <f t="shared" si="95"/>
        <v>216.36</v>
      </c>
      <c r="K170" s="44">
        <f t="shared" si="95"/>
        <v>216.36</v>
      </c>
      <c r="L170" s="44">
        <f t="shared" si="95"/>
        <v>216.36</v>
      </c>
      <c r="M170" s="44">
        <f t="shared" si="95"/>
        <v>216.36</v>
      </c>
      <c r="N170" s="44">
        <f t="shared" si="95"/>
        <v>216.36</v>
      </c>
      <c r="O170" s="44">
        <f t="shared" si="95"/>
        <v>216.36</v>
      </c>
      <c r="P170" s="44">
        <f t="shared" si="95"/>
        <v>216.36</v>
      </c>
      <c r="Q170" s="44">
        <f t="shared" si="95"/>
        <v>216.36</v>
      </c>
      <c r="R170" s="44">
        <f t="shared" si="95"/>
        <v>216.36</v>
      </c>
      <c r="S170" s="44">
        <f t="shared" si="95"/>
        <v>216.36</v>
      </c>
      <c r="T170" s="44">
        <f t="shared" si="95"/>
        <v>216.36</v>
      </c>
      <c r="U170" s="44">
        <f t="shared" si="95"/>
        <v>216.36</v>
      </c>
      <c r="V170" s="44">
        <f t="shared" si="95"/>
        <v>216.36</v>
      </c>
      <c r="W170" s="44">
        <f t="shared" si="95"/>
        <v>216.36</v>
      </c>
      <c r="X170" s="44">
        <f t="shared" si="95"/>
        <v>216.36</v>
      </c>
      <c r="Y170" s="44">
        <f t="shared" si="95"/>
        <v>216.36</v>
      </c>
      <c r="Z170" s="44">
        <f t="shared" si="95"/>
        <v>216.36</v>
      </c>
      <c r="AA170" s="44">
        <f t="shared" si="95"/>
        <v>216.36</v>
      </c>
    </row>
    <row r="171" spans="1:27" x14ac:dyDescent="0.2">
      <c r="A171" s="98" t="s">
        <v>2574</v>
      </c>
      <c r="B171" s="28" t="str">
        <f>"02"&amp;"."&amp;$B$801&amp;"."&amp;$B$802</f>
        <v>02.12.2023</v>
      </c>
      <c r="C171" s="90" t="s">
        <v>76</v>
      </c>
      <c r="D171" s="91">
        <f>ROUND(((D172+D173+D175+D174)/1000),5)</f>
        <v>1.5467500000000001</v>
      </c>
      <c r="E171" s="91">
        <f>ROUND(((E172+E173+E175+E174)/1000),5)</f>
        <v>1.45807</v>
      </c>
      <c r="F171" s="91">
        <f>ROUND(((F172+F173+F175+F174)/1000),5)</f>
        <v>1.4092899999999999</v>
      </c>
      <c r="G171" s="91">
        <f t="shared" ref="G171:AA171" si="96">ROUND(((G172+G173+G175+G174)/1000),5)</f>
        <v>1.3960699999999999</v>
      </c>
      <c r="H171" s="91">
        <f t="shared" si="96"/>
        <v>1.4083300000000001</v>
      </c>
      <c r="I171" s="91">
        <f t="shared" si="96"/>
        <v>1.5204</v>
      </c>
      <c r="J171" s="91">
        <f t="shared" si="96"/>
        <v>1.59534</v>
      </c>
      <c r="K171" s="91">
        <f t="shared" si="96"/>
        <v>1.7606200000000001</v>
      </c>
      <c r="L171" s="91">
        <f t="shared" si="96"/>
        <v>1.9891399999999999</v>
      </c>
      <c r="M171" s="91">
        <f t="shared" si="96"/>
        <v>2.13076</v>
      </c>
      <c r="N171" s="91">
        <f t="shared" si="96"/>
        <v>2.2126000000000001</v>
      </c>
      <c r="O171" s="91">
        <f t="shared" si="96"/>
        <v>2.2461700000000002</v>
      </c>
      <c r="P171" s="91">
        <f t="shared" si="96"/>
        <v>2.25366</v>
      </c>
      <c r="Q171" s="91">
        <f t="shared" si="96"/>
        <v>2.2515900000000002</v>
      </c>
      <c r="R171" s="91">
        <f t="shared" si="96"/>
        <v>2.2046199999999998</v>
      </c>
      <c r="S171" s="91">
        <f t="shared" si="96"/>
        <v>2.1720299999999999</v>
      </c>
      <c r="T171" s="91">
        <f t="shared" si="96"/>
        <v>2.2522099999999998</v>
      </c>
      <c r="U171" s="91">
        <f t="shared" si="96"/>
        <v>2.2755200000000002</v>
      </c>
      <c r="V171" s="91">
        <f t="shared" si="96"/>
        <v>2.2563599999999999</v>
      </c>
      <c r="W171" s="91">
        <f t="shared" si="96"/>
        <v>2.1941299999999999</v>
      </c>
      <c r="X171" s="91">
        <f t="shared" si="96"/>
        <v>2.1128900000000002</v>
      </c>
      <c r="Y171" s="91">
        <f t="shared" si="96"/>
        <v>2.0105</v>
      </c>
      <c r="Z171" s="91">
        <f t="shared" si="96"/>
        <v>1.8064199999999999</v>
      </c>
      <c r="AA171" s="91">
        <f t="shared" si="96"/>
        <v>1.6714599999999999</v>
      </c>
    </row>
    <row r="172" spans="1:27" ht="12.75" customHeight="1" outlineLevel="1" x14ac:dyDescent="0.2">
      <c r="A172" s="99" t="s">
        <v>2575</v>
      </c>
      <c r="B172" s="63" t="s">
        <v>238</v>
      </c>
      <c r="C172" s="43" t="s">
        <v>79</v>
      </c>
      <c r="D172" s="44">
        <v>1213.92</v>
      </c>
      <c r="E172" s="44">
        <v>1125.24</v>
      </c>
      <c r="F172" s="44">
        <v>1076.46</v>
      </c>
      <c r="G172" s="44">
        <v>1063.24</v>
      </c>
      <c r="H172" s="44">
        <v>1075.5</v>
      </c>
      <c r="I172" s="44">
        <v>1187.57</v>
      </c>
      <c r="J172" s="44">
        <v>1262.51</v>
      </c>
      <c r="K172" s="44">
        <v>1427.79</v>
      </c>
      <c r="L172" s="44">
        <v>1656.31</v>
      </c>
      <c r="M172" s="44">
        <v>1797.93</v>
      </c>
      <c r="N172" s="44">
        <v>1879.77</v>
      </c>
      <c r="O172" s="44">
        <v>1913.34</v>
      </c>
      <c r="P172" s="44">
        <v>1920.83</v>
      </c>
      <c r="Q172" s="44">
        <v>1918.76</v>
      </c>
      <c r="R172" s="44">
        <v>1871.79</v>
      </c>
      <c r="S172" s="44">
        <v>1839.2</v>
      </c>
      <c r="T172" s="44">
        <v>1919.38</v>
      </c>
      <c r="U172" s="44">
        <v>1942.69</v>
      </c>
      <c r="V172" s="44">
        <v>1923.53</v>
      </c>
      <c r="W172" s="44">
        <v>1861.3</v>
      </c>
      <c r="X172" s="44">
        <v>1780.06</v>
      </c>
      <c r="Y172" s="44">
        <v>1677.67</v>
      </c>
      <c r="Z172" s="44">
        <v>1473.59</v>
      </c>
      <c r="AA172" s="44">
        <v>1338.63</v>
      </c>
    </row>
    <row r="173" spans="1:27" ht="12.75" customHeight="1" outlineLevel="1" x14ac:dyDescent="0.2">
      <c r="A173" s="99" t="s">
        <v>2576</v>
      </c>
      <c r="B173" s="63" t="s">
        <v>90</v>
      </c>
      <c r="C173" s="43" t="s">
        <v>79</v>
      </c>
      <c r="D173" s="44">
        <f>$D$168</f>
        <v>113.12</v>
      </c>
      <c r="E173" s="44">
        <f>$D$168</f>
        <v>113.12</v>
      </c>
      <c r="F173" s="44">
        <f t="shared" ref="F173:AA173" si="97">$D$168</f>
        <v>113.12</v>
      </c>
      <c r="G173" s="44">
        <f t="shared" si="97"/>
        <v>113.12</v>
      </c>
      <c r="H173" s="44">
        <f t="shared" si="97"/>
        <v>113.12</v>
      </c>
      <c r="I173" s="44">
        <f t="shared" si="97"/>
        <v>113.12</v>
      </c>
      <c r="J173" s="44">
        <f t="shared" si="97"/>
        <v>113.12</v>
      </c>
      <c r="K173" s="44">
        <f t="shared" si="97"/>
        <v>113.12</v>
      </c>
      <c r="L173" s="44">
        <f t="shared" si="97"/>
        <v>113.12</v>
      </c>
      <c r="M173" s="44">
        <f t="shared" si="97"/>
        <v>113.12</v>
      </c>
      <c r="N173" s="44">
        <f t="shared" si="97"/>
        <v>113.12</v>
      </c>
      <c r="O173" s="44">
        <f t="shared" si="97"/>
        <v>113.12</v>
      </c>
      <c r="P173" s="44">
        <f t="shared" si="97"/>
        <v>113.12</v>
      </c>
      <c r="Q173" s="44">
        <f t="shared" si="97"/>
        <v>113.12</v>
      </c>
      <c r="R173" s="44">
        <f t="shared" si="97"/>
        <v>113.12</v>
      </c>
      <c r="S173" s="44">
        <f t="shared" si="97"/>
        <v>113.12</v>
      </c>
      <c r="T173" s="44">
        <f t="shared" si="97"/>
        <v>113.12</v>
      </c>
      <c r="U173" s="44">
        <f t="shared" si="97"/>
        <v>113.12</v>
      </c>
      <c r="V173" s="44">
        <f t="shared" si="97"/>
        <v>113.12</v>
      </c>
      <c r="W173" s="44">
        <f t="shared" si="97"/>
        <v>113.12</v>
      </c>
      <c r="X173" s="44">
        <f t="shared" si="97"/>
        <v>113.12</v>
      </c>
      <c r="Y173" s="44">
        <f t="shared" si="97"/>
        <v>113.12</v>
      </c>
      <c r="Z173" s="44">
        <f t="shared" si="97"/>
        <v>113.12</v>
      </c>
      <c r="AA173" s="44">
        <f t="shared" si="97"/>
        <v>113.12</v>
      </c>
    </row>
    <row r="174" spans="1:27" ht="12.75" customHeight="1" outlineLevel="1" x14ac:dyDescent="0.2">
      <c r="A174" s="99" t="s">
        <v>2577</v>
      </c>
      <c r="B174" s="63" t="s">
        <v>83</v>
      </c>
      <c r="C174" s="43" t="s">
        <v>79</v>
      </c>
      <c r="D174" s="44">
        <v>3.35</v>
      </c>
      <c r="E174" s="44">
        <v>3.35</v>
      </c>
      <c r="F174" s="44">
        <v>3.35</v>
      </c>
      <c r="G174" s="44">
        <v>3.35</v>
      </c>
      <c r="H174" s="44">
        <v>3.35</v>
      </c>
      <c r="I174" s="44">
        <v>3.35</v>
      </c>
      <c r="J174" s="44">
        <v>3.35</v>
      </c>
      <c r="K174" s="44">
        <v>3.35</v>
      </c>
      <c r="L174" s="44">
        <v>3.35</v>
      </c>
      <c r="M174" s="44">
        <v>3.35</v>
      </c>
      <c r="N174" s="44">
        <v>3.35</v>
      </c>
      <c r="O174" s="44">
        <v>3.35</v>
      </c>
      <c r="P174" s="44">
        <v>3.35</v>
      </c>
      <c r="Q174" s="44">
        <v>3.35</v>
      </c>
      <c r="R174" s="44">
        <v>3.35</v>
      </c>
      <c r="S174" s="44">
        <v>3.35</v>
      </c>
      <c r="T174" s="44">
        <v>3.35</v>
      </c>
      <c r="U174" s="44">
        <v>3.35</v>
      </c>
      <c r="V174" s="44">
        <v>3.35</v>
      </c>
      <c r="W174" s="44">
        <v>3.35</v>
      </c>
      <c r="X174" s="44">
        <v>3.35</v>
      </c>
      <c r="Y174" s="44">
        <v>3.35</v>
      </c>
      <c r="Z174" s="44">
        <v>3.35</v>
      </c>
      <c r="AA174" s="44">
        <v>3.35</v>
      </c>
    </row>
    <row r="175" spans="1:27" ht="12.75" customHeight="1" outlineLevel="1" x14ac:dyDescent="0.2">
      <c r="A175" s="99" t="s">
        <v>2578</v>
      </c>
      <c r="B175" s="63" t="s">
        <v>81</v>
      </c>
      <c r="C175" s="43" t="s">
        <v>79</v>
      </c>
      <c r="D175" s="44">
        <f>$D$11</f>
        <v>216.36</v>
      </c>
      <c r="E175" s="44">
        <f t="shared" ref="E175:AA175" si="98">$D$11</f>
        <v>216.36</v>
      </c>
      <c r="F175" s="44">
        <f t="shared" si="98"/>
        <v>216.36</v>
      </c>
      <c r="G175" s="44">
        <f t="shared" si="98"/>
        <v>216.36</v>
      </c>
      <c r="H175" s="44">
        <f t="shared" si="98"/>
        <v>216.36</v>
      </c>
      <c r="I175" s="44">
        <f t="shared" si="98"/>
        <v>216.36</v>
      </c>
      <c r="J175" s="44">
        <f t="shared" si="98"/>
        <v>216.36</v>
      </c>
      <c r="K175" s="44">
        <f t="shared" si="98"/>
        <v>216.36</v>
      </c>
      <c r="L175" s="44">
        <f t="shared" si="98"/>
        <v>216.36</v>
      </c>
      <c r="M175" s="44">
        <f t="shared" si="98"/>
        <v>216.36</v>
      </c>
      <c r="N175" s="44">
        <f t="shared" si="98"/>
        <v>216.36</v>
      </c>
      <c r="O175" s="44">
        <f t="shared" si="98"/>
        <v>216.36</v>
      </c>
      <c r="P175" s="44">
        <f t="shared" si="98"/>
        <v>216.36</v>
      </c>
      <c r="Q175" s="44">
        <f t="shared" si="98"/>
        <v>216.36</v>
      </c>
      <c r="R175" s="44">
        <f t="shared" si="98"/>
        <v>216.36</v>
      </c>
      <c r="S175" s="44">
        <f t="shared" si="98"/>
        <v>216.36</v>
      </c>
      <c r="T175" s="44">
        <f t="shared" si="98"/>
        <v>216.36</v>
      </c>
      <c r="U175" s="44">
        <f t="shared" si="98"/>
        <v>216.36</v>
      </c>
      <c r="V175" s="44">
        <f t="shared" si="98"/>
        <v>216.36</v>
      </c>
      <c r="W175" s="44">
        <f t="shared" si="98"/>
        <v>216.36</v>
      </c>
      <c r="X175" s="44">
        <f t="shared" si="98"/>
        <v>216.36</v>
      </c>
      <c r="Y175" s="44">
        <f t="shared" si="98"/>
        <v>216.36</v>
      </c>
      <c r="Z175" s="44">
        <f t="shared" si="98"/>
        <v>216.36</v>
      </c>
      <c r="AA175" s="44">
        <f t="shared" si="98"/>
        <v>216.36</v>
      </c>
    </row>
    <row r="176" spans="1:27" ht="12.75" customHeight="1" x14ac:dyDescent="0.2">
      <c r="A176" s="98" t="s">
        <v>2579</v>
      </c>
      <c r="B176" s="28" t="str">
        <f>"03"&amp;"."&amp;$B$801&amp;"."&amp;$B$802</f>
        <v>03.12.2023</v>
      </c>
      <c r="C176" s="90" t="s">
        <v>76</v>
      </c>
      <c r="D176" s="91">
        <f>ROUND(((D177+D178+D180+D179)/1000),5)</f>
        <v>1.54409</v>
      </c>
      <c r="E176" s="91">
        <f>ROUND(((E177+E178+E180+E179)/1000),5)</f>
        <v>1.4898</v>
      </c>
      <c r="F176" s="91">
        <f>ROUND(((F177+F178+F180+F179)/1000),5)</f>
        <v>1.4127400000000001</v>
      </c>
      <c r="G176" s="91">
        <f t="shared" ref="G176:AA176" si="99">ROUND(((G177+G178+G180+G179)/1000),5)</f>
        <v>1.4082699999999999</v>
      </c>
      <c r="H176" s="91">
        <f t="shared" si="99"/>
        <v>1.4095599999999999</v>
      </c>
      <c r="I176" s="91">
        <f t="shared" si="99"/>
        <v>1.4726300000000001</v>
      </c>
      <c r="J176" s="91">
        <f t="shared" si="99"/>
        <v>1.5023200000000001</v>
      </c>
      <c r="K176" s="91">
        <f t="shared" si="99"/>
        <v>1.6708400000000001</v>
      </c>
      <c r="L176" s="91">
        <f t="shared" si="99"/>
        <v>1.8950499999999999</v>
      </c>
      <c r="M176" s="91">
        <f t="shared" si="99"/>
        <v>2.0333999999999999</v>
      </c>
      <c r="N176" s="91">
        <f t="shared" si="99"/>
        <v>2.1355200000000001</v>
      </c>
      <c r="O176" s="91">
        <f t="shared" si="99"/>
        <v>2.1549</v>
      </c>
      <c r="P176" s="91">
        <f t="shared" si="99"/>
        <v>2.16012</v>
      </c>
      <c r="Q176" s="91">
        <f t="shared" si="99"/>
        <v>2.16052</v>
      </c>
      <c r="R176" s="91">
        <f t="shared" si="99"/>
        <v>2.1591</v>
      </c>
      <c r="S176" s="91">
        <f t="shared" si="99"/>
        <v>2.1480000000000001</v>
      </c>
      <c r="T176" s="91">
        <f t="shared" si="99"/>
        <v>2.2126199999999998</v>
      </c>
      <c r="U176" s="91">
        <f t="shared" si="99"/>
        <v>2.3902700000000001</v>
      </c>
      <c r="V176" s="91">
        <f t="shared" si="99"/>
        <v>2.3909699999999998</v>
      </c>
      <c r="W176" s="91">
        <f t="shared" si="99"/>
        <v>2.3705599999999998</v>
      </c>
      <c r="X176" s="91">
        <f t="shared" si="99"/>
        <v>2.1503299999999999</v>
      </c>
      <c r="Y176" s="91">
        <f t="shared" si="99"/>
        <v>2.0375899999999998</v>
      </c>
      <c r="Z176" s="91">
        <f t="shared" si="99"/>
        <v>1.77488</v>
      </c>
      <c r="AA176" s="91">
        <f t="shared" si="99"/>
        <v>1.5928500000000001</v>
      </c>
    </row>
    <row r="177" spans="1:27" ht="12.75" customHeight="1" outlineLevel="1" x14ac:dyDescent="0.2">
      <c r="A177" s="99" t="s">
        <v>2580</v>
      </c>
      <c r="B177" s="63" t="s">
        <v>238</v>
      </c>
      <c r="C177" s="43" t="s">
        <v>79</v>
      </c>
      <c r="D177" s="44">
        <v>1211.26</v>
      </c>
      <c r="E177" s="44">
        <v>1156.97</v>
      </c>
      <c r="F177" s="44">
        <v>1079.9100000000001</v>
      </c>
      <c r="G177" s="44">
        <v>1075.44</v>
      </c>
      <c r="H177" s="44">
        <v>1076.73</v>
      </c>
      <c r="I177" s="44">
        <v>1139.8</v>
      </c>
      <c r="J177" s="44">
        <v>1169.49</v>
      </c>
      <c r="K177" s="44">
        <v>1338.01</v>
      </c>
      <c r="L177" s="44">
        <v>1562.22</v>
      </c>
      <c r="M177" s="44">
        <v>1700.57</v>
      </c>
      <c r="N177" s="44">
        <v>1802.69</v>
      </c>
      <c r="O177" s="44">
        <v>1822.07</v>
      </c>
      <c r="P177" s="44">
        <v>1827.29</v>
      </c>
      <c r="Q177" s="44">
        <v>1827.69</v>
      </c>
      <c r="R177" s="44">
        <v>1826.27</v>
      </c>
      <c r="S177" s="44">
        <v>1815.17</v>
      </c>
      <c r="T177" s="44">
        <v>1879.79</v>
      </c>
      <c r="U177" s="44">
        <v>2057.44</v>
      </c>
      <c r="V177" s="44">
        <v>2058.14</v>
      </c>
      <c r="W177" s="44">
        <v>2037.73</v>
      </c>
      <c r="X177" s="44">
        <v>1817.5</v>
      </c>
      <c r="Y177" s="44">
        <v>1704.76</v>
      </c>
      <c r="Z177" s="44">
        <v>1442.05</v>
      </c>
      <c r="AA177" s="44">
        <v>1260.02</v>
      </c>
    </row>
    <row r="178" spans="1:27" ht="12.75" customHeight="1" outlineLevel="1" x14ac:dyDescent="0.2">
      <c r="A178" s="99" t="s">
        <v>2581</v>
      </c>
      <c r="B178" s="63" t="s">
        <v>90</v>
      </c>
      <c r="C178" s="43" t="s">
        <v>79</v>
      </c>
      <c r="D178" s="44">
        <f>$D$168</f>
        <v>113.12</v>
      </c>
      <c r="E178" s="44">
        <f>$D$168</f>
        <v>113.12</v>
      </c>
      <c r="F178" s="44">
        <f t="shared" ref="F178:AA178" si="100">$D$168</f>
        <v>113.12</v>
      </c>
      <c r="G178" s="44">
        <f t="shared" si="100"/>
        <v>113.12</v>
      </c>
      <c r="H178" s="44">
        <f t="shared" si="100"/>
        <v>113.12</v>
      </c>
      <c r="I178" s="44">
        <f t="shared" si="100"/>
        <v>113.12</v>
      </c>
      <c r="J178" s="44">
        <f t="shared" si="100"/>
        <v>113.12</v>
      </c>
      <c r="K178" s="44">
        <f t="shared" si="100"/>
        <v>113.12</v>
      </c>
      <c r="L178" s="44">
        <f t="shared" si="100"/>
        <v>113.12</v>
      </c>
      <c r="M178" s="44">
        <f t="shared" si="100"/>
        <v>113.12</v>
      </c>
      <c r="N178" s="44">
        <f t="shared" si="100"/>
        <v>113.12</v>
      </c>
      <c r="O178" s="44">
        <f t="shared" si="100"/>
        <v>113.12</v>
      </c>
      <c r="P178" s="44">
        <f t="shared" si="100"/>
        <v>113.12</v>
      </c>
      <c r="Q178" s="44">
        <f t="shared" si="100"/>
        <v>113.12</v>
      </c>
      <c r="R178" s="44">
        <f t="shared" si="100"/>
        <v>113.12</v>
      </c>
      <c r="S178" s="44">
        <f t="shared" si="100"/>
        <v>113.12</v>
      </c>
      <c r="T178" s="44">
        <f t="shared" si="100"/>
        <v>113.12</v>
      </c>
      <c r="U178" s="44">
        <f t="shared" si="100"/>
        <v>113.12</v>
      </c>
      <c r="V178" s="44">
        <f t="shared" si="100"/>
        <v>113.12</v>
      </c>
      <c r="W178" s="44">
        <f t="shared" si="100"/>
        <v>113.12</v>
      </c>
      <c r="X178" s="44">
        <f t="shared" si="100"/>
        <v>113.12</v>
      </c>
      <c r="Y178" s="44">
        <f t="shared" si="100"/>
        <v>113.12</v>
      </c>
      <c r="Z178" s="44">
        <f t="shared" si="100"/>
        <v>113.12</v>
      </c>
      <c r="AA178" s="44">
        <f t="shared" si="100"/>
        <v>113.12</v>
      </c>
    </row>
    <row r="179" spans="1:27" ht="12.75" customHeight="1" outlineLevel="1" x14ac:dyDescent="0.2">
      <c r="A179" s="99" t="s">
        <v>2582</v>
      </c>
      <c r="B179" s="63" t="s">
        <v>83</v>
      </c>
      <c r="C179" s="43" t="s">
        <v>79</v>
      </c>
      <c r="D179" s="44">
        <v>3.35</v>
      </c>
      <c r="E179" s="44">
        <v>3.35</v>
      </c>
      <c r="F179" s="44">
        <v>3.35</v>
      </c>
      <c r="G179" s="44">
        <v>3.35</v>
      </c>
      <c r="H179" s="44">
        <v>3.35</v>
      </c>
      <c r="I179" s="44">
        <v>3.35</v>
      </c>
      <c r="J179" s="44">
        <v>3.35</v>
      </c>
      <c r="K179" s="44">
        <v>3.35</v>
      </c>
      <c r="L179" s="44">
        <v>3.35</v>
      </c>
      <c r="M179" s="44">
        <v>3.35</v>
      </c>
      <c r="N179" s="44">
        <v>3.35</v>
      </c>
      <c r="O179" s="44">
        <v>3.35</v>
      </c>
      <c r="P179" s="44">
        <v>3.35</v>
      </c>
      <c r="Q179" s="44">
        <v>3.35</v>
      </c>
      <c r="R179" s="44">
        <v>3.35</v>
      </c>
      <c r="S179" s="44">
        <v>3.35</v>
      </c>
      <c r="T179" s="44">
        <v>3.35</v>
      </c>
      <c r="U179" s="44">
        <v>3.35</v>
      </c>
      <c r="V179" s="44">
        <v>3.35</v>
      </c>
      <c r="W179" s="44">
        <v>3.35</v>
      </c>
      <c r="X179" s="44">
        <v>3.35</v>
      </c>
      <c r="Y179" s="44">
        <v>3.35</v>
      </c>
      <c r="Z179" s="44">
        <v>3.35</v>
      </c>
      <c r="AA179" s="44">
        <v>3.35</v>
      </c>
    </row>
    <row r="180" spans="1:27" ht="12.75" customHeight="1" outlineLevel="1" x14ac:dyDescent="0.2">
      <c r="A180" s="99" t="s">
        <v>2583</v>
      </c>
      <c r="B180" s="63" t="s">
        <v>81</v>
      </c>
      <c r="C180" s="43" t="s">
        <v>79</v>
      </c>
      <c r="D180" s="44">
        <f>$D$11</f>
        <v>216.36</v>
      </c>
      <c r="E180" s="44">
        <f t="shared" ref="E180:AA180" si="101">$D$11</f>
        <v>216.36</v>
      </c>
      <c r="F180" s="44">
        <f t="shared" si="101"/>
        <v>216.36</v>
      </c>
      <c r="G180" s="44">
        <f t="shared" si="101"/>
        <v>216.36</v>
      </c>
      <c r="H180" s="44">
        <f t="shared" si="101"/>
        <v>216.36</v>
      </c>
      <c r="I180" s="44">
        <f t="shared" si="101"/>
        <v>216.36</v>
      </c>
      <c r="J180" s="44">
        <f t="shared" si="101"/>
        <v>216.36</v>
      </c>
      <c r="K180" s="44">
        <f t="shared" si="101"/>
        <v>216.36</v>
      </c>
      <c r="L180" s="44">
        <f t="shared" si="101"/>
        <v>216.36</v>
      </c>
      <c r="M180" s="44">
        <f t="shared" si="101"/>
        <v>216.36</v>
      </c>
      <c r="N180" s="44">
        <f t="shared" si="101"/>
        <v>216.36</v>
      </c>
      <c r="O180" s="44">
        <f t="shared" si="101"/>
        <v>216.36</v>
      </c>
      <c r="P180" s="44">
        <f t="shared" si="101"/>
        <v>216.36</v>
      </c>
      <c r="Q180" s="44">
        <f t="shared" si="101"/>
        <v>216.36</v>
      </c>
      <c r="R180" s="44">
        <f t="shared" si="101"/>
        <v>216.36</v>
      </c>
      <c r="S180" s="44">
        <f t="shared" si="101"/>
        <v>216.36</v>
      </c>
      <c r="T180" s="44">
        <f t="shared" si="101"/>
        <v>216.36</v>
      </c>
      <c r="U180" s="44">
        <f t="shared" si="101"/>
        <v>216.36</v>
      </c>
      <c r="V180" s="44">
        <f t="shared" si="101"/>
        <v>216.36</v>
      </c>
      <c r="W180" s="44">
        <f t="shared" si="101"/>
        <v>216.36</v>
      </c>
      <c r="X180" s="44">
        <f t="shared" si="101"/>
        <v>216.36</v>
      </c>
      <c r="Y180" s="44">
        <f t="shared" si="101"/>
        <v>216.36</v>
      </c>
      <c r="Z180" s="44">
        <f t="shared" si="101"/>
        <v>216.36</v>
      </c>
      <c r="AA180" s="44">
        <f t="shared" si="101"/>
        <v>216.36</v>
      </c>
    </row>
    <row r="181" spans="1:27" ht="12.75" customHeight="1" x14ac:dyDescent="0.2">
      <c r="A181" s="98" t="s">
        <v>2584</v>
      </c>
      <c r="B181" s="28" t="str">
        <f>"04"&amp;"."&amp;$B$801&amp;"."&amp;$B$802</f>
        <v>04.12.2023</v>
      </c>
      <c r="C181" s="90" t="s">
        <v>76</v>
      </c>
      <c r="D181" s="91">
        <f>ROUND(((D182+D183+D185+D184)/1000),5)</f>
        <v>1.5152699999999999</v>
      </c>
      <c r="E181" s="91">
        <f>ROUND(((E182+E183+E185+E184)/1000),5)</f>
        <v>1.4634799999999999</v>
      </c>
      <c r="F181" s="91">
        <f>ROUND(((F182+F183+F185+F184)/1000),5)</f>
        <v>1.41164</v>
      </c>
      <c r="G181" s="91">
        <f t="shared" ref="G181:AA181" si="102">ROUND(((G182+G183+G185+G184)/1000),5)</f>
        <v>1.40645</v>
      </c>
      <c r="H181" s="91">
        <f t="shared" si="102"/>
        <v>1.4357500000000001</v>
      </c>
      <c r="I181" s="91">
        <f t="shared" si="102"/>
        <v>1.55853</v>
      </c>
      <c r="J181" s="91">
        <f t="shared" si="102"/>
        <v>1.7878700000000001</v>
      </c>
      <c r="K181" s="91">
        <f t="shared" si="102"/>
        <v>2.0931099999999998</v>
      </c>
      <c r="L181" s="91">
        <f t="shared" si="102"/>
        <v>2.37338</v>
      </c>
      <c r="M181" s="91">
        <f t="shared" si="102"/>
        <v>2.47146</v>
      </c>
      <c r="N181" s="91">
        <f t="shared" si="102"/>
        <v>2.58372</v>
      </c>
      <c r="O181" s="91">
        <f t="shared" si="102"/>
        <v>2.5057</v>
      </c>
      <c r="P181" s="91">
        <f t="shared" si="102"/>
        <v>2.4882599999999999</v>
      </c>
      <c r="Q181" s="91">
        <f t="shared" si="102"/>
        <v>2.4928599999999999</v>
      </c>
      <c r="R181" s="91">
        <f t="shared" si="102"/>
        <v>2.4998800000000001</v>
      </c>
      <c r="S181" s="91">
        <f t="shared" si="102"/>
        <v>2.5760000000000001</v>
      </c>
      <c r="T181" s="91">
        <f t="shared" si="102"/>
        <v>2.59795</v>
      </c>
      <c r="U181" s="91">
        <f t="shared" si="102"/>
        <v>2.6159400000000002</v>
      </c>
      <c r="V181" s="91">
        <f t="shared" si="102"/>
        <v>2.6116199999999998</v>
      </c>
      <c r="W181" s="91">
        <f t="shared" si="102"/>
        <v>2.4488799999999999</v>
      </c>
      <c r="X181" s="91">
        <f t="shared" si="102"/>
        <v>2.32131</v>
      </c>
      <c r="Y181" s="91">
        <f t="shared" si="102"/>
        <v>2.0995599999999999</v>
      </c>
      <c r="Z181" s="91">
        <f t="shared" si="102"/>
        <v>1.7642100000000001</v>
      </c>
      <c r="AA181" s="91">
        <f t="shared" si="102"/>
        <v>1.5920000000000001</v>
      </c>
    </row>
    <row r="182" spans="1:27" ht="12.75" customHeight="1" outlineLevel="1" x14ac:dyDescent="0.2">
      <c r="A182" s="99" t="s">
        <v>2585</v>
      </c>
      <c r="B182" s="63" t="s">
        <v>238</v>
      </c>
      <c r="C182" s="43" t="s">
        <v>79</v>
      </c>
      <c r="D182" s="44">
        <v>1182.44</v>
      </c>
      <c r="E182" s="44">
        <v>1130.6500000000001</v>
      </c>
      <c r="F182" s="44">
        <v>1078.81</v>
      </c>
      <c r="G182" s="44">
        <v>1073.6199999999999</v>
      </c>
      <c r="H182" s="44">
        <v>1102.92</v>
      </c>
      <c r="I182" s="44">
        <v>1225.7</v>
      </c>
      <c r="J182" s="44">
        <v>1455.04</v>
      </c>
      <c r="K182" s="44">
        <v>1760.28</v>
      </c>
      <c r="L182" s="44">
        <v>2040.55</v>
      </c>
      <c r="M182" s="44">
        <v>2138.63</v>
      </c>
      <c r="N182" s="44">
        <v>2250.89</v>
      </c>
      <c r="O182" s="44">
        <v>2172.87</v>
      </c>
      <c r="P182" s="44">
        <v>2155.4299999999998</v>
      </c>
      <c r="Q182" s="44">
        <v>2160.0300000000002</v>
      </c>
      <c r="R182" s="44">
        <v>2167.0500000000002</v>
      </c>
      <c r="S182" s="44">
        <v>2243.17</v>
      </c>
      <c r="T182" s="44">
        <v>2265.12</v>
      </c>
      <c r="U182" s="44">
        <v>2283.11</v>
      </c>
      <c r="V182" s="44">
        <v>2278.79</v>
      </c>
      <c r="W182" s="44">
        <v>2116.0500000000002</v>
      </c>
      <c r="X182" s="44">
        <v>1988.48</v>
      </c>
      <c r="Y182" s="44">
        <v>1766.73</v>
      </c>
      <c r="Z182" s="44">
        <v>1431.38</v>
      </c>
      <c r="AA182" s="44">
        <v>1259.17</v>
      </c>
    </row>
    <row r="183" spans="1:27" ht="12.75" customHeight="1" outlineLevel="1" x14ac:dyDescent="0.2">
      <c r="A183" s="99" t="s">
        <v>2586</v>
      </c>
      <c r="B183" s="63" t="s">
        <v>90</v>
      </c>
      <c r="C183" s="43" t="s">
        <v>79</v>
      </c>
      <c r="D183" s="44">
        <f>$D$168</f>
        <v>113.12</v>
      </c>
      <c r="E183" s="44">
        <f>$D$168</f>
        <v>113.12</v>
      </c>
      <c r="F183" s="44">
        <f t="shared" ref="F183:AA183" si="103">$D$168</f>
        <v>113.12</v>
      </c>
      <c r="G183" s="44">
        <f t="shared" si="103"/>
        <v>113.12</v>
      </c>
      <c r="H183" s="44">
        <f t="shared" si="103"/>
        <v>113.12</v>
      </c>
      <c r="I183" s="44">
        <f t="shared" si="103"/>
        <v>113.12</v>
      </c>
      <c r="J183" s="44">
        <f t="shared" si="103"/>
        <v>113.12</v>
      </c>
      <c r="K183" s="44">
        <f t="shared" si="103"/>
        <v>113.12</v>
      </c>
      <c r="L183" s="44">
        <f t="shared" si="103"/>
        <v>113.12</v>
      </c>
      <c r="M183" s="44">
        <f t="shared" si="103"/>
        <v>113.12</v>
      </c>
      <c r="N183" s="44">
        <f t="shared" si="103"/>
        <v>113.12</v>
      </c>
      <c r="O183" s="44">
        <f t="shared" si="103"/>
        <v>113.12</v>
      </c>
      <c r="P183" s="44">
        <f t="shared" si="103"/>
        <v>113.12</v>
      </c>
      <c r="Q183" s="44">
        <f t="shared" si="103"/>
        <v>113.12</v>
      </c>
      <c r="R183" s="44">
        <f t="shared" si="103"/>
        <v>113.12</v>
      </c>
      <c r="S183" s="44">
        <f t="shared" si="103"/>
        <v>113.12</v>
      </c>
      <c r="T183" s="44">
        <f t="shared" si="103"/>
        <v>113.12</v>
      </c>
      <c r="U183" s="44">
        <f t="shared" si="103"/>
        <v>113.12</v>
      </c>
      <c r="V183" s="44">
        <f t="shared" si="103"/>
        <v>113.12</v>
      </c>
      <c r="W183" s="44">
        <f t="shared" si="103"/>
        <v>113.12</v>
      </c>
      <c r="X183" s="44">
        <f t="shared" si="103"/>
        <v>113.12</v>
      </c>
      <c r="Y183" s="44">
        <f t="shared" si="103"/>
        <v>113.12</v>
      </c>
      <c r="Z183" s="44">
        <f t="shared" si="103"/>
        <v>113.12</v>
      </c>
      <c r="AA183" s="44">
        <f t="shared" si="103"/>
        <v>113.12</v>
      </c>
    </row>
    <row r="184" spans="1:27" ht="12.75" customHeight="1" outlineLevel="1" x14ac:dyDescent="0.2">
      <c r="A184" s="99" t="s">
        <v>2587</v>
      </c>
      <c r="B184" s="63" t="s">
        <v>83</v>
      </c>
      <c r="C184" s="43" t="s">
        <v>79</v>
      </c>
      <c r="D184" s="44">
        <v>3.35</v>
      </c>
      <c r="E184" s="44">
        <v>3.35</v>
      </c>
      <c r="F184" s="44">
        <v>3.35</v>
      </c>
      <c r="G184" s="44">
        <v>3.35</v>
      </c>
      <c r="H184" s="44">
        <v>3.35</v>
      </c>
      <c r="I184" s="44">
        <v>3.35</v>
      </c>
      <c r="J184" s="44">
        <v>3.35</v>
      </c>
      <c r="K184" s="44">
        <v>3.35</v>
      </c>
      <c r="L184" s="44">
        <v>3.35</v>
      </c>
      <c r="M184" s="44">
        <v>3.35</v>
      </c>
      <c r="N184" s="44">
        <v>3.35</v>
      </c>
      <c r="O184" s="44">
        <v>3.35</v>
      </c>
      <c r="P184" s="44">
        <v>3.35</v>
      </c>
      <c r="Q184" s="44">
        <v>3.35</v>
      </c>
      <c r="R184" s="44">
        <v>3.35</v>
      </c>
      <c r="S184" s="44">
        <v>3.35</v>
      </c>
      <c r="T184" s="44">
        <v>3.35</v>
      </c>
      <c r="U184" s="44">
        <v>3.35</v>
      </c>
      <c r="V184" s="44">
        <v>3.35</v>
      </c>
      <c r="W184" s="44">
        <v>3.35</v>
      </c>
      <c r="X184" s="44">
        <v>3.35</v>
      </c>
      <c r="Y184" s="44">
        <v>3.35</v>
      </c>
      <c r="Z184" s="44">
        <v>3.35</v>
      </c>
      <c r="AA184" s="44">
        <v>3.35</v>
      </c>
    </row>
    <row r="185" spans="1:27" ht="12.75" customHeight="1" outlineLevel="1" x14ac:dyDescent="0.2">
      <c r="A185" s="99" t="s">
        <v>2588</v>
      </c>
      <c r="B185" s="63" t="s">
        <v>81</v>
      </c>
      <c r="C185" s="43" t="s">
        <v>79</v>
      </c>
      <c r="D185" s="44">
        <f>$D$11</f>
        <v>216.36</v>
      </c>
      <c r="E185" s="44">
        <f t="shared" ref="E185:AA185" si="104">$D$11</f>
        <v>216.36</v>
      </c>
      <c r="F185" s="44">
        <f t="shared" si="104"/>
        <v>216.36</v>
      </c>
      <c r="G185" s="44">
        <f t="shared" si="104"/>
        <v>216.36</v>
      </c>
      <c r="H185" s="44">
        <f t="shared" si="104"/>
        <v>216.36</v>
      </c>
      <c r="I185" s="44">
        <f t="shared" si="104"/>
        <v>216.36</v>
      </c>
      <c r="J185" s="44">
        <f t="shared" si="104"/>
        <v>216.36</v>
      </c>
      <c r="K185" s="44">
        <f t="shared" si="104"/>
        <v>216.36</v>
      </c>
      <c r="L185" s="44">
        <f t="shared" si="104"/>
        <v>216.36</v>
      </c>
      <c r="M185" s="44">
        <f t="shared" si="104"/>
        <v>216.36</v>
      </c>
      <c r="N185" s="44">
        <f t="shared" si="104"/>
        <v>216.36</v>
      </c>
      <c r="O185" s="44">
        <f t="shared" si="104"/>
        <v>216.36</v>
      </c>
      <c r="P185" s="44">
        <f t="shared" si="104"/>
        <v>216.36</v>
      </c>
      <c r="Q185" s="44">
        <f t="shared" si="104"/>
        <v>216.36</v>
      </c>
      <c r="R185" s="44">
        <f t="shared" si="104"/>
        <v>216.36</v>
      </c>
      <c r="S185" s="44">
        <f t="shared" si="104"/>
        <v>216.36</v>
      </c>
      <c r="T185" s="44">
        <f t="shared" si="104"/>
        <v>216.36</v>
      </c>
      <c r="U185" s="44">
        <f t="shared" si="104"/>
        <v>216.36</v>
      </c>
      <c r="V185" s="44">
        <f t="shared" si="104"/>
        <v>216.36</v>
      </c>
      <c r="W185" s="44">
        <f t="shared" si="104"/>
        <v>216.36</v>
      </c>
      <c r="X185" s="44">
        <f t="shared" si="104"/>
        <v>216.36</v>
      </c>
      <c r="Y185" s="44">
        <f t="shared" si="104"/>
        <v>216.36</v>
      </c>
      <c r="Z185" s="44">
        <f t="shared" si="104"/>
        <v>216.36</v>
      </c>
      <c r="AA185" s="44">
        <f t="shared" si="104"/>
        <v>216.36</v>
      </c>
    </row>
    <row r="186" spans="1:27" ht="12.75" customHeight="1" x14ac:dyDescent="0.2">
      <c r="A186" s="98" t="s">
        <v>2589</v>
      </c>
      <c r="B186" s="28" t="str">
        <f>"05"&amp;"."&amp;$B$801&amp;"."&amp;$B$802</f>
        <v>05.12.2023</v>
      </c>
      <c r="C186" s="90" t="s">
        <v>76</v>
      </c>
      <c r="D186" s="91">
        <f>ROUND(((D187+D188+D190+D189)/1000),5)</f>
        <v>1.4948900000000001</v>
      </c>
      <c r="E186" s="91">
        <f>ROUND(((E187+E188+E190+E189)/1000),5)</f>
        <v>1.3887</v>
      </c>
      <c r="F186" s="91">
        <f>ROUND(((F187+F188+F190+F189)/1000),5)</f>
        <v>1.3341099999999999</v>
      </c>
      <c r="G186" s="91">
        <f t="shared" ref="G186:AA186" si="105">ROUND(((G187+G188+G190+G189)/1000),5)</f>
        <v>1.3319799999999999</v>
      </c>
      <c r="H186" s="91">
        <f t="shared" si="105"/>
        <v>1.3822000000000001</v>
      </c>
      <c r="I186" s="91">
        <f t="shared" si="105"/>
        <v>1.5076700000000001</v>
      </c>
      <c r="J186" s="91">
        <f t="shared" si="105"/>
        <v>1.7304299999999999</v>
      </c>
      <c r="K186" s="91">
        <f t="shared" si="105"/>
        <v>2.04047</v>
      </c>
      <c r="L186" s="91">
        <f t="shared" si="105"/>
        <v>2.2339600000000002</v>
      </c>
      <c r="M186" s="91">
        <f t="shared" si="105"/>
        <v>2.3191099999999998</v>
      </c>
      <c r="N186" s="91">
        <f t="shared" si="105"/>
        <v>2.39255</v>
      </c>
      <c r="O186" s="91">
        <f t="shared" si="105"/>
        <v>2.35981</v>
      </c>
      <c r="P186" s="91">
        <f t="shared" si="105"/>
        <v>2.34836</v>
      </c>
      <c r="Q186" s="91">
        <f t="shared" si="105"/>
        <v>2.3578299999999999</v>
      </c>
      <c r="R186" s="91">
        <f t="shared" si="105"/>
        <v>2.35561</v>
      </c>
      <c r="S186" s="91">
        <f t="shared" si="105"/>
        <v>2.3313199999999998</v>
      </c>
      <c r="T186" s="91">
        <f t="shared" si="105"/>
        <v>2.3872100000000001</v>
      </c>
      <c r="U186" s="91">
        <f t="shared" si="105"/>
        <v>2.4826600000000001</v>
      </c>
      <c r="V186" s="91">
        <f t="shared" si="105"/>
        <v>2.4464999999999999</v>
      </c>
      <c r="W186" s="91">
        <f t="shared" si="105"/>
        <v>2.32341</v>
      </c>
      <c r="X186" s="91">
        <f t="shared" si="105"/>
        <v>2.2378999999999998</v>
      </c>
      <c r="Y186" s="91">
        <f t="shared" si="105"/>
        <v>2.0785100000000001</v>
      </c>
      <c r="Z186" s="91">
        <f t="shared" si="105"/>
        <v>1.75797</v>
      </c>
      <c r="AA186" s="91">
        <f t="shared" si="105"/>
        <v>1.5658000000000001</v>
      </c>
    </row>
    <row r="187" spans="1:27" ht="12.75" customHeight="1" outlineLevel="1" x14ac:dyDescent="0.2">
      <c r="A187" s="99" t="s">
        <v>2590</v>
      </c>
      <c r="B187" s="63" t="s">
        <v>238</v>
      </c>
      <c r="C187" s="43" t="s">
        <v>79</v>
      </c>
      <c r="D187" s="44">
        <v>1162.06</v>
      </c>
      <c r="E187" s="44">
        <v>1055.8699999999999</v>
      </c>
      <c r="F187" s="44">
        <v>1001.28</v>
      </c>
      <c r="G187" s="44">
        <v>999.15</v>
      </c>
      <c r="H187" s="44">
        <v>1049.3699999999999</v>
      </c>
      <c r="I187" s="44">
        <v>1174.8399999999999</v>
      </c>
      <c r="J187" s="44">
        <v>1397.6</v>
      </c>
      <c r="K187" s="44">
        <v>1707.64</v>
      </c>
      <c r="L187" s="44">
        <v>1901.13</v>
      </c>
      <c r="M187" s="44">
        <v>1986.28</v>
      </c>
      <c r="N187" s="44">
        <v>2059.7199999999998</v>
      </c>
      <c r="O187" s="44">
        <v>2026.98</v>
      </c>
      <c r="P187" s="44">
        <v>2015.53</v>
      </c>
      <c r="Q187" s="44">
        <v>2025</v>
      </c>
      <c r="R187" s="44">
        <v>2022.78</v>
      </c>
      <c r="S187" s="44">
        <v>1998.49</v>
      </c>
      <c r="T187" s="44">
        <v>2054.38</v>
      </c>
      <c r="U187" s="44">
        <v>2149.83</v>
      </c>
      <c r="V187" s="44">
        <v>2113.67</v>
      </c>
      <c r="W187" s="44">
        <v>1990.58</v>
      </c>
      <c r="X187" s="44">
        <v>1905.07</v>
      </c>
      <c r="Y187" s="44">
        <v>1745.68</v>
      </c>
      <c r="Z187" s="44">
        <v>1425.14</v>
      </c>
      <c r="AA187" s="44">
        <v>1232.97</v>
      </c>
    </row>
    <row r="188" spans="1:27" ht="12.75" customHeight="1" outlineLevel="1" x14ac:dyDescent="0.2">
      <c r="A188" s="99" t="s">
        <v>2591</v>
      </c>
      <c r="B188" s="63" t="s">
        <v>90</v>
      </c>
      <c r="C188" s="43" t="s">
        <v>79</v>
      </c>
      <c r="D188" s="44">
        <f>$D$168</f>
        <v>113.12</v>
      </c>
      <c r="E188" s="44">
        <f>$D$168</f>
        <v>113.12</v>
      </c>
      <c r="F188" s="44">
        <f t="shared" ref="F188:AA188" si="106">$D$168</f>
        <v>113.12</v>
      </c>
      <c r="G188" s="44">
        <f t="shared" si="106"/>
        <v>113.12</v>
      </c>
      <c r="H188" s="44">
        <f t="shared" si="106"/>
        <v>113.12</v>
      </c>
      <c r="I188" s="44">
        <f t="shared" si="106"/>
        <v>113.12</v>
      </c>
      <c r="J188" s="44">
        <f t="shared" si="106"/>
        <v>113.12</v>
      </c>
      <c r="K188" s="44">
        <f t="shared" si="106"/>
        <v>113.12</v>
      </c>
      <c r="L188" s="44">
        <f t="shared" si="106"/>
        <v>113.12</v>
      </c>
      <c r="M188" s="44">
        <f t="shared" si="106"/>
        <v>113.12</v>
      </c>
      <c r="N188" s="44">
        <f t="shared" si="106"/>
        <v>113.12</v>
      </c>
      <c r="O188" s="44">
        <f t="shared" si="106"/>
        <v>113.12</v>
      </c>
      <c r="P188" s="44">
        <f t="shared" si="106"/>
        <v>113.12</v>
      </c>
      <c r="Q188" s="44">
        <f t="shared" si="106"/>
        <v>113.12</v>
      </c>
      <c r="R188" s="44">
        <f t="shared" si="106"/>
        <v>113.12</v>
      </c>
      <c r="S188" s="44">
        <f t="shared" si="106"/>
        <v>113.12</v>
      </c>
      <c r="T188" s="44">
        <f t="shared" si="106"/>
        <v>113.12</v>
      </c>
      <c r="U188" s="44">
        <f t="shared" si="106"/>
        <v>113.12</v>
      </c>
      <c r="V188" s="44">
        <f t="shared" si="106"/>
        <v>113.12</v>
      </c>
      <c r="W188" s="44">
        <f t="shared" si="106"/>
        <v>113.12</v>
      </c>
      <c r="X188" s="44">
        <f t="shared" si="106"/>
        <v>113.12</v>
      </c>
      <c r="Y188" s="44">
        <f t="shared" si="106"/>
        <v>113.12</v>
      </c>
      <c r="Z188" s="44">
        <f t="shared" si="106"/>
        <v>113.12</v>
      </c>
      <c r="AA188" s="44">
        <f t="shared" si="106"/>
        <v>113.12</v>
      </c>
    </row>
    <row r="189" spans="1:27" ht="12.75" customHeight="1" outlineLevel="1" x14ac:dyDescent="0.2">
      <c r="A189" s="99" t="s">
        <v>2592</v>
      </c>
      <c r="B189" s="63" t="s">
        <v>83</v>
      </c>
      <c r="C189" s="43" t="s">
        <v>79</v>
      </c>
      <c r="D189" s="44">
        <v>3.35</v>
      </c>
      <c r="E189" s="44">
        <v>3.35</v>
      </c>
      <c r="F189" s="44">
        <v>3.35</v>
      </c>
      <c r="G189" s="44">
        <v>3.35</v>
      </c>
      <c r="H189" s="44">
        <v>3.35</v>
      </c>
      <c r="I189" s="44">
        <v>3.35</v>
      </c>
      <c r="J189" s="44">
        <v>3.35</v>
      </c>
      <c r="K189" s="44">
        <v>3.35</v>
      </c>
      <c r="L189" s="44">
        <v>3.35</v>
      </c>
      <c r="M189" s="44">
        <v>3.35</v>
      </c>
      <c r="N189" s="44">
        <v>3.35</v>
      </c>
      <c r="O189" s="44">
        <v>3.35</v>
      </c>
      <c r="P189" s="44">
        <v>3.35</v>
      </c>
      <c r="Q189" s="44">
        <v>3.35</v>
      </c>
      <c r="R189" s="44">
        <v>3.35</v>
      </c>
      <c r="S189" s="44">
        <v>3.35</v>
      </c>
      <c r="T189" s="44">
        <v>3.35</v>
      </c>
      <c r="U189" s="44">
        <v>3.35</v>
      </c>
      <c r="V189" s="44">
        <v>3.35</v>
      </c>
      <c r="W189" s="44">
        <v>3.35</v>
      </c>
      <c r="X189" s="44">
        <v>3.35</v>
      </c>
      <c r="Y189" s="44">
        <v>3.35</v>
      </c>
      <c r="Z189" s="44">
        <v>3.35</v>
      </c>
      <c r="AA189" s="44">
        <v>3.35</v>
      </c>
    </row>
    <row r="190" spans="1:27" ht="12.75" customHeight="1" outlineLevel="1" x14ac:dyDescent="0.2">
      <c r="A190" s="99" t="s">
        <v>2593</v>
      </c>
      <c r="B190" s="63" t="s">
        <v>81</v>
      </c>
      <c r="C190" s="43" t="s">
        <v>79</v>
      </c>
      <c r="D190" s="44">
        <f>$D$11</f>
        <v>216.36</v>
      </c>
      <c r="E190" s="44">
        <f t="shared" ref="E190:AA190" si="107">$D$11</f>
        <v>216.36</v>
      </c>
      <c r="F190" s="44">
        <f t="shared" si="107"/>
        <v>216.36</v>
      </c>
      <c r="G190" s="44">
        <f t="shared" si="107"/>
        <v>216.36</v>
      </c>
      <c r="H190" s="44">
        <f t="shared" si="107"/>
        <v>216.36</v>
      </c>
      <c r="I190" s="44">
        <f t="shared" si="107"/>
        <v>216.36</v>
      </c>
      <c r="J190" s="44">
        <f t="shared" si="107"/>
        <v>216.36</v>
      </c>
      <c r="K190" s="44">
        <f t="shared" si="107"/>
        <v>216.36</v>
      </c>
      <c r="L190" s="44">
        <f t="shared" si="107"/>
        <v>216.36</v>
      </c>
      <c r="M190" s="44">
        <f t="shared" si="107"/>
        <v>216.36</v>
      </c>
      <c r="N190" s="44">
        <f t="shared" si="107"/>
        <v>216.36</v>
      </c>
      <c r="O190" s="44">
        <f t="shared" si="107"/>
        <v>216.36</v>
      </c>
      <c r="P190" s="44">
        <f t="shared" si="107"/>
        <v>216.36</v>
      </c>
      <c r="Q190" s="44">
        <f t="shared" si="107"/>
        <v>216.36</v>
      </c>
      <c r="R190" s="44">
        <f t="shared" si="107"/>
        <v>216.36</v>
      </c>
      <c r="S190" s="44">
        <f t="shared" si="107"/>
        <v>216.36</v>
      </c>
      <c r="T190" s="44">
        <f t="shared" si="107"/>
        <v>216.36</v>
      </c>
      <c r="U190" s="44">
        <f t="shared" si="107"/>
        <v>216.36</v>
      </c>
      <c r="V190" s="44">
        <f t="shared" si="107"/>
        <v>216.36</v>
      </c>
      <c r="W190" s="44">
        <f t="shared" si="107"/>
        <v>216.36</v>
      </c>
      <c r="X190" s="44">
        <f t="shared" si="107"/>
        <v>216.36</v>
      </c>
      <c r="Y190" s="44">
        <f t="shared" si="107"/>
        <v>216.36</v>
      </c>
      <c r="Z190" s="44">
        <f t="shared" si="107"/>
        <v>216.36</v>
      </c>
      <c r="AA190" s="44">
        <f t="shared" si="107"/>
        <v>216.36</v>
      </c>
    </row>
    <row r="191" spans="1:27" ht="12.75" customHeight="1" x14ac:dyDescent="0.2">
      <c r="A191" s="98" t="s">
        <v>2594</v>
      </c>
      <c r="B191" s="28" t="str">
        <f>"06"&amp;"."&amp;$B$801&amp;"."&amp;$B$802</f>
        <v>06.12.2023</v>
      </c>
      <c r="C191" s="90" t="s">
        <v>76</v>
      </c>
      <c r="D191" s="91">
        <f>ROUND(((D192+D193+D195+D194)/1000),5)</f>
        <v>1.41303</v>
      </c>
      <c r="E191" s="91">
        <f>ROUND(((E192+E193+E195+E194)/1000),5)</f>
        <v>1.3470299999999999</v>
      </c>
      <c r="F191" s="91">
        <f>ROUND(((F192+F193+F195+F194)/1000),5)</f>
        <v>1.2920199999999999</v>
      </c>
      <c r="G191" s="91">
        <f t="shared" ref="G191:AA191" si="108">ROUND(((G192+G193+G195+G194)/1000),5)</f>
        <v>1.27417</v>
      </c>
      <c r="H191" s="91">
        <f t="shared" si="108"/>
        <v>1.35714</v>
      </c>
      <c r="I191" s="91">
        <f t="shared" si="108"/>
        <v>1.4785200000000001</v>
      </c>
      <c r="J191" s="91">
        <f t="shared" si="108"/>
        <v>1.6882900000000001</v>
      </c>
      <c r="K191" s="91">
        <f t="shared" si="108"/>
        <v>2.04738</v>
      </c>
      <c r="L191" s="91">
        <f t="shared" si="108"/>
        <v>2.1155300000000001</v>
      </c>
      <c r="M191" s="91">
        <f t="shared" si="108"/>
        <v>2.33866</v>
      </c>
      <c r="N191" s="91">
        <f t="shared" si="108"/>
        <v>2.5085000000000002</v>
      </c>
      <c r="O191" s="91">
        <f t="shared" si="108"/>
        <v>2.3229500000000001</v>
      </c>
      <c r="P191" s="91">
        <f t="shared" si="108"/>
        <v>2.2845</v>
      </c>
      <c r="Q191" s="91">
        <f t="shared" si="108"/>
        <v>2.2966700000000002</v>
      </c>
      <c r="R191" s="91">
        <f t="shared" si="108"/>
        <v>2.2851499999999998</v>
      </c>
      <c r="S191" s="91">
        <f t="shared" si="108"/>
        <v>2.3386300000000002</v>
      </c>
      <c r="T191" s="91">
        <f t="shared" si="108"/>
        <v>2.55945</v>
      </c>
      <c r="U191" s="91">
        <f t="shared" si="108"/>
        <v>2.5694499999999998</v>
      </c>
      <c r="V191" s="91">
        <f t="shared" si="108"/>
        <v>2.5287799999999998</v>
      </c>
      <c r="W191" s="91">
        <f t="shared" si="108"/>
        <v>2.2859099999999999</v>
      </c>
      <c r="X191" s="91">
        <f t="shared" si="108"/>
        <v>2.1748699999999999</v>
      </c>
      <c r="Y191" s="91">
        <f t="shared" si="108"/>
        <v>2.06704</v>
      </c>
      <c r="Z191" s="91">
        <f t="shared" si="108"/>
        <v>1.7496499999999999</v>
      </c>
      <c r="AA191" s="91">
        <f t="shared" si="108"/>
        <v>1.54888</v>
      </c>
    </row>
    <row r="192" spans="1:27" ht="12.75" customHeight="1" outlineLevel="1" x14ac:dyDescent="0.2">
      <c r="A192" s="99" t="s">
        <v>2595</v>
      </c>
      <c r="B192" s="63" t="s">
        <v>238</v>
      </c>
      <c r="C192" s="43" t="s">
        <v>79</v>
      </c>
      <c r="D192" s="44">
        <v>1080.2</v>
      </c>
      <c r="E192" s="44">
        <v>1014.2</v>
      </c>
      <c r="F192" s="44">
        <v>959.19</v>
      </c>
      <c r="G192" s="44">
        <v>941.34</v>
      </c>
      <c r="H192" s="44">
        <v>1024.31</v>
      </c>
      <c r="I192" s="44">
        <v>1145.69</v>
      </c>
      <c r="J192" s="44">
        <v>1355.46</v>
      </c>
      <c r="K192" s="44">
        <v>1714.55</v>
      </c>
      <c r="L192" s="44">
        <v>1782.7</v>
      </c>
      <c r="M192" s="44">
        <v>2005.83</v>
      </c>
      <c r="N192" s="44">
        <v>2175.67</v>
      </c>
      <c r="O192" s="44">
        <v>1990.12</v>
      </c>
      <c r="P192" s="44">
        <v>1951.67</v>
      </c>
      <c r="Q192" s="44">
        <v>1963.84</v>
      </c>
      <c r="R192" s="44">
        <v>1952.32</v>
      </c>
      <c r="S192" s="44">
        <v>2005.8</v>
      </c>
      <c r="T192" s="44">
        <v>2226.62</v>
      </c>
      <c r="U192" s="44">
        <v>2236.62</v>
      </c>
      <c r="V192" s="44">
        <v>2195.9499999999998</v>
      </c>
      <c r="W192" s="44">
        <v>1953.08</v>
      </c>
      <c r="X192" s="44">
        <v>1842.04</v>
      </c>
      <c r="Y192" s="44">
        <v>1734.21</v>
      </c>
      <c r="Z192" s="44">
        <v>1416.82</v>
      </c>
      <c r="AA192" s="44">
        <v>1216.05</v>
      </c>
    </row>
    <row r="193" spans="1:27" ht="12.75" customHeight="1" outlineLevel="1" x14ac:dyDescent="0.2">
      <c r="A193" s="99" t="s">
        <v>2596</v>
      </c>
      <c r="B193" s="63" t="s">
        <v>90</v>
      </c>
      <c r="C193" s="43" t="s">
        <v>79</v>
      </c>
      <c r="D193" s="44">
        <f>$D$168</f>
        <v>113.12</v>
      </c>
      <c r="E193" s="44">
        <f>$D$168</f>
        <v>113.12</v>
      </c>
      <c r="F193" s="44">
        <f t="shared" ref="F193:AA193" si="109">$D$168</f>
        <v>113.12</v>
      </c>
      <c r="G193" s="44">
        <f t="shared" si="109"/>
        <v>113.12</v>
      </c>
      <c r="H193" s="44">
        <f t="shared" si="109"/>
        <v>113.12</v>
      </c>
      <c r="I193" s="44">
        <f t="shared" si="109"/>
        <v>113.12</v>
      </c>
      <c r="J193" s="44">
        <f t="shared" si="109"/>
        <v>113.12</v>
      </c>
      <c r="K193" s="44">
        <f t="shared" si="109"/>
        <v>113.12</v>
      </c>
      <c r="L193" s="44">
        <f t="shared" si="109"/>
        <v>113.12</v>
      </c>
      <c r="M193" s="44">
        <f t="shared" si="109"/>
        <v>113.12</v>
      </c>
      <c r="N193" s="44">
        <f t="shared" si="109"/>
        <v>113.12</v>
      </c>
      <c r="O193" s="44">
        <f t="shared" si="109"/>
        <v>113.12</v>
      </c>
      <c r="P193" s="44">
        <f t="shared" si="109"/>
        <v>113.12</v>
      </c>
      <c r="Q193" s="44">
        <f t="shared" si="109"/>
        <v>113.12</v>
      </c>
      <c r="R193" s="44">
        <f t="shared" si="109"/>
        <v>113.12</v>
      </c>
      <c r="S193" s="44">
        <f t="shared" si="109"/>
        <v>113.12</v>
      </c>
      <c r="T193" s="44">
        <f t="shared" si="109"/>
        <v>113.12</v>
      </c>
      <c r="U193" s="44">
        <f t="shared" si="109"/>
        <v>113.12</v>
      </c>
      <c r="V193" s="44">
        <f t="shared" si="109"/>
        <v>113.12</v>
      </c>
      <c r="W193" s="44">
        <f t="shared" si="109"/>
        <v>113.12</v>
      </c>
      <c r="X193" s="44">
        <f t="shared" si="109"/>
        <v>113.12</v>
      </c>
      <c r="Y193" s="44">
        <f t="shared" si="109"/>
        <v>113.12</v>
      </c>
      <c r="Z193" s="44">
        <f t="shared" si="109"/>
        <v>113.12</v>
      </c>
      <c r="AA193" s="44">
        <f t="shared" si="109"/>
        <v>113.12</v>
      </c>
    </row>
    <row r="194" spans="1:27" ht="12.75" customHeight="1" outlineLevel="1" x14ac:dyDescent="0.2">
      <c r="A194" s="99" t="s">
        <v>2597</v>
      </c>
      <c r="B194" s="63" t="s">
        <v>83</v>
      </c>
      <c r="C194" s="43" t="s">
        <v>79</v>
      </c>
      <c r="D194" s="44">
        <v>3.35</v>
      </c>
      <c r="E194" s="44">
        <v>3.35</v>
      </c>
      <c r="F194" s="44">
        <v>3.35</v>
      </c>
      <c r="G194" s="44">
        <v>3.35</v>
      </c>
      <c r="H194" s="44">
        <v>3.35</v>
      </c>
      <c r="I194" s="44">
        <v>3.35</v>
      </c>
      <c r="J194" s="44">
        <v>3.35</v>
      </c>
      <c r="K194" s="44">
        <v>3.35</v>
      </c>
      <c r="L194" s="44">
        <v>3.35</v>
      </c>
      <c r="M194" s="44">
        <v>3.35</v>
      </c>
      <c r="N194" s="44">
        <v>3.35</v>
      </c>
      <c r="O194" s="44">
        <v>3.35</v>
      </c>
      <c r="P194" s="44">
        <v>3.35</v>
      </c>
      <c r="Q194" s="44">
        <v>3.35</v>
      </c>
      <c r="R194" s="44">
        <v>3.35</v>
      </c>
      <c r="S194" s="44">
        <v>3.35</v>
      </c>
      <c r="T194" s="44">
        <v>3.35</v>
      </c>
      <c r="U194" s="44">
        <v>3.35</v>
      </c>
      <c r="V194" s="44">
        <v>3.35</v>
      </c>
      <c r="W194" s="44">
        <v>3.35</v>
      </c>
      <c r="X194" s="44">
        <v>3.35</v>
      </c>
      <c r="Y194" s="44">
        <v>3.35</v>
      </c>
      <c r="Z194" s="44">
        <v>3.35</v>
      </c>
      <c r="AA194" s="44">
        <v>3.35</v>
      </c>
    </row>
    <row r="195" spans="1:27" ht="12.75" customHeight="1" outlineLevel="1" x14ac:dyDescent="0.2">
      <c r="A195" s="99" t="s">
        <v>2598</v>
      </c>
      <c r="B195" s="63" t="s">
        <v>81</v>
      </c>
      <c r="C195" s="43" t="s">
        <v>79</v>
      </c>
      <c r="D195" s="44">
        <f>$D$11</f>
        <v>216.36</v>
      </c>
      <c r="E195" s="44">
        <f t="shared" ref="E195:AA195" si="110">$D$11</f>
        <v>216.36</v>
      </c>
      <c r="F195" s="44">
        <f t="shared" si="110"/>
        <v>216.36</v>
      </c>
      <c r="G195" s="44">
        <f t="shared" si="110"/>
        <v>216.36</v>
      </c>
      <c r="H195" s="44">
        <f t="shared" si="110"/>
        <v>216.36</v>
      </c>
      <c r="I195" s="44">
        <f t="shared" si="110"/>
        <v>216.36</v>
      </c>
      <c r="J195" s="44">
        <f t="shared" si="110"/>
        <v>216.36</v>
      </c>
      <c r="K195" s="44">
        <f t="shared" si="110"/>
        <v>216.36</v>
      </c>
      <c r="L195" s="44">
        <f t="shared" si="110"/>
        <v>216.36</v>
      </c>
      <c r="M195" s="44">
        <f t="shared" si="110"/>
        <v>216.36</v>
      </c>
      <c r="N195" s="44">
        <f t="shared" si="110"/>
        <v>216.36</v>
      </c>
      <c r="O195" s="44">
        <f t="shared" si="110"/>
        <v>216.36</v>
      </c>
      <c r="P195" s="44">
        <f t="shared" si="110"/>
        <v>216.36</v>
      </c>
      <c r="Q195" s="44">
        <f t="shared" si="110"/>
        <v>216.36</v>
      </c>
      <c r="R195" s="44">
        <f t="shared" si="110"/>
        <v>216.36</v>
      </c>
      <c r="S195" s="44">
        <f t="shared" si="110"/>
        <v>216.36</v>
      </c>
      <c r="T195" s="44">
        <f t="shared" si="110"/>
        <v>216.36</v>
      </c>
      <c r="U195" s="44">
        <f t="shared" si="110"/>
        <v>216.36</v>
      </c>
      <c r="V195" s="44">
        <f t="shared" si="110"/>
        <v>216.36</v>
      </c>
      <c r="W195" s="44">
        <f t="shared" si="110"/>
        <v>216.36</v>
      </c>
      <c r="X195" s="44">
        <f t="shared" si="110"/>
        <v>216.36</v>
      </c>
      <c r="Y195" s="44">
        <f t="shared" si="110"/>
        <v>216.36</v>
      </c>
      <c r="Z195" s="44">
        <f t="shared" si="110"/>
        <v>216.36</v>
      </c>
      <c r="AA195" s="44">
        <f t="shared" si="110"/>
        <v>216.36</v>
      </c>
    </row>
    <row r="196" spans="1:27" ht="12.75" customHeight="1" x14ac:dyDescent="0.2">
      <c r="A196" s="98" t="s">
        <v>2599</v>
      </c>
      <c r="B196" s="28" t="str">
        <f>"07"&amp;"."&amp;$B$801&amp;"."&amp;$B$802</f>
        <v>07.12.2023</v>
      </c>
      <c r="C196" s="90" t="s">
        <v>76</v>
      </c>
      <c r="D196" s="91">
        <f>ROUND(((D197+D198+D200+D199)/1000),5)</f>
        <v>1.3341400000000001</v>
      </c>
      <c r="E196" s="91">
        <f>ROUND(((E197+E198+E200+E199)/1000),5)</f>
        <v>1.2088399999999999</v>
      </c>
      <c r="F196" s="91">
        <f>ROUND(((F197+F198+F200+F199)/1000),5)</f>
        <v>1.13117</v>
      </c>
      <c r="G196" s="91">
        <f t="shared" ref="G196:AA196" si="111">ROUND(((G197+G198+G200+G199)/1000),5)</f>
        <v>1.1111599999999999</v>
      </c>
      <c r="H196" s="91">
        <f t="shared" si="111"/>
        <v>1.2212099999999999</v>
      </c>
      <c r="I196" s="91">
        <f t="shared" si="111"/>
        <v>1.3805499999999999</v>
      </c>
      <c r="J196" s="91">
        <f t="shared" si="111"/>
        <v>1.6216600000000001</v>
      </c>
      <c r="K196" s="91">
        <f t="shared" si="111"/>
        <v>1.9802900000000001</v>
      </c>
      <c r="L196" s="91">
        <f t="shared" si="111"/>
        <v>2.1149800000000001</v>
      </c>
      <c r="M196" s="91">
        <f t="shared" si="111"/>
        <v>2.2802500000000001</v>
      </c>
      <c r="N196" s="91">
        <f t="shared" si="111"/>
        <v>2.4438</v>
      </c>
      <c r="O196" s="91">
        <f t="shared" si="111"/>
        <v>2.2375099999999999</v>
      </c>
      <c r="P196" s="91">
        <f t="shared" si="111"/>
        <v>2.1835599999999999</v>
      </c>
      <c r="Q196" s="91">
        <f t="shared" si="111"/>
        <v>2.1948799999999999</v>
      </c>
      <c r="R196" s="91">
        <f t="shared" si="111"/>
        <v>2.1911</v>
      </c>
      <c r="S196" s="91">
        <f t="shared" si="111"/>
        <v>2.25448</v>
      </c>
      <c r="T196" s="91">
        <f t="shared" si="111"/>
        <v>2.5195099999999999</v>
      </c>
      <c r="U196" s="91">
        <f t="shared" si="111"/>
        <v>2.5438000000000001</v>
      </c>
      <c r="V196" s="91">
        <f t="shared" si="111"/>
        <v>2.5152899999999998</v>
      </c>
      <c r="W196" s="91">
        <f t="shared" si="111"/>
        <v>2.22079</v>
      </c>
      <c r="X196" s="91">
        <f t="shared" si="111"/>
        <v>2.1078000000000001</v>
      </c>
      <c r="Y196" s="91">
        <f t="shared" si="111"/>
        <v>1.9757899999999999</v>
      </c>
      <c r="Z196" s="91">
        <f t="shared" si="111"/>
        <v>1.6944300000000001</v>
      </c>
      <c r="AA196" s="91">
        <f t="shared" si="111"/>
        <v>1.52576</v>
      </c>
    </row>
    <row r="197" spans="1:27" ht="12.75" customHeight="1" outlineLevel="1" x14ac:dyDescent="0.2">
      <c r="A197" s="99" t="s">
        <v>2600</v>
      </c>
      <c r="B197" s="63" t="s">
        <v>238</v>
      </c>
      <c r="C197" s="43" t="s">
        <v>79</v>
      </c>
      <c r="D197" s="44">
        <v>1001.31</v>
      </c>
      <c r="E197" s="44">
        <v>876.01</v>
      </c>
      <c r="F197" s="44">
        <v>798.34</v>
      </c>
      <c r="G197" s="44">
        <v>778.33</v>
      </c>
      <c r="H197" s="44">
        <v>888.38</v>
      </c>
      <c r="I197" s="44">
        <v>1047.72</v>
      </c>
      <c r="J197" s="44">
        <v>1288.83</v>
      </c>
      <c r="K197" s="44">
        <v>1647.46</v>
      </c>
      <c r="L197" s="44">
        <v>1782.15</v>
      </c>
      <c r="M197" s="44">
        <v>1947.42</v>
      </c>
      <c r="N197" s="44">
        <v>2110.9699999999998</v>
      </c>
      <c r="O197" s="44">
        <v>1904.68</v>
      </c>
      <c r="P197" s="44">
        <v>1850.73</v>
      </c>
      <c r="Q197" s="44">
        <v>1862.05</v>
      </c>
      <c r="R197" s="44">
        <v>1858.27</v>
      </c>
      <c r="S197" s="44">
        <v>1921.65</v>
      </c>
      <c r="T197" s="44">
        <v>2186.6799999999998</v>
      </c>
      <c r="U197" s="44">
        <v>2210.9699999999998</v>
      </c>
      <c r="V197" s="44">
        <v>2182.46</v>
      </c>
      <c r="W197" s="44">
        <v>1887.96</v>
      </c>
      <c r="X197" s="44">
        <v>1774.97</v>
      </c>
      <c r="Y197" s="44">
        <v>1642.96</v>
      </c>
      <c r="Z197" s="44">
        <v>1361.6</v>
      </c>
      <c r="AA197" s="44">
        <v>1192.93</v>
      </c>
    </row>
    <row r="198" spans="1:27" ht="12.75" customHeight="1" outlineLevel="1" x14ac:dyDescent="0.2">
      <c r="A198" s="99" t="s">
        <v>2601</v>
      </c>
      <c r="B198" s="63" t="s">
        <v>90</v>
      </c>
      <c r="C198" s="43" t="s">
        <v>79</v>
      </c>
      <c r="D198" s="44">
        <f>$D$168</f>
        <v>113.12</v>
      </c>
      <c r="E198" s="44">
        <f>$D$168</f>
        <v>113.12</v>
      </c>
      <c r="F198" s="44">
        <f t="shared" ref="F198:AA198" si="112">$D$168</f>
        <v>113.12</v>
      </c>
      <c r="G198" s="44">
        <f t="shared" si="112"/>
        <v>113.12</v>
      </c>
      <c r="H198" s="44">
        <f t="shared" si="112"/>
        <v>113.12</v>
      </c>
      <c r="I198" s="44">
        <f t="shared" si="112"/>
        <v>113.12</v>
      </c>
      <c r="J198" s="44">
        <f t="shared" si="112"/>
        <v>113.12</v>
      </c>
      <c r="K198" s="44">
        <f t="shared" si="112"/>
        <v>113.12</v>
      </c>
      <c r="L198" s="44">
        <f t="shared" si="112"/>
        <v>113.12</v>
      </c>
      <c r="M198" s="44">
        <f t="shared" si="112"/>
        <v>113.12</v>
      </c>
      <c r="N198" s="44">
        <f t="shared" si="112"/>
        <v>113.12</v>
      </c>
      <c r="O198" s="44">
        <f t="shared" si="112"/>
        <v>113.12</v>
      </c>
      <c r="P198" s="44">
        <f t="shared" si="112"/>
        <v>113.12</v>
      </c>
      <c r="Q198" s="44">
        <f t="shared" si="112"/>
        <v>113.12</v>
      </c>
      <c r="R198" s="44">
        <f t="shared" si="112"/>
        <v>113.12</v>
      </c>
      <c r="S198" s="44">
        <f t="shared" si="112"/>
        <v>113.12</v>
      </c>
      <c r="T198" s="44">
        <f t="shared" si="112"/>
        <v>113.12</v>
      </c>
      <c r="U198" s="44">
        <f t="shared" si="112"/>
        <v>113.12</v>
      </c>
      <c r="V198" s="44">
        <f t="shared" si="112"/>
        <v>113.12</v>
      </c>
      <c r="W198" s="44">
        <f t="shared" si="112"/>
        <v>113.12</v>
      </c>
      <c r="X198" s="44">
        <f t="shared" si="112"/>
        <v>113.12</v>
      </c>
      <c r="Y198" s="44">
        <f t="shared" si="112"/>
        <v>113.12</v>
      </c>
      <c r="Z198" s="44">
        <f t="shared" si="112"/>
        <v>113.12</v>
      </c>
      <c r="AA198" s="44">
        <f t="shared" si="112"/>
        <v>113.12</v>
      </c>
    </row>
    <row r="199" spans="1:27" ht="12.75" customHeight="1" outlineLevel="1" x14ac:dyDescent="0.2">
      <c r="A199" s="99" t="s">
        <v>2602</v>
      </c>
      <c r="B199" s="63" t="s">
        <v>83</v>
      </c>
      <c r="C199" s="43" t="s">
        <v>79</v>
      </c>
      <c r="D199" s="44">
        <v>3.35</v>
      </c>
      <c r="E199" s="44">
        <v>3.35</v>
      </c>
      <c r="F199" s="44">
        <v>3.35</v>
      </c>
      <c r="G199" s="44">
        <v>3.35</v>
      </c>
      <c r="H199" s="44">
        <v>3.35</v>
      </c>
      <c r="I199" s="44">
        <v>3.35</v>
      </c>
      <c r="J199" s="44">
        <v>3.35</v>
      </c>
      <c r="K199" s="44">
        <v>3.35</v>
      </c>
      <c r="L199" s="44">
        <v>3.35</v>
      </c>
      <c r="M199" s="44">
        <v>3.35</v>
      </c>
      <c r="N199" s="44">
        <v>3.35</v>
      </c>
      <c r="O199" s="44">
        <v>3.35</v>
      </c>
      <c r="P199" s="44">
        <v>3.35</v>
      </c>
      <c r="Q199" s="44">
        <v>3.35</v>
      </c>
      <c r="R199" s="44">
        <v>3.35</v>
      </c>
      <c r="S199" s="44">
        <v>3.35</v>
      </c>
      <c r="T199" s="44">
        <v>3.35</v>
      </c>
      <c r="U199" s="44">
        <v>3.35</v>
      </c>
      <c r="V199" s="44">
        <v>3.35</v>
      </c>
      <c r="W199" s="44">
        <v>3.35</v>
      </c>
      <c r="X199" s="44">
        <v>3.35</v>
      </c>
      <c r="Y199" s="44">
        <v>3.35</v>
      </c>
      <c r="Z199" s="44">
        <v>3.35</v>
      </c>
      <c r="AA199" s="44">
        <v>3.35</v>
      </c>
    </row>
    <row r="200" spans="1:27" ht="12.75" customHeight="1" outlineLevel="1" x14ac:dyDescent="0.2">
      <c r="A200" s="99" t="s">
        <v>2603</v>
      </c>
      <c r="B200" s="63" t="s">
        <v>81</v>
      </c>
      <c r="C200" s="43" t="s">
        <v>79</v>
      </c>
      <c r="D200" s="44">
        <f>$D$11</f>
        <v>216.36</v>
      </c>
      <c r="E200" s="44">
        <f t="shared" ref="E200:AA200" si="113">$D$11</f>
        <v>216.36</v>
      </c>
      <c r="F200" s="44">
        <f t="shared" si="113"/>
        <v>216.36</v>
      </c>
      <c r="G200" s="44">
        <f t="shared" si="113"/>
        <v>216.36</v>
      </c>
      <c r="H200" s="44">
        <f t="shared" si="113"/>
        <v>216.36</v>
      </c>
      <c r="I200" s="44">
        <f t="shared" si="113"/>
        <v>216.36</v>
      </c>
      <c r="J200" s="44">
        <f t="shared" si="113"/>
        <v>216.36</v>
      </c>
      <c r="K200" s="44">
        <f t="shared" si="113"/>
        <v>216.36</v>
      </c>
      <c r="L200" s="44">
        <f t="shared" si="113"/>
        <v>216.36</v>
      </c>
      <c r="M200" s="44">
        <f t="shared" si="113"/>
        <v>216.36</v>
      </c>
      <c r="N200" s="44">
        <f t="shared" si="113"/>
        <v>216.36</v>
      </c>
      <c r="O200" s="44">
        <f t="shared" si="113"/>
        <v>216.36</v>
      </c>
      <c r="P200" s="44">
        <f t="shared" si="113"/>
        <v>216.36</v>
      </c>
      <c r="Q200" s="44">
        <f t="shared" si="113"/>
        <v>216.36</v>
      </c>
      <c r="R200" s="44">
        <f t="shared" si="113"/>
        <v>216.36</v>
      </c>
      <c r="S200" s="44">
        <f t="shared" si="113"/>
        <v>216.36</v>
      </c>
      <c r="T200" s="44">
        <f t="shared" si="113"/>
        <v>216.36</v>
      </c>
      <c r="U200" s="44">
        <f t="shared" si="113"/>
        <v>216.36</v>
      </c>
      <c r="V200" s="44">
        <f t="shared" si="113"/>
        <v>216.36</v>
      </c>
      <c r="W200" s="44">
        <f t="shared" si="113"/>
        <v>216.36</v>
      </c>
      <c r="X200" s="44">
        <f t="shared" si="113"/>
        <v>216.36</v>
      </c>
      <c r="Y200" s="44">
        <f t="shared" si="113"/>
        <v>216.36</v>
      </c>
      <c r="Z200" s="44">
        <f t="shared" si="113"/>
        <v>216.36</v>
      </c>
      <c r="AA200" s="44">
        <f t="shared" si="113"/>
        <v>216.36</v>
      </c>
    </row>
    <row r="201" spans="1:27" ht="12.75" customHeight="1" x14ac:dyDescent="0.2">
      <c r="A201" s="98" t="s">
        <v>2604</v>
      </c>
      <c r="B201" s="28" t="str">
        <f>"08"&amp;"."&amp;$B$801&amp;"."&amp;$B$802</f>
        <v>08.12.2023</v>
      </c>
      <c r="C201" s="90" t="s">
        <v>76</v>
      </c>
      <c r="D201" s="91">
        <f>ROUND(((D202+D203+D205+D204)/1000),5)</f>
        <v>1.31714</v>
      </c>
      <c r="E201" s="91">
        <f>ROUND(((E202+E203+E205+E204)/1000),5)</f>
        <v>1.1669099999999999</v>
      </c>
      <c r="F201" s="91">
        <f>ROUND(((F202+F203+F205+F204)/1000),5)</f>
        <v>0.47006999999999999</v>
      </c>
      <c r="G201" s="91">
        <f t="shared" ref="G201:AA201" si="114">ROUND(((G202+G203+G205+G204)/1000),5)</f>
        <v>0.46777999999999997</v>
      </c>
      <c r="H201" s="91">
        <f t="shared" si="114"/>
        <v>0.48381999999999997</v>
      </c>
      <c r="I201" s="91">
        <f t="shared" si="114"/>
        <v>1.36415</v>
      </c>
      <c r="J201" s="91">
        <f t="shared" si="114"/>
        <v>1.5951599999999999</v>
      </c>
      <c r="K201" s="91">
        <f t="shared" si="114"/>
        <v>1.9081699999999999</v>
      </c>
      <c r="L201" s="91">
        <f t="shared" si="114"/>
        <v>2.1259399999999999</v>
      </c>
      <c r="M201" s="91">
        <f t="shared" si="114"/>
        <v>2.1637</v>
      </c>
      <c r="N201" s="91">
        <f t="shared" si="114"/>
        <v>2.1806800000000002</v>
      </c>
      <c r="O201" s="91">
        <f t="shared" si="114"/>
        <v>2.20052</v>
      </c>
      <c r="P201" s="91">
        <f t="shared" si="114"/>
        <v>2.1869499999999999</v>
      </c>
      <c r="Q201" s="91">
        <f t="shared" si="114"/>
        <v>2.1986699999999999</v>
      </c>
      <c r="R201" s="91">
        <f t="shared" si="114"/>
        <v>2.1916600000000002</v>
      </c>
      <c r="S201" s="91">
        <f t="shared" si="114"/>
        <v>2.1398700000000002</v>
      </c>
      <c r="T201" s="91">
        <f t="shared" si="114"/>
        <v>2.1728900000000002</v>
      </c>
      <c r="U201" s="91">
        <f t="shared" si="114"/>
        <v>2.16581</v>
      </c>
      <c r="V201" s="91">
        <f t="shared" si="114"/>
        <v>2.1446900000000002</v>
      </c>
      <c r="W201" s="91">
        <f t="shared" si="114"/>
        <v>2.1352899999999999</v>
      </c>
      <c r="X201" s="91">
        <f t="shared" si="114"/>
        <v>2.1101700000000001</v>
      </c>
      <c r="Y201" s="91">
        <f t="shared" si="114"/>
        <v>1.92618</v>
      </c>
      <c r="Z201" s="91">
        <f t="shared" si="114"/>
        <v>1.62043</v>
      </c>
      <c r="AA201" s="91">
        <f t="shared" si="114"/>
        <v>1.51458</v>
      </c>
    </row>
    <row r="202" spans="1:27" ht="12.75" customHeight="1" outlineLevel="1" x14ac:dyDescent="0.2">
      <c r="A202" s="99" t="s">
        <v>2605</v>
      </c>
      <c r="B202" s="63" t="s">
        <v>238</v>
      </c>
      <c r="C202" s="43" t="s">
        <v>79</v>
      </c>
      <c r="D202" s="44">
        <v>984.31</v>
      </c>
      <c r="E202" s="44">
        <v>834.08</v>
      </c>
      <c r="F202" s="44">
        <v>137.24</v>
      </c>
      <c r="G202" s="44">
        <v>134.94999999999999</v>
      </c>
      <c r="H202" s="44">
        <v>150.99</v>
      </c>
      <c r="I202" s="44">
        <v>1031.32</v>
      </c>
      <c r="J202" s="44">
        <v>1262.33</v>
      </c>
      <c r="K202" s="44">
        <v>1575.34</v>
      </c>
      <c r="L202" s="44">
        <v>1793.11</v>
      </c>
      <c r="M202" s="44">
        <v>1830.87</v>
      </c>
      <c r="N202" s="44">
        <v>1847.85</v>
      </c>
      <c r="O202" s="44">
        <v>1867.69</v>
      </c>
      <c r="P202" s="44">
        <v>1854.12</v>
      </c>
      <c r="Q202" s="44">
        <v>1865.84</v>
      </c>
      <c r="R202" s="44">
        <v>1858.83</v>
      </c>
      <c r="S202" s="44">
        <v>1807.04</v>
      </c>
      <c r="T202" s="44">
        <v>1840.06</v>
      </c>
      <c r="U202" s="44">
        <v>1832.98</v>
      </c>
      <c r="V202" s="44">
        <v>1811.86</v>
      </c>
      <c r="W202" s="44">
        <v>1802.46</v>
      </c>
      <c r="X202" s="44">
        <v>1777.34</v>
      </c>
      <c r="Y202" s="44">
        <v>1593.35</v>
      </c>
      <c r="Z202" s="44">
        <v>1287.5999999999999</v>
      </c>
      <c r="AA202" s="44">
        <v>1181.75</v>
      </c>
    </row>
    <row r="203" spans="1:27" ht="12.75" customHeight="1" outlineLevel="1" x14ac:dyDescent="0.2">
      <c r="A203" s="99" t="s">
        <v>2606</v>
      </c>
      <c r="B203" s="63" t="s">
        <v>90</v>
      </c>
      <c r="C203" s="43" t="s">
        <v>79</v>
      </c>
      <c r="D203" s="44">
        <f>$D$168</f>
        <v>113.12</v>
      </c>
      <c r="E203" s="44">
        <f>$D$168</f>
        <v>113.12</v>
      </c>
      <c r="F203" s="44">
        <f t="shared" ref="F203:AA203" si="115">$D$168</f>
        <v>113.12</v>
      </c>
      <c r="G203" s="44">
        <f t="shared" si="115"/>
        <v>113.12</v>
      </c>
      <c r="H203" s="44">
        <f t="shared" si="115"/>
        <v>113.12</v>
      </c>
      <c r="I203" s="44">
        <f t="shared" si="115"/>
        <v>113.12</v>
      </c>
      <c r="J203" s="44">
        <f t="shared" si="115"/>
        <v>113.12</v>
      </c>
      <c r="K203" s="44">
        <f t="shared" si="115"/>
        <v>113.12</v>
      </c>
      <c r="L203" s="44">
        <f t="shared" si="115"/>
        <v>113.12</v>
      </c>
      <c r="M203" s="44">
        <f t="shared" si="115"/>
        <v>113.12</v>
      </c>
      <c r="N203" s="44">
        <f t="shared" si="115"/>
        <v>113.12</v>
      </c>
      <c r="O203" s="44">
        <f t="shared" si="115"/>
        <v>113.12</v>
      </c>
      <c r="P203" s="44">
        <f t="shared" si="115"/>
        <v>113.12</v>
      </c>
      <c r="Q203" s="44">
        <f t="shared" si="115"/>
        <v>113.12</v>
      </c>
      <c r="R203" s="44">
        <f t="shared" si="115"/>
        <v>113.12</v>
      </c>
      <c r="S203" s="44">
        <f t="shared" si="115"/>
        <v>113.12</v>
      </c>
      <c r="T203" s="44">
        <f t="shared" si="115"/>
        <v>113.12</v>
      </c>
      <c r="U203" s="44">
        <f t="shared" si="115"/>
        <v>113.12</v>
      </c>
      <c r="V203" s="44">
        <f t="shared" si="115"/>
        <v>113.12</v>
      </c>
      <c r="W203" s="44">
        <f t="shared" si="115"/>
        <v>113.12</v>
      </c>
      <c r="X203" s="44">
        <f t="shared" si="115"/>
        <v>113.12</v>
      </c>
      <c r="Y203" s="44">
        <f t="shared" si="115"/>
        <v>113.12</v>
      </c>
      <c r="Z203" s="44">
        <f t="shared" si="115"/>
        <v>113.12</v>
      </c>
      <c r="AA203" s="44">
        <f t="shared" si="115"/>
        <v>113.12</v>
      </c>
    </row>
    <row r="204" spans="1:27" ht="12.75" customHeight="1" outlineLevel="1" x14ac:dyDescent="0.2">
      <c r="A204" s="99" t="s">
        <v>2607</v>
      </c>
      <c r="B204" s="63" t="s">
        <v>83</v>
      </c>
      <c r="C204" s="43" t="s">
        <v>79</v>
      </c>
      <c r="D204" s="44">
        <v>3.35</v>
      </c>
      <c r="E204" s="44">
        <v>3.35</v>
      </c>
      <c r="F204" s="44">
        <v>3.35</v>
      </c>
      <c r="G204" s="44">
        <v>3.35</v>
      </c>
      <c r="H204" s="44">
        <v>3.35</v>
      </c>
      <c r="I204" s="44">
        <v>3.35</v>
      </c>
      <c r="J204" s="44">
        <v>3.35</v>
      </c>
      <c r="K204" s="44">
        <v>3.35</v>
      </c>
      <c r="L204" s="44">
        <v>3.35</v>
      </c>
      <c r="M204" s="44">
        <v>3.35</v>
      </c>
      <c r="N204" s="44">
        <v>3.35</v>
      </c>
      <c r="O204" s="44">
        <v>3.35</v>
      </c>
      <c r="P204" s="44">
        <v>3.35</v>
      </c>
      <c r="Q204" s="44">
        <v>3.35</v>
      </c>
      <c r="R204" s="44">
        <v>3.35</v>
      </c>
      <c r="S204" s="44">
        <v>3.35</v>
      </c>
      <c r="T204" s="44">
        <v>3.35</v>
      </c>
      <c r="U204" s="44">
        <v>3.35</v>
      </c>
      <c r="V204" s="44">
        <v>3.35</v>
      </c>
      <c r="W204" s="44">
        <v>3.35</v>
      </c>
      <c r="X204" s="44">
        <v>3.35</v>
      </c>
      <c r="Y204" s="44">
        <v>3.35</v>
      </c>
      <c r="Z204" s="44">
        <v>3.35</v>
      </c>
      <c r="AA204" s="44">
        <v>3.35</v>
      </c>
    </row>
    <row r="205" spans="1:27" ht="12.75" customHeight="1" outlineLevel="1" x14ac:dyDescent="0.2">
      <c r="A205" s="99" t="s">
        <v>2608</v>
      </c>
      <c r="B205" s="63" t="s">
        <v>81</v>
      </c>
      <c r="C205" s="43" t="s">
        <v>79</v>
      </c>
      <c r="D205" s="44">
        <f>$D$11</f>
        <v>216.36</v>
      </c>
      <c r="E205" s="44">
        <f t="shared" ref="E205:AA205" si="116">$D$11</f>
        <v>216.36</v>
      </c>
      <c r="F205" s="44">
        <f t="shared" si="116"/>
        <v>216.36</v>
      </c>
      <c r="G205" s="44">
        <f t="shared" si="116"/>
        <v>216.36</v>
      </c>
      <c r="H205" s="44">
        <f t="shared" si="116"/>
        <v>216.36</v>
      </c>
      <c r="I205" s="44">
        <f t="shared" si="116"/>
        <v>216.36</v>
      </c>
      <c r="J205" s="44">
        <f t="shared" si="116"/>
        <v>216.36</v>
      </c>
      <c r="K205" s="44">
        <f t="shared" si="116"/>
        <v>216.36</v>
      </c>
      <c r="L205" s="44">
        <f t="shared" si="116"/>
        <v>216.36</v>
      </c>
      <c r="M205" s="44">
        <f t="shared" si="116"/>
        <v>216.36</v>
      </c>
      <c r="N205" s="44">
        <f t="shared" si="116"/>
        <v>216.36</v>
      </c>
      <c r="O205" s="44">
        <f t="shared" si="116"/>
        <v>216.36</v>
      </c>
      <c r="P205" s="44">
        <f t="shared" si="116"/>
        <v>216.36</v>
      </c>
      <c r="Q205" s="44">
        <f t="shared" si="116"/>
        <v>216.36</v>
      </c>
      <c r="R205" s="44">
        <f t="shared" si="116"/>
        <v>216.36</v>
      </c>
      <c r="S205" s="44">
        <f t="shared" si="116"/>
        <v>216.36</v>
      </c>
      <c r="T205" s="44">
        <f t="shared" si="116"/>
        <v>216.36</v>
      </c>
      <c r="U205" s="44">
        <f t="shared" si="116"/>
        <v>216.36</v>
      </c>
      <c r="V205" s="44">
        <f t="shared" si="116"/>
        <v>216.36</v>
      </c>
      <c r="W205" s="44">
        <f t="shared" si="116"/>
        <v>216.36</v>
      </c>
      <c r="X205" s="44">
        <f t="shared" si="116"/>
        <v>216.36</v>
      </c>
      <c r="Y205" s="44">
        <f t="shared" si="116"/>
        <v>216.36</v>
      </c>
      <c r="Z205" s="44">
        <f t="shared" si="116"/>
        <v>216.36</v>
      </c>
      <c r="AA205" s="44">
        <f t="shared" si="116"/>
        <v>216.36</v>
      </c>
    </row>
    <row r="206" spans="1:27" ht="12.75" customHeight="1" x14ac:dyDescent="0.2">
      <c r="A206" s="98" t="s">
        <v>2609</v>
      </c>
      <c r="B206" s="28" t="str">
        <f>"09"&amp;"."&amp;$B$801&amp;"."&amp;$B$802</f>
        <v>09.12.2023</v>
      </c>
      <c r="C206" s="90" t="s">
        <v>76</v>
      </c>
      <c r="D206" s="91">
        <f>ROUND(((D207+D208+D210+D209)/1000),5)</f>
        <v>1.41218</v>
      </c>
      <c r="E206" s="91">
        <f>ROUND(((E207+E208+E210+E209)/1000),5)</f>
        <v>1.30562</v>
      </c>
      <c r="F206" s="91">
        <f>ROUND(((F207+F208+F210+F209)/1000),5)</f>
        <v>1.1931799999999999</v>
      </c>
      <c r="G206" s="91">
        <f t="shared" ref="G206:AA206" si="117">ROUND(((G207+G208+G210+G209)/1000),5)</f>
        <v>1.14628</v>
      </c>
      <c r="H206" s="91">
        <f t="shared" si="117"/>
        <v>1.1894</v>
      </c>
      <c r="I206" s="91">
        <f t="shared" si="117"/>
        <v>1.30921</v>
      </c>
      <c r="J206" s="91">
        <f t="shared" si="117"/>
        <v>1.41696</v>
      </c>
      <c r="K206" s="91">
        <f t="shared" si="117"/>
        <v>1.6664399999999999</v>
      </c>
      <c r="L206" s="91">
        <f t="shared" si="117"/>
        <v>1.9000300000000001</v>
      </c>
      <c r="M206" s="91">
        <f t="shared" si="117"/>
        <v>2.11605</v>
      </c>
      <c r="N206" s="91">
        <f t="shared" si="117"/>
        <v>2.1432500000000001</v>
      </c>
      <c r="O206" s="91">
        <f t="shared" si="117"/>
        <v>2.1760799999999998</v>
      </c>
      <c r="P206" s="91">
        <f t="shared" si="117"/>
        <v>2.1554600000000002</v>
      </c>
      <c r="Q206" s="91">
        <f t="shared" si="117"/>
        <v>2.1533799999999998</v>
      </c>
      <c r="R206" s="91">
        <f t="shared" si="117"/>
        <v>2.1327400000000001</v>
      </c>
      <c r="S206" s="91">
        <f t="shared" si="117"/>
        <v>2.1311900000000001</v>
      </c>
      <c r="T206" s="91">
        <f t="shared" si="117"/>
        <v>2.1503800000000002</v>
      </c>
      <c r="U206" s="91">
        <f t="shared" si="117"/>
        <v>2.1809799999999999</v>
      </c>
      <c r="V206" s="91">
        <f t="shared" si="117"/>
        <v>2.1591399999999998</v>
      </c>
      <c r="W206" s="91">
        <f t="shared" si="117"/>
        <v>2.13334</v>
      </c>
      <c r="X206" s="91">
        <f t="shared" si="117"/>
        <v>2.1086999999999998</v>
      </c>
      <c r="Y206" s="91">
        <f t="shared" si="117"/>
        <v>1.9163699999999999</v>
      </c>
      <c r="Z206" s="91">
        <f t="shared" si="117"/>
        <v>1.62191</v>
      </c>
      <c r="AA206" s="91">
        <f t="shared" si="117"/>
        <v>1.5005599999999999</v>
      </c>
    </row>
    <row r="207" spans="1:27" ht="12.75" customHeight="1" outlineLevel="1" x14ac:dyDescent="0.2">
      <c r="A207" s="99" t="s">
        <v>2610</v>
      </c>
      <c r="B207" s="63" t="s">
        <v>238</v>
      </c>
      <c r="C207" s="43" t="s">
        <v>79</v>
      </c>
      <c r="D207" s="44">
        <v>1079.3499999999999</v>
      </c>
      <c r="E207" s="44">
        <v>972.79</v>
      </c>
      <c r="F207" s="44">
        <v>860.35</v>
      </c>
      <c r="G207" s="44">
        <v>813.45</v>
      </c>
      <c r="H207" s="44">
        <v>856.57</v>
      </c>
      <c r="I207" s="44">
        <v>976.38</v>
      </c>
      <c r="J207" s="44">
        <v>1084.1300000000001</v>
      </c>
      <c r="K207" s="44">
        <v>1333.61</v>
      </c>
      <c r="L207" s="44">
        <v>1567.2</v>
      </c>
      <c r="M207" s="44">
        <v>1783.22</v>
      </c>
      <c r="N207" s="44">
        <v>1810.42</v>
      </c>
      <c r="O207" s="44">
        <v>1843.25</v>
      </c>
      <c r="P207" s="44">
        <v>1822.63</v>
      </c>
      <c r="Q207" s="44">
        <v>1820.55</v>
      </c>
      <c r="R207" s="44">
        <v>1799.91</v>
      </c>
      <c r="S207" s="44">
        <v>1798.36</v>
      </c>
      <c r="T207" s="44">
        <v>1817.55</v>
      </c>
      <c r="U207" s="44">
        <v>1848.15</v>
      </c>
      <c r="V207" s="44">
        <v>1826.31</v>
      </c>
      <c r="W207" s="44">
        <v>1800.51</v>
      </c>
      <c r="X207" s="44">
        <v>1775.87</v>
      </c>
      <c r="Y207" s="44">
        <v>1583.54</v>
      </c>
      <c r="Z207" s="44">
        <v>1289.08</v>
      </c>
      <c r="AA207" s="44">
        <v>1167.73</v>
      </c>
    </row>
    <row r="208" spans="1:27" ht="12.75" customHeight="1" outlineLevel="1" x14ac:dyDescent="0.2">
      <c r="A208" s="99" t="s">
        <v>2611</v>
      </c>
      <c r="B208" s="63" t="s">
        <v>90</v>
      </c>
      <c r="C208" s="43" t="s">
        <v>79</v>
      </c>
      <c r="D208" s="44">
        <f>$D$168</f>
        <v>113.12</v>
      </c>
      <c r="E208" s="44">
        <f>$D$168</f>
        <v>113.12</v>
      </c>
      <c r="F208" s="44">
        <f t="shared" ref="F208:AA208" si="118">$D$168</f>
        <v>113.12</v>
      </c>
      <c r="G208" s="44">
        <f t="shared" si="118"/>
        <v>113.12</v>
      </c>
      <c r="H208" s="44">
        <f t="shared" si="118"/>
        <v>113.12</v>
      </c>
      <c r="I208" s="44">
        <f t="shared" si="118"/>
        <v>113.12</v>
      </c>
      <c r="J208" s="44">
        <f t="shared" si="118"/>
        <v>113.12</v>
      </c>
      <c r="K208" s="44">
        <f t="shared" si="118"/>
        <v>113.12</v>
      </c>
      <c r="L208" s="44">
        <f t="shared" si="118"/>
        <v>113.12</v>
      </c>
      <c r="M208" s="44">
        <f t="shared" si="118"/>
        <v>113.12</v>
      </c>
      <c r="N208" s="44">
        <f t="shared" si="118"/>
        <v>113.12</v>
      </c>
      <c r="O208" s="44">
        <f t="shared" si="118"/>
        <v>113.12</v>
      </c>
      <c r="P208" s="44">
        <f t="shared" si="118"/>
        <v>113.12</v>
      </c>
      <c r="Q208" s="44">
        <f t="shared" si="118"/>
        <v>113.12</v>
      </c>
      <c r="R208" s="44">
        <f t="shared" si="118"/>
        <v>113.12</v>
      </c>
      <c r="S208" s="44">
        <f t="shared" si="118"/>
        <v>113.12</v>
      </c>
      <c r="T208" s="44">
        <f t="shared" si="118"/>
        <v>113.12</v>
      </c>
      <c r="U208" s="44">
        <f t="shared" si="118"/>
        <v>113.12</v>
      </c>
      <c r="V208" s="44">
        <f t="shared" si="118"/>
        <v>113.12</v>
      </c>
      <c r="W208" s="44">
        <f t="shared" si="118"/>
        <v>113.12</v>
      </c>
      <c r="X208" s="44">
        <f t="shared" si="118"/>
        <v>113.12</v>
      </c>
      <c r="Y208" s="44">
        <f t="shared" si="118"/>
        <v>113.12</v>
      </c>
      <c r="Z208" s="44">
        <f t="shared" si="118"/>
        <v>113.12</v>
      </c>
      <c r="AA208" s="44">
        <f t="shared" si="118"/>
        <v>113.12</v>
      </c>
    </row>
    <row r="209" spans="1:27" ht="12.75" customHeight="1" outlineLevel="1" x14ac:dyDescent="0.2">
      <c r="A209" s="99" t="s">
        <v>2612</v>
      </c>
      <c r="B209" s="63" t="s">
        <v>83</v>
      </c>
      <c r="C209" s="43" t="s">
        <v>79</v>
      </c>
      <c r="D209" s="44">
        <v>3.35</v>
      </c>
      <c r="E209" s="44">
        <v>3.35</v>
      </c>
      <c r="F209" s="44">
        <v>3.35</v>
      </c>
      <c r="G209" s="44">
        <v>3.35</v>
      </c>
      <c r="H209" s="44">
        <v>3.35</v>
      </c>
      <c r="I209" s="44">
        <v>3.35</v>
      </c>
      <c r="J209" s="44">
        <v>3.35</v>
      </c>
      <c r="K209" s="44">
        <v>3.35</v>
      </c>
      <c r="L209" s="44">
        <v>3.35</v>
      </c>
      <c r="M209" s="44">
        <v>3.35</v>
      </c>
      <c r="N209" s="44">
        <v>3.35</v>
      </c>
      <c r="O209" s="44">
        <v>3.35</v>
      </c>
      <c r="P209" s="44">
        <v>3.35</v>
      </c>
      <c r="Q209" s="44">
        <v>3.35</v>
      </c>
      <c r="R209" s="44">
        <v>3.35</v>
      </c>
      <c r="S209" s="44">
        <v>3.35</v>
      </c>
      <c r="T209" s="44">
        <v>3.35</v>
      </c>
      <c r="U209" s="44">
        <v>3.35</v>
      </c>
      <c r="V209" s="44">
        <v>3.35</v>
      </c>
      <c r="W209" s="44">
        <v>3.35</v>
      </c>
      <c r="X209" s="44">
        <v>3.35</v>
      </c>
      <c r="Y209" s="44">
        <v>3.35</v>
      </c>
      <c r="Z209" s="44">
        <v>3.35</v>
      </c>
      <c r="AA209" s="44">
        <v>3.35</v>
      </c>
    </row>
    <row r="210" spans="1:27" ht="12.75" customHeight="1" outlineLevel="1" x14ac:dyDescent="0.2">
      <c r="A210" s="99" t="s">
        <v>2613</v>
      </c>
      <c r="B210" s="63" t="s">
        <v>81</v>
      </c>
      <c r="C210" s="43" t="s">
        <v>79</v>
      </c>
      <c r="D210" s="44">
        <f>$D$11</f>
        <v>216.36</v>
      </c>
      <c r="E210" s="44">
        <f t="shared" ref="E210:AA210" si="119">$D$11</f>
        <v>216.36</v>
      </c>
      <c r="F210" s="44">
        <f t="shared" si="119"/>
        <v>216.36</v>
      </c>
      <c r="G210" s="44">
        <f t="shared" si="119"/>
        <v>216.36</v>
      </c>
      <c r="H210" s="44">
        <f t="shared" si="119"/>
        <v>216.36</v>
      </c>
      <c r="I210" s="44">
        <f t="shared" si="119"/>
        <v>216.36</v>
      </c>
      <c r="J210" s="44">
        <f t="shared" si="119"/>
        <v>216.36</v>
      </c>
      <c r="K210" s="44">
        <f t="shared" si="119"/>
        <v>216.36</v>
      </c>
      <c r="L210" s="44">
        <f t="shared" si="119"/>
        <v>216.36</v>
      </c>
      <c r="M210" s="44">
        <f t="shared" si="119"/>
        <v>216.36</v>
      </c>
      <c r="N210" s="44">
        <f t="shared" si="119"/>
        <v>216.36</v>
      </c>
      <c r="O210" s="44">
        <f t="shared" si="119"/>
        <v>216.36</v>
      </c>
      <c r="P210" s="44">
        <f t="shared" si="119"/>
        <v>216.36</v>
      </c>
      <c r="Q210" s="44">
        <f t="shared" si="119"/>
        <v>216.36</v>
      </c>
      <c r="R210" s="44">
        <f t="shared" si="119"/>
        <v>216.36</v>
      </c>
      <c r="S210" s="44">
        <f t="shared" si="119"/>
        <v>216.36</v>
      </c>
      <c r="T210" s="44">
        <f t="shared" si="119"/>
        <v>216.36</v>
      </c>
      <c r="U210" s="44">
        <f t="shared" si="119"/>
        <v>216.36</v>
      </c>
      <c r="V210" s="44">
        <f t="shared" si="119"/>
        <v>216.36</v>
      </c>
      <c r="W210" s="44">
        <f t="shared" si="119"/>
        <v>216.36</v>
      </c>
      <c r="X210" s="44">
        <f t="shared" si="119"/>
        <v>216.36</v>
      </c>
      <c r="Y210" s="44">
        <f t="shared" si="119"/>
        <v>216.36</v>
      </c>
      <c r="Z210" s="44">
        <f t="shared" si="119"/>
        <v>216.36</v>
      </c>
      <c r="AA210" s="44">
        <f t="shared" si="119"/>
        <v>216.36</v>
      </c>
    </row>
    <row r="211" spans="1:27" ht="12.75" customHeight="1" x14ac:dyDescent="0.2">
      <c r="A211" s="98" t="s">
        <v>2614</v>
      </c>
      <c r="B211" s="28" t="str">
        <f>"10"&amp;"."&amp;$B$801&amp;"."&amp;$B$802</f>
        <v>10.12.2023</v>
      </c>
      <c r="C211" s="90" t="s">
        <v>76</v>
      </c>
      <c r="D211" s="91">
        <f>ROUND(((D212+D213+D215+D214)/1000),5)</f>
        <v>1.37001</v>
      </c>
      <c r="E211" s="91">
        <f>ROUND(((E212+E213+E215+E214)/1000),5)</f>
        <v>1.2155800000000001</v>
      </c>
      <c r="F211" s="91">
        <f>ROUND(((F212+F213+F215+F214)/1000),5)</f>
        <v>1.11504</v>
      </c>
      <c r="G211" s="91">
        <f t="shared" ref="G211:AA211" si="120">ROUND(((G212+G213+G215+G214)/1000),5)</f>
        <v>1.0604199999999999</v>
      </c>
      <c r="H211" s="91">
        <f t="shared" si="120"/>
        <v>0.47416999999999998</v>
      </c>
      <c r="I211" s="91">
        <f t="shared" si="120"/>
        <v>1.22448</v>
      </c>
      <c r="J211" s="91">
        <f t="shared" si="120"/>
        <v>1.30379</v>
      </c>
      <c r="K211" s="91">
        <f t="shared" si="120"/>
        <v>1.41987</v>
      </c>
      <c r="L211" s="91">
        <f t="shared" si="120"/>
        <v>1.7602800000000001</v>
      </c>
      <c r="M211" s="91">
        <f t="shared" si="120"/>
        <v>1.92198</v>
      </c>
      <c r="N211" s="91">
        <f t="shared" si="120"/>
        <v>2.0698699999999999</v>
      </c>
      <c r="O211" s="91">
        <f t="shared" si="120"/>
        <v>2.0972200000000001</v>
      </c>
      <c r="P211" s="91">
        <f t="shared" si="120"/>
        <v>2.0952600000000001</v>
      </c>
      <c r="Q211" s="91">
        <f t="shared" si="120"/>
        <v>2.1042000000000001</v>
      </c>
      <c r="R211" s="91">
        <f t="shared" si="120"/>
        <v>2.0736699999999999</v>
      </c>
      <c r="S211" s="91">
        <f t="shared" si="120"/>
        <v>2.0665</v>
      </c>
      <c r="T211" s="91">
        <f t="shared" si="120"/>
        <v>2.1286999999999998</v>
      </c>
      <c r="U211" s="91">
        <f t="shared" si="120"/>
        <v>2.1370800000000001</v>
      </c>
      <c r="V211" s="91">
        <f t="shared" si="120"/>
        <v>2.1346599999999998</v>
      </c>
      <c r="W211" s="91">
        <f t="shared" si="120"/>
        <v>2.1080299999999998</v>
      </c>
      <c r="X211" s="91">
        <f t="shared" si="120"/>
        <v>2.0400900000000002</v>
      </c>
      <c r="Y211" s="91">
        <f t="shared" si="120"/>
        <v>1.86385</v>
      </c>
      <c r="Z211" s="91">
        <f t="shared" si="120"/>
        <v>1.60823</v>
      </c>
      <c r="AA211" s="91">
        <f t="shared" si="120"/>
        <v>1.43438</v>
      </c>
    </row>
    <row r="212" spans="1:27" ht="12.75" customHeight="1" outlineLevel="1" x14ac:dyDescent="0.2">
      <c r="A212" s="99" t="s">
        <v>2615</v>
      </c>
      <c r="B212" s="63" t="s">
        <v>238</v>
      </c>
      <c r="C212" s="43" t="s">
        <v>79</v>
      </c>
      <c r="D212" s="44">
        <v>1037.18</v>
      </c>
      <c r="E212" s="44">
        <v>882.75</v>
      </c>
      <c r="F212" s="44">
        <v>782.21</v>
      </c>
      <c r="G212" s="44">
        <v>727.59</v>
      </c>
      <c r="H212" s="44">
        <v>141.34</v>
      </c>
      <c r="I212" s="44">
        <v>891.65</v>
      </c>
      <c r="J212" s="44">
        <v>970.96</v>
      </c>
      <c r="K212" s="44">
        <v>1087.04</v>
      </c>
      <c r="L212" s="44">
        <v>1427.45</v>
      </c>
      <c r="M212" s="44">
        <v>1589.15</v>
      </c>
      <c r="N212" s="44">
        <v>1737.04</v>
      </c>
      <c r="O212" s="44">
        <v>1764.39</v>
      </c>
      <c r="P212" s="44">
        <v>1762.43</v>
      </c>
      <c r="Q212" s="44">
        <v>1771.37</v>
      </c>
      <c r="R212" s="44">
        <v>1740.84</v>
      </c>
      <c r="S212" s="44">
        <v>1733.67</v>
      </c>
      <c r="T212" s="44">
        <v>1795.87</v>
      </c>
      <c r="U212" s="44">
        <v>1804.25</v>
      </c>
      <c r="V212" s="44">
        <v>1801.83</v>
      </c>
      <c r="W212" s="44">
        <v>1775.2</v>
      </c>
      <c r="X212" s="44">
        <v>1707.26</v>
      </c>
      <c r="Y212" s="44">
        <v>1531.02</v>
      </c>
      <c r="Z212" s="44">
        <v>1275.4000000000001</v>
      </c>
      <c r="AA212" s="44">
        <v>1101.55</v>
      </c>
    </row>
    <row r="213" spans="1:27" ht="12.75" customHeight="1" outlineLevel="1" x14ac:dyDescent="0.2">
      <c r="A213" s="99" t="s">
        <v>2616</v>
      </c>
      <c r="B213" s="63" t="s">
        <v>90</v>
      </c>
      <c r="C213" s="43" t="s">
        <v>79</v>
      </c>
      <c r="D213" s="44">
        <f>$D$168</f>
        <v>113.12</v>
      </c>
      <c r="E213" s="44">
        <f>$D$168</f>
        <v>113.12</v>
      </c>
      <c r="F213" s="44">
        <f t="shared" ref="F213:AA213" si="121">$D$168</f>
        <v>113.12</v>
      </c>
      <c r="G213" s="44">
        <f t="shared" si="121"/>
        <v>113.12</v>
      </c>
      <c r="H213" s="44">
        <f t="shared" si="121"/>
        <v>113.12</v>
      </c>
      <c r="I213" s="44">
        <f t="shared" si="121"/>
        <v>113.12</v>
      </c>
      <c r="J213" s="44">
        <f t="shared" si="121"/>
        <v>113.12</v>
      </c>
      <c r="K213" s="44">
        <f t="shared" si="121"/>
        <v>113.12</v>
      </c>
      <c r="L213" s="44">
        <f t="shared" si="121"/>
        <v>113.12</v>
      </c>
      <c r="M213" s="44">
        <f t="shared" si="121"/>
        <v>113.12</v>
      </c>
      <c r="N213" s="44">
        <f t="shared" si="121"/>
        <v>113.12</v>
      </c>
      <c r="O213" s="44">
        <f t="shared" si="121"/>
        <v>113.12</v>
      </c>
      <c r="P213" s="44">
        <f t="shared" si="121"/>
        <v>113.12</v>
      </c>
      <c r="Q213" s="44">
        <f t="shared" si="121"/>
        <v>113.12</v>
      </c>
      <c r="R213" s="44">
        <f t="shared" si="121"/>
        <v>113.12</v>
      </c>
      <c r="S213" s="44">
        <f t="shared" si="121"/>
        <v>113.12</v>
      </c>
      <c r="T213" s="44">
        <f t="shared" si="121"/>
        <v>113.12</v>
      </c>
      <c r="U213" s="44">
        <f t="shared" si="121"/>
        <v>113.12</v>
      </c>
      <c r="V213" s="44">
        <f t="shared" si="121"/>
        <v>113.12</v>
      </c>
      <c r="W213" s="44">
        <f t="shared" si="121"/>
        <v>113.12</v>
      </c>
      <c r="X213" s="44">
        <f t="shared" si="121"/>
        <v>113.12</v>
      </c>
      <c r="Y213" s="44">
        <f t="shared" si="121"/>
        <v>113.12</v>
      </c>
      <c r="Z213" s="44">
        <f t="shared" si="121"/>
        <v>113.12</v>
      </c>
      <c r="AA213" s="44">
        <f t="shared" si="121"/>
        <v>113.12</v>
      </c>
    </row>
    <row r="214" spans="1:27" ht="12.75" customHeight="1" outlineLevel="1" x14ac:dyDescent="0.2">
      <c r="A214" s="99" t="s">
        <v>2617</v>
      </c>
      <c r="B214" s="63" t="s">
        <v>83</v>
      </c>
      <c r="C214" s="43" t="s">
        <v>79</v>
      </c>
      <c r="D214" s="44">
        <v>3.35</v>
      </c>
      <c r="E214" s="44">
        <v>3.35</v>
      </c>
      <c r="F214" s="44">
        <v>3.35</v>
      </c>
      <c r="G214" s="44">
        <v>3.35</v>
      </c>
      <c r="H214" s="44">
        <v>3.35</v>
      </c>
      <c r="I214" s="44">
        <v>3.35</v>
      </c>
      <c r="J214" s="44">
        <v>3.35</v>
      </c>
      <c r="K214" s="44">
        <v>3.35</v>
      </c>
      <c r="L214" s="44">
        <v>3.35</v>
      </c>
      <c r="M214" s="44">
        <v>3.35</v>
      </c>
      <c r="N214" s="44">
        <v>3.35</v>
      </c>
      <c r="O214" s="44">
        <v>3.35</v>
      </c>
      <c r="P214" s="44">
        <v>3.35</v>
      </c>
      <c r="Q214" s="44">
        <v>3.35</v>
      </c>
      <c r="R214" s="44">
        <v>3.35</v>
      </c>
      <c r="S214" s="44">
        <v>3.35</v>
      </c>
      <c r="T214" s="44">
        <v>3.35</v>
      </c>
      <c r="U214" s="44">
        <v>3.35</v>
      </c>
      <c r="V214" s="44">
        <v>3.35</v>
      </c>
      <c r="W214" s="44">
        <v>3.35</v>
      </c>
      <c r="X214" s="44">
        <v>3.35</v>
      </c>
      <c r="Y214" s="44">
        <v>3.35</v>
      </c>
      <c r="Z214" s="44">
        <v>3.35</v>
      </c>
      <c r="AA214" s="44">
        <v>3.35</v>
      </c>
    </row>
    <row r="215" spans="1:27" ht="12.75" customHeight="1" outlineLevel="1" x14ac:dyDescent="0.2">
      <c r="A215" s="99" t="s">
        <v>2618</v>
      </c>
      <c r="B215" s="63" t="s">
        <v>81</v>
      </c>
      <c r="C215" s="43" t="s">
        <v>79</v>
      </c>
      <c r="D215" s="44">
        <f>$D$11</f>
        <v>216.36</v>
      </c>
      <c r="E215" s="44">
        <f t="shared" ref="E215:AA215" si="122">$D$11</f>
        <v>216.36</v>
      </c>
      <c r="F215" s="44">
        <f t="shared" si="122"/>
        <v>216.36</v>
      </c>
      <c r="G215" s="44">
        <f t="shared" si="122"/>
        <v>216.36</v>
      </c>
      <c r="H215" s="44">
        <f t="shared" si="122"/>
        <v>216.36</v>
      </c>
      <c r="I215" s="44">
        <f t="shared" si="122"/>
        <v>216.36</v>
      </c>
      <c r="J215" s="44">
        <f t="shared" si="122"/>
        <v>216.36</v>
      </c>
      <c r="K215" s="44">
        <f t="shared" si="122"/>
        <v>216.36</v>
      </c>
      <c r="L215" s="44">
        <f t="shared" si="122"/>
        <v>216.36</v>
      </c>
      <c r="M215" s="44">
        <f t="shared" si="122"/>
        <v>216.36</v>
      </c>
      <c r="N215" s="44">
        <f t="shared" si="122"/>
        <v>216.36</v>
      </c>
      <c r="O215" s="44">
        <f t="shared" si="122"/>
        <v>216.36</v>
      </c>
      <c r="P215" s="44">
        <f t="shared" si="122"/>
        <v>216.36</v>
      </c>
      <c r="Q215" s="44">
        <f t="shared" si="122"/>
        <v>216.36</v>
      </c>
      <c r="R215" s="44">
        <f t="shared" si="122"/>
        <v>216.36</v>
      </c>
      <c r="S215" s="44">
        <f t="shared" si="122"/>
        <v>216.36</v>
      </c>
      <c r="T215" s="44">
        <f t="shared" si="122"/>
        <v>216.36</v>
      </c>
      <c r="U215" s="44">
        <f t="shared" si="122"/>
        <v>216.36</v>
      </c>
      <c r="V215" s="44">
        <f t="shared" si="122"/>
        <v>216.36</v>
      </c>
      <c r="W215" s="44">
        <f t="shared" si="122"/>
        <v>216.36</v>
      </c>
      <c r="X215" s="44">
        <f t="shared" si="122"/>
        <v>216.36</v>
      </c>
      <c r="Y215" s="44">
        <f t="shared" si="122"/>
        <v>216.36</v>
      </c>
      <c r="Z215" s="44">
        <f t="shared" si="122"/>
        <v>216.36</v>
      </c>
      <c r="AA215" s="44">
        <f t="shared" si="122"/>
        <v>216.36</v>
      </c>
    </row>
    <row r="216" spans="1:27" ht="12.75" customHeight="1" x14ac:dyDescent="0.2">
      <c r="A216" s="98" t="s">
        <v>2619</v>
      </c>
      <c r="B216" s="28" t="str">
        <f>"11"&amp;"."&amp;$B$801&amp;"."&amp;$B$802</f>
        <v>11.12.2023</v>
      </c>
      <c r="C216" s="90" t="s">
        <v>76</v>
      </c>
      <c r="D216" s="91">
        <f>ROUND(((D217+D218+D220+D219)/1000),5)</f>
        <v>1.3776600000000001</v>
      </c>
      <c r="E216" s="91">
        <f>ROUND(((E217+E218+E220+E219)/1000),5)</f>
        <v>1.2907200000000001</v>
      </c>
      <c r="F216" s="91">
        <f>ROUND(((F217+F218+F220+F219)/1000),5)</f>
        <v>1.2134</v>
      </c>
      <c r="G216" s="91">
        <f t="shared" ref="G216:AA216" si="123">ROUND(((G217+G218+G220+G219)/1000),5)</f>
        <v>1.17421</v>
      </c>
      <c r="H216" s="91">
        <f t="shared" si="123"/>
        <v>1.28088</v>
      </c>
      <c r="I216" s="91">
        <f t="shared" si="123"/>
        <v>1.4059900000000001</v>
      </c>
      <c r="J216" s="91">
        <f t="shared" si="123"/>
        <v>1.61561</v>
      </c>
      <c r="K216" s="91">
        <f t="shared" si="123"/>
        <v>2.0945100000000001</v>
      </c>
      <c r="L216" s="91">
        <f t="shared" si="123"/>
        <v>2.2264900000000001</v>
      </c>
      <c r="M216" s="91">
        <f t="shared" si="123"/>
        <v>2.3390399999999998</v>
      </c>
      <c r="N216" s="91">
        <f t="shared" si="123"/>
        <v>2.38185</v>
      </c>
      <c r="O216" s="91">
        <f t="shared" si="123"/>
        <v>2.4024399999999999</v>
      </c>
      <c r="P216" s="91">
        <f t="shared" si="123"/>
        <v>2.3406799999999999</v>
      </c>
      <c r="Q216" s="91">
        <f t="shared" si="123"/>
        <v>2.3615599999999999</v>
      </c>
      <c r="R216" s="91">
        <f t="shared" si="123"/>
        <v>2.35636</v>
      </c>
      <c r="S216" s="91">
        <f t="shared" si="123"/>
        <v>2.3010999999999999</v>
      </c>
      <c r="T216" s="91">
        <f t="shared" si="123"/>
        <v>2.3453599999999999</v>
      </c>
      <c r="U216" s="91">
        <f t="shared" si="123"/>
        <v>2.35514</v>
      </c>
      <c r="V216" s="91">
        <f t="shared" si="123"/>
        <v>2.32281</v>
      </c>
      <c r="W216" s="91">
        <f t="shared" si="123"/>
        <v>2.2111100000000001</v>
      </c>
      <c r="X216" s="91">
        <f t="shared" si="123"/>
        <v>2.1532499999999999</v>
      </c>
      <c r="Y216" s="91">
        <f t="shared" si="123"/>
        <v>1.9503200000000001</v>
      </c>
      <c r="Z216" s="91">
        <f t="shared" si="123"/>
        <v>1.6271599999999999</v>
      </c>
      <c r="AA216" s="91">
        <f t="shared" si="123"/>
        <v>1.50166</v>
      </c>
    </row>
    <row r="217" spans="1:27" ht="12.75" customHeight="1" outlineLevel="1" x14ac:dyDescent="0.2">
      <c r="A217" s="99" t="s">
        <v>2620</v>
      </c>
      <c r="B217" s="63" t="s">
        <v>238</v>
      </c>
      <c r="C217" s="43" t="s">
        <v>79</v>
      </c>
      <c r="D217" s="44">
        <v>1044.83</v>
      </c>
      <c r="E217" s="44">
        <v>957.89</v>
      </c>
      <c r="F217" s="44">
        <v>880.57</v>
      </c>
      <c r="G217" s="44">
        <v>841.38</v>
      </c>
      <c r="H217" s="44">
        <v>948.05</v>
      </c>
      <c r="I217" s="44">
        <v>1073.1600000000001</v>
      </c>
      <c r="J217" s="44">
        <v>1282.78</v>
      </c>
      <c r="K217" s="44">
        <v>1761.68</v>
      </c>
      <c r="L217" s="44">
        <v>1893.66</v>
      </c>
      <c r="M217" s="44">
        <v>2006.21</v>
      </c>
      <c r="N217" s="44">
        <v>2049.02</v>
      </c>
      <c r="O217" s="44">
        <v>2069.61</v>
      </c>
      <c r="P217" s="44">
        <v>2007.85</v>
      </c>
      <c r="Q217" s="44">
        <v>2028.73</v>
      </c>
      <c r="R217" s="44">
        <v>2023.53</v>
      </c>
      <c r="S217" s="44">
        <v>1968.27</v>
      </c>
      <c r="T217" s="44">
        <v>2012.53</v>
      </c>
      <c r="U217" s="44">
        <v>2022.31</v>
      </c>
      <c r="V217" s="44">
        <v>1989.98</v>
      </c>
      <c r="W217" s="44">
        <v>1878.28</v>
      </c>
      <c r="X217" s="44">
        <v>1820.42</v>
      </c>
      <c r="Y217" s="44">
        <v>1617.49</v>
      </c>
      <c r="Z217" s="44">
        <v>1294.33</v>
      </c>
      <c r="AA217" s="44">
        <v>1168.83</v>
      </c>
    </row>
    <row r="218" spans="1:27" ht="12.75" customHeight="1" outlineLevel="1" x14ac:dyDescent="0.2">
      <c r="A218" s="99" t="s">
        <v>2621</v>
      </c>
      <c r="B218" s="63" t="s">
        <v>90</v>
      </c>
      <c r="C218" s="43" t="s">
        <v>79</v>
      </c>
      <c r="D218" s="44">
        <f>$D$168</f>
        <v>113.12</v>
      </c>
      <c r="E218" s="44">
        <f>$D$168</f>
        <v>113.12</v>
      </c>
      <c r="F218" s="44">
        <f t="shared" ref="F218:AA218" si="124">$D$168</f>
        <v>113.12</v>
      </c>
      <c r="G218" s="44">
        <f t="shared" si="124"/>
        <v>113.12</v>
      </c>
      <c r="H218" s="44">
        <f t="shared" si="124"/>
        <v>113.12</v>
      </c>
      <c r="I218" s="44">
        <f t="shared" si="124"/>
        <v>113.12</v>
      </c>
      <c r="J218" s="44">
        <f t="shared" si="124"/>
        <v>113.12</v>
      </c>
      <c r="K218" s="44">
        <f t="shared" si="124"/>
        <v>113.12</v>
      </c>
      <c r="L218" s="44">
        <f t="shared" si="124"/>
        <v>113.12</v>
      </c>
      <c r="M218" s="44">
        <f t="shared" si="124"/>
        <v>113.12</v>
      </c>
      <c r="N218" s="44">
        <f t="shared" si="124"/>
        <v>113.12</v>
      </c>
      <c r="O218" s="44">
        <f t="shared" si="124"/>
        <v>113.12</v>
      </c>
      <c r="P218" s="44">
        <f t="shared" si="124"/>
        <v>113.12</v>
      </c>
      <c r="Q218" s="44">
        <f t="shared" si="124"/>
        <v>113.12</v>
      </c>
      <c r="R218" s="44">
        <f t="shared" si="124"/>
        <v>113.12</v>
      </c>
      <c r="S218" s="44">
        <f t="shared" si="124"/>
        <v>113.12</v>
      </c>
      <c r="T218" s="44">
        <f t="shared" si="124"/>
        <v>113.12</v>
      </c>
      <c r="U218" s="44">
        <f t="shared" si="124"/>
        <v>113.12</v>
      </c>
      <c r="V218" s="44">
        <f t="shared" si="124"/>
        <v>113.12</v>
      </c>
      <c r="W218" s="44">
        <f t="shared" si="124"/>
        <v>113.12</v>
      </c>
      <c r="X218" s="44">
        <f t="shared" si="124"/>
        <v>113.12</v>
      </c>
      <c r="Y218" s="44">
        <f t="shared" si="124"/>
        <v>113.12</v>
      </c>
      <c r="Z218" s="44">
        <f t="shared" si="124"/>
        <v>113.12</v>
      </c>
      <c r="AA218" s="44">
        <f t="shared" si="124"/>
        <v>113.12</v>
      </c>
    </row>
    <row r="219" spans="1:27" ht="12.75" customHeight="1" outlineLevel="1" x14ac:dyDescent="0.2">
      <c r="A219" s="99" t="s">
        <v>2622</v>
      </c>
      <c r="B219" s="63" t="s">
        <v>83</v>
      </c>
      <c r="C219" s="43" t="s">
        <v>79</v>
      </c>
      <c r="D219" s="44">
        <v>3.35</v>
      </c>
      <c r="E219" s="44">
        <v>3.35</v>
      </c>
      <c r="F219" s="44">
        <v>3.35</v>
      </c>
      <c r="G219" s="44">
        <v>3.35</v>
      </c>
      <c r="H219" s="44">
        <v>3.35</v>
      </c>
      <c r="I219" s="44">
        <v>3.35</v>
      </c>
      <c r="J219" s="44">
        <v>3.35</v>
      </c>
      <c r="K219" s="44">
        <v>3.35</v>
      </c>
      <c r="L219" s="44">
        <v>3.35</v>
      </c>
      <c r="M219" s="44">
        <v>3.35</v>
      </c>
      <c r="N219" s="44">
        <v>3.35</v>
      </c>
      <c r="O219" s="44">
        <v>3.35</v>
      </c>
      <c r="P219" s="44">
        <v>3.35</v>
      </c>
      <c r="Q219" s="44">
        <v>3.35</v>
      </c>
      <c r="R219" s="44">
        <v>3.35</v>
      </c>
      <c r="S219" s="44">
        <v>3.35</v>
      </c>
      <c r="T219" s="44">
        <v>3.35</v>
      </c>
      <c r="U219" s="44">
        <v>3.35</v>
      </c>
      <c r="V219" s="44">
        <v>3.35</v>
      </c>
      <c r="W219" s="44">
        <v>3.35</v>
      </c>
      <c r="X219" s="44">
        <v>3.35</v>
      </c>
      <c r="Y219" s="44">
        <v>3.35</v>
      </c>
      <c r="Z219" s="44">
        <v>3.35</v>
      </c>
      <c r="AA219" s="44">
        <v>3.35</v>
      </c>
    </row>
    <row r="220" spans="1:27" ht="12.75" customHeight="1" outlineLevel="1" x14ac:dyDescent="0.2">
      <c r="A220" s="99" t="s">
        <v>2623</v>
      </c>
      <c r="B220" s="63" t="s">
        <v>81</v>
      </c>
      <c r="C220" s="43" t="s">
        <v>79</v>
      </c>
      <c r="D220" s="44">
        <f>$D$11</f>
        <v>216.36</v>
      </c>
      <c r="E220" s="44">
        <f t="shared" ref="E220:AA220" si="125">$D$11</f>
        <v>216.36</v>
      </c>
      <c r="F220" s="44">
        <f t="shared" si="125"/>
        <v>216.36</v>
      </c>
      <c r="G220" s="44">
        <f t="shared" si="125"/>
        <v>216.36</v>
      </c>
      <c r="H220" s="44">
        <f t="shared" si="125"/>
        <v>216.36</v>
      </c>
      <c r="I220" s="44">
        <f t="shared" si="125"/>
        <v>216.36</v>
      </c>
      <c r="J220" s="44">
        <f t="shared" si="125"/>
        <v>216.36</v>
      </c>
      <c r="K220" s="44">
        <f t="shared" si="125"/>
        <v>216.36</v>
      </c>
      <c r="L220" s="44">
        <f t="shared" si="125"/>
        <v>216.36</v>
      </c>
      <c r="M220" s="44">
        <f t="shared" si="125"/>
        <v>216.36</v>
      </c>
      <c r="N220" s="44">
        <f t="shared" si="125"/>
        <v>216.36</v>
      </c>
      <c r="O220" s="44">
        <f t="shared" si="125"/>
        <v>216.36</v>
      </c>
      <c r="P220" s="44">
        <f t="shared" si="125"/>
        <v>216.36</v>
      </c>
      <c r="Q220" s="44">
        <f t="shared" si="125"/>
        <v>216.36</v>
      </c>
      <c r="R220" s="44">
        <f t="shared" si="125"/>
        <v>216.36</v>
      </c>
      <c r="S220" s="44">
        <f t="shared" si="125"/>
        <v>216.36</v>
      </c>
      <c r="T220" s="44">
        <f t="shared" si="125"/>
        <v>216.36</v>
      </c>
      <c r="U220" s="44">
        <f t="shared" si="125"/>
        <v>216.36</v>
      </c>
      <c r="V220" s="44">
        <f t="shared" si="125"/>
        <v>216.36</v>
      </c>
      <c r="W220" s="44">
        <f t="shared" si="125"/>
        <v>216.36</v>
      </c>
      <c r="X220" s="44">
        <f t="shared" si="125"/>
        <v>216.36</v>
      </c>
      <c r="Y220" s="44">
        <f t="shared" si="125"/>
        <v>216.36</v>
      </c>
      <c r="Z220" s="44">
        <f t="shared" si="125"/>
        <v>216.36</v>
      </c>
      <c r="AA220" s="44">
        <f t="shared" si="125"/>
        <v>216.36</v>
      </c>
    </row>
    <row r="221" spans="1:27" ht="12.75" customHeight="1" x14ac:dyDescent="0.2">
      <c r="A221" s="98" t="s">
        <v>2624</v>
      </c>
      <c r="B221" s="28" t="str">
        <f>"12"&amp;"."&amp;$B$801&amp;"."&amp;$B$802</f>
        <v>12.12.2023</v>
      </c>
      <c r="C221" s="90" t="s">
        <v>76</v>
      </c>
      <c r="D221" s="91">
        <f>ROUND(((D222+D223+D225+D224)/1000),5)</f>
        <v>1.37782</v>
      </c>
      <c r="E221" s="91">
        <f>ROUND(((E222+E223+E225+E224)/1000),5)</f>
        <v>1.2843899999999999</v>
      </c>
      <c r="F221" s="91">
        <f>ROUND(((F222+F223+F225+F224)/1000),5)</f>
        <v>1.1799900000000001</v>
      </c>
      <c r="G221" s="91">
        <f t="shared" ref="G221:AA221" si="126">ROUND(((G222+G223+G225+G224)/1000),5)</f>
        <v>1.16516</v>
      </c>
      <c r="H221" s="91">
        <f t="shared" si="126"/>
        <v>1.26901</v>
      </c>
      <c r="I221" s="91">
        <f t="shared" si="126"/>
        <v>1.4263699999999999</v>
      </c>
      <c r="J221" s="91">
        <f t="shared" si="126"/>
        <v>1.60907</v>
      </c>
      <c r="K221" s="91">
        <f t="shared" si="126"/>
        <v>1.9546699999999999</v>
      </c>
      <c r="L221" s="91">
        <f t="shared" si="126"/>
        <v>2.1608399999999999</v>
      </c>
      <c r="M221" s="91">
        <f t="shared" si="126"/>
        <v>2.22071</v>
      </c>
      <c r="N221" s="91">
        <f t="shared" si="126"/>
        <v>2.25142</v>
      </c>
      <c r="O221" s="91">
        <f t="shared" si="126"/>
        <v>2.28681</v>
      </c>
      <c r="P221" s="91">
        <f t="shared" si="126"/>
        <v>2.2251300000000001</v>
      </c>
      <c r="Q221" s="91">
        <f t="shared" si="126"/>
        <v>2.2435399999999999</v>
      </c>
      <c r="R221" s="91">
        <f t="shared" si="126"/>
        <v>2.2567200000000001</v>
      </c>
      <c r="S221" s="91">
        <f t="shared" si="126"/>
        <v>2.2091799999999999</v>
      </c>
      <c r="T221" s="91">
        <f t="shared" si="126"/>
        <v>2.2304900000000001</v>
      </c>
      <c r="U221" s="91">
        <f t="shared" si="126"/>
        <v>2.2236899999999999</v>
      </c>
      <c r="V221" s="91">
        <f t="shared" si="126"/>
        <v>2.2147999999999999</v>
      </c>
      <c r="W221" s="91">
        <f t="shared" si="126"/>
        <v>2.2024900000000001</v>
      </c>
      <c r="X221" s="91">
        <f t="shared" si="126"/>
        <v>2.1516899999999999</v>
      </c>
      <c r="Y221" s="91">
        <f t="shared" si="126"/>
        <v>1.9727699999999999</v>
      </c>
      <c r="Z221" s="91">
        <f t="shared" si="126"/>
        <v>1.6538299999999999</v>
      </c>
      <c r="AA221" s="91">
        <f t="shared" si="126"/>
        <v>1.5379</v>
      </c>
    </row>
    <row r="222" spans="1:27" ht="12.75" customHeight="1" outlineLevel="1" x14ac:dyDescent="0.2">
      <c r="A222" s="99" t="s">
        <v>2625</v>
      </c>
      <c r="B222" s="63" t="s">
        <v>238</v>
      </c>
      <c r="C222" s="43" t="s">
        <v>79</v>
      </c>
      <c r="D222" s="44">
        <v>1044.99</v>
      </c>
      <c r="E222" s="44">
        <v>951.56</v>
      </c>
      <c r="F222" s="44">
        <v>847.16</v>
      </c>
      <c r="G222" s="44">
        <v>832.33</v>
      </c>
      <c r="H222" s="44">
        <v>936.18</v>
      </c>
      <c r="I222" s="44">
        <v>1093.54</v>
      </c>
      <c r="J222" s="44">
        <v>1276.24</v>
      </c>
      <c r="K222" s="44">
        <v>1621.84</v>
      </c>
      <c r="L222" s="44">
        <v>1828.01</v>
      </c>
      <c r="M222" s="44">
        <v>1887.88</v>
      </c>
      <c r="N222" s="44">
        <v>1918.59</v>
      </c>
      <c r="O222" s="44">
        <v>1953.98</v>
      </c>
      <c r="P222" s="44">
        <v>1892.3</v>
      </c>
      <c r="Q222" s="44">
        <v>1910.71</v>
      </c>
      <c r="R222" s="44">
        <v>1923.89</v>
      </c>
      <c r="S222" s="44">
        <v>1876.35</v>
      </c>
      <c r="T222" s="44">
        <v>1897.66</v>
      </c>
      <c r="U222" s="44">
        <v>1890.86</v>
      </c>
      <c r="V222" s="44">
        <v>1881.97</v>
      </c>
      <c r="W222" s="44">
        <v>1869.66</v>
      </c>
      <c r="X222" s="44">
        <v>1818.86</v>
      </c>
      <c r="Y222" s="44">
        <v>1639.94</v>
      </c>
      <c r="Z222" s="44">
        <v>1321</v>
      </c>
      <c r="AA222" s="44">
        <v>1205.07</v>
      </c>
    </row>
    <row r="223" spans="1:27" ht="12.75" customHeight="1" outlineLevel="1" x14ac:dyDescent="0.2">
      <c r="A223" s="99" t="s">
        <v>2626</v>
      </c>
      <c r="B223" s="63" t="s">
        <v>90</v>
      </c>
      <c r="C223" s="43" t="s">
        <v>79</v>
      </c>
      <c r="D223" s="44">
        <f>$D$168</f>
        <v>113.12</v>
      </c>
      <c r="E223" s="44">
        <f>$D$168</f>
        <v>113.12</v>
      </c>
      <c r="F223" s="44">
        <f t="shared" ref="F223:AA223" si="127">$D$168</f>
        <v>113.12</v>
      </c>
      <c r="G223" s="44">
        <f t="shared" si="127"/>
        <v>113.12</v>
      </c>
      <c r="H223" s="44">
        <f t="shared" si="127"/>
        <v>113.12</v>
      </c>
      <c r="I223" s="44">
        <f t="shared" si="127"/>
        <v>113.12</v>
      </c>
      <c r="J223" s="44">
        <f t="shared" si="127"/>
        <v>113.12</v>
      </c>
      <c r="K223" s="44">
        <f t="shared" si="127"/>
        <v>113.12</v>
      </c>
      <c r="L223" s="44">
        <f t="shared" si="127"/>
        <v>113.12</v>
      </c>
      <c r="M223" s="44">
        <f t="shared" si="127"/>
        <v>113.12</v>
      </c>
      <c r="N223" s="44">
        <f t="shared" si="127"/>
        <v>113.12</v>
      </c>
      <c r="O223" s="44">
        <f t="shared" si="127"/>
        <v>113.12</v>
      </c>
      <c r="P223" s="44">
        <f t="shared" si="127"/>
        <v>113.12</v>
      </c>
      <c r="Q223" s="44">
        <f t="shared" si="127"/>
        <v>113.12</v>
      </c>
      <c r="R223" s="44">
        <f t="shared" si="127"/>
        <v>113.12</v>
      </c>
      <c r="S223" s="44">
        <f t="shared" si="127"/>
        <v>113.12</v>
      </c>
      <c r="T223" s="44">
        <f t="shared" si="127"/>
        <v>113.12</v>
      </c>
      <c r="U223" s="44">
        <f t="shared" si="127"/>
        <v>113.12</v>
      </c>
      <c r="V223" s="44">
        <f t="shared" si="127"/>
        <v>113.12</v>
      </c>
      <c r="W223" s="44">
        <f t="shared" si="127"/>
        <v>113.12</v>
      </c>
      <c r="X223" s="44">
        <f t="shared" si="127"/>
        <v>113.12</v>
      </c>
      <c r="Y223" s="44">
        <f t="shared" si="127"/>
        <v>113.12</v>
      </c>
      <c r="Z223" s="44">
        <f t="shared" si="127"/>
        <v>113.12</v>
      </c>
      <c r="AA223" s="44">
        <f t="shared" si="127"/>
        <v>113.12</v>
      </c>
    </row>
    <row r="224" spans="1:27" ht="12.75" customHeight="1" outlineLevel="1" x14ac:dyDescent="0.2">
      <c r="A224" s="99" t="s">
        <v>2627</v>
      </c>
      <c r="B224" s="63" t="s">
        <v>83</v>
      </c>
      <c r="C224" s="43" t="s">
        <v>79</v>
      </c>
      <c r="D224" s="44">
        <v>3.35</v>
      </c>
      <c r="E224" s="44">
        <v>3.35</v>
      </c>
      <c r="F224" s="44">
        <v>3.35</v>
      </c>
      <c r="G224" s="44">
        <v>3.35</v>
      </c>
      <c r="H224" s="44">
        <v>3.35</v>
      </c>
      <c r="I224" s="44">
        <v>3.35</v>
      </c>
      <c r="J224" s="44">
        <v>3.35</v>
      </c>
      <c r="K224" s="44">
        <v>3.35</v>
      </c>
      <c r="L224" s="44">
        <v>3.35</v>
      </c>
      <c r="M224" s="44">
        <v>3.35</v>
      </c>
      <c r="N224" s="44">
        <v>3.35</v>
      </c>
      <c r="O224" s="44">
        <v>3.35</v>
      </c>
      <c r="P224" s="44">
        <v>3.35</v>
      </c>
      <c r="Q224" s="44">
        <v>3.35</v>
      </c>
      <c r="R224" s="44">
        <v>3.35</v>
      </c>
      <c r="S224" s="44">
        <v>3.35</v>
      </c>
      <c r="T224" s="44">
        <v>3.35</v>
      </c>
      <c r="U224" s="44">
        <v>3.35</v>
      </c>
      <c r="V224" s="44">
        <v>3.35</v>
      </c>
      <c r="W224" s="44">
        <v>3.35</v>
      </c>
      <c r="X224" s="44">
        <v>3.35</v>
      </c>
      <c r="Y224" s="44">
        <v>3.35</v>
      </c>
      <c r="Z224" s="44">
        <v>3.35</v>
      </c>
      <c r="AA224" s="44">
        <v>3.35</v>
      </c>
    </row>
    <row r="225" spans="1:27" ht="12.75" customHeight="1" outlineLevel="1" x14ac:dyDescent="0.2">
      <c r="A225" s="99" t="s">
        <v>2628</v>
      </c>
      <c r="B225" s="63" t="s">
        <v>81</v>
      </c>
      <c r="C225" s="43" t="s">
        <v>79</v>
      </c>
      <c r="D225" s="44">
        <f>$D$11</f>
        <v>216.36</v>
      </c>
      <c r="E225" s="44">
        <f t="shared" ref="E225:AA225" si="128">$D$11</f>
        <v>216.36</v>
      </c>
      <c r="F225" s="44">
        <f t="shared" si="128"/>
        <v>216.36</v>
      </c>
      <c r="G225" s="44">
        <f t="shared" si="128"/>
        <v>216.36</v>
      </c>
      <c r="H225" s="44">
        <f t="shared" si="128"/>
        <v>216.36</v>
      </c>
      <c r="I225" s="44">
        <f t="shared" si="128"/>
        <v>216.36</v>
      </c>
      <c r="J225" s="44">
        <f t="shared" si="128"/>
        <v>216.36</v>
      </c>
      <c r="K225" s="44">
        <f t="shared" si="128"/>
        <v>216.36</v>
      </c>
      <c r="L225" s="44">
        <f t="shared" si="128"/>
        <v>216.36</v>
      </c>
      <c r="M225" s="44">
        <f t="shared" si="128"/>
        <v>216.36</v>
      </c>
      <c r="N225" s="44">
        <f t="shared" si="128"/>
        <v>216.36</v>
      </c>
      <c r="O225" s="44">
        <f t="shared" si="128"/>
        <v>216.36</v>
      </c>
      <c r="P225" s="44">
        <f t="shared" si="128"/>
        <v>216.36</v>
      </c>
      <c r="Q225" s="44">
        <f t="shared" si="128"/>
        <v>216.36</v>
      </c>
      <c r="R225" s="44">
        <f t="shared" si="128"/>
        <v>216.36</v>
      </c>
      <c r="S225" s="44">
        <f t="shared" si="128"/>
        <v>216.36</v>
      </c>
      <c r="T225" s="44">
        <f t="shared" si="128"/>
        <v>216.36</v>
      </c>
      <c r="U225" s="44">
        <f t="shared" si="128"/>
        <v>216.36</v>
      </c>
      <c r="V225" s="44">
        <f t="shared" si="128"/>
        <v>216.36</v>
      </c>
      <c r="W225" s="44">
        <f t="shared" si="128"/>
        <v>216.36</v>
      </c>
      <c r="X225" s="44">
        <f t="shared" si="128"/>
        <v>216.36</v>
      </c>
      <c r="Y225" s="44">
        <f t="shared" si="128"/>
        <v>216.36</v>
      </c>
      <c r="Z225" s="44">
        <f t="shared" si="128"/>
        <v>216.36</v>
      </c>
      <c r="AA225" s="44">
        <f t="shared" si="128"/>
        <v>216.36</v>
      </c>
    </row>
    <row r="226" spans="1:27" ht="12.75" customHeight="1" x14ac:dyDescent="0.2">
      <c r="A226" s="98" t="s">
        <v>2629</v>
      </c>
      <c r="B226" s="28" t="str">
        <f>"13"&amp;"."&amp;$B$801&amp;"."&amp;$B$802</f>
        <v>13.12.2023</v>
      </c>
      <c r="C226" s="90" t="s">
        <v>76</v>
      </c>
      <c r="D226" s="91">
        <f>ROUND(((D227+D228+D230+D229)/1000),5)</f>
        <v>1.46556</v>
      </c>
      <c r="E226" s="91">
        <f>ROUND(((E227+E228+E230+E229)/1000),5)</f>
        <v>1.37656</v>
      </c>
      <c r="F226" s="91">
        <f>ROUND(((F227+F228+F230+F229)/1000),5)</f>
        <v>1.3402000000000001</v>
      </c>
      <c r="G226" s="91">
        <f t="shared" ref="G226:AA226" si="129">ROUND(((G227+G228+G230+G229)/1000),5)</f>
        <v>1.3280099999999999</v>
      </c>
      <c r="H226" s="91">
        <f t="shared" si="129"/>
        <v>1.3619000000000001</v>
      </c>
      <c r="I226" s="91">
        <f t="shared" si="129"/>
        <v>1.5014099999999999</v>
      </c>
      <c r="J226" s="91">
        <f t="shared" si="129"/>
        <v>1.6745000000000001</v>
      </c>
      <c r="K226" s="91">
        <f t="shared" si="129"/>
        <v>2.0149499999999998</v>
      </c>
      <c r="L226" s="91">
        <f t="shared" si="129"/>
        <v>2.23319</v>
      </c>
      <c r="M226" s="91">
        <f t="shared" si="129"/>
        <v>2.3071000000000002</v>
      </c>
      <c r="N226" s="91">
        <f t="shared" si="129"/>
        <v>2.3394900000000001</v>
      </c>
      <c r="O226" s="91">
        <f t="shared" si="129"/>
        <v>2.3734299999999999</v>
      </c>
      <c r="P226" s="91">
        <f t="shared" si="129"/>
        <v>2.3228399999999998</v>
      </c>
      <c r="Q226" s="91">
        <f t="shared" si="129"/>
        <v>2.3483399999999999</v>
      </c>
      <c r="R226" s="91">
        <f t="shared" si="129"/>
        <v>2.3382100000000001</v>
      </c>
      <c r="S226" s="91">
        <f t="shared" si="129"/>
        <v>2.31507</v>
      </c>
      <c r="T226" s="91">
        <f t="shared" si="129"/>
        <v>2.3460700000000001</v>
      </c>
      <c r="U226" s="91">
        <f t="shared" si="129"/>
        <v>2.3366699999999998</v>
      </c>
      <c r="V226" s="91">
        <f t="shared" si="129"/>
        <v>2.3124899999999999</v>
      </c>
      <c r="W226" s="91">
        <f t="shared" si="129"/>
        <v>2.2480500000000001</v>
      </c>
      <c r="X226" s="91">
        <f t="shared" si="129"/>
        <v>2.12927</v>
      </c>
      <c r="Y226" s="91">
        <f t="shared" si="129"/>
        <v>2.0565500000000001</v>
      </c>
      <c r="Z226" s="91">
        <f t="shared" si="129"/>
        <v>1.7935399999999999</v>
      </c>
      <c r="AA226" s="91">
        <f t="shared" si="129"/>
        <v>1.6026499999999999</v>
      </c>
    </row>
    <row r="227" spans="1:27" ht="12.75" customHeight="1" outlineLevel="1" x14ac:dyDescent="0.2">
      <c r="A227" s="99" t="s">
        <v>2630</v>
      </c>
      <c r="B227" s="63" t="s">
        <v>238</v>
      </c>
      <c r="C227" s="43" t="s">
        <v>79</v>
      </c>
      <c r="D227" s="44">
        <v>1132.73</v>
      </c>
      <c r="E227" s="44">
        <v>1043.73</v>
      </c>
      <c r="F227" s="44">
        <v>1007.37</v>
      </c>
      <c r="G227" s="44">
        <v>995.18</v>
      </c>
      <c r="H227" s="44">
        <v>1029.07</v>
      </c>
      <c r="I227" s="44">
        <v>1168.58</v>
      </c>
      <c r="J227" s="44">
        <v>1341.67</v>
      </c>
      <c r="K227" s="44">
        <v>1682.12</v>
      </c>
      <c r="L227" s="44">
        <v>1900.36</v>
      </c>
      <c r="M227" s="44">
        <v>1974.27</v>
      </c>
      <c r="N227" s="44">
        <v>2006.66</v>
      </c>
      <c r="O227" s="44">
        <v>2040.6</v>
      </c>
      <c r="P227" s="44">
        <v>1990.01</v>
      </c>
      <c r="Q227" s="44">
        <v>2015.51</v>
      </c>
      <c r="R227" s="44">
        <v>2005.38</v>
      </c>
      <c r="S227" s="44">
        <v>1982.24</v>
      </c>
      <c r="T227" s="44">
        <v>2013.24</v>
      </c>
      <c r="U227" s="44">
        <v>2003.84</v>
      </c>
      <c r="V227" s="44">
        <v>1979.66</v>
      </c>
      <c r="W227" s="44">
        <v>1915.22</v>
      </c>
      <c r="X227" s="44">
        <v>1796.44</v>
      </c>
      <c r="Y227" s="44">
        <v>1723.72</v>
      </c>
      <c r="Z227" s="44">
        <v>1460.71</v>
      </c>
      <c r="AA227" s="44">
        <v>1269.82</v>
      </c>
    </row>
    <row r="228" spans="1:27" ht="12.75" customHeight="1" outlineLevel="1" x14ac:dyDescent="0.2">
      <c r="A228" s="99" t="s">
        <v>2631</v>
      </c>
      <c r="B228" s="63" t="s">
        <v>90</v>
      </c>
      <c r="C228" s="43" t="s">
        <v>79</v>
      </c>
      <c r="D228" s="44">
        <f>$D$168</f>
        <v>113.12</v>
      </c>
      <c r="E228" s="44">
        <f>$D$168</f>
        <v>113.12</v>
      </c>
      <c r="F228" s="44">
        <f t="shared" ref="F228:AA228" si="130">$D$168</f>
        <v>113.12</v>
      </c>
      <c r="G228" s="44">
        <f t="shared" si="130"/>
        <v>113.12</v>
      </c>
      <c r="H228" s="44">
        <f t="shared" si="130"/>
        <v>113.12</v>
      </c>
      <c r="I228" s="44">
        <f t="shared" si="130"/>
        <v>113.12</v>
      </c>
      <c r="J228" s="44">
        <f t="shared" si="130"/>
        <v>113.12</v>
      </c>
      <c r="K228" s="44">
        <f t="shared" si="130"/>
        <v>113.12</v>
      </c>
      <c r="L228" s="44">
        <f t="shared" si="130"/>
        <v>113.12</v>
      </c>
      <c r="M228" s="44">
        <f t="shared" si="130"/>
        <v>113.12</v>
      </c>
      <c r="N228" s="44">
        <f t="shared" si="130"/>
        <v>113.12</v>
      </c>
      <c r="O228" s="44">
        <f t="shared" si="130"/>
        <v>113.12</v>
      </c>
      <c r="P228" s="44">
        <f t="shared" si="130"/>
        <v>113.12</v>
      </c>
      <c r="Q228" s="44">
        <f t="shared" si="130"/>
        <v>113.12</v>
      </c>
      <c r="R228" s="44">
        <f t="shared" si="130"/>
        <v>113.12</v>
      </c>
      <c r="S228" s="44">
        <f t="shared" si="130"/>
        <v>113.12</v>
      </c>
      <c r="T228" s="44">
        <f t="shared" si="130"/>
        <v>113.12</v>
      </c>
      <c r="U228" s="44">
        <f t="shared" si="130"/>
        <v>113.12</v>
      </c>
      <c r="V228" s="44">
        <f t="shared" si="130"/>
        <v>113.12</v>
      </c>
      <c r="W228" s="44">
        <f t="shared" si="130"/>
        <v>113.12</v>
      </c>
      <c r="X228" s="44">
        <f t="shared" si="130"/>
        <v>113.12</v>
      </c>
      <c r="Y228" s="44">
        <f t="shared" si="130"/>
        <v>113.12</v>
      </c>
      <c r="Z228" s="44">
        <f t="shared" si="130"/>
        <v>113.12</v>
      </c>
      <c r="AA228" s="44">
        <f t="shared" si="130"/>
        <v>113.12</v>
      </c>
    </row>
    <row r="229" spans="1:27" ht="12.75" customHeight="1" outlineLevel="1" x14ac:dyDescent="0.2">
      <c r="A229" s="99" t="s">
        <v>2632</v>
      </c>
      <c r="B229" s="63" t="s">
        <v>83</v>
      </c>
      <c r="C229" s="43" t="s">
        <v>79</v>
      </c>
      <c r="D229" s="44">
        <v>3.35</v>
      </c>
      <c r="E229" s="44">
        <v>3.35</v>
      </c>
      <c r="F229" s="44">
        <v>3.35</v>
      </c>
      <c r="G229" s="44">
        <v>3.35</v>
      </c>
      <c r="H229" s="44">
        <v>3.35</v>
      </c>
      <c r="I229" s="44">
        <v>3.35</v>
      </c>
      <c r="J229" s="44">
        <v>3.35</v>
      </c>
      <c r="K229" s="44">
        <v>3.35</v>
      </c>
      <c r="L229" s="44">
        <v>3.35</v>
      </c>
      <c r="M229" s="44">
        <v>3.35</v>
      </c>
      <c r="N229" s="44">
        <v>3.35</v>
      </c>
      <c r="O229" s="44">
        <v>3.35</v>
      </c>
      <c r="P229" s="44">
        <v>3.35</v>
      </c>
      <c r="Q229" s="44">
        <v>3.35</v>
      </c>
      <c r="R229" s="44">
        <v>3.35</v>
      </c>
      <c r="S229" s="44">
        <v>3.35</v>
      </c>
      <c r="T229" s="44">
        <v>3.35</v>
      </c>
      <c r="U229" s="44">
        <v>3.35</v>
      </c>
      <c r="V229" s="44">
        <v>3.35</v>
      </c>
      <c r="W229" s="44">
        <v>3.35</v>
      </c>
      <c r="X229" s="44">
        <v>3.35</v>
      </c>
      <c r="Y229" s="44">
        <v>3.35</v>
      </c>
      <c r="Z229" s="44">
        <v>3.35</v>
      </c>
      <c r="AA229" s="44">
        <v>3.35</v>
      </c>
    </row>
    <row r="230" spans="1:27" ht="12.75" customHeight="1" outlineLevel="1" x14ac:dyDescent="0.2">
      <c r="A230" s="99" t="s">
        <v>2633</v>
      </c>
      <c r="B230" s="63" t="s">
        <v>81</v>
      </c>
      <c r="C230" s="43" t="s">
        <v>79</v>
      </c>
      <c r="D230" s="44">
        <f>$D$11</f>
        <v>216.36</v>
      </c>
      <c r="E230" s="44">
        <f t="shared" ref="E230:AA230" si="131">$D$11</f>
        <v>216.36</v>
      </c>
      <c r="F230" s="44">
        <f t="shared" si="131"/>
        <v>216.36</v>
      </c>
      <c r="G230" s="44">
        <f t="shared" si="131"/>
        <v>216.36</v>
      </c>
      <c r="H230" s="44">
        <f t="shared" si="131"/>
        <v>216.36</v>
      </c>
      <c r="I230" s="44">
        <f t="shared" si="131"/>
        <v>216.36</v>
      </c>
      <c r="J230" s="44">
        <f t="shared" si="131"/>
        <v>216.36</v>
      </c>
      <c r="K230" s="44">
        <f t="shared" si="131"/>
        <v>216.36</v>
      </c>
      <c r="L230" s="44">
        <f t="shared" si="131"/>
        <v>216.36</v>
      </c>
      <c r="M230" s="44">
        <f t="shared" si="131"/>
        <v>216.36</v>
      </c>
      <c r="N230" s="44">
        <f t="shared" si="131"/>
        <v>216.36</v>
      </c>
      <c r="O230" s="44">
        <f t="shared" si="131"/>
        <v>216.36</v>
      </c>
      <c r="P230" s="44">
        <f t="shared" si="131"/>
        <v>216.36</v>
      </c>
      <c r="Q230" s="44">
        <f t="shared" si="131"/>
        <v>216.36</v>
      </c>
      <c r="R230" s="44">
        <f t="shared" si="131"/>
        <v>216.36</v>
      </c>
      <c r="S230" s="44">
        <f t="shared" si="131"/>
        <v>216.36</v>
      </c>
      <c r="T230" s="44">
        <f t="shared" si="131"/>
        <v>216.36</v>
      </c>
      <c r="U230" s="44">
        <f t="shared" si="131"/>
        <v>216.36</v>
      </c>
      <c r="V230" s="44">
        <f t="shared" si="131"/>
        <v>216.36</v>
      </c>
      <c r="W230" s="44">
        <f t="shared" si="131"/>
        <v>216.36</v>
      </c>
      <c r="X230" s="44">
        <f t="shared" si="131"/>
        <v>216.36</v>
      </c>
      <c r="Y230" s="44">
        <f t="shared" si="131"/>
        <v>216.36</v>
      </c>
      <c r="Z230" s="44">
        <f t="shared" si="131"/>
        <v>216.36</v>
      </c>
      <c r="AA230" s="44">
        <f t="shared" si="131"/>
        <v>216.36</v>
      </c>
    </row>
    <row r="231" spans="1:27" ht="12.75" customHeight="1" x14ac:dyDescent="0.2">
      <c r="A231" s="98" t="s">
        <v>2634</v>
      </c>
      <c r="B231" s="28" t="str">
        <f>"14"&amp;"."&amp;$B$801&amp;"."&amp;$B$802</f>
        <v>14.12.2023</v>
      </c>
      <c r="C231" s="90" t="s">
        <v>76</v>
      </c>
      <c r="D231" s="91">
        <f>ROUND(((D232+D233+D235+D234)/1000),5)</f>
        <v>1.5175099999999999</v>
      </c>
      <c r="E231" s="91">
        <f>ROUND(((E232+E233+E235+E234)/1000),5)</f>
        <v>1.4412799999999999</v>
      </c>
      <c r="F231" s="91">
        <f>ROUND(((F232+F233+F235+F234)/1000),5)</f>
        <v>1.39361</v>
      </c>
      <c r="G231" s="91">
        <f t="shared" ref="G231:AA231" si="132">ROUND(((G232+G233+G235+G234)/1000),5)</f>
        <v>1.39653</v>
      </c>
      <c r="H231" s="91">
        <f t="shared" si="132"/>
        <v>1.4419500000000001</v>
      </c>
      <c r="I231" s="91">
        <f t="shared" si="132"/>
        <v>1.5911999999999999</v>
      </c>
      <c r="J231" s="91">
        <f t="shared" si="132"/>
        <v>1.8485199999999999</v>
      </c>
      <c r="K231" s="91">
        <f t="shared" si="132"/>
        <v>2.0839099999999999</v>
      </c>
      <c r="L231" s="91">
        <f t="shared" si="132"/>
        <v>2.2993800000000002</v>
      </c>
      <c r="M231" s="91">
        <f t="shared" si="132"/>
        <v>2.3631899999999999</v>
      </c>
      <c r="N231" s="91">
        <f t="shared" si="132"/>
        <v>2.4945599999999999</v>
      </c>
      <c r="O231" s="91">
        <f t="shared" si="132"/>
        <v>2.4269099999999999</v>
      </c>
      <c r="P231" s="91">
        <f t="shared" si="132"/>
        <v>2.3698600000000001</v>
      </c>
      <c r="Q231" s="91">
        <f t="shared" si="132"/>
        <v>2.3928500000000001</v>
      </c>
      <c r="R231" s="91">
        <f t="shared" si="132"/>
        <v>2.4246599999999998</v>
      </c>
      <c r="S231" s="91">
        <f t="shared" si="132"/>
        <v>2.3649</v>
      </c>
      <c r="T231" s="91">
        <f t="shared" si="132"/>
        <v>2.5674199999999998</v>
      </c>
      <c r="U231" s="91">
        <f t="shared" si="132"/>
        <v>2.5805400000000001</v>
      </c>
      <c r="V231" s="91">
        <f t="shared" si="132"/>
        <v>2.5628099999999998</v>
      </c>
      <c r="W231" s="91">
        <f t="shared" si="132"/>
        <v>2.3244699999999998</v>
      </c>
      <c r="X231" s="91">
        <f t="shared" si="132"/>
        <v>2.2613400000000001</v>
      </c>
      <c r="Y231" s="91">
        <f t="shared" si="132"/>
        <v>2.0968900000000001</v>
      </c>
      <c r="Z231" s="91">
        <f t="shared" si="132"/>
        <v>1.81715</v>
      </c>
      <c r="AA231" s="91">
        <f t="shared" si="132"/>
        <v>1.6422399999999999</v>
      </c>
    </row>
    <row r="232" spans="1:27" ht="12.75" customHeight="1" outlineLevel="1" x14ac:dyDescent="0.2">
      <c r="A232" s="99" t="s">
        <v>2635</v>
      </c>
      <c r="B232" s="63" t="s">
        <v>238</v>
      </c>
      <c r="C232" s="43" t="s">
        <v>79</v>
      </c>
      <c r="D232" s="44">
        <v>1184.68</v>
      </c>
      <c r="E232" s="44">
        <v>1108.45</v>
      </c>
      <c r="F232" s="44">
        <v>1060.78</v>
      </c>
      <c r="G232" s="44">
        <v>1063.7</v>
      </c>
      <c r="H232" s="44">
        <v>1109.1199999999999</v>
      </c>
      <c r="I232" s="44">
        <v>1258.3699999999999</v>
      </c>
      <c r="J232" s="44">
        <v>1515.69</v>
      </c>
      <c r="K232" s="44">
        <v>1751.08</v>
      </c>
      <c r="L232" s="44">
        <v>1966.55</v>
      </c>
      <c r="M232" s="44">
        <v>2030.36</v>
      </c>
      <c r="N232" s="44">
        <v>2161.73</v>
      </c>
      <c r="O232" s="44">
        <v>2094.08</v>
      </c>
      <c r="P232" s="44">
        <v>2037.03</v>
      </c>
      <c r="Q232" s="44">
        <v>2060.02</v>
      </c>
      <c r="R232" s="44">
        <v>2091.83</v>
      </c>
      <c r="S232" s="44">
        <v>2032.07</v>
      </c>
      <c r="T232" s="44">
        <v>2234.59</v>
      </c>
      <c r="U232" s="44">
        <v>2247.71</v>
      </c>
      <c r="V232" s="44">
        <v>2229.98</v>
      </c>
      <c r="W232" s="44">
        <v>1991.64</v>
      </c>
      <c r="X232" s="44">
        <v>1928.51</v>
      </c>
      <c r="Y232" s="44">
        <v>1764.06</v>
      </c>
      <c r="Z232" s="44">
        <v>1484.32</v>
      </c>
      <c r="AA232" s="44">
        <v>1309.4100000000001</v>
      </c>
    </row>
    <row r="233" spans="1:27" ht="12.75" customHeight="1" outlineLevel="1" x14ac:dyDescent="0.2">
      <c r="A233" s="99" t="s">
        <v>2636</v>
      </c>
      <c r="B233" s="63" t="s">
        <v>90</v>
      </c>
      <c r="C233" s="43" t="s">
        <v>79</v>
      </c>
      <c r="D233" s="44">
        <f>$D$168</f>
        <v>113.12</v>
      </c>
      <c r="E233" s="44">
        <f>$D$168</f>
        <v>113.12</v>
      </c>
      <c r="F233" s="44">
        <f t="shared" ref="F233:AA233" si="133">$D$168</f>
        <v>113.12</v>
      </c>
      <c r="G233" s="44">
        <f t="shared" si="133"/>
        <v>113.12</v>
      </c>
      <c r="H233" s="44">
        <f t="shared" si="133"/>
        <v>113.12</v>
      </c>
      <c r="I233" s="44">
        <f t="shared" si="133"/>
        <v>113.12</v>
      </c>
      <c r="J233" s="44">
        <f t="shared" si="133"/>
        <v>113.12</v>
      </c>
      <c r="K233" s="44">
        <f t="shared" si="133"/>
        <v>113.12</v>
      </c>
      <c r="L233" s="44">
        <f t="shared" si="133"/>
        <v>113.12</v>
      </c>
      <c r="M233" s="44">
        <f t="shared" si="133"/>
        <v>113.12</v>
      </c>
      <c r="N233" s="44">
        <f t="shared" si="133"/>
        <v>113.12</v>
      </c>
      <c r="O233" s="44">
        <f t="shared" si="133"/>
        <v>113.12</v>
      </c>
      <c r="P233" s="44">
        <f t="shared" si="133"/>
        <v>113.12</v>
      </c>
      <c r="Q233" s="44">
        <f t="shared" si="133"/>
        <v>113.12</v>
      </c>
      <c r="R233" s="44">
        <f t="shared" si="133"/>
        <v>113.12</v>
      </c>
      <c r="S233" s="44">
        <f t="shared" si="133"/>
        <v>113.12</v>
      </c>
      <c r="T233" s="44">
        <f t="shared" si="133"/>
        <v>113.12</v>
      </c>
      <c r="U233" s="44">
        <f t="shared" si="133"/>
        <v>113.12</v>
      </c>
      <c r="V233" s="44">
        <f t="shared" si="133"/>
        <v>113.12</v>
      </c>
      <c r="W233" s="44">
        <f t="shared" si="133"/>
        <v>113.12</v>
      </c>
      <c r="X233" s="44">
        <f t="shared" si="133"/>
        <v>113.12</v>
      </c>
      <c r="Y233" s="44">
        <f t="shared" si="133"/>
        <v>113.12</v>
      </c>
      <c r="Z233" s="44">
        <f t="shared" si="133"/>
        <v>113.12</v>
      </c>
      <c r="AA233" s="44">
        <f t="shared" si="133"/>
        <v>113.12</v>
      </c>
    </row>
    <row r="234" spans="1:27" ht="12.75" customHeight="1" outlineLevel="1" x14ac:dyDescent="0.2">
      <c r="A234" s="99" t="s">
        <v>2637</v>
      </c>
      <c r="B234" s="63" t="s">
        <v>83</v>
      </c>
      <c r="C234" s="43" t="s">
        <v>79</v>
      </c>
      <c r="D234" s="44">
        <v>3.35</v>
      </c>
      <c r="E234" s="44">
        <v>3.35</v>
      </c>
      <c r="F234" s="44">
        <v>3.35</v>
      </c>
      <c r="G234" s="44">
        <v>3.35</v>
      </c>
      <c r="H234" s="44">
        <v>3.35</v>
      </c>
      <c r="I234" s="44">
        <v>3.35</v>
      </c>
      <c r="J234" s="44">
        <v>3.35</v>
      </c>
      <c r="K234" s="44">
        <v>3.35</v>
      </c>
      <c r="L234" s="44">
        <v>3.35</v>
      </c>
      <c r="M234" s="44">
        <v>3.35</v>
      </c>
      <c r="N234" s="44">
        <v>3.35</v>
      </c>
      <c r="O234" s="44">
        <v>3.35</v>
      </c>
      <c r="P234" s="44">
        <v>3.35</v>
      </c>
      <c r="Q234" s="44">
        <v>3.35</v>
      </c>
      <c r="R234" s="44">
        <v>3.35</v>
      </c>
      <c r="S234" s="44">
        <v>3.35</v>
      </c>
      <c r="T234" s="44">
        <v>3.35</v>
      </c>
      <c r="U234" s="44">
        <v>3.35</v>
      </c>
      <c r="V234" s="44">
        <v>3.35</v>
      </c>
      <c r="W234" s="44">
        <v>3.35</v>
      </c>
      <c r="X234" s="44">
        <v>3.35</v>
      </c>
      <c r="Y234" s="44">
        <v>3.35</v>
      </c>
      <c r="Z234" s="44">
        <v>3.35</v>
      </c>
      <c r="AA234" s="44">
        <v>3.35</v>
      </c>
    </row>
    <row r="235" spans="1:27" ht="12.75" customHeight="1" outlineLevel="1" x14ac:dyDescent="0.2">
      <c r="A235" s="99" t="s">
        <v>2638</v>
      </c>
      <c r="B235" s="63" t="s">
        <v>81</v>
      </c>
      <c r="C235" s="43" t="s">
        <v>79</v>
      </c>
      <c r="D235" s="44">
        <f>$D$11</f>
        <v>216.36</v>
      </c>
      <c r="E235" s="44">
        <f t="shared" ref="E235:AA235" si="134">$D$11</f>
        <v>216.36</v>
      </c>
      <c r="F235" s="44">
        <f t="shared" si="134"/>
        <v>216.36</v>
      </c>
      <c r="G235" s="44">
        <f t="shared" si="134"/>
        <v>216.36</v>
      </c>
      <c r="H235" s="44">
        <f t="shared" si="134"/>
        <v>216.36</v>
      </c>
      <c r="I235" s="44">
        <f t="shared" si="134"/>
        <v>216.36</v>
      </c>
      <c r="J235" s="44">
        <f t="shared" si="134"/>
        <v>216.36</v>
      </c>
      <c r="K235" s="44">
        <f t="shared" si="134"/>
        <v>216.36</v>
      </c>
      <c r="L235" s="44">
        <f t="shared" si="134"/>
        <v>216.36</v>
      </c>
      <c r="M235" s="44">
        <f t="shared" si="134"/>
        <v>216.36</v>
      </c>
      <c r="N235" s="44">
        <f t="shared" si="134"/>
        <v>216.36</v>
      </c>
      <c r="O235" s="44">
        <f t="shared" si="134"/>
        <v>216.36</v>
      </c>
      <c r="P235" s="44">
        <f t="shared" si="134"/>
        <v>216.36</v>
      </c>
      <c r="Q235" s="44">
        <f t="shared" si="134"/>
        <v>216.36</v>
      </c>
      <c r="R235" s="44">
        <f t="shared" si="134"/>
        <v>216.36</v>
      </c>
      <c r="S235" s="44">
        <f t="shared" si="134"/>
        <v>216.36</v>
      </c>
      <c r="T235" s="44">
        <f t="shared" si="134"/>
        <v>216.36</v>
      </c>
      <c r="U235" s="44">
        <f t="shared" si="134"/>
        <v>216.36</v>
      </c>
      <c r="V235" s="44">
        <f t="shared" si="134"/>
        <v>216.36</v>
      </c>
      <c r="W235" s="44">
        <f t="shared" si="134"/>
        <v>216.36</v>
      </c>
      <c r="X235" s="44">
        <f t="shared" si="134"/>
        <v>216.36</v>
      </c>
      <c r="Y235" s="44">
        <f t="shared" si="134"/>
        <v>216.36</v>
      </c>
      <c r="Z235" s="44">
        <f t="shared" si="134"/>
        <v>216.36</v>
      </c>
      <c r="AA235" s="44">
        <f t="shared" si="134"/>
        <v>216.36</v>
      </c>
    </row>
    <row r="236" spans="1:27" ht="12.75" customHeight="1" x14ac:dyDescent="0.2">
      <c r="A236" s="98" t="s">
        <v>2639</v>
      </c>
      <c r="B236" s="28" t="str">
        <f>"15"&amp;"."&amp;$B$801&amp;"."&amp;$B$802</f>
        <v>15.12.2023</v>
      </c>
      <c r="C236" s="90" t="s">
        <v>76</v>
      </c>
      <c r="D236" s="91">
        <f>ROUND(((D237+D238+D240+D239)/1000),5)</f>
        <v>1.52573</v>
      </c>
      <c r="E236" s="91">
        <f>ROUND(((E237+E238+E240+E239)/1000),5)</f>
        <v>1.47353</v>
      </c>
      <c r="F236" s="91">
        <f>ROUND(((F237+F238+F240+F239)/1000),5)</f>
        <v>1.43052</v>
      </c>
      <c r="G236" s="91">
        <f t="shared" ref="G236:AA236" si="135">ROUND(((G237+G238+G240+G239)/1000),5)</f>
        <v>1.4186700000000001</v>
      </c>
      <c r="H236" s="91">
        <f t="shared" si="135"/>
        <v>1.4735499999999999</v>
      </c>
      <c r="I236" s="91">
        <f t="shared" si="135"/>
        <v>1.58924</v>
      </c>
      <c r="J236" s="91">
        <f t="shared" si="135"/>
        <v>1.8053999999999999</v>
      </c>
      <c r="K236" s="91">
        <f t="shared" si="135"/>
        <v>2.14276</v>
      </c>
      <c r="L236" s="91">
        <f t="shared" si="135"/>
        <v>2.3502800000000001</v>
      </c>
      <c r="M236" s="91">
        <f t="shared" si="135"/>
        <v>2.3747099999999999</v>
      </c>
      <c r="N236" s="91">
        <f t="shared" si="135"/>
        <v>2.4050600000000002</v>
      </c>
      <c r="O236" s="91">
        <f t="shared" si="135"/>
        <v>2.4087100000000001</v>
      </c>
      <c r="P236" s="91">
        <f t="shared" si="135"/>
        <v>2.4056299999999999</v>
      </c>
      <c r="Q236" s="91">
        <f t="shared" si="135"/>
        <v>2.4104999999999999</v>
      </c>
      <c r="R236" s="91">
        <f t="shared" si="135"/>
        <v>2.4108499999999999</v>
      </c>
      <c r="S236" s="91">
        <f t="shared" si="135"/>
        <v>2.3766799999999999</v>
      </c>
      <c r="T236" s="91">
        <f t="shared" si="135"/>
        <v>2.4371900000000002</v>
      </c>
      <c r="U236" s="91">
        <f t="shared" si="135"/>
        <v>2.4418899999999999</v>
      </c>
      <c r="V236" s="91">
        <f t="shared" si="135"/>
        <v>2.4333800000000001</v>
      </c>
      <c r="W236" s="91">
        <f t="shared" si="135"/>
        <v>2.3705400000000001</v>
      </c>
      <c r="X236" s="91">
        <f t="shared" si="135"/>
        <v>2.2135199999999999</v>
      </c>
      <c r="Y236" s="91">
        <f t="shared" si="135"/>
        <v>2.0691799999999998</v>
      </c>
      <c r="Z236" s="91">
        <f t="shared" si="135"/>
        <v>1.86432</v>
      </c>
      <c r="AA236" s="91">
        <f t="shared" si="135"/>
        <v>1.6435200000000001</v>
      </c>
    </row>
    <row r="237" spans="1:27" ht="12.75" customHeight="1" outlineLevel="1" x14ac:dyDescent="0.2">
      <c r="A237" s="99" t="s">
        <v>2640</v>
      </c>
      <c r="B237" s="63" t="s">
        <v>238</v>
      </c>
      <c r="C237" s="43" t="s">
        <v>79</v>
      </c>
      <c r="D237" s="44">
        <v>1192.9000000000001</v>
      </c>
      <c r="E237" s="44">
        <v>1140.7</v>
      </c>
      <c r="F237" s="44">
        <v>1097.69</v>
      </c>
      <c r="G237" s="44">
        <v>1085.8399999999999</v>
      </c>
      <c r="H237" s="44">
        <v>1140.72</v>
      </c>
      <c r="I237" s="44">
        <v>1256.4100000000001</v>
      </c>
      <c r="J237" s="44">
        <v>1472.57</v>
      </c>
      <c r="K237" s="44">
        <v>1809.93</v>
      </c>
      <c r="L237" s="44">
        <v>2017.45</v>
      </c>
      <c r="M237" s="44">
        <v>2041.88</v>
      </c>
      <c r="N237" s="44">
        <v>2072.23</v>
      </c>
      <c r="O237" s="44">
        <v>2075.88</v>
      </c>
      <c r="P237" s="44">
        <v>2072.8000000000002</v>
      </c>
      <c r="Q237" s="44">
        <v>2077.67</v>
      </c>
      <c r="R237" s="44">
        <v>2078.02</v>
      </c>
      <c r="S237" s="44">
        <v>2043.85</v>
      </c>
      <c r="T237" s="44">
        <v>2104.36</v>
      </c>
      <c r="U237" s="44">
        <v>2109.06</v>
      </c>
      <c r="V237" s="44">
        <v>2100.5500000000002</v>
      </c>
      <c r="W237" s="44">
        <v>2037.71</v>
      </c>
      <c r="X237" s="44">
        <v>1880.69</v>
      </c>
      <c r="Y237" s="44">
        <v>1736.35</v>
      </c>
      <c r="Z237" s="44">
        <v>1531.49</v>
      </c>
      <c r="AA237" s="44">
        <v>1310.69</v>
      </c>
    </row>
    <row r="238" spans="1:27" ht="12.75" customHeight="1" outlineLevel="1" x14ac:dyDescent="0.2">
      <c r="A238" s="99" t="s">
        <v>2641</v>
      </c>
      <c r="B238" s="63" t="s">
        <v>90</v>
      </c>
      <c r="C238" s="43" t="s">
        <v>79</v>
      </c>
      <c r="D238" s="44">
        <f>$D$168</f>
        <v>113.12</v>
      </c>
      <c r="E238" s="44">
        <f>$D$168</f>
        <v>113.12</v>
      </c>
      <c r="F238" s="44">
        <f t="shared" ref="F238:AA238" si="136">$D$168</f>
        <v>113.12</v>
      </c>
      <c r="G238" s="44">
        <f t="shared" si="136"/>
        <v>113.12</v>
      </c>
      <c r="H238" s="44">
        <f t="shared" si="136"/>
        <v>113.12</v>
      </c>
      <c r="I238" s="44">
        <f t="shared" si="136"/>
        <v>113.12</v>
      </c>
      <c r="J238" s="44">
        <f t="shared" si="136"/>
        <v>113.12</v>
      </c>
      <c r="K238" s="44">
        <f t="shared" si="136"/>
        <v>113.12</v>
      </c>
      <c r="L238" s="44">
        <f t="shared" si="136"/>
        <v>113.12</v>
      </c>
      <c r="M238" s="44">
        <f t="shared" si="136"/>
        <v>113.12</v>
      </c>
      <c r="N238" s="44">
        <f t="shared" si="136"/>
        <v>113.12</v>
      </c>
      <c r="O238" s="44">
        <f t="shared" si="136"/>
        <v>113.12</v>
      </c>
      <c r="P238" s="44">
        <f t="shared" si="136"/>
        <v>113.12</v>
      </c>
      <c r="Q238" s="44">
        <f t="shared" si="136"/>
        <v>113.12</v>
      </c>
      <c r="R238" s="44">
        <f t="shared" si="136"/>
        <v>113.12</v>
      </c>
      <c r="S238" s="44">
        <f t="shared" si="136"/>
        <v>113.12</v>
      </c>
      <c r="T238" s="44">
        <f t="shared" si="136"/>
        <v>113.12</v>
      </c>
      <c r="U238" s="44">
        <f t="shared" si="136"/>
        <v>113.12</v>
      </c>
      <c r="V238" s="44">
        <f t="shared" si="136"/>
        <v>113.12</v>
      </c>
      <c r="W238" s="44">
        <f t="shared" si="136"/>
        <v>113.12</v>
      </c>
      <c r="X238" s="44">
        <f t="shared" si="136"/>
        <v>113.12</v>
      </c>
      <c r="Y238" s="44">
        <f t="shared" si="136"/>
        <v>113.12</v>
      </c>
      <c r="Z238" s="44">
        <f t="shared" si="136"/>
        <v>113.12</v>
      </c>
      <c r="AA238" s="44">
        <f t="shared" si="136"/>
        <v>113.12</v>
      </c>
    </row>
    <row r="239" spans="1:27" ht="12.75" customHeight="1" outlineLevel="1" x14ac:dyDescent="0.2">
      <c r="A239" s="99" t="s">
        <v>2642</v>
      </c>
      <c r="B239" s="63" t="s">
        <v>83</v>
      </c>
      <c r="C239" s="43" t="s">
        <v>79</v>
      </c>
      <c r="D239" s="44">
        <v>3.35</v>
      </c>
      <c r="E239" s="44">
        <v>3.35</v>
      </c>
      <c r="F239" s="44">
        <v>3.35</v>
      </c>
      <c r="G239" s="44">
        <v>3.35</v>
      </c>
      <c r="H239" s="44">
        <v>3.35</v>
      </c>
      <c r="I239" s="44">
        <v>3.35</v>
      </c>
      <c r="J239" s="44">
        <v>3.35</v>
      </c>
      <c r="K239" s="44">
        <v>3.35</v>
      </c>
      <c r="L239" s="44">
        <v>3.35</v>
      </c>
      <c r="M239" s="44">
        <v>3.35</v>
      </c>
      <c r="N239" s="44">
        <v>3.35</v>
      </c>
      <c r="O239" s="44">
        <v>3.35</v>
      </c>
      <c r="P239" s="44">
        <v>3.35</v>
      </c>
      <c r="Q239" s="44">
        <v>3.35</v>
      </c>
      <c r="R239" s="44">
        <v>3.35</v>
      </c>
      <c r="S239" s="44">
        <v>3.35</v>
      </c>
      <c r="T239" s="44">
        <v>3.35</v>
      </c>
      <c r="U239" s="44">
        <v>3.35</v>
      </c>
      <c r="V239" s="44">
        <v>3.35</v>
      </c>
      <c r="W239" s="44">
        <v>3.35</v>
      </c>
      <c r="X239" s="44">
        <v>3.35</v>
      </c>
      <c r="Y239" s="44">
        <v>3.35</v>
      </c>
      <c r="Z239" s="44">
        <v>3.35</v>
      </c>
      <c r="AA239" s="44">
        <v>3.35</v>
      </c>
    </row>
    <row r="240" spans="1:27" ht="12.75" customHeight="1" outlineLevel="1" x14ac:dyDescent="0.2">
      <c r="A240" s="99" t="s">
        <v>2643</v>
      </c>
      <c r="B240" s="63" t="s">
        <v>81</v>
      </c>
      <c r="C240" s="43" t="s">
        <v>79</v>
      </c>
      <c r="D240" s="44">
        <f>$D$11</f>
        <v>216.36</v>
      </c>
      <c r="E240" s="44">
        <f t="shared" ref="E240:AA240" si="137">$D$11</f>
        <v>216.36</v>
      </c>
      <c r="F240" s="44">
        <f t="shared" si="137"/>
        <v>216.36</v>
      </c>
      <c r="G240" s="44">
        <f t="shared" si="137"/>
        <v>216.36</v>
      </c>
      <c r="H240" s="44">
        <f t="shared" si="137"/>
        <v>216.36</v>
      </c>
      <c r="I240" s="44">
        <f t="shared" si="137"/>
        <v>216.36</v>
      </c>
      <c r="J240" s="44">
        <f t="shared" si="137"/>
        <v>216.36</v>
      </c>
      <c r="K240" s="44">
        <f t="shared" si="137"/>
        <v>216.36</v>
      </c>
      <c r="L240" s="44">
        <f t="shared" si="137"/>
        <v>216.36</v>
      </c>
      <c r="M240" s="44">
        <f t="shared" si="137"/>
        <v>216.36</v>
      </c>
      <c r="N240" s="44">
        <f t="shared" si="137"/>
        <v>216.36</v>
      </c>
      <c r="O240" s="44">
        <f t="shared" si="137"/>
        <v>216.36</v>
      </c>
      <c r="P240" s="44">
        <f t="shared" si="137"/>
        <v>216.36</v>
      </c>
      <c r="Q240" s="44">
        <f t="shared" si="137"/>
        <v>216.36</v>
      </c>
      <c r="R240" s="44">
        <f t="shared" si="137"/>
        <v>216.36</v>
      </c>
      <c r="S240" s="44">
        <f t="shared" si="137"/>
        <v>216.36</v>
      </c>
      <c r="T240" s="44">
        <f t="shared" si="137"/>
        <v>216.36</v>
      </c>
      <c r="U240" s="44">
        <f t="shared" si="137"/>
        <v>216.36</v>
      </c>
      <c r="V240" s="44">
        <f t="shared" si="137"/>
        <v>216.36</v>
      </c>
      <c r="W240" s="44">
        <f t="shared" si="137"/>
        <v>216.36</v>
      </c>
      <c r="X240" s="44">
        <f t="shared" si="137"/>
        <v>216.36</v>
      </c>
      <c r="Y240" s="44">
        <f t="shared" si="137"/>
        <v>216.36</v>
      </c>
      <c r="Z240" s="44">
        <f t="shared" si="137"/>
        <v>216.36</v>
      </c>
      <c r="AA240" s="44">
        <f t="shared" si="137"/>
        <v>216.36</v>
      </c>
    </row>
    <row r="241" spans="1:27" ht="12.75" customHeight="1" x14ac:dyDescent="0.2">
      <c r="A241" s="98" t="s">
        <v>2644</v>
      </c>
      <c r="B241" s="28" t="str">
        <f>"16"&amp;"."&amp;$B$801&amp;"."&amp;$B$802</f>
        <v>16.12.2023</v>
      </c>
      <c r="C241" s="90" t="s">
        <v>76</v>
      </c>
      <c r="D241" s="91">
        <f>ROUND(((D242+D243+D245+D244)/1000),5)</f>
        <v>1.5933200000000001</v>
      </c>
      <c r="E241" s="91">
        <f>ROUND(((E242+E243+E245+E244)/1000),5)</f>
        <v>1.5531999999999999</v>
      </c>
      <c r="F241" s="91">
        <f>ROUND(((F242+F243+F245+F244)/1000),5)</f>
        <v>1.5320100000000001</v>
      </c>
      <c r="G241" s="91">
        <f t="shared" ref="G241:AA241" si="138">ROUND(((G242+G243+G245+G244)/1000),5)</f>
        <v>1.49851</v>
      </c>
      <c r="H241" s="91">
        <f t="shared" si="138"/>
        <v>1.5323899999999999</v>
      </c>
      <c r="I241" s="91">
        <f t="shared" si="138"/>
        <v>1.5897699999999999</v>
      </c>
      <c r="J241" s="91">
        <f t="shared" si="138"/>
        <v>1.7034</v>
      </c>
      <c r="K241" s="91">
        <f t="shared" si="138"/>
        <v>1.8555699999999999</v>
      </c>
      <c r="L241" s="91">
        <f t="shared" si="138"/>
        <v>2.1884199999999998</v>
      </c>
      <c r="M241" s="91">
        <f t="shared" si="138"/>
        <v>2.25623</v>
      </c>
      <c r="N241" s="91">
        <f t="shared" si="138"/>
        <v>2.32334</v>
      </c>
      <c r="O241" s="91">
        <f t="shared" si="138"/>
        <v>2.3232300000000001</v>
      </c>
      <c r="P241" s="91">
        <f t="shared" si="138"/>
        <v>2.31779</v>
      </c>
      <c r="Q241" s="91">
        <f t="shared" si="138"/>
        <v>2.32104</v>
      </c>
      <c r="R241" s="91">
        <f t="shared" si="138"/>
        <v>2.1856100000000001</v>
      </c>
      <c r="S241" s="91">
        <f t="shared" si="138"/>
        <v>2.2401200000000001</v>
      </c>
      <c r="T241" s="91">
        <f t="shared" si="138"/>
        <v>2.4081000000000001</v>
      </c>
      <c r="U241" s="91">
        <f t="shared" si="138"/>
        <v>2.4935299999999998</v>
      </c>
      <c r="V241" s="91">
        <f t="shared" si="138"/>
        <v>2.44618</v>
      </c>
      <c r="W241" s="91">
        <f t="shared" si="138"/>
        <v>2.35094</v>
      </c>
      <c r="X241" s="91">
        <f t="shared" si="138"/>
        <v>2.1036800000000002</v>
      </c>
      <c r="Y241" s="91">
        <f t="shared" si="138"/>
        <v>2.0754100000000002</v>
      </c>
      <c r="Z241" s="91">
        <f t="shared" si="138"/>
        <v>1.78325</v>
      </c>
      <c r="AA241" s="91">
        <f t="shared" si="138"/>
        <v>1.6613100000000001</v>
      </c>
    </row>
    <row r="242" spans="1:27" ht="12.75" customHeight="1" outlineLevel="1" x14ac:dyDescent="0.2">
      <c r="A242" s="99" t="s">
        <v>2645</v>
      </c>
      <c r="B242" s="63" t="s">
        <v>238</v>
      </c>
      <c r="C242" s="43" t="s">
        <v>79</v>
      </c>
      <c r="D242" s="44">
        <v>1260.49</v>
      </c>
      <c r="E242" s="44">
        <v>1220.3699999999999</v>
      </c>
      <c r="F242" s="44">
        <v>1199.18</v>
      </c>
      <c r="G242" s="44">
        <v>1165.68</v>
      </c>
      <c r="H242" s="44">
        <v>1199.56</v>
      </c>
      <c r="I242" s="44">
        <v>1256.94</v>
      </c>
      <c r="J242" s="44">
        <v>1370.57</v>
      </c>
      <c r="K242" s="44">
        <v>1522.74</v>
      </c>
      <c r="L242" s="44">
        <v>1855.59</v>
      </c>
      <c r="M242" s="44">
        <v>1923.4</v>
      </c>
      <c r="N242" s="44">
        <v>1990.51</v>
      </c>
      <c r="O242" s="44">
        <v>1990.4</v>
      </c>
      <c r="P242" s="44">
        <v>1984.96</v>
      </c>
      <c r="Q242" s="44">
        <v>1988.21</v>
      </c>
      <c r="R242" s="44">
        <v>1852.78</v>
      </c>
      <c r="S242" s="44">
        <v>1907.29</v>
      </c>
      <c r="T242" s="44">
        <v>2075.27</v>
      </c>
      <c r="U242" s="44">
        <v>2160.6999999999998</v>
      </c>
      <c r="V242" s="44">
        <v>2113.35</v>
      </c>
      <c r="W242" s="44">
        <v>2018.11</v>
      </c>
      <c r="X242" s="44">
        <v>1770.85</v>
      </c>
      <c r="Y242" s="44">
        <v>1742.58</v>
      </c>
      <c r="Z242" s="44">
        <v>1450.42</v>
      </c>
      <c r="AA242" s="44">
        <v>1328.48</v>
      </c>
    </row>
    <row r="243" spans="1:27" ht="12.75" customHeight="1" outlineLevel="1" x14ac:dyDescent="0.2">
      <c r="A243" s="99" t="s">
        <v>2646</v>
      </c>
      <c r="B243" s="63" t="s">
        <v>90</v>
      </c>
      <c r="C243" s="43" t="s">
        <v>79</v>
      </c>
      <c r="D243" s="44">
        <f>$D$168</f>
        <v>113.12</v>
      </c>
      <c r="E243" s="44">
        <f>$D$168</f>
        <v>113.12</v>
      </c>
      <c r="F243" s="44">
        <f t="shared" ref="F243:AA243" si="139">$D$168</f>
        <v>113.12</v>
      </c>
      <c r="G243" s="44">
        <f t="shared" si="139"/>
        <v>113.12</v>
      </c>
      <c r="H243" s="44">
        <f t="shared" si="139"/>
        <v>113.12</v>
      </c>
      <c r="I243" s="44">
        <f t="shared" si="139"/>
        <v>113.12</v>
      </c>
      <c r="J243" s="44">
        <f t="shared" si="139"/>
        <v>113.12</v>
      </c>
      <c r="K243" s="44">
        <f t="shared" si="139"/>
        <v>113.12</v>
      </c>
      <c r="L243" s="44">
        <f t="shared" si="139"/>
        <v>113.12</v>
      </c>
      <c r="M243" s="44">
        <f t="shared" si="139"/>
        <v>113.12</v>
      </c>
      <c r="N243" s="44">
        <f t="shared" si="139"/>
        <v>113.12</v>
      </c>
      <c r="O243" s="44">
        <f t="shared" si="139"/>
        <v>113.12</v>
      </c>
      <c r="P243" s="44">
        <f t="shared" si="139"/>
        <v>113.12</v>
      </c>
      <c r="Q243" s="44">
        <f t="shared" si="139"/>
        <v>113.12</v>
      </c>
      <c r="R243" s="44">
        <f t="shared" si="139"/>
        <v>113.12</v>
      </c>
      <c r="S243" s="44">
        <f t="shared" si="139"/>
        <v>113.12</v>
      </c>
      <c r="T243" s="44">
        <f t="shared" si="139"/>
        <v>113.12</v>
      </c>
      <c r="U243" s="44">
        <f t="shared" si="139"/>
        <v>113.12</v>
      </c>
      <c r="V243" s="44">
        <f t="shared" si="139"/>
        <v>113.12</v>
      </c>
      <c r="W243" s="44">
        <f t="shared" si="139"/>
        <v>113.12</v>
      </c>
      <c r="X243" s="44">
        <f t="shared" si="139"/>
        <v>113.12</v>
      </c>
      <c r="Y243" s="44">
        <f t="shared" si="139"/>
        <v>113.12</v>
      </c>
      <c r="Z243" s="44">
        <f t="shared" si="139"/>
        <v>113.12</v>
      </c>
      <c r="AA243" s="44">
        <f t="shared" si="139"/>
        <v>113.12</v>
      </c>
    </row>
    <row r="244" spans="1:27" ht="12.75" customHeight="1" outlineLevel="1" x14ac:dyDescent="0.2">
      <c r="A244" s="99" t="s">
        <v>2647</v>
      </c>
      <c r="B244" s="63" t="s">
        <v>83</v>
      </c>
      <c r="C244" s="43" t="s">
        <v>79</v>
      </c>
      <c r="D244" s="44">
        <v>3.35</v>
      </c>
      <c r="E244" s="44">
        <v>3.35</v>
      </c>
      <c r="F244" s="44">
        <v>3.35</v>
      </c>
      <c r="G244" s="44">
        <v>3.35</v>
      </c>
      <c r="H244" s="44">
        <v>3.35</v>
      </c>
      <c r="I244" s="44">
        <v>3.35</v>
      </c>
      <c r="J244" s="44">
        <v>3.35</v>
      </c>
      <c r="K244" s="44">
        <v>3.35</v>
      </c>
      <c r="L244" s="44">
        <v>3.35</v>
      </c>
      <c r="M244" s="44">
        <v>3.35</v>
      </c>
      <c r="N244" s="44">
        <v>3.35</v>
      </c>
      <c r="O244" s="44">
        <v>3.35</v>
      </c>
      <c r="P244" s="44">
        <v>3.35</v>
      </c>
      <c r="Q244" s="44">
        <v>3.35</v>
      </c>
      <c r="R244" s="44">
        <v>3.35</v>
      </c>
      <c r="S244" s="44">
        <v>3.35</v>
      </c>
      <c r="T244" s="44">
        <v>3.35</v>
      </c>
      <c r="U244" s="44">
        <v>3.35</v>
      </c>
      <c r="V244" s="44">
        <v>3.35</v>
      </c>
      <c r="W244" s="44">
        <v>3.35</v>
      </c>
      <c r="X244" s="44">
        <v>3.35</v>
      </c>
      <c r="Y244" s="44">
        <v>3.35</v>
      </c>
      <c r="Z244" s="44">
        <v>3.35</v>
      </c>
      <c r="AA244" s="44">
        <v>3.35</v>
      </c>
    </row>
    <row r="245" spans="1:27" ht="12.75" customHeight="1" outlineLevel="1" x14ac:dyDescent="0.2">
      <c r="A245" s="99" t="s">
        <v>2648</v>
      </c>
      <c r="B245" s="63" t="s">
        <v>81</v>
      </c>
      <c r="C245" s="43" t="s">
        <v>79</v>
      </c>
      <c r="D245" s="44">
        <f>$D$11</f>
        <v>216.36</v>
      </c>
      <c r="E245" s="44">
        <f t="shared" ref="E245:AA245" si="140">$D$11</f>
        <v>216.36</v>
      </c>
      <c r="F245" s="44">
        <f t="shared" si="140"/>
        <v>216.36</v>
      </c>
      <c r="G245" s="44">
        <f t="shared" si="140"/>
        <v>216.36</v>
      </c>
      <c r="H245" s="44">
        <f t="shared" si="140"/>
        <v>216.36</v>
      </c>
      <c r="I245" s="44">
        <f t="shared" si="140"/>
        <v>216.36</v>
      </c>
      <c r="J245" s="44">
        <f t="shared" si="140"/>
        <v>216.36</v>
      </c>
      <c r="K245" s="44">
        <f t="shared" si="140"/>
        <v>216.36</v>
      </c>
      <c r="L245" s="44">
        <f t="shared" si="140"/>
        <v>216.36</v>
      </c>
      <c r="M245" s="44">
        <f t="shared" si="140"/>
        <v>216.36</v>
      </c>
      <c r="N245" s="44">
        <f t="shared" si="140"/>
        <v>216.36</v>
      </c>
      <c r="O245" s="44">
        <f t="shared" si="140"/>
        <v>216.36</v>
      </c>
      <c r="P245" s="44">
        <f t="shared" si="140"/>
        <v>216.36</v>
      </c>
      <c r="Q245" s="44">
        <f t="shared" si="140"/>
        <v>216.36</v>
      </c>
      <c r="R245" s="44">
        <f t="shared" si="140"/>
        <v>216.36</v>
      </c>
      <c r="S245" s="44">
        <f t="shared" si="140"/>
        <v>216.36</v>
      </c>
      <c r="T245" s="44">
        <f t="shared" si="140"/>
        <v>216.36</v>
      </c>
      <c r="U245" s="44">
        <f t="shared" si="140"/>
        <v>216.36</v>
      </c>
      <c r="V245" s="44">
        <f t="shared" si="140"/>
        <v>216.36</v>
      </c>
      <c r="W245" s="44">
        <f t="shared" si="140"/>
        <v>216.36</v>
      </c>
      <c r="X245" s="44">
        <f t="shared" si="140"/>
        <v>216.36</v>
      </c>
      <c r="Y245" s="44">
        <f t="shared" si="140"/>
        <v>216.36</v>
      </c>
      <c r="Z245" s="44">
        <f t="shared" si="140"/>
        <v>216.36</v>
      </c>
      <c r="AA245" s="44">
        <f t="shared" si="140"/>
        <v>216.36</v>
      </c>
    </row>
    <row r="246" spans="1:27" ht="12.75" customHeight="1" x14ac:dyDescent="0.2">
      <c r="A246" s="98" t="s">
        <v>2649</v>
      </c>
      <c r="B246" s="28" t="str">
        <f>"17"&amp;"."&amp;$B$801&amp;"."&amp;$B$802</f>
        <v>17.12.2023</v>
      </c>
      <c r="C246" s="90" t="s">
        <v>76</v>
      </c>
      <c r="D246" s="91">
        <f>ROUND(((D247+D248+D250+D249)/1000),5)</f>
        <v>1.6008500000000001</v>
      </c>
      <c r="E246" s="91">
        <f>ROUND(((E247+E248+E250+E249)/1000),5)</f>
        <v>1.56595</v>
      </c>
      <c r="F246" s="91">
        <f>ROUND(((F247+F248+F250+F249)/1000),5)</f>
        <v>1.5314000000000001</v>
      </c>
      <c r="G246" s="91">
        <f t="shared" ref="G246:AA246" si="141">ROUND(((G247+G248+G250+G249)/1000),5)</f>
        <v>1.5049699999999999</v>
      </c>
      <c r="H246" s="91">
        <f t="shared" si="141"/>
        <v>1.5047999999999999</v>
      </c>
      <c r="I246" s="91">
        <f t="shared" si="141"/>
        <v>1.5489299999999999</v>
      </c>
      <c r="J246" s="91">
        <f t="shared" si="141"/>
        <v>1.58152</v>
      </c>
      <c r="K246" s="91">
        <f t="shared" si="141"/>
        <v>1.79097</v>
      </c>
      <c r="L246" s="91">
        <f t="shared" si="141"/>
        <v>1.9973099999999999</v>
      </c>
      <c r="M246" s="91">
        <f t="shared" si="141"/>
        <v>2.08419</v>
      </c>
      <c r="N246" s="91">
        <f t="shared" si="141"/>
        <v>2.1257199999999998</v>
      </c>
      <c r="O246" s="91">
        <f t="shared" si="141"/>
        <v>2.1470099999999999</v>
      </c>
      <c r="P246" s="91">
        <f t="shared" si="141"/>
        <v>2.1513599999999999</v>
      </c>
      <c r="Q246" s="91">
        <f t="shared" si="141"/>
        <v>2.16221</v>
      </c>
      <c r="R246" s="91">
        <f t="shared" si="141"/>
        <v>2.1473</v>
      </c>
      <c r="S246" s="91">
        <f t="shared" si="141"/>
        <v>2.1416300000000001</v>
      </c>
      <c r="T246" s="91">
        <f t="shared" si="141"/>
        <v>2.1040899999999998</v>
      </c>
      <c r="U246" s="91">
        <f t="shared" si="141"/>
        <v>2.1475399999999998</v>
      </c>
      <c r="V246" s="91">
        <f t="shared" si="141"/>
        <v>2.2799399999999999</v>
      </c>
      <c r="W246" s="91">
        <f t="shared" si="141"/>
        <v>2.0979999999999999</v>
      </c>
      <c r="X246" s="91">
        <f t="shared" si="141"/>
        <v>2.1103800000000001</v>
      </c>
      <c r="Y246" s="91">
        <f t="shared" si="141"/>
        <v>2.07023</v>
      </c>
      <c r="Z246" s="91">
        <f t="shared" si="141"/>
        <v>1.8085500000000001</v>
      </c>
      <c r="AA246" s="91">
        <f t="shared" si="141"/>
        <v>1.60023</v>
      </c>
    </row>
    <row r="247" spans="1:27" ht="12.75" customHeight="1" outlineLevel="1" x14ac:dyDescent="0.2">
      <c r="A247" s="99" t="s">
        <v>2650</v>
      </c>
      <c r="B247" s="63" t="s">
        <v>238</v>
      </c>
      <c r="C247" s="43" t="s">
        <v>79</v>
      </c>
      <c r="D247" s="44">
        <v>1268.02</v>
      </c>
      <c r="E247" s="44">
        <v>1233.1199999999999</v>
      </c>
      <c r="F247" s="44">
        <v>1198.57</v>
      </c>
      <c r="G247" s="44">
        <v>1172.1400000000001</v>
      </c>
      <c r="H247" s="44">
        <v>1171.97</v>
      </c>
      <c r="I247" s="44">
        <v>1216.0999999999999</v>
      </c>
      <c r="J247" s="44">
        <v>1248.69</v>
      </c>
      <c r="K247" s="44">
        <v>1458.14</v>
      </c>
      <c r="L247" s="44">
        <v>1664.48</v>
      </c>
      <c r="M247" s="44">
        <v>1751.36</v>
      </c>
      <c r="N247" s="44">
        <v>1792.89</v>
      </c>
      <c r="O247" s="44">
        <v>1814.18</v>
      </c>
      <c r="P247" s="44">
        <v>1818.53</v>
      </c>
      <c r="Q247" s="44">
        <v>1829.38</v>
      </c>
      <c r="R247" s="44">
        <v>1814.47</v>
      </c>
      <c r="S247" s="44">
        <v>1808.8</v>
      </c>
      <c r="T247" s="44">
        <v>1771.26</v>
      </c>
      <c r="U247" s="44">
        <v>1814.71</v>
      </c>
      <c r="V247" s="44">
        <v>1947.11</v>
      </c>
      <c r="W247" s="44">
        <v>1765.17</v>
      </c>
      <c r="X247" s="44">
        <v>1777.55</v>
      </c>
      <c r="Y247" s="44">
        <v>1737.4</v>
      </c>
      <c r="Z247" s="44">
        <v>1475.72</v>
      </c>
      <c r="AA247" s="44">
        <v>1267.4000000000001</v>
      </c>
    </row>
    <row r="248" spans="1:27" ht="12.75" customHeight="1" outlineLevel="1" x14ac:dyDescent="0.2">
      <c r="A248" s="99" t="s">
        <v>2651</v>
      </c>
      <c r="B248" s="63" t="s">
        <v>90</v>
      </c>
      <c r="C248" s="43" t="s">
        <v>79</v>
      </c>
      <c r="D248" s="44">
        <f>$D$168</f>
        <v>113.12</v>
      </c>
      <c r="E248" s="44">
        <f>$D$168</f>
        <v>113.12</v>
      </c>
      <c r="F248" s="44">
        <f t="shared" ref="F248:AA248" si="142">$D$168</f>
        <v>113.12</v>
      </c>
      <c r="G248" s="44">
        <f t="shared" si="142"/>
        <v>113.12</v>
      </c>
      <c r="H248" s="44">
        <f t="shared" si="142"/>
        <v>113.12</v>
      </c>
      <c r="I248" s="44">
        <f t="shared" si="142"/>
        <v>113.12</v>
      </c>
      <c r="J248" s="44">
        <f t="shared" si="142"/>
        <v>113.12</v>
      </c>
      <c r="K248" s="44">
        <f t="shared" si="142"/>
        <v>113.12</v>
      </c>
      <c r="L248" s="44">
        <f t="shared" si="142"/>
        <v>113.12</v>
      </c>
      <c r="M248" s="44">
        <f t="shared" si="142"/>
        <v>113.12</v>
      </c>
      <c r="N248" s="44">
        <f t="shared" si="142"/>
        <v>113.12</v>
      </c>
      <c r="O248" s="44">
        <f t="shared" si="142"/>
        <v>113.12</v>
      </c>
      <c r="P248" s="44">
        <f t="shared" si="142"/>
        <v>113.12</v>
      </c>
      <c r="Q248" s="44">
        <f t="shared" si="142"/>
        <v>113.12</v>
      </c>
      <c r="R248" s="44">
        <f t="shared" si="142"/>
        <v>113.12</v>
      </c>
      <c r="S248" s="44">
        <f t="shared" si="142"/>
        <v>113.12</v>
      </c>
      <c r="T248" s="44">
        <f t="shared" si="142"/>
        <v>113.12</v>
      </c>
      <c r="U248" s="44">
        <f t="shared" si="142"/>
        <v>113.12</v>
      </c>
      <c r="V248" s="44">
        <f t="shared" si="142"/>
        <v>113.12</v>
      </c>
      <c r="W248" s="44">
        <f t="shared" si="142"/>
        <v>113.12</v>
      </c>
      <c r="X248" s="44">
        <f t="shared" si="142"/>
        <v>113.12</v>
      </c>
      <c r="Y248" s="44">
        <f t="shared" si="142"/>
        <v>113.12</v>
      </c>
      <c r="Z248" s="44">
        <f t="shared" si="142"/>
        <v>113.12</v>
      </c>
      <c r="AA248" s="44">
        <f t="shared" si="142"/>
        <v>113.12</v>
      </c>
    </row>
    <row r="249" spans="1:27" ht="12.75" customHeight="1" outlineLevel="1" x14ac:dyDescent="0.2">
      <c r="A249" s="99" t="s">
        <v>2652</v>
      </c>
      <c r="B249" s="63" t="s">
        <v>83</v>
      </c>
      <c r="C249" s="43" t="s">
        <v>79</v>
      </c>
      <c r="D249" s="44">
        <v>3.35</v>
      </c>
      <c r="E249" s="44">
        <v>3.35</v>
      </c>
      <c r="F249" s="44">
        <v>3.35</v>
      </c>
      <c r="G249" s="44">
        <v>3.35</v>
      </c>
      <c r="H249" s="44">
        <v>3.35</v>
      </c>
      <c r="I249" s="44">
        <v>3.35</v>
      </c>
      <c r="J249" s="44">
        <v>3.35</v>
      </c>
      <c r="K249" s="44">
        <v>3.35</v>
      </c>
      <c r="L249" s="44">
        <v>3.35</v>
      </c>
      <c r="M249" s="44">
        <v>3.35</v>
      </c>
      <c r="N249" s="44">
        <v>3.35</v>
      </c>
      <c r="O249" s="44">
        <v>3.35</v>
      </c>
      <c r="P249" s="44">
        <v>3.35</v>
      </c>
      <c r="Q249" s="44">
        <v>3.35</v>
      </c>
      <c r="R249" s="44">
        <v>3.35</v>
      </c>
      <c r="S249" s="44">
        <v>3.35</v>
      </c>
      <c r="T249" s="44">
        <v>3.35</v>
      </c>
      <c r="U249" s="44">
        <v>3.35</v>
      </c>
      <c r="V249" s="44">
        <v>3.35</v>
      </c>
      <c r="W249" s="44">
        <v>3.35</v>
      </c>
      <c r="X249" s="44">
        <v>3.35</v>
      </c>
      <c r="Y249" s="44">
        <v>3.35</v>
      </c>
      <c r="Z249" s="44">
        <v>3.35</v>
      </c>
      <c r="AA249" s="44">
        <v>3.35</v>
      </c>
    </row>
    <row r="250" spans="1:27" ht="12.75" customHeight="1" outlineLevel="1" x14ac:dyDescent="0.2">
      <c r="A250" s="99" t="s">
        <v>2653</v>
      </c>
      <c r="B250" s="63" t="s">
        <v>81</v>
      </c>
      <c r="C250" s="43" t="s">
        <v>79</v>
      </c>
      <c r="D250" s="44">
        <f>$D$11</f>
        <v>216.36</v>
      </c>
      <c r="E250" s="44">
        <f t="shared" ref="E250:AA250" si="143">$D$11</f>
        <v>216.36</v>
      </c>
      <c r="F250" s="44">
        <f t="shared" si="143"/>
        <v>216.36</v>
      </c>
      <c r="G250" s="44">
        <f t="shared" si="143"/>
        <v>216.36</v>
      </c>
      <c r="H250" s="44">
        <f t="shared" si="143"/>
        <v>216.36</v>
      </c>
      <c r="I250" s="44">
        <f t="shared" si="143"/>
        <v>216.36</v>
      </c>
      <c r="J250" s="44">
        <f t="shared" si="143"/>
        <v>216.36</v>
      </c>
      <c r="K250" s="44">
        <f t="shared" si="143"/>
        <v>216.36</v>
      </c>
      <c r="L250" s="44">
        <f t="shared" si="143"/>
        <v>216.36</v>
      </c>
      <c r="M250" s="44">
        <f t="shared" si="143"/>
        <v>216.36</v>
      </c>
      <c r="N250" s="44">
        <f t="shared" si="143"/>
        <v>216.36</v>
      </c>
      <c r="O250" s="44">
        <f t="shared" si="143"/>
        <v>216.36</v>
      </c>
      <c r="P250" s="44">
        <f t="shared" si="143"/>
        <v>216.36</v>
      </c>
      <c r="Q250" s="44">
        <f t="shared" si="143"/>
        <v>216.36</v>
      </c>
      <c r="R250" s="44">
        <f t="shared" si="143"/>
        <v>216.36</v>
      </c>
      <c r="S250" s="44">
        <f t="shared" si="143"/>
        <v>216.36</v>
      </c>
      <c r="T250" s="44">
        <f t="shared" si="143"/>
        <v>216.36</v>
      </c>
      <c r="U250" s="44">
        <f t="shared" si="143"/>
        <v>216.36</v>
      </c>
      <c r="V250" s="44">
        <f t="shared" si="143"/>
        <v>216.36</v>
      </c>
      <c r="W250" s="44">
        <f t="shared" si="143"/>
        <v>216.36</v>
      </c>
      <c r="X250" s="44">
        <f t="shared" si="143"/>
        <v>216.36</v>
      </c>
      <c r="Y250" s="44">
        <f t="shared" si="143"/>
        <v>216.36</v>
      </c>
      <c r="Z250" s="44">
        <f t="shared" si="143"/>
        <v>216.36</v>
      </c>
      <c r="AA250" s="44">
        <f t="shared" si="143"/>
        <v>216.36</v>
      </c>
    </row>
    <row r="251" spans="1:27" ht="12.75" customHeight="1" x14ac:dyDescent="0.2">
      <c r="A251" s="98" t="s">
        <v>2654</v>
      </c>
      <c r="B251" s="28" t="str">
        <f>"18"&amp;"."&amp;$B$801&amp;"."&amp;$B$802</f>
        <v>18.12.2023</v>
      </c>
      <c r="C251" s="90" t="s">
        <v>76</v>
      </c>
      <c r="D251" s="91">
        <f>ROUND(((D252+D253+D255+D254)/1000),5)</f>
        <v>1.54196</v>
      </c>
      <c r="E251" s="91">
        <f>ROUND(((E252+E253+E255+E254)/1000),5)</f>
        <v>1.4486699999999999</v>
      </c>
      <c r="F251" s="91">
        <f>ROUND(((F252+F253+F255+F254)/1000),5)</f>
        <v>1.38304</v>
      </c>
      <c r="G251" s="91">
        <f t="shared" ref="G251:AA251" si="144">ROUND(((G252+G253+G255+G254)/1000),5)</f>
        <v>1.3813200000000001</v>
      </c>
      <c r="H251" s="91">
        <f t="shared" si="144"/>
        <v>1.4112899999999999</v>
      </c>
      <c r="I251" s="91">
        <f t="shared" si="144"/>
        <v>1.5452399999999999</v>
      </c>
      <c r="J251" s="91">
        <f t="shared" si="144"/>
        <v>1.77291</v>
      </c>
      <c r="K251" s="91">
        <f t="shared" si="144"/>
        <v>2.0579999999999998</v>
      </c>
      <c r="L251" s="91">
        <f t="shared" si="144"/>
        <v>2.2697799999999999</v>
      </c>
      <c r="M251" s="91">
        <f t="shared" si="144"/>
        <v>2.3110300000000001</v>
      </c>
      <c r="N251" s="91">
        <f t="shared" si="144"/>
        <v>2.3016299999999998</v>
      </c>
      <c r="O251" s="91">
        <f t="shared" si="144"/>
        <v>2.37425</v>
      </c>
      <c r="P251" s="91">
        <f t="shared" si="144"/>
        <v>2.3598699999999999</v>
      </c>
      <c r="Q251" s="91">
        <f t="shared" si="144"/>
        <v>2.3771</v>
      </c>
      <c r="R251" s="91">
        <f t="shared" si="144"/>
        <v>2.3693</v>
      </c>
      <c r="S251" s="91">
        <f t="shared" si="144"/>
        <v>2.3571499999999999</v>
      </c>
      <c r="T251" s="91">
        <f t="shared" si="144"/>
        <v>2.5348700000000002</v>
      </c>
      <c r="U251" s="91">
        <f t="shared" si="144"/>
        <v>2.5597799999999999</v>
      </c>
      <c r="V251" s="91">
        <f t="shared" si="144"/>
        <v>2.4773100000000001</v>
      </c>
      <c r="W251" s="91">
        <f t="shared" si="144"/>
        <v>2.30966</v>
      </c>
      <c r="X251" s="91">
        <f t="shared" si="144"/>
        <v>2.21088</v>
      </c>
      <c r="Y251" s="91">
        <f t="shared" si="144"/>
        <v>2.0629599999999999</v>
      </c>
      <c r="Z251" s="91">
        <f t="shared" si="144"/>
        <v>1.79895</v>
      </c>
      <c r="AA251" s="91">
        <f t="shared" si="144"/>
        <v>1.56887</v>
      </c>
    </row>
    <row r="252" spans="1:27" ht="12.75" customHeight="1" outlineLevel="1" x14ac:dyDescent="0.2">
      <c r="A252" s="99" t="s">
        <v>2655</v>
      </c>
      <c r="B252" s="63" t="s">
        <v>238</v>
      </c>
      <c r="C252" s="43" t="s">
        <v>79</v>
      </c>
      <c r="D252" s="44">
        <v>1209.1300000000001</v>
      </c>
      <c r="E252" s="44">
        <v>1115.8399999999999</v>
      </c>
      <c r="F252" s="44">
        <v>1050.21</v>
      </c>
      <c r="G252" s="44">
        <v>1048.49</v>
      </c>
      <c r="H252" s="44">
        <v>1078.46</v>
      </c>
      <c r="I252" s="44">
        <v>1212.4100000000001</v>
      </c>
      <c r="J252" s="44">
        <v>1440.08</v>
      </c>
      <c r="K252" s="44">
        <v>1725.17</v>
      </c>
      <c r="L252" s="44">
        <v>1936.95</v>
      </c>
      <c r="M252" s="44">
        <v>1978.2</v>
      </c>
      <c r="N252" s="44">
        <v>1968.8</v>
      </c>
      <c r="O252" s="44">
        <v>2041.42</v>
      </c>
      <c r="P252" s="44">
        <v>2027.04</v>
      </c>
      <c r="Q252" s="44">
        <v>2044.27</v>
      </c>
      <c r="R252" s="44">
        <v>2036.47</v>
      </c>
      <c r="S252" s="44">
        <v>2024.32</v>
      </c>
      <c r="T252" s="44">
        <v>2202.04</v>
      </c>
      <c r="U252" s="44">
        <v>2226.9499999999998</v>
      </c>
      <c r="V252" s="44">
        <v>2144.48</v>
      </c>
      <c r="W252" s="44">
        <v>1976.83</v>
      </c>
      <c r="X252" s="44">
        <v>1878.05</v>
      </c>
      <c r="Y252" s="44">
        <v>1730.13</v>
      </c>
      <c r="Z252" s="44">
        <v>1466.12</v>
      </c>
      <c r="AA252" s="44">
        <v>1236.04</v>
      </c>
    </row>
    <row r="253" spans="1:27" ht="12.75" customHeight="1" outlineLevel="1" x14ac:dyDescent="0.2">
      <c r="A253" s="99" t="s">
        <v>2656</v>
      </c>
      <c r="B253" s="63" t="s">
        <v>90</v>
      </c>
      <c r="C253" s="43" t="s">
        <v>79</v>
      </c>
      <c r="D253" s="44">
        <f>$D$168</f>
        <v>113.12</v>
      </c>
      <c r="E253" s="44">
        <f>$D$168</f>
        <v>113.12</v>
      </c>
      <c r="F253" s="44">
        <f t="shared" ref="F253:AA253" si="145">$D$168</f>
        <v>113.12</v>
      </c>
      <c r="G253" s="44">
        <f t="shared" si="145"/>
        <v>113.12</v>
      </c>
      <c r="H253" s="44">
        <f t="shared" si="145"/>
        <v>113.12</v>
      </c>
      <c r="I253" s="44">
        <f t="shared" si="145"/>
        <v>113.12</v>
      </c>
      <c r="J253" s="44">
        <f t="shared" si="145"/>
        <v>113.12</v>
      </c>
      <c r="K253" s="44">
        <f t="shared" si="145"/>
        <v>113.12</v>
      </c>
      <c r="L253" s="44">
        <f t="shared" si="145"/>
        <v>113.12</v>
      </c>
      <c r="M253" s="44">
        <f t="shared" si="145"/>
        <v>113.12</v>
      </c>
      <c r="N253" s="44">
        <f t="shared" si="145"/>
        <v>113.12</v>
      </c>
      <c r="O253" s="44">
        <f t="shared" si="145"/>
        <v>113.12</v>
      </c>
      <c r="P253" s="44">
        <f t="shared" si="145"/>
        <v>113.12</v>
      </c>
      <c r="Q253" s="44">
        <f t="shared" si="145"/>
        <v>113.12</v>
      </c>
      <c r="R253" s="44">
        <f t="shared" si="145"/>
        <v>113.12</v>
      </c>
      <c r="S253" s="44">
        <f t="shared" si="145"/>
        <v>113.12</v>
      </c>
      <c r="T253" s="44">
        <f t="shared" si="145"/>
        <v>113.12</v>
      </c>
      <c r="U253" s="44">
        <f t="shared" si="145"/>
        <v>113.12</v>
      </c>
      <c r="V253" s="44">
        <f t="shared" si="145"/>
        <v>113.12</v>
      </c>
      <c r="W253" s="44">
        <f t="shared" si="145"/>
        <v>113.12</v>
      </c>
      <c r="X253" s="44">
        <f t="shared" si="145"/>
        <v>113.12</v>
      </c>
      <c r="Y253" s="44">
        <f t="shared" si="145"/>
        <v>113.12</v>
      </c>
      <c r="Z253" s="44">
        <f t="shared" si="145"/>
        <v>113.12</v>
      </c>
      <c r="AA253" s="44">
        <f t="shared" si="145"/>
        <v>113.12</v>
      </c>
    </row>
    <row r="254" spans="1:27" ht="12.75" customHeight="1" outlineLevel="1" x14ac:dyDescent="0.2">
      <c r="A254" s="99" t="s">
        <v>2657</v>
      </c>
      <c r="B254" s="63" t="s">
        <v>83</v>
      </c>
      <c r="C254" s="43" t="s">
        <v>79</v>
      </c>
      <c r="D254" s="44">
        <v>3.35</v>
      </c>
      <c r="E254" s="44">
        <v>3.35</v>
      </c>
      <c r="F254" s="44">
        <v>3.35</v>
      </c>
      <c r="G254" s="44">
        <v>3.35</v>
      </c>
      <c r="H254" s="44">
        <v>3.35</v>
      </c>
      <c r="I254" s="44">
        <v>3.35</v>
      </c>
      <c r="J254" s="44">
        <v>3.35</v>
      </c>
      <c r="K254" s="44">
        <v>3.35</v>
      </c>
      <c r="L254" s="44">
        <v>3.35</v>
      </c>
      <c r="M254" s="44">
        <v>3.35</v>
      </c>
      <c r="N254" s="44">
        <v>3.35</v>
      </c>
      <c r="O254" s="44">
        <v>3.35</v>
      </c>
      <c r="P254" s="44">
        <v>3.35</v>
      </c>
      <c r="Q254" s="44">
        <v>3.35</v>
      </c>
      <c r="R254" s="44">
        <v>3.35</v>
      </c>
      <c r="S254" s="44">
        <v>3.35</v>
      </c>
      <c r="T254" s="44">
        <v>3.35</v>
      </c>
      <c r="U254" s="44">
        <v>3.35</v>
      </c>
      <c r="V254" s="44">
        <v>3.35</v>
      </c>
      <c r="W254" s="44">
        <v>3.35</v>
      </c>
      <c r="X254" s="44">
        <v>3.35</v>
      </c>
      <c r="Y254" s="44">
        <v>3.35</v>
      </c>
      <c r="Z254" s="44">
        <v>3.35</v>
      </c>
      <c r="AA254" s="44">
        <v>3.35</v>
      </c>
    </row>
    <row r="255" spans="1:27" ht="12.75" customHeight="1" outlineLevel="1" x14ac:dyDescent="0.2">
      <c r="A255" s="99" t="s">
        <v>2658</v>
      </c>
      <c r="B255" s="63" t="s">
        <v>81</v>
      </c>
      <c r="C255" s="43" t="s">
        <v>79</v>
      </c>
      <c r="D255" s="44">
        <f>$D$11</f>
        <v>216.36</v>
      </c>
      <c r="E255" s="44">
        <f t="shared" ref="E255:AA255" si="146">$D$11</f>
        <v>216.36</v>
      </c>
      <c r="F255" s="44">
        <f t="shared" si="146"/>
        <v>216.36</v>
      </c>
      <c r="G255" s="44">
        <f t="shared" si="146"/>
        <v>216.36</v>
      </c>
      <c r="H255" s="44">
        <f t="shared" si="146"/>
        <v>216.36</v>
      </c>
      <c r="I255" s="44">
        <f t="shared" si="146"/>
        <v>216.36</v>
      </c>
      <c r="J255" s="44">
        <f t="shared" si="146"/>
        <v>216.36</v>
      </c>
      <c r="K255" s="44">
        <f t="shared" si="146"/>
        <v>216.36</v>
      </c>
      <c r="L255" s="44">
        <f t="shared" si="146"/>
        <v>216.36</v>
      </c>
      <c r="M255" s="44">
        <f t="shared" si="146"/>
        <v>216.36</v>
      </c>
      <c r="N255" s="44">
        <f t="shared" si="146"/>
        <v>216.36</v>
      </c>
      <c r="O255" s="44">
        <f t="shared" si="146"/>
        <v>216.36</v>
      </c>
      <c r="P255" s="44">
        <f t="shared" si="146"/>
        <v>216.36</v>
      </c>
      <c r="Q255" s="44">
        <f t="shared" si="146"/>
        <v>216.36</v>
      </c>
      <c r="R255" s="44">
        <f t="shared" si="146"/>
        <v>216.36</v>
      </c>
      <c r="S255" s="44">
        <f t="shared" si="146"/>
        <v>216.36</v>
      </c>
      <c r="T255" s="44">
        <f t="shared" si="146"/>
        <v>216.36</v>
      </c>
      <c r="U255" s="44">
        <f t="shared" si="146"/>
        <v>216.36</v>
      </c>
      <c r="V255" s="44">
        <f t="shared" si="146"/>
        <v>216.36</v>
      </c>
      <c r="W255" s="44">
        <f t="shared" si="146"/>
        <v>216.36</v>
      </c>
      <c r="X255" s="44">
        <f t="shared" si="146"/>
        <v>216.36</v>
      </c>
      <c r="Y255" s="44">
        <f t="shared" si="146"/>
        <v>216.36</v>
      </c>
      <c r="Z255" s="44">
        <f t="shared" si="146"/>
        <v>216.36</v>
      </c>
      <c r="AA255" s="44">
        <f t="shared" si="146"/>
        <v>216.36</v>
      </c>
    </row>
    <row r="256" spans="1:27" ht="12.75" customHeight="1" x14ac:dyDescent="0.2">
      <c r="A256" s="98" t="s">
        <v>2659</v>
      </c>
      <c r="B256" s="28" t="str">
        <f>"19"&amp;"."&amp;$B$801&amp;"."&amp;$B$802</f>
        <v>19.12.2023</v>
      </c>
      <c r="C256" s="90" t="s">
        <v>76</v>
      </c>
      <c r="D256" s="91">
        <f>ROUND(((D257+D258+D260+D259)/1000),5)</f>
        <v>1.5165500000000001</v>
      </c>
      <c r="E256" s="91">
        <f>ROUND(((E257+E258+E260+E259)/1000),5)</f>
        <v>1.4392799999999999</v>
      </c>
      <c r="F256" s="91">
        <f>ROUND(((F257+F258+F260+F259)/1000),5)</f>
        <v>1.4120200000000001</v>
      </c>
      <c r="G256" s="91">
        <f t="shared" ref="G256:AA256" si="147">ROUND(((G257+G258+G260+G259)/1000),5)</f>
        <v>1.41174</v>
      </c>
      <c r="H256" s="91">
        <f t="shared" si="147"/>
        <v>1.42014</v>
      </c>
      <c r="I256" s="91">
        <f t="shared" si="147"/>
        <v>1.5633300000000001</v>
      </c>
      <c r="J256" s="91">
        <f t="shared" si="147"/>
        <v>1.7865899999999999</v>
      </c>
      <c r="K256" s="91">
        <f t="shared" si="147"/>
        <v>2.00116</v>
      </c>
      <c r="L256" s="91">
        <f t="shared" si="147"/>
        <v>2.2278099999999998</v>
      </c>
      <c r="M256" s="91">
        <f t="shared" si="147"/>
        <v>2.2730100000000002</v>
      </c>
      <c r="N256" s="91">
        <f t="shared" si="147"/>
        <v>2.3117399999999999</v>
      </c>
      <c r="O256" s="91">
        <f t="shared" si="147"/>
        <v>2.3371599999999999</v>
      </c>
      <c r="P256" s="91">
        <f t="shared" si="147"/>
        <v>2.3252999999999999</v>
      </c>
      <c r="Q256" s="91">
        <f t="shared" si="147"/>
        <v>2.3403200000000002</v>
      </c>
      <c r="R256" s="91">
        <f t="shared" si="147"/>
        <v>2.3395899999999998</v>
      </c>
      <c r="S256" s="91">
        <f t="shared" si="147"/>
        <v>2.30714</v>
      </c>
      <c r="T256" s="91">
        <f t="shared" si="147"/>
        <v>2.4187599999999998</v>
      </c>
      <c r="U256" s="91">
        <f t="shared" si="147"/>
        <v>2.33568</v>
      </c>
      <c r="V256" s="91">
        <f t="shared" si="147"/>
        <v>2.3066900000000001</v>
      </c>
      <c r="W256" s="91">
        <f t="shared" si="147"/>
        <v>2.3012899999999998</v>
      </c>
      <c r="X256" s="91">
        <f t="shared" si="147"/>
        <v>2.1979500000000001</v>
      </c>
      <c r="Y256" s="91">
        <f t="shared" si="147"/>
        <v>2.0299200000000002</v>
      </c>
      <c r="Z256" s="91">
        <f t="shared" si="147"/>
        <v>1.7942499999999999</v>
      </c>
      <c r="AA256" s="91">
        <f t="shared" si="147"/>
        <v>1.55762</v>
      </c>
    </row>
    <row r="257" spans="1:27" ht="12.75" customHeight="1" outlineLevel="1" x14ac:dyDescent="0.2">
      <c r="A257" s="99" t="s">
        <v>2660</v>
      </c>
      <c r="B257" s="63" t="s">
        <v>238</v>
      </c>
      <c r="C257" s="43" t="s">
        <v>79</v>
      </c>
      <c r="D257" s="44">
        <v>1183.72</v>
      </c>
      <c r="E257" s="44">
        <v>1106.45</v>
      </c>
      <c r="F257" s="44">
        <v>1079.19</v>
      </c>
      <c r="G257" s="44">
        <v>1078.9100000000001</v>
      </c>
      <c r="H257" s="44">
        <v>1087.31</v>
      </c>
      <c r="I257" s="44">
        <v>1230.5</v>
      </c>
      <c r="J257" s="44">
        <v>1453.76</v>
      </c>
      <c r="K257" s="44">
        <v>1668.33</v>
      </c>
      <c r="L257" s="44">
        <v>1894.98</v>
      </c>
      <c r="M257" s="44">
        <v>1940.18</v>
      </c>
      <c r="N257" s="44">
        <v>1978.91</v>
      </c>
      <c r="O257" s="44">
        <v>2004.33</v>
      </c>
      <c r="P257" s="44">
        <v>1992.47</v>
      </c>
      <c r="Q257" s="44">
        <v>2007.49</v>
      </c>
      <c r="R257" s="44">
        <v>2006.76</v>
      </c>
      <c r="S257" s="44">
        <v>1974.31</v>
      </c>
      <c r="T257" s="44">
        <v>2085.9299999999998</v>
      </c>
      <c r="U257" s="44">
        <v>2002.85</v>
      </c>
      <c r="V257" s="44">
        <v>1973.86</v>
      </c>
      <c r="W257" s="44">
        <v>1968.46</v>
      </c>
      <c r="X257" s="44">
        <v>1865.12</v>
      </c>
      <c r="Y257" s="44">
        <v>1697.09</v>
      </c>
      <c r="Z257" s="44">
        <v>1461.42</v>
      </c>
      <c r="AA257" s="44">
        <v>1224.79</v>
      </c>
    </row>
    <row r="258" spans="1:27" ht="12.75" customHeight="1" outlineLevel="1" x14ac:dyDescent="0.2">
      <c r="A258" s="99" t="s">
        <v>2661</v>
      </c>
      <c r="B258" s="63" t="s">
        <v>90</v>
      </c>
      <c r="C258" s="43" t="s">
        <v>79</v>
      </c>
      <c r="D258" s="44">
        <f>$D$168</f>
        <v>113.12</v>
      </c>
      <c r="E258" s="44">
        <f>$D$168</f>
        <v>113.12</v>
      </c>
      <c r="F258" s="44">
        <f t="shared" ref="F258:AA258" si="148">$D$168</f>
        <v>113.12</v>
      </c>
      <c r="G258" s="44">
        <f t="shared" si="148"/>
        <v>113.12</v>
      </c>
      <c r="H258" s="44">
        <f t="shared" si="148"/>
        <v>113.12</v>
      </c>
      <c r="I258" s="44">
        <f t="shared" si="148"/>
        <v>113.12</v>
      </c>
      <c r="J258" s="44">
        <f t="shared" si="148"/>
        <v>113.12</v>
      </c>
      <c r="K258" s="44">
        <f t="shared" si="148"/>
        <v>113.12</v>
      </c>
      <c r="L258" s="44">
        <f t="shared" si="148"/>
        <v>113.12</v>
      </c>
      <c r="M258" s="44">
        <f t="shared" si="148"/>
        <v>113.12</v>
      </c>
      <c r="N258" s="44">
        <f t="shared" si="148"/>
        <v>113.12</v>
      </c>
      <c r="O258" s="44">
        <f t="shared" si="148"/>
        <v>113.12</v>
      </c>
      <c r="P258" s="44">
        <f t="shared" si="148"/>
        <v>113.12</v>
      </c>
      <c r="Q258" s="44">
        <f t="shared" si="148"/>
        <v>113.12</v>
      </c>
      <c r="R258" s="44">
        <f t="shared" si="148"/>
        <v>113.12</v>
      </c>
      <c r="S258" s="44">
        <f t="shared" si="148"/>
        <v>113.12</v>
      </c>
      <c r="T258" s="44">
        <f t="shared" si="148"/>
        <v>113.12</v>
      </c>
      <c r="U258" s="44">
        <f t="shared" si="148"/>
        <v>113.12</v>
      </c>
      <c r="V258" s="44">
        <f t="shared" si="148"/>
        <v>113.12</v>
      </c>
      <c r="W258" s="44">
        <f t="shared" si="148"/>
        <v>113.12</v>
      </c>
      <c r="X258" s="44">
        <f t="shared" si="148"/>
        <v>113.12</v>
      </c>
      <c r="Y258" s="44">
        <f t="shared" si="148"/>
        <v>113.12</v>
      </c>
      <c r="Z258" s="44">
        <f t="shared" si="148"/>
        <v>113.12</v>
      </c>
      <c r="AA258" s="44">
        <f t="shared" si="148"/>
        <v>113.12</v>
      </c>
    </row>
    <row r="259" spans="1:27" ht="12.75" customHeight="1" outlineLevel="1" x14ac:dyDescent="0.2">
      <c r="A259" s="99" t="s">
        <v>2662</v>
      </c>
      <c r="B259" s="63" t="s">
        <v>83</v>
      </c>
      <c r="C259" s="43" t="s">
        <v>79</v>
      </c>
      <c r="D259" s="44">
        <v>3.35</v>
      </c>
      <c r="E259" s="44">
        <v>3.35</v>
      </c>
      <c r="F259" s="44">
        <v>3.35</v>
      </c>
      <c r="G259" s="44">
        <v>3.35</v>
      </c>
      <c r="H259" s="44">
        <v>3.35</v>
      </c>
      <c r="I259" s="44">
        <v>3.35</v>
      </c>
      <c r="J259" s="44">
        <v>3.35</v>
      </c>
      <c r="K259" s="44">
        <v>3.35</v>
      </c>
      <c r="L259" s="44">
        <v>3.35</v>
      </c>
      <c r="M259" s="44">
        <v>3.35</v>
      </c>
      <c r="N259" s="44">
        <v>3.35</v>
      </c>
      <c r="O259" s="44">
        <v>3.35</v>
      </c>
      <c r="P259" s="44">
        <v>3.35</v>
      </c>
      <c r="Q259" s="44">
        <v>3.35</v>
      </c>
      <c r="R259" s="44">
        <v>3.35</v>
      </c>
      <c r="S259" s="44">
        <v>3.35</v>
      </c>
      <c r="T259" s="44">
        <v>3.35</v>
      </c>
      <c r="U259" s="44">
        <v>3.35</v>
      </c>
      <c r="V259" s="44">
        <v>3.35</v>
      </c>
      <c r="W259" s="44">
        <v>3.35</v>
      </c>
      <c r="X259" s="44">
        <v>3.35</v>
      </c>
      <c r="Y259" s="44">
        <v>3.35</v>
      </c>
      <c r="Z259" s="44">
        <v>3.35</v>
      </c>
      <c r="AA259" s="44">
        <v>3.35</v>
      </c>
    </row>
    <row r="260" spans="1:27" ht="12.75" customHeight="1" outlineLevel="1" x14ac:dyDescent="0.2">
      <c r="A260" s="99" t="s">
        <v>2663</v>
      </c>
      <c r="B260" s="63" t="s">
        <v>81</v>
      </c>
      <c r="C260" s="43" t="s">
        <v>79</v>
      </c>
      <c r="D260" s="44">
        <f>$D$11</f>
        <v>216.36</v>
      </c>
      <c r="E260" s="44">
        <f t="shared" ref="E260:AA260" si="149">$D$11</f>
        <v>216.36</v>
      </c>
      <c r="F260" s="44">
        <f t="shared" si="149"/>
        <v>216.36</v>
      </c>
      <c r="G260" s="44">
        <f t="shared" si="149"/>
        <v>216.36</v>
      </c>
      <c r="H260" s="44">
        <f t="shared" si="149"/>
        <v>216.36</v>
      </c>
      <c r="I260" s="44">
        <f t="shared" si="149"/>
        <v>216.36</v>
      </c>
      <c r="J260" s="44">
        <f t="shared" si="149"/>
        <v>216.36</v>
      </c>
      <c r="K260" s="44">
        <f t="shared" si="149"/>
        <v>216.36</v>
      </c>
      <c r="L260" s="44">
        <f t="shared" si="149"/>
        <v>216.36</v>
      </c>
      <c r="M260" s="44">
        <f t="shared" si="149"/>
        <v>216.36</v>
      </c>
      <c r="N260" s="44">
        <f t="shared" si="149"/>
        <v>216.36</v>
      </c>
      <c r="O260" s="44">
        <f t="shared" si="149"/>
        <v>216.36</v>
      </c>
      <c r="P260" s="44">
        <f t="shared" si="149"/>
        <v>216.36</v>
      </c>
      <c r="Q260" s="44">
        <f t="shared" si="149"/>
        <v>216.36</v>
      </c>
      <c r="R260" s="44">
        <f t="shared" si="149"/>
        <v>216.36</v>
      </c>
      <c r="S260" s="44">
        <f t="shared" si="149"/>
        <v>216.36</v>
      </c>
      <c r="T260" s="44">
        <f t="shared" si="149"/>
        <v>216.36</v>
      </c>
      <c r="U260" s="44">
        <f t="shared" si="149"/>
        <v>216.36</v>
      </c>
      <c r="V260" s="44">
        <f t="shared" si="149"/>
        <v>216.36</v>
      </c>
      <c r="W260" s="44">
        <f t="shared" si="149"/>
        <v>216.36</v>
      </c>
      <c r="X260" s="44">
        <f t="shared" si="149"/>
        <v>216.36</v>
      </c>
      <c r="Y260" s="44">
        <f t="shared" si="149"/>
        <v>216.36</v>
      </c>
      <c r="Z260" s="44">
        <f t="shared" si="149"/>
        <v>216.36</v>
      </c>
      <c r="AA260" s="44">
        <f t="shared" si="149"/>
        <v>216.36</v>
      </c>
    </row>
    <row r="261" spans="1:27" ht="12.75" customHeight="1" x14ac:dyDescent="0.2">
      <c r="A261" s="98" t="s">
        <v>2664</v>
      </c>
      <c r="B261" s="28" t="str">
        <f>"20"&amp;"."&amp;$B$801&amp;"."&amp;$B$802</f>
        <v>20.12.2023</v>
      </c>
      <c r="C261" s="90" t="s">
        <v>76</v>
      </c>
      <c r="D261" s="91">
        <f>ROUND(((D262+D263+D265+D264)/1000),5)</f>
        <v>1.56759</v>
      </c>
      <c r="E261" s="91">
        <f>ROUND(((E262+E263+E265+E264)/1000),5)</f>
        <v>1.5194300000000001</v>
      </c>
      <c r="F261" s="91">
        <f>ROUND(((F262+F263+F265+F264)/1000),5)</f>
        <v>1.4610700000000001</v>
      </c>
      <c r="G261" s="91">
        <f t="shared" ref="G261:AA261" si="150">ROUND(((G262+G263+G265+G264)/1000),5)</f>
        <v>1.4551499999999999</v>
      </c>
      <c r="H261" s="91">
        <f t="shared" si="150"/>
        <v>1.5318700000000001</v>
      </c>
      <c r="I261" s="91">
        <f t="shared" si="150"/>
        <v>1.57918</v>
      </c>
      <c r="J261" s="91">
        <f t="shared" si="150"/>
        <v>1.7969999999999999</v>
      </c>
      <c r="K261" s="91">
        <f t="shared" si="150"/>
        <v>1.98864</v>
      </c>
      <c r="L261" s="91">
        <f t="shared" si="150"/>
        <v>2.25956</v>
      </c>
      <c r="M261" s="91">
        <f t="shared" si="150"/>
        <v>2.2821699999999998</v>
      </c>
      <c r="N261" s="91">
        <f t="shared" si="150"/>
        <v>2.2837499999999999</v>
      </c>
      <c r="O261" s="91">
        <f t="shared" si="150"/>
        <v>2.3831000000000002</v>
      </c>
      <c r="P261" s="91">
        <f t="shared" si="150"/>
        <v>2.3271199999999999</v>
      </c>
      <c r="Q261" s="91">
        <f t="shared" si="150"/>
        <v>2.3466200000000002</v>
      </c>
      <c r="R261" s="91">
        <f t="shared" si="150"/>
        <v>2.32667</v>
      </c>
      <c r="S261" s="91">
        <f t="shared" si="150"/>
        <v>2.2774399999999999</v>
      </c>
      <c r="T261" s="91">
        <f t="shared" si="150"/>
        <v>2.22159</v>
      </c>
      <c r="U261" s="91">
        <f t="shared" si="150"/>
        <v>2.2249599999999998</v>
      </c>
      <c r="V261" s="91">
        <f t="shared" si="150"/>
        <v>2.2751899999999998</v>
      </c>
      <c r="W261" s="91">
        <f t="shared" si="150"/>
        <v>2.2757900000000002</v>
      </c>
      <c r="X261" s="91">
        <f t="shared" si="150"/>
        <v>2.0969199999999999</v>
      </c>
      <c r="Y261" s="91">
        <f t="shared" si="150"/>
        <v>1.95536</v>
      </c>
      <c r="Z261" s="91">
        <f t="shared" si="150"/>
        <v>1.8016099999999999</v>
      </c>
      <c r="AA261" s="91">
        <f t="shared" si="150"/>
        <v>1.56671</v>
      </c>
    </row>
    <row r="262" spans="1:27" ht="12.75" customHeight="1" outlineLevel="1" x14ac:dyDescent="0.2">
      <c r="A262" s="99" t="s">
        <v>2665</v>
      </c>
      <c r="B262" s="63" t="s">
        <v>238</v>
      </c>
      <c r="C262" s="43" t="s">
        <v>79</v>
      </c>
      <c r="D262" s="44">
        <v>1234.76</v>
      </c>
      <c r="E262" s="44">
        <v>1186.5999999999999</v>
      </c>
      <c r="F262" s="44">
        <v>1128.24</v>
      </c>
      <c r="G262" s="44">
        <v>1122.32</v>
      </c>
      <c r="H262" s="44">
        <v>1199.04</v>
      </c>
      <c r="I262" s="44">
        <v>1246.3499999999999</v>
      </c>
      <c r="J262" s="44">
        <v>1464.17</v>
      </c>
      <c r="K262" s="44">
        <v>1655.81</v>
      </c>
      <c r="L262" s="44">
        <v>1926.73</v>
      </c>
      <c r="M262" s="44">
        <v>1949.34</v>
      </c>
      <c r="N262" s="44">
        <v>1950.92</v>
      </c>
      <c r="O262" s="44">
        <v>2050.27</v>
      </c>
      <c r="P262" s="44">
        <v>1994.29</v>
      </c>
      <c r="Q262" s="44">
        <v>2013.79</v>
      </c>
      <c r="R262" s="44">
        <v>1993.84</v>
      </c>
      <c r="S262" s="44">
        <v>1944.61</v>
      </c>
      <c r="T262" s="44">
        <v>1888.76</v>
      </c>
      <c r="U262" s="44">
        <v>1892.13</v>
      </c>
      <c r="V262" s="44">
        <v>1942.36</v>
      </c>
      <c r="W262" s="44">
        <v>1942.96</v>
      </c>
      <c r="X262" s="44">
        <v>1764.09</v>
      </c>
      <c r="Y262" s="44">
        <v>1622.53</v>
      </c>
      <c r="Z262" s="44">
        <v>1468.78</v>
      </c>
      <c r="AA262" s="44">
        <v>1233.8800000000001</v>
      </c>
    </row>
    <row r="263" spans="1:27" ht="12.75" customHeight="1" outlineLevel="1" x14ac:dyDescent="0.2">
      <c r="A263" s="99" t="s">
        <v>2666</v>
      </c>
      <c r="B263" s="63" t="s">
        <v>90</v>
      </c>
      <c r="C263" s="43" t="s">
        <v>79</v>
      </c>
      <c r="D263" s="44">
        <f>$D$168</f>
        <v>113.12</v>
      </c>
      <c r="E263" s="44">
        <f>$D$168</f>
        <v>113.12</v>
      </c>
      <c r="F263" s="44">
        <f t="shared" ref="F263:AA263" si="151">$D$168</f>
        <v>113.12</v>
      </c>
      <c r="G263" s="44">
        <f t="shared" si="151"/>
        <v>113.12</v>
      </c>
      <c r="H263" s="44">
        <f t="shared" si="151"/>
        <v>113.12</v>
      </c>
      <c r="I263" s="44">
        <f t="shared" si="151"/>
        <v>113.12</v>
      </c>
      <c r="J263" s="44">
        <f t="shared" si="151"/>
        <v>113.12</v>
      </c>
      <c r="K263" s="44">
        <f t="shared" si="151"/>
        <v>113.12</v>
      </c>
      <c r="L263" s="44">
        <f t="shared" si="151"/>
        <v>113.12</v>
      </c>
      <c r="M263" s="44">
        <f t="shared" si="151"/>
        <v>113.12</v>
      </c>
      <c r="N263" s="44">
        <f t="shared" si="151"/>
        <v>113.12</v>
      </c>
      <c r="O263" s="44">
        <f t="shared" si="151"/>
        <v>113.12</v>
      </c>
      <c r="P263" s="44">
        <f t="shared" si="151"/>
        <v>113.12</v>
      </c>
      <c r="Q263" s="44">
        <f t="shared" si="151"/>
        <v>113.12</v>
      </c>
      <c r="R263" s="44">
        <f t="shared" si="151"/>
        <v>113.12</v>
      </c>
      <c r="S263" s="44">
        <f t="shared" si="151"/>
        <v>113.12</v>
      </c>
      <c r="T263" s="44">
        <f t="shared" si="151"/>
        <v>113.12</v>
      </c>
      <c r="U263" s="44">
        <f t="shared" si="151"/>
        <v>113.12</v>
      </c>
      <c r="V263" s="44">
        <f t="shared" si="151"/>
        <v>113.12</v>
      </c>
      <c r="W263" s="44">
        <f t="shared" si="151"/>
        <v>113.12</v>
      </c>
      <c r="X263" s="44">
        <f t="shared" si="151"/>
        <v>113.12</v>
      </c>
      <c r="Y263" s="44">
        <f t="shared" si="151"/>
        <v>113.12</v>
      </c>
      <c r="Z263" s="44">
        <f t="shared" si="151"/>
        <v>113.12</v>
      </c>
      <c r="AA263" s="44">
        <f t="shared" si="151"/>
        <v>113.12</v>
      </c>
    </row>
    <row r="264" spans="1:27" ht="12.75" customHeight="1" outlineLevel="1" x14ac:dyDescent="0.2">
      <c r="A264" s="99" t="s">
        <v>2667</v>
      </c>
      <c r="B264" s="63" t="s">
        <v>83</v>
      </c>
      <c r="C264" s="43" t="s">
        <v>79</v>
      </c>
      <c r="D264" s="44">
        <v>3.35</v>
      </c>
      <c r="E264" s="44">
        <v>3.35</v>
      </c>
      <c r="F264" s="44">
        <v>3.35</v>
      </c>
      <c r="G264" s="44">
        <v>3.35</v>
      </c>
      <c r="H264" s="44">
        <v>3.35</v>
      </c>
      <c r="I264" s="44">
        <v>3.35</v>
      </c>
      <c r="J264" s="44">
        <v>3.35</v>
      </c>
      <c r="K264" s="44">
        <v>3.35</v>
      </c>
      <c r="L264" s="44">
        <v>3.35</v>
      </c>
      <c r="M264" s="44">
        <v>3.35</v>
      </c>
      <c r="N264" s="44">
        <v>3.35</v>
      </c>
      <c r="O264" s="44">
        <v>3.35</v>
      </c>
      <c r="P264" s="44">
        <v>3.35</v>
      </c>
      <c r="Q264" s="44">
        <v>3.35</v>
      </c>
      <c r="R264" s="44">
        <v>3.35</v>
      </c>
      <c r="S264" s="44">
        <v>3.35</v>
      </c>
      <c r="T264" s="44">
        <v>3.35</v>
      </c>
      <c r="U264" s="44">
        <v>3.35</v>
      </c>
      <c r="V264" s="44">
        <v>3.35</v>
      </c>
      <c r="W264" s="44">
        <v>3.35</v>
      </c>
      <c r="X264" s="44">
        <v>3.35</v>
      </c>
      <c r="Y264" s="44">
        <v>3.35</v>
      </c>
      <c r="Z264" s="44">
        <v>3.35</v>
      </c>
      <c r="AA264" s="44">
        <v>3.35</v>
      </c>
    </row>
    <row r="265" spans="1:27" ht="12.75" customHeight="1" outlineLevel="1" x14ac:dyDescent="0.2">
      <c r="A265" s="99" t="s">
        <v>2668</v>
      </c>
      <c r="B265" s="63" t="s">
        <v>81</v>
      </c>
      <c r="C265" s="43" t="s">
        <v>79</v>
      </c>
      <c r="D265" s="44">
        <f>$D$11</f>
        <v>216.36</v>
      </c>
      <c r="E265" s="44">
        <f t="shared" ref="E265:AA265" si="152">$D$11</f>
        <v>216.36</v>
      </c>
      <c r="F265" s="44">
        <f t="shared" si="152"/>
        <v>216.36</v>
      </c>
      <c r="G265" s="44">
        <f t="shared" si="152"/>
        <v>216.36</v>
      </c>
      <c r="H265" s="44">
        <f t="shared" si="152"/>
        <v>216.36</v>
      </c>
      <c r="I265" s="44">
        <f t="shared" si="152"/>
        <v>216.36</v>
      </c>
      <c r="J265" s="44">
        <f t="shared" si="152"/>
        <v>216.36</v>
      </c>
      <c r="K265" s="44">
        <f t="shared" si="152"/>
        <v>216.36</v>
      </c>
      <c r="L265" s="44">
        <f t="shared" si="152"/>
        <v>216.36</v>
      </c>
      <c r="M265" s="44">
        <f t="shared" si="152"/>
        <v>216.36</v>
      </c>
      <c r="N265" s="44">
        <f t="shared" si="152"/>
        <v>216.36</v>
      </c>
      <c r="O265" s="44">
        <f t="shared" si="152"/>
        <v>216.36</v>
      </c>
      <c r="P265" s="44">
        <f t="shared" si="152"/>
        <v>216.36</v>
      </c>
      <c r="Q265" s="44">
        <f t="shared" si="152"/>
        <v>216.36</v>
      </c>
      <c r="R265" s="44">
        <f t="shared" si="152"/>
        <v>216.36</v>
      </c>
      <c r="S265" s="44">
        <f t="shared" si="152"/>
        <v>216.36</v>
      </c>
      <c r="T265" s="44">
        <f t="shared" si="152"/>
        <v>216.36</v>
      </c>
      <c r="U265" s="44">
        <f t="shared" si="152"/>
        <v>216.36</v>
      </c>
      <c r="V265" s="44">
        <f t="shared" si="152"/>
        <v>216.36</v>
      </c>
      <c r="W265" s="44">
        <f t="shared" si="152"/>
        <v>216.36</v>
      </c>
      <c r="X265" s="44">
        <f t="shared" si="152"/>
        <v>216.36</v>
      </c>
      <c r="Y265" s="44">
        <f t="shared" si="152"/>
        <v>216.36</v>
      </c>
      <c r="Z265" s="44">
        <f t="shared" si="152"/>
        <v>216.36</v>
      </c>
      <c r="AA265" s="44">
        <f t="shared" si="152"/>
        <v>216.36</v>
      </c>
    </row>
    <row r="266" spans="1:27" ht="12.75" customHeight="1" x14ac:dyDescent="0.2">
      <c r="A266" s="98" t="s">
        <v>2669</v>
      </c>
      <c r="B266" s="28" t="str">
        <f>"21"&amp;"."&amp;$B$801&amp;"."&amp;$B$802</f>
        <v>21.12.2023</v>
      </c>
      <c r="C266" s="90" t="s">
        <v>76</v>
      </c>
      <c r="D266" s="91">
        <f>ROUND(((D267+D268+D270+D269)/1000),5)</f>
        <v>1.5664499999999999</v>
      </c>
      <c r="E266" s="91">
        <f>ROUND(((E267+E268+E270+E269)/1000),5)</f>
        <v>1.5178700000000001</v>
      </c>
      <c r="F266" s="91">
        <f>ROUND(((F267+F268+F270+F269)/1000),5)</f>
        <v>1.50227</v>
      </c>
      <c r="G266" s="91">
        <f t="shared" ref="G266:AA266" si="153">ROUND(((G267+G268+G270+G269)/1000),5)</f>
        <v>1.51085</v>
      </c>
      <c r="H266" s="91">
        <f t="shared" si="153"/>
        <v>1.55569</v>
      </c>
      <c r="I266" s="91">
        <f t="shared" si="153"/>
        <v>1.64585</v>
      </c>
      <c r="J266" s="91">
        <f t="shared" si="153"/>
        <v>1.7935000000000001</v>
      </c>
      <c r="K266" s="91">
        <f t="shared" si="153"/>
        <v>2.1054599999999999</v>
      </c>
      <c r="L266" s="91">
        <f t="shared" si="153"/>
        <v>2.2637399999999999</v>
      </c>
      <c r="M266" s="91">
        <f t="shared" si="153"/>
        <v>2.2592500000000002</v>
      </c>
      <c r="N266" s="91">
        <f t="shared" si="153"/>
        <v>2.2819099999999999</v>
      </c>
      <c r="O266" s="91">
        <f t="shared" si="153"/>
        <v>2.3686099999999999</v>
      </c>
      <c r="P266" s="91">
        <f t="shared" si="153"/>
        <v>2.3359899999999998</v>
      </c>
      <c r="Q266" s="91">
        <f t="shared" si="153"/>
        <v>2.3704900000000002</v>
      </c>
      <c r="R266" s="91">
        <f t="shared" si="153"/>
        <v>2.3554499999999998</v>
      </c>
      <c r="S266" s="91">
        <f t="shared" si="153"/>
        <v>2.31073</v>
      </c>
      <c r="T266" s="91">
        <f t="shared" si="153"/>
        <v>2.3250299999999999</v>
      </c>
      <c r="U266" s="91">
        <f t="shared" si="153"/>
        <v>2.3135400000000002</v>
      </c>
      <c r="V266" s="91">
        <f t="shared" si="153"/>
        <v>2.3039200000000002</v>
      </c>
      <c r="W266" s="91">
        <f t="shared" si="153"/>
        <v>2.3086799999999998</v>
      </c>
      <c r="X266" s="91">
        <f t="shared" si="153"/>
        <v>2.2088100000000002</v>
      </c>
      <c r="Y266" s="91">
        <f t="shared" si="153"/>
        <v>2.0166200000000001</v>
      </c>
      <c r="Z266" s="91">
        <f t="shared" si="153"/>
        <v>1.8271999999999999</v>
      </c>
      <c r="AA266" s="91">
        <f t="shared" si="153"/>
        <v>1.59935</v>
      </c>
    </row>
    <row r="267" spans="1:27" ht="12.75" customHeight="1" outlineLevel="1" x14ac:dyDescent="0.2">
      <c r="A267" s="99" t="s">
        <v>2670</v>
      </c>
      <c r="B267" s="63" t="s">
        <v>238</v>
      </c>
      <c r="C267" s="43" t="s">
        <v>79</v>
      </c>
      <c r="D267" s="44">
        <v>1233.6199999999999</v>
      </c>
      <c r="E267" s="44">
        <v>1185.04</v>
      </c>
      <c r="F267" s="44">
        <v>1169.44</v>
      </c>
      <c r="G267" s="44">
        <v>1178.02</v>
      </c>
      <c r="H267" s="44">
        <v>1222.8599999999999</v>
      </c>
      <c r="I267" s="44">
        <v>1313.02</v>
      </c>
      <c r="J267" s="44">
        <v>1460.67</v>
      </c>
      <c r="K267" s="44">
        <v>1772.63</v>
      </c>
      <c r="L267" s="44">
        <v>1930.91</v>
      </c>
      <c r="M267" s="44">
        <v>1926.42</v>
      </c>
      <c r="N267" s="44">
        <v>1949.08</v>
      </c>
      <c r="O267" s="44">
        <v>2035.78</v>
      </c>
      <c r="P267" s="44">
        <v>2003.16</v>
      </c>
      <c r="Q267" s="44">
        <v>2037.66</v>
      </c>
      <c r="R267" s="44">
        <v>2022.62</v>
      </c>
      <c r="S267" s="44">
        <v>1977.9</v>
      </c>
      <c r="T267" s="44">
        <v>1992.2</v>
      </c>
      <c r="U267" s="44">
        <v>1980.71</v>
      </c>
      <c r="V267" s="44">
        <v>1971.09</v>
      </c>
      <c r="W267" s="44">
        <v>1975.85</v>
      </c>
      <c r="X267" s="44">
        <v>1875.98</v>
      </c>
      <c r="Y267" s="44">
        <v>1683.79</v>
      </c>
      <c r="Z267" s="44">
        <v>1494.37</v>
      </c>
      <c r="AA267" s="44">
        <v>1266.52</v>
      </c>
    </row>
    <row r="268" spans="1:27" ht="12.75" customHeight="1" outlineLevel="1" x14ac:dyDescent="0.2">
      <c r="A268" s="99" t="s">
        <v>2671</v>
      </c>
      <c r="B268" s="63" t="s">
        <v>90</v>
      </c>
      <c r="C268" s="43" t="s">
        <v>79</v>
      </c>
      <c r="D268" s="44">
        <f>$D$168</f>
        <v>113.12</v>
      </c>
      <c r="E268" s="44">
        <f>$D$168</f>
        <v>113.12</v>
      </c>
      <c r="F268" s="44">
        <f t="shared" ref="F268:AA268" si="154">$D$168</f>
        <v>113.12</v>
      </c>
      <c r="G268" s="44">
        <f t="shared" si="154"/>
        <v>113.12</v>
      </c>
      <c r="H268" s="44">
        <f t="shared" si="154"/>
        <v>113.12</v>
      </c>
      <c r="I268" s="44">
        <f t="shared" si="154"/>
        <v>113.12</v>
      </c>
      <c r="J268" s="44">
        <f t="shared" si="154"/>
        <v>113.12</v>
      </c>
      <c r="K268" s="44">
        <f t="shared" si="154"/>
        <v>113.12</v>
      </c>
      <c r="L268" s="44">
        <f t="shared" si="154"/>
        <v>113.12</v>
      </c>
      <c r="M268" s="44">
        <f t="shared" si="154"/>
        <v>113.12</v>
      </c>
      <c r="N268" s="44">
        <f t="shared" si="154"/>
        <v>113.12</v>
      </c>
      <c r="O268" s="44">
        <f t="shared" si="154"/>
        <v>113.12</v>
      </c>
      <c r="P268" s="44">
        <f t="shared" si="154"/>
        <v>113.12</v>
      </c>
      <c r="Q268" s="44">
        <f t="shared" si="154"/>
        <v>113.12</v>
      </c>
      <c r="R268" s="44">
        <f t="shared" si="154"/>
        <v>113.12</v>
      </c>
      <c r="S268" s="44">
        <f t="shared" si="154"/>
        <v>113.12</v>
      </c>
      <c r="T268" s="44">
        <f t="shared" si="154"/>
        <v>113.12</v>
      </c>
      <c r="U268" s="44">
        <f t="shared" si="154"/>
        <v>113.12</v>
      </c>
      <c r="V268" s="44">
        <f t="shared" si="154"/>
        <v>113.12</v>
      </c>
      <c r="W268" s="44">
        <f t="shared" si="154"/>
        <v>113.12</v>
      </c>
      <c r="X268" s="44">
        <f t="shared" si="154"/>
        <v>113.12</v>
      </c>
      <c r="Y268" s="44">
        <f t="shared" si="154"/>
        <v>113.12</v>
      </c>
      <c r="Z268" s="44">
        <f t="shared" si="154"/>
        <v>113.12</v>
      </c>
      <c r="AA268" s="44">
        <f t="shared" si="154"/>
        <v>113.12</v>
      </c>
    </row>
    <row r="269" spans="1:27" ht="12.75" customHeight="1" outlineLevel="1" x14ac:dyDescent="0.2">
      <c r="A269" s="99" t="s">
        <v>2672</v>
      </c>
      <c r="B269" s="63" t="s">
        <v>83</v>
      </c>
      <c r="C269" s="43" t="s">
        <v>79</v>
      </c>
      <c r="D269" s="44">
        <v>3.35</v>
      </c>
      <c r="E269" s="44">
        <v>3.35</v>
      </c>
      <c r="F269" s="44">
        <v>3.35</v>
      </c>
      <c r="G269" s="44">
        <v>3.35</v>
      </c>
      <c r="H269" s="44">
        <v>3.35</v>
      </c>
      <c r="I269" s="44">
        <v>3.35</v>
      </c>
      <c r="J269" s="44">
        <v>3.35</v>
      </c>
      <c r="K269" s="44">
        <v>3.35</v>
      </c>
      <c r="L269" s="44">
        <v>3.35</v>
      </c>
      <c r="M269" s="44">
        <v>3.35</v>
      </c>
      <c r="N269" s="44">
        <v>3.35</v>
      </c>
      <c r="O269" s="44">
        <v>3.35</v>
      </c>
      <c r="P269" s="44">
        <v>3.35</v>
      </c>
      <c r="Q269" s="44">
        <v>3.35</v>
      </c>
      <c r="R269" s="44">
        <v>3.35</v>
      </c>
      <c r="S269" s="44">
        <v>3.35</v>
      </c>
      <c r="T269" s="44">
        <v>3.35</v>
      </c>
      <c r="U269" s="44">
        <v>3.35</v>
      </c>
      <c r="V269" s="44">
        <v>3.35</v>
      </c>
      <c r="W269" s="44">
        <v>3.35</v>
      </c>
      <c r="X269" s="44">
        <v>3.35</v>
      </c>
      <c r="Y269" s="44">
        <v>3.35</v>
      </c>
      <c r="Z269" s="44">
        <v>3.35</v>
      </c>
      <c r="AA269" s="44">
        <v>3.35</v>
      </c>
    </row>
    <row r="270" spans="1:27" ht="12.75" customHeight="1" outlineLevel="1" x14ac:dyDescent="0.2">
      <c r="A270" s="99" t="s">
        <v>2673</v>
      </c>
      <c r="B270" s="63" t="s">
        <v>81</v>
      </c>
      <c r="C270" s="43" t="s">
        <v>79</v>
      </c>
      <c r="D270" s="44">
        <f>$D$11</f>
        <v>216.36</v>
      </c>
      <c r="E270" s="44">
        <f t="shared" ref="E270:AA270" si="155">$D$11</f>
        <v>216.36</v>
      </c>
      <c r="F270" s="44">
        <f t="shared" si="155"/>
        <v>216.36</v>
      </c>
      <c r="G270" s="44">
        <f t="shared" si="155"/>
        <v>216.36</v>
      </c>
      <c r="H270" s="44">
        <f t="shared" si="155"/>
        <v>216.36</v>
      </c>
      <c r="I270" s="44">
        <f t="shared" si="155"/>
        <v>216.36</v>
      </c>
      <c r="J270" s="44">
        <f t="shared" si="155"/>
        <v>216.36</v>
      </c>
      <c r="K270" s="44">
        <f t="shared" si="155"/>
        <v>216.36</v>
      </c>
      <c r="L270" s="44">
        <f t="shared" si="155"/>
        <v>216.36</v>
      </c>
      <c r="M270" s="44">
        <f t="shared" si="155"/>
        <v>216.36</v>
      </c>
      <c r="N270" s="44">
        <f t="shared" si="155"/>
        <v>216.36</v>
      </c>
      <c r="O270" s="44">
        <f t="shared" si="155"/>
        <v>216.36</v>
      </c>
      <c r="P270" s="44">
        <f t="shared" si="155"/>
        <v>216.36</v>
      </c>
      <c r="Q270" s="44">
        <f t="shared" si="155"/>
        <v>216.36</v>
      </c>
      <c r="R270" s="44">
        <f t="shared" si="155"/>
        <v>216.36</v>
      </c>
      <c r="S270" s="44">
        <f t="shared" si="155"/>
        <v>216.36</v>
      </c>
      <c r="T270" s="44">
        <f t="shared" si="155"/>
        <v>216.36</v>
      </c>
      <c r="U270" s="44">
        <f t="shared" si="155"/>
        <v>216.36</v>
      </c>
      <c r="V270" s="44">
        <f t="shared" si="155"/>
        <v>216.36</v>
      </c>
      <c r="W270" s="44">
        <f t="shared" si="155"/>
        <v>216.36</v>
      </c>
      <c r="X270" s="44">
        <f t="shared" si="155"/>
        <v>216.36</v>
      </c>
      <c r="Y270" s="44">
        <f t="shared" si="155"/>
        <v>216.36</v>
      </c>
      <c r="Z270" s="44">
        <f t="shared" si="155"/>
        <v>216.36</v>
      </c>
      <c r="AA270" s="44">
        <f t="shared" si="155"/>
        <v>216.36</v>
      </c>
    </row>
    <row r="271" spans="1:27" ht="12.75" customHeight="1" x14ac:dyDescent="0.2">
      <c r="A271" s="98" t="s">
        <v>2674</v>
      </c>
      <c r="B271" s="28" t="str">
        <f>"22"&amp;"."&amp;$B$801&amp;"."&amp;$B$802</f>
        <v>22.12.2023</v>
      </c>
      <c r="C271" s="90" t="s">
        <v>76</v>
      </c>
      <c r="D271" s="91">
        <f>ROUND(((D272+D273+D275+D274)/1000),5)</f>
        <v>1.5676699999999999</v>
      </c>
      <c r="E271" s="91">
        <f>ROUND(((E272+E273+E275+E274)/1000),5)</f>
        <v>1.5086900000000001</v>
      </c>
      <c r="F271" s="91">
        <f>ROUND(((F272+F273+F275+F274)/1000),5)</f>
        <v>1.46896</v>
      </c>
      <c r="G271" s="91">
        <f t="shared" ref="G271:AA271" si="156">ROUND(((G272+G273+G275+G274)/1000),5)</f>
        <v>1.5042500000000001</v>
      </c>
      <c r="H271" s="91">
        <f t="shared" si="156"/>
        <v>1.5398799999999999</v>
      </c>
      <c r="I271" s="91">
        <f t="shared" si="156"/>
        <v>1.6127199999999999</v>
      </c>
      <c r="J271" s="91">
        <f t="shared" si="156"/>
        <v>1.8021499999999999</v>
      </c>
      <c r="K271" s="91">
        <f t="shared" si="156"/>
        <v>2.1692300000000002</v>
      </c>
      <c r="L271" s="91">
        <f t="shared" si="156"/>
        <v>2.3100299999999998</v>
      </c>
      <c r="M271" s="91">
        <f t="shared" si="156"/>
        <v>2.3853900000000001</v>
      </c>
      <c r="N271" s="91">
        <f t="shared" si="156"/>
        <v>2.4016099999999998</v>
      </c>
      <c r="O271" s="91">
        <f t="shared" si="156"/>
        <v>2.4259400000000002</v>
      </c>
      <c r="P271" s="91">
        <f t="shared" si="156"/>
        <v>2.4090400000000001</v>
      </c>
      <c r="Q271" s="91">
        <f t="shared" si="156"/>
        <v>2.4262600000000001</v>
      </c>
      <c r="R271" s="91">
        <f t="shared" si="156"/>
        <v>2.4193199999999999</v>
      </c>
      <c r="S271" s="91">
        <f t="shared" si="156"/>
        <v>2.3828</v>
      </c>
      <c r="T271" s="91">
        <f t="shared" si="156"/>
        <v>2.3960499999999998</v>
      </c>
      <c r="U271" s="91">
        <f t="shared" si="156"/>
        <v>2.41154</v>
      </c>
      <c r="V271" s="91">
        <f t="shared" si="156"/>
        <v>2.3908</v>
      </c>
      <c r="W271" s="91">
        <f t="shared" si="156"/>
        <v>2.38836</v>
      </c>
      <c r="X271" s="91">
        <f t="shared" si="156"/>
        <v>2.2833899999999998</v>
      </c>
      <c r="Y271" s="91">
        <f t="shared" si="156"/>
        <v>2.2049799999999999</v>
      </c>
      <c r="Z271" s="91">
        <f t="shared" si="156"/>
        <v>1.9291799999999999</v>
      </c>
      <c r="AA271" s="91">
        <f t="shared" si="156"/>
        <v>1.6629</v>
      </c>
    </row>
    <row r="272" spans="1:27" ht="12.75" customHeight="1" outlineLevel="1" x14ac:dyDescent="0.2">
      <c r="A272" s="99" t="s">
        <v>2675</v>
      </c>
      <c r="B272" s="63" t="s">
        <v>238</v>
      </c>
      <c r="C272" s="43" t="s">
        <v>79</v>
      </c>
      <c r="D272" s="44">
        <v>1234.8399999999999</v>
      </c>
      <c r="E272" s="44">
        <v>1175.8599999999999</v>
      </c>
      <c r="F272" s="44">
        <v>1136.1300000000001</v>
      </c>
      <c r="G272" s="44">
        <v>1171.42</v>
      </c>
      <c r="H272" s="44">
        <v>1207.05</v>
      </c>
      <c r="I272" s="44">
        <v>1279.8900000000001</v>
      </c>
      <c r="J272" s="44">
        <v>1469.32</v>
      </c>
      <c r="K272" s="44">
        <v>1836.4</v>
      </c>
      <c r="L272" s="44">
        <v>1977.2</v>
      </c>
      <c r="M272" s="44">
        <v>2052.56</v>
      </c>
      <c r="N272" s="44">
        <v>2068.7800000000002</v>
      </c>
      <c r="O272" s="44">
        <v>2093.11</v>
      </c>
      <c r="P272" s="44">
        <v>2076.21</v>
      </c>
      <c r="Q272" s="44">
        <v>2093.4299999999998</v>
      </c>
      <c r="R272" s="44">
        <v>2086.4899999999998</v>
      </c>
      <c r="S272" s="44">
        <v>2049.9699999999998</v>
      </c>
      <c r="T272" s="44">
        <v>2063.2199999999998</v>
      </c>
      <c r="U272" s="44">
        <v>2078.71</v>
      </c>
      <c r="V272" s="44">
        <v>2057.9699999999998</v>
      </c>
      <c r="W272" s="44">
        <v>2055.5300000000002</v>
      </c>
      <c r="X272" s="44">
        <v>1950.56</v>
      </c>
      <c r="Y272" s="44">
        <v>1872.15</v>
      </c>
      <c r="Z272" s="44">
        <v>1596.35</v>
      </c>
      <c r="AA272" s="44">
        <v>1330.07</v>
      </c>
    </row>
    <row r="273" spans="1:27" ht="12.75" customHeight="1" outlineLevel="1" x14ac:dyDescent="0.2">
      <c r="A273" s="99" t="s">
        <v>2676</v>
      </c>
      <c r="B273" s="63" t="s">
        <v>90</v>
      </c>
      <c r="C273" s="43" t="s">
        <v>79</v>
      </c>
      <c r="D273" s="44">
        <f>$D$168</f>
        <v>113.12</v>
      </c>
      <c r="E273" s="44">
        <f>$D$168</f>
        <v>113.12</v>
      </c>
      <c r="F273" s="44">
        <f t="shared" ref="F273:AA273" si="157">$D$168</f>
        <v>113.12</v>
      </c>
      <c r="G273" s="44">
        <f t="shared" si="157"/>
        <v>113.12</v>
      </c>
      <c r="H273" s="44">
        <f t="shared" si="157"/>
        <v>113.12</v>
      </c>
      <c r="I273" s="44">
        <f t="shared" si="157"/>
        <v>113.12</v>
      </c>
      <c r="J273" s="44">
        <f t="shared" si="157"/>
        <v>113.12</v>
      </c>
      <c r="K273" s="44">
        <f t="shared" si="157"/>
        <v>113.12</v>
      </c>
      <c r="L273" s="44">
        <f t="shared" si="157"/>
        <v>113.12</v>
      </c>
      <c r="M273" s="44">
        <f t="shared" si="157"/>
        <v>113.12</v>
      </c>
      <c r="N273" s="44">
        <f t="shared" si="157"/>
        <v>113.12</v>
      </c>
      <c r="O273" s="44">
        <f t="shared" si="157"/>
        <v>113.12</v>
      </c>
      <c r="P273" s="44">
        <f t="shared" si="157"/>
        <v>113.12</v>
      </c>
      <c r="Q273" s="44">
        <f t="shared" si="157"/>
        <v>113.12</v>
      </c>
      <c r="R273" s="44">
        <f t="shared" si="157"/>
        <v>113.12</v>
      </c>
      <c r="S273" s="44">
        <f t="shared" si="157"/>
        <v>113.12</v>
      </c>
      <c r="T273" s="44">
        <f t="shared" si="157"/>
        <v>113.12</v>
      </c>
      <c r="U273" s="44">
        <f t="shared" si="157"/>
        <v>113.12</v>
      </c>
      <c r="V273" s="44">
        <f t="shared" si="157"/>
        <v>113.12</v>
      </c>
      <c r="W273" s="44">
        <f t="shared" si="157"/>
        <v>113.12</v>
      </c>
      <c r="X273" s="44">
        <f t="shared" si="157"/>
        <v>113.12</v>
      </c>
      <c r="Y273" s="44">
        <f t="shared" si="157"/>
        <v>113.12</v>
      </c>
      <c r="Z273" s="44">
        <f t="shared" si="157"/>
        <v>113.12</v>
      </c>
      <c r="AA273" s="44">
        <f t="shared" si="157"/>
        <v>113.12</v>
      </c>
    </row>
    <row r="274" spans="1:27" ht="12.75" customHeight="1" outlineLevel="1" x14ac:dyDescent="0.2">
      <c r="A274" s="99" t="s">
        <v>2677</v>
      </c>
      <c r="B274" s="63" t="s">
        <v>83</v>
      </c>
      <c r="C274" s="43" t="s">
        <v>79</v>
      </c>
      <c r="D274" s="44">
        <v>3.35</v>
      </c>
      <c r="E274" s="44">
        <v>3.35</v>
      </c>
      <c r="F274" s="44">
        <v>3.35</v>
      </c>
      <c r="G274" s="44">
        <v>3.35</v>
      </c>
      <c r="H274" s="44">
        <v>3.35</v>
      </c>
      <c r="I274" s="44">
        <v>3.35</v>
      </c>
      <c r="J274" s="44">
        <v>3.35</v>
      </c>
      <c r="K274" s="44">
        <v>3.35</v>
      </c>
      <c r="L274" s="44">
        <v>3.35</v>
      </c>
      <c r="M274" s="44">
        <v>3.35</v>
      </c>
      <c r="N274" s="44">
        <v>3.35</v>
      </c>
      <c r="O274" s="44">
        <v>3.35</v>
      </c>
      <c r="P274" s="44">
        <v>3.35</v>
      </c>
      <c r="Q274" s="44">
        <v>3.35</v>
      </c>
      <c r="R274" s="44">
        <v>3.35</v>
      </c>
      <c r="S274" s="44">
        <v>3.35</v>
      </c>
      <c r="T274" s="44">
        <v>3.35</v>
      </c>
      <c r="U274" s="44">
        <v>3.35</v>
      </c>
      <c r="V274" s="44">
        <v>3.35</v>
      </c>
      <c r="W274" s="44">
        <v>3.35</v>
      </c>
      <c r="X274" s="44">
        <v>3.35</v>
      </c>
      <c r="Y274" s="44">
        <v>3.35</v>
      </c>
      <c r="Z274" s="44">
        <v>3.35</v>
      </c>
      <c r="AA274" s="44">
        <v>3.35</v>
      </c>
    </row>
    <row r="275" spans="1:27" ht="12.75" customHeight="1" outlineLevel="1" x14ac:dyDescent="0.2">
      <c r="A275" s="99" t="s">
        <v>2678</v>
      </c>
      <c r="B275" s="63" t="s">
        <v>81</v>
      </c>
      <c r="C275" s="43" t="s">
        <v>79</v>
      </c>
      <c r="D275" s="44">
        <f>$D$11</f>
        <v>216.36</v>
      </c>
      <c r="E275" s="44">
        <f t="shared" ref="E275:AA275" si="158">$D$11</f>
        <v>216.36</v>
      </c>
      <c r="F275" s="44">
        <f t="shared" si="158"/>
        <v>216.36</v>
      </c>
      <c r="G275" s="44">
        <f t="shared" si="158"/>
        <v>216.36</v>
      </c>
      <c r="H275" s="44">
        <f t="shared" si="158"/>
        <v>216.36</v>
      </c>
      <c r="I275" s="44">
        <f t="shared" si="158"/>
        <v>216.36</v>
      </c>
      <c r="J275" s="44">
        <f t="shared" si="158"/>
        <v>216.36</v>
      </c>
      <c r="K275" s="44">
        <f t="shared" si="158"/>
        <v>216.36</v>
      </c>
      <c r="L275" s="44">
        <f t="shared" si="158"/>
        <v>216.36</v>
      </c>
      <c r="M275" s="44">
        <f t="shared" si="158"/>
        <v>216.36</v>
      </c>
      <c r="N275" s="44">
        <f t="shared" si="158"/>
        <v>216.36</v>
      </c>
      <c r="O275" s="44">
        <f t="shared" si="158"/>
        <v>216.36</v>
      </c>
      <c r="P275" s="44">
        <f t="shared" si="158"/>
        <v>216.36</v>
      </c>
      <c r="Q275" s="44">
        <f t="shared" si="158"/>
        <v>216.36</v>
      </c>
      <c r="R275" s="44">
        <f t="shared" si="158"/>
        <v>216.36</v>
      </c>
      <c r="S275" s="44">
        <f t="shared" si="158"/>
        <v>216.36</v>
      </c>
      <c r="T275" s="44">
        <f t="shared" si="158"/>
        <v>216.36</v>
      </c>
      <c r="U275" s="44">
        <f t="shared" si="158"/>
        <v>216.36</v>
      </c>
      <c r="V275" s="44">
        <f t="shared" si="158"/>
        <v>216.36</v>
      </c>
      <c r="W275" s="44">
        <f t="shared" si="158"/>
        <v>216.36</v>
      </c>
      <c r="X275" s="44">
        <f t="shared" si="158"/>
        <v>216.36</v>
      </c>
      <c r="Y275" s="44">
        <f t="shared" si="158"/>
        <v>216.36</v>
      </c>
      <c r="Z275" s="44">
        <f t="shared" si="158"/>
        <v>216.36</v>
      </c>
      <c r="AA275" s="44">
        <f t="shared" si="158"/>
        <v>216.36</v>
      </c>
    </row>
    <row r="276" spans="1:27" ht="12.75" customHeight="1" x14ac:dyDescent="0.2">
      <c r="A276" s="98" t="s">
        <v>2679</v>
      </c>
      <c r="B276" s="28" t="str">
        <f>"23"&amp;"."&amp;$B$801&amp;"."&amp;$B$802</f>
        <v>23.12.2023</v>
      </c>
      <c r="C276" s="90" t="s">
        <v>76</v>
      </c>
      <c r="D276" s="91">
        <f>ROUND(((D277+D278+D280+D279)/1000),5)</f>
        <v>1.62687</v>
      </c>
      <c r="E276" s="91">
        <f>ROUND(((E277+E278+E280+E279)/1000),5)</f>
        <v>1.55257</v>
      </c>
      <c r="F276" s="91">
        <f>ROUND(((F277+F278+F280+F279)/1000),5)</f>
        <v>1.5214700000000001</v>
      </c>
      <c r="G276" s="91">
        <f t="shared" ref="G276:AA276" si="159">ROUND(((G277+G278+G280+G279)/1000),5)</f>
        <v>1.508</v>
      </c>
      <c r="H276" s="91">
        <f t="shared" si="159"/>
        <v>1.51353</v>
      </c>
      <c r="I276" s="91">
        <f t="shared" si="159"/>
        <v>1.54196</v>
      </c>
      <c r="J276" s="91">
        <f t="shared" si="159"/>
        <v>1.5772600000000001</v>
      </c>
      <c r="K276" s="91">
        <f t="shared" si="159"/>
        <v>1.7726900000000001</v>
      </c>
      <c r="L276" s="91">
        <f t="shared" si="159"/>
        <v>2.1240700000000001</v>
      </c>
      <c r="M276" s="91">
        <f t="shared" si="159"/>
        <v>2.2615599999999998</v>
      </c>
      <c r="N276" s="91">
        <f t="shared" si="159"/>
        <v>2.31366</v>
      </c>
      <c r="O276" s="91">
        <f t="shared" si="159"/>
        <v>2.3289300000000002</v>
      </c>
      <c r="P276" s="91">
        <f t="shared" si="159"/>
        <v>2.3222900000000002</v>
      </c>
      <c r="Q276" s="91">
        <f t="shared" si="159"/>
        <v>2.32193</v>
      </c>
      <c r="R276" s="91">
        <f t="shared" si="159"/>
        <v>2.3077800000000002</v>
      </c>
      <c r="S276" s="91">
        <f t="shared" si="159"/>
        <v>2.29596</v>
      </c>
      <c r="T276" s="91">
        <f t="shared" si="159"/>
        <v>2.32667</v>
      </c>
      <c r="U276" s="91">
        <f t="shared" si="159"/>
        <v>2.3442400000000001</v>
      </c>
      <c r="V276" s="91">
        <f t="shared" si="159"/>
        <v>2.30599</v>
      </c>
      <c r="W276" s="91">
        <f t="shared" si="159"/>
        <v>2.24613</v>
      </c>
      <c r="X276" s="91">
        <f t="shared" si="159"/>
        <v>2.2065800000000002</v>
      </c>
      <c r="Y276" s="91">
        <f t="shared" si="159"/>
        <v>2.02583</v>
      </c>
      <c r="Z276" s="91">
        <f t="shared" si="159"/>
        <v>1.8311500000000001</v>
      </c>
      <c r="AA276" s="91">
        <f t="shared" si="159"/>
        <v>1.6230899999999999</v>
      </c>
    </row>
    <row r="277" spans="1:27" ht="12.75" customHeight="1" outlineLevel="1" x14ac:dyDescent="0.2">
      <c r="A277" s="99" t="s">
        <v>2680</v>
      </c>
      <c r="B277" s="63" t="s">
        <v>238</v>
      </c>
      <c r="C277" s="43" t="s">
        <v>79</v>
      </c>
      <c r="D277" s="44">
        <v>1294.04</v>
      </c>
      <c r="E277" s="44">
        <v>1219.74</v>
      </c>
      <c r="F277" s="44">
        <v>1188.6400000000001</v>
      </c>
      <c r="G277" s="44">
        <v>1175.17</v>
      </c>
      <c r="H277" s="44">
        <v>1180.7</v>
      </c>
      <c r="I277" s="44">
        <v>1209.1300000000001</v>
      </c>
      <c r="J277" s="44">
        <v>1244.43</v>
      </c>
      <c r="K277" s="44">
        <v>1439.86</v>
      </c>
      <c r="L277" s="44">
        <v>1791.24</v>
      </c>
      <c r="M277" s="44">
        <v>1928.73</v>
      </c>
      <c r="N277" s="44">
        <v>1980.83</v>
      </c>
      <c r="O277" s="44">
        <v>1996.1</v>
      </c>
      <c r="P277" s="44">
        <v>1989.46</v>
      </c>
      <c r="Q277" s="44">
        <v>1989.1</v>
      </c>
      <c r="R277" s="44">
        <v>1974.95</v>
      </c>
      <c r="S277" s="44">
        <v>1963.13</v>
      </c>
      <c r="T277" s="44">
        <v>1993.84</v>
      </c>
      <c r="U277" s="44">
        <v>2011.41</v>
      </c>
      <c r="V277" s="44">
        <v>1973.16</v>
      </c>
      <c r="W277" s="44">
        <v>1913.3</v>
      </c>
      <c r="X277" s="44">
        <v>1873.75</v>
      </c>
      <c r="Y277" s="44">
        <v>1693</v>
      </c>
      <c r="Z277" s="44">
        <v>1498.32</v>
      </c>
      <c r="AA277" s="44">
        <v>1290.26</v>
      </c>
    </row>
    <row r="278" spans="1:27" ht="12.75" customHeight="1" outlineLevel="1" x14ac:dyDescent="0.2">
      <c r="A278" s="99" t="s">
        <v>2681</v>
      </c>
      <c r="B278" s="63" t="s">
        <v>90</v>
      </c>
      <c r="C278" s="43" t="s">
        <v>79</v>
      </c>
      <c r="D278" s="44">
        <f>$D$168</f>
        <v>113.12</v>
      </c>
      <c r="E278" s="44">
        <f>$D$168</f>
        <v>113.12</v>
      </c>
      <c r="F278" s="44">
        <f t="shared" ref="F278:AA278" si="160">$D$168</f>
        <v>113.12</v>
      </c>
      <c r="G278" s="44">
        <f t="shared" si="160"/>
        <v>113.12</v>
      </c>
      <c r="H278" s="44">
        <f t="shared" si="160"/>
        <v>113.12</v>
      </c>
      <c r="I278" s="44">
        <f t="shared" si="160"/>
        <v>113.12</v>
      </c>
      <c r="J278" s="44">
        <f t="shared" si="160"/>
        <v>113.12</v>
      </c>
      <c r="K278" s="44">
        <f t="shared" si="160"/>
        <v>113.12</v>
      </c>
      <c r="L278" s="44">
        <f t="shared" si="160"/>
        <v>113.12</v>
      </c>
      <c r="M278" s="44">
        <f t="shared" si="160"/>
        <v>113.12</v>
      </c>
      <c r="N278" s="44">
        <f t="shared" si="160"/>
        <v>113.12</v>
      </c>
      <c r="O278" s="44">
        <f t="shared" si="160"/>
        <v>113.12</v>
      </c>
      <c r="P278" s="44">
        <f t="shared" si="160"/>
        <v>113.12</v>
      </c>
      <c r="Q278" s="44">
        <f t="shared" si="160"/>
        <v>113.12</v>
      </c>
      <c r="R278" s="44">
        <f t="shared" si="160"/>
        <v>113.12</v>
      </c>
      <c r="S278" s="44">
        <f t="shared" si="160"/>
        <v>113.12</v>
      </c>
      <c r="T278" s="44">
        <f t="shared" si="160"/>
        <v>113.12</v>
      </c>
      <c r="U278" s="44">
        <f t="shared" si="160"/>
        <v>113.12</v>
      </c>
      <c r="V278" s="44">
        <f t="shared" si="160"/>
        <v>113.12</v>
      </c>
      <c r="W278" s="44">
        <f t="shared" si="160"/>
        <v>113.12</v>
      </c>
      <c r="X278" s="44">
        <f t="shared" si="160"/>
        <v>113.12</v>
      </c>
      <c r="Y278" s="44">
        <f t="shared" si="160"/>
        <v>113.12</v>
      </c>
      <c r="Z278" s="44">
        <f t="shared" si="160"/>
        <v>113.12</v>
      </c>
      <c r="AA278" s="44">
        <f t="shared" si="160"/>
        <v>113.12</v>
      </c>
    </row>
    <row r="279" spans="1:27" ht="12.75" customHeight="1" outlineLevel="1" x14ac:dyDescent="0.2">
      <c r="A279" s="99" t="s">
        <v>2682</v>
      </c>
      <c r="B279" s="63" t="s">
        <v>83</v>
      </c>
      <c r="C279" s="43" t="s">
        <v>79</v>
      </c>
      <c r="D279" s="44">
        <v>3.35</v>
      </c>
      <c r="E279" s="44">
        <v>3.35</v>
      </c>
      <c r="F279" s="44">
        <v>3.35</v>
      </c>
      <c r="G279" s="44">
        <v>3.35</v>
      </c>
      <c r="H279" s="44">
        <v>3.35</v>
      </c>
      <c r="I279" s="44">
        <v>3.35</v>
      </c>
      <c r="J279" s="44">
        <v>3.35</v>
      </c>
      <c r="K279" s="44">
        <v>3.35</v>
      </c>
      <c r="L279" s="44">
        <v>3.35</v>
      </c>
      <c r="M279" s="44">
        <v>3.35</v>
      </c>
      <c r="N279" s="44">
        <v>3.35</v>
      </c>
      <c r="O279" s="44">
        <v>3.35</v>
      </c>
      <c r="P279" s="44">
        <v>3.35</v>
      </c>
      <c r="Q279" s="44">
        <v>3.35</v>
      </c>
      <c r="R279" s="44">
        <v>3.35</v>
      </c>
      <c r="S279" s="44">
        <v>3.35</v>
      </c>
      <c r="T279" s="44">
        <v>3.35</v>
      </c>
      <c r="U279" s="44">
        <v>3.35</v>
      </c>
      <c r="V279" s="44">
        <v>3.35</v>
      </c>
      <c r="W279" s="44">
        <v>3.35</v>
      </c>
      <c r="X279" s="44">
        <v>3.35</v>
      </c>
      <c r="Y279" s="44">
        <v>3.35</v>
      </c>
      <c r="Z279" s="44">
        <v>3.35</v>
      </c>
      <c r="AA279" s="44">
        <v>3.35</v>
      </c>
    </row>
    <row r="280" spans="1:27" ht="12.75" customHeight="1" outlineLevel="1" x14ac:dyDescent="0.2">
      <c r="A280" s="99" t="s">
        <v>2683</v>
      </c>
      <c r="B280" s="63" t="s">
        <v>81</v>
      </c>
      <c r="C280" s="43" t="s">
        <v>79</v>
      </c>
      <c r="D280" s="44">
        <f>$D$11</f>
        <v>216.36</v>
      </c>
      <c r="E280" s="44">
        <f t="shared" ref="E280:AA280" si="161">$D$11</f>
        <v>216.36</v>
      </c>
      <c r="F280" s="44">
        <f t="shared" si="161"/>
        <v>216.36</v>
      </c>
      <c r="G280" s="44">
        <f t="shared" si="161"/>
        <v>216.36</v>
      </c>
      <c r="H280" s="44">
        <f t="shared" si="161"/>
        <v>216.36</v>
      </c>
      <c r="I280" s="44">
        <f t="shared" si="161"/>
        <v>216.36</v>
      </c>
      <c r="J280" s="44">
        <f t="shared" si="161"/>
        <v>216.36</v>
      </c>
      <c r="K280" s="44">
        <f t="shared" si="161"/>
        <v>216.36</v>
      </c>
      <c r="L280" s="44">
        <f t="shared" si="161"/>
        <v>216.36</v>
      </c>
      <c r="M280" s="44">
        <f t="shared" si="161"/>
        <v>216.36</v>
      </c>
      <c r="N280" s="44">
        <f t="shared" si="161"/>
        <v>216.36</v>
      </c>
      <c r="O280" s="44">
        <f t="shared" si="161"/>
        <v>216.36</v>
      </c>
      <c r="P280" s="44">
        <f t="shared" si="161"/>
        <v>216.36</v>
      </c>
      <c r="Q280" s="44">
        <f t="shared" si="161"/>
        <v>216.36</v>
      </c>
      <c r="R280" s="44">
        <f t="shared" si="161"/>
        <v>216.36</v>
      </c>
      <c r="S280" s="44">
        <f t="shared" si="161"/>
        <v>216.36</v>
      </c>
      <c r="T280" s="44">
        <f t="shared" si="161"/>
        <v>216.36</v>
      </c>
      <c r="U280" s="44">
        <f t="shared" si="161"/>
        <v>216.36</v>
      </c>
      <c r="V280" s="44">
        <f t="shared" si="161"/>
        <v>216.36</v>
      </c>
      <c r="W280" s="44">
        <f t="shared" si="161"/>
        <v>216.36</v>
      </c>
      <c r="X280" s="44">
        <f t="shared" si="161"/>
        <v>216.36</v>
      </c>
      <c r="Y280" s="44">
        <f t="shared" si="161"/>
        <v>216.36</v>
      </c>
      <c r="Z280" s="44">
        <f t="shared" si="161"/>
        <v>216.36</v>
      </c>
      <c r="AA280" s="44">
        <f t="shared" si="161"/>
        <v>216.36</v>
      </c>
    </row>
    <row r="281" spans="1:27" ht="12.75" customHeight="1" x14ac:dyDescent="0.2">
      <c r="A281" s="98" t="s">
        <v>2684</v>
      </c>
      <c r="B281" s="28" t="str">
        <f>"24"&amp;"."&amp;$B$801&amp;"."&amp;$B$802</f>
        <v>24.12.2023</v>
      </c>
      <c r="C281" s="90" t="s">
        <v>76</v>
      </c>
      <c r="D281" s="91">
        <f>ROUND(((D282+D283+D285+D284)/1000),5)</f>
        <v>1.5885</v>
      </c>
      <c r="E281" s="91">
        <f>ROUND(((E282+E283+E285+E284)/1000),5)</f>
        <v>1.5331600000000001</v>
      </c>
      <c r="F281" s="91">
        <f>ROUND(((F282+F283+F285+F284)/1000),5)</f>
        <v>1.50471</v>
      </c>
      <c r="G281" s="91">
        <f t="shared" ref="G281:AA281" si="162">ROUND(((G282+G283+G285+G284)/1000),5)</f>
        <v>1.4534899999999999</v>
      </c>
      <c r="H281" s="91">
        <f t="shared" si="162"/>
        <v>1.4634199999999999</v>
      </c>
      <c r="I281" s="91">
        <f t="shared" si="162"/>
        <v>1.4958100000000001</v>
      </c>
      <c r="J281" s="91">
        <f t="shared" si="162"/>
        <v>1.5181800000000001</v>
      </c>
      <c r="K281" s="91">
        <f t="shared" si="162"/>
        <v>1.633</v>
      </c>
      <c r="L281" s="91">
        <f t="shared" si="162"/>
        <v>1.8277699999999999</v>
      </c>
      <c r="M281" s="91">
        <f t="shared" si="162"/>
        <v>2.0883799999999999</v>
      </c>
      <c r="N281" s="91">
        <f t="shared" si="162"/>
        <v>2.2029999999999998</v>
      </c>
      <c r="O281" s="91">
        <f t="shared" si="162"/>
        <v>2.2218200000000001</v>
      </c>
      <c r="P281" s="91">
        <f t="shared" si="162"/>
        <v>2.2319</v>
      </c>
      <c r="Q281" s="91">
        <f t="shared" si="162"/>
        <v>2.23678</v>
      </c>
      <c r="R281" s="91">
        <f t="shared" si="162"/>
        <v>2.22668</v>
      </c>
      <c r="S281" s="91">
        <f t="shared" si="162"/>
        <v>2.22614</v>
      </c>
      <c r="T281" s="91">
        <f t="shared" si="162"/>
        <v>2.2697400000000001</v>
      </c>
      <c r="U281" s="91">
        <f t="shared" si="162"/>
        <v>2.2909600000000001</v>
      </c>
      <c r="V281" s="91">
        <f t="shared" si="162"/>
        <v>2.2650199999999998</v>
      </c>
      <c r="W281" s="91">
        <f t="shared" si="162"/>
        <v>2.24085</v>
      </c>
      <c r="X281" s="91">
        <f t="shared" si="162"/>
        <v>2.2161</v>
      </c>
      <c r="Y281" s="91">
        <f t="shared" si="162"/>
        <v>1.9968600000000001</v>
      </c>
      <c r="Z281" s="91">
        <f t="shared" si="162"/>
        <v>1.7806</v>
      </c>
      <c r="AA281" s="91">
        <f t="shared" si="162"/>
        <v>1.54806</v>
      </c>
    </row>
    <row r="282" spans="1:27" ht="12.75" customHeight="1" outlineLevel="1" x14ac:dyDescent="0.2">
      <c r="A282" s="99" t="s">
        <v>2685</v>
      </c>
      <c r="B282" s="63" t="s">
        <v>238</v>
      </c>
      <c r="C282" s="43" t="s">
        <v>79</v>
      </c>
      <c r="D282" s="44">
        <v>1255.67</v>
      </c>
      <c r="E282" s="44">
        <v>1200.33</v>
      </c>
      <c r="F282" s="44">
        <v>1171.8800000000001</v>
      </c>
      <c r="G282" s="44">
        <v>1120.6600000000001</v>
      </c>
      <c r="H282" s="44">
        <v>1130.5899999999999</v>
      </c>
      <c r="I282" s="44">
        <v>1162.98</v>
      </c>
      <c r="J282" s="44">
        <v>1185.3499999999999</v>
      </c>
      <c r="K282" s="44">
        <v>1300.17</v>
      </c>
      <c r="L282" s="44">
        <v>1494.94</v>
      </c>
      <c r="M282" s="44">
        <v>1755.55</v>
      </c>
      <c r="N282" s="44">
        <v>1870.17</v>
      </c>
      <c r="O282" s="44">
        <v>1888.99</v>
      </c>
      <c r="P282" s="44">
        <v>1899.07</v>
      </c>
      <c r="Q282" s="44">
        <v>1903.95</v>
      </c>
      <c r="R282" s="44">
        <v>1893.85</v>
      </c>
      <c r="S282" s="44">
        <v>1893.31</v>
      </c>
      <c r="T282" s="44">
        <v>1936.91</v>
      </c>
      <c r="U282" s="44">
        <v>1958.13</v>
      </c>
      <c r="V282" s="44">
        <v>1932.19</v>
      </c>
      <c r="W282" s="44">
        <v>1908.02</v>
      </c>
      <c r="X282" s="44">
        <v>1883.27</v>
      </c>
      <c r="Y282" s="44">
        <v>1664.03</v>
      </c>
      <c r="Z282" s="44">
        <v>1447.77</v>
      </c>
      <c r="AA282" s="44">
        <v>1215.23</v>
      </c>
    </row>
    <row r="283" spans="1:27" ht="12.75" customHeight="1" outlineLevel="1" x14ac:dyDescent="0.2">
      <c r="A283" s="99" t="s">
        <v>2686</v>
      </c>
      <c r="B283" s="63" t="s">
        <v>90</v>
      </c>
      <c r="C283" s="43" t="s">
        <v>79</v>
      </c>
      <c r="D283" s="44">
        <f>$D$168</f>
        <v>113.12</v>
      </c>
      <c r="E283" s="44">
        <f>$D$168</f>
        <v>113.12</v>
      </c>
      <c r="F283" s="44">
        <f t="shared" ref="F283:AA283" si="163">$D$168</f>
        <v>113.12</v>
      </c>
      <c r="G283" s="44">
        <f t="shared" si="163"/>
        <v>113.12</v>
      </c>
      <c r="H283" s="44">
        <f t="shared" si="163"/>
        <v>113.12</v>
      </c>
      <c r="I283" s="44">
        <f t="shared" si="163"/>
        <v>113.12</v>
      </c>
      <c r="J283" s="44">
        <f t="shared" si="163"/>
        <v>113.12</v>
      </c>
      <c r="K283" s="44">
        <f t="shared" si="163"/>
        <v>113.12</v>
      </c>
      <c r="L283" s="44">
        <f t="shared" si="163"/>
        <v>113.12</v>
      </c>
      <c r="M283" s="44">
        <f t="shared" si="163"/>
        <v>113.12</v>
      </c>
      <c r="N283" s="44">
        <f t="shared" si="163"/>
        <v>113.12</v>
      </c>
      <c r="O283" s="44">
        <f t="shared" si="163"/>
        <v>113.12</v>
      </c>
      <c r="P283" s="44">
        <f t="shared" si="163"/>
        <v>113.12</v>
      </c>
      <c r="Q283" s="44">
        <f t="shared" si="163"/>
        <v>113.12</v>
      </c>
      <c r="R283" s="44">
        <f t="shared" si="163"/>
        <v>113.12</v>
      </c>
      <c r="S283" s="44">
        <f t="shared" si="163"/>
        <v>113.12</v>
      </c>
      <c r="T283" s="44">
        <f t="shared" si="163"/>
        <v>113.12</v>
      </c>
      <c r="U283" s="44">
        <f t="shared" si="163"/>
        <v>113.12</v>
      </c>
      <c r="V283" s="44">
        <f t="shared" si="163"/>
        <v>113.12</v>
      </c>
      <c r="W283" s="44">
        <f t="shared" si="163"/>
        <v>113.12</v>
      </c>
      <c r="X283" s="44">
        <f t="shared" si="163"/>
        <v>113.12</v>
      </c>
      <c r="Y283" s="44">
        <f t="shared" si="163"/>
        <v>113.12</v>
      </c>
      <c r="Z283" s="44">
        <f t="shared" si="163"/>
        <v>113.12</v>
      </c>
      <c r="AA283" s="44">
        <f t="shared" si="163"/>
        <v>113.12</v>
      </c>
    </row>
    <row r="284" spans="1:27" ht="12.75" customHeight="1" outlineLevel="1" x14ac:dyDescent="0.2">
      <c r="A284" s="99" t="s">
        <v>2687</v>
      </c>
      <c r="B284" s="63" t="s">
        <v>83</v>
      </c>
      <c r="C284" s="43" t="s">
        <v>79</v>
      </c>
      <c r="D284" s="44">
        <v>3.35</v>
      </c>
      <c r="E284" s="44">
        <v>3.35</v>
      </c>
      <c r="F284" s="44">
        <v>3.35</v>
      </c>
      <c r="G284" s="44">
        <v>3.35</v>
      </c>
      <c r="H284" s="44">
        <v>3.35</v>
      </c>
      <c r="I284" s="44">
        <v>3.35</v>
      </c>
      <c r="J284" s="44">
        <v>3.35</v>
      </c>
      <c r="K284" s="44">
        <v>3.35</v>
      </c>
      <c r="L284" s="44">
        <v>3.35</v>
      </c>
      <c r="M284" s="44">
        <v>3.35</v>
      </c>
      <c r="N284" s="44">
        <v>3.35</v>
      </c>
      <c r="O284" s="44">
        <v>3.35</v>
      </c>
      <c r="P284" s="44">
        <v>3.35</v>
      </c>
      <c r="Q284" s="44">
        <v>3.35</v>
      </c>
      <c r="R284" s="44">
        <v>3.35</v>
      </c>
      <c r="S284" s="44">
        <v>3.35</v>
      </c>
      <c r="T284" s="44">
        <v>3.35</v>
      </c>
      <c r="U284" s="44">
        <v>3.35</v>
      </c>
      <c r="V284" s="44">
        <v>3.35</v>
      </c>
      <c r="W284" s="44">
        <v>3.35</v>
      </c>
      <c r="X284" s="44">
        <v>3.35</v>
      </c>
      <c r="Y284" s="44">
        <v>3.35</v>
      </c>
      <c r="Z284" s="44">
        <v>3.35</v>
      </c>
      <c r="AA284" s="44">
        <v>3.35</v>
      </c>
    </row>
    <row r="285" spans="1:27" ht="12.75" customHeight="1" outlineLevel="1" x14ac:dyDescent="0.2">
      <c r="A285" s="99" t="s">
        <v>2688</v>
      </c>
      <c r="B285" s="63" t="s">
        <v>81</v>
      </c>
      <c r="C285" s="43" t="s">
        <v>79</v>
      </c>
      <c r="D285" s="44">
        <f>$D$11</f>
        <v>216.36</v>
      </c>
      <c r="E285" s="44">
        <f t="shared" ref="E285:AA285" si="164">$D$11</f>
        <v>216.36</v>
      </c>
      <c r="F285" s="44">
        <f t="shared" si="164"/>
        <v>216.36</v>
      </c>
      <c r="G285" s="44">
        <f t="shared" si="164"/>
        <v>216.36</v>
      </c>
      <c r="H285" s="44">
        <f t="shared" si="164"/>
        <v>216.36</v>
      </c>
      <c r="I285" s="44">
        <f t="shared" si="164"/>
        <v>216.36</v>
      </c>
      <c r="J285" s="44">
        <f t="shared" si="164"/>
        <v>216.36</v>
      </c>
      <c r="K285" s="44">
        <f t="shared" si="164"/>
        <v>216.36</v>
      </c>
      <c r="L285" s="44">
        <f t="shared" si="164"/>
        <v>216.36</v>
      </c>
      <c r="M285" s="44">
        <f t="shared" si="164"/>
        <v>216.36</v>
      </c>
      <c r="N285" s="44">
        <f t="shared" si="164"/>
        <v>216.36</v>
      </c>
      <c r="O285" s="44">
        <f t="shared" si="164"/>
        <v>216.36</v>
      </c>
      <c r="P285" s="44">
        <f t="shared" si="164"/>
        <v>216.36</v>
      </c>
      <c r="Q285" s="44">
        <f t="shared" si="164"/>
        <v>216.36</v>
      </c>
      <c r="R285" s="44">
        <f t="shared" si="164"/>
        <v>216.36</v>
      </c>
      <c r="S285" s="44">
        <f t="shared" si="164"/>
        <v>216.36</v>
      </c>
      <c r="T285" s="44">
        <f t="shared" si="164"/>
        <v>216.36</v>
      </c>
      <c r="U285" s="44">
        <f t="shared" si="164"/>
        <v>216.36</v>
      </c>
      <c r="V285" s="44">
        <f t="shared" si="164"/>
        <v>216.36</v>
      </c>
      <c r="W285" s="44">
        <f t="shared" si="164"/>
        <v>216.36</v>
      </c>
      <c r="X285" s="44">
        <f t="shared" si="164"/>
        <v>216.36</v>
      </c>
      <c r="Y285" s="44">
        <f t="shared" si="164"/>
        <v>216.36</v>
      </c>
      <c r="Z285" s="44">
        <f t="shared" si="164"/>
        <v>216.36</v>
      </c>
      <c r="AA285" s="44">
        <f t="shared" si="164"/>
        <v>216.36</v>
      </c>
    </row>
    <row r="286" spans="1:27" ht="12.75" customHeight="1" x14ac:dyDescent="0.2">
      <c r="A286" s="98" t="s">
        <v>2689</v>
      </c>
      <c r="B286" s="28" t="str">
        <f>"25"&amp;"."&amp;$B$801&amp;"."&amp;$B$802</f>
        <v>25.12.2023</v>
      </c>
      <c r="C286" s="90" t="s">
        <v>76</v>
      </c>
      <c r="D286" s="91">
        <f>ROUND(((D287+D288+D290+D289)/1000),5)</f>
        <v>1.5363500000000001</v>
      </c>
      <c r="E286" s="91">
        <f>ROUND(((E287+E288+E290+E289)/1000),5)</f>
        <v>1.5157700000000001</v>
      </c>
      <c r="F286" s="91">
        <f>ROUND(((F287+F288+F290+F289)/1000),5)</f>
        <v>1.4104099999999999</v>
      </c>
      <c r="G286" s="91">
        <f t="shared" ref="G286:AA286" si="165">ROUND(((G287+G288+G290+G289)/1000),5)</f>
        <v>1.40761</v>
      </c>
      <c r="H286" s="91">
        <f t="shared" si="165"/>
        <v>1.4075</v>
      </c>
      <c r="I286" s="91">
        <f t="shared" si="165"/>
        <v>1.5148900000000001</v>
      </c>
      <c r="J286" s="91">
        <f t="shared" si="165"/>
        <v>1.66374</v>
      </c>
      <c r="K286" s="91">
        <f t="shared" si="165"/>
        <v>2.0070000000000001</v>
      </c>
      <c r="L286" s="91">
        <f t="shared" si="165"/>
        <v>2.2648899999999998</v>
      </c>
      <c r="M286" s="91">
        <f t="shared" si="165"/>
        <v>2.2898800000000001</v>
      </c>
      <c r="N286" s="91">
        <f t="shared" si="165"/>
        <v>2.3021699999999998</v>
      </c>
      <c r="O286" s="91">
        <f t="shared" si="165"/>
        <v>2.4397199999999999</v>
      </c>
      <c r="P286" s="91">
        <f t="shared" si="165"/>
        <v>2.3724599999999998</v>
      </c>
      <c r="Q286" s="91">
        <f t="shared" si="165"/>
        <v>2.43649</v>
      </c>
      <c r="R286" s="91">
        <f t="shared" si="165"/>
        <v>2.43879</v>
      </c>
      <c r="S286" s="91">
        <f t="shared" si="165"/>
        <v>2.3163499999999999</v>
      </c>
      <c r="T286" s="91">
        <f t="shared" si="165"/>
        <v>2.3252600000000001</v>
      </c>
      <c r="U286" s="91">
        <f t="shared" si="165"/>
        <v>2.33996</v>
      </c>
      <c r="V286" s="91">
        <f t="shared" si="165"/>
        <v>2.3180999999999998</v>
      </c>
      <c r="W286" s="91">
        <f t="shared" si="165"/>
        <v>2.3194300000000001</v>
      </c>
      <c r="X286" s="91">
        <f t="shared" si="165"/>
        <v>2.1517599999999999</v>
      </c>
      <c r="Y286" s="91">
        <f t="shared" si="165"/>
        <v>1.9648699999999999</v>
      </c>
      <c r="Z286" s="91">
        <f t="shared" si="165"/>
        <v>1.7480800000000001</v>
      </c>
      <c r="AA286" s="91">
        <f t="shared" si="165"/>
        <v>1.5166599999999999</v>
      </c>
    </row>
    <row r="287" spans="1:27" ht="12.75" customHeight="1" outlineLevel="1" x14ac:dyDescent="0.2">
      <c r="A287" s="99" t="s">
        <v>2690</v>
      </c>
      <c r="B287" s="63" t="s">
        <v>238</v>
      </c>
      <c r="C287" s="43" t="s">
        <v>79</v>
      </c>
      <c r="D287" s="44">
        <v>1203.52</v>
      </c>
      <c r="E287" s="44">
        <v>1182.94</v>
      </c>
      <c r="F287" s="44">
        <v>1077.58</v>
      </c>
      <c r="G287" s="44">
        <v>1074.78</v>
      </c>
      <c r="H287" s="44">
        <v>1074.67</v>
      </c>
      <c r="I287" s="44">
        <v>1182.06</v>
      </c>
      <c r="J287" s="44">
        <v>1330.91</v>
      </c>
      <c r="K287" s="44">
        <v>1674.17</v>
      </c>
      <c r="L287" s="44">
        <v>1932.06</v>
      </c>
      <c r="M287" s="44">
        <v>1957.05</v>
      </c>
      <c r="N287" s="44">
        <v>1969.34</v>
      </c>
      <c r="O287" s="44">
        <v>2106.89</v>
      </c>
      <c r="P287" s="44">
        <v>2039.63</v>
      </c>
      <c r="Q287" s="44">
        <v>2103.66</v>
      </c>
      <c r="R287" s="44">
        <v>2105.96</v>
      </c>
      <c r="S287" s="44">
        <v>1983.52</v>
      </c>
      <c r="T287" s="44">
        <v>1992.43</v>
      </c>
      <c r="U287" s="44">
        <v>2007.13</v>
      </c>
      <c r="V287" s="44">
        <v>1985.27</v>
      </c>
      <c r="W287" s="44">
        <v>1986.6</v>
      </c>
      <c r="X287" s="44">
        <v>1818.93</v>
      </c>
      <c r="Y287" s="44">
        <v>1632.04</v>
      </c>
      <c r="Z287" s="44">
        <v>1415.25</v>
      </c>
      <c r="AA287" s="44">
        <v>1183.83</v>
      </c>
    </row>
    <row r="288" spans="1:27" ht="12.75" customHeight="1" outlineLevel="1" x14ac:dyDescent="0.2">
      <c r="A288" s="99" t="s">
        <v>2691</v>
      </c>
      <c r="B288" s="63" t="s">
        <v>90</v>
      </c>
      <c r="C288" s="43" t="s">
        <v>79</v>
      </c>
      <c r="D288" s="44">
        <f>$D$168</f>
        <v>113.12</v>
      </c>
      <c r="E288" s="44">
        <f>$D$168</f>
        <v>113.12</v>
      </c>
      <c r="F288" s="44">
        <f t="shared" ref="F288:AA288" si="166">$D$168</f>
        <v>113.12</v>
      </c>
      <c r="G288" s="44">
        <f t="shared" si="166"/>
        <v>113.12</v>
      </c>
      <c r="H288" s="44">
        <f t="shared" si="166"/>
        <v>113.12</v>
      </c>
      <c r="I288" s="44">
        <f t="shared" si="166"/>
        <v>113.12</v>
      </c>
      <c r="J288" s="44">
        <f t="shared" si="166"/>
        <v>113.12</v>
      </c>
      <c r="K288" s="44">
        <f t="shared" si="166"/>
        <v>113.12</v>
      </c>
      <c r="L288" s="44">
        <f t="shared" si="166"/>
        <v>113.12</v>
      </c>
      <c r="M288" s="44">
        <f t="shared" si="166"/>
        <v>113.12</v>
      </c>
      <c r="N288" s="44">
        <f t="shared" si="166"/>
        <v>113.12</v>
      </c>
      <c r="O288" s="44">
        <f t="shared" si="166"/>
        <v>113.12</v>
      </c>
      <c r="P288" s="44">
        <f t="shared" si="166"/>
        <v>113.12</v>
      </c>
      <c r="Q288" s="44">
        <f t="shared" si="166"/>
        <v>113.12</v>
      </c>
      <c r="R288" s="44">
        <f t="shared" si="166"/>
        <v>113.12</v>
      </c>
      <c r="S288" s="44">
        <f t="shared" si="166"/>
        <v>113.12</v>
      </c>
      <c r="T288" s="44">
        <f t="shared" si="166"/>
        <v>113.12</v>
      </c>
      <c r="U288" s="44">
        <f t="shared" si="166"/>
        <v>113.12</v>
      </c>
      <c r="V288" s="44">
        <f t="shared" si="166"/>
        <v>113.12</v>
      </c>
      <c r="W288" s="44">
        <f t="shared" si="166"/>
        <v>113.12</v>
      </c>
      <c r="X288" s="44">
        <f t="shared" si="166"/>
        <v>113.12</v>
      </c>
      <c r="Y288" s="44">
        <f t="shared" si="166"/>
        <v>113.12</v>
      </c>
      <c r="Z288" s="44">
        <f t="shared" si="166"/>
        <v>113.12</v>
      </c>
      <c r="AA288" s="44">
        <f t="shared" si="166"/>
        <v>113.12</v>
      </c>
    </row>
    <row r="289" spans="1:27" ht="12.75" customHeight="1" outlineLevel="1" x14ac:dyDescent="0.2">
      <c r="A289" s="99" t="s">
        <v>2692</v>
      </c>
      <c r="B289" s="63" t="s">
        <v>83</v>
      </c>
      <c r="C289" s="43" t="s">
        <v>79</v>
      </c>
      <c r="D289" s="44">
        <v>3.35</v>
      </c>
      <c r="E289" s="44">
        <v>3.35</v>
      </c>
      <c r="F289" s="44">
        <v>3.35</v>
      </c>
      <c r="G289" s="44">
        <v>3.35</v>
      </c>
      <c r="H289" s="44">
        <v>3.35</v>
      </c>
      <c r="I289" s="44">
        <v>3.35</v>
      </c>
      <c r="J289" s="44">
        <v>3.35</v>
      </c>
      <c r="K289" s="44">
        <v>3.35</v>
      </c>
      <c r="L289" s="44">
        <v>3.35</v>
      </c>
      <c r="M289" s="44">
        <v>3.35</v>
      </c>
      <c r="N289" s="44">
        <v>3.35</v>
      </c>
      <c r="O289" s="44">
        <v>3.35</v>
      </c>
      <c r="P289" s="44">
        <v>3.35</v>
      </c>
      <c r="Q289" s="44">
        <v>3.35</v>
      </c>
      <c r="R289" s="44">
        <v>3.35</v>
      </c>
      <c r="S289" s="44">
        <v>3.35</v>
      </c>
      <c r="T289" s="44">
        <v>3.35</v>
      </c>
      <c r="U289" s="44">
        <v>3.35</v>
      </c>
      <c r="V289" s="44">
        <v>3.35</v>
      </c>
      <c r="W289" s="44">
        <v>3.35</v>
      </c>
      <c r="X289" s="44">
        <v>3.35</v>
      </c>
      <c r="Y289" s="44">
        <v>3.35</v>
      </c>
      <c r="Z289" s="44">
        <v>3.35</v>
      </c>
      <c r="AA289" s="44">
        <v>3.35</v>
      </c>
    </row>
    <row r="290" spans="1:27" ht="12.75" customHeight="1" outlineLevel="1" x14ac:dyDescent="0.2">
      <c r="A290" s="99" t="s">
        <v>2693</v>
      </c>
      <c r="B290" s="63" t="s">
        <v>81</v>
      </c>
      <c r="C290" s="43" t="s">
        <v>79</v>
      </c>
      <c r="D290" s="44">
        <f>$D$11</f>
        <v>216.36</v>
      </c>
      <c r="E290" s="44">
        <f t="shared" ref="E290:AA290" si="167">$D$11</f>
        <v>216.36</v>
      </c>
      <c r="F290" s="44">
        <f t="shared" si="167"/>
        <v>216.36</v>
      </c>
      <c r="G290" s="44">
        <f t="shared" si="167"/>
        <v>216.36</v>
      </c>
      <c r="H290" s="44">
        <f t="shared" si="167"/>
        <v>216.36</v>
      </c>
      <c r="I290" s="44">
        <f t="shared" si="167"/>
        <v>216.36</v>
      </c>
      <c r="J290" s="44">
        <f t="shared" si="167"/>
        <v>216.36</v>
      </c>
      <c r="K290" s="44">
        <f t="shared" si="167"/>
        <v>216.36</v>
      </c>
      <c r="L290" s="44">
        <f t="shared" si="167"/>
        <v>216.36</v>
      </c>
      <c r="M290" s="44">
        <f t="shared" si="167"/>
        <v>216.36</v>
      </c>
      <c r="N290" s="44">
        <f t="shared" si="167"/>
        <v>216.36</v>
      </c>
      <c r="O290" s="44">
        <f t="shared" si="167"/>
        <v>216.36</v>
      </c>
      <c r="P290" s="44">
        <f t="shared" si="167"/>
        <v>216.36</v>
      </c>
      <c r="Q290" s="44">
        <f t="shared" si="167"/>
        <v>216.36</v>
      </c>
      <c r="R290" s="44">
        <f t="shared" si="167"/>
        <v>216.36</v>
      </c>
      <c r="S290" s="44">
        <f t="shared" si="167"/>
        <v>216.36</v>
      </c>
      <c r="T290" s="44">
        <f t="shared" si="167"/>
        <v>216.36</v>
      </c>
      <c r="U290" s="44">
        <f t="shared" si="167"/>
        <v>216.36</v>
      </c>
      <c r="V290" s="44">
        <f t="shared" si="167"/>
        <v>216.36</v>
      </c>
      <c r="W290" s="44">
        <f t="shared" si="167"/>
        <v>216.36</v>
      </c>
      <c r="X290" s="44">
        <f t="shared" si="167"/>
        <v>216.36</v>
      </c>
      <c r="Y290" s="44">
        <f t="shared" si="167"/>
        <v>216.36</v>
      </c>
      <c r="Z290" s="44">
        <f t="shared" si="167"/>
        <v>216.36</v>
      </c>
      <c r="AA290" s="44">
        <f t="shared" si="167"/>
        <v>216.36</v>
      </c>
    </row>
    <row r="291" spans="1:27" ht="12.75" customHeight="1" x14ac:dyDescent="0.2">
      <c r="A291" s="98" t="s">
        <v>2694</v>
      </c>
      <c r="B291" s="28" t="str">
        <f>"26"&amp;"."&amp;$B$801&amp;"."&amp;$B$802</f>
        <v>26.12.2023</v>
      </c>
      <c r="C291" s="90" t="s">
        <v>76</v>
      </c>
      <c r="D291" s="91">
        <f>ROUND(((D292+D293+D295+D294)/1000),5)</f>
        <v>1.4785299999999999</v>
      </c>
      <c r="E291" s="91">
        <f>ROUND(((E292+E293+E295+E294)/1000),5)</f>
        <v>1.4164600000000001</v>
      </c>
      <c r="F291" s="91">
        <f>ROUND(((F292+F293+F295+F294)/1000),5)</f>
        <v>1.4158500000000001</v>
      </c>
      <c r="G291" s="91">
        <f t="shared" ref="G291:AA291" si="168">ROUND(((G292+G293+G295+G294)/1000),5)</f>
        <v>1.38598</v>
      </c>
      <c r="H291" s="91">
        <f t="shared" si="168"/>
        <v>1.39452</v>
      </c>
      <c r="I291" s="91">
        <f t="shared" si="168"/>
        <v>1.4803900000000001</v>
      </c>
      <c r="J291" s="91">
        <f t="shared" si="168"/>
        <v>1.59901</v>
      </c>
      <c r="K291" s="91">
        <f t="shared" si="168"/>
        <v>1.8592299999999999</v>
      </c>
      <c r="L291" s="91">
        <f t="shared" si="168"/>
        <v>2.1621600000000001</v>
      </c>
      <c r="M291" s="91">
        <f t="shared" si="168"/>
        <v>2.2013400000000001</v>
      </c>
      <c r="N291" s="91">
        <f t="shared" si="168"/>
        <v>2.2010800000000001</v>
      </c>
      <c r="O291" s="91">
        <f t="shared" si="168"/>
        <v>2.2653500000000002</v>
      </c>
      <c r="P291" s="91">
        <f t="shared" si="168"/>
        <v>2.2099500000000001</v>
      </c>
      <c r="Q291" s="91">
        <f t="shared" si="168"/>
        <v>2.2197300000000002</v>
      </c>
      <c r="R291" s="91">
        <f t="shared" si="168"/>
        <v>2.2566899999999999</v>
      </c>
      <c r="S291" s="91">
        <f t="shared" si="168"/>
        <v>2.1870099999999999</v>
      </c>
      <c r="T291" s="91">
        <f t="shared" si="168"/>
        <v>2.2189299999999998</v>
      </c>
      <c r="U291" s="91">
        <f t="shared" si="168"/>
        <v>2.2362199999999999</v>
      </c>
      <c r="V291" s="91">
        <f t="shared" si="168"/>
        <v>2.2035100000000001</v>
      </c>
      <c r="W291" s="91">
        <f t="shared" si="168"/>
        <v>2.2107700000000001</v>
      </c>
      <c r="X291" s="91">
        <f t="shared" si="168"/>
        <v>2.1397300000000001</v>
      </c>
      <c r="Y291" s="91">
        <f t="shared" si="168"/>
        <v>1.9669000000000001</v>
      </c>
      <c r="Z291" s="91">
        <f t="shared" si="168"/>
        <v>1.7149399999999999</v>
      </c>
      <c r="AA291" s="91">
        <f t="shared" si="168"/>
        <v>1.5064900000000001</v>
      </c>
    </row>
    <row r="292" spans="1:27" ht="12.75" customHeight="1" outlineLevel="1" x14ac:dyDescent="0.2">
      <c r="A292" s="99" t="s">
        <v>2695</v>
      </c>
      <c r="B292" s="63" t="s">
        <v>238</v>
      </c>
      <c r="C292" s="43" t="s">
        <v>79</v>
      </c>
      <c r="D292" s="44">
        <v>1145.7</v>
      </c>
      <c r="E292" s="44">
        <v>1083.6300000000001</v>
      </c>
      <c r="F292" s="44">
        <v>1083.02</v>
      </c>
      <c r="G292" s="44">
        <v>1053.1500000000001</v>
      </c>
      <c r="H292" s="44">
        <v>1061.69</v>
      </c>
      <c r="I292" s="44">
        <v>1147.56</v>
      </c>
      <c r="J292" s="44">
        <v>1266.18</v>
      </c>
      <c r="K292" s="44">
        <v>1526.4</v>
      </c>
      <c r="L292" s="44">
        <v>1829.33</v>
      </c>
      <c r="M292" s="44">
        <v>1868.51</v>
      </c>
      <c r="N292" s="44">
        <v>1868.25</v>
      </c>
      <c r="O292" s="44">
        <v>1932.52</v>
      </c>
      <c r="P292" s="44">
        <v>1877.12</v>
      </c>
      <c r="Q292" s="44">
        <v>1886.9</v>
      </c>
      <c r="R292" s="44">
        <v>1923.86</v>
      </c>
      <c r="S292" s="44">
        <v>1854.18</v>
      </c>
      <c r="T292" s="44">
        <v>1886.1</v>
      </c>
      <c r="U292" s="44">
        <v>1903.39</v>
      </c>
      <c r="V292" s="44">
        <v>1870.68</v>
      </c>
      <c r="W292" s="44">
        <v>1877.94</v>
      </c>
      <c r="X292" s="44">
        <v>1806.9</v>
      </c>
      <c r="Y292" s="44">
        <v>1634.07</v>
      </c>
      <c r="Z292" s="44">
        <v>1382.11</v>
      </c>
      <c r="AA292" s="44">
        <v>1173.6600000000001</v>
      </c>
    </row>
    <row r="293" spans="1:27" ht="12.75" customHeight="1" outlineLevel="1" x14ac:dyDescent="0.2">
      <c r="A293" s="99" t="s">
        <v>2696</v>
      </c>
      <c r="B293" s="63" t="s">
        <v>90</v>
      </c>
      <c r="C293" s="43" t="s">
        <v>79</v>
      </c>
      <c r="D293" s="44">
        <f>$D$168</f>
        <v>113.12</v>
      </c>
      <c r="E293" s="44">
        <f>$D$168</f>
        <v>113.12</v>
      </c>
      <c r="F293" s="44">
        <f t="shared" ref="F293:AA293" si="169">$D$168</f>
        <v>113.12</v>
      </c>
      <c r="G293" s="44">
        <f t="shared" si="169"/>
        <v>113.12</v>
      </c>
      <c r="H293" s="44">
        <f t="shared" si="169"/>
        <v>113.12</v>
      </c>
      <c r="I293" s="44">
        <f t="shared" si="169"/>
        <v>113.12</v>
      </c>
      <c r="J293" s="44">
        <f t="shared" si="169"/>
        <v>113.12</v>
      </c>
      <c r="K293" s="44">
        <f t="shared" si="169"/>
        <v>113.12</v>
      </c>
      <c r="L293" s="44">
        <f t="shared" si="169"/>
        <v>113.12</v>
      </c>
      <c r="M293" s="44">
        <f t="shared" si="169"/>
        <v>113.12</v>
      </c>
      <c r="N293" s="44">
        <f t="shared" si="169"/>
        <v>113.12</v>
      </c>
      <c r="O293" s="44">
        <f t="shared" si="169"/>
        <v>113.12</v>
      </c>
      <c r="P293" s="44">
        <f t="shared" si="169"/>
        <v>113.12</v>
      </c>
      <c r="Q293" s="44">
        <f t="shared" si="169"/>
        <v>113.12</v>
      </c>
      <c r="R293" s="44">
        <f t="shared" si="169"/>
        <v>113.12</v>
      </c>
      <c r="S293" s="44">
        <f t="shared" si="169"/>
        <v>113.12</v>
      </c>
      <c r="T293" s="44">
        <f t="shared" si="169"/>
        <v>113.12</v>
      </c>
      <c r="U293" s="44">
        <f t="shared" si="169"/>
        <v>113.12</v>
      </c>
      <c r="V293" s="44">
        <f t="shared" si="169"/>
        <v>113.12</v>
      </c>
      <c r="W293" s="44">
        <f t="shared" si="169"/>
        <v>113.12</v>
      </c>
      <c r="X293" s="44">
        <f t="shared" si="169"/>
        <v>113.12</v>
      </c>
      <c r="Y293" s="44">
        <f t="shared" si="169"/>
        <v>113.12</v>
      </c>
      <c r="Z293" s="44">
        <f t="shared" si="169"/>
        <v>113.12</v>
      </c>
      <c r="AA293" s="44">
        <f t="shared" si="169"/>
        <v>113.12</v>
      </c>
    </row>
    <row r="294" spans="1:27" ht="12.75" customHeight="1" outlineLevel="1" x14ac:dyDescent="0.2">
      <c r="A294" s="99" t="s">
        <v>2697</v>
      </c>
      <c r="B294" s="63" t="s">
        <v>83</v>
      </c>
      <c r="C294" s="43" t="s">
        <v>79</v>
      </c>
      <c r="D294" s="44">
        <v>3.35</v>
      </c>
      <c r="E294" s="44">
        <v>3.35</v>
      </c>
      <c r="F294" s="44">
        <v>3.35</v>
      </c>
      <c r="G294" s="44">
        <v>3.35</v>
      </c>
      <c r="H294" s="44">
        <v>3.35</v>
      </c>
      <c r="I294" s="44">
        <v>3.35</v>
      </c>
      <c r="J294" s="44">
        <v>3.35</v>
      </c>
      <c r="K294" s="44">
        <v>3.35</v>
      </c>
      <c r="L294" s="44">
        <v>3.35</v>
      </c>
      <c r="M294" s="44">
        <v>3.35</v>
      </c>
      <c r="N294" s="44">
        <v>3.35</v>
      </c>
      <c r="O294" s="44">
        <v>3.35</v>
      </c>
      <c r="P294" s="44">
        <v>3.35</v>
      </c>
      <c r="Q294" s="44">
        <v>3.35</v>
      </c>
      <c r="R294" s="44">
        <v>3.35</v>
      </c>
      <c r="S294" s="44">
        <v>3.35</v>
      </c>
      <c r="T294" s="44">
        <v>3.35</v>
      </c>
      <c r="U294" s="44">
        <v>3.35</v>
      </c>
      <c r="V294" s="44">
        <v>3.35</v>
      </c>
      <c r="W294" s="44">
        <v>3.35</v>
      </c>
      <c r="X294" s="44">
        <v>3.35</v>
      </c>
      <c r="Y294" s="44">
        <v>3.35</v>
      </c>
      <c r="Z294" s="44">
        <v>3.35</v>
      </c>
      <c r="AA294" s="44">
        <v>3.35</v>
      </c>
    </row>
    <row r="295" spans="1:27" ht="12.75" customHeight="1" outlineLevel="1" x14ac:dyDescent="0.2">
      <c r="A295" s="99" t="s">
        <v>2698</v>
      </c>
      <c r="B295" s="63" t="s">
        <v>81</v>
      </c>
      <c r="C295" s="43" t="s">
        <v>79</v>
      </c>
      <c r="D295" s="44">
        <f>$D$11</f>
        <v>216.36</v>
      </c>
      <c r="E295" s="44">
        <f t="shared" ref="E295:AA295" si="170">$D$11</f>
        <v>216.36</v>
      </c>
      <c r="F295" s="44">
        <f t="shared" si="170"/>
        <v>216.36</v>
      </c>
      <c r="G295" s="44">
        <f t="shared" si="170"/>
        <v>216.36</v>
      </c>
      <c r="H295" s="44">
        <f t="shared" si="170"/>
        <v>216.36</v>
      </c>
      <c r="I295" s="44">
        <f t="shared" si="170"/>
        <v>216.36</v>
      </c>
      <c r="J295" s="44">
        <f t="shared" si="170"/>
        <v>216.36</v>
      </c>
      <c r="K295" s="44">
        <f t="shared" si="170"/>
        <v>216.36</v>
      </c>
      <c r="L295" s="44">
        <f t="shared" si="170"/>
        <v>216.36</v>
      </c>
      <c r="M295" s="44">
        <f t="shared" si="170"/>
        <v>216.36</v>
      </c>
      <c r="N295" s="44">
        <f t="shared" si="170"/>
        <v>216.36</v>
      </c>
      <c r="O295" s="44">
        <f t="shared" si="170"/>
        <v>216.36</v>
      </c>
      <c r="P295" s="44">
        <f t="shared" si="170"/>
        <v>216.36</v>
      </c>
      <c r="Q295" s="44">
        <f t="shared" si="170"/>
        <v>216.36</v>
      </c>
      <c r="R295" s="44">
        <f t="shared" si="170"/>
        <v>216.36</v>
      </c>
      <c r="S295" s="44">
        <f t="shared" si="170"/>
        <v>216.36</v>
      </c>
      <c r="T295" s="44">
        <f t="shared" si="170"/>
        <v>216.36</v>
      </c>
      <c r="U295" s="44">
        <f t="shared" si="170"/>
        <v>216.36</v>
      </c>
      <c r="V295" s="44">
        <f t="shared" si="170"/>
        <v>216.36</v>
      </c>
      <c r="W295" s="44">
        <f t="shared" si="170"/>
        <v>216.36</v>
      </c>
      <c r="X295" s="44">
        <f t="shared" si="170"/>
        <v>216.36</v>
      </c>
      <c r="Y295" s="44">
        <f t="shared" si="170"/>
        <v>216.36</v>
      </c>
      <c r="Z295" s="44">
        <f t="shared" si="170"/>
        <v>216.36</v>
      </c>
      <c r="AA295" s="44">
        <f t="shared" si="170"/>
        <v>216.36</v>
      </c>
    </row>
    <row r="296" spans="1:27" ht="12.75" customHeight="1" x14ac:dyDescent="0.2">
      <c r="A296" s="98" t="s">
        <v>2699</v>
      </c>
      <c r="B296" s="28" t="str">
        <f>"27"&amp;"."&amp;$B$801&amp;"."&amp;$B$802</f>
        <v>27.12.2023</v>
      </c>
      <c r="C296" s="90" t="s">
        <v>76</v>
      </c>
      <c r="D296" s="91">
        <f>ROUND(((D297+D298+D300+D299)/1000),5)</f>
        <v>1.45191</v>
      </c>
      <c r="E296" s="91">
        <f>ROUND(((E297+E298+E300+E299)/1000),5)</f>
        <v>1.40926</v>
      </c>
      <c r="F296" s="91">
        <f>ROUND(((F297+F298+F300+F299)/1000),5)</f>
        <v>1.36972</v>
      </c>
      <c r="G296" s="91">
        <f t="shared" ref="G296:AA296" si="171">ROUND(((G297+G298+G300+G299)/1000),5)</f>
        <v>1.3602700000000001</v>
      </c>
      <c r="H296" s="91">
        <f t="shared" si="171"/>
        <v>1.39581</v>
      </c>
      <c r="I296" s="91">
        <f t="shared" si="171"/>
        <v>1.48108</v>
      </c>
      <c r="J296" s="91">
        <f t="shared" si="171"/>
        <v>1.6370100000000001</v>
      </c>
      <c r="K296" s="91">
        <f t="shared" si="171"/>
        <v>1.96048</v>
      </c>
      <c r="L296" s="91">
        <f t="shared" si="171"/>
        <v>2.2314400000000001</v>
      </c>
      <c r="M296" s="91">
        <f t="shared" si="171"/>
        <v>2.26641</v>
      </c>
      <c r="N296" s="91">
        <f t="shared" si="171"/>
        <v>2.3254999999999999</v>
      </c>
      <c r="O296" s="91">
        <f t="shared" si="171"/>
        <v>2.38191</v>
      </c>
      <c r="P296" s="91">
        <f t="shared" si="171"/>
        <v>2.3615400000000002</v>
      </c>
      <c r="Q296" s="91">
        <f t="shared" si="171"/>
        <v>2.3765700000000001</v>
      </c>
      <c r="R296" s="91">
        <f t="shared" si="171"/>
        <v>2.3714200000000001</v>
      </c>
      <c r="S296" s="91">
        <f t="shared" si="171"/>
        <v>2.3006199999999999</v>
      </c>
      <c r="T296" s="91">
        <f t="shared" si="171"/>
        <v>2.33216</v>
      </c>
      <c r="U296" s="91">
        <f t="shared" si="171"/>
        <v>2.3330299999999999</v>
      </c>
      <c r="V296" s="91">
        <f t="shared" si="171"/>
        <v>2.3123399999999998</v>
      </c>
      <c r="W296" s="91">
        <f t="shared" si="171"/>
        <v>2.3011499999999998</v>
      </c>
      <c r="X296" s="91">
        <f t="shared" si="171"/>
        <v>2.1243599999999998</v>
      </c>
      <c r="Y296" s="91">
        <f t="shared" si="171"/>
        <v>1.91354</v>
      </c>
      <c r="Z296" s="91">
        <f t="shared" si="171"/>
        <v>1.62636</v>
      </c>
      <c r="AA296" s="91">
        <f t="shared" si="171"/>
        <v>1.46156</v>
      </c>
    </row>
    <row r="297" spans="1:27" ht="12.75" customHeight="1" outlineLevel="1" x14ac:dyDescent="0.2">
      <c r="A297" s="99" t="s">
        <v>2700</v>
      </c>
      <c r="B297" s="63" t="s">
        <v>238</v>
      </c>
      <c r="C297" s="43" t="s">
        <v>79</v>
      </c>
      <c r="D297" s="44">
        <v>1119.08</v>
      </c>
      <c r="E297" s="44">
        <v>1076.43</v>
      </c>
      <c r="F297" s="44">
        <v>1036.8900000000001</v>
      </c>
      <c r="G297" s="44">
        <v>1027.44</v>
      </c>
      <c r="H297" s="44">
        <v>1062.98</v>
      </c>
      <c r="I297" s="44">
        <v>1148.25</v>
      </c>
      <c r="J297" s="44">
        <v>1304.18</v>
      </c>
      <c r="K297" s="44">
        <v>1627.65</v>
      </c>
      <c r="L297" s="44">
        <v>1898.61</v>
      </c>
      <c r="M297" s="44">
        <v>1933.58</v>
      </c>
      <c r="N297" s="44">
        <v>1992.67</v>
      </c>
      <c r="O297" s="44">
        <v>2049.08</v>
      </c>
      <c r="P297" s="44">
        <v>2028.71</v>
      </c>
      <c r="Q297" s="44">
        <v>2043.74</v>
      </c>
      <c r="R297" s="44">
        <v>2038.59</v>
      </c>
      <c r="S297" s="44">
        <v>1967.79</v>
      </c>
      <c r="T297" s="44">
        <v>1999.33</v>
      </c>
      <c r="U297" s="44">
        <v>2000.2</v>
      </c>
      <c r="V297" s="44">
        <v>1979.51</v>
      </c>
      <c r="W297" s="44">
        <v>1968.32</v>
      </c>
      <c r="X297" s="44">
        <v>1791.53</v>
      </c>
      <c r="Y297" s="44">
        <v>1580.71</v>
      </c>
      <c r="Z297" s="44">
        <v>1293.53</v>
      </c>
      <c r="AA297" s="44">
        <v>1128.73</v>
      </c>
    </row>
    <row r="298" spans="1:27" ht="12.75" customHeight="1" outlineLevel="1" x14ac:dyDescent="0.2">
      <c r="A298" s="99" t="s">
        <v>2701</v>
      </c>
      <c r="B298" s="63" t="s">
        <v>90</v>
      </c>
      <c r="C298" s="43" t="s">
        <v>79</v>
      </c>
      <c r="D298" s="44">
        <f>$D$168</f>
        <v>113.12</v>
      </c>
      <c r="E298" s="44">
        <f>$D$168</f>
        <v>113.12</v>
      </c>
      <c r="F298" s="44">
        <f t="shared" ref="F298:AA298" si="172">$D$168</f>
        <v>113.12</v>
      </c>
      <c r="G298" s="44">
        <f t="shared" si="172"/>
        <v>113.12</v>
      </c>
      <c r="H298" s="44">
        <f t="shared" si="172"/>
        <v>113.12</v>
      </c>
      <c r="I298" s="44">
        <f t="shared" si="172"/>
        <v>113.12</v>
      </c>
      <c r="J298" s="44">
        <f t="shared" si="172"/>
        <v>113.12</v>
      </c>
      <c r="K298" s="44">
        <f t="shared" si="172"/>
        <v>113.12</v>
      </c>
      <c r="L298" s="44">
        <f t="shared" si="172"/>
        <v>113.12</v>
      </c>
      <c r="M298" s="44">
        <f t="shared" si="172"/>
        <v>113.12</v>
      </c>
      <c r="N298" s="44">
        <f t="shared" si="172"/>
        <v>113.12</v>
      </c>
      <c r="O298" s="44">
        <f t="shared" si="172"/>
        <v>113.12</v>
      </c>
      <c r="P298" s="44">
        <f t="shared" si="172"/>
        <v>113.12</v>
      </c>
      <c r="Q298" s="44">
        <f t="shared" si="172"/>
        <v>113.12</v>
      </c>
      <c r="R298" s="44">
        <f t="shared" si="172"/>
        <v>113.12</v>
      </c>
      <c r="S298" s="44">
        <f t="shared" si="172"/>
        <v>113.12</v>
      </c>
      <c r="T298" s="44">
        <f t="shared" si="172"/>
        <v>113.12</v>
      </c>
      <c r="U298" s="44">
        <f t="shared" si="172"/>
        <v>113.12</v>
      </c>
      <c r="V298" s="44">
        <f t="shared" si="172"/>
        <v>113.12</v>
      </c>
      <c r="W298" s="44">
        <f t="shared" si="172"/>
        <v>113.12</v>
      </c>
      <c r="X298" s="44">
        <f t="shared" si="172"/>
        <v>113.12</v>
      </c>
      <c r="Y298" s="44">
        <f t="shared" si="172"/>
        <v>113.12</v>
      </c>
      <c r="Z298" s="44">
        <f t="shared" si="172"/>
        <v>113.12</v>
      </c>
      <c r="AA298" s="44">
        <f t="shared" si="172"/>
        <v>113.12</v>
      </c>
    </row>
    <row r="299" spans="1:27" ht="12.75" customHeight="1" outlineLevel="1" x14ac:dyDescent="0.2">
      <c r="A299" s="99" t="s">
        <v>2702</v>
      </c>
      <c r="B299" s="63" t="s">
        <v>83</v>
      </c>
      <c r="C299" s="43" t="s">
        <v>79</v>
      </c>
      <c r="D299" s="44">
        <v>3.35</v>
      </c>
      <c r="E299" s="44">
        <v>3.35</v>
      </c>
      <c r="F299" s="44">
        <v>3.35</v>
      </c>
      <c r="G299" s="44">
        <v>3.35</v>
      </c>
      <c r="H299" s="44">
        <v>3.35</v>
      </c>
      <c r="I299" s="44">
        <v>3.35</v>
      </c>
      <c r="J299" s="44">
        <v>3.35</v>
      </c>
      <c r="K299" s="44">
        <v>3.35</v>
      </c>
      <c r="L299" s="44">
        <v>3.35</v>
      </c>
      <c r="M299" s="44">
        <v>3.35</v>
      </c>
      <c r="N299" s="44">
        <v>3.35</v>
      </c>
      <c r="O299" s="44">
        <v>3.35</v>
      </c>
      <c r="P299" s="44">
        <v>3.35</v>
      </c>
      <c r="Q299" s="44">
        <v>3.35</v>
      </c>
      <c r="R299" s="44">
        <v>3.35</v>
      </c>
      <c r="S299" s="44">
        <v>3.35</v>
      </c>
      <c r="T299" s="44">
        <v>3.35</v>
      </c>
      <c r="U299" s="44">
        <v>3.35</v>
      </c>
      <c r="V299" s="44">
        <v>3.35</v>
      </c>
      <c r="W299" s="44">
        <v>3.35</v>
      </c>
      <c r="X299" s="44">
        <v>3.35</v>
      </c>
      <c r="Y299" s="44">
        <v>3.35</v>
      </c>
      <c r="Z299" s="44">
        <v>3.35</v>
      </c>
      <c r="AA299" s="44">
        <v>3.35</v>
      </c>
    </row>
    <row r="300" spans="1:27" ht="12.75" customHeight="1" outlineLevel="1" x14ac:dyDescent="0.2">
      <c r="A300" s="99" t="s">
        <v>2703</v>
      </c>
      <c r="B300" s="63" t="s">
        <v>81</v>
      </c>
      <c r="C300" s="43" t="s">
        <v>79</v>
      </c>
      <c r="D300" s="44">
        <f>$D$11</f>
        <v>216.36</v>
      </c>
      <c r="E300" s="44">
        <f t="shared" ref="E300:AA300" si="173">$D$11</f>
        <v>216.36</v>
      </c>
      <c r="F300" s="44">
        <f t="shared" si="173"/>
        <v>216.36</v>
      </c>
      <c r="G300" s="44">
        <f t="shared" si="173"/>
        <v>216.36</v>
      </c>
      <c r="H300" s="44">
        <f t="shared" si="173"/>
        <v>216.36</v>
      </c>
      <c r="I300" s="44">
        <f t="shared" si="173"/>
        <v>216.36</v>
      </c>
      <c r="J300" s="44">
        <f t="shared" si="173"/>
        <v>216.36</v>
      </c>
      <c r="K300" s="44">
        <f t="shared" si="173"/>
        <v>216.36</v>
      </c>
      <c r="L300" s="44">
        <f t="shared" si="173"/>
        <v>216.36</v>
      </c>
      <c r="M300" s="44">
        <f t="shared" si="173"/>
        <v>216.36</v>
      </c>
      <c r="N300" s="44">
        <f t="shared" si="173"/>
        <v>216.36</v>
      </c>
      <c r="O300" s="44">
        <f t="shared" si="173"/>
        <v>216.36</v>
      </c>
      <c r="P300" s="44">
        <f t="shared" si="173"/>
        <v>216.36</v>
      </c>
      <c r="Q300" s="44">
        <f t="shared" si="173"/>
        <v>216.36</v>
      </c>
      <c r="R300" s="44">
        <f t="shared" si="173"/>
        <v>216.36</v>
      </c>
      <c r="S300" s="44">
        <f t="shared" si="173"/>
        <v>216.36</v>
      </c>
      <c r="T300" s="44">
        <f t="shared" si="173"/>
        <v>216.36</v>
      </c>
      <c r="U300" s="44">
        <f t="shared" si="173"/>
        <v>216.36</v>
      </c>
      <c r="V300" s="44">
        <f t="shared" si="173"/>
        <v>216.36</v>
      </c>
      <c r="W300" s="44">
        <f t="shared" si="173"/>
        <v>216.36</v>
      </c>
      <c r="X300" s="44">
        <f t="shared" si="173"/>
        <v>216.36</v>
      </c>
      <c r="Y300" s="44">
        <f t="shared" si="173"/>
        <v>216.36</v>
      </c>
      <c r="Z300" s="44">
        <f t="shared" si="173"/>
        <v>216.36</v>
      </c>
      <c r="AA300" s="44">
        <f t="shared" si="173"/>
        <v>216.36</v>
      </c>
    </row>
    <row r="301" spans="1:27" ht="12.75" customHeight="1" x14ac:dyDescent="0.2">
      <c r="A301" s="98" t="s">
        <v>2704</v>
      </c>
      <c r="B301" s="28" t="str">
        <f>"28"&amp;"."&amp;$B$801&amp;"."&amp;$B$802</f>
        <v>28.12.2023</v>
      </c>
      <c r="C301" s="90" t="s">
        <v>76</v>
      </c>
      <c r="D301" s="91">
        <f>ROUND(((D302+D303+D305+D304)/1000),5)</f>
        <v>1.41713</v>
      </c>
      <c r="E301" s="91">
        <f>ROUND(((E302+E303+E305+E304)/1000),5)</f>
        <v>1.41815</v>
      </c>
      <c r="F301" s="91">
        <f>ROUND(((F302+F303+F305+F304)/1000),5)</f>
        <v>1.41255</v>
      </c>
      <c r="G301" s="91">
        <f t="shared" ref="G301:AA301" si="174">ROUND(((G302+G303+G305+G304)/1000),5)</f>
        <v>1.3657300000000001</v>
      </c>
      <c r="H301" s="91">
        <f t="shared" si="174"/>
        <v>1.39232</v>
      </c>
      <c r="I301" s="91">
        <f t="shared" si="174"/>
        <v>1.4202900000000001</v>
      </c>
      <c r="J301" s="91">
        <f t="shared" si="174"/>
        <v>1.57481</v>
      </c>
      <c r="K301" s="91">
        <f t="shared" si="174"/>
        <v>1.82626</v>
      </c>
      <c r="L301" s="91">
        <f t="shared" si="174"/>
        <v>2.1976499999999999</v>
      </c>
      <c r="M301" s="91">
        <f t="shared" si="174"/>
        <v>2.2328000000000001</v>
      </c>
      <c r="N301" s="91">
        <f t="shared" si="174"/>
        <v>2.2490199999999998</v>
      </c>
      <c r="O301" s="91">
        <f t="shared" si="174"/>
        <v>2.2694100000000001</v>
      </c>
      <c r="P301" s="91">
        <f t="shared" si="174"/>
        <v>2.2517399999999999</v>
      </c>
      <c r="Q301" s="91">
        <f t="shared" si="174"/>
        <v>2.2566799999999998</v>
      </c>
      <c r="R301" s="91">
        <f t="shared" si="174"/>
        <v>2.2564899999999999</v>
      </c>
      <c r="S301" s="91">
        <f t="shared" si="174"/>
        <v>2.2236799999999999</v>
      </c>
      <c r="T301" s="91">
        <f t="shared" si="174"/>
        <v>2.25732</v>
      </c>
      <c r="U301" s="91">
        <f t="shared" si="174"/>
        <v>2.2648100000000002</v>
      </c>
      <c r="V301" s="91">
        <f t="shared" si="174"/>
        <v>2.23996</v>
      </c>
      <c r="W301" s="91">
        <f t="shared" si="174"/>
        <v>2.2471299999999998</v>
      </c>
      <c r="X301" s="91">
        <f t="shared" si="174"/>
        <v>2.1069900000000001</v>
      </c>
      <c r="Y301" s="91">
        <f t="shared" si="174"/>
        <v>1.9206099999999999</v>
      </c>
      <c r="Z301" s="91">
        <f t="shared" si="174"/>
        <v>1.7181900000000001</v>
      </c>
      <c r="AA301" s="91">
        <f t="shared" si="174"/>
        <v>1.4861800000000001</v>
      </c>
    </row>
    <row r="302" spans="1:27" ht="12.75" customHeight="1" outlineLevel="1" x14ac:dyDescent="0.2">
      <c r="A302" s="99" t="s">
        <v>2705</v>
      </c>
      <c r="B302" s="63" t="s">
        <v>238</v>
      </c>
      <c r="C302" s="43" t="s">
        <v>79</v>
      </c>
      <c r="D302" s="44">
        <v>1084.3</v>
      </c>
      <c r="E302" s="44">
        <v>1085.32</v>
      </c>
      <c r="F302" s="44">
        <v>1079.72</v>
      </c>
      <c r="G302" s="44">
        <v>1032.9000000000001</v>
      </c>
      <c r="H302" s="44">
        <v>1059.49</v>
      </c>
      <c r="I302" s="44">
        <v>1087.46</v>
      </c>
      <c r="J302" s="44">
        <v>1241.98</v>
      </c>
      <c r="K302" s="44">
        <v>1493.43</v>
      </c>
      <c r="L302" s="44">
        <v>1864.82</v>
      </c>
      <c r="M302" s="44">
        <v>1899.97</v>
      </c>
      <c r="N302" s="44">
        <v>1916.19</v>
      </c>
      <c r="O302" s="44">
        <v>1936.58</v>
      </c>
      <c r="P302" s="44">
        <v>1918.91</v>
      </c>
      <c r="Q302" s="44">
        <v>1923.85</v>
      </c>
      <c r="R302" s="44">
        <v>1923.66</v>
      </c>
      <c r="S302" s="44">
        <v>1890.85</v>
      </c>
      <c r="T302" s="44">
        <v>1924.49</v>
      </c>
      <c r="U302" s="44">
        <v>1931.98</v>
      </c>
      <c r="V302" s="44">
        <v>1907.13</v>
      </c>
      <c r="W302" s="44">
        <v>1914.3</v>
      </c>
      <c r="X302" s="44">
        <v>1774.16</v>
      </c>
      <c r="Y302" s="44">
        <v>1587.78</v>
      </c>
      <c r="Z302" s="44">
        <v>1385.36</v>
      </c>
      <c r="AA302" s="44">
        <v>1153.3499999999999</v>
      </c>
    </row>
    <row r="303" spans="1:27" ht="12.75" customHeight="1" outlineLevel="1" x14ac:dyDescent="0.2">
      <c r="A303" s="99" t="s">
        <v>2706</v>
      </c>
      <c r="B303" s="63" t="s">
        <v>90</v>
      </c>
      <c r="C303" s="43" t="s">
        <v>79</v>
      </c>
      <c r="D303" s="44">
        <f>$D$168</f>
        <v>113.12</v>
      </c>
      <c r="E303" s="44">
        <f>$D$168</f>
        <v>113.12</v>
      </c>
      <c r="F303" s="44">
        <f t="shared" ref="F303:AA303" si="175">$D$168</f>
        <v>113.12</v>
      </c>
      <c r="G303" s="44">
        <f t="shared" si="175"/>
        <v>113.12</v>
      </c>
      <c r="H303" s="44">
        <f t="shared" si="175"/>
        <v>113.12</v>
      </c>
      <c r="I303" s="44">
        <f t="shared" si="175"/>
        <v>113.12</v>
      </c>
      <c r="J303" s="44">
        <f t="shared" si="175"/>
        <v>113.12</v>
      </c>
      <c r="K303" s="44">
        <f t="shared" si="175"/>
        <v>113.12</v>
      </c>
      <c r="L303" s="44">
        <f t="shared" si="175"/>
        <v>113.12</v>
      </c>
      <c r="M303" s="44">
        <f t="shared" si="175"/>
        <v>113.12</v>
      </c>
      <c r="N303" s="44">
        <f t="shared" si="175"/>
        <v>113.12</v>
      </c>
      <c r="O303" s="44">
        <f t="shared" si="175"/>
        <v>113.12</v>
      </c>
      <c r="P303" s="44">
        <f t="shared" si="175"/>
        <v>113.12</v>
      </c>
      <c r="Q303" s="44">
        <f t="shared" si="175"/>
        <v>113.12</v>
      </c>
      <c r="R303" s="44">
        <f t="shared" si="175"/>
        <v>113.12</v>
      </c>
      <c r="S303" s="44">
        <f t="shared" si="175"/>
        <v>113.12</v>
      </c>
      <c r="T303" s="44">
        <f t="shared" si="175"/>
        <v>113.12</v>
      </c>
      <c r="U303" s="44">
        <f t="shared" si="175"/>
        <v>113.12</v>
      </c>
      <c r="V303" s="44">
        <f t="shared" si="175"/>
        <v>113.12</v>
      </c>
      <c r="W303" s="44">
        <f t="shared" si="175"/>
        <v>113.12</v>
      </c>
      <c r="X303" s="44">
        <f t="shared" si="175"/>
        <v>113.12</v>
      </c>
      <c r="Y303" s="44">
        <f t="shared" si="175"/>
        <v>113.12</v>
      </c>
      <c r="Z303" s="44">
        <f t="shared" si="175"/>
        <v>113.12</v>
      </c>
      <c r="AA303" s="44">
        <f t="shared" si="175"/>
        <v>113.12</v>
      </c>
    </row>
    <row r="304" spans="1:27" ht="12.75" customHeight="1" outlineLevel="1" x14ac:dyDescent="0.2">
      <c r="A304" s="99" t="s">
        <v>2707</v>
      </c>
      <c r="B304" s="63" t="s">
        <v>83</v>
      </c>
      <c r="C304" s="43" t="s">
        <v>79</v>
      </c>
      <c r="D304" s="44">
        <v>3.35</v>
      </c>
      <c r="E304" s="44">
        <v>3.35</v>
      </c>
      <c r="F304" s="44">
        <v>3.35</v>
      </c>
      <c r="G304" s="44">
        <v>3.35</v>
      </c>
      <c r="H304" s="44">
        <v>3.35</v>
      </c>
      <c r="I304" s="44">
        <v>3.35</v>
      </c>
      <c r="J304" s="44">
        <v>3.35</v>
      </c>
      <c r="K304" s="44">
        <v>3.35</v>
      </c>
      <c r="L304" s="44">
        <v>3.35</v>
      </c>
      <c r="M304" s="44">
        <v>3.35</v>
      </c>
      <c r="N304" s="44">
        <v>3.35</v>
      </c>
      <c r="O304" s="44">
        <v>3.35</v>
      </c>
      <c r="P304" s="44">
        <v>3.35</v>
      </c>
      <c r="Q304" s="44">
        <v>3.35</v>
      </c>
      <c r="R304" s="44">
        <v>3.35</v>
      </c>
      <c r="S304" s="44">
        <v>3.35</v>
      </c>
      <c r="T304" s="44">
        <v>3.35</v>
      </c>
      <c r="U304" s="44">
        <v>3.35</v>
      </c>
      <c r="V304" s="44">
        <v>3.35</v>
      </c>
      <c r="W304" s="44">
        <v>3.35</v>
      </c>
      <c r="X304" s="44">
        <v>3.35</v>
      </c>
      <c r="Y304" s="44">
        <v>3.35</v>
      </c>
      <c r="Z304" s="44">
        <v>3.35</v>
      </c>
      <c r="AA304" s="44">
        <v>3.35</v>
      </c>
    </row>
    <row r="305" spans="1:27" ht="12.75" customHeight="1" outlineLevel="1" x14ac:dyDescent="0.2">
      <c r="A305" s="99" t="s">
        <v>2708</v>
      </c>
      <c r="B305" s="63" t="s">
        <v>81</v>
      </c>
      <c r="C305" s="43" t="s">
        <v>79</v>
      </c>
      <c r="D305" s="44">
        <f>$D$11</f>
        <v>216.36</v>
      </c>
      <c r="E305" s="44">
        <f t="shared" ref="E305:AA305" si="176">$D$11</f>
        <v>216.36</v>
      </c>
      <c r="F305" s="44">
        <f t="shared" si="176"/>
        <v>216.36</v>
      </c>
      <c r="G305" s="44">
        <f t="shared" si="176"/>
        <v>216.36</v>
      </c>
      <c r="H305" s="44">
        <f t="shared" si="176"/>
        <v>216.36</v>
      </c>
      <c r="I305" s="44">
        <f t="shared" si="176"/>
        <v>216.36</v>
      </c>
      <c r="J305" s="44">
        <f t="shared" si="176"/>
        <v>216.36</v>
      </c>
      <c r="K305" s="44">
        <f t="shared" si="176"/>
        <v>216.36</v>
      </c>
      <c r="L305" s="44">
        <f t="shared" si="176"/>
        <v>216.36</v>
      </c>
      <c r="M305" s="44">
        <f t="shared" si="176"/>
        <v>216.36</v>
      </c>
      <c r="N305" s="44">
        <f t="shared" si="176"/>
        <v>216.36</v>
      </c>
      <c r="O305" s="44">
        <f t="shared" si="176"/>
        <v>216.36</v>
      </c>
      <c r="P305" s="44">
        <f t="shared" si="176"/>
        <v>216.36</v>
      </c>
      <c r="Q305" s="44">
        <f t="shared" si="176"/>
        <v>216.36</v>
      </c>
      <c r="R305" s="44">
        <f t="shared" si="176"/>
        <v>216.36</v>
      </c>
      <c r="S305" s="44">
        <f t="shared" si="176"/>
        <v>216.36</v>
      </c>
      <c r="T305" s="44">
        <f t="shared" si="176"/>
        <v>216.36</v>
      </c>
      <c r="U305" s="44">
        <f t="shared" si="176"/>
        <v>216.36</v>
      </c>
      <c r="V305" s="44">
        <f t="shared" si="176"/>
        <v>216.36</v>
      </c>
      <c r="W305" s="44">
        <f t="shared" si="176"/>
        <v>216.36</v>
      </c>
      <c r="X305" s="44">
        <f t="shared" si="176"/>
        <v>216.36</v>
      </c>
      <c r="Y305" s="44">
        <f t="shared" si="176"/>
        <v>216.36</v>
      </c>
      <c r="Z305" s="44">
        <f t="shared" si="176"/>
        <v>216.36</v>
      </c>
      <c r="AA305" s="44">
        <f t="shared" si="176"/>
        <v>216.36</v>
      </c>
    </row>
    <row r="306" spans="1:27" ht="12.75" customHeight="1" x14ac:dyDescent="0.2">
      <c r="A306" s="98" t="s">
        <v>2709</v>
      </c>
      <c r="B306" s="28" t="str">
        <f>"29"&amp;"."&amp;$B$801&amp;"."&amp;$B$802</f>
        <v>29.12.2023</v>
      </c>
      <c r="C306" s="90" t="s">
        <v>76</v>
      </c>
      <c r="D306" s="91">
        <f>ROUND(((D307+D308+D310+D309)/1000),5)</f>
        <v>1.4576899999999999</v>
      </c>
      <c r="E306" s="91">
        <f>ROUND(((E307+E308+E310+E309)/1000),5)</f>
        <v>1.4168700000000001</v>
      </c>
      <c r="F306" s="91">
        <f>ROUND(((F307+F308+F310+F309)/1000),5)</f>
        <v>1.3889899999999999</v>
      </c>
      <c r="G306" s="91">
        <f t="shared" ref="G306:AA306" si="177">ROUND(((G307+G308+G310+G309)/1000),5)</f>
        <v>1.3771899999999999</v>
      </c>
      <c r="H306" s="91">
        <f t="shared" si="177"/>
        <v>1.4043399999999999</v>
      </c>
      <c r="I306" s="91">
        <f t="shared" si="177"/>
        <v>1.45482</v>
      </c>
      <c r="J306" s="91">
        <f t="shared" si="177"/>
        <v>1.5739399999999999</v>
      </c>
      <c r="K306" s="91">
        <f t="shared" si="177"/>
        <v>1.8630500000000001</v>
      </c>
      <c r="L306" s="91">
        <f t="shared" si="177"/>
        <v>2.09239</v>
      </c>
      <c r="M306" s="91">
        <f t="shared" si="177"/>
        <v>2.1047199999999999</v>
      </c>
      <c r="N306" s="91">
        <f t="shared" si="177"/>
        <v>2.12039</v>
      </c>
      <c r="O306" s="91">
        <f t="shared" si="177"/>
        <v>2.1550099999999999</v>
      </c>
      <c r="P306" s="91">
        <f t="shared" si="177"/>
        <v>2.1411899999999999</v>
      </c>
      <c r="Q306" s="91">
        <f t="shared" si="177"/>
        <v>2.1396299999999999</v>
      </c>
      <c r="R306" s="91">
        <f t="shared" si="177"/>
        <v>2.12914</v>
      </c>
      <c r="S306" s="91">
        <f t="shared" si="177"/>
        <v>2.0924299999999998</v>
      </c>
      <c r="T306" s="91">
        <f t="shared" si="177"/>
        <v>2.1216400000000002</v>
      </c>
      <c r="U306" s="91">
        <f t="shared" si="177"/>
        <v>2.1328299999999998</v>
      </c>
      <c r="V306" s="91">
        <f t="shared" si="177"/>
        <v>2.1166399999999999</v>
      </c>
      <c r="W306" s="91">
        <f t="shared" si="177"/>
        <v>2.1283500000000002</v>
      </c>
      <c r="X306" s="91">
        <f t="shared" si="177"/>
        <v>2.0885799999999999</v>
      </c>
      <c r="Y306" s="91">
        <f t="shared" si="177"/>
        <v>1.98522</v>
      </c>
      <c r="Z306" s="91">
        <f t="shared" si="177"/>
        <v>1.6959299999999999</v>
      </c>
      <c r="AA306" s="91">
        <f t="shared" si="177"/>
        <v>1.4906600000000001</v>
      </c>
    </row>
    <row r="307" spans="1:27" ht="12.75" customHeight="1" outlineLevel="1" x14ac:dyDescent="0.2">
      <c r="A307" s="99" t="s">
        <v>2710</v>
      </c>
      <c r="B307" s="63" t="s">
        <v>238</v>
      </c>
      <c r="C307" s="43" t="s">
        <v>79</v>
      </c>
      <c r="D307" s="44">
        <v>1124.8599999999999</v>
      </c>
      <c r="E307" s="44">
        <v>1084.04</v>
      </c>
      <c r="F307" s="44">
        <v>1056.1600000000001</v>
      </c>
      <c r="G307" s="44">
        <v>1044.3599999999999</v>
      </c>
      <c r="H307" s="44">
        <v>1071.51</v>
      </c>
      <c r="I307" s="44">
        <v>1121.99</v>
      </c>
      <c r="J307" s="44">
        <v>1241.1099999999999</v>
      </c>
      <c r="K307" s="44">
        <v>1530.22</v>
      </c>
      <c r="L307" s="44">
        <v>1759.56</v>
      </c>
      <c r="M307" s="44">
        <v>1771.89</v>
      </c>
      <c r="N307" s="44">
        <v>1787.56</v>
      </c>
      <c r="O307" s="44">
        <v>1822.18</v>
      </c>
      <c r="P307" s="44">
        <v>1808.36</v>
      </c>
      <c r="Q307" s="44">
        <v>1806.8</v>
      </c>
      <c r="R307" s="44">
        <v>1796.31</v>
      </c>
      <c r="S307" s="44">
        <v>1759.6</v>
      </c>
      <c r="T307" s="44">
        <v>1788.81</v>
      </c>
      <c r="U307" s="44">
        <v>1800</v>
      </c>
      <c r="V307" s="44">
        <v>1783.81</v>
      </c>
      <c r="W307" s="44">
        <v>1795.52</v>
      </c>
      <c r="X307" s="44">
        <v>1755.75</v>
      </c>
      <c r="Y307" s="44">
        <v>1652.39</v>
      </c>
      <c r="Z307" s="44">
        <v>1363.1</v>
      </c>
      <c r="AA307" s="44">
        <v>1157.83</v>
      </c>
    </row>
    <row r="308" spans="1:27" ht="12.75" customHeight="1" outlineLevel="1" x14ac:dyDescent="0.2">
      <c r="A308" s="99" t="s">
        <v>2711</v>
      </c>
      <c r="B308" s="63" t="s">
        <v>90</v>
      </c>
      <c r="C308" s="43" t="s">
        <v>79</v>
      </c>
      <c r="D308" s="44">
        <f>$D$168</f>
        <v>113.12</v>
      </c>
      <c r="E308" s="44">
        <f>$D$168</f>
        <v>113.12</v>
      </c>
      <c r="F308" s="44">
        <f t="shared" ref="F308:AA308" si="178">$D$168</f>
        <v>113.12</v>
      </c>
      <c r="G308" s="44">
        <f t="shared" si="178"/>
        <v>113.12</v>
      </c>
      <c r="H308" s="44">
        <f t="shared" si="178"/>
        <v>113.12</v>
      </c>
      <c r="I308" s="44">
        <f t="shared" si="178"/>
        <v>113.12</v>
      </c>
      <c r="J308" s="44">
        <f t="shared" si="178"/>
        <v>113.12</v>
      </c>
      <c r="K308" s="44">
        <f t="shared" si="178"/>
        <v>113.12</v>
      </c>
      <c r="L308" s="44">
        <f t="shared" si="178"/>
        <v>113.12</v>
      </c>
      <c r="M308" s="44">
        <f t="shared" si="178"/>
        <v>113.12</v>
      </c>
      <c r="N308" s="44">
        <f t="shared" si="178"/>
        <v>113.12</v>
      </c>
      <c r="O308" s="44">
        <f t="shared" si="178"/>
        <v>113.12</v>
      </c>
      <c r="P308" s="44">
        <f t="shared" si="178"/>
        <v>113.12</v>
      </c>
      <c r="Q308" s="44">
        <f t="shared" si="178"/>
        <v>113.12</v>
      </c>
      <c r="R308" s="44">
        <f t="shared" si="178"/>
        <v>113.12</v>
      </c>
      <c r="S308" s="44">
        <f t="shared" si="178"/>
        <v>113.12</v>
      </c>
      <c r="T308" s="44">
        <f t="shared" si="178"/>
        <v>113.12</v>
      </c>
      <c r="U308" s="44">
        <f t="shared" si="178"/>
        <v>113.12</v>
      </c>
      <c r="V308" s="44">
        <f t="shared" si="178"/>
        <v>113.12</v>
      </c>
      <c r="W308" s="44">
        <f t="shared" si="178"/>
        <v>113.12</v>
      </c>
      <c r="X308" s="44">
        <f t="shared" si="178"/>
        <v>113.12</v>
      </c>
      <c r="Y308" s="44">
        <f t="shared" si="178"/>
        <v>113.12</v>
      </c>
      <c r="Z308" s="44">
        <f t="shared" si="178"/>
        <v>113.12</v>
      </c>
      <c r="AA308" s="44">
        <f t="shared" si="178"/>
        <v>113.12</v>
      </c>
    </row>
    <row r="309" spans="1:27" ht="12.75" customHeight="1" outlineLevel="1" x14ac:dyDescent="0.2">
      <c r="A309" s="99" t="s">
        <v>2712</v>
      </c>
      <c r="B309" s="63" t="s">
        <v>83</v>
      </c>
      <c r="C309" s="43" t="s">
        <v>79</v>
      </c>
      <c r="D309" s="44">
        <v>3.35</v>
      </c>
      <c r="E309" s="44">
        <v>3.35</v>
      </c>
      <c r="F309" s="44">
        <v>3.35</v>
      </c>
      <c r="G309" s="44">
        <v>3.35</v>
      </c>
      <c r="H309" s="44">
        <v>3.35</v>
      </c>
      <c r="I309" s="44">
        <v>3.35</v>
      </c>
      <c r="J309" s="44">
        <v>3.35</v>
      </c>
      <c r="K309" s="44">
        <v>3.35</v>
      </c>
      <c r="L309" s="44">
        <v>3.35</v>
      </c>
      <c r="M309" s="44">
        <v>3.35</v>
      </c>
      <c r="N309" s="44">
        <v>3.35</v>
      </c>
      <c r="O309" s="44">
        <v>3.35</v>
      </c>
      <c r="P309" s="44">
        <v>3.35</v>
      </c>
      <c r="Q309" s="44">
        <v>3.35</v>
      </c>
      <c r="R309" s="44">
        <v>3.35</v>
      </c>
      <c r="S309" s="44">
        <v>3.35</v>
      </c>
      <c r="T309" s="44">
        <v>3.35</v>
      </c>
      <c r="U309" s="44">
        <v>3.35</v>
      </c>
      <c r="V309" s="44">
        <v>3.35</v>
      </c>
      <c r="W309" s="44">
        <v>3.35</v>
      </c>
      <c r="X309" s="44">
        <v>3.35</v>
      </c>
      <c r="Y309" s="44">
        <v>3.35</v>
      </c>
      <c r="Z309" s="44">
        <v>3.35</v>
      </c>
      <c r="AA309" s="44">
        <v>3.35</v>
      </c>
    </row>
    <row r="310" spans="1:27" ht="12.75" customHeight="1" outlineLevel="1" x14ac:dyDescent="0.2">
      <c r="A310" s="99" t="s">
        <v>2713</v>
      </c>
      <c r="B310" s="63" t="s">
        <v>81</v>
      </c>
      <c r="C310" s="43" t="s">
        <v>79</v>
      </c>
      <c r="D310" s="44">
        <f>$D$11</f>
        <v>216.36</v>
      </c>
      <c r="E310" s="44">
        <f t="shared" ref="E310:AA310" si="179">$D$11</f>
        <v>216.36</v>
      </c>
      <c r="F310" s="44">
        <f t="shared" si="179"/>
        <v>216.36</v>
      </c>
      <c r="G310" s="44">
        <f t="shared" si="179"/>
        <v>216.36</v>
      </c>
      <c r="H310" s="44">
        <f t="shared" si="179"/>
        <v>216.36</v>
      </c>
      <c r="I310" s="44">
        <f t="shared" si="179"/>
        <v>216.36</v>
      </c>
      <c r="J310" s="44">
        <f t="shared" si="179"/>
        <v>216.36</v>
      </c>
      <c r="K310" s="44">
        <f t="shared" si="179"/>
        <v>216.36</v>
      </c>
      <c r="L310" s="44">
        <f t="shared" si="179"/>
        <v>216.36</v>
      </c>
      <c r="M310" s="44">
        <f t="shared" si="179"/>
        <v>216.36</v>
      </c>
      <c r="N310" s="44">
        <f t="shared" si="179"/>
        <v>216.36</v>
      </c>
      <c r="O310" s="44">
        <f t="shared" si="179"/>
        <v>216.36</v>
      </c>
      <c r="P310" s="44">
        <f t="shared" si="179"/>
        <v>216.36</v>
      </c>
      <c r="Q310" s="44">
        <f t="shared" si="179"/>
        <v>216.36</v>
      </c>
      <c r="R310" s="44">
        <f t="shared" si="179"/>
        <v>216.36</v>
      </c>
      <c r="S310" s="44">
        <f t="shared" si="179"/>
        <v>216.36</v>
      </c>
      <c r="T310" s="44">
        <f t="shared" si="179"/>
        <v>216.36</v>
      </c>
      <c r="U310" s="44">
        <f t="shared" si="179"/>
        <v>216.36</v>
      </c>
      <c r="V310" s="44">
        <f t="shared" si="179"/>
        <v>216.36</v>
      </c>
      <c r="W310" s="44">
        <f t="shared" si="179"/>
        <v>216.36</v>
      </c>
      <c r="X310" s="44">
        <f t="shared" si="179"/>
        <v>216.36</v>
      </c>
      <c r="Y310" s="44">
        <f t="shared" si="179"/>
        <v>216.36</v>
      </c>
      <c r="Z310" s="44">
        <f t="shared" si="179"/>
        <v>216.36</v>
      </c>
      <c r="AA310" s="44">
        <f t="shared" si="179"/>
        <v>216.36</v>
      </c>
    </row>
    <row r="311" spans="1:27" ht="12.75" customHeight="1" x14ac:dyDescent="0.2">
      <c r="A311" s="98" t="s">
        <v>2714</v>
      </c>
      <c r="B311" s="28" t="str">
        <f>"30"&amp;"."&amp;$B$801&amp;"."&amp;$B$802</f>
        <v>30.12.2023</v>
      </c>
      <c r="C311" s="90" t="s">
        <v>76</v>
      </c>
      <c r="D311" s="91">
        <f>ROUND(((D312+D313+D315+D314)/1000),5)</f>
        <v>1.48638</v>
      </c>
      <c r="E311" s="91">
        <f>ROUND(((E312+E313+E315+E314)/1000),5)</f>
        <v>1.43699</v>
      </c>
      <c r="F311" s="91">
        <f>ROUND(((F312+F313+F315+F314)/1000),5)</f>
        <v>1.4120299999999999</v>
      </c>
      <c r="G311" s="91">
        <f t="shared" ref="G311:AA311" si="180">ROUND(((G312+G313+G315+G314)/1000),5)</f>
        <v>1.3907700000000001</v>
      </c>
      <c r="H311" s="91">
        <f t="shared" si="180"/>
        <v>1.4068000000000001</v>
      </c>
      <c r="I311" s="91">
        <f t="shared" si="180"/>
        <v>1.41452</v>
      </c>
      <c r="J311" s="91">
        <f t="shared" si="180"/>
        <v>1.43804</v>
      </c>
      <c r="K311" s="91">
        <f t="shared" si="180"/>
        <v>1.5440700000000001</v>
      </c>
      <c r="L311" s="91">
        <f t="shared" si="180"/>
        <v>1.7637799999999999</v>
      </c>
      <c r="M311" s="91">
        <f t="shared" si="180"/>
        <v>1.90002</v>
      </c>
      <c r="N311" s="91">
        <f t="shared" si="180"/>
        <v>1.96008</v>
      </c>
      <c r="O311" s="91">
        <f t="shared" si="180"/>
        <v>1.9748699999999999</v>
      </c>
      <c r="P311" s="91">
        <f t="shared" si="180"/>
        <v>1.97268</v>
      </c>
      <c r="Q311" s="91">
        <f t="shared" si="180"/>
        <v>1.9715800000000001</v>
      </c>
      <c r="R311" s="91">
        <f t="shared" si="180"/>
        <v>1.9432199999999999</v>
      </c>
      <c r="S311" s="91">
        <f t="shared" si="180"/>
        <v>1.93354</v>
      </c>
      <c r="T311" s="91">
        <f t="shared" si="180"/>
        <v>1.9891099999999999</v>
      </c>
      <c r="U311" s="91">
        <f t="shared" si="180"/>
        <v>2.04332</v>
      </c>
      <c r="V311" s="91">
        <f t="shared" si="180"/>
        <v>2.0183399999999998</v>
      </c>
      <c r="W311" s="91">
        <f t="shared" si="180"/>
        <v>1.9770099999999999</v>
      </c>
      <c r="X311" s="91">
        <f t="shared" si="180"/>
        <v>1.954</v>
      </c>
      <c r="Y311" s="91">
        <f t="shared" si="180"/>
        <v>1.8488199999999999</v>
      </c>
      <c r="Z311" s="91">
        <f t="shared" si="180"/>
        <v>1.62035</v>
      </c>
      <c r="AA311" s="91">
        <f t="shared" si="180"/>
        <v>1.4834000000000001</v>
      </c>
    </row>
    <row r="312" spans="1:27" ht="12.75" customHeight="1" outlineLevel="1" x14ac:dyDescent="0.2">
      <c r="A312" s="99" t="s">
        <v>2715</v>
      </c>
      <c r="B312" s="63" t="s">
        <v>238</v>
      </c>
      <c r="C312" s="43" t="s">
        <v>79</v>
      </c>
      <c r="D312" s="44">
        <v>1153.55</v>
      </c>
      <c r="E312" s="44">
        <v>1104.1600000000001</v>
      </c>
      <c r="F312" s="44">
        <v>1079.2</v>
      </c>
      <c r="G312" s="44">
        <v>1057.94</v>
      </c>
      <c r="H312" s="44">
        <v>1073.97</v>
      </c>
      <c r="I312" s="44">
        <v>1081.69</v>
      </c>
      <c r="J312" s="44">
        <v>1105.21</v>
      </c>
      <c r="K312" s="44">
        <v>1211.24</v>
      </c>
      <c r="L312" s="44">
        <v>1430.95</v>
      </c>
      <c r="M312" s="44">
        <v>1567.19</v>
      </c>
      <c r="N312" s="44">
        <v>1627.25</v>
      </c>
      <c r="O312" s="44">
        <v>1642.04</v>
      </c>
      <c r="P312" s="44">
        <v>1639.85</v>
      </c>
      <c r="Q312" s="44">
        <v>1638.75</v>
      </c>
      <c r="R312" s="44">
        <v>1610.39</v>
      </c>
      <c r="S312" s="44">
        <v>1600.71</v>
      </c>
      <c r="T312" s="44">
        <v>1656.28</v>
      </c>
      <c r="U312" s="44">
        <v>1710.49</v>
      </c>
      <c r="V312" s="44">
        <v>1685.51</v>
      </c>
      <c r="W312" s="44">
        <v>1644.18</v>
      </c>
      <c r="X312" s="44">
        <v>1621.17</v>
      </c>
      <c r="Y312" s="44">
        <v>1515.99</v>
      </c>
      <c r="Z312" s="44">
        <v>1287.52</v>
      </c>
      <c r="AA312" s="44">
        <v>1150.57</v>
      </c>
    </row>
    <row r="313" spans="1:27" ht="12.75" customHeight="1" outlineLevel="1" x14ac:dyDescent="0.2">
      <c r="A313" s="99" t="s">
        <v>2716</v>
      </c>
      <c r="B313" s="63" t="s">
        <v>90</v>
      </c>
      <c r="C313" s="43" t="s">
        <v>79</v>
      </c>
      <c r="D313" s="44">
        <f>$D$168</f>
        <v>113.12</v>
      </c>
      <c r="E313" s="44">
        <f>$D$168</f>
        <v>113.12</v>
      </c>
      <c r="F313" s="44">
        <f t="shared" ref="F313:AA313" si="181">$D$168</f>
        <v>113.12</v>
      </c>
      <c r="G313" s="44">
        <f t="shared" si="181"/>
        <v>113.12</v>
      </c>
      <c r="H313" s="44">
        <f t="shared" si="181"/>
        <v>113.12</v>
      </c>
      <c r="I313" s="44">
        <f t="shared" si="181"/>
        <v>113.12</v>
      </c>
      <c r="J313" s="44">
        <f t="shared" si="181"/>
        <v>113.12</v>
      </c>
      <c r="K313" s="44">
        <f t="shared" si="181"/>
        <v>113.12</v>
      </c>
      <c r="L313" s="44">
        <f t="shared" si="181"/>
        <v>113.12</v>
      </c>
      <c r="M313" s="44">
        <f t="shared" si="181"/>
        <v>113.12</v>
      </c>
      <c r="N313" s="44">
        <f t="shared" si="181"/>
        <v>113.12</v>
      </c>
      <c r="O313" s="44">
        <f t="shared" si="181"/>
        <v>113.12</v>
      </c>
      <c r="P313" s="44">
        <f t="shared" si="181"/>
        <v>113.12</v>
      </c>
      <c r="Q313" s="44">
        <f t="shared" si="181"/>
        <v>113.12</v>
      </c>
      <c r="R313" s="44">
        <f t="shared" si="181"/>
        <v>113.12</v>
      </c>
      <c r="S313" s="44">
        <f t="shared" si="181"/>
        <v>113.12</v>
      </c>
      <c r="T313" s="44">
        <f t="shared" si="181"/>
        <v>113.12</v>
      </c>
      <c r="U313" s="44">
        <f t="shared" si="181"/>
        <v>113.12</v>
      </c>
      <c r="V313" s="44">
        <f t="shared" si="181"/>
        <v>113.12</v>
      </c>
      <c r="W313" s="44">
        <f t="shared" si="181"/>
        <v>113.12</v>
      </c>
      <c r="X313" s="44">
        <f t="shared" si="181"/>
        <v>113.12</v>
      </c>
      <c r="Y313" s="44">
        <f t="shared" si="181"/>
        <v>113.12</v>
      </c>
      <c r="Z313" s="44">
        <f t="shared" si="181"/>
        <v>113.12</v>
      </c>
      <c r="AA313" s="44">
        <f t="shared" si="181"/>
        <v>113.12</v>
      </c>
    </row>
    <row r="314" spans="1:27" ht="12.75" customHeight="1" outlineLevel="1" x14ac:dyDescent="0.2">
      <c r="A314" s="99" t="s">
        <v>2717</v>
      </c>
      <c r="B314" s="63" t="s">
        <v>83</v>
      </c>
      <c r="C314" s="43" t="s">
        <v>79</v>
      </c>
      <c r="D314" s="44">
        <v>3.35</v>
      </c>
      <c r="E314" s="44">
        <v>3.35</v>
      </c>
      <c r="F314" s="44">
        <v>3.35</v>
      </c>
      <c r="G314" s="44">
        <v>3.35</v>
      </c>
      <c r="H314" s="44">
        <v>3.35</v>
      </c>
      <c r="I314" s="44">
        <v>3.35</v>
      </c>
      <c r="J314" s="44">
        <v>3.35</v>
      </c>
      <c r="K314" s="44">
        <v>3.35</v>
      </c>
      <c r="L314" s="44">
        <v>3.35</v>
      </c>
      <c r="M314" s="44">
        <v>3.35</v>
      </c>
      <c r="N314" s="44">
        <v>3.35</v>
      </c>
      <c r="O314" s="44">
        <v>3.35</v>
      </c>
      <c r="P314" s="44">
        <v>3.35</v>
      </c>
      <c r="Q314" s="44">
        <v>3.35</v>
      </c>
      <c r="R314" s="44">
        <v>3.35</v>
      </c>
      <c r="S314" s="44">
        <v>3.35</v>
      </c>
      <c r="T314" s="44">
        <v>3.35</v>
      </c>
      <c r="U314" s="44">
        <v>3.35</v>
      </c>
      <c r="V314" s="44">
        <v>3.35</v>
      </c>
      <c r="W314" s="44">
        <v>3.35</v>
      </c>
      <c r="X314" s="44">
        <v>3.35</v>
      </c>
      <c r="Y314" s="44">
        <v>3.35</v>
      </c>
      <c r="Z314" s="44">
        <v>3.35</v>
      </c>
      <c r="AA314" s="44">
        <v>3.35</v>
      </c>
    </row>
    <row r="315" spans="1:27" ht="12.75" customHeight="1" outlineLevel="1" x14ac:dyDescent="0.2">
      <c r="A315" s="99" t="s">
        <v>2718</v>
      </c>
      <c r="B315" s="63" t="s">
        <v>81</v>
      </c>
      <c r="C315" s="43" t="s">
        <v>79</v>
      </c>
      <c r="D315" s="44">
        <f>$D$11</f>
        <v>216.36</v>
      </c>
      <c r="E315" s="44">
        <f t="shared" ref="E315:AA315" si="182">$D$11</f>
        <v>216.36</v>
      </c>
      <c r="F315" s="44">
        <f t="shared" si="182"/>
        <v>216.36</v>
      </c>
      <c r="G315" s="44">
        <f t="shared" si="182"/>
        <v>216.36</v>
      </c>
      <c r="H315" s="44">
        <f t="shared" si="182"/>
        <v>216.36</v>
      </c>
      <c r="I315" s="44">
        <f t="shared" si="182"/>
        <v>216.36</v>
      </c>
      <c r="J315" s="44">
        <f t="shared" si="182"/>
        <v>216.36</v>
      </c>
      <c r="K315" s="44">
        <f t="shared" si="182"/>
        <v>216.36</v>
      </c>
      <c r="L315" s="44">
        <f t="shared" si="182"/>
        <v>216.36</v>
      </c>
      <c r="M315" s="44">
        <f t="shared" si="182"/>
        <v>216.36</v>
      </c>
      <c r="N315" s="44">
        <f t="shared" si="182"/>
        <v>216.36</v>
      </c>
      <c r="O315" s="44">
        <f t="shared" si="182"/>
        <v>216.36</v>
      </c>
      <c r="P315" s="44">
        <f t="shared" si="182"/>
        <v>216.36</v>
      </c>
      <c r="Q315" s="44">
        <f t="shared" si="182"/>
        <v>216.36</v>
      </c>
      <c r="R315" s="44">
        <f t="shared" si="182"/>
        <v>216.36</v>
      </c>
      <c r="S315" s="44">
        <f t="shared" si="182"/>
        <v>216.36</v>
      </c>
      <c r="T315" s="44">
        <f t="shared" si="182"/>
        <v>216.36</v>
      </c>
      <c r="U315" s="44">
        <f t="shared" si="182"/>
        <v>216.36</v>
      </c>
      <c r="V315" s="44">
        <f t="shared" si="182"/>
        <v>216.36</v>
      </c>
      <c r="W315" s="44">
        <f t="shared" si="182"/>
        <v>216.36</v>
      </c>
      <c r="X315" s="44">
        <f t="shared" si="182"/>
        <v>216.36</v>
      </c>
      <c r="Y315" s="44">
        <f t="shared" si="182"/>
        <v>216.36</v>
      </c>
      <c r="Z315" s="44">
        <f t="shared" si="182"/>
        <v>216.36</v>
      </c>
      <c r="AA315" s="44">
        <f t="shared" si="182"/>
        <v>216.36</v>
      </c>
    </row>
    <row r="316" spans="1:27" ht="12.75" customHeight="1" x14ac:dyDescent="0.2">
      <c r="A316" s="98" t="s">
        <v>2719</v>
      </c>
      <c r="B316" s="28" t="str">
        <f>"31"&amp;"."&amp;$B$801&amp;"."&amp;$B$802</f>
        <v>31.12.2023</v>
      </c>
      <c r="C316" s="90" t="s">
        <v>76</v>
      </c>
      <c r="D316" s="91">
        <f>ROUND(((D317+D318+D320+D319)/1000),5)</f>
        <v>1.47479</v>
      </c>
      <c r="E316" s="91">
        <f>ROUND(((E317+E318+E320+E319)/1000),5)</f>
        <v>1.42319</v>
      </c>
      <c r="F316" s="91">
        <f>ROUND(((F317+F318+F320+F319)/1000),5)</f>
        <v>1.35876</v>
      </c>
      <c r="G316" s="91">
        <f t="shared" ref="G316:AA316" si="183">ROUND(((G317+G318+G320+G319)/1000),5)</f>
        <v>1.27515</v>
      </c>
      <c r="H316" s="91">
        <f t="shared" si="183"/>
        <v>1.3156000000000001</v>
      </c>
      <c r="I316" s="91">
        <f t="shared" si="183"/>
        <v>1.34467</v>
      </c>
      <c r="J316" s="91">
        <f t="shared" si="183"/>
        <v>1.34311</v>
      </c>
      <c r="K316" s="91">
        <f t="shared" si="183"/>
        <v>1.43058</v>
      </c>
      <c r="L316" s="91">
        <f t="shared" si="183"/>
        <v>1.56375</v>
      </c>
      <c r="M316" s="91">
        <f t="shared" si="183"/>
        <v>1.7442500000000001</v>
      </c>
      <c r="N316" s="91">
        <f t="shared" si="183"/>
        <v>1.81253</v>
      </c>
      <c r="O316" s="91">
        <f t="shared" si="183"/>
        <v>1.83738</v>
      </c>
      <c r="P316" s="91">
        <f t="shared" si="183"/>
        <v>1.83701</v>
      </c>
      <c r="Q316" s="91">
        <f t="shared" si="183"/>
        <v>1.83813</v>
      </c>
      <c r="R316" s="91">
        <f t="shared" si="183"/>
        <v>1.8191200000000001</v>
      </c>
      <c r="S316" s="91">
        <f t="shared" si="183"/>
        <v>1.81331</v>
      </c>
      <c r="T316" s="91">
        <f t="shared" si="183"/>
        <v>1.8607400000000001</v>
      </c>
      <c r="U316" s="91">
        <f t="shared" si="183"/>
        <v>1.93232</v>
      </c>
      <c r="V316" s="91">
        <f t="shared" si="183"/>
        <v>1.8931199999999999</v>
      </c>
      <c r="W316" s="91">
        <f t="shared" si="183"/>
        <v>1.87025</v>
      </c>
      <c r="X316" s="91">
        <f t="shared" si="183"/>
        <v>1.8651599999999999</v>
      </c>
      <c r="Y316" s="91">
        <f t="shared" si="183"/>
        <v>1.8026800000000001</v>
      </c>
      <c r="Z316" s="91">
        <f t="shared" si="183"/>
        <v>1.5864100000000001</v>
      </c>
      <c r="AA316" s="91">
        <f t="shared" si="183"/>
        <v>1.4936</v>
      </c>
    </row>
    <row r="317" spans="1:27" ht="12.75" customHeight="1" outlineLevel="1" x14ac:dyDescent="0.2">
      <c r="A317" s="99" t="s">
        <v>2720</v>
      </c>
      <c r="B317" s="63" t="s">
        <v>238</v>
      </c>
      <c r="C317" s="43" t="s">
        <v>79</v>
      </c>
      <c r="D317" s="44">
        <v>1141.96</v>
      </c>
      <c r="E317" s="44">
        <v>1090.3599999999999</v>
      </c>
      <c r="F317" s="44">
        <v>1025.93</v>
      </c>
      <c r="G317" s="44">
        <v>942.32</v>
      </c>
      <c r="H317" s="44">
        <v>982.77</v>
      </c>
      <c r="I317" s="44">
        <v>1011.84</v>
      </c>
      <c r="J317" s="44">
        <v>1010.28</v>
      </c>
      <c r="K317" s="44">
        <v>1097.75</v>
      </c>
      <c r="L317" s="44">
        <v>1230.92</v>
      </c>
      <c r="M317" s="44">
        <v>1411.42</v>
      </c>
      <c r="N317" s="44">
        <v>1479.7</v>
      </c>
      <c r="O317" s="44">
        <v>1504.55</v>
      </c>
      <c r="P317" s="44">
        <v>1504.18</v>
      </c>
      <c r="Q317" s="44">
        <v>1505.3</v>
      </c>
      <c r="R317" s="44">
        <v>1486.29</v>
      </c>
      <c r="S317" s="44">
        <v>1480.48</v>
      </c>
      <c r="T317" s="44">
        <v>1527.91</v>
      </c>
      <c r="U317" s="44">
        <v>1599.49</v>
      </c>
      <c r="V317" s="44">
        <v>1560.29</v>
      </c>
      <c r="W317" s="44">
        <v>1537.42</v>
      </c>
      <c r="X317" s="44">
        <v>1532.33</v>
      </c>
      <c r="Y317" s="44">
        <v>1469.85</v>
      </c>
      <c r="Z317" s="44">
        <v>1253.58</v>
      </c>
      <c r="AA317" s="44">
        <v>1160.77</v>
      </c>
    </row>
    <row r="318" spans="1:27" ht="12.75" customHeight="1" outlineLevel="1" x14ac:dyDescent="0.2">
      <c r="A318" s="99" t="s">
        <v>2721</v>
      </c>
      <c r="B318" s="63" t="s">
        <v>90</v>
      </c>
      <c r="C318" s="43" t="s">
        <v>79</v>
      </c>
      <c r="D318" s="44">
        <f>$D$168</f>
        <v>113.12</v>
      </c>
      <c r="E318" s="44">
        <f>$D$168</f>
        <v>113.12</v>
      </c>
      <c r="F318" s="44">
        <f t="shared" ref="F318:AA318" si="184">$D$168</f>
        <v>113.12</v>
      </c>
      <c r="G318" s="44">
        <f t="shared" si="184"/>
        <v>113.12</v>
      </c>
      <c r="H318" s="44">
        <f t="shared" si="184"/>
        <v>113.12</v>
      </c>
      <c r="I318" s="44">
        <f t="shared" si="184"/>
        <v>113.12</v>
      </c>
      <c r="J318" s="44">
        <f t="shared" si="184"/>
        <v>113.12</v>
      </c>
      <c r="K318" s="44">
        <f t="shared" si="184"/>
        <v>113.12</v>
      </c>
      <c r="L318" s="44">
        <f t="shared" si="184"/>
        <v>113.12</v>
      </c>
      <c r="M318" s="44">
        <f t="shared" si="184"/>
        <v>113.12</v>
      </c>
      <c r="N318" s="44">
        <f t="shared" si="184"/>
        <v>113.12</v>
      </c>
      <c r="O318" s="44">
        <f t="shared" si="184"/>
        <v>113.12</v>
      </c>
      <c r="P318" s="44">
        <f t="shared" si="184"/>
        <v>113.12</v>
      </c>
      <c r="Q318" s="44">
        <f t="shared" si="184"/>
        <v>113.12</v>
      </c>
      <c r="R318" s="44">
        <f t="shared" si="184"/>
        <v>113.12</v>
      </c>
      <c r="S318" s="44">
        <f t="shared" si="184"/>
        <v>113.12</v>
      </c>
      <c r="T318" s="44">
        <f t="shared" si="184"/>
        <v>113.12</v>
      </c>
      <c r="U318" s="44">
        <f t="shared" si="184"/>
        <v>113.12</v>
      </c>
      <c r="V318" s="44">
        <f t="shared" si="184"/>
        <v>113.12</v>
      </c>
      <c r="W318" s="44">
        <f t="shared" si="184"/>
        <v>113.12</v>
      </c>
      <c r="X318" s="44">
        <f t="shared" si="184"/>
        <v>113.12</v>
      </c>
      <c r="Y318" s="44">
        <f t="shared" si="184"/>
        <v>113.12</v>
      </c>
      <c r="Z318" s="44">
        <f t="shared" si="184"/>
        <v>113.12</v>
      </c>
      <c r="AA318" s="44">
        <f t="shared" si="184"/>
        <v>113.12</v>
      </c>
    </row>
    <row r="319" spans="1:27" ht="12.75" customHeight="1" outlineLevel="1" x14ac:dyDescent="0.2">
      <c r="A319" s="99" t="s">
        <v>2722</v>
      </c>
      <c r="B319" s="63" t="s">
        <v>83</v>
      </c>
      <c r="C319" s="43" t="s">
        <v>79</v>
      </c>
      <c r="D319" s="44">
        <v>3.35</v>
      </c>
      <c r="E319" s="44">
        <v>3.35</v>
      </c>
      <c r="F319" s="44">
        <v>3.35</v>
      </c>
      <c r="G319" s="44">
        <v>3.35</v>
      </c>
      <c r="H319" s="44">
        <v>3.35</v>
      </c>
      <c r="I319" s="44">
        <v>3.35</v>
      </c>
      <c r="J319" s="44">
        <v>3.35</v>
      </c>
      <c r="K319" s="44">
        <v>3.35</v>
      </c>
      <c r="L319" s="44">
        <v>3.35</v>
      </c>
      <c r="M319" s="44">
        <v>3.35</v>
      </c>
      <c r="N319" s="44">
        <v>3.35</v>
      </c>
      <c r="O319" s="44">
        <v>3.35</v>
      </c>
      <c r="P319" s="44">
        <v>3.35</v>
      </c>
      <c r="Q319" s="44">
        <v>3.35</v>
      </c>
      <c r="R319" s="44">
        <v>3.35</v>
      </c>
      <c r="S319" s="44">
        <v>3.35</v>
      </c>
      <c r="T319" s="44">
        <v>3.35</v>
      </c>
      <c r="U319" s="44">
        <v>3.35</v>
      </c>
      <c r="V319" s="44">
        <v>3.35</v>
      </c>
      <c r="W319" s="44">
        <v>3.35</v>
      </c>
      <c r="X319" s="44">
        <v>3.35</v>
      </c>
      <c r="Y319" s="44">
        <v>3.35</v>
      </c>
      <c r="Z319" s="44">
        <v>3.35</v>
      </c>
      <c r="AA319" s="44">
        <v>3.35</v>
      </c>
    </row>
    <row r="320" spans="1:27" ht="12.75" customHeight="1" outlineLevel="1" x14ac:dyDescent="0.2">
      <c r="A320" s="99" t="s">
        <v>2723</v>
      </c>
      <c r="B320" s="63" t="s">
        <v>81</v>
      </c>
      <c r="C320" s="43" t="s">
        <v>79</v>
      </c>
      <c r="D320" s="44">
        <f>$D$11</f>
        <v>216.36</v>
      </c>
      <c r="E320" s="44">
        <f t="shared" ref="E320:AA320" si="185">$D$11</f>
        <v>216.36</v>
      </c>
      <c r="F320" s="44">
        <f t="shared" si="185"/>
        <v>216.36</v>
      </c>
      <c r="G320" s="44">
        <f t="shared" si="185"/>
        <v>216.36</v>
      </c>
      <c r="H320" s="44">
        <f t="shared" si="185"/>
        <v>216.36</v>
      </c>
      <c r="I320" s="44">
        <f t="shared" si="185"/>
        <v>216.36</v>
      </c>
      <c r="J320" s="44">
        <f t="shared" si="185"/>
        <v>216.36</v>
      </c>
      <c r="K320" s="44">
        <f t="shared" si="185"/>
        <v>216.36</v>
      </c>
      <c r="L320" s="44">
        <f t="shared" si="185"/>
        <v>216.36</v>
      </c>
      <c r="M320" s="44">
        <f t="shared" si="185"/>
        <v>216.36</v>
      </c>
      <c r="N320" s="44">
        <f t="shared" si="185"/>
        <v>216.36</v>
      </c>
      <c r="O320" s="44">
        <f t="shared" si="185"/>
        <v>216.36</v>
      </c>
      <c r="P320" s="44">
        <f t="shared" si="185"/>
        <v>216.36</v>
      </c>
      <c r="Q320" s="44">
        <f t="shared" si="185"/>
        <v>216.36</v>
      </c>
      <c r="R320" s="44">
        <f t="shared" si="185"/>
        <v>216.36</v>
      </c>
      <c r="S320" s="44">
        <f t="shared" si="185"/>
        <v>216.36</v>
      </c>
      <c r="T320" s="44">
        <f t="shared" si="185"/>
        <v>216.36</v>
      </c>
      <c r="U320" s="44">
        <f t="shared" si="185"/>
        <v>216.36</v>
      </c>
      <c r="V320" s="44">
        <f t="shared" si="185"/>
        <v>216.36</v>
      </c>
      <c r="W320" s="44">
        <f t="shared" si="185"/>
        <v>216.36</v>
      </c>
      <c r="X320" s="44">
        <f t="shared" si="185"/>
        <v>216.36</v>
      </c>
      <c r="Y320" s="44">
        <f t="shared" si="185"/>
        <v>216.36</v>
      </c>
      <c r="Z320" s="44">
        <f t="shared" si="185"/>
        <v>216.36</v>
      </c>
      <c r="AA320" s="44">
        <f t="shared" si="185"/>
        <v>216.36</v>
      </c>
    </row>
    <row r="321" spans="1:27" ht="12.75" customHeight="1" x14ac:dyDescent="0.2">
      <c r="A321" s="100"/>
      <c r="B321" s="101" t="s">
        <v>392</v>
      </c>
      <c r="C321" s="102"/>
      <c r="D321" s="103"/>
      <c r="E321" s="103"/>
      <c r="F321" s="103"/>
      <c r="G321" s="103"/>
      <c r="I321" s="39"/>
    </row>
    <row r="322" spans="1:27" ht="12.75" customHeight="1" x14ac:dyDescent="0.2">
      <c r="A322" s="100"/>
      <c r="B322" s="101" t="s">
        <v>392</v>
      </c>
      <c r="C322" s="102"/>
      <c r="D322" s="103"/>
      <c r="E322" s="103"/>
      <c r="F322" s="103"/>
      <c r="G322" s="103"/>
      <c r="I322" s="39"/>
    </row>
    <row r="323" spans="1:27" ht="12.75" customHeight="1" x14ac:dyDescent="0.2">
      <c r="A323" s="175" t="s">
        <v>549</v>
      </c>
      <c r="B323" s="176"/>
      <c r="C323" s="176"/>
      <c r="D323" s="176"/>
      <c r="E323" s="176"/>
      <c r="F323" s="176"/>
      <c r="G323" s="176"/>
      <c r="H323" s="176"/>
      <c r="I323" s="176"/>
      <c r="J323" s="176"/>
      <c r="K323" s="176"/>
      <c r="L323" s="176"/>
      <c r="M323" s="176"/>
      <c r="N323" s="176"/>
      <c r="O323" s="176"/>
      <c r="P323" s="176"/>
      <c r="Q323" s="176"/>
      <c r="R323" s="176"/>
      <c r="S323" s="176"/>
      <c r="T323" s="176"/>
      <c r="U323" s="176"/>
      <c r="V323" s="176"/>
      <c r="W323" s="176"/>
      <c r="X323" s="176"/>
      <c r="Y323" s="176"/>
      <c r="Z323" s="176"/>
      <c r="AA323" s="177"/>
    </row>
    <row r="324" spans="1:27" ht="25.5" x14ac:dyDescent="0.2">
      <c r="A324" s="26" t="s">
        <v>64</v>
      </c>
      <c r="B324" s="27" t="s">
        <v>210</v>
      </c>
      <c r="C324" s="26" t="s">
        <v>211</v>
      </c>
      <c r="D324" s="27" t="s">
        <v>212</v>
      </c>
      <c r="E324" s="27" t="s">
        <v>213</v>
      </c>
      <c r="F324" s="27" t="s">
        <v>214</v>
      </c>
      <c r="G324" s="27" t="s">
        <v>215</v>
      </c>
      <c r="H324" s="27" t="s">
        <v>216</v>
      </c>
      <c r="I324" s="27" t="s">
        <v>217</v>
      </c>
      <c r="J324" s="27" t="s">
        <v>218</v>
      </c>
      <c r="K324" s="27" t="s">
        <v>219</v>
      </c>
      <c r="L324" s="27" t="s">
        <v>220</v>
      </c>
      <c r="M324" s="27" t="s">
        <v>221</v>
      </c>
      <c r="N324" s="27" t="s">
        <v>222</v>
      </c>
      <c r="O324" s="27" t="s">
        <v>223</v>
      </c>
      <c r="P324" s="27" t="s">
        <v>224</v>
      </c>
      <c r="Q324" s="27" t="s">
        <v>225</v>
      </c>
      <c r="R324" s="27" t="s">
        <v>226</v>
      </c>
      <c r="S324" s="27" t="s">
        <v>227</v>
      </c>
      <c r="T324" s="27" t="s">
        <v>228</v>
      </c>
      <c r="U324" s="27" t="s">
        <v>229</v>
      </c>
      <c r="V324" s="27" t="s">
        <v>230</v>
      </c>
      <c r="W324" s="27" t="s">
        <v>231</v>
      </c>
      <c r="X324" s="27" t="s">
        <v>232</v>
      </c>
      <c r="Y324" s="27" t="s">
        <v>233</v>
      </c>
      <c r="Z324" s="27" t="s">
        <v>234</v>
      </c>
      <c r="AA324" s="27" t="s">
        <v>235</v>
      </c>
    </row>
    <row r="325" spans="1:27" ht="12.75" customHeight="1" x14ac:dyDescent="0.2">
      <c r="A325" s="98" t="s">
        <v>2724</v>
      </c>
      <c r="B325" s="28" t="str">
        <f>"01"&amp;"."&amp;$B$801&amp;"."&amp;$B$802</f>
        <v>01.12.2023</v>
      </c>
      <c r="C325" s="90" t="s">
        <v>76</v>
      </c>
      <c r="D325" s="91">
        <f>ROUND(((D326+D327+D329+D328)/1000),5)</f>
        <v>1.6675599999999999</v>
      </c>
      <c r="E325" s="91">
        <f>ROUND(((E326+E327+E329+E328)/1000),5)</f>
        <v>1.57996</v>
      </c>
      <c r="F325" s="91">
        <f>ROUND(((F326+F327+F329+F328)/1000),5)</f>
        <v>1.53742</v>
      </c>
      <c r="G325" s="91">
        <f t="shared" ref="G325:AA325" si="186">ROUND(((G326+G327+G329+G328)/1000),5)</f>
        <v>1.5187200000000001</v>
      </c>
      <c r="H325" s="91">
        <f t="shared" si="186"/>
        <v>1.5749200000000001</v>
      </c>
      <c r="I325" s="91">
        <f t="shared" si="186"/>
        <v>1.7059500000000001</v>
      </c>
      <c r="J325" s="91">
        <f t="shared" si="186"/>
        <v>1.8823700000000001</v>
      </c>
      <c r="K325" s="91">
        <f t="shared" si="186"/>
        <v>2.1336400000000002</v>
      </c>
      <c r="L325" s="91">
        <f t="shared" si="186"/>
        <v>2.2938299999999998</v>
      </c>
      <c r="M325" s="91">
        <f t="shared" si="186"/>
        <v>2.4013800000000001</v>
      </c>
      <c r="N325" s="91">
        <f t="shared" si="186"/>
        <v>2.4401099999999998</v>
      </c>
      <c r="O325" s="91">
        <f t="shared" si="186"/>
        <v>2.5147499999999998</v>
      </c>
      <c r="P325" s="91">
        <f t="shared" si="186"/>
        <v>2.4819300000000002</v>
      </c>
      <c r="Q325" s="91">
        <f t="shared" si="186"/>
        <v>2.51248</v>
      </c>
      <c r="R325" s="91">
        <f t="shared" si="186"/>
        <v>2.4935399999999999</v>
      </c>
      <c r="S325" s="91">
        <f t="shared" si="186"/>
        <v>2.5266500000000001</v>
      </c>
      <c r="T325" s="91">
        <f t="shared" si="186"/>
        <v>2.4397799999999998</v>
      </c>
      <c r="U325" s="91">
        <f t="shared" si="186"/>
        <v>2.44217</v>
      </c>
      <c r="V325" s="91">
        <f t="shared" si="186"/>
        <v>2.4378799999999998</v>
      </c>
      <c r="W325" s="91">
        <f t="shared" si="186"/>
        <v>2.3589500000000001</v>
      </c>
      <c r="X325" s="91">
        <f t="shared" si="186"/>
        <v>2.2916599999999998</v>
      </c>
      <c r="Y325" s="91">
        <f t="shared" si="186"/>
        <v>2.1676000000000002</v>
      </c>
      <c r="Z325" s="91">
        <f t="shared" si="186"/>
        <v>1.9639599999999999</v>
      </c>
      <c r="AA325" s="91">
        <f t="shared" si="186"/>
        <v>1.8268</v>
      </c>
    </row>
    <row r="326" spans="1:27" ht="12.75" customHeight="1" outlineLevel="1" x14ac:dyDescent="0.2">
      <c r="A326" s="99" t="s">
        <v>2725</v>
      </c>
      <c r="B326" s="63" t="s">
        <v>238</v>
      </c>
      <c r="C326" s="43" t="s">
        <v>79</v>
      </c>
      <c r="D326" s="44">
        <v>1230.82</v>
      </c>
      <c r="E326" s="44">
        <v>1143.22</v>
      </c>
      <c r="F326" s="44">
        <v>1100.68</v>
      </c>
      <c r="G326" s="44">
        <v>1081.98</v>
      </c>
      <c r="H326" s="44">
        <v>1138.18</v>
      </c>
      <c r="I326" s="44">
        <v>1269.21</v>
      </c>
      <c r="J326" s="44">
        <v>1445.63</v>
      </c>
      <c r="K326" s="44">
        <v>1696.9</v>
      </c>
      <c r="L326" s="44">
        <v>1857.09</v>
      </c>
      <c r="M326" s="44">
        <v>1964.64</v>
      </c>
      <c r="N326" s="44">
        <v>2003.37</v>
      </c>
      <c r="O326" s="44">
        <v>2078.0100000000002</v>
      </c>
      <c r="P326" s="44">
        <v>2045.19</v>
      </c>
      <c r="Q326" s="44">
        <v>2075.7399999999998</v>
      </c>
      <c r="R326" s="44">
        <v>2056.8000000000002</v>
      </c>
      <c r="S326" s="44">
        <v>2089.91</v>
      </c>
      <c r="T326" s="44">
        <v>2003.04</v>
      </c>
      <c r="U326" s="44">
        <v>2005.43</v>
      </c>
      <c r="V326" s="44">
        <v>2001.14</v>
      </c>
      <c r="W326" s="44">
        <v>1922.21</v>
      </c>
      <c r="X326" s="44">
        <v>1854.92</v>
      </c>
      <c r="Y326" s="44">
        <v>1730.86</v>
      </c>
      <c r="Z326" s="44">
        <v>1527.22</v>
      </c>
      <c r="AA326" s="44">
        <v>1390.06</v>
      </c>
    </row>
    <row r="327" spans="1:27" ht="12.75" customHeight="1" outlineLevel="1" x14ac:dyDescent="0.2">
      <c r="A327" s="99" t="s">
        <v>2726</v>
      </c>
      <c r="B327" s="63" t="s">
        <v>90</v>
      </c>
      <c r="C327" s="43" t="s">
        <v>79</v>
      </c>
      <c r="D327" s="44">
        <v>217.03</v>
      </c>
      <c r="E327" s="44">
        <f>$D$327</f>
        <v>217.03</v>
      </c>
      <c r="F327" s="44">
        <f t="shared" ref="F327:AA327" si="187">$D$327</f>
        <v>217.03</v>
      </c>
      <c r="G327" s="44">
        <f t="shared" si="187"/>
        <v>217.03</v>
      </c>
      <c r="H327" s="44">
        <f t="shared" si="187"/>
        <v>217.03</v>
      </c>
      <c r="I327" s="44">
        <f t="shared" si="187"/>
        <v>217.03</v>
      </c>
      <c r="J327" s="44">
        <f t="shared" si="187"/>
        <v>217.03</v>
      </c>
      <c r="K327" s="44">
        <f t="shared" si="187"/>
        <v>217.03</v>
      </c>
      <c r="L327" s="44">
        <f t="shared" si="187"/>
        <v>217.03</v>
      </c>
      <c r="M327" s="44">
        <f t="shared" si="187"/>
        <v>217.03</v>
      </c>
      <c r="N327" s="44">
        <f t="shared" si="187"/>
        <v>217.03</v>
      </c>
      <c r="O327" s="44">
        <f t="shared" si="187"/>
        <v>217.03</v>
      </c>
      <c r="P327" s="44">
        <f t="shared" si="187"/>
        <v>217.03</v>
      </c>
      <c r="Q327" s="44">
        <f t="shared" si="187"/>
        <v>217.03</v>
      </c>
      <c r="R327" s="44">
        <f t="shared" si="187"/>
        <v>217.03</v>
      </c>
      <c r="S327" s="44">
        <f t="shared" si="187"/>
        <v>217.03</v>
      </c>
      <c r="T327" s="44">
        <f t="shared" si="187"/>
        <v>217.03</v>
      </c>
      <c r="U327" s="44">
        <f t="shared" si="187"/>
        <v>217.03</v>
      </c>
      <c r="V327" s="44">
        <f t="shared" si="187"/>
        <v>217.03</v>
      </c>
      <c r="W327" s="44">
        <f t="shared" si="187"/>
        <v>217.03</v>
      </c>
      <c r="X327" s="44">
        <f t="shared" si="187"/>
        <v>217.03</v>
      </c>
      <c r="Y327" s="44">
        <f t="shared" si="187"/>
        <v>217.03</v>
      </c>
      <c r="Z327" s="44">
        <f t="shared" si="187"/>
        <v>217.03</v>
      </c>
      <c r="AA327" s="44">
        <f t="shared" si="187"/>
        <v>217.03</v>
      </c>
    </row>
    <row r="328" spans="1:27" ht="12.75" customHeight="1" outlineLevel="1" x14ac:dyDescent="0.2">
      <c r="A328" s="99" t="s">
        <v>2727</v>
      </c>
      <c r="B328" s="63" t="s">
        <v>83</v>
      </c>
      <c r="C328" s="43" t="s">
        <v>79</v>
      </c>
      <c r="D328" s="44">
        <v>3.35</v>
      </c>
      <c r="E328" s="44">
        <v>3.35</v>
      </c>
      <c r="F328" s="44">
        <v>3.35</v>
      </c>
      <c r="G328" s="44">
        <v>3.35</v>
      </c>
      <c r="H328" s="44">
        <v>3.35</v>
      </c>
      <c r="I328" s="44">
        <v>3.35</v>
      </c>
      <c r="J328" s="44">
        <v>3.35</v>
      </c>
      <c r="K328" s="44">
        <v>3.35</v>
      </c>
      <c r="L328" s="44">
        <v>3.35</v>
      </c>
      <c r="M328" s="44">
        <v>3.35</v>
      </c>
      <c r="N328" s="44">
        <v>3.35</v>
      </c>
      <c r="O328" s="44">
        <v>3.35</v>
      </c>
      <c r="P328" s="44">
        <v>3.35</v>
      </c>
      <c r="Q328" s="44">
        <v>3.35</v>
      </c>
      <c r="R328" s="44">
        <v>3.35</v>
      </c>
      <c r="S328" s="44">
        <v>3.35</v>
      </c>
      <c r="T328" s="44">
        <v>3.35</v>
      </c>
      <c r="U328" s="44">
        <v>3.35</v>
      </c>
      <c r="V328" s="44">
        <v>3.35</v>
      </c>
      <c r="W328" s="44">
        <v>3.35</v>
      </c>
      <c r="X328" s="44">
        <v>3.35</v>
      </c>
      <c r="Y328" s="44">
        <v>3.35</v>
      </c>
      <c r="Z328" s="44">
        <v>3.35</v>
      </c>
      <c r="AA328" s="44">
        <v>3.35</v>
      </c>
    </row>
    <row r="329" spans="1:27" ht="12.75" customHeight="1" outlineLevel="1" x14ac:dyDescent="0.2">
      <c r="A329" s="99" t="s">
        <v>2728</v>
      </c>
      <c r="B329" s="63" t="s">
        <v>81</v>
      </c>
      <c r="C329" s="43" t="s">
        <v>79</v>
      </c>
      <c r="D329" s="44">
        <f>$D$11</f>
        <v>216.36</v>
      </c>
      <c r="E329" s="44">
        <f t="shared" ref="E329:AA329" si="188">$D$11</f>
        <v>216.36</v>
      </c>
      <c r="F329" s="44">
        <f t="shared" si="188"/>
        <v>216.36</v>
      </c>
      <c r="G329" s="44">
        <f t="shared" si="188"/>
        <v>216.36</v>
      </c>
      <c r="H329" s="44">
        <f t="shared" si="188"/>
        <v>216.36</v>
      </c>
      <c r="I329" s="44">
        <f t="shared" si="188"/>
        <v>216.36</v>
      </c>
      <c r="J329" s="44">
        <f t="shared" si="188"/>
        <v>216.36</v>
      </c>
      <c r="K329" s="44">
        <f t="shared" si="188"/>
        <v>216.36</v>
      </c>
      <c r="L329" s="44">
        <f t="shared" si="188"/>
        <v>216.36</v>
      </c>
      <c r="M329" s="44">
        <f t="shared" si="188"/>
        <v>216.36</v>
      </c>
      <c r="N329" s="44">
        <f t="shared" si="188"/>
        <v>216.36</v>
      </c>
      <c r="O329" s="44">
        <f t="shared" si="188"/>
        <v>216.36</v>
      </c>
      <c r="P329" s="44">
        <f t="shared" si="188"/>
        <v>216.36</v>
      </c>
      <c r="Q329" s="44">
        <f t="shared" si="188"/>
        <v>216.36</v>
      </c>
      <c r="R329" s="44">
        <f t="shared" si="188"/>
        <v>216.36</v>
      </c>
      <c r="S329" s="44">
        <f t="shared" si="188"/>
        <v>216.36</v>
      </c>
      <c r="T329" s="44">
        <f t="shared" si="188"/>
        <v>216.36</v>
      </c>
      <c r="U329" s="44">
        <f t="shared" si="188"/>
        <v>216.36</v>
      </c>
      <c r="V329" s="44">
        <f t="shared" si="188"/>
        <v>216.36</v>
      </c>
      <c r="W329" s="44">
        <f t="shared" si="188"/>
        <v>216.36</v>
      </c>
      <c r="X329" s="44">
        <f t="shared" si="188"/>
        <v>216.36</v>
      </c>
      <c r="Y329" s="44">
        <f t="shared" si="188"/>
        <v>216.36</v>
      </c>
      <c r="Z329" s="44">
        <f t="shared" si="188"/>
        <v>216.36</v>
      </c>
      <c r="AA329" s="44">
        <f t="shared" si="188"/>
        <v>216.36</v>
      </c>
    </row>
    <row r="330" spans="1:27" ht="12.75" customHeight="1" x14ac:dyDescent="0.2">
      <c r="A330" s="98" t="s">
        <v>2729</v>
      </c>
      <c r="B330" s="28" t="str">
        <f>"02"&amp;"."&amp;$B$801&amp;"."&amp;$B$802</f>
        <v>02.12.2023</v>
      </c>
      <c r="C330" s="90" t="s">
        <v>76</v>
      </c>
      <c r="D330" s="91">
        <f>ROUND(((D331+D332+D334+D333)/1000),5)</f>
        <v>1.65066</v>
      </c>
      <c r="E330" s="91">
        <f>ROUND(((E331+E332+E334+E333)/1000),5)</f>
        <v>1.5619799999999999</v>
      </c>
      <c r="F330" s="91">
        <f>ROUND(((F331+F332+F334+F333)/1000),5)</f>
        <v>1.5132000000000001</v>
      </c>
      <c r="G330" s="91">
        <f t="shared" ref="G330:AA330" si="189">ROUND(((G331+G332+G334+G333)/1000),5)</f>
        <v>1.4999800000000001</v>
      </c>
      <c r="H330" s="91">
        <f t="shared" si="189"/>
        <v>1.51224</v>
      </c>
      <c r="I330" s="91">
        <f t="shared" si="189"/>
        <v>1.6243099999999999</v>
      </c>
      <c r="J330" s="91">
        <f t="shared" si="189"/>
        <v>1.6992499999999999</v>
      </c>
      <c r="K330" s="91">
        <f t="shared" si="189"/>
        <v>1.86453</v>
      </c>
      <c r="L330" s="91">
        <f t="shared" si="189"/>
        <v>2.0930499999999999</v>
      </c>
      <c r="M330" s="91">
        <f t="shared" si="189"/>
        <v>2.2346699999999999</v>
      </c>
      <c r="N330" s="91">
        <f t="shared" si="189"/>
        <v>2.3165100000000001</v>
      </c>
      <c r="O330" s="91">
        <f t="shared" si="189"/>
        <v>2.3500800000000002</v>
      </c>
      <c r="P330" s="91">
        <f t="shared" si="189"/>
        <v>2.3575699999999999</v>
      </c>
      <c r="Q330" s="91">
        <f t="shared" si="189"/>
        <v>2.3555000000000001</v>
      </c>
      <c r="R330" s="91">
        <f t="shared" si="189"/>
        <v>2.3085300000000002</v>
      </c>
      <c r="S330" s="91">
        <f t="shared" si="189"/>
        <v>2.2759399999999999</v>
      </c>
      <c r="T330" s="91">
        <f t="shared" si="189"/>
        <v>2.3561200000000002</v>
      </c>
      <c r="U330" s="91">
        <f t="shared" si="189"/>
        <v>2.3794300000000002</v>
      </c>
      <c r="V330" s="91">
        <f t="shared" si="189"/>
        <v>2.3602699999999999</v>
      </c>
      <c r="W330" s="91">
        <f t="shared" si="189"/>
        <v>2.2980399999999999</v>
      </c>
      <c r="X330" s="91">
        <f t="shared" si="189"/>
        <v>2.2168000000000001</v>
      </c>
      <c r="Y330" s="91">
        <f t="shared" si="189"/>
        <v>2.1144099999999999</v>
      </c>
      <c r="Z330" s="91">
        <f t="shared" si="189"/>
        <v>1.9103300000000001</v>
      </c>
      <c r="AA330" s="91">
        <f t="shared" si="189"/>
        <v>1.7753699999999999</v>
      </c>
    </row>
    <row r="331" spans="1:27" ht="12.75" customHeight="1" outlineLevel="1" x14ac:dyDescent="0.2">
      <c r="A331" s="99" t="s">
        <v>2730</v>
      </c>
      <c r="B331" s="63" t="s">
        <v>238</v>
      </c>
      <c r="C331" s="43" t="s">
        <v>79</v>
      </c>
      <c r="D331" s="44">
        <v>1213.92</v>
      </c>
      <c r="E331" s="44">
        <v>1125.24</v>
      </c>
      <c r="F331" s="44">
        <v>1076.46</v>
      </c>
      <c r="G331" s="44">
        <v>1063.24</v>
      </c>
      <c r="H331" s="44">
        <v>1075.5</v>
      </c>
      <c r="I331" s="44">
        <v>1187.57</v>
      </c>
      <c r="J331" s="44">
        <v>1262.51</v>
      </c>
      <c r="K331" s="44">
        <v>1427.79</v>
      </c>
      <c r="L331" s="44">
        <v>1656.31</v>
      </c>
      <c r="M331" s="44">
        <v>1797.93</v>
      </c>
      <c r="N331" s="44">
        <v>1879.77</v>
      </c>
      <c r="O331" s="44">
        <v>1913.34</v>
      </c>
      <c r="P331" s="44">
        <v>1920.83</v>
      </c>
      <c r="Q331" s="44">
        <v>1918.76</v>
      </c>
      <c r="R331" s="44">
        <v>1871.79</v>
      </c>
      <c r="S331" s="44">
        <v>1839.2</v>
      </c>
      <c r="T331" s="44">
        <v>1919.38</v>
      </c>
      <c r="U331" s="44">
        <v>1942.69</v>
      </c>
      <c r="V331" s="44">
        <v>1923.53</v>
      </c>
      <c r="W331" s="44">
        <v>1861.3</v>
      </c>
      <c r="X331" s="44">
        <v>1780.06</v>
      </c>
      <c r="Y331" s="44">
        <v>1677.67</v>
      </c>
      <c r="Z331" s="44">
        <v>1473.59</v>
      </c>
      <c r="AA331" s="44">
        <v>1338.63</v>
      </c>
    </row>
    <row r="332" spans="1:27" ht="12.75" customHeight="1" outlineLevel="1" x14ac:dyDescent="0.2">
      <c r="A332" s="99" t="s">
        <v>2731</v>
      </c>
      <c r="B332" s="63" t="s">
        <v>90</v>
      </c>
      <c r="C332" s="43" t="s">
        <v>79</v>
      </c>
      <c r="D332" s="44">
        <f>$D$327</f>
        <v>217.03</v>
      </c>
      <c r="E332" s="44">
        <f t="shared" ref="E332:AA332" si="190">$D$327</f>
        <v>217.03</v>
      </c>
      <c r="F332" s="44">
        <f t="shared" si="190"/>
        <v>217.03</v>
      </c>
      <c r="G332" s="44">
        <f t="shared" si="190"/>
        <v>217.03</v>
      </c>
      <c r="H332" s="44">
        <f t="shared" si="190"/>
        <v>217.03</v>
      </c>
      <c r="I332" s="44">
        <f t="shared" si="190"/>
        <v>217.03</v>
      </c>
      <c r="J332" s="44">
        <f t="shared" si="190"/>
        <v>217.03</v>
      </c>
      <c r="K332" s="44">
        <f t="shared" si="190"/>
        <v>217.03</v>
      </c>
      <c r="L332" s="44">
        <f t="shared" si="190"/>
        <v>217.03</v>
      </c>
      <c r="M332" s="44">
        <f t="shared" si="190"/>
        <v>217.03</v>
      </c>
      <c r="N332" s="44">
        <f t="shared" si="190"/>
        <v>217.03</v>
      </c>
      <c r="O332" s="44">
        <f t="shared" si="190"/>
        <v>217.03</v>
      </c>
      <c r="P332" s="44">
        <f t="shared" si="190"/>
        <v>217.03</v>
      </c>
      <c r="Q332" s="44">
        <f t="shared" si="190"/>
        <v>217.03</v>
      </c>
      <c r="R332" s="44">
        <f t="shared" si="190"/>
        <v>217.03</v>
      </c>
      <c r="S332" s="44">
        <f t="shared" si="190"/>
        <v>217.03</v>
      </c>
      <c r="T332" s="44">
        <f t="shared" si="190"/>
        <v>217.03</v>
      </c>
      <c r="U332" s="44">
        <f t="shared" si="190"/>
        <v>217.03</v>
      </c>
      <c r="V332" s="44">
        <f t="shared" si="190"/>
        <v>217.03</v>
      </c>
      <c r="W332" s="44">
        <f t="shared" si="190"/>
        <v>217.03</v>
      </c>
      <c r="X332" s="44">
        <f t="shared" si="190"/>
        <v>217.03</v>
      </c>
      <c r="Y332" s="44">
        <f t="shared" si="190"/>
        <v>217.03</v>
      </c>
      <c r="Z332" s="44">
        <f t="shared" si="190"/>
        <v>217.03</v>
      </c>
      <c r="AA332" s="44">
        <f t="shared" si="190"/>
        <v>217.03</v>
      </c>
    </row>
    <row r="333" spans="1:27" ht="12.75" customHeight="1" outlineLevel="1" x14ac:dyDescent="0.2">
      <c r="A333" s="99" t="s">
        <v>2732</v>
      </c>
      <c r="B333" s="63" t="s">
        <v>83</v>
      </c>
      <c r="C333" s="43" t="s">
        <v>79</v>
      </c>
      <c r="D333" s="44">
        <v>3.35</v>
      </c>
      <c r="E333" s="44">
        <v>3.35</v>
      </c>
      <c r="F333" s="44">
        <v>3.35</v>
      </c>
      <c r="G333" s="44">
        <v>3.35</v>
      </c>
      <c r="H333" s="44">
        <v>3.35</v>
      </c>
      <c r="I333" s="44">
        <v>3.35</v>
      </c>
      <c r="J333" s="44">
        <v>3.35</v>
      </c>
      <c r="K333" s="44">
        <v>3.35</v>
      </c>
      <c r="L333" s="44">
        <v>3.35</v>
      </c>
      <c r="M333" s="44">
        <v>3.35</v>
      </c>
      <c r="N333" s="44">
        <v>3.35</v>
      </c>
      <c r="O333" s="44">
        <v>3.35</v>
      </c>
      <c r="P333" s="44">
        <v>3.35</v>
      </c>
      <c r="Q333" s="44">
        <v>3.35</v>
      </c>
      <c r="R333" s="44">
        <v>3.35</v>
      </c>
      <c r="S333" s="44">
        <v>3.35</v>
      </c>
      <c r="T333" s="44">
        <v>3.35</v>
      </c>
      <c r="U333" s="44">
        <v>3.35</v>
      </c>
      <c r="V333" s="44">
        <v>3.35</v>
      </c>
      <c r="W333" s="44">
        <v>3.35</v>
      </c>
      <c r="X333" s="44">
        <v>3.35</v>
      </c>
      <c r="Y333" s="44">
        <v>3.35</v>
      </c>
      <c r="Z333" s="44">
        <v>3.35</v>
      </c>
      <c r="AA333" s="44">
        <v>3.35</v>
      </c>
    </row>
    <row r="334" spans="1:27" ht="12.75" customHeight="1" outlineLevel="1" x14ac:dyDescent="0.2">
      <c r="A334" s="99" t="s">
        <v>2733</v>
      </c>
      <c r="B334" s="63" t="s">
        <v>81</v>
      </c>
      <c r="C334" s="43" t="s">
        <v>79</v>
      </c>
      <c r="D334" s="44">
        <f>$D$11</f>
        <v>216.36</v>
      </c>
      <c r="E334" s="44">
        <f t="shared" ref="E334:AA334" si="191">$D$11</f>
        <v>216.36</v>
      </c>
      <c r="F334" s="44">
        <f t="shared" si="191"/>
        <v>216.36</v>
      </c>
      <c r="G334" s="44">
        <f t="shared" si="191"/>
        <v>216.36</v>
      </c>
      <c r="H334" s="44">
        <f t="shared" si="191"/>
        <v>216.36</v>
      </c>
      <c r="I334" s="44">
        <f t="shared" si="191"/>
        <v>216.36</v>
      </c>
      <c r="J334" s="44">
        <f t="shared" si="191"/>
        <v>216.36</v>
      </c>
      <c r="K334" s="44">
        <f t="shared" si="191"/>
        <v>216.36</v>
      </c>
      <c r="L334" s="44">
        <f t="shared" si="191"/>
        <v>216.36</v>
      </c>
      <c r="M334" s="44">
        <f t="shared" si="191"/>
        <v>216.36</v>
      </c>
      <c r="N334" s="44">
        <f t="shared" si="191"/>
        <v>216.36</v>
      </c>
      <c r="O334" s="44">
        <f t="shared" si="191"/>
        <v>216.36</v>
      </c>
      <c r="P334" s="44">
        <f t="shared" si="191"/>
        <v>216.36</v>
      </c>
      <c r="Q334" s="44">
        <f t="shared" si="191"/>
        <v>216.36</v>
      </c>
      <c r="R334" s="44">
        <f t="shared" si="191"/>
        <v>216.36</v>
      </c>
      <c r="S334" s="44">
        <f t="shared" si="191"/>
        <v>216.36</v>
      </c>
      <c r="T334" s="44">
        <f t="shared" si="191"/>
        <v>216.36</v>
      </c>
      <c r="U334" s="44">
        <f t="shared" si="191"/>
        <v>216.36</v>
      </c>
      <c r="V334" s="44">
        <f t="shared" si="191"/>
        <v>216.36</v>
      </c>
      <c r="W334" s="44">
        <f t="shared" si="191"/>
        <v>216.36</v>
      </c>
      <c r="X334" s="44">
        <f t="shared" si="191"/>
        <v>216.36</v>
      </c>
      <c r="Y334" s="44">
        <f t="shared" si="191"/>
        <v>216.36</v>
      </c>
      <c r="Z334" s="44">
        <f t="shared" si="191"/>
        <v>216.36</v>
      </c>
      <c r="AA334" s="44">
        <f t="shared" si="191"/>
        <v>216.36</v>
      </c>
    </row>
    <row r="335" spans="1:27" ht="12.75" customHeight="1" x14ac:dyDescent="0.2">
      <c r="A335" s="98" t="s">
        <v>2734</v>
      </c>
      <c r="B335" s="28" t="str">
        <f>"03"&amp;"."&amp;$B$801&amp;"."&amp;$B$802</f>
        <v>03.12.2023</v>
      </c>
      <c r="C335" s="90" t="s">
        <v>76</v>
      </c>
      <c r="D335" s="91">
        <f>ROUND(((D336+D337+D339+D338)/1000),5)</f>
        <v>1.6479999999999999</v>
      </c>
      <c r="E335" s="91">
        <f>ROUND(((E336+E337+E339+E338)/1000),5)</f>
        <v>1.59371</v>
      </c>
      <c r="F335" s="91">
        <f>ROUND(((F336+F337+F339+F338)/1000),5)</f>
        <v>1.5166500000000001</v>
      </c>
      <c r="G335" s="91">
        <f t="shared" ref="G335:AA335" si="192">ROUND(((G336+G337+G339+G338)/1000),5)</f>
        <v>1.5121800000000001</v>
      </c>
      <c r="H335" s="91">
        <f t="shared" si="192"/>
        <v>1.5134700000000001</v>
      </c>
      <c r="I335" s="91">
        <f t="shared" si="192"/>
        <v>1.5765400000000001</v>
      </c>
      <c r="J335" s="91">
        <f t="shared" si="192"/>
        <v>1.60623</v>
      </c>
      <c r="K335" s="91">
        <f t="shared" si="192"/>
        <v>1.77475</v>
      </c>
      <c r="L335" s="91">
        <f t="shared" si="192"/>
        <v>1.9989600000000001</v>
      </c>
      <c r="M335" s="91">
        <f t="shared" si="192"/>
        <v>2.1373099999999998</v>
      </c>
      <c r="N335" s="91">
        <f t="shared" si="192"/>
        <v>2.23943</v>
      </c>
      <c r="O335" s="91">
        <f t="shared" si="192"/>
        <v>2.25881</v>
      </c>
      <c r="P335" s="91">
        <f t="shared" si="192"/>
        <v>2.26403</v>
      </c>
      <c r="Q335" s="91">
        <f t="shared" si="192"/>
        <v>2.2644299999999999</v>
      </c>
      <c r="R335" s="91">
        <f t="shared" si="192"/>
        <v>2.26301</v>
      </c>
      <c r="S335" s="91">
        <f t="shared" si="192"/>
        <v>2.2519100000000001</v>
      </c>
      <c r="T335" s="91">
        <f t="shared" si="192"/>
        <v>2.3165300000000002</v>
      </c>
      <c r="U335" s="91">
        <f t="shared" si="192"/>
        <v>2.4941800000000001</v>
      </c>
      <c r="V335" s="91">
        <f t="shared" si="192"/>
        <v>2.4948800000000002</v>
      </c>
      <c r="W335" s="91">
        <f t="shared" si="192"/>
        <v>2.4744700000000002</v>
      </c>
      <c r="X335" s="91">
        <f t="shared" si="192"/>
        <v>2.2542399999999998</v>
      </c>
      <c r="Y335" s="91">
        <f t="shared" si="192"/>
        <v>2.1415000000000002</v>
      </c>
      <c r="Z335" s="91">
        <f t="shared" si="192"/>
        <v>1.87879</v>
      </c>
      <c r="AA335" s="91">
        <f t="shared" si="192"/>
        <v>1.69676</v>
      </c>
    </row>
    <row r="336" spans="1:27" ht="12.75" customHeight="1" outlineLevel="1" x14ac:dyDescent="0.2">
      <c r="A336" s="99" t="s">
        <v>2735</v>
      </c>
      <c r="B336" s="63" t="s">
        <v>238</v>
      </c>
      <c r="C336" s="43" t="s">
        <v>79</v>
      </c>
      <c r="D336" s="44">
        <v>1211.26</v>
      </c>
      <c r="E336" s="44">
        <v>1156.97</v>
      </c>
      <c r="F336" s="44">
        <v>1079.9100000000001</v>
      </c>
      <c r="G336" s="44">
        <v>1075.44</v>
      </c>
      <c r="H336" s="44">
        <v>1076.73</v>
      </c>
      <c r="I336" s="44">
        <v>1139.8</v>
      </c>
      <c r="J336" s="44">
        <v>1169.49</v>
      </c>
      <c r="K336" s="44">
        <v>1338.01</v>
      </c>
      <c r="L336" s="44">
        <v>1562.22</v>
      </c>
      <c r="M336" s="44">
        <v>1700.57</v>
      </c>
      <c r="N336" s="44">
        <v>1802.69</v>
      </c>
      <c r="O336" s="44">
        <v>1822.07</v>
      </c>
      <c r="P336" s="44">
        <v>1827.29</v>
      </c>
      <c r="Q336" s="44">
        <v>1827.69</v>
      </c>
      <c r="R336" s="44">
        <v>1826.27</v>
      </c>
      <c r="S336" s="44">
        <v>1815.17</v>
      </c>
      <c r="T336" s="44">
        <v>1879.79</v>
      </c>
      <c r="U336" s="44">
        <v>2057.44</v>
      </c>
      <c r="V336" s="44">
        <v>2058.14</v>
      </c>
      <c r="W336" s="44">
        <v>2037.73</v>
      </c>
      <c r="X336" s="44">
        <v>1817.5</v>
      </c>
      <c r="Y336" s="44">
        <v>1704.76</v>
      </c>
      <c r="Z336" s="44">
        <v>1442.05</v>
      </c>
      <c r="AA336" s="44">
        <v>1260.02</v>
      </c>
    </row>
    <row r="337" spans="1:27" ht="12.75" customHeight="1" outlineLevel="1" x14ac:dyDescent="0.2">
      <c r="A337" s="99" t="s">
        <v>2736</v>
      </c>
      <c r="B337" s="63" t="s">
        <v>90</v>
      </c>
      <c r="C337" s="43" t="s">
        <v>79</v>
      </c>
      <c r="D337" s="44">
        <f>$D$327</f>
        <v>217.03</v>
      </c>
      <c r="E337" s="44">
        <f t="shared" ref="E337:AA337" si="193">$D$327</f>
        <v>217.03</v>
      </c>
      <c r="F337" s="44">
        <f t="shared" si="193"/>
        <v>217.03</v>
      </c>
      <c r="G337" s="44">
        <f t="shared" si="193"/>
        <v>217.03</v>
      </c>
      <c r="H337" s="44">
        <f t="shared" si="193"/>
        <v>217.03</v>
      </c>
      <c r="I337" s="44">
        <f t="shared" si="193"/>
        <v>217.03</v>
      </c>
      <c r="J337" s="44">
        <f t="shared" si="193"/>
        <v>217.03</v>
      </c>
      <c r="K337" s="44">
        <f t="shared" si="193"/>
        <v>217.03</v>
      </c>
      <c r="L337" s="44">
        <f t="shared" si="193"/>
        <v>217.03</v>
      </c>
      <c r="M337" s="44">
        <f t="shared" si="193"/>
        <v>217.03</v>
      </c>
      <c r="N337" s="44">
        <f t="shared" si="193"/>
        <v>217.03</v>
      </c>
      <c r="O337" s="44">
        <f t="shared" si="193"/>
        <v>217.03</v>
      </c>
      <c r="P337" s="44">
        <f t="shared" si="193"/>
        <v>217.03</v>
      </c>
      <c r="Q337" s="44">
        <f t="shared" si="193"/>
        <v>217.03</v>
      </c>
      <c r="R337" s="44">
        <f t="shared" si="193"/>
        <v>217.03</v>
      </c>
      <c r="S337" s="44">
        <f t="shared" si="193"/>
        <v>217.03</v>
      </c>
      <c r="T337" s="44">
        <f t="shared" si="193"/>
        <v>217.03</v>
      </c>
      <c r="U337" s="44">
        <f t="shared" si="193"/>
        <v>217.03</v>
      </c>
      <c r="V337" s="44">
        <f t="shared" si="193"/>
        <v>217.03</v>
      </c>
      <c r="W337" s="44">
        <f t="shared" si="193"/>
        <v>217.03</v>
      </c>
      <c r="X337" s="44">
        <f t="shared" si="193"/>
        <v>217.03</v>
      </c>
      <c r="Y337" s="44">
        <f t="shared" si="193"/>
        <v>217.03</v>
      </c>
      <c r="Z337" s="44">
        <f t="shared" si="193"/>
        <v>217.03</v>
      </c>
      <c r="AA337" s="44">
        <f t="shared" si="193"/>
        <v>217.03</v>
      </c>
    </row>
    <row r="338" spans="1:27" ht="12.75" customHeight="1" outlineLevel="1" x14ac:dyDescent="0.2">
      <c r="A338" s="99" t="s">
        <v>2737</v>
      </c>
      <c r="B338" s="63" t="s">
        <v>83</v>
      </c>
      <c r="C338" s="43" t="s">
        <v>79</v>
      </c>
      <c r="D338" s="44">
        <v>3.35</v>
      </c>
      <c r="E338" s="44">
        <v>3.35</v>
      </c>
      <c r="F338" s="44">
        <v>3.35</v>
      </c>
      <c r="G338" s="44">
        <v>3.35</v>
      </c>
      <c r="H338" s="44">
        <v>3.35</v>
      </c>
      <c r="I338" s="44">
        <v>3.35</v>
      </c>
      <c r="J338" s="44">
        <v>3.35</v>
      </c>
      <c r="K338" s="44">
        <v>3.35</v>
      </c>
      <c r="L338" s="44">
        <v>3.35</v>
      </c>
      <c r="M338" s="44">
        <v>3.35</v>
      </c>
      <c r="N338" s="44">
        <v>3.35</v>
      </c>
      <c r="O338" s="44">
        <v>3.35</v>
      </c>
      <c r="P338" s="44">
        <v>3.35</v>
      </c>
      <c r="Q338" s="44">
        <v>3.35</v>
      </c>
      <c r="R338" s="44">
        <v>3.35</v>
      </c>
      <c r="S338" s="44">
        <v>3.35</v>
      </c>
      <c r="T338" s="44">
        <v>3.35</v>
      </c>
      <c r="U338" s="44">
        <v>3.35</v>
      </c>
      <c r="V338" s="44">
        <v>3.35</v>
      </c>
      <c r="W338" s="44">
        <v>3.35</v>
      </c>
      <c r="X338" s="44">
        <v>3.35</v>
      </c>
      <c r="Y338" s="44">
        <v>3.35</v>
      </c>
      <c r="Z338" s="44">
        <v>3.35</v>
      </c>
      <c r="AA338" s="44">
        <v>3.35</v>
      </c>
    </row>
    <row r="339" spans="1:27" ht="12.75" customHeight="1" outlineLevel="1" x14ac:dyDescent="0.2">
      <c r="A339" s="99" t="s">
        <v>2738</v>
      </c>
      <c r="B339" s="63" t="s">
        <v>81</v>
      </c>
      <c r="C339" s="43" t="s">
        <v>79</v>
      </c>
      <c r="D339" s="44">
        <f>$D$11</f>
        <v>216.36</v>
      </c>
      <c r="E339" s="44">
        <f t="shared" ref="E339:AA339" si="194">$D$11</f>
        <v>216.36</v>
      </c>
      <c r="F339" s="44">
        <f t="shared" si="194"/>
        <v>216.36</v>
      </c>
      <c r="G339" s="44">
        <f t="shared" si="194"/>
        <v>216.36</v>
      </c>
      <c r="H339" s="44">
        <f t="shared" si="194"/>
        <v>216.36</v>
      </c>
      <c r="I339" s="44">
        <f t="shared" si="194"/>
        <v>216.36</v>
      </c>
      <c r="J339" s="44">
        <f t="shared" si="194"/>
        <v>216.36</v>
      </c>
      <c r="K339" s="44">
        <f t="shared" si="194"/>
        <v>216.36</v>
      </c>
      <c r="L339" s="44">
        <f t="shared" si="194"/>
        <v>216.36</v>
      </c>
      <c r="M339" s="44">
        <f t="shared" si="194"/>
        <v>216.36</v>
      </c>
      <c r="N339" s="44">
        <f t="shared" si="194"/>
        <v>216.36</v>
      </c>
      <c r="O339" s="44">
        <f t="shared" si="194"/>
        <v>216.36</v>
      </c>
      <c r="P339" s="44">
        <f t="shared" si="194"/>
        <v>216.36</v>
      </c>
      <c r="Q339" s="44">
        <f t="shared" si="194"/>
        <v>216.36</v>
      </c>
      <c r="R339" s="44">
        <f t="shared" si="194"/>
        <v>216.36</v>
      </c>
      <c r="S339" s="44">
        <f t="shared" si="194"/>
        <v>216.36</v>
      </c>
      <c r="T339" s="44">
        <f t="shared" si="194"/>
        <v>216.36</v>
      </c>
      <c r="U339" s="44">
        <f t="shared" si="194"/>
        <v>216.36</v>
      </c>
      <c r="V339" s="44">
        <f t="shared" si="194"/>
        <v>216.36</v>
      </c>
      <c r="W339" s="44">
        <f t="shared" si="194"/>
        <v>216.36</v>
      </c>
      <c r="X339" s="44">
        <f t="shared" si="194"/>
        <v>216.36</v>
      </c>
      <c r="Y339" s="44">
        <f t="shared" si="194"/>
        <v>216.36</v>
      </c>
      <c r="Z339" s="44">
        <f t="shared" si="194"/>
        <v>216.36</v>
      </c>
      <c r="AA339" s="44">
        <f t="shared" si="194"/>
        <v>216.36</v>
      </c>
    </row>
    <row r="340" spans="1:27" ht="12.75" customHeight="1" x14ac:dyDescent="0.2">
      <c r="A340" s="98" t="s">
        <v>2739</v>
      </c>
      <c r="B340" s="28" t="str">
        <f>"04"&amp;"."&amp;$B$801&amp;"."&amp;$B$802</f>
        <v>04.12.2023</v>
      </c>
      <c r="C340" s="90" t="s">
        <v>76</v>
      </c>
      <c r="D340" s="91">
        <f>ROUND(((D341+D342+D344+D343)/1000),5)</f>
        <v>1.6191800000000001</v>
      </c>
      <c r="E340" s="91">
        <f>ROUND(((E341+E342+E344+E343)/1000),5)</f>
        <v>1.5673900000000001</v>
      </c>
      <c r="F340" s="91">
        <f>ROUND(((F341+F342+F344+F343)/1000),5)</f>
        <v>1.51555</v>
      </c>
      <c r="G340" s="91">
        <f t="shared" ref="G340:AA340" si="195">ROUND(((G341+G342+G344+G343)/1000),5)</f>
        <v>1.5103599999999999</v>
      </c>
      <c r="H340" s="91">
        <f t="shared" si="195"/>
        <v>1.53966</v>
      </c>
      <c r="I340" s="91">
        <f t="shared" si="195"/>
        <v>1.6624399999999999</v>
      </c>
      <c r="J340" s="91">
        <f t="shared" si="195"/>
        <v>1.89178</v>
      </c>
      <c r="K340" s="91">
        <f t="shared" si="195"/>
        <v>2.1970200000000002</v>
      </c>
      <c r="L340" s="91">
        <f t="shared" si="195"/>
        <v>2.47729</v>
      </c>
      <c r="M340" s="91">
        <f t="shared" si="195"/>
        <v>2.5753699999999999</v>
      </c>
      <c r="N340" s="91">
        <f t="shared" si="195"/>
        <v>2.68763</v>
      </c>
      <c r="O340" s="91">
        <f t="shared" si="195"/>
        <v>2.60961</v>
      </c>
      <c r="P340" s="91">
        <f t="shared" si="195"/>
        <v>2.5921699999999999</v>
      </c>
      <c r="Q340" s="91">
        <f t="shared" si="195"/>
        <v>2.5967699999999998</v>
      </c>
      <c r="R340" s="91">
        <f t="shared" si="195"/>
        <v>2.60379</v>
      </c>
      <c r="S340" s="91">
        <f t="shared" si="195"/>
        <v>2.67991</v>
      </c>
      <c r="T340" s="91">
        <f t="shared" si="195"/>
        <v>2.7018599999999999</v>
      </c>
      <c r="U340" s="91">
        <f t="shared" si="195"/>
        <v>2.7198500000000001</v>
      </c>
      <c r="V340" s="91">
        <f t="shared" si="195"/>
        <v>2.7155300000000002</v>
      </c>
      <c r="W340" s="91">
        <f t="shared" si="195"/>
        <v>2.5527899999999999</v>
      </c>
      <c r="X340" s="91">
        <f t="shared" si="195"/>
        <v>2.4252199999999999</v>
      </c>
      <c r="Y340" s="91">
        <f t="shared" si="195"/>
        <v>2.2034699999999998</v>
      </c>
      <c r="Z340" s="91">
        <f t="shared" si="195"/>
        <v>1.86812</v>
      </c>
      <c r="AA340" s="91">
        <f t="shared" si="195"/>
        <v>1.69591</v>
      </c>
    </row>
    <row r="341" spans="1:27" ht="12.75" customHeight="1" outlineLevel="1" x14ac:dyDescent="0.2">
      <c r="A341" s="99" t="s">
        <v>2740</v>
      </c>
      <c r="B341" s="63" t="s">
        <v>238</v>
      </c>
      <c r="C341" s="43" t="s">
        <v>79</v>
      </c>
      <c r="D341" s="44">
        <v>1182.44</v>
      </c>
      <c r="E341" s="44">
        <v>1130.6500000000001</v>
      </c>
      <c r="F341" s="44">
        <v>1078.81</v>
      </c>
      <c r="G341" s="44">
        <v>1073.6199999999999</v>
      </c>
      <c r="H341" s="44">
        <v>1102.92</v>
      </c>
      <c r="I341" s="44">
        <v>1225.7</v>
      </c>
      <c r="J341" s="44">
        <v>1455.04</v>
      </c>
      <c r="K341" s="44">
        <v>1760.28</v>
      </c>
      <c r="L341" s="44">
        <v>2040.55</v>
      </c>
      <c r="M341" s="44">
        <v>2138.63</v>
      </c>
      <c r="N341" s="44">
        <v>2250.89</v>
      </c>
      <c r="O341" s="44">
        <v>2172.87</v>
      </c>
      <c r="P341" s="44">
        <v>2155.4299999999998</v>
      </c>
      <c r="Q341" s="44">
        <v>2160.0300000000002</v>
      </c>
      <c r="R341" s="44">
        <v>2167.0500000000002</v>
      </c>
      <c r="S341" s="44">
        <v>2243.17</v>
      </c>
      <c r="T341" s="44">
        <v>2265.12</v>
      </c>
      <c r="U341" s="44">
        <v>2283.11</v>
      </c>
      <c r="V341" s="44">
        <v>2278.79</v>
      </c>
      <c r="W341" s="44">
        <v>2116.0500000000002</v>
      </c>
      <c r="X341" s="44">
        <v>1988.48</v>
      </c>
      <c r="Y341" s="44">
        <v>1766.73</v>
      </c>
      <c r="Z341" s="44">
        <v>1431.38</v>
      </c>
      <c r="AA341" s="44">
        <v>1259.17</v>
      </c>
    </row>
    <row r="342" spans="1:27" ht="12.75" customHeight="1" outlineLevel="1" x14ac:dyDescent="0.2">
      <c r="A342" s="99" t="s">
        <v>2741</v>
      </c>
      <c r="B342" s="63" t="s">
        <v>90</v>
      </c>
      <c r="C342" s="43" t="s">
        <v>79</v>
      </c>
      <c r="D342" s="44">
        <f>$D$327</f>
        <v>217.03</v>
      </c>
      <c r="E342" s="44">
        <f t="shared" ref="E342:AA342" si="196">$D$327</f>
        <v>217.03</v>
      </c>
      <c r="F342" s="44">
        <f t="shared" si="196"/>
        <v>217.03</v>
      </c>
      <c r="G342" s="44">
        <f t="shared" si="196"/>
        <v>217.03</v>
      </c>
      <c r="H342" s="44">
        <f t="shared" si="196"/>
        <v>217.03</v>
      </c>
      <c r="I342" s="44">
        <f t="shared" si="196"/>
        <v>217.03</v>
      </c>
      <c r="J342" s="44">
        <f t="shared" si="196"/>
        <v>217.03</v>
      </c>
      <c r="K342" s="44">
        <f t="shared" si="196"/>
        <v>217.03</v>
      </c>
      <c r="L342" s="44">
        <f t="shared" si="196"/>
        <v>217.03</v>
      </c>
      <c r="M342" s="44">
        <f t="shared" si="196"/>
        <v>217.03</v>
      </c>
      <c r="N342" s="44">
        <f t="shared" si="196"/>
        <v>217.03</v>
      </c>
      <c r="O342" s="44">
        <f t="shared" si="196"/>
        <v>217.03</v>
      </c>
      <c r="P342" s="44">
        <f t="shared" si="196"/>
        <v>217.03</v>
      </c>
      <c r="Q342" s="44">
        <f t="shared" si="196"/>
        <v>217.03</v>
      </c>
      <c r="R342" s="44">
        <f t="shared" si="196"/>
        <v>217.03</v>
      </c>
      <c r="S342" s="44">
        <f t="shared" si="196"/>
        <v>217.03</v>
      </c>
      <c r="T342" s="44">
        <f t="shared" si="196"/>
        <v>217.03</v>
      </c>
      <c r="U342" s="44">
        <f t="shared" si="196"/>
        <v>217.03</v>
      </c>
      <c r="V342" s="44">
        <f t="shared" si="196"/>
        <v>217.03</v>
      </c>
      <c r="W342" s="44">
        <f t="shared" si="196"/>
        <v>217.03</v>
      </c>
      <c r="X342" s="44">
        <f t="shared" si="196"/>
        <v>217.03</v>
      </c>
      <c r="Y342" s="44">
        <f t="shared" si="196"/>
        <v>217.03</v>
      </c>
      <c r="Z342" s="44">
        <f t="shared" si="196"/>
        <v>217.03</v>
      </c>
      <c r="AA342" s="44">
        <f t="shared" si="196"/>
        <v>217.03</v>
      </c>
    </row>
    <row r="343" spans="1:27" ht="12.75" customHeight="1" outlineLevel="1" x14ac:dyDescent="0.2">
      <c r="A343" s="99" t="s">
        <v>2742</v>
      </c>
      <c r="B343" s="63" t="s">
        <v>83</v>
      </c>
      <c r="C343" s="43" t="s">
        <v>79</v>
      </c>
      <c r="D343" s="44">
        <v>3.35</v>
      </c>
      <c r="E343" s="44">
        <v>3.35</v>
      </c>
      <c r="F343" s="44">
        <v>3.35</v>
      </c>
      <c r="G343" s="44">
        <v>3.35</v>
      </c>
      <c r="H343" s="44">
        <v>3.35</v>
      </c>
      <c r="I343" s="44">
        <v>3.35</v>
      </c>
      <c r="J343" s="44">
        <v>3.35</v>
      </c>
      <c r="K343" s="44">
        <v>3.35</v>
      </c>
      <c r="L343" s="44">
        <v>3.35</v>
      </c>
      <c r="M343" s="44">
        <v>3.35</v>
      </c>
      <c r="N343" s="44">
        <v>3.35</v>
      </c>
      <c r="O343" s="44">
        <v>3.35</v>
      </c>
      <c r="P343" s="44">
        <v>3.35</v>
      </c>
      <c r="Q343" s="44">
        <v>3.35</v>
      </c>
      <c r="R343" s="44">
        <v>3.35</v>
      </c>
      <c r="S343" s="44">
        <v>3.35</v>
      </c>
      <c r="T343" s="44">
        <v>3.35</v>
      </c>
      <c r="U343" s="44">
        <v>3.35</v>
      </c>
      <c r="V343" s="44">
        <v>3.35</v>
      </c>
      <c r="W343" s="44">
        <v>3.35</v>
      </c>
      <c r="X343" s="44">
        <v>3.35</v>
      </c>
      <c r="Y343" s="44">
        <v>3.35</v>
      </c>
      <c r="Z343" s="44">
        <v>3.35</v>
      </c>
      <c r="AA343" s="44">
        <v>3.35</v>
      </c>
    </row>
    <row r="344" spans="1:27" ht="12.75" customHeight="1" outlineLevel="1" x14ac:dyDescent="0.2">
      <c r="A344" s="99" t="s">
        <v>2743</v>
      </c>
      <c r="B344" s="63" t="s">
        <v>81</v>
      </c>
      <c r="C344" s="43" t="s">
        <v>79</v>
      </c>
      <c r="D344" s="44">
        <f>$D$11</f>
        <v>216.36</v>
      </c>
      <c r="E344" s="44">
        <f t="shared" ref="E344:AA344" si="197">$D$11</f>
        <v>216.36</v>
      </c>
      <c r="F344" s="44">
        <f t="shared" si="197"/>
        <v>216.36</v>
      </c>
      <c r="G344" s="44">
        <f t="shared" si="197"/>
        <v>216.36</v>
      </c>
      <c r="H344" s="44">
        <f t="shared" si="197"/>
        <v>216.36</v>
      </c>
      <c r="I344" s="44">
        <f t="shared" si="197"/>
        <v>216.36</v>
      </c>
      <c r="J344" s="44">
        <f t="shared" si="197"/>
        <v>216.36</v>
      </c>
      <c r="K344" s="44">
        <f t="shared" si="197"/>
        <v>216.36</v>
      </c>
      <c r="L344" s="44">
        <f t="shared" si="197"/>
        <v>216.36</v>
      </c>
      <c r="M344" s="44">
        <f t="shared" si="197"/>
        <v>216.36</v>
      </c>
      <c r="N344" s="44">
        <f t="shared" si="197"/>
        <v>216.36</v>
      </c>
      <c r="O344" s="44">
        <f t="shared" si="197"/>
        <v>216.36</v>
      </c>
      <c r="P344" s="44">
        <f t="shared" si="197"/>
        <v>216.36</v>
      </c>
      <c r="Q344" s="44">
        <f t="shared" si="197"/>
        <v>216.36</v>
      </c>
      <c r="R344" s="44">
        <f t="shared" si="197"/>
        <v>216.36</v>
      </c>
      <c r="S344" s="44">
        <f t="shared" si="197"/>
        <v>216.36</v>
      </c>
      <c r="T344" s="44">
        <f t="shared" si="197"/>
        <v>216.36</v>
      </c>
      <c r="U344" s="44">
        <f t="shared" si="197"/>
        <v>216.36</v>
      </c>
      <c r="V344" s="44">
        <f t="shared" si="197"/>
        <v>216.36</v>
      </c>
      <c r="W344" s="44">
        <f t="shared" si="197"/>
        <v>216.36</v>
      </c>
      <c r="X344" s="44">
        <f t="shared" si="197"/>
        <v>216.36</v>
      </c>
      <c r="Y344" s="44">
        <f t="shared" si="197"/>
        <v>216.36</v>
      </c>
      <c r="Z344" s="44">
        <f t="shared" si="197"/>
        <v>216.36</v>
      </c>
      <c r="AA344" s="44">
        <f t="shared" si="197"/>
        <v>216.36</v>
      </c>
    </row>
    <row r="345" spans="1:27" ht="12.75" customHeight="1" x14ac:dyDescent="0.2">
      <c r="A345" s="98" t="s">
        <v>2744</v>
      </c>
      <c r="B345" s="28" t="str">
        <f>"05"&amp;"."&amp;$B$801&amp;"."&amp;$B$802</f>
        <v>05.12.2023</v>
      </c>
      <c r="C345" s="90" t="s">
        <v>76</v>
      </c>
      <c r="D345" s="91">
        <f>ROUND(((D346+D347+D349+D348)/1000),5)</f>
        <v>1.5988</v>
      </c>
      <c r="E345" s="91">
        <f>ROUND(((E346+E347+E349+E348)/1000),5)</f>
        <v>1.49261</v>
      </c>
      <c r="F345" s="91">
        <f>ROUND(((F346+F347+F349+F348)/1000),5)</f>
        <v>1.4380200000000001</v>
      </c>
      <c r="G345" s="91">
        <f t="shared" ref="G345:AA345" si="198">ROUND(((G346+G347+G349+G348)/1000),5)</f>
        <v>1.4358900000000001</v>
      </c>
      <c r="H345" s="91">
        <f t="shared" si="198"/>
        <v>1.48611</v>
      </c>
      <c r="I345" s="91">
        <f t="shared" si="198"/>
        <v>1.61158</v>
      </c>
      <c r="J345" s="91">
        <f t="shared" si="198"/>
        <v>1.8343400000000001</v>
      </c>
      <c r="K345" s="91">
        <f t="shared" si="198"/>
        <v>2.14438</v>
      </c>
      <c r="L345" s="91">
        <f t="shared" si="198"/>
        <v>2.3378700000000001</v>
      </c>
      <c r="M345" s="91">
        <f t="shared" si="198"/>
        <v>2.4230200000000002</v>
      </c>
      <c r="N345" s="91">
        <f t="shared" si="198"/>
        <v>2.4964599999999999</v>
      </c>
      <c r="O345" s="91">
        <f t="shared" si="198"/>
        <v>2.4637199999999999</v>
      </c>
      <c r="P345" s="91">
        <f t="shared" si="198"/>
        <v>2.4522699999999999</v>
      </c>
      <c r="Q345" s="91">
        <f t="shared" si="198"/>
        <v>2.4617399999999998</v>
      </c>
      <c r="R345" s="91">
        <f t="shared" si="198"/>
        <v>2.4595199999999999</v>
      </c>
      <c r="S345" s="91">
        <f t="shared" si="198"/>
        <v>2.4352299999999998</v>
      </c>
      <c r="T345" s="91">
        <f t="shared" si="198"/>
        <v>2.49112</v>
      </c>
      <c r="U345" s="91">
        <f t="shared" si="198"/>
        <v>2.58657</v>
      </c>
      <c r="V345" s="91">
        <f t="shared" si="198"/>
        <v>2.5504099999999998</v>
      </c>
      <c r="W345" s="91">
        <f t="shared" si="198"/>
        <v>2.4273199999999999</v>
      </c>
      <c r="X345" s="91">
        <f t="shared" si="198"/>
        <v>2.3418100000000002</v>
      </c>
      <c r="Y345" s="91">
        <f t="shared" si="198"/>
        <v>2.18242</v>
      </c>
      <c r="Z345" s="91">
        <f t="shared" si="198"/>
        <v>1.86188</v>
      </c>
      <c r="AA345" s="91">
        <f t="shared" si="198"/>
        <v>1.66971</v>
      </c>
    </row>
    <row r="346" spans="1:27" ht="12.75" customHeight="1" outlineLevel="1" x14ac:dyDescent="0.2">
      <c r="A346" s="99" t="s">
        <v>2745</v>
      </c>
      <c r="B346" s="63" t="s">
        <v>238</v>
      </c>
      <c r="C346" s="43" t="s">
        <v>79</v>
      </c>
      <c r="D346" s="44">
        <v>1162.06</v>
      </c>
      <c r="E346" s="44">
        <v>1055.8699999999999</v>
      </c>
      <c r="F346" s="44">
        <v>1001.28</v>
      </c>
      <c r="G346" s="44">
        <v>999.15</v>
      </c>
      <c r="H346" s="44">
        <v>1049.3699999999999</v>
      </c>
      <c r="I346" s="44">
        <v>1174.8399999999999</v>
      </c>
      <c r="J346" s="44">
        <v>1397.6</v>
      </c>
      <c r="K346" s="44">
        <v>1707.64</v>
      </c>
      <c r="L346" s="44">
        <v>1901.13</v>
      </c>
      <c r="M346" s="44">
        <v>1986.28</v>
      </c>
      <c r="N346" s="44">
        <v>2059.7199999999998</v>
      </c>
      <c r="O346" s="44">
        <v>2026.98</v>
      </c>
      <c r="P346" s="44">
        <v>2015.53</v>
      </c>
      <c r="Q346" s="44">
        <v>2025</v>
      </c>
      <c r="R346" s="44">
        <v>2022.78</v>
      </c>
      <c r="S346" s="44">
        <v>1998.49</v>
      </c>
      <c r="T346" s="44">
        <v>2054.38</v>
      </c>
      <c r="U346" s="44">
        <v>2149.83</v>
      </c>
      <c r="V346" s="44">
        <v>2113.67</v>
      </c>
      <c r="W346" s="44">
        <v>1990.58</v>
      </c>
      <c r="X346" s="44">
        <v>1905.07</v>
      </c>
      <c r="Y346" s="44">
        <v>1745.68</v>
      </c>
      <c r="Z346" s="44">
        <v>1425.14</v>
      </c>
      <c r="AA346" s="44">
        <v>1232.97</v>
      </c>
    </row>
    <row r="347" spans="1:27" ht="12.75" customHeight="1" outlineLevel="1" x14ac:dyDescent="0.2">
      <c r="A347" s="99" t="s">
        <v>2746</v>
      </c>
      <c r="B347" s="63" t="s">
        <v>90</v>
      </c>
      <c r="C347" s="43" t="s">
        <v>79</v>
      </c>
      <c r="D347" s="44">
        <f>$D$327</f>
        <v>217.03</v>
      </c>
      <c r="E347" s="44">
        <f t="shared" ref="E347:AA347" si="199">$D$327</f>
        <v>217.03</v>
      </c>
      <c r="F347" s="44">
        <f t="shared" si="199"/>
        <v>217.03</v>
      </c>
      <c r="G347" s="44">
        <f t="shared" si="199"/>
        <v>217.03</v>
      </c>
      <c r="H347" s="44">
        <f t="shared" si="199"/>
        <v>217.03</v>
      </c>
      <c r="I347" s="44">
        <f t="shared" si="199"/>
        <v>217.03</v>
      </c>
      <c r="J347" s="44">
        <f t="shared" si="199"/>
        <v>217.03</v>
      </c>
      <c r="K347" s="44">
        <f t="shared" si="199"/>
        <v>217.03</v>
      </c>
      <c r="L347" s="44">
        <f t="shared" si="199"/>
        <v>217.03</v>
      </c>
      <c r="M347" s="44">
        <f t="shared" si="199"/>
        <v>217.03</v>
      </c>
      <c r="N347" s="44">
        <f t="shared" si="199"/>
        <v>217.03</v>
      </c>
      <c r="O347" s="44">
        <f t="shared" si="199"/>
        <v>217.03</v>
      </c>
      <c r="P347" s="44">
        <f t="shared" si="199"/>
        <v>217.03</v>
      </c>
      <c r="Q347" s="44">
        <f t="shared" si="199"/>
        <v>217.03</v>
      </c>
      <c r="R347" s="44">
        <f t="shared" si="199"/>
        <v>217.03</v>
      </c>
      <c r="S347" s="44">
        <f t="shared" si="199"/>
        <v>217.03</v>
      </c>
      <c r="T347" s="44">
        <f t="shared" si="199"/>
        <v>217.03</v>
      </c>
      <c r="U347" s="44">
        <f t="shared" si="199"/>
        <v>217.03</v>
      </c>
      <c r="V347" s="44">
        <f t="shared" si="199"/>
        <v>217.03</v>
      </c>
      <c r="W347" s="44">
        <f t="shared" si="199"/>
        <v>217.03</v>
      </c>
      <c r="X347" s="44">
        <f t="shared" si="199"/>
        <v>217.03</v>
      </c>
      <c r="Y347" s="44">
        <f t="shared" si="199"/>
        <v>217.03</v>
      </c>
      <c r="Z347" s="44">
        <f t="shared" si="199"/>
        <v>217.03</v>
      </c>
      <c r="AA347" s="44">
        <f t="shared" si="199"/>
        <v>217.03</v>
      </c>
    </row>
    <row r="348" spans="1:27" ht="12.75" customHeight="1" outlineLevel="1" x14ac:dyDescent="0.2">
      <c r="A348" s="99" t="s">
        <v>2747</v>
      </c>
      <c r="B348" s="63" t="s">
        <v>83</v>
      </c>
      <c r="C348" s="43" t="s">
        <v>79</v>
      </c>
      <c r="D348" s="44">
        <v>3.35</v>
      </c>
      <c r="E348" s="44">
        <v>3.35</v>
      </c>
      <c r="F348" s="44">
        <v>3.35</v>
      </c>
      <c r="G348" s="44">
        <v>3.35</v>
      </c>
      <c r="H348" s="44">
        <v>3.35</v>
      </c>
      <c r="I348" s="44">
        <v>3.35</v>
      </c>
      <c r="J348" s="44">
        <v>3.35</v>
      </c>
      <c r="K348" s="44">
        <v>3.35</v>
      </c>
      <c r="L348" s="44">
        <v>3.35</v>
      </c>
      <c r="M348" s="44">
        <v>3.35</v>
      </c>
      <c r="N348" s="44">
        <v>3.35</v>
      </c>
      <c r="O348" s="44">
        <v>3.35</v>
      </c>
      <c r="P348" s="44">
        <v>3.35</v>
      </c>
      <c r="Q348" s="44">
        <v>3.35</v>
      </c>
      <c r="R348" s="44">
        <v>3.35</v>
      </c>
      <c r="S348" s="44">
        <v>3.35</v>
      </c>
      <c r="T348" s="44">
        <v>3.35</v>
      </c>
      <c r="U348" s="44">
        <v>3.35</v>
      </c>
      <c r="V348" s="44">
        <v>3.35</v>
      </c>
      <c r="W348" s="44">
        <v>3.35</v>
      </c>
      <c r="X348" s="44">
        <v>3.35</v>
      </c>
      <c r="Y348" s="44">
        <v>3.35</v>
      </c>
      <c r="Z348" s="44">
        <v>3.35</v>
      </c>
      <c r="AA348" s="44">
        <v>3.35</v>
      </c>
    </row>
    <row r="349" spans="1:27" ht="12.75" customHeight="1" outlineLevel="1" x14ac:dyDescent="0.2">
      <c r="A349" s="99" t="s">
        <v>2748</v>
      </c>
      <c r="B349" s="63" t="s">
        <v>81</v>
      </c>
      <c r="C349" s="43" t="s">
        <v>79</v>
      </c>
      <c r="D349" s="44">
        <f>$D$11</f>
        <v>216.36</v>
      </c>
      <c r="E349" s="44">
        <f t="shared" ref="E349:AA349" si="200">$D$11</f>
        <v>216.36</v>
      </c>
      <c r="F349" s="44">
        <f t="shared" si="200"/>
        <v>216.36</v>
      </c>
      <c r="G349" s="44">
        <f t="shared" si="200"/>
        <v>216.36</v>
      </c>
      <c r="H349" s="44">
        <f t="shared" si="200"/>
        <v>216.36</v>
      </c>
      <c r="I349" s="44">
        <f t="shared" si="200"/>
        <v>216.36</v>
      </c>
      <c r="J349" s="44">
        <f t="shared" si="200"/>
        <v>216.36</v>
      </c>
      <c r="K349" s="44">
        <f t="shared" si="200"/>
        <v>216.36</v>
      </c>
      <c r="L349" s="44">
        <f t="shared" si="200"/>
        <v>216.36</v>
      </c>
      <c r="M349" s="44">
        <f t="shared" si="200"/>
        <v>216.36</v>
      </c>
      <c r="N349" s="44">
        <f t="shared" si="200"/>
        <v>216.36</v>
      </c>
      <c r="O349" s="44">
        <f t="shared" si="200"/>
        <v>216.36</v>
      </c>
      <c r="P349" s="44">
        <f t="shared" si="200"/>
        <v>216.36</v>
      </c>
      <c r="Q349" s="44">
        <f t="shared" si="200"/>
        <v>216.36</v>
      </c>
      <c r="R349" s="44">
        <f t="shared" si="200"/>
        <v>216.36</v>
      </c>
      <c r="S349" s="44">
        <f t="shared" si="200"/>
        <v>216.36</v>
      </c>
      <c r="T349" s="44">
        <f t="shared" si="200"/>
        <v>216.36</v>
      </c>
      <c r="U349" s="44">
        <f t="shared" si="200"/>
        <v>216.36</v>
      </c>
      <c r="V349" s="44">
        <f t="shared" si="200"/>
        <v>216.36</v>
      </c>
      <c r="W349" s="44">
        <f t="shared" si="200"/>
        <v>216.36</v>
      </c>
      <c r="X349" s="44">
        <f t="shared" si="200"/>
        <v>216.36</v>
      </c>
      <c r="Y349" s="44">
        <f t="shared" si="200"/>
        <v>216.36</v>
      </c>
      <c r="Z349" s="44">
        <f t="shared" si="200"/>
        <v>216.36</v>
      </c>
      <c r="AA349" s="44">
        <f t="shared" si="200"/>
        <v>216.36</v>
      </c>
    </row>
    <row r="350" spans="1:27" ht="12.75" customHeight="1" x14ac:dyDescent="0.2">
      <c r="A350" s="98" t="s">
        <v>2749</v>
      </c>
      <c r="B350" s="28" t="str">
        <f>"06"&amp;"."&amp;$B$801&amp;"."&amp;$B$802</f>
        <v>06.12.2023</v>
      </c>
      <c r="C350" s="90" t="s">
        <v>76</v>
      </c>
      <c r="D350" s="91">
        <f>ROUND(((D351+D352+D354+D353)/1000),5)</f>
        <v>1.51694</v>
      </c>
      <c r="E350" s="91">
        <f>ROUND(((E351+E352+E354+E353)/1000),5)</f>
        <v>1.4509399999999999</v>
      </c>
      <c r="F350" s="91">
        <f>ROUND(((F351+F352+F354+F353)/1000),5)</f>
        <v>1.3959299999999999</v>
      </c>
      <c r="G350" s="91">
        <f t="shared" ref="G350:AA350" si="201">ROUND(((G351+G352+G354+G353)/1000),5)</f>
        <v>1.37808</v>
      </c>
      <c r="H350" s="91">
        <f t="shared" si="201"/>
        <v>1.46105</v>
      </c>
      <c r="I350" s="91">
        <f t="shared" si="201"/>
        <v>1.58243</v>
      </c>
      <c r="J350" s="91">
        <f t="shared" si="201"/>
        <v>1.7922</v>
      </c>
      <c r="K350" s="91">
        <f t="shared" si="201"/>
        <v>2.1512899999999999</v>
      </c>
      <c r="L350" s="91">
        <f t="shared" si="201"/>
        <v>2.2194400000000001</v>
      </c>
      <c r="M350" s="91">
        <f t="shared" si="201"/>
        <v>2.4425699999999999</v>
      </c>
      <c r="N350" s="91">
        <f t="shared" si="201"/>
        <v>2.6124100000000001</v>
      </c>
      <c r="O350" s="91">
        <f t="shared" si="201"/>
        <v>2.42686</v>
      </c>
      <c r="P350" s="91">
        <f t="shared" si="201"/>
        <v>2.3884099999999999</v>
      </c>
      <c r="Q350" s="91">
        <f t="shared" si="201"/>
        <v>2.4005800000000002</v>
      </c>
      <c r="R350" s="91">
        <f t="shared" si="201"/>
        <v>2.3890600000000002</v>
      </c>
      <c r="S350" s="91">
        <f t="shared" si="201"/>
        <v>2.4425400000000002</v>
      </c>
      <c r="T350" s="91">
        <f t="shared" si="201"/>
        <v>2.6633599999999999</v>
      </c>
      <c r="U350" s="91">
        <f t="shared" si="201"/>
        <v>2.6733600000000002</v>
      </c>
      <c r="V350" s="91">
        <f t="shared" si="201"/>
        <v>2.6326900000000002</v>
      </c>
      <c r="W350" s="91">
        <f t="shared" si="201"/>
        <v>2.3898199999999998</v>
      </c>
      <c r="X350" s="91">
        <f t="shared" si="201"/>
        <v>2.2787799999999998</v>
      </c>
      <c r="Y350" s="91">
        <f t="shared" si="201"/>
        <v>2.1709499999999999</v>
      </c>
      <c r="Z350" s="91">
        <f t="shared" si="201"/>
        <v>1.8535600000000001</v>
      </c>
      <c r="AA350" s="91">
        <f t="shared" si="201"/>
        <v>1.65279</v>
      </c>
    </row>
    <row r="351" spans="1:27" ht="12.75" customHeight="1" outlineLevel="1" x14ac:dyDescent="0.2">
      <c r="A351" s="99" t="s">
        <v>2750</v>
      </c>
      <c r="B351" s="63" t="s">
        <v>238</v>
      </c>
      <c r="C351" s="43" t="s">
        <v>79</v>
      </c>
      <c r="D351" s="44">
        <v>1080.2</v>
      </c>
      <c r="E351" s="44">
        <v>1014.2</v>
      </c>
      <c r="F351" s="44">
        <v>959.19</v>
      </c>
      <c r="G351" s="44">
        <v>941.34</v>
      </c>
      <c r="H351" s="44">
        <v>1024.31</v>
      </c>
      <c r="I351" s="44">
        <v>1145.69</v>
      </c>
      <c r="J351" s="44">
        <v>1355.46</v>
      </c>
      <c r="K351" s="44">
        <v>1714.55</v>
      </c>
      <c r="L351" s="44">
        <v>1782.7</v>
      </c>
      <c r="M351" s="44">
        <v>2005.83</v>
      </c>
      <c r="N351" s="44">
        <v>2175.67</v>
      </c>
      <c r="O351" s="44">
        <v>1990.12</v>
      </c>
      <c r="P351" s="44">
        <v>1951.67</v>
      </c>
      <c r="Q351" s="44">
        <v>1963.84</v>
      </c>
      <c r="R351" s="44">
        <v>1952.32</v>
      </c>
      <c r="S351" s="44">
        <v>2005.8</v>
      </c>
      <c r="T351" s="44">
        <v>2226.62</v>
      </c>
      <c r="U351" s="44">
        <v>2236.62</v>
      </c>
      <c r="V351" s="44">
        <v>2195.9499999999998</v>
      </c>
      <c r="W351" s="44">
        <v>1953.08</v>
      </c>
      <c r="X351" s="44">
        <v>1842.04</v>
      </c>
      <c r="Y351" s="44">
        <v>1734.21</v>
      </c>
      <c r="Z351" s="44">
        <v>1416.82</v>
      </c>
      <c r="AA351" s="44">
        <v>1216.05</v>
      </c>
    </row>
    <row r="352" spans="1:27" ht="12.75" customHeight="1" outlineLevel="1" x14ac:dyDescent="0.2">
      <c r="A352" s="99" t="s">
        <v>2751</v>
      </c>
      <c r="B352" s="63" t="s">
        <v>90</v>
      </c>
      <c r="C352" s="43" t="s">
        <v>79</v>
      </c>
      <c r="D352" s="44">
        <f>$D$327</f>
        <v>217.03</v>
      </c>
      <c r="E352" s="44">
        <f t="shared" ref="E352:AA352" si="202">$D$327</f>
        <v>217.03</v>
      </c>
      <c r="F352" s="44">
        <f t="shared" si="202"/>
        <v>217.03</v>
      </c>
      <c r="G352" s="44">
        <f t="shared" si="202"/>
        <v>217.03</v>
      </c>
      <c r="H352" s="44">
        <f t="shared" si="202"/>
        <v>217.03</v>
      </c>
      <c r="I352" s="44">
        <f t="shared" si="202"/>
        <v>217.03</v>
      </c>
      <c r="J352" s="44">
        <f t="shared" si="202"/>
        <v>217.03</v>
      </c>
      <c r="K352" s="44">
        <f t="shared" si="202"/>
        <v>217.03</v>
      </c>
      <c r="L352" s="44">
        <f t="shared" si="202"/>
        <v>217.03</v>
      </c>
      <c r="M352" s="44">
        <f t="shared" si="202"/>
        <v>217.03</v>
      </c>
      <c r="N352" s="44">
        <f t="shared" si="202"/>
        <v>217.03</v>
      </c>
      <c r="O352" s="44">
        <f t="shared" si="202"/>
        <v>217.03</v>
      </c>
      <c r="P352" s="44">
        <f t="shared" si="202"/>
        <v>217.03</v>
      </c>
      <c r="Q352" s="44">
        <f t="shared" si="202"/>
        <v>217.03</v>
      </c>
      <c r="R352" s="44">
        <f t="shared" si="202"/>
        <v>217.03</v>
      </c>
      <c r="S352" s="44">
        <f t="shared" si="202"/>
        <v>217.03</v>
      </c>
      <c r="T352" s="44">
        <f t="shared" si="202"/>
        <v>217.03</v>
      </c>
      <c r="U352" s="44">
        <f t="shared" si="202"/>
        <v>217.03</v>
      </c>
      <c r="V352" s="44">
        <f t="shared" si="202"/>
        <v>217.03</v>
      </c>
      <c r="W352" s="44">
        <f t="shared" si="202"/>
        <v>217.03</v>
      </c>
      <c r="X352" s="44">
        <f t="shared" si="202"/>
        <v>217.03</v>
      </c>
      <c r="Y352" s="44">
        <f t="shared" si="202"/>
        <v>217.03</v>
      </c>
      <c r="Z352" s="44">
        <f t="shared" si="202"/>
        <v>217.03</v>
      </c>
      <c r="AA352" s="44">
        <f t="shared" si="202"/>
        <v>217.03</v>
      </c>
    </row>
    <row r="353" spans="1:27" ht="12.75" customHeight="1" outlineLevel="1" x14ac:dyDescent="0.2">
      <c r="A353" s="99" t="s">
        <v>2752</v>
      </c>
      <c r="B353" s="63" t="s">
        <v>83</v>
      </c>
      <c r="C353" s="43" t="s">
        <v>79</v>
      </c>
      <c r="D353" s="44">
        <v>3.35</v>
      </c>
      <c r="E353" s="44">
        <v>3.35</v>
      </c>
      <c r="F353" s="44">
        <v>3.35</v>
      </c>
      <c r="G353" s="44">
        <v>3.35</v>
      </c>
      <c r="H353" s="44">
        <v>3.35</v>
      </c>
      <c r="I353" s="44">
        <v>3.35</v>
      </c>
      <c r="J353" s="44">
        <v>3.35</v>
      </c>
      <c r="K353" s="44">
        <v>3.35</v>
      </c>
      <c r="L353" s="44">
        <v>3.35</v>
      </c>
      <c r="M353" s="44">
        <v>3.35</v>
      </c>
      <c r="N353" s="44">
        <v>3.35</v>
      </c>
      <c r="O353" s="44">
        <v>3.35</v>
      </c>
      <c r="P353" s="44">
        <v>3.35</v>
      </c>
      <c r="Q353" s="44">
        <v>3.35</v>
      </c>
      <c r="R353" s="44">
        <v>3.35</v>
      </c>
      <c r="S353" s="44">
        <v>3.35</v>
      </c>
      <c r="T353" s="44">
        <v>3.35</v>
      </c>
      <c r="U353" s="44">
        <v>3.35</v>
      </c>
      <c r="V353" s="44">
        <v>3.35</v>
      </c>
      <c r="W353" s="44">
        <v>3.35</v>
      </c>
      <c r="X353" s="44">
        <v>3.35</v>
      </c>
      <c r="Y353" s="44">
        <v>3.35</v>
      </c>
      <c r="Z353" s="44">
        <v>3.35</v>
      </c>
      <c r="AA353" s="44">
        <v>3.35</v>
      </c>
    </row>
    <row r="354" spans="1:27" ht="12.75" customHeight="1" outlineLevel="1" x14ac:dyDescent="0.2">
      <c r="A354" s="99" t="s">
        <v>2753</v>
      </c>
      <c r="B354" s="63" t="s">
        <v>81</v>
      </c>
      <c r="C354" s="43" t="s">
        <v>79</v>
      </c>
      <c r="D354" s="44">
        <f>$D$11</f>
        <v>216.36</v>
      </c>
      <c r="E354" s="44">
        <f t="shared" ref="E354:AA354" si="203">$D$11</f>
        <v>216.36</v>
      </c>
      <c r="F354" s="44">
        <f t="shared" si="203"/>
        <v>216.36</v>
      </c>
      <c r="G354" s="44">
        <f t="shared" si="203"/>
        <v>216.36</v>
      </c>
      <c r="H354" s="44">
        <f t="shared" si="203"/>
        <v>216.36</v>
      </c>
      <c r="I354" s="44">
        <f t="shared" si="203"/>
        <v>216.36</v>
      </c>
      <c r="J354" s="44">
        <f t="shared" si="203"/>
        <v>216.36</v>
      </c>
      <c r="K354" s="44">
        <f t="shared" si="203"/>
        <v>216.36</v>
      </c>
      <c r="L354" s="44">
        <f t="shared" si="203"/>
        <v>216.36</v>
      </c>
      <c r="M354" s="44">
        <f t="shared" si="203"/>
        <v>216.36</v>
      </c>
      <c r="N354" s="44">
        <f t="shared" si="203"/>
        <v>216.36</v>
      </c>
      <c r="O354" s="44">
        <f t="shared" si="203"/>
        <v>216.36</v>
      </c>
      <c r="P354" s="44">
        <f t="shared" si="203"/>
        <v>216.36</v>
      </c>
      <c r="Q354" s="44">
        <f t="shared" si="203"/>
        <v>216.36</v>
      </c>
      <c r="R354" s="44">
        <f t="shared" si="203"/>
        <v>216.36</v>
      </c>
      <c r="S354" s="44">
        <f t="shared" si="203"/>
        <v>216.36</v>
      </c>
      <c r="T354" s="44">
        <f t="shared" si="203"/>
        <v>216.36</v>
      </c>
      <c r="U354" s="44">
        <f t="shared" si="203"/>
        <v>216.36</v>
      </c>
      <c r="V354" s="44">
        <f t="shared" si="203"/>
        <v>216.36</v>
      </c>
      <c r="W354" s="44">
        <f t="shared" si="203"/>
        <v>216.36</v>
      </c>
      <c r="X354" s="44">
        <f t="shared" si="203"/>
        <v>216.36</v>
      </c>
      <c r="Y354" s="44">
        <f t="shared" si="203"/>
        <v>216.36</v>
      </c>
      <c r="Z354" s="44">
        <f t="shared" si="203"/>
        <v>216.36</v>
      </c>
      <c r="AA354" s="44">
        <f t="shared" si="203"/>
        <v>216.36</v>
      </c>
    </row>
    <row r="355" spans="1:27" ht="12.75" customHeight="1" x14ac:dyDescent="0.2">
      <c r="A355" s="98" t="s">
        <v>2754</v>
      </c>
      <c r="B355" s="28" t="str">
        <f>"07"&amp;"."&amp;$B$801&amp;"."&amp;$B$802</f>
        <v>07.12.2023</v>
      </c>
      <c r="C355" s="90" t="s">
        <v>76</v>
      </c>
      <c r="D355" s="91">
        <f>ROUND(((D356+D357+D359+D358)/1000),5)</f>
        <v>1.4380500000000001</v>
      </c>
      <c r="E355" s="91">
        <f>ROUND(((E356+E357+E359+E358)/1000),5)</f>
        <v>1.3127500000000001</v>
      </c>
      <c r="F355" s="91">
        <f>ROUND(((F356+F357+F359+F358)/1000),5)</f>
        <v>1.23508</v>
      </c>
      <c r="G355" s="91">
        <f t="shared" ref="G355:AA355" si="204">ROUND(((G356+G357+G359+G358)/1000),5)</f>
        <v>1.2150700000000001</v>
      </c>
      <c r="H355" s="91">
        <f t="shared" si="204"/>
        <v>1.3251200000000001</v>
      </c>
      <c r="I355" s="91">
        <f t="shared" si="204"/>
        <v>1.4844599999999999</v>
      </c>
      <c r="J355" s="91">
        <f t="shared" si="204"/>
        <v>1.72557</v>
      </c>
      <c r="K355" s="91">
        <f t="shared" si="204"/>
        <v>2.0842000000000001</v>
      </c>
      <c r="L355" s="91">
        <f t="shared" si="204"/>
        <v>2.21889</v>
      </c>
      <c r="M355" s="91">
        <f t="shared" si="204"/>
        <v>2.3841600000000001</v>
      </c>
      <c r="N355" s="91">
        <f t="shared" si="204"/>
        <v>2.5477099999999999</v>
      </c>
      <c r="O355" s="91">
        <f t="shared" si="204"/>
        <v>2.3414199999999998</v>
      </c>
      <c r="P355" s="91">
        <f t="shared" si="204"/>
        <v>2.2874699999999999</v>
      </c>
      <c r="Q355" s="91">
        <f t="shared" si="204"/>
        <v>2.2987899999999999</v>
      </c>
      <c r="R355" s="91">
        <f t="shared" si="204"/>
        <v>2.29501</v>
      </c>
      <c r="S355" s="91">
        <f t="shared" si="204"/>
        <v>2.35839</v>
      </c>
      <c r="T355" s="91">
        <f t="shared" si="204"/>
        <v>2.6234199999999999</v>
      </c>
      <c r="U355" s="91">
        <f t="shared" si="204"/>
        <v>2.64771</v>
      </c>
      <c r="V355" s="91">
        <f t="shared" si="204"/>
        <v>2.6192000000000002</v>
      </c>
      <c r="W355" s="91">
        <f t="shared" si="204"/>
        <v>2.3247</v>
      </c>
      <c r="X355" s="91">
        <f t="shared" si="204"/>
        <v>2.2117100000000001</v>
      </c>
      <c r="Y355" s="91">
        <f t="shared" si="204"/>
        <v>2.0796999999999999</v>
      </c>
      <c r="Z355" s="91">
        <f t="shared" si="204"/>
        <v>1.79834</v>
      </c>
      <c r="AA355" s="91">
        <f t="shared" si="204"/>
        <v>1.62967</v>
      </c>
    </row>
    <row r="356" spans="1:27" ht="12.75" customHeight="1" outlineLevel="1" x14ac:dyDescent="0.2">
      <c r="A356" s="99" t="s">
        <v>2755</v>
      </c>
      <c r="B356" s="63" t="s">
        <v>238</v>
      </c>
      <c r="C356" s="43" t="s">
        <v>79</v>
      </c>
      <c r="D356" s="44">
        <v>1001.31</v>
      </c>
      <c r="E356" s="44">
        <v>876.01</v>
      </c>
      <c r="F356" s="44">
        <v>798.34</v>
      </c>
      <c r="G356" s="44">
        <v>778.33</v>
      </c>
      <c r="H356" s="44">
        <v>888.38</v>
      </c>
      <c r="I356" s="44">
        <v>1047.72</v>
      </c>
      <c r="J356" s="44">
        <v>1288.83</v>
      </c>
      <c r="K356" s="44">
        <v>1647.46</v>
      </c>
      <c r="L356" s="44">
        <v>1782.15</v>
      </c>
      <c r="M356" s="44">
        <v>1947.42</v>
      </c>
      <c r="N356" s="44">
        <v>2110.9699999999998</v>
      </c>
      <c r="O356" s="44">
        <v>1904.68</v>
      </c>
      <c r="P356" s="44">
        <v>1850.73</v>
      </c>
      <c r="Q356" s="44">
        <v>1862.05</v>
      </c>
      <c r="R356" s="44">
        <v>1858.27</v>
      </c>
      <c r="S356" s="44">
        <v>1921.65</v>
      </c>
      <c r="T356" s="44">
        <v>2186.6799999999998</v>
      </c>
      <c r="U356" s="44">
        <v>2210.9699999999998</v>
      </c>
      <c r="V356" s="44">
        <v>2182.46</v>
      </c>
      <c r="W356" s="44">
        <v>1887.96</v>
      </c>
      <c r="X356" s="44">
        <v>1774.97</v>
      </c>
      <c r="Y356" s="44">
        <v>1642.96</v>
      </c>
      <c r="Z356" s="44">
        <v>1361.6</v>
      </c>
      <c r="AA356" s="44">
        <v>1192.93</v>
      </c>
    </row>
    <row r="357" spans="1:27" ht="12.75" customHeight="1" outlineLevel="1" x14ac:dyDescent="0.2">
      <c r="A357" s="99" t="s">
        <v>2756</v>
      </c>
      <c r="B357" s="63" t="s">
        <v>90</v>
      </c>
      <c r="C357" s="43" t="s">
        <v>79</v>
      </c>
      <c r="D357" s="44">
        <f>$D$327</f>
        <v>217.03</v>
      </c>
      <c r="E357" s="44">
        <f t="shared" ref="E357:AA357" si="205">$D$327</f>
        <v>217.03</v>
      </c>
      <c r="F357" s="44">
        <f t="shared" si="205"/>
        <v>217.03</v>
      </c>
      <c r="G357" s="44">
        <f t="shared" si="205"/>
        <v>217.03</v>
      </c>
      <c r="H357" s="44">
        <f t="shared" si="205"/>
        <v>217.03</v>
      </c>
      <c r="I357" s="44">
        <f t="shared" si="205"/>
        <v>217.03</v>
      </c>
      <c r="J357" s="44">
        <f t="shared" si="205"/>
        <v>217.03</v>
      </c>
      <c r="K357" s="44">
        <f t="shared" si="205"/>
        <v>217.03</v>
      </c>
      <c r="L357" s="44">
        <f t="shared" si="205"/>
        <v>217.03</v>
      </c>
      <c r="M357" s="44">
        <f t="shared" si="205"/>
        <v>217.03</v>
      </c>
      <c r="N357" s="44">
        <f t="shared" si="205"/>
        <v>217.03</v>
      </c>
      <c r="O357" s="44">
        <f t="shared" si="205"/>
        <v>217.03</v>
      </c>
      <c r="P357" s="44">
        <f t="shared" si="205"/>
        <v>217.03</v>
      </c>
      <c r="Q357" s="44">
        <f t="shared" si="205"/>
        <v>217.03</v>
      </c>
      <c r="R357" s="44">
        <f t="shared" si="205"/>
        <v>217.03</v>
      </c>
      <c r="S357" s="44">
        <f t="shared" si="205"/>
        <v>217.03</v>
      </c>
      <c r="T357" s="44">
        <f t="shared" si="205"/>
        <v>217.03</v>
      </c>
      <c r="U357" s="44">
        <f t="shared" si="205"/>
        <v>217.03</v>
      </c>
      <c r="V357" s="44">
        <f t="shared" si="205"/>
        <v>217.03</v>
      </c>
      <c r="W357" s="44">
        <f t="shared" si="205"/>
        <v>217.03</v>
      </c>
      <c r="X357" s="44">
        <f t="shared" si="205"/>
        <v>217.03</v>
      </c>
      <c r="Y357" s="44">
        <f t="shared" si="205"/>
        <v>217.03</v>
      </c>
      <c r="Z357" s="44">
        <f t="shared" si="205"/>
        <v>217.03</v>
      </c>
      <c r="AA357" s="44">
        <f t="shared" si="205"/>
        <v>217.03</v>
      </c>
    </row>
    <row r="358" spans="1:27" ht="12.75" customHeight="1" outlineLevel="1" x14ac:dyDescent="0.2">
      <c r="A358" s="99" t="s">
        <v>2757</v>
      </c>
      <c r="B358" s="63" t="s">
        <v>83</v>
      </c>
      <c r="C358" s="43" t="s">
        <v>79</v>
      </c>
      <c r="D358" s="44">
        <v>3.35</v>
      </c>
      <c r="E358" s="44">
        <v>3.35</v>
      </c>
      <c r="F358" s="44">
        <v>3.35</v>
      </c>
      <c r="G358" s="44">
        <v>3.35</v>
      </c>
      <c r="H358" s="44">
        <v>3.35</v>
      </c>
      <c r="I358" s="44">
        <v>3.35</v>
      </c>
      <c r="J358" s="44">
        <v>3.35</v>
      </c>
      <c r="K358" s="44">
        <v>3.35</v>
      </c>
      <c r="L358" s="44">
        <v>3.35</v>
      </c>
      <c r="M358" s="44">
        <v>3.35</v>
      </c>
      <c r="N358" s="44">
        <v>3.35</v>
      </c>
      <c r="O358" s="44">
        <v>3.35</v>
      </c>
      <c r="P358" s="44">
        <v>3.35</v>
      </c>
      <c r="Q358" s="44">
        <v>3.35</v>
      </c>
      <c r="R358" s="44">
        <v>3.35</v>
      </c>
      <c r="S358" s="44">
        <v>3.35</v>
      </c>
      <c r="T358" s="44">
        <v>3.35</v>
      </c>
      <c r="U358" s="44">
        <v>3.35</v>
      </c>
      <c r="V358" s="44">
        <v>3.35</v>
      </c>
      <c r="W358" s="44">
        <v>3.35</v>
      </c>
      <c r="X358" s="44">
        <v>3.35</v>
      </c>
      <c r="Y358" s="44">
        <v>3.35</v>
      </c>
      <c r="Z358" s="44">
        <v>3.35</v>
      </c>
      <c r="AA358" s="44">
        <v>3.35</v>
      </c>
    </row>
    <row r="359" spans="1:27" ht="12.75" customHeight="1" outlineLevel="1" x14ac:dyDescent="0.2">
      <c r="A359" s="99" t="s">
        <v>2758</v>
      </c>
      <c r="B359" s="63" t="s">
        <v>81</v>
      </c>
      <c r="C359" s="43" t="s">
        <v>79</v>
      </c>
      <c r="D359" s="44">
        <f>$D$11</f>
        <v>216.36</v>
      </c>
      <c r="E359" s="44">
        <f t="shared" ref="E359:AA359" si="206">$D$11</f>
        <v>216.36</v>
      </c>
      <c r="F359" s="44">
        <f t="shared" si="206"/>
        <v>216.36</v>
      </c>
      <c r="G359" s="44">
        <f t="shared" si="206"/>
        <v>216.36</v>
      </c>
      <c r="H359" s="44">
        <f t="shared" si="206"/>
        <v>216.36</v>
      </c>
      <c r="I359" s="44">
        <f t="shared" si="206"/>
        <v>216.36</v>
      </c>
      <c r="J359" s="44">
        <f t="shared" si="206"/>
        <v>216.36</v>
      </c>
      <c r="K359" s="44">
        <f t="shared" si="206"/>
        <v>216.36</v>
      </c>
      <c r="L359" s="44">
        <f t="shared" si="206"/>
        <v>216.36</v>
      </c>
      <c r="M359" s="44">
        <f t="shared" si="206"/>
        <v>216.36</v>
      </c>
      <c r="N359" s="44">
        <f t="shared" si="206"/>
        <v>216.36</v>
      </c>
      <c r="O359" s="44">
        <f t="shared" si="206"/>
        <v>216.36</v>
      </c>
      <c r="P359" s="44">
        <f t="shared" si="206"/>
        <v>216.36</v>
      </c>
      <c r="Q359" s="44">
        <f t="shared" si="206"/>
        <v>216.36</v>
      </c>
      <c r="R359" s="44">
        <f t="shared" si="206"/>
        <v>216.36</v>
      </c>
      <c r="S359" s="44">
        <f t="shared" si="206"/>
        <v>216.36</v>
      </c>
      <c r="T359" s="44">
        <f t="shared" si="206"/>
        <v>216.36</v>
      </c>
      <c r="U359" s="44">
        <f t="shared" si="206"/>
        <v>216.36</v>
      </c>
      <c r="V359" s="44">
        <f t="shared" si="206"/>
        <v>216.36</v>
      </c>
      <c r="W359" s="44">
        <f t="shared" si="206"/>
        <v>216.36</v>
      </c>
      <c r="X359" s="44">
        <f t="shared" si="206"/>
        <v>216.36</v>
      </c>
      <c r="Y359" s="44">
        <f t="shared" si="206"/>
        <v>216.36</v>
      </c>
      <c r="Z359" s="44">
        <f t="shared" si="206"/>
        <v>216.36</v>
      </c>
      <c r="AA359" s="44">
        <f t="shared" si="206"/>
        <v>216.36</v>
      </c>
    </row>
    <row r="360" spans="1:27" ht="12.75" customHeight="1" x14ac:dyDescent="0.2">
      <c r="A360" s="98" t="s">
        <v>2759</v>
      </c>
      <c r="B360" s="28" t="str">
        <f>"08"&amp;"."&amp;$B$801&amp;"."&amp;$B$802</f>
        <v>08.12.2023</v>
      </c>
      <c r="C360" s="90" t="s">
        <v>76</v>
      </c>
      <c r="D360" s="91">
        <f>ROUND(((D361+D362+D364+D363)/1000),5)</f>
        <v>1.4210499999999999</v>
      </c>
      <c r="E360" s="91">
        <f>ROUND(((E361+E362+E364+E363)/1000),5)</f>
        <v>1.2708200000000001</v>
      </c>
      <c r="F360" s="91">
        <f>ROUND(((F361+F362+F364+F363)/1000),5)</f>
        <v>0.57398000000000005</v>
      </c>
      <c r="G360" s="91">
        <f t="shared" ref="G360:AA360" si="207">ROUND(((G361+G362+G364+G363)/1000),5)</f>
        <v>0.57169000000000003</v>
      </c>
      <c r="H360" s="91">
        <f t="shared" si="207"/>
        <v>0.58772999999999997</v>
      </c>
      <c r="I360" s="91">
        <f t="shared" si="207"/>
        <v>1.4680599999999999</v>
      </c>
      <c r="J360" s="91">
        <f t="shared" si="207"/>
        <v>1.6990700000000001</v>
      </c>
      <c r="K360" s="91">
        <f t="shared" si="207"/>
        <v>2.0120800000000001</v>
      </c>
      <c r="L360" s="91">
        <f t="shared" si="207"/>
        <v>2.2298499999999999</v>
      </c>
      <c r="M360" s="91">
        <f t="shared" si="207"/>
        <v>2.2676099999999999</v>
      </c>
      <c r="N360" s="91">
        <f t="shared" si="207"/>
        <v>2.2845900000000001</v>
      </c>
      <c r="O360" s="91">
        <f t="shared" si="207"/>
        <v>2.30443</v>
      </c>
      <c r="P360" s="91">
        <f t="shared" si="207"/>
        <v>2.2908599999999999</v>
      </c>
      <c r="Q360" s="91">
        <f t="shared" si="207"/>
        <v>2.3025799999999998</v>
      </c>
      <c r="R360" s="91">
        <f t="shared" si="207"/>
        <v>2.2955700000000001</v>
      </c>
      <c r="S360" s="91">
        <f t="shared" si="207"/>
        <v>2.2437800000000001</v>
      </c>
      <c r="T360" s="91">
        <f t="shared" si="207"/>
        <v>2.2768000000000002</v>
      </c>
      <c r="U360" s="91">
        <f t="shared" si="207"/>
        <v>2.26972</v>
      </c>
      <c r="V360" s="91">
        <f t="shared" si="207"/>
        <v>2.2486000000000002</v>
      </c>
      <c r="W360" s="91">
        <f t="shared" si="207"/>
        <v>2.2391999999999999</v>
      </c>
      <c r="X360" s="91">
        <f t="shared" si="207"/>
        <v>2.21408</v>
      </c>
      <c r="Y360" s="91">
        <f t="shared" si="207"/>
        <v>2.03009</v>
      </c>
      <c r="Z360" s="91">
        <f t="shared" si="207"/>
        <v>1.72434</v>
      </c>
      <c r="AA360" s="91">
        <f t="shared" si="207"/>
        <v>1.61849</v>
      </c>
    </row>
    <row r="361" spans="1:27" ht="12.75" customHeight="1" outlineLevel="1" x14ac:dyDescent="0.2">
      <c r="A361" s="99" t="s">
        <v>2760</v>
      </c>
      <c r="B361" s="63" t="s">
        <v>238</v>
      </c>
      <c r="C361" s="43" t="s">
        <v>79</v>
      </c>
      <c r="D361" s="44">
        <v>984.31</v>
      </c>
      <c r="E361" s="44">
        <v>834.08</v>
      </c>
      <c r="F361" s="44">
        <v>137.24</v>
      </c>
      <c r="G361" s="44">
        <v>134.94999999999999</v>
      </c>
      <c r="H361" s="44">
        <v>150.99</v>
      </c>
      <c r="I361" s="44">
        <v>1031.32</v>
      </c>
      <c r="J361" s="44">
        <v>1262.33</v>
      </c>
      <c r="K361" s="44">
        <v>1575.34</v>
      </c>
      <c r="L361" s="44">
        <v>1793.11</v>
      </c>
      <c r="M361" s="44">
        <v>1830.87</v>
      </c>
      <c r="N361" s="44">
        <v>1847.85</v>
      </c>
      <c r="O361" s="44">
        <v>1867.69</v>
      </c>
      <c r="P361" s="44">
        <v>1854.12</v>
      </c>
      <c r="Q361" s="44">
        <v>1865.84</v>
      </c>
      <c r="R361" s="44">
        <v>1858.83</v>
      </c>
      <c r="S361" s="44">
        <v>1807.04</v>
      </c>
      <c r="T361" s="44">
        <v>1840.06</v>
      </c>
      <c r="U361" s="44">
        <v>1832.98</v>
      </c>
      <c r="V361" s="44">
        <v>1811.86</v>
      </c>
      <c r="W361" s="44">
        <v>1802.46</v>
      </c>
      <c r="X361" s="44">
        <v>1777.34</v>
      </c>
      <c r="Y361" s="44">
        <v>1593.35</v>
      </c>
      <c r="Z361" s="44">
        <v>1287.5999999999999</v>
      </c>
      <c r="AA361" s="44">
        <v>1181.75</v>
      </c>
    </row>
    <row r="362" spans="1:27" ht="12.75" customHeight="1" outlineLevel="1" x14ac:dyDescent="0.2">
      <c r="A362" s="99" t="s">
        <v>2761</v>
      </c>
      <c r="B362" s="63" t="s">
        <v>90</v>
      </c>
      <c r="C362" s="43" t="s">
        <v>79</v>
      </c>
      <c r="D362" s="44">
        <f>$D$327</f>
        <v>217.03</v>
      </c>
      <c r="E362" s="44">
        <f t="shared" ref="E362:AA362" si="208">$D$327</f>
        <v>217.03</v>
      </c>
      <c r="F362" s="44">
        <f t="shared" si="208"/>
        <v>217.03</v>
      </c>
      <c r="G362" s="44">
        <f t="shared" si="208"/>
        <v>217.03</v>
      </c>
      <c r="H362" s="44">
        <f t="shared" si="208"/>
        <v>217.03</v>
      </c>
      <c r="I362" s="44">
        <f t="shared" si="208"/>
        <v>217.03</v>
      </c>
      <c r="J362" s="44">
        <f t="shared" si="208"/>
        <v>217.03</v>
      </c>
      <c r="K362" s="44">
        <f t="shared" si="208"/>
        <v>217.03</v>
      </c>
      <c r="L362" s="44">
        <f t="shared" si="208"/>
        <v>217.03</v>
      </c>
      <c r="M362" s="44">
        <f t="shared" si="208"/>
        <v>217.03</v>
      </c>
      <c r="N362" s="44">
        <f t="shared" si="208"/>
        <v>217.03</v>
      </c>
      <c r="O362" s="44">
        <f t="shared" si="208"/>
        <v>217.03</v>
      </c>
      <c r="P362" s="44">
        <f t="shared" si="208"/>
        <v>217.03</v>
      </c>
      <c r="Q362" s="44">
        <f t="shared" si="208"/>
        <v>217.03</v>
      </c>
      <c r="R362" s="44">
        <f t="shared" si="208"/>
        <v>217.03</v>
      </c>
      <c r="S362" s="44">
        <f t="shared" si="208"/>
        <v>217.03</v>
      </c>
      <c r="T362" s="44">
        <f t="shared" si="208"/>
        <v>217.03</v>
      </c>
      <c r="U362" s="44">
        <f t="shared" si="208"/>
        <v>217.03</v>
      </c>
      <c r="V362" s="44">
        <f t="shared" si="208"/>
        <v>217.03</v>
      </c>
      <c r="W362" s="44">
        <f t="shared" si="208"/>
        <v>217.03</v>
      </c>
      <c r="X362" s="44">
        <f t="shared" si="208"/>
        <v>217.03</v>
      </c>
      <c r="Y362" s="44">
        <f t="shared" si="208"/>
        <v>217.03</v>
      </c>
      <c r="Z362" s="44">
        <f t="shared" si="208"/>
        <v>217.03</v>
      </c>
      <c r="AA362" s="44">
        <f t="shared" si="208"/>
        <v>217.03</v>
      </c>
    </row>
    <row r="363" spans="1:27" ht="12.75" customHeight="1" outlineLevel="1" x14ac:dyDescent="0.2">
      <c r="A363" s="99" t="s">
        <v>2762</v>
      </c>
      <c r="B363" s="63" t="s">
        <v>83</v>
      </c>
      <c r="C363" s="43" t="s">
        <v>79</v>
      </c>
      <c r="D363" s="44">
        <v>3.35</v>
      </c>
      <c r="E363" s="44">
        <v>3.35</v>
      </c>
      <c r="F363" s="44">
        <v>3.35</v>
      </c>
      <c r="G363" s="44">
        <v>3.35</v>
      </c>
      <c r="H363" s="44">
        <v>3.35</v>
      </c>
      <c r="I363" s="44">
        <v>3.35</v>
      </c>
      <c r="J363" s="44">
        <v>3.35</v>
      </c>
      <c r="K363" s="44">
        <v>3.35</v>
      </c>
      <c r="L363" s="44">
        <v>3.35</v>
      </c>
      <c r="M363" s="44">
        <v>3.35</v>
      </c>
      <c r="N363" s="44">
        <v>3.35</v>
      </c>
      <c r="O363" s="44">
        <v>3.35</v>
      </c>
      <c r="P363" s="44">
        <v>3.35</v>
      </c>
      <c r="Q363" s="44">
        <v>3.35</v>
      </c>
      <c r="R363" s="44">
        <v>3.35</v>
      </c>
      <c r="S363" s="44">
        <v>3.35</v>
      </c>
      <c r="T363" s="44">
        <v>3.35</v>
      </c>
      <c r="U363" s="44">
        <v>3.35</v>
      </c>
      <c r="V363" s="44">
        <v>3.35</v>
      </c>
      <c r="W363" s="44">
        <v>3.35</v>
      </c>
      <c r="X363" s="44">
        <v>3.35</v>
      </c>
      <c r="Y363" s="44">
        <v>3.35</v>
      </c>
      <c r="Z363" s="44">
        <v>3.35</v>
      </c>
      <c r="AA363" s="44">
        <v>3.35</v>
      </c>
    </row>
    <row r="364" spans="1:27" ht="12.75" customHeight="1" outlineLevel="1" x14ac:dyDescent="0.2">
      <c r="A364" s="99" t="s">
        <v>2763</v>
      </c>
      <c r="B364" s="63" t="s">
        <v>81</v>
      </c>
      <c r="C364" s="43" t="s">
        <v>79</v>
      </c>
      <c r="D364" s="44">
        <f>$D$11</f>
        <v>216.36</v>
      </c>
      <c r="E364" s="44">
        <f t="shared" ref="E364:AA364" si="209">$D$11</f>
        <v>216.36</v>
      </c>
      <c r="F364" s="44">
        <f t="shared" si="209"/>
        <v>216.36</v>
      </c>
      <c r="G364" s="44">
        <f t="shared" si="209"/>
        <v>216.36</v>
      </c>
      <c r="H364" s="44">
        <f t="shared" si="209"/>
        <v>216.36</v>
      </c>
      <c r="I364" s="44">
        <f t="shared" si="209"/>
        <v>216.36</v>
      </c>
      <c r="J364" s="44">
        <f t="shared" si="209"/>
        <v>216.36</v>
      </c>
      <c r="K364" s="44">
        <f t="shared" si="209"/>
        <v>216.36</v>
      </c>
      <c r="L364" s="44">
        <f t="shared" si="209"/>
        <v>216.36</v>
      </c>
      <c r="M364" s="44">
        <f t="shared" si="209"/>
        <v>216.36</v>
      </c>
      <c r="N364" s="44">
        <f t="shared" si="209"/>
        <v>216.36</v>
      </c>
      <c r="O364" s="44">
        <f t="shared" si="209"/>
        <v>216.36</v>
      </c>
      <c r="P364" s="44">
        <f t="shared" si="209"/>
        <v>216.36</v>
      </c>
      <c r="Q364" s="44">
        <f t="shared" si="209"/>
        <v>216.36</v>
      </c>
      <c r="R364" s="44">
        <f t="shared" si="209"/>
        <v>216.36</v>
      </c>
      <c r="S364" s="44">
        <f t="shared" si="209"/>
        <v>216.36</v>
      </c>
      <c r="T364" s="44">
        <f t="shared" si="209"/>
        <v>216.36</v>
      </c>
      <c r="U364" s="44">
        <f t="shared" si="209"/>
        <v>216.36</v>
      </c>
      <c r="V364" s="44">
        <f t="shared" si="209"/>
        <v>216.36</v>
      </c>
      <c r="W364" s="44">
        <f t="shared" si="209"/>
        <v>216.36</v>
      </c>
      <c r="X364" s="44">
        <f t="shared" si="209"/>
        <v>216.36</v>
      </c>
      <c r="Y364" s="44">
        <f t="shared" si="209"/>
        <v>216.36</v>
      </c>
      <c r="Z364" s="44">
        <f t="shared" si="209"/>
        <v>216.36</v>
      </c>
      <c r="AA364" s="44">
        <f t="shared" si="209"/>
        <v>216.36</v>
      </c>
    </row>
    <row r="365" spans="1:27" ht="12.75" customHeight="1" x14ac:dyDescent="0.2">
      <c r="A365" s="98" t="s">
        <v>2764</v>
      </c>
      <c r="B365" s="28" t="str">
        <f>"09"&amp;"."&amp;$B$801&amp;"."&amp;$B$802</f>
        <v>09.12.2023</v>
      </c>
      <c r="C365" s="90" t="s">
        <v>76</v>
      </c>
      <c r="D365" s="91">
        <f>ROUND(((D366+D367+D369+D368)/1000),5)</f>
        <v>1.5160899999999999</v>
      </c>
      <c r="E365" s="91">
        <f>ROUND(((E366+E367+E369+E368)/1000),5)</f>
        <v>1.4095299999999999</v>
      </c>
      <c r="F365" s="91">
        <f>ROUND(((F366+F367+F369+F368)/1000),5)</f>
        <v>1.2970900000000001</v>
      </c>
      <c r="G365" s="91">
        <f t="shared" ref="G365:AA365" si="210">ROUND(((G366+G367+G369+G368)/1000),5)</f>
        <v>1.2501899999999999</v>
      </c>
      <c r="H365" s="91">
        <f t="shared" si="210"/>
        <v>1.29331</v>
      </c>
      <c r="I365" s="91">
        <f t="shared" si="210"/>
        <v>1.4131199999999999</v>
      </c>
      <c r="J365" s="91">
        <f t="shared" si="210"/>
        <v>1.5208699999999999</v>
      </c>
      <c r="K365" s="91">
        <f t="shared" si="210"/>
        <v>1.7703500000000001</v>
      </c>
      <c r="L365" s="91">
        <f t="shared" si="210"/>
        <v>2.0039400000000001</v>
      </c>
      <c r="M365" s="91">
        <f t="shared" si="210"/>
        <v>2.2199599999999999</v>
      </c>
      <c r="N365" s="91">
        <f t="shared" si="210"/>
        <v>2.24716</v>
      </c>
      <c r="O365" s="91">
        <f t="shared" si="210"/>
        <v>2.2799900000000002</v>
      </c>
      <c r="P365" s="91">
        <f t="shared" si="210"/>
        <v>2.2593700000000001</v>
      </c>
      <c r="Q365" s="91">
        <f t="shared" si="210"/>
        <v>2.2572899999999998</v>
      </c>
      <c r="R365" s="91">
        <f t="shared" si="210"/>
        <v>2.23665</v>
      </c>
      <c r="S365" s="91">
        <f t="shared" si="210"/>
        <v>2.2351000000000001</v>
      </c>
      <c r="T365" s="91">
        <f t="shared" si="210"/>
        <v>2.2542900000000001</v>
      </c>
      <c r="U365" s="91">
        <f t="shared" si="210"/>
        <v>2.2848899999999999</v>
      </c>
      <c r="V365" s="91">
        <f t="shared" si="210"/>
        <v>2.2630499999999998</v>
      </c>
      <c r="W365" s="91">
        <f t="shared" si="210"/>
        <v>2.23725</v>
      </c>
      <c r="X365" s="91">
        <f t="shared" si="210"/>
        <v>2.2126100000000002</v>
      </c>
      <c r="Y365" s="91">
        <f t="shared" si="210"/>
        <v>2.0202800000000001</v>
      </c>
      <c r="Z365" s="91">
        <f t="shared" si="210"/>
        <v>1.7258199999999999</v>
      </c>
      <c r="AA365" s="91">
        <f t="shared" si="210"/>
        <v>1.6044700000000001</v>
      </c>
    </row>
    <row r="366" spans="1:27" ht="12.75" customHeight="1" outlineLevel="1" x14ac:dyDescent="0.2">
      <c r="A366" s="99" t="s">
        <v>2765</v>
      </c>
      <c r="B366" s="63" t="s">
        <v>238</v>
      </c>
      <c r="C366" s="43" t="s">
        <v>79</v>
      </c>
      <c r="D366" s="44">
        <v>1079.3499999999999</v>
      </c>
      <c r="E366" s="44">
        <v>972.79</v>
      </c>
      <c r="F366" s="44">
        <v>860.35</v>
      </c>
      <c r="G366" s="44">
        <v>813.45</v>
      </c>
      <c r="H366" s="44">
        <v>856.57</v>
      </c>
      <c r="I366" s="44">
        <v>976.38</v>
      </c>
      <c r="J366" s="44">
        <v>1084.1300000000001</v>
      </c>
      <c r="K366" s="44">
        <v>1333.61</v>
      </c>
      <c r="L366" s="44">
        <v>1567.2</v>
      </c>
      <c r="M366" s="44">
        <v>1783.22</v>
      </c>
      <c r="N366" s="44">
        <v>1810.42</v>
      </c>
      <c r="O366" s="44">
        <v>1843.25</v>
      </c>
      <c r="P366" s="44">
        <v>1822.63</v>
      </c>
      <c r="Q366" s="44">
        <v>1820.55</v>
      </c>
      <c r="R366" s="44">
        <v>1799.91</v>
      </c>
      <c r="S366" s="44">
        <v>1798.36</v>
      </c>
      <c r="T366" s="44">
        <v>1817.55</v>
      </c>
      <c r="U366" s="44">
        <v>1848.15</v>
      </c>
      <c r="V366" s="44">
        <v>1826.31</v>
      </c>
      <c r="W366" s="44">
        <v>1800.51</v>
      </c>
      <c r="X366" s="44">
        <v>1775.87</v>
      </c>
      <c r="Y366" s="44">
        <v>1583.54</v>
      </c>
      <c r="Z366" s="44">
        <v>1289.08</v>
      </c>
      <c r="AA366" s="44">
        <v>1167.73</v>
      </c>
    </row>
    <row r="367" spans="1:27" ht="12.75" customHeight="1" outlineLevel="1" x14ac:dyDescent="0.2">
      <c r="A367" s="99" t="s">
        <v>2766</v>
      </c>
      <c r="B367" s="63" t="s">
        <v>90</v>
      </c>
      <c r="C367" s="43" t="s">
        <v>79</v>
      </c>
      <c r="D367" s="44">
        <f>$D$327</f>
        <v>217.03</v>
      </c>
      <c r="E367" s="44">
        <f t="shared" ref="E367:AA367" si="211">$D$327</f>
        <v>217.03</v>
      </c>
      <c r="F367" s="44">
        <f t="shared" si="211"/>
        <v>217.03</v>
      </c>
      <c r="G367" s="44">
        <f t="shared" si="211"/>
        <v>217.03</v>
      </c>
      <c r="H367" s="44">
        <f t="shared" si="211"/>
        <v>217.03</v>
      </c>
      <c r="I367" s="44">
        <f t="shared" si="211"/>
        <v>217.03</v>
      </c>
      <c r="J367" s="44">
        <f t="shared" si="211"/>
        <v>217.03</v>
      </c>
      <c r="K367" s="44">
        <f t="shared" si="211"/>
        <v>217.03</v>
      </c>
      <c r="L367" s="44">
        <f t="shared" si="211"/>
        <v>217.03</v>
      </c>
      <c r="M367" s="44">
        <f t="shared" si="211"/>
        <v>217.03</v>
      </c>
      <c r="N367" s="44">
        <f t="shared" si="211"/>
        <v>217.03</v>
      </c>
      <c r="O367" s="44">
        <f t="shared" si="211"/>
        <v>217.03</v>
      </c>
      <c r="P367" s="44">
        <f t="shared" si="211"/>
        <v>217.03</v>
      </c>
      <c r="Q367" s="44">
        <f t="shared" si="211"/>
        <v>217.03</v>
      </c>
      <c r="R367" s="44">
        <f t="shared" si="211"/>
        <v>217.03</v>
      </c>
      <c r="S367" s="44">
        <f t="shared" si="211"/>
        <v>217.03</v>
      </c>
      <c r="T367" s="44">
        <f t="shared" si="211"/>
        <v>217.03</v>
      </c>
      <c r="U367" s="44">
        <f t="shared" si="211"/>
        <v>217.03</v>
      </c>
      <c r="V367" s="44">
        <f t="shared" si="211"/>
        <v>217.03</v>
      </c>
      <c r="W367" s="44">
        <f t="shared" si="211"/>
        <v>217.03</v>
      </c>
      <c r="X367" s="44">
        <f t="shared" si="211"/>
        <v>217.03</v>
      </c>
      <c r="Y367" s="44">
        <f t="shared" si="211"/>
        <v>217.03</v>
      </c>
      <c r="Z367" s="44">
        <f t="shared" si="211"/>
        <v>217.03</v>
      </c>
      <c r="AA367" s="44">
        <f t="shared" si="211"/>
        <v>217.03</v>
      </c>
    </row>
    <row r="368" spans="1:27" ht="12.75" customHeight="1" outlineLevel="1" x14ac:dyDescent="0.2">
      <c r="A368" s="99" t="s">
        <v>2767</v>
      </c>
      <c r="B368" s="63" t="s">
        <v>83</v>
      </c>
      <c r="C368" s="43" t="s">
        <v>79</v>
      </c>
      <c r="D368" s="44">
        <v>3.35</v>
      </c>
      <c r="E368" s="44">
        <v>3.35</v>
      </c>
      <c r="F368" s="44">
        <v>3.35</v>
      </c>
      <c r="G368" s="44">
        <v>3.35</v>
      </c>
      <c r="H368" s="44">
        <v>3.35</v>
      </c>
      <c r="I368" s="44">
        <v>3.35</v>
      </c>
      <c r="J368" s="44">
        <v>3.35</v>
      </c>
      <c r="K368" s="44">
        <v>3.35</v>
      </c>
      <c r="L368" s="44">
        <v>3.35</v>
      </c>
      <c r="M368" s="44">
        <v>3.35</v>
      </c>
      <c r="N368" s="44">
        <v>3.35</v>
      </c>
      <c r="O368" s="44">
        <v>3.35</v>
      </c>
      <c r="P368" s="44">
        <v>3.35</v>
      </c>
      <c r="Q368" s="44">
        <v>3.35</v>
      </c>
      <c r="R368" s="44">
        <v>3.35</v>
      </c>
      <c r="S368" s="44">
        <v>3.35</v>
      </c>
      <c r="T368" s="44">
        <v>3.35</v>
      </c>
      <c r="U368" s="44">
        <v>3.35</v>
      </c>
      <c r="V368" s="44">
        <v>3.35</v>
      </c>
      <c r="W368" s="44">
        <v>3.35</v>
      </c>
      <c r="X368" s="44">
        <v>3.35</v>
      </c>
      <c r="Y368" s="44">
        <v>3.35</v>
      </c>
      <c r="Z368" s="44">
        <v>3.35</v>
      </c>
      <c r="AA368" s="44">
        <v>3.35</v>
      </c>
    </row>
    <row r="369" spans="1:27" ht="12.75" customHeight="1" outlineLevel="1" x14ac:dyDescent="0.2">
      <c r="A369" s="99" t="s">
        <v>2768</v>
      </c>
      <c r="B369" s="63" t="s">
        <v>81</v>
      </c>
      <c r="C369" s="43" t="s">
        <v>79</v>
      </c>
      <c r="D369" s="44">
        <f>$D$11</f>
        <v>216.36</v>
      </c>
      <c r="E369" s="44">
        <f t="shared" ref="E369:AA369" si="212">$D$11</f>
        <v>216.36</v>
      </c>
      <c r="F369" s="44">
        <f t="shared" si="212"/>
        <v>216.36</v>
      </c>
      <c r="G369" s="44">
        <f t="shared" si="212"/>
        <v>216.36</v>
      </c>
      <c r="H369" s="44">
        <f t="shared" si="212"/>
        <v>216.36</v>
      </c>
      <c r="I369" s="44">
        <f t="shared" si="212"/>
        <v>216.36</v>
      </c>
      <c r="J369" s="44">
        <f t="shared" si="212"/>
        <v>216.36</v>
      </c>
      <c r="K369" s="44">
        <f t="shared" si="212"/>
        <v>216.36</v>
      </c>
      <c r="L369" s="44">
        <f t="shared" si="212"/>
        <v>216.36</v>
      </c>
      <c r="M369" s="44">
        <f t="shared" si="212"/>
        <v>216.36</v>
      </c>
      <c r="N369" s="44">
        <f t="shared" si="212"/>
        <v>216.36</v>
      </c>
      <c r="O369" s="44">
        <f t="shared" si="212"/>
        <v>216.36</v>
      </c>
      <c r="P369" s="44">
        <f t="shared" si="212"/>
        <v>216.36</v>
      </c>
      <c r="Q369" s="44">
        <f t="shared" si="212"/>
        <v>216.36</v>
      </c>
      <c r="R369" s="44">
        <f t="shared" si="212"/>
        <v>216.36</v>
      </c>
      <c r="S369" s="44">
        <f t="shared" si="212"/>
        <v>216.36</v>
      </c>
      <c r="T369" s="44">
        <f t="shared" si="212"/>
        <v>216.36</v>
      </c>
      <c r="U369" s="44">
        <f t="shared" si="212"/>
        <v>216.36</v>
      </c>
      <c r="V369" s="44">
        <f t="shared" si="212"/>
        <v>216.36</v>
      </c>
      <c r="W369" s="44">
        <f t="shared" si="212"/>
        <v>216.36</v>
      </c>
      <c r="X369" s="44">
        <f t="shared" si="212"/>
        <v>216.36</v>
      </c>
      <c r="Y369" s="44">
        <f t="shared" si="212"/>
        <v>216.36</v>
      </c>
      <c r="Z369" s="44">
        <f t="shared" si="212"/>
        <v>216.36</v>
      </c>
      <c r="AA369" s="44">
        <f t="shared" si="212"/>
        <v>216.36</v>
      </c>
    </row>
    <row r="370" spans="1:27" ht="12.75" customHeight="1" x14ac:dyDescent="0.2">
      <c r="A370" s="98" t="s">
        <v>2769</v>
      </c>
      <c r="B370" s="28" t="str">
        <f>"10"&amp;"."&amp;$B$801&amp;"."&amp;$B$802</f>
        <v>10.12.2023</v>
      </c>
      <c r="C370" s="90" t="s">
        <v>76</v>
      </c>
      <c r="D370" s="91">
        <f>ROUND(((D371+D372+D374+D373)/1000),5)</f>
        <v>1.4739199999999999</v>
      </c>
      <c r="E370" s="91">
        <f>ROUND(((E371+E372+E374+E373)/1000),5)</f>
        <v>1.3194900000000001</v>
      </c>
      <c r="F370" s="91">
        <f>ROUND(((F371+F372+F374+F373)/1000),5)</f>
        <v>1.21895</v>
      </c>
      <c r="G370" s="91">
        <f t="shared" ref="G370:AA370" si="213">ROUND(((G371+G372+G374+G373)/1000),5)</f>
        <v>1.1643300000000001</v>
      </c>
      <c r="H370" s="91">
        <f t="shared" si="213"/>
        <v>0.57808000000000004</v>
      </c>
      <c r="I370" s="91">
        <f t="shared" si="213"/>
        <v>1.32839</v>
      </c>
      <c r="J370" s="91">
        <f t="shared" si="213"/>
        <v>1.4077</v>
      </c>
      <c r="K370" s="91">
        <f t="shared" si="213"/>
        <v>1.5237799999999999</v>
      </c>
      <c r="L370" s="91">
        <f t="shared" si="213"/>
        <v>1.86419</v>
      </c>
      <c r="M370" s="91">
        <f t="shared" si="213"/>
        <v>2.02589</v>
      </c>
      <c r="N370" s="91">
        <f t="shared" si="213"/>
        <v>2.1737799999999998</v>
      </c>
      <c r="O370" s="91">
        <f t="shared" si="213"/>
        <v>2.20113</v>
      </c>
      <c r="P370" s="91">
        <f t="shared" si="213"/>
        <v>2.1991700000000001</v>
      </c>
      <c r="Q370" s="91">
        <f t="shared" si="213"/>
        <v>2.20811</v>
      </c>
      <c r="R370" s="91">
        <f t="shared" si="213"/>
        <v>2.1775799999999998</v>
      </c>
      <c r="S370" s="91">
        <f t="shared" si="213"/>
        <v>2.17041</v>
      </c>
      <c r="T370" s="91">
        <f t="shared" si="213"/>
        <v>2.2326100000000002</v>
      </c>
      <c r="U370" s="91">
        <f t="shared" si="213"/>
        <v>2.24099</v>
      </c>
      <c r="V370" s="91">
        <f t="shared" si="213"/>
        <v>2.2385700000000002</v>
      </c>
      <c r="W370" s="91">
        <f t="shared" si="213"/>
        <v>2.2119399999999998</v>
      </c>
      <c r="X370" s="91">
        <f t="shared" si="213"/>
        <v>2.1440000000000001</v>
      </c>
      <c r="Y370" s="91">
        <f t="shared" si="213"/>
        <v>1.96776</v>
      </c>
      <c r="Z370" s="91">
        <f t="shared" si="213"/>
        <v>1.71214</v>
      </c>
      <c r="AA370" s="91">
        <f t="shared" si="213"/>
        <v>1.5382899999999999</v>
      </c>
    </row>
    <row r="371" spans="1:27" ht="12.75" customHeight="1" outlineLevel="1" x14ac:dyDescent="0.2">
      <c r="A371" s="99" t="s">
        <v>2770</v>
      </c>
      <c r="B371" s="63" t="s">
        <v>238</v>
      </c>
      <c r="C371" s="43" t="s">
        <v>79</v>
      </c>
      <c r="D371" s="44">
        <v>1037.18</v>
      </c>
      <c r="E371" s="44">
        <v>882.75</v>
      </c>
      <c r="F371" s="44">
        <v>782.21</v>
      </c>
      <c r="G371" s="44">
        <v>727.59</v>
      </c>
      <c r="H371" s="44">
        <v>141.34</v>
      </c>
      <c r="I371" s="44">
        <v>891.65</v>
      </c>
      <c r="J371" s="44">
        <v>970.96</v>
      </c>
      <c r="K371" s="44">
        <v>1087.04</v>
      </c>
      <c r="L371" s="44">
        <v>1427.45</v>
      </c>
      <c r="M371" s="44">
        <v>1589.15</v>
      </c>
      <c r="N371" s="44">
        <v>1737.04</v>
      </c>
      <c r="O371" s="44">
        <v>1764.39</v>
      </c>
      <c r="P371" s="44">
        <v>1762.43</v>
      </c>
      <c r="Q371" s="44">
        <v>1771.37</v>
      </c>
      <c r="R371" s="44">
        <v>1740.84</v>
      </c>
      <c r="S371" s="44">
        <v>1733.67</v>
      </c>
      <c r="T371" s="44">
        <v>1795.87</v>
      </c>
      <c r="U371" s="44">
        <v>1804.25</v>
      </c>
      <c r="V371" s="44">
        <v>1801.83</v>
      </c>
      <c r="W371" s="44">
        <v>1775.2</v>
      </c>
      <c r="X371" s="44">
        <v>1707.26</v>
      </c>
      <c r="Y371" s="44">
        <v>1531.02</v>
      </c>
      <c r="Z371" s="44">
        <v>1275.4000000000001</v>
      </c>
      <c r="AA371" s="44">
        <v>1101.55</v>
      </c>
    </row>
    <row r="372" spans="1:27" ht="12.75" customHeight="1" outlineLevel="1" x14ac:dyDescent="0.2">
      <c r="A372" s="99" t="s">
        <v>2771</v>
      </c>
      <c r="B372" s="63" t="s">
        <v>90</v>
      </c>
      <c r="C372" s="43" t="s">
        <v>79</v>
      </c>
      <c r="D372" s="44">
        <f>$D$327</f>
        <v>217.03</v>
      </c>
      <c r="E372" s="44">
        <f t="shared" ref="E372:AA372" si="214">$D$327</f>
        <v>217.03</v>
      </c>
      <c r="F372" s="44">
        <f t="shared" si="214"/>
        <v>217.03</v>
      </c>
      <c r="G372" s="44">
        <f t="shared" si="214"/>
        <v>217.03</v>
      </c>
      <c r="H372" s="44">
        <f t="shared" si="214"/>
        <v>217.03</v>
      </c>
      <c r="I372" s="44">
        <f t="shared" si="214"/>
        <v>217.03</v>
      </c>
      <c r="J372" s="44">
        <f t="shared" si="214"/>
        <v>217.03</v>
      </c>
      <c r="K372" s="44">
        <f t="shared" si="214"/>
        <v>217.03</v>
      </c>
      <c r="L372" s="44">
        <f t="shared" si="214"/>
        <v>217.03</v>
      </c>
      <c r="M372" s="44">
        <f t="shared" si="214"/>
        <v>217.03</v>
      </c>
      <c r="N372" s="44">
        <f t="shared" si="214"/>
        <v>217.03</v>
      </c>
      <c r="O372" s="44">
        <f t="shared" si="214"/>
        <v>217.03</v>
      </c>
      <c r="P372" s="44">
        <f t="shared" si="214"/>
        <v>217.03</v>
      </c>
      <c r="Q372" s="44">
        <f t="shared" si="214"/>
        <v>217.03</v>
      </c>
      <c r="R372" s="44">
        <f t="shared" si="214"/>
        <v>217.03</v>
      </c>
      <c r="S372" s="44">
        <f t="shared" si="214"/>
        <v>217.03</v>
      </c>
      <c r="T372" s="44">
        <f t="shared" si="214"/>
        <v>217.03</v>
      </c>
      <c r="U372" s="44">
        <f t="shared" si="214"/>
        <v>217.03</v>
      </c>
      <c r="V372" s="44">
        <f t="shared" si="214"/>
        <v>217.03</v>
      </c>
      <c r="W372" s="44">
        <f t="shared" si="214"/>
        <v>217.03</v>
      </c>
      <c r="X372" s="44">
        <f t="shared" si="214"/>
        <v>217.03</v>
      </c>
      <c r="Y372" s="44">
        <f t="shared" si="214"/>
        <v>217.03</v>
      </c>
      <c r="Z372" s="44">
        <f t="shared" si="214"/>
        <v>217.03</v>
      </c>
      <c r="AA372" s="44">
        <f t="shared" si="214"/>
        <v>217.03</v>
      </c>
    </row>
    <row r="373" spans="1:27" ht="12.75" customHeight="1" outlineLevel="1" x14ac:dyDescent="0.2">
      <c r="A373" s="99" t="s">
        <v>2772</v>
      </c>
      <c r="B373" s="63" t="s">
        <v>83</v>
      </c>
      <c r="C373" s="43" t="s">
        <v>79</v>
      </c>
      <c r="D373" s="44">
        <v>3.35</v>
      </c>
      <c r="E373" s="44">
        <v>3.35</v>
      </c>
      <c r="F373" s="44">
        <v>3.35</v>
      </c>
      <c r="G373" s="44">
        <v>3.35</v>
      </c>
      <c r="H373" s="44">
        <v>3.35</v>
      </c>
      <c r="I373" s="44">
        <v>3.35</v>
      </c>
      <c r="J373" s="44">
        <v>3.35</v>
      </c>
      <c r="K373" s="44">
        <v>3.35</v>
      </c>
      <c r="L373" s="44">
        <v>3.35</v>
      </c>
      <c r="M373" s="44">
        <v>3.35</v>
      </c>
      <c r="N373" s="44">
        <v>3.35</v>
      </c>
      <c r="O373" s="44">
        <v>3.35</v>
      </c>
      <c r="P373" s="44">
        <v>3.35</v>
      </c>
      <c r="Q373" s="44">
        <v>3.35</v>
      </c>
      <c r="R373" s="44">
        <v>3.35</v>
      </c>
      <c r="S373" s="44">
        <v>3.35</v>
      </c>
      <c r="T373" s="44">
        <v>3.35</v>
      </c>
      <c r="U373" s="44">
        <v>3.35</v>
      </c>
      <c r="V373" s="44">
        <v>3.35</v>
      </c>
      <c r="W373" s="44">
        <v>3.35</v>
      </c>
      <c r="X373" s="44">
        <v>3.35</v>
      </c>
      <c r="Y373" s="44">
        <v>3.35</v>
      </c>
      <c r="Z373" s="44">
        <v>3.35</v>
      </c>
      <c r="AA373" s="44">
        <v>3.35</v>
      </c>
    </row>
    <row r="374" spans="1:27" ht="12.75" customHeight="1" outlineLevel="1" x14ac:dyDescent="0.2">
      <c r="A374" s="99" t="s">
        <v>2773</v>
      </c>
      <c r="B374" s="63" t="s">
        <v>81</v>
      </c>
      <c r="C374" s="43" t="s">
        <v>79</v>
      </c>
      <c r="D374" s="44">
        <f>$D$11</f>
        <v>216.36</v>
      </c>
      <c r="E374" s="44">
        <f t="shared" ref="E374:AA374" si="215">$D$11</f>
        <v>216.36</v>
      </c>
      <c r="F374" s="44">
        <f t="shared" si="215"/>
        <v>216.36</v>
      </c>
      <c r="G374" s="44">
        <f t="shared" si="215"/>
        <v>216.36</v>
      </c>
      <c r="H374" s="44">
        <f t="shared" si="215"/>
        <v>216.36</v>
      </c>
      <c r="I374" s="44">
        <f t="shared" si="215"/>
        <v>216.36</v>
      </c>
      <c r="J374" s="44">
        <f t="shared" si="215"/>
        <v>216.36</v>
      </c>
      <c r="K374" s="44">
        <f t="shared" si="215"/>
        <v>216.36</v>
      </c>
      <c r="L374" s="44">
        <f t="shared" si="215"/>
        <v>216.36</v>
      </c>
      <c r="M374" s="44">
        <f t="shared" si="215"/>
        <v>216.36</v>
      </c>
      <c r="N374" s="44">
        <f t="shared" si="215"/>
        <v>216.36</v>
      </c>
      <c r="O374" s="44">
        <f t="shared" si="215"/>
        <v>216.36</v>
      </c>
      <c r="P374" s="44">
        <f t="shared" si="215"/>
        <v>216.36</v>
      </c>
      <c r="Q374" s="44">
        <f t="shared" si="215"/>
        <v>216.36</v>
      </c>
      <c r="R374" s="44">
        <f t="shared" si="215"/>
        <v>216.36</v>
      </c>
      <c r="S374" s="44">
        <f t="shared" si="215"/>
        <v>216.36</v>
      </c>
      <c r="T374" s="44">
        <f t="shared" si="215"/>
        <v>216.36</v>
      </c>
      <c r="U374" s="44">
        <f t="shared" si="215"/>
        <v>216.36</v>
      </c>
      <c r="V374" s="44">
        <f t="shared" si="215"/>
        <v>216.36</v>
      </c>
      <c r="W374" s="44">
        <f t="shared" si="215"/>
        <v>216.36</v>
      </c>
      <c r="X374" s="44">
        <f t="shared" si="215"/>
        <v>216.36</v>
      </c>
      <c r="Y374" s="44">
        <f t="shared" si="215"/>
        <v>216.36</v>
      </c>
      <c r="Z374" s="44">
        <f t="shared" si="215"/>
        <v>216.36</v>
      </c>
      <c r="AA374" s="44">
        <f t="shared" si="215"/>
        <v>216.36</v>
      </c>
    </row>
    <row r="375" spans="1:27" ht="12.75" customHeight="1" x14ac:dyDescent="0.2">
      <c r="A375" s="98" t="s">
        <v>2774</v>
      </c>
      <c r="B375" s="28" t="str">
        <f>"11"&amp;"."&amp;$B$801&amp;"."&amp;$B$802</f>
        <v>11.12.2023</v>
      </c>
      <c r="C375" s="90" t="s">
        <v>76</v>
      </c>
      <c r="D375" s="91">
        <f>ROUND(((D376+D377+D379+D378)/1000),5)</f>
        <v>1.4815700000000001</v>
      </c>
      <c r="E375" s="91">
        <f>ROUND(((E376+E377+E379+E378)/1000),5)</f>
        <v>1.39463</v>
      </c>
      <c r="F375" s="91">
        <f>ROUND(((F376+F377+F379+F378)/1000),5)</f>
        <v>1.31731</v>
      </c>
      <c r="G375" s="91">
        <f t="shared" ref="G375:AA375" si="216">ROUND(((G376+G377+G379+G378)/1000),5)</f>
        <v>1.2781199999999999</v>
      </c>
      <c r="H375" s="91">
        <f t="shared" si="216"/>
        <v>1.38479</v>
      </c>
      <c r="I375" s="91">
        <f t="shared" si="216"/>
        <v>1.5099</v>
      </c>
      <c r="J375" s="91">
        <f t="shared" si="216"/>
        <v>1.7195199999999999</v>
      </c>
      <c r="K375" s="91">
        <f t="shared" si="216"/>
        <v>2.19842</v>
      </c>
      <c r="L375" s="91">
        <f t="shared" si="216"/>
        <v>2.3304</v>
      </c>
      <c r="M375" s="91">
        <f t="shared" si="216"/>
        <v>2.4429500000000002</v>
      </c>
      <c r="N375" s="91">
        <f t="shared" si="216"/>
        <v>2.48576</v>
      </c>
      <c r="O375" s="91">
        <f t="shared" si="216"/>
        <v>2.5063499999999999</v>
      </c>
      <c r="P375" s="91">
        <f t="shared" si="216"/>
        <v>2.4445899999999998</v>
      </c>
      <c r="Q375" s="91">
        <f t="shared" si="216"/>
        <v>2.4654699999999998</v>
      </c>
      <c r="R375" s="91">
        <f t="shared" si="216"/>
        <v>2.46027</v>
      </c>
      <c r="S375" s="91">
        <f t="shared" si="216"/>
        <v>2.4050099999999999</v>
      </c>
      <c r="T375" s="91">
        <f t="shared" si="216"/>
        <v>2.4492699999999998</v>
      </c>
      <c r="U375" s="91">
        <f t="shared" si="216"/>
        <v>2.45905</v>
      </c>
      <c r="V375" s="91">
        <f t="shared" si="216"/>
        <v>2.42672</v>
      </c>
      <c r="W375" s="91">
        <f t="shared" si="216"/>
        <v>2.3150200000000001</v>
      </c>
      <c r="X375" s="91">
        <f t="shared" si="216"/>
        <v>2.2571599999999998</v>
      </c>
      <c r="Y375" s="91">
        <f t="shared" si="216"/>
        <v>2.05423</v>
      </c>
      <c r="Z375" s="91">
        <f t="shared" si="216"/>
        <v>1.7310700000000001</v>
      </c>
      <c r="AA375" s="91">
        <f t="shared" si="216"/>
        <v>1.6055699999999999</v>
      </c>
    </row>
    <row r="376" spans="1:27" ht="12.75" customHeight="1" outlineLevel="1" x14ac:dyDescent="0.2">
      <c r="A376" s="99" t="s">
        <v>2775</v>
      </c>
      <c r="B376" s="63" t="s">
        <v>238</v>
      </c>
      <c r="C376" s="43" t="s">
        <v>79</v>
      </c>
      <c r="D376" s="44">
        <v>1044.83</v>
      </c>
      <c r="E376" s="44">
        <v>957.89</v>
      </c>
      <c r="F376" s="44">
        <v>880.57</v>
      </c>
      <c r="G376" s="44">
        <v>841.38</v>
      </c>
      <c r="H376" s="44">
        <v>948.05</v>
      </c>
      <c r="I376" s="44">
        <v>1073.1600000000001</v>
      </c>
      <c r="J376" s="44">
        <v>1282.78</v>
      </c>
      <c r="K376" s="44">
        <v>1761.68</v>
      </c>
      <c r="L376" s="44">
        <v>1893.66</v>
      </c>
      <c r="M376" s="44">
        <v>2006.21</v>
      </c>
      <c r="N376" s="44">
        <v>2049.02</v>
      </c>
      <c r="O376" s="44">
        <v>2069.61</v>
      </c>
      <c r="P376" s="44">
        <v>2007.85</v>
      </c>
      <c r="Q376" s="44">
        <v>2028.73</v>
      </c>
      <c r="R376" s="44">
        <v>2023.53</v>
      </c>
      <c r="S376" s="44">
        <v>1968.27</v>
      </c>
      <c r="T376" s="44">
        <v>2012.53</v>
      </c>
      <c r="U376" s="44">
        <v>2022.31</v>
      </c>
      <c r="V376" s="44">
        <v>1989.98</v>
      </c>
      <c r="W376" s="44">
        <v>1878.28</v>
      </c>
      <c r="X376" s="44">
        <v>1820.42</v>
      </c>
      <c r="Y376" s="44">
        <v>1617.49</v>
      </c>
      <c r="Z376" s="44">
        <v>1294.33</v>
      </c>
      <c r="AA376" s="44">
        <v>1168.83</v>
      </c>
    </row>
    <row r="377" spans="1:27" ht="12.75" customHeight="1" outlineLevel="1" x14ac:dyDescent="0.2">
      <c r="A377" s="99" t="s">
        <v>2776</v>
      </c>
      <c r="B377" s="63" t="s">
        <v>90</v>
      </c>
      <c r="C377" s="43" t="s">
        <v>79</v>
      </c>
      <c r="D377" s="44">
        <f>$D$327</f>
        <v>217.03</v>
      </c>
      <c r="E377" s="44">
        <f t="shared" ref="E377:AA377" si="217">$D$327</f>
        <v>217.03</v>
      </c>
      <c r="F377" s="44">
        <f t="shared" si="217"/>
        <v>217.03</v>
      </c>
      <c r="G377" s="44">
        <f t="shared" si="217"/>
        <v>217.03</v>
      </c>
      <c r="H377" s="44">
        <f t="shared" si="217"/>
        <v>217.03</v>
      </c>
      <c r="I377" s="44">
        <f t="shared" si="217"/>
        <v>217.03</v>
      </c>
      <c r="J377" s="44">
        <f t="shared" si="217"/>
        <v>217.03</v>
      </c>
      <c r="K377" s="44">
        <f t="shared" si="217"/>
        <v>217.03</v>
      </c>
      <c r="L377" s="44">
        <f t="shared" si="217"/>
        <v>217.03</v>
      </c>
      <c r="M377" s="44">
        <f t="shared" si="217"/>
        <v>217.03</v>
      </c>
      <c r="N377" s="44">
        <f t="shared" si="217"/>
        <v>217.03</v>
      </c>
      <c r="O377" s="44">
        <f t="shared" si="217"/>
        <v>217.03</v>
      </c>
      <c r="P377" s="44">
        <f t="shared" si="217"/>
        <v>217.03</v>
      </c>
      <c r="Q377" s="44">
        <f t="shared" si="217"/>
        <v>217.03</v>
      </c>
      <c r="R377" s="44">
        <f t="shared" si="217"/>
        <v>217.03</v>
      </c>
      <c r="S377" s="44">
        <f t="shared" si="217"/>
        <v>217.03</v>
      </c>
      <c r="T377" s="44">
        <f t="shared" si="217"/>
        <v>217.03</v>
      </c>
      <c r="U377" s="44">
        <f t="shared" si="217"/>
        <v>217.03</v>
      </c>
      <c r="V377" s="44">
        <f t="shared" si="217"/>
        <v>217.03</v>
      </c>
      <c r="W377" s="44">
        <f t="shared" si="217"/>
        <v>217.03</v>
      </c>
      <c r="X377" s="44">
        <f t="shared" si="217"/>
        <v>217.03</v>
      </c>
      <c r="Y377" s="44">
        <f t="shared" si="217"/>
        <v>217.03</v>
      </c>
      <c r="Z377" s="44">
        <f t="shared" si="217"/>
        <v>217.03</v>
      </c>
      <c r="AA377" s="44">
        <f t="shared" si="217"/>
        <v>217.03</v>
      </c>
    </row>
    <row r="378" spans="1:27" ht="12.75" customHeight="1" outlineLevel="1" x14ac:dyDescent="0.2">
      <c r="A378" s="99" t="s">
        <v>2777</v>
      </c>
      <c r="B378" s="63" t="s">
        <v>83</v>
      </c>
      <c r="C378" s="43" t="s">
        <v>79</v>
      </c>
      <c r="D378" s="44">
        <v>3.35</v>
      </c>
      <c r="E378" s="44">
        <v>3.35</v>
      </c>
      <c r="F378" s="44">
        <v>3.35</v>
      </c>
      <c r="G378" s="44">
        <v>3.35</v>
      </c>
      <c r="H378" s="44">
        <v>3.35</v>
      </c>
      <c r="I378" s="44">
        <v>3.35</v>
      </c>
      <c r="J378" s="44">
        <v>3.35</v>
      </c>
      <c r="K378" s="44">
        <v>3.35</v>
      </c>
      <c r="L378" s="44">
        <v>3.35</v>
      </c>
      <c r="M378" s="44">
        <v>3.35</v>
      </c>
      <c r="N378" s="44">
        <v>3.35</v>
      </c>
      <c r="O378" s="44">
        <v>3.35</v>
      </c>
      <c r="P378" s="44">
        <v>3.35</v>
      </c>
      <c r="Q378" s="44">
        <v>3.35</v>
      </c>
      <c r="R378" s="44">
        <v>3.35</v>
      </c>
      <c r="S378" s="44">
        <v>3.35</v>
      </c>
      <c r="T378" s="44">
        <v>3.35</v>
      </c>
      <c r="U378" s="44">
        <v>3.35</v>
      </c>
      <c r="V378" s="44">
        <v>3.35</v>
      </c>
      <c r="W378" s="44">
        <v>3.35</v>
      </c>
      <c r="X378" s="44">
        <v>3.35</v>
      </c>
      <c r="Y378" s="44">
        <v>3.35</v>
      </c>
      <c r="Z378" s="44">
        <v>3.35</v>
      </c>
      <c r="AA378" s="44">
        <v>3.35</v>
      </c>
    </row>
    <row r="379" spans="1:27" ht="12.75" customHeight="1" outlineLevel="1" x14ac:dyDescent="0.2">
      <c r="A379" s="99" t="s">
        <v>2778</v>
      </c>
      <c r="B379" s="63" t="s">
        <v>81</v>
      </c>
      <c r="C379" s="43" t="s">
        <v>79</v>
      </c>
      <c r="D379" s="44">
        <f>$D$11</f>
        <v>216.36</v>
      </c>
      <c r="E379" s="44">
        <f t="shared" ref="E379:AA379" si="218">$D$11</f>
        <v>216.36</v>
      </c>
      <c r="F379" s="44">
        <f t="shared" si="218"/>
        <v>216.36</v>
      </c>
      <c r="G379" s="44">
        <f t="shared" si="218"/>
        <v>216.36</v>
      </c>
      <c r="H379" s="44">
        <f t="shared" si="218"/>
        <v>216.36</v>
      </c>
      <c r="I379" s="44">
        <f t="shared" si="218"/>
        <v>216.36</v>
      </c>
      <c r="J379" s="44">
        <f t="shared" si="218"/>
        <v>216.36</v>
      </c>
      <c r="K379" s="44">
        <f t="shared" si="218"/>
        <v>216.36</v>
      </c>
      <c r="L379" s="44">
        <f t="shared" si="218"/>
        <v>216.36</v>
      </c>
      <c r="M379" s="44">
        <f t="shared" si="218"/>
        <v>216.36</v>
      </c>
      <c r="N379" s="44">
        <f t="shared" si="218"/>
        <v>216.36</v>
      </c>
      <c r="O379" s="44">
        <f t="shared" si="218"/>
        <v>216.36</v>
      </c>
      <c r="P379" s="44">
        <f t="shared" si="218"/>
        <v>216.36</v>
      </c>
      <c r="Q379" s="44">
        <f t="shared" si="218"/>
        <v>216.36</v>
      </c>
      <c r="R379" s="44">
        <f t="shared" si="218"/>
        <v>216.36</v>
      </c>
      <c r="S379" s="44">
        <f t="shared" si="218"/>
        <v>216.36</v>
      </c>
      <c r="T379" s="44">
        <f t="shared" si="218"/>
        <v>216.36</v>
      </c>
      <c r="U379" s="44">
        <f t="shared" si="218"/>
        <v>216.36</v>
      </c>
      <c r="V379" s="44">
        <f t="shared" si="218"/>
        <v>216.36</v>
      </c>
      <c r="W379" s="44">
        <f t="shared" si="218"/>
        <v>216.36</v>
      </c>
      <c r="X379" s="44">
        <f t="shared" si="218"/>
        <v>216.36</v>
      </c>
      <c r="Y379" s="44">
        <f t="shared" si="218"/>
        <v>216.36</v>
      </c>
      <c r="Z379" s="44">
        <f t="shared" si="218"/>
        <v>216.36</v>
      </c>
      <c r="AA379" s="44">
        <f t="shared" si="218"/>
        <v>216.36</v>
      </c>
    </row>
    <row r="380" spans="1:27" ht="12.75" customHeight="1" x14ac:dyDescent="0.2">
      <c r="A380" s="98" t="s">
        <v>2779</v>
      </c>
      <c r="B380" s="28" t="str">
        <f>"12"&amp;"."&amp;$B$801&amp;"."&amp;$B$802</f>
        <v>12.12.2023</v>
      </c>
      <c r="C380" s="90" t="s">
        <v>76</v>
      </c>
      <c r="D380" s="91">
        <f>ROUND(((D381+D382+D384+D383)/1000),5)</f>
        <v>1.48173</v>
      </c>
      <c r="E380" s="91">
        <f>ROUND(((E381+E382+E384+E383)/1000),5)</f>
        <v>1.3883000000000001</v>
      </c>
      <c r="F380" s="91">
        <f>ROUND(((F381+F382+F384+F383)/1000),5)</f>
        <v>1.2839</v>
      </c>
      <c r="G380" s="91">
        <f t="shared" ref="G380:AA380" si="219">ROUND(((G381+G382+G384+G383)/1000),5)</f>
        <v>1.2690699999999999</v>
      </c>
      <c r="H380" s="91">
        <f t="shared" si="219"/>
        <v>1.3729199999999999</v>
      </c>
      <c r="I380" s="91">
        <f t="shared" si="219"/>
        <v>1.5302800000000001</v>
      </c>
      <c r="J380" s="91">
        <f t="shared" si="219"/>
        <v>1.7129799999999999</v>
      </c>
      <c r="K380" s="91">
        <f t="shared" si="219"/>
        <v>2.0585800000000001</v>
      </c>
      <c r="L380" s="91">
        <f t="shared" si="219"/>
        <v>2.2647499999999998</v>
      </c>
      <c r="M380" s="91">
        <f t="shared" si="219"/>
        <v>2.3246199999999999</v>
      </c>
      <c r="N380" s="91">
        <f t="shared" si="219"/>
        <v>2.3553299999999999</v>
      </c>
      <c r="O380" s="91">
        <f t="shared" si="219"/>
        <v>2.39072</v>
      </c>
      <c r="P380" s="91">
        <f t="shared" si="219"/>
        <v>2.32904</v>
      </c>
      <c r="Q380" s="91">
        <f t="shared" si="219"/>
        <v>2.3474499999999998</v>
      </c>
      <c r="R380" s="91">
        <f t="shared" si="219"/>
        <v>2.36063</v>
      </c>
      <c r="S380" s="91">
        <f t="shared" si="219"/>
        <v>2.3130899999999999</v>
      </c>
      <c r="T380" s="91">
        <f t="shared" si="219"/>
        <v>2.3344</v>
      </c>
      <c r="U380" s="91">
        <f t="shared" si="219"/>
        <v>2.3275999999999999</v>
      </c>
      <c r="V380" s="91">
        <f t="shared" si="219"/>
        <v>2.3187099999999998</v>
      </c>
      <c r="W380" s="91">
        <f t="shared" si="219"/>
        <v>2.3064</v>
      </c>
      <c r="X380" s="91">
        <f t="shared" si="219"/>
        <v>2.2555999999999998</v>
      </c>
      <c r="Y380" s="91">
        <f t="shared" si="219"/>
        <v>2.0766800000000001</v>
      </c>
      <c r="Z380" s="91">
        <f t="shared" si="219"/>
        <v>1.7577400000000001</v>
      </c>
      <c r="AA380" s="91">
        <f t="shared" si="219"/>
        <v>1.64181</v>
      </c>
    </row>
    <row r="381" spans="1:27" ht="12.75" customHeight="1" outlineLevel="1" x14ac:dyDescent="0.2">
      <c r="A381" s="99" t="s">
        <v>2780</v>
      </c>
      <c r="B381" s="63" t="s">
        <v>238</v>
      </c>
      <c r="C381" s="43" t="s">
        <v>79</v>
      </c>
      <c r="D381" s="44">
        <v>1044.99</v>
      </c>
      <c r="E381" s="44">
        <v>951.56</v>
      </c>
      <c r="F381" s="44">
        <v>847.16</v>
      </c>
      <c r="G381" s="44">
        <v>832.33</v>
      </c>
      <c r="H381" s="44">
        <v>936.18</v>
      </c>
      <c r="I381" s="44">
        <v>1093.54</v>
      </c>
      <c r="J381" s="44">
        <v>1276.24</v>
      </c>
      <c r="K381" s="44">
        <v>1621.84</v>
      </c>
      <c r="L381" s="44">
        <v>1828.01</v>
      </c>
      <c r="M381" s="44">
        <v>1887.88</v>
      </c>
      <c r="N381" s="44">
        <v>1918.59</v>
      </c>
      <c r="O381" s="44">
        <v>1953.98</v>
      </c>
      <c r="P381" s="44">
        <v>1892.3</v>
      </c>
      <c r="Q381" s="44">
        <v>1910.71</v>
      </c>
      <c r="R381" s="44">
        <v>1923.89</v>
      </c>
      <c r="S381" s="44">
        <v>1876.35</v>
      </c>
      <c r="T381" s="44">
        <v>1897.66</v>
      </c>
      <c r="U381" s="44">
        <v>1890.86</v>
      </c>
      <c r="V381" s="44">
        <v>1881.97</v>
      </c>
      <c r="W381" s="44">
        <v>1869.66</v>
      </c>
      <c r="X381" s="44">
        <v>1818.86</v>
      </c>
      <c r="Y381" s="44">
        <v>1639.94</v>
      </c>
      <c r="Z381" s="44">
        <v>1321</v>
      </c>
      <c r="AA381" s="44">
        <v>1205.07</v>
      </c>
    </row>
    <row r="382" spans="1:27" ht="12.75" customHeight="1" outlineLevel="1" x14ac:dyDescent="0.2">
      <c r="A382" s="99" t="s">
        <v>2781</v>
      </c>
      <c r="B382" s="63" t="s">
        <v>90</v>
      </c>
      <c r="C382" s="43" t="s">
        <v>79</v>
      </c>
      <c r="D382" s="44">
        <f>$D$327</f>
        <v>217.03</v>
      </c>
      <c r="E382" s="44">
        <f t="shared" ref="E382:AA382" si="220">$D$327</f>
        <v>217.03</v>
      </c>
      <c r="F382" s="44">
        <f t="shared" si="220"/>
        <v>217.03</v>
      </c>
      <c r="G382" s="44">
        <f t="shared" si="220"/>
        <v>217.03</v>
      </c>
      <c r="H382" s="44">
        <f t="shared" si="220"/>
        <v>217.03</v>
      </c>
      <c r="I382" s="44">
        <f t="shared" si="220"/>
        <v>217.03</v>
      </c>
      <c r="J382" s="44">
        <f t="shared" si="220"/>
        <v>217.03</v>
      </c>
      <c r="K382" s="44">
        <f t="shared" si="220"/>
        <v>217.03</v>
      </c>
      <c r="L382" s="44">
        <f t="shared" si="220"/>
        <v>217.03</v>
      </c>
      <c r="M382" s="44">
        <f t="shared" si="220"/>
        <v>217.03</v>
      </c>
      <c r="N382" s="44">
        <f t="shared" si="220"/>
        <v>217.03</v>
      </c>
      <c r="O382" s="44">
        <f t="shared" si="220"/>
        <v>217.03</v>
      </c>
      <c r="P382" s="44">
        <f t="shared" si="220"/>
        <v>217.03</v>
      </c>
      <c r="Q382" s="44">
        <f t="shared" si="220"/>
        <v>217.03</v>
      </c>
      <c r="R382" s="44">
        <f t="shared" si="220"/>
        <v>217.03</v>
      </c>
      <c r="S382" s="44">
        <f t="shared" si="220"/>
        <v>217.03</v>
      </c>
      <c r="T382" s="44">
        <f t="shared" si="220"/>
        <v>217.03</v>
      </c>
      <c r="U382" s="44">
        <f t="shared" si="220"/>
        <v>217.03</v>
      </c>
      <c r="V382" s="44">
        <f t="shared" si="220"/>
        <v>217.03</v>
      </c>
      <c r="W382" s="44">
        <f t="shared" si="220"/>
        <v>217.03</v>
      </c>
      <c r="X382" s="44">
        <f t="shared" si="220"/>
        <v>217.03</v>
      </c>
      <c r="Y382" s="44">
        <f t="shared" si="220"/>
        <v>217.03</v>
      </c>
      <c r="Z382" s="44">
        <f t="shared" si="220"/>
        <v>217.03</v>
      </c>
      <c r="AA382" s="44">
        <f t="shared" si="220"/>
        <v>217.03</v>
      </c>
    </row>
    <row r="383" spans="1:27" ht="12.75" customHeight="1" outlineLevel="1" x14ac:dyDescent="0.2">
      <c r="A383" s="99" t="s">
        <v>2782</v>
      </c>
      <c r="B383" s="63" t="s">
        <v>83</v>
      </c>
      <c r="C383" s="43" t="s">
        <v>79</v>
      </c>
      <c r="D383" s="44">
        <v>3.35</v>
      </c>
      <c r="E383" s="44">
        <v>3.35</v>
      </c>
      <c r="F383" s="44">
        <v>3.35</v>
      </c>
      <c r="G383" s="44">
        <v>3.35</v>
      </c>
      <c r="H383" s="44">
        <v>3.35</v>
      </c>
      <c r="I383" s="44">
        <v>3.35</v>
      </c>
      <c r="J383" s="44">
        <v>3.35</v>
      </c>
      <c r="K383" s="44">
        <v>3.35</v>
      </c>
      <c r="L383" s="44">
        <v>3.35</v>
      </c>
      <c r="M383" s="44">
        <v>3.35</v>
      </c>
      <c r="N383" s="44">
        <v>3.35</v>
      </c>
      <c r="O383" s="44">
        <v>3.35</v>
      </c>
      <c r="P383" s="44">
        <v>3.35</v>
      </c>
      <c r="Q383" s="44">
        <v>3.35</v>
      </c>
      <c r="R383" s="44">
        <v>3.35</v>
      </c>
      <c r="S383" s="44">
        <v>3.35</v>
      </c>
      <c r="T383" s="44">
        <v>3.35</v>
      </c>
      <c r="U383" s="44">
        <v>3.35</v>
      </c>
      <c r="V383" s="44">
        <v>3.35</v>
      </c>
      <c r="W383" s="44">
        <v>3.35</v>
      </c>
      <c r="X383" s="44">
        <v>3.35</v>
      </c>
      <c r="Y383" s="44">
        <v>3.35</v>
      </c>
      <c r="Z383" s="44">
        <v>3.35</v>
      </c>
      <c r="AA383" s="44">
        <v>3.35</v>
      </c>
    </row>
    <row r="384" spans="1:27" ht="12.75" customHeight="1" outlineLevel="1" x14ac:dyDescent="0.2">
      <c r="A384" s="99" t="s">
        <v>2783</v>
      </c>
      <c r="B384" s="63" t="s">
        <v>81</v>
      </c>
      <c r="C384" s="43" t="s">
        <v>79</v>
      </c>
      <c r="D384" s="44">
        <f>$D$11</f>
        <v>216.36</v>
      </c>
      <c r="E384" s="44">
        <f t="shared" ref="E384:AA384" si="221">$D$11</f>
        <v>216.36</v>
      </c>
      <c r="F384" s="44">
        <f t="shared" si="221"/>
        <v>216.36</v>
      </c>
      <c r="G384" s="44">
        <f t="shared" si="221"/>
        <v>216.36</v>
      </c>
      <c r="H384" s="44">
        <f t="shared" si="221"/>
        <v>216.36</v>
      </c>
      <c r="I384" s="44">
        <f t="shared" si="221"/>
        <v>216.36</v>
      </c>
      <c r="J384" s="44">
        <f t="shared" si="221"/>
        <v>216.36</v>
      </c>
      <c r="K384" s="44">
        <f t="shared" si="221"/>
        <v>216.36</v>
      </c>
      <c r="L384" s="44">
        <f t="shared" si="221"/>
        <v>216.36</v>
      </c>
      <c r="M384" s="44">
        <f t="shared" si="221"/>
        <v>216.36</v>
      </c>
      <c r="N384" s="44">
        <f t="shared" si="221"/>
        <v>216.36</v>
      </c>
      <c r="O384" s="44">
        <f t="shared" si="221"/>
        <v>216.36</v>
      </c>
      <c r="P384" s="44">
        <f t="shared" si="221"/>
        <v>216.36</v>
      </c>
      <c r="Q384" s="44">
        <f t="shared" si="221"/>
        <v>216.36</v>
      </c>
      <c r="R384" s="44">
        <f t="shared" si="221"/>
        <v>216.36</v>
      </c>
      <c r="S384" s="44">
        <f t="shared" si="221"/>
        <v>216.36</v>
      </c>
      <c r="T384" s="44">
        <f t="shared" si="221"/>
        <v>216.36</v>
      </c>
      <c r="U384" s="44">
        <f t="shared" si="221"/>
        <v>216.36</v>
      </c>
      <c r="V384" s="44">
        <f t="shared" si="221"/>
        <v>216.36</v>
      </c>
      <c r="W384" s="44">
        <f t="shared" si="221"/>
        <v>216.36</v>
      </c>
      <c r="X384" s="44">
        <f t="shared" si="221"/>
        <v>216.36</v>
      </c>
      <c r="Y384" s="44">
        <f t="shared" si="221"/>
        <v>216.36</v>
      </c>
      <c r="Z384" s="44">
        <f t="shared" si="221"/>
        <v>216.36</v>
      </c>
      <c r="AA384" s="44">
        <f t="shared" si="221"/>
        <v>216.36</v>
      </c>
    </row>
    <row r="385" spans="1:27" ht="12.75" customHeight="1" x14ac:dyDescent="0.2">
      <c r="A385" s="98" t="s">
        <v>2784</v>
      </c>
      <c r="B385" s="28" t="str">
        <f>"13"&amp;"."&amp;$B$801&amp;"."&amp;$B$802</f>
        <v>13.12.2023</v>
      </c>
      <c r="C385" s="90" t="s">
        <v>76</v>
      </c>
      <c r="D385" s="91">
        <f>ROUND(((D386+D387+D389+D388)/1000),5)</f>
        <v>1.5694699999999999</v>
      </c>
      <c r="E385" s="91">
        <f>ROUND(((E386+E387+E389+E388)/1000),5)</f>
        <v>1.48047</v>
      </c>
      <c r="F385" s="91">
        <f>ROUND(((F386+F387+F389+F388)/1000),5)</f>
        <v>1.44411</v>
      </c>
      <c r="G385" s="91">
        <f t="shared" ref="G385:AA385" si="222">ROUND(((G386+G387+G389+G388)/1000),5)</f>
        <v>1.4319200000000001</v>
      </c>
      <c r="H385" s="91">
        <f t="shared" si="222"/>
        <v>1.4658100000000001</v>
      </c>
      <c r="I385" s="91">
        <f t="shared" si="222"/>
        <v>1.6053200000000001</v>
      </c>
      <c r="J385" s="91">
        <f t="shared" si="222"/>
        <v>1.77841</v>
      </c>
      <c r="K385" s="91">
        <f t="shared" si="222"/>
        <v>2.1188600000000002</v>
      </c>
      <c r="L385" s="91">
        <f t="shared" si="222"/>
        <v>2.3371</v>
      </c>
      <c r="M385" s="91">
        <f t="shared" si="222"/>
        <v>2.4110100000000001</v>
      </c>
      <c r="N385" s="91">
        <f t="shared" si="222"/>
        <v>2.4434</v>
      </c>
      <c r="O385" s="91">
        <f t="shared" si="222"/>
        <v>2.4773399999999999</v>
      </c>
      <c r="P385" s="91">
        <f t="shared" si="222"/>
        <v>2.4267500000000002</v>
      </c>
      <c r="Q385" s="91">
        <f t="shared" si="222"/>
        <v>2.4522499999999998</v>
      </c>
      <c r="R385" s="91">
        <f t="shared" si="222"/>
        <v>2.4421200000000001</v>
      </c>
      <c r="S385" s="91">
        <f t="shared" si="222"/>
        <v>2.4189799999999999</v>
      </c>
      <c r="T385" s="91">
        <f t="shared" si="222"/>
        <v>2.44998</v>
      </c>
      <c r="U385" s="91">
        <f t="shared" si="222"/>
        <v>2.4405800000000002</v>
      </c>
      <c r="V385" s="91">
        <f t="shared" si="222"/>
        <v>2.4163999999999999</v>
      </c>
      <c r="W385" s="91">
        <f t="shared" si="222"/>
        <v>2.3519600000000001</v>
      </c>
      <c r="X385" s="91">
        <f t="shared" si="222"/>
        <v>2.2331799999999999</v>
      </c>
      <c r="Y385" s="91">
        <f t="shared" si="222"/>
        <v>2.16046</v>
      </c>
      <c r="Z385" s="91">
        <f t="shared" si="222"/>
        <v>1.8974500000000001</v>
      </c>
      <c r="AA385" s="91">
        <f t="shared" si="222"/>
        <v>1.7065600000000001</v>
      </c>
    </row>
    <row r="386" spans="1:27" ht="12.75" customHeight="1" outlineLevel="1" x14ac:dyDescent="0.2">
      <c r="A386" s="99" t="s">
        <v>2785</v>
      </c>
      <c r="B386" s="63" t="s">
        <v>238</v>
      </c>
      <c r="C386" s="43" t="s">
        <v>79</v>
      </c>
      <c r="D386" s="44">
        <v>1132.73</v>
      </c>
      <c r="E386" s="44">
        <v>1043.73</v>
      </c>
      <c r="F386" s="44">
        <v>1007.37</v>
      </c>
      <c r="G386" s="44">
        <v>995.18</v>
      </c>
      <c r="H386" s="44">
        <v>1029.07</v>
      </c>
      <c r="I386" s="44">
        <v>1168.58</v>
      </c>
      <c r="J386" s="44">
        <v>1341.67</v>
      </c>
      <c r="K386" s="44">
        <v>1682.12</v>
      </c>
      <c r="L386" s="44">
        <v>1900.36</v>
      </c>
      <c r="M386" s="44">
        <v>1974.27</v>
      </c>
      <c r="N386" s="44">
        <v>2006.66</v>
      </c>
      <c r="O386" s="44">
        <v>2040.6</v>
      </c>
      <c r="P386" s="44">
        <v>1990.01</v>
      </c>
      <c r="Q386" s="44">
        <v>2015.51</v>
      </c>
      <c r="R386" s="44">
        <v>2005.38</v>
      </c>
      <c r="S386" s="44">
        <v>1982.24</v>
      </c>
      <c r="T386" s="44">
        <v>2013.24</v>
      </c>
      <c r="U386" s="44">
        <v>2003.84</v>
      </c>
      <c r="V386" s="44">
        <v>1979.66</v>
      </c>
      <c r="W386" s="44">
        <v>1915.22</v>
      </c>
      <c r="X386" s="44">
        <v>1796.44</v>
      </c>
      <c r="Y386" s="44">
        <v>1723.72</v>
      </c>
      <c r="Z386" s="44">
        <v>1460.71</v>
      </c>
      <c r="AA386" s="44">
        <v>1269.82</v>
      </c>
    </row>
    <row r="387" spans="1:27" ht="12.75" customHeight="1" outlineLevel="1" x14ac:dyDescent="0.2">
      <c r="A387" s="99" t="s">
        <v>2786</v>
      </c>
      <c r="B387" s="63" t="s">
        <v>90</v>
      </c>
      <c r="C387" s="43" t="s">
        <v>79</v>
      </c>
      <c r="D387" s="44">
        <f>$D$327</f>
        <v>217.03</v>
      </c>
      <c r="E387" s="44">
        <f t="shared" ref="E387:AA387" si="223">$D$327</f>
        <v>217.03</v>
      </c>
      <c r="F387" s="44">
        <f t="shared" si="223"/>
        <v>217.03</v>
      </c>
      <c r="G387" s="44">
        <f t="shared" si="223"/>
        <v>217.03</v>
      </c>
      <c r="H387" s="44">
        <f t="shared" si="223"/>
        <v>217.03</v>
      </c>
      <c r="I387" s="44">
        <f t="shared" si="223"/>
        <v>217.03</v>
      </c>
      <c r="J387" s="44">
        <f t="shared" si="223"/>
        <v>217.03</v>
      </c>
      <c r="K387" s="44">
        <f t="shared" si="223"/>
        <v>217.03</v>
      </c>
      <c r="L387" s="44">
        <f t="shared" si="223"/>
        <v>217.03</v>
      </c>
      <c r="M387" s="44">
        <f t="shared" si="223"/>
        <v>217.03</v>
      </c>
      <c r="N387" s="44">
        <f t="shared" si="223"/>
        <v>217.03</v>
      </c>
      <c r="O387" s="44">
        <f t="shared" si="223"/>
        <v>217.03</v>
      </c>
      <c r="P387" s="44">
        <f t="shared" si="223"/>
        <v>217.03</v>
      </c>
      <c r="Q387" s="44">
        <f t="shared" si="223"/>
        <v>217.03</v>
      </c>
      <c r="R387" s="44">
        <f t="shared" si="223"/>
        <v>217.03</v>
      </c>
      <c r="S387" s="44">
        <f t="shared" si="223"/>
        <v>217.03</v>
      </c>
      <c r="T387" s="44">
        <f t="shared" si="223"/>
        <v>217.03</v>
      </c>
      <c r="U387" s="44">
        <f t="shared" si="223"/>
        <v>217.03</v>
      </c>
      <c r="V387" s="44">
        <f t="shared" si="223"/>
        <v>217.03</v>
      </c>
      <c r="W387" s="44">
        <f t="shared" si="223"/>
        <v>217.03</v>
      </c>
      <c r="X387" s="44">
        <f t="shared" si="223"/>
        <v>217.03</v>
      </c>
      <c r="Y387" s="44">
        <f t="shared" si="223"/>
        <v>217.03</v>
      </c>
      <c r="Z387" s="44">
        <f t="shared" si="223"/>
        <v>217.03</v>
      </c>
      <c r="AA387" s="44">
        <f t="shared" si="223"/>
        <v>217.03</v>
      </c>
    </row>
    <row r="388" spans="1:27" ht="12.75" customHeight="1" outlineLevel="1" x14ac:dyDescent="0.2">
      <c r="A388" s="99" t="s">
        <v>2787</v>
      </c>
      <c r="B388" s="63" t="s">
        <v>83</v>
      </c>
      <c r="C388" s="43" t="s">
        <v>79</v>
      </c>
      <c r="D388" s="44">
        <v>3.35</v>
      </c>
      <c r="E388" s="44">
        <v>3.35</v>
      </c>
      <c r="F388" s="44">
        <v>3.35</v>
      </c>
      <c r="G388" s="44">
        <v>3.35</v>
      </c>
      <c r="H388" s="44">
        <v>3.35</v>
      </c>
      <c r="I388" s="44">
        <v>3.35</v>
      </c>
      <c r="J388" s="44">
        <v>3.35</v>
      </c>
      <c r="K388" s="44">
        <v>3.35</v>
      </c>
      <c r="L388" s="44">
        <v>3.35</v>
      </c>
      <c r="M388" s="44">
        <v>3.35</v>
      </c>
      <c r="N388" s="44">
        <v>3.35</v>
      </c>
      <c r="O388" s="44">
        <v>3.35</v>
      </c>
      <c r="P388" s="44">
        <v>3.35</v>
      </c>
      <c r="Q388" s="44">
        <v>3.35</v>
      </c>
      <c r="R388" s="44">
        <v>3.35</v>
      </c>
      <c r="S388" s="44">
        <v>3.35</v>
      </c>
      <c r="T388" s="44">
        <v>3.35</v>
      </c>
      <c r="U388" s="44">
        <v>3.35</v>
      </c>
      <c r="V388" s="44">
        <v>3.35</v>
      </c>
      <c r="W388" s="44">
        <v>3.35</v>
      </c>
      <c r="X388" s="44">
        <v>3.35</v>
      </c>
      <c r="Y388" s="44">
        <v>3.35</v>
      </c>
      <c r="Z388" s="44">
        <v>3.35</v>
      </c>
      <c r="AA388" s="44">
        <v>3.35</v>
      </c>
    </row>
    <row r="389" spans="1:27" ht="12.75" customHeight="1" outlineLevel="1" x14ac:dyDescent="0.2">
      <c r="A389" s="99" t="s">
        <v>2788</v>
      </c>
      <c r="B389" s="63" t="s">
        <v>81</v>
      </c>
      <c r="C389" s="43" t="s">
        <v>79</v>
      </c>
      <c r="D389" s="44">
        <f>$D$11</f>
        <v>216.36</v>
      </c>
      <c r="E389" s="44">
        <f t="shared" ref="E389:AA389" si="224">$D$11</f>
        <v>216.36</v>
      </c>
      <c r="F389" s="44">
        <f t="shared" si="224"/>
        <v>216.36</v>
      </c>
      <c r="G389" s="44">
        <f t="shared" si="224"/>
        <v>216.36</v>
      </c>
      <c r="H389" s="44">
        <f t="shared" si="224"/>
        <v>216.36</v>
      </c>
      <c r="I389" s="44">
        <f t="shared" si="224"/>
        <v>216.36</v>
      </c>
      <c r="J389" s="44">
        <f t="shared" si="224"/>
        <v>216.36</v>
      </c>
      <c r="K389" s="44">
        <f t="shared" si="224"/>
        <v>216.36</v>
      </c>
      <c r="L389" s="44">
        <f t="shared" si="224"/>
        <v>216.36</v>
      </c>
      <c r="M389" s="44">
        <f t="shared" si="224"/>
        <v>216.36</v>
      </c>
      <c r="N389" s="44">
        <f t="shared" si="224"/>
        <v>216.36</v>
      </c>
      <c r="O389" s="44">
        <f t="shared" si="224"/>
        <v>216.36</v>
      </c>
      <c r="P389" s="44">
        <f t="shared" si="224"/>
        <v>216.36</v>
      </c>
      <c r="Q389" s="44">
        <f t="shared" si="224"/>
        <v>216.36</v>
      </c>
      <c r="R389" s="44">
        <f t="shared" si="224"/>
        <v>216.36</v>
      </c>
      <c r="S389" s="44">
        <f t="shared" si="224"/>
        <v>216.36</v>
      </c>
      <c r="T389" s="44">
        <f t="shared" si="224"/>
        <v>216.36</v>
      </c>
      <c r="U389" s="44">
        <f t="shared" si="224"/>
        <v>216.36</v>
      </c>
      <c r="V389" s="44">
        <f t="shared" si="224"/>
        <v>216.36</v>
      </c>
      <c r="W389" s="44">
        <f t="shared" si="224"/>
        <v>216.36</v>
      </c>
      <c r="X389" s="44">
        <f t="shared" si="224"/>
        <v>216.36</v>
      </c>
      <c r="Y389" s="44">
        <f t="shared" si="224"/>
        <v>216.36</v>
      </c>
      <c r="Z389" s="44">
        <f t="shared" si="224"/>
        <v>216.36</v>
      </c>
      <c r="AA389" s="44">
        <f t="shared" si="224"/>
        <v>216.36</v>
      </c>
    </row>
    <row r="390" spans="1:27" ht="12.75" customHeight="1" x14ac:dyDescent="0.2">
      <c r="A390" s="98" t="s">
        <v>2789</v>
      </c>
      <c r="B390" s="28" t="str">
        <f>"14"&amp;"."&amp;$B$801&amp;"."&amp;$B$802</f>
        <v>14.12.2023</v>
      </c>
      <c r="C390" s="90" t="s">
        <v>76</v>
      </c>
      <c r="D390" s="91">
        <f>ROUND(((D391+D392+D394+D393)/1000),5)</f>
        <v>1.6214200000000001</v>
      </c>
      <c r="E390" s="91">
        <f>ROUND(((E391+E392+E394+E393)/1000),5)</f>
        <v>1.5451900000000001</v>
      </c>
      <c r="F390" s="91">
        <f>ROUND(((F391+F392+F394+F393)/1000),5)</f>
        <v>1.49752</v>
      </c>
      <c r="G390" s="91">
        <f t="shared" ref="G390:AA390" si="225">ROUND(((G391+G392+G394+G393)/1000),5)</f>
        <v>1.50044</v>
      </c>
      <c r="H390" s="91">
        <f t="shared" si="225"/>
        <v>1.54586</v>
      </c>
      <c r="I390" s="91">
        <f t="shared" si="225"/>
        <v>1.6951099999999999</v>
      </c>
      <c r="J390" s="91">
        <f t="shared" si="225"/>
        <v>1.9524300000000001</v>
      </c>
      <c r="K390" s="91">
        <f t="shared" si="225"/>
        <v>2.1878199999999999</v>
      </c>
      <c r="L390" s="91">
        <f t="shared" si="225"/>
        <v>2.4032900000000001</v>
      </c>
      <c r="M390" s="91">
        <f t="shared" si="225"/>
        <v>2.4670999999999998</v>
      </c>
      <c r="N390" s="91">
        <f t="shared" si="225"/>
        <v>2.5984699999999998</v>
      </c>
      <c r="O390" s="91">
        <f t="shared" si="225"/>
        <v>2.5308199999999998</v>
      </c>
      <c r="P390" s="91">
        <f t="shared" si="225"/>
        <v>2.47377</v>
      </c>
      <c r="Q390" s="91">
        <f t="shared" si="225"/>
        <v>2.4967600000000001</v>
      </c>
      <c r="R390" s="91">
        <f t="shared" si="225"/>
        <v>2.5285700000000002</v>
      </c>
      <c r="S390" s="91">
        <f t="shared" si="225"/>
        <v>2.4688099999999999</v>
      </c>
      <c r="T390" s="91">
        <f t="shared" si="225"/>
        <v>2.6713300000000002</v>
      </c>
      <c r="U390" s="91">
        <f t="shared" si="225"/>
        <v>2.68445</v>
      </c>
      <c r="V390" s="91">
        <f t="shared" si="225"/>
        <v>2.6667200000000002</v>
      </c>
      <c r="W390" s="91">
        <f t="shared" si="225"/>
        <v>2.4283800000000002</v>
      </c>
      <c r="X390" s="91">
        <f t="shared" si="225"/>
        <v>2.3652500000000001</v>
      </c>
      <c r="Y390" s="91">
        <f t="shared" si="225"/>
        <v>2.2008000000000001</v>
      </c>
      <c r="Z390" s="91">
        <f t="shared" si="225"/>
        <v>1.92106</v>
      </c>
      <c r="AA390" s="91">
        <f t="shared" si="225"/>
        <v>1.7461500000000001</v>
      </c>
    </row>
    <row r="391" spans="1:27" ht="12.75" customHeight="1" outlineLevel="1" x14ac:dyDescent="0.2">
      <c r="A391" s="99" t="s">
        <v>2790</v>
      </c>
      <c r="B391" s="63" t="s">
        <v>238</v>
      </c>
      <c r="C391" s="43" t="s">
        <v>79</v>
      </c>
      <c r="D391" s="44">
        <v>1184.68</v>
      </c>
      <c r="E391" s="44">
        <v>1108.45</v>
      </c>
      <c r="F391" s="44">
        <v>1060.78</v>
      </c>
      <c r="G391" s="44">
        <v>1063.7</v>
      </c>
      <c r="H391" s="44">
        <v>1109.1199999999999</v>
      </c>
      <c r="I391" s="44">
        <v>1258.3699999999999</v>
      </c>
      <c r="J391" s="44">
        <v>1515.69</v>
      </c>
      <c r="K391" s="44">
        <v>1751.08</v>
      </c>
      <c r="L391" s="44">
        <v>1966.55</v>
      </c>
      <c r="M391" s="44">
        <v>2030.36</v>
      </c>
      <c r="N391" s="44">
        <v>2161.73</v>
      </c>
      <c r="O391" s="44">
        <v>2094.08</v>
      </c>
      <c r="P391" s="44">
        <v>2037.03</v>
      </c>
      <c r="Q391" s="44">
        <v>2060.02</v>
      </c>
      <c r="R391" s="44">
        <v>2091.83</v>
      </c>
      <c r="S391" s="44">
        <v>2032.07</v>
      </c>
      <c r="T391" s="44">
        <v>2234.59</v>
      </c>
      <c r="U391" s="44">
        <v>2247.71</v>
      </c>
      <c r="V391" s="44">
        <v>2229.98</v>
      </c>
      <c r="W391" s="44">
        <v>1991.64</v>
      </c>
      <c r="X391" s="44">
        <v>1928.51</v>
      </c>
      <c r="Y391" s="44">
        <v>1764.06</v>
      </c>
      <c r="Z391" s="44">
        <v>1484.32</v>
      </c>
      <c r="AA391" s="44">
        <v>1309.4100000000001</v>
      </c>
    </row>
    <row r="392" spans="1:27" ht="12.75" customHeight="1" outlineLevel="1" x14ac:dyDescent="0.2">
      <c r="A392" s="99" t="s">
        <v>2791</v>
      </c>
      <c r="B392" s="63" t="s">
        <v>90</v>
      </c>
      <c r="C392" s="43" t="s">
        <v>79</v>
      </c>
      <c r="D392" s="44">
        <f>$D$327</f>
        <v>217.03</v>
      </c>
      <c r="E392" s="44">
        <f t="shared" ref="E392:AA392" si="226">$D$327</f>
        <v>217.03</v>
      </c>
      <c r="F392" s="44">
        <f t="shared" si="226"/>
        <v>217.03</v>
      </c>
      <c r="G392" s="44">
        <f t="shared" si="226"/>
        <v>217.03</v>
      </c>
      <c r="H392" s="44">
        <f t="shared" si="226"/>
        <v>217.03</v>
      </c>
      <c r="I392" s="44">
        <f t="shared" si="226"/>
        <v>217.03</v>
      </c>
      <c r="J392" s="44">
        <f t="shared" si="226"/>
        <v>217.03</v>
      </c>
      <c r="K392" s="44">
        <f t="shared" si="226"/>
        <v>217.03</v>
      </c>
      <c r="L392" s="44">
        <f t="shared" si="226"/>
        <v>217.03</v>
      </c>
      <c r="M392" s="44">
        <f t="shared" si="226"/>
        <v>217.03</v>
      </c>
      <c r="N392" s="44">
        <f t="shared" si="226"/>
        <v>217.03</v>
      </c>
      <c r="O392" s="44">
        <f t="shared" si="226"/>
        <v>217.03</v>
      </c>
      <c r="P392" s="44">
        <f t="shared" si="226"/>
        <v>217.03</v>
      </c>
      <c r="Q392" s="44">
        <f t="shared" si="226"/>
        <v>217.03</v>
      </c>
      <c r="R392" s="44">
        <f t="shared" si="226"/>
        <v>217.03</v>
      </c>
      <c r="S392" s="44">
        <f t="shared" si="226"/>
        <v>217.03</v>
      </c>
      <c r="T392" s="44">
        <f t="shared" si="226"/>
        <v>217.03</v>
      </c>
      <c r="U392" s="44">
        <f t="shared" si="226"/>
        <v>217.03</v>
      </c>
      <c r="V392" s="44">
        <f t="shared" si="226"/>
        <v>217.03</v>
      </c>
      <c r="W392" s="44">
        <f t="shared" si="226"/>
        <v>217.03</v>
      </c>
      <c r="X392" s="44">
        <f t="shared" si="226"/>
        <v>217.03</v>
      </c>
      <c r="Y392" s="44">
        <f t="shared" si="226"/>
        <v>217.03</v>
      </c>
      <c r="Z392" s="44">
        <f t="shared" si="226"/>
        <v>217.03</v>
      </c>
      <c r="AA392" s="44">
        <f t="shared" si="226"/>
        <v>217.03</v>
      </c>
    </row>
    <row r="393" spans="1:27" ht="12.75" customHeight="1" outlineLevel="1" x14ac:dyDescent="0.2">
      <c r="A393" s="99" t="s">
        <v>2792</v>
      </c>
      <c r="B393" s="63" t="s">
        <v>83</v>
      </c>
      <c r="C393" s="43" t="s">
        <v>79</v>
      </c>
      <c r="D393" s="44">
        <v>3.35</v>
      </c>
      <c r="E393" s="44">
        <v>3.35</v>
      </c>
      <c r="F393" s="44">
        <v>3.35</v>
      </c>
      <c r="G393" s="44">
        <v>3.35</v>
      </c>
      <c r="H393" s="44">
        <v>3.35</v>
      </c>
      <c r="I393" s="44">
        <v>3.35</v>
      </c>
      <c r="J393" s="44">
        <v>3.35</v>
      </c>
      <c r="K393" s="44">
        <v>3.35</v>
      </c>
      <c r="L393" s="44">
        <v>3.35</v>
      </c>
      <c r="M393" s="44">
        <v>3.35</v>
      </c>
      <c r="N393" s="44">
        <v>3.35</v>
      </c>
      <c r="O393" s="44">
        <v>3.35</v>
      </c>
      <c r="P393" s="44">
        <v>3.35</v>
      </c>
      <c r="Q393" s="44">
        <v>3.35</v>
      </c>
      <c r="R393" s="44">
        <v>3.35</v>
      </c>
      <c r="S393" s="44">
        <v>3.35</v>
      </c>
      <c r="T393" s="44">
        <v>3.35</v>
      </c>
      <c r="U393" s="44">
        <v>3.35</v>
      </c>
      <c r="V393" s="44">
        <v>3.35</v>
      </c>
      <c r="W393" s="44">
        <v>3.35</v>
      </c>
      <c r="X393" s="44">
        <v>3.35</v>
      </c>
      <c r="Y393" s="44">
        <v>3.35</v>
      </c>
      <c r="Z393" s="44">
        <v>3.35</v>
      </c>
      <c r="AA393" s="44">
        <v>3.35</v>
      </c>
    </row>
    <row r="394" spans="1:27" ht="12.75" customHeight="1" outlineLevel="1" x14ac:dyDescent="0.2">
      <c r="A394" s="99" t="s">
        <v>2793</v>
      </c>
      <c r="B394" s="63" t="s">
        <v>81</v>
      </c>
      <c r="C394" s="43" t="s">
        <v>79</v>
      </c>
      <c r="D394" s="44">
        <f>$D$11</f>
        <v>216.36</v>
      </c>
      <c r="E394" s="44">
        <f t="shared" ref="E394:AA394" si="227">$D$11</f>
        <v>216.36</v>
      </c>
      <c r="F394" s="44">
        <f t="shared" si="227"/>
        <v>216.36</v>
      </c>
      <c r="G394" s="44">
        <f t="shared" si="227"/>
        <v>216.36</v>
      </c>
      <c r="H394" s="44">
        <f t="shared" si="227"/>
        <v>216.36</v>
      </c>
      <c r="I394" s="44">
        <f t="shared" si="227"/>
        <v>216.36</v>
      </c>
      <c r="J394" s="44">
        <f t="shared" si="227"/>
        <v>216.36</v>
      </c>
      <c r="K394" s="44">
        <f t="shared" si="227"/>
        <v>216.36</v>
      </c>
      <c r="L394" s="44">
        <f t="shared" si="227"/>
        <v>216.36</v>
      </c>
      <c r="M394" s="44">
        <f t="shared" si="227"/>
        <v>216.36</v>
      </c>
      <c r="N394" s="44">
        <f t="shared" si="227"/>
        <v>216.36</v>
      </c>
      <c r="O394" s="44">
        <f t="shared" si="227"/>
        <v>216.36</v>
      </c>
      <c r="P394" s="44">
        <f t="shared" si="227"/>
        <v>216.36</v>
      </c>
      <c r="Q394" s="44">
        <f t="shared" si="227"/>
        <v>216.36</v>
      </c>
      <c r="R394" s="44">
        <f t="shared" si="227"/>
        <v>216.36</v>
      </c>
      <c r="S394" s="44">
        <f t="shared" si="227"/>
        <v>216.36</v>
      </c>
      <c r="T394" s="44">
        <f t="shared" si="227"/>
        <v>216.36</v>
      </c>
      <c r="U394" s="44">
        <f t="shared" si="227"/>
        <v>216.36</v>
      </c>
      <c r="V394" s="44">
        <f t="shared" si="227"/>
        <v>216.36</v>
      </c>
      <c r="W394" s="44">
        <f t="shared" si="227"/>
        <v>216.36</v>
      </c>
      <c r="X394" s="44">
        <f t="shared" si="227"/>
        <v>216.36</v>
      </c>
      <c r="Y394" s="44">
        <f t="shared" si="227"/>
        <v>216.36</v>
      </c>
      <c r="Z394" s="44">
        <f t="shared" si="227"/>
        <v>216.36</v>
      </c>
      <c r="AA394" s="44">
        <f t="shared" si="227"/>
        <v>216.36</v>
      </c>
    </row>
    <row r="395" spans="1:27" ht="12.75" customHeight="1" x14ac:dyDescent="0.2">
      <c r="A395" s="98" t="s">
        <v>2794</v>
      </c>
      <c r="B395" s="28" t="str">
        <f>"15"&amp;"."&amp;$B$801&amp;"."&amp;$B$802</f>
        <v>15.12.2023</v>
      </c>
      <c r="C395" s="90" t="s">
        <v>76</v>
      </c>
      <c r="D395" s="91">
        <f>ROUND(((D396+D397+D399+D398)/1000),5)</f>
        <v>1.62964</v>
      </c>
      <c r="E395" s="91">
        <f>ROUND(((E396+E397+E399+E398)/1000),5)</f>
        <v>1.57744</v>
      </c>
      <c r="F395" s="91">
        <f>ROUND(((F396+F397+F399+F398)/1000),5)</f>
        <v>1.53443</v>
      </c>
      <c r="G395" s="91">
        <f t="shared" ref="G395:AA395" si="228">ROUND(((G396+G397+G399+G398)/1000),5)</f>
        <v>1.52258</v>
      </c>
      <c r="H395" s="91">
        <f t="shared" si="228"/>
        <v>1.5774600000000001</v>
      </c>
      <c r="I395" s="91">
        <f t="shared" si="228"/>
        <v>1.6931499999999999</v>
      </c>
      <c r="J395" s="91">
        <f t="shared" si="228"/>
        <v>1.9093100000000001</v>
      </c>
      <c r="K395" s="91">
        <f t="shared" si="228"/>
        <v>2.2466699999999999</v>
      </c>
      <c r="L395" s="91">
        <f t="shared" si="228"/>
        <v>2.4541900000000001</v>
      </c>
      <c r="M395" s="91">
        <f t="shared" si="228"/>
        <v>2.4786199999999998</v>
      </c>
      <c r="N395" s="91">
        <f t="shared" si="228"/>
        <v>2.5089700000000001</v>
      </c>
      <c r="O395" s="91">
        <f t="shared" si="228"/>
        <v>2.5126200000000001</v>
      </c>
      <c r="P395" s="91">
        <f t="shared" si="228"/>
        <v>2.5095399999999999</v>
      </c>
      <c r="Q395" s="91">
        <f t="shared" si="228"/>
        <v>2.5144099999999998</v>
      </c>
      <c r="R395" s="91">
        <f t="shared" si="228"/>
        <v>2.5147599999999999</v>
      </c>
      <c r="S395" s="91">
        <f t="shared" si="228"/>
        <v>2.4805899999999999</v>
      </c>
      <c r="T395" s="91">
        <f t="shared" si="228"/>
        <v>2.5411000000000001</v>
      </c>
      <c r="U395" s="91">
        <f t="shared" si="228"/>
        <v>2.5457999999999998</v>
      </c>
      <c r="V395" s="91">
        <f t="shared" si="228"/>
        <v>2.53729</v>
      </c>
      <c r="W395" s="91">
        <f t="shared" si="228"/>
        <v>2.47445</v>
      </c>
      <c r="X395" s="91">
        <f t="shared" si="228"/>
        <v>2.3174299999999999</v>
      </c>
      <c r="Y395" s="91">
        <f t="shared" si="228"/>
        <v>2.1730900000000002</v>
      </c>
      <c r="Z395" s="91">
        <f t="shared" si="228"/>
        <v>1.9682299999999999</v>
      </c>
      <c r="AA395" s="91">
        <f t="shared" si="228"/>
        <v>1.74743</v>
      </c>
    </row>
    <row r="396" spans="1:27" ht="12.75" customHeight="1" outlineLevel="1" x14ac:dyDescent="0.2">
      <c r="A396" s="99" t="s">
        <v>2795</v>
      </c>
      <c r="B396" s="63" t="s">
        <v>238</v>
      </c>
      <c r="C396" s="43" t="s">
        <v>79</v>
      </c>
      <c r="D396" s="44">
        <v>1192.9000000000001</v>
      </c>
      <c r="E396" s="44">
        <v>1140.7</v>
      </c>
      <c r="F396" s="44">
        <v>1097.69</v>
      </c>
      <c r="G396" s="44">
        <v>1085.8399999999999</v>
      </c>
      <c r="H396" s="44">
        <v>1140.72</v>
      </c>
      <c r="I396" s="44">
        <v>1256.4100000000001</v>
      </c>
      <c r="J396" s="44">
        <v>1472.57</v>
      </c>
      <c r="K396" s="44">
        <v>1809.93</v>
      </c>
      <c r="L396" s="44">
        <v>2017.45</v>
      </c>
      <c r="M396" s="44">
        <v>2041.88</v>
      </c>
      <c r="N396" s="44">
        <v>2072.23</v>
      </c>
      <c r="O396" s="44">
        <v>2075.88</v>
      </c>
      <c r="P396" s="44">
        <v>2072.8000000000002</v>
      </c>
      <c r="Q396" s="44">
        <v>2077.67</v>
      </c>
      <c r="R396" s="44">
        <v>2078.02</v>
      </c>
      <c r="S396" s="44">
        <v>2043.85</v>
      </c>
      <c r="T396" s="44">
        <v>2104.36</v>
      </c>
      <c r="U396" s="44">
        <v>2109.06</v>
      </c>
      <c r="V396" s="44">
        <v>2100.5500000000002</v>
      </c>
      <c r="W396" s="44">
        <v>2037.71</v>
      </c>
      <c r="X396" s="44">
        <v>1880.69</v>
      </c>
      <c r="Y396" s="44">
        <v>1736.35</v>
      </c>
      <c r="Z396" s="44">
        <v>1531.49</v>
      </c>
      <c r="AA396" s="44">
        <v>1310.69</v>
      </c>
    </row>
    <row r="397" spans="1:27" ht="12.75" customHeight="1" outlineLevel="1" x14ac:dyDescent="0.2">
      <c r="A397" s="99" t="s">
        <v>2796</v>
      </c>
      <c r="B397" s="63" t="s">
        <v>90</v>
      </c>
      <c r="C397" s="43" t="s">
        <v>79</v>
      </c>
      <c r="D397" s="44">
        <f>$D$327</f>
        <v>217.03</v>
      </c>
      <c r="E397" s="44">
        <f t="shared" ref="E397:AA397" si="229">$D$327</f>
        <v>217.03</v>
      </c>
      <c r="F397" s="44">
        <f t="shared" si="229"/>
        <v>217.03</v>
      </c>
      <c r="G397" s="44">
        <f t="shared" si="229"/>
        <v>217.03</v>
      </c>
      <c r="H397" s="44">
        <f t="shared" si="229"/>
        <v>217.03</v>
      </c>
      <c r="I397" s="44">
        <f t="shared" si="229"/>
        <v>217.03</v>
      </c>
      <c r="J397" s="44">
        <f t="shared" si="229"/>
        <v>217.03</v>
      </c>
      <c r="K397" s="44">
        <f t="shared" si="229"/>
        <v>217.03</v>
      </c>
      <c r="L397" s="44">
        <f t="shared" si="229"/>
        <v>217.03</v>
      </c>
      <c r="M397" s="44">
        <f t="shared" si="229"/>
        <v>217.03</v>
      </c>
      <c r="N397" s="44">
        <f t="shared" si="229"/>
        <v>217.03</v>
      </c>
      <c r="O397" s="44">
        <f t="shared" si="229"/>
        <v>217.03</v>
      </c>
      <c r="P397" s="44">
        <f t="shared" si="229"/>
        <v>217.03</v>
      </c>
      <c r="Q397" s="44">
        <f t="shared" si="229"/>
        <v>217.03</v>
      </c>
      <c r="R397" s="44">
        <f t="shared" si="229"/>
        <v>217.03</v>
      </c>
      <c r="S397" s="44">
        <f t="shared" si="229"/>
        <v>217.03</v>
      </c>
      <c r="T397" s="44">
        <f t="shared" si="229"/>
        <v>217.03</v>
      </c>
      <c r="U397" s="44">
        <f t="shared" si="229"/>
        <v>217.03</v>
      </c>
      <c r="V397" s="44">
        <f t="shared" si="229"/>
        <v>217.03</v>
      </c>
      <c r="W397" s="44">
        <f t="shared" si="229"/>
        <v>217.03</v>
      </c>
      <c r="X397" s="44">
        <f t="shared" si="229"/>
        <v>217.03</v>
      </c>
      <c r="Y397" s="44">
        <f t="shared" si="229"/>
        <v>217.03</v>
      </c>
      <c r="Z397" s="44">
        <f t="shared" si="229"/>
        <v>217.03</v>
      </c>
      <c r="AA397" s="44">
        <f t="shared" si="229"/>
        <v>217.03</v>
      </c>
    </row>
    <row r="398" spans="1:27" ht="12.75" customHeight="1" outlineLevel="1" x14ac:dyDescent="0.2">
      <c r="A398" s="99" t="s">
        <v>2797</v>
      </c>
      <c r="B398" s="63" t="s">
        <v>83</v>
      </c>
      <c r="C398" s="43" t="s">
        <v>79</v>
      </c>
      <c r="D398" s="44">
        <v>3.35</v>
      </c>
      <c r="E398" s="44">
        <v>3.35</v>
      </c>
      <c r="F398" s="44">
        <v>3.35</v>
      </c>
      <c r="G398" s="44">
        <v>3.35</v>
      </c>
      <c r="H398" s="44">
        <v>3.35</v>
      </c>
      <c r="I398" s="44">
        <v>3.35</v>
      </c>
      <c r="J398" s="44">
        <v>3.35</v>
      </c>
      <c r="K398" s="44">
        <v>3.35</v>
      </c>
      <c r="L398" s="44">
        <v>3.35</v>
      </c>
      <c r="M398" s="44">
        <v>3.35</v>
      </c>
      <c r="N398" s="44">
        <v>3.35</v>
      </c>
      <c r="O398" s="44">
        <v>3.35</v>
      </c>
      <c r="P398" s="44">
        <v>3.35</v>
      </c>
      <c r="Q398" s="44">
        <v>3.35</v>
      </c>
      <c r="R398" s="44">
        <v>3.35</v>
      </c>
      <c r="S398" s="44">
        <v>3.35</v>
      </c>
      <c r="T398" s="44">
        <v>3.35</v>
      </c>
      <c r="U398" s="44">
        <v>3.35</v>
      </c>
      <c r="V398" s="44">
        <v>3.35</v>
      </c>
      <c r="W398" s="44">
        <v>3.35</v>
      </c>
      <c r="X398" s="44">
        <v>3.35</v>
      </c>
      <c r="Y398" s="44">
        <v>3.35</v>
      </c>
      <c r="Z398" s="44">
        <v>3.35</v>
      </c>
      <c r="AA398" s="44">
        <v>3.35</v>
      </c>
    </row>
    <row r="399" spans="1:27" ht="12.75" customHeight="1" outlineLevel="1" x14ac:dyDescent="0.2">
      <c r="A399" s="99" t="s">
        <v>2798</v>
      </c>
      <c r="B399" s="63" t="s">
        <v>81</v>
      </c>
      <c r="C399" s="43" t="s">
        <v>79</v>
      </c>
      <c r="D399" s="44">
        <f>$D$11</f>
        <v>216.36</v>
      </c>
      <c r="E399" s="44">
        <f t="shared" ref="E399:AA399" si="230">$D$11</f>
        <v>216.36</v>
      </c>
      <c r="F399" s="44">
        <f t="shared" si="230"/>
        <v>216.36</v>
      </c>
      <c r="G399" s="44">
        <f t="shared" si="230"/>
        <v>216.36</v>
      </c>
      <c r="H399" s="44">
        <f t="shared" si="230"/>
        <v>216.36</v>
      </c>
      <c r="I399" s="44">
        <f t="shared" si="230"/>
        <v>216.36</v>
      </c>
      <c r="J399" s="44">
        <f t="shared" si="230"/>
        <v>216.36</v>
      </c>
      <c r="K399" s="44">
        <f t="shared" si="230"/>
        <v>216.36</v>
      </c>
      <c r="L399" s="44">
        <f t="shared" si="230"/>
        <v>216.36</v>
      </c>
      <c r="M399" s="44">
        <f t="shared" si="230"/>
        <v>216.36</v>
      </c>
      <c r="N399" s="44">
        <f t="shared" si="230"/>
        <v>216.36</v>
      </c>
      <c r="O399" s="44">
        <f t="shared" si="230"/>
        <v>216.36</v>
      </c>
      <c r="P399" s="44">
        <f t="shared" si="230"/>
        <v>216.36</v>
      </c>
      <c r="Q399" s="44">
        <f t="shared" si="230"/>
        <v>216.36</v>
      </c>
      <c r="R399" s="44">
        <f t="shared" si="230"/>
        <v>216.36</v>
      </c>
      <c r="S399" s="44">
        <f t="shared" si="230"/>
        <v>216.36</v>
      </c>
      <c r="T399" s="44">
        <f t="shared" si="230"/>
        <v>216.36</v>
      </c>
      <c r="U399" s="44">
        <f t="shared" si="230"/>
        <v>216.36</v>
      </c>
      <c r="V399" s="44">
        <f t="shared" si="230"/>
        <v>216.36</v>
      </c>
      <c r="W399" s="44">
        <f t="shared" si="230"/>
        <v>216.36</v>
      </c>
      <c r="X399" s="44">
        <f t="shared" si="230"/>
        <v>216.36</v>
      </c>
      <c r="Y399" s="44">
        <f t="shared" si="230"/>
        <v>216.36</v>
      </c>
      <c r="Z399" s="44">
        <f t="shared" si="230"/>
        <v>216.36</v>
      </c>
      <c r="AA399" s="44">
        <f t="shared" si="230"/>
        <v>216.36</v>
      </c>
    </row>
    <row r="400" spans="1:27" ht="12.75" customHeight="1" x14ac:dyDescent="0.2">
      <c r="A400" s="98" t="s">
        <v>2799</v>
      </c>
      <c r="B400" s="28" t="str">
        <f>"16"&amp;"."&amp;$B$801&amp;"."&amp;$B$802</f>
        <v>16.12.2023</v>
      </c>
      <c r="C400" s="90" t="s">
        <v>76</v>
      </c>
      <c r="D400" s="91">
        <f>ROUND(((D401+D402+D404+D403)/1000),5)</f>
        <v>1.69723</v>
      </c>
      <c r="E400" s="91">
        <f>ROUND(((E401+E402+E404+E403)/1000),5)</f>
        <v>1.6571100000000001</v>
      </c>
      <c r="F400" s="91">
        <f>ROUND(((F401+F402+F404+F403)/1000),5)</f>
        <v>1.63592</v>
      </c>
      <c r="G400" s="91">
        <f t="shared" ref="G400:AA400" si="231">ROUND(((G401+G402+G404+G403)/1000),5)</f>
        <v>1.60242</v>
      </c>
      <c r="H400" s="91">
        <f t="shared" si="231"/>
        <v>1.6363000000000001</v>
      </c>
      <c r="I400" s="91">
        <f t="shared" si="231"/>
        <v>1.6936800000000001</v>
      </c>
      <c r="J400" s="91">
        <f t="shared" si="231"/>
        <v>1.80731</v>
      </c>
      <c r="K400" s="91">
        <f t="shared" si="231"/>
        <v>1.9594800000000001</v>
      </c>
      <c r="L400" s="91">
        <f t="shared" si="231"/>
        <v>2.2923300000000002</v>
      </c>
      <c r="M400" s="91">
        <f t="shared" si="231"/>
        <v>2.3601399999999999</v>
      </c>
      <c r="N400" s="91">
        <f t="shared" si="231"/>
        <v>2.4272499999999999</v>
      </c>
      <c r="O400" s="91">
        <f t="shared" si="231"/>
        <v>2.4271400000000001</v>
      </c>
      <c r="P400" s="91">
        <f t="shared" si="231"/>
        <v>2.4217</v>
      </c>
      <c r="Q400" s="91">
        <f t="shared" si="231"/>
        <v>2.4249499999999999</v>
      </c>
      <c r="R400" s="91">
        <f t="shared" si="231"/>
        <v>2.28952</v>
      </c>
      <c r="S400" s="91">
        <f t="shared" si="231"/>
        <v>2.3440300000000001</v>
      </c>
      <c r="T400" s="91">
        <f t="shared" si="231"/>
        <v>2.5120100000000001</v>
      </c>
      <c r="U400" s="91">
        <f t="shared" si="231"/>
        <v>2.5974400000000002</v>
      </c>
      <c r="V400" s="91">
        <f t="shared" si="231"/>
        <v>2.55009</v>
      </c>
      <c r="W400" s="91">
        <f t="shared" si="231"/>
        <v>2.45485</v>
      </c>
      <c r="X400" s="91">
        <f t="shared" si="231"/>
        <v>2.2075900000000002</v>
      </c>
      <c r="Y400" s="91">
        <f t="shared" si="231"/>
        <v>2.1793200000000001</v>
      </c>
      <c r="Z400" s="91">
        <f t="shared" si="231"/>
        <v>1.8871599999999999</v>
      </c>
      <c r="AA400" s="91">
        <f t="shared" si="231"/>
        <v>1.76522</v>
      </c>
    </row>
    <row r="401" spans="1:27" ht="12.75" customHeight="1" outlineLevel="1" x14ac:dyDescent="0.2">
      <c r="A401" s="99" t="s">
        <v>2800</v>
      </c>
      <c r="B401" s="63" t="s">
        <v>238</v>
      </c>
      <c r="C401" s="43" t="s">
        <v>79</v>
      </c>
      <c r="D401" s="44">
        <v>1260.49</v>
      </c>
      <c r="E401" s="44">
        <v>1220.3699999999999</v>
      </c>
      <c r="F401" s="44">
        <v>1199.18</v>
      </c>
      <c r="G401" s="44">
        <v>1165.68</v>
      </c>
      <c r="H401" s="44">
        <v>1199.56</v>
      </c>
      <c r="I401" s="44">
        <v>1256.94</v>
      </c>
      <c r="J401" s="44">
        <v>1370.57</v>
      </c>
      <c r="K401" s="44">
        <v>1522.74</v>
      </c>
      <c r="L401" s="44">
        <v>1855.59</v>
      </c>
      <c r="M401" s="44">
        <v>1923.4</v>
      </c>
      <c r="N401" s="44">
        <v>1990.51</v>
      </c>
      <c r="O401" s="44">
        <v>1990.4</v>
      </c>
      <c r="P401" s="44">
        <v>1984.96</v>
      </c>
      <c r="Q401" s="44">
        <v>1988.21</v>
      </c>
      <c r="R401" s="44">
        <v>1852.78</v>
      </c>
      <c r="S401" s="44">
        <v>1907.29</v>
      </c>
      <c r="T401" s="44">
        <v>2075.27</v>
      </c>
      <c r="U401" s="44">
        <v>2160.6999999999998</v>
      </c>
      <c r="V401" s="44">
        <v>2113.35</v>
      </c>
      <c r="W401" s="44">
        <v>2018.11</v>
      </c>
      <c r="X401" s="44">
        <v>1770.85</v>
      </c>
      <c r="Y401" s="44">
        <v>1742.58</v>
      </c>
      <c r="Z401" s="44">
        <v>1450.42</v>
      </c>
      <c r="AA401" s="44">
        <v>1328.48</v>
      </c>
    </row>
    <row r="402" spans="1:27" ht="12.75" customHeight="1" outlineLevel="1" x14ac:dyDescent="0.2">
      <c r="A402" s="99" t="s">
        <v>2801</v>
      </c>
      <c r="B402" s="63" t="s">
        <v>90</v>
      </c>
      <c r="C402" s="43" t="s">
        <v>79</v>
      </c>
      <c r="D402" s="44">
        <f>$D$327</f>
        <v>217.03</v>
      </c>
      <c r="E402" s="44">
        <f t="shared" ref="E402:AA402" si="232">$D$327</f>
        <v>217.03</v>
      </c>
      <c r="F402" s="44">
        <f t="shared" si="232"/>
        <v>217.03</v>
      </c>
      <c r="G402" s="44">
        <f t="shared" si="232"/>
        <v>217.03</v>
      </c>
      <c r="H402" s="44">
        <f t="shared" si="232"/>
        <v>217.03</v>
      </c>
      <c r="I402" s="44">
        <f t="shared" si="232"/>
        <v>217.03</v>
      </c>
      <c r="J402" s="44">
        <f t="shared" si="232"/>
        <v>217.03</v>
      </c>
      <c r="K402" s="44">
        <f t="shared" si="232"/>
        <v>217.03</v>
      </c>
      <c r="L402" s="44">
        <f t="shared" si="232"/>
        <v>217.03</v>
      </c>
      <c r="M402" s="44">
        <f t="shared" si="232"/>
        <v>217.03</v>
      </c>
      <c r="N402" s="44">
        <f t="shared" si="232"/>
        <v>217.03</v>
      </c>
      <c r="O402" s="44">
        <f t="shared" si="232"/>
        <v>217.03</v>
      </c>
      <c r="P402" s="44">
        <f t="shared" si="232"/>
        <v>217.03</v>
      </c>
      <c r="Q402" s="44">
        <f t="shared" si="232"/>
        <v>217.03</v>
      </c>
      <c r="R402" s="44">
        <f t="shared" si="232"/>
        <v>217.03</v>
      </c>
      <c r="S402" s="44">
        <f t="shared" si="232"/>
        <v>217.03</v>
      </c>
      <c r="T402" s="44">
        <f t="shared" si="232"/>
        <v>217.03</v>
      </c>
      <c r="U402" s="44">
        <f t="shared" si="232"/>
        <v>217.03</v>
      </c>
      <c r="V402" s="44">
        <f t="shared" si="232"/>
        <v>217.03</v>
      </c>
      <c r="W402" s="44">
        <f t="shared" si="232"/>
        <v>217.03</v>
      </c>
      <c r="X402" s="44">
        <f t="shared" si="232"/>
        <v>217.03</v>
      </c>
      <c r="Y402" s="44">
        <f t="shared" si="232"/>
        <v>217.03</v>
      </c>
      <c r="Z402" s="44">
        <f t="shared" si="232"/>
        <v>217.03</v>
      </c>
      <c r="AA402" s="44">
        <f t="shared" si="232"/>
        <v>217.03</v>
      </c>
    </row>
    <row r="403" spans="1:27" ht="12.75" customHeight="1" outlineLevel="1" x14ac:dyDescent="0.2">
      <c r="A403" s="99" t="s">
        <v>2802</v>
      </c>
      <c r="B403" s="63" t="s">
        <v>83</v>
      </c>
      <c r="C403" s="43" t="s">
        <v>79</v>
      </c>
      <c r="D403" s="44">
        <v>3.35</v>
      </c>
      <c r="E403" s="44">
        <v>3.35</v>
      </c>
      <c r="F403" s="44">
        <v>3.35</v>
      </c>
      <c r="G403" s="44">
        <v>3.35</v>
      </c>
      <c r="H403" s="44">
        <v>3.35</v>
      </c>
      <c r="I403" s="44">
        <v>3.35</v>
      </c>
      <c r="J403" s="44">
        <v>3.35</v>
      </c>
      <c r="K403" s="44">
        <v>3.35</v>
      </c>
      <c r="L403" s="44">
        <v>3.35</v>
      </c>
      <c r="M403" s="44">
        <v>3.35</v>
      </c>
      <c r="N403" s="44">
        <v>3.35</v>
      </c>
      <c r="O403" s="44">
        <v>3.35</v>
      </c>
      <c r="P403" s="44">
        <v>3.35</v>
      </c>
      <c r="Q403" s="44">
        <v>3.35</v>
      </c>
      <c r="R403" s="44">
        <v>3.35</v>
      </c>
      <c r="S403" s="44">
        <v>3.35</v>
      </c>
      <c r="T403" s="44">
        <v>3.35</v>
      </c>
      <c r="U403" s="44">
        <v>3.35</v>
      </c>
      <c r="V403" s="44">
        <v>3.35</v>
      </c>
      <c r="W403" s="44">
        <v>3.35</v>
      </c>
      <c r="X403" s="44">
        <v>3.35</v>
      </c>
      <c r="Y403" s="44">
        <v>3.35</v>
      </c>
      <c r="Z403" s="44">
        <v>3.35</v>
      </c>
      <c r="AA403" s="44">
        <v>3.35</v>
      </c>
    </row>
    <row r="404" spans="1:27" ht="12.75" customHeight="1" outlineLevel="1" x14ac:dyDescent="0.2">
      <c r="A404" s="99" t="s">
        <v>2803</v>
      </c>
      <c r="B404" s="63" t="s">
        <v>81</v>
      </c>
      <c r="C404" s="43" t="s">
        <v>79</v>
      </c>
      <c r="D404" s="44">
        <f>$D$11</f>
        <v>216.36</v>
      </c>
      <c r="E404" s="44">
        <f t="shared" ref="E404:AA404" si="233">$D$11</f>
        <v>216.36</v>
      </c>
      <c r="F404" s="44">
        <f t="shared" si="233"/>
        <v>216.36</v>
      </c>
      <c r="G404" s="44">
        <f t="shared" si="233"/>
        <v>216.36</v>
      </c>
      <c r="H404" s="44">
        <f t="shared" si="233"/>
        <v>216.36</v>
      </c>
      <c r="I404" s="44">
        <f t="shared" si="233"/>
        <v>216.36</v>
      </c>
      <c r="J404" s="44">
        <f t="shared" si="233"/>
        <v>216.36</v>
      </c>
      <c r="K404" s="44">
        <f t="shared" si="233"/>
        <v>216.36</v>
      </c>
      <c r="L404" s="44">
        <f t="shared" si="233"/>
        <v>216.36</v>
      </c>
      <c r="M404" s="44">
        <f t="shared" si="233"/>
        <v>216.36</v>
      </c>
      <c r="N404" s="44">
        <f t="shared" si="233"/>
        <v>216.36</v>
      </c>
      <c r="O404" s="44">
        <f t="shared" si="233"/>
        <v>216.36</v>
      </c>
      <c r="P404" s="44">
        <f t="shared" si="233"/>
        <v>216.36</v>
      </c>
      <c r="Q404" s="44">
        <f t="shared" si="233"/>
        <v>216.36</v>
      </c>
      <c r="R404" s="44">
        <f t="shared" si="233"/>
        <v>216.36</v>
      </c>
      <c r="S404" s="44">
        <f t="shared" si="233"/>
        <v>216.36</v>
      </c>
      <c r="T404" s="44">
        <f t="shared" si="233"/>
        <v>216.36</v>
      </c>
      <c r="U404" s="44">
        <f t="shared" si="233"/>
        <v>216.36</v>
      </c>
      <c r="V404" s="44">
        <f t="shared" si="233"/>
        <v>216.36</v>
      </c>
      <c r="W404" s="44">
        <f t="shared" si="233"/>
        <v>216.36</v>
      </c>
      <c r="X404" s="44">
        <f t="shared" si="233"/>
        <v>216.36</v>
      </c>
      <c r="Y404" s="44">
        <f t="shared" si="233"/>
        <v>216.36</v>
      </c>
      <c r="Z404" s="44">
        <f t="shared" si="233"/>
        <v>216.36</v>
      </c>
      <c r="AA404" s="44">
        <f t="shared" si="233"/>
        <v>216.36</v>
      </c>
    </row>
    <row r="405" spans="1:27" ht="12.75" customHeight="1" x14ac:dyDescent="0.2">
      <c r="A405" s="98" t="s">
        <v>2804</v>
      </c>
      <c r="B405" s="28" t="str">
        <f>"17"&amp;"."&amp;$B$801&amp;"."&amp;$B$802</f>
        <v>17.12.2023</v>
      </c>
      <c r="C405" s="90" t="s">
        <v>76</v>
      </c>
      <c r="D405" s="91">
        <f>ROUND(((D406+D407+D409+D408)/1000),5)</f>
        <v>1.7047600000000001</v>
      </c>
      <c r="E405" s="91">
        <f>ROUND(((E406+E407+E409+E408)/1000),5)</f>
        <v>1.6698599999999999</v>
      </c>
      <c r="F405" s="91">
        <f>ROUND(((F406+F407+F409+F408)/1000),5)</f>
        <v>1.63531</v>
      </c>
      <c r="G405" s="91">
        <f t="shared" ref="G405:AA405" si="234">ROUND(((G406+G407+G409+G408)/1000),5)</f>
        <v>1.6088800000000001</v>
      </c>
      <c r="H405" s="91">
        <f t="shared" si="234"/>
        <v>1.6087100000000001</v>
      </c>
      <c r="I405" s="91">
        <f t="shared" si="234"/>
        <v>1.6528400000000001</v>
      </c>
      <c r="J405" s="91">
        <f t="shared" si="234"/>
        <v>1.68543</v>
      </c>
      <c r="K405" s="91">
        <f t="shared" si="234"/>
        <v>1.8948799999999999</v>
      </c>
      <c r="L405" s="91">
        <f t="shared" si="234"/>
        <v>2.1012200000000001</v>
      </c>
      <c r="M405" s="91">
        <f t="shared" si="234"/>
        <v>2.1880999999999999</v>
      </c>
      <c r="N405" s="91">
        <f t="shared" si="234"/>
        <v>2.2296299999999998</v>
      </c>
      <c r="O405" s="91">
        <f t="shared" si="234"/>
        <v>2.2509199999999998</v>
      </c>
      <c r="P405" s="91">
        <f t="shared" si="234"/>
        <v>2.2552699999999999</v>
      </c>
      <c r="Q405" s="91">
        <f t="shared" si="234"/>
        <v>2.2661199999999999</v>
      </c>
      <c r="R405" s="91">
        <f t="shared" si="234"/>
        <v>2.2512099999999999</v>
      </c>
      <c r="S405" s="91">
        <f t="shared" si="234"/>
        <v>2.2455400000000001</v>
      </c>
      <c r="T405" s="91">
        <f t="shared" si="234"/>
        <v>2.2080000000000002</v>
      </c>
      <c r="U405" s="91">
        <f t="shared" si="234"/>
        <v>2.2514500000000002</v>
      </c>
      <c r="V405" s="91">
        <f t="shared" si="234"/>
        <v>2.3838499999999998</v>
      </c>
      <c r="W405" s="91">
        <f t="shared" si="234"/>
        <v>2.2019099999999998</v>
      </c>
      <c r="X405" s="91">
        <f t="shared" si="234"/>
        <v>2.2142900000000001</v>
      </c>
      <c r="Y405" s="91">
        <f t="shared" si="234"/>
        <v>2.17414</v>
      </c>
      <c r="Z405" s="91">
        <f t="shared" si="234"/>
        <v>1.91246</v>
      </c>
      <c r="AA405" s="91">
        <f t="shared" si="234"/>
        <v>1.70414</v>
      </c>
    </row>
    <row r="406" spans="1:27" ht="12.75" customHeight="1" outlineLevel="1" x14ac:dyDescent="0.2">
      <c r="A406" s="99" t="s">
        <v>2805</v>
      </c>
      <c r="B406" s="63" t="s">
        <v>238</v>
      </c>
      <c r="C406" s="43" t="s">
        <v>79</v>
      </c>
      <c r="D406" s="44">
        <v>1268.02</v>
      </c>
      <c r="E406" s="44">
        <v>1233.1199999999999</v>
      </c>
      <c r="F406" s="44">
        <v>1198.57</v>
      </c>
      <c r="G406" s="44">
        <v>1172.1400000000001</v>
      </c>
      <c r="H406" s="44">
        <v>1171.97</v>
      </c>
      <c r="I406" s="44">
        <v>1216.0999999999999</v>
      </c>
      <c r="J406" s="44">
        <v>1248.69</v>
      </c>
      <c r="K406" s="44">
        <v>1458.14</v>
      </c>
      <c r="L406" s="44">
        <v>1664.48</v>
      </c>
      <c r="M406" s="44">
        <v>1751.36</v>
      </c>
      <c r="N406" s="44">
        <v>1792.89</v>
      </c>
      <c r="O406" s="44">
        <v>1814.18</v>
      </c>
      <c r="P406" s="44">
        <v>1818.53</v>
      </c>
      <c r="Q406" s="44">
        <v>1829.38</v>
      </c>
      <c r="R406" s="44">
        <v>1814.47</v>
      </c>
      <c r="S406" s="44">
        <v>1808.8</v>
      </c>
      <c r="T406" s="44">
        <v>1771.26</v>
      </c>
      <c r="U406" s="44">
        <v>1814.71</v>
      </c>
      <c r="V406" s="44">
        <v>1947.11</v>
      </c>
      <c r="W406" s="44">
        <v>1765.17</v>
      </c>
      <c r="X406" s="44">
        <v>1777.55</v>
      </c>
      <c r="Y406" s="44">
        <v>1737.4</v>
      </c>
      <c r="Z406" s="44">
        <v>1475.72</v>
      </c>
      <c r="AA406" s="44">
        <v>1267.4000000000001</v>
      </c>
    </row>
    <row r="407" spans="1:27" ht="12.75" customHeight="1" outlineLevel="1" x14ac:dyDescent="0.2">
      <c r="A407" s="99" t="s">
        <v>2806</v>
      </c>
      <c r="B407" s="63" t="s">
        <v>90</v>
      </c>
      <c r="C407" s="43" t="s">
        <v>79</v>
      </c>
      <c r="D407" s="44">
        <f>$D$327</f>
        <v>217.03</v>
      </c>
      <c r="E407" s="44">
        <f t="shared" ref="E407:AA407" si="235">$D$327</f>
        <v>217.03</v>
      </c>
      <c r="F407" s="44">
        <f t="shared" si="235"/>
        <v>217.03</v>
      </c>
      <c r="G407" s="44">
        <f t="shared" si="235"/>
        <v>217.03</v>
      </c>
      <c r="H407" s="44">
        <f t="shared" si="235"/>
        <v>217.03</v>
      </c>
      <c r="I407" s="44">
        <f t="shared" si="235"/>
        <v>217.03</v>
      </c>
      <c r="J407" s="44">
        <f t="shared" si="235"/>
        <v>217.03</v>
      </c>
      <c r="K407" s="44">
        <f t="shared" si="235"/>
        <v>217.03</v>
      </c>
      <c r="L407" s="44">
        <f t="shared" si="235"/>
        <v>217.03</v>
      </c>
      <c r="M407" s="44">
        <f t="shared" si="235"/>
        <v>217.03</v>
      </c>
      <c r="N407" s="44">
        <f t="shared" si="235"/>
        <v>217.03</v>
      </c>
      <c r="O407" s="44">
        <f t="shared" si="235"/>
        <v>217.03</v>
      </c>
      <c r="P407" s="44">
        <f t="shared" si="235"/>
        <v>217.03</v>
      </c>
      <c r="Q407" s="44">
        <f t="shared" si="235"/>
        <v>217.03</v>
      </c>
      <c r="R407" s="44">
        <f t="shared" si="235"/>
        <v>217.03</v>
      </c>
      <c r="S407" s="44">
        <f t="shared" si="235"/>
        <v>217.03</v>
      </c>
      <c r="T407" s="44">
        <f t="shared" si="235"/>
        <v>217.03</v>
      </c>
      <c r="U407" s="44">
        <f t="shared" si="235"/>
        <v>217.03</v>
      </c>
      <c r="V407" s="44">
        <f t="shared" si="235"/>
        <v>217.03</v>
      </c>
      <c r="W407" s="44">
        <f t="shared" si="235"/>
        <v>217.03</v>
      </c>
      <c r="X407" s="44">
        <f t="shared" si="235"/>
        <v>217.03</v>
      </c>
      <c r="Y407" s="44">
        <f t="shared" si="235"/>
        <v>217.03</v>
      </c>
      <c r="Z407" s="44">
        <f t="shared" si="235"/>
        <v>217.03</v>
      </c>
      <c r="AA407" s="44">
        <f t="shared" si="235"/>
        <v>217.03</v>
      </c>
    </row>
    <row r="408" spans="1:27" ht="12.75" customHeight="1" outlineLevel="1" x14ac:dyDescent="0.2">
      <c r="A408" s="99" t="s">
        <v>2807</v>
      </c>
      <c r="B408" s="63" t="s">
        <v>83</v>
      </c>
      <c r="C408" s="43" t="s">
        <v>79</v>
      </c>
      <c r="D408" s="44">
        <v>3.35</v>
      </c>
      <c r="E408" s="44">
        <v>3.35</v>
      </c>
      <c r="F408" s="44">
        <v>3.35</v>
      </c>
      <c r="G408" s="44">
        <v>3.35</v>
      </c>
      <c r="H408" s="44">
        <v>3.35</v>
      </c>
      <c r="I408" s="44">
        <v>3.35</v>
      </c>
      <c r="J408" s="44">
        <v>3.35</v>
      </c>
      <c r="K408" s="44">
        <v>3.35</v>
      </c>
      <c r="L408" s="44">
        <v>3.35</v>
      </c>
      <c r="M408" s="44">
        <v>3.35</v>
      </c>
      <c r="N408" s="44">
        <v>3.35</v>
      </c>
      <c r="O408" s="44">
        <v>3.35</v>
      </c>
      <c r="P408" s="44">
        <v>3.35</v>
      </c>
      <c r="Q408" s="44">
        <v>3.35</v>
      </c>
      <c r="R408" s="44">
        <v>3.35</v>
      </c>
      <c r="S408" s="44">
        <v>3.35</v>
      </c>
      <c r="T408" s="44">
        <v>3.35</v>
      </c>
      <c r="U408" s="44">
        <v>3.35</v>
      </c>
      <c r="V408" s="44">
        <v>3.35</v>
      </c>
      <c r="W408" s="44">
        <v>3.35</v>
      </c>
      <c r="X408" s="44">
        <v>3.35</v>
      </c>
      <c r="Y408" s="44">
        <v>3.35</v>
      </c>
      <c r="Z408" s="44">
        <v>3.35</v>
      </c>
      <c r="AA408" s="44">
        <v>3.35</v>
      </c>
    </row>
    <row r="409" spans="1:27" ht="12.75" customHeight="1" outlineLevel="1" x14ac:dyDescent="0.2">
      <c r="A409" s="99" t="s">
        <v>2808</v>
      </c>
      <c r="B409" s="63" t="s">
        <v>81</v>
      </c>
      <c r="C409" s="43" t="s">
        <v>79</v>
      </c>
      <c r="D409" s="44">
        <f>$D$11</f>
        <v>216.36</v>
      </c>
      <c r="E409" s="44">
        <f t="shared" ref="E409:AA409" si="236">$D$11</f>
        <v>216.36</v>
      </c>
      <c r="F409" s="44">
        <f t="shared" si="236"/>
        <v>216.36</v>
      </c>
      <c r="G409" s="44">
        <f t="shared" si="236"/>
        <v>216.36</v>
      </c>
      <c r="H409" s="44">
        <f t="shared" si="236"/>
        <v>216.36</v>
      </c>
      <c r="I409" s="44">
        <f t="shared" si="236"/>
        <v>216.36</v>
      </c>
      <c r="J409" s="44">
        <f t="shared" si="236"/>
        <v>216.36</v>
      </c>
      <c r="K409" s="44">
        <f t="shared" si="236"/>
        <v>216.36</v>
      </c>
      <c r="L409" s="44">
        <f t="shared" si="236"/>
        <v>216.36</v>
      </c>
      <c r="M409" s="44">
        <f t="shared" si="236"/>
        <v>216.36</v>
      </c>
      <c r="N409" s="44">
        <f t="shared" si="236"/>
        <v>216.36</v>
      </c>
      <c r="O409" s="44">
        <f t="shared" si="236"/>
        <v>216.36</v>
      </c>
      <c r="P409" s="44">
        <f t="shared" si="236"/>
        <v>216.36</v>
      </c>
      <c r="Q409" s="44">
        <f t="shared" si="236"/>
        <v>216.36</v>
      </c>
      <c r="R409" s="44">
        <f t="shared" si="236"/>
        <v>216.36</v>
      </c>
      <c r="S409" s="44">
        <f t="shared" si="236"/>
        <v>216.36</v>
      </c>
      <c r="T409" s="44">
        <f t="shared" si="236"/>
        <v>216.36</v>
      </c>
      <c r="U409" s="44">
        <f t="shared" si="236"/>
        <v>216.36</v>
      </c>
      <c r="V409" s="44">
        <f t="shared" si="236"/>
        <v>216.36</v>
      </c>
      <c r="W409" s="44">
        <f t="shared" si="236"/>
        <v>216.36</v>
      </c>
      <c r="X409" s="44">
        <f t="shared" si="236"/>
        <v>216.36</v>
      </c>
      <c r="Y409" s="44">
        <f t="shared" si="236"/>
        <v>216.36</v>
      </c>
      <c r="Z409" s="44">
        <f t="shared" si="236"/>
        <v>216.36</v>
      </c>
      <c r="AA409" s="44">
        <f t="shared" si="236"/>
        <v>216.36</v>
      </c>
    </row>
    <row r="410" spans="1:27" ht="12.75" customHeight="1" x14ac:dyDescent="0.2">
      <c r="A410" s="98" t="s">
        <v>2809</v>
      </c>
      <c r="B410" s="28" t="str">
        <f>"18"&amp;"."&amp;$B$801&amp;"."&amp;$B$802</f>
        <v>18.12.2023</v>
      </c>
      <c r="C410" s="90" t="s">
        <v>76</v>
      </c>
      <c r="D410" s="91">
        <f>ROUND(((D411+D412+D414+D413)/1000),5)</f>
        <v>1.6458699999999999</v>
      </c>
      <c r="E410" s="91">
        <f>ROUND(((E411+E412+E414+E413)/1000),5)</f>
        <v>1.5525800000000001</v>
      </c>
      <c r="F410" s="91">
        <f>ROUND(((F411+F412+F414+F413)/1000),5)</f>
        <v>1.48695</v>
      </c>
      <c r="G410" s="91">
        <f t="shared" ref="G410:AA410" si="237">ROUND(((G411+G412+G414+G413)/1000),5)</f>
        <v>1.4852300000000001</v>
      </c>
      <c r="H410" s="91">
        <f t="shared" si="237"/>
        <v>1.5152000000000001</v>
      </c>
      <c r="I410" s="91">
        <f t="shared" si="237"/>
        <v>1.6491499999999999</v>
      </c>
      <c r="J410" s="91">
        <f t="shared" si="237"/>
        <v>1.8768199999999999</v>
      </c>
      <c r="K410" s="91">
        <f t="shared" si="237"/>
        <v>2.1619100000000002</v>
      </c>
      <c r="L410" s="91">
        <f t="shared" si="237"/>
        <v>2.3736899999999999</v>
      </c>
      <c r="M410" s="91">
        <f t="shared" si="237"/>
        <v>2.4149400000000001</v>
      </c>
      <c r="N410" s="91">
        <f t="shared" si="237"/>
        <v>2.4055399999999998</v>
      </c>
      <c r="O410" s="91">
        <f t="shared" si="237"/>
        <v>2.4781599999999999</v>
      </c>
      <c r="P410" s="91">
        <f t="shared" si="237"/>
        <v>2.4637799999999999</v>
      </c>
      <c r="Q410" s="91">
        <f t="shared" si="237"/>
        <v>2.4810099999999999</v>
      </c>
      <c r="R410" s="91">
        <f t="shared" si="237"/>
        <v>2.4732099999999999</v>
      </c>
      <c r="S410" s="91">
        <f t="shared" si="237"/>
        <v>2.4610599999999998</v>
      </c>
      <c r="T410" s="91">
        <f t="shared" si="237"/>
        <v>2.6387800000000001</v>
      </c>
      <c r="U410" s="91">
        <f t="shared" si="237"/>
        <v>2.6636899999999999</v>
      </c>
      <c r="V410" s="91">
        <f t="shared" si="237"/>
        <v>2.5812200000000001</v>
      </c>
      <c r="W410" s="91">
        <f t="shared" si="237"/>
        <v>2.41357</v>
      </c>
      <c r="X410" s="91">
        <f t="shared" si="237"/>
        <v>2.3147899999999999</v>
      </c>
      <c r="Y410" s="91">
        <f t="shared" si="237"/>
        <v>2.1668699999999999</v>
      </c>
      <c r="Z410" s="91">
        <f t="shared" si="237"/>
        <v>1.90286</v>
      </c>
      <c r="AA410" s="91">
        <f t="shared" si="237"/>
        <v>1.6727799999999999</v>
      </c>
    </row>
    <row r="411" spans="1:27" ht="12.75" customHeight="1" outlineLevel="1" x14ac:dyDescent="0.2">
      <c r="A411" s="99" t="s">
        <v>2810</v>
      </c>
      <c r="B411" s="63" t="s">
        <v>238</v>
      </c>
      <c r="C411" s="43" t="s">
        <v>79</v>
      </c>
      <c r="D411" s="44">
        <v>1209.1300000000001</v>
      </c>
      <c r="E411" s="44">
        <v>1115.8399999999999</v>
      </c>
      <c r="F411" s="44">
        <v>1050.21</v>
      </c>
      <c r="G411" s="44">
        <v>1048.49</v>
      </c>
      <c r="H411" s="44">
        <v>1078.46</v>
      </c>
      <c r="I411" s="44">
        <v>1212.4100000000001</v>
      </c>
      <c r="J411" s="44">
        <v>1440.08</v>
      </c>
      <c r="K411" s="44">
        <v>1725.17</v>
      </c>
      <c r="L411" s="44">
        <v>1936.95</v>
      </c>
      <c r="M411" s="44">
        <v>1978.2</v>
      </c>
      <c r="N411" s="44">
        <v>1968.8</v>
      </c>
      <c r="O411" s="44">
        <v>2041.42</v>
      </c>
      <c r="P411" s="44">
        <v>2027.04</v>
      </c>
      <c r="Q411" s="44">
        <v>2044.27</v>
      </c>
      <c r="R411" s="44">
        <v>2036.47</v>
      </c>
      <c r="S411" s="44">
        <v>2024.32</v>
      </c>
      <c r="T411" s="44">
        <v>2202.04</v>
      </c>
      <c r="U411" s="44">
        <v>2226.9499999999998</v>
      </c>
      <c r="V411" s="44">
        <v>2144.48</v>
      </c>
      <c r="W411" s="44">
        <v>1976.83</v>
      </c>
      <c r="X411" s="44">
        <v>1878.05</v>
      </c>
      <c r="Y411" s="44">
        <v>1730.13</v>
      </c>
      <c r="Z411" s="44">
        <v>1466.12</v>
      </c>
      <c r="AA411" s="44">
        <v>1236.04</v>
      </c>
    </row>
    <row r="412" spans="1:27" ht="12.75" customHeight="1" outlineLevel="1" x14ac:dyDescent="0.2">
      <c r="A412" s="99" t="s">
        <v>2811</v>
      </c>
      <c r="B412" s="63" t="s">
        <v>90</v>
      </c>
      <c r="C412" s="43" t="s">
        <v>79</v>
      </c>
      <c r="D412" s="44">
        <f>$D$327</f>
        <v>217.03</v>
      </c>
      <c r="E412" s="44">
        <f t="shared" ref="E412:AA412" si="238">$D$327</f>
        <v>217.03</v>
      </c>
      <c r="F412" s="44">
        <f t="shared" si="238"/>
        <v>217.03</v>
      </c>
      <c r="G412" s="44">
        <f t="shared" si="238"/>
        <v>217.03</v>
      </c>
      <c r="H412" s="44">
        <f t="shared" si="238"/>
        <v>217.03</v>
      </c>
      <c r="I412" s="44">
        <f t="shared" si="238"/>
        <v>217.03</v>
      </c>
      <c r="J412" s="44">
        <f t="shared" si="238"/>
        <v>217.03</v>
      </c>
      <c r="K412" s="44">
        <f t="shared" si="238"/>
        <v>217.03</v>
      </c>
      <c r="L412" s="44">
        <f t="shared" si="238"/>
        <v>217.03</v>
      </c>
      <c r="M412" s="44">
        <f t="shared" si="238"/>
        <v>217.03</v>
      </c>
      <c r="N412" s="44">
        <f t="shared" si="238"/>
        <v>217.03</v>
      </c>
      <c r="O412" s="44">
        <f t="shared" si="238"/>
        <v>217.03</v>
      </c>
      <c r="P412" s="44">
        <f t="shared" si="238"/>
        <v>217.03</v>
      </c>
      <c r="Q412" s="44">
        <f t="shared" si="238"/>
        <v>217.03</v>
      </c>
      <c r="R412" s="44">
        <f t="shared" si="238"/>
        <v>217.03</v>
      </c>
      <c r="S412" s="44">
        <f t="shared" si="238"/>
        <v>217.03</v>
      </c>
      <c r="T412" s="44">
        <f t="shared" si="238"/>
        <v>217.03</v>
      </c>
      <c r="U412" s="44">
        <f t="shared" si="238"/>
        <v>217.03</v>
      </c>
      <c r="V412" s="44">
        <f t="shared" si="238"/>
        <v>217.03</v>
      </c>
      <c r="W412" s="44">
        <f t="shared" si="238"/>
        <v>217.03</v>
      </c>
      <c r="X412" s="44">
        <f t="shared" si="238"/>
        <v>217.03</v>
      </c>
      <c r="Y412" s="44">
        <f t="shared" si="238"/>
        <v>217.03</v>
      </c>
      <c r="Z412" s="44">
        <f t="shared" si="238"/>
        <v>217.03</v>
      </c>
      <c r="AA412" s="44">
        <f t="shared" si="238"/>
        <v>217.03</v>
      </c>
    </row>
    <row r="413" spans="1:27" ht="12.75" customHeight="1" outlineLevel="1" x14ac:dyDescent="0.2">
      <c r="A413" s="99" t="s">
        <v>2812</v>
      </c>
      <c r="B413" s="63" t="s">
        <v>83</v>
      </c>
      <c r="C413" s="43" t="s">
        <v>79</v>
      </c>
      <c r="D413" s="44">
        <v>3.35</v>
      </c>
      <c r="E413" s="44">
        <v>3.35</v>
      </c>
      <c r="F413" s="44">
        <v>3.35</v>
      </c>
      <c r="G413" s="44">
        <v>3.35</v>
      </c>
      <c r="H413" s="44">
        <v>3.35</v>
      </c>
      <c r="I413" s="44">
        <v>3.35</v>
      </c>
      <c r="J413" s="44">
        <v>3.35</v>
      </c>
      <c r="K413" s="44">
        <v>3.35</v>
      </c>
      <c r="L413" s="44">
        <v>3.35</v>
      </c>
      <c r="M413" s="44">
        <v>3.35</v>
      </c>
      <c r="N413" s="44">
        <v>3.35</v>
      </c>
      <c r="O413" s="44">
        <v>3.35</v>
      </c>
      <c r="P413" s="44">
        <v>3.35</v>
      </c>
      <c r="Q413" s="44">
        <v>3.35</v>
      </c>
      <c r="R413" s="44">
        <v>3.35</v>
      </c>
      <c r="S413" s="44">
        <v>3.35</v>
      </c>
      <c r="T413" s="44">
        <v>3.35</v>
      </c>
      <c r="U413" s="44">
        <v>3.35</v>
      </c>
      <c r="V413" s="44">
        <v>3.35</v>
      </c>
      <c r="W413" s="44">
        <v>3.35</v>
      </c>
      <c r="X413" s="44">
        <v>3.35</v>
      </c>
      <c r="Y413" s="44">
        <v>3.35</v>
      </c>
      <c r="Z413" s="44">
        <v>3.35</v>
      </c>
      <c r="AA413" s="44">
        <v>3.35</v>
      </c>
    </row>
    <row r="414" spans="1:27" ht="12.75" customHeight="1" outlineLevel="1" x14ac:dyDescent="0.2">
      <c r="A414" s="99" t="s">
        <v>2813</v>
      </c>
      <c r="B414" s="63" t="s">
        <v>81</v>
      </c>
      <c r="C414" s="43" t="s">
        <v>79</v>
      </c>
      <c r="D414" s="44">
        <f>$D$11</f>
        <v>216.36</v>
      </c>
      <c r="E414" s="44">
        <f t="shared" ref="E414:AA414" si="239">$D$11</f>
        <v>216.36</v>
      </c>
      <c r="F414" s="44">
        <f t="shared" si="239"/>
        <v>216.36</v>
      </c>
      <c r="G414" s="44">
        <f t="shared" si="239"/>
        <v>216.36</v>
      </c>
      <c r="H414" s="44">
        <f t="shared" si="239"/>
        <v>216.36</v>
      </c>
      <c r="I414" s="44">
        <f t="shared" si="239"/>
        <v>216.36</v>
      </c>
      <c r="J414" s="44">
        <f t="shared" si="239"/>
        <v>216.36</v>
      </c>
      <c r="K414" s="44">
        <f t="shared" si="239"/>
        <v>216.36</v>
      </c>
      <c r="L414" s="44">
        <f t="shared" si="239"/>
        <v>216.36</v>
      </c>
      <c r="M414" s="44">
        <f t="shared" si="239"/>
        <v>216.36</v>
      </c>
      <c r="N414" s="44">
        <f t="shared" si="239"/>
        <v>216.36</v>
      </c>
      <c r="O414" s="44">
        <f t="shared" si="239"/>
        <v>216.36</v>
      </c>
      <c r="P414" s="44">
        <f t="shared" si="239"/>
        <v>216.36</v>
      </c>
      <c r="Q414" s="44">
        <f t="shared" si="239"/>
        <v>216.36</v>
      </c>
      <c r="R414" s="44">
        <f t="shared" si="239"/>
        <v>216.36</v>
      </c>
      <c r="S414" s="44">
        <f t="shared" si="239"/>
        <v>216.36</v>
      </c>
      <c r="T414" s="44">
        <f t="shared" si="239"/>
        <v>216.36</v>
      </c>
      <c r="U414" s="44">
        <f t="shared" si="239"/>
        <v>216.36</v>
      </c>
      <c r="V414" s="44">
        <f t="shared" si="239"/>
        <v>216.36</v>
      </c>
      <c r="W414" s="44">
        <f t="shared" si="239"/>
        <v>216.36</v>
      </c>
      <c r="X414" s="44">
        <f t="shared" si="239"/>
        <v>216.36</v>
      </c>
      <c r="Y414" s="44">
        <f t="shared" si="239"/>
        <v>216.36</v>
      </c>
      <c r="Z414" s="44">
        <f t="shared" si="239"/>
        <v>216.36</v>
      </c>
      <c r="AA414" s="44">
        <f t="shared" si="239"/>
        <v>216.36</v>
      </c>
    </row>
    <row r="415" spans="1:27" ht="12.75" customHeight="1" x14ac:dyDescent="0.2">
      <c r="A415" s="98" t="s">
        <v>2814</v>
      </c>
      <c r="B415" s="28" t="str">
        <f>"19"&amp;"."&amp;$B$801&amp;"."&amp;$B$802</f>
        <v>19.12.2023</v>
      </c>
      <c r="C415" s="90" t="s">
        <v>76</v>
      </c>
      <c r="D415" s="91">
        <f>ROUND(((D416+D417+D419+D418)/1000),5)</f>
        <v>1.62046</v>
      </c>
      <c r="E415" s="91">
        <f>ROUND(((E416+E417+E419+E418)/1000),5)</f>
        <v>1.5431900000000001</v>
      </c>
      <c r="F415" s="91">
        <f>ROUND(((F416+F417+F419+F418)/1000),5)</f>
        <v>1.51593</v>
      </c>
      <c r="G415" s="91">
        <f t="shared" ref="G415:AA415" si="240">ROUND(((G416+G417+G419+G418)/1000),5)</f>
        <v>1.5156499999999999</v>
      </c>
      <c r="H415" s="91">
        <f t="shared" si="240"/>
        <v>1.5240499999999999</v>
      </c>
      <c r="I415" s="91">
        <f t="shared" si="240"/>
        <v>1.6672400000000001</v>
      </c>
      <c r="J415" s="91">
        <f t="shared" si="240"/>
        <v>1.8905000000000001</v>
      </c>
      <c r="K415" s="91">
        <f t="shared" si="240"/>
        <v>2.10507</v>
      </c>
      <c r="L415" s="91">
        <f t="shared" si="240"/>
        <v>2.3317199999999998</v>
      </c>
      <c r="M415" s="91">
        <f t="shared" si="240"/>
        <v>2.3769200000000001</v>
      </c>
      <c r="N415" s="91">
        <f t="shared" si="240"/>
        <v>2.4156499999999999</v>
      </c>
      <c r="O415" s="91">
        <f t="shared" si="240"/>
        <v>2.4410699999999999</v>
      </c>
      <c r="P415" s="91">
        <f t="shared" si="240"/>
        <v>2.4292099999999999</v>
      </c>
      <c r="Q415" s="91">
        <f t="shared" si="240"/>
        <v>2.4442300000000001</v>
      </c>
      <c r="R415" s="91">
        <f t="shared" si="240"/>
        <v>2.4434999999999998</v>
      </c>
      <c r="S415" s="91">
        <f t="shared" si="240"/>
        <v>2.4110499999999999</v>
      </c>
      <c r="T415" s="91">
        <f t="shared" si="240"/>
        <v>2.5226700000000002</v>
      </c>
      <c r="U415" s="91">
        <f t="shared" si="240"/>
        <v>2.4395899999999999</v>
      </c>
      <c r="V415" s="91">
        <f t="shared" si="240"/>
        <v>2.4106000000000001</v>
      </c>
      <c r="W415" s="91">
        <f t="shared" si="240"/>
        <v>2.4051999999999998</v>
      </c>
      <c r="X415" s="91">
        <f t="shared" si="240"/>
        <v>2.30186</v>
      </c>
      <c r="Y415" s="91">
        <f t="shared" si="240"/>
        <v>2.1338300000000001</v>
      </c>
      <c r="Z415" s="91">
        <f t="shared" si="240"/>
        <v>1.8981600000000001</v>
      </c>
      <c r="AA415" s="91">
        <f t="shared" si="240"/>
        <v>1.66153</v>
      </c>
    </row>
    <row r="416" spans="1:27" ht="12.75" customHeight="1" outlineLevel="1" x14ac:dyDescent="0.2">
      <c r="A416" s="99" t="s">
        <v>2815</v>
      </c>
      <c r="B416" s="63" t="s">
        <v>238</v>
      </c>
      <c r="C416" s="43" t="s">
        <v>79</v>
      </c>
      <c r="D416" s="44">
        <v>1183.72</v>
      </c>
      <c r="E416" s="44">
        <v>1106.45</v>
      </c>
      <c r="F416" s="44">
        <v>1079.19</v>
      </c>
      <c r="G416" s="44">
        <v>1078.9100000000001</v>
      </c>
      <c r="H416" s="44">
        <v>1087.31</v>
      </c>
      <c r="I416" s="44">
        <v>1230.5</v>
      </c>
      <c r="J416" s="44">
        <v>1453.76</v>
      </c>
      <c r="K416" s="44">
        <v>1668.33</v>
      </c>
      <c r="L416" s="44">
        <v>1894.98</v>
      </c>
      <c r="M416" s="44">
        <v>1940.18</v>
      </c>
      <c r="N416" s="44">
        <v>1978.91</v>
      </c>
      <c r="O416" s="44">
        <v>2004.33</v>
      </c>
      <c r="P416" s="44">
        <v>1992.47</v>
      </c>
      <c r="Q416" s="44">
        <v>2007.49</v>
      </c>
      <c r="R416" s="44">
        <v>2006.76</v>
      </c>
      <c r="S416" s="44">
        <v>1974.31</v>
      </c>
      <c r="T416" s="44">
        <v>2085.9299999999998</v>
      </c>
      <c r="U416" s="44">
        <v>2002.85</v>
      </c>
      <c r="V416" s="44">
        <v>1973.86</v>
      </c>
      <c r="W416" s="44">
        <v>1968.46</v>
      </c>
      <c r="X416" s="44">
        <v>1865.12</v>
      </c>
      <c r="Y416" s="44">
        <v>1697.09</v>
      </c>
      <c r="Z416" s="44">
        <v>1461.42</v>
      </c>
      <c r="AA416" s="44">
        <v>1224.79</v>
      </c>
    </row>
    <row r="417" spans="1:27" ht="12.75" customHeight="1" outlineLevel="1" x14ac:dyDescent="0.2">
      <c r="A417" s="99" t="s">
        <v>2816</v>
      </c>
      <c r="B417" s="63" t="s">
        <v>90</v>
      </c>
      <c r="C417" s="43" t="s">
        <v>79</v>
      </c>
      <c r="D417" s="44">
        <f>$D$327</f>
        <v>217.03</v>
      </c>
      <c r="E417" s="44">
        <f t="shared" ref="E417:AA417" si="241">$D$327</f>
        <v>217.03</v>
      </c>
      <c r="F417" s="44">
        <f t="shared" si="241"/>
        <v>217.03</v>
      </c>
      <c r="G417" s="44">
        <f t="shared" si="241"/>
        <v>217.03</v>
      </c>
      <c r="H417" s="44">
        <f t="shared" si="241"/>
        <v>217.03</v>
      </c>
      <c r="I417" s="44">
        <f t="shared" si="241"/>
        <v>217.03</v>
      </c>
      <c r="J417" s="44">
        <f t="shared" si="241"/>
        <v>217.03</v>
      </c>
      <c r="K417" s="44">
        <f t="shared" si="241"/>
        <v>217.03</v>
      </c>
      <c r="L417" s="44">
        <f t="shared" si="241"/>
        <v>217.03</v>
      </c>
      <c r="M417" s="44">
        <f t="shared" si="241"/>
        <v>217.03</v>
      </c>
      <c r="N417" s="44">
        <f t="shared" si="241"/>
        <v>217.03</v>
      </c>
      <c r="O417" s="44">
        <f t="shared" si="241"/>
        <v>217.03</v>
      </c>
      <c r="P417" s="44">
        <f t="shared" si="241"/>
        <v>217.03</v>
      </c>
      <c r="Q417" s="44">
        <f t="shared" si="241"/>
        <v>217.03</v>
      </c>
      <c r="R417" s="44">
        <f t="shared" si="241"/>
        <v>217.03</v>
      </c>
      <c r="S417" s="44">
        <f t="shared" si="241"/>
        <v>217.03</v>
      </c>
      <c r="T417" s="44">
        <f t="shared" si="241"/>
        <v>217.03</v>
      </c>
      <c r="U417" s="44">
        <f t="shared" si="241"/>
        <v>217.03</v>
      </c>
      <c r="V417" s="44">
        <f t="shared" si="241"/>
        <v>217.03</v>
      </c>
      <c r="W417" s="44">
        <f t="shared" si="241"/>
        <v>217.03</v>
      </c>
      <c r="X417" s="44">
        <f t="shared" si="241"/>
        <v>217.03</v>
      </c>
      <c r="Y417" s="44">
        <f t="shared" si="241"/>
        <v>217.03</v>
      </c>
      <c r="Z417" s="44">
        <f t="shared" si="241"/>
        <v>217.03</v>
      </c>
      <c r="AA417" s="44">
        <f t="shared" si="241"/>
        <v>217.03</v>
      </c>
    </row>
    <row r="418" spans="1:27" ht="12.75" customHeight="1" outlineLevel="1" x14ac:dyDescent="0.2">
      <c r="A418" s="99" t="s">
        <v>2817</v>
      </c>
      <c r="B418" s="63" t="s">
        <v>83</v>
      </c>
      <c r="C418" s="43" t="s">
        <v>79</v>
      </c>
      <c r="D418" s="111">
        <v>3.35</v>
      </c>
      <c r="E418" s="111">
        <v>3.35</v>
      </c>
      <c r="F418" s="111">
        <v>3.35</v>
      </c>
      <c r="G418" s="111">
        <v>3.35</v>
      </c>
      <c r="H418" s="111">
        <v>3.35</v>
      </c>
      <c r="I418" s="111">
        <v>3.35</v>
      </c>
      <c r="J418" s="111">
        <v>3.35</v>
      </c>
      <c r="K418" s="111">
        <v>3.35</v>
      </c>
      <c r="L418" s="111">
        <v>3.35</v>
      </c>
      <c r="M418" s="111">
        <v>3.35</v>
      </c>
      <c r="N418" s="111">
        <v>3.35</v>
      </c>
      <c r="O418" s="111">
        <v>3.35</v>
      </c>
      <c r="P418" s="111">
        <v>3.35</v>
      </c>
      <c r="Q418" s="111">
        <v>3.35</v>
      </c>
      <c r="R418" s="111">
        <v>3.35</v>
      </c>
      <c r="S418" s="111">
        <v>3.35</v>
      </c>
      <c r="T418" s="111">
        <v>3.35</v>
      </c>
      <c r="U418" s="111">
        <v>3.35</v>
      </c>
      <c r="V418" s="111">
        <v>3.35</v>
      </c>
      <c r="W418" s="111">
        <v>3.35</v>
      </c>
      <c r="X418" s="111">
        <v>3.35</v>
      </c>
      <c r="Y418" s="111">
        <v>3.35</v>
      </c>
      <c r="Z418" s="111">
        <v>3.35</v>
      </c>
      <c r="AA418" s="111">
        <v>3.35</v>
      </c>
    </row>
    <row r="419" spans="1:27" ht="12.75" customHeight="1" outlineLevel="1" x14ac:dyDescent="0.2">
      <c r="A419" s="99" t="s">
        <v>2818</v>
      </c>
      <c r="B419" s="63" t="s">
        <v>81</v>
      </c>
      <c r="C419" s="43" t="s">
        <v>79</v>
      </c>
      <c r="D419" s="44">
        <f>$D$11</f>
        <v>216.36</v>
      </c>
      <c r="E419" s="44">
        <f t="shared" ref="E419:AA419" si="242">$D$11</f>
        <v>216.36</v>
      </c>
      <c r="F419" s="44">
        <f t="shared" si="242"/>
        <v>216.36</v>
      </c>
      <c r="G419" s="44">
        <f t="shared" si="242"/>
        <v>216.36</v>
      </c>
      <c r="H419" s="44">
        <f t="shared" si="242"/>
        <v>216.36</v>
      </c>
      <c r="I419" s="44">
        <f t="shared" si="242"/>
        <v>216.36</v>
      </c>
      <c r="J419" s="44">
        <f t="shared" si="242"/>
        <v>216.36</v>
      </c>
      <c r="K419" s="44">
        <f t="shared" si="242"/>
        <v>216.36</v>
      </c>
      <c r="L419" s="44">
        <f t="shared" si="242"/>
        <v>216.36</v>
      </c>
      <c r="M419" s="44">
        <f t="shared" si="242"/>
        <v>216.36</v>
      </c>
      <c r="N419" s="44">
        <f t="shared" si="242"/>
        <v>216.36</v>
      </c>
      <c r="O419" s="44">
        <f t="shared" si="242"/>
        <v>216.36</v>
      </c>
      <c r="P419" s="44">
        <f t="shared" si="242"/>
        <v>216.36</v>
      </c>
      <c r="Q419" s="44">
        <f t="shared" si="242"/>
        <v>216.36</v>
      </c>
      <c r="R419" s="44">
        <f t="shared" si="242"/>
        <v>216.36</v>
      </c>
      <c r="S419" s="44">
        <f t="shared" si="242"/>
        <v>216.36</v>
      </c>
      <c r="T419" s="44">
        <f t="shared" si="242"/>
        <v>216.36</v>
      </c>
      <c r="U419" s="44">
        <f t="shared" si="242"/>
        <v>216.36</v>
      </c>
      <c r="V419" s="44">
        <f t="shared" si="242"/>
        <v>216.36</v>
      </c>
      <c r="W419" s="44">
        <f t="shared" si="242"/>
        <v>216.36</v>
      </c>
      <c r="X419" s="44">
        <f t="shared" si="242"/>
        <v>216.36</v>
      </c>
      <c r="Y419" s="44">
        <f t="shared" si="242"/>
        <v>216.36</v>
      </c>
      <c r="Z419" s="44">
        <f t="shared" si="242"/>
        <v>216.36</v>
      </c>
      <c r="AA419" s="44">
        <f t="shared" si="242"/>
        <v>216.36</v>
      </c>
    </row>
    <row r="420" spans="1:27" ht="12.75" customHeight="1" x14ac:dyDescent="0.2">
      <c r="A420" s="98" t="s">
        <v>2819</v>
      </c>
      <c r="B420" s="28" t="str">
        <f>"20"&amp;"."&amp;$B$801&amp;"."&amp;$B$802</f>
        <v>20.12.2023</v>
      </c>
      <c r="C420" s="90" t="s">
        <v>76</v>
      </c>
      <c r="D420" s="91">
        <f>ROUND(((D421+D422+D424+D423)/1000),5)</f>
        <v>1.6715</v>
      </c>
      <c r="E420" s="91">
        <f>ROUND(((E421+E422+E424+E423)/1000),5)</f>
        <v>1.62334</v>
      </c>
      <c r="F420" s="91">
        <f>ROUND(((F421+F422+F424+F423)/1000),5)</f>
        <v>1.56498</v>
      </c>
      <c r="G420" s="91">
        <f t="shared" ref="G420:AA420" si="243">ROUND(((G421+G422+G424+G423)/1000),5)</f>
        <v>1.5590599999999999</v>
      </c>
      <c r="H420" s="91">
        <f t="shared" si="243"/>
        <v>1.63578</v>
      </c>
      <c r="I420" s="91">
        <f t="shared" si="243"/>
        <v>1.68309</v>
      </c>
      <c r="J420" s="91">
        <f t="shared" si="243"/>
        <v>1.9009100000000001</v>
      </c>
      <c r="K420" s="91">
        <f t="shared" si="243"/>
        <v>2.0925500000000001</v>
      </c>
      <c r="L420" s="91">
        <f t="shared" si="243"/>
        <v>2.36347</v>
      </c>
      <c r="M420" s="91">
        <f t="shared" si="243"/>
        <v>2.3860800000000002</v>
      </c>
      <c r="N420" s="91">
        <f t="shared" si="243"/>
        <v>2.3876599999999999</v>
      </c>
      <c r="O420" s="91">
        <f t="shared" si="243"/>
        <v>2.4870100000000002</v>
      </c>
      <c r="P420" s="91">
        <f t="shared" si="243"/>
        <v>2.4310299999999998</v>
      </c>
      <c r="Q420" s="91">
        <f t="shared" si="243"/>
        <v>2.4505300000000001</v>
      </c>
      <c r="R420" s="91">
        <f t="shared" si="243"/>
        <v>2.43058</v>
      </c>
      <c r="S420" s="91">
        <f t="shared" si="243"/>
        <v>2.3813499999999999</v>
      </c>
      <c r="T420" s="91">
        <f t="shared" si="243"/>
        <v>2.3254999999999999</v>
      </c>
      <c r="U420" s="91">
        <f t="shared" si="243"/>
        <v>2.3288700000000002</v>
      </c>
      <c r="V420" s="91">
        <f t="shared" si="243"/>
        <v>2.3791000000000002</v>
      </c>
      <c r="W420" s="91">
        <f t="shared" si="243"/>
        <v>2.3797000000000001</v>
      </c>
      <c r="X420" s="91">
        <f t="shared" si="243"/>
        <v>2.2008299999999998</v>
      </c>
      <c r="Y420" s="91">
        <f t="shared" si="243"/>
        <v>2.0592700000000002</v>
      </c>
      <c r="Z420" s="91">
        <f t="shared" si="243"/>
        <v>1.9055200000000001</v>
      </c>
      <c r="AA420" s="91">
        <f t="shared" si="243"/>
        <v>1.67062</v>
      </c>
    </row>
    <row r="421" spans="1:27" ht="12.75" customHeight="1" outlineLevel="1" x14ac:dyDescent="0.2">
      <c r="A421" s="99" t="s">
        <v>2820</v>
      </c>
      <c r="B421" s="63" t="s">
        <v>238</v>
      </c>
      <c r="C421" s="43" t="s">
        <v>79</v>
      </c>
      <c r="D421" s="44">
        <v>1234.76</v>
      </c>
      <c r="E421" s="44">
        <v>1186.5999999999999</v>
      </c>
      <c r="F421" s="44">
        <v>1128.24</v>
      </c>
      <c r="G421" s="44">
        <v>1122.32</v>
      </c>
      <c r="H421" s="44">
        <v>1199.04</v>
      </c>
      <c r="I421" s="44">
        <v>1246.3499999999999</v>
      </c>
      <c r="J421" s="44">
        <v>1464.17</v>
      </c>
      <c r="K421" s="44">
        <v>1655.81</v>
      </c>
      <c r="L421" s="44">
        <v>1926.73</v>
      </c>
      <c r="M421" s="44">
        <v>1949.34</v>
      </c>
      <c r="N421" s="44">
        <v>1950.92</v>
      </c>
      <c r="O421" s="44">
        <v>2050.27</v>
      </c>
      <c r="P421" s="44">
        <v>1994.29</v>
      </c>
      <c r="Q421" s="44">
        <v>2013.79</v>
      </c>
      <c r="R421" s="44">
        <v>1993.84</v>
      </c>
      <c r="S421" s="44">
        <v>1944.61</v>
      </c>
      <c r="T421" s="44">
        <v>1888.76</v>
      </c>
      <c r="U421" s="44">
        <v>1892.13</v>
      </c>
      <c r="V421" s="44">
        <v>1942.36</v>
      </c>
      <c r="W421" s="44">
        <v>1942.96</v>
      </c>
      <c r="X421" s="44">
        <v>1764.09</v>
      </c>
      <c r="Y421" s="44">
        <v>1622.53</v>
      </c>
      <c r="Z421" s="44">
        <v>1468.78</v>
      </c>
      <c r="AA421" s="44">
        <v>1233.8800000000001</v>
      </c>
    </row>
    <row r="422" spans="1:27" ht="12.75" customHeight="1" outlineLevel="1" x14ac:dyDescent="0.2">
      <c r="A422" s="99" t="s">
        <v>2821</v>
      </c>
      <c r="B422" s="63" t="s">
        <v>90</v>
      </c>
      <c r="C422" s="43" t="s">
        <v>79</v>
      </c>
      <c r="D422" s="44">
        <f>$D$327</f>
        <v>217.03</v>
      </c>
      <c r="E422" s="44">
        <f t="shared" ref="E422:AA422" si="244">$D$327</f>
        <v>217.03</v>
      </c>
      <c r="F422" s="44">
        <f t="shared" si="244"/>
        <v>217.03</v>
      </c>
      <c r="G422" s="44">
        <f t="shared" si="244"/>
        <v>217.03</v>
      </c>
      <c r="H422" s="44">
        <f t="shared" si="244"/>
        <v>217.03</v>
      </c>
      <c r="I422" s="44">
        <f t="shared" si="244"/>
        <v>217.03</v>
      </c>
      <c r="J422" s="44">
        <f t="shared" si="244"/>
        <v>217.03</v>
      </c>
      <c r="K422" s="44">
        <f t="shared" si="244"/>
        <v>217.03</v>
      </c>
      <c r="L422" s="44">
        <f t="shared" si="244"/>
        <v>217.03</v>
      </c>
      <c r="M422" s="44">
        <f t="shared" si="244"/>
        <v>217.03</v>
      </c>
      <c r="N422" s="44">
        <f t="shared" si="244"/>
        <v>217.03</v>
      </c>
      <c r="O422" s="44">
        <f t="shared" si="244"/>
        <v>217.03</v>
      </c>
      <c r="P422" s="44">
        <f t="shared" si="244"/>
        <v>217.03</v>
      </c>
      <c r="Q422" s="44">
        <f t="shared" si="244"/>
        <v>217.03</v>
      </c>
      <c r="R422" s="44">
        <f t="shared" si="244"/>
        <v>217.03</v>
      </c>
      <c r="S422" s="44">
        <f t="shared" si="244"/>
        <v>217.03</v>
      </c>
      <c r="T422" s="44">
        <f t="shared" si="244"/>
        <v>217.03</v>
      </c>
      <c r="U422" s="44">
        <f t="shared" si="244"/>
        <v>217.03</v>
      </c>
      <c r="V422" s="44">
        <f t="shared" si="244"/>
        <v>217.03</v>
      </c>
      <c r="W422" s="44">
        <f t="shared" si="244"/>
        <v>217.03</v>
      </c>
      <c r="X422" s="44">
        <f t="shared" si="244"/>
        <v>217.03</v>
      </c>
      <c r="Y422" s="44">
        <f t="shared" si="244"/>
        <v>217.03</v>
      </c>
      <c r="Z422" s="44">
        <f t="shared" si="244"/>
        <v>217.03</v>
      </c>
      <c r="AA422" s="44">
        <f t="shared" si="244"/>
        <v>217.03</v>
      </c>
    </row>
    <row r="423" spans="1:27" ht="12.75" customHeight="1" outlineLevel="1" x14ac:dyDescent="0.2">
      <c r="A423" s="99" t="s">
        <v>2822</v>
      </c>
      <c r="B423" s="63" t="s">
        <v>83</v>
      </c>
      <c r="C423" s="43" t="s">
        <v>79</v>
      </c>
      <c r="D423" s="44">
        <v>3.35</v>
      </c>
      <c r="E423" s="44">
        <v>3.35</v>
      </c>
      <c r="F423" s="44">
        <v>3.35</v>
      </c>
      <c r="G423" s="44">
        <v>3.35</v>
      </c>
      <c r="H423" s="44">
        <v>3.35</v>
      </c>
      <c r="I423" s="44">
        <v>3.35</v>
      </c>
      <c r="J423" s="44">
        <v>3.35</v>
      </c>
      <c r="K423" s="44">
        <v>3.35</v>
      </c>
      <c r="L423" s="44">
        <v>3.35</v>
      </c>
      <c r="M423" s="44">
        <v>3.35</v>
      </c>
      <c r="N423" s="44">
        <v>3.35</v>
      </c>
      <c r="O423" s="44">
        <v>3.35</v>
      </c>
      <c r="P423" s="44">
        <v>3.35</v>
      </c>
      <c r="Q423" s="44">
        <v>3.35</v>
      </c>
      <c r="R423" s="44">
        <v>3.35</v>
      </c>
      <c r="S423" s="44">
        <v>3.35</v>
      </c>
      <c r="T423" s="44">
        <v>3.35</v>
      </c>
      <c r="U423" s="44">
        <v>3.35</v>
      </c>
      <c r="V423" s="44">
        <v>3.35</v>
      </c>
      <c r="W423" s="44">
        <v>3.35</v>
      </c>
      <c r="X423" s="44">
        <v>3.35</v>
      </c>
      <c r="Y423" s="44">
        <v>3.35</v>
      </c>
      <c r="Z423" s="44">
        <v>3.35</v>
      </c>
      <c r="AA423" s="44">
        <v>3.35</v>
      </c>
    </row>
    <row r="424" spans="1:27" ht="12.75" customHeight="1" outlineLevel="1" x14ac:dyDescent="0.2">
      <c r="A424" s="99" t="s">
        <v>2823</v>
      </c>
      <c r="B424" s="63" t="s">
        <v>81</v>
      </c>
      <c r="C424" s="43" t="s">
        <v>79</v>
      </c>
      <c r="D424" s="44">
        <f>$D$11</f>
        <v>216.36</v>
      </c>
      <c r="E424" s="44">
        <f t="shared" ref="E424:AA424" si="245">$D$11</f>
        <v>216.36</v>
      </c>
      <c r="F424" s="44">
        <f t="shared" si="245"/>
        <v>216.36</v>
      </c>
      <c r="G424" s="44">
        <f t="shared" si="245"/>
        <v>216.36</v>
      </c>
      <c r="H424" s="44">
        <f t="shared" si="245"/>
        <v>216.36</v>
      </c>
      <c r="I424" s="44">
        <f t="shared" si="245"/>
        <v>216.36</v>
      </c>
      <c r="J424" s="44">
        <f t="shared" si="245"/>
        <v>216.36</v>
      </c>
      <c r="K424" s="44">
        <f t="shared" si="245"/>
        <v>216.36</v>
      </c>
      <c r="L424" s="44">
        <f t="shared" si="245"/>
        <v>216.36</v>
      </c>
      <c r="M424" s="44">
        <f t="shared" si="245"/>
        <v>216.36</v>
      </c>
      <c r="N424" s="44">
        <f t="shared" si="245"/>
        <v>216.36</v>
      </c>
      <c r="O424" s="44">
        <f t="shared" si="245"/>
        <v>216.36</v>
      </c>
      <c r="P424" s="44">
        <f t="shared" si="245"/>
        <v>216.36</v>
      </c>
      <c r="Q424" s="44">
        <f t="shared" si="245"/>
        <v>216.36</v>
      </c>
      <c r="R424" s="44">
        <f t="shared" si="245"/>
        <v>216.36</v>
      </c>
      <c r="S424" s="44">
        <f t="shared" si="245"/>
        <v>216.36</v>
      </c>
      <c r="T424" s="44">
        <f t="shared" si="245"/>
        <v>216.36</v>
      </c>
      <c r="U424" s="44">
        <f t="shared" si="245"/>
        <v>216.36</v>
      </c>
      <c r="V424" s="44">
        <f t="shared" si="245"/>
        <v>216.36</v>
      </c>
      <c r="W424" s="44">
        <f t="shared" si="245"/>
        <v>216.36</v>
      </c>
      <c r="X424" s="44">
        <f t="shared" si="245"/>
        <v>216.36</v>
      </c>
      <c r="Y424" s="44">
        <f t="shared" si="245"/>
        <v>216.36</v>
      </c>
      <c r="Z424" s="44">
        <f t="shared" si="245"/>
        <v>216.36</v>
      </c>
      <c r="AA424" s="44">
        <f t="shared" si="245"/>
        <v>216.36</v>
      </c>
    </row>
    <row r="425" spans="1:27" ht="12.75" customHeight="1" x14ac:dyDescent="0.2">
      <c r="A425" s="98" t="s">
        <v>2824</v>
      </c>
      <c r="B425" s="28" t="str">
        <f>"21"&amp;"."&amp;$B$801&amp;"."&amp;$B$802</f>
        <v>21.12.2023</v>
      </c>
      <c r="C425" s="90" t="s">
        <v>76</v>
      </c>
      <c r="D425" s="91">
        <f>ROUND(((D426+D427+D429+D428)/1000),5)</f>
        <v>1.6703600000000001</v>
      </c>
      <c r="E425" s="91">
        <f>ROUND(((E426+E427+E429+E428)/1000),5)</f>
        <v>1.62178</v>
      </c>
      <c r="F425" s="91">
        <f>ROUND(((F426+F427+F429+F428)/1000),5)</f>
        <v>1.6061799999999999</v>
      </c>
      <c r="G425" s="91">
        <f t="shared" ref="G425:AA425" si="246">ROUND(((G426+G427+G429+G428)/1000),5)</f>
        <v>1.61476</v>
      </c>
      <c r="H425" s="91">
        <f t="shared" si="246"/>
        <v>1.6596</v>
      </c>
      <c r="I425" s="91">
        <f t="shared" si="246"/>
        <v>1.74976</v>
      </c>
      <c r="J425" s="91">
        <f t="shared" si="246"/>
        <v>1.89741</v>
      </c>
      <c r="K425" s="91">
        <f t="shared" si="246"/>
        <v>2.2093699999999998</v>
      </c>
      <c r="L425" s="91">
        <f t="shared" si="246"/>
        <v>2.3676499999999998</v>
      </c>
      <c r="M425" s="91">
        <f t="shared" si="246"/>
        <v>2.3631600000000001</v>
      </c>
      <c r="N425" s="91">
        <f t="shared" si="246"/>
        <v>2.3858199999999998</v>
      </c>
      <c r="O425" s="91">
        <f t="shared" si="246"/>
        <v>2.4725199999999998</v>
      </c>
      <c r="P425" s="91">
        <f t="shared" si="246"/>
        <v>2.4399000000000002</v>
      </c>
      <c r="Q425" s="91">
        <f t="shared" si="246"/>
        <v>2.4744000000000002</v>
      </c>
      <c r="R425" s="91">
        <f t="shared" si="246"/>
        <v>2.4593600000000002</v>
      </c>
      <c r="S425" s="91">
        <f t="shared" si="246"/>
        <v>2.4146399999999999</v>
      </c>
      <c r="T425" s="91">
        <f t="shared" si="246"/>
        <v>2.4289399999999999</v>
      </c>
      <c r="U425" s="91">
        <f t="shared" si="246"/>
        <v>2.4174500000000001</v>
      </c>
      <c r="V425" s="91">
        <f t="shared" si="246"/>
        <v>2.4078300000000001</v>
      </c>
      <c r="W425" s="91">
        <f t="shared" si="246"/>
        <v>2.4125899999999998</v>
      </c>
      <c r="X425" s="91">
        <f t="shared" si="246"/>
        <v>2.3127200000000001</v>
      </c>
      <c r="Y425" s="91">
        <f t="shared" si="246"/>
        <v>2.12053</v>
      </c>
      <c r="Z425" s="91">
        <f t="shared" si="246"/>
        <v>1.9311100000000001</v>
      </c>
      <c r="AA425" s="91">
        <f t="shared" si="246"/>
        <v>1.70326</v>
      </c>
    </row>
    <row r="426" spans="1:27" ht="12.75" customHeight="1" outlineLevel="1" x14ac:dyDescent="0.2">
      <c r="A426" s="99" t="s">
        <v>2825</v>
      </c>
      <c r="B426" s="63" t="s">
        <v>238</v>
      </c>
      <c r="C426" s="43" t="s">
        <v>79</v>
      </c>
      <c r="D426" s="44">
        <v>1233.6199999999999</v>
      </c>
      <c r="E426" s="44">
        <v>1185.04</v>
      </c>
      <c r="F426" s="44">
        <v>1169.44</v>
      </c>
      <c r="G426" s="44">
        <v>1178.02</v>
      </c>
      <c r="H426" s="44">
        <v>1222.8599999999999</v>
      </c>
      <c r="I426" s="44">
        <v>1313.02</v>
      </c>
      <c r="J426" s="44">
        <v>1460.67</v>
      </c>
      <c r="K426" s="44">
        <v>1772.63</v>
      </c>
      <c r="L426" s="44">
        <v>1930.91</v>
      </c>
      <c r="M426" s="44">
        <v>1926.42</v>
      </c>
      <c r="N426" s="44">
        <v>1949.08</v>
      </c>
      <c r="O426" s="44">
        <v>2035.78</v>
      </c>
      <c r="P426" s="44">
        <v>2003.16</v>
      </c>
      <c r="Q426" s="44">
        <v>2037.66</v>
      </c>
      <c r="R426" s="44">
        <v>2022.62</v>
      </c>
      <c r="S426" s="44">
        <v>1977.9</v>
      </c>
      <c r="T426" s="44">
        <v>1992.2</v>
      </c>
      <c r="U426" s="44">
        <v>1980.71</v>
      </c>
      <c r="V426" s="44">
        <v>1971.09</v>
      </c>
      <c r="W426" s="44">
        <v>1975.85</v>
      </c>
      <c r="X426" s="44">
        <v>1875.98</v>
      </c>
      <c r="Y426" s="44">
        <v>1683.79</v>
      </c>
      <c r="Z426" s="44">
        <v>1494.37</v>
      </c>
      <c r="AA426" s="44">
        <v>1266.52</v>
      </c>
    </row>
    <row r="427" spans="1:27" ht="12.75" customHeight="1" outlineLevel="1" x14ac:dyDescent="0.2">
      <c r="A427" s="99" t="s">
        <v>2826</v>
      </c>
      <c r="B427" s="63" t="s">
        <v>90</v>
      </c>
      <c r="C427" s="43" t="s">
        <v>79</v>
      </c>
      <c r="D427" s="44">
        <f>$D$327</f>
        <v>217.03</v>
      </c>
      <c r="E427" s="44">
        <f t="shared" ref="E427:AA427" si="247">$D$327</f>
        <v>217.03</v>
      </c>
      <c r="F427" s="44">
        <f t="shared" si="247"/>
        <v>217.03</v>
      </c>
      <c r="G427" s="44">
        <f t="shared" si="247"/>
        <v>217.03</v>
      </c>
      <c r="H427" s="44">
        <f t="shared" si="247"/>
        <v>217.03</v>
      </c>
      <c r="I427" s="44">
        <f t="shared" si="247"/>
        <v>217.03</v>
      </c>
      <c r="J427" s="44">
        <f t="shared" si="247"/>
        <v>217.03</v>
      </c>
      <c r="K427" s="44">
        <f t="shared" si="247"/>
        <v>217.03</v>
      </c>
      <c r="L427" s="44">
        <f t="shared" si="247"/>
        <v>217.03</v>
      </c>
      <c r="M427" s="44">
        <f t="shared" si="247"/>
        <v>217.03</v>
      </c>
      <c r="N427" s="44">
        <f t="shared" si="247"/>
        <v>217.03</v>
      </c>
      <c r="O427" s="44">
        <f t="shared" si="247"/>
        <v>217.03</v>
      </c>
      <c r="P427" s="44">
        <f t="shared" si="247"/>
        <v>217.03</v>
      </c>
      <c r="Q427" s="44">
        <f t="shared" si="247"/>
        <v>217.03</v>
      </c>
      <c r="R427" s="44">
        <f t="shared" si="247"/>
        <v>217.03</v>
      </c>
      <c r="S427" s="44">
        <f t="shared" si="247"/>
        <v>217.03</v>
      </c>
      <c r="T427" s="44">
        <f t="shared" si="247"/>
        <v>217.03</v>
      </c>
      <c r="U427" s="44">
        <f t="shared" si="247"/>
        <v>217.03</v>
      </c>
      <c r="V427" s="44">
        <f t="shared" si="247"/>
        <v>217.03</v>
      </c>
      <c r="W427" s="44">
        <f t="shared" si="247"/>
        <v>217.03</v>
      </c>
      <c r="X427" s="44">
        <f t="shared" si="247"/>
        <v>217.03</v>
      </c>
      <c r="Y427" s="44">
        <f t="shared" si="247"/>
        <v>217.03</v>
      </c>
      <c r="Z427" s="44">
        <f t="shared" si="247"/>
        <v>217.03</v>
      </c>
      <c r="AA427" s="44">
        <f t="shared" si="247"/>
        <v>217.03</v>
      </c>
    </row>
    <row r="428" spans="1:27" ht="12.75" customHeight="1" outlineLevel="1" x14ac:dyDescent="0.2">
      <c r="A428" s="99" t="s">
        <v>2827</v>
      </c>
      <c r="B428" s="63" t="s">
        <v>83</v>
      </c>
      <c r="C428" s="43" t="s">
        <v>79</v>
      </c>
      <c r="D428" s="44">
        <v>3.35</v>
      </c>
      <c r="E428" s="44">
        <v>3.35</v>
      </c>
      <c r="F428" s="44">
        <v>3.35</v>
      </c>
      <c r="G428" s="44">
        <v>3.35</v>
      </c>
      <c r="H428" s="44">
        <v>3.35</v>
      </c>
      <c r="I428" s="44">
        <v>3.35</v>
      </c>
      <c r="J428" s="44">
        <v>3.35</v>
      </c>
      <c r="K428" s="44">
        <v>3.35</v>
      </c>
      <c r="L428" s="44">
        <v>3.35</v>
      </c>
      <c r="M428" s="44">
        <v>3.35</v>
      </c>
      <c r="N428" s="44">
        <v>3.35</v>
      </c>
      <c r="O428" s="44">
        <v>3.35</v>
      </c>
      <c r="P428" s="44">
        <v>3.35</v>
      </c>
      <c r="Q428" s="44">
        <v>3.35</v>
      </c>
      <c r="R428" s="44">
        <v>3.35</v>
      </c>
      <c r="S428" s="44">
        <v>3.35</v>
      </c>
      <c r="T428" s="44">
        <v>3.35</v>
      </c>
      <c r="U428" s="44">
        <v>3.35</v>
      </c>
      <c r="V428" s="44">
        <v>3.35</v>
      </c>
      <c r="W428" s="44">
        <v>3.35</v>
      </c>
      <c r="X428" s="44">
        <v>3.35</v>
      </c>
      <c r="Y428" s="44">
        <v>3.35</v>
      </c>
      <c r="Z428" s="44">
        <v>3.35</v>
      </c>
      <c r="AA428" s="44">
        <v>3.35</v>
      </c>
    </row>
    <row r="429" spans="1:27" ht="12.75" customHeight="1" outlineLevel="1" x14ac:dyDescent="0.2">
      <c r="A429" s="99" t="s">
        <v>2828</v>
      </c>
      <c r="B429" s="63" t="s">
        <v>81</v>
      </c>
      <c r="C429" s="43" t="s">
        <v>79</v>
      </c>
      <c r="D429" s="44">
        <f>$D$11</f>
        <v>216.36</v>
      </c>
      <c r="E429" s="44">
        <f t="shared" ref="E429:AA429" si="248">$D$11</f>
        <v>216.36</v>
      </c>
      <c r="F429" s="44">
        <f t="shared" si="248"/>
        <v>216.36</v>
      </c>
      <c r="G429" s="44">
        <f t="shared" si="248"/>
        <v>216.36</v>
      </c>
      <c r="H429" s="44">
        <f t="shared" si="248"/>
        <v>216.36</v>
      </c>
      <c r="I429" s="44">
        <f t="shared" si="248"/>
        <v>216.36</v>
      </c>
      <c r="J429" s="44">
        <f t="shared" si="248"/>
        <v>216.36</v>
      </c>
      <c r="K429" s="44">
        <f t="shared" si="248"/>
        <v>216.36</v>
      </c>
      <c r="L429" s="44">
        <f t="shared" si="248"/>
        <v>216.36</v>
      </c>
      <c r="M429" s="44">
        <f t="shared" si="248"/>
        <v>216.36</v>
      </c>
      <c r="N429" s="44">
        <f t="shared" si="248"/>
        <v>216.36</v>
      </c>
      <c r="O429" s="44">
        <f t="shared" si="248"/>
        <v>216.36</v>
      </c>
      <c r="P429" s="44">
        <f t="shared" si="248"/>
        <v>216.36</v>
      </c>
      <c r="Q429" s="44">
        <f t="shared" si="248"/>
        <v>216.36</v>
      </c>
      <c r="R429" s="44">
        <f t="shared" si="248"/>
        <v>216.36</v>
      </c>
      <c r="S429" s="44">
        <f t="shared" si="248"/>
        <v>216.36</v>
      </c>
      <c r="T429" s="44">
        <f t="shared" si="248"/>
        <v>216.36</v>
      </c>
      <c r="U429" s="44">
        <f t="shared" si="248"/>
        <v>216.36</v>
      </c>
      <c r="V429" s="44">
        <f t="shared" si="248"/>
        <v>216.36</v>
      </c>
      <c r="W429" s="44">
        <f t="shared" si="248"/>
        <v>216.36</v>
      </c>
      <c r="X429" s="44">
        <f t="shared" si="248"/>
        <v>216.36</v>
      </c>
      <c r="Y429" s="44">
        <f t="shared" si="248"/>
        <v>216.36</v>
      </c>
      <c r="Z429" s="44">
        <f t="shared" si="248"/>
        <v>216.36</v>
      </c>
      <c r="AA429" s="44">
        <f t="shared" si="248"/>
        <v>216.36</v>
      </c>
    </row>
    <row r="430" spans="1:27" ht="12.75" customHeight="1" x14ac:dyDescent="0.2">
      <c r="A430" s="98" t="s">
        <v>2829</v>
      </c>
      <c r="B430" s="28" t="str">
        <f>"22"&amp;"."&amp;$B$801&amp;"."&amp;$B$802</f>
        <v>22.12.2023</v>
      </c>
      <c r="C430" s="90" t="s">
        <v>76</v>
      </c>
      <c r="D430" s="91">
        <f>ROUND(((D431+D432+D434+D433)/1000),5)</f>
        <v>1.6715800000000001</v>
      </c>
      <c r="E430" s="91">
        <f>ROUND(((E431+E432+E434+E433)/1000),5)</f>
        <v>1.6126</v>
      </c>
      <c r="F430" s="91">
        <f>ROUND(((F431+F432+F434+F433)/1000),5)</f>
        <v>1.57287</v>
      </c>
      <c r="G430" s="91">
        <f t="shared" ref="G430:AA430" si="249">ROUND(((G431+G432+G434+G433)/1000),5)</f>
        <v>1.60816</v>
      </c>
      <c r="H430" s="91">
        <f t="shared" si="249"/>
        <v>1.6437900000000001</v>
      </c>
      <c r="I430" s="91">
        <f t="shared" si="249"/>
        <v>1.7166300000000001</v>
      </c>
      <c r="J430" s="91">
        <f t="shared" si="249"/>
        <v>1.9060600000000001</v>
      </c>
      <c r="K430" s="91">
        <f t="shared" si="249"/>
        <v>2.2731400000000002</v>
      </c>
      <c r="L430" s="91">
        <f t="shared" si="249"/>
        <v>2.4139400000000002</v>
      </c>
      <c r="M430" s="91">
        <f t="shared" si="249"/>
        <v>2.4893000000000001</v>
      </c>
      <c r="N430" s="91">
        <f t="shared" si="249"/>
        <v>2.5055200000000002</v>
      </c>
      <c r="O430" s="91">
        <f t="shared" si="249"/>
        <v>2.5298500000000002</v>
      </c>
      <c r="P430" s="91">
        <f t="shared" si="249"/>
        <v>2.51295</v>
      </c>
      <c r="Q430" s="91">
        <f t="shared" si="249"/>
        <v>2.53017</v>
      </c>
      <c r="R430" s="91">
        <f t="shared" si="249"/>
        <v>2.5232299999999999</v>
      </c>
      <c r="S430" s="91">
        <f t="shared" si="249"/>
        <v>2.48671</v>
      </c>
      <c r="T430" s="91">
        <f t="shared" si="249"/>
        <v>2.4999600000000002</v>
      </c>
      <c r="U430" s="91">
        <f t="shared" si="249"/>
        <v>2.51545</v>
      </c>
      <c r="V430" s="91">
        <f t="shared" si="249"/>
        <v>2.49471</v>
      </c>
      <c r="W430" s="91">
        <f t="shared" si="249"/>
        <v>2.49227</v>
      </c>
      <c r="X430" s="91">
        <f t="shared" si="249"/>
        <v>2.3873000000000002</v>
      </c>
      <c r="Y430" s="91">
        <f t="shared" si="249"/>
        <v>2.3088899999999999</v>
      </c>
      <c r="Z430" s="91">
        <f t="shared" si="249"/>
        <v>2.0330900000000001</v>
      </c>
      <c r="AA430" s="91">
        <f t="shared" si="249"/>
        <v>1.76681</v>
      </c>
    </row>
    <row r="431" spans="1:27" ht="12.75" customHeight="1" outlineLevel="1" x14ac:dyDescent="0.2">
      <c r="A431" s="99" t="s">
        <v>2830</v>
      </c>
      <c r="B431" s="63" t="s">
        <v>238</v>
      </c>
      <c r="C431" s="43" t="s">
        <v>79</v>
      </c>
      <c r="D431" s="44">
        <v>1234.8399999999999</v>
      </c>
      <c r="E431" s="44">
        <v>1175.8599999999999</v>
      </c>
      <c r="F431" s="44">
        <v>1136.1300000000001</v>
      </c>
      <c r="G431" s="44">
        <v>1171.42</v>
      </c>
      <c r="H431" s="44">
        <v>1207.05</v>
      </c>
      <c r="I431" s="44">
        <v>1279.8900000000001</v>
      </c>
      <c r="J431" s="44">
        <v>1469.32</v>
      </c>
      <c r="K431" s="44">
        <v>1836.4</v>
      </c>
      <c r="L431" s="44">
        <v>1977.2</v>
      </c>
      <c r="M431" s="44">
        <v>2052.56</v>
      </c>
      <c r="N431" s="44">
        <v>2068.7800000000002</v>
      </c>
      <c r="O431" s="44">
        <v>2093.11</v>
      </c>
      <c r="P431" s="44">
        <v>2076.21</v>
      </c>
      <c r="Q431" s="44">
        <v>2093.4299999999998</v>
      </c>
      <c r="R431" s="44">
        <v>2086.4899999999998</v>
      </c>
      <c r="S431" s="44">
        <v>2049.9699999999998</v>
      </c>
      <c r="T431" s="44">
        <v>2063.2199999999998</v>
      </c>
      <c r="U431" s="44">
        <v>2078.71</v>
      </c>
      <c r="V431" s="44">
        <v>2057.9699999999998</v>
      </c>
      <c r="W431" s="44">
        <v>2055.5300000000002</v>
      </c>
      <c r="X431" s="44">
        <v>1950.56</v>
      </c>
      <c r="Y431" s="44">
        <v>1872.15</v>
      </c>
      <c r="Z431" s="44">
        <v>1596.35</v>
      </c>
      <c r="AA431" s="44">
        <v>1330.07</v>
      </c>
    </row>
    <row r="432" spans="1:27" ht="12.75" customHeight="1" outlineLevel="1" x14ac:dyDescent="0.2">
      <c r="A432" s="99" t="s">
        <v>2831</v>
      </c>
      <c r="B432" s="63" t="s">
        <v>90</v>
      </c>
      <c r="C432" s="43" t="s">
        <v>79</v>
      </c>
      <c r="D432" s="44">
        <f>$D$327</f>
        <v>217.03</v>
      </c>
      <c r="E432" s="44">
        <f t="shared" ref="E432:AA432" si="250">$D$327</f>
        <v>217.03</v>
      </c>
      <c r="F432" s="44">
        <f t="shared" si="250"/>
        <v>217.03</v>
      </c>
      <c r="G432" s="44">
        <f t="shared" si="250"/>
        <v>217.03</v>
      </c>
      <c r="H432" s="44">
        <f t="shared" si="250"/>
        <v>217.03</v>
      </c>
      <c r="I432" s="44">
        <f t="shared" si="250"/>
        <v>217.03</v>
      </c>
      <c r="J432" s="44">
        <f t="shared" si="250"/>
        <v>217.03</v>
      </c>
      <c r="K432" s="44">
        <f t="shared" si="250"/>
        <v>217.03</v>
      </c>
      <c r="L432" s="44">
        <f t="shared" si="250"/>
        <v>217.03</v>
      </c>
      <c r="M432" s="44">
        <f t="shared" si="250"/>
        <v>217.03</v>
      </c>
      <c r="N432" s="44">
        <f t="shared" si="250"/>
        <v>217.03</v>
      </c>
      <c r="O432" s="44">
        <f t="shared" si="250"/>
        <v>217.03</v>
      </c>
      <c r="P432" s="44">
        <f t="shared" si="250"/>
        <v>217.03</v>
      </c>
      <c r="Q432" s="44">
        <f t="shared" si="250"/>
        <v>217.03</v>
      </c>
      <c r="R432" s="44">
        <f t="shared" si="250"/>
        <v>217.03</v>
      </c>
      <c r="S432" s="44">
        <f t="shared" si="250"/>
        <v>217.03</v>
      </c>
      <c r="T432" s="44">
        <f t="shared" si="250"/>
        <v>217.03</v>
      </c>
      <c r="U432" s="44">
        <f t="shared" si="250"/>
        <v>217.03</v>
      </c>
      <c r="V432" s="44">
        <f t="shared" si="250"/>
        <v>217.03</v>
      </c>
      <c r="W432" s="44">
        <f t="shared" si="250"/>
        <v>217.03</v>
      </c>
      <c r="X432" s="44">
        <f t="shared" si="250"/>
        <v>217.03</v>
      </c>
      <c r="Y432" s="44">
        <f t="shared" si="250"/>
        <v>217.03</v>
      </c>
      <c r="Z432" s="44">
        <f t="shared" si="250"/>
        <v>217.03</v>
      </c>
      <c r="AA432" s="44">
        <f t="shared" si="250"/>
        <v>217.03</v>
      </c>
    </row>
    <row r="433" spans="1:27" ht="12.75" customHeight="1" outlineLevel="1" x14ac:dyDescent="0.2">
      <c r="A433" s="99" t="s">
        <v>2832</v>
      </c>
      <c r="B433" s="63" t="s">
        <v>83</v>
      </c>
      <c r="C433" s="43" t="s">
        <v>79</v>
      </c>
      <c r="D433" s="44">
        <v>3.35</v>
      </c>
      <c r="E433" s="44">
        <v>3.35</v>
      </c>
      <c r="F433" s="44">
        <v>3.35</v>
      </c>
      <c r="G433" s="44">
        <v>3.35</v>
      </c>
      <c r="H433" s="44">
        <v>3.35</v>
      </c>
      <c r="I433" s="44">
        <v>3.35</v>
      </c>
      <c r="J433" s="44">
        <v>3.35</v>
      </c>
      <c r="K433" s="44">
        <v>3.35</v>
      </c>
      <c r="L433" s="44">
        <v>3.35</v>
      </c>
      <c r="M433" s="44">
        <v>3.35</v>
      </c>
      <c r="N433" s="44">
        <v>3.35</v>
      </c>
      <c r="O433" s="44">
        <v>3.35</v>
      </c>
      <c r="P433" s="44">
        <v>3.35</v>
      </c>
      <c r="Q433" s="44">
        <v>3.35</v>
      </c>
      <c r="R433" s="44">
        <v>3.35</v>
      </c>
      <c r="S433" s="44">
        <v>3.35</v>
      </c>
      <c r="T433" s="44">
        <v>3.35</v>
      </c>
      <c r="U433" s="44">
        <v>3.35</v>
      </c>
      <c r="V433" s="44">
        <v>3.35</v>
      </c>
      <c r="W433" s="44">
        <v>3.35</v>
      </c>
      <c r="X433" s="44">
        <v>3.35</v>
      </c>
      <c r="Y433" s="44">
        <v>3.35</v>
      </c>
      <c r="Z433" s="44">
        <v>3.35</v>
      </c>
      <c r="AA433" s="44">
        <v>3.35</v>
      </c>
    </row>
    <row r="434" spans="1:27" ht="12.75" customHeight="1" outlineLevel="1" x14ac:dyDescent="0.2">
      <c r="A434" s="99" t="s">
        <v>2833</v>
      </c>
      <c r="B434" s="63" t="s">
        <v>81</v>
      </c>
      <c r="C434" s="43" t="s">
        <v>79</v>
      </c>
      <c r="D434" s="44">
        <f>$D$11</f>
        <v>216.36</v>
      </c>
      <c r="E434" s="44">
        <f t="shared" ref="E434:AA434" si="251">$D$11</f>
        <v>216.36</v>
      </c>
      <c r="F434" s="44">
        <f t="shared" si="251"/>
        <v>216.36</v>
      </c>
      <c r="G434" s="44">
        <f t="shared" si="251"/>
        <v>216.36</v>
      </c>
      <c r="H434" s="44">
        <f t="shared" si="251"/>
        <v>216.36</v>
      </c>
      <c r="I434" s="44">
        <f t="shared" si="251"/>
        <v>216.36</v>
      </c>
      <c r="J434" s="44">
        <f t="shared" si="251"/>
        <v>216.36</v>
      </c>
      <c r="K434" s="44">
        <f t="shared" si="251"/>
        <v>216.36</v>
      </c>
      <c r="L434" s="44">
        <f t="shared" si="251"/>
        <v>216.36</v>
      </c>
      <c r="M434" s="44">
        <f t="shared" si="251"/>
        <v>216.36</v>
      </c>
      <c r="N434" s="44">
        <f t="shared" si="251"/>
        <v>216.36</v>
      </c>
      <c r="O434" s="44">
        <f t="shared" si="251"/>
        <v>216.36</v>
      </c>
      <c r="P434" s="44">
        <f t="shared" si="251"/>
        <v>216.36</v>
      </c>
      <c r="Q434" s="44">
        <f t="shared" si="251"/>
        <v>216.36</v>
      </c>
      <c r="R434" s="44">
        <f t="shared" si="251"/>
        <v>216.36</v>
      </c>
      <c r="S434" s="44">
        <f t="shared" si="251"/>
        <v>216.36</v>
      </c>
      <c r="T434" s="44">
        <f t="shared" si="251"/>
        <v>216.36</v>
      </c>
      <c r="U434" s="44">
        <f t="shared" si="251"/>
        <v>216.36</v>
      </c>
      <c r="V434" s="44">
        <f t="shared" si="251"/>
        <v>216.36</v>
      </c>
      <c r="W434" s="44">
        <f t="shared" si="251"/>
        <v>216.36</v>
      </c>
      <c r="X434" s="44">
        <f t="shared" si="251"/>
        <v>216.36</v>
      </c>
      <c r="Y434" s="44">
        <f t="shared" si="251"/>
        <v>216.36</v>
      </c>
      <c r="Z434" s="44">
        <f t="shared" si="251"/>
        <v>216.36</v>
      </c>
      <c r="AA434" s="44">
        <f t="shared" si="251"/>
        <v>216.36</v>
      </c>
    </row>
    <row r="435" spans="1:27" ht="12.75" customHeight="1" x14ac:dyDescent="0.2">
      <c r="A435" s="98" t="s">
        <v>2834</v>
      </c>
      <c r="B435" s="28" t="str">
        <f>"23"&amp;"."&amp;$B$801&amp;"."&amp;$B$802</f>
        <v>23.12.2023</v>
      </c>
      <c r="C435" s="90" t="s">
        <v>76</v>
      </c>
      <c r="D435" s="91">
        <f>ROUND(((D436+D437+D439+D438)/1000),5)</f>
        <v>1.73078</v>
      </c>
      <c r="E435" s="91">
        <f>ROUND(((E436+E437+E439+E438)/1000),5)</f>
        <v>1.65648</v>
      </c>
      <c r="F435" s="91">
        <f>ROUND(((F436+F437+F439+F438)/1000),5)</f>
        <v>1.62538</v>
      </c>
      <c r="G435" s="91">
        <f t="shared" ref="G435:AA435" si="252">ROUND(((G436+G437+G439+G438)/1000),5)</f>
        <v>1.61191</v>
      </c>
      <c r="H435" s="91">
        <f t="shared" si="252"/>
        <v>1.61744</v>
      </c>
      <c r="I435" s="91">
        <f t="shared" si="252"/>
        <v>1.6458699999999999</v>
      </c>
      <c r="J435" s="91">
        <f t="shared" si="252"/>
        <v>1.6811700000000001</v>
      </c>
      <c r="K435" s="91">
        <f t="shared" si="252"/>
        <v>1.8766</v>
      </c>
      <c r="L435" s="91">
        <f t="shared" si="252"/>
        <v>2.2279800000000001</v>
      </c>
      <c r="M435" s="91">
        <f t="shared" si="252"/>
        <v>2.3654700000000002</v>
      </c>
      <c r="N435" s="91">
        <f t="shared" si="252"/>
        <v>2.41757</v>
      </c>
      <c r="O435" s="91">
        <f t="shared" si="252"/>
        <v>2.4328400000000001</v>
      </c>
      <c r="P435" s="91">
        <f t="shared" si="252"/>
        <v>2.4262000000000001</v>
      </c>
      <c r="Q435" s="91">
        <f t="shared" si="252"/>
        <v>2.42584</v>
      </c>
      <c r="R435" s="91">
        <f t="shared" si="252"/>
        <v>2.4116900000000001</v>
      </c>
      <c r="S435" s="91">
        <f t="shared" si="252"/>
        <v>2.3998699999999999</v>
      </c>
      <c r="T435" s="91">
        <f t="shared" si="252"/>
        <v>2.43058</v>
      </c>
      <c r="U435" s="91">
        <f t="shared" si="252"/>
        <v>2.44815</v>
      </c>
      <c r="V435" s="91">
        <f t="shared" si="252"/>
        <v>2.4098999999999999</v>
      </c>
      <c r="W435" s="91">
        <f t="shared" si="252"/>
        <v>2.3500399999999999</v>
      </c>
      <c r="X435" s="91">
        <f t="shared" si="252"/>
        <v>2.3104900000000002</v>
      </c>
      <c r="Y435" s="91">
        <f t="shared" si="252"/>
        <v>2.12974</v>
      </c>
      <c r="Z435" s="91">
        <f t="shared" si="252"/>
        <v>1.93506</v>
      </c>
      <c r="AA435" s="91">
        <f t="shared" si="252"/>
        <v>1.7270000000000001</v>
      </c>
    </row>
    <row r="436" spans="1:27" ht="12.75" customHeight="1" outlineLevel="1" x14ac:dyDescent="0.2">
      <c r="A436" s="99" t="s">
        <v>2835</v>
      </c>
      <c r="B436" s="63" t="s">
        <v>238</v>
      </c>
      <c r="C436" s="43" t="s">
        <v>79</v>
      </c>
      <c r="D436" s="44">
        <v>1294.04</v>
      </c>
      <c r="E436" s="44">
        <v>1219.74</v>
      </c>
      <c r="F436" s="44">
        <v>1188.6400000000001</v>
      </c>
      <c r="G436" s="44">
        <v>1175.17</v>
      </c>
      <c r="H436" s="44">
        <v>1180.7</v>
      </c>
      <c r="I436" s="44">
        <v>1209.1300000000001</v>
      </c>
      <c r="J436" s="44">
        <v>1244.43</v>
      </c>
      <c r="K436" s="44">
        <v>1439.86</v>
      </c>
      <c r="L436" s="44">
        <v>1791.24</v>
      </c>
      <c r="M436" s="44">
        <v>1928.73</v>
      </c>
      <c r="N436" s="44">
        <v>1980.83</v>
      </c>
      <c r="O436" s="44">
        <v>1996.1</v>
      </c>
      <c r="P436" s="44">
        <v>1989.46</v>
      </c>
      <c r="Q436" s="44">
        <v>1989.1</v>
      </c>
      <c r="R436" s="44">
        <v>1974.95</v>
      </c>
      <c r="S436" s="44">
        <v>1963.13</v>
      </c>
      <c r="T436" s="44">
        <v>1993.84</v>
      </c>
      <c r="U436" s="44">
        <v>2011.41</v>
      </c>
      <c r="V436" s="44">
        <v>1973.16</v>
      </c>
      <c r="W436" s="44">
        <v>1913.3</v>
      </c>
      <c r="X436" s="44">
        <v>1873.75</v>
      </c>
      <c r="Y436" s="44">
        <v>1693</v>
      </c>
      <c r="Z436" s="44">
        <v>1498.32</v>
      </c>
      <c r="AA436" s="44">
        <v>1290.26</v>
      </c>
    </row>
    <row r="437" spans="1:27" ht="12.75" customHeight="1" outlineLevel="1" x14ac:dyDescent="0.2">
      <c r="A437" s="99" t="s">
        <v>2836</v>
      </c>
      <c r="B437" s="63" t="s">
        <v>90</v>
      </c>
      <c r="C437" s="43" t="s">
        <v>79</v>
      </c>
      <c r="D437" s="44">
        <f>$D$327</f>
        <v>217.03</v>
      </c>
      <c r="E437" s="44">
        <f t="shared" ref="E437:AA437" si="253">$D$327</f>
        <v>217.03</v>
      </c>
      <c r="F437" s="44">
        <f t="shared" si="253"/>
        <v>217.03</v>
      </c>
      <c r="G437" s="44">
        <f t="shared" si="253"/>
        <v>217.03</v>
      </c>
      <c r="H437" s="44">
        <f t="shared" si="253"/>
        <v>217.03</v>
      </c>
      <c r="I437" s="44">
        <f t="shared" si="253"/>
        <v>217.03</v>
      </c>
      <c r="J437" s="44">
        <f t="shared" si="253"/>
        <v>217.03</v>
      </c>
      <c r="K437" s="44">
        <f t="shared" si="253"/>
        <v>217.03</v>
      </c>
      <c r="L437" s="44">
        <f t="shared" si="253"/>
        <v>217.03</v>
      </c>
      <c r="M437" s="44">
        <f t="shared" si="253"/>
        <v>217.03</v>
      </c>
      <c r="N437" s="44">
        <f t="shared" si="253"/>
        <v>217.03</v>
      </c>
      <c r="O437" s="44">
        <f t="shared" si="253"/>
        <v>217.03</v>
      </c>
      <c r="P437" s="44">
        <f t="shared" si="253"/>
        <v>217.03</v>
      </c>
      <c r="Q437" s="44">
        <f t="shared" si="253"/>
        <v>217.03</v>
      </c>
      <c r="R437" s="44">
        <f t="shared" si="253"/>
        <v>217.03</v>
      </c>
      <c r="S437" s="44">
        <f t="shared" si="253"/>
        <v>217.03</v>
      </c>
      <c r="T437" s="44">
        <f t="shared" si="253"/>
        <v>217.03</v>
      </c>
      <c r="U437" s="44">
        <f t="shared" si="253"/>
        <v>217.03</v>
      </c>
      <c r="V437" s="44">
        <f t="shared" si="253"/>
        <v>217.03</v>
      </c>
      <c r="W437" s="44">
        <f t="shared" si="253"/>
        <v>217.03</v>
      </c>
      <c r="X437" s="44">
        <f t="shared" si="253"/>
        <v>217.03</v>
      </c>
      <c r="Y437" s="44">
        <f t="shared" si="253"/>
        <v>217.03</v>
      </c>
      <c r="Z437" s="44">
        <f t="shared" si="253"/>
        <v>217.03</v>
      </c>
      <c r="AA437" s="44">
        <f t="shared" si="253"/>
        <v>217.03</v>
      </c>
    </row>
    <row r="438" spans="1:27" ht="12.75" customHeight="1" outlineLevel="1" x14ac:dyDescent="0.2">
      <c r="A438" s="99" t="s">
        <v>2837</v>
      </c>
      <c r="B438" s="63" t="s">
        <v>83</v>
      </c>
      <c r="C438" s="43" t="s">
        <v>79</v>
      </c>
      <c r="D438" s="44">
        <v>3.35</v>
      </c>
      <c r="E438" s="44">
        <v>3.35</v>
      </c>
      <c r="F438" s="44">
        <v>3.35</v>
      </c>
      <c r="G438" s="44">
        <v>3.35</v>
      </c>
      <c r="H438" s="44">
        <v>3.35</v>
      </c>
      <c r="I438" s="44">
        <v>3.35</v>
      </c>
      <c r="J438" s="44">
        <v>3.35</v>
      </c>
      <c r="K438" s="44">
        <v>3.35</v>
      </c>
      <c r="L438" s="44">
        <v>3.35</v>
      </c>
      <c r="M438" s="44">
        <v>3.35</v>
      </c>
      <c r="N438" s="44">
        <v>3.35</v>
      </c>
      <c r="O438" s="44">
        <v>3.35</v>
      </c>
      <c r="P438" s="44">
        <v>3.35</v>
      </c>
      <c r="Q438" s="44">
        <v>3.35</v>
      </c>
      <c r="R438" s="44">
        <v>3.35</v>
      </c>
      <c r="S438" s="44">
        <v>3.35</v>
      </c>
      <c r="T438" s="44">
        <v>3.35</v>
      </c>
      <c r="U438" s="44">
        <v>3.35</v>
      </c>
      <c r="V438" s="44">
        <v>3.35</v>
      </c>
      <c r="W438" s="44">
        <v>3.35</v>
      </c>
      <c r="X438" s="44">
        <v>3.35</v>
      </c>
      <c r="Y438" s="44">
        <v>3.35</v>
      </c>
      <c r="Z438" s="44">
        <v>3.35</v>
      </c>
      <c r="AA438" s="44">
        <v>3.35</v>
      </c>
    </row>
    <row r="439" spans="1:27" ht="12.75" customHeight="1" outlineLevel="1" x14ac:dyDescent="0.2">
      <c r="A439" s="99" t="s">
        <v>2838</v>
      </c>
      <c r="B439" s="63" t="s">
        <v>81</v>
      </c>
      <c r="C439" s="43" t="s">
        <v>79</v>
      </c>
      <c r="D439" s="44">
        <f>$D$11</f>
        <v>216.36</v>
      </c>
      <c r="E439" s="44">
        <f t="shared" ref="E439:AA439" si="254">$D$11</f>
        <v>216.36</v>
      </c>
      <c r="F439" s="44">
        <f t="shared" si="254"/>
        <v>216.36</v>
      </c>
      <c r="G439" s="44">
        <f t="shared" si="254"/>
        <v>216.36</v>
      </c>
      <c r="H439" s="44">
        <f t="shared" si="254"/>
        <v>216.36</v>
      </c>
      <c r="I439" s="44">
        <f t="shared" si="254"/>
        <v>216.36</v>
      </c>
      <c r="J439" s="44">
        <f t="shared" si="254"/>
        <v>216.36</v>
      </c>
      <c r="K439" s="44">
        <f t="shared" si="254"/>
        <v>216.36</v>
      </c>
      <c r="L439" s="44">
        <f t="shared" si="254"/>
        <v>216.36</v>
      </c>
      <c r="M439" s="44">
        <f t="shared" si="254"/>
        <v>216.36</v>
      </c>
      <c r="N439" s="44">
        <f t="shared" si="254"/>
        <v>216.36</v>
      </c>
      <c r="O439" s="44">
        <f t="shared" si="254"/>
        <v>216.36</v>
      </c>
      <c r="P439" s="44">
        <f t="shared" si="254"/>
        <v>216.36</v>
      </c>
      <c r="Q439" s="44">
        <f t="shared" si="254"/>
        <v>216.36</v>
      </c>
      <c r="R439" s="44">
        <f t="shared" si="254"/>
        <v>216.36</v>
      </c>
      <c r="S439" s="44">
        <f t="shared" si="254"/>
        <v>216.36</v>
      </c>
      <c r="T439" s="44">
        <f t="shared" si="254"/>
        <v>216.36</v>
      </c>
      <c r="U439" s="44">
        <f t="shared" si="254"/>
        <v>216.36</v>
      </c>
      <c r="V439" s="44">
        <f t="shared" si="254"/>
        <v>216.36</v>
      </c>
      <c r="W439" s="44">
        <f t="shared" si="254"/>
        <v>216.36</v>
      </c>
      <c r="X439" s="44">
        <f t="shared" si="254"/>
        <v>216.36</v>
      </c>
      <c r="Y439" s="44">
        <f t="shared" si="254"/>
        <v>216.36</v>
      </c>
      <c r="Z439" s="44">
        <f t="shared" si="254"/>
        <v>216.36</v>
      </c>
      <c r="AA439" s="44">
        <f t="shared" si="254"/>
        <v>216.36</v>
      </c>
    </row>
    <row r="440" spans="1:27" ht="12.75" customHeight="1" x14ac:dyDescent="0.2">
      <c r="A440" s="98" t="s">
        <v>2839</v>
      </c>
      <c r="B440" s="28" t="str">
        <f>"24"&amp;"."&amp;$B$801&amp;"."&amp;$B$802</f>
        <v>24.12.2023</v>
      </c>
      <c r="C440" s="90" t="s">
        <v>76</v>
      </c>
      <c r="D440" s="91">
        <f>ROUND(((D441+D442+D444+D443)/1000),5)</f>
        <v>1.69241</v>
      </c>
      <c r="E440" s="91">
        <f>ROUND(((E441+E442+E444+E443)/1000),5)</f>
        <v>1.63707</v>
      </c>
      <c r="F440" s="91">
        <f>ROUND(((F441+F442+F444+F443)/1000),5)</f>
        <v>1.6086199999999999</v>
      </c>
      <c r="G440" s="91">
        <f t="shared" ref="G440:AA440" si="255">ROUND(((G441+G442+G444+G443)/1000),5)</f>
        <v>1.5573999999999999</v>
      </c>
      <c r="H440" s="91">
        <f t="shared" si="255"/>
        <v>1.5673299999999999</v>
      </c>
      <c r="I440" s="91">
        <f t="shared" si="255"/>
        <v>1.59972</v>
      </c>
      <c r="J440" s="91">
        <f t="shared" si="255"/>
        <v>1.62209</v>
      </c>
      <c r="K440" s="91">
        <f t="shared" si="255"/>
        <v>1.73691</v>
      </c>
      <c r="L440" s="91">
        <f t="shared" si="255"/>
        <v>1.9316800000000001</v>
      </c>
      <c r="M440" s="91">
        <f t="shared" si="255"/>
        <v>2.1922899999999998</v>
      </c>
      <c r="N440" s="91">
        <f t="shared" si="255"/>
        <v>2.3069099999999998</v>
      </c>
      <c r="O440" s="91">
        <f t="shared" si="255"/>
        <v>2.3257300000000001</v>
      </c>
      <c r="P440" s="91">
        <f t="shared" si="255"/>
        <v>2.3358099999999999</v>
      </c>
      <c r="Q440" s="91">
        <f t="shared" si="255"/>
        <v>2.3406899999999999</v>
      </c>
      <c r="R440" s="91">
        <f t="shared" si="255"/>
        <v>2.3305899999999999</v>
      </c>
      <c r="S440" s="91">
        <f t="shared" si="255"/>
        <v>2.33005</v>
      </c>
      <c r="T440" s="91">
        <f t="shared" si="255"/>
        <v>2.37365</v>
      </c>
      <c r="U440" s="91">
        <f t="shared" si="255"/>
        <v>2.3948700000000001</v>
      </c>
      <c r="V440" s="91">
        <f t="shared" si="255"/>
        <v>2.3689300000000002</v>
      </c>
      <c r="W440" s="91">
        <f t="shared" si="255"/>
        <v>2.34476</v>
      </c>
      <c r="X440" s="91">
        <f t="shared" si="255"/>
        <v>2.3200099999999999</v>
      </c>
      <c r="Y440" s="91">
        <f t="shared" si="255"/>
        <v>2.1007699999999998</v>
      </c>
      <c r="Z440" s="91">
        <f t="shared" si="255"/>
        <v>1.8845099999999999</v>
      </c>
      <c r="AA440" s="91">
        <f t="shared" si="255"/>
        <v>1.6519699999999999</v>
      </c>
    </row>
    <row r="441" spans="1:27" ht="12.75" customHeight="1" outlineLevel="1" x14ac:dyDescent="0.2">
      <c r="A441" s="99" t="s">
        <v>2840</v>
      </c>
      <c r="B441" s="63" t="s">
        <v>238</v>
      </c>
      <c r="C441" s="43" t="s">
        <v>79</v>
      </c>
      <c r="D441" s="44">
        <v>1255.67</v>
      </c>
      <c r="E441" s="44">
        <v>1200.33</v>
      </c>
      <c r="F441" s="44">
        <v>1171.8800000000001</v>
      </c>
      <c r="G441" s="44">
        <v>1120.6600000000001</v>
      </c>
      <c r="H441" s="44">
        <v>1130.5899999999999</v>
      </c>
      <c r="I441" s="44">
        <v>1162.98</v>
      </c>
      <c r="J441" s="44">
        <v>1185.3499999999999</v>
      </c>
      <c r="K441" s="44">
        <v>1300.17</v>
      </c>
      <c r="L441" s="44">
        <v>1494.94</v>
      </c>
      <c r="M441" s="44">
        <v>1755.55</v>
      </c>
      <c r="N441" s="44">
        <v>1870.17</v>
      </c>
      <c r="O441" s="44">
        <v>1888.99</v>
      </c>
      <c r="P441" s="44">
        <v>1899.07</v>
      </c>
      <c r="Q441" s="44">
        <v>1903.95</v>
      </c>
      <c r="R441" s="44">
        <v>1893.85</v>
      </c>
      <c r="S441" s="44">
        <v>1893.31</v>
      </c>
      <c r="T441" s="44">
        <v>1936.91</v>
      </c>
      <c r="U441" s="44">
        <v>1958.13</v>
      </c>
      <c r="V441" s="44">
        <v>1932.19</v>
      </c>
      <c r="W441" s="44">
        <v>1908.02</v>
      </c>
      <c r="X441" s="44">
        <v>1883.27</v>
      </c>
      <c r="Y441" s="44">
        <v>1664.03</v>
      </c>
      <c r="Z441" s="44">
        <v>1447.77</v>
      </c>
      <c r="AA441" s="44">
        <v>1215.23</v>
      </c>
    </row>
    <row r="442" spans="1:27" ht="12.75" customHeight="1" outlineLevel="1" x14ac:dyDescent="0.2">
      <c r="A442" s="99" t="s">
        <v>2841</v>
      </c>
      <c r="B442" s="63" t="s">
        <v>90</v>
      </c>
      <c r="C442" s="43" t="s">
        <v>79</v>
      </c>
      <c r="D442" s="44">
        <f>$D$327</f>
        <v>217.03</v>
      </c>
      <c r="E442" s="44">
        <f t="shared" ref="E442:AA442" si="256">$D$327</f>
        <v>217.03</v>
      </c>
      <c r="F442" s="44">
        <f t="shared" si="256"/>
        <v>217.03</v>
      </c>
      <c r="G442" s="44">
        <f t="shared" si="256"/>
        <v>217.03</v>
      </c>
      <c r="H442" s="44">
        <f t="shared" si="256"/>
        <v>217.03</v>
      </c>
      <c r="I442" s="44">
        <f t="shared" si="256"/>
        <v>217.03</v>
      </c>
      <c r="J442" s="44">
        <f t="shared" si="256"/>
        <v>217.03</v>
      </c>
      <c r="K442" s="44">
        <f t="shared" si="256"/>
        <v>217.03</v>
      </c>
      <c r="L442" s="44">
        <f t="shared" si="256"/>
        <v>217.03</v>
      </c>
      <c r="M442" s="44">
        <f t="shared" si="256"/>
        <v>217.03</v>
      </c>
      <c r="N442" s="44">
        <f t="shared" si="256"/>
        <v>217.03</v>
      </c>
      <c r="O442" s="44">
        <f t="shared" si="256"/>
        <v>217.03</v>
      </c>
      <c r="P442" s="44">
        <f t="shared" si="256"/>
        <v>217.03</v>
      </c>
      <c r="Q442" s="44">
        <f t="shared" si="256"/>
        <v>217.03</v>
      </c>
      <c r="R442" s="44">
        <f t="shared" si="256"/>
        <v>217.03</v>
      </c>
      <c r="S442" s="44">
        <f t="shared" si="256"/>
        <v>217.03</v>
      </c>
      <c r="T442" s="44">
        <f t="shared" si="256"/>
        <v>217.03</v>
      </c>
      <c r="U442" s="44">
        <f t="shared" si="256"/>
        <v>217.03</v>
      </c>
      <c r="V442" s="44">
        <f t="shared" si="256"/>
        <v>217.03</v>
      </c>
      <c r="W442" s="44">
        <f t="shared" si="256"/>
        <v>217.03</v>
      </c>
      <c r="X442" s="44">
        <f t="shared" si="256"/>
        <v>217.03</v>
      </c>
      <c r="Y442" s="44">
        <f t="shared" si="256"/>
        <v>217.03</v>
      </c>
      <c r="Z442" s="44">
        <f t="shared" si="256"/>
        <v>217.03</v>
      </c>
      <c r="AA442" s="44">
        <f t="shared" si="256"/>
        <v>217.03</v>
      </c>
    </row>
    <row r="443" spans="1:27" ht="12.75" customHeight="1" outlineLevel="1" x14ac:dyDescent="0.2">
      <c r="A443" s="99" t="s">
        <v>2842</v>
      </c>
      <c r="B443" s="63" t="s">
        <v>83</v>
      </c>
      <c r="C443" s="43" t="s">
        <v>79</v>
      </c>
      <c r="D443" s="44">
        <v>3.35</v>
      </c>
      <c r="E443" s="44">
        <v>3.35</v>
      </c>
      <c r="F443" s="44">
        <v>3.35</v>
      </c>
      <c r="G443" s="44">
        <v>3.35</v>
      </c>
      <c r="H443" s="44">
        <v>3.35</v>
      </c>
      <c r="I443" s="44">
        <v>3.35</v>
      </c>
      <c r="J443" s="44">
        <v>3.35</v>
      </c>
      <c r="K443" s="44">
        <v>3.35</v>
      </c>
      <c r="L443" s="44">
        <v>3.35</v>
      </c>
      <c r="M443" s="44">
        <v>3.35</v>
      </c>
      <c r="N443" s="44">
        <v>3.35</v>
      </c>
      <c r="O443" s="44">
        <v>3.35</v>
      </c>
      <c r="P443" s="44">
        <v>3.35</v>
      </c>
      <c r="Q443" s="44">
        <v>3.35</v>
      </c>
      <c r="R443" s="44">
        <v>3.35</v>
      </c>
      <c r="S443" s="44">
        <v>3.35</v>
      </c>
      <c r="T443" s="44">
        <v>3.35</v>
      </c>
      <c r="U443" s="44">
        <v>3.35</v>
      </c>
      <c r="V443" s="44">
        <v>3.35</v>
      </c>
      <c r="W443" s="44">
        <v>3.35</v>
      </c>
      <c r="X443" s="44">
        <v>3.35</v>
      </c>
      <c r="Y443" s="44">
        <v>3.35</v>
      </c>
      <c r="Z443" s="44">
        <v>3.35</v>
      </c>
      <c r="AA443" s="44">
        <v>3.35</v>
      </c>
    </row>
    <row r="444" spans="1:27" ht="12.75" customHeight="1" outlineLevel="1" x14ac:dyDescent="0.2">
      <c r="A444" s="99" t="s">
        <v>2843</v>
      </c>
      <c r="B444" s="63" t="s">
        <v>81</v>
      </c>
      <c r="C444" s="43" t="s">
        <v>79</v>
      </c>
      <c r="D444" s="44">
        <f>$D$11</f>
        <v>216.36</v>
      </c>
      <c r="E444" s="44">
        <f t="shared" ref="E444:AA444" si="257">$D$11</f>
        <v>216.36</v>
      </c>
      <c r="F444" s="44">
        <f t="shared" si="257"/>
        <v>216.36</v>
      </c>
      <c r="G444" s="44">
        <f t="shared" si="257"/>
        <v>216.36</v>
      </c>
      <c r="H444" s="44">
        <f t="shared" si="257"/>
        <v>216.36</v>
      </c>
      <c r="I444" s="44">
        <f t="shared" si="257"/>
        <v>216.36</v>
      </c>
      <c r="J444" s="44">
        <f t="shared" si="257"/>
        <v>216.36</v>
      </c>
      <c r="K444" s="44">
        <f t="shared" si="257"/>
        <v>216.36</v>
      </c>
      <c r="L444" s="44">
        <f t="shared" si="257"/>
        <v>216.36</v>
      </c>
      <c r="M444" s="44">
        <f t="shared" si="257"/>
        <v>216.36</v>
      </c>
      <c r="N444" s="44">
        <f t="shared" si="257"/>
        <v>216.36</v>
      </c>
      <c r="O444" s="44">
        <f t="shared" si="257"/>
        <v>216.36</v>
      </c>
      <c r="P444" s="44">
        <f t="shared" si="257"/>
        <v>216.36</v>
      </c>
      <c r="Q444" s="44">
        <f t="shared" si="257"/>
        <v>216.36</v>
      </c>
      <c r="R444" s="44">
        <f t="shared" si="257"/>
        <v>216.36</v>
      </c>
      <c r="S444" s="44">
        <f t="shared" si="257"/>
        <v>216.36</v>
      </c>
      <c r="T444" s="44">
        <f t="shared" si="257"/>
        <v>216.36</v>
      </c>
      <c r="U444" s="44">
        <f t="shared" si="257"/>
        <v>216.36</v>
      </c>
      <c r="V444" s="44">
        <f t="shared" si="257"/>
        <v>216.36</v>
      </c>
      <c r="W444" s="44">
        <f t="shared" si="257"/>
        <v>216.36</v>
      </c>
      <c r="X444" s="44">
        <f t="shared" si="257"/>
        <v>216.36</v>
      </c>
      <c r="Y444" s="44">
        <f t="shared" si="257"/>
        <v>216.36</v>
      </c>
      <c r="Z444" s="44">
        <f t="shared" si="257"/>
        <v>216.36</v>
      </c>
      <c r="AA444" s="44">
        <f t="shared" si="257"/>
        <v>216.36</v>
      </c>
    </row>
    <row r="445" spans="1:27" x14ac:dyDescent="0.2">
      <c r="A445" s="98" t="s">
        <v>2844</v>
      </c>
      <c r="B445" s="28" t="str">
        <f>"25"&amp;"."&amp;$B$801&amp;"."&amp;$B$802</f>
        <v>25.12.2023</v>
      </c>
      <c r="C445" s="90" t="s">
        <v>76</v>
      </c>
      <c r="D445" s="91">
        <f>ROUND(((D446+D447+D449+D448)/1000),5)</f>
        <v>1.6402600000000001</v>
      </c>
      <c r="E445" s="91">
        <f>ROUND(((E446+E447+E449+E448)/1000),5)</f>
        <v>1.61968</v>
      </c>
      <c r="F445" s="91">
        <f>ROUND(((F446+F447+F449+F448)/1000),5)</f>
        <v>1.5143200000000001</v>
      </c>
      <c r="G445" s="91">
        <f t="shared" ref="G445:AA445" si="258">ROUND(((G446+G447+G449+G448)/1000),5)</f>
        <v>1.51152</v>
      </c>
      <c r="H445" s="91">
        <f t="shared" si="258"/>
        <v>1.5114099999999999</v>
      </c>
      <c r="I445" s="91">
        <f t="shared" si="258"/>
        <v>1.6188</v>
      </c>
      <c r="J445" s="91">
        <f t="shared" si="258"/>
        <v>1.7676499999999999</v>
      </c>
      <c r="K445" s="91">
        <f t="shared" si="258"/>
        <v>2.1109100000000001</v>
      </c>
      <c r="L445" s="91">
        <f t="shared" si="258"/>
        <v>2.3687999999999998</v>
      </c>
      <c r="M445" s="91">
        <f t="shared" si="258"/>
        <v>2.3937900000000001</v>
      </c>
      <c r="N445" s="91">
        <f t="shared" si="258"/>
        <v>2.4060800000000002</v>
      </c>
      <c r="O445" s="91">
        <f t="shared" si="258"/>
        <v>2.5436299999999998</v>
      </c>
      <c r="P445" s="91">
        <f t="shared" si="258"/>
        <v>2.4763700000000002</v>
      </c>
      <c r="Q445" s="91">
        <f t="shared" si="258"/>
        <v>2.5404</v>
      </c>
      <c r="R445" s="91">
        <f t="shared" si="258"/>
        <v>2.5427</v>
      </c>
      <c r="S445" s="91">
        <f t="shared" si="258"/>
        <v>2.4202599999999999</v>
      </c>
      <c r="T445" s="91">
        <f t="shared" si="258"/>
        <v>2.4291700000000001</v>
      </c>
      <c r="U445" s="91">
        <f t="shared" si="258"/>
        <v>2.44387</v>
      </c>
      <c r="V445" s="91">
        <f t="shared" si="258"/>
        <v>2.4220100000000002</v>
      </c>
      <c r="W445" s="91">
        <f t="shared" si="258"/>
        <v>2.42334</v>
      </c>
      <c r="X445" s="91">
        <f t="shared" si="258"/>
        <v>2.2556699999999998</v>
      </c>
      <c r="Y445" s="91">
        <f t="shared" si="258"/>
        <v>2.0687799999999998</v>
      </c>
      <c r="Z445" s="91">
        <f t="shared" si="258"/>
        <v>1.85199</v>
      </c>
      <c r="AA445" s="91">
        <f t="shared" si="258"/>
        <v>1.6205700000000001</v>
      </c>
    </row>
    <row r="446" spans="1:27" ht="12.75" customHeight="1" outlineLevel="1" x14ac:dyDescent="0.2">
      <c r="A446" s="99" t="s">
        <v>2845</v>
      </c>
      <c r="B446" s="63" t="s">
        <v>238</v>
      </c>
      <c r="C446" s="43" t="s">
        <v>79</v>
      </c>
      <c r="D446" s="44">
        <v>1203.52</v>
      </c>
      <c r="E446" s="44">
        <v>1182.94</v>
      </c>
      <c r="F446" s="44">
        <v>1077.58</v>
      </c>
      <c r="G446" s="44">
        <v>1074.78</v>
      </c>
      <c r="H446" s="44">
        <v>1074.67</v>
      </c>
      <c r="I446" s="44">
        <v>1182.06</v>
      </c>
      <c r="J446" s="44">
        <v>1330.91</v>
      </c>
      <c r="K446" s="44">
        <v>1674.17</v>
      </c>
      <c r="L446" s="44">
        <v>1932.06</v>
      </c>
      <c r="M446" s="44">
        <v>1957.05</v>
      </c>
      <c r="N446" s="44">
        <v>1969.34</v>
      </c>
      <c r="O446" s="44">
        <v>2106.89</v>
      </c>
      <c r="P446" s="44">
        <v>2039.63</v>
      </c>
      <c r="Q446" s="44">
        <v>2103.66</v>
      </c>
      <c r="R446" s="44">
        <v>2105.96</v>
      </c>
      <c r="S446" s="44">
        <v>1983.52</v>
      </c>
      <c r="T446" s="44">
        <v>1992.43</v>
      </c>
      <c r="U446" s="44">
        <v>2007.13</v>
      </c>
      <c r="V446" s="44">
        <v>1985.27</v>
      </c>
      <c r="W446" s="44">
        <v>1986.6</v>
      </c>
      <c r="X446" s="44">
        <v>1818.93</v>
      </c>
      <c r="Y446" s="44">
        <v>1632.04</v>
      </c>
      <c r="Z446" s="44">
        <v>1415.25</v>
      </c>
      <c r="AA446" s="44">
        <v>1183.83</v>
      </c>
    </row>
    <row r="447" spans="1:27" ht="12.75" customHeight="1" outlineLevel="1" x14ac:dyDescent="0.2">
      <c r="A447" s="99" t="s">
        <v>2846</v>
      </c>
      <c r="B447" s="63" t="s">
        <v>90</v>
      </c>
      <c r="C447" s="43" t="s">
        <v>79</v>
      </c>
      <c r="D447" s="44">
        <f>$D$327</f>
        <v>217.03</v>
      </c>
      <c r="E447" s="44">
        <f t="shared" ref="E447:AA447" si="259">$D$327</f>
        <v>217.03</v>
      </c>
      <c r="F447" s="44">
        <f t="shared" si="259"/>
        <v>217.03</v>
      </c>
      <c r="G447" s="44">
        <f t="shared" si="259"/>
        <v>217.03</v>
      </c>
      <c r="H447" s="44">
        <f t="shared" si="259"/>
        <v>217.03</v>
      </c>
      <c r="I447" s="44">
        <f t="shared" si="259"/>
        <v>217.03</v>
      </c>
      <c r="J447" s="44">
        <f t="shared" si="259"/>
        <v>217.03</v>
      </c>
      <c r="K447" s="44">
        <f t="shared" si="259"/>
        <v>217.03</v>
      </c>
      <c r="L447" s="44">
        <f t="shared" si="259"/>
        <v>217.03</v>
      </c>
      <c r="M447" s="44">
        <f t="shared" si="259"/>
        <v>217.03</v>
      </c>
      <c r="N447" s="44">
        <f t="shared" si="259"/>
        <v>217.03</v>
      </c>
      <c r="O447" s="44">
        <f t="shared" si="259"/>
        <v>217.03</v>
      </c>
      <c r="P447" s="44">
        <f t="shared" si="259"/>
        <v>217.03</v>
      </c>
      <c r="Q447" s="44">
        <f t="shared" si="259"/>
        <v>217.03</v>
      </c>
      <c r="R447" s="44">
        <f t="shared" si="259"/>
        <v>217.03</v>
      </c>
      <c r="S447" s="44">
        <f t="shared" si="259"/>
        <v>217.03</v>
      </c>
      <c r="T447" s="44">
        <f t="shared" si="259"/>
        <v>217.03</v>
      </c>
      <c r="U447" s="44">
        <f t="shared" si="259"/>
        <v>217.03</v>
      </c>
      <c r="V447" s="44">
        <f t="shared" si="259"/>
        <v>217.03</v>
      </c>
      <c r="W447" s="44">
        <f t="shared" si="259"/>
        <v>217.03</v>
      </c>
      <c r="X447" s="44">
        <f t="shared" si="259"/>
        <v>217.03</v>
      </c>
      <c r="Y447" s="44">
        <f t="shared" si="259"/>
        <v>217.03</v>
      </c>
      <c r="Z447" s="44">
        <f t="shared" si="259"/>
        <v>217.03</v>
      </c>
      <c r="AA447" s="44">
        <f t="shared" si="259"/>
        <v>217.03</v>
      </c>
    </row>
    <row r="448" spans="1:27" ht="12.75" customHeight="1" outlineLevel="1" x14ac:dyDescent="0.2">
      <c r="A448" s="99" t="s">
        <v>2847</v>
      </c>
      <c r="B448" s="63" t="s">
        <v>83</v>
      </c>
      <c r="C448" s="43" t="s">
        <v>79</v>
      </c>
      <c r="D448" s="44">
        <v>3.35</v>
      </c>
      <c r="E448" s="44">
        <v>3.35</v>
      </c>
      <c r="F448" s="44">
        <v>3.35</v>
      </c>
      <c r="G448" s="44">
        <v>3.35</v>
      </c>
      <c r="H448" s="44">
        <v>3.35</v>
      </c>
      <c r="I448" s="44">
        <v>3.35</v>
      </c>
      <c r="J448" s="44">
        <v>3.35</v>
      </c>
      <c r="K448" s="44">
        <v>3.35</v>
      </c>
      <c r="L448" s="44">
        <v>3.35</v>
      </c>
      <c r="M448" s="44">
        <v>3.35</v>
      </c>
      <c r="N448" s="44">
        <v>3.35</v>
      </c>
      <c r="O448" s="44">
        <v>3.35</v>
      </c>
      <c r="P448" s="44">
        <v>3.35</v>
      </c>
      <c r="Q448" s="44">
        <v>3.35</v>
      </c>
      <c r="R448" s="44">
        <v>3.35</v>
      </c>
      <c r="S448" s="44">
        <v>3.35</v>
      </c>
      <c r="T448" s="44">
        <v>3.35</v>
      </c>
      <c r="U448" s="44">
        <v>3.35</v>
      </c>
      <c r="V448" s="44">
        <v>3.35</v>
      </c>
      <c r="W448" s="44">
        <v>3.35</v>
      </c>
      <c r="X448" s="44">
        <v>3.35</v>
      </c>
      <c r="Y448" s="44">
        <v>3.35</v>
      </c>
      <c r="Z448" s="44">
        <v>3.35</v>
      </c>
      <c r="AA448" s="44">
        <v>3.35</v>
      </c>
    </row>
    <row r="449" spans="1:27" ht="12.75" customHeight="1" outlineLevel="1" x14ac:dyDescent="0.2">
      <c r="A449" s="99" t="s">
        <v>2848</v>
      </c>
      <c r="B449" s="63" t="s">
        <v>81</v>
      </c>
      <c r="C449" s="43" t="s">
        <v>79</v>
      </c>
      <c r="D449" s="44">
        <f>$D$11</f>
        <v>216.36</v>
      </c>
      <c r="E449" s="44">
        <f t="shared" ref="E449:AA449" si="260">$D$11</f>
        <v>216.36</v>
      </c>
      <c r="F449" s="44">
        <f t="shared" si="260"/>
        <v>216.36</v>
      </c>
      <c r="G449" s="44">
        <f t="shared" si="260"/>
        <v>216.36</v>
      </c>
      <c r="H449" s="44">
        <f t="shared" si="260"/>
        <v>216.36</v>
      </c>
      <c r="I449" s="44">
        <f t="shared" si="260"/>
        <v>216.36</v>
      </c>
      <c r="J449" s="44">
        <f t="shared" si="260"/>
        <v>216.36</v>
      </c>
      <c r="K449" s="44">
        <f t="shared" si="260"/>
        <v>216.36</v>
      </c>
      <c r="L449" s="44">
        <f t="shared" si="260"/>
        <v>216.36</v>
      </c>
      <c r="M449" s="44">
        <f t="shared" si="260"/>
        <v>216.36</v>
      </c>
      <c r="N449" s="44">
        <f t="shared" si="260"/>
        <v>216.36</v>
      </c>
      <c r="O449" s="44">
        <f t="shared" si="260"/>
        <v>216.36</v>
      </c>
      <c r="P449" s="44">
        <f t="shared" si="260"/>
        <v>216.36</v>
      </c>
      <c r="Q449" s="44">
        <f t="shared" si="260"/>
        <v>216.36</v>
      </c>
      <c r="R449" s="44">
        <f t="shared" si="260"/>
        <v>216.36</v>
      </c>
      <c r="S449" s="44">
        <f t="shared" si="260"/>
        <v>216.36</v>
      </c>
      <c r="T449" s="44">
        <f t="shared" si="260"/>
        <v>216.36</v>
      </c>
      <c r="U449" s="44">
        <f t="shared" si="260"/>
        <v>216.36</v>
      </c>
      <c r="V449" s="44">
        <f t="shared" si="260"/>
        <v>216.36</v>
      </c>
      <c r="W449" s="44">
        <f t="shared" si="260"/>
        <v>216.36</v>
      </c>
      <c r="X449" s="44">
        <f t="shared" si="260"/>
        <v>216.36</v>
      </c>
      <c r="Y449" s="44">
        <f t="shared" si="260"/>
        <v>216.36</v>
      </c>
      <c r="Z449" s="44">
        <f t="shared" si="260"/>
        <v>216.36</v>
      </c>
      <c r="AA449" s="44">
        <f t="shared" si="260"/>
        <v>216.36</v>
      </c>
    </row>
    <row r="450" spans="1:27" x14ac:dyDescent="0.2">
      <c r="A450" s="98" t="s">
        <v>2849</v>
      </c>
      <c r="B450" s="28" t="str">
        <f>"26"&amp;"."&amp;$B$801&amp;"."&amp;$B$802</f>
        <v>26.12.2023</v>
      </c>
      <c r="C450" s="90" t="s">
        <v>76</v>
      </c>
      <c r="D450" s="91">
        <f>ROUND(((D451+D452+D454+D453)/1000),5)</f>
        <v>1.5824400000000001</v>
      </c>
      <c r="E450" s="91">
        <f>ROUND(((E451+E452+E454+E453)/1000),5)</f>
        <v>1.52037</v>
      </c>
      <c r="F450" s="91">
        <f>ROUND(((F451+F452+F454+F453)/1000),5)</f>
        <v>1.51976</v>
      </c>
      <c r="G450" s="91">
        <f t="shared" ref="G450:AA450" si="261">ROUND(((G451+G452+G454+G453)/1000),5)</f>
        <v>1.4898899999999999</v>
      </c>
      <c r="H450" s="91">
        <f t="shared" si="261"/>
        <v>1.4984299999999999</v>
      </c>
      <c r="I450" s="91">
        <f t="shared" si="261"/>
        <v>1.5843</v>
      </c>
      <c r="J450" s="91">
        <f t="shared" si="261"/>
        <v>1.70292</v>
      </c>
      <c r="K450" s="91">
        <f t="shared" si="261"/>
        <v>1.9631400000000001</v>
      </c>
      <c r="L450" s="91">
        <f t="shared" si="261"/>
        <v>2.26607</v>
      </c>
      <c r="M450" s="91">
        <f t="shared" si="261"/>
        <v>2.30525</v>
      </c>
      <c r="N450" s="91">
        <f t="shared" si="261"/>
        <v>2.3049900000000001</v>
      </c>
      <c r="O450" s="91">
        <f t="shared" si="261"/>
        <v>2.3692600000000001</v>
      </c>
      <c r="P450" s="91">
        <f t="shared" si="261"/>
        <v>2.31386</v>
      </c>
      <c r="Q450" s="91">
        <f t="shared" si="261"/>
        <v>2.3236400000000001</v>
      </c>
      <c r="R450" s="91">
        <f t="shared" si="261"/>
        <v>2.3605999999999998</v>
      </c>
      <c r="S450" s="91">
        <f t="shared" si="261"/>
        <v>2.2909199999999998</v>
      </c>
      <c r="T450" s="91">
        <f t="shared" si="261"/>
        <v>2.3228399999999998</v>
      </c>
      <c r="U450" s="91">
        <f t="shared" si="261"/>
        <v>2.3401299999999998</v>
      </c>
      <c r="V450" s="91">
        <f t="shared" si="261"/>
        <v>2.30742</v>
      </c>
      <c r="W450" s="91">
        <f t="shared" si="261"/>
        <v>2.3146800000000001</v>
      </c>
      <c r="X450" s="91">
        <f t="shared" si="261"/>
        <v>2.2436400000000001</v>
      </c>
      <c r="Y450" s="91">
        <f t="shared" si="261"/>
        <v>2.0708099999999998</v>
      </c>
      <c r="Z450" s="91">
        <f t="shared" si="261"/>
        <v>1.8188500000000001</v>
      </c>
      <c r="AA450" s="91">
        <f t="shared" si="261"/>
        <v>1.6104000000000001</v>
      </c>
    </row>
    <row r="451" spans="1:27" ht="12.75" customHeight="1" outlineLevel="1" x14ac:dyDescent="0.2">
      <c r="A451" s="99" t="s">
        <v>2850</v>
      </c>
      <c r="B451" s="63" t="s">
        <v>238</v>
      </c>
      <c r="C451" s="43" t="s">
        <v>79</v>
      </c>
      <c r="D451" s="44">
        <v>1145.7</v>
      </c>
      <c r="E451" s="44">
        <v>1083.6300000000001</v>
      </c>
      <c r="F451" s="44">
        <v>1083.02</v>
      </c>
      <c r="G451" s="44">
        <v>1053.1500000000001</v>
      </c>
      <c r="H451" s="44">
        <v>1061.69</v>
      </c>
      <c r="I451" s="44">
        <v>1147.56</v>
      </c>
      <c r="J451" s="44">
        <v>1266.18</v>
      </c>
      <c r="K451" s="44">
        <v>1526.4</v>
      </c>
      <c r="L451" s="44">
        <v>1829.33</v>
      </c>
      <c r="M451" s="44">
        <v>1868.51</v>
      </c>
      <c r="N451" s="44">
        <v>1868.25</v>
      </c>
      <c r="O451" s="44">
        <v>1932.52</v>
      </c>
      <c r="P451" s="44">
        <v>1877.12</v>
      </c>
      <c r="Q451" s="44">
        <v>1886.9</v>
      </c>
      <c r="R451" s="44">
        <v>1923.86</v>
      </c>
      <c r="S451" s="44">
        <v>1854.18</v>
      </c>
      <c r="T451" s="44">
        <v>1886.1</v>
      </c>
      <c r="U451" s="44">
        <v>1903.39</v>
      </c>
      <c r="V451" s="44">
        <v>1870.68</v>
      </c>
      <c r="W451" s="44">
        <v>1877.94</v>
      </c>
      <c r="X451" s="44">
        <v>1806.9</v>
      </c>
      <c r="Y451" s="44">
        <v>1634.07</v>
      </c>
      <c r="Z451" s="44">
        <v>1382.11</v>
      </c>
      <c r="AA451" s="44">
        <v>1173.6600000000001</v>
      </c>
    </row>
    <row r="452" spans="1:27" ht="12.75" customHeight="1" outlineLevel="1" x14ac:dyDescent="0.2">
      <c r="A452" s="99" t="s">
        <v>2851</v>
      </c>
      <c r="B452" s="63" t="s">
        <v>90</v>
      </c>
      <c r="C452" s="43" t="s">
        <v>79</v>
      </c>
      <c r="D452" s="44">
        <f>$D$327</f>
        <v>217.03</v>
      </c>
      <c r="E452" s="44">
        <f t="shared" ref="E452:AA452" si="262">$D$327</f>
        <v>217.03</v>
      </c>
      <c r="F452" s="44">
        <f t="shared" si="262"/>
        <v>217.03</v>
      </c>
      <c r="G452" s="44">
        <f t="shared" si="262"/>
        <v>217.03</v>
      </c>
      <c r="H452" s="44">
        <f t="shared" si="262"/>
        <v>217.03</v>
      </c>
      <c r="I452" s="44">
        <f t="shared" si="262"/>
        <v>217.03</v>
      </c>
      <c r="J452" s="44">
        <f t="shared" si="262"/>
        <v>217.03</v>
      </c>
      <c r="K452" s="44">
        <f t="shared" si="262"/>
        <v>217.03</v>
      </c>
      <c r="L452" s="44">
        <f t="shared" si="262"/>
        <v>217.03</v>
      </c>
      <c r="M452" s="44">
        <f t="shared" si="262"/>
        <v>217.03</v>
      </c>
      <c r="N452" s="44">
        <f t="shared" si="262"/>
        <v>217.03</v>
      </c>
      <c r="O452" s="44">
        <f t="shared" si="262"/>
        <v>217.03</v>
      </c>
      <c r="P452" s="44">
        <f t="shared" si="262"/>
        <v>217.03</v>
      </c>
      <c r="Q452" s="44">
        <f t="shared" si="262"/>
        <v>217.03</v>
      </c>
      <c r="R452" s="44">
        <f t="shared" si="262"/>
        <v>217.03</v>
      </c>
      <c r="S452" s="44">
        <f t="shared" si="262"/>
        <v>217.03</v>
      </c>
      <c r="T452" s="44">
        <f t="shared" si="262"/>
        <v>217.03</v>
      </c>
      <c r="U452" s="44">
        <f t="shared" si="262"/>
        <v>217.03</v>
      </c>
      <c r="V452" s="44">
        <f t="shared" si="262"/>
        <v>217.03</v>
      </c>
      <c r="W452" s="44">
        <f t="shared" si="262"/>
        <v>217.03</v>
      </c>
      <c r="X452" s="44">
        <f t="shared" si="262"/>
        <v>217.03</v>
      </c>
      <c r="Y452" s="44">
        <f t="shared" si="262"/>
        <v>217.03</v>
      </c>
      <c r="Z452" s="44">
        <f t="shared" si="262"/>
        <v>217.03</v>
      </c>
      <c r="AA452" s="44">
        <f t="shared" si="262"/>
        <v>217.03</v>
      </c>
    </row>
    <row r="453" spans="1:27" ht="12.75" customHeight="1" outlineLevel="1" x14ac:dyDescent="0.2">
      <c r="A453" s="99" t="s">
        <v>2852</v>
      </c>
      <c r="B453" s="63" t="s">
        <v>83</v>
      </c>
      <c r="C453" s="43" t="s">
        <v>79</v>
      </c>
      <c r="D453" s="44">
        <v>3.35</v>
      </c>
      <c r="E453" s="44">
        <v>3.35</v>
      </c>
      <c r="F453" s="44">
        <v>3.35</v>
      </c>
      <c r="G453" s="44">
        <v>3.35</v>
      </c>
      <c r="H453" s="44">
        <v>3.35</v>
      </c>
      <c r="I453" s="44">
        <v>3.35</v>
      </c>
      <c r="J453" s="44">
        <v>3.35</v>
      </c>
      <c r="K453" s="44">
        <v>3.35</v>
      </c>
      <c r="L453" s="44">
        <v>3.35</v>
      </c>
      <c r="M453" s="44">
        <v>3.35</v>
      </c>
      <c r="N453" s="44">
        <v>3.35</v>
      </c>
      <c r="O453" s="44">
        <v>3.35</v>
      </c>
      <c r="P453" s="44">
        <v>3.35</v>
      </c>
      <c r="Q453" s="44">
        <v>3.35</v>
      </c>
      <c r="R453" s="44">
        <v>3.35</v>
      </c>
      <c r="S453" s="44">
        <v>3.35</v>
      </c>
      <c r="T453" s="44">
        <v>3.35</v>
      </c>
      <c r="U453" s="44">
        <v>3.35</v>
      </c>
      <c r="V453" s="44">
        <v>3.35</v>
      </c>
      <c r="W453" s="44">
        <v>3.35</v>
      </c>
      <c r="X453" s="44">
        <v>3.35</v>
      </c>
      <c r="Y453" s="44">
        <v>3.35</v>
      </c>
      <c r="Z453" s="44">
        <v>3.35</v>
      </c>
      <c r="AA453" s="44">
        <v>3.35</v>
      </c>
    </row>
    <row r="454" spans="1:27" ht="12.75" customHeight="1" outlineLevel="1" x14ac:dyDescent="0.2">
      <c r="A454" s="99" t="s">
        <v>2853</v>
      </c>
      <c r="B454" s="63" t="s">
        <v>81</v>
      </c>
      <c r="C454" s="43" t="s">
        <v>79</v>
      </c>
      <c r="D454" s="44">
        <f>$D$11</f>
        <v>216.36</v>
      </c>
      <c r="E454" s="44">
        <f t="shared" ref="E454:AA454" si="263">$D$11</f>
        <v>216.36</v>
      </c>
      <c r="F454" s="44">
        <f t="shared" si="263"/>
        <v>216.36</v>
      </c>
      <c r="G454" s="44">
        <f t="shared" si="263"/>
        <v>216.36</v>
      </c>
      <c r="H454" s="44">
        <f t="shared" si="263"/>
        <v>216.36</v>
      </c>
      <c r="I454" s="44">
        <f t="shared" si="263"/>
        <v>216.36</v>
      </c>
      <c r="J454" s="44">
        <f t="shared" si="263"/>
        <v>216.36</v>
      </c>
      <c r="K454" s="44">
        <f t="shared" si="263"/>
        <v>216.36</v>
      </c>
      <c r="L454" s="44">
        <f t="shared" si="263"/>
        <v>216.36</v>
      </c>
      <c r="M454" s="44">
        <f t="shared" si="263"/>
        <v>216.36</v>
      </c>
      <c r="N454" s="44">
        <f t="shared" si="263"/>
        <v>216.36</v>
      </c>
      <c r="O454" s="44">
        <f t="shared" si="263"/>
        <v>216.36</v>
      </c>
      <c r="P454" s="44">
        <f t="shared" si="263"/>
        <v>216.36</v>
      </c>
      <c r="Q454" s="44">
        <f t="shared" si="263"/>
        <v>216.36</v>
      </c>
      <c r="R454" s="44">
        <f t="shared" si="263"/>
        <v>216.36</v>
      </c>
      <c r="S454" s="44">
        <f t="shared" si="263"/>
        <v>216.36</v>
      </c>
      <c r="T454" s="44">
        <f t="shared" si="263"/>
        <v>216.36</v>
      </c>
      <c r="U454" s="44">
        <f t="shared" si="263"/>
        <v>216.36</v>
      </c>
      <c r="V454" s="44">
        <f t="shared" si="263"/>
        <v>216.36</v>
      </c>
      <c r="W454" s="44">
        <f t="shared" si="263"/>
        <v>216.36</v>
      </c>
      <c r="X454" s="44">
        <f t="shared" si="263"/>
        <v>216.36</v>
      </c>
      <c r="Y454" s="44">
        <f t="shared" si="263"/>
        <v>216.36</v>
      </c>
      <c r="Z454" s="44">
        <f t="shared" si="263"/>
        <v>216.36</v>
      </c>
      <c r="AA454" s="44">
        <f t="shared" si="263"/>
        <v>216.36</v>
      </c>
    </row>
    <row r="455" spans="1:27" x14ac:dyDescent="0.2">
      <c r="A455" s="98" t="s">
        <v>2854</v>
      </c>
      <c r="B455" s="28" t="str">
        <f>"27"&amp;"."&amp;$B$801&amp;"."&amp;$B$802</f>
        <v>27.12.2023</v>
      </c>
      <c r="C455" s="90" t="s">
        <v>76</v>
      </c>
      <c r="D455" s="91">
        <f>ROUND(((D456+D457+D459+D458)/1000),5)</f>
        <v>1.55582</v>
      </c>
      <c r="E455" s="91">
        <f>ROUND(((E456+E457+E459+E458)/1000),5)</f>
        <v>1.5131699999999999</v>
      </c>
      <c r="F455" s="91">
        <f>ROUND(((F456+F457+F459+F458)/1000),5)</f>
        <v>1.47363</v>
      </c>
      <c r="G455" s="91">
        <f t="shared" ref="G455:AA455" si="264">ROUND(((G456+G457+G459+G458)/1000),5)</f>
        <v>1.46418</v>
      </c>
      <c r="H455" s="91">
        <f t="shared" si="264"/>
        <v>1.4997199999999999</v>
      </c>
      <c r="I455" s="91">
        <f t="shared" si="264"/>
        <v>1.5849899999999999</v>
      </c>
      <c r="J455" s="91">
        <f t="shared" si="264"/>
        <v>1.74092</v>
      </c>
      <c r="K455" s="91">
        <f t="shared" si="264"/>
        <v>2.0643899999999999</v>
      </c>
      <c r="L455" s="91">
        <f t="shared" si="264"/>
        <v>2.33535</v>
      </c>
      <c r="M455" s="91">
        <f t="shared" si="264"/>
        <v>2.37032</v>
      </c>
      <c r="N455" s="91">
        <f t="shared" si="264"/>
        <v>2.4294099999999998</v>
      </c>
      <c r="O455" s="91">
        <f t="shared" si="264"/>
        <v>2.4858199999999999</v>
      </c>
      <c r="P455" s="91">
        <f t="shared" si="264"/>
        <v>2.4654500000000001</v>
      </c>
      <c r="Q455" s="91">
        <f t="shared" si="264"/>
        <v>2.48048</v>
      </c>
      <c r="R455" s="91">
        <f t="shared" si="264"/>
        <v>2.47533</v>
      </c>
      <c r="S455" s="91">
        <f t="shared" si="264"/>
        <v>2.4045299999999998</v>
      </c>
      <c r="T455" s="91">
        <f t="shared" si="264"/>
        <v>2.43607</v>
      </c>
      <c r="U455" s="91">
        <f t="shared" si="264"/>
        <v>2.4369399999999999</v>
      </c>
      <c r="V455" s="91">
        <f t="shared" si="264"/>
        <v>2.4162499999999998</v>
      </c>
      <c r="W455" s="91">
        <f t="shared" si="264"/>
        <v>2.4050600000000002</v>
      </c>
      <c r="X455" s="91">
        <f t="shared" si="264"/>
        <v>2.2282700000000002</v>
      </c>
      <c r="Y455" s="91">
        <f t="shared" si="264"/>
        <v>2.0174500000000002</v>
      </c>
      <c r="Z455" s="91">
        <f t="shared" si="264"/>
        <v>1.73027</v>
      </c>
      <c r="AA455" s="91">
        <f t="shared" si="264"/>
        <v>1.5654699999999999</v>
      </c>
    </row>
    <row r="456" spans="1:27" ht="12.75" customHeight="1" outlineLevel="1" x14ac:dyDescent="0.2">
      <c r="A456" s="99" t="s">
        <v>2855</v>
      </c>
      <c r="B456" s="63" t="s">
        <v>238</v>
      </c>
      <c r="C456" s="43" t="s">
        <v>79</v>
      </c>
      <c r="D456" s="44">
        <v>1119.08</v>
      </c>
      <c r="E456" s="44">
        <v>1076.43</v>
      </c>
      <c r="F456" s="44">
        <v>1036.8900000000001</v>
      </c>
      <c r="G456" s="44">
        <v>1027.44</v>
      </c>
      <c r="H456" s="44">
        <v>1062.98</v>
      </c>
      <c r="I456" s="44">
        <v>1148.25</v>
      </c>
      <c r="J456" s="44">
        <v>1304.18</v>
      </c>
      <c r="K456" s="44">
        <v>1627.65</v>
      </c>
      <c r="L456" s="44">
        <v>1898.61</v>
      </c>
      <c r="M456" s="44">
        <v>1933.58</v>
      </c>
      <c r="N456" s="44">
        <v>1992.67</v>
      </c>
      <c r="O456" s="44">
        <v>2049.08</v>
      </c>
      <c r="P456" s="44">
        <v>2028.71</v>
      </c>
      <c r="Q456" s="44">
        <v>2043.74</v>
      </c>
      <c r="R456" s="44">
        <v>2038.59</v>
      </c>
      <c r="S456" s="44">
        <v>1967.79</v>
      </c>
      <c r="T456" s="44">
        <v>1999.33</v>
      </c>
      <c r="U456" s="44">
        <v>2000.2</v>
      </c>
      <c r="V456" s="44">
        <v>1979.51</v>
      </c>
      <c r="W456" s="44">
        <v>1968.32</v>
      </c>
      <c r="X456" s="44">
        <v>1791.53</v>
      </c>
      <c r="Y456" s="44">
        <v>1580.71</v>
      </c>
      <c r="Z456" s="44">
        <v>1293.53</v>
      </c>
      <c r="AA456" s="44">
        <v>1128.73</v>
      </c>
    </row>
    <row r="457" spans="1:27" ht="12.75" customHeight="1" outlineLevel="1" x14ac:dyDescent="0.2">
      <c r="A457" s="99" t="s">
        <v>2856</v>
      </c>
      <c r="B457" s="63" t="s">
        <v>90</v>
      </c>
      <c r="C457" s="43" t="s">
        <v>79</v>
      </c>
      <c r="D457" s="44">
        <f>$D$327</f>
        <v>217.03</v>
      </c>
      <c r="E457" s="44">
        <f t="shared" ref="E457:AA457" si="265">$D$327</f>
        <v>217.03</v>
      </c>
      <c r="F457" s="44">
        <f t="shared" si="265"/>
        <v>217.03</v>
      </c>
      <c r="G457" s="44">
        <f t="shared" si="265"/>
        <v>217.03</v>
      </c>
      <c r="H457" s="44">
        <f t="shared" si="265"/>
        <v>217.03</v>
      </c>
      <c r="I457" s="44">
        <f t="shared" si="265"/>
        <v>217.03</v>
      </c>
      <c r="J457" s="44">
        <f t="shared" si="265"/>
        <v>217.03</v>
      </c>
      <c r="K457" s="44">
        <f t="shared" si="265"/>
        <v>217.03</v>
      </c>
      <c r="L457" s="44">
        <f t="shared" si="265"/>
        <v>217.03</v>
      </c>
      <c r="M457" s="44">
        <f t="shared" si="265"/>
        <v>217.03</v>
      </c>
      <c r="N457" s="44">
        <f t="shared" si="265"/>
        <v>217.03</v>
      </c>
      <c r="O457" s="44">
        <f t="shared" si="265"/>
        <v>217.03</v>
      </c>
      <c r="P457" s="44">
        <f t="shared" si="265"/>
        <v>217.03</v>
      </c>
      <c r="Q457" s="44">
        <f t="shared" si="265"/>
        <v>217.03</v>
      </c>
      <c r="R457" s="44">
        <f t="shared" si="265"/>
        <v>217.03</v>
      </c>
      <c r="S457" s="44">
        <f t="shared" si="265"/>
        <v>217.03</v>
      </c>
      <c r="T457" s="44">
        <f t="shared" si="265"/>
        <v>217.03</v>
      </c>
      <c r="U457" s="44">
        <f t="shared" si="265"/>
        <v>217.03</v>
      </c>
      <c r="V457" s="44">
        <f t="shared" si="265"/>
        <v>217.03</v>
      </c>
      <c r="W457" s="44">
        <f t="shared" si="265"/>
        <v>217.03</v>
      </c>
      <c r="X457" s="44">
        <f t="shared" si="265"/>
        <v>217.03</v>
      </c>
      <c r="Y457" s="44">
        <f t="shared" si="265"/>
        <v>217.03</v>
      </c>
      <c r="Z457" s="44">
        <f t="shared" si="265"/>
        <v>217.03</v>
      </c>
      <c r="AA457" s="44">
        <f t="shared" si="265"/>
        <v>217.03</v>
      </c>
    </row>
    <row r="458" spans="1:27" ht="12.75" customHeight="1" outlineLevel="1" x14ac:dyDescent="0.2">
      <c r="A458" s="99" t="s">
        <v>2857</v>
      </c>
      <c r="B458" s="63" t="s">
        <v>83</v>
      </c>
      <c r="C458" s="43" t="s">
        <v>79</v>
      </c>
      <c r="D458" s="44">
        <v>3.35</v>
      </c>
      <c r="E458" s="44">
        <v>3.35</v>
      </c>
      <c r="F458" s="44">
        <v>3.35</v>
      </c>
      <c r="G458" s="44">
        <v>3.35</v>
      </c>
      <c r="H458" s="44">
        <v>3.35</v>
      </c>
      <c r="I458" s="44">
        <v>3.35</v>
      </c>
      <c r="J458" s="44">
        <v>3.35</v>
      </c>
      <c r="K458" s="44">
        <v>3.35</v>
      </c>
      <c r="L458" s="44">
        <v>3.35</v>
      </c>
      <c r="M458" s="44">
        <v>3.35</v>
      </c>
      <c r="N458" s="44">
        <v>3.35</v>
      </c>
      <c r="O458" s="44">
        <v>3.35</v>
      </c>
      <c r="P458" s="44">
        <v>3.35</v>
      </c>
      <c r="Q458" s="44">
        <v>3.35</v>
      </c>
      <c r="R458" s="44">
        <v>3.35</v>
      </c>
      <c r="S458" s="44">
        <v>3.35</v>
      </c>
      <c r="T458" s="44">
        <v>3.35</v>
      </c>
      <c r="U458" s="44">
        <v>3.35</v>
      </c>
      <c r="V458" s="44">
        <v>3.35</v>
      </c>
      <c r="W458" s="44">
        <v>3.35</v>
      </c>
      <c r="X458" s="44">
        <v>3.35</v>
      </c>
      <c r="Y458" s="44">
        <v>3.35</v>
      </c>
      <c r="Z458" s="44">
        <v>3.35</v>
      </c>
      <c r="AA458" s="44">
        <v>3.35</v>
      </c>
    </row>
    <row r="459" spans="1:27" ht="12.75" customHeight="1" outlineLevel="1" x14ac:dyDescent="0.2">
      <c r="A459" s="99" t="s">
        <v>2858</v>
      </c>
      <c r="B459" s="63" t="s">
        <v>81</v>
      </c>
      <c r="C459" s="43" t="s">
        <v>79</v>
      </c>
      <c r="D459" s="44">
        <f>$D$11</f>
        <v>216.36</v>
      </c>
      <c r="E459" s="44">
        <f t="shared" ref="E459:AA459" si="266">$D$11</f>
        <v>216.36</v>
      </c>
      <c r="F459" s="44">
        <f t="shared" si="266"/>
        <v>216.36</v>
      </c>
      <c r="G459" s="44">
        <f t="shared" si="266"/>
        <v>216.36</v>
      </c>
      <c r="H459" s="44">
        <f t="shared" si="266"/>
        <v>216.36</v>
      </c>
      <c r="I459" s="44">
        <f t="shared" si="266"/>
        <v>216.36</v>
      </c>
      <c r="J459" s="44">
        <f t="shared" si="266"/>
        <v>216.36</v>
      </c>
      <c r="K459" s="44">
        <f t="shared" si="266"/>
        <v>216.36</v>
      </c>
      <c r="L459" s="44">
        <f t="shared" si="266"/>
        <v>216.36</v>
      </c>
      <c r="M459" s="44">
        <f t="shared" si="266"/>
        <v>216.36</v>
      </c>
      <c r="N459" s="44">
        <f t="shared" si="266"/>
        <v>216.36</v>
      </c>
      <c r="O459" s="44">
        <f t="shared" si="266"/>
        <v>216.36</v>
      </c>
      <c r="P459" s="44">
        <f t="shared" si="266"/>
        <v>216.36</v>
      </c>
      <c r="Q459" s="44">
        <f t="shared" si="266"/>
        <v>216.36</v>
      </c>
      <c r="R459" s="44">
        <f t="shared" si="266"/>
        <v>216.36</v>
      </c>
      <c r="S459" s="44">
        <f t="shared" si="266"/>
        <v>216.36</v>
      </c>
      <c r="T459" s="44">
        <f t="shared" si="266"/>
        <v>216.36</v>
      </c>
      <c r="U459" s="44">
        <f t="shared" si="266"/>
        <v>216.36</v>
      </c>
      <c r="V459" s="44">
        <f t="shared" si="266"/>
        <v>216.36</v>
      </c>
      <c r="W459" s="44">
        <f t="shared" si="266"/>
        <v>216.36</v>
      </c>
      <c r="X459" s="44">
        <f t="shared" si="266"/>
        <v>216.36</v>
      </c>
      <c r="Y459" s="44">
        <f t="shared" si="266"/>
        <v>216.36</v>
      </c>
      <c r="Z459" s="44">
        <f t="shared" si="266"/>
        <v>216.36</v>
      </c>
      <c r="AA459" s="44">
        <f t="shared" si="266"/>
        <v>216.36</v>
      </c>
    </row>
    <row r="460" spans="1:27" x14ac:dyDescent="0.2">
      <c r="A460" s="98" t="s">
        <v>2859</v>
      </c>
      <c r="B460" s="28" t="str">
        <f>"28"&amp;"."&amp;$B$801&amp;"."&amp;$B$802</f>
        <v>28.12.2023</v>
      </c>
      <c r="C460" s="90" t="s">
        <v>76</v>
      </c>
      <c r="D460" s="91">
        <f>ROUND(((D461+D462+D464+D463)/1000),5)</f>
        <v>1.5210399999999999</v>
      </c>
      <c r="E460" s="91">
        <f>ROUND(((E461+E462+E464+E463)/1000),5)</f>
        <v>1.52206</v>
      </c>
      <c r="F460" s="91">
        <f>ROUND(((F461+F462+F464+F463)/1000),5)</f>
        <v>1.5164599999999999</v>
      </c>
      <c r="G460" s="91">
        <f t="shared" ref="G460:AA460" si="267">ROUND(((G461+G462+G464+G463)/1000),5)</f>
        <v>1.4696400000000001</v>
      </c>
      <c r="H460" s="91">
        <f t="shared" si="267"/>
        <v>1.4962299999999999</v>
      </c>
      <c r="I460" s="91">
        <f t="shared" si="267"/>
        <v>1.5242</v>
      </c>
      <c r="J460" s="91">
        <f t="shared" si="267"/>
        <v>1.67872</v>
      </c>
      <c r="K460" s="91">
        <f t="shared" si="267"/>
        <v>1.9301699999999999</v>
      </c>
      <c r="L460" s="91">
        <f t="shared" si="267"/>
        <v>2.3015599999999998</v>
      </c>
      <c r="M460" s="91">
        <f t="shared" si="267"/>
        <v>2.3367100000000001</v>
      </c>
      <c r="N460" s="91">
        <f t="shared" si="267"/>
        <v>2.3529300000000002</v>
      </c>
      <c r="O460" s="91">
        <f t="shared" si="267"/>
        <v>2.3733200000000001</v>
      </c>
      <c r="P460" s="91">
        <f t="shared" si="267"/>
        <v>2.3556499999999998</v>
      </c>
      <c r="Q460" s="91">
        <f t="shared" si="267"/>
        <v>2.3605900000000002</v>
      </c>
      <c r="R460" s="91">
        <f t="shared" si="267"/>
        <v>2.3603999999999998</v>
      </c>
      <c r="S460" s="91">
        <f t="shared" si="267"/>
        <v>2.3275899999999998</v>
      </c>
      <c r="T460" s="91">
        <f t="shared" si="267"/>
        <v>2.3612299999999999</v>
      </c>
      <c r="U460" s="91">
        <f t="shared" si="267"/>
        <v>2.3687200000000002</v>
      </c>
      <c r="V460" s="91">
        <f t="shared" si="267"/>
        <v>2.3438699999999999</v>
      </c>
      <c r="W460" s="91">
        <f t="shared" si="267"/>
        <v>2.3510399999999998</v>
      </c>
      <c r="X460" s="91">
        <f t="shared" si="267"/>
        <v>2.2109000000000001</v>
      </c>
      <c r="Y460" s="91">
        <f t="shared" si="267"/>
        <v>2.0245199999999999</v>
      </c>
      <c r="Z460" s="91">
        <f t="shared" si="267"/>
        <v>1.8221000000000001</v>
      </c>
      <c r="AA460" s="91">
        <f t="shared" si="267"/>
        <v>1.59009</v>
      </c>
    </row>
    <row r="461" spans="1:27" ht="12.75" customHeight="1" outlineLevel="1" x14ac:dyDescent="0.2">
      <c r="A461" s="99" t="s">
        <v>2860</v>
      </c>
      <c r="B461" s="63" t="s">
        <v>238</v>
      </c>
      <c r="C461" s="43" t="s">
        <v>79</v>
      </c>
      <c r="D461" s="44">
        <v>1084.3</v>
      </c>
      <c r="E461" s="44">
        <v>1085.32</v>
      </c>
      <c r="F461" s="44">
        <v>1079.72</v>
      </c>
      <c r="G461" s="44">
        <v>1032.9000000000001</v>
      </c>
      <c r="H461" s="44">
        <v>1059.49</v>
      </c>
      <c r="I461" s="44">
        <v>1087.46</v>
      </c>
      <c r="J461" s="44">
        <v>1241.98</v>
      </c>
      <c r="K461" s="44">
        <v>1493.43</v>
      </c>
      <c r="L461" s="44">
        <v>1864.82</v>
      </c>
      <c r="M461" s="44">
        <v>1899.97</v>
      </c>
      <c r="N461" s="44">
        <v>1916.19</v>
      </c>
      <c r="O461" s="44">
        <v>1936.58</v>
      </c>
      <c r="P461" s="44">
        <v>1918.91</v>
      </c>
      <c r="Q461" s="44">
        <v>1923.85</v>
      </c>
      <c r="R461" s="44">
        <v>1923.66</v>
      </c>
      <c r="S461" s="44">
        <v>1890.85</v>
      </c>
      <c r="T461" s="44">
        <v>1924.49</v>
      </c>
      <c r="U461" s="44">
        <v>1931.98</v>
      </c>
      <c r="V461" s="44">
        <v>1907.13</v>
      </c>
      <c r="W461" s="44">
        <v>1914.3</v>
      </c>
      <c r="X461" s="44">
        <v>1774.16</v>
      </c>
      <c r="Y461" s="44">
        <v>1587.78</v>
      </c>
      <c r="Z461" s="44">
        <v>1385.36</v>
      </c>
      <c r="AA461" s="44">
        <v>1153.3499999999999</v>
      </c>
    </row>
    <row r="462" spans="1:27" ht="12.75" customHeight="1" outlineLevel="1" x14ac:dyDescent="0.2">
      <c r="A462" s="99" t="s">
        <v>2861</v>
      </c>
      <c r="B462" s="63" t="s">
        <v>90</v>
      </c>
      <c r="C462" s="43" t="s">
        <v>79</v>
      </c>
      <c r="D462" s="44">
        <f>$D$327</f>
        <v>217.03</v>
      </c>
      <c r="E462" s="44">
        <f t="shared" ref="E462:AA462" si="268">$D$327</f>
        <v>217.03</v>
      </c>
      <c r="F462" s="44">
        <f t="shared" si="268"/>
        <v>217.03</v>
      </c>
      <c r="G462" s="44">
        <f t="shared" si="268"/>
        <v>217.03</v>
      </c>
      <c r="H462" s="44">
        <f t="shared" si="268"/>
        <v>217.03</v>
      </c>
      <c r="I462" s="44">
        <f t="shared" si="268"/>
        <v>217.03</v>
      </c>
      <c r="J462" s="44">
        <f t="shared" si="268"/>
        <v>217.03</v>
      </c>
      <c r="K462" s="44">
        <f t="shared" si="268"/>
        <v>217.03</v>
      </c>
      <c r="L462" s="44">
        <f t="shared" si="268"/>
        <v>217.03</v>
      </c>
      <c r="M462" s="44">
        <f t="shared" si="268"/>
        <v>217.03</v>
      </c>
      <c r="N462" s="44">
        <f t="shared" si="268"/>
        <v>217.03</v>
      </c>
      <c r="O462" s="44">
        <f t="shared" si="268"/>
        <v>217.03</v>
      </c>
      <c r="P462" s="44">
        <f t="shared" si="268"/>
        <v>217.03</v>
      </c>
      <c r="Q462" s="44">
        <f t="shared" si="268"/>
        <v>217.03</v>
      </c>
      <c r="R462" s="44">
        <f t="shared" si="268"/>
        <v>217.03</v>
      </c>
      <c r="S462" s="44">
        <f t="shared" si="268"/>
        <v>217.03</v>
      </c>
      <c r="T462" s="44">
        <f t="shared" si="268"/>
        <v>217.03</v>
      </c>
      <c r="U462" s="44">
        <f t="shared" si="268"/>
        <v>217.03</v>
      </c>
      <c r="V462" s="44">
        <f t="shared" si="268"/>
        <v>217.03</v>
      </c>
      <c r="W462" s="44">
        <f t="shared" si="268"/>
        <v>217.03</v>
      </c>
      <c r="X462" s="44">
        <f t="shared" si="268"/>
        <v>217.03</v>
      </c>
      <c r="Y462" s="44">
        <f t="shared" si="268"/>
        <v>217.03</v>
      </c>
      <c r="Z462" s="44">
        <f t="shared" si="268"/>
        <v>217.03</v>
      </c>
      <c r="AA462" s="44">
        <f t="shared" si="268"/>
        <v>217.03</v>
      </c>
    </row>
    <row r="463" spans="1:27" ht="12.75" customHeight="1" outlineLevel="1" x14ac:dyDescent="0.2">
      <c r="A463" s="99" t="s">
        <v>2862</v>
      </c>
      <c r="B463" s="63" t="s">
        <v>83</v>
      </c>
      <c r="C463" s="43" t="s">
        <v>79</v>
      </c>
      <c r="D463" s="44">
        <v>3.35</v>
      </c>
      <c r="E463" s="44">
        <v>3.35</v>
      </c>
      <c r="F463" s="44">
        <v>3.35</v>
      </c>
      <c r="G463" s="44">
        <v>3.35</v>
      </c>
      <c r="H463" s="44">
        <v>3.35</v>
      </c>
      <c r="I463" s="44">
        <v>3.35</v>
      </c>
      <c r="J463" s="44">
        <v>3.35</v>
      </c>
      <c r="K463" s="44">
        <v>3.35</v>
      </c>
      <c r="L463" s="44">
        <v>3.35</v>
      </c>
      <c r="M463" s="44">
        <v>3.35</v>
      </c>
      <c r="N463" s="44">
        <v>3.35</v>
      </c>
      <c r="O463" s="44">
        <v>3.35</v>
      </c>
      <c r="P463" s="44">
        <v>3.35</v>
      </c>
      <c r="Q463" s="44">
        <v>3.35</v>
      </c>
      <c r="R463" s="44">
        <v>3.35</v>
      </c>
      <c r="S463" s="44">
        <v>3.35</v>
      </c>
      <c r="T463" s="44">
        <v>3.35</v>
      </c>
      <c r="U463" s="44">
        <v>3.35</v>
      </c>
      <c r="V463" s="44">
        <v>3.35</v>
      </c>
      <c r="W463" s="44">
        <v>3.35</v>
      </c>
      <c r="X463" s="44">
        <v>3.35</v>
      </c>
      <c r="Y463" s="44">
        <v>3.35</v>
      </c>
      <c r="Z463" s="44">
        <v>3.35</v>
      </c>
      <c r="AA463" s="44">
        <v>3.35</v>
      </c>
    </row>
    <row r="464" spans="1:27" ht="12.75" customHeight="1" outlineLevel="1" x14ac:dyDescent="0.2">
      <c r="A464" s="99" t="s">
        <v>2863</v>
      </c>
      <c r="B464" s="63" t="s">
        <v>81</v>
      </c>
      <c r="C464" s="43" t="s">
        <v>79</v>
      </c>
      <c r="D464" s="44">
        <f>$D$11</f>
        <v>216.36</v>
      </c>
      <c r="E464" s="44">
        <f t="shared" ref="E464:AA464" si="269">$D$11</f>
        <v>216.36</v>
      </c>
      <c r="F464" s="44">
        <f t="shared" si="269"/>
        <v>216.36</v>
      </c>
      <c r="G464" s="44">
        <f t="shared" si="269"/>
        <v>216.36</v>
      </c>
      <c r="H464" s="44">
        <f t="shared" si="269"/>
        <v>216.36</v>
      </c>
      <c r="I464" s="44">
        <f t="shared" si="269"/>
        <v>216.36</v>
      </c>
      <c r="J464" s="44">
        <f t="shared" si="269"/>
        <v>216.36</v>
      </c>
      <c r="K464" s="44">
        <f t="shared" si="269"/>
        <v>216.36</v>
      </c>
      <c r="L464" s="44">
        <f t="shared" si="269"/>
        <v>216.36</v>
      </c>
      <c r="M464" s="44">
        <f t="shared" si="269"/>
        <v>216.36</v>
      </c>
      <c r="N464" s="44">
        <f t="shared" si="269"/>
        <v>216.36</v>
      </c>
      <c r="O464" s="44">
        <f t="shared" si="269"/>
        <v>216.36</v>
      </c>
      <c r="P464" s="44">
        <f t="shared" si="269"/>
        <v>216.36</v>
      </c>
      <c r="Q464" s="44">
        <f t="shared" si="269"/>
        <v>216.36</v>
      </c>
      <c r="R464" s="44">
        <f t="shared" si="269"/>
        <v>216.36</v>
      </c>
      <c r="S464" s="44">
        <f t="shared" si="269"/>
        <v>216.36</v>
      </c>
      <c r="T464" s="44">
        <f t="shared" si="269"/>
        <v>216.36</v>
      </c>
      <c r="U464" s="44">
        <f t="shared" si="269"/>
        <v>216.36</v>
      </c>
      <c r="V464" s="44">
        <f t="shared" si="269"/>
        <v>216.36</v>
      </c>
      <c r="W464" s="44">
        <f t="shared" si="269"/>
        <v>216.36</v>
      </c>
      <c r="X464" s="44">
        <f t="shared" si="269"/>
        <v>216.36</v>
      </c>
      <c r="Y464" s="44">
        <f t="shared" si="269"/>
        <v>216.36</v>
      </c>
      <c r="Z464" s="44">
        <f t="shared" si="269"/>
        <v>216.36</v>
      </c>
      <c r="AA464" s="44">
        <f t="shared" si="269"/>
        <v>216.36</v>
      </c>
    </row>
    <row r="465" spans="1:27" x14ac:dyDescent="0.2">
      <c r="A465" s="98" t="s">
        <v>2864</v>
      </c>
      <c r="B465" s="28" t="str">
        <f>"29"&amp;"."&amp;$B$801&amp;"."&amp;$B$802</f>
        <v>29.12.2023</v>
      </c>
      <c r="C465" s="90" t="s">
        <v>76</v>
      </c>
      <c r="D465" s="91">
        <f>ROUND(((D466+D467+D469+D468)/1000),5)</f>
        <v>1.5616000000000001</v>
      </c>
      <c r="E465" s="91">
        <f>ROUND(((E466+E467+E469+E468)/1000),5)</f>
        <v>1.52078</v>
      </c>
      <c r="F465" s="91">
        <f>ROUND(((F466+F467+F469+F468)/1000),5)</f>
        <v>1.4928999999999999</v>
      </c>
      <c r="G465" s="91">
        <f t="shared" ref="G465:AA465" si="270">ROUND(((G466+G467+G469+G468)/1000),5)</f>
        <v>1.4811000000000001</v>
      </c>
      <c r="H465" s="91">
        <f t="shared" si="270"/>
        <v>1.5082500000000001</v>
      </c>
      <c r="I465" s="91">
        <f t="shared" si="270"/>
        <v>1.5587299999999999</v>
      </c>
      <c r="J465" s="91">
        <f t="shared" si="270"/>
        <v>1.6778500000000001</v>
      </c>
      <c r="K465" s="91">
        <f t="shared" si="270"/>
        <v>1.96696</v>
      </c>
      <c r="L465" s="91">
        <f t="shared" si="270"/>
        <v>2.1962999999999999</v>
      </c>
      <c r="M465" s="91">
        <f t="shared" si="270"/>
        <v>2.2086299999999999</v>
      </c>
      <c r="N465" s="91">
        <f t="shared" si="270"/>
        <v>2.2242999999999999</v>
      </c>
      <c r="O465" s="91">
        <f t="shared" si="270"/>
        <v>2.2589199999999998</v>
      </c>
      <c r="P465" s="91">
        <f t="shared" si="270"/>
        <v>2.2450999999999999</v>
      </c>
      <c r="Q465" s="91">
        <f t="shared" si="270"/>
        <v>2.2435399999999999</v>
      </c>
      <c r="R465" s="91">
        <f t="shared" si="270"/>
        <v>2.23305</v>
      </c>
      <c r="S465" s="91">
        <f t="shared" si="270"/>
        <v>2.1963400000000002</v>
      </c>
      <c r="T465" s="91">
        <f t="shared" si="270"/>
        <v>2.2255500000000001</v>
      </c>
      <c r="U465" s="91">
        <f t="shared" si="270"/>
        <v>2.2367400000000002</v>
      </c>
      <c r="V465" s="91">
        <f t="shared" si="270"/>
        <v>2.2205499999999998</v>
      </c>
      <c r="W465" s="91">
        <f t="shared" si="270"/>
        <v>2.2322600000000001</v>
      </c>
      <c r="X465" s="91">
        <f t="shared" si="270"/>
        <v>2.1924899999999998</v>
      </c>
      <c r="Y465" s="91">
        <f t="shared" si="270"/>
        <v>2.0891299999999999</v>
      </c>
      <c r="Z465" s="91">
        <f t="shared" si="270"/>
        <v>1.7998400000000001</v>
      </c>
      <c r="AA465" s="91">
        <f t="shared" si="270"/>
        <v>1.59457</v>
      </c>
    </row>
    <row r="466" spans="1:27" ht="12.75" customHeight="1" outlineLevel="1" x14ac:dyDescent="0.2">
      <c r="A466" s="99" t="s">
        <v>2865</v>
      </c>
      <c r="B466" s="63" t="s">
        <v>238</v>
      </c>
      <c r="C466" s="43" t="s">
        <v>79</v>
      </c>
      <c r="D466" s="44">
        <v>1124.8599999999999</v>
      </c>
      <c r="E466" s="44">
        <v>1084.04</v>
      </c>
      <c r="F466" s="44">
        <v>1056.1600000000001</v>
      </c>
      <c r="G466" s="44">
        <v>1044.3599999999999</v>
      </c>
      <c r="H466" s="44">
        <v>1071.51</v>
      </c>
      <c r="I466" s="44">
        <v>1121.99</v>
      </c>
      <c r="J466" s="44">
        <v>1241.1099999999999</v>
      </c>
      <c r="K466" s="44">
        <v>1530.22</v>
      </c>
      <c r="L466" s="44">
        <v>1759.56</v>
      </c>
      <c r="M466" s="44">
        <v>1771.89</v>
      </c>
      <c r="N466" s="44">
        <v>1787.56</v>
      </c>
      <c r="O466" s="44">
        <v>1822.18</v>
      </c>
      <c r="P466" s="44">
        <v>1808.36</v>
      </c>
      <c r="Q466" s="44">
        <v>1806.8</v>
      </c>
      <c r="R466" s="44">
        <v>1796.31</v>
      </c>
      <c r="S466" s="44">
        <v>1759.6</v>
      </c>
      <c r="T466" s="44">
        <v>1788.81</v>
      </c>
      <c r="U466" s="44">
        <v>1800</v>
      </c>
      <c r="V466" s="44">
        <v>1783.81</v>
      </c>
      <c r="W466" s="44">
        <v>1795.52</v>
      </c>
      <c r="X466" s="44">
        <v>1755.75</v>
      </c>
      <c r="Y466" s="44">
        <v>1652.39</v>
      </c>
      <c r="Z466" s="44">
        <v>1363.1</v>
      </c>
      <c r="AA466" s="44">
        <v>1157.83</v>
      </c>
    </row>
    <row r="467" spans="1:27" ht="12.75" customHeight="1" outlineLevel="1" x14ac:dyDescent="0.2">
      <c r="A467" s="99" t="s">
        <v>2866</v>
      </c>
      <c r="B467" s="63" t="s">
        <v>90</v>
      </c>
      <c r="C467" s="43" t="s">
        <v>79</v>
      </c>
      <c r="D467" s="44">
        <f>$D$327</f>
        <v>217.03</v>
      </c>
      <c r="E467" s="44">
        <f t="shared" ref="E467:AA467" si="271">$D$327</f>
        <v>217.03</v>
      </c>
      <c r="F467" s="44">
        <f t="shared" si="271"/>
        <v>217.03</v>
      </c>
      <c r="G467" s="44">
        <f t="shared" si="271"/>
        <v>217.03</v>
      </c>
      <c r="H467" s="44">
        <f t="shared" si="271"/>
        <v>217.03</v>
      </c>
      <c r="I467" s="44">
        <f t="shared" si="271"/>
        <v>217.03</v>
      </c>
      <c r="J467" s="44">
        <f t="shared" si="271"/>
        <v>217.03</v>
      </c>
      <c r="K467" s="44">
        <f t="shared" si="271"/>
        <v>217.03</v>
      </c>
      <c r="L467" s="44">
        <f t="shared" si="271"/>
        <v>217.03</v>
      </c>
      <c r="M467" s="44">
        <f t="shared" si="271"/>
        <v>217.03</v>
      </c>
      <c r="N467" s="44">
        <f t="shared" si="271"/>
        <v>217.03</v>
      </c>
      <c r="O467" s="44">
        <f t="shared" si="271"/>
        <v>217.03</v>
      </c>
      <c r="P467" s="44">
        <f t="shared" si="271"/>
        <v>217.03</v>
      </c>
      <c r="Q467" s="44">
        <f t="shared" si="271"/>
        <v>217.03</v>
      </c>
      <c r="R467" s="44">
        <f t="shared" si="271"/>
        <v>217.03</v>
      </c>
      <c r="S467" s="44">
        <f t="shared" si="271"/>
        <v>217.03</v>
      </c>
      <c r="T467" s="44">
        <f t="shared" si="271"/>
        <v>217.03</v>
      </c>
      <c r="U467" s="44">
        <f t="shared" si="271"/>
        <v>217.03</v>
      </c>
      <c r="V467" s="44">
        <f t="shared" si="271"/>
        <v>217.03</v>
      </c>
      <c r="W467" s="44">
        <f t="shared" si="271"/>
        <v>217.03</v>
      </c>
      <c r="X467" s="44">
        <f t="shared" si="271"/>
        <v>217.03</v>
      </c>
      <c r="Y467" s="44">
        <f t="shared" si="271"/>
        <v>217.03</v>
      </c>
      <c r="Z467" s="44">
        <f t="shared" si="271"/>
        <v>217.03</v>
      </c>
      <c r="AA467" s="44">
        <f t="shared" si="271"/>
        <v>217.03</v>
      </c>
    </row>
    <row r="468" spans="1:27" ht="12.75" customHeight="1" outlineLevel="1" x14ac:dyDescent="0.2">
      <c r="A468" s="99" t="s">
        <v>2867</v>
      </c>
      <c r="B468" s="63" t="s">
        <v>83</v>
      </c>
      <c r="C468" s="43" t="s">
        <v>79</v>
      </c>
      <c r="D468" s="44">
        <v>3.35</v>
      </c>
      <c r="E468" s="44">
        <v>3.35</v>
      </c>
      <c r="F468" s="44">
        <v>3.35</v>
      </c>
      <c r="G468" s="44">
        <v>3.35</v>
      </c>
      <c r="H468" s="44">
        <v>3.35</v>
      </c>
      <c r="I468" s="44">
        <v>3.35</v>
      </c>
      <c r="J468" s="44">
        <v>3.35</v>
      </c>
      <c r="K468" s="44">
        <v>3.35</v>
      </c>
      <c r="L468" s="44">
        <v>3.35</v>
      </c>
      <c r="M468" s="44">
        <v>3.35</v>
      </c>
      <c r="N468" s="44">
        <v>3.35</v>
      </c>
      <c r="O468" s="44">
        <v>3.35</v>
      </c>
      <c r="P468" s="44">
        <v>3.35</v>
      </c>
      <c r="Q468" s="44">
        <v>3.35</v>
      </c>
      <c r="R468" s="44">
        <v>3.35</v>
      </c>
      <c r="S468" s="44">
        <v>3.35</v>
      </c>
      <c r="T468" s="44">
        <v>3.35</v>
      </c>
      <c r="U468" s="44">
        <v>3.35</v>
      </c>
      <c r="V468" s="44">
        <v>3.35</v>
      </c>
      <c r="W468" s="44">
        <v>3.35</v>
      </c>
      <c r="X468" s="44">
        <v>3.35</v>
      </c>
      <c r="Y468" s="44">
        <v>3.35</v>
      </c>
      <c r="Z468" s="44">
        <v>3.35</v>
      </c>
      <c r="AA468" s="44">
        <v>3.35</v>
      </c>
    </row>
    <row r="469" spans="1:27" ht="12.75" customHeight="1" outlineLevel="1" x14ac:dyDescent="0.2">
      <c r="A469" s="99" t="s">
        <v>2868</v>
      </c>
      <c r="B469" s="63" t="s">
        <v>81</v>
      </c>
      <c r="C469" s="43" t="s">
        <v>79</v>
      </c>
      <c r="D469" s="44">
        <f>$D$11</f>
        <v>216.36</v>
      </c>
      <c r="E469" s="44">
        <f t="shared" ref="E469:AA469" si="272">$D$11</f>
        <v>216.36</v>
      </c>
      <c r="F469" s="44">
        <f t="shared" si="272"/>
        <v>216.36</v>
      </c>
      <c r="G469" s="44">
        <f t="shared" si="272"/>
        <v>216.36</v>
      </c>
      <c r="H469" s="44">
        <f t="shared" si="272"/>
        <v>216.36</v>
      </c>
      <c r="I469" s="44">
        <f t="shared" si="272"/>
        <v>216.36</v>
      </c>
      <c r="J469" s="44">
        <f t="shared" si="272"/>
        <v>216.36</v>
      </c>
      <c r="K469" s="44">
        <f t="shared" si="272"/>
        <v>216.36</v>
      </c>
      <c r="L469" s="44">
        <f t="shared" si="272"/>
        <v>216.36</v>
      </c>
      <c r="M469" s="44">
        <f t="shared" si="272"/>
        <v>216.36</v>
      </c>
      <c r="N469" s="44">
        <f t="shared" si="272"/>
        <v>216.36</v>
      </c>
      <c r="O469" s="44">
        <f t="shared" si="272"/>
        <v>216.36</v>
      </c>
      <c r="P469" s="44">
        <f t="shared" si="272"/>
        <v>216.36</v>
      </c>
      <c r="Q469" s="44">
        <f t="shared" si="272"/>
        <v>216.36</v>
      </c>
      <c r="R469" s="44">
        <f t="shared" si="272"/>
        <v>216.36</v>
      </c>
      <c r="S469" s="44">
        <f t="shared" si="272"/>
        <v>216.36</v>
      </c>
      <c r="T469" s="44">
        <f t="shared" si="272"/>
        <v>216.36</v>
      </c>
      <c r="U469" s="44">
        <f t="shared" si="272"/>
        <v>216.36</v>
      </c>
      <c r="V469" s="44">
        <f t="shared" si="272"/>
        <v>216.36</v>
      </c>
      <c r="W469" s="44">
        <f t="shared" si="272"/>
        <v>216.36</v>
      </c>
      <c r="X469" s="44">
        <f t="shared" si="272"/>
        <v>216.36</v>
      </c>
      <c r="Y469" s="44">
        <f t="shared" si="272"/>
        <v>216.36</v>
      </c>
      <c r="Z469" s="44">
        <f t="shared" si="272"/>
        <v>216.36</v>
      </c>
      <c r="AA469" s="44">
        <f t="shared" si="272"/>
        <v>216.36</v>
      </c>
    </row>
    <row r="470" spans="1:27" x14ac:dyDescent="0.2">
      <c r="A470" s="98" t="s">
        <v>2869</v>
      </c>
      <c r="B470" s="28" t="str">
        <f>"30"&amp;"."&amp;$B$801&amp;"."&amp;$B$802</f>
        <v>30.12.2023</v>
      </c>
      <c r="C470" s="90" t="s">
        <v>76</v>
      </c>
      <c r="D470" s="91">
        <f>ROUND(((D471+D472+D474+D473)/1000),5)</f>
        <v>1.59029</v>
      </c>
      <c r="E470" s="91">
        <f>ROUND(((E471+E472+E474+E473)/1000),5)</f>
        <v>1.5408999999999999</v>
      </c>
      <c r="F470" s="91">
        <f>ROUND(((F471+F472+F474+F473)/1000),5)</f>
        <v>1.5159400000000001</v>
      </c>
      <c r="G470" s="91">
        <f t="shared" ref="G470:AA470" si="273">ROUND(((G471+G472+G474+G473)/1000),5)</f>
        <v>1.49468</v>
      </c>
      <c r="H470" s="91">
        <f t="shared" si="273"/>
        <v>1.51071</v>
      </c>
      <c r="I470" s="91">
        <f t="shared" si="273"/>
        <v>1.5184299999999999</v>
      </c>
      <c r="J470" s="91">
        <f t="shared" si="273"/>
        <v>1.5419499999999999</v>
      </c>
      <c r="K470" s="91">
        <f t="shared" si="273"/>
        <v>1.64798</v>
      </c>
      <c r="L470" s="91">
        <f t="shared" si="273"/>
        <v>1.8676900000000001</v>
      </c>
      <c r="M470" s="91">
        <f t="shared" si="273"/>
        <v>2.00393</v>
      </c>
      <c r="N470" s="91">
        <f t="shared" si="273"/>
        <v>2.06399</v>
      </c>
      <c r="O470" s="91">
        <f t="shared" si="273"/>
        <v>2.0787800000000001</v>
      </c>
      <c r="P470" s="91">
        <f t="shared" si="273"/>
        <v>2.0765899999999999</v>
      </c>
      <c r="Q470" s="91">
        <f t="shared" si="273"/>
        <v>2.0754899999999998</v>
      </c>
      <c r="R470" s="91">
        <f t="shared" si="273"/>
        <v>2.0471300000000001</v>
      </c>
      <c r="S470" s="91">
        <f t="shared" si="273"/>
        <v>2.0374500000000002</v>
      </c>
      <c r="T470" s="91">
        <f t="shared" si="273"/>
        <v>2.0930200000000001</v>
      </c>
      <c r="U470" s="91">
        <f t="shared" si="273"/>
        <v>2.14723</v>
      </c>
      <c r="V470" s="91">
        <f t="shared" si="273"/>
        <v>2.1222500000000002</v>
      </c>
      <c r="W470" s="91">
        <f t="shared" si="273"/>
        <v>2.0809199999999999</v>
      </c>
      <c r="X470" s="91">
        <f t="shared" si="273"/>
        <v>2.0579100000000001</v>
      </c>
      <c r="Y470" s="91">
        <f t="shared" si="273"/>
        <v>1.9527300000000001</v>
      </c>
      <c r="Z470" s="91">
        <f t="shared" si="273"/>
        <v>1.7242599999999999</v>
      </c>
      <c r="AA470" s="91">
        <f t="shared" si="273"/>
        <v>1.58731</v>
      </c>
    </row>
    <row r="471" spans="1:27" ht="12.75" customHeight="1" outlineLevel="1" x14ac:dyDescent="0.2">
      <c r="A471" s="99" t="s">
        <v>2870</v>
      </c>
      <c r="B471" s="63" t="s">
        <v>238</v>
      </c>
      <c r="C471" s="43" t="s">
        <v>79</v>
      </c>
      <c r="D471" s="44">
        <v>1153.55</v>
      </c>
      <c r="E471" s="44">
        <v>1104.1600000000001</v>
      </c>
      <c r="F471" s="44">
        <v>1079.2</v>
      </c>
      <c r="G471" s="44">
        <v>1057.94</v>
      </c>
      <c r="H471" s="44">
        <v>1073.97</v>
      </c>
      <c r="I471" s="44">
        <v>1081.69</v>
      </c>
      <c r="J471" s="44">
        <v>1105.21</v>
      </c>
      <c r="K471" s="44">
        <v>1211.24</v>
      </c>
      <c r="L471" s="44">
        <v>1430.95</v>
      </c>
      <c r="M471" s="44">
        <v>1567.19</v>
      </c>
      <c r="N471" s="44">
        <v>1627.25</v>
      </c>
      <c r="O471" s="44">
        <v>1642.04</v>
      </c>
      <c r="P471" s="44">
        <v>1639.85</v>
      </c>
      <c r="Q471" s="44">
        <v>1638.75</v>
      </c>
      <c r="R471" s="44">
        <v>1610.39</v>
      </c>
      <c r="S471" s="44">
        <v>1600.71</v>
      </c>
      <c r="T471" s="44">
        <v>1656.28</v>
      </c>
      <c r="U471" s="44">
        <v>1710.49</v>
      </c>
      <c r="V471" s="44">
        <v>1685.51</v>
      </c>
      <c r="W471" s="44">
        <v>1644.18</v>
      </c>
      <c r="X471" s="44">
        <v>1621.17</v>
      </c>
      <c r="Y471" s="44">
        <v>1515.99</v>
      </c>
      <c r="Z471" s="44">
        <v>1287.52</v>
      </c>
      <c r="AA471" s="44">
        <v>1150.57</v>
      </c>
    </row>
    <row r="472" spans="1:27" ht="12.75" customHeight="1" outlineLevel="1" x14ac:dyDescent="0.2">
      <c r="A472" s="99" t="s">
        <v>2871</v>
      </c>
      <c r="B472" s="63" t="s">
        <v>90</v>
      </c>
      <c r="C472" s="43" t="s">
        <v>79</v>
      </c>
      <c r="D472" s="44">
        <f>$D$327</f>
        <v>217.03</v>
      </c>
      <c r="E472" s="44">
        <f t="shared" ref="E472:AA472" si="274">$D$327</f>
        <v>217.03</v>
      </c>
      <c r="F472" s="44">
        <f t="shared" si="274"/>
        <v>217.03</v>
      </c>
      <c r="G472" s="44">
        <f t="shared" si="274"/>
        <v>217.03</v>
      </c>
      <c r="H472" s="44">
        <f t="shared" si="274"/>
        <v>217.03</v>
      </c>
      <c r="I472" s="44">
        <f t="shared" si="274"/>
        <v>217.03</v>
      </c>
      <c r="J472" s="44">
        <f t="shared" si="274"/>
        <v>217.03</v>
      </c>
      <c r="K472" s="44">
        <f t="shared" si="274"/>
        <v>217.03</v>
      </c>
      <c r="L472" s="44">
        <f t="shared" si="274"/>
        <v>217.03</v>
      </c>
      <c r="M472" s="44">
        <f t="shared" si="274"/>
        <v>217.03</v>
      </c>
      <c r="N472" s="44">
        <f t="shared" si="274"/>
        <v>217.03</v>
      </c>
      <c r="O472" s="44">
        <f t="shared" si="274"/>
        <v>217.03</v>
      </c>
      <c r="P472" s="44">
        <f t="shared" si="274"/>
        <v>217.03</v>
      </c>
      <c r="Q472" s="44">
        <f t="shared" si="274"/>
        <v>217.03</v>
      </c>
      <c r="R472" s="44">
        <f t="shared" si="274"/>
        <v>217.03</v>
      </c>
      <c r="S472" s="44">
        <f t="shared" si="274"/>
        <v>217.03</v>
      </c>
      <c r="T472" s="44">
        <f t="shared" si="274"/>
        <v>217.03</v>
      </c>
      <c r="U472" s="44">
        <f t="shared" si="274"/>
        <v>217.03</v>
      </c>
      <c r="V472" s="44">
        <f t="shared" si="274"/>
        <v>217.03</v>
      </c>
      <c r="W472" s="44">
        <f t="shared" si="274"/>
        <v>217.03</v>
      </c>
      <c r="X472" s="44">
        <f t="shared" si="274"/>
        <v>217.03</v>
      </c>
      <c r="Y472" s="44">
        <f t="shared" si="274"/>
        <v>217.03</v>
      </c>
      <c r="Z472" s="44">
        <f t="shared" si="274"/>
        <v>217.03</v>
      </c>
      <c r="AA472" s="44">
        <f t="shared" si="274"/>
        <v>217.03</v>
      </c>
    </row>
    <row r="473" spans="1:27" ht="12.75" customHeight="1" outlineLevel="1" x14ac:dyDescent="0.2">
      <c r="A473" s="99" t="s">
        <v>2872</v>
      </c>
      <c r="B473" s="63" t="s">
        <v>83</v>
      </c>
      <c r="C473" s="43" t="s">
        <v>79</v>
      </c>
      <c r="D473" s="44">
        <v>3.35</v>
      </c>
      <c r="E473" s="44">
        <v>3.35</v>
      </c>
      <c r="F473" s="44">
        <v>3.35</v>
      </c>
      <c r="G473" s="44">
        <v>3.35</v>
      </c>
      <c r="H473" s="44">
        <v>3.35</v>
      </c>
      <c r="I473" s="44">
        <v>3.35</v>
      </c>
      <c r="J473" s="44">
        <v>3.35</v>
      </c>
      <c r="K473" s="44">
        <v>3.35</v>
      </c>
      <c r="L473" s="44">
        <v>3.35</v>
      </c>
      <c r="M473" s="44">
        <v>3.35</v>
      </c>
      <c r="N473" s="44">
        <v>3.35</v>
      </c>
      <c r="O473" s="44">
        <v>3.35</v>
      </c>
      <c r="P473" s="44">
        <v>3.35</v>
      </c>
      <c r="Q473" s="44">
        <v>3.35</v>
      </c>
      <c r="R473" s="44">
        <v>3.35</v>
      </c>
      <c r="S473" s="44">
        <v>3.35</v>
      </c>
      <c r="T473" s="44">
        <v>3.35</v>
      </c>
      <c r="U473" s="44">
        <v>3.35</v>
      </c>
      <c r="V473" s="44">
        <v>3.35</v>
      </c>
      <c r="W473" s="44">
        <v>3.35</v>
      </c>
      <c r="X473" s="44">
        <v>3.35</v>
      </c>
      <c r="Y473" s="44">
        <v>3.35</v>
      </c>
      <c r="Z473" s="44">
        <v>3.35</v>
      </c>
      <c r="AA473" s="44">
        <v>3.35</v>
      </c>
    </row>
    <row r="474" spans="1:27" ht="12.75" customHeight="1" outlineLevel="1" x14ac:dyDescent="0.2">
      <c r="A474" s="99" t="s">
        <v>2873</v>
      </c>
      <c r="B474" s="63" t="s">
        <v>81</v>
      </c>
      <c r="C474" s="43" t="s">
        <v>79</v>
      </c>
      <c r="D474" s="44">
        <f>$D$11</f>
        <v>216.36</v>
      </c>
      <c r="E474" s="44">
        <f t="shared" ref="E474:AA474" si="275">$D$11</f>
        <v>216.36</v>
      </c>
      <c r="F474" s="44">
        <f t="shared" si="275"/>
        <v>216.36</v>
      </c>
      <c r="G474" s="44">
        <f t="shared" si="275"/>
        <v>216.36</v>
      </c>
      <c r="H474" s="44">
        <f t="shared" si="275"/>
        <v>216.36</v>
      </c>
      <c r="I474" s="44">
        <f t="shared" si="275"/>
        <v>216.36</v>
      </c>
      <c r="J474" s="44">
        <f t="shared" si="275"/>
        <v>216.36</v>
      </c>
      <c r="K474" s="44">
        <f t="shared" si="275"/>
        <v>216.36</v>
      </c>
      <c r="L474" s="44">
        <f t="shared" si="275"/>
        <v>216.36</v>
      </c>
      <c r="M474" s="44">
        <f t="shared" si="275"/>
        <v>216.36</v>
      </c>
      <c r="N474" s="44">
        <f t="shared" si="275"/>
        <v>216.36</v>
      </c>
      <c r="O474" s="44">
        <f t="shared" si="275"/>
        <v>216.36</v>
      </c>
      <c r="P474" s="44">
        <f t="shared" si="275"/>
        <v>216.36</v>
      </c>
      <c r="Q474" s="44">
        <f t="shared" si="275"/>
        <v>216.36</v>
      </c>
      <c r="R474" s="44">
        <f t="shared" si="275"/>
        <v>216.36</v>
      </c>
      <c r="S474" s="44">
        <f t="shared" si="275"/>
        <v>216.36</v>
      </c>
      <c r="T474" s="44">
        <f t="shared" si="275"/>
        <v>216.36</v>
      </c>
      <c r="U474" s="44">
        <f t="shared" si="275"/>
        <v>216.36</v>
      </c>
      <c r="V474" s="44">
        <f t="shared" si="275"/>
        <v>216.36</v>
      </c>
      <c r="W474" s="44">
        <f t="shared" si="275"/>
        <v>216.36</v>
      </c>
      <c r="X474" s="44">
        <f t="shared" si="275"/>
        <v>216.36</v>
      </c>
      <c r="Y474" s="44">
        <f t="shared" si="275"/>
        <v>216.36</v>
      </c>
      <c r="Z474" s="44">
        <f t="shared" si="275"/>
        <v>216.36</v>
      </c>
      <c r="AA474" s="44">
        <f t="shared" si="275"/>
        <v>216.36</v>
      </c>
    </row>
    <row r="475" spans="1:27" x14ac:dyDescent="0.2">
      <c r="A475" s="98" t="s">
        <v>2874</v>
      </c>
      <c r="B475" s="28" t="str">
        <f>"31"&amp;"."&amp;$B$801&amp;"."&amp;$B$802</f>
        <v>31.12.2023</v>
      </c>
      <c r="C475" s="90" t="s">
        <v>76</v>
      </c>
      <c r="D475" s="91">
        <f>ROUND(((D476+D477+D479+D478)/1000),5)</f>
        <v>1.5787</v>
      </c>
      <c r="E475" s="91">
        <f>ROUND(((E476+E477+E479+E478)/1000),5)</f>
        <v>1.5270999999999999</v>
      </c>
      <c r="F475" s="91">
        <f>ROUND(((F476+F477+F479+F478)/1000),5)</f>
        <v>1.4626699999999999</v>
      </c>
      <c r="G475" s="91">
        <f t="shared" ref="G475:AA475" si="276">ROUND(((G476+G477+G479+G478)/1000),5)</f>
        <v>1.37906</v>
      </c>
      <c r="H475" s="91">
        <f t="shared" si="276"/>
        <v>1.41951</v>
      </c>
      <c r="I475" s="91">
        <f t="shared" si="276"/>
        <v>1.44858</v>
      </c>
      <c r="J475" s="91">
        <f t="shared" si="276"/>
        <v>1.44702</v>
      </c>
      <c r="K475" s="91">
        <f t="shared" si="276"/>
        <v>1.5344899999999999</v>
      </c>
      <c r="L475" s="91">
        <f t="shared" si="276"/>
        <v>1.6676599999999999</v>
      </c>
      <c r="M475" s="91">
        <f t="shared" si="276"/>
        <v>1.84816</v>
      </c>
      <c r="N475" s="91">
        <f t="shared" si="276"/>
        <v>1.9164399999999999</v>
      </c>
      <c r="O475" s="91">
        <f t="shared" si="276"/>
        <v>1.94129</v>
      </c>
      <c r="P475" s="91">
        <f t="shared" si="276"/>
        <v>1.94092</v>
      </c>
      <c r="Q475" s="91">
        <f t="shared" si="276"/>
        <v>1.94204</v>
      </c>
      <c r="R475" s="91">
        <f t="shared" si="276"/>
        <v>1.92303</v>
      </c>
      <c r="S475" s="91">
        <f t="shared" si="276"/>
        <v>1.9172199999999999</v>
      </c>
      <c r="T475" s="91">
        <f t="shared" si="276"/>
        <v>1.96465</v>
      </c>
      <c r="U475" s="91">
        <f t="shared" si="276"/>
        <v>2.0362300000000002</v>
      </c>
      <c r="V475" s="91">
        <f t="shared" si="276"/>
        <v>1.9970300000000001</v>
      </c>
      <c r="W475" s="91">
        <f t="shared" si="276"/>
        <v>1.9741599999999999</v>
      </c>
      <c r="X475" s="91">
        <f t="shared" si="276"/>
        <v>1.9690700000000001</v>
      </c>
      <c r="Y475" s="91">
        <f t="shared" si="276"/>
        <v>1.90659</v>
      </c>
      <c r="Z475" s="91">
        <f t="shared" si="276"/>
        <v>1.69032</v>
      </c>
      <c r="AA475" s="91">
        <f t="shared" si="276"/>
        <v>1.59751</v>
      </c>
    </row>
    <row r="476" spans="1:27" ht="12.75" customHeight="1" outlineLevel="1" x14ac:dyDescent="0.2">
      <c r="A476" s="99" t="s">
        <v>2875</v>
      </c>
      <c r="B476" s="63" t="s">
        <v>238</v>
      </c>
      <c r="C476" s="43" t="s">
        <v>79</v>
      </c>
      <c r="D476" s="44">
        <v>1141.96</v>
      </c>
      <c r="E476" s="44">
        <v>1090.3599999999999</v>
      </c>
      <c r="F476" s="44">
        <v>1025.93</v>
      </c>
      <c r="G476" s="44">
        <v>942.32</v>
      </c>
      <c r="H476" s="44">
        <v>982.77</v>
      </c>
      <c r="I476" s="44">
        <v>1011.84</v>
      </c>
      <c r="J476" s="44">
        <v>1010.28</v>
      </c>
      <c r="K476" s="44">
        <v>1097.75</v>
      </c>
      <c r="L476" s="44">
        <v>1230.92</v>
      </c>
      <c r="M476" s="44">
        <v>1411.42</v>
      </c>
      <c r="N476" s="44">
        <v>1479.7</v>
      </c>
      <c r="O476" s="44">
        <v>1504.55</v>
      </c>
      <c r="P476" s="44">
        <v>1504.18</v>
      </c>
      <c r="Q476" s="44">
        <v>1505.3</v>
      </c>
      <c r="R476" s="44">
        <v>1486.29</v>
      </c>
      <c r="S476" s="44">
        <v>1480.48</v>
      </c>
      <c r="T476" s="44">
        <v>1527.91</v>
      </c>
      <c r="U476" s="44">
        <v>1599.49</v>
      </c>
      <c r="V476" s="44">
        <v>1560.29</v>
      </c>
      <c r="W476" s="44">
        <v>1537.42</v>
      </c>
      <c r="X476" s="44">
        <v>1532.33</v>
      </c>
      <c r="Y476" s="44">
        <v>1469.85</v>
      </c>
      <c r="Z476" s="44">
        <v>1253.58</v>
      </c>
      <c r="AA476" s="44">
        <v>1160.77</v>
      </c>
    </row>
    <row r="477" spans="1:27" ht="12.75" customHeight="1" outlineLevel="1" x14ac:dyDescent="0.2">
      <c r="A477" s="99" t="s">
        <v>2876</v>
      </c>
      <c r="B477" s="63" t="s">
        <v>90</v>
      </c>
      <c r="C477" s="43" t="s">
        <v>79</v>
      </c>
      <c r="D477" s="44">
        <f>$D$327</f>
        <v>217.03</v>
      </c>
      <c r="E477" s="44">
        <f t="shared" ref="E477:AA477" si="277">$D$327</f>
        <v>217.03</v>
      </c>
      <c r="F477" s="44">
        <f t="shared" si="277"/>
        <v>217.03</v>
      </c>
      <c r="G477" s="44">
        <f t="shared" si="277"/>
        <v>217.03</v>
      </c>
      <c r="H477" s="44">
        <f t="shared" si="277"/>
        <v>217.03</v>
      </c>
      <c r="I477" s="44">
        <f t="shared" si="277"/>
        <v>217.03</v>
      </c>
      <c r="J477" s="44">
        <f t="shared" si="277"/>
        <v>217.03</v>
      </c>
      <c r="K477" s="44">
        <f t="shared" si="277"/>
        <v>217.03</v>
      </c>
      <c r="L477" s="44">
        <f t="shared" si="277"/>
        <v>217.03</v>
      </c>
      <c r="M477" s="44">
        <f t="shared" si="277"/>
        <v>217.03</v>
      </c>
      <c r="N477" s="44">
        <f t="shared" si="277"/>
        <v>217.03</v>
      </c>
      <c r="O477" s="44">
        <f t="shared" si="277"/>
        <v>217.03</v>
      </c>
      <c r="P477" s="44">
        <f t="shared" si="277"/>
        <v>217.03</v>
      </c>
      <c r="Q477" s="44">
        <f t="shared" si="277"/>
        <v>217.03</v>
      </c>
      <c r="R477" s="44">
        <f t="shared" si="277"/>
        <v>217.03</v>
      </c>
      <c r="S477" s="44">
        <f t="shared" si="277"/>
        <v>217.03</v>
      </c>
      <c r="T477" s="44">
        <f t="shared" si="277"/>
        <v>217.03</v>
      </c>
      <c r="U477" s="44">
        <f t="shared" si="277"/>
        <v>217.03</v>
      </c>
      <c r="V477" s="44">
        <f t="shared" si="277"/>
        <v>217.03</v>
      </c>
      <c r="W477" s="44">
        <f t="shared" si="277"/>
        <v>217.03</v>
      </c>
      <c r="X477" s="44">
        <f t="shared" si="277"/>
        <v>217.03</v>
      </c>
      <c r="Y477" s="44">
        <f t="shared" si="277"/>
        <v>217.03</v>
      </c>
      <c r="Z477" s="44">
        <f t="shared" si="277"/>
        <v>217.03</v>
      </c>
      <c r="AA477" s="44">
        <f t="shared" si="277"/>
        <v>217.03</v>
      </c>
    </row>
    <row r="478" spans="1:27" ht="12.75" customHeight="1" outlineLevel="1" x14ac:dyDescent="0.2">
      <c r="A478" s="99" t="s">
        <v>2877</v>
      </c>
      <c r="B478" s="63" t="s">
        <v>83</v>
      </c>
      <c r="C478" s="43" t="s">
        <v>79</v>
      </c>
      <c r="D478" s="44">
        <v>3.35</v>
      </c>
      <c r="E478" s="44">
        <v>3.35</v>
      </c>
      <c r="F478" s="44">
        <v>3.35</v>
      </c>
      <c r="G478" s="44">
        <v>3.35</v>
      </c>
      <c r="H478" s="44">
        <v>3.35</v>
      </c>
      <c r="I478" s="44">
        <v>3.35</v>
      </c>
      <c r="J478" s="44">
        <v>3.35</v>
      </c>
      <c r="K478" s="44">
        <v>3.35</v>
      </c>
      <c r="L478" s="44">
        <v>3.35</v>
      </c>
      <c r="M478" s="44">
        <v>3.35</v>
      </c>
      <c r="N478" s="44">
        <v>3.35</v>
      </c>
      <c r="O478" s="44">
        <v>3.35</v>
      </c>
      <c r="P478" s="44">
        <v>3.35</v>
      </c>
      <c r="Q478" s="44">
        <v>3.35</v>
      </c>
      <c r="R478" s="44">
        <v>3.35</v>
      </c>
      <c r="S478" s="44">
        <v>3.35</v>
      </c>
      <c r="T478" s="44">
        <v>3.35</v>
      </c>
      <c r="U478" s="44">
        <v>3.35</v>
      </c>
      <c r="V478" s="44">
        <v>3.35</v>
      </c>
      <c r="W478" s="44">
        <v>3.35</v>
      </c>
      <c r="X478" s="44">
        <v>3.35</v>
      </c>
      <c r="Y478" s="44">
        <v>3.35</v>
      </c>
      <c r="Z478" s="44">
        <v>3.35</v>
      </c>
      <c r="AA478" s="44">
        <v>3.35</v>
      </c>
    </row>
    <row r="479" spans="1:27" ht="12.75" customHeight="1" outlineLevel="1" x14ac:dyDescent="0.2">
      <c r="A479" s="99" t="s">
        <v>2878</v>
      </c>
      <c r="B479" s="63" t="s">
        <v>81</v>
      </c>
      <c r="C479" s="43" t="s">
        <v>79</v>
      </c>
      <c r="D479" s="44">
        <f>$D$11</f>
        <v>216.36</v>
      </c>
      <c r="E479" s="44">
        <f t="shared" ref="E479:AA479" si="278">$D$11</f>
        <v>216.36</v>
      </c>
      <c r="F479" s="44">
        <f t="shared" si="278"/>
        <v>216.36</v>
      </c>
      <c r="G479" s="44">
        <f t="shared" si="278"/>
        <v>216.36</v>
      </c>
      <c r="H479" s="44">
        <f t="shared" si="278"/>
        <v>216.36</v>
      </c>
      <c r="I479" s="44">
        <f t="shared" si="278"/>
        <v>216.36</v>
      </c>
      <c r="J479" s="44">
        <f t="shared" si="278"/>
        <v>216.36</v>
      </c>
      <c r="K479" s="44">
        <f t="shared" si="278"/>
        <v>216.36</v>
      </c>
      <c r="L479" s="44">
        <f t="shared" si="278"/>
        <v>216.36</v>
      </c>
      <c r="M479" s="44">
        <f t="shared" si="278"/>
        <v>216.36</v>
      </c>
      <c r="N479" s="44">
        <f t="shared" si="278"/>
        <v>216.36</v>
      </c>
      <c r="O479" s="44">
        <f t="shared" si="278"/>
        <v>216.36</v>
      </c>
      <c r="P479" s="44">
        <f t="shared" si="278"/>
        <v>216.36</v>
      </c>
      <c r="Q479" s="44">
        <f t="shared" si="278"/>
        <v>216.36</v>
      </c>
      <c r="R479" s="44">
        <f t="shared" si="278"/>
        <v>216.36</v>
      </c>
      <c r="S479" s="44">
        <f t="shared" si="278"/>
        <v>216.36</v>
      </c>
      <c r="T479" s="44">
        <f t="shared" si="278"/>
        <v>216.36</v>
      </c>
      <c r="U479" s="44">
        <f t="shared" si="278"/>
        <v>216.36</v>
      </c>
      <c r="V479" s="44">
        <f t="shared" si="278"/>
        <v>216.36</v>
      </c>
      <c r="W479" s="44">
        <f t="shared" si="278"/>
        <v>216.36</v>
      </c>
      <c r="X479" s="44">
        <f t="shared" si="278"/>
        <v>216.36</v>
      </c>
      <c r="Y479" s="44">
        <f t="shared" si="278"/>
        <v>216.36</v>
      </c>
      <c r="Z479" s="44">
        <f t="shared" si="278"/>
        <v>216.36</v>
      </c>
      <c r="AA479" s="44">
        <f t="shared" si="278"/>
        <v>216.36</v>
      </c>
    </row>
    <row r="480" spans="1:27" x14ac:dyDescent="0.2">
      <c r="B480" s="101" t="s">
        <v>392</v>
      </c>
    </row>
    <row r="481" spans="1:27" x14ac:dyDescent="0.2">
      <c r="B481" s="101" t="s">
        <v>392</v>
      </c>
    </row>
    <row r="482" spans="1:27" x14ac:dyDescent="0.2">
      <c r="A482" s="175" t="s">
        <v>705</v>
      </c>
      <c r="B482" s="176"/>
      <c r="C482" s="176"/>
      <c r="D482" s="176"/>
      <c r="E482" s="176"/>
      <c r="F482" s="176"/>
      <c r="G482" s="176"/>
      <c r="H482" s="176"/>
      <c r="I482" s="176"/>
      <c r="J482" s="176"/>
      <c r="K482" s="176"/>
      <c r="L482" s="176"/>
      <c r="M482" s="176"/>
      <c r="N482" s="176"/>
      <c r="O482" s="176"/>
      <c r="P482" s="176"/>
      <c r="Q482" s="176"/>
      <c r="R482" s="176"/>
      <c r="S482" s="176"/>
      <c r="T482" s="176"/>
      <c r="U482" s="176"/>
      <c r="V482" s="176"/>
      <c r="W482" s="176"/>
      <c r="X482" s="176"/>
      <c r="Y482" s="176"/>
      <c r="Z482" s="176"/>
      <c r="AA482" s="177"/>
    </row>
    <row r="483" spans="1:27" ht="25.5" x14ac:dyDescent="0.2">
      <c r="A483" s="26" t="s">
        <v>64</v>
      </c>
      <c r="B483" s="27" t="s">
        <v>210</v>
      </c>
      <c r="C483" s="26" t="s">
        <v>211</v>
      </c>
      <c r="D483" s="27" t="s">
        <v>212</v>
      </c>
      <c r="E483" s="27" t="s">
        <v>213</v>
      </c>
      <c r="F483" s="27" t="s">
        <v>214</v>
      </c>
      <c r="G483" s="27" t="s">
        <v>215</v>
      </c>
      <c r="H483" s="27" t="s">
        <v>216</v>
      </c>
      <c r="I483" s="27" t="s">
        <v>217</v>
      </c>
      <c r="J483" s="27" t="s">
        <v>218</v>
      </c>
      <c r="K483" s="27" t="s">
        <v>219</v>
      </c>
      <c r="L483" s="27" t="s">
        <v>220</v>
      </c>
      <c r="M483" s="27" t="s">
        <v>221</v>
      </c>
      <c r="N483" s="27" t="s">
        <v>222</v>
      </c>
      <c r="O483" s="27" t="s">
        <v>223</v>
      </c>
      <c r="P483" s="27" t="s">
        <v>224</v>
      </c>
      <c r="Q483" s="27" t="s">
        <v>225</v>
      </c>
      <c r="R483" s="27" t="s">
        <v>226</v>
      </c>
      <c r="S483" s="27" t="s">
        <v>227</v>
      </c>
      <c r="T483" s="27" t="s">
        <v>228</v>
      </c>
      <c r="U483" s="27" t="s">
        <v>229</v>
      </c>
      <c r="V483" s="27" t="s">
        <v>230</v>
      </c>
      <c r="W483" s="27" t="s">
        <v>231</v>
      </c>
      <c r="X483" s="27" t="s">
        <v>232</v>
      </c>
      <c r="Y483" s="27" t="s">
        <v>233</v>
      </c>
      <c r="Z483" s="27" t="s">
        <v>234</v>
      </c>
      <c r="AA483" s="27" t="s">
        <v>235</v>
      </c>
    </row>
    <row r="484" spans="1:27" x14ac:dyDescent="0.2">
      <c r="A484" s="98" t="s">
        <v>2879</v>
      </c>
      <c r="B484" s="28" t="str">
        <f>"01"&amp;"."&amp;$B$801&amp;"."&amp;$B$802</f>
        <v>01.12.2023</v>
      </c>
      <c r="C484" s="90" t="s">
        <v>76</v>
      </c>
      <c r="D484" s="91">
        <f>ROUND(((D485+D486+D488+D487)/1000),5)</f>
        <v>1.8847100000000001</v>
      </c>
      <c r="E484" s="91">
        <f>ROUND(((E485+E486+E488+E487)/1000),5)</f>
        <v>1.79711</v>
      </c>
      <c r="F484" s="91">
        <f>ROUND(((F485+F486+F488+F487)/1000),5)</f>
        <v>1.75457</v>
      </c>
      <c r="G484" s="91">
        <f t="shared" ref="G484:AA484" si="279">ROUND(((G485+G486+G488+G487)/1000),5)</f>
        <v>1.73587</v>
      </c>
      <c r="H484" s="91">
        <f t="shared" si="279"/>
        <v>1.7920700000000001</v>
      </c>
      <c r="I484" s="91">
        <f t="shared" si="279"/>
        <v>1.9231</v>
      </c>
      <c r="J484" s="91">
        <f t="shared" si="279"/>
        <v>2.0995200000000001</v>
      </c>
      <c r="K484" s="91">
        <f t="shared" si="279"/>
        <v>2.3507899999999999</v>
      </c>
      <c r="L484" s="91">
        <f t="shared" si="279"/>
        <v>2.51098</v>
      </c>
      <c r="M484" s="91">
        <f t="shared" si="279"/>
        <v>2.6185299999999998</v>
      </c>
      <c r="N484" s="91">
        <f t="shared" si="279"/>
        <v>2.65726</v>
      </c>
      <c r="O484" s="91">
        <f t="shared" si="279"/>
        <v>2.7319</v>
      </c>
      <c r="P484" s="91">
        <f t="shared" si="279"/>
        <v>2.6990799999999999</v>
      </c>
      <c r="Q484" s="91">
        <f t="shared" si="279"/>
        <v>2.7296299999999998</v>
      </c>
      <c r="R484" s="91">
        <f t="shared" si="279"/>
        <v>2.71069</v>
      </c>
      <c r="S484" s="91">
        <f t="shared" si="279"/>
        <v>2.7437999999999998</v>
      </c>
      <c r="T484" s="91">
        <f t="shared" si="279"/>
        <v>2.65693</v>
      </c>
      <c r="U484" s="91">
        <f t="shared" si="279"/>
        <v>2.6593200000000001</v>
      </c>
      <c r="V484" s="91">
        <f t="shared" si="279"/>
        <v>2.65503</v>
      </c>
      <c r="W484" s="91">
        <f t="shared" si="279"/>
        <v>2.5760999999999998</v>
      </c>
      <c r="X484" s="91">
        <f t="shared" si="279"/>
        <v>2.50881</v>
      </c>
      <c r="Y484" s="91">
        <f t="shared" si="279"/>
        <v>2.3847499999999999</v>
      </c>
      <c r="Z484" s="91">
        <f t="shared" si="279"/>
        <v>2.1811099999999999</v>
      </c>
      <c r="AA484" s="91">
        <f t="shared" si="279"/>
        <v>2.0439500000000002</v>
      </c>
    </row>
    <row r="485" spans="1:27" ht="12.75" customHeight="1" outlineLevel="1" x14ac:dyDescent="0.2">
      <c r="A485" s="99" t="s">
        <v>2880</v>
      </c>
      <c r="B485" s="63" t="s">
        <v>238</v>
      </c>
      <c r="C485" s="43" t="s">
        <v>79</v>
      </c>
      <c r="D485" s="44">
        <v>1230.82</v>
      </c>
      <c r="E485" s="44">
        <v>1143.22</v>
      </c>
      <c r="F485" s="44">
        <v>1100.68</v>
      </c>
      <c r="G485" s="44">
        <v>1081.98</v>
      </c>
      <c r="H485" s="44">
        <v>1138.18</v>
      </c>
      <c r="I485" s="44">
        <v>1269.21</v>
      </c>
      <c r="J485" s="44">
        <v>1445.63</v>
      </c>
      <c r="K485" s="44">
        <v>1696.9</v>
      </c>
      <c r="L485" s="44">
        <v>1857.09</v>
      </c>
      <c r="M485" s="44">
        <v>1964.64</v>
      </c>
      <c r="N485" s="44">
        <v>2003.37</v>
      </c>
      <c r="O485" s="44">
        <v>2078.0100000000002</v>
      </c>
      <c r="P485" s="44">
        <v>2045.19</v>
      </c>
      <c r="Q485" s="44">
        <v>2075.7399999999998</v>
      </c>
      <c r="R485" s="44">
        <v>2056.8000000000002</v>
      </c>
      <c r="S485" s="44">
        <v>2089.91</v>
      </c>
      <c r="T485" s="44">
        <v>2003.04</v>
      </c>
      <c r="U485" s="44">
        <v>2005.43</v>
      </c>
      <c r="V485" s="44">
        <v>2001.14</v>
      </c>
      <c r="W485" s="44">
        <v>1922.21</v>
      </c>
      <c r="X485" s="44">
        <v>1854.92</v>
      </c>
      <c r="Y485" s="44">
        <v>1730.86</v>
      </c>
      <c r="Z485" s="44">
        <v>1527.22</v>
      </c>
      <c r="AA485" s="44">
        <v>1390.06</v>
      </c>
    </row>
    <row r="486" spans="1:27" ht="12.75" customHeight="1" outlineLevel="1" x14ac:dyDescent="0.2">
      <c r="A486" s="99" t="s">
        <v>2881</v>
      </c>
      <c r="B486" s="63" t="s">
        <v>90</v>
      </c>
      <c r="C486" s="43" t="s">
        <v>79</v>
      </c>
      <c r="D486" s="44">
        <v>434.18</v>
      </c>
      <c r="E486" s="44">
        <f>$D$486</f>
        <v>434.18</v>
      </c>
      <c r="F486" s="44">
        <f t="shared" ref="F486:AA486" si="280">$D$486</f>
        <v>434.18</v>
      </c>
      <c r="G486" s="44">
        <f t="shared" si="280"/>
        <v>434.18</v>
      </c>
      <c r="H486" s="44">
        <f t="shared" si="280"/>
        <v>434.18</v>
      </c>
      <c r="I486" s="44">
        <f t="shared" si="280"/>
        <v>434.18</v>
      </c>
      <c r="J486" s="44">
        <f t="shared" si="280"/>
        <v>434.18</v>
      </c>
      <c r="K486" s="44">
        <f t="shared" si="280"/>
        <v>434.18</v>
      </c>
      <c r="L486" s="44">
        <f t="shared" si="280"/>
        <v>434.18</v>
      </c>
      <c r="M486" s="44">
        <f t="shared" si="280"/>
        <v>434.18</v>
      </c>
      <c r="N486" s="44">
        <f t="shared" si="280"/>
        <v>434.18</v>
      </c>
      <c r="O486" s="44">
        <f t="shared" si="280"/>
        <v>434.18</v>
      </c>
      <c r="P486" s="44">
        <f t="shared" si="280"/>
        <v>434.18</v>
      </c>
      <c r="Q486" s="44">
        <f t="shared" si="280"/>
        <v>434.18</v>
      </c>
      <c r="R486" s="44">
        <f t="shared" si="280"/>
        <v>434.18</v>
      </c>
      <c r="S486" s="44">
        <f t="shared" si="280"/>
        <v>434.18</v>
      </c>
      <c r="T486" s="44">
        <f t="shared" si="280"/>
        <v>434.18</v>
      </c>
      <c r="U486" s="44">
        <f t="shared" si="280"/>
        <v>434.18</v>
      </c>
      <c r="V486" s="44">
        <f t="shared" si="280"/>
        <v>434.18</v>
      </c>
      <c r="W486" s="44">
        <f t="shared" si="280"/>
        <v>434.18</v>
      </c>
      <c r="X486" s="44">
        <f t="shared" si="280"/>
        <v>434.18</v>
      </c>
      <c r="Y486" s="44">
        <f t="shared" si="280"/>
        <v>434.18</v>
      </c>
      <c r="Z486" s="44">
        <f t="shared" si="280"/>
        <v>434.18</v>
      </c>
      <c r="AA486" s="44">
        <f t="shared" si="280"/>
        <v>434.18</v>
      </c>
    </row>
    <row r="487" spans="1:27" ht="12.75" customHeight="1" outlineLevel="1" x14ac:dyDescent="0.2">
      <c r="A487" s="99" t="s">
        <v>2882</v>
      </c>
      <c r="B487" s="63" t="s">
        <v>83</v>
      </c>
      <c r="C487" s="43" t="s">
        <v>79</v>
      </c>
      <c r="D487" s="44">
        <v>3.35</v>
      </c>
      <c r="E487" s="44">
        <v>3.35</v>
      </c>
      <c r="F487" s="44">
        <v>3.35</v>
      </c>
      <c r="G487" s="44">
        <v>3.35</v>
      </c>
      <c r="H487" s="44">
        <v>3.35</v>
      </c>
      <c r="I487" s="44">
        <v>3.35</v>
      </c>
      <c r="J487" s="44">
        <v>3.35</v>
      </c>
      <c r="K487" s="44">
        <v>3.35</v>
      </c>
      <c r="L487" s="44">
        <v>3.35</v>
      </c>
      <c r="M487" s="44">
        <v>3.35</v>
      </c>
      <c r="N487" s="44">
        <v>3.35</v>
      </c>
      <c r="O487" s="44">
        <v>3.35</v>
      </c>
      <c r="P487" s="44">
        <v>3.35</v>
      </c>
      <c r="Q487" s="44">
        <v>3.35</v>
      </c>
      <c r="R487" s="44">
        <v>3.35</v>
      </c>
      <c r="S487" s="44">
        <v>3.35</v>
      </c>
      <c r="T487" s="44">
        <v>3.35</v>
      </c>
      <c r="U487" s="44">
        <v>3.35</v>
      </c>
      <c r="V487" s="44">
        <v>3.35</v>
      </c>
      <c r="W487" s="44">
        <v>3.35</v>
      </c>
      <c r="X487" s="44">
        <v>3.35</v>
      </c>
      <c r="Y487" s="44">
        <v>3.35</v>
      </c>
      <c r="Z487" s="44">
        <v>3.35</v>
      </c>
      <c r="AA487" s="44">
        <v>3.35</v>
      </c>
    </row>
    <row r="488" spans="1:27" ht="12.75" customHeight="1" outlineLevel="1" x14ac:dyDescent="0.2">
      <c r="A488" s="99" t="s">
        <v>2883</v>
      </c>
      <c r="B488" s="63" t="s">
        <v>81</v>
      </c>
      <c r="C488" s="43" t="s">
        <v>79</v>
      </c>
      <c r="D488" s="44">
        <f>$D$11</f>
        <v>216.36</v>
      </c>
      <c r="E488" s="44">
        <f t="shared" ref="E488:AA488" si="281">$D$11</f>
        <v>216.36</v>
      </c>
      <c r="F488" s="44">
        <f t="shared" si="281"/>
        <v>216.36</v>
      </c>
      <c r="G488" s="44">
        <f t="shared" si="281"/>
        <v>216.36</v>
      </c>
      <c r="H488" s="44">
        <f t="shared" si="281"/>
        <v>216.36</v>
      </c>
      <c r="I488" s="44">
        <f t="shared" si="281"/>
        <v>216.36</v>
      </c>
      <c r="J488" s="44">
        <f t="shared" si="281"/>
        <v>216.36</v>
      </c>
      <c r="K488" s="44">
        <f t="shared" si="281"/>
        <v>216.36</v>
      </c>
      <c r="L488" s="44">
        <f t="shared" si="281"/>
        <v>216.36</v>
      </c>
      <c r="M488" s="44">
        <f t="shared" si="281"/>
        <v>216.36</v>
      </c>
      <c r="N488" s="44">
        <f t="shared" si="281"/>
        <v>216.36</v>
      </c>
      <c r="O488" s="44">
        <f t="shared" si="281"/>
        <v>216.36</v>
      </c>
      <c r="P488" s="44">
        <f t="shared" si="281"/>
        <v>216.36</v>
      </c>
      <c r="Q488" s="44">
        <f t="shared" si="281"/>
        <v>216.36</v>
      </c>
      <c r="R488" s="44">
        <f t="shared" si="281"/>
        <v>216.36</v>
      </c>
      <c r="S488" s="44">
        <f t="shared" si="281"/>
        <v>216.36</v>
      </c>
      <c r="T488" s="44">
        <f t="shared" si="281"/>
        <v>216.36</v>
      </c>
      <c r="U488" s="44">
        <f t="shared" si="281"/>
        <v>216.36</v>
      </c>
      <c r="V488" s="44">
        <f t="shared" si="281"/>
        <v>216.36</v>
      </c>
      <c r="W488" s="44">
        <f t="shared" si="281"/>
        <v>216.36</v>
      </c>
      <c r="X488" s="44">
        <f t="shared" si="281"/>
        <v>216.36</v>
      </c>
      <c r="Y488" s="44">
        <f t="shared" si="281"/>
        <v>216.36</v>
      </c>
      <c r="Z488" s="44">
        <f t="shared" si="281"/>
        <v>216.36</v>
      </c>
      <c r="AA488" s="44">
        <f t="shared" si="281"/>
        <v>216.36</v>
      </c>
    </row>
    <row r="489" spans="1:27" x14ac:dyDescent="0.2">
      <c r="A489" s="98" t="s">
        <v>2884</v>
      </c>
      <c r="B489" s="28" t="str">
        <f>"02"&amp;"."&amp;$B$801&amp;"."&amp;$B$802</f>
        <v>02.12.2023</v>
      </c>
      <c r="C489" s="90" t="s">
        <v>76</v>
      </c>
      <c r="D489" s="91">
        <f>ROUND(((D490+D491+D493+D492)/1000),5)</f>
        <v>1.86781</v>
      </c>
      <c r="E489" s="91">
        <f>ROUND(((E490+E491+E493+E492)/1000),5)</f>
        <v>1.7791300000000001</v>
      </c>
      <c r="F489" s="91">
        <f>ROUND(((F490+F491+F493+F492)/1000),5)</f>
        <v>1.7303500000000001</v>
      </c>
      <c r="G489" s="91">
        <f t="shared" ref="G489:AA489" si="282">ROUND(((G490+G491+G493+G492)/1000),5)</f>
        <v>1.71713</v>
      </c>
      <c r="H489" s="91">
        <f t="shared" si="282"/>
        <v>1.72939</v>
      </c>
      <c r="I489" s="91">
        <f t="shared" si="282"/>
        <v>1.8414600000000001</v>
      </c>
      <c r="J489" s="91">
        <f t="shared" si="282"/>
        <v>1.9164000000000001</v>
      </c>
      <c r="K489" s="91">
        <f t="shared" si="282"/>
        <v>2.08168</v>
      </c>
      <c r="L489" s="91">
        <f t="shared" si="282"/>
        <v>2.3102</v>
      </c>
      <c r="M489" s="91">
        <f t="shared" si="282"/>
        <v>2.4518200000000001</v>
      </c>
      <c r="N489" s="91">
        <f t="shared" si="282"/>
        <v>2.5336599999999998</v>
      </c>
      <c r="O489" s="91">
        <f t="shared" si="282"/>
        <v>2.5672299999999999</v>
      </c>
      <c r="P489" s="91">
        <f t="shared" si="282"/>
        <v>2.5747200000000001</v>
      </c>
      <c r="Q489" s="91">
        <f t="shared" si="282"/>
        <v>2.5726499999999999</v>
      </c>
      <c r="R489" s="91">
        <f t="shared" si="282"/>
        <v>2.5256799999999999</v>
      </c>
      <c r="S489" s="91">
        <f t="shared" si="282"/>
        <v>2.49309</v>
      </c>
      <c r="T489" s="91">
        <f t="shared" si="282"/>
        <v>2.5732699999999999</v>
      </c>
      <c r="U489" s="91">
        <f t="shared" si="282"/>
        <v>2.5965799999999999</v>
      </c>
      <c r="V489" s="91">
        <f t="shared" si="282"/>
        <v>2.57742</v>
      </c>
      <c r="W489" s="91">
        <f t="shared" si="282"/>
        <v>2.51519</v>
      </c>
      <c r="X489" s="91">
        <f t="shared" si="282"/>
        <v>2.4339499999999998</v>
      </c>
      <c r="Y489" s="91">
        <f t="shared" si="282"/>
        <v>2.3315600000000001</v>
      </c>
      <c r="Z489" s="91">
        <f t="shared" si="282"/>
        <v>2.1274799999999998</v>
      </c>
      <c r="AA489" s="91">
        <f t="shared" si="282"/>
        <v>1.9925200000000001</v>
      </c>
    </row>
    <row r="490" spans="1:27" ht="12.75" customHeight="1" outlineLevel="1" x14ac:dyDescent="0.2">
      <c r="A490" s="99" t="s">
        <v>2885</v>
      </c>
      <c r="B490" s="63" t="s">
        <v>238</v>
      </c>
      <c r="C490" s="43" t="s">
        <v>79</v>
      </c>
      <c r="D490" s="44">
        <v>1213.92</v>
      </c>
      <c r="E490" s="44">
        <v>1125.24</v>
      </c>
      <c r="F490" s="44">
        <v>1076.46</v>
      </c>
      <c r="G490" s="44">
        <v>1063.24</v>
      </c>
      <c r="H490" s="44">
        <v>1075.5</v>
      </c>
      <c r="I490" s="44">
        <v>1187.57</v>
      </c>
      <c r="J490" s="44">
        <v>1262.51</v>
      </c>
      <c r="K490" s="44">
        <v>1427.79</v>
      </c>
      <c r="L490" s="44">
        <v>1656.31</v>
      </c>
      <c r="M490" s="44">
        <v>1797.93</v>
      </c>
      <c r="N490" s="44">
        <v>1879.77</v>
      </c>
      <c r="O490" s="44">
        <v>1913.34</v>
      </c>
      <c r="P490" s="44">
        <v>1920.83</v>
      </c>
      <c r="Q490" s="44">
        <v>1918.76</v>
      </c>
      <c r="R490" s="44">
        <v>1871.79</v>
      </c>
      <c r="S490" s="44">
        <v>1839.2</v>
      </c>
      <c r="T490" s="44">
        <v>1919.38</v>
      </c>
      <c r="U490" s="44">
        <v>1942.69</v>
      </c>
      <c r="V490" s="44">
        <v>1923.53</v>
      </c>
      <c r="W490" s="44">
        <v>1861.3</v>
      </c>
      <c r="X490" s="44">
        <v>1780.06</v>
      </c>
      <c r="Y490" s="44">
        <v>1677.67</v>
      </c>
      <c r="Z490" s="44">
        <v>1473.59</v>
      </c>
      <c r="AA490" s="44">
        <v>1338.63</v>
      </c>
    </row>
    <row r="491" spans="1:27" ht="12.75" customHeight="1" outlineLevel="1" x14ac:dyDescent="0.2">
      <c r="A491" s="99" t="s">
        <v>2886</v>
      </c>
      <c r="B491" s="63" t="s">
        <v>90</v>
      </c>
      <c r="C491" s="43" t="s">
        <v>79</v>
      </c>
      <c r="D491" s="44">
        <f>$D$486</f>
        <v>434.18</v>
      </c>
      <c r="E491" s="44">
        <f t="shared" ref="E491:AA491" si="283">$D$486</f>
        <v>434.18</v>
      </c>
      <c r="F491" s="44">
        <f t="shared" si="283"/>
        <v>434.18</v>
      </c>
      <c r="G491" s="44">
        <f t="shared" si="283"/>
        <v>434.18</v>
      </c>
      <c r="H491" s="44">
        <f t="shared" si="283"/>
        <v>434.18</v>
      </c>
      <c r="I491" s="44">
        <f t="shared" si="283"/>
        <v>434.18</v>
      </c>
      <c r="J491" s="44">
        <f t="shared" si="283"/>
        <v>434.18</v>
      </c>
      <c r="K491" s="44">
        <f t="shared" si="283"/>
        <v>434.18</v>
      </c>
      <c r="L491" s="44">
        <f t="shared" si="283"/>
        <v>434.18</v>
      </c>
      <c r="M491" s="44">
        <f t="shared" si="283"/>
        <v>434.18</v>
      </c>
      <c r="N491" s="44">
        <f t="shared" si="283"/>
        <v>434.18</v>
      </c>
      <c r="O491" s="44">
        <f t="shared" si="283"/>
        <v>434.18</v>
      </c>
      <c r="P491" s="44">
        <f t="shared" si="283"/>
        <v>434.18</v>
      </c>
      <c r="Q491" s="44">
        <f t="shared" si="283"/>
        <v>434.18</v>
      </c>
      <c r="R491" s="44">
        <f t="shared" si="283"/>
        <v>434.18</v>
      </c>
      <c r="S491" s="44">
        <f t="shared" si="283"/>
        <v>434.18</v>
      </c>
      <c r="T491" s="44">
        <f t="shared" si="283"/>
        <v>434.18</v>
      </c>
      <c r="U491" s="44">
        <f t="shared" si="283"/>
        <v>434.18</v>
      </c>
      <c r="V491" s="44">
        <f t="shared" si="283"/>
        <v>434.18</v>
      </c>
      <c r="W491" s="44">
        <f t="shared" si="283"/>
        <v>434.18</v>
      </c>
      <c r="X491" s="44">
        <f t="shared" si="283"/>
        <v>434.18</v>
      </c>
      <c r="Y491" s="44">
        <f t="shared" si="283"/>
        <v>434.18</v>
      </c>
      <c r="Z491" s="44">
        <f t="shared" si="283"/>
        <v>434.18</v>
      </c>
      <c r="AA491" s="44">
        <f t="shared" si="283"/>
        <v>434.18</v>
      </c>
    </row>
    <row r="492" spans="1:27" ht="12.75" customHeight="1" outlineLevel="1" x14ac:dyDescent="0.2">
      <c r="A492" s="99" t="s">
        <v>2887</v>
      </c>
      <c r="B492" s="63" t="s">
        <v>83</v>
      </c>
      <c r="C492" s="43" t="s">
        <v>79</v>
      </c>
      <c r="D492" s="44">
        <v>3.35</v>
      </c>
      <c r="E492" s="44">
        <v>3.35</v>
      </c>
      <c r="F492" s="44">
        <v>3.35</v>
      </c>
      <c r="G492" s="44">
        <v>3.35</v>
      </c>
      <c r="H492" s="44">
        <v>3.35</v>
      </c>
      <c r="I492" s="44">
        <v>3.35</v>
      </c>
      <c r="J492" s="44">
        <v>3.35</v>
      </c>
      <c r="K492" s="44">
        <v>3.35</v>
      </c>
      <c r="L492" s="44">
        <v>3.35</v>
      </c>
      <c r="M492" s="44">
        <v>3.35</v>
      </c>
      <c r="N492" s="44">
        <v>3.35</v>
      </c>
      <c r="O492" s="44">
        <v>3.35</v>
      </c>
      <c r="P492" s="44">
        <v>3.35</v>
      </c>
      <c r="Q492" s="44">
        <v>3.35</v>
      </c>
      <c r="R492" s="44">
        <v>3.35</v>
      </c>
      <c r="S492" s="44">
        <v>3.35</v>
      </c>
      <c r="T492" s="44">
        <v>3.35</v>
      </c>
      <c r="U492" s="44">
        <v>3.35</v>
      </c>
      <c r="V492" s="44">
        <v>3.35</v>
      </c>
      <c r="W492" s="44">
        <v>3.35</v>
      </c>
      <c r="X492" s="44">
        <v>3.35</v>
      </c>
      <c r="Y492" s="44">
        <v>3.35</v>
      </c>
      <c r="Z492" s="44">
        <v>3.35</v>
      </c>
      <c r="AA492" s="44">
        <v>3.35</v>
      </c>
    </row>
    <row r="493" spans="1:27" ht="12.75" customHeight="1" outlineLevel="1" x14ac:dyDescent="0.2">
      <c r="A493" s="99" t="s">
        <v>2888</v>
      </c>
      <c r="B493" s="63" t="s">
        <v>81</v>
      </c>
      <c r="C493" s="43" t="s">
        <v>79</v>
      </c>
      <c r="D493" s="44">
        <f>$D$11</f>
        <v>216.36</v>
      </c>
      <c r="E493" s="44">
        <f t="shared" ref="E493:AA493" si="284">$D$11</f>
        <v>216.36</v>
      </c>
      <c r="F493" s="44">
        <f t="shared" si="284"/>
        <v>216.36</v>
      </c>
      <c r="G493" s="44">
        <f t="shared" si="284"/>
        <v>216.36</v>
      </c>
      <c r="H493" s="44">
        <f t="shared" si="284"/>
        <v>216.36</v>
      </c>
      <c r="I493" s="44">
        <f t="shared" si="284"/>
        <v>216.36</v>
      </c>
      <c r="J493" s="44">
        <f t="shared" si="284"/>
        <v>216.36</v>
      </c>
      <c r="K493" s="44">
        <f t="shared" si="284"/>
        <v>216.36</v>
      </c>
      <c r="L493" s="44">
        <f t="shared" si="284"/>
        <v>216.36</v>
      </c>
      <c r="M493" s="44">
        <f t="shared" si="284"/>
        <v>216.36</v>
      </c>
      <c r="N493" s="44">
        <f t="shared" si="284"/>
        <v>216.36</v>
      </c>
      <c r="O493" s="44">
        <f t="shared" si="284"/>
        <v>216.36</v>
      </c>
      <c r="P493" s="44">
        <f t="shared" si="284"/>
        <v>216.36</v>
      </c>
      <c r="Q493" s="44">
        <f t="shared" si="284"/>
        <v>216.36</v>
      </c>
      <c r="R493" s="44">
        <f t="shared" si="284"/>
        <v>216.36</v>
      </c>
      <c r="S493" s="44">
        <f t="shared" si="284"/>
        <v>216.36</v>
      </c>
      <c r="T493" s="44">
        <f t="shared" si="284"/>
        <v>216.36</v>
      </c>
      <c r="U493" s="44">
        <f t="shared" si="284"/>
        <v>216.36</v>
      </c>
      <c r="V493" s="44">
        <f t="shared" si="284"/>
        <v>216.36</v>
      </c>
      <c r="W493" s="44">
        <f t="shared" si="284"/>
        <v>216.36</v>
      </c>
      <c r="X493" s="44">
        <f t="shared" si="284"/>
        <v>216.36</v>
      </c>
      <c r="Y493" s="44">
        <f t="shared" si="284"/>
        <v>216.36</v>
      </c>
      <c r="Z493" s="44">
        <f t="shared" si="284"/>
        <v>216.36</v>
      </c>
      <c r="AA493" s="44">
        <f t="shared" si="284"/>
        <v>216.36</v>
      </c>
    </row>
    <row r="494" spans="1:27" x14ac:dyDescent="0.2">
      <c r="A494" s="98" t="s">
        <v>2889</v>
      </c>
      <c r="B494" s="28" t="str">
        <f>"03"&amp;"."&amp;$B$801&amp;"."&amp;$B$802</f>
        <v>03.12.2023</v>
      </c>
      <c r="C494" s="90" t="s">
        <v>76</v>
      </c>
      <c r="D494" s="91">
        <f>ROUND(((D495+D496+D498+D497)/1000),5)</f>
        <v>1.8651500000000001</v>
      </c>
      <c r="E494" s="91">
        <f>ROUND(((E495+E496+E498+E497)/1000),5)</f>
        <v>1.8108599999999999</v>
      </c>
      <c r="F494" s="91">
        <f>ROUND(((F495+F496+F498+F497)/1000),5)</f>
        <v>1.7338</v>
      </c>
      <c r="G494" s="91">
        <f t="shared" ref="G494:AA494" si="285">ROUND(((G495+G496+G498+G497)/1000),5)</f>
        <v>1.72933</v>
      </c>
      <c r="H494" s="91">
        <f t="shared" si="285"/>
        <v>1.73062</v>
      </c>
      <c r="I494" s="91">
        <f t="shared" si="285"/>
        <v>1.79369</v>
      </c>
      <c r="J494" s="91">
        <f t="shared" si="285"/>
        <v>1.82338</v>
      </c>
      <c r="K494" s="91">
        <f t="shared" si="285"/>
        <v>1.9919</v>
      </c>
      <c r="L494" s="91">
        <f t="shared" si="285"/>
        <v>2.21611</v>
      </c>
      <c r="M494" s="91">
        <f t="shared" si="285"/>
        <v>2.35446</v>
      </c>
      <c r="N494" s="91">
        <f t="shared" si="285"/>
        <v>2.4565800000000002</v>
      </c>
      <c r="O494" s="91">
        <f t="shared" si="285"/>
        <v>2.4759600000000002</v>
      </c>
      <c r="P494" s="91">
        <f t="shared" si="285"/>
        <v>2.4811800000000002</v>
      </c>
      <c r="Q494" s="91">
        <f t="shared" si="285"/>
        <v>2.4815800000000001</v>
      </c>
      <c r="R494" s="91">
        <f t="shared" si="285"/>
        <v>2.4801600000000001</v>
      </c>
      <c r="S494" s="91">
        <f t="shared" si="285"/>
        <v>2.4690599999999998</v>
      </c>
      <c r="T494" s="91">
        <f t="shared" si="285"/>
        <v>2.5336799999999999</v>
      </c>
      <c r="U494" s="91">
        <f t="shared" si="285"/>
        <v>2.7113299999999998</v>
      </c>
      <c r="V494" s="91">
        <f t="shared" si="285"/>
        <v>2.7120299999999999</v>
      </c>
      <c r="W494" s="91">
        <f t="shared" si="285"/>
        <v>2.6916199999999999</v>
      </c>
      <c r="X494" s="91">
        <f t="shared" si="285"/>
        <v>2.47139</v>
      </c>
      <c r="Y494" s="91">
        <f t="shared" si="285"/>
        <v>2.3586499999999999</v>
      </c>
      <c r="Z494" s="91">
        <f t="shared" si="285"/>
        <v>2.0959400000000001</v>
      </c>
      <c r="AA494" s="91">
        <f t="shared" si="285"/>
        <v>1.91391</v>
      </c>
    </row>
    <row r="495" spans="1:27" ht="12.75" customHeight="1" outlineLevel="1" x14ac:dyDescent="0.2">
      <c r="A495" s="99" t="s">
        <v>2890</v>
      </c>
      <c r="B495" s="63" t="s">
        <v>238</v>
      </c>
      <c r="C495" s="43" t="s">
        <v>79</v>
      </c>
      <c r="D495" s="44">
        <v>1211.26</v>
      </c>
      <c r="E495" s="44">
        <v>1156.97</v>
      </c>
      <c r="F495" s="44">
        <v>1079.9100000000001</v>
      </c>
      <c r="G495" s="44">
        <v>1075.44</v>
      </c>
      <c r="H495" s="44">
        <v>1076.73</v>
      </c>
      <c r="I495" s="44">
        <v>1139.8</v>
      </c>
      <c r="J495" s="44">
        <v>1169.49</v>
      </c>
      <c r="K495" s="44">
        <v>1338.01</v>
      </c>
      <c r="L495" s="44">
        <v>1562.22</v>
      </c>
      <c r="M495" s="44">
        <v>1700.57</v>
      </c>
      <c r="N495" s="44">
        <v>1802.69</v>
      </c>
      <c r="O495" s="44">
        <v>1822.07</v>
      </c>
      <c r="P495" s="44">
        <v>1827.29</v>
      </c>
      <c r="Q495" s="44">
        <v>1827.69</v>
      </c>
      <c r="R495" s="44">
        <v>1826.27</v>
      </c>
      <c r="S495" s="44">
        <v>1815.17</v>
      </c>
      <c r="T495" s="44">
        <v>1879.79</v>
      </c>
      <c r="U495" s="44">
        <v>2057.44</v>
      </c>
      <c r="V495" s="44">
        <v>2058.14</v>
      </c>
      <c r="W495" s="44">
        <v>2037.73</v>
      </c>
      <c r="X495" s="44">
        <v>1817.5</v>
      </c>
      <c r="Y495" s="44">
        <v>1704.76</v>
      </c>
      <c r="Z495" s="44">
        <v>1442.05</v>
      </c>
      <c r="AA495" s="44">
        <v>1260.02</v>
      </c>
    </row>
    <row r="496" spans="1:27" ht="12.75" customHeight="1" outlineLevel="1" x14ac:dyDescent="0.2">
      <c r="A496" s="99" t="s">
        <v>2891</v>
      </c>
      <c r="B496" s="63" t="s">
        <v>90</v>
      </c>
      <c r="C496" s="43" t="s">
        <v>79</v>
      </c>
      <c r="D496" s="44">
        <f>$D$486</f>
        <v>434.18</v>
      </c>
      <c r="E496" s="44">
        <f t="shared" ref="E496:AA496" si="286">$D$486</f>
        <v>434.18</v>
      </c>
      <c r="F496" s="44">
        <f t="shared" si="286"/>
        <v>434.18</v>
      </c>
      <c r="G496" s="44">
        <f t="shared" si="286"/>
        <v>434.18</v>
      </c>
      <c r="H496" s="44">
        <f t="shared" si="286"/>
        <v>434.18</v>
      </c>
      <c r="I496" s="44">
        <f t="shared" si="286"/>
        <v>434.18</v>
      </c>
      <c r="J496" s="44">
        <f t="shared" si="286"/>
        <v>434.18</v>
      </c>
      <c r="K496" s="44">
        <f t="shared" si="286"/>
        <v>434.18</v>
      </c>
      <c r="L496" s="44">
        <f t="shared" si="286"/>
        <v>434.18</v>
      </c>
      <c r="M496" s="44">
        <f t="shared" si="286"/>
        <v>434.18</v>
      </c>
      <c r="N496" s="44">
        <f t="shared" si="286"/>
        <v>434.18</v>
      </c>
      <c r="O496" s="44">
        <f t="shared" si="286"/>
        <v>434.18</v>
      </c>
      <c r="P496" s="44">
        <f t="shared" si="286"/>
        <v>434.18</v>
      </c>
      <c r="Q496" s="44">
        <f t="shared" si="286"/>
        <v>434.18</v>
      </c>
      <c r="R496" s="44">
        <f t="shared" si="286"/>
        <v>434.18</v>
      </c>
      <c r="S496" s="44">
        <f t="shared" si="286"/>
        <v>434.18</v>
      </c>
      <c r="T496" s="44">
        <f t="shared" si="286"/>
        <v>434.18</v>
      </c>
      <c r="U496" s="44">
        <f t="shared" si="286"/>
        <v>434.18</v>
      </c>
      <c r="V496" s="44">
        <f t="shared" si="286"/>
        <v>434.18</v>
      </c>
      <c r="W496" s="44">
        <f t="shared" si="286"/>
        <v>434.18</v>
      </c>
      <c r="X496" s="44">
        <f t="shared" si="286"/>
        <v>434.18</v>
      </c>
      <c r="Y496" s="44">
        <f t="shared" si="286"/>
        <v>434.18</v>
      </c>
      <c r="Z496" s="44">
        <f t="shared" si="286"/>
        <v>434.18</v>
      </c>
      <c r="AA496" s="44">
        <f t="shared" si="286"/>
        <v>434.18</v>
      </c>
    </row>
    <row r="497" spans="1:27" ht="12.75" customHeight="1" outlineLevel="1" x14ac:dyDescent="0.2">
      <c r="A497" s="99" t="s">
        <v>2892</v>
      </c>
      <c r="B497" s="63" t="s">
        <v>83</v>
      </c>
      <c r="C497" s="43" t="s">
        <v>79</v>
      </c>
      <c r="D497" s="44">
        <v>3.35</v>
      </c>
      <c r="E497" s="44">
        <v>3.35</v>
      </c>
      <c r="F497" s="44">
        <v>3.35</v>
      </c>
      <c r="G497" s="44">
        <v>3.35</v>
      </c>
      <c r="H497" s="44">
        <v>3.35</v>
      </c>
      <c r="I497" s="44">
        <v>3.35</v>
      </c>
      <c r="J497" s="44">
        <v>3.35</v>
      </c>
      <c r="K497" s="44">
        <v>3.35</v>
      </c>
      <c r="L497" s="44">
        <v>3.35</v>
      </c>
      <c r="M497" s="44">
        <v>3.35</v>
      </c>
      <c r="N497" s="44">
        <v>3.35</v>
      </c>
      <c r="O497" s="44">
        <v>3.35</v>
      </c>
      <c r="P497" s="44">
        <v>3.35</v>
      </c>
      <c r="Q497" s="44">
        <v>3.35</v>
      </c>
      <c r="R497" s="44">
        <v>3.35</v>
      </c>
      <c r="S497" s="44">
        <v>3.35</v>
      </c>
      <c r="T497" s="44">
        <v>3.35</v>
      </c>
      <c r="U497" s="44">
        <v>3.35</v>
      </c>
      <c r="V497" s="44">
        <v>3.35</v>
      </c>
      <c r="W497" s="44">
        <v>3.35</v>
      </c>
      <c r="X497" s="44">
        <v>3.35</v>
      </c>
      <c r="Y497" s="44">
        <v>3.35</v>
      </c>
      <c r="Z497" s="44">
        <v>3.35</v>
      </c>
      <c r="AA497" s="44">
        <v>3.35</v>
      </c>
    </row>
    <row r="498" spans="1:27" ht="12.75" customHeight="1" outlineLevel="1" x14ac:dyDescent="0.2">
      <c r="A498" s="99" t="s">
        <v>2893</v>
      </c>
      <c r="B498" s="63" t="s">
        <v>81</v>
      </c>
      <c r="C498" s="43" t="s">
        <v>79</v>
      </c>
      <c r="D498" s="44">
        <f>$D$11</f>
        <v>216.36</v>
      </c>
      <c r="E498" s="44">
        <f t="shared" ref="E498:AA498" si="287">$D$11</f>
        <v>216.36</v>
      </c>
      <c r="F498" s="44">
        <f t="shared" si="287"/>
        <v>216.36</v>
      </c>
      <c r="G498" s="44">
        <f t="shared" si="287"/>
        <v>216.36</v>
      </c>
      <c r="H498" s="44">
        <f t="shared" si="287"/>
        <v>216.36</v>
      </c>
      <c r="I498" s="44">
        <f t="shared" si="287"/>
        <v>216.36</v>
      </c>
      <c r="J498" s="44">
        <f t="shared" si="287"/>
        <v>216.36</v>
      </c>
      <c r="K498" s="44">
        <f t="shared" si="287"/>
        <v>216.36</v>
      </c>
      <c r="L498" s="44">
        <f t="shared" si="287"/>
        <v>216.36</v>
      </c>
      <c r="M498" s="44">
        <f t="shared" si="287"/>
        <v>216.36</v>
      </c>
      <c r="N498" s="44">
        <f t="shared" si="287"/>
        <v>216.36</v>
      </c>
      <c r="O498" s="44">
        <f t="shared" si="287"/>
        <v>216.36</v>
      </c>
      <c r="P498" s="44">
        <f t="shared" si="287"/>
        <v>216.36</v>
      </c>
      <c r="Q498" s="44">
        <f t="shared" si="287"/>
        <v>216.36</v>
      </c>
      <c r="R498" s="44">
        <f t="shared" si="287"/>
        <v>216.36</v>
      </c>
      <c r="S498" s="44">
        <f t="shared" si="287"/>
        <v>216.36</v>
      </c>
      <c r="T498" s="44">
        <f t="shared" si="287"/>
        <v>216.36</v>
      </c>
      <c r="U498" s="44">
        <f t="shared" si="287"/>
        <v>216.36</v>
      </c>
      <c r="V498" s="44">
        <f t="shared" si="287"/>
        <v>216.36</v>
      </c>
      <c r="W498" s="44">
        <f t="shared" si="287"/>
        <v>216.36</v>
      </c>
      <c r="X498" s="44">
        <f t="shared" si="287"/>
        <v>216.36</v>
      </c>
      <c r="Y498" s="44">
        <f t="shared" si="287"/>
        <v>216.36</v>
      </c>
      <c r="Z498" s="44">
        <f t="shared" si="287"/>
        <v>216.36</v>
      </c>
      <c r="AA498" s="44">
        <f t="shared" si="287"/>
        <v>216.36</v>
      </c>
    </row>
    <row r="499" spans="1:27" x14ac:dyDescent="0.2">
      <c r="A499" s="98" t="s">
        <v>2894</v>
      </c>
      <c r="B499" s="28" t="str">
        <f>"04"&amp;"."&amp;$B$801&amp;"."&amp;$B$802</f>
        <v>04.12.2023</v>
      </c>
      <c r="C499" s="90" t="s">
        <v>76</v>
      </c>
      <c r="D499" s="91">
        <f>ROUND(((D500+D501+D503+D502)/1000),5)</f>
        <v>1.83633</v>
      </c>
      <c r="E499" s="91">
        <f>ROUND(((E500+E501+E503+E502)/1000),5)</f>
        <v>1.78454</v>
      </c>
      <c r="F499" s="91">
        <f>ROUND(((F500+F501+F503+F502)/1000),5)</f>
        <v>1.7326999999999999</v>
      </c>
      <c r="G499" s="91">
        <f t="shared" ref="G499:AA499" si="288">ROUND(((G500+G501+G503+G502)/1000),5)</f>
        <v>1.7275100000000001</v>
      </c>
      <c r="H499" s="91">
        <f t="shared" si="288"/>
        <v>1.75681</v>
      </c>
      <c r="I499" s="91">
        <f t="shared" si="288"/>
        <v>1.8795900000000001</v>
      </c>
      <c r="J499" s="91">
        <f t="shared" si="288"/>
        <v>2.10893</v>
      </c>
      <c r="K499" s="91">
        <f t="shared" si="288"/>
        <v>2.4141699999999999</v>
      </c>
      <c r="L499" s="91">
        <f t="shared" si="288"/>
        <v>2.6944400000000002</v>
      </c>
      <c r="M499" s="91">
        <f t="shared" si="288"/>
        <v>2.7925200000000001</v>
      </c>
      <c r="N499" s="91">
        <f t="shared" si="288"/>
        <v>2.9047800000000001</v>
      </c>
      <c r="O499" s="91">
        <f t="shared" si="288"/>
        <v>2.8267600000000002</v>
      </c>
      <c r="P499" s="91">
        <f t="shared" si="288"/>
        <v>2.80932</v>
      </c>
      <c r="Q499" s="91">
        <f t="shared" si="288"/>
        <v>2.81392</v>
      </c>
      <c r="R499" s="91">
        <f t="shared" si="288"/>
        <v>2.8209399999999998</v>
      </c>
      <c r="S499" s="91">
        <f t="shared" si="288"/>
        <v>2.8970600000000002</v>
      </c>
      <c r="T499" s="91">
        <f t="shared" si="288"/>
        <v>2.9190100000000001</v>
      </c>
      <c r="U499" s="91">
        <f t="shared" si="288"/>
        <v>2.9369999999999998</v>
      </c>
      <c r="V499" s="91">
        <f t="shared" si="288"/>
        <v>2.93268</v>
      </c>
      <c r="W499" s="91">
        <f t="shared" si="288"/>
        <v>2.7699400000000001</v>
      </c>
      <c r="X499" s="91">
        <f t="shared" si="288"/>
        <v>2.6423700000000001</v>
      </c>
      <c r="Y499" s="91">
        <f t="shared" si="288"/>
        <v>2.42062</v>
      </c>
      <c r="Z499" s="91">
        <f t="shared" si="288"/>
        <v>2.08527</v>
      </c>
      <c r="AA499" s="91">
        <f t="shared" si="288"/>
        <v>1.91306</v>
      </c>
    </row>
    <row r="500" spans="1:27" ht="12.75" customHeight="1" outlineLevel="1" x14ac:dyDescent="0.2">
      <c r="A500" s="99" t="s">
        <v>2895</v>
      </c>
      <c r="B500" s="63" t="s">
        <v>238</v>
      </c>
      <c r="C500" s="43" t="s">
        <v>79</v>
      </c>
      <c r="D500" s="44">
        <v>1182.44</v>
      </c>
      <c r="E500" s="44">
        <v>1130.6500000000001</v>
      </c>
      <c r="F500" s="44">
        <v>1078.81</v>
      </c>
      <c r="G500" s="44">
        <v>1073.6199999999999</v>
      </c>
      <c r="H500" s="44">
        <v>1102.92</v>
      </c>
      <c r="I500" s="44">
        <v>1225.7</v>
      </c>
      <c r="J500" s="44">
        <v>1455.04</v>
      </c>
      <c r="K500" s="44">
        <v>1760.28</v>
      </c>
      <c r="L500" s="44">
        <v>2040.55</v>
      </c>
      <c r="M500" s="44">
        <v>2138.63</v>
      </c>
      <c r="N500" s="44">
        <v>2250.89</v>
      </c>
      <c r="O500" s="44">
        <v>2172.87</v>
      </c>
      <c r="P500" s="44">
        <v>2155.4299999999998</v>
      </c>
      <c r="Q500" s="44">
        <v>2160.0300000000002</v>
      </c>
      <c r="R500" s="44">
        <v>2167.0500000000002</v>
      </c>
      <c r="S500" s="44">
        <v>2243.17</v>
      </c>
      <c r="T500" s="44">
        <v>2265.12</v>
      </c>
      <c r="U500" s="44">
        <v>2283.11</v>
      </c>
      <c r="V500" s="44">
        <v>2278.79</v>
      </c>
      <c r="W500" s="44">
        <v>2116.0500000000002</v>
      </c>
      <c r="X500" s="44">
        <v>1988.48</v>
      </c>
      <c r="Y500" s="44">
        <v>1766.73</v>
      </c>
      <c r="Z500" s="44">
        <v>1431.38</v>
      </c>
      <c r="AA500" s="44">
        <v>1259.17</v>
      </c>
    </row>
    <row r="501" spans="1:27" ht="12.75" customHeight="1" outlineLevel="1" x14ac:dyDescent="0.2">
      <c r="A501" s="99" t="s">
        <v>2896</v>
      </c>
      <c r="B501" s="63" t="s">
        <v>90</v>
      </c>
      <c r="C501" s="43" t="s">
        <v>79</v>
      </c>
      <c r="D501" s="44">
        <f>$D$486</f>
        <v>434.18</v>
      </c>
      <c r="E501" s="44">
        <f t="shared" ref="E501:AA501" si="289">$D$486</f>
        <v>434.18</v>
      </c>
      <c r="F501" s="44">
        <f t="shared" si="289"/>
        <v>434.18</v>
      </c>
      <c r="G501" s="44">
        <f t="shared" si="289"/>
        <v>434.18</v>
      </c>
      <c r="H501" s="44">
        <f t="shared" si="289"/>
        <v>434.18</v>
      </c>
      <c r="I501" s="44">
        <f t="shared" si="289"/>
        <v>434.18</v>
      </c>
      <c r="J501" s="44">
        <f t="shared" si="289"/>
        <v>434.18</v>
      </c>
      <c r="K501" s="44">
        <f t="shared" si="289"/>
        <v>434.18</v>
      </c>
      <c r="L501" s="44">
        <f t="shared" si="289"/>
        <v>434.18</v>
      </c>
      <c r="M501" s="44">
        <f t="shared" si="289"/>
        <v>434.18</v>
      </c>
      <c r="N501" s="44">
        <f t="shared" si="289"/>
        <v>434.18</v>
      </c>
      <c r="O501" s="44">
        <f t="shared" si="289"/>
        <v>434.18</v>
      </c>
      <c r="P501" s="44">
        <f t="shared" si="289"/>
        <v>434.18</v>
      </c>
      <c r="Q501" s="44">
        <f t="shared" si="289"/>
        <v>434.18</v>
      </c>
      <c r="R501" s="44">
        <f t="shared" si="289"/>
        <v>434.18</v>
      </c>
      <c r="S501" s="44">
        <f t="shared" si="289"/>
        <v>434.18</v>
      </c>
      <c r="T501" s="44">
        <f t="shared" si="289"/>
        <v>434.18</v>
      </c>
      <c r="U501" s="44">
        <f t="shared" si="289"/>
        <v>434.18</v>
      </c>
      <c r="V501" s="44">
        <f t="shared" si="289"/>
        <v>434.18</v>
      </c>
      <c r="W501" s="44">
        <f t="shared" si="289"/>
        <v>434.18</v>
      </c>
      <c r="X501" s="44">
        <f t="shared" si="289"/>
        <v>434.18</v>
      </c>
      <c r="Y501" s="44">
        <f t="shared" si="289"/>
        <v>434.18</v>
      </c>
      <c r="Z501" s="44">
        <f t="shared" si="289"/>
        <v>434.18</v>
      </c>
      <c r="AA501" s="44">
        <f t="shared" si="289"/>
        <v>434.18</v>
      </c>
    </row>
    <row r="502" spans="1:27" ht="12.75" customHeight="1" outlineLevel="1" x14ac:dyDescent="0.2">
      <c r="A502" s="99" t="s">
        <v>2897</v>
      </c>
      <c r="B502" s="63" t="s">
        <v>83</v>
      </c>
      <c r="C502" s="43" t="s">
        <v>79</v>
      </c>
      <c r="D502" s="44">
        <v>3.35</v>
      </c>
      <c r="E502" s="44">
        <v>3.35</v>
      </c>
      <c r="F502" s="44">
        <v>3.35</v>
      </c>
      <c r="G502" s="44">
        <v>3.35</v>
      </c>
      <c r="H502" s="44">
        <v>3.35</v>
      </c>
      <c r="I502" s="44">
        <v>3.35</v>
      </c>
      <c r="J502" s="44">
        <v>3.35</v>
      </c>
      <c r="K502" s="44">
        <v>3.35</v>
      </c>
      <c r="L502" s="44">
        <v>3.35</v>
      </c>
      <c r="M502" s="44">
        <v>3.35</v>
      </c>
      <c r="N502" s="44">
        <v>3.35</v>
      </c>
      <c r="O502" s="44">
        <v>3.35</v>
      </c>
      <c r="P502" s="44">
        <v>3.35</v>
      </c>
      <c r="Q502" s="44">
        <v>3.35</v>
      </c>
      <c r="R502" s="44">
        <v>3.35</v>
      </c>
      <c r="S502" s="44">
        <v>3.35</v>
      </c>
      <c r="T502" s="44">
        <v>3.35</v>
      </c>
      <c r="U502" s="44">
        <v>3.35</v>
      </c>
      <c r="V502" s="44">
        <v>3.35</v>
      </c>
      <c r="W502" s="44">
        <v>3.35</v>
      </c>
      <c r="X502" s="44">
        <v>3.35</v>
      </c>
      <c r="Y502" s="44">
        <v>3.35</v>
      </c>
      <c r="Z502" s="44">
        <v>3.35</v>
      </c>
      <c r="AA502" s="44">
        <v>3.35</v>
      </c>
    </row>
    <row r="503" spans="1:27" ht="12.75" customHeight="1" outlineLevel="1" x14ac:dyDescent="0.2">
      <c r="A503" s="99" t="s">
        <v>2898</v>
      </c>
      <c r="B503" s="63" t="s">
        <v>81</v>
      </c>
      <c r="C503" s="43" t="s">
        <v>79</v>
      </c>
      <c r="D503" s="44">
        <f>$D$11</f>
        <v>216.36</v>
      </c>
      <c r="E503" s="44">
        <f t="shared" ref="E503:AA503" si="290">$D$11</f>
        <v>216.36</v>
      </c>
      <c r="F503" s="44">
        <f t="shared" si="290"/>
        <v>216.36</v>
      </c>
      <c r="G503" s="44">
        <f t="shared" si="290"/>
        <v>216.36</v>
      </c>
      <c r="H503" s="44">
        <f t="shared" si="290"/>
        <v>216.36</v>
      </c>
      <c r="I503" s="44">
        <f t="shared" si="290"/>
        <v>216.36</v>
      </c>
      <c r="J503" s="44">
        <f t="shared" si="290"/>
        <v>216.36</v>
      </c>
      <c r="K503" s="44">
        <f t="shared" si="290"/>
        <v>216.36</v>
      </c>
      <c r="L503" s="44">
        <f t="shared" si="290"/>
        <v>216.36</v>
      </c>
      <c r="M503" s="44">
        <f t="shared" si="290"/>
        <v>216.36</v>
      </c>
      <c r="N503" s="44">
        <f t="shared" si="290"/>
        <v>216.36</v>
      </c>
      <c r="O503" s="44">
        <f t="shared" si="290"/>
        <v>216.36</v>
      </c>
      <c r="P503" s="44">
        <f t="shared" si="290"/>
        <v>216.36</v>
      </c>
      <c r="Q503" s="44">
        <f t="shared" si="290"/>
        <v>216.36</v>
      </c>
      <c r="R503" s="44">
        <f t="shared" si="290"/>
        <v>216.36</v>
      </c>
      <c r="S503" s="44">
        <f t="shared" si="290"/>
        <v>216.36</v>
      </c>
      <c r="T503" s="44">
        <f t="shared" si="290"/>
        <v>216.36</v>
      </c>
      <c r="U503" s="44">
        <f t="shared" si="290"/>
        <v>216.36</v>
      </c>
      <c r="V503" s="44">
        <f t="shared" si="290"/>
        <v>216.36</v>
      </c>
      <c r="W503" s="44">
        <f t="shared" si="290"/>
        <v>216.36</v>
      </c>
      <c r="X503" s="44">
        <f t="shared" si="290"/>
        <v>216.36</v>
      </c>
      <c r="Y503" s="44">
        <f t="shared" si="290"/>
        <v>216.36</v>
      </c>
      <c r="Z503" s="44">
        <f t="shared" si="290"/>
        <v>216.36</v>
      </c>
      <c r="AA503" s="44">
        <f t="shared" si="290"/>
        <v>216.36</v>
      </c>
    </row>
    <row r="504" spans="1:27" x14ac:dyDescent="0.2">
      <c r="A504" s="98" t="s">
        <v>2899</v>
      </c>
      <c r="B504" s="28" t="str">
        <f>"05"&amp;"."&amp;$B$801&amp;"."&amp;$B$802</f>
        <v>05.12.2023</v>
      </c>
      <c r="C504" s="90" t="s">
        <v>76</v>
      </c>
      <c r="D504" s="91">
        <f>ROUND(((D505+D506+D508+D507)/1000),5)</f>
        <v>1.81595</v>
      </c>
      <c r="E504" s="91">
        <f>ROUND(((E505+E506+E508+E507)/1000),5)</f>
        <v>1.7097599999999999</v>
      </c>
      <c r="F504" s="91">
        <f>ROUND(((F505+F506+F508+F507)/1000),5)</f>
        <v>1.65517</v>
      </c>
      <c r="G504" s="91">
        <f t="shared" ref="G504:AA504" si="291">ROUND(((G505+G506+G508+G507)/1000),5)</f>
        <v>1.6530400000000001</v>
      </c>
      <c r="H504" s="91">
        <f t="shared" si="291"/>
        <v>1.70326</v>
      </c>
      <c r="I504" s="91">
        <f t="shared" si="291"/>
        <v>1.82873</v>
      </c>
      <c r="J504" s="91">
        <f t="shared" si="291"/>
        <v>2.0514899999999998</v>
      </c>
      <c r="K504" s="91">
        <f t="shared" si="291"/>
        <v>2.3615300000000001</v>
      </c>
      <c r="L504" s="91">
        <f t="shared" si="291"/>
        <v>2.5550199999999998</v>
      </c>
      <c r="M504" s="91">
        <f t="shared" si="291"/>
        <v>2.6401699999999999</v>
      </c>
      <c r="N504" s="91">
        <f t="shared" si="291"/>
        <v>2.7136100000000001</v>
      </c>
      <c r="O504" s="91">
        <f t="shared" si="291"/>
        <v>2.6808700000000001</v>
      </c>
      <c r="P504" s="91">
        <f t="shared" si="291"/>
        <v>2.6694200000000001</v>
      </c>
      <c r="Q504" s="91">
        <f t="shared" si="291"/>
        <v>2.67889</v>
      </c>
      <c r="R504" s="91">
        <f t="shared" si="291"/>
        <v>2.6766700000000001</v>
      </c>
      <c r="S504" s="91">
        <f t="shared" si="291"/>
        <v>2.65238</v>
      </c>
      <c r="T504" s="91">
        <f t="shared" si="291"/>
        <v>2.7082700000000002</v>
      </c>
      <c r="U504" s="91">
        <f t="shared" si="291"/>
        <v>2.8037200000000002</v>
      </c>
      <c r="V504" s="91">
        <f t="shared" si="291"/>
        <v>2.76756</v>
      </c>
      <c r="W504" s="91">
        <f t="shared" si="291"/>
        <v>2.6444700000000001</v>
      </c>
      <c r="X504" s="91">
        <f t="shared" si="291"/>
        <v>2.5589599999999999</v>
      </c>
      <c r="Y504" s="91">
        <f t="shared" si="291"/>
        <v>2.3995700000000002</v>
      </c>
      <c r="Z504" s="91">
        <f t="shared" si="291"/>
        <v>2.0790299999999999</v>
      </c>
      <c r="AA504" s="91">
        <f t="shared" si="291"/>
        <v>1.88686</v>
      </c>
    </row>
    <row r="505" spans="1:27" ht="12.75" customHeight="1" outlineLevel="1" x14ac:dyDescent="0.2">
      <c r="A505" s="99" t="s">
        <v>2900</v>
      </c>
      <c r="B505" s="63" t="s">
        <v>238</v>
      </c>
      <c r="C505" s="43" t="s">
        <v>79</v>
      </c>
      <c r="D505" s="44">
        <v>1162.06</v>
      </c>
      <c r="E505" s="44">
        <v>1055.8699999999999</v>
      </c>
      <c r="F505" s="44">
        <v>1001.28</v>
      </c>
      <c r="G505" s="44">
        <v>999.15</v>
      </c>
      <c r="H505" s="44">
        <v>1049.3699999999999</v>
      </c>
      <c r="I505" s="44">
        <v>1174.8399999999999</v>
      </c>
      <c r="J505" s="44">
        <v>1397.6</v>
      </c>
      <c r="K505" s="44">
        <v>1707.64</v>
      </c>
      <c r="L505" s="44">
        <v>1901.13</v>
      </c>
      <c r="M505" s="44">
        <v>1986.28</v>
      </c>
      <c r="N505" s="44">
        <v>2059.7199999999998</v>
      </c>
      <c r="O505" s="44">
        <v>2026.98</v>
      </c>
      <c r="P505" s="44">
        <v>2015.53</v>
      </c>
      <c r="Q505" s="44">
        <v>2025</v>
      </c>
      <c r="R505" s="44">
        <v>2022.78</v>
      </c>
      <c r="S505" s="44">
        <v>1998.49</v>
      </c>
      <c r="T505" s="44">
        <v>2054.38</v>
      </c>
      <c r="U505" s="44">
        <v>2149.83</v>
      </c>
      <c r="V505" s="44">
        <v>2113.67</v>
      </c>
      <c r="W505" s="44">
        <v>1990.58</v>
      </c>
      <c r="X505" s="44">
        <v>1905.07</v>
      </c>
      <c r="Y505" s="44">
        <v>1745.68</v>
      </c>
      <c r="Z505" s="44">
        <v>1425.14</v>
      </c>
      <c r="AA505" s="44">
        <v>1232.97</v>
      </c>
    </row>
    <row r="506" spans="1:27" ht="12.75" customHeight="1" outlineLevel="1" x14ac:dyDescent="0.2">
      <c r="A506" s="99" t="s">
        <v>2901</v>
      </c>
      <c r="B506" s="63" t="s">
        <v>90</v>
      </c>
      <c r="C506" s="43" t="s">
        <v>79</v>
      </c>
      <c r="D506" s="44">
        <f>$D$486</f>
        <v>434.18</v>
      </c>
      <c r="E506" s="44">
        <f t="shared" ref="E506:AA506" si="292">$D$486</f>
        <v>434.18</v>
      </c>
      <c r="F506" s="44">
        <f t="shared" si="292"/>
        <v>434.18</v>
      </c>
      <c r="G506" s="44">
        <f t="shared" si="292"/>
        <v>434.18</v>
      </c>
      <c r="H506" s="44">
        <f t="shared" si="292"/>
        <v>434.18</v>
      </c>
      <c r="I506" s="44">
        <f t="shared" si="292"/>
        <v>434.18</v>
      </c>
      <c r="J506" s="44">
        <f t="shared" si="292"/>
        <v>434.18</v>
      </c>
      <c r="K506" s="44">
        <f t="shared" si="292"/>
        <v>434.18</v>
      </c>
      <c r="L506" s="44">
        <f t="shared" si="292"/>
        <v>434.18</v>
      </c>
      <c r="M506" s="44">
        <f t="shared" si="292"/>
        <v>434.18</v>
      </c>
      <c r="N506" s="44">
        <f t="shared" si="292"/>
        <v>434.18</v>
      </c>
      <c r="O506" s="44">
        <f t="shared" si="292"/>
        <v>434.18</v>
      </c>
      <c r="P506" s="44">
        <f t="shared" si="292"/>
        <v>434.18</v>
      </c>
      <c r="Q506" s="44">
        <f t="shared" si="292"/>
        <v>434.18</v>
      </c>
      <c r="R506" s="44">
        <f t="shared" si="292"/>
        <v>434.18</v>
      </c>
      <c r="S506" s="44">
        <f t="shared" si="292"/>
        <v>434.18</v>
      </c>
      <c r="T506" s="44">
        <f t="shared" si="292"/>
        <v>434.18</v>
      </c>
      <c r="U506" s="44">
        <f t="shared" si="292"/>
        <v>434.18</v>
      </c>
      <c r="V506" s="44">
        <f t="shared" si="292"/>
        <v>434.18</v>
      </c>
      <c r="W506" s="44">
        <f t="shared" si="292"/>
        <v>434.18</v>
      </c>
      <c r="X506" s="44">
        <f t="shared" si="292"/>
        <v>434.18</v>
      </c>
      <c r="Y506" s="44">
        <f t="shared" si="292"/>
        <v>434.18</v>
      </c>
      <c r="Z506" s="44">
        <f t="shared" si="292"/>
        <v>434.18</v>
      </c>
      <c r="AA506" s="44">
        <f t="shared" si="292"/>
        <v>434.18</v>
      </c>
    </row>
    <row r="507" spans="1:27" ht="12.75" customHeight="1" outlineLevel="1" x14ac:dyDescent="0.2">
      <c r="A507" s="99" t="s">
        <v>2902</v>
      </c>
      <c r="B507" s="63" t="s">
        <v>83</v>
      </c>
      <c r="C507" s="43" t="s">
        <v>79</v>
      </c>
      <c r="D507" s="44">
        <v>3.35</v>
      </c>
      <c r="E507" s="44">
        <v>3.35</v>
      </c>
      <c r="F507" s="44">
        <v>3.35</v>
      </c>
      <c r="G507" s="44">
        <v>3.35</v>
      </c>
      <c r="H507" s="44">
        <v>3.35</v>
      </c>
      <c r="I507" s="44">
        <v>3.35</v>
      </c>
      <c r="J507" s="44">
        <v>3.35</v>
      </c>
      <c r="K507" s="44">
        <v>3.35</v>
      </c>
      <c r="L507" s="44">
        <v>3.35</v>
      </c>
      <c r="M507" s="44">
        <v>3.35</v>
      </c>
      <c r="N507" s="44">
        <v>3.35</v>
      </c>
      <c r="O507" s="44">
        <v>3.35</v>
      </c>
      <c r="P507" s="44">
        <v>3.35</v>
      </c>
      <c r="Q507" s="44">
        <v>3.35</v>
      </c>
      <c r="R507" s="44">
        <v>3.35</v>
      </c>
      <c r="S507" s="44">
        <v>3.35</v>
      </c>
      <c r="T507" s="44">
        <v>3.35</v>
      </c>
      <c r="U507" s="44">
        <v>3.35</v>
      </c>
      <c r="V507" s="44">
        <v>3.35</v>
      </c>
      <c r="W507" s="44">
        <v>3.35</v>
      </c>
      <c r="X507" s="44">
        <v>3.35</v>
      </c>
      <c r="Y507" s="44">
        <v>3.35</v>
      </c>
      <c r="Z507" s="44">
        <v>3.35</v>
      </c>
      <c r="AA507" s="44">
        <v>3.35</v>
      </c>
    </row>
    <row r="508" spans="1:27" ht="12.75" customHeight="1" outlineLevel="1" x14ac:dyDescent="0.2">
      <c r="A508" s="99" t="s">
        <v>2903</v>
      </c>
      <c r="B508" s="63" t="s">
        <v>81</v>
      </c>
      <c r="C508" s="43" t="s">
        <v>79</v>
      </c>
      <c r="D508" s="44">
        <f>$D$11</f>
        <v>216.36</v>
      </c>
      <c r="E508" s="44">
        <f t="shared" ref="E508:AA508" si="293">$D$11</f>
        <v>216.36</v>
      </c>
      <c r="F508" s="44">
        <f t="shared" si="293"/>
        <v>216.36</v>
      </c>
      <c r="G508" s="44">
        <f t="shared" si="293"/>
        <v>216.36</v>
      </c>
      <c r="H508" s="44">
        <f t="shared" si="293"/>
        <v>216.36</v>
      </c>
      <c r="I508" s="44">
        <f t="shared" si="293"/>
        <v>216.36</v>
      </c>
      <c r="J508" s="44">
        <f t="shared" si="293"/>
        <v>216.36</v>
      </c>
      <c r="K508" s="44">
        <f t="shared" si="293"/>
        <v>216.36</v>
      </c>
      <c r="L508" s="44">
        <f t="shared" si="293"/>
        <v>216.36</v>
      </c>
      <c r="M508" s="44">
        <f t="shared" si="293"/>
        <v>216.36</v>
      </c>
      <c r="N508" s="44">
        <f t="shared" si="293"/>
        <v>216.36</v>
      </c>
      <c r="O508" s="44">
        <f t="shared" si="293"/>
        <v>216.36</v>
      </c>
      <c r="P508" s="44">
        <f t="shared" si="293"/>
        <v>216.36</v>
      </c>
      <c r="Q508" s="44">
        <f t="shared" si="293"/>
        <v>216.36</v>
      </c>
      <c r="R508" s="44">
        <f t="shared" si="293"/>
        <v>216.36</v>
      </c>
      <c r="S508" s="44">
        <f t="shared" si="293"/>
        <v>216.36</v>
      </c>
      <c r="T508" s="44">
        <f t="shared" si="293"/>
        <v>216.36</v>
      </c>
      <c r="U508" s="44">
        <f t="shared" si="293"/>
        <v>216.36</v>
      </c>
      <c r="V508" s="44">
        <f t="shared" si="293"/>
        <v>216.36</v>
      </c>
      <c r="W508" s="44">
        <f t="shared" si="293"/>
        <v>216.36</v>
      </c>
      <c r="X508" s="44">
        <f t="shared" si="293"/>
        <v>216.36</v>
      </c>
      <c r="Y508" s="44">
        <f t="shared" si="293"/>
        <v>216.36</v>
      </c>
      <c r="Z508" s="44">
        <f t="shared" si="293"/>
        <v>216.36</v>
      </c>
      <c r="AA508" s="44">
        <f t="shared" si="293"/>
        <v>216.36</v>
      </c>
    </row>
    <row r="509" spans="1:27" x14ac:dyDescent="0.2">
      <c r="A509" s="98" t="s">
        <v>2904</v>
      </c>
      <c r="B509" s="28" t="str">
        <f>"06"&amp;"."&amp;$B$801&amp;"."&amp;$B$802</f>
        <v>06.12.2023</v>
      </c>
      <c r="C509" s="90" t="s">
        <v>76</v>
      </c>
      <c r="D509" s="91">
        <f>ROUND(((D510+D511+D513+D512)/1000),5)</f>
        <v>1.7340899999999999</v>
      </c>
      <c r="E509" s="91">
        <f>ROUND(((E510+E511+E513+E512)/1000),5)</f>
        <v>1.6680900000000001</v>
      </c>
      <c r="F509" s="91">
        <f>ROUND(((F510+F511+F513+F512)/1000),5)</f>
        <v>1.6130800000000001</v>
      </c>
      <c r="G509" s="91">
        <f t="shared" ref="G509:AA509" si="294">ROUND(((G510+G511+G513+G512)/1000),5)</f>
        <v>1.5952299999999999</v>
      </c>
      <c r="H509" s="91">
        <f t="shared" si="294"/>
        <v>1.6781999999999999</v>
      </c>
      <c r="I509" s="91">
        <f t="shared" si="294"/>
        <v>1.79958</v>
      </c>
      <c r="J509" s="91">
        <f t="shared" si="294"/>
        <v>2.00935</v>
      </c>
      <c r="K509" s="91">
        <f t="shared" si="294"/>
        <v>2.3684400000000001</v>
      </c>
      <c r="L509" s="91">
        <f t="shared" si="294"/>
        <v>2.4365899999999998</v>
      </c>
      <c r="M509" s="91">
        <f t="shared" si="294"/>
        <v>2.6597200000000001</v>
      </c>
      <c r="N509" s="91">
        <f t="shared" si="294"/>
        <v>2.8295599999999999</v>
      </c>
      <c r="O509" s="91">
        <f t="shared" si="294"/>
        <v>2.6440100000000002</v>
      </c>
      <c r="P509" s="91">
        <f t="shared" si="294"/>
        <v>2.6055600000000001</v>
      </c>
      <c r="Q509" s="91">
        <f t="shared" si="294"/>
        <v>2.6177299999999999</v>
      </c>
      <c r="R509" s="91">
        <f t="shared" si="294"/>
        <v>2.6062099999999999</v>
      </c>
      <c r="S509" s="91">
        <f t="shared" si="294"/>
        <v>2.6596899999999999</v>
      </c>
      <c r="T509" s="91">
        <f t="shared" si="294"/>
        <v>2.8805100000000001</v>
      </c>
      <c r="U509" s="91">
        <f t="shared" si="294"/>
        <v>2.8905099999999999</v>
      </c>
      <c r="V509" s="91">
        <f t="shared" si="294"/>
        <v>2.8498399999999999</v>
      </c>
      <c r="W509" s="91">
        <f t="shared" si="294"/>
        <v>2.60697</v>
      </c>
      <c r="X509" s="91">
        <f t="shared" si="294"/>
        <v>2.49593</v>
      </c>
      <c r="Y509" s="91">
        <f t="shared" si="294"/>
        <v>2.3881000000000001</v>
      </c>
      <c r="Z509" s="91">
        <f t="shared" si="294"/>
        <v>2.0707100000000001</v>
      </c>
      <c r="AA509" s="91">
        <f t="shared" si="294"/>
        <v>1.8699399999999999</v>
      </c>
    </row>
    <row r="510" spans="1:27" ht="12.75" customHeight="1" outlineLevel="1" x14ac:dyDescent="0.2">
      <c r="A510" s="99" t="s">
        <v>2905</v>
      </c>
      <c r="B510" s="63" t="s">
        <v>238</v>
      </c>
      <c r="C510" s="43" t="s">
        <v>79</v>
      </c>
      <c r="D510" s="44">
        <v>1080.2</v>
      </c>
      <c r="E510" s="44">
        <v>1014.2</v>
      </c>
      <c r="F510" s="44">
        <v>959.19</v>
      </c>
      <c r="G510" s="44">
        <v>941.34</v>
      </c>
      <c r="H510" s="44">
        <v>1024.31</v>
      </c>
      <c r="I510" s="44">
        <v>1145.69</v>
      </c>
      <c r="J510" s="44">
        <v>1355.46</v>
      </c>
      <c r="K510" s="44">
        <v>1714.55</v>
      </c>
      <c r="L510" s="44">
        <v>1782.7</v>
      </c>
      <c r="M510" s="44">
        <v>2005.83</v>
      </c>
      <c r="N510" s="44">
        <v>2175.67</v>
      </c>
      <c r="O510" s="44">
        <v>1990.12</v>
      </c>
      <c r="P510" s="44">
        <v>1951.67</v>
      </c>
      <c r="Q510" s="44">
        <v>1963.84</v>
      </c>
      <c r="R510" s="44">
        <v>1952.32</v>
      </c>
      <c r="S510" s="44">
        <v>2005.8</v>
      </c>
      <c r="T510" s="44">
        <v>2226.62</v>
      </c>
      <c r="U510" s="44">
        <v>2236.62</v>
      </c>
      <c r="V510" s="44">
        <v>2195.9499999999998</v>
      </c>
      <c r="W510" s="44">
        <v>1953.08</v>
      </c>
      <c r="X510" s="44">
        <v>1842.04</v>
      </c>
      <c r="Y510" s="44">
        <v>1734.21</v>
      </c>
      <c r="Z510" s="44">
        <v>1416.82</v>
      </c>
      <c r="AA510" s="44">
        <v>1216.05</v>
      </c>
    </row>
    <row r="511" spans="1:27" ht="12.75" customHeight="1" outlineLevel="1" x14ac:dyDescent="0.2">
      <c r="A511" s="99" t="s">
        <v>2906</v>
      </c>
      <c r="B511" s="63" t="s">
        <v>90</v>
      </c>
      <c r="C511" s="43" t="s">
        <v>79</v>
      </c>
      <c r="D511" s="44">
        <f>$D$486</f>
        <v>434.18</v>
      </c>
      <c r="E511" s="44">
        <f t="shared" ref="E511:AA511" si="295">$D$486</f>
        <v>434.18</v>
      </c>
      <c r="F511" s="44">
        <f t="shared" si="295"/>
        <v>434.18</v>
      </c>
      <c r="G511" s="44">
        <f t="shared" si="295"/>
        <v>434.18</v>
      </c>
      <c r="H511" s="44">
        <f t="shared" si="295"/>
        <v>434.18</v>
      </c>
      <c r="I511" s="44">
        <f t="shared" si="295"/>
        <v>434.18</v>
      </c>
      <c r="J511" s="44">
        <f t="shared" si="295"/>
        <v>434.18</v>
      </c>
      <c r="K511" s="44">
        <f t="shared" si="295"/>
        <v>434.18</v>
      </c>
      <c r="L511" s="44">
        <f t="shared" si="295"/>
        <v>434.18</v>
      </c>
      <c r="M511" s="44">
        <f t="shared" si="295"/>
        <v>434.18</v>
      </c>
      <c r="N511" s="44">
        <f t="shared" si="295"/>
        <v>434.18</v>
      </c>
      <c r="O511" s="44">
        <f t="shared" si="295"/>
        <v>434.18</v>
      </c>
      <c r="P511" s="44">
        <f t="shared" si="295"/>
        <v>434.18</v>
      </c>
      <c r="Q511" s="44">
        <f t="shared" si="295"/>
        <v>434.18</v>
      </c>
      <c r="R511" s="44">
        <f t="shared" si="295"/>
        <v>434.18</v>
      </c>
      <c r="S511" s="44">
        <f t="shared" si="295"/>
        <v>434.18</v>
      </c>
      <c r="T511" s="44">
        <f t="shared" si="295"/>
        <v>434.18</v>
      </c>
      <c r="U511" s="44">
        <f t="shared" si="295"/>
        <v>434.18</v>
      </c>
      <c r="V511" s="44">
        <f t="shared" si="295"/>
        <v>434.18</v>
      </c>
      <c r="W511" s="44">
        <f t="shared" si="295"/>
        <v>434.18</v>
      </c>
      <c r="X511" s="44">
        <f t="shared" si="295"/>
        <v>434.18</v>
      </c>
      <c r="Y511" s="44">
        <f t="shared" si="295"/>
        <v>434.18</v>
      </c>
      <c r="Z511" s="44">
        <f t="shared" si="295"/>
        <v>434.18</v>
      </c>
      <c r="AA511" s="44">
        <f t="shared" si="295"/>
        <v>434.18</v>
      </c>
    </row>
    <row r="512" spans="1:27" ht="12.75" customHeight="1" outlineLevel="1" x14ac:dyDescent="0.2">
      <c r="A512" s="99" t="s">
        <v>2907</v>
      </c>
      <c r="B512" s="63" t="s">
        <v>83</v>
      </c>
      <c r="C512" s="43" t="s">
        <v>79</v>
      </c>
      <c r="D512" s="44">
        <v>3.35</v>
      </c>
      <c r="E512" s="44">
        <v>3.35</v>
      </c>
      <c r="F512" s="44">
        <v>3.35</v>
      </c>
      <c r="G512" s="44">
        <v>3.35</v>
      </c>
      <c r="H512" s="44">
        <v>3.35</v>
      </c>
      <c r="I512" s="44">
        <v>3.35</v>
      </c>
      <c r="J512" s="44">
        <v>3.35</v>
      </c>
      <c r="K512" s="44">
        <v>3.35</v>
      </c>
      <c r="L512" s="44">
        <v>3.35</v>
      </c>
      <c r="M512" s="44">
        <v>3.35</v>
      </c>
      <c r="N512" s="44">
        <v>3.35</v>
      </c>
      <c r="O512" s="44">
        <v>3.35</v>
      </c>
      <c r="P512" s="44">
        <v>3.35</v>
      </c>
      <c r="Q512" s="44">
        <v>3.35</v>
      </c>
      <c r="R512" s="44">
        <v>3.35</v>
      </c>
      <c r="S512" s="44">
        <v>3.35</v>
      </c>
      <c r="T512" s="44">
        <v>3.35</v>
      </c>
      <c r="U512" s="44">
        <v>3.35</v>
      </c>
      <c r="V512" s="44">
        <v>3.35</v>
      </c>
      <c r="W512" s="44">
        <v>3.35</v>
      </c>
      <c r="X512" s="44">
        <v>3.35</v>
      </c>
      <c r="Y512" s="44">
        <v>3.35</v>
      </c>
      <c r="Z512" s="44">
        <v>3.35</v>
      </c>
      <c r="AA512" s="44">
        <v>3.35</v>
      </c>
    </row>
    <row r="513" spans="1:27" ht="12.75" customHeight="1" outlineLevel="1" x14ac:dyDescent="0.2">
      <c r="A513" s="99" t="s">
        <v>2908</v>
      </c>
      <c r="B513" s="63" t="s">
        <v>81</v>
      </c>
      <c r="C513" s="43" t="s">
        <v>79</v>
      </c>
      <c r="D513" s="44">
        <f>$D$11</f>
        <v>216.36</v>
      </c>
      <c r="E513" s="44">
        <f t="shared" ref="E513:AA513" si="296">$D$11</f>
        <v>216.36</v>
      </c>
      <c r="F513" s="44">
        <f t="shared" si="296"/>
        <v>216.36</v>
      </c>
      <c r="G513" s="44">
        <f t="shared" si="296"/>
        <v>216.36</v>
      </c>
      <c r="H513" s="44">
        <f t="shared" si="296"/>
        <v>216.36</v>
      </c>
      <c r="I513" s="44">
        <f t="shared" si="296"/>
        <v>216.36</v>
      </c>
      <c r="J513" s="44">
        <f t="shared" si="296"/>
        <v>216.36</v>
      </c>
      <c r="K513" s="44">
        <f t="shared" si="296"/>
        <v>216.36</v>
      </c>
      <c r="L513" s="44">
        <f t="shared" si="296"/>
        <v>216.36</v>
      </c>
      <c r="M513" s="44">
        <f t="shared" si="296"/>
        <v>216.36</v>
      </c>
      <c r="N513" s="44">
        <f t="shared" si="296"/>
        <v>216.36</v>
      </c>
      <c r="O513" s="44">
        <f t="shared" si="296"/>
        <v>216.36</v>
      </c>
      <c r="P513" s="44">
        <f t="shared" si="296"/>
        <v>216.36</v>
      </c>
      <c r="Q513" s="44">
        <f t="shared" si="296"/>
        <v>216.36</v>
      </c>
      <c r="R513" s="44">
        <f t="shared" si="296"/>
        <v>216.36</v>
      </c>
      <c r="S513" s="44">
        <f t="shared" si="296"/>
        <v>216.36</v>
      </c>
      <c r="T513" s="44">
        <f t="shared" si="296"/>
        <v>216.36</v>
      </c>
      <c r="U513" s="44">
        <f t="shared" si="296"/>
        <v>216.36</v>
      </c>
      <c r="V513" s="44">
        <f t="shared" si="296"/>
        <v>216.36</v>
      </c>
      <c r="W513" s="44">
        <f t="shared" si="296"/>
        <v>216.36</v>
      </c>
      <c r="X513" s="44">
        <f t="shared" si="296"/>
        <v>216.36</v>
      </c>
      <c r="Y513" s="44">
        <f t="shared" si="296"/>
        <v>216.36</v>
      </c>
      <c r="Z513" s="44">
        <f t="shared" si="296"/>
        <v>216.36</v>
      </c>
      <c r="AA513" s="44">
        <f t="shared" si="296"/>
        <v>216.36</v>
      </c>
    </row>
    <row r="514" spans="1:27" x14ac:dyDescent="0.2">
      <c r="A514" s="98" t="s">
        <v>2909</v>
      </c>
      <c r="B514" s="28" t="str">
        <f>"07"&amp;"."&amp;$B$801&amp;"."&amp;$B$802</f>
        <v>07.12.2023</v>
      </c>
      <c r="C514" s="90" t="s">
        <v>76</v>
      </c>
      <c r="D514" s="91">
        <f>ROUND(((D515+D516+D518+D517)/1000),5)</f>
        <v>1.6552</v>
      </c>
      <c r="E514" s="91">
        <f>ROUND(((E515+E516+E518+E517)/1000),5)</f>
        <v>1.5299</v>
      </c>
      <c r="F514" s="91">
        <f>ROUND(((F515+F516+F518+F517)/1000),5)</f>
        <v>1.4522299999999999</v>
      </c>
      <c r="G514" s="91">
        <f t="shared" ref="G514:AA514" si="297">ROUND(((G515+G516+G518+G517)/1000),5)</f>
        <v>1.43222</v>
      </c>
      <c r="H514" s="91">
        <f t="shared" si="297"/>
        <v>1.54227</v>
      </c>
      <c r="I514" s="91">
        <f t="shared" si="297"/>
        <v>1.7016100000000001</v>
      </c>
      <c r="J514" s="91">
        <f t="shared" si="297"/>
        <v>1.94272</v>
      </c>
      <c r="K514" s="91">
        <f t="shared" si="297"/>
        <v>2.3013499999999998</v>
      </c>
      <c r="L514" s="91">
        <f t="shared" si="297"/>
        <v>2.4360400000000002</v>
      </c>
      <c r="M514" s="91">
        <f t="shared" si="297"/>
        <v>2.6013099999999998</v>
      </c>
      <c r="N514" s="91">
        <f t="shared" si="297"/>
        <v>2.7648600000000001</v>
      </c>
      <c r="O514" s="91">
        <f t="shared" si="297"/>
        <v>2.55857</v>
      </c>
      <c r="P514" s="91">
        <f t="shared" si="297"/>
        <v>2.5046200000000001</v>
      </c>
      <c r="Q514" s="91">
        <f t="shared" si="297"/>
        <v>2.5159400000000001</v>
      </c>
      <c r="R514" s="91">
        <f t="shared" si="297"/>
        <v>2.5121600000000002</v>
      </c>
      <c r="S514" s="91">
        <f t="shared" si="297"/>
        <v>2.5755400000000002</v>
      </c>
      <c r="T514" s="91">
        <f t="shared" si="297"/>
        <v>2.84057</v>
      </c>
      <c r="U514" s="91">
        <f t="shared" si="297"/>
        <v>2.8648600000000002</v>
      </c>
      <c r="V514" s="91">
        <f t="shared" si="297"/>
        <v>2.8363499999999999</v>
      </c>
      <c r="W514" s="91">
        <f t="shared" si="297"/>
        <v>2.5418500000000002</v>
      </c>
      <c r="X514" s="91">
        <f t="shared" si="297"/>
        <v>2.4288599999999998</v>
      </c>
      <c r="Y514" s="91">
        <f t="shared" si="297"/>
        <v>2.2968500000000001</v>
      </c>
      <c r="Z514" s="91">
        <f t="shared" si="297"/>
        <v>2.0154899999999998</v>
      </c>
      <c r="AA514" s="91">
        <f t="shared" si="297"/>
        <v>1.8468199999999999</v>
      </c>
    </row>
    <row r="515" spans="1:27" ht="12.75" customHeight="1" outlineLevel="1" x14ac:dyDescent="0.2">
      <c r="A515" s="99" t="s">
        <v>2910</v>
      </c>
      <c r="B515" s="63" t="s">
        <v>238</v>
      </c>
      <c r="C515" s="43" t="s">
        <v>79</v>
      </c>
      <c r="D515" s="44">
        <v>1001.31</v>
      </c>
      <c r="E515" s="44">
        <v>876.01</v>
      </c>
      <c r="F515" s="44">
        <v>798.34</v>
      </c>
      <c r="G515" s="44">
        <v>778.33</v>
      </c>
      <c r="H515" s="44">
        <v>888.38</v>
      </c>
      <c r="I515" s="44">
        <v>1047.72</v>
      </c>
      <c r="J515" s="44">
        <v>1288.83</v>
      </c>
      <c r="K515" s="44">
        <v>1647.46</v>
      </c>
      <c r="L515" s="44">
        <v>1782.15</v>
      </c>
      <c r="M515" s="44">
        <v>1947.42</v>
      </c>
      <c r="N515" s="44">
        <v>2110.9699999999998</v>
      </c>
      <c r="O515" s="44">
        <v>1904.68</v>
      </c>
      <c r="P515" s="44">
        <v>1850.73</v>
      </c>
      <c r="Q515" s="44">
        <v>1862.05</v>
      </c>
      <c r="R515" s="44">
        <v>1858.27</v>
      </c>
      <c r="S515" s="44">
        <v>1921.65</v>
      </c>
      <c r="T515" s="44">
        <v>2186.6799999999998</v>
      </c>
      <c r="U515" s="44">
        <v>2210.9699999999998</v>
      </c>
      <c r="V515" s="44">
        <v>2182.46</v>
      </c>
      <c r="W515" s="44">
        <v>1887.96</v>
      </c>
      <c r="X515" s="44">
        <v>1774.97</v>
      </c>
      <c r="Y515" s="44">
        <v>1642.96</v>
      </c>
      <c r="Z515" s="44">
        <v>1361.6</v>
      </c>
      <c r="AA515" s="44">
        <v>1192.93</v>
      </c>
    </row>
    <row r="516" spans="1:27" ht="12.75" customHeight="1" outlineLevel="1" x14ac:dyDescent="0.2">
      <c r="A516" s="99" t="s">
        <v>2911</v>
      </c>
      <c r="B516" s="63" t="s">
        <v>90</v>
      </c>
      <c r="C516" s="43" t="s">
        <v>79</v>
      </c>
      <c r="D516" s="44">
        <f>$D$486</f>
        <v>434.18</v>
      </c>
      <c r="E516" s="44">
        <f t="shared" ref="E516:AA516" si="298">$D$486</f>
        <v>434.18</v>
      </c>
      <c r="F516" s="44">
        <f t="shared" si="298"/>
        <v>434.18</v>
      </c>
      <c r="G516" s="44">
        <f t="shared" si="298"/>
        <v>434.18</v>
      </c>
      <c r="H516" s="44">
        <f t="shared" si="298"/>
        <v>434.18</v>
      </c>
      <c r="I516" s="44">
        <f t="shared" si="298"/>
        <v>434.18</v>
      </c>
      <c r="J516" s="44">
        <f t="shared" si="298"/>
        <v>434.18</v>
      </c>
      <c r="K516" s="44">
        <f t="shared" si="298"/>
        <v>434.18</v>
      </c>
      <c r="L516" s="44">
        <f t="shared" si="298"/>
        <v>434.18</v>
      </c>
      <c r="M516" s="44">
        <f t="shared" si="298"/>
        <v>434.18</v>
      </c>
      <c r="N516" s="44">
        <f t="shared" si="298"/>
        <v>434.18</v>
      </c>
      <c r="O516" s="44">
        <f t="shared" si="298"/>
        <v>434.18</v>
      </c>
      <c r="P516" s="44">
        <f t="shared" si="298"/>
        <v>434.18</v>
      </c>
      <c r="Q516" s="44">
        <f t="shared" si="298"/>
        <v>434.18</v>
      </c>
      <c r="R516" s="44">
        <f t="shared" si="298"/>
        <v>434.18</v>
      </c>
      <c r="S516" s="44">
        <f t="shared" si="298"/>
        <v>434.18</v>
      </c>
      <c r="T516" s="44">
        <f t="shared" si="298"/>
        <v>434.18</v>
      </c>
      <c r="U516" s="44">
        <f t="shared" si="298"/>
        <v>434.18</v>
      </c>
      <c r="V516" s="44">
        <f t="shared" si="298"/>
        <v>434.18</v>
      </c>
      <c r="W516" s="44">
        <f t="shared" si="298"/>
        <v>434.18</v>
      </c>
      <c r="X516" s="44">
        <f t="shared" si="298"/>
        <v>434.18</v>
      </c>
      <c r="Y516" s="44">
        <f t="shared" si="298"/>
        <v>434.18</v>
      </c>
      <c r="Z516" s="44">
        <f t="shared" si="298"/>
        <v>434.18</v>
      </c>
      <c r="AA516" s="44">
        <f t="shared" si="298"/>
        <v>434.18</v>
      </c>
    </row>
    <row r="517" spans="1:27" ht="12.75" customHeight="1" outlineLevel="1" x14ac:dyDescent="0.2">
      <c r="A517" s="99" t="s">
        <v>2912</v>
      </c>
      <c r="B517" s="63" t="s">
        <v>83</v>
      </c>
      <c r="C517" s="43" t="s">
        <v>79</v>
      </c>
      <c r="D517" s="44">
        <v>3.35</v>
      </c>
      <c r="E517" s="44">
        <v>3.35</v>
      </c>
      <c r="F517" s="44">
        <v>3.35</v>
      </c>
      <c r="G517" s="44">
        <v>3.35</v>
      </c>
      <c r="H517" s="44">
        <v>3.35</v>
      </c>
      <c r="I517" s="44">
        <v>3.35</v>
      </c>
      <c r="J517" s="44">
        <v>3.35</v>
      </c>
      <c r="K517" s="44">
        <v>3.35</v>
      </c>
      <c r="L517" s="44">
        <v>3.35</v>
      </c>
      <c r="M517" s="44">
        <v>3.35</v>
      </c>
      <c r="N517" s="44">
        <v>3.35</v>
      </c>
      <c r="O517" s="44">
        <v>3.35</v>
      </c>
      <c r="P517" s="44">
        <v>3.35</v>
      </c>
      <c r="Q517" s="44">
        <v>3.35</v>
      </c>
      <c r="R517" s="44">
        <v>3.35</v>
      </c>
      <c r="S517" s="44">
        <v>3.35</v>
      </c>
      <c r="T517" s="44">
        <v>3.35</v>
      </c>
      <c r="U517" s="44">
        <v>3.35</v>
      </c>
      <c r="V517" s="44">
        <v>3.35</v>
      </c>
      <c r="W517" s="44">
        <v>3.35</v>
      </c>
      <c r="X517" s="44">
        <v>3.35</v>
      </c>
      <c r="Y517" s="44">
        <v>3.35</v>
      </c>
      <c r="Z517" s="44">
        <v>3.35</v>
      </c>
      <c r="AA517" s="44">
        <v>3.35</v>
      </c>
    </row>
    <row r="518" spans="1:27" ht="12.75" customHeight="1" outlineLevel="1" x14ac:dyDescent="0.2">
      <c r="A518" s="99" t="s">
        <v>2913</v>
      </c>
      <c r="B518" s="63" t="s">
        <v>81</v>
      </c>
      <c r="C518" s="43" t="s">
        <v>79</v>
      </c>
      <c r="D518" s="44">
        <f>$D$11</f>
        <v>216.36</v>
      </c>
      <c r="E518" s="44">
        <f t="shared" ref="E518:AA518" si="299">$D$11</f>
        <v>216.36</v>
      </c>
      <c r="F518" s="44">
        <f t="shared" si="299"/>
        <v>216.36</v>
      </c>
      <c r="G518" s="44">
        <f t="shared" si="299"/>
        <v>216.36</v>
      </c>
      <c r="H518" s="44">
        <f t="shared" si="299"/>
        <v>216.36</v>
      </c>
      <c r="I518" s="44">
        <f t="shared" si="299"/>
        <v>216.36</v>
      </c>
      <c r="J518" s="44">
        <f t="shared" si="299"/>
        <v>216.36</v>
      </c>
      <c r="K518" s="44">
        <f t="shared" si="299"/>
        <v>216.36</v>
      </c>
      <c r="L518" s="44">
        <f t="shared" si="299"/>
        <v>216.36</v>
      </c>
      <c r="M518" s="44">
        <f t="shared" si="299"/>
        <v>216.36</v>
      </c>
      <c r="N518" s="44">
        <f t="shared" si="299"/>
        <v>216.36</v>
      </c>
      <c r="O518" s="44">
        <f t="shared" si="299"/>
        <v>216.36</v>
      </c>
      <c r="P518" s="44">
        <f t="shared" si="299"/>
        <v>216.36</v>
      </c>
      <c r="Q518" s="44">
        <f t="shared" si="299"/>
        <v>216.36</v>
      </c>
      <c r="R518" s="44">
        <f t="shared" si="299"/>
        <v>216.36</v>
      </c>
      <c r="S518" s="44">
        <f t="shared" si="299"/>
        <v>216.36</v>
      </c>
      <c r="T518" s="44">
        <f t="shared" si="299"/>
        <v>216.36</v>
      </c>
      <c r="U518" s="44">
        <f t="shared" si="299"/>
        <v>216.36</v>
      </c>
      <c r="V518" s="44">
        <f t="shared" si="299"/>
        <v>216.36</v>
      </c>
      <c r="W518" s="44">
        <f t="shared" si="299"/>
        <v>216.36</v>
      </c>
      <c r="X518" s="44">
        <f t="shared" si="299"/>
        <v>216.36</v>
      </c>
      <c r="Y518" s="44">
        <f t="shared" si="299"/>
        <v>216.36</v>
      </c>
      <c r="Z518" s="44">
        <f t="shared" si="299"/>
        <v>216.36</v>
      </c>
      <c r="AA518" s="44">
        <f t="shared" si="299"/>
        <v>216.36</v>
      </c>
    </row>
    <row r="519" spans="1:27" x14ac:dyDescent="0.2">
      <c r="A519" s="98" t="s">
        <v>2914</v>
      </c>
      <c r="B519" s="28" t="str">
        <f>"08"&amp;"."&amp;$B$801&amp;"."&amp;$B$802</f>
        <v>08.12.2023</v>
      </c>
      <c r="C519" s="90" t="s">
        <v>76</v>
      </c>
      <c r="D519" s="91">
        <f>ROUND(((D520+D521+D523+D522)/1000),5)</f>
        <v>1.6382000000000001</v>
      </c>
      <c r="E519" s="91">
        <f>ROUND(((E520+E521+E523+E522)/1000),5)</f>
        <v>1.48797</v>
      </c>
      <c r="F519" s="91">
        <f>ROUND(((F520+F521+F523+F522)/1000),5)</f>
        <v>0.79113</v>
      </c>
      <c r="G519" s="91">
        <f t="shared" ref="G519:AA519" si="300">ROUND(((G520+G521+G523+G522)/1000),5)</f>
        <v>0.78883999999999999</v>
      </c>
      <c r="H519" s="91">
        <f t="shared" si="300"/>
        <v>0.80488000000000004</v>
      </c>
      <c r="I519" s="91">
        <f t="shared" si="300"/>
        <v>1.6852100000000001</v>
      </c>
      <c r="J519" s="91">
        <f t="shared" si="300"/>
        <v>1.91622</v>
      </c>
      <c r="K519" s="91">
        <f t="shared" si="300"/>
        <v>2.2292299999999998</v>
      </c>
      <c r="L519" s="91">
        <f t="shared" si="300"/>
        <v>2.4470000000000001</v>
      </c>
      <c r="M519" s="91">
        <f t="shared" si="300"/>
        <v>2.4847600000000001</v>
      </c>
      <c r="N519" s="91">
        <f t="shared" si="300"/>
        <v>2.5017399999999999</v>
      </c>
      <c r="O519" s="91">
        <f t="shared" si="300"/>
        <v>2.5215800000000002</v>
      </c>
      <c r="P519" s="91">
        <f t="shared" si="300"/>
        <v>2.5080100000000001</v>
      </c>
      <c r="Q519" s="91">
        <f t="shared" si="300"/>
        <v>2.51973</v>
      </c>
      <c r="R519" s="91">
        <f t="shared" si="300"/>
        <v>2.5127199999999998</v>
      </c>
      <c r="S519" s="91">
        <f t="shared" si="300"/>
        <v>2.4609299999999998</v>
      </c>
      <c r="T519" s="91">
        <f t="shared" si="300"/>
        <v>2.4939499999999999</v>
      </c>
      <c r="U519" s="91">
        <f t="shared" si="300"/>
        <v>2.4868700000000001</v>
      </c>
      <c r="V519" s="91">
        <f t="shared" si="300"/>
        <v>2.4657499999999999</v>
      </c>
      <c r="W519" s="91">
        <f t="shared" si="300"/>
        <v>2.45635</v>
      </c>
      <c r="X519" s="91">
        <f t="shared" si="300"/>
        <v>2.4312299999999998</v>
      </c>
      <c r="Y519" s="91">
        <f t="shared" si="300"/>
        <v>2.2472400000000001</v>
      </c>
      <c r="Z519" s="91">
        <f t="shared" si="300"/>
        <v>1.9414899999999999</v>
      </c>
      <c r="AA519" s="91">
        <f t="shared" si="300"/>
        <v>1.8356399999999999</v>
      </c>
    </row>
    <row r="520" spans="1:27" ht="12.75" customHeight="1" outlineLevel="1" x14ac:dyDescent="0.2">
      <c r="A520" s="99" t="s">
        <v>2915</v>
      </c>
      <c r="B520" s="63" t="s">
        <v>238</v>
      </c>
      <c r="C520" s="43" t="s">
        <v>79</v>
      </c>
      <c r="D520" s="44">
        <v>984.31</v>
      </c>
      <c r="E520" s="44">
        <v>834.08</v>
      </c>
      <c r="F520" s="44">
        <v>137.24</v>
      </c>
      <c r="G520" s="44">
        <v>134.94999999999999</v>
      </c>
      <c r="H520" s="44">
        <v>150.99</v>
      </c>
      <c r="I520" s="44">
        <v>1031.32</v>
      </c>
      <c r="J520" s="44">
        <v>1262.33</v>
      </c>
      <c r="K520" s="44">
        <v>1575.34</v>
      </c>
      <c r="L520" s="44">
        <v>1793.11</v>
      </c>
      <c r="M520" s="44">
        <v>1830.87</v>
      </c>
      <c r="N520" s="44">
        <v>1847.85</v>
      </c>
      <c r="O520" s="44">
        <v>1867.69</v>
      </c>
      <c r="P520" s="44">
        <v>1854.12</v>
      </c>
      <c r="Q520" s="44">
        <v>1865.84</v>
      </c>
      <c r="R520" s="44">
        <v>1858.83</v>
      </c>
      <c r="S520" s="44">
        <v>1807.04</v>
      </c>
      <c r="T520" s="44">
        <v>1840.06</v>
      </c>
      <c r="U520" s="44">
        <v>1832.98</v>
      </c>
      <c r="V520" s="44">
        <v>1811.86</v>
      </c>
      <c r="W520" s="44">
        <v>1802.46</v>
      </c>
      <c r="X520" s="44">
        <v>1777.34</v>
      </c>
      <c r="Y520" s="44">
        <v>1593.35</v>
      </c>
      <c r="Z520" s="44">
        <v>1287.5999999999999</v>
      </c>
      <c r="AA520" s="44">
        <v>1181.75</v>
      </c>
    </row>
    <row r="521" spans="1:27" ht="12.75" customHeight="1" outlineLevel="1" x14ac:dyDescent="0.2">
      <c r="A521" s="99" t="s">
        <v>2916</v>
      </c>
      <c r="B521" s="63" t="s">
        <v>90</v>
      </c>
      <c r="C521" s="43" t="s">
        <v>79</v>
      </c>
      <c r="D521" s="44">
        <f>$D$486</f>
        <v>434.18</v>
      </c>
      <c r="E521" s="44">
        <f t="shared" ref="E521:AA521" si="301">$D$486</f>
        <v>434.18</v>
      </c>
      <c r="F521" s="44">
        <f t="shared" si="301"/>
        <v>434.18</v>
      </c>
      <c r="G521" s="44">
        <f t="shared" si="301"/>
        <v>434.18</v>
      </c>
      <c r="H521" s="44">
        <f t="shared" si="301"/>
        <v>434.18</v>
      </c>
      <c r="I521" s="44">
        <f t="shared" si="301"/>
        <v>434.18</v>
      </c>
      <c r="J521" s="44">
        <f t="shared" si="301"/>
        <v>434.18</v>
      </c>
      <c r="K521" s="44">
        <f t="shared" si="301"/>
        <v>434.18</v>
      </c>
      <c r="L521" s="44">
        <f t="shared" si="301"/>
        <v>434.18</v>
      </c>
      <c r="M521" s="44">
        <f t="shared" si="301"/>
        <v>434.18</v>
      </c>
      <c r="N521" s="44">
        <f t="shared" si="301"/>
        <v>434.18</v>
      </c>
      <c r="O521" s="44">
        <f t="shared" si="301"/>
        <v>434.18</v>
      </c>
      <c r="P521" s="44">
        <f t="shared" si="301"/>
        <v>434.18</v>
      </c>
      <c r="Q521" s="44">
        <f t="shared" si="301"/>
        <v>434.18</v>
      </c>
      <c r="R521" s="44">
        <f t="shared" si="301"/>
        <v>434.18</v>
      </c>
      <c r="S521" s="44">
        <f t="shared" si="301"/>
        <v>434.18</v>
      </c>
      <c r="T521" s="44">
        <f t="shared" si="301"/>
        <v>434.18</v>
      </c>
      <c r="U521" s="44">
        <f t="shared" si="301"/>
        <v>434.18</v>
      </c>
      <c r="V521" s="44">
        <f t="shared" si="301"/>
        <v>434.18</v>
      </c>
      <c r="W521" s="44">
        <f t="shared" si="301"/>
        <v>434.18</v>
      </c>
      <c r="X521" s="44">
        <f t="shared" si="301"/>
        <v>434.18</v>
      </c>
      <c r="Y521" s="44">
        <f t="shared" si="301"/>
        <v>434.18</v>
      </c>
      <c r="Z521" s="44">
        <f t="shared" si="301"/>
        <v>434.18</v>
      </c>
      <c r="AA521" s="44">
        <f t="shared" si="301"/>
        <v>434.18</v>
      </c>
    </row>
    <row r="522" spans="1:27" ht="12.75" customHeight="1" outlineLevel="1" x14ac:dyDescent="0.2">
      <c r="A522" s="99" t="s">
        <v>2917</v>
      </c>
      <c r="B522" s="63" t="s">
        <v>83</v>
      </c>
      <c r="C522" s="43" t="s">
        <v>79</v>
      </c>
      <c r="D522" s="44">
        <v>3.35</v>
      </c>
      <c r="E522" s="44">
        <v>3.35</v>
      </c>
      <c r="F522" s="44">
        <v>3.35</v>
      </c>
      <c r="G522" s="44">
        <v>3.35</v>
      </c>
      <c r="H522" s="44">
        <v>3.35</v>
      </c>
      <c r="I522" s="44">
        <v>3.35</v>
      </c>
      <c r="J522" s="44">
        <v>3.35</v>
      </c>
      <c r="K522" s="44">
        <v>3.35</v>
      </c>
      <c r="L522" s="44">
        <v>3.35</v>
      </c>
      <c r="M522" s="44">
        <v>3.35</v>
      </c>
      <c r="N522" s="44">
        <v>3.35</v>
      </c>
      <c r="O522" s="44">
        <v>3.35</v>
      </c>
      <c r="P522" s="44">
        <v>3.35</v>
      </c>
      <c r="Q522" s="44">
        <v>3.35</v>
      </c>
      <c r="R522" s="44">
        <v>3.35</v>
      </c>
      <c r="S522" s="44">
        <v>3.35</v>
      </c>
      <c r="T522" s="44">
        <v>3.35</v>
      </c>
      <c r="U522" s="44">
        <v>3.35</v>
      </c>
      <c r="V522" s="44">
        <v>3.35</v>
      </c>
      <c r="W522" s="44">
        <v>3.35</v>
      </c>
      <c r="X522" s="44">
        <v>3.35</v>
      </c>
      <c r="Y522" s="44">
        <v>3.35</v>
      </c>
      <c r="Z522" s="44">
        <v>3.35</v>
      </c>
      <c r="AA522" s="44">
        <v>3.35</v>
      </c>
    </row>
    <row r="523" spans="1:27" ht="12.75" customHeight="1" outlineLevel="1" x14ac:dyDescent="0.2">
      <c r="A523" s="99" t="s">
        <v>2918</v>
      </c>
      <c r="B523" s="63" t="s">
        <v>81</v>
      </c>
      <c r="C523" s="43" t="s">
        <v>79</v>
      </c>
      <c r="D523" s="44">
        <f>$D$11</f>
        <v>216.36</v>
      </c>
      <c r="E523" s="44">
        <f t="shared" ref="E523:AA523" si="302">$D$11</f>
        <v>216.36</v>
      </c>
      <c r="F523" s="44">
        <f t="shared" si="302"/>
        <v>216.36</v>
      </c>
      <c r="G523" s="44">
        <f t="shared" si="302"/>
        <v>216.36</v>
      </c>
      <c r="H523" s="44">
        <f t="shared" si="302"/>
        <v>216.36</v>
      </c>
      <c r="I523" s="44">
        <f t="shared" si="302"/>
        <v>216.36</v>
      </c>
      <c r="J523" s="44">
        <f t="shared" si="302"/>
        <v>216.36</v>
      </c>
      <c r="K523" s="44">
        <f t="shared" si="302"/>
        <v>216.36</v>
      </c>
      <c r="L523" s="44">
        <f t="shared" si="302"/>
        <v>216.36</v>
      </c>
      <c r="M523" s="44">
        <f t="shared" si="302"/>
        <v>216.36</v>
      </c>
      <c r="N523" s="44">
        <f t="shared" si="302"/>
        <v>216.36</v>
      </c>
      <c r="O523" s="44">
        <f t="shared" si="302"/>
        <v>216.36</v>
      </c>
      <c r="P523" s="44">
        <f t="shared" si="302"/>
        <v>216.36</v>
      </c>
      <c r="Q523" s="44">
        <f t="shared" si="302"/>
        <v>216.36</v>
      </c>
      <c r="R523" s="44">
        <f t="shared" si="302"/>
        <v>216.36</v>
      </c>
      <c r="S523" s="44">
        <f t="shared" si="302"/>
        <v>216.36</v>
      </c>
      <c r="T523" s="44">
        <f t="shared" si="302"/>
        <v>216.36</v>
      </c>
      <c r="U523" s="44">
        <f t="shared" si="302"/>
        <v>216.36</v>
      </c>
      <c r="V523" s="44">
        <f t="shared" si="302"/>
        <v>216.36</v>
      </c>
      <c r="W523" s="44">
        <f t="shared" si="302"/>
        <v>216.36</v>
      </c>
      <c r="X523" s="44">
        <f t="shared" si="302"/>
        <v>216.36</v>
      </c>
      <c r="Y523" s="44">
        <f t="shared" si="302"/>
        <v>216.36</v>
      </c>
      <c r="Z523" s="44">
        <f t="shared" si="302"/>
        <v>216.36</v>
      </c>
      <c r="AA523" s="44">
        <f t="shared" si="302"/>
        <v>216.36</v>
      </c>
    </row>
    <row r="524" spans="1:27" x14ac:dyDescent="0.2">
      <c r="A524" s="98" t="s">
        <v>2919</v>
      </c>
      <c r="B524" s="28" t="str">
        <f>"09"&amp;"."&amp;$B$801&amp;"."&amp;$B$802</f>
        <v>09.12.2023</v>
      </c>
      <c r="C524" s="90" t="s">
        <v>76</v>
      </c>
      <c r="D524" s="91">
        <f>ROUND(((D525+D526+D528+D527)/1000),5)</f>
        <v>1.7332399999999999</v>
      </c>
      <c r="E524" s="91">
        <f>ROUND(((E525+E526+E528+E527)/1000),5)</f>
        <v>1.6266799999999999</v>
      </c>
      <c r="F524" s="91">
        <f>ROUND(((F525+F526+F528+F527)/1000),5)</f>
        <v>1.51424</v>
      </c>
      <c r="G524" s="91">
        <f t="shared" ref="G524:AA524" si="303">ROUND(((G525+G526+G528+G527)/1000),5)</f>
        <v>1.4673400000000001</v>
      </c>
      <c r="H524" s="91">
        <f t="shared" si="303"/>
        <v>1.5104599999999999</v>
      </c>
      <c r="I524" s="91">
        <f t="shared" si="303"/>
        <v>1.6302700000000001</v>
      </c>
      <c r="J524" s="91">
        <f t="shared" si="303"/>
        <v>1.7380199999999999</v>
      </c>
      <c r="K524" s="91">
        <f t="shared" si="303"/>
        <v>1.9875</v>
      </c>
      <c r="L524" s="91">
        <f t="shared" si="303"/>
        <v>2.2210899999999998</v>
      </c>
      <c r="M524" s="91">
        <f t="shared" si="303"/>
        <v>2.4371100000000001</v>
      </c>
      <c r="N524" s="91">
        <f t="shared" si="303"/>
        <v>2.4643099999999998</v>
      </c>
      <c r="O524" s="91">
        <f t="shared" si="303"/>
        <v>2.4971399999999999</v>
      </c>
      <c r="P524" s="91">
        <f t="shared" si="303"/>
        <v>2.4765199999999998</v>
      </c>
      <c r="Q524" s="91">
        <f t="shared" si="303"/>
        <v>2.47444</v>
      </c>
      <c r="R524" s="91">
        <f t="shared" si="303"/>
        <v>2.4538000000000002</v>
      </c>
      <c r="S524" s="91">
        <f t="shared" si="303"/>
        <v>2.4522499999999998</v>
      </c>
      <c r="T524" s="91">
        <f t="shared" si="303"/>
        <v>2.4714399999999999</v>
      </c>
      <c r="U524" s="91">
        <f t="shared" si="303"/>
        <v>2.50204</v>
      </c>
      <c r="V524" s="91">
        <f t="shared" si="303"/>
        <v>2.4802</v>
      </c>
      <c r="W524" s="91">
        <f t="shared" si="303"/>
        <v>2.4544000000000001</v>
      </c>
      <c r="X524" s="91">
        <f t="shared" si="303"/>
        <v>2.4297599999999999</v>
      </c>
      <c r="Y524" s="91">
        <f t="shared" si="303"/>
        <v>2.2374299999999998</v>
      </c>
      <c r="Z524" s="91">
        <f t="shared" si="303"/>
        <v>1.9429700000000001</v>
      </c>
      <c r="AA524" s="91">
        <f t="shared" si="303"/>
        <v>1.82162</v>
      </c>
    </row>
    <row r="525" spans="1:27" ht="12.75" customHeight="1" outlineLevel="1" x14ac:dyDescent="0.2">
      <c r="A525" s="99" t="s">
        <v>2920</v>
      </c>
      <c r="B525" s="63" t="s">
        <v>238</v>
      </c>
      <c r="C525" s="43" t="s">
        <v>79</v>
      </c>
      <c r="D525" s="44">
        <v>1079.3499999999999</v>
      </c>
      <c r="E525" s="44">
        <v>972.79</v>
      </c>
      <c r="F525" s="44">
        <v>860.35</v>
      </c>
      <c r="G525" s="44">
        <v>813.45</v>
      </c>
      <c r="H525" s="44">
        <v>856.57</v>
      </c>
      <c r="I525" s="44">
        <v>976.38</v>
      </c>
      <c r="J525" s="44">
        <v>1084.1300000000001</v>
      </c>
      <c r="K525" s="44">
        <v>1333.61</v>
      </c>
      <c r="L525" s="44">
        <v>1567.2</v>
      </c>
      <c r="M525" s="44">
        <v>1783.22</v>
      </c>
      <c r="N525" s="44">
        <v>1810.42</v>
      </c>
      <c r="O525" s="44">
        <v>1843.25</v>
      </c>
      <c r="P525" s="44">
        <v>1822.63</v>
      </c>
      <c r="Q525" s="44">
        <v>1820.55</v>
      </c>
      <c r="R525" s="44">
        <v>1799.91</v>
      </c>
      <c r="S525" s="44">
        <v>1798.36</v>
      </c>
      <c r="T525" s="44">
        <v>1817.55</v>
      </c>
      <c r="U525" s="44">
        <v>1848.15</v>
      </c>
      <c r="V525" s="44">
        <v>1826.31</v>
      </c>
      <c r="W525" s="44">
        <v>1800.51</v>
      </c>
      <c r="X525" s="44">
        <v>1775.87</v>
      </c>
      <c r="Y525" s="44">
        <v>1583.54</v>
      </c>
      <c r="Z525" s="44">
        <v>1289.08</v>
      </c>
      <c r="AA525" s="44">
        <v>1167.73</v>
      </c>
    </row>
    <row r="526" spans="1:27" ht="12.75" customHeight="1" outlineLevel="1" x14ac:dyDescent="0.2">
      <c r="A526" s="99" t="s">
        <v>2921</v>
      </c>
      <c r="B526" s="63" t="s">
        <v>90</v>
      </c>
      <c r="C526" s="43" t="s">
        <v>79</v>
      </c>
      <c r="D526" s="44">
        <f>$D$486</f>
        <v>434.18</v>
      </c>
      <c r="E526" s="44">
        <f t="shared" ref="E526:AA526" si="304">$D$486</f>
        <v>434.18</v>
      </c>
      <c r="F526" s="44">
        <f t="shared" si="304"/>
        <v>434.18</v>
      </c>
      <c r="G526" s="44">
        <f t="shared" si="304"/>
        <v>434.18</v>
      </c>
      <c r="H526" s="44">
        <f t="shared" si="304"/>
        <v>434.18</v>
      </c>
      <c r="I526" s="44">
        <f t="shared" si="304"/>
        <v>434.18</v>
      </c>
      <c r="J526" s="44">
        <f t="shared" si="304"/>
        <v>434.18</v>
      </c>
      <c r="K526" s="44">
        <f t="shared" si="304"/>
        <v>434.18</v>
      </c>
      <c r="L526" s="44">
        <f t="shared" si="304"/>
        <v>434.18</v>
      </c>
      <c r="M526" s="44">
        <f t="shared" si="304"/>
        <v>434.18</v>
      </c>
      <c r="N526" s="44">
        <f t="shared" si="304"/>
        <v>434.18</v>
      </c>
      <c r="O526" s="44">
        <f t="shared" si="304"/>
        <v>434.18</v>
      </c>
      <c r="P526" s="44">
        <f t="shared" si="304"/>
        <v>434.18</v>
      </c>
      <c r="Q526" s="44">
        <f t="shared" si="304"/>
        <v>434.18</v>
      </c>
      <c r="R526" s="44">
        <f t="shared" si="304"/>
        <v>434.18</v>
      </c>
      <c r="S526" s="44">
        <f t="shared" si="304"/>
        <v>434.18</v>
      </c>
      <c r="T526" s="44">
        <f t="shared" si="304"/>
        <v>434.18</v>
      </c>
      <c r="U526" s="44">
        <f t="shared" si="304"/>
        <v>434.18</v>
      </c>
      <c r="V526" s="44">
        <f t="shared" si="304"/>
        <v>434.18</v>
      </c>
      <c r="W526" s="44">
        <f t="shared" si="304"/>
        <v>434.18</v>
      </c>
      <c r="X526" s="44">
        <f t="shared" si="304"/>
        <v>434.18</v>
      </c>
      <c r="Y526" s="44">
        <f t="shared" si="304"/>
        <v>434.18</v>
      </c>
      <c r="Z526" s="44">
        <f t="shared" si="304"/>
        <v>434.18</v>
      </c>
      <c r="AA526" s="44">
        <f t="shared" si="304"/>
        <v>434.18</v>
      </c>
    </row>
    <row r="527" spans="1:27" ht="12.75" customHeight="1" outlineLevel="1" x14ac:dyDescent="0.2">
      <c r="A527" s="99" t="s">
        <v>2922</v>
      </c>
      <c r="B527" s="63" t="s">
        <v>83</v>
      </c>
      <c r="C527" s="43" t="s">
        <v>79</v>
      </c>
      <c r="D527" s="44">
        <v>3.35</v>
      </c>
      <c r="E527" s="44">
        <v>3.35</v>
      </c>
      <c r="F527" s="44">
        <v>3.35</v>
      </c>
      <c r="G527" s="44">
        <v>3.35</v>
      </c>
      <c r="H527" s="44">
        <v>3.35</v>
      </c>
      <c r="I527" s="44">
        <v>3.35</v>
      </c>
      <c r="J527" s="44">
        <v>3.35</v>
      </c>
      <c r="K527" s="44">
        <v>3.35</v>
      </c>
      <c r="L527" s="44">
        <v>3.35</v>
      </c>
      <c r="M527" s="44">
        <v>3.35</v>
      </c>
      <c r="N527" s="44">
        <v>3.35</v>
      </c>
      <c r="O527" s="44">
        <v>3.35</v>
      </c>
      <c r="P527" s="44">
        <v>3.35</v>
      </c>
      <c r="Q527" s="44">
        <v>3.35</v>
      </c>
      <c r="R527" s="44">
        <v>3.35</v>
      </c>
      <c r="S527" s="44">
        <v>3.35</v>
      </c>
      <c r="T527" s="44">
        <v>3.35</v>
      </c>
      <c r="U527" s="44">
        <v>3.35</v>
      </c>
      <c r="V527" s="44">
        <v>3.35</v>
      </c>
      <c r="W527" s="44">
        <v>3.35</v>
      </c>
      <c r="X527" s="44">
        <v>3.35</v>
      </c>
      <c r="Y527" s="44">
        <v>3.35</v>
      </c>
      <c r="Z527" s="44">
        <v>3.35</v>
      </c>
      <c r="AA527" s="44">
        <v>3.35</v>
      </c>
    </row>
    <row r="528" spans="1:27" ht="12.75" customHeight="1" outlineLevel="1" x14ac:dyDescent="0.2">
      <c r="A528" s="99" t="s">
        <v>2923</v>
      </c>
      <c r="B528" s="63" t="s">
        <v>81</v>
      </c>
      <c r="C528" s="43" t="s">
        <v>79</v>
      </c>
      <c r="D528" s="44">
        <f>$D$11</f>
        <v>216.36</v>
      </c>
      <c r="E528" s="44">
        <f t="shared" ref="E528:AA528" si="305">$D$11</f>
        <v>216.36</v>
      </c>
      <c r="F528" s="44">
        <f t="shared" si="305"/>
        <v>216.36</v>
      </c>
      <c r="G528" s="44">
        <f t="shared" si="305"/>
        <v>216.36</v>
      </c>
      <c r="H528" s="44">
        <f t="shared" si="305"/>
        <v>216.36</v>
      </c>
      <c r="I528" s="44">
        <f t="shared" si="305"/>
        <v>216.36</v>
      </c>
      <c r="J528" s="44">
        <f t="shared" si="305"/>
        <v>216.36</v>
      </c>
      <c r="K528" s="44">
        <f t="shared" si="305"/>
        <v>216.36</v>
      </c>
      <c r="L528" s="44">
        <f t="shared" si="305"/>
        <v>216.36</v>
      </c>
      <c r="M528" s="44">
        <f t="shared" si="305"/>
        <v>216.36</v>
      </c>
      <c r="N528" s="44">
        <f t="shared" si="305"/>
        <v>216.36</v>
      </c>
      <c r="O528" s="44">
        <f t="shared" si="305"/>
        <v>216.36</v>
      </c>
      <c r="P528" s="44">
        <f t="shared" si="305"/>
        <v>216.36</v>
      </c>
      <c r="Q528" s="44">
        <f t="shared" si="305"/>
        <v>216.36</v>
      </c>
      <c r="R528" s="44">
        <f t="shared" si="305"/>
        <v>216.36</v>
      </c>
      <c r="S528" s="44">
        <f t="shared" si="305"/>
        <v>216.36</v>
      </c>
      <c r="T528" s="44">
        <f t="shared" si="305"/>
        <v>216.36</v>
      </c>
      <c r="U528" s="44">
        <f t="shared" si="305"/>
        <v>216.36</v>
      </c>
      <c r="V528" s="44">
        <f t="shared" si="305"/>
        <v>216.36</v>
      </c>
      <c r="W528" s="44">
        <f t="shared" si="305"/>
        <v>216.36</v>
      </c>
      <c r="X528" s="44">
        <f t="shared" si="305"/>
        <v>216.36</v>
      </c>
      <c r="Y528" s="44">
        <f t="shared" si="305"/>
        <v>216.36</v>
      </c>
      <c r="Z528" s="44">
        <f t="shared" si="305"/>
        <v>216.36</v>
      </c>
      <c r="AA528" s="44">
        <f t="shared" si="305"/>
        <v>216.36</v>
      </c>
    </row>
    <row r="529" spans="1:27" x14ac:dyDescent="0.2">
      <c r="A529" s="98" t="s">
        <v>2924</v>
      </c>
      <c r="B529" s="28" t="str">
        <f>"10"&amp;"."&amp;$B$801&amp;"."&amp;$B$802</f>
        <v>10.12.2023</v>
      </c>
      <c r="C529" s="90" t="s">
        <v>76</v>
      </c>
      <c r="D529" s="91">
        <f>ROUND(((D530+D531+D533+D532)/1000),5)</f>
        <v>1.6910700000000001</v>
      </c>
      <c r="E529" s="91">
        <f>ROUND(((E530+E531+E533+E532)/1000),5)</f>
        <v>1.53664</v>
      </c>
      <c r="F529" s="91">
        <f>ROUND(((F530+F531+F533+F532)/1000),5)</f>
        <v>1.4360999999999999</v>
      </c>
      <c r="G529" s="91">
        <f t="shared" ref="G529:AA529" si="306">ROUND(((G530+G531+G533+G532)/1000),5)</f>
        <v>1.38148</v>
      </c>
      <c r="H529" s="91">
        <f t="shared" si="306"/>
        <v>0.79522999999999999</v>
      </c>
      <c r="I529" s="91">
        <f t="shared" si="306"/>
        <v>1.5455399999999999</v>
      </c>
      <c r="J529" s="91">
        <f t="shared" si="306"/>
        <v>1.6248499999999999</v>
      </c>
      <c r="K529" s="91">
        <f t="shared" si="306"/>
        <v>1.7409300000000001</v>
      </c>
      <c r="L529" s="91">
        <f t="shared" si="306"/>
        <v>2.08134</v>
      </c>
      <c r="M529" s="91">
        <f t="shared" si="306"/>
        <v>2.2430400000000001</v>
      </c>
      <c r="N529" s="91">
        <f t="shared" si="306"/>
        <v>2.39093</v>
      </c>
      <c r="O529" s="91">
        <f t="shared" si="306"/>
        <v>2.4182800000000002</v>
      </c>
      <c r="P529" s="91">
        <f t="shared" si="306"/>
        <v>2.4163199999999998</v>
      </c>
      <c r="Q529" s="91">
        <f t="shared" si="306"/>
        <v>2.4252600000000002</v>
      </c>
      <c r="R529" s="91">
        <f t="shared" si="306"/>
        <v>2.39473</v>
      </c>
      <c r="S529" s="91">
        <f t="shared" si="306"/>
        <v>2.3875600000000001</v>
      </c>
      <c r="T529" s="91">
        <f t="shared" si="306"/>
        <v>2.4497599999999999</v>
      </c>
      <c r="U529" s="91">
        <f t="shared" si="306"/>
        <v>2.4581400000000002</v>
      </c>
      <c r="V529" s="91">
        <f t="shared" si="306"/>
        <v>2.4557199999999999</v>
      </c>
      <c r="W529" s="91">
        <f t="shared" si="306"/>
        <v>2.42909</v>
      </c>
      <c r="X529" s="91">
        <f t="shared" si="306"/>
        <v>2.3611499999999999</v>
      </c>
      <c r="Y529" s="91">
        <f t="shared" si="306"/>
        <v>2.1849099999999999</v>
      </c>
      <c r="Z529" s="91">
        <f t="shared" si="306"/>
        <v>1.9292899999999999</v>
      </c>
      <c r="AA529" s="91">
        <f t="shared" si="306"/>
        <v>1.7554399999999999</v>
      </c>
    </row>
    <row r="530" spans="1:27" ht="12.75" customHeight="1" outlineLevel="1" x14ac:dyDescent="0.2">
      <c r="A530" s="99" t="s">
        <v>2925</v>
      </c>
      <c r="B530" s="63" t="s">
        <v>238</v>
      </c>
      <c r="C530" s="43" t="s">
        <v>79</v>
      </c>
      <c r="D530" s="44">
        <v>1037.18</v>
      </c>
      <c r="E530" s="44">
        <v>882.75</v>
      </c>
      <c r="F530" s="44">
        <v>782.21</v>
      </c>
      <c r="G530" s="44">
        <v>727.59</v>
      </c>
      <c r="H530" s="44">
        <v>141.34</v>
      </c>
      <c r="I530" s="44">
        <v>891.65</v>
      </c>
      <c r="J530" s="44">
        <v>970.96</v>
      </c>
      <c r="K530" s="44">
        <v>1087.04</v>
      </c>
      <c r="L530" s="44">
        <v>1427.45</v>
      </c>
      <c r="M530" s="44">
        <v>1589.15</v>
      </c>
      <c r="N530" s="44">
        <v>1737.04</v>
      </c>
      <c r="O530" s="44">
        <v>1764.39</v>
      </c>
      <c r="P530" s="44">
        <v>1762.43</v>
      </c>
      <c r="Q530" s="44">
        <v>1771.37</v>
      </c>
      <c r="R530" s="44">
        <v>1740.84</v>
      </c>
      <c r="S530" s="44">
        <v>1733.67</v>
      </c>
      <c r="T530" s="44">
        <v>1795.87</v>
      </c>
      <c r="U530" s="44">
        <v>1804.25</v>
      </c>
      <c r="V530" s="44">
        <v>1801.83</v>
      </c>
      <c r="W530" s="44">
        <v>1775.2</v>
      </c>
      <c r="X530" s="44">
        <v>1707.26</v>
      </c>
      <c r="Y530" s="44">
        <v>1531.02</v>
      </c>
      <c r="Z530" s="44">
        <v>1275.4000000000001</v>
      </c>
      <c r="AA530" s="44">
        <v>1101.55</v>
      </c>
    </row>
    <row r="531" spans="1:27" ht="12.75" customHeight="1" outlineLevel="1" x14ac:dyDescent="0.2">
      <c r="A531" s="99" t="s">
        <v>2926</v>
      </c>
      <c r="B531" s="63" t="s">
        <v>90</v>
      </c>
      <c r="C531" s="43" t="s">
        <v>79</v>
      </c>
      <c r="D531" s="44">
        <f>$D$486</f>
        <v>434.18</v>
      </c>
      <c r="E531" s="44">
        <f t="shared" ref="E531:AA531" si="307">$D$486</f>
        <v>434.18</v>
      </c>
      <c r="F531" s="44">
        <f t="shared" si="307"/>
        <v>434.18</v>
      </c>
      <c r="G531" s="44">
        <f t="shared" si="307"/>
        <v>434.18</v>
      </c>
      <c r="H531" s="44">
        <f t="shared" si="307"/>
        <v>434.18</v>
      </c>
      <c r="I531" s="44">
        <f t="shared" si="307"/>
        <v>434.18</v>
      </c>
      <c r="J531" s="44">
        <f t="shared" si="307"/>
        <v>434.18</v>
      </c>
      <c r="K531" s="44">
        <f t="shared" si="307"/>
        <v>434.18</v>
      </c>
      <c r="L531" s="44">
        <f t="shared" si="307"/>
        <v>434.18</v>
      </c>
      <c r="M531" s="44">
        <f t="shared" si="307"/>
        <v>434.18</v>
      </c>
      <c r="N531" s="44">
        <f t="shared" si="307"/>
        <v>434.18</v>
      </c>
      <c r="O531" s="44">
        <f t="shared" si="307"/>
        <v>434.18</v>
      </c>
      <c r="P531" s="44">
        <f t="shared" si="307"/>
        <v>434.18</v>
      </c>
      <c r="Q531" s="44">
        <f t="shared" si="307"/>
        <v>434.18</v>
      </c>
      <c r="R531" s="44">
        <f t="shared" si="307"/>
        <v>434.18</v>
      </c>
      <c r="S531" s="44">
        <f t="shared" si="307"/>
        <v>434.18</v>
      </c>
      <c r="T531" s="44">
        <f t="shared" si="307"/>
        <v>434.18</v>
      </c>
      <c r="U531" s="44">
        <f t="shared" si="307"/>
        <v>434.18</v>
      </c>
      <c r="V531" s="44">
        <f t="shared" si="307"/>
        <v>434.18</v>
      </c>
      <c r="W531" s="44">
        <f t="shared" si="307"/>
        <v>434.18</v>
      </c>
      <c r="X531" s="44">
        <f t="shared" si="307"/>
        <v>434.18</v>
      </c>
      <c r="Y531" s="44">
        <f t="shared" si="307"/>
        <v>434.18</v>
      </c>
      <c r="Z531" s="44">
        <f t="shared" si="307"/>
        <v>434.18</v>
      </c>
      <c r="AA531" s="44">
        <f t="shared" si="307"/>
        <v>434.18</v>
      </c>
    </row>
    <row r="532" spans="1:27" ht="12.75" customHeight="1" outlineLevel="1" x14ac:dyDescent="0.2">
      <c r="A532" s="99" t="s">
        <v>2927</v>
      </c>
      <c r="B532" s="63" t="s">
        <v>83</v>
      </c>
      <c r="C532" s="43" t="s">
        <v>79</v>
      </c>
      <c r="D532" s="44">
        <v>3.35</v>
      </c>
      <c r="E532" s="44">
        <v>3.35</v>
      </c>
      <c r="F532" s="44">
        <v>3.35</v>
      </c>
      <c r="G532" s="44">
        <v>3.35</v>
      </c>
      <c r="H532" s="44">
        <v>3.35</v>
      </c>
      <c r="I532" s="44">
        <v>3.35</v>
      </c>
      <c r="J532" s="44">
        <v>3.35</v>
      </c>
      <c r="K532" s="44">
        <v>3.35</v>
      </c>
      <c r="L532" s="44">
        <v>3.35</v>
      </c>
      <c r="M532" s="44">
        <v>3.35</v>
      </c>
      <c r="N532" s="44">
        <v>3.35</v>
      </c>
      <c r="O532" s="44">
        <v>3.35</v>
      </c>
      <c r="P532" s="44">
        <v>3.35</v>
      </c>
      <c r="Q532" s="44">
        <v>3.35</v>
      </c>
      <c r="R532" s="44">
        <v>3.35</v>
      </c>
      <c r="S532" s="44">
        <v>3.35</v>
      </c>
      <c r="T532" s="44">
        <v>3.35</v>
      </c>
      <c r="U532" s="44">
        <v>3.35</v>
      </c>
      <c r="V532" s="44">
        <v>3.35</v>
      </c>
      <c r="W532" s="44">
        <v>3.35</v>
      </c>
      <c r="X532" s="44">
        <v>3.35</v>
      </c>
      <c r="Y532" s="44">
        <v>3.35</v>
      </c>
      <c r="Z532" s="44">
        <v>3.35</v>
      </c>
      <c r="AA532" s="44">
        <v>3.35</v>
      </c>
    </row>
    <row r="533" spans="1:27" ht="12.75" customHeight="1" outlineLevel="1" x14ac:dyDescent="0.2">
      <c r="A533" s="99" t="s">
        <v>2928</v>
      </c>
      <c r="B533" s="63" t="s">
        <v>81</v>
      </c>
      <c r="C533" s="43" t="s">
        <v>79</v>
      </c>
      <c r="D533" s="44">
        <f>$D$11</f>
        <v>216.36</v>
      </c>
      <c r="E533" s="44">
        <f t="shared" ref="E533:AA533" si="308">$D$11</f>
        <v>216.36</v>
      </c>
      <c r="F533" s="44">
        <f t="shared" si="308"/>
        <v>216.36</v>
      </c>
      <c r="G533" s="44">
        <f t="shared" si="308"/>
        <v>216.36</v>
      </c>
      <c r="H533" s="44">
        <f t="shared" si="308"/>
        <v>216.36</v>
      </c>
      <c r="I533" s="44">
        <f t="shared" si="308"/>
        <v>216.36</v>
      </c>
      <c r="J533" s="44">
        <f t="shared" si="308"/>
        <v>216.36</v>
      </c>
      <c r="K533" s="44">
        <f t="shared" si="308"/>
        <v>216.36</v>
      </c>
      <c r="L533" s="44">
        <f t="shared" si="308"/>
        <v>216.36</v>
      </c>
      <c r="M533" s="44">
        <f t="shared" si="308"/>
        <v>216.36</v>
      </c>
      <c r="N533" s="44">
        <f t="shared" si="308"/>
        <v>216.36</v>
      </c>
      <c r="O533" s="44">
        <f t="shared" si="308"/>
        <v>216.36</v>
      </c>
      <c r="P533" s="44">
        <f t="shared" si="308"/>
        <v>216.36</v>
      </c>
      <c r="Q533" s="44">
        <f t="shared" si="308"/>
        <v>216.36</v>
      </c>
      <c r="R533" s="44">
        <f t="shared" si="308"/>
        <v>216.36</v>
      </c>
      <c r="S533" s="44">
        <f t="shared" si="308"/>
        <v>216.36</v>
      </c>
      <c r="T533" s="44">
        <f t="shared" si="308"/>
        <v>216.36</v>
      </c>
      <c r="U533" s="44">
        <f t="shared" si="308"/>
        <v>216.36</v>
      </c>
      <c r="V533" s="44">
        <f t="shared" si="308"/>
        <v>216.36</v>
      </c>
      <c r="W533" s="44">
        <f t="shared" si="308"/>
        <v>216.36</v>
      </c>
      <c r="X533" s="44">
        <f t="shared" si="308"/>
        <v>216.36</v>
      </c>
      <c r="Y533" s="44">
        <f t="shared" si="308"/>
        <v>216.36</v>
      </c>
      <c r="Z533" s="44">
        <f t="shared" si="308"/>
        <v>216.36</v>
      </c>
      <c r="AA533" s="44">
        <f t="shared" si="308"/>
        <v>216.36</v>
      </c>
    </row>
    <row r="534" spans="1:27" x14ac:dyDescent="0.2">
      <c r="A534" s="98" t="s">
        <v>2929</v>
      </c>
      <c r="B534" s="28" t="str">
        <f>"11"&amp;"."&amp;$B$801&amp;"."&amp;$B$802</f>
        <v>11.12.2023</v>
      </c>
      <c r="C534" s="90" t="s">
        <v>76</v>
      </c>
      <c r="D534" s="91">
        <f>ROUND(((D535+D536+D538+D537)/1000),5)</f>
        <v>1.69872</v>
      </c>
      <c r="E534" s="91">
        <f>ROUND(((E535+E536+E538+E537)/1000),5)</f>
        <v>1.61178</v>
      </c>
      <c r="F534" s="91">
        <f>ROUND(((F535+F536+F538+F537)/1000),5)</f>
        <v>1.5344599999999999</v>
      </c>
      <c r="G534" s="91">
        <f t="shared" ref="G534:AA534" si="309">ROUND(((G535+G536+G538+G537)/1000),5)</f>
        <v>1.4952700000000001</v>
      </c>
      <c r="H534" s="91">
        <f t="shared" si="309"/>
        <v>1.6019399999999999</v>
      </c>
      <c r="I534" s="91">
        <f t="shared" si="309"/>
        <v>1.72705</v>
      </c>
      <c r="J534" s="91">
        <f t="shared" si="309"/>
        <v>1.9366699999999999</v>
      </c>
      <c r="K534" s="91">
        <f t="shared" si="309"/>
        <v>2.4155700000000002</v>
      </c>
      <c r="L534" s="91">
        <f t="shared" si="309"/>
        <v>2.5475500000000002</v>
      </c>
      <c r="M534" s="91">
        <f t="shared" si="309"/>
        <v>2.6600999999999999</v>
      </c>
      <c r="N534" s="91">
        <f t="shared" si="309"/>
        <v>2.7029100000000001</v>
      </c>
      <c r="O534" s="91">
        <f t="shared" si="309"/>
        <v>2.7235</v>
      </c>
      <c r="P534" s="91">
        <f t="shared" si="309"/>
        <v>2.66174</v>
      </c>
      <c r="Q534" s="91">
        <f t="shared" si="309"/>
        <v>2.68262</v>
      </c>
      <c r="R534" s="91">
        <f t="shared" si="309"/>
        <v>2.6774200000000001</v>
      </c>
      <c r="S534" s="91">
        <f t="shared" si="309"/>
        <v>2.62216</v>
      </c>
      <c r="T534" s="91">
        <f t="shared" si="309"/>
        <v>2.66642</v>
      </c>
      <c r="U534" s="91">
        <f t="shared" si="309"/>
        <v>2.6762000000000001</v>
      </c>
      <c r="V534" s="91">
        <f t="shared" si="309"/>
        <v>2.6438700000000002</v>
      </c>
      <c r="W534" s="91">
        <f t="shared" si="309"/>
        <v>2.5321699999999998</v>
      </c>
      <c r="X534" s="91">
        <f t="shared" si="309"/>
        <v>2.47431</v>
      </c>
      <c r="Y534" s="91">
        <f t="shared" si="309"/>
        <v>2.2713800000000002</v>
      </c>
      <c r="Z534" s="91">
        <f t="shared" si="309"/>
        <v>1.9482200000000001</v>
      </c>
      <c r="AA534" s="91">
        <f t="shared" si="309"/>
        <v>1.8227199999999999</v>
      </c>
    </row>
    <row r="535" spans="1:27" ht="12.75" customHeight="1" outlineLevel="1" x14ac:dyDescent="0.2">
      <c r="A535" s="99" t="s">
        <v>2930</v>
      </c>
      <c r="B535" s="63" t="s">
        <v>238</v>
      </c>
      <c r="C535" s="43" t="s">
        <v>79</v>
      </c>
      <c r="D535" s="44">
        <v>1044.83</v>
      </c>
      <c r="E535" s="44">
        <v>957.89</v>
      </c>
      <c r="F535" s="44">
        <v>880.57</v>
      </c>
      <c r="G535" s="44">
        <v>841.38</v>
      </c>
      <c r="H535" s="44">
        <v>948.05</v>
      </c>
      <c r="I535" s="44">
        <v>1073.1600000000001</v>
      </c>
      <c r="J535" s="44">
        <v>1282.78</v>
      </c>
      <c r="K535" s="44">
        <v>1761.68</v>
      </c>
      <c r="L535" s="44">
        <v>1893.66</v>
      </c>
      <c r="M535" s="44">
        <v>2006.21</v>
      </c>
      <c r="N535" s="44">
        <v>2049.02</v>
      </c>
      <c r="O535" s="44">
        <v>2069.61</v>
      </c>
      <c r="P535" s="44">
        <v>2007.85</v>
      </c>
      <c r="Q535" s="44">
        <v>2028.73</v>
      </c>
      <c r="R535" s="44">
        <v>2023.53</v>
      </c>
      <c r="S535" s="44">
        <v>1968.27</v>
      </c>
      <c r="T535" s="44">
        <v>2012.53</v>
      </c>
      <c r="U535" s="44">
        <v>2022.31</v>
      </c>
      <c r="V535" s="44">
        <v>1989.98</v>
      </c>
      <c r="W535" s="44">
        <v>1878.28</v>
      </c>
      <c r="X535" s="44">
        <v>1820.42</v>
      </c>
      <c r="Y535" s="44">
        <v>1617.49</v>
      </c>
      <c r="Z535" s="44">
        <v>1294.33</v>
      </c>
      <c r="AA535" s="44">
        <v>1168.83</v>
      </c>
    </row>
    <row r="536" spans="1:27" ht="12.75" customHeight="1" outlineLevel="1" x14ac:dyDescent="0.2">
      <c r="A536" s="99" t="s">
        <v>2931</v>
      </c>
      <c r="B536" s="63" t="s">
        <v>90</v>
      </c>
      <c r="C536" s="43" t="s">
        <v>79</v>
      </c>
      <c r="D536" s="44">
        <f>$D$486</f>
        <v>434.18</v>
      </c>
      <c r="E536" s="44">
        <f t="shared" ref="E536:AA536" si="310">$D$486</f>
        <v>434.18</v>
      </c>
      <c r="F536" s="44">
        <f t="shared" si="310"/>
        <v>434.18</v>
      </c>
      <c r="G536" s="44">
        <f t="shared" si="310"/>
        <v>434.18</v>
      </c>
      <c r="H536" s="44">
        <f t="shared" si="310"/>
        <v>434.18</v>
      </c>
      <c r="I536" s="44">
        <f t="shared" si="310"/>
        <v>434.18</v>
      </c>
      <c r="J536" s="44">
        <f t="shared" si="310"/>
        <v>434.18</v>
      </c>
      <c r="K536" s="44">
        <f t="shared" si="310"/>
        <v>434.18</v>
      </c>
      <c r="L536" s="44">
        <f t="shared" si="310"/>
        <v>434.18</v>
      </c>
      <c r="M536" s="44">
        <f t="shared" si="310"/>
        <v>434.18</v>
      </c>
      <c r="N536" s="44">
        <f t="shared" si="310"/>
        <v>434.18</v>
      </c>
      <c r="O536" s="44">
        <f t="shared" si="310"/>
        <v>434.18</v>
      </c>
      <c r="P536" s="44">
        <f t="shared" si="310"/>
        <v>434.18</v>
      </c>
      <c r="Q536" s="44">
        <f t="shared" si="310"/>
        <v>434.18</v>
      </c>
      <c r="R536" s="44">
        <f t="shared" si="310"/>
        <v>434.18</v>
      </c>
      <c r="S536" s="44">
        <f t="shared" si="310"/>
        <v>434.18</v>
      </c>
      <c r="T536" s="44">
        <f t="shared" si="310"/>
        <v>434.18</v>
      </c>
      <c r="U536" s="44">
        <f t="shared" si="310"/>
        <v>434.18</v>
      </c>
      <c r="V536" s="44">
        <f t="shared" si="310"/>
        <v>434.18</v>
      </c>
      <c r="W536" s="44">
        <f t="shared" si="310"/>
        <v>434.18</v>
      </c>
      <c r="X536" s="44">
        <f t="shared" si="310"/>
        <v>434.18</v>
      </c>
      <c r="Y536" s="44">
        <f t="shared" si="310"/>
        <v>434.18</v>
      </c>
      <c r="Z536" s="44">
        <f t="shared" si="310"/>
        <v>434.18</v>
      </c>
      <c r="AA536" s="44">
        <f t="shared" si="310"/>
        <v>434.18</v>
      </c>
    </row>
    <row r="537" spans="1:27" ht="12.75" customHeight="1" outlineLevel="1" x14ac:dyDescent="0.2">
      <c r="A537" s="99" t="s">
        <v>2932</v>
      </c>
      <c r="B537" s="63" t="s">
        <v>83</v>
      </c>
      <c r="C537" s="43" t="s">
        <v>79</v>
      </c>
      <c r="D537" s="44">
        <v>3.35</v>
      </c>
      <c r="E537" s="44">
        <v>3.35</v>
      </c>
      <c r="F537" s="44">
        <v>3.35</v>
      </c>
      <c r="G537" s="44">
        <v>3.35</v>
      </c>
      <c r="H537" s="44">
        <v>3.35</v>
      </c>
      <c r="I537" s="44">
        <v>3.35</v>
      </c>
      <c r="J537" s="44">
        <v>3.35</v>
      </c>
      <c r="K537" s="44">
        <v>3.35</v>
      </c>
      <c r="L537" s="44">
        <v>3.35</v>
      </c>
      <c r="M537" s="44">
        <v>3.35</v>
      </c>
      <c r="N537" s="44">
        <v>3.35</v>
      </c>
      <c r="O537" s="44">
        <v>3.35</v>
      </c>
      <c r="P537" s="44">
        <v>3.35</v>
      </c>
      <c r="Q537" s="44">
        <v>3.35</v>
      </c>
      <c r="R537" s="44">
        <v>3.35</v>
      </c>
      <c r="S537" s="44">
        <v>3.35</v>
      </c>
      <c r="T537" s="44">
        <v>3.35</v>
      </c>
      <c r="U537" s="44">
        <v>3.35</v>
      </c>
      <c r="V537" s="44">
        <v>3.35</v>
      </c>
      <c r="W537" s="44">
        <v>3.35</v>
      </c>
      <c r="X537" s="44">
        <v>3.35</v>
      </c>
      <c r="Y537" s="44">
        <v>3.35</v>
      </c>
      <c r="Z537" s="44">
        <v>3.35</v>
      </c>
      <c r="AA537" s="44">
        <v>3.35</v>
      </c>
    </row>
    <row r="538" spans="1:27" ht="12.75" customHeight="1" outlineLevel="1" x14ac:dyDescent="0.2">
      <c r="A538" s="99" t="s">
        <v>2933</v>
      </c>
      <c r="B538" s="63" t="s">
        <v>81</v>
      </c>
      <c r="C538" s="43" t="s">
        <v>79</v>
      </c>
      <c r="D538" s="44">
        <f>$D$11</f>
        <v>216.36</v>
      </c>
      <c r="E538" s="44">
        <f t="shared" ref="E538:AA538" si="311">$D$11</f>
        <v>216.36</v>
      </c>
      <c r="F538" s="44">
        <f t="shared" si="311"/>
        <v>216.36</v>
      </c>
      <c r="G538" s="44">
        <f t="shared" si="311"/>
        <v>216.36</v>
      </c>
      <c r="H538" s="44">
        <f t="shared" si="311"/>
        <v>216.36</v>
      </c>
      <c r="I538" s="44">
        <f t="shared" si="311"/>
        <v>216.36</v>
      </c>
      <c r="J538" s="44">
        <f t="shared" si="311"/>
        <v>216.36</v>
      </c>
      <c r="K538" s="44">
        <f t="shared" si="311"/>
        <v>216.36</v>
      </c>
      <c r="L538" s="44">
        <f t="shared" si="311"/>
        <v>216.36</v>
      </c>
      <c r="M538" s="44">
        <f t="shared" si="311"/>
        <v>216.36</v>
      </c>
      <c r="N538" s="44">
        <f t="shared" si="311"/>
        <v>216.36</v>
      </c>
      <c r="O538" s="44">
        <f t="shared" si="311"/>
        <v>216.36</v>
      </c>
      <c r="P538" s="44">
        <f t="shared" si="311"/>
        <v>216.36</v>
      </c>
      <c r="Q538" s="44">
        <f t="shared" si="311"/>
        <v>216.36</v>
      </c>
      <c r="R538" s="44">
        <f t="shared" si="311"/>
        <v>216.36</v>
      </c>
      <c r="S538" s="44">
        <f t="shared" si="311"/>
        <v>216.36</v>
      </c>
      <c r="T538" s="44">
        <f t="shared" si="311"/>
        <v>216.36</v>
      </c>
      <c r="U538" s="44">
        <f t="shared" si="311"/>
        <v>216.36</v>
      </c>
      <c r="V538" s="44">
        <f t="shared" si="311"/>
        <v>216.36</v>
      </c>
      <c r="W538" s="44">
        <f t="shared" si="311"/>
        <v>216.36</v>
      </c>
      <c r="X538" s="44">
        <f t="shared" si="311"/>
        <v>216.36</v>
      </c>
      <c r="Y538" s="44">
        <f t="shared" si="311"/>
        <v>216.36</v>
      </c>
      <c r="Z538" s="44">
        <f t="shared" si="311"/>
        <v>216.36</v>
      </c>
      <c r="AA538" s="44">
        <f t="shared" si="311"/>
        <v>216.36</v>
      </c>
    </row>
    <row r="539" spans="1:27" x14ac:dyDescent="0.2">
      <c r="A539" s="98" t="s">
        <v>2934</v>
      </c>
      <c r="B539" s="28" t="str">
        <f>"12"&amp;"."&amp;$B$801&amp;"."&amp;$B$802</f>
        <v>12.12.2023</v>
      </c>
      <c r="C539" s="90" t="s">
        <v>76</v>
      </c>
      <c r="D539" s="91">
        <f>ROUND(((D540+D541+D543+D542)/1000),5)</f>
        <v>1.6988799999999999</v>
      </c>
      <c r="E539" s="91">
        <f>ROUND(((E540+E541+E543+E542)/1000),5)</f>
        <v>1.60545</v>
      </c>
      <c r="F539" s="91">
        <f>ROUND(((F540+F541+F543+F542)/1000),5)</f>
        <v>1.50105</v>
      </c>
      <c r="G539" s="91">
        <f t="shared" ref="G539:AA539" si="312">ROUND(((G540+G541+G543+G542)/1000),5)</f>
        <v>1.4862200000000001</v>
      </c>
      <c r="H539" s="91">
        <f t="shared" si="312"/>
        <v>1.5900700000000001</v>
      </c>
      <c r="I539" s="91">
        <f t="shared" si="312"/>
        <v>1.74743</v>
      </c>
      <c r="J539" s="91">
        <f t="shared" si="312"/>
        <v>1.9301299999999999</v>
      </c>
      <c r="K539" s="91">
        <f t="shared" si="312"/>
        <v>2.2757299999999998</v>
      </c>
      <c r="L539" s="91">
        <f t="shared" si="312"/>
        <v>2.4819</v>
      </c>
      <c r="M539" s="91">
        <f t="shared" si="312"/>
        <v>2.5417700000000001</v>
      </c>
      <c r="N539" s="91">
        <f t="shared" si="312"/>
        <v>2.5724800000000001</v>
      </c>
      <c r="O539" s="91">
        <f t="shared" si="312"/>
        <v>2.6078700000000001</v>
      </c>
      <c r="P539" s="91">
        <f t="shared" si="312"/>
        <v>2.5461900000000002</v>
      </c>
      <c r="Q539" s="91">
        <f t="shared" si="312"/>
        <v>2.5646</v>
      </c>
      <c r="R539" s="91">
        <f t="shared" si="312"/>
        <v>2.5777800000000002</v>
      </c>
      <c r="S539" s="91">
        <f t="shared" si="312"/>
        <v>2.53024</v>
      </c>
      <c r="T539" s="91">
        <f t="shared" si="312"/>
        <v>2.5515500000000002</v>
      </c>
      <c r="U539" s="91">
        <f t="shared" si="312"/>
        <v>2.5447500000000001</v>
      </c>
      <c r="V539" s="91">
        <f t="shared" si="312"/>
        <v>2.53586</v>
      </c>
      <c r="W539" s="91">
        <f t="shared" si="312"/>
        <v>2.5235500000000002</v>
      </c>
      <c r="X539" s="91">
        <f t="shared" si="312"/>
        <v>2.47275</v>
      </c>
      <c r="Y539" s="91">
        <f t="shared" si="312"/>
        <v>2.2938299999999998</v>
      </c>
      <c r="Z539" s="91">
        <f t="shared" si="312"/>
        <v>1.97489</v>
      </c>
      <c r="AA539" s="91">
        <f t="shared" si="312"/>
        <v>1.8589599999999999</v>
      </c>
    </row>
    <row r="540" spans="1:27" ht="12.75" customHeight="1" outlineLevel="1" x14ac:dyDescent="0.2">
      <c r="A540" s="99" t="s">
        <v>2935</v>
      </c>
      <c r="B540" s="63" t="s">
        <v>238</v>
      </c>
      <c r="C540" s="43" t="s">
        <v>79</v>
      </c>
      <c r="D540" s="44">
        <v>1044.99</v>
      </c>
      <c r="E540" s="44">
        <v>951.56</v>
      </c>
      <c r="F540" s="44">
        <v>847.16</v>
      </c>
      <c r="G540" s="44">
        <v>832.33</v>
      </c>
      <c r="H540" s="44">
        <v>936.18</v>
      </c>
      <c r="I540" s="44">
        <v>1093.54</v>
      </c>
      <c r="J540" s="44">
        <v>1276.24</v>
      </c>
      <c r="K540" s="44">
        <v>1621.84</v>
      </c>
      <c r="L540" s="44">
        <v>1828.01</v>
      </c>
      <c r="M540" s="44">
        <v>1887.88</v>
      </c>
      <c r="N540" s="44">
        <v>1918.59</v>
      </c>
      <c r="O540" s="44">
        <v>1953.98</v>
      </c>
      <c r="P540" s="44">
        <v>1892.3</v>
      </c>
      <c r="Q540" s="44">
        <v>1910.71</v>
      </c>
      <c r="R540" s="44">
        <v>1923.89</v>
      </c>
      <c r="S540" s="44">
        <v>1876.35</v>
      </c>
      <c r="T540" s="44">
        <v>1897.66</v>
      </c>
      <c r="U540" s="44">
        <v>1890.86</v>
      </c>
      <c r="V540" s="44">
        <v>1881.97</v>
      </c>
      <c r="W540" s="44">
        <v>1869.66</v>
      </c>
      <c r="X540" s="44">
        <v>1818.86</v>
      </c>
      <c r="Y540" s="44">
        <v>1639.94</v>
      </c>
      <c r="Z540" s="44">
        <v>1321</v>
      </c>
      <c r="AA540" s="44">
        <v>1205.07</v>
      </c>
    </row>
    <row r="541" spans="1:27" ht="12.75" customHeight="1" outlineLevel="1" x14ac:dyDescent="0.2">
      <c r="A541" s="99" t="s">
        <v>2936</v>
      </c>
      <c r="B541" s="63" t="s">
        <v>90</v>
      </c>
      <c r="C541" s="43" t="s">
        <v>79</v>
      </c>
      <c r="D541" s="44">
        <f>$D$486</f>
        <v>434.18</v>
      </c>
      <c r="E541" s="44">
        <f t="shared" ref="E541:AA541" si="313">$D$486</f>
        <v>434.18</v>
      </c>
      <c r="F541" s="44">
        <f t="shared" si="313"/>
        <v>434.18</v>
      </c>
      <c r="G541" s="44">
        <f t="shared" si="313"/>
        <v>434.18</v>
      </c>
      <c r="H541" s="44">
        <f t="shared" si="313"/>
        <v>434.18</v>
      </c>
      <c r="I541" s="44">
        <f t="shared" si="313"/>
        <v>434.18</v>
      </c>
      <c r="J541" s="44">
        <f t="shared" si="313"/>
        <v>434.18</v>
      </c>
      <c r="K541" s="44">
        <f t="shared" si="313"/>
        <v>434.18</v>
      </c>
      <c r="L541" s="44">
        <f t="shared" si="313"/>
        <v>434.18</v>
      </c>
      <c r="M541" s="44">
        <f t="shared" si="313"/>
        <v>434.18</v>
      </c>
      <c r="N541" s="44">
        <f t="shared" si="313"/>
        <v>434.18</v>
      </c>
      <c r="O541" s="44">
        <f t="shared" si="313"/>
        <v>434.18</v>
      </c>
      <c r="P541" s="44">
        <f t="shared" si="313"/>
        <v>434.18</v>
      </c>
      <c r="Q541" s="44">
        <f t="shared" si="313"/>
        <v>434.18</v>
      </c>
      <c r="R541" s="44">
        <f t="shared" si="313"/>
        <v>434.18</v>
      </c>
      <c r="S541" s="44">
        <f t="shared" si="313"/>
        <v>434.18</v>
      </c>
      <c r="T541" s="44">
        <f t="shared" si="313"/>
        <v>434.18</v>
      </c>
      <c r="U541" s="44">
        <f t="shared" si="313"/>
        <v>434.18</v>
      </c>
      <c r="V541" s="44">
        <f t="shared" si="313"/>
        <v>434.18</v>
      </c>
      <c r="W541" s="44">
        <f t="shared" si="313"/>
        <v>434.18</v>
      </c>
      <c r="X541" s="44">
        <f t="shared" si="313"/>
        <v>434.18</v>
      </c>
      <c r="Y541" s="44">
        <f t="shared" si="313"/>
        <v>434.18</v>
      </c>
      <c r="Z541" s="44">
        <f t="shared" si="313"/>
        <v>434.18</v>
      </c>
      <c r="AA541" s="44">
        <f t="shared" si="313"/>
        <v>434.18</v>
      </c>
    </row>
    <row r="542" spans="1:27" ht="12.75" customHeight="1" outlineLevel="1" x14ac:dyDescent="0.2">
      <c r="A542" s="99" t="s">
        <v>2937</v>
      </c>
      <c r="B542" s="63" t="s">
        <v>83</v>
      </c>
      <c r="C542" s="43" t="s">
        <v>79</v>
      </c>
      <c r="D542" s="44">
        <v>3.35</v>
      </c>
      <c r="E542" s="44">
        <v>3.35</v>
      </c>
      <c r="F542" s="44">
        <v>3.35</v>
      </c>
      <c r="G542" s="44">
        <v>3.35</v>
      </c>
      <c r="H542" s="44">
        <v>3.35</v>
      </c>
      <c r="I542" s="44">
        <v>3.35</v>
      </c>
      <c r="J542" s="44">
        <v>3.35</v>
      </c>
      <c r="K542" s="44">
        <v>3.35</v>
      </c>
      <c r="L542" s="44">
        <v>3.35</v>
      </c>
      <c r="M542" s="44">
        <v>3.35</v>
      </c>
      <c r="N542" s="44">
        <v>3.35</v>
      </c>
      <c r="O542" s="44">
        <v>3.35</v>
      </c>
      <c r="P542" s="44">
        <v>3.35</v>
      </c>
      <c r="Q542" s="44">
        <v>3.35</v>
      </c>
      <c r="R542" s="44">
        <v>3.35</v>
      </c>
      <c r="S542" s="44">
        <v>3.35</v>
      </c>
      <c r="T542" s="44">
        <v>3.35</v>
      </c>
      <c r="U542" s="44">
        <v>3.35</v>
      </c>
      <c r="V542" s="44">
        <v>3.35</v>
      </c>
      <c r="W542" s="44">
        <v>3.35</v>
      </c>
      <c r="X542" s="44">
        <v>3.35</v>
      </c>
      <c r="Y542" s="44">
        <v>3.35</v>
      </c>
      <c r="Z542" s="44">
        <v>3.35</v>
      </c>
      <c r="AA542" s="44">
        <v>3.35</v>
      </c>
    </row>
    <row r="543" spans="1:27" ht="12.75" customHeight="1" outlineLevel="1" x14ac:dyDescent="0.2">
      <c r="A543" s="99" t="s">
        <v>2938</v>
      </c>
      <c r="B543" s="63" t="s">
        <v>81</v>
      </c>
      <c r="C543" s="43" t="s">
        <v>79</v>
      </c>
      <c r="D543" s="44">
        <f>$D$11</f>
        <v>216.36</v>
      </c>
      <c r="E543" s="44">
        <f t="shared" ref="E543:AA543" si="314">$D$11</f>
        <v>216.36</v>
      </c>
      <c r="F543" s="44">
        <f t="shared" si="314"/>
        <v>216.36</v>
      </c>
      <c r="G543" s="44">
        <f t="shared" si="314"/>
        <v>216.36</v>
      </c>
      <c r="H543" s="44">
        <f t="shared" si="314"/>
        <v>216.36</v>
      </c>
      <c r="I543" s="44">
        <f t="shared" si="314"/>
        <v>216.36</v>
      </c>
      <c r="J543" s="44">
        <f t="shared" si="314"/>
        <v>216.36</v>
      </c>
      <c r="K543" s="44">
        <f t="shared" si="314"/>
        <v>216.36</v>
      </c>
      <c r="L543" s="44">
        <f t="shared" si="314"/>
        <v>216.36</v>
      </c>
      <c r="M543" s="44">
        <f t="shared" si="314"/>
        <v>216.36</v>
      </c>
      <c r="N543" s="44">
        <f t="shared" si="314"/>
        <v>216.36</v>
      </c>
      <c r="O543" s="44">
        <f t="shared" si="314"/>
        <v>216.36</v>
      </c>
      <c r="P543" s="44">
        <f t="shared" si="314"/>
        <v>216.36</v>
      </c>
      <c r="Q543" s="44">
        <f t="shared" si="314"/>
        <v>216.36</v>
      </c>
      <c r="R543" s="44">
        <f t="shared" si="314"/>
        <v>216.36</v>
      </c>
      <c r="S543" s="44">
        <f t="shared" si="314"/>
        <v>216.36</v>
      </c>
      <c r="T543" s="44">
        <f t="shared" si="314"/>
        <v>216.36</v>
      </c>
      <c r="U543" s="44">
        <f t="shared" si="314"/>
        <v>216.36</v>
      </c>
      <c r="V543" s="44">
        <f t="shared" si="314"/>
        <v>216.36</v>
      </c>
      <c r="W543" s="44">
        <f t="shared" si="314"/>
        <v>216.36</v>
      </c>
      <c r="X543" s="44">
        <f t="shared" si="314"/>
        <v>216.36</v>
      </c>
      <c r="Y543" s="44">
        <f t="shared" si="314"/>
        <v>216.36</v>
      </c>
      <c r="Z543" s="44">
        <f t="shared" si="314"/>
        <v>216.36</v>
      </c>
      <c r="AA543" s="44">
        <f t="shared" si="314"/>
        <v>216.36</v>
      </c>
    </row>
    <row r="544" spans="1:27" x14ac:dyDescent="0.2">
      <c r="A544" s="98" t="s">
        <v>2939</v>
      </c>
      <c r="B544" s="28" t="str">
        <f>"13"&amp;"."&amp;$B$801&amp;"."&amp;$B$802</f>
        <v>13.12.2023</v>
      </c>
      <c r="C544" s="90" t="s">
        <v>76</v>
      </c>
      <c r="D544" s="91">
        <f>ROUND(((D545+D546+D548+D547)/1000),5)</f>
        <v>1.7866200000000001</v>
      </c>
      <c r="E544" s="91">
        <f>ROUND(((E545+E546+E548+E547)/1000),5)</f>
        <v>1.6976199999999999</v>
      </c>
      <c r="F544" s="91">
        <f>ROUND(((F545+F546+F548+F547)/1000),5)</f>
        <v>1.66126</v>
      </c>
      <c r="G544" s="91">
        <f t="shared" ref="G544:AA544" si="315">ROUND(((G545+G546+G548+G547)/1000),5)</f>
        <v>1.64907</v>
      </c>
      <c r="H544" s="91">
        <f t="shared" si="315"/>
        <v>1.68296</v>
      </c>
      <c r="I544" s="91">
        <f t="shared" si="315"/>
        <v>1.82247</v>
      </c>
      <c r="J544" s="91">
        <f t="shared" si="315"/>
        <v>1.99556</v>
      </c>
      <c r="K544" s="91">
        <f t="shared" si="315"/>
        <v>2.3360099999999999</v>
      </c>
      <c r="L544" s="91">
        <f t="shared" si="315"/>
        <v>2.5542500000000001</v>
      </c>
      <c r="M544" s="91">
        <f t="shared" si="315"/>
        <v>2.6281599999999998</v>
      </c>
      <c r="N544" s="91">
        <f t="shared" si="315"/>
        <v>2.6605500000000002</v>
      </c>
      <c r="O544" s="91">
        <f t="shared" si="315"/>
        <v>2.6944900000000001</v>
      </c>
      <c r="P544" s="91">
        <f t="shared" si="315"/>
        <v>2.6438999999999999</v>
      </c>
      <c r="Q544" s="91">
        <f t="shared" si="315"/>
        <v>2.6694</v>
      </c>
      <c r="R544" s="91">
        <f t="shared" si="315"/>
        <v>2.6592699999999998</v>
      </c>
      <c r="S544" s="91">
        <f t="shared" si="315"/>
        <v>2.6361300000000001</v>
      </c>
      <c r="T544" s="91">
        <f t="shared" si="315"/>
        <v>2.6671299999999998</v>
      </c>
      <c r="U544" s="91">
        <f t="shared" si="315"/>
        <v>2.6577299999999999</v>
      </c>
      <c r="V544" s="91">
        <f t="shared" si="315"/>
        <v>2.6335500000000001</v>
      </c>
      <c r="W544" s="91">
        <f t="shared" si="315"/>
        <v>2.5691099999999998</v>
      </c>
      <c r="X544" s="91">
        <f t="shared" si="315"/>
        <v>2.4503300000000001</v>
      </c>
      <c r="Y544" s="91">
        <f t="shared" si="315"/>
        <v>2.3776099999999998</v>
      </c>
      <c r="Z544" s="91">
        <f t="shared" si="315"/>
        <v>2.1145999999999998</v>
      </c>
      <c r="AA544" s="91">
        <f t="shared" si="315"/>
        <v>1.92371</v>
      </c>
    </row>
    <row r="545" spans="1:27" ht="12.75" customHeight="1" outlineLevel="1" x14ac:dyDescent="0.2">
      <c r="A545" s="99" t="s">
        <v>2940</v>
      </c>
      <c r="B545" s="63" t="s">
        <v>238</v>
      </c>
      <c r="C545" s="43" t="s">
        <v>79</v>
      </c>
      <c r="D545" s="44">
        <v>1132.73</v>
      </c>
      <c r="E545" s="44">
        <v>1043.73</v>
      </c>
      <c r="F545" s="44">
        <v>1007.37</v>
      </c>
      <c r="G545" s="44">
        <v>995.18</v>
      </c>
      <c r="H545" s="44">
        <v>1029.07</v>
      </c>
      <c r="I545" s="44">
        <v>1168.58</v>
      </c>
      <c r="J545" s="44">
        <v>1341.67</v>
      </c>
      <c r="K545" s="44">
        <v>1682.12</v>
      </c>
      <c r="L545" s="44">
        <v>1900.36</v>
      </c>
      <c r="M545" s="44">
        <v>1974.27</v>
      </c>
      <c r="N545" s="44">
        <v>2006.66</v>
      </c>
      <c r="O545" s="44">
        <v>2040.6</v>
      </c>
      <c r="P545" s="44">
        <v>1990.01</v>
      </c>
      <c r="Q545" s="44">
        <v>2015.51</v>
      </c>
      <c r="R545" s="44">
        <v>2005.38</v>
      </c>
      <c r="S545" s="44">
        <v>1982.24</v>
      </c>
      <c r="T545" s="44">
        <v>2013.24</v>
      </c>
      <c r="U545" s="44">
        <v>2003.84</v>
      </c>
      <c r="V545" s="44">
        <v>1979.66</v>
      </c>
      <c r="W545" s="44">
        <v>1915.22</v>
      </c>
      <c r="X545" s="44">
        <v>1796.44</v>
      </c>
      <c r="Y545" s="44">
        <v>1723.72</v>
      </c>
      <c r="Z545" s="44">
        <v>1460.71</v>
      </c>
      <c r="AA545" s="44">
        <v>1269.82</v>
      </c>
    </row>
    <row r="546" spans="1:27" ht="12.75" customHeight="1" outlineLevel="1" x14ac:dyDescent="0.2">
      <c r="A546" s="99" t="s">
        <v>2941</v>
      </c>
      <c r="B546" s="63" t="s">
        <v>90</v>
      </c>
      <c r="C546" s="43" t="s">
        <v>79</v>
      </c>
      <c r="D546" s="44">
        <f>$D$486</f>
        <v>434.18</v>
      </c>
      <c r="E546" s="44">
        <f t="shared" ref="E546:AA546" si="316">$D$486</f>
        <v>434.18</v>
      </c>
      <c r="F546" s="44">
        <f t="shared" si="316"/>
        <v>434.18</v>
      </c>
      <c r="G546" s="44">
        <f t="shared" si="316"/>
        <v>434.18</v>
      </c>
      <c r="H546" s="44">
        <f t="shared" si="316"/>
        <v>434.18</v>
      </c>
      <c r="I546" s="44">
        <f t="shared" si="316"/>
        <v>434.18</v>
      </c>
      <c r="J546" s="44">
        <f t="shared" si="316"/>
        <v>434.18</v>
      </c>
      <c r="K546" s="44">
        <f t="shared" si="316"/>
        <v>434.18</v>
      </c>
      <c r="L546" s="44">
        <f t="shared" si="316"/>
        <v>434.18</v>
      </c>
      <c r="M546" s="44">
        <f t="shared" si="316"/>
        <v>434.18</v>
      </c>
      <c r="N546" s="44">
        <f t="shared" si="316"/>
        <v>434.18</v>
      </c>
      <c r="O546" s="44">
        <f t="shared" si="316"/>
        <v>434.18</v>
      </c>
      <c r="P546" s="44">
        <f t="shared" si="316"/>
        <v>434.18</v>
      </c>
      <c r="Q546" s="44">
        <f t="shared" si="316"/>
        <v>434.18</v>
      </c>
      <c r="R546" s="44">
        <f t="shared" si="316"/>
        <v>434.18</v>
      </c>
      <c r="S546" s="44">
        <f t="shared" si="316"/>
        <v>434.18</v>
      </c>
      <c r="T546" s="44">
        <f t="shared" si="316"/>
        <v>434.18</v>
      </c>
      <c r="U546" s="44">
        <f t="shared" si="316"/>
        <v>434.18</v>
      </c>
      <c r="V546" s="44">
        <f t="shared" si="316"/>
        <v>434.18</v>
      </c>
      <c r="W546" s="44">
        <f t="shared" si="316"/>
        <v>434.18</v>
      </c>
      <c r="X546" s="44">
        <f t="shared" si="316"/>
        <v>434.18</v>
      </c>
      <c r="Y546" s="44">
        <f t="shared" si="316"/>
        <v>434.18</v>
      </c>
      <c r="Z546" s="44">
        <f t="shared" si="316"/>
        <v>434.18</v>
      </c>
      <c r="AA546" s="44">
        <f t="shared" si="316"/>
        <v>434.18</v>
      </c>
    </row>
    <row r="547" spans="1:27" ht="12.75" customHeight="1" outlineLevel="1" x14ac:dyDescent="0.2">
      <c r="A547" s="99" t="s">
        <v>2942</v>
      </c>
      <c r="B547" s="63" t="s">
        <v>83</v>
      </c>
      <c r="C547" s="43" t="s">
        <v>79</v>
      </c>
      <c r="D547" s="44">
        <v>3.35</v>
      </c>
      <c r="E547" s="44">
        <v>3.35</v>
      </c>
      <c r="F547" s="44">
        <v>3.35</v>
      </c>
      <c r="G547" s="44">
        <v>3.35</v>
      </c>
      <c r="H547" s="44">
        <v>3.35</v>
      </c>
      <c r="I547" s="44">
        <v>3.35</v>
      </c>
      <c r="J547" s="44">
        <v>3.35</v>
      </c>
      <c r="K547" s="44">
        <v>3.35</v>
      </c>
      <c r="L547" s="44">
        <v>3.35</v>
      </c>
      <c r="M547" s="44">
        <v>3.35</v>
      </c>
      <c r="N547" s="44">
        <v>3.35</v>
      </c>
      <c r="O547" s="44">
        <v>3.35</v>
      </c>
      <c r="P547" s="44">
        <v>3.35</v>
      </c>
      <c r="Q547" s="44">
        <v>3.35</v>
      </c>
      <c r="R547" s="44">
        <v>3.35</v>
      </c>
      <c r="S547" s="44">
        <v>3.35</v>
      </c>
      <c r="T547" s="44">
        <v>3.35</v>
      </c>
      <c r="U547" s="44">
        <v>3.35</v>
      </c>
      <c r="V547" s="44">
        <v>3.35</v>
      </c>
      <c r="W547" s="44">
        <v>3.35</v>
      </c>
      <c r="X547" s="44">
        <v>3.35</v>
      </c>
      <c r="Y547" s="44">
        <v>3.35</v>
      </c>
      <c r="Z547" s="44">
        <v>3.35</v>
      </c>
      <c r="AA547" s="44">
        <v>3.35</v>
      </c>
    </row>
    <row r="548" spans="1:27" ht="12.75" customHeight="1" outlineLevel="1" x14ac:dyDescent="0.2">
      <c r="A548" s="99" t="s">
        <v>2943</v>
      </c>
      <c r="B548" s="63" t="s">
        <v>81</v>
      </c>
      <c r="C548" s="43" t="s">
        <v>79</v>
      </c>
      <c r="D548" s="44">
        <f>$D$11</f>
        <v>216.36</v>
      </c>
      <c r="E548" s="44">
        <f t="shared" ref="E548:AA548" si="317">$D$11</f>
        <v>216.36</v>
      </c>
      <c r="F548" s="44">
        <f t="shared" si="317"/>
        <v>216.36</v>
      </c>
      <c r="G548" s="44">
        <f t="shared" si="317"/>
        <v>216.36</v>
      </c>
      <c r="H548" s="44">
        <f t="shared" si="317"/>
        <v>216.36</v>
      </c>
      <c r="I548" s="44">
        <f t="shared" si="317"/>
        <v>216.36</v>
      </c>
      <c r="J548" s="44">
        <f t="shared" si="317"/>
        <v>216.36</v>
      </c>
      <c r="K548" s="44">
        <f t="shared" si="317"/>
        <v>216.36</v>
      </c>
      <c r="L548" s="44">
        <f t="shared" si="317"/>
        <v>216.36</v>
      </c>
      <c r="M548" s="44">
        <f t="shared" si="317"/>
        <v>216.36</v>
      </c>
      <c r="N548" s="44">
        <f t="shared" si="317"/>
        <v>216.36</v>
      </c>
      <c r="O548" s="44">
        <f t="shared" si="317"/>
        <v>216.36</v>
      </c>
      <c r="P548" s="44">
        <f t="shared" si="317"/>
        <v>216.36</v>
      </c>
      <c r="Q548" s="44">
        <f t="shared" si="317"/>
        <v>216.36</v>
      </c>
      <c r="R548" s="44">
        <f t="shared" si="317"/>
        <v>216.36</v>
      </c>
      <c r="S548" s="44">
        <f t="shared" si="317"/>
        <v>216.36</v>
      </c>
      <c r="T548" s="44">
        <f t="shared" si="317"/>
        <v>216.36</v>
      </c>
      <c r="U548" s="44">
        <f t="shared" si="317"/>
        <v>216.36</v>
      </c>
      <c r="V548" s="44">
        <f t="shared" si="317"/>
        <v>216.36</v>
      </c>
      <c r="W548" s="44">
        <f t="shared" si="317"/>
        <v>216.36</v>
      </c>
      <c r="X548" s="44">
        <f t="shared" si="317"/>
        <v>216.36</v>
      </c>
      <c r="Y548" s="44">
        <f t="shared" si="317"/>
        <v>216.36</v>
      </c>
      <c r="Z548" s="44">
        <f t="shared" si="317"/>
        <v>216.36</v>
      </c>
      <c r="AA548" s="44">
        <f t="shared" si="317"/>
        <v>216.36</v>
      </c>
    </row>
    <row r="549" spans="1:27" x14ac:dyDescent="0.2">
      <c r="A549" s="98" t="s">
        <v>2944</v>
      </c>
      <c r="B549" s="28" t="str">
        <f>"14"&amp;"."&amp;$B$801&amp;"."&amp;$B$802</f>
        <v>14.12.2023</v>
      </c>
      <c r="C549" s="90" t="s">
        <v>76</v>
      </c>
      <c r="D549" s="91">
        <f>ROUND(((D550+D551+D553+D552)/1000),5)</f>
        <v>1.83857</v>
      </c>
      <c r="E549" s="91">
        <f>ROUND(((E550+E551+E553+E552)/1000),5)</f>
        <v>1.76234</v>
      </c>
      <c r="F549" s="91">
        <f>ROUND(((F550+F551+F553+F552)/1000),5)</f>
        <v>1.7146699999999999</v>
      </c>
      <c r="G549" s="91">
        <f t="shared" ref="G549:AA549" si="318">ROUND(((G550+G551+G553+G552)/1000),5)</f>
        <v>1.71759</v>
      </c>
      <c r="H549" s="91">
        <f t="shared" si="318"/>
        <v>1.76301</v>
      </c>
      <c r="I549" s="91">
        <f t="shared" si="318"/>
        <v>1.9122600000000001</v>
      </c>
      <c r="J549" s="91">
        <f t="shared" si="318"/>
        <v>2.1695799999999998</v>
      </c>
      <c r="K549" s="91">
        <f t="shared" si="318"/>
        <v>2.4049700000000001</v>
      </c>
      <c r="L549" s="91">
        <f t="shared" si="318"/>
        <v>2.6204399999999999</v>
      </c>
      <c r="M549" s="91">
        <f t="shared" si="318"/>
        <v>2.68425</v>
      </c>
      <c r="N549" s="91">
        <f t="shared" si="318"/>
        <v>2.81562</v>
      </c>
      <c r="O549" s="91">
        <f t="shared" si="318"/>
        <v>2.74797</v>
      </c>
      <c r="P549" s="91">
        <f t="shared" si="318"/>
        <v>2.6909200000000002</v>
      </c>
      <c r="Q549" s="91">
        <f t="shared" si="318"/>
        <v>2.7139099999999998</v>
      </c>
      <c r="R549" s="91">
        <f t="shared" si="318"/>
        <v>2.7457199999999999</v>
      </c>
      <c r="S549" s="91">
        <f t="shared" si="318"/>
        <v>2.6859600000000001</v>
      </c>
      <c r="T549" s="91">
        <f t="shared" si="318"/>
        <v>2.8884799999999999</v>
      </c>
      <c r="U549" s="91">
        <f t="shared" si="318"/>
        <v>2.9016000000000002</v>
      </c>
      <c r="V549" s="91">
        <f t="shared" si="318"/>
        <v>2.8838699999999999</v>
      </c>
      <c r="W549" s="91">
        <f t="shared" si="318"/>
        <v>2.6455299999999999</v>
      </c>
      <c r="X549" s="91">
        <f t="shared" si="318"/>
        <v>2.5823999999999998</v>
      </c>
      <c r="Y549" s="91">
        <f t="shared" si="318"/>
        <v>2.4179499999999998</v>
      </c>
      <c r="Z549" s="91">
        <f t="shared" si="318"/>
        <v>2.1382099999999999</v>
      </c>
      <c r="AA549" s="91">
        <f t="shared" si="318"/>
        <v>1.9633</v>
      </c>
    </row>
    <row r="550" spans="1:27" ht="12.75" customHeight="1" outlineLevel="1" x14ac:dyDescent="0.2">
      <c r="A550" s="99" t="s">
        <v>2945</v>
      </c>
      <c r="B550" s="63" t="s">
        <v>238</v>
      </c>
      <c r="C550" s="43" t="s">
        <v>79</v>
      </c>
      <c r="D550" s="44">
        <v>1184.68</v>
      </c>
      <c r="E550" s="44">
        <v>1108.45</v>
      </c>
      <c r="F550" s="44">
        <v>1060.78</v>
      </c>
      <c r="G550" s="44">
        <v>1063.7</v>
      </c>
      <c r="H550" s="44">
        <v>1109.1199999999999</v>
      </c>
      <c r="I550" s="44">
        <v>1258.3699999999999</v>
      </c>
      <c r="J550" s="44">
        <v>1515.69</v>
      </c>
      <c r="K550" s="44">
        <v>1751.08</v>
      </c>
      <c r="L550" s="44">
        <v>1966.55</v>
      </c>
      <c r="M550" s="44">
        <v>2030.36</v>
      </c>
      <c r="N550" s="44">
        <v>2161.73</v>
      </c>
      <c r="O550" s="44">
        <v>2094.08</v>
      </c>
      <c r="P550" s="44">
        <v>2037.03</v>
      </c>
      <c r="Q550" s="44">
        <v>2060.02</v>
      </c>
      <c r="R550" s="44">
        <v>2091.83</v>
      </c>
      <c r="S550" s="44">
        <v>2032.07</v>
      </c>
      <c r="T550" s="44">
        <v>2234.59</v>
      </c>
      <c r="U550" s="44">
        <v>2247.71</v>
      </c>
      <c r="V550" s="44">
        <v>2229.98</v>
      </c>
      <c r="W550" s="44">
        <v>1991.64</v>
      </c>
      <c r="X550" s="44">
        <v>1928.51</v>
      </c>
      <c r="Y550" s="44">
        <v>1764.06</v>
      </c>
      <c r="Z550" s="44">
        <v>1484.32</v>
      </c>
      <c r="AA550" s="44">
        <v>1309.4100000000001</v>
      </c>
    </row>
    <row r="551" spans="1:27" ht="12.75" customHeight="1" outlineLevel="1" x14ac:dyDescent="0.2">
      <c r="A551" s="99" t="s">
        <v>2946</v>
      </c>
      <c r="B551" s="63" t="s">
        <v>90</v>
      </c>
      <c r="C551" s="43" t="s">
        <v>79</v>
      </c>
      <c r="D551" s="44">
        <f>$D$486</f>
        <v>434.18</v>
      </c>
      <c r="E551" s="44">
        <f t="shared" ref="E551:AA551" si="319">$D$486</f>
        <v>434.18</v>
      </c>
      <c r="F551" s="44">
        <f t="shared" si="319"/>
        <v>434.18</v>
      </c>
      <c r="G551" s="44">
        <f t="shared" si="319"/>
        <v>434.18</v>
      </c>
      <c r="H551" s="44">
        <f t="shared" si="319"/>
        <v>434.18</v>
      </c>
      <c r="I551" s="44">
        <f t="shared" si="319"/>
        <v>434.18</v>
      </c>
      <c r="J551" s="44">
        <f t="shared" si="319"/>
        <v>434.18</v>
      </c>
      <c r="K551" s="44">
        <f t="shared" si="319"/>
        <v>434.18</v>
      </c>
      <c r="L551" s="44">
        <f t="shared" si="319"/>
        <v>434.18</v>
      </c>
      <c r="M551" s="44">
        <f t="shared" si="319"/>
        <v>434.18</v>
      </c>
      <c r="N551" s="44">
        <f t="shared" si="319"/>
        <v>434.18</v>
      </c>
      <c r="O551" s="44">
        <f t="shared" si="319"/>
        <v>434.18</v>
      </c>
      <c r="P551" s="44">
        <f t="shared" si="319"/>
        <v>434.18</v>
      </c>
      <c r="Q551" s="44">
        <f t="shared" si="319"/>
        <v>434.18</v>
      </c>
      <c r="R551" s="44">
        <f t="shared" si="319"/>
        <v>434.18</v>
      </c>
      <c r="S551" s="44">
        <f t="shared" si="319"/>
        <v>434.18</v>
      </c>
      <c r="T551" s="44">
        <f t="shared" si="319"/>
        <v>434.18</v>
      </c>
      <c r="U551" s="44">
        <f t="shared" si="319"/>
        <v>434.18</v>
      </c>
      <c r="V551" s="44">
        <f t="shared" si="319"/>
        <v>434.18</v>
      </c>
      <c r="W551" s="44">
        <f t="shared" si="319"/>
        <v>434.18</v>
      </c>
      <c r="X551" s="44">
        <f t="shared" si="319"/>
        <v>434.18</v>
      </c>
      <c r="Y551" s="44">
        <f t="shared" si="319"/>
        <v>434.18</v>
      </c>
      <c r="Z551" s="44">
        <f t="shared" si="319"/>
        <v>434.18</v>
      </c>
      <c r="AA551" s="44">
        <f t="shared" si="319"/>
        <v>434.18</v>
      </c>
    </row>
    <row r="552" spans="1:27" ht="12.75" customHeight="1" outlineLevel="1" x14ac:dyDescent="0.2">
      <c r="A552" s="99" t="s">
        <v>2947</v>
      </c>
      <c r="B552" s="63" t="s">
        <v>83</v>
      </c>
      <c r="C552" s="43" t="s">
        <v>79</v>
      </c>
      <c r="D552" s="44">
        <v>3.35</v>
      </c>
      <c r="E552" s="44">
        <v>3.35</v>
      </c>
      <c r="F552" s="44">
        <v>3.35</v>
      </c>
      <c r="G552" s="44">
        <v>3.35</v>
      </c>
      <c r="H552" s="44">
        <v>3.35</v>
      </c>
      <c r="I552" s="44">
        <v>3.35</v>
      </c>
      <c r="J552" s="44">
        <v>3.35</v>
      </c>
      <c r="K552" s="44">
        <v>3.35</v>
      </c>
      <c r="L552" s="44">
        <v>3.35</v>
      </c>
      <c r="M552" s="44">
        <v>3.35</v>
      </c>
      <c r="N552" s="44">
        <v>3.35</v>
      </c>
      <c r="O552" s="44">
        <v>3.35</v>
      </c>
      <c r="P552" s="44">
        <v>3.35</v>
      </c>
      <c r="Q552" s="44">
        <v>3.35</v>
      </c>
      <c r="R552" s="44">
        <v>3.35</v>
      </c>
      <c r="S552" s="44">
        <v>3.35</v>
      </c>
      <c r="T552" s="44">
        <v>3.35</v>
      </c>
      <c r="U552" s="44">
        <v>3.35</v>
      </c>
      <c r="V552" s="44">
        <v>3.35</v>
      </c>
      <c r="W552" s="44">
        <v>3.35</v>
      </c>
      <c r="X552" s="44">
        <v>3.35</v>
      </c>
      <c r="Y552" s="44">
        <v>3.35</v>
      </c>
      <c r="Z552" s="44">
        <v>3.35</v>
      </c>
      <c r="AA552" s="44">
        <v>3.35</v>
      </c>
    </row>
    <row r="553" spans="1:27" ht="12.75" customHeight="1" outlineLevel="1" x14ac:dyDescent="0.2">
      <c r="A553" s="99" t="s">
        <v>2948</v>
      </c>
      <c r="B553" s="63" t="s">
        <v>81</v>
      </c>
      <c r="C553" s="43" t="s">
        <v>79</v>
      </c>
      <c r="D553" s="44">
        <f>$D$11</f>
        <v>216.36</v>
      </c>
      <c r="E553" s="44">
        <f t="shared" ref="E553:AA553" si="320">$D$11</f>
        <v>216.36</v>
      </c>
      <c r="F553" s="44">
        <f t="shared" si="320"/>
        <v>216.36</v>
      </c>
      <c r="G553" s="44">
        <f t="shared" si="320"/>
        <v>216.36</v>
      </c>
      <c r="H553" s="44">
        <f t="shared" si="320"/>
        <v>216.36</v>
      </c>
      <c r="I553" s="44">
        <f t="shared" si="320"/>
        <v>216.36</v>
      </c>
      <c r="J553" s="44">
        <f t="shared" si="320"/>
        <v>216.36</v>
      </c>
      <c r="K553" s="44">
        <f t="shared" si="320"/>
        <v>216.36</v>
      </c>
      <c r="L553" s="44">
        <f t="shared" si="320"/>
        <v>216.36</v>
      </c>
      <c r="M553" s="44">
        <f t="shared" si="320"/>
        <v>216.36</v>
      </c>
      <c r="N553" s="44">
        <f t="shared" si="320"/>
        <v>216.36</v>
      </c>
      <c r="O553" s="44">
        <f t="shared" si="320"/>
        <v>216.36</v>
      </c>
      <c r="P553" s="44">
        <f t="shared" si="320"/>
        <v>216.36</v>
      </c>
      <c r="Q553" s="44">
        <f t="shared" si="320"/>
        <v>216.36</v>
      </c>
      <c r="R553" s="44">
        <f t="shared" si="320"/>
        <v>216.36</v>
      </c>
      <c r="S553" s="44">
        <f t="shared" si="320"/>
        <v>216.36</v>
      </c>
      <c r="T553" s="44">
        <f t="shared" si="320"/>
        <v>216.36</v>
      </c>
      <c r="U553" s="44">
        <f t="shared" si="320"/>
        <v>216.36</v>
      </c>
      <c r="V553" s="44">
        <f t="shared" si="320"/>
        <v>216.36</v>
      </c>
      <c r="W553" s="44">
        <f t="shared" si="320"/>
        <v>216.36</v>
      </c>
      <c r="X553" s="44">
        <f t="shared" si="320"/>
        <v>216.36</v>
      </c>
      <c r="Y553" s="44">
        <f t="shared" si="320"/>
        <v>216.36</v>
      </c>
      <c r="Z553" s="44">
        <f t="shared" si="320"/>
        <v>216.36</v>
      </c>
      <c r="AA553" s="44">
        <f t="shared" si="320"/>
        <v>216.36</v>
      </c>
    </row>
    <row r="554" spans="1:27" x14ac:dyDescent="0.2">
      <c r="A554" s="98" t="s">
        <v>2949</v>
      </c>
      <c r="B554" s="28" t="str">
        <f>"15"&amp;"."&amp;$B$801&amp;"."&amp;$B$802</f>
        <v>15.12.2023</v>
      </c>
      <c r="C554" s="90" t="s">
        <v>76</v>
      </c>
      <c r="D554" s="91">
        <f>ROUND(((D555+D556+D558+D557)/1000),5)</f>
        <v>1.8467899999999999</v>
      </c>
      <c r="E554" s="91">
        <f>ROUND(((E555+E556+E558+E557)/1000),5)</f>
        <v>1.7945899999999999</v>
      </c>
      <c r="F554" s="91">
        <f>ROUND(((F555+F556+F558+F557)/1000),5)</f>
        <v>1.7515799999999999</v>
      </c>
      <c r="G554" s="91">
        <f t="shared" ref="G554:AA554" si="321">ROUND(((G555+G556+G558+G557)/1000),5)</f>
        <v>1.73973</v>
      </c>
      <c r="H554" s="91">
        <f t="shared" si="321"/>
        <v>1.79461</v>
      </c>
      <c r="I554" s="91">
        <f t="shared" si="321"/>
        <v>1.9103000000000001</v>
      </c>
      <c r="J554" s="91">
        <f t="shared" si="321"/>
        <v>2.1264599999999998</v>
      </c>
      <c r="K554" s="91">
        <f t="shared" si="321"/>
        <v>2.4638200000000001</v>
      </c>
      <c r="L554" s="91">
        <f t="shared" si="321"/>
        <v>2.6713399999999998</v>
      </c>
      <c r="M554" s="91">
        <f t="shared" si="321"/>
        <v>2.69577</v>
      </c>
      <c r="N554" s="91">
        <f t="shared" si="321"/>
        <v>2.7261199999999999</v>
      </c>
      <c r="O554" s="91">
        <f t="shared" si="321"/>
        <v>2.7297699999999998</v>
      </c>
      <c r="P554" s="91">
        <f t="shared" si="321"/>
        <v>2.7266900000000001</v>
      </c>
      <c r="Q554" s="91">
        <f t="shared" si="321"/>
        <v>2.73156</v>
      </c>
      <c r="R554" s="91">
        <f t="shared" si="321"/>
        <v>2.7319100000000001</v>
      </c>
      <c r="S554" s="91">
        <f t="shared" si="321"/>
        <v>2.69774</v>
      </c>
      <c r="T554" s="91">
        <f t="shared" si="321"/>
        <v>2.7582499999999999</v>
      </c>
      <c r="U554" s="91">
        <f t="shared" si="321"/>
        <v>2.76295</v>
      </c>
      <c r="V554" s="91">
        <f t="shared" si="321"/>
        <v>2.7544400000000002</v>
      </c>
      <c r="W554" s="91">
        <f t="shared" si="321"/>
        <v>2.6916000000000002</v>
      </c>
      <c r="X554" s="91">
        <f t="shared" si="321"/>
        <v>2.5345800000000001</v>
      </c>
      <c r="Y554" s="91">
        <f t="shared" si="321"/>
        <v>2.3902399999999999</v>
      </c>
      <c r="Z554" s="91">
        <f t="shared" si="321"/>
        <v>2.1853799999999999</v>
      </c>
      <c r="AA554" s="91">
        <f t="shared" si="321"/>
        <v>1.96458</v>
      </c>
    </row>
    <row r="555" spans="1:27" ht="12.75" customHeight="1" outlineLevel="1" x14ac:dyDescent="0.2">
      <c r="A555" s="99" t="s">
        <v>2950</v>
      </c>
      <c r="B555" s="63" t="s">
        <v>238</v>
      </c>
      <c r="C555" s="43" t="s">
        <v>79</v>
      </c>
      <c r="D555" s="44">
        <v>1192.9000000000001</v>
      </c>
      <c r="E555" s="44">
        <v>1140.7</v>
      </c>
      <c r="F555" s="44">
        <v>1097.69</v>
      </c>
      <c r="G555" s="44">
        <v>1085.8399999999999</v>
      </c>
      <c r="H555" s="44">
        <v>1140.72</v>
      </c>
      <c r="I555" s="44">
        <v>1256.4100000000001</v>
      </c>
      <c r="J555" s="44">
        <v>1472.57</v>
      </c>
      <c r="K555" s="44">
        <v>1809.93</v>
      </c>
      <c r="L555" s="44">
        <v>2017.45</v>
      </c>
      <c r="M555" s="44">
        <v>2041.88</v>
      </c>
      <c r="N555" s="44">
        <v>2072.23</v>
      </c>
      <c r="O555" s="44">
        <v>2075.88</v>
      </c>
      <c r="P555" s="44">
        <v>2072.8000000000002</v>
      </c>
      <c r="Q555" s="44">
        <v>2077.67</v>
      </c>
      <c r="R555" s="44">
        <v>2078.02</v>
      </c>
      <c r="S555" s="44">
        <v>2043.85</v>
      </c>
      <c r="T555" s="44">
        <v>2104.36</v>
      </c>
      <c r="U555" s="44">
        <v>2109.06</v>
      </c>
      <c r="V555" s="44">
        <v>2100.5500000000002</v>
      </c>
      <c r="W555" s="44">
        <v>2037.71</v>
      </c>
      <c r="X555" s="44">
        <v>1880.69</v>
      </c>
      <c r="Y555" s="44">
        <v>1736.35</v>
      </c>
      <c r="Z555" s="44">
        <v>1531.49</v>
      </c>
      <c r="AA555" s="44">
        <v>1310.69</v>
      </c>
    </row>
    <row r="556" spans="1:27" ht="12.75" customHeight="1" outlineLevel="1" x14ac:dyDescent="0.2">
      <c r="A556" s="99" t="s">
        <v>2951</v>
      </c>
      <c r="B556" s="63" t="s">
        <v>90</v>
      </c>
      <c r="C556" s="43" t="s">
        <v>79</v>
      </c>
      <c r="D556" s="44">
        <f>$D$486</f>
        <v>434.18</v>
      </c>
      <c r="E556" s="44">
        <f t="shared" ref="E556:AA556" si="322">$D$486</f>
        <v>434.18</v>
      </c>
      <c r="F556" s="44">
        <f t="shared" si="322"/>
        <v>434.18</v>
      </c>
      <c r="G556" s="44">
        <f t="shared" si="322"/>
        <v>434.18</v>
      </c>
      <c r="H556" s="44">
        <f t="shared" si="322"/>
        <v>434.18</v>
      </c>
      <c r="I556" s="44">
        <f t="shared" si="322"/>
        <v>434.18</v>
      </c>
      <c r="J556" s="44">
        <f t="shared" si="322"/>
        <v>434.18</v>
      </c>
      <c r="K556" s="44">
        <f t="shared" si="322"/>
        <v>434.18</v>
      </c>
      <c r="L556" s="44">
        <f t="shared" si="322"/>
        <v>434.18</v>
      </c>
      <c r="M556" s="44">
        <f t="shared" si="322"/>
        <v>434.18</v>
      </c>
      <c r="N556" s="44">
        <f t="shared" si="322"/>
        <v>434.18</v>
      </c>
      <c r="O556" s="44">
        <f t="shared" si="322"/>
        <v>434.18</v>
      </c>
      <c r="P556" s="44">
        <f t="shared" si="322"/>
        <v>434.18</v>
      </c>
      <c r="Q556" s="44">
        <f t="shared" si="322"/>
        <v>434.18</v>
      </c>
      <c r="R556" s="44">
        <f t="shared" si="322"/>
        <v>434.18</v>
      </c>
      <c r="S556" s="44">
        <f t="shared" si="322"/>
        <v>434.18</v>
      </c>
      <c r="T556" s="44">
        <f t="shared" si="322"/>
        <v>434.18</v>
      </c>
      <c r="U556" s="44">
        <f t="shared" si="322"/>
        <v>434.18</v>
      </c>
      <c r="V556" s="44">
        <f t="shared" si="322"/>
        <v>434.18</v>
      </c>
      <c r="W556" s="44">
        <f t="shared" si="322"/>
        <v>434.18</v>
      </c>
      <c r="X556" s="44">
        <f t="shared" si="322"/>
        <v>434.18</v>
      </c>
      <c r="Y556" s="44">
        <f t="shared" si="322"/>
        <v>434.18</v>
      </c>
      <c r="Z556" s="44">
        <f t="shared" si="322"/>
        <v>434.18</v>
      </c>
      <c r="AA556" s="44">
        <f t="shared" si="322"/>
        <v>434.18</v>
      </c>
    </row>
    <row r="557" spans="1:27" ht="12.75" customHeight="1" outlineLevel="1" x14ac:dyDescent="0.2">
      <c r="A557" s="99" t="s">
        <v>2952</v>
      </c>
      <c r="B557" s="63" t="s">
        <v>83</v>
      </c>
      <c r="C557" s="43" t="s">
        <v>79</v>
      </c>
      <c r="D557" s="44">
        <v>3.35</v>
      </c>
      <c r="E557" s="44">
        <v>3.35</v>
      </c>
      <c r="F557" s="44">
        <v>3.35</v>
      </c>
      <c r="G557" s="44">
        <v>3.35</v>
      </c>
      <c r="H557" s="44">
        <v>3.35</v>
      </c>
      <c r="I557" s="44">
        <v>3.35</v>
      </c>
      <c r="J557" s="44">
        <v>3.35</v>
      </c>
      <c r="K557" s="44">
        <v>3.35</v>
      </c>
      <c r="L557" s="44">
        <v>3.35</v>
      </c>
      <c r="M557" s="44">
        <v>3.35</v>
      </c>
      <c r="N557" s="44">
        <v>3.35</v>
      </c>
      <c r="O557" s="44">
        <v>3.35</v>
      </c>
      <c r="P557" s="44">
        <v>3.35</v>
      </c>
      <c r="Q557" s="44">
        <v>3.35</v>
      </c>
      <c r="R557" s="44">
        <v>3.35</v>
      </c>
      <c r="S557" s="44">
        <v>3.35</v>
      </c>
      <c r="T557" s="44">
        <v>3.35</v>
      </c>
      <c r="U557" s="44">
        <v>3.35</v>
      </c>
      <c r="V557" s="44">
        <v>3.35</v>
      </c>
      <c r="W557" s="44">
        <v>3.35</v>
      </c>
      <c r="X557" s="44">
        <v>3.35</v>
      </c>
      <c r="Y557" s="44">
        <v>3.35</v>
      </c>
      <c r="Z557" s="44">
        <v>3.35</v>
      </c>
      <c r="AA557" s="44">
        <v>3.35</v>
      </c>
    </row>
    <row r="558" spans="1:27" ht="12.75" customHeight="1" outlineLevel="1" x14ac:dyDescent="0.2">
      <c r="A558" s="99" t="s">
        <v>2953</v>
      </c>
      <c r="B558" s="63" t="s">
        <v>81</v>
      </c>
      <c r="C558" s="43" t="s">
        <v>79</v>
      </c>
      <c r="D558" s="44">
        <f>$D$11</f>
        <v>216.36</v>
      </c>
      <c r="E558" s="44">
        <f t="shared" ref="E558:AA558" si="323">$D$11</f>
        <v>216.36</v>
      </c>
      <c r="F558" s="44">
        <f t="shared" si="323"/>
        <v>216.36</v>
      </c>
      <c r="G558" s="44">
        <f t="shared" si="323"/>
        <v>216.36</v>
      </c>
      <c r="H558" s="44">
        <f t="shared" si="323"/>
        <v>216.36</v>
      </c>
      <c r="I558" s="44">
        <f t="shared" si="323"/>
        <v>216.36</v>
      </c>
      <c r="J558" s="44">
        <f t="shared" si="323"/>
        <v>216.36</v>
      </c>
      <c r="K558" s="44">
        <f t="shared" si="323"/>
        <v>216.36</v>
      </c>
      <c r="L558" s="44">
        <f t="shared" si="323"/>
        <v>216.36</v>
      </c>
      <c r="M558" s="44">
        <f t="shared" si="323"/>
        <v>216.36</v>
      </c>
      <c r="N558" s="44">
        <f t="shared" si="323"/>
        <v>216.36</v>
      </c>
      <c r="O558" s="44">
        <f t="shared" si="323"/>
        <v>216.36</v>
      </c>
      <c r="P558" s="44">
        <f t="shared" si="323"/>
        <v>216.36</v>
      </c>
      <c r="Q558" s="44">
        <f t="shared" si="323"/>
        <v>216.36</v>
      </c>
      <c r="R558" s="44">
        <f t="shared" si="323"/>
        <v>216.36</v>
      </c>
      <c r="S558" s="44">
        <f t="shared" si="323"/>
        <v>216.36</v>
      </c>
      <c r="T558" s="44">
        <f t="shared" si="323"/>
        <v>216.36</v>
      </c>
      <c r="U558" s="44">
        <f t="shared" si="323"/>
        <v>216.36</v>
      </c>
      <c r="V558" s="44">
        <f t="shared" si="323"/>
        <v>216.36</v>
      </c>
      <c r="W558" s="44">
        <f t="shared" si="323"/>
        <v>216.36</v>
      </c>
      <c r="X558" s="44">
        <f t="shared" si="323"/>
        <v>216.36</v>
      </c>
      <c r="Y558" s="44">
        <f t="shared" si="323"/>
        <v>216.36</v>
      </c>
      <c r="Z558" s="44">
        <f t="shared" si="323"/>
        <v>216.36</v>
      </c>
      <c r="AA558" s="44">
        <f t="shared" si="323"/>
        <v>216.36</v>
      </c>
    </row>
    <row r="559" spans="1:27" x14ac:dyDescent="0.2">
      <c r="A559" s="98" t="s">
        <v>2954</v>
      </c>
      <c r="B559" s="28" t="str">
        <f>"16"&amp;"."&amp;$B$801&amp;"."&amp;$B$802</f>
        <v>16.12.2023</v>
      </c>
      <c r="C559" s="90" t="s">
        <v>76</v>
      </c>
      <c r="D559" s="91">
        <f>ROUND(((D560+D561+D563+D562)/1000),5)</f>
        <v>1.91438</v>
      </c>
      <c r="E559" s="91">
        <f>ROUND(((E560+E561+E563+E562)/1000),5)</f>
        <v>1.87426</v>
      </c>
      <c r="F559" s="91">
        <f>ROUND(((F560+F561+F563+F562)/1000),5)</f>
        <v>1.85307</v>
      </c>
      <c r="G559" s="91">
        <f t="shared" ref="G559:AA559" si="324">ROUND(((G560+G561+G563+G562)/1000),5)</f>
        <v>1.8195699999999999</v>
      </c>
      <c r="H559" s="91">
        <f t="shared" si="324"/>
        <v>1.85345</v>
      </c>
      <c r="I559" s="91">
        <f t="shared" si="324"/>
        <v>1.91083</v>
      </c>
      <c r="J559" s="91">
        <f t="shared" si="324"/>
        <v>2.0244599999999999</v>
      </c>
      <c r="K559" s="91">
        <f t="shared" si="324"/>
        <v>2.1766299999999998</v>
      </c>
      <c r="L559" s="91">
        <f t="shared" si="324"/>
        <v>2.5094799999999999</v>
      </c>
      <c r="M559" s="91">
        <f t="shared" si="324"/>
        <v>2.5772900000000001</v>
      </c>
      <c r="N559" s="91">
        <f t="shared" si="324"/>
        <v>2.6444000000000001</v>
      </c>
      <c r="O559" s="91">
        <f t="shared" si="324"/>
        <v>2.6442899999999998</v>
      </c>
      <c r="P559" s="91">
        <f t="shared" si="324"/>
        <v>2.6388500000000001</v>
      </c>
      <c r="Q559" s="91">
        <f t="shared" si="324"/>
        <v>2.6421000000000001</v>
      </c>
      <c r="R559" s="91">
        <f t="shared" si="324"/>
        <v>2.5066700000000002</v>
      </c>
      <c r="S559" s="91">
        <f t="shared" si="324"/>
        <v>2.5611799999999998</v>
      </c>
      <c r="T559" s="91">
        <f t="shared" si="324"/>
        <v>2.7291599999999998</v>
      </c>
      <c r="U559" s="91">
        <f t="shared" si="324"/>
        <v>2.8145899999999999</v>
      </c>
      <c r="V559" s="91">
        <f t="shared" si="324"/>
        <v>2.7672400000000001</v>
      </c>
      <c r="W559" s="91">
        <f t="shared" si="324"/>
        <v>2.6720000000000002</v>
      </c>
      <c r="X559" s="91">
        <f t="shared" si="324"/>
        <v>2.4247399999999999</v>
      </c>
      <c r="Y559" s="91">
        <f t="shared" si="324"/>
        <v>2.3964699999999999</v>
      </c>
      <c r="Z559" s="91">
        <f t="shared" si="324"/>
        <v>2.1043099999999999</v>
      </c>
      <c r="AA559" s="91">
        <f t="shared" si="324"/>
        <v>1.98237</v>
      </c>
    </row>
    <row r="560" spans="1:27" ht="12.75" customHeight="1" outlineLevel="1" x14ac:dyDescent="0.2">
      <c r="A560" s="99" t="s">
        <v>2955</v>
      </c>
      <c r="B560" s="63" t="s">
        <v>238</v>
      </c>
      <c r="C560" s="43" t="s">
        <v>79</v>
      </c>
      <c r="D560" s="44">
        <v>1260.49</v>
      </c>
      <c r="E560" s="44">
        <v>1220.3699999999999</v>
      </c>
      <c r="F560" s="44">
        <v>1199.18</v>
      </c>
      <c r="G560" s="44">
        <v>1165.68</v>
      </c>
      <c r="H560" s="44">
        <v>1199.56</v>
      </c>
      <c r="I560" s="44">
        <v>1256.94</v>
      </c>
      <c r="J560" s="44">
        <v>1370.57</v>
      </c>
      <c r="K560" s="44">
        <v>1522.74</v>
      </c>
      <c r="L560" s="44">
        <v>1855.59</v>
      </c>
      <c r="M560" s="44">
        <v>1923.4</v>
      </c>
      <c r="N560" s="44">
        <v>1990.51</v>
      </c>
      <c r="O560" s="44">
        <v>1990.4</v>
      </c>
      <c r="P560" s="44">
        <v>1984.96</v>
      </c>
      <c r="Q560" s="44">
        <v>1988.21</v>
      </c>
      <c r="R560" s="44">
        <v>1852.78</v>
      </c>
      <c r="S560" s="44">
        <v>1907.29</v>
      </c>
      <c r="T560" s="44">
        <v>2075.27</v>
      </c>
      <c r="U560" s="44">
        <v>2160.6999999999998</v>
      </c>
      <c r="V560" s="44">
        <v>2113.35</v>
      </c>
      <c r="W560" s="44">
        <v>2018.11</v>
      </c>
      <c r="X560" s="44">
        <v>1770.85</v>
      </c>
      <c r="Y560" s="44">
        <v>1742.58</v>
      </c>
      <c r="Z560" s="44">
        <v>1450.42</v>
      </c>
      <c r="AA560" s="44">
        <v>1328.48</v>
      </c>
    </row>
    <row r="561" spans="1:27" ht="12.75" customHeight="1" outlineLevel="1" x14ac:dyDescent="0.2">
      <c r="A561" s="99" t="s">
        <v>2956</v>
      </c>
      <c r="B561" s="63" t="s">
        <v>90</v>
      </c>
      <c r="C561" s="43" t="s">
        <v>79</v>
      </c>
      <c r="D561" s="44">
        <f>$D$486</f>
        <v>434.18</v>
      </c>
      <c r="E561" s="44">
        <f t="shared" ref="E561:AA561" si="325">$D$486</f>
        <v>434.18</v>
      </c>
      <c r="F561" s="44">
        <f t="shared" si="325"/>
        <v>434.18</v>
      </c>
      <c r="G561" s="44">
        <f t="shared" si="325"/>
        <v>434.18</v>
      </c>
      <c r="H561" s="44">
        <f t="shared" si="325"/>
        <v>434.18</v>
      </c>
      <c r="I561" s="44">
        <f t="shared" si="325"/>
        <v>434.18</v>
      </c>
      <c r="J561" s="44">
        <f t="shared" si="325"/>
        <v>434.18</v>
      </c>
      <c r="K561" s="44">
        <f t="shared" si="325"/>
        <v>434.18</v>
      </c>
      <c r="L561" s="44">
        <f t="shared" si="325"/>
        <v>434.18</v>
      </c>
      <c r="M561" s="44">
        <f t="shared" si="325"/>
        <v>434.18</v>
      </c>
      <c r="N561" s="44">
        <f t="shared" si="325"/>
        <v>434.18</v>
      </c>
      <c r="O561" s="44">
        <f t="shared" si="325"/>
        <v>434.18</v>
      </c>
      <c r="P561" s="44">
        <f t="shared" si="325"/>
        <v>434.18</v>
      </c>
      <c r="Q561" s="44">
        <f t="shared" si="325"/>
        <v>434.18</v>
      </c>
      <c r="R561" s="44">
        <f t="shared" si="325"/>
        <v>434.18</v>
      </c>
      <c r="S561" s="44">
        <f t="shared" si="325"/>
        <v>434.18</v>
      </c>
      <c r="T561" s="44">
        <f t="shared" si="325"/>
        <v>434.18</v>
      </c>
      <c r="U561" s="44">
        <f t="shared" si="325"/>
        <v>434.18</v>
      </c>
      <c r="V561" s="44">
        <f t="shared" si="325"/>
        <v>434.18</v>
      </c>
      <c r="W561" s="44">
        <f t="shared" si="325"/>
        <v>434.18</v>
      </c>
      <c r="X561" s="44">
        <f t="shared" si="325"/>
        <v>434.18</v>
      </c>
      <c r="Y561" s="44">
        <f t="shared" si="325"/>
        <v>434.18</v>
      </c>
      <c r="Z561" s="44">
        <f t="shared" si="325"/>
        <v>434.18</v>
      </c>
      <c r="AA561" s="44">
        <f t="shared" si="325"/>
        <v>434.18</v>
      </c>
    </row>
    <row r="562" spans="1:27" ht="12.75" customHeight="1" outlineLevel="1" x14ac:dyDescent="0.2">
      <c r="A562" s="99" t="s">
        <v>2957</v>
      </c>
      <c r="B562" s="63" t="s">
        <v>83</v>
      </c>
      <c r="C562" s="43" t="s">
        <v>79</v>
      </c>
      <c r="D562" s="44">
        <v>3.35</v>
      </c>
      <c r="E562" s="44">
        <v>3.35</v>
      </c>
      <c r="F562" s="44">
        <v>3.35</v>
      </c>
      <c r="G562" s="44">
        <v>3.35</v>
      </c>
      <c r="H562" s="44">
        <v>3.35</v>
      </c>
      <c r="I562" s="44">
        <v>3.35</v>
      </c>
      <c r="J562" s="44">
        <v>3.35</v>
      </c>
      <c r="K562" s="44">
        <v>3.35</v>
      </c>
      <c r="L562" s="44">
        <v>3.35</v>
      </c>
      <c r="M562" s="44">
        <v>3.35</v>
      </c>
      <c r="N562" s="44">
        <v>3.35</v>
      </c>
      <c r="O562" s="44">
        <v>3.35</v>
      </c>
      <c r="P562" s="44">
        <v>3.35</v>
      </c>
      <c r="Q562" s="44">
        <v>3.35</v>
      </c>
      <c r="R562" s="44">
        <v>3.35</v>
      </c>
      <c r="S562" s="44">
        <v>3.35</v>
      </c>
      <c r="T562" s="44">
        <v>3.35</v>
      </c>
      <c r="U562" s="44">
        <v>3.35</v>
      </c>
      <c r="V562" s="44">
        <v>3.35</v>
      </c>
      <c r="W562" s="44">
        <v>3.35</v>
      </c>
      <c r="X562" s="44">
        <v>3.35</v>
      </c>
      <c r="Y562" s="44">
        <v>3.35</v>
      </c>
      <c r="Z562" s="44">
        <v>3.35</v>
      </c>
      <c r="AA562" s="44">
        <v>3.35</v>
      </c>
    </row>
    <row r="563" spans="1:27" ht="12.75" customHeight="1" outlineLevel="1" x14ac:dyDescent="0.2">
      <c r="A563" s="99" t="s">
        <v>2958</v>
      </c>
      <c r="B563" s="63" t="s">
        <v>81</v>
      </c>
      <c r="C563" s="43" t="s">
        <v>79</v>
      </c>
      <c r="D563" s="44">
        <f>$D$11</f>
        <v>216.36</v>
      </c>
      <c r="E563" s="44">
        <f t="shared" ref="E563:AA563" si="326">$D$11</f>
        <v>216.36</v>
      </c>
      <c r="F563" s="44">
        <f t="shared" si="326"/>
        <v>216.36</v>
      </c>
      <c r="G563" s="44">
        <f t="shared" si="326"/>
        <v>216.36</v>
      </c>
      <c r="H563" s="44">
        <f t="shared" si="326"/>
        <v>216.36</v>
      </c>
      <c r="I563" s="44">
        <f t="shared" si="326"/>
        <v>216.36</v>
      </c>
      <c r="J563" s="44">
        <f t="shared" si="326"/>
        <v>216.36</v>
      </c>
      <c r="K563" s="44">
        <f t="shared" si="326"/>
        <v>216.36</v>
      </c>
      <c r="L563" s="44">
        <f t="shared" si="326"/>
        <v>216.36</v>
      </c>
      <c r="M563" s="44">
        <f t="shared" si="326"/>
        <v>216.36</v>
      </c>
      <c r="N563" s="44">
        <f t="shared" si="326"/>
        <v>216.36</v>
      </c>
      <c r="O563" s="44">
        <f t="shared" si="326"/>
        <v>216.36</v>
      </c>
      <c r="P563" s="44">
        <f t="shared" si="326"/>
        <v>216.36</v>
      </c>
      <c r="Q563" s="44">
        <f t="shared" si="326"/>
        <v>216.36</v>
      </c>
      <c r="R563" s="44">
        <f t="shared" si="326"/>
        <v>216.36</v>
      </c>
      <c r="S563" s="44">
        <f t="shared" si="326"/>
        <v>216.36</v>
      </c>
      <c r="T563" s="44">
        <f t="shared" si="326"/>
        <v>216.36</v>
      </c>
      <c r="U563" s="44">
        <f t="shared" si="326"/>
        <v>216.36</v>
      </c>
      <c r="V563" s="44">
        <f t="shared" si="326"/>
        <v>216.36</v>
      </c>
      <c r="W563" s="44">
        <f t="shared" si="326"/>
        <v>216.36</v>
      </c>
      <c r="X563" s="44">
        <f t="shared" si="326"/>
        <v>216.36</v>
      </c>
      <c r="Y563" s="44">
        <f t="shared" si="326"/>
        <v>216.36</v>
      </c>
      <c r="Z563" s="44">
        <f t="shared" si="326"/>
        <v>216.36</v>
      </c>
      <c r="AA563" s="44">
        <f t="shared" si="326"/>
        <v>216.36</v>
      </c>
    </row>
    <row r="564" spans="1:27" x14ac:dyDescent="0.2">
      <c r="A564" s="98" t="s">
        <v>2959</v>
      </c>
      <c r="B564" s="28" t="str">
        <f>"17"&amp;"."&amp;$B$801&amp;"."&amp;$B$802</f>
        <v>17.12.2023</v>
      </c>
      <c r="C564" s="90" t="s">
        <v>76</v>
      </c>
      <c r="D564" s="91">
        <f>ROUND(((D565+D566+D568+D567)/1000),5)</f>
        <v>1.92191</v>
      </c>
      <c r="E564" s="91">
        <f>ROUND(((E565+E566+E568+E567)/1000),5)</f>
        <v>1.8870100000000001</v>
      </c>
      <c r="F564" s="91">
        <f>ROUND(((F565+F566+F568+F567)/1000),5)</f>
        <v>1.85246</v>
      </c>
      <c r="G564" s="91">
        <f t="shared" ref="G564:AA564" si="327">ROUND(((G565+G566+G568+G567)/1000),5)</f>
        <v>1.82603</v>
      </c>
      <c r="H564" s="91">
        <f t="shared" si="327"/>
        <v>1.82586</v>
      </c>
      <c r="I564" s="91">
        <f t="shared" si="327"/>
        <v>1.86999</v>
      </c>
      <c r="J564" s="91">
        <f t="shared" si="327"/>
        <v>1.9025799999999999</v>
      </c>
      <c r="K564" s="91">
        <f t="shared" si="327"/>
        <v>2.1120299999999999</v>
      </c>
      <c r="L564" s="91">
        <f t="shared" si="327"/>
        <v>2.3183699999999998</v>
      </c>
      <c r="M564" s="91">
        <f t="shared" si="327"/>
        <v>2.4052500000000001</v>
      </c>
      <c r="N564" s="91">
        <f t="shared" si="327"/>
        <v>2.44678</v>
      </c>
      <c r="O564" s="91">
        <f t="shared" si="327"/>
        <v>2.46807</v>
      </c>
      <c r="P564" s="91">
        <f t="shared" si="327"/>
        <v>2.4724200000000001</v>
      </c>
      <c r="Q564" s="91">
        <f t="shared" si="327"/>
        <v>2.4832700000000001</v>
      </c>
      <c r="R564" s="91">
        <f t="shared" si="327"/>
        <v>2.4683600000000001</v>
      </c>
      <c r="S564" s="91">
        <f t="shared" si="327"/>
        <v>2.4626899999999998</v>
      </c>
      <c r="T564" s="91">
        <f t="shared" si="327"/>
        <v>2.4251499999999999</v>
      </c>
      <c r="U564" s="91">
        <f t="shared" si="327"/>
        <v>2.4685999999999999</v>
      </c>
      <c r="V564" s="91">
        <f t="shared" si="327"/>
        <v>2.601</v>
      </c>
      <c r="W564" s="91">
        <f t="shared" si="327"/>
        <v>2.41906</v>
      </c>
      <c r="X564" s="91">
        <f t="shared" si="327"/>
        <v>2.4314399999999998</v>
      </c>
      <c r="Y564" s="91">
        <f t="shared" si="327"/>
        <v>2.3912900000000001</v>
      </c>
      <c r="Z564" s="91">
        <f t="shared" si="327"/>
        <v>2.12961</v>
      </c>
      <c r="AA564" s="91">
        <f t="shared" si="327"/>
        <v>1.9212899999999999</v>
      </c>
    </row>
    <row r="565" spans="1:27" ht="12.75" customHeight="1" outlineLevel="1" x14ac:dyDescent="0.2">
      <c r="A565" s="99" t="s">
        <v>2960</v>
      </c>
      <c r="B565" s="63" t="s">
        <v>238</v>
      </c>
      <c r="C565" s="43" t="s">
        <v>79</v>
      </c>
      <c r="D565" s="44">
        <v>1268.02</v>
      </c>
      <c r="E565" s="44">
        <v>1233.1199999999999</v>
      </c>
      <c r="F565" s="44">
        <v>1198.57</v>
      </c>
      <c r="G565" s="44">
        <v>1172.1400000000001</v>
      </c>
      <c r="H565" s="44">
        <v>1171.97</v>
      </c>
      <c r="I565" s="44">
        <v>1216.0999999999999</v>
      </c>
      <c r="J565" s="44">
        <v>1248.69</v>
      </c>
      <c r="K565" s="44">
        <v>1458.14</v>
      </c>
      <c r="L565" s="44">
        <v>1664.48</v>
      </c>
      <c r="M565" s="44">
        <v>1751.36</v>
      </c>
      <c r="N565" s="44">
        <v>1792.89</v>
      </c>
      <c r="O565" s="44">
        <v>1814.18</v>
      </c>
      <c r="P565" s="44">
        <v>1818.53</v>
      </c>
      <c r="Q565" s="44">
        <v>1829.38</v>
      </c>
      <c r="R565" s="44">
        <v>1814.47</v>
      </c>
      <c r="S565" s="44">
        <v>1808.8</v>
      </c>
      <c r="T565" s="44">
        <v>1771.26</v>
      </c>
      <c r="U565" s="44">
        <v>1814.71</v>
      </c>
      <c r="V565" s="44">
        <v>1947.11</v>
      </c>
      <c r="W565" s="44">
        <v>1765.17</v>
      </c>
      <c r="X565" s="44">
        <v>1777.55</v>
      </c>
      <c r="Y565" s="44">
        <v>1737.4</v>
      </c>
      <c r="Z565" s="44">
        <v>1475.72</v>
      </c>
      <c r="AA565" s="44">
        <v>1267.4000000000001</v>
      </c>
    </row>
    <row r="566" spans="1:27" ht="12.75" customHeight="1" outlineLevel="1" x14ac:dyDescent="0.2">
      <c r="A566" s="99" t="s">
        <v>2961</v>
      </c>
      <c r="B566" s="63" t="s">
        <v>90</v>
      </c>
      <c r="C566" s="43" t="s">
        <v>79</v>
      </c>
      <c r="D566" s="44">
        <f>$D$486</f>
        <v>434.18</v>
      </c>
      <c r="E566" s="44">
        <f t="shared" ref="E566:AA566" si="328">$D$486</f>
        <v>434.18</v>
      </c>
      <c r="F566" s="44">
        <f t="shared" si="328"/>
        <v>434.18</v>
      </c>
      <c r="G566" s="44">
        <f t="shared" si="328"/>
        <v>434.18</v>
      </c>
      <c r="H566" s="44">
        <f t="shared" si="328"/>
        <v>434.18</v>
      </c>
      <c r="I566" s="44">
        <f t="shared" si="328"/>
        <v>434.18</v>
      </c>
      <c r="J566" s="44">
        <f t="shared" si="328"/>
        <v>434.18</v>
      </c>
      <c r="K566" s="44">
        <f t="shared" si="328"/>
        <v>434.18</v>
      </c>
      <c r="L566" s="44">
        <f t="shared" si="328"/>
        <v>434.18</v>
      </c>
      <c r="M566" s="44">
        <f t="shared" si="328"/>
        <v>434.18</v>
      </c>
      <c r="N566" s="44">
        <f t="shared" si="328"/>
        <v>434.18</v>
      </c>
      <c r="O566" s="44">
        <f t="shared" si="328"/>
        <v>434.18</v>
      </c>
      <c r="P566" s="44">
        <f t="shared" si="328"/>
        <v>434.18</v>
      </c>
      <c r="Q566" s="44">
        <f t="shared" si="328"/>
        <v>434.18</v>
      </c>
      <c r="R566" s="44">
        <f t="shared" si="328"/>
        <v>434.18</v>
      </c>
      <c r="S566" s="44">
        <f t="shared" si="328"/>
        <v>434.18</v>
      </c>
      <c r="T566" s="44">
        <f t="shared" si="328"/>
        <v>434.18</v>
      </c>
      <c r="U566" s="44">
        <f t="shared" si="328"/>
        <v>434.18</v>
      </c>
      <c r="V566" s="44">
        <f t="shared" si="328"/>
        <v>434.18</v>
      </c>
      <c r="W566" s="44">
        <f t="shared" si="328"/>
        <v>434.18</v>
      </c>
      <c r="X566" s="44">
        <f t="shared" si="328"/>
        <v>434.18</v>
      </c>
      <c r="Y566" s="44">
        <f t="shared" si="328"/>
        <v>434.18</v>
      </c>
      <c r="Z566" s="44">
        <f t="shared" si="328"/>
        <v>434.18</v>
      </c>
      <c r="AA566" s="44">
        <f t="shared" si="328"/>
        <v>434.18</v>
      </c>
    </row>
    <row r="567" spans="1:27" ht="12.75" customHeight="1" outlineLevel="1" x14ac:dyDescent="0.2">
      <c r="A567" s="99" t="s">
        <v>2962</v>
      </c>
      <c r="B567" s="63" t="s">
        <v>83</v>
      </c>
      <c r="C567" s="43" t="s">
        <v>79</v>
      </c>
      <c r="D567" s="44">
        <v>3.35</v>
      </c>
      <c r="E567" s="44">
        <v>3.35</v>
      </c>
      <c r="F567" s="44">
        <v>3.35</v>
      </c>
      <c r="G567" s="44">
        <v>3.35</v>
      </c>
      <c r="H567" s="44">
        <v>3.35</v>
      </c>
      <c r="I567" s="44">
        <v>3.35</v>
      </c>
      <c r="J567" s="44">
        <v>3.35</v>
      </c>
      <c r="K567" s="44">
        <v>3.35</v>
      </c>
      <c r="L567" s="44">
        <v>3.35</v>
      </c>
      <c r="M567" s="44">
        <v>3.35</v>
      </c>
      <c r="N567" s="44">
        <v>3.35</v>
      </c>
      <c r="O567" s="44">
        <v>3.35</v>
      </c>
      <c r="P567" s="44">
        <v>3.35</v>
      </c>
      <c r="Q567" s="44">
        <v>3.35</v>
      </c>
      <c r="R567" s="44">
        <v>3.35</v>
      </c>
      <c r="S567" s="44">
        <v>3.35</v>
      </c>
      <c r="T567" s="44">
        <v>3.35</v>
      </c>
      <c r="U567" s="44">
        <v>3.35</v>
      </c>
      <c r="V567" s="44">
        <v>3.35</v>
      </c>
      <c r="W567" s="44">
        <v>3.35</v>
      </c>
      <c r="X567" s="44">
        <v>3.35</v>
      </c>
      <c r="Y567" s="44">
        <v>3.35</v>
      </c>
      <c r="Z567" s="44">
        <v>3.35</v>
      </c>
      <c r="AA567" s="44">
        <v>3.35</v>
      </c>
    </row>
    <row r="568" spans="1:27" ht="12.75" customHeight="1" outlineLevel="1" x14ac:dyDescent="0.2">
      <c r="A568" s="99" t="s">
        <v>2963</v>
      </c>
      <c r="B568" s="63" t="s">
        <v>81</v>
      </c>
      <c r="C568" s="43" t="s">
        <v>79</v>
      </c>
      <c r="D568" s="44">
        <f>$D$11</f>
        <v>216.36</v>
      </c>
      <c r="E568" s="44">
        <f t="shared" ref="E568:AA568" si="329">$D$11</f>
        <v>216.36</v>
      </c>
      <c r="F568" s="44">
        <f t="shared" si="329"/>
        <v>216.36</v>
      </c>
      <c r="G568" s="44">
        <f t="shared" si="329"/>
        <v>216.36</v>
      </c>
      <c r="H568" s="44">
        <f t="shared" si="329"/>
        <v>216.36</v>
      </c>
      <c r="I568" s="44">
        <f t="shared" si="329"/>
        <v>216.36</v>
      </c>
      <c r="J568" s="44">
        <f t="shared" si="329"/>
        <v>216.36</v>
      </c>
      <c r="K568" s="44">
        <f t="shared" si="329"/>
        <v>216.36</v>
      </c>
      <c r="L568" s="44">
        <f t="shared" si="329"/>
        <v>216.36</v>
      </c>
      <c r="M568" s="44">
        <f t="shared" si="329"/>
        <v>216.36</v>
      </c>
      <c r="N568" s="44">
        <f t="shared" si="329"/>
        <v>216.36</v>
      </c>
      <c r="O568" s="44">
        <f t="shared" si="329"/>
        <v>216.36</v>
      </c>
      <c r="P568" s="44">
        <f t="shared" si="329"/>
        <v>216.36</v>
      </c>
      <c r="Q568" s="44">
        <f t="shared" si="329"/>
        <v>216.36</v>
      </c>
      <c r="R568" s="44">
        <f t="shared" si="329"/>
        <v>216.36</v>
      </c>
      <c r="S568" s="44">
        <f t="shared" si="329"/>
        <v>216.36</v>
      </c>
      <c r="T568" s="44">
        <f t="shared" si="329"/>
        <v>216.36</v>
      </c>
      <c r="U568" s="44">
        <f t="shared" si="329"/>
        <v>216.36</v>
      </c>
      <c r="V568" s="44">
        <f t="shared" si="329"/>
        <v>216.36</v>
      </c>
      <c r="W568" s="44">
        <f t="shared" si="329"/>
        <v>216.36</v>
      </c>
      <c r="X568" s="44">
        <f t="shared" si="329"/>
        <v>216.36</v>
      </c>
      <c r="Y568" s="44">
        <f t="shared" si="329"/>
        <v>216.36</v>
      </c>
      <c r="Z568" s="44">
        <f t="shared" si="329"/>
        <v>216.36</v>
      </c>
      <c r="AA568" s="44">
        <f t="shared" si="329"/>
        <v>216.36</v>
      </c>
    </row>
    <row r="569" spans="1:27" x14ac:dyDescent="0.2">
      <c r="A569" s="98" t="s">
        <v>2964</v>
      </c>
      <c r="B569" s="28" t="str">
        <f>"18"&amp;"."&amp;$B$801&amp;"."&amp;$B$802</f>
        <v>18.12.2023</v>
      </c>
      <c r="C569" s="90" t="s">
        <v>76</v>
      </c>
      <c r="D569" s="91">
        <f>ROUND(((D570+D571+D573+D572)/1000),5)</f>
        <v>1.8630199999999999</v>
      </c>
      <c r="E569" s="91">
        <f>ROUND(((E570+E571+E573+E572)/1000),5)</f>
        <v>1.76973</v>
      </c>
      <c r="F569" s="91">
        <f>ROUND(((F570+F571+F573+F572)/1000),5)</f>
        <v>1.7040999999999999</v>
      </c>
      <c r="G569" s="91">
        <f t="shared" ref="G569:AA569" si="330">ROUND(((G570+G571+G573+G572)/1000),5)</f>
        <v>1.70238</v>
      </c>
      <c r="H569" s="91">
        <f t="shared" si="330"/>
        <v>1.7323500000000001</v>
      </c>
      <c r="I569" s="91">
        <f t="shared" si="330"/>
        <v>1.8663000000000001</v>
      </c>
      <c r="J569" s="91">
        <f t="shared" si="330"/>
        <v>2.0939700000000001</v>
      </c>
      <c r="K569" s="91">
        <f t="shared" si="330"/>
        <v>2.37906</v>
      </c>
      <c r="L569" s="91">
        <f t="shared" si="330"/>
        <v>2.59084</v>
      </c>
      <c r="M569" s="91">
        <f t="shared" si="330"/>
        <v>2.6320899999999998</v>
      </c>
      <c r="N569" s="91">
        <f t="shared" si="330"/>
        <v>2.62269</v>
      </c>
      <c r="O569" s="91">
        <f t="shared" si="330"/>
        <v>2.6953100000000001</v>
      </c>
      <c r="P569" s="91">
        <f t="shared" si="330"/>
        <v>2.68093</v>
      </c>
      <c r="Q569" s="91">
        <f t="shared" si="330"/>
        <v>2.6981600000000001</v>
      </c>
      <c r="R569" s="91">
        <f t="shared" si="330"/>
        <v>2.6903600000000001</v>
      </c>
      <c r="S569" s="91">
        <f t="shared" si="330"/>
        <v>2.67821</v>
      </c>
      <c r="T569" s="91">
        <f t="shared" si="330"/>
        <v>2.8559299999999999</v>
      </c>
      <c r="U569" s="91">
        <f t="shared" si="330"/>
        <v>2.8808400000000001</v>
      </c>
      <c r="V569" s="91">
        <f t="shared" si="330"/>
        <v>2.7983699999999998</v>
      </c>
      <c r="W569" s="91">
        <f t="shared" si="330"/>
        <v>2.6307200000000002</v>
      </c>
      <c r="X569" s="91">
        <f t="shared" si="330"/>
        <v>2.5319400000000001</v>
      </c>
      <c r="Y569" s="91">
        <f t="shared" si="330"/>
        <v>2.38402</v>
      </c>
      <c r="Z569" s="91">
        <f t="shared" si="330"/>
        <v>2.1200100000000002</v>
      </c>
      <c r="AA569" s="91">
        <f t="shared" si="330"/>
        <v>1.8899300000000001</v>
      </c>
    </row>
    <row r="570" spans="1:27" ht="12.75" customHeight="1" outlineLevel="1" x14ac:dyDescent="0.2">
      <c r="A570" s="99" t="s">
        <v>2965</v>
      </c>
      <c r="B570" s="63" t="s">
        <v>238</v>
      </c>
      <c r="C570" s="43" t="s">
        <v>79</v>
      </c>
      <c r="D570" s="44">
        <v>1209.1300000000001</v>
      </c>
      <c r="E570" s="44">
        <v>1115.8399999999999</v>
      </c>
      <c r="F570" s="44">
        <v>1050.21</v>
      </c>
      <c r="G570" s="44">
        <v>1048.49</v>
      </c>
      <c r="H570" s="44">
        <v>1078.46</v>
      </c>
      <c r="I570" s="44">
        <v>1212.4100000000001</v>
      </c>
      <c r="J570" s="44">
        <v>1440.08</v>
      </c>
      <c r="K570" s="44">
        <v>1725.17</v>
      </c>
      <c r="L570" s="44">
        <v>1936.95</v>
      </c>
      <c r="M570" s="44">
        <v>1978.2</v>
      </c>
      <c r="N570" s="44">
        <v>1968.8</v>
      </c>
      <c r="O570" s="44">
        <v>2041.42</v>
      </c>
      <c r="P570" s="44">
        <v>2027.04</v>
      </c>
      <c r="Q570" s="44">
        <v>2044.27</v>
      </c>
      <c r="R570" s="44">
        <v>2036.47</v>
      </c>
      <c r="S570" s="44">
        <v>2024.32</v>
      </c>
      <c r="T570" s="44">
        <v>2202.04</v>
      </c>
      <c r="U570" s="44">
        <v>2226.9499999999998</v>
      </c>
      <c r="V570" s="44">
        <v>2144.48</v>
      </c>
      <c r="W570" s="44">
        <v>1976.83</v>
      </c>
      <c r="X570" s="44">
        <v>1878.05</v>
      </c>
      <c r="Y570" s="44">
        <v>1730.13</v>
      </c>
      <c r="Z570" s="44">
        <v>1466.12</v>
      </c>
      <c r="AA570" s="44">
        <v>1236.04</v>
      </c>
    </row>
    <row r="571" spans="1:27" ht="12.75" customHeight="1" outlineLevel="1" x14ac:dyDescent="0.2">
      <c r="A571" s="99" t="s">
        <v>2966</v>
      </c>
      <c r="B571" s="63" t="s">
        <v>90</v>
      </c>
      <c r="C571" s="43" t="s">
        <v>79</v>
      </c>
      <c r="D571" s="44">
        <f>$D$486</f>
        <v>434.18</v>
      </c>
      <c r="E571" s="44">
        <f t="shared" ref="E571:AA571" si="331">$D$486</f>
        <v>434.18</v>
      </c>
      <c r="F571" s="44">
        <f t="shared" si="331"/>
        <v>434.18</v>
      </c>
      <c r="G571" s="44">
        <f t="shared" si="331"/>
        <v>434.18</v>
      </c>
      <c r="H571" s="44">
        <f t="shared" si="331"/>
        <v>434.18</v>
      </c>
      <c r="I571" s="44">
        <f t="shared" si="331"/>
        <v>434.18</v>
      </c>
      <c r="J571" s="44">
        <f t="shared" si="331"/>
        <v>434.18</v>
      </c>
      <c r="K571" s="44">
        <f t="shared" si="331"/>
        <v>434.18</v>
      </c>
      <c r="L571" s="44">
        <f t="shared" si="331"/>
        <v>434.18</v>
      </c>
      <c r="M571" s="44">
        <f t="shared" si="331"/>
        <v>434.18</v>
      </c>
      <c r="N571" s="44">
        <f t="shared" si="331"/>
        <v>434.18</v>
      </c>
      <c r="O571" s="44">
        <f t="shared" si="331"/>
        <v>434.18</v>
      </c>
      <c r="P571" s="44">
        <f t="shared" si="331"/>
        <v>434.18</v>
      </c>
      <c r="Q571" s="44">
        <f t="shared" si="331"/>
        <v>434.18</v>
      </c>
      <c r="R571" s="44">
        <f t="shared" si="331"/>
        <v>434.18</v>
      </c>
      <c r="S571" s="44">
        <f t="shared" si="331"/>
        <v>434.18</v>
      </c>
      <c r="T571" s="44">
        <f t="shared" si="331"/>
        <v>434.18</v>
      </c>
      <c r="U571" s="44">
        <f t="shared" si="331"/>
        <v>434.18</v>
      </c>
      <c r="V571" s="44">
        <f t="shared" si="331"/>
        <v>434.18</v>
      </c>
      <c r="W571" s="44">
        <f t="shared" si="331"/>
        <v>434.18</v>
      </c>
      <c r="X571" s="44">
        <f t="shared" si="331"/>
        <v>434.18</v>
      </c>
      <c r="Y571" s="44">
        <f t="shared" si="331"/>
        <v>434.18</v>
      </c>
      <c r="Z571" s="44">
        <f t="shared" si="331"/>
        <v>434.18</v>
      </c>
      <c r="AA571" s="44">
        <f t="shared" si="331"/>
        <v>434.18</v>
      </c>
    </row>
    <row r="572" spans="1:27" ht="12.75" customHeight="1" outlineLevel="1" x14ac:dyDescent="0.2">
      <c r="A572" s="99" t="s">
        <v>2967</v>
      </c>
      <c r="B572" s="63" t="s">
        <v>83</v>
      </c>
      <c r="C572" s="43" t="s">
        <v>79</v>
      </c>
      <c r="D572" s="44">
        <v>3.35</v>
      </c>
      <c r="E572" s="44">
        <v>3.35</v>
      </c>
      <c r="F572" s="44">
        <v>3.35</v>
      </c>
      <c r="G572" s="44">
        <v>3.35</v>
      </c>
      <c r="H572" s="44">
        <v>3.35</v>
      </c>
      <c r="I572" s="44">
        <v>3.35</v>
      </c>
      <c r="J572" s="44">
        <v>3.35</v>
      </c>
      <c r="K572" s="44">
        <v>3.35</v>
      </c>
      <c r="L572" s="44">
        <v>3.35</v>
      </c>
      <c r="M572" s="44">
        <v>3.35</v>
      </c>
      <c r="N572" s="44">
        <v>3.35</v>
      </c>
      <c r="O572" s="44">
        <v>3.35</v>
      </c>
      <c r="P572" s="44">
        <v>3.35</v>
      </c>
      <c r="Q572" s="44">
        <v>3.35</v>
      </c>
      <c r="R572" s="44">
        <v>3.35</v>
      </c>
      <c r="S572" s="44">
        <v>3.35</v>
      </c>
      <c r="T572" s="44">
        <v>3.35</v>
      </c>
      <c r="U572" s="44">
        <v>3.35</v>
      </c>
      <c r="V572" s="44">
        <v>3.35</v>
      </c>
      <c r="W572" s="44">
        <v>3.35</v>
      </c>
      <c r="X572" s="44">
        <v>3.35</v>
      </c>
      <c r="Y572" s="44">
        <v>3.35</v>
      </c>
      <c r="Z572" s="44">
        <v>3.35</v>
      </c>
      <c r="AA572" s="44">
        <v>3.35</v>
      </c>
    </row>
    <row r="573" spans="1:27" ht="12.75" customHeight="1" outlineLevel="1" x14ac:dyDescent="0.2">
      <c r="A573" s="99" t="s">
        <v>2968</v>
      </c>
      <c r="B573" s="63" t="s">
        <v>81</v>
      </c>
      <c r="C573" s="43" t="s">
        <v>79</v>
      </c>
      <c r="D573" s="44">
        <f>$D$11</f>
        <v>216.36</v>
      </c>
      <c r="E573" s="44">
        <f t="shared" ref="E573:AA573" si="332">$D$11</f>
        <v>216.36</v>
      </c>
      <c r="F573" s="44">
        <f t="shared" si="332"/>
        <v>216.36</v>
      </c>
      <c r="G573" s="44">
        <f t="shared" si="332"/>
        <v>216.36</v>
      </c>
      <c r="H573" s="44">
        <f t="shared" si="332"/>
        <v>216.36</v>
      </c>
      <c r="I573" s="44">
        <f t="shared" si="332"/>
        <v>216.36</v>
      </c>
      <c r="J573" s="44">
        <f t="shared" si="332"/>
        <v>216.36</v>
      </c>
      <c r="K573" s="44">
        <f t="shared" si="332"/>
        <v>216.36</v>
      </c>
      <c r="L573" s="44">
        <f t="shared" si="332"/>
        <v>216.36</v>
      </c>
      <c r="M573" s="44">
        <f t="shared" si="332"/>
        <v>216.36</v>
      </c>
      <c r="N573" s="44">
        <f t="shared" si="332"/>
        <v>216.36</v>
      </c>
      <c r="O573" s="44">
        <f t="shared" si="332"/>
        <v>216.36</v>
      </c>
      <c r="P573" s="44">
        <f t="shared" si="332"/>
        <v>216.36</v>
      </c>
      <c r="Q573" s="44">
        <f t="shared" si="332"/>
        <v>216.36</v>
      </c>
      <c r="R573" s="44">
        <f t="shared" si="332"/>
        <v>216.36</v>
      </c>
      <c r="S573" s="44">
        <f t="shared" si="332"/>
        <v>216.36</v>
      </c>
      <c r="T573" s="44">
        <f t="shared" si="332"/>
        <v>216.36</v>
      </c>
      <c r="U573" s="44">
        <f t="shared" si="332"/>
        <v>216.36</v>
      </c>
      <c r="V573" s="44">
        <f t="shared" si="332"/>
        <v>216.36</v>
      </c>
      <c r="W573" s="44">
        <f t="shared" si="332"/>
        <v>216.36</v>
      </c>
      <c r="X573" s="44">
        <f t="shared" si="332"/>
        <v>216.36</v>
      </c>
      <c r="Y573" s="44">
        <f t="shared" si="332"/>
        <v>216.36</v>
      </c>
      <c r="Z573" s="44">
        <f t="shared" si="332"/>
        <v>216.36</v>
      </c>
      <c r="AA573" s="44">
        <f t="shared" si="332"/>
        <v>216.36</v>
      </c>
    </row>
    <row r="574" spans="1:27" x14ac:dyDescent="0.2">
      <c r="A574" s="98" t="s">
        <v>2969</v>
      </c>
      <c r="B574" s="28" t="str">
        <f>"19"&amp;"."&amp;$B$801&amp;"."&amp;$B$802</f>
        <v>19.12.2023</v>
      </c>
      <c r="C574" s="90" t="s">
        <v>76</v>
      </c>
      <c r="D574" s="91">
        <f>ROUND(((D575+D576+D578+D577)/1000),5)</f>
        <v>1.83761</v>
      </c>
      <c r="E574" s="91">
        <f>ROUND(((E575+E576+E578+E577)/1000),5)</f>
        <v>1.76034</v>
      </c>
      <c r="F574" s="91">
        <f>ROUND(((F575+F576+F578+F577)/1000),5)</f>
        <v>1.73308</v>
      </c>
      <c r="G574" s="91">
        <f t="shared" ref="G574:AA574" si="333">ROUND(((G575+G576+G578+G577)/1000),5)</f>
        <v>1.7327999999999999</v>
      </c>
      <c r="H574" s="91">
        <f t="shared" si="333"/>
        <v>1.7412000000000001</v>
      </c>
      <c r="I574" s="91">
        <f t="shared" si="333"/>
        <v>1.88439</v>
      </c>
      <c r="J574" s="91">
        <f t="shared" si="333"/>
        <v>2.10765</v>
      </c>
      <c r="K574" s="91">
        <f t="shared" si="333"/>
        <v>2.3222200000000002</v>
      </c>
      <c r="L574" s="91">
        <f t="shared" si="333"/>
        <v>2.54887</v>
      </c>
      <c r="M574" s="91">
        <f t="shared" si="333"/>
        <v>2.5940699999999999</v>
      </c>
      <c r="N574" s="91">
        <f t="shared" si="333"/>
        <v>2.6328</v>
      </c>
      <c r="O574" s="91">
        <f t="shared" si="333"/>
        <v>2.65822</v>
      </c>
      <c r="P574" s="91">
        <f t="shared" si="333"/>
        <v>2.64636</v>
      </c>
      <c r="Q574" s="91">
        <f t="shared" si="333"/>
        <v>2.6613799999999999</v>
      </c>
      <c r="R574" s="91">
        <f t="shared" si="333"/>
        <v>2.66065</v>
      </c>
      <c r="S574" s="91">
        <f t="shared" si="333"/>
        <v>2.6282000000000001</v>
      </c>
      <c r="T574" s="91">
        <f t="shared" si="333"/>
        <v>2.7398199999999999</v>
      </c>
      <c r="U574" s="91">
        <f t="shared" si="333"/>
        <v>2.6567400000000001</v>
      </c>
      <c r="V574" s="91">
        <f t="shared" si="333"/>
        <v>2.6277499999999998</v>
      </c>
      <c r="W574" s="91">
        <f t="shared" si="333"/>
        <v>2.62235</v>
      </c>
      <c r="X574" s="91">
        <f t="shared" si="333"/>
        <v>2.5190100000000002</v>
      </c>
      <c r="Y574" s="91">
        <f t="shared" si="333"/>
        <v>2.3509799999999998</v>
      </c>
      <c r="Z574" s="91">
        <f t="shared" si="333"/>
        <v>2.11531</v>
      </c>
      <c r="AA574" s="91">
        <f t="shared" si="333"/>
        <v>1.8786799999999999</v>
      </c>
    </row>
    <row r="575" spans="1:27" ht="12.75" customHeight="1" outlineLevel="1" x14ac:dyDescent="0.2">
      <c r="A575" s="99" t="s">
        <v>2970</v>
      </c>
      <c r="B575" s="63" t="s">
        <v>238</v>
      </c>
      <c r="C575" s="43" t="s">
        <v>79</v>
      </c>
      <c r="D575" s="44">
        <v>1183.72</v>
      </c>
      <c r="E575" s="44">
        <v>1106.45</v>
      </c>
      <c r="F575" s="44">
        <v>1079.19</v>
      </c>
      <c r="G575" s="44">
        <v>1078.9100000000001</v>
      </c>
      <c r="H575" s="44">
        <v>1087.31</v>
      </c>
      <c r="I575" s="44">
        <v>1230.5</v>
      </c>
      <c r="J575" s="44">
        <v>1453.76</v>
      </c>
      <c r="K575" s="44">
        <v>1668.33</v>
      </c>
      <c r="L575" s="44">
        <v>1894.98</v>
      </c>
      <c r="M575" s="44">
        <v>1940.18</v>
      </c>
      <c r="N575" s="44">
        <v>1978.91</v>
      </c>
      <c r="O575" s="44">
        <v>2004.33</v>
      </c>
      <c r="P575" s="44">
        <v>1992.47</v>
      </c>
      <c r="Q575" s="44">
        <v>2007.49</v>
      </c>
      <c r="R575" s="44">
        <v>2006.76</v>
      </c>
      <c r="S575" s="44">
        <v>1974.31</v>
      </c>
      <c r="T575" s="44">
        <v>2085.9299999999998</v>
      </c>
      <c r="U575" s="44">
        <v>2002.85</v>
      </c>
      <c r="V575" s="44">
        <v>1973.86</v>
      </c>
      <c r="W575" s="44">
        <v>1968.46</v>
      </c>
      <c r="X575" s="44">
        <v>1865.12</v>
      </c>
      <c r="Y575" s="44">
        <v>1697.09</v>
      </c>
      <c r="Z575" s="44">
        <v>1461.42</v>
      </c>
      <c r="AA575" s="44">
        <v>1224.79</v>
      </c>
    </row>
    <row r="576" spans="1:27" ht="12.75" customHeight="1" outlineLevel="1" x14ac:dyDescent="0.2">
      <c r="A576" s="99" t="s">
        <v>2971</v>
      </c>
      <c r="B576" s="63" t="s">
        <v>90</v>
      </c>
      <c r="C576" s="43" t="s">
        <v>79</v>
      </c>
      <c r="D576" s="44">
        <f>$D$486</f>
        <v>434.18</v>
      </c>
      <c r="E576" s="44">
        <f t="shared" ref="E576:AA576" si="334">$D$486</f>
        <v>434.18</v>
      </c>
      <c r="F576" s="44">
        <f t="shared" si="334"/>
        <v>434.18</v>
      </c>
      <c r="G576" s="44">
        <f t="shared" si="334"/>
        <v>434.18</v>
      </c>
      <c r="H576" s="44">
        <f t="shared" si="334"/>
        <v>434.18</v>
      </c>
      <c r="I576" s="44">
        <f t="shared" si="334"/>
        <v>434.18</v>
      </c>
      <c r="J576" s="44">
        <f t="shared" si="334"/>
        <v>434.18</v>
      </c>
      <c r="K576" s="44">
        <f t="shared" si="334"/>
        <v>434.18</v>
      </c>
      <c r="L576" s="44">
        <f t="shared" si="334"/>
        <v>434.18</v>
      </c>
      <c r="M576" s="44">
        <f t="shared" si="334"/>
        <v>434.18</v>
      </c>
      <c r="N576" s="44">
        <f t="shared" si="334"/>
        <v>434.18</v>
      </c>
      <c r="O576" s="44">
        <f t="shared" si="334"/>
        <v>434.18</v>
      </c>
      <c r="P576" s="44">
        <f t="shared" si="334"/>
        <v>434.18</v>
      </c>
      <c r="Q576" s="44">
        <f t="shared" si="334"/>
        <v>434.18</v>
      </c>
      <c r="R576" s="44">
        <f t="shared" si="334"/>
        <v>434.18</v>
      </c>
      <c r="S576" s="44">
        <f t="shared" si="334"/>
        <v>434.18</v>
      </c>
      <c r="T576" s="44">
        <f t="shared" si="334"/>
        <v>434.18</v>
      </c>
      <c r="U576" s="44">
        <f t="shared" si="334"/>
        <v>434.18</v>
      </c>
      <c r="V576" s="44">
        <f t="shared" si="334"/>
        <v>434.18</v>
      </c>
      <c r="W576" s="44">
        <f t="shared" si="334"/>
        <v>434.18</v>
      </c>
      <c r="X576" s="44">
        <f t="shared" si="334"/>
        <v>434.18</v>
      </c>
      <c r="Y576" s="44">
        <f t="shared" si="334"/>
        <v>434.18</v>
      </c>
      <c r="Z576" s="44">
        <f t="shared" si="334"/>
        <v>434.18</v>
      </c>
      <c r="AA576" s="44">
        <f t="shared" si="334"/>
        <v>434.18</v>
      </c>
    </row>
    <row r="577" spans="1:27" ht="12.75" customHeight="1" outlineLevel="1" x14ac:dyDescent="0.2">
      <c r="A577" s="99" t="s">
        <v>2972</v>
      </c>
      <c r="B577" s="63" t="s">
        <v>83</v>
      </c>
      <c r="C577" s="43" t="s">
        <v>79</v>
      </c>
      <c r="D577" s="44">
        <v>3.35</v>
      </c>
      <c r="E577" s="44">
        <v>3.35</v>
      </c>
      <c r="F577" s="44">
        <v>3.35</v>
      </c>
      <c r="G577" s="44">
        <v>3.35</v>
      </c>
      <c r="H577" s="44">
        <v>3.35</v>
      </c>
      <c r="I577" s="44">
        <v>3.35</v>
      </c>
      <c r="J577" s="44">
        <v>3.35</v>
      </c>
      <c r="K577" s="44">
        <v>3.35</v>
      </c>
      <c r="L577" s="44">
        <v>3.35</v>
      </c>
      <c r="M577" s="44">
        <v>3.35</v>
      </c>
      <c r="N577" s="44">
        <v>3.35</v>
      </c>
      <c r="O577" s="44">
        <v>3.35</v>
      </c>
      <c r="P577" s="44">
        <v>3.35</v>
      </c>
      <c r="Q577" s="44">
        <v>3.35</v>
      </c>
      <c r="R577" s="44">
        <v>3.35</v>
      </c>
      <c r="S577" s="44">
        <v>3.35</v>
      </c>
      <c r="T577" s="44">
        <v>3.35</v>
      </c>
      <c r="U577" s="44">
        <v>3.35</v>
      </c>
      <c r="V577" s="44">
        <v>3.35</v>
      </c>
      <c r="W577" s="44">
        <v>3.35</v>
      </c>
      <c r="X577" s="44">
        <v>3.35</v>
      </c>
      <c r="Y577" s="44">
        <v>3.35</v>
      </c>
      <c r="Z577" s="44">
        <v>3.35</v>
      </c>
      <c r="AA577" s="44">
        <v>3.35</v>
      </c>
    </row>
    <row r="578" spans="1:27" ht="12.75" customHeight="1" outlineLevel="1" x14ac:dyDescent="0.2">
      <c r="A578" s="99" t="s">
        <v>2973</v>
      </c>
      <c r="B578" s="63" t="s">
        <v>81</v>
      </c>
      <c r="C578" s="43" t="s">
        <v>79</v>
      </c>
      <c r="D578" s="44">
        <f>$D$11</f>
        <v>216.36</v>
      </c>
      <c r="E578" s="44">
        <f t="shared" ref="E578:AA578" si="335">$D$11</f>
        <v>216.36</v>
      </c>
      <c r="F578" s="44">
        <f t="shared" si="335"/>
        <v>216.36</v>
      </c>
      <c r="G578" s="44">
        <f t="shared" si="335"/>
        <v>216.36</v>
      </c>
      <c r="H578" s="44">
        <f t="shared" si="335"/>
        <v>216.36</v>
      </c>
      <c r="I578" s="44">
        <f t="shared" si="335"/>
        <v>216.36</v>
      </c>
      <c r="J578" s="44">
        <f t="shared" si="335"/>
        <v>216.36</v>
      </c>
      <c r="K578" s="44">
        <f t="shared" si="335"/>
        <v>216.36</v>
      </c>
      <c r="L578" s="44">
        <f t="shared" si="335"/>
        <v>216.36</v>
      </c>
      <c r="M578" s="44">
        <f t="shared" si="335"/>
        <v>216.36</v>
      </c>
      <c r="N578" s="44">
        <f t="shared" si="335"/>
        <v>216.36</v>
      </c>
      <c r="O578" s="44">
        <f t="shared" si="335"/>
        <v>216.36</v>
      </c>
      <c r="P578" s="44">
        <f t="shared" si="335"/>
        <v>216.36</v>
      </c>
      <c r="Q578" s="44">
        <f t="shared" si="335"/>
        <v>216.36</v>
      </c>
      <c r="R578" s="44">
        <f t="shared" si="335"/>
        <v>216.36</v>
      </c>
      <c r="S578" s="44">
        <f t="shared" si="335"/>
        <v>216.36</v>
      </c>
      <c r="T578" s="44">
        <f t="shared" si="335"/>
        <v>216.36</v>
      </c>
      <c r="U578" s="44">
        <f t="shared" si="335"/>
        <v>216.36</v>
      </c>
      <c r="V578" s="44">
        <f t="shared" si="335"/>
        <v>216.36</v>
      </c>
      <c r="W578" s="44">
        <f t="shared" si="335"/>
        <v>216.36</v>
      </c>
      <c r="X578" s="44">
        <f t="shared" si="335"/>
        <v>216.36</v>
      </c>
      <c r="Y578" s="44">
        <f t="shared" si="335"/>
        <v>216.36</v>
      </c>
      <c r="Z578" s="44">
        <f t="shared" si="335"/>
        <v>216.36</v>
      </c>
      <c r="AA578" s="44">
        <f t="shared" si="335"/>
        <v>216.36</v>
      </c>
    </row>
    <row r="579" spans="1:27" x14ac:dyDescent="0.2">
      <c r="A579" s="98" t="s">
        <v>2974</v>
      </c>
      <c r="B579" s="28" t="str">
        <f>"20"&amp;"."&amp;$B$801&amp;"."&amp;$B$802</f>
        <v>20.12.2023</v>
      </c>
      <c r="C579" s="90" t="s">
        <v>76</v>
      </c>
      <c r="D579" s="91">
        <f>ROUND(((D580+D581+D583+D582)/1000),5)</f>
        <v>1.8886499999999999</v>
      </c>
      <c r="E579" s="91">
        <f>ROUND(((E580+E581+E583+E582)/1000),5)</f>
        <v>1.84049</v>
      </c>
      <c r="F579" s="91">
        <f>ROUND(((F580+F581+F583+F582)/1000),5)</f>
        <v>1.78213</v>
      </c>
      <c r="G579" s="91">
        <f t="shared" ref="G579:AA579" si="336">ROUND(((G580+G581+G583+G582)/1000),5)</f>
        <v>1.7762100000000001</v>
      </c>
      <c r="H579" s="91">
        <f t="shared" si="336"/>
        <v>1.85293</v>
      </c>
      <c r="I579" s="91">
        <f t="shared" si="336"/>
        <v>1.9002399999999999</v>
      </c>
      <c r="J579" s="91">
        <f t="shared" si="336"/>
        <v>2.1180599999999998</v>
      </c>
      <c r="K579" s="91">
        <f t="shared" si="336"/>
        <v>2.3096999999999999</v>
      </c>
      <c r="L579" s="91">
        <f t="shared" si="336"/>
        <v>2.5806200000000001</v>
      </c>
      <c r="M579" s="91">
        <f t="shared" si="336"/>
        <v>2.6032299999999999</v>
      </c>
      <c r="N579" s="91">
        <f t="shared" si="336"/>
        <v>2.6048100000000001</v>
      </c>
      <c r="O579" s="91">
        <f t="shared" si="336"/>
        <v>2.7041599999999999</v>
      </c>
      <c r="P579" s="91">
        <f t="shared" si="336"/>
        <v>2.64818</v>
      </c>
      <c r="Q579" s="91">
        <f t="shared" si="336"/>
        <v>2.6676799999999998</v>
      </c>
      <c r="R579" s="91">
        <f t="shared" si="336"/>
        <v>2.6477300000000001</v>
      </c>
      <c r="S579" s="91">
        <f t="shared" si="336"/>
        <v>2.5985</v>
      </c>
      <c r="T579" s="91">
        <f t="shared" si="336"/>
        <v>2.5426500000000001</v>
      </c>
      <c r="U579" s="91">
        <f t="shared" si="336"/>
        <v>2.5460199999999999</v>
      </c>
      <c r="V579" s="91">
        <f t="shared" si="336"/>
        <v>2.5962499999999999</v>
      </c>
      <c r="W579" s="91">
        <f t="shared" si="336"/>
        <v>2.5968499999999999</v>
      </c>
      <c r="X579" s="91">
        <f t="shared" si="336"/>
        <v>2.41798</v>
      </c>
      <c r="Y579" s="91">
        <f t="shared" si="336"/>
        <v>2.2764199999999999</v>
      </c>
      <c r="Z579" s="91">
        <f t="shared" si="336"/>
        <v>2.1226699999999998</v>
      </c>
      <c r="AA579" s="91">
        <f t="shared" si="336"/>
        <v>1.8877699999999999</v>
      </c>
    </row>
    <row r="580" spans="1:27" ht="12.75" customHeight="1" outlineLevel="1" x14ac:dyDescent="0.2">
      <c r="A580" s="99" t="s">
        <v>2975</v>
      </c>
      <c r="B580" s="63" t="s">
        <v>238</v>
      </c>
      <c r="C580" s="43" t="s">
        <v>79</v>
      </c>
      <c r="D580" s="44">
        <v>1234.76</v>
      </c>
      <c r="E580" s="44">
        <v>1186.5999999999999</v>
      </c>
      <c r="F580" s="44">
        <v>1128.24</v>
      </c>
      <c r="G580" s="44">
        <v>1122.32</v>
      </c>
      <c r="H580" s="44">
        <v>1199.04</v>
      </c>
      <c r="I580" s="44">
        <v>1246.3499999999999</v>
      </c>
      <c r="J580" s="44">
        <v>1464.17</v>
      </c>
      <c r="K580" s="44">
        <v>1655.81</v>
      </c>
      <c r="L580" s="44">
        <v>1926.73</v>
      </c>
      <c r="M580" s="44">
        <v>1949.34</v>
      </c>
      <c r="N580" s="44">
        <v>1950.92</v>
      </c>
      <c r="O580" s="44">
        <v>2050.27</v>
      </c>
      <c r="P580" s="44">
        <v>1994.29</v>
      </c>
      <c r="Q580" s="44">
        <v>2013.79</v>
      </c>
      <c r="R580" s="44">
        <v>1993.84</v>
      </c>
      <c r="S580" s="44">
        <v>1944.61</v>
      </c>
      <c r="T580" s="44">
        <v>1888.76</v>
      </c>
      <c r="U580" s="44">
        <v>1892.13</v>
      </c>
      <c r="V580" s="44">
        <v>1942.36</v>
      </c>
      <c r="W580" s="44">
        <v>1942.96</v>
      </c>
      <c r="X580" s="44">
        <v>1764.09</v>
      </c>
      <c r="Y580" s="44">
        <v>1622.53</v>
      </c>
      <c r="Z580" s="44">
        <v>1468.78</v>
      </c>
      <c r="AA580" s="44">
        <v>1233.8800000000001</v>
      </c>
    </row>
    <row r="581" spans="1:27" ht="12.75" customHeight="1" outlineLevel="1" x14ac:dyDescent="0.2">
      <c r="A581" s="99" t="s">
        <v>2976</v>
      </c>
      <c r="B581" s="63" t="s">
        <v>90</v>
      </c>
      <c r="C581" s="43" t="s">
        <v>79</v>
      </c>
      <c r="D581" s="44">
        <f>$D$486</f>
        <v>434.18</v>
      </c>
      <c r="E581" s="44">
        <f t="shared" ref="E581:AA581" si="337">$D$486</f>
        <v>434.18</v>
      </c>
      <c r="F581" s="44">
        <f t="shared" si="337"/>
        <v>434.18</v>
      </c>
      <c r="G581" s="44">
        <f t="shared" si="337"/>
        <v>434.18</v>
      </c>
      <c r="H581" s="44">
        <f t="shared" si="337"/>
        <v>434.18</v>
      </c>
      <c r="I581" s="44">
        <f t="shared" si="337"/>
        <v>434.18</v>
      </c>
      <c r="J581" s="44">
        <f t="shared" si="337"/>
        <v>434.18</v>
      </c>
      <c r="K581" s="44">
        <f t="shared" si="337"/>
        <v>434.18</v>
      </c>
      <c r="L581" s="44">
        <f t="shared" si="337"/>
        <v>434.18</v>
      </c>
      <c r="M581" s="44">
        <f t="shared" si="337"/>
        <v>434.18</v>
      </c>
      <c r="N581" s="44">
        <f t="shared" si="337"/>
        <v>434.18</v>
      </c>
      <c r="O581" s="44">
        <f t="shared" si="337"/>
        <v>434.18</v>
      </c>
      <c r="P581" s="44">
        <f t="shared" si="337"/>
        <v>434.18</v>
      </c>
      <c r="Q581" s="44">
        <f t="shared" si="337"/>
        <v>434.18</v>
      </c>
      <c r="R581" s="44">
        <f t="shared" si="337"/>
        <v>434.18</v>
      </c>
      <c r="S581" s="44">
        <f t="shared" si="337"/>
        <v>434.18</v>
      </c>
      <c r="T581" s="44">
        <f t="shared" si="337"/>
        <v>434.18</v>
      </c>
      <c r="U581" s="44">
        <f t="shared" si="337"/>
        <v>434.18</v>
      </c>
      <c r="V581" s="44">
        <f t="shared" si="337"/>
        <v>434.18</v>
      </c>
      <c r="W581" s="44">
        <f t="shared" si="337"/>
        <v>434.18</v>
      </c>
      <c r="X581" s="44">
        <f t="shared" si="337"/>
        <v>434.18</v>
      </c>
      <c r="Y581" s="44">
        <f t="shared" si="337"/>
        <v>434.18</v>
      </c>
      <c r="Z581" s="44">
        <f t="shared" si="337"/>
        <v>434.18</v>
      </c>
      <c r="AA581" s="44">
        <f t="shared" si="337"/>
        <v>434.18</v>
      </c>
    </row>
    <row r="582" spans="1:27" ht="12.75" customHeight="1" outlineLevel="1" x14ac:dyDescent="0.2">
      <c r="A582" s="99" t="s">
        <v>2977</v>
      </c>
      <c r="B582" s="63" t="s">
        <v>83</v>
      </c>
      <c r="C582" s="43" t="s">
        <v>79</v>
      </c>
      <c r="D582" s="44">
        <v>3.35</v>
      </c>
      <c r="E582" s="44">
        <v>3.35</v>
      </c>
      <c r="F582" s="44">
        <v>3.35</v>
      </c>
      <c r="G582" s="44">
        <v>3.35</v>
      </c>
      <c r="H582" s="44">
        <v>3.35</v>
      </c>
      <c r="I582" s="44">
        <v>3.35</v>
      </c>
      <c r="J582" s="44">
        <v>3.35</v>
      </c>
      <c r="K582" s="44">
        <v>3.35</v>
      </c>
      <c r="L582" s="44">
        <v>3.35</v>
      </c>
      <c r="M582" s="44">
        <v>3.35</v>
      </c>
      <c r="N582" s="44">
        <v>3.35</v>
      </c>
      <c r="O582" s="44">
        <v>3.35</v>
      </c>
      <c r="P582" s="44">
        <v>3.35</v>
      </c>
      <c r="Q582" s="44">
        <v>3.35</v>
      </c>
      <c r="R582" s="44">
        <v>3.35</v>
      </c>
      <c r="S582" s="44">
        <v>3.35</v>
      </c>
      <c r="T582" s="44">
        <v>3.35</v>
      </c>
      <c r="U582" s="44">
        <v>3.35</v>
      </c>
      <c r="V582" s="44">
        <v>3.35</v>
      </c>
      <c r="W582" s="44">
        <v>3.35</v>
      </c>
      <c r="X582" s="44">
        <v>3.35</v>
      </c>
      <c r="Y582" s="44">
        <v>3.35</v>
      </c>
      <c r="Z582" s="44">
        <v>3.35</v>
      </c>
      <c r="AA582" s="44">
        <v>3.35</v>
      </c>
    </row>
    <row r="583" spans="1:27" ht="12.75" customHeight="1" outlineLevel="1" x14ac:dyDescent="0.2">
      <c r="A583" s="99" t="s">
        <v>2978</v>
      </c>
      <c r="B583" s="63" t="s">
        <v>81</v>
      </c>
      <c r="C583" s="43" t="s">
        <v>79</v>
      </c>
      <c r="D583" s="44">
        <f>$D$11</f>
        <v>216.36</v>
      </c>
      <c r="E583" s="44">
        <f t="shared" ref="E583:AA583" si="338">$D$11</f>
        <v>216.36</v>
      </c>
      <c r="F583" s="44">
        <f t="shared" si="338"/>
        <v>216.36</v>
      </c>
      <c r="G583" s="44">
        <f t="shared" si="338"/>
        <v>216.36</v>
      </c>
      <c r="H583" s="44">
        <f t="shared" si="338"/>
        <v>216.36</v>
      </c>
      <c r="I583" s="44">
        <f t="shared" si="338"/>
        <v>216.36</v>
      </c>
      <c r="J583" s="44">
        <f t="shared" si="338"/>
        <v>216.36</v>
      </c>
      <c r="K583" s="44">
        <f t="shared" si="338"/>
        <v>216.36</v>
      </c>
      <c r="L583" s="44">
        <f t="shared" si="338"/>
        <v>216.36</v>
      </c>
      <c r="M583" s="44">
        <f t="shared" si="338"/>
        <v>216.36</v>
      </c>
      <c r="N583" s="44">
        <f t="shared" si="338"/>
        <v>216.36</v>
      </c>
      <c r="O583" s="44">
        <f t="shared" si="338"/>
        <v>216.36</v>
      </c>
      <c r="P583" s="44">
        <f t="shared" si="338"/>
        <v>216.36</v>
      </c>
      <c r="Q583" s="44">
        <f t="shared" si="338"/>
        <v>216.36</v>
      </c>
      <c r="R583" s="44">
        <f t="shared" si="338"/>
        <v>216.36</v>
      </c>
      <c r="S583" s="44">
        <f t="shared" si="338"/>
        <v>216.36</v>
      </c>
      <c r="T583" s="44">
        <f t="shared" si="338"/>
        <v>216.36</v>
      </c>
      <c r="U583" s="44">
        <f t="shared" si="338"/>
        <v>216.36</v>
      </c>
      <c r="V583" s="44">
        <f t="shared" si="338"/>
        <v>216.36</v>
      </c>
      <c r="W583" s="44">
        <f t="shared" si="338"/>
        <v>216.36</v>
      </c>
      <c r="X583" s="44">
        <f t="shared" si="338"/>
        <v>216.36</v>
      </c>
      <c r="Y583" s="44">
        <f t="shared" si="338"/>
        <v>216.36</v>
      </c>
      <c r="Z583" s="44">
        <f t="shared" si="338"/>
        <v>216.36</v>
      </c>
      <c r="AA583" s="44">
        <f t="shared" si="338"/>
        <v>216.36</v>
      </c>
    </row>
    <row r="584" spans="1:27" x14ac:dyDescent="0.2">
      <c r="A584" s="98" t="s">
        <v>2979</v>
      </c>
      <c r="B584" s="28" t="str">
        <f>"21"&amp;"."&amp;$B$801&amp;"."&amp;$B$802</f>
        <v>21.12.2023</v>
      </c>
      <c r="C584" s="90" t="s">
        <v>76</v>
      </c>
      <c r="D584" s="91">
        <f>ROUND(((D585+D586+D588+D587)/1000),5)</f>
        <v>1.88751</v>
      </c>
      <c r="E584" s="91">
        <f>ROUND(((E585+E586+E588+E587)/1000),5)</f>
        <v>1.83893</v>
      </c>
      <c r="F584" s="91">
        <f>ROUND(((F585+F586+F588+F587)/1000),5)</f>
        <v>1.8233299999999999</v>
      </c>
      <c r="G584" s="91">
        <f t="shared" ref="G584:AA584" si="339">ROUND(((G585+G586+G588+G587)/1000),5)</f>
        <v>1.8319099999999999</v>
      </c>
      <c r="H584" s="91">
        <f t="shared" si="339"/>
        <v>1.8767499999999999</v>
      </c>
      <c r="I584" s="91">
        <f t="shared" si="339"/>
        <v>1.9669099999999999</v>
      </c>
      <c r="J584" s="91">
        <f t="shared" si="339"/>
        <v>2.11456</v>
      </c>
      <c r="K584" s="91">
        <f t="shared" si="339"/>
        <v>2.42652</v>
      </c>
      <c r="L584" s="91">
        <f t="shared" si="339"/>
        <v>2.5848</v>
      </c>
      <c r="M584" s="91">
        <f t="shared" si="339"/>
        <v>2.5803099999999999</v>
      </c>
      <c r="N584" s="91">
        <f t="shared" si="339"/>
        <v>2.60297</v>
      </c>
      <c r="O584" s="91">
        <f t="shared" si="339"/>
        <v>2.68967</v>
      </c>
      <c r="P584" s="91">
        <f t="shared" si="339"/>
        <v>2.6570499999999999</v>
      </c>
      <c r="Q584" s="91">
        <f t="shared" si="339"/>
        <v>2.6915499999999999</v>
      </c>
      <c r="R584" s="91">
        <f t="shared" si="339"/>
        <v>2.6765099999999999</v>
      </c>
      <c r="S584" s="91">
        <f t="shared" si="339"/>
        <v>2.6317900000000001</v>
      </c>
      <c r="T584" s="91">
        <f t="shared" si="339"/>
        <v>2.6460900000000001</v>
      </c>
      <c r="U584" s="91">
        <f t="shared" si="339"/>
        <v>2.6345999999999998</v>
      </c>
      <c r="V584" s="91">
        <f t="shared" si="339"/>
        <v>2.6249799999999999</v>
      </c>
      <c r="W584" s="91">
        <f t="shared" si="339"/>
        <v>2.62974</v>
      </c>
      <c r="X584" s="91">
        <f t="shared" si="339"/>
        <v>2.5298699999999998</v>
      </c>
      <c r="Y584" s="91">
        <f t="shared" si="339"/>
        <v>2.3376800000000002</v>
      </c>
      <c r="Z584" s="91">
        <f t="shared" si="339"/>
        <v>2.1482600000000001</v>
      </c>
      <c r="AA584" s="91">
        <f t="shared" si="339"/>
        <v>1.92041</v>
      </c>
    </row>
    <row r="585" spans="1:27" ht="12.75" customHeight="1" outlineLevel="1" x14ac:dyDescent="0.2">
      <c r="A585" s="99" t="s">
        <v>2980</v>
      </c>
      <c r="B585" s="63" t="s">
        <v>238</v>
      </c>
      <c r="C585" s="43" t="s">
        <v>79</v>
      </c>
      <c r="D585" s="44">
        <v>1233.6199999999999</v>
      </c>
      <c r="E585" s="44">
        <v>1185.04</v>
      </c>
      <c r="F585" s="44">
        <v>1169.44</v>
      </c>
      <c r="G585" s="44">
        <v>1178.02</v>
      </c>
      <c r="H585" s="44">
        <v>1222.8599999999999</v>
      </c>
      <c r="I585" s="44">
        <v>1313.02</v>
      </c>
      <c r="J585" s="44">
        <v>1460.67</v>
      </c>
      <c r="K585" s="44">
        <v>1772.63</v>
      </c>
      <c r="L585" s="44">
        <v>1930.91</v>
      </c>
      <c r="M585" s="44">
        <v>1926.42</v>
      </c>
      <c r="N585" s="44">
        <v>1949.08</v>
      </c>
      <c r="O585" s="44">
        <v>2035.78</v>
      </c>
      <c r="P585" s="44">
        <v>2003.16</v>
      </c>
      <c r="Q585" s="44">
        <v>2037.66</v>
      </c>
      <c r="R585" s="44">
        <v>2022.62</v>
      </c>
      <c r="S585" s="44">
        <v>1977.9</v>
      </c>
      <c r="T585" s="44">
        <v>1992.2</v>
      </c>
      <c r="U585" s="44">
        <v>1980.71</v>
      </c>
      <c r="V585" s="44">
        <v>1971.09</v>
      </c>
      <c r="W585" s="44">
        <v>1975.85</v>
      </c>
      <c r="X585" s="44">
        <v>1875.98</v>
      </c>
      <c r="Y585" s="44">
        <v>1683.79</v>
      </c>
      <c r="Z585" s="44">
        <v>1494.37</v>
      </c>
      <c r="AA585" s="44">
        <v>1266.52</v>
      </c>
    </row>
    <row r="586" spans="1:27" ht="12.75" customHeight="1" outlineLevel="1" x14ac:dyDescent="0.2">
      <c r="A586" s="99" t="s">
        <v>2981</v>
      </c>
      <c r="B586" s="63" t="s">
        <v>90</v>
      </c>
      <c r="C586" s="43" t="s">
        <v>79</v>
      </c>
      <c r="D586" s="44">
        <f>$D$486</f>
        <v>434.18</v>
      </c>
      <c r="E586" s="44">
        <f t="shared" ref="E586:AA586" si="340">$D$486</f>
        <v>434.18</v>
      </c>
      <c r="F586" s="44">
        <f t="shared" si="340"/>
        <v>434.18</v>
      </c>
      <c r="G586" s="44">
        <f t="shared" si="340"/>
        <v>434.18</v>
      </c>
      <c r="H586" s="44">
        <f t="shared" si="340"/>
        <v>434.18</v>
      </c>
      <c r="I586" s="44">
        <f t="shared" si="340"/>
        <v>434.18</v>
      </c>
      <c r="J586" s="44">
        <f t="shared" si="340"/>
        <v>434.18</v>
      </c>
      <c r="K586" s="44">
        <f t="shared" si="340"/>
        <v>434.18</v>
      </c>
      <c r="L586" s="44">
        <f t="shared" si="340"/>
        <v>434.18</v>
      </c>
      <c r="M586" s="44">
        <f t="shared" si="340"/>
        <v>434.18</v>
      </c>
      <c r="N586" s="44">
        <f t="shared" si="340"/>
        <v>434.18</v>
      </c>
      <c r="O586" s="44">
        <f t="shared" si="340"/>
        <v>434.18</v>
      </c>
      <c r="P586" s="44">
        <f t="shared" si="340"/>
        <v>434.18</v>
      </c>
      <c r="Q586" s="44">
        <f t="shared" si="340"/>
        <v>434.18</v>
      </c>
      <c r="R586" s="44">
        <f t="shared" si="340"/>
        <v>434.18</v>
      </c>
      <c r="S586" s="44">
        <f t="shared" si="340"/>
        <v>434.18</v>
      </c>
      <c r="T586" s="44">
        <f t="shared" si="340"/>
        <v>434.18</v>
      </c>
      <c r="U586" s="44">
        <f t="shared" si="340"/>
        <v>434.18</v>
      </c>
      <c r="V586" s="44">
        <f t="shared" si="340"/>
        <v>434.18</v>
      </c>
      <c r="W586" s="44">
        <f t="shared" si="340"/>
        <v>434.18</v>
      </c>
      <c r="X586" s="44">
        <f t="shared" si="340"/>
        <v>434.18</v>
      </c>
      <c r="Y586" s="44">
        <f t="shared" si="340"/>
        <v>434.18</v>
      </c>
      <c r="Z586" s="44">
        <f t="shared" si="340"/>
        <v>434.18</v>
      </c>
      <c r="AA586" s="44">
        <f t="shared" si="340"/>
        <v>434.18</v>
      </c>
    </row>
    <row r="587" spans="1:27" ht="12.75" customHeight="1" outlineLevel="1" x14ac:dyDescent="0.2">
      <c r="A587" s="99" t="s">
        <v>2982</v>
      </c>
      <c r="B587" s="63" t="s">
        <v>83</v>
      </c>
      <c r="C587" s="43" t="s">
        <v>79</v>
      </c>
      <c r="D587" s="44">
        <v>3.35</v>
      </c>
      <c r="E587" s="44">
        <v>3.35</v>
      </c>
      <c r="F587" s="44">
        <v>3.35</v>
      </c>
      <c r="G587" s="44">
        <v>3.35</v>
      </c>
      <c r="H587" s="44">
        <v>3.35</v>
      </c>
      <c r="I587" s="44">
        <v>3.35</v>
      </c>
      <c r="J587" s="44">
        <v>3.35</v>
      </c>
      <c r="K587" s="44">
        <v>3.35</v>
      </c>
      <c r="L587" s="44">
        <v>3.35</v>
      </c>
      <c r="M587" s="44">
        <v>3.35</v>
      </c>
      <c r="N587" s="44">
        <v>3.35</v>
      </c>
      <c r="O587" s="44">
        <v>3.35</v>
      </c>
      <c r="P587" s="44">
        <v>3.35</v>
      </c>
      <c r="Q587" s="44">
        <v>3.35</v>
      </c>
      <c r="R587" s="44">
        <v>3.35</v>
      </c>
      <c r="S587" s="44">
        <v>3.35</v>
      </c>
      <c r="T587" s="44">
        <v>3.35</v>
      </c>
      <c r="U587" s="44">
        <v>3.35</v>
      </c>
      <c r="V587" s="44">
        <v>3.35</v>
      </c>
      <c r="W587" s="44">
        <v>3.35</v>
      </c>
      <c r="X587" s="44">
        <v>3.35</v>
      </c>
      <c r="Y587" s="44">
        <v>3.35</v>
      </c>
      <c r="Z587" s="44">
        <v>3.35</v>
      </c>
      <c r="AA587" s="44">
        <v>3.35</v>
      </c>
    </row>
    <row r="588" spans="1:27" ht="12.75" customHeight="1" outlineLevel="1" x14ac:dyDescent="0.2">
      <c r="A588" s="99" t="s">
        <v>2983</v>
      </c>
      <c r="B588" s="63" t="s">
        <v>81</v>
      </c>
      <c r="C588" s="43" t="s">
        <v>79</v>
      </c>
      <c r="D588" s="44">
        <f>$D$11</f>
        <v>216.36</v>
      </c>
      <c r="E588" s="44">
        <f t="shared" ref="E588:AA588" si="341">$D$11</f>
        <v>216.36</v>
      </c>
      <c r="F588" s="44">
        <f t="shared" si="341"/>
        <v>216.36</v>
      </c>
      <c r="G588" s="44">
        <f t="shared" si="341"/>
        <v>216.36</v>
      </c>
      <c r="H588" s="44">
        <f t="shared" si="341"/>
        <v>216.36</v>
      </c>
      <c r="I588" s="44">
        <f t="shared" si="341"/>
        <v>216.36</v>
      </c>
      <c r="J588" s="44">
        <f t="shared" si="341"/>
        <v>216.36</v>
      </c>
      <c r="K588" s="44">
        <f t="shared" si="341"/>
        <v>216.36</v>
      </c>
      <c r="L588" s="44">
        <f t="shared" si="341"/>
        <v>216.36</v>
      </c>
      <c r="M588" s="44">
        <f t="shared" si="341"/>
        <v>216.36</v>
      </c>
      <c r="N588" s="44">
        <f t="shared" si="341"/>
        <v>216.36</v>
      </c>
      <c r="O588" s="44">
        <f t="shared" si="341"/>
        <v>216.36</v>
      </c>
      <c r="P588" s="44">
        <f t="shared" si="341"/>
        <v>216.36</v>
      </c>
      <c r="Q588" s="44">
        <f t="shared" si="341"/>
        <v>216.36</v>
      </c>
      <c r="R588" s="44">
        <f t="shared" si="341"/>
        <v>216.36</v>
      </c>
      <c r="S588" s="44">
        <f t="shared" si="341"/>
        <v>216.36</v>
      </c>
      <c r="T588" s="44">
        <f t="shared" si="341"/>
        <v>216.36</v>
      </c>
      <c r="U588" s="44">
        <f t="shared" si="341"/>
        <v>216.36</v>
      </c>
      <c r="V588" s="44">
        <f t="shared" si="341"/>
        <v>216.36</v>
      </c>
      <c r="W588" s="44">
        <f t="shared" si="341"/>
        <v>216.36</v>
      </c>
      <c r="X588" s="44">
        <f t="shared" si="341"/>
        <v>216.36</v>
      </c>
      <c r="Y588" s="44">
        <f t="shared" si="341"/>
        <v>216.36</v>
      </c>
      <c r="Z588" s="44">
        <f t="shared" si="341"/>
        <v>216.36</v>
      </c>
      <c r="AA588" s="44">
        <f t="shared" si="341"/>
        <v>216.36</v>
      </c>
    </row>
    <row r="589" spans="1:27" x14ac:dyDescent="0.2">
      <c r="A589" s="98" t="s">
        <v>2984</v>
      </c>
      <c r="B589" s="28" t="str">
        <f>"22"&amp;"."&amp;$B$801&amp;"."&amp;$B$802</f>
        <v>22.12.2023</v>
      </c>
      <c r="C589" s="90" t="s">
        <v>76</v>
      </c>
      <c r="D589" s="91">
        <f>ROUND(((D590+D591+D593+D592)/1000),5)</f>
        <v>1.88873</v>
      </c>
      <c r="E589" s="91">
        <f>ROUND(((E590+E591+E593+E592)/1000),5)</f>
        <v>1.82975</v>
      </c>
      <c r="F589" s="91">
        <f>ROUND(((F590+F591+F593+F592)/1000),5)</f>
        <v>1.7900199999999999</v>
      </c>
      <c r="G589" s="91">
        <f t="shared" ref="G589:AA589" si="342">ROUND(((G590+G591+G593+G592)/1000),5)</f>
        <v>1.82531</v>
      </c>
      <c r="H589" s="91">
        <f t="shared" si="342"/>
        <v>1.86094</v>
      </c>
      <c r="I589" s="91">
        <f t="shared" si="342"/>
        <v>1.9337800000000001</v>
      </c>
      <c r="J589" s="91">
        <f t="shared" si="342"/>
        <v>2.1232099999999998</v>
      </c>
      <c r="K589" s="91">
        <f t="shared" si="342"/>
        <v>2.4902899999999999</v>
      </c>
      <c r="L589" s="91">
        <f t="shared" si="342"/>
        <v>2.6310899999999999</v>
      </c>
      <c r="M589" s="91">
        <f t="shared" si="342"/>
        <v>2.7064499999999998</v>
      </c>
      <c r="N589" s="91">
        <f t="shared" si="342"/>
        <v>2.7226699999999999</v>
      </c>
      <c r="O589" s="91">
        <f t="shared" si="342"/>
        <v>2.7469999999999999</v>
      </c>
      <c r="P589" s="91">
        <f t="shared" si="342"/>
        <v>2.7301000000000002</v>
      </c>
      <c r="Q589" s="91">
        <f t="shared" si="342"/>
        <v>2.7473200000000002</v>
      </c>
      <c r="R589" s="91">
        <f t="shared" si="342"/>
        <v>2.74038</v>
      </c>
      <c r="S589" s="91">
        <f t="shared" si="342"/>
        <v>2.7038600000000002</v>
      </c>
      <c r="T589" s="91">
        <f t="shared" si="342"/>
        <v>2.7171099999999999</v>
      </c>
      <c r="U589" s="91">
        <f t="shared" si="342"/>
        <v>2.7326000000000001</v>
      </c>
      <c r="V589" s="91">
        <f t="shared" si="342"/>
        <v>2.7118600000000002</v>
      </c>
      <c r="W589" s="91">
        <f t="shared" si="342"/>
        <v>2.7094200000000002</v>
      </c>
      <c r="X589" s="91">
        <f t="shared" si="342"/>
        <v>2.6044499999999999</v>
      </c>
      <c r="Y589" s="91">
        <f t="shared" si="342"/>
        <v>2.5260400000000001</v>
      </c>
      <c r="Z589" s="91">
        <f t="shared" si="342"/>
        <v>2.2502399999999998</v>
      </c>
      <c r="AA589" s="91">
        <f t="shared" si="342"/>
        <v>1.9839599999999999</v>
      </c>
    </row>
    <row r="590" spans="1:27" ht="12.75" customHeight="1" outlineLevel="1" x14ac:dyDescent="0.2">
      <c r="A590" s="99" t="s">
        <v>2985</v>
      </c>
      <c r="B590" s="63" t="s">
        <v>238</v>
      </c>
      <c r="C590" s="43" t="s">
        <v>79</v>
      </c>
      <c r="D590" s="44">
        <v>1234.8399999999999</v>
      </c>
      <c r="E590" s="44">
        <v>1175.8599999999999</v>
      </c>
      <c r="F590" s="44">
        <v>1136.1300000000001</v>
      </c>
      <c r="G590" s="44">
        <v>1171.42</v>
      </c>
      <c r="H590" s="44">
        <v>1207.05</v>
      </c>
      <c r="I590" s="44">
        <v>1279.8900000000001</v>
      </c>
      <c r="J590" s="44">
        <v>1469.32</v>
      </c>
      <c r="K590" s="44">
        <v>1836.4</v>
      </c>
      <c r="L590" s="44">
        <v>1977.2</v>
      </c>
      <c r="M590" s="44">
        <v>2052.56</v>
      </c>
      <c r="N590" s="44">
        <v>2068.7800000000002</v>
      </c>
      <c r="O590" s="44">
        <v>2093.11</v>
      </c>
      <c r="P590" s="44">
        <v>2076.21</v>
      </c>
      <c r="Q590" s="44">
        <v>2093.4299999999998</v>
      </c>
      <c r="R590" s="44">
        <v>2086.4899999999998</v>
      </c>
      <c r="S590" s="44">
        <v>2049.9699999999998</v>
      </c>
      <c r="T590" s="44">
        <v>2063.2199999999998</v>
      </c>
      <c r="U590" s="44">
        <v>2078.71</v>
      </c>
      <c r="V590" s="44">
        <v>2057.9699999999998</v>
      </c>
      <c r="W590" s="44">
        <v>2055.5300000000002</v>
      </c>
      <c r="X590" s="44">
        <v>1950.56</v>
      </c>
      <c r="Y590" s="44">
        <v>1872.15</v>
      </c>
      <c r="Z590" s="44">
        <v>1596.35</v>
      </c>
      <c r="AA590" s="44">
        <v>1330.07</v>
      </c>
    </row>
    <row r="591" spans="1:27" ht="12.75" customHeight="1" outlineLevel="1" x14ac:dyDescent="0.2">
      <c r="A591" s="99" t="s">
        <v>2986</v>
      </c>
      <c r="B591" s="63" t="s">
        <v>90</v>
      </c>
      <c r="C591" s="43" t="s">
        <v>79</v>
      </c>
      <c r="D591" s="44">
        <f>$D$486</f>
        <v>434.18</v>
      </c>
      <c r="E591" s="44">
        <f t="shared" ref="E591:AA591" si="343">$D$486</f>
        <v>434.18</v>
      </c>
      <c r="F591" s="44">
        <f t="shared" si="343"/>
        <v>434.18</v>
      </c>
      <c r="G591" s="44">
        <f t="shared" si="343"/>
        <v>434.18</v>
      </c>
      <c r="H591" s="44">
        <f t="shared" si="343"/>
        <v>434.18</v>
      </c>
      <c r="I591" s="44">
        <f t="shared" si="343"/>
        <v>434.18</v>
      </c>
      <c r="J591" s="44">
        <f t="shared" si="343"/>
        <v>434.18</v>
      </c>
      <c r="K591" s="44">
        <f t="shared" si="343"/>
        <v>434.18</v>
      </c>
      <c r="L591" s="44">
        <f t="shared" si="343"/>
        <v>434.18</v>
      </c>
      <c r="M591" s="44">
        <f t="shared" si="343"/>
        <v>434.18</v>
      </c>
      <c r="N591" s="44">
        <f t="shared" si="343"/>
        <v>434.18</v>
      </c>
      <c r="O591" s="44">
        <f t="shared" si="343"/>
        <v>434.18</v>
      </c>
      <c r="P591" s="44">
        <f t="shared" si="343"/>
        <v>434.18</v>
      </c>
      <c r="Q591" s="44">
        <f t="shared" si="343"/>
        <v>434.18</v>
      </c>
      <c r="R591" s="44">
        <f t="shared" si="343"/>
        <v>434.18</v>
      </c>
      <c r="S591" s="44">
        <f t="shared" si="343"/>
        <v>434.18</v>
      </c>
      <c r="T591" s="44">
        <f t="shared" si="343"/>
        <v>434.18</v>
      </c>
      <c r="U591" s="44">
        <f t="shared" si="343"/>
        <v>434.18</v>
      </c>
      <c r="V591" s="44">
        <f t="shared" si="343"/>
        <v>434.18</v>
      </c>
      <c r="W591" s="44">
        <f t="shared" si="343"/>
        <v>434.18</v>
      </c>
      <c r="X591" s="44">
        <f t="shared" si="343"/>
        <v>434.18</v>
      </c>
      <c r="Y591" s="44">
        <f t="shared" si="343"/>
        <v>434.18</v>
      </c>
      <c r="Z591" s="44">
        <f t="shared" si="343"/>
        <v>434.18</v>
      </c>
      <c r="AA591" s="44">
        <f t="shared" si="343"/>
        <v>434.18</v>
      </c>
    </row>
    <row r="592" spans="1:27" ht="12.75" customHeight="1" outlineLevel="1" x14ac:dyDescent="0.2">
      <c r="A592" s="99" t="s">
        <v>2987</v>
      </c>
      <c r="B592" s="63" t="s">
        <v>83</v>
      </c>
      <c r="C592" s="43" t="s">
        <v>79</v>
      </c>
      <c r="D592" s="44">
        <v>3.35</v>
      </c>
      <c r="E592" s="44">
        <v>3.35</v>
      </c>
      <c r="F592" s="44">
        <v>3.35</v>
      </c>
      <c r="G592" s="44">
        <v>3.35</v>
      </c>
      <c r="H592" s="44">
        <v>3.35</v>
      </c>
      <c r="I592" s="44">
        <v>3.35</v>
      </c>
      <c r="J592" s="44">
        <v>3.35</v>
      </c>
      <c r="K592" s="44">
        <v>3.35</v>
      </c>
      <c r="L592" s="44">
        <v>3.35</v>
      </c>
      <c r="M592" s="44">
        <v>3.35</v>
      </c>
      <c r="N592" s="44">
        <v>3.35</v>
      </c>
      <c r="O592" s="44">
        <v>3.35</v>
      </c>
      <c r="P592" s="44">
        <v>3.35</v>
      </c>
      <c r="Q592" s="44">
        <v>3.35</v>
      </c>
      <c r="R592" s="44">
        <v>3.35</v>
      </c>
      <c r="S592" s="44">
        <v>3.35</v>
      </c>
      <c r="T592" s="44">
        <v>3.35</v>
      </c>
      <c r="U592" s="44">
        <v>3.35</v>
      </c>
      <c r="V592" s="44">
        <v>3.35</v>
      </c>
      <c r="W592" s="44">
        <v>3.35</v>
      </c>
      <c r="X592" s="44">
        <v>3.35</v>
      </c>
      <c r="Y592" s="44">
        <v>3.35</v>
      </c>
      <c r="Z592" s="44">
        <v>3.35</v>
      </c>
      <c r="AA592" s="44">
        <v>3.35</v>
      </c>
    </row>
    <row r="593" spans="1:27" ht="12.75" customHeight="1" outlineLevel="1" x14ac:dyDescent="0.2">
      <c r="A593" s="99" t="s">
        <v>2988</v>
      </c>
      <c r="B593" s="63" t="s">
        <v>81</v>
      </c>
      <c r="C593" s="43" t="s">
        <v>79</v>
      </c>
      <c r="D593" s="44">
        <f>$D$11</f>
        <v>216.36</v>
      </c>
      <c r="E593" s="44">
        <f t="shared" ref="E593:AA593" si="344">$D$11</f>
        <v>216.36</v>
      </c>
      <c r="F593" s="44">
        <f t="shared" si="344"/>
        <v>216.36</v>
      </c>
      <c r="G593" s="44">
        <f t="shared" si="344"/>
        <v>216.36</v>
      </c>
      <c r="H593" s="44">
        <f t="shared" si="344"/>
        <v>216.36</v>
      </c>
      <c r="I593" s="44">
        <f t="shared" si="344"/>
        <v>216.36</v>
      </c>
      <c r="J593" s="44">
        <f t="shared" si="344"/>
        <v>216.36</v>
      </c>
      <c r="K593" s="44">
        <f t="shared" si="344"/>
        <v>216.36</v>
      </c>
      <c r="L593" s="44">
        <f t="shared" si="344"/>
        <v>216.36</v>
      </c>
      <c r="M593" s="44">
        <f t="shared" si="344"/>
        <v>216.36</v>
      </c>
      <c r="N593" s="44">
        <f t="shared" si="344"/>
        <v>216.36</v>
      </c>
      <c r="O593" s="44">
        <f t="shared" si="344"/>
        <v>216.36</v>
      </c>
      <c r="P593" s="44">
        <f t="shared" si="344"/>
        <v>216.36</v>
      </c>
      <c r="Q593" s="44">
        <f t="shared" si="344"/>
        <v>216.36</v>
      </c>
      <c r="R593" s="44">
        <f t="shared" si="344"/>
        <v>216.36</v>
      </c>
      <c r="S593" s="44">
        <f t="shared" si="344"/>
        <v>216.36</v>
      </c>
      <c r="T593" s="44">
        <f t="shared" si="344"/>
        <v>216.36</v>
      </c>
      <c r="U593" s="44">
        <f t="shared" si="344"/>
        <v>216.36</v>
      </c>
      <c r="V593" s="44">
        <f t="shared" si="344"/>
        <v>216.36</v>
      </c>
      <c r="W593" s="44">
        <f t="shared" si="344"/>
        <v>216.36</v>
      </c>
      <c r="X593" s="44">
        <f t="shared" si="344"/>
        <v>216.36</v>
      </c>
      <c r="Y593" s="44">
        <f t="shared" si="344"/>
        <v>216.36</v>
      </c>
      <c r="Z593" s="44">
        <f t="shared" si="344"/>
        <v>216.36</v>
      </c>
      <c r="AA593" s="44">
        <f t="shared" si="344"/>
        <v>216.36</v>
      </c>
    </row>
    <row r="594" spans="1:27" x14ac:dyDescent="0.2">
      <c r="A594" s="98" t="s">
        <v>2989</v>
      </c>
      <c r="B594" s="28" t="str">
        <f>"23"&amp;"."&amp;$B$801&amp;"."&amp;$B$802</f>
        <v>23.12.2023</v>
      </c>
      <c r="C594" s="90" t="s">
        <v>76</v>
      </c>
      <c r="D594" s="91">
        <f>ROUND(((D595+D596+D598+D597)/1000),5)</f>
        <v>1.9479299999999999</v>
      </c>
      <c r="E594" s="91">
        <f>ROUND(((E595+E596+E598+E597)/1000),5)</f>
        <v>1.8736299999999999</v>
      </c>
      <c r="F594" s="91">
        <f>ROUND(((F595+F596+F598+F597)/1000),5)</f>
        <v>1.84253</v>
      </c>
      <c r="G594" s="91">
        <f t="shared" ref="G594:AA594" si="345">ROUND(((G595+G596+G598+G597)/1000),5)</f>
        <v>1.8290599999999999</v>
      </c>
      <c r="H594" s="91">
        <f t="shared" si="345"/>
        <v>1.8345899999999999</v>
      </c>
      <c r="I594" s="91">
        <f t="shared" si="345"/>
        <v>1.8630199999999999</v>
      </c>
      <c r="J594" s="91">
        <f t="shared" si="345"/>
        <v>1.89832</v>
      </c>
      <c r="K594" s="91">
        <f t="shared" si="345"/>
        <v>2.09375</v>
      </c>
      <c r="L594" s="91">
        <f t="shared" si="345"/>
        <v>2.4451299999999998</v>
      </c>
      <c r="M594" s="91">
        <f t="shared" si="345"/>
        <v>2.5826199999999999</v>
      </c>
      <c r="N594" s="91">
        <f t="shared" si="345"/>
        <v>2.6347200000000002</v>
      </c>
      <c r="O594" s="91">
        <f t="shared" si="345"/>
        <v>2.6499899999999998</v>
      </c>
      <c r="P594" s="91">
        <f t="shared" si="345"/>
        <v>2.6433499999999999</v>
      </c>
      <c r="Q594" s="91">
        <f t="shared" si="345"/>
        <v>2.6429900000000002</v>
      </c>
      <c r="R594" s="91">
        <f t="shared" si="345"/>
        <v>2.6288399999999998</v>
      </c>
      <c r="S594" s="91">
        <f t="shared" si="345"/>
        <v>2.6170200000000001</v>
      </c>
      <c r="T594" s="91">
        <f t="shared" si="345"/>
        <v>2.6477300000000001</v>
      </c>
      <c r="U594" s="91">
        <f t="shared" si="345"/>
        <v>2.6652999999999998</v>
      </c>
      <c r="V594" s="91">
        <f t="shared" si="345"/>
        <v>2.6270500000000001</v>
      </c>
      <c r="W594" s="91">
        <f t="shared" si="345"/>
        <v>2.5671900000000001</v>
      </c>
      <c r="X594" s="91">
        <f t="shared" si="345"/>
        <v>2.5276399999999999</v>
      </c>
      <c r="Y594" s="91">
        <f t="shared" si="345"/>
        <v>2.3468900000000001</v>
      </c>
      <c r="Z594" s="91">
        <f t="shared" si="345"/>
        <v>2.1522100000000002</v>
      </c>
      <c r="AA594" s="91">
        <f t="shared" si="345"/>
        <v>1.94415</v>
      </c>
    </row>
    <row r="595" spans="1:27" ht="12.75" customHeight="1" outlineLevel="1" x14ac:dyDescent="0.2">
      <c r="A595" s="99" t="s">
        <v>2990</v>
      </c>
      <c r="B595" s="63" t="s">
        <v>238</v>
      </c>
      <c r="C595" s="43" t="s">
        <v>79</v>
      </c>
      <c r="D595" s="44">
        <v>1294.04</v>
      </c>
      <c r="E595" s="44">
        <v>1219.74</v>
      </c>
      <c r="F595" s="44">
        <v>1188.6400000000001</v>
      </c>
      <c r="G595" s="44">
        <v>1175.17</v>
      </c>
      <c r="H595" s="44">
        <v>1180.7</v>
      </c>
      <c r="I595" s="44">
        <v>1209.1300000000001</v>
      </c>
      <c r="J595" s="44">
        <v>1244.43</v>
      </c>
      <c r="K595" s="44">
        <v>1439.86</v>
      </c>
      <c r="L595" s="44">
        <v>1791.24</v>
      </c>
      <c r="M595" s="44">
        <v>1928.73</v>
      </c>
      <c r="N595" s="44">
        <v>1980.83</v>
      </c>
      <c r="O595" s="44">
        <v>1996.1</v>
      </c>
      <c r="P595" s="44">
        <v>1989.46</v>
      </c>
      <c r="Q595" s="44">
        <v>1989.1</v>
      </c>
      <c r="R595" s="44">
        <v>1974.95</v>
      </c>
      <c r="S595" s="44">
        <v>1963.13</v>
      </c>
      <c r="T595" s="44">
        <v>1993.84</v>
      </c>
      <c r="U595" s="44">
        <v>2011.41</v>
      </c>
      <c r="V595" s="44">
        <v>1973.16</v>
      </c>
      <c r="W595" s="44">
        <v>1913.3</v>
      </c>
      <c r="X595" s="44">
        <v>1873.75</v>
      </c>
      <c r="Y595" s="44">
        <v>1693</v>
      </c>
      <c r="Z595" s="44">
        <v>1498.32</v>
      </c>
      <c r="AA595" s="44">
        <v>1290.26</v>
      </c>
    </row>
    <row r="596" spans="1:27" ht="12.75" customHeight="1" outlineLevel="1" x14ac:dyDescent="0.2">
      <c r="A596" s="99" t="s">
        <v>2991</v>
      </c>
      <c r="B596" s="63" t="s">
        <v>90</v>
      </c>
      <c r="C596" s="43" t="s">
        <v>79</v>
      </c>
      <c r="D596" s="44">
        <f>$D$486</f>
        <v>434.18</v>
      </c>
      <c r="E596" s="44">
        <f t="shared" ref="E596:AA596" si="346">$D$486</f>
        <v>434.18</v>
      </c>
      <c r="F596" s="44">
        <f t="shared" si="346"/>
        <v>434.18</v>
      </c>
      <c r="G596" s="44">
        <f t="shared" si="346"/>
        <v>434.18</v>
      </c>
      <c r="H596" s="44">
        <f t="shared" si="346"/>
        <v>434.18</v>
      </c>
      <c r="I596" s="44">
        <f t="shared" si="346"/>
        <v>434.18</v>
      </c>
      <c r="J596" s="44">
        <f t="shared" si="346"/>
        <v>434.18</v>
      </c>
      <c r="K596" s="44">
        <f t="shared" si="346"/>
        <v>434.18</v>
      </c>
      <c r="L596" s="44">
        <f t="shared" si="346"/>
        <v>434.18</v>
      </c>
      <c r="M596" s="44">
        <f t="shared" si="346"/>
        <v>434.18</v>
      </c>
      <c r="N596" s="44">
        <f t="shared" si="346"/>
        <v>434.18</v>
      </c>
      <c r="O596" s="44">
        <f t="shared" si="346"/>
        <v>434.18</v>
      </c>
      <c r="P596" s="44">
        <f t="shared" si="346"/>
        <v>434.18</v>
      </c>
      <c r="Q596" s="44">
        <f t="shared" si="346"/>
        <v>434.18</v>
      </c>
      <c r="R596" s="44">
        <f t="shared" si="346"/>
        <v>434.18</v>
      </c>
      <c r="S596" s="44">
        <f t="shared" si="346"/>
        <v>434.18</v>
      </c>
      <c r="T596" s="44">
        <f t="shared" si="346"/>
        <v>434.18</v>
      </c>
      <c r="U596" s="44">
        <f t="shared" si="346"/>
        <v>434.18</v>
      </c>
      <c r="V596" s="44">
        <f t="shared" si="346"/>
        <v>434.18</v>
      </c>
      <c r="W596" s="44">
        <f t="shared" si="346"/>
        <v>434.18</v>
      </c>
      <c r="X596" s="44">
        <f t="shared" si="346"/>
        <v>434.18</v>
      </c>
      <c r="Y596" s="44">
        <f t="shared" si="346"/>
        <v>434.18</v>
      </c>
      <c r="Z596" s="44">
        <f t="shared" si="346"/>
        <v>434.18</v>
      </c>
      <c r="AA596" s="44">
        <f t="shared" si="346"/>
        <v>434.18</v>
      </c>
    </row>
    <row r="597" spans="1:27" ht="12.75" customHeight="1" outlineLevel="1" x14ac:dyDescent="0.2">
      <c r="A597" s="99" t="s">
        <v>2992</v>
      </c>
      <c r="B597" s="63" t="s">
        <v>83</v>
      </c>
      <c r="C597" s="43" t="s">
        <v>79</v>
      </c>
      <c r="D597" s="44">
        <v>3.35</v>
      </c>
      <c r="E597" s="44">
        <v>3.35</v>
      </c>
      <c r="F597" s="44">
        <v>3.35</v>
      </c>
      <c r="G597" s="44">
        <v>3.35</v>
      </c>
      <c r="H597" s="44">
        <v>3.35</v>
      </c>
      <c r="I597" s="44">
        <v>3.35</v>
      </c>
      <c r="J597" s="44">
        <v>3.35</v>
      </c>
      <c r="K597" s="44">
        <v>3.35</v>
      </c>
      <c r="L597" s="44">
        <v>3.35</v>
      </c>
      <c r="M597" s="44">
        <v>3.35</v>
      </c>
      <c r="N597" s="44">
        <v>3.35</v>
      </c>
      <c r="O597" s="44">
        <v>3.35</v>
      </c>
      <c r="P597" s="44">
        <v>3.35</v>
      </c>
      <c r="Q597" s="44">
        <v>3.35</v>
      </c>
      <c r="R597" s="44">
        <v>3.35</v>
      </c>
      <c r="S597" s="44">
        <v>3.35</v>
      </c>
      <c r="T597" s="44">
        <v>3.35</v>
      </c>
      <c r="U597" s="44">
        <v>3.35</v>
      </c>
      <c r="V597" s="44">
        <v>3.35</v>
      </c>
      <c r="W597" s="44">
        <v>3.35</v>
      </c>
      <c r="X597" s="44">
        <v>3.35</v>
      </c>
      <c r="Y597" s="44">
        <v>3.35</v>
      </c>
      <c r="Z597" s="44">
        <v>3.35</v>
      </c>
      <c r="AA597" s="44">
        <v>3.35</v>
      </c>
    </row>
    <row r="598" spans="1:27" ht="12.75" customHeight="1" outlineLevel="1" x14ac:dyDescent="0.2">
      <c r="A598" s="99" t="s">
        <v>2993</v>
      </c>
      <c r="B598" s="63" t="s">
        <v>81</v>
      </c>
      <c r="C598" s="43" t="s">
        <v>79</v>
      </c>
      <c r="D598" s="44">
        <f>$D$11</f>
        <v>216.36</v>
      </c>
      <c r="E598" s="44">
        <f t="shared" ref="E598:AA598" si="347">$D$11</f>
        <v>216.36</v>
      </c>
      <c r="F598" s="44">
        <f t="shared" si="347"/>
        <v>216.36</v>
      </c>
      <c r="G598" s="44">
        <f t="shared" si="347"/>
        <v>216.36</v>
      </c>
      <c r="H598" s="44">
        <f t="shared" si="347"/>
        <v>216.36</v>
      </c>
      <c r="I598" s="44">
        <f t="shared" si="347"/>
        <v>216.36</v>
      </c>
      <c r="J598" s="44">
        <f t="shared" si="347"/>
        <v>216.36</v>
      </c>
      <c r="K598" s="44">
        <f t="shared" si="347"/>
        <v>216.36</v>
      </c>
      <c r="L598" s="44">
        <f t="shared" si="347"/>
        <v>216.36</v>
      </c>
      <c r="M598" s="44">
        <f t="shared" si="347"/>
        <v>216.36</v>
      </c>
      <c r="N598" s="44">
        <f t="shared" si="347"/>
        <v>216.36</v>
      </c>
      <c r="O598" s="44">
        <f t="shared" si="347"/>
        <v>216.36</v>
      </c>
      <c r="P598" s="44">
        <f t="shared" si="347"/>
        <v>216.36</v>
      </c>
      <c r="Q598" s="44">
        <f t="shared" si="347"/>
        <v>216.36</v>
      </c>
      <c r="R598" s="44">
        <f t="shared" si="347"/>
        <v>216.36</v>
      </c>
      <c r="S598" s="44">
        <f t="shared" si="347"/>
        <v>216.36</v>
      </c>
      <c r="T598" s="44">
        <f t="shared" si="347"/>
        <v>216.36</v>
      </c>
      <c r="U598" s="44">
        <f t="shared" si="347"/>
        <v>216.36</v>
      </c>
      <c r="V598" s="44">
        <f t="shared" si="347"/>
        <v>216.36</v>
      </c>
      <c r="W598" s="44">
        <f t="shared" si="347"/>
        <v>216.36</v>
      </c>
      <c r="X598" s="44">
        <f t="shared" si="347"/>
        <v>216.36</v>
      </c>
      <c r="Y598" s="44">
        <f t="shared" si="347"/>
        <v>216.36</v>
      </c>
      <c r="Z598" s="44">
        <f t="shared" si="347"/>
        <v>216.36</v>
      </c>
      <c r="AA598" s="44">
        <f t="shared" si="347"/>
        <v>216.36</v>
      </c>
    </row>
    <row r="599" spans="1:27" x14ac:dyDescent="0.2">
      <c r="A599" s="98" t="s">
        <v>2994</v>
      </c>
      <c r="B599" s="28" t="str">
        <f>"24"&amp;"."&amp;$B$801&amp;"."&amp;$B$802</f>
        <v>24.12.2023</v>
      </c>
      <c r="C599" s="90" t="s">
        <v>76</v>
      </c>
      <c r="D599" s="91">
        <f>ROUND(((D600+D601+D603+D602)/1000),5)</f>
        <v>1.9095599999999999</v>
      </c>
      <c r="E599" s="91">
        <f>ROUND(((E600+E601+E603+E602)/1000),5)</f>
        <v>1.85422</v>
      </c>
      <c r="F599" s="91">
        <f>ROUND(((F600+F601+F603+F602)/1000),5)</f>
        <v>1.8257699999999999</v>
      </c>
      <c r="G599" s="91">
        <f t="shared" ref="G599:AA599" si="348">ROUND(((G600+G601+G603+G602)/1000),5)</f>
        <v>1.7745500000000001</v>
      </c>
      <c r="H599" s="91">
        <f t="shared" si="348"/>
        <v>1.7844800000000001</v>
      </c>
      <c r="I599" s="91">
        <f t="shared" si="348"/>
        <v>1.81687</v>
      </c>
      <c r="J599" s="91">
        <f t="shared" si="348"/>
        <v>1.83924</v>
      </c>
      <c r="K599" s="91">
        <f t="shared" si="348"/>
        <v>1.9540599999999999</v>
      </c>
      <c r="L599" s="91">
        <f t="shared" si="348"/>
        <v>2.1488299999999998</v>
      </c>
      <c r="M599" s="91">
        <f t="shared" si="348"/>
        <v>2.40944</v>
      </c>
      <c r="N599" s="91">
        <f t="shared" si="348"/>
        <v>2.52406</v>
      </c>
      <c r="O599" s="91">
        <f t="shared" si="348"/>
        <v>2.5428799999999998</v>
      </c>
      <c r="P599" s="91">
        <f t="shared" si="348"/>
        <v>2.5529600000000001</v>
      </c>
      <c r="Q599" s="91">
        <f t="shared" si="348"/>
        <v>2.5578400000000001</v>
      </c>
      <c r="R599" s="91">
        <f t="shared" si="348"/>
        <v>2.5477400000000001</v>
      </c>
      <c r="S599" s="91">
        <f t="shared" si="348"/>
        <v>2.5472000000000001</v>
      </c>
      <c r="T599" s="91">
        <f t="shared" si="348"/>
        <v>2.5908000000000002</v>
      </c>
      <c r="U599" s="91">
        <f t="shared" si="348"/>
        <v>2.6120199999999998</v>
      </c>
      <c r="V599" s="91">
        <f t="shared" si="348"/>
        <v>2.5860799999999999</v>
      </c>
      <c r="W599" s="91">
        <f t="shared" si="348"/>
        <v>2.5619100000000001</v>
      </c>
      <c r="X599" s="91">
        <f t="shared" si="348"/>
        <v>2.5371600000000001</v>
      </c>
      <c r="Y599" s="91">
        <f t="shared" si="348"/>
        <v>2.31792</v>
      </c>
      <c r="Z599" s="91">
        <f t="shared" si="348"/>
        <v>2.1016599999999999</v>
      </c>
      <c r="AA599" s="91">
        <f t="shared" si="348"/>
        <v>1.8691199999999999</v>
      </c>
    </row>
    <row r="600" spans="1:27" ht="12.75" customHeight="1" outlineLevel="1" x14ac:dyDescent="0.2">
      <c r="A600" s="99" t="s">
        <v>2995</v>
      </c>
      <c r="B600" s="63" t="s">
        <v>238</v>
      </c>
      <c r="C600" s="43" t="s">
        <v>79</v>
      </c>
      <c r="D600" s="44">
        <v>1255.67</v>
      </c>
      <c r="E600" s="44">
        <v>1200.33</v>
      </c>
      <c r="F600" s="44">
        <v>1171.8800000000001</v>
      </c>
      <c r="G600" s="44">
        <v>1120.6600000000001</v>
      </c>
      <c r="H600" s="44">
        <v>1130.5899999999999</v>
      </c>
      <c r="I600" s="44">
        <v>1162.98</v>
      </c>
      <c r="J600" s="44">
        <v>1185.3499999999999</v>
      </c>
      <c r="K600" s="44">
        <v>1300.17</v>
      </c>
      <c r="L600" s="44">
        <v>1494.94</v>
      </c>
      <c r="M600" s="44">
        <v>1755.55</v>
      </c>
      <c r="N600" s="44">
        <v>1870.17</v>
      </c>
      <c r="O600" s="44">
        <v>1888.99</v>
      </c>
      <c r="P600" s="44">
        <v>1899.07</v>
      </c>
      <c r="Q600" s="44">
        <v>1903.95</v>
      </c>
      <c r="R600" s="44">
        <v>1893.85</v>
      </c>
      <c r="S600" s="44">
        <v>1893.31</v>
      </c>
      <c r="T600" s="44">
        <v>1936.91</v>
      </c>
      <c r="U600" s="44">
        <v>1958.13</v>
      </c>
      <c r="V600" s="44">
        <v>1932.19</v>
      </c>
      <c r="W600" s="44">
        <v>1908.02</v>
      </c>
      <c r="X600" s="44">
        <v>1883.27</v>
      </c>
      <c r="Y600" s="44">
        <v>1664.03</v>
      </c>
      <c r="Z600" s="44">
        <v>1447.77</v>
      </c>
      <c r="AA600" s="44">
        <v>1215.23</v>
      </c>
    </row>
    <row r="601" spans="1:27" ht="12.75" customHeight="1" outlineLevel="1" x14ac:dyDescent="0.2">
      <c r="A601" s="99" t="s">
        <v>2996</v>
      </c>
      <c r="B601" s="63" t="s">
        <v>90</v>
      </c>
      <c r="C601" s="43" t="s">
        <v>79</v>
      </c>
      <c r="D601" s="44">
        <f>$D$486</f>
        <v>434.18</v>
      </c>
      <c r="E601" s="44">
        <f t="shared" ref="E601:AA601" si="349">$D$486</f>
        <v>434.18</v>
      </c>
      <c r="F601" s="44">
        <f t="shared" si="349"/>
        <v>434.18</v>
      </c>
      <c r="G601" s="44">
        <f t="shared" si="349"/>
        <v>434.18</v>
      </c>
      <c r="H601" s="44">
        <f t="shared" si="349"/>
        <v>434.18</v>
      </c>
      <c r="I601" s="44">
        <f t="shared" si="349"/>
        <v>434.18</v>
      </c>
      <c r="J601" s="44">
        <f t="shared" si="349"/>
        <v>434.18</v>
      </c>
      <c r="K601" s="44">
        <f t="shared" si="349"/>
        <v>434.18</v>
      </c>
      <c r="L601" s="44">
        <f t="shared" si="349"/>
        <v>434.18</v>
      </c>
      <c r="M601" s="44">
        <f t="shared" si="349"/>
        <v>434.18</v>
      </c>
      <c r="N601" s="44">
        <f t="shared" si="349"/>
        <v>434.18</v>
      </c>
      <c r="O601" s="44">
        <f t="shared" si="349"/>
        <v>434.18</v>
      </c>
      <c r="P601" s="44">
        <f t="shared" si="349"/>
        <v>434.18</v>
      </c>
      <c r="Q601" s="44">
        <f t="shared" si="349"/>
        <v>434.18</v>
      </c>
      <c r="R601" s="44">
        <f t="shared" si="349"/>
        <v>434.18</v>
      </c>
      <c r="S601" s="44">
        <f t="shared" si="349"/>
        <v>434.18</v>
      </c>
      <c r="T601" s="44">
        <f t="shared" si="349"/>
        <v>434.18</v>
      </c>
      <c r="U601" s="44">
        <f t="shared" si="349"/>
        <v>434.18</v>
      </c>
      <c r="V601" s="44">
        <f t="shared" si="349"/>
        <v>434.18</v>
      </c>
      <c r="W601" s="44">
        <f t="shared" si="349"/>
        <v>434.18</v>
      </c>
      <c r="X601" s="44">
        <f t="shared" si="349"/>
        <v>434.18</v>
      </c>
      <c r="Y601" s="44">
        <f t="shared" si="349"/>
        <v>434.18</v>
      </c>
      <c r="Z601" s="44">
        <f t="shared" si="349"/>
        <v>434.18</v>
      </c>
      <c r="AA601" s="44">
        <f t="shared" si="349"/>
        <v>434.18</v>
      </c>
    </row>
    <row r="602" spans="1:27" ht="12.75" customHeight="1" outlineLevel="1" x14ac:dyDescent="0.2">
      <c r="A602" s="99" t="s">
        <v>2997</v>
      </c>
      <c r="B602" s="63" t="s">
        <v>83</v>
      </c>
      <c r="C602" s="43" t="s">
        <v>79</v>
      </c>
      <c r="D602" s="44">
        <v>3.35</v>
      </c>
      <c r="E602" s="44">
        <v>3.35</v>
      </c>
      <c r="F602" s="44">
        <v>3.35</v>
      </c>
      <c r="G602" s="44">
        <v>3.35</v>
      </c>
      <c r="H602" s="44">
        <v>3.35</v>
      </c>
      <c r="I602" s="44">
        <v>3.35</v>
      </c>
      <c r="J602" s="44">
        <v>3.35</v>
      </c>
      <c r="K602" s="44">
        <v>3.35</v>
      </c>
      <c r="L602" s="44">
        <v>3.35</v>
      </c>
      <c r="M602" s="44">
        <v>3.35</v>
      </c>
      <c r="N602" s="44">
        <v>3.35</v>
      </c>
      <c r="O602" s="44">
        <v>3.35</v>
      </c>
      <c r="P602" s="44">
        <v>3.35</v>
      </c>
      <c r="Q602" s="44">
        <v>3.35</v>
      </c>
      <c r="R602" s="44">
        <v>3.35</v>
      </c>
      <c r="S602" s="44">
        <v>3.35</v>
      </c>
      <c r="T602" s="44">
        <v>3.35</v>
      </c>
      <c r="U602" s="44">
        <v>3.35</v>
      </c>
      <c r="V602" s="44">
        <v>3.35</v>
      </c>
      <c r="W602" s="44">
        <v>3.35</v>
      </c>
      <c r="X602" s="44">
        <v>3.35</v>
      </c>
      <c r="Y602" s="44">
        <v>3.35</v>
      </c>
      <c r="Z602" s="44">
        <v>3.35</v>
      </c>
      <c r="AA602" s="44">
        <v>3.35</v>
      </c>
    </row>
    <row r="603" spans="1:27" ht="12.75" customHeight="1" outlineLevel="1" x14ac:dyDescent="0.2">
      <c r="A603" s="99" t="s">
        <v>2998</v>
      </c>
      <c r="B603" s="63" t="s">
        <v>81</v>
      </c>
      <c r="C603" s="43" t="s">
        <v>79</v>
      </c>
      <c r="D603" s="44">
        <f>$D$11</f>
        <v>216.36</v>
      </c>
      <c r="E603" s="44">
        <f t="shared" ref="E603:AA603" si="350">$D$11</f>
        <v>216.36</v>
      </c>
      <c r="F603" s="44">
        <f t="shared" si="350"/>
        <v>216.36</v>
      </c>
      <c r="G603" s="44">
        <f t="shared" si="350"/>
        <v>216.36</v>
      </c>
      <c r="H603" s="44">
        <f t="shared" si="350"/>
        <v>216.36</v>
      </c>
      <c r="I603" s="44">
        <f t="shared" si="350"/>
        <v>216.36</v>
      </c>
      <c r="J603" s="44">
        <f t="shared" si="350"/>
        <v>216.36</v>
      </c>
      <c r="K603" s="44">
        <f t="shared" si="350"/>
        <v>216.36</v>
      </c>
      <c r="L603" s="44">
        <f t="shared" si="350"/>
        <v>216.36</v>
      </c>
      <c r="M603" s="44">
        <f t="shared" si="350"/>
        <v>216.36</v>
      </c>
      <c r="N603" s="44">
        <f t="shared" si="350"/>
        <v>216.36</v>
      </c>
      <c r="O603" s="44">
        <f t="shared" si="350"/>
        <v>216.36</v>
      </c>
      <c r="P603" s="44">
        <f t="shared" si="350"/>
        <v>216.36</v>
      </c>
      <c r="Q603" s="44">
        <f t="shared" si="350"/>
        <v>216.36</v>
      </c>
      <c r="R603" s="44">
        <f t="shared" si="350"/>
        <v>216.36</v>
      </c>
      <c r="S603" s="44">
        <f t="shared" si="350"/>
        <v>216.36</v>
      </c>
      <c r="T603" s="44">
        <f t="shared" si="350"/>
        <v>216.36</v>
      </c>
      <c r="U603" s="44">
        <f t="shared" si="350"/>
        <v>216.36</v>
      </c>
      <c r="V603" s="44">
        <f t="shared" si="350"/>
        <v>216.36</v>
      </c>
      <c r="W603" s="44">
        <f t="shared" si="350"/>
        <v>216.36</v>
      </c>
      <c r="X603" s="44">
        <f t="shared" si="350"/>
        <v>216.36</v>
      </c>
      <c r="Y603" s="44">
        <f t="shared" si="350"/>
        <v>216.36</v>
      </c>
      <c r="Z603" s="44">
        <f t="shared" si="350"/>
        <v>216.36</v>
      </c>
      <c r="AA603" s="44">
        <f t="shared" si="350"/>
        <v>216.36</v>
      </c>
    </row>
    <row r="604" spans="1:27" x14ac:dyDescent="0.2">
      <c r="A604" s="98" t="s">
        <v>2999</v>
      </c>
      <c r="B604" s="28" t="str">
        <f>"25"&amp;"."&amp;$B$801&amp;"."&amp;$B$802</f>
        <v>25.12.2023</v>
      </c>
      <c r="C604" s="90" t="s">
        <v>76</v>
      </c>
      <c r="D604" s="91">
        <f>ROUND(((D605+D606+D608+D607)/1000),5)</f>
        <v>1.85741</v>
      </c>
      <c r="E604" s="91">
        <f>ROUND(((E605+E606+E608+E607)/1000),5)</f>
        <v>1.83683</v>
      </c>
      <c r="F604" s="91">
        <f>ROUND(((F605+F606+F608+F607)/1000),5)</f>
        <v>1.7314700000000001</v>
      </c>
      <c r="G604" s="91">
        <f t="shared" ref="G604:AA604" si="351">ROUND(((G605+G606+G608+G607)/1000),5)</f>
        <v>1.7286699999999999</v>
      </c>
      <c r="H604" s="91">
        <f t="shared" si="351"/>
        <v>1.7285600000000001</v>
      </c>
      <c r="I604" s="91">
        <f t="shared" si="351"/>
        <v>1.83595</v>
      </c>
      <c r="J604" s="91">
        <f t="shared" si="351"/>
        <v>1.9847999999999999</v>
      </c>
      <c r="K604" s="91">
        <f t="shared" si="351"/>
        <v>2.3280599999999998</v>
      </c>
      <c r="L604" s="91">
        <f t="shared" si="351"/>
        <v>2.58595</v>
      </c>
      <c r="M604" s="91">
        <f t="shared" si="351"/>
        <v>2.6109399999999998</v>
      </c>
      <c r="N604" s="91">
        <f t="shared" si="351"/>
        <v>2.62323</v>
      </c>
      <c r="O604" s="91">
        <f t="shared" si="351"/>
        <v>2.76078</v>
      </c>
      <c r="P604" s="91">
        <f t="shared" si="351"/>
        <v>2.6935199999999999</v>
      </c>
      <c r="Q604" s="91">
        <f t="shared" si="351"/>
        <v>2.7575500000000002</v>
      </c>
      <c r="R604" s="91">
        <f t="shared" si="351"/>
        <v>2.7598500000000001</v>
      </c>
      <c r="S604" s="91">
        <f t="shared" si="351"/>
        <v>2.63741</v>
      </c>
      <c r="T604" s="91">
        <f t="shared" si="351"/>
        <v>2.6463199999999998</v>
      </c>
      <c r="U604" s="91">
        <f t="shared" si="351"/>
        <v>2.6610200000000002</v>
      </c>
      <c r="V604" s="91">
        <f t="shared" si="351"/>
        <v>2.63916</v>
      </c>
      <c r="W604" s="91">
        <f t="shared" si="351"/>
        <v>2.6404899999999998</v>
      </c>
      <c r="X604" s="91">
        <f t="shared" si="351"/>
        <v>2.47282</v>
      </c>
      <c r="Y604" s="91">
        <f t="shared" si="351"/>
        <v>2.28593</v>
      </c>
      <c r="Z604" s="91">
        <f t="shared" si="351"/>
        <v>2.06914</v>
      </c>
      <c r="AA604" s="91">
        <f t="shared" si="351"/>
        <v>1.83772</v>
      </c>
    </row>
    <row r="605" spans="1:27" ht="12.75" customHeight="1" outlineLevel="1" x14ac:dyDescent="0.2">
      <c r="A605" s="99" t="s">
        <v>3000</v>
      </c>
      <c r="B605" s="63" t="s">
        <v>238</v>
      </c>
      <c r="C605" s="43" t="s">
        <v>79</v>
      </c>
      <c r="D605" s="44">
        <v>1203.52</v>
      </c>
      <c r="E605" s="44">
        <v>1182.94</v>
      </c>
      <c r="F605" s="44">
        <v>1077.58</v>
      </c>
      <c r="G605" s="44">
        <v>1074.78</v>
      </c>
      <c r="H605" s="44">
        <v>1074.67</v>
      </c>
      <c r="I605" s="44">
        <v>1182.06</v>
      </c>
      <c r="J605" s="44">
        <v>1330.91</v>
      </c>
      <c r="K605" s="44">
        <v>1674.17</v>
      </c>
      <c r="L605" s="44">
        <v>1932.06</v>
      </c>
      <c r="M605" s="44">
        <v>1957.05</v>
      </c>
      <c r="N605" s="44">
        <v>1969.34</v>
      </c>
      <c r="O605" s="44">
        <v>2106.89</v>
      </c>
      <c r="P605" s="44">
        <v>2039.63</v>
      </c>
      <c r="Q605" s="44">
        <v>2103.66</v>
      </c>
      <c r="R605" s="44">
        <v>2105.96</v>
      </c>
      <c r="S605" s="44">
        <v>1983.52</v>
      </c>
      <c r="T605" s="44">
        <v>1992.43</v>
      </c>
      <c r="U605" s="44">
        <v>2007.13</v>
      </c>
      <c r="V605" s="44">
        <v>1985.27</v>
      </c>
      <c r="W605" s="44">
        <v>1986.6</v>
      </c>
      <c r="X605" s="44">
        <v>1818.93</v>
      </c>
      <c r="Y605" s="44">
        <v>1632.04</v>
      </c>
      <c r="Z605" s="44">
        <v>1415.25</v>
      </c>
      <c r="AA605" s="44">
        <v>1183.83</v>
      </c>
    </row>
    <row r="606" spans="1:27" ht="12.75" customHeight="1" outlineLevel="1" x14ac:dyDescent="0.2">
      <c r="A606" s="99" t="s">
        <v>3001</v>
      </c>
      <c r="B606" s="63" t="s">
        <v>90</v>
      </c>
      <c r="C606" s="43" t="s">
        <v>79</v>
      </c>
      <c r="D606" s="44">
        <f>$D$486</f>
        <v>434.18</v>
      </c>
      <c r="E606" s="44">
        <f t="shared" ref="E606:AA606" si="352">$D$486</f>
        <v>434.18</v>
      </c>
      <c r="F606" s="44">
        <f t="shared" si="352"/>
        <v>434.18</v>
      </c>
      <c r="G606" s="44">
        <f t="shared" si="352"/>
        <v>434.18</v>
      </c>
      <c r="H606" s="44">
        <f t="shared" si="352"/>
        <v>434.18</v>
      </c>
      <c r="I606" s="44">
        <f t="shared" si="352"/>
        <v>434.18</v>
      </c>
      <c r="J606" s="44">
        <f t="shared" si="352"/>
        <v>434.18</v>
      </c>
      <c r="K606" s="44">
        <f t="shared" si="352"/>
        <v>434.18</v>
      </c>
      <c r="L606" s="44">
        <f t="shared" si="352"/>
        <v>434.18</v>
      </c>
      <c r="M606" s="44">
        <f t="shared" si="352"/>
        <v>434.18</v>
      </c>
      <c r="N606" s="44">
        <f t="shared" si="352"/>
        <v>434.18</v>
      </c>
      <c r="O606" s="44">
        <f t="shared" si="352"/>
        <v>434.18</v>
      </c>
      <c r="P606" s="44">
        <f t="shared" si="352"/>
        <v>434.18</v>
      </c>
      <c r="Q606" s="44">
        <f t="shared" si="352"/>
        <v>434.18</v>
      </c>
      <c r="R606" s="44">
        <f t="shared" si="352"/>
        <v>434.18</v>
      </c>
      <c r="S606" s="44">
        <f t="shared" si="352"/>
        <v>434.18</v>
      </c>
      <c r="T606" s="44">
        <f t="shared" si="352"/>
        <v>434.18</v>
      </c>
      <c r="U606" s="44">
        <f t="shared" si="352"/>
        <v>434.18</v>
      </c>
      <c r="V606" s="44">
        <f t="shared" si="352"/>
        <v>434.18</v>
      </c>
      <c r="W606" s="44">
        <f t="shared" si="352"/>
        <v>434.18</v>
      </c>
      <c r="X606" s="44">
        <f t="shared" si="352"/>
        <v>434.18</v>
      </c>
      <c r="Y606" s="44">
        <f t="shared" si="352"/>
        <v>434.18</v>
      </c>
      <c r="Z606" s="44">
        <f t="shared" si="352"/>
        <v>434.18</v>
      </c>
      <c r="AA606" s="44">
        <f t="shared" si="352"/>
        <v>434.18</v>
      </c>
    </row>
    <row r="607" spans="1:27" ht="12.75" customHeight="1" outlineLevel="1" x14ac:dyDescent="0.2">
      <c r="A607" s="99" t="s">
        <v>3002</v>
      </c>
      <c r="B607" s="63" t="s">
        <v>83</v>
      </c>
      <c r="C607" s="43" t="s">
        <v>79</v>
      </c>
      <c r="D607" s="44">
        <v>3.35</v>
      </c>
      <c r="E607" s="44">
        <v>3.35</v>
      </c>
      <c r="F607" s="44">
        <v>3.35</v>
      </c>
      <c r="G607" s="44">
        <v>3.35</v>
      </c>
      <c r="H607" s="44">
        <v>3.35</v>
      </c>
      <c r="I607" s="44">
        <v>3.35</v>
      </c>
      <c r="J607" s="44">
        <v>3.35</v>
      </c>
      <c r="K607" s="44">
        <v>3.35</v>
      </c>
      <c r="L607" s="44">
        <v>3.35</v>
      </c>
      <c r="M607" s="44">
        <v>3.35</v>
      </c>
      <c r="N607" s="44">
        <v>3.35</v>
      </c>
      <c r="O607" s="44">
        <v>3.35</v>
      </c>
      <c r="P607" s="44">
        <v>3.35</v>
      </c>
      <c r="Q607" s="44">
        <v>3.35</v>
      </c>
      <c r="R607" s="44">
        <v>3.35</v>
      </c>
      <c r="S607" s="44">
        <v>3.35</v>
      </c>
      <c r="T607" s="44">
        <v>3.35</v>
      </c>
      <c r="U607" s="44">
        <v>3.35</v>
      </c>
      <c r="V607" s="44">
        <v>3.35</v>
      </c>
      <c r="W607" s="44">
        <v>3.35</v>
      </c>
      <c r="X607" s="44">
        <v>3.35</v>
      </c>
      <c r="Y607" s="44">
        <v>3.35</v>
      </c>
      <c r="Z607" s="44">
        <v>3.35</v>
      </c>
      <c r="AA607" s="44">
        <v>3.35</v>
      </c>
    </row>
    <row r="608" spans="1:27" ht="12.75" customHeight="1" outlineLevel="1" x14ac:dyDescent="0.2">
      <c r="A608" s="99" t="s">
        <v>3003</v>
      </c>
      <c r="B608" s="63" t="s">
        <v>81</v>
      </c>
      <c r="C608" s="43" t="s">
        <v>79</v>
      </c>
      <c r="D608" s="44">
        <f>$D$11</f>
        <v>216.36</v>
      </c>
      <c r="E608" s="44">
        <f t="shared" ref="E608:AA608" si="353">$D$11</f>
        <v>216.36</v>
      </c>
      <c r="F608" s="44">
        <f t="shared" si="353"/>
        <v>216.36</v>
      </c>
      <c r="G608" s="44">
        <f t="shared" si="353"/>
        <v>216.36</v>
      </c>
      <c r="H608" s="44">
        <f t="shared" si="353"/>
        <v>216.36</v>
      </c>
      <c r="I608" s="44">
        <f t="shared" si="353"/>
        <v>216.36</v>
      </c>
      <c r="J608" s="44">
        <f t="shared" si="353"/>
        <v>216.36</v>
      </c>
      <c r="K608" s="44">
        <f t="shared" si="353"/>
        <v>216.36</v>
      </c>
      <c r="L608" s="44">
        <f t="shared" si="353"/>
        <v>216.36</v>
      </c>
      <c r="M608" s="44">
        <f t="shared" si="353"/>
        <v>216.36</v>
      </c>
      <c r="N608" s="44">
        <f t="shared" si="353"/>
        <v>216.36</v>
      </c>
      <c r="O608" s="44">
        <f t="shared" si="353"/>
        <v>216.36</v>
      </c>
      <c r="P608" s="44">
        <f t="shared" si="353"/>
        <v>216.36</v>
      </c>
      <c r="Q608" s="44">
        <f t="shared" si="353"/>
        <v>216.36</v>
      </c>
      <c r="R608" s="44">
        <f t="shared" si="353"/>
        <v>216.36</v>
      </c>
      <c r="S608" s="44">
        <f t="shared" si="353"/>
        <v>216.36</v>
      </c>
      <c r="T608" s="44">
        <f t="shared" si="353"/>
        <v>216.36</v>
      </c>
      <c r="U608" s="44">
        <f t="shared" si="353"/>
        <v>216.36</v>
      </c>
      <c r="V608" s="44">
        <f t="shared" si="353"/>
        <v>216.36</v>
      </c>
      <c r="W608" s="44">
        <f t="shared" si="353"/>
        <v>216.36</v>
      </c>
      <c r="X608" s="44">
        <f t="shared" si="353"/>
        <v>216.36</v>
      </c>
      <c r="Y608" s="44">
        <f t="shared" si="353"/>
        <v>216.36</v>
      </c>
      <c r="Z608" s="44">
        <f t="shared" si="353"/>
        <v>216.36</v>
      </c>
      <c r="AA608" s="44">
        <f t="shared" si="353"/>
        <v>216.36</v>
      </c>
    </row>
    <row r="609" spans="1:27" x14ac:dyDescent="0.2">
      <c r="A609" s="98" t="s">
        <v>3004</v>
      </c>
      <c r="B609" s="28" t="str">
        <f>"26"&amp;"."&amp;$B$801&amp;"."&amp;$B$802</f>
        <v>26.12.2023</v>
      </c>
      <c r="C609" s="90" t="s">
        <v>76</v>
      </c>
      <c r="D609" s="91">
        <f>ROUND(((D610+D611+D613+D612)/1000),5)</f>
        <v>1.79959</v>
      </c>
      <c r="E609" s="91">
        <f>ROUND(((E610+E611+E613+E612)/1000),5)</f>
        <v>1.73752</v>
      </c>
      <c r="F609" s="91">
        <f>ROUND(((F610+F611+F613+F612)/1000),5)</f>
        <v>1.73691</v>
      </c>
      <c r="G609" s="91">
        <f t="shared" ref="G609:AA609" si="354">ROUND(((G610+G611+G613+G612)/1000),5)</f>
        <v>1.7070399999999999</v>
      </c>
      <c r="H609" s="91">
        <f t="shared" si="354"/>
        <v>1.7155800000000001</v>
      </c>
      <c r="I609" s="91">
        <f t="shared" si="354"/>
        <v>1.80145</v>
      </c>
      <c r="J609" s="91">
        <f t="shared" si="354"/>
        <v>1.9200699999999999</v>
      </c>
      <c r="K609" s="91">
        <f t="shared" si="354"/>
        <v>2.1802899999999998</v>
      </c>
      <c r="L609" s="91">
        <f t="shared" si="354"/>
        <v>2.4832200000000002</v>
      </c>
      <c r="M609" s="91">
        <f t="shared" si="354"/>
        <v>2.5224000000000002</v>
      </c>
      <c r="N609" s="91">
        <f t="shared" si="354"/>
        <v>2.5221399999999998</v>
      </c>
      <c r="O609" s="91">
        <f t="shared" si="354"/>
        <v>2.5864099999999999</v>
      </c>
      <c r="P609" s="91">
        <f t="shared" si="354"/>
        <v>2.5310100000000002</v>
      </c>
      <c r="Q609" s="91">
        <f t="shared" si="354"/>
        <v>2.5407899999999999</v>
      </c>
      <c r="R609" s="91">
        <f t="shared" si="354"/>
        <v>2.57775</v>
      </c>
      <c r="S609" s="91">
        <f t="shared" si="354"/>
        <v>2.50807</v>
      </c>
      <c r="T609" s="91">
        <f t="shared" si="354"/>
        <v>2.53999</v>
      </c>
      <c r="U609" s="91">
        <f t="shared" si="354"/>
        <v>2.55728</v>
      </c>
      <c r="V609" s="91">
        <f t="shared" si="354"/>
        <v>2.5245700000000002</v>
      </c>
      <c r="W609" s="91">
        <f t="shared" si="354"/>
        <v>2.5318299999999998</v>
      </c>
      <c r="X609" s="91">
        <f t="shared" si="354"/>
        <v>2.4607899999999998</v>
      </c>
      <c r="Y609" s="91">
        <f t="shared" si="354"/>
        <v>2.28796</v>
      </c>
      <c r="Z609" s="91">
        <f t="shared" si="354"/>
        <v>2.036</v>
      </c>
      <c r="AA609" s="91">
        <f t="shared" si="354"/>
        <v>1.82755</v>
      </c>
    </row>
    <row r="610" spans="1:27" ht="12.75" customHeight="1" outlineLevel="1" x14ac:dyDescent="0.2">
      <c r="A610" s="99" t="s">
        <v>3005</v>
      </c>
      <c r="B610" s="63" t="s">
        <v>238</v>
      </c>
      <c r="C610" s="43" t="s">
        <v>79</v>
      </c>
      <c r="D610" s="44">
        <v>1145.7</v>
      </c>
      <c r="E610" s="44">
        <v>1083.6300000000001</v>
      </c>
      <c r="F610" s="44">
        <v>1083.02</v>
      </c>
      <c r="G610" s="44">
        <v>1053.1500000000001</v>
      </c>
      <c r="H610" s="44">
        <v>1061.69</v>
      </c>
      <c r="I610" s="44">
        <v>1147.56</v>
      </c>
      <c r="J610" s="44">
        <v>1266.18</v>
      </c>
      <c r="K610" s="44">
        <v>1526.4</v>
      </c>
      <c r="L610" s="44">
        <v>1829.33</v>
      </c>
      <c r="M610" s="44">
        <v>1868.51</v>
      </c>
      <c r="N610" s="44">
        <v>1868.25</v>
      </c>
      <c r="O610" s="44">
        <v>1932.52</v>
      </c>
      <c r="P610" s="44">
        <v>1877.12</v>
      </c>
      <c r="Q610" s="44">
        <v>1886.9</v>
      </c>
      <c r="R610" s="44">
        <v>1923.86</v>
      </c>
      <c r="S610" s="44">
        <v>1854.18</v>
      </c>
      <c r="T610" s="44">
        <v>1886.1</v>
      </c>
      <c r="U610" s="44">
        <v>1903.39</v>
      </c>
      <c r="V610" s="44">
        <v>1870.68</v>
      </c>
      <c r="W610" s="44">
        <v>1877.94</v>
      </c>
      <c r="X610" s="44">
        <v>1806.9</v>
      </c>
      <c r="Y610" s="44">
        <v>1634.07</v>
      </c>
      <c r="Z610" s="44">
        <v>1382.11</v>
      </c>
      <c r="AA610" s="44">
        <v>1173.6600000000001</v>
      </c>
    </row>
    <row r="611" spans="1:27" ht="12.75" customHeight="1" outlineLevel="1" x14ac:dyDescent="0.2">
      <c r="A611" s="99" t="s">
        <v>3006</v>
      </c>
      <c r="B611" s="63" t="s">
        <v>90</v>
      </c>
      <c r="C611" s="43" t="s">
        <v>79</v>
      </c>
      <c r="D611" s="44">
        <f>$D$486</f>
        <v>434.18</v>
      </c>
      <c r="E611" s="44">
        <f t="shared" ref="E611:AA611" si="355">$D$486</f>
        <v>434.18</v>
      </c>
      <c r="F611" s="44">
        <f t="shared" si="355"/>
        <v>434.18</v>
      </c>
      <c r="G611" s="44">
        <f t="shared" si="355"/>
        <v>434.18</v>
      </c>
      <c r="H611" s="44">
        <f t="shared" si="355"/>
        <v>434.18</v>
      </c>
      <c r="I611" s="44">
        <f t="shared" si="355"/>
        <v>434.18</v>
      </c>
      <c r="J611" s="44">
        <f t="shared" si="355"/>
        <v>434.18</v>
      </c>
      <c r="K611" s="44">
        <f t="shared" si="355"/>
        <v>434.18</v>
      </c>
      <c r="L611" s="44">
        <f t="shared" si="355"/>
        <v>434.18</v>
      </c>
      <c r="M611" s="44">
        <f t="shared" si="355"/>
        <v>434.18</v>
      </c>
      <c r="N611" s="44">
        <f t="shared" si="355"/>
        <v>434.18</v>
      </c>
      <c r="O611" s="44">
        <f t="shared" si="355"/>
        <v>434.18</v>
      </c>
      <c r="P611" s="44">
        <f t="shared" si="355"/>
        <v>434.18</v>
      </c>
      <c r="Q611" s="44">
        <f t="shared" si="355"/>
        <v>434.18</v>
      </c>
      <c r="R611" s="44">
        <f t="shared" si="355"/>
        <v>434.18</v>
      </c>
      <c r="S611" s="44">
        <f t="shared" si="355"/>
        <v>434.18</v>
      </c>
      <c r="T611" s="44">
        <f t="shared" si="355"/>
        <v>434.18</v>
      </c>
      <c r="U611" s="44">
        <f t="shared" si="355"/>
        <v>434.18</v>
      </c>
      <c r="V611" s="44">
        <f t="shared" si="355"/>
        <v>434.18</v>
      </c>
      <c r="W611" s="44">
        <f t="shared" si="355"/>
        <v>434.18</v>
      </c>
      <c r="X611" s="44">
        <f t="shared" si="355"/>
        <v>434.18</v>
      </c>
      <c r="Y611" s="44">
        <f t="shared" si="355"/>
        <v>434.18</v>
      </c>
      <c r="Z611" s="44">
        <f t="shared" si="355"/>
        <v>434.18</v>
      </c>
      <c r="AA611" s="44">
        <f t="shared" si="355"/>
        <v>434.18</v>
      </c>
    </row>
    <row r="612" spans="1:27" ht="12.75" customHeight="1" outlineLevel="1" x14ac:dyDescent="0.2">
      <c r="A612" s="99" t="s">
        <v>3007</v>
      </c>
      <c r="B612" s="63" t="s">
        <v>83</v>
      </c>
      <c r="C612" s="43" t="s">
        <v>79</v>
      </c>
      <c r="D612" s="44">
        <v>3.35</v>
      </c>
      <c r="E612" s="44">
        <v>3.35</v>
      </c>
      <c r="F612" s="44">
        <v>3.35</v>
      </c>
      <c r="G612" s="44">
        <v>3.35</v>
      </c>
      <c r="H612" s="44">
        <v>3.35</v>
      </c>
      <c r="I612" s="44">
        <v>3.35</v>
      </c>
      <c r="J612" s="44">
        <v>3.35</v>
      </c>
      <c r="K612" s="44">
        <v>3.35</v>
      </c>
      <c r="L612" s="44">
        <v>3.35</v>
      </c>
      <c r="M612" s="44">
        <v>3.35</v>
      </c>
      <c r="N612" s="44">
        <v>3.35</v>
      </c>
      <c r="O612" s="44">
        <v>3.35</v>
      </c>
      <c r="P612" s="44">
        <v>3.35</v>
      </c>
      <c r="Q612" s="44">
        <v>3.35</v>
      </c>
      <c r="R612" s="44">
        <v>3.35</v>
      </c>
      <c r="S612" s="44">
        <v>3.35</v>
      </c>
      <c r="T612" s="44">
        <v>3.35</v>
      </c>
      <c r="U612" s="44">
        <v>3.35</v>
      </c>
      <c r="V612" s="44">
        <v>3.35</v>
      </c>
      <c r="W612" s="44">
        <v>3.35</v>
      </c>
      <c r="X612" s="44">
        <v>3.35</v>
      </c>
      <c r="Y612" s="44">
        <v>3.35</v>
      </c>
      <c r="Z612" s="44">
        <v>3.35</v>
      </c>
      <c r="AA612" s="44">
        <v>3.35</v>
      </c>
    </row>
    <row r="613" spans="1:27" ht="12.75" customHeight="1" outlineLevel="1" x14ac:dyDescent="0.2">
      <c r="A613" s="99" t="s">
        <v>3008</v>
      </c>
      <c r="B613" s="63" t="s">
        <v>81</v>
      </c>
      <c r="C613" s="43" t="s">
        <v>79</v>
      </c>
      <c r="D613" s="44">
        <f>$D$11</f>
        <v>216.36</v>
      </c>
      <c r="E613" s="44">
        <f t="shared" ref="E613:AA613" si="356">$D$11</f>
        <v>216.36</v>
      </c>
      <c r="F613" s="44">
        <f t="shared" si="356"/>
        <v>216.36</v>
      </c>
      <c r="G613" s="44">
        <f t="shared" si="356"/>
        <v>216.36</v>
      </c>
      <c r="H613" s="44">
        <f t="shared" si="356"/>
        <v>216.36</v>
      </c>
      <c r="I613" s="44">
        <f t="shared" si="356"/>
        <v>216.36</v>
      </c>
      <c r="J613" s="44">
        <f t="shared" si="356"/>
        <v>216.36</v>
      </c>
      <c r="K613" s="44">
        <f t="shared" si="356"/>
        <v>216.36</v>
      </c>
      <c r="L613" s="44">
        <f t="shared" si="356"/>
        <v>216.36</v>
      </c>
      <c r="M613" s="44">
        <f t="shared" si="356"/>
        <v>216.36</v>
      </c>
      <c r="N613" s="44">
        <f t="shared" si="356"/>
        <v>216.36</v>
      </c>
      <c r="O613" s="44">
        <f t="shared" si="356"/>
        <v>216.36</v>
      </c>
      <c r="P613" s="44">
        <f t="shared" si="356"/>
        <v>216.36</v>
      </c>
      <c r="Q613" s="44">
        <f t="shared" si="356"/>
        <v>216.36</v>
      </c>
      <c r="R613" s="44">
        <f t="shared" si="356"/>
        <v>216.36</v>
      </c>
      <c r="S613" s="44">
        <f t="shared" si="356"/>
        <v>216.36</v>
      </c>
      <c r="T613" s="44">
        <f t="shared" si="356"/>
        <v>216.36</v>
      </c>
      <c r="U613" s="44">
        <f t="shared" si="356"/>
        <v>216.36</v>
      </c>
      <c r="V613" s="44">
        <f t="shared" si="356"/>
        <v>216.36</v>
      </c>
      <c r="W613" s="44">
        <f t="shared" si="356"/>
        <v>216.36</v>
      </c>
      <c r="X613" s="44">
        <f t="shared" si="356"/>
        <v>216.36</v>
      </c>
      <c r="Y613" s="44">
        <f t="shared" si="356"/>
        <v>216.36</v>
      </c>
      <c r="Z613" s="44">
        <f t="shared" si="356"/>
        <v>216.36</v>
      </c>
      <c r="AA613" s="44">
        <f t="shared" si="356"/>
        <v>216.36</v>
      </c>
    </row>
    <row r="614" spans="1:27" x14ac:dyDescent="0.2">
      <c r="A614" s="98" t="s">
        <v>3009</v>
      </c>
      <c r="B614" s="28" t="str">
        <f>"27"&amp;"."&amp;$B$801&amp;"."&amp;$B$802</f>
        <v>27.12.2023</v>
      </c>
      <c r="C614" s="90" t="s">
        <v>76</v>
      </c>
      <c r="D614" s="91">
        <f>ROUND(((D615+D616+D618+D617)/1000),5)</f>
        <v>1.7729699999999999</v>
      </c>
      <c r="E614" s="91">
        <f>ROUND(((E615+E616+E618+E617)/1000),5)</f>
        <v>1.7303200000000001</v>
      </c>
      <c r="F614" s="91">
        <f>ROUND(((F615+F616+F618+F617)/1000),5)</f>
        <v>1.6907799999999999</v>
      </c>
      <c r="G614" s="91">
        <f t="shared" ref="G614:AA614" si="357">ROUND(((G615+G616+G618+G617)/1000),5)</f>
        <v>1.68133</v>
      </c>
      <c r="H614" s="91">
        <f t="shared" si="357"/>
        <v>1.7168699999999999</v>
      </c>
      <c r="I614" s="91">
        <f t="shared" si="357"/>
        <v>1.8021400000000001</v>
      </c>
      <c r="J614" s="91">
        <f t="shared" si="357"/>
        <v>1.95807</v>
      </c>
      <c r="K614" s="91">
        <f t="shared" si="357"/>
        <v>2.2815400000000001</v>
      </c>
      <c r="L614" s="91">
        <f t="shared" si="357"/>
        <v>2.5525000000000002</v>
      </c>
      <c r="M614" s="91">
        <f t="shared" si="357"/>
        <v>2.5874700000000002</v>
      </c>
      <c r="N614" s="91">
        <f t="shared" si="357"/>
        <v>2.64656</v>
      </c>
      <c r="O614" s="91">
        <f t="shared" si="357"/>
        <v>2.7029700000000001</v>
      </c>
      <c r="P614" s="91">
        <f t="shared" si="357"/>
        <v>2.6825999999999999</v>
      </c>
      <c r="Q614" s="91">
        <f t="shared" si="357"/>
        <v>2.6976300000000002</v>
      </c>
      <c r="R614" s="91">
        <f t="shared" si="357"/>
        <v>2.6924800000000002</v>
      </c>
      <c r="S614" s="91">
        <f t="shared" si="357"/>
        <v>2.62168</v>
      </c>
      <c r="T614" s="91">
        <f t="shared" si="357"/>
        <v>2.6532200000000001</v>
      </c>
      <c r="U614" s="91">
        <f t="shared" si="357"/>
        <v>2.6540900000000001</v>
      </c>
      <c r="V614" s="91">
        <f t="shared" si="357"/>
        <v>2.6334</v>
      </c>
      <c r="W614" s="91">
        <f t="shared" si="357"/>
        <v>2.6222099999999999</v>
      </c>
      <c r="X614" s="91">
        <f t="shared" si="357"/>
        <v>2.4454199999999999</v>
      </c>
      <c r="Y614" s="91">
        <f t="shared" si="357"/>
        <v>2.2345999999999999</v>
      </c>
      <c r="Z614" s="91">
        <f t="shared" si="357"/>
        <v>1.9474199999999999</v>
      </c>
      <c r="AA614" s="91">
        <f t="shared" si="357"/>
        <v>1.7826200000000001</v>
      </c>
    </row>
    <row r="615" spans="1:27" ht="12.75" customHeight="1" outlineLevel="1" x14ac:dyDescent="0.2">
      <c r="A615" s="99" t="s">
        <v>3010</v>
      </c>
      <c r="B615" s="63" t="s">
        <v>238</v>
      </c>
      <c r="C615" s="43" t="s">
        <v>79</v>
      </c>
      <c r="D615" s="44">
        <v>1119.08</v>
      </c>
      <c r="E615" s="44">
        <v>1076.43</v>
      </c>
      <c r="F615" s="44">
        <v>1036.8900000000001</v>
      </c>
      <c r="G615" s="44">
        <v>1027.44</v>
      </c>
      <c r="H615" s="44">
        <v>1062.98</v>
      </c>
      <c r="I615" s="44">
        <v>1148.25</v>
      </c>
      <c r="J615" s="44">
        <v>1304.18</v>
      </c>
      <c r="K615" s="44">
        <v>1627.65</v>
      </c>
      <c r="L615" s="44">
        <v>1898.61</v>
      </c>
      <c r="M615" s="44">
        <v>1933.58</v>
      </c>
      <c r="N615" s="44">
        <v>1992.67</v>
      </c>
      <c r="O615" s="44">
        <v>2049.08</v>
      </c>
      <c r="P615" s="44">
        <v>2028.71</v>
      </c>
      <c r="Q615" s="44">
        <v>2043.74</v>
      </c>
      <c r="R615" s="44">
        <v>2038.59</v>
      </c>
      <c r="S615" s="44">
        <v>1967.79</v>
      </c>
      <c r="T615" s="44">
        <v>1999.33</v>
      </c>
      <c r="U615" s="44">
        <v>2000.2</v>
      </c>
      <c r="V615" s="44">
        <v>1979.51</v>
      </c>
      <c r="W615" s="44">
        <v>1968.32</v>
      </c>
      <c r="X615" s="44">
        <v>1791.53</v>
      </c>
      <c r="Y615" s="44">
        <v>1580.71</v>
      </c>
      <c r="Z615" s="44">
        <v>1293.53</v>
      </c>
      <c r="AA615" s="44">
        <v>1128.73</v>
      </c>
    </row>
    <row r="616" spans="1:27" ht="12.75" customHeight="1" outlineLevel="1" x14ac:dyDescent="0.2">
      <c r="A616" s="99" t="s">
        <v>3011</v>
      </c>
      <c r="B616" s="63" t="s">
        <v>90</v>
      </c>
      <c r="C616" s="43" t="s">
        <v>79</v>
      </c>
      <c r="D616" s="44">
        <f>$D$486</f>
        <v>434.18</v>
      </c>
      <c r="E616" s="44">
        <f t="shared" ref="E616:AA616" si="358">$D$486</f>
        <v>434.18</v>
      </c>
      <c r="F616" s="44">
        <f t="shared" si="358"/>
        <v>434.18</v>
      </c>
      <c r="G616" s="44">
        <f t="shared" si="358"/>
        <v>434.18</v>
      </c>
      <c r="H616" s="44">
        <f t="shared" si="358"/>
        <v>434.18</v>
      </c>
      <c r="I616" s="44">
        <f t="shared" si="358"/>
        <v>434.18</v>
      </c>
      <c r="J616" s="44">
        <f t="shared" si="358"/>
        <v>434.18</v>
      </c>
      <c r="K616" s="44">
        <f t="shared" si="358"/>
        <v>434.18</v>
      </c>
      <c r="L616" s="44">
        <f t="shared" si="358"/>
        <v>434.18</v>
      </c>
      <c r="M616" s="44">
        <f t="shared" si="358"/>
        <v>434.18</v>
      </c>
      <c r="N616" s="44">
        <f t="shared" si="358"/>
        <v>434.18</v>
      </c>
      <c r="O616" s="44">
        <f t="shared" si="358"/>
        <v>434.18</v>
      </c>
      <c r="P616" s="44">
        <f t="shared" si="358"/>
        <v>434.18</v>
      </c>
      <c r="Q616" s="44">
        <f t="shared" si="358"/>
        <v>434.18</v>
      </c>
      <c r="R616" s="44">
        <f t="shared" si="358"/>
        <v>434.18</v>
      </c>
      <c r="S616" s="44">
        <f t="shared" si="358"/>
        <v>434.18</v>
      </c>
      <c r="T616" s="44">
        <f t="shared" si="358"/>
        <v>434.18</v>
      </c>
      <c r="U616" s="44">
        <f t="shared" si="358"/>
        <v>434.18</v>
      </c>
      <c r="V616" s="44">
        <f t="shared" si="358"/>
        <v>434.18</v>
      </c>
      <c r="W616" s="44">
        <f t="shared" si="358"/>
        <v>434.18</v>
      </c>
      <c r="X616" s="44">
        <f t="shared" si="358"/>
        <v>434.18</v>
      </c>
      <c r="Y616" s="44">
        <f t="shared" si="358"/>
        <v>434.18</v>
      </c>
      <c r="Z616" s="44">
        <f t="shared" si="358"/>
        <v>434.18</v>
      </c>
      <c r="AA616" s="44">
        <f t="shared" si="358"/>
        <v>434.18</v>
      </c>
    </row>
    <row r="617" spans="1:27" ht="12.75" customHeight="1" outlineLevel="1" x14ac:dyDescent="0.2">
      <c r="A617" s="99" t="s">
        <v>3012</v>
      </c>
      <c r="B617" s="63" t="s">
        <v>83</v>
      </c>
      <c r="C617" s="43" t="s">
        <v>79</v>
      </c>
      <c r="D617" s="44">
        <v>3.35</v>
      </c>
      <c r="E617" s="44">
        <v>3.35</v>
      </c>
      <c r="F617" s="44">
        <v>3.35</v>
      </c>
      <c r="G617" s="44">
        <v>3.35</v>
      </c>
      <c r="H617" s="44">
        <v>3.35</v>
      </c>
      <c r="I617" s="44">
        <v>3.35</v>
      </c>
      <c r="J617" s="44">
        <v>3.35</v>
      </c>
      <c r="K617" s="44">
        <v>3.35</v>
      </c>
      <c r="L617" s="44">
        <v>3.35</v>
      </c>
      <c r="M617" s="44">
        <v>3.35</v>
      </c>
      <c r="N617" s="44">
        <v>3.35</v>
      </c>
      <c r="O617" s="44">
        <v>3.35</v>
      </c>
      <c r="P617" s="44">
        <v>3.35</v>
      </c>
      <c r="Q617" s="44">
        <v>3.35</v>
      </c>
      <c r="R617" s="44">
        <v>3.35</v>
      </c>
      <c r="S617" s="44">
        <v>3.35</v>
      </c>
      <c r="T617" s="44">
        <v>3.35</v>
      </c>
      <c r="U617" s="44">
        <v>3.35</v>
      </c>
      <c r="V617" s="44">
        <v>3.35</v>
      </c>
      <c r="W617" s="44">
        <v>3.35</v>
      </c>
      <c r="X617" s="44">
        <v>3.35</v>
      </c>
      <c r="Y617" s="44">
        <v>3.35</v>
      </c>
      <c r="Z617" s="44">
        <v>3.35</v>
      </c>
      <c r="AA617" s="44">
        <v>3.35</v>
      </c>
    </row>
    <row r="618" spans="1:27" ht="12.75" customHeight="1" outlineLevel="1" x14ac:dyDescent="0.2">
      <c r="A618" s="99" t="s">
        <v>3013</v>
      </c>
      <c r="B618" s="63" t="s">
        <v>81</v>
      </c>
      <c r="C618" s="43" t="s">
        <v>79</v>
      </c>
      <c r="D618" s="44">
        <f>$D$11</f>
        <v>216.36</v>
      </c>
      <c r="E618" s="44">
        <f t="shared" ref="E618:AA618" si="359">$D$11</f>
        <v>216.36</v>
      </c>
      <c r="F618" s="44">
        <f t="shared" si="359"/>
        <v>216.36</v>
      </c>
      <c r="G618" s="44">
        <f t="shared" si="359"/>
        <v>216.36</v>
      </c>
      <c r="H618" s="44">
        <f t="shared" si="359"/>
        <v>216.36</v>
      </c>
      <c r="I618" s="44">
        <f t="shared" si="359"/>
        <v>216.36</v>
      </c>
      <c r="J618" s="44">
        <f t="shared" si="359"/>
        <v>216.36</v>
      </c>
      <c r="K618" s="44">
        <f t="shared" si="359"/>
        <v>216.36</v>
      </c>
      <c r="L618" s="44">
        <f t="shared" si="359"/>
        <v>216.36</v>
      </c>
      <c r="M618" s="44">
        <f t="shared" si="359"/>
        <v>216.36</v>
      </c>
      <c r="N618" s="44">
        <f t="shared" si="359"/>
        <v>216.36</v>
      </c>
      <c r="O618" s="44">
        <f t="shared" si="359"/>
        <v>216.36</v>
      </c>
      <c r="P618" s="44">
        <f t="shared" si="359"/>
        <v>216.36</v>
      </c>
      <c r="Q618" s="44">
        <f t="shared" si="359"/>
        <v>216.36</v>
      </c>
      <c r="R618" s="44">
        <f t="shared" si="359"/>
        <v>216.36</v>
      </c>
      <c r="S618" s="44">
        <f t="shared" si="359"/>
        <v>216.36</v>
      </c>
      <c r="T618" s="44">
        <f t="shared" si="359"/>
        <v>216.36</v>
      </c>
      <c r="U618" s="44">
        <f t="shared" si="359"/>
        <v>216.36</v>
      </c>
      <c r="V618" s="44">
        <f t="shared" si="359"/>
        <v>216.36</v>
      </c>
      <c r="W618" s="44">
        <f t="shared" si="359"/>
        <v>216.36</v>
      </c>
      <c r="X618" s="44">
        <f t="shared" si="359"/>
        <v>216.36</v>
      </c>
      <c r="Y618" s="44">
        <f t="shared" si="359"/>
        <v>216.36</v>
      </c>
      <c r="Z618" s="44">
        <f t="shared" si="359"/>
        <v>216.36</v>
      </c>
      <c r="AA618" s="44">
        <f t="shared" si="359"/>
        <v>216.36</v>
      </c>
    </row>
    <row r="619" spans="1:27" x14ac:dyDescent="0.2">
      <c r="A619" s="98" t="s">
        <v>3014</v>
      </c>
      <c r="B619" s="28" t="str">
        <f>"28"&amp;"."&amp;$B$801&amp;"."&amp;$B$802</f>
        <v>28.12.2023</v>
      </c>
      <c r="C619" s="90" t="s">
        <v>76</v>
      </c>
      <c r="D619" s="91">
        <f>ROUND(((D620+D621+D623+D622)/1000),5)</f>
        <v>1.7381899999999999</v>
      </c>
      <c r="E619" s="91">
        <f>ROUND(((E620+E621+E623+E622)/1000),5)</f>
        <v>1.7392099999999999</v>
      </c>
      <c r="F619" s="91">
        <f>ROUND(((F620+F621+F623+F622)/1000),5)</f>
        <v>1.7336100000000001</v>
      </c>
      <c r="G619" s="91">
        <f t="shared" ref="G619:AA619" si="360">ROUND(((G620+G621+G623+G622)/1000),5)</f>
        <v>1.68679</v>
      </c>
      <c r="H619" s="91">
        <f t="shared" si="360"/>
        <v>1.7133799999999999</v>
      </c>
      <c r="I619" s="91">
        <f t="shared" si="360"/>
        <v>1.74135</v>
      </c>
      <c r="J619" s="91">
        <f t="shared" si="360"/>
        <v>1.8958699999999999</v>
      </c>
      <c r="K619" s="91">
        <f t="shared" si="360"/>
        <v>2.1473200000000001</v>
      </c>
      <c r="L619" s="91">
        <f t="shared" si="360"/>
        <v>2.51871</v>
      </c>
      <c r="M619" s="91">
        <f t="shared" si="360"/>
        <v>2.5538599999999998</v>
      </c>
      <c r="N619" s="91">
        <f t="shared" si="360"/>
        <v>2.5700799999999999</v>
      </c>
      <c r="O619" s="91">
        <f t="shared" si="360"/>
        <v>2.5904699999999998</v>
      </c>
      <c r="P619" s="91">
        <f t="shared" si="360"/>
        <v>2.5728</v>
      </c>
      <c r="Q619" s="91">
        <f t="shared" si="360"/>
        <v>2.5777399999999999</v>
      </c>
      <c r="R619" s="91">
        <f t="shared" si="360"/>
        <v>2.57755</v>
      </c>
      <c r="S619" s="91">
        <f t="shared" si="360"/>
        <v>2.54474</v>
      </c>
      <c r="T619" s="91">
        <f t="shared" si="360"/>
        <v>2.5783800000000001</v>
      </c>
      <c r="U619" s="91">
        <f t="shared" si="360"/>
        <v>2.5858699999999999</v>
      </c>
      <c r="V619" s="91">
        <f t="shared" si="360"/>
        <v>2.5610200000000001</v>
      </c>
      <c r="W619" s="91">
        <f t="shared" si="360"/>
        <v>2.56819</v>
      </c>
      <c r="X619" s="91">
        <f t="shared" si="360"/>
        <v>2.4280499999999998</v>
      </c>
      <c r="Y619" s="91">
        <f t="shared" si="360"/>
        <v>2.2416700000000001</v>
      </c>
      <c r="Z619" s="91">
        <f t="shared" si="360"/>
        <v>2.03925</v>
      </c>
      <c r="AA619" s="91">
        <f t="shared" si="360"/>
        <v>1.80724</v>
      </c>
    </row>
    <row r="620" spans="1:27" ht="12.75" customHeight="1" outlineLevel="1" x14ac:dyDescent="0.2">
      <c r="A620" s="99" t="s">
        <v>3015</v>
      </c>
      <c r="B620" s="63" t="s">
        <v>238</v>
      </c>
      <c r="C620" s="43" t="s">
        <v>79</v>
      </c>
      <c r="D620" s="44">
        <v>1084.3</v>
      </c>
      <c r="E620" s="44">
        <v>1085.32</v>
      </c>
      <c r="F620" s="44">
        <v>1079.72</v>
      </c>
      <c r="G620" s="44">
        <v>1032.9000000000001</v>
      </c>
      <c r="H620" s="44">
        <v>1059.49</v>
      </c>
      <c r="I620" s="44">
        <v>1087.46</v>
      </c>
      <c r="J620" s="44">
        <v>1241.98</v>
      </c>
      <c r="K620" s="44">
        <v>1493.43</v>
      </c>
      <c r="L620" s="44">
        <v>1864.82</v>
      </c>
      <c r="M620" s="44">
        <v>1899.97</v>
      </c>
      <c r="N620" s="44">
        <v>1916.19</v>
      </c>
      <c r="O620" s="44">
        <v>1936.58</v>
      </c>
      <c r="P620" s="44">
        <v>1918.91</v>
      </c>
      <c r="Q620" s="44">
        <v>1923.85</v>
      </c>
      <c r="R620" s="44">
        <v>1923.66</v>
      </c>
      <c r="S620" s="44">
        <v>1890.85</v>
      </c>
      <c r="T620" s="44">
        <v>1924.49</v>
      </c>
      <c r="U620" s="44">
        <v>1931.98</v>
      </c>
      <c r="V620" s="44">
        <v>1907.13</v>
      </c>
      <c r="W620" s="44">
        <v>1914.3</v>
      </c>
      <c r="X620" s="44">
        <v>1774.16</v>
      </c>
      <c r="Y620" s="44">
        <v>1587.78</v>
      </c>
      <c r="Z620" s="44">
        <v>1385.36</v>
      </c>
      <c r="AA620" s="44">
        <v>1153.3499999999999</v>
      </c>
    </row>
    <row r="621" spans="1:27" ht="12.75" customHeight="1" outlineLevel="1" x14ac:dyDescent="0.2">
      <c r="A621" s="99" t="s">
        <v>3016</v>
      </c>
      <c r="B621" s="63" t="s">
        <v>90</v>
      </c>
      <c r="C621" s="43" t="s">
        <v>79</v>
      </c>
      <c r="D621" s="44">
        <f>$D$486</f>
        <v>434.18</v>
      </c>
      <c r="E621" s="44">
        <f t="shared" ref="E621:AA621" si="361">$D$486</f>
        <v>434.18</v>
      </c>
      <c r="F621" s="44">
        <f t="shared" si="361"/>
        <v>434.18</v>
      </c>
      <c r="G621" s="44">
        <f t="shared" si="361"/>
        <v>434.18</v>
      </c>
      <c r="H621" s="44">
        <f t="shared" si="361"/>
        <v>434.18</v>
      </c>
      <c r="I621" s="44">
        <f t="shared" si="361"/>
        <v>434.18</v>
      </c>
      <c r="J621" s="44">
        <f t="shared" si="361"/>
        <v>434.18</v>
      </c>
      <c r="K621" s="44">
        <f t="shared" si="361"/>
        <v>434.18</v>
      </c>
      <c r="L621" s="44">
        <f t="shared" si="361"/>
        <v>434.18</v>
      </c>
      <c r="M621" s="44">
        <f t="shared" si="361"/>
        <v>434.18</v>
      </c>
      <c r="N621" s="44">
        <f t="shared" si="361"/>
        <v>434.18</v>
      </c>
      <c r="O621" s="44">
        <f t="shared" si="361"/>
        <v>434.18</v>
      </c>
      <c r="P621" s="44">
        <f t="shared" si="361"/>
        <v>434.18</v>
      </c>
      <c r="Q621" s="44">
        <f t="shared" si="361"/>
        <v>434.18</v>
      </c>
      <c r="R621" s="44">
        <f t="shared" si="361"/>
        <v>434.18</v>
      </c>
      <c r="S621" s="44">
        <f t="shared" si="361"/>
        <v>434.18</v>
      </c>
      <c r="T621" s="44">
        <f t="shared" si="361"/>
        <v>434.18</v>
      </c>
      <c r="U621" s="44">
        <f t="shared" si="361"/>
        <v>434.18</v>
      </c>
      <c r="V621" s="44">
        <f t="shared" si="361"/>
        <v>434.18</v>
      </c>
      <c r="W621" s="44">
        <f t="shared" si="361"/>
        <v>434.18</v>
      </c>
      <c r="X621" s="44">
        <f t="shared" si="361"/>
        <v>434.18</v>
      </c>
      <c r="Y621" s="44">
        <f t="shared" si="361"/>
        <v>434.18</v>
      </c>
      <c r="Z621" s="44">
        <f t="shared" si="361"/>
        <v>434.18</v>
      </c>
      <c r="AA621" s="44">
        <f t="shared" si="361"/>
        <v>434.18</v>
      </c>
    </row>
    <row r="622" spans="1:27" ht="12.75" customHeight="1" outlineLevel="1" x14ac:dyDescent="0.2">
      <c r="A622" s="99" t="s">
        <v>3017</v>
      </c>
      <c r="B622" s="63" t="s">
        <v>83</v>
      </c>
      <c r="C622" s="43" t="s">
        <v>79</v>
      </c>
      <c r="D622" s="44">
        <v>3.35</v>
      </c>
      <c r="E622" s="44">
        <v>3.35</v>
      </c>
      <c r="F622" s="44">
        <v>3.35</v>
      </c>
      <c r="G622" s="44">
        <v>3.35</v>
      </c>
      <c r="H622" s="44">
        <v>3.35</v>
      </c>
      <c r="I622" s="44">
        <v>3.35</v>
      </c>
      <c r="J622" s="44">
        <v>3.35</v>
      </c>
      <c r="K622" s="44">
        <v>3.35</v>
      </c>
      <c r="L622" s="44">
        <v>3.35</v>
      </c>
      <c r="M622" s="44">
        <v>3.35</v>
      </c>
      <c r="N622" s="44">
        <v>3.35</v>
      </c>
      <c r="O622" s="44">
        <v>3.35</v>
      </c>
      <c r="P622" s="44">
        <v>3.35</v>
      </c>
      <c r="Q622" s="44">
        <v>3.35</v>
      </c>
      <c r="R622" s="44">
        <v>3.35</v>
      </c>
      <c r="S622" s="44">
        <v>3.35</v>
      </c>
      <c r="T622" s="44">
        <v>3.35</v>
      </c>
      <c r="U622" s="44">
        <v>3.35</v>
      </c>
      <c r="V622" s="44">
        <v>3.35</v>
      </c>
      <c r="W622" s="44">
        <v>3.35</v>
      </c>
      <c r="X622" s="44">
        <v>3.35</v>
      </c>
      <c r="Y622" s="44">
        <v>3.35</v>
      </c>
      <c r="Z622" s="44">
        <v>3.35</v>
      </c>
      <c r="AA622" s="44">
        <v>3.35</v>
      </c>
    </row>
    <row r="623" spans="1:27" ht="12.75" customHeight="1" outlineLevel="1" x14ac:dyDescent="0.2">
      <c r="A623" s="99" t="s">
        <v>3018</v>
      </c>
      <c r="B623" s="63" t="s">
        <v>81</v>
      </c>
      <c r="C623" s="43" t="s">
        <v>79</v>
      </c>
      <c r="D623" s="44">
        <f>$D$11</f>
        <v>216.36</v>
      </c>
      <c r="E623" s="44">
        <f t="shared" ref="E623:AA623" si="362">$D$11</f>
        <v>216.36</v>
      </c>
      <c r="F623" s="44">
        <f t="shared" si="362"/>
        <v>216.36</v>
      </c>
      <c r="G623" s="44">
        <f t="shared" si="362"/>
        <v>216.36</v>
      </c>
      <c r="H623" s="44">
        <f t="shared" si="362"/>
        <v>216.36</v>
      </c>
      <c r="I623" s="44">
        <f t="shared" si="362"/>
        <v>216.36</v>
      </c>
      <c r="J623" s="44">
        <f t="shared" si="362"/>
        <v>216.36</v>
      </c>
      <c r="K623" s="44">
        <f t="shared" si="362"/>
        <v>216.36</v>
      </c>
      <c r="L623" s="44">
        <f t="shared" si="362"/>
        <v>216.36</v>
      </c>
      <c r="M623" s="44">
        <f t="shared" si="362"/>
        <v>216.36</v>
      </c>
      <c r="N623" s="44">
        <f t="shared" si="362"/>
        <v>216.36</v>
      </c>
      <c r="O623" s="44">
        <f t="shared" si="362"/>
        <v>216.36</v>
      </c>
      <c r="P623" s="44">
        <f t="shared" si="362"/>
        <v>216.36</v>
      </c>
      <c r="Q623" s="44">
        <f t="shared" si="362"/>
        <v>216.36</v>
      </c>
      <c r="R623" s="44">
        <f t="shared" si="362"/>
        <v>216.36</v>
      </c>
      <c r="S623" s="44">
        <f t="shared" si="362"/>
        <v>216.36</v>
      </c>
      <c r="T623" s="44">
        <f t="shared" si="362"/>
        <v>216.36</v>
      </c>
      <c r="U623" s="44">
        <f t="shared" si="362"/>
        <v>216.36</v>
      </c>
      <c r="V623" s="44">
        <f t="shared" si="362"/>
        <v>216.36</v>
      </c>
      <c r="W623" s="44">
        <f t="shared" si="362"/>
        <v>216.36</v>
      </c>
      <c r="X623" s="44">
        <f t="shared" si="362"/>
        <v>216.36</v>
      </c>
      <c r="Y623" s="44">
        <f t="shared" si="362"/>
        <v>216.36</v>
      </c>
      <c r="Z623" s="44">
        <f t="shared" si="362"/>
        <v>216.36</v>
      </c>
      <c r="AA623" s="44">
        <f t="shared" si="362"/>
        <v>216.36</v>
      </c>
    </row>
    <row r="624" spans="1:27" x14ac:dyDescent="0.2">
      <c r="A624" s="98" t="s">
        <v>3019</v>
      </c>
      <c r="B624" s="28" t="str">
        <f>"29"&amp;"."&amp;$B$801&amp;"."&amp;$B$802</f>
        <v>29.12.2023</v>
      </c>
      <c r="C624" s="90" t="s">
        <v>76</v>
      </c>
      <c r="D624" s="91">
        <f>ROUND(((D625+D626+D628+D627)/1000),5)</f>
        <v>1.7787500000000001</v>
      </c>
      <c r="E624" s="91">
        <f>ROUND(((E625+E626+E628+E627)/1000),5)</f>
        <v>1.73793</v>
      </c>
      <c r="F624" s="91">
        <f>ROUND(((F625+F626+F628+F627)/1000),5)</f>
        <v>1.7100500000000001</v>
      </c>
      <c r="G624" s="91">
        <f t="shared" ref="G624:AA624" si="363">ROUND(((G625+G626+G628+G627)/1000),5)</f>
        <v>1.69825</v>
      </c>
      <c r="H624" s="91">
        <f t="shared" si="363"/>
        <v>1.7254</v>
      </c>
      <c r="I624" s="91">
        <f t="shared" si="363"/>
        <v>1.7758799999999999</v>
      </c>
      <c r="J624" s="91">
        <f t="shared" si="363"/>
        <v>1.895</v>
      </c>
      <c r="K624" s="91">
        <f t="shared" si="363"/>
        <v>2.18411</v>
      </c>
      <c r="L624" s="91">
        <f t="shared" si="363"/>
        <v>2.4134500000000001</v>
      </c>
      <c r="M624" s="91">
        <f t="shared" si="363"/>
        <v>2.42578</v>
      </c>
      <c r="N624" s="91">
        <f t="shared" si="363"/>
        <v>2.4414500000000001</v>
      </c>
      <c r="O624" s="91">
        <f t="shared" si="363"/>
        <v>2.47607</v>
      </c>
      <c r="P624" s="91">
        <f t="shared" si="363"/>
        <v>2.46225</v>
      </c>
      <c r="Q624" s="91">
        <f t="shared" si="363"/>
        <v>2.46069</v>
      </c>
      <c r="R624" s="91">
        <f t="shared" si="363"/>
        <v>2.4502000000000002</v>
      </c>
      <c r="S624" s="91">
        <f t="shared" si="363"/>
        <v>2.4134899999999999</v>
      </c>
      <c r="T624" s="91">
        <f t="shared" si="363"/>
        <v>2.4426999999999999</v>
      </c>
      <c r="U624" s="91">
        <f t="shared" si="363"/>
        <v>2.4538899999999999</v>
      </c>
      <c r="V624" s="91">
        <f t="shared" si="363"/>
        <v>2.4377</v>
      </c>
      <c r="W624" s="91">
        <f t="shared" si="363"/>
        <v>2.4494099999999999</v>
      </c>
      <c r="X624" s="91">
        <f t="shared" si="363"/>
        <v>2.40964</v>
      </c>
      <c r="Y624" s="91">
        <f t="shared" si="363"/>
        <v>2.3062800000000001</v>
      </c>
      <c r="Z624" s="91">
        <f t="shared" si="363"/>
        <v>2.0169899999999998</v>
      </c>
      <c r="AA624" s="91">
        <f t="shared" si="363"/>
        <v>1.81172</v>
      </c>
    </row>
    <row r="625" spans="1:27" ht="12.75" customHeight="1" outlineLevel="1" x14ac:dyDescent="0.2">
      <c r="A625" s="99" t="s">
        <v>3020</v>
      </c>
      <c r="B625" s="63" t="s">
        <v>238</v>
      </c>
      <c r="C625" s="43" t="s">
        <v>79</v>
      </c>
      <c r="D625" s="44">
        <v>1124.8599999999999</v>
      </c>
      <c r="E625" s="44">
        <v>1084.04</v>
      </c>
      <c r="F625" s="44">
        <v>1056.1600000000001</v>
      </c>
      <c r="G625" s="44">
        <v>1044.3599999999999</v>
      </c>
      <c r="H625" s="44">
        <v>1071.51</v>
      </c>
      <c r="I625" s="44">
        <v>1121.99</v>
      </c>
      <c r="J625" s="44">
        <v>1241.1099999999999</v>
      </c>
      <c r="K625" s="44">
        <v>1530.22</v>
      </c>
      <c r="L625" s="44">
        <v>1759.56</v>
      </c>
      <c r="M625" s="44">
        <v>1771.89</v>
      </c>
      <c r="N625" s="44">
        <v>1787.56</v>
      </c>
      <c r="O625" s="44">
        <v>1822.18</v>
      </c>
      <c r="P625" s="44">
        <v>1808.36</v>
      </c>
      <c r="Q625" s="44">
        <v>1806.8</v>
      </c>
      <c r="R625" s="44">
        <v>1796.31</v>
      </c>
      <c r="S625" s="44">
        <v>1759.6</v>
      </c>
      <c r="T625" s="44">
        <v>1788.81</v>
      </c>
      <c r="U625" s="44">
        <v>1800</v>
      </c>
      <c r="V625" s="44">
        <v>1783.81</v>
      </c>
      <c r="W625" s="44">
        <v>1795.52</v>
      </c>
      <c r="X625" s="44">
        <v>1755.75</v>
      </c>
      <c r="Y625" s="44">
        <v>1652.39</v>
      </c>
      <c r="Z625" s="44">
        <v>1363.1</v>
      </c>
      <c r="AA625" s="44">
        <v>1157.83</v>
      </c>
    </row>
    <row r="626" spans="1:27" ht="12.75" customHeight="1" outlineLevel="1" x14ac:dyDescent="0.2">
      <c r="A626" s="99" t="s">
        <v>3021</v>
      </c>
      <c r="B626" s="63" t="s">
        <v>90</v>
      </c>
      <c r="C626" s="43" t="s">
        <v>79</v>
      </c>
      <c r="D626" s="44">
        <f>$D$486</f>
        <v>434.18</v>
      </c>
      <c r="E626" s="44">
        <f t="shared" ref="E626:AA626" si="364">$D$486</f>
        <v>434.18</v>
      </c>
      <c r="F626" s="44">
        <f t="shared" si="364"/>
        <v>434.18</v>
      </c>
      <c r="G626" s="44">
        <f t="shared" si="364"/>
        <v>434.18</v>
      </c>
      <c r="H626" s="44">
        <f t="shared" si="364"/>
        <v>434.18</v>
      </c>
      <c r="I626" s="44">
        <f t="shared" si="364"/>
        <v>434.18</v>
      </c>
      <c r="J626" s="44">
        <f t="shared" si="364"/>
        <v>434.18</v>
      </c>
      <c r="K626" s="44">
        <f t="shared" si="364"/>
        <v>434.18</v>
      </c>
      <c r="L626" s="44">
        <f t="shared" si="364"/>
        <v>434.18</v>
      </c>
      <c r="M626" s="44">
        <f t="shared" si="364"/>
        <v>434.18</v>
      </c>
      <c r="N626" s="44">
        <f t="shared" si="364"/>
        <v>434.18</v>
      </c>
      <c r="O626" s="44">
        <f t="shared" si="364"/>
        <v>434.18</v>
      </c>
      <c r="P626" s="44">
        <f t="shared" si="364"/>
        <v>434.18</v>
      </c>
      <c r="Q626" s="44">
        <f t="shared" si="364"/>
        <v>434.18</v>
      </c>
      <c r="R626" s="44">
        <f t="shared" si="364"/>
        <v>434.18</v>
      </c>
      <c r="S626" s="44">
        <f t="shared" si="364"/>
        <v>434.18</v>
      </c>
      <c r="T626" s="44">
        <f t="shared" si="364"/>
        <v>434.18</v>
      </c>
      <c r="U626" s="44">
        <f t="shared" si="364"/>
        <v>434.18</v>
      </c>
      <c r="V626" s="44">
        <f t="shared" si="364"/>
        <v>434.18</v>
      </c>
      <c r="W626" s="44">
        <f t="shared" si="364"/>
        <v>434.18</v>
      </c>
      <c r="X626" s="44">
        <f t="shared" si="364"/>
        <v>434.18</v>
      </c>
      <c r="Y626" s="44">
        <f t="shared" si="364"/>
        <v>434.18</v>
      </c>
      <c r="Z626" s="44">
        <f t="shared" si="364"/>
        <v>434.18</v>
      </c>
      <c r="AA626" s="44">
        <f t="shared" si="364"/>
        <v>434.18</v>
      </c>
    </row>
    <row r="627" spans="1:27" ht="12.75" customHeight="1" outlineLevel="1" x14ac:dyDescent="0.2">
      <c r="A627" s="99" t="s">
        <v>3022</v>
      </c>
      <c r="B627" s="63" t="s">
        <v>83</v>
      </c>
      <c r="C627" s="43" t="s">
        <v>79</v>
      </c>
      <c r="D627" s="44">
        <v>3.35</v>
      </c>
      <c r="E627" s="44">
        <v>3.35</v>
      </c>
      <c r="F627" s="44">
        <v>3.35</v>
      </c>
      <c r="G627" s="44">
        <v>3.35</v>
      </c>
      <c r="H627" s="44">
        <v>3.35</v>
      </c>
      <c r="I627" s="44">
        <v>3.35</v>
      </c>
      <c r="J627" s="44">
        <v>3.35</v>
      </c>
      <c r="K627" s="44">
        <v>3.35</v>
      </c>
      <c r="L627" s="44">
        <v>3.35</v>
      </c>
      <c r="M627" s="44">
        <v>3.35</v>
      </c>
      <c r="N627" s="44">
        <v>3.35</v>
      </c>
      <c r="O627" s="44">
        <v>3.35</v>
      </c>
      <c r="P627" s="44">
        <v>3.35</v>
      </c>
      <c r="Q627" s="44">
        <v>3.35</v>
      </c>
      <c r="R627" s="44">
        <v>3.35</v>
      </c>
      <c r="S627" s="44">
        <v>3.35</v>
      </c>
      <c r="T627" s="44">
        <v>3.35</v>
      </c>
      <c r="U627" s="44">
        <v>3.35</v>
      </c>
      <c r="V627" s="44">
        <v>3.35</v>
      </c>
      <c r="W627" s="44">
        <v>3.35</v>
      </c>
      <c r="X627" s="44">
        <v>3.35</v>
      </c>
      <c r="Y627" s="44">
        <v>3.35</v>
      </c>
      <c r="Z627" s="44">
        <v>3.35</v>
      </c>
      <c r="AA627" s="44">
        <v>3.35</v>
      </c>
    </row>
    <row r="628" spans="1:27" ht="12.75" customHeight="1" outlineLevel="1" x14ac:dyDescent="0.2">
      <c r="A628" s="99" t="s">
        <v>3023</v>
      </c>
      <c r="B628" s="63" t="s">
        <v>81</v>
      </c>
      <c r="C628" s="43" t="s">
        <v>79</v>
      </c>
      <c r="D628" s="44">
        <f>$D$11</f>
        <v>216.36</v>
      </c>
      <c r="E628" s="44">
        <f t="shared" ref="E628:AA628" si="365">$D$11</f>
        <v>216.36</v>
      </c>
      <c r="F628" s="44">
        <f t="shared" si="365"/>
        <v>216.36</v>
      </c>
      <c r="G628" s="44">
        <f t="shared" si="365"/>
        <v>216.36</v>
      </c>
      <c r="H628" s="44">
        <f t="shared" si="365"/>
        <v>216.36</v>
      </c>
      <c r="I628" s="44">
        <f t="shared" si="365"/>
        <v>216.36</v>
      </c>
      <c r="J628" s="44">
        <f t="shared" si="365"/>
        <v>216.36</v>
      </c>
      <c r="K628" s="44">
        <f t="shared" si="365"/>
        <v>216.36</v>
      </c>
      <c r="L628" s="44">
        <f t="shared" si="365"/>
        <v>216.36</v>
      </c>
      <c r="M628" s="44">
        <f t="shared" si="365"/>
        <v>216.36</v>
      </c>
      <c r="N628" s="44">
        <f t="shared" si="365"/>
        <v>216.36</v>
      </c>
      <c r="O628" s="44">
        <f t="shared" si="365"/>
        <v>216.36</v>
      </c>
      <c r="P628" s="44">
        <f t="shared" si="365"/>
        <v>216.36</v>
      </c>
      <c r="Q628" s="44">
        <f t="shared" si="365"/>
        <v>216.36</v>
      </c>
      <c r="R628" s="44">
        <f t="shared" si="365"/>
        <v>216.36</v>
      </c>
      <c r="S628" s="44">
        <f t="shared" si="365"/>
        <v>216.36</v>
      </c>
      <c r="T628" s="44">
        <f t="shared" si="365"/>
        <v>216.36</v>
      </c>
      <c r="U628" s="44">
        <f t="shared" si="365"/>
        <v>216.36</v>
      </c>
      <c r="V628" s="44">
        <f t="shared" si="365"/>
        <v>216.36</v>
      </c>
      <c r="W628" s="44">
        <f t="shared" si="365"/>
        <v>216.36</v>
      </c>
      <c r="X628" s="44">
        <f t="shared" si="365"/>
        <v>216.36</v>
      </c>
      <c r="Y628" s="44">
        <f t="shared" si="365"/>
        <v>216.36</v>
      </c>
      <c r="Z628" s="44">
        <f t="shared" si="365"/>
        <v>216.36</v>
      </c>
      <c r="AA628" s="44">
        <f t="shared" si="365"/>
        <v>216.36</v>
      </c>
    </row>
    <row r="629" spans="1:27" x14ac:dyDescent="0.2">
      <c r="A629" s="98" t="s">
        <v>3024</v>
      </c>
      <c r="B629" s="28" t="str">
        <f>"30"&amp;"."&amp;$B$801&amp;"."&amp;$B$802</f>
        <v>30.12.2023</v>
      </c>
      <c r="C629" s="90" t="s">
        <v>76</v>
      </c>
      <c r="D629" s="91">
        <f>ROUND(((D630+D631+D633+D632)/1000),5)</f>
        <v>1.8074399999999999</v>
      </c>
      <c r="E629" s="91">
        <f>ROUND(((E630+E631+E633+E632)/1000),5)</f>
        <v>1.7580499999999999</v>
      </c>
      <c r="F629" s="91">
        <f>ROUND(((F630+F631+F633+F632)/1000),5)</f>
        <v>1.73309</v>
      </c>
      <c r="G629" s="91">
        <f t="shared" ref="G629:AA629" si="366">ROUND(((G630+G631+G633+G632)/1000),5)</f>
        <v>1.71183</v>
      </c>
      <c r="H629" s="91">
        <f t="shared" si="366"/>
        <v>1.72786</v>
      </c>
      <c r="I629" s="91">
        <f t="shared" si="366"/>
        <v>1.7355799999999999</v>
      </c>
      <c r="J629" s="91">
        <f t="shared" si="366"/>
        <v>1.7591000000000001</v>
      </c>
      <c r="K629" s="91">
        <f t="shared" si="366"/>
        <v>1.86513</v>
      </c>
      <c r="L629" s="91">
        <f t="shared" si="366"/>
        <v>2.0848399999999998</v>
      </c>
      <c r="M629" s="91">
        <f t="shared" si="366"/>
        <v>2.2210800000000002</v>
      </c>
      <c r="N629" s="91">
        <f t="shared" si="366"/>
        <v>2.2811400000000002</v>
      </c>
      <c r="O629" s="91">
        <f t="shared" si="366"/>
        <v>2.2959299999999998</v>
      </c>
      <c r="P629" s="91">
        <f t="shared" si="366"/>
        <v>2.2937400000000001</v>
      </c>
      <c r="Q629" s="91">
        <f t="shared" si="366"/>
        <v>2.29264</v>
      </c>
      <c r="R629" s="91">
        <f t="shared" si="366"/>
        <v>2.2642799999999998</v>
      </c>
      <c r="S629" s="91">
        <f t="shared" si="366"/>
        <v>2.2545999999999999</v>
      </c>
      <c r="T629" s="91">
        <f t="shared" si="366"/>
        <v>2.3101699999999998</v>
      </c>
      <c r="U629" s="91">
        <f t="shared" si="366"/>
        <v>2.3643800000000001</v>
      </c>
      <c r="V629" s="91">
        <f t="shared" si="366"/>
        <v>2.3393999999999999</v>
      </c>
      <c r="W629" s="91">
        <f t="shared" si="366"/>
        <v>2.2980700000000001</v>
      </c>
      <c r="X629" s="91">
        <f t="shared" si="366"/>
        <v>2.2750599999999999</v>
      </c>
      <c r="Y629" s="91">
        <f t="shared" si="366"/>
        <v>2.16988</v>
      </c>
      <c r="Z629" s="91">
        <f t="shared" si="366"/>
        <v>1.9414100000000001</v>
      </c>
      <c r="AA629" s="91">
        <f t="shared" si="366"/>
        <v>1.80446</v>
      </c>
    </row>
    <row r="630" spans="1:27" ht="12.75" customHeight="1" outlineLevel="1" x14ac:dyDescent="0.2">
      <c r="A630" s="99" t="s">
        <v>3025</v>
      </c>
      <c r="B630" s="63" t="s">
        <v>238</v>
      </c>
      <c r="C630" s="43" t="s">
        <v>79</v>
      </c>
      <c r="D630" s="44">
        <v>1153.55</v>
      </c>
      <c r="E630" s="44">
        <v>1104.1600000000001</v>
      </c>
      <c r="F630" s="44">
        <v>1079.2</v>
      </c>
      <c r="G630" s="44">
        <v>1057.94</v>
      </c>
      <c r="H630" s="44">
        <v>1073.97</v>
      </c>
      <c r="I630" s="44">
        <v>1081.69</v>
      </c>
      <c r="J630" s="44">
        <v>1105.21</v>
      </c>
      <c r="K630" s="44">
        <v>1211.24</v>
      </c>
      <c r="L630" s="44">
        <v>1430.95</v>
      </c>
      <c r="M630" s="44">
        <v>1567.19</v>
      </c>
      <c r="N630" s="44">
        <v>1627.25</v>
      </c>
      <c r="O630" s="44">
        <v>1642.04</v>
      </c>
      <c r="P630" s="44">
        <v>1639.85</v>
      </c>
      <c r="Q630" s="44">
        <v>1638.75</v>
      </c>
      <c r="R630" s="44">
        <v>1610.39</v>
      </c>
      <c r="S630" s="44">
        <v>1600.71</v>
      </c>
      <c r="T630" s="44">
        <v>1656.28</v>
      </c>
      <c r="U630" s="44">
        <v>1710.49</v>
      </c>
      <c r="V630" s="44">
        <v>1685.51</v>
      </c>
      <c r="W630" s="44">
        <v>1644.18</v>
      </c>
      <c r="X630" s="44">
        <v>1621.17</v>
      </c>
      <c r="Y630" s="44">
        <v>1515.99</v>
      </c>
      <c r="Z630" s="44">
        <v>1287.52</v>
      </c>
      <c r="AA630" s="44">
        <v>1150.57</v>
      </c>
    </row>
    <row r="631" spans="1:27" ht="12.75" customHeight="1" outlineLevel="1" x14ac:dyDescent="0.2">
      <c r="A631" s="99" t="s">
        <v>3026</v>
      </c>
      <c r="B631" s="63" t="s">
        <v>90</v>
      </c>
      <c r="C631" s="43" t="s">
        <v>79</v>
      </c>
      <c r="D631" s="44">
        <f>$D$486</f>
        <v>434.18</v>
      </c>
      <c r="E631" s="44">
        <f t="shared" ref="E631:AA631" si="367">$D$486</f>
        <v>434.18</v>
      </c>
      <c r="F631" s="44">
        <f t="shared" si="367"/>
        <v>434.18</v>
      </c>
      <c r="G631" s="44">
        <f t="shared" si="367"/>
        <v>434.18</v>
      </c>
      <c r="H631" s="44">
        <f t="shared" si="367"/>
        <v>434.18</v>
      </c>
      <c r="I631" s="44">
        <f t="shared" si="367"/>
        <v>434.18</v>
      </c>
      <c r="J631" s="44">
        <f t="shared" si="367"/>
        <v>434.18</v>
      </c>
      <c r="K631" s="44">
        <f t="shared" si="367"/>
        <v>434.18</v>
      </c>
      <c r="L631" s="44">
        <f t="shared" si="367"/>
        <v>434.18</v>
      </c>
      <c r="M631" s="44">
        <f t="shared" si="367"/>
        <v>434.18</v>
      </c>
      <c r="N631" s="44">
        <f t="shared" si="367"/>
        <v>434.18</v>
      </c>
      <c r="O631" s="44">
        <f t="shared" si="367"/>
        <v>434.18</v>
      </c>
      <c r="P631" s="44">
        <f t="shared" si="367"/>
        <v>434.18</v>
      </c>
      <c r="Q631" s="44">
        <f t="shared" si="367"/>
        <v>434.18</v>
      </c>
      <c r="R631" s="44">
        <f t="shared" si="367"/>
        <v>434.18</v>
      </c>
      <c r="S631" s="44">
        <f t="shared" si="367"/>
        <v>434.18</v>
      </c>
      <c r="T631" s="44">
        <f t="shared" si="367"/>
        <v>434.18</v>
      </c>
      <c r="U631" s="44">
        <f t="shared" si="367"/>
        <v>434.18</v>
      </c>
      <c r="V631" s="44">
        <f t="shared" si="367"/>
        <v>434.18</v>
      </c>
      <c r="W631" s="44">
        <f t="shared" si="367"/>
        <v>434.18</v>
      </c>
      <c r="X631" s="44">
        <f t="shared" si="367"/>
        <v>434.18</v>
      </c>
      <c r="Y631" s="44">
        <f t="shared" si="367"/>
        <v>434.18</v>
      </c>
      <c r="Z631" s="44">
        <f t="shared" si="367"/>
        <v>434.18</v>
      </c>
      <c r="AA631" s="44">
        <f t="shared" si="367"/>
        <v>434.18</v>
      </c>
    </row>
    <row r="632" spans="1:27" ht="12.75" customHeight="1" outlineLevel="1" x14ac:dyDescent="0.2">
      <c r="A632" s="99" t="s">
        <v>3027</v>
      </c>
      <c r="B632" s="63" t="s">
        <v>83</v>
      </c>
      <c r="C632" s="43" t="s">
        <v>79</v>
      </c>
      <c r="D632" s="44">
        <v>3.35</v>
      </c>
      <c r="E632" s="44">
        <v>3.35</v>
      </c>
      <c r="F632" s="44">
        <v>3.35</v>
      </c>
      <c r="G632" s="44">
        <v>3.35</v>
      </c>
      <c r="H632" s="44">
        <v>3.35</v>
      </c>
      <c r="I632" s="44">
        <v>3.35</v>
      </c>
      <c r="J632" s="44">
        <v>3.35</v>
      </c>
      <c r="K632" s="44">
        <v>3.35</v>
      </c>
      <c r="L632" s="44">
        <v>3.35</v>
      </c>
      <c r="M632" s="44">
        <v>3.35</v>
      </c>
      <c r="N632" s="44">
        <v>3.35</v>
      </c>
      <c r="O632" s="44">
        <v>3.35</v>
      </c>
      <c r="P632" s="44">
        <v>3.35</v>
      </c>
      <c r="Q632" s="44">
        <v>3.35</v>
      </c>
      <c r="R632" s="44">
        <v>3.35</v>
      </c>
      <c r="S632" s="44">
        <v>3.35</v>
      </c>
      <c r="T632" s="44">
        <v>3.35</v>
      </c>
      <c r="U632" s="44">
        <v>3.35</v>
      </c>
      <c r="V632" s="44">
        <v>3.35</v>
      </c>
      <c r="W632" s="44">
        <v>3.35</v>
      </c>
      <c r="X632" s="44">
        <v>3.35</v>
      </c>
      <c r="Y632" s="44">
        <v>3.35</v>
      </c>
      <c r="Z632" s="44">
        <v>3.35</v>
      </c>
      <c r="AA632" s="44">
        <v>3.35</v>
      </c>
    </row>
    <row r="633" spans="1:27" ht="12.75" customHeight="1" outlineLevel="1" x14ac:dyDescent="0.2">
      <c r="A633" s="99" t="s">
        <v>3028</v>
      </c>
      <c r="B633" s="63" t="s">
        <v>81</v>
      </c>
      <c r="C633" s="43" t="s">
        <v>79</v>
      </c>
      <c r="D633" s="44">
        <f>$D$11</f>
        <v>216.36</v>
      </c>
      <c r="E633" s="44">
        <f t="shared" ref="E633:AA633" si="368">$D$11</f>
        <v>216.36</v>
      </c>
      <c r="F633" s="44">
        <f t="shared" si="368"/>
        <v>216.36</v>
      </c>
      <c r="G633" s="44">
        <f t="shared" si="368"/>
        <v>216.36</v>
      </c>
      <c r="H633" s="44">
        <f t="shared" si="368"/>
        <v>216.36</v>
      </c>
      <c r="I633" s="44">
        <f t="shared" si="368"/>
        <v>216.36</v>
      </c>
      <c r="J633" s="44">
        <f t="shared" si="368"/>
        <v>216.36</v>
      </c>
      <c r="K633" s="44">
        <f t="shared" si="368"/>
        <v>216.36</v>
      </c>
      <c r="L633" s="44">
        <f t="shared" si="368"/>
        <v>216.36</v>
      </c>
      <c r="M633" s="44">
        <f t="shared" si="368"/>
        <v>216.36</v>
      </c>
      <c r="N633" s="44">
        <f t="shared" si="368"/>
        <v>216.36</v>
      </c>
      <c r="O633" s="44">
        <f t="shared" si="368"/>
        <v>216.36</v>
      </c>
      <c r="P633" s="44">
        <f t="shared" si="368"/>
        <v>216.36</v>
      </c>
      <c r="Q633" s="44">
        <f t="shared" si="368"/>
        <v>216.36</v>
      </c>
      <c r="R633" s="44">
        <f t="shared" si="368"/>
        <v>216.36</v>
      </c>
      <c r="S633" s="44">
        <f t="shared" si="368"/>
        <v>216.36</v>
      </c>
      <c r="T633" s="44">
        <f t="shared" si="368"/>
        <v>216.36</v>
      </c>
      <c r="U633" s="44">
        <f t="shared" si="368"/>
        <v>216.36</v>
      </c>
      <c r="V633" s="44">
        <f t="shared" si="368"/>
        <v>216.36</v>
      </c>
      <c r="W633" s="44">
        <f t="shared" si="368"/>
        <v>216.36</v>
      </c>
      <c r="X633" s="44">
        <f t="shared" si="368"/>
        <v>216.36</v>
      </c>
      <c r="Y633" s="44">
        <f t="shared" si="368"/>
        <v>216.36</v>
      </c>
      <c r="Z633" s="44">
        <f t="shared" si="368"/>
        <v>216.36</v>
      </c>
      <c r="AA633" s="44">
        <f t="shared" si="368"/>
        <v>216.36</v>
      </c>
    </row>
    <row r="634" spans="1:27" x14ac:dyDescent="0.2">
      <c r="A634" s="98" t="s">
        <v>3029</v>
      </c>
      <c r="B634" s="28" t="str">
        <f>"31"&amp;"."&amp;$B$801&amp;"."&amp;$B$802</f>
        <v>31.12.2023</v>
      </c>
      <c r="C634" s="90" t="s">
        <v>76</v>
      </c>
      <c r="D634" s="91">
        <f>ROUND(((D635+D636+D638+D637)/1000),5)</f>
        <v>1.7958499999999999</v>
      </c>
      <c r="E634" s="91">
        <f>ROUND(((E635+E636+E638+E637)/1000),5)</f>
        <v>1.7442500000000001</v>
      </c>
      <c r="F634" s="91">
        <f>ROUND(((F635+F636+F638+F637)/1000),5)</f>
        <v>1.6798200000000001</v>
      </c>
      <c r="G634" s="91">
        <f t="shared" ref="G634:AA634" si="369">ROUND(((G635+G636+G638+G637)/1000),5)</f>
        <v>1.5962099999999999</v>
      </c>
      <c r="H634" s="91">
        <f t="shared" si="369"/>
        <v>1.63666</v>
      </c>
      <c r="I634" s="91">
        <f t="shared" si="369"/>
        <v>1.6657299999999999</v>
      </c>
      <c r="J634" s="91">
        <f t="shared" si="369"/>
        <v>1.6641699999999999</v>
      </c>
      <c r="K634" s="91">
        <f t="shared" si="369"/>
        <v>1.7516400000000001</v>
      </c>
      <c r="L634" s="91">
        <f t="shared" si="369"/>
        <v>1.8848100000000001</v>
      </c>
      <c r="M634" s="91">
        <f t="shared" si="369"/>
        <v>2.0653100000000002</v>
      </c>
      <c r="N634" s="91">
        <f t="shared" si="369"/>
        <v>2.1335899999999999</v>
      </c>
      <c r="O634" s="91">
        <f t="shared" si="369"/>
        <v>2.1584400000000001</v>
      </c>
      <c r="P634" s="91">
        <f t="shared" si="369"/>
        <v>2.1580699999999999</v>
      </c>
      <c r="Q634" s="91">
        <f t="shared" si="369"/>
        <v>2.1591900000000002</v>
      </c>
      <c r="R634" s="91">
        <f t="shared" si="369"/>
        <v>2.14018</v>
      </c>
      <c r="S634" s="91">
        <f t="shared" si="369"/>
        <v>2.1343700000000001</v>
      </c>
      <c r="T634" s="91">
        <f t="shared" si="369"/>
        <v>2.1818</v>
      </c>
      <c r="U634" s="91">
        <f t="shared" si="369"/>
        <v>2.2533799999999999</v>
      </c>
      <c r="V634" s="91">
        <f t="shared" si="369"/>
        <v>2.2141799999999998</v>
      </c>
      <c r="W634" s="91">
        <f t="shared" si="369"/>
        <v>2.1913100000000001</v>
      </c>
      <c r="X634" s="91">
        <f t="shared" si="369"/>
        <v>2.1862200000000001</v>
      </c>
      <c r="Y634" s="91">
        <f t="shared" si="369"/>
        <v>2.1237400000000002</v>
      </c>
      <c r="Z634" s="91">
        <f t="shared" si="369"/>
        <v>1.90747</v>
      </c>
      <c r="AA634" s="91">
        <f t="shared" si="369"/>
        <v>1.8146599999999999</v>
      </c>
    </row>
    <row r="635" spans="1:27" ht="12.75" customHeight="1" outlineLevel="1" x14ac:dyDescent="0.2">
      <c r="A635" s="99" t="s">
        <v>3030</v>
      </c>
      <c r="B635" s="63" t="s">
        <v>238</v>
      </c>
      <c r="C635" s="43" t="s">
        <v>79</v>
      </c>
      <c r="D635" s="44">
        <v>1141.96</v>
      </c>
      <c r="E635" s="44">
        <v>1090.3599999999999</v>
      </c>
      <c r="F635" s="44">
        <v>1025.93</v>
      </c>
      <c r="G635" s="44">
        <v>942.32</v>
      </c>
      <c r="H635" s="44">
        <v>982.77</v>
      </c>
      <c r="I635" s="44">
        <v>1011.84</v>
      </c>
      <c r="J635" s="44">
        <v>1010.28</v>
      </c>
      <c r="K635" s="44">
        <v>1097.75</v>
      </c>
      <c r="L635" s="44">
        <v>1230.92</v>
      </c>
      <c r="M635" s="44">
        <v>1411.42</v>
      </c>
      <c r="N635" s="44">
        <v>1479.7</v>
      </c>
      <c r="O635" s="44">
        <v>1504.55</v>
      </c>
      <c r="P635" s="44">
        <v>1504.18</v>
      </c>
      <c r="Q635" s="44">
        <v>1505.3</v>
      </c>
      <c r="R635" s="44">
        <v>1486.29</v>
      </c>
      <c r="S635" s="44">
        <v>1480.48</v>
      </c>
      <c r="T635" s="44">
        <v>1527.91</v>
      </c>
      <c r="U635" s="44">
        <v>1599.49</v>
      </c>
      <c r="V635" s="44">
        <v>1560.29</v>
      </c>
      <c r="W635" s="44">
        <v>1537.42</v>
      </c>
      <c r="X635" s="44">
        <v>1532.33</v>
      </c>
      <c r="Y635" s="44">
        <v>1469.85</v>
      </c>
      <c r="Z635" s="44">
        <v>1253.58</v>
      </c>
      <c r="AA635" s="44">
        <v>1160.77</v>
      </c>
    </row>
    <row r="636" spans="1:27" ht="12.75" customHeight="1" outlineLevel="1" x14ac:dyDescent="0.2">
      <c r="A636" s="99" t="s">
        <v>3031</v>
      </c>
      <c r="B636" s="63" t="s">
        <v>90</v>
      </c>
      <c r="C636" s="43" t="s">
        <v>79</v>
      </c>
      <c r="D636" s="44">
        <f>$D$486</f>
        <v>434.18</v>
      </c>
      <c r="E636" s="44">
        <f t="shared" ref="E636:AA636" si="370">$D$486</f>
        <v>434.18</v>
      </c>
      <c r="F636" s="44">
        <f t="shared" si="370"/>
        <v>434.18</v>
      </c>
      <c r="G636" s="44">
        <f t="shared" si="370"/>
        <v>434.18</v>
      </c>
      <c r="H636" s="44">
        <f t="shared" si="370"/>
        <v>434.18</v>
      </c>
      <c r="I636" s="44">
        <f t="shared" si="370"/>
        <v>434.18</v>
      </c>
      <c r="J636" s="44">
        <f t="shared" si="370"/>
        <v>434.18</v>
      </c>
      <c r="K636" s="44">
        <f t="shared" si="370"/>
        <v>434.18</v>
      </c>
      <c r="L636" s="44">
        <f t="shared" si="370"/>
        <v>434.18</v>
      </c>
      <c r="M636" s="44">
        <f t="shared" si="370"/>
        <v>434.18</v>
      </c>
      <c r="N636" s="44">
        <f t="shared" si="370"/>
        <v>434.18</v>
      </c>
      <c r="O636" s="44">
        <f t="shared" si="370"/>
        <v>434.18</v>
      </c>
      <c r="P636" s="44">
        <f t="shared" si="370"/>
        <v>434.18</v>
      </c>
      <c r="Q636" s="44">
        <f t="shared" si="370"/>
        <v>434.18</v>
      </c>
      <c r="R636" s="44">
        <f t="shared" si="370"/>
        <v>434.18</v>
      </c>
      <c r="S636" s="44">
        <f t="shared" si="370"/>
        <v>434.18</v>
      </c>
      <c r="T636" s="44">
        <f t="shared" si="370"/>
        <v>434.18</v>
      </c>
      <c r="U636" s="44">
        <f t="shared" si="370"/>
        <v>434.18</v>
      </c>
      <c r="V636" s="44">
        <f t="shared" si="370"/>
        <v>434.18</v>
      </c>
      <c r="W636" s="44">
        <f t="shared" si="370"/>
        <v>434.18</v>
      </c>
      <c r="X636" s="44">
        <f t="shared" si="370"/>
        <v>434.18</v>
      </c>
      <c r="Y636" s="44">
        <f t="shared" si="370"/>
        <v>434.18</v>
      </c>
      <c r="Z636" s="44">
        <f t="shared" si="370"/>
        <v>434.18</v>
      </c>
      <c r="AA636" s="44">
        <f t="shared" si="370"/>
        <v>434.18</v>
      </c>
    </row>
    <row r="637" spans="1:27" ht="12.75" customHeight="1" outlineLevel="1" x14ac:dyDescent="0.2">
      <c r="A637" s="99" t="s">
        <v>3032</v>
      </c>
      <c r="B637" s="63" t="s">
        <v>83</v>
      </c>
      <c r="C637" s="43" t="s">
        <v>79</v>
      </c>
      <c r="D637" s="44">
        <v>3.35</v>
      </c>
      <c r="E637" s="44">
        <v>3.35</v>
      </c>
      <c r="F637" s="44">
        <v>3.35</v>
      </c>
      <c r="G637" s="44">
        <v>3.35</v>
      </c>
      <c r="H637" s="44">
        <v>3.35</v>
      </c>
      <c r="I637" s="44">
        <v>3.35</v>
      </c>
      <c r="J637" s="44">
        <v>3.35</v>
      </c>
      <c r="K637" s="44">
        <v>3.35</v>
      </c>
      <c r="L637" s="44">
        <v>3.35</v>
      </c>
      <c r="M637" s="44">
        <v>3.35</v>
      </c>
      <c r="N637" s="44">
        <v>3.35</v>
      </c>
      <c r="O637" s="44">
        <v>3.35</v>
      </c>
      <c r="P637" s="44">
        <v>3.35</v>
      </c>
      <c r="Q637" s="44">
        <v>3.35</v>
      </c>
      <c r="R637" s="44">
        <v>3.35</v>
      </c>
      <c r="S637" s="44">
        <v>3.35</v>
      </c>
      <c r="T637" s="44">
        <v>3.35</v>
      </c>
      <c r="U637" s="44">
        <v>3.35</v>
      </c>
      <c r="V637" s="44">
        <v>3.35</v>
      </c>
      <c r="W637" s="44">
        <v>3.35</v>
      </c>
      <c r="X637" s="44">
        <v>3.35</v>
      </c>
      <c r="Y637" s="44">
        <v>3.35</v>
      </c>
      <c r="Z637" s="44">
        <v>3.35</v>
      </c>
      <c r="AA637" s="44">
        <v>3.35</v>
      </c>
    </row>
    <row r="638" spans="1:27" ht="12.75" customHeight="1" outlineLevel="1" x14ac:dyDescent="0.2">
      <c r="A638" s="99" t="s">
        <v>3033</v>
      </c>
      <c r="B638" s="63" t="s">
        <v>81</v>
      </c>
      <c r="C638" s="43" t="s">
        <v>79</v>
      </c>
      <c r="D638" s="44">
        <f>$D$11</f>
        <v>216.36</v>
      </c>
      <c r="E638" s="44">
        <f t="shared" ref="E638:AA638" si="371">$D$11</f>
        <v>216.36</v>
      </c>
      <c r="F638" s="44">
        <f t="shared" si="371"/>
        <v>216.36</v>
      </c>
      <c r="G638" s="44">
        <f t="shared" si="371"/>
        <v>216.36</v>
      </c>
      <c r="H638" s="44">
        <f t="shared" si="371"/>
        <v>216.36</v>
      </c>
      <c r="I638" s="44">
        <f t="shared" si="371"/>
        <v>216.36</v>
      </c>
      <c r="J638" s="44">
        <f t="shared" si="371"/>
        <v>216.36</v>
      </c>
      <c r="K638" s="44">
        <f t="shared" si="371"/>
        <v>216.36</v>
      </c>
      <c r="L638" s="44">
        <f t="shared" si="371"/>
        <v>216.36</v>
      </c>
      <c r="M638" s="44">
        <f t="shared" si="371"/>
        <v>216.36</v>
      </c>
      <c r="N638" s="44">
        <f t="shared" si="371"/>
        <v>216.36</v>
      </c>
      <c r="O638" s="44">
        <f t="shared" si="371"/>
        <v>216.36</v>
      </c>
      <c r="P638" s="44">
        <f t="shared" si="371"/>
        <v>216.36</v>
      </c>
      <c r="Q638" s="44">
        <f t="shared" si="371"/>
        <v>216.36</v>
      </c>
      <c r="R638" s="44">
        <f t="shared" si="371"/>
        <v>216.36</v>
      </c>
      <c r="S638" s="44">
        <f t="shared" si="371"/>
        <v>216.36</v>
      </c>
      <c r="T638" s="44">
        <f t="shared" si="371"/>
        <v>216.36</v>
      </c>
      <c r="U638" s="44">
        <f t="shared" si="371"/>
        <v>216.36</v>
      </c>
      <c r="V638" s="44">
        <f t="shared" si="371"/>
        <v>216.36</v>
      </c>
      <c r="W638" s="44">
        <f t="shared" si="371"/>
        <v>216.36</v>
      </c>
      <c r="X638" s="44">
        <f t="shared" si="371"/>
        <v>216.36</v>
      </c>
      <c r="Y638" s="44">
        <f t="shared" si="371"/>
        <v>216.36</v>
      </c>
      <c r="Z638" s="44">
        <f t="shared" si="371"/>
        <v>216.36</v>
      </c>
      <c r="AA638" s="44">
        <f t="shared" si="371"/>
        <v>216.36</v>
      </c>
    </row>
    <row r="639" spans="1:27" x14ac:dyDescent="0.2">
      <c r="B639" s="101" t="s">
        <v>392</v>
      </c>
    </row>
    <row r="640" spans="1:27" x14ac:dyDescent="0.2">
      <c r="B640" s="101" t="s">
        <v>392</v>
      </c>
    </row>
    <row r="641" spans="1:27" x14ac:dyDescent="0.2">
      <c r="A641" s="175" t="s">
        <v>2277</v>
      </c>
      <c r="B641" s="176"/>
      <c r="C641" s="176"/>
      <c r="D641" s="176"/>
      <c r="E641" s="176"/>
      <c r="F641" s="176"/>
      <c r="G641" s="176"/>
      <c r="H641" s="176"/>
      <c r="I641" s="176"/>
      <c r="J641" s="176"/>
      <c r="K641" s="176"/>
      <c r="L641" s="176"/>
      <c r="M641" s="176"/>
      <c r="N641" s="176"/>
      <c r="O641" s="176"/>
      <c r="P641" s="176"/>
      <c r="Q641" s="176"/>
      <c r="R641" s="176"/>
      <c r="S641" s="176"/>
      <c r="T641" s="176"/>
      <c r="U641" s="176"/>
      <c r="V641" s="176"/>
      <c r="W641" s="176"/>
      <c r="X641" s="176"/>
      <c r="Y641" s="176"/>
      <c r="Z641" s="176"/>
      <c r="AA641" s="177"/>
    </row>
    <row r="642" spans="1:27" ht="25.5" x14ac:dyDescent="0.2">
      <c r="A642" s="26" t="s">
        <v>64</v>
      </c>
      <c r="B642" s="27" t="s">
        <v>210</v>
      </c>
      <c r="C642" s="26" t="s">
        <v>211</v>
      </c>
      <c r="D642" s="27" t="s">
        <v>212</v>
      </c>
      <c r="E642" s="27" t="s">
        <v>213</v>
      </c>
      <c r="F642" s="27" t="s">
        <v>214</v>
      </c>
      <c r="G642" s="27" t="s">
        <v>215</v>
      </c>
      <c r="H642" s="27" t="s">
        <v>216</v>
      </c>
      <c r="I642" s="27" t="s">
        <v>217</v>
      </c>
      <c r="J642" s="27" t="s">
        <v>218</v>
      </c>
      <c r="K642" s="27" t="s">
        <v>219</v>
      </c>
      <c r="L642" s="27" t="s">
        <v>220</v>
      </c>
      <c r="M642" s="27" t="s">
        <v>221</v>
      </c>
      <c r="N642" s="27" t="s">
        <v>222</v>
      </c>
      <c r="O642" s="27" t="s">
        <v>223</v>
      </c>
      <c r="P642" s="27" t="s">
        <v>224</v>
      </c>
      <c r="Q642" s="27" t="s">
        <v>225</v>
      </c>
      <c r="R642" s="27" t="s">
        <v>226</v>
      </c>
      <c r="S642" s="27" t="s">
        <v>227</v>
      </c>
      <c r="T642" s="27" t="s">
        <v>228</v>
      </c>
      <c r="U642" s="27" t="s">
        <v>229</v>
      </c>
      <c r="V642" s="27" t="s">
        <v>230</v>
      </c>
      <c r="W642" s="27" t="s">
        <v>231</v>
      </c>
      <c r="X642" s="27" t="s">
        <v>232</v>
      </c>
      <c r="Y642" s="27" t="s">
        <v>233</v>
      </c>
      <c r="Z642" s="27" t="s">
        <v>234</v>
      </c>
      <c r="AA642" s="27" t="s">
        <v>235</v>
      </c>
    </row>
    <row r="643" spans="1:27" x14ac:dyDescent="0.2">
      <c r="A643" s="98" t="s">
        <v>3034</v>
      </c>
      <c r="B643" s="28" t="str">
        <f>"01"&amp;"."&amp;$B$801&amp;"."&amp;$B$802</f>
        <v>01.12.2023</v>
      </c>
      <c r="C643" s="90" t="s">
        <v>76</v>
      </c>
      <c r="D643" s="91">
        <f>ROUND((D644)/1000,5)</f>
        <v>0</v>
      </c>
      <c r="E643" s="91">
        <f t="shared" ref="E643:AA643" si="372">ROUND((E644)/1000,5)</f>
        <v>0</v>
      </c>
      <c r="F643" s="91">
        <f t="shared" si="372"/>
        <v>0</v>
      </c>
      <c r="G643" s="91">
        <f t="shared" si="372"/>
        <v>0</v>
      </c>
      <c r="H643" s="91">
        <f t="shared" si="372"/>
        <v>8.9690000000000006E-2</v>
      </c>
      <c r="I643" s="91">
        <f t="shared" si="372"/>
        <v>0.27671000000000001</v>
      </c>
      <c r="J643" s="91">
        <f t="shared" si="372"/>
        <v>0.46473999999999999</v>
      </c>
      <c r="K643" s="91">
        <f t="shared" si="372"/>
        <v>0.23094000000000001</v>
      </c>
      <c r="L643" s="91">
        <f t="shared" si="372"/>
        <v>0.18989</v>
      </c>
      <c r="M643" s="91">
        <f t="shared" si="372"/>
        <v>9.826E-2</v>
      </c>
      <c r="N643" s="91">
        <f t="shared" si="372"/>
        <v>0.13444</v>
      </c>
      <c r="O643" s="91">
        <f t="shared" si="372"/>
        <v>1.702E-2</v>
      </c>
      <c r="P643" s="91">
        <f t="shared" si="372"/>
        <v>3.7199999999999997E-2</v>
      </c>
      <c r="Q643" s="91">
        <f t="shared" si="372"/>
        <v>2.0299999999999999E-2</v>
      </c>
      <c r="R643" s="91">
        <f t="shared" si="372"/>
        <v>2.4760000000000001E-2</v>
      </c>
      <c r="S643" s="91">
        <f t="shared" si="372"/>
        <v>4.5599999999999998E-3</v>
      </c>
      <c r="T643" s="91">
        <f t="shared" si="372"/>
        <v>0.30715999999999999</v>
      </c>
      <c r="U643" s="91">
        <f t="shared" si="372"/>
        <v>0.20388000000000001</v>
      </c>
      <c r="V643" s="91">
        <f t="shared" si="372"/>
        <v>2.8979999999999999E-2</v>
      </c>
      <c r="W643" s="91">
        <f t="shared" si="372"/>
        <v>0</v>
      </c>
      <c r="X643" s="91">
        <f t="shared" si="372"/>
        <v>0</v>
      </c>
      <c r="Y643" s="91">
        <f t="shared" si="372"/>
        <v>0</v>
      </c>
      <c r="Z643" s="91">
        <f t="shared" si="372"/>
        <v>0</v>
      </c>
      <c r="AA643" s="91">
        <f t="shared" si="372"/>
        <v>0</v>
      </c>
    </row>
    <row r="644" spans="1:27" ht="12.75" customHeight="1" outlineLevel="1" x14ac:dyDescent="0.2">
      <c r="A644" s="99" t="s">
        <v>3035</v>
      </c>
      <c r="B644" s="63" t="s">
        <v>238</v>
      </c>
      <c r="C644" s="43" t="s">
        <v>79</v>
      </c>
      <c r="D644" s="44">
        <v>0</v>
      </c>
      <c r="E644" s="44">
        <v>0</v>
      </c>
      <c r="F644" s="44">
        <v>0</v>
      </c>
      <c r="G644" s="44">
        <v>0</v>
      </c>
      <c r="H644" s="44">
        <v>89.69</v>
      </c>
      <c r="I644" s="44">
        <v>276.70999999999998</v>
      </c>
      <c r="J644" s="44">
        <v>464.74</v>
      </c>
      <c r="K644" s="44">
        <v>230.94</v>
      </c>
      <c r="L644" s="44">
        <v>189.89</v>
      </c>
      <c r="M644" s="44">
        <v>98.26</v>
      </c>
      <c r="N644" s="44">
        <v>134.44</v>
      </c>
      <c r="O644" s="44">
        <v>17.02</v>
      </c>
      <c r="P644" s="44">
        <v>37.200000000000003</v>
      </c>
      <c r="Q644" s="44">
        <v>20.3</v>
      </c>
      <c r="R644" s="44">
        <v>24.76</v>
      </c>
      <c r="S644" s="44">
        <v>4.5599999999999996</v>
      </c>
      <c r="T644" s="44">
        <v>307.16000000000003</v>
      </c>
      <c r="U644" s="44">
        <v>203.88</v>
      </c>
      <c r="V644" s="44">
        <v>28.98</v>
      </c>
      <c r="W644" s="44">
        <v>0</v>
      </c>
      <c r="X644" s="44">
        <v>0</v>
      </c>
      <c r="Y644" s="44">
        <v>0</v>
      </c>
      <c r="Z644" s="44">
        <v>0</v>
      </c>
      <c r="AA644" s="44">
        <v>0</v>
      </c>
    </row>
    <row r="645" spans="1:27" x14ac:dyDescent="0.2">
      <c r="A645" s="98" t="s">
        <v>3036</v>
      </c>
      <c r="B645" s="28" t="str">
        <f>"02"&amp;"."&amp;$B$801&amp;"."&amp;$B$802</f>
        <v>02.12.2023</v>
      </c>
      <c r="C645" s="90" t="s">
        <v>76</v>
      </c>
      <c r="D645" s="91">
        <f>ROUND((D646)/1000,5)</f>
        <v>0</v>
      </c>
      <c r="E645" s="91">
        <f t="shared" ref="E645:AA645" si="373">ROUND((E646)/1000,5)</f>
        <v>0</v>
      </c>
      <c r="F645" s="91">
        <f t="shared" si="373"/>
        <v>0</v>
      </c>
      <c r="G645" s="91">
        <f t="shared" si="373"/>
        <v>3.1060000000000001E-2</v>
      </c>
      <c r="H645" s="91">
        <f t="shared" si="373"/>
        <v>0.12856000000000001</v>
      </c>
      <c r="I645" s="91">
        <f t="shared" si="373"/>
        <v>7.0879999999999999E-2</v>
      </c>
      <c r="J645" s="91">
        <f t="shared" si="373"/>
        <v>0.18217</v>
      </c>
      <c r="K645" s="91">
        <f t="shared" si="373"/>
        <v>0.42482999999999999</v>
      </c>
      <c r="L645" s="91">
        <f t="shared" si="373"/>
        <v>0.40679999999999999</v>
      </c>
      <c r="M645" s="91">
        <f t="shared" si="373"/>
        <v>0.50836999999999999</v>
      </c>
      <c r="N645" s="91">
        <f t="shared" si="373"/>
        <v>0.57823999999999998</v>
      </c>
      <c r="O645" s="91">
        <f t="shared" si="373"/>
        <v>0.66813999999999996</v>
      </c>
      <c r="P645" s="91">
        <f t="shared" si="373"/>
        <v>0.79806999999999995</v>
      </c>
      <c r="Q645" s="91">
        <f t="shared" si="373"/>
        <v>1.3228</v>
      </c>
      <c r="R645" s="91">
        <f t="shared" si="373"/>
        <v>0.37808999999999998</v>
      </c>
      <c r="S645" s="91">
        <f t="shared" si="373"/>
        <v>0.48085</v>
      </c>
      <c r="T645" s="91">
        <f t="shared" si="373"/>
        <v>0.54715000000000003</v>
      </c>
      <c r="U645" s="91">
        <f t="shared" si="373"/>
        <v>0.36931000000000003</v>
      </c>
      <c r="V645" s="91">
        <f t="shared" si="373"/>
        <v>0.52558000000000005</v>
      </c>
      <c r="W645" s="91">
        <f t="shared" si="373"/>
        <v>0.20982000000000001</v>
      </c>
      <c r="X645" s="91">
        <f t="shared" si="373"/>
        <v>0.24248</v>
      </c>
      <c r="Y645" s="91">
        <f t="shared" si="373"/>
        <v>0</v>
      </c>
      <c r="Z645" s="91">
        <f t="shared" si="373"/>
        <v>0</v>
      </c>
      <c r="AA645" s="91">
        <f t="shared" si="373"/>
        <v>0</v>
      </c>
    </row>
    <row r="646" spans="1:27" ht="12.75" customHeight="1" outlineLevel="1" x14ac:dyDescent="0.2">
      <c r="A646" s="99" t="s">
        <v>3037</v>
      </c>
      <c r="B646" s="63" t="s">
        <v>238</v>
      </c>
      <c r="C646" s="43" t="s">
        <v>79</v>
      </c>
      <c r="D646" s="44">
        <v>0</v>
      </c>
      <c r="E646" s="44">
        <v>0</v>
      </c>
      <c r="F646" s="44">
        <v>0</v>
      </c>
      <c r="G646" s="44">
        <v>31.06</v>
      </c>
      <c r="H646" s="44">
        <v>128.56</v>
      </c>
      <c r="I646" s="44">
        <v>70.88</v>
      </c>
      <c r="J646" s="44">
        <v>182.17</v>
      </c>
      <c r="K646" s="44">
        <v>424.83</v>
      </c>
      <c r="L646" s="44">
        <v>406.8</v>
      </c>
      <c r="M646" s="44">
        <v>508.37</v>
      </c>
      <c r="N646" s="44">
        <v>578.24</v>
      </c>
      <c r="O646" s="44">
        <v>668.14</v>
      </c>
      <c r="P646" s="44">
        <v>798.07</v>
      </c>
      <c r="Q646" s="44">
        <v>1322.8</v>
      </c>
      <c r="R646" s="44">
        <v>378.09</v>
      </c>
      <c r="S646" s="44">
        <v>480.85</v>
      </c>
      <c r="T646" s="44">
        <v>547.15</v>
      </c>
      <c r="U646" s="44">
        <v>369.31</v>
      </c>
      <c r="V646" s="44">
        <v>525.58000000000004</v>
      </c>
      <c r="W646" s="44">
        <v>209.82</v>
      </c>
      <c r="X646" s="44">
        <v>242.48</v>
      </c>
      <c r="Y646" s="44">
        <v>0</v>
      </c>
      <c r="Z646" s="44">
        <v>0</v>
      </c>
      <c r="AA646" s="44">
        <v>0</v>
      </c>
    </row>
    <row r="647" spans="1:27" x14ac:dyDescent="0.2">
      <c r="A647" s="98" t="s">
        <v>3038</v>
      </c>
      <c r="B647" s="28" t="str">
        <f>"03"&amp;"."&amp;$B$801&amp;"."&amp;$B$802</f>
        <v>03.12.2023</v>
      </c>
      <c r="C647" s="90" t="s">
        <v>76</v>
      </c>
      <c r="D647" s="91">
        <f>ROUND((D648)/1000,5)</f>
        <v>0</v>
      </c>
      <c r="E647" s="91">
        <f t="shared" ref="E647:AA647" si="374">ROUND((E648)/1000,5)</f>
        <v>0</v>
      </c>
      <c r="F647" s="91">
        <f t="shared" si="374"/>
        <v>0</v>
      </c>
      <c r="G647" s="91">
        <f t="shared" si="374"/>
        <v>0</v>
      </c>
      <c r="H647" s="91">
        <f t="shared" si="374"/>
        <v>0</v>
      </c>
      <c r="I647" s="91">
        <f t="shared" si="374"/>
        <v>7.9729999999999995E-2</v>
      </c>
      <c r="J647" s="91">
        <f t="shared" si="374"/>
        <v>8.6999999999999994E-2</v>
      </c>
      <c r="K647" s="91">
        <f t="shared" si="374"/>
        <v>7.8770000000000007E-2</v>
      </c>
      <c r="L647" s="91">
        <f t="shared" si="374"/>
        <v>0</v>
      </c>
      <c r="M647" s="91">
        <f t="shared" si="374"/>
        <v>0.11414000000000001</v>
      </c>
      <c r="N647" s="91">
        <f t="shared" si="374"/>
        <v>0</v>
      </c>
      <c r="O647" s="91">
        <f t="shared" si="374"/>
        <v>1.3780000000000001E-2</v>
      </c>
      <c r="P647" s="91">
        <f t="shared" si="374"/>
        <v>3.3E-4</v>
      </c>
      <c r="Q647" s="91">
        <f t="shared" si="374"/>
        <v>0.18986</v>
      </c>
      <c r="R647" s="91">
        <f t="shared" si="374"/>
        <v>6.361E-2</v>
      </c>
      <c r="S647" s="91">
        <f t="shared" si="374"/>
        <v>0.29294999999999999</v>
      </c>
      <c r="T647" s="91">
        <f t="shared" si="374"/>
        <v>0.28399000000000002</v>
      </c>
      <c r="U647" s="91">
        <f t="shared" si="374"/>
        <v>0.28011999999999998</v>
      </c>
      <c r="V647" s="91">
        <f t="shared" si="374"/>
        <v>0.25191999999999998</v>
      </c>
      <c r="W647" s="91">
        <f t="shared" si="374"/>
        <v>0</v>
      </c>
      <c r="X647" s="91">
        <f t="shared" si="374"/>
        <v>0</v>
      </c>
      <c r="Y647" s="91">
        <f t="shared" si="374"/>
        <v>0</v>
      </c>
      <c r="Z647" s="91">
        <f t="shared" si="374"/>
        <v>0</v>
      </c>
      <c r="AA647" s="91">
        <f t="shared" si="374"/>
        <v>0</v>
      </c>
    </row>
    <row r="648" spans="1:27" ht="12.75" customHeight="1" outlineLevel="1" x14ac:dyDescent="0.2">
      <c r="A648" s="99" t="s">
        <v>3039</v>
      </c>
      <c r="B648" s="63" t="s">
        <v>238</v>
      </c>
      <c r="C648" s="43" t="s">
        <v>79</v>
      </c>
      <c r="D648" s="44">
        <v>0</v>
      </c>
      <c r="E648" s="44">
        <v>0</v>
      </c>
      <c r="F648" s="44">
        <v>0</v>
      </c>
      <c r="G648" s="44">
        <v>0</v>
      </c>
      <c r="H648" s="44">
        <v>0</v>
      </c>
      <c r="I648" s="44">
        <v>79.73</v>
      </c>
      <c r="J648" s="44">
        <v>87</v>
      </c>
      <c r="K648" s="44">
        <v>78.77</v>
      </c>
      <c r="L648" s="44">
        <v>0</v>
      </c>
      <c r="M648" s="44">
        <v>114.14</v>
      </c>
      <c r="N648" s="44">
        <v>0</v>
      </c>
      <c r="O648" s="44">
        <v>13.78</v>
      </c>
      <c r="P648" s="44">
        <v>0.33</v>
      </c>
      <c r="Q648" s="44">
        <v>189.86</v>
      </c>
      <c r="R648" s="44">
        <v>63.61</v>
      </c>
      <c r="S648" s="44">
        <v>292.95</v>
      </c>
      <c r="T648" s="44">
        <v>283.99</v>
      </c>
      <c r="U648" s="44">
        <v>280.12</v>
      </c>
      <c r="V648" s="44">
        <v>251.92</v>
      </c>
      <c r="W648" s="44">
        <v>0</v>
      </c>
      <c r="X648" s="44">
        <v>0</v>
      </c>
      <c r="Y648" s="44">
        <v>0</v>
      </c>
      <c r="Z648" s="44">
        <v>0</v>
      </c>
      <c r="AA648" s="44">
        <v>0</v>
      </c>
    </row>
    <row r="649" spans="1:27" x14ac:dyDescent="0.2">
      <c r="A649" s="98" t="s">
        <v>3040</v>
      </c>
      <c r="B649" s="28" t="str">
        <f>"04"&amp;"."&amp;$B$801&amp;"."&amp;$B$802</f>
        <v>04.12.2023</v>
      </c>
      <c r="C649" s="90" t="s">
        <v>76</v>
      </c>
      <c r="D649" s="91">
        <f>ROUND((D650)/1000,5)</f>
        <v>0</v>
      </c>
      <c r="E649" s="91">
        <f t="shared" ref="E649:AA649" si="375">ROUND((E650)/1000,5)</f>
        <v>0</v>
      </c>
      <c r="F649" s="91">
        <f t="shared" si="375"/>
        <v>0</v>
      </c>
      <c r="G649" s="91">
        <f t="shared" si="375"/>
        <v>0</v>
      </c>
      <c r="H649" s="91">
        <f t="shared" si="375"/>
        <v>0.12393999999999999</v>
      </c>
      <c r="I649" s="91">
        <f t="shared" si="375"/>
        <v>0.22353000000000001</v>
      </c>
      <c r="J649" s="91">
        <f t="shared" si="375"/>
        <v>0.30802000000000002</v>
      </c>
      <c r="K649" s="91">
        <f t="shared" si="375"/>
        <v>0.21662000000000001</v>
      </c>
      <c r="L649" s="91">
        <f t="shared" si="375"/>
        <v>0.10111000000000001</v>
      </c>
      <c r="M649" s="91">
        <f t="shared" si="375"/>
        <v>2.64E-3</v>
      </c>
      <c r="N649" s="91">
        <f t="shared" si="375"/>
        <v>5.7070000000000003E-2</v>
      </c>
      <c r="O649" s="91">
        <f t="shared" si="375"/>
        <v>7.2609999999999994E-2</v>
      </c>
      <c r="P649" s="91">
        <f t="shared" si="375"/>
        <v>0.16716</v>
      </c>
      <c r="Q649" s="91">
        <f t="shared" si="375"/>
        <v>0</v>
      </c>
      <c r="R649" s="91">
        <f t="shared" si="375"/>
        <v>0</v>
      </c>
      <c r="S649" s="91">
        <f t="shared" si="375"/>
        <v>0</v>
      </c>
      <c r="T649" s="91">
        <f t="shared" si="375"/>
        <v>9.6000000000000002E-4</v>
      </c>
      <c r="U649" s="91">
        <f t="shared" si="375"/>
        <v>0</v>
      </c>
      <c r="V649" s="91">
        <f t="shared" si="375"/>
        <v>0</v>
      </c>
      <c r="W649" s="91">
        <f t="shared" si="375"/>
        <v>0</v>
      </c>
      <c r="X649" s="91">
        <f t="shared" si="375"/>
        <v>0</v>
      </c>
      <c r="Y649" s="91">
        <f t="shared" si="375"/>
        <v>0</v>
      </c>
      <c r="Z649" s="91">
        <f t="shared" si="375"/>
        <v>0</v>
      </c>
      <c r="AA649" s="91">
        <f t="shared" si="375"/>
        <v>0</v>
      </c>
    </row>
    <row r="650" spans="1:27" ht="12.75" customHeight="1" outlineLevel="1" x14ac:dyDescent="0.2">
      <c r="A650" s="99" t="s">
        <v>3041</v>
      </c>
      <c r="B650" s="63" t="s">
        <v>238</v>
      </c>
      <c r="C650" s="43" t="s">
        <v>79</v>
      </c>
      <c r="D650" s="44">
        <v>0</v>
      </c>
      <c r="E650" s="44">
        <v>0</v>
      </c>
      <c r="F650" s="44">
        <v>0</v>
      </c>
      <c r="G650" s="44">
        <v>0</v>
      </c>
      <c r="H650" s="44">
        <v>123.94</v>
      </c>
      <c r="I650" s="44">
        <v>223.53</v>
      </c>
      <c r="J650" s="44">
        <v>308.02</v>
      </c>
      <c r="K650" s="44">
        <v>216.62</v>
      </c>
      <c r="L650" s="44">
        <v>101.11</v>
      </c>
      <c r="M650" s="44">
        <v>2.64</v>
      </c>
      <c r="N650" s="44">
        <v>57.07</v>
      </c>
      <c r="O650" s="44">
        <v>72.61</v>
      </c>
      <c r="P650" s="44">
        <v>167.16</v>
      </c>
      <c r="Q650" s="44">
        <v>0</v>
      </c>
      <c r="R650" s="44">
        <v>0</v>
      </c>
      <c r="S650" s="44">
        <v>0</v>
      </c>
      <c r="T650" s="44">
        <v>0.96</v>
      </c>
      <c r="U650" s="44">
        <v>0</v>
      </c>
      <c r="V650" s="44">
        <v>0</v>
      </c>
      <c r="W650" s="44">
        <v>0</v>
      </c>
      <c r="X650" s="44">
        <v>0</v>
      </c>
      <c r="Y650" s="44">
        <v>0</v>
      </c>
      <c r="Z650" s="44">
        <v>0</v>
      </c>
      <c r="AA650" s="44">
        <v>0</v>
      </c>
    </row>
    <row r="651" spans="1:27" x14ac:dyDescent="0.2">
      <c r="A651" s="98" t="s">
        <v>3042</v>
      </c>
      <c r="B651" s="28" t="str">
        <f>"05"&amp;"."&amp;$B$801&amp;"."&amp;$B$802</f>
        <v>05.12.2023</v>
      </c>
      <c r="C651" s="90" t="s">
        <v>76</v>
      </c>
      <c r="D651" s="91">
        <f>ROUND((D652)/1000,5)</f>
        <v>0</v>
      </c>
      <c r="E651" s="91">
        <f t="shared" ref="E651:AA651" si="376">ROUND((E652)/1000,5)</f>
        <v>0</v>
      </c>
      <c r="F651" s="91">
        <f t="shared" si="376"/>
        <v>0</v>
      </c>
      <c r="G651" s="91">
        <f t="shared" si="376"/>
        <v>4.7200000000000002E-3</v>
      </c>
      <c r="H651" s="91">
        <f t="shared" si="376"/>
        <v>5.0279999999999998E-2</v>
      </c>
      <c r="I651" s="91">
        <f t="shared" si="376"/>
        <v>0.15290999999999999</v>
      </c>
      <c r="J651" s="91">
        <f t="shared" si="376"/>
        <v>0.19800000000000001</v>
      </c>
      <c r="K651" s="91">
        <f t="shared" si="376"/>
        <v>0.24274999999999999</v>
      </c>
      <c r="L651" s="91">
        <f t="shared" si="376"/>
        <v>0.17810000000000001</v>
      </c>
      <c r="M651" s="91">
        <f t="shared" si="376"/>
        <v>6.6189999999999999E-2</v>
      </c>
      <c r="N651" s="91">
        <f t="shared" si="376"/>
        <v>0.12629000000000001</v>
      </c>
      <c r="O651" s="91">
        <f t="shared" si="376"/>
        <v>0</v>
      </c>
      <c r="P651" s="91">
        <f t="shared" si="376"/>
        <v>9.1E-4</v>
      </c>
      <c r="Q651" s="91">
        <f t="shared" si="376"/>
        <v>5.5199999999999997E-3</v>
      </c>
      <c r="R651" s="91">
        <f t="shared" si="376"/>
        <v>2.8400000000000001E-3</v>
      </c>
      <c r="S651" s="91">
        <f t="shared" si="376"/>
        <v>1.4919999999999999E-2</v>
      </c>
      <c r="T651" s="91">
        <f t="shared" si="376"/>
        <v>2.0830000000000001E-2</v>
      </c>
      <c r="U651" s="91">
        <f t="shared" si="376"/>
        <v>2.1950000000000001E-2</v>
      </c>
      <c r="V651" s="91">
        <f t="shared" si="376"/>
        <v>0</v>
      </c>
      <c r="W651" s="91">
        <f t="shared" si="376"/>
        <v>0</v>
      </c>
      <c r="X651" s="91">
        <f t="shared" si="376"/>
        <v>0</v>
      </c>
      <c r="Y651" s="91">
        <f t="shared" si="376"/>
        <v>0</v>
      </c>
      <c r="Z651" s="91">
        <f t="shared" si="376"/>
        <v>0</v>
      </c>
      <c r="AA651" s="91">
        <f t="shared" si="376"/>
        <v>0</v>
      </c>
    </row>
    <row r="652" spans="1:27" ht="12.75" customHeight="1" outlineLevel="1" x14ac:dyDescent="0.2">
      <c r="A652" s="99" t="s">
        <v>3043</v>
      </c>
      <c r="B652" s="63" t="s">
        <v>238</v>
      </c>
      <c r="C652" s="43" t="s">
        <v>79</v>
      </c>
      <c r="D652" s="44">
        <v>0</v>
      </c>
      <c r="E652" s="44">
        <v>0</v>
      </c>
      <c r="F652" s="44">
        <v>0</v>
      </c>
      <c r="G652" s="44">
        <v>4.72</v>
      </c>
      <c r="H652" s="44">
        <v>50.28</v>
      </c>
      <c r="I652" s="44">
        <v>152.91</v>
      </c>
      <c r="J652" s="44">
        <v>198</v>
      </c>
      <c r="K652" s="44">
        <v>242.75</v>
      </c>
      <c r="L652" s="44">
        <v>178.1</v>
      </c>
      <c r="M652" s="44">
        <v>66.19</v>
      </c>
      <c r="N652" s="44">
        <v>126.29</v>
      </c>
      <c r="O652" s="44">
        <v>0</v>
      </c>
      <c r="P652" s="44">
        <v>0.91</v>
      </c>
      <c r="Q652" s="44">
        <v>5.52</v>
      </c>
      <c r="R652" s="44">
        <v>2.84</v>
      </c>
      <c r="S652" s="44">
        <v>14.92</v>
      </c>
      <c r="T652" s="44">
        <v>20.83</v>
      </c>
      <c r="U652" s="44">
        <v>21.95</v>
      </c>
      <c r="V652" s="44">
        <v>0</v>
      </c>
      <c r="W652" s="44">
        <v>0</v>
      </c>
      <c r="X652" s="44">
        <v>0</v>
      </c>
      <c r="Y652" s="44">
        <v>0</v>
      </c>
      <c r="Z652" s="44">
        <v>0</v>
      </c>
      <c r="AA652" s="44">
        <v>0</v>
      </c>
    </row>
    <row r="653" spans="1:27" x14ac:dyDescent="0.2">
      <c r="A653" s="98" t="s">
        <v>3044</v>
      </c>
      <c r="B653" s="28" t="str">
        <f>"06"&amp;"."&amp;$B$801&amp;"."&amp;$B$802</f>
        <v>06.12.2023</v>
      </c>
      <c r="C653" s="90" t="s">
        <v>76</v>
      </c>
      <c r="D653" s="91">
        <f>ROUND((D654)/1000,5)</f>
        <v>0</v>
      </c>
      <c r="E653" s="91">
        <f t="shared" ref="E653:AA653" si="377">ROUND((E654)/1000,5)</f>
        <v>0</v>
      </c>
      <c r="F653" s="91">
        <f t="shared" si="377"/>
        <v>0</v>
      </c>
      <c r="G653" s="91">
        <f t="shared" si="377"/>
        <v>0</v>
      </c>
      <c r="H653" s="91">
        <f t="shared" si="377"/>
        <v>2.8660000000000001E-2</v>
      </c>
      <c r="I653" s="91">
        <f t="shared" si="377"/>
        <v>7.6509999999999995E-2</v>
      </c>
      <c r="J653" s="91">
        <f t="shared" si="377"/>
        <v>0.19844000000000001</v>
      </c>
      <c r="K653" s="91">
        <f t="shared" si="377"/>
        <v>6.3210000000000002E-2</v>
      </c>
      <c r="L653" s="91">
        <f t="shared" si="377"/>
        <v>0.16203000000000001</v>
      </c>
      <c r="M653" s="91">
        <f t="shared" si="377"/>
        <v>0.1704</v>
      </c>
      <c r="N653" s="91">
        <f t="shared" si="377"/>
        <v>0.10151</v>
      </c>
      <c r="O653" s="91">
        <f t="shared" si="377"/>
        <v>1.078E-2</v>
      </c>
      <c r="P653" s="91">
        <f t="shared" si="377"/>
        <v>2.0750000000000001E-2</v>
      </c>
      <c r="Q653" s="91">
        <f t="shared" si="377"/>
        <v>2.4740000000000002E-2</v>
      </c>
      <c r="R653" s="91">
        <f t="shared" si="377"/>
        <v>8.5739999999999997E-2</v>
      </c>
      <c r="S653" s="91">
        <f t="shared" si="377"/>
        <v>6.1559999999999997E-2</v>
      </c>
      <c r="T653" s="91">
        <f t="shared" si="377"/>
        <v>7.3899999999999993E-2</v>
      </c>
      <c r="U653" s="91">
        <f t="shared" si="377"/>
        <v>0.11501</v>
      </c>
      <c r="V653" s="91">
        <f t="shared" si="377"/>
        <v>2.0639999999999999E-2</v>
      </c>
      <c r="W653" s="91">
        <f t="shared" si="377"/>
        <v>0</v>
      </c>
      <c r="X653" s="91">
        <f t="shared" si="377"/>
        <v>0</v>
      </c>
      <c r="Y653" s="91">
        <f t="shared" si="377"/>
        <v>0</v>
      </c>
      <c r="Z653" s="91">
        <f t="shared" si="377"/>
        <v>0</v>
      </c>
      <c r="AA653" s="91">
        <f t="shared" si="377"/>
        <v>0</v>
      </c>
    </row>
    <row r="654" spans="1:27" ht="12.75" customHeight="1" outlineLevel="1" x14ac:dyDescent="0.2">
      <c r="A654" s="99" t="s">
        <v>3045</v>
      </c>
      <c r="B654" s="63" t="s">
        <v>238</v>
      </c>
      <c r="C654" s="43" t="s">
        <v>79</v>
      </c>
      <c r="D654" s="44">
        <v>0</v>
      </c>
      <c r="E654" s="44">
        <v>0</v>
      </c>
      <c r="F654" s="44">
        <v>0</v>
      </c>
      <c r="G654" s="44">
        <v>0</v>
      </c>
      <c r="H654" s="44">
        <v>28.66</v>
      </c>
      <c r="I654" s="44">
        <v>76.510000000000005</v>
      </c>
      <c r="J654" s="44">
        <v>198.44</v>
      </c>
      <c r="K654" s="44">
        <v>63.21</v>
      </c>
      <c r="L654" s="44">
        <v>162.03</v>
      </c>
      <c r="M654" s="44">
        <v>170.4</v>
      </c>
      <c r="N654" s="44">
        <v>101.51</v>
      </c>
      <c r="O654" s="44">
        <v>10.78</v>
      </c>
      <c r="P654" s="44">
        <v>20.75</v>
      </c>
      <c r="Q654" s="44">
        <v>24.74</v>
      </c>
      <c r="R654" s="44">
        <v>85.74</v>
      </c>
      <c r="S654" s="44">
        <v>61.56</v>
      </c>
      <c r="T654" s="44">
        <v>73.900000000000006</v>
      </c>
      <c r="U654" s="44">
        <v>115.01</v>
      </c>
      <c r="V654" s="44">
        <v>20.64</v>
      </c>
      <c r="W654" s="44">
        <v>0</v>
      </c>
      <c r="X654" s="44">
        <v>0</v>
      </c>
      <c r="Y654" s="44">
        <v>0</v>
      </c>
      <c r="Z654" s="44">
        <v>0</v>
      </c>
      <c r="AA654" s="44">
        <v>0</v>
      </c>
    </row>
    <row r="655" spans="1:27" x14ac:dyDescent="0.2">
      <c r="A655" s="98" t="s">
        <v>3046</v>
      </c>
      <c r="B655" s="28" t="str">
        <f>"07"&amp;"."&amp;$B$801&amp;"."&amp;$B$802</f>
        <v>07.12.2023</v>
      </c>
      <c r="C655" s="90" t="s">
        <v>76</v>
      </c>
      <c r="D655" s="91">
        <f>ROUND((D656)/1000,5)</f>
        <v>0</v>
      </c>
      <c r="E655" s="91">
        <f t="shared" ref="E655:AA655" si="378">ROUND((E656)/1000,5)</f>
        <v>0</v>
      </c>
      <c r="F655" s="91">
        <f t="shared" si="378"/>
        <v>3.0530000000000002E-2</v>
      </c>
      <c r="G655" s="91">
        <f t="shared" si="378"/>
        <v>6.2440000000000002E-2</v>
      </c>
      <c r="H655" s="91">
        <f t="shared" si="378"/>
        <v>0.13172</v>
      </c>
      <c r="I655" s="91">
        <f t="shared" si="378"/>
        <v>0.22993</v>
      </c>
      <c r="J655" s="91">
        <f t="shared" si="378"/>
        <v>0.29971999999999999</v>
      </c>
      <c r="K655" s="91">
        <f t="shared" si="378"/>
        <v>0.23264000000000001</v>
      </c>
      <c r="L655" s="91">
        <f t="shared" si="378"/>
        <v>0.19832</v>
      </c>
      <c r="M655" s="91">
        <f t="shared" si="378"/>
        <v>0.1067</v>
      </c>
      <c r="N655" s="91">
        <f t="shared" si="378"/>
        <v>5.4769999999999999E-2</v>
      </c>
      <c r="O655" s="91">
        <f t="shared" si="378"/>
        <v>0.18595</v>
      </c>
      <c r="P655" s="91">
        <f t="shared" si="378"/>
        <v>0.27600000000000002</v>
      </c>
      <c r="Q655" s="91">
        <f t="shared" si="378"/>
        <v>0.42371999999999999</v>
      </c>
      <c r="R655" s="91">
        <f t="shared" si="378"/>
        <v>0.26901000000000003</v>
      </c>
      <c r="S655" s="91">
        <f t="shared" si="378"/>
        <v>0.28228999999999999</v>
      </c>
      <c r="T655" s="91">
        <f t="shared" si="378"/>
        <v>0.14638000000000001</v>
      </c>
      <c r="U655" s="91">
        <f t="shared" si="378"/>
        <v>0.13718</v>
      </c>
      <c r="V655" s="91">
        <f t="shared" si="378"/>
        <v>8.0110000000000001E-2</v>
      </c>
      <c r="W655" s="91">
        <f t="shared" si="378"/>
        <v>0.14471000000000001</v>
      </c>
      <c r="X655" s="91">
        <f t="shared" si="378"/>
        <v>2.4799999999999999E-2</v>
      </c>
      <c r="Y655" s="91">
        <f t="shared" si="378"/>
        <v>0</v>
      </c>
      <c r="Z655" s="91">
        <f t="shared" si="378"/>
        <v>0</v>
      </c>
      <c r="AA655" s="91">
        <f t="shared" si="378"/>
        <v>0</v>
      </c>
    </row>
    <row r="656" spans="1:27" ht="12.75" customHeight="1" outlineLevel="1" x14ac:dyDescent="0.2">
      <c r="A656" s="99" t="s">
        <v>3047</v>
      </c>
      <c r="B656" s="63" t="s">
        <v>238</v>
      </c>
      <c r="C656" s="43" t="s">
        <v>79</v>
      </c>
      <c r="D656" s="44">
        <v>0</v>
      </c>
      <c r="E656" s="44">
        <v>0</v>
      </c>
      <c r="F656" s="44">
        <v>30.53</v>
      </c>
      <c r="G656" s="44">
        <v>62.44</v>
      </c>
      <c r="H656" s="44">
        <v>131.72</v>
      </c>
      <c r="I656" s="44">
        <v>229.93</v>
      </c>
      <c r="J656" s="44">
        <v>299.72000000000003</v>
      </c>
      <c r="K656" s="44">
        <v>232.64</v>
      </c>
      <c r="L656" s="44">
        <v>198.32</v>
      </c>
      <c r="M656" s="44">
        <v>106.7</v>
      </c>
      <c r="N656" s="44">
        <v>54.77</v>
      </c>
      <c r="O656" s="44">
        <v>185.95</v>
      </c>
      <c r="P656" s="44">
        <v>276</v>
      </c>
      <c r="Q656" s="44">
        <v>423.72</v>
      </c>
      <c r="R656" s="44">
        <v>269.01</v>
      </c>
      <c r="S656" s="44">
        <v>282.29000000000002</v>
      </c>
      <c r="T656" s="44">
        <v>146.38</v>
      </c>
      <c r="U656" s="44">
        <v>137.18</v>
      </c>
      <c r="V656" s="44">
        <v>80.11</v>
      </c>
      <c r="W656" s="44">
        <v>144.71</v>
      </c>
      <c r="X656" s="44">
        <v>24.8</v>
      </c>
      <c r="Y656" s="44">
        <v>0</v>
      </c>
      <c r="Z656" s="44">
        <v>0</v>
      </c>
      <c r="AA656" s="44">
        <v>0</v>
      </c>
    </row>
    <row r="657" spans="1:27" x14ac:dyDescent="0.2">
      <c r="A657" s="98" t="s">
        <v>3048</v>
      </c>
      <c r="B657" s="28" t="str">
        <f>"08"&amp;"."&amp;$B$801&amp;"."&amp;$B$802</f>
        <v>08.12.2023</v>
      </c>
      <c r="C657" s="90" t="s">
        <v>76</v>
      </c>
      <c r="D657" s="91">
        <f>ROUND((D658)/1000,5)</f>
        <v>0</v>
      </c>
      <c r="E657" s="91">
        <f t="shared" ref="E657:AA657" si="379">ROUND((E658)/1000,5)</f>
        <v>6.9680000000000006E-2</v>
      </c>
      <c r="F657" s="91">
        <f t="shared" si="379"/>
        <v>0.83513000000000004</v>
      </c>
      <c r="G657" s="91">
        <f t="shared" si="379"/>
        <v>0.85258</v>
      </c>
      <c r="H657" s="91">
        <f t="shared" si="379"/>
        <v>1.0166500000000001</v>
      </c>
      <c r="I657" s="91">
        <f t="shared" si="379"/>
        <v>0.34209000000000001</v>
      </c>
      <c r="J657" s="91">
        <f t="shared" si="379"/>
        <v>0.53168000000000004</v>
      </c>
      <c r="K657" s="91">
        <f t="shared" si="379"/>
        <v>0.44866</v>
      </c>
      <c r="L657" s="91">
        <f t="shared" si="379"/>
        <v>0.45926</v>
      </c>
      <c r="M657" s="91">
        <f t="shared" si="379"/>
        <v>0.60245000000000004</v>
      </c>
      <c r="N657" s="91">
        <f t="shared" si="379"/>
        <v>0.48852000000000001</v>
      </c>
      <c r="O657" s="91">
        <f t="shared" si="379"/>
        <v>2.1161500000000002</v>
      </c>
      <c r="P657" s="91">
        <f t="shared" si="379"/>
        <v>1.65421</v>
      </c>
      <c r="Q657" s="91">
        <f t="shared" si="379"/>
        <v>0.87800999999999996</v>
      </c>
      <c r="R657" s="91">
        <f t="shared" si="379"/>
        <v>1.04684</v>
      </c>
      <c r="S657" s="91">
        <f t="shared" si="379"/>
        <v>0.79708000000000001</v>
      </c>
      <c r="T657" s="91">
        <f t="shared" si="379"/>
        <v>0.45157000000000003</v>
      </c>
      <c r="U657" s="91">
        <f t="shared" si="379"/>
        <v>0.30059999999999998</v>
      </c>
      <c r="V657" s="91">
        <f t="shared" si="379"/>
        <v>0.20923</v>
      </c>
      <c r="W657" s="91">
        <f t="shared" si="379"/>
        <v>0.21461</v>
      </c>
      <c r="X657" s="91">
        <f t="shared" si="379"/>
        <v>2.5559999999999999E-2</v>
      </c>
      <c r="Y657" s="91">
        <f t="shared" si="379"/>
        <v>6.7360000000000003E-2</v>
      </c>
      <c r="Z657" s="91">
        <f t="shared" si="379"/>
        <v>0.13125999999999999</v>
      </c>
      <c r="AA657" s="91">
        <f t="shared" si="379"/>
        <v>1.078E-2</v>
      </c>
    </row>
    <row r="658" spans="1:27" ht="12.75" customHeight="1" outlineLevel="1" x14ac:dyDescent="0.2">
      <c r="A658" s="99" t="s">
        <v>3049</v>
      </c>
      <c r="B658" s="63" t="s">
        <v>238</v>
      </c>
      <c r="C658" s="43" t="s">
        <v>79</v>
      </c>
      <c r="D658" s="44">
        <v>0</v>
      </c>
      <c r="E658" s="44">
        <v>69.680000000000007</v>
      </c>
      <c r="F658" s="44">
        <v>835.13</v>
      </c>
      <c r="G658" s="44">
        <v>852.58</v>
      </c>
      <c r="H658" s="44">
        <v>1016.65</v>
      </c>
      <c r="I658" s="44">
        <v>342.09</v>
      </c>
      <c r="J658" s="44">
        <v>531.67999999999995</v>
      </c>
      <c r="K658" s="44">
        <v>448.66</v>
      </c>
      <c r="L658" s="44">
        <v>459.26</v>
      </c>
      <c r="M658" s="44">
        <v>602.45000000000005</v>
      </c>
      <c r="N658" s="44">
        <v>488.52</v>
      </c>
      <c r="O658" s="44">
        <v>2116.15</v>
      </c>
      <c r="P658" s="44">
        <v>1654.21</v>
      </c>
      <c r="Q658" s="44">
        <v>878.01</v>
      </c>
      <c r="R658" s="44">
        <v>1046.8399999999999</v>
      </c>
      <c r="S658" s="44">
        <v>797.08</v>
      </c>
      <c r="T658" s="44">
        <v>451.57</v>
      </c>
      <c r="U658" s="44">
        <v>300.60000000000002</v>
      </c>
      <c r="V658" s="44">
        <v>209.23</v>
      </c>
      <c r="W658" s="44">
        <v>214.61</v>
      </c>
      <c r="X658" s="44">
        <v>25.56</v>
      </c>
      <c r="Y658" s="44">
        <v>67.36</v>
      </c>
      <c r="Z658" s="44">
        <v>131.26</v>
      </c>
      <c r="AA658" s="44">
        <v>10.78</v>
      </c>
    </row>
    <row r="659" spans="1:27" x14ac:dyDescent="0.2">
      <c r="A659" s="98" t="s">
        <v>3050</v>
      </c>
      <c r="B659" s="28" t="str">
        <f>"09"&amp;"."&amp;$B$801&amp;"."&amp;$B$802</f>
        <v>09.12.2023</v>
      </c>
      <c r="C659" s="90" t="s">
        <v>76</v>
      </c>
      <c r="D659" s="91">
        <f>ROUND((D660)/1000,5)</f>
        <v>0</v>
      </c>
      <c r="E659" s="91">
        <f t="shared" ref="E659:AA659" si="380">ROUND((E660)/1000,5)</f>
        <v>0.10614999999999999</v>
      </c>
      <c r="F659" s="91">
        <f t="shared" si="380"/>
        <v>0.15078</v>
      </c>
      <c r="G659" s="91">
        <f t="shared" si="380"/>
        <v>0.20602000000000001</v>
      </c>
      <c r="H659" s="91">
        <f t="shared" si="380"/>
        <v>0.23200999999999999</v>
      </c>
      <c r="I659" s="91">
        <f t="shared" si="380"/>
        <v>0.24321999999999999</v>
      </c>
      <c r="J659" s="91">
        <f t="shared" si="380"/>
        <v>0.32400000000000001</v>
      </c>
      <c r="K659" s="91">
        <f t="shared" si="380"/>
        <v>0.22064</v>
      </c>
      <c r="L659" s="91">
        <f t="shared" si="380"/>
        <v>0.39262999999999998</v>
      </c>
      <c r="M659" s="91">
        <f t="shared" si="380"/>
        <v>0.32729000000000003</v>
      </c>
      <c r="N659" s="91">
        <f t="shared" si="380"/>
        <v>0.36048999999999998</v>
      </c>
      <c r="O659" s="91">
        <f t="shared" si="380"/>
        <v>0.41742000000000001</v>
      </c>
      <c r="P659" s="91">
        <f t="shared" si="380"/>
        <v>0.42749999999999999</v>
      </c>
      <c r="Q659" s="91">
        <f t="shared" si="380"/>
        <v>0.43923000000000001</v>
      </c>
      <c r="R659" s="91">
        <f t="shared" si="380"/>
        <v>0.36210999999999999</v>
      </c>
      <c r="S659" s="91">
        <f t="shared" si="380"/>
        <v>0.71748999999999996</v>
      </c>
      <c r="T659" s="91">
        <f t="shared" si="380"/>
        <v>0.69472999999999996</v>
      </c>
      <c r="U659" s="91">
        <f t="shared" si="380"/>
        <v>0.52453000000000005</v>
      </c>
      <c r="V659" s="91">
        <f t="shared" si="380"/>
        <v>0.19708999999999999</v>
      </c>
      <c r="W659" s="91">
        <f t="shared" si="380"/>
        <v>0</v>
      </c>
      <c r="X659" s="91">
        <f t="shared" si="380"/>
        <v>0</v>
      </c>
      <c r="Y659" s="91">
        <f t="shared" si="380"/>
        <v>1.3010000000000001E-2</v>
      </c>
      <c r="Z659" s="91">
        <f t="shared" si="380"/>
        <v>0.14693999999999999</v>
      </c>
      <c r="AA659" s="91">
        <f t="shared" si="380"/>
        <v>3.058E-2</v>
      </c>
    </row>
    <row r="660" spans="1:27" ht="12.75" customHeight="1" outlineLevel="1" x14ac:dyDescent="0.2">
      <c r="A660" s="99" t="s">
        <v>3051</v>
      </c>
      <c r="B660" s="63" t="s">
        <v>238</v>
      </c>
      <c r="C660" s="43" t="s">
        <v>79</v>
      </c>
      <c r="D660" s="44">
        <v>0</v>
      </c>
      <c r="E660" s="44">
        <v>106.15</v>
      </c>
      <c r="F660" s="44">
        <v>150.78</v>
      </c>
      <c r="G660" s="44">
        <v>206.02</v>
      </c>
      <c r="H660" s="44">
        <v>232.01</v>
      </c>
      <c r="I660" s="44">
        <v>243.22</v>
      </c>
      <c r="J660" s="44">
        <v>324</v>
      </c>
      <c r="K660" s="44">
        <v>220.64</v>
      </c>
      <c r="L660" s="44">
        <v>392.63</v>
      </c>
      <c r="M660" s="44">
        <v>327.29000000000002</v>
      </c>
      <c r="N660" s="44">
        <v>360.49</v>
      </c>
      <c r="O660" s="44">
        <v>417.42</v>
      </c>
      <c r="P660" s="44">
        <v>427.5</v>
      </c>
      <c r="Q660" s="44">
        <v>439.23</v>
      </c>
      <c r="R660" s="44">
        <v>362.11</v>
      </c>
      <c r="S660" s="44">
        <v>717.49</v>
      </c>
      <c r="T660" s="44">
        <v>694.73</v>
      </c>
      <c r="U660" s="44">
        <v>524.53</v>
      </c>
      <c r="V660" s="44">
        <v>197.09</v>
      </c>
      <c r="W660" s="44">
        <v>0</v>
      </c>
      <c r="X660" s="44">
        <v>0</v>
      </c>
      <c r="Y660" s="44">
        <v>13.01</v>
      </c>
      <c r="Z660" s="44">
        <v>146.94</v>
      </c>
      <c r="AA660" s="44">
        <v>30.58</v>
      </c>
    </row>
    <row r="661" spans="1:27" x14ac:dyDescent="0.2">
      <c r="A661" s="98" t="s">
        <v>3052</v>
      </c>
      <c r="B661" s="28" t="str">
        <f>"10"&amp;"."&amp;$B$801&amp;"."&amp;$B$802</f>
        <v>10.12.2023</v>
      </c>
      <c r="C661" s="90" t="s">
        <v>76</v>
      </c>
      <c r="D661" s="91">
        <f>ROUND((D662)/1000,5)</f>
        <v>2.5350000000000001E-2</v>
      </c>
      <c r="E661" s="91">
        <f t="shared" ref="E661:AA661" si="381">ROUND((E662)/1000,5)</f>
        <v>9.3270000000000006E-2</v>
      </c>
      <c r="F661" s="91">
        <f t="shared" si="381"/>
        <v>0.13605999999999999</v>
      </c>
      <c r="G661" s="91">
        <f t="shared" si="381"/>
        <v>0.17469999999999999</v>
      </c>
      <c r="H661" s="91">
        <f t="shared" si="381"/>
        <v>0.82384000000000002</v>
      </c>
      <c r="I661" s="91">
        <f t="shared" si="381"/>
        <v>0.1668</v>
      </c>
      <c r="J661" s="91">
        <f t="shared" si="381"/>
        <v>0.14899999999999999</v>
      </c>
      <c r="K661" s="91">
        <f t="shared" si="381"/>
        <v>0.36248000000000002</v>
      </c>
      <c r="L661" s="91">
        <f t="shared" si="381"/>
        <v>0.34482000000000002</v>
      </c>
      <c r="M661" s="91">
        <f t="shared" si="381"/>
        <v>0.27689999999999998</v>
      </c>
      <c r="N661" s="91">
        <f t="shared" si="381"/>
        <v>0.18215999999999999</v>
      </c>
      <c r="O661" s="91">
        <f t="shared" si="381"/>
        <v>0.22857</v>
      </c>
      <c r="P661" s="91">
        <f t="shared" si="381"/>
        <v>0.25467000000000001</v>
      </c>
      <c r="Q661" s="91">
        <f t="shared" si="381"/>
        <v>0.24992</v>
      </c>
      <c r="R661" s="91">
        <f t="shared" si="381"/>
        <v>0.28948000000000002</v>
      </c>
      <c r="S661" s="91">
        <f t="shared" si="381"/>
        <v>0.53378999999999999</v>
      </c>
      <c r="T661" s="91">
        <f t="shared" si="381"/>
        <v>0.65951000000000004</v>
      </c>
      <c r="U661" s="91">
        <f t="shared" si="381"/>
        <v>0.29154999999999998</v>
      </c>
      <c r="V661" s="91">
        <f t="shared" si="381"/>
        <v>0.22936999999999999</v>
      </c>
      <c r="W661" s="91">
        <f t="shared" si="381"/>
        <v>0.12425</v>
      </c>
      <c r="X661" s="91">
        <f t="shared" si="381"/>
        <v>0.12801999999999999</v>
      </c>
      <c r="Y661" s="91">
        <f t="shared" si="381"/>
        <v>8.4169999999999995E-2</v>
      </c>
      <c r="Z661" s="91">
        <f t="shared" si="381"/>
        <v>5.842E-2</v>
      </c>
      <c r="AA661" s="91">
        <f t="shared" si="381"/>
        <v>8.1019999999999995E-2</v>
      </c>
    </row>
    <row r="662" spans="1:27" ht="12.75" customHeight="1" outlineLevel="1" x14ac:dyDescent="0.2">
      <c r="A662" s="99" t="s">
        <v>3053</v>
      </c>
      <c r="B662" s="63" t="s">
        <v>238</v>
      </c>
      <c r="C662" s="43" t="s">
        <v>79</v>
      </c>
      <c r="D662" s="44">
        <v>25.35</v>
      </c>
      <c r="E662" s="44">
        <v>93.27</v>
      </c>
      <c r="F662" s="44">
        <v>136.06</v>
      </c>
      <c r="G662" s="44">
        <v>174.7</v>
      </c>
      <c r="H662" s="44">
        <v>823.84</v>
      </c>
      <c r="I662" s="44">
        <v>166.8</v>
      </c>
      <c r="J662" s="44">
        <v>149</v>
      </c>
      <c r="K662" s="44">
        <v>362.48</v>
      </c>
      <c r="L662" s="44">
        <v>344.82</v>
      </c>
      <c r="M662" s="44">
        <v>276.89999999999998</v>
      </c>
      <c r="N662" s="44">
        <v>182.16</v>
      </c>
      <c r="O662" s="44">
        <v>228.57</v>
      </c>
      <c r="P662" s="44">
        <v>254.67</v>
      </c>
      <c r="Q662" s="44">
        <v>249.92</v>
      </c>
      <c r="R662" s="44">
        <v>289.48</v>
      </c>
      <c r="S662" s="44">
        <v>533.79</v>
      </c>
      <c r="T662" s="44">
        <v>659.51</v>
      </c>
      <c r="U662" s="44">
        <v>291.55</v>
      </c>
      <c r="V662" s="44">
        <v>229.37</v>
      </c>
      <c r="W662" s="44">
        <v>124.25</v>
      </c>
      <c r="X662" s="44">
        <v>128.02000000000001</v>
      </c>
      <c r="Y662" s="44">
        <v>84.17</v>
      </c>
      <c r="Z662" s="44">
        <v>58.42</v>
      </c>
      <c r="AA662" s="44">
        <v>81.02</v>
      </c>
    </row>
    <row r="663" spans="1:27" x14ac:dyDescent="0.2">
      <c r="A663" s="98" t="s">
        <v>3054</v>
      </c>
      <c r="B663" s="28" t="str">
        <f>"11"&amp;"."&amp;$B$801&amp;"."&amp;$B$802</f>
        <v>11.12.2023</v>
      </c>
      <c r="C663" s="90" t="s">
        <v>76</v>
      </c>
      <c r="D663" s="91">
        <f>ROUND((D664)/1000,5)</f>
        <v>3.1719999999999998E-2</v>
      </c>
      <c r="E663" s="91">
        <f t="shared" ref="E663:AA663" si="382">ROUND((E664)/1000,5)</f>
        <v>1.3310000000000001E-2</v>
      </c>
      <c r="F663" s="91">
        <f t="shared" si="382"/>
        <v>0</v>
      </c>
      <c r="G663" s="91">
        <f t="shared" si="382"/>
        <v>0.13081000000000001</v>
      </c>
      <c r="H663" s="91">
        <f t="shared" si="382"/>
        <v>9.572E-2</v>
      </c>
      <c r="I663" s="91">
        <f t="shared" si="382"/>
        <v>0.12016</v>
      </c>
      <c r="J663" s="91">
        <f t="shared" si="382"/>
        <v>0.41982000000000003</v>
      </c>
      <c r="K663" s="91">
        <f t="shared" si="382"/>
        <v>0.20719000000000001</v>
      </c>
      <c r="L663" s="91">
        <f t="shared" si="382"/>
        <v>0.56762999999999997</v>
      </c>
      <c r="M663" s="91">
        <f t="shared" si="382"/>
        <v>0.40961999999999998</v>
      </c>
      <c r="N663" s="91">
        <f t="shared" si="382"/>
        <v>0.44952999999999999</v>
      </c>
      <c r="O663" s="91">
        <f t="shared" si="382"/>
        <v>0.41076000000000001</v>
      </c>
      <c r="P663" s="91">
        <f t="shared" si="382"/>
        <v>0.12103</v>
      </c>
      <c r="Q663" s="91">
        <f t="shared" si="382"/>
        <v>0.57486999999999999</v>
      </c>
      <c r="R663" s="91">
        <f t="shared" si="382"/>
        <v>2.6191200000000001</v>
      </c>
      <c r="S663" s="91">
        <f t="shared" si="382"/>
        <v>1.37049</v>
      </c>
      <c r="T663" s="91">
        <f t="shared" si="382"/>
        <v>2.8679700000000001</v>
      </c>
      <c r="U663" s="91">
        <f t="shared" si="382"/>
        <v>0.54913999999999996</v>
      </c>
      <c r="V663" s="91">
        <f t="shared" si="382"/>
        <v>0.11042</v>
      </c>
      <c r="W663" s="91">
        <f t="shared" si="382"/>
        <v>6.5500000000000003E-2</v>
      </c>
      <c r="X663" s="91">
        <f t="shared" si="382"/>
        <v>2.2100000000000002E-2</v>
      </c>
      <c r="Y663" s="91">
        <f t="shared" si="382"/>
        <v>1.406E-2</v>
      </c>
      <c r="Z663" s="91">
        <f t="shared" si="382"/>
        <v>6.1629999999999997E-2</v>
      </c>
      <c r="AA663" s="91">
        <f t="shared" si="382"/>
        <v>2.7660000000000001E-2</v>
      </c>
    </row>
    <row r="664" spans="1:27" ht="12.75" customHeight="1" outlineLevel="1" x14ac:dyDescent="0.2">
      <c r="A664" s="99" t="s">
        <v>3055</v>
      </c>
      <c r="B664" s="63" t="s">
        <v>238</v>
      </c>
      <c r="C664" s="43" t="s">
        <v>79</v>
      </c>
      <c r="D664" s="44">
        <v>31.72</v>
      </c>
      <c r="E664" s="44">
        <v>13.31</v>
      </c>
      <c r="F664" s="44">
        <v>0</v>
      </c>
      <c r="G664" s="44">
        <v>130.81</v>
      </c>
      <c r="H664" s="44">
        <v>95.72</v>
      </c>
      <c r="I664" s="44">
        <v>120.16</v>
      </c>
      <c r="J664" s="44">
        <v>419.82</v>
      </c>
      <c r="K664" s="44">
        <v>207.19</v>
      </c>
      <c r="L664" s="44">
        <v>567.63</v>
      </c>
      <c r="M664" s="44">
        <v>409.62</v>
      </c>
      <c r="N664" s="44">
        <v>449.53</v>
      </c>
      <c r="O664" s="44">
        <v>410.76</v>
      </c>
      <c r="P664" s="44">
        <v>121.03</v>
      </c>
      <c r="Q664" s="44">
        <v>574.87</v>
      </c>
      <c r="R664" s="44">
        <v>2619.12</v>
      </c>
      <c r="S664" s="44">
        <v>1370.49</v>
      </c>
      <c r="T664" s="44">
        <v>2867.97</v>
      </c>
      <c r="U664" s="44">
        <v>549.14</v>
      </c>
      <c r="V664" s="44">
        <v>110.42</v>
      </c>
      <c r="W664" s="44">
        <v>65.5</v>
      </c>
      <c r="X664" s="44">
        <v>22.1</v>
      </c>
      <c r="Y664" s="44">
        <v>14.06</v>
      </c>
      <c r="Z664" s="44">
        <v>61.63</v>
      </c>
      <c r="AA664" s="44">
        <v>27.66</v>
      </c>
    </row>
    <row r="665" spans="1:27" x14ac:dyDescent="0.2">
      <c r="A665" s="98" t="s">
        <v>3056</v>
      </c>
      <c r="B665" s="28" t="str">
        <f>"12"&amp;"."&amp;$B$801&amp;"."&amp;$B$802</f>
        <v>12.12.2023</v>
      </c>
      <c r="C665" s="90" t="s">
        <v>76</v>
      </c>
      <c r="D665" s="91">
        <f>ROUND((D666)/1000,5)</f>
        <v>2.7699999999999999E-3</v>
      </c>
      <c r="E665" s="91">
        <f t="shared" ref="E665:AA665" si="383">ROUND((E666)/1000,5)</f>
        <v>2.9420000000000002E-2</v>
      </c>
      <c r="F665" s="91">
        <f t="shared" si="383"/>
        <v>0.16006999999999999</v>
      </c>
      <c r="G665" s="91">
        <f t="shared" si="383"/>
        <v>0.21201999999999999</v>
      </c>
      <c r="H665" s="91">
        <f t="shared" si="383"/>
        <v>0.18931000000000001</v>
      </c>
      <c r="I665" s="91">
        <f t="shared" si="383"/>
        <v>0.14188999999999999</v>
      </c>
      <c r="J665" s="91">
        <f t="shared" si="383"/>
        <v>0.53808999999999996</v>
      </c>
      <c r="K665" s="91">
        <f t="shared" si="383"/>
        <v>0.36882999999999999</v>
      </c>
      <c r="L665" s="91">
        <f t="shared" si="383"/>
        <v>0.85826000000000002</v>
      </c>
      <c r="M665" s="91">
        <f t="shared" si="383"/>
        <v>0.54</v>
      </c>
      <c r="N665" s="91">
        <f t="shared" si="383"/>
        <v>0.26758999999999999</v>
      </c>
      <c r="O665" s="91">
        <f t="shared" si="383"/>
        <v>0.31025000000000003</v>
      </c>
      <c r="P665" s="91">
        <f t="shared" si="383"/>
        <v>0.34523999999999999</v>
      </c>
      <c r="Q665" s="91">
        <f t="shared" si="383"/>
        <v>0.40500000000000003</v>
      </c>
      <c r="R665" s="91">
        <f t="shared" si="383"/>
        <v>0.47682999999999998</v>
      </c>
      <c r="S665" s="91">
        <f t="shared" si="383"/>
        <v>1.46418</v>
      </c>
      <c r="T665" s="91">
        <f t="shared" si="383"/>
        <v>0.65085000000000004</v>
      </c>
      <c r="U665" s="91">
        <f t="shared" si="383"/>
        <v>0.34295999999999999</v>
      </c>
      <c r="V665" s="91">
        <f t="shared" si="383"/>
        <v>0.21798000000000001</v>
      </c>
      <c r="W665" s="91">
        <f t="shared" si="383"/>
        <v>1.6670000000000001E-2</v>
      </c>
      <c r="X665" s="91">
        <f t="shared" si="383"/>
        <v>5.6999999999999998E-4</v>
      </c>
      <c r="Y665" s="91">
        <f t="shared" si="383"/>
        <v>0</v>
      </c>
      <c r="Z665" s="91">
        <f t="shared" si="383"/>
        <v>0</v>
      </c>
      <c r="AA665" s="91">
        <f t="shared" si="383"/>
        <v>0</v>
      </c>
    </row>
    <row r="666" spans="1:27" ht="12.75" customHeight="1" outlineLevel="1" x14ac:dyDescent="0.2">
      <c r="A666" s="99" t="s">
        <v>3057</v>
      </c>
      <c r="B666" s="63" t="s">
        <v>238</v>
      </c>
      <c r="C666" s="43" t="s">
        <v>79</v>
      </c>
      <c r="D666" s="44">
        <v>2.77</v>
      </c>
      <c r="E666" s="44">
        <v>29.42</v>
      </c>
      <c r="F666" s="44">
        <v>160.07</v>
      </c>
      <c r="G666" s="44">
        <v>212.02</v>
      </c>
      <c r="H666" s="44">
        <v>189.31</v>
      </c>
      <c r="I666" s="44">
        <v>141.88999999999999</v>
      </c>
      <c r="J666" s="44">
        <v>538.09</v>
      </c>
      <c r="K666" s="44">
        <v>368.83</v>
      </c>
      <c r="L666" s="44">
        <v>858.26</v>
      </c>
      <c r="M666" s="44">
        <v>540</v>
      </c>
      <c r="N666" s="44">
        <v>267.58999999999997</v>
      </c>
      <c r="O666" s="44">
        <v>310.25</v>
      </c>
      <c r="P666" s="44">
        <v>345.24</v>
      </c>
      <c r="Q666" s="44">
        <v>405</v>
      </c>
      <c r="R666" s="44">
        <v>476.83</v>
      </c>
      <c r="S666" s="44">
        <v>1464.18</v>
      </c>
      <c r="T666" s="44">
        <v>650.85</v>
      </c>
      <c r="U666" s="44">
        <v>342.96</v>
      </c>
      <c r="V666" s="44">
        <v>217.98</v>
      </c>
      <c r="W666" s="44">
        <v>16.670000000000002</v>
      </c>
      <c r="X666" s="44">
        <v>0.56999999999999995</v>
      </c>
      <c r="Y666" s="44">
        <v>0</v>
      </c>
      <c r="Z666" s="44">
        <v>0</v>
      </c>
      <c r="AA666" s="44">
        <v>0</v>
      </c>
    </row>
    <row r="667" spans="1:27" x14ac:dyDescent="0.2">
      <c r="A667" s="98" t="s">
        <v>3058</v>
      </c>
      <c r="B667" s="28" t="str">
        <f>"13"&amp;"."&amp;$B$801&amp;"."&amp;$B$802</f>
        <v>13.12.2023</v>
      </c>
      <c r="C667" s="90" t="s">
        <v>76</v>
      </c>
      <c r="D667" s="91">
        <f>ROUND((D668)/1000,5)</f>
        <v>0</v>
      </c>
      <c r="E667" s="91">
        <f t="shared" ref="E667:AA667" si="384">ROUND((E668)/1000,5)</f>
        <v>1.2600000000000001E-3</v>
      </c>
      <c r="F667" s="91">
        <f t="shared" si="384"/>
        <v>2.9149999999999999E-2</v>
      </c>
      <c r="G667" s="91">
        <f t="shared" si="384"/>
        <v>4.061E-2</v>
      </c>
      <c r="H667" s="91">
        <f t="shared" si="384"/>
        <v>0.16175</v>
      </c>
      <c r="I667" s="91">
        <f t="shared" si="384"/>
        <v>0.19420000000000001</v>
      </c>
      <c r="J667" s="91">
        <f t="shared" si="384"/>
        <v>0.51544000000000001</v>
      </c>
      <c r="K667" s="91">
        <f t="shared" si="384"/>
        <v>0.26062000000000002</v>
      </c>
      <c r="L667" s="91">
        <f t="shared" si="384"/>
        <v>0.15534000000000001</v>
      </c>
      <c r="M667" s="91">
        <f t="shared" si="384"/>
        <v>0.48725000000000002</v>
      </c>
      <c r="N667" s="91">
        <f t="shared" si="384"/>
        <v>0.52602000000000004</v>
      </c>
      <c r="O667" s="91">
        <f t="shared" si="384"/>
        <v>0.49754999999999999</v>
      </c>
      <c r="P667" s="91">
        <f t="shared" si="384"/>
        <v>0.62580000000000002</v>
      </c>
      <c r="Q667" s="91">
        <f t="shared" si="384"/>
        <v>2.85425</v>
      </c>
      <c r="R667" s="91">
        <f t="shared" si="384"/>
        <v>2.8321399999999999</v>
      </c>
      <c r="S667" s="91">
        <f t="shared" si="384"/>
        <v>1.7717099999999999</v>
      </c>
      <c r="T667" s="91">
        <f t="shared" si="384"/>
        <v>2.9752000000000001</v>
      </c>
      <c r="U667" s="91">
        <f t="shared" si="384"/>
        <v>0.44806000000000001</v>
      </c>
      <c r="V667" s="91">
        <f t="shared" si="384"/>
        <v>0.34895999999999999</v>
      </c>
      <c r="W667" s="91">
        <f t="shared" si="384"/>
        <v>0.155</v>
      </c>
      <c r="X667" s="91">
        <f t="shared" si="384"/>
        <v>0.13316</v>
      </c>
      <c r="Y667" s="91">
        <f t="shared" si="384"/>
        <v>8.0999999999999996E-3</v>
      </c>
      <c r="Z667" s="91">
        <f t="shared" si="384"/>
        <v>8.4629999999999997E-2</v>
      </c>
      <c r="AA667" s="91">
        <f t="shared" si="384"/>
        <v>0.18467</v>
      </c>
    </row>
    <row r="668" spans="1:27" ht="12.75" customHeight="1" outlineLevel="1" x14ac:dyDescent="0.2">
      <c r="A668" s="99" t="s">
        <v>3059</v>
      </c>
      <c r="B668" s="63" t="s">
        <v>238</v>
      </c>
      <c r="C668" s="43" t="s">
        <v>79</v>
      </c>
      <c r="D668" s="44">
        <v>0</v>
      </c>
      <c r="E668" s="44">
        <v>1.26</v>
      </c>
      <c r="F668" s="44">
        <v>29.15</v>
      </c>
      <c r="G668" s="44">
        <v>40.61</v>
      </c>
      <c r="H668" s="44">
        <v>161.75</v>
      </c>
      <c r="I668" s="44">
        <v>194.2</v>
      </c>
      <c r="J668" s="44">
        <v>515.44000000000005</v>
      </c>
      <c r="K668" s="44">
        <v>260.62</v>
      </c>
      <c r="L668" s="44">
        <v>155.34</v>
      </c>
      <c r="M668" s="44">
        <v>487.25</v>
      </c>
      <c r="N668" s="44">
        <v>526.02</v>
      </c>
      <c r="O668" s="44">
        <v>497.55</v>
      </c>
      <c r="P668" s="44">
        <v>625.79999999999995</v>
      </c>
      <c r="Q668" s="44">
        <v>2854.25</v>
      </c>
      <c r="R668" s="44">
        <v>2832.14</v>
      </c>
      <c r="S668" s="44">
        <v>1771.71</v>
      </c>
      <c r="T668" s="44">
        <v>2975.2</v>
      </c>
      <c r="U668" s="44">
        <v>448.06</v>
      </c>
      <c r="V668" s="44">
        <v>348.96</v>
      </c>
      <c r="W668" s="44">
        <v>155</v>
      </c>
      <c r="X668" s="44">
        <v>133.16</v>
      </c>
      <c r="Y668" s="44">
        <v>8.1</v>
      </c>
      <c r="Z668" s="44">
        <v>84.63</v>
      </c>
      <c r="AA668" s="44">
        <v>184.67</v>
      </c>
    </row>
    <row r="669" spans="1:27" x14ac:dyDescent="0.2">
      <c r="A669" s="98" t="s">
        <v>3060</v>
      </c>
      <c r="B669" s="28" t="str">
        <f>"14"&amp;"."&amp;$B$801&amp;"."&amp;$B$802</f>
        <v>14.12.2023</v>
      </c>
      <c r="C669" s="90" t="s">
        <v>76</v>
      </c>
      <c r="D669" s="91">
        <f>ROUND((D670)/1000,5)</f>
        <v>0</v>
      </c>
      <c r="E669" s="91">
        <f t="shared" ref="E669:AA669" si="385">ROUND((E670)/1000,5)</f>
        <v>0</v>
      </c>
      <c r="F669" s="91">
        <f t="shared" si="385"/>
        <v>2.8300000000000001E-3</v>
      </c>
      <c r="G669" s="91">
        <f t="shared" si="385"/>
        <v>0.13011</v>
      </c>
      <c r="H669" s="91">
        <f t="shared" si="385"/>
        <v>0.11115</v>
      </c>
      <c r="I669" s="91">
        <f t="shared" si="385"/>
        <v>0.29883999999999999</v>
      </c>
      <c r="J669" s="91">
        <f t="shared" si="385"/>
        <v>0.26812999999999998</v>
      </c>
      <c r="K669" s="91">
        <f t="shared" si="385"/>
        <v>0.29036000000000001</v>
      </c>
      <c r="L669" s="91">
        <f t="shared" si="385"/>
        <v>3.73427</v>
      </c>
      <c r="M669" s="91">
        <f t="shared" si="385"/>
        <v>0.2286</v>
      </c>
      <c r="N669" s="91">
        <f t="shared" si="385"/>
        <v>0.20044000000000001</v>
      </c>
      <c r="O669" s="91">
        <f t="shared" si="385"/>
        <v>0.11173</v>
      </c>
      <c r="P669" s="91">
        <f t="shared" si="385"/>
        <v>0.22344</v>
      </c>
      <c r="Q669" s="91">
        <f t="shared" si="385"/>
        <v>0.51759999999999995</v>
      </c>
      <c r="R669" s="91">
        <f t="shared" si="385"/>
        <v>0.69642999999999999</v>
      </c>
      <c r="S669" s="91">
        <f t="shared" si="385"/>
        <v>0.30323</v>
      </c>
      <c r="T669" s="91">
        <f t="shared" si="385"/>
        <v>0.32800000000000001</v>
      </c>
      <c r="U669" s="91">
        <f t="shared" si="385"/>
        <v>0.28491</v>
      </c>
      <c r="V669" s="91">
        <f t="shared" si="385"/>
        <v>0.16811000000000001</v>
      </c>
      <c r="W669" s="91">
        <f t="shared" si="385"/>
        <v>1.1379999999999999E-2</v>
      </c>
      <c r="X669" s="91">
        <f t="shared" si="385"/>
        <v>3.49E-3</v>
      </c>
      <c r="Y669" s="91">
        <f t="shared" si="385"/>
        <v>0</v>
      </c>
      <c r="Z669" s="91">
        <f t="shared" si="385"/>
        <v>0</v>
      </c>
      <c r="AA669" s="91">
        <f t="shared" si="385"/>
        <v>0</v>
      </c>
    </row>
    <row r="670" spans="1:27" ht="12.75" customHeight="1" outlineLevel="1" x14ac:dyDescent="0.2">
      <c r="A670" s="99" t="s">
        <v>3061</v>
      </c>
      <c r="B670" s="63" t="s">
        <v>238</v>
      </c>
      <c r="C670" s="43" t="s">
        <v>79</v>
      </c>
      <c r="D670" s="44">
        <v>0</v>
      </c>
      <c r="E670" s="44">
        <v>0</v>
      </c>
      <c r="F670" s="44">
        <v>2.83</v>
      </c>
      <c r="G670" s="44">
        <v>130.11000000000001</v>
      </c>
      <c r="H670" s="44">
        <v>111.15</v>
      </c>
      <c r="I670" s="44">
        <v>298.83999999999997</v>
      </c>
      <c r="J670" s="44">
        <v>268.13</v>
      </c>
      <c r="K670" s="44">
        <v>290.36</v>
      </c>
      <c r="L670" s="44">
        <v>3734.27</v>
      </c>
      <c r="M670" s="44">
        <v>228.6</v>
      </c>
      <c r="N670" s="44">
        <v>200.44</v>
      </c>
      <c r="O670" s="44">
        <v>111.73</v>
      </c>
      <c r="P670" s="44">
        <v>223.44</v>
      </c>
      <c r="Q670" s="44">
        <v>517.6</v>
      </c>
      <c r="R670" s="44">
        <v>696.43</v>
      </c>
      <c r="S670" s="44">
        <v>303.23</v>
      </c>
      <c r="T670" s="44">
        <v>328</v>
      </c>
      <c r="U670" s="44">
        <v>284.91000000000003</v>
      </c>
      <c r="V670" s="44">
        <v>168.11</v>
      </c>
      <c r="W670" s="44">
        <v>11.38</v>
      </c>
      <c r="X670" s="44">
        <v>3.49</v>
      </c>
      <c r="Y670" s="44">
        <v>0</v>
      </c>
      <c r="Z670" s="44">
        <v>0</v>
      </c>
      <c r="AA670" s="44">
        <v>0</v>
      </c>
    </row>
    <row r="671" spans="1:27" x14ac:dyDescent="0.2">
      <c r="A671" s="98" t="s">
        <v>3062</v>
      </c>
      <c r="B671" s="28" t="str">
        <f>"15"&amp;"."&amp;$B$801&amp;"."&amp;$B$802</f>
        <v>15.12.2023</v>
      </c>
      <c r="C671" s="90" t="s">
        <v>76</v>
      </c>
      <c r="D671" s="91">
        <f>ROUND((D672)/1000,5)</f>
        <v>0</v>
      </c>
      <c r="E671" s="91">
        <f t="shared" ref="E671:AA671" si="386">ROUND((E672)/1000,5)</f>
        <v>0</v>
      </c>
      <c r="F671" s="91">
        <f t="shared" si="386"/>
        <v>0</v>
      </c>
      <c r="G671" s="91">
        <f t="shared" si="386"/>
        <v>3.7060000000000003E-2</v>
      </c>
      <c r="H671" s="91">
        <f t="shared" si="386"/>
        <v>4.9160000000000002E-2</v>
      </c>
      <c r="I671" s="91">
        <f t="shared" si="386"/>
        <v>0.24052999999999999</v>
      </c>
      <c r="J671" s="91">
        <f t="shared" si="386"/>
        <v>2.691E-2</v>
      </c>
      <c r="K671" s="91">
        <f t="shared" si="386"/>
        <v>0.11345</v>
      </c>
      <c r="L671" s="91">
        <f t="shared" si="386"/>
        <v>0.10664999999999999</v>
      </c>
      <c r="M671" s="91">
        <f t="shared" si="386"/>
        <v>0.23444000000000001</v>
      </c>
      <c r="N671" s="91">
        <f t="shared" si="386"/>
        <v>0.17199999999999999</v>
      </c>
      <c r="O671" s="91">
        <f t="shared" si="386"/>
        <v>0</v>
      </c>
      <c r="P671" s="91">
        <f t="shared" si="386"/>
        <v>1.6199999999999999E-3</v>
      </c>
      <c r="Q671" s="91">
        <f t="shared" si="386"/>
        <v>4.1029999999999997E-2</v>
      </c>
      <c r="R671" s="91">
        <f t="shared" si="386"/>
        <v>5.1209999999999999E-2</v>
      </c>
      <c r="S671" s="91">
        <f t="shared" si="386"/>
        <v>0.26018000000000002</v>
      </c>
      <c r="T671" s="91">
        <f t="shared" si="386"/>
        <v>0.47277999999999998</v>
      </c>
      <c r="U671" s="91">
        <f t="shared" si="386"/>
        <v>0.27372000000000002</v>
      </c>
      <c r="V671" s="91">
        <f t="shared" si="386"/>
        <v>0.20094999999999999</v>
      </c>
      <c r="W671" s="91">
        <f t="shared" si="386"/>
        <v>0</v>
      </c>
      <c r="X671" s="91">
        <f t="shared" si="386"/>
        <v>0</v>
      </c>
      <c r="Y671" s="91">
        <f t="shared" si="386"/>
        <v>0</v>
      </c>
      <c r="Z671" s="91">
        <f t="shared" si="386"/>
        <v>0</v>
      </c>
      <c r="AA671" s="91">
        <f t="shared" si="386"/>
        <v>0</v>
      </c>
    </row>
    <row r="672" spans="1:27" ht="12.75" customHeight="1" outlineLevel="1" x14ac:dyDescent="0.2">
      <c r="A672" s="99" t="s">
        <v>3063</v>
      </c>
      <c r="B672" s="63" t="s">
        <v>238</v>
      </c>
      <c r="C672" s="43" t="s">
        <v>79</v>
      </c>
      <c r="D672" s="44">
        <v>0</v>
      </c>
      <c r="E672" s="44">
        <v>0</v>
      </c>
      <c r="F672" s="44">
        <v>0</v>
      </c>
      <c r="G672" s="44">
        <v>37.06</v>
      </c>
      <c r="H672" s="44">
        <v>49.16</v>
      </c>
      <c r="I672" s="44">
        <v>240.53</v>
      </c>
      <c r="J672" s="44">
        <v>26.91</v>
      </c>
      <c r="K672" s="44">
        <v>113.45</v>
      </c>
      <c r="L672" s="44">
        <v>106.65</v>
      </c>
      <c r="M672" s="44">
        <v>234.44</v>
      </c>
      <c r="N672" s="44">
        <v>172</v>
      </c>
      <c r="O672" s="44">
        <v>0</v>
      </c>
      <c r="P672" s="44">
        <v>1.62</v>
      </c>
      <c r="Q672" s="44">
        <v>41.03</v>
      </c>
      <c r="R672" s="44">
        <v>51.21</v>
      </c>
      <c r="S672" s="44">
        <v>260.18</v>
      </c>
      <c r="T672" s="44">
        <v>472.78</v>
      </c>
      <c r="U672" s="44">
        <v>273.72000000000003</v>
      </c>
      <c r="V672" s="44">
        <v>200.95</v>
      </c>
      <c r="W672" s="44">
        <v>0</v>
      </c>
      <c r="X672" s="44">
        <v>0</v>
      </c>
      <c r="Y672" s="44">
        <v>0</v>
      </c>
      <c r="Z672" s="44">
        <v>0</v>
      </c>
      <c r="AA672" s="44">
        <v>0</v>
      </c>
    </row>
    <row r="673" spans="1:27" x14ac:dyDescent="0.2">
      <c r="A673" s="98" t="s">
        <v>3064</v>
      </c>
      <c r="B673" s="28" t="str">
        <f>"16"&amp;"."&amp;$B$801&amp;"."&amp;$B$802</f>
        <v>16.12.2023</v>
      </c>
      <c r="C673" s="90" t="s">
        <v>76</v>
      </c>
      <c r="D673" s="91">
        <f>ROUND((D674)/1000,5)</f>
        <v>0</v>
      </c>
      <c r="E673" s="91">
        <f t="shared" ref="E673:AA673" si="387">ROUND((E674)/1000,5)</f>
        <v>0</v>
      </c>
      <c r="F673" s="91">
        <f t="shared" si="387"/>
        <v>0</v>
      </c>
      <c r="G673" s="91">
        <f t="shared" si="387"/>
        <v>0</v>
      </c>
      <c r="H673" s="91">
        <f t="shared" si="387"/>
        <v>2.266E-2</v>
      </c>
      <c r="I673" s="91">
        <f t="shared" si="387"/>
        <v>0.1139</v>
      </c>
      <c r="J673" s="91">
        <f t="shared" si="387"/>
        <v>0.15337000000000001</v>
      </c>
      <c r="K673" s="91">
        <f t="shared" si="387"/>
        <v>0.30138999999999999</v>
      </c>
      <c r="L673" s="91">
        <f t="shared" si="387"/>
        <v>0.14903</v>
      </c>
      <c r="M673" s="91">
        <f t="shared" si="387"/>
        <v>0.14987</v>
      </c>
      <c r="N673" s="91">
        <f t="shared" si="387"/>
        <v>9.8960000000000006E-2</v>
      </c>
      <c r="O673" s="91">
        <f t="shared" si="387"/>
        <v>9.6189999999999998E-2</v>
      </c>
      <c r="P673" s="91">
        <f t="shared" si="387"/>
        <v>0.12887000000000001</v>
      </c>
      <c r="Q673" s="91">
        <f t="shared" si="387"/>
        <v>0.14724000000000001</v>
      </c>
      <c r="R673" s="91">
        <f t="shared" si="387"/>
        <v>0.18509</v>
      </c>
      <c r="S673" s="91">
        <f t="shared" si="387"/>
        <v>0.18054999999999999</v>
      </c>
      <c r="T673" s="91">
        <f t="shared" si="387"/>
        <v>0.16181999999999999</v>
      </c>
      <c r="U673" s="91">
        <f t="shared" si="387"/>
        <v>2.7109999999999999E-2</v>
      </c>
      <c r="V673" s="91">
        <f t="shared" si="387"/>
        <v>1.08E-3</v>
      </c>
      <c r="W673" s="91">
        <f t="shared" si="387"/>
        <v>0</v>
      </c>
      <c r="X673" s="91">
        <f t="shared" si="387"/>
        <v>0</v>
      </c>
      <c r="Y673" s="91">
        <f t="shared" si="387"/>
        <v>0</v>
      </c>
      <c r="Z673" s="91">
        <f t="shared" si="387"/>
        <v>6.1000000000000004E-3</v>
      </c>
      <c r="AA673" s="91">
        <f t="shared" si="387"/>
        <v>0</v>
      </c>
    </row>
    <row r="674" spans="1:27" ht="12.75" customHeight="1" outlineLevel="1" x14ac:dyDescent="0.2">
      <c r="A674" s="99" t="s">
        <v>3065</v>
      </c>
      <c r="B674" s="63" t="s">
        <v>238</v>
      </c>
      <c r="C674" s="43" t="s">
        <v>79</v>
      </c>
      <c r="D674" s="44">
        <v>0</v>
      </c>
      <c r="E674" s="44">
        <v>0</v>
      </c>
      <c r="F674" s="44">
        <v>0</v>
      </c>
      <c r="G674" s="44">
        <v>0</v>
      </c>
      <c r="H674" s="44">
        <v>22.66</v>
      </c>
      <c r="I674" s="44">
        <v>113.9</v>
      </c>
      <c r="J674" s="44">
        <v>153.37</v>
      </c>
      <c r="K674" s="44">
        <v>301.39</v>
      </c>
      <c r="L674" s="44">
        <v>149.03</v>
      </c>
      <c r="M674" s="44">
        <v>149.87</v>
      </c>
      <c r="N674" s="44">
        <v>98.96</v>
      </c>
      <c r="O674" s="44">
        <v>96.19</v>
      </c>
      <c r="P674" s="44">
        <v>128.87</v>
      </c>
      <c r="Q674" s="44">
        <v>147.24</v>
      </c>
      <c r="R674" s="44">
        <v>185.09</v>
      </c>
      <c r="S674" s="44">
        <v>180.55</v>
      </c>
      <c r="T674" s="44">
        <v>161.82</v>
      </c>
      <c r="U674" s="44">
        <v>27.11</v>
      </c>
      <c r="V674" s="44">
        <v>1.08</v>
      </c>
      <c r="W674" s="44">
        <v>0</v>
      </c>
      <c r="X674" s="44">
        <v>0</v>
      </c>
      <c r="Y674" s="44">
        <v>0</v>
      </c>
      <c r="Z674" s="44">
        <v>6.1</v>
      </c>
      <c r="AA674" s="44">
        <v>0</v>
      </c>
    </row>
    <row r="675" spans="1:27" x14ac:dyDescent="0.2">
      <c r="A675" s="98" t="s">
        <v>3066</v>
      </c>
      <c r="B675" s="28" t="str">
        <f>"17"&amp;"."&amp;$B$801&amp;"."&amp;$B$802</f>
        <v>17.12.2023</v>
      </c>
      <c r="C675" s="90" t="s">
        <v>76</v>
      </c>
      <c r="D675" s="91">
        <f>ROUND((D676)/1000,5)</f>
        <v>0</v>
      </c>
      <c r="E675" s="91">
        <f t="shared" ref="E675:AA675" si="388">ROUND((E676)/1000,5)</f>
        <v>0</v>
      </c>
      <c r="F675" s="91">
        <f t="shared" si="388"/>
        <v>0</v>
      </c>
      <c r="G675" s="91">
        <f t="shared" si="388"/>
        <v>0</v>
      </c>
      <c r="H675" s="91">
        <f t="shared" si="388"/>
        <v>0</v>
      </c>
      <c r="I675" s="91">
        <f t="shared" si="388"/>
        <v>2.947E-2</v>
      </c>
      <c r="J675" s="91">
        <f t="shared" si="388"/>
        <v>0.16846</v>
      </c>
      <c r="K675" s="91">
        <f t="shared" si="388"/>
        <v>9.5860000000000001E-2</v>
      </c>
      <c r="L675" s="91">
        <f t="shared" si="388"/>
        <v>8.2849999999999993E-2</v>
      </c>
      <c r="M675" s="91">
        <f t="shared" si="388"/>
        <v>0.12983</v>
      </c>
      <c r="N675" s="91">
        <f t="shared" si="388"/>
        <v>0.13768</v>
      </c>
      <c r="O675" s="91">
        <f t="shared" si="388"/>
        <v>7.1150000000000005E-2</v>
      </c>
      <c r="P675" s="91">
        <f t="shared" si="388"/>
        <v>0.10836</v>
      </c>
      <c r="Q675" s="91">
        <f t="shared" si="388"/>
        <v>0.11988</v>
      </c>
      <c r="R675" s="91">
        <f t="shared" si="388"/>
        <v>0.12872</v>
      </c>
      <c r="S675" s="91">
        <f t="shared" si="388"/>
        <v>0.18179999999999999</v>
      </c>
      <c r="T675" s="91">
        <f t="shared" si="388"/>
        <v>0.24215999999999999</v>
      </c>
      <c r="U675" s="91">
        <f t="shared" si="388"/>
        <v>0.19216</v>
      </c>
      <c r="V675" s="91">
        <f t="shared" si="388"/>
        <v>0.15128</v>
      </c>
      <c r="W675" s="91">
        <f t="shared" si="388"/>
        <v>9.6839999999999996E-2</v>
      </c>
      <c r="X675" s="91">
        <f t="shared" si="388"/>
        <v>2.6169999999999999E-2</v>
      </c>
      <c r="Y675" s="91">
        <f t="shared" si="388"/>
        <v>0</v>
      </c>
      <c r="Z675" s="91">
        <f t="shared" si="388"/>
        <v>0</v>
      </c>
      <c r="AA675" s="91">
        <f t="shared" si="388"/>
        <v>0</v>
      </c>
    </row>
    <row r="676" spans="1:27" ht="12.75" customHeight="1" outlineLevel="1" x14ac:dyDescent="0.2">
      <c r="A676" s="99" t="s">
        <v>3067</v>
      </c>
      <c r="B676" s="63" t="s">
        <v>238</v>
      </c>
      <c r="C676" s="43" t="s">
        <v>79</v>
      </c>
      <c r="D676" s="44">
        <v>0</v>
      </c>
      <c r="E676" s="44">
        <v>0</v>
      </c>
      <c r="F676" s="44">
        <v>0</v>
      </c>
      <c r="G676" s="44">
        <v>0</v>
      </c>
      <c r="H676" s="44">
        <v>0</v>
      </c>
      <c r="I676" s="44">
        <v>29.47</v>
      </c>
      <c r="J676" s="44">
        <v>168.46</v>
      </c>
      <c r="K676" s="44">
        <v>95.86</v>
      </c>
      <c r="L676" s="44">
        <v>82.85</v>
      </c>
      <c r="M676" s="44">
        <v>129.83000000000001</v>
      </c>
      <c r="N676" s="44">
        <v>137.68</v>
      </c>
      <c r="O676" s="44">
        <v>71.150000000000006</v>
      </c>
      <c r="P676" s="44">
        <v>108.36</v>
      </c>
      <c r="Q676" s="44">
        <v>119.88</v>
      </c>
      <c r="R676" s="44">
        <v>128.72</v>
      </c>
      <c r="S676" s="44">
        <v>181.8</v>
      </c>
      <c r="T676" s="44">
        <v>242.16</v>
      </c>
      <c r="U676" s="44">
        <v>192.16</v>
      </c>
      <c r="V676" s="44">
        <v>151.28</v>
      </c>
      <c r="W676" s="44">
        <v>96.84</v>
      </c>
      <c r="X676" s="44">
        <v>26.17</v>
      </c>
      <c r="Y676" s="44">
        <v>0</v>
      </c>
      <c r="Z676" s="44">
        <v>0</v>
      </c>
      <c r="AA676" s="44">
        <v>0</v>
      </c>
    </row>
    <row r="677" spans="1:27" x14ac:dyDescent="0.2">
      <c r="A677" s="98" t="s">
        <v>3068</v>
      </c>
      <c r="B677" s="28" t="str">
        <f>"18"&amp;"."&amp;$B$801&amp;"."&amp;$B$802</f>
        <v>18.12.2023</v>
      </c>
      <c r="C677" s="90" t="s">
        <v>76</v>
      </c>
      <c r="D677" s="91">
        <f>ROUND((D678)/1000,5)</f>
        <v>0</v>
      </c>
      <c r="E677" s="91">
        <f t="shared" ref="E677:AA677" si="389">ROUND((E678)/1000,5)</f>
        <v>0</v>
      </c>
      <c r="F677" s="91">
        <f t="shared" si="389"/>
        <v>0</v>
      </c>
      <c r="G677" s="91">
        <f t="shared" si="389"/>
        <v>0</v>
      </c>
      <c r="H677" s="91">
        <f t="shared" si="389"/>
        <v>0</v>
      </c>
      <c r="I677" s="91">
        <f t="shared" si="389"/>
        <v>4.1300000000000003E-2</v>
      </c>
      <c r="J677" s="91">
        <f t="shared" si="389"/>
        <v>5.7020000000000001E-2</v>
      </c>
      <c r="K677" s="91">
        <f t="shared" si="389"/>
        <v>0.11355</v>
      </c>
      <c r="L677" s="91">
        <f t="shared" si="389"/>
        <v>0.12950999999999999</v>
      </c>
      <c r="M677" s="91">
        <f t="shared" si="389"/>
        <v>7.646E-2</v>
      </c>
      <c r="N677" s="91">
        <f t="shared" si="389"/>
        <v>3.628E-2</v>
      </c>
      <c r="O677" s="91">
        <f t="shared" si="389"/>
        <v>0</v>
      </c>
      <c r="P677" s="91">
        <f t="shared" si="389"/>
        <v>0</v>
      </c>
      <c r="Q677" s="91">
        <f t="shared" si="389"/>
        <v>0</v>
      </c>
      <c r="R677" s="91">
        <f t="shared" si="389"/>
        <v>0</v>
      </c>
      <c r="S677" s="91">
        <f t="shared" si="389"/>
        <v>1.9720000000000001E-2</v>
      </c>
      <c r="T677" s="91">
        <f t="shared" si="389"/>
        <v>2.6099999999999999E-3</v>
      </c>
      <c r="U677" s="91">
        <f t="shared" si="389"/>
        <v>0</v>
      </c>
      <c r="V677" s="91">
        <f t="shared" si="389"/>
        <v>0</v>
      </c>
      <c r="W677" s="91">
        <f t="shared" si="389"/>
        <v>0</v>
      </c>
      <c r="X677" s="91">
        <f t="shared" si="389"/>
        <v>0</v>
      </c>
      <c r="Y677" s="91">
        <f t="shared" si="389"/>
        <v>0</v>
      </c>
      <c r="Z677" s="91">
        <f t="shared" si="389"/>
        <v>0</v>
      </c>
      <c r="AA677" s="91">
        <f t="shared" si="389"/>
        <v>0</v>
      </c>
    </row>
    <row r="678" spans="1:27" ht="12.75" customHeight="1" outlineLevel="1" x14ac:dyDescent="0.2">
      <c r="A678" s="99" t="s">
        <v>3069</v>
      </c>
      <c r="B678" s="63" t="s">
        <v>238</v>
      </c>
      <c r="C678" s="43" t="s">
        <v>79</v>
      </c>
      <c r="D678" s="44">
        <v>0</v>
      </c>
      <c r="E678" s="44">
        <v>0</v>
      </c>
      <c r="F678" s="44">
        <v>0</v>
      </c>
      <c r="G678" s="44">
        <v>0</v>
      </c>
      <c r="H678" s="44">
        <v>0</v>
      </c>
      <c r="I678" s="44">
        <v>41.3</v>
      </c>
      <c r="J678" s="44">
        <v>57.02</v>
      </c>
      <c r="K678" s="44">
        <v>113.55</v>
      </c>
      <c r="L678" s="44">
        <v>129.51</v>
      </c>
      <c r="M678" s="44">
        <v>76.459999999999994</v>
      </c>
      <c r="N678" s="44">
        <v>36.28</v>
      </c>
      <c r="O678" s="44">
        <v>0</v>
      </c>
      <c r="P678" s="44">
        <v>0</v>
      </c>
      <c r="Q678" s="44">
        <v>0</v>
      </c>
      <c r="R678" s="44">
        <v>0</v>
      </c>
      <c r="S678" s="44">
        <v>19.72</v>
      </c>
      <c r="T678" s="44">
        <v>2.61</v>
      </c>
      <c r="U678" s="44">
        <v>0</v>
      </c>
      <c r="V678" s="44">
        <v>0</v>
      </c>
      <c r="W678" s="44">
        <v>0</v>
      </c>
      <c r="X678" s="44">
        <v>0</v>
      </c>
      <c r="Y678" s="44">
        <v>0</v>
      </c>
      <c r="Z678" s="44">
        <v>0</v>
      </c>
      <c r="AA678" s="44">
        <v>0</v>
      </c>
    </row>
    <row r="679" spans="1:27" x14ac:dyDescent="0.2">
      <c r="A679" s="98" t="s">
        <v>3070</v>
      </c>
      <c r="B679" s="28" t="str">
        <f>"19"&amp;"."&amp;$B$801&amp;"."&amp;$B$802</f>
        <v>19.12.2023</v>
      </c>
      <c r="C679" s="90" t="s">
        <v>76</v>
      </c>
      <c r="D679" s="91">
        <f>ROUND((D680)/1000,5)</f>
        <v>0</v>
      </c>
      <c r="E679" s="91">
        <f t="shared" ref="E679:AA679" si="390">ROUND((E680)/1000,5)</f>
        <v>0</v>
      </c>
      <c r="F679" s="91">
        <f t="shared" si="390"/>
        <v>0</v>
      </c>
      <c r="G679" s="91">
        <f t="shared" si="390"/>
        <v>0</v>
      </c>
      <c r="H679" s="91">
        <f t="shared" si="390"/>
        <v>2.0000000000000002E-5</v>
      </c>
      <c r="I679" s="91">
        <f t="shared" si="390"/>
        <v>0.12374</v>
      </c>
      <c r="J679" s="91">
        <f t="shared" si="390"/>
        <v>7.0300000000000001E-2</v>
      </c>
      <c r="K679" s="91">
        <f t="shared" si="390"/>
        <v>0.18698000000000001</v>
      </c>
      <c r="L679" s="91">
        <f t="shared" si="390"/>
        <v>0.12178</v>
      </c>
      <c r="M679" s="91">
        <f t="shared" si="390"/>
        <v>5.2139999999999999E-2</v>
      </c>
      <c r="N679" s="91">
        <f t="shared" si="390"/>
        <v>3.1320000000000001E-2</v>
      </c>
      <c r="O679" s="91">
        <f t="shared" si="390"/>
        <v>7.1360000000000007E-2</v>
      </c>
      <c r="P679" s="91">
        <f t="shared" si="390"/>
        <v>8.6760000000000004E-2</v>
      </c>
      <c r="Q679" s="91">
        <f t="shared" si="390"/>
        <v>9.801E-2</v>
      </c>
      <c r="R679" s="91">
        <f t="shared" si="390"/>
        <v>0.18459999999999999</v>
      </c>
      <c r="S679" s="91">
        <f t="shared" si="390"/>
        <v>0.1741</v>
      </c>
      <c r="T679" s="91">
        <f t="shared" si="390"/>
        <v>0.10005</v>
      </c>
      <c r="U679" s="91">
        <f t="shared" si="390"/>
        <v>0.21465000000000001</v>
      </c>
      <c r="V679" s="91">
        <f t="shared" si="390"/>
        <v>0.10806</v>
      </c>
      <c r="W679" s="91">
        <f t="shared" si="390"/>
        <v>1.357E-2</v>
      </c>
      <c r="X679" s="91">
        <f t="shared" si="390"/>
        <v>0</v>
      </c>
      <c r="Y679" s="91">
        <f t="shared" si="390"/>
        <v>0</v>
      </c>
      <c r="Z679" s="91">
        <f t="shared" si="390"/>
        <v>0</v>
      </c>
      <c r="AA679" s="91">
        <f t="shared" si="390"/>
        <v>0</v>
      </c>
    </row>
    <row r="680" spans="1:27" ht="12.75" customHeight="1" outlineLevel="1" x14ac:dyDescent="0.2">
      <c r="A680" s="99" t="s">
        <v>3071</v>
      </c>
      <c r="B680" s="63" t="s">
        <v>238</v>
      </c>
      <c r="C680" s="43" t="s">
        <v>79</v>
      </c>
      <c r="D680" s="44">
        <v>0</v>
      </c>
      <c r="E680" s="44">
        <v>0</v>
      </c>
      <c r="F680" s="44">
        <v>0</v>
      </c>
      <c r="G680" s="44">
        <v>0</v>
      </c>
      <c r="H680" s="44">
        <v>0.02</v>
      </c>
      <c r="I680" s="44">
        <v>123.74</v>
      </c>
      <c r="J680" s="44">
        <v>70.3</v>
      </c>
      <c r="K680" s="44">
        <v>186.98</v>
      </c>
      <c r="L680" s="44">
        <v>121.78</v>
      </c>
      <c r="M680" s="44">
        <v>52.14</v>
      </c>
      <c r="N680" s="44">
        <v>31.32</v>
      </c>
      <c r="O680" s="44">
        <v>71.36</v>
      </c>
      <c r="P680" s="44">
        <v>86.76</v>
      </c>
      <c r="Q680" s="44">
        <v>98.01</v>
      </c>
      <c r="R680" s="44">
        <v>184.6</v>
      </c>
      <c r="S680" s="44">
        <v>174.1</v>
      </c>
      <c r="T680" s="44">
        <v>100.05</v>
      </c>
      <c r="U680" s="44">
        <v>214.65</v>
      </c>
      <c r="V680" s="44">
        <v>108.06</v>
      </c>
      <c r="W680" s="44">
        <v>13.57</v>
      </c>
      <c r="X680" s="44">
        <v>0</v>
      </c>
      <c r="Y680" s="44">
        <v>0</v>
      </c>
      <c r="Z680" s="44">
        <v>0</v>
      </c>
      <c r="AA680" s="44">
        <v>0</v>
      </c>
    </row>
    <row r="681" spans="1:27" x14ac:dyDescent="0.2">
      <c r="A681" s="98" t="s">
        <v>3072</v>
      </c>
      <c r="B681" s="28" t="str">
        <f>"20"&amp;"."&amp;$B$801&amp;"."&amp;$B$802</f>
        <v>20.12.2023</v>
      </c>
      <c r="C681" s="90" t="s">
        <v>76</v>
      </c>
      <c r="D681" s="91">
        <f>ROUND((D682)/1000,5)</f>
        <v>0</v>
      </c>
      <c r="E681" s="91">
        <f t="shared" ref="E681:AA681" si="391">ROUND((E682)/1000,5)</f>
        <v>0</v>
      </c>
      <c r="F681" s="91">
        <f t="shared" si="391"/>
        <v>0</v>
      </c>
      <c r="G681" s="91">
        <f t="shared" si="391"/>
        <v>0</v>
      </c>
      <c r="H681" s="91">
        <f t="shared" si="391"/>
        <v>3.9410000000000001E-2</v>
      </c>
      <c r="I681" s="91">
        <f t="shared" si="391"/>
        <v>0.18132999999999999</v>
      </c>
      <c r="J681" s="91">
        <f t="shared" si="391"/>
        <v>0.1822</v>
      </c>
      <c r="K681" s="91">
        <f t="shared" si="391"/>
        <v>0.26129999999999998</v>
      </c>
      <c r="L681" s="91">
        <f t="shared" si="391"/>
        <v>0.16528999999999999</v>
      </c>
      <c r="M681" s="91">
        <f t="shared" si="391"/>
        <v>0.13372999999999999</v>
      </c>
      <c r="N681" s="91">
        <f t="shared" si="391"/>
        <v>0.14169999999999999</v>
      </c>
      <c r="O681" s="91">
        <f t="shared" si="391"/>
        <v>5.2769999999999997E-2</v>
      </c>
      <c r="P681" s="91">
        <f t="shared" si="391"/>
        <v>7.7530000000000002E-2</v>
      </c>
      <c r="Q681" s="91">
        <f t="shared" si="391"/>
        <v>2.383E-2</v>
      </c>
      <c r="R681" s="91">
        <f t="shared" si="391"/>
        <v>5.5879999999999999E-2</v>
      </c>
      <c r="S681" s="91">
        <f t="shared" si="391"/>
        <v>5.2049999999999999E-2</v>
      </c>
      <c r="T681" s="91">
        <f t="shared" si="391"/>
        <v>0.14082</v>
      </c>
      <c r="U681" s="91">
        <f t="shared" si="391"/>
        <v>0.14197000000000001</v>
      </c>
      <c r="V681" s="91">
        <f t="shared" si="391"/>
        <v>3.8500000000000001E-3</v>
      </c>
      <c r="W681" s="91">
        <f t="shared" si="391"/>
        <v>0</v>
      </c>
      <c r="X681" s="91">
        <f t="shared" si="391"/>
        <v>3.1130000000000001E-2</v>
      </c>
      <c r="Y681" s="91">
        <f t="shared" si="391"/>
        <v>2.282E-2</v>
      </c>
      <c r="Z681" s="91">
        <f t="shared" si="391"/>
        <v>0</v>
      </c>
      <c r="AA681" s="91">
        <f t="shared" si="391"/>
        <v>0</v>
      </c>
    </row>
    <row r="682" spans="1:27" ht="12.75" customHeight="1" outlineLevel="1" x14ac:dyDescent="0.2">
      <c r="A682" s="99" t="s">
        <v>3073</v>
      </c>
      <c r="B682" s="63" t="s">
        <v>238</v>
      </c>
      <c r="C682" s="43" t="s">
        <v>79</v>
      </c>
      <c r="D682" s="44">
        <v>0</v>
      </c>
      <c r="E682" s="44">
        <v>0</v>
      </c>
      <c r="F682" s="44">
        <v>0</v>
      </c>
      <c r="G682" s="44">
        <v>0</v>
      </c>
      <c r="H682" s="44">
        <v>39.409999999999997</v>
      </c>
      <c r="I682" s="44">
        <v>181.33</v>
      </c>
      <c r="J682" s="44">
        <v>182.2</v>
      </c>
      <c r="K682" s="44">
        <v>261.3</v>
      </c>
      <c r="L682" s="44">
        <v>165.29</v>
      </c>
      <c r="M682" s="44">
        <v>133.72999999999999</v>
      </c>
      <c r="N682" s="44">
        <v>141.69999999999999</v>
      </c>
      <c r="O682" s="44">
        <v>52.77</v>
      </c>
      <c r="P682" s="44">
        <v>77.53</v>
      </c>
      <c r="Q682" s="44">
        <v>23.83</v>
      </c>
      <c r="R682" s="44">
        <v>55.88</v>
      </c>
      <c r="S682" s="44">
        <v>52.05</v>
      </c>
      <c r="T682" s="44">
        <v>140.82</v>
      </c>
      <c r="U682" s="44">
        <v>141.97</v>
      </c>
      <c r="V682" s="44">
        <v>3.85</v>
      </c>
      <c r="W682" s="44">
        <v>0</v>
      </c>
      <c r="X682" s="44">
        <v>31.13</v>
      </c>
      <c r="Y682" s="44">
        <v>22.82</v>
      </c>
      <c r="Z682" s="44">
        <v>0</v>
      </c>
      <c r="AA682" s="44">
        <v>0</v>
      </c>
    </row>
    <row r="683" spans="1:27" x14ac:dyDescent="0.2">
      <c r="A683" s="98" t="s">
        <v>3074</v>
      </c>
      <c r="B683" s="28" t="str">
        <f>"21"&amp;"."&amp;$B$801&amp;"."&amp;$B$802</f>
        <v>21.12.2023</v>
      </c>
      <c r="C683" s="90" t="s">
        <v>76</v>
      </c>
      <c r="D683" s="91">
        <f>ROUND((D684)/1000,5)</f>
        <v>0</v>
      </c>
      <c r="E683" s="91">
        <f t="shared" ref="E683:AA683" si="392">ROUND((E684)/1000,5)</f>
        <v>0</v>
      </c>
      <c r="F683" s="91">
        <f t="shared" si="392"/>
        <v>0</v>
      </c>
      <c r="G683" s="91">
        <f t="shared" si="392"/>
        <v>0</v>
      </c>
      <c r="H683" s="91">
        <f t="shared" si="392"/>
        <v>8.4899999999999993E-3</v>
      </c>
      <c r="I683" s="91">
        <f t="shared" si="392"/>
        <v>7.2139999999999996E-2</v>
      </c>
      <c r="J683" s="91">
        <f t="shared" si="392"/>
        <v>0.18740000000000001</v>
      </c>
      <c r="K683" s="91">
        <f t="shared" si="392"/>
        <v>0.16749</v>
      </c>
      <c r="L683" s="91">
        <f t="shared" si="392"/>
        <v>0.13583999999999999</v>
      </c>
      <c r="M683" s="91">
        <f t="shared" si="392"/>
        <v>0.14273</v>
      </c>
      <c r="N683" s="91">
        <f t="shared" si="392"/>
        <v>8.9779999999999999E-2</v>
      </c>
      <c r="O683" s="91">
        <f t="shared" si="392"/>
        <v>4.0809999999999999E-2</v>
      </c>
      <c r="P683" s="91">
        <f t="shared" si="392"/>
        <v>5.722E-2</v>
      </c>
      <c r="Q683" s="91">
        <f t="shared" si="392"/>
        <v>6.0800000000000003E-3</v>
      </c>
      <c r="R683" s="91">
        <f t="shared" si="392"/>
        <v>3.6790000000000003E-2</v>
      </c>
      <c r="S683" s="91">
        <f t="shared" si="392"/>
        <v>0.12280000000000001</v>
      </c>
      <c r="T683" s="91">
        <f t="shared" si="392"/>
        <v>0.12531</v>
      </c>
      <c r="U683" s="91">
        <f t="shared" si="392"/>
        <v>0.1099</v>
      </c>
      <c r="V683" s="91">
        <f t="shared" si="392"/>
        <v>2.138E-2</v>
      </c>
      <c r="W683" s="91">
        <f t="shared" si="392"/>
        <v>0</v>
      </c>
      <c r="X683" s="91">
        <f t="shared" si="392"/>
        <v>9.0100000000000006E-3</v>
      </c>
      <c r="Y683" s="91">
        <f t="shared" si="392"/>
        <v>0</v>
      </c>
      <c r="Z683" s="91">
        <f t="shared" si="392"/>
        <v>0</v>
      </c>
      <c r="AA683" s="91">
        <f t="shared" si="392"/>
        <v>0</v>
      </c>
    </row>
    <row r="684" spans="1:27" ht="12.75" customHeight="1" outlineLevel="1" x14ac:dyDescent="0.2">
      <c r="A684" s="99" t="s">
        <v>3075</v>
      </c>
      <c r="B684" s="63" t="s">
        <v>238</v>
      </c>
      <c r="C684" s="43" t="s">
        <v>79</v>
      </c>
      <c r="D684" s="44">
        <v>0</v>
      </c>
      <c r="E684" s="44">
        <v>0</v>
      </c>
      <c r="F684" s="44">
        <v>0</v>
      </c>
      <c r="G684" s="44">
        <v>0</v>
      </c>
      <c r="H684" s="44">
        <v>8.49</v>
      </c>
      <c r="I684" s="44">
        <v>72.14</v>
      </c>
      <c r="J684" s="44">
        <v>187.4</v>
      </c>
      <c r="K684" s="44">
        <v>167.49</v>
      </c>
      <c r="L684" s="44">
        <v>135.84</v>
      </c>
      <c r="M684" s="44">
        <v>142.72999999999999</v>
      </c>
      <c r="N684" s="44">
        <v>89.78</v>
      </c>
      <c r="O684" s="44">
        <v>40.81</v>
      </c>
      <c r="P684" s="44">
        <v>57.22</v>
      </c>
      <c r="Q684" s="44">
        <v>6.08</v>
      </c>
      <c r="R684" s="44">
        <v>36.79</v>
      </c>
      <c r="S684" s="44">
        <v>122.8</v>
      </c>
      <c r="T684" s="44">
        <v>125.31</v>
      </c>
      <c r="U684" s="44">
        <v>109.9</v>
      </c>
      <c r="V684" s="44">
        <v>21.38</v>
      </c>
      <c r="W684" s="44">
        <v>0</v>
      </c>
      <c r="X684" s="44">
        <v>9.01</v>
      </c>
      <c r="Y684" s="44">
        <v>0</v>
      </c>
      <c r="Z684" s="44">
        <v>0</v>
      </c>
      <c r="AA684" s="44">
        <v>0</v>
      </c>
    </row>
    <row r="685" spans="1:27" x14ac:dyDescent="0.2">
      <c r="A685" s="98" t="s">
        <v>3076</v>
      </c>
      <c r="B685" s="28" t="str">
        <f>"22"&amp;"."&amp;$B$801&amp;"."&amp;$B$802</f>
        <v>22.12.2023</v>
      </c>
      <c r="C685" s="90" t="s">
        <v>76</v>
      </c>
      <c r="D685" s="91">
        <f>ROUND((D686)/1000,5)</f>
        <v>0</v>
      </c>
      <c r="E685" s="91">
        <f t="shared" ref="E685:AA685" si="393">ROUND((E686)/1000,5)</f>
        <v>0</v>
      </c>
      <c r="F685" s="91">
        <f t="shared" si="393"/>
        <v>0</v>
      </c>
      <c r="G685" s="91">
        <f t="shared" si="393"/>
        <v>0</v>
      </c>
      <c r="H685" s="91">
        <f t="shared" si="393"/>
        <v>0</v>
      </c>
      <c r="I685" s="91">
        <f t="shared" si="393"/>
        <v>0.11516</v>
      </c>
      <c r="J685" s="91">
        <f t="shared" si="393"/>
        <v>0.23910000000000001</v>
      </c>
      <c r="K685" s="91">
        <f t="shared" si="393"/>
        <v>7.9409999999999994E-2</v>
      </c>
      <c r="L685" s="91">
        <f t="shared" si="393"/>
        <v>2.717E-2</v>
      </c>
      <c r="M685" s="91">
        <f t="shared" si="393"/>
        <v>0</v>
      </c>
      <c r="N685" s="91">
        <f t="shared" si="393"/>
        <v>0</v>
      </c>
      <c r="O685" s="91">
        <f t="shared" si="393"/>
        <v>0</v>
      </c>
      <c r="P685" s="91">
        <f t="shared" si="393"/>
        <v>0</v>
      </c>
      <c r="Q685" s="91">
        <f t="shared" si="393"/>
        <v>0</v>
      </c>
      <c r="R685" s="91">
        <f t="shared" si="393"/>
        <v>0</v>
      </c>
      <c r="S685" s="91">
        <f t="shared" si="393"/>
        <v>0</v>
      </c>
      <c r="T685" s="91">
        <f t="shared" si="393"/>
        <v>0</v>
      </c>
      <c r="U685" s="91">
        <f t="shared" si="393"/>
        <v>0</v>
      </c>
      <c r="V685" s="91">
        <f t="shared" si="393"/>
        <v>0</v>
      </c>
      <c r="W685" s="91">
        <f t="shared" si="393"/>
        <v>0</v>
      </c>
      <c r="X685" s="91">
        <f t="shared" si="393"/>
        <v>0</v>
      </c>
      <c r="Y685" s="91">
        <f t="shared" si="393"/>
        <v>0</v>
      </c>
      <c r="Z685" s="91">
        <f t="shared" si="393"/>
        <v>0</v>
      </c>
      <c r="AA685" s="91">
        <f t="shared" si="393"/>
        <v>0</v>
      </c>
    </row>
    <row r="686" spans="1:27" ht="12.75" customHeight="1" outlineLevel="1" x14ac:dyDescent="0.2">
      <c r="A686" s="99" t="s">
        <v>3077</v>
      </c>
      <c r="B686" s="63" t="s">
        <v>238</v>
      </c>
      <c r="C686" s="43" t="s">
        <v>79</v>
      </c>
      <c r="D686" s="44">
        <v>0</v>
      </c>
      <c r="E686" s="44">
        <v>0</v>
      </c>
      <c r="F686" s="44">
        <v>0</v>
      </c>
      <c r="G686" s="44">
        <v>0</v>
      </c>
      <c r="H686" s="44">
        <v>0</v>
      </c>
      <c r="I686" s="44">
        <v>115.16</v>
      </c>
      <c r="J686" s="44">
        <v>239.1</v>
      </c>
      <c r="K686" s="44">
        <v>79.41</v>
      </c>
      <c r="L686" s="44">
        <v>27.17</v>
      </c>
      <c r="M686" s="44">
        <v>0</v>
      </c>
      <c r="N686" s="44">
        <v>0</v>
      </c>
      <c r="O686" s="44">
        <v>0</v>
      </c>
      <c r="P686" s="44">
        <v>0</v>
      </c>
      <c r="Q686" s="44">
        <v>0</v>
      </c>
      <c r="R686" s="44">
        <v>0</v>
      </c>
      <c r="S686" s="44">
        <v>0</v>
      </c>
      <c r="T686" s="44">
        <v>0</v>
      </c>
      <c r="U686" s="44">
        <v>0</v>
      </c>
      <c r="V686" s="44">
        <v>0</v>
      </c>
      <c r="W686" s="44">
        <v>0</v>
      </c>
      <c r="X686" s="44">
        <v>0</v>
      </c>
      <c r="Y686" s="44">
        <v>0</v>
      </c>
      <c r="Z686" s="44">
        <v>0</v>
      </c>
      <c r="AA686" s="44">
        <v>0</v>
      </c>
    </row>
    <row r="687" spans="1:27" x14ac:dyDescent="0.2">
      <c r="A687" s="98" t="s">
        <v>3078</v>
      </c>
      <c r="B687" s="28" t="str">
        <f>"23"&amp;"."&amp;$B$801&amp;"."&amp;$B$802</f>
        <v>23.12.2023</v>
      </c>
      <c r="C687" s="90" t="s">
        <v>76</v>
      </c>
      <c r="D687" s="91">
        <f>ROUND((D688)/1000,5)</f>
        <v>0</v>
      </c>
      <c r="E687" s="91">
        <f t="shared" ref="E687:AA687" si="394">ROUND((E688)/1000,5)</f>
        <v>4.8329999999999998E-2</v>
      </c>
      <c r="F687" s="91">
        <f t="shared" si="394"/>
        <v>4.6100000000000002E-2</v>
      </c>
      <c r="G687" s="91">
        <f t="shared" si="394"/>
        <v>9.1670000000000001E-2</v>
      </c>
      <c r="H687" s="91">
        <f t="shared" si="394"/>
        <v>0.17629</v>
      </c>
      <c r="I687" s="91">
        <f t="shared" si="394"/>
        <v>0.19536000000000001</v>
      </c>
      <c r="J687" s="91">
        <f t="shared" si="394"/>
        <v>0.19733999999999999</v>
      </c>
      <c r="K687" s="91">
        <f t="shared" si="394"/>
        <v>0.45729999999999998</v>
      </c>
      <c r="L687" s="91">
        <f t="shared" si="394"/>
        <v>0.24604999999999999</v>
      </c>
      <c r="M687" s="91">
        <f t="shared" si="394"/>
        <v>0.16328999999999999</v>
      </c>
      <c r="N687" s="91">
        <f t="shared" si="394"/>
        <v>0.13649</v>
      </c>
      <c r="O687" s="91">
        <f t="shared" si="394"/>
        <v>0.12202</v>
      </c>
      <c r="P687" s="91">
        <f t="shared" si="394"/>
        <v>0.13935</v>
      </c>
      <c r="Q687" s="91">
        <f t="shared" si="394"/>
        <v>0.15293999999999999</v>
      </c>
      <c r="R687" s="91">
        <f t="shared" si="394"/>
        <v>0.15029999999999999</v>
      </c>
      <c r="S687" s="91">
        <f t="shared" si="394"/>
        <v>0.21385999999999999</v>
      </c>
      <c r="T687" s="91">
        <f t="shared" si="394"/>
        <v>1.3048599999999999</v>
      </c>
      <c r="U687" s="91">
        <f t="shared" si="394"/>
        <v>0.13600000000000001</v>
      </c>
      <c r="V687" s="91">
        <f t="shared" si="394"/>
        <v>4.845E-2</v>
      </c>
      <c r="W687" s="91">
        <f t="shared" si="394"/>
        <v>1.31E-3</v>
      </c>
      <c r="X687" s="91">
        <f t="shared" si="394"/>
        <v>0</v>
      </c>
      <c r="Y687" s="91">
        <f t="shared" si="394"/>
        <v>3.64E-3</v>
      </c>
      <c r="Z687" s="91">
        <f t="shared" si="394"/>
        <v>1.3999999999999999E-4</v>
      </c>
      <c r="AA687" s="91">
        <f t="shared" si="394"/>
        <v>0</v>
      </c>
    </row>
    <row r="688" spans="1:27" ht="12.75" customHeight="1" outlineLevel="1" x14ac:dyDescent="0.2">
      <c r="A688" s="99" t="s">
        <v>3079</v>
      </c>
      <c r="B688" s="63" t="s">
        <v>238</v>
      </c>
      <c r="C688" s="43" t="s">
        <v>79</v>
      </c>
      <c r="D688" s="44">
        <v>0</v>
      </c>
      <c r="E688" s="44">
        <v>48.33</v>
      </c>
      <c r="F688" s="44">
        <v>46.1</v>
      </c>
      <c r="G688" s="44">
        <v>91.67</v>
      </c>
      <c r="H688" s="44">
        <v>176.29</v>
      </c>
      <c r="I688" s="44">
        <v>195.36</v>
      </c>
      <c r="J688" s="44">
        <v>197.34</v>
      </c>
      <c r="K688" s="44">
        <v>457.3</v>
      </c>
      <c r="L688" s="44">
        <v>246.05</v>
      </c>
      <c r="M688" s="44">
        <v>163.29</v>
      </c>
      <c r="N688" s="44">
        <v>136.49</v>
      </c>
      <c r="O688" s="44">
        <v>122.02</v>
      </c>
      <c r="P688" s="44">
        <v>139.35</v>
      </c>
      <c r="Q688" s="44">
        <v>152.94</v>
      </c>
      <c r="R688" s="44">
        <v>150.30000000000001</v>
      </c>
      <c r="S688" s="44">
        <v>213.86</v>
      </c>
      <c r="T688" s="44">
        <v>1304.8599999999999</v>
      </c>
      <c r="U688" s="44">
        <v>136</v>
      </c>
      <c r="V688" s="44">
        <v>48.45</v>
      </c>
      <c r="W688" s="44">
        <v>1.31</v>
      </c>
      <c r="X688" s="44">
        <v>0</v>
      </c>
      <c r="Y688" s="44">
        <v>3.64</v>
      </c>
      <c r="Z688" s="44">
        <v>0.14000000000000001</v>
      </c>
      <c r="AA688" s="44">
        <v>0</v>
      </c>
    </row>
    <row r="689" spans="1:27" x14ac:dyDescent="0.2">
      <c r="A689" s="98" t="s">
        <v>3080</v>
      </c>
      <c r="B689" s="28" t="str">
        <f>"24"&amp;"."&amp;$B$801&amp;"."&amp;$B$802</f>
        <v>24.12.2023</v>
      </c>
      <c r="C689" s="90" t="s">
        <v>76</v>
      </c>
      <c r="D689" s="91">
        <f>ROUND((D690)/1000,5)</f>
        <v>1.29E-2</v>
      </c>
      <c r="E689" s="91">
        <f t="shared" ref="E689:AA689" si="395">ROUND((E690)/1000,5)</f>
        <v>0</v>
      </c>
      <c r="F689" s="91">
        <f t="shared" si="395"/>
        <v>0</v>
      </c>
      <c r="G689" s="91">
        <f t="shared" si="395"/>
        <v>0</v>
      </c>
      <c r="H689" s="91">
        <f t="shared" si="395"/>
        <v>0</v>
      </c>
      <c r="I689" s="91">
        <f t="shared" si="395"/>
        <v>0</v>
      </c>
      <c r="J689" s="91">
        <f t="shared" si="395"/>
        <v>0</v>
      </c>
      <c r="K689" s="91">
        <f t="shared" si="395"/>
        <v>4.7730000000000002E-2</v>
      </c>
      <c r="L689" s="91">
        <f t="shared" si="395"/>
        <v>2.2079999999999999E-2</v>
      </c>
      <c r="M689" s="91">
        <f t="shared" si="395"/>
        <v>0</v>
      </c>
      <c r="N689" s="91">
        <f t="shared" si="395"/>
        <v>1.435E-2</v>
      </c>
      <c r="O689" s="91">
        <f t="shared" si="395"/>
        <v>1.021E-2</v>
      </c>
      <c r="P689" s="91">
        <f t="shared" si="395"/>
        <v>2.16E-3</v>
      </c>
      <c r="Q689" s="91">
        <f t="shared" si="395"/>
        <v>1.9000000000000001E-4</v>
      </c>
      <c r="R689" s="91">
        <f t="shared" si="395"/>
        <v>9.75E-3</v>
      </c>
      <c r="S689" s="91">
        <f t="shared" si="395"/>
        <v>2.1229999999999999E-2</v>
      </c>
      <c r="T689" s="91">
        <f t="shared" si="395"/>
        <v>9.4490000000000005E-2</v>
      </c>
      <c r="U689" s="91">
        <f t="shared" si="395"/>
        <v>1.0489999999999999E-2</v>
      </c>
      <c r="V689" s="91">
        <f t="shared" si="395"/>
        <v>8.0999999999999996E-4</v>
      </c>
      <c r="W689" s="91">
        <f t="shared" si="395"/>
        <v>0</v>
      </c>
      <c r="X689" s="91">
        <f t="shared" si="395"/>
        <v>0</v>
      </c>
      <c r="Y689" s="91">
        <f t="shared" si="395"/>
        <v>0</v>
      </c>
      <c r="Z689" s="91">
        <f t="shared" si="395"/>
        <v>0</v>
      </c>
      <c r="AA689" s="91">
        <f t="shared" si="395"/>
        <v>0</v>
      </c>
    </row>
    <row r="690" spans="1:27" ht="12.75" customHeight="1" outlineLevel="1" x14ac:dyDescent="0.2">
      <c r="A690" s="99" t="s">
        <v>3081</v>
      </c>
      <c r="B690" s="63" t="s">
        <v>238</v>
      </c>
      <c r="C690" s="43" t="s">
        <v>79</v>
      </c>
      <c r="D690" s="44">
        <v>12.9</v>
      </c>
      <c r="E690" s="44">
        <v>0</v>
      </c>
      <c r="F690" s="44">
        <v>0</v>
      </c>
      <c r="G690" s="44">
        <v>0</v>
      </c>
      <c r="H690" s="44">
        <v>0</v>
      </c>
      <c r="I690" s="44">
        <v>0</v>
      </c>
      <c r="J690" s="44">
        <v>0</v>
      </c>
      <c r="K690" s="44">
        <v>47.73</v>
      </c>
      <c r="L690" s="44">
        <v>22.08</v>
      </c>
      <c r="M690" s="44">
        <v>0</v>
      </c>
      <c r="N690" s="44">
        <v>14.35</v>
      </c>
      <c r="O690" s="44">
        <v>10.210000000000001</v>
      </c>
      <c r="P690" s="44">
        <v>2.16</v>
      </c>
      <c r="Q690" s="44">
        <v>0.19</v>
      </c>
      <c r="R690" s="44">
        <v>9.75</v>
      </c>
      <c r="S690" s="44">
        <v>21.23</v>
      </c>
      <c r="T690" s="44">
        <v>94.49</v>
      </c>
      <c r="U690" s="44">
        <v>10.49</v>
      </c>
      <c r="V690" s="44">
        <v>0.81</v>
      </c>
      <c r="W690" s="44">
        <v>0</v>
      </c>
      <c r="X690" s="44">
        <v>0</v>
      </c>
      <c r="Y690" s="44">
        <v>0</v>
      </c>
      <c r="Z690" s="44">
        <v>0</v>
      </c>
      <c r="AA690" s="44">
        <v>0</v>
      </c>
    </row>
    <row r="691" spans="1:27" x14ac:dyDescent="0.2">
      <c r="A691" s="98" t="s">
        <v>3082</v>
      </c>
      <c r="B691" s="28" t="str">
        <f>"25"&amp;"."&amp;$B$801&amp;"."&amp;$B$802</f>
        <v>25.12.2023</v>
      </c>
      <c r="C691" s="90" t="s">
        <v>76</v>
      </c>
      <c r="D691" s="91">
        <f>ROUND((D692)/1000,5)</f>
        <v>0</v>
      </c>
      <c r="E691" s="91">
        <f t="shared" ref="E691:AA691" si="396">ROUND((E692)/1000,5)</f>
        <v>0</v>
      </c>
      <c r="F691" s="91">
        <f t="shared" si="396"/>
        <v>0</v>
      </c>
      <c r="G691" s="91">
        <f t="shared" si="396"/>
        <v>0</v>
      </c>
      <c r="H691" s="91">
        <f t="shared" si="396"/>
        <v>7.5410000000000005E-2</v>
      </c>
      <c r="I691" s="91">
        <f t="shared" si="396"/>
        <v>0.15725</v>
      </c>
      <c r="J691" s="91">
        <f t="shared" si="396"/>
        <v>0.32580999999999999</v>
      </c>
      <c r="K691" s="91">
        <f t="shared" si="396"/>
        <v>0.28789999999999999</v>
      </c>
      <c r="L691" s="91">
        <f t="shared" si="396"/>
        <v>0.13314000000000001</v>
      </c>
      <c r="M691" s="91">
        <f t="shared" si="396"/>
        <v>6.7110000000000003E-2</v>
      </c>
      <c r="N691" s="91">
        <f t="shared" si="396"/>
        <v>5.4989999999999997E-2</v>
      </c>
      <c r="O691" s="91">
        <f t="shared" si="396"/>
        <v>8.4269999999999998E-2</v>
      </c>
      <c r="P691" s="91">
        <f t="shared" si="396"/>
        <v>7.6350000000000001E-2</v>
      </c>
      <c r="Q691" s="91">
        <f t="shared" si="396"/>
        <v>3.0669999999999999E-2</v>
      </c>
      <c r="R691" s="91">
        <f t="shared" si="396"/>
        <v>8.3460000000000006E-2</v>
      </c>
      <c r="S691" s="91">
        <f t="shared" si="396"/>
        <v>8.0320000000000003E-2</v>
      </c>
      <c r="T691" s="91">
        <f t="shared" si="396"/>
        <v>0.19328000000000001</v>
      </c>
      <c r="U691" s="91">
        <f t="shared" si="396"/>
        <v>1.9550000000000001E-2</v>
      </c>
      <c r="V691" s="91">
        <f t="shared" si="396"/>
        <v>7.6000000000000004E-4</v>
      </c>
      <c r="W691" s="91">
        <f t="shared" si="396"/>
        <v>0</v>
      </c>
      <c r="X691" s="91">
        <f t="shared" si="396"/>
        <v>0</v>
      </c>
      <c r="Y691" s="91">
        <f t="shared" si="396"/>
        <v>6.9999999999999994E-5</v>
      </c>
      <c r="Z691" s="91">
        <f t="shared" si="396"/>
        <v>0</v>
      </c>
      <c r="AA691" s="91">
        <f t="shared" si="396"/>
        <v>0</v>
      </c>
    </row>
    <row r="692" spans="1:27" ht="12.75" customHeight="1" outlineLevel="1" x14ac:dyDescent="0.2">
      <c r="A692" s="99" t="s">
        <v>3083</v>
      </c>
      <c r="B692" s="63" t="s">
        <v>238</v>
      </c>
      <c r="C692" s="43" t="s">
        <v>79</v>
      </c>
      <c r="D692" s="44">
        <v>0</v>
      </c>
      <c r="E692" s="44">
        <v>0</v>
      </c>
      <c r="F692" s="44">
        <v>0</v>
      </c>
      <c r="G692" s="44">
        <v>0</v>
      </c>
      <c r="H692" s="44">
        <v>75.41</v>
      </c>
      <c r="I692" s="44">
        <v>157.25</v>
      </c>
      <c r="J692" s="44">
        <v>325.81</v>
      </c>
      <c r="K692" s="44">
        <v>287.89999999999998</v>
      </c>
      <c r="L692" s="44">
        <v>133.13999999999999</v>
      </c>
      <c r="M692" s="44">
        <v>67.11</v>
      </c>
      <c r="N692" s="44">
        <v>54.99</v>
      </c>
      <c r="O692" s="44">
        <v>84.27</v>
      </c>
      <c r="P692" s="44">
        <v>76.349999999999994</v>
      </c>
      <c r="Q692" s="44">
        <v>30.67</v>
      </c>
      <c r="R692" s="44">
        <v>83.46</v>
      </c>
      <c r="S692" s="44">
        <v>80.319999999999993</v>
      </c>
      <c r="T692" s="44">
        <v>193.28</v>
      </c>
      <c r="U692" s="44">
        <v>19.55</v>
      </c>
      <c r="V692" s="44">
        <v>0.76</v>
      </c>
      <c r="W692" s="44">
        <v>0</v>
      </c>
      <c r="X692" s="44">
        <v>0</v>
      </c>
      <c r="Y692" s="44">
        <v>7.0000000000000007E-2</v>
      </c>
      <c r="Z692" s="44">
        <v>0</v>
      </c>
      <c r="AA692" s="44">
        <v>0</v>
      </c>
    </row>
    <row r="693" spans="1:27" x14ac:dyDescent="0.2">
      <c r="A693" s="98" t="s">
        <v>3084</v>
      </c>
      <c r="B693" s="28" t="str">
        <f>"26"&amp;"."&amp;$B$801&amp;"."&amp;$B$802</f>
        <v>26.12.2023</v>
      </c>
      <c r="C693" s="90" t="s">
        <v>76</v>
      </c>
      <c r="D693" s="91">
        <f>ROUND((D694)/1000,5)</f>
        <v>0</v>
      </c>
      <c r="E693" s="91">
        <f t="shared" ref="E693:AA693" si="397">ROUND((E694)/1000,5)</f>
        <v>0</v>
      </c>
      <c r="F693" s="91">
        <f t="shared" si="397"/>
        <v>0</v>
      </c>
      <c r="G693" s="91">
        <f t="shared" si="397"/>
        <v>0</v>
      </c>
      <c r="H693" s="91">
        <f t="shared" si="397"/>
        <v>8.5150000000000003E-2</v>
      </c>
      <c r="I693" s="91">
        <f t="shared" si="397"/>
        <v>0.18034</v>
      </c>
      <c r="J693" s="91">
        <f t="shared" si="397"/>
        <v>0.37518000000000001</v>
      </c>
      <c r="K693" s="91">
        <f t="shared" si="397"/>
        <v>0.39574999999999999</v>
      </c>
      <c r="L693" s="91">
        <f t="shared" si="397"/>
        <v>0.25397999999999998</v>
      </c>
      <c r="M693" s="91">
        <f t="shared" si="397"/>
        <v>0.21864</v>
      </c>
      <c r="N693" s="91">
        <f t="shared" si="397"/>
        <v>0.186</v>
      </c>
      <c r="O693" s="91">
        <f t="shared" si="397"/>
        <v>0.3493</v>
      </c>
      <c r="P693" s="91">
        <f t="shared" si="397"/>
        <v>0.25766</v>
      </c>
      <c r="Q693" s="91">
        <f t="shared" si="397"/>
        <v>0.33681</v>
      </c>
      <c r="R693" s="91">
        <f t="shared" si="397"/>
        <v>0.35186000000000001</v>
      </c>
      <c r="S693" s="91">
        <f t="shared" si="397"/>
        <v>0.25888</v>
      </c>
      <c r="T693" s="91">
        <f t="shared" si="397"/>
        <v>0.25067</v>
      </c>
      <c r="U693" s="91">
        <f t="shared" si="397"/>
        <v>0.33272000000000002</v>
      </c>
      <c r="V693" s="91">
        <f t="shared" si="397"/>
        <v>0.17077000000000001</v>
      </c>
      <c r="W693" s="91">
        <f t="shared" si="397"/>
        <v>2.6950000000000002E-2</v>
      </c>
      <c r="X693" s="91">
        <f t="shared" si="397"/>
        <v>0</v>
      </c>
      <c r="Y693" s="91">
        <f t="shared" si="397"/>
        <v>0</v>
      </c>
      <c r="Z693" s="91">
        <f t="shared" si="397"/>
        <v>3.8280000000000002E-2</v>
      </c>
      <c r="AA693" s="91">
        <f t="shared" si="397"/>
        <v>0</v>
      </c>
    </row>
    <row r="694" spans="1:27" ht="12.75" customHeight="1" outlineLevel="1" x14ac:dyDescent="0.2">
      <c r="A694" s="99" t="s">
        <v>3085</v>
      </c>
      <c r="B694" s="63" t="s">
        <v>238</v>
      </c>
      <c r="C694" s="43" t="s">
        <v>79</v>
      </c>
      <c r="D694" s="44">
        <v>0</v>
      </c>
      <c r="E694" s="44">
        <v>0</v>
      </c>
      <c r="F694" s="44">
        <v>0</v>
      </c>
      <c r="G694" s="44">
        <v>0</v>
      </c>
      <c r="H694" s="44">
        <v>85.15</v>
      </c>
      <c r="I694" s="44">
        <v>180.34</v>
      </c>
      <c r="J694" s="44">
        <v>375.18</v>
      </c>
      <c r="K694" s="44">
        <v>395.75</v>
      </c>
      <c r="L694" s="44">
        <v>253.98</v>
      </c>
      <c r="M694" s="44">
        <v>218.64</v>
      </c>
      <c r="N694" s="44">
        <v>186</v>
      </c>
      <c r="O694" s="44">
        <v>349.3</v>
      </c>
      <c r="P694" s="44">
        <v>257.66000000000003</v>
      </c>
      <c r="Q694" s="44">
        <v>336.81</v>
      </c>
      <c r="R694" s="44">
        <v>351.86</v>
      </c>
      <c r="S694" s="44">
        <v>258.88</v>
      </c>
      <c r="T694" s="44">
        <v>250.67</v>
      </c>
      <c r="U694" s="44">
        <v>332.72</v>
      </c>
      <c r="V694" s="44">
        <v>170.77</v>
      </c>
      <c r="W694" s="44">
        <v>26.95</v>
      </c>
      <c r="X694" s="44">
        <v>0</v>
      </c>
      <c r="Y694" s="44">
        <v>0</v>
      </c>
      <c r="Z694" s="44">
        <v>38.28</v>
      </c>
      <c r="AA694" s="44">
        <v>0</v>
      </c>
    </row>
    <row r="695" spans="1:27" x14ac:dyDescent="0.2">
      <c r="A695" s="98" t="s">
        <v>3086</v>
      </c>
      <c r="B695" s="28" t="str">
        <f>"27"&amp;"."&amp;$B$801&amp;"."&amp;$B$802</f>
        <v>27.12.2023</v>
      </c>
      <c r="C695" s="90" t="s">
        <v>76</v>
      </c>
      <c r="D695" s="91">
        <f>ROUND((D696)/1000,5)</f>
        <v>0</v>
      </c>
      <c r="E695" s="91">
        <f t="shared" ref="E695:AA695" si="398">ROUND((E696)/1000,5)</f>
        <v>0</v>
      </c>
      <c r="F695" s="91">
        <f t="shared" si="398"/>
        <v>0</v>
      </c>
      <c r="G695" s="91">
        <f t="shared" si="398"/>
        <v>2.0049999999999998E-2</v>
      </c>
      <c r="H695" s="91">
        <f t="shared" si="398"/>
        <v>1.537E-2</v>
      </c>
      <c r="I695" s="91">
        <f t="shared" si="398"/>
        <v>0.12189</v>
      </c>
      <c r="J695" s="91">
        <f t="shared" si="398"/>
        <v>0.40722999999999998</v>
      </c>
      <c r="K695" s="91">
        <f t="shared" si="398"/>
        <v>0.30506</v>
      </c>
      <c r="L695" s="91">
        <f t="shared" si="398"/>
        <v>0.14269000000000001</v>
      </c>
      <c r="M695" s="91">
        <f t="shared" si="398"/>
        <v>0.10753</v>
      </c>
      <c r="N695" s="91">
        <f t="shared" si="398"/>
        <v>4.3529999999999999E-2</v>
      </c>
      <c r="O695" s="91">
        <f t="shared" si="398"/>
        <v>2.8139999999999998E-2</v>
      </c>
      <c r="P695" s="91">
        <f t="shared" si="398"/>
        <v>4.8529999999999997E-2</v>
      </c>
      <c r="Q695" s="91">
        <f t="shared" si="398"/>
        <v>2.9299999999999999E-3</v>
      </c>
      <c r="R695" s="91">
        <f t="shared" si="398"/>
        <v>1.2449999999999999E-2</v>
      </c>
      <c r="S695" s="91">
        <f t="shared" si="398"/>
        <v>8.3169999999999994E-2</v>
      </c>
      <c r="T695" s="91">
        <f t="shared" si="398"/>
        <v>6.6119999999999998E-2</v>
      </c>
      <c r="U695" s="91">
        <f t="shared" si="398"/>
        <v>4.8890000000000003E-2</v>
      </c>
      <c r="V695" s="91">
        <f t="shared" si="398"/>
        <v>3.7310000000000003E-2</v>
      </c>
      <c r="W695" s="91">
        <f t="shared" si="398"/>
        <v>0</v>
      </c>
      <c r="X695" s="91">
        <f t="shared" si="398"/>
        <v>0</v>
      </c>
      <c r="Y695" s="91">
        <f t="shared" si="398"/>
        <v>0</v>
      </c>
      <c r="Z695" s="91">
        <f t="shared" si="398"/>
        <v>0</v>
      </c>
      <c r="AA695" s="91">
        <f t="shared" si="398"/>
        <v>0</v>
      </c>
    </row>
    <row r="696" spans="1:27" ht="12.75" customHeight="1" outlineLevel="1" x14ac:dyDescent="0.2">
      <c r="A696" s="99" t="s">
        <v>3087</v>
      </c>
      <c r="B696" s="63" t="s">
        <v>238</v>
      </c>
      <c r="C696" s="43" t="s">
        <v>79</v>
      </c>
      <c r="D696" s="44">
        <v>0</v>
      </c>
      <c r="E696" s="44">
        <v>0</v>
      </c>
      <c r="F696" s="44">
        <v>0</v>
      </c>
      <c r="G696" s="44">
        <v>20.05</v>
      </c>
      <c r="H696" s="44">
        <v>15.37</v>
      </c>
      <c r="I696" s="44">
        <v>121.89</v>
      </c>
      <c r="J696" s="44">
        <v>407.23</v>
      </c>
      <c r="K696" s="44">
        <v>305.06</v>
      </c>
      <c r="L696" s="44">
        <v>142.69</v>
      </c>
      <c r="M696" s="44">
        <v>107.53</v>
      </c>
      <c r="N696" s="44">
        <v>43.53</v>
      </c>
      <c r="O696" s="44">
        <v>28.14</v>
      </c>
      <c r="P696" s="44">
        <v>48.53</v>
      </c>
      <c r="Q696" s="44">
        <v>2.93</v>
      </c>
      <c r="R696" s="44">
        <v>12.45</v>
      </c>
      <c r="S696" s="44">
        <v>83.17</v>
      </c>
      <c r="T696" s="44">
        <v>66.12</v>
      </c>
      <c r="U696" s="44">
        <v>48.89</v>
      </c>
      <c r="V696" s="44">
        <v>37.31</v>
      </c>
      <c r="W696" s="44">
        <v>0</v>
      </c>
      <c r="X696" s="44">
        <v>0</v>
      </c>
      <c r="Y696" s="44">
        <v>0</v>
      </c>
      <c r="Z696" s="44">
        <v>0</v>
      </c>
      <c r="AA696" s="44">
        <v>0</v>
      </c>
    </row>
    <row r="697" spans="1:27" x14ac:dyDescent="0.2">
      <c r="A697" s="98" t="s">
        <v>3088</v>
      </c>
      <c r="B697" s="28" t="str">
        <f>"28"&amp;"."&amp;$B$801&amp;"."&amp;$B$802</f>
        <v>28.12.2023</v>
      </c>
      <c r="C697" s="90" t="s">
        <v>76</v>
      </c>
      <c r="D697" s="91">
        <f>ROUND((D698)/1000,5)</f>
        <v>0</v>
      </c>
      <c r="E697" s="91">
        <f t="shared" ref="E697:AA697" si="399">ROUND((E698)/1000,5)</f>
        <v>0</v>
      </c>
      <c r="F697" s="91">
        <f t="shared" si="399"/>
        <v>0</v>
      </c>
      <c r="G697" s="91">
        <f t="shared" si="399"/>
        <v>0</v>
      </c>
      <c r="H697" s="91">
        <f t="shared" si="399"/>
        <v>0</v>
      </c>
      <c r="I697" s="91">
        <f t="shared" si="399"/>
        <v>0.16481000000000001</v>
      </c>
      <c r="J697" s="91">
        <f t="shared" si="399"/>
        <v>0.25828000000000001</v>
      </c>
      <c r="K697" s="91">
        <f t="shared" si="399"/>
        <v>0.3957</v>
      </c>
      <c r="L697" s="91">
        <f t="shared" si="399"/>
        <v>0.12698000000000001</v>
      </c>
      <c r="M697" s="91">
        <f t="shared" si="399"/>
        <v>9.5339999999999994E-2</v>
      </c>
      <c r="N697" s="91">
        <f t="shared" si="399"/>
        <v>5.9839999999999997E-2</v>
      </c>
      <c r="O697" s="91">
        <f t="shared" si="399"/>
        <v>3.3050000000000003E-2</v>
      </c>
      <c r="P697" s="91">
        <f t="shared" si="399"/>
        <v>4.0039999999999999E-2</v>
      </c>
      <c r="Q697" s="91">
        <f t="shared" si="399"/>
        <v>5.9139999999999998E-2</v>
      </c>
      <c r="R697" s="91">
        <f t="shared" si="399"/>
        <v>2.6120000000000001E-2</v>
      </c>
      <c r="S697" s="91">
        <f t="shared" si="399"/>
        <v>7.2959999999999997E-2</v>
      </c>
      <c r="T697" s="91">
        <f t="shared" si="399"/>
        <v>8.8359999999999994E-2</v>
      </c>
      <c r="U697" s="91">
        <f t="shared" si="399"/>
        <v>6.3769999999999993E-2</v>
      </c>
      <c r="V697" s="91">
        <f t="shared" si="399"/>
        <v>3.202E-2</v>
      </c>
      <c r="W697" s="91">
        <f t="shared" si="399"/>
        <v>0</v>
      </c>
      <c r="X697" s="91">
        <f t="shared" si="399"/>
        <v>0</v>
      </c>
      <c r="Y697" s="91">
        <f t="shared" si="399"/>
        <v>0</v>
      </c>
      <c r="Z697" s="91">
        <f t="shared" si="399"/>
        <v>0</v>
      </c>
      <c r="AA697" s="91">
        <f t="shared" si="399"/>
        <v>0</v>
      </c>
    </row>
    <row r="698" spans="1:27" ht="12.75" customHeight="1" outlineLevel="1" x14ac:dyDescent="0.2">
      <c r="A698" s="99" t="s">
        <v>3089</v>
      </c>
      <c r="B698" s="63" t="s">
        <v>238</v>
      </c>
      <c r="C698" s="43" t="s">
        <v>79</v>
      </c>
      <c r="D698" s="44">
        <v>0</v>
      </c>
      <c r="E698" s="44">
        <v>0</v>
      </c>
      <c r="F698" s="44">
        <v>0</v>
      </c>
      <c r="G698" s="44">
        <v>0</v>
      </c>
      <c r="H698" s="44">
        <v>0</v>
      </c>
      <c r="I698" s="44">
        <v>164.81</v>
      </c>
      <c r="J698" s="44">
        <v>258.27999999999997</v>
      </c>
      <c r="K698" s="44">
        <v>395.7</v>
      </c>
      <c r="L698" s="44">
        <v>126.98</v>
      </c>
      <c r="M698" s="44">
        <v>95.34</v>
      </c>
      <c r="N698" s="44">
        <v>59.84</v>
      </c>
      <c r="O698" s="44">
        <v>33.049999999999997</v>
      </c>
      <c r="P698" s="44">
        <v>40.04</v>
      </c>
      <c r="Q698" s="44">
        <v>59.14</v>
      </c>
      <c r="R698" s="44">
        <v>26.12</v>
      </c>
      <c r="S698" s="44">
        <v>72.959999999999994</v>
      </c>
      <c r="T698" s="44">
        <v>88.36</v>
      </c>
      <c r="U698" s="44">
        <v>63.77</v>
      </c>
      <c r="V698" s="44">
        <v>32.020000000000003</v>
      </c>
      <c r="W698" s="44">
        <v>0</v>
      </c>
      <c r="X698" s="44">
        <v>0</v>
      </c>
      <c r="Y698" s="44">
        <v>0</v>
      </c>
      <c r="Z698" s="44">
        <v>0</v>
      </c>
      <c r="AA698" s="44">
        <v>0</v>
      </c>
    </row>
    <row r="699" spans="1:27" x14ac:dyDescent="0.2">
      <c r="A699" s="98" t="s">
        <v>3090</v>
      </c>
      <c r="B699" s="28" t="str">
        <f>"29"&amp;"."&amp;$B$801&amp;"."&amp;$B$802</f>
        <v>29.12.2023</v>
      </c>
      <c r="C699" s="90" t="s">
        <v>76</v>
      </c>
      <c r="D699" s="91">
        <f>ROUND((D700)/1000,5)</f>
        <v>0</v>
      </c>
      <c r="E699" s="91">
        <f t="shared" ref="E699:AA699" si="400">ROUND((E700)/1000,5)</f>
        <v>0</v>
      </c>
      <c r="F699" s="91">
        <f t="shared" si="400"/>
        <v>1.33E-3</v>
      </c>
      <c r="G699" s="91">
        <f t="shared" si="400"/>
        <v>3.4540000000000001E-2</v>
      </c>
      <c r="H699" s="91">
        <f t="shared" si="400"/>
        <v>9.7900000000000001E-3</v>
      </c>
      <c r="I699" s="91">
        <f t="shared" si="400"/>
        <v>0.13006999999999999</v>
      </c>
      <c r="J699" s="91">
        <f t="shared" si="400"/>
        <v>0.2248</v>
      </c>
      <c r="K699" s="91">
        <f t="shared" si="400"/>
        <v>0.21152000000000001</v>
      </c>
      <c r="L699" s="91">
        <f t="shared" si="400"/>
        <v>5.0950000000000002E-2</v>
      </c>
      <c r="M699" s="91">
        <f t="shared" si="400"/>
        <v>3.2390000000000002E-2</v>
      </c>
      <c r="N699" s="91">
        <f t="shared" si="400"/>
        <v>2.9430000000000001E-2</v>
      </c>
      <c r="O699" s="91">
        <f t="shared" si="400"/>
        <v>8.8690000000000005E-2</v>
      </c>
      <c r="P699" s="91">
        <f t="shared" si="400"/>
        <v>9.5259999999999997E-2</v>
      </c>
      <c r="Q699" s="91">
        <f t="shared" si="400"/>
        <v>8.1860000000000002E-2</v>
      </c>
      <c r="R699" s="91">
        <f t="shared" si="400"/>
        <v>7.6399999999999996E-2</v>
      </c>
      <c r="S699" s="91">
        <f t="shared" si="400"/>
        <v>3.7060000000000003E-2</v>
      </c>
      <c r="T699" s="91">
        <f t="shared" si="400"/>
        <v>6.3299999999999995E-2</v>
      </c>
      <c r="U699" s="91">
        <f t="shared" si="400"/>
        <v>6.13E-2</v>
      </c>
      <c r="V699" s="91">
        <f t="shared" si="400"/>
        <v>7.4520000000000003E-2</v>
      </c>
      <c r="W699" s="91">
        <f t="shared" si="400"/>
        <v>4.0579999999999998E-2</v>
      </c>
      <c r="X699" s="91">
        <f t="shared" si="400"/>
        <v>0</v>
      </c>
      <c r="Y699" s="91">
        <f t="shared" si="400"/>
        <v>0</v>
      </c>
      <c r="Z699" s="91">
        <f t="shared" si="400"/>
        <v>0</v>
      </c>
      <c r="AA699" s="91">
        <f t="shared" si="400"/>
        <v>0</v>
      </c>
    </row>
    <row r="700" spans="1:27" ht="12.75" customHeight="1" outlineLevel="1" x14ac:dyDescent="0.2">
      <c r="A700" s="99" t="s">
        <v>3091</v>
      </c>
      <c r="B700" s="63" t="s">
        <v>238</v>
      </c>
      <c r="C700" s="43" t="s">
        <v>79</v>
      </c>
      <c r="D700" s="44">
        <v>0</v>
      </c>
      <c r="E700" s="44">
        <v>0</v>
      </c>
      <c r="F700" s="44">
        <v>1.33</v>
      </c>
      <c r="G700" s="44">
        <v>34.54</v>
      </c>
      <c r="H700" s="44">
        <v>9.7899999999999991</v>
      </c>
      <c r="I700" s="44">
        <v>130.07</v>
      </c>
      <c r="J700" s="44">
        <v>224.8</v>
      </c>
      <c r="K700" s="44">
        <v>211.52</v>
      </c>
      <c r="L700" s="44">
        <v>50.95</v>
      </c>
      <c r="M700" s="44">
        <v>32.39</v>
      </c>
      <c r="N700" s="44">
        <v>29.43</v>
      </c>
      <c r="O700" s="44">
        <v>88.69</v>
      </c>
      <c r="P700" s="44">
        <v>95.26</v>
      </c>
      <c r="Q700" s="44">
        <v>81.86</v>
      </c>
      <c r="R700" s="44">
        <v>76.400000000000006</v>
      </c>
      <c r="S700" s="44">
        <v>37.06</v>
      </c>
      <c r="T700" s="44">
        <v>63.3</v>
      </c>
      <c r="U700" s="44">
        <v>61.3</v>
      </c>
      <c r="V700" s="44">
        <v>74.52</v>
      </c>
      <c r="W700" s="44">
        <v>40.58</v>
      </c>
      <c r="X700" s="44">
        <v>0</v>
      </c>
      <c r="Y700" s="44">
        <v>0</v>
      </c>
      <c r="Z700" s="44">
        <v>0</v>
      </c>
      <c r="AA700" s="44">
        <v>0</v>
      </c>
    </row>
    <row r="701" spans="1:27" x14ac:dyDescent="0.2">
      <c r="A701" s="98" t="s">
        <v>3092</v>
      </c>
      <c r="B701" s="28" t="str">
        <f>"30"&amp;"."&amp;$B$801&amp;"."&amp;$B$802</f>
        <v>30.12.2023</v>
      </c>
      <c r="C701" s="90" t="s">
        <v>76</v>
      </c>
      <c r="D701" s="91">
        <f>ROUND((D702)/1000,5)</f>
        <v>0</v>
      </c>
      <c r="E701" s="91">
        <f t="shared" ref="E701:AA701" si="401">ROUND((E702)/1000,5)</f>
        <v>0</v>
      </c>
      <c r="F701" s="91">
        <f t="shared" si="401"/>
        <v>3.0000000000000001E-5</v>
      </c>
      <c r="G701" s="91">
        <f t="shared" si="401"/>
        <v>1.4409999999999999E-2</v>
      </c>
      <c r="H701" s="91">
        <f t="shared" si="401"/>
        <v>2.2000000000000001E-4</v>
      </c>
      <c r="I701" s="91">
        <f t="shared" si="401"/>
        <v>7.6939999999999995E-2</v>
      </c>
      <c r="J701" s="91">
        <f t="shared" si="401"/>
        <v>0.20225000000000001</v>
      </c>
      <c r="K701" s="91">
        <f t="shared" si="401"/>
        <v>0.23363999999999999</v>
      </c>
      <c r="L701" s="91">
        <f t="shared" si="401"/>
        <v>0.20777999999999999</v>
      </c>
      <c r="M701" s="91">
        <f t="shared" si="401"/>
        <v>0.23591000000000001</v>
      </c>
      <c r="N701" s="91">
        <f t="shared" si="401"/>
        <v>0.18178</v>
      </c>
      <c r="O701" s="91">
        <f t="shared" si="401"/>
        <v>0.11937</v>
      </c>
      <c r="P701" s="91">
        <f t="shared" si="401"/>
        <v>0.17019000000000001</v>
      </c>
      <c r="Q701" s="91">
        <f t="shared" si="401"/>
        <v>0.15104000000000001</v>
      </c>
      <c r="R701" s="91">
        <f t="shared" si="401"/>
        <v>0.19603000000000001</v>
      </c>
      <c r="S701" s="91">
        <f t="shared" si="401"/>
        <v>0.21629999999999999</v>
      </c>
      <c r="T701" s="91">
        <f t="shared" si="401"/>
        <v>0.29630000000000001</v>
      </c>
      <c r="U701" s="91">
        <f t="shared" si="401"/>
        <v>0.23155000000000001</v>
      </c>
      <c r="V701" s="91">
        <f t="shared" si="401"/>
        <v>0.22164</v>
      </c>
      <c r="W701" s="91">
        <f t="shared" si="401"/>
        <v>0.26480999999999999</v>
      </c>
      <c r="X701" s="91">
        <f t="shared" si="401"/>
        <v>0.32616000000000001</v>
      </c>
      <c r="Y701" s="91">
        <f t="shared" si="401"/>
        <v>0.37665999999999999</v>
      </c>
      <c r="Z701" s="91">
        <f t="shared" si="401"/>
        <v>0.21484</v>
      </c>
      <c r="AA701" s="91">
        <f t="shared" si="401"/>
        <v>6.7710000000000006E-2</v>
      </c>
    </row>
    <row r="702" spans="1:27" ht="12.75" customHeight="1" outlineLevel="1" x14ac:dyDescent="0.2">
      <c r="A702" s="99" t="s">
        <v>3093</v>
      </c>
      <c r="B702" s="63" t="s">
        <v>238</v>
      </c>
      <c r="C702" s="43" t="s">
        <v>79</v>
      </c>
      <c r="D702" s="44">
        <v>0</v>
      </c>
      <c r="E702" s="44">
        <v>0</v>
      </c>
      <c r="F702" s="44">
        <v>0.03</v>
      </c>
      <c r="G702" s="44">
        <v>14.41</v>
      </c>
      <c r="H702" s="44">
        <v>0.22</v>
      </c>
      <c r="I702" s="44">
        <v>76.94</v>
      </c>
      <c r="J702" s="44">
        <v>202.25</v>
      </c>
      <c r="K702" s="44">
        <v>233.64</v>
      </c>
      <c r="L702" s="44">
        <v>207.78</v>
      </c>
      <c r="M702" s="44">
        <v>235.91</v>
      </c>
      <c r="N702" s="44">
        <v>181.78</v>
      </c>
      <c r="O702" s="44">
        <v>119.37</v>
      </c>
      <c r="P702" s="44">
        <v>170.19</v>
      </c>
      <c r="Q702" s="44">
        <v>151.04</v>
      </c>
      <c r="R702" s="44">
        <v>196.03</v>
      </c>
      <c r="S702" s="44">
        <v>216.3</v>
      </c>
      <c r="T702" s="44">
        <v>296.3</v>
      </c>
      <c r="U702" s="44">
        <v>231.55</v>
      </c>
      <c r="V702" s="44">
        <v>221.64</v>
      </c>
      <c r="W702" s="44">
        <v>264.81</v>
      </c>
      <c r="X702" s="44">
        <v>326.16000000000003</v>
      </c>
      <c r="Y702" s="44">
        <v>376.66</v>
      </c>
      <c r="Z702" s="44">
        <v>214.84</v>
      </c>
      <c r="AA702" s="44">
        <v>67.709999999999994</v>
      </c>
    </row>
    <row r="703" spans="1:27" x14ac:dyDescent="0.2">
      <c r="A703" s="98" t="s">
        <v>3094</v>
      </c>
      <c r="B703" s="28" t="str">
        <f>"31"&amp;"."&amp;$B$801&amp;"."&amp;$B$802</f>
        <v>31.12.2023</v>
      </c>
      <c r="C703" s="90" t="s">
        <v>76</v>
      </c>
      <c r="D703" s="91">
        <f>ROUND((D704)/1000,5)</f>
        <v>0</v>
      </c>
      <c r="E703" s="91">
        <f t="shared" ref="E703:AA703" si="402">ROUND((E704)/1000,5)</f>
        <v>0</v>
      </c>
      <c r="F703" s="91">
        <f t="shared" si="402"/>
        <v>0</v>
      </c>
      <c r="G703" s="91">
        <f t="shared" si="402"/>
        <v>2.1219999999999999E-2</v>
      </c>
      <c r="H703" s="91">
        <f t="shared" si="402"/>
        <v>0</v>
      </c>
      <c r="I703" s="91">
        <f t="shared" si="402"/>
        <v>0</v>
      </c>
      <c r="J703" s="91">
        <f t="shared" si="402"/>
        <v>0</v>
      </c>
      <c r="K703" s="91">
        <f t="shared" si="402"/>
        <v>0</v>
      </c>
      <c r="L703" s="91">
        <f t="shared" si="402"/>
        <v>0.23413</v>
      </c>
      <c r="M703" s="91">
        <f t="shared" si="402"/>
        <v>0.26529999999999998</v>
      </c>
      <c r="N703" s="91">
        <f t="shared" si="402"/>
        <v>0.20982999999999999</v>
      </c>
      <c r="O703" s="91">
        <f t="shared" si="402"/>
        <v>0.10556</v>
      </c>
      <c r="P703" s="91">
        <f t="shared" si="402"/>
        <v>0.16693</v>
      </c>
      <c r="Q703" s="91">
        <f t="shared" si="402"/>
        <v>0.12331</v>
      </c>
      <c r="R703" s="91">
        <f t="shared" si="402"/>
        <v>0.18148</v>
      </c>
      <c r="S703" s="91">
        <f t="shared" si="402"/>
        <v>0.27778000000000003</v>
      </c>
      <c r="T703" s="91">
        <f t="shared" si="402"/>
        <v>0.39076</v>
      </c>
      <c r="U703" s="91">
        <f t="shared" si="402"/>
        <v>0.36287999999999998</v>
      </c>
      <c r="V703" s="91">
        <f t="shared" si="402"/>
        <v>0.32083</v>
      </c>
      <c r="W703" s="91">
        <f t="shared" si="402"/>
        <v>0.17469000000000001</v>
      </c>
      <c r="X703" s="91">
        <f t="shared" si="402"/>
        <v>1.3050000000000001E-2</v>
      </c>
      <c r="Y703" s="91">
        <f t="shared" si="402"/>
        <v>0</v>
      </c>
      <c r="Z703" s="91">
        <f t="shared" si="402"/>
        <v>0</v>
      </c>
      <c r="AA703" s="91">
        <f t="shared" si="402"/>
        <v>0</v>
      </c>
    </row>
    <row r="704" spans="1:27" ht="12.75" customHeight="1" outlineLevel="1" x14ac:dyDescent="0.2">
      <c r="A704" s="99" t="s">
        <v>3095</v>
      </c>
      <c r="B704" s="63" t="s">
        <v>238</v>
      </c>
      <c r="C704" s="43" t="s">
        <v>79</v>
      </c>
      <c r="D704" s="44">
        <v>0</v>
      </c>
      <c r="E704" s="44">
        <v>0</v>
      </c>
      <c r="F704" s="44">
        <v>0</v>
      </c>
      <c r="G704" s="44">
        <v>21.22</v>
      </c>
      <c r="H704" s="44">
        <v>0</v>
      </c>
      <c r="I704" s="44">
        <v>0</v>
      </c>
      <c r="J704" s="44">
        <v>0</v>
      </c>
      <c r="K704" s="44">
        <v>0</v>
      </c>
      <c r="L704" s="44">
        <v>234.13</v>
      </c>
      <c r="M704" s="44">
        <v>265.3</v>
      </c>
      <c r="N704" s="44">
        <v>209.83</v>
      </c>
      <c r="O704" s="44">
        <v>105.56</v>
      </c>
      <c r="P704" s="44">
        <v>166.93</v>
      </c>
      <c r="Q704" s="44">
        <v>123.31</v>
      </c>
      <c r="R704" s="44">
        <v>181.48</v>
      </c>
      <c r="S704" s="44">
        <v>277.77999999999997</v>
      </c>
      <c r="T704" s="44">
        <v>390.76</v>
      </c>
      <c r="U704" s="44">
        <v>362.88</v>
      </c>
      <c r="V704" s="44">
        <v>320.83</v>
      </c>
      <c r="W704" s="44">
        <v>174.69</v>
      </c>
      <c r="X704" s="44">
        <v>13.05</v>
      </c>
      <c r="Y704" s="44">
        <v>0</v>
      </c>
      <c r="Z704" s="44">
        <v>0</v>
      </c>
      <c r="AA704" s="44">
        <v>0</v>
      </c>
    </row>
    <row r="705" spans="1:27" x14ac:dyDescent="0.2">
      <c r="B705" s="101" t="s">
        <v>392</v>
      </c>
    </row>
    <row r="706" spans="1:27" x14ac:dyDescent="0.2">
      <c r="B706" s="101" t="s">
        <v>392</v>
      </c>
    </row>
    <row r="707" spans="1:27" x14ac:dyDescent="0.2">
      <c r="A707" s="175" t="s">
        <v>2340</v>
      </c>
      <c r="B707" s="176"/>
      <c r="C707" s="176"/>
      <c r="D707" s="176"/>
      <c r="E707" s="176"/>
      <c r="F707" s="176"/>
      <c r="G707" s="176"/>
      <c r="H707" s="176"/>
      <c r="I707" s="176"/>
      <c r="J707" s="176"/>
      <c r="K707" s="176"/>
      <c r="L707" s="176"/>
      <c r="M707" s="176"/>
      <c r="N707" s="176"/>
      <c r="O707" s="176"/>
      <c r="P707" s="176"/>
      <c r="Q707" s="176"/>
      <c r="R707" s="176"/>
      <c r="S707" s="176"/>
      <c r="T707" s="176"/>
      <c r="U707" s="176"/>
      <c r="V707" s="176"/>
      <c r="W707" s="176"/>
      <c r="X707" s="176"/>
      <c r="Y707" s="176"/>
      <c r="Z707" s="176"/>
      <c r="AA707" s="177"/>
    </row>
    <row r="708" spans="1:27" ht="25.5" x14ac:dyDescent="0.2">
      <c r="A708" s="26" t="s">
        <v>64</v>
      </c>
      <c r="B708" s="27" t="s">
        <v>210</v>
      </c>
      <c r="C708" s="26" t="s">
        <v>211</v>
      </c>
      <c r="D708" s="27" t="s">
        <v>212</v>
      </c>
      <c r="E708" s="27" t="s">
        <v>213</v>
      </c>
      <c r="F708" s="27" t="s">
        <v>214</v>
      </c>
      <c r="G708" s="27" t="s">
        <v>215</v>
      </c>
      <c r="H708" s="27" t="s">
        <v>216</v>
      </c>
      <c r="I708" s="27" t="s">
        <v>217</v>
      </c>
      <c r="J708" s="27" t="s">
        <v>218</v>
      </c>
      <c r="K708" s="27" t="s">
        <v>219</v>
      </c>
      <c r="L708" s="27" t="s">
        <v>220</v>
      </c>
      <c r="M708" s="27" t="s">
        <v>221</v>
      </c>
      <c r="N708" s="27" t="s">
        <v>222</v>
      </c>
      <c r="O708" s="27" t="s">
        <v>223</v>
      </c>
      <c r="P708" s="27" t="s">
        <v>224</v>
      </c>
      <c r="Q708" s="27" t="s">
        <v>225</v>
      </c>
      <c r="R708" s="27" t="s">
        <v>226</v>
      </c>
      <c r="S708" s="27" t="s">
        <v>227</v>
      </c>
      <c r="T708" s="27" t="s">
        <v>228</v>
      </c>
      <c r="U708" s="27" t="s">
        <v>229</v>
      </c>
      <c r="V708" s="27" t="s">
        <v>230</v>
      </c>
      <c r="W708" s="27" t="s">
        <v>231</v>
      </c>
      <c r="X708" s="27" t="s">
        <v>232</v>
      </c>
      <c r="Y708" s="27" t="s">
        <v>233</v>
      </c>
      <c r="Z708" s="27" t="s">
        <v>234</v>
      </c>
      <c r="AA708" s="27" t="s">
        <v>235</v>
      </c>
    </row>
    <row r="709" spans="1:27" x14ac:dyDescent="0.2">
      <c r="A709" s="98" t="s">
        <v>3096</v>
      </c>
      <c r="B709" s="28" t="str">
        <f>"01"&amp;"."&amp;$B$801&amp;"."&amp;$B$802</f>
        <v>01.12.2023</v>
      </c>
      <c r="C709" s="90" t="s">
        <v>76</v>
      </c>
      <c r="D709" s="91">
        <f>ROUND((D710)/1000,5)</f>
        <v>9.6949999999999995E-2</v>
      </c>
      <c r="E709" s="91">
        <f t="shared" ref="E709:AA709" si="403">ROUND((E710)/1000,5)</f>
        <v>0.13769999999999999</v>
      </c>
      <c r="F709" s="91">
        <f t="shared" si="403"/>
        <v>0.11027000000000001</v>
      </c>
      <c r="G709" s="91">
        <f t="shared" si="403"/>
        <v>2.445E-2</v>
      </c>
      <c r="H709" s="91">
        <f t="shared" si="403"/>
        <v>0</v>
      </c>
      <c r="I709" s="91">
        <f t="shared" si="403"/>
        <v>0</v>
      </c>
      <c r="J709" s="91">
        <f t="shared" si="403"/>
        <v>0</v>
      </c>
      <c r="K709" s="91">
        <f t="shared" si="403"/>
        <v>0</v>
      </c>
      <c r="L709" s="91">
        <f t="shared" si="403"/>
        <v>0</v>
      </c>
      <c r="M709" s="91">
        <f t="shared" si="403"/>
        <v>1.41E-3</v>
      </c>
      <c r="N709" s="91">
        <f t="shared" si="403"/>
        <v>0</v>
      </c>
      <c r="O709" s="91">
        <f t="shared" si="403"/>
        <v>1.601E-2</v>
      </c>
      <c r="P709" s="91">
        <f t="shared" si="403"/>
        <v>2.8E-3</v>
      </c>
      <c r="Q709" s="91">
        <f t="shared" si="403"/>
        <v>1.985E-2</v>
      </c>
      <c r="R709" s="91">
        <f t="shared" si="403"/>
        <v>1.3729999999999999E-2</v>
      </c>
      <c r="S709" s="91">
        <f t="shared" si="403"/>
        <v>0.11479</v>
      </c>
      <c r="T709" s="91">
        <f t="shared" si="403"/>
        <v>0</v>
      </c>
      <c r="U709" s="91">
        <f t="shared" si="403"/>
        <v>0</v>
      </c>
      <c r="V709" s="91">
        <f t="shared" si="403"/>
        <v>8.9999999999999993E-3</v>
      </c>
      <c r="W709" s="91">
        <f t="shared" si="403"/>
        <v>4.2450000000000002E-2</v>
      </c>
      <c r="X709" s="91">
        <f t="shared" si="403"/>
        <v>0.17366000000000001</v>
      </c>
      <c r="Y709" s="91">
        <f t="shared" si="403"/>
        <v>0.23529</v>
      </c>
      <c r="Z709" s="91">
        <f t="shared" si="403"/>
        <v>0.12542</v>
      </c>
      <c r="AA709" s="91">
        <f t="shared" si="403"/>
        <v>0.3095</v>
      </c>
    </row>
    <row r="710" spans="1:27" ht="12.75" customHeight="1" outlineLevel="1" x14ac:dyDescent="0.2">
      <c r="A710" s="99" t="s">
        <v>3097</v>
      </c>
      <c r="B710" s="63" t="s">
        <v>238</v>
      </c>
      <c r="C710" s="43" t="s">
        <v>79</v>
      </c>
      <c r="D710" s="44">
        <v>96.95</v>
      </c>
      <c r="E710" s="44">
        <v>137.69999999999999</v>
      </c>
      <c r="F710" s="44">
        <v>110.27</v>
      </c>
      <c r="G710" s="44">
        <v>24.45</v>
      </c>
      <c r="H710" s="44">
        <v>0</v>
      </c>
      <c r="I710" s="44">
        <v>0</v>
      </c>
      <c r="J710" s="44">
        <v>0</v>
      </c>
      <c r="K710" s="44">
        <v>0</v>
      </c>
      <c r="L710" s="44">
        <v>0</v>
      </c>
      <c r="M710" s="44">
        <v>1.41</v>
      </c>
      <c r="N710" s="44">
        <v>0</v>
      </c>
      <c r="O710" s="44">
        <v>16.010000000000002</v>
      </c>
      <c r="P710" s="44">
        <v>2.8</v>
      </c>
      <c r="Q710" s="44">
        <v>19.850000000000001</v>
      </c>
      <c r="R710" s="44">
        <v>13.73</v>
      </c>
      <c r="S710" s="44">
        <v>114.79</v>
      </c>
      <c r="T710" s="44">
        <v>0</v>
      </c>
      <c r="U710" s="44">
        <v>0</v>
      </c>
      <c r="V710" s="44">
        <v>9</v>
      </c>
      <c r="W710" s="44">
        <v>42.45</v>
      </c>
      <c r="X710" s="44">
        <v>173.66</v>
      </c>
      <c r="Y710" s="44">
        <v>235.29</v>
      </c>
      <c r="Z710" s="44">
        <v>125.42</v>
      </c>
      <c r="AA710" s="44">
        <v>309.5</v>
      </c>
    </row>
    <row r="711" spans="1:27" x14ac:dyDescent="0.2">
      <c r="A711" s="98" t="s">
        <v>3098</v>
      </c>
      <c r="B711" s="28" t="str">
        <f>"02"&amp;"."&amp;$B$801&amp;"."&amp;$B$802</f>
        <v>02.12.2023</v>
      </c>
      <c r="C711" s="90" t="s">
        <v>76</v>
      </c>
      <c r="D711" s="91">
        <f>ROUND((D712)/1000,5)</f>
        <v>0.1368</v>
      </c>
      <c r="E711" s="91">
        <f t="shared" ref="E711:AA711" si="404">ROUND((E712)/1000,5)</f>
        <v>0.12209</v>
      </c>
      <c r="F711" s="91">
        <f t="shared" si="404"/>
        <v>4.6890000000000001E-2</v>
      </c>
      <c r="G711" s="91">
        <f t="shared" si="404"/>
        <v>0</v>
      </c>
      <c r="H711" s="91">
        <f t="shared" si="404"/>
        <v>0</v>
      </c>
      <c r="I711" s="91">
        <f t="shared" si="404"/>
        <v>0</v>
      </c>
      <c r="J711" s="91">
        <f t="shared" si="404"/>
        <v>0</v>
      </c>
      <c r="K711" s="91">
        <f t="shared" si="404"/>
        <v>0</v>
      </c>
      <c r="L711" s="91">
        <f t="shared" si="404"/>
        <v>0</v>
      </c>
      <c r="M711" s="91">
        <f t="shared" si="404"/>
        <v>0</v>
      </c>
      <c r="N711" s="91">
        <f t="shared" si="404"/>
        <v>0</v>
      </c>
      <c r="O711" s="91">
        <f t="shared" si="404"/>
        <v>0</v>
      </c>
      <c r="P711" s="91">
        <f t="shared" si="404"/>
        <v>0</v>
      </c>
      <c r="Q711" s="91">
        <f t="shared" si="404"/>
        <v>0</v>
      </c>
      <c r="R711" s="91">
        <f t="shared" si="404"/>
        <v>0</v>
      </c>
      <c r="S711" s="91">
        <f t="shared" si="404"/>
        <v>0</v>
      </c>
      <c r="T711" s="91">
        <f t="shared" si="404"/>
        <v>0</v>
      </c>
      <c r="U711" s="91">
        <f t="shared" si="404"/>
        <v>0</v>
      </c>
      <c r="V711" s="91">
        <f t="shared" si="404"/>
        <v>0</v>
      </c>
      <c r="W711" s="91">
        <f t="shared" si="404"/>
        <v>0</v>
      </c>
      <c r="X711" s="91">
        <f t="shared" si="404"/>
        <v>0</v>
      </c>
      <c r="Y711" s="91">
        <f t="shared" si="404"/>
        <v>0.25445000000000001</v>
      </c>
      <c r="Z711" s="91">
        <f t="shared" si="404"/>
        <v>0.26513999999999999</v>
      </c>
      <c r="AA711" s="91">
        <f t="shared" si="404"/>
        <v>0.16259000000000001</v>
      </c>
    </row>
    <row r="712" spans="1:27" ht="12.75" customHeight="1" outlineLevel="1" x14ac:dyDescent="0.2">
      <c r="A712" s="99" t="s">
        <v>3099</v>
      </c>
      <c r="B712" s="63" t="s">
        <v>238</v>
      </c>
      <c r="C712" s="43" t="s">
        <v>79</v>
      </c>
      <c r="D712" s="44">
        <v>136.80000000000001</v>
      </c>
      <c r="E712" s="44">
        <v>122.09</v>
      </c>
      <c r="F712" s="44">
        <v>46.89</v>
      </c>
      <c r="G712" s="44">
        <v>0</v>
      </c>
      <c r="H712" s="44">
        <v>0</v>
      </c>
      <c r="I712" s="44">
        <v>0</v>
      </c>
      <c r="J712" s="44">
        <v>0</v>
      </c>
      <c r="K712" s="44">
        <v>0</v>
      </c>
      <c r="L712" s="44">
        <v>0</v>
      </c>
      <c r="M712" s="44">
        <v>0</v>
      </c>
      <c r="N712" s="44">
        <v>0</v>
      </c>
      <c r="O712" s="44">
        <v>0</v>
      </c>
      <c r="P712" s="44">
        <v>0</v>
      </c>
      <c r="Q712" s="44">
        <v>0</v>
      </c>
      <c r="R712" s="44">
        <v>0</v>
      </c>
      <c r="S712" s="44">
        <v>0</v>
      </c>
      <c r="T712" s="44">
        <v>0</v>
      </c>
      <c r="U712" s="44">
        <v>0</v>
      </c>
      <c r="V712" s="44">
        <v>0</v>
      </c>
      <c r="W712" s="44">
        <v>0</v>
      </c>
      <c r="X712" s="44">
        <v>0</v>
      </c>
      <c r="Y712" s="44">
        <v>254.45</v>
      </c>
      <c r="Z712" s="44">
        <v>265.14</v>
      </c>
      <c r="AA712" s="44">
        <v>162.59</v>
      </c>
    </row>
    <row r="713" spans="1:27" x14ac:dyDescent="0.2">
      <c r="A713" s="98" t="s">
        <v>3100</v>
      </c>
      <c r="B713" s="28" t="str">
        <f>"03"&amp;"."&amp;$B$801&amp;"."&amp;$B$802</f>
        <v>03.12.2023</v>
      </c>
      <c r="C713" s="90" t="s">
        <v>76</v>
      </c>
      <c r="D713" s="91">
        <f>ROUND((D714)/1000,5)</f>
        <v>1.7569999999999999E-2</v>
      </c>
      <c r="E713" s="91">
        <f t="shared" ref="E713:AA713" si="405">ROUND((E714)/1000,5)</f>
        <v>7.8070000000000001E-2</v>
      </c>
      <c r="F713" s="91">
        <f t="shared" si="405"/>
        <v>6.8930000000000005E-2</v>
      </c>
      <c r="G713" s="91">
        <f t="shared" si="405"/>
        <v>0.11486</v>
      </c>
      <c r="H713" s="91">
        <f t="shared" si="405"/>
        <v>2.589E-2</v>
      </c>
      <c r="I713" s="91">
        <f t="shared" si="405"/>
        <v>0</v>
      </c>
      <c r="J713" s="91">
        <f t="shared" si="405"/>
        <v>0</v>
      </c>
      <c r="K713" s="91">
        <f t="shared" si="405"/>
        <v>0</v>
      </c>
      <c r="L713" s="91">
        <f t="shared" si="405"/>
        <v>9.1639999999999999E-2</v>
      </c>
      <c r="M713" s="91">
        <f t="shared" si="405"/>
        <v>0</v>
      </c>
      <c r="N713" s="91">
        <f t="shared" si="405"/>
        <v>2.147E-2</v>
      </c>
      <c r="O713" s="91">
        <f t="shared" si="405"/>
        <v>0</v>
      </c>
      <c r="P713" s="91">
        <f t="shared" si="405"/>
        <v>1.039E-2</v>
      </c>
      <c r="Q713" s="91">
        <f t="shared" si="405"/>
        <v>0</v>
      </c>
      <c r="R713" s="91">
        <f t="shared" si="405"/>
        <v>0</v>
      </c>
      <c r="S713" s="91">
        <f t="shared" si="405"/>
        <v>0</v>
      </c>
      <c r="T713" s="91">
        <f t="shared" si="405"/>
        <v>0</v>
      </c>
      <c r="U713" s="91">
        <f t="shared" si="405"/>
        <v>2.81E-3</v>
      </c>
      <c r="V713" s="91">
        <f t="shared" si="405"/>
        <v>2.3400000000000001E-3</v>
      </c>
      <c r="W713" s="91">
        <f t="shared" si="405"/>
        <v>0.24248</v>
      </c>
      <c r="X713" s="91">
        <f t="shared" si="405"/>
        <v>0.22508</v>
      </c>
      <c r="Y713" s="91">
        <f t="shared" si="405"/>
        <v>0.28560000000000002</v>
      </c>
      <c r="Z713" s="91">
        <f t="shared" si="405"/>
        <v>0.16747000000000001</v>
      </c>
      <c r="AA713" s="91">
        <f t="shared" si="405"/>
        <v>0.21278</v>
      </c>
    </row>
    <row r="714" spans="1:27" ht="12.75" customHeight="1" outlineLevel="1" x14ac:dyDescent="0.2">
      <c r="A714" s="99" t="s">
        <v>3101</v>
      </c>
      <c r="B714" s="63" t="s">
        <v>238</v>
      </c>
      <c r="C714" s="43" t="s">
        <v>79</v>
      </c>
      <c r="D714" s="44">
        <v>17.57</v>
      </c>
      <c r="E714" s="44">
        <v>78.069999999999993</v>
      </c>
      <c r="F714" s="44">
        <v>68.930000000000007</v>
      </c>
      <c r="G714" s="44">
        <v>114.86</v>
      </c>
      <c r="H714" s="44">
        <v>25.89</v>
      </c>
      <c r="I714" s="44">
        <v>0</v>
      </c>
      <c r="J714" s="44">
        <v>0</v>
      </c>
      <c r="K714" s="44">
        <v>0</v>
      </c>
      <c r="L714" s="44">
        <v>91.64</v>
      </c>
      <c r="M714" s="44">
        <v>0</v>
      </c>
      <c r="N714" s="44">
        <v>21.47</v>
      </c>
      <c r="O714" s="44">
        <v>0</v>
      </c>
      <c r="P714" s="44">
        <v>10.39</v>
      </c>
      <c r="Q714" s="44">
        <v>0</v>
      </c>
      <c r="R714" s="44">
        <v>0</v>
      </c>
      <c r="S714" s="44">
        <v>0</v>
      </c>
      <c r="T714" s="44">
        <v>0</v>
      </c>
      <c r="U714" s="44">
        <v>2.81</v>
      </c>
      <c r="V714" s="44">
        <v>2.34</v>
      </c>
      <c r="W714" s="44">
        <v>242.48</v>
      </c>
      <c r="X714" s="44">
        <v>225.08</v>
      </c>
      <c r="Y714" s="44">
        <v>285.60000000000002</v>
      </c>
      <c r="Z714" s="44">
        <v>167.47</v>
      </c>
      <c r="AA714" s="44">
        <v>212.78</v>
      </c>
    </row>
    <row r="715" spans="1:27" x14ac:dyDescent="0.2">
      <c r="A715" s="98" t="s">
        <v>3102</v>
      </c>
      <c r="B715" s="28" t="str">
        <f>"04"&amp;"."&amp;$B$801&amp;"."&amp;$B$802</f>
        <v>04.12.2023</v>
      </c>
      <c r="C715" s="90" t="s">
        <v>76</v>
      </c>
      <c r="D715" s="91">
        <f>ROUND((D716)/1000,5)</f>
        <v>3.789E-2</v>
      </c>
      <c r="E715" s="91">
        <f t="shared" ref="E715:AA715" si="406">ROUND((E716)/1000,5)</f>
        <v>6.8099999999999994E-2</v>
      </c>
      <c r="F715" s="91">
        <f t="shared" si="406"/>
        <v>2.58E-2</v>
      </c>
      <c r="G715" s="91">
        <f t="shared" si="406"/>
        <v>1.9269999999999999E-2</v>
      </c>
      <c r="H715" s="91">
        <f t="shared" si="406"/>
        <v>0</v>
      </c>
      <c r="I715" s="91">
        <f t="shared" si="406"/>
        <v>0</v>
      </c>
      <c r="J715" s="91">
        <f t="shared" si="406"/>
        <v>0</v>
      </c>
      <c r="K715" s="91">
        <f t="shared" si="406"/>
        <v>0</v>
      </c>
      <c r="L715" s="91">
        <f t="shared" si="406"/>
        <v>0</v>
      </c>
      <c r="M715" s="91">
        <f t="shared" si="406"/>
        <v>3.9949999999999999E-2</v>
      </c>
      <c r="N715" s="91">
        <f t="shared" si="406"/>
        <v>0</v>
      </c>
      <c r="O715" s="91">
        <f t="shared" si="406"/>
        <v>0</v>
      </c>
      <c r="P715" s="91">
        <f t="shared" si="406"/>
        <v>0</v>
      </c>
      <c r="Q715" s="91">
        <f t="shared" si="406"/>
        <v>8.5959999999999995E-2</v>
      </c>
      <c r="R715" s="91">
        <f t="shared" si="406"/>
        <v>0.10199999999999999</v>
      </c>
      <c r="S715" s="91">
        <f t="shared" si="406"/>
        <v>0.16445000000000001</v>
      </c>
      <c r="T715" s="91">
        <f t="shared" si="406"/>
        <v>3.2050000000000002E-2</v>
      </c>
      <c r="U715" s="91">
        <f t="shared" si="406"/>
        <v>0.16678000000000001</v>
      </c>
      <c r="V715" s="91">
        <f t="shared" si="406"/>
        <v>0.16475000000000001</v>
      </c>
      <c r="W715" s="91">
        <f t="shared" si="406"/>
        <v>0.26696999999999999</v>
      </c>
      <c r="X715" s="91">
        <f t="shared" si="406"/>
        <v>0.30130000000000001</v>
      </c>
      <c r="Y715" s="91">
        <f t="shared" si="406"/>
        <v>0.19228999999999999</v>
      </c>
      <c r="Z715" s="91">
        <f t="shared" si="406"/>
        <v>0.11935999999999999</v>
      </c>
      <c r="AA715" s="91">
        <f t="shared" si="406"/>
        <v>4.3249999999999997E-2</v>
      </c>
    </row>
    <row r="716" spans="1:27" ht="12.75" customHeight="1" outlineLevel="1" x14ac:dyDescent="0.2">
      <c r="A716" s="99" t="s">
        <v>3103</v>
      </c>
      <c r="B716" s="63" t="s">
        <v>238</v>
      </c>
      <c r="C716" s="43" t="s">
        <v>79</v>
      </c>
      <c r="D716" s="44">
        <v>37.89</v>
      </c>
      <c r="E716" s="44">
        <v>68.099999999999994</v>
      </c>
      <c r="F716" s="44">
        <v>25.8</v>
      </c>
      <c r="G716" s="44">
        <v>19.27</v>
      </c>
      <c r="H716" s="44">
        <v>0</v>
      </c>
      <c r="I716" s="44">
        <v>0</v>
      </c>
      <c r="J716" s="44">
        <v>0</v>
      </c>
      <c r="K716" s="44">
        <v>0</v>
      </c>
      <c r="L716" s="44">
        <v>0</v>
      </c>
      <c r="M716" s="44">
        <v>39.950000000000003</v>
      </c>
      <c r="N716" s="44">
        <v>0</v>
      </c>
      <c r="O716" s="44">
        <v>0</v>
      </c>
      <c r="P716" s="44">
        <v>0</v>
      </c>
      <c r="Q716" s="44">
        <v>85.96</v>
      </c>
      <c r="R716" s="44">
        <v>102</v>
      </c>
      <c r="S716" s="44">
        <v>164.45</v>
      </c>
      <c r="T716" s="44">
        <v>32.049999999999997</v>
      </c>
      <c r="U716" s="44">
        <v>166.78</v>
      </c>
      <c r="V716" s="44">
        <v>164.75</v>
      </c>
      <c r="W716" s="44">
        <v>266.97000000000003</v>
      </c>
      <c r="X716" s="44">
        <v>301.3</v>
      </c>
      <c r="Y716" s="44">
        <v>192.29</v>
      </c>
      <c r="Z716" s="44">
        <v>119.36</v>
      </c>
      <c r="AA716" s="44">
        <v>43.25</v>
      </c>
    </row>
    <row r="717" spans="1:27" x14ac:dyDescent="0.2">
      <c r="A717" s="98" t="s">
        <v>3104</v>
      </c>
      <c r="B717" s="28" t="str">
        <f>"05"&amp;"."&amp;$B$801&amp;"."&amp;$B$802</f>
        <v>05.12.2023</v>
      </c>
      <c r="C717" s="90" t="s">
        <v>76</v>
      </c>
      <c r="D717" s="91">
        <f>ROUND((D718)/1000,5)</f>
        <v>0.11827</v>
      </c>
      <c r="E717" s="91">
        <f t="shared" ref="E717:AA717" si="407">ROUND((E718)/1000,5)</f>
        <v>9.8549999999999999E-2</v>
      </c>
      <c r="F717" s="91">
        <f t="shared" si="407"/>
        <v>3.3959999999999997E-2</v>
      </c>
      <c r="G717" s="91">
        <f t="shared" si="407"/>
        <v>0</v>
      </c>
      <c r="H717" s="91">
        <f t="shared" si="407"/>
        <v>0</v>
      </c>
      <c r="I717" s="91">
        <f t="shared" si="407"/>
        <v>0</v>
      </c>
      <c r="J717" s="91">
        <f t="shared" si="407"/>
        <v>0</v>
      </c>
      <c r="K717" s="91">
        <f t="shared" si="407"/>
        <v>0</v>
      </c>
      <c r="L717" s="91">
        <f t="shared" si="407"/>
        <v>0</v>
      </c>
      <c r="M717" s="91">
        <f t="shared" si="407"/>
        <v>0</v>
      </c>
      <c r="N717" s="91">
        <f t="shared" si="407"/>
        <v>0</v>
      </c>
      <c r="O717" s="91">
        <f t="shared" si="407"/>
        <v>7.646E-2</v>
      </c>
      <c r="P717" s="91">
        <f t="shared" si="407"/>
        <v>3.0599999999999999E-2</v>
      </c>
      <c r="Q717" s="91">
        <f t="shared" si="407"/>
        <v>1.7350000000000001E-2</v>
      </c>
      <c r="R717" s="91">
        <f t="shared" si="407"/>
        <v>2.351E-2</v>
      </c>
      <c r="S717" s="91">
        <f t="shared" si="407"/>
        <v>6.8700000000000002E-3</v>
      </c>
      <c r="T717" s="91">
        <f t="shared" si="407"/>
        <v>0</v>
      </c>
      <c r="U717" s="91">
        <f t="shared" si="407"/>
        <v>1.201E-2</v>
      </c>
      <c r="V717" s="91">
        <f t="shared" si="407"/>
        <v>8.5779999999999995E-2</v>
      </c>
      <c r="W717" s="91">
        <f t="shared" si="407"/>
        <v>0.16405</v>
      </c>
      <c r="X717" s="91">
        <f t="shared" si="407"/>
        <v>0.184</v>
      </c>
      <c r="Y717" s="91">
        <f t="shared" si="407"/>
        <v>0.40075</v>
      </c>
      <c r="Z717" s="91">
        <f t="shared" si="407"/>
        <v>0.21185000000000001</v>
      </c>
      <c r="AA717" s="91">
        <f t="shared" si="407"/>
        <v>0.67518999999999996</v>
      </c>
    </row>
    <row r="718" spans="1:27" ht="12.75" customHeight="1" outlineLevel="1" x14ac:dyDescent="0.2">
      <c r="A718" s="99" t="s">
        <v>3105</v>
      </c>
      <c r="B718" s="63" t="s">
        <v>238</v>
      </c>
      <c r="C718" s="43" t="s">
        <v>79</v>
      </c>
      <c r="D718" s="44">
        <v>118.27</v>
      </c>
      <c r="E718" s="44">
        <v>98.55</v>
      </c>
      <c r="F718" s="44">
        <v>33.96</v>
      </c>
      <c r="G718" s="44">
        <v>0</v>
      </c>
      <c r="H718" s="44">
        <v>0</v>
      </c>
      <c r="I718" s="44">
        <v>0</v>
      </c>
      <c r="J718" s="44">
        <v>0</v>
      </c>
      <c r="K718" s="44">
        <v>0</v>
      </c>
      <c r="L718" s="44">
        <v>0</v>
      </c>
      <c r="M718" s="44">
        <v>0</v>
      </c>
      <c r="N718" s="44">
        <v>0</v>
      </c>
      <c r="O718" s="44">
        <v>76.459999999999994</v>
      </c>
      <c r="P718" s="44">
        <v>30.6</v>
      </c>
      <c r="Q718" s="44">
        <v>17.350000000000001</v>
      </c>
      <c r="R718" s="44">
        <v>23.51</v>
      </c>
      <c r="S718" s="44">
        <v>6.87</v>
      </c>
      <c r="T718" s="44">
        <v>0</v>
      </c>
      <c r="U718" s="44">
        <v>12.01</v>
      </c>
      <c r="V718" s="44">
        <v>85.78</v>
      </c>
      <c r="W718" s="44">
        <v>164.05</v>
      </c>
      <c r="X718" s="44">
        <v>184</v>
      </c>
      <c r="Y718" s="44">
        <v>400.75</v>
      </c>
      <c r="Z718" s="44">
        <v>211.85</v>
      </c>
      <c r="AA718" s="44">
        <v>675.19</v>
      </c>
    </row>
    <row r="719" spans="1:27" x14ac:dyDescent="0.2">
      <c r="A719" s="98" t="s">
        <v>3106</v>
      </c>
      <c r="B719" s="28" t="str">
        <f>"06"&amp;"."&amp;$B$801&amp;"."&amp;$B$802</f>
        <v>06.12.2023</v>
      </c>
      <c r="C719" s="90" t="s">
        <v>76</v>
      </c>
      <c r="D719" s="91">
        <f>ROUND((D720)/1000,5)</f>
        <v>0.13739999999999999</v>
      </c>
      <c r="E719" s="91">
        <f t="shared" ref="E719:AA719" si="408">ROUND((E720)/1000,5)</f>
        <v>0.12282999999999999</v>
      </c>
      <c r="F719" s="91">
        <f t="shared" si="408"/>
        <v>9.5140000000000002E-2</v>
      </c>
      <c r="G719" s="91">
        <f t="shared" si="408"/>
        <v>3.3649999999999999E-2</v>
      </c>
      <c r="H719" s="91">
        <f t="shared" si="408"/>
        <v>0</v>
      </c>
      <c r="I719" s="91">
        <f t="shared" si="408"/>
        <v>0</v>
      </c>
      <c r="J719" s="91">
        <f t="shared" si="408"/>
        <v>0</v>
      </c>
      <c r="K719" s="91">
        <f t="shared" si="408"/>
        <v>0</v>
      </c>
      <c r="L719" s="91">
        <f t="shared" si="408"/>
        <v>0</v>
      </c>
      <c r="M719" s="91">
        <f t="shared" si="408"/>
        <v>8.4700000000000001E-3</v>
      </c>
      <c r="N719" s="91">
        <f t="shared" si="408"/>
        <v>0.11133999999999999</v>
      </c>
      <c r="O719" s="91">
        <f t="shared" si="408"/>
        <v>9.0050000000000005E-2</v>
      </c>
      <c r="P719" s="91">
        <f t="shared" si="408"/>
        <v>3.313E-2</v>
      </c>
      <c r="Q719" s="91">
        <f t="shared" si="408"/>
        <v>3.4520000000000002E-2</v>
      </c>
      <c r="R719" s="91">
        <f t="shared" si="408"/>
        <v>1.6000000000000001E-3</v>
      </c>
      <c r="S719" s="91">
        <f t="shared" si="408"/>
        <v>6.2719999999999998E-2</v>
      </c>
      <c r="T719" s="91">
        <f t="shared" si="408"/>
        <v>0.13403000000000001</v>
      </c>
      <c r="U719" s="91">
        <f t="shared" si="408"/>
        <v>8.1589999999999996E-2</v>
      </c>
      <c r="V719" s="91">
        <f t="shared" si="408"/>
        <v>0.23945</v>
      </c>
      <c r="W719" s="91">
        <f t="shared" si="408"/>
        <v>0.18393999999999999</v>
      </c>
      <c r="X719" s="91">
        <f t="shared" si="408"/>
        <v>0.15185999999999999</v>
      </c>
      <c r="Y719" s="91">
        <f t="shared" si="408"/>
        <v>0.37134</v>
      </c>
      <c r="Z719" s="91">
        <f t="shared" si="408"/>
        <v>0.27997</v>
      </c>
      <c r="AA719" s="91">
        <f t="shared" si="408"/>
        <v>0.47886000000000001</v>
      </c>
    </row>
    <row r="720" spans="1:27" ht="12.75" customHeight="1" outlineLevel="1" x14ac:dyDescent="0.2">
      <c r="A720" s="99" t="s">
        <v>3107</v>
      </c>
      <c r="B720" s="63" t="s">
        <v>238</v>
      </c>
      <c r="C720" s="43" t="s">
        <v>79</v>
      </c>
      <c r="D720" s="44">
        <v>137.4</v>
      </c>
      <c r="E720" s="44">
        <v>122.83</v>
      </c>
      <c r="F720" s="44">
        <v>95.14</v>
      </c>
      <c r="G720" s="44">
        <v>33.65</v>
      </c>
      <c r="H720" s="44">
        <v>0</v>
      </c>
      <c r="I720" s="44">
        <v>0</v>
      </c>
      <c r="J720" s="44">
        <v>0</v>
      </c>
      <c r="K720" s="44">
        <v>0</v>
      </c>
      <c r="L720" s="44">
        <v>0</v>
      </c>
      <c r="M720" s="44">
        <v>8.4700000000000006</v>
      </c>
      <c r="N720" s="44">
        <v>111.34</v>
      </c>
      <c r="O720" s="44">
        <v>90.05</v>
      </c>
      <c r="P720" s="44">
        <v>33.130000000000003</v>
      </c>
      <c r="Q720" s="44">
        <v>34.520000000000003</v>
      </c>
      <c r="R720" s="44">
        <v>1.6</v>
      </c>
      <c r="S720" s="44">
        <v>62.72</v>
      </c>
      <c r="T720" s="44">
        <v>134.03</v>
      </c>
      <c r="U720" s="44">
        <v>81.59</v>
      </c>
      <c r="V720" s="44">
        <v>239.45</v>
      </c>
      <c r="W720" s="44">
        <v>183.94</v>
      </c>
      <c r="X720" s="44">
        <v>151.86000000000001</v>
      </c>
      <c r="Y720" s="44">
        <v>371.34</v>
      </c>
      <c r="Z720" s="44">
        <v>279.97000000000003</v>
      </c>
      <c r="AA720" s="44">
        <v>478.86</v>
      </c>
    </row>
    <row r="721" spans="1:27" x14ac:dyDescent="0.2">
      <c r="A721" s="98" t="s">
        <v>3108</v>
      </c>
      <c r="B721" s="28" t="str">
        <f>"07"&amp;"."&amp;$B$801&amp;"."&amp;$B$802</f>
        <v>07.12.2023</v>
      </c>
      <c r="C721" s="90" t="s">
        <v>76</v>
      </c>
      <c r="D721" s="91">
        <f>ROUND((D722)/1000,5)</f>
        <v>8.2830000000000001E-2</v>
      </c>
      <c r="E721" s="91">
        <f t="shared" ref="E721:AA721" si="409">ROUND((E722)/1000,5)</f>
        <v>5.8380000000000001E-2</v>
      </c>
      <c r="F721" s="91">
        <f t="shared" si="409"/>
        <v>0</v>
      </c>
      <c r="G721" s="91">
        <f t="shared" si="409"/>
        <v>0</v>
      </c>
      <c r="H721" s="91">
        <f t="shared" si="409"/>
        <v>0</v>
      </c>
      <c r="I721" s="91">
        <f t="shared" si="409"/>
        <v>0</v>
      </c>
      <c r="J721" s="91">
        <f t="shared" si="409"/>
        <v>0</v>
      </c>
      <c r="K721" s="91">
        <f t="shared" si="409"/>
        <v>0</v>
      </c>
      <c r="L721" s="91">
        <f t="shared" si="409"/>
        <v>0</v>
      </c>
      <c r="M721" s="91">
        <f t="shared" si="409"/>
        <v>9.58E-3</v>
      </c>
      <c r="N721" s="91">
        <f t="shared" si="409"/>
        <v>0.10448</v>
      </c>
      <c r="O721" s="91">
        <f t="shared" si="409"/>
        <v>0</v>
      </c>
      <c r="P721" s="91">
        <f t="shared" si="409"/>
        <v>0</v>
      </c>
      <c r="Q721" s="91">
        <f t="shared" si="409"/>
        <v>0</v>
      </c>
      <c r="R721" s="91">
        <f t="shared" si="409"/>
        <v>0</v>
      </c>
      <c r="S721" s="91">
        <f t="shared" si="409"/>
        <v>0</v>
      </c>
      <c r="T721" s="91">
        <f t="shared" si="409"/>
        <v>5.3240000000000003E-2</v>
      </c>
      <c r="U721" s="91">
        <f t="shared" si="409"/>
        <v>5.4629999999999998E-2</v>
      </c>
      <c r="V721" s="91">
        <f t="shared" si="409"/>
        <v>9.4890000000000002E-2</v>
      </c>
      <c r="W721" s="91">
        <f t="shared" si="409"/>
        <v>0</v>
      </c>
      <c r="X721" s="91">
        <f t="shared" si="409"/>
        <v>0</v>
      </c>
      <c r="Y721" s="91">
        <f t="shared" si="409"/>
        <v>1.644E-2</v>
      </c>
      <c r="Z721" s="91">
        <f t="shared" si="409"/>
        <v>3.0269999999999998E-2</v>
      </c>
      <c r="AA721" s="91">
        <f t="shared" si="409"/>
        <v>0.18775</v>
      </c>
    </row>
    <row r="722" spans="1:27" ht="12.75" customHeight="1" outlineLevel="1" x14ac:dyDescent="0.2">
      <c r="A722" s="99" t="s">
        <v>3109</v>
      </c>
      <c r="B722" s="63" t="s">
        <v>238</v>
      </c>
      <c r="C722" s="43" t="s">
        <v>79</v>
      </c>
      <c r="D722" s="44">
        <v>82.83</v>
      </c>
      <c r="E722" s="44">
        <v>58.38</v>
      </c>
      <c r="F722" s="44">
        <v>0</v>
      </c>
      <c r="G722" s="44">
        <v>0</v>
      </c>
      <c r="H722" s="44">
        <v>0</v>
      </c>
      <c r="I722" s="44">
        <v>0</v>
      </c>
      <c r="J722" s="44">
        <v>0</v>
      </c>
      <c r="K722" s="44">
        <v>0</v>
      </c>
      <c r="L722" s="44">
        <v>0</v>
      </c>
      <c r="M722" s="44">
        <v>9.58</v>
      </c>
      <c r="N722" s="44">
        <v>104.48</v>
      </c>
      <c r="O722" s="44">
        <v>0</v>
      </c>
      <c r="P722" s="44">
        <v>0</v>
      </c>
      <c r="Q722" s="44">
        <v>0</v>
      </c>
      <c r="R722" s="44">
        <v>0</v>
      </c>
      <c r="S722" s="44">
        <v>0</v>
      </c>
      <c r="T722" s="44">
        <v>53.24</v>
      </c>
      <c r="U722" s="44">
        <v>54.63</v>
      </c>
      <c r="V722" s="44">
        <v>94.89</v>
      </c>
      <c r="W722" s="44">
        <v>0</v>
      </c>
      <c r="X722" s="44">
        <v>0</v>
      </c>
      <c r="Y722" s="44">
        <v>16.440000000000001</v>
      </c>
      <c r="Z722" s="44">
        <v>30.27</v>
      </c>
      <c r="AA722" s="44">
        <v>187.75</v>
      </c>
    </row>
    <row r="723" spans="1:27" x14ac:dyDescent="0.2">
      <c r="A723" s="98" t="s">
        <v>3110</v>
      </c>
      <c r="B723" s="28" t="str">
        <f>"08"&amp;"."&amp;$B$801&amp;"."&amp;$B$802</f>
        <v>08.12.2023</v>
      </c>
      <c r="C723" s="90" t="s">
        <v>76</v>
      </c>
      <c r="D723" s="91">
        <f>ROUND((D724)/1000,5)</f>
        <v>2.989E-2</v>
      </c>
      <c r="E723" s="91">
        <f t="shared" ref="E723:AA723" si="410">ROUND((E724)/1000,5)</f>
        <v>0</v>
      </c>
      <c r="F723" s="91">
        <f t="shared" si="410"/>
        <v>0</v>
      </c>
      <c r="G723" s="91">
        <f t="shared" si="410"/>
        <v>0</v>
      </c>
      <c r="H723" s="91">
        <f t="shared" si="410"/>
        <v>0</v>
      </c>
      <c r="I723" s="91">
        <f t="shared" si="410"/>
        <v>0</v>
      </c>
      <c r="J723" s="91">
        <f t="shared" si="410"/>
        <v>0</v>
      </c>
      <c r="K723" s="91">
        <f t="shared" si="410"/>
        <v>0</v>
      </c>
      <c r="L723" s="91">
        <f t="shared" si="410"/>
        <v>0</v>
      </c>
      <c r="M723" s="91">
        <f t="shared" si="410"/>
        <v>0</v>
      </c>
      <c r="N723" s="91">
        <f t="shared" si="410"/>
        <v>0</v>
      </c>
      <c r="O723" s="91">
        <f t="shared" si="410"/>
        <v>0</v>
      </c>
      <c r="P723" s="91">
        <f t="shared" si="410"/>
        <v>0</v>
      </c>
      <c r="Q723" s="91">
        <f t="shared" si="410"/>
        <v>0</v>
      </c>
      <c r="R723" s="91">
        <f t="shared" si="410"/>
        <v>0</v>
      </c>
      <c r="S723" s="91">
        <f t="shared" si="410"/>
        <v>0</v>
      </c>
      <c r="T723" s="91">
        <f t="shared" si="410"/>
        <v>0</v>
      </c>
      <c r="U723" s="91">
        <f t="shared" si="410"/>
        <v>0</v>
      </c>
      <c r="V723" s="91">
        <f t="shared" si="410"/>
        <v>0</v>
      </c>
      <c r="W723" s="91">
        <f t="shared" si="410"/>
        <v>0</v>
      </c>
      <c r="X723" s="91">
        <f t="shared" si="410"/>
        <v>0</v>
      </c>
      <c r="Y723" s="91">
        <f t="shared" si="410"/>
        <v>0</v>
      </c>
      <c r="Z723" s="91">
        <f t="shared" si="410"/>
        <v>0</v>
      </c>
      <c r="AA723" s="91">
        <f t="shared" si="410"/>
        <v>0</v>
      </c>
    </row>
    <row r="724" spans="1:27" ht="12.75" customHeight="1" outlineLevel="1" x14ac:dyDescent="0.2">
      <c r="A724" s="99" t="s">
        <v>3111</v>
      </c>
      <c r="B724" s="63" t="s">
        <v>238</v>
      </c>
      <c r="C724" s="43" t="s">
        <v>79</v>
      </c>
      <c r="D724" s="44">
        <v>29.89</v>
      </c>
      <c r="E724" s="44">
        <v>0</v>
      </c>
      <c r="F724" s="44">
        <v>0</v>
      </c>
      <c r="G724" s="44">
        <v>0</v>
      </c>
      <c r="H724" s="44">
        <v>0</v>
      </c>
      <c r="I724" s="44">
        <v>0</v>
      </c>
      <c r="J724" s="44">
        <v>0</v>
      </c>
      <c r="K724" s="44">
        <v>0</v>
      </c>
      <c r="L724" s="44">
        <v>0</v>
      </c>
      <c r="M724" s="44">
        <v>0</v>
      </c>
      <c r="N724" s="44">
        <v>0</v>
      </c>
      <c r="O724" s="44">
        <v>0</v>
      </c>
      <c r="P724" s="44">
        <v>0</v>
      </c>
      <c r="Q724" s="44">
        <v>0</v>
      </c>
      <c r="R724" s="44">
        <v>0</v>
      </c>
      <c r="S724" s="44">
        <v>0</v>
      </c>
      <c r="T724" s="44">
        <v>0</v>
      </c>
      <c r="U724" s="44">
        <v>0</v>
      </c>
      <c r="V724" s="44">
        <v>0</v>
      </c>
      <c r="W724" s="44">
        <v>0</v>
      </c>
      <c r="X724" s="44">
        <v>0</v>
      </c>
      <c r="Y724" s="44">
        <v>0</v>
      </c>
      <c r="Z724" s="44">
        <v>0</v>
      </c>
      <c r="AA724" s="44">
        <v>0</v>
      </c>
    </row>
    <row r="725" spans="1:27" x14ac:dyDescent="0.2">
      <c r="A725" s="98" t="s">
        <v>3112</v>
      </c>
      <c r="B725" s="28" t="str">
        <f>"09"&amp;"."&amp;$B$801&amp;"."&amp;$B$802</f>
        <v>09.12.2023</v>
      </c>
      <c r="C725" s="90" t="s">
        <v>76</v>
      </c>
      <c r="D725" s="91">
        <f>ROUND((D726)/1000,5)</f>
        <v>0</v>
      </c>
      <c r="E725" s="91">
        <f t="shared" ref="E725:AA725" si="411">ROUND((E726)/1000,5)</f>
        <v>0</v>
      </c>
      <c r="F725" s="91">
        <f t="shared" si="411"/>
        <v>0</v>
      </c>
      <c r="G725" s="91">
        <f t="shared" si="411"/>
        <v>0</v>
      </c>
      <c r="H725" s="91">
        <f t="shared" si="411"/>
        <v>0</v>
      </c>
      <c r="I725" s="91">
        <f t="shared" si="411"/>
        <v>0</v>
      </c>
      <c r="J725" s="91">
        <f t="shared" si="411"/>
        <v>0</v>
      </c>
      <c r="K725" s="91">
        <f t="shared" si="411"/>
        <v>0</v>
      </c>
      <c r="L725" s="91">
        <f t="shared" si="411"/>
        <v>0</v>
      </c>
      <c r="M725" s="91">
        <f t="shared" si="411"/>
        <v>0</v>
      </c>
      <c r="N725" s="91">
        <f t="shared" si="411"/>
        <v>0</v>
      </c>
      <c r="O725" s="91">
        <f t="shared" si="411"/>
        <v>0</v>
      </c>
      <c r="P725" s="91">
        <f t="shared" si="411"/>
        <v>0</v>
      </c>
      <c r="Q725" s="91">
        <f t="shared" si="411"/>
        <v>0</v>
      </c>
      <c r="R725" s="91">
        <f t="shared" si="411"/>
        <v>0</v>
      </c>
      <c r="S725" s="91">
        <f t="shared" si="411"/>
        <v>0</v>
      </c>
      <c r="T725" s="91">
        <f t="shared" si="411"/>
        <v>0</v>
      </c>
      <c r="U725" s="91">
        <f t="shared" si="411"/>
        <v>0</v>
      </c>
      <c r="V725" s="91">
        <f t="shared" si="411"/>
        <v>0</v>
      </c>
      <c r="W725" s="91">
        <f t="shared" si="411"/>
        <v>3.6249999999999998E-2</v>
      </c>
      <c r="X725" s="91">
        <f t="shared" si="411"/>
        <v>3.0210000000000001E-2</v>
      </c>
      <c r="Y725" s="91">
        <f t="shared" si="411"/>
        <v>0</v>
      </c>
      <c r="Z725" s="91">
        <f t="shared" si="411"/>
        <v>0</v>
      </c>
      <c r="AA725" s="91">
        <f t="shared" si="411"/>
        <v>0</v>
      </c>
    </row>
    <row r="726" spans="1:27" ht="12.75" customHeight="1" outlineLevel="1" x14ac:dyDescent="0.2">
      <c r="A726" s="99" t="s">
        <v>3113</v>
      </c>
      <c r="B726" s="63" t="s">
        <v>238</v>
      </c>
      <c r="C726" s="43" t="s">
        <v>79</v>
      </c>
      <c r="D726" s="44">
        <v>0</v>
      </c>
      <c r="E726" s="44">
        <v>0</v>
      </c>
      <c r="F726" s="44">
        <v>0</v>
      </c>
      <c r="G726" s="44">
        <v>0</v>
      </c>
      <c r="H726" s="44">
        <v>0</v>
      </c>
      <c r="I726" s="44">
        <v>0</v>
      </c>
      <c r="J726" s="44">
        <v>0</v>
      </c>
      <c r="K726" s="44">
        <v>0</v>
      </c>
      <c r="L726" s="44">
        <v>0</v>
      </c>
      <c r="M726" s="44">
        <v>0</v>
      </c>
      <c r="N726" s="44">
        <v>0</v>
      </c>
      <c r="O726" s="44">
        <v>0</v>
      </c>
      <c r="P726" s="44">
        <v>0</v>
      </c>
      <c r="Q726" s="44">
        <v>0</v>
      </c>
      <c r="R726" s="44">
        <v>0</v>
      </c>
      <c r="S726" s="44">
        <v>0</v>
      </c>
      <c r="T726" s="44">
        <v>0</v>
      </c>
      <c r="U726" s="44">
        <v>0</v>
      </c>
      <c r="V726" s="44">
        <v>0</v>
      </c>
      <c r="W726" s="44">
        <v>36.25</v>
      </c>
      <c r="X726" s="44">
        <v>30.21</v>
      </c>
      <c r="Y726" s="44">
        <v>0</v>
      </c>
      <c r="Z726" s="44">
        <v>0</v>
      </c>
      <c r="AA726" s="44">
        <v>0</v>
      </c>
    </row>
    <row r="727" spans="1:27" x14ac:dyDescent="0.2">
      <c r="A727" s="98" t="s">
        <v>3114</v>
      </c>
      <c r="B727" s="28" t="str">
        <f>"10"&amp;"."&amp;$B$801&amp;"."&amp;$B$802</f>
        <v>10.12.2023</v>
      </c>
      <c r="C727" s="90" t="s">
        <v>76</v>
      </c>
      <c r="D727" s="91">
        <f>ROUND((D728)/1000,5)</f>
        <v>0</v>
      </c>
      <c r="E727" s="91">
        <f t="shared" ref="E727:AA727" si="412">ROUND((E728)/1000,5)</f>
        <v>0</v>
      </c>
      <c r="F727" s="91">
        <f t="shared" si="412"/>
        <v>0</v>
      </c>
      <c r="G727" s="91">
        <f t="shared" si="412"/>
        <v>0</v>
      </c>
      <c r="H727" s="91">
        <f t="shared" si="412"/>
        <v>0</v>
      </c>
      <c r="I727" s="91">
        <f t="shared" si="412"/>
        <v>0</v>
      </c>
      <c r="J727" s="91">
        <f t="shared" si="412"/>
        <v>0</v>
      </c>
      <c r="K727" s="91">
        <f t="shared" si="412"/>
        <v>0</v>
      </c>
      <c r="L727" s="91">
        <f t="shared" si="412"/>
        <v>0</v>
      </c>
      <c r="M727" s="91">
        <f t="shared" si="412"/>
        <v>0</v>
      </c>
      <c r="N727" s="91">
        <f t="shared" si="412"/>
        <v>0</v>
      </c>
      <c r="O727" s="91">
        <f t="shared" si="412"/>
        <v>0</v>
      </c>
      <c r="P727" s="91">
        <f t="shared" si="412"/>
        <v>0</v>
      </c>
      <c r="Q727" s="91">
        <f t="shared" si="412"/>
        <v>0</v>
      </c>
      <c r="R727" s="91">
        <f t="shared" si="412"/>
        <v>0</v>
      </c>
      <c r="S727" s="91">
        <f t="shared" si="412"/>
        <v>0</v>
      </c>
      <c r="T727" s="91">
        <f t="shared" si="412"/>
        <v>0</v>
      </c>
      <c r="U727" s="91">
        <f t="shared" si="412"/>
        <v>0</v>
      </c>
      <c r="V727" s="91">
        <f t="shared" si="412"/>
        <v>0</v>
      </c>
      <c r="W727" s="91">
        <f t="shared" si="412"/>
        <v>0</v>
      </c>
      <c r="X727" s="91">
        <f t="shared" si="412"/>
        <v>0</v>
      </c>
      <c r="Y727" s="91">
        <f t="shared" si="412"/>
        <v>0</v>
      </c>
      <c r="Z727" s="91">
        <f t="shared" si="412"/>
        <v>0</v>
      </c>
      <c r="AA727" s="91">
        <f t="shared" si="412"/>
        <v>0</v>
      </c>
    </row>
    <row r="728" spans="1:27" ht="12.75" customHeight="1" outlineLevel="1" x14ac:dyDescent="0.2">
      <c r="A728" s="99" t="s">
        <v>3115</v>
      </c>
      <c r="B728" s="63" t="s">
        <v>238</v>
      </c>
      <c r="C728" s="43" t="s">
        <v>79</v>
      </c>
      <c r="D728" s="44">
        <v>0</v>
      </c>
      <c r="E728" s="44">
        <v>0</v>
      </c>
      <c r="F728" s="44">
        <v>0</v>
      </c>
      <c r="G728" s="44">
        <v>0</v>
      </c>
      <c r="H728" s="44">
        <v>0</v>
      </c>
      <c r="I728" s="44">
        <v>0</v>
      </c>
      <c r="J728" s="44">
        <v>0</v>
      </c>
      <c r="K728" s="44">
        <v>0</v>
      </c>
      <c r="L728" s="44">
        <v>0</v>
      </c>
      <c r="M728" s="44">
        <v>0</v>
      </c>
      <c r="N728" s="44">
        <v>0</v>
      </c>
      <c r="O728" s="44">
        <v>0</v>
      </c>
      <c r="P728" s="44">
        <v>0</v>
      </c>
      <c r="Q728" s="44">
        <v>0</v>
      </c>
      <c r="R728" s="44">
        <v>0</v>
      </c>
      <c r="S728" s="44">
        <v>0</v>
      </c>
      <c r="T728" s="44">
        <v>0</v>
      </c>
      <c r="U728" s="44">
        <v>0</v>
      </c>
      <c r="V728" s="44">
        <v>0</v>
      </c>
      <c r="W728" s="44">
        <v>0</v>
      </c>
      <c r="X728" s="44">
        <v>0</v>
      </c>
      <c r="Y728" s="44">
        <v>0</v>
      </c>
      <c r="Z728" s="44">
        <v>0</v>
      </c>
      <c r="AA728" s="44">
        <v>0</v>
      </c>
    </row>
    <row r="729" spans="1:27" x14ac:dyDescent="0.2">
      <c r="A729" s="98" t="s">
        <v>3116</v>
      </c>
      <c r="B729" s="28" t="str">
        <f>"11"&amp;"."&amp;$B$801&amp;"."&amp;$B$802</f>
        <v>11.12.2023</v>
      </c>
      <c r="C729" s="90" t="s">
        <v>76</v>
      </c>
      <c r="D729" s="91">
        <f>ROUND((D730)/1000,5)</f>
        <v>0</v>
      </c>
      <c r="E729" s="91">
        <f t="shared" ref="E729:AA729" si="413">ROUND((E730)/1000,5)</f>
        <v>0</v>
      </c>
      <c r="F729" s="91">
        <f t="shared" si="413"/>
        <v>4.1700000000000001E-3</v>
      </c>
      <c r="G729" s="91">
        <f t="shared" si="413"/>
        <v>0</v>
      </c>
      <c r="H729" s="91">
        <f t="shared" si="413"/>
        <v>0</v>
      </c>
      <c r="I729" s="91">
        <f t="shared" si="413"/>
        <v>0</v>
      </c>
      <c r="J729" s="91">
        <f t="shared" si="413"/>
        <v>0</v>
      </c>
      <c r="K729" s="91">
        <f t="shared" si="413"/>
        <v>0</v>
      </c>
      <c r="L729" s="91">
        <f t="shared" si="413"/>
        <v>0</v>
      </c>
      <c r="M729" s="91">
        <f t="shared" si="413"/>
        <v>0</v>
      </c>
      <c r="N729" s="91">
        <f t="shared" si="413"/>
        <v>0</v>
      </c>
      <c r="O729" s="91">
        <f t="shared" si="413"/>
        <v>0</v>
      </c>
      <c r="P729" s="91">
        <f t="shared" si="413"/>
        <v>0</v>
      </c>
      <c r="Q729" s="91">
        <f t="shared" si="413"/>
        <v>0</v>
      </c>
      <c r="R729" s="91">
        <f t="shared" si="413"/>
        <v>0</v>
      </c>
      <c r="S729" s="91">
        <f t="shared" si="413"/>
        <v>0</v>
      </c>
      <c r="T729" s="91">
        <f t="shared" si="413"/>
        <v>0</v>
      </c>
      <c r="U729" s="91">
        <f t="shared" si="413"/>
        <v>0</v>
      </c>
      <c r="V729" s="91">
        <f t="shared" si="413"/>
        <v>0</v>
      </c>
      <c r="W729" s="91">
        <f t="shared" si="413"/>
        <v>0</v>
      </c>
      <c r="X729" s="91">
        <f t="shared" si="413"/>
        <v>0</v>
      </c>
      <c r="Y729" s="91">
        <f t="shared" si="413"/>
        <v>0</v>
      </c>
      <c r="Z729" s="91">
        <f t="shared" si="413"/>
        <v>0</v>
      </c>
      <c r="AA729" s="91">
        <f t="shared" si="413"/>
        <v>0</v>
      </c>
    </row>
    <row r="730" spans="1:27" ht="12.75" customHeight="1" outlineLevel="1" x14ac:dyDescent="0.2">
      <c r="A730" s="99" t="s">
        <v>3117</v>
      </c>
      <c r="B730" s="63" t="s">
        <v>238</v>
      </c>
      <c r="C730" s="43" t="s">
        <v>79</v>
      </c>
      <c r="D730" s="44">
        <v>0</v>
      </c>
      <c r="E730" s="44">
        <v>0</v>
      </c>
      <c r="F730" s="44">
        <v>4.17</v>
      </c>
      <c r="G730" s="44">
        <v>0</v>
      </c>
      <c r="H730" s="44">
        <v>0</v>
      </c>
      <c r="I730" s="44">
        <v>0</v>
      </c>
      <c r="J730" s="44">
        <v>0</v>
      </c>
      <c r="K730" s="44">
        <v>0</v>
      </c>
      <c r="L730" s="44">
        <v>0</v>
      </c>
      <c r="M730" s="44">
        <v>0</v>
      </c>
      <c r="N730" s="44">
        <v>0</v>
      </c>
      <c r="O730" s="44">
        <v>0</v>
      </c>
      <c r="P730" s="44">
        <v>0</v>
      </c>
      <c r="Q730" s="44">
        <v>0</v>
      </c>
      <c r="R730" s="44">
        <v>0</v>
      </c>
      <c r="S730" s="44">
        <v>0</v>
      </c>
      <c r="T730" s="44">
        <v>0</v>
      </c>
      <c r="U730" s="44">
        <v>0</v>
      </c>
      <c r="V730" s="44">
        <v>0</v>
      </c>
      <c r="W730" s="44">
        <v>0</v>
      </c>
      <c r="X730" s="44">
        <v>0</v>
      </c>
      <c r="Y730" s="44">
        <v>0</v>
      </c>
      <c r="Z730" s="44">
        <v>0</v>
      </c>
      <c r="AA730" s="44">
        <v>0</v>
      </c>
    </row>
    <row r="731" spans="1:27" x14ac:dyDescent="0.2">
      <c r="A731" s="98" t="s">
        <v>3118</v>
      </c>
      <c r="B731" s="28" t="str">
        <f>"12"&amp;"."&amp;$B$801&amp;"."&amp;$B$802</f>
        <v>12.12.2023</v>
      </c>
      <c r="C731" s="90" t="s">
        <v>76</v>
      </c>
      <c r="D731" s="91">
        <f>ROUND((D732)/1000,5)</f>
        <v>7.349E-2</v>
      </c>
      <c r="E731" s="91">
        <f t="shared" ref="E731:AA731" si="414">ROUND((E732)/1000,5)</f>
        <v>0</v>
      </c>
      <c r="F731" s="91">
        <f t="shared" si="414"/>
        <v>0</v>
      </c>
      <c r="G731" s="91">
        <f t="shared" si="414"/>
        <v>0</v>
      </c>
      <c r="H731" s="91">
        <f t="shared" si="414"/>
        <v>0</v>
      </c>
      <c r="I731" s="91">
        <f t="shared" si="414"/>
        <v>0</v>
      </c>
      <c r="J731" s="91">
        <f t="shared" si="414"/>
        <v>0</v>
      </c>
      <c r="K731" s="91">
        <f t="shared" si="414"/>
        <v>0</v>
      </c>
      <c r="L731" s="91">
        <f t="shared" si="414"/>
        <v>0</v>
      </c>
      <c r="M731" s="91">
        <f t="shared" si="414"/>
        <v>0</v>
      </c>
      <c r="N731" s="91">
        <f t="shared" si="414"/>
        <v>0</v>
      </c>
      <c r="O731" s="91">
        <f t="shared" si="414"/>
        <v>0</v>
      </c>
      <c r="P731" s="91">
        <f t="shared" si="414"/>
        <v>0</v>
      </c>
      <c r="Q731" s="91">
        <f t="shared" si="414"/>
        <v>0</v>
      </c>
      <c r="R731" s="91">
        <f t="shared" si="414"/>
        <v>0</v>
      </c>
      <c r="S731" s="91">
        <f t="shared" si="414"/>
        <v>0</v>
      </c>
      <c r="T731" s="91">
        <f t="shared" si="414"/>
        <v>0</v>
      </c>
      <c r="U731" s="91">
        <f t="shared" si="414"/>
        <v>0</v>
      </c>
      <c r="V731" s="91">
        <f t="shared" si="414"/>
        <v>0</v>
      </c>
      <c r="W731" s="91">
        <f t="shared" si="414"/>
        <v>0</v>
      </c>
      <c r="X731" s="91">
        <f t="shared" si="414"/>
        <v>8.8999999999999995E-4</v>
      </c>
      <c r="Y731" s="91">
        <f t="shared" si="414"/>
        <v>8.72E-2</v>
      </c>
      <c r="Z731" s="91">
        <f t="shared" si="414"/>
        <v>4.011E-2</v>
      </c>
      <c r="AA731" s="91">
        <f t="shared" si="414"/>
        <v>0.22842999999999999</v>
      </c>
    </row>
    <row r="732" spans="1:27" ht="12.75" customHeight="1" outlineLevel="1" x14ac:dyDescent="0.2">
      <c r="A732" s="99" t="s">
        <v>3119</v>
      </c>
      <c r="B732" s="63" t="s">
        <v>238</v>
      </c>
      <c r="C732" s="43" t="s">
        <v>79</v>
      </c>
      <c r="D732" s="44">
        <v>73.489999999999995</v>
      </c>
      <c r="E732" s="44">
        <v>0</v>
      </c>
      <c r="F732" s="44">
        <v>0</v>
      </c>
      <c r="G732" s="44">
        <v>0</v>
      </c>
      <c r="H732" s="44">
        <v>0</v>
      </c>
      <c r="I732" s="44">
        <v>0</v>
      </c>
      <c r="J732" s="44">
        <v>0</v>
      </c>
      <c r="K732" s="44">
        <v>0</v>
      </c>
      <c r="L732" s="44">
        <v>0</v>
      </c>
      <c r="M732" s="44">
        <v>0</v>
      </c>
      <c r="N732" s="44">
        <v>0</v>
      </c>
      <c r="O732" s="44">
        <v>0</v>
      </c>
      <c r="P732" s="44">
        <v>0</v>
      </c>
      <c r="Q732" s="44">
        <v>0</v>
      </c>
      <c r="R732" s="44">
        <v>0</v>
      </c>
      <c r="S732" s="44">
        <v>0</v>
      </c>
      <c r="T732" s="44">
        <v>0</v>
      </c>
      <c r="U732" s="44">
        <v>0</v>
      </c>
      <c r="V732" s="44">
        <v>0</v>
      </c>
      <c r="W732" s="44">
        <v>0</v>
      </c>
      <c r="X732" s="44">
        <v>0.89</v>
      </c>
      <c r="Y732" s="44">
        <v>87.2</v>
      </c>
      <c r="Z732" s="44">
        <v>40.11</v>
      </c>
      <c r="AA732" s="44">
        <v>228.43</v>
      </c>
    </row>
    <row r="733" spans="1:27" x14ac:dyDescent="0.2">
      <c r="A733" s="98" t="s">
        <v>3120</v>
      </c>
      <c r="B733" s="28" t="str">
        <f>"13"&amp;"."&amp;$B$801&amp;"."&amp;$B$802</f>
        <v>13.12.2023</v>
      </c>
      <c r="C733" s="90" t="s">
        <v>76</v>
      </c>
      <c r="D733" s="91">
        <f>ROUND((D734)/1000,5)</f>
        <v>1.533E-2</v>
      </c>
      <c r="E733" s="91">
        <f t="shared" ref="E733:AA733" si="415">ROUND((E734)/1000,5)</f>
        <v>6.1920000000000003E-2</v>
      </c>
      <c r="F733" s="91">
        <f t="shared" si="415"/>
        <v>0</v>
      </c>
      <c r="G733" s="91">
        <f t="shared" si="415"/>
        <v>0</v>
      </c>
      <c r="H733" s="91">
        <f t="shared" si="415"/>
        <v>0</v>
      </c>
      <c r="I733" s="91">
        <f t="shared" si="415"/>
        <v>0</v>
      </c>
      <c r="J733" s="91">
        <f t="shared" si="415"/>
        <v>0</v>
      </c>
      <c r="K733" s="91">
        <f t="shared" si="415"/>
        <v>0</v>
      </c>
      <c r="L733" s="91">
        <f t="shared" si="415"/>
        <v>0</v>
      </c>
      <c r="M733" s="91">
        <f t="shared" si="415"/>
        <v>0</v>
      </c>
      <c r="N733" s="91">
        <f t="shared" si="415"/>
        <v>0</v>
      </c>
      <c r="O733" s="91">
        <f t="shared" si="415"/>
        <v>0</v>
      </c>
      <c r="P733" s="91">
        <f t="shared" si="415"/>
        <v>0</v>
      </c>
      <c r="Q733" s="91">
        <f t="shared" si="415"/>
        <v>0</v>
      </c>
      <c r="R733" s="91">
        <f t="shared" si="415"/>
        <v>0</v>
      </c>
      <c r="S733" s="91">
        <f t="shared" si="415"/>
        <v>0</v>
      </c>
      <c r="T733" s="91">
        <f t="shared" si="415"/>
        <v>0</v>
      </c>
      <c r="U733" s="91">
        <f t="shared" si="415"/>
        <v>0</v>
      </c>
      <c r="V733" s="91">
        <f t="shared" si="415"/>
        <v>0</v>
      </c>
      <c r="W733" s="91">
        <f t="shared" si="415"/>
        <v>0</v>
      </c>
      <c r="X733" s="91">
        <f t="shared" si="415"/>
        <v>0</v>
      </c>
      <c r="Y733" s="91">
        <f t="shared" si="415"/>
        <v>0</v>
      </c>
      <c r="Z733" s="91">
        <f t="shared" si="415"/>
        <v>0</v>
      </c>
      <c r="AA733" s="91">
        <f t="shared" si="415"/>
        <v>0</v>
      </c>
    </row>
    <row r="734" spans="1:27" ht="12.75" customHeight="1" outlineLevel="1" x14ac:dyDescent="0.2">
      <c r="A734" s="99" t="s">
        <v>3121</v>
      </c>
      <c r="B734" s="63" t="s">
        <v>238</v>
      </c>
      <c r="C734" s="43" t="s">
        <v>79</v>
      </c>
      <c r="D734" s="44">
        <v>15.33</v>
      </c>
      <c r="E734" s="44">
        <v>61.92</v>
      </c>
      <c r="F734" s="44">
        <v>0</v>
      </c>
      <c r="G734" s="44">
        <v>0</v>
      </c>
      <c r="H734" s="44">
        <v>0</v>
      </c>
      <c r="I734" s="44">
        <v>0</v>
      </c>
      <c r="J734" s="44">
        <v>0</v>
      </c>
      <c r="K734" s="44">
        <v>0</v>
      </c>
      <c r="L734" s="44">
        <v>0</v>
      </c>
      <c r="M734" s="44">
        <v>0</v>
      </c>
      <c r="N734" s="44">
        <v>0</v>
      </c>
      <c r="O734" s="44">
        <v>0</v>
      </c>
      <c r="P734" s="44">
        <v>0</v>
      </c>
      <c r="Q734" s="44">
        <v>0</v>
      </c>
      <c r="R734" s="44">
        <v>0</v>
      </c>
      <c r="S734" s="44">
        <v>0</v>
      </c>
      <c r="T734" s="44">
        <v>0</v>
      </c>
      <c r="U734" s="44">
        <v>0</v>
      </c>
      <c r="V734" s="44">
        <v>0</v>
      </c>
      <c r="W734" s="44">
        <v>0</v>
      </c>
      <c r="X734" s="44">
        <v>0</v>
      </c>
      <c r="Y734" s="44">
        <v>0</v>
      </c>
      <c r="Z734" s="44">
        <v>0</v>
      </c>
      <c r="AA734" s="44">
        <v>0</v>
      </c>
    </row>
    <row r="735" spans="1:27" x14ac:dyDescent="0.2">
      <c r="A735" s="98" t="s">
        <v>3122</v>
      </c>
      <c r="B735" s="28" t="str">
        <f>"14"&amp;"."&amp;$B$801&amp;"."&amp;$B$802</f>
        <v>14.12.2023</v>
      </c>
      <c r="C735" s="90" t="s">
        <v>76</v>
      </c>
      <c r="D735" s="91">
        <f>ROUND((D736)/1000,5)</f>
        <v>4.827E-2</v>
      </c>
      <c r="E735" s="91">
        <f t="shared" ref="E735:AA735" si="416">ROUND((E736)/1000,5)</f>
        <v>1.7510000000000001E-2</v>
      </c>
      <c r="F735" s="91">
        <f t="shared" si="416"/>
        <v>2.9999999999999997E-4</v>
      </c>
      <c r="G735" s="91">
        <f t="shared" si="416"/>
        <v>0</v>
      </c>
      <c r="H735" s="91">
        <f t="shared" si="416"/>
        <v>0</v>
      </c>
      <c r="I735" s="91">
        <f t="shared" si="416"/>
        <v>0</v>
      </c>
      <c r="J735" s="91">
        <f t="shared" si="416"/>
        <v>3.8000000000000002E-4</v>
      </c>
      <c r="K735" s="91">
        <f t="shared" si="416"/>
        <v>0</v>
      </c>
      <c r="L735" s="91">
        <f t="shared" si="416"/>
        <v>0</v>
      </c>
      <c r="M735" s="91">
        <f t="shared" si="416"/>
        <v>0</v>
      </c>
      <c r="N735" s="91">
        <f t="shared" si="416"/>
        <v>0</v>
      </c>
      <c r="O735" s="91">
        <f t="shared" si="416"/>
        <v>0</v>
      </c>
      <c r="P735" s="91">
        <f t="shared" si="416"/>
        <v>0</v>
      </c>
      <c r="Q735" s="91">
        <f t="shared" si="416"/>
        <v>0</v>
      </c>
      <c r="R735" s="91">
        <f t="shared" si="416"/>
        <v>0</v>
      </c>
      <c r="S735" s="91">
        <f t="shared" si="416"/>
        <v>0</v>
      </c>
      <c r="T735" s="91">
        <f t="shared" si="416"/>
        <v>0</v>
      </c>
      <c r="U735" s="91">
        <f t="shared" si="416"/>
        <v>0</v>
      </c>
      <c r="V735" s="91">
        <f t="shared" si="416"/>
        <v>3.1199999999999999E-3</v>
      </c>
      <c r="W735" s="91">
        <f t="shared" si="416"/>
        <v>7.2080000000000005E-2</v>
      </c>
      <c r="X735" s="91">
        <f t="shared" si="416"/>
        <v>0.72960999999999998</v>
      </c>
      <c r="Y735" s="91">
        <f t="shared" si="416"/>
        <v>1.36632</v>
      </c>
      <c r="Z735" s="91">
        <f t="shared" si="416"/>
        <v>1.46655</v>
      </c>
      <c r="AA735" s="91">
        <f t="shared" si="416"/>
        <v>1.3358000000000001</v>
      </c>
    </row>
    <row r="736" spans="1:27" ht="12.75" customHeight="1" outlineLevel="1" x14ac:dyDescent="0.2">
      <c r="A736" s="99" t="s">
        <v>3123</v>
      </c>
      <c r="B736" s="63" t="s">
        <v>238</v>
      </c>
      <c r="C736" s="43" t="s">
        <v>79</v>
      </c>
      <c r="D736" s="44">
        <v>48.27</v>
      </c>
      <c r="E736" s="44">
        <v>17.510000000000002</v>
      </c>
      <c r="F736" s="44">
        <v>0.3</v>
      </c>
      <c r="G736" s="44">
        <v>0</v>
      </c>
      <c r="H736" s="44">
        <v>0</v>
      </c>
      <c r="I736" s="44">
        <v>0</v>
      </c>
      <c r="J736" s="44">
        <v>0.38</v>
      </c>
      <c r="K736" s="44">
        <v>0</v>
      </c>
      <c r="L736" s="44">
        <v>0</v>
      </c>
      <c r="M736" s="44">
        <v>0</v>
      </c>
      <c r="N736" s="44">
        <v>0</v>
      </c>
      <c r="O736" s="44">
        <v>0</v>
      </c>
      <c r="P736" s="44">
        <v>0</v>
      </c>
      <c r="Q736" s="44">
        <v>0</v>
      </c>
      <c r="R736" s="44">
        <v>0</v>
      </c>
      <c r="S736" s="44">
        <v>0</v>
      </c>
      <c r="T736" s="44">
        <v>0</v>
      </c>
      <c r="U736" s="44">
        <v>0</v>
      </c>
      <c r="V736" s="44">
        <v>3.12</v>
      </c>
      <c r="W736" s="44">
        <v>72.08</v>
      </c>
      <c r="X736" s="44">
        <v>729.61</v>
      </c>
      <c r="Y736" s="44">
        <v>1366.32</v>
      </c>
      <c r="Z736" s="44">
        <v>1466.55</v>
      </c>
      <c r="AA736" s="44">
        <v>1335.8</v>
      </c>
    </row>
    <row r="737" spans="1:27" x14ac:dyDescent="0.2">
      <c r="A737" s="98" t="s">
        <v>3124</v>
      </c>
      <c r="B737" s="28" t="str">
        <f>"15"&amp;"."&amp;$B$801&amp;"."&amp;$B$802</f>
        <v>15.12.2023</v>
      </c>
      <c r="C737" s="90" t="s">
        <v>76</v>
      </c>
      <c r="D737" s="91">
        <f>ROUND((D738)/1000,5)</f>
        <v>8.2100000000000003E-3</v>
      </c>
      <c r="E737" s="91">
        <f t="shared" ref="E737:AA737" si="417">ROUND((E738)/1000,5)</f>
        <v>2.6589999999999999E-2</v>
      </c>
      <c r="F737" s="91">
        <f t="shared" si="417"/>
        <v>9.2420000000000002E-2</v>
      </c>
      <c r="G737" s="91">
        <f t="shared" si="417"/>
        <v>0</v>
      </c>
      <c r="H737" s="91">
        <f t="shared" si="417"/>
        <v>0</v>
      </c>
      <c r="I737" s="91">
        <f t="shared" si="417"/>
        <v>0</v>
      </c>
      <c r="J737" s="91">
        <f t="shared" si="417"/>
        <v>0</v>
      </c>
      <c r="K737" s="91">
        <f t="shared" si="417"/>
        <v>0</v>
      </c>
      <c r="L737" s="91">
        <f t="shared" si="417"/>
        <v>0</v>
      </c>
      <c r="M737" s="91">
        <f t="shared" si="417"/>
        <v>0</v>
      </c>
      <c r="N737" s="91">
        <f t="shared" si="417"/>
        <v>1.0489999999999999E-2</v>
      </c>
      <c r="O737" s="91">
        <f t="shared" si="417"/>
        <v>8.1600000000000006E-3</v>
      </c>
      <c r="P737" s="91">
        <f t="shared" si="417"/>
        <v>1E-3</v>
      </c>
      <c r="Q737" s="91">
        <f t="shared" si="417"/>
        <v>0</v>
      </c>
      <c r="R737" s="91">
        <f t="shared" si="417"/>
        <v>0</v>
      </c>
      <c r="S737" s="91">
        <f t="shared" si="417"/>
        <v>0</v>
      </c>
      <c r="T737" s="91">
        <f t="shared" si="417"/>
        <v>0</v>
      </c>
      <c r="U737" s="91">
        <f t="shared" si="417"/>
        <v>1.414E-2</v>
      </c>
      <c r="V737" s="91">
        <f t="shared" si="417"/>
        <v>1.66E-2</v>
      </c>
      <c r="W737" s="91">
        <f t="shared" si="417"/>
        <v>0.13514000000000001</v>
      </c>
      <c r="X737" s="91">
        <f t="shared" si="417"/>
        <v>0.18321999999999999</v>
      </c>
      <c r="Y737" s="91">
        <f t="shared" si="417"/>
        <v>0.85162000000000004</v>
      </c>
      <c r="Z737" s="91">
        <f t="shared" si="417"/>
        <v>0.80674999999999997</v>
      </c>
      <c r="AA737" s="91">
        <f t="shared" si="417"/>
        <v>0.24646000000000001</v>
      </c>
    </row>
    <row r="738" spans="1:27" ht="12.75" customHeight="1" outlineLevel="1" x14ac:dyDescent="0.2">
      <c r="A738" s="99" t="s">
        <v>3125</v>
      </c>
      <c r="B738" s="63" t="s">
        <v>238</v>
      </c>
      <c r="C738" s="43" t="s">
        <v>79</v>
      </c>
      <c r="D738" s="44">
        <v>8.2100000000000009</v>
      </c>
      <c r="E738" s="44">
        <v>26.59</v>
      </c>
      <c r="F738" s="44">
        <v>92.42</v>
      </c>
      <c r="G738" s="44">
        <v>0</v>
      </c>
      <c r="H738" s="44">
        <v>0</v>
      </c>
      <c r="I738" s="44">
        <v>0</v>
      </c>
      <c r="J738" s="44">
        <v>0</v>
      </c>
      <c r="K738" s="44">
        <v>0</v>
      </c>
      <c r="L738" s="44">
        <v>0</v>
      </c>
      <c r="M738" s="44">
        <v>0</v>
      </c>
      <c r="N738" s="44">
        <v>10.49</v>
      </c>
      <c r="O738" s="44">
        <v>8.16</v>
      </c>
      <c r="P738" s="44">
        <v>1</v>
      </c>
      <c r="Q738" s="44">
        <v>0</v>
      </c>
      <c r="R738" s="44">
        <v>0</v>
      </c>
      <c r="S738" s="44">
        <v>0</v>
      </c>
      <c r="T738" s="44">
        <v>0</v>
      </c>
      <c r="U738" s="44">
        <v>14.14</v>
      </c>
      <c r="V738" s="44">
        <v>16.600000000000001</v>
      </c>
      <c r="W738" s="44">
        <v>135.13999999999999</v>
      </c>
      <c r="X738" s="44">
        <v>183.22</v>
      </c>
      <c r="Y738" s="44">
        <v>851.62</v>
      </c>
      <c r="Z738" s="44">
        <v>806.75</v>
      </c>
      <c r="AA738" s="44">
        <v>246.46</v>
      </c>
    </row>
    <row r="739" spans="1:27" x14ac:dyDescent="0.2">
      <c r="A739" s="98" t="s">
        <v>3126</v>
      </c>
      <c r="B739" s="28" t="str">
        <f>"16"&amp;"."&amp;$B$801&amp;"."&amp;$B$802</f>
        <v>16.12.2023</v>
      </c>
      <c r="C739" s="90" t="s">
        <v>76</v>
      </c>
      <c r="D739" s="91">
        <f>ROUND((D740)/1000,5)</f>
        <v>8.201E-2</v>
      </c>
      <c r="E739" s="91">
        <f t="shared" ref="E739:AA739" si="418">ROUND((E740)/1000,5)</f>
        <v>7.2150000000000006E-2</v>
      </c>
      <c r="F739" s="91">
        <f t="shared" si="418"/>
        <v>5.2540000000000003E-2</v>
      </c>
      <c r="G739" s="91">
        <f t="shared" si="418"/>
        <v>2.7119999999999998E-2</v>
      </c>
      <c r="H739" s="91">
        <f t="shared" si="418"/>
        <v>0</v>
      </c>
      <c r="I739" s="91">
        <f t="shared" si="418"/>
        <v>0</v>
      </c>
      <c r="J739" s="91">
        <f t="shared" si="418"/>
        <v>0</v>
      </c>
      <c r="K739" s="91">
        <f t="shared" si="418"/>
        <v>0</v>
      </c>
      <c r="L739" s="91">
        <f t="shared" si="418"/>
        <v>0</v>
      </c>
      <c r="M739" s="91">
        <f t="shared" si="418"/>
        <v>0</v>
      </c>
      <c r="N739" s="91">
        <f t="shared" si="418"/>
        <v>0</v>
      </c>
      <c r="O739" s="91">
        <f t="shared" si="418"/>
        <v>0</v>
      </c>
      <c r="P739" s="91">
        <f t="shared" si="418"/>
        <v>0</v>
      </c>
      <c r="Q739" s="91">
        <f t="shared" si="418"/>
        <v>5.6219999999999999E-2</v>
      </c>
      <c r="R739" s="91">
        <f t="shared" si="418"/>
        <v>0</v>
      </c>
      <c r="S739" s="91">
        <f t="shared" si="418"/>
        <v>5.1999999999999998E-3</v>
      </c>
      <c r="T739" s="91">
        <f t="shared" si="418"/>
        <v>4.2029999999999998E-2</v>
      </c>
      <c r="U739" s="91">
        <f t="shared" si="418"/>
        <v>0.23738999999999999</v>
      </c>
      <c r="V739" s="91">
        <f t="shared" si="418"/>
        <v>0.27850999999999998</v>
      </c>
      <c r="W739" s="91">
        <f t="shared" si="418"/>
        <v>0.32325999999999999</v>
      </c>
      <c r="X739" s="91">
        <f t="shared" si="418"/>
        <v>0.28594999999999998</v>
      </c>
      <c r="Y739" s="91">
        <f t="shared" si="418"/>
        <v>0.35525000000000001</v>
      </c>
      <c r="Z739" s="91">
        <f t="shared" si="418"/>
        <v>0</v>
      </c>
      <c r="AA739" s="91">
        <f t="shared" si="418"/>
        <v>6.5140000000000003E-2</v>
      </c>
    </row>
    <row r="740" spans="1:27" ht="12.75" customHeight="1" outlineLevel="1" x14ac:dyDescent="0.2">
      <c r="A740" s="99" t="s">
        <v>3127</v>
      </c>
      <c r="B740" s="63" t="s">
        <v>238</v>
      </c>
      <c r="C740" s="43" t="s">
        <v>79</v>
      </c>
      <c r="D740" s="44">
        <v>82.01</v>
      </c>
      <c r="E740" s="44">
        <v>72.150000000000006</v>
      </c>
      <c r="F740" s="44">
        <v>52.54</v>
      </c>
      <c r="G740" s="44">
        <v>27.12</v>
      </c>
      <c r="H740" s="44">
        <v>0</v>
      </c>
      <c r="I740" s="44">
        <v>0</v>
      </c>
      <c r="J740" s="44">
        <v>0</v>
      </c>
      <c r="K740" s="44">
        <v>0</v>
      </c>
      <c r="L740" s="44">
        <v>0</v>
      </c>
      <c r="M740" s="44">
        <v>0</v>
      </c>
      <c r="N740" s="44">
        <v>0</v>
      </c>
      <c r="O740" s="44">
        <v>0</v>
      </c>
      <c r="P740" s="44">
        <v>0</v>
      </c>
      <c r="Q740" s="44">
        <v>56.22</v>
      </c>
      <c r="R740" s="44">
        <v>0</v>
      </c>
      <c r="S740" s="44">
        <v>5.2</v>
      </c>
      <c r="T740" s="44">
        <v>42.03</v>
      </c>
      <c r="U740" s="44">
        <v>237.39</v>
      </c>
      <c r="V740" s="44">
        <v>278.51</v>
      </c>
      <c r="W740" s="44">
        <v>323.26</v>
      </c>
      <c r="X740" s="44">
        <v>285.95</v>
      </c>
      <c r="Y740" s="44">
        <v>355.25</v>
      </c>
      <c r="Z740" s="44">
        <v>0</v>
      </c>
      <c r="AA740" s="44">
        <v>65.14</v>
      </c>
    </row>
    <row r="741" spans="1:27" x14ac:dyDescent="0.2">
      <c r="A741" s="98" t="s">
        <v>3128</v>
      </c>
      <c r="B741" s="28" t="str">
        <f>"17"&amp;"."&amp;$B$801&amp;"."&amp;$B$802</f>
        <v>17.12.2023</v>
      </c>
      <c r="C741" s="90" t="s">
        <v>76</v>
      </c>
      <c r="D741" s="91">
        <f>ROUND((D742)/1000,5)</f>
        <v>4.4630000000000003E-2</v>
      </c>
      <c r="E741" s="91">
        <f t="shared" ref="E741:AA741" si="419">ROUND((E742)/1000,5)</f>
        <v>0.15384</v>
      </c>
      <c r="F741" s="91">
        <f t="shared" si="419"/>
        <v>0.1203</v>
      </c>
      <c r="G741" s="91">
        <f t="shared" si="419"/>
        <v>8.8520000000000001E-2</v>
      </c>
      <c r="H741" s="91">
        <f t="shared" si="419"/>
        <v>5.0590000000000003E-2</v>
      </c>
      <c r="I741" s="91">
        <f t="shared" si="419"/>
        <v>0</v>
      </c>
      <c r="J741" s="91">
        <f t="shared" si="419"/>
        <v>0</v>
      </c>
      <c r="K741" s="91">
        <f t="shared" si="419"/>
        <v>0</v>
      </c>
      <c r="L741" s="91">
        <f t="shared" si="419"/>
        <v>0</v>
      </c>
      <c r="M741" s="91">
        <f t="shared" si="419"/>
        <v>1.0529999999999999E-2</v>
      </c>
      <c r="N741" s="91">
        <f t="shared" si="419"/>
        <v>4.8000000000000001E-4</v>
      </c>
      <c r="O741" s="91">
        <f t="shared" si="419"/>
        <v>3.8899999999999997E-2</v>
      </c>
      <c r="P741" s="91">
        <f t="shared" si="419"/>
        <v>1.882E-2</v>
      </c>
      <c r="Q741" s="91">
        <f t="shared" si="419"/>
        <v>1.298E-2</v>
      </c>
      <c r="R741" s="91">
        <f t="shared" si="419"/>
        <v>1.0529999999999999E-2</v>
      </c>
      <c r="S741" s="91">
        <f t="shared" si="419"/>
        <v>3.6999999999999999E-4</v>
      </c>
      <c r="T741" s="91">
        <f t="shared" si="419"/>
        <v>0</v>
      </c>
      <c r="U741" s="91">
        <f t="shared" si="419"/>
        <v>6.1519999999999998E-2</v>
      </c>
      <c r="V741" s="91">
        <f t="shared" si="419"/>
        <v>0.15798000000000001</v>
      </c>
      <c r="W741" s="91">
        <f t="shared" si="419"/>
        <v>9.418E-2</v>
      </c>
      <c r="X741" s="91">
        <f t="shared" si="419"/>
        <v>0.12315</v>
      </c>
      <c r="Y741" s="91">
        <f t="shared" si="419"/>
        <v>0.55157</v>
      </c>
      <c r="Z741" s="91">
        <f t="shared" si="419"/>
        <v>0.37612000000000001</v>
      </c>
      <c r="AA741" s="91">
        <f t="shared" si="419"/>
        <v>0.28311999999999998</v>
      </c>
    </row>
    <row r="742" spans="1:27" ht="12.75" customHeight="1" outlineLevel="1" x14ac:dyDescent="0.2">
      <c r="A742" s="99" t="s">
        <v>3129</v>
      </c>
      <c r="B742" s="63" t="s">
        <v>238</v>
      </c>
      <c r="C742" s="43" t="s">
        <v>79</v>
      </c>
      <c r="D742" s="44">
        <v>44.63</v>
      </c>
      <c r="E742" s="44">
        <v>153.84</v>
      </c>
      <c r="F742" s="44">
        <v>120.3</v>
      </c>
      <c r="G742" s="44">
        <v>88.52</v>
      </c>
      <c r="H742" s="44">
        <v>50.59</v>
      </c>
      <c r="I742" s="44">
        <v>0</v>
      </c>
      <c r="J742" s="44">
        <v>0</v>
      </c>
      <c r="K742" s="44">
        <v>0</v>
      </c>
      <c r="L742" s="44">
        <v>0</v>
      </c>
      <c r="M742" s="44">
        <v>10.53</v>
      </c>
      <c r="N742" s="44">
        <v>0.48</v>
      </c>
      <c r="O742" s="44">
        <v>38.9</v>
      </c>
      <c r="P742" s="44">
        <v>18.82</v>
      </c>
      <c r="Q742" s="44">
        <v>12.98</v>
      </c>
      <c r="R742" s="44">
        <v>10.53</v>
      </c>
      <c r="S742" s="44">
        <v>0.37</v>
      </c>
      <c r="T742" s="44">
        <v>0</v>
      </c>
      <c r="U742" s="44">
        <v>61.52</v>
      </c>
      <c r="V742" s="44">
        <v>157.97999999999999</v>
      </c>
      <c r="W742" s="44">
        <v>94.18</v>
      </c>
      <c r="X742" s="44">
        <v>123.15</v>
      </c>
      <c r="Y742" s="44">
        <v>551.57000000000005</v>
      </c>
      <c r="Z742" s="44">
        <v>376.12</v>
      </c>
      <c r="AA742" s="44">
        <v>283.12</v>
      </c>
    </row>
    <row r="743" spans="1:27" x14ac:dyDescent="0.2">
      <c r="A743" s="98" t="s">
        <v>3130</v>
      </c>
      <c r="B743" s="28" t="str">
        <f>"18"&amp;"."&amp;$B$801&amp;"."&amp;$B$802</f>
        <v>18.12.2023</v>
      </c>
      <c r="C743" s="90" t="s">
        <v>76</v>
      </c>
      <c r="D743" s="91">
        <f>ROUND((D744)/1000,5)</f>
        <v>0.18340999999999999</v>
      </c>
      <c r="E743" s="91">
        <f t="shared" ref="E743:AA743" si="420">ROUND((E744)/1000,5)</f>
        <v>0.37981999999999999</v>
      </c>
      <c r="F743" s="91">
        <f t="shared" si="420"/>
        <v>0.93120999999999998</v>
      </c>
      <c r="G743" s="91">
        <f t="shared" si="420"/>
        <v>0.93095000000000006</v>
      </c>
      <c r="H743" s="91">
        <f t="shared" si="420"/>
        <v>2.5250000000000002E-2</v>
      </c>
      <c r="I743" s="91">
        <f t="shared" si="420"/>
        <v>0</v>
      </c>
      <c r="J743" s="91">
        <f t="shared" si="420"/>
        <v>0</v>
      </c>
      <c r="K743" s="91">
        <f t="shared" si="420"/>
        <v>0</v>
      </c>
      <c r="L743" s="91">
        <f t="shared" si="420"/>
        <v>0</v>
      </c>
      <c r="M743" s="91">
        <f t="shared" si="420"/>
        <v>0.27855999999999997</v>
      </c>
      <c r="N743" s="91">
        <f t="shared" si="420"/>
        <v>0.16939000000000001</v>
      </c>
      <c r="O743" s="91">
        <f t="shared" si="420"/>
        <v>6.7790000000000003E-2</v>
      </c>
      <c r="P743" s="91">
        <f t="shared" si="420"/>
        <v>4.6600000000000001E-3</v>
      </c>
      <c r="Q743" s="91">
        <f t="shared" si="420"/>
        <v>9.9000000000000008E-3</v>
      </c>
      <c r="R743" s="91">
        <f t="shared" si="420"/>
        <v>3.6099999999999999E-3</v>
      </c>
      <c r="S743" s="91">
        <f t="shared" si="420"/>
        <v>8.4570000000000006E-2</v>
      </c>
      <c r="T743" s="91">
        <f t="shared" si="420"/>
        <v>0.12675</v>
      </c>
      <c r="U743" s="91">
        <f t="shared" si="420"/>
        <v>0.29203000000000001</v>
      </c>
      <c r="V743" s="91">
        <f t="shared" si="420"/>
        <v>0.39782000000000001</v>
      </c>
      <c r="W743" s="91">
        <f t="shared" si="420"/>
        <v>0.18063000000000001</v>
      </c>
      <c r="X743" s="91">
        <f t="shared" si="420"/>
        <v>0.44730999999999999</v>
      </c>
      <c r="Y743" s="91">
        <f t="shared" si="420"/>
        <v>0.72892999999999997</v>
      </c>
      <c r="Z743" s="91">
        <f t="shared" si="420"/>
        <v>0.72031000000000001</v>
      </c>
      <c r="AA743" s="91">
        <f t="shared" si="420"/>
        <v>0.39972999999999997</v>
      </c>
    </row>
    <row r="744" spans="1:27" ht="12.75" customHeight="1" outlineLevel="1" x14ac:dyDescent="0.2">
      <c r="A744" s="99" t="s">
        <v>3131</v>
      </c>
      <c r="B744" s="63" t="s">
        <v>238</v>
      </c>
      <c r="C744" s="43" t="s">
        <v>79</v>
      </c>
      <c r="D744" s="44">
        <v>183.41</v>
      </c>
      <c r="E744" s="44">
        <v>379.82</v>
      </c>
      <c r="F744" s="44">
        <v>931.21</v>
      </c>
      <c r="G744" s="44">
        <v>930.95</v>
      </c>
      <c r="H744" s="44">
        <v>25.25</v>
      </c>
      <c r="I744" s="44">
        <v>0</v>
      </c>
      <c r="J744" s="44">
        <v>0</v>
      </c>
      <c r="K744" s="44">
        <v>0</v>
      </c>
      <c r="L744" s="44">
        <v>0</v>
      </c>
      <c r="M744" s="44">
        <v>278.56</v>
      </c>
      <c r="N744" s="44">
        <v>169.39</v>
      </c>
      <c r="O744" s="44">
        <v>67.790000000000006</v>
      </c>
      <c r="P744" s="44">
        <v>4.66</v>
      </c>
      <c r="Q744" s="44">
        <v>9.9</v>
      </c>
      <c r="R744" s="44">
        <v>3.61</v>
      </c>
      <c r="S744" s="44">
        <v>84.57</v>
      </c>
      <c r="T744" s="44">
        <v>126.75</v>
      </c>
      <c r="U744" s="44">
        <v>292.02999999999997</v>
      </c>
      <c r="V744" s="44">
        <v>397.82</v>
      </c>
      <c r="W744" s="44">
        <v>180.63</v>
      </c>
      <c r="X744" s="44">
        <v>447.31</v>
      </c>
      <c r="Y744" s="44">
        <v>728.93</v>
      </c>
      <c r="Z744" s="44">
        <v>720.31</v>
      </c>
      <c r="AA744" s="44">
        <v>399.73</v>
      </c>
    </row>
    <row r="745" spans="1:27" x14ac:dyDescent="0.2">
      <c r="A745" s="98" t="s">
        <v>3132</v>
      </c>
      <c r="B745" s="28" t="str">
        <f>"19"&amp;"."&amp;$B$801&amp;"."&amp;$B$802</f>
        <v>19.12.2023</v>
      </c>
      <c r="C745" s="90" t="s">
        <v>76</v>
      </c>
      <c r="D745" s="91">
        <f>ROUND((D746)/1000,5)</f>
        <v>0.26535999999999998</v>
      </c>
      <c r="E745" s="91">
        <f t="shared" ref="E745:AA745" si="421">ROUND((E746)/1000,5)</f>
        <v>0.25175999999999998</v>
      </c>
      <c r="F745" s="91">
        <f t="shared" si="421"/>
        <v>0.15753</v>
      </c>
      <c r="G745" s="91">
        <f t="shared" si="421"/>
        <v>0.15773999999999999</v>
      </c>
      <c r="H745" s="91">
        <f t="shared" si="421"/>
        <v>2.2200000000000002E-3</v>
      </c>
      <c r="I745" s="91">
        <f t="shared" si="421"/>
        <v>0</v>
      </c>
      <c r="J745" s="91">
        <f t="shared" si="421"/>
        <v>0</v>
      </c>
      <c r="K745" s="91">
        <f t="shared" si="421"/>
        <v>0</v>
      </c>
      <c r="L745" s="91">
        <f t="shared" si="421"/>
        <v>0</v>
      </c>
      <c r="M745" s="91">
        <f t="shared" si="421"/>
        <v>2.443E-2</v>
      </c>
      <c r="N745" s="91">
        <f t="shared" si="421"/>
        <v>1.8939999999999999E-2</v>
      </c>
      <c r="O745" s="91">
        <f t="shared" si="421"/>
        <v>0</v>
      </c>
      <c r="P745" s="91">
        <f t="shared" si="421"/>
        <v>0</v>
      </c>
      <c r="Q745" s="91">
        <f t="shared" si="421"/>
        <v>0</v>
      </c>
      <c r="R745" s="91">
        <f t="shared" si="421"/>
        <v>0</v>
      </c>
      <c r="S745" s="91">
        <f t="shared" si="421"/>
        <v>0</v>
      </c>
      <c r="T745" s="91">
        <f t="shared" si="421"/>
        <v>2.8300000000000001E-3</v>
      </c>
      <c r="U745" s="91">
        <f t="shared" si="421"/>
        <v>0</v>
      </c>
      <c r="V745" s="91">
        <f t="shared" si="421"/>
        <v>0</v>
      </c>
      <c r="W745" s="91">
        <f t="shared" si="421"/>
        <v>0</v>
      </c>
      <c r="X745" s="91">
        <f t="shared" si="421"/>
        <v>9.7199999999999995E-2</v>
      </c>
      <c r="Y745" s="91">
        <f t="shared" si="421"/>
        <v>3.9120000000000002E-2</v>
      </c>
      <c r="Z745" s="91">
        <f t="shared" si="421"/>
        <v>0.23088</v>
      </c>
      <c r="AA745" s="91">
        <f t="shared" si="421"/>
        <v>0.15239</v>
      </c>
    </row>
    <row r="746" spans="1:27" ht="12.75" customHeight="1" outlineLevel="1" x14ac:dyDescent="0.2">
      <c r="A746" s="99" t="s">
        <v>3133</v>
      </c>
      <c r="B746" s="63" t="s">
        <v>238</v>
      </c>
      <c r="C746" s="43" t="s">
        <v>79</v>
      </c>
      <c r="D746" s="44">
        <v>265.36</v>
      </c>
      <c r="E746" s="44">
        <v>251.76</v>
      </c>
      <c r="F746" s="44">
        <v>157.53</v>
      </c>
      <c r="G746" s="44">
        <v>157.74</v>
      </c>
      <c r="H746" s="44">
        <v>2.2200000000000002</v>
      </c>
      <c r="I746" s="44">
        <v>0</v>
      </c>
      <c r="J746" s="44">
        <v>0</v>
      </c>
      <c r="K746" s="44">
        <v>0</v>
      </c>
      <c r="L746" s="44">
        <v>0</v>
      </c>
      <c r="M746" s="44">
        <v>24.43</v>
      </c>
      <c r="N746" s="44">
        <v>18.940000000000001</v>
      </c>
      <c r="O746" s="44">
        <v>0</v>
      </c>
      <c r="P746" s="44">
        <v>0</v>
      </c>
      <c r="Q746" s="44">
        <v>0</v>
      </c>
      <c r="R746" s="44">
        <v>0</v>
      </c>
      <c r="S746" s="44">
        <v>0</v>
      </c>
      <c r="T746" s="44">
        <v>2.83</v>
      </c>
      <c r="U746" s="44">
        <v>0</v>
      </c>
      <c r="V746" s="44">
        <v>0</v>
      </c>
      <c r="W746" s="44">
        <v>0</v>
      </c>
      <c r="X746" s="44">
        <v>97.2</v>
      </c>
      <c r="Y746" s="44">
        <v>39.119999999999997</v>
      </c>
      <c r="Z746" s="44">
        <v>230.88</v>
      </c>
      <c r="AA746" s="44">
        <v>152.38999999999999</v>
      </c>
    </row>
    <row r="747" spans="1:27" x14ac:dyDescent="0.2">
      <c r="A747" s="98" t="s">
        <v>3134</v>
      </c>
      <c r="B747" s="28" t="str">
        <f>"20"&amp;"."&amp;$B$801&amp;"."&amp;$B$802</f>
        <v>20.12.2023</v>
      </c>
      <c r="C747" s="90" t="s">
        <v>76</v>
      </c>
      <c r="D747" s="91">
        <f>ROUND((D748)/1000,5)</f>
        <v>6.7360000000000003E-2</v>
      </c>
      <c r="E747" s="91">
        <f t="shared" ref="E747:AA747" si="422">ROUND((E748)/1000,5)</f>
        <v>0.10481</v>
      </c>
      <c r="F747" s="91">
        <f t="shared" si="422"/>
        <v>9.1980000000000006E-2</v>
      </c>
      <c r="G747" s="91">
        <f t="shared" si="422"/>
        <v>4.2810000000000001E-2</v>
      </c>
      <c r="H747" s="91">
        <f t="shared" si="422"/>
        <v>0</v>
      </c>
      <c r="I747" s="91">
        <f t="shared" si="422"/>
        <v>0</v>
      </c>
      <c r="J747" s="91">
        <f t="shared" si="422"/>
        <v>0</v>
      </c>
      <c r="K747" s="91">
        <f t="shared" si="422"/>
        <v>3.2100000000000002E-3</v>
      </c>
      <c r="L747" s="91">
        <f t="shared" si="422"/>
        <v>0</v>
      </c>
      <c r="M747" s="91">
        <f t="shared" si="422"/>
        <v>2.5899999999999999E-3</v>
      </c>
      <c r="N747" s="91">
        <f t="shared" si="422"/>
        <v>6.43E-3</v>
      </c>
      <c r="O747" s="91">
        <f t="shared" si="422"/>
        <v>0</v>
      </c>
      <c r="P747" s="91">
        <f t="shared" si="422"/>
        <v>0</v>
      </c>
      <c r="Q747" s="91">
        <f t="shared" si="422"/>
        <v>0</v>
      </c>
      <c r="R747" s="91">
        <f t="shared" si="422"/>
        <v>0</v>
      </c>
      <c r="S747" s="91">
        <f t="shared" si="422"/>
        <v>1.0000000000000001E-5</v>
      </c>
      <c r="T747" s="91">
        <f t="shared" si="422"/>
        <v>5.6800000000000002E-3</v>
      </c>
      <c r="U747" s="91">
        <f t="shared" si="422"/>
        <v>2.7490000000000001E-2</v>
      </c>
      <c r="V747" s="91">
        <f t="shared" si="422"/>
        <v>5.7000000000000002E-3</v>
      </c>
      <c r="W747" s="91">
        <f t="shared" si="422"/>
        <v>3.7039999999999997E-2</v>
      </c>
      <c r="X747" s="91">
        <f t="shared" si="422"/>
        <v>3.7580000000000002E-2</v>
      </c>
      <c r="Y747" s="91">
        <f t="shared" si="422"/>
        <v>9.2660000000000006E-2</v>
      </c>
      <c r="Z747" s="91">
        <f t="shared" si="422"/>
        <v>0.10957</v>
      </c>
      <c r="AA747" s="91">
        <f t="shared" si="422"/>
        <v>0.15236</v>
      </c>
    </row>
    <row r="748" spans="1:27" ht="12.75" customHeight="1" outlineLevel="1" x14ac:dyDescent="0.2">
      <c r="A748" s="99" t="s">
        <v>3135</v>
      </c>
      <c r="B748" s="63" t="s">
        <v>238</v>
      </c>
      <c r="C748" s="43" t="s">
        <v>79</v>
      </c>
      <c r="D748" s="44">
        <v>67.36</v>
      </c>
      <c r="E748" s="44">
        <v>104.81</v>
      </c>
      <c r="F748" s="44">
        <v>91.98</v>
      </c>
      <c r="G748" s="44">
        <v>42.81</v>
      </c>
      <c r="H748" s="44">
        <v>0</v>
      </c>
      <c r="I748" s="44">
        <v>0</v>
      </c>
      <c r="J748" s="44">
        <v>0</v>
      </c>
      <c r="K748" s="44">
        <v>3.21</v>
      </c>
      <c r="L748" s="44">
        <v>0</v>
      </c>
      <c r="M748" s="44">
        <v>2.59</v>
      </c>
      <c r="N748" s="44">
        <v>6.43</v>
      </c>
      <c r="O748" s="44">
        <v>0</v>
      </c>
      <c r="P748" s="44">
        <v>0</v>
      </c>
      <c r="Q748" s="44">
        <v>0</v>
      </c>
      <c r="R748" s="44">
        <v>0</v>
      </c>
      <c r="S748" s="44">
        <v>0.01</v>
      </c>
      <c r="T748" s="44">
        <v>5.68</v>
      </c>
      <c r="U748" s="44">
        <v>27.49</v>
      </c>
      <c r="V748" s="44">
        <v>5.7</v>
      </c>
      <c r="W748" s="44">
        <v>37.04</v>
      </c>
      <c r="X748" s="44">
        <v>37.58</v>
      </c>
      <c r="Y748" s="44">
        <v>92.66</v>
      </c>
      <c r="Z748" s="44">
        <v>109.57</v>
      </c>
      <c r="AA748" s="44">
        <v>152.36000000000001</v>
      </c>
    </row>
    <row r="749" spans="1:27" x14ac:dyDescent="0.2">
      <c r="A749" s="98" t="s">
        <v>3136</v>
      </c>
      <c r="B749" s="28" t="str">
        <f>"21"&amp;"."&amp;$B$801&amp;"."&amp;$B$802</f>
        <v>21.12.2023</v>
      </c>
      <c r="C749" s="90" t="s">
        <v>76</v>
      </c>
      <c r="D749" s="91">
        <f>ROUND((D750)/1000,5)</f>
        <v>5.6279999999999997E-2</v>
      </c>
      <c r="E749" s="91">
        <f t="shared" ref="E749:AA749" si="423">ROUND((E750)/1000,5)</f>
        <v>5.2929999999999998E-2</v>
      </c>
      <c r="F749" s="91">
        <f t="shared" si="423"/>
        <v>2.835E-2</v>
      </c>
      <c r="G749" s="91">
        <f t="shared" si="423"/>
        <v>1.1429999999999999E-2</v>
      </c>
      <c r="H749" s="91">
        <f t="shared" si="423"/>
        <v>1.0000000000000001E-5</v>
      </c>
      <c r="I749" s="91">
        <f t="shared" si="423"/>
        <v>0</v>
      </c>
      <c r="J749" s="91">
        <f t="shared" si="423"/>
        <v>0</v>
      </c>
      <c r="K749" s="91">
        <f t="shared" si="423"/>
        <v>0</v>
      </c>
      <c r="L749" s="91">
        <f t="shared" si="423"/>
        <v>0</v>
      </c>
      <c r="M749" s="91">
        <f t="shared" si="423"/>
        <v>1.6279999999999999E-2</v>
      </c>
      <c r="N749" s="91">
        <f t="shared" si="423"/>
        <v>2.3769999999999999E-2</v>
      </c>
      <c r="O749" s="91">
        <f t="shared" si="423"/>
        <v>0</v>
      </c>
      <c r="P749" s="91">
        <f t="shared" si="423"/>
        <v>0</v>
      </c>
      <c r="Q749" s="91">
        <f t="shared" si="423"/>
        <v>5.0000000000000002E-5</v>
      </c>
      <c r="R749" s="91">
        <f t="shared" si="423"/>
        <v>0</v>
      </c>
      <c r="S749" s="91">
        <f t="shared" si="423"/>
        <v>0</v>
      </c>
      <c r="T749" s="91">
        <f t="shared" si="423"/>
        <v>0</v>
      </c>
      <c r="U749" s="91">
        <f t="shared" si="423"/>
        <v>2.5999999999999998E-4</v>
      </c>
      <c r="V749" s="91">
        <f t="shared" si="423"/>
        <v>1.6000000000000001E-4</v>
      </c>
      <c r="W749" s="91">
        <f t="shared" si="423"/>
        <v>2.3290000000000002E-2</v>
      </c>
      <c r="X749" s="91">
        <f t="shared" si="423"/>
        <v>0</v>
      </c>
      <c r="Y749" s="91">
        <f t="shared" si="423"/>
        <v>2.494E-2</v>
      </c>
      <c r="Z749" s="91">
        <f t="shared" si="423"/>
        <v>0.13013</v>
      </c>
      <c r="AA749" s="91">
        <f t="shared" si="423"/>
        <v>8.7559999999999999E-2</v>
      </c>
    </row>
    <row r="750" spans="1:27" ht="12.75" customHeight="1" outlineLevel="1" x14ac:dyDescent="0.2">
      <c r="A750" s="99" t="s">
        <v>3137</v>
      </c>
      <c r="B750" s="63" t="s">
        <v>238</v>
      </c>
      <c r="C750" s="43" t="s">
        <v>79</v>
      </c>
      <c r="D750" s="44">
        <v>56.28</v>
      </c>
      <c r="E750" s="44">
        <v>52.93</v>
      </c>
      <c r="F750" s="44">
        <v>28.35</v>
      </c>
      <c r="G750" s="44">
        <v>11.43</v>
      </c>
      <c r="H750" s="44">
        <v>0.01</v>
      </c>
      <c r="I750" s="44">
        <v>0</v>
      </c>
      <c r="J750" s="44">
        <v>0</v>
      </c>
      <c r="K750" s="44">
        <v>0</v>
      </c>
      <c r="L750" s="44">
        <v>0</v>
      </c>
      <c r="M750" s="44">
        <v>16.28</v>
      </c>
      <c r="N750" s="44">
        <v>23.77</v>
      </c>
      <c r="O750" s="44">
        <v>0</v>
      </c>
      <c r="P750" s="44">
        <v>0</v>
      </c>
      <c r="Q750" s="44">
        <v>0.05</v>
      </c>
      <c r="R750" s="44">
        <v>0</v>
      </c>
      <c r="S750" s="44">
        <v>0</v>
      </c>
      <c r="T750" s="44">
        <v>0</v>
      </c>
      <c r="U750" s="44">
        <v>0.26</v>
      </c>
      <c r="V750" s="44">
        <v>0.16</v>
      </c>
      <c r="W750" s="44">
        <v>23.29</v>
      </c>
      <c r="X750" s="44">
        <v>0</v>
      </c>
      <c r="Y750" s="44">
        <v>24.94</v>
      </c>
      <c r="Z750" s="44">
        <v>130.13</v>
      </c>
      <c r="AA750" s="44">
        <v>87.56</v>
      </c>
    </row>
    <row r="751" spans="1:27" x14ac:dyDescent="0.2">
      <c r="A751" s="98" t="s">
        <v>3138</v>
      </c>
      <c r="B751" s="28" t="str">
        <f>"22"&amp;"."&amp;$B$801&amp;"."&amp;$B$802</f>
        <v>22.12.2023</v>
      </c>
      <c r="C751" s="90" t="s">
        <v>76</v>
      </c>
      <c r="D751" s="91">
        <f>ROUND((D752)/1000,5)</f>
        <v>6.198E-2</v>
      </c>
      <c r="E751" s="91">
        <f t="shared" ref="E751:AA751" si="424">ROUND((E752)/1000,5)</f>
        <v>1.669E-2</v>
      </c>
      <c r="F751" s="91">
        <f t="shared" si="424"/>
        <v>9.0889999999999999E-2</v>
      </c>
      <c r="G751" s="91">
        <f t="shared" si="424"/>
        <v>7.5749999999999998E-2</v>
      </c>
      <c r="H751" s="91">
        <f t="shared" si="424"/>
        <v>3.5409999999999997E-2</v>
      </c>
      <c r="I751" s="91">
        <f t="shared" si="424"/>
        <v>0</v>
      </c>
      <c r="J751" s="91">
        <f t="shared" si="424"/>
        <v>0</v>
      </c>
      <c r="K751" s="91">
        <f t="shared" si="424"/>
        <v>0</v>
      </c>
      <c r="L751" s="91">
        <f t="shared" si="424"/>
        <v>0</v>
      </c>
      <c r="M751" s="91">
        <f t="shared" si="424"/>
        <v>4.2470000000000001E-2</v>
      </c>
      <c r="N751" s="91">
        <f t="shared" si="424"/>
        <v>7.0629999999999998E-2</v>
      </c>
      <c r="O751" s="91">
        <f t="shared" si="424"/>
        <v>5.006E-2</v>
      </c>
      <c r="P751" s="91">
        <f t="shared" si="424"/>
        <v>4.8689999999999997E-2</v>
      </c>
      <c r="Q751" s="91">
        <f t="shared" si="424"/>
        <v>4.5589999999999999E-2</v>
      </c>
      <c r="R751" s="91">
        <f t="shared" si="424"/>
        <v>5.1990000000000001E-2</v>
      </c>
      <c r="S751" s="91">
        <f t="shared" si="424"/>
        <v>4.972E-2</v>
      </c>
      <c r="T751" s="91">
        <f t="shared" si="424"/>
        <v>1.9019999999999999E-2</v>
      </c>
      <c r="U751" s="91">
        <f t="shared" si="424"/>
        <v>3.4040000000000001E-2</v>
      </c>
      <c r="V751" s="91">
        <f t="shared" si="424"/>
        <v>0.10467</v>
      </c>
      <c r="W751" s="91">
        <f t="shared" si="424"/>
        <v>0.10138999999999999</v>
      </c>
      <c r="X751" s="91">
        <f t="shared" si="424"/>
        <v>8.1500000000000003E-2</v>
      </c>
      <c r="Y751" s="91">
        <f t="shared" si="424"/>
        <v>0.20327000000000001</v>
      </c>
      <c r="Z751" s="91">
        <f t="shared" si="424"/>
        <v>0.13394</v>
      </c>
      <c r="AA751" s="91">
        <f t="shared" si="424"/>
        <v>9.4490000000000005E-2</v>
      </c>
    </row>
    <row r="752" spans="1:27" ht="12.75" customHeight="1" outlineLevel="1" x14ac:dyDescent="0.2">
      <c r="A752" s="99" t="s">
        <v>3139</v>
      </c>
      <c r="B752" s="63" t="s">
        <v>238</v>
      </c>
      <c r="C752" s="43" t="s">
        <v>79</v>
      </c>
      <c r="D752" s="44">
        <v>61.98</v>
      </c>
      <c r="E752" s="44">
        <v>16.690000000000001</v>
      </c>
      <c r="F752" s="44">
        <v>90.89</v>
      </c>
      <c r="G752" s="44">
        <v>75.75</v>
      </c>
      <c r="H752" s="44">
        <v>35.409999999999997</v>
      </c>
      <c r="I752" s="44">
        <v>0</v>
      </c>
      <c r="J752" s="44">
        <v>0</v>
      </c>
      <c r="K752" s="44">
        <v>0</v>
      </c>
      <c r="L752" s="44">
        <v>0</v>
      </c>
      <c r="M752" s="44">
        <v>42.47</v>
      </c>
      <c r="N752" s="44">
        <v>70.63</v>
      </c>
      <c r="O752" s="44">
        <v>50.06</v>
      </c>
      <c r="P752" s="44">
        <v>48.69</v>
      </c>
      <c r="Q752" s="44">
        <v>45.59</v>
      </c>
      <c r="R752" s="44">
        <v>51.99</v>
      </c>
      <c r="S752" s="44">
        <v>49.72</v>
      </c>
      <c r="T752" s="44">
        <v>19.02</v>
      </c>
      <c r="U752" s="44">
        <v>34.04</v>
      </c>
      <c r="V752" s="44">
        <v>104.67</v>
      </c>
      <c r="W752" s="44">
        <v>101.39</v>
      </c>
      <c r="X752" s="44">
        <v>81.5</v>
      </c>
      <c r="Y752" s="44">
        <v>203.27</v>
      </c>
      <c r="Z752" s="44">
        <v>133.94</v>
      </c>
      <c r="AA752" s="44">
        <v>94.49</v>
      </c>
    </row>
    <row r="753" spans="1:27" x14ac:dyDescent="0.2">
      <c r="A753" s="98" t="s">
        <v>3140</v>
      </c>
      <c r="B753" s="28" t="str">
        <f>"23"&amp;"."&amp;$B$801&amp;"."&amp;$B$802</f>
        <v>23.12.2023</v>
      </c>
      <c r="C753" s="90" t="s">
        <v>76</v>
      </c>
      <c r="D753" s="91">
        <f>ROUND((D754)/1000,5)</f>
        <v>0</v>
      </c>
      <c r="E753" s="91">
        <f t="shared" ref="E753:AA753" si="425">ROUND((E754)/1000,5)</f>
        <v>0</v>
      </c>
      <c r="F753" s="91">
        <f t="shared" si="425"/>
        <v>0</v>
      </c>
      <c r="G753" s="91">
        <f t="shared" si="425"/>
        <v>0</v>
      </c>
      <c r="H753" s="91">
        <f t="shared" si="425"/>
        <v>0</v>
      </c>
      <c r="I753" s="91">
        <f t="shared" si="425"/>
        <v>0</v>
      </c>
      <c r="J753" s="91">
        <f t="shared" si="425"/>
        <v>0</v>
      </c>
      <c r="K753" s="91">
        <f t="shared" si="425"/>
        <v>0</v>
      </c>
      <c r="L753" s="91">
        <f t="shared" si="425"/>
        <v>0</v>
      </c>
      <c r="M753" s="91">
        <f t="shared" si="425"/>
        <v>0</v>
      </c>
      <c r="N753" s="91">
        <f t="shared" si="425"/>
        <v>0</v>
      </c>
      <c r="O753" s="91">
        <f t="shared" si="425"/>
        <v>0</v>
      </c>
      <c r="P753" s="91">
        <f t="shared" si="425"/>
        <v>0</v>
      </c>
      <c r="Q753" s="91">
        <f t="shared" si="425"/>
        <v>0</v>
      </c>
      <c r="R753" s="91">
        <f t="shared" si="425"/>
        <v>0</v>
      </c>
      <c r="S753" s="91">
        <f t="shared" si="425"/>
        <v>0</v>
      </c>
      <c r="T753" s="91">
        <f t="shared" si="425"/>
        <v>0</v>
      </c>
      <c r="U753" s="91">
        <f t="shared" si="425"/>
        <v>0</v>
      </c>
      <c r="V753" s="91">
        <f t="shared" si="425"/>
        <v>0</v>
      </c>
      <c r="W753" s="91">
        <f t="shared" si="425"/>
        <v>7.6999999999999996E-4</v>
      </c>
      <c r="X753" s="91">
        <f t="shared" si="425"/>
        <v>3.6069999999999998E-2</v>
      </c>
      <c r="Y753" s="91">
        <f t="shared" si="425"/>
        <v>2.9E-4</v>
      </c>
      <c r="Z753" s="91">
        <f t="shared" si="425"/>
        <v>4.2700000000000004E-3</v>
      </c>
      <c r="AA753" s="91">
        <f t="shared" si="425"/>
        <v>0.10564</v>
      </c>
    </row>
    <row r="754" spans="1:27" ht="12.75" customHeight="1" outlineLevel="1" x14ac:dyDescent="0.2">
      <c r="A754" s="99" t="s">
        <v>3141</v>
      </c>
      <c r="B754" s="63" t="s">
        <v>238</v>
      </c>
      <c r="C754" s="43" t="s">
        <v>79</v>
      </c>
      <c r="D754" s="44">
        <v>0</v>
      </c>
      <c r="E754" s="44">
        <v>0</v>
      </c>
      <c r="F754" s="44">
        <v>0</v>
      </c>
      <c r="G754" s="44">
        <v>0</v>
      </c>
      <c r="H754" s="44">
        <v>0</v>
      </c>
      <c r="I754" s="44">
        <v>0</v>
      </c>
      <c r="J754" s="44">
        <v>0</v>
      </c>
      <c r="K754" s="44">
        <v>0</v>
      </c>
      <c r="L754" s="44">
        <v>0</v>
      </c>
      <c r="M754" s="44">
        <v>0</v>
      </c>
      <c r="N754" s="44">
        <v>0</v>
      </c>
      <c r="O754" s="44">
        <v>0</v>
      </c>
      <c r="P754" s="44">
        <v>0</v>
      </c>
      <c r="Q754" s="44">
        <v>0</v>
      </c>
      <c r="R754" s="44">
        <v>0</v>
      </c>
      <c r="S754" s="44">
        <v>0</v>
      </c>
      <c r="T754" s="44">
        <v>0</v>
      </c>
      <c r="U754" s="44">
        <v>0</v>
      </c>
      <c r="V754" s="44">
        <v>0</v>
      </c>
      <c r="W754" s="44">
        <v>0.77</v>
      </c>
      <c r="X754" s="44">
        <v>36.07</v>
      </c>
      <c r="Y754" s="44">
        <v>0.28999999999999998</v>
      </c>
      <c r="Z754" s="44">
        <v>4.2699999999999996</v>
      </c>
      <c r="AA754" s="44">
        <v>105.64</v>
      </c>
    </row>
    <row r="755" spans="1:27" x14ac:dyDescent="0.2">
      <c r="A755" s="98" t="s">
        <v>3142</v>
      </c>
      <c r="B755" s="28" t="str">
        <f>"24"&amp;"."&amp;$B$801&amp;"."&amp;$B$802</f>
        <v>24.12.2023</v>
      </c>
      <c r="C755" s="90" t="s">
        <v>76</v>
      </c>
      <c r="D755" s="91">
        <f>ROUND((D756)/1000,5)</f>
        <v>0.14510999999999999</v>
      </c>
      <c r="E755" s="91">
        <f t="shared" ref="E755:AA755" si="426">ROUND((E756)/1000,5)</f>
        <v>0.12856000000000001</v>
      </c>
      <c r="F755" s="91">
        <f t="shared" si="426"/>
        <v>9.733E-2</v>
      </c>
      <c r="G755" s="91">
        <f t="shared" si="426"/>
        <v>0.12601999999999999</v>
      </c>
      <c r="H755" s="91">
        <f t="shared" si="426"/>
        <v>0.14013</v>
      </c>
      <c r="I755" s="91">
        <f t="shared" si="426"/>
        <v>2.077E-2</v>
      </c>
      <c r="J755" s="91">
        <f t="shared" si="426"/>
        <v>6.4599999999999996E-3</v>
      </c>
      <c r="K755" s="91">
        <f t="shared" si="426"/>
        <v>0</v>
      </c>
      <c r="L755" s="91">
        <f t="shared" si="426"/>
        <v>0</v>
      </c>
      <c r="M755" s="91">
        <f t="shared" si="426"/>
        <v>2.7619999999999999E-2</v>
      </c>
      <c r="N755" s="91">
        <f t="shared" si="426"/>
        <v>0</v>
      </c>
      <c r="O755" s="91">
        <f t="shared" si="426"/>
        <v>0</v>
      </c>
      <c r="P755" s="91">
        <f t="shared" si="426"/>
        <v>7.3999999999999999E-4</v>
      </c>
      <c r="Q755" s="91">
        <f t="shared" si="426"/>
        <v>5.3299999999999997E-3</v>
      </c>
      <c r="R755" s="91">
        <f t="shared" si="426"/>
        <v>0</v>
      </c>
      <c r="S755" s="91">
        <f t="shared" si="426"/>
        <v>0</v>
      </c>
      <c r="T755" s="91">
        <f t="shared" si="426"/>
        <v>0</v>
      </c>
      <c r="U755" s="91">
        <f t="shared" si="426"/>
        <v>0</v>
      </c>
      <c r="V755" s="91">
        <f t="shared" si="426"/>
        <v>1.97E-3</v>
      </c>
      <c r="W755" s="91">
        <f t="shared" si="426"/>
        <v>1.3780000000000001E-2</v>
      </c>
      <c r="X755" s="91">
        <f t="shared" si="426"/>
        <v>0.16150999999999999</v>
      </c>
      <c r="Y755" s="91">
        <f t="shared" si="426"/>
        <v>0.14657000000000001</v>
      </c>
      <c r="Z755" s="91">
        <f t="shared" si="426"/>
        <v>0.19591</v>
      </c>
      <c r="AA755" s="91">
        <f t="shared" si="426"/>
        <v>0.30759999999999998</v>
      </c>
    </row>
    <row r="756" spans="1:27" ht="12.75" customHeight="1" outlineLevel="1" x14ac:dyDescent="0.2">
      <c r="A756" s="99" t="s">
        <v>3143</v>
      </c>
      <c r="B756" s="63" t="s">
        <v>238</v>
      </c>
      <c r="C756" s="43" t="s">
        <v>79</v>
      </c>
      <c r="D756" s="44">
        <v>145.11000000000001</v>
      </c>
      <c r="E756" s="44">
        <v>128.56</v>
      </c>
      <c r="F756" s="44">
        <v>97.33</v>
      </c>
      <c r="G756" s="44">
        <v>126.02</v>
      </c>
      <c r="H756" s="44">
        <v>140.13</v>
      </c>
      <c r="I756" s="44">
        <v>20.77</v>
      </c>
      <c r="J756" s="44">
        <v>6.46</v>
      </c>
      <c r="K756" s="44">
        <v>0</v>
      </c>
      <c r="L756" s="44">
        <v>0</v>
      </c>
      <c r="M756" s="44">
        <v>27.62</v>
      </c>
      <c r="N756" s="44">
        <v>0</v>
      </c>
      <c r="O756" s="44">
        <v>0</v>
      </c>
      <c r="P756" s="44">
        <v>0.74</v>
      </c>
      <c r="Q756" s="44">
        <v>5.33</v>
      </c>
      <c r="R756" s="44">
        <v>0</v>
      </c>
      <c r="S756" s="44">
        <v>0</v>
      </c>
      <c r="T756" s="44">
        <v>0</v>
      </c>
      <c r="U756" s="44">
        <v>0</v>
      </c>
      <c r="V756" s="44">
        <v>1.97</v>
      </c>
      <c r="W756" s="44">
        <v>13.78</v>
      </c>
      <c r="X756" s="44">
        <v>161.51</v>
      </c>
      <c r="Y756" s="44">
        <v>146.57</v>
      </c>
      <c r="Z756" s="44">
        <v>195.91</v>
      </c>
      <c r="AA756" s="44">
        <v>307.60000000000002</v>
      </c>
    </row>
    <row r="757" spans="1:27" x14ac:dyDescent="0.2">
      <c r="A757" s="98" t="s">
        <v>3144</v>
      </c>
      <c r="B757" s="28" t="str">
        <f>"25"&amp;"."&amp;$B$801&amp;"."&amp;$B$802</f>
        <v>25.12.2023</v>
      </c>
      <c r="C757" s="90" t="s">
        <v>76</v>
      </c>
      <c r="D757" s="91">
        <f>ROUND((D758)/1000,5)</f>
        <v>0.20194999999999999</v>
      </c>
      <c r="E757" s="91">
        <f t="shared" ref="E757:AA757" si="427">ROUND((E758)/1000,5)</f>
        <v>0.17266000000000001</v>
      </c>
      <c r="F757" s="91">
        <f t="shared" si="427"/>
        <v>7.7950000000000005E-2</v>
      </c>
      <c r="G757" s="91">
        <f t="shared" si="427"/>
        <v>2.8629999999999999E-2</v>
      </c>
      <c r="H757" s="91">
        <f t="shared" si="427"/>
        <v>0</v>
      </c>
      <c r="I757" s="91">
        <f t="shared" si="427"/>
        <v>0</v>
      </c>
      <c r="J757" s="91">
        <f t="shared" si="427"/>
        <v>0</v>
      </c>
      <c r="K757" s="91">
        <f t="shared" si="427"/>
        <v>0</v>
      </c>
      <c r="L757" s="91">
        <f t="shared" si="427"/>
        <v>0</v>
      </c>
      <c r="M757" s="91">
        <f t="shared" si="427"/>
        <v>0</v>
      </c>
      <c r="N757" s="91">
        <f t="shared" si="427"/>
        <v>0</v>
      </c>
      <c r="O757" s="91">
        <f t="shared" si="427"/>
        <v>0</v>
      </c>
      <c r="P757" s="91">
        <f t="shared" si="427"/>
        <v>0</v>
      </c>
      <c r="Q757" s="91">
        <f t="shared" si="427"/>
        <v>0</v>
      </c>
      <c r="R757" s="91">
        <f t="shared" si="427"/>
        <v>0</v>
      </c>
      <c r="S757" s="91">
        <f t="shared" si="427"/>
        <v>0</v>
      </c>
      <c r="T757" s="91">
        <f t="shared" si="427"/>
        <v>0</v>
      </c>
      <c r="U757" s="91">
        <f t="shared" si="427"/>
        <v>1.1E-4</v>
      </c>
      <c r="V757" s="91">
        <f t="shared" si="427"/>
        <v>5.0299999999999997E-3</v>
      </c>
      <c r="W757" s="91">
        <f t="shared" si="427"/>
        <v>2.9940000000000001E-2</v>
      </c>
      <c r="X757" s="91">
        <f t="shared" si="427"/>
        <v>2.887E-2</v>
      </c>
      <c r="Y757" s="91">
        <f t="shared" si="427"/>
        <v>7.5599999999999999E-3</v>
      </c>
      <c r="Z757" s="91">
        <f t="shared" si="427"/>
        <v>0.25018000000000001</v>
      </c>
      <c r="AA757" s="91">
        <f t="shared" si="427"/>
        <v>0.31802000000000002</v>
      </c>
    </row>
    <row r="758" spans="1:27" ht="12.75" customHeight="1" outlineLevel="1" x14ac:dyDescent="0.2">
      <c r="A758" s="99" t="s">
        <v>3145</v>
      </c>
      <c r="B758" s="63" t="s">
        <v>238</v>
      </c>
      <c r="C758" s="43" t="s">
        <v>79</v>
      </c>
      <c r="D758" s="44">
        <v>201.95</v>
      </c>
      <c r="E758" s="44">
        <v>172.66</v>
      </c>
      <c r="F758" s="44">
        <v>77.95</v>
      </c>
      <c r="G758" s="44">
        <v>28.63</v>
      </c>
      <c r="H758" s="44">
        <v>0</v>
      </c>
      <c r="I758" s="44">
        <v>0</v>
      </c>
      <c r="J758" s="44">
        <v>0</v>
      </c>
      <c r="K758" s="44">
        <v>0</v>
      </c>
      <c r="L758" s="44">
        <v>0</v>
      </c>
      <c r="M758" s="44">
        <v>0</v>
      </c>
      <c r="N758" s="44">
        <v>0</v>
      </c>
      <c r="O758" s="44">
        <v>0</v>
      </c>
      <c r="P758" s="44">
        <v>0</v>
      </c>
      <c r="Q758" s="44">
        <v>0</v>
      </c>
      <c r="R758" s="44">
        <v>0</v>
      </c>
      <c r="S758" s="44">
        <v>0</v>
      </c>
      <c r="T758" s="44">
        <v>0</v>
      </c>
      <c r="U758" s="44">
        <v>0.11</v>
      </c>
      <c r="V758" s="44">
        <v>5.03</v>
      </c>
      <c r="W758" s="44">
        <v>29.94</v>
      </c>
      <c r="X758" s="44">
        <v>28.87</v>
      </c>
      <c r="Y758" s="44">
        <v>7.56</v>
      </c>
      <c r="Z758" s="44">
        <v>250.18</v>
      </c>
      <c r="AA758" s="44">
        <v>318.02</v>
      </c>
    </row>
    <row r="759" spans="1:27" x14ac:dyDescent="0.2">
      <c r="A759" s="98" t="s">
        <v>3146</v>
      </c>
      <c r="B759" s="28" t="str">
        <f>"26"&amp;"."&amp;$B$801&amp;"."&amp;$B$802</f>
        <v>26.12.2023</v>
      </c>
      <c r="C759" s="90" t="s">
        <v>76</v>
      </c>
      <c r="D759" s="91">
        <f>ROUND((D760)/1000,5)</f>
        <v>7.0499999999999993E-2</v>
      </c>
      <c r="E759" s="91">
        <f t="shared" ref="E759:AA759" si="428">ROUND((E760)/1000,5)</f>
        <v>5.8189999999999999E-2</v>
      </c>
      <c r="F759" s="91">
        <f t="shared" si="428"/>
        <v>0.87977000000000005</v>
      </c>
      <c r="G759" s="91">
        <f t="shared" si="428"/>
        <v>3.5090000000000003E-2</v>
      </c>
      <c r="H759" s="91">
        <f t="shared" si="428"/>
        <v>0</v>
      </c>
      <c r="I759" s="91">
        <f t="shared" si="428"/>
        <v>0</v>
      </c>
      <c r="J759" s="91">
        <f t="shared" si="428"/>
        <v>0</v>
      </c>
      <c r="K759" s="91">
        <f t="shared" si="428"/>
        <v>0</v>
      </c>
      <c r="L759" s="91">
        <f t="shared" si="428"/>
        <v>0</v>
      </c>
      <c r="M759" s="91">
        <f t="shared" si="428"/>
        <v>0</v>
      </c>
      <c r="N759" s="91">
        <f t="shared" si="428"/>
        <v>0</v>
      </c>
      <c r="O759" s="91">
        <f t="shared" si="428"/>
        <v>0</v>
      </c>
      <c r="P759" s="91">
        <f t="shared" si="428"/>
        <v>0</v>
      </c>
      <c r="Q759" s="91">
        <f t="shared" si="428"/>
        <v>0</v>
      </c>
      <c r="R759" s="91">
        <f t="shared" si="428"/>
        <v>0</v>
      </c>
      <c r="S759" s="91">
        <f t="shared" si="428"/>
        <v>0</v>
      </c>
      <c r="T759" s="91">
        <f t="shared" si="428"/>
        <v>0</v>
      </c>
      <c r="U759" s="91">
        <f t="shared" si="428"/>
        <v>0</v>
      </c>
      <c r="V759" s="91">
        <f t="shared" si="428"/>
        <v>0</v>
      </c>
      <c r="W759" s="91">
        <f t="shared" si="428"/>
        <v>0</v>
      </c>
      <c r="X759" s="91">
        <f t="shared" si="428"/>
        <v>2.4599999999999999E-3</v>
      </c>
      <c r="Y759" s="91">
        <f t="shared" si="428"/>
        <v>2.7699999999999999E-2</v>
      </c>
      <c r="Z759" s="91">
        <f t="shared" si="428"/>
        <v>0</v>
      </c>
      <c r="AA759" s="91">
        <f t="shared" si="428"/>
        <v>4.181E-2</v>
      </c>
    </row>
    <row r="760" spans="1:27" ht="12.75" customHeight="1" outlineLevel="1" x14ac:dyDescent="0.2">
      <c r="A760" s="99" t="s">
        <v>3147</v>
      </c>
      <c r="B760" s="63" t="s">
        <v>238</v>
      </c>
      <c r="C760" s="43" t="s">
        <v>79</v>
      </c>
      <c r="D760" s="44">
        <v>70.5</v>
      </c>
      <c r="E760" s="44">
        <v>58.19</v>
      </c>
      <c r="F760" s="44">
        <v>879.77</v>
      </c>
      <c r="G760" s="44">
        <v>35.090000000000003</v>
      </c>
      <c r="H760" s="44">
        <v>0</v>
      </c>
      <c r="I760" s="44">
        <v>0</v>
      </c>
      <c r="J760" s="44">
        <v>0</v>
      </c>
      <c r="K760" s="44">
        <v>0</v>
      </c>
      <c r="L760" s="44">
        <v>0</v>
      </c>
      <c r="M760" s="44">
        <v>0</v>
      </c>
      <c r="N760" s="44">
        <v>0</v>
      </c>
      <c r="O760" s="44">
        <v>0</v>
      </c>
      <c r="P760" s="44">
        <v>0</v>
      </c>
      <c r="Q760" s="44">
        <v>0</v>
      </c>
      <c r="R760" s="44">
        <v>0</v>
      </c>
      <c r="S760" s="44">
        <v>0</v>
      </c>
      <c r="T760" s="44">
        <v>0</v>
      </c>
      <c r="U760" s="44">
        <v>0</v>
      </c>
      <c r="V760" s="44">
        <v>0</v>
      </c>
      <c r="W760" s="44">
        <v>0</v>
      </c>
      <c r="X760" s="44">
        <v>2.46</v>
      </c>
      <c r="Y760" s="44">
        <v>27.7</v>
      </c>
      <c r="Z760" s="44">
        <v>0</v>
      </c>
      <c r="AA760" s="44">
        <v>41.81</v>
      </c>
    </row>
    <row r="761" spans="1:27" x14ac:dyDescent="0.2">
      <c r="A761" s="98" t="s">
        <v>3148</v>
      </c>
      <c r="B761" s="28" t="str">
        <f>"27"&amp;"."&amp;$B$801&amp;"."&amp;$B$802</f>
        <v>27.12.2023</v>
      </c>
      <c r="C761" s="90" t="s">
        <v>76</v>
      </c>
      <c r="D761" s="91">
        <f>ROUND((D762)/1000,5)</f>
        <v>4.4659999999999998E-2</v>
      </c>
      <c r="E761" s="91">
        <f t="shared" ref="E761:AA761" si="429">ROUND((E762)/1000,5)</f>
        <v>2.5499999999999998E-2</v>
      </c>
      <c r="F761" s="91">
        <f t="shared" si="429"/>
        <v>5.6299999999999996E-3</v>
      </c>
      <c r="G761" s="91">
        <f t="shared" si="429"/>
        <v>0</v>
      </c>
      <c r="H761" s="91">
        <f t="shared" si="429"/>
        <v>0</v>
      </c>
      <c r="I761" s="91">
        <f t="shared" si="429"/>
        <v>0</v>
      </c>
      <c r="J761" s="91">
        <f t="shared" si="429"/>
        <v>0</v>
      </c>
      <c r="K761" s="91">
        <f t="shared" si="429"/>
        <v>0</v>
      </c>
      <c r="L761" s="91">
        <f t="shared" si="429"/>
        <v>0</v>
      </c>
      <c r="M761" s="91">
        <f t="shared" si="429"/>
        <v>0</v>
      </c>
      <c r="N761" s="91">
        <f t="shared" si="429"/>
        <v>0</v>
      </c>
      <c r="O761" s="91">
        <f t="shared" si="429"/>
        <v>1.06E-3</v>
      </c>
      <c r="P761" s="91">
        <f t="shared" si="429"/>
        <v>0</v>
      </c>
      <c r="Q761" s="91">
        <f t="shared" si="429"/>
        <v>8.0800000000000004E-3</v>
      </c>
      <c r="R761" s="91">
        <f t="shared" si="429"/>
        <v>3.47E-3</v>
      </c>
      <c r="S761" s="91">
        <f t="shared" si="429"/>
        <v>0</v>
      </c>
      <c r="T761" s="91">
        <f t="shared" si="429"/>
        <v>0</v>
      </c>
      <c r="U761" s="91">
        <f t="shared" si="429"/>
        <v>0</v>
      </c>
      <c r="V761" s="91">
        <f t="shared" si="429"/>
        <v>0</v>
      </c>
      <c r="W761" s="91">
        <f t="shared" si="429"/>
        <v>3.5300000000000002E-3</v>
      </c>
      <c r="X761" s="91">
        <f t="shared" si="429"/>
        <v>0.19328000000000001</v>
      </c>
      <c r="Y761" s="91">
        <f t="shared" si="429"/>
        <v>0.15911</v>
      </c>
      <c r="Z761" s="91">
        <f t="shared" si="429"/>
        <v>0.13830999999999999</v>
      </c>
      <c r="AA761" s="91">
        <f t="shared" si="429"/>
        <v>5.7149999999999999E-2</v>
      </c>
    </row>
    <row r="762" spans="1:27" ht="12.75" customHeight="1" outlineLevel="1" x14ac:dyDescent="0.2">
      <c r="A762" s="99" t="s">
        <v>3149</v>
      </c>
      <c r="B762" s="63" t="s">
        <v>238</v>
      </c>
      <c r="C762" s="43" t="s">
        <v>79</v>
      </c>
      <c r="D762" s="44">
        <v>44.66</v>
      </c>
      <c r="E762" s="44">
        <v>25.5</v>
      </c>
      <c r="F762" s="44">
        <v>5.63</v>
      </c>
      <c r="G762" s="44">
        <v>0</v>
      </c>
      <c r="H762" s="44">
        <v>0</v>
      </c>
      <c r="I762" s="44">
        <v>0</v>
      </c>
      <c r="J762" s="44">
        <v>0</v>
      </c>
      <c r="K762" s="44">
        <v>0</v>
      </c>
      <c r="L762" s="44">
        <v>0</v>
      </c>
      <c r="M762" s="44">
        <v>0</v>
      </c>
      <c r="N762" s="44">
        <v>0</v>
      </c>
      <c r="O762" s="44">
        <v>1.06</v>
      </c>
      <c r="P762" s="44">
        <v>0</v>
      </c>
      <c r="Q762" s="44">
        <v>8.08</v>
      </c>
      <c r="R762" s="44">
        <v>3.47</v>
      </c>
      <c r="S762" s="44">
        <v>0</v>
      </c>
      <c r="T762" s="44">
        <v>0</v>
      </c>
      <c r="U762" s="44">
        <v>0</v>
      </c>
      <c r="V762" s="44">
        <v>0</v>
      </c>
      <c r="W762" s="44">
        <v>3.53</v>
      </c>
      <c r="X762" s="44">
        <v>193.28</v>
      </c>
      <c r="Y762" s="44">
        <v>159.11000000000001</v>
      </c>
      <c r="Z762" s="44">
        <v>138.31</v>
      </c>
      <c r="AA762" s="44">
        <v>57.15</v>
      </c>
    </row>
    <row r="763" spans="1:27" x14ac:dyDescent="0.2">
      <c r="A763" s="98" t="s">
        <v>3150</v>
      </c>
      <c r="B763" s="28" t="str">
        <f>"28"&amp;"."&amp;$B$801&amp;"."&amp;$B$802</f>
        <v>28.12.2023</v>
      </c>
      <c r="C763" s="90" t="s">
        <v>76</v>
      </c>
      <c r="D763" s="91">
        <f>ROUND((D764)/1000,5)</f>
        <v>1.068E-2</v>
      </c>
      <c r="E763" s="91">
        <f t="shared" ref="E763:AA763" si="430">ROUND((E764)/1000,5)</f>
        <v>0.10745</v>
      </c>
      <c r="F763" s="91">
        <f t="shared" si="430"/>
        <v>0.14033999999999999</v>
      </c>
      <c r="G763" s="91">
        <f t="shared" si="430"/>
        <v>0.55035000000000001</v>
      </c>
      <c r="H763" s="91">
        <f t="shared" si="430"/>
        <v>8.3000000000000004E-2</v>
      </c>
      <c r="I763" s="91">
        <f t="shared" si="430"/>
        <v>0</v>
      </c>
      <c r="J763" s="91">
        <f t="shared" si="430"/>
        <v>0</v>
      </c>
      <c r="K763" s="91">
        <f t="shared" si="430"/>
        <v>0</v>
      </c>
      <c r="L763" s="91">
        <f t="shared" si="430"/>
        <v>0</v>
      </c>
      <c r="M763" s="91">
        <f t="shared" si="430"/>
        <v>0</v>
      </c>
      <c r="N763" s="91">
        <f t="shared" si="430"/>
        <v>0</v>
      </c>
      <c r="O763" s="91">
        <f t="shared" si="430"/>
        <v>0</v>
      </c>
      <c r="P763" s="91">
        <f t="shared" si="430"/>
        <v>0</v>
      </c>
      <c r="Q763" s="91">
        <f t="shared" si="430"/>
        <v>0</v>
      </c>
      <c r="R763" s="91">
        <f t="shared" si="430"/>
        <v>0</v>
      </c>
      <c r="S763" s="91">
        <f t="shared" si="430"/>
        <v>0</v>
      </c>
      <c r="T763" s="91">
        <f t="shared" si="430"/>
        <v>0</v>
      </c>
      <c r="U763" s="91">
        <f t="shared" si="430"/>
        <v>0</v>
      </c>
      <c r="V763" s="91">
        <f t="shared" si="430"/>
        <v>0</v>
      </c>
      <c r="W763" s="91">
        <f t="shared" si="430"/>
        <v>0.15808</v>
      </c>
      <c r="X763" s="91">
        <f t="shared" si="430"/>
        <v>0.28273999999999999</v>
      </c>
      <c r="Y763" s="91">
        <f t="shared" si="430"/>
        <v>0.22708</v>
      </c>
      <c r="Z763" s="91">
        <f t="shared" si="430"/>
        <v>0.30692000000000003</v>
      </c>
      <c r="AA763" s="91">
        <f t="shared" si="430"/>
        <v>8.516E-2</v>
      </c>
    </row>
    <row r="764" spans="1:27" ht="12.75" customHeight="1" outlineLevel="1" x14ac:dyDescent="0.2">
      <c r="A764" s="99" t="s">
        <v>3151</v>
      </c>
      <c r="B764" s="63" t="s">
        <v>238</v>
      </c>
      <c r="C764" s="43" t="s">
        <v>79</v>
      </c>
      <c r="D764" s="44">
        <v>10.68</v>
      </c>
      <c r="E764" s="44">
        <v>107.45</v>
      </c>
      <c r="F764" s="44">
        <v>140.34</v>
      </c>
      <c r="G764" s="44">
        <v>550.35</v>
      </c>
      <c r="H764" s="44">
        <v>83</v>
      </c>
      <c r="I764" s="44">
        <v>0</v>
      </c>
      <c r="J764" s="44">
        <v>0</v>
      </c>
      <c r="K764" s="44">
        <v>0</v>
      </c>
      <c r="L764" s="44">
        <v>0</v>
      </c>
      <c r="M764" s="44">
        <v>0</v>
      </c>
      <c r="N764" s="44">
        <v>0</v>
      </c>
      <c r="O764" s="44">
        <v>0</v>
      </c>
      <c r="P764" s="44">
        <v>0</v>
      </c>
      <c r="Q764" s="44">
        <v>0</v>
      </c>
      <c r="R764" s="44">
        <v>0</v>
      </c>
      <c r="S764" s="44">
        <v>0</v>
      </c>
      <c r="T764" s="44">
        <v>0</v>
      </c>
      <c r="U764" s="44">
        <v>0</v>
      </c>
      <c r="V764" s="44">
        <v>0</v>
      </c>
      <c r="W764" s="44">
        <v>158.08000000000001</v>
      </c>
      <c r="X764" s="44">
        <v>282.74</v>
      </c>
      <c r="Y764" s="44">
        <v>227.08</v>
      </c>
      <c r="Z764" s="44">
        <v>306.92</v>
      </c>
      <c r="AA764" s="44">
        <v>85.16</v>
      </c>
    </row>
    <row r="765" spans="1:27" x14ac:dyDescent="0.2">
      <c r="A765" s="98" t="s">
        <v>3152</v>
      </c>
      <c r="B765" s="28" t="str">
        <f>"29"&amp;"."&amp;$B$801&amp;"."&amp;$B$802</f>
        <v>29.12.2023</v>
      </c>
      <c r="C765" s="90" t="s">
        <v>76</v>
      </c>
      <c r="D765" s="91">
        <f>ROUND((D766)/1000,5)</f>
        <v>4.2819999999999997E-2</v>
      </c>
      <c r="E765" s="91">
        <f t="shared" ref="E765:AA765" si="431">ROUND((E766)/1000,5)</f>
        <v>7.9299999999999995E-3</v>
      </c>
      <c r="F765" s="91">
        <f t="shared" si="431"/>
        <v>2.5999999999999998E-4</v>
      </c>
      <c r="G765" s="91">
        <f t="shared" si="431"/>
        <v>0</v>
      </c>
      <c r="H765" s="91">
        <f t="shared" si="431"/>
        <v>0</v>
      </c>
      <c r="I765" s="91">
        <f t="shared" si="431"/>
        <v>0</v>
      </c>
      <c r="J765" s="91">
        <f t="shared" si="431"/>
        <v>0</v>
      </c>
      <c r="K765" s="91">
        <f t="shared" si="431"/>
        <v>0</v>
      </c>
      <c r="L765" s="91">
        <f t="shared" si="431"/>
        <v>0</v>
      </c>
      <c r="M765" s="91">
        <f t="shared" si="431"/>
        <v>0</v>
      </c>
      <c r="N765" s="91">
        <f t="shared" si="431"/>
        <v>0</v>
      </c>
      <c r="O765" s="91">
        <f t="shared" si="431"/>
        <v>0</v>
      </c>
      <c r="P765" s="91">
        <f t="shared" si="431"/>
        <v>0</v>
      </c>
      <c r="Q765" s="91">
        <f t="shared" si="431"/>
        <v>0</v>
      </c>
      <c r="R765" s="91">
        <f t="shared" si="431"/>
        <v>0</v>
      </c>
      <c r="S765" s="91">
        <f t="shared" si="431"/>
        <v>0</v>
      </c>
      <c r="T765" s="91">
        <f t="shared" si="431"/>
        <v>0</v>
      </c>
      <c r="U765" s="91">
        <f t="shared" si="431"/>
        <v>0</v>
      </c>
      <c r="V765" s="91">
        <f t="shared" si="431"/>
        <v>0</v>
      </c>
      <c r="W765" s="91">
        <f t="shared" si="431"/>
        <v>0</v>
      </c>
      <c r="X765" s="91">
        <f t="shared" si="431"/>
        <v>0.1216</v>
      </c>
      <c r="Y765" s="91">
        <f t="shared" si="431"/>
        <v>0.11058</v>
      </c>
      <c r="Z765" s="91">
        <f t="shared" si="431"/>
        <v>3.9629999999999999E-2</v>
      </c>
      <c r="AA765" s="91">
        <f t="shared" si="431"/>
        <v>3.6990000000000002E-2</v>
      </c>
    </row>
    <row r="766" spans="1:27" ht="12.75" customHeight="1" outlineLevel="1" x14ac:dyDescent="0.2">
      <c r="A766" s="99" t="s">
        <v>3153</v>
      </c>
      <c r="B766" s="63" t="s">
        <v>238</v>
      </c>
      <c r="C766" s="43" t="s">
        <v>79</v>
      </c>
      <c r="D766" s="44">
        <v>42.82</v>
      </c>
      <c r="E766" s="44">
        <v>7.93</v>
      </c>
      <c r="F766" s="44">
        <v>0.26</v>
      </c>
      <c r="G766" s="44">
        <v>0</v>
      </c>
      <c r="H766" s="44">
        <v>0</v>
      </c>
      <c r="I766" s="44">
        <v>0</v>
      </c>
      <c r="J766" s="44">
        <v>0</v>
      </c>
      <c r="K766" s="44">
        <v>0</v>
      </c>
      <c r="L766" s="44">
        <v>0</v>
      </c>
      <c r="M766" s="44">
        <v>0</v>
      </c>
      <c r="N766" s="44">
        <v>0</v>
      </c>
      <c r="O766" s="44">
        <v>0</v>
      </c>
      <c r="P766" s="44">
        <v>0</v>
      </c>
      <c r="Q766" s="44">
        <v>0</v>
      </c>
      <c r="R766" s="44">
        <v>0</v>
      </c>
      <c r="S766" s="44">
        <v>0</v>
      </c>
      <c r="T766" s="44">
        <v>0</v>
      </c>
      <c r="U766" s="44">
        <v>0</v>
      </c>
      <c r="V766" s="44">
        <v>0</v>
      </c>
      <c r="W766" s="44">
        <v>0</v>
      </c>
      <c r="X766" s="44">
        <v>121.6</v>
      </c>
      <c r="Y766" s="44">
        <v>110.58</v>
      </c>
      <c r="Z766" s="44">
        <v>39.630000000000003</v>
      </c>
      <c r="AA766" s="44">
        <v>36.99</v>
      </c>
    </row>
    <row r="767" spans="1:27" x14ac:dyDescent="0.2">
      <c r="A767" s="98" t="s">
        <v>3154</v>
      </c>
      <c r="B767" s="28" t="str">
        <f>"30"&amp;"."&amp;$B$801&amp;"."&amp;$B$802</f>
        <v>30.12.2023</v>
      </c>
      <c r="C767" s="90" t="s">
        <v>76</v>
      </c>
      <c r="D767" s="91">
        <f>ROUND((D768)/1000,5)</f>
        <v>3.4540000000000001E-2</v>
      </c>
      <c r="E767" s="91">
        <f t="shared" ref="E767:AA767" si="432">ROUND((E768)/1000,5)</f>
        <v>1.7420000000000001E-2</v>
      </c>
      <c r="F767" s="91">
        <f t="shared" si="432"/>
        <v>1.7600000000000001E-3</v>
      </c>
      <c r="G767" s="91">
        <f t="shared" si="432"/>
        <v>0</v>
      </c>
      <c r="H767" s="91">
        <f t="shared" si="432"/>
        <v>1.5499999999999999E-3</v>
      </c>
      <c r="I767" s="91">
        <f t="shared" si="432"/>
        <v>0</v>
      </c>
      <c r="J767" s="91">
        <f t="shared" si="432"/>
        <v>0</v>
      </c>
      <c r="K767" s="91">
        <f t="shared" si="432"/>
        <v>0</v>
      </c>
      <c r="L767" s="91">
        <f t="shared" si="432"/>
        <v>0</v>
      </c>
      <c r="M767" s="91">
        <f t="shared" si="432"/>
        <v>0</v>
      </c>
      <c r="N767" s="91">
        <f t="shared" si="432"/>
        <v>0</v>
      </c>
      <c r="O767" s="91">
        <f t="shared" si="432"/>
        <v>0</v>
      </c>
      <c r="P767" s="91">
        <f t="shared" si="432"/>
        <v>0</v>
      </c>
      <c r="Q767" s="91">
        <f t="shared" si="432"/>
        <v>0</v>
      </c>
      <c r="R767" s="91">
        <f t="shared" si="432"/>
        <v>0</v>
      </c>
      <c r="S767" s="91">
        <f t="shared" si="432"/>
        <v>0</v>
      </c>
      <c r="T767" s="91">
        <f t="shared" si="432"/>
        <v>0</v>
      </c>
      <c r="U767" s="91">
        <f t="shared" si="432"/>
        <v>0</v>
      </c>
      <c r="V767" s="91">
        <f t="shared" si="432"/>
        <v>0</v>
      </c>
      <c r="W767" s="91">
        <f t="shared" si="432"/>
        <v>0</v>
      </c>
      <c r="X767" s="91">
        <f t="shared" si="432"/>
        <v>0</v>
      </c>
      <c r="Y767" s="91">
        <f t="shared" si="432"/>
        <v>0</v>
      </c>
      <c r="Z767" s="91">
        <f t="shared" si="432"/>
        <v>0</v>
      </c>
      <c r="AA767" s="91">
        <f t="shared" si="432"/>
        <v>0</v>
      </c>
    </row>
    <row r="768" spans="1:27" ht="12.75" customHeight="1" outlineLevel="1" x14ac:dyDescent="0.2">
      <c r="A768" s="99" t="s">
        <v>3155</v>
      </c>
      <c r="B768" s="63" t="s">
        <v>238</v>
      </c>
      <c r="C768" s="43" t="s">
        <v>79</v>
      </c>
      <c r="D768" s="44">
        <v>34.54</v>
      </c>
      <c r="E768" s="44">
        <v>17.420000000000002</v>
      </c>
      <c r="F768" s="44">
        <v>1.76</v>
      </c>
      <c r="G768" s="44">
        <v>0</v>
      </c>
      <c r="H768" s="44">
        <v>1.55</v>
      </c>
      <c r="I768" s="44">
        <v>0</v>
      </c>
      <c r="J768" s="44">
        <v>0</v>
      </c>
      <c r="K768" s="44">
        <v>0</v>
      </c>
      <c r="L768" s="44">
        <v>0</v>
      </c>
      <c r="M768" s="44">
        <v>0</v>
      </c>
      <c r="N768" s="44">
        <v>0</v>
      </c>
      <c r="O768" s="44">
        <v>0</v>
      </c>
      <c r="P768" s="44">
        <v>0</v>
      </c>
      <c r="Q768" s="44">
        <v>0</v>
      </c>
      <c r="R768" s="44">
        <v>0</v>
      </c>
      <c r="S768" s="44">
        <v>0</v>
      </c>
      <c r="T768" s="44">
        <v>0</v>
      </c>
      <c r="U768" s="44">
        <v>0</v>
      </c>
      <c r="V768" s="44">
        <v>0</v>
      </c>
      <c r="W768" s="44">
        <v>0</v>
      </c>
      <c r="X768" s="44">
        <v>0</v>
      </c>
      <c r="Y768" s="44">
        <v>0</v>
      </c>
      <c r="Z768" s="44">
        <v>0</v>
      </c>
      <c r="AA768" s="44">
        <v>0</v>
      </c>
    </row>
    <row r="769" spans="1:28" x14ac:dyDescent="0.2">
      <c r="A769" s="98" t="s">
        <v>3156</v>
      </c>
      <c r="B769" s="28" t="str">
        <f>"31"&amp;"."&amp;$B$801&amp;"."&amp;$B$802</f>
        <v>31.12.2023</v>
      </c>
      <c r="C769" s="90" t="s">
        <v>76</v>
      </c>
      <c r="D769" s="91">
        <f>ROUND((D770)/1000,5)</f>
        <v>1.8149999999999999E-2</v>
      </c>
      <c r="E769" s="91">
        <f t="shared" ref="E769:AA769" si="433">ROUND((E770)/1000,5)</f>
        <v>5.2929999999999998E-2</v>
      </c>
      <c r="F769" s="91">
        <f t="shared" si="433"/>
        <v>0.16952999999999999</v>
      </c>
      <c r="G769" s="91">
        <f t="shared" si="433"/>
        <v>0</v>
      </c>
      <c r="H769" s="91">
        <f t="shared" si="433"/>
        <v>1.244E-2</v>
      </c>
      <c r="I769" s="91">
        <f t="shared" si="433"/>
        <v>0.15126999999999999</v>
      </c>
      <c r="J769" s="91">
        <f t="shared" si="433"/>
        <v>8.6749999999999994E-2</v>
      </c>
      <c r="K769" s="91">
        <f t="shared" si="433"/>
        <v>1.9550000000000001E-2</v>
      </c>
      <c r="L769" s="91">
        <f t="shared" si="433"/>
        <v>0</v>
      </c>
      <c r="M769" s="91">
        <f t="shared" si="433"/>
        <v>0</v>
      </c>
      <c r="N769" s="91">
        <f t="shared" si="433"/>
        <v>0</v>
      </c>
      <c r="O769" s="91">
        <f t="shared" si="433"/>
        <v>0</v>
      </c>
      <c r="P769" s="91">
        <f t="shared" si="433"/>
        <v>0</v>
      </c>
      <c r="Q769" s="91">
        <f t="shared" si="433"/>
        <v>0</v>
      </c>
      <c r="R769" s="91">
        <f t="shared" si="433"/>
        <v>0</v>
      </c>
      <c r="S769" s="91">
        <f t="shared" si="433"/>
        <v>0</v>
      </c>
      <c r="T769" s="91">
        <f t="shared" si="433"/>
        <v>0</v>
      </c>
      <c r="U769" s="91">
        <f t="shared" si="433"/>
        <v>0</v>
      </c>
      <c r="V769" s="91">
        <f t="shared" si="433"/>
        <v>0</v>
      </c>
      <c r="W769" s="91">
        <f t="shared" si="433"/>
        <v>0</v>
      </c>
      <c r="X769" s="91">
        <f t="shared" si="433"/>
        <v>0</v>
      </c>
      <c r="Y769" s="91">
        <f t="shared" si="433"/>
        <v>5.8399999999999997E-3</v>
      </c>
      <c r="Z769" s="91">
        <f t="shared" si="433"/>
        <v>6.7430000000000004E-2</v>
      </c>
      <c r="AA769" s="91">
        <f t="shared" si="433"/>
        <v>0.33117999999999997</v>
      </c>
    </row>
    <row r="770" spans="1:28" ht="12.75" customHeight="1" outlineLevel="1" x14ac:dyDescent="0.2">
      <c r="A770" s="99" t="s">
        <v>3157</v>
      </c>
      <c r="B770" s="63" t="s">
        <v>238</v>
      </c>
      <c r="C770" s="43" t="s">
        <v>79</v>
      </c>
      <c r="D770" s="44">
        <v>18.149999999999999</v>
      </c>
      <c r="E770" s="44">
        <v>52.93</v>
      </c>
      <c r="F770" s="44">
        <v>169.53</v>
      </c>
      <c r="G770" s="44">
        <v>0</v>
      </c>
      <c r="H770" s="44">
        <v>12.44</v>
      </c>
      <c r="I770" s="44">
        <v>151.27000000000001</v>
      </c>
      <c r="J770" s="44">
        <v>86.75</v>
      </c>
      <c r="K770" s="44">
        <v>19.55</v>
      </c>
      <c r="L770" s="44">
        <v>0</v>
      </c>
      <c r="M770" s="44">
        <v>0</v>
      </c>
      <c r="N770" s="44">
        <v>0</v>
      </c>
      <c r="O770" s="44">
        <v>0</v>
      </c>
      <c r="P770" s="44">
        <v>0</v>
      </c>
      <c r="Q770" s="44">
        <v>0</v>
      </c>
      <c r="R770" s="44">
        <v>0</v>
      </c>
      <c r="S770" s="44">
        <v>0</v>
      </c>
      <c r="T770" s="44">
        <v>0</v>
      </c>
      <c r="U770" s="44">
        <v>0</v>
      </c>
      <c r="V770" s="44">
        <v>0</v>
      </c>
      <c r="W770" s="44">
        <v>0</v>
      </c>
      <c r="X770" s="44">
        <v>0</v>
      </c>
      <c r="Y770" s="44">
        <v>5.84</v>
      </c>
      <c r="Z770" s="44">
        <v>67.430000000000007</v>
      </c>
      <c r="AA770" s="44">
        <v>331.18</v>
      </c>
    </row>
    <row r="773" spans="1:28" x14ac:dyDescent="0.2">
      <c r="A773" s="175" t="s">
        <v>2403</v>
      </c>
      <c r="B773" s="176"/>
      <c r="C773" s="176"/>
      <c r="D773" s="176"/>
      <c r="E773" s="176"/>
      <c r="F773" s="176"/>
      <c r="G773" s="176"/>
      <c r="H773" s="176"/>
      <c r="I773" s="176"/>
      <c r="J773" s="176"/>
      <c r="K773" s="176"/>
      <c r="L773" s="176"/>
      <c r="M773" s="176"/>
      <c r="N773" s="176"/>
      <c r="O773" s="176"/>
      <c r="P773" s="176"/>
      <c r="Q773" s="176"/>
      <c r="R773" s="176"/>
      <c r="S773" s="176"/>
      <c r="T773" s="176"/>
      <c r="U773" s="176"/>
      <c r="V773" s="176"/>
      <c r="W773" s="176"/>
      <c r="X773" s="176"/>
      <c r="Y773" s="176"/>
      <c r="Z773" s="176"/>
      <c r="AA773" s="177"/>
    </row>
    <row r="774" spans="1:28" s="117" customFormat="1" x14ac:dyDescent="0.2">
      <c r="A774" s="28" t="s">
        <v>64</v>
      </c>
      <c r="B774" s="204" t="s">
        <v>2404</v>
      </c>
      <c r="C774" s="204"/>
      <c r="D774" s="204"/>
      <c r="E774" s="204"/>
      <c r="F774" s="204"/>
      <c r="G774" s="204"/>
      <c r="H774" s="204"/>
      <c r="I774" s="204"/>
      <c r="J774" s="204"/>
      <c r="K774" s="204"/>
      <c r="L774" s="116" t="s">
        <v>3</v>
      </c>
      <c r="M774" s="116" t="s">
        <v>2405</v>
      </c>
      <c r="AB774" s="24"/>
    </row>
    <row r="775" spans="1:28" s="117" customFormat="1" x14ac:dyDescent="0.2">
      <c r="A775" s="98" t="s">
        <v>3158</v>
      </c>
      <c r="B775" s="205" t="s">
        <v>2407</v>
      </c>
      <c r="C775" s="205"/>
      <c r="D775" s="205"/>
      <c r="E775" s="205"/>
      <c r="F775" s="205"/>
      <c r="G775" s="205"/>
      <c r="H775" s="205"/>
      <c r="I775" s="205"/>
      <c r="J775" s="205"/>
      <c r="K775" s="205"/>
      <c r="L775" s="118" t="s">
        <v>2408</v>
      </c>
      <c r="M775" s="119">
        <v>3.8599999999999997E-3</v>
      </c>
    </row>
    <row r="776" spans="1:28" s="117" customFormat="1" x14ac:dyDescent="0.2">
      <c r="A776" s="98" t="s">
        <v>3159</v>
      </c>
      <c r="B776" s="205" t="s">
        <v>2410</v>
      </c>
      <c r="C776" s="205"/>
      <c r="D776" s="205"/>
      <c r="E776" s="205"/>
      <c r="F776" s="205"/>
      <c r="G776" s="205"/>
      <c r="H776" s="205"/>
      <c r="I776" s="205"/>
      <c r="J776" s="205"/>
      <c r="K776" s="205"/>
      <c r="L776" s="118" t="s">
        <v>2408</v>
      </c>
      <c r="M776" s="119">
        <v>0.20025999999999999</v>
      </c>
    </row>
    <row r="779" spans="1:28" x14ac:dyDescent="0.2">
      <c r="A779" s="175" t="s">
        <v>861</v>
      </c>
      <c r="B779" s="176"/>
      <c r="C779" s="176"/>
      <c r="D779" s="176"/>
      <c r="E779" s="176"/>
      <c r="F779" s="176"/>
      <c r="G779" s="176"/>
      <c r="H779" s="176"/>
      <c r="I779" s="176"/>
      <c r="J779" s="176"/>
      <c r="K779" s="176"/>
      <c r="L779" s="176"/>
      <c r="M779" s="176"/>
      <c r="N779" s="176"/>
      <c r="O779" s="176"/>
      <c r="P779" s="176"/>
      <c r="Q779" s="176"/>
      <c r="R779" s="176"/>
      <c r="S779" s="176"/>
      <c r="T779" s="176"/>
      <c r="U779" s="176"/>
      <c r="V779" s="176"/>
      <c r="W779" s="176"/>
      <c r="X779" s="176"/>
      <c r="Y779" s="176"/>
      <c r="Z779" s="176"/>
      <c r="AA779" s="177"/>
    </row>
    <row r="780" spans="1:28" ht="15" customHeight="1" x14ac:dyDescent="0.2">
      <c r="A780" s="178" t="s">
        <v>3160</v>
      </c>
      <c r="B780" s="180" t="s">
        <v>863</v>
      </c>
      <c r="C780" s="182" t="s">
        <v>864</v>
      </c>
      <c r="D780" s="27" t="s">
        <v>69</v>
      </c>
      <c r="E780" s="27" t="s">
        <v>70</v>
      </c>
      <c r="F780" s="27" t="s">
        <v>865</v>
      </c>
      <c r="G780" s="27" t="s">
        <v>866</v>
      </c>
      <c r="H780" s="104"/>
      <c r="I780" s="104"/>
      <c r="J780" s="104"/>
      <c r="K780" s="104"/>
      <c r="L780" s="104"/>
      <c r="M780" s="104"/>
      <c r="N780" s="104"/>
      <c r="O780" s="104"/>
      <c r="P780" s="104"/>
      <c r="Q780" s="104"/>
      <c r="R780" s="104"/>
      <c r="S780" s="104"/>
      <c r="T780" s="104"/>
      <c r="U780" s="104"/>
      <c r="V780" s="104"/>
      <c r="W780" s="104"/>
      <c r="X780" s="104"/>
      <c r="Y780" s="104"/>
      <c r="Z780" s="104"/>
      <c r="AA780" s="104"/>
    </row>
    <row r="781" spans="1:28" hidden="1" x14ac:dyDescent="0.2">
      <c r="A781" s="179"/>
      <c r="B781" s="181"/>
      <c r="C781" s="183"/>
      <c r="D781" s="105"/>
      <c r="E781" s="105"/>
      <c r="F781" s="105"/>
      <c r="G781" s="105"/>
    </row>
    <row r="782" spans="1:28" ht="12.75" customHeight="1" x14ac:dyDescent="0.2">
      <c r="A782" s="106" t="s">
        <v>3161</v>
      </c>
      <c r="B782" s="107" t="s">
        <v>868</v>
      </c>
      <c r="C782" s="108" t="s">
        <v>864</v>
      </c>
      <c r="D782" s="105">
        <v>781794.76</v>
      </c>
      <c r="E782" s="105">
        <f>$D782</f>
        <v>781794.76</v>
      </c>
      <c r="F782" s="105">
        <f>$D782</f>
        <v>781794.76</v>
      </c>
      <c r="G782" s="105">
        <f>$D782</f>
        <v>781794.76</v>
      </c>
    </row>
    <row r="783" spans="1:28" ht="12.75" customHeight="1" x14ac:dyDescent="0.2">
      <c r="A783" s="106" t="s">
        <v>3162</v>
      </c>
      <c r="B783" s="107" t="s">
        <v>90</v>
      </c>
      <c r="C783" s="108" t="s">
        <v>864</v>
      </c>
      <c r="D783" s="105">
        <v>571820.46</v>
      </c>
      <c r="E783" s="105">
        <v>1008357.15</v>
      </c>
      <c r="F783" s="105">
        <v>1092208.6499999999</v>
      </c>
      <c r="G783" s="105">
        <v>1355806.62</v>
      </c>
    </row>
    <row r="786" spans="1:27" ht="12.75" customHeight="1" x14ac:dyDescent="0.25">
      <c r="A786" s="184" t="s">
        <v>84</v>
      </c>
      <c r="B786" s="184"/>
      <c r="C786"/>
      <c r="D786"/>
      <c r="E786"/>
      <c r="F786"/>
      <c r="G786"/>
      <c r="H786"/>
      <c r="I786"/>
      <c r="J786"/>
      <c r="K786"/>
      <c r="L786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</row>
    <row r="787" spans="1:27" ht="12.75" customHeight="1" x14ac:dyDescent="0.25">
      <c r="A787" s="185" t="s">
        <v>3163</v>
      </c>
      <c r="B787" s="185"/>
      <c r="C787" s="185"/>
      <c r="D787" s="185"/>
      <c r="E787" s="185"/>
      <c r="F787" s="185"/>
      <c r="G787" s="185"/>
      <c r="H787" s="185"/>
      <c r="I787" s="185"/>
      <c r="J787" s="185"/>
      <c r="K787" s="185"/>
      <c r="L787" s="185"/>
      <c r="M787" s="185"/>
      <c r="N787" s="185"/>
      <c r="O787" s="185"/>
      <c r="P787"/>
      <c r="Q787"/>
      <c r="R787"/>
      <c r="S787"/>
      <c r="T787"/>
      <c r="U787"/>
      <c r="V787"/>
      <c r="W787"/>
      <c r="X787"/>
      <c r="Y787"/>
      <c r="Z787"/>
      <c r="AA787"/>
    </row>
    <row r="789" spans="1:27" x14ac:dyDescent="0.2">
      <c r="A789" s="54"/>
      <c r="B789" s="55"/>
    </row>
    <row r="790" spans="1:27" x14ac:dyDescent="0.2">
      <c r="A790" s="54"/>
      <c r="B790" s="56"/>
    </row>
    <row r="801" spans="2:2" hidden="1" x14ac:dyDescent="0.2">
      <c r="B801" s="109" t="s">
        <v>3164</v>
      </c>
    </row>
    <row r="802" spans="2:2" hidden="1" x14ac:dyDescent="0.2">
      <c r="B802" s="110" t="s">
        <v>3165</v>
      </c>
    </row>
  </sheetData>
  <autoFilter ref="B6:C698" xr:uid="{00000000-0001-0000-1000-000000000000}"/>
  <mergeCells count="18">
    <mergeCell ref="A482:AA482"/>
    <mergeCell ref="A1:AA3"/>
    <mergeCell ref="A4:AA4"/>
    <mergeCell ref="A5:AA5"/>
    <mergeCell ref="A164:AA164"/>
    <mergeCell ref="A323:AA323"/>
    <mergeCell ref="A787:O787"/>
    <mergeCell ref="A641:AA641"/>
    <mergeCell ref="A707:AA707"/>
    <mergeCell ref="A773:AA773"/>
    <mergeCell ref="B774:K774"/>
    <mergeCell ref="B775:K775"/>
    <mergeCell ref="B776:K776"/>
    <mergeCell ref="A779:AA779"/>
    <mergeCell ref="A780:A781"/>
    <mergeCell ref="B780:B781"/>
    <mergeCell ref="C780:C781"/>
    <mergeCell ref="A786:B786"/>
  </mergeCells>
  <pageMargins left="0.25" right="0.25" top="0.75" bottom="0.75" header="0.3" footer="0.3"/>
  <pageSetup paperSize="9" scale="41" fitToHeight="0" orientation="landscape" r:id="rId1"/>
  <rowBreaks count="1" manualBreakCount="1">
    <brk id="614" max="26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01890B-4AB0-43AC-A667-30BEFDB90756}">
  <sheetPr>
    <tabColor theme="7" tint="0.59999389629810485"/>
    <pageSetUpPr fitToPage="1"/>
  </sheetPr>
  <dimension ref="A1:AB802"/>
  <sheetViews>
    <sheetView view="pageBreakPreview" topLeftCell="O738" zoomScale="75" zoomScaleNormal="100" zoomScaleSheetLayoutView="75" workbookViewId="0">
      <selection activeCell="B34" sqref="B34:L34"/>
    </sheetView>
  </sheetViews>
  <sheetFormatPr defaultRowHeight="12.75" outlineLevelRow="1" x14ac:dyDescent="0.2"/>
  <cols>
    <col min="1" max="1" width="9.140625" style="24"/>
    <col min="2" max="2" width="32.140625" style="24" bestFit="1" customWidth="1"/>
    <col min="3" max="3" width="13.42578125" style="24" customWidth="1"/>
    <col min="4" max="27" width="12" style="24" customWidth="1"/>
    <col min="28" max="16384" width="9.140625" style="24"/>
  </cols>
  <sheetData>
    <row r="1" spans="1:27" x14ac:dyDescent="0.2">
      <c r="A1" s="186" t="s">
        <v>2413</v>
      </c>
      <c r="B1" s="187"/>
      <c r="C1" s="187"/>
      <c r="D1" s="187"/>
      <c r="E1" s="187"/>
      <c r="F1" s="187"/>
      <c r="G1" s="187"/>
      <c r="H1" s="187"/>
      <c r="I1" s="187"/>
      <c r="J1" s="187"/>
      <c r="K1" s="187"/>
      <c r="L1" s="187"/>
      <c r="M1" s="187"/>
      <c r="N1" s="187"/>
      <c r="O1" s="187"/>
      <c r="P1" s="187"/>
      <c r="Q1" s="187"/>
      <c r="R1" s="187"/>
      <c r="S1" s="187"/>
      <c r="T1" s="187"/>
      <c r="U1" s="187"/>
      <c r="V1" s="187"/>
      <c r="W1" s="187"/>
      <c r="X1" s="187"/>
      <c r="Y1" s="187"/>
      <c r="Z1" s="187"/>
      <c r="AA1" s="187"/>
    </row>
    <row r="2" spans="1:27" x14ac:dyDescent="0.2">
      <c r="A2" s="187"/>
      <c r="B2" s="187"/>
      <c r="C2" s="187"/>
      <c r="D2" s="187"/>
      <c r="E2" s="187"/>
      <c r="F2" s="187"/>
      <c r="G2" s="187"/>
      <c r="H2" s="187"/>
      <c r="I2" s="187"/>
      <c r="J2" s="187"/>
      <c r="K2" s="187"/>
      <c r="L2" s="187"/>
      <c r="M2" s="187"/>
      <c r="N2" s="187"/>
      <c r="O2" s="187"/>
      <c r="P2" s="187"/>
      <c r="Q2" s="187"/>
      <c r="R2" s="187"/>
      <c r="S2" s="187"/>
      <c r="T2" s="187"/>
      <c r="U2" s="187"/>
      <c r="V2" s="187"/>
      <c r="W2" s="187"/>
      <c r="X2" s="187"/>
      <c r="Y2" s="187"/>
      <c r="Z2" s="187"/>
      <c r="AA2" s="187"/>
    </row>
    <row r="3" spans="1:27" x14ac:dyDescent="0.2">
      <c r="A3" s="188"/>
      <c r="B3" s="188"/>
      <c r="C3" s="188"/>
      <c r="D3" s="188"/>
      <c r="E3" s="188"/>
      <c r="F3" s="188"/>
      <c r="G3" s="188"/>
      <c r="H3" s="188"/>
      <c r="I3" s="188"/>
      <c r="J3" s="188"/>
      <c r="K3" s="188"/>
      <c r="L3" s="188"/>
      <c r="M3" s="188"/>
      <c r="N3" s="188"/>
      <c r="O3" s="188"/>
      <c r="P3" s="188"/>
      <c r="Q3" s="188"/>
      <c r="R3" s="188"/>
      <c r="S3" s="188"/>
      <c r="T3" s="188"/>
      <c r="U3" s="188"/>
      <c r="V3" s="188"/>
      <c r="W3" s="188"/>
      <c r="X3" s="188"/>
      <c r="Y3" s="188"/>
      <c r="Z3" s="188"/>
      <c r="AA3" s="188"/>
    </row>
    <row r="4" spans="1:27" ht="15" customHeight="1" x14ac:dyDescent="0.25">
      <c r="A4" s="189" t="s">
        <v>1031</v>
      </c>
      <c r="B4" s="190"/>
      <c r="C4" s="190"/>
      <c r="D4" s="190"/>
      <c r="E4" s="190"/>
      <c r="F4" s="190"/>
      <c r="G4" s="190"/>
      <c r="H4" s="190"/>
      <c r="I4" s="190"/>
      <c r="J4" s="190"/>
      <c r="K4" s="190"/>
      <c r="L4" s="190"/>
      <c r="M4" s="190"/>
      <c r="N4" s="190"/>
      <c r="O4" s="190"/>
      <c r="P4" s="190"/>
      <c r="Q4" s="190"/>
      <c r="R4" s="190"/>
      <c r="S4" s="190"/>
      <c r="T4" s="190"/>
      <c r="U4" s="190"/>
      <c r="V4" s="190"/>
      <c r="W4" s="190"/>
      <c r="X4" s="190"/>
      <c r="Y4" s="190"/>
      <c r="Z4" s="190"/>
      <c r="AA4" s="191"/>
    </row>
    <row r="5" spans="1:27" x14ac:dyDescent="0.2">
      <c r="A5" s="175" t="s">
        <v>209</v>
      </c>
      <c r="B5" s="176"/>
      <c r="C5" s="176"/>
      <c r="D5" s="176"/>
      <c r="E5" s="176"/>
      <c r="F5" s="176"/>
      <c r="G5" s="176"/>
      <c r="H5" s="176"/>
      <c r="I5" s="176"/>
      <c r="J5" s="176"/>
      <c r="K5" s="176"/>
      <c r="L5" s="176"/>
      <c r="M5" s="176"/>
      <c r="N5" s="176"/>
      <c r="O5" s="176"/>
      <c r="P5" s="176"/>
      <c r="Q5" s="176"/>
      <c r="R5" s="176"/>
      <c r="S5" s="176"/>
      <c r="T5" s="176"/>
      <c r="U5" s="176"/>
      <c r="V5" s="176"/>
      <c r="W5" s="176"/>
      <c r="X5" s="176"/>
      <c r="Y5" s="176"/>
      <c r="Z5" s="176"/>
      <c r="AA5" s="177"/>
    </row>
    <row r="6" spans="1:27" ht="27" customHeight="1" x14ac:dyDescent="0.2">
      <c r="A6" s="26" t="s">
        <v>64</v>
      </c>
      <c r="B6" s="27" t="s">
        <v>210</v>
      </c>
      <c r="C6" s="26" t="s">
        <v>211</v>
      </c>
      <c r="D6" s="27" t="s">
        <v>212</v>
      </c>
      <c r="E6" s="27" t="s">
        <v>213</v>
      </c>
      <c r="F6" s="27" t="s">
        <v>214</v>
      </c>
      <c r="G6" s="27" t="s">
        <v>215</v>
      </c>
      <c r="H6" s="27" t="s">
        <v>216</v>
      </c>
      <c r="I6" s="27" t="s">
        <v>217</v>
      </c>
      <c r="J6" s="27" t="s">
        <v>218</v>
      </c>
      <c r="K6" s="27" t="s">
        <v>219</v>
      </c>
      <c r="L6" s="27" t="s">
        <v>220</v>
      </c>
      <c r="M6" s="27" t="s">
        <v>221</v>
      </c>
      <c r="N6" s="27" t="s">
        <v>222</v>
      </c>
      <c r="O6" s="27" t="s">
        <v>223</v>
      </c>
      <c r="P6" s="27" t="s">
        <v>224</v>
      </c>
      <c r="Q6" s="27" t="s">
        <v>225</v>
      </c>
      <c r="R6" s="27" t="s">
        <v>226</v>
      </c>
      <c r="S6" s="27" t="s">
        <v>227</v>
      </c>
      <c r="T6" s="27" t="s">
        <v>228</v>
      </c>
      <c r="U6" s="27" t="s">
        <v>229</v>
      </c>
      <c r="V6" s="27" t="s">
        <v>230</v>
      </c>
      <c r="W6" s="27" t="s">
        <v>231</v>
      </c>
      <c r="X6" s="27" t="s">
        <v>232</v>
      </c>
      <c r="Y6" s="27" t="s">
        <v>233</v>
      </c>
      <c r="Z6" s="27" t="s">
        <v>234</v>
      </c>
      <c r="AA6" s="27" t="s">
        <v>235</v>
      </c>
    </row>
    <row r="7" spans="1:27" x14ac:dyDescent="0.2">
      <c r="A7" s="98" t="s">
        <v>2414</v>
      </c>
      <c r="B7" s="28" t="str">
        <f>"01"&amp;"."&amp;$B$801&amp;"."&amp;$B$802</f>
        <v>01.12.2023</v>
      </c>
      <c r="C7" s="90" t="s">
        <v>76</v>
      </c>
      <c r="D7" s="91">
        <f>ROUND(((D8+D9+D11+D10)/1000),5)</f>
        <v>1.4105799999999999</v>
      </c>
      <c r="E7" s="91">
        <f>ROUND(((E8+E9+E11+E10)/1000),5)</f>
        <v>1.32298</v>
      </c>
      <c r="F7" s="91">
        <f>ROUND(((F8+F9+F11+F10)/1000),5)</f>
        <v>1.28044</v>
      </c>
      <c r="G7" s="91">
        <f t="shared" ref="G7:AA7" si="0">ROUND(((G8+G9+G11+G10)/1000),5)</f>
        <v>1.2617400000000001</v>
      </c>
      <c r="H7" s="91">
        <f t="shared" si="0"/>
        <v>1.3179399999999999</v>
      </c>
      <c r="I7" s="91">
        <f t="shared" si="0"/>
        <v>1.4489700000000001</v>
      </c>
      <c r="J7" s="91">
        <f t="shared" si="0"/>
        <v>1.6253899999999999</v>
      </c>
      <c r="K7" s="91">
        <f t="shared" si="0"/>
        <v>1.87666</v>
      </c>
      <c r="L7" s="91">
        <f t="shared" si="0"/>
        <v>2.0368499999999998</v>
      </c>
      <c r="M7" s="91">
        <f t="shared" si="0"/>
        <v>2.1444000000000001</v>
      </c>
      <c r="N7" s="91">
        <f t="shared" si="0"/>
        <v>2.1831299999999998</v>
      </c>
      <c r="O7" s="91">
        <f t="shared" si="0"/>
        <v>2.2577699999999998</v>
      </c>
      <c r="P7" s="91">
        <f t="shared" si="0"/>
        <v>2.2249500000000002</v>
      </c>
      <c r="Q7" s="91">
        <f t="shared" si="0"/>
        <v>2.2555000000000001</v>
      </c>
      <c r="R7" s="91">
        <f t="shared" si="0"/>
        <v>2.2365599999999999</v>
      </c>
      <c r="S7" s="91">
        <f t="shared" si="0"/>
        <v>2.2696700000000001</v>
      </c>
      <c r="T7" s="91">
        <f t="shared" si="0"/>
        <v>2.1827999999999999</v>
      </c>
      <c r="U7" s="91">
        <f t="shared" si="0"/>
        <v>2.18519</v>
      </c>
      <c r="V7" s="91">
        <f t="shared" si="0"/>
        <v>2.1808999999999998</v>
      </c>
      <c r="W7" s="91">
        <f t="shared" si="0"/>
        <v>2.1019700000000001</v>
      </c>
      <c r="X7" s="91">
        <f t="shared" si="0"/>
        <v>2.0346799999999998</v>
      </c>
      <c r="Y7" s="91">
        <f t="shared" si="0"/>
        <v>1.91062</v>
      </c>
      <c r="Z7" s="91">
        <f t="shared" si="0"/>
        <v>1.7069799999999999</v>
      </c>
      <c r="AA7" s="91">
        <f t="shared" si="0"/>
        <v>1.56982</v>
      </c>
    </row>
    <row r="8" spans="1:27" ht="12.75" customHeight="1" outlineLevel="1" x14ac:dyDescent="0.2">
      <c r="A8" s="99" t="s">
        <v>2415</v>
      </c>
      <c r="B8" s="63" t="s">
        <v>238</v>
      </c>
      <c r="C8" s="43" t="s">
        <v>79</v>
      </c>
      <c r="D8" s="44">
        <v>1230.82</v>
      </c>
      <c r="E8" s="44">
        <v>1143.22</v>
      </c>
      <c r="F8" s="44">
        <v>1100.68</v>
      </c>
      <c r="G8" s="44">
        <v>1081.98</v>
      </c>
      <c r="H8" s="44">
        <v>1138.18</v>
      </c>
      <c r="I8" s="44">
        <v>1269.21</v>
      </c>
      <c r="J8" s="44">
        <v>1445.63</v>
      </c>
      <c r="K8" s="44">
        <v>1696.9</v>
      </c>
      <c r="L8" s="44">
        <v>1857.09</v>
      </c>
      <c r="M8" s="44">
        <v>1964.64</v>
      </c>
      <c r="N8" s="44">
        <v>2003.37</v>
      </c>
      <c r="O8" s="44">
        <v>2078.0100000000002</v>
      </c>
      <c r="P8" s="44">
        <v>2045.19</v>
      </c>
      <c r="Q8" s="44">
        <v>2075.7399999999998</v>
      </c>
      <c r="R8" s="44">
        <v>2056.8000000000002</v>
      </c>
      <c r="S8" s="44">
        <v>2089.91</v>
      </c>
      <c r="T8" s="44">
        <v>2003.04</v>
      </c>
      <c r="U8" s="44">
        <v>2005.43</v>
      </c>
      <c r="V8" s="44">
        <v>2001.14</v>
      </c>
      <c r="W8" s="44">
        <v>1922.21</v>
      </c>
      <c r="X8" s="44">
        <v>1854.92</v>
      </c>
      <c r="Y8" s="44">
        <v>1730.86</v>
      </c>
      <c r="Z8" s="44">
        <v>1527.22</v>
      </c>
      <c r="AA8" s="44">
        <v>1390.06</v>
      </c>
    </row>
    <row r="9" spans="1:27" ht="12.75" customHeight="1" outlineLevel="1" x14ac:dyDescent="0.2">
      <c r="A9" s="99" t="s">
        <v>2416</v>
      </c>
      <c r="B9" s="63" t="s">
        <v>90</v>
      </c>
      <c r="C9" s="43" t="s">
        <v>79</v>
      </c>
      <c r="D9" s="44">
        <v>66.180000000000007</v>
      </c>
      <c r="E9" s="44">
        <f>$D$9</f>
        <v>66.180000000000007</v>
      </c>
      <c r="F9" s="44">
        <f t="shared" ref="F9:AA9" si="1">$D$9</f>
        <v>66.180000000000007</v>
      </c>
      <c r="G9" s="44">
        <f t="shared" si="1"/>
        <v>66.180000000000007</v>
      </c>
      <c r="H9" s="44">
        <f t="shared" si="1"/>
        <v>66.180000000000007</v>
      </c>
      <c r="I9" s="44">
        <f t="shared" si="1"/>
        <v>66.180000000000007</v>
      </c>
      <c r="J9" s="44">
        <f t="shared" si="1"/>
        <v>66.180000000000007</v>
      </c>
      <c r="K9" s="44">
        <f t="shared" si="1"/>
        <v>66.180000000000007</v>
      </c>
      <c r="L9" s="44">
        <f t="shared" si="1"/>
        <v>66.180000000000007</v>
      </c>
      <c r="M9" s="44">
        <f t="shared" si="1"/>
        <v>66.180000000000007</v>
      </c>
      <c r="N9" s="44">
        <f t="shared" si="1"/>
        <v>66.180000000000007</v>
      </c>
      <c r="O9" s="44">
        <f t="shared" si="1"/>
        <v>66.180000000000007</v>
      </c>
      <c r="P9" s="44">
        <f t="shared" si="1"/>
        <v>66.180000000000007</v>
      </c>
      <c r="Q9" s="44">
        <f t="shared" si="1"/>
        <v>66.180000000000007</v>
      </c>
      <c r="R9" s="44">
        <f t="shared" si="1"/>
        <v>66.180000000000007</v>
      </c>
      <c r="S9" s="44">
        <f t="shared" si="1"/>
        <v>66.180000000000007</v>
      </c>
      <c r="T9" s="44">
        <f t="shared" si="1"/>
        <v>66.180000000000007</v>
      </c>
      <c r="U9" s="44">
        <f t="shared" si="1"/>
        <v>66.180000000000007</v>
      </c>
      <c r="V9" s="44">
        <f t="shared" si="1"/>
        <v>66.180000000000007</v>
      </c>
      <c r="W9" s="44">
        <f t="shared" si="1"/>
        <v>66.180000000000007</v>
      </c>
      <c r="X9" s="44">
        <f t="shared" si="1"/>
        <v>66.180000000000007</v>
      </c>
      <c r="Y9" s="44">
        <f t="shared" si="1"/>
        <v>66.180000000000007</v>
      </c>
      <c r="Z9" s="44">
        <f t="shared" si="1"/>
        <v>66.180000000000007</v>
      </c>
      <c r="AA9" s="44">
        <f t="shared" si="1"/>
        <v>66.180000000000007</v>
      </c>
    </row>
    <row r="10" spans="1:27" ht="12.75" customHeight="1" outlineLevel="1" x14ac:dyDescent="0.2">
      <c r="A10" s="99" t="s">
        <v>2417</v>
      </c>
      <c r="B10" s="63" t="s">
        <v>83</v>
      </c>
      <c r="C10" s="43" t="s">
        <v>79</v>
      </c>
      <c r="D10" s="44">
        <v>3.35</v>
      </c>
      <c r="E10" s="44">
        <v>3.35</v>
      </c>
      <c r="F10" s="44">
        <v>3.35</v>
      </c>
      <c r="G10" s="44">
        <v>3.35</v>
      </c>
      <c r="H10" s="44">
        <v>3.35</v>
      </c>
      <c r="I10" s="44">
        <v>3.35</v>
      </c>
      <c r="J10" s="44">
        <v>3.35</v>
      </c>
      <c r="K10" s="44">
        <v>3.35</v>
      </c>
      <c r="L10" s="44">
        <v>3.35</v>
      </c>
      <c r="M10" s="44">
        <v>3.35</v>
      </c>
      <c r="N10" s="44">
        <v>3.35</v>
      </c>
      <c r="O10" s="44">
        <v>3.35</v>
      </c>
      <c r="P10" s="44">
        <v>3.35</v>
      </c>
      <c r="Q10" s="44">
        <v>3.35</v>
      </c>
      <c r="R10" s="44">
        <v>3.35</v>
      </c>
      <c r="S10" s="44">
        <v>3.35</v>
      </c>
      <c r="T10" s="44">
        <v>3.35</v>
      </c>
      <c r="U10" s="44">
        <v>3.35</v>
      </c>
      <c r="V10" s="44">
        <v>3.35</v>
      </c>
      <c r="W10" s="44">
        <v>3.35</v>
      </c>
      <c r="X10" s="44">
        <v>3.35</v>
      </c>
      <c r="Y10" s="44">
        <v>3.35</v>
      </c>
      <c r="Z10" s="44">
        <v>3.35</v>
      </c>
      <c r="AA10" s="44">
        <v>3.35</v>
      </c>
    </row>
    <row r="11" spans="1:27" ht="12.75" customHeight="1" outlineLevel="1" x14ac:dyDescent="0.2">
      <c r="A11" s="99" t="s">
        <v>2418</v>
      </c>
      <c r="B11" s="63" t="s">
        <v>81</v>
      </c>
      <c r="C11" s="43" t="s">
        <v>79</v>
      </c>
      <c r="D11" s="44">
        <v>110.23</v>
      </c>
      <c r="E11" s="44">
        <f>$D$11</f>
        <v>110.23</v>
      </c>
      <c r="F11" s="44">
        <f t="shared" ref="F11:AA11" si="2">$D$11</f>
        <v>110.23</v>
      </c>
      <c r="G11" s="44">
        <f t="shared" si="2"/>
        <v>110.23</v>
      </c>
      <c r="H11" s="44">
        <f t="shared" si="2"/>
        <v>110.23</v>
      </c>
      <c r="I11" s="44">
        <f t="shared" si="2"/>
        <v>110.23</v>
      </c>
      <c r="J11" s="44">
        <f t="shared" si="2"/>
        <v>110.23</v>
      </c>
      <c r="K11" s="44">
        <f t="shared" si="2"/>
        <v>110.23</v>
      </c>
      <c r="L11" s="44">
        <f t="shared" si="2"/>
        <v>110.23</v>
      </c>
      <c r="M11" s="44">
        <f t="shared" si="2"/>
        <v>110.23</v>
      </c>
      <c r="N11" s="44">
        <f t="shared" si="2"/>
        <v>110.23</v>
      </c>
      <c r="O11" s="44">
        <f t="shared" si="2"/>
        <v>110.23</v>
      </c>
      <c r="P11" s="44">
        <f t="shared" si="2"/>
        <v>110.23</v>
      </c>
      <c r="Q11" s="44">
        <f t="shared" si="2"/>
        <v>110.23</v>
      </c>
      <c r="R11" s="44">
        <f t="shared" si="2"/>
        <v>110.23</v>
      </c>
      <c r="S11" s="44">
        <f t="shared" si="2"/>
        <v>110.23</v>
      </c>
      <c r="T11" s="44">
        <f t="shared" si="2"/>
        <v>110.23</v>
      </c>
      <c r="U11" s="44">
        <f t="shared" si="2"/>
        <v>110.23</v>
      </c>
      <c r="V11" s="44">
        <f t="shared" si="2"/>
        <v>110.23</v>
      </c>
      <c r="W11" s="44">
        <f t="shared" si="2"/>
        <v>110.23</v>
      </c>
      <c r="X11" s="44">
        <f t="shared" si="2"/>
        <v>110.23</v>
      </c>
      <c r="Y11" s="44">
        <f t="shared" si="2"/>
        <v>110.23</v>
      </c>
      <c r="Z11" s="44">
        <f t="shared" si="2"/>
        <v>110.23</v>
      </c>
      <c r="AA11" s="44">
        <f t="shared" si="2"/>
        <v>110.23</v>
      </c>
    </row>
    <row r="12" spans="1:27" x14ac:dyDescent="0.2">
      <c r="A12" s="98" t="s">
        <v>2419</v>
      </c>
      <c r="B12" s="28" t="str">
        <f>"02"&amp;"."&amp;$B$801&amp;"."&amp;$B$802</f>
        <v>02.12.2023</v>
      </c>
      <c r="C12" s="90" t="s">
        <v>76</v>
      </c>
      <c r="D12" s="91">
        <f>ROUND(((D13+D14+D16+D15)/1000),5)</f>
        <v>1.39368</v>
      </c>
      <c r="E12" s="91">
        <f>ROUND(((E13+E14+E16+E15)/1000),5)</f>
        <v>1.3049999999999999</v>
      </c>
      <c r="F12" s="91">
        <f>ROUND(((F13+F14+F16+F15)/1000),5)</f>
        <v>1.2562199999999999</v>
      </c>
      <c r="G12" s="91">
        <f t="shared" ref="G12:AA12" si="3">ROUND(((G13+G14+G16+G15)/1000),5)</f>
        <v>1.2430000000000001</v>
      </c>
      <c r="H12" s="91">
        <f t="shared" si="3"/>
        <v>1.25526</v>
      </c>
      <c r="I12" s="91">
        <f t="shared" si="3"/>
        <v>1.3673299999999999</v>
      </c>
      <c r="J12" s="91">
        <f t="shared" si="3"/>
        <v>1.4422699999999999</v>
      </c>
      <c r="K12" s="91">
        <f t="shared" si="3"/>
        <v>1.60755</v>
      </c>
      <c r="L12" s="91">
        <f t="shared" si="3"/>
        <v>1.8360700000000001</v>
      </c>
      <c r="M12" s="91">
        <f t="shared" si="3"/>
        <v>1.9776899999999999</v>
      </c>
      <c r="N12" s="91">
        <f t="shared" si="3"/>
        <v>2.0595300000000001</v>
      </c>
      <c r="O12" s="91">
        <f t="shared" si="3"/>
        <v>2.0931000000000002</v>
      </c>
      <c r="P12" s="91">
        <f t="shared" si="3"/>
        <v>2.10059</v>
      </c>
      <c r="Q12" s="91">
        <f t="shared" si="3"/>
        <v>2.0985200000000002</v>
      </c>
      <c r="R12" s="91">
        <f t="shared" si="3"/>
        <v>2.0515500000000002</v>
      </c>
      <c r="S12" s="91">
        <f t="shared" si="3"/>
        <v>2.0189599999999999</v>
      </c>
      <c r="T12" s="91">
        <f t="shared" si="3"/>
        <v>2.0991399999999998</v>
      </c>
      <c r="U12" s="91">
        <f t="shared" si="3"/>
        <v>2.1224500000000002</v>
      </c>
      <c r="V12" s="91">
        <f t="shared" si="3"/>
        <v>2.1032899999999999</v>
      </c>
      <c r="W12" s="91">
        <f t="shared" si="3"/>
        <v>2.0410599999999999</v>
      </c>
      <c r="X12" s="91">
        <f t="shared" si="3"/>
        <v>1.9598199999999999</v>
      </c>
      <c r="Y12" s="91">
        <f t="shared" si="3"/>
        <v>1.8574299999999999</v>
      </c>
      <c r="Z12" s="91">
        <f t="shared" si="3"/>
        <v>1.6533500000000001</v>
      </c>
      <c r="AA12" s="91">
        <f t="shared" si="3"/>
        <v>1.5183899999999999</v>
      </c>
    </row>
    <row r="13" spans="1:27" ht="12.75" customHeight="1" outlineLevel="1" x14ac:dyDescent="0.2">
      <c r="A13" s="99" t="s">
        <v>2420</v>
      </c>
      <c r="B13" s="63" t="s">
        <v>238</v>
      </c>
      <c r="C13" s="43" t="s">
        <v>79</v>
      </c>
      <c r="D13" s="44">
        <v>1213.92</v>
      </c>
      <c r="E13" s="44">
        <v>1125.24</v>
      </c>
      <c r="F13" s="44">
        <v>1076.46</v>
      </c>
      <c r="G13" s="44">
        <v>1063.24</v>
      </c>
      <c r="H13" s="44">
        <v>1075.5</v>
      </c>
      <c r="I13" s="44">
        <v>1187.57</v>
      </c>
      <c r="J13" s="44">
        <v>1262.51</v>
      </c>
      <c r="K13" s="44">
        <v>1427.79</v>
      </c>
      <c r="L13" s="44">
        <v>1656.31</v>
      </c>
      <c r="M13" s="44">
        <v>1797.93</v>
      </c>
      <c r="N13" s="44">
        <v>1879.77</v>
      </c>
      <c r="O13" s="44">
        <v>1913.34</v>
      </c>
      <c r="P13" s="44">
        <v>1920.83</v>
      </c>
      <c r="Q13" s="44">
        <v>1918.76</v>
      </c>
      <c r="R13" s="44">
        <v>1871.79</v>
      </c>
      <c r="S13" s="44">
        <v>1839.2</v>
      </c>
      <c r="T13" s="44">
        <v>1919.38</v>
      </c>
      <c r="U13" s="44">
        <v>1942.69</v>
      </c>
      <c r="V13" s="44">
        <v>1923.53</v>
      </c>
      <c r="W13" s="44">
        <v>1861.3</v>
      </c>
      <c r="X13" s="44">
        <v>1780.06</v>
      </c>
      <c r="Y13" s="44">
        <v>1677.67</v>
      </c>
      <c r="Z13" s="44">
        <v>1473.59</v>
      </c>
      <c r="AA13" s="44">
        <v>1338.63</v>
      </c>
    </row>
    <row r="14" spans="1:27" ht="12.75" customHeight="1" outlineLevel="1" x14ac:dyDescent="0.2">
      <c r="A14" s="99" t="s">
        <v>2421</v>
      </c>
      <c r="B14" s="63" t="s">
        <v>90</v>
      </c>
      <c r="C14" s="43" t="s">
        <v>79</v>
      </c>
      <c r="D14" s="44">
        <f t="shared" ref="D14:AA14" si="4">$D$9</f>
        <v>66.180000000000007</v>
      </c>
      <c r="E14" s="44">
        <f t="shared" si="4"/>
        <v>66.180000000000007</v>
      </c>
      <c r="F14" s="44">
        <f t="shared" si="4"/>
        <v>66.180000000000007</v>
      </c>
      <c r="G14" s="44">
        <f t="shared" si="4"/>
        <v>66.180000000000007</v>
      </c>
      <c r="H14" s="44">
        <f t="shared" si="4"/>
        <v>66.180000000000007</v>
      </c>
      <c r="I14" s="44">
        <f t="shared" si="4"/>
        <v>66.180000000000007</v>
      </c>
      <c r="J14" s="44">
        <f t="shared" si="4"/>
        <v>66.180000000000007</v>
      </c>
      <c r="K14" s="44">
        <f t="shared" si="4"/>
        <v>66.180000000000007</v>
      </c>
      <c r="L14" s="44">
        <f t="shared" si="4"/>
        <v>66.180000000000007</v>
      </c>
      <c r="M14" s="44">
        <f t="shared" si="4"/>
        <v>66.180000000000007</v>
      </c>
      <c r="N14" s="44">
        <f t="shared" si="4"/>
        <v>66.180000000000007</v>
      </c>
      <c r="O14" s="44">
        <f t="shared" si="4"/>
        <v>66.180000000000007</v>
      </c>
      <c r="P14" s="44">
        <f t="shared" si="4"/>
        <v>66.180000000000007</v>
      </c>
      <c r="Q14" s="44">
        <f t="shared" si="4"/>
        <v>66.180000000000007</v>
      </c>
      <c r="R14" s="44">
        <f t="shared" si="4"/>
        <v>66.180000000000007</v>
      </c>
      <c r="S14" s="44">
        <f t="shared" si="4"/>
        <v>66.180000000000007</v>
      </c>
      <c r="T14" s="44">
        <f t="shared" si="4"/>
        <v>66.180000000000007</v>
      </c>
      <c r="U14" s="44">
        <f t="shared" si="4"/>
        <v>66.180000000000007</v>
      </c>
      <c r="V14" s="44">
        <f t="shared" si="4"/>
        <v>66.180000000000007</v>
      </c>
      <c r="W14" s="44">
        <f t="shared" si="4"/>
        <v>66.180000000000007</v>
      </c>
      <c r="X14" s="44">
        <f t="shared" si="4"/>
        <v>66.180000000000007</v>
      </c>
      <c r="Y14" s="44">
        <f t="shared" si="4"/>
        <v>66.180000000000007</v>
      </c>
      <c r="Z14" s="44">
        <f t="shared" si="4"/>
        <v>66.180000000000007</v>
      </c>
      <c r="AA14" s="44">
        <f t="shared" si="4"/>
        <v>66.180000000000007</v>
      </c>
    </row>
    <row r="15" spans="1:27" ht="12.75" customHeight="1" outlineLevel="1" x14ac:dyDescent="0.2">
      <c r="A15" s="99" t="s">
        <v>2422</v>
      </c>
      <c r="B15" s="63" t="s">
        <v>83</v>
      </c>
      <c r="C15" s="43" t="s">
        <v>79</v>
      </c>
      <c r="D15" s="44">
        <v>3.35</v>
      </c>
      <c r="E15" s="44">
        <v>3.35</v>
      </c>
      <c r="F15" s="44">
        <v>3.35</v>
      </c>
      <c r="G15" s="44">
        <v>3.35</v>
      </c>
      <c r="H15" s="44">
        <v>3.35</v>
      </c>
      <c r="I15" s="44">
        <v>3.35</v>
      </c>
      <c r="J15" s="44">
        <v>3.35</v>
      </c>
      <c r="K15" s="44">
        <v>3.35</v>
      </c>
      <c r="L15" s="44">
        <v>3.35</v>
      </c>
      <c r="M15" s="44">
        <v>3.35</v>
      </c>
      <c r="N15" s="44">
        <v>3.35</v>
      </c>
      <c r="O15" s="44">
        <v>3.35</v>
      </c>
      <c r="P15" s="44">
        <v>3.35</v>
      </c>
      <c r="Q15" s="44">
        <v>3.35</v>
      </c>
      <c r="R15" s="44">
        <v>3.35</v>
      </c>
      <c r="S15" s="44">
        <v>3.35</v>
      </c>
      <c r="T15" s="44">
        <v>3.35</v>
      </c>
      <c r="U15" s="44">
        <v>3.35</v>
      </c>
      <c r="V15" s="44">
        <v>3.35</v>
      </c>
      <c r="W15" s="44">
        <v>3.35</v>
      </c>
      <c r="X15" s="44">
        <v>3.35</v>
      </c>
      <c r="Y15" s="44">
        <v>3.35</v>
      </c>
      <c r="Z15" s="44">
        <v>3.35</v>
      </c>
      <c r="AA15" s="44">
        <v>3.35</v>
      </c>
    </row>
    <row r="16" spans="1:27" ht="12.75" customHeight="1" outlineLevel="1" x14ac:dyDescent="0.2">
      <c r="A16" s="99" t="s">
        <v>2423</v>
      </c>
      <c r="B16" s="63" t="s">
        <v>81</v>
      </c>
      <c r="C16" s="43" t="s">
        <v>79</v>
      </c>
      <c r="D16" s="44">
        <f>$D$11</f>
        <v>110.23</v>
      </c>
      <c r="E16" s="44">
        <f t="shared" ref="E16:AA16" si="5">$D$11</f>
        <v>110.23</v>
      </c>
      <c r="F16" s="44">
        <f t="shared" si="5"/>
        <v>110.23</v>
      </c>
      <c r="G16" s="44">
        <f t="shared" si="5"/>
        <v>110.23</v>
      </c>
      <c r="H16" s="44">
        <f t="shared" si="5"/>
        <v>110.23</v>
      </c>
      <c r="I16" s="44">
        <f t="shared" si="5"/>
        <v>110.23</v>
      </c>
      <c r="J16" s="44">
        <f t="shared" si="5"/>
        <v>110.23</v>
      </c>
      <c r="K16" s="44">
        <f t="shared" si="5"/>
        <v>110.23</v>
      </c>
      <c r="L16" s="44">
        <f t="shared" si="5"/>
        <v>110.23</v>
      </c>
      <c r="M16" s="44">
        <f t="shared" si="5"/>
        <v>110.23</v>
      </c>
      <c r="N16" s="44">
        <f t="shared" si="5"/>
        <v>110.23</v>
      </c>
      <c r="O16" s="44">
        <f t="shared" si="5"/>
        <v>110.23</v>
      </c>
      <c r="P16" s="44">
        <f t="shared" si="5"/>
        <v>110.23</v>
      </c>
      <c r="Q16" s="44">
        <f t="shared" si="5"/>
        <v>110.23</v>
      </c>
      <c r="R16" s="44">
        <f t="shared" si="5"/>
        <v>110.23</v>
      </c>
      <c r="S16" s="44">
        <f t="shared" si="5"/>
        <v>110.23</v>
      </c>
      <c r="T16" s="44">
        <f t="shared" si="5"/>
        <v>110.23</v>
      </c>
      <c r="U16" s="44">
        <f t="shared" si="5"/>
        <v>110.23</v>
      </c>
      <c r="V16" s="44">
        <f t="shared" si="5"/>
        <v>110.23</v>
      </c>
      <c r="W16" s="44">
        <f t="shared" si="5"/>
        <v>110.23</v>
      </c>
      <c r="X16" s="44">
        <f t="shared" si="5"/>
        <v>110.23</v>
      </c>
      <c r="Y16" s="44">
        <f t="shared" si="5"/>
        <v>110.23</v>
      </c>
      <c r="Z16" s="44">
        <f t="shared" si="5"/>
        <v>110.23</v>
      </c>
      <c r="AA16" s="44">
        <f t="shared" si="5"/>
        <v>110.23</v>
      </c>
    </row>
    <row r="17" spans="1:27" ht="12.75" customHeight="1" x14ac:dyDescent="0.2">
      <c r="A17" s="98" t="s">
        <v>2424</v>
      </c>
      <c r="B17" s="28" t="str">
        <f>"03"&amp;"."&amp;$B$801&amp;"."&amp;$B$802</f>
        <v>03.12.2023</v>
      </c>
      <c r="C17" s="90" t="s">
        <v>76</v>
      </c>
      <c r="D17" s="91">
        <f>ROUND(((D18+D19+D21+D20)/1000),5)</f>
        <v>1.3910199999999999</v>
      </c>
      <c r="E17" s="91">
        <f>ROUND(((E18+E19+E21+E20)/1000),5)</f>
        <v>1.33673</v>
      </c>
      <c r="F17" s="91">
        <f>ROUND(((F18+F19+F21+F20)/1000),5)</f>
        <v>1.2596700000000001</v>
      </c>
      <c r="G17" s="91">
        <f t="shared" ref="G17:AA17" si="6">ROUND(((G18+G19+G21+G20)/1000),5)</f>
        <v>1.2552000000000001</v>
      </c>
      <c r="H17" s="91">
        <f t="shared" si="6"/>
        <v>1.2564900000000001</v>
      </c>
      <c r="I17" s="91">
        <f t="shared" si="6"/>
        <v>1.3195600000000001</v>
      </c>
      <c r="J17" s="91">
        <f t="shared" si="6"/>
        <v>1.3492500000000001</v>
      </c>
      <c r="K17" s="91">
        <f t="shared" si="6"/>
        <v>1.5177700000000001</v>
      </c>
      <c r="L17" s="91">
        <f t="shared" si="6"/>
        <v>1.7419800000000001</v>
      </c>
      <c r="M17" s="91">
        <f t="shared" si="6"/>
        <v>1.8803300000000001</v>
      </c>
      <c r="N17" s="91">
        <f t="shared" si="6"/>
        <v>1.98245</v>
      </c>
      <c r="O17" s="91">
        <f t="shared" si="6"/>
        <v>2.00183</v>
      </c>
      <c r="P17" s="91">
        <f t="shared" si="6"/>
        <v>2.00705</v>
      </c>
      <c r="Q17" s="91">
        <f t="shared" si="6"/>
        <v>2.00745</v>
      </c>
      <c r="R17" s="91">
        <f t="shared" si="6"/>
        <v>2.00603</v>
      </c>
      <c r="S17" s="91">
        <f t="shared" si="6"/>
        <v>1.9949300000000001</v>
      </c>
      <c r="T17" s="91">
        <f t="shared" si="6"/>
        <v>2.0595500000000002</v>
      </c>
      <c r="U17" s="91">
        <f t="shared" si="6"/>
        <v>2.2372000000000001</v>
      </c>
      <c r="V17" s="91">
        <f t="shared" si="6"/>
        <v>2.2378999999999998</v>
      </c>
      <c r="W17" s="91">
        <f t="shared" si="6"/>
        <v>2.2174900000000002</v>
      </c>
      <c r="X17" s="91">
        <f t="shared" si="6"/>
        <v>1.99726</v>
      </c>
      <c r="Y17" s="91">
        <f t="shared" si="6"/>
        <v>1.88452</v>
      </c>
      <c r="Z17" s="91">
        <f t="shared" si="6"/>
        <v>1.62181</v>
      </c>
      <c r="AA17" s="91">
        <f t="shared" si="6"/>
        <v>1.4397800000000001</v>
      </c>
    </row>
    <row r="18" spans="1:27" ht="12.75" customHeight="1" outlineLevel="1" x14ac:dyDescent="0.2">
      <c r="A18" s="99" t="s">
        <v>2425</v>
      </c>
      <c r="B18" s="63" t="s">
        <v>238</v>
      </c>
      <c r="C18" s="43" t="s">
        <v>79</v>
      </c>
      <c r="D18" s="44">
        <v>1211.26</v>
      </c>
      <c r="E18" s="44">
        <v>1156.97</v>
      </c>
      <c r="F18" s="44">
        <v>1079.9100000000001</v>
      </c>
      <c r="G18" s="44">
        <v>1075.44</v>
      </c>
      <c r="H18" s="44">
        <v>1076.73</v>
      </c>
      <c r="I18" s="44">
        <v>1139.8</v>
      </c>
      <c r="J18" s="44">
        <v>1169.49</v>
      </c>
      <c r="K18" s="44">
        <v>1338.01</v>
      </c>
      <c r="L18" s="44">
        <v>1562.22</v>
      </c>
      <c r="M18" s="44">
        <v>1700.57</v>
      </c>
      <c r="N18" s="44">
        <v>1802.69</v>
      </c>
      <c r="O18" s="44">
        <v>1822.07</v>
      </c>
      <c r="P18" s="44">
        <v>1827.29</v>
      </c>
      <c r="Q18" s="44">
        <v>1827.69</v>
      </c>
      <c r="R18" s="44">
        <v>1826.27</v>
      </c>
      <c r="S18" s="44">
        <v>1815.17</v>
      </c>
      <c r="T18" s="44">
        <v>1879.79</v>
      </c>
      <c r="U18" s="44">
        <v>2057.44</v>
      </c>
      <c r="V18" s="44">
        <v>2058.14</v>
      </c>
      <c r="W18" s="44">
        <v>2037.73</v>
      </c>
      <c r="X18" s="44">
        <v>1817.5</v>
      </c>
      <c r="Y18" s="44">
        <v>1704.76</v>
      </c>
      <c r="Z18" s="44">
        <v>1442.05</v>
      </c>
      <c r="AA18" s="44">
        <v>1260.02</v>
      </c>
    </row>
    <row r="19" spans="1:27" ht="12.75" customHeight="1" outlineLevel="1" x14ac:dyDescent="0.2">
      <c r="A19" s="99" t="s">
        <v>2426</v>
      </c>
      <c r="B19" s="63" t="s">
        <v>90</v>
      </c>
      <c r="C19" s="43" t="s">
        <v>79</v>
      </c>
      <c r="D19" s="44">
        <f t="shared" ref="D19:AA19" si="7">$D$9</f>
        <v>66.180000000000007</v>
      </c>
      <c r="E19" s="44">
        <f t="shared" si="7"/>
        <v>66.180000000000007</v>
      </c>
      <c r="F19" s="44">
        <f t="shared" si="7"/>
        <v>66.180000000000007</v>
      </c>
      <c r="G19" s="44">
        <f t="shared" si="7"/>
        <v>66.180000000000007</v>
      </c>
      <c r="H19" s="44">
        <f t="shared" si="7"/>
        <v>66.180000000000007</v>
      </c>
      <c r="I19" s="44">
        <f t="shared" si="7"/>
        <v>66.180000000000007</v>
      </c>
      <c r="J19" s="44">
        <f t="shared" si="7"/>
        <v>66.180000000000007</v>
      </c>
      <c r="K19" s="44">
        <f t="shared" si="7"/>
        <v>66.180000000000007</v>
      </c>
      <c r="L19" s="44">
        <f t="shared" si="7"/>
        <v>66.180000000000007</v>
      </c>
      <c r="M19" s="44">
        <f t="shared" si="7"/>
        <v>66.180000000000007</v>
      </c>
      <c r="N19" s="44">
        <f t="shared" si="7"/>
        <v>66.180000000000007</v>
      </c>
      <c r="O19" s="44">
        <f t="shared" si="7"/>
        <v>66.180000000000007</v>
      </c>
      <c r="P19" s="44">
        <f t="shared" si="7"/>
        <v>66.180000000000007</v>
      </c>
      <c r="Q19" s="44">
        <f t="shared" si="7"/>
        <v>66.180000000000007</v>
      </c>
      <c r="R19" s="44">
        <f t="shared" si="7"/>
        <v>66.180000000000007</v>
      </c>
      <c r="S19" s="44">
        <f t="shared" si="7"/>
        <v>66.180000000000007</v>
      </c>
      <c r="T19" s="44">
        <f t="shared" si="7"/>
        <v>66.180000000000007</v>
      </c>
      <c r="U19" s="44">
        <f t="shared" si="7"/>
        <v>66.180000000000007</v>
      </c>
      <c r="V19" s="44">
        <f t="shared" si="7"/>
        <v>66.180000000000007</v>
      </c>
      <c r="W19" s="44">
        <f t="shared" si="7"/>
        <v>66.180000000000007</v>
      </c>
      <c r="X19" s="44">
        <f t="shared" si="7"/>
        <v>66.180000000000007</v>
      </c>
      <c r="Y19" s="44">
        <f t="shared" si="7"/>
        <v>66.180000000000007</v>
      </c>
      <c r="Z19" s="44">
        <f t="shared" si="7"/>
        <v>66.180000000000007</v>
      </c>
      <c r="AA19" s="44">
        <f t="shared" si="7"/>
        <v>66.180000000000007</v>
      </c>
    </row>
    <row r="20" spans="1:27" ht="12.75" customHeight="1" outlineLevel="1" x14ac:dyDescent="0.2">
      <c r="A20" s="99" t="s">
        <v>2427</v>
      </c>
      <c r="B20" s="63" t="s">
        <v>83</v>
      </c>
      <c r="C20" s="43" t="s">
        <v>79</v>
      </c>
      <c r="D20" s="44">
        <v>3.35</v>
      </c>
      <c r="E20" s="44">
        <v>3.35</v>
      </c>
      <c r="F20" s="44">
        <v>3.35</v>
      </c>
      <c r="G20" s="44">
        <v>3.35</v>
      </c>
      <c r="H20" s="44">
        <v>3.35</v>
      </c>
      <c r="I20" s="44">
        <v>3.35</v>
      </c>
      <c r="J20" s="44">
        <v>3.35</v>
      </c>
      <c r="K20" s="44">
        <v>3.35</v>
      </c>
      <c r="L20" s="44">
        <v>3.35</v>
      </c>
      <c r="M20" s="44">
        <v>3.35</v>
      </c>
      <c r="N20" s="44">
        <v>3.35</v>
      </c>
      <c r="O20" s="44">
        <v>3.35</v>
      </c>
      <c r="P20" s="44">
        <v>3.35</v>
      </c>
      <c r="Q20" s="44">
        <v>3.35</v>
      </c>
      <c r="R20" s="44">
        <v>3.35</v>
      </c>
      <c r="S20" s="44">
        <v>3.35</v>
      </c>
      <c r="T20" s="44">
        <v>3.35</v>
      </c>
      <c r="U20" s="44">
        <v>3.35</v>
      </c>
      <c r="V20" s="44">
        <v>3.35</v>
      </c>
      <c r="W20" s="44">
        <v>3.35</v>
      </c>
      <c r="X20" s="44">
        <v>3.35</v>
      </c>
      <c r="Y20" s="44">
        <v>3.35</v>
      </c>
      <c r="Z20" s="44">
        <v>3.35</v>
      </c>
      <c r="AA20" s="44">
        <v>3.35</v>
      </c>
    </row>
    <row r="21" spans="1:27" ht="12.75" customHeight="1" outlineLevel="1" x14ac:dyDescent="0.2">
      <c r="A21" s="99" t="s">
        <v>2428</v>
      </c>
      <c r="B21" s="63" t="s">
        <v>81</v>
      </c>
      <c r="C21" s="43" t="s">
        <v>79</v>
      </c>
      <c r="D21" s="44">
        <f>$D$11</f>
        <v>110.23</v>
      </c>
      <c r="E21" s="44">
        <f t="shared" ref="E21:AA21" si="8">$D$11</f>
        <v>110.23</v>
      </c>
      <c r="F21" s="44">
        <f t="shared" si="8"/>
        <v>110.23</v>
      </c>
      <c r="G21" s="44">
        <f t="shared" si="8"/>
        <v>110.23</v>
      </c>
      <c r="H21" s="44">
        <f t="shared" si="8"/>
        <v>110.23</v>
      </c>
      <c r="I21" s="44">
        <f t="shared" si="8"/>
        <v>110.23</v>
      </c>
      <c r="J21" s="44">
        <f t="shared" si="8"/>
        <v>110.23</v>
      </c>
      <c r="K21" s="44">
        <f t="shared" si="8"/>
        <v>110.23</v>
      </c>
      <c r="L21" s="44">
        <f t="shared" si="8"/>
        <v>110.23</v>
      </c>
      <c r="M21" s="44">
        <f t="shared" si="8"/>
        <v>110.23</v>
      </c>
      <c r="N21" s="44">
        <f t="shared" si="8"/>
        <v>110.23</v>
      </c>
      <c r="O21" s="44">
        <f t="shared" si="8"/>
        <v>110.23</v>
      </c>
      <c r="P21" s="44">
        <f t="shared" si="8"/>
        <v>110.23</v>
      </c>
      <c r="Q21" s="44">
        <f t="shared" si="8"/>
        <v>110.23</v>
      </c>
      <c r="R21" s="44">
        <f t="shared" si="8"/>
        <v>110.23</v>
      </c>
      <c r="S21" s="44">
        <f t="shared" si="8"/>
        <v>110.23</v>
      </c>
      <c r="T21" s="44">
        <f t="shared" si="8"/>
        <v>110.23</v>
      </c>
      <c r="U21" s="44">
        <f t="shared" si="8"/>
        <v>110.23</v>
      </c>
      <c r="V21" s="44">
        <f t="shared" si="8"/>
        <v>110.23</v>
      </c>
      <c r="W21" s="44">
        <f t="shared" si="8"/>
        <v>110.23</v>
      </c>
      <c r="X21" s="44">
        <f t="shared" si="8"/>
        <v>110.23</v>
      </c>
      <c r="Y21" s="44">
        <f t="shared" si="8"/>
        <v>110.23</v>
      </c>
      <c r="Z21" s="44">
        <f t="shared" si="8"/>
        <v>110.23</v>
      </c>
      <c r="AA21" s="44">
        <f t="shared" si="8"/>
        <v>110.23</v>
      </c>
    </row>
    <row r="22" spans="1:27" ht="12.75" customHeight="1" x14ac:dyDescent="0.2">
      <c r="A22" s="98" t="s">
        <v>2429</v>
      </c>
      <c r="B22" s="28" t="str">
        <f>"04"&amp;"."&amp;$B$801&amp;"."&amp;$B$802</f>
        <v>04.12.2023</v>
      </c>
      <c r="C22" s="90" t="s">
        <v>76</v>
      </c>
      <c r="D22" s="91">
        <f>ROUND(((D23+D24+D26+D25)/1000),5)</f>
        <v>1.3622000000000001</v>
      </c>
      <c r="E22" s="91">
        <f>ROUND(((E23+E24+E26+E25)/1000),5)</f>
        <v>1.3104100000000001</v>
      </c>
      <c r="F22" s="91">
        <f>ROUND(((F23+F24+F26+F25)/1000),5)</f>
        <v>1.25857</v>
      </c>
      <c r="G22" s="91">
        <f t="shared" ref="G22:AA22" si="9">ROUND(((G23+G24+G26+G25)/1000),5)</f>
        <v>1.2533799999999999</v>
      </c>
      <c r="H22" s="91">
        <f t="shared" si="9"/>
        <v>1.28268</v>
      </c>
      <c r="I22" s="91">
        <f t="shared" si="9"/>
        <v>1.4054599999999999</v>
      </c>
      <c r="J22" s="91">
        <f t="shared" si="9"/>
        <v>1.6348</v>
      </c>
      <c r="K22" s="91">
        <f t="shared" si="9"/>
        <v>1.94004</v>
      </c>
      <c r="L22" s="91">
        <f t="shared" si="9"/>
        <v>2.22031</v>
      </c>
      <c r="M22" s="91">
        <f t="shared" si="9"/>
        <v>2.31839</v>
      </c>
      <c r="N22" s="91">
        <f t="shared" si="9"/>
        <v>2.43065</v>
      </c>
      <c r="O22" s="91">
        <f t="shared" si="9"/>
        <v>2.35263</v>
      </c>
      <c r="P22" s="91">
        <f t="shared" si="9"/>
        <v>2.3351899999999999</v>
      </c>
      <c r="Q22" s="91">
        <f t="shared" si="9"/>
        <v>2.3397899999999998</v>
      </c>
      <c r="R22" s="91">
        <f t="shared" si="9"/>
        <v>2.3468100000000001</v>
      </c>
      <c r="S22" s="91">
        <f t="shared" si="9"/>
        <v>2.42293</v>
      </c>
      <c r="T22" s="91">
        <f t="shared" si="9"/>
        <v>2.4448799999999999</v>
      </c>
      <c r="U22" s="91">
        <f t="shared" si="9"/>
        <v>2.4628700000000001</v>
      </c>
      <c r="V22" s="91">
        <f t="shared" si="9"/>
        <v>2.4585499999999998</v>
      </c>
      <c r="W22" s="91">
        <f t="shared" si="9"/>
        <v>2.2958099999999999</v>
      </c>
      <c r="X22" s="91">
        <f t="shared" si="9"/>
        <v>2.1682399999999999</v>
      </c>
      <c r="Y22" s="91">
        <f t="shared" si="9"/>
        <v>1.9464900000000001</v>
      </c>
      <c r="Z22" s="91">
        <f t="shared" si="9"/>
        <v>1.61114</v>
      </c>
      <c r="AA22" s="91">
        <f t="shared" si="9"/>
        <v>1.43893</v>
      </c>
    </row>
    <row r="23" spans="1:27" ht="12.75" customHeight="1" outlineLevel="1" x14ac:dyDescent="0.2">
      <c r="A23" s="99" t="s">
        <v>2430</v>
      </c>
      <c r="B23" s="63" t="s">
        <v>238</v>
      </c>
      <c r="C23" s="43" t="s">
        <v>79</v>
      </c>
      <c r="D23" s="44">
        <v>1182.44</v>
      </c>
      <c r="E23" s="44">
        <v>1130.6500000000001</v>
      </c>
      <c r="F23" s="44">
        <v>1078.81</v>
      </c>
      <c r="G23" s="44">
        <v>1073.6199999999999</v>
      </c>
      <c r="H23" s="44">
        <v>1102.92</v>
      </c>
      <c r="I23" s="44">
        <v>1225.7</v>
      </c>
      <c r="J23" s="44">
        <v>1455.04</v>
      </c>
      <c r="K23" s="44">
        <v>1760.28</v>
      </c>
      <c r="L23" s="44">
        <v>2040.55</v>
      </c>
      <c r="M23" s="44">
        <v>2138.63</v>
      </c>
      <c r="N23" s="44">
        <v>2250.89</v>
      </c>
      <c r="O23" s="44">
        <v>2172.87</v>
      </c>
      <c r="P23" s="44">
        <v>2155.4299999999998</v>
      </c>
      <c r="Q23" s="44">
        <v>2160.0300000000002</v>
      </c>
      <c r="R23" s="44">
        <v>2167.0500000000002</v>
      </c>
      <c r="S23" s="44">
        <v>2243.17</v>
      </c>
      <c r="T23" s="44">
        <v>2265.12</v>
      </c>
      <c r="U23" s="44">
        <v>2283.11</v>
      </c>
      <c r="V23" s="44">
        <v>2278.79</v>
      </c>
      <c r="W23" s="44">
        <v>2116.0500000000002</v>
      </c>
      <c r="X23" s="44">
        <v>1988.48</v>
      </c>
      <c r="Y23" s="44">
        <v>1766.73</v>
      </c>
      <c r="Z23" s="44">
        <v>1431.38</v>
      </c>
      <c r="AA23" s="44">
        <v>1259.17</v>
      </c>
    </row>
    <row r="24" spans="1:27" ht="12.75" customHeight="1" outlineLevel="1" x14ac:dyDescent="0.2">
      <c r="A24" s="99" t="s">
        <v>2431</v>
      </c>
      <c r="B24" s="63" t="s">
        <v>90</v>
      </c>
      <c r="C24" s="43" t="s">
        <v>79</v>
      </c>
      <c r="D24" s="44">
        <f t="shared" ref="D24:AA24" si="10">$D$9</f>
        <v>66.180000000000007</v>
      </c>
      <c r="E24" s="44">
        <f t="shared" si="10"/>
        <v>66.180000000000007</v>
      </c>
      <c r="F24" s="44">
        <f t="shared" si="10"/>
        <v>66.180000000000007</v>
      </c>
      <c r="G24" s="44">
        <f t="shared" si="10"/>
        <v>66.180000000000007</v>
      </c>
      <c r="H24" s="44">
        <f t="shared" si="10"/>
        <v>66.180000000000007</v>
      </c>
      <c r="I24" s="44">
        <f t="shared" si="10"/>
        <v>66.180000000000007</v>
      </c>
      <c r="J24" s="44">
        <f t="shared" si="10"/>
        <v>66.180000000000007</v>
      </c>
      <c r="K24" s="44">
        <f t="shared" si="10"/>
        <v>66.180000000000007</v>
      </c>
      <c r="L24" s="44">
        <f t="shared" si="10"/>
        <v>66.180000000000007</v>
      </c>
      <c r="M24" s="44">
        <f t="shared" si="10"/>
        <v>66.180000000000007</v>
      </c>
      <c r="N24" s="44">
        <f t="shared" si="10"/>
        <v>66.180000000000007</v>
      </c>
      <c r="O24" s="44">
        <f t="shared" si="10"/>
        <v>66.180000000000007</v>
      </c>
      <c r="P24" s="44">
        <f t="shared" si="10"/>
        <v>66.180000000000007</v>
      </c>
      <c r="Q24" s="44">
        <f t="shared" si="10"/>
        <v>66.180000000000007</v>
      </c>
      <c r="R24" s="44">
        <f t="shared" si="10"/>
        <v>66.180000000000007</v>
      </c>
      <c r="S24" s="44">
        <f t="shared" si="10"/>
        <v>66.180000000000007</v>
      </c>
      <c r="T24" s="44">
        <f t="shared" si="10"/>
        <v>66.180000000000007</v>
      </c>
      <c r="U24" s="44">
        <f t="shared" si="10"/>
        <v>66.180000000000007</v>
      </c>
      <c r="V24" s="44">
        <f t="shared" si="10"/>
        <v>66.180000000000007</v>
      </c>
      <c r="W24" s="44">
        <f t="shared" si="10"/>
        <v>66.180000000000007</v>
      </c>
      <c r="X24" s="44">
        <f t="shared" si="10"/>
        <v>66.180000000000007</v>
      </c>
      <c r="Y24" s="44">
        <f t="shared" si="10"/>
        <v>66.180000000000007</v>
      </c>
      <c r="Z24" s="44">
        <f t="shared" si="10"/>
        <v>66.180000000000007</v>
      </c>
      <c r="AA24" s="44">
        <f t="shared" si="10"/>
        <v>66.180000000000007</v>
      </c>
    </row>
    <row r="25" spans="1:27" ht="12.75" customHeight="1" outlineLevel="1" x14ac:dyDescent="0.2">
      <c r="A25" s="99" t="s">
        <v>2432</v>
      </c>
      <c r="B25" s="63" t="s">
        <v>83</v>
      </c>
      <c r="C25" s="43" t="s">
        <v>79</v>
      </c>
      <c r="D25" s="44">
        <v>3.35</v>
      </c>
      <c r="E25" s="44">
        <v>3.35</v>
      </c>
      <c r="F25" s="44">
        <v>3.35</v>
      </c>
      <c r="G25" s="44">
        <v>3.35</v>
      </c>
      <c r="H25" s="44">
        <v>3.35</v>
      </c>
      <c r="I25" s="44">
        <v>3.35</v>
      </c>
      <c r="J25" s="44">
        <v>3.35</v>
      </c>
      <c r="K25" s="44">
        <v>3.35</v>
      </c>
      <c r="L25" s="44">
        <v>3.35</v>
      </c>
      <c r="M25" s="44">
        <v>3.35</v>
      </c>
      <c r="N25" s="44">
        <v>3.35</v>
      </c>
      <c r="O25" s="44">
        <v>3.35</v>
      </c>
      <c r="P25" s="44">
        <v>3.35</v>
      </c>
      <c r="Q25" s="44">
        <v>3.35</v>
      </c>
      <c r="R25" s="44">
        <v>3.35</v>
      </c>
      <c r="S25" s="44">
        <v>3.35</v>
      </c>
      <c r="T25" s="44">
        <v>3.35</v>
      </c>
      <c r="U25" s="44">
        <v>3.35</v>
      </c>
      <c r="V25" s="44">
        <v>3.35</v>
      </c>
      <c r="W25" s="44">
        <v>3.35</v>
      </c>
      <c r="X25" s="44">
        <v>3.35</v>
      </c>
      <c r="Y25" s="44">
        <v>3.35</v>
      </c>
      <c r="Z25" s="44">
        <v>3.35</v>
      </c>
      <c r="AA25" s="44">
        <v>3.35</v>
      </c>
    </row>
    <row r="26" spans="1:27" ht="12.75" customHeight="1" outlineLevel="1" x14ac:dyDescent="0.2">
      <c r="A26" s="99" t="s">
        <v>2433</v>
      </c>
      <c r="B26" s="63" t="s">
        <v>81</v>
      </c>
      <c r="C26" s="43" t="s">
        <v>79</v>
      </c>
      <c r="D26" s="44">
        <f>$D$11</f>
        <v>110.23</v>
      </c>
      <c r="E26" s="44">
        <f t="shared" ref="E26:AA26" si="11">$D$11</f>
        <v>110.23</v>
      </c>
      <c r="F26" s="44">
        <f t="shared" si="11"/>
        <v>110.23</v>
      </c>
      <c r="G26" s="44">
        <f t="shared" si="11"/>
        <v>110.23</v>
      </c>
      <c r="H26" s="44">
        <f t="shared" si="11"/>
        <v>110.23</v>
      </c>
      <c r="I26" s="44">
        <f t="shared" si="11"/>
        <v>110.23</v>
      </c>
      <c r="J26" s="44">
        <f t="shared" si="11"/>
        <v>110.23</v>
      </c>
      <c r="K26" s="44">
        <f t="shared" si="11"/>
        <v>110.23</v>
      </c>
      <c r="L26" s="44">
        <f t="shared" si="11"/>
        <v>110.23</v>
      </c>
      <c r="M26" s="44">
        <f t="shared" si="11"/>
        <v>110.23</v>
      </c>
      <c r="N26" s="44">
        <f t="shared" si="11"/>
        <v>110.23</v>
      </c>
      <c r="O26" s="44">
        <f t="shared" si="11"/>
        <v>110.23</v>
      </c>
      <c r="P26" s="44">
        <f t="shared" si="11"/>
        <v>110.23</v>
      </c>
      <c r="Q26" s="44">
        <f t="shared" si="11"/>
        <v>110.23</v>
      </c>
      <c r="R26" s="44">
        <f t="shared" si="11"/>
        <v>110.23</v>
      </c>
      <c r="S26" s="44">
        <f t="shared" si="11"/>
        <v>110.23</v>
      </c>
      <c r="T26" s="44">
        <f t="shared" si="11"/>
        <v>110.23</v>
      </c>
      <c r="U26" s="44">
        <f t="shared" si="11"/>
        <v>110.23</v>
      </c>
      <c r="V26" s="44">
        <f t="shared" si="11"/>
        <v>110.23</v>
      </c>
      <c r="W26" s="44">
        <f t="shared" si="11"/>
        <v>110.23</v>
      </c>
      <c r="X26" s="44">
        <f t="shared" si="11"/>
        <v>110.23</v>
      </c>
      <c r="Y26" s="44">
        <f t="shared" si="11"/>
        <v>110.23</v>
      </c>
      <c r="Z26" s="44">
        <f t="shared" si="11"/>
        <v>110.23</v>
      </c>
      <c r="AA26" s="44">
        <f t="shared" si="11"/>
        <v>110.23</v>
      </c>
    </row>
    <row r="27" spans="1:27" ht="12.75" customHeight="1" x14ac:dyDescent="0.2">
      <c r="A27" s="98" t="s">
        <v>2434</v>
      </c>
      <c r="B27" s="28" t="str">
        <f>"05"&amp;"."&amp;$B$801&amp;"."&amp;$B$802</f>
        <v>05.12.2023</v>
      </c>
      <c r="C27" s="90" t="s">
        <v>76</v>
      </c>
      <c r="D27" s="91">
        <f>ROUND(((D28+D29+D31+D30)/1000),5)</f>
        <v>1.34182</v>
      </c>
      <c r="E27" s="91">
        <f>ROUND(((E28+E29+E31+E30)/1000),5)</f>
        <v>1.23563</v>
      </c>
      <c r="F27" s="91">
        <f>ROUND(((F28+F29+F31+F30)/1000),5)</f>
        <v>1.1810400000000001</v>
      </c>
      <c r="G27" s="91">
        <f t="shared" ref="G27:AA27" si="12">ROUND(((G28+G29+G31+G30)/1000),5)</f>
        <v>1.1789099999999999</v>
      </c>
      <c r="H27" s="91">
        <f t="shared" si="12"/>
        <v>1.2291300000000001</v>
      </c>
      <c r="I27" s="91">
        <f t="shared" si="12"/>
        <v>1.3546</v>
      </c>
      <c r="J27" s="91">
        <f t="shared" si="12"/>
        <v>1.5773600000000001</v>
      </c>
      <c r="K27" s="91">
        <f t="shared" si="12"/>
        <v>1.8874</v>
      </c>
      <c r="L27" s="91">
        <f t="shared" si="12"/>
        <v>2.0808900000000001</v>
      </c>
      <c r="M27" s="91">
        <f t="shared" si="12"/>
        <v>2.1660400000000002</v>
      </c>
      <c r="N27" s="91">
        <f t="shared" si="12"/>
        <v>2.2394799999999999</v>
      </c>
      <c r="O27" s="91">
        <f t="shared" si="12"/>
        <v>2.2067399999999999</v>
      </c>
      <c r="P27" s="91">
        <f t="shared" si="12"/>
        <v>2.19529</v>
      </c>
      <c r="Q27" s="91">
        <f t="shared" si="12"/>
        <v>2.2047599999999998</v>
      </c>
      <c r="R27" s="91">
        <f t="shared" si="12"/>
        <v>2.2025399999999999</v>
      </c>
      <c r="S27" s="91">
        <f t="shared" si="12"/>
        <v>2.1782499999999998</v>
      </c>
      <c r="T27" s="91">
        <f t="shared" si="12"/>
        <v>2.23414</v>
      </c>
      <c r="U27" s="91">
        <f t="shared" si="12"/>
        <v>2.32959</v>
      </c>
      <c r="V27" s="91">
        <f t="shared" si="12"/>
        <v>2.2934299999999999</v>
      </c>
      <c r="W27" s="91">
        <f t="shared" si="12"/>
        <v>2.1703399999999999</v>
      </c>
      <c r="X27" s="91">
        <f t="shared" si="12"/>
        <v>2.0848300000000002</v>
      </c>
      <c r="Y27" s="91">
        <f t="shared" si="12"/>
        <v>1.92544</v>
      </c>
      <c r="Z27" s="91">
        <f t="shared" si="12"/>
        <v>1.6049</v>
      </c>
      <c r="AA27" s="91">
        <f t="shared" si="12"/>
        <v>1.41273</v>
      </c>
    </row>
    <row r="28" spans="1:27" ht="12.75" customHeight="1" outlineLevel="1" x14ac:dyDescent="0.2">
      <c r="A28" s="99" t="s">
        <v>2435</v>
      </c>
      <c r="B28" s="63" t="s">
        <v>238</v>
      </c>
      <c r="C28" s="43" t="s">
        <v>79</v>
      </c>
      <c r="D28" s="44">
        <v>1162.06</v>
      </c>
      <c r="E28" s="44">
        <v>1055.8699999999999</v>
      </c>
      <c r="F28" s="44">
        <v>1001.28</v>
      </c>
      <c r="G28" s="44">
        <v>999.15</v>
      </c>
      <c r="H28" s="44">
        <v>1049.3699999999999</v>
      </c>
      <c r="I28" s="44">
        <v>1174.8399999999999</v>
      </c>
      <c r="J28" s="44">
        <v>1397.6</v>
      </c>
      <c r="K28" s="44">
        <v>1707.64</v>
      </c>
      <c r="L28" s="44">
        <v>1901.13</v>
      </c>
      <c r="M28" s="44">
        <v>1986.28</v>
      </c>
      <c r="N28" s="44">
        <v>2059.7199999999998</v>
      </c>
      <c r="O28" s="44">
        <v>2026.98</v>
      </c>
      <c r="P28" s="44">
        <v>2015.53</v>
      </c>
      <c r="Q28" s="44">
        <v>2025</v>
      </c>
      <c r="R28" s="44">
        <v>2022.78</v>
      </c>
      <c r="S28" s="44">
        <v>1998.49</v>
      </c>
      <c r="T28" s="44">
        <v>2054.38</v>
      </c>
      <c r="U28" s="44">
        <v>2149.83</v>
      </c>
      <c r="V28" s="44">
        <v>2113.67</v>
      </c>
      <c r="W28" s="44">
        <v>1990.58</v>
      </c>
      <c r="X28" s="44">
        <v>1905.07</v>
      </c>
      <c r="Y28" s="44">
        <v>1745.68</v>
      </c>
      <c r="Z28" s="44">
        <v>1425.14</v>
      </c>
      <c r="AA28" s="44">
        <v>1232.97</v>
      </c>
    </row>
    <row r="29" spans="1:27" ht="12.75" customHeight="1" outlineLevel="1" x14ac:dyDescent="0.2">
      <c r="A29" s="99" t="s">
        <v>2436</v>
      </c>
      <c r="B29" s="63" t="s">
        <v>90</v>
      </c>
      <c r="C29" s="43" t="s">
        <v>79</v>
      </c>
      <c r="D29" s="44">
        <f t="shared" ref="D29:AA29" si="13">$D$9</f>
        <v>66.180000000000007</v>
      </c>
      <c r="E29" s="44">
        <f t="shared" si="13"/>
        <v>66.180000000000007</v>
      </c>
      <c r="F29" s="44">
        <f t="shared" si="13"/>
        <v>66.180000000000007</v>
      </c>
      <c r="G29" s="44">
        <f t="shared" si="13"/>
        <v>66.180000000000007</v>
      </c>
      <c r="H29" s="44">
        <f t="shared" si="13"/>
        <v>66.180000000000007</v>
      </c>
      <c r="I29" s="44">
        <f t="shared" si="13"/>
        <v>66.180000000000007</v>
      </c>
      <c r="J29" s="44">
        <f t="shared" si="13"/>
        <v>66.180000000000007</v>
      </c>
      <c r="K29" s="44">
        <f t="shared" si="13"/>
        <v>66.180000000000007</v>
      </c>
      <c r="L29" s="44">
        <f t="shared" si="13"/>
        <v>66.180000000000007</v>
      </c>
      <c r="M29" s="44">
        <f t="shared" si="13"/>
        <v>66.180000000000007</v>
      </c>
      <c r="N29" s="44">
        <f t="shared" si="13"/>
        <v>66.180000000000007</v>
      </c>
      <c r="O29" s="44">
        <f t="shared" si="13"/>
        <v>66.180000000000007</v>
      </c>
      <c r="P29" s="44">
        <f t="shared" si="13"/>
        <v>66.180000000000007</v>
      </c>
      <c r="Q29" s="44">
        <f t="shared" si="13"/>
        <v>66.180000000000007</v>
      </c>
      <c r="R29" s="44">
        <f t="shared" si="13"/>
        <v>66.180000000000007</v>
      </c>
      <c r="S29" s="44">
        <f t="shared" si="13"/>
        <v>66.180000000000007</v>
      </c>
      <c r="T29" s="44">
        <f t="shared" si="13"/>
        <v>66.180000000000007</v>
      </c>
      <c r="U29" s="44">
        <f t="shared" si="13"/>
        <v>66.180000000000007</v>
      </c>
      <c r="V29" s="44">
        <f t="shared" si="13"/>
        <v>66.180000000000007</v>
      </c>
      <c r="W29" s="44">
        <f t="shared" si="13"/>
        <v>66.180000000000007</v>
      </c>
      <c r="X29" s="44">
        <f t="shared" si="13"/>
        <v>66.180000000000007</v>
      </c>
      <c r="Y29" s="44">
        <f t="shared" si="13"/>
        <v>66.180000000000007</v>
      </c>
      <c r="Z29" s="44">
        <f t="shared" si="13"/>
        <v>66.180000000000007</v>
      </c>
      <c r="AA29" s="44">
        <f t="shared" si="13"/>
        <v>66.180000000000007</v>
      </c>
    </row>
    <row r="30" spans="1:27" ht="12.75" customHeight="1" outlineLevel="1" x14ac:dyDescent="0.2">
      <c r="A30" s="99" t="s">
        <v>2437</v>
      </c>
      <c r="B30" s="63" t="s">
        <v>83</v>
      </c>
      <c r="C30" s="43" t="s">
        <v>79</v>
      </c>
      <c r="D30" s="44">
        <v>3.35</v>
      </c>
      <c r="E30" s="44">
        <v>3.35</v>
      </c>
      <c r="F30" s="44">
        <v>3.35</v>
      </c>
      <c r="G30" s="44">
        <v>3.35</v>
      </c>
      <c r="H30" s="44">
        <v>3.35</v>
      </c>
      <c r="I30" s="44">
        <v>3.35</v>
      </c>
      <c r="J30" s="44">
        <v>3.35</v>
      </c>
      <c r="K30" s="44">
        <v>3.35</v>
      </c>
      <c r="L30" s="44">
        <v>3.35</v>
      </c>
      <c r="M30" s="44">
        <v>3.35</v>
      </c>
      <c r="N30" s="44">
        <v>3.35</v>
      </c>
      <c r="O30" s="44">
        <v>3.35</v>
      </c>
      <c r="P30" s="44">
        <v>3.35</v>
      </c>
      <c r="Q30" s="44">
        <v>3.35</v>
      </c>
      <c r="R30" s="44">
        <v>3.35</v>
      </c>
      <c r="S30" s="44">
        <v>3.35</v>
      </c>
      <c r="T30" s="44">
        <v>3.35</v>
      </c>
      <c r="U30" s="44">
        <v>3.35</v>
      </c>
      <c r="V30" s="44">
        <v>3.35</v>
      </c>
      <c r="W30" s="44">
        <v>3.35</v>
      </c>
      <c r="X30" s="44">
        <v>3.35</v>
      </c>
      <c r="Y30" s="44">
        <v>3.35</v>
      </c>
      <c r="Z30" s="44">
        <v>3.35</v>
      </c>
      <c r="AA30" s="44">
        <v>3.35</v>
      </c>
    </row>
    <row r="31" spans="1:27" ht="12.75" customHeight="1" outlineLevel="1" x14ac:dyDescent="0.2">
      <c r="A31" s="99" t="s">
        <v>2438</v>
      </c>
      <c r="B31" s="63" t="s">
        <v>81</v>
      </c>
      <c r="C31" s="43" t="s">
        <v>79</v>
      </c>
      <c r="D31" s="44">
        <f>$D$11</f>
        <v>110.23</v>
      </c>
      <c r="E31" s="44">
        <f t="shared" ref="E31:AA31" si="14">$D$11</f>
        <v>110.23</v>
      </c>
      <c r="F31" s="44">
        <f t="shared" si="14"/>
        <v>110.23</v>
      </c>
      <c r="G31" s="44">
        <f t="shared" si="14"/>
        <v>110.23</v>
      </c>
      <c r="H31" s="44">
        <f t="shared" si="14"/>
        <v>110.23</v>
      </c>
      <c r="I31" s="44">
        <f t="shared" si="14"/>
        <v>110.23</v>
      </c>
      <c r="J31" s="44">
        <f t="shared" si="14"/>
        <v>110.23</v>
      </c>
      <c r="K31" s="44">
        <f t="shared" si="14"/>
        <v>110.23</v>
      </c>
      <c r="L31" s="44">
        <f t="shared" si="14"/>
        <v>110.23</v>
      </c>
      <c r="M31" s="44">
        <f t="shared" si="14"/>
        <v>110.23</v>
      </c>
      <c r="N31" s="44">
        <f t="shared" si="14"/>
        <v>110.23</v>
      </c>
      <c r="O31" s="44">
        <f t="shared" si="14"/>
        <v>110.23</v>
      </c>
      <c r="P31" s="44">
        <f t="shared" si="14"/>
        <v>110.23</v>
      </c>
      <c r="Q31" s="44">
        <f t="shared" si="14"/>
        <v>110.23</v>
      </c>
      <c r="R31" s="44">
        <f t="shared" si="14"/>
        <v>110.23</v>
      </c>
      <c r="S31" s="44">
        <f t="shared" si="14"/>
        <v>110.23</v>
      </c>
      <c r="T31" s="44">
        <f t="shared" si="14"/>
        <v>110.23</v>
      </c>
      <c r="U31" s="44">
        <f t="shared" si="14"/>
        <v>110.23</v>
      </c>
      <c r="V31" s="44">
        <f t="shared" si="14"/>
        <v>110.23</v>
      </c>
      <c r="W31" s="44">
        <f t="shared" si="14"/>
        <v>110.23</v>
      </c>
      <c r="X31" s="44">
        <f t="shared" si="14"/>
        <v>110.23</v>
      </c>
      <c r="Y31" s="44">
        <f t="shared" si="14"/>
        <v>110.23</v>
      </c>
      <c r="Z31" s="44">
        <f t="shared" si="14"/>
        <v>110.23</v>
      </c>
      <c r="AA31" s="44">
        <f t="shared" si="14"/>
        <v>110.23</v>
      </c>
    </row>
    <row r="32" spans="1:27" ht="12.75" customHeight="1" x14ac:dyDescent="0.2">
      <c r="A32" s="98" t="s">
        <v>2439</v>
      </c>
      <c r="B32" s="28" t="str">
        <f>"06"&amp;"."&amp;$B$801&amp;"."&amp;$B$802</f>
        <v>06.12.2023</v>
      </c>
      <c r="C32" s="90" t="s">
        <v>76</v>
      </c>
      <c r="D32" s="91">
        <f>ROUND(((D33+D34+D36+D35)/1000),5)</f>
        <v>1.25996</v>
      </c>
      <c r="E32" s="91">
        <f>ROUND(((E33+E34+E36+E35)/1000),5)</f>
        <v>1.1939599999999999</v>
      </c>
      <c r="F32" s="91">
        <f>ROUND(((F33+F34+F36+F35)/1000),5)</f>
        <v>1.1389499999999999</v>
      </c>
      <c r="G32" s="91">
        <f t="shared" ref="G32:AA32" si="15">ROUND(((G33+G34+G36+G35)/1000),5)</f>
        <v>1.1211</v>
      </c>
      <c r="H32" s="91">
        <f t="shared" si="15"/>
        <v>1.20407</v>
      </c>
      <c r="I32" s="91">
        <f t="shared" si="15"/>
        <v>1.32545</v>
      </c>
      <c r="J32" s="91">
        <f t="shared" si="15"/>
        <v>1.53522</v>
      </c>
      <c r="K32" s="91">
        <f t="shared" si="15"/>
        <v>1.8943099999999999</v>
      </c>
      <c r="L32" s="91">
        <f t="shared" si="15"/>
        <v>1.9624600000000001</v>
      </c>
      <c r="M32" s="91">
        <f t="shared" si="15"/>
        <v>2.1855899999999999</v>
      </c>
      <c r="N32" s="91">
        <f t="shared" si="15"/>
        <v>2.3554300000000001</v>
      </c>
      <c r="O32" s="91">
        <f t="shared" si="15"/>
        <v>2.16988</v>
      </c>
      <c r="P32" s="91">
        <f t="shared" si="15"/>
        <v>2.1314299999999999</v>
      </c>
      <c r="Q32" s="91">
        <f t="shared" si="15"/>
        <v>2.1436000000000002</v>
      </c>
      <c r="R32" s="91">
        <f t="shared" si="15"/>
        <v>2.1320800000000002</v>
      </c>
      <c r="S32" s="91">
        <f t="shared" si="15"/>
        <v>2.1855600000000002</v>
      </c>
      <c r="T32" s="91">
        <f t="shared" si="15"/>
        <v>2.40638</v>
      </c>
      <c r="U32" s="91">
        <f t="shared" si="15"/>
        <v>2.4163800000000002</v>
      </c>
      <c r="V32" s="91">
        <f t="shared" si="15"/>
        <v>2.3757100000000002</v>
      </c>
      <c r="W32" s="91">
        <f t="shared" si="15"/>
        <v>2.1328399999999998</v>
      </c>
      <c r="X32" s="91">
        <f t="shared" si="15"/>
        <v>2.0217999999999998</v>
      </c>
      <c r="Y32" s="91">
        <f t="shared" si="15"/>
        <v>1.9139699999999999</v>
      </c>
      <c r="Z32" s="91">
        <f t="shared" si="15"/>
        <v>1.5965800000000001</v>
      </c>
      <c r="AA32" s="91">
        <f t="shared" si="15"/>
        <v>1.39581</v>
      </c>
    </row>
    <row r="33" spans="1:27" ht="12.75" customHeight="1" outlineLevel="1" x14ac:dyDescent="0.2">
      <c r="A33" s="99" t="s">
        <v>2440</v>
      </c>
      <c r="B33" s="63" t="s">
        <v>238</v>
      </c>
      <c r="C33" s="43" t="s">
        <v>79</v>
      </c>
      <c r="D33" s="44">
        <v>1080.2</v>
      </c>
      <c r="E33" s="44">
        <v>1014.2</v>
      </c>
      <c r="F33" s="44">
        <v>959.19</v>
      </c>
      <c r="G33" s="44">
        <v>941.34</v>
      </c>
      <c r="H33" s="44">
        <v>1024.31</v>
      </c>
      <c r="I33" s="44">
        <v>1145.69</v>
      </c>
      <c r="J33" s="44">
        <v>1355.46</v>
      </c>
      <c r="K33" s="44">
        <v>1714.55</v>
      </c>
      <c r="L33" s="44">
        <v>1782.7</v>
      </c>
      <c r="M33" s="44">
        <v>2005.83</v>
      </c>
      <c r="N33" s="44">
        <v>2175.67</v>
      </c>
      <c r="O33" s="44">
        <v>1990.12</v>
      </c>
      <c r="P33" s="44">
        <v>1951.67</v>
      </c>
      <c r="Q33" s="44">
        <v>1963.84</v>
      </c>
      <c r="R33" s="44">
        <v>1952.32</v>
      </c>
      <c r="S33" s="44">
        <v>2005.8</v>
      </c>
      <c r="T33" s="44">
        <v>2226.62</v>
      </c>
      <c r="U33" s="44">
        <v>2236.62</v>
      </c>
      <c r="V33" s="44">
        <v>2195.9499999999998</v>
      </c>
      <c r="W33" s="44">
        <v>1953.08</v>
      </c>
      <c r="X33" s="44">
        <v>1842.04</v>
      </c>
      <c r="Y33" s="44">
        <v>1734.21</v>
      </c>
      <c r="Z33" s="44">
        <v>1416.82</v>
      </c>
      <c r="AA33" s="44">
        <v>1216.05</v>
      </c>
    </row>
    <row r="34" spans="1:27" ht="12.75" customHeight="1" outlineLevel="1" x14ac:dyDescent="0.2">
      <c r="A34" s="99" t="s">
        <v>2441</v>
      </c>
      <c r="B34" s="63" t="s">
        <v>90</v>
      </c>
      <c r="C34" s="43" t="s">
        <v>79</v>
      </c>
      <c r="D34" s="44">
        <f t="shared" ref="D34:AA34" si="16">$D$9</f>
        <v>66.180000000000007</v>
      </c>
      <c r="E34" s="44">
        <f t="shared" si="16"/>
        <v>66.180000000000007</v>
      </c>
      <c r="F34" s="44">
        <f t="shared" si="16"/>
        <v>66.180000000000007</v>
      </c>
      <c r="G34" s="44">
        <f t="shared" si="16"/>
        <v>66.180000000000007</v>
      </c>
      <c r="H34" s="44">
        <f t="shared" si="16"/>
        <v>66.180000000000007</v>
      </c>
      <c r="I34" s="44">
        <f t="shared" si="16"/>
        <v>66.180000000000007</v>
      </c>
      <c r="J34" s="44">
        <f t="shared" si="16"/>
        <v>66.180000000000007</v>
      </c>
      <c r="K34" s="44">
        <f t="shared" si="16"/>
        <v>66.180000000000007</v>
      </c>
      <c r="L34" s="44">
        <f t="shared" si="16"/>
        <v>66.180000000000007</v>
      </c>
      <c r="M34" s="44">
        <f t="shared" si="16"/>
        <v>66.180000000000007</v>
      </c>
      <c r="N34" s="44">
        <f t="shared" si="16"/>
        <v>66.180000000000007</v>
      </c>
      <c r="O34" s="44">
        <f t="shared" si="16"/>
        <v>66.180000000000007</v>
      </c>
      <c r="P34" s="44">
        <f t="shared" si="16"/>
        <v>66.180000000000007</v>
      </c>
      <c r="Q34" s="44">
        <f t="shared" si="16"/>
        <v>66.180000000000007</v>
      </c>
      <c r="R34" s="44">
        <f t="shared" si="16"/>
        <v>66.180000000000007</v>
      </c>
      <c r="S34" s="44">
        <f t="shared" si="16"/>
        <v>66.180000000000007</v>
      </c>
      <c r="T34" s="44">
        <f t="shared" si="16"/>
        <v>66.180000000000007</v>
      </c>
      <c r="U34" s="44">
        <f t="shared" si="16"/>
        <v>66.180000000000007</v>
      </c>
      <c r="V34" s="44">
        <f t="shared" si="16"/>
        <v>66.180000000000007</v>
      </c>
      <c r="W34" s="44">
        <f t="shared" si="16"/>
        <v>66.180000000000007</v>
      </c>
      <c r="X34" s="44">
        <f t="shared" si="16"/>
        <v>66.180000000000007</v>
      </c>
      <c r="Y34" s="44">
        <f t="shared" si="16"/>
        <v>66.180000000000007</v>
      </c>
      <c r="Z34" s="44">
        <f t="shared" si="16"/>
        <v>66.180000000000007</v>
      </c>
      <c r="AA34" s="44">
        <f t="shared" si="16"/>
        <v>66.180000000000007</v>
      </c>
    </row>
    <row r="35" spans="1:27" ht="12.75" customHeight="1" outlineLevel="1" x14ac:dyDescent="0.2">
      <c r="A35" s="99" t="s">
        <v>2442</v>
      </c>
      <c r="B35" s="63" t="s">
        <v>83</v>
      </c>
      <c r="C35" s="43" t="s">
        <v>79</v>
      </c>
      <c r="D35" s="44">
        <v>3.35</v>
      </c>
      <c r="E35" s="44">
        <v>3.35</v>
      </c>
      <c r="F35" s="44">
        <v>3.35</v>
      </c>
      <c r="G35" s="44">
        <v>3.35</v>
      </c>
      <c r="H35" s="44">
        <v>3.35</v>
      </c>
      <c r="I35" s="44">
        <v>3.35</v>
      </c>
      <c r="J35" s="44">
        <v>3.35</v>
      </c>
      <c r="K35" s="44">
        <v>3.35</v>
      </c>
      <c r="L35" s="44">
        <v>3.35</v>
      </c>
      <c r="M35" s="44">
        <v>3.35</v>
      </c>
      <c r="N35" s="44">
        <v>3.35</v>
      </c>
      <c r="O35" s="44">
        <v>3.35</v>
      </c>
      <c r="P35" s="44">
        <v>3.35</v>
      </c>
      <c r="Q35" s="44">
        <v>3.35</v>
      </c>
      <c r="R35" s="44">
        <v>3.35</v>
      </c>
      <c r="S35" s="44">
        <v>3.35</v>
      </c>
      <c r="T35" s="44">
        <v>3.35</v>
      </c>
      <c r="U35" s="44">
        <v>3.35</v>
      </c>
      <c r="V35" s="44">
        <v>3.35</v>
      </c>
      <c r="W35" s="44">
        <v>3.35</v>
      </c>
      <c r="X35" s="44">
        <v>3.35</v>
      </c>
      <c r="Y35" s="44">
        <v>3.35</v>
      </c>
      <c r="Z35" s="44">
        <v>3.35</v>
      </c>
      <c r="AA35" s="44">
        <v>3.35</v>
      </c>
    </row>
    <row r="36" spans="1:27" ht="12.75" customHeight="1" outlineLevel="1" x14ac:dyDescent="0.2">
      <c r="A36" s="99" t="s">
        <v>2443</v>
      </c>
      <c r="B36" s="63" t="s">
        <v>81</v>
      </c>
      <c r="C36" s="43" t="s">
        <v>79</v>
      </c>
      <c r="D36" s="44">
        <f>$D$11</f>
        <v>110.23</v>
      </c>
      <c r="E36" s="44">
        <f t="shared" ref="E36:AA36" si="17">$D$11</f>
        <v>110.23</v>
      </c>
      <c r="F36" s="44">
        <f t="shared" si="17"/>
        <v>110.23</v>
      </c>
      <c r="G36" s="44">
        <f t="shared" si="17"/>
        <v>110.23</v>
      </c>
      <c r="H36" s="44">
        <f t="shared" si="17"/>
        <v>110.23</v>
      </c>
      <c r="I36" s="44">
        <f t="shared" si="17"/>
        <v>110.23</v>
      </c>
      <c r="J36" s="44">
        <f t="shared" si="17"/>
        <v>110.23</v>
      </c>
      <c r="K36" s="44">
        <f t="shared" si="17"/>
        <v>110.23</v>
      </c>
      <c r="L36" s="44">
        <f t="shared" si="17"/>
        <v>110.23</v>
      </c>
      <c r="M36" s="44">
        <f t="shared" si="17"/>
        <v>110.23</v>
      </c>
      <c r="N36" s="44">
        <f t="shared" si="17"/>
        <v>110.23</v>
      </c>
      <c r="O36" s="44">
        <f t="shared" si="17"/>
        <v>110.23</v>
      </c>
      <c r="P36" s="44">
        <f t="shared" si="17"/>
        <v>110.23</v>
      </c>
      <c r="Q36" s="44">
        <f t="shared" si="17"/>
        <v>110.23</v>
      </c>
      <c r="R36" s="44">
        <f t="shared" si="17"/>
        <v>110.23</v>
      </c>
      <c r="S36" s="44">
        <f t="shared" si="17"/>
        <v>110.23</v>
      </c>
      <c r="T36" s="44">
        <f t="shared" si="17"/>
        <v>110.23</v>
      </c>
      <c r="U36" s="44">
        <f t="shared" si="17"/>
        <v>110.23</v>
      </c>
      <c r="V36" s="44">
        <f t="shared" si="17"/>
        <v>110.23</v>
      </c>
      <c r="W36" s="44">
        <f t="shared" si="17"/>
        <v>110.23</v>
      </c>
      <c r="X36" s="44">
        <f t="shared" si="17"/>
        <v>110.23</v>
      </c>
      <c r="Y36" s="44">
        <f t="shared" si="17"/>
        <v>110.23</v>
      </c>
      <c r="Z36" s="44">
        <f t="shared" si="17"/>
        <v>110.23</v>
      </c>
      <c r="AA36" s="44">
        <f t="shared" si="17"/>
        <v>110.23</v>
      </c>
    </row>
    <row r="37" spans="1:27" ht="12.75" customHeight="1" x14ac:dyDescent="0.2">
      <c r="A37" s="98" t="s">
        <v>2444</v>
      </c>
      <c r="B37" s="28" t="str">
        <f>"07"&amp;"."&amp;$B$801&amp;"."&amp;$B$802</f>
        <v>07.12.2023</v>
      </c>
      <c r="C37" s="90" t="s">
        <v>76</v>
      </c>
      <c r="D37" s="91">
        <f>ROUND(((D38+D39+D41+D40)/1000),5)</f>
        <v>1.1810700000000001</v>
      </c>
      <c r="E37" s="91">
        <f>ROUND(((E38+E39+E41+E40)/1000),5)</f>
        <v>1.0557700000000001</v>
      </c>
      <c r="F37" s="91">
        <f>ROUND(((F38+F39+F41+F40)/1000),5)</f>
        <v>0.97809999999999997</v>
      </c>
      <c r="G37" s="91">
        <f t="shared" ref="G37:AA37" si="18">ROUND(((G38+G39+G41+G40)/1000),5)</f>
        <v>0.95809</v>
      </c>
      <c r="H37" s="91">
        <f t="shared" si="18"/>
        <v>1.0681400000000001</v>
      </c>
      <c r="I37" s="91">
        <f t="shared" si="18"/>
        <v>1.2274799999999999</v>
      </c>
      <c r="J37" s="91">
        <f t="shared" si="18"/>
        <v>1.4685900000000001</v>
      </c>
      <c r="K37" s="91">
        <f t="shared" si="18"/>
        <v>1.8272200000000001</v>
      </c>
      <c r="L37" s="91">
        <f t="shared" si="18"/>
        <v>1.96191</v>
      </c>
      <c r="M37" s="91">
        <f t="shared" si="18"/>
        <v>2.1271800000000001</v>
      </c>
      <c r="N37" s="91">
        <f t="shared" si="18"/>
        <v>2.2907299999999999</v>
      </c>
      <c r="O37" s="91">
        <f t="shared" si="18"/>
        <v>2.0844399999999998</v>
      </c>
      <c r="P37" s="91">
        <f t="shared" si="18"/>
        <v>2.0304899999999999</v>
      </c>
      <c r="Q37" s="91">
        <f t="shared" si="18"/>
        <v>2.0418099999999999</v>
      </c>
      <c r="R37" s="91">
        <f t="shared" si="18"/>
        <v>2.03803</v>
      </c>
      <c r="S37" s="91">
        <f t="shared" si="18"/>
        <v>2.10141</v>
      </c>
      <c r="T37" s="91">
        <f t="shared" si="18"/>
        <v>2.3664399999999999</v>
      </c>
      <c r="U37" s="91">
        <f t="shared" si="18"/>
        <v>2.39073</v>
      </c>
      <c r="V37" s="91">
        <f t="shared" si="18"/>
        <v>2.3622200000000002</v>
      </c>
      <c r="W37" s="91">
        <f t="shared" si="18"/>
        <v>2.06772</v>
      </c>
      <c r="X37" s="91">
        <f t="shared" si="18"/>
        <v>1.9547300000000001</v>
      </c>
      <c r="Y37" s="91">
        <f t="shared" si="18"/>
        <v>1.8227199999999999</v>
      </c>
      <c r="Z37" s="91">
        <f t="shared" si="18"/>
        <v>1.5413600000000001</v>
      </c>
      <c r="AA37" s="91">
        <f t="shared" si="18"/>
        <v>1.37269</v>
      </c>
    </row>
    <row r="38" spans="1:27" ht="12.75" customHeight="1" outlineLevel="1" x14ac:dyDescent="0.2">
      <c r="A38" s="99" t="s">
        <v>2445</v>
      </c>
      <c r="B38" s="63" t="s">
        <v>238</v>
      </c>
      <c r="C38" s="43" t="s">
        <v>79</v>
      </c>
      <c r="D38" s="44">
        <v>1001.31</v>
      </c>
      <c r="E38" s="44">
        <v>876.01</v>
      </c>
      <c r="F38" s="44">
        <v>798.34</v>
      </c>
      <c r="G38" s="44">
        <v>778.33</v>
      </c>
      <c r="H38" s="44">
        <v>888.38</v>
      </c>
      <c r="I38" s="44">
        <v>1047.72</v>
      </c>
      <c r="J38" s="44">
        <v>1288.83</v>
      </c>
      <c r="K38" s="44">
        <v>1647.46</v>
      </c>
      <c r="L38" s="44">
        <v>1782.15</v>
      </c>
      <c r="M38" s="44">
        <v>1947.42</v>
      </c>
      <c r="N38" s="44">
        <v>2110.9699999999998</v>
      </c>
      <c r="O38" s="44">
        <v>1904.68</v>
      </c>
      <c r="P38" s="44">
        <v>1850.73</v>
      </c>
      <c r="Q38" s="44">
        <v>1862.05</v>
      </c>
      <c r="R38" s="44">
        <v>1858.27</v>
      </c>
      <c r="S38" s="44">
        <v>1921.65</v>
      </c>
      <c r="T38" s="44">
        <v>2186.6799999999998</v>
      </c>
      <c r="U38" s="44">
        <v>2210.9699999999998</v>
      </c>
      <c r="V38" s="44">
        <v>2182.46</v>
      </c>
      <c r="W38" s="44">
        <v>1887.96</v>
      </c>
      <c r="X38" s="44">
        <v>1774.97</v>
      </c>
      <c r="Y38" s="44">
        <v>1642.96</v>
      </c>
      <c r="Z38" s="44">
        <v>1361.6</v>
      </c>
      <c r="AA38" s="44">
        <v>1192.93</v>
      </c>
    </row>
    <row r="39" spans="1:27" ht="12.75" customHeight="1" outlineLevel="1" x14ac:dyDescent="0.2">
      <c r="A39" s="99" t="s">
        <v>2446</v>
      </c>
      <c r="B39" s="63" t="s">
        <v>90</v>
      </c>
      <c r="C39" s="43" t="s">
        <v>79</v>
      </c>
      <c r="D39" s="44">
        <f t="shared" ref="D39:AA39" si="19">$D$9</f>
        <v>66.180000000000007</v>
      </c>
      <c r="E39" s="44">
        <f t="shared" si="19"/>
        <v>66.180000000000007</v>
      </c>
      <c r="F39" s="44">
        <f t="shared" si="19"/>
        <v>66.180000000000007</v>
      </c>
      <c r="G39" s="44">
        <f t="shared" si="19"/>
        <v>66.180000000000007</v>
      </c>
      <c r="H39" s="44">
        <f t="shared" si="19"/>
        <v>66.180000000000007</v>
      </c>
      <c r="I39" s="44">
        <f t="shared" si="19"/>
        <v>66.180000000000007</v>
      </c>
      <c r="J39" s="44">
        <f t="shared" si="19"/>
        <v>66.180000000000007</v>
      </c>
      <c r="K39" s="44">
        <f t="shared" si="19"/>
        <v>66.180000000000007</v>
      </c>
      <c r="L39" s="44">
        <f t="shared" si="19"/>
        <v>66.180000000000007</v>
      </c>
      <c r="M39" s="44">
        <f t="shared" si="19"/>
        <v>66.180000000000007</v>
      </c>
      <c r="N39" s="44">
        <f t="shared" si="19"/>
        <v>66.180000000000007</v>
      </c>
      <c r="O39" s="44">
        <f t="shared" si="19"/>
        <v>66.180000000000007</v>
      </c>
      <c r="P39" s="44">
        <f t="shared" si="19"/>
        <v>66.180000000000007</v>
      </c>
      <c r="Q39" s="44">
        <f t="shared" si="19"/>
        <v>66.180000000000007</v>
      </c>
      <c r="R39" s="44">
        <f t="shared" si="19"/>
        <v>66.180000000000007</v>
      </c>
      <c r="S39" s="44">
        <f t="shared" si="19"/>
        <v>66.180000000000007</v>
      </c>
      <c r="T39" s="44">
        <f t="shared" si="19"/>
        <v>66.180000000000007</v>
      </c>
      <c r="U39" s="44">
        <f t="shared" si="19"/>
        <v>66.180000000000007</v>
      </c>
      <c r="V39" s="44">
        <f t="shared" si="19"/>
        <v>66.180000000000007</v>
      </c>
      <c r="W39" s="44">
        <f t="shared" si="19"/>
        <v>66.180000000000007</v>
      </c>
      <c r="X39" s="44">
        <f t="shared" si="19"/>
        <v>66.180000000000007</v>
      </c>
      <c r="Y39" s="44">
        <f t="shared" si="19"/>
        <v>66.180000000000007</v>
      </c>
      <c r="Z39" s="44">
        <f t="shared" si="19"/>
        <v>66.180000000000007</v>
      </c>
      <c r="AA39" s="44">
        <f t="shared" si="19"/>
        <v>66.180000000000007</v>
      </c>
    </row>
    <row r="40" spans="1:27" ht="12.75" customHeight="1" outlineLevel="1" x14ac:dyDescent="0.2">
      <c r="A40" s="99" t="s">
        <v>2447</v>
      </c>
      <c r="B40" s="63" t="s">
        <v>83</v>
      </c>
      <c r="C40" s="43" t="s">
        <v>79</v>
      </c>
      <c r="D40" s="44">
        <v>3.35</v>
      </c>
      <c r="E40" s="44">
        <v>3.35</v>
      </c>
      <c r="F40" s="44">
        <v>3.35</v>
      </c>
      <c r="G40" s="44">
        <v>3.35</v>
      </c>
      <c r="H40" s="44">
        <v>3.35</v>
      </c>
      <c r="I40" s="44">
        <v>3.35</v>
      </c>
      <c r="J40" s="44">
        <v>3.35</v>
      </c>
      <c r="K40" s="44">
        <v>3.35</v>
      </c>
      <c r="L40" s="44">
        <v>3.35</v>
      </c>
      <c r="M40" s="44">
        <v>3.35</v>
      </c>
      <c r="N40" s="44">
        <v>3.35</v>
      </c>
      <c r="O40" s="44">
        <v>3.35</v>
      </c>
      <c r="P40" s="44">
        <v>3.35</v>
      </c>
      <c r="Q40" s="44">
        <v>3.35</v>
      </c>
      <c r="R40" s="44">
        <v>3.35</v>
      </c>
      <c r="S40" s="44">
        <v>3.35</v>
      </c>
      <c r="T40" s="44">
        <v>3.35</v>
      </c>
      <c r="U40" s="44">
        <v>3.35</v>
      </c>
      <c r="V40" s="44">
        <v>3.35</v>
      </c>
      <c r="W40" s="44">
        <v>3.35</v>
      </c>
      <c r="X40" s="44">
        <v>3.35</v>
      </c>
      <c r="Y40" s="44">
        <v>3.35</v>
      </c>
      <c r="Z40" s="44">
        <v>3.35</v>
      </c>
      <c r="AA40" s="44">
        <v>3.35</v>
      </c>
    </row>
    <row r="41" spans="1:27" ht="12.75" customHeight="1" outlineLevel="1" x14ac:dyDescent="0.2">
      <c r="A41" s="99" t="s">
        <v>2448</v>
      </c>
      <c r="B41" s="63" t="s">
        <v>81</v>
      </c>
      <c r="C41" s="43" t="s">
        <v>79</v>
      </c>
      <c r="D41" s="44">
        <f>$D$11</f>
        <v>110.23</v>
      </c>
      <c r="E41" s="44">
        <f t="shared" ref="E41:AA41" si="20">$D$11</f>
        <v>110.23</v>
      </c>
      <c r="F41" s="44">
        <f t="shared" si="20"/>
        <v>110.23</v>
      </c>
      <c r="G41" s="44">
        <f t="shared" si="20"/>
        <v>110.23</v>
      </c>
      <c r="H41" s="44">
        <f t="shared" si="20"/>
        <v>110.23</v>
      </c>
      <c r="I41" s="44">
        <f t="shared" si="20"/>
        <v>110.23</v>
      </c>
      <c r="J41" s="44">
        <f t="shared" si="20"/>
        <v>110.23</v>
      </c>
      <c r="K41" s="44">
        <f t="shared" si="20"/>
        <v>110.23</v>
      </c>
      <c r="L41" s="44">
        <f t="shared" si="20"/>
        <v>110.23</v>
      </c>
      <c r="M41" s="44">
        <f t="shared" si="20"/>
        <v>110.23</v>
      </c>
      <c r="N41" s="44">
        <f t="shared" si="20"/>
        <v>110.23</v>
      </c>
      <c r="O41" s="44">
        <f t="shared" si="20"/>
        <v>110.23</v>
      </c>
      <c r="P41" s="44">
        <f t="shared" si="20"/>
        <v>110.23</v>
      </c>
      <c r="Q41" s="44">
        <f t="shared" si="20"/>
        <v>110.23</v>
      </c>
      <c r="R41" s="44">
        <f t="shared" si="20"/>
        <v>110.23</v>
      </c>
      <c r="S41" s="44">
        <f t="shared" si="20"/>
        <v>110.23</v>
      </c>
      <c r="T41" s="44">
        <f t="shared" si="20"/>
        <v>110.23</v>
      </c>
      <c r="U41" s="44">
        <f t="shared" si="20"/>
        <v>110.23</v>
      </c>
      <c r="V41" s="44">
        <f t="shared" si="20"/>
        <v>110.23</v>
      </c>
      <c r="W41" s="44">
        <f t="shared" si="20"/>
        <v>110.23</v>
      </c>
      <c r="X41" s="44">
        <f t="shared" si="20"/>
        <v>110.23</v>
      </c>
      <c r="Y41" s="44">
        <f t="shared" si="20"/>
        <v>110.23</v>
      </c>
      <c r="Z41" s="44">
        <f t="shared" si="20"/>
        <v>110.23</v>
      </c>
      <c r="AA41" s="44">
        <f t="shared" si="20"/>
        <v>110.23</v>
      </c>
    </row>
    <row r="42" spans="1:27" ht="12.75" customHeight="1" x14ac:dyDescent="0.2">
      <c r="A42" s="98" t="s">
        <v>2449</v>
      </c>
      <c r="B42" s="28" t="str">
        <f>"08"&amp;"."&amp;$B$801&amp;"."&amp;$B$802</f>
        <v>08.12.2023</v>
      </c>
      <c r="C42" s="90" t="s">
        <v>76</v>
      </c>
      <c r="D42" s="91">
        <f>ROUND(((D43+D44+D46+D45)/1000),5)</f>
        <v>1.1640699999999999</v>
      </c>
      <c r="E42" s="91">
        <f>ROUND(((E43+E44+E46+E45)/1000),5)</f>
        <v>1.0138400000000001</v>
      </c>
      <c r="F42" s="91">
        <f>ROUND(((F43+F44+F46+F45)/1000),5)</f>
        <v>0.317</v>
      </c>
      <c r="G42" s="91">
        <f t="shared" ref="G42:AA42" si="21">ROUND(((G43+G44+G46+G45)/1000),5)</f>
        <v>0.31470999999999999</v>
      </c>
      <c r="H42" s="91">
        <f t="shared" si="21"/>
        <v>0.33074999999999999</v>
      </c>
      <c r="I42" s="91">
        <f t="shared" si="21"/>
        <v>1.2110799999999999</v>
      </c>
      <c r="J42" s="91">
        <f t="shared" si="21"/>
        <v>1.4420900000000001</v>
      </c>
      <c r="K42" s="91">
        <f t="shared" si="21"/>
        <v>1.7551000000000001</v>
      </c>
      <c r="L42" s="91">
        <f t="shared" si="21"/>
        <v>1.9728699999999999</v>
      </c>
      <c r="M42" s="91">
        <f t="shared" si="21"/>
        <v>2.0106299999999999</v>
      </c>
      <c r="N42" s="91">
        <f t="shared" si="21"/>
        <v>2.0276100000000001</v>
      </c>
      <c r="O42" s="91">
        <f t="shared" si="21"/>
        <v>2.04745</v>
      </c>
      <c r="P42" s="91">
        <f t="shared" si="21"/>
        <v>2.0338799999999999</v>
      </c>
      <c r="Q42" s="91">
        <f t="shared" si="21"/>
        <v>2.0455999999999999</v>
      </c>
      <c r="R42" s="91">
        <f t="shared" si="21"/>
        <v>2.0385900000000001</v>
      </c>
      <c r="S42" s="91">
        <f t="shared" si="21"/>
        <v>1.9867999999999999</v>
      </c>
      <c r="T42" s="91">
        <f t="shared" si="21"/>
        <v>2.0198200000000002</v>
      </c>
      <c r="U42" s="91">
        <f t="shared" si="21"/>
        <v>2.01274</v>
      </c>
      <c r="V42" s="91">
        <f t="shared" si="21"/>
        <v>1.9916199999999999</v>
      </c>
      <c r="W42" s="91">
        <f t="shared" si="21"/>
        <v>1.9822200000000001</v>
      </c>
      <c r="X42" s="91">
        <f t="shared" si="21"/>
        <v>1.9571000000000001</v>
      </c>
      <c r="Y42" s="91">
        <f t="shared" si="21"/>
        <v>1.77311</v>
      </c>
      <c r="Z42" s="91">
        <f t="shared" si="21"/>
        <v>1.46736</v>
      </c>
      <c r="AA42" s="91">
        <f t="shared" si="21"/>
        <v>1.36151</v>
      </c>
    </row>
    <row r="43" spans="1:27" ht="12.75" customHeight="1" outlineLevel="1" x14ac:dyDescent="0.2">
      <c r="A43" s="99" t="s">
        <v>2450</v>
      </c>
      <c r="B43" s="63" t="s">
        <v>238</v>
      </c>
      <c r="C43" s="43" t="s">
        <v>79</v>
      </c>
      <c r="D43" s="44">
        <v>984.31</v>
      </c>
      <c r="E43" s="44">
        <v>834.08</v>
      </c>
      <c r="F43" s="44">
        <v>137.24</v>
      </c>
      <c r="G43" s="44">
        <v>134.94999999999999</v>
      </c>
      <c r="H43" s="44">
        <v>150.99</v>
      </c>
      <c r="I43" s="44">
        <v>1031.32</v>
      </c>
      <c r="J43" s="44">
        <v>1262.33</v>
      </c>
      <c r="K43" s="44">
        <v>1575.34</v>
      </c>
      <c r="L43" s="44">
        <v>1793.11</v>
      </c>
      <c r="M43" s="44">
        <v>1830.87</v>
      </c>
      <c r="N43" s="44">
        <v>1847.85</v>
      </c>
      <c r="O43" s="44">
        <v>1867.69</v>
      </c>
      <c r="P43" s="44">
        <v>1854.12</v>
      </c>
      <c r="Q43" s="44">
        <v>1865.84</v>
      </c>
      <c r="R43" s="44">
        <v>1858.83</v>
      </c>
      <c r="S43" s="44">
        <v>1807.04</v>
      </c>
      <c r="T43" s="44">
        <v>1840.06</v>
      </c>
      <c r="U43" s="44">
        <v>1832.98</v>
      </c>
      <c r="V43" s="44">
        <v>1811.86</v>
      </c>
      <c r="W43" s="44">
        <v>1802.46</v>
      </c>
      <c r="X43" s="44">
        <v>1777.34</v>
      </c>
      <c r="Y43" s="44">
        <v>1593.35</v>
      </c>
      <c r="Z43" s="44">
        <v>1287.5999999999999</v>
      </c>
      <c r="AA43" s="44">
        <v>1181.75</v>
      </c>
    </row>
    <row r="44" spans="1:27" ht="12.75" customHeight="1" outlineLevel="1" x14ac:dyDescent="0.2">
      <c r="A44" s="99" t="s">
        <v>2451</v>
      </c>
      <c r="B44" s="63" t="s">
        <v>90</v>
      </c>
      <c r="C44" s="43" t="s">
        <v>79</v>
      </c>
      <c r="D44" s="44">
        <f t="shared" ref="D44:AA44" si="22">$D$9</f>
        <v>66.180000000000007</v>
      </c>
      <c r="E44" s="44">
        <f t="shared" si="22"/>
        <v>66.180000000000007</v>
      </c>
      <c r="F44" s="44">
        <f t="shared" si="22"/>
        <v>66.180000000000007</v>
      </c>
      <c r="G44" s="44">
        <f t="shared" si="22"/>
        <v>66.180000000000007</v>
      </c>
      <c r="H44" s="44">
        <f t="shared" si="22"/>
        <v>66.180000000000007</v>
      </c>
      <c r="I44" s="44">
        <f t="shared" si="22"/>
        <v>66.180000000000007</v>
      </c>
      <c r="J44" s="44">
        <f t="shared" si="22"/>
        <v>66.180000000000007</v>
      </c>
      <c r="K44" s="44">
        <f t="shared" si="22"/>
        <v>66.180000000000007</v>
      </c>
      <c r="L44" s="44">
        <f t="shared" si="22"/>
        <v>66.180000000000007</v>
      </c>
      <c r="M44" s="44">
        <f t="shared" si="22"/>
        <v>66.180000000000007</v>
      </c>
      <c r="N44" s="44">
        <f t="shared" si="22"/>
        <v>66.180000000000007</v>
      </c>
      <c r="O44" s="44">
        <f t="shared" si="22"/>
        <v>66.180000000000007</v>
      </c>
      <c r="P44" s="44">
        <f t="shared" si="22"/>
        <v>66.180000000000007</v>
      </c>
      <c r="Q44" s="44">
        <f t="shared" si="22"/>
        <v>66.180000000000007</v>
      </c>
      <c r="R44" s="44">
        <f t="shared" si="22"/>
        <v>66.180000000000007</v>
      </c>
      <c r="S44" s="44">
        <f t="shared" si="22"/>
        <v>66.180000000000007</v>
      </c>
      <c r="T44" s="44">
        <f t="shared" si="22"/>
        <v>66.180000000000007</v>
      </c>
      <c r="U44" s="44">
        <f t="shared" si="22"/>
        <v>66.180000000000007</v>
      </c>
      <c r="V44" s="44">
        <f t="shared" si="22"/>
        <v>66.180000000000007</v>
      </c>
      <c r="W44" s="44">
        <f t="shared" si="22"/>
        <v>66.180000000000007</v>
      </c>
      <c r="X44" s="44">
        <f t="shared" si="22"/>
        <v>66.180000000000007</v>
      </c>
      <c r="Y44" s="44">
        <f t="shared" si="22"/>
        <v>66.180000000000007</v>
      </c>
      <c r="Z44" s="44">
        <f t="shared" si="22"/>
        <v>66.180000000000007</v>
      </c>
      <c r="AA44" s="44">
        <f t="shared" si="22"/>
        <v>66.180000000000007</v>
      </c>
    </row>
    <row r="45" spans="1:27" ht="12.75" customHeight="1" outlineLevel="1" x14ac:dyDescent="0.2">
      <c r="A45" s="99" t="s">
        <v>2452</v>
      </c>
      <c r="B45" s="63" t="s">
        <v>83</v>
      </c>
      <c r="C45" s="43" t="s">
        <v>79</v>
      </c>
      <c r="D45" s="44">
        <v>3.35</v>
      </c>
      <c r="E45" s="44">
        <v>3.35</v>
      </c>
      <c r="F45" s="44">
        <v>3.35</v>
      </c>
      <c r="G45" s="44">
        <v>3.35</v>
      </c>
      <c r="H45" s="44">
        <v>3.35</v>
      </c>
      <c r="I45" s="44">
        <v>3.35</v>
      </c>
      <c r="J45" s="44">
        <v>3.35</v>
      </c>
      <c r="K45" s="44">
        <v>3.35</v>
      </c>
      <c r="L45" s="44">
        <v>3.35</v>
      </c>
      <c r="M45" s="44">
        <v>3.35</v>
      </c>
      <c r="N45" s="44">
        <v>3.35</v>
      </c>
      <c r="O45" s="44">
        <v>3.35</v>
      </c>
      <c r="P45" s="44">
        <v>3.35</v>
      </c>
      <c r="Q45" s="44">
        <v>3.35</v>
      </c>
      <c r="R45" s="44">
        <v>3.35</v>
      </c>
      <c r="S45" s="44">
        <v>3.35</v>
      </c>
      <c r="T45" s="44">
        <v>3.35</v>
      </c>
      <c r="U45" s="44">
        <v>3.35</v>
      </c>
      <c r="V45" s="44">
        <v>3.35</v>
      </c>
      <c r="W45" s="44">
        <v>3.35</v>
      </c>
      <c r="X45" s="44">
        <v>3.35</v>
      </c>
      <c r="Y45" s="44">
        <v>3.35</v>
      </c>
      <c r="Z45" s="44">
        <v>3.35</v>
      </c>
      <c r="AA45" s="44">
        <v>3.35</v>
      </c>
    </row>
    <row r="46" spans="1:27" ht="12.75" customHeight="1" outlineLevel="1" x14ac:dyDescent="0.2">
      <c r="A46" s="99" t="s">
        <v>2453</v>
      </c>
      <c r="B46" s="63" t="s">
        <v>81</v>
      </c>
      <c r="C46" s="43" t="s">
        <v>79</v>
      </c>
      <c r="D46" s="44">
        <f>$D$11</f>
        <v>110.23</v>
      </c>
      <c r="E46" s="44">
        <f t="shared" ref="E46:AA46" si="23">$D$11</f>
        <v>110.23</v>
      </c>
      <c r="F46" s="44">
        <f t="shared" si="23"/>
        <v>110.23</v>
      </c>
      <c r="G46" s="44">
        <f t="shared" si="23"/>
        <v>110.23</v>
      </c>
      <c r="H46" s="44">
        <f t="shared" si="23"/>
        <v>110.23</v>
      </c>
      <c r="I46" s="44">
        <f t="shared" si="23"/>
        <v>110.23</v>
      </c>
      <c r="J46" s="44">
        <f t="shared" si="23"/>
        <v>110.23</v>
      </c>
      <c r="K46" s="44">
        <f t="shared" si="23"/>
        <v>110.23</v>
      </c>
      <c r="L46" s="44">
        <f t="shared" si="23"/>
        <v>110.23</v>
      </c>
      <c r="M46" s="44">
        <f t="shared" si="23"/>
        <v>110.23</v>
      </c>
      <c r="N46" s="44">
        <f t="shared" si="23"/>
        <v>110.23</v>
      </c>
      <c r="O46" s="44">
        <f t="shared" si="23"/>
        <v>110.23</v>
      </c>
      <c r="P46" s="44">
        <f t="shared" si="23"/>
        <v>110.23</v>
      </c>
      <c r="Q46" s="44">
        <f t="shared" si="23"/>
        <v>110.23</v>
      </c>
      <c r="R46" s="44">
        <f t="shared" si="23"/>
        <v>110.23</v>
      </c>
      <c r="S46" s="44">
        <f t="shared" si="23"/>
        <v>110.23</v>
      </c>
      <c r="T46" s="44">
        <f t="shared" si="23"/>
        <v>110.23</v>
      </c>
      <c r="U46" s="44">
        <f t="shared" si="23"/>
        <v>110.23</v>
      </c>
      <c r="V46" s="44">
        <f t="shared" si="23"/>
        <v>110.23</v>
      </c>
      <c r="W46" s="44">
        <f t="shared" si="23"/>
        <v>110.23</v>
      </c>
      <c r="X46" s="44">
        <f t="shared" si="23"/>
        <v>110.23</v>
      </c>
      <c r="Y46" s="44">
        <f t="shared" si="23"/>
        <v>110.23</v>
      </c>
      <c r="Z46" s="44">
        <f t="shared" si="23"/>
        <v>110.23</v>
      </c>
      <c r="AA46" s="44">
        <f t="shared" si="23"/>
        <v>110.23</v>
      </c>
    </row>
    <row r="47" spans="1:27" ht="12.75" customHeight="1" x14ac:dyDescent="0.2">
      <c r="A47" s="98" t="s">
        <v>2454</v>
      </c>
      <c r="B47" s="28" t="str">
        <f>"09"&amp;"."&amp;$B$801&amp;"."&amp;$B$802</f>
        <v>09.12.2023</v>
      </c>
      <c r="C47" s="90" t="s">
        <v>76</v>
      </c>
      <c r="D47" s="91">
        <f>ROUND(((D48+D49+D51+D50)/1000),5)</f>
        <v>1.25911</v>
      </c>
      <c r="E47" s="91">
        <f>ROUND(((E48+E49+E51+E50)/1000),5)</f>
        <v>1.15255</v>
      </c>
      <c r="F47" s="91">
        <f>ROUND(((F48+F49+F51+F50)/1000),5)</f>
        <v>1.0401100000000001</v>
      </c>
      <c r="G47" s="91">
        <f t="shared" ref="G47:AA47" si="24">ROUND(((G48+G49+G51+G50)/1000),5)</f>
        <v>0.99321000000000004</v>
      </c>
      <c r="H47" s="91">
        <f t="shared" si="24"/>
        <v>1.03633</v>
      </c>
      <c r="I47" s="91">
        <f t="shared" si="24"/>
        <v>1.1561399999999999</v>
      </c>
      <c r="J47" s="91">
        <f t="shared" si="24"/>
        <v>1.26389</v>
      </c>
      <c r="K47" s="91">
        <f t="shared" si="24"/>
        <v>1.5133700000000001</v>
      </c>
      <c r="L47" s="91">
        <f t="shared" si="24"/>
        <v>1.7469600000000001</v>
      </c>
      <c r="M47" s="91">
        <f t="shared" si="24"/>
        <v>1.9629799999999999</v>
      </c>
      <c r="N47" s="91">
        <f t="shared" si="24"/>
        <v>1.9901800000000001</v>
      </c>
      <c r="O47" s="91">
        <f t="shared" si="24"/>
        <v>2.0230100000000002</v>
      </c>
      <c r="P47" s="91">
        <f t="shared" si="24"/>
        <v>2.0023900000000001</v>
      </c>
      <c r="Q47" s="91">
        <f t="shared" si="24"/>
        <v>2.0003099999999998</v>
      </c>
      <c r="R47" s="91">
        <f t="shared" si="24"/>
        <v>1.97967</v>
      </c>
      <c r="S47" s="91">
        <f t="shared" si="24"/>
        <v>1.9781200000000001</v>
      </c>
      <c r="T47" s="91">
        <f t="shared" si="24"/>
        <v>1.9973099999999999</v>
      </c>
      <c r="U47" s="91">
        <f t="shared" si="24"/>
        <v>2.0279099999999999</v>
      </c>
      <c r="V47" s="91">
        <f t="shared" si="24"/>
        <v>2.0060699999999998</v>
      </c>
      <c r="W47" s="91">
        <f t="shared" si="24"/>
        <v>1.98027</v>
      </c>
      <c r="X47" s="91">
        <f t="shared" si="24"/>
        <v>1.95563</v>
      </c>
      <c r="Y47" s="91">
        <f t="shared" si="24"/>
        <v>1.7633000000000001</v>
      </c>
      <c r="Z47" s="91">
        <f t="shared" si="24"/>
        <v>1.4688399999999999</v>
      </c>
      <c r="AA47" s="91">
        <f t="shared" si="24"/>
        <v>1.3474900000000001</v>
      </c>
    </row>
    <row r="48" spans="1:27" ht="12.75" customHeight="1" outlineLevel="1" x14ac:dyDescent="0.2">
      <c r="A48" s="99" t="s">
        <v>2455</v>
      </c>
      <c r="B48" s="63" t="s">
        <v>238</v>
      </c>
      <c r="C48" s="43" t="s">
        <v>79</v>
      </c>
      <c r="D48" s="44">
        <v>1079.3499999999999</v>
      </c>
      <c r="E48" s="44">
        <v>972.79</v>
      </c>
      <c r="F48" s="44">
        <v>860.35</v>
      </c>
      <c r="G48" s="44">
        <v>813.45</v>
      </c>
      <c r="H48" s="44">
        <v>856.57</v>
      </c>
      <c r="I48" s="44">
        <v>976.38</v>
      </c>
      <c r="J48" s="44">
        <v>1084.1300000000001</v>
      </c>
      <c r="K48" s="44">
        <v>1333.61</v>
      </c>
      <c r="L48" s="44">
        <v>1567.2</v>
      </c>
      <c r="M48" s="44">
        <v>1783.22</v>
      </c>
      <c r="N48" s="44">
        <v>1810.42</v>
      </c>
      <c r="O48" s="44">
        <v>1843.25</v>
      </c>
      <c r="P48" s="44">
        <v>1822.63</v>
      </c>
      <c r="Q48" s="44">
        <v>1820.55</v>
      </c>
      <c r="R48" s="44">
        <v>1799.91</v>
      </c>
      <c r="S48" s="44">
        <v>1798.36</v>
      </c>
      <c r="T48" s="44">
        <v>1817.55</v>
      </c>
      <c r="U48" s="44">
        <v>1848.15</v>
      </c>
      <c r="V48" s="44">
        <v>1826.31</v>
      </c>
      <c r="W48" s="44">
        <v>1800.51</v>
      </c>
      <c r="X48" s="44">
        <v>1775.87</v>
      </c>
      <c r="Y48" s="44">
        <v>1583.54</v>
      </c>
      <c r="Z48" s="44">
        <v>1289.08</v>
      </c>
      <c r="AA48" s="44">
        <v>1167.73</v>
      </c>
    </row>
    <row r="49" spans="1:27" ht="12.75" customHeight="1" outlineLevel="1" x14ac:dyDescent="0.2">
      <c r="A49" s="99" t="s">
        <v>2456</v>
      </c>
      <c r="B49" s="63" t="s">
        <v>90</v>
      </c>
      <c r="C49" s="43" t="s">
        <v>79</v>
      </c>
      <c r="D49" s="44">
        <f t="shared" ref="D49:AA49" si="25">$D$9</f>
        <v>66.180000000000007</v>
      </c>
      <c r="E49" s="44">
        <f t="shared" si="25"/>
        <v>66.180000000000007</v>
      </c>
      <c r="F49" s="44">
        <f t="shared" si="25"/>
        <v>66.180000000000007</v>
      </c>
      <c r="G49" s="44">
        <f t="shared" si="25"/>
        <v>66.180000000000007</v>
      </c>
      <c r="H49" s="44">
        <f t="shared" si="25"/>
        <v>66.180000000000007</v>
      </c>
      <c r="I49" s="44">
        <f t="shared" si="25"/>
        <v>66.180000000000007</v>
      </c>
      <c r="J49" s="44">
        <f t="shared" si="25"/>
        <v>66.180000000000007</v>
      </c>
      <c r="K49" s="44">
        <f t="shared" si="25"/>
        <v>66.180000000000007</v>
      </c>
      <c r="L49" s="44">
        <f t="shared" si="25"/>
        <v>66.180000000000007</v>
      </c>
      <c r="M49" s="44">
        <f t="shared" si="25"/>
        <v>66.180000000000007</v>
      </c>
      <c r="N49" s="44">
        <f t="shared" si="25"/>
        <v>66.180000000000007</v>
      </c>
      <c r="O49" s="44">
        <f t="shared" si="25"/>
        <v>66.180000000000007</v>
      </c>
      <c r="P49" s="44">
        <f t="shared" si="25"/>
        <v>66.180000000000007</v>
      </c>
      <c r="Q49" s="44">
        <f t="shared" si="25"/>
        <v>66.180000000000007</v>
      </c>
      <c r="R49" s="44">
        <f t="shared" si="25"/>
        <v>66.180000000000007</v>
      </c>
      <c r="S49" s="44">
        <f t="shared" si="25"/>
        <v>66.180000000000007</v>
      </c>
      <c r="T49" s="44">
        <f t="shared" si="25"/>
        <v>66.180000000000007</v>
      </c>
      <c r="U49" s="44">
        <f t="shared" si="25"/>
        <v>66.180000000000007</v>
      </c>
      <c r="V49" s="44">
        <f t="shared" si="25"/>
        <v>66.180000000000007</v>
      </c>
      <c r="W49" s="44">
        <f t="shared" si="25"/>
        <v>66.180000000000007</v>
      </c>
      <c r="X49" s="44">
        <f t="shared" si="25"/>
        <v>66.180000000000007</v>
      </c>
      <c r="Y49" s="44">
        <f t="shared" si="25"/>
        <v>66.180000000000007</v>
      </c>
      <c r="Z49" s="44">
        <f t="shared" si="25"/>
        <v>66.180000000000007</v>
      </c>
      <c r="AA49" s="44">
        <f t="shared" si="25"/>
        <v>66.180000000000007</v>
      </c>
    </row>
    <row r="50" spans="1:27" ht="12.75" customHeight="1" outlineLevel="1" x14ac:dyDescent="0.2">
      <c r="A50" s="99" t="s">
        <v>2457</v>
      </c>
      <c r="B50" s="63" t="s">
        <v>83</v>
      </c>
      <c r="C50" s="43" t="s">
        <v>79</v>
      </c>
      <c r="D50" s="44">
        <v>3.35</v>
      </c>
      <c r="E50" s="44">
        <v>3.35</v>
      </c>
      <c r="F50" s="44">
        <v>3.35</v>
      </c>
      <c r="G50" s="44">
        <v>3.35</v>
      </c>
      <c r="H50" s="44">
        <v>3.35</v>
      </c>
      <c r="I50" s="44">
        <v>3.35</v>
      </c>
      <c r="J50" s="44">
        <v>3.35</v>
      </c>
      <c r="K50" s="44">
        <v>3.35</v>
      </c>
      <c r="L50" s="44">
        <v>3.35</v>
      </c>
      <c r="M50" s="44">
        <v>3.35</v>
      </c>
      <c r="N50" s="44">
        <v>3.35</v>
      </c>
      <c r="O50" s="44">
        <v>3.35</v>
      </c>
      <c r="P50" s="44">
        <v>3.35</v>
      </c>
      <c r="Q50" s="44">
        <v>3.35</v>
      </c>
      <c r="R50" s="44">
        <v>3.35</v>
      </c>
      <c r="S50" s="44">
        <v>3.35</v>
      </c>
      <c r="T50" s="44">
        <v>3.35</v>
      </c>
      <c r="U50" s="44">
        <v>3.35</v>
      </c>
      <c r="V50" s="44">
        <v>3.35</v>
      </c>
      <c r="W50" s="44">
        <v>3.35</v>
      </c>
      <c r="X50" s="44">
        <v>3.35</v>
      </c>
      <c r="Y50" s="44">
        <v>3.35</v>
      </c>
      <c r="Z50" s="44">
        <v>3.35</v>
      </c>
      <c r="AA50" s="44">
        <v>3.35</v>
      </c>
    </row>
    <row r="51" spans="1:27" ht="12.75" customHeight="1" outlineLevel="1" x14ac:dyDescent="0.2">
      <c r="A51" s="99" t="s">
        <v>2458</v>
      </c>
      <c r="B51" s="63" t="s">
        <v>81</v>
      </c>
      <c r="C51" s="43" t="s">
        <v>79</v>
      </c>
      <c r="D51" s="44">
        <f>$D$11</f>
        <v>110.23</v>
      </c>
      <c r="E51" s="44">
        <f t="shared" ref="E51:AA51" si="26">$D$11</f>
        <v>110.23</v>
      </c>
      <c r="F51" s="44">
        <f t="shared" si="26"/>
        <v>110.23</v>
      </c>
      <c r="G51" s="44">
        <f t="shared" si="26"/>
        <v>110.23</v>
      </c>
      <c r="H51" s="44">
        <f t="shared" si="26"/>
        <v>110.23</v>
      </c>
      <c r="I51" s="44">
        <f t="shared" si="26"/>
        <v>110.23</v>
      </c>
      <c r="J51" s="44">
        <f t="shared" si="26"/>
        <v>110.23</v>
      </c>
      <c r="K51" s="44">
        <f t="shared" si="26"/>
        <v>110.23</v>
      </c>
      <c r="L51" s="44">
        <f t="shared" si="26"/>
        <v>110.23</v>
      </c>
      <c r="M51" s="44">
        <f t="shared" si="26"/>
        <v>110.23</v>
      </c>
      <c r="N51" s="44">
        <f t="shared" si="26"/>
        <v>110.23</v>
      </c>
      <c r="O51" s="44">
        <f t="shared" si="26"/>
        <v>110.23</v>
      </c>
      <c r="P51" s="44">
        <f t="shared" si="26"/>
        <v>110.23</v>
      </c>
      <c r="Q51" s="44">
        <f t="shared" si="26"/>
        <v>110.23</v>
      </c>
      <c r="R51" s="44">
        <f t="shared" si="26"/>
        <v>110.23</v>
      </c>
      <c r="S51" s="44">
        <f t="shared" si="26"/>
        <v>110.23</v>
      </c>
      <c r="T51" s="44">
        <f t="shared" si="26"/>
        <v>110.23</v>
      </c>
      <c r="U51" s="44">
        <f t="shared" si="26"/>
        <v>110.23</v>
      </c>
      <c r="V51" s="44">
        <f t="shared" si="26"/>
        <v>110.23</v>
      </c>
      <c r="W51" s="44">
        <f t="shared" si="26"/>
        <v>110.23</v>
      </c>
      <c r="X51" s="44">
        <f t="shared" si="26"/>
        <v>110.23</v>
      </c>
      <c r="Y51" s="44">
        <f t="shared" si="26"/>
        <v>110.23</v>
      </c>
      <c r="Z51" s="44">
        <f t="shared" si="26"/>
        <v>110.23</v>
      </c>
      <c r="AA51" s="44">
        <f t="shared" si="26"/>
        <v>110.23</v>
      </c>
    </row>
    <row r="52" spans="1:27" ht="12.75" customHeight="1" x14ac:dyDescent="0.2">
      <c r="A52" s="98" t="s">
        <v>2459</v>
      </c>
      <c r="B52" s="28" t="str">
        <f>"10"&amp;"."&amp;$B$801&amp;"."&amp;$B$802</f>
        <v>10.12.2023</v>
      </c>
      <c r="C52" s="90" t="s">
        <v>76</v>
      </c>
      <c r="D52" s="91">
        <f>ROUND(((D53+D54+D56+D55)/1000),5)</f>
        <v>1.2169399999999999</v>
      </c>
      <c r="E52" s="91">
        <f>ROUND(((E53+E54+E56+E55)/1000),5)</f>
        <v>1.0625100000000001</v>
      </c>
      <c r="F52" s="91">
        <f>ROUND(((F53+F54+F56+F55)/1000),5)</f>
        <v>0.96196999999999999</v>
      </c>
      <c r="G52" s="91">
        <f t="shared" ref="G52:AA52" si="27">ROUND(((G53+G54+G56+G55)/1000),5)</f>
        <v>0.90734999999999999</v>
      </c>
      <c r="H52" s="91">
        <f t="shared" si="27"/>
        <v>0.3211</v>
      </c>
      <c r="I52" s="91">
        <f t="shared" si="27"/>
        <v>1.07141</v>
      </c>
      <c r="J52" s="91">
        <f t="shared" si="27"/>
        <v>1.15072</v>
      </c>
      <c r="K52" s="91">
        <f t="shared" si="27"/>
        <v>1.2667999999999999</v>
      </c>
      <c r="L52" s="91">
        <f t="shared" si="27"/>
        <v>1.60721</v>
      </c>
      <c r="M52" s="91">
        <f t="shared" si="27"/>
        <v>1.76891</v>
      </c>
      <c r="N52" s="91">
        <f t="shared" si="27"/>
        <v>1.9168000000000001</v>
      </c>
      <c r="O52" s="91">
        <f t="shared" si="27"/>
        <v>1.94415</v>
      </c>
      <c r="P52" s="91">
        <f t="shared" si="27"/>
        <v>1.9421900000000001</v>
      </c>
      <c r="Q52" s="91">
        <f t="shared" si="27"/>
        <v>1.95113</v>
      </c>
      <c r="R52" s="91">
        <f t="shared" si="27"/>
        <v>1.9206000000000001</v>
      </c>
      <c r="S52" s="91">
        <f t="shared" si="27"/>
        <v>1.91343</v>
      </c>
      <c r="T52" s="91">
        <f t="shared" si="27"/>
        <v>1.97563</v>
      </c>
      <c r="U52" s="91">
        <f t="shared" si="27"/>
        <v>1.9840100000000001</v>
      </c>
      <c r="V52" s="91">
        <f t="shared" si="27"/>
        <v>1.98159</v>
      </c>
      <c r="W52" s="91">
        <f t="shared" si="27"/>
        <v>1.95496</v>
      </c>
      <c r="X52" s="91">
        <f t="shared" si="27"/>
        <v>1.8870199999999999</v>
      </c>
      <c r="Y52" s="91">
        <f t="shared" si="27"/>
        <v>1.71078</v>
      </c>
      <c r="Z52" s="91">
        <f t="shared" si="27"/>
        <v>1.45516</v>
      </c>
      <c r="AA52" s="91">
        <f t="shared" si="27"/>
        <v>1.2813099999999999</v>
      </c>
    </row>
    <row r="53" spans="1:27" ht="12.75" customHeight="1" outlineLevel="1" x14ac:dyDescent="0.2">
      <c r="A53" s="99" t="s">
        <v>2460</v>
      </c>
      <c r="B53" s="63" t="s">
        <v>238</v>
      </c>
      <c r="C53" s="43" t="s">
        <v>79</v>
      </c>
      <c r="D53" s="44">
        <v>1037.18</v>
      </c>
      <c r="E53" s="44">
        <v>882.75</v>
      </c>
      <c r="F53" s="44">
        <v>782.21</v>
      </c>
      <c r="G53" s="44">
        <v>727.59</v>
      </c>
      <c r="H53" s="44">
        <v>141.34</v>
      </c>
      <c r="I53" s="44">
        <v>891.65</v>
      </c>
      <c r="J53" s="44">
        <v>970.96</v>
      </c>
      <c r="K53" s="44">
        <v>1087.04</v>
      </c>
      <c r="L53" s="44">
        <v>1427.45</v>
      </c>
      <c r="M53" s="44">
        <v>1589.15</v>
      </c>
      <c r="N53" s="44">
        <v>1737.04</v>
      </c>
      <c r="O53" s="44">
        <v>1764.39</v>
      </c>
      <c r="P53" s="44">
        <v>1762.43</v>
      </c>
      <c r="Q53" s="44">
        <v>1771.37</v>
      </c>
      <c r="R53" s="44">
        <v>1740.84</v>
      </c>
      <c r="S53" s="44">
        <v>1733.67</v>
      </c>
      <c r="T53" s="44">
        <v>1795.87</v>
      </c>
      <c r="U53" s="44">
        <v>1804.25</v>
      </c>
      <c r="V53" s="44">
        <v>1801.83</v>
      </c>
      <c r="W53" s="44">
        <v>1775.2</v>
      </c>
      <c r="X53" s="44">
        <v>1707.26</v>
      </c>
      <c r="Y53" s="44">
        <v>1531.02</v>
      </c>
      <c r="Z53" s="44">
        <v>1275.4000000000001</v>
      </c>
      <c r="AA53" s="44">
        <v>1101.55</v>
      </c>
    </row>
    <row r="54" spans="1:27" ht="12.75" customHeight="1" outlineLevel="1" x14ac:dyDescent="0.2">
      <c r="A54" s="99" t="s">
        <v>2461</v>
      </c>
      <c r="B54" s="63" t="s">
        <v>90</v>
      </c>
      <c r="C54" s="43" t="s">
        <v>79</v>
      </c>
      <c r="D54" s="44">
        <f t="shared" ref="D54:AA54" si="28">$D$9</f>
        <v>66.180000000000007</v>
      </c>
      <c r="E54" s="44">
        <f t="shared" si="28"/>
        <v>66.180000000000007</v>
      </c>
      <c r="F54" s="44">
        <f t="shared" si="28"/>
        <v>66.180000000000007</v>
      </c>
      <c r="G54" s="44">
        <f t="shared" si="28"/>
        <v>66.180000000000007</v>
      </c>
      <c r="H54" s="44">
        <f t="shared" si="28"/>
        <v>66.180000000000007</v>
      </c>
      <c r="I54" s="44">
        <f t="shared" si="28"/>
        <v>66.180000000000007</v>
      </c>
      <c r="J54" s="44">
        <f t="shared" si="28"/>
        <v>66.180000000000007</v>
      </c>
      <c r="K54" s="44">
        <f t="shared" si="28"/>
        <v>66.180000000000007</v>
      </c>
      <c r="L54" s="44">
        <f t="shared" si="28"/>
        <v>66.180000000000007</v>
      </c>
      <c r="M54" s="44">
        <f t="shared" si="28"/>
        <v>66.180000000000007</v>
      </c>
      <c r="N54" s="44">
        <f t="shared" si="28"/>
        <v>66.180000000000007</v>
      </c>
      <c r="O54" s="44">
        <f t="shared" si="28"/>
        <v>66.180000000000007</v>
      </c>
      <c r="P54" s="44">
        <f t="shared" si="28"/>
        <v>66.180000000000007</v>
      </c>
      <c r="Q54" s="44">
        <f t="shared" si="28"/>
        <v>66.180000000000007</v>
      </c>
      <c r="R54" s="44">
        <f t="shared" si="28"/>
        <v>66.180000000000007</v>
      </c>
      <c r="S54" s="44">
        <f t="shared" si="28"/>
        <v>66.180000000000007</v>
      </c>
      <c r="T54" s="44">
        <f t="shared" si="28"/>
        <v>66.180000000000007</v>
      </c>
      <c r="U54" s="44">
        <f t="shared" si="28"/>
        <v>66.180000000000007</v>
      </c>
      <c r="V54" s="44">
        <f t="shared" si="28"/>
        <v>66.180000000000007</v>
      </c>
      <c r="W54" s="44">
        <f t="shared" si="28"/>
        <v>66.180000000000007</v>
      </c>
      <c r="X54" s="44">
        <f t="shared" si="28"/>
        <v>66.180000000000007</v>
      </c>
      <c r="Y54" s="44">
        <f t="shared" si="28"/>
        <v>66.180000000000007</v>
      </c>
      <c r="Z54" s="44">
        <f t="shared" si="28"/>
        <v>66.180000000000007</v>
      </c>
      <c r="AA54" s="44">
        <f t="shared" si="28"/>
        <v>66.180000000000007</v>
      </c>
    </row>
    <row r="55" spans="1:27" ht="12.75" customHeight="1" outlineLevel="1" x14ac:dyDescent="0.2">
      <c r="A55" s="99" t="s">
        <v>2462</v>
      </c>
      <c r="B55" s="63" t="s">
        <v>83</v>
      </c>
      <c r="C55" s="43" t="s">
        <v>79</v>
      </c>
      <c r="D55" s="44">
        <v>3.35</v>
      </c>
      <c r="E55" s="44">
        <v>3.35</v>
      </c>
      <c r="F55" s="44">
        <v>3.35</v>
      </c>
      <c r="G55" s="44">
        <v>3.35</v>
      </c>
      <c r="H55" s="44">
        <v>3.35</v>
      </c>
      <c r="I55" s="44">
        <v>3.35</v>
      </c>
      <c r="J55" s="44">
        <v>3.35</v>
      </c>
      <c r="K55" s="44">
        <v>3.35</v>
      </c>
      <c r="L55" s="44">
        <v>3.35</v>
      </c>
      <c r="M55" s="44">
        <v>3.35</v>
      </c>
      <c r="N55" s="44">
        <v>3.35</v>
      </c>
      <c r="O55" s="44">
        <v>3.35</v>
      </c>
      <c r="P55" s="44">
        <v>3.35</v>
      </c>
      <c r="Q55" s="44">
        <v>3.35</v>
      </c>
      <c r="R55" s="44">
        <v>3.35</v>
      </c>
      <c r="S55" s="44">
        <v>3.35</v>
      </c>
      <c r="T55" s="44">
        <v>3.35</v>
      </c>
      <c r="U55" s="44">
        <v>3.35</v>
      </c>
      <c r="V55" s="44">
        <v>3.35</v>
      </c>
      <c r="W55" s="44">
        <v>3.35</v>
      </c>
      <c r="X55" s="44">
        <v>3.35</v>
      </c>
      <c r="Y55" s="44">
        <v>3.35</v>
      </c>
      <c r="Z55" s="44">
        <v>3.35</v>
      </c>
      <c r="AA55" s="44">
        <v>3.35</v>
      </c>
    </row>
    <row r="56" spans="1:27" ht="12.75" customHeight="1" outlineLevel="1" x14ac:dyDescent="0.2">
      <c r="A56" s="99" t="s">
        <v>2463</v>
      </c>
      <c r="B56" s="63" t="s">
        <v>81</v>
      </c>
      <c r="C56" s="43" t="s">
        <v>79</v>
      </c>
      <c r="D56" s="44">
        <f>$D$11</f>
        <v>110.23</v>
      </c>
      <c r="E56" s="44">
        <f t="shared" ref="E56:AA56" si="29">$D$11</f>
        <v>110.23</v>
      </c>
      <c r="F56" s="44">
        <f t="shared" si="29"/>
        <v>110.23</v>
      </c>
      <c r="G56" s="44">
        <f t="shared" si="29"/>
        <v>110.23</v>
      </c>
      <c r="H56" s="44">
        <f t="shared" si="29"/>
        <v>110.23</v>
      </c>
      <c r="I56" s="44">
        <f t="shared" si="29"/>
        <v>110.23</v>
      </c>
      <c r="J56" s="44">
        <f t="shared" si="29"/>
        <v>110.23</v>
      </c>
      <c r="K56" s="44">
        <f t="shared" si="29"/>
        <v>110.23</v>
      </c>
      <c r="L56" s="44">
        <f t="shared" si="29"/>
        <v>110.23</v>
      </c>
      <c r="M56" s="44">
        <f t="shared" si="29"/>
        <v>110.23</v>
      </c>
      <c r="N56" s="44">
        <f t="shared" si="29"/>
        <v>110.23</v>
      </c>
      <c r="O56" s="44">
        <f t="shared" si="29"/>
        <v>110.23</v>
      </c>
      <c r="P56" s="44">
        <f t="shared" si="29"/>
        <v>110.23</v>
      </c>
      <c r="Q56" s="44">
        <f t="shared" si="29"/>
        <v>110.23</v>
      </c>
      <c r="R56" s="44">
        <f t="shared" si="29"/>
        <v>110.23</v>
      </c>
      <c r="S56" s="44">
        <f t="shared" si="29"/>
        <v>110.23</v>
      </c>
      <c r="T56" s="44">
        <f t="shared" si="29"/>
        <v>110.23</v>
      </c>
      <c r="U56" s="44">
        <f t="shared" si="29"/>
        <v>110.23</v>
      </c>
      <c r="V56" s="44">
        <f t="shared" si="29"/>
        <v>110.23</v>
      </c>
      <c r="W56" s="44">
        <f t="shared" si="29"/>
        <v>110.23</v>
      </c>
      <c r="X56" s="44">
        <f t="shared" si="29"/>
        <v>110.23</v>
      </c>
      <c r="Y56" s="44">
        <f t="shared" si="29"/>
        <v>110.23</v>
      </c>
      <c r="Z56" s="44">
        <f t="shared" si="29"/>
        <v>110.23</v>
      </c>
      <c r="AA56" s="44">
        <f t="shared" si="29"/>
        <v>110.23</v>
      </c>
    </row>
    <row r="57" spans="1:27" ht="12.75" customHeight="1" x14ac:dyDescent="0.2">
      <c r="A57" s="98" t="s">
        <v>2464</v>
      </c>
      <c r="B57" s="28" t="str">
        <f>"11"&amp;"."&amp;$B$801&amp;"."&amp;$B$802</f>
        <v>11.12.2023</v>
      </c>
      <c r="C57" s="90" t="s">
        <v>76</v>
      </c>
      <c r="D57" s="91">
        <f>ROUND(((D58+D59+D61+D60)/1000),5)</f>
        <v>1.2245900000000001</v>
      </c>
      <c r="E57" s="91">
        <f>ROUND(((E58+E59+E61+E60)/1000),5)</f>
        <v>1.1376500000000001</v>
      </c>
      <c r="F57" s="91">
        <f>ROUND(((F58+F59+F61+F60)/1000),5)</f>
        <v>1.06033</v>
      </c>
      <c r="G57" s="91">
        <f t="shared" ref="G57:AA57" si="30">ROUND(((G58+G59+G61+G60)/1000),5)</f>
        <v>1.0211399999999999</v>
      </c>
      <c r="H57" s="91">
        <f t="shared" si="30"/>
        <v>1.12781</v>
      </c>
      <c r="I57" s="91">
        <f t="shared" si="30"/>
        <v>1.25292</v>
      </c>
      <c r="J57" s="91">
        <f t="shared" si="30"/>
        <v>1.46254</v>
      </c>
      <c r="K57" s="91">
        <f t="shared" si="30"/>
        <v>1.9414400000000001</v>
      </c>
      <c r="L57" s="91">
        <f t="shared" si="30"/>
        <v>2.07342</v>
      </c>
      <c r="M57" s="91">
        <f t="shared" si="30"/>
        <v>2.1859700000000002</v>
      </c>
      <c r="N57" s="91">
        <f t="shared" si="30"/>
        <v>2.22878</v>
      </c>
      <c r="O57" s="91">
        <f t="shared" si="30"/>
        <v>2.2493699999999999</v>
      </c>
      <c r="P57" s="91">
        <f t="shared" si="30"/>
        <v>2.1876099999999998</v>
      </c>
      <c r="Q57" s="91">
        <f t="shared" si="30"/>
        <v>2.2084899999999998</v>
      </c>
      <c r="R57" s="91">
        <f t="shared" si="30"/>
        <v>2.20329</v>
      </c>
      <c r="S57" s="91">
        <f t="shared" si="30"/>
        <v>2.1480299999999999</v>
      </c>
      <c r="T57" s="91">
        <f t="shared" si="30"/>
        <v>2.1922899999999998</v>
      </c>
      <c r="U57" s="91">
        <f t="shared" si="30"/>
        <v>2.20207</v>
      </c>
      <c r="V57" s="91">
        <f t="shared" si="30"/>
        <v>2.16974</v>
      </c>
      <c r="W57" s="91">
        <f t="shared" si="30"/>
        <v>2.0580400000000001</v>
      </c>
      <c r="X57" s="91">
        <f t="shared" si="30"/>
        <v>2.0001799999999998</v>
      </c>
      <c r="Y57" s="91">
        <f t="shared" si="30"/>
        <v>1.79725</v>
      </c>
      <c r="Z57" s="91">
        <f t="shared" si="30"/>
        <v>1.4740899999999999</v>
      </c>
      <c r="AA57" s="91">
        <f t="shared" si="30"/>
        <v>1.34859</v>
      </c>
    </row>
    <row r="58" spans="1:27" ht="12.75" customHeight="1" outlineLevel="1" x14ac:dyDescent="0.2">
      <c r="A58" s="99" t="s">
        <v>2465</v>
      </c>
      <c r="B58" s="63" t="s">
        <v>238</v>
      </c>
      <c r="C58" s="43" t="s">
        <v>79</v>
      </c>
      <c r="D58" s="44">
        <v>1044.83</v>
      </c>
      <c r="E58" s="44">
        <v>957.89</v>
      </c>
      <c r="F58" s="44">
        <v>880.57</v>
      </c>
      <c r="G58" s="44">
        <v>841.38</v>
      </c>
      <c r="H58" s="44">
        <v>948.05</v>
      </c>
      <c r="I58" s="44">
        <v>1073.1600000000001</v>
      </c>
      <c r="J58" s="44">
        <v>1282.78</v>
      </c>
      <c r="K58" s="44">
        <v>1761.68</v>
      </c>
      <c r="L58" s="44">
        <v>1893.66</v>
      </c>
      <c r="M58" s="44">
        <v>2006.21</v>
      </c>
      <c r="N58" s="44">
        <v>2049.02</v>
      </c>
      <c r="O58" s="44">
        <v>2069.61</v>
      </c>
      <c r="P58" s="44">
        <v>2007.85</v>
      </c>
      <c r="Q58" s="44">
        <v>2028.73</v>
      </c>
      <c r="R58" s="44">
        <v>2023.53</v>
      </c>
      <c r="S58" s="44">
        <v>1968.27</v>
      </c>
      <c r="T58" s="44">
        <v>2012.53</v>
      </c>
      <c r="U58" s="44">
        <v>2022.31</v>
      </c>
      <c r="V58" s="44">
        <v>1989.98</v>
      </c>
      <c r="W58" s="44">
        <v>1878.28</v>
      </c>
      <c r="X58" s="44">
        <v>1820.42</v>
      </c>
      <c r="Y58" s="44">
        <v>1617.49</v>
      </c>
      <c r="Z58" s="44">
        <v>1294.33</v>
      </c>
      <c r="AA58" s="44">
        <v>1168.83</v>
      </c>
    </row>
    <row r="59" spans="1:27" ht="12.75" customHeight="1" outlineLevel="1" x14ac:dyDescent="0.2">
      <c r="A59" s="99" t="s">
        <v>2466</v>
      </c>
      <c r="B59" s="63" t="s">
        <v>90</v>
      </c>
      <c r="C59" s="43" t="s">
        <v>79</v>
      </c>
      <c r="D59" s="44">
        <f t="shared" ref="D59:AA59" si="31">$D$9</f>
        <v>66.180000000000007</v>
      </c>
      <c r="E59" s="44">
        <f t="shared" si="31"/>
        <v>66.180000000000007</v>
      </c>
      <c r="F59" s="44">
        <f t="shared" si="31"/>
        <v>66.180000000000007</v>
      </c>
      <c r="G59" s="44">
        <f t="shared" si="31"/>
        <v>66.180000000000007</v>
      </c>
      <c r="H59" s="44">
        <f t="shared" si="31"/>
        <v>66.180000000000007</v>
      </c>
      <c r="I59" s="44">
        <f t="shared" si="31"/>
        <v>66.180000000000007</v>
      </c>
      <c r="J59" s="44">
        <f t="shared" si="31"/>
        <v>66.180000000000007</v>
      </c>
      <c r="K59" s="44">
        <f t="shared" si="31"/>
        <v>66.180000000000007</v>
      </c>
      <c r="L59" s="44">
        <f t="shared" si="31"/>
        <v>66.180000000000007</v>
      </c>
      <c r="M59" s="44">
        <f t="shared" si="31"/>
        <v>66.180000000000007</v>
      </c>
      <c r="N59" s="44">
        <f t="shared" si="31"/>
        <v>66.180000000000007</v>
      </c>
      <c r="O59" s="44">
        <f t="shared" si="31"/>
        <v>66.180000000000007</v>
      </c>
      <c r="P59" s="44">
        <f t="shared" si="31"/>
        <v>66.180000000000007</v>
      </c>
      <c r="Q59" s="44">
        <f t="shared" si="31"/>
        <v>66.180000000000007</v>
      </c>
      <c r="R59" s="44">
        <f t="shared" si="31"/>
        <v>66.180000000000007</v>
      </c>
      <c r="S59" s="44">
        <f t="shared" si="31"/>
        <v>66.180000000000007</v>
      </c>
      <c r="T59" s="44">
        <f t="shared" si="31"/>
        <v>66.180000000000007</v>
      </c>
      <c r="U59" s="44">
        <f t="shared" si="31"/>
        <v>66.180000000000007</v>
      </c>
      <c r="V59" s="44">
        <f t="shared" si="31"/>
        <v>66.180000000000007</v>
      </c>
      <c r="W59" s="44">
        <f t="shared" si="31"/>
        <v>66.180000000000007</v>
      </c>
      <c r="X59" s="44">
        <f t="shared" si="31"/>
        <v>66.180000000000007</v>
      </c>
      <c r="Y59" s="44">
        <f t="shared" si="31"/>
        <v>66.180000000000007</v>
      </c>
      <c r="Z59" s="44">
        <f t="shared" si="31"/>
        <v>66.180000000000007</v>
      </c>
      <c r="AA59" s="44">
        <f t="shared" si="31"/>
        <v>66.180000000000007</v>
      </c>
    </row>
    <row r="60" spans="1:27" ht="12.75" customHeight="1" outlineLevel="1" x14ac:dyDescent="0.2">
      <c r="A60" s="99" t="s">
        <v>2467</v>
      </c>
      <c r="B60" s="63" t="s">
        <v>83</v>
      </c>
      <c r="C60" s="43" t="s">
        <v>79</v>
      </c>
      <c r="D60" s="44">
        <v>3.35</v>
      </c>
      <c r="E60" s="44">
        <v>3.35</v>
      </c>
      <c r="F60" s="44">
        <v>3.35</v>
      </c>
      <c r="G60" s="44">
        <v>3.35</v>
      </c>
      <c r="H60" s="44">
        <v>3.35</v>
      </c>
      <c r="I60" s="44">
        <v>3.35</v>
      </c>
      <c r="J60" s="44">
        <v>3.35</v>
      </c>
      <c r="K60" s="44">
        <v>3.35</v>
      </c>
      <c r="L60" s="44">
        <v>3.35</v>
      </c>
      <c r="M60" s="44">
        <v>3.35</v>
      </c>
      <c r="N60" s="44">
        <v>3.35</v>
      </c>
      <c r="O60" s="44">
        <v>3.35</v>
      </c>
      <c r="P60" s="44">
        <v>3.35</v>
      </c>
      <c r="Q60" s="44">
        <v>3.35</v>
      </c>
      <c r="R60" s="44">
        <v>3.35</v>
      </c>
      <c r="S60" s="44">
        <v>3.35</v>
      </c>
      <c r="T60" s="44">
        <v>3.35</v>
      </c>
      <c r="U60" s="44">
        <v>3.35</v>
      </c>
      <c r="V60" s="44">
        <v>3.35</v>
      </c>
      <c r="W60" s="44">
        <v>3.35</v>
      </c>
      <c r="X60" s="44">
        <v>3.35</v>
      </c>
      <c r="Y60" s="44">
        <v>3.35</v>
      </c>
      <c r="Z60" s="44">
        <v>3.35</v>
      </c>
      <c r="AA60" s="44">
        <v>3.35</v>
      </c>
    </row>
    <row r="61" spans="1:27" ht="12.75" customHeight="1" outlineLevel="1" x14ac:dyDescent="0.2">
      <c r="A61" s="99" t="s">
        <v>2468</v>
      </c>
      <c r="B61" s="63" t="s">
        <v>81</v>
      </c>
      <c r="C61" s="43" t="s">
        <v>79</v>
      </c>
      <c r="D61" s="44">
        <f>$D$11</f>
        <v>110.23</v>
      </c>
      <c r="E61" s="44">
        <f t="shared" ref="E61:AA61" si="32">$D$11</f>
        <v>110.23</v>
      </c>
      <c r="F61" s="44">
        <f t="shared" si="32"/>
        <v>110.23</v>
      </c>
      <c r="G61" s="44">
        <f t="shared" si="32"/>
        <v>110.23</v>
      </c>
      <c r="H61" s="44">
        <f t="shared" si="32"/>
        <v>110.23</v>
      </c>
      <c r="I61" s="44">
        <f t="shared" si="32"/>
        <v>110.23</v>
      </c>
      <c r="J61" s="44">
        <f t="shared" si="32"/>
        <v>110.23</v>
      </c>
      <c r="K61" s="44">
        <f t="shared" si="32"/>
        <v>110.23</v>
      </c>
      <c r="L61" s="44">
        <f t="shared" si="32"/>
        <v>110.23</v>
      </c>
      <c r="M61" s="44">
        <f t="shared" si="32"/>
        <v>110.23</v>
      </c>
      <c r="N61" s="44">
        <f t="shared" si="32"/>
        <v>110.23</v>
      </c>
      <c r="O61" s="44">
        <f t="shared" si="32"/>
        <v>110.23</v>
      </c>
      <c r="P61" s="44">
        <f t="shared" si="32"/>
        <v>110.23</v>
      </c>
      <c r="Q61" s="44">
        <f t="shared" si="32"/>
        <v>110.23</v>
      </c>
      <c r="R61" s="44">
        <f t="shared" si="32"/>
        <v>110.23</v>
      </c>
      <c r="S61" s="44">
        <f t="shared" si="32"/>
        <v>110.23</v>
      </c>
      <c r="T61" s="44">
        <f t="shared" si="32"/>
        <v>110.23</v>
      </c>
      <c r="U61" s="44">
        <f t="shared" si="32"/>
        <v>110.23</v>
      </c>
      <c r="V61" s="44">
        <f t="shared" si="32"/>
        <v>110.23</v>
      </c>
      <c r="W61" s="44">
        <f t="shared" si="32"/>
        <v>110.23</v>
      </c>
      <c r="X61" s="44">
        <f t="shared" si="32"/>
        <v>110.23</v>
      </c>
      <c r="Y61" s="44">
        <f t="shared" si="32"/>
        <v>110.23</v>
      </c>
      <c r="Z61" s="44">
        <f t="shared" si="32"/>
        <v>110.23</v>
      </c>
      <c r="AA61" s="44">
        <f t="shared" si="32"/>
        <v>110.23</v>
      </c>
    </row>
    <row r="62" spans="1:27" ht="12.75" customHeight="1" x14ac:dyDescent="0.2">
      <c r="A62" s="98" t="s">
        <v>2469</v>
      </c>
      <c r="B62" s="28" t="str">
        <f>"12"&amp;"."&amp;$B$801&amp;"."&amp;$B$802</f>
        <v>12.12.2023</v>
      </c>
      <c r="C62" s="90" t="s">
        <v>76</v>
      </c>
      <c r="D62" s="91">
        <f>ROUND(((D63+D64+D66+D65)/1000),5)</f>
        <v>1.22475</v>
      </c>
      <c r="E62" s="91">
        <f>ROUND(((E63+E64+E66+E65)/1000),5)</f>
        <v>1.1313200000000001</v>
      </c>
      <c r="F62" s="91">
        <f>ROUND(((F63+F64+F66+F65)/1000),5)</f>
        <v>1.0269200000000001</v>
      </c>
      <c r="G62" s="91">
        <f t="shared" ref="G62:AA62" si="33">ROUND(((G63+G64+G66+G65)/1000),5)</f>
        <v>1.0120899999999999</v>
      </c>
      <c r="H62" s="91">
        <f t="shared" si="33"/>
        <v>1.1159399999999999</v>
      </c>
      <c r="I62" s="91">
        <f t="shared" si="33"/>
        <v>1.2733000000000001</v>
      </c>
      <c r="J62" s="91">
        <f t="shared" si="33"/>
        <v>1.456</v>
      </c>
      <c r="K62" s="91">
        <f t="shared" si="33"/>
        <v>1.8016000000000001</v>
      </c>
      <c r="L62" s="91">
        <f t="shared" si="33"/>
        <v>2.0077699999999998</v>
      </c>
      <c r="M62" s="91">
        <f t="shared" si="33"/>
        <v>2.0676399999999999</v>
      </c>
      <c r="N62" s="91">
        <f t="shared" si="33"/>
        <v>2.0983499999999999</v>
      </c>
      <c r="O62" s="91">
        <f t="shared" si="33"/>
        <v>2.13374</v>
      </c>
      <c r="P62" s="91">
        <f t="shared" si="33"/>
        <v>2.07206</v>
      </c>
      <c r="Q62" s="91">
        <f t="shared" si="33"/>
        <v>2.0904699999999998</v>
      </c>
      <c r="R62" s="91">
        <f t="shared" si="33"/>
        <v>2.10365</v>
      </c>
      <c r="S62" s="91">
        <f t="shared" si="33"/>
        <v>2.0561099999999999</v>
      </c>
      <c r="T62" s="91">
        <f t="shared" si="33"/>
        <v>2.07742</v>
      </c>
      <c r="U62" s="91">
        <f t="shared" si="33"/>
        <v>2.0706199999999999</v>
      </c>
      <c r="V62" s="91">
        <f t="shared" si="33"/>
        <v>2.0617299999999998</v>
      </c>
      <c r="W62" s="91">
        <f t="shared" si="33"/>
        <v>2.04942</v>
      </c>
      <c r="X62" s="91">
        <f t="shared" si="33"/>
        <v>1.9986200000000001</v>
      </c>
      <c r="Y62" s="91">
        <f t="shared" si="33"/>
        <v>1.8197000000000001</v>
      </c>
      <c r="Z62" s="91">
        <f t="shared" si="33"/>
        <v>1.5007600000000001</v>
      </c>
      <c r="AA62" s="91">
        <f t="shared" si="33"/>
        <v>1.38483</v>
      </c>
    </row>
    <row r="63" spans="1:27" ht="12.75" customHeight="1" outlineLevel="1" x14ac:dyDescent="0.2">
      <c r="A63" s="99" t="s">
        <v>2470</v>
      </c>
      <c r="B63" s="63" t="s">
        <v>238</v>
      </c>
      <c r="C63" s="43" t="s">
        <v>79</v>
      </c>
      <c r="D63" s="44">
        <v>1044.99</v>
      </c>
      <c r="E63" s="44">
        <v>951.56</v>
      </c>
      <c r="F63" s="44">
        <v>847.16</v>
      </c>
      <c r="G63" s="44">
        <v>832.33</v>
      </c>
      <c r="H63" s="44">
        <v>936.18</v>
      </c>
      <c r="I63" s="44">
        <v>1093.54</v>
      </c>
      <c r="J63" s="44">
        <v>1276.24</v>
      </c>
      <c r="K63" s="44">
        <v>1621.84</v>
      </c>
      <c r="L63" s="44">
        <v>1828.01</v>
      </c>
      <c r="M63" s="44">
        <v>1887.88</v>
      </c>
      <c r="N63" s="44">
        <v>1918.59</v>
      </c>
      <c r="O63" s="44">
        <v>1953.98</v>
      </c>
      <c r="P63" s="44">
        <v>1892.3</v>
      </c>
      <c r="Q63" s="44">
        <v>1910.71</v>
      </c>
      <c r="R63" s="44">
        <v>1923.89</v>
      </c>
      <c r="S63" s="44">
        <v>1876.35</v>
      </c>
      <c r="T63" s="44">
        <v>1897.66</v>
      </c>
      <c r="U63" s="44">
        <v>1890.86</v>
      </c>
      <c r="V63" s="44">
        <v>1881.97</v>
      </c>
      <c r="W63" s="44">
        <v>1869.66</v>
      </c>
      <c r="X63" s="44">
        <v>1818.86</v>
      </c>
      <c r="Y63" s="44">
        <v>1639.94</v>
      </c>
      <c r="Z63" s="44">
        <v>1321</v>
      </c>
      <c r="AA63" s="44">
        <v>1205.07</v>
      </c>
    </row>
    <row r="64" spans="1:27" ht="12.75" customHeight="1" outlineLevel="1" x14ac:dyDescent="0.2">
      <c r="A64" s="99" t="s">
        <v>2471</v>
      </c>
      <c r="B64" s="63" t="s">
        <v>90</v>
      </c>
      <c r="C64" s="43" t="s">
        <v>79</v>
      </c>
      <c r="D64" s="44">
        <f t="shared" ref="D64:AA64" si="34">$D$9</f>
        <v>66.180000000000007</v>
      </c>
      <c r="E64" s="44">
        <f t="shared" si="34"/>
        <v>66.180000000000007</v>
      </c>
      <c r="F64" s="44">
        <f t="shared" si="34"/>
        <v>66.180000000000007</v>
      </c>
      <c r="G64" s="44">
        <f t="shared" si="34"/>
        <v>66.180000000000007</v>
      </c>
      <c r="H64" s="44">
        <f t="shared" si="34"/>
        <v>66.180000000000007</v>
      </c>
      <c r="I64" s="44">
        <f t="shared" si="34"/>
        <v>66.180000000000007</v>
      </c>
      <c r="J64" s="44">
        <f t="shared" si="34"/>
        <v>66.180000000000007</v>
      </c>
      <c r="K64" s="44">
        <f t="shared" si="34"/>
        <v>66.180000000000007</v>
      </c>
      <c r="L64" s="44">
        <f t="shared" si="34"/>
        <v>66.180000000000007</v>
      </c>
      <c r="M64" s="44">
        <f t="shared" si="34"/>
        <v>66.180000000000007</v>
      </c>
      <c r="N64" s="44">
        <f t="shared" si="34"/>
        <v>66.180000000000007</v>
      </c>
      <c r="O64" s="44">
        <f t="shared" si="34"/>
        <v>66.180000000000007</v>
      </c>
      <c r="P64" s="44">
        <f t="shared" si="34"/>
        <v>66.180000000000007</v>
      </c>
      <c r="Q64" s="44">
        <f t="shared" si="34"/>
        <v>66.180000000000007</v>
      </c>
      <c r="R64" s="44">
        <f t="shared" si="34"/>
        <v>66.180000000000007</v>
      </c>
      <c r="S64" s="44">
        <f t="shared" si="34"/>
        <v>66.180000000000007</v>
      </c>
      <c r="T64" s="44">
        <f t="shared" si="34"/>
        <v>66.180000000000007</v>
      </c>
      <c r="U64" s="44">
        <f t="shared" si="34"/>
        <v>66.180000000000007</v>
      </c>
      <c r="V64" s="44">
        <f t="shared" si="34"/>
        <v>66.180000000000007</v>
      </c>
      <c r="W64" s="44">
        <f t="shared" si="34"/>
        <v>66.180000000000007</v>
      </c>
      <c r="X64" s="44">
        <f t="shared" si="34"/>
        <v>66.180000000000007</v>
      </c>
      <c r="Y64" s="44">
        <f t="shared" si="34"/>
        <v>66.180000000000007</v>
      </c>
      <c r="Z64" s="44">
        <f t="shared" si="34"/>
        <v>66.180000000000007</v>
      </c>
      <c r="AA64" s="44">
        <f t="shared" si="34"/>
        <v>66.180000000000007</v>
      </c>
    </row>
    <row r="65" spans="1:27" ht="12.75" customHeight="1" outlineLevel="1" x14ac:dyDescent="0.2">
      <c r="A65" s="99" t="s">
        <v>2472</v>
      </c>
      <c r="B65" s="63" t="s">
        <v>83</v>
      </c>
      <c r="C65" s="43" t="s">
        <v>79</v>
      </c>
      <c r="D65" s="44">
        <v>3.35</v>
      </c>
      <c r="E65" s="44">
        <v>3.35</v>
      </c>
      <c r="F65" s="44">
        <v>3.35</v>
      </c>
      <c r="G65" s="44">
        <v>3.35</v>
      </c>
      <c r="H65" s="44">
        <v>3.35</v>
      </c>
      <c r="I65" s="44">
        <v>3.35</v>
      </c>
      <c r="J65" s="44">
        <v>3.35</v>
      </c>
      <c r="K65" s="44">
        <v>3.35</v>
      </c>
      <c r="L65" s="44">
        <v>3.35</v>
      </c>
      <c r="M65" s="44">
        <v>3.35</v>
      </c>
      <c r="N65" s="44">
        <v>3.35</v>
      </c>
      <c r="O65" s="44">
        <v>3.35</v>
      </c>
      <c r="P65" s="44">
        <v>3.35</v>
      </c>
      <c r="Q65" s="44">
        <v>3.35</v>
      </c>
      <c r="R65" s="44">
        <v>3.35</v>
      </c>
      <c r="S65" s="44">
        <v>3.35</v>
      </c>
      <c r="T65" s="44">
        <v>3.35</v>
      </c>
      <c r="U65" s="44">
        <v>3.35</v>
      </c>
      <c r="V65" s="44">
        <v>3.35</v>
      </c>
      <c r="W65" s="44">
        <v>3.35</v>
      </c>
      <c r="X65" s="44">
        <v>3.35</v>
      </c>
      <c r="Y65" s="44">
        <v>3.35</v>
      </c>
      <c r="Z65" s="44">
        <v>3.35</v>
      </c>
      <c r="AA65" s="44">
        <v>3.35</v>
      </c>
    </row>
    <row r="66" spans="1:27" ht="12.75" customHeight="1" outlineLevel="1" x14ac:dyDescent="0.2">
      <c r="A66" s="99" t="s">
        <v>2473</v>
      </c>
      <c r="B66" s="63" t="s">
        <v>81</v>
      </c>
      <c r="C66" s="43" t="s">
        <v>79</v>
      </c>
      <c r="D66" s="44">
        <f>$D$11</f>
        <v>110.23</v>
      </c>
      <c r="E66" s="44">
        <f t="shared" ref="E66:AA66" si="35">$D$11</f>
        <v>110.23</v>
      </c>
      <c r="F66" s="44">
        <f t="shared" si="35"/>
        <v>110.23</v>
      </c>
      <c r="G66" s="44">
        <f t="shared" si="35"/>
        <v>110.23</v>
      </c>
      <c r="H66" s="44">
        <f t="shared" si="35"/>
        <v>110.23</v>
      </c>
      <c r="I66" s="44">
        <f t="shared" si="35"/>
        <v>110.23</v>
      </c>
      <c r="J66" s="44">
        <f t="shared" si="35"/>
        <v>110.23</v>
      </c>
      <c r="K66" s="44">
        <f t="shared" si="35"/>
        <v>110.23</v>
      </c>
      <c r="L66" s="44">
        <f t="shared" si="35"/>
        <v>110.23</v>
      </c>
      <c r="M66" s="44">
        <f t="shared" si="35"/>
        <v>110.23</v>
      </c>
      <c r="N66" s="44">
        <f t="shared" si="35"/>
        <v>110.23</v>
      </c>
      <c r="O66" s="44">
        <f t="shared" si="35"/>
        <v>110.23</v>
      </c>
      <c r="P66" s="44">
        <f t="shared" si="35"/>
        <v>110.23</v>
      </c>
      <c r="Q66" s="44">
        <f t="shared" si="35"/>
        <v>110.23</v>
      </c>
      <c r="R66" s="44">
        <f t="shared" si="35"/>
        <v>110.23</v>
      </c>
      <c r="S66" s="44">
        <f t="shared" si="35"/>
        <v>110.23</v>
      </c>
      <c r="T66" s="44">
        <f t="shared" si="35"/>
        <v>110.23</v>
      </c>
      <c r="U66" s="44">
        <f t="shared" si="35"/>
        <v>110.23</v>
      </c>
      <c r="V66" s="44">
        <f t="shared" si="35"/>
        <v>110.23</v>
      </c>
      <c r="W66" s="44">
        <f t="shared" si="35"/>
        <v>110.23</v>
      </c>
      <c r="X66" s="44">
        <f t="shared" si="35"/>
        <v>110.23</v>
      </c>
      <c r="Y66" s="44">
        <f t="shared" si="35"/>
        <v>110.23</v>
      </c>
      <c r="Z66" s="44">
        <f t="shared" si="35"/>
        <v>110.23</v>
      </c>
      <c r="AA66" s="44">
        <f t="shared" si="35"/>
        <v>110.23</v>
      </c>
    </row>
    <row r="67" spans="1:27" ht="12.75" customHeight="1" x14ac:dyDescent="0.2">
      <c r="A67" s="98" t="s">
        <v>2474</v>
      </c>
      <c r="B67" s="28" t="str">
        <f>"13"&amp;"."&amp;$B$801&amp;"."&amp;$B$802</f>
        <v>13.12.2023</v>
      </c>
      <c r="C67" s="90" t="s">
        <v>76</v>
      </c>
      <c r="D67" s="91">
        <f>ROUND(((D68+D69+D71+D70)/1000),5)</f>
        <v>1.3124899999999999</v>
      </c>
      <c r="E67" s="91">
        <f>ROUND(((E68+E69+E71+E70)/1000),5)</f>
        <v>1.22349</v>
      </c>
      <c r="F67" s="91">
        <f>ROUND(((F68+F69+F71+F70)/1000),5)</f>
        <v>1.18713</v>
      </c>
      <c r="G67" s="91">
        <f t="shared" ref="G67:AA67" si="36">ROUND(((G68+G69+G71+G70)/1000),5)</f>
        <v>1.1749400000000001</v>
      </c>
      <c r="H67" s="91">
        <f t="shared" si="36"/>
        <v>1.2088300000000001</v>
      </c>
      <c r="I67" s="91">
        <f t="shared" si="36"/>
        <v>1.3483400000000001</v>
      </c>
      <c r="J67" s="91">
        <f t="shared" si="36"/>
        <v>1.5214300000000001</v>
      </c>
      <c r="K67" s="91">
        <f t="shared" si="36"/>
        <v>1.86188</v>
      </c>
      <c r="L67" s="91">
        <f t="shared" si="36"/>
        <v>2.08012</v>
      </c>
      <c r="M67" s="91">
        <f t="shared" si="36"/>
        <v>2.1540300000000001</v>
      </c>
      <c r="N67" s="91">
        <f t="shared" si="36"/>
        <v>2.18642</v>
      </c>
      <c r="O67" s="91">
        <f t="shared" si="36"/>
        <v>2.2203599999999999</v>
      </c>
      <c r="P67" s="91">
        <f t="shared" si="36"/>
        <v>2.1697700000000002</v>
      </c>
      <c r="Q67" s="91">
        <f t="shared" si="36"/>
        <v>2.1952699999999998</v>
      </c>
      <c r="R67" s="91">
        <f t="shared" si="36"/>
        <v>2.1851400000000001</v>
      </c>
      <c r="S67" s="91">
        <f t="shared" si="36"/>
        <v>2.1619999999999999</v>
      </c>
      <c r="T67" s="91">
        <f t="shared" si="36"/>
        <v>2.1930000000000001</v>
      </c>
      <c r="U67" s="91">
        <f t="shared" si="36"/>
        <v>2.1836000000000002</v>
      </c>
      <c r="V67" s="91">
        <f t="shared" si="36"/>
        <v>2.1594199999999999</v>
      </c>
      <c r="W67" s="91">
        <f t="shared" si="36"/>
        <v>2.0949800000000001</v>
      </c>
      <c r="X67" s="91">
        <f t="shared" si="36"/>
        <v>1.9762</v>
      </c>
      <c r="Y67" s="91">
        <f t="shared" si="36"/>
        <v>1.9034800000000001</v>
      </c>
      <c r="Z67" s="91">
        <f t="shared" si="36"/>
        <v>1.6404700000000001</v>
      </c>
      <c r="AA67" s="91">
        <f t="shared" si="36"/>
        <v>1.4495800000000001</v>
      </c>
    </row>
    <row r="68" spans="1:27" ht="12.75" customHeight="1" outlineLevel="1" x14ac:dyDescent="0.2">
      <c r="A68" s="99" t="s">
        <v>2475</v>
      </c>
      <c r="B68" s="63" t="s">
        <v>238</v>
      </c>
      <c r="C68" s="43" t="s">
        <v>79</v>
      </c>
      <c r="D68" s="44">
        <v>1132.73</v>
      </c>
      <c r="E68" s="44">
        <v>1043.73</v>
      </c>
      <c r="F68" s="44">
        <v>1007.37</v>
      </c>
      <c r="G68" s="44">
        <v>995.18</v>
      </c>
      <c r="H68" s="44">
        <v>1029.07</v>
      </c>
      <c r="I68" s="44">
        <v>1168.58</v>
      </c>
      <c r="J68" s="44">
        <v>1341.67</v>
      </c>
      <c r="K68" s="44">
        <v>1682.12</v>
      </c>
      <c r="L68" s="44">
        <v>1900.36</v>
      </c>
      <c r="M68" s="44">
        <v>1974.27</v>
      </c>
      <c r="N68" s="44">
        <v>2006.66</v>
      </c>
      <c r="O68" s="44">
        <v>2040.6</v>
      </c>
      <c r="P68" s="44">
        <v>1990.01</v>
      </c>
      <c r="Q68" s="44">
        <v>2015.51</v>
      </c>
      <c r="R68" s="44">
        <v>2005.38</v>
      </c>
      <c r="S68" s="44">
        <v>1982.24</v>
      </c>
      <c r="T68" s="44">
        <v>2013.24</v>
      </c>
      <c r="U68" s="44">
        <v>2003.84</v>
      </c>
      <c r="V68" s="44">
        <v>1979.66</v>
      </c>
      <c r="W68" s="44">
        <v>1915.22</v>
      </c>
      <c r="X68" s="44">
        <v>1796.44</v>
      </c>
      <c r="Y68" s="44">
        <v>1723.72</v>
      </c>
      <c r="Z68" s="44">
        <v>1460.71</v>
      </c>
      <c r="AA68" s="44">
        <v>1269.82</v>
      </c>
    </row>
    <row r="69" spans="1:27" ht="12.75" customHeight="1" outlineLevel="1" x14ac:dyDescent="0.2">
      <c r="A69" s="99" t="s">
        <v>2476</v>
      </c>
      <c r="B69" s="63" t="s">
        <v>90</v>
      </c>
      <c r="C69" s="43" t="s">
        <v>79</v>
      </c>
      <c r="D69" s="44">
        <f t="shared" ref="D69:AA69" si="37">$D$9</f>
        <v>66.180000000000007</v>
      </c>
      <c r="E69" s="44">
        <f t="shared" si="37"/>
        <v>66.180000000000007</v>
      </c>
      <c r="F69" s="44">
        <f t="shared" si="37"/>
        <v>66.180000000000007</v>
      </c>
      <c r="G69" s="44">
        <f t="shared" si="37"/>
        <v>66.180000000000007</v>
      </c>
      <c r="H69" s="44">
        <f t="shared" si="37"/>
        <v>66.180000000000007</v>
      </c>
      <c r="I69" s="44">
        <f t="shared" si="37"/>
        <v>66.180000000000007</v>
      </c>
      <c r="J69" s="44">
        <f t="shared" si="37"/>
        <v>66.180000000000007</v>
      </c>
      <c r="K69" s="44">
        <f t="shared" si="37"/>
        <v>66.180000000000007</v>
      </c>
      <c r="L69" s="44">
        <f t="shared" si="37"/>
        <v>66.180000000000007</v>
      </c>
      <c r="M69" s="44">
        <f t="shared" si="37"/>
        <v>66.180000000000007</v>
      </c>
      <c r="N69" s="44">
        <f t="shared" si="37"/>
        <v>66.180000000000007</v>
      </c>
      <c r="O69" s="44">
        <f t="shared" si="37"/>
        <v>66.180000000000007</v>
      </c>
      <c r="P69" s="44">
        <f t="shared" si="37"/>
        <v>66.180000000000007</v>
      </c>
      <c r="Q69" s="44">
        <f t="shared" si="37"/>
        <v>66.180000000000007</v>
      </c>
      <c r="R69" s="44">
        <f t="shared" si="37"/>
        <v>66.180000000000007</v>
      </c>
      <c r="S69" s="44">
        <f t="shared" si="37"/>
        <v>66.180000000000007</v>
      </c>
      <c r="T69" s="44">
        <f t="shared" si="37"/>
        <v>66.180000000000007</v>
      </c>
      <c r="U69" s="44">
        <f t="shared" si="37"/>
        <v>66.180000000000007</v>
      </c>
      <c r="V69" s="44">
        <f t="shared" si="37"/>
        <v>66.180000000000007</v>
      </c>
      <c r="W69" s="44">
        <f t="shared" si="37"/>
        <v>66.180000000000007</v>
      </c>
      <c r="X69" s="44">
        <f t="shared" si="37"/>
        <v>66.180000000000007</v>
      </c>
      <c r="Y69" s="44">
        <f t="shared" si="37"/>
        <v>66.180000000000007</v>
      </c>
      <c r="Z69" s="44">
        <f t="shared" si="37"/>
        <v>66.180000000000007</v>
      </c>
      <c r="AA69" s="44">
        <f t="shared" si="37"/>
        <v>66.180000000000007</v>
      </c>
    </row>
    <row r="70" spans="1:27" ht="12.75" customHeight="1" outlineLevel="1" x14ac:dyDescent="0.2">
      <c r="A70" s="99" t="s">
        <v>2477</v>
      </c>
      <c r="B70" s="63" t="s">
        <v>83</v>
      </c>
      <c r="C70" s="43" t="s">
        <v>79</v>
      </c>
      <c r="D70" s="44">
        <v>3.35</v>
      </c>
      <c r="E70" s="44">
        <v>3.35</v>
      </c>
      <c r="F70" s="44">
        <v>3.35</v>
      </c>
      <c r="G70" s="44">
        <v>3.35</v>
      </c>
      <c r="H70" s="44">
        <v>3.35</v>
      </c>
      <c r="I70" s="44">
        <v>3.35</v>
      </c>
      <c r="J70" s="44">
        <v>3.35</v>
      </c>
      <c r="K70" s="44">
        <v>3.35</v>
      </c>
      <c r="L70" s="44">
        <v>3.35</v>
      </c>
      <c r="M70" s="44">
        <v>3.35</v>
      </c>
      <c r="N70" s="44">
        <v>3.35</v>
      </c>
      <c r="O70" s="44">
        <v>3.35</v>
      </c>
      <c r="P70" s="44">
        <v>3.35</v>
      </c>
      <c r="Q70" s="44">
        <v>3.35</v>
      </c>
      <c r="R70" s="44">
        <v>3.35</v>
      </c>
      <c r="S70" s="44">
        <v>3.35</v>
      </c>
      <c r="T70" s="44">
        <v>3.35</v>
      </c>
      <c r="U70" s="44">
        <v>3.35</v>
      </c>
      <c r="V70" s="44">
        <v>3.35</v>
      </c>
      <c r="W70" s="44">
        <v>3.35</v>
      </c>
      <c r="X70" s="44">
        <v>3.35</v>
      </c>
      <c r="Y70" s="44">
        <v>3.35</v>
      </c>
      <c r="Z70" s="44">
        <v>3.35</v>
      </c>
      <c r="AA70" s="44">
        <v>3.35</v>
      </c>
    </row>
    <row r="71" spans="1:27" ht="12.75" customHeight="1" outlineLevel="1" x14ac:dyDescent="0.2">
      <c r="A71" s="99" t="s">
        <v>2478</v>
      </c>
      <c r="B71" s="63" t="s">
        <v>81</v>
      </c>
      <c r="C71" s="43" t="s">
        <v>79</v>
      </c>
      <c r="D71" s="44">
        <f>$D$11</f>
        <v>110.23</v>
      </c>
      <c r="E71" s="44">
        <f t="shared" ref="E71:AA71" si="38">$D$11</f>
        <v>110.23</v>
      </c>
      <c r="F71" s="44">
        <f t="shared" si="38"/>
        <v>110.23</v>
      </c>
      <c r="G71" s="44">
        <f t="shared" si="38"/>
        <v>110.23</v>
      </c>
      <c r="H71" s="44">
        <f t="shared" si="38"/>
        <v>110.23</v>
      </c>
      <c r="I71" s="44">
        <f t="shared" si="38"/>
        <v>110.23</v>
      </c>
      <c r="J71" s="44">
        <f t="shared" si="38"/>
        <v>110.23</v>
      </c>
      <c r="K71" s="44">
        <f t="shared" si="38"/>
        <v>110.23</v>
      </c>
      <c r="L71" s="44">
        <f t="shared" si="38"/>
        <v>110.23</v>
      </c>
      <c r="M71" s="44">
        <f t="shared" si="38"/>
        <v>110.23</v>
      </c>
      <c r="N71" s="44">
        <f t="shared" si="38"/>
        <v>110.23</v>
      </c>
      <c r="O71" s="44">
        <f t="shared" si="38"/>
        <v>110.23</v>
      </c>
      <c r="P71" s="44">
        <f t="shared" si="38"/>
        <v>110.23</v>
      </c>
      <c r="Q71" s="44">
        <f t="shared" si="38"/>
        <v>110.23</v>
      </c>
      <c r="R71" s="44">
        <f t="shared" si="38"/>
        <v>110.23</v>
      </c>
      <c r="S71" s="44">
        <f t="shared" si="38"/>
        <v>110.23</v>
      </c>
      <c r="T71" s="44">
        <f t="shared" si="38"/>
        <v>110.23</v>
      </c>
      <c r="U71" s="44">
        <f t="shared" si="38"/>
        <v>110.23</v>
      </c>
      <c r="V71" s="44">
        <f t="shared" si="38"/>
        <v>110.23</v>
      </c>
      <c r="W71" s="44">
        <f t="shared" si="38"/>
        <v>110.23</v>
      </c>
      <c r="X71" s="44">
        <f t="shared" si="38"/>
        <v>110.23</v>
      </c>
      <c r="Y71" s="44">
        <f t="shared" si="38"/>
        <v>110.23</v>
      </c>
      <c r="Z71" s="44">
        <f t="shared" si="38"/>
        <v>110.23</v>
      </c>
      <c r="AA71" s="44">
        <f t="shared" si="38"/>
        <v>110.23</v>
      </c>
    </row>
    <row r="72" spans="1:27" ht="12.75" customHeight="1" x14ac:dyDescent="0.2">
      <c r="A72" s="98" t="s">
        <v>2479</v>
      </c>
      <c r="B72" s="28" t="str">
        <f>"14"&amp;"."&amp;$B$801&amp;"."&amp;$B$802</f>
        <v>14.12.2023</v>
      </c>
      <c r="C72" s="90" t="s">
        <v>76</v>
      </c>
      <c r="D72" s="91">
        <f>ROUND(((D73+D74+D76+D75)/1000),5)</f>
        <v>1.3644400000000001</v>
      </c>
      <c r="E72" s="91">
        <f>ROUND(((E73+E74+E76+E75)/1000),5)</f>
        <v>1.2882100000000001</v>
      </c>
      <c r="F72" s="91">
        <f>ROUND(((F73+F74+F76+F75)/1000),5)</f>
        <v>1.24054</v>
      </c>
      <c r="G72" s="91">
        <f t="shared" ref="G72:AA72" si="39">ROUND(((G73+G74+G76+G75)/1000),5)</f>
        <v>1.24346</v>
      </c>
      <c r="H72" s="91">
        <f t="shared" si="39"/>
        <v>1.28888</v>
      </c>
      <c r="I72" s="91">
        <f t="shared" si="39"/>
        <v>1.4381299999999999</v>
      </c>
      <c r="J72" s="91">
        <f t="shared" si="39"/>
        <v>1.6954499999999999</v>
      </c>
      <c r="K72" s="91">
        <f t="shared" si="39"/>
        <v>1.9308399999999999</v>
      </c>
      <c r="L72" s="91">
        <f t="shared" si="39"/>
        <v>2.1463100000000002</v>
      </c>
      <c r="M72" s="91">
        <f t="shared" si="39"/>
        <v>2.2101199999999999</v>
      </c>
      <c r="N72" s="91">
        <f t="shared" si="39"/>
        <v>2.3414899999999998</v>
      </c>
      <c r="O72" s="91">
        <f t="shared" si="39"/>
        <v>2.2738399999999999</v>
      </c>
      <c r="P72" s="91">
        <f t="shared" si="39"/>
        <v>2.21679</v>
      </c>
      <c r="Q72" s="91">
        <f t="shared" si="39"/>
        <v>2.2397800000000001</v>
      </c>
      <c r="R72" s="91">
        <f t="shared" si="39"/>
        <v>2.2715900000000002</v>
      </c>
      <c r="S72" s="91">
        <f t="shared" si="39"/>
        <v>2.21183</v>
      </c>
      <c r="T72" s="91">
        <f t="shared" si="39"/>
        <v>2.4143500000000002</v>
      </c>
      <c r="U72" s="91">
        <f t="shared" si="39"/>
        <v>2.42747</v>
      </c>
      <c r="V72" s="91">
        <f t="shared" si="39"/>
        <v>2.4097400000000002</v>
      </c>
      <c r="W72" s="91">
        <f t="shared" si="39"/>
        <v>2.1714000000000002</v>
      </c>
      <c r="X72" s="91">
        <f t="shared" si="39"/>
        <v>2.1082700000000001</v>
      </c>
      <c r="Y72" s="91">
        <f t="shared" si="39"/>
        <v>1.9438200000000001</v>
      </c>
      <c r="Z72" s="91">
        <f t="shared" si="39"/>
        <v>1.66408</v>
      </c>
      <c r="AA72" s="91">
        <f t="shared" si="39"/>
        <v>1.4891700000000001</v>
      </c>
    </row>
    <row r="73" spans="1:27" ht="12.75" customHeight="1" outlineLevel="1" x14ac:dyDescent="0.2">
      <c r="A73" s="99" t="s">
        <v>2480</v>
      </c>
      <c r="B73" s="63" t="s">
        <v>238</v>
      </c>
      <c r="C73" s="43" t="s">
        <v>79</v>
      </c>
      <c r="D73" s="44">
        <v>1184.68</v>
      </c>
      <c r="E73" s="44">
        <v>1108.45</v>
      </c>
      <c r="F73" s="44">
        <v>1060.78</v>
      </c>
      <c r="G73" s="44">
        <v>1063.7</v>
      </c>
      <c r="H73" s="44">
        <v>1109.1199999999999</v>
      </c>
      <c r="I73" s="44">
        <v>1258.3699999999999</v>
      </c>
      <c r="J73" s="44">
        <v>1515.69</v>
      </c>
      <c r="K73" s="44">
        <v>1751.08</v>
      </c>
      <c r="L73" s="44">
        <v>1966.55</v>
      </c>
      <c r="M73" s="44">
        <v>2030.36</v>
      </c>
      <c r="N73" s="44">
        <v>2161.73</v>
      </c>
      <c r="O73" s="44">
        <v>2094.08</v>
      </c>
      <c r="P73" s="44">
        <v>2037.03</v>
      </c>
      <c r="Q73" s="44">
        <v>2060.02</v>
      </c>
      <c r="R73" s="44">
        <v>2091.83</v>
      </c>
      <c r="S73" s="44">
        <v>2032.07</v>
      </c>
      <c r="T73" s="44">
        <v>2234.59</v>
      </c>
      <c r="U73" s="44">
        <v>2247.71</v>
      </c>
      <c r="V73" s="44">
        <v>2229.98</v>
      </c>
      <c r="W73" s="44">
        <v>1991.64</v>
      </c>
      <c r="X73" s="44">
        <v>1928.51</v>
      </c>
      <c r="Y73" s="44">
        <v>1764.06</v>
      </c>
      <c r="Z73" s="44">
        <v>1484.32</v>
      </c>
      <c r="AA73" s="44">
        <v>1309.4100000000001</v>
      </c>
    </row>
    <row r="74" spans="1:27" ht="12.75" customHeight="1" outlineLevel="1" x14ac:dyDescent="0.2">
      <c r="A74" s="99" t="s">
        <v>2481</v>
      </c>
      <c r="B74" s="63" t="s">
        <v>90</v>
      </c>
      <c r="C74" s="43" t="s">
        <v>79</v>
      </c>
      <c r="D74" s="44">
        <f t="shared" ref="D74:AA74" si="40">$D$9</f>
        <v>66.180000000000007</v>
      </c>
      <c r="E74" s="44">
        <f t="shared" si="40"/>
        <v>66.180000000000007</v>
      </c>
      <c r="F74" s="44">
        <f t="shared" si="40"/>
        <v>66.180000000000007</v>
      </c>
      <c r="G74" s="44">
        <f t="shared" si="40"/>
        <v>66.180000000000007</v>
      </c>
      <c r="H74" s="44">
        <f t="shared" si="40"/>
        <v>66.180000000000007</v>
      </c>
      <c r="I74" s="44">
        <f t="shared" si="40"/>
        <v>66.180000000000007</v>
      </c>
      <c r="J74" s="44">
        <f t="shared" si="40"/>
        <v>66.180000000000007</v>
      </c>
      <c r="K74" s="44">
        <f t="shared" si="40"/>
        <v>66.180000000000007</v>
      </c>
      <c r="L74" s="44">
        <f t="shared" si="40"/>
        <v>66.180000000000007</v>
      </c>
      <c r="M74" s="44">
        <f t="shared" si="40"/>
        <v>66.180000000000007</v>
      </c>
      <c r="N74" s="44">
        <f t="shared" si="40"/>
        <v>66.180000000000007</v>
      </c>
      <c r="O74" s="44">
        <f t="shared" si="40"/>
        <v>66.180000000000007</v>
      </c>
      <c r="P74" s="44">
        <f t="shared" si="40"/>
        <v>66.180000000000007</v>
      </c>
      <c r="Q74" s="44">
        <f t="shared" si="40"/>
        <v>66.180000000000007</v>
      </c>
      <c r="R74" s="44">
        <f t="shared" si="40"/>
        <v>66.180000000000007</v>
      </c>
      <c r="S74" s="44">
        <f t="shared" si="40"/>
        <v>66.180000000000007</v>
      </c>
      <c r="T74" s="44">
        <f t="shared" si="40"/>
        <v>66.180000000000007</v>
      </c>
      <c r="U74" s="44">
        <f t="shared" si="40"/>
        <v>66.180000000000007</v>
      </c>
      <c r="V74" s="44">
        <f t="shared" si="40"/>
        <v>66.180000000000007</v>
      </c>
      <c r="W74" s="44">
        <f t="shared" si="40"/>
        <v>66.180000000000007</v>
      </c>
      <c r="X74" s="44">
        <f t="shared" si="40"/>
        <v>66.180000000000007</v>
      </c>
      <c r="Y74" s="44">
        <f t="shared" si="40"/>
        <v>66.180000000000007</v>
      </c>
      <c r="Z74" s="44">
        <f t="shared" si="40"/>
        <v>66.180000000000007</v>
      </c>
      <c r="AA74" s="44">
        <f t="shared" si="40"/>
        <v>66.180000000000007</v>
      </c>
    </row>
    <row r="75" spans="1:27" ht="12.75" customHeight="1" outlineLevel="1" x14ac:dyDescent="0.2">
      <c r="A75" s="99" t="s">
        <v>2482</v>
      </c>
      <c r="B75" s="63" t="s">
        <v>83</v>
      </c>
      <c r="C75" s="43" t="s">
        <v>79</v>
      </c>
      <c r="D75" s="44">
        <v>3.35</v>
      </c>
      <c r="E75" s="44">
        <v>3.35</v>
      </c>
      <c r="F75" s="44">
        <v>3.35</v>
      </c>
      <c r="G75" s="44">
        <v>3.35</v>
      </c>
      <c r="H75" s="44">
        <v>3.35</v>
      </c>
      <c r="I75" s="44">
        <v>3.35</v>
      </c>
      <c r="J75" s="44">
        <v>3.35</v>
      </c>
      <c r="K75" s="44">
        <v>3.35</v>
      </c>
      <c r="L75" s="44">
        <v>3.35</v>
      </c>
      <c r="M75" s="44">
        <v>3.35</v>
      </c>
      <c r="N75" s="44">
        <v>3.35</v>
      </c>
      <c r="O75" s="44">
        <v>3.35</v>
      </c>
      <c r="P75" s="44">
        <v>3.35</v>
      </c>
      <c r="Q75" s="44">
        <v>3.35</v>
      </c>
      <c r="R75" s="44">
        <v>3.35</v>
      </c>
      <c r="S75" s="44">
        <v>3.35</v>
      </c>
      <c r="T75" s="44">
        <v>3.35</v>
      </c>
      <c r="U75" s="44">
        <v>3.35</v>
      </c>
      <c r="V75" s="44">
        <v>3.35</v>
      </c>
      <c r="W75" s="44">
        <v>3.35</v>
      </c>
      <c r="X75" s="44">
        <v>3.35</v>
      </c>
      <c r="Y75" s="44">
        <v>3.35</v>
      </c>
      <c r="Z75" s="44">
        <v>3.35</v>
      </c>
      <c r="AA75" s="44">
        <v>3.35</v>
      </c>
    </row>
    <row r="76" spans="1:27" ht="12.75" customHeight="1" outlineLevel="1" x14ac:dyDescent="0.2">
      <c r="A76" s="99" t="s">
        <v>2483</v>
      </c>
      <c r="B76" s="63" t="s">
        <v>81</v>
      </c>
      <c r="C76" s="43" t="s">
        <v>79</v>
      </c>
      <c r="D76" s="44">
        <f>$D$11</f>
        <v>110.23</v>
      </c>
      <c r="E76" s="44">
        <f t="shared" ref="E76:AA76" si="41">$D$11</f>
        <v>110.23</v>
      </c>
      <c r="F76" s="44">
        <f t="shared" si="41"/>
        <v>110.23</v>
      </c>
      <c r="G76" s="44">
        <f t="shared" si="41"/>
        <v>110.23</v>
      </c>
      <c r="H76" s="44">
        <f t="shared" si="41"/>
        <v>110.23</v>
      </c>
      <c r="I76" s="44">
        <f t="shared" si="41"/>
        <v>110.23</v>
      </c>
      <c r="J76" s="44">
        <f t="shared" si="41"/>
        <v>110.23</v>
      </c>
      <c r="K76" s="44">
        <f t="shared" si="41"/>
        <v>110.23</v>
      </c>
      <c r="L76" s="44">
        <f t="shared" si="41"/>
        <v>110.23</v>
      </c>
      <c r="M76" s="44">
        <f t="shared" si="41"/>
        <v>110.23</v>
      </c>
      <c r="N76" s="44">
        <f t="shared" si="41"/>
        <v>110.23</v>
      </c>
      <c r="O76" s="44">
        <f t="shared" si="41"/>
        <v>110.23</v>
      </c>
      <c r="P76" s="44">
        <f t="shared" si="41"/>
        <v>110.23</v>
      </c>
      <c r="Q76" s="44">
        <f t="shared" si="41"/>
        <v>110.23</v>
      </c>
      <c r="R76" s="44">
        <f t="shared" si="41"/>
        <v>110.23</v>
      </c>
      <c r="S76" s="44">
        <f t="shared" si="41"/>
        <v>110.23</v>
      </c>
      <c r="T76" s="44">
        <f t="shared" si="41"/>
        <v>110.23</v>
      </c>
      <c r="U76" s="44">
        <f t="shared" si="41"/>
        <v>110.23</v>
      </c>
      <c r="V76" s="44">
        <f t="shared" si="41"/>
        <v>110.23</v>
      </c>
      <c r="W76" s="44">
        <f t="shared" si="41"/>
        <v>110.23</v>
      </c>
      <c r="X76" s="44">
        <f t="shared" si="41"/>
        <v>110.23</v>
      </c>
      <c r="Y76" s="44">
        <f t="shared" si="41"/>
        <v>110.23</v>
      </c>
      <c r="Z76" s="44">
        <f t="shared" si="41"/>
        <v>110.23</v>
      </c>
      <c r="AA76" s="44">
        <f t="shared" si="41"/>
        <v>110.23</v>
      </c>
    </row>
    <row r="77" spans="1:27" ht="12.75" customHeight="1" x14ac:dyDescent="0.2">
      <c r="A77" s="98" t="s">
        <v>2484</v>
      </c>
      <c r="B77" s="28" t="str">
        <f>"15"&amp;"."&amp;$B$801&amp;"."&amp;$B$802</f>
        <v>15.12.2023</v>
      </c>
      <c r="C77" s="90" t="s">
        <v>76</v>
      </c>
      <c r="D77" s="91">
        <f>ROUND(((D78+D79+D81+D80)/1000),5)</f>
        <v>1.37266</v>
      </c>
      <c r="E77" s="91">
        <f>ROUND(((E78+E79+E81+E80)/1000),5)</f>
        <v>1.32046</v>
      </c>
      <c r="F77" s="91">
        <f>ROUND(((F78+F79+F81+F80)/1000),5)</f>
        <v>1.27745</v>
      </c>
      <c r="G77" s="91">
        <f t="shared" ref="G77:AA77" si="42">ROUND(((G78+G79+G81+G80)/1000),5)</f>
        <v>1.2656000000000001</v>
      </c>
      <c r="H77" s="91">
        <f t="shared" si="42"/>
        <v>1.3204800000000001</v>
      </c>
      <c r="I77" s="91">
        <f t="shared" si="42"/>
        <v>1.4361699999999999</v>
      </c>
      <c r="J77" s="91">
        <f t="shared" si="42"/>
        <v>1.6523300000000001</v>
      </c>
      <c r="K77" s="91">
        <f t="shared" si="42"/>
        <v>1.98969</v>
      </c>
      <c r="L77" s="91">
        <f t="shared" si="42"/>
        <v>2.1972100000000001</v>
      </c>
      <c r="M77" s="91">
        <f t="shared" si="42"/>
        <v>2.2216399999999998</v>
      </c>
      <c r="N77" s="91">
        <f t="shared" si="42"/>
        <v>2.2519900000000002</v>
      </c>
      <c r="O77" s="91">
        <f t="shared" si="42"/>
        <v>2.2556400000000001</v>
      </c>
      <c r="P77" s="91">
        <f t="shared" si="42"/>
        <v>2.2525599999999999</v>
      </c>
      <c r="Q77" s="91">
        <f t="shared" si="42"/>
        <v>2.2574299999999998</v>
      </c>
      <c r="R77" s="91">
        <f t="shared" si="42"/>
        <v>2.2577799999999999</v>
      </c>
      <c r="S77" s="91">
        <f t="shared" si="42"/>
        <v>2.2236099999999999</v>
      </c>
      <c r="T77" s="91">
        <f t="shared" si="42"/>
        <v>2.2841200000000002</v>
      </c>
      <c r="U77" s="91">
        <f t="shared" si="42"/>
        <v>2.2888199999999999</v>
      </c>
      <c r="V77" s="91">
        <f t="shared" si="42"/>
        <v>2.2803100000000001</v>
      </c>
      <c r="W77" s="91">
        <f t="shared" si="42"/>
        <v>2.2174700000000001</v>
      </c>
      <c r="X77" s="91">
        <f t="shared" si="42"/>
        <v>2.0604499999999999</v>
      </c>
      <c r="Y77" s="91">
        <f t="shared" si="42"/>
        <v>1.91611</v>
      </c>
      <c r="Z77" s="91">
        <f t="shared" si="42"/>
        <v>1.7112499999999999</v>
      </c>
      <c r="AA77" s="91">
        <f t="shared" si="42"/>
        <v>1.4904500000000001</v>
      </c>
    </row>
    <row r="78" spans="1:27" ht="12.75" customHeight="1" outlineLevel="1" x14ac:dyDescent="0.2">
      <c r="A78" s="99" t="s">
        <v>2485</v>
      </c>
      <c r="B78" s="63" t="s">
        <v>238</v>
      </c>
      <c r="C78" s="43" t="s">
        <v>79</v>
      </c>
      <c r="D78" s="44">
        <v>1192.9000000000001</v>
      </c>
      <c r="E78" s="44">
        <v>1140.7</v>
      </c>
      <c r="F78" s="44">
        <v>1097.69</v>
      </c>
      <c r="G78" s="44">
        <v>1085.8399999999999</v>
      </c>
      <c r="H78" s="44">
        <v>1140.72</v>
      </c>
      <c r="I78" s="44">
        <v>1256.4100000000001</v>
      </c>
      <c r="J78" s="44">
        <v>1472.57</v>
      </c>
      <c r="K78" s="44">
        <v>1809.93</v>
      </c>
      <c r="L78" s="44">
        <v>2017.45</v>
      </c>
      <c r="M78" s="44">
        <v>2041.88</v>
      </c>
      <c r="N78" s="44">
        <v>2072.23</v>
      </c>
      <c r="O78" s="44">
        <v>2075.88</v>
      </c>
      <c r="P78" s="44">
        <v>2072.8000000000002</v>
      </c>
      <c r="Q78" s="44">
        <v>2077.67</v>
      </c>
      <c r="R78" s="44">
        <v>2078.02</v>
      </c>
      <c r="S78" s="44">
        <v>2043.85</v>
      </c>
      <c r="T78" s="44">
        <v>2104.36</v>
      </c>
      <c r="U78" s="44">
        <v>2109.06</v>
      </c>
      <c r="V78" s="44">
        <v>2100.5500000000002</v>
      </c>
      <c r="W78" s="44">
        <v>2037.71</v>
      </c>
      <c r="X78" s="44">
        <v>1880.69</v>
      </c>
      <c r="Y78" s="44">
        <v>1736.35</v>
      </c>
      <c r="Z78" s="44">
        <v>1531.49</v>
      </c>
      <c r="AA78" s="44">
        <v>1310.69</v>
      </c>
    </row>
    <row r="79" spans="1:27" ht="12.75" customHeight="1" outlineLevel="1" x14ac:dyDescent="0.2">
      <c r="A79" s="99" t="s">
        <v>2486</v>
      </c>
      <c r="B79" s="63" t="s">
        <v>90</v>
      </c>
      <c r="C79" s="43" t="s">
        <v>79</v>
      </c>
      <c r="D79" s="44">
        <f t="shared" ref="D79:AA79" si="43">$D$9</f>
        <v>66.180000000000007</v>
      </c>
      <c r="E79" s="44">
        <f t="shared" si="43"/>
        <v>66.180000000000007</v>
      </c>
      <c r="F79" s="44">
        <f t="shared" si="43"/>
        <v>66.180000000000007</v>
      </c>
      <c r="G79" s="44">
        <f t="shared" si="43"/>
        <v>66.180000000000007</v>
      </c>
      <c r="H79" s="44">
        <f t="shared" si="43"/>
        <v>66.180000000000007</v>
      </c>
      <c r="I79" s="44">
        <f t="shared" si="43"/>
        <v>66.180000000000007</v>
      </c>
      <c r="J79" s="44">
        <f t="shared" si="43"/>
        <v>66.180000000000007</v>
      </c>
      <c r="K79" s="44">
        <f t="shared" si="43"/>
        <v>66.180000000000007</v>
      </c>
      <c r="L79" s="44">
        <f t="shared" si="43"/>
        <v>66.180000000000007</v>
      </c>
      <c r="M79" s="44">
        <f t="shared" si="43"/>
        <v>66.180000000000007</v>
      </c>
      <c r="N79" s="44">
        <f t="shared" si="43"/>
        <v>66.180000000000007</v>
      </c>
      <c r="O79" s="44">
        <f t="shared" si="43"/>
        <v>66.180000000000007</v>
      </c>
      <c r="P79" s="44">
        <f t="shared" si="43"/>
        <v>66.180000000000007</v>
      </c>
      <c r="Q79" s="44">
        <f t="shared" si="43"/>
        <v>66.180000000000007</v>
      </c>
      <c r="R79" s="44">
        <f t="shared" si="43"/>
        <v>66.180000000000007</v>
      </c>
      <c r="S79" s="44">
        <f t="shared" si="43"/>
        <v>66.180000000000007</v>
      </c>
      <c r="T79" s="44">
        <f t="shared" si="43"/>
        <v>66.180000000000007</v>
      </c>
      <c r="U79" s="44">
        <f t="shared" si="43"/>
        <v>66.180000000000007</v>
      </c>
      <c r="V79" s="44">
        <f t="shared" si="43"/>
        <v>66.180000000000007</v>
      </c>
      <c r="W79" s="44">
        <f t="shared" si="43"/>
        <v>66.180000000000007</v>
      </c>
      <c r="X79" s="44">
        <f t="shared" si="43"/>
        <v>66.180000000000007</v>
      </c>
      <c r="Y79" s="44">
        <f t="shared" si="43"/>
        <v>66.180000000000007</v>
      </c>
      <c r="Z79" s="44">
        <f t="shared" si="43"/>
        <v>66.180000000000007</v>
      </c>
      <c r="AA79" s="44">
        <f t="shared" si="43"/>
        <v>66.180000000000007</v>
      </c>
    </row>
    <row r="80" spans="1:27" ht="12.75" customHeight="1" outlineLevel="1" x14ac:dyDescent="0.2">
      <c r="A80" s="99" t="s">
        <v>2487</v>
      </c>
      <c r="B80" s="63" t="s">
        <v>83</v>
      </c>
      <c r="C80" s="43" t="s">
        <v>79</v>
      </c>
      <c r="D80" s="44">
        <v>3.35</v>
      </c>
      <c r="E80" s="44">
        <v>3.35</v>
      </c>
      <c r="F80" s="44">
        <v>3.35</v>
      </c>
      <c r="G80" s="44">
        <v>3.35</v>
      </c>
      <c r="H80" s="44">
        <v>3.35</v>
      </c>
      <c r="I80" s="44">
        <v>3.35</v>
      </c>
      <c r="J80" s="44">
        <v>3.35</v>
      </c>
      <c r="K80" s="44">
        <v>3.35</v>
      </c>
      <c r="L80" s="44">
        <v>3.35</v>
      </c>
      <c r="M80" s="44">
        <v>3.35</v>
      </c>
      <c r="N80" s="44">
        <v>3.35</v>
      </c>
      <c r="O80" s="44">
        <v>3.35</v>
      </c>
      <c r="P80" s="44">
        <v>3.35</v>
      </c>
      <c r="Q80" s="44">
        <v>3.35</v>
      </c>
      <c r="R80" s="44">
        <v>3.35</v>
      </c>
      <c r="S80" s="44">
        <v>3.35</v>
      </c>
      <c r="T80" s="44">
        <v>3.35</v>
      </c>
      <c r="U80" s="44">
        <v>3.35</v>
      </c>
      <c r="V80" s="44">
        <v>3.35</v>
      </c>
      <c r="W80" s="44">
        <v>3.35</v>
      </c>
      <c r="X80" s="44">
        <v>3.35</v>
      </c>
      <c r="Y80" s="44">
        <v>3.35</v>
      </c>
      <c r="Z80" s="44">
        <v>3.35</v>
      </c>
      <c r="AA80" s="44">
        <v>3.35</v>
      </c>
    </row>
    <row r="81" spans="1:27" ht="12.75" customHeight="1" outlineLevel="1" x14ac:dyDescent="0.2">
      <c r="A81" s="99" t="s">
        <v>2488</v>
      </c>
      <c r="B81" s="63" t="s">
        <v>81</v>
      </c>
      <c r="C81" s="43" t="s">
        <v>79</v>
      </c>
      <c r="D81" s="44">
        <f>$D$11</f>
        <v>110.23</v>
      </c>
      <c r="E81" s="44">
        <f t="shared" ref="E81:AA81" si="44">$D$11</f>
        <v>110.23</v>
      </c>
      <c r="F81" s="44">
        <f t="shared" si="44"/>
        <v>110.23</v>
      </c>
      <c r="G81" s="44">
        <f t="shared" si="44"/>
        <v>110.23</v>
      </c>
      <c r="H81" s="44">
        <f t="shared" si="44"/>
        <v>110.23</v>
      </c>
      <c r="I81" s="44">
        <f t="shared" si="44"/>
        <v>110.23</v>
      </c>
      <c r="J81" s="44">
        <f t="shared" si="44"/>
        <v>110.23</v>
      </c>
      <c r="K81" s="44">
        <f t="shared" si="44"/>
        <v>110.23</v>
      </c>
      <c r="L81" s="44">
        <f t="shared" si="44"/>
        <v>110.23</v>
      </c>
      <c r="M81" s="44">
        <f t="shared" si="44"/>
        <v>110.23</v>
      </c>
      <c r="N81" s="44">
        <f t="shared" si="44"/>
        <v>110.23</v>
      </c>
      <c r="O81" s="44">
        <f t="shared" si="44"/>
        <v>110.23</v>
      </c>
      <c r="P81" s="44">
        <f t="shared" si="44"/>
        <v>110.23</v>
      </c>
      <c r="Q81" s="44">
        <f t="shared" si="44"/>
        <v>110.23</v>
      </c>
      <c r="R81" s="44">
        <f t="shared" si="44"/>
        <v>110.23</v>
      </c>
      <c r="S81" s="44">
        <f t="shared" si="44"/>
        <v>110.23</v>
      </c>
      <c r="T81" s="44">
        <f t="shared" si="44"/>
        <v>110.23</v>
      </c>
      <c r="U81" s="44">
        <f t="shared" si="44"/>
        <v>110.23</v>
      </c>
      <c r="V81" s="44">
        <f t="shared" si="44"/>
        <v>110.23</v>
      </c>
      <c r="W81" s="44">
        <f t="shared" si="44"/>
        <v>110.23</v>
      </c>
      <c r="X81" s="44">
        <f t="shared" si="44"/>
        <v>110.23</v>
      </c>
      <c r="Y81" s="44">
        <f t="shared" si="44"/>
        <v>110.23</v>
      </c>
      <c r="Z81" s="44">
        <f t="shared" si="44"/>
        <v>110.23</v>
      </c>
      <c r="AA81" s="44">
        <f t="shared" si="44"/>
        <v>110.23</v>
      </c>
    </row>
    <row r="82" spans="1:27" ht="12.75" customHeight="1" x14ac:dyDescent="0.2">
      <c r="A82" s="98" t="s">
        <v>2489</v>
      </c>
      <c r="B82" s="28" t="str">
        <f>"16"&amp;"."&amp;$B$801&amp;"."&amp;$B$802</f>
        <v>16.12.2023</v>
      </c>
      <c r="C82" s="90" t="s">
        <v>76</v>
      </c>
      <c r="D82" s="91">
        <f>ROUND(((D83+D84+D86+D85)/1000),5)</f>
        <v>1.44025</v>
      </c>
      <c r="E82" s="91">
        <f>ROUND(((E83+E84+E86+E85)/1000),5)</f>
        <v>1.4001300000000001</v>
      </c>
      <c r="F82" s="91">
        <f>ROUND(((F83+F84+F86+F85)/1000),5)</f>
        <v>1.3789400000000001</v>
      </c>
      <c r="G82" s="91">
        <f t="shared" ref="G82:AA82" si="45">ROUND(((G83+G84+G86+G85)/1000),5)</f>
        <v>1.34544</v>
      </c>
      <c r="H82" s="91">
        <f t="shared" si="45"/>
        <v>1.3793200000000001</v>
      </c>
      <c r="I82" s="91">
        <f t="shared" si="45"/>
        <v>1.4367000000000001</v>
      </c>
      <c r="J82" s="91">
        <f t="shared" si="45"/>
        <v>1.55033</v>
      </c>
      <c r="K82" s="91">
        <f t="shared" si="45"/>
        <v>1.7024999999999999</v>
      </c>
      <c r="L82" s="91">
        <f t="shared" si="45"/>
        <v>2.0353500000000002</v>
      </c>
      <c r="M82" s="91">
        <f t="shared" si="45"/>
        <v>2.1031599999999999</v>
      </c>
      <c r="N82" s="91">
        <f t="shared" si="45"/>
        <v>2.1702699999999999</v>
      </c>
      <c r="O82" s="91">
        <f t="shared" si="45"/>
        <v>2.1701600000000001</v>
      </c>
      <c r="P82" s="91">
        <f t="shared" si="45"/>
        <v>2.16472</v>
      </c>
      <c r="Q82" s="91">
        <f t="shared" si="45"/>
        <v>2.16797</v>
      </c>
      <c r="R82" s="91">
        <f t="shared" si="45"/>
        <v>2.03254</v>
      </c>
      <c r="S82" s="91">
        <f t="shared" si="45"/>
        <v>2.0870500000000001</v>
      </c>
      <c r="T82" s="91">
        <f t="shared" si="45"/>
        <v>2.2550300000000001</v>
      </c>
      <c r="U82" s="91">
        <f t="shared" si="45"/>
        <v>2.3404600000000002</v>
      </c>
      <c r="V82" s="91">
        <f t="shared" si="45"/>
        <v>2.29311</v>
      </c>
      <c r="W82" s="91">
        <f t="shared" si="45"/>
        <v>2.19787</v>
      </c>
      <c r="X82" s="91">
        <f t="shared" si="45"/>
        <v>1.95061</v>
      </c>
      <c r="Y82" s="91">
        <f t="shared" si="45"/>
        <v>1.9223399999999999</v>
      </c>
      <c r="Z82" s="91">
        <f t="shared" si="45"/>
        <v>1.63018</v>
      </c>
      <c r="AA82" s="91">
        <f t="shared" si="45"/>
        <v>1.50824</v>
      </c>
    </row>
    <row r="83" spans="1:27" ht="12.75" customHeight="1" outlineLevel="1" x14ac:dyDescent="0.2">
      <c r="A83" s="99" t="s">
        <v>2490</v>
      </c>
      <c r="B83" s="63" t="s">
        <v>238</v>
      </c>
      <c r="C83" s="43" t="s">
        <v>79</v>
      </c>
      <c r="D83" s="44">
        <v>1260.49</v>
      </c>
      <c r="E83" s="44">
        <v>1220.3699999999999</v>
      </c>
      <c r="F83" s="44">
        <v>1199.18</v>
      </c>
      <c r="G83" s="44">
        <v>1165.68</v>
      </c>
      <c r="H83" s="44">
        <v>1199.56</v>
      </c>
      <c r="I83" s="44">
        <v>1256.94</v>
      </c>
      <c r="J83" s="44">
        <v>1370.57</v>
      </c>
      <c r="K83" s="44">
        <v>1522.74</v>
      </c>
      <c r="L83" s="44">
        <v>1855.59</v>
      </c>
      <c r="M83" s="44">
        <v>1923.4</v>
      </c>
      <c r="N83" s="44">
        <v>1990.51</v>
      </c>
      <c r="O83" s="44">
        <v>1990.4</v>
      </c>
      <c r="P83" s="44">
        <v>1984.96</v>
      </c>
      <c r="Q83" s="44">
        <v>1988.21</v>
      </c>
      <c r="R83" s="44">
        <v>1852.78</v>
      </c>
      <c r="S83" s="44">
        <v>1907.29</v>
      </c>
      <c r="T83" s="44">
        <v>2075.27</v>
      </c>
      <c r="U83" s="44">
        <v>2160.6999999999998</v>
      </c>
      <c r="V83" s="44">
        <v>2113.35</v>
      </c>
      <c r="W83" s="44">
        <v>2018.11</v>
      </c>
      <c r="X83" s="44">
        <v>1770.85</v>
      </c>
      <c r="Y83" s="44">
        <v>1742.58</v>
      </c>
      <c r="Z83" s="44">
        <v>1450.42</v>
      </c>
      <c r="AA83" s="44">
        <v>1328.48</v>
      </c>
    </row>
    <row r="84" spans="1:27" ht="12.75" customHeight="1" outlineLevel="1" x14ac:dyDescent="0.2">
      <c r="A84" s="99" t="s">
        <v>2491</v>
      </c>
      <c r="B84" s="63" t="s">
        <v>90</v>
      </c>
      <c r="C84" s="43" t="s">
        <v>79</v>
      </c>
      <c r="D84" s="44">
        <f t="shared" ref="D84:AA84" si="46">$D$9</f>
        <v>66.180000000000007</v>
      </c>
      <c r="E84" s="44">
        <f t="shared" si="46"/>
        <v>66.180000000000007</v>
      </c>
      <c r="F84" s="44">
        <f t="shared" si="46"/>
        <v>66.180000000000007</v>
      </c>
      <c r="G84" s="44">
        <f t="shared" si="46"/>
        <v>66.180000000000007</v>
      </c>
      <c r="H84" s="44">
        <f t="shared" si="46"/>
        <v>66.180000000000007</v>
      </c>
      <c r="I84" s="44">
        <f t="shared" si="46"/>
        <v>66.180000000000007</v>
      </c>
      <c r="J84" s="44">
        <f t="shared" si="46"/>
        <v>66.180000000000007</v>
      </c>
      <c r="K84" s="44">
        <f t="shared" si="46"/>
        <v>66.180000000000007</v>
      </c>
      <c r="L84" s="44">
        <f t="shared" si="46"/>
        <v>66.180000000000007</v>
      </c>
      <c r="M84" s="44">
        <f t="shared" si="46"/>
        <v>66.180000000000007</v>
      </c>
      <c r="N84" s="44">
        <f t="shared" si="46"/>
        <v>66.180000000000007</v>
      </c>
      <c r="O84" s="44">
        <f t="shared" si="46"/>
        <v>66.180000000000007</v>
      </c>
      <c r="P84" s="44">
        <f t="shared" si="46"/>
        <v>66.180000000000007</v>
      </c>
      <c r="Q84" s="44">
        <f t="shared" si="46"/>
        <v>66.180000000000007</v>
      </c>
      <c r="R84" s="44">
        <f t="shared" si="46"/>
        <v>66.180000000000007</v>
      </c>
      <c r="S84" s="44">
        <f t="shared" si="46"/>
        <v>66.180000000000007</v>
      </c>
      <c r="T84" s="44">
        <f t="shared" si="46"/>
        <v>66.180000000000007</v>
      </c>
      <c r="U84" s="44">
        <f t="shared" si="46"/>
        <v>66.180000000000007</v>
      </c>
      <c r="V84" s="44">
        <f t="shared" si="46"/>
        <v>66.180000000000007</v>
      </c>
      <c r="W84" s="44">
        <f t="shared" si="46"/>
        <v>66.180000000000007</v>
      </c>
      <c r="X84" s="44">
        <f t="shared" si="46"/>
        <v>66.180000000000007</v>
      </c>
      <c r="Y84" s="44">
        <f t="shared" si="46"/>
        <v>66.180000000000007</v>
      </c>
      <c r="Z84" s="44">
        <f t="shared" si="46"/>
        <v>66.180000000000007</v>
      </c>
      <c r="AA84" s="44">
        <f t="shared" si="46"/>
        <v>66.180000000000007</v>
      </c>
    </row>
    <row r="85" spans="1:27" ht="12.75" customHeight="1" outlineLevel="1" x14ac:dyDescent="0.2">
      <c r="A85" s="99" t="s">
        <v>2492</v>
      </c>
      <c r="B85" s="63" t="s">
        <v>83</v>
      </c>
      <c r="C85" s="43" t="s">
        <v>79</v>
      </c>
      <c r="D85" s="44">
        <v>3.35</v>
      </c>
      <c r="E85" s="44">
        <v>3.35</v>
      </c>
      <c r="F85" s="44">
        <v>3.35</v>
      </c>
      <c r="G85" s="44">
        <v>3.35</v>
      </c>
      <c r="H85" s="44">
        <v>3.35</v>
      </c>
      <c r="I85" s="44">
        <v>3.35</v>
      </c>
      <c r="J85" s="44">
        <v>3.35</v>
      </c>
      <c r="K85" s="44">
        <v>3.35</v>
      </c>
      <c r="L85" s="44">
        <v>3.35</v>
      </c>
      <c r="M85" s="44">
        <v>3.35</v>
      </c>
      <c r="N85" s="44">
        <v>3.35</v>
      </c>
      <c r="O85" s="44">
        <v>3.35</v>
      </c>
      <c r="P85" s="44">
        <v>3.35</v>
      </c>
      <c r="Q85" s="44">
        <v>3.35</v>
      </c>
      <c r="R85" s="44">
        <v>3.35</v>
      </c>
      <c r="S85" s="44">
        <v>3.35</v>
      </c>
      <c r="T85" s="44">
        <v>3.35</v>
      </c>
      <c r="U85" s="44">
        <v>3.35</v>
      </c>
      <c r="V85" s="44">
        <v>3.35</v>
      </c>
      <c r="W85" s="44">
        <v>3.35</v>
      </c>
      <c r="X85" s="44">
        <v>3.35</v>
      </c>
      <c r="Y85" s="44">
        <v>3.35</v>
      </c>
      <c r="Z85" s="44">
        <v>3.35</v>
      </c>
      <c r="AA85" s="44">
        <v>3.35</v>
      </c>
    </row>
    <row r="86" spans="1:27" ht="12.75" customHeight="1" outlineLevel="1" x14ac:dyDescent="0.2">
      <c r="A86" s="99" t="s">
        <v>2493</v>
      </c>
      <c r="B86" s="63" t="s">
        <v>81</v>
      </c>
      <c r="C86" s="43" t="s">
        <v>79</v>
      </c>
      <c r="D86" s="44">
        <f>$D$11</f>
        <v>110.23</v>
      </c>
      <c r="E86" s="44">
        <f t="shared" ref="E86:AA86" si="47">$D$11</f>
        <v>110.23</v>
      </c>
      <c r="F86" s="44">
        <f t="shared" si="47"/>
        <v>110.23</v>
      </c>
      <c r="G86" s="44">
        <f t="shared" si="47"/>
        <v>110.23</v>
      </c>
      <c r="H86" s="44">
        <f t="shared" si="47"/>
        <v>110.23</v>
      </c>
      <c r="I86" s="44">
        <f t="shared" si="47"/>
        <v>110.23</v>
      </c>
      <c r="J86" s="44">
        <f t="shared" si="47"/>
        <v>110.23</v>
      </c>
      <c r="K86" s="44">
        <f t="shared" si="47"/>
        <v>110.23</v>
      </c>
      <c r="L86" s="44">
        <f t="shared" si="47"/>
        <v>110.23</v>
      </c>
      <c r="M86" s="44">
        <f t="shared" si="47"/>
        <v>110.23</v>
      </c>
      <c r="N86" s="44">
        <f t="shared" si="47"/>
        <v>110.23</v>
      </c>
      <c r="O86" s="44">
        <f t="shared" si="47"/>
        <v>110.23</v>
      </c>
      <c r="P86" s="44">
        <f t="shared" si="47"/>
        <v>110.23</v>
      </c>
      <c r="Q86" s="44">
        <f t="shared" si="47"/>
        <v>110.23</v>
      </c>
      <c r="R86" s="44">
        <f t="shared" si="47"/>
        <v>110.23</v>
      </c>
      <c r="S86" s="44">
        <f t="shared" si="47"/>
        <v>110.23</v>
      </c>
      <c r="T86" s="44">
        <f t="shared" si="47"/>
        <v>110.23</v>
      </c>
      <c r="U86" s="44">
        <f t="shared" si="47"/>
        <v>110.23</v>
      </c>
      <c r="V86" s="44">
        <f t="shared" si="47"/>
        <v>110.23</v>
      </c>
      <c r="W86" s="44">
        <f t="shared" si="47"/>
        <v>110.23</v>
      </c>
      <c r="X86" s="44">
        <f t="shared" si="47"/>
        <v>110.23</v>
      </c>
      <c r="Y86" s="44">
        <f t="shared" si="47"/>
        <v>110.23</v>
      </c>
      <c r="Z86" s="44">
        <f t="shared" si="47"/>
        <v>110.23</v>
      </c>
      <c r="AA86" s="44">
        <f t="shared" si="47"/>
        <v>110.23</v>
      </c>
    </row>
    <row r="87" spans="1:27" ht="12.75" customHeight="1" x14ac:dyDescent="0.2">
      <c r="A87" s="98" t="s">
        <v>2494</v>
      </c>
      <c r="B87" s="28" t="str">
        <f>"17"&amp;"."&amp;$B$801&amp;"."&amp;$B$802</f>
        <v>17.12.2023</v>
      </c>
      <c r="C87" s="90" t="s">
        <v>76</v>
      </c>
      <c r="D87" s="91">
        <f>ROUND(((D88+D89+D91+D90)/1000),5)</f>
        <v>1.4477800000000001</v>
      </c>
      <c r="E87" s="91">
        <f>ROUND(((E88+E89+E91+E90)/1000),5)</f>
        <v>1.4128799999999999</v>
      </c>
      <c r="F87" s="91">
        <f>ROUND(((F88+F89+F91+F90)/1000),5)</f>
        <v>1.3783300000000001</v>
      </c>
      <c r="G87" s="91">
        <f t="shared" ref="G87:AA87" si="48">ROUND(((G88+G89+G91+G90)/1000),5)</f>
        <v>1.3519000000000001</v>
      </c>
      <c r="H87" s="91">
        <f t="shared" si="48"/>
        <v>1.3517300000000001</v>
      </c>
      <c r="I87" s="91">
        <f t="shared" si="48"/>
        <v>1.3958600000000001</v>
      </c>
      <c r="J87" s="91">
        <f t="shared" si="48"/>
        <v>1.42845</v>
      </c>
      <c r="K87" s="91">
        <f t="shared" si="48"/>
        <v>1.6378999999999999</v>
      </c>
      <c r="L87" s="91">
        <f t="shared" si="48"/>
        <v>1.8442400000000001</v>
      </c>
      <c r="M87" s="91">
        <f t="shared" si="48"/>
        <v>1.9311199999999999</v>
      </c>
      <c r="N87" s="91">
        <f t="shared" si="48"/>
        <v>1.97265</v>
      </c>
      <c r="O87" s="91">
        <f t="shared" si="48"/>
        <v>1.99394</v>
      </c>
      <c r="P87" s="91">
        <f t="shared" si="48"/>
        <v>1.9982899999999999</v>
      </c>
      <c r="Q87" s="91">
        <f t="shared" si="48"/>
        <v>2.0091399999999999</v>
      </c>
      <c r="R87" s="91">
        <f t="shared" si="48"/>
        <v>1.9942299999999999</v>
      </c>
      <c r="S87" s="91">
        <f t="shared" si="48"/>
        <v>1.9885600000000001</v>
      </c>
      <c r="T87" s="91">
        <f t="shared" si="48"/>
        <v>1.95102</v>
      </c>
      <c r="U87" s="91">
        <f t="shared" si="48"/>
        <v>1.99447</v>
      </c>
      <c r="V87" s="91">
        <f t="shared" si="48"/>
        <v>2.1268699999999998</v>
      </c>
      <c r="W87" s="91">
        <f t="shared" si="48"/>
        <v>1.94493</v>
      </c>
      <c r="X87" s="91">
        <f t="shared" si="48"/>
        <v>1.9573100000000001</v>
      </c>
      <c r="Y87" s="91">
        <f t="shared" si="48"/>
        <v>1.91716</v>
      </c>
      <c r="Z87" s="91">
        <f t="shared" si="48"/>
        <v>1.6554800000000001</v>
      </c>
      <c r="AA87" s="91">
        <f t="shared" si="48"/>
        <v>1.44716</v>
      </c>
    </row>
    <row r="88" spans="1:27" ht="12.75" customHeight="1" outlineLevel="1" x14ac:dyDescent="0.2">
      <c r="A88" s="99" t="s">
        <v>2495</v>
      </c>
      <c r="B88" s="63" t="s">
        <v>238</v>
      </c>
      <c r="C88" s="43" t="s">
        <v>79</v>
      </c>
      <c r="D88" s="44">
        <v>1268.02</v>
      </c>
      <c r="E88" s="44">
        <v>1233.1199999999999</v>
      </c>
      <c r="F88" s="44">
        <v>1198.57</v>
      </c>
      <c r="G88" s="44">
        <v>1172.1400000000001</v>
      </c>
      <c r="H88" s="44">
        <v>1171.97</v>
      </c>
      <c r="I88" s="44">
        <v>1216.0999999999999</v>
      </c>
      <c r="J88" s="44">
        <v>1248.69</v>
      </c>
      <c r="K88" s="44">
        <v>1458.14</v>
      </c>
      <c r="L88" s="44">
        <v>1664.48</v>
      </c>
      <c r="M88" s="44">
        <v>1751.36</v>
      </c>
      <c r="N88" s="44">
        <v>1792.89</v>
      </c>
      <c r="O88" s="44">
        <v>1814.18</v>
      </c>
      <c r="P88" s="44">
        <v>1818.53</v>
      </c>
      <c r="Q88" s="44">
        <v>1829.38</v>
      </c>
      <c r="R88" s="44">
        <v>1814.47</v>
      </c>
      <c r="S88" s="44">
        <v>1808.8</v>
      </c>
      <c r="T88" s="44">
        <v>1771.26</v>
      </c>
      <c r="U88" s="44">
        <v>1814.71</v>
      </c>
      <c r="V88" s="44">
        <v>1947.11</v>
      </c>
      <c r="W88" s="44">
        <v>1765.17</v>
      </c>
      <c r="X88" s="44">
        <v>1777.55</v>
      </c>
      <c r="Y88" s="44">
        <v>1737.4</v>
      </c>
      <c r="Z88" s="44">
        <v>1475.72</v>
      </c>
      <c r="AA88" s="44">
        <v>1267.4000000000001</v>
      </c>
    </row>
    <row r="89" spans="1:27" ht="12.75" customHeight="1" outlineLevel="1" x14ac:dyDescent="0.2">
      <c r="A89" s="99" t="s">
        <v>2496</v>
      </c>
      <c r="B89" s="63" t="s">
        <v>90</v>
      </c>
      <c r="C89" s="43" t="s">
        <v>79</v>
      </c>
      <c r="D89" s="44">
        <f t="shared" ref="D89:AA89" si="49">$D$9</f>
        <v>66.180000000000007</v>
      </c>
      <c r="E89" s="44">
        <f t="shared" si="49"/>
        <v>66.180000000000007</v>
      </c>
      <c r="F89" s="44">
        <f t="shared" si="49"/>
        <v>66.180000000000007</v>
      </c>
      <c r="G89" s="44">
        <f t="shared" si="49"/>
        <v>66.180000000000007</v>
      </c>
      <c r="H89" s="44">
        <f t="shared" si="49"/>
        <v>66.180000000000007</v>
      </c>
      <c r="I89" s="44">
        <f t="shared" si="49"/>
        <v>66.180000000000007</v>
      </c>
      <c r="J89" s="44">
        <f t="shared" si="49"/>
        <v>66.180000000000007</v>
      </c>
      <c r="K89" s="44">
        <f t="shared" si="49"/>
        <v>66.180000000000007</v>
      </c>
      <c r="L89" s="44">
        <f t="shared" si="49"/>
        <v>66.180000000000007</v>
      </c>
      <c r="M89" s="44">
        <f t="shared" si="49"/>
        <v>66.180000000000007</v>
      </c>
      <c r="N89" s="44">
        <f t="shared" si="49"/>
        <v>66.180000000000007</v>
      </c>
      <c r="O89" s="44">
        <f t="shared" si="49"/>
        <v>66.180000000000007</v>
      </c>
      <c r="P89" s="44">
        <f t="shared" si="49"/>
        <v>66.180000000000007</v>
      </c>
      <c r="Q89" s="44">
        <f t="shared" si="49"/>
        <v>66.180000000000007</v>
      </c>
      <c r="R89" s="44">
        <f t="shared" si="49"/>
        <v>66.180000000000007</v>
      </c>
      <c r="S89" s="44">
        <f t="shared" si="49"/>
        <v>66.180000000000007</v>
      </c>
      <c r="T89" s="44">
        <f t="shared" si="49"/>
        <v>66.180000000000007</v>
      </c>
      <c r="U89" s="44">
        <f t="shared" si="49"/>
        <v>66.180000000000007</v>
      </c>
      <c r="V89" s="44">
        <f t="shared" si="49"/>
        <v>66.180000000000007</v>
      </c>
      <c r="W89" s="44">
        <f t="shared" si="49"/>
        <v>66.180000000000007</v>
      </c>
      <c r="X89" s="44">
        <f t="shared" si="49"/>
        <v>66.180000000000007</v>
      </c>
      <c r="Y89" s="44">
        <f t="shared" si="49"/>
        <v>66.180000000000007</v>
      </c>
      <c r="Z89" s="44">
        <f t="shared" si="49"/>
        <v>66.180000000000007</v>
      </c>
      <c r="AA89" s="44">
        <f t="shared" si="49"/>
        <v>66.180000000000007</v>
      </c>
    </row>
    <row r="90" spans="1:27" ht="12.75" customHeight="1" outlineLevel="1" x14ac:dyDescent="0.2">
      <c r="A90" s="99" t="s">
        <v>2497</v>
      </c>
      <c r="B90" s="63" t="s">
        <v>83</v>
      </c>
      <c r="C90" s="43" t="s">
        <v>79</v>
      </c>
      <c r="D90" s="44">
        <v>3.35</v>
      </c>
      <c r="E90" s="44">
        <v>3.35</v>
      </c>
      <c r="F90" s="44">
        <v>3.35</v>
      </c>
      <c r="G90" s="44">
        <v>3.35</v>
      </c>
      <c r="H90" s="44">
        <v>3.35</v>
      </c>
      <c r="I90" s="44">
        <v>3.35</v>
      </c>
      <c r="J90" s="44">
        <v>3.35</v>
      </c>
      <c r="K90" s="44">
        <v>3.35</v>
      </c>
      <c r="L90" s="44">
        <v>3.35</v>
      </c>
      <c r="M90" s="44">
        <v>3.35</v>
      </c>
      <c r="N90" s="44">
        <v>3.35</v>
      </c>
      <c r="O90" s="44">
        <v>3.35</v>
      </c>
      <c r="P90" s="44">
        <v>3.35</v>
      </c>
      <c r="Q90" s="44">
        <v>3.35</v>
      </c>
      <c r="R90" s="44">
        <v>3.35</v>
      </c>
      <c r="S90" s="44">
        <v>3.35</v>
      </c>
      <c r="T90" s="44">
        <v>3.35</v>
      </c>
      <c r="U90" s="44">
        <v>3.35</v>
      </c>
      <c r="V90" s="44">
        <v>3.35</v>
      </c>
      <c r="W90" s="44">
        <v>3.35</v>
      </c>
      <c r="X90" s="44">
        <v>3.35</v>
      </c>
      <c r="Y90" s="44">
        <v>3.35</v>
      </c>
      <c r="Z90" s="44">
        <v>3.35</v>
      </c>
      <c r="AA90" s="44">
        <v>3.35</v>
      </c>
    </row>
    <row r="91" spans="1:27" ht="12.75" customHeight="1" outlineLevel="1" x14ac:dyDescent="0.2">
      <c r="A91" s="99" t="s">
        <v>2498</v>
      </c>
      <c r="B91" s="63" t="s">
        <v>81</v>
      </c>
      <c r="C91" s="43" t="s">
        <v>79</v>
      </c>
      <c r="D91" s="44">
        <f>$D$11</f>
        <v>110.23</v>
      </c>
      <c r="E91" s="44">
        <f t="shared" ref="E91:AA91" si="50">$D$11</f>
        <v>110.23</v>
      </c>
      <c r="F91" s="44">
        <f t="shared" si="50"/>
        <v>110.23</v>
      </c>
      <c r="G91" s="44">
        <f t="shared" si="50"/>
        <v>110.23</v>
      </c>
      <c r="H91" s="44">
        <f t="shared" si="50"/>
        <v>110.23</v>
      </c>
      <c r="I91" s="44">
        <f t="shared" si="50"/>
        <v>110.23</v>
      </c>
      <c r="J91" s="44">
        <f t="shared" si="50"/>
        <v>110.23</v>
      </c>
      <c r="K91" s="44">
        <f t="shared" si="50"/>
        <v>110.23</v>
      </c>
      <c r="L91" s="44">
        <f t="shared" si="50"/>
        <v>110.23</v>
      </c>
      <c r="M91" s="44">
        <f t="shared" si="50"/>
        <v>110.23</v>
      </c>
      <c r="N91" s="44">
        <f t="shared" si="50"/>
        <v>110.23</v>
      </c>
      <c r="O91" s="44">
        <f t="shared" si="50"/>
        <v>110.23</v>
      </c>
      <c r="P91" s="44">
        <f t="shared" si="50"/>
        <v>110.23</v>
      </c>
      <c r="Q91" s="44">
        <f t="shared" si="50"/>
        <v>110.23</v>
      </c>
      <c r="R91" s="44">
        <f t="shared" si="50"/>
        <v>110.23</v>
      </c>
      <c r="S91" s="44">
        <f t="shared" si="50"/>
        <v>110.23</v>
      </c>
      <c r="T91" s="44">
        <f t="shared" si="50"/>
        <v>110.23</v>
      </c>
      <c r="U91" s="44">
        <f t="shared" si="50"/>
        <v>110.23</v>
      </c>
      <c r="V91" s="44">
        <f t="shared" si="50"/>
        <v>110.23</v>
      </c>
      <c r="W91" s="44">
        <f t="shared" si="50"/>
        <v>110.23</v>
      </c>
      <c r="X91" s="44">
        <f t="shared" si="50"/>
        <v>110.23</v>
      </c>
      <c r="Y91" s="44">
        <f t="shared" si="50"/>
        <v>110.23</v>
      </c>
      <c r="Z91" s="44">
        <f t="shared" si="50"/>
        <v>110.23</v>
      </c>
      <c r="AA91" s="44">
        <f t="shared" si="50"/>
        <v>110.23</v>
      </c>
    </row>
    <row r="92" spans="1:27" ht="12.75" customHeight="1" x14ac:dyDescent="0.2">
      <c r="A92" s="98" t="s">
        <v>2499</v>
      </c>
      <c r="B92" s="28" t="str">
        <f>"18"&amp;"."&amp;$B$801&amp;"."&amp;$B$802</f>
        <v>18.12.2023</v>
      </c>
      <c r="C92" s="90" t="s">
        <v>76</v>
      </c>
      <c r="D92" s="91">
        <f>ROUND(((D93+D94+D96+D95)/1000),5)</f>
        <v>1.38889</v>
      </c>
      <c r="E92" s="91">
        <f>ROUND(((E93+E94+E96+E95)/1000),5)</f>
        <v>1.2956000000000001</v>
      </c>
      <c r="F92" s="91">
        <f>ROUND(((F93+F94+F96+F95)/1000),5)</f>
        <v>1.22997</v>
      </c>
      <c r="G92" s="91">
        <f t="shared" ref="G92:AA92" si="51">ROUND(((G93+G94+G96+G95)/1000),5)</f>
        <v>1.2282500000000001</v>
      </c>
      <c r="H92" s="91">
        <f t="shared" si="51"/>
        <v>1.2582199999999999</v>
      </c>
      <c r="I92" s="91">
        <f t="shared" si="51"/>
        <v>1.3921699999999999</v>
      </c>
      <c r="J92" s="91">
        <f t="shared" si="51"/>
        <v>1.6198399999999999</v>
      </c>
      <c r="K92" s="91">
        <f t="shared" si="51"/>
        <v>1.90493</v>
      </c>
      <c r="L92" s="91">
        <f t="shared" si="51"/>
        <v>2.1167099999999999</v>
      </c>
      <c r="M92" s="91">
        <f t="shared" si="51"/>
        <v>2.1579600000000001</v>
      </c>
      <c r="N92" s="91">
        <f t="shared" si="51"/>
        <v>2.1485599999999998</v>
      </c>
      <c r="O92" s="91">
        <f t="shared" si="51"/>
        <v>2.2211799999999999</v>
      </c>
      <c r="P92" s="91">
        <f t="shared" si="51"/>
        <v>2.2067999999999999</v>
      </c>
      <c r="Q92" s="91">
        <f t="shared" si="51"/>
        <v>2.22403</v>
      </c>
      <c r="R92" s="91">
        <f t="shared" si="51"/>
        <v>2.2162299999999999</v>
      </c>
      <c r="S92" s="91">
        <f t="shared" si="51"/>
        <v>2.2040799999999998</v>
      </c>
      <c r="T92" s="91">
        <f t="shared" si="51"/>
        <v>2.3818000000000001</v>
      </c>
      <c r="U92" s="91">
        <f t="shared" si="51"/>
        <v>2.4067099999999999</v>
      </c>
      <c r="V92" s="91">
        <f t="shared" si="51"/>
        <v>2.3242400000000001</v>
      </c>
      <c r="W92" s="91">
        <f t="shared" si="51"/>
        <v>2.15659</v>
      </c>
      <c r="X92" s="91">
        <f t="shared" si="51"/>
        <v>2.0578099999999999</v>
      </c>
      <c r="Y92" s="91">
        <f t="shared" si="51"/>
        <v>1.9098900000000001</v>
      </c>
      <c r="Z92" s="91">
        <f t="shared" si="51"/>
        <v>1.64588</v>
      </c>
      <c r="AA92" s="91">
        <f t="shared" si="51"/>
        <v>1.4157999999999999</v>
      </c>
    </row>
    <row r="93" spans="1:27" ht="12.75" customHeight="1" outlineLevel="1" x14ac:dyDescent="0.2">
      <c r="A93" s="99" t="s">
        <v>2500</v>
      </c>
      <c r="B93" s="63" t="s">
        <v>238</v>
      </c>
      <c r="C93" s="43" t="s">
        <v>79</v>
      </c>
      <c r="D93" s="44">
        <v>1209.1300000000001</v>
      </c>
      <c r="E93" s="44">
        <v>1115.8399999999999</v>
      </c>
      <c r="F93" s="44">
        <v>1050.21</v>
      </c>
      <c r="G93" s="44">
        <v>1048.49</v>
      </c>
      <c r="H93" s="44">
        <v>1078.46</v>
      </c>
      <c r="I93" s="44">
        <v>1212.4100000000001</v>
      </c>
      <c r="J93" s="44">
        <v>1440.08</v>
      </c>
      <c r="K93" s="44">
        <v>1725.17</v>
      </c>
      <c r="L93" s="44">
        <v>1936.95</v>
      </c>
      <c r="M93" s="44">
        <v>1978.2</v>
      </c>
      <c r="N93" s="44">
        <v>1968.8</v>
      </c>
      <c r="O93" s="44">
        <v>2041.42</v>
      </c>
      <c r="P93" s="44">
        <v>2027.04</v>
      </c>
      <c r="Q93" s="44">
        <v>2044.27</v>
      </c>
      <c r="R93" s="44">
        <v>2036.47</v>
      </c>
      <c r="S93" s="44">
        <v>2024.32</v>
      </c>
      <c r="T93" s="44">
        <v>2202.04</v>
      </c>
      <c r="U93" s="44">
        <v>2226.9499999999998</v>
      </c>
      <c r="V93" s="44">
        <v>2144.48</v>
      </c>
      <c r="W93" s="44">
        <v>1976.83</v>
      </c>
      <c r="X93" s="44">
        <v>1878.05</v>
      </c>
      <c r="Y93" s="44">
        <v>1730.13</v>
      </c>
      <c r="Z93" s="44">
        <v>1466.12</v>
      </c>
      <c r="AA93" s="44">
        <v>1236.04</v>
      </c>
    </row>
    <row r="94" spans="1:27" ht="12.75" customHeight="1" outlineLevel="1" x14ac:dyDescent="0.2">
      <c r="A94" s="99" t="s">
        <v>2501</v>
      </c>
      <c r="B94" s="63" t="s">
        <v>90</v>
      </c>
      <c r="C94" s="43" t="s">
        <v>79</v>
      </c>
      <c r="D94" s="44">
        <f t="shared" ref="D94:AA94" si="52">$D$9</f>
        <v>66.180000000000007</v>
      </c>
      <c r="E94" s="44">
        <f t="shared" si="52"/>
        <v>66.180000000000007</v>
      </c>
      <c r="F94" s="44">
        <f t="shared" si="52"/>
        <v>66.180000000000007</v>
      </c>
      <c r="G94" s="44">
        <f t="shared" si="52"/>
        <v>66.180000000000007</v>
      </c>
      <c r="H94" s="44">
        <f t="shared" si="52"/>
        <v>66.180000000000007</v>
      </c>
      <c r="I94" s="44">
        <f t="shared" si="52"/>
        <v>66.180000000000007</v>
      </c>
      <c r="J94" s="44">
        <f t="shared" si="52"/>
        <v>66.180000000000007</v>
      </c>
      <c r="K94" s="44">
        <f t="shared" si="52"/>
        <v>66.180000000000007</v>
      </c>
      <c r="L94" s="44">
        <f t="shared" si="52"/>
        <v>66.180000000000007</v>
      </c>
      <c r="M94" s="44">
        <f t="shared" si="52"/>
        <v>66.180000000000007</v>
      </c>
      <c r="N94" s="44">
        <f t="shared" si="52"/>
        <v>66.180000000000007</v>
      </c>
      <c r="O94" s="44">
        <f t="shared" si="52"/>
        <v>66.180000000000007</v>
      </c>
      <c r="P94" s="44">
        <f t="shared" si="52"/>
        <v>66.180000000000007</v>
      </c>
      <c r="Q94" s="44">
        <f t="shared" si="52"/>
        <v>66.180000000000007</v>
      </c>
      <c r="R94" s="44">
        <f t="shared" si="52"/>
        <v>66.180000000000007</v>
      </c>
      <c r="S94" s="44">
        <f t="shared" si="52"/>
        <v>66.180000000000007</v>
      </c>
      <c r="T94" s="44">
        <f t="shared" si="52"/>
        <v>66.180000000000007</v>
      </c>
      <c r="U94" s="44">
        <f t="shared" si="52"/>
        <v>66.180000000000007</v>
      </c>
      <c r="V94" s="44">
        <f t="shared" si="52"/>
        <v>66.180000000000007</v>
      </c>
      <c r="W94" s="44">
        <f t="shared" si="52"/>
        <v>66.180000000000007</v>
      </c>
      <c r="X94" s="44">
        <f t="shared" si="52"/>
        <v>66.180000000000007</v>
      </c>
      <c r="Y94" s="44">
        <f t="shared" si="52"/>
        <v>66.180000000000007</v>
      </c>
      <c r="Z94" s="44">
        <f t="shared" si="52"/>
        <v>66.180000000000007</v>
      </c>
      <c r="AA94" s="44">
        <f t="shared" si="52"/>
        <v>66.180000000000007</v>
      </c>
    </row>
    <row r="95" spans="1:27" ht="12.75" customHeight="1" outlineLevel="1" x14ac:dyDescent="0.2">
      <c r="A95" s="99" t="s">
        <v>2502</v>
      </c>
      <c r="B95" s="63" t="s">
        <v>83</v>
      </c>
      <c r="C95" s="43" t="s">
        <v>79</v>
      </c>
      <c r="D95" s="44">
        <v>3.35</v>
      </c>
      <c r="E95" s="44">
        <v>3.35</v>
      </c>
      <c r="F95" s="44">
        <v>3.35</v>
      </c>
      <c r="G95" s="44">
        <v>3.35</v>
      </c>
      <c r="H95" s="44">
        <v>3.35</v>
      </c>
      <c r="I95" s="44">
        <v>3.35</v>
      </c>
      <c r="J95" s="44">
        <v>3.35</v>
      </c>
      <c r="K95" s="44">
        <v>3.35</v>
      </c>
      <c r="L95" s="44">
        <v>3.35</v>
      </c>
      <c r="M95" s="44">
        <v>3.35</v>
      </c>
      <c r="N95" s="44">
        <v>3.35</v>
      </c>
      <c r="O95" s="44">
        <v>3.35</v>
      </c>
      <c r="P95" s="44">
        <v>3.35</v>
      </c>
      <c r="Q95" s="44">
        <v>3.35</v>
      </c>
      <c r="R95" s="44">
        <v>3.35</v>
      </c>
      <c r="S95" s="44">
        <v>3.35</v>
      </c>
      <c r="T95" s="44">
        <v>3.35</v>
      </c>
      <c r="U95" s="44">
        <v>3.35</v>
      </c>
      <c r="V95" s="44">
        <v>3.35</v>
      </c>
      <c r="W95" s="44">
        <v>3.35</v>
      </c>
      <c r="X95" s="44">
        <v>3.35</v>
      </c>
      <c r="Y95" s="44">
        <v>3.35</v>
      </c>
      <c r="Z95" s="44">
        <v>3.35</v>
      </c>
      <c r="AA95" s="44">
        <v>3.35</v>
      </c>
    </row>
    <row r="96" spans="1:27" ht="12.75" customHeight="1" outlineLevel="1" x14ac:dyDescent="0.2">
      <c r="A96" s="99" t="s">
        <v>2503</v>
      </c>
      <c r="B96" s="63" t="s">
        <v>81</v>
      </c>
      <c r="C96" s="43" t="s">
        <v>79</v>
      </c>
      <c r="D96" s="44">
        <f>$D$11</f>
        <v>110.23</v>
      </c>
      <c r="E96" s="44">
        <f t="shared" ref="E96:AA96" si="53">$D$11</f>
        <v>110.23</v>
      </c>
      <c r="F96" s="44">
        <f t="shared" si="53"/>
        <v>110.23</v>
      </c>
      <c r="G96" s="44">
        <f t="shared" si="53"/>
        <v>110.23</v>
      </c>
      <c r="H96" s="44">
        <f t="shared" si="53"/>
        <v>110.23</v>
      </c>
      <c r="I96" s="44">
        <f t="shared" si="53"/>
        <v>110.23</v>
      </c>
      <c r="J96" s="44">
        <f t="shared" si="53"/>
        <v>110.23</v>
      </c>
      <c r="K96" s="44">
        <f t="shared" si="53"/>
        <v>110.23</v>
      </c>
      <c r="L96" s="44">
        <f t="shared" si="53"/>
        <v>110.23</v>
      </c>
      <c r="M96" s="44">
        <f t="shared" si="53"/>
        <v>110.23</v>
      </c>
      <c r="N96" s="44">
        <f t="shared" si="53"/>
        <v>110.23</v>
      </c>
      <c r="O96" s="44">
        <f t="shared" si="53"/>
        <v>110.23</v>
      </c>
      <c r="P96" s="44">
        <f t="shared" si="53"/>
        <v>110.23</v>
      </c>
      <c r="Q96" s="44">
        <f t="shared" si="53"/>
        <v>110.23</v>
      </c>
      <c r="R96" s="44">
        <f t="shared" si="53"/>
        <v>110.23</v>
      </c>
      <c r="S96" s="44">
        <f t="shared" si="53"/>
        <v>110.23</v>
      </c>
      <c r="T96" s="44">
        <f t="shared" si="53"/>
        <v>110.23</v>
      </c>
      <c r="U96" s="44">
        <f t="shared" si="53"/>
        <v>110.23</v>
      </c>
      <c r="V96" s="44">
        <f t="shared" si="53"/>
        <v>110.23</v>
      </c>
      <c r="W96" s="44">
        <f t="shared" si="53"/>
        <v>110.23</v>
      </c>
      <c r="X96" s="44">
        <f t="shared" si="53"/>
        <v>110.23</v>
      </c>
      <c r="Y96" s="44">
        <f t="shared" si="53"/>
        <v>110.23</v>
      </c>
      <c r="Z96" s="44">
        <f t="shared" si="53"/>
        <v>110.23</v>
      </c>
      <c r="AA96" s="44">
        <f t="shared" si="53"/>
        <v>110.23</v>
      </c>
    </row>
    <row r="97" spans="1:27" ht="12.75" customHeight="1" x14ac:dyDescent="0.2">
      <c r="A97" s="98" t="s">
        <v>2504</v>
      </c>
      <c r="B97" s="28" t="str">
        <f>"19"&amp;"."&amp;$B$801&amp;"."&amp;$B$802</f>
        <v>19.12.2023</v>
      </c>
      <c r="C97" s="90" t="s">
        <v>76</v>
      </c>
      <c r="D97" s="91">
        <f>ROUND(((D98+D99+D101+D100)/1000),5)</f>
        <v>1.36348</v>
      </c>
      <c r="E97" s="91">
        <f>ROUND(((E98+E99+E101+E100)/1000),5)</f>
        <v>1.2862100000000001</v>
      </c>
      <c r="F97" s="91">
        <f>ROUND(((F98+F99+F101+F100)/1000),5)</f>
        <v>1.25895</v>
      </c>
      <c r="G97" s="91">
        <f t="shared" ref="G97:AA97" si="54">ROUND(((G98+G99+G101+G100)/1000),5)</f>
        <v>1.25867</v>
      </c>
      <c r="H97" s="91">
        <f t="shared" si="54"/>
        <v>1.2670699999999999</v>
      </c>
      <c r="I97" s="91">
        <f t="shared" si="54"/>
        <v>1.4102600000000001</v>
      </c>
      <c r="J97" s="91">
        <f t="shared" si="54"/>
        <v>1.6335200000000001</v>
      </c>
      <c r="K97" s="91">
        <f t="shared" si="54"/>
        <v>1.84809</v>
      </c>
      <c r="L97" s="91">
        <f t="shared" si="54"/>
        <v>2.0747399999999998</v>
      </c>
      <c r="M97" s="91">
        <f t="shared" si="54"/>
        <v>2.1199400000000002</v>
      </c>
      <c r="N97" s="91">
        <f t="shared" si="54"/>
        <v>2.1586699999999999</v>
      </c>
      <c r="O97" s="91">
        <f t="shared" si="54"/>
        <v>2.1840899999999999</v>
      </c>
      <c r="P97" s="91">
        <f t="shared" si="54"/>
        <v>2.1722299999999999</v>
      </c>
      <c r="Q97" s="91">
        <f t="shared" si="54"/>
        <v>2.1872500000000001</v>
      </c>
      <c r="R97" s="91">
        <f t="shared" si="54"/>
        <v>2.1865199999999998</v>
      </c>
      <c r="S97" s="91">
        <f t="shared" si="54"/>
        <v>2.1540699999999999</v>
      </c>
      <c r="T97" s="91">
        <f t="shared" si="54"/>
        <v>2.2656900000000002</v>
      </c>
      <c r="U97" s="91">
        <f t="shared" si="54"/>
        <v>2.1826099999999999</v>
      </c>
      <c r="V97" s="91">
        <f t="shared" si="54"/>
        <v>2.1536200000000001</v>
      </c>
      <c r="W97" s="91">
        <f t="shared" si="54"/>
        <v>2.1482199999999998</v>
      </c>
      <c r="X97" s="91">
        <f t="shared" si="54"/>
        <v>2.04488</v>
      </c>
      <c r="Y97" s="91">
        <f t="shared" si="54"/>
        <v>1.8768499999999999</v>
      </c>
      <c r="Z97" s="91">
        <f t="shared" si="54"/>
        <v>1.6411800000000001</v>
      </c>
      <c r="AA97" s="91">
        <f t="shared" si="54"/>
        <v>1.40455</v>
      </c>
    </row>
    <row r="98" spans="1:27" ht="12.75" customHeight="1" outlineLevel="1" x14ac:dyDescent="0.2">
      <c r="A98" s="99" t="s">
        <v>2505</v>
      </c>
      <c r="B98" s="63" t="s">
        <v>238</v>
      </c>
      <c r="C98" s="43" t="s">
        <v>79</v>
      </c>
      <c r="D98" s="44">
        <v>1183.72</v>
      </c>
      <c r="E98" s="44">
        <v>1106.45</v>
      </c>
      <c r="F98" s="44">
        <v>1079.19</v>
      </c>
      <c r="G98" s="44">
        <v>1078.9100000000001</v>
      </c>
      <c r="H98" s="44">
        <v>1087.31</v>
      </c>
      <c r="I98" s="44">
        <v>1230.5</v>
      </c>
      <c r="J98" s="44">
        <v>1453.76</v>
      </c>
      <c r="K98" s="44">
        <v>1668.33</v>
      </c>
      <c r="L98" s="44">
        <v>1894.98</v>
      </c>
      <c r="M98" s="44">
        <v>1940.18</v>
      </c>
      <c r="N98" s="44">
        <v>1978.91</v>
      </c>
      <c r="O98" s="44">
        <v>2004.33</v>
      </c>
      <c r="P98" s="44">
        <v>1992.47</v>
      </c>
      <c r="Q98" s="44">
        <v>2007.49</v>
      </c>
      <c r="R98" s="44">
        <v>2006.76</v>
      </c>
      <c r="S98" s="44">
        <v>1974.31</v>
      </c>
      <c r="T98" s="44">
        <v>2085.9299999999998</v>
      </c>
      <c r="U98" s="44">
        <v>2002.85</v>
      </c>
      <c r="V98" s="44">
        <v>1973.86</v>
      </c>
      <c r="W98" s="44">
        <v>1968.46</v>
      </c>
      <c r="X98" s="44">
        <v>1865.12</v>
      </c>
      <c r="Y98" s="44">
        <v>1697.09</v>
      </c>
      <c r="Z98" s="44">
        <v>1461.42</v>
      </c>
      <c r="AA98" s="44">
        <v>1224.79</v>
      </c>
    </row>
    <row r="99" spans="1:27" ht="12.75" customHeight="1" outlineLevel="1" x14ac:dyDescent="0.2">
      <c r="A99" s="99" t="s">
        <v>2506</v>
      </c>
      <c r="B99" s="63" t="s">
        <v>90</v>
      </c>
      <c r="C99" s="43" t="s">
        <v>79</v>
      </c>
      <c r="D99" s="44">
        <f t="shared" ref="D99:AA99" si="55">$D$9</f>
        <v>66.180000000000007</v>
      </c>
      <c r="E99" s="44">
        <f t="shared" si="55"/>
        <v>66.180000000000007</v>
      </c>
      <c r="F99" s="44">
        <f t="shared" si="55"/>
        <v>66.180000000000007</v>
      </c>
      <c r="G99" s="44">
        <f t="shared" si="55"/>
        <v>66.180000000000007</v>
      </c>
      <c r="H99" s="44">
        <f t="shared" si="55"/>
        <v>66.180000000000007</v>
      </c>
      <c r="I99" s="44">
        <f t="shared" si="55"/>
        <v>66.180000000000007</v>
      </c>
      <c r="J99" s="44">
        <f t="shared" si="55"/>
        <v>66.180000000000007</v>
      </c>
      <c r="K99" s="44">
        <f t="shared" si="55"/>
        <v>66.180000000000007</v>
      </c>
      <c r="L99" s="44">
        <f t="shared" si="55"/>
        <v>66.180000000000007</v>
      </c>
      <c r="M99" s="44">
        <f t="shared" si="55"/>
        <v>66.180000000000007</v>
      </c>
      <c r="N99" s="44">
        <f t="shared" si="55"/>
        <v>66.180000000000007</v>
      </c>
      <c r="O99" s="44">
        <f t="shared" si="55"/>
        <v>66.180000000000007</v>
      </c>
      <c r="P99" s="44">
        <f t="shared" si="55"/>
        <v>66.180000000000007</v>
      </c>
      <c r="Q99" s="44">
        <f t="shared" si="55"/>
        <v>66.180000000000007</v>
      </c>
      <c r="R99" s="44">
        <f t="shared" si="55"/>
        <v>66.180000000000007</v>
      </c>
      <c r="S99" s="44">
        <f t="shared" si="55"/>
        <v>66.180000000000007</v>
      </c>
      <c r="T99" s="44">
        <f t="shared" si="55"/>
        <v>66.180000000000007</v>
      </c>
      <c r="U99" s="44">
        <f t="shared" si="55"/>
        <v>66.180000000000007</v>
      </c>
      <c r="V99" s="44">
        <f t="shared" si="55"/>
        <v>66.180000000000007</v>
      </c>
      <c r="W99" s="44">
        <f t="shared" si="55"/>
        <v>66.180000000000007</v>
      </c>
      <c r="X99" s="44">
        <f t="shared" si="55"/>
        <v>66.180000000000007</v>
      </c>
      <c r="Y99" s="44">
        <f t="shared" si="55"/>
        <v>66.180000000000007</v>
      </c>
      <c r="Z99" s="44">
        <f t="shared" si="55"/>
        <v>66.180000000000007</v>
      </c>
      <c r="AA99" s="44">
        <f t="shared" si="55"/>
        <v>66.180000000000007</v>
      </c>
    </row>
    <row r="100" spans="1:27" ht="12.75" customHeight="1" outlineLevel="1" x14ac:dyDescent="0.2">
      <c r="A100" s="99" t="s">
        <v>2507</v>
      </c>
      <c r="B100" s="63" t="s">
        <v>83</v>
      </c>
      <c r="C100" s="43" t="s">
        <v>79</v>
      </c>
      <c r="D100" s="44">
        <v>3.35</v>
      </c>
      <c r="E100" s="44">
        <v>3.35</v>
      </c>
      <c r="F100" s="44">
        <v>3.35</v>
      </c>
      <c r="G100" s="44">
        <v>3.35</v>
      </c>
      <c r="H100" s="44">
        <v>3.35</v>
      </c>
      <c r="I100" s="44">
        <v>3.35</v>
      </c>
      <c r="J100" s="44">
        <v>3.35</v>
      </c>
      <c r="K100" s="44">
        <v>3.35</v>
      </c>
      <c r="L100" s="44">
        <v>3.35</v>
      </c>
      <c r="M100" s="44">
        <v>3.35</v>
      </c>
      <c r="N100" s="44">
        <v>3.35</v>
      </c>
      <c r="O100" s="44">
        <v>3.35</v>
      </c>
      <c r="P100" s="44">
        <v>3.35</v>
      </c>
      <c r="Q100" s="44">
        <v>3.35</v>
      </c>
      <c r="R100" s="44">
        <v>3.35</v>
      </c>
      <c r="S100" s="44">
        <v>3.35</v>
      </c>
      <c r="T100" s="44">
        <v>3.35</v>
      </c>
      <c r="U100" s="44">
        <v>3.35</v>
      </c>
      <c r="V100" s="44">
        <v>3.35</v>
      </c>
      <c r="W100" s="44">
        <v>3.35</v>
      </c>
      <c r="X100" s="44">
        <v>3.35</v>
      </c>
      <c r="Y100" s="44">
        <v>3.35</v>
      </c>
      <c r="Z100" s="44">
        <v>3.35</v>
      </c>
      <c r="AA100" s="44">
        <v>3.35</v>
      </c>
    </row>
    <row r="101" spans="1:27" ht="12.75" customHeight="1" outlineLevel="1" x14ac:dyDescent="0.2">
      <c r="A101" s="99" t="s">
        <v>2508</v>
      </c>
      <c r="B101" s="63" t="s">
        <v>81</v>
      </c>
      <c r="C101" s="43" t="s">
        <v>79</v>
      </c>
      <c r="D101" s="44">
        <f>$D$11</f>
        <v>110.23</v>
      </c>
      <c r="E101" s="44">
        <f t="shared" ref="E101:AA101" si="56">$D$11</f>
        <v>110.23</v>
      </c>
      <c r="F101" s="44">
        <f t="shared" si="56"/>
        <v>110.23</v>
      </c>
      <c r="G101" s="44">
        <f t="shared" si="56"/>
        <v>110.23</v>
      </c>
      <c r="H101" s="44">
        <f t="shared" si="56"/>
        <v>110.23</v>
      </c>
      <c r="I101" s="44">
        <f t="shared" si="56"/>
        <v>110.23</v>
      </c>
      <c r="J101" s="44">
        <f t="shared" si="56"/>
        <v>110.23</v>
      </c>
      <c r="K101" s="44">
        <f t="shared" si="56"/>
        <v>110.23</v>
      </c>
      <c r="L101" s="44">
        <f t="shared" si="56"/>
        <v>110.23</v>
      </c>
      <c r="M101" s="44">
        <f t="shared" si="56"/>
        <v>110.23</v>
      </c>
      <c r="N101" s="44">
        <f t="shared" si="56"/>
        <v>110.23</v>
      </c>
      <c r="O101" s="44">
        <f t="shared" si="56"/>
        <v>110.23</v>
      </c>
      <c r="P101" s="44">
        <f t="shared" si="56"/>
        <v>110.23</v>
      </c>
      <c r="Q101" s="44">
        <f t="shared" si="56"/>
        <v>110.23</v>
      </c>
      <c r="R101" s="44">
        <f t="shared" si="56"/>
        <v>110.23</v>
      </c>
      <c r="S101" s="44">
        <f t="shared" si="56"/>
        <v>110.23</v>
      </c>
      <c r="T101" s="44">
        <f t="shared" si="56"/>
        <v>110.23</v>
      </c>
      <c r="U101" s="44">
        <f t="shared" si="56"/>
        <v>110.23</v>
      </c>
      <c r="V101" s="44">
        <f t="shared" si="56"/>
        <v>110.23</v>
      </c>
      <c r="W101" s="44">
        <f t="shared" si="56"/>
        <v>110.23</v>
      </c>
      <c r="X101" s="44">
        <f t="shared" si="56"/>
        <v>110.23</v>
      </c>
      <c r="Y101" s="44">
        <f t="shared" si="56"/>
        <v>110.23</v>
      </c>
      <c r="Z101" s="44">
        <f t="shared" si="56"/>
        <v>110.23</v>
      </c>
      <c r="AA101" s="44">
        <f t="shared" si="56"/>
        <v>110.23</v>
      </c>
    </row>
    <row r="102" spans="1:27" ht="12.75" customHeight="1" x14ac:dyDescent="0.2">
      <c r="A102" s="98" t="s">
        <v>2509</v>
      </c>
      <c r="B102" s="28" t="str">
        <f>"20"&amp;"."&amp;$B$801&amp;"."&amp;$B$802</f>
        <v>20.12.2023</v>
      </c>
      <c r="C102" s="90" t="s">
        <v>76</v>
      </c>
      <c r="D102" s="91">
        <f>ROUND(((D103+D104+D106+D105)/1000),5)</f>
        <v>1.41452</v>
      </c>
      <c r="E102" s="91">
        <f>ROUND(((E103+E104+E106+E105)/1000),5)</f>
        <v>1.36636</v>
      </c>
      <c r="F102" s="91">
        <f>ROUND(((F103+F104+F106+F105)/1000),5)</f>
        <v>1.3080000000000001</v>
      </c>
      <c r="G102" s="91">
        <f t="shared" ref="G102:AA102" si="57">ROUND(((G103+G104+G106+G105)/1000),5)</f>
        <v>1.3020799999999999</v>
      </c>
      <c r="H102" s="91">
        <f t="shared" si="57"/>
        <v>1.3788</v>
      </c>
      <c r="I102" s="91">
        <f t="shared" si="57"/>
        <v>1.42611</v>
      </c>
      <c r="J102" s="91">
        <f t="shared" si="57"/>
        <v>1.6439299999999999</v>
      </c>
      <c r="K102" s="91">
        <f t="shared" si="57"/>
        <v>1.8355699999999999</v>
      </c>
      <c r="L102" s="91">
        <f t="shared" si="57"/>
        <v>2.10649</v>
      </c>
      <c r="M102" s="91">
        <f t="shared" si="57"/>
        <v>2.1291000000000002</v>
      </c>
      <c r="N102" s="91">
        <f t="shared" si="57"/>
        <v>2.1306799999999999</v>
      </c>
      <c r="O102" s="91">
        <f t="shared" si="57"/>
        <v>2.2300300000000002</v>
      </c>
      <c r="P102" s="91">
        <f t="shared" si="57"/>
        <v>2.1740499999999998</v>
      </c>
      <c r="Q102" s="91">
        <f t="shared" si="57"/>
        <v>2.1935500000000001</v>
      </c>
      <c r="R102" s="91">
        <f t="shared" si="57"/>
        <v>2.1736</v>
      </c>
      <c r="S102" s="91">
        <f t="shared" si="57"/>
        <v>2.1243699999999999</v>
      </c>
      <c r="T102" s="91">
        <f t="shared" si="57"/>
        <v>2.0685199999999999</v>
      </c>
      <c r="U102" s="91">
        <f t="shared" si="57"/>
        <v>2.0718899999999998</v>
      </c>
      <c r="V102" s="91">
        <f t="shared" si="57"/>
        <v>2.1221199999999998</v>
      </c>
      <c r="W102" s="91">
        <f t="shared" si="57"/>
        <v>2.1227200000000002</v>
      </c>
      <c r="X102" s="91">
        <f t="shared" si="57"/>
        <v>1.9438500000000001</v>
      </c>
      <c r="Y102" s="91">
        <f t="shared" si="57"/>
        <v>1.8022899999999999</v>
      </c>
      <c r="Z102" s="91">
        <f t="shared" si="57"/>
        <v>1.6485399999999999</v>
      </c>
      <c r="AA102" s="91">
        <f t="shared" si="57"/>
        <v>1.41364</v>
      </c>
    </row>
    <row r="103" spans="1:27" ht="12.75" customHeight="1" outlineLevel="1" x14ac:dyDescent="0.2">
      <c r="A103" s="99" t="s">
        <v>2510</v>
      </c>
      <c r="B103" s="63" t="s">
        <v>238</v>
      </c>
      <c r="C103" s="43" t="s">
        <v>79</v>
      </c>
      <c r="D103" s="44">
        <v>1234.76</v>
      </c>
      <c r="E103" s="44">
        <v>1186.5999999999999</v>
      </c>
      <c r="F103" s="44">
        <v>1128.24</v>
      </c>
      <c r="G103" s="44">
        <v>1122.32</v>
      </c>
      <c r="H103" s="44">
        <v>1199.04</v>
      </c>
      <c r="I103" s="44">
        <v>1246.3499999999999</v>
      </c>
      <c r="J103" s="44">
        <v>1464.17</v>
      </c>
      <c r="K103" s="44">
        <v>1655.81</v>
      </c>
      <c r="L103" s="44">
        <v>1926.73</v>
      </c>
      <c r="M103" s="44">
        <v>1949.34</v>
      </c>
      <c r="N103" s="44">
        <v>1950.92</v>
      </c>
      <c r="O103" s="44">
        <v>2050.27</v>
      </c>
      <c r="P103" s="44">
        <v>1994.29</v>
      </c>
      <c r="Q103" s="44">
        <v>2013.79</v>
      </c>
      <c r="R103" s="44">
        <v>1993.84</v>
      </c>
      <c r="S103" s="44">
        <v>1944.61</v>
      </c>
      <c r="T103" s="44">
        <v>1888.76</v>
      </c>
      <c r="U103" s="44">
        <v>1892.13</v>
      </c>
      <c r="V103" s="44">
        <v>1942.36</v>
      </c>
      <c r="W103" s="44">
        <v>1942.96</v>
      </c>
      <c r="X103" s="44">
        <v>1764.09</v>
      </c>
      <c r="Y103" s="44">
        <v>1622.53</v>
      </c>
      <c r="Z103" s="44">
        <v>1468.78</v>
      </c>
      <c r="AA103" s="44">
        <v>1233.8800000000001</v>
      </c>
    </row>
    <row r="104" spans="1:27" ht="12.75" customHeight="1" outlineLevel="1" x14ac:dyDescent="0.2">
      <c r="A104" s="99" t="s">
        <v>2511</v>
      </c>
      <c r="B104" s="63" t="s">
        <v>90</v>
      </c>
      <c r="C104" s="43" t="s">
        <v>79</v>
      </c>
      <c r="D104" s="44">
        <f t="shared" ref="D104:AA104" si="58">$D$9</f>
        <v>66.180000000000007</v>
      </c>
      <c r="E104" s="44">
        <f t="shared" si="58"/>
        <v>66.180000000000007</v>
      </c>
      <c r="F104" s="44">
        <f t="shared" si="58"/>
        <v>66.180000000000007</v>
      </c>
      <c r="G104" s="44">
        <f t="shared" si="58"/>
        <v>66.180000000000007</v>
      </c>
      <c r="H104" s="44">
        <f t="shared" si="58"/>
        <v>66.180000000000007</v>
      </c>
      <c r="I104" s="44">
        <f t="shared" si="58"/>
        <v>66.180000000000007</v>
      </c>
      <c r="J104" s="44">
        <f t="shared" si="58"/>
        <v>66.180000000000007</v>
      </c>
      <c r="K104" s="44">
        <f t="shared" si="58"/>
        <v>66.180000000000007</v>
      </c>
      <c r="L104" s="44">
        <f t="shared" si="58"/>
        <v>66.180000000000007</v>
      </c>
      <c r="M104" s="44">
        <f t="shared" si="58"/>
        <v>66.180000000000007</v>
      </c>
      <c r="N104" s="44">
        <f t="shared" si="58"/>
        <v>66.180000000000007</v>
      </c>
      <c r="O104" s="44">
        <f t="shared" si="58"/>
        <v>66.180000000000007</v>
      </c>
      <c r="P104" s="44">
        <f t="shared" si="58"/>
        <v>66.180000000000007</v>
      </c>
      <c r="Q104" s="44">
        <f t="shared" si="58"/>
        <v>66.180000000000007</v>
      </c>
      <c r="R104" s="44">
        <f t="shared" si="58"/>
        <v>66.180000000000007</v>
      </c>
      <c r="S104" s="44">
        <f t="shared" si="58"/>
        <v>66.180000000000007</v>
      </c>
      <c r="T104" s="44">
        <f t="shared" si="58"/>
        <v>66.180000000000007</v>
      </c>
      <c r="U104" s="44">
        <f t="shared" si="58"/>
        <v>66.180000000000007</v>
      </c>
      <c r="V104" s="44">
        <f t="shared" si="58"/>
        <v>66.180000000000007</v>
      </c>
      <c r="W104" s="44">
        <f t="shared" si="58"/>
        <v>66.180000000000007</v>
      </c>
      <c r="X104" s="44">
        <f t="shared" si="58"/>
        <v>66.180000000000007</v>
      </c>
      <c r="Y104" s="44">
        <f t="shared" si="58"/>
        <v>66.180000000000007</v>
      </c>
      <c r="Z104" s="44">
        <f t="shared" si="58"/>
        <v>66.180000000000007</v>
      </c>
      <c r="AA104" s="44">
        <f t="shared" si="58"/>
        <v>66.180000000000007</v>
      </c>
    </row>
    <row r="105" spans="1:27" ht="12.75" customHeight="1" outlineLevel="1" x14ac:dyDescent="0.2">
      <c r="A105" s="99" t="s">
        <v>2512</v>
      </c>
      <c r="B105" s="63" t="s">
        <v>83</v>
      </c>
      <c r="C105" s="43" t="s">
        <v>79</v>
      </c>
      <c r="D105" s="44">
        <v>3.35</v>
      </c>
      <c r="E105" s="44">
        <v>3.35</v>
      </c>
      <c r="F105" s="44">
        <v>3.35</v>
      </c>
      <c r="G105" s="44">
        <v>3.35</v>
      </c>
      <c r="H105" s="44">
        <v>3.35</v>
      </c>
      <c r="I105" s="44">
        <v>3.35</v>
      </c>
      <c r="J105" s="44">
        <v>3.35</v>
      </c>
      <c r="K105" s="44">
        <v>3.35</v>
      </c>
      <c r="L105" s="44">
        <v>3.35</v>
      </c>
      <c r="M105" s="44">
        <v>3.35</v>
      </c>
      <c r="N105" s="44">
        <v>3.35</v>
      </c>
      <c r="O105" s="44">
        <v>3.35</v>
      </c>
      <c r="P105" s="44">
        <v>3.35</v>
      </c>
      <c r="Q105" s="44">
        <v>3.35</v>
      </c>
      <c r="R105" s="44">
        <v>3.35</v>
      </c>
      <c r="S105" s="44">
        <v>3.35</v>
      </c>
      <c r="T105" s="44">
        <v>3.35</v>
      </c>
      <c r="U105" s="44">
        <v>3.35</v>
      </c>
      <c r="V105" s="44">
        <v>3.35</v>
      </c>
      <c r="W105" s="44">
        <v>3.35</v>
      </c>
      <c r="X105" s="44">
        <v>3.35</v>
      </c>
      <c r="Y105" s="44">
        <v>3.35</v>
      </c>
      <c r="Z105" s="44">
        <v>3.35</v>
      </c>
      <c r="AA105" s="44">
        <v>3.35</v>
      </c>
    </row>
    <row r="106" spans="1:27" ht="12.75" customHeight="1" outlineLevel="1" x14ac:dyDescent="0.2">
      <c r="A106" s="99" t="s">
        <v>2513</v>
      </c>
      <c r="B106" s="63" t="s">
        <v>81</v>
      </c>
      <c r="C106" s="43" t="s">
        <v>79</v>
      </c>
      <c r="D106" s="44">
        <f>$D$11</f>
        <v>110.23</v>
      </c>
      <c r="E106" s="44">
        <f t="shared" ref="E106:AA106" si="59">$D$11</f>
        <v>110.23</v>
      </c>
      <c r="F106" s="44">
        <f t="shared" si="59"/>
        <v>110.23</v>
      </c>
      <c r="G106" s="44">
        <f t="shared" si="59"/>
        <v>110.23</v>
      </c>
      <c r="H106" s="44">
        <f t="shared" si="59"/>
        <v>110.23</v>
      </c>
      <c r="I106" s="44">
        <f t="shared" si="59"/>
        <v>110.23</v>
      </c>
      <c r="J106" s="44">
        <f t="shared" si="59"/>
        <v>110.23</v>
      </c>
      <c r="K106" s="44">
        <f t="shared" si="59"/>
        <v>110.23</v>
      </c>
      <c r="L106" s="44">
        <f t="shared" si="59"/>
        <v>110.23</v>
      </c>
      <c r="M106" s="44">
        <f t="shared" si="59"/>
        <v>110.23</v>
      </c>
      <c r="N106" s="44">
        <f t="shared" si="59"/>
        <v>110.23</v>
      </c>
      <c r="O106" s="44">
        <f t="shared" si="59"/>
        <v>110.23</v>
      </c>
      <c r="P106" s="44">
        <f t="shared" si="59"/>
        <v>110.23</v>
      </c>
      <c r="Q106" s="44">
        <f t="shared" si="59"/>
        <v>110.23</v>
      </c>
      <c r="R106" s="44">
        <f t="shared" si="59"/>
        <v>110.23</v>
      </c>
      <c r="S106" s="44">
        <f t="shared" si="59"/>
        <v>110.23</v>
      </c>
      <c r="T106" s="44">
        <f t="shared" si="59"/>
        <v>110.23</v>
      </c>
      <c r="U106" s="44">
        <f t="shared" si="59"/>
        <v>110.23</v>
      </c>
      <c r="V106" s="44">
        <f t="shared" si="59"/>
        <v>110.23</v>
      </c>
      <c r="W106" s="44">
        <f t="shared" si="59"/>
        <v>110.23</v>
      </c>
      <c r="X106" s="44">
        <f t="shared" si="59"/>
        <v>110.23</v>
      </c>
      <c r="Y106" s="44">
        <f t="shared" si="59"/>
        <v>110.23</v>
      </c>
      <c r="Z106" s="44">
        <f t="shared" si="59"/>
        <v>110.23</v>
      </c>
      <c r="AA106" s="44">
        <f t="shared" si="59"/>
        <v>110.23</v>
      </c>
    </row>
    <row r="107" spans="1:27" ht="12.75" customHeight="1" x14ac:dyDescent="0.2">
      <c r="A107" s="98" t="s">
        <v>2514</v>
      </c>
      <c r="B107" s="28" t="str">
        <f>"21"&amp;"."&amp;$B$801&amp;"."&amp;$B$802</f>
        <v>21.12.2023</v>
      </c>
      <c r="C107" s="90" t="s">
        <v>76</v>
      </c>
      <c r="D107" s="91">
        <f>ROUND(((D108+D109+D111+D110)/1000),5)</f>
        <v>1.4133800000000001</v>
      </c>
      <c r="E107" s="91">
        <f>ROUND(((E108+E109+E111+E110)/1000),5)</f>
        <v>1.3648</v>
      </c>
      <c r="F107" s="91">
        <f>ROUND(((F108+F109+F111+F110)/1000),5)</f>
        <v>1.3492</v>
      </c>
      <c r="G107" s="91">
        <f t="shared" ref="G107:AA107" si="60">ROUND(((G108+G109+G111+G110)/1000),5)</f>
        <v>1.35778</v>
      </c>
      <c r="H107" s="91">
        <f t="shared" si="60"/>
        <v>1.40262</v>
      </c>
      <c r="I107" s="91">
        <f t="shared" si="60"/>
        <v>1.49278</v>
      </c>
      <c r="J107" s="91">
        <f t="shared" si="60"/>
        <v>1.6404300000000001</v>
      </c>
      <c r="K107" s="91">
        <f t="shared" si="60"/>
        <v>1.9523900000000001</v>
      </c>
      <c r="L107" s="91">
        <f t="shared" si="60"/>
        <v>2.1106699999999998</v>
      </c>
      <c r="M107" s="91">
        <f t="shared" si="60"/>
        <v>2.1061800000000002</v>
      </c>
      <c r="N107" s="91">
        <f t="shared" si="60"/>
        <v>2.1288399999999998</v>
      </c>
      <c r="O107" s="91">
        <f t="shared" si="60"/>
        <v>2.2155399999999998</v>
      </c>
      <c r="P107" s="91">
        <f t="shared" si="60"/>
        <v>2.1829200000000002</v>
      </c>
      <c r="Q107" s="91">
        <f t="shared" si="60"/>
        <v>2.2174200000000002</v>
      </c>
      <c r="R107" s="91">
        <f t="shared" si="60"/>
        <v>2.2023799999999998</v>
      </c>
      <c r="S107" s="91">
        <f t="shared" si="60"/>
        <v>2.1576599999999999</v>
      </c>
      <c r="T107" s="91">
        <f t="shared" si="60"/>
        <v>2.1719599999999999</v>
      </c>
      <c r="U107" s="91">
        <f t="shared" si="60"/>
        <v>2.1604700000000001</v>
      </c>
      <c r="V107" s="91">
        <f t="shared" si="60"/>
        <v>2.1508500000000002</v>
      </c>
      <c r="W107" s="91">
        <f t="shared" si="60"/>
        <v>2.1556099999999998</v>
      </c>
      <c r="X107" s="91">
        <f t="shared" si="60"/>
        <v>2.0557400000000001</v>
      </c>
      <c r="Y107" s="91">
        <f t="shared" si="60"/>
        <v>1.86355</v>
      </c>
      <c r="Z107" s="91">
        <f t="shared" si="60"/>
        <v>1.6741299999999999</v>
      </c>
      <c r="AA107" s="91">
        <f t="shared" si="60"/>
        <v>1.44628</v>
      </c>
    </row>
    <row r="108" spans="1:27" ht="12.75" customHeight="1" outlineLevel="1" x14ac:dyDescent="0.2">
      <c r="A108" s="99" t="s">
        <v>2515</v>
      </c>
      <c r="B108" s="63" t="s">
        <v>238</v>
      </c>
      <c r="C108" s="43" t="s">
        <v>79</v>
      </c>
      <c r="D108" s="44">
        <v>1233.6199999999999</v>
      </c>
      <c r="E108" s="44">
        <v>1185.04</v>
      </c>
      <c r="F108" s="44">
        <v>1169.44</v>
      </c>
      <c r="G108" s="44">
        <v>1178.02</v>
      </c>
      <c r="H108" s="44">
        <v>1222.8599999999999</v>
      </c>
      <c r="I108" s="44">
        <v>1313.02</v>
      </c>
      <c r="J108" s="44">
        <v>1460.67</v>
      </c>
      <c r="K108" s="44">
        <v>1772.63</v>
      </c>
      <c r="L108" s="44">
        <v>1930.91</v>
      </c>
      <c r="M108" s="44">
        <v>1926.42</v>
      </c>
      <c r="N108" s="44">
        <v>1949.08</v>
      </c>
      <c r="O108" s="44">
        <v>2035.78</v>
      </c>
      <c r="P108" s="44">
        <v>2003.16</v>
      </c>
      <c r="Q108" s="44">
        <v>2037.66</v>
      </c>
      <c r="R108" s="44">
        <v>2022.62</v>
      </c>
      <c r="S108" s="44">
        <v>1977.9</v>
      </c>
      <c r="T108" s="44">
        <v>1992.2</v>
      </c>
      <c r="U108" s="44">
        <v>1980.71</v>
      </c>
      <c r="V108" s="44">
        <v>1971.09</v>
      </c>
      <c r="W108" s="44">
        <v>1975.85</v>
      </c>
      <c r="X108" s="44">
        <v>1875.98</v>
      </c>
      <c r="Y108" s="44">
        <v>1683.79</v>
      </c>
      <c r="Z108" s="44">
        <v>1494.37</v>
      </c>
      <c r="AA108" s="44">
        <v>1266.52</v>
      </c>
    </row>
    <row r="109" spans="1:27" ht="12.75" customHeight="1" outlineLevel="1" x14ac:dyDescent="0.2">
      <c r="A109" s="99" t="s">
        <v>2516</v>
      </c>
      <c r="B109" s="63" t="s">
        <v>90</v>
      </c>
      <c r="C109" s="43" t="s">
        <v>79</v>
      </c>
      <c r="D109" s="44">
        <f t="shared" ref="D109:AA109" si="61">$D$9</f>
        <v>66.180000000000007</v>
      </c>
      <c r="E109" s="44">
        <f t="shared" si="61"/>
        <v>66.180000000000007</v>
      </c>
      <c r="F109" s="44">
        <f t="shared" si="61"/>
        <v>66.180000000000007</v>
      </c>
      <c r="G109" s="44">
        <f t="shared" si="61"/>
        <v>66.180000000000007</v>
      </c>
      <c r="H109" s="44">
        <f t="shared" si="61"/>
        <v>66.180000000000007</v>
      </c>
      <c r="I109" s="44">
        <f t="shared" si="61"/>
        <v>66.180000000000007</v>
      </c>
      <c r="J109" s="44">
        <f t="shared" si="61"/>
        <v>66.180000000000007</v>
      </c>
      <c r="K109" s="44">
        <f t="shared" si="61"/>
        <v>66.180000000000007</v>
      </c>
      <c r="L109" s="44">
        <f t="shared" si="61"/>
        <v>66.180000000000007</v>
      </c>
      <c r="M109" s="44">
        <f t="shared" si="61"/>
        <v>66.180000000000007</v>
      </c>
      <c r="N109" s="44">
        <f t="shared" si="61"/>
        <v>66.180000000000007</v>
      </c>
      <c r="O109" s="44">
        <f t="shared" si="61"/>
        <v>66.180000000000007</v>
      </c>
      <c r="P109" s="44">
        <f t="shared" si="61"/>
        <v>66.180000000000007</v>
      </c>
      <c r="Q109" s="44">
        <f t="shared" si="61"/>
        <v>66.180000000000007</v>
      </c>
      <c r="R109" s="44">
        <f t="shared" si="61"/>
        <v>66.180000000000007</v>
      </c>
      <c r="S109" s="44">
        <f t="shared" si="61"/>
        <v>66.180000000000007</v>
      </c>
      <c r="T109" s="44">
        <f t="shared" si="61"/>
        <v>66.180000000000007</v>
      </c>
      <c r="U109" s="44">
        <f t="shared" si="61"/>
        <v>66.180000000000007</v>
      </c>
      <c r="V109" s="44">
        <f t="shared" si="61"/>
        <v>66.180000000000007</v>
      </c>
      <c r="W109" s="44">
        <f t="shared" si="61"/>
        <v>66.180000000000007</v>
      </c>
      <c r="X109" s="44">
        <f t="shared" si="61"/>
        <v>66.180000000000007</v>
      </c>
      <c r="Y109" s="44">
        <f t="shared" si="61"/>
        <v>66.180000000000007</v>
      </c>
      <c r="Z109" s="44">
        <f t="shared" si="61"/>
        <v>66.180000000000007</v>
      </c>
      <c r="AA109" s="44">
        <f t="shared" si="61"/>
        <v>66.180000000000007</v>
      </c>
    </row>
    <row r="110" spans="1:27" ht="12.75" customHeight="1" outlineLevel="1" x14ac:dyDescent="0.2">
      <c r="A110" s="99" t="s">
        <v>2517</v>
      </c>
      <c r="B110" s="63" t="s">
        <v>83</v>
      </c>
      <c r="C110" s="43" t="s">
        <v>79</v>
      </c>
      <c r="D110" s="44">
        <v>3.35</v>
      </c>
      <c r="E110" s="44">
        <v>3.35</v>
      </c>
      <c r="F110" s="44">
        <v>3.35</v>
      </c>
      <c r="G110" s="44">
        <v>3.35</v>
      </c>
      <c r="H110" s="44">
        <v>3.35</v>
      </c>
      <c r="I110" s="44">
        <v>3.35</v>
      </c>
      <c r="J110" s="44">
        <v>3.35</v>
      </c>
      <c r="K110" s="44">
        <v>3.35</v>
      </c>
      <c r="L110" s="44">
        <v>3.35</v>
      </c>
      <c r="M110" s="44">
        <v>3.35</v>
      </c>
      <c r="N110" s="44">
        <v>3.35</v>
      </c>
      <c r="O110" s="44">
        <v>3.35</v>
      </c>
      <c r="P110" s="44">
        <v>3.35</v>
      </c>
      <c r="Q110" s="44">
        <v>3.35</v>
      </c>
      <c r="R110" s="44">
        <v>3.35</v>
      </c>
      <c r="S110" s="44">
        <v>3.35</v>
      </c>
      <c r="T110" s="44">
        <v>3.35</v>
      </c>
      <c r="U110" s="44">
        <v>3.35</v>
      </c>
      <c r="V110" s="44">
        <v>3.35</v>
      </c>
      <c r="W110" s="44">
        <v>3.35</v>
      </c>
      <c r="X110" s="44">
        <v>3.35</v>
      </c>
      <c r="Y110" s="44">
        <v>3.35</v>
      </c>
      <c r="Z110" s="44">
        <v>3.35</v>
      </c>
      <c r="AA110" s="44">
        <v>3.35</v>
      </c>
    </row>
    <row r="111" spans="1:27" ht="12.75" customHeight="1" outlineLevel="1" x14ac:dyDescent="0.2">
      <c r="A111" s="99" t="s">
        <v>2518</v>
      </c>
      <c r="B111" s="63" t="s">
        <v>81</v>
      </c>
      <c r="C111" s="43" t="s">
        <v>79</v>
      </c>
      <c r="D111" s="44">
        <f>$D$11</f>
        <v>110.23</v>
      </c>
      <c r="E111" s="44">
        <f t="shared" ref="E111:AA111" si="62">$D$11</f>
        <v>110.23</v>
      </c>
      <c r="F111" s="44">
        <f t="shared" si="62"/>
        <v>110.23</v>
      </c>
      <c r="G111" s="44">
        <f t="shared" si="62"/>
        <v>110.23</v>
      </c>
      <c r="H111" s="44">
        <f t="shared" si="62"/>
        <v>110.23</v>
      </c>
      <c r="I111" s="44">
        <f t="shared" si="62"/>
        <v>110.23</v>
      </c>
      <c r="J111" s="44">
        <f t="shared" si="62"/>
        <v>110.23</v>
      </c>
      <c r="K111" s="44">
        <f t="shared" si="62"/>
        <v>110.23</v>
      </c>
      <c r="L111" s="44">
        <f t="shared" si="62"/>
        <v>110.23</v>
      </c>
      <c r="M111" s="44">
        <f t="shared" si="62"/>
        <v>110.23</v>
      </c>
      <c r="N111" s="44">
        <f t="shared" si="62"/>
        <v>110.23</v>
      </c>
      <c r="O111" s="44">
        <f t="shared" si="62"/>
        <v>110.23</v>
      </c>
      <c r="P111" s="44">
        <f t="shared" si="62"/>
        <v>110.23</v>
      </c>
      <c r="Q111" s="44">
        <f t="shared" si="62"/>
        <v>110.23</v>
      </c>
      <c r="R111" s="44">
        <f t="shared" si="62"/>
        <v>110.23</v>
      </c>
      <c r="S111" s="44">
        <f t="shared" si="62"/>
        <v>110.23</v>
      </c>
      <c r="T111" s="44">
        <f t="shared" si="62"/>
        <v>110.23</v>
      </c>
      <c r="U111" s="44">
        <f t="shared" si="62"/>
        <v>110.23</v>
      </c>
      <c r="V111" s="44">
        <f t="shared" si="62"/>
        <v>110.23</v>
      </c>
      <c r="W111" s="44">
        <f t="shared" si="62"/>
        <v>110.23</v>
      </c>
      <c r="X111" s="44">
        <f t="shared" si="62"/>
        <v>110.23</v>
      </c>
      <c r="Y111" s="44">
        <f t="shared" si="62"/>
        <v>110.23</v>
      </c>
      <c r="Z111" s="44">
        <f t="shared" si="62"/>
        <v>110.23</v>
      </c>
      <c r="AA111" s="44">
        <f t="shared" si="62"/>
        <v>110.23</v>
      </c>
    </row>
    <row r="112" spans="1:27" ht="12.75" customHeight="1" x14ac:dyDescent="0.2">
      <c r="A112" s="98" t="s">
        <v>2519</v>
      </c>
      <c r="B112" s="28" t="str">
        <f>"22"&amp;"."&amp;$B$801&amp;"."&amp;$B$802</f>
        <v>22.12.2023</v>
      </c>
      <c r="C112" s="90" t="s">
        <v>76</v>
      </c>
      <c r="D112" s="91">
        <f>ROUND(((D113+D114+D116+D115)/1000),5)</f>
        <v>1.4146000000000001</v>
      </c>
      <c r="E112" s="91">
        <f>ROUND(((E113+E114+E116+E115)/1000),5)</f>
        <v>1.35562</v>
      </c>
      <c r="F112" s="91">
        <f>ROUND(((F113+F114+F116+F115)/1000),5)</f>
        <v>1.31589</v>
      </c>
      <c r="G112" s="91">
        <f t="shared" ref="G112:AA112" si="63">ROUND(((G113+G114+G116+G115)/1000),5)</f>
        <v>1.35118</v>
      </c>
      <c r="H112" s="91">
        <f t="shared" si="63"/>
        <v>1.3868100000000001</v>
      </c>
      <c r="I112" s="91">
        <f t="shared" si="63"/>
        <v>1.4596499999999999</v>
      </c>
      <c r="J112" s="91">
        <f t="shared" si="63"/>
        <v>1.6490800000000001</v>
      </c>
      <c r="K112" s="91">
        <f t="shared" si="63"/>
        <v>2.0161600000000002</v>
      </c>
      <c r="L112" s="91">
        <f t="shared" si="63"/>
        <v>2.1569600000000002</v>
      </c>
      <c r="M112" s="91">
        <f t="shared" si="63"/>
        <v>2.2323200000000001</v>
      </c>
      <c r="N112" s="91">
        <f t="shared" si="63"/>
        <v>2.2485400000000002</v>
      </c>
      <c r="O112" s="91">
        <f t="shared" si="63"/>
        <v>2.2728700000000002</v>
      </c>
      <c r="P112" s="91">
        <f t="shared" si="63"/>
        <v>2.25597</v>
      </c>
      <c r="Q112" s="91">
        <f t="shared" si="63"/>
        <v>2.27319</v>
      </c>
      <c r="R112" s="91">
        <f t="shared" si="63"/>
        <v>2.2662499999999999</v>
      </c>
      <c r="S112" s="91">
        <f t="shared" si="63"/>
        <v>2.22973</v>
      </c>
      <c r="T112" s="91">
        <f t="shared" si="63"/>
        <v>2.2429800000000002</v>
      </c>
      <c r="U112" s="91">
        <f t="shared" si="63"/>
        <v>2.25847</v>
      </c>
      <c r="V112" s="91">
        <f t="shared" si="63"/>
        <v>2.23773</v>
      </c>
      <c r="W112" s="91">
        <f t="shared" si="63"/>
        <v>2.23529</v>
      </c>
      <c r="X112" s="91">
        <f t="shared" si="63"/>
        <v>2.1303200000000002</v>
      </c>
      <c r="Y112" s="91">
        <f t="shared" si="63"/>
        <v>2.0519099999999999</v>
      </c>
      <c r="Z112" s="91">
        <f t="shared" si="63"/>
        <v>1.7761100000000001</v>
      </c>
      <c r="AA112" s="91">
        <f t="shared" si="63"/>
        <v>1.50983</v>
      </c>
    </row>
    <row r="113" spans="1:27" ht="12.75" customHeight="1" outlineLevel="1" x14ac:dyDescent="0.2">
      <c r="A113" s="99" t="s">
        <v>2520</v>
      </c>
      <c r="B113" s="63" t="s">
        <v>238</v>
      </c>
      <c r="C113" s="43" t="s">
        <v>79</v>
      </c>
      <c r="D113" s="44">
        <v>1234.8399999999999</v>
      </c>
      <c r="E113" s="44">
        <v>1175.8599999999999</v>
      </c>
      <c r="F113" s="44">
        <v>1136.1300000000001</v>
      </c>
      <c r="G113" s="44">
        <v>1171.42</v>
      </c>
      <c r="H113" s="44">
        <v>1207.05</v>
      </c>
      <c r="I113" s="44">
        <v>1279.8900000000001</v>
      </c>
      <c r="J113" s="44">
        <v>1469.32</v>
      </c>
      <c r="K113" s="44">
        <v>1836.4</v>
      </c>
      <c r="L113" s="44">
        <v>1977.2</v>
      </c>
      <c r="M113" s="44">
        <v>2052.56</v>
      </c>
      <c r="N113" s="44">
        <v>2068.7800000000002</v>
      </c>
      <c r="O113" s="44">
        <v>2093.11</v>
      </c>
      <c r="P113" s="44">
        <v>2076.21</v>
      </c>
      <c r="Q113" s="44">
        <v>2093.4299999999998</v>
      </c>
      <c r="R113" s="44">
        <v>2086.4899999999998</v>
      </c>
      <c r="S113" s="44">
        <v>2049.9699999999998</v>
      </c>
      <c r="T113" s="44">
        <v>2063.2199999999998</v>
      </c>
      <c r="U113" s="44">
        <v>2078.71</v>
      </c>
      <c r="V113" s="44">
        <v>2057.9699999999998</v>
      </c>
      <c r="W113" s="44">
        <v>2055.5300000000002</v>
      </c>
      <c r="X113" s="44">
        <v>1950.56</v>
      </c>
      <c r="Y113" s="44">
        <v>1872.15</v>
      </c>
      <c r="Z113" s="44">
        <v>1596.35</v>
      </c>
      <c r="AA113" s="44">
        <v>1330.07</v>
      </c>
    </row>
    <row r="114" spans="1:27" ht="12.75" customHeight="1" outlineLevel="1" x14ac:dyDescent="0.2">
      <c r="A114" s="99" t="s">
        <v>2521</v>
      </c>
      <c r="B114" s="63" t="s">
        <v>90</v>
      </c>
      <c r="C114" s="43" t="s">
        <v>79</v>
      </c>
      <c r="D114" s="44">
        <f t="shared" ref="D114:AA114" si="64">$D$9</f>
        <v>66.180000000000007</v>
      </c>
      <c r="E114" s="44">
        <f t="shared" si="64"/>
        <v>66.180000000000007</v>
      </c>
      <c r="F114" s="44">
        <f t="shared" si="64"/>
        <v>66.180000000000007</v>
      </c>
      <c r="G114" s="44">
        <f t="shared" si="64"/>
        <v>66.180000000000007</v>
      </c>
      <c r="H114" s="44">
        <f t="shared" si="64"/>
        <v>66.180000000000007</v>
      </c>
      <c r="I114" s="44">
        <f t="shared" si="64"/>
        <v>66.180000000000007</v>
      </c>
      <c r="J114" s="44">
        <f t="shared" si="64"/>
        <v>66.180000000000007</v>
      </c>
      <c r="K114" s="44">
        <f t="shared" si="64"/>
        <v>66.180000000000007</v>
      </c>
      <c r="L114" s="44">
        <f t="shared" si="64"/>
        <v>66.180000000000007</v>
      </c>
      <c r="M114" s="44">
        <f t="shared" si="64"/>
        <v>66.180000000000007</v>
      </c>
      <c r="N114" s="44">
        <f t="shared" si="64"/>
        <v>66.180000000000007</v>
      </c>
      <c r="O114" s="44">
        <f t="shared" si="64"/>
        <v>66.180000000000007</v>
      </c>
      <c r="P114" s="44">
        <f t="shared" si="64"/>
        <v>66.180000000000007</v>
      </c>
      <c r="Q114" s="44">
        <f t="shared" si="64"/>
        <v>66.180000000000007</v>
      </c>
      <c r="R114" s="44">
        <f t="shared" si="64"/>
        <v>66.180000000000007</v>
      </c>
      <c r="S114" s="44">
        <f t="shared" si="64"/>
        <v>66.180000000000007</v>
      </c>
      <c r="T114" s="44">
        <f t="shared" si="64"/>
        <v>66.180000000000007</v>
      </c>
      <c r="U114" s="44">
        <f t="shared" si="64"/>
        <v>66.180000000000007</v>
      </c>
      <c r="V114" s="44">
        <f t="shared" si="64"/>
        <v>66.180000000000007</v>
      </c>
      <c r="W114" s="44">
        <f t="shared" si="64"/>
        <v>66.180000000000007</v>
      </c>
      <c r="X114" s="44">
        <f t="shared" si="64"/>
        <v>66.180000000000007</v>
      </c>
      <c r="Y114" s="44">
        <f t="shared" si="64"/>
        <v>66.180000000000007</v>
      </c>
      <c r="Z114" s="44">
        <f t="shared" si="64"/>
        <v>66.180000000000007</v>
      </c>
      <c r="AA114" s="44">
        <f t="shared" si="64"/>
        <v>66.180000000000007</v>
      </c>
    </row>
    <row r="115" spans="1:27" ht="12.75" customHeight="1" outlineLevel="1" x14ac:dyDescent="0.2">
      <c r="A115" s="99" t="s">
        <v>2522</v>
      </c>
      <c r="B115" s="63" t="s">
        <v>83</v>
      </c>
      <c r="C115" s="43" t="s">
        <v>79</v>
      </c>
      <c r="D115" s="44">
        <v>3.35</v>
      </c>
      <c r="E115" s="44">
        <v>3.35</v>
      </c>
      <c r="F115" s="44">
        <v>3.35</v>
      </c>
      <c r="G115" s="44">
        <v>3.35</v>
      </c>
      <c r="H115" s="44">
        <v>3.35</v>
      </c>
      <c r="I115" s="44">
        <v>3.35</v>
      </c>
      <c r="J115" s="44">
        <v>3.35</v>
      </c>
      <c r="K115" s="44">
        <v>3.35</v>
      </c>
      <c r="L115" s="44">
        <v>3.35</v>
      </c>
      <c r="M115" s="44">
        <v>3.35</v>
      </c>
      <c r="N115" s="44">
        <v>3.35</v>
      </c>
      <c r="O115" s="44">
        <v>3.35</v>
      </c>
      <c r="P115" s="44">
        <v>3.35</v>
      </c>
      <c r="Q115" s="44">
        <v>3.35</v>
      </c>
      <c r="R115" s="44">
        <v>3.35</v>
      </c>
      <c r="S115" s="44">
        <v>3.35</v>
      </c>
      <c r="T115" s="44">
        <v>3.35</v>
      </c>
      <c r="U115" s="44">
        <v>3.35</v>
      </c>
      <c r="V115" s="44">
        <v>3.35</v>
      </c>
      <c r="W115" s="44">
        <v>3.35</v>
      </c>
      <c r="X115" s="44">
        <v>3.35</v>
      </c>
      <c r="Y115" s="44">
        <v>3.35</v>
      </c>
      <c r="Z115" s="44">
        <v>3.35</v>
      </c>
      <c r="AA115" s="44">
        <v>3.35</v>
      </c>
    </row>
    <row r="116" spans="1:27" ht="12.75" customHeight="1" outlineLevel="1" x14ac:dyDescent="0.2">
      <c r="A116" s="99" t="s">
        <v>2523</v>
      </c>
      <c r="B116" s="63" t="s">
        <v>81</v>
      </c>
      <c r="C116" s="43" t="s">
        <v>79</v>
      </c>
      <c r="D116" s="44">
        <f>$D$11</f>
        <v>110.23</v>
      </c>
      <c r="E116" s="44">
        <f t="shared" ref="E116:AA116" si="65">$D$11</f>
        <v>110.23</v>
      </c>
      <c r="F116" s="44">
        <f t="shared" si="65"/>
        <v>110.23</v>
      </c>
      <c r="G116" s="44">
        <f t="shared" si="65"/>
        <v>110.23</v>
      </c>
      <c r="H116" s="44">
        <f t="shared" si="65"/>
        <v>110.23</v>
      </c>
      <c r="I116" s="44">
        <f t="shared" si="65"/>
        <v>110.23</v>
      </c>
      <c r="J116" s="44">
        <f t="shared" si="65"/>
        <v>110.23</v>
      </c>
      <c r="K116" s="44">
        <f t="shared" si="65"/>
        <v>110.23</v>
      </c>
      <c r="L116" s="44">
        <f t="shared" si="65"/>
        <v>110.23</v>
      </c>
      <c r="M116" s="44">
        <f t="shared" si="65"/>
        <v>110.23</v>
      </c>
      <c r="N116" s="44">
        <f t="shared" si="65"/>
        <v>110.23</v>
      </c>
      <c r="O116" s="44">
        <f t="shared" si="65"/>
        <v>110.23</v>
      </c>
      <c r="P116" s="44">
        <f t="shared" si="65"/>
        <v>110.23</v>
      </c>
      <c r="Q116" s="44">
        <f t="shared" si="65"/>
        <v>110.23</v>
      </c>
      <c r="R116" s="44">
        <f t="shared" si="65"/>
        <v>110.23</v>
      </c>
      <c r="S116" s="44">
        <f t="shared" si="65"/>
        <v>110.23</v>
      </c>
      <c r="T116" s="44">
        <f t="shared" si="65"/>
        <v>110.23</v>
      </c>
      <c r="U116" s="44">
        <f t="shared" si="65"/>
        <v>110.23</v>
      </c>
      <c r="V116" s="44">
        <f t="shared" si="65"/>
        <v>110.23</v>
      </c>
      <c r="W116" s="44">
        <f t="shared" si="65"/>
        <v>110.23</v>
      </c>
      <c r="X116" s="44">
        <f t="shared" si="65"/>
        <v>110.23</v>
      </c>
      <c r="Y116" s="44">
        <f t="shared" si="65"/>
        <v>110.23</v>
      </c>
      <c r="Z116" s="44">
        <f t="shared" si="65"/>
        <v>110.23</v>
      </c>
      <c r="AA116" s="44">
        <f t="shared" si="65"/>
        <v>110.23</v>
      </c>
    </row>
    <row r="117" spans="1:27" ht="12.75" customHeight="1" x14ac:dyDescent="0.2">
      <c r="A117" s="98" t="s">
        <v>2524</v>
      </c>
      <c r="B117" s="28" t="str">
        <f>"23"&amp;"."&amp;$B$801&amp;"."&amp;$B$802</f>
        <v>23.12.2023</v>
      </c>
      <c r="C117" s="90" t="s">
        <v>76</v>
      </c>
      <c r="D117" s="91">
        <f>ROUND(((D118+D119+D121+D120)/1000),5)</f>
        <v>1.4738</v>
      </c>
      <c r="E117" s="91">
        <f>ROUND(((E118+E119+E121+E120)/1000),5)</f>
        <v>1.3995</v>
      </c>
      <c r="F117" s="91">
        <f>ROUND(((F118+F119+F121+F120)/1000),5)</f>
        <v>1.3684000000000001</v>
      </c>
      <c r="G117" s="91">
        <f t="shared" ref="G117:AA117" si="66">ROUND(((G118+G119+G121+G120)/1000),5)</f>
        <v>1.35493</v>
      </c>
      <c r="H117" s="91">
        <f t="shared" si="66"/>
        <v>1.36046</v>
      </c>
      <c r="I117" s="91">
        <f t="shared" si="66"/>
        <v>1.38889</v>
      </c>
      <c r="J117" s="91">
        <f t="shared" si="66"/>
        <v>1.4241900000000001</v>
      </c>
      <c r="K117" s="91">
        <f t="shared" si="66"/>
        <v>1.6196200000000001</v>
      </c>
      <c r="L117" s="91">
        <f t="shared" si="66"/>
        <v>1.9710000000000001</v>
      </c>
      <c r="M117" s="91">
        <f t="shared" si="66"/>
        <v>2.1084900000000002</v>
      </c>
      <c r="N117" s="91">
        <f t="shared" si="66"/>
        <v>2.16059</v>
      </c>
      <c r="O117" s="91">
        <f t="shared" si="66"/>
        <v>2.1758600000000001</v>
      </c>
      <c r="P117" s="91">
        <f t="shared" si="66"/>
        <v>2.1692200000000001</v>
      </c>
      <c r="Q117" s="91">
        <f t="shared" si="66"/>
        <v>2.16886</v>
      </c>
      <c r="R117" s="91">
        <f t="shared" si="66"/>
        <v>2.1547100000000001</v>
      </c>
      <c r="S117" s="91">
        <f t="shared" si="66"/>
        <v>2.14289</v>
      </c>
      <c r="T117" s="91">
        <f t="shared" si="66"/>
        <v>2.1736</v>
      </c>
      <c r="U117" s="91">
        <f t="shared" si="66"/>
        <v>2.1911700000000001</v>
      </c>
      <c r="V117" s="91">
        <f t="shared" si="66"/>
        <v>2.1529199999999999</v>
      </c>
      <c r="W117" s="91">
        <f t="shared" si="66"/>
        <v>2.0930599999999999</v>
      </c>
      <c r="X117" s="91">
        <f t="shared" si="66"/>
        <v>2.0535100000000002</v>
      </c>
      <c r="Y117" s="91">
        <f t="shared" si="66"/>
        <v>1.87276</v>
      </c>
      <c r="Z117" s="91">
        <f t="shared" si="66"/>
        <v>1.67808</v>
      </c>
      <c r="AA117" s="91">
        <f t="shared" si="66"/>
        <v>1.4700200000000001</v>
      </c>
    </row>
    <row r="118" spans="1:27" ht="12.75" customHeight="1" outlineLevel="1" x14ac:dyDescent="0.2">
      <c r="A118" s="99" t="s">
        <v>2525</v>
      </c>
      <c r="B118" s="63" t="s">
        <v>238</v>
      </c>
      <c r="C118" s="43" t="s">
        <v>79</v>
      </c>
      <c r="D118" s="44">
        <v>1294.04</v>
      </c>
      <c r="E118" s="44">
        <v>1219.74</v>
      </c>
      <c r="F118" s="44">
        <v>1188.6400000000001</v>
      </c>
      <c r="G118" s="44">
        <v>1175.17</v>
      </c>
      <c r="H118" s="44">
        <v>1180.7</v>
      </c>
      <c r="I118" s="44">
        <v>1209.1300000000001</v>
      </c>
      <c r="J118" s="44">
        <v>1244.43</v>
      </c>
      <c r="K118" s="44">
        <v>1439.86</v>
      </c>
      <c r="L118" s="44">
        <v>1791.24</v>
      </c>
      <c r="M118" s="44">
        <v>1928.73</v>
      </c>
      <c r="N118" s="44">
        <v>1980.83</v>
      </c>
      <c r="O118" s="44">
        <v>1996.1</v>
      </c>
      <c r="P118" s="44">
        <v>1989.46</v>
      </c>
      <c r="Q118" s="44">
        <v>1989.1</v>
      </c>
      <c r="R118" s="44">
        <v>1974.95</v>
      </c>
      <c r="S118" s="44">
        <v>1963.13</v>
      </c>
      <c r="T118" s="44">
        <v>1993.84</v>
      </c>
      <c r="U118" s="44">
        <v>2011.41</v>
      </c>
      <c r="V118" s="44">
        <v>1973.16</v>
      </c>
      <c r="W118" s="44">
        <v>1913.3</v>
      </c>
      <c r="X118" s="44">
        <v>1873.75</v>
      </c>
      <c r="Y118" s="44">
        <v>1693</v>
      </c>
      <c r="Z118" s="44">
        <v>1498.32</v>
      </c>
      <c r="AA118" s="44">
        <v>1290.26</v>
      </c>
    </row>
    <row r="119" spans="1:27" ht="12.75" customHeight="1" outlineLevel="1" x14ac:dyDescent="0.2">
      <c r="A119" s="99" t="s">
        <v>2526</v>
      </c>
      <c r="B119" s="63" t="s">
        <v>90</v>
      </c>
      <c r="C119" s="43" t="s">
        <v>79</v>
      </c>
      <c r="D119" s="44">
        <f t="shared" ref="D119:AA119" si="67">$D$9</f>
        <v>66.180000000000007</v>
      </c>
      <c r="E119" s="44">
        <f t="shared" si="67"/>
        <v>66.180000000000007</v>
      </c>
      <c r="F119" s="44">
        <f t="shared" si="67"/>
        <v>66.180000000000007</v>
      </c>
      <c r="G119" s="44">
        <f t="shared" si="67"/>
        <v>66.180000000000007</v>
      </c>
      <c r="H119" s="44">
        <f t="shared" si="67"/>
        <v>66.180000000000007</v>
      </c>
      <c r="I119" s="44">
        <f t="shared" si="67"/>
        <v>66.180000000000007</v>
      </c>
      <c r="J119" s="44">
        <f t="shared" si="67"/>
        <v>66.180000000000007</v>
      </c>
      <c r="K119" s="44">
        <f t="shared" si="67"/>
        <v>66.180000000000007</v>
      </c>
      <c r="L119" s="44">
        <f t="shared" si="67"/>
        <v>66.180000000000007</v>
      </c>
      <c r="M119" s="44">
        <f t="shared" si="67"/>
        <v>66.180000000000007</v>
      </c>
      <c r="N119" s="44">
        <f t="shared" si="67"/>
        <v>66.180000000000007</v>
      </c>
      <c r="O119" s="44">
        <f t="shared" si="67"/>
        <v>66.180000000000007</v>
      </c>
      <c r="P119" s="44">
        <f t="shared" si="67"/>
        <v>66.180000000000007</v>
      </c>
      <c r="Q119" s="44">
        <f t="shared" si="67"/>
        <v>66.180000000000007</v>
      </c>
      <c r="R119" s="44">
        <f t="shared" si="67"/>
        <v>66.180000000000007</v>
      </c>
      <c r="S119" s="44">
        <f t="shared" si="67"/>
        <v>66.180000000000007</v>
      </c>
      <c r="T119" s="44">
        <f t="shared" si="67"/>
        <v>66.180000000000007</v>
      </c>
      <c r="U119" s="44">
        <f t="shared" si="67"/>
        <v>66.180000000000007</v>
      </c>
      <c r="V119" s="44">
        <f t="shared" si="67"/>
        <v>66.180000000000007</v>
      </c>
      <c r="W119" s="44">
        <f t="shared" si="67"/>
        <v>66.180000000000007</v>
      </c>
      <c r="X119" s="44">
        <f t="shared" si="67"/>
        <v>66.180000000000007</v>
      </c>
      <c r="Y119" s="44">
        <f t="shared" si="67"/>
        <v>66.180000000000007</v>
      </c>
      <c r="Z119" s="44">
        <f t="shared" si="67"/>
        <v>66.180000000000007</v>
      </c>
      <c r="AA119" s="44">
        <f t="shared" si="67"/>
        <v>66.180000000000007</v>
      </c>
    </row>
    <row r="120" spans="1:27" ht="12.75" customHeight="1" outlineLevel="1" x14ac:dyDescent="0.2">
      <c r="A120" s="99" t="s">
        <v>2527</v>
      </c>
      <c r="B120" s="63" t="s">
        <v>83</v>
      </c>
      <c r="C120" s="43" t="s">
        <v>79</v>
      </c>
      <c r="D120" s="44">
        <v>3.35</v>
      </c>
      <c r="E120" s="44">
        <v>3.35</v>
      </c>
      <c r="F120" s="44">
        <v>3.35</v>
      </c>
      <c r="G120" s="44">
        <v>3.35</v>
      </c>
      <c r="H120" s="44">
        <v>3.35</v>
      </c>
      <c r="I120" s="44">
        <v>3.35</v>
      </c>
      <c r="J120" s="44">
        <v>3.35</v>
      </c>
      <c r="K120" s="44">
        <v>3.35</v>
      </c>
      <c r="L120" s="44">
        <v>3.35</v>
      </c>
      <c r="M120" s="44">
        <v>3.35</v>
      </c>
      <c r="N120" s="44">
        <v>3.35</v>
      </c>
      <c r="O120" s="44">
        <v>3.35</v>
      </c>
      <c r="P120" s="44">
        <v>3.35</v>
      </c>
      <c r="Q120" s="44">
        <v>3.35</v>
      </c>
      <c r="R120" s="44">
        <v>3.35</v>
      </c>
      <c r="S120" s="44">
        <v>3.35</v>
      </c>
      <c r="T120" s="44">
        <v>3.35</v>
      </c>
      <c r="U120" s="44">
        <v>3.35</v>
      </c>
      <c r="V120" s="44">
        <v>3.35</v>
      </c>
      <c r="W120" s="44">
        <v>3.35</v>
      </c>
      <c r="X120" s="44">
        <v>3.35</v>
      </c>
      <c r="Y120" s="44">
        <v>3.35</v>
      </c>
      <c r="Z120" s="44">
        <v>3.35</v>
      </c>
      <c r="AA120" s="44">
        <v>3.35</v>
      </c>
    </row>
    <row r="121" spans="1:27" ht="12.75" customHeight="1" outlineLevel="1" x14ac:dyDescent="0.2">
      <c r="A121" s="99" t="s">
        <v>2528</v>
      </c>
      <c r="B121" s="63" t="s">
        <v>81</v>
      </c>
      <c r="C121" s="43" t="s">
        <v>79</v>
      </c>
      <c r="D121" s="44">
        <f>$D$11</f>
        <v>110.23</v>
      </c>
      <c r="E121" s="44">
        <f t="shared" ref="E121:AA121" si="68">$D$11</f>
        <v>110.23</v>
      </c>
      <c r="F121" s="44">
        <f t="shared" si="68"/>
        <v>110.23</v>
      </c>
      <c r="G121" s="44">
        <f t="shared" si="68"/>
        <v>110.23</v>
      </c>
      <c r="H121" s="44">
        <f t="shared" si="68"/>
        <v>110.23</v>
      </c>
      <c r="I121" s="44">
        <f t="shared" si="68"/>
        <v>110.23</v>
      </c>
      <c r="J121" s="44">
        <f t="shared" si="68"/>
        <v>110.23</v>
      </c>
      <c r="K121" s="44">
        <f t="shared" si="68"/>
        <v>110.23</v>
      </c>
      <c r="L121" s="44">
        <f t="shared" si="68"/>
        <v>110.23</v>
      </c>
      <c r="M121" s="44">
        <f t="shared" si="68"/>
        <v>110.23</v>
      </c>
      <c r="N121" s="44">
        <f t="shared" si="68"/>
        <v>110.23</v>
      </c>
      <c r="O121" s="44">
        <f t="shared" si="68"/>
        <v>110.23</v>
      </c>
      <c r="P121" s="44">
        <f t="shared" si="68"/>
        <v>110.23</v>
      </c>
      <c r="Q121" s="44">
        <f t="shared" si="68"/>
        <v>110.23</v>
      </c>
      <c r="R121" s="44">
        <f t="shared" si="68"/>
        <v>110.23</v>
      </c>
      <c r="S121" s="44">
        <f t="shared" si="68"/>
        <v>110.23</v>
      </c>
      <c r="T121" s="44">
        <f t="shared" si="68"/>
        <v>110.23</v>
      </c>
      <c r="U121" s="44">
        <f t="shared" si="68"/>
        <v>110.23</v>
      </c>
      <c r="V121" s="44">
        <f t="shared" si="68"/>
        <v>110.23</v>
      </c>
      <c r="W121" s="44">
        <f t="shared" si="68"/>
        <v>110.23</v>
      </c>
      <c r="X121" s="44">
        <f t="shared" si="68"/>
        <v>110.23</v>
      </c>
      <c r="Y121" s="44">
        <f t="shared" si="68"/>
        <v>110.23</v>
      </c>
      <c r="Z121" s="44">
        <f t="shared" si="68"/>
        <v>110.23</v>
      </c>
      <c r="AA121" s="44">
        <f t="shared" si="68"/>
        <v>110.23</v>
      </c>
    </row>
    <row r="122" spans="1:27" ht="12.75" customHeight="1" x14ac:dyDescent="0.2">
      <c r="A122" s="98" t="s">
        <v>2529</v>
      </c>
      <c r="B122" s="28" t="str">
        <f>"24"&amp;"."&amp;$B$801&amp;"."&amp;$B$802</f>
        <v>24.12.2023</v>
      </c>
      <c r="C122" s="90" t="s">
        <v>76</v>
      </c>
      <c r="D122" s="91">
        <f>ROUND(((D123+D124+D126+D125)/1000),5)</f>
        <v>1.43543</v>
      </c>
      <c r="E122" s="91">
        <f>ROUND(((E123+E124+E126+E125)/1000),5)</f>
        <v>1.38009</v>
      </c>
      <c r="F122" s="91">
        <f>ROUND(((F123+F124+F126+F125)/1000),5)</f>
        <v>1.35164</v>
      </c>
      <c r="G122" s="91">
        <f t="shared" ref="G122:AA122" si="69">ROUND(((G123+G124+G126+G125)/1000),5)</f>
        <v>1.3004199999999999</v>
      </c>
      <c r="H122" s="91">
        <f t="shared" si="69"/>
        <v>1.3103499999999999</v>
      </c>
      <c r="I122" s="91">
        <f t="shared" si="69"/>
        <v>1.34274</v>
      </c>
      <c r="J122" s="91">
        <f t="shared" si="69"/>
        <v>1.36511</v>
      </c>
      <c r="K122" s="91">
        <f t="shared" si="69"/>
        <v>1.47993</v>
      </c>
      <c r="L122" s="91">
        <f t="shared" si="69"/>
        <v>1.6747000000000001</v>
      </c>
      <c r="M122" s="91">
        <f t="shared" si="69"/>
        <v>1.9353100000000001</v>
      </c>
      <c r="N122" s="91">
        <f t="shared" si="69"/>
        <v>2.0499299999999998</v>
      </c>
      <c r="O122" s="91">
        <f t="shared" si="69"/>
        <v>2.0687500000000001</v>
      </c>
      <c r="P122" s="91">
        <f t="shared" si="69"/>
        <v>2.07883</v>
      </c>
      <c r="Q122" s="91">
        <f t="shared" si="69"/>
        <v>2.08371</v>
      </c>
      <c r="R122" s="91">
        <f t="shared" si="69"/>
        <v>2.07361</v>
      </c>
      <c r="S122" s="91">
        <f t="shared" si="69"/>
        <v>2.07307</v>
      </c>
      <c r="T122" s="91">
        <f t="shared" si="69"/>
        <v>2.1166700000000001</v>
      </c>
      <c r="U122" s="91">
        <f t="shared" si="69"/>
        <v>2.1378900000000001</v>
      </c>
      <c r="V122" s="91">
        <f t="shared" si="69"/>
        <v>2.1119500000000002</v>
      </c>
      <c r="W122" s="91">
        <f t="shared" si="69"/>
        <v>2.08778</v>
      </c>
      <c r="X122" s="91">
        <f t="shared" si="69"/>
        <v>2.0630299999999999</v>
      </c>
      <c r="Y122" s="91">
        <f t="shared" si="69"/>
        <v>1.84379</v>
      </c>
      <c r="Z122" s="91">
        <f t="shared" si="69"/>
        <v>1.6275299999999999</v>
      </c>
      <c r="AA122" s="91">
        <f t="shared" si="69"/>
        <v>1.39499</v>
      </c>
    </row>
    <row r="123" spans="1:27" ht="12.75" customHeight="1" outlineLevel="1" x14ac:dyDescent="0.2">
      <c r="A123" s="99" t="s">
        <v>2530</v>
      </c>
      <c r="B123" s="63" t="s">
        <v>238</v>
      </c>
      <c r="C123" s="43" t="s">
        <v>79</v>
      </c>
      <c r="D123" s="44">
        <v>1255.67</v>
      </c>
      <c r="E123" s="44">
        <v>1200.33</v>
      </c>
      <c r="F123" s="44">
        <v>1171.8800000000001</v>
      </c>
      <c r="G123" s="44">
        <v>1120.6600000000001</v>
      </c>
      <c r="H123" s="44">
        <v>1130.5899999999999</v>
      </c>
      <c r="I123" s="44">
        <v>1162.98</v>
      </c>
      <c r="J123" s="44">
        <v>1185.3499999999999</v>
      </c>
      <c r="K123" s="44">
        <v>1300.17</v>
      </c>
      <c r="L123" s="44">
        <v>1494.94</v>
      </c>
      <c r="M123" s="44">
        <v>1755.55</v>
      </c>
      <c r="N123" s="44">
        <v>1870.17</v>
      </c>
      <c r="O123" s="44">
        <v>1888.99</v>
      </c>
      <c r="P123" s="44">
        <v>1899.07</v>
      </c>
      <c r="Q123" s="44">
        <v>1903.95</v>
      </c>
      <c r="R123" s="44">
        <v>1893.85</v>
      </c>
      <c r="S123" s="44">
        <v>1893.31</v>
      </c>
      <c r="T123" s="44">
        <v>1936.91</v>
      </c>
      <c r="U123" s="44">
        <v>1958.13</v>
      </c>
      <c r="V123" s="44">
        <v>1932.19</v>
      </c>
      <c r="W123" s="44">
        <v>1908.02</v>
      </c>
      <c r="X123" s="44">
        <v>1883.27</v>
      </c>
      <c r="Y123" s="44">
        <v>1664.03</v>
      </c>
      <c r="Z123" s="44">
        <v>1447.77</v>
      </c>
      <c r="AA123" s="44">
        <v>1215.23</v>
      </c>
    </row>
    <row r="124" spans="1:27" ht="12.75" customHeight="1" outlineLevel="1" x14ac:dyDescent="0.2">
      <c r="A124" s="99" t="s">
        <v>2531</v>
      </c>
      <c r="B124" s="63" t="s">
        <v>90</v>
      </c>
      <c r="C124" s="43" t="s">
        <v>79</v>
      </c>
      <c r="D124" s="44">
        <f t="shared" ref="D124:AA124" si="70">$D$9</f>
        <v>66.180000000000007</v>
      </c>
      <c r="E124" s="44">
        <f t="shared" si="70"/>
        <v>66.180000000000007</v>
      </c>
      <c r="F124" s="44">
        <f t="shared" si="70"/>
        <v>66.180000000000007</v>
      </c>
      <c r="G124" s="44">
        <f t="shared" si="70"/>
        <v>66.180000000000007</v>
      </c>
      <c r="H124" s="44">
        <f t="shared" si="70"/>
        <v>66.180000000000007</v>
      </c>
      <c r="I124" s="44">
        <f t="shared" si="70"/>
        <v>66.180000000000007</v>
      </c>
      <c r="J124" s="44">
        <f t="shared" si="70"/>
        <v>66.180000000000007</v>
      </c>
      <c r="K124" s="44">
        <f t="shared" si="70"/>
        <v>66.180000000000007</v>
      </c>
      <c r="L124" s="44">
        <f t="shared" si="70"/>
        <v>66.180000000000007</v>
      </c>
      <c r="M124" s="44">
        <f t="shared" si="70"/>
        <v>66.180000000000007</v>
      </c>
      <c r="N124" s="44">
        <f t="shared" si="70"/>
        <v>66.180000000000007</v>
      </c>
      <c r="O124" s="44">
        <f t="shared" si="70"/>
        <v>66.180000000000007</v>
      </c>
      <c r="P124" s="44">
        <f t="shared" si="70"/>
        <v>66.180000000000007</v>
      </c>
      <c r="Q124" s="44">
        <f t="shared" si="70"/>
        <v>66.180000000000007</v>
      </c>
      <c r="R124" s="44">
        <f t="shared" si="70"/>
        <v>66.180000000000007</v>
      </c>
      <c r="S124" s="44">
        <f t="shared" si="70"/>
        <v>66.180000000000007</v>
      </c>
      <c r="T124" s="44">
        <f t="shared" si="70"/>
        <v>66.180000000000007</v>
      </c>
      <c r="U124" s="44">
        <f t="shared" si="70"/>
        <v>66.180000000000007</v>
      </c>
      <c r="V124" s="44">
        <f t="shared" si="70"/>
        <v>66.180000000000007</v>
      </c>
      <c r="W124" s="44">
        <f t="shared" si="70"/>
        <v>66.180000000000007</v>
      </c>
      <c r="X124" s="44">
        <f t="shared" si="70"/>
        <v>66.180000000000007</v>
      </c>
      <c r="Y124" s="44">
        <f t="shared" si="70"/>
        <v>66.180000000000007</v>
      </c>
      <c r="Z124" s="44">
        <f t="shared" si="70"/>
        <v>66.180000000000007</v>
      </c>
      <c r="AA124" s="44">
        <f t="shared" si="70"/>
        <v>66.180000000000007</v>
      </c>
    </row>
    <row r="125" spans="1:27" ht="12.75" customHeight="1" outlineLevel="1" x14ac:dyDescent="0.2">
      <c r="A125" s="99" t="s">
        <v>2532</v>
      </c>
      <c r="B125" s="63" t="s">
        <v>83</v>
      </c>
      <c r="C125" s="43" t="s">
        <v>79</v>
      </c>
      <c r="D125" s="44">
        <v>3.35</v>
      </c>
      <c r="E125" s="44">
        <v>3.35</v>
      </c>
      <c r="F125" s="44">
        <v>3.35</v>
      </c>
      <c r="G125" s="44">
        <v>3.35</v>
      </c>
      <c r="H125" s="44">
        <v>3.35</v>
      </c>
      <c r="I125" s="44">
        <v>3.35</v>
      </c>
      <c r="J125" s="44">
        <v>3.35</v>
      </c>
      <c r="K125" s="44">
        <v>3.35</v>
      </c>
      <c r="L125" s="44">
        <v>3.35</v>
      </c>
      <c r="M125" s="44">
        <v>3.35</v>
      </c>
      <c r="N125" s="44">
        <v>3.35</v>
      </c>
      <c r="O125" s="44">
        <v>3.35</v>
      </c>
      <c r="P125" s="44">
        <v>3.35</v>
      </c>
      <c r="Q125" s="44">
        <v>3.35</v>
      </c>
      <c r="R125" s="44">
        <v>3.35</v>
      </c>
      <c r="S125" s="44">
        <v>3.35</v>
      </c>
      <c r="T125" s="44">
        <v>3.35</v>
      </c>
      <c r="U125" s="44">
        <v>3.35</v>
      </c>
      <c r="V125" s="44">
        <v>3.35</v>
      </c>
      <c r="W125" s="44">
        <v>3.35</v>
      </c>
      <c r="X125" s="44">
        <v>3.35</v>
      </c>
      <c r="Y125" s="44">
        <v>3.35</v>
      </c>
      <c r="Z125" s="44">
        <v>3.35</v>
      </c>
      <c r="AA125" s="44">
        <v>3.35</v>
      </c>
    </row>
    <row r="126" spans="1:27" ht="12.75" customHeight="1" outlineLevel="1" x14ac:dyDescent="0.2">
      <c r="A126" s="99" t="s">
        <v>2533</v>
      </c>
      <c r="B126" s="63" t="s">
        <v>81</v>
      </c>
      <c r="C126" s="43" t="s">
        <v>79</v>
      </c>
      <c r="D126" s="44">
        <f>$D$11</f>
        <v>110.23</v>
      </c>
      <c r="E126" s="44">
        <f t="shared" ref="E126:AA126" si="71">$D$11</f>
        <v>110.23</v>
      </c>
      <c r="F126" s="44">
        <f t="shared" si="71"/>
        <v>110.23</v>
      </c>
      <c r="G126" s="44">
        <f t="shared" si="71"/>
        <v>110.23</v>
      </c>
      <c r="H126" s="44">
        <f t="shared" si="71"/>
        <v>110.23</v>
      </c>
      <c r="I126" s="44">
        <f t="shared" si="71"/>
        <v>110.23</v>
      </c>
      <c r="J126" s="44">
        <f t="shared" si="71"/>
        <v>110.23</v>
      </c>
      <c r="K126" s="44">
        <f t="shared" si="71"/>
        <v>110.23</v>
      </c>
      <c r="L126" s="44">
        <f t="shared" si="71"/>
        <v>110.23</v>
      </c>
      <c r="M126" s="44">
        <f t="shared" si="71"/>
        <v>110.23</v>
      </c>
      <c r="N126" s="44">
        <f t="shared" si="71"/>
        <v>110.23</v>
      </c>
      <c r="O126" s="44">
        <f t="shared" si="71"/>
        <v>110.23</v>
      </c>
      <c r="P126" s="44">
        <f t="shared" si="71"/>
        <v>110.23</v>
      </c>
      <c r="Q126" s="44">
        <f t="shared" si="71"/>
        <v>110.23</v>
      </c>
      <c r="R126" s="44">
        <f t="shared" si="71"/>
        <v>110.23</v>
      </c>
      <c r="S126" s="44">
        <f t="shared" si="71"/>
        <v>110.23</v>
      </c>
      <c r="T126" s="44">
        <f t="shared" si="71"/>
        <v>110.23</v>
      </c>
      <c r="U126" s="44">
        <f t="shared" si="71"/>
        <v>110.23</v>
      </c>
      <c r="V126" s="44">
        <f t="shared" si="71"/>
        <v>110.23</v>
      </c>
      <c r="W126" s="44">
        <f t="shared" si="71"/>
        <v>110.23</v>
      </c>
      <c r="X126" s="44">
        <f t="shared" si="71"/>
        <v>110.23</v>
      </c>
      <c r="Y126" s="44">
        <f t="shared" si="71"/>
        <v>110.23</v>
      </c>
      <c r="Z126" s="44">
        <f t="shared" si="71"/>
        <v>110.23</v>
      </c>
      <c r="AA126" s="44">
        <f t="shared" si="71"/>
        <v>110.23</v>
      </c>
    </row>
    <row r="127" spans="1:27" ht="12.75" customHeight="1" x14ac:dyDescent="0.2">
      <c r="A127" s="98" t="s">
        <v>2534</v>
      </c>
      <c r="B127" s="28" t="str">
        <f>"25"&amp;"."&amp;$B$801&amp;"."&amp;$B$802</f>
        <v>25.12.2023</v>
      </c>
      <c r="C127" s="90" t="s">
        <v>76</v>
      </c>
      <c r="D127" s="91">
        <f>ROUND(((D128+D129+D131+D130)/1000),5)</f>
        <v>1.3832800000000001</v>
      </c>
      <c r="E127" s="91">
        <f>ROUND(((E128+E129+E131+E130)/1000),5)</f>
        <v>1.3627</v>
      </c>
      <c r="F127" s="91">
        <f>ROUND(((F128+F129+F131+F130)/1000),5)</f>
        <v>1.2573399999999999</v>
      </c>
      <c r="G127" s="91">
        <f t="shared" ref="G127:AA127" si="72">ROUND(((G128+G129+G131+G130)/1000),5)</f>
        <v>1.25454</v>
      </c>
      <c r="H127" s="91">
        <f t="shared" si="72"/>
        <v>1.2544299999999999</v>
      </c>
      <c r="I127" s="91">
        <f t="shared" si="72"/>
        <v>1.36182</v>
      </c>
      <c r="J127" s="91">
        <f t="shared" si="72"/>
        <v>1.51067</v>
      </c>
      <c r="K127" s="91">
        <f t="shared" si="72"/>
        <v>1.8539300000000001</v>
      </c>
      <c r="L127" s="91">
        <f t="shared" si="72"/>
        <v>2.1118199999999998</v>
      </c>
      <c r="M127" s="91">
        <f t="shared" si="72"/>
        <v>2.1368100000000001</v>
      </c>
      <c r="N127" s="91">
        <f t="shared" si="72"/>
        <v>2.1490999999999998</v>
      </c>
      <c r="O127" s="91">
        <f t="shared" si="72"/>
        <v>2.2866499999999998</v>
      </c>
      <c r="P127" s="91">
        <f t="shared" si="72"/>
        <v>2.2193900000000002</v>
      </c>
      <c r="Q127" s="91">
        <f t="shared" si="72"/>
        <v>2.28342</v>
      </c>
      <c r="R127" s="91">
        <f t="shared" si="72"/>
        <v>2.28572</v>
      </c>
      <c r="S127" s="91">
        <f t="shared" si="72"/>
        <v>2.1632799999999999</v>
      </c>
      <c r="T127" s="91">
        <f t="shared" si="72"/>
        <v>2.1721900000000001</v>
      </c>
      <c r="U127" s="91">
        <f t="shared" si="72"/>
        <v>2.18689</v>
      </c>
      <c r="V127" s="91">
        <f t="shared" si="72"/>
        <v>2.1650299999999998</v>
      </c>
      <c r="W127" s="91">
        <f t="shared" si="72"/>
        <v>2.1663600000000001</v>
      </c>
      <c r="X127" s="91">
        <f t="shared" si="72"/>
        <v>1.9986900000000001</v>
      </c>
      <c r="Y127" s="91">
        <f t="shared" si="72"/>
        <v>1.8118000000000001</v>
      </c>
      <c r="Z127" s="91">
        <f t="shared" si="72"/>
        <v>1.59501</v>
      </c>
      <c r="AA127" s="91">
        <f t="shared" si="72"/>
        <v>1.3635900000000001</v>
      </c>
    </row>
    <row r="128" spans="1:27" ht="12.75" customHeight="1" outlineLevel="1" x14ac:dyDescent="0.2">
      <c r="A128" s="99" t="s">
        <v>2535</v>
      </c>
      <c r="B128" s="63" t="s">
        <v>238</v>
      </c>
      <c r="C128" s="43" t="s">
        <v>79</v>
      </c>
      <c r="D128" s="44">
        <v>1203.52</v>
      </c>
      <c r="E128" s="44">
        <v>1182.94</v>
      </c>
      <c r="F128" s="44">
        <v>1077.58</v>
      </c>
      <c r="G128" s="44">
        <v>1074.78</v>
      </c>
      <c r="H128" s="44">
        <v>1074.67</v>
      </c>
      <c r="I128" s="44">
        <v>1182.06</v>
      </c>
      <c r="J128" s="44">
        <v>1330.91</v>
      </c>
      <c r="K128" s="44">
        <v>1674.17</v>
      </c>
      <c r="L128" s="44">
        <v>1932.06</v>
      </c>
      <c r="M128" s="44">
        <v>1957.05</v>
      </c>
      <c r="N128" s="44">
        <v>1969.34</v>
      </c>
      <c r="O128" s="44">
        <v>2106.89</v>
      </c>
      <c r="P128" s="44">
        <v>2039.63</v>
      </c>
      <c r="Q128" s="44">
        <v>2103.66</v>
      </c>
      <c r="R128" s="44">
        <v>2105.96</v>
      </c>
      <c r="S128" s="44">
        <v>1983.52</v>
      </c>
      <c r="T128" s="44">
        <v>1992.43</v>
      </c>
      <c r="U128" s="44">
        <v>2007.13</v>
      </c>
      <c r="V128" s="44">
        <v>1985.27</v>
      </c>
      <c r="W128" s="44">
        <v>1986.6</v>
      </c>
      <c r="X128" s="44">
        <v>1818.93</v>
      </c>
      <c r="Y128" s="44">
        <v>1632.04</v>
      </c>
      <c r="Z128" s="44">
        <v>1415.25</v>
      </c>
      <c r="AA128" s="44">
        <v>1183.83</v>
      </c>
    </row>
    <row r="129" spans="1:27" ht="12.75" customHeight="1" outlineLevel="1" x14ac:dyDescent="0.2">
      <c r="A129" s="99" t="s">
        <v>2536</v>
      </c>
      <c r="B129" s="63" t="s">
        <v>90</v>
      </c>
      <c r="C129" s="43" t="s">
        <v>79</v>
      </c>
      <c r="D129" s="44">
        <f t="shared" ref="D129:AA129" si="73">$D$9</f>
        <v>66.180000000000007</v>
      </c>
      <c r="E129" s="44">
        <f t="shared" si="73"/>
        <v>66.180000000000007</v>
      </c>
      <c r="F129" s="44">
        <f t="shared" si="73"/>
        <v>66.180000000000007</v>
      </c>
      <c r="G129" s="44">
        <f t="shared" si="73"/>
        <v>66.180000000000007</v>
      </c>
      <c r="H129" s="44">
        <f t="shared" si="73"/>
        <v>66.180000000000007</v>
      </c>
      <c r="I129" s="44">
        <f t="shared" si="73"/>
        <v>66.180000000000007</v>
      </c>
      <c r="J129" s="44">
        <f t="shared" si="73"/>
        <v>66.180000000000007</v>
      </c>
      <c r="K129" s="44">
        <f t="shared" si="73"/>
        <v>66.180000000000007</v>
      </c>
      <c r="L129" s="44">
        <f t="shared" si="73"/>
        <v>66.180000000000007</v>
      </c>
      <c r="M129" s="44">
        <f t="shared" si="73"/>
        <v>66.180000000000007</v>
      </c>
      <c r="N129" s="44">
        <f t="shared" si="73"/>
        <v>66.180000000000007</v>
      </c>
      <c r="O129" s="44">
        <f t="shared" si="73"/>
        <v>66.180000000000007</v>
      </c>
      <c r="P129" s="44">
        <f t="shared" si="73"/>
        <v>66.180000000000007</v>
      </c>
      <c r="Q129" s="44">
        <f t="shared" si="73"/>
        <v>66.180000000000007</v>
      </c>
      <c r="R129" s="44">
        <f t="shared" si="73"/>
        <v>66.180000000000007</v>
      </c>
      <c r="S129" s="44">
        <f t="shared" si="73"/>
        <v>66.180000000000007</v>
      </c>
      <c r="T129" s="44">
        <f t="shared" si="73"/>
        <v>66.180000000000007</v>
      </c>
      <c r="U129" s="44">
        <f t="shared" si="73"/>
        <v>66.180000000000007</v>
      </c>
      <c r="V129" s="44">
        <f t="shared" si="73"/>
        <v>66.180000000000007</v>
      </c>
      <c r="W129" s="44">
        <f t="shared" si="73"/>
        <v>66.180000000000007</v>
      </c>
      <c r="X129" s="44">
        <f t="shared" si="73"/>
        <v>66.180000000000007</v>
      </c>
      <c r="Y129" s="44">
        <f t="shared" si="73"/>
        <v>66.180000000000007</v>
      </c>
      <c r="Z129" s="44">
        <f t="shared" si="73"/>
        <v>66.180000000000007</v>
      </c>
      <c r="AA129" s="44">
        <f t="shared" si="73"/>
        <v>66.180000000000007</v>
      </c>
    </row>
    <row r="130" spans="1:27" ht="12.75" customHeight="1" outlineLevel="1" x14ac:dyDescent="0.2">
      <c r="A130" s="99" t="s">
        <v>2537</v>
      </c>
      <c r="B130" s="63" t="s">
        <v>83</v>
      </c>
      <c r="C130" s="43" t="s">
        <v>79</v>
      </c>
      <c r="D130" s="44">
        <v>3.35</v>
      </c>
      <c r="E130" s="44">
        <v>3.35</v>
      </c>
      <c r="F130" s="44">
        <v>3.35</v>
      </c>
      <c r="G130" s="44">
        <v>3.35</v>
      </c>
      <c r="H130" s="44">
        <v>3.35</v>
      </c>
      <c r="I130" s="44">
        <v>3.35</v>
      </c>
      <c r="J130" s="44">
        <v>3.35</v>
      </c>
      <c r="K130" s="44">
        <v>3.35</v>
      </c>
      <c r="L130" s="44">
        <v>3.35</v>
      </c>
      <c r="M130" s="44">
        <v>3.35</v>
      </c>
      <c r="N130" s="44">
        <v>3.35</v>
      </c>
      <c r="O130" s="44">
        <v>3.35</v>
      </c>
      <c r="P130" s="44">
        <v>3.35</v>
      </c>
      <c r="Q130" s="44">
        <v>3.35</v>
      </c>
      <c r="R130" s="44">
        <v>3.35</v>
      </c>
      <c r="S130" s="44">
        <v>3.35</v>
      </c>
      <c r="T130" s="44">
        <v>3.35</v>
      </c>
      <c r="U130" s="44">
        <v>3.35</v>
      </c>
      <c r="V130" s="44">
        <v>3.35</v>
      </c>
      <c r="W130" s="44">
        <v>3.35</v>
      </c>
      <c r="X130" s="44">
        <v>3.35</v>
      </c>
      <c r="Y130" s="44">
        <v>3.35</v>
      </c>
      <c r="Z130" s="44">
        <v>3.35</v>
      </c>
      <c r="AA130" s="44">
        <v>3.35</v>
      </c>
    </row>
    <row r="131" spans="1:27" ht="12.75" customHeight="1" outlineLevel="1" x14ac:dyDescent="0.2">
      <c r="A131" s="99" t="s">
        <v>2538</v>
      </c>
      <c r="B131" s="63" t="s">
        <v>81</v>
      </c>
      <c r="C131" s="43" t="s">
        <v>79</v>
      </c>
      <c r="D131" s="44">
        <f>$D$11</f>
        <v>110.23</v>
      </c>
      <c r="E131" s="44">
        <f t="shared" ref="E131:AA131" si="74">$D$11</f>
        <v>110.23</v>
      </c>
      <c r="F131" s="44">
        <f t="shared" si="74"/>
        <v>110.23</v>
      </c>
      <c r="G131" s="44">
        <f t="shared" si="74"/>
        <v>110.23</v>
      </c>
      <c r="H131" s="44">
        <f t="shared" si="74"/>
        <v>110.23</v>
      </c>
      <c r="I131" s="44">
        <f t="shared" si="74"/>
        <v>110.23</v>
      </c>
      <c r="J131" s="44">
        <f t="shared" si="74"/>
        <v>110.23</v>
      </c>
      <c r="K131" s="44">
        <f t="shared" si="74"/>
        <v>110.23</v>
      </c>
      <c r="L131" s="44">
        <f t="shared" si="74"/>
        <v>110.23</v>
      </c>
      <c r="M131" s="44">
        <f t="shared" si="74"/>
        <v>110.23</v>
      </c>
      <c r="N131" s="44">
        <f t="shared" si="74"/>
        <v>110.23</v>
      </c>
      <c r="O131" s="44">
        <f t="shared" si="74"/>
        <v>110.23</v>
      </c>
      <c r="P131" s="44">
        <f t="shared" si="74"/>
        <v>110.23</v>
      </c>
      <c r="Q131" s="44">
        <f t="shared" si="74"/>
        <v>110.23</v>
      </c>
      <c r="R131" s="44">
        <f t="shared" si="74"/>
        <v>110.23</v>
      </c>
      <c r="S131" s="44">
        <f t="shared" si="74"/>
        <v>110.23</v>
      </c>
      <c r="T131" s="44">
        <f t="shared" si="74"/>
        <v>110.23</v>
      </c>
      <c r="U131" s="44">
        <f t="shared" si="74"/>
        <v>110.23</v>
      </c>
      <c r="V131" s="44">
        <f t="shared" si="74"/>
        <v>110.23</v>
      </c>
      <c r="W131" s="44">
        <f t="shared" si="74"/>
        <v>110.23</v>
      </c>
      <c r="X131" s="44">
        <f t="shared" si="74"/>
        <v>110.23</v>
      </c>
      <c r="Y131" s="44">
        <f t="shared" si="74"/>
        <v>110.23</v>
      </c>
      <c r="Z131" s="44">
        <f t="shared" si="74"/>
        <v>110.23</v>
      </c>
      <c r="AA131" s="44">
        <f t="shared" si="74"/>
        <v>110.23</v>
      </c>
    </row>
    <row r="132" spans="1:27" ht="12.75" customHeight="1" x14ac:dyDescent="0.2">
      <c r="A132" s="98" t="s">
        <v>2539</v>
      </c>
      <c r="B132" s="28" t="str">
        <f>"26"&amp;"."&amp;$B$801&amp;"."&amp;$B$802</f>
        <v>26.12.2023</v>
      </c>
      <c r="C132" s="90" t="s">
        <v>76</v>
      </c>
      <c r="D132" s="91">
        <f>ROUND(((D133+D134+D136+D135)/1000),5)</f>
        <v>1.3254600000000001</v>
      </c>
      <c r="E132" s="91">
        <f>ROUND(((E133+E134+E136+E135)/1000),5)</f>
        <v>1.26339</v>
      </c>
      <c r="F132" s="91">
        <f>ROUND(((F133+F134+F136+F135)/1000),5)</f>
        <v>1.26278</v>
      </c>
      <c r="G132" s="91">
        <f t="shared" ref="G132:AA132" si="75">ROUND(((G133+G134+G136+G135)/1000),5)</f>
        <v>1.23291</v>
      </c>
      <c r="H132" s="91">
        <f t="shared" si="75"/>
        <v>1.2414499999999999</v>
      </c>
      <c r="I132" s="91">
        <f t="shared" si="75"/>
        <v>1.3273200000000001</v>
      </c>
      <c r="J132" s="91">
        <f t="shared" si="75"/>
        <v>1.44594</v>
      </c>
      <c r="K132" s="91">
        <f t="shared" si="75"/>
        <v>1.7061599999999999</v>
      </c>
      <c r="L132" s="91">
        <f t="shared" si="75"/>
        <v>2.00909</v>
      </c>
      <c r="M132" s="91">
        <f t="shared" si="75"/>
        <v>2.04827</v>
      </c>
      <c r="N132" s="91">
        <f t="shared" si="75"/>
        <v>2.0480100000000001</v>
      </c>
      <c r="O132" s="91">
        <f t="shared" si="75"/>
        <v>2.1122800000000002</v>
      </c>
      <c r="P132" s="91">
        <f t="shared" si="75"/>
        <v>2.05688</v>
      </c>
      <c r="Q132" s="91">
        <f t="shared" si="75"/>
        <v>2.0666600000000002</v>
      </c>
      <c r="R132" s="91">
        <f t="shared" si="75"/>
        <v>2.1036199999999998</v>
      </c>
      <c r="S132" s="91">
        <f t="shared" si="75"/>
        <v>2.0339399999999999</v>
      </c>
      <c r="T132" s="91">
        <f t="shared" si="75"/>
        <v>2.0658599999999998</v>
      </c>
      <c r="U132" s="91">
        <f t="shared" si="75"/>
        <v>2.0831499999999998</v>
      </c>
      <c r="V132" s="91">
        <f t="shared" si="75"/>
        <v>2.05044</v>
      </c>
      <c r="W132" s="91">
        <f t="shared" si="75"/>
        <v>2.0577000000000001</v>
      </c>
      <c r="X132" s="91">
        <f t="shared" si="75"/>
        <v>1.9866600000000001</v>
      </c>
      <c r="Y132" s="91">
        <f t="shared" si="75"/>
        <v>1.8138300000000001</v>
      </c>
      <c r="Z132" s="91">
        <f t="shared" si="75"/>
        <v>1.5618700000000001</v>
      </c>
      <c r="AA132" s="91">
        <f t="shared" si="75"/>
        <v>1.3534200000000001</v>
      </c>
    </row>
    <row r="133" spans="1:27" ht="12.75" customHeight="1" outlineLevel="1" x14ac:dyDescent="0.2">
      <c r="A133" s="99" t="s">
        <v>2540</v>
      </c>
      <c r="B133" s="63" t="s">
        <v>238</v>
      </c>
      <c r="C133" s="43" t="s">
        <v>79</v>
      </c>
      <c r="D133" s="44">
        <v>1145.7</v>
      </c>
      <c r="E133" s="44">
        <v>1083.6300000000001</v>
      </c>
      <c r="F133" s="44">
        <v>1083.02</v>
      </c>
      <c r="G133" s="44">
        <v>1053.1500000000001</v>
      </c>
      <c r="H133" s="44">
        <v>1061.69</v>
      </c>
      <c r="I133" s="44">
        <v>1147.56</v>
      </c>
      <c r="J133" s="44">
        <v>1266.18</v>
      </c>
      <c r="K133" s="44">
        <v>1526.4</v>
      </c>
      <c r="L133" s="44">
        <v>1829.33</v>
      </c>
      <c r="M133" s="44">
        <v>1868.51</v>
      </c>
      <c r="N133" s="44">
        <v>1868.25</v>
      </c>
      <c r="O133" s="44">
        <v>1932.52</v>
      </c>
      <c r="P133" s="44">
        <v>1877.12</v>
      </c>
      <c r="Q133" s="44">
        <v>1886.9</v>
      </c>
      <c r="R133" s="44">
        <v>1923.86</v>
      </c>
      <c r="S133" s="44">
        <v>1854.18</v>
      </c>
      <c r="T133" s="44">
        <v>1886.1</v>
      </c>
      <c r="U133" s="44">
        <v>1903.39</v>
      </c>
      <c r="V133" s="44">
        <v>1870.68</v>
      </c>
      <c r="W133" s="44">
        <v>1877.94</v>
      </c>
      <c r="X133" s="44">
        <v>1806.9</v>
      </c>
      <c r="Y133" s="44">
        <v>1634.07</v>
      </c>
      <c r="Z133" s="44">
        <v>1382.11</v>
      </c>
      <c r="AA133" s="44">
        <v>1173.6600000000001</v>
      </c>
    </row>
    <row r="134" spans="1:27" ht="12.75" customHeight="1" outlineLevel="1" x14ac:dyDescent="0.2">
      <c r="A134" s="99" t="s">
        <v>2541</v>
      </c>
      <c r="B134" s="63" t="s">
        <v>90</v>
      </c>
      <c r="C134" s="43" t="s">
        <v>79</v>
      </c>
      <c r="D134" s="44">
        <f t="shared" ref="D134:AA134" si="76">$D$9</f>
        <v>66.180000000000007</v>
      </c>
      <c r="E134" s="44">
        <f t="shared" si="76"/>
        <v>66.180000000000007</v>
      </c>
      <c r="F134" s="44">
        <f t="shared" si="76"/>
        <v>66.180000000000007</v>
      </c>
      <c r="G134" s="44">
        <f t="shared" si="76"/>
        <v>66.180000000000007</v>
      </c>
      <c r="H134" s="44">
        <f t="shared" si="76"/>
        <v>66.180000000000007</v>
      </c>
      <c r="I134" s="44">
        <f t="shared" si="76"/>
        <v>66.180000000000007</v>
      </c>
      <c r="J134" s="44">
        <f t="shared" si="76"/>
        <v>66.180000000000007</v>
      </c>
      <c r="K134" s="44">
        <f t="shared" si="76"/>
        <v>66.180000000000007</v>
      </c>
      <c r="L134" s="44">
        <f t="shared" si="76"/>
        <v>66.180000000000007</v>
      </c>
      <c r="M134" s="44">
        <f t="shared" si="76"/>
        <v>66.180000000000007</v>
      </c>
      <c r="N134" s="44">
        <f t="shared" si="76"/>
        <v>66.180000000000007</v>
      </c>
      <c r="O134" s="44">
        <f t="shared" si="76"/>
        <v>66.180000000000007</v>
      </c>
      <c r="P134" s="44">
        <f t="shared" si="76"/>
        <v>66.180000000000007</v>
      </c>
      <c r="Q134" s="44">
        <f t="shared" si="76"/>
        <v>66.180000000000007</v>
      </c>
      <c r="R134" s="44">
        <f t="shared" si="76"/>
        <v>66.180000000000007</v>
      </c>
      <c r="S134" s="44">
        <f t="shared" si="76"/>
        <v>66.180000000000007</v>
      </c>
      <c r="T134" s="44">
        <f t="shared" si="76"/>
        <v>66.180000000000007</v>
      </c>
      <c r="U134" s="44">
        <f t="shared" si="76"/>
        <v>66.180000000000007</v>
      </c>
      <c r="V134" s="44">
        <f t="shared" si="76"/>
        <v>66.180000000000007</v>
      </c>
      <c r="W134" s="44">
        <f t="shared" si="76"/>
        <v>66.180000000000007</v>
      </c>
      <c r="X134" s="44">
        <f t="shared" si="76"/>
        <v>66.180000000000007</v>
      </c>
      <c r="Y134" s="44">
        <f t="shared" si="76"/>
        <v>66.180000000000007</v>
      </c>
      <c r="Z134" s="44">
        <f t="shared" si="76"/>
        <v>66.180000000000007</v>
      </c>
      <c r="AA134" s="44">
        <f t="shared" si="76"/>
        <v>66.180000000000007</v>
      </c>
    </row>
    <row r="135" spans="1:27" ht="12.75" customHeight="1" outlineLevel="1" x14ac:dyDescent="0.2">
      <c r="A135" s="99" t="s">
        <v>2542</v>
      </c>
      <c r="B135" s="63" t="s">
        <v>83</v>
      </c>
      <c r="C135" s="43" t="s">
        <v>79</v>
      </c>
      <c r="D135" s="44">
        <v>3.35</v>
      </c>
      <c r="E135" s="44">
        <v>3.35</v>
      </c>
      <c r="F135" s="44">
        <v>3.35</v>
      </c>
      <c r="G135" s="44">
        <v>3.35</v>
      </c>
      <c r="H135" s="44">
        <v>3.35</v>
      </c>
      <c r="I135" s="44">
        <v>3.35</v>
      </c>
      <c r="J135" s="44">
        <v>3.35</v>
      </c>
      <c r="K135" s="44">
        <v>3.35</v>
      </c>
      <c r="L135" s="44">
        <v>3.35</v>
      </c>
      <c r="M135" s="44">
        <v>3.35</v>
      </c>
      <c r="N135" s="44">
        <v>3.35</v>
      </c>
      <c r="O135" s="44">
        <v>3.35</v>
      </c>
      <c r="P135" s="44">
        <v>3.35</v>
      </c>
      <c r="Q135" s="44">
        <v>3.35</v>
      </c>
      <c r="R135" s="44">
        <v>3.35</v>
      </c>
      <c r="S135" s="44">
        <v>3.35</v>
      </c>
      <c r="T135" s="44">
        <v>3.35</v>
      </c>
      <c r="U135" s="44">
        <v>3.35</v>
      </c>
      <c r="V135" s="44">
        <v>3.35</v>
      </c>
      <c r="W135" s="44">
        <v>3.35</v>
      </c>
      <c r="X135" s="44">
        <v>3.35</v>
      </c>
      <c r="Y135" s="44">
        <v>3.35</v>
      </c>
      <c r="Z135" s="44">
        <v>3.35</v>
      </c>
      <c r="AA135" s="44">
        <v>3.35</v>
      </c>
    </row>
    <row r="136" spans="1:27" ht="12.75" customHeight="1" outlineLevel="1" x14ac:dyDescent="0.2">
      <c r="A136" s="99" t="s">
        <v>2543</v>
      </c>
      <c r="B136" s="63" t="s">
        <v>81</v>
      </c>
      <c r="C136" s="43" t="s">
        <v>79</v>
      </c>
      <c r="D136" s="44">
        <f>$D$11</f>
        <v>110.23</v>
      </c>
      <c r="E136" s="44">
        <f t="shared" ref="E136:AA136" si="77">$D$11</f>
        <v>110.23</v>
      </c>
      <c r="F136" s="44">
        <f t="shared" si="77"/>
        <v>110.23</v>
      </c>
      <c r="G136" s="44">
        <f t="shared" si="77"/>
        <v>110.23</v>
      </c>
      <c r="H136" s="44">
        <f t="shared" si="77"/>
        <v>110.23</v>
      </c>
      <c r="I136" s="44">
        <f t="shared" si="77"/>
        <v>110.23</v>
      </c>
      <c r="J136" s="44">
        <f t="shared" si="77"/>
        <v>110.23</v>
      </c>
      <c r="K136" s="44">
        <f t="shared" si="77"/>
        <v>110.23</v>
      </c>
      <c r="L136" s="44">
        <f t="shared" si="77"/>
        <v>110.23</v>
      </c>
      <c r="M136" s="44">
        <f t="shared" si="77"/>
        <v>110.23</v>
      </c>
      <c r="N136" s="44">
        <f t="shared" si="77"/>
        <v>110.23</v>
      </c>
      <c r="O136" s="44">
        <f t="shared" si="77"/>
        <v>110.23</v>
      </c>
      <c r="P136" s="44">
        <f t="shared" si="77"/>
        <v>110.23</v>
      </c>
      <c r="Q136" s="44">
        <f t="shared" si="77"/>
        <v>110.23</v>
      </c>
      <c r="R136" s="44">
        <f t="shared" si="77"/>
        <v>110.23</v>
      </c>
      <c r="S136" s="44">
        <f t="shared" si="77"/>
        <v>110.23</v>
      </c>
      <c r="T136" s="44">
        <f t="shared" si="77"/>
        <v>110.23</v>
      </c>
      <c r="U136" s="44">
        <f t="shared" si="77"/>
        <v>110.23</v>
      </c>
      <c r="V136" s="44">
        <f t="shared" si="77"/>
        <v>110.23</v>
      </c>
      <c r="W136" s="44">
        <f t="shared" si="77"/>
        <v>110.23</v>
      </c>
      <c r="X136" s="44">
        <f t="shared" si="77"/>
        <v>110.23</v>
      </c>
      <c r="Y136" s="44">
        <f t="shared" si="77"/>
        <v>110.23</v>
      </c>
      <c r="Z136" s="44">
        <f t="shared" si="77"/>
        <v>110.23</v>
      </c>
      <c r="AA136" s="44">
        <f t="shared" si="77"/>
        <v>110.23</v>
      </c>
    </row>
    <row r="137" spans="1:27" ht="12.75" customHeight="1" x14ac:dyDescent="0.2">
      <c r="A137" s="98" t="s">
        <v>2544</v>
      </c>
      <c r="B137" s="28" t="str">
        <f>"27"&amp;"."&amp;$B$801&amp;"."&amp;$B$802</f>
        <v>27.12.2023</v>
      </c>
      <c r="C137" s="90" t="s">
        <v>76</v>
      </c>
      <c r="D137" s="91">
        <f>ROUND(((D138+D139+D141+D140)/1000),5)</f>
        <v>1.29884</v>
      </c>
      <c r="E137" s="91">
        <f>ROUND(((E138+E139+E141+E140)/1000),5)</f>
        <v>1.2561899999999999</v>
      </c>
      <c r="F137" s="91">
        <f>ROUND(((F138+F139+F141+F140)/1000),5)</f>
        <v>1.21665</v>
      </c>
      <c r="G137" s="91">
        <f t="shared" ref="G137:AA137" si="78">ROUND(((G138+G139+G141+G140)/1000),5)</f>
        <v>1.2072000000000001</v>
      </c>
      <c r="H137" s="91">
        <f t="shared" si="78"/>
        <v>1.24274</v>
      </c>
      <c r="I137" s="91">
        <f t="shared" si="78"/>
        <v>1.3280099999999999</v>
      </c>
      <c r="J137" s="91">
        <f t="shared" si="78"/>
        <v>1.48394</v>
      </c>
      <c r="K137" s="91">
        <f t="shared" si="78"/>
        <v>1.80741</v>
      </c>
      <c r="L137" s="91">
        <f t="shared" si="78"/>
        <v>2.0783700000000001</v>
      </c>
      <c r="M137" s="91">
        <f t="shared" si="78"/>
        <v>2.11334</v>
      </c>
      <c r="N137" s="91">
        <f t="shared" si="78"/>
        <v>2.1724299999999999</v>
      </c>
      <c r="O137" s="91">
        <f t="shared" si="78"/>
        <v>2.2288399999999999</v>
      </c>
      <c r="P137" s="91">
        <f t="shared" si="78"/>
        <v>2.2084700000000002</v>
      </c>
      <c r="Q137" s="91">
        <f t="shared" si="78"/>
        <v>2.2235</v>
      </c>
      <c r="R137" s="91">
        <f t="shared" si="78"/>
        <v>2.21835</v>
      </c>
      <c r="S137" s="91">
        <f t="shared" si="78"/>
        <v>2.1475499999999998</v>
      </c>
      <c r="T137" s="91">
        <f t="shared" si="78"/>
        <v>2.17909</v>
      </c>
      <c r="U137" s="91">
        <f t="shared" si="78"/>
        <v>2.1799599999999999</v>
      </c>
      <c r="V137" s="91">
        <f t="shared" si="78"/>
        <v>2.1592699999999998</v>
      </c>
      <c r="W137" s="91">
        <f t="shared" si="78"/>
        <v>2.1480800000000002</v>
      </c>
      <c r="X137" s="91">
        <f t="shared" si="78"/>
        <v>1.97129</v>
      </c>
      <c r="Y137" s="91">
        <f t="shared" si="78"/>
        <v>1.76047</v>
      </c>
      <c r="Z137" s="91">
        <f t="shared" si="78"/>
        <v>1.47329</v>
      </c>
      <c r="AA137" s="91">
        <f t="shared" si="78"/>
        <v>1.3084899999999999</v>
      </c>
    </row>
    <row r="138" spans="1:27" ht="12.75" customHeight="1" outlineLevel="1" x14ac:dyDescent="0.2">
      <c r="A138" s="99" t="s">
        <v>2545</v>
      </c>
      <c r="B138" s="63" t="s">
        <v>238</v>
      </c>
      <c r="C138" s="43" t="s">
        <v>79</v>
      </c>
      <c r="D138" s="44">
        <v>1119.08</v>
      </c>
      <c r="E138" s="44">
        <v>1076.43</v>
      </c>
      <c r="F138" s="44">
        <v>1036.8900000000001</v>
      </c>
      <c r="G138" s="44">
        <v>1027.44</v>
      </c>
      <c r="H138" s="44">
        <v>1062.98</v>
      </c>
      <c r="I138" s="44">
        <v>1148.25</v>
      </c>
      <c r="J138" s="44">
        <v>1304.18</v>
      </c>
      <c r="K138" s="44">
        <v>1627.65</v>
      </c>
      <c r="L138" s="44">
        <v>1898.61</v>
      </c>
      <c r="M138" s="44">
        <v>1933.58</v>
      </c>
      <c r="N138" s="44">
        <v>1992.67</v>
      </c>
      <c r="O138" s="44">
        <v>2049.08</v>
      </c>
      <c r="P138" s="44">
        <v>2028.71</v>
      </c>
      <c r="Q138" s="44">
        <v>2043.74</v>
      </c>
      <c r="R138" s="44">
        <v>2038.59</v>
      </c>
      <c r="S138" s="44">
        <v>1967.79</v>
      </c>
      <c r="T138" s="44">
        <v>1999.33</v>
      </c>
      <c r="U138" s="44">
        <v>2000.2</v>
      </c>
      <c r="V138" s="44">
        <v>1979.51</v>
      </c>
      <c r="W138" s="44">
        <v>1968.32</v>
      </c>
      <c r="X138" s="44">
        <v>1791.53</v>
      </c>
      <c r="Y138" s="44">
        <v>1580.71</v>
      </c>
      <c r="Z138" s="44">
        <v>1293.53</v>
      </c>
      <c r="AA138" s="44">
        <v>1128.73</v>
      </c>
    </row>
    <row r="139" spans="1:27" ht="12.75" customHeight="1" outlineLevel="1" x14ac:dyDescent="0.2">
      <c r="A139" s="99" t="s">
        <v>2546</v>
      </c>
      <c r="B139" s="63" t="s">
        <v>90</v>
      </c>
      <c r="C139" s="43" t="s">
        <v>79</v>
      </c>
      <c r="D139" s="44">
        <f t="shared" ref="D139:AA139" si="79">$D$9</f>
        <v>66.180000000000007</v>
      </c>
      <c r="E139" s="44">
        <f t="shared" si="79"/>
        <v>66.180000000000007</v>
      </c>
      <c r="F139" s="44">
        <f t="shared" si="79"/>
        <v>66.180000000000007</v>
      </c>
      <c r="G139" s="44">
        <f t="shared" si="79"/>
        <v>66.180000000000007</v>
      </c>
      <c r="H139" s="44">
        <f t="shared" si="79"/>
        <v>66.180000000000007</v>
      </c>
      <c r="I139" s="44">
        <f t="shared" si="79"/>
        <v>66.180000000000007</v>
      </c>
      <c r="J139" s="44">
        <f t="shared" si="79"/>
        <v>66.180000000000007</v>
      </c>
      <c r="K139" s="44">
        <f t="shared" si="79"/>
        <v>66.180000000000007</v>
      </c>
      <c r="L139" s="44">
        <f t="shared" si="79"/>
        <v>66.180000000000007</v>
      </c>
      <c r="M139" s="44">
        <f t="shared" si="79"/>
        <v>66.180000000000007</v>
      </c>
      <c r="N139" s="44">
        <f t="shared" si="79"/>
        <v>66.180000000000007</v>
      </c>
      <c r="O139" s="44">
        <f t="shared" si="79"/>
        <v>66.180000000000007</v>
      </c>
      <c r="P139" s="44">
        <f t="shared" si="79"/>
        <v>66.180000000000007</v>
      </c>
      <c r="Q139" s="44">
        <f t="shared" si="79"/>
        <v>66.180000000000007</v>
      </c>
      <c r="R139" s="44">
        <f t="shared" si="79"/>
        <v>66.180000000000007</v>
      </c>
      <c r="S139" s="44">
        <f t="shared" si="79"/>
        <v>66.180000000000007</v>
      </c>
      <c r="T139" s="44">
        <f t="shared" si="79"/>
        <v>66.180000000000007</v>
      </c>
      <c r="U139" s="44">
        <f t="shared" si="79"/>
        <v>66.180000000000007</v>
      </c>
      <c r="V139" s="44">
        <f t="shared" si="79"/>
        <v>66.180000000000007</v>
      </c>
      <c r="W139" s="44">
        <f t="shared" si="79"/>
        <v>66.180000000000007</v>
      </c>
      <c r="X139" s="44">
        <f t="shared" si="79"/>
        <v>66.180000000000007</v>
      </c>
      <c r="Y139" s="44">
        <f t="shared" si="79"/>
        <v>66.180000000000007</v>
      </c>
      <c r="Z139" s="44">
        <f t="shared" si="79"/>
        <v>66.180000000000007</v>
      </c>
      <c r="AA139" s="44">
        <f t="shared" si="79"/>
        <v>66.180000000000007</v>
      </c>
    </row>
    <row r="140" spans="1:27" ht="12.75" customHeight="1" outlineLevel="1" x14ac:dyDescent="0.2">
      <c r="A140" s="99" t="s">
        <v>2547</v>
      </c>
      <c r="B140" s="63" t="s">
        <v>83</v>
      </c>
      <c r="C140" s="43" t="s">
        <v>79</v>
      </c>
      <c r="D140" s="44">
        <v>3.35</v>
      </c>
      <c r="E140" s="44">
        <v>3.35</v>
      </c>
      <c r="F140" s="44">
        <v>3.35</v>
      </c>
      <c r="G140" s="44">
        <v>3.35</v>
      </c>
      <c r="H140" s="44">
        <v>3.35</v>
      </c>
      <c r="I140" s="44">
        <v>3.35</v>
      </c>
      <c r="J140" s="44">
        <v>3.35</v>
      </c>
      <c r="K140" s="44">
        <v>3.35</v>
      </c>
      <c r="L140" s="44">
        <v>3.35</v>
      </c>
      <c r="M140" s="44">
        <v>3.35</v>
      </c>
      <c r="N140" s="44">
        <v>3.35</v>
      </c>
      <c r="O140" s="44">
        <v>3.35</v>
      </c>
      <c r="P140" s="44">
        <v>3.35</v>
      </c>
      <c r="Q140" s="44">
        <v>3.35</v>
      </c>
      <c r="R140" s="44">
        <v>3.35</v>
      </c>
      <c r="S140" s="44">
        <v>3.35</v>
      </c>
      <c r="T140" s="44">
        <v>3.35</v>
      </c>
      <c r="U140" s="44">
        <v>3.35</v>
      </c>
      <c r="V140" s="44">
        <v>3.35</v>
      </c>
      <c r="W140" s="44">
        <v>3.35</v>
      </c>
      <c r="X140" s="44">
        <v>3.35</v>
      </c>
      <c r="Y140" s="44">
        <v>3.35</v>
      </c>
      <c r="Z140" s="44">
        <v>3.35</v>
      </c>
      <c r="AA140" s="44">
        <v>3.35</v>
      </c>
    </row>
    <row r="141" spans="1:27" ht="12.75" customHeight="1" outlineLevel="1" x14ac:dyDescent="0.2">
      <c r="A141" s="99" t="s">
        <v>2548</v>
      </c>
      <c r="B141" s="63" t="s">
        <v>81</v>
      </c>
      <c r="C141" s="43" t="s">
        <v>79</v>
      </c>
      <c r="D141" s="44">
        <f>$D$11</f>
        <v>110.23</v>
      </c>
      <c r="E141" s="44">
        <f t="shared" ref="E141:AA141" si="80">$D$11</f>
        <v>110.23</v>
      </c>
      <c r="F141" s="44">
        <f t="shared" si="80"/>
        <v>110.23</v>
      </c>
      <c r="G141" s="44">
        <f t="shared" si="80"/>
        <v>110.23</v>
      </c>
      <c r="H141" s="44">
        <f t="shared" si="80"/>
        <v>110.23</v>
      </c>
      <c r="I141" s="44">
        <f t="shared" si="80"/>
        <v>110.23</v>
      </c>
      <c r="J141" s="44">
        <f t="shared" si="80"/>
        <v>110.23</v>
      </c>
      <c r="K141" s="44">
        <f t="shared" si="80"/>
        <v>110.23</v>
      </c>
      <c r="L141" s="44">
        <f t="shared" si="80"/>
        <v>110.23</v>
      </c>
      <c r="M141" s="44">
        <f t="shared" si="80"/>
        <v>110.23</v>
      </c>
      <c r="N141" s="44">
        <f t="shared" si="80"/>
        <v>110.23</v>
      </c>
      <c r="O141" s="44">
        <f t="shared" si="80"/>
        <v>110.23</v>
      </c>
      <c r="P141" s="44">
        <f t="shared" si="80"/>
        <v>110.23</v>
      </c>
      <c r="Q141" s="44">
        <f t="shared" si="80"/>
        <v>110.23</v>
      </c>
      <c r="R141" s="44">
        <f t="shared" si="80"/>
        <v>110.23</v>
      </c>
      <c r="S141" s="44">
        <f t="shared" si="80"/>
        <v>110.23</v>
      </c>
      <c r="T141" s="44">
        <f t="shared" si="80"/>
        <v>110.23</v>
      </c>
      <c r="U141" s="44">
        <f t="shared" si="80"/>
        <v>110.23</v>
      </c>
      <c r="V141" s="44">
        <f t="shared" si="80"/>
        <v>110.23</v>
      </c>
      <c r="W141" s="44">
        <f t="shared" si="80"/>
        <v>110.23</v>
      </c>
      <c r="X141" s="44">
        <f t="shared" si="80"/>
        <v>110.23</v>
      </c>
      <c r="Y141" s="44">
        <f t="shared" si="80"/>
        <v>110.23</v>
      </c>
      <c r="Z141" s="44">
        <f t="shared" si="80"/>
        <v>110.23</v>
      </c>
      <c r="AA141" s="44">
        <f t="shared" si="80"/>
        <v>110.23</v>
      </c>
    </row>
    <row r="142" spans="1:27" ht="12.75" customHeight="1" x14ac:dyDescent="0.2">
      <c r="A142" s="98" t="s">
        <v>2549</v>
      </c>
      <c r="B142" s="28" t="str">
        <f>"28"&amp;"."&amp;$B$801&amp;"."&amp;$B$802</f>
        <v>28.12.2023</v>
      </c>
      <c r="C142" s="90" t="s">
        <v>76</v>
      </c>
      <c r="D142" s="91">
        <f>ROUND(((D143+D144+D146+D145)/1000),5)</f>
        <v>1.26406</v>
      </c>
      <c r="E142" s="91">
        <f>ROUND(((E143+E144+E146+E145)/1000),5)</f>
        <v>1.26508</v>
      </c>
      <c r="F142" s="91">
        <f>ROUND(((F143+F144+F146+F145)/1000),5)</f>
        <v>1.2594799999999999</v>
      </c>
      <c r="G142" s="91">
        <f t="shared" ref="G142:AA142" si="81">ROUND(((G143+G144+G146+G145)/1000),5)</f>
        <v>1.2126600000000001</v>
      </c>
      <c r="H142" s="91">
        <f t="shared" si="81"/>
        <v>1.23925</v>
      </c>
      <c r="I142" s="91">
        <f t="shared" si="81"/>
        <v>1.26722</v>
      </c>
      <c r="J142" s="91">
        <f t="shared" si="81"/>
        <v>1.42174</v>
      </c>
      <c r="K142" s="91">
        <f t="shared" si="81"/>
        <v>1.67319</v>
      </c>
      <c r="L142" s="91">
        <f t="shared" si="81"/>
        <v>2.0445799999999998</v>
      </c>
      <c r="M142" s="91">
        <f t="shared" si="81"/>
        <v>2.0797300000000001</v>
      </c>
      <c r="N142" s="91">
        <f t="shared" si="81"/>
        <v>2.0959500000000002</v>
      </c>
      <c r="O142" s="91">
        <f t="shared" si="81"/>
        <v>2.1163400000000001</v>
      </c>
      <c r="P142" s="91">
        <f t="shared" si="81"/>
        <v>2.0986699999999998</v>
      </c>
      <c r="Q142" s="91">
        <f t="shared" si="81"/>
        <v>2.1036100000000002</v>
      </c>
      <c r="R142" s="91">
        <f t="shared" si="81"/>
        <v>2.1034199999999998</v>
      </c>
      <c r="S142" s="91">
        <f t="shared" si="81"/>
        <v>2.0706099999999998</v>
      </c>
      <c r="T142" s="91">
        <f t="shared" si="81"/>
        <v>2.10425</v>
      </c>
      <c r="U142" s="91">
        <f t="shared" si="81"/>
        <v>2.1117400000000002</v>
      </c>
      <c r="V142" s="91">
        <f t="shared" si="81"/>
        <v>2.0868899999999999</v>
      </c>
      <c r="W142" s="91">
        <f t="shared" si="81"/>
        <v>2.0940599999999998</v>
      </c>
      <c r="X142" s="91">
        <f t="shared" si="81"/>
        <v>1.9539200000000001</v>
      </c>
      <c r="Y142" s="91">
        <f t="shared" si="81"/>
        <v>1.7675399999999999</v>
      </c>
      <c r="Z142" s="91">
        <f t="shared" si="81"/>
        <v>1.5651200000000001</v>
      </c>
      <c r="AA142" s="91">
        <f t="shared" si="81"/>
        <v>1.33311</v>
      </c>
    </row>
    <row r="143" spans="1:27" ht="12.75" customHeight="1" outlineLevel="1" x14ac:dyDescent="0.2">
      <c r="A143" s="99" t="s">
        <v>2550</v>
      </c>
      <c r="B143" s="63" t="s">
        <v>238</v>
      </c>
      <c r="C143" s="43" t="s">
        <v>79</v>
      </c>
      <c r="D143" s="44">
        <v>1084.3</v>
      </c>
      <c r="E143" s="44">
        <v>1085.32</v>
      </c>
      <c r="F143" s="44">
        <v>1079.72</v>
      </c>
      <c r="G143" s="44">
        <v>1032.9000000000001</v>
      </c>
      <c r="H143" s="44">
        <v>1059.49</v>
      </c>
      <c r="I143" s="44">
        <v>1087.46</v>
      </c>
      <c r="J143" s="44">
        <v>1241.98</v>
      </c>
      <c r="K143" s="44">
        <v>1493.43</v>
      </c>
      <c r="L143" s="44">
        <v>1864.82</v>
      </c>
      <c r="M143" s="44">
        <v>1899.97</v>
      </c>
      <c r="N143" s="44">
        <v>1916.19</v>
      </c>
      <c r="O143" s="44">
        <v>1936.58</v>
      </c>
      <c r="P143" s="44">
        <v>1918.91</v>
      </c>
      <c r="Q143" s="44">
        <v>1923.85</v>
      </c>
      <c r="R143" s="44">
        <v>1923.66</v>
      </c>
      <c r="S143" s="44">
        <v>1890.85</v>
      </c>
      <c r="T143" s="44">
        <v>1924.49</v>
      </c>
      <c r="U143" s="44">
        <v>1931.98</v>
      </c>
      <c r="V143" s="44">
        <v>1907.13</v>
      </c>
      <c r="W143" s="44">
        <v>1914.3</v>
      </c>
      <c r="X143" s="44">
        <v>1774.16</v>
      </c>
      <c r="Y143" s="44">
        <v>1587.78</v>
      </c>
      <c r="Z143" s="44">
        <v>1385.36</v>
      </c>
      <c r="AA143" s="44">
        <v>1153.3499999999999</v>
      </c>
    </row>
    <row r="144" spans="1:27" ht="12.75" customHeight="1" outlineLevel="1" x14ac:dyDescent="0.2">
      <c r="A144" s="99" t="s">
        <v>2551</v>
      </c>
      <c r="B144" s="63" t="s">
        <v>90</v>
      </c>
      <c r="C144" s="43" t="s">
        <v>79</v>
      </c>
      <c r="D144" s="44">
        <f t="shared" ref="D144:AA144" si="82">$D$9</f>
        <v>66.180000000000007</v>
      </c>
      <c r="E144" s="44">
        <f t="shared" si="82"/>
        <v>66.180000000000007</v>
      </c>
      <c r="F144" s="44">
        <f t="shared" si="82"/>
        <v>66.180000000000007</v>
      </c>
      <c r="G144" s="44">
        <f t="shared" si="82"/>
        <v>66.180000000000007</v>
      </c>
      <c r="H144" s="44">
        <f t="shared" si="82"/>
        <v>66.180000000000007</v>
      </c>
      <c r="I144" s="44">
        <f t="shared" si="82"/>
        <v>66.180000000000007</v>
      </c>
      <c r="J144" s="44">
        <f t="shared" si="82"/>
        <v>66.180000000000007</v>
      </c>
      <c r="K144" s="44">
        <f t="shared" si="82"/>
        <v>66.180000000000007</v>
      </c>
      <c r="L144" s="44">
        <f t="shared" si="82"/>
        <v>66.180000000000007</v>
      </c>
      <c r="M144" s="44">
        <f t="shared" si="82"/>
        <v>66.180000000000007</v>
      </c>
      <c r="N144" s="44">
        <f t="shared" si="82"/>
        <v>66.180000000000007</v>
      </c>
      <c r="O144" s="44">
        <f t="shared" si="82"/>
        <v>66.180000000000007</v>
      </c>
      <c r="P144" s="44">
        <f t="shared" si="82"/>
        <v>66.180000000000007</v>
      </c>
      <c r="Q144" s="44">
        <f t="shared" si="82"/>
        <v>66.180000000000007</v>
      </c>
      <c r="R144" s="44">
        <f t="shared" si="82"/>
        <v>66.180000000000007</v>
      </c>
      <c r="S144" s="44">
        <f t="shared" si="82"/>
        <v>66.180000000000007</v>
      </c>
      <c r="T144" s="44">
        <f t="shared" si="82"/>
        <v>66.180000000000007</v>
      </c>
      <c r="U144" s="44">
        <f t="shared" si="82"/>
        <v>66.180000000000007</v>
      </c>
      <c r="V144" s="44">
        <f t="shared" si="82"/>
        <v>66.180000000000007</v>
      </c>
      <c r="W144" s="44">
        <f t="shared" si="82"/>
        <v>66.180000000000007</v>
      </c>
      <c r="X144" s="44">
        <f t="shared" si="82"/>
        <v>66.180000000000007</v>
      </c>
      <c r="Y144" s="44">
        <f t="shared" si="82"/>
        <v>66.180000000000007</v>
      </c>
      <c r="Z144" s="44">
        <f t="shared" si="82"/>
        <v>66.180000000000007</v>
      </c>
      <c r="AA144" s="44">
        <f t="shared" si="82"/>
        <v>66.180000000000007</v>
      </c>
    </row>
    <row r="145" spans="1:27" ht="12.75" customHeight="1" outlineLevel="1" x14ac:dyDescent="0.2">
      <c r="A145" s="99" t="s">
        <v>2552</v>
      </c>
      <c r="B145" s="63" t="s">
        <v>83</v>
      </c>
      <c r="C145" s="43" t="s">
        <v>79</v>
      </c>
      <c r="D145" s="44">
        <v>3.35</v>
      </c>
      <c r="E145" s="44">
        <v>3.35</v>
      </c>
      <c r="F145" s="44">
        <v>3.35</v>
      </c>
      <c r="G145" s="44">
        <v>3.35</v>
      </c>
      <c r="H145" s="44">
        <v>3.35</v>
      </c>
      <c r="I145" s="44">
        <v>3.35</v>
      </c>
      <c r="J145" s="44">
        <v>3.35</v>
      </c>
      <c r="K145" s="44">
        <v>3.35</v>
      </c>
      <c r="L145" s="44">
        <v>3.35</v>
      </c>
      <c r="M145" s="44">
        <v>3.35</v>
      </c>
      <c r="N145" s="44">
        <v>3.35</v>
      </c>
      <c r="O145" s="44">
        <v>3.35</v>
      </c>
      <c r="P145" s="44">
        <v>3.35</v>
      </c>
      <c r="Q145" s="44">
        <v>3.35</v>
      </c>
      <c r="R145" s="44">
        <v>3.35</v>
      </c>
      <c r="S145" s="44">
        <v>3.35</v>
      </c>
      <c r="T145" s="44">
        <v>3.35</v>
      </c>
      <c r="U145" s="44">
        <v>3.35</v>
      </c>
      <c r="V145" s="44">
        <v>3.35</v>
      </c>
      <c r="W145" s="44">
        <v>3.35</v>
      </c>
      <c r="X145" s="44">
        <v>3.35</v>
      </c>
      <c r="Y145" s="44">
        <v>3.35</v>
      </c>
      <c r="Z145" s="44">
        <v>3.35</v>
      </c>
      <c r="AA145" s="44">
        <v>3.35</v>
      </c>
    </row>
    <row r="146" spans="1:27" ht="12.75" customHeight="1" outlineLevel="1" x14ac:dyDescent="0.2">
      <c r="A146" s="99" t="s">
        <v>2553</v>
      </c>
      <c r="B146" s="63" t="s">
        <v>81</v>
      </c>
      <c r="C146" s="43" t="s">
        <v>79</v>
      </c>
      <c r="D146" s="44">
        <f>$D$11</f>
        <v>110.23</v>
      </c>
      <c r="E146" s="44">
        <f t="shared" ref="E146:AA146" si="83">$D$11</f>
        <v>110.23</v>
      </c>
      <c r="F146" s="44">
        <f t="shared" si="83"/>
        <v>110.23</v>
      </c>
      <c r="G146" s="44">
        <f t="shared" si="83"/>
        <v>110.23</v>
      </c>
      <c r="H146" s="44">
        <f t="shared" si="83"/>
        <v>110.23</v>
      </c>
      <c r="I146" s="44">
        <f t="shared" si="83"/>
        <v>110.23</v>
      </c>
      <c r="J146" s="44">
        <f t="shared" si="83"/>
        <v>110.23</v>
      </c>
      <c r="K146" s="44">
        <f t="shared" si="83"/>
        <v>110.23</v>
      </c>
      <c r="L146" s="44">
        <f t="shared" si="83"/>
        <v>110.23</v>
      </c>
      <c r="M146" s="44">
        <f t="shared" si="83"/>
        <v>110.23</v>
      </c>
      <c r="N146" s="44">
        <f t="shared" si="83"/>
        <v>110.23</v>
      </c>
      <c r="O146" s="44">
        <f t="shared" si="83"/>
        <v>110.23</v>
      </c>
      <c r="P146" s="44">
        <f t="shared" si="83"/>
        <v>110.23</v>
      </c>
      <c r="Q146" s="44">
        <f t="shared" si="83"/>
        <v>110.23</v>
      </c>
      <c r="R146" s="44">
        <f t="shared" si="83"/>
        <v>110.23</v>
      </c>
      <c r="S146" s="44">
        <f t="shared" si="83"/>
        <v>110.23</v>
      </c>
      <c r="T146" s="44">
        <f t="shared" si="83"/>
        <v>110.23</v>
      </c>
      <c r="U146" s="44">
        <f t="shared" si="83"/>
        <v>110.23</v>
      </c>
      <c r="V146" s="44">
        <f t="shared" si="83"/>
        <v>110.23</v>
      </c>
      <c r="W146" s="44">
        <f t="shared" si="83"/>
        <v>110.23</v>
      </c>
      <c r="X146" s="44">
        <f t="shared" si="83"/>
        <v>110.23</v>
      </c>
      <c r="Y146" s="44">
        <f t="shared" si="83"/>
        <v>110.23</v>
      </c>
      <c r="Z146" s="44">
        <f t="shared" si="83"/>
        <v>110.23</v>
      </c>
      <c r="AA146" s="44">
        <f t="shared" si="83"/>
        <v>110.23</v>
      </c>
    </row>
    <row r="147" spans="1:27" ht="12.75" customHeight="1" x14ac:dyDescent="0.2">
      <c r="A147" s="98" t="s">
        <v>2554</v>
      </c>
      <c r="B147" s="28" t="str">
        <f>"29"&amp;"."&amp;$B$801&amp;"."&amp;$B$802</f>
        <v>29.12.2023</v>
      </c>
      <c r="C147" s="90" t="s">
        <v>76</v>
      </c>
      <c r="D147" s="91">
        <f>ROUND(((D148+D149+D151+D150)/1000),5)</f>
        <v>1.3046199999999999</v>
      </c>
      <c r="E147" s="91">
        <f>ROUND(((E148+E149+E151+E150)/1000),5)</f>
        <v>1.2638</v>
      </c>
      <c r="F147" s="91">
        <f>ROUND(((F148+F149+F151+F150)/1000),5)</f>
        <v>1.2359199999999999</v>
      </c>
      <c r="G147" s="91">
        <f t="shared" ref="G147:AA147" si="84">ROUND(((G148+G149+G151+G150)/1000),5)</f>
        <v>1.2241200000000001</v>
      </c>
      <c r="H147" s="91">
        <f t="shared" si="84"/>
        <v>1.2512700000000001</v>
      </c>
      <c r="I147" s="91">
        <f t="shared" si="84"/>
        <v>1.30175</v>
      </c>
      <c r="J147" s="91">
        <f t="shared" si="84"/>
        <v>1.4208700000000001</v>
      </c>
      <c r="K147" s="91">
        <f t="shared" si="84"/>
        <v>1.7099800000000001</v>
      </c>
      <c r="L147" s="91">
        <f t="shared" si="84"/>
        <v>1.9393199999999999</v>
      </c>
      <c r="M147" s="91">
        <f t="shared" si="84"/>
        <v>1.9516500000000001</v>
      </c>
      <c r="N147" s="91">
        <f t="shared" si="84"/>
        <v>1.96732</v>
      </c>
      <c r="O147" s="91">
        <f t="shared" si="84"/>
        <v>2.0019399999999998</v>
      </c>
      <c r="P147" s="91">
        <f t="shared" si="84"/>
        <v>1.9881200000000001</v>
      </c>
      <c r="Q147" s="91">
        <f t="shared" si="84"/>
        <v>1.9865600000000001</v>
      </c>
      <c r="R147" s="91">
        <f t="shared" si="84"/>
        <v>1.97607</v>
      </c>
      <c r="S147" s="91">
        <f t="shared" si="84"/>
        <v>1.93936</v>
      </c>
      <c r="T147" s="91">
        <f t="shared" si="84"/>
        <v>1.9685699999999999</v>
      </c>
      <c r="U147" s="91">
        <f t="shared" si="84"/>
        <v>1.97976</v>
      </c>
      <c r="V147" s="91">
        <f t="shared" si="84"/>
        <v>1.96357</v>
      </c>
      <c r="W147" s="91">
        <f t="shared" si="84"/>
        <v>1.9752799999999999</v>
      </c>
      <c r="X147" s="91">
        <f t="shared" si="84"/>
        <v>1.9355100000000001</v>
      </c>
      <c r="Y147" s="91">
        <f t="shared" si="84"/>
        <v>1.8321499999999999</v>
      </c>
      <c r="Z147" s="91">
        <f t="shared" si="84"/>
        <v>1.5428599999999999</v>
      </c>
      <c r="AA147" s="91">
        <f t="shared" si="84"/>
        <v>1.3375900000000001</v>
      </c>
    </row>
    <row r="148" spans="1:27" ht="12.75" customHeight="1" outlineLevel="1" x14ac:dyDescent="0.2">
      <c r="A148" s="99" t="s">
        <v>2555</v>
      </c>
      <c r="B148" s="63" t="s">
        <v>238</v>
      </c>
      <c r="C148" s="43" t="s">
        <v>79</v>
      </c>
      <c r="D148" s="44">
        <v>1124.8599999999999</v>
      </c>
      <c r="E148" s="44">
        <v>1084.04</v>
      </c>
      <c r="F148" s="44">
        <v>1056.1600000000001</v>
      </c>
      <c r="G148" s="44">
        <v>1044.3599999999999</v>
      </c>
      <c r="H148" s="44">
        <v>1071.51</v>
      </c>
      <c r="I148" s="44">
        <v>1121.99</v>
      </c>
      <c r="J148" s="44">
        <v>1241.1099999999999</v>
      </c>
      <c r="K148" s="44">
        <v>1530.22</v>
      </c>
      <c r="L148" s="44">
        <v>1759.56</v>
      </c>
      <c r="M148" s="44">
        <v>1771.89</v>
      </c>
      <c r="N148" s="44">
        <v>1787.56</v>
      </c>
      <c r="O148" s="44">
        <v>1822.18</v>
      </c>
      <c r="P148" s="44">
        <v>1808.36</v>
      </c>
      <c r="Q148" s="44">
        <v>1806.8</v>
      </c>
      <c r="R148" s="44">
        <v>1796.31</v>
      </c>
      <c r="S148" s="44">
        <v>1759.6</v>
      </c>
      <c r="T148" s="44">
        <v>1788.81</v>
      </c>
      <c r="U148" s="44">
        <v>1800</v>
      </c>
      <c r="V148" s="44">
        <v>1783.81</v>
      </c>
      <c r="W148" s="44">
        <v>1795.52</v>
      </c>
      <c r="X148" s="44">
        <v>1755.75</v>
      </c>
      <c r="Y148" s="44">
        <v>1652.39</v>
      </c>
      <c r="Z148" s="44">
        <v>1363.1</v>
      </c>
      <c r="AA148" s="44">
        <v>1157.83</v>
      </c>
    </row>
    <row r="149" spans="1:27" ht="12.75" customHeight="1" outlineLevel="1" x14ac:dyDescent="0.2">
      <c r="A149" s="99" t="s">
        <v>2556</v>
      </c>
      <c r="B149" s="63" t="s">
        <v>90</v>
      </c>
      <c r="C149" s="43" t="s">
        <v>79</v>
      </c>
      <c r="D149" s="44">
        <f t="shared" ref="D149:AA149" si="85">$D$9</f>
        <v>66.180000000000007</v>
      </c>
      <c r="E149" s="44">
        <f t="shared" si="85"/>
        <v>66.180000000000007</v>
      </c>
      <c r="F149" s="44">
        <f t="shared" si="85"/>
        <v>66.180000000000007</v>
      </c>
      <c r="G149" s="44">
        <f t="shared" si="85"/>
        <v>66.180000000000007</v>
      </c>
      <c r="H149" s="44">
        <f t="shared" si="85"/>
        <v>66.180000000000007</v>
      </c>
      <c r="I149" s="44">
        <f t="shared" si="85"/>
        <v>66.180000000000007</v>
      </c>
      <c r="J149" s="44">
        <f t="shared" si="85"/>
        <v>66.180000000000007</v>
      </c>
      <c r="K149" s="44">
        <f t="shared" si="85"/>
        <v>66.180000000000007</v>
      </c>
      <c r="L149" s="44">
        <f t="shared" si="85"/>
        <v>66.180000000000007</v>
      </c>
      <c r="M149" s="44">
        <f t="shared" si="85"/>
        <v>66.180000000000007</v>
      </c>
      <c r="N149" s="44">
        <f t="shared" si="85"/>
        <v>66.180000000000007</v>
      </c>
      <c r="O149" s="44">
        <f t="shared" si="85"/>
        <v>66.180000000000007</v>
      </c>
      <c r="P149" s="44">
        <f t="shared" si="85"/>
        <v>66.180000000000007</v>
      </c>
      <c r="Q149" s="44">
        <f t="shared" si="85"/>
        <v>66.180000000000007</v>
      </c>
      <c r="R149" s="44">
        <f t="shared" si="85"/>
        <v>66.180000000000007</v>
      </c>
      <c r="S149" s="44">
        <f t="shared" si="85"/>
        <v>66.180000000000007</v>
      </c>
      <c r="T149" s="44">
        <f t="shared" si="85"/>
        <v>66.180000000000007</v>
      </c>
      <c r="U149" s="44">
        <f t="shared" si="85"/>
        <v>66.180000000000007</v>
      </c>
      <c r="V149" s="44">
        <f t="shared" si="85"/>
        <v>66.180000000000007</v>
      </c>
      <c r="W149" s="44">
        <f t="shared" si="85"/>
        <v>66.180000000000007</v>
      </c>
      <c r="X149" s="44">
        <f t="shared" si="85"/>
        <v>66.180000000000007</v>
      </c>
      <c r="Y149" s="44">
        <f t="shared" si="85"/>
        <v>66.180000000000007</v>
      </c>
      <c r="Z149" s="44">
        <f t="shared" si="85"/>
        <v>66.180000000000007</v>
      </c>
      <c r="AA149" s="44">
        <f t="shared" si="85"/>
        <v>66.180000000000007</v>
      </c>
    </row>
    <row r="150" spans="1:27" ht="12.75" customHeight="1" outlineLevel="1" x14ac:dyDescent="0.2">
      <c r="A150" s="99" t="s">
        <v>2557</v>
      </c>
      <c r="B150" s="63" t="s">
        <v>83</v>
      </c>
      <c r="C150" s="43" t="s">
        <v>79</v>
      </c>
      <c r="D150" s="44">
        <v>3.35</v>
      </c>
      <c r="E150" s="44">
        <v>3.35</v>
      </c>
      <c r="F150" s="44">
        <v>3.35</v>
      </c>
      <c r="G150" s="44">
        <v>3.35</v>
      </c>
      <c r="H150" s="44">
        <v>3.35</v>
      </c>
      <c r="I150" s="44">
        <v>3.35</v>
      </c>
      <c r="J150" s="44">
        <v>3.35</v>
      </c>
      <c r="K150" s="44">
        <v>3.35</v>
      </c>
      <c r="L150" s="44">
        <v>3.35</v>
      </c>
      <c r="M150" s="44">
        <v>3.35</v>
      </c>
      <c r="N150" s="44">
        <v>3.35</v>
      </c>
      <c r="O150" s="44">
        <v>3.35</v>
      </c>
      <c r="P150" s="44">
        <v>3.35</v>
      </c>
      <c r="Q150" s="44">
        <v>3.35</v>
      </c>
      <c r="R150" s="44">
        <v>3.35</v>
      </c>
      <c r="S150" s="44">
        <v>3.35</v>
      </c>
      <c r="T150" s="44">
        <v>3.35</v>
      </c>
      <c r="U150" s="44">
        <v>3.35</v>
      </c>
      <c r="V150" s="44">
        <v>3.35</v>
      </c>
      <c r="W150" s="44">
        <v>3.35</v>
      </c>
      <c r="X150" s="44">
        <v>3.35</v>
      </c>
      <c r="Y150" s="44">
        <v>3.35</v>
      </c>
      <c r="Z150" s="44">
        <v>3.35</v>
      </c>
      <c r="AA150" s="44">
        <v>3.35</v>
      </c>
    </row>
    <row r="151" spans="1:27" ht="12.75" customHeight="1" outlineLevel="1" x14ac:dyDescent="0.2">
      <c r="A151" s="99" t="s">
        <v>2558</v>
      </c>
      <c r="B151" s="63" t="s">
        <v>81</v>
      </c>
      <c r="C151" s="43" t="s">
        <v>79</v>
      </c>
      <c r="D151" s="44">
        <f>$D$11</f>
        <v>110.23</v>
      </c>
      <c r="E151" s="44">
        <f t="shared" ref="E151:AA151" si="86">$D$11</f>
        <v>110.23</v>
      </c>
      <c r="F151" s="44">
        <f t="shared" si="86"/>
        <v>110.23</v>
      </c>
      <c r="G151" s="44">
        <f t="shared" si="86"/>
        <v>110.23</v>
      </c>
      <c r="H151" s="44">
        <f t="shared" si="86"/>
        <v>110.23</v>
      </c>
      <c r="I151" s="44">
        <f t="shared" si="86"/>
        <v>110.23</v>
      </c>
      <c r="J151" s="44">
        <f t="shared" si="86"/>
        <v>110.23</v>
      </c>
      <c r="K151" s="44">
        <f t="shared" si="86"/>
        <v>110.23</v>
      </c>
      <c r="L151" s="44">
        <f t="shared" si="86"/>
        <v>110.23</v>
      </c>
      <c r="M151" s="44">
        <f t="shared" si="86"/>
        <v>110.23</v>
      </c>
      <c r="N151" s="44">
        <f t="shared" si="86"/>
        <v>110.23</v>
      </c>
      <c r="O151" s="44">
        <f t="shared" si="86"/>
        <v>110.23</v>
      </c>
      <c r="P151" s="44">
        <f t="shared" si="86"/>
        <v>110.23</v>
      </c>
      <c r="Q151" s="44">
        <f t="shared" si="86"/>
        <v>110.23</v>
      </c>
      <c r="R151" s="44">
        <f t="shared" si="86"/>
        <v>110.23</v>
      </c>
      <c r="S151" s="44">
        <f t="shared" si="86"/>
        <v>110.23</v>
      </c>
      <c r="T151" s="44">
        <f t="shared" si="86"/>
        <v>110.23</v>
      </c>
      <c r="U151" s="44">
        <f t="shared" si="86"/>
        <v>110.23</v>
      </c>
      <c r="V151" s="44">
        <f t="shared" si="86"/>
        <v>110.23</v>
      </c>
      <c r="W151" s="44">
        <f t="shared" si="86"/>
        <v>110.23</v>
      </c>
      <c r="X151" s="44">
        <f t="shared" si="86"/>
        <v>110.23</v>
      </c>
      <c r="Y151" s="44">
        <f t="shared" si="86"/>
        <v>110.23</v>
      </c>
      <c r="Z151" s="44">
        <f t="shared" si="86"/>
        <v>110.23</v>
      </c>
      <c r="AA151" s="44">
        <f t="shared" si="86"/>
        <v>110.23</v>
      </c>
    </row>
    <row r="152" spans="1:27" ht="12.75" customHeight="1" x14ac:dyDescent="0.2">
      <c r="A152" s="98" t="s">
        <v>2559</v>
      </c>
      <c r="B152" s="28" t="str">
        <f>"30"&amp;"."&amp;$B$801&amp;"."&amp;$B$802</f>
        <v>30.12.2023</v>
      </c>
      <c r="C152" s="90" t="s">
        <v>76</v>
      </c>
      <c r="D152" s="91">
        <f>ROUND(((D153+D154+D156+D155)/1000),5)</f>
        <v>1.33331</v>
      </c>
      <c r="E152" s="91">
        <f>ROUND(((E153+E154+E156+E155)/1000),5)</f>
        <v>1.28392</v>
      </c>
      <c r="F152" s="91">
        <f>ROUND(((F153+F154+F156+F155)/1000),5)</f>
        <v>1.2589600000000001</v>
      </c>
      <c r="G152" s="91">
        <f t="shared" ref="G152:AA152" si="87">ROUND(((G153+G154+G156+G155)/1000),5)</f>
        <v>1.2377</v>
      </c>
      <c r="H152" s="91">
        <f t="shared" si="87"/>
        <v>1.25373</v>
      </c>
      <c r="I152" s="91">
        <f t="shared" si="87"/>
        <v>1.26145</v>
      </c>
      <c r="J152" s="91">
        <f t="shared" si="87"/>
        <v>1.2849699999999999</v>
      </c>
      <c r="K152" s="91">
        <f t="shared" si="87"/>
        <v>1.391</v>
      </c>
      <c r="L152" s="91">
        <f t="shared" si="87"/>
        <v>1.6107100000000001</v>
      </c>
      <c r="M152" s="91">
        <f t="shared" si="87"/>
        <v>1.74695</v>
      </c>
      <c r="N152" s="91">
        <f t="shared" si="87"/>
        <v>1.80701</v>
      </c>
      <c r="O152" s="91">
        <f t="shared" si="87"/>
        <v>1.8218000000000001</v>
      </c>
      <c r="P152" s="91">
        <f t="shared" si="87"/>
        <v>1.8196099999999999</v>
      </c>
      <c r="Q152" s="91">
        <f t="shared" si="87"/>
        <v>1.8185100000000001</v>
      </c>
      <c r="R152" s="91">
        <f t="shared" si="87"/>
        <v>1.7901499999999999</v>
      </c>
      <c r="S152" s="91">
        <f t="shared" si="87"/>
        <v>1.78047</v>
      </c>
      <c r="T152" s="91">
        <f t="shared" si="87"/>
        <v>1.8360399999999999</v>
      </c>
      <c r="U152" s="91">
        <f t="shared" si="87"/>
        <v>1.89025</v>
      </c>
      <c r="V152" s="91">
        <f t="shared" si="87"/>
        <v>1.86527</v>
      </c>
      <c r="W152" s="91">
        <f t="shared" si="87"/>
        <v>1.8239399999999999</v>
      </c>
      <c r="X152" s="91">
        <f t="shared" si="87"/>
        <v>1.8009299999999999</v>
      </c>
      <c r="Y152" s="91">
        <f t="shared" si="87"/>
        <v>1.6957500000000001</v>
      </c>
      <c r="Z152" s="91">
        <f t="shared" si="87"/>
        <v>1.4672799999999999</v>
      </c>
      <c r="AA152" s="91">
        <f t="shared" si="87"/>
        <v>1.33033</v>
      </c>
    </row>
    <row r="153" spans="1:27" ht="12.75" customHeight="1" outlineLevel="1" x14ac:dyDescent="0.2">
      <c r="A153" s="99" t="s">
        <v>2560</v>
      </c>
      <c r="B153" s="63" t="s">
        <v>238</v>
      </c>
      <c r="C153" s="43" t="s">
        <v>79</v>
      </c>
      <c r="D153" s="44">
        <v>1153.55</v>
      </c>
      <c r="E153" s="44">
        <v>1104.1600000000001</v>
      </c>
      <c r="F153" s="44">
        <v>1079.2</v>
      </c>
      <c r="G153" s="44">
        <v>1057.94</v>
      </c>
      <c r="H153" s="44">
        <v>1073.97</v>
      </c>
      <c r="I153" s="44">
        <v>1081.69</v>
      </c>
      <c r="J153" s="44">
        <v>1105.21</v>
      </c>
      <c r="K153" s="44">
        <v>1211.24</v>
      </c>
      <c r="L153" s="44">
        <v>1430.95</v>
      </c>
      <c r="M153" s="44">
        <v>1567.19</v>
      </c>
      <c r="N153" s="44">
        <v>1627.25</v>
      </c>
      <c r="O153" s="44">
        <v>1642.04</v>
      </c>
      <c r="P153" s="44">
        <v>1639.85</v>
      </c>
      <c r="Q153" s="44">
        <v>1638.75</v>
      </c>
      <c r="R153" s="44">
        <v>1610.39</v>
      </c>
      <c r="S153" s="44">
        <v>1600.71</v>
      </c>
      <c r="T153" s="44">
        <v>1656.28</v>
      </c>
      <c r="U153" s="44">
        <v>1710.49</v>
      </c>
      <c r="V153" s="44">
        <v>1685.51</v>
      </c>
      <c r="W153" s="44">
        <v>1644.18</v>
      </c>
      <c r="X153" s="44">
        <v>1621.17</v>
      </c>
      <c r="Y153" s="44">
        <v>1515.99</v>
      </c>
      <c r="Z153" s="44">
        <v>1287.52</v>
      </c>
      <c r="AA153" s="44">
        <v>1150.57</v>
      </c>
    </row>
    <row r="154" spans="1:27" ht="12.75" customHeight="1" outlineLevel="1" x14ac:dyDescent="0.2">
      <c r="A154" s="99" t="s">
        <v>2561</v>
      </c>
      <c r="B154" s="63" t="s">
        <v>90</v>
      </c>
      <c r="C154" s="43" t="s">
        <v>79</v>
      </c>
      <c r="D154" s="44">
        <f t="shared" ref="D154:AA154" si="88">$D$9</f>
        <v>66.180000000000007</v>
      </c>
      <c r="E154" s="44">
        <f t="shared" si="88"/>
        <v>66.180000000000007</v>
      </c>
      <c r="F154" s="44">
        <f t="shared" si="88"/>
        <v>66.180000000000007</v>
      </c>
      <c r="G154" s="44">
        <f t="shared" si="88"/>
        <v>66.180000000000007</v>
      </c>
      <c r="H154" s="44">
        <f t="shared" si="88"/>
        <v>66.180000000000007</v>
      </c>
      <c r="I154" s="44">
        <f t="shared" si="88"/>
        <v>66.180000000000007</v>
      </c>
      <c r="J154" s="44">
        <f t="shared" si="88"/>
        <v>66.180000000000007</v>
      </c>
      <c r="K154" s="44">
        <f t="shared" si="88"/>
        <v>66.180000000000007</v>
      </c>
      <c r="L154" s="44">
        <f t="shared" si="88"/>
        <v>66.180000000000007</v>
      </c>
      <c r="M154" s="44">
        <f t="shared" si="88"/>
        <v>66.180000000000007</v>
      </c>
      <c r="N154" s="44">
        <f t="shared" si="88"/>
        <v>66.180000000000007</v>
      </c>
      <c r="O154" s="44">
        <f t="shared" si="88"/>
        <v>66.180000000000007</v>
      </c>
      <c r="P154" s="44">
        <f t="shared" si="88"/>
        <v>66.180000000000007</v>
      </c>
      <c r="Q154" s="44">
        <f t="shared" si="88"/>
        <v>66.180000000000007</v>
      </c>
      <c r="R154" s="44">
        <f t="shared" si="88"/>
        <v>66.180000000000007</v>
      </c>
      <c r="S154" s="44">
        <f t="shared" si="88"/>
        <v>66.180000000000007</v>
      </c>
      <c r="T154" s="44">
        <f t="shared" si="88"/>
        <v>66.180000000000007</v>
      </c>
      <c r="U154" s="44">
        <f t="shared" si="88"/>
        <v>66.180000000000007</v>
      </c>
      <c r="V154" s="44">
        <f t="shared" si="88"/>
        <v>66.180000000000007</v>
      </c>
      <c r="W154" s="44">
        <f t="shared" si="88"/>
        <v>66.180000000000007</v>
      </c>
      <c r="X154" s="44">
        <f t="shared" si="88"/>
        <v>66.180000000000007</v>
      </c>
      <c r="Y154" s="44">
        <f t="shared" si="88"/>
        <v>66.180000000000007</v>
      </c>
      <c r="Z154" s="44">
        <f t="shared" si="88"/>
        <v>66.180000000000007</v>
      </c>
      <c r="AA154" s="44">
        <f t="shared" si="88"/>
        <v>66.180000000000007</v>
      </c>
    </row>
    <row r="155" spans="1:27" ht="12.75" customHeight="1" outlineLevel="1" x14ac:dyDescent="0.2">
      <c r="A155" s="99" t="s">
        <v>2562</v>
      </c>
      <c r="B155" s="63" t="s">
        <v>83</v>
      </c>
      <c r="C155" s="43" t="s">
        <v>79</v>
      </c>
      <c r="D155" s="44">
        <v>3.35</v>
      </c>
      <c r="E155" s="44">
        <v>3.35</v>
      </c>
      <c r="F155" s="44">
        <v>3.35</v>
      </c>
      <c r="G155" s="44">
        <v>3.35</v>
      </c>
      <c r="H155" s="44">
        <v>3.35</v>
      </c>
      <c r="I155" s="44">
        <v>3.35</v>
      </c>
      <c r="J155" s="44">
        <v>3.35</v>
      </c>
      <c r="K155" s="44">
        <v>3.35</v>
      </c>
      <c r="L155" s="44">
        <v>3.35</v>
      </c>
      <c r="M155" s="44">
        <v>3.35</v>
      </c>
      <c r="N155" s="44">
        <v>3.35</v>
      </c>
      <c r="O155" s="44">
        <v>3.35</v>
      </c>
      <c r="P155" s="44">
        <v>3.35</v>
      </c>
      <c r="Q155" s="44">
        <v>3.35</v>
      </c>
      <c r="R155" s="44">
        <v>3.35</v>
      </c>
      <c r="S155" s="44">
        <v>3.35</v>
      </c>
      <c r="T155" s="44">
        <v>3.35</v>
      </c>
      <c r="U155" s="44">
        <v>3.35</v>
      </c>
      <c r="V155" s="44">
        <v>3.35</v>
      </c>
      <c r="W155" s="44">
        <v>3.35</v>
      </c>
      <c r="X155" s="44">
        <v>3.35</v>
      </c>
      <c r="Y155" s="44">
        <v>3.35</v>
      </c>
      <c r="Z155" s="44">
        <v>3.35</v>
      </c>
      <c r="AA155" s="44">
        <v>3.35</v>
      </c>
    </row>
    <row r="156" spans="1:27" ht="12.75" customHeight="1" outlineLevel="1" x14ac:dyDescent="0.2">
      <c r="A156" s="99" t="s">
        <v>2563</v>
      </c>
      <c r="B156" s="63" t="s">
        <v>81</v>
      </c>
      <c r="C156" s="43" t="s">
        <v>79</v>
      </c>
      <c r="D156" s="44">
        <f>$D$11</f>
        <v>110.23</v>
      </c>
      <c r="E156" s="44">
        <f t="shared" ref="E156:AA156" si="89">$D$11</f>
        <v>110.23</v>
      </c>
      <c r="F156" s="44">
        <f t="shared" si="89"/>
        <v>110.23</v>
      </c>
      <c r="G156" s="44">
        <f t="shared" si="89"/>
        <v>110.23</v>
      </c>
      <c r="H156" s="44">
        <f t="shared" si="89"/>
        <v>110.23</v>
      </c>
      <c r="I156" s="44">
        <f t="shared" si="89"/>
        <v>110.23</v>
      </c>
      <c r="J156" s="44">
        <f t="shared" si="89"/>
        <v>110.23</v>
      </c>
      <c r="K156" s="44">
        <f t="shared" si="89"/>
        <v>110.23</v>
      </c>
      <c r="L156" s="44">
        <f t="shared" si="89"/>
        <v>110.23</v>
      </c>
      <c r="M156" s="44">
        <f t="shared" si="89"/>
        <v>110.23</v>
      </c>
      <c r="N156" s="44">
        <f t="shared" si="89"/>
        <v>110.23</v>
      </c>
      <c r="O156" s="44">
        <f t="shared" si="89"/>
        <v>110.23</v>
      </c>
      <c r="P156" s="44">
        <f t="shared" si="89"/>
        <v>110.23</v>
      </c>
      <c r="Q156" s="44">
        <f t="shared" si="89"/>
        <v>110.23</v>
      </c>
      <c r="R156" s="44">
        <f t="shared" si="89"/>
        <v>110.23</v>
      </c>
      <c r="S156" s="44">
        <f t="shared" si="89"/>
        <v>110.23</v>
      </c>
      <c r="T156" s="44">
        <f t="shared" si="89"/>
        <v>110.23</v>
      </c>
      <c r="U156" s="44">
        <f t="shared" si="89"/>
        <v>110.23</v>
      </c>
      <c r="V156" s="44">
        <f t="shared" si="89"/>
        <v>110.23</v>
      </c>
      <c r="W156" s="44">
        <f t="shared" si="89"/>
        <v>110.23</v>
      </c>
      <c r="X156" s="44">
        <f t="shared" si="89"/>
        <v>110.23</v>
      </c>
      <c r="Y156" s="44">
        <f t="shared" si="89"/>
        <v>110.23</v>
      </c>
      <c r="Z156" s="44">
        <f t="shared" si="89"/>
        <v>110.23</v>
      </c>
      <c r="AA156" s="44">
        <f t="shared" si="89"/>
        <v>110.23</v>
      </c>
    </row>
    <row r="157" spans="1:27" ht="12.75" customHeight="1" x14ac:dyDescent="0.2">
      <c r="A157" s="98" t="s">
        <v>2564</v>
      </c>
      <c r="B157" s="28" t="str">
        <f>"31"&amp;"."&amp;$B$801&amp;"."&amp;$B$802</f>
        <v>31.12.2023</v>
      </c>
      <c r="C157" s="90" t="s">
        <v>76</v>
      </c>
      <c r="D157" s="91">
        <f>ROUND(((D158+D159+D161+D160)/1000),5)</f>
        <v>1.32172</v>
      </c>
      <c r="E157" s="91">
        <f>ROUND(((E158+E159+E161+E160)/1000),5)</f>
        <v>1.2701199999999999</v>
      </c>
      <c r="F157" s="91">
        <f>ROUND(((F158+F159+F161+F160)/1000),5)</f>
        <v>1.2056899999999999</v>
      </c>
      <c r="G157" s="91">
        <f t="shared" ref="G157:AA157" si="90">ROUND(((G158+G159+G161+G160)/1000),5)</f>
        <v>1.12208</v>
      </c>
      <c r="H157" s="91">
        <f t="shared" si="90"/>
        <v>1.1625300000000001</v>
      </c>
      <c r="I157" s="91">
        <f t="shared" si="90"/>
        <v>1.1916</v>
      </c>
      <c r="J157" s="91">
        <f t="shared" si="90"/>
        <v>1.19004</v>
      </c>
      <c r="K157" s="91">
        <f t="shared" si="90"/>
        <v>1.2775099999999999</v>
      </c>
      <c r="L157" s="91">
        <f t="shared" si="90"/>
        <v>1.4106799999999999</v>
      </c>
      <c r="M157" s="91">
        <f t="shared" si="90"/>
        <v>1.59118</v>
      </c>
      <c r="N157" s="91">
        <f t="shared" si="90"/>
        <v>1.6594599999999999</v>
      </c>
      <c r="O157" s="91">
        <f t="shared" si="90"/>
        <v>1.68431</v>
      </c>
      <c r="P157" s="91">
        <f t="shared" si="90"/>
        <v>1.68394</v>
      </c>
      <c r="Q157" s="91">
        <f t="shared" si="90"/>
        <v>1.68506</v>
      </c>
      <c r="R157" s="91">
        <f t="shared" si="90"/>
        <v>1.66605</v>
      </c>
      <c r="S157" s="91">
        <f t="shared" si="90"/>
        <v>1.6602399999999999</v>
      </c>
      <c r="T157" s="91">
        <f t="shared" si="90"/>
        <v>1.70767</v>
      </c>
      <c r="U157" s="91">
        <f t="shared" si="90"/>
        <v>1.77925</v>
      </c>
      <c r="V157" s="91">
        <f t="shared" si="90"/>
        <v>1.7400500000000001</v>
      </c>
      <c r="W157" s="91">
        <f t="shared" si="90"/>
        <v>1.7171799999999999</v>
      </c>
      <c r="X157" s="91">
        <f t="shared" si="90"/>
        <v>1.7120899999999999</v>
      </c>
      <c r="Y157" s="91">
        <f t="shared" si="90"/>
        <v>1.64961</v>
      </c>
      <c r="Z157" s="91">
        <f t="shared" si="90"/>
        <v>1.4333400000000001</v>
      </c>
      <c r="AA157" s="91">
        <f t="shared" si="90"/>
        <v>1.34053</v>
      </c>
    </row>
    <row r="158" spans="1:27" ht="12.75" customHeight="1" outlineLevel="1" x14ac:dyDescent="0.2">
      <c r="A158" s="99" t="s">
        <v>2565</v>
      </c>
      <c r="B158" s="63" t="s">
        <v>238</v>
      </c>
      <c r="C158" s="43" t="s">
        <v>79</v>
      </c>
      <c r="D158" s="44">
        <v>1141.96</v>
      </c>
      <c r="E158" s="44">
        <v>1090.3599999999999</v>
      </c>
      <c r="F158" s="44">
        <v>1025.93</v>
      </c>
      <c r="G158" s="44">
        <v>942.32</v>
      </c>
      <c r="H158" s="44">
        <v>982.77</v>
      </c>
      <c r="I158" s="44">
        <v>1011.84</v>
      </c>
      <c r="J158" s="44">
        <v>1010.28</v>
      </c>
      <c r="K158" s="44">
        <v>1097.75</v>
      </c>
      <c r="L158" s="44">
        <v>1230.92</v>
      </c>
      <c r="M158" s="44">
        <v>1411.42</v>
      </c>
      <c r="N158" s="44">
        <v>1479.7</v>
      </c>
      <c r="O158" s="44">
        <v>1504.55</v>
      </c>
      <c r="P158" s="44">
        <v>1504.18</v>
      </c>
      <c r="Q158" s="44">
        <v>1505.3</v>
      </c>
      <c r="R158" s="44">
        <v>1486.29</v>
      </c>
      <c r="S158" s="44">
        <v>1480.48</v>
      </c>
      <c r="T158" s="44">
        <v>1527.91</v>
      </c>
      <c r="U158" s="44">
        <v>1599.49</v>
      </c>
      <c r="V158" s="44">
        <v>1560.29</v>
      </c>
      <c r="W158" s="44">
        <v>1537.42</v>
      </c>
      <c r="X158" s="44">
        <v>1532.33</v>
      </c>
      <c r="Y158" s="44">
        <v>1469.85</v>
      </c>
      <c r="Z158" s="44">
        <v>1253.58</v>
      </c>
      <c r="AA158" s="44">
        <v>1160.77</v>
      </c>
    </row>
    <row r="159" spans="1:27" ht="12.75" customHeight="1" outlineLevel="1" x14ac:dyDescent="0.2">
      <c r="A159" s="99" t="s">
        <v>2566</v>
      </c>
      <c r="B159" s="63" t="s">
        <v>90</v>
      </c>
      <c r="C159" s="43" t="s">
        <v>79</v>
      </c>
      <c r="D159" s="44">
        <f t="shared" ref="D159:AA159" si="91">$D$9</f>
        <v>66.180000000000007</v>
      </c>
      <c r="E159" s="44">
        <f t="shared" si="91"/>
        <v>66.180000000000007</v>
      </c>
      <c r="F159" s="44">
        <f t="shared" si="91"/>
        <v>66.180000000000007</v>
      </c>
      <c r="G159" s="44">
        <f t="shared" si="91"/>
        <v>66.180000000000007</v>
      </c>
      <c r="H159" s="44">
        <f t="shared" si="91"/>
        <v>66.180000000000007</v>
      </c>
      <c r="I159" s="44">
        <f t="shared" si="91"/>
        <v>66.180000000000007</v>
      </c>
      <c r="J159" s="44">
        <f t="shared" si="91"/>
        <v>66.180000000000007</v>
      </c>
      <c r="K159" s="44">
        <f t="shared" si="91"/>
        <v>66.180000000000007</v>
      </c>
      <c r="L159" s="44">
        <f t="shared" si="91"/>
        <v>66.180000000000007</v>
      </c>
      <c r="M159" s="44">
        <f t="shared" si="91"/>
        <v>66.180000000000007</v>
      </c>
      <c r="N159" s="44">
        <f t="shared" si="91"/>
        <v>66.180000000000007</v>
      </c>
      <c r="O159" s="44">
        <f t="shared" si="91"/>
        <v>66.180000000000007</v>
      </c>
      <c r="P159" s="44">
        <f t="shared" si="91"/>
        <v>66.180000000000007</v>
      </c>
      <c r="Q159" s="44">
        <f t="shared" si="91"/>
        <v>66.180000000000007</v>
      </c>
      <c r="R159" s="44">
        <f t="shared" si="91"/>
        <v>66.180000000000007</v>
      </c>
      <c r="S159" s="44">
        <f t="shared" si="91"/>
        <v>66.180000000000007</v>
      </c>
      <c r="T159" s="44">
        <f t="shared" si="91"/>
        <v>66.180000000000007</v>
      </c>
      <c r="U159" s="44">
        <f t="shared" si="91"/>
        <v>66.180000000000007</v>
      </c>
      <c r="V159" s="44">
        <f t="shared" si="91"/>
        <v>66.180000000000007</v>
      </c>
      <c r="W159" s="44">
        <f t="shared" si="91"/>
        <v>66.180000000000007</v>
      </c>
      <c r="X159" s="44">
        <f t="shared" si="91"/>
        <v>66.180000000000007</v>
      </c>
      <c r="Y159" s="44">
        <f t="shared" si="91"/>
        <v>66.180000000000007</v>
      </c>
      <c r="Z159" s="44">
        <f t="shared" si="91"/>
        <v>66.180000000000007</v>
      </c>
      <c r="AA159" s="44">
        <f t="shared" si="91"/>
        <v>66.180000000000007</v>
      </c>
    </row>
    <row r="160" spans="1:27" ht="12.75" customHeight="1" outlineLevel="1" x14ac:dyDescent="0.2">
      <c r="A160" s="99" t="s">
        <v>2567</v>
      </c>
      <c r="B160" s="63" t="s">
        <v>83</v>
      </c>
      <c r="C160" s="43" t="s">
        <v>79</v>
      </c>
      <c r="D160" s="44">
        <v>3.35</v>
      </c>
      <c r="E160" s="44">
        <v>3.35</v>
      </c>
      <c r="F160" s="44">
        <v>3.35</v>
      </c>
      <c r="G160" s="44">
        <v>3.35</v>
      </c>
      <c r="H160" s="44">
        <v>3.35</v>
      </c>
      <c r="I160" s="44">
        <v>3.35</v>
      </c>
      <c r="J160" s="44">
        <v>3.35</v>
      </c>
      <c r="K160" s="44">
        <v>3.35</v>
      </c>
      <c r="L160" s="44">
        <v>3.35</v>
      </c>
      <c r="M160" s="44">
        <v>3.35</v>
      </c>
      <c r="N160" s="44">
        <v>3.35</v>
      </c>
      <c r="O160" s="44">
        <v>3.35</v>
      </c>
      <c r="P160" s="44">
        <v>3.35</v>
      </c>
      <c r="Q160" s="44">
        <v>3.35</v>
      </c>
      <c r="R160" s="44">
        <v>3.35</v>
      </c>
      <c r="S160" s="44">
        <v>3.35</v>
      </c>
      <c r="T160" s="44">
        <v>3.35</v>
      </c>
      <c r="U160" s="44">
        <v>3.35</v>
      </c>
      <c r="V160" s="44">
        <v>3.35</v>
      </c>
      <c r="W160" s="44">
        <v>3.35</v>
      </c>
      <c r="X160" s="44">
        <v>3.35</v>
      </c>
      <c r="Y160" s="44">
        <v>3.35</v>
      </c>
      <c r="Z160" s="44">
        <v>3.35</v>
      </c>
      <c r="AA160" s="44">
        <v>3.35</v>
      </c>
    </row>
    <row r="161" spans="1:27" ht="12.75" customHeight="1" outlineLevel="1" x14ac:dyDescent="0.2">
      <c r="A161" s="99" t="s">
        <v>2568</v>
      </c>
      <c r="B161" s="63" t="s">
        <v>81</v>
      </c>
      <c r="C161" s="43" t="s">
        <v>79</v>
      </c>
      <c r="D161" s="44">
        <f>$D$11</f>
        <v>110.23</v>
      </c>
      <c r="E161" s="44">
        <f t="shared" ref="E161:AA161" si="92">$D$11</f>
        <v>110.23</v>
      </c>
      <c r="F161" s="44">
        <f t="shared" si="92"/>
        <v>110.23</v>
      </c>
      <c r="G161" s="44">
        <f t="shared" si="92"/>
        <v>110.23</v>
      </c>
      <c r="H161" s="44">
        <f t="shared" si="92"/>
        <v>110.23</v>
      </c>
      <c r="I161" s="44">
        <f t="shared" si="92"/>
        <v>110.23</v>
      </c>
      <c r="J161" s="44">
        <f t="shared" si="92"/>
        <v>110.23</v>
      </c>
      <c r="K161" s="44">
        <f t="shared" si="92"/>
        <v>110.23</v>
      </c>
      <c r="L161" s="44">
        <f t="shared" si="92"/>
        <v>110.23</v>
      </c>
      <c r="M161" s="44">
        <f t="shared" si="92"/>
        <v>110.23</v>
      </c>
      <c r="N161" s="44">
        <f t="shared" si="92"/>
        <v>110.23</v>
      </c>
      <c r="O161" s="44">
        <f t="shared" si="92"/>
        <v>110.23</v>
      </c>
      <c r="P161" s="44">
        <f t="shared" si="92"/>
        <v>110.23</v>
      </c>
      <c r="Q161" s="44">
        <f t="shared" si="92"/>
        <v>110.23</v>
      </c>
      <c r="R161" s="44">
        <f t="shared" si="92"/>
        <v>110.23</v>
      </c>
      <c r="S161" s="44">
        <f t="shared" si="92"/>
        <v>110.23</v>
      </c>
      <c r="T161" s="44">
        <f t="shared" si="92"/>
        <v>110.23</v>
      </c>
      <c r="U161" s="44">
        <f t="shared" si="92"/>
        <v>110.23</v>
      </c>
      <c r="V161" s="44">
        <f t="shared" si="92"/>
        <v>110.23</v>
      </c>
      <c r="W161" s="44">
        <f t="shared" si="92"/>
        <v>110.23</v>
      </c>
      <c r="X161" s="44">
        <f t="shared" si="92"/>
        <v>110.23</v>
      </c>
      <c r="Y161" s="44">
        <f t="shared" si="92"/>
        <v>110.23</v>
      </c>
      <c r="Z161" s="44">
        <f t="shared" si="92"/>
        <v>110.23</v>
      </c>
      <c r="AA161" s="44">
        <f t="shared" si="92"/>
        <v>110.23</v>
      </c>
    </row>
    <row r="162" spans="1:27" ht="12.75" customHeight="1" x14ac:dyDescent="0.2">
      <c r="A162" s="100"/>
      <c r="B162" s="101" t="s">
        <v>392</v>
      </c>
      <c r="C162" s="102"/>
      <c r="D162" s="103"/>
      <c r="E162" s="103"/>
      <c r="F162" s="103"/>
      <c r="G162" s="103"/>
      <c r="I162" s="39"/>
    </row>
    <row r="163" spans="1:27" ht="12.75" customHeight="1" x14ac:dyDescent="0.2">
      <c r="A163" s="100"/>
      <c r="B163" s="101" t="s">
        <v>392</v>
      </c>
      <c r="C163" s="102"/>
      <c r="D163" s="103"/>
      <c r="E163" s="103"/>
      <c r="F163" s="103"/>
      <c r="G163" s="103"/>
      <c r="I163" s="39"/>
    </row>
    <row r="164" spans="1:27" x14ac:dyDescent="0.2">
      <c r="A164" s="175" t="s">
        <v>393</v>
      </c>
      <c r="B164" s="176"/>
      <c r="C164" s="176"/>
      <c r="D164" s="176"/>
      <c r="E164" s="176"/>
      <c r="F164" s="176"/>
      <c r="G164" s="176"/>
      <c r="H164" s="176"/>
      <c r="I164" s="176"/>
      <c r="J164" s="176"/>
      <c r="K164" s="176"/>
      <c r="L164" s="176"/>
      <c r="M164" s="176"/>
      <c r="N164" s="176"/>
      <c r="O164" s="176"/>
      <c r="P164" s="176"/>
      <c r="Q164" s="176"/>
      <c r="R164" s="176"/>
      <c r="S164" s="176"/>
      <c r="T164" s="176"/>
      <c r="U164" s="176"/>
      <c r="V164" s="176"/>
      <c r="W164" s="176"/>
      <c r="X164" s="176"/>
      <c r="Y164" s="176"/>
      <c r="Z164" s="176"/>
      <c r="AA164" s="177"/>
    </row>
    <row r="165" spans="1:27" ht="27" customHeight="1" x14ac:dyDescent="0.2">
      <c r="A165" s="26" t="s">
        <v>64</v>
      </c>
      <c r="B165" s="27" t="s">
        <v>210</v>
      </c>
      <c r="C165" s="26" t="s">
        <v>211</v>
      </c>
      <c r="D165" s="27" t="s">
        <v>212</v>
      </c>
      <c r="E165" s="27" t="s">
        <v>213</v>
      </c>
      <c r="F165" s="27" t="s">
        <v>214</v>
      </c>
      <c r="G165" s="27" t="s">
        <v>215</v>
      </c>
      <c r="H165" s="27" t="s">
        <v>216</v>
      </c>
      <c r="I165" s="27" t="s">
        <v>217</v>
      </c>
      <c r="J165" s="27" t="s">
        <v>218</v>
      </c>
      <c r="K165" s="27" t="s">
        <v>219</v>
      </c>
      <c r="L165" s="27" t="s">
        <v>220</v>
      </c>
      <c r="M165" s="27" t="s">
        <v>221</v>
      </c>
      <c r="N165" s="27" t="s">
        <v>222</v>
      </c>
      <c r="O165" s="27" t="s">
        <v>223</v>
      </c>
      <c r="P165" s="27" t="s">
        <v>224</v>
      </c>
      <c r="Q165" s="27" t="s">
        <v>225</v>
      </c>
      <c r="R165" s="27" t="s">
        <v>226</v>
      </c>
      <c r="S165" s="27" t="s">
        <v>227</v>
      </c>
      <c r="T165" s="27" t="s">
        <v>228</v>
      </c>
      <c r="U165" s="27" t="s">
        <v>229</v>
      </c>
      <c r="V165" s="27" t="s">
        <v>230</v>
      </c>
      <c r="W165" s="27" t="s">
        <v>231</v>
      </c>
      <c r="X165" s="27" t="s">
        <v>232</v>
      </c>
      <c r="Y165" s="27" t="s">
        <v>233</v>
      </c>
      <c r="Z165" s="27" t="s">
        <v>234</v>
      </c>
      <c r="AA165" s="27" t="s">
        <v>235</v>
      </c>
    </row>
    <row r="166" spans="1:27" x14ac:dyDescent="0.2">
      <c r="A166" s="98" t="s">
        <v>2569</v>
      </c>
      <c r="B166" s="28" t="str">
        <f>"01"&amp;"."&amp;$B$801&amp;"."&amp;$B$802</f>
        <v>01.12.2023</v>
      </c>
      <c r="C166" s="90" t="s">
        <v>76</v>
      </c>
      <c r="D166" s="91">
        <f>ROUND(((D167+D168+D170+D169)/1000),5)</f>
        <v>1.4575199999999999</v>
      </c>
      <c r="E166" s="91">
        <f>ROUND(((E167+E168+E170+E169)/1000),5)</f>
        <v>1.36992</v>
      </c>
      <c r="F166" s="91">
        <f>ROUND(((F167+F168+F170+F169)/1000),5)</f>
        <v>1.32738</v>
      </c>
      <c r="G166" s="91">
        <f t="shared" ref="G166:AA166" si="93">ROUND(((G167+G168+G170+G169)/1000),5)</f>
        <v>1.3086800000000001</v>
      </c>
      <c r="H166" s="91">
        <f t="shared" si="93"/>
        <v>1.3648800000000001</v>
      </c>
      <c r="I166" s="91">
        <f t="shared" si="93"/>
        <v>1.4959100000000001</v>
      </c>
      <c r="J166" s="91">
        <f t="shared" si="93"/>
        <v>1.6723300000000001</v>
      </c>
      <c r="K166" s="91">
        <f t="shared" si="93"/>
        <v>1.9236</v>
      </c>
      <c r="L166" s="91">
        <f t="shared" si="93"/>
        <v>2.08379</v>
      </c>
      <c r="M166" s="91">
        <f t="shared" si="93"/>
        <v>2.1913399999999998</v>
      </c>
      <c r="N166" s="91">
        <f t="shared" si="93"/>
        <v>2.23007</v>
      </c>
      <c r="O166" s="91">
        <f t="shared" si="93"/>
        <v>2.30471</v>
      </c>
      <c r="P166" s="91">
        <f t="shared" si="93"/>
        <v>2.27189</v>
      </c>
      <c r="Q166" s="91">
        <f t="shared" si="93"/>
        <v>2.3024399999999998</v>
      </c>
      <c r="R166" s="91">
        <f t="shared" si="93"/>
        <v>2.2835000000000001</v>
      </c>
      <c r="S166" s="91">
        <f t="shared" si="93"/>
        <v>2.3166099999999998</v>
      </c>
      <c r="T166" s="91">
        <f t="shared" si="93"/>
        <v>2.2297400000000001</v>
      </c>
      <c r="U166" s="91">
        <f t="shared" si="93"/>
        <v>2.2321300000000002</v>
      </c>
      <c r="V166" s="91">
        <f t="shared" si="93"/>
        <v>2.22784</v>
      </c>
      <c r="W166" s="91">
        <f t="shared" si="93"/>
        <v>2.1489099999999999</v>
      </c>
      <c r="X166" s="91">
        <f t="shared" si="93"/>
        <v>2.08162</v>
      </c>
      <c r="Y166" s="91">
        <f t="shared" si="93"/>
        <v>1.95756</v>
      </c>
      <c r="Z166" s="91">
        <f t="shared" si="93"/>
        <v>1.7539199999999999</v>
      </c>
      <c r="AA166" s="91">
        <f t="shared" si="93"/>
        <v>1.61676</v>
      </c>
    </row>
    <row r="167" spans="1:27" ht="12.75" customHeight="1" outlineLevel="1" x14ac:dyDescent="0.2">
      <c r="A167" s="99" t="s">
        <v>2570</v>
      </c>
      <c r="B167" s="63" t="s">
        <v>238</v>
      </c>
      <c r="C167" s="43" t="s">
        <v>79</v>
      </c>
      <c r="D167" s="44">
        <v>1230.82</v>
      </c>
      <c r="E167" s="44">
        <v>1143.22</v>
      </c>
      <c r="F167" s="44">
        <v>1100.68</v>
      </c>
      <c r="G167" s="44">
        <v>1081.98</v>
      </c>
      <c r="H167" s="44">
        <v>1138.18</v>
      </c>
      <c r="I167" s="44">
        <v>1269.21</v>
      </c>
      <c r="J167" s="44">
        <v>1445.63</v>
      </c>
      <c r="K167" s="44">
        <v>1696.9</v>
      </c>
      <c r="L167" s="44">
        <v>1857.09</v>
      </c>
      <c r="M167" s="44">
        <v>1964.64</v>
      </c>
      <c r="N167" s="44">
        <v>2003.37</v>
      </c>
      <c r="O167" s="44">
        <v>2078.0100000000002</v>
      </c>
      <c r="P167" s="44">
        <v>2045.19</v>
      </c>
      <c r="Q167" s="44">
        <v>2075.7399999999998</v>
      </c>
      <c r="R167" s="44">
        <v>2056.8000000000002</v>
      </c>
      <c r="S167" s="44">
        <v>2089.91</v>
      </c>
      <c r="T167" s="44">
        <v>2003.04</v>
      </c>
      <c r="U167" s="44">
        <v>2005.43</v>
      </c>
      <c r="V167" s="44">
        <v>2001.14</v>
      </c>
      <c r="W167" s="44">
        <v>1922.21</v>
      </c>
      <c r="X167" s="44">
        <v>1854.92</v>
      </c>
      <c r="Y167" s="44">
        <v>1730.86</v>
      </c>
      <c r="Z167" s="44">
        <v>1527.22</v>
      </c>
      <c r="AA167" s="44">
        <v>1390.06</v>
      </c>
    </row>
    <row r="168" spans="1:27" ht="12.75" customHeight="1" outlineLevel="1" x14ac:dyDescent="0.2">
      <c r="A168" s="99" t="s">
        <v>2571</v>
      </c>
      <c r="B168" s="63" t="s">
        <v>90</v>
      </c>
      <c r="C168" s="43" t="s">
        <v>79</v>
      </c>
      <c r="D168" s="44">
        <v>113.12</v>
      </c>
      <c r="E168" s="44">
        <f>$D$168</f>
        <v>113.12</v>
      </c>
      <c r="F168" s="44">
        <f t="shared" ref="F168:AA168" si="94">$D$168</f>
        <v>113.12</v>
      </c>
      <c r="G168" s="44">
        <f t="shared" si="94"/>
        <v>113.12</v>
      </c>
      <c r="H168" s="44">
        <f t="shared" si="94"/>
        <v>113.12</v>
      </c>
      <c r="I168" s="44">
        <f t="shared" si="94"/>
        <v>113.12</v>
      </c>
      <c r="J168" s="44">
        <f t="shared" si="94"/>
        <v>113.12</v>
      </c>
      <c r="K168" s="44">
        <f t="shared" si="94"/>
        <v>113.12</v>
      </c>
      <c r="L168" s="44">
        <f t="shared" si="94"/>
        <v>113.12</v>
      </c>
      <c r="M168" s="44">
        <f t="shared" si="94"/>
        <v>113.12</v>
      </c>
      <c r="N168" s="44">
        <f t="shared" si="94"/>
        <v>113.12</v>
      </c>
      <c r="O168" s="44">
        <f t="shared" si="94"/>
        <v>113.12</v>
      </c>
      <c r="P168" s="44">
        <f t="shared" si="94"/>
        <v>113.12</v>
      </c>
      <c r="Q168" s="44">
        <f t="shared" si="94"/>
        <v>113.12</v>
      </c>
      <c r="R168" s="44">
        <f t="shared" si="94"/>
        <v>113.12</v>
      </c>
      <c r="S168" s="44">
        <f t="shared" si="94"/>
        <v>113.12</v>
      </c>
      <c r="T168" s="44">
        <f t="shared" si="94"/>
        <v>113.12</v>
      </c>
      <c r="U168" s="44">
        <f t="shared" si="94"/>
        <v>113.12</v>
      </c>
      <c r="V168" s="44">
        <f t="shared" si="94"/>
        <v>113.12</v>
      </c>
      <c r="W168" s="44">
        <f t="shared" si="94"/>
        <v>113.12</v>
      </c>
      <c r="X168" s="44">
        <f t="shared" si="94"/>
        <v>113.12</v>
      </c>
      <c r="Y168" s="44">
        <f t="shared" si="94"/>
        <v>113.12</v>
      </c>
      <c r="Z168" s="44">
        <f t="shared" si="94"/>
        <v>113.12</v>
      </c>
      <c r="AA168" s="44">
        <f t="shared" si="94"/>
        <v>113.12</v>
      </c>
    </row>
    <row r="169" spans="1:27" ht="12.75" customHeight="1" outlineLevel="1" x14ac:dyDescent="0.2">
      <c r="A169" s="99" t="s">
        <v>2572</v>
      </c>
      <c r="B169" s="63" t="s">
        <v>83</v>
      </c>
      <c r="C169" s="43" t="s">
        <v>79</v>
      </c>
      <c r="D169" s="44">
        <v>3.35</v>
      </c>
      <c r="E169" s="44">
        <v>3.35</v>
      </c>
      <c r="F169" s="44">
        <v>3.35</v>
      </c>
      <c r="G169" s="44">
        <v>3.35</v>
      </c>
      <c r="H169" s="44">
        <v>3.35</v>
      </c>
      <c r="I169" s="44">
        <v>3.35</v>
      </c>
      <c r="J169" s="44">
        <v>3.35</v>
      </c>
      <c r="K169" s="44">
        <v>3.35</v>
      </c>
      <c r="L169" s="44">
        <v>3.35</v>
      </c>
      <c r="M169" s="44">
        <v>3.35</v>
      </c>
      <c r="N169" s="44">
        <v>3.35</v>
      </c>
      <c r="O169" s="44">
        <v>3.35</v>
      </c>
      <c r="P169" s="44">
        <v>3.35</v>
      </c>
      <c r="Q169" s="44">
        <v>3.35</v>
      </c>
      <c r="R169" s="44">
        <v>3.35</v>
      </c>
      <c r="S169" s="44">
        <v>3.35</v>
      </c>
      <c r="T169" s="44">
        <v>3.35</v>
      </c>
      <c r="U169" s="44">
        <v>3.35</v>
      </c>
      <c r="V169" s="44">
        <v>3.35</v>
      </c>
      <c r="W169" s="44">
        <v>3.35</v>
      </c>
      <c r="X169" s="44">
        <v>3.35</v>
      </c>
      <c r="Y169" s="44">
        <v>3.35</v>
      </c>
      <c r="Z169" s="44">
        <v>3.35</v>
      </c>
      <c r="AA169" s="44">
        <v>3.35</v>
      </c>
    </row>
    <row r="170" spans="1:27" ht="12.75" customHeight="1" outlineLevel="1" x14ac:dyDescent="0.2">
      <c r="A170" s="99" t="s">
        <v>2573</v>
      </c>
      <c r="B170" s="63" t="s">
        <v>81</v>
      </c>
      <c r="C170" s="43" t="s">
        <v>79</v>
      </c>
      <c r="D170" s="44">
        <f>$D$11</f>
        <v>110.23</v>
      </c>
      <c r="E170" s="44">
        <f t="shared" ref="E170:AA170" si="95">$D$11</f>
        <v>110.23</v>
      </c>
      <c r="F170" s="44">
        <f t="shared" si="95"/>
        <v>110.23</v>
      </c>
      <c r="G170" s="44">
        <f t="shared" si="95"/>
        <v>110.23</v>
      </c>
      <c r="H170" s="44">
        <f t="shared" si="95"/>
        <v>110.23</v>
      </c>
      <c r="I170" s="44">
        <f t="shared" si="95"/>
        <v>110.23</v>
      </c>
      <c r="J170" s="44">
        <f t="shared" si="95"/>
        <v>110.23</v>
      </c>
      <c r="K170" s="44">
        <f t="shared" si="95"/>
        <v>110.23</v>
      </c>
      <c r="L170" s="44">
        <f t="shared" si="95"/>
        <v>110.23</v>
      </c>
      <c r="M170" s="44">
        <f t="shared" si="95"/>
        <v>110.23</v>
      </c>
      <c r="N170" s="44">
        <f t="shared" si="95"/>
        <v>110.23</v>
      </c>
      <c r="O170" s="44">
        <f t="shared" si="95"/>
        <v>110.23</v>
      </c>
      <c r="P170" s="44">
        <f t="shared" si="95"/>
        <v>110.23</v>
      </c>
      <c r="Q170" s="44">
        <f t="shared" si="95"/>
        <v>110.23</v>
      </c>
      <c r="R170" s="44">
        <f t="shared" si="95"/>
        <v>110.23</v>
      </c>
      <c r="S170" s="44">
        <f t="shared" si="95"/>
        <v>110.23</v>
      </c>
      <c r="T170" s="44">
        <f t="shared" si="95"/>
        <v>110.23</v>
      </c>
      <c r="U170" s="44">
        <f t="shared" si="95"/>
        <v>110.23</v>
      </c>
      <c r="V170" s="44">
        <f t="shared" si="95"/>
        <v>110.23</v>
      </c>
      <c r="W170" s="44">
        <f t="shared" si="95"/>
        <v>110.23</v>
      </c>
      <c r="X170" s="44">
        <f t="shared" si="95"/>
        <v>110.23</v>
      </c>
      <c r="Y170" s="44">
        <f t="shared" si="95"/>
        <v>110.23</v>
      </c>
      <c r="Z170" s="44">
        <f t="shared" si="95"/>
        <v>110.23</v>
      </c>
      <c r="AA170" s="44">
        <f t="shared" si="95"/>
        <v>110.23</v>
      </c>
    </row>
    <row r="171" spans="1:27" x14ac:dyDescent="0.2">
      <c r="A171" s="98" t="s">
        <v>2574</v>
      </c>
      <c r="B171" s="28" t="str">
        <f>"02"&amp;"."&amp;$B$801&amp;"."&amp;$B$802</f>
        <v>02.12.2023</v>
      </c>
      <c r="C171" s="90" t="s">
        <v>76</v>
      </c>
      <c r="D171" s="91">
        <f>ROUND(((D172+D173+D175+D174)/1000),5)</f>
        <v>1.44062</v>
      </c>
      <c r="E171" s="91">
        <f>ROUND(((E172+E173+E175+E174)/1000),5)</f>
        <v>1.3519399999999999</v>
      </c>
      <c r="F171" s="91">
        <f>ROUND(((F172+F173+F175+F174)/1000),5)</f>
        <v>1.3031600000000001</v>
      </c>
      <c r="G171" s="91">
        <f t="shared" ref="G171:AA171" si="96">ROUND(((G172+G173+G175+G174)/1000),5)</f>
        <v>1.2899400000000001</v>
      </c>
      <c r="H171" s="91">
        <f t="shared" si="96"/>
        <v>1.3022</v>
      </c>
      <c r="I171" s="91">
        <f t="shared" si="96"/>
        <v>1.4142699999999999</v>
      </c>
      <c r="J171" s="91">
        <f t="shared" si="96"/>
        <v>1.4892099999999999</v>
      </c>
      <c r="K171" s="91">
        <f t="shared" si="96"/>
        <v>1.65449</v>
      </c>
      <c r="L171" s="91">
        <f t="shared" si="96"/>
        <v>1.8830100000000001</v>
      </c>
      <c r="M171" s="91">
        <f t="shared" si="96"/>
        <v>2.0246300000000002</v>
      </c>
      <c r="N171" s="91">
        <f t="shared" si="96"/>
        <v>2.1064699999999998</v>
      </c>
      <c r="O171" s="91">
        <f t="shared" si="96"/>
        <v>2.1400399999999999</v>
      </c>
      <c r="P171" s="91">
        <f t="shared" si="96"/>
        <v>2.1475300000000002</v>
      </c>
      <c r="Q171" s="91">
        <f t="shared" si="96"/>
        <v>2.1454599999999999</v>
      </c>
      <c r="R171" s="91">
        <f t="shared" si="96"/>
        <v>2.09849</v>
      </c>
      <c r="S171" s="91">
        <f t="shared" si="96"/>
        <v>2.0659000000000001</v>
      </c>
      <c r="T171" s="91">
        <f t="shared" si="96"/>
        <v>2.14608</v>
      </c>
      <c r="U171" s="91">
        <f t="shared" si="96"/>
        <v>2.1693899999999999</v>
      </c>
      <c r="V171" s="91">
        <f t="shared" si="96"/>
        <v>2.1502300000000001</v>
      </c>
      <c r="W171" s="91">
        <f t="shared" si="96"/>
        <v>2.0880000000000001</v>
      </c>
      <c r="X171" s="91">
        <f t="shared" si="96"/>
        <v>2.0067599999999999</v>
      </c>
      <c r="Y171" s="91">
        <f t="shared" si="96"/>
        <v>1.9043699999999999</v>
      </c>
      <c r="Z171" s="91">
        <f t="shared" si="96"/>
        <v>1.7002900000000001</v>
      </c>
      <c r="AA171" s="91">
        <f t="shared" si="96"/>
        <v>1.5653300000000001</v>
      </c>
    </row>
    <row r="172" spans="1:27" ht="12.75" customHeight="1" outlineLevel="1" x14ac:dyDescent="0.2">
      <c r="A172" s="99" t="s">
        <v>2575</v>
      </c>
      <c r="B172" s="63" t="s">
        <v>238</v>
      </c>
      <c r="C172" s="43" t="s">
        <v>79</v>
      </c>
      <c r="D172" s="44">
        <v>1213.92</v>
      </c>
      <c r="E172" s="44">
        <v>1125.24</v>
      </c>
      <c r="F172" s="44">
        <v>1076.46</v>
      </c>
      <c r="G172" s="44">
        <v>1063.24</v>
      </c>
      <c r="H172" s="44">
        <v>1075.5</v>
      </c>
      <c r="I172" s="44">
        <v>1187.57</v>
      </c>
      <c r="J172" s="44">
        <v>1262.51</v>
      </c>
      <c r="K172" s="44">
        <v>1427.79</v>
      </c>
      <c r="L172" s="44">
        <v>1656.31</v>
      </c>
      <c r="M172" s="44">
        <v>1797.93</v>
      </c>
      <c r="N172" s="44">
        <v>1879.77</v>
      </c>
      <c r="O172" s="44">
        <v>1913.34</v>
      </c>
      <c r="P172" s="44">
        <v>1920.83</v>
      </c>
      <c r="Q172" s="44">
        <v>1918.76</v>
      </c>
      <c r="R172" s="44">
        <v>1871.79</v>
      </c>
      <c r="S172" s="44">
        <v>1839.2</v>
      </c>
      <c r="T172" s="44">
        <v>1919.38</v>
      </c>
      <c r="U172" s="44">
        <v>1942.69</v>
      </c>
      <c r="V172" s="44">
        <v>1923.53</v>
      </c>
      <c r="W172" s="44">
        <v>1861.3</v>
      </c>
      <c r="X172" s="44">
        <v>1780.06</v>
      </c>
      <c r="Y172" s="44">
        <v>1677.67</v>
      </c>
      <c r="Z172" s="44">
        <v>1473.59</v>
      </c>
      <c r="AA172" s="44">
        <v>1338.63</v>
      </c>
    </row>
    <row r="173" spans="1:27" ht="12.75" customHeight="1" outlineLevel="1" x14ac:dyDescent="0.2">
      <c r="A173" s="99" t="s">
        <v>2576</v>
      </c>
      <c r="B173" s="63" t="s">
        <v>90</v>
      </c>
      <c r="C173" s="43" t="s">
        <v>79</v>
      </c>
      <c r="D173" s="44">
        <f>$D$168</f>
        <v>113.12</v>
      </c>
      <c r="E173" s="44">
        <f>$D$168</f>
        <v>113.12</v>
      </c>
      <c r="F173" s="44">
        <f t="shared" ref="F173:AA173" si="97">$D$168</f>
        <v>113.12</v>
      </c>
      <c r="G173" s="44">
        <f t="shared" si="97"/>
        <v>113.12</v>
      </c>
      <c r="H173" s="44">
        <f t="shared" si="97"/>
        <v>113.12</v>
      </c>
      <c r="I173" s="44">
        <f t="shared" si="97"/>
        <v>113.12</v>
      </c>
      <c r="J173" s="44">
        <f t="shared" si="97"/>
        <v>113.12</v>
      </c>
      <c r="K173" s="44">
        <f t="shared" si="97"/>
        <v>113.12</v>
      </c>
      <c r="L173" s="44">
        <f t="shared" si="97"/>
        <v>113.12</v>
      </c>
      <c r="M173" s="44">
        <f t="shared" si="97"/>
        <v>113.12</v>
      </c>
      <c r="N173" s="44">
        <f t="shared" si="97"/>
        <v>113.12</v>
      </c>
      <c r="O173" s="44">
        <f t="shared" si="97"/>
        <v>113.12</v>
      </c>
      <c r="P173" s="44">
        <f t="shared" si="97"/>
        <v>113.12</v>
      </c>
      <c r="Q173" s="44">
        <f t="shared" si="97"/>
        <v>113.12</v>
      </c>
      <c r="R173" s="44">
        <f t="shared" si="97"/>
        <v>113.12</v>
      </c>
      <c r="S173" s="44">
        <f t="shared" si="97"/>
        <v>113.12</v>
      </c>
      <c r="T173" s="44">
        <f t="shared" si="97"/>
        <v>113.12</v>
      </c>
      <c r="U173" s="44">
        <f t="shared" si="97"/>
        <v>113.12</v>
      </c>
      <c r="V173" s="44">
        <f t="shared" si="97"/>
        <v>113.12</v>
      </c>
      <c r="W173" s="44">
        <f t="shared" si="97"/>
        <v>113.12</v>
      </c>
      <c r="X173" s="44">
        <f t="shared" si="97"/>
        <v>113.12</v>
      </c>
      <c r="Y173" s="44">
        <f t="shared" si="97"/>
        <v>113.12</v>
      </c>
      <c r="Z173" s="44">
        <f t="shared" si="97"/>
        <v>113.12</v>
      </c>
      <c r="AA173" s="44">
        <f t="shared" si="97"/>
        <v>113.12</v>
      </c>
    </row>
    <row r="174" spans="1:27" ht="12.75" customHeight="1" outlineLevel="1" x14ac:dyDescent="0.2">
      <c r="A174" s="99" t="s">
        <v>2577</v>
      </c>
      <c r="B174" s="63" t="s">
        <v>83</v>
      </c>
      <c r="C174" s="43" t="s">
        <v>79</v>
      </c>
      <c r="D174" s="44">
        <v>3.35</v>
      </c>
      <c r="E174" s="44">
        <v>3.35</v>
      </c>
      <c r="F174" s="44">
        <v>3.35</v>
      </c>
      <c r="G174" s="44">
        <v>3.35</v>
      </c>
      <c r="H174" s="44">
        <v>3.35</v>
      </c>
      <c r="I174" s="44">
        <v>3.35</v>
      </c>
      <c r="J174" s="44">
        <v>3.35</v>
      </c>
      <c r="K174" s="44">
        <v>3.35</v>
      </c>
      <c r="L174" s="44">
        <v>3.35</v>
      </c>
      <c r="M174" s="44">
        <v>3.35</v>
      </c>
      <c r="N174" s="44">
        <v>3.35</v>
      </c>
      <c r="O174" s="44">
        <v>3.35</v>
      </c>
      <c r="P174" s="44">
        <v>3.35</v>
      </c>
      <c r="Q174" s="44">
        <v>3.35</v>
      </c>
      <c r="R174" s="44">
        <v>3.35</v>
      </c>
      <c r="S174" s="44">
        <v>3.35</v>
      </c>
      <c r="T174" s="44">
        <v>3.35</v>
      </c>
      <c r="U174" s="44">
        <v>3.35</v>
      </c>
      <c r="V174" s="44">
        <v>3.35</v>
      </c>
      <c r="W174" s="44">
        <v>3.35</v>
      </c>
      <c r="X174" s="44">
        <v>3.35</v>
      </c>
      <c r="Y174" s="44">
        <v>3.35</v>
      </c>
      <c r="Z174" s="44">
        <v>3.35</v>
      </c>
      <c r="AA174" s="44">
        <v>3.35</v>
      </c>
    </row>
    <row r="175" spans="1:27" ht="12.75" customHeight="1" outlineLevel="1" x14ac:dyDescent="0.2">
      <c r="A175" s="99" t="s">
        <v>2578</v>
      </c>
      <c r="B175" s="63" t="s">
        <v>81</v>
      </c>
      <c r="C175" s="43" t="s">
        <v>79</v>
      </c>
      <c r="D175" s="44">
        <f>$D$11</f>
        <v>110.23</v>
      </c>
      <c r="E175" s="44">
        <f t="shared" ref="E175:AA175" si="98">$D$11</f>
        <v>110.23</v>
      </c>
      <c r="F175" s="44">
        <f t="shared" si="98"/>
        <v>110.23</v>
      </c>
      <c r="G175" s="44">
        <f t="shared" si="98"/>
        <v>110.23</v>
      </c>
      <c r="H175" s="44">
        <f t="shared" si="98"/>
        <v>110.23</v>
      </c>
      <c r="I175" s="44">
        <f t="shared" si="98"/>
        <v>110.23</v>
      </c>
      <c r="J175" s="44">
        <f t="shared" si="98"/>
        <v>110.23</v>
      </c>
      <c r="K175" s="44">
        <f t="shared" si="98"/>
        <v>110.23</v>
      </c>
      <c r="L175" s="44">
        <f t="shared" si="98"/>
        <v>110.23</v>
      </c>
      <c r="M175" s="44">
        <f t="shared" si="98"/>
        <v>110.23</v>
      </c>
      <c r="N175" s="44">
        <f t="shared" si="98"/>
        <v>110.23</v>
      </c>
      <c r="O175" s="44">
        <f t="shared" si="98"/>
        <v>110.23</v>
      </c>
      <c r="P175" s="44">
        <f t="shared" si="98"/>
        <v>110.23</v>
      </c>
      <c r="Q175" s="44">
        <f t="shared" si="98"/>
        <v>110.23</v>
      </c>
      <c r="R175" s="44">
        <f t="shared" si="98"/>
        <v>110.23</v>
      </c>
      <c r="S175" s="44">
        <f t="shared" si="98"/>
        <v>110.23</v>
      </c>
      <c r="T175" s="44">
        <f t="shared" si="98"/>
        <v>110.23</v>
      </c>
      <c r="U175" s="44">
        <f t="shared" si="98"/>
        <v>110.23</v>
      </c>
      <c r="V175" s="44">
        <f t="shared" si="98"/>
        <v>110.23</v>
      </c>
      <c r="W175" s="44">
        <f t="shared" si="98"/>
        <v>110.23</v>
      </c>
      <c r="X175" s="44">
        <f t="shared" si="98"/>
        <v>110.23</v>
      </c>
      <c r="Y175" s="44">
        <f t="shared" si="98"/>
        <v>110.23</v>
      </c>
      <c r="Z175" s="44">
        <f t="shared" si="98"/>
        <v>110.23</v>
      </c>
      <c r="AA175" s="44">
        <f t="shared" si="98"/>
        <v>110.23</v>
      </c>
    </row>
    <row r="176" spans="1:27" ht="12.75" customHeight="1" x14ac:dyDescent="0.2">
      <c r="A176" s="98" t="s">
        <v>2579</v>
      </c>
      <c r="B176" s="28" t="str">
        <f>"03"&amp;"."&amp;$B$801&amp;"."&amp;$B$802</f>
        <v>03.12.2023</v>
      </c>
      <c r="C176" s="90" t="s">
        <v>76</v>
      </c>
      <c r="D176" s="91">
        <f>ROUND(((D177+D178+D180+D179)/1000),5)</f>
        <v>1.4379599999999999</v>
      </c>
      <c r="E176" s="91">
        <f>ROUND(((E177+E178+E180+E179)/1000),5)</f>
        <v>1.38367</v>
      </c>
      <c r="F176" s="91">
        <f>ROUND(((F177+F178+F180+F179)/1000),5)</f>
        <v>1.30661</v>
      </c>
      <c r="G176" s="91">
        <f t="shared" ref="G176:AA176" si="99">ROUND(((G177+G178+G180+G179)/1000),5)</f>
        <v>1.3021400000000001</v>
      </c>
      <c r="H176" s="91">
        <f t="shared" si="99"/>
        <v>1.3034300000000001</v>
      </c>
      <c r="I176" s="91">
        <f t="shared" si="99"/>
        <v>1.3665</v>
      </c>
      <c r="J176" s="91">
        <f t="shared" si="99"/>
        <v>1.39619</v>
      </c>
      <c r="K176" s="91">
        <f t="shared" si="99"/>
        <v>1.56471</v>
      </c>
      <c r="L176" s="91">
        <f t="shared" si="99"/>
        <v>1.7889200000000001</v>
      </c>
      <c r="M176" s="91">
        <f t="shared" si="99"/>
        <v>1.92727</v>
      </c>
      <c r="N176" s="91">
        <f t="shared" si="99"/>
        <v>2.0293899999999998</v>
      </c>
      <c r="O176" s="91">
        <f t="shared" si="99"/>
        <v>2.0487700000000002</v>
      </c>
      <c r="P176" s="91">
        <f t="shared" si="99"/>
        <v>2.0539900000000002</v>
      </c>
      <c r="Q176" s="91">
        <f t="shared" si="99"/>
        <v>2.0543900000000002</v>
      </c>
      <c r="R176" s="91">
        <f t="shared" si="99"/>
        <v>2.0529700000000002</v>
      </c>
      <c r="S176" s="91">
        <f t="shared" si="99"/>
        <v>2.0418699999999999</v>
      </c>
      <c r="T176" s="91">
        <f t="shared" si="99"/>
        <v>2.10649</v>
      </c>
      <c r="U176" s="91">
        <f t="shared" si="99"/>
        <v>2.2841399999999998</v>
      </c>
      <c r="V176" s="91">
        <f t="shared" si="99"/>
        <v>2.28484</v>
      </c>
      <c r="W176" s="91">
        <f t="shared" si="99"/>
        <v>2.2644299999999999</v>
      </c>
      <c r="X176" s="91">
        <f t="shared" si="99"/>
        <v>2.0442</v>
      </c>
      <c r="Y176" s="91">
        <f t="shared" si="99"/>
        <v>1.93146</v>
      </c>
      <c r="Z176" s="91">
        <f t="shared" si="99"/>
        <v>1.66875</v>
      </c>
      <c r="AA176" s="91">
        <f t="shared" si="99"/>
        <v>1.48672</v>
      </c>
    </row>
    <row r="177" spans="1:27" ht="12.75" customHeight="1" outlineLevel="1" x14ac:dyDescent="0.2">
      <c r="A177" s="99" t="s">
        <v>2580</v>
      </c>
      <c r="B177" s="63" t="s">
        <v>238</v>
      </c>
      <c r="C177" s="43" t="s">
        <v>79</v>
      </c>
      <c r="D177" s="44">
        <v>1211.26</v>
      </c>
      <c r="E177" s="44">
        <v>1156.97</v>
      </c>
      <c r="F177" s="44">
        <v>1079.9100000000001</v>
      </c>
      <c r="G177" s="44">
        <v>1075.44</v>
      </c>
      <c r="H177" s="44">
        <v>1076.73</v>
      </c>
      <c r="I177" s="44">
        <v>1139.8</v>
      </c>
      <c r="J177" s="44">
        <v>1169.49</v>
      </c>
      <c r="K177" s="44">
        <v>1338.01</v>
      </c>
      <c r="L177" s="44">
        <v>1562.22</v>
      </c>
      <c r="M177" s="44">
        <v>1700.57</v>
      </c>
      <c r="N177" s="44">
        <v>1802.69</v>
      </c>
      <c r="O177" s="44">
        <v>1822.07</v>
      </c>
      <c r="P177" s="44">
        <v>1827.29</v>
      </c>
      <c r="Q177" s="44">
        <v>1827.69</v>
      </c>
      <c r="R177" s="44">
        <v>1826.27</v>
      </c>
      <c r="S177" s="44">
        <v>1815.17</v>
      </c>
      <c r="T177" s="44">
        <v>1879.79</v>
      </c>
      <c r="U177" s="44">
        <v>2057.44</v>
      </c>
      <c r="V177" s="44">
        <v>2058.14</v>
      </c>
      <c r="W177" s="44">
        <v>2037.73</v>
      </c>
      <c r="X177" s="44">
        <v>1817.5</v>
      </c>
      <c r="Y177" s="44">
        <v>1704.76</v>
      </c>
      <c r="Z177" s="44">
        <v>1442.05</v>
      </c>
      <c r="AA177" s="44">
        <v>1260.02</v>
      </c>
    </row>
    <row r="178" spans="1:27" ht="12.75" customHeight="1" outlineLevel="1" x14ac:dyDescent="0.2">
      <c r="A178" s="99" t="s">
        <v>2581</v>
      </c>
      <c r="B178" s="63" t="s">
        <v>90</v>
      </c>
      <c r="C178" s="43" t="s">
        <v>79</v>
      </c>
      <c r="D178" s="44">
        <f>$D$168</f>
        <v>113.12</v>
      </c>
      <c r="E178" s="44">
        <f>$D$168</f>
        <v>113.12</v>
      </c>
      <c r="F178" s="44">
        <f t="shared" ref="F178:AA178" si="100">$D$168</f>
        <v>113.12</v>
      </c>
      <c r="G178" s="44">
        <f t="shared" si="100"/>
        <v>113.12</v>
      </c>
      <c r="H178" s="44">
        <f t="shared" si="100"/>
        <v>113.12</v>
      </c>
      <c r="I178" s="44">
        <f t="shared" si="100"/>
        <v>113.12</v>
      </c>
      <c r="J178" s="44">
        <f t="shared" si="100"/>
        <v>113.12</v>
      </c>
      <c r="K178" s="44">
        <f t="shared" si="100"/>
        <v>113.12</v>
      </c>
      <c r="L178" s="44">
        <f t="shared" si="100"/>
        <v>113.12</v>
      </c>
      <c r="M178" s="44">
        <f t="shared" si="100"/>
        <v>113.12</v>
      </c>
      <c r="N178" s="44">
        <f t="shared" si="100"/>
        <v>113.12</v>
      </c>
      <c r="O178" s="44">
        <f t="shared" si="100"/>
        <v>113.12</v>
      </c>
      <c r="P178" s="44">
        <f t="shared" si="100"/>
        <v>113.12</v>
      </c>
      <c r="Q178" s="44">
        <f t="shared" si="100"/>
        <v>113.12</v>
      </c>
      <c r="R178" s="44">
        <f t="shared" si="100"/>
        <v>113.12</v>
      </c>
      <c r="S178" s="44">
        <f t="shared" si="100"/>
        <v>113.12</v>
      </c>
      <c r="T178" s="44">
        <f t="shared" si="100"/>
        <v>113.12</v>
      </c>
      <c r="U178" s="44">
        <f t="shared" si="100"/>
        <v>113.12</v>
      </c>
      <c r="V178" s="44">
        <f t="shared" si="100"/>
        <v>113.12</v>
      </c>
      <c r="W178" s="44">
        <f t="shared" si="100"/>
        <v>113.12</v>
      </c>
      <c r="X178" s="44">
        <f t="shared" si="100"/>
        <v>113.12</v>
      </c>
      <c r="Y178" s="44">
        <f t="shared" si="100"/>
        <v>113.12</v>
      </c>
      <c r="Z178" s="44">
        <f t="shared" si="100"/>
        <v>113.12</v>
      </c>
      <c r="AA178" s="44">
        <f t="shared" si="100"/>
        <v>113.12</v>
      </c>
    </row>
    <row r="179" spans="1:27" ht="12.75" customHeight="1" outlineLevel="1" x14ac:dyDescent="0.2">
      <c r="A179" s="99" t="s">
        <v>2582</v>
      </c>
      <c r="B179" s="63" t="s">
        <v>83</v>
      </c>
      <c r="C179" s="43" t="s">
        <v>79</v>
      </c>
      <c r="D179" s="44">
        <v>3.35</v>
      </c>
      <c r="E179" s="44">
        <v>3.35</v>
      </c>
      <c r="F179" s="44">
        <v>3.35</v>
      </c>
      <c r="G179" s="44">
        <v>3.35</v>
      </c>
      <c r="H179" s="44">
        <v>3.35</v>
      </c>
      <c r="I179" s="44">
        <v>3.35</v>
      </c>
      <c r="J179" s="44">
        <v>3.35</v>
      </c>
      <c r="K179" s="44">
        <v>3.35</v>
      </c>
      <c r="L179" s="44">
        <v>3.35</v>
      </c>
      <c r="M179" s="44">
        <v>3.35</v>
      </c>
      <c r="N179" s="44">
        <v>3.35</v>
      </c>
      <c r="O179" s="44">
        <v>3.35</v>
      </c>
      <c r="P179" s="44">
        <v>3.35</v>
      </c>
      <c r="Q179" s="44">
        <v>3.35</v>
      </c>
      <c r="R179" s="44">
        <v>3.35</v>
      </c>
      <c r="S179" s="44">
        <v>3.35</v>
      </c>
      <c r="T179" s="44">
        <v>3.35</v>
      </c>
      <c r="U179" s="44">
        <v>3.35</v>
      </c>
      <c r="V179" s="44">
        <v>3.35</v>
      </c>
      <c r="W179" s="44">
        <v>3.35</v>
      </c>
      <c r="X179" s="44">
        <v>3.35</v>
      </c>
      <c r="Y179" s="44">
        <v>3.35</v>
      </c>
      <c r="Z179" s="44">
        <v>3.35</v>
      </c>
      <c r="AA179" s="44">
        <v>3.35</v>
      </c>
    </row>
    <row r="180" spans="1:27" ht="12.75" customHeight="1" outlineLevel="1" x14ac:dyDescent="0.2">
      <c r="A180" s="99" t="s">
        <v>2583</v>
      </c>
      <c r="B180" s="63" t="s">
        <v>81</v>
      </c>
      <c r="C180" s="43" t="s">
        <v>79</v>
      </c>
      <c r="D180" s="44">
        <f>$D$11</f>
        <v>110.23</v>
      </c>
      <c r="E180" s="44">
        <f t="shared" ref="E180:AA180" si="101">$D$11</f>
        <v>110.23</v>
      </c>
      <c r="F180" s="44">
        <f t="shared" si="101"/>
        <v>110.23</v>
      </c>
      <c r="G180" s="44">
        <f t="shared" si="101"/>
        <v>110.23</v>
      </c>
      <c r="H180" s="44">
        <f t="shared" si="101"/>
        <v>110.23</v>
      </c>
      <c r="I180" s="44">
        <f t="shared" si="101"/>
        <v>110.23</v>
      </c>
      <c r="J180" s="44">
        <f t="shared" si="101"/>
        <v>110.23</v>
      </c>
      <c r="K180" s="44">
        <f t="shared" si="101"/>
        <v>110.23</v>
      </c>
      <c r="L180" s="44">
        <f t="shared" si="101"/>
        <v>110.23</v>
      </c>
      <c r="M180" s="44">
        <f t="shared" si="101"/>
        <v>110.23</v>
      </c>
      <c r="N180" s="44">
        <f t="shared" si="101"/>
        <v>110.23</v>
      </c>
      <c r="O180" s="44">
        <f t="shared" si="101"/>
        <v>110.23</v>
      </c>
      <c r="P180" s="44">
        <f t="shared" si="101"/>
        <v>110.23</v>
      </c>
      <c r="Q180" s="44">
        <f t="shared" si="101"/>
        <v>110.23</v>
      </c>
      <c r="R180" s="44">
        <f t="shared" si="101"/>
        <v>110.23</v>
      </c>
      <c r="S180" s="44">
        <f t="shared" si="101"/>
        <v>110.23</v>
      </c>
      <c r="T180" s="44">
        <f t="shared" si="101"/>
        <v>110.23</v>
      </c>
      <c r="U180" s="44">
        <f t="shared" si="101"/>
        <v>110.23</v>
      </c>
      <c r="V180" s="44">
        <f t="shared" si="101"/>
        <v>110.23</v>
      </c>
      <c r="W180" s="44">
        <f t="shared" si="101"/>
        <v>110.23</v>
      </c>
      <c r="X180" s="44">
        <f t="shared" si="101"/>
        <v>110.23</v>
      </c>
      <c r="Y180" s="44">
        <f t="shared" si="101"/>
        <v>110.23</v>
      </c>
      <c r="Z180" s="44">
        <f t="shared" si="101"/>
        <v>110.23</v>
      </c>
      <c r="AA180" s="44">
        <f t="shared" si="101"/>
        <v>110.23</v>
      </c>
    </row>
    <row r="181" spans="1:27" ht="12.75" customHeight="1" x14ac:dyDescent="0.2">
      <c r="A181" s="98" t="s">
        <v>2584</v>
      </c>
      <c r="B181" s="28" t="str">
        <f>"04"&amp;"."&amp;$B$801&amp;"."&amp;$B$802</f>
        <v>04.12.2023</v>
      </c>
      <c r="C181" s="90" t="s">
        <v>76</v>
      </c>
      <c r="D181" s="91">
        <f>ROUND(((D182+D183+D185+D184)/1000),5)</f>
        <v>1.4091400000000001</v>
      </c>
      <c r="E181" s="91">
        <f>ROUND(((E182+E183+E185+E184)/1000),5)</f>
        <v>1.3573500000000001</v>
      </c>
      <c r="F181" s="91">
        <f>ROUND(((F182+F183+F185+F184)/1000),5)</f>
        <v>1.3055099999999999</v>
      </c>
      <c r="G181" s="91">
        <f t="shared" ref="G181:AA181" si="102">ROUND(((G182+G183+G185+G184)/1000),5)</f>
        <v>1.3003199999999999</v>
      </c>
      <c r="H181" s="91">
        <f t="shared" si="102"/>
        <v>1.32962</v>
      </c>
      <c r="I181" s="91">
        <f t="shared" si="102"/>
        <v>1.4523999999999999</v>
      </c>
      <c r="J181" s="91">
        <f t="shared" si="102"/>
        <v>1.68174</v>
      </c>
      <c r="K181" s="91">
        <f t="shared" si="102"/>
        <v>1.98698</v>
      </c>
      <c r="L181" s="91">
        <f t="shared" si="102"/>
        <v>2.2672500000000002</v>
      </c>
      <c r="M181" s="91">
        <f t="shared" si="102"/>
        <v>2.3653300000000002</v>
      </c>
      <c r="N181" s="91">
        <f t="shared" si="102"/>
        <v>2.4775900000000002</v>
      </c>
      <c r="O181" s="91">
        <f t="shared" si="102"/>
        <v>2.3995700000000002</v>
      </c>
      <c r="P181" s="91">
        <f t="shared" si="102"/>
        <v>2.3821300000000001</v>
      </c>
      <c r="Q181" s="91">
        <f t="shared" si="102"/>
        <v>2.38673</v>
      </c>
      <c r="R181" s="91">
        <f t="shared" si="102"/>
        <v>2.3937499999999998</v>
      </c>
      <c r="S181" s="91">
        <f t="shared" si="102"/>
        <v>2.4698699999999998</v>
      </c>
      <c r="T181" s="91">
        <f t="shared" si="102"/>
        <v>2.4918200000000001</v>
      </c>
      <c r="U181" s="91">
        <f t="shared" si="102"/>
        <v>2.5098099999999999</v>
      </c>
      <c r="V181" s="91">
        <f t="shared" si="102"/>
        <v>2.50549</v>
      </c>
      <c r="W181" s="91">
        <f t="shared" si="102"/>
        <v>2.3427500000000001</v>
      </c>
      <c r="X181" s="91">
        <f t="shared" si="102"/>
        <v>2.2151800000000001</v>
      </c>
      <c r="Y181" s="91">
        <f t="shared" si="102"/>
        <v>1.99343</v>
      </c>
      <c r="Z181" s="91">
        <f t="shared" si="102"/>
        <v>1.65808</v>
      </c>
      <c r="AA181" s="91">
        <f t="shared" si="102"/>
        <v>1.48587</v>
      </c>
    </row>
    <row r="182" spans="1:27" ht="12.75" customHeight="1" outlineLevel="1" x14ac:dyDescent="0.2">
      <c r="A182" s="99" t="s">
        <v>2585</v>
      </c>
      <c r="B182" s="63" t="s">
        <v>238</v>
      </c>
      <c r="C182" s="43" t="s">
        <v>79</v>
      </c>
      <c r="D182" s="44">
        <v>1182.44</v>
      </c>
      <c r="E182" s="44">
        <v>1130.6500000000001</v>
      </c>
      <c r="F182" s="44">
        <v>1078.81</v>
      </c>
      <c r="G182" s="44">
        <v>1073.6199999999999</v>
      </c>
      <c r="H182" s="44">
        <v>1102.92</v>
      </c>
      <c r="I182" s="44">
        <v>1225.7</v>
      </c>
      <c r="J182" s="44">
        <v>1455.04</v>
      </c>
      <c r="K182" s="44">
        <v>1760.28</v>
      </c>
      <c r="L182" s="44">
        <v>2040.55</v>
      </c>
      <c r="M182" s="44">
        <v>2138.63</v>
      </c>
      <c r="N182" s="44">
        <v>2250.89</v>
      </c>
      <c r="O182" s="44">
        <v>2172.87</v>
      </c>
      <c r="P182" s="44">
        <v>2155.4299999999998</v>
      </c>
      <c r="Q182" s="44">
        <v>2160.0300000000002</v>
      </c>
      <c r="R182" s="44">
        <v>2167.0500000000002</v>
      </c>
      <c r="S182" s="44">
        <v>2243.17</v>
      </c>
      <c r="T182" s="44">
        <v>2265.12</v>
      </c>
      <c r="U182" s="44">
        <v>2283.11</v>
      </c>
      <c r="V182" s="44">
        <v>2278.79</v>
      </c>
      <c r="W182" s="44">
        <v>2116.0500000000002</v>
      </c>
      <c r="X182" s="44">
        <v>1988.48</v>
      </c>
      <c r="Y182" s="44">
        <v>1766.73</v>
      </c>
      <c r="Z182" s="44">
        <v>1431.38</v>
      </c>
      <c r="AA182" s="44">
        <v>1259.17</v>
      </c>
    </row>
    <row r="183" spans="1:27" ht="12.75" customHeight="1" outlineLevel="1" x14ac:dyDescent="0.2">
      <c r="A183" s="99" t="s">
        <v>2586</v>
      </c>
      <c r="B183" s="63" t="s">
        <v>90</v>
      </c>
      <c r="C183" s="43" t="s">
        <v>79</v>
      </c>
      <c r="D183" s="44">
        <f>$D$168</f>
        <v>113.12</v>
      </c>
      <c r="E183" s="44">
        <f>$D$168</f>
        <v>113.12</v>
      </c>
      <c r="F183" s="44">
        <f t="shared" ref="F183:AA183" si="103">$D$168</f>
        <v>113.12</v>
      </c>
      <c r="G183" s="44">
        <f t="shared" si="103"/>
        <v>113.12</v>
      </c>
      <c r="H183" s="44">
        <f t="shared" si="103"/>
        <v>113.12</v>
      </c>
      <c r="I183" s="44">
        <f t="shared" si="103"/>
        <v>113.12</v>
      </c>
      <c r="J183" s="44">
        <f t="shared" si="103"/>
        <v>113.12</v>
      </c>
      <c r="K183" s="44">
        <f t="shared" si="103"/>
        <v>113.12</v>
      </c>
      <c r="L183" s="44">
        <f t="shared" si="103"/>
        <v>113.12</v>
      </c>
      <c r="M183" s="44">
        <f t="shared" si="103"/>
        <v>113.12</v>
      </c>
      <c r="N183" s="44">
        <f t="shared" si="103"/>
        <v>113.12</v>
      </c>
      <c r="O183" s="44">
        <f t="shared" si="103"/>
        <v>113.12</v>
      </c>
      <c r="P183" s="44">
        <f t="shared" si="103"/>
        <v>113.12</v>
      </c>
      <c r="Q183" s="44">
        <f t="shared" si="103"/>
        <v>113.12</v>
      </c>
      <c r="R183" s="44">
        <f t="shared" si="103"/>
        <v>113.12</v>
      </c>
      <c r="S183" s="44">
        <f t="shared" si="103"/>
        <v>113.12</v>
      </c>
      <c r="T183" s="44">
        <f t="shared" si="103"/>
        <v>113.12</v>
      </c>
      <c r="U183" s="44">
        <f t="shared" si="103"/>
        <v>113.12</v>
      </c>
      <c r="V183" s="44">
        <f t="shared" si="103"/>
        <v>113.12</v>
      </c>
      <c r="W183" s="44">
        <f t="shared" si="103"/>
        <v>113.12</v>
      </c>
      <c r="X183" s="44">
        <f t="shared" si="103"/>
        <v>113.12</v>
      </c>
      <c r="Y183" s="44">
        <f t="shared" si="103"/>
        <v>113.12</v>
      </c>
      <c r="Z183" s="44">
        <f t="shared" si="103"/>
        <v>113.12</v>
      </c>
      <c r="AA183" s="44">
        <f t="shared" si="103"/>
        <v>113.12</v>
      </c>
    </row>
    <row r="184" spans="1:27" ht="12.75" customHeight="1" outlineLevel="1" x14ac:dyDescent="0.2">
      <c r="A184" s="99" t="s">
        <v>2587</v>
      </c>
      <c r="B184" s="63" t="s">
        <v>83</v>
      </c>
      <c r="C184" s="43" t="s">
        <v>79</v>
      </c>
      <c r="D184" s="44">
        <v>3.35</v>
      </c>
      <c r="E184" s="44">
        <v>3.35</v>
      </c>
      <c r="F184" s="44">
        <v>3.35</v>
      </c>
      <c r="G184" s="44">
        <v>3.35</v>
      </c>
      <c r="H184" s="44">
        <v>3.35</v>
      </c>
      <c r="I184" s="44">
        <v>3.35</v>
      </c>
      <c r="J184" s="44">
        <v>3.35</v>
      </c>
      <c r="K184" s="44">
        <v>3.35</v>
      </c>
      <c r="L184" s="44">
        <v>3.35</v>
      </c>
      <c r="M184" s="44">
        <v>3.35</v>
      </c>
      <c r="N184" s="44">
        <v>3.35</v>
      </c>
      <c r="O184" s="44">
        <v>3.35</v>
      </c>
      <c r="P184" s="44">
        <v>3.35</v>
      </c>
      <c r="Q184" s="44">
        <v>3.35</v>
      </c>
      <c r="R184" s="44">
        <v>3.35</v>
      </c>
      <c r="S184" s="44">
        <v>3.35</v>
      </c>
      <c r="T184" s="44">
        <v>3.35</v>
      </c>
      <c r="U184" s="44">
        <v>3.35</v>
      </c>
      <c r="V184" s="44">
        <v>3.35</v>
      </c>
      <c r="W184" s="44">
        <v>3.35</v>
      </c>
      <c r="X184" s="44">
        <v>3.35</v>
      </c>
      <c r="Y184" s="44">
        <v>3.35</v>
      </c>
      <c r="Z184" s="44">
        <v>3.35</v>
      </c>
      <c r="AA184" s="44">
        <v>3.35</v>
      </c>
    </row>
    <row r="185" spans="1:27" ht="12.75" customHeight="1" outlineLevel="1" x14ac:dyDescent="0.2">
      <c r="A185" s="99" t="s">
        <v>2588</v>
      </c>
      <c r="B185" s="63" t="s">
        <v>81</v>
      </c>
      <c r="C185" s="43" t="s">
        <v>79</v>
      </c>
      <c r="D185" s="44">
        <f>$D$11</f>
        <v>110.23</v>
      </c>
      <c r="E185" s="44">
        <f t="shared" ref="E185:AA185" si="104">$D$11</f>
        <v>110.23</v>
      </c>
      <c r="F185" s="44">
        <f t="shared" si="104"/>
        <v>110.23</v>
      </c>
      <c r="G185" s="44">
        <f t="shared" si="104"/>
        <v>110.23</v>
      </c>
      <c r="H185" s="44">
        <f t="shared" si="104"/>
        <v>110.23</v>
      </c>
      <c r="I185" s="44">
        <f t="shared" si="104"/>
        <v>110.23</v>
      </c>
      <c r="J185" s="44">
        <f t="shared" si="104"/>
        <v>110.23</v>
      </c>
      <c r="K185" s="44">
        <f t="shared" si="104"/>
        <v>110.23</v>
      </c>
      <c r="L185" s="44">
        <f t="shared" si="104"/>
        <v>110.23</v>
      </c>
      <c r="M185" s="44">
        <f t="shared" si="104"/>
        <v>110.23</v>
      </c>
      <c r="N185" s="44">
        <f t="shared" si="104"/>
        <v>110.23</v>
      </c>
      <c r="O185" s="44">
        <f t="shared" si="104"/>
        <v>110.23</v>
      </c>
      <c r="P185" s="44">
        <f t="shared" si="104"/>
        <v>110.23</v>
      </c>
      <c r="Q185" s="44">
        <f t="shared" si="104"/>
        <v>110.23</v>
      </c>
      <c r="R185" s="44">
        <f t="shared" si="104"/>
        <v>110.23</v>
      </c>
      <c r="S185" s="44">
        <f t="shared" si="104"/>
        <v>110.23</v>
      </c>
      <c r="T185" s="44">
        <f t="shared" si="104"/>
        <v>110.23</v>
      </c>
      <c r="U185" s="44">
        <f t="shared" si="104"/>
        <v>110.23</v>
      </c>
      <c r="V185" s="44">
        <f t="shared" si="104"/>
        <v>110.23</v>
      </c>
      <c r="W185" s="44">
        <f t="shared" si="104"/>
        <v>110.23</v>
      </c>
      <c r="X185" s="44">
        <f t="shared" si="104"/>
        <v>110.23</v>
      </c>
      <c r="Y185" s="44">
        <f t="shared" si="104"/>
        <v>110.23</v>
      </c>
      <c r="Z185" s="44">
        <f t="shared" si="104"/>
        <v>110.23</v>
      </c>
      <c r="AA185" s="44">
        <f t="shared" si="104"/>
        <v>110.23</v>
      </c>
    </row>
    <row r="186" spans="1:27" ht="12.75" customHeight="1" x14ac:dyDescent="0.2">
      <c r="A186" s="98" t="s">
        <v>2589</v>
      </c>
      <c r="B186" s="28" t="str">
        <f>"05"&amp;"."&amp;$B$801&amp;"."&amp;$B$802</f>
        <v>05.12.2023</v>
      </c>
      <c r="C186" s="90" t="s">
        <v>76</v>
      </c>
      <c r="D186" s="91">
        <f>ROUND(((D187+D188+D190+D189)/1000),5)</f>
        <v>1.38876</v>
      </c>
      <c r="E186" s="91">
        <f>ROUND(((E187+E188+E190+E189)/1000),5)</f>
        <v>1.28257</v>
      </c>
      <c r="F186" s="91">
        <f>ROUND(((F187+F188+F190+F189)/1000),5)</f>
        <v>1.2279800000000001</v>
      </c>
      <c r="G186" s="91">
        <f t="shared" ref="G186:AA186" si="105">ROUND(((G187+G188+G190+G189)/1000),5)</f>
        <v>1.2258500000000001</v>
      </c>
      <c r="H186" s="91">
        <f t="shared" si="105"/>
        <v>1.27607</v>
      </c>
      <c r="I186" s="91">
        <f t="shared" si="105"/>
        <v>1.40154</v>
      </c>
      <c r="J186" s="91">
        <f t="shared" si="105"/>
        <v>1.6243000000000001</v>
      </c>
      <c r="K186" s="91">
        <f t="shared" si="105"/>
        <v>1.9343399999999999</v>
      </c>
      <c r="L186" s="91">
        <f t="shared" si="105"/>
        <v>2.1278299999999999</v>
      </c>
      <c r="M186" s="91">
        <f t="shared" si="105"/>
        <v>2.2129799999999999</v>
      </c>
      <c r="N186" s="91">
        <f t="shared" si="105"/>
        <v>2.2864200000000001</v>
      </c>
      <c r="O186" s="91">
        <f t="shared" si="105"/>
        <v>2.2536800000000001</v>
      </c>
      <c r="P186" s="91">
        <f t="shared" si="105"/>
        <v>2.2422300000000002</v>
      </c>
      <c r="Q186" s="91">
        <f t="shared" si="105"/>
        <v>2.2517</v>
      </c>
      <c r="R186" s="91">
        <f t="shared" si="105"/>
        <v>2.2494800000000001</v>
      </c>
      <c r="S186" s="91">
        <f t="shared" si="105"/>
        <v>2.22519</v>
      </c>
      <c r="T186" s="91">
        <f t="shared" si="105"/>
        <v>2.2810800000000002</v>
      </c>
      <c r="U186" s="91">
        <f t="shared" si="105"/>
        <v>2.3765299999999998</v>
      </c>
      <c r="V186" s="91">
        <f t="shared" si="105"/>
        <v>2.3403700000000001</v>
      </c>
      <c r="W186" s="91">
        <f t="shared" si="105"/>
        <v>2.2172800000000001</v>
      </c>
      <c r="X186" s="91">
        <f t="shared" si="105"/>
        <v>2.1317699999999999</v>
      </c>
      <c r="Y186" s="91">
        <f t="shared" si="105"/>
        <v>1.97238</v>
      </c>
      <c r="Z186" s="91">
        <f t="shared" si="105"/>
        <v>1.65184</v>
      </c>
      <c r="AA186" s="91">
        <f t="shared" si="105"/>
        <v>1.45967</v>
      </c>
    </row>
    <row r="187" spans="1:27" ht="12.75" customHeight="1" outlineLevel="1" x14ac:dyDescent="0.2">
      <c r="A187" s="99" t="s">
        <v>2590</v>
      </c>
      <c r="B187" s="63" t="s">
        <v>238</v>
      </c>
      <c r="C187" s="43" t="s">
        <v>79</v>
      </c>
      <c r="D187" s="44">
        <v>1162.06</v>
      </c>
      <c r="E187" s="44">
        <v>1055.8699999999999</v>
      </c>
      <c r="F187" s="44">
        <v>1001.28</v>
      </c>
      <c r="G187" s="44">
        <v>999.15</v>
      </c>
      <c r="H187" s="44">
        <v>1049.3699999999999</v>
      </c>
      <c r="I187" s="44">
        <v>1174.8399999999999</v>
      </c>
      <c r="J187" s="44">
        <v>1397.6</v>
      </c>
      <c r="K187" s="44">
        <v>1707.64</v>
      </c>
      <c r="L187" s="44">
        <v>1901.13</v>
      </c>
      <c r="M187" s="44">
        <v>1986.28</v>
      </c>
      <c r="N187" s="44">
        <v>2059.7199999999998</v>
      </c>
      <c r="O187" s="44">
        <v>2026.98</v>
      </c>
      <c r="P187" s="44">
        <v>2015.53</v>
      </c>
      <c r="Q187" s="44">
        <v>2025</v>
      </c>
      <c r="R187" s="44">
        <v>2022.78</v>
      </c>
      <c r="S187" s="44">
        <v>1998.49</v>
      </c>
      <c r="T187" s="44">
        <v>2054.38</v>
      </c>
      <c r="U187" s="44">
        <v>2149.83</v>
      </c>
      <c r="V187" s="44">
        <v>2113.67</v>
      </c>
      <c r="W187" s="44">
        <v>1990.58</v>
      </c>
      <c r="X187" s="44">
        <v>1905.07</v>
      </c>
      <c r="Y187" s="44">
        <v>1745.68</v>
      </c>
      <c r="Z187" s="44">
        <v>1425.14</v>
      </c>
      <c r="AA187" s="44">
        <v>1232.97</v>
      </c>
    </row>
    <row r="188" spans="1:27" ht="12.75" customHeight="1" outlineLevel="1" x14ac:dyDescent="0.2">
      <c r="A188" s="99" t="s">
        <v>2591</v>
      </c>
      <c r="B188" s="63" t="s">
        <v>90</v>
      </c>
      <c r="C188" s="43" t="s">
        <v>79</v>
      </c>
      <c r="D188" s="44">
        <f>$D$168</f>
        <v>113.12</v>
      </c>
      <c r="E188" s="44">
        <f>$D$168</f>
        <v>113.12</v>
      </c>
      <c r="F188" s="44">
        <f t="shared" ref="F188:AA188" si="106">$D$168</f>
        <v>113.12</v>
      </c>
      <c r="G188" s="44">
        <f t="shared" si="106"/>
        <v>113.12</v>
      </c>
      <c r="H188" s="44">
        <f t="shared" si="106"/>
        <v>113.12</v>
      </c>
      <c r="I188" s="44">
        <f t="shared" si="106"/>
        <v>113.12</v>
      </c>
      <c r="J188" s="44">
        <f t="shared" si="106"/>
        <v>113.12</v>
      </c>
      <c r="K188" s="44">
        <f t="shared" si="106"/>
        <v>113.12</v>
      </c>
      <c r="L188" s="44">
        <f t="shared" si="106"/>
        <v>113.12</v>
      </c>
      <c r="M188" s="44">
        <f t="shared" si="106"/>
        <v>113.12</v>
      </c>
      <c r="N188" s="44">
        <f t="shared" si="106"/>
        <v>113.12</v>
      </c>
      <c r="O188" s="44">
        <f t="shared" si="106"/>
        <v>113.12</v>
      </c>
      <c r="P188" s="44">
        <f t="shared" si="106"/>
        <v>113.12</v>
      </c>
      <c r="Q188" s="44">
        <f t="shared" si="106"/>
        <v>113.12</v>
      </c>
      <c r="R188" s="44">
        <f t="shared" si="106"/>
        <v>113.12</v>
      </c>
      <c r="S188" s="44">
        <f t="shared" si="106"/>
        <v>113.12</v>
      </c>
      <c r="T188" s="44">
        <f t="shared" si="106"/>
        <v>113.12</v>
      </c>
      <c r="U188" s="44">
        <f t="shared" si="106"/>
        <v>113.12</v>
      </c>
      <c r="V188" s="44">
        <f t="shared" si="106"/>
        <v>113.12</v>
      </c>
      <c r="W188" s="44">
        <f t="shared" si="106"/>
        <v>113.12</v>
      </c>
      <c r="X188" s="44">
        <f t="shared" si="106"/>
        <v>113.12</v>
      </c>
      <c r="Y188" s="44">
        <f t="shared" si="106"/>
        <v>113.12</v>
      </c>
      <c r="Z188" s="44">
        <f t="shared" si="106"/>
        <v>113.12</v>
      </c>
      <c r="AA188" s="44">
        <f t="shared" si="106"/>
        <v>113.12</v>
      </c>
    </row>
    <row r="189" spans="1:27" ht="12.75" customHeight="1" outlineLevel="1" x14ac:dyDescent="0.2">
      <c r="A189" s="99" t="s">
        <v>2592</v>
      </c>
      <c r="B189" s="63" t="s">
        <v>83</v>
      </c>
      <c r="C189" s="43" t="s">
        <v>79</v>
      </c>
      <c r="D189" s="44">
        <v>3.35</v>
      </c>
      <c r="E189" s="44">
        <v>3.35</v>
      </c>
      <c r="F189" s="44">
        <v>3.35</v>
      </c>
      <c r="G189" s="44">
        <v>3.35</v>
      </c>
      <c r="H189" s="44">
        <v>3.35</v>
      </c>
      <c r="I189" s="44">
        <v>3.35</v>
      </c>
      <c r="J189" s="44">
        <v>3.35</v>
      </c>
      <c r="K189" s="44">
        <v>3.35</v>
      </c>
      <c r="L189" s="44">
        <v>3.35</v>
      </c>
      <c r="M189" s="44">
        <v>3.35</v>
      </c>
      <c r="N189" s="44">
        <v>3.35</v>
      </c>
      <c r="O189" s="44">
        <v>3.35</v>
      </c>
      <c r="P189" s="44">
        <v>3.35</v>
      </c>
      <c r="Q189" s="44">
        <v>3.35</v>
      </c>
      <c r="R189" s="44">
        <v>3.35</v>
      </c>
      <c r="S189" s="44">
        <v>3.35</v>
      </c>
      <c r="T189" s="44">
        <v>3.35</v>
      </c>
      <c r="U189" s="44">
        <v>3.35</v>
      </c>
      <c r="V189" s="44">
        <v>3.35</v>
      </c>
      <c r="W189" s="44">
        <v>3.35</v>
      </c>
      <c r="X189" s="44">
        <v>3.35</v>
      </c>
      <c r="Y189" s="44">
        <v>3.35</v>
      </c>
      <c r="Z189" s="44">
        <v>3.35</v>
      </c>
      <c r="AA189" s="44">
        <v>3.35</v>
      </c>
    </row>
    <row r="190" spans="1:27" ht="12.75" customHeight="1" outlineLevel="1" x14ac:dyDescent="0.2">
      <c r="A190" s="99" t="s">
        <v>2593</v>
      </c>
      <c r="B190" s="63" t="s">
        <v>81</v>
      </c>
      <c r="C190" s="43" t="s">
        <v>79</v>
      </c>
      <c r="D190" s="44">
        <f>$D$11</f>
        <v>110.23</v>
      </c>
      <c r="E190" s="44">
        <f t="shared" ref="E190:AA190" si="107">$D$11</f>
        <v>110.23</v>
      </c>
      <c r="F190" s="44">
        <f t="shared" si="107"/>
        <v>110.23</v>
      </c>
      <c r="G190" s="44">
        <f t="shared" si="107"/>
        <v>110.23</v>
      </c>
      <c r="H190" s="44">
        <f t="shared" si="107"/>
        <v>110.23</v>
      </c>
      <c r="I190" s="44">
        <f t="shared" si="107"/>
        <v>110.23</v>
      </c>
      <c r="J190" s="44">
        <f t="shared" si="107"/>
        <v>110.23</v>
      </c>
      <c r="K190" s="44">
        <f t="shared" si="107"/>
        <v>110.23</v>
      </c>
      <c r="L190" s="44">
        <f t="shared" si="107"/>
        <v>110.23</v>
      </c>
      <c r="M190" s="44">
        <f t="shared" si="107"/>
        <v>110.23</v>
      </c>
      <c r="N190" s="44">
        <f t="shared" si="107"/>
        <v>110.23</v>
      </c>
      <c r="O190" s="44">
        <f t="shared" si="107"/>
        <v>110.23</v>
      </c>
      <c r="P190" s="44">
        <f t="shared" si="107"/>
        <v>110.23</v>
      </c>
      <c r="Q190" s="44">
        <f t="shared" si="107"/>
        <v>110.23</v>
      </c>
      <c r="R190" s="44">
        <f t="shared" si="107"/>
        <v>110.23</v>
      </c>
      <c r="S190" s="44">
        <f t="shared" si="107"/>
        <v>110.23</v>
      </c>
      <c r="T190" s="44">
        <f t="shared" si="107"/>
        <v>110.23</v>
      </c>
      <c r="U190" s="44">
        <f t="shared" si="107"/>
        <v>110.23</v>
      </c>
      <c r="V190" s="44">
        <f t="shared" si="107"/>
        <v>110.23</v>
      </c>
      <c r="W190" s="44">
        <f t="shared" si="107"/>
        <v>110.23</v>
      </c>
      <c r="X190" s="44">
        <f t="shared" si="107"/>
        <v>110.23</v>
      </c>
      <c r="Y190" s="44">
        <f t="shared" si="107"/>
        <v>110.23</v>
      </c>
      <c r="Z190" s="44">
        <f t="shared" si="107"/>
        <v>110.23</v>
      </c>
      <c r="AA190" s="44">
        <f t="shared" si="107"/>
        <v>110.23</v>
      </c>
    </row>
    <row r="191" spans="1:27" ht="12.75" customHeight="1" x14ac:dyDescent="0.2">
      <c r="A191" s="98" t="s">
        <v>2594</v>
      </c>
      <c r="B191" s="28" t="str">
        <f>"06"&amp;"."&amp;$B$801&amp;"."&amp;$B$802</f>
        <v>06.12.2023</v>
      </c>
      <c r="C191" s="90" t="s">
        <v>76</v>
      </c>
      <c r="D191" s="91">
        <f>ROUND(((D192+D193+D195+D194)/1000),5)</f>
        <v>1.3069</v>
      </c>
      <c r="E191" s="91">
        <f>ROUND(((E192+E193+E195+E194)/1000),5)</f>
        <v>1.2408999999999999</v>
      </c>
      <c r="F191" s="91">
        <f>ROUND(((F192+F193+F195+F194)/1000),5)</f>
        <v>1.1858900000000001</v>
      </c>
      <c r="G191" s="91">
        <f t="shared" ref="G191:AA191" si="108">ROUND(((G192+G193+G195+G194)/1000),5)</f>
        <v>1.16804</v>
      </c>
      <c r="H191" s="91">
        <f t="shared" si="108"/>
        <v>1.25101</v>
      </c>
      <c r="I191" s="91">
        <f t="shared" si="108"/>
        <v>1.37239</v>
      </c>
      <c r="J191" s="91">
        <f t="shared" si="108"/>
        <v>1.58216</v>
      </c>
      <c r="K191" s="91">
        <f t="shared" si="108"/>
        <v>1.9412499999999999</v>
      </c>
      <c r="L191" s="91">
        <f t="shared" si="108"/>
        <v>2.0093999999999999</v>
      </c>
      <c r="M191" s="91">
        <f t="shared" si="108"/>
        <v>2.2325300000000001</v>
      </c>
      <c r="N191" s="91">
        <f t="shared" si="108"/>
        <v>2.4023699999999999</v>
      </c>
      <c r="O191" s="91">
        <f t="shared" si="108"/>
        <v>2.2168199999999998</v>
      </c>
      <c r="P191" s="91">
        <f t="shared" si="108"/>
        <v>2.1783700000000001</v>
      </c>
      <c r="Q191" s="91">
        <f t="shared" si="108"/>
        <v>2.1905399999999999</v>
      </c>
      <c r="R191" s="91">
        <f t="shared" si="108"/>
        <v>2.17902</v>
      </c>
      <c r="S191" s="91">
        <f t="shared" si="108"/>
        <v>2.2324999999999999</v>
      </c>
      <c r="T191" s="91">
        <f t="shared" si="108"/>
        <v>2.4533200000000002</v>
      </c>
      <c r="U191" s="91">
        <f t="shared" si="108"/>
        <v>2.46332</v>
      </c>
      <c r="V191" s="91">
        <f t="shared" si="108"/>
        <v>2.42265</v>
      </c>
      <c r="W191" s="91">
        <f t="shared" si="108"/>
        <v>2.1797800000000001</v>
      </c>
      <c r="X191" s="91">
        <f t="shared" si="108"/>
        <v>2.06874</v>
      </c>
      <c r="Y191" s="91">
        <f t="shared" si="108"/>
        <v>1.9609099999999999</v>
      </c>
      <c r="Z191" s="91">
        <f t="shared" si="108"/>
        <v>1.6435200000000001</v>
      </c>
      <c r="AA191" s="91">
        <f t="shared" si="108"/>
        <v>1.44275</v>
      </c>
    </row>
    <row r="192" spans="1:27" ht="12.75" customHeight="1" outlineLevel="1" x14ac:dyDescent="0.2">
      <c r="A192" s="99" t="s">
        <v>2595</v>
      </c>
      <c r="B192" s="63" t="s">
        <v>238</v>
      </c>
      <c r="C192" s="43" t="s">
        <v>79</v>
      </c>
      <c r="D192" s="44">
        <v>1080.2</v>
      </c>
      <c r="E192" s="44">
        <v>1014.2</v>
      </c>
      <c r="F192" s="44">
        <v>959.19</v>
      </c>
      <c r="G192" s="44">
        <v>941.34</v>
      </c>
      <c r="H192" s="44">
        <v>1024.31</v>
      </c>
      <c r="I192" s="44">
        <v>1145.69</v>
      </c>
      <c r="J192" s="44">
        <v>1355.46</v>
      </c>
      <c r="K192" s="44">
        <v>1714.55</v>
      </c>
      <c r="L192" s="44">
        <v>1782.7</v>
      </c>
      <c r="M192" s="44">
        <v>2005.83</v>
      </c>
      <c r="N192" s="44">
        <v>2175.67</v>
      </c>
      <c r="O192" s="44">
        <v>1990.12</v>
      </c>
      <c r="P192" s="44">
        <v>1951.67</v>
      </c>
      <c r="Q192" s="44">
        <v>1963.84</v>
      </c>
      <c r="R192" s="44">
        <v>1952.32</v>
      </c>
      <c r="S192" s="44">
        <v>2005.8</v>
      </c>
      <c r="T192" s="44">
        <v>2226.62</v>
      </c>
      <c r="U192" s="44">
        <v>2236.62</v>
      </c>
      <c r="V192" s="44">
        <v>2195.9499999999998</v>
      </c>
      <c r="W192" s="44">
        <v>1953.08</v>
      </c>
      <c r="X192" s="44">
        <v>1842.04</v>
      </c>
      <c r="Y192" s="44">
        <v>1734.21</v>
      </c>
      <c r="Z192" s="44">
        <v>1416.82</v>
      </c>
      <c r="AA192" s="44">
        <v>1216.05</v>
      </c>
    </row>
    <row r="193" spans="1:27" ht="12.75" customHeight="1" outlineLevel="1" x14ac:dyDescent="0.2">
      <c r="A193" s="99" t="s">
        <v>2596</v>
      </c>
      <c r="B193" s="63" t="s">
        <v>90</v>
      </c>
      <c r="C193" s="43" t="s">
        <v>79</v>
      </c>
      <c r="D193" s="44">
        <f>$D$168</f>
        <v>113.12</v>
      </c>
      <c r="E193" s="44">
        <f>$D$168</f>
        <v>113.12</v>
      </c>
      <c r="F193" s="44">
        <f t="shared" ref="F193:AA193" si="109">$D$168</f>
        <v>113.12</v>
      </c>
      <c r="G193" s="44">
        <f t="shared" si="109"/>
        <v>113.12</v>
      </c>
      <c r="H193" s="44">
        <f t="shared" si="109"/>
        <v>113.12</v>
      </c>
      <c r="I193" s="44">
        <f t="shared" si="109"/>
        <v>113.12</v>
      </c>
      <c r="J193" s="44">
        <f t="shared" si="109"/>
        <v>113.12</v>
      </c>
      <c r="K193" s="44">
        <f t="shared" si="109"/>
        <v>113.12</v>
      </c>
      <c r="L193" s="44">
        <f t="shared" si="109"/>
        <v>113.12</v>
      </c>
      <c r="M193" s="44">
        <f t="shared" si="109"/>
        <v>113.12</v>
      </c>
      <c r="N193" s="44">
        <f t="shared" si="109"/>
        <v>113.12</v>
      </c>
      <c r="O193" s="44">
        <f t="shared" si="109"/>
        <v>113.12</v>
      </c>
      <c r="P193" s="44">
        <f t="shared" si="109"/>
        <v>113.12</v>
      </c>
      <c r="Q193" s="44">
        <f t="shared" si="109"/>
        <v>113.12</v>
      </c>
      <c r="R193" s="44">
        <f t="shared" si="109"/>
        <v>113.12</v>
      </c>
      <c r="S193" s="44">
        <f t="shared" si="109"/>
        <v>113.12</v>
      </c>
      <c r="T193" s="44">
        <f t="shared" si="109"/>
        <v>113.12</v>
      </c>
      <c r="U193" s="44">
        <f t="shared" si="109"/>
        <v>113.12</v>
      </c>
      <c r="V193" s="44">
        <f t="shared" si="109"/>
        <v>113.12</v>
      </c>
      <c r="W193" s="44">
        <f t="shared" si="109"/>
        <v>113.12</v>
      </c>
      <c r="X193" s="44">
        <f t="shared" si="109"/>
        <v>113.12</v>
      </c>
      <c r="Y193" s="44">
        <f t="shared" si="109"/>
        <v>113.12</v>
      </c>
      <c r="Z193" s="44">
        <f t="shared" si="109"/>
        <v>113.12</v>
      </c>
      <c r="AA193" s="44">
        <f t="shared" si="109"/>
        <v>113.12</v>
      </c>
    </row>
    <row r="194" spans="1:27" ht="12.75" customHeight="1" outlineLevel="1" x14ac:dyDescent="0.2">
      <c r="A194" s="99" t="s">
        <v>2597</v>
      </c>
      <c r="B194" s="63" t="s">
        <v>83</v>
      </c>
      <c r="C194" s="43" t="s">
        <v>79</v>
      </c>
      <c r="D194" s="44">
        <v>3.35</v>
      </c>
      <c r="E194" s="44">
        <v>3.35</v>
      </c>
      <c r="F194" s="44">
        <v>3.35</v>
      </c>
      <c r="G194" s="44">
        <v>3.35</v>
      </c>
      <c r="H194" s="44">
        <v>3.35</v>
      </c>
      <c r="I194" s="44">
        <v>3.35</v>
      </c>
      <c r="J194" s="44">
        <v>3.35</v>
      </c>
      <c r="K194" s="44">
        <v>3.35</v>
      </c>
      <c r="L194" s="44">
        <v>3.35</v>
      </c>
      <c r="M194" s="44">
        <v>3.35</v>
      </c>
      <c r="N194" s="44">
        <v>3.35</v>
      </c>
      <c r="O194" s="44">
        <v>3.35</v>
      </c>
      <c r="P194" s="44">
        <v>3.35</v>
      </c>
      <c r="Q194" s="44">
        <v>3.35</v>
      </c>
      <c r="R194" s="44">
        <v>3.35</v>
      </c>
      <c r="S194" s="44">
        <v>3.35</v>
      </c>
      <c r="T194" s="44">
        <v>3.35</v>
      </c>
      <c r="U194" s="44">
        <v>3.35</v>
      </c>
      <c r="V194" s="44">
        <v>3.35</v>
      </c>
      <c r="W194" s="44">
        <v>3.35</v>
      </c>
      <c r="X194" s="44">
        <v>3.35</v>
      </c>
      <c r="Y194" s="44">
        <v>3.35</v>
      </c>
      <c r="Z194" s="44">
        <v>3.35</v>
      </c>
      <c r="AA194" s="44">
        <v>3.35</v>
      </c>
    </row>
    <row r="195" spans="1:27" ht="12.75" customHeight="1" outlineLevel="1" x14ac:dyDescent="0.2">
      <c r="A195" s="99" t="s">
        <v>2598</v>
      </c>
      <c r="B195" s="63" t="s">
        <v>81</v>
      </c>
      <c r="C195" s="43" t="s">
        <v>79</v>
      </c>
      <c r="D195" s="44">
        <f>$D$11</f>
        <v>110.23</v>
      </c>
      <c r="E195" s="44">
        <f t="shared" ref="E195:AA195" si="110">$D$11</f>
        <v>110.23</v>
      </c>
      <c r="F195" s="44">
        <f t="shared" si="110"/>
        <v>110.23</v>
      </c>
      <c r="G195" s="44">
        <f t="shared" si="110"/>
        <v>110.23</v>
      </c>
      <c r="H195" s="44">
        <f t="shared" si="110"/>
        <v>110.23</v>
      </c>
      <c r="I195" s="44">
        <f t="shared" si="110"/>
        <v>110.23</v>
      </c>
      <c r="J195" s="44">
        <f t="shared" si="110"/>
        <v>110.23</v>
      </c>
      <c r="K195" s="44">
        <f t="shared" si="110"/>
        <v>110.23</v>
      </c>
      <c r="L195" s="44">
        <f t="shared" si="110"/>
        <v>110.23</v>
      </c>
      <c r="M195" s="44">
        <f t="shared" si="110"/>
        <v>110.23</v>
      </c>
      <c r="N195" s="44">
        <f t="shared" si="110"/>
        <v>110.23</v>
      </c>
      <c r="O195" s="44">
        <f t="shared" si="110"/>
        <v>110.23</v>
      </c>
      <c r="P195" s="44">
        <f t="shared" si="110"/>
        <v>110.23</v>
      </c>
      <c r="Q195" s="44">
        <f t="shared" si="110"/>
        <v>110.23</v>
      </c>
      <c r="R195" s="44">
        <f t="shared" si="110"/>
        <v>110.23</v>
      </c>
      <c r="S195" s="44">
        <f t="shared" si="110"/>
        <v>110.23</v>
      </c>
      <c r="T195" s="44">
        <f t="shared" si="110"/>
        <v>110.23</v>
      </c>
      <c r="U195" s="44">
        <f t="shared" si="110"/>
        <v>110.23</v>
      </c>
      <c r="V195" s="44">
        <f t="shared" si="110"/>
        <v>110.23</v>
      </c>
      <c r="W195" s="44">
        <f t="shared" si="110"/>
        <v>110.23</v>
      </c>
      <c r="X195" s="44">
        <f t="shared" si="110"/>
        <v>110.23</v>
      </c>
      <c r="Y195" s="44">
        <f t="shared" si="110"/>
        <v>110.23</v>
      </c>
      <c r="Z195" s="44">
        <f t="shared" si="110"/>
        <v>110.23</v>
      </c>
      <c r="AA195" s="44">
        <f t="shared" si="110"/>
        <v>110.23</v>
      </c>
    </row>
    <row r="196" spans="1:27" ht="12.75" customHeight="1" x14ac:dyDescent="0.2">
      <c r="A196" s="98" t="s">
        <v>2599</v>
      </c>
      <c r="B196" s="28" t="str">
        <f>"07"&amp;"."&amp;$B$801&amp;"."&amp;$B$802</f>
        <v>07.12.2023</v>
      </c>
      <c r="C196" s="90" t="s">
        <v>76</v>
      </c>
      <c r="D196" s="91">
        <f>ROUND(((D197+D198+D200+D199)/1000),5)</f>
        <v>1.22801</v>
      </c>
      <c r="E196" s="91">
        <f>ROUND(((E197+E198+E200+E199)/1000),5)</f>
        <v>1.1027100000000001</v>
      </c>
      <c r="F196" s="91">
        <f>ROUND(((F197+F198+F200+F199)/1000),5)</f>
        <v>1.02504</v>
      </c>
      <c r="G196" s="91">
        <f t="shared" ref="G196:AA196" si="111">ROUND(((G197+G198+G200+G199)/1000),5)</f>
        <v>1.0050300000000001</v>
      </c>
      <c r="H196" s="91">
        <f t="shared" si="111"/>
        <v>1.1150800000000001</v>
      </c>
      <c r="I196" s="91">
        <f t="shared" si="111"/>
        <v>1.2744200000000001</v>
      </c>
      <c r="J196" s="91">
        <f t="shared" si="111"/>
        <v>1.51553</v>
      </c>
      <c r="K196" s="91">
        <f t="shared" si="111"/>
        <v>1.87416</v>
      </c>
      <c r="L196" s="91">
        <f t="shared" si="111"/>
        <v>2.0088499999999998</v>
      </c>
      <c r="M196" s="91">
        <f t="shared" si="111"/>
        <v>2.1741199999999998</v>
      </c>
      <c r="N196" s="91">
        <f t="shared" si="111"/>
        <v>2.3376700000000001</v>
      </c>
      <c r="O196" s="91">
        <f t="shared" si="111"/>
        <v>2.1313800000000001</v>
      </c>
      <c r="P196" s="91">
        <f t="shared" si="111"/>
        <v>2.0774300000000001</v>
      </c>
      <c r="Q196" s="91">
        <f t="shared" si="111"/>
        <v>2.0887500000000001</v>
      </c>
      <c r="R196" s="91">
        <f t="shared" si="111"/>
        <v>2.0849700000000002</v>
      </c>
      <c r="S196" s="91">
        <f t="shared" si="111"/>
        <v>2.1483500000000002</v>
      </c>
      <c r="T196" s="91">
        <f t="shared" si="111"/>
        <v>2.4133800000000001</v>
      </c>
      <c r="U196" s="91">
        <f t="shared" si="111"/>
        <v>2.4376699999999998</v>
      </c>
      <c r="V196" s="91">
        <f t="shared" si="111"/>
        <v>2.40916</v>
      </c>
      <c r="W196" s="91">
        <f t="shared" si="111"/>
        <v>2.1146600000000002</v>
      </c>
      <c r="X196" s="91">
        <f t="shared" si="111"/>
        <v>2.0016699999999998</v>
      </c>
      <c r="Y196" s="91">
        <f t="shared" si="111"/>
        <v>1.8696600000000001</v>
      </c>
      <c r="Z196" s="91">
        <f t="shared" si="111"/>
        <v>1.5883</v>
      </c>
      <c r="AA196" s="91">
        <f t="shared" si="111"/>
        <v>1.4196299999999999</v>
      </c>
    </row>
    <row r="197" spans="1:27" ht="12.75" customHeight="1" outlineLevel="1" x14ac:dyDescent="0.2">
      <c r="A197" s="99" t="s">
        <v>2600</v>
      </c>
      <c r="B197" s="63" t="s">
        <v>238</v>
      </c>
      <c r="C197" s="43" t="s">
        <v>79</v>
      </c>
      <c r="D197" s="44">
        <v>1001.31</v>
      </c>
      <c r="E197" s="44">
        <v>876.01</v>
      </c>
      <c r="F197" s="44">
        <v>798.34</v>
      </c>
      <c r="G197" s="44">
        <v>778.33</v>
      </c>
      <c r="H197" s="44">
        <v>888.38</v>
      </c>
      <c r="I197" s="44">
        <v>1047.72</v>
      </c>
      <c r="J197" s="44">
        <v>1288.83</v>
      </c>
      <c r="K197" s="44">
        <v>1647.46</v>
      </c>
      <c r="L197" s="44">
        <v>1782.15</v>
      </c>
      <c r="M197" s="44">
        <v>1947.42</v>
      </c>
      <c r="N197" s="44">
        <v>2110.9699999999998</v>
      </c>
      <c r="O197" s="44">
        <v>1904.68</v>
      </c>
      <c r="P197" s="44">
        <v>1850.73</v>
      </c>
      <c r="Q197" s="44">
        <v>1862.05</v>
      </c>
      <c r="R197" s="44">
        <v>1858.27</v>
      </c>
      <c r="S197" s="44">
        <v>1921.65</v>
      </c>
      <c r="T197" s="44">
        <v>2186.6799999999998</v>
      </c>
      <c r="U197" s="44">
        <v>2210.9699999999998</v>
      </c>
      <c r="V197" s="44">
        <v>2182.46</v>
      </c>
      <c r="W197" s="44">
        <v>1887.96</v>
      </c>
      <c r="X197" s="44">
        <v>1774.97</v>
      </c>
      <c r="Y197" s="44">
        <v>1642.96</v>
      </c>
      <c r="Z197" s="44">
        <v>1361.6</v>
      </c>
      <c r="AA197" s="44">
        <v>1192.93</v>
      </c>
    </row>
    <row r="198" spans="1:27" ht="12.75" customHeight="1" outlineLevel="1" x14ac:dyDescent="0.2">
      <c r="A198" s="99" t="s">
        <v>2601</v>
      </c>
      <c r="B198" s="63" t="s">
        <v>90</v>
      </c>
      <c r="C198" s="43" t="s">
        <v>79</v>
      </c>
      <c r="D198" s="44">
        <f>$D$168</f>
        <v>113.12</v>
      </c>
      <c r="E198" s="44">
        <f>$D$168</f>
        <v>113.12</v>
      </c>
      <c r="F198" s="44">
        <f t="shared" ref="F198:AA198" si="112">$D$168</f>
        <v>113.12</v>
      </c>
      <c r="G198" s="44">
        <f t="shared" si="112"/>
        <v>113.12</v>
      </c>
      <c r="H198" s="44">
        <f t="shared" si="112"/>
        <v>113.12</v>
      </c>
      <c r="I198" s="44">
        <f t="shared" si="112"/>
        <v>113.12</v>
      </c>
      <c r="J198" s="44">
        <f t="shared" si="112"/>
        <v>113.12</v>
      </c>
      <c r="K198" s="44">
        <f t="shared" si="112"/>
        <v>113.12</v>
      </c>
      <c r="L198" s="44">
        <f t="shared" si="112"/>
        <v>113.12</v>
      </c>
      <c r="M198" s="44">
        <f t="shared" si="112"/>
        <v>113.12</v>
      </c>
      <c r="N198" s="44">
        <f t="shared" si="112"/>
        <v>113.12</v>
      </c>
      <c r="O198" s="44">
        <f t="shared" si="112"/>
        <v>113.12</v>
      </c>
      <c r="P198" s="44">
        <f t="shared" si="112"/>
        <v>113.12</v>
      </c>
      <c r="Q198" s="44">
        <f t="shared" si="112"/>
        <v>113.12</v>
      </c>
      <c r="R198" s="44">
        <f t="shared" si="112"/>
        <v>113.12</v>
      </c>
      <c r="S198" s="44">
        <f t="shared" si="112"/>
        <v>113.12</v>
      </c>
      <c r="T198" s="44">
        <f t="shared" si="112"/>
        <v>113.12</v>
      </c>
      <c r="U198" s="44">
        <f t="shared" si="112"/>
        <v>113.12</v>
      </c>
      <c r="V198" s="44">
        <f t="shared" si="112"/>
        <v>113.12</v>
      </c>
      <c r="W198" s="44">
        <f t="shared" si="112"/>
        <v>113.12</v>
      </c>
      <c r="X198" s="44">
        <f t="shared" si="112"/>
        <v>113.12</v>
      </c>
      <c r="Y198" s="44">
        <f t="shared" si="112"/>
        <v>113.12</v>
      </c>
      <c r="Z198" s="44">
        <f t="shared" si="112"/>
        <v>113.12</v>
      </c>
      <c r="AA198" s="44">
        <f t="shared" si="112"/>
        <v>113.12</v>
      </c>
    </row>
    <row r="199" spans="1:27" ht="12.75" customHeight="1" outlineLevel="1" x14ac:dyDescent="0.2">
      <c r="A199" s="99" t="s">
        <v>2602</v>
      </c>
      <c r="B199" s="63" t="s">
        <v>83</v>
      </c>
      <c r="C199" s="43" t="s">
        <v>79</v>
      </c>
      <c r="D199" s="44">
        <v>3.35</v>
      </c>
      <c r="E199" s="44">
        <v>3.35</v>
      </c>
      <c r="F199" s="44">
        <v>3.35</v>
      </c>
      <c r="G199" s="44">
        <v>3.35</v>
      </c>
      <c r="H199" s="44">
        <v>3.35</v>
      </c>
      <c r="I199" s="44">
        <v>3.35</v>
      </c>
      <c r="J199" s="44">
        <v>3.35</v>
      </c>
      <c r="K199" s="44">
        <v>3.35</v>
      </c>
      <c r="L199" s="44">
        <v>3.35</v>
      </c>
      <c r="M199" s="44">
        <v>3.35</v>
      </c>
      <c r="N199" s="44">
        <v>3.35</v>
      </c>
      <c r="O199" s="44">
        <v>3.35</v>
      </c>
      <c r="P199" s="44">
        <v>3.35</v>
      </c>
      <c r="Q199" s="44">
        <v>3.35</v>
      </c>
      <c r="R199" s="44">
        <v>3.35</v>
      </c>
      <c r="S199" s="44">
        <v>3.35</v>
      </c>
      <c r="T199" s="44">
        <v>3.35</v>
      </c>
      <c r="U199" s="44">
        <v>3.35</v>
      </c>
      <c r="V199" s="44">
        <v>3.35</v>
      </c>
      <c r="W199" s="44">
        <v>3.35</v>
      </c>
      <c r="X199" s="44">
        <v>3.35</v>
      </c>
      <c r="Y199" s="44">
        <v>3.35</v>
      </c>
      <c r="Z199" s="44">
        <v>3.35</v>
      </c>
      <c r="AA199" s="44">
        <v>3.35</v>
      </c>
    </row>
    <row r="200" spans="1:27" ht="12.75" customHeight="1" outlineLevel="1" x14ac:dyDescent="0.2">
      <c r="A200" s="99" t="s">
        <v>2603</v>
      </c>
      <c r="B200" s="63" t="s">
        <v>81</v>
      </c>
      <c r="C200" s="43" t="s">
        <v>79</v>
      </c>
      <c r="D200" s="44">
        <f>$D$11</f>
        <v>110.23</v>
      </c>
      <c r="E200" s="44">
        <f t="shared" ref="E200:AA200" si="113">$D$11</f>
        <v>110.23</v>
      </c>
      <c r="F200" s="44">
        <f t="shared" si="113"/>
        <v>110.23</v>
      </c>
      <c r="G200" s="44">
        <f t="shared" si="113"/>
        <v>110.23</v>
      </c>
      <c r="H200" s="44">
        <f t="shared" si="113"/>
        <v>110.23</v>
      </c>
      <c r="I200" s="44">
        <f t="shared" si="113"/>
        <v>110.23</v>
      </c>
      <c r="J200" s="44">
        <f t="shared" si="113"/>
        <v>110.23</v>
      </c>
      <c r="K200" s="44">
        <f t="shared" si="113"/>
        <v>110.23</v>
      </c>
      <c r="L200" s="44">
        <f t="shared" si="113"/>
        <v>110.23</v>
      </c>
      <c r="M200" s="44">
        <f t="shared" si="113"/>
        <v>110.23</v>
      </c>
      <c r="N200" s="44">
        <f t="shared" si="113"/>
        <v>110.23</v>
      </c>
      <c r="O200" s="44">
        <f t="shared" si="113"/>
        <v>110.23</v>
      </c>
      <c r="P200" s="44">
        <f t="shared" si="113"/>
        <v>110.23</v>
      </c>
      <c r="Q200" s="44">
        <f t="shared" si="113"/>
        <v>110.23</v>
      </c>
      <c r="R200" s="44">
        <f t="shared" si="113"/>
        <v>110.23</v>
      </c>
      <c r="S200" s="44">
        <f t="shared" si="113"/>
        <v>110.23</v>
      </c>
      <c r="T200" s="44">
        <f t="shared" si="113"/>
        <v>110.23</v>
      </c>
      <c r="U200" s="44">
        <f t="shared" si="113"/>
        <v>110.23</v>
      </c>
      <c r="V200" s="44">
        <f t="shared" si="113"/>
        <v>110.23</v>
      </c>
      <c r="W200" s="44">
        <f t="shared" si="113"/>
        <v>110.23</v>
      </c>
      <c r="X200" s="44">
        <f t="shared" si="113"/>
        <v>110.23</v>
      </c>
      <c r="Y200" s="44">
        <f t="shared" si="113"/>
        <v>110.23</v>
      </c>
      <c r="Z200" s="44">
        <f t="shared" si="113"/>
        <v>110.23</v>
      </c>
      <c r="AA200" s="44">
        <f t="shared" si="113"/>
        <v>110.23</v>
      </c>
    </row>
    <row r="201" spans="1:27" ht="12.75" customHeight="1" x14ac:dyDescent="0.2">
      <c r="A201" s="98" t="s">
        <v>2604</v>
      </c>
      <c r="B201" s="28" t="str">
        <f>"08"&amp;"."&amp;$B$801&amp;"."&amp;$B$802</f>
        <v>08.12.2023</v>
      </c>
      <c r="C201" s="90" t="s">
        <v>76</v>
      </c>
      <c r="D201" s="91">
        <f>ROUND(((D202+D203+D205+D204)/1000),5)</f>
        <v>1.2110099999999999</v>
      </c>
      <c r="E201" s="91">
        <f>ROUND(((E202+E203+E205+E204)/1000),5)</f>
        <v>1.0607800000000001</v>
      </c>
      <c r="F201" s="91">
        <f>ROUND(((F202+F203+F205+F204)/1000),5)</f>
        <v>0.36393999999999999</v>
      </c>
      <c r="G201" s="91">
        <f t="shared" ref="G201:AA201" si="114">ROUND(((G202+G203+G205+G204)/1000),5)</f>
        <v>0.36165000000000003</v>
      </c>
      <c r="H201" s="91">
        <f t="shared" si="114"/>
        <v>0.37769000000000003</v>
      </c>
      <c r="I201" s="91">
        <f t="shared" si="114"/>
        <v>1.2580199999999999</v>
      </c>
      <c r="J201" s="91">
        <f t="shared" si="114"/>
        <v>1.4890300000000001</v>
      </c>
      <c r="K201" s="91">
        <f t="shared" si="114"/>
        <v>1.8020400000000001</v>
      </c>
      <c r="L201" s="91">
        <f t="shared" si="114"/>
        <v>2.0198100000000001</v>
      </c>
      <c r="M201" s="91">
        <f t="shared" si="114"/>
        <v>2.0575700000000001</v>
      </c>
      <c r="N201" s="91">
        <f t="shared" si="114"/>
        <v>2.0745499999999999</v>
      </c>
      <c r="O201" s="91">
        <f t="shared" si="114"/>
        <v>2.0943900000000002</v>
      </c>
      <c r="P201" s="91">
        <f t="shared" si="114"/>
        <v>2.0808200000000001</v>
      </c>
      <c r="Q201" s="91">
        <f t="shared" si="114"/>
        <v>2.0925400000000001</v>
      </c>
      <c r="R201" s="91">
        <f t="shared" si="114"/>
        <v>2.0855299999999999</v>
      </c>
      <c r="S201" s="91">
        <f t="shared" si="114"/>
        <v>2.0337399999999999</v>
      </c>
      <c r="T201" s="91">
        <f t="shared" si="114"/>
        <v>2.0667599999999999</v>
      </c>
      <c r="U201" s="91">
        <f t="shared" si="114"/>
        <v>2.0596800000000002</v>
      </c>
      <c r="V201" s="91">
        <f t="shared" si="114"/>
        <v>2.0385599999999999</v>
      </c>
      <c r="W201" s="91">
        <f t="shared" si="114"/>
        <v>2.0291600000000001</v>
      </c>
      <c r="X201" s="91">
        <f t="shared" si="114"/>
        <v>2.0040399999999998</v>
      </c>
      <c r="Y201" s="91">
        <f t="shared" si="114"/>
        <v>1.8200499999999999</v>
      </c>
      <c r="Z201" s="91">
        <f t="shared" si="114"/>
        <v>1.5143</v>
      </c>
      <c r="AA201" s="91">
        <f t="shared" si="114"/>
        <v>1.40845</v>
      </c>
    </row>
    <row r="202" spans="1:27" ht="12.75" customHeight="1" outlineLevel="1" x14ac:dyDescent="0.2">
      <c r="A202" s="99" t="s">
        <v>2605</v>
      </c>
      <c r="B202" s="63" t="s">
        <v>238</v>
      </c>
      <c r="C202" s="43" t="s">
        <v>79</v>
      </c>
      <c r="D202" s="44">
        <v>984.31</v>
      </c>
      <c r="E202" s="44">
        <v>834.08</v>
      </c>
      <c r="F202" s="44">
        <v>137.24</v>
      </c>
      <c r="G202" s="44">
        <v>134.94999999999999</v>
      </c>
      <c r="H202" s="44">
        <v>150.99</v>
      </c>
      <c r="I202" s="44">
        <v>1031.32</v>
      </c>
      <c r="J202" s="44">
        <v>1262.33</v>
      </c>
      <c r="K202" s="44">
        <v>1575.34</v>
      </c>
      <c r="L202" s="44">
        <v>1793.11</v>
      </c>
      <c r="M202" s="44">
        <v>1830.87</v>
      </c>
      <c r="N202" s="44">
        <v>1847.85</v>
      </c>
      <c r="O202" s="44">
        <v>1867.69</v>
      </c>
      <c r="P202" s="44">
        <v>1854.12</v>
      </c>
      <c r="Q202" s="44">
        <v>1865.84</v>
      </c>
      <c r="R202" s="44">
        <v>1858.83</v>
      </c>
      <c r="S202" s="44">
        <v>1807.04</v>
      </c>
      <c r="T202" s="44">
        <v>1840.06</v>
      </c>
      <c r="U202" s="44">
        <v>1832.98</v>
      </c>
      <c r="V202" s="44">
        <v>1811.86</v>
      </c>
      <c r="W202" s="44">
        <v>1802.46</v>
      </c>
      <c r="X202" s="44">
        <v>1777.34</v>
      </c>
      <c r="Y202" s="44">
        <v>1593.35</v>
      </c>
      <c r="Z202" s="44">
        <v>1287.5999999999999</v>
      </c>
      <c r="AA202" s="44">
        <v>1181.75</v>
      </c>
    </row>
    <row r="203" spans="1:27" ht="12.75" customHeight="1" outlineLevel="1" x14ac:dyDescent="0.2">
      <c r="A203" s="99" t="s">
        <v>2606</v>
      </c>
      <c r="B203" s="63" t="s">
        <v>90</v>
      </c>
      <c r="C203" s="43" t="s">
        <v>79</v>
      </c>
      <c r="D203" s="44">
        <f>$D$168</f>
        <v>113.12</v>
      </c>
      <c r="E203" s="44">
        <f>$D$168</f>
        <v>113.12</v>
      </c>
      <c r="F203" s="44">
        <f t="shared" ref="F203:AA203" si="115">$D$168</f>
        <v>113.12</v>
      </c>
      <c r="G203" s="44">
        <f t="shared" si="115"/>
        <v>113.12</v>
      </c>
      <c r="H203" s="44">
        <f t="shared" si="115"/>
        <v>113.12</v>
      </c>
      <c r="I203" s="44">
        <f t="shared" si="115"/>
        <v>113.12</v>
      </c>
      <c r="J203" s="44">
        <f t="shared" si="115"/>
        <v>113.12</v>
      </c>
      <c r="K203" s="44">
        <f t="shared" si="115"/>
        <v>113.12</v>
      </c>
      <c r="L203" s="44">
        <f t="shared" si="115"/>
        <v>113.12</v>
      </c>
      <c r="M203" s="44">
        <f t="shared" si="115"/>
        <v>113.12</v>
      </c>
      <c r="N203" s="44">
        <f t="shared" si="115"/>
        <v>113.12</v>
      </c>
      <c r="O203" s="44">
        <f t="shared" si="115"/>
        <v>113.12</v>
      </c>
      <c r="P203" s="44">
        <f t="shared" si="115"/>
        <v>113.12</v>
      </c>
      <c r="Q203" s="44">
        <f t="shared" si="115"/>
        <v>113.12</v>
      </c>
      <c r="R203" s="44">
        <f t="shared" si="115"/>
        <v>113.12</v>
      </c>
      <c r="S203" s="44">
        <f t="shared" si="115"/>
        <v>113.12</v>
      </c>
      <c r="T203" s="44">
        <f t="shared" si="115"/>
        <v>113.12</v>
      </c>
      <c r="U203" s="44">
        <f t="shared" si="115"/>
        <v>113.12</v>
      </c>
      <c r="V203" s="44">
        <f t="shared" si="115"/>
        <v>113.12</v>
      </c>
      <c r="W203" s="44">
        <f t="shared" si="115"/>
        <v>113.12</v>
      </c>
      <c r="X203" s="44">
        <f t="shared" si="115"/>
        <v>113.12</v>
      </c>
      <c r="Y203" s="44">
        <f t="shared" si="115"/>
        <v>113.12</v>
      </c>
      <c r="Z203" s="44">
        <f t="shared" si="115"/>
        <v>113.12</v>
      </c>
      <c r="AA203" s="44">
        <f t="shared" si="115"/>
        <v>113.12</v>
      </c>
    </row>
    <row r="204" spans="1:27" ht="12.75" customHeight="1" outlineLevel="1" x14ac:dyDescent="0.2">
      <c r="A204" s="99" t="s">
        <v>2607</v>
      </c>
      <c r="B204" s="63" t="s">
        <v>83</v>
      </c>
      <c r="C204" s="43" t="s">
        <v>79</v>
      </c>
      <c r="D204" s="44">
        <v>3.35</v>
      </c>
      <c r="E204" s="44">
        <v>3.35</v>
      </c>
      <c r="F204" s="44">
        <v>3.35</v>
      </c>
      <c r="G204" s="44">
        <v>3.35</v>
      </c>
      <c r="H204" s="44">
        <v>3.35</v>
      </c>
      <c r="I204" s="44">
        <v>3.35</v>
      </c>
      <c r="J204" s="44">
        <v>3.35</v>
      </c>
      <c r="K204" s="44">
        <v>3.35</v>
      </c>
      <c r="L204" s="44">
        <v>3.35</v>
      </c>
      <c r="M204" s="44">
        <v>3.35</v>
      </c>
      <c r="N204" s="44">
        <v>3.35</v>
      </c>
      <c r="O204" s="44">
        <v>3.35</v>
      </c>
      <c r="P204" s="44">
        <v>3.35</v>
      </c>
      <c r="Q204" s="44">
        <v>3.35</v>
      </c>
      <c r="R204" s="44">
        <v>3.35</v>
      </c>
      <c r="S204" s="44">
        <v>3.35</v>
      </c>
      <c r="T204" s="44">
        <v>3.35</v>
      </c>
      <c r="U204" s="44">
        <v>3.35</v>
      </c>
      <c r="V204" s="44">
        <v>3.35</v>
      </c>
      <c r="W204" s="44">
        <v>3.35</v>
      </c>
      <c r="X204" s="44">
        <v>3.35</v>
      </c>
      <c r="Y204" s="44">
        <v>3.35</v>
      </c>
      <c r="Z204" s="44">
        <v>3.35</v>
      </c>
      <c r="AA204" s="44">
        <v>3.35</v>
      </c>
    </row>
    <row r="205" spans="1:27" ht="12.75" customHeight="1" outlineLevel="1" x14ac:dyDescent="0.2">
      <c r="A205" s="99" t="s">
        <v>2608</v>
      </c>
      <c r="B205" s="63" t="s">
        <v>81</v>
      </c>
      <c r="C205" s="43" t="s">
        <v>79</v>
      </c>
      <c r="D205" s="44">
        <f>$D$11</f>
        <v>110.23</v>
      </c>
      <c r="E205" s="44">
        <f t="shared" ref="E205:AA205" si="116">$D$11</f>
        <v>110.23</v>
      </c>
      <c r="F205" s="44">
        <f t="shared" si="116"/>
        <v>110.23</v>
      </c>
      <c r="G205" s="44">
        <f t="shared" si="116"/>
        <v>110.23</v>
      </c>
      <c r="H205" s="44">
        <f t="shared" si="116"/>
        <v>110.23</v>
      </c>
      <c r="I205" s="44">
        <f t="shared" si="116"/>
        <v>110.23</v>
      </c>
      <c r="J205" s="44">
        <f t="shared" si="116"/>
        <v>110.23</v>
      </c>
      <c r="K205" s="44">
        <f t="shared" si="116"/>
        <v>110.23</v>
      </c>
      <c r="L205" s="44">
        <f t="shared" si="116"/>
        <v>110.23</v>
      </c>
      <c r="M205" s="44">
        <f t="shared" si="116"/>
        <v>110.23</v>
      </c>
      <c r="N205" s="44">
        <f t="shared" si="116"/>
        <v>110.23</v>
      </c>
      <c r="O205" s="44">
        <f t="shared" si="116"/>
        <v>110.23</v>
      </c>
      <c r="P205" s="44">
        <f t="shared" si="116"/>
        <v>110.23</v>
      </c>
      <c r="Q205" s="44">
        <f t="shared" si="116"/>
        <v>110.23</v>
      </c>
      <c r="R205" s="44">
        <f t="shared" si="116"/>
        <v>110.23</v>
      </c>
      <c r="S205" s="44">
        <f t="shared" si="116"/>
        <v>110.23</v>
      </c>
      <c r="T205" s="44">
        <f t="shared" si="116"/>
        <v>110.23</v>
      </c>
      <c r="U205" s="44">
        <f t="shared" si="116"/>
        <v>110.23</v>
      </c>
      <c r="V205" s="44">
        <f t="shared" si="116"/>
        <v>110.23</v>
      </c>
      <c r="W205" s="44">
        <f t="shared" si="116"/>
        <v>110.23</v>
      </c>
      <c r="X205" s="44">
        <f t="shared" si="116"/>
        <v>110.23</v>
      </c>
      <c r="Y205" s="44">
        <f t="shared" si="116"/>
        <v>110.23</v>
      </c>
      <c r="Z205" s="44">
        <f t="shared" si="116"/>
        <v>110.23</v>
      </c>
      <c r="AA205" s="44">
        <f t="shared" si="116"/>
        <v>110.23</v>
      </c>
    </row>
    <row r="206" spans="1:27" ht="12.75" customHeight="1" x14ac:dyDescent="0.2">
      <c r="A206" s="98" t="s">
        <v>2609</v>
      </c>
      <c r="B206" s="28" t="str">
        <f>"09"&amp;"."&amp;$B$801&amp;"."&amp;$B$802</f>
        <v>09.12.2023</v>
      </c>
      <c r="C206" s="90" t="s">
        <v>76</v>
      </c>
      <c r="D206" s="91">
        <f>ROUND(((D207+D208+D210+D209)/1000),5)</f>
        <v>1.3060499999999999</v>
      </c>
      <c r="E206" s="91">
        <f>ROUND(((E207+E208+E210+E209)/1000),5)</f>
        <v>1.1994899999999999</v>
      </c>
      <c r="F206" s="91">
        <f>ROUND(((F207+F208+F210+F209)/1000),5)</f>
        <v>1.0870500000000001</v>
      </c>
      <c r="G206" s="91">
        <f t="shared" ref="G206:AA206" si="117">ROUND(((G207+G208+G210+G209)/1000),5)</f>
        <v>1.0401499999999999</v>
      </c>
      <c r="H206" s="91">
        <f t="shared" si="117"/>
        <v>1.08327</v>
      </c>
      <c r="I206" s="91">
        <f t="shared" si="117"/>
        <v>1.2030799999999999</v>
      </c>
      <c r="J206" s="91">
        <f t="shared" si="117"/>
        <v>1.3108299999999999</v>
      </c>
      <c r="K206" s="91">
        <f t="shared" si="117"/>
        <v>1.5603100000000001</v>
      </c>
      <c r="L206" s="91">
        <f t="shared" si="117"/>
        <v>1.7939000000000001</v>
      </c>
      <c r="M206" s="91">
        <f t="shared" si="117"/>
        <v>2.0099200000000002</v>
      </c>
      <c r="N206" s="91">
        <f t="shared" si="117"/>
        <v>2.0371199999999998</v>
      </c>
      <c r="O206" s="91">
        <f t="shared" si="117"/>
        <v>2.06995</v>
      </c>
      <c r="P206" s="91">
        <f t="shared" si="117"/>
        <v>2.0493299999999999</v>
      </c>
      <c r="Q206" s="91">
        <f t="shared" si="117"/>
        <v>2.04725</v>
      </c>
      <c r="R206" s="91">
        <f t="shared" si="117"/>
        <v>2.0266099999999998</v>
      </c>
      <c r="S206" s="91">
        <f t="shared" si="117"/>
        <v>2.0250599999999999</v>
      </c>
      <c r="T206" s="91">
        <f t="shared" si="117"/>
        <v>2.0442499999999999</v>
      </c>
      <c r="U206" s="91">
        <f t="shared" si="117"/>
        <v>2.0748500000000001</v>
      </c>
      <c r="V206" s="91">
        <f t="shared" si="117"/>
        <v>2.05301</v>
      </c>
      <c r="W206" s="91">
        <f t="shared" si="117"/>
        <v>2.0272100000000002</v>
      </c>
      <c r="X206" s="91">
        <f t="shared" si="117"/>
        <v>2.00257</v>
      </c>
      <c r="Y206" s="91">
        <f t="shared" si="117"/>
        <v>1.8102400000000001</v>
      </c>
      <c r="Z206" s="91">
        <f t="shared" si="117"/>
        <v>1.5157799999999999</v>
      </c>
      <c r="AA206" s="91">
        <f t="shared" si="117"/>
        <v>1.3944300000000001</v>
      </c>
    </row>
    <row r="207" spans="1:27" ht="12.75" customHeight="1" outlineLevel="1" x14ac:dyDescent="0.2">
      <c r="A207" s="99" t="s">
        <v>2610</v>
      </c>
      <c r="B207" s="63" t="s">
        <v>238</v>
      </c>
      <c r="C207" s="43" t="s">
        <v>79</v>
      </c>
      <c r="D207" s="44">
        <v>1079.3499999999999</v>
      </c>
      <c r="E207" s="44">
        <v>972.79</v>
      </c>
      <c r="F207" s="44">
        <v>860.35</v>
      </c>
      <c r="G207" s="44">
        <v>813.45</v>
      </c>
      <c r="H207" s="44">
        <v>856.57</v>
      </c>
      <c r="I207" s="44">
        <v>976.38</v>
      </c>
      <c r="J207" s="44">
        <v>1084.1300000000001</v>
      </c>
      <c r="K207" s="44">
        <v>1333.61</v>
      </c>
      <c r="L207" s="44">
        <v>1567.2</v>
      </c>
      <c r="M207" s="44">
        <v>1783.22</v>
      </c>
      <c r="N207" s="44">
        <v>1810.42</v>
      </c>
      <c r="O207" s="44">
        <v>1843.25</v>
      </c>
      <c r="P207" s="44">
        <v>1822.63</v>
      </c>
      <c r="Q207" s="44">
        <v>1820.55</v>
      </c>
      <c r="R207" s="44">
        <v>1799.91</v>
      </c>
      <c r="S207" s="44">
        <v>1798.36</v>
      </c>
      <c r="T207" s="44">
        <v>1817.55</v>
      </c>
      <c r="U207" s="44">
        <v>1848.15</v>
      </c>
      <c r="V207" s="44">
        <v>1826.31</v>
      </c>
      <c r="W207" s="44">
        <v>1800.51</v>
      </c>
      <c r="X207" s="44">
        <v>1775.87</v>
      </c>
      <c r="Y207" s="44">
        <v>1583.54</v>
      </c>
      <c r="Z207" s="44">
        <v>1289.08</v>
      </c>
      <c r="AA207" s="44">
        <v>1167.73</v>
      </c>
    </row>
    <row r="208" spans="1:27" ht="12.75" customHeight="1" outlineLevel="1" x14ac:dyDescent="0.2">
      <c r="A208" s="99" t="s">
        <v>2611</v>
      </c>
      <c r="B208" s="63" t="s">
        <v>90</v>
      </c>
      <c r="C208" s="43" t="s">
        <v>79</v>
      </c>
      <c r="D208" s="44">
        <f>$D$168</f>
        <v>113.12</v>
      </c>
      <c r="E208" s="44">
        <f>$D$168</f>
        <v>113.12</v>
      </c>
      <c r="F208" s="44">
        <f t="shared" ref="F208:AA208" si="118">$D$168</f>
        <v>113.12</v>
      </c>
      <c r="G208" s="44">
        <f t="shared" si="118"/>
        <v>113.12</v>
      </c>
      <c r="H208" s="44">
        <f t="shared" si="118"/>
        <v>113.12</v>
      </c>
      <c r="I208" s="44">
        <f t="shared" si="118"/>
        <v>113.12</v>
      </c>
      <c r="J208" s="44">
        <f t="shared" si="118"/>
        <v>113.12</v>
      </c>
      <c r="K208" s="44">
        <f t="shared" si="118"/>
        <v>113.12</v>
      </c>
      <c r="L208" s="44">
        <f t="shared" si="118"/>
        <v>113.12</v>
      </c>
      <c r="M208" s="44">
        <f t="shared" si="118"/>
        <v>113.12</v>
      </c>
      <c r="N208" s="44">
        <f t="shared" si="118"/>
        <v>113.12</v>
      </c>
      <c r="O208" s="44">
        <f t="shared" si="118"/>
        <v>113.12</v>
      </c>
      <c r="P208" s="44">
        <f t="shared" si="118"/>
        <v>113.12</v>
      </c>
      <c r="Q208" s="44">
        <f t="shared" si="118"/>
        <v>113.12</v>
      </c>
      <c r="R208" s="44">
        <f t="shared" si="118"/>
        <v>113.12</v>
      </c>
      <c r="S208" s="44">
        <f t="shared" si="118"/>
        <v>113.12</v>
      </c>
      <c r="T208" s="44">
        <f t="shared" si="118"/>
        <v>113.12</v>
      </c>
      <c r="U208" s="44">
        <f t="shared" si="118"/>
        <v>113.12</v>
      </c>
      <c r="V208" s="44">
        <f t="shared" si="118"/>
        <v>113.12</v>
      </c>
      <c r="W208" s="44">
        <f t="shared" si="118"/>
        <v>113.12</v>
      </c>
      <c r="X208" s="44">
        <f t="shared" si="118"/>
        <v>113.12</v>
      </c>
      <c r="Y208" s="44">
        <f t="shared" si="118"/>
        <v>113.12</v>
      </c>
      <c r="Z208" s="44">
        <f t="shared" si="118"/>
        <v>113.12</v>
      </c>
      <c r="AA208" s="44">
        <f t="shared" si="118"/>
        <v>113.12</v>
      </c>
    </row>
    <row r="209" spans="1:27" ht="12.75" customHeight="1" outlineLevel="1" x14ac:dyDescent="0.2">
      <c r="A209" s="99" t="s">
        <v>2612</v>
      </c>
      <c r="B209" s="63" t="s">
        <v>83</v>
      </c>
      <c r="C209" s="43" t="s">
        <v>79</v>
      </c>
      <c r="D209" s="44">
        <v>3.35</v>
      </c>
      <c r="E209" s="44">
        <v>3.35</v>
      </c>
      <c r="F209" s="44">
        <v>3.35</v>
      </c>
      <c r="G209" s="44">
        <v>3.35</v>
      </c>
      <c r="H209" s="44">
        <v>3.35</v>
      </c>
      <c r="I209" s="44">
        <v>3.35</v>
      </c>
      <c r="J209" s="44">
        <v>3.35</v>
      </c>
      <c r="K209" s="44">
        <v>3.35</v>
      </c>
      <c r="L209" s="44">
        <v>3.35</v>
      </c>
      <c r="M209" s="44">
        <v>3.35</v>
      </c>
      <c r="N209" s="44">
        <v>3.35</v>
      </c>
      <c r="O209" s="44">
        <v>3.35</v>
      </c>
      <c r="P209" s="44">
        <v>3.35</v>
      </c>
      <c r="Q209" s="44">
        <v>3.35</v>
      </c>
      <c r="R209" s="44">
        <v>3.35</v>
      </c>
      <c r="S209" s="44">
        <v>3.35</v>
      </c>
      <c r="T209" s="44">
        <v>3.35</v>
      </c>
      <c r="U209" s="44">
        <v>3.35</v>
      </c>
      <c r="V209" s="44">
        <v>3.35</v>
      </c>
      <c r="W209" s="44">
        <v>3.35</v>
      </c>
      <c r="X209" s="44">
        <v>3.35</v>
      </c>
      <c r="Y209" s="44">
        <v>3.35</v>
      </c>
      <c r="Z209" s="44">
        <v>3.35</v>
      </c>
      <c r="AA209" s="44">
        <v>3.35</v>
      </c>
    </row>
    <row r="210" spans="1:27" ht="12.75" customHeight="1" outlineLevel="1" x14ac:dyDescent="0.2">
      <c r="A210" s="99" t="s">
        <v>2613</v>
      </c>
      <c r="B210" s="63" t="s">
        <v>81</v>
      </c>
      <c r="C210" s="43" t="s">
        <v>79</v>
      </c>
      <c r="D210" s="44">
        <f>$D$11</f>
        <v>110.23</v>
      </c>
      <c r="E210" s="44">
        <f t="shared" ref="E210:AA210" si="119">$D$11</f>
        <v>110.23</v>
      </c>
      <c r="F210" s="44">
        <f t="shared" si="119"/>
        <v>110.23</v>
      </c>
      <c r="G210" s="44">
        <f t="shared" si="119"/>
        <v>110.23</v>
      </c>
      <c r="H210" s="44">
        <f t="shared" si="119"/>
        <v>110.23</v>
      </c>
      <c r="I210" s="44">
        <f t="shared" si="119"/>
        <v>110.23</v>
      </c>
      <c r="J210" s="44">
        <f t="shared" si="119"/>
        <v>110.23</v>
      </c>
      <c r="K210" s="44">
        <f t="shared" si="119"/>
        <v>110.23</v>
      </c>
      <c r="L210" s="44">
        <f t="shared" si="119"/>
        <v>110.23</v>
      </c>
      <c r="M210" s="44">
        <f t="shared" si="119"/>
        <v>110.23</v>
      </c>
      <c r="N210" s="44">
        <f t="shared" si="119"/>
        <v>110.23</v>
      </c>
      <c r="O210" s="44">
        <f t="shared" si="119"/>
        <v>110.23</v>
      </c>
      <c r="P210" s="44">
        <f t="shared" si="119"/>
        <v>110.23</v>
      </c>
      <c r="Q210" s="44">
        <f t="shared" si="119"/>
        <v>110.23</v>
      </c>
      <c r="R210" s="44">
        <f t="shared" si="119"/>
        <v>110.23</v>
      </c>
      <c r="S210" s="44">
        <f t="shared" si="119"/>
        <v>110.23</v>
      </c>
      <c r="T210" s="44">
        <f t="shared" si="119"/>
        <v>110.23</v>
      </c>
      <c r="U210" s="44">
        <f t="shared" si="119"/>
        <v>110.23</v>
      </c>
      <c r="V210" s="44">
        <f t="shared" si="119"/>
        <v>110.23</v>
      </c>
      <c r="W210" s="44">
        <f t="shared" si="119"/>
        <v>110.23</v>
      </c>
      <c r="X210" s="44">
        <f t="shared" si="119"/>
        <v>110.23</v>
      </c>
      <c r="Y210" s="44">
        <f t="shared" si="119"/>
        <v>110.23</v>
      </c>
      <c r="Z210" s="44">
        <f t="shared" si="119"/>
        <v>110.23</v>
      </c>
      <c r="AA210" s="44">
        <f t="shared" si="119"/>
        <v>110.23</v>
      </c>
    </row>
    <row r="211" spans="1:27" ht="12.75" customHeight="1" x14ac:dyDescent="0.2">
      <c r="A211" s="98" t="s">
        <v>2614</v>
      </c>
      <c r="B211" s="28" t="str">
        <f>"10"&amp;"."&amp;$B$801&amp;"."&amp;$B$802</f>
        <v>10.12.2023</v>
      </c>
      <c r="C211" s="90" t="s">
        <v>76</v>
      </c>
      <c r="D211" s="91">
        <f>ROUND(((D212+D213+D215+D214)/1000),5)</f>
        <v>1.2638799999999999</v>
      </c>
      <c r="E211" s="91">
        <f>ROUND(((E212+E213+E215+E214)/1000),5)</f>
        <v>1.10945</v>
      </c>
      <c r="F211" s="91">
        <f>ROUND(((F212+F213+F215+F214)/1000),5)</f>
        <v>1.00891</v>
      </c>
      <c r="G211" s="91">
        <f t="shared" ref="G211:AA211" si="120">ROUND(((G212+G213+G215+G214)/1000),5)</f>
        <v>0.95428999999999997</v>
      </c>
      <c r="H211" s="91">
        <f t="shared" si="120"/>
        <v>0.36803999999999998</v>
      </c>
      <c r="I211" s="91">
        <f t="shared" si="120"/>
        <v>1.11835</v>
      </c>
      <c r="J211" s="91">
        <f t="shared" si="120"/>
        <v>1.1976599999999999</v>
      </c>
      <c r="K211" s="91">
        <f t="shared" si="120"/>
        <v>1.3137399999999999</v>
      </c>
      <c r="L211" s="91">
        <f t="shared" si="120"/>
        <v>1.65415</v>
      </c>
      <c r="M211" s="91">
        <f t="shared" si="120"/>
        <v>1.81585</v>
      </c>
      <c r="N211" s="91">
        <f t="shared" si="120"/>
        <v>1.96374</v>
      </c>
      <c r="O211" s="91">
        <f t="shared" si="120"/>
        <v>1.99109</v>
      </c>
      <c r="P211" s="91">
        <f t="shared" si="120"/>
        <v>1.9891300000000001</v>
      </c>
      <c r="Q211" s="91">
        <f t="shared" si="120"/>
        <v>1.99807</v>
      </c>
      <c r="R211" s="91">
        <f t="shared" si="120"/>
        <v>1.9675400000000001</v>
      </c>
      <c r="S211" s="91">
        <f t="shared" si="120"/>
        <v>1.9603699999999999</v>
      </c>
      <c r="T211" s="91">
        <f t="shared" si="120"/>
        <v>2.02257</v>
      </c>
      <c r="U211" s="91">
        <f t="shared" si="120"/>
        <v>2.0309499999999998</v>
      </c>
      <c r="V211" s="91">
        <f t="shared" si="120"/>
        <v>2.0285299999999999</v>
      </c>
      <c r="W211" s="91">
        <f t="shared" si="120"/>
        <v>2.0019</v>
      </c>
      <c r="X211" s="91">
        <f t="shared" si="120"/>
        <v>1.9339599999999999</v>
      </c>
      <c r="Y211" s="91">
        <f t="shared" si="120"/>
        <v>1.7577199999999999</v>
      </c>
      <c r="Z211" s="91">
        <f t="shared" si="120"/>
        <v>1.5021</v>
      </c>
      <c r="AA211" s="91">
        <f t="shared" si="120"/>
        <v>1.3282499999999999</v>
      </c>
    </row>
    <row r="212" spans="1:27" ht="12.75" customHeight="1" outlineLevel="1" x14ac:dyDescent="0.2">
      <c r="A212" s="99" t="s">
        <v>2615</v>
      </c>
      <c r="B212" s="63" t="s">
        <v>238</v>
      </c>
      <c r="C212" s="43" t="s">
        <v>79</v>
      </c>
      <c r="D212" s="44">
        <v>1037.18</v>
      </c>
      <c r="E212" s="44">
        <v>882.75</v>
      </c>
      <c r="F212" s="44">
        <v>782.21</v>
      </c>
      <c r="G212" s="44">
        <v>727.59</v>
      </c>
      <c r="H212" s="44">
        <v>141.34</v>
      </c>
      <c r="I212" s="44">
        <v>891.65</v>
      </c>
      <c r="J212" s="44">
        <v>970.96</v>
      </c>
      <c r="K212" s="44">
        <v>1087.04</v>
      </c>
      <c r="L212" s="44">
        <v>1427.45</v>
      </c>
      <c r="M212" s="44">
        <v>1589.15</v>
      </c>
      <c r="N212" s="44">
        <v>1737.04</v>
      </c>
      <c r="O212" s="44">
        <v>1764.39</v>
      </c>
      <c r="P212" s="44">
        <v>1762.43</v>
      </c>
      <c r="Q212" s="44">
        <v>1771.37</v>
      </c>
      <c r="R212" s="44">
        <v>1740.84</v>
      </c>
      <c r="S212" s="44">
        <v>1733.67</v>
      </c>
      <c r="T212" s="44">
        <v>1795.87</v>
      </c>
      <c r="U212" s="44">
        <v>1804.25</v>
      </c>
      <c r="V212" s="44">
        <v>1801.83</v>
      </c>
      <c r="W212" s="44">
        <v>1775.2</v>
      </c>
      <c r="X212" s="44">
        <v>1707.26</v>
      </c>
      <c r="Y212" s="44">
        <v>1531.02</v>
      </c>
      <c r="Z212" s="44">
        <v>1275.4000000000001</v>
      </c>
      <c r="AA212" s="44">
        <v>1101.55</v>
      </c>
    </row>
    <row r="213" spans="1:27" ht="12.75" customHeight="1" outlineLevel="1" x14ac:dyDescent="0.2">
      <c r="A213" s="99" t="s">
        <v>2616</v>
      </c>
      <c r="B213" s="63" t="s">
        <v>90</v>
      </c>
      <c r="C213" s="43" t="s">
        <v>79</v>
      </c>
      <c r="D213" s="44">
        <f>$D$168</f>
        <v>113.12</v>
      </c>
      <c r="E213" s="44">
        <f>$D$168</f>
        <v>113.12</v>
      </c>
      <c r="F213" s="44">
        <f t="shared" ref="F213:AA213" si="121">$D$168</f>
        <v>113.12</v>
      </c>
      <c r="G213" s="44">
        <f t="shared" si="121"/>
        <v>113.12</v>
      </c>
      <c r="H213" s="44">
        <f t="shared" si="121"/>
        <v>113.12</v>
      </c>
      <c r="I213" s="44">
        <f t="shared" si="121"/>
        <v>113.12</v>
      </c>
      <c r="J213" s="44">
        <f t="shared" si="121"/>
        <v>113.12</v>
      </c>
      <c r="K213" s="44">
        <f t="shared" si="121"/>
        <v>113.12</v>
      </c>
      <c r="L213" s="44">
        <f t="shared" si="121"/>
        <v>113.12</v>
      </c>
      <c r="M213" s="44">
        <f t="shared" si="121"/>
        <v>113.12</v>
      </c>
      <c r="N213" s="44">
        <f t="shared" si="121"/>
        <v>113.12</v>
      </c>
      <c r="O213" s="44">
        <f t="shared" si="121"/>
        <v>113.12</v>
      </c>
      <c r="P213" s="44">
        <f t="shared" si="121"/>
        <v>113.12</v>
      </c>
      <c r="Q213" s="44">
        <f t="shared" si="121"/>
        <v>113.12</v>
      </c>
      <c r="R213" s="44">
        <f t="shared" si="121"/>
        <v>113.12</v>
      </c>
      <c r="S213" s="44">
        <f t="shared" si="121"/>
        <v>113.12</v>
      </c>
      <c r="T213" s="44">
        <f t="shared" si="121"/>
        <v>113.12</v>
      </c>
      <c r="U213" s="44">
        <f t="shared" si="121"/>
        <v>113.12</v>
      </c>
      <c r="V213" s="44">
        <f t="shared" si="121"/>
        <v>113.12</v>
      </c>
      <c r="W213" s="44">
        <f t="shared" si="121"/>
        <v>113.12</v>
      </c>
      <c r="X213" s="44">
        <f t="shared" si="121"/>
        <v>113.12</v>
      </c>
      <c r="Y213" s="44">
        <f t="shared" si="121"/>
        <v>113.12</v>
      </c>
      <c r="Z213" s="44">
        <f t="shared" si="121"/>
        <v>113.12</v>
      </c>
      <c r="AA213" s="44">
        <f t="shared" si="121"/>
        <v>113.12</v>
      </c>
    </row>
    <row r="214" spans="1:27" ht="12.75" customHeight="1" outlineLevel="1" x14ac:dyDescent="0.2">
      <c r="A214" s="99" t="s">
        <v>2617</v>
      </c>
      <c r="B214" s="63" t="s">
        <v>83</v>
      </c>
      <c r="C214" s="43" t="s">
        <v>79</v>
      </c>
      <c r="D214" s="44">
        <v>3.35</v>
      </c>
      <c r="E214" s="44">
        <v>3.35</v>
      </c>
      <c r="F214" s="44">
        <v>3.35</v>
      </c>
      <c r="G214" s="44">
        <v>3.35</v>
      </c>
      <c r="H214" s="44">
        <v>3.35</v>
      </c>
      <c r="I214" s="44">
        <v>3.35</v>
      </c>
      <c r="J214" s="44">
        <v>3.35</v>
      </c>
      <c r="K214" s="44">
        <v>3.35</v>
      </c>
      <c r="L214" s="44">
        <v>3.35</v>
      </c>
      <c r="M214" s="44">
        <v>3.35</v>
      </c>
      <c r="N214" s="44">
        <v>3.35</v>
      </c>
      <c r="O214" s="44">
        <v>3.35</v>
      </c>
      <c r="P214" s="44">
        <v>3.35</v>
      </c>
      <c r="Q214" s="44">
        <v>3.35</v>
      </c>
      <c r="R214" s="44">
        <v>3.35</v>
      </c>
      <c r="S214" s="44">
        <v>3.35</v>
      </c>
      <c r="T214" s="44">
        <v>3.35</v>
      </c>
      <c r="U214" s="44">
        <v>3.35</v>
      </c>
      <c r="V214" s="44">
        <v>3.35</v>
      </c>
      <c r="W214" s="44">
        <v>3.35</v>
      </c>
      <c r="X214" s="44">
        <v>3.35</v>
      </c>
      <c r="Y214" s="44">
        <v>3.35</v>
      </c>
      <c r="Z214" s="44">
        <v>3.35</v>
      </c>
      <c r="AA214" s="44">
        <v>3.35</v>
      </c>
    </row>
    <row r="215" spans="1:27" ht="12.75" customHeight="1" outlineLevel="1" x14ac:dyDescent="0.2">
      <c r="A215" s="99" t="s">
        <v>2618</v>
      </c>
      <c r="B215" s="63" t="s">
        <v>81</v>
      </c>
      <c r="C215" s="43" t="s">
        <v>79</v>
      </c>
      <c r="D215" s="44">
        <f>$D$11</f>
        <v>110.23</v>
      </c>
      <c r="E215" s="44">
        <f t="shared" ref="E215:AA215" si="122">$D$11</f>
        <v>110.23</v>
      </c>
      <c r="F215" s="44">
        <f t="shared" si="122"/>
        <v>110.23</v>
      </c>
      <c r="G215" s="44">
        <f t="shared" si="122"/>
        <v>110.23</v>
      </c>
      <c r="H215" s="44">
        <f t="shared" si="122"/>
        <v>110.23</v>
      </c>
      <c r="I215" s="44">
        <f t="shared" si="122"/>
        <v>110.23</v>
      </c>
      <c r="J215" s="44">
        <f t="shared" si="122"/>
        <v>110.23</v>
      </c>
      <c r="K215" s="44">
        <f t="shared" si="122"/>
        <v>110.23</v>
      </c>
      <c r="L215" s="44">
        <f t="shared" si="122"/>
        <v>110.23</v>
      </c>
      <c r="M215" s="44">
        <f t="shared" si="122"/>
        <v>110.23</v>
      </c>
      <c r="N215" s="44">
        <f t="shared" si="122"/>
        <v>110.23</v>
      </c>
      <c r="O215" s="44">
        <f t="shared" si="122"/>
        <v>110.23</v>
      </c>
      <c r="P215" s="44">
        <f t="shared" si="122"/>
        <v>110.23</v>
      </c>
      <c r="Q215" s="44">
        <f t="shared" si="122"/>
        <v>110.23</v>
      </c>
      <c r="R215" s="44">
        <f t="shared" si="122"/>
        <v>110.23</v>
      </c>
      <c r="S215" s="44">
        <f t="shared" si="122"/>
        <v>110.23</v>
      </c>
      <c r="T215" s="44">
        <f t="shared" si="122"/>
        <v>110.23</v>
      </c>
      <c r="U215" s="44">
        <f t="shared" si="122"/>
        <v>110.23</v>
      </c>
      <c r="V215" s="44">
        <f t="shared" si="122"/>
        <v>110.23</v>
      </c>
      <c r="W215" s="44">
        <f t="shared" si="122"/>
        <v>110.23</v>
      </c>
      <c r="X215" s="44">
        <f t="shared" si="122"/>
        <v>110.23</v>
      </c>
      <c r="Y215" s="44">
        <f t="shared" si="122"/>
        <v>110.23</v>
      </c>
      <c r="Z215" s="44">
        <f t="shared" si="122"/>
        <v>110.23</v>
      </c>
      <c r="AA215" s="44">
        <f t="shared" si="122"/>
        <v>110.23</v>
      </c>
    </row>
    <row r="216" spans="1:27" ht="12.75" customHeight="1" x14ac:dyDescent="0.2">
      <c r="A216" s="98" t="s">
        <v>2619</v>
      </c>
      <c r="B216" s="28" t="str">
        <f>"11"&amp;"."&amp;$B$801&amp;"."&amp;$B$802</f>
        <v>11.12.2023</v>
      </c>
      <c r="C216" s="90" t="s">
        <v>76</v>
      </c>
      <c r="D216" s="91">
        <f>ROUND(((D217+D218+D220+D219)/1000),5)</f>
        <v>1.27153</v>
      </c>
      <c r="E216" s="91">
        <f>ROUND(((E217+E218+E220+E219)/1000),5)</f>
        <v>1.18459</v>
      </c>
      <c r="F216" s="91">
        <f>ROUND(((F217+F218+F220+F219)/1000),5)</f>
        <v>1.10727</v>
      </c>
      <c r="G216" s="91">
        <f t="shared" ref="G216:AA216" si="123">ROUND(((G217+G218+G220+G219)/1000),5)</f>
        <v>1.0680799999999999</v>
      </c>
      <c r="H216" s="91">
        <f t="shared" si="123"/>
        <v>1.17475</v>
      </c>
      <c r="I216" s="91">
        <f t="shared" si="123"/>
        <v>1.29986</v>
      </c>
      <c r="J216" s="91">
        <f t="shared" si="123"/>
        <v>1.5094799999999999</v>
      </c>
      <c r="K216" s="91">
        <f t="shared" si="123"/>
        <v>1.98838</v>
      </c>
      <c r="L216" s="91">
        <f t="shared" si="123"/>
        <v>2.1203599999999998</v>
      </c>
      <c r="M216" s="91">
        <f t="shared" si="123"/>
        <v>2.23291</v>
      </c>
      <c r="N216" s="91">
        <f t="shared" si="123"/>
        <v>2.2757200000000002</v>
      </c>
      <c r="O216" s="91">
        <f t="shared" si="123"/>
        <v>2.2963100000000001</v>
      </c>
      <c r="P216" s="91">
        <f t="shared" si="123"/>
        <v>2.23455</v>
      </c>
      <c r="Q216" s="91">
        <f t="shared" si="123"/>
        <v>2.25543</v>
      </c>
      <c r="R216" s="91">
        <f t="shared" si="123"/>
        <v>2.2502300000000002</v>
      </c>
      <c r="S216" s="91">
        <f t="shared" si="123"/>
        <v>2.1949700000000001</v>
      </c>
      <c r="T216" s="91">
        <f t="shared" si="123"/>
        <v>2.2392300000000001</v>
      </c>
      <c r="U216" s="91">
        <f t="shared" si="123"/>
        <v>2.2490100000000002</v>
      </c>
      <c r="V216" s="91">
        <f t="shared" si="123"/>
        <v>2.2166800000000002</v>
      </c>
      <c r="W216" s="91">
        <f t="shared" si="123"/>
        <v>2.1049799999999999</v>
      </c>
      <c r="X216" s="91">
        <f t="shared" si="123"/>
        <v>2.0471200000000001</v>
      </c>
      <c r="Y216" s="91">
        <f t="shared" si="123"/>
        <v>1.84419</v>
      </c>
      <c r="Z216" s="91">
        <f t="shared" si="123"/>
        <v>1.5210300000000001</v>
      </c>
      <c r="AA216" s="91">
        <f t="shared" si="123"/>
        <v>1.3955299999999999</v>
      </c>
    </row>
    <row r="217" spans="1:27" ht="12.75" customHeight="1" outlineLevel="1" x14ac:dyDescent="0.2">
      <c r="A217" s="99" t="s">
        <v>2620</v>
      </c>
      <c r="B217" s="63" t="s">
        <v>238</v>
      </c>
      <c r="C217" s="43" t="s">
        <v>79</v>
      </c>
      <c r="D217" s="44">
        <v>1044.83</v>
      </c>
      <c r="E217" s="44">
        <v>957.89</v>
      </c>
      <c r="F217" s="44">
        <v>880.57</v>
      </c>
      <c r="G217" s="44">
        <v>841.38</v>
      </c>
      <c r="H217" s="44">
        <v>948.05</v>
      </c>
      <c r="I217" s="44">
        <v>1073.1600000000001</v>
      </c>
      <c r="J217" s="44">
        <v>1282.78</v>
      </c>
      <c r="K217" s="44">
        <v>1761.68</v>
      </c>
      <c r="L217" s="44">
        <v>1893.66</v>
      </c>
      <c r="M217" s="44">
        <v>2006.21</v>
      </c>
      <c r="N217" s="44">
        <v>2049.02</v>
      </c>
      <c r="O217" s="44">
        <v>2069.61</v>
      </c>
      <c r="P217" s="44">
        <v>2007.85</v>
      </c>
      <c r="Q217" s="44">
        <v>2028.73</v>
      </c>
      <c r="R217" s="44">
        <v>2023.53</v>
      </c>
      <c r="S217" s="44">
        <v>1968.27</v>
      </c>
      <c r="T217" s="44">
        <v>2012.53</v>
      </c>
      <c r="U217" s="44">
        <v>2022.31</v>
      </c>
      <c r="V217" s="44">
        <v>1989.98</v>
      </c>
      <c r="W217" s="44">
        <v>1878.28</v>
      </c>
      <c r="X217" s="44">
        <v>1820.42</v>
      </c>
      <c r="Y217" s="44">
        <v>1617.49</v>
      </c>
      <c r="Z217" s="44">
        <v>1294.33</v>
      </c>
      <c r="AA217" s="44">
        <v>1168.83</v>
      </c>
    </row>
    <row r="218" spans="1:27" ht="12.75" customHeight="1" outlineLevel="1" x14ac:dyDescent="0.2">
      <c r="A218" s="99" t="s">
        <v>2621</v>
      </c>
      <c r="B218" s="63" t="s">
        <v>90</v>
      </c>
      <c r="C218" s="43" t="s">
        <v>79</v>
      </c>
      <c r="D218" s="44">
        <f>$D$168</f>
        <v>113.12</v>
      </c>
      <c r="E218" s="44">
        <f>$D$168</f>
        <v>113.12</v>
      </c>
      <c r="F218" s="44">
        <f t="shared" ref="F218:AA218" si="124">$D$168</f>
        <v>113.12</v>
      </c>
      <c r="G218" s="44">
        <f t="shared" si="124"/>
        <v>113.12</v>
      </c>
      <c r="H218" s="44">
        <f t="shared" si="124"/>
        <v>113.12</v>
      </c>
      <c r="I218" s="44">
        <f t="shared" si="124"/>
        <v>113.12</v>
      </c>
      <c r="J218" s="44">
        <f t="shared" si="124"/>
        <v>113.12</v>
      </c>
      <c r="K218" s="44">
        <f t="shared" si="124"/>
        <v>113.12</v>
      </c>
      <c r="L218" s="44">
        <f t="shared" si="124"/>
        <v>113.12</v>
      </c>
      <c r="M218" s="44">
        <f t="shared" si="124"/>
        <v>113.12</v>
      </c>
      <c r="N218" s="44">
        <f t="shared" si="124"/>
        <v>113.12</v>
      </c>
      <c r="O218" s="44">
        <f t="shared" si="124"/>
        <v>113.12</v>
      </c>
      <c r="P218" s="44">
        <f t="shared" si="124"/>
        <v>113.12</v>
      </c>
      <c r="Q218" s="44">
        <f t="shared" si="124"/>
        <v>113.12</v>
      </c>
      <c r="R218" s="44">
        <f t="shared" si="124"/>
        <v>113.12</v>
      </c>
      <c r="S218" s="44">
        <f t="shared" si="124"/>
        <v>113.12</v>
      </c>
      <c r="T218" s="44">
        <f t="shared" si="124"/>
        <v>113.12</v>
      </c>
      <c r="U218" s="44">
        <f t="shared" si="124"/>
        <v>113.12</v>
      </c>
      <c r="V218" s="44">
        <f t="shared" si="124"/>
        <v>113.12</v>
      </c>
      <c r="W218" s="44">
        <f t="shared" si="124"/>
        <v>113.12</v>
      </c>
      <c r="X218" s="44">
        <f t="shared" si="124"/>
        <v>113.12</v>
      </c>
      <c r="Y218" s="44">
        <f t="shared" si="124"/>
        <v>113.12</v>
      </c>
      <c r="Z218" s="44">
        <f t="shared" si="124"/>
        <v>113.12</v>
      </c>
      <c r="AA218" s="44">
        <f t="shared" si="124"/>
        <v>113.12</v>
      </c>
    </row>
    <row r="219" spans="1:27" ht="12.75" customHeight="1" outlineLevel="1" x14ac:dyDescent="0.2">
      <c r="A219" s="99" t="s">
        <v>2622</v>
      </c>
      <c r="B219" s="63" t="s">
        <v>83</v>
      </c>
      <c r="C219" s="43" t="s">
        <v>79</v>
      </c>
      <c r="D219" s="44">
        <v>3.35</v>
      </c>
      <c r="E219" s="44">
        <v>3.35</v>
      </c>
      <c r="F219" s="44">
        <v>3.35</v>
      </c>
      <c r="G219" s="44">
        <v>3.35</v>
      </c>
      <c r="H219" s="44">
        <v>3.35</v>
      </c>
      <c r="I219" s="44">
        <v>3.35</v>
      </c>
      <c r="J219" s="44">
        <v>3.35</v>
      </c>
      <c r="K219" s="44">
        <v>3.35</v>
      </c>
      <c r="L219" s="44">
        <v>3.35</v>
      </c>
      <c r="M219" s="44">
        <v>3.35</v>
      </c>
      <c r="N219" s="44">
        <v>3.35</v>
      </c>
      <c r="O219" s="44">
        <v>3.35</v>
      </c>
      <c r="P219" s="44">
        <v>3.35</v>
      </c>
      <c r="Q219" s="44">
        <v>3.35</v>
      </c>
      <c r="R219" s="44">
        <v>3.35</v>
      </c>
      <c r="S219" s="44">
        <v>3.35</v>
      </c>
      <c r="T219" s="44">
        <v>3.35</v>
      </c>
      <c r="U219" s="44">
        <v>3.35</v>
      </c>
      <c r="V219" s="44">
        <v>3.35</v>
      </c>
      <c r="W219" s="44">
        <v>3.35</v>
      </c>
      <c r="X219" s="44">
        <v>3.35</v>
      </c>
      <c r="Y219" s="44">
        <v>3.35</v>
      </c>
      <c r="Z219" s="44">
        <v>3.35</v>
      </c>
      <c r="AA219" s="44">
        <v>3.35</v>
      </c>
    </row>
    <row r="220" spans="1:27" ht="12.75" customHeight="1" outlineLevel="1" x14ac:dyDescent="0.2">
      <c r="A220" s="99" t="s">
        <v>2623</v>
      </c>
      <c r="B220" s="63" t="s">
        <v>81</v>
      </c>
      <c r="C220" s="43" t="s">
        <v>79</v>
      </c>
      <c r="D220" s="44">
        <f>$D$11</f>
        <v>110.23</v>
      </c>
      <c r="E220" s="44">
        <f t="shared" ref="E220:AA220" si="125">$D$11</f>
        <v>110.23</v>
      </c>
      <c r="F220" s="44">
        <f t="shared" si="125"/>
        <v>110.23</v>
      </c>
      <c r="G220" s="44">
        <f t="shared" si="125"/>
        <v>110.23</v>
      </c>
      <c r="H220" s="44">
        <f t="shared" si="125"/>
        <v>110.23</v>
      </c>
      <c r="I220" s="44">
        <f t="shared" si="125"/>
        <v>110.23</v>
      </c>
      <c r="J220" s="44">
        <f t="shared" si="125"/>
        <v>110.23</v>
      </c>
      <c r="K220" s="44">
        <f t="shared" si="125"/>
        <v>110.23</v>
      </c>
      <c r="L220" s="44">
        <f t="shared" si="125"/>
        <v>110.23</v>
      </c>
      <c r="M220" s="44">
        <f t="shared" si="125"/>
        <v>110.23</v>
      </c>
      <c r="N220" s="44">
        <f t="shared" si="125"/>
        <v>110.23</v>
      </c>
      <c r="O220" s="44">
        <f t="shared" si="125"/>
        <v>110.23</v>
      </c>
      <c r="P220" s="44">
        <f t="shared" si="125"/>
        <v>110.23</v>
      </c>
      <c r="Q220" s="44">
        <f t="shared" si="125"/>
        <v>110.23</v>
      </c>
      <c r="R220" s="44">
        <f t="shared" si="125"/>
        <v>110.23</v>
      </c>
      <c r="S220" s="44">
        <f t="shared" si="125"/>
        <v>110.23</v>
      </c>
      <c r="T220" s="44">
        <f t="shared" si="125"/>
        <v>110.23</v>
      </c>
      <c r="U220" s="44">
        <f t="shared" si="125"/>
        <v>110.23</v>
      </c>
      <c r="V220" s="44">
        <f t="shared" si="125"/>
        <v>110.23</v>
      </c>
      <c r="W220" s="44">
        <f t="shared" si="125"/>
        <v>110.23</v>
      </c>
      <c r="X220" s="44">
        <f t="shared" si="125"/>
        <v>110.23</v>
      </c>
      <c r="Y220" s="44">
        <f t="shared" si="125"/>
        <v>110.23</v>
      </c>
      <c r="Z220" s="44">
        <f t="shared" si="125"/>
        <v>110.23</v>
      </c>
      <c r="AA220" s="44">
        <f t="shared" si="125"/>
        <v>110.23</v>
      </c>
    </row>
    <row r="221" spans="1:27" ht="12.75" customHeight="1" x14ac:dyDescent="0.2">
      <c r="A221" s="98" t="s">
        <v>2624</v>
      </c>
      <c r="B221" s="28" t="str">
        <f>"12"&amp;"."&amp;$B$801&amp;"."&amp;$B$802</f>
        <v>12.12.2023</v>
      </c>
      <c r="C221" s="90" t="s">
        <v>76</v>
      </c>
      <c r="D221" s="91">
        <f>ROUND(((D222+D223+D225+D224)/1000),5)</f>
        <v>1.27169</v>
      </c>
      <c r="E221" s="91">
        <f>ROUND(((E222+E223+E225+E224)/1000),5)</f>
        <v>1.1782600000000001</v>
      </c>
      <c r="F221" s="91">
        <f>ROUND(((F222+F223+F225+F224)/1000),5)</f>
        <v>1.07386</v>
      </c>
      <c r="G221" s="91">
        <f t="shared" ref="G221:AA221" si="126">ROUND(((G222+G223+G225+G224)/1000),5)</f>
        <v>1.0590299999999999</v>
      </c>
      <c r="H221" s="91">
        <f t="shared" si="126"/>
        <v>1.1628799999999999</v>
      </c>
      <c r="I221" s="91">
        <f t="shared" si="126"/>
        <v>1.3202400000000001</v>
      </c>
      <c r="J221" s="91">
        <f t="shared" si="126"/>
        <v>1.5029399999999999</v>
      </c>
      <c r="K221" s="91">
        <f t="shared" si="126"/>
        <v>1.8485400000000001</v>
      </c>
      <c r="L221" s="91">
        <f t="shared" si="126"/>
        <v>2.05471</v>
      </c>
      <c r="M221" s="91">
        <f t="shared" si="126"/>
        <v>2.1145800000000001</v>
      </c>
      <c r="N221" s="91">
        <f t="shared" si="126"/>
        <v>2.1452900000000001</v>
      </c>
      <c r="O221" s="91">
        <f t="shared" si="126"/>
        <v>2.1806800000000002</v>
      </c>
      <c r="P221" s="91">
        <f t="shared" si="126"/>
        <v>2.1190000000000002</v>
      </c>
      <c r="Q221" s="91">
        <f t="shared" si="126"/>
        <v>2.13741</v>
      </c>
      <c r="R221" s="91">
        <f t="shared" si="126"/>
        <v>2.1505899999999998</v>
      </c>
      <c r="S221" s="91">
        <f t="shared" si="126"/>
        <v>2.1030500000000001</v>
      </c>
      <c r="T221" s="91">
        <f t="shared" si="126"/>
        <v>2.1243599999999998</v>
      </c>
      <c r="U221" s="91">
        <f t="shared" si="126"/>
        <v>2.1175600000000001</v>
      </c>
      <c r="V221" s="91">
        <f t="shared" si="126"/>
        <v>2.10867</v>
      </c>
      <c r="W221" s="91">
        <f t="shared" si="126"/>
        <v>2.0963599999999998</v>
      </c>
      <c r="X221" s="91">
        <f t="shared" si="126"/>
        <v>2.04556</v>
      </c>
      <c r="Y221" s="91">
        <f t="shared" si="126"/>
        <v>1.8666400000000001</v>
      </c>
      <c r="Z221" s="91">
        <f t="shared" si="126"/>
        <v>1.5477000000000001</v>
      </c>
      <c r="AA221" s="91">
        <f t="shared" si="126"/>
        <v>1.43177</v>
      </c>
    </row>
    <row r="222" spans="1:27" ht="12.75" customHeight="1" outlineLevel="1" x14ac:dyDescent="0.2">
      <c r="A222" s="99" t="s">
        <v>2625</v>
      </c>
      <c r="B222" s="63" t="s">
        <v>238</v>
      </c>
      <c r="C222" s="43" t="s">
        <v>79</v>
      </c>
      <c r="D222" s="44">
        <v>1044.99</v>
      </c>
      <c r="E222" s="44">
        <v>951.56</v>
      </c>
      <c r="F222" s="44">
        <v>847.16</v>
      </c>
      <c r="G222" s="44">
        <v>832.33</v>
      </c>
      <c r="H222" s="44">
        <v>936.18</v>
      </c>
      <c r="I222" s="44">
        <v>1093.54</v>
      </c>
      <c r="J222" s="44">
        <v>1276.24</v>
      </c>
      <c r="K222" s="44">
        <v>1621.84</v>
      </c>
      <c r="L222" s="44">
        <v>1828.01</v>
      </c>
      <c r="M222" s="44">
        <v>1887.88</v>
      </c>
      <c r="N222" s="44">
        <v>1918.59</v>
      </c>
      <c r="O222" s="44">
        <v>1953.98</v>
      </c>
      <c r="P222" s="44">
        <v>1892.3</v>
      </c>
      <c r="Q222" s="44">
        <v>1910.71</v>
      </c>
      <c r="R222" s="44">
        <v>1923.89</v>
      </c>
      <c r="S222" s="44">
        <v>1876.35</v>
      </c>
      <c r="T222" s="44">
        <v>1897.66</v>
      </c>
      <c r="U222" s="44">
        <v>1890.86</v>
      </c>
      <c r="V222" s="44">
        <v>1881.97</v>
      </c>
      <c r="W222" s="44">
        <v>1869.66</v>
      </c>
      <c r="X222" s="44">
        <v>1818.86</v>
      </c>
      <c r="Y222" s="44">
        <v>1639.94</v>
      </c>
      <c r="Z222" s="44">
        <v>1321</v>
      </c>
      <c r="AA222" s="44">
        <v>1205.07</v>
      </c>
    </row>
    <row r="223" spans="1:27" ht="12.75" customHeight="1" outlineLevel="1" x14ac:dyDescent="0.2">
      <c r="A223" s="99" t="s">
        <v>2626</v>
      </c>
      <c r="B223" s="63" t="s">
        <v>90</v>
      </c>
      <c r="C223" s="43" t="s">
        <v>79</v>
      </c>
      <c r="D223" s="44">
        <f>$D$168</f>
        <v>113.12</v>
      </c>
      <c r="E223" s="44">
        <f>$D$168</f>
        <v>113.12</v>
      </c>
      <c r="F223" s="44">
        <f t="shared" ref="F223:AA223" si="127">$D$168</f>
        <v>113.12</v>
      </c>
      <c r="G223" s="44">
        <f t="shared" si="127"/>
        <v>113.12</v>
      </c>
      <c r="H223" s="44">
        <f t="shared" si="127"/>
        <v>113.12</v>
      </c>
      <c r="I223" s="44">
        <f t="shared" si="127"/>
        <v>113.12</v>
      </c>
      <c r="J223" s="44">
        <f t="shared" si="127"/>
        <v>113.12</v>
      </c>
      <c r="K223" s="44">
        <f t="shared" si="127"/>
        <v>113.12</v>
      </c>
      <c r="L223" s="44">
        <f t="shared" si="127"/>
        <v>113.12</v>
      </c>
      <c r="M223" s="44">
        <f t="shared" si="127"/>
        <v>113.12</v>
      </c>
      <c r="N223" s="44">
        <f t="shared" si="127"/>
        <v>113.12</v>
      </c>
      <c r="O223" s="44">
        <f t="shared" si="127"/>
        <v>113.12</v>
      </c>
      <c r="P223" s="44">
        <f t="shared" si="127"/>
        <v>113.12</v>
      </c>
      <c r="Q223" s="44">
        <f t="shared" si="127"/>
        <v>113.12</v>
      </c>
      <c r="R223" s="44">
        <f t="shared" si="127"/>
        <v>113.12</v>
      </c>
      <c r="S223" s="44">
        <f t="shared" si="127"/>
        <v>113.12</v>
      </c>
      <c r="T223" s="44">
        <f t="shared" si="127"/>
        <v>113.12</v>
      </c>
      <c r="U223" s="44">
        <f t="shared" si="127"/>
        <v>113.12</v>
      </c>
      <c r="V223" s="44">
        <f t="shared" si="127"/>
        <v>113.12</v>
      </c>
      <c r="W223" s="44">
        <f t="shared" si="127"/>
        <v>113.12</v>
      </c>
      <c r="X223" s="44">
        <f t="shared" si="127"/>
        <v>113.12</v>
      </c>
      <c r="Y223" s="44">
        <f t="shared" si="127"/>
        <v>113.12</v>
      </c>
      <c r="Z223" s="44">
        <f t="shared" si="127"/>
        <v>113.12</v>
      </c>
      <c r="AA223" s="44">
        <f t="shared" si="127"/>
        <v>113.12</v>
      </c>
    </row>
    <row r="224" spans="1:27" ht="12.75" customHeight="1" outlineLevel="1" x14ac:dyDescent="0.2">
      <c r="A224" s="99" t="s">
        <v>2627</v>
      </c>
      <c r="B224" s="63" t="s">
        <v>83</v>
      </c>
      <c r="C224" s="43" t="s">
        <v>79</v>
      </c>
      <c r="D224" s="44">
        <v>3.35</v>
      </c>
      <c r="E224" s="44">
        <v>3.35</v>
      </c>
      <c r="F224" s="44">
        <v>3.35</v>
      </c>
      <c r="G224" s="44">
        <v>3.35</v>
      </c>
      <c r="H224" s="44">
        <v>3.35</v>
      </c>
      <c r="I224" s="44">
        <v>3.35</v>
      </c>
      <c r="J224" s="44">
        <v>3.35</v>
      </c>
      <c r="K224" s="44">
        <v>3.35</v>
      </c>
      <c r="L224" s="44">
        <v>3.35</v>
      </c>
      <c r="M224" s="44">
        <v>3.35</v>
      </c>
      <c r="N224" s="44">
        <v>3.35</v>
      </c>
      <c r="O224" s="44">
        <v>3.35</v>
      </c>
      <c r="P224" s="44">
        <v>3.35</v>
      </c>
      <c r="Q224" s="44">
        <v>3.35</v>
      </c>
      <c r="R224" s="44">
        <v>3.35</v>
      </c>
      <c r="S224" s="44">
        <v>3.35</v>
      </c>
      <c r="T224" s="44">
        <v>3.35</v>
      </c>
      <c r="U224" s="44">
        <v>3.35</v>
      </c>
      <c r="V224" s="44">
        <v>3.35</v>
      </c>
      <c r="W224" s="44">
        <v>3.35</v>
      </c>
      <c r="X224" s="44">
        <v>3.35</v>
      </c>
      <c r="Y224" s="44">
        <v>3.35</v>
      </c>
      <c r="Z224" s="44">
        <v>3.35</v>
      </c>
      <c r="AA224" s="44">
        <v>3.35</v>
      </c>
    </row>
    <row r="225" spans="1:27" ht="12.75" customHeight="1" outlineLevel="1" x14ac:dyDescent="0.2">
      <c r="A225" s="99" t="s">
        <v>2628</v>
      </c>
      <c r="B225" s="63" t="s">
        <v>81</v>
      </c>
      <c r="C225" s="43" t="s">
        <v>79</v>
      </c>
      <c r="D225" s="44">
        <f>$D$11</f>
        <v>110.23</v>
      </c>
      <c r="E225" s="44">
        <f t="shared" ref="E225:AA225" si="128">$D$11</f>
        <v>110.23</v>
      </c>
      <c r="F225" s="44">
        <f t="shared" si="128"/>
        <v>110.23</v>
      </c>
      <c r="G225" s="44">
        <f t="shared" si="128"/>
        <v>110.23</v>
      </c>
      <c r="H225" s="44">
        <f t="shared" si="128"/>
        <v>110.23</v>
      </c>
      <c r="I225" s="44">
        <f t="shared" si="128"/>
        <v>110.23</v>
      </c>
      <c r="J225" s="44">
        <f t="shared" si="128"/>
        <v>110.23</v>
      </c>
      <c r="K225" s="44">
        <f t="shared" si="128"/>
        <v>110.23</v>
      </c>
      <c r="L225" s="44">
        <f t="shared" si="128"/>
        <v>110.23</v>
      </c>
      <c r="M225" s="44">
        <f t="shared" si="128"/>
        <v>110.23</v>
      </c>
      <c r="N225" s="44">
        <f t="shared" si="128"/>
        <v>110.23</v>
      </c>
      <c r="O225" s="44">
        <f t="shared" si="128"/>
        <v>110.23</v>
      </c>
      <c r="P225" s="44">
        <f t="shared" si="128"/>
        <v>110.23</v>
      </c>
      <c r="Q225" s="44">
        <f t="shared" si="128"/>
        <v>110.23</v>
      </c>
      <c r="R225" s="44">
        <f t="shared" si="128"/>
        <v>110.23</v>
      </c>
      <c r="S225" s="44">
        <f t="shared" si="128"/>
        <v>110.23</v>
      </c>
      <c r="T225" s="44">
        <f t="shared" si="128"/>
        <v>110.23</v>
      </c>
      <c r="U225" s="44">
        <f t="shared" si="128"/>
        <v>110.23</v>
      </c>
      <c r="V225" s="44">
        <f t="shared" si="128"/>
        <v>110.23</v>
      </c>
      <c r="W225" s="44">
        <f t="shared" si="128"/>
        <v>110.23</v>
      </c>
      <c r="X225" s="44">
        <f t="shared" si="128"/>
        <v>110.23</v>
      </c>
      <c r="Y225" s="44">
        <f t="shared" si="128"/>
        <v>110.23</v>
      </c>
      <c r="Z225" s="44">
        <f t="shared" si="128"/>
        <v>110.23</v>
      </c>
      <c r="AA225" s="44">
        <f t="shared" si="128"/>
        <v>110.23</v>
      </c>
    </row>
    <row r="226" spans="1:27" ht="12.75" customHeight="1" x14ac:dyDescent="0.2">
      <c r="A226" s="98" t="s">
        <v>2629</v>
      </c>
      <c r="B226" s="28" t="str">
        <f>"13"&amp;"."&amp;$B$801&amp;"."&amp;$B$802</f>
        <v>13.12.2023</v>
      </c>
      <c r="C226" s="90" t="s">
        <v>76</v>
      </c>
      <c r="D226" s="91">
        <f>ROUND(((D227+D228+D230+D229)/1000),5)</f>
        <v>1.3594299999999999</v>
      </c>
      <c r="E226" s="91">
        <f>ROUND(((E227+E228+E230+E229)/1000),5)</f>
        <v>1.2704299999999999</v>
      </c>
      <c r="F226" s="91">
        <f>ROUND(((F227+F228+F230+F229)/1000),5)</f>
        <v>1.23407</v>
      </c>
      <c r="G226" s="91">
        <f t="shared" ref="G226:AA226" si="129">ROUND(((G227+G228+G230+G229)/1000),5)</f>
        <v>1.2218800000000001</v>
      </c>
      <c r="H226" s="91">
        <f t="shared" si="129"/>
        <v>1.2557700000000001</v>
      </c>
      <c r="I226" s="91">
        <f t="shared" si="129"/>
        <v>1.3952800000000001</v>
      </c>
      <c r="J226" s="91">
        <f t="shared" si="129"/>
        <v>1.56837</v>
      </c>
      <c r="K226" s="91">
        <f t="shared" si="129"/>
        <v>1.90882</v>
      </c>
      <c r="L226" s="91">
        <f t="shared" si="129"/>
        <v>2.1270600000000002</v>
      </c>
      <c r="M226" s="91">
        <f t="shared" si="129"/>
        <v>2.2009699999999999</v>
      </c>
      <c r="N226" s="91">
        <f t="shared" si="129"/>
        <v>2.2333599999999998</v>
      </c>
      <c r="O226" s="91">
        <f t="shared" si="129"/>
        <v>2.2673000000000001</v>
      </c>
      <c r="P226" s="91">
        <f t="shared" si="129"/>
        <v>2.21671</v>
      </c>
      <c r="Q226" s="91">
        <f t="shared" si="129"/>
        <v>2.24221</v>
      </c>
      <c r="R226" s="91">
        <f t="shared" si="129"/>
        <v>2.2320799999999998</v>
      </c>
      <c r="S226" s="91">
        <f t="shared" si="129"/>
        <v>2.2089400000000001</v>
      </c>
      <c r="T226" s="91">
        <f t="shared" si="129"/>
        <v>2.2399399999999998</v>
      </c>
      <c r="U226" s="91">
        <f t="shared" si="129"/>
        <v>2.23054</v>
      </c>
      <c r="V226" s="91">
        <f t="shared" si="129"/>
        <v>2.2063600000000001</v>
      </c>
      <c r="W226" s="91">
        <f t="shared" si="129"/>
        <v>2.1419199999999998</v>
      </c>
      <c r="X226" s="91">
        <f t="shared" si="129"/>
        <v>2.0231400000000002</v>
      </c>
      <c r="Y226" s="91">
        <f t="shared" si="129"/>
        <v>1.95042</v>
      </c>
      <c r="Z226" s="91">
        <f t="shared" si="129"/>
        <v>1.6874100000000001</v>
      </c>
      <c r="AA226" s="91">
        <f t="shared" si="129"/>
        <v>1.4965200000000001</v>
      </c>
    </row>
    <row r="227" spans="1:27" ht="12.75" customHeight="1" outlineLevel="1" x14ac:dyDescent="0.2">
      <c r="A227" s="99" t="s">
        <v>2630</v>
      </c>
      <c r="B227" s="63" t="s">
        <v>238</v>
      </c>
      <c r="C227" s="43" t="s">
        <v>79</v>
      </c>
      <c r="D227" s="44">
        <v>1132.73</v>
      </c>
      <c r="E227" s="44">
        <v>1043.73</v>
      </c>
      <c r="F227" s="44">
        <v>1007.37</v>
      </c>
      <c r="G227" s="44">
        <v>995.18</v>
      </c>
      <c r="H227" s="44">
        <v>1029.07</v>
      </c>
      <c r="I227" s="44">
        <v>1168.58</v>
      </c>
      <c r="J227" s="44">
        <v>1341.67</v>
      </c>
      <c r="K227" s="44">
        <v>1682.12</v>
      </c>
      <c r="L227" s="44">
        <v>1900.36</v>
      </c>
      <c r="M227" s="44">
        <v>1974.27</v>
      </c>
      <c r="N227" s="44">
        <v>2006.66</v>
      </c>
      <c r="O227" s="44">
        <v>2040.6</v>
      </c>
      <c r="P227" s="44">
        <v>1990.01</v>
      </c>
      <c r="Q227" s="44">
        <v>2015.51</v>
      </c>
      <c r="R227" s="44">
        <v>2005.38</v>
      </c>
      <c r="S227" s="44">
        <v>1982.24</v>
      </c>
      <c r="T227" s="44">
        <v>2013.24</v>
      </c>
      <c r="U227" s="44">
        <v>2003.84</v>
      </c>
      <c r="V227" s="44">
        <v>1979.66</v>
      </c>
      <c r="W227" s="44">
        <v>1915.22</v>
      </c>
      <c r="X227" s="44">
        <v>1796.44</v>
      </c>
      <c r="Y227" s="44">
        <v>1723.72</v>
      </c>
      <c r="Z227" s="44">
        <v>1460.71</v>
      </c>
      <c r="AA227" s="44">
        <v>1269.82</v>
      </c>
    </row>
    <row r="228" spans="1:27" ht="12.75" customHeight="1" outlineLevel="1" x14ac:dyDescent="0.2">
      <c r="A228" s="99" t="s">
        <v>2631</v>
      </c>
      <c r="B228" s="63" t="s">
        <v>90</v>
      </c>
      <c r="C228" s="43" t="s">
        <v>79</v>
      </c>
      <c r="D228" s="44">
        <f>$D$168</f>
        <v>113.12</v>
      </c>
      <c r="E228" s="44">
        <f>$D$168</f>
        <v>113.12</v>
      </c>
      <c r="F228" s="44">
        <f t="shared" ref="F228:AA228" si="130">$D$168</f>
        <v>113.12</v>
      </c>
      <c r="G228" s="44">
        <f t="shared" si="130"/>
        <v>113.12</v>
      </c>
      <c r="H228" s="44">
        <f t="shared" si="130"/>
        <v>113.12</v>
      </c>
      <c r="I228" s="44">
        <f t="shared" si="130"/>
        <v>113.12</v>
      </c>
      <c r="J228" s="44">
        <f t="shared" si="130"/>
        <v>113.12</v>
      </c>
      <c r="K228" s="44">
        <f t="shared" si="130"/>
        <v>113.12</v>
      </c>
      <c r="L228" s="44">
        <f t="shared" si="130"/>
        <v>113.12</v>
      </c>
      <c r="M228" s="44">
        <f t="shared" si="130"/>
        <v>113.12</v>
      </c>
      <c r="N228" s="44">
        <f t="shared" si="130"/>
        <v>113.12</v>
      </c>
      <c r="O228" s="44">
        <f t="shared" si="130"/>
        <v>113.12</v>
      </c>
      <c r="P228" s="44">
        <f t="shared" si="130"/>
        <v>113.12</v>
      </c>
      <c r="Q228" s="44">
        <f t="shared" si="130"/>
        <v>113.12</v>
      </c>
      <c r="R228" s="44">
        <f t="shared" si="130"/>
        <v>113.12</v>
      </c>
      <c r="S228" s="44">
        <f t="shared" si="130"/>
        <v>113.12</v>
      </c>
      <c r="T228" s="44">
        <f t="shared" si="130"/>
        <v>113.12</v>
      </c>
      <c r="U228" s="44">
        <f t="shared" si="130"/>
        <v>113.12</v>
      </c>
      <c r="V228" s="44">
        <f t="shared" si="130"/>
        <v>113.12</v>
      </c>
      <c r="W228" s="44">
        <f t="shared" si="130"/>
        <v>113.12</v>
      </c>
      <c r="X228" s="44">
        <f t="shared" si="130"/>
        <v>113.12</v>
      </c>
      <c r="Y228" s="44">
        <f t="shared" si="130"/>
        <v>113.12</v>
      </c>
      <c r="Z228" s="44">
        <f t="shared" si="130"/>
        <v>113.12</v>
      </c>
      <c r="AA228" s="44">
        <f t="shared" si="130"/>
        <v>113.12</v>
      </c>
    </row>
    <row r="229" spans="1:27" ht="12.75" customHeight="1" outlineLevel="1" x14ac:dyDescent="0.2">
      <c r="A229" s="99" t="s">
        <v>2632</v>
      </c>
      <c r="B229" s="63" t="s">
        <v>83</v>
      </c>
      <c r="C229" s="43" t="s">
        <v>79</v>
      </c>
      <c r="D229" s="44">
        <v>3.35</v>
      </c>
      <c r="E229" s="44">
        <v>3.35</v>
      </c>
      <c r="F229" s="44">
        <v>3.35</v>
      </c>
      <c r="G229" s="44">
        <v>3.35</v>
      </c>
      <c r="H229" s="44">
        <v>3.35</v>
      </c>
      <c r="I229" s="44">
        <v>3.35</v>
      </c>
      <c r="J229" s="44">
        <v>3.35</v>
      </c>
      <c r="K229" s="44">
        <v>3.35</v>
      </c>
      <c r="L229" s="44">
        <v>3.35</v>
      </c>
      <c r="M229" s="44">
        <v>3.35</v>
      </c>
      <c r="N229" s="44">
        <v>3.35</v>
      </c>
      <c r="O229" s="44">
        <v>3.35</v>
      </c>
      <c r="P229" s="44">
        <v>3.35</v>
      </c>
      <c r="Q229" s="44">
        <v>3.35</v>
      </c>
      <c r="R229" s="44">
        <v>3.35</v>
      </c>
      <c r="S229" s="44">
        <v>3.35</v>
      </c>
      <c r="T229" s="44">
        <v>3.35</v>
      </c>
      <c r="U229" s="44">
        <v>3.35</v>
      </c>
      <c r="V229" s="44">
        <v>3.35</v>
      </c>
      <c r="W229" s="44">
        <v>3.35</v>
      </c>
      <c r="X229" s="44">
        <v>3.35</v>
      </c>
      <c r="Y229" s="44">
        <v>3.35</v>
      </c>
      <c r="Z229" s="44">
        <v>3.35</v>
      </c>
      <c r="AA229" s="44">
        <v>3.35</v>
      </c>
    </row>
    <row r="230" spans="1:27" ht="12.75" customHeight="1" outlineLevel="1" x14ac:dyDescent="0.2">
      <c r="A230" s="99" t="s">
        <v>2633</v>
      </c>
      <c r="B230" s="63" t="s">
        <v>81</v>
      </c>
      <c r="C230" s="43" t="s">
        <v>79</v>
      </c>
      <c r="D230" s="44">
        <f>$D$11</f>
        <v>110.23</v>
      </c>
      <c r="E230" s="44">
        <f t="shared" ref="E230:AA230" si="131">$D$11</f>
        <v>110.23</v>
      </c>
      <c r="F230" s="44">
        <f t="shared" si="131"/>
        <v>110.23</v>
      </c>
      <c r="G230" s="44">
        <f t="shared" si="131"/>
        <v>110.23</v>
      </c>
      <c r="H230" s="44">
        <f t="shared" si="131"/>
        <v>110.23</v>
      </c>
      <c r="I230" s="44">
        <f t="shared" si="131"/>
        <v>110.23</v>
      </c>
      <c r="J230" s="44">
        <f t="shared" si="131"/>
        <v>110.23</v>
      </c>
      <c r="K230" s="44">
        <f t="shared" si="131"/>
        <v>110.23</v>
      </c>
      <c r="L230" s="44">
        <f t="shared" si="131"/>
        <v>110.23</v>
      </c>
      <c r="M230" s="44">
        <f t="shared" si="131"/>
        <v>110.23</v>
      </c>
      <c r="N230" s="44">
        <f t="shared" si="131"/>
        <v>110.23</v>
      </c>
      <c r="O230" s="44">
        <f t="shared" si="131"/>
        <v>110.23</v>
      </c>
      <c r="P230" s="44">
        <f t="shared" si="131"/>
        <v>110.23</v>
      </c>
      <c r="Q230" s="44">
        <f t="shared" si="131"/>
        <v>110.23</v>
      </c>
      <c r="R230" s="44">
        <f t="shared" si="131"/>
        <v>110.23</v>
      </c>
      <c r="S230" s="44">
        <f t="shared" si="131"/>
        <v>110.23</v>
      </c>
      <c r="T230" s="44">
        <f t="shared" si="131"/>
        <v>110.23</v>
      </c>
      <c r="U230" s="44">
        <f t="shared" si="131"/>
        <v>110.23</v>
      </c>
      <c r="V230" s="44">
        <f t="shared" si="131"/>
        <v>110.23</v>
      </c>
      <c r="W230" s="44">
        <f t="shared" si="131"/>
        <v>110.23</v>
      </c>
      <c r="X230" s="44">
        <f t="shared" si="131"/>
        <v>110.23</v>
      </c>
      <c r="Y230" s="44">
        <f t="shared" si="131"/>
        <v>110.23</v>
      </c>
      <c r="Z230" s="44">
        <f t="shared" si="131"/>
        <v>110.23</v>
      </c>
      <c r="AA230" s="44">
        <f t="shared" si="131"/>
        <v>110.23</v>
      </c>
    </row>
    <row r="231" spans="1:27" ht="12.75" customHeight="1" x14ac:dyDescent="0.2">
      <c r="A231" s="98" t="s">
        <v>2634</v>
      </c>
      <c r="B231" s="28" t="str">
        <f>"14"&amp;"."&amp;$B$801&amp;"."&amp;$B$802</f>
        <v>14.12.2023</v>
      </c>
      <c r="C231" s="90" t="s">
        <v>76</v>
      </c>
      <c r="D231" s="91">
        <f>ROUND(((D232+D233+D235+D234)/1000),5)</f>
        <v>1.4113800000000001</v>
      </c>
      <c r="E231" s="91">
        <f>ROUND(((E232+E233+E235+E234)/1000),5)</f>
        <v>1.3351500000000001</v>
      </c>
      <c r="F231" s="91">
        <f>ROUND(((F232+F233+F235+F234)/1000),5)</f>
        <v>1.28748</v>
      </c>
      <c r="G231" s="91">
        <f t="shared" ref="G231:AA231" si="132">ROUND(((G232+G233+G235+G234)/1000),5)</f>
        <v>1.2904</v>
      </c>
      <c r="H231" s="91">
        <f t="shared" si="132"/>
        <v>1.33582</v>
      </c>
      <c r="I231" s="91">
        <f t="shared" si="132"/>
        <v>1.4850699999999999</v>
      </c>
      <c r="J231" s="91">
        <f t="shared" si="132"/>
        <v>1.7423900000000001</v>
      </c>
      <c r="K231" s="91">
        <f t="shared" si="132"/>
        <v>1.9777800000000001</v>
      </c>
      <c r="L231" s="91">
        <f t="shared" si="132"/>
        <v>2.1932499999999999</v>
      </c>
      <c r="M231" s="91">
        <f t="shared" si="132"/>
        <v>2.2570600000000001</v>
      </c>
      <c r="N231" s="91">
        <f t="shared" si="132"/>
        <v>2.3884300000000001</v>
      </c>
      <c r="O231" s="91">
        <f t="shared" si="132"/>
        <v>2.3207800000000001</v>
      </c>
      <c r="P231" s="91">
        <f t="shared" si="132"/>
        <v>2.2637299999999998</v>
      </c>
      <c r="Q231" s="91">
        <f t="shared" si="132"/>
        <v>2.2867199999999999</v>
      </c>
      <c r="R231" s="91">
        <f t="shared" si="132"/>
        <v>2.31853</v>
      </c>
      <c r="S231" s="91">
        <f t="shared" si="132"/>
        <v>2.2587700000000002</v>
      </c>
      <c r="T231" s="91">
        <f t="shared" si="132"/>
        <v>2.46129</v>
      </c>
      <c r="U231" s="91">
        <f t="shared" si="132"/>
        <v>2.4744100000000002</v>
      </c>
      <c r="V231" s="91">
        <f t="shared" si="132"/>
        <v>2.45668</v>
      </c>
      <c r="W231" s="91">
        <f t="shared" si="132"/>
        <v>2.21834</v>
      </c>
      <c r="X231" s="91">
        <f t="shared" si="132"/>
        <v>2.1552099999999998</v>
      </c>
      <c r="Y231" s="91">
        <f t="shared" si="132"/>
        <v>1.9907600000000001</v>
      </c>
      <c r="Z231" s="91">
        <f t="shared" si="132"/>
        <v>1.71102</v>
      </c>
      <c r="AA231" s="91">
        <f t="shared" si="132"/>
        <v>1.5361100000000001</v>
      </c>
    </row>
    <row r="232" spans="1:27" ht="12.75" customHeight="1" outlineLevel="1" x14ac:dyDescent="0.2">
      <c r="A232" s="99" t="s">
        <v>2635</v>
      </c>
      <c r="B232" s="63" t="s">
        <v>238</v>
      </c>
      <c r="C232" s="43" t="s">
        <v>79</v>
      </c>
      <c r="D232" s="44">
        <v>1184.68</v>
      </c>
      <c r="E232" s="44">
        <v>1108.45</v>
      </c>
      <c r="F232" s="44">
        <v>1060.78</v>
      </c>
      <c r="G232" s="44">
        <v>1063.7</v>
      </c>
      <c r="H232" s="44">
        <v>1109.1199999999999</v>
      </c>
      <c r="I232" s="44">
        <v>1258.3699999999999</v>
      </c>
      <c r="J232" s="44">
        <v>1515.69</v>
      </c>
      <c r="K232" s="44">
        <v>1751.08</v>
      </c>
      <c r="L232" s="44">
        <v>1966.55</v>
      </c>
      <c r="M232" s="44">
        <v>2030.36</v>
      </c>
      <c r="N232" s="44">
        <v>2161.73</v>
      </c>
      <c r="O232" s="44">
        <v>2094.08</v>
      </c>
      <c r="P232" s="44">
        <v>2037.03</v>
      </c>
      <c r="Q232" s="44">
        <v>2060.02</v>
      </c>
      <c r="R232" s="44">
        <v>2091.83</v>
      </c>
      <c r="S232" s="44">
        <v>2032.07</v>
      </c>
      <c r="T232" s="44">
        <v>2234.59</v>
      </c>
      <c r="U232" s="44">
        <v>2247.71</v>
      </c>
      <c r="V232" s="44">
        <v>2229.98</v>
      </c>
      <c r="W232" s="44">
        <v>1991.64</v>
      </c>
      <c r="X232" s="44">
        <v>1928.51</v>
      </c>
      <c r="Y232" s="44">
        <v>1764.06</v>
      </c>
      <c r="Z232" s="44">
        <v>1484.32</v>
      </c>
      <c r="AA232" s="44">
        <v>1309.4100000000001</v>
      </c>
    </row>
    <row r="233" spans="1:27" ht="12.75" customHeight="1" outlineLevel="1" x14ac:dyDescent="0.2">
      <c r="A233" s="99" t="s">
        <v>2636</v>
      </c>
      <c r="B233" s="63" t="s">
        <v>90</v>
      </c>
      <c r="C233" s="43" t="s">
        <v>79</v>
      </c>
      <c r="D233" s="44">
        <f>$D$168</f>
        <v>113.12</v>
      </c>
      <c r="E233" s="44">
        <f>$D$168</f>
        <v>113.12</v>
      </c>
      <c r="F233" s="44">
        <f t="shared" ref="F233:AA233" si="133">$D$168</f>
        <v>113.12</v>
      </c>
      <c r="G233" s="44">
        <f t="shared" si="133"/>
        <v>113.12</v>
      </c>
      <c r="H233" s="44">
        <f t="shared" si="133"/>
        <v>113.12</v>
      </c>
      <c r="I233" s="44">
        <f t="shared" si="133"/>
        <v>113.12</v>
      </c>
      <c r="J233" s="44">
        <f t="shared" si="133"/>
        <v>113.12</v>
      </c>
      <c r="K233" s="44">
        <f t="shared" si="133"/>
        <v>113.12</v>
      </c>
      <c r="L233" s="44">
        <f t="shared" si="133"/>
        <v>113.12</v>
      </c>
      <c r="M233" s="44">
        <f t="shared" si="133"/>
        <v>113.12</v>
      </c>
      <c r="N233" s="44">
        <f t="shared" si="133"/>
        <v>113.12</v>
      </c>
      <c r="O233" s="44">
        <f t="shared" si="133"/>
        <v>113.12</v>
      </c>
      <c r="P233" s="44">
        <f t="shared" si="133"/>
        <v>113.12</v>
      </c>
      <c r="Q233" s="44">
        <f t="shared" si="133"/>
        <v>113.12</v>
      </c>
      <c r="R233" s="44">
        <f t="shared" si="133"/>
        <v>113.12</v>
      </c>
      <c r="S233" s="44">
        <f t="shared" si="133"/>
        <v>113.12</v>
      </c>
      <c r="T233" s="44">
        <f t="shared" si="133"/>
        <v>113.12</v>
      </c>
      <c r="U233" s="44">
        <f t="shared" si="133"/>
        <v>113.12</v>
      </c>
      <c r="V233" s="44">
        <f t="shared" si="133"/>
        <v>113.12</v>
      </c>
      <c r="W233" s="44">
        <f t="shared" si="133"/>
        <v>113.12</v>
      </c>
      <c r="X233" s="44">
        <f t="shared" si="133"/>
        <v>113.12</v>
      </c>
      <c r="Y233" s="44">
        <f t="shared" si="133"/>
        <v>113.12</v>
      </c>
      <c r="Z233" s="44">
        <f t="shared" si="133"/>
        <v>113.12</v>
      </c>
      <c r="AA233" s="44">
        <f t="shared" si="133"/>
        <v>113.12</v>
      </c>
    </row>
    <row r="234" spans="1:27" ht="12.75" customHeight="1" outlineLevel="1" x14ac:dyDescent="0.2">
      <c r="A234" s="99" t="s">
        <v>2637</v>
      </c>
      <c r="B234" s="63" t="s">
        <v>83</v>
      </c>
      <c r="C234" s="43" t="s">
        <v>79</v>
      </c>
      <c r="D234" s="44">
        <v>3.35</v>
      </c>
      <c r="E234" s="44">
        <v>3.35</v>
      </c>
      <c r="F234" s="44">
        <v>3.35</v>
      </c>
      <c r="G234" s="44">
        <v>3.35</v>
      </c>
      <c r="H234" s="44">
        <v>3.35</v>
      </c>
      <c r="I234" s="44">
        <v>3.35</v>
      </c>
      <c r="J234" s="44">
        <v>3.35</v>
      </c>
      <c r="K234" s="44">
        <v>3.35</v>
      </c>
      <c r="L234" s="44">
        <v>3.35</v>
      </c>
      <c r="M234" s="44">
        <v>3.35</v>
      </c>
      <c r="N234" s="44">
        <v>3.35</v>
      </c>
      <c r="O234" s="44">
        <v>3.35</v>
      </c>
      <c r="P234" s="44">
        <v>3.35</v>
      </c>
      <c r="Q234" s="44">
        <v>3.35</v>
      </c>
      <c r="R234" s="44">
        <v>3.35</v>
      </c>
      <c r="S234" s="44">
        <v>3.35</v>
      </c>
      <c r="T234" s="44">
        <v>3.35</v>
      </c>
      <c r="U234" s="44">
        <v>3.35</v>
      </c>
      <c r="V234" s="44">
        <v>3.35</v>
      </c>
      <c r="W234" s="44">
        <v>3.35</v>
      </c>
      <c r="X234" s="44">
        <v>3.35</v>
      </c>
      <c r="Y234" s="44">
        <v>3.35</v>
      </c>
      <c r="Z234" s="44">
        <v>3.35</v>
      </c>
      <c r="AA234" s="44">
        <v>3.35</v>
      </c>
    </row>
    <row r="235" spans="1:27" ht="12.75" customHeight="1" outlineLevel="1" x14ac:dyDescent="0.2">
      <c r="A235" s="99" t="s">
        <v>2638</v>
      </c>
      <c r="B235" s="63" t="s">
        <v>81</v>
      </c>
      <c r="C235" s="43" t="s">
        <v>79</v>
      </c>
      <c r="D235" s="44">
        <f>$D$11</f>
        <v>110.23</v>
      </c>
      <c r="E235" s="44">
        <f t="shared" ref="E235:AA235" si="134">$D$11</f>
        <v>110.23</v>
      </c>
      <c r="F235" s="44">
        <f t="shared" si="134"/>
        <v>110.23</v>
      </c>
      <c r="G235" s="44">
        <f t="shared" si="134"/>
        <v>110.23</v>
      </c>
      <c r="H235" s="44">
        <f t="shared" si="134"/>
        <v>110.23</v>
      </c>
      <c r="I235" s="44">
        <f t="shared" si="134"/>
        <v>110.23</v>
      </c>
      <c r="J235" s="44">
        <f t="shared" si="134"/>
        <v>110.23</v>
      </c>
      <c r="K235" s="44">
        <f t="shared" si="134"/>
        <v>110.23</v>
      </c>
      <c r="L235" s="44">
        <f t="shared" si="134"/>
        <v>110.23</v>
      </c>
      <c r="M235" s="44">
        <f t="shared" si="134"/>
        <v>110.23</v>
      </c>
      <c r="N235" s="44">
        <f t="shared" si="134"/>
        <v>110.23</v>
      </c>
      <c r="O235" s="44">
        <f t="shared" si="134"/>
        <v>110.23</v>
      </c>
      <c r="P235" s="44">
        <f t="shared" si="134"/>
        <v>110.23</v>
      </c>
      <c r="Q235" s="44">
        <f t="shared" si="134"/>
        <v>110.23</v>
      </c>
      <c r="R235" s="44">
        <f t="shared" si="134"/>
        <v>110.23</v>
      </c>
      <c r="S235" s="44">
        <f t="shared" si="134"/>
        <v>110.23</v>
      </c>
      <c r="T235" s="44">
        <f t="shared" si="134"/>
        <v>110.23</v>
      </c>
      <c r="U235" s="44">
        <f t="shared" si="134"/>
        <v>110.23</v>
      </c>
      <c r="V235" s="44">
        <f t="shared" si="134"/>
        <v>110.23</v>
      </c>
      <c r="W235" s="44">
        <f t="shared" si="134"/>
        <v>110.23</v>
      </c>
      <c r="X235" s="44">
        <f t="shared" si="134"/>
        <v>110.23</v>
      </c>
      <c r="Y235" s="44">
        <f t="shared" si="134"/>
        <v>110.23</v>
      </c>
      <c r="Z235" s="44">
        <f t="shared" si="134"/>
        <v>110.23</v>
      </c>
      <c r="AA235" s="44">
        <f t="shared" si="134"/>
        <v>110.23</v>
      </c>
    </row>
    <row r="236" spans="1:27" ht="12.75" customHeight="1" x14ac:dyDescent="0.2">
      <c r="A236" s="98" t="s">
        <v>2639</v>
      </c>
      <c r="B236" s="28" t="str">
        <f>"15"&amp;"."&amp;$B$801&amp;"."&amp;$B$802</f>
        <v>15.12.2023</v>
      </c>
      <c r="C236" s="90" t="s">
        <v>76</v>
      </c>
      <c r="D236" s="91">
        <f>ROUND(((D237+D238+D240+D239)/1000),5)</f>
        <v>1.4196</v>
      </c>
      <c r="E236" s="91">
        <f>ROUND(((E237+E238+E240+E239)/1000),5)</f>
        <v>1.3673999999999999</v>
      </c>
      <c r="F236" s="91">
        <f>ROUND(((F237+F238+F240+F239)/1000),5)</f>
        <v>1.32439</v>
      </c>
      <c r="G236" s="91">
        <f t="shared" ref="G236:AA236" si="135">ROUND(((G237+G238+G240+G239)/1000),5)</f>
        <v>1.31254</v>
      </c>
      <c r="H236" s="91">
        <f t="shared" si="135"/>
        <v>1.3674200000000001</v>
      </c>
      <c r="I236" s="91">
        <f t="shared" si="135"/>
        <v>1.4831099999999999</v>
      </c>
      <c r="J236" s="91">
        <f t="shared" si="135"/>
        <v>1.6992700000000001</v>
      </c>
      <c r="K236" s="91">
        <f t="shared" si="135"/>
        <v>2.0366300000000002</v>
      </c>
      <c r="L236" s="91">
        <f t="shared" si="135"/>
        <v>2.2441499999999999</v>
      </c>
      <c r="M236" s="91">
        <f t="shared" si="135"/>
        <v>2.26858</v>
      </c>
      <c r="N236" s="91">
        <f t="shared" si="135"/>
        <v>2.2989299999999999</v>
      </c>
      <c r="O236" s="91">
        <f t="shared" si="135"/>
        <v>2.3025799999999998</v>
      </c>
      <c r="P236" s="91">
        <f t="shared" si="135"/>
        <v>2.2995000000000001</v>
      </c>
      <c r="Q236" s="91">
        <f t="shared" si="135"/>
        <v>2.30437</v>
      </c>
      <c r="R236" s="91">
        <f t="shared" si="135"/>
        <v>2.3047200000000001</v>
      </c>
      <c r="S236" s="91">
        <f t="shared" si="135"/>
        <v>2.2705500000000001</v>
      </c>
      <c r="T236" s="91">
        <f t="shared" si="135"/>
        <v>2.3310599999999999</v>
      </c>
      <c r="U236" s="91">
        <f t="shared" si="135"/>
        <v>2.3357600000000001</v>
      </c>
      <c r="V236" s="91">
        <f t="shared" si="135"/>
        <v>2.3272499999999998</v>
      </c>
      <c r="W236" s="91">
        <f t="shared" si="135"/>
        <v>2.2644099999999998</v>
      </c>
      <c r="X236" s="91">
        <f t="shared" si="135"/>
        <v>2.1073900000000001</v>
      </c>
      <c r="Y236" s="91">
        <f t="shared" si="135"/>
        <v>1.96305</v>
      </c>
      <c r="Z236" s="91">
        <f t="shared" si="135"/>
        <v>1.7581899999999999</v>
      </c>
      <c r="AA236" s="91">
        <f t="shared" si="135"/>
        <v>1.53739</v>
      </c>
    </row>
    <row r="237" spans="1:27" ht="12.75" customHeight="1" outlineLevel="1" x14ac:dyDescent="0.2">
      <c r="A237" s="99" t="s">
        <v>2640</v>
      </c>
      <c r="B237" s="63" t="s">
        <v>238</v>
      </c>
      <c r="C237" s="43" t="s">
        <v>79</v>
      </c>
      <c r="D237" s="44">
        <v>1192.9000000000001</v>
      </c>
      <c r="E237" s="44">
        <v>1140.7</v>
      </c>
      <c r="F237" s="44">
        <v>1097.69</v>
      </c>
      <c r="G237" s="44">
        <v>1085.8399999999999</v>
      </c>
      <c r="H237" s="44">
        <v>1140.72</v>
      </c>
      <c r="I237" s="44">
        <v>1256.4100000000001</v>
      </c>
      <c r="J237" s="44">
        <v>1472.57</v>
      </c>
      <c r="K237" s="44">
        <v>1809.93</v>
      </c>
      <c r="L237" s="44">
        <v>2017.45</v>
      </c>
      <c r="M237" s="44">
        <v>2041.88</v>
      </c>
      <c r="N237" s="44">
        <v>2072.23</v>
      </c>
      <c r="O237" s="44">
        <v>2075.88</v>
      </c>
      <c r="P237" s="44">
        <v>2072.8000000000002</v>
      </c>
      <c r="Q237" s="44">
        <v>2077.67</v>
      </c>
      <c r="R237" s="44">
        <v>2078.02</v>
      </c>
      <c r="S237" s="44">
        <v>2043.85</v>
      </c>
      <c r="T237" s="44">
        <v>2104.36</v>
      </c>
      <c r="U237" s="44">
        <v>2109.06</v>
      </c>
      <c r="V237" s="44">
        <v>2100.5500000000002</v>
      </c>
      <c r="W237" s="44">
        <v>2037.71</v>
      </c>
      <c r="X237" s="44">
        <v>1880.69</v>
      </c>
      <c r="Y237" s="44">
        <v>1736.35</v>
      </c>
      <c r="Z237" s="44">
        <v>1531.49</v>
      </c>
      <c r="AA237" s="44">
        <v>1310.69</v>
      </c>
    </row>
    <row r="238" spans="1:27" ht="12.75" customHeight="1" outlineLevel="1" x14ac:dyDescent="0.2">
      <c r="A238" s="99" t="s">
        <v>2641</v>
      </c>
      <c r="B238" s="63" t="s">
        <v>90</v>
      </c>
      <c r="C238" s="43" t="s">
        <v>79</v>
      </c>
      <c r="D238" s="44">
        <f>$D$168</f>
        <v>113.12</v>
      </c>
      <c r="E238" s="44">
        <f>$D$168</f>
        <v>113.12</v>
      </c>
      <c r="F238" s="44">
        <f t="shared" ref="F238:AA238" si="136">$D$168</f>
        <v>113.12</v>
      </c>
      <c r="G238" s="44">
        <f t="shared" si="136"/>
        <v>113.12</v>
      </c>
      <c r="H238" s="44">
        <f t="shared" si="136"/>
        <v>113.12</v>
      </c>
      <c r="I238" s="44">
        <f t="shared" si="136"/>
        <v>113.12</v>
      </c>
      <c r="J238" s="44">
        <f t="shared" si="136"/>
        <v>113.12</v>
      </c>
      <c r="K238" s="44">
        <f t="shared" si="136"/>
        <v>113.12</v>
      </c>
      <c r="L238" s="44">
        <f t="shared" si="136"/>
        <v>113.12</v>
      </c>
      <c r="M238" s="44">
        <f t="shared" si="136"/>
        <v>113.12</v>
      </c>
      <c r="N238" s="44">
        <f t="shared" si="136"/>
        <v>113.12</v>
      </c>
      <c r="O238" s="44">
        <f t="shared" si="136"/>
        <v>113.12</v>
      </c>
      <c r="P238" s="44">
        <f t="shared" si="136"/>
        <v>113.12</v>
      </c>
      <c r="Q238" s="44">
        <f t="shared" si="136"/>
        <v>113.12</v>
      </c>
      <c r="R238" s="44">
        <f t="shared" si="136"/>
        <v>113.12</v>
      </c>
      <c r="S238" s="44">
        <f t="shared" si="136"/>
        <v>113.12</v>
      </c>
      <c r="T238" s="44">
        <f t="shared" si="136"/>
        <v>113.12</v>
      </c>
      <c r="U238" s="44">
        <f t="shared" si="136"/>
        <v>113.12</v>
      </c>
      <c r="V238" s="44">
        <f t="shared" si="136"/>
        <v>113.12</v>
      </c>
      <c r="W238" s="44">
        <f t="shared" si="136"/>
        <v>113.12</v>
      </c>
      <c r="X238" s="44">
        <f t="shared" si="136"/>
        <v>113.12</v>
      </c>
      <c r="Y238" s="44">
        <f t="shared" si="136"/>
        <v>113.12</v>
      </c>
      <c r="Z238" s="44">
        <f t="shared" si="136"/>
        <v>113.12</v>
      </c>
      <c r="AA238" s="44">
        <f t="shared" si="136"/>
        <v>113.12</v>
      </c>
    </row>
    <row r="239" spans="1:27" ht="12.75" customHeight="1" outlineLevel="1" x14ac:dyDescent="0.2">
      <c r="A239" s="99" t="s">
        <v>2642</v>
      </c>
      <c r="B239" s="63" t="s">
        <v>83</v>
      </c>
      <c r="C239" s="43" t="s">
        <v>79</v>
      </c>
      <c r="D239" s="44">
        <v>3.35</v>
      </c>
      <c r="E239" s="44">
        <v>3.35</v>
      </c>
      <c r="F239" s="44">
        <v>3.35</v>
      </c>
      <c r="G239" s="44">
        <v>3.35</v>
      </c>
      <c r="H239" s="44">
        <v>3.35</v>
      </c>
      <c r="I239" s="44">
        <v>3.35</v>
      </c>
      <c r="J239" s="44">
        <v>3.35</v>
      </c>
      <c r="K239" s="44">
        <v>3.35</v>
      </c>
      <c r="L239" s="44">
        <v>3.35</v>
      </c>
      <c r="M239" s="44">
        <v>3.35</v>
      </c>
      <c r="N239" s="44">
        <v>3.35</v>
      </c>
      <c r="O239" s="44">
        <v>3.35</v>
      </c>
      <c r="P239" s="44">
        <v>3.35</v>
      </c>
      <c r="Q239" s="44">
        <v>3.35</v>
      </c>
      <c r="R239" s="44">
        <v>3.35</v>
      </c>
      <c r="S239" s="44">
        <v>3.35</v>
      </c>
      <c r="T239" s="44">
        <v>3.35</v>
      </c>
      <c r="U239" s="44">
        <v>3.35</v>
      </c>
      <c r="V239" s="44">
        <v>3.35</v>
      </c>
      <c r="W239" s="44">
        <v>3.35</v>
      </c>
      <c r="X239" s="44">
        <v>3.35</v>
      </c>
      <c r="Y239" s="44">
        <v>3.35</v>
      </c>
      <c r="Z239" s="44">
        <v>3.35</v>
      </c>
      <c r="AA239" s="44">
        <v>3.35</v>
      </c>
    </row>
    <row r="240" spans="1:27" ht="12.75" customHeight="1" outlineLevel="1" x14ac:dyDescent="0.2">
      <c r="A240" s="99" t="s">
        <v>2643</v>
      </c>
      <c r="B240" s="63" t="s">
        <v>81</v>
      </c>
      <c r="C240" s="43" t="s">
        <v>79</v>
      </c>
      <c r="D240" s="44">
        <f>$D$11</f>
        <v>110.23</v>
      </c>
      <c r="E240" s="44">
        <f t="shared" ref="E240:AA240" si="137">$D$11</f>
        <v>110.23</v>
      </c>
      <c r="F240" s="44">
        <f t="shared" si="137"/>
        <v>110.23</v>
      </c>
      <c r="G240" s="44">
        <f t="shared" si="137"/>
        <v>110.23</v>
      </c>
      <c r="H240" s="44">
        <f t="shared" si="137"/>
        <v>110.23</v>
      </c>
      <c r="I240" s="44">
        <f t="shared" si="137"/>
        <v>110.23</v>
      </c>
      <c r="J240" s="44">
        <f t="shared" si="137"/>
        <v>110.23</v>
      </c>
      <c r="K240" s="44">
        <f t="shared" si="137"/>
        <v>110.23</v>
      </c>
      <c r="L240" s="44">
        <f t="shared" si="137"/>
        <v>110.23</v>
      </c>
      <c r="M240" s="44">
        <f t="shared" si="137"/>
        <v>110.23</v>
      </c>
      <c r="N240" s="44">
        <f t="shared" si="137"/>
        <v>110.23</v>
      </c>
      <c r="O240" s="44">
        <f t="shared" si="137"/>
        <v>110.23</v>
      </c>
      <c r="P240" s="44">
        <f t="shared" si="137"/>
        <v>110.23</v>
      </c>
      <c r="Q240" s="44">
        <f t="shared" si="137"/>
        <v>110.23</v>
      </c>
      <c r="R240" s="44">
        <f t="shared" si="137"/>
        <v>110.23</v>
      </c>
      <c r="S240" s="44">
        <f t="shared" si="137"/>
        <v>110.23</v>
      </c>
      <c r="T240" s="44">
        <f t="shared" si="137"/>
        <v>110.23</v>
      </c>
      <c r="U240" s="44">
        <f t="shared" si="137"/>
        <v>110.23</v>
      </c>
      <c r="V240" s="44">
        <f t="shared" si="137"/>
        <v>110.23</v>
      </c>
      <c r="W240" s="44">
        <f t="shared" si="137"/>
        <v>110.23</v>
      </c>
      <c r="X240" s="44">
        <f t="shared" si="137"/>
        <v>110.23</v>
      </c>
      <c r="Y240" s="44">
        <f t="shared" si="137"/>
        <v>110.23</v>
      </c>
      <c r="Z240" s="44">
        <f t="shared" si="137"/>
        <v>110.23</v>
      </c>
      <c r="AA240" s="44">
        <f t="shared" si="137"/>
        <v>110.23</v>
      </c>
    </row>
    <row r="241" spans="1:27" ht="12.75" customHeight="1" x14ac:dyDescent="0.2">
      <c r="A241" s="98" t="s">
        <v>2644</v>
      </c>
      <c r="B241" s="28" t="str">
        <f>"16"&amp;"."&amp;$B$801&amp;"."&amp;$B$802</f>
        <v>16.12.2023</v>
      </c>
      <c r="C241" s="90" t="s">
        <v>76</v>
      </c>
      <c r="D241" s="91">
        <f>ROUND(((D242+D243+D245+D244)/1000),5)</f>
        <v>1.48719</v>
      </c>
      <c r="E241" s="91">
        <f>ROUND(((E242+E243+E245+E244)/1000),5)</f>
        <v>1.4470700000000001</v>
      </c>
      <c r="F241" s="91">
        <f>ROUND(((F242+F243+F245+F244)/1000),5)</f>
        <v>1.42588</v>
      </c>
      <c r="G241" s="91">
        <f t="shared" ref="G241:AA241" si="138">ROUND(((G242+G243+G245+G244)/1000),5)</f>
        <v>1.39238</v>
      </c>
      <c r="H241" s="91">
        <f t="shared" si="138"/>
        <v>1.4262600000000001</v>
      </c>
      <c r="I241" s="91">
        <f t="shared" si="138"/>
        <v>1.4836400000000001</v>
      </c>
      <c r="J241" s="91">
        <f t="shared" si="138"/>
        <v>1.59727</v>
      </c>
      <c r="K241" s="91">
        <f t="shared" si="138"/>
        <v>1.7494400000000001</v>
      </c>
      <c r="L241" s="91">
        <f t="shared" si="138"/>
        <v>2.08229</v>
      </c>
      <c r="M241" s="91">
        <f t="shared" si="138"/>
        <v>2.1501000000000001</v>
      </c>
      <c r="N241" s="91">
        <f t="shared" si="138"/>
        <v>2.2172100000000001</v>
      </c>
      <c r="O241" s="91">
        <f t="shared" si="138"/>
        <v>2.2170999999999998</v>
      </c>
      <c r="P241" s="91">
        <f t="shared" si="138"/>
        <v>2.2116600000000002</v>
      </c>
      <c r="Q241" s="91">
        <f t="shared" si="138"/>
        <v>2.2149100000000002</v>
      </c>
      <c r="R241" s="91">
        <f t="shared" si="138"/>
        <v>2.0794800000000002</v>
      </c>
      <c r="S241" s="91">
        <f t="shared" si="138"/>
        <v>2.1339899999999998</v>
      </c>
      <c r="T241" s="91">
        <f t="shared" si="138"/>
        <v>2.3019699999999998</v>
      </c>
      <c r="U241" s="91">
        <f t="shared" si="138"/>
        <v>2.3874</v>
      </c>
      <c r="V241" s="91">
        <f t="shared" si="138"/>
        <v>2.3400500000000002</v>
      </c>
      <c r="W241" s="91">
        <f t="shared" si="138"/>
        <v>2.2448100000000002</v>
      </c>
      <c r="X241" s="91">
        <f t="shared" si="138"/>
        <v>1.9975499999999999</v>
      </c>
      <c r="Y241" s="91">
        <f t="shared" si="138"/>
        <v>1.9692799999999999</v>
      </c>
      <c r="Z241" s="91">
        <f t="shared" si="138"/>
        <v>1.6771199999999999</v>
      </c>
      <c r="AA241" s="91">
        <f t="shared" si="138"/>
        <v>1.55518</v>
      </c>
    </row>
    <row r="242" spans="1:27" ht="12.75" customHeight="1" outlineLevel="1" x14ac:dyDescent="0.2">
      <c r="A242" s="99" t="s">
        <v>2645</v>
      </c>
      <c r="B242" s="63" t="s">
        <v>238</v>
      </c>
      <c r="C242" s="43" t="s">
        <v>79</v>
      </c>
      <c r="D242" s="44">
        <v>1260.49</v>
      </c>
      <c r="E242" s="44">
        <v>1220.3699999999999</v>
      </c>
      <c r="F242" s="44">
        <v>1199.18</v>
      </c>
      <c r="G242" s="44">
        <v>1165.68</v>
      </c>
      <c r="H242" s="44">
        <v>1199.56</v>
      </c>
      <c r="I242" s="44">
        <v>1256.94</v>
      </c>
      <c r="J242" s="44">
        <v>1370.57</v>
      </c>
      <c r="K242" s="44">
        <v>1522.74</v>
      </c>
      <c r="L242" s="44">
        <v>1855.59</v>
      </c>
      <c r="M242" s="44">
        <v>1923.4</v>
      </c>
      <c r="N242" s="44">
        <v>1990.51</v>
      </c>
      <c r="O242" s="44">
        <v>1990.4</v>
      </c>
      <c r="P242" s="44">
        <v>1984.96</v>
      </c>
      <c r="Q242" s="44">
        <v>1988.21</v>
      </c>
      <c r="R242" s="44">
        <v>1852.78</v>
      </c>
      <c r="S242" s="44">
        <v>1907.29</v>
      </c>
      <c r="T242" s="44">
        <v>2075.27</v>
      </c>
      <c r="U242" s="44">
        <v>2160.6999999999998</v>
      </c>
      <c r="V242" s="44">
        <v>2113.35</v>
      </c>
      <c r="W242" s="44">
        <v>2018.11</v>
      </c>
      <c r="X242" s="44">
        <v>1770.85</v>
      </c>
      <c r="Y242" s="44">
        <v>1742.58</v>
      </c>
      <c r="Z242" s="44">
        <v>1450.42</v>
      </c>
      <c r="AA242" s="44">
        <v>1328.48</v>
      </c>
    </row>
    <row r="243" spans="1:27" ht="12.75" customHeight="1" outlineLevel="1" x14ac:dyDescent="0.2">
      <c r="A243" s="99" t="s">
        <v>2646</v>
      </c>
      <c r="B243" s="63" t="s">
        <v>90</v>
      </c>
      <c r="C243" s="43" t="s">
        <v>79</v>
      </c>
      <c r="D243" s="44">
        <f>$D$168</f>
        <v>113.12</v>
      </c>
      <c r="E243" s="44">
        <f>$D$168</f>
        <v>113.12</v>
      </c>
      <c r="F243" s="44">
        <f t="shared" ref="F243:AA243" si="139">$D$168</f>
        <v>113.12</v>
      </c>
      <c r="G243" s="44">
        <f t="shared" si="139"/>
        <v>113.12</v>
      </c>
      <c r="H243" s="44">
        <f t="shared" si="139"/>
        <v>113.12</v>
      </c>
      <c r="I243" s="44">
        <f t="shared" si="139"/>
        <v>113.12</v>
      </c>
      <c r="J243" s="44">
        <f t="shared" si="139"/>
        <v>113.12</v>
      </c>
      <c r="K243" s="44">
        <f t="shared" si="139"/>
        <v>113.12</v>
      </c>
      <c r="L243" s="44">
        <f t="shared" si="139"/>
        <v>113.12</v>
      </c>
      <c r="M243" s="44">
        <f t="shared" si="139"/>
        <v>113.12</v>
      </c>
      <c r="N243" s="44">
        <f t="shared" si="139"/>
        <v>113.12</v>
      </c>
      <c r="O243" s="44">
        <f t="shared" si="139"/>
        <v>113.12</v>
      </c>
      <c r="P243" s="44">
        <f t="shared" si="139"/>
        <v>113.12</v>
      </c>
      <c r="Q243" s="44">
        <f t="shared" si="139"/>
        <v>113.12</v>
      </c>
      <c r="R243" s="44">
        <f t="shared" si="139"/>
        <v>113.12</v>
      </c>
      <c r="S243" s="44">
        <f t="shared" si="139"/>
        <v>113.12</v>
      </c>
      <c r="T243" s="44">
        <f t="shared" si="139"/>
        <v>113.12</v>
      </c>
      <c r="U243" s="44">
        <f t="shared" si="139"/>
        <v>113.12</v>
      </c>
      <c r="V243" s="44">
        <f t="shared" si="139"/>
        <v>113.12</v>
      </c>
      <c r="W243" s="44">
        <f t="shared" si="139"/>
        <v>113.12</v>
      </c>
      <c r="X243" s="44">
        <f t="shared" si="139"/>
        <v>113.12</v>
      </c>
      <c r="Y243" s="44">
        <f t="shared" si="139"/>
        <v>113.12</v>
      </c>
      <c r="Z243" s="44">
        <f t="shared" si="139"/>
        <v>113.12</v>
      </c>
      <c r="AA243" s="44">
        <f t="shared" si="139"/>
        <v>113.12</v>
      </c>
    </row>
    <row r="244" spans="1:27" ht="12.75" customHeight="1" outlineLevel="1" x14ac:dyDescent="0.2">
      <c r="A244" s="99" t="s">
        <v>2647</v>
      </c>
      <c r="B244" s="63" t="s">
        <v>83</v>
      </c>
      <c r="C244" s="43" t="s">
        <v>79</v>
      </c>
      <c r="D244" s="44">
        <v>3.35</v>
      </c>
      <c r="E244" s="44">
        <v>3.35</v>
      </c>
      <c r="F244" s="44">
        <v>3.35</v>
      </c>
      <c r="G244" s="44">
        <v>3.35</v>
      </c>
      <c r="H244" s="44">
        <v>3.35</v>
      </c>
      <c r="I244" s="44">
        <v>3.35</v>
      </c>
      <c r="J244" s="44">
        <v>3.35</v>
      </c>
      <c r="K244" s="44">
        <v>3.35</v>
      </c>
      <c r="L244" s="44">
        <v>3.35</v>
      </c>
      <c r="M244" s="44">
        <v>3.35</v>
      </c>
      <c r="N244" s="44">
        <v>3.35</v>
      </c>
      <c r="O244" s="44">
        <v>3.35</v>
      </c>
      <c r="P244" s="44">
        <v>3.35</v>
      </c>
      <c r="Q244" s="44">
        <v>3.35</v>
      </c>
      <c r="R244" s="44">
        <v>3.35</v>
      </c>
      <c r="S244" s="44">
        <v>3.35</v>
      </c>
      <c r="T244" s="44">
        <v>3.35</v>
      </c>
      <c r="U244" s="44">
        <v>3.35</v>
      </c>
      <c r="V244" s="44">
        <v>3.35</v>
      </c>
      <c r="W244" s="44">
        <v>3.35</v>
      </c>
      <c r="X244" s="44">
        <v>3.35</v>
      </c>
      <c r="Y244" s="44">
        <v>3.35</v>
      </c>
      <c r="Z244" s="44">
        <v>3.35</v>
      </c>
      <c r="AA244" s="44">
        <v>3.35</v>
      </c>
    </row>
    <row r="245" spans="1:27" ht="12.75" customHeight="1" outlineLevel="1" x14ac:dyDescent="0.2">
      <c r="A245" s="99" t="s">
        <v>2648</v>
      </c>
      <c r="B245" s="63" t="s">
        <v>81</v>
      </c>
      <c r="C245" s="43" t="s">
        <v>79</v>
      </c>
      <c r="D245" s="44">
        <f>$D$11</f>
        <v>110.23</v>
      </c>
      <c r="E245" s="44">
        <f t="shared" ref="E245:AA245" si="140">$D$11</f>
        <v>110.23</v>
      </c>
      <c r="F245" s="44">
        <f t="shared" si="140"/>
        <v>110.23</v>
      </c>
      <c r="G245" s="44">
        <f t="shared" si="140"/>
        <v>110.23</v>
      </c>
      <c r="H245" s="44">
        <f t="shared" si="140"/>
        <v>110.23</v>
      </c>
      <c r="I245" s="44">
        <f t="shared" si="140"/>
        <v>110.23</v>
      </c>
      <c r="J245" s="44">
        <f t="shared" si="140"/>
        <v>110.23</v>
      </c>
      <c r="K245" s="44">
        <f t="shared" si="140"/>
        <v>110.23</v>
      </c>
      <c r="L245" s="44">
        <f t="shared" si="140"/>
        <v>110.23</v>
      </c>
      <c r="M245" s="44">
        <f t="shared" si="140"/>
        <v>110.23</v>
      </c>
      <c r="N245" s="44">
        <f t="shared" si="140"/>
        <v>110.23</v>
      </c>
      <c r="O245" s="44">
        <f t="shared" si="140"/>
        <v>110.23</v>
      </c>
      <c r="P245" s="44">
        <f t="shared" si="140"/>
        <v>110.23</v>
      </c>
      <c r="Q245" s="44">
        <f t="shared" si="140"/>
        <v>110.23</v>
      </c>
      <c r="R245" s="44">
        <f t="shared" si="140"/>
        <v>110.23</v>
      </c>
      <c r="S245" s="44">
        <f t="shared" si="140"/>
        <v>110.23</v>
      </c>
      <c r="T245" s="44">
        <f t="shared" si="140"/>
        <v>110.23</v>
      </c>
      <c r="U245" s="44">
        <f t="shared" si="140"/>
        <v>110.23</v>
      </c>
      <c r="V245" s="44">
        <f t="shared" si="140"/>
        <v>110.23</v>
      </c>
      <c r="W245" s="44">
        <f t="shared" si="140"/>
        <v>110.23</v>
      </c>
      <c r="X245" s="44">
        <f t="shared" si="140"/>
        <v>110.23</v>
      </c>
      <c r="Y245" s="44">
        <f t="shared" si="140"/>
        <v>110.23</v>
      </c>
      <c r="Z245" s="44">
        <f t="shared" si="140"/>
        <v>110.23</v>
      </c>
      <c r="AA245" s="44">
        <f t="shared" si="140"/>
        <v>110.23</v>
      </c>
    </row>
    <row r="246" spans="1:27" ht="12.75" customHeight="1" x14ac:dyDescent="0.2">
      <c r="A246" s="98" t="s">
        <v>2649</v>
      </c>
      <c r="B246" s="28" t="str">
        <f>"17"&amp;"."&amp;$B$801&amp;"."&amp;$B$802</f>
        <v>17.12.2023</v>
      </c>
      <c r="C246" s="90" t="s">
        <v>76</v>
      </c>
      <c r="D246" s="91">
        <f>ROUND(((D247+D248+D250+D249)/1000),5)</f>
        <v>1.49472</v>
      </c>
      <c r="E246" s="91">
        <f>ROUND(((E247+E248+E250+E249)/1000),5)</f>
        <v>1.4598199999999999</v>
      </c>
      <c r="F246" s="91">
        <f>ROUND(((F247+F248+F250+F249)/1000),5)</f>
        <v>1.42527</v>
      </c>
      <c r="G246" s="91">
        <f t="shared" ref="G246:AA246" si="141">ROUND(((G247+G248+G250+G249)/1000),5)</f>
        <v>1.3988400000000001</v>
      </c>
      <c r="H246" s="91">
        <f t="shared" si="141"/>
        <v>1.3986700000000001</v>
      </c>
      <c r="I246" s="91">
        <f t="shared" si="141"/>
        <v>1.4428000000000001</v>
      </c>
      <c r="J246" s="91">
        <f t="shared" si="141"/>
        <v>1.47539</v>
      </c>
      <c r="K246" s="91">
        <f t="shared" si="141"/>
        <v>1.6848399999999999</v>
      </c>
      <c r="L246" s="91">
        <f t="shared" si="141"/>
        <v>1.8911800000000001</v>
      </c>
      <c r="M246" s="91">
        <f t="shared" si="141"/>
        <v>1.9780599999999999</v>
      </c>
      <c r="N246" s="91">
        <f t="shared" si="141"/>
        <v>2.01959</v>
      </c>
      <c r="O246" s="91">
        <f t="shared" si="141"/>
        <v>2.04088</v>
      </c>
      <c r="P246" s="91">
        <f t="shared" si="141"/>
        <v>2.0452300000000001</v>
      </c>
      <c r="Q246" s="91">
        <f t="shared" si="141"/>
        <v>2.0560800000000001</v>
      </c>
      <c r="R246" s="91">
        <f t="shared" si="141"/>
        <v>2.0411700000000002</v>
      </c>
      <c r="S246" s="91">
        <f t="shared" si="141"/>
        <v>2.0354999999999999</v>
      </c>
      <c r="T246" s="91">
        <f t="shared" si="141"/>
        <v>1.99796</v>
      </c>
      <c r="U246" s="91">
        <f t="shared" si="141"/>
        <v>2.0414099999999999</v>
      </c>
      <c r="V246" s="91">
        <f t="shared" si="141"/>
        <v>2.17381</v>
      </c>
      <c r="W246" s="91">
        <f t="shared" si="141"/>
        <v>1.99187</v>
      </c>
      <c r="X246" s="91">
        <f t="shared" si="141"/>
        <v>2.0042499999999999</v>
      </c>
      <c r="Y246" s="91">
        <f t="shared" si="141"/>
        <v>1.9641</v>
      </c>
      <c r="Z246" s="91">
        <f t="shared" si="141"/>
        <v>1.70242</v>
      </c>
      <c r="AA246" s="91">
        <f t="shared" si="141"/>
        <v>1.4941</v>
      </c>
    </row>
    <row r="247" spans="1:27" ht="12.75" customHeight="1" outlineLevel="1" x14ac:dyDescent="0.2">
      <c r="A247" s="99" t="s">
        <v>2650</v>
      </c>
      <c r="B247" s="63" t="s">
        <v>238</v>
      </c>
      <c r="C247" s="43" t="s">
        <v>79</v>
      </c>
      <c r="D247" s="44">
        <v>1268.02</v>
      </c>
      <c r="E247" s="44">
        <v>1233.1199999999999</v>
      </c>
      <c r="F247" s="44">
        <v>1198.57</v>
      </c>
      <c r="G247" s="44">
        <v>1172.1400000000001</v>
      </c>
      <c r="H247" s="44">
        <v>1171.97</v>
      </c>
      <c r="I247" s="44">
        <v>1216.0999999999999</v>
      </c>
      <c r="J247" s="44">
        <v>1248.69</v>
      </c>
      <c r="K247" s="44">
        <v>1458.14</v>
      </c>
      <c r="L247" s="44">
        <v>1664.48</v>
      </c>
      <c r="M247" s="44">
        <v>1751.36</v>
      </c>
      <c r="N247" s="44">
        <v>1792.89</v>
      </c>
      <c r="O247" s="44">
        <v>1814.18</v>
      </c>
      <c r="P247" s="44">
        <v>1818.53</v>
      </c>
      <c r="Q247" s="44">
        <v>1829.38</v>
      </c>
      <c r="R247" s="44">
        <v>1814.47</v>
      </c>
      <c r="S247" s="44">
        <v>1808.8</v>
      </c>
      <c r="T247" s="44">
        <v>1771.26</v>
      </c>
      <c r="U247" s="44">
        <v>1814.71</v>
      </c>
      <c r="V247" s="44">
        <v>1947.11</v>
      </c>
      <c r="W247" s="44">
        <v>1765.17</v>
      </c>
      <c r="X247" s="44">
        <v>1777.55</v>
      </c>
      <c r="Y247" s="44">
        <v>1737.4</v>
      </c>
      <c r="Z247" s="44">
        <v>1475.72</v>
      </c>
      <c r="AA247" s="44">
        <v>1267.4000000000001</v>
      </c>
    </row>
    <row r="248" spans="1:27" ht="12.75" customHeight="1" outlineLevel="1" x14ac:dyDescent="0.2">
      <c r="A248" s="99" t="s">
        <v>2651</v>
      </c>
      <c r="B248" s="63" t="s">
        <v>90</v>
      </c>
      <c r="C248" s="43" t="s">
        <v>79</v>
      </c>
      <c r="D248" s="44">
        <f>$D$168</f>
        <v>113.12</v>
      </c>
      <c r="E248" s="44">
        <f>$D$168</f>
        <v>113.12</v>
      </c>
      <c r="F248" s="44">
        <f t="shared" ref="F248:AA248" si="142">$D$168</f>
        <v>113.12</v>
      </c>
      <c r="G248" s="44">
        <f t="shared" si="142"/>
        <v>113.12</v>
      </c>
      <c r="H248" s="44">
        <f t="shared" si="142"/>
        <v>113.12</v>
      </c>
      <c r="I248" s="44">
        <f t="shared" si="142"/>
        <v>113.12</v>
      </c>
      <c r="J248" s="44">
        <f t="shared" si="142"/>
        <v>113.12</v>
      </c>
      <c r="K248" s="44">
        <f t="shared" si="142"/>
        <v>113.12</v>
      </c>
      <c r="L248" s="44">
        <f t="shared" si="142"/>
        <v>113.12</v>
      </c>
      <c r="M248" s="44">
        <f t="shared" si="142"/>
        <v>113.12</v>
      </c>
      <c r="N248" s="44">
        <f t="shared" si="142"/>
        <v>113.12</v>
      </c>
      <c r="O248" s="44">
        <f t="shared" si="142"/>
        <v>113.12</v>
      </c>
      <c r="P248" s="44">
        <f t="shared" si="142"/>
        <v>113.12</v>
      </c>
      <c r="Q248" s="44">
        <f t="shared" si="142"/>
        <v>113.12</v>
      </c>
      <c r="R248" s="44">
        <f t="shared" si="142"/>
        <v>113.12</v>
      </c>
      <c r="S248" s="44">
        <f t="shared" si="142"/>
        <v>113.12</v>
      </c>
      <c r="T248" s="44">
        <f t="shared" si="142"/>
        <v>113.12</v>
      </c>
      <c r="U248" s="44">
        <f t="shared" si="142"/>
        <v>113.12</v>
      </c>
      <c r="V248" s="44">
        <f t="shared" si="142"/>
        <v>113.12</v>
      </c>
      <c r="W248" s="44">
        <f t="shared" si="142"/>
        <v>113.12</v>
      </c>
      <c r="X248" s="44">
        <f t="shared" si="142"/>
        <v>113.12</v>
      </c>
      <c r="Y248" s="44">
        <f t="shared" si="142"/>
        <v>113.12</v>
      </c>
      <c r="Z248" s="44">
        <f t="shared" si="142"/>
        <v>113.12</v>
      </c>
      <c r="AA248" s="44">
        <f t="shared" si="142"/>
        <v>113.12</v>
      </c>
    </row>
    <row r="249" spans="1:27" ht="12.75" customHeight="1" outlineLevel="1" x14ac:dyDescent="0.2">
      <c r="A249" s="99" t="s">
        <v>2652</v>
      </c>
      <c r="B249" s="63" t="s">
        <v>83</v>
      </c>
      <c r="C249" s="43" t="s">
        <v>79</v>
      </c>
      <c r="D249" s="44">
        <v>3.35</v>
      </c>
      <c r="E249" s="44">
        <v>3.35</v>
      </c>
      <c r="F249" s="44">
        <v>3.35</v>
      </c>
      <c r="G249" s="44">
        <v>3.35</v>
      </c>
      <c r="H249" s="44">
        <v>3.35</v>
      </c>
      <c r="I249" s="44">
        <v>3.35</v>
      </c>
      <c r="J249" s="44">
        <v>3.35</v>
      </c>
      <c r="K249" s="44">
        <v>3.35</v>
      </c>
      <c r="L249" s="44">
        <v>3.35</v>
      </c>
      <c r="M249" s="44">
        <v>3.35</v>
      </c>
      <c r="N249" s="44">
        <v>3.35</v>
      </c>
      <c r="O249" s="44">
        <v>3.35</v>
      </c>
      <c r="P249" s="44">
        <v>3.35</v>
      </c>
      <c r="Q249" s="44">
        <v>3.35</v>
      </c>
      <c r="R249" s="44">
        <v>3.35</v>
      </c>
      <c r="S249" s="44">
        <v>3.35</v>
      </c>
      <c r="T249" s="44">
        <v>3.35</v>
      </c>
      <c r="U249" s="44">
        <v>3.35</v>
      </c>
      <c r="V249" s="44">
        <v>3.35</v>
      </c>
      <c r="W249" s="44">
        <v>3.35</v>
      </c>
      <c r="X249" s="44">
        <v>3.35</v>
      </c>
      <c r="Y249" s="44">
        <v>3.35</v>
      </c>
      <c r="Z249" s="44">
        <v>3.35</v>
      </c>
      <c r="AA249" s="44">
        <v>3.35</v>
      </c>
    </row>
    <row r="250" spans="1:27" ht="12.75" customHeight="1" outlineLevel="1" x14ac:dyDescent="0.2">
      <c r="A250" s="99" t="s">
        <v>2653</v>
      </c>
      <c r="B250" s="63" t="s">
        <v>81</v>
      </c>
      <c r="C250" s="43" t="s">
        <v>79</v>
      </c>
      <c r="D250" s="44">
        <f>$D$11</f>
        <v>110.23</v>
      </c>
      <c r="E250" s="44">
        <f t="shared" ref="E250:AA250" si="143">$D$11</f>
        <v>110.23</v>
      </c>
      <c r="F250" s="44">
        <f t="shared" si="143"/>
        <v>110.23</v>
      </c>
      <c r="G250" s="44">
        <f t="shared" si="143"/>
        <v>110.23</v>
      </c>
      <c r="H250" s="44">
        <f t="shared" si="143"/>
        <v>110.23</v>
      </c>
      <c r="I250" s="44">
        <f t="shared" si="143"/>
        <v>110.23</v>
      </c>
      <c r="J250" s="44">
        <f t="shared" si="143"/>
        <v>110.23</v>
      </c>
      <c r="K250" s="44">
        <f t="shared" si="143"/>
        <v>110.23</v>
      </c>
      <c r="L250" s="44">
        <f t="shared" si="143"/>
        <v>110.23</v>
      </c>
      <c r="M250" s="44">
        <f t="shared" si="143"/>
        <v>110.23</v>
      </c>
      <c r="N250" s="44">
        <f t="shared" si="143"/>
        <v>110.23</v>
      </c>
      <c r="O250" s="44">
        <f t="shared" si="143"/>
        <v>110.23</v>
      </c>
      <c r="P250" s="44">
        <f t="shared" si="143"/>
        <v>110.23</v>
      </c>
      <c r="Q250" s="44">
        <f t="shared" si="143"/>
        <v>110.23</v>
      </c>
      <c r="R250" s="44">
        <f t="shared" si="143"/>
        <v>110.23</v>
      </c>
      <c r="S250" s="44">
        <f t="shared" si="143"/>
        <v>110.23</v>
      </c>
      <c r="T250" s="44">
        <f t="shared" si="143"/>
        <v>110.23</v>
      </c>
      <c r="U250" s="44">
        <f t="shared" si="143"/>
        <v>110.23</v>
      </c>
      <c r="V250" s="44">
        <f t="shared" si="143"/>
        <v>110.23</v>
      </c>
      <c r="W250" s="44">
        <f t="shared" si="143"/>
        <v>110.23</v>
      </c>
      <c r="X250" s="44">
        <f t="shared" si="143"/>
        <v>110.23</v>
      </c>
      <c r="Y250" s="44">
        <f t="shared" si="143"/>
        <v>110.23</v>
      </c>
      <c r="Z250" s="44">
        <f t="shared" si="143"/>
        <v>110.23</v>
      </c>
      <c r="AA250" s="44">
        <f t="shared" si="143"/>
        <v>110.23</v>
      </c>
    </row>
    <row r="251" spans="1:27" ht="12.75" customHeight="1" x14ac:dyDescent="0.2">
      <c r="A251" s="98" t="s">
        <v>2654</v>
      </c>
      <c r="B251" s="28" t="str">
        <f>"18"&amp;"."&amp;$B$801&amp;"."&amp;$B$802</f>
        <v>18.12.2023</v>
      </c>
      <c r="C251" s="90" t="s">
        <v>76</v>
      </c>
      <c r="D251" s="91">
        <f>ROUND(((D252+D253+D255+D254)/1000),5)</f>
        <v>1.4358299999999999</v>
      </c>
      <c r="E251" s="91">
        <f>ROUND(((E252+E253+E255+E254)/1000),5)</f>
        <v>1.3425400000000001</v>
      </c>
      <c r="F251" s="91">
        <f>ROUND(((F252+F253+F255+F254)/1000),5)</f>
        <v>1.27691</v>
      </c>
      <c r="G251" s="91">
        <f t="shared" ref="G251:AA251" si="144">ROUND(((G252+G253+G255+G254)/1000),5)</f>
        <v>1.27519</v>
      </c>
      <c r="H251" s="91">
        <f t="shared" si="144"/>
        <v>1.3051600000000001</v>
      </c>
      <c r="I251" s="91">
        <f t="shared" si="144"/>
        <v>1.4391099999999999</v>
      </c>
      <c r="J251" s="91">
        <f t="shared" si="144"/>
        <v>1.6667799999999999</v>
      </c>
      <c r="K251" s="91">
        <f t="shared" si="144"/>
        <v>1.95187</v>
      </c>
      <c r="L251" s="91">
        <f t="shared" si="144"/>
        <v>2.1636500000000001</v>
      </c>
      <c r="M251" s="91">
        <f t="shared" si="144"/>
        <v>2.2048999999999999</v>
      </c>
      <c r="N251" s="91">
        <f t="shared" si="144"/>
        <v>2.1955</v>
      </c>
      <c r="O251" s="91">
        <f t="shared" si="144"/>
        <v>2.2681200000000001</v>
      </c>
      <c r="P251" s="91">
        <f t="shared" si="144"/>
        <v>2.2537400000000001</v>
      </c>
      <c r="Q251" s="91">
        <f t="shared" si="144"/>
        <v>2.2709700000000002</v>
      </c>
      <c r="R251" s="91">
        <f t="shared" si="144"/>
        <v>2.2631700000000001</v>
      </c>
      <c r="S251" s="91">
        <f t="shared" si="144"/>
        <v>2.25102</v>
      </c>
      <c r="T251" s="91">
        <f t="shared" si="144"/>
        <v>2.4287399999999999</v>
      </c>
      <c r="U251" s="91">
        <f t="shared" si="144"/>
        <v>2.4536500000000001</v>
      </c>
      <c r="V251" s="91">
        <f t="shared" si="144"/>
        <v>2.3711799999999998</v>
      </c>
      <c r="W251" s="91">
        <f t="shared" si="144"/>
        <v>2.2035300000000002</v>
      </c>
      <c r="X251" s="91">
        <f t="shared" si="144"/>
        <v>2.1047500000000001</v>
      </c>
      <c r="Y251" s="91">
        <f t="shared" si="144"/>
        <v>1.9568300000000001</v>
      </c>
      <c r="Z251" s="91">
        <f t="shared" si="144"/>
        <v>1.69282</v>
      </c>
      <c r="AA251" s="91">
        <f t="shared" si="144"/>
        <v>1.4627399999999999</v>
      </c>
    </row>
    <row r="252" spans="1:27" ht="12.75" customHeight="1" outlineLevel="1" x14ac:dyDescent="0.2">
      <c r="A252" s="99" t="s">
        <v>2655</v>
      </c>
      <c r="B252" s="63" t="s">
        <v>238</v>
      </c>
      <c r="C252" s="43" t="s">
        <v>79</v>
      </c>
      <c r="D252" s="44">
        <v>1209.1300000000001</v>
      </c>
      <c r="E252" s="44">
        <v>1115.8399999999999</v>
      </c>
      <c r="F252" s="44">
        <v>1050.21</v>
      </c>
      <c r="G252" s="44">
        <v>1048.49</v>
      </c>
      <c r="H252" s="44">
        <v>1078.46</v>
      </c>
      <c r="I252" s="44">
        <v>1212.4100000000001</v>
      </c>
      <c r="J252" s="44">
        <v>1440.08</v>
      </c>
      <c r="K252" s="44">
        <v>1725.17</v>
      </c>
      <c r="L252" s="44">
        <v>1936.95</v>
      </c>
      <c r="M252" s="44">
        <v>1978.2</v>
      </c>
      <c r="N252" s="44">
        <v>1968.8</v>
      </c>
      <c r="O252" s="44">
        <v>2041.42</v>
      </c>
      <c r="P252" s="44">
        <v>2027.04</v>
      </c>
      <c r="Q252" s="44">
        <v>2044.27</v>
      </c>
      <c r="R252" s="44">
        <v>2036.47</v>
      </c>
      <c r="S252" s="44">
        <v>2024.32</v>
      </c>
      <c r="T252" s="44">
        <v>2202.04</v>
      </c>
      <c r="U252" s="44">
        <v>2226.9499999999998</v>
      </c>
      <c r="V252" s="44">
        <v>2144.48</v>
      </c>
      <c r="W252" s="44">
        <v>1976.83</v>
      </c>
      <c r="X252" s="44">
        <v>1878.05</v>
      </c>
      <c r="Y252" s="44">
        <v>1730.13</v>
      </c>
      <c r="Z252" s="44">
        <v>1466.12</v>
      </c>
      <c r="AA252" s="44">
        <v>1236.04</v>
      </c>
    </row>
    <row r="253" spans="1:27" ht="12.75" customHeight="1" outlineLevel="1" x14ac:dyDescent="0.2">
      <c r="A253" s="99" t="s">
        <v>2656</v>
      </c>
      <c r="B253" s="63" t="s">
        <v>90</v>
      </c>
      <c r="C253" s="43" t="s">
        <v>79</v>
      </c>
      <c r="D253" s="44">
        <f>$D$168</f>
        <v>113.12</v>
      </c>
      <c r="E253" s="44">
        <f>$D$168</f>
        <v>113.12</v>
      </c>
      <c r="F253" s="44">
        <f t="shared" ref="F253:AA253" si="145">$D$168</f>
        <v>113.12</v>
      </c>
      <c r="G253" s="44">
        <f t="shared" si="145"/>
        <v>113.12</v>
      </c>
      <c r="H253" s="44">
        <f t="shared" si="145"/>
        <v>113.12</v>
      </c>
      <c r="I253" s="44">
        <f t="shared" si="145"/>
        <v>113.12</v>
      </c>
      <c r="J253" s="44">
        <f t="shared" si="145"/>
        <v>113.12</v>
      </c>
      <c r="K253" s="44">
        <f t="shared" si="145"/>
        <v>113.12</v>
      </c>
      <c r="L253" s="44">
        <f t="shared" si="145"/>
        <v>113.12</v>
      </c>
      <c r="M253" s="44">
        <f t="shared" si="145"/>
        <v>113.12</v>
      </c>
      <c r="N253" s="44">
        <f t="shared" si="145"/>
        <v>113.12</v>
      </c>
      <c r="O253" s="44">
        <f t="shared" si="145"/>
        <v>113.12</v>
      </c>
      <c r="P253" s="44">
        <f t="shared" si="145"/>
        <v>113.12</v>
      </c>
      <c r="Q253" s="44">
        <f t="shared" si="145"/>
        <v>113.12</v>
      </c>
      <c r="R253" s="44">
        <f t="shared" si="145"/>
        <v>113.12</v>
      </c>
      <c r="S253" s="44">
        <f t="shared" si="145"/>
        <v>113.12</v>
      </c>
      <c r="T253" s="44">
        <f t="shared" si="145"/>
        <v>113.12</v>
      </c>
      <c r="U253" s="44">
        <f t="shared" si="145"/>
        <v>113.12</v>
      </c>
      <c r="V253" s="44">
        <f t="shared" si="145"/>
        <v>113.12</v>
      </c>
      <c r="W253" s="44">
        <f t="shared" si="145"/>
        <v>113.12</v>
      </c>
      <c r="X253" s="44">
        <f t="shared" si="145"/>
        <v>113.12</v>
      </c>
      <c r="Y253" s="44">
        <f t="shared" si="145"/>
        <v>113.12</v>
      </c>
      <c r="Z253" s="44">
        <f t="shared" si="145"/>
        <v>113.12</v>
      </c>
      <c r="AA253" s="44">
        <f t="shared" si="145"/>
        <v>113.12</v>
      </c>
    </row>
    <row r="254" spans="1:27" ht="12.75" customHeight="1" outlineLevel="1" x14ac:dyDescent="0.2">
      <c r="A254" s="99" t="s">
        <v>2657</v>
      </c>
      <c r="B254" s="63" t="s">
        <v>83</v>
      </c>
      <c r="C254" s="43" t="s">
        <v>79</v>
      </c>
      <c r="D254" s="44">
        <v>3.35</v>
      </c>
      <c r="E254" s="44">
        <v>3.35</v>
      </c>
      <c r="F254" s="44">
        <v>3.35</v>
      </c>
      <c r="G254" s="44">
        <v>3.35</v>
      </c>
      <c r="H254" s="44">
        <v>3.35</v>
      </c>
      <c r="I254" s="44">
        <v>3.35</v>
      </c>
      <c r="J254" s="44">
        <v>3.35</v>
      </c>
      <c r="K254" s="44">
        <v>3.35</v>
      </c>
      <c r="L254" s="44">
        <v>3.35</v>
      </c>
      <c r="M254" s="44">
        <v>3.35</v>
      </c>
      <c r="N254" s="44">
        <v>3.35</v>
      </c>
      <c r="O254" s="44">
        <v>3.35</v>
      </c>
      <c r="P254" s="44">
        <v>3.35</v>
      </c>
      <c r="Q254" s="44">
        <v>3.35</v>
      </c>
      <c r="R254" s="44">
        <v>3.35</v>
      </c>
      <c r="S254" s="44">
        <v>3.35</v>
      </c>
      <c r="T254" s="44">
        <v>3.35</v>
      </c>
      <c r="U254" s="44">
        <v>3.35</v>
      </c>
      <c r="V254" s="44">
        <v>3.35</v>
      </c>
      <c r="W254" s="44">
        <v>3.35</v>
      </c>
      <c r="X254" s="44">
        <v>3.35</v>
      </c>
      <c r="Y254" s="44">
        <v>3.35</v>
      </c>
      <c r="Z254" s="44">
        <v>3.35</v>
      </c>
      <c r="AA254" s="44">
        <v>3.35</v>
      </c>
    </row>
    <row r="255" spans="1:27" ht="12.75" customHeight="1" outlineLevel="1" x14ac:dyDescent="0.2">
      <c r="A255" s="99" t="s">
        <v>2658</v>
      </c>
      <c r="B255" s="63" t="s">
        <v>81</v>
      </c>
      <c r="C255" s="43" t="s">
        <v>79</v>
      </c>
      <c r="D255" s="44">
        <f>$D$11</f>
        <v>110.23</v>
      </c>
      <c r="E255" s="44">
        <f t="shared" ref="E255:AA255" si="146">$D$11</f>
        <v>110.23</v>
      </c>
      <c r="F255" s="44">
        <f t="shared" si="146"/>
        <v>110.23</v>
      </c>
      <c r="G255" s="44">
        <f t="shared" si="146"/>
        <v>110.23</v>
      </c>
      <c r="H255" s="44">
        <f t="shared" si="146"/>
        <v>110.23</v>
      </c>
      <c r="I255" s="44">
        <f t="shared" si="146"/>
        <v>110.23</v>
      </c>
      <c r="J255" s="44">
        <f t="shared" si="146"/>
        <v>110.23</v>
      </c>
      <c r="K255" s="44">
        <f t="shared" si="146"/>
        <v>110.23</v>
      </c>
      <c r="L255" s="44">
        <f t="shared" si="146"/>
        <v>110.23</v>
      </c>
      <c r="M255" s="44">
        <f t="shared" si="146"/>
        <v>110.23</v>
      </c>
      <c r="N255" s="44">
        <f t="shared" si="146"/>
        <v>110.23</v>
      </c>
      <c r="O255" s="44">
        <f t="shared" si="146"/>
        <v>110.23</v>
      </c>
      <c r="P255" s="44">
        <f t="shared" si="146"/>
        <v>110.23</v>
      </c>
      <c r="Q255" s="44">
        <f t="shared" si="146"/>
        <v>110.23</v>
      </c>
      <c r="R255" s="44">
        <f t="shared" si="146"/>
        <v>110.23</v>
      </c>
      <c r="S255" s="44">
        <f t="shared" si="146"/>
        <v>110.23</v>
      </c>
      <c r="T255" s="44">
        <f t="shared" si="146"/>
        <v>110.23</v>
      </c>
      <c r="U255" s="44">
        <f t="shared" si="146"/>
        <v>110.23</v>
      </c>
      <c r="V255" s="44">
        <f t="shared" si="146"/>
        <v>110.23</v>
      </c>
      <c r="W255" s="44">
        <f t="shared" si="146"/>
        <v>110.23</v>
      </c>
      <c r="X255" s="44">
        <f t="shared" si="146"/>
        <v>110.23</v>
      </c>
      <c r="Y255" s="44">
        <f t="shared" si="146"/>
        <v>110.23</v>
      </c>
      <c r="Z255" s="44">
        <f t="shared" si="146"/>
        <v>110.23</v>
      </c>
      <c r="AA255" s="44">
        <f t="shared" si="146"/>
        <v>110.23</v>
      </c>
    </row>
    <row r="256" spans="1:27" ht="12.75" customHeight="1" x14ac:dyDescent="0.2">
      <c r="A256" s="98" t="s">
        <v>2659</v>
      </c>
      <c r="B256" s="28" t="str">
        <f>"19"&amp;"."&amp;$B$801&amp;"."&amp;$B$802</f>
        <v>19.12.2023</v>
      </c>
      <c r="C256" s="90" t="s">
        <v>76</v>
      </c>
      <c r="D256" s="91">
        <f>ROUND(((D257+D258+D260+D259)/1000),5)</f>
        <v>1.41042</v>
      </c>
      <c r="E256" s="91">
        <f>ROUND(((E257+E258+E260+E259)/1000),5)</f>
        <v>1.3331500000000001</v>
      </c>
      <c r="F256" s="91">
        <f>ROUND(((F257+F258+F260+F259)/1000),5)</f>
        <v>1.30589</v>
      </c>
      <c r="G256" s="91">
        <f t="shared" ref="G256:AA256" si="147">ROUND(((G257+G258+G260+G259)/1000),5)</f>
        <v>1.3056099999999999</v>
      </c>
      <c r="H256" s="91">
        <f t="shared" si="147"/>
        <v>1.3140099999999999</v>
      </c>
      <c r="I256" s="91">
        <f t="shared" si="147"/>
        <v>1.4572000000000001</v>
      </c>
      <c r="J256" s="91">
        <f t="shared" si="147"/>
        <v>1.6804600000000001</v>
      </c>
      <c r="K256" s="91">
        <f t="shared" si="147"/>
        <v>1.89503</v>
      </c>
      <c r="L256" s="91">
        <f t="shared" si="147"/>
        <v>2.12168</v>
      </c>
      <c r="M256" s="91">
        <f t="shared" si="147"/>
        <v>2.1668799999999999</v>
      </c>
      <c r="N256" s="91">
        <f t="shared" si="147"/>
        <v>2.2056100000000001</v>
      </c>
      <c r="O256" s="91">
        <f t="shared" si="147"/>
        <v>2.2310300000000001</v>
      </c>
      <c r="P256" s="91">
        <f t="shared" si="147"/>
        <v>2.2191700000000001</v>
      </c>
      <c r="Q256" s="91">
        <f t="shared" si="147"/>
        <v>2.2341899999999999</v>
      </c>
      <c r="R256" s="91">
        <f t="shared" si="147"/>
        <v>2.23346</v>
      </c>
      <c r="S256" s="91">
        <f t="shared" si="147"/>
        <v>2.2010100000000001</v>
      </c>
      <c r="T256" s="91">
        <f t="shared" si="147"/>
        <v>2.31263</v>
      </c>
      <c r="U256" s="91">
        <f t="shared" si="147"/>
        <v>2.2295500000000001</v>
      </c>
      <c r="V256" s="91">
        <f t="shared" si="147"/>
        <v>2.2005599999999998</v>
      </c>
      <c r="W256" s="91">
        <f t="shared" si="147"/>
        <v>2.19516</v>
      </c>
      <c r="X256" s="91">
        <f t="shared" si="147"/>
        <v>2.0918199999999998</v>
      </c>
      <c r="Y256" s="91">
        <f t="shared" si="147"/>
        <v>1.9237899999999999</v>
      </c>
      <c r="Z256" s="91">
        <f t="shared" si="147"/>
        <v>1.6881200000000001</v>
      </c>
      <c r="AA256" s="91">
        <f t="shared" si="147"/>
        <v>1.4514899999999999</v>
      </c>
    </row>
    <row r="257" spans="1:27" ht="12.75" customHeight="1" outlineLevel="1" x14ac:dyDescent="0.2">
      <c r="A257" s="99" t="s">
        <v>2660</v>
      </c>
      <c r="B257" s="63" t="s">
        <v>238</v>
      </c>
      <c r="C257" s="43" t="s">
        <v>79</v>
      </c>
      <c r="D257" s="44">
        <v>1183.72</v>
      </c>
      <c r="E257" s="44">
        <v>1106.45</v>
      </c>
      <c r="F257" s="44">
        <v>1079.19</v>
      </c>
      <c r="G257" s="44">
        <v>1078.9100000000001</v>
      </c>
      <c r="H257" s="44">
        <v>1087.31</v>
      </c>
      <c r="I257" s="44">
        <v>1230.5</v>
      </c>
      <c r="J257" s="44">
        <v>1453.76</v>
      </c>
      <c r="K257" s="44">
        <v>1668.33</v>
      </c>
      <c r="L257" s="44">
        <v>1894.98</v>
      </c>
      <c r="M257" s="44">
        <v>1940.18</v>
      </c>
      <c r="N257" s="44">
        <v>1978.91</v>
      </c>
      <c r="O257" s="44">
        <v>2004.33</v>
      </c>
      <c r="P257" s="44">
        <v>1992.47</v>
      </c>
      <c r="Q257" s="44">
        <v>2007.49</v>
      </c>
      <c r="R257" s="44">
        <v>2006.76</v>
      </c>
      <c r="S257" s="44">
        <v>1974.31</v>
      </c>
      <c r="T257" s="44">
        <v>2085.9299999999998</v>
      </c>
      <c r="U257" s="44">
        <v>2002.85</v>
      </c>
      <c r="V257" s="44">
        <v>1973.86</v>
      </c>
      <c r="W257" s="44">
        <v>1968.46</v>
      </c>
      <c r="X257" s="44">
        <v>1865.12</v>
      </c>
      <c r="Y257" s="44">
        <v>1697.09</v>
      </c>
      <c r="Z257" s="44">
        <v>1461.42</v>
      </c>
      <c r="AA257" s="44">
        <v>1224.79</v>
      </c>
    </row>
    <row r="258" spans="1:27" ht="12.75" customHeight="1" outlineLevel="1" x14ac:dyDescent="0.2">
      <c r="A258" s="99" t="s">
        <v>2661</v>
      </c>
      <c r="B258" s="63" t="s">
        <v>90</v>
      </c>
      <c r="C258" s="43" t="s">
        <v>79</v>
      </c>
      <c r="D258" s="44">
        <f>$D$168</f>
        <v>113.12</v>
      </c>
      <c r="E258" s="44">
        <f>$D$168</f>
        <v>113.12</v>
      </c>
      <c r="F258" s="44">
        <f t="shared" ref="F258:AA258" si="148">$D$168</f>
        <v>113.12</v>
      </c>
      <c r="G258" s="44">
        <f t="shared" si="148"/>
        <v>113.12</v>
      </c>
      <c r="H258" s="44">
        <f t="shared" si="148"/>
        <v>113.12</v>
      </c>
      <c r="I258" s="44">
        <f t="shared" si="148"/>
        <v>113.12</v>
      </c>
      <c r="J258" s="44">
        <f t="shared" si="148"/>
        <v>113.12</v>
      </c>
      <c r="K258" s="44">
        <f t="shared" si="148"/>
        <v>113.12</v>
      </c>
      <c r="L258" s="44">
        <f t="shared" si="148"/>
        <v>113.12</v>
      </c>
      <c r="M258" s="44">
        <f t="shared" si="148"/>
        <v>113.12</v>
      </c>
      <c r="N258" s="44">
        <f t="shared" si="148"/>
        <v>113.12</v>
      </c>
      <c r="O258" s="44">
        <f t="shared" si="148"/>
        <v>113.12</v>
      </c>
      <c r="P258" s="44">
        <f t="shared" si="148"/>
        <v>113.12</v>
      </c>
      <c r="Q258" s="44">
        <f t="shared" si="148"/>
        <v>113.12</v>
      </c>
      <c r="R258" s="44">
        <f t="shared" si="148"/>
        <v>113.12</v>
      </c>
      <c r="S258" s="44">
        <f t="shared" si="148"/>
        <v>113.12</v>
      </c>
      <c r="T258" s="44">
        <f t="shared" si="148"/>
        <v>113.12</v>
      </c>
      <c r="U258" s="44">
        <f t="shared" si="148"/>
        <v>113.12</v>
      </c>
      <c r="V258" s="44">
        <f t="shared" si="148"/>
        <v>113.12</v>
      </c>
      <c r="W258" s="44">
        <f t="shared" si="148"/>
        <v>113.12</v>
      </c>
      <c r="X258" s="44">
        <f t="shared" si="148"/>
        <v>113.12</v>
      </c>
      <c r="Y258" s="44">
        <f t="shared" si="148"/>
        <v>113.12</v>
      </c>
      <c r="Z258" s="44">
        <f t="shared" si="148"/>
        <v>113.12</v>
      </c>
      <c r="AA258" s="44">
        <f t="shared" si="148"/>
        <v>113.12</v>
      </c>
    </row>
    <row r="259" spans="1:27" ht="12.75" customHeight="1" outlineLevel="1" x14ac:dyDescent="0.2">
      <c r="A259" s="99" t="s">
        <v>2662</v>
      </c>
      <c r="B259" s="63" t="s">
        <v>83</v>
      </c>
      <c r="C259" s="43" t="s">
        <v>79</v>
      </c>
      <c r="D259" s="44">
        <v>3.35</v>
      </c>
      <c r="E259" s="44">
        <v>3.35</v>
      </c>
      <c r="F259" s="44">
        <v>3.35</v>
      </c>
      <c r="G259" s="44">
        <v>3.35</v>
      </c>
      <c r="H259" s="44">
        <v>3.35</v>
      </c>
      <c r="I259" s="44">
        <v>3.35</v>
      </c>
      <c r="J259" s="44">
        <v>3.35</v>
      </c>
      <c r="K259" s="44">
        <v>3.35</v>
      </c>
      <c r="L259" s="44">
        <v>3.35</v>
      </c>
      <c r="M259" s="44">
        <v>3.35</v>
      </c>
      <c r="N259" s="44">
        <v>3.35</v>
      </c>
      <c r="O259" s="44">
        <v>3.35</v>
      </c>
      <c r="P259" s="44">
        <v>3.35</v>
      </c>
      <c r="Q259" s="44">
        <v>3.35</v>
      </c>
      <c r="R259" s="44">
        <v>3.35</v>
      </c>
      <c r="S259" s="44">
        <v>3.35</v>
      </c>
      <c r="T259" s="44">
        <v>3.35</v>
      </c>
      <c r="U259" s="44">
        <v>3.35</v>
      </c>
      <c r="V259" s="44">
        <v>3.35</v>
      </c>
      <c r="W259" s="44">
        <v>3.35</v>
      </c>
      <c r="X259" s="44">
        <v>3.35</v>
      </c>
      <c r="Y259" s="44">
        <v>3.35</v>
      </c>
      <c r="Z259" s="44">
        <v>3.35</v>
      </c>
      <c r="AA259" s="44">
        <v>3.35</v>
      </c>
    </row>
    <row r="260" spans="1:27" ht="12.75" customHeight="1" outlineLevel="1" x14ac:dyDescent="0.2">
      <c r="A260" s="99" t="s">
        <v>2663</v>
      </c>
      <c r="B260" s="63" t="s">
        <v>81</v>
      </c>
      <c r="C260" s="43" t="s">
        <v>79</v>
      </c>
      <c r="D260" s="44">
        <f>$D$11</f>
        <v>110.23</v>
      </c>
      <c r="E260" s="44">
        <f t="shared" ref="E260:AA260" si="149">$D$11</f>
        <v>110.23</v>
      </c>
      <c r="F260" s="44">
        <f t="shared" si="149"/>
        <v>110.23</v>
      </c>
      <c r="G260" s="44">
        <f t="shared" si="149"/>
        <v>110.23</v>
      </c>
      <c r="H260" s="44">
        <f t="shared" si="149"/>
        <v>110.23</v>
      </c>
      <c r="I260" s="44">
        <f t="shared" si="149"/>
        <v>110.23</v>
      </c>
      <c r="J260" s="44">
        <f t="shared" si="149"/>
        <v>110.23</v>
      </c>
      <c r="K260" s="44">
        <f t="shared" si="149"/>
        <v>110.23</v>
      </c>
      <c r="L260" s="44">
        <f t="shared" si="149"/>
        <v>110.23</v>
      </c>
      <c r="M260" s="44">
        <f t="shared" si="149"/>
        <v>110.23</v>
      </c>
      <c r="N260" s="44">
        <f t="shared" si="149"/>
        <v>110.23</v>
      </c>
      <c r="O260" s="44">
        <f t="shared" si="149"/>
        <v>110.23</v>
      </c>
      <c r="P260" s="44">
        <f t="shared" si="149"/>
        <v>110.23</v>
      </c>
      <c r="Q260" s="44">
        <f t="shared" si="149"/>
        <v>110.23</v>
      </c>
      <c r="R260" s="44">
        <f t="shared" si="149"/>
        <v>110.23</v>
      </c>
      <c r="S260" s="44">
        <f t="shared" si="149"/>
        <v>110.23</v>
      </c>
      <c r="T260" s="44">
        <f t="shared" si="149"/>
        <v>110.23</v>
      </c>
      <c r="U260" s="44">
        <f t="shared" si="149"/>
        <v>110.23</v>
      </c>
      <c r="V260" s="44">
        <f t="shared" si="149"/>
        <v>110.23</v>
      </c>
      <c r="W260" s="44">
        <f t="shared" si="149"/>
        <v>110.23</v>
      </c>
      <c r="X260" s="44">
        <f t="shared" si="149"/>
        <v>110.23</v>
      </c>
      <c r="Y260" s="44">
        <f t="shared" si="149"/>
        <v>110.23</v>
      </c>
      <c r="Z260" s="44">
        <f t="shared" si="149"/>
        <v>110.23</v>
      </c>
      <c r="AA260" s="44">
        <f t="shared" si="149"/>
        <v>110.23</v>
      </c>
    </row>
    <row r="261" spans="1:27" ht="12.75" customHeight="1" x14ac:dyDescent="0.2">
      <c r="A261" s="98" t="s">
        <v>2664</v>
      </c>
      <c r="B261" s="28" t="str">
        <f>"20"&amp;"."&amp;$B$801&amp;"."&amp;$B$802</f>
        <v>20.12.2023</v>
      </c>
      <c r="C261" s="90" t="s">
        <v>76</v>
      </c>
      <c r="D261" s="91">
        <f>ROUND(((D262+D263+D265+D264)/1000),5)</f>
        <v>1.46146</v>
      </c>
      <c r="E261" s="91">
        <f>ROUND(((E262+E263+E265+E264)/1000),5)</f>
        <v>1.4133</v>
      </c>
      <c r="F261" s="91">
        <f>ROUND(((F262+F263+F265+F264)/1000),5)</f>
        <v>1.35494</v>
      </c>
      <c r="G261" s="91">
        <f t="shared" ref="G261:AA261" si="150">ROUND(((G262+G263+G265+G264)/1000),5)</f>
        <v>1.3490200000000001</v>
      </c>
      <c r="H261" s="91">
        <f t="shared" si="150"/>
        <v>1.42574</v>
      </c>
      <c r="I261" s="91">
        <f t="shared" si="150"/>
        <v>1.47305</v>
      </c>
      <c r="J261" s="91">
        <f t="shared" si="150"/>
        <v>1.6908700000000001</v>
      </c>
      <c r="K261" s="91">
        <f t="shared" si="150"/>
        <v>1.8825099999999999</v>
      </c>
      <c r="L261" s="91">
        <f t="shared" si="150"/>
        <v>2.1534300000000002</v>
      </c>
      <c r="M261" s="91">
        <f t="shared" si="150"/>
        <v>2.17604</v>
      </c>
      <c r="N261" s="91">
        <f t="shared" si="150"/>
        <v>2.1776200000000001</v>
      </c>
      <c r="O261" s="91">
        <f t="shared" si="150"/>
        <v>2.2769699999999999</v>
      </c>
      <c r="P261" s="91">
        <f t="shared" si="150"/>
        <v>2.22099</v>
      </c>
      <c r="Q261" s="91">
        <f t="shared" si="150"/>
        <v>2.2404899999999999</v>
      </c>
      <c r="R261" s="91">
        <f t="shared" si="150"/>
        <v>2.2205400000000002</v>
      </c>
      <c r="S261" s="91">
        <f t="shared" si="150"/>
        <v>2.1713100000000001</v>
      </c>
      <c r="T261" s="91">
        <f t="shared" si="150"/>
        <v>2.1154600000000001</v>
      </c>
      <c r="U261" s="91">
        <f t="shared" si="150"/>
        <v>2.11883</v>
      </c>
      <c r="V261" s="91">
        <f t="shared" si="150"/>
        <v>2.16906</v>
      </c>
      <c r="W261" s="91">
        <f t="shared" si="150"/>
        <v>2.1696599999999999</v>
      </c>
      <c r="X261" s="91">
        <f t="shared" si="150"/>
        <v>1.9907900000000001</v>
      </c>
      <c r="Y261" s="91">
        <f t="shared" si="150"/>
        <v>1.8492299999999999</v>
      </c>
      <c r="Z261" s="91">
        <f t="shared" si="150"/>
        <v>1.6954800000000001</v>
      </c>
      <c r="AA261" s="91">
        <f t="shared" si="150"/>
        <v>1.46058</v>
      </c>
    </row>
    <row r="262" spans="1:27" ht="12.75" customHeight="1" outlineLevel="1" x14ac:dyDescent="0.2">
      <c r="A262" s="99" t="s">
        <v>2665</v>
      </c>
      <c r="B262" s="63" t="s">
        <v>238</v>
      </c>
      <c r="C262" s="43" t="s">
        <v>79</v>
      </c>
      <c r="D262" s="44">
        <v>1234.76</v>
      </c>
      <c r="E262" s="44">
        <v>1186.5999999999999</v>
      </c>
      <c r="F262" s="44">
        <v>1128.24</v>
      </c>
      <c r="G262" s="44">
        <v>1122.32</v>
      </c>
      <c r="H262" s="44">
        <v>1199.04</v>
      </c>
      <c r="I262" s="44">
        <v>1246.3499999999999</v>
      </c>
      <c r="J262" s="44">
        <v>1464.17</v>
      </c>
      <c r="K262" s="44">
        <v>1655.81</v>
      </c>
      <c r="L262" s="44">
        <v>1926.73</v>
      </c>
      <c r="M262" s="44">
        <v>1949.34</v>
      </c>
      <c r="N262" s="44">
        <v>1950.92</v>
      </c>
      <c r="O262" s="44">
        <v>2050.27</v>
      </c>
      <c r="P262" s="44">
        <v>1994.29</v>
      </c>
      <c r="Q262" s="44">
        <v>2013.79</v>
      </c>
      <c r="R262" s="44">
        <v>1993.84</v>
      </c>
      <c r="S262" s="44">
        <v>1944.61</v>
      </c>
      <c r="T262" s="44">
        <v>1888.76</v>
      </c>
      <c r="U262" s="44">
        <v>1892.13</v>
      </c>
      <c r="V262" s="44">
        <v>1942.36</v>
      </c>
      <c r="W262" s="44">
        <v>1942.96</v>
      </c>
      <c r="X262" s="44">
        <v>1764.09</v>
      </c>
      <c r="Y262" s="44">
        <v>1622.53</v>
      </c>
      <c r="Z262" s="44">
        <v>1468.78</v>
      </c>
      <c r="AA262" s="44">
        <v>1233.8800000000001</v>
      </c>
    </row>
    <row r="263" spans="1:27" ht="12.75" customHeight="1" outlineLevel="1" x14ac:dyDescent="0.2">
      <c r="A263" s="99" t="s">
        <v>2666</v>
      </c>
      <c r="B263" s="63" t="s">
        <v>90</v>
      </c>
      <c r="C263" s="43" t="s">
        <v>79</v>
      </c>
      <c r="D263" s="44">
        <f>$D$168</f>
        <v>113.12</v>
      </c>
      <c r="E263" s="44">
        <f>$D$168</f>
        <v>113.12</v>
      </c>
      <c r="F263" s="44">
        <f t="shared" ref="F263:AA263" si="151">$D$168</f>
        <v>113.12</v>
      </c>
      <c r="G263" s="44">
        <f t="shared" si="151"/>
        <v>113.12</v>
      </c>
      <c r="H263" s="44">
        <f t="shared" si="151"/>
        <v>113.12</v>
      </c>
      <c r="I263" s="44">
        <f t="shared" si="151"/>
        <v>113.12</v>
      </c>
      <c r="J263" s="44">
        <f t="shared" si="151"/>
        <v>113.12</v>
      </c>
      <c r="K263" s="44">
        <f t="shared" si="151"/>
        <v>113.12</v>
      </c>
      <c r="L263" s="44">
        <f t="shared" si="151"/>
        <v>113.12</v>
      </c>
      <c r="M263" s="44">
        <f t="shared" si="151"/>
        <v>113.12</v>
      </c>
      <c r="N263" s="44">
        <f t="shared" si="151"/>
        <v>113.12</v>
      </c>
      <c r="O263" s="44">
        <f t="shared" si="151"/>
        <v>113.12</v>
      </c>
      <c r="P263" s="44">
        <f t="shared" si="151"/>
        <v>113.12</v>
      </c>
      <c r="Q263" s="44">
        <f t="shared" si="151"/>
        <v>113.12</v>
      </c>
      <c r="R263" s="44">
        <f t="shared" si="151"/>
        <v>113.12</v>
      </c>
      <c r="S263" s="44">
        <f t="shared" si="151"/>
        <v>113.12</v>
      </c>
      <c r="T263" s="44">
        <f t="shared" si="151"/>
        <v>113.12</v>
      </c>
      <c r="U263" s="44">
        <f t="shared" si="151"/>
        <v>113.12</v>
      </c>
      <c r="V263" s="44">
        <f t="shared" si="151"/>
        <v>113.12</v>
      </c>
      <c r="W263" s="44">
        <f t="shared" si="151"/>
        <v>113.12</v>
      </c>
      <c r="X263" s="44">
        <f t="shared" si="151"/>
        <v>113.12</v>
      </c>
      <c r="Y263" s="44">
        <f t="shared" si="151"/>
        <v>113.12</v>
      </c>
      <c r="Z263" s="44">
        <f t="shared" si="151"/>
        <v>113.12</v>
      </c>
      <c r="AA263" s="44">
        <f t="shared" si="151"/>
        <v>113.12</v>
      </c>
    </row>
    <row r="264" spans="1:27" ht="12.75" customHeight="1" outlineLevel="1" x14ac:dyDescent="0.2">
      <c r="A264" s="99" t="s">
        <v>2667</v>
      </c>
      <c r="B264" s="63" t="s">
        <v>83</v>
      </c>
      <c r="C264" s="43" t="s">
        <v>79</v>
      </c>
      <c r="D264" s="44">
        <v>3.35</v>
      </c>
      <c r="E264" s="44">
        <v>3.35</v>
      </c>
      <c r="F264" s="44">
        <v>3.35</v>
      </c>
      <c r="G264" s="44">
        <v>3.35</v>
      </c>
      <c r="H264" s="44">
        <v>3.35</v>
      </c>
      <c r="I264" s="44">
        <v>3.35</v>
      </c>
      <c r="J264" s="44">
        <v>3.35</v>
      </c>
      <c r="K264" s="44">
        <v>3.35</v>
      </c>
      <c r="L264" s="44">
        <v>3.35</v>
      </c>
      <c r="M264" s="44">
        <v>3.35</v>
      </c>
      <c r="N264" s="44">
        <v>3.35</v>
      </c>
      <c r="O264" s="44">
        <v>3.35</v>
      </c>
      <c r="P264" s="44">
        <v>3.35</v>
      </c>
      <c r="Q264" s="44">
        <v>3.35</v>
      </c>
      <c r="R264" s="44">
        <v>3.35</v>
      </c>
      <c r="S264" s="44">
        <v>3.35</v>
      </c>
      <c r="T264" s="44">
        <v>3.35</v>
      </c>
      <c r="U264" s="44">
        <v>3.35</v>
      </c>
      <c r="V264" s="44">
        <v>3.35</v>
      </c>
      <c r="W264" s="44">
        <v>3.35</v>
      </c>
      <c r="X264" s="44">
        <v>3.35</v>
      </c>
      <c r="Y264" s="44">
        <v>3.35</v>
      </c>
      <c r="Z264" s="44">
        <v>3.35</v>
      </c>
      <c r="AA264" s="44">
        <v>3.35</v>
      </c>
    </row>
    <row r="265" spans="1:27" ht="12.75" customHeight="1" outlineLevel="1" x14ac:dyDescent="0.2">
      <c r="A265" s="99" t="s">
        <v>2668</v>
      </c>
      <c r="B265" s="63" t="s">
        <v>81</v>
      </c>
      <c r="C265" s="43" t="s">
        <v>79</v>
      </c>
      <c r="D265" s="44">
        <f>$D$11</f>
        <v>110.23</v>
      </c>
      <c r="E265" s="44">
        <f t="shared" ref="E265:AA265" si="152">$D$11</f>
        <v>110.23</v>
      </c>
      <c r="F265" s="44">
        <f t="shared" si="152"/>
        <v>110.23</v>
      </c>
      <c r="G265" s="44">
        <f t="shared" si="152"/>
        <v>110.23</v>
      </c>
      <c r="H265" s="44">
        <f t="shared" si="152"/>
        <v>110.23</v>
      </c>
      <c r="I265" s="44">
        <f t="shared" si="152"/>
        <v>110.23</v>
      </c>
      <c r="J265" s="44">
        <f t="shared" si="152"/>
        <v>110.23</v>
      </c>
      <c r="K265" s="44">
        <f t="shared" si="152"/>
        <v>110.23</v>
      </c>
      <c r="L265" s="44">
        <f t="shared" si="152"/>
        <v>110.23</v>
      </c>
      <c r="M265" s="44">
        <f t="shared" si="152"/>
        <v>110.23</v>
      </c>
      <c r="N265" s="44">
        <f t="shared" si="152"/>
        <v>110.23</v>
      </c>
      <c r="O265" s="44">
        <f t="shared" si="152"/>
        <v>110.23</v>
      </c>
      <c r="P265" s="44">
        <f t="shared" si="152"/>
        <v>110.23</v>
      </c>
      <c r="Q265" s="44">
        <f t="shared" si="152"/>
        <v>110.23</v>
      </c>
      <c r="R265" s="44">
        <f t="shared" si="152"/>
        <v>110.23</v>
      </c>
      <c r="S265" s="44">
        <f t="shared" si="152"/>
        <v>110.23</v>
      </c>
      <c r="T265" s="44">
        <f t="shared" si="152"/>
        <v>110.23</v>
      </c>
      <c r="U265" s="44">
        <f t="shared" si="152"/>
        <v>110.23</v>
      </c>
      <c r="V265" s="44">
        <f t="shared" si="152"/>
        <v>110.23</v>
      </c>
      <c r="W265" s="44">
        <f t="shared" si="152"/>
        <v>110.23</v>
      </c>
      <c r="X265" s="44">
        <f t="shared" si="152"/>
        <v>110.23</v>
      </c>
      <c r="Y265" s="44">
        <f t="shared" si="152"/>
        <v>110.23</v>
      </c>
      <c r="Z265" s="44">
        <f t="shared" si="152"/>
        <v>110.23</v>
      </c>
      <c r="AA265" s="44">
        <f t="shared" si="152"/>
        <v>110.23</v>
      </c>
    </row>
    <row r="266" spans="1:27" ht="12.75" customHeight="1" x14ac:dyDescent="0.2">
      <c r="A266" s="98" t="s">
        <v>2669</v>
      </c>
      <c r="B266" s="28" t="str">
        <f>"21"&amp;"."&amp;$B$801&amp;"."&amp;$B$802</f>
        <v>21.12.2023</v>
      </c>
      <c r="C266" s="90" t="s">
        <v>76</v>
      </c>
      <c r="D266" s="91">
        <f>ROUND(((D267+D268+D270+D269)/1000),5)</f>
        <v>1.4603200000000001</v>
      </c>
      <c r="E266" s="91">
        <f>ROUND(((E267+E268+E270+E269)/1000),5)</f>
        <v>1.41174</v>
      </c>
      <c r="F266" s="91">
        <f>ROUND(((F267+F268+F270+F269)/1000),5)</f>
        <v>1.3961399999999999</v>
      </c>
      <c r="G266" s="91">
        <f t="shared" ref="G266:AA266" si="153">ROUND(((G267+G268+G270+G269)/1000),5)</f>
        <v>1.40472</v>
      </c>
      <c r="H266" s="91">
        <f t="shared" si="153"/>
        <v>1.44956</v>
      </c>
      <c r="I266" s="91">
        <f t="shared" si="153"/>
        <v>1.53972</v>
      </c>
      <c r="J266" s="91">
        <f t="shared" si="153"/>
        <v>1.68737</v>
      </c>
      <c r="K266" s="91">
        <f t="shared" si="153"/>
        <v>1.9993300000000001</v>
      </c>
      <c r="L266" s="91">
        <f t="shared" si="153"/>
        <v>2.15761</v>
      </c>
      <c r="M266" s="91">
        <f t="shared" si="153"/>
        <v>2.1531199999999999</v>
      </c>
      <c r="N266" s="91">
        <f t="shared" si="153"/>
        <v>2.17578</v>
      </c>
      <c r="O266" s="91">
        <f t="shared" si="153"/>
        <v>2.26248</v>
      </c>
      <c r="P266" s="91">
        <f t="shared" si="153"/>
        <v>2.22986</v>
      </c>
      <c r="Q266" s="91">
        <f t="shared" si="153"/>
        <v>2.2643599999999999</v>
      </c>
      <c r="R266" s="91">
        <f t="shared" si="153"/>
        <v>2.24932</v>
      </c>
      <c r="S266" s="91">
        <f t="shared" si="153"/>
        <v>2.2046000000000001</v>
      </c>
      <c r="T266" s="91">
        <f t="shared" si="153"/>
        <v>2.2189000000000001</v>
      </c>
      <c r="U266" s="91">
        <f t="shared" si="153"/>
        <v>2.2074099999999999</v>
      </c>
      <c r="V266" s="91">
        <f t="shared" si="153"/>
        <v>2.1977899999999999</v>
      </c>
      <c r="W266" s="91">
        <f t="shared" si="153"/>
        <v>2.20255</v>
      </c>
      <c r="X266" s="91">
        <f t="shared" si="153"/>
        <v>2.1026799999999999</v>
      </c>
      <c r="Y266" s="91">
        <f t="shared" si="153"/>
        <v>1.91049</v>
      </c>
      <c r="Z266" s="91">
        <f t="shared" si="153"/>
        <v>1.7210700000000001</v>
      </c>
      <c r="AA266" s="91">
        <f t="shared" si="153"/>
        <v>1.49322</v>
      </c>
    </row>
    <row r="267" spans="1:27" ht="12.75" customHeight="1" outlineLevel="1" x14ac:dyDescent="0.2">
      <c r="A267" s="99" t="s">
        <v>2670</v>
      </c>
      <c r="B267" s="63" t="s">
        <v>238</v>
      </c>
      <c r="C267" s="43" t="s">
        <v>79</v>
      </c>
      <c r="D267" s="44">
        <v>1233.6199999999999</v>
      </c>
      <c r="E267" s="44">
        <v>1185.04</v>
      </c>
      <c r="F267" s="44">
        <v>1169.44</v>
      </c>
      <c r="G267" s="44">
        <v>1178.02</v>
      </c>
      <c r="H267" s="44">
        <v>1222.8599999999999</v>
      </c>
      <c r="I267" s="44">
        <v>1313.02</v>
      </c>
      <c r="J267" s="44">
        <v>1460.67</v>
      </c>
      <c r="K267" s="44">
        <v>1772.63</v>
      </c>
      <c r="L267" s="44">
        <v>1930.91</v>
      </c>
      <c r="M267" s="44">
        <v>1926.42</v>
      </c>
      <c r="N267" s="44">
        <v>1949.08</v>
      </c>
      <c r="O267" s="44">
        <v>2035.78</v>
      </c>
      <c r="P267" s="44">
        <v>2003.16</v>
      </c>
      <c r="Q267" s="44">
        <v>2037.66</v>
      </c>
      <c r="R267" s="44">
        <v>2022.62</v>
      </c>
      <c r="S267" s="44">
        <v>1977.9</v>
      </c>
      <c r="T267" s="44">
        <v>1992.2</v>
      </c>
      <c r="U267" s="44">
        <v>1980.71</v>
      </c>
      <c r="V267" s="44">
        <v>1971.09</v>
      </c>
      <c r="W267" s="44">
        <v>1975.85</v>
      </c>
      <c r="X267" s="44">
        <v>1875.98</v>
      </c>
      <c r="Y267" s="44">
        <v>1683.79</v>
      </c>
      <c r="Z267" s="44">
        <v>1494.37</v>
      </c>
      <c r="AA267" s="44">
        <v>1266.52</v>
      </c>
    </row>
    <row r="268" spans="1:27" ht="12.75" customHeight="1" outlineLevel="1" x14ac:dyDescent="0.2">
      <c r="A268" s="99" t="s">
        <v>2671</v>
      </c>
      <c r="B268" s="63" t="s">
        <v>90</v>
      </c>
      <c r="C268" s="43" t="s">
        <v>79</v>
      </c>
      <c r="D268" s="44">
        <f>$D$168</f>
        <v>113.12</v>
      </c>
      <c r="E268" s="44">
        <f>$D$168</f>
        <v>113.12</v>
      </c>
      <c r="F268" s="44">
        <f t="shared" ref="F268:AA268" si="154">$D$168</f>
        <v>113.12</v>
      </c>
      <c r="G268" s="44">
        <f t="shared" si="154"/>
        <v>113.12</v>
      </c>
      <c r="H268" s="44">
        <f t="shared" si="154"/>
        <v>113.12</v>
      </c>
      <c r="I268" s="44">
        <f t="shared" si="154"/>
        <v>113.12</v>
      </c>
      <c r="J268" s="44">
        <f t="shared" si="154"/>
        <v>113.12</v>
      </c>
      <c r="K268" s="44">
        <f t="shared" si="154"/>
        <v>113.12</v>
      </c>
      <c r="L268" s="44">
        <f t="shared" si="154"/>
        <v>113.12</v>
      </c>
      <c r="M268" s="44">
        <f t="shared" si="154"/>
        <v>113.12</v>
      </c>
      <c r="N268" s="44">
        <f t="shared" si="154"/>
        <v>113.12</v>
      </c>
      <c r="O268" s="44">
        <f t="shared" si="154"/>
        <v>113.12</v>
      </c>
      <c r="P268" s="44">
        <f t="shared" si="154"/>
        <v>113.12</v>
      </c>
      <c r="Q268" s="44">
        <f t="shared" si="154"/>
        <v>113.12</v>
      </c>
      <c r="R268" s="44">
        <f t="shared" si="154"/>
        <v>113.12</v>
      </c>
      <c r="S268" s="44">
        <f t="shared" si="154"/>
        <v>113.12</v>
      </c>
      <c r="T268" s="44">
        <f t="shared" si="154"/>
        <v>113.12</v>
      </c>
      <c r="U268" s="44">
        <f t="shared" si="154"/>
        <v>113.12</v>
      </c>
      <c r="V268" s="44">
        <f t="shared" si="154"/>
        <v>113.12</v>
      </c>
      <c r="W268" s="44">
        <f t="shared" si="154"/>
        <v>113.12</v>
      </c>
      <c r="X268" s="44">
        <f t="shared" si="154"/>
        <v>113.12</v>
      </c>
      <c r="Y268" s="44">
        <f t="shared" si="154"/>
        <v>113.12</v>
      </c>
      <c r="Z268" s="44">
        <f t="shared" si="154"/>
        <v>113.12</v>
      </c>
      <c r="AA268" s="44">
        <f t="shared" si="154"/>
        <v>113.12</v>
      </c>
    </row>
    <row r="269" spans="1:27" ht="12.75" customHeight="1" outlineLevel="1" x14ac:dyDescent="0.2">
      <c r="A269" s="99" t="s">
        <v>2672</v>
      </c>
      <c r="B269" s="63" t="s">
        <v>83</v>
      </c>
      <c r="C269" s="43" t="s">
        <v>79</v>
      </c>
      <c r="D269" s="44">
        <v>3.35</v>
      </c>
      <c r="E269" s="44">
        <v>3.35</v>
      </c>
      <c r="F269" s="44">
        <v>3.35</v>
      </c>
      <c r="G269" s="44">
        <v>3.35</v>
      </c>
      <c r="H269" s="44">
        <v>3.35</v>
      </c>
      <c r="I269" s="44">
        <v>3.35</v>
      </c>
      <c r="J269" s="44">
        <v>3.35</v>
      </c>
      <c r="K269" s="44">
        <v>3.35</v>
      </c>
      <c r="L269" s="44">
        <v>3.35</v>
      </c>
      <c r="M269" s="44">
        <v>3.35</v>
      </c>
      <c r="N269" s="44">
        <v>3.35</v>
      </c>
      <c r="O269" s="44">
        <v>3.35</v>
      </c>
      <c r="P269" s="44">
        <v>3.35</v>
      </c>
      <c r="Q269" s="44">
        <v>3.35</v>
      </c>
      <c r="R269" s="44">
        <v>3.35</v>
      </c>
      <c r="S269" s="44">
        <v>3.35</v>
      </c>
      <c r="T269" s="44">
        <v>3.35</v>
      </c>
      <c r="U269" s="44">
        <v>3.35</v>
      </c>
      <c r="V269" s="44">
        <v>3.35</v>
      </c>
      <c r="W269" s="44">
        <v>3.35</v>
      </c>
      <c r="X269" s="44">
        <v>3.35</v>
      </c>
      <c r="Y269" s="44">
        <v>3.35</v>
      </c>
      <c r="Z269" s="44">
        <v>3.35</v>
      </c>
      <c r="AA269" s="44">
        <v>3.35</v>
      </c>
    </row>
    <row r="270" spans="1:27" ht="12.75" customHeight="1" outlineLevel="1" x14ac:dyDescent="0.2">
      <c r="A270" s="99" t="s">
        <v>2673</v>
      </c>
      <c r="B270" s="63" t="s">
        <v>81</v>
      </c>
      <c r="C270" s="43" t="s">
        <v>79</v>
      </c>
      <c r="D270" s="44">
        <f>$D$11</f>
        <v>110.23</v>
      </c>
      <c r="E270" s="44">
        <f t="shared" ref="E270:AA270" si="155">$D$11</f>
        <v>110.23</v>
      </c>
      <c r="F270" s="44">
        <f t="shared" si="155"/>
        <v>110.23</v>
      </c>
      <c r="G270" s="44">
        <f t="shared" si="155"/>
        <v>110.23</v>
      </c>
      <c r="H270" s="44">
        <f t="shared" si="155"/>
        <v>110.23</v>
      </c>
      <c r="I270" s="44">
        <f t="shared" si="155"/>
        <v>110.23</v>
      </c>
      <c r="J270" s="44">
        <f t="shared" si="155"/>
        <v>110.23</v>
      </c>
      <c r="K270" s="44">
        <f t="shared" si="155"/>
        <v>110.23</v>
      </c>
      <c r="L270" s="44">
        <f t="shared" si="155"/>
        <v>110.23</v>
      </c>
      <c r="M270" s="44">
        <f t="shared" si="155"/>
        <v>110.23</v>
      </c>
      <c r="N270" s="44">
        <f t="shared" si="155"/>
        <v>110.23</v>
      </c>
      <c r="O270" s="44">
        <f t="shared" si="155"/>
        <v>110.23</v>
      </c>
      <c r="P270" s="44">
        <f t="shared" si="155"/>
        <v>110.23</v>
      </c>
      <c r="Q270" s="44">
        <f t="shared" si="155"/>
        <v>110.23</v>
      </c>
      <c r="R270" s="44">
        <f t="shared" si="155"/>
        <v>110.23</v>
      </c>
      <c r="S270" s="44">
        <f t="shared" si="155"/>
        <v>110.23</v>
      </c>
      <c r="T270" s="44">
        <f t="shared" si="155"/>
        <v>110.23</v>
      </c>
      <c r="U270" s="44">
        <f t="shared" si="155"/>
        <v>110.23</v>
      </c>
      <c r="V270" s="44">
        <f t="shared" si="155"/>
        <v>110.23</v>
      </c>
      <c r="W270" s="44">
        <f t="shared" si="155"/>
        <v>110.23</v>
      </c>
      <c r="X270" s="44">
        <f t="shared" si="155"/>
        <v>110.23</v>
      </c>
      <c r="Y270" s="44">
        <f t="shared" si="155"/>
        <v>110.23</v>
      </c>
      <c r="Z270" s="44">
        <f t="shared" si="155"/>
        <v>110.23</v>
      </c>
      <c r="AA270" s="44">
        <f t="shared" si="155"/>
        <v>110.23</v>
      </c>
    </row>
    <row r="271" spans="1:27" ht="12.75" customHeight="1" x14ac:dyDescent="0.2">
      <c r="A271" s="98" t="s">
        <v>2674</v>
      </c>
      <c r="B271" s="28" t="str">
        <f>"22"&amp;"."&amp;$B$801&amp;"."&amp;$B$802</f>
        <v>22.12.2023</v>
      </c>
      <c r="C271" s="90" t="s">
        <v>76</v>
      </c>
      <c r="D271" s="91">
        <f>ROUND(((D272+D273+D275+D274)/1000),5)</f>
        <v>1.4615400000000001</v>
      </c>
      <c r="E271" s="91">
        <f>ROUND(((E272+E273+E275+E274)/1000),5)</f>
        <v>1.40256</v>
      </c>
      <c r="F271" s="91">
        <f>ROUND(((F272+F273+F275+F274)/1000),5)</f>
        <v>1.36283</v>
      </c>
      <c r="G271" s="91">
        <f t="shared" ref="G271:AA271" si="156">ROUND(((G272+G273+G275+G274)/1000),5)</f>
        <v>1.39812</v>
      </c>
      <c r="H271" s="91">
        <f t="shared" si="156"/>
        <v>1.4337500000000001</v>
      </c>
      <c r="I271" s="91">
        <f t="shared" si="156"/>
        <v>1.5065900000000001</v>
      </c>
      <c r="J271" s="91">
        <f t="shared" si="156"/>
        <v>1.6960200000000001</v>
      </c>
      <c r="K271" s="91">
        <f t="shared" si="156"/>
        <v>2.0630999999999999</v>
      </c>
      <c r="L271" s="91">
        <f t="shared" si="156"/>
        <v>2.2039</v>
      </c>
      <c r="M271" s="91">
        <f t="shared" si="156"/>
        <v>2.2792599999999998</v>
      </c>
      <c r="N271" s="91">
        <f t="shared" si="156"/>
        <v>2.29548</v>
      </c>
      <c r="O271" s="91">
        <f t="shared" si="156"/>
        <v>2.3198099999999999</v>
      </c>
      <c r="P271" s="91">
        <f t="shared" si="156"/>
        <v>2.3029099999999998</v>
      </c>
      <c r="Q271" s="91">
        <f t="shared" si="156"/>
        <v>2.3201299999999998</v>
      </c>
      <c r="R271" s="91">
        <f t="shared" si="156"/>
        <v>2.3131900000000001</v>
      </c>
      <c r="S271" s="91">
        <f t="shared" si="156"/>
        <v>2.2766700000000002</v>
      </c>
      <c r="T271" s="91">
        <f t="shared" si="156"/>
        <v>2.28992</v>
      </c>
      <c r="U271" s="91">
        <f t="shared" si="156"/>
        <v>2.3054100000000002</v>
      </c>
      <c r="V271" s="91">
        <f t="shared" si="156"/>
        <v>2.2846700000000002</v>
      </c>
      <c r="W271" s="91">
        <f t="shared" si="156"/>
        <v>2.2822300000000002</v>
      </c>
      <c r="X271" s="91">
        <f t="shared" si="156"/>
        <v>2.17726</v>
      </c>
      <c r="Y271" s="91">
        <f t="shared" si="156"/>
        <v>2.0988500000000001</v>
      </c>
      <c r="Z271" s="91">
        <f t="shared" si="156"/>
        <v>1.8230500000000001</v>
      </c>
      <c r="AA271" s="91">
        <f t="shared" si="156"/>
        <v>1.55677</v>
      </c>
    </row>
    <row r="272" spans="1:27" ht="12.75" customHeight="1" outlineLevel="1" x14ac:dyDescent="0.2">
      <c r="A272" s="99" t="s">
        <v>2675</v>
      </c>
      <c r="B272" s="63" t="s">
        <v>238</v>
      </c>
      <c r="C272" s="43" t="s">
        <v>79</v>
      </c>
      <c r="D272" s="44">
        <v>1234.8399999999999</v>
      </c>
      <c r="E272" s="44">
        <v>1175.8599999999999</v>
      </c>
      <c r="F272" s="44">
        <v>1136.1300000000001</v>
      </c>
      <c r="G272" s="44">
        <v>1171.42</v>
      </c>
      <c r="H272" s="44">
        <v>1207.05</v>
      </c>
      <c r="I272" s="44">
        <v>1279.8900000000001</v>
      </c>
      <c r="J272" s="44">
        <v>1469.32</v>
      </c>
      <c r="K272" s="44">
        <v>1836.4</v>
      </c>
      <c r="L272" s="44">
        <v>1977.2</v>
      </c>
      <c r="M272" s="44">
        <v>2052.56</v>
      </c>
      <c r="N272" s="44">
        <v>2068.7800000000002</v>
      </c>
      <c r="O272" s="44">
        <v>2093.11</v>
      </c>
      <c r="P272" s="44">
        <v>2076.21</v>
      </c>
      <c r="Q272" s="44">
        <v>2093.4299999999998</v>
      </c>
      <c r="R272" s="44">
        <v>2086.4899999999998</v>
      </c>
      <c r="S272" s="44">
        <v>2049.9699999999998</v>
      </c>
      <c r="T272" s="44">
        <v>2063.2199999999998</v>
      </c>
      <c r="U272" s="44">
        <v>2078.71</v>
      </c>
      <c r="V272" s="44">
        <v>2057.9699999999998</v>
      </c>
      <c r="W272" s="44">
        <v>2055.5300000000002</v>
      </c>
      <c r="X272" s="44">
        <v>1950.56</v>
      </c>
      <c r="Y272" s="44">
        <v>1872.15</v>
      </c>
      <c r="Z272" s="44">
        <v>1596.35</v>
      </c>
      <c r="AA272" s="44">
        <v>1330.07</v>
      </c>
    </row>
    <row r="273" spans="1:27" ht="12.75" customHeight="1" outlineLevel="1" x14ac:dyDescent="0.2">
      <c r="A273" s="99" t="s">
        <v>2676</v>
      </c>
      <c r="B273" s="63" t="s">
        <v>90</v>
      </c>
      <c r="C273" s="43" t="s">
        <v>79</v>
      </c>
      <c r="D273" s="44">
        <f>$D$168</f>
        <v>113.12</v>
      </c>
      <c r="E273" s="44">
        <f>$D$168</f>
        <v>113.12</v>
      </c>
      <c r="F273" s="44">
        <f t="shared" ref="F273:AA273" si="157">$D$168</f>
        <v>113.12</v>
      </c>
      <c r="G273" s="44">
        <f t="shared" si="157"/>
        <v>113.12</v>
      </c>
      <c r="H273" s="44">
        <f t="shared" si="157"/>
        <v>113.12</v>
      </c>
      <c r="I273" s="44">
        <f t="shared" si="157"/>
        <v>113.12</v>
      </c>
      <c r="J273" s="44">
        <f t="shared" si="157"/>
        <v>113.12</v>
      </c>
      <c r="K273" s="44">
        <f t="shared" si="157"/>
        <v>113.12</v>
      </c>
      <c r="L273" s="44">
        <f t="shared" si="157"/>
        <v>113.12</v>
      </c>
      <c r="M273" s="44">
        <f t="shared" si="157"/>
        <v>113.12</v>
      </c>
      <c r="N273" s="44">
        <f t="shared" si="157"/>
        <v>113.12</v>
      </c>
      <c r="O273" s="44">
        <f t="shared" si="157"/>
        <v>113.12</v>
      </c>
      <c r="P273" s="44">
        <f t="shared" si="157"/>
        <v>113.12</v>
      </c>
      <c r="Q273" s="44">
        <f t="shared" si="157"/>
        <v>113.12</v>
      </c>
      <c r="R273" s="44">
        <f t="shared" si="157"/>
        <v>113.12</v>
      </c>
      <c r="S273" s="44">
        <f t="shared" si="157"/>
        <v>113.12</v>
      </c>
      <c r="T273" s="44">
        <f t="shared" si="157"/>
        <v>113.12</v>
      </c>
      <c r="U273" s="44">
        <f t="shared" si="157"/>
        <v>113.12</v>
      </c>
      <c r="V273" s="44">
        <f t="shared" si="157"/>
        <v>113.12</v>
      </c>
      <c r="W273" s="44">
        <f t="shared" si="157"/>
        <v>113.12</v>
      </c>
      <c r="X273" s="44">
        <f t="shared" si="157"/>
        <v>113.12</v>
      </c>
      <c r="Y273" s="44">
        <f t="shared" si="157"/>
        <v>113.12</v>
      </c>
      <c r="Z273" s="44">
        <f t="shared" si="157"/>
        <v>113.12</v>
      </c>
      <c r="AA273" s="44">
        <f t="shared" si="157"/>
        <v>113.12</v>
      </c>
    </row>
    <row r="274" spans="1:27" ht="12.75" customHeight="1" outlineLevel="1" x14ac:dyDescent="0.2">
      <c r="A274" s="99" t="s">
        <v>2677</v>
      </c>
      <c r="B274" s="63" t="s">
        <v>83</v>
      </c>
      <c r="C274" s="43" t="s">
        <v>79</v>
      </c>
      <c r="D274" s="44">
        <v>3.35</v>
      </c>
      <c r="E274" s="44">
        <v>3.35</v>
      </c>
      <c r="F274" s="44">
        <v>3.35</v>
      </c>
      <c r="G274" s="44">
        <v>3.35</v>
      </c>
      <c r="H274" s="44">
        <v>3.35</v>
      </c>
      <c r="I274" s="44">
        <v>3.35</v>
      </c>
      <c r="J274" s="44">
        <v>3.35</v>
      </c>
      <c r="K274" s="44">
        <v>3.35</v>
      </c>
      <c r="L274" s="44">
        <v>3.35</v>
      </c>
      <c r="M274" s="44">
        <v>3.35</v>
      </c>
      <c r="N274" s="44">
        <v>3.35</v>
      </c>
      <c r="O274" s="44">
        <v>3.35</v>
      </c>
      <c r="P274" s="44">
        <v>3.35</v>
      </c>
      <c r="Q274" s="44">
        <v>3.35</v>
      </c>
      <c r="R274" s="44">
        <v>3.35</v>
      </c>
      <c r="S274" s="44">
        <v>3.35</v>
      </c>
      <c r="T274" s="44">
        <v>3.35</v>
      </c>
      <c r="U274" s="44">
        <v>3.35</v>
      </c>
      <c r="V274" s="44">
        <v>3.35</v>
      </c>
      <c r="W274" s="44">
        <v>3.35</v>
      </c>
      <c r="X274" s="44">
        <v>3.35</v>
      </c>
      <c r="Y274" s="44">
        <v>3.35</v>
      </c>
      <c r="Z274" s="44">
        <v>3.35</v>
      </c>
      <c r="AA274" s="44">
        <v>3.35</v>
      </c>
    </row>
    <row r="275" spans="1:27" ht="12.75" customHeight="1" outlineLevel="1" x14ac:dyDescent="0.2">
      <c r="A275" s="99" t="s">
        <v>2678</v>
      </c>
      <c r="B275" s="63" t="s">
        <v>81</v>
      </c>
      <c r="C275" s="43" t="s">
        <v>79</v>
      </c>
      <c r="D275" s="44">
        <f>$D$11</f>
        <v>110.23</v>
      </c>
      <c r="E275" s="44">
        <f t="shared" ref="E275:AA275" si="158">$D$11</f>
        <v>110.23</v>
      </c>
      <c r="F275" s="44">
        <f t="shared" si="158"/>
        <v>110.23</v>
      </c>
      <c r="G275" s="44">
        <f t="shared" si="158"/>
        <v>110.23</v>
      </c>
      <c r="H275" s="44">
        <f t="shared" si="158"/>
        <v>110.23</v>
      </c>
      <c r="I275" s="44">
        <f t="shared" si="158"/>
        <v>110.23</v>
      </c>
      <c r="J275" s="44">
        <f t="shared" si="158"/>
        <v>110.23</v>
      </c>
      <c r="K275" s="44">
        <f t="shared" si="158"/>
        <v>110.23</v>
      </c>
      <c r="L275" s="44">
        <f t="shared" si="158"/>
        <v>110.23</v>
      </c>
      <c r="M275" s="44">
        <f t="shared" si="158"/>
        <v>110.23</v>
      </c>
      <c r="N275" s="44">
        <f t="shared" si="158"/>
        <v>110.23</v>
      </c>
      <c r="O275" s="44">
        <f t="shared" si="158"/>
        <v>110.23</v>
      </c>
      <c r="P275" s="44">
        <f t="shared" si="158"/>
        <v>110.23</v>
      </c>
      <c r="Q275" s="44">
        <f t="shared" si="158"/>
        <v>110.23</v>
      </c>
      <c r="R275" s="44">
        <f t="shared" si="158"/>
        <v>110.23</v>
      </c>
      <c r="S275" s="44">
        <f t="shared" si="158"/>
        <v>110.23</v>
      </c>
      <c r="T275" s="44">
        <f t="shared" si="158"/>
        <v>110.23</v>
      </c>
      <c r="U275" s="44">
        <f t="shared" si="158"/>
        <v>110.23</v>
      </c>
      <c r="V275" s="44">
        <f t="shared" si="158"/>
        <v>110.23</v>
      </c>
      <c r="W275" s="44">
        <f t="shared" si="158"/>
        <v>110.23</v>
      </c>
      <c r="X275" s="44">
        <f t="shared" si="158"/>
        <v>110.23</v>
      </c>
      <c r="Y275" s="44">
        <f t="shared" si="158"/>
        <v>110.23</v>
      </c>
      <c r="Z275" s="44">
        <f t="shared" si="158"/>
        <v>110.23</v>
      </c>
      <c r="AA275" s="44">
        <f t="shared" si="158"/>
        <v>110.23</v>
      </c>
    </row>
    <row r="276" spans="1:27" ht="12.75" customHeight="1" x14ac:dyDescent="0.2">
      <c r="A276" s="98" t="s">
        <v>2679</v>
      </c>
      <c r="B276" s="28" t="str">
        <f>"23"&amp;"."&amp;$B$801&amp;"."&amp;$B$802</f>
        <v>23.12.2023</v>
      </c>
      <c r="C276" s="90" t="s">
        <v>76</v>
      </c>
      <c r="D276" s="91">
        <f>ROUND(((D277+D278+D280+D279)/1000),5)</f>
        <v>1.52074</v>
      </c>
      <c r="E276" s="91">
        <f>ROUND(((E277+E278+E280+E279)/1000),5)</f>
        <v>1.4464399999999999</v>
      </c>
      <c r="F276" s="91">
        <f>ROUND(((F277+F278+F280+F279)/1000),5)</f>
        <v>1.41534</v>
      </c>
      <c r="G276" s="91">
        <f t="shared" ref="G276:AA276" si="159">ROUND(((G277+G278+G280+G279)/1000),5)</f>
        <v>1.4018699999999999</v>
      </c>
      <c r="H276" s="91">
        <f t="shared" si="159"/>
        <v>1.4074</v>
      </c>
      <c r="I276" s="91">
        <f t="shared" si="159"/>
        <v>1.4358299999999999</v>
      </c>
      <c r="J276" s="91">
        <f t="shared" si="159"/>
        <v>1.47113</v>
      </c>
      <c r="K276" s="91">
        <f t="shared" si="159"/>
        <v>1.66656</v>
      </c>
      <c r="L276" s="91">
        <f t="shared" si="159"/>
        <v>2.0179399999999998</v>
      </c>
      <c r="M276" s="91">
        <f t="shared" si="159"/>
        <v>2.15543</v>
      </c>
      <c r="N276" s="91">
        <f t="shared" si="159"/>
        <v>2.2075300000000002</v>
      </c>
      <c r="O276" s="91">
        <f t="shared" si="159"/>
        <v>2.2227999999999999</v>
      </c>
      <c r="P276" s="91">
        <f t="shared" si="159"/>
        <v>2.2161599999999999</v>
      </c>
      <c r="Q276" s="91">
        <f t="shared" si="159"/>
        <v>2.2158000000000002</v>
      </c>
      <c r="R276" s="91">
        <f t="shared" si="159"/>
        <v>2.2016499999999999</v>
      </c>
      <c r="S276" s="91">
        <f t="shared" si="159"/>
        <v>2.1898300000000002</v>
      </c>
      <c r="T276" s="91">
        <f t="shared" si="159"/>
        <v>2.2205400000000002</v>
      </c>
      <c r="U276" s="91">
        <f t="shared" si="159"/>
        <v>2.2381099999999998</v>
      </c>
      <c r="V276" s="91">
        <f t="shared" si="159"/>
        <v>2.1998600000000001</v>
      </c>
      <c r="W276" s="91">
        <f t="shared" si="159"/>
        <v>2.14</v>
      </c>
      <c r="X276" s="91">
        <f t="shared" si="159"/>
        <v>2.1004499999999999</v>
      </c>
      <c r="Y276" s="91">
        <f t="shared" si="159"/>
        <v>1.9197</v>
      </c>
      <c r="Z276" s="91">
        <f t="shared" si="159"/>
        <v>1.72502</v>
      </c>
      <c r="AA276" s="91">
        <f t="shared" si="159"/>
        <v>1.5169600000000001</v>
      </c>
    </row>
    <row r="277" spans="1:27" ht="12.75" customHeight="1" outlineLevel="1" x14ac:dyDescent="0.2">
      <c r="A277" s="99" t="s">
        <v>2680</v>
      </c>
      <c r="B277" s="63" t="s">
        <v>238</v>
      </c>
      <c r="C277" s="43" t="s">
        <v>79</v>
      </c>
      <c r="D277" s="44">
        <v>1294.04</v>
      </c>
      <c r="E277" s="44">
        <v>1219.74</v>
      </c>
      <c r="F277" s="44">
        <v>1188.6400000000001</v>
      </c>
      <c r="G277" s="44">
        <v>1175.17</v>
      </c>
      <c r="H277" s="44">
        <v>1180.7</v>
      </c>
      <c r="I277" s="44">
        <v>1209.1300000000001</v>
      </c>
      <c r="J277" s="44">
        <v>1244.43</v>
      </c>
      <c r="K277" s="44">
        <v>1439.86</v>
      </c>
      <c r="L277" s="44">
        <v>1791.24</v>
      </c>
      <c r="M277" s="44">
        <v>1928.73</v>
      </c>
      <c r="N277" s="44">
        <v>1980.83</v>
      </c>
      <c r="O277" s="44">
        <v>1996.1</v>
      </c>
      <c r="P277" s="44">
        <v>1989.46</v>
      </c>
      <c r="Q277" s="44">
        <v>1989.1</v>
      </c>
      <c r="R277" s="44">
        <v>1974.95</v>
      </c>
      <c r="S277" s="44">
        <v>1963.13</v>
      </c>
      <c r="T277" s="44">
        <v>1993.84</v>
      </c>
      <c r="U277" s="44">
        <v>2011.41</v>
      </c>
      <c r="V277" s="44">
        <v>1973.16</v>
      </c>
      <c r="W277" s="44">
        <v>1913.3</v>
      </c>
      <c r="X277" s="44">
        <v>1873.75</v>
      </c>
      <c r="Y277" s="44">
        <v>1693</v>
      </c>
      <c r="Z277" s="44">
        <v>1498.32</v>
      </c>
      <c r="AA277" s="44">
        <v>1290.26</v>
      </c>
    </row>
    <row r="278" spans="1:27" ht="12.75" customHeight="1" outlineLevel="1" x14ac:dyDescent="0.2">
      <c r="A278" s="99" t="s">
        <v>2681</v>
      </c>
      <c r="B278" s="63" t="s">
        <v>90</v>
      </c>
      <c r="C278" s="43" t="s">
        <v>79</v>
      </c>
      <c r="D278" s="44">
        <f>$D$168</f>
        <v>113.12</v>
      </c>
      <c r="E278" s="44">
        <f>$D$168</f>
        <v>113.12</v>
      </c>
      <c r="F278" s="44">
        <f t="shared" ref="F278:AA278" si="160">$D$168</f>
        <v>113.12</v>
      </c>
      <c r="G278" s="44">
        <f t="shared" si="160"/>
        <v>113.12</v>
      </c>
      <c r="H278" s="44">
        <f t="shared" si="160"/>
        <v>113.12</v>
      </c>
      <c r="I278" s="44">
        <f t="shared" si="160"/>
        <v>113.12</v>
      </c>
      <c r="J278" s="44">
        <f t="shared" si="160"/>
        <v>113.12</v>
      </c>
      <c r="K278" s="44">
        <f t="shared" si="160"/>
        <v>113.12</v>
      </c>
      <c r="L278" s="44">
        <f t="shared" si="160"/>
        <v>113.12</v>
      </c>
      <c r="M278" s="44">
        <f t="shared" si="160"/>
        <v>113.12</v>
      </c>
      <c r="N278" s="44">
        <f t="shared" si="160"/>
        <v>113.12</v>
      </c>
      <c r="O278" s="44">
        <f t="shared" si="160"/>
        <v>113.12</v>
      </c>
      <c r="P278" s="44">
        <f t="shared" si="160"/>
        <v>113.12</v>
      </c>
      <c r="Q278" s="44">
        <f t="shared" si="160"/>
        <v>113.12</v>
      </c>
      <c r="R278" s="44">
        <f t="shared" si="160"/>
        <v>113.12</v>
      </c>
      <c r="S278" s="44">
        <f t="shared" si="160"/>
        <v>113.12</v>
      </c>
      <c r="T278" s="44">
        <f t="shared" si="160"/>
        <v>113.12</v>
      </c>
      <c r="U278" s="44">
        <f t="shared" si="160"/>
        <v>113.12</v>
      </c>
      <c r="V278" s="44">
        <f t="shared" si="160"/>
        <v>113.12</v>
      </c>
      <c r="W278" s="44">
        <f t="shared" si="160"/>
        <v>113.12</v>
      </c>
      <c r="X278" s="44">
        <f t="shared" si="160"/>
        <v>113.12</v>
      </c>
      <c r="Y278" s="44">
        <f t="shared" si="160"/>
        <v>113.12</v>
      </c>
      <c r="Z278" s="44">
        <f t="shared" si="160"/>
        <v>113.12</v>
      </c>
      <c r="AA278" s="44">
        <f t="shared" si="160"/>
        <v>113.12</v>
      </c>
    </row>
    <row r="279" spans="1:27" ht="12.75" customHeight="1" outlineLevel="1" x14ac:dyDescent="0.2">
      <c r="A279" s="99" t="s">
        <v>2682</v>
      </c>
      <c r="B279" s="63" t="s">
        <v>83</v>
      </c>
      <c r="C279" s="43" t="s">
        <v>79</v>
      </c>
      <c r="D279" s="44">
        <v>3.35</v>
      </c>
      <c r="E279" s="44">
        <v>3.35</v>
      </c>
      <c r="F279" s="44">
        <v>3.35</v>
      </c>
      <c r="G279" s="44">
        <v>3.35</v>
      </c>
      <c r="H279" s="44">
        <v>3.35</v>
      </c>
      <c r="I279" s="44">
        <v>3.35</v>
      </c>
      <c r="J279" s="44">
        <v>3.35</v>
      </c>
      <c r="K279" s="44">
        <v>3.35</v>
      </c>
      <c r="L279" s="44">
        <v>3.35</v>
      </c>
      <c r="M279" s="44">
        <v>3.35</v>
      </c>
      <c r="N279" s="44">
        <v>3.35</v>
      </c>
      <c r="O279" s="44">
        <v>3.35</v>
      </c>
      <c r="P279" s="44">
        <v>3.35</v>
      </c>
      <c r="Q279" s="44">
        <v>3.35</v>
      </c>
      <c r="R279" s="44">
        <v>3.35</v>
      </c>
      <c r="S279" s="44">
        <v>3.35</v>
      </c>
      <c r="T279" s="44">
        <v>3.35</v>
      </c>
      <c r="U279" s="44">
        <v>3.35</v>
      </c>
      <c r="V279" s="44">
        <v>3.35</v>
      </c>
      <c r="W279" s="44">
        <v>3.35</v>
      </c>
      <c r="X279" s="44">
        <v>3.35</v>
      </c>
      <c r="Y279" s="44">
        <v>3.35</v>
      </c>
      <c r="Z279" s="44">
        <v>3.35</v>
      </c>
      <c r="AA279" s="44">
        <v>3.35</v>
      </c>
    </row>
    <row r="280" spans="1:27" ht="12.75" customHeight="1" outlineLevel="1" x14ac:dyDescent="0.2">
      <c r="A280" s="99" t="s">
        <v>2683</v>
      </c>
      <c r="B280" s="63" t="s">
        <v>81</v>
      </c>
      <c r="C280" s="43" t="s">
        <v>79</v>
      </c>
      <c r="D280" s="44">
        <f>$D$11</f>
        <v>110.23</v>
      </c>
      <c r="E280" s="44">
        <f t="shared" ref="E280:AA280" si="161">$D$11</f>
        <v>110.23</v>
      </c>
      <c r="F280" s="44">
        <f t="shared" si="161"/>
        <v>110.23</v>
      </c>
      <c r="G280" s="44">
        <f t="shared" si="161"/>
        <v>110.23</v>
      </c>
      <c r="H280" s="44">
        <f t="shared" si="161"/>
        <v>110.23</v>
      </c>
      <c r="I280" s="44">
        <f t="shared" si="161"/>
        <v>110.23</v>
      </c>
      <c r="J280" s="44">
        <f t="shared" si="161"/>
        <v>110.23</v>
      </c>
      <c r="K280" s="44">
        <f t="shared" si="161"/>
        <v>110.23</v>
      </c>
      <c r="L280" s="44">
        <f t="shared" si="161"/>
        <v>110.23</v>
      </c>
      <c r="M280" s="44">
        <f t="shared" si="161"/>
        <v>110.23</v>
      </c>
      <c r="N280" s="44">
        <f t="shared" si="161"/>
        <v>110.23</v>
      </c>
      <c r="O280" s="44">
        <f t="shared" si="161"/>
        <v>110.23</v>
      </c>
      <c r="P280" s="44">
        <f t="shared" si="161"/>
        <v>110.23</v>
      </c>
      <c r="Q280" s="44">
        <f t="shared" si="161"/>
        <v>110.23</v>
      </c>
      <c r="R280" s="44">
        <f t="shared" si="161"/>
        <v>110.23</v>
      </c>
      <c r="S280" s="44">
        <f t="shared" si="161"/>
        <v>110.23</v>
      </c>
      <c r="T280" s="44">
        <f t="shared" si="161"/>
        <v>110.23</v>
      </c>
      <c r="U280" s="44">
        <f t="shared" si="161"/>
        <v>110.23</v>
      </c>
      <c r="V280" s="44">
        <f t="shared" si="161"/>
        <v>110.23</v>
      </c>
      <c r="W280" s="44">
        <f t="shared" si="161"/>
        <v>110.23</v>
      </c>
      <c r="X280" s="44">
        <f t="shared" si="161"/>
        <v>110.23</v>
      </c>
      <c r="Y280" s="44">
        <f t="shared" si="161"/>
        <v>110.23</v>
      </c>
      <c r="Z280" s="44">
        <f t="shared" si="161"/>
        <v>110.23</v>
      </c>
      <c r="AA280" s="44">
        <f t="shared" si="161"/>
        <v>110.23</v>
      </c>
    </row>
    <row r="281" spans="1:27" ht="12.75" customHeight="1" x14ac:dyDescent="0.2">
      <c r="A281" s="98" t="s">
        <v>2684</v>
      </c>
      <c r="B281" s="28" t="str">
        <f>"24"&amp;"."&amp;$B$801&amp;"."&amp;$B$802</f>
        <v>24.12.2023</v>
      </c>
      <c r="C281" s="90" t="s">
        <v>76</v>
      </c>
      <c r="D281" s="91">
        <f>ROUND(((D282+D283+D285+D284)/1000),5)</f>
        <v>1.48237</v>
      </c>
      <c r="E281" s="91">
        <f>ROUND(((E282+E283+E285+E284)/1000),5)</f>
        <v>1.42703</v>
      </c>
      <c r="F281" s="91">
        <f>ROUND(((F282+F283+F285+F284)/1000),5)</f>
        <v>1.3985799999999999</v>
      </c>
      <c r="G281" s="91">
        <f t="shared" ref="G281:AA281" si="162">ROUND(((G282+G283+G285+G284)/1000),5)</f>
        <v>1.3473599999999999</v>
      </c>
      <c r="H281" s="91">
        <f t="shared" si="162"/>
        <v>1.3572900000000001</v>
      </c>
      <c r="I281" s="91">
        <f t="shared" si="162"/>
        <v>1.38968</v>
      </c>
      <c r="J281" s="91">
        <f t="shared" si="162"/>
        <v>1.41205</v>
      </c>
      <c r="K281" s="91">
        <f t="shared" si="162"/>
        <v>1.5268699999999999</v>
      </c>
      <c r="L281" s="91">
        <f t="shared" si="162"/>
        <v>1.7216400000000001</v>
      </c>
      <c r="M281" s="91">
        <f t="shared" si="162"/>
        <v>1.9822500000000001</v>
      </c>
      <c r="N281" s="91">
        <f t="shared" si="162"/>
        <v>2.09687</v>
      </c>
      <c r="O281" s="91">
        <f t="shared" si="162"/>
        <v>2.1156899999999998</v>
      </c>
      <c r="P281" s="91">
        <f t="shared" si="162"/>
        <v>2.1257700000000002</v>
      </c>
      <c r="Q281" s="91">
        <f t="shared" si="162"/>
        <v>2.1306500000000002</v>
      </c>
      <c r="R281" s="91">
        <f t="shared" si="162"/>
        <v>2.1205500000000002</v>
      </c>
      <c r="S281" s="91">
        <f t="shared" si="162"/>
        <v>2.1200100000000002</v>
      </c>
      <c r="T281" s="91">
        <f t="shared" si="162"/>
        <v>2.1636099999999998</v>
      </c>
      <c r="U281" s="91">
        <f t="shared" si="162"/>
        <v>2.1848299999999998</v>
      </c>
      <c r="V281" s="91">
        <f t="shared" si="162"/>
        <v>2.15889</v>
      </c>
      <c r="W281" s="91">
        <f t="shared" si="162"/>
        <v>2.1347200000000002</v>
      </c>
      <c r="X281" s="91">
        <f t="shared" si="162"/>
        <v>2.1099700000000001</v>
      </c>
      <c r="Y281" s="91">
        <f t="shared" si="162"/>
        <v>1.89073</v>
      </c>
      <c r="Z281" s="91">
        <f t="shared" si="162"/>
        <v>1.6744699999999999</v>
      </c>
      <c r="AA281" s="91">
        <f t="shared" si="162"/>
        <v>1.4419299999999999</v>
      </c>
    </row>
    <row r="282" spans="1:27" ht="12.75" customHeight="1" outlineLevel="1" x14ac:dyDescent="0.2">
      <c r="A282" s="99" t="s">
        <v>2685</v>
      </c>
      <c r="B282" s="63" t="s">
        <v>238</v>
      </c>
      <c r="C282" s="43" t="s">
        <v>79</v>
      </c>
      <c r="D282" s="44">
        <v>1255.67</v>
      </c>
      <c r="E282" s="44">
        <v>1200.33</v>
      </c>
      <c r="F282" s="44">
        <v>1171.8800000000001</v>
      </c>
      <c r="G282" s="44">
        <v>1120.6600000000001</v>
      </c>
      <c r="H282" s="44">
        <v>1130.5899999999999</v>
      </c>
      <c r="I282" s="44">
        <v>1162.98</v>
      </c>
      <c r="J282" s="44">
        <v>1185.3499999999999</v>
      </c>
      <c r="K282" s="44">
        <v>1300.17</v>
      </c>
      <c r="L282" s="44">
        <v>1494.94</v>
      </c>
      <c r="M282" s="44">
        <v>1755.55</v>
      </c>
      <c r="N282" s="44">
        <v>1870.17</v>
      </c>
      <c r="O282" s="44">
        <v>1888.99</v>
      </c>
      <c r="P282" s="44">
        <v>1899.07</v>
      </c>
      <c r="Q282" s="44">
        <v>1903.95</v>
      </c>
      <c r="R282" s="44">
        <v>1893.85</v>
      </c>
      <c r="S282" s="44">
        <v>1893.31</v>
      </c>
      <c r="T282" s="44">
        <v>1936.91</v>
      </c>
      <c r="U282" s="44">
        <v>1958.13</v>
      </c>
      <c r="V282" s="44">
        <v>1932.19</v>
      </c>
      <c r="W282" s="44">
        <v>1908.02</v>
      </c>
      <c r="X282" s="44">
        <v>1883.27</v>
      </c>
      <c r="Y282" s="44">
        <v>1664.03</v>
      </c>
      <c r="Z282" s="44">
        <v>1447.77</v>
      </c>
      <c r="AA282" s="44">
        <v>1215.23</v>
      </c>
    </row>
    <row r="283" spans="1:27" ht="12.75" customHeight="1" outlineLevel="1" x14ac:dyDescent="0.2">
      <c r="A283" s="99" t="s">
        <v>2686</v>
      </c>
      <c r="B283" s="63" t="s">
        <v>90</v>
      </c>
      <c r="C283" s="43" t="s">
        <v>79</v>
      </c>
      <c r="D283" s="44">
        <f>$D$168</f>
        <v>113.12</v>
      </c>
      <c r="E283" s="44">
        <f>$D$168</f>
        <v>113.12</v>
      </c>
      <c r="F283" s="44">
        <f t="shared" ref="F283:AA283" si="163">$D$168</f>
        <v>113.12</v>
      </c>
      <c r="G283" s="44">
        <f t="shared" si="163"/>
        <v>113.12</v>
      </c>
      <c r="H283" s="44">
        <f t="shared" si="163"/>
        <v>113.12</v>
      </c>
      <c r="I283" s="44">
        <f t="shared" si="163"/>
        <v>113.12</v>
      </c>
      <c r="J283" s="44">
        <f t="shared" si="163"/>
        <v>113.12</v>
      </c>
      <c r="K283" s="44">
        <f t="shared" si="163"/>
        <v>113.12</v>
      </c>
      <c r="L283" s="44">
        <f t="shared" si="163"/>
        <v>113.12</v>
      </c>
      <c r="M283" s="44">
        <f t="shared" si="163"/>
        <v>113.12</v>
      </c>
      <c r="N283" s="44">
        <f t="shared" si="163"/>
        <v>113.12</v>
      </c>
      <c r="O283" s="44">
        <f t="shared" si="163"/>
        <v>113.12</v>
      </c>
      <c r="P283" s="44">
        <f t="shared" si="163"/>
        <v>113.12</v>
      </c>
      <c r="Q283" s="44">
        <f t="shared" si="163"/>
        <v>113.12</v>
      </c>
      <c r="R283" s="44">
        <f t="shared" si="163"/>
        <v>113.12</v>
      </c>
      <c r="S283" s="44">
        <f t="shared" si="163"/>
        <v>113.12</v>
      </c>
      <c r="T283" s="44">
        <f t="shared" si="163"/>
        <v>113.12</v>
      </c>
      <c r="U283" s="44">
        <f t="shared" si="163"/>
        <v>113.12</v>
      </c>
      <c r="V283" s="44">
        <f t="shared" si="163"/>
        <v>113.12</v>
      </c>
      <c r="W283" s="44">
        <f t="shared" si="163"/>
        <v>113.12</v>
      </c>
      <c r="X283" s="44">
        <f t="shared" si="163"/>
        <v>113.12</v>
      </c>
      <c r="Y283" s="44">
        <f t="shared" si="163"/>
        <v>113.12</v>
      </c>
      <c r="Z283" s="44">
        <f t="shared" si="163"/>
        <v>113.12</v>
      </c>
      <c r="AA283" s="44">
        <f t="shared" si="163"/>
        <v>113.12</v>
      </c>
    </row>
    <row r="284" spans="1:27" ht="12.75" customHeight="1" outlineLevel="1" x14ac:dyDescent="0.2">
      <c r="A284" s="99" t="s">
        <v>2687</v>
      </c>
      <c r="B284" s="63" t="s">
        <v>83</v>
      </c>
      <c r="C284" s="43" t="s">
        <v>79</v>
      </c>
      <c r="D284" s="44">
        <v>3.35</v>
      </c>
      <c r="E284" s="44">
        <v>3.35</v>
      </c>
      <c r="F284" s="44">
        <v>3.35</v>
      </c>
      <c r="G284" s="44">
        <v>3.35</v>
      </c>
      <c r="H284" s="44">
        <v>3.35</v>
      </c>
      <c r="I284" s="44">
        <v>3.35</v>
      </c>
      <c r="J284" s="44">
        <v>3.35</v>
      </c>
      <c r="K284" s="44">
        <v>3.35</v>
      </c>
      <c r="L284" s="44">
        <v>3.35</v>
      </c>
      <c r="M284" s="44">
        <v>3.35</v>
      </c>
      <c r="N284" s="44">
        <v>3.35</v>
      </c>
      <c r="O284" s="44">
        <v>3.35</v>
      </c>
      <c r="P284" s="44">
        <v>3.35</v>
      </c>
      <c r="Q284" s="44">
        <v>3.35</v>
      </c>
      <c r="R284" s="44">
        <v>3.35</v>
      </c>
      <c r="S284" s="44">
        <v>3.35</v>
      </c>
      <c r="T284" s="44">
        <v>3.35</v>
      </c>
      <c r="U284" s="44">
        <v>3.35</v>
      </c>
      <c r="V284" s="44">
        <v>3.35</v>
      </c>
      <c r="W284" s="44">
        <v>3.35</v>
      </c>
      <c r="X284" s="44">
        <v>3.35</v>
      </c>
      <c r="Y284" s="44">
        <v>3.35</v>
      </c>
      <c r="Z284" s="44">
        <v>3.35</v>
      </c>
      <c r="AA284" s="44">
        <v>3.35</v>
      </c>
    </row>
    <row r="285" spans="1:27" ht="12.75" customHeight="1" outlineLevel="1" x14ac:dyDescent="0.2">
      <c r="A285" s="99" t="s">
        <v>2688</v>
      </c>
      <c r="B285" s="63" t="s">
        <v>81</v>
      </c>
      <c r="C285" s="43" t="s">
        <v>79</v>
      </c>
      <c r="D285" s="44">
        <f>$D$11</f>
        <v>110.23</v>
      </c>
      <c r="E285" s="44">
        <f t="shared" ref="E285:AA285" si="164">$D$11</f>
        <v>110.23</v>
      </c>
      <c r="F285" s="44">
        <f t="shared" si="164"/>
        <v>110.23</v>
      </c>
      <c r="G285" s="44">
        <f t="shared" si="164"/>
        <v>110.23</v>
      </c>
      <c r="H285" s="44">
        <f t="shared" si="164"/>
        <v>110.23</v>
      </c>
      <c r="I285" s="44">
        <f t="shared" si="164"/>
        <v>110.23</v>
      </c>
      <c r="J285" s="44">
        <f t="shared" si="164"/>
        <v>110.23</v>
      </c>
      <c r="K285" s="44">
        <f t="shared" si="164"/>
        <v>110.23</v>
      </c>
      <c r="L285" s="44">
        <f t="shared" si="164"/>
        <v>110.23</v>
      </c>
      <c r="M285" s="44">
        <f t="shared" si="164"/>
        <v>110.23</v>
      </c>
      <c r="N285" s="44">
        <f t="shared" si="164"/>
        <v>110.23</v>
      </c>
      <c r="O285" s="44">
        <f t="shared" si="164"/>
        <v>110.23</v>
      </c>
      <c r="P285" s="44">
        <f t="shared" si="164"/>
        <v>110.23</v>
      </c>
      <c r="Q285" s="44">
        <f t="shared" si="164"/>
        <v>110.23</v>
      </c>
      <c r="R285" s="44">
        <f t="shared" si="164"/>
        <v>110.23</v>
      </c>
      <c r="S285" s="44">
        <f t="shared" si="164"/>
        <v>110.23</v>
      </c>
      <c r="T285" s="44">
        <f t="shared" si="164"/>
        <v>110.23</v>
      </c>
      <c r="U285" s="44">
        <f t="shared" si="164"/>
        <v>110.23</v>
      </c>
      <c r="V285" s="44">
        <f t="shared" si="164"/>
        <v>110.23</v>
      </c>
      <c r="W285" s="44">
        <f t="shared" si="164"/>
        <v>110.23</v>
      </c>
      <c r="X285" s="44">
        <f t="shared" si="164"/>
        <v>110.23</v>
      </c>
      <c r="Y285" s="44">
        <f t="shared" si="164"/>
        <v>110.23</v>
      </c>
      <c r="Z285" s="44">
        <f t="shared" si="164"/>
        <v>110.23</v>
      </c>
      <c r="AA285" s="44">
        <f t="shared" si="164"/>
        <v>110.23</v>
      </c>
    </row>
    <row r="286" spans="1:27" ht="12.75" customHeight="1" x14ac:dyDescent="0.2">
      <c r="A286" s="98" t="s">
        <v>2689</v>
      </c>
      <c r="B286" s="28" t="str">
        <f>"25"&amp;"."&amp;$B$801&amp;"."&amp;$B$802</f>
        <v>25.12.2023</v>
      </c>
      <c r="C286" s="90" t="s">
        <v>76</v>
      </c>
      <c r="D286" s="91">
        <f>ROUND(((D287+D288+D290+D289)/1000),5)</f>
        <v>1.43022</v>
      </c>
      <c r="E286" s="91">
        <f>ROUND(((E287+E288+E290+E289)/1000),5)</f>
        <v>1.40964</v>
      </c>
      <c r="F286" s="91">
        <f>ROUND(((F287+F288+F290+F289)/1000),5)</f>
        <v>1.3042800000000001</v>
      </c>
      <c r="G286" s="91">
        <f t="shared" ref="G286:AA286" si="165">ROUND(((G287+G288+G290+G289)/1000),5)</f>
        <v>1.30148</v>
      </c>
      <c r="H286" s="91">
        <f t="shared" si="165"/>
        <v>1.3013699999999999</v>
      </c>
      <c r="I286" s="91">
        <f t="shared" si="165"/>
        <v>1.40876</v>
      </c>
      <c r="J286" s="91">
        <f t="shared" si="165"/>
        <v>1.5576099999999999</v>
      </c>
      <c r="K286" s="91">
        <f t="shared" si="165"/>
        <v>1.9008700000000001</v>
      </c>
      <c r="L286" s="91">
        <f t="shared" si="165"/>
        <v>2.15876</v>
      </c>
      <c r="M286" s="91">
        <f t="shared" si="165"/>
        <v>2.1837499999999999</v>
      </c>
      <c r="N286" s="91">
        <f t="shared" si="165"/>
        <v>2.19604</v>
      </c>
      <c r="O286" s="91">
        <f t="shared" si="165"/>
        <v>2.3335900000000001</v>
      </c>
      <c r="P286" s="91">
        <f t="shared" si="165"/>
        <v>2.26633</v>
      </c>
      <c r="Q286" s="91">
        <f t="shared" si="165"/>
        <v>2.3303600000000002</v>
      </c>
      <c r="R286" s="91">
        <f t="shared" si="165"/>
        <v>2.3326600000000002</v>
      </c>
      <c r="S286" s="91">
        <f t="shared" si="165"/>
        <v>2.2102200000000001</v>
      </c>
      <c r="T286" s="91">
        <f t="shared" si="165"/>
        <v>2.2191299999999998</v>
      </c>
      <c r="U286" s="91">
        <f t="shared" si="165"/>
        <v>2.2338300000000002</v>
      </c>
      <c r="V286" s="91">
        <f t="shared" si="165"/>
        <v>2.21197</v>
      </c>
      <c r="W286" s="91">
        <f t="shared" si="165"/>
        <v>2.2132999999999998</v>
      </c>
      <c r="X286" s="91">
        <f t="shared" si="165"/>
        <v>2.0456300000000001</v>
      </c>
      <c r="Y286" s="91">
        <f t="shared" si="165"/>
        <v>1.8587400000000001</v>
      </c>
      <c r="Z286" s="91">
        <f t="shared" si="165"/>
        <v>1.64195</v>
      </c>
      <c r="AA286" s="91">
        <f t="shared" si="165"/>
        <v>1.4105300000000001</v>
      </c>
    </row>
    <row r="287" spans="1:27" ht="12.75" customHeight="1" outlineLevel="1" x14ac:dyDescent="0.2">
      <c r="A287" s="99" t="s">
        <v>2690</v>
      </c>
      <c r="B287" s="63" t="s">
        <v>238</v>
      </c>
      <c r="C287" s="43" t="s">
        <v>79</v>
      </c>
      <c r="D287" s="44">
        <v>1203.52</v>
      </c>
      <c r="E287" s="44">
        <v>1182.94</v>
      </c>
      <c r="F287" s="44">
        <v>1077.58</v>
      </c>
      <c r="G287" s="44">
        <v>1074.78</v>
      </c>
      <c r="H287" s="44">
        <v>1074.67</v>
      </c>
      <c r="I287" s="44">
        <v>1182.06</v>
      </c>
      <c r="J287" s="44">
        <v>1330.91</v>
      </c>
      <c r="K287" s="44">
        <v>1674.17</v>
      </c>
      <c r="L287" s="44">
        <v>1932.06</v>
      </c>
      <c r="M287" s="44">
        <v>1957.05</v>
      </c>
      <c r="N287" s="44">
        <v>1969.34</v>
      </c>
      <c r="O287" s="44">
        <v>2106.89</v>
      </c>
      <c r="P287" s="44">
        <v>2039.63</v>
      </c>
      <c r="Q287" s="44">
        <v>2103.66</v>
      </c>
      <c r="R287" s="44">
        <v>2105.96</v>
      </c>
      <c r="S287" s="44">
        <v>1983.52</v>
      </c>
      <c r="T287" s="44">
        <v>1992.43</v>
      </c>
      <c r="U287" s="44">
        <v>2007.13</v>
      </c>
      <c r="V287" s="44">
        <v>1985.27</v>
      </c>
      <c r="W287" s="44">
        <v>1986.6</v>
      </c>
      <c r="X287" s="44">
        <v>1818.93</v>
      </c>
      <c r="Y287" s="44">
        <v>1632.04</v>
      </c>
      <c r="Z287" s="44">
        <v>1415.25</v>
      </c>
      <c r="AA287" s="44">
        <v>1183.83</v>
      </c>
    </row>
    <row r="288" spans="1:27" ht="12.75" customHeight="1" outlineLevel="1" x14ac:dyDescent="0.2">
      <c r="A288" s="99" t="s">
        <v>2691</v>
      </c>
      <c r="B288" s="63" t="s">
        <v>90</v>
      </c>
      <c r="C288" s="43" t="s">
        <v>79</v>
      </c>
      <c r="D288" s="44">
        <f>$D$168</f>
        <v>113.12</v>
      </c>
      <c r="E288" s="44">
        <f>$D$168</f>
        <v>113.12</v>
      </c>
      <c r="F288" s="44">
        <f t="shared" ref="F288:AA288" si="166">$D$168</f>
        <v>113.12</v>
      </c>
      <c r="G288" s="44">
        <f t="shared" si="166"/>
        <v>113.12</v>
      </c>
      <c r="H288" s="44">
        <f t="shared" si="166"/>
        <v>113.12</v>
      </c>
      <c r="I288" s="44">
        <f t="shared" si="166"/>
        <v>113.12</v>
      </c>
      <c r="J288" s="44">
        <f t="shared" si="166"/>
        <v>113.12</v>
      </c>
      <c r="K288" s="44">
        <f t="shared" si="166"/>
        <v>113.12</v>
      </c>
      <c r="L288" s="44">
        <f t="shared" si="166"/>
        <v>113.12</v>
      </c>
      <c r="M288" s="44">
        <f t="shared" si="166"/>
        <v>113.12</v>
      </c>
      <c r="N288" s="44">
        <f t="shared" si="166"/>
        <v>113.12</v>
      </c>
      <c r="O288" s="44">
        <f t="shared" si="166"/>
        <v>113.12</v>
      </c>
      <c r="P288" s="44">
        <f t="shared" si="166"/>
        <v>113.12</v>
      </c>
      <c r="Q288" s="44">
        <f t="shared" si="166"/>
        <v>113.12</v>
      </c>
      <c r="R288" s="44">
        <f t="shared" si="166"/>
        <v>113.12</v>
      </c>
      <c r="S288" s="44">
        <f t="shared" si="166"/>
        <v>113.12</v>
      </c>
      <c r="T288" s="44">
        <f t="shared" si="166"/>
        <v>113.12</v>
      </c>
      <c r="U288" s="44">
        <f t="shared" si="166"/>
        <v>113.12</v>
      </c>
      <c r="V288" s="44">
        <f t="shared" si="166"/>
        <v>113.12</v>
      </c>
      <c r="W288" s="44">
        <f t="shared" si="166"/>
        <v>113.12</v>
      </c>
      <c r="X288" s="44">
        <f t="shared" si="166"/>
        <v>113.12</v>
      </c>
      <c r="Y288" s="44">
        <f t="shared" si="166"/>
        <v>113.12</v>
      </c>
      <c r="Z288" s="44">
        <f t="shared" si="166"/>
        <v>113.12</v>
      </c>
      <c r="AA288" s="44">
        <f t="shared" si="166"/>
        <v>113.12</v>
      </c>
    </row>
    <row r="289" spans="1:27" ht="12.75" customHeight="1" outlineLevel="1" x14ac:dyDescent="0.2">
      <c r="A289" s="99" t="s">
        <v>2692</v>
      </c>
      <c r="B289" s="63" t="s">
        <v>83</v>
      </c>
      <c r="C289" s="43" t="s">
        <v>79</v>
      </c>
      <c r="D289" s="44">
        <v>3.35</v>
      </c>
      <c r="E289" s="44">
        <v>3.35</v>
      </c>
      <c r="F289" s="44">
        <v>3.35</v>
      </c>
      <c r="G289" s="44">
        <v>3.35</v>
      </c>
      <c r="H289" s="44">
        <v>3.35</v>
      </c>
      <c r="I289" s="44">
        <v>3.35</v>
      </c>
      <c r="J289" s="44">
        <v>3.35</v>
      </c>
      <c r="K289" s="44">
        <v>3.35</v>
      </c>
      <c r="L289" s="44">
        <v>3.35</v>
      </c>
      <c r="M289" s="44">
        <v>3.35</v>
      </c>
      <c r="N289" s="44">
        <v>3.35</v>
      </c>
      <c r="O289" s="44">
        <v>3.35</v>
      </c>
      <c r="P289" s="44">
        <v>3.35</v>
      </c>
      <c r="Q289" s="44">
        <v>3.35</v>
      </c>
      <c r="R289" s="44">
        <v>3.35</v>
      </c>
      <c r="S289" s="44">
        <v>3.35</v>
      </c>
      <c r="T289" s="44">
        <v>3.35</v>
      </c>
      <c r="U289" s="44">
        <v>3.35</v>
      </c>
      <c r="V289" s="44">
        <v>3.35</v>
      </c>
      <c r="W289" s="44">
        <v>3.35</v>
      </c>
      <c r="X289" s="44">
        <v>3.35</v>
      </c>
      <c r="Y289" s="44">
        <v>3.35</v>
      </c>
      <c r="Z289" s="44">
        <v>3.35</v>
      </c>
      <c r="AA289" s="44">
        <v>3.35</v>
      </c>
    </row>
    <row r="290" spans="1:27" ht="12.75" customHeight="1" outlineLevel="1" x14ac:dyDescent="0.2">
      <c r="A290" s="99" t="s">
        <v>2693</v>
      </c>
      <c r="B290" s="63" t="s">
        <v>81</v>
      </c>
      <c r="C290" s="43" t="s">
        <v>79</v>
      </c>
      <c r="D290" s="44">
        <f>$D$11</f>
        <v>110.23</v>
      </c>
      <c r="E290" s="44">
        <f t="shared" ref="E290:AA290" si="167">$D$11</f>
        <v>110.23</v>
      </c>
      <c r="F290" s="44">
        <f t="shared" si="167"/>
        <v>110.23</v>
      </c>
      <c r="G290" s="44">
        <f t="shared" si="167"/>
        <v>110.23</v>
      </c>
      <c r="H290" s="44">
        <f t="shared" si="167"/>
        <v>110.23</v>
      </c>
      <c r="I290" s="44">
        <f t="shared" si="167"/>
        <v>110.23</v>
      </c>
      <c r="J290" s="44">
        <f t="shared" si="167"/>
        <v>110.23</v>
      </c>
      <c r="K290" s="44">
        <f t="shared" si="167"/>
        <v>110.23</v>
      </c>
      <c r="L290" s="44">
        <f t="shared" si="167"/>
        <v>110.23</v>
      </c>
      <c r="M290" s="44">
        <f t="shared" si="167"/>
        <v>110.23</v>
      </c>
      <c r="N290" s="44">
        <f t="shared" si="167"/>
        <v>110.23</v>
      </c>
      <c r="O290" s="44">
        <f t="shared" si="167"/>
        <v>110.23</v>
      </c>
      <c r="P290" s="44">
        <f t="shared" si="167"/>
        <v>110.23</v>
      </c>
      <c r="Q290" s="44">
        <f t="shared" si="167"/>
        <v>110.23</v>
      </c>
      <c r="R290" s="44">
        <f t="shared" si="167"/>
        <v>110.23</v>
      </c>
      <c r="S290" s="44">
        <f t="shared" si="167"/>
        <v>110.23</v>
      </c>
      <c r="T290" s="44">
        <f t="shared" si="167"/>
        <v>110.23</v>
      </c>
      <c r="U290" s="44">
        <f t="shared" si="167"/>
        <v>110.23</v>
      </c>
      <c r="V290" s="44">
        <f t="shared" si="167"/>
        <v>110.23</v>
      </c>
      <c r="W290" s="44">
        <f t="shared" si="167"/>
        <v>110.23</v>
      </c>
      <c r="X290" s="44">
        <f t="shared" si="167"/>
        <v>110.23</v>
      </c>
      <c r="Y290" s="44">
        <f t="shared" si="167"/>
        <v>110.23</v>
      </c>
      <c r="Z290" s="44">
        <f t="shared" si="167"/>
        <v>110.23</v>
      </c>
      <c r="AA290" s="44">
        <f t="shared" si="167"/>
        <v>110.23</v>
      </c>
    </row>
    <row r="291" spans="1:27" ht="12.75" customHeight="1" x14ac:dyDescent="0.2">
      <c r="A291" s="98" t="s">
        <v>2694</v>
      </c>
      <c r="B291" s="28" t="str">
        <f>"26"&amp;"."&amp;$B$801&amp;"."&amp;$B$802</f>
        <v>26.12.2023</v>
      </c>
      <c r="C291" s="90" t="s">
        <v>76</v>
      </c>
      <c r="D291" s="91">
        <f>ROUND(((D292+D293+D295+D294)/1000),5)</f>
        <v>1.3724000000000001</v>
      </c>
      <c r="E291" s="91">
        <f>ROUND(((E292+E293+E295+E294)/1000),5)</f>
        <v>1.31033</v>
      </c>
      <c r="F291" s="91">
        <f>ROUND(((F292+F293+F295+F294)/1000),5)</f>
        <v>1.30972</v>
      </c>
      <c r="G291" s="91">
        <f t="shared" ref="G291:AA291" si="168">ROUND(((G292+G293+G295+G294)/1000),5)</f>
        <v>1.2798499999999999</v>
      </c>
      <c r="H291" s="91">
        <f t="shared" si="168"/>
        <v>1.2883899999999999</v>
      </c>
      <c r="I291" s="91">
        <f t="shared" si="168"/>
        <v>1.37426</v>
      </c>
      <c r="J291" s="91">
        <f t="shared" si="168"/>
        <v>1.49288</v>
      </c>
      <c r="K291" s="91">
        <f t="shared" si="168"/>
        <v>1.7531000000000001</v>
      </c>
      <c r="L291" s="91">
        <f t="shared" si="168"/>
        <v>2.0560299999999998</v>
      </c>
      <c r="M291" s="91">
        <f t="shared" si="168"/>
        <v>2.0952099999999998</v>
      </c>
      <c r="N291" s="91">
        <f t="shared" si="168"/>
        <v>2.0949499999999999</v>
      </c>
      <c r="O291" s="91">
        <f t="shared" si="168"/>
        <v>2.1592199999999999</v>
      </c>
      <c r="P291" s="91">
        <f t="shared" si="168"/>
        <v>2.1038199999999998</v>
      </c>
      <c r="Q291" s="91">
        <f t="shared" si="168"/>
        <v>2.1135999999999999</v>
      </c>
      <c r="R291" s="91">
        <f t="shared" si="168"/>
        <v>2.15056</v>
      </c>
      <c r="S291" s="91">
        <f t="shared" si="168"/>
        <v>2.0808800000000001</v>
      </c>
      <c r="T291" s="91">
        <f t="shared" si="168"/>
        <v>2.1128</v>
      </c>
      <c r="U291" s="91">
        <f t="shared" si="168"/>
        <v>2.13009</v>
      </c>
      <c r="V291" s="91">
        <f t="shared" si="168"/>
        <v>2.0973799999999998</v>
      </c>
      <c r="W291" s="91">
        <f t="shared" si="168"/>
        <v>2.1046399999999998</v>
      </c>
      <c r="X291" s="91">
        <f t="shared" si="168"/>
        <v>2.0335999999999999</v>
      </c>
      <c r="Y291" s="91">
        <f t="shared" si="168"/>
        <v>1.86077</v>
      </c>
      <c r="Z291" s="91">
        <f t="shared" si="168"/>
        <v>1.6088100000000001</v>
      </c>
      <c r="AA291" s="91">
        <f t="shared" si="168"/>
        <v>1.40036</v>
      </c>
    </row>
    <row r="292" spans="1:27" ht="12.75" customHeight="1" outlineLevel="1" x14ac:dyDescent="0.2">
      <c r="A292" s="99" t="s">
        <v>2695</v>
      </c>
      <c r="B292" s="63" t="s">
        <v>238</v>
      </c>
      <c r="C292" s="43" t="s">
        <v>79</v>
      </c>
      <c r="D292" s="44">
        <v>1145.7</v>
      </c>
      <c r="E292" s="44">
        <v>1083.6300000000001</v>
      </c>
      <c r="F292" s="44">
        <v>1083.02</v>
      </c>
      <c r="G292" s="44">
        <v>1053.1500000000001</v>
      </c>
      <c r="H292" s="44">
        <v>1061.69</v>
      </c>
      <c r="I292" s="44">
        <v>1147.56</v>
      </c>
      <c r="J292" s="44">
        <v>1266.18</v>
      </c>
      <c r="K292" s="44">
        <v>1526.4</v>
      </c>
      <c r="L292" s="44">
        <v>1829.33</v>
      </c>
      <c r="M292" s="44">
        <v>1868.51</v>
      </c>
      <c r="N292" s="44">
        <v>1868.25</v>
      </c>
      <c r="O292" s="44">
        <v>1932.52</v>
      </c>
      <c r="P292" s="44">
        <v>1877.12</v>
      </c>
      <c r="Q292" s="44">
        <v>1886.9</v>
      </c>
      <c r="R292" s="44">
        <v>1923.86</v>
      </c>
      <c r="S292" s="44">
        <v>1854.18</v>
      </c>
      <c r="T292" s="44">
        <v>1886.1</v>
      </c>
      <c r="U292" s="44">
        <v>1903.39</v>
      </c>
      <c r="V292" s="44">
        <v>1870.68</v>
      </c>
      <c r="W292" s="44">
        <v>1877.94</v>
      </c>
      <c r="X292" s="44">
        <v>1806.9</v>
      </c>
      <c r="Y292" s="44">
        <v>1634.07</v>
      </c>
      <c r="Z292" s="44">
        <v>1382.11</v>
      </c>
      <c r="AA292" s="44">
        <v>1173.6600000000001</v>
      </c>
    </row>
    <row r="293" spans="1:27" ht="12.75" customHeight="1" outlineLevel="1" x14ac:dyDescent="0.2">
      <c r="A293" s="99" t="s">
        <v>2696</v>
      </c>
      <c r="B293" s="63" t="s">
        <v>90</v>
      </c>
      <c r="C293" s="43" t="s">
        <v>79</v>
      </c>
      <c r="D293" s="44">
        <f>$D$168</f>
        <v>113.12</v>
      </c>
      <c r="E293" s="44">
        <f>$D$168</f>
        <v>113.12</v>
      </c>
      <c r="F293" s="44">
        <f t="shared" ref="F293:AA293" si="169">$D$168</f>
        <v>113.12</v>
      </c>
      <c r="G293" s="44">
        <f t="shared" si="169"/>
        <v>113.12</v>
      </c>
      <c r="H293" s="44">
        <f t="shared" si="169"/>
        <v>113.12</v>
      </c>
      <c r="I293" s="44">
        <f t="shared" si="169"/>
        <v>113.12</v>
      </c>
      <c r="J293" s="44">
        <f t="shared" si="169"/>
        <v>113.12</v>
      </c>
      <c r="K293" s="44">
        <f t="shared" si="169"/>
        <v>113.12</v>
      </c>
      <c r="L293" s="44">
        <f t="shared" si="169"/>
        <v>113.12</v>
      </c>
      <c r="M293" s="44">
        <f t="shared" si="169"/>
        <v>113.12</v>
      </c>
      <c r="N293" s="44">
        <f t="shared" si="169"/>
        <v>113.12</v>
      </c>
      <c r="O293" s="44">
        <f t="shared" si="169"/>
        <v>113.12</v>
      </c>
      <c r="P293" s="44">
        <f t="shared" si="169"/>
        <v>113.12</v>
      </c>
      <c r="Q293" s="44">
        <f t="shared" si="169"/>
        <v>113.12</v>
      </c>
      <c r="R293" s="44">
        <f t="shared" si="169"/>
        <v>113.12</v>
      </c>
      <c r="S293" s="44">
        <f t="shared" si="169"/>
        <v>113.12</v>
      </c>
      <c r="T293" s="44">
        <f t="shared" si="169"/>
        <v>113.12</v>
      </c>
      <c r="U293" s="44">
        <f t="shared" si="169"/>
        <v>113.12</v>
      </c>
      <c r="V293" s="44">
        <f t="shared" si="169"/>
        <v>113.12</v>
      </c>
      <c r="W293" s="44">
        <f t="shared" si="169"/>
        <v>113.12</v>
      </c>
      <c r="X293" s="44">
        <f t="shared" si="169"/>
        <v>113.12</v>
      </c>
      <c r="Y293" s="44">
        <f t="shared" si="169"/>
        <v>113.12</v>
      </c>
      <c r="Z293" s="44">
        <f t="shared" si="169"/>
        <v>113.12</v>
      </c>
      <c r="AA293" s="44">
        <f t="shared" si="169"/>
        <v>113.12</v>
      </c>
    </row>
    <row r="294" spans="1:27" ht="12.75" customHeight="1" outlineLevel="1" x14ac:dyDescent="0.2">
      <c r="A294" s="99" t="s">
        <v>2697</v>
      </c>
      <c r="B294" s="63" t="s">
        <v>83</v>
      </c>
      <c r="C294" s="43" t="s">
        <v>79</v>
      </c>
      <c r="D294" s="44">
        <v>3.35</v>
      </c>
      <c r="E294" s="44">
        <v>3.35</v>
      </c>
      <c r="F294" s="44">
        <v>3.35</v>
      </c>
      <c r="G294" s="44">
        <v>3.35</v>
      </c>
      <c r="H294" s="44">
        <v>3.35</v>
      </c>
      <c r="I294" s="44">
        <v>3.35</v>
      </c>
      <c r="J294" s="44">
        <v>3.35</v>
      </c>
      <c r="K294" s="44">
        <v>3.35</v>
      </c>
      <c r="L294" s="44">
        <v>3.35</v>
      </c>
      <c r="M294" s="44">
        <v>3.35</v>
      </c>
      <c r="N294" s="44">
        <v>3.35</v>
      </c>
      <c r="O294" s="44">
        <v>3.35</v>
      </c>
      <c r="P294" s="44">
        <v>3.35</v>
      </c>
      <c r="Q294" s="44">
        <v>3.35</v>
      </c>
      <c r="R294" s="44">
        <v>3.35</v>
      </c>
      <c r="S294" s="44">
        <v>3.35</v>
      </c>
      <c r="T294" s="44">
        <v>3.35</v>
      </c>
      <c r="U294" s="44">
        <v>3.35</v>
      </c>
      <c r="V294" s="44">
        <v>3.35</v>
      </c>
      <c r="W294" s="44">
        <v>3.35</v>
      </c>
      <c r="X294" s="44">
        <v>3.35</v>
      </c>
      <c r="Y294" s="44">
        <v>3.35</v>
      </c>
      <c r="Z294" s="44">
        <v>3.35</v>
      </c>
      <c r="AA294" s="44">
        <v>3.35</v>
      </c>
    </row>
    <row r="295" spans="1:27" ht="12.75" customHeight="1" outlineLevel="1" x14ac:dyDescent="0.2">
      <c r="A295" s="99" t="s">
        <v>2698</v>
      </c>
      <c r="B295" s="63" t="s">
        <v>81</v>
      </c>
      <c r="C295" s="43" t="s">
        <v>79</v>
      </c>
      <c r="D295" s="44">
        <f>$D$11</f>
        <v>110.23</v>
      </c>
      <c r="E295" s="44">
        <f t="shared" ref="E295:AA295" si="170">$D$11</f>
        <v>110.23</v>
      </c>
      <c r="F295" s="44">
        <f t="shared" si="170"/>
        <v>110.23</v>
      </c>
      <c r="G295" s="44">
        <f t="shared" si="170"/>
        <v>110.23</v>
      </c>
      <c r="H295" s="44">
        <f t="shared" si="170"/>
        <v>110.23</v>
      </c>
      <c r="I295" s="44">
        <f t="shared" si="170"/>
        <v>110.23</v>
      </c>
      <c r="J295" s="44">
        <f t="shared" si="170"/>
        <v>110.23</v>
      </c>
      <c r="K295" s="44">
        <f t="shared" si="170"/>
        <v>110.23</v>
      </c>
      <c r="L295" s="44">
        <f t="shared" si="170"/>
        <v>110.23</v>
      </c>
      <c r="M295" s="44">
        <f t="shared" si="170"/>
        <v>110.23</v>
      </c>
      <c r="N295" s="44">
        <f t="shared" si="170"/>
        <v>110.23</v>
      </c>
      <c r="O295" s="44">
        <f t="shared" si="170"/>
        <v>110.23</v>
      </c>
      <c r="P295" s="44">
        <f t="shared" si="170"/>
        <v>110.23</v>
      </c>
      <c r="Q295" s="44">
        <f t="shared" si="170"/>
        <v>110.23</v>
      </c>
      <c r="R295" s="44">
        <f t="shared" si="170"/>
        <v>110.23</v>
      </c>
      <c r="S295" s="44">
        <f t="shared" si="170"/>
        <v>110.23</v>
      </c>
      <c r="T295" s="44">
        <f t="shared" si="170"/>
        <v>110.23</v>
      </c>
      <c r="U295" s="44">
        <f t="shared" si="170"/>
        <v>110.23</v>
      </c>
      <c r="V295" s="44">
        <f t="shared" si="170"/>
        <v>110.23</v>
      </c>
      <c r="W295" s="44">
        <f t="shared" si="170"/>
        <v>110.23</v>
      </c>
      <c r="X295" s="44">
        <f t="shared" si="170"/>
        <v>110.23</v>
      </c>
      <c r="Y295" s="44">
        <f t="shared" si="170"/>
        <v>110.23</v>
      </c>
      <c r="Z295" s="44">
        <f t="shared" si="170"/>
        <v>110.23</v>
      </c>
      <c r="AA295" s="44">
        <f t="shared" si="170"/>
        <v>110.23</v>
      </c>
    </row>
    <row r="296" spans="1:27" ht="12.75" customHeight="1" x14ac:dyDescent="0.2">
      <c r="A296" s="98" t="s">
        <v>2699</v>
      </c>
      <c r="B296" s="28" t="str">
        <f>"27"&amp;"."&amp;$B$801&amp;"."&amp;$B$802</f>
        <v>27.12.2023</v>
      </c>
      <c r="C296" s="90" t="s">
        <v>76</v>
      </c>
      <c r="D296" s="91">
        <f>ROUND(((D297+D298+D300+D299)/1000),5)</f>
        <v>1.34578</v>
      </c>
      <c r="E296" s="91">
        <f>ROUND(((E297+E298+E300+E299)/1000),5)</f>
        <v>1.3031299999999999</v>
      </c>
      <c r="F296" s="91">
        <f>ROUND(((F297+F298+F300+F299)/1000),5)</f>
        <v>1.26359</v>
      </c>
      <c r="G296" s="91">
        <f t="shared" ref="G296:AA296" si="171">ROUND(((G297+G298+G300+G299)/1000),5)</f>
        <v>1.25414</v>
      </c>
      <c r="H296" s="91">
        <f t="shared" si="171"/>
        <v>1.2896799999999999</v>
      </c>
      <c r="I296" s="91">
        <f t="shared" si="171"/>
        <v>1.3749499999999999</v>
      </c>
      <c r="J296" s="91">
        <f t="shared" si="171"/>
        <v>1.53088</v>
      </c>
      <c r="K296" s="91">
        <f t="shared" si="171"/>
        <v>1.8543499999999999</v>
      </c>
      <c r="L296" s="91">
        <f t="shared" si="171"/>
        <v>2.1253099999999998</v>
      </c>
      <c r="M296" s="91">
        <f t="shared" si="171"/>
        <v>2.1602800000000002</v>
      </c>
      <c r="N296" s="91">
        <f t="shared" si="171"/>
        <v>2.2193700000000001</v>
      </c>
      <c r="O296" s="91">
        <f t="shared" si="171"/>
        <v>2.2757800000000001</v>
      </c>
      <c r="P296" s="91">
        <f t="shared" si="171"/>
        <v>2.2554099999999999</v>
      </c>
      <c r="Q296" s="91">
        <f t="shared" si="171"/>
        <v>2.2704399999999998</v>
      </c>
      <c r="R296" s="91">
        <f t="shared" si="171"/>
        <v>2.2652899999999998</v>
      </c>
      <c r="S296" s="91">
        <f t="shared" si="171"/>
        <v>2.1944900000000001</v>
      </c>
      <c r="T296" s="91">
        <f t="shared" si="171"/>
        <v>2.2260300000000002</v>
      </c>
      <c r="U296" s="91">
        <f t="shared" si="171"/>
        <v>2.2269000000000001</v>
      </c>
      <c r="V296" s="91">
        <f t="shared" si="171"/>
        <v>2.20621</v>
      </c>
      <c r="W296" s="91">
        <f t="shared" si="171"/>
        <v>2.19502</v>
      </c>
      <c r="X296" s="91">
        <f t="shared" si="171"/>
        <v>2.01823</v>
      </c>
      <c r="Y296" s="91">
        <f t="shared" si="171"/>
        <v>1.80741</v>
      </c>
      <c r="Z296" s="91">
        <f t="shared" si="171"/>
        <v>1.52023</v>
      </c>
      <c r="AA296" s="91">
        <f t="shared" si="171"/>
        <v>1.3554299999999999</v>
      </c>
    </row>
    <row r="297" spans="1:27" ht="12.75" customHeight="1" outlineLevel="1" x14ac:dyDescent="0.2">
      <c r="A297" s="99" t="s">
        <v>2700</v>
      </c>
      <c r="B297" s="63" t="s">
        <v>238</v>
      </c>
      <c r="C297" s="43" t="s">
        <v>79</v>
      </c>
      <c r="D297" s="44">
        <v>1119.08</v>
      </c>
      <c r="E297" s="44">
        <v>1076.43</v>
      </c>
      <c r="F297" s="44">
        <v>1036.8900000000001</v>
      </c>
      <c r="G297" s="44">
        <v>1027.44</v>
      </c>
      <c r="H297" s="44">
        <v>1062.98</v>
      </c>
      <c r="I297" s="44">
        <v>1148.25</v>
      </c>
      <c r="J297" s="44">
        <v>1304.18</v>
      </c>
      <c r="K297" s="44">
        <v>1627.65</v>
      </c>
      <c r="L297" s="44">
        <v>1898.61</v>
      </c>
      <c r="M297" s="44">
        <v>1933.58</v>
      </c>
      <c r="N297" s="44">
        <v>1992.67</v>
      </c>
      <c r="O297" s="44">
        <v>2049.08</v>
      </c>
      <c r="P297" s="44">
        <v>2028.71</v>
      </c>
      <c r="Q297" s="44">
        <v>2043.74</v>
      </c>
      <c r="R297" s="44">
        <v>2038.59</v>
      </c>
      <c r="S297" s="44">
        <v>1967.79</v>
      </c>
      <c r="T297" s="44">
        <v>1999.33</v>
      </c>
      <c r="U297" s="44">
        <v>2000.2</v>
      </c>
      <c r="V297" s="44">
        <v>1979.51</v>
      </c>
      <c r="W297" s="44">
        <v>1968.32</v>
      </c>
      <c r="X297" s="44">
        <v>1791.53</v>
      </c>
      <c r="Y297" s="44">
        <v>1580.71</v>
      </c>
      <c r="Z297" s="44">
        <v>1293.53</v>
      </c>
      <c r="AA297" s="44">
        <v>1128.73</v>
      </c>
    </row>
    <row r="298" spans="1:27" ht="12.75" customHeight="1" outlineLevel="1" x14ac:dyDescent="0.2">
      <c r="A298" s="99" t="s">
        <v>2701</v>
      </c>
      <c r="B298" s="63" t="s">
        <v>90</v>
      </c>
      <c r="C298" s="43" t="s">
        <v>79</v>
      </c>
      <c r="D298" s="44">
        <f>$D$168</f>
        <v>113.12</v>
      </c>
      <c r="E298" s="44">
        <f>$D$168</f>
        <v>113.12</v>
      </c>
      <c r="F298" s="44">
        <f t="shared" ref="F298:AA298" si="172">$D$168</f>
        <v>113.12</v>
      </c>
      <c r="G298" s="44">
        <f t="shared" si="172"/>
        <v>113.12</v>
      </c>
      <c r="H298" s="44">
        <f t="shared" si="172"/>
        <v>113.12</v>
      </c>
      <c r="I298" s="44">
        <f t="shared" si="172"/>
        <v>113.12</v>
      </c>
      <c r="J298" s="44">
        <f t="shared" si="172"/>
        <v>113.12</v>
      </c>
      <c r="K298" s="44">
        <f t="shared" si="172"/>
        <v>113.12</v>
      </c>
      <c r="L298" s="44">
        <f t="shared" si="172"/>
        <v>113.12</v>
      </c>
      <c r="M298" s="44">
        <f t="shared" si="172"/>
        <v>113.12</v>
      </c>
      <c r="N298" s="44">
        <f t="shared" si="172"/>
        <v>113.12</v>
      </c>
      <c r="O298" s="44">
        <f t="shared" si="172"/>
        <v>113.12</v>
      </c>
      <c r="P298" s="44">
        <f t="shared" si="172"/>
        <v>113.12</v>
      </c>
      <c r="Q298" s="44">
        <f t="shared" si="172"/>
        <v>113.12</v>
      </c>
      <c r="R298" s="44">
        <f t="shared" si="172"/>
        <v>113.12</v>
      </c>
      <c r="S298" s="44">
        <f t="shared" si="172"/>
        <v>113.12</v>
      </c>
      <c r="T298" s="44">
        <f t="shared" si="172"/>
        <v>113.12</v>
      </c>
      <c r="U298" s="44">
        <f t="shared" si="172"/>
        <v>113.12</v>
      </c>
      <c r="V298" s="44">
        <f t="shared" si="172"/>
        <v>113.12</v>
      </c>
      <c r="W298" s="44">
        <f t="shared" si="172"/>
        <v>113.12</v>
      </c>
      <c r="X298" s="44">
        <f t="shared" si="172"/>
        <v>113.12</v>
      </c>
      <c r="Y298" s="44">
        <f t="shared" si="172"/>
        <v>113.12</v>
      </c>
      <c r="Z298" s="44">
        <f t="shared" si="172"/>
        <v>113.12</v>
      </c>
      <c r="AA298" s="44">
        <f t="shared" si="172"/>
        <v>113.12</v>
      </c>
    </row>
    <row r="299" spans="1:27" ht="12.75" customHeight="1" outlineLevel="1" x14ac:dyDescent="0.2">
      <c r="A299" s="99" t="s">
        <v>2702</v>
      </c>
      <c r="B299" s="63" t="s">
        <v>83</v>
      </c>
      <c r="C299" s="43" t="s">
        <v>79</v>
      </c>
      <c r="D299" s="44">
        <v>3.35</v>
      </c>
      <c r="E299" s="44">
        <v>3.35</v>
      </c>
      <c r="F299" s="44">
        <v>3.35</v>
      </c>
      <c r="G299" s="44">
        <v>3.35</v>
      </c>
      <c r="H299" s="44">
        <v>3.35</v>
      </c>
      <c r="I299" s="44">
        <v>3.35</v>
      </c>
      <c r="J299" s="44">
        <v>3.35</v>
      </c>
      <c r="K299" s="44">
        <v>3.35</v>
      </c>
      <c r="L299" s="44">
        <v>3.35</v>
      </c>
      <c r="M299" s="44">
        <v>3.35</v>
      </c>
      <c r="N299" s="44">
        <v>3.35</v>
      </c>
      <c r="O299" s="44">
        <v>3.35</v>
      </c>
      <c r="P299" s="44">
        <v>3.35</v>
      </c>
      <c r="Q299" s="44">
        <v>3.35</v>
      </c>
      <c r="R299" s="44">
        <v>3.35</v>
      </c>
      <c r="S299" s="44">
        <v>3.35</v>
      </c>
      <c r="T299" s="44">
        <v>3.35</v>
      </c>
      <c r="U299" s="44">
        <v>3.35</v>
      </c>
      <c r="V299" s="44">
        <v>3.35</v>
      </c>
      <c r="W299" s="44">
        <v>3.35</v>
      </c>
      <c r="X299" s="44">
        <v>3.35</v>
      </c>
      <c r="Y299" s="44">
        <v>3.35</v>
      </c>
      <c r="Z299" s="44">
        <v>3.35</v>
      </c>
      <c r="AA299" s="44">
        <v>3.35</v>
      </c>
    </row>
    <row r="300" spans="1:27" ht="12.75" customHeight="1" outlineLevel="1" x14ac:dyDescent="0.2">
      <c r="A300" s="99" t="s">
        <v>2703</v>
      </c>
      <c r="B300" s="63" t="s">
        <v>81</v>
      </c>
      <c r="C300" s="43" t="s">
        <v>79</v>
      </c>
      <c r="D300" s="44">
        <f>$D$11</f>
        <v>110.23</v>
      </c>
      <c r="E300" s="44">
        <f t="shared" ref="E300:AA300" si="173">$D$11</f>
        <v>110.23</v>
      </c>
      <c r="F300" s="44">
        <f t="shared" si="173"/>
        <v>110.23</v>
      </c>
      <c r="G300" s="44">
        <f t="shared" si="173"/>
        <v>110.23</v>
      </c>
      <c r="H300" s="44">
        <f t="shared" si="173"/>
        <v>110.23</v>
      </c>
      <c r="I300" s="44">
        <f t="shared" si="173"/>
        <v>110.23</v>
      </c>
      <c r="J300" s="44">
        <f t="shared" si="173"/>
        <v>110.23</v>
      </c>
      <c r="K300" s="44">
        <f t="shared" si="173"/>
        <v>110.23</v>
      </c>
      <c r="L300" s="44">
        <f t="shared" si="173"/>
        <v>110.23</v>
      </c>
      <c r="M300" s="44">
        <f t="shared" si="173"/>
        <v>110.23</v>
      </c>
      <c r="N300" s="44">
        <f t="shared" si="173"/>
        <v>110.23</v>
      </c>
      <c r="O300" s="44">
        <f t="shared" si="173"/>
        <v>110.23</v>
      </c>
      <c r="P300" s="44">
        <f t="shared" si="173"/>
        <v>110.23</v>
      </c>
      <c r="Q300" s="44">
        <f t="shared" si="173"/>
        <v>110.23</v>
      </c>
      <c r="R300" s="44">
        <f t="shared" si="173"/>
        <v>110.23</v>
      </c>
      <c r="S300" s="44">
        <f t="shared" si="173"/>
        <v>110.23</v>
      </c>
      <c r="T300" s="44">
        <f t="shared" si="173"/>
        <v>110.23</v>
      </c>
      <c r="U300" s="44">
        <f t="shared" si="173"/>
        <v>110.23</v>
      </c>
      <c r="V300" s="44">
        <f t="shared" si="173"/>
        <v>110.23</v>
      </c>
      <c r="W300" s="44">
        <f t="shared" si="173"/>
        <v>110.23</v>
      </c>
      <c r="X300" s="44">
        <f t="shared" si="173"/>
        <v>110.23</v>
      </c>
      <c r="Y300" s="44">
        <f t="shared" si="173"/>
        <v>110.23</v>
      </c>
      <c r="Z300" s="44">
        <f t="shared" si="173"/>
        <v>110.23</v>
      </c>
      <c r="AA300" s="44">
        <f t="shared" si="173"/>
        <v>110.23</v>
      </c>
    </row>
    <row r="301" spans="1:27" ht="12.75" customHeight="1" x14ac:dyDescent="0.2">
      <c r="A301" s="98" t="s">
        <v>2704</v>
      </c>
      <c r="B301" s="28" t="str">
        <f>"28"&amp;"."&amp;$B$801&amp;"."&amp;$B$802</f>
        <v>28.12.2023</v>
      </c>
      <c r="C301" s="90" t="s">
        <v>76</v>
      </c>
      <c r="D301" s="91">
        <f>ROUND(((D302+D303+D305+D304)/1000),5)</f>
        <v>1.3109999999999999</v>
      </c>
      <c r="E301" s="91">
        <f>ROUND(((E302+E303+E305+E304)/1000),5)</f>
        <v>1.31202</v>
      </c>
      <c r="F301" s="91">
        <f>ROUND(((F302+F303+F305+F304)/1000),5)</f>
        <v>1.3064199999999999</v>
      </c>
      <c r="G301" s="91">
        <f t="shared" ref="G301:AA301" si="174">ROUND(((G302+G303+G305+G304)/1000),5)</f>
        <v>1.2596000000000001</v>
      </c>
      <c r="H301" s="91">
        <f t="shared" si="174"/>
        <v>1.2861899999999999</v>
      </c>
      <c r="I301" s="91">
        <f t="shared" si="174"/>
        <v>1.31416</v>
      </c>
      <c r="J301" s="91">
        <f t="shared" si="174"/>
        <v>1.46868</v>
      </c>
      <c r="K301" s="91">
        <f t="shared" si="174"/>
        <v>1.7201299999999999</v>
      </c>
      <c r="L301" s="91">
        <f t="shared" si="174"/>
        <v>2.09152</v>
      </c>
      <c r="M301" s="91">
        <f t="shared" si="174"/>
        <v>2.1266699999999998</v>
      </c>
      <c r="N301" s="91">
        <f t="shared" si="174"/>
        <v>2.14289</v>
      </c>
      <c r="O301" s="91">
        <f t="shared" si="174"/>
        <v>2.1632799999999999</v>
      </c>
      <c r="P301" s="91">
        <f t="shared" si="174"/>
        <v>2.14561</v>
      </c>
      <c r="Q301" s="91">
        <f t="shared" si="174"/>
        <v>2.15055</v>
      </c>
      <c r="R301" s="91">
        <f t="shared" si="174"/>
        <v>2.15036</v>
      </c>
      <c r="S301" s="91">
        <f t="shared" si="174"/>
        <v>2.11755</v>
      </c>
      <c r="T301" s="91">
        <f t="shared" si="174"/>
        <v>2.1511900000000002</v>
      </c>
      <c r="U301" s="91">
        <f t="shared" si="174"/>
        <v>2.1586799999999999</v>
      </c>
      <c r="V301" s="91">
        <f t="shared" si="174"/>
        <v>2.1338300000000001</v>
      </c>
      <c r="W301" s="91">
        <f t="shared" si="174"/>
        <v>2.141</v>
      </c>
      <c r="X301" s="91">
        <f t="shared" si="174"/>
        <v>2.0008599999999999</v>
      </c>
      <c r="Y301" s="91">
        <f t="shared" si="174"/>
        <v>1.8144800000000001</v>
      </c>
      <c r="Z301" s="91">
        <f t="shared" si="174"/>
        <v>1.61206</v>
      </c>
      <c r="AA301" s="91">
        <f t="shared" si="174"/>
        <v>1.38005</v>
      </c>
    </row>
    <row r="302" spans="1:27" ht="12.75" customHeight="1" outlineLevel="1" x14ac:dyDescent="0.2">
      <c r="A302" s="99" t="s">
        <v>2705</v>
      </c>
      <c r="B302" s="63" t="s">
        <v>238</v>
      </c>
      <c r="C302" s="43" t="s">
        <v>79</v>
      </c>
      <c r="D302" s="44">
        <v>1084.3</v>
      </c>
      <c r="E302" s="44">
        <v>1085.32</v>
      </c>
      <c r="F302" s="44">
        <v>1079.72</v>
      </c>
      <c r="G302" s="44">
        <v>1032.9000000000001</v>
      </c>
      <c r="H302" s="44">
        <v>1059.49</v>
      </c>
      <c r="I302" s="44">
        <v>1087.46</v>
      </c>
      <c r="J302" s="44">
        <v>1241.98</v>
      </c>
      <c r="K302" s="44">
        <v>1493.43</v>
      </c>
      <c r="L302" s="44">
        <v>1864.82</v>
      </c>
      <c r="M302" s="44">
        <v>1899.97</v>
      </c>
      <c r="N302" s="44">
        <v>1916.19</v>
      </c>
      <c r="O302" s="44">
        <v>1936.58</v>
      </c>
      <c r="P302" s="44">
        <v>1918.91</v>
      </c>
      <c r="Q302" s="44">
        <v>1923.85</v>
      </c>
      <c r="R302" s="44">
        <v>1923.66</v>
      </c>
      <c r="S302" s="44">
        <v>1890.85</v>
      </c>
      <c r="T302" s="44">
        <v>1924.49</v>
      </c>
      <c r="U302" s="44">
        <v>1931.98</v>
      </c>
      <c r="V302" s="44">
        <v>1907.13</v>
      </c>
      <c r="W302" s="44">
        <v>1914.3</v>
      </c>
      <c r="X302" s="44">
        <v>1774.16</v>
      </c>
      <c r="Y302" s="44">
        <v>1587.78</v>
      </c>
      <c r="Z302" s="44">
        <v>1385.36</v>
      </c>
      <c r="AA302" s="44">
        <v>1153.3499999999999</v>
      </c>
    </row>
    <row r="303" spans="1:27" ht="12.75" customHeight="1" outlineLevel="1" x14ac:dyDescent="0.2">
      <c r="A303" s="99" t="s">
        <v>2706</v>
      </c>
      <c r="B303" s="63" t="s">
        <v>90</v>
      </c>
      <c r="C303" s="43" t="s">
        <v>79</v>
      </c>
      <c r="D303" s="44">
        <f>$D$168</f>
        <v>113.12</v>
      </c>
      <c r="E303" s="44">
        <f>$D$168</f>
        <v>113.12</v>
      </c>
      <c r="F303" s="44">
        <f t="shared" ref="F303:AA303" si="175">$D$168</f>
        <v>113.12</v>
      </c>
      <c r="G303" s="44">
        <f t="shared" si="175"/>
        <v>113.12</v>
      </c>
      <c r="H303" s="44">
        <f t="shared" si="175"/>
        <v>113.12</v>
      </c>
      <c r="I303" s="44">
        <f t="shared" si="175"/>
        <v>113.12</v>
      </c>
      <c r="J303" s="44">
        <f t="shared" si="175"/>
        <v>113.12</v>
      </c>
      <c r="K303" s="44">
        <f t="shared" si="175"/>
        <v>113.12</v>
      </c>
      <c r="L303" s="44">
        <f t="shared" si="175"/>
        <v>113.12</v>
      </c>
      <c r="M303" s="44">
        <f t="shared" si="175"/>
        <v>113.12</v>
      </c>
      <c r="N303" s="44">
        <f t="shared" si="175"/>
        <v>113.12</v>
      </c>
      <c r="O303" s="44">
        <f t="shared" si="175"/>
        <v>113.12</v>
      </c>
      <c r="P303" s="44">
        <f t="shared" si="175"/>
        <v>113.12</v>
      </c>
      <c r="Q303" s="44">
        <f t="shared" si="175"/>
        <v>113.12</v>
      </c>
      <c r="R303" s="44">
        <f t="shared" si="175"/>
        <v>113.12</v>
      </c>
      <c r="S303" s="44">
        <f t="shared" si="175"/>
        <v>113.12</v>
      </c>
      <c r="T303" s="44">
        <f t="shared" si="175"/>
        <v>113.12</v>
      </c>
      <c r="U303" s="44">
        <f t="shared" si="175"/>
        <v>113.12</v>
      </c>
      <c r="V303" s="44">
        <f t="shared" si="175"/>
        <v>113.12</v>
      </c>
      <c r="W303" s="44">
        <f t="shared" si="175"/>
        <v>113.12</v>
      </c>
      <c r="X303" s="44">
        <f t="shared" si="175"/>
        <v>113.12</v>
      </c>
      <c r="Y303" s="44">
        <f t="shared" si="175"/>
        <v>113.12</v>
      </c>
      <c r="Z303" s="44">
        <f t="shared" si="175"/>
        <v>113.12</v>
      </c>
      <c r="AA303" s="44">
        <f t="shared" si="175"/>
        <v>113.12</v>
      </c>
    </row>
    <row r="304" spans="1:27" ht="12.75" customHeight="1" outlineLevel="1" x14ac:dyDescent="0.2">
      <c r="A304" s="99" t="s">
        <v>2707</v>
      </c>
      <c r="B304" s="63" t="s">
        <v>83</v>
      </c>
      <c r="C304" s="43" t="s">
        <v>79</v>
      </c>
      <c r="D304" s="44">
        <v>3.35</v>
      </c>
      <c r="E304" s="44">
        <v>3.35</v>
      </c>
      <c r="F304" s="44">
        <v>3.35</v>
      </c>
      <c r="G304" s="44">
        <v>3.35</v>
      </c>
      <c r="H304" s="44">
        <v>3.35</v>
      </c>
      <c r="I304" s="44">
        <v>3.35</v>
      </c>
      <c r="J304" s="44">
        <v>3.35</v>
      </c>
      <c r="K304" s="44">
        <v>3.35</v>
      </c>
      <c r="L304" s="44">
        <v>3.35</v>
      </c>
      <c r="M304" s="44">
        <v>3.35</v>
      </c>
      <c r="N304" s="44">
        <v>3.35</v>
      </c>
      <c r="O304" s="44">
        <v>3.35</v>
      </c>
      <c r="P304" s="44">
        <v>3.35</v>
      </c>
      <c r="Q304" s="44">
        <v>3.35</v>
      </c>
      <c r="R304" s="44">
        <v>3.35</v>
      </c>
      <c r="S304" s="44">
        <v>3.35</v>
      </c>
      <c r="T304" s="44">
        <v>3.35</v>
      </c>
      <c r="U304" s="44">
        <v>3.35</v>
      </c>
      <c r="V304" s="44">
        <v>3.35</v>
      </c>
      <c r="W304" s="44">
        <v>3.35</v>
      </c>
      <c r="X304" s="44">
        <v>3.35</v>
      </c>
      <c r="Y304" s="44">
        <v>3.35</v>
      </c>
      <c r="Z304" s="44">
        <v>3.35</v>
      </c>
      <c r="AA304" s="44">
        <v>3.35</v>
      </c>
    </row>
    <row r="305" spans="1:27" ht="12.75" customHeight="1" outlineLevel="1" x14ac:dyDescent="0.2">
      <c r="A305" s="99" t="s">
        <v>2708</v>
      </c>
      <c r="B305" s="63" t="s">
        <v>81</v>
      </c>
      <c r="C305" s="43" t="s">
        <v>79</v>
      </c>
      <c r="D305" s="44">
        <f>$D$11</f>
        <v>110.23</v>
      </c>
      <c r="E305" s="44">
        <f t="shared" ref="E305:AA305" si="176">$D$11</f>
        <v>110.23</v>
      </c>
      <c r="F305" s="44">
        <f t="shared" si="176"/>
        <v>110.23</v>
      </c>
      <c r="G305" s="44">
        <f t="shared" si="176"/>
        <v>110.23</v>
      </c>
      <c r="H305" s="44">
        <f t="shared" si="176"/>
        <v>110.23</v>
      </c>
      <c r="I305" s="44">
        <f t="shared" si="176"/>
        <v>110.23</v>
      </c>
      <c r="J305" s="44">
        <f t="shared" si="176"/>
        <v>110.23</v>
      </c>
      <c r="K305" s="44">
        <f t="shared" si="176"/>
        <v>110.23</v>
      </c>
      <c r="L305" s="44">
        <f t="shared" si="176"/>
        <v>110.23</v>
      </c>
      <c r="M305" s="44">
        <f t="shared" si="176"/>
        <v>110.23</v>
      </c>
      <c r="N305" s="44">
        <f t="shared" si="176"/>
        <v>110.23</v>
      </c>
      <c r="O305" s="44">
        <f t="shared" si="176"/>
        <v>110.23</v>
      </c>
      <c r="P305" s="44">
        <f t="shared" si="176"/>
        <v>110.23</v>
      </c>
      <c r="Q305" s="44">
        <f t="shared" si="176"/>
        <v>110.23</v>
      </c>
      <c r="R305" s="44">
        <f t="shared" si="176"/>
        <v>110.23</v>
      </c>
      <c r="S305" s="44">
        <f t="shared" si="176"/>
        <v>110.23</v>
      </c>
      <c r="T305" s="44">
        <f t="shared" si="176"/>
        <v>110.23</v>
      </c>
      <c r="U305" s="44">
        <f t="shared" si="176"/>
        <v>110.23</v>
      </c>
      <c r="V305" s="44">
        <f t="shared" si="176"/>
        <v>110.23</v>
      </c>
      <c r="W305" s="44">
        <f t="shared" si="176"/>
        <v>110.23</v>
      </c>
      <c r="X305" s="44">
        <f t="shared" si="176"/>
        <v>110.23</v>
      </c>
      <c r="Y305" s="44">
        <f t="shared" si="176"/>
        <v>110.23</v>
      </c>
      <c r="Z305" s="44">
        <f t="shared" si="176"/>
        <v>110.23</v>
      </c>
      <c r="AA305" s="44">
        <f t="shared" si="176"/>
        <v>110.23</v>
      </c>
    </row>
    <row r="306" spans="1:27" ht="12.75" customHeight="1" x14ac:dyDescent="0.2">
      <c r="A306" s="98" t="s">
        <v>2709</v>
      </c>
      <c r="B306" s="28" t="str">
        <f>"29"&amp;"."&amp;$B$801&amp;"."&amp;$B$802</f>
        <v>29.12.2023</v>
      </c>
      <c r="C306" s="90" t="s">
        <v>76</v>
      </c>
      <c r="D306" s="91">
        <f>ROUND(((D307+D308+D310+D309)/1000),5)</f>
        <v>1.3515600000000001</v>
      </c>
      <c r="E306" s="91">
        <f>ROUND(((E307+E308+E310+E309)/1000),5)</f>
        <v>1.31074</v>
      </c>
      <c r="F306" s="91">
        <f>ROUND(((F307+F308+F310+F309)/1000),5)</f>
        <v>1.2828599999999999</v>
      </c>
      <c r="G306" s="91">
        <f t="shared" ref="G306:AA306" si="177">ROUND(((G307+G308+G310+G309)/1000),5)</f>
        <v>1.2710600000000001</v>
      </c>
      <c r="H306" s="91">
        <f t="shared" si="177"/>
        <v>1.2982100000000001</v>
      </c>
      <c r="I306" s="91">
        <f t="shared" si="177"/>
        <v>1.3486899999999999</v>
      </c>
      <c r="J306" s="91">
        <f t="shared" si="177"/>
        <v>1.4678100000000001</v>
      </c>
      <c r="K306" s="91">
        <f t="shared" si="177"/>
        <v>1.75692</v>
      </c>
      <c r="L306" s="91">
        <f t="shared" si="177"/>
        <v>1.9862599999999999</v>
      </c>
      <c r="M306" s="91">
        <f t="shared" si="177"/>
        <v>1.9985900000000001</v>
      </c>
      <c r="N306" s="91">
        <f t="shared" si="177"/>
        <v>2.0142600000000002</v>
      </c>
      <c r="O306" s="91">
        <f t="shared" si="177"/>
        <v>2.04888</v>
      </c>
      <c r="P306" s="91">
        <f t="shared" si="177"/>
        <v>2.0350600000000001</v>
      </c>
      <c r="Q306" s="91">
        <f t="shared" si="177"/>
        <v>2.0335000000000001</v>
      </c>
      <c r="R306" s="91">
        <f t="shared" si="177"/>
        <v>2.0230100000000002</v>
      </c>
      <c r="S306" s="91">
        <f t="shared" si="177"/>
        <v>1.9863</v>
      </c>
      <c r="T306" s="91">
        <f t="shared" si="177"/>
        <v>2.0155099999999999</v>
      </c>
      <c r="U306" s="91">
        <f t="shared" si="177"/>
        <v>2.0266999999999999</v>
      </c>
      <c r="V306" s="91">
        <f t="shared" si="177"/>
        <v>2.01051</v>
      </c>
      <c r="W306" s="91">
        <f t="shared" si="177"/>
        <v>2.0222199999999999</v>
      </c>
      <c r="X306" s="91">
        <f t="shared" si="177"/>
        <v>1.98245</v>
      </c>
      <c r="Y306" s="91">
        <f t="shared" si="177"/>
        <v>1.8790899999999999</v>
      </c>
      <c r="Z306" s="91">
        <f t="shared" si="177"/>
        <v>1.5898000000000001</v>
      </c>
      <c r="AA306" s="91">
        <f t="shared" si="177"/>
        <v>1.38453</v>
      </c>
    </row>
    <row r="307" spans="1:27" ht="12.75" customHeight="1" outlineLevel="1" x14ac:dyDescent="0.2">
      <c r="A307" s="99" t="s">
        <v>2710</v>
      </c>
      <c r="B307" s="63" t="s">
        <v>238</v>
      </c>
      <c r="C307" s="43" t="s">
        <v>79</v>
      </c>
      <c r="D307" s="44">
        <v>1124.8599999999999</v>
      </c>
      <c r="E307" s="44">
        <v>1084.04</v>
      </c>
      <c r="F307" s="44">
        <v>1056.1600000000001</v>
      </c>
      <c r="G307" s="44">
        <v>1044.3599999999999</v>
      </c>
      <c r="H307" s="44">
        <v>1071.51</v>
      </c>
      <c r="I307" s="44">
        <v>1121.99</v>
      </c>
      <c r="J307" s="44">
        <v>1241.1099999999999</v>
      </c>
      <c r="K307" s="44">
        <v>1530.22</v>
      </c>
      <c r="L307" s="44">
        <v>1759.56</v>
      </c>
      <c r="M307" s="44">
        <v>1771.89</v>
      </c>
      <c r="N307" s="44">
        <v>1787.56</v>
      </c>
      <c r="O307" s="44">
        <v>1822.18</v>
      </c>
      <c r="P307" s="44">
        <v>1808.36</v>
      </c>
      <c r="Q307" s="44">
        <v>1806.8</v>
      </c>
      <c r="R307" s="44">
        <v>1796.31</v>
      </c>
      <c r="S307" s="44">
        <v>1759.6</v>
      </c>
      <c r="T307" s="44">
        <v>1788.81</v>
      </c>
      <c r="U307" s="44">
        <v>1800</v>
      </c>
      <c r="V307" s="44">
        <v>1783.81</v>
      </c>
      <c r="W307" s="44">
        <v>1795.52</v>
      </c>
      <c r="X307" s="44">
        <v>1755.75</v>
      </c>
      <c r="Y307" s="44">
        <v>1652.39</v>
      </c>
      <c r="Z307" s="44">
        <v>1363.1</v>
      </c>
      <c r="AA307" s="44">
        <v>1157.83</v>
      </c>
    </row>
    <row r="308" spans="1:27" ht="12.75" customHeight="1" outlineLevel="1" x14ac:dyDescent="0.2">
      <c r="A308" s="99" t="s">
        <v>2711</v>
      </c>
      <c r="B308" s="63" t="s">
        <v>90</v>
      </c>
      <c r="C308" s="43" t="s">
        <v>79</v>
      </c>
      <c r="D308" s="44">
        <f>$D$168</f>
        <v>113.12</v>
      </c>
      <c r="E308" s="44">
        <f>$D$168</f>
        <v>113.12</v>
      </c>
      <c r="F308" s="44">
        <f t="shared" ref="F308:AA308" si="178">$D$168</f>
        <v>113.12</v>
      </c>
      <c r="G308" s="44">
        <f t="shared" si="178"/>
        <v>113.12</v>
      </c>
      <c r="H308" s="44">
        <f t="shared" si="178"/>
        <v>113.12</v>
      </c>
      <c r="I308" s="44">
        <f t="shared" si="178"/>
        <v>113.12</v>
      </c>
      <c r="J308" s="44">
        <f t="shared" si="178"/>
        <v>113.12</v>
      </c>
      <c r="K308" s="44">
        <f t="shared" si="178"/>
        <v>113.12</v>
      </c>
      <c r="L308" s="44">
        <f t="shared" si="178"/>
        <v>113.12</v>
      </c>
      <c r="M308" s="44">
        <f t="shared" si="178"/>
        <v>113.12</v>
      </c>
      <c r="N308" s="44">
        <f t="shared" si="178"/>
        <v>113.12</v>
      </c>
      <c r="O308" s="44">
        <f t="shared" si="178"/>
        <v>113.12</v>
      </c>
      <c r="P308" s="44">
        <f t="shared" si="178"/>
        <v>113.12</v>
      </c>
      <c r="Q308" s="44">
        <f t="shared" si="178"/>
        <v>113.12</v>
      </c>
      <c r="R308" s="44">
        <f t="shared" si="178"/>
        <v>113.12</v>
      </c>
      <c r="S308" s="44">
        <f t="shared" si="178"/>
        <v>113.12</v>
      </c>
      <c r="T308" s="44">
        <f t="shared" si="178"/>
        <v>113.12</v>
      </c>
      <c r="U308" s="44">
        <f t="shared" si="178"/>
        <v>113.12</v>
      </c>
      <c r="V308" s="44">
        <f t="shared" si="178"/>
        <v>113.12</v>
      </c>
      <c r="W308" s="44">
        <f t="shared" si="178"/>
        <v>113.12</v>
      </c>
      <c r="X308" s="44">
        <f t="shared" si="178"/>
        <v>113.12</v>
      </c>
      <c r="Y308" s="44">
        <f t="shared" si="178"/>
        <v>113.12</v>
      </c>
      <c r="Z308" s="44">
        <f t="shared" si="178"/>
        <v>113.12</v>
      </c>
      <c r="AA308" s="44">
        <f t="shared" si="178"/>
        <v>113.12</v>
      </c>
    </row>
    <row r="309" spans="1:27" ht="12.75" customHeight="1" outlineLevel="1" x14ac:dyDescent="0.2">
      <c r="A309" s="99" t="s">
        <v>2712</v>
      </c>
      <c r="B309" s="63" t="s">
        <v>83</v>
      </c>
      <c r="C309" s="43" t="s">
        <v>79</v>
      </c>
      <c r="D309" s="44">
        <v>3.35</v>
      </c>
      <c r="E309" s="44">
        <v>3.35</v>
      </c>
      <c r="F309" s="44">
        <v>3.35</v>
      </c>
      <c r="G309" s="44">
        <v>3.35</v>
      </c>
      <c r="H309" s="44">
        <v>3.35</v>
      </c>
      <c r="I309" s="44">
        <v>3.35</v>
      </c>
      <c r="J309" s="44">
        <v>3.35</v>
      </c>
      <c r="K309" s="44">
        <v>3.35</v>
      </c>
      <c r="L309" s="44">
        <v>3.35</v>
      </c>
      <c r="M309" s="44">
        <v>3.35</v>
      </c>
      <c r="N309" s="44">
        <v>3.35</v>
      </c>
      <c r="O309" s="44">
        <v>3.35</v>
      </c>
      <c r="P309" s="44">
        <v>3.35</v>
      </c>
      <c r="Q309" s="44">
        <v>3.35</v>
      </c>
      <c r="R309" s="44">
        <v>3.35</v>
      </c>
      <c r="S309" s="44">
        <v>3.35</v>
      </c>
      <c r="T309" s="44">
        <v>3.35</v>
      </c>
      <c r="U309" s="44">
        <v>3.35</v>
      </c>
      <c r="V309" s="44">
        <v>3.35</v>
      </c>
      <c r="W309" s="44">
        <v>3.35</v>
      </c>
      <c r="X309" s="44">
        <v>3.35</v>
      </c>
      <c r="Y309" s="44">
        <v>3.35</v>
      </c>
      <c r="Z309" s="44">
        <v>3.35</v>
      </c>
      <c r="AA309" s="44">
        <v>3.35</v>
      </c>
    </row>
    <row r="310" spans="1:27" ht="12.75" customHeight="1" outlineLevel="1" x14ac:dyDescent="0.2">
      <c r="A310" s="99" t="s">
        <v>2713</v>
      </c>
      <c r="B310" s="63" t="s">
        <v>81</v>
      </c>
      <c r="C310" s="43" t="s">
        <v>79</v>
      </c>
      <c r="D310" s="44">
        <f>$D$11</f>
        <v>110.23</v>
      </c>
      <c r="E310" s="44">
        <f t="shared" ref="E310:AA310" si="179">$D$11</f>
        <v>110.23</v>
      </c>
      <c r="F310" s="44">
        <f t="shared" si="179"/>
        <v>110.23</v>
      </c>
      <c r="G310" s="44">
        <f t="shared" si="179"/>
        <v>110.23</v>
      </c>
      <c r="H310" s="44">
        <f t="shared" si="179"/>
        <v>110.23</v>
      </c>
      <c r="I310" s="44">
        <f t="shared" si="179"/>
        <v>110.23</v>
      </c>
      <c r="J310" s="44">
        <f t="shared" si="179"/>
        <v>110.23</v>
      </c>
      <c r="K310" s="44">
        <f t="shared" si="179"/>
        <v>110.23</v>
      </c>
      <c r="L310" s="44">
        <f t="shared" si="179"/>
        <v>110.23</v>
      </c>
      <c r="M310" s="44">
        <f t="shared" si="179"/>
        <v>110.23</v>
      </c>
      <c r="N310" s="44">
        <f t="shared" si="179"/>
        <v>110.23</v>
      </c>
      <c r="O310" s="44">
        <f t="shared" si="179"/>
        <v>110.23</v>
      </c>
      <c r="P310" s="44">
        <f t="shared" si="179"/>
        <v>110.23</v>
      </c>
      <c r="Q310" s="44">
        <f t="shared" si="179"/>
        <v>110.23</v>
      </c>
      <c r="R310" s="44">
        <f t="shared" si="179"/>
        <v>110.23</v>
      </c>
      <c r="S310" s="44">
        <f t="shared" si="179"/>
        <v>110.23</v>
      </c>
      <c r="T310" s="44">
        <f t="shared" si="179"/>
        <v>110.23</v>
      </c>
      <c r="U310" s="44">
        <f t="shared" si="179"/>
        <v>110.23</v>
      </c>
      <c r="V310" s="44">
        <f t="shared" si="179"/>
        <v>110.23</v>
      </c>
      <c r="W310" s="44">
        <f t="shared" si="179"/>
        <v>110.23</v>
      </c>
      <c r="X310" s="44">
        <f t="shared" si="179"/>
        <v>110.23</v>
      </c>
      <c r="Y310" s="44">
        <f t="shared" si="179"/>
        <v>110.23</v>
      </c>
      <c r="Z310" s="44">
        <f t="shared" si="179"/>
        <v>110.23</v>
      </c>
      <c r="AA310" s="44">
        <f t="shared" si="179"/>
        <v>110.23</v>
      </c>
    </row>
    <row r="311" spans="1:27" ht="12.75" customHeight="1" x14ac:dyDescent="0.2">
      <c r="A311" s="98" t="s">
        <v>2714</v>
      </c>
      <c r="B311" s="28" t="str">
        <f>"30"&amp;"."&amp;$B$801&amp;"."&amp;$B$802</f>
        <v>30.12.2023</v>
      </c>
      <c r="C311" s="90" t="s">
        <v>76</v>
      </c>
      <c r="D311" s="91">
        <f>ROUND(((D312+D313+D315+D314)/1000),5)</f>
        <v>1.38025</v>
      </c>
      <c r="E311" s="91">
        <f>ROUND(((E312+E313+E315+E314)/1000),5)</f>
        <v>1.3308599999999999</v>
      </c>
      <c r="F311" s="91">
        <f>ROUND(((F312+F313+F315+F314)/1000),5)</f>
        <v>1.3059000000000001</v>
      </c>
      <c r="G311" s="91">
        <f t="shared" ref="G311:AA311" si="180">ROUND(((G312+G313+G315+G314)/1000),5)</f>
        <v>1.28464</v>
      </c>
      <c r="H311" s="91">
        <f t="shared" si="180"/>
        <v>1.30067</v>
      </c>
      <c r="I311" s="91">
        <f t="shared" si="180"/>
        <v>1.3083899999999999</v>
      </c>
      <c r="J311" s="91">
        <f t="shared" si="180"/>
        <v>1.3319099999999999</v>
      </c>
      <c r="K311" s="91">
        <f t="shared" si="180"/>
        <v>1.43794</v>
      </c>
      <c r="L311" s="91">
        <f t="shared" si="180"/>
        <v>1.6576500000000001</v>
      </c>
      <c r="M311" s="91">
        <f t="shared" si="180"/>
        <v>1.79389</v>
      </c>
      <c r="N311" s="91">
        <f t="shared" si="180"/>
        <v>1.85395</v>
      </c>
      <c r="O311" s="91">
        <f t="shared" si="180"/>
        <v>1.8687400000000001</v>
      </c>
      <c r="P311" s="91">
        <f t="shared" si="180"/>
        <v>1.8665499999999999</v>
      </c>
      <c r="Q311" s="91">
        <f t="shared" si="180"/>
        <v>1.8654500000000001</v>
      </c>
      <c r="R311" s="91">
        <f t="shared" si="180"/>
        <v>1.8370899999999999</v>
      </c>
      <c r="S311" s="91">
        <f t="shared" si="180"/>
        <v>1.82741</v>
      </c>
      <c r="T311" s="91">
        <f t="shared" si="180"/>
        <v>1.8829800000000001</v>
      </c>
      <c r="U311" s="91">
        <f t="shared" si="180"/>
        <v>1.93719</v>
      </c>
      <c r="V311" s="91">
        <f t="shared" si="180"/>
        <v>1.91221</v>
      </c>
      <c r="W311" s="91">
        <f t="shared" si="180"/>
        <v>1.8708800000000001</v>
      </c>
      <c r="X311" s="91">
        <f t="shared" si="180"/>
        <v>1.8478699999999999</v>
      </c>
      <c r="Y311" s="91">
        <f t="shared" si="180"/>
        <v>1.7426900000000001</v>
      </c>
      <c r="Z311" s="91">
        <f t="shared" si="180"/>
        <v>1.5142199999999999</v>
      </c>
      <c r="AA311" s="91">
        <f t="shared" si="180"/>
        <v>1.37727</v>
      </c>
    </row>
    <row r="312" spans="1:27" ht="12.75" customHeight="1" outlineLevel="1" x14ac:dyDescent="0.2">
      <c r="A312" s="99" t="s">
        <v>2715</v>
      </c>
      <c r="B312" s="63" t="s">
        <v>238</v>
      </c>
      <c r="C312" s="43" t="s">
        <v>79</v>
      </c>
      <c r="D312" s="44">
        <v>1153.55</v>
      </c>
      <c r="E312" s="44">
        <v>1104.1600000000001</v>
      </c>
      <c r="F312" s="44">
        <v>1079.2</v>
      </c>
      <c r="G312" s="44">
        <v>1057.94</v>
      </c>
      <c r="H312" s="44">
        <v>1073.97</v>
      </c>
      <c r="I312" s="44">
        <v>1081.69</v>
      </c>
      <c r="J312" s="44">
        <v>1105.21</v>
      </c>
      <c r="K312" s="44">
        <v>1211.24</v>
      </c>
      <c r="L312" s="44">
        <v>1430.95</v>
      </c>
      <c r="M312" s="44">
        <v>1567.19</v>
      </c>
      <c r="N312" s="44">
        <v>1627.25</v>
      </c>
      <c r="O312" s="44">
        <v>1642.04</v>
      </c>
      <c r="P312" s="44">
        <v>1639.85</v>
      </c>
      <c r="Q312" s="44">
        <v>1638.75</v>
      </c>
      <c r="R312" s="44">
        <v>1610.39</v>
      </c>
      <c r="S312" s="44">
        <v>1600.71</v>
      </c>
      <c r="T312" s="44">
        <v>1656.28</v>
      </c>
      <c r="U312" s="44">
        <v>1710.49</v>
      </c>
      <c r="V312" s="44">
        <v>1685.51</v>
      </c>
      <c r="W312" s="44">
        <v>1644.18</v>
      </c>
      <c r="X312" s="44">
        <v>1621.17</v>
      </c>
      <c r="Y312" s="44">
        <v>1515.99</v>
      </c>
      <c r="Z312" s="44">
        <v>1287.52</v>
      </c>
      <c r="AA312" s="44">
        <v>1150.57</v>
      </c>
    </row>
    <row r="313" spans="1:27" ht="12.75" customHeight="1" outlineLevel="1" x14ac:dyDescent="0.2">
      <c r="A313" s="99" t="s">
        <v>2716</v>
      </c>
      <c r="B313" s="63" t="s">
        <v>90</v>
      </c>
      <c r="C313" s="43" t="s">
        <v>79</v>
      </c>
      <c r="D313" s="44">
        <f>$D$168</f>
        <v>113.12</v>
      </c>
      <c r="E313" s="44">
        <f>$D$168</f>
        <v>113.12</v>
      </c>
      <c r="F313" s="44">
        <f t="shared" ref="F313:AA313" si="181">$D$168</f>
        <v>113.12</v>
      </c>
      <c r="G313" s="44">
        <f t="shared" si="181"/>
        <v>113.12</v>
      </c>
      <c r="H313" s="44">
        <f t="shared" si="181"/>
        <v>113.12</v>
      </c>
      <c r="I313" s="44">
        <f t="shared" si="181"/>
        <v>113.12</v>
      </c>
      <c r="J313" s="44">
        <f t="shared" si="181"/>
        <v>113.12</v>
      </c>
      <c r="K313" s="44">
        <f t="shared" si="181"/>
        <v>113.12</v>
      </c>
      <c r="L313" s="44">
        <f t="shared" si="181"/>
        <v>113.12</v>
      </c>
      <c r="M313" s="44">
        <f t="shared" si="181"/>
        <v>113.12</v>
      </c>
      <c r="N313" s="44">
        <f t="shared" si="181"/>
        <v>113.12</v>
      </c>
      <c r="O313" s="44">
        <f t="shared" si="181"/>
        <v>113.12</v>
      </c>
      <c r="P313" s="44">
        <f t="shared" si="181"/>
        <v>113.12</v>
      </c>
      <c r="Q313" s="44">
        <f t="shared" si="181"/>
        <v>113.12</v>
      </c>
      <c r="R313" s="44">
        <f t="shared" si="181"/>
        <v>113.12</v>
      </c>
      <c r="S313" s="44">
        <f t="shared" si="181"/>
        <v>113.12</v>
      </c>
      <c r="T313" s="44">
        <f t="shared" si="181"/>
        <v>113.12</v>
      </c>
      <c r="U313" s="44">
        <f t="shared" si="181"/>
        <v>113.12</v>
      </c>
      <c r="V313" s="44">
        <f t="shared" si="181"/>
        <v>113.12</v>
      </c>
      <c r="W313" s="44">
        <f t="shared" si="181"/>
        <v>113.12</v>
      </c>
      <c r="X313" s="44">
        <f t="shared" si="181"/>
        <v>113.12</v>
      </c>
      <c r="Y313" s="44">
        <f t="shared" si="181"/>
        <v>113.12</v>
      </c>
      <c r="Z313" s="44">
        <f t="shared" si="181"/>
        <v>113.12</v>
      </c>
      <c r="AA313" s="44">
        <f t="shared" si="181"/>
        <v>113.12</v>
      </c>
    </row>
    <row r="314" spans="1:27" ht="12.75" customHeight="1" outlineLevel="1" x14ac:dyDescent="0.2">
      <c r="A314" s="99" t="s">
        <v>2717</v>
      </c>
      <c r="B314" s="63" t="s">
        <v>83</v>
      </c>
      <c r="C314" s="43" t="s">
        <v>79</v>
      </c>
      <c r="D314" s="44">
        <v>3.35</v>
      </c>
      <c r="E314" s="44">
        <v>3.35</v>
      </c>
      <c r="F314" s="44">
        <v>3.35</v>
      </c>
      <c r="G314" s="44">
        <v>3.35</v>
      </c>
      <c r="H314" s="44">
        <v>3.35</v>
      </c>
      <c r="I314" s="44">
        <v>3.35</v>
      </c>
      <c r="J314" s="44">
        <v>3.35</v>
      </c>
      <c r="K314" s="44">
        <v>3.35</v>
      </c>
      <c r="L314" s="44">
        <v>3.35</v>
      </c>
      <c r="M314" s="44">
        <v>3.35</v>
      </c>
      <c r="N314" s="44">
        <v>3.35</v>
      </c>
      <c r="O314" s="44">
        <v>3.35</v>
      </c>
      <c r="P314" s="44">
        <v>3.35</v>
      </c>
      <c r="Q314" s="44">
        <v>3.35</v>
      </c>
      <c r="R314" s="44">
        <v>3.35</v>
      </c>
      <c r="S314" s="44">
        <v>3.35</v>
      </c>
      <c r="T314" s="44">
        <v>3.35</v>
      </c>
      <c r="U314" s="44">
        <v>3.35</v>
      </c>
      <c r="V314" s="44">
        <v>3.35</v>
      </c>
      <c r="W314" s="44">
        <v>3.35</v>
      </c>
      <c r="X314" s="44">
        <v>3.35</v>
      </c>
      <c r="Y314" s="44">
        <v>3.35</v>
      </c>
      <c r="Z314" s="44">
        <v>3.35</v>
      </c>
      <c r="AA314" s="44">
        <v>3.35</v>
      </c>
    </row>
    <row r="315" spans="1:27" ht="12.75" customHeight="1" outlineLevel="1" x14ac:dyDescent="0.2">
      <c r="A315" s="99" t="s">
        <v>2718</v>
      </c>
      <c r="B315" s="63" t="s">
        <v>81</v>
      </c>
      <c r="C315" s="43" t="s">
        <v>79</v>
      </c>
      <c r="D315" s="44">
        <f>$D$11</f>
        <v>110.23</v>
      </c>
      <c r="E315" s="44">
        <f t="shared" ref="E315:AA315" si="182">$D$11</f>
        <v>110.23</v>
      </c>
      <c r="F315" s="44">
        <f t="shared" si="182"/>
        <v>110.23</v>
      </c>
      <c r="G315" s="44">
        <f t="shared" si="182"/>
        <v>110.23</v>
      </c>
      <c r="H315" s="44">
        <f t="shared" si="182"/>
        <v>110.23</v>
      </c>
      <c r="I315" s="44">
        <f t="shared" si="182"/>
        <v>110.23</v>
      </c>
      <c r="J315" s="44">
        <f t="shared" si="182"/>
        <v>110.23</v>
      </c>
      <c r="K315" s="44">
        <f t="shared" si="182"/>
        <v>110.23</v>
      </c>
      <c r="L315" s="44">
        <f t="shared" si="182"/>
        <v>110.23</v>
      </c>
      <c r="M315" s="44">
        <f t="shared" si="182"/>
        <v>110.23</v>
      </c>
      <c r="N315" s="44">
        <f t="shared" si="182"/>
        <v>110.23</v>
      </c>
      <c r="O315" s="44">
        <f t="shared" si="182"/>
        <v>110.23</v>
      </c>
      <c r="P315" s="44">
        <f t="shared" si="182"/>
        <v>110.23</v>
      </c>
      <c r="Q315" s="44">
        <f t="shared" si="182"/>
        <v>110.23</v>
      </c>
      <c r="R315" s="44">
        <f t="shared" si="182"/>
        <v>110.23</v>
      </c>
      <c r="S315" s="44">
        <f t="shared" si="182"/>
        <v>110.23</v>
      </c>
      <c r="T315" s="44">
        <f t="shared" si="182"/>
        <v>110.23</v>
      </c>
      <c r="U315" s="44">
        <f t="shared" si="182"/>
        <v>110.23</v>
      </c>
      <c r="V315" s="44">
        <f t="shared" si="182"/>
        <v>110.23</v>
      </c>
      <c r="W315" s="44">
        <f t="shared" si="182"/>
        <v>110.23</v>
      </c>
      <c r="X315" s="44">
        <f t="shared" si="182"/>
        <v>110.23</v>
      </c>
      <c r="Y315" s="44">
        <f t="shared" si="182"/>
        <v>110.23</v>
      </c>
      <c r="Z315" s="44">
        <f t="shared" si="182"/>
        <v>110.23</v>
      </c>
      <c r="AA315" s="44">
        <f t="shared" si="182"/>
        <v>110.23</v>
      </c>
    </row>
    <row r="316" spans="1:27" ht="12.75" customHeight="1" x14ac:dyDescent="0.2">
      <c r="A316" s="98" t="s">
        <v>2719</v>
      </c>
      <c r="B316" s="28" t="str">
        <f>"31"&amp;"."&amp;$B$801&amp;"."&amp;$B$802</f>
        <v>31.12.2023</v>
      </c>
      <c r="C316" s="90" t="s">
        <v>76</v>
      </c>
      <c r="D316" s="91">
        <f>ROUND(((D317+D318+D320+D319)/1000),5)</f>
        <v>1.36866</v>
      </c>
      <c r="E316" s="91">
        <f>ROUND(((E317+E318+E320+E319)/1000),5)</f>
        <v>1.3170599999999999</v>
      </c>
      <c r="F316" s="91">
        <f>ROUND(((F317+F318+F320+F319)/1000),5)</f>
        <v>1.2526299999999999</v>
      </c>
      <c r="G316" s="91">
        <f t="shared" ref="G316:AA316" si="183">ROUND(((G317+G318+G320+G319)/1000),5)</f>
        <v>1.1690199999999999</v>
      </c>
      <c r="H316" s="91">
        <f t="shared" si="183"/>
        <v>1.20947</v>
      </c>
      <c r="I316" s="91">
        <f t="shared" si="183"/>
        <v>1.23854</v>
      </c>
      <c r="J316" s="91">
        <f t="shared" si="183"/>
        <v>1.23698</v>
      </c>
      <c r="K316" s="91">
        <f t="shared" si="183"/>
        <v>1.3244499999999999</v>
      </c>
      <c r="L316" s="91">
        <f t="shared" si="183"/>
        <v>1.4576199999999999</v>
      </c>
      <c r="M316" s="91">
        <f t="shared" si="183"/>
        <v>1.63812</v>
      </c>
      <c r="N316" s="91">
        <f t="shared" si="183"/>
        <v>1.7063999999999999</v>
      </c>
      <c r="O316" s="91">
        <f t="shared" si="183"/>
        <v>1.73125</v>
      </c>
      <c r="P316" s="91">
        <f t="shared" si="183"/>
        <v>1.73088</v>
      </c>
      <c r="Q316" s="91">
        <f t="shared" si="183"/>
        <v>1.732</v>
      </c>
      <c r="R316" s="91">
        <f t="shared" si="183"/>
        <v>1.71299</v>
      </c>
      <c r="S316" s="91">
        <f t="shared" si="183"/>
        <v>1.7071799999999999</v>
      </c>
      <c r="T316" s="91">
        <f t="shared" si="183"/>
        <v>1.75461</v>
      </c>
      <c r="U316" s="91">
        <f t="shared" si="183"/>
        <v>1.82619</v>
      </c>
      <c r="V316" s="91">
        <f t="shared" si="183"/>
        <v>1.7869900000000001</v>
      </c>
      <c r="W316" s="91">
        <f t="shared" si="183"/>
        <v>1.7641199999999999</v>
      </c>
      <c r="X316" s="91">
        <f t="shared" si="183"/>
        <v>1.7590300000000001</v>
      </c>
      <c r="Y316" s="91">
        <f t="shared" si="183"/>
        <v>1.69655</v>
      </c>
      <c r="Z316" s="91">
        <f t="shared" si="183"/>
        <v>1.48028</v>
      </c>
      <c r="AA316" s="91">
        <f t="shared" si="183"/>
        <v>1.38747</v>
      </c>
    </row>
    <row r="317" spans="1:27" ht="12.75" customHeight="1" outlineLevel="1" x14ac:dyDescent="0.2">
      <c r="A317" s="99" t="s">
        <v>2720</v>
      </c>
      <c r="B317" s="63" t="s">
        <v>238</v>
      </c>
      <c r="C317" s="43" t="s">
        <v>79</v>
      </c>
      <c r="D317" s="44">
        <v>1141.96</v>
      </c>
      <c r="E317" s="44">
        <v>1090.3599999999999</v>
      </c>
      <c r="F317" s="44">
        <v>1025.93</v>
      </c>
      <c r="G317" s="44">
        <v>942.32</v>
      </c>
      <c r="H317" s="44">
        <v>982.77</v>
      </c>
      <c r="I317" s="44">
        <v>1011.84</v>
      </c>
      <c r="J317" s="44">
        <v>1010.28</v>
      </c>
      <c r="K317" s="44">
        <v>1097.75</v>
      </c>
      <c r="L317" s="44">
        <v>1230.92</v>
      </c>
      <c r="M317" s="44">
        <v>1411.42</v>
      </c>
      <c r="N317" s="44">
        <v>1479.7</v>
      </c>
      <c r="O317" s="44">
        <v>1504.55</v>
      </c>
      <c r="P317" s="44">
        <v>1504.18</v>
      </c>
      <c r="Q317" s="44">
        <v>1505.3</v>
      </c>
      <c r="R317" s="44">
        <v>1486.29</v>
      </c>
      <c r="S317" s="44">
        <v>1480.48</v>
      </c>
      <c r="T317" s="44">
        <v>1527.91</v>
      </c>
      <c r="U317" s="44">
        <v>1599.49</v>
      </c>
      <c r="V317" s="44">
        <v>1560.29</v>
      </c>
      <c r="W317" s="44">
        <v>1537.42</v>
      </c>
      <c r="X317" s="44">
        <v>1532.33</v>
      </c>
      <c r="Y317" s="44">
        <v>1469.85</v>
      </c>
      <c r="Z317" s="44">
        <v>1253.58</v>
      </c>
      <c r="AA317" s="44">
        <v>1160.77</v>
      </c>
    </row>
    <row r="318" spans="1:27" ht="12.75" customHeight="1" outlineLevel="1" x14ac:dyDescent="0.2">
      <c r="A318" s="99" t="s">
        <v>2721</v>
      </c>
      <c r="B318" s="63" t="s">
        <v>90</v>
      </c>
      <c r="C318" s="43" t="s">
        <v>79</v>
      </c>
      <c r="D318" s="44">
        <f>$D$168</f>
        <v>113.12</v>
      </c>
      <c r="E318" s="44">
        <f>$D$168</f>
        <v>113.12</v>
      </c>
      <c r="F318" s="44">
        <f t="shared" ref="F318:AA318" si="184">$D$168</f>
        <v>113.12</v>
      </c>
      <c r="G318" s="44">
        <f t="shared" si="184"/>
        <v>113.12</v>
      </c>
      <c r="H318" s="44">
        <f t="shared" si="184"/>
        <v>113.12</v>
      </c>
      <c r="I318" s="44">
        <f t="shared" si="184"/>
        <v>113.12</v>
      </c>
      <c r="J318" s="44">
        <f t="shared" si="184"/>
        <v>113.12</v>
      </c>
      <c r="K318" s="44">
        <f t="shared" si="184"/>
        <v>113.12</v>
      </c>
      <c r="L318" s="44">
        <f t="shared" si="184"/>
        <v>113.12</v>
      </c>
      <c r="M318" s="44">
        <f t="shared" si="184"/>
        <v>113.12</v>
      </c>
      <c r="N318" s="44">
        <f t="shared" si="184"/>
        <v>113.12</v>
      </c>
      <c r="O318" s="44">
        <f t="shared" si="184"/>
        <v>113.12</v>
      </c>
      <c r="P318" s="44">
        <f t="shared" si="184"/>
        <v>113.12</v>
      </c>
      <c r="Q318" s="44">
        <f t="shared" si="184"/>
        <v>113.12</v>
      </c>
      <c r="R318" s="44">
        <f t="shared" si="184"/>
        <v>113.12</v>
      </c>
      <c r="S318" s="44">
        <f t="shared" si="184"/>
        <v>113.12</v>
      </c>
      <c r="T318" s="44">
        <f t="shared" si="184"/>
        <v>113.12</v>
      </c>
      <c r="U318" s="44">
        <f t="shared" si="184"/>
        <v>113.12</v>
      </c>
      <c r="V318" s="44">
        <f t="shared" si="184"/>
        <v>113.12</v>
      </c>
      <c r="W318" s="44">
        <f t="shared" si="184"/>
        <v>113.12</v>
      </c>
      <c r="X318" s="44">
        <f t="shared" si="184"/>
        <v>113.12</v>
      </c>
      <c r="Y318" s="44">
        <f t="shared" si="184"/>
        <v>113.12</v>
      </c>
      <c r="Z318" s="44">
        <f t="shared" si="184"/>
        <v>113.12</v>
      </c>
      <c r="AA318" s="44">
        <f t="shared" si="184"/>
        <v>113.12</v>
      </c>
    </row>
    <row r="319" spans="1:27" ht="12.75" customHeight="1" outlineLevel="1" x14ac:dyDescent="0.2">
      <c r="A319" s="99" t="s">
        <v>2722</v>
      </c>
      <c r="B319" s="63" t="s">
        <v>83</v>
      </c>
      <c r="C319" s="43" t="s">
        <v>79</v>
      </c>
      <c r="D319" s="44">
        <v>3.35</v>
      </c>
      <c r="E319" s="44">
        <v>3.35</v>
      </c>
      <c r="F319" s="44">
        <v>3.35</v>
      </c>
      <c r="G319" s="44">
        <v>3.35</v>
      </c>
      <c r="H319" s="44">
        <v>3.35</v>
      </c>
      <c r="I319" s="44">
        <v>3.35</v>
      </c>
      <c r="J319" s="44">
        <v>3.35</v>
      </c>
      <c r="K319" s="44">
        <v>3.35</v>
      </c>
      <c r="L319" s="44">
        <v>3.35</v>
      </c>
      <c r="M319" s="44">
        <v>3.35</v>
      </c>
      <c r="N319" s="44">
        <v>3.35</v>
      </c>
      <c r="O319" s="44">
        <v>3.35</v>
      </c>
      <c r="P319" s="44">
        <v>3.35</v>
      </c>
      <c r="Q319" s="44">
        <v>3.35</v>
      </c>
      <c r="R319" s="44">
        <v>3.35</v>
      </c>
      <c r="S319" s="44">
        <v>3.35</v>
      </c>
      <c r="T319" s="44">
        <v>3.35</v>
      </c>
      <c r="U319" s="44">
        <v>3.35</v>
      </c>
      <c r="V319" s="44">
        <v>3.35</v>
      </c>
      <c r="W319" s="44">
        <v>3.35</v>
      </c>
      <c r="X319" s="44">
        <v>3.35</v>
      </c>
      <c r="Y319" s="44">
        <v>3.35</v>
      </c>
      <c r="Z319" s="44">
        <v>3.35</v>
      </c>
      <c r="AA319" s="44">
        <v>3.35</v>
      </c>
    </row>
    <row r="320" spans="1:27" ht="12.75" customHeight="1" outlineLevel="1" x14ac:dyDescent="0.2">
      <c r="A320" s="99" t="s">
        <v>2723</v>
      </c>
      <c r="B320" s="63" t="s">
        <v>81</v>
      </c>
      <c r="C320" s="43" t="s">
        <v>79</v>
      </c>
      <c r="D320" s="44">
        <f>$D$11</f>
        <v>110.23</v>
      </c>
      <c r="E320" s="44">
        <f t="shared" ref="E320:AA320" si="185">$D$11</f>
        <v>110.23</v>
      </c>
      <c r="F320" s="44">
        <f t="shared" si="185"/>
        <v>110.23</v>
      </c>
      <c r="G320" s="44">
        <f t="shared" si="185"/>
        <v>110.23</v>
      </c>
      <c r="H320" s="44">
        <f t="shared" si="185"/>
        <v>110.23</v>
      </c>
      <c r="I320" s="44">
        <f t="shared" si="185"/>
        <v>110.23</v>
      </c>
      <c r="J320" s="44">
        <f t="shared" si="185"/>
        <v>110.23</v>
      </c>
      <c r="K320" s="44">
        <f t="shared" si="185"/>
        <v>110.23</v>
      </c>
      <c r="L320" s="44">
        <f t="shared" si="185"/>
        <v>110.23</v>
      </c>
      <c r="M320" s="44">
        <f t="shared" si="185"/>
        <v>110.23</v>
      </c>
      <c r="N320" s="44">
        <f t="shared" si="185"/>
        <v>110.23</v>
      </c>
      <c r="O320" s="44">
        <f t="shared" si="185"/>
        <v>110.23</v>
      </c>
      <c r="P320" s="44">
        <f t="shared" si="185"/>
        <v>110.23</v>
      </c>
      <c r="Q320" s="44">
        <f t="shared" si="185"/>
        <v>110.23</v>
      </c>
      <c r="R320" s="44">
        <f t="shared" si="185"/>
        <v>110.23</v>
      </c>
      <c r="S320" s="44">
        <f t="shared" si="185"/>
        <v>110.23</v>
      </c>
      <c r="T320" s="44">
        <f t="shared" si="185"/>
        <v>110.23</v>
      </c>
      <c r="U320" s="44">
        <f t="shared" si="185"/>
        <v>110.23</v>
      </c>
      <c r="V320" s="44">
        <f t="shared" si="185"/>
        <v>110.23</v>
      </c>
      <c r="W320" s="44">
        <f t="shared" si="185"/>
        <v>110.23</v>
      </c>
      <c r="X320" s="44">
        <f t="shared" si="185"/>
        <v>110.23</v>
      </c>
      <c r="Y320" s="44">
        <f t="shared" si="185"/>
        <v>110.23</v>
      </c>
      <c r="Z320" s="44">
        <f t="shared" si="185"/>
        <v>110.23</v>
      </c>
      <c r="AA320" s="44">
        <f t="shared" si="185"/>
        <v>110.23</v>
      </c>
    </row>
    <row r="321" spans="1:27" ht="12.75" customHeight="1" x14ac:dyDescent="0.2">
      <c r="A321" s="100"/>
      <c r="B321" s="101" t="s">
        <v>392</v>
      </c>
      <c r="C321" s="102"/>
      <c r="D321" s="103"/>
      <c r="E321" s="103"/>
      <c r="F321" s="103"/>
      <c r="G321" s="103"/>
      <c r="I321" s="39"/>
    </row>
    <row r="322" spans="1:27" ht="12.75" customHeight="1" x14ac:dyDescent="0.2">
      <c r="A322" s="100"/>
      <c r="B322" s="101" t="s">
        <v>392</v>
      </c>
      <c r="C322" s="102"/>
      <c r="D322" s="103"/>
      <c r="E322" s="103"/>
      <c r="F322" s="103"/>
      <c r="G322" s="103"/>
      <c r="I322" s="39"/>
    </row>
    <row r="323" spans="1:27" ht="12.75" customHeight="1" x14ac:dyDescent="0.2">
      <c r="A323" s="175" t="s">
        <v>549</v>
      </c>
      <c r="B323" s="176"/>
      <c r="C323" s="176"/>
      <c r="D323" s="176"/>
      <c r="E323" s="176"/>
      <c r="F323" s="176"/>
      <c r="G323" s="176"/>
      <c r="H323" s="176"/>
      <c r="I323" s="176"/>
      <c r="J323" s="176"/>
      <c r="K323" s="176"/>
      <c r="L323" s="176"/>
      <c r="M323" s="176"/>
      <c r="N323" s="176"/>
      <c r="O323" s="176"/>
      <c r="P323" s="176"/>
      <c r="Q323" s="176"/>
      <c r="R323" s="176"/>
      <c r="S323" s="176"/>
      <c r="T323" s="176"/>
      <c r="U323" s="176"/>
      <c r="V323" s="176"/>
      <c r="W323" s="176"/>
      <c r="X323" s="176"/>
      <c r="Y323" s="176"/>
      <c r="Z323" s="176"/>
      <c r="AA323" s="177"/>
    </row>
    <row r="324" spans="1:27" ht="25.5" x14ac:dyDescent="0.2">
      <c r="A324" s="26" t="s">
        <v>64</v>
      </c>
      <c r="B324" s="27" t="s">
        <v>210</v>
      </c>
      <c r="C324" s="26" t="s">
        <v>211</v>
      </c>
      <c r="D324" s="27" t="s">
        <v>212</v>
      </c>
      <c r="E324" s="27" t="s">
        <v>213</v>
      </c>
      <c r="F324" s="27" t="s">
        <v>214</v>
      </c>
      <c r="G324" s="27" t="s">
        <v>215</v>
      </c>
      <c r="H324" s="27" t="s">
        <v>216</v>
      </c>
      <c r="I324" s="27" t="s">
        <v>217</v>
      </c>
      <c r="J324" s="27" t="s">
        <v>218</v>
      </c>
      <c r="K324" s="27" t="s">
        <v>219</v>
      </c>
      <c r="L324" s="27" t="s">
        <v>220</v>
      </c>
      <c r="M324" s="27" t="s">
        <v>221</v>
      </c>
      <c r="N324" s="27" t="s">
        <v>222</v>
      </c>
      <c r="O324" s="27" t="s">
        <v>223</v>
      </c>
      <c r="P324" s="27" t="s">
        <v>224</v>
      </c>
      <c r="Q324" s="27" t="s">
        <v>225</v>
      </c>
      <c r="R324" s="27" t="s">
        <v>226</v>
      </c>
      <c r="S324" s="27" t="s">
        <v>227</v>
      </c>
      <c r="T324" s="27" t="s">
        <v>228</v>
      </c>
      <c r="U324" s="27" t="s">
        <v>229</v>
      </c>
      <c r="V324" s="27" t="s">
        <v>230</v>
      </c>
      <c r="W324" s="27" t="s">
        <v>231</v>
      </c>
      <c r="X324" s="27" t="s">
        <v>232</v>
      </c>
      <c r="Y324" s="27" t="s">
        <v>233</v>
      </c>
      <c r="Z324" s="27" t="s">
        <v>234</v>
      </c>
      <c r="AA324" s="27" t="s">
        <v>235</v>
      </c>
    </row>
    <row r="325" spans="1:27" ht="12.75" customHeight="1" x14ac:dyDescent="0.2">
      <c r="A325" s="98" t="s">
        <v>2724</v>
      </c>
      <c r="B325" s="28" t="str">
        <f>"01"&amp;"."&amp;$B$801&amp;"."&amp;$B$802</f>
        <v>01.12.2023</v>
      </c>
      <c r="C325" s="90" t="s">
        <v>76</v>
      </c>
      <c r="D325" s="91">
        <f>ROUND(((D326+D327+D329+D328)/1000),5)</f>
        <v>1.5614300000000001</v>
      </c>
      <c r="E325" s="91">
        <f>ROUND(((E326+E327+E329+E328)/1000),5)</f>
        <v>1.47383</v>
      </c>
      <c r="F325" s="91">
        <f>ROUND(((F326+F327+F329+F328)/1000),5)</f>
        <v>1.43129</v>
      </c>
      <c r="G325" s="91">
        <f t="shared" ref="G325:AA325" si="186">ROUND(((G326+G327+G329+G328)/1000),5)</f>
        <v>1.41259</v>
      </c>
      <c r="H325" s="91">
        <f t="shared" si="186"/>
        <v>1.46879</v>
      </c>
      <c r="I325" s="91">
        <f t="shared" si="186"/>
        <v>1.59982</v>
      </c>
      <c r="J325" s="91">
        <f t="shared" si="186"/>
        <v>1.77624</v>
      </c>
      <c r="K325" s="91">
        <f t="shared" si="186"/>
        <v>2.0275099999999999</v>
      </c>
      <c r="L325" s="91">
        <f t="shared" si="186"/>
        <v>2.1877</v>
      </c>
      <c r="M325" s="91">
        <f t="shared" si="186"/>
        <v>2.2952499999999998</v>
      </c>
      <c r="N325" s="91">
        <f t="shared" si="186"/>
        <v>2.3339799999999999</v>
      </c>
      <c r="O325" s="91">
        <f t="shared" si="186"/>
        <v>2.40862</v>
      </c>
      <c r="P325" s="91">
        <f t="shared" si="186"/>
        <v>2.3757999999999999</v>
      </c>
      <c r="Q325" s="91">
        <f t="shared" si="186"/>
        <v>2.4063500000000002</v>
      </c>
      <c r="R325" s="91">
        <f t="shared" si="186"/>
        <v>2.38741</v>
      </c>
      <c r="S325" s="91">
        <f t="shared" si="186"/>
        <v>2.4205199999999998</v>
      </c>
      <c r="T325" s="91">
        <f t="shared" si="186"/>
        <v>2.33365</v>
      </c>
      <c r="U325" s="91">
        <f t="shared" si="186"/>
        <v>2.3360400000000001</v>
      </c>
      <c r="V325" s="91">
        <f t="shared" si="186"/>
        <v>2.33175</v>
      </c>
      <c r="W325" s="91">
        <f t="shared" si="186"/>
        <v>2.2528199999999998</v>
      </c>
      <c r="X325" s="91">
        <f t="shared" si="186"/>
        <v>2.18553</v>
      </c>
      <c r="Y325" s="91">
        <f t="shared" si="186"/>
        <v>2.0614699999999999</v>
      </c>
      <c r="Z325" s="91">
        <f t="shared" si="186"/>
        <v>1.8578300000000001</v>
      </c>
      <c r="AA325" s="91">
        <f t="shared" si="186"/>
        <v>1.7206699999999999</v>
      </c>
    </row>
    <row r="326" spans="1:27" ht="12.75" customHeight="1" outlineLevel="1" x14ac:dyDescent="0.2">
      <c r="A326" s="99" t="s">
        <v>2725</v>
      </c>
      <c r="B326" s="63" t="s">
        <v>238</v>
      </c>
      <c r="C326" s="43" t="s">
        <v>79</v>
      </c>
      <c r="D326" s="44">
        <v>1230.82</v>
      </c>
      <c r="E326" s="44">
        <v>1143.22</v>
      </c>
      <c r="F326" s="44">
        <v>1100.68</v>
      </c>
      <c r="G326" s="44">
        <v>1081.98</v>
      </c>
      <c r="H326" s="44">
        <v>1138.18</v>
      </c>
      <c r="I326" s="44">
        <v>1269.21</v>
      </c>
      <c r="J326" s="44">
        <v>1445.63</v>
      </c>
      <c r="K326" s="44">
        <v>1696.9</v>
      </c>
      <c r="L326" s="44">
        <v>1857.09</v>
      </c>
      <c r="M326" s="44">
        <v>1964.64</v>
      </c>
      <c r="N326" s="44">
        <v>2003.37</v>
      </c>
      <c r="O326" s="44">
        <v>2078.0100000000002</v>
      </c>
      <c r="P326" s="44">
        <v>2045.19</v>
      </c>
      <c r="Q326" s="44">
        <v>2075.7399999999998</v>
      </c>
      <c r="R326" s="44">
        <v>2056.8000000000002</v>
      </c>
      <c r="S326" s="44">
        <v>2089.91</v>
      </c>
      <c r="T326" s="44">
        <v>2003.04</v>
      </c>
      <c r="U326" s="44">
        <v>2005.43</v>
      </c>
      <c r="V326" s="44">
        <v>2001.14</v>
      </c>
      <c r="W326" s="44">
        <v>1922.21</v>
      </c>
      <c r="X326" s="44">
        <v>1854.92</v>
      </c>
      <c r="Y326" s="44">
        <v>1730.86</v>
      </c>
      <c r="Z326" s="44">
        <v>1527.22</v>
      </c>
      <c r="AA326" s="44">
        <v>1390.06</v>
      </c>
    </row>
    <row r="327" spans="1:27" ht="12.75" customHeight="1" outlineLevel="1" x14ac:dyDescent="0.2">
      <c r="A327" s="99" t="s">
        <v>2726</v>
      </c>
      <c r="B327" s="63" t="s">
        <v>90</v>
      </c>
      <c r="C327" s="43" t="s">
        <v>79</v>
      </c>
      <c r="D327" s="44">
        <v>217.03</v>
      </c>
      <c r="E327" s="44">
        <f>$D$327</f>
        <v>217.03</v>
      </c>
      <c r="F327" s="44">
        <f t="shared" ref="F327:AA327" si="187">$D$327</f>
        <v>217.03</v>
      </c>
      <c r="G327" s="44">
        <f t="shared" si="187"/>
        <v>217.03</v>
      </c>
      <c r="H327" s="44">
        <f t="shared" si="187"/>
        <v>217.03</v>
      </c>
      <c r="I327" s="44">
        <f t="shared" si="187"/>
        <v>217.03</v>
      </c>
      <c r="J327" s="44">
        <f t="shared" si="187"/>
        <v>217.03</v>
      </c>
      <c r="K327" s="44">
        <f t="shared" si="187"/>
        <v>217.03</v>
      </c>
      <c r="L327" s="44">
        <f t="shared" si="187"/>
        <v>217.03</v>
      </c>
      <c r="M327" s="44">
        <f t="shared" si="187"/>
        <v>217.03</v>
      </c>
      <c r="N327" s="44">
        <f t="shared" si="187"/>
        <v>217.03</v>
      </c>
      <c r="O327" s="44">
        <f t="shared" si="187"/>
        <v>217.03</v>
      </c>
      <c r="P327" s="44">
        <f t="shared" si="187"/>
        <v>217.03</v>
      </c>
      <c r="Q327" s="44">
        <f t="shared" si="187"/>
        <v>217.03</v>
      </c>
      <c r="R327" s="44">
        <f t="shared" si="187"/>
        <v>217.03</v>
      </c>
      <c r="S327" s="44">
        <f t="shared" si="187"/>
        <v>217.03</v>
      </c>
      <c r="T327" s="44">
        <f t="shared" si="187"/>
        <v>217.03</v>
      </c>
      <c r="U327" s="44">
        <f t="shared" si="187"/>
        <v>217.03</v>
      </c>
      <c r="V327" s="44">
        <f t="shared" si="187"/>
        <v>217.03</v>
      </c>
      <c r="W327" s="44">
        <f t="shared" si="187"/>
        <v>217.03</v>
      </c>
      <c r="X327" s="44">
        <f t="shared" si="187"/>
        <v>217.03</v>
      </c>
      <c r="Y327" s="44">
        <f t="shared" si="187"/>
        <v>217.03</v>
      </c>
      <c r="Z327" s="44">
        <f t="shared" si="187"/>
        <v>217.03</v>
      </c>
      <c r="AA327" s="44">
        <f t="shared" si="187"/>
        <v>217.03</v>
      </c>
    </row>
    <row r="328" spans="1:27" ht="12.75" customHeight="1" outlineLevel="1" x14ac:dyDescent="0.2">
      <c r="A328" s="99" t="s">
        <v>2727</v>
      </c>
      <c r="B328" s="63" t="s">
        <v>83</v>
      </c>
      <c r="C328" s="43" t="s">
        <v>79</v>
      </c>
      <c r="D328" s="44">
        <v>3.35</v>
      </c>
      <c r="E328" s="44">
        <v>3.35</v>
      </c>
      <c r="F328" s="44">
        <v>3.35</v>
      </c>
      <c r="G328" s="44">
        <v>3.35</v>
      </c>
      <c r="H328" s="44">
        <v>3.35</v>
      </c>
      <c r="I328" s="44">
        <v>3.35</v>
      </c>
      <c r="J328" s="44">
        <v>3.35</v>
      </c>
      <c r="K328" s="44">
        <v>3.35</v>
      </c>
      <c r="L328" s="44">
        <v>3.35</v>
      </c>
      <c r="M328" s="44">
        <v>3.35</v>
      </c>
      <c r="N328" s="44">
        <v>3.35</v>
      </c>
      <c r="O328" s="44">
        <v>3.35</v>
      </c>
      <c r="P328" s="44">
        <v>3.35</v>
      </c>
      <c r="Q328" s="44">
        <v>3.35</v>
      </c>
      <c r="R328" s="44">
        <v>3.35</v>
      </c>
      <c r="S328" s="44">
        <v>3.35</v>
      </c>
      <c r="T328" s="44">
        <v>3.35</v>
      </c>
      <c r="U328" s="44">
        <v>3.35</v>
      </c>
      <c r="V328" s="44">
        <v>3.35</v>
      </c>
      <c r="W328" s="44">
        <v>3.35</v>
      </c>
      <c r="X328" s="44">
        <v>3.35</v>
      </c>
      <c r="Y328" s="44">
        <v>3.35</v>
      </c>
      <c r="Z328" s="44">
        <v>3.35</v>
      </c>
      <c r="AA328" s="44">
        <v>3.35</v>
      </c>
    </row>
    <row r="329" spans="1:27" ht="12.75" customHeight="1" outlineLevel="1" x14ac:dyDescent="0.2">
      <c r="A329" s="99" t="s">
        <v>2728</v>
      </c>
      <c r="B329" s="63" t="s">
        <v>81</v>
      </c>
      <c r="C329" s="43" t="s">
        <v>79</v>
      </c>
      <c r="D329" s="44">
        <f>$D$11</f>
        <v>110.23</v>
      </c>
      <c r="E329" s="44">
        <f t="shared" ref="E329:AA329" si="188">$D$11</f>
        <v>110.23</v>
      </c>
      <c r="F329" s="44">
        <f t="shared" si="188"/>
        <v>110.23</v>
      </c>
      <c r="G329" s="44">
        <f t="shared" si="188"/>
        <v>110.23</v>
      </c>
      <c r="H329" s="44">
        <f t="shared" si="188"/>
        <v>110.23</v>
      </c>
      <c r="I329" s="44">
        <f t="shared" si="188"/>
        <v>110.23</v>
      </c>
      <c r="J329" s="44">
        <f t="shared" si="188"/>
        <v>110.23</v>
      </c>
      <c r="K329" s="44">
        <f t="shared" si="188"/>
        <v>110.23</v>
      </c>
      <c r="L329" s="44">
        <f t="shared" si="188"/>
        <v>110.23</v>
      </c>
      <c r="M329" s="44">
        <f t="shared" si="188"/>
        <v>110.23</v>
      </c>
      <c r="N329" s="44">
        <f t="shared" si="188"/>
        <v>110.23</v>
      </c>
      <c r="O329" s="44">
        <f t="shared" si="188"/>
        <v>110.23</v>
      </c>
      <c r="P329" s="44">
        <f t="shared" si="188"/>
        <v>110.23</v>
      </c>
      <c r="Q329" s="44">
        <f t="shared" si="188"/>
        <v>110.23</v>
      </c>
      <c r="R329" s="44">
        <f t="shared" si="188"/>
        <v>110.23</v>
      </c>
      <c r="S329" s="44">
        <f t="shared" si="188"/>
        <v>110.23</v>
      </c>
      <c r="T329" s="44">
        <f t="shared" si="188"/>
        <v>110.23</v>
      </c>
      <c r="U329" s="44">
        <f t="shared" si="188"/>
        <v>110.23</v>
      </c>
      <c r="V329" s="44">
        <f t="shared" si="188"/>
        <v>110.23</v>
      </c>
      <c r="W329" s="44">
        <f t="shared" si="188"/>
        <v>110.23</v>
      </c>
      <c r="X329" s="44">
        <f t="shared" si="188"/>
        <v>110.23</v>
      </c>
      <c r="Y329" s="44">
        <f t="shared" si="188"/>
        <v>110.23</v>
      </c>
      <c r="Z329" s="44">
        <f t="shared" si="188"/>
        <v>110.23</v>
      </c>
      <c r="AA329" s="44">
        <f t="shared" si="188"/>
        <v>110.23</v>
      </c>
    </row>
    <row r="330" spans="1:27" ht="12.75" customHeight="1" x14ac:dyDescent="0.2">
      <c r="A330" s="98" t="s">
        <v>2729</v>
      </c>
      <c r="B330" s="28" t="str">
        <f>"02"&amp;"."&amp;$B$801&amp;"."&amp;$B$802</f>
        <v>02.12.2023</v>
      </c>
      <c r="C330" s="90" t="s">
        <v>76</v>
      </c>
      <c r="D330" s="91">
        <f>ROUND(((D331+D332+D334+D333)/1000),5)</f>
        <v>1.54453</v>
      </c>
      <c r="E330" s="91">
        <f>ROUND(((E331+E332+E334+E333)/1000),5)</f>
        <v>1.4558500000000001</v>
      </c>
      <c r="F330" s="91">
        <f>ROUND(((F331+F332+F334+F333)/1000),5)</f>
        <v>1.40707</v>
      </c>
      <c r="G330" s="91">
        <f t="shared" ref="G330:AA330" si="189">ROUND(((G331+G332+G334+G333)/1000),5)</f>
        <v>1.39385</v>
      </c>
      <c r="H330" s="91">
        <f t="shared" si="189"/>
        <v>1.40611</v>
      </c>
      <c r="I330" s="91">
        <f t="shared" si="189"/>
        <v>1.5181800000000001</v>
      </c>
      <c r="J330" s="91">
        <f t="shared" si="189"/>
        <v>1.5931200000000001</v>
      </c>
      <c r="K330" s="91">
        <f t="shared" si="189"/>
        <v>1.7584</v>
      </c>
      <c r="L330" s="91">
        <f t="shared" si="189"/>
        <v>1.98692</v>
      </c>
      <c r="M330" s="91">
        <f t="shared" si="189"/>
        <v>2.1285400000000001</v>
      </c>
      <c r="N330" s="91">
        <f t="shared" si="189"/>
        <v>2.2103799999999998</v>
      </c>
      <c r="O330" s="91">
        <f t="shared" si="189"/>
        <v>2.2439499999999999</v>
      </c>
      <c r="P330" s="91">
        <f t="shared" si="189"/>
        <v>2.2514400000000001</v>
      </c>
      <c r="Q330" s="91">
        <f t="shared" si="189"/>
        <v>2.2493699999999999</v>
      </c>
      <c r="R330" s="91">
        <f t="shared" si="189"/>
        <v>2.2023999999999999</v>
      </c>
      <c r="S330" s="91">
        <f t="shared" si="189"/>
        <v>2.16981</v>
      </c>
      <c r="T330" s="91">
        <f t="shared" si="189"/>
        <v>2.2499899999999999</v>
      </c>
      <c r="U330" s="91">
        <f t="shared" si="189"/>
        <v>2.2732999999999999</v>
      </c>
      <c r="V330" s="91">
        <f t="shared" si="189"/>
        <v>2.25414</v>
      </c>
      <c r="W330" s="91">
        <f t="shared" si="189"/>
        <v>2.19191</v>
      </c>
      <c r="X330" s="91">
        <f t="shared" si="189"/>
        <v>2.1106699999999998</v>
      </c>
      <c r="Y330" s="91">
        <f t="shared" si="189"/>
        <v>2.0082800000000001</v>
      </c>
      <c r="Z330" s="91">
        <f t="shared" si="189"/>
        <v>1.8042</v>
      </c>
      <c r="AA330" s="91">
        <f t="shared" si="189"/>
        <v>1.6692400000000001</v>
      </c>
    </row>
    <row r="331" spans="1:27" ht="12.75" customHeight="1" outlineLevel="1" x14ac:dyDescent="0.2">
      <c r="A331" s="99" t="s">
        <v>2730</v>
      </c>
      <c r="B331" s="63" t="s">
        <v>238</v>
      </c>
      <c r="C331" s="43" t="s">
        <v>79</v>
      </c>
      <c r="D331" s="44">
        <v>1213.92</v>
      </c>
      <c r="E331" s="44">
        <v>1125.24</v>
      </c>
      <c r="F331" s="44">
        <v>1076.46</v>
      </c>
      <c r="G331" s="44">
        <v>1063.24</v>
      </c>
      <c r="H331" s="44">
        <v>1075.5</v>
      </c>
      <c r="I331" s="44">
        <v>1187.57</v>
      </c>
      <c r="J331" s="44">
        <v>1262.51</v>
      </c>
      <c r="K331" s="44">
        <v>1427.79</v>
      </c>
      <c r="L331" s="44">
        <v>1656.31</v>
      </c>
      <c r="M331" s="44">
        <v>1797.93</v>
      </c>
      <c r="N331" s="44">
        <v>1879.77</v>
      </c>
      <c r="O331" s="44">
        <v>1913.34</v>
      </c>
      <c r="P331" s="44">
        <v>1920.83</v>
      </c>
      <c r="Q331" s="44">
        <v>1918.76</v>
      </c>
      <c r="R331" s="44">
        <v>1871.79</v>
      </c>
      <c r="S331" s="44">
        <v>1839.2</v>
      </c>
      <c r="T331" s="44">
        <v>1919.38</v>
      </c>
      <c r="U331" s="44">
        <v>1942.69</v>
      </c>
      <c r="V331" s="44">
        <v>1923.53</v>
      </c>
      <c r="W331" s="44">
        <v>1861.3</v>
      </c>
      <c r="X331" s="44">
        <v>1780.06</v>
      </c>
      <c r="Y331" s="44">
        <v>1677.67</v>
      </c>
      <c r="Z331" s="44">
        <v>1473.59</v>
      </c>
      <c r="AA331" s="44">
        <v>1338.63</v>
      </c>
    </row>
    <row r="332" spans="1:27" ht="12.75" customHeight="1" outlineLevel="1" x14ac:dyDescent="0.2">
      <c r="A332" s="99" t="s">
        <v>2731</v>
      </c>
      <c r="B332" s="63" t="s">
        <v>90</v>
      </c>
      <c r="C332" s="43" t="s">
        <v>79</v>
      </c>
      <c r="D332" s="44">
        <f>$D$327</f>
        <v>217.03</v>
      </c>
      <c r="E332" s="44">
        <f t="shared" ref="E332:AA332" si="190">$D$327</f>
        <v>217.03</v>
      </c>
      <c r="F332" s="44">
        <f t="shared" si="190"/>
        <v>217.03</v>
      </c>
      <c r="G332" s="44">
        <f t="shared" si="190"/>
        <v>217.03</v>
      </c>
      <c r="H332" s="44">
        <f t="shared" si="190"/>
        <v>217.03</v>
      </c>
      <c r="I332" s="44">
        <f t="shared" si="190"/>
        <v>217.03</v>
      </c>
      <c r="J332" s="44">
        <f t="shared" si="190"/>
        <v>217.03</v>
      </c>
      <c r="K332" s="44">
        <f t="shared" si="190"/>
        <v>217.03</v>
      </c>
      <c r="L332" s="44">
        <f t="shared" si="190"/>
        <v>217.03</v>
      </c>
      <c r="M332" s="44">
        <f t="shared" si="190"/>
        <v>217.03</v>
      </c>
      <c r="N332" s="44">
        <f t="shared" si="190"/>
        <v>217.03</v>
      </c>
      <c r="O332" s="44">
        <f t="shared" si="190"/>
        <v>217.03</v>
      </c>
      <c r="P332" s="44">
        <f t="shared" si="190"/>
        <v>217.03</v>
      </c>
      <c r="Q332" s="44">
        <f t="shared" si="190"/>
        <v>217.03</v>
      </c>
      <c r="R332" s="44">
        <f t="shared" si="190"/>
        <v>217.03</v>
      </c>
      <c r="S332" s="44">
        <f t="shared" si="190"/>
        <v>217.03</v>
      </c>
      <c r="T332" s="44">
        <f t="shared" si="190"/>
        <v>217.03</v>
      </c>
      <c r="U332" s="44">
        <f t="shared" si="190"/>
        <v>217.03</v>
      </c>
      <c r="V332" s="44">
        <f t="shared" si="190"/>
        <v>217.03</v>
      </c>
      <c r="W332" s="44">
        <f t="shared" si="190"/>
        <v>217.03</v>
      </c>
      <c r="X332" s="44">
        <f t="shared" si="190"/>
        <v>217.03</v>
      </c>
      <c r="Y332" s="44">
        <f t="shared" si="190"/>
        <v>217.03</v>
      </c>
      <c r="Z332" s="44">
        <f t="shared" si="190"/>
        <v>217.03</v>
      </c>
      <c r="AA332" s="44">
        <f t="shared" si="190"/>
        <v>217.03</v>
      </c>
    </row>
    <row r="333" spans="1:27" ht="12.75" customHeight="1" outlineLevel="1" x14ac:dyDescent="0.2">
      <c r="A333" s="99" t="s">
        <v>2732</v>
      </c>
      <c r="B333" s="63" t="s">
        <v>83</v>
      </c>
      <c r="C333" s="43" t="s">
        <v>79</v>
      </c>
      <c r="D333" s="44">
        <v>3.35</v>
      </c>
      <c r="E333" s="44">
        <v>3.35</v>
      </c>
      <c r="F333" s="44">
        <v>3.35</v>
      </c>
      <c r="G333" s="44">
        <v>3.35</v>
      </c>
      <c r="H333" s="44">
        <v>3.35</v>
      </c>
      <c r="I333" s="44">
        <v>3.35</v>
      </c>
      <c r="J333" s="44">
        <v>3.35</v>
      </c>
      <c r="K333" s="44">
        <v>3.35</v>
      </c>
      <c r="L333" s="44">
        <v>3.35</v>
      </c>
      <c r="M333" s="44">
        <v>3.35</v>
      </c>
      <c r="N333" s="44">
        <v>3.35</v>
      </c>
      <c r="O333" s="44">
        <v>3.35</v>
      </c>
      <c r="P333" s="44">
        <v>3.35</v>
      </c>
      <c r="Q333" s="44">
        <v>3.35</v>
      </c>
      <c r="R333" s="44">
        <v>3.35</v>
      </c>
      <c r="S333" s="44">
        <v>3.35</v>
      </c>
      <c r="T333" s="44">
        <v>3.35</v>
      </c>
      <c r="U333" s="44">
        <v>3.35</v>
      </c>
      <c r="V333" s="44">
        <v>3.35</v>
      </c>
      <c r="W333" s="44">
        <v>3.35</v>
      </c>
      <c r="X333" s="44">
        <v>3.35</v>
      </c>
      <c r="Y333" s="44">
        <v>3.35</v>
      </c>
      <c r="Z333" s="44">
        <v>3.35</v>
      </c>
      <c r="AA333" s="44">
        <v>3.35</v>
      </c>
    </row>
    <row r="334" spans="1:27" ht="12.75" customHeight="1" outlineLevel="1" x14ac:dyDescent="0.2">
      <c r="A334" s="99" t="s">
        <v>2733</v>
      </c>
      <c r="B334" s="63" t="s">
        <v>81</v>
      </c>
      <c r="C334" s="43" t="s">
        <v>79</v>
      </c>
      <c r="D334" s="44">
        <f>$D$11</f>
        <v>110.23</v>
      </c>
      <c r="E334" s="44">
        <f t="shared" ref="E334:AA334" si="191">$D$11</f>
        <v>110.23</v>
      </c>
      <c r="F334" s="44">
        <f t="shared" si="191"/>
        <v>110.23</v>
      </c>
      <c r="G334" s="44">
        <f t="shared" si="191"/>
        <v>110.23</v>
      </c>
      <c r="H334" s="44">
        <f t="shared" si="191"/>
        <v>110.23</v>
      </c>
      <c r="I334" s="44">
        <f t="shared" si="191"/>
        <v>110.23</v>
      </c>
      <c r="J334" s="44">
        <f t="shared" si="191"/>
        <v>110.23</v>
      </c>
      <c r="K334" s="44">
        <f t="shared" si="191"/>
        <v>110.23</v>
      </c>
      <c r="L334" s="44">
        <f t="shared" si="191"/>
        <v>110.23</v>
      </c>
      <c r="M334" s="44">
        <f t="shared" si="191"/>
        <v>110.23</v>
      </c>
      <c r="N334" s="44">
        <f t="shared" si="191"/>
        <v>110.23</v>
      </c>
      <c r="O334" s="44">
        <f t="shared" si="191"/>
        <v>110.23</v>
      </c>
      <c r="P334" s="44">
        <f t="shared" si="191"/>
        <v>110.23</v>
      </c>
      <c r="Q334" s="44">
        <f t="shared" si="191"/>
        <v>110.23</v>
      </c>
      <c r="R334" s="44">
        <f t="shared" si="191"/>
        <v>110.23</v>
      </c>
      <c r="S334" s="44">
        <f t="shared" si="191"/>
        <v>110.23</v>
      </c>
      <c r="T334" s="44">
        <f t="shared" si="191"/>
        <v>110.23</v>
      </c>
      <c r="U334" s="44">
        <f t="shared" si="191"/>
        <v>110.23</v>
      </c>
      <c r="V334" s="44">
        <f t="shared" si="191"/>
        <v>110.23</v>
      </c>
      <c r="W334" s="44">
        <f t="shared" si="191"/>
        <v>110.23</v>
      </c>
      <c r="X334" s="44">
        <f t="shared" si="191"/>
        <v>110.23</v>
      </c>
      <c r="Y334" s="44">
        <f t="shared" si="191"/>
        <v>110.23</v>
      </c>
      <c r="Z334" s="44">
        <f t="shared" si="191"/>
        <v>110.23</v>
      </c>
      <c r="AA334" s="44">
        <f t="shared" si="191"/>
        <v>110.23</v>
      </c>
    </row>
    <row r="335" spans="1:27" ht="12.75" customHeight="1" x14ac:dyDescent="0.2">
      <c r="A335" s="98" t="s">
        <v>2734</v>
      </c>
      <c r="B335" s="28" t="str">
        <f>"03"&amp;"."&amp;$B$801&amp;"."&amp;$B$802</f>
        <v>03.12.2023</v>
      </c>
      <c r="C335" s="90" t="s">
        <v>76</v>
      </c>
      <c r="D335" s="91">
        <f>ROUND(((D336+D337+D339+D338)/1000),5)</f>
        <v>1.5418700000000001</v>
      </c>
      <c r="E335" s="91">
        <f>ROUND(((E336+E337+E339+E338)/1000),5)</f>
        <v>1.4875799999999999</v>
      </c>
      <c r="F335" s="91">
        <f>ROUND(((F336+F337+F339+F338)/1000),5)</f>
        <v>1.41052</v>
      </c>
      <c r="G335" s="91">
        <f t="shared" ref="G335:AA335" si="192">ROUND(((G336+G337+G339+G338)/1000),5)</f>
        <v>1.40605</v>
      </c>
      <c r="H335" s="91">
        <f t="shared" si="192"/>
        <v>1.40734</v>
      </c>
      <c r="I335" s="91">
        <f t="shared" si="192"/>
        <v>1.47041</v>
      </c>
      <c r="J335" s="91">
        <f t="shared" si="192"/>
        <v>1.5001</v>
      </c>
      <c r="K335" s="91">
        <f t="shared" si="192"/>
        <v>1.66862</v>
      </c>
      <c r="L335" s="91">
        <f t="shared" si="192"/>
        <v>1.89283</v>
      </c>
      <c r="M335" s="91">
        <f t="shared" si="192"/>
        <v>2.03118</v>
      </c>
      <c r="N335" s="91">
        <f t="shared" si="192"/>
        <v>2.1333000000000002</v>
      </c>
      <c r="O335" s="91">
        <f t="shared" si="192"/>
        <v>2.1526800000000001</v>
      </c>
      <c r="P335" s="91">
        <f t="shared" si="192"/>
        <v>2.1579000000000002</v>
      </c>
      <c r="Q335" s="91">
        <f t="shared" si="192"/>
        <v>2.1583000000000001</v>
      </c>
      <c r="R335" s="91">
        <f t="shared" si="192"/>
        <v>2.1568800000000001</v>
      </c>
      <c r="S335" s="91">
        <f t="shared" si="192"/>
        <v>2.1457799999999998</v>
      </c>
      <c r="T335" s="91">
        <f t="shared" si="192"/>
        <v>2.2103999999999999</v>
      </c>
      <c r="U335" s="91">
        <f t="shared" si="192"/>
        <v>2.3880499999999998</v>
      </c>
      <c r="V335" s="91">
        <f t="shared" si="192"/>
        <v>2.3887499999999999</v>
      </c>
      <c r="W335" s="91">
        <f t="shared" si="192"/>
        <v>2.3683399999999999</v>
      </c>
      <c r="X335" s="91">
        <f t="shared" si="192"/>
        <v>2.14811</v>
      </c>
      <c r="Y335" s="91">
        <f t="shared" si="192"/>
        <v>2.0353699999999999</v>
      </c>
      <c r="Z335" s="91">
        <f t="shared" si="192"/>
        <v>1.7726599999999999</v>
      </c>
      <c r="AA335" s="91">
        <f t="shared" si="192"/>
        <v>1.59063</v>
      </c>
    </row>
    <row r="336" spans="1:27" ht="12.75" customHeight="1" outlineLevel="1" x14ac:dyDescent="0.2">
      <c r="A336" s="99" t="s">
        <v>2735</v>
      </c>
      <c r="B336" s="63" t="s">
        <v>238</v>
      </c>
      <c r="C336" s="43" t="s">
        <v>79</v>
      </c>
      <c r="D336" s="44">
        <v>1211.26</v>
      </c>
      <c r="E336" s="44">
        <v>1156.97</v>
      </c>
      <c r="F336" s="44">
        <v>1079.9100000000001</v>
      </c>
      <c r="G336" s="44">
        <v>1075.44</v>
      </c>
      <c r="H336" s="44">
        <v>1076.73</v>
      </c>
      <c r="I336" s="44">
        <v>1139.8</v>
      </c>
      <c r="J336" s="44">
        <v>1169.49</v>
      </c>
      <c r="K336" s="44">
        <v>1338.01</v>
      </c>
      <c r="L336" s="44">
        <v>1562.22</v>
      </c>
      <c r="M336" s="44">
        <v>1700.57</v>
      </c>
      <c r="N336" s="44">
        <v>1802.69</v>
      </c>
      <c r="O336" s="44">
        <v>1822.07</v>
      </c>
      <c r="P336" s="44">
        <v>1827.29</v>
      </c>
      <c r="Q336" s="44">
        <v>1827.69</v>
      </c>
      <c r="R336" s="44">
        <v>1826.27</v>
      </c>
      <c r="S336" s="44">
        <v>1815.17</v>
      </c>
      <c r="T336" s="44">
        <v>1879.79</v>
      </c>
      <c r="U336" s="44">
        <v>2057.44</v>
      </c>
      <c r="V336" s="44">
        <v>2058.14</v>
      </c>
      <c r="W336" s="44">
        <v>2037.73</v>
      </c>
      <c r="X336" s="44">
        <v>1817.5</v>
      </c>
      <c r="Y336" s="44">
        <v>1704.76</v>
      </c>
      <c r="Z336" s="44">
        <v>1442.05</v>
      </c>
      <c r="AA336" s="44">
        <v>1260.02</v>
      </c>
    </row>
    <row r="337" spans="1:27" ht="12.75" customHeight="1" outlineLevel="1" x14ac:dyDescent="0.2">
      <c r="A337" s="99" t="s">
        <v>2736</v>
      </c>
      <c r="B337" s="63" t="s">
        <v>90</v>
      </c>
      <c r="C337" s="43" t="s">
        <v>79</v>
      </c>
      <c r="D337" s="44">
        <f>$D$327</f>
        <v>217.03</v>
      </c>
      <c r="E337" s="44">
        <f t="shared" ref="E337:AA337" si="193">$D$327</f>
        <v>217.03</v>
      </c>
      <c r="F337" s="44">
        <f t="shared" si="193"/>
        <v>217.03</v>
      </c>
      <c r="G337" s="44">
        <f t="shared" si="193"/>
        <v>217.03</v>
      </c>
      <c r="H337" s="44">
        <f t="shared" si="193"/>
        <v>217.03</v>
      </c>
      <c r="I337" s="44">
        <f t="shared" si="193"/>
        <v>217.03</v>
      </c>
      <c r="J337" s="44">
        <f t="shared" si="193"/>
        <v>217.03</v>
      </c>
      <c r="K337" s="44">
        <f t="shared" si="193"/>
        <v>217.03</v>
      </c>
      <c r="L337" s="44">
        <f t="shared" si="193"/>
        <v>217.03</v>
      </c>
      <c r="M337" s="44">
        <f t="shared" si="193"/>
        <v>217.03</v>
      </c>
      <c r="N337" s="44">
        <f t="shared" si="193"/>
        <v>217.03</v>
      </c>
      <c r="O337" s="44">
        <f t="shared" si="193"/>
        <v>217.03</v>
      </c>
      <c r="P337" s="44">
        <f t="shared" si="193"/>
        <v>217.03</v>
      </c>
      <c r="Q337" s="44">
        <f t="shared" si="193"/>
        <v>217.03</v>
      </c>
      <c r="R337" s="44">
        <f t="shared" si="193"/>
        <v>217.03</v>
      </c>
      <c r="S337" s="44">
        <f t="shared" si="193"/>
        <v>217.03</v>
      </c>
      <c r="T337" s="44">
        <f t="shared" si="193"/>
        <v>217.03</v>
      </c>
      <c r="U337" s="44">
        <f t="shared" si="193"/>
        <v>217.03</v>
      </c>
      <c r="V337" s="44">
        <f t="shared" si="193"/>
        <v>217.03</v>
      </c>
      <c r="W337" s="44">
        <f t="shared" si="193"/>
        <v>217.03</v>
      </c>
      <c r="X337" s="44">
        <f t="shared" si="193"/>
        <v>217.03</v>
      </c>
      <c r="Y337" s="44">
        <f t="shared" si="193"/>
        <v>217.03</v>
      </c>
      <c r="Z337" s="44">
        <f t="shared" si="193"/>
        <v>217.03</v>
      </c>
      <c r="AA337" s="44">
        <f t="shared" si="193"/>
        <v>217.03</v>
      </c>
    </row>
    <row r="338" spans="1:27" ht="12.75" customHeight="1" outlineLevel="1" x14ac:dyDescent="0.2">
      <c r="A338" s="99" t="s">
        <v>2737</v>
      </c>
      <c r="B338" s="63" t="s">
        <v>83</v>
      </c>
      <c r="C338" s="43" t="s">
        <v>79</v>
      </c>
      <c r="D338" s="44">
        <v>3.35</v>
      </c>
      <c r="E338" s="44">
        <v>3.35</v>
      </c>
      <c r="F338" s="44">
        <v>3.35</v>
      </c>
      <c r="G338" s="44">
        <v>3.35</v>
      </c>
      <c r="H338" s="44">
        <v>3.35</v>
      </c>
      <c r="I338" s="44">
        <v>3.35</v>
      </c>
      <c r="J338" s="44">
        <v>3.35</v>
      </c>
      <c r="K338" s="44">
        <v>3.35</v>
      </c>
      <c r="L338" s="44">
        <v>3.35</v>
      </c>
      <c r="M338" s="44">
        <v>3.35</v>
      </c>
      <c r="N338" s="44">
        <v>3.35</v>
      </c>
      <c r="O338" s="44">
        <v>3.35</v>
      </c>
      <c r="P338" s="44">
        <v>3.35</v>
      </c>
      <c r="Q338" s="44">
        <v>3.35</v>
      </c>
      <c r="R338" s="44">
        <v>3.35</v>
      </c>
      <c r="S338" s="44">
        <v>3.35</v>
      </c>
      <c r="T338" s="44">
        <v>3.35</v>
      </c>
      <c r="U338" s="44">
        <v>3.35</v>
      </c>
      <c r="V338" s="44">
        <v>3.35</v>
      </c>
      <c r="W338" s="44">
        <v>3.35</v>
      </c>
      <c r="X338" s="44">
        <v>3.35</v>
      </c>
      <c r="Y338" s="44">
        <v>3.35</v>
      </c>
      <c r="Z338" s="44">
        <v>3.35</v>
      </c>
      <c r="AA338" s="44">
        <v>3.35</v>
      </c>
    </row>
    <row r="339" spans="1:27" ht="12.75" customHeight="1" outlineLevel="1" x14ac:dyDescent="0.2">
      <c r="A339" s="99" t="s">
        <v>2738</v>
      </c>
      <c r="B339" s="63" t="s">
        <v>81</v>
      </c>
      <c r="C339" s="43" t="s">
        <v>79</v>
      </c>
      <c r="D339" s="44">
        <f>$D$11</f>
        <v>110.23</v>
      </c>
      <c r="E339" s="44">
        <f t="shared" ref="E339:AA339" si="194">$D$11</f>
        <v>110.23</v>
      </c>
      <c r="F339" s="44">
        <f t="shared" si="194"/>
        <v>110.23</v>
      </c>
      <c r="G339" s="44">
        <f t="shared" si="194"/>
        <v>110.23</v>
      </c>
      <c r="H339" s="44">
        <f t="shared" si="194"/>
        <v>110.23</v>
      </c>
      <c r="I339" s="44">
        <f t="shared" si="194"/>
        <v>110.23</v>
      </c>
      <c r="J339" s="44">
        <f t="shared" si="194"/>
        <v>110.23</v>
      </c>
      <c r="K339" s="44">
        <f t="shared" si="194"/>
        <v>110.23</v>
      </c>
      <c r="L339" s="44">
        <f t="shared" si="194"/>
        <v>110.23</v>
      </c>
      <c r="M339" s="44">
        <f t="shared" si="194"/>
        <v>110.23</v>
      </c>
      <c r="N339" s="44">
        <f t="shared" si="194"/>
        <v>110.23</v>
      </c>
      <c r="O339" s="44">
        <f t="shared" si="194"/>
        <v>110.23</v>
      </c>
      <c r="P339" s="44">
        <f t="shared" si="194"/>
        <v>110.23</v>
      </c>
      <c r="Q339" s="44">
        <f t="shared" si="194"/>
        <v>110.23</v>
      </c>
      <c r="R339" s="44">
        <f t="shared" si="194"/>
        <v>110.23</v>
      </c>
      <c r="S339" s="44">
        <f t="shared" si="194"/>
        <v>110.23</v>
      </c>
      <c r="T339" s="44">
        <f t="shared" si="194"/>
        <v>110.23</v>
      </c>
      <c r="U339" s="44">
        <f t="shared" si="194"/>
        <v>110.23</v>
      </c>
      <c r="V339" s="44">
        <f t="shared" si="194"/>
        <v>110.23</v>
      </c>
      <c r="W339" s="44">
        <f t="shared" si="194"/>
        <v>110.23</v>
      </c>
      <c r="X339" s="44">
        <f t="shared" si="194"/>
        <v>110.23</v>
      </c>
      <c r="Y339" s="44">
        <f t="shared" si="194"/>
        <v>110.23</v>
      </c>
      <c r="Z339" s="44">
        <f t="shared" si="194"/>
        <v>110.23</v>
      </c>
      <c r="AA339" s="44">
        <f t="shared" si="194"/>
        <v>110.23</v>
      </c>
    </row>
    <row r="340" spans="1:27" ht="12.75" customHeight="1" x14ac:dyDescent="0.2">
      <c r="A340" s="98" t="s">
        <v>2739</v>
      </c>
      <c r="B340" s="28" t="str">
        <f>"04"&amp;"."&amp;$B$801&amp;"."&amp;$B$802</f>
        <v>04.12.2023</v>
      </c>
      <c r="C340" s="90" t="s">
        <v>76</v>
      </c>
      <c r="D340" s="91">
        <f>ROUND(((D341+D342+D344+D343)/1000),5)</f>
        <v>1.51305</v>
      </c>
      <c r="E340" s="91">
        <f>ROUND(((E341+E342+E344+E343)/1000),5)</f>
        <v>1.46126</v>
      </c>
      <c r="F340" s="91">
        <f>ROUND(((F341+F342+F344+F343)/1000),5)</f>
        <v>1.4094199999999999</v>
      </c>
      <c r="G340" s="91">
        <f t="shared" ref="G340:AA340" si="195">ROUND(((G341+G342+G344+G343)/1000),5)</f>
        <v>1.4042300000000001</v>
      </c>
      <c r="H340" s="91">
        <f t="shared" si="195"/>
        <v>1.43353</v>
      </c>
      <c r="I340" s="91">
        <f t="shared" si="195"/>
        <v>1.5563100000000001</v>
      </c>
      <c r="J340" s="91">
        <f t="shared" si="195"/>
        <v>1.78565</v>
      </c>
      <c r="K340" s="91">
        <f t="shared" si="195"/>
        <v>2.0908899999999999</v>
      </c>
      <c r="L340" s="91">
        <f t="shared" si="195"/>
        <v>2.3711600000000002</v>
      </c>
      <c r="M340" s="91">
        <f t="shared" si="195"/>
        <v>2.4692400000000001</v>
      </c>
      <c r="N340" s="91">
        <f t="shared" si="195"/>
        <v>2.5815000000000001</v>
      </c>
      <c r="O340" s="91">
        <f t="shared" si="195"/>
        <v>2.5034800000000001</v>
      </c>
      <c r="P340" s="91">
        <f t="shared" si="195"/>
        <v>2.48604</v>
      </c>
      <c r="Q340" s="91">
        <f t="shared" si="195"/>
        <v>2.49064</v>
      </c>
      <c r="R340" s="91">
        <f t="shared" si="195"/>
        <v>2.4976600000000002</v>
      </c>
      <c r="S340" s="91">
        <f t="shared" si="195"/>
        <v>2.5737800000000002</v>
      </c>
      <c r="T340" s="91">
        <f t="shared" si="195"/>
        <v>2.5957300000000001</v>
      </c>
      <c r="U340" s="91">
        <f t="shared" si="195"/>
        <v>2.6137199999999998</v>
      </c>
      <c r="V340" s="91">
        <f t="shared" si="195"/>
        <v>2.6093999999999999</v>
      </c>
      <c r="W340" s="91">
        <f t="shared" si="195"/>
        <v>2.4466600000000001</v>
      </c>
      <c r="X340" s="91">
        <f t="shared" si="195"/>
        <v>2.3190900000000001</v>
      </c>
      <c r="Y340" s="91">
        <f t="shared" si="195"/>
        <v>2.09734</v>
      </c>
      <c r="Z340" s="91">
        <f t="shared" si="195"/>
        <v>1.7619899999999999</v>
      </c>
      <c r="AA340" s="91">
        <f t="shared" si="195"/>
        <v>1.58978</v>
      </c>
    </row>
    <row r="341" spans="1:27" ht="12.75" customHeight="1" outlineLevel="1" x14ac:dyDescent="0.2">
      <c r="A341" s="99" t="s">
        <v>2740</v>
      </c>
      <c r="B341" s="63" t="s">
        <v>238</v>
      </c>
      <c r="C341" s="43" t="s">
        <v>79</v>
      </c>
      <c r="D341" s="44">
        <v>1182.44</v>
      </c>
      <c r="E341" s="44">
        <v>1130.6500000000001</v>
      </c>
      <c r="F341" s="44">
        <v>1078.81</v>
      </c>
      <c r="G341" s="44">
        <v>1073.6199999999999</v>
      </c>
      <c r="H341" s="44">
        <v>1102.92</v>
      </c>
      <c r="I341" s="44">
        <v>1225.7</v>
      </c>
      <c r="J341" s="44">
        <v>1455.04</v>
      </c>
      <c r="K341" s="44">
        <v>1760.28</v>
      </c>
      <c r="L341" s="44">
        <v>2040.55</v>
      </c>
      <c r="M341" s="44">
        <v>2138.63</v>
      </c>
      <c r="N341" s="44">
        <v>2250.89</v>
      </c>
      <c r="O341" s="44">
        <v>2172.87</v>
      </c>
      <c r="P341" s="44">
        <v>2155.4299999999998</v>
      </c>
      <c r="Q341" s="44">
        <v>2160.0300000000002</v>
      </c>
      <c r="R341" s="44">
        <v>2167.0500000000002</v>
      </c>
      <c r="S341" s="44">
        <v>2243.17</v>
      </c>
      <c r="T341" s="44">
        <v>2265.12</v>
      </c>
      <c r="U341" s="44">
        <v>2283.11</v>
      </c>
      <c r="V341" s="44">
        <v>2278.79</v>
      </c>
      <c r="W341" s="44">
        <v>2116.0500000000002</v>
      </c>
      <c r="X341" s="44">
        <v>1988.48</v>
      </c>
      <c r="Y341" s="44">
        <v>1766.73</v>
      </c>
      <c r="Z341" s="44">
        <v>1431.38</v>
      </c>
      <c r="AA341" s="44">
        <v>1259.17</v>
      </c>
    </row>
    <row r="342" spans="1:27" ht="12.75" customHeight="1" outlineLevel="1" x14ac:dyDescent="0.2">
      <c r="A342" s="99" t="s">
        <v>2741</v>
      </c>
      <c r="B342" s="63" t="s">
        <v>90</v>
      </c>
      <c r="C342" s="43" t="s">
        <v>79</v>
      </c>
      <c r="D342" s="44">
        <f>$D$327</f>
        <v>217.03</v>
      </c>
      <c r="E342" s="44">
        <f t="shared" ref="E342:AA342" si="196">$D$327</f>
        <v>217.03</v>
      </c>
      <c r="F342" s="44">
        <f t="shared" si="196"/>
        <v>217.03</v>
      </c>
      <c r="G342" s="44">
        <f t="shared" si="196"/>
        <v>217.03</v>
      </c>
      <c r="H342" s="44">
        <f t="shared" si="196"/>
        <v>217.03</v>
      </c>
      <c r="I342" s="44">
        <f t="shared" si="196"/>
        <v>217.03</v>
      </c>
      <c r="J342" s="44">
        <f t="shared" si="196"/>
        <v>217.03</v>
      </c>
      <c r="K342" s="44">
        <f t="shared" si="196"/>
        <v>217.03</v>
      </c>
      <c r="L342" s="44">
        <f t="shared" si="196"/>
        <v>217.03</v>
      </c>
      <c r="M342" s="44">
        <f t="shared" si="196"/>
        <v>217.03</v>
      </c>
      <c r="N342" s="44">
        <f t="shared" si="196"/>
        <v>217.03</v>
      </c>
      <c r="O342" s="44">
        <f t="shared" si="196"/>
        <v>217.03</v>
      </c>
      <c r="P342" s="44">
        <f t="shared" si="196"/>
        <v>217.03</v>
      </c>
      <c r="Q342" s="44">
        <f t="shared" si="196"/>
        <v>217.03</v>
      </c>
      <c r="R342" s="44">
        <f t="shared" si="196"/>
        <v>217.03</v>
      </c>
      <c r="S342" s="44">
        <f t="shared" si="196"/>
        <v>217.03</v>
      </c>
      <c r="T342" s="44">
        <f t="shared" si="196"/>
        <v>217.03</v>
      </c>
      <c r="U342" s="44">
        <f t="shared" si="196"/>
        <v>217.03</v>
      </c>
      <c r="V342" s="44">
        <f t="shared" si="196"/>
        <v>217.03</v>
      </c>
      <c r="W342" s="44">
        <f t="shared" si="196"/>
        <v>217.03</v>
      </c>
      <c r="X342" s="44">
        <f t="shared" si="196"/>
        <v>217.03</v>
      </c>
      <c r="Y342" s="44">
        <f t="shared" si="196"/>
        <v>217.03</v>
      </c>
      <c r="Z342" s="44">
        <f t="shared" si="196"/>
        <v>217.03</v>
      </c>
      <c r="AA342" s="44">
        <f t="shared" si="196"/>
        <v>217.03</v>
      </c>
    </row>
    <row r="343" spans="1:27" ht="12.75" customHeight="1" outlineLevel="1" x14ac:dyDescent="0.2">
      <c r="A343" s="99" t="s">
        <v>2742</v>
      </c>
      <c r="B343" s="63" t="s">
        <v>83</v>
      </c>
      <c r="C343" s="43" t="s">
        <v>79</v>
      </c>
      <c r="D343" s="44">
        <v>3.35</v>
      </c>
      <c r="E343" s="44">
        <v>3.35</v>
      </c>
      <c r="F343" s="44">
        <v>3.35</v>
      </c>
      <c r="G343" s="44">
        <v>3.35</v>
      </c>
      <c r="H343" s="44">
        <v>3.35</v>
      </c>
      <c r="I343" s="44">
        <v>3.35</v>
      </c>
      <c r="J343" s="44">
        <v>3.35</v>
      </c>
      <c r="K343" s="44">
        <v>3.35</v>
      </c>
      <c r="L343" s="44">
        <v>3.35</v>
      </c>
      <c r="M343" s="44">
        <v>3.35</v>
      </c>
      <c r="N343" s="44">
        <v>3.35</v>
      </c>
      <c r="O343" s="44">
        <v>3.35</v>
      </c>
      <c r="P343" s="44">
        <v>3.35</v>
      </c>
      <c r="Q343" s="44">
        <v>3.35</v>
      </c>
      <c r="R343" s="44">
        <v>3.35</v>
      </c>
      <c r="S343" s="44">
        <v>3.35</v>
      </c>
      <c r="T343" s="44">
        <v>3.35</v>
      </c>
      <c r="U343" s="44">
        <v>3.35</v>
      </c>
      <c r="V343" s="44">
        <v>3.35</v>
      </c>
      <c r="W343" s="44">
        <v>3.35</v>
      </c>
      <c r="X343" s="44">
        <v>3.35</v>
      </c>
      <c r="Y343" s="44">
        <v>3.35</v>
      </c>
      <c r="Z343" s="44">
        <v>3.35</v>
      </c>
      <c r="AA343" s="44">
        <v>3.35</v>
      </c>
    </row>
    <row r="344" spans="1:27" ht="12.75" customHeight="1" outlineLevel="1" x14ac:dyDescent="0.2">
      <c r="A344" s="99" t="s">
        <v>2743</v>
      </c>
      <c r="B344" s="63" t="s">
        <v>81</v>
      </c>
      <c r="C344" s="43" t="s">
        <v>79</v>
      </c>
      <c r="D344" s="44">
        <f>$D$11</f>
        <v>110.23</v>
      </c>
      <c r="E344" s="44">
        <f t="shared" ref="E344:AA344" si="197">$D$11</f>
        <v>110.23</v>
      </c>
      <c r="F344" s="44">
        <f t="shared" si="197"/>
        <v>110.23</v>
      </c>
      <c r="G344" s="44">
        <f t="shared" si="197"/>
        <v>110.23</v>
      </c>
      <c r="H344" s="44">
        <f t="shared" si="197"/>
        <v>110.23</v>
      </c>
      <c r="I344" s="44">
        <f t="shared" si="197"/>
        <v>110.23</v>
      </c>
      <c r="J344" s="44">
        <f t="shared" si="197"/>
        <v>110.23</v>
      </c>
      <c r="K344" s="44">
        <f t="shared" si="197"/>
        <v>110.23</v>
      </c>
      <c r="L344" s="44">
        <f t="shared" si="197"/>
        <v>110.23</v>
      </c>
      <c r="M344" s="44">
        <f t="shared" si="197"/>
        <v>110.23</v>
      </c>
      <c r="N344" s="44">
        <f t="shared" si="197"/>
        <v>110.23</v>
      </c>
      <c r="O344" s="44">
        <f t="shared" si="197"/>
        <v>110.23</v>
      </c>
      <c r="P344" s="44">
        <f t="shared" si="197"/>
        <v>110.23</v>
      </c>
      <c r="Q344" s="44">
        <f t="shared" si="197"/>
        <v>110.23</v>
      </c>
      <c r="R344" s="44">
        <f t="shared" si="197"/>
        <v>110.23</v>
      </c>
      <c r="S344" s="44">
        <f t="shared" si="197"/>
        <v>110.23</v>
      </c>
      <c r="T344" s="44">
        <f t="shared" si="197"/>
        <v>110.23</v>
      </c>
      <c r="U344" s="44">
        <f t="shared" si="197"/>
        <v>110.23</v>
      </c>
      <c r="V344" s="44">
        <f t="shared" si="197"/>
        <v>110.23</v>
      </c>
      <c r="W344" s="44">
        <f t="shared" si="197"/>
        <v>110.23</v>
      </c>
      <c r="X344" s="44">
        <f t="shared" si="197"/>
        <v>110.23</v>
      </c>
      <c r="Y344" s="44">
        <f t="shared" si="197"/>
        <v>110.23</v>
      </c>
      <c r="Z344" s="44">
        <f t="shared" si="197"/>
        <v>110.23</v>
      </c>
      <c r="AA344" s="44">
        <f t="shared" si="197"/>
        <v>110.23</v>
      </c>
    </row>
    <row r="345" spans="1:27" ht="12.75" customHeight="1" x14ac:dyDescent="0.2">
      <c r="A345" s="98" t="s">
        <v>2744</v>
      </c>
      <c r="B345" s="28" t="str">
        <f>"05"&amp;"."&amp;$B$801&amp;"."&amp;$B$802</f>
        <v>05.12.2023</v>
      </c>
      <c r="C345" s="90" t="s">
        <v>76</v>
      </c>
      <c r="D345" s="91">
        <f>ROUND(((D346+D347+D349+D348)/1000),5)</f>
        <v>1.4926699999999999</v>
      </c>
      <c r="E345" s="91">
        <f>ROUND(((E346+E347+E349+E348)/1000),5)</f>
        <v>1.3864799999999999</v>
      </c>
      <c r="F345" s="91">
        <f>ROUND(((F346+F347+F349+F348)/1000),5)</f>
        <v>1.33189</v>
      </c>
      <c r="G345" s="91">
        <f t="shared" ref="G345:AA345" si="198">ROUND(((G346+G347+G349+G348)/1000),5)</f>
        <v>1.3297600000000001</v>
      </c>
      <c r="H345" s="91">
        <f t="shared" si="198"/>
        <v>1.37998</v>
      </c>
      <c r="I345" s="91">
        <f t="shared" si="198"/>
        <v>1.50545</v>
      </c>
      <c r="J345" s="91">
        <f t="shared" si="198"/>
        <v>1.72821</v>
      </c>
      <c r="K345" s="91">
        <f t="shared" si="198"/>
        <v>2.0382500000000001</v>
      </c>
      <c r="L345" s="91">
        <f t="shared" si="198"/>
        <v>2.2317399999999998</v>
      </c>
      <c r="M345" s="91">
        <f t="shared" si="198"/>
        <v>2.3168899999999999</v>
      </c>
      <c r="N345" s="91">
        <f t="shared" si="198"/>
        <v>2.3903300000000001</v>
      </c>
      <c r="O345" s="91">
        <f t="shared" si="198"/>
        <v>2.3575900000000001</v>
      </c>
      <c r="P345" s="91">
        <f t="shared" si="198"/>
        <v>2.3461400000000001</v>
      </c>
      <c r="Q345" s="91">
        <f t="shared" si="198"/>
        <v>2.35561</v>
      </c>
      <c r="R345" s="91">
        <f t="shared" si="198"/>
        <v>2.3533900000000001</v>
      </c>
      <c r="S345" s="91">
        <f t="shared" si="198"/>
        <v>2.3290999999999999</v>
      </c>
      <c r="T345" s="91">
        <f t="shared" si="198"/>
        <v>2.3849900000000002</v>
      </c>
      <c r="U345" s="91">
        <f t="shared" si="198"/>
        <v>2.4804400000000002</v>
      </c>
      <c r="V345" s="91">
        <f t="shared" si="198"/>
        <v>2.44428</v>
      </c>
      <c r="W345" s="91">
        <f t="shared" si="198"/>
        <v>2.3211900000000001</v>
      </c>
      <c r="X345" s="91">
        <f t="shared" si="198"/>
        <v>2.2356799999999999</v>
      </c>
      <c r="Y345" s="91">
        <f t="shared" si="198"/>
        <v>2.0762900000000002</v>
      </c>
      <c r="Z345" s="91">
        <f t="shared" si="198"/>
        <v>1.7557499999999999</v>
      </c>
      <c r="AA345" s="91">
        <f t="shared" si="198"/>
        <v>1.56358</v>
      </c>
    </row>
    <row r="346" spans="1:27" ht="12.75" customHeight="1" outlineLevel="1" x14ac:dyDescent="0.2">
      <c r="A346" s="99" t="s">
        <v>2745</v>
      </c>
      <c r="B346" s="63" t="s">
        <v>238</v>
      </c>
      <c r="C346" s="43" t="s">
        <v>79</v>
      </c>
      <c r="D346" s="44">
        <v>1162.06</v>
      </c>
      <c r="E346" s="44">
        <v>1055.8699999999999</v>
      </c>
      <c r="F346" s="44">
        <v>1001.28</v>
      </c>
      <c r="G346" s="44">
        <v>999.15</v>
      </c>
      <c r="H346" s="44">
        <v>1049.3699999999999</v>
      </c>
      <c r="I346" s="44">
        <v>1174.8399999999999</v>
      </c>
      <c r="J346" s="44">
        <v>1397.6</v>
      </c>
      <c r="K346" s="44">
        <v>1707.64</v>
      </c>
      <c r="L346" s="44">
        <v>1901.13</v>
      </c>
      <c r="M346" s="44">
        <v>1986.28</v>
      </c>
      <c r="N346" s="44">
        <v>2059.7199999999998</v>
      </c>
      <c r="O346" s="44">
        <v>2026.98</v>
      </c>
      <c r="P346" s="44">
        <v>2015.53</v>
      </c>
      <c r="Q346" s="44">
        <v>2025</v>
      </c>
      <c r="R346" s="44">
        <v>2022.78</v>
      </c>
      <c r="S346" s="44">
        <v>1998.49</v>
      </c>
      <c r="T346" s="44">
        <v>2054.38</v>
      </c>
      <c r="U346" s="44">
        <v>2149.83</v>
      </c>
      <c r="V346" s="44">
        <v>2113.67</v>
      </c>
      <c r="W346" s="44">
        <v>1990.58</v>
      </c>
      <c r="X346" s="44">
        <v>1905.07</v>
      </c>
      <c r="Y346" s="44">
        <v>1745.68</v>
      </c>
      <c r="Z346" s="44">
        <v>1425.14</v>
      </c>
      <c r="AA346" s="44">
        <v>1232.97</v>
      </c>
    </row>
    <row r="347" spans="1:27" ht="12.75" customHeight="1" outlineLevel="1" x14ac:dyDescent="0.2">
      <c r="A347" s="99" t="s">
        <v>2746</v>
      </c>
      <c r="B347" s="63" t="s">
        <v>90</v>
      </c>
      <c r="C347" s="43" t="s">
        <v>79</v>
      </c>
      <c r="D347" s="44">
        <f>$D$327</f>
        <v>217.03</v>
      </c>
      <c r="E347" s="44">
        <f t="shared" ref="E347:AA347" si="199">$D$327</f>
        <v>217.03</v>
      </c>
      <c r="F347" s="44">
        <f t="shared" si="199"/>
        <v>217.03</v>
      </c>
      <c r="G347" s="44">
        <f t="shared" si="199"/>
        <v>217.03</v>
      </c>
      <c r="H347" s="44">
        <f t="shared" si="199"/>
        <v>217.03</v>
      </c>
      <c r="I347" s="44">
        <f t="shared" si="199"/>
        <v>217.03</v>
      </c>
      <c r="J347" s="44">
        <f t="shared" si="199"/>
        <v>217.03</v>
      </c>
      <c r="K347" s="44">
        <f t="shared" si="199"/>
        <v>217.03</v>
      </c>
      <c r="L347" s="44">
        <f t="shared" si="199"/>
        <v>217.03</v>
      </c>
      <c r="M347" s="44">
        <f t="shared" si="199"/>
        <v>217.03</v>
      </c>
      <c r="N347" s="44">
        <f t="shared" si="199"/>
        <v>217.03</v>
      </c>
      <c r="O347" s="44">
        <f t="shared" si="199"/>
        <v>217.03</v>
      </c>
      <c r="P347" s="44">
        <f t="shared" si="199"/>
        <v>217.03</v>
      </c>
      <c r="Q347" s="44">
        <f t="shared" si="199"/>
        <v>217.03</v>
      </c>
      <c r="R347" s="44">
        <f t="shared" si="199"/>
        <v>217.03</v>
      </c>
      <c r="S347" s="44">
        <f t="shared" si="199"/>
        <v>217.03</v>
      </c>
      <c r="T347" s="44">
        <f t="shared" si="199"/>
        <v>217.03</v>
      </c>
      <c r="U347" s="44">
        <f t="shared" si="199"/>
        <v>217.03</v>
      </c>
      <c r="V347" s="44">
        <f t="shared" si="199"/>
        <v>217.03</v>
      </c>
      <c r="W347" s="44">
        <f t="shared" si="199"/>
        <v>217.03</v>
      </c>
      <c r="X347" s="44">
        <f t="shared" si="199"/>
        <v>217.03</v>
      </c>
      <c r="Y347" s="44">
        <f t="shared" si="199"/>
        <v>217.03</v>
      </c>
      <c r="Z347" s="44">
        <f t="shared" si="199"/>
        <v>217.03</v>
      </c>
      <c r="AA347" s="44">
        <f t="shared" si="199"/>
        <v>217.03</v>
      </c>
    </row>
    <row r="348" spans="1:27" ht="12.75" customHeight="1" outlineLevel="1" x14ac:dyDescent="0.2">
      <c r="A348" s="99" t="s">
        <v>2747</v>
      </c>
      <c r="B348" s="63" t="s">
        <v>83</v>
      </c>
      <c r="C348" s="43" t="s">
        <v>79</v>
      </c>
      <c r="D348" s="44">
        <v>3.35</v>
      </c>
      <c r="E348" s="44">
        <v>3.35</v>
      </c>
      <c r="F348" s="44">
        <v>3.35</v>
      </c>
      <c r="G348" s="44">
        <v>3.35</v>
      </c>
      <c r="H348" s="44">
        <v>3.35</v>
      </c>
      <c r="I348" s="44">
        <v>3.35</v>
      </c>
      <c r="J348" s="44">
        <v>3.35</v>
      </c>
      <c r="K348" s="44">
        <v>3.35</v>
      </c>
      <c r="L348" s="44">
        <v>3.35</v>
      </c>
      <c r="M348" s="44">
        <v>3.35</v>
      </c>
      <c r="N348" s="44">
        <v>3.35</v>
      </c>
      <c r="O348" s="44">
        <v>3.35</v>
      </c>
      <c r="P348" s="44">
        <v>3.35</v>
      </c>
      <c r="Q348" s="44">
        <v>3.35</v>
      </c>
      <c r="R348" s="44">
        <v>3.35</v>
      </c>
      <c r="S348" s="44">
        <v>3.35</v>
      </c>
      <c r="T348" s="44">
        <v>3.35</v>
      </c>
      <c r="U348" s="44">
        <v>3.35</v>
      </c>
      <c r="V348" s="44">
        <v>3.35</v>
      </c>
      <c r="W348" s="44">
        <v>3.35</v>
      </c>
      <c r="X348" s="44">
        <v>3.35</v>
      </c>
      <c r="Y348" s="44">
        <v>3.35</v>
      </c>
      <c r="Z348" s="44">
        <v>3.35</v>
      </c>
      <c r="AA348" s="44">
        <v>3.35</v>
      </c>
    </row>
    <row r="349" spans="1:27" ht="12.75" customHeight="1" outlineLevel="1" x14ac:dyDescent="0.2">
      <c r="A349" s="99" t="s">
        <v>2748</v>
      </c>
      <c r="B349" s="63" t="s">
        <v>81</v>
      </c>
      <c r="C349" s="43" t="s">
        <v>79</v>
      </c>
      <c r="D349" s="44">
        <f>$D$11</f>
        <v>110.23</v>
      </c>
      <c r="E349" s="44">
        <f t="shared" ref="E349:AA349" si="200">$D$11</f>
        <v>110.23</v>
      </c>
      <c r="F349" s="44">
        <f t="shared" si="200"/>
        <v>110.23</v>
      </c>
      <c r="G349" s="44">
        <f t="shared" si="200"/>
        <v>110.23</v>
      </c>
      <c r="H349" s="44">
        <f t="shared" si="200"/>
        <v>110.23</v>
      </c>
      <c r="I349" s="44">
        <f t="shared" si="200"/>
        <v>110.23</v>
      </c>
      <c r="J349" s="44">
        <f t="shared" si="200"/>
        <v>110.23</v>
      </c>
      <c r="K349" s="44">
        <f t="shared" si="200"/>
        <v>110.23</v>
      </c>
      <c r="L349" s="44">
        <f t="shared" si="200"/>
        <v>110.23</v>
      </c>
      <c r="M349" s="44">
        <f t="shared" si="200"/>
        <v>110.23</v>
      </c>
      <c r="N349" s="44">
        <f t="shared" si="200"/>
        <v>110.23</v>
      </c>
      <c r="O349" s="44">
        <f t="shared" si="200"/>
        <v>110.23</v>
      </c>
      <c r="P349" s="44">
        <f t="shared" si="200"/>
        <v>110.23</v>
      </c>
      <c r="Q349" s="44">
        <f t="shared" si="200"/>
        <v>110.23</v>
      </c>
      <c r="R349" s="44">
        <f t="shared" si="200"/>
        <v>110.23</v>
      </c>
      <c r="S349" s="44">
        <f t="shared" si="200"/>
        <v>110.23</v>
      </c>
      <c r="T349" s="44">
        <f t="shared" si="200"/>
        <v>110.23</v>
      </c>
      <c r="U349" s="44">
        <f t="shared" si="200"/>
        <v>110.23</v>
      </c>
      <c r="V349" s="44">
        <f t="shared" si="200"/>
        <v>110.23</v>
      </c>
      <c r="W349" s="44">
        <f t="shared" si="200"/>
        <v>110.23</v>
      </c>
      <c r="X349" s="44">
        <f t="shared" si="200"/>
        <v>110.23</v>
      </c>
      <c r="Y349" s="44">
        <f t="shared" si="200"/>
        <v>110.23</v>
      </c>
      <c r="Z349" s="44">
        <f t="shared" si="200"/>
        <v>110.23</v>
      </c>
      <c r="AA349" s="44">
        <f t="shared" si="200"/>
        <v>110.23</v>
      </c>
    </row>
    <row r="350" spans="1:27" ht="12.75" customHeight="1" x14ac:dyDescent="0.2">
      <c r="A350" s="98" t="s">
        <v>2749</v>
      </c>
      <c r="B350" s="28" t="str">
        <f>"06"&amp;"."&amp;$B$801&amp;"."&amp;$B$802</f>
        <v>06.12.2023</v>
      </c>
      <c r="C350" s="90" t="s">
        <v>76</v>
      </c>
      <c r="D350" s="91">
        <f>ROUND(((D351+D352+D354+D353)/1000),5)</f>
        <v>1.4108099999999999</v>
      </c>
      <c r="E350" s="91">
        <f>ROUND(((E351+E352+E354+E353)/1000),5)</f>
        <v>1.3448100000000001</v>
      </c>
      <c r="F350" s="91">
        <f>ROUND(((F351+F352+F354+F353)/1000),5)</f>
        <v>1.2898000000000001</v>
      </c>
      <c r="G350" s="91">
        <f t="shared" ref="G350:AA350" si="201">ROUND(((G351+G352+G354+G353)/1000),5)</f>
        <v>1.2719499999999999</v>
      </c>
      <c r="H350" s="91">
        <f t="shared" si="201"/>
        <v>1.3549199999999999</v>
      </c>
      <c r="I350" s="91">
        <f t="shared" si="201"/>
        <v>1.4762999999999999</v>
      </c>
      <c r="J350" s="91">
        <f t="shared" si="201"/>
        <v>1.68607</v>
      </c>
      <c r="K350" s="91">
        <f t="shared" si="201"/>
        <v>2.0451600000000001</v>
      </c>
      <c r="L350" s="91">
        <f t="shared" si="201"/>
        <v>2.1133099999999998</v>
      </c>
      <c r="M350" s="91">
        <f t="shared" si="201"/>
        <v>2.3364400000000001</v>
      </c>
      <c r="N350" s="91">
        <f t="shared" si="201"/>
        <v>2.5062799999999998</v>
      </c>
      <c r="O350" s="91">
        <f t="shared" si="201"/>
        <v>2.3207300000000002</v>
      </c>
      <c r="P350" s="91">
        <f t="shared" si="201"/>
        <v>2.2822800000000001</v>
      </c>
      <c r="Q350" s="91">
        <f t="shared" si="201"/>
        <v>2.2944499999999999</v>
      </c>
      <c r="R350" s="91">
        <f t="shared" si="201"/>
        <v>2.2829299999999999</v>
      </c>
      <c r="S350" s="91">
        <f t="shared" si="201"/>
        <v>2.3364099999999999</v>
      </c>
      <c r="T350" s="91">
        <f t="shared" si="201"/>
        <v>2.5572300000000001</v>
      </c>
      <c r="U350" s="91">
        <f t="shared" si="201"/>
        <v>2.5672299999999999</v>
      </c>
      <c r="V350" s="91">
        <f t="shared" si="201"/>
        <v>2.5265599999999999</v>
      </c>
      <c r="W350" s="91">
        <f t="shared" si="201"/>
        <v>2.28369</v>
      </c>
      <c r="X350" s="91">
        <f t="shared" si="201"/>
        <v>2.17265</v>
      </c>
      <c r="Y350" s="91">
        <f t="shared" si="201"/>
        <v>2.0648200000000001</v>
      </c>
      <c r="Z350" s="91">
        <f t="shared" si="201"/>
        <v>1.74743</v>
      </c>
      <c r="AA350" s="91">
        <f t="shared" si="201"/>
        <v>1.5466599999999999</v>
      </c>
    </row>
    <row r="351" spans="1:27" ht="12.75" customHeight="1" outlineLevel="1" x14ac:dyDescent="0.2">
      <c r="A351" s="99" t="s">
        <v>2750</v>
      </c>
      <c r="B351" s="63" t="s">
        <v>238</v>
      </c>
      <c r="C351" s="43" t="s">
        <v>79</v>
      </c>
      <c r="D351" s="44">
        <v>1080.2</v>
      </c>
      <c r="E351" s="44">
        <v>1014.2</v>
      </c>
      <c r="F351" s="44">
        <v>959.19</v>
      </c>
      <c r="G351" s="44">
        <v>941.34</v>
      </c>
      <c r="H351" s="44">
        <v>1024.31</v>
      </c>
      <c r="I351" s="44">
        <v>1145.69</v>
      </c>
      <c r="J351" s="44">
        <v>1355.46</v>
      </c>
      <c r="K351" s="44">
        <v>1714.55</v>
      </c>
      <c r="L351" s="44">
        <v>1782.7</v>
      </c>
      <c r="M351" s="44">
        <v>2005.83</v>
      </c>
      <c r="N351" s="44">
        <v>2175.67</v>
      </c>
      <c r="O351" s="44">
        <v>1990.12</v>
      </c>
      <c r="P351" s="44">
        <v>1951.67</v>
      </c>
      <c r="Q351" s="44">
        <v>1963.84</v>
      </c>
      <c r="R351" s="44">
        <v>1952.32</v>
      </c>
      <c r="S351" s="44">
        <v>2005.8</v>
      </c>
      <c r="T351" s="44">
        <v>2226.62</v>
      </c>
      <c r="U351" s="44">
        <v>2236.62</v>
      </c>
      <c r="V351" s="44">
        <v>2195.9499999999998</v>
      </c>
      <c r="W351" s="44">
        <v>1953.08</v>
      </c>
      <c r="X351" s="44">
        <v>1842.04</v>
      </c>
      <c r="Y351" s="44">
        <v>1734.21</v>
      </c>
      <c r="Z351" s="44">
        <v>1416.82</v>
      </c>
      <c r="AA351" s="44">
        <v>1216.05</v>
      </c>
    </row>
    <row r="352" spans="1:27" ht="12.75" customHeight="1" outlineLevel="1" x14ac:dyDescent="0.2">
      <c r="A352" s="99" t="s">
        <v>2751</v>
      </c>
      <c r="B352" s="63" t="s">
        <v>90</v>
      </c>
      <c r="C352" s="43" t="s">
        <v>79</v>
      </c>
      <c r="D352" s="44">
        <f>$D$327</f>
        <v>217.03</v>
      </c>
      <c r="E352" s="44">
        <f t="shared" ref="E352:AA352" si="202">$D$327</f>
        <v>217.03</v>
      </c>
      <c r="F352" s="44">
        <f t="shared" si="202"/>
        <v>217.03</v>
      </c>
      <c r="G352" s="44">
        <f t="shared" si="202"/>
        <v>217.03</v>
      </c>
      <c r="H352" s="44">
        <f t="shared" si="202"/>
        <v>217.03</v>
      </c>
      <c r="I352" s="44">
        <f t="shared" si="202"/>
        <v>217.03</v>
      </c>
      <c r="J352" s="44">
        <f t="shared" si="202"/>
        <v>217.03</v>
      </c>
      <c r="K352" s="44">
        <f t="shared" si="202"/>
        <v>217.03</v>
      </c>
      <c r="L352" s="44">
        <f t="shared" si="202"/>
        <v>217.03</v>
      </c>
      <c r="M352" s="44">
        <f t="shared" si="202"/>
        <v>217.03</v>
      </c>
      <c r="N352" s="44">
        <f t="shared" si="202"/>
        <v>217.03</v>
      </c>
      <c r="O352" s="44">
        <f t="shared" si="202"/>
        <v>217.03</v>
      </c>
      <c r="P352" s="44">
        <f t="shared" si="202"/>
        <v>217.03</v>
      </c>
      <c r="Q352" s="44">
        <f t="shared" si="202"/>
        <v>217.03</v>
      </c>
      <c r="R352" s="44">
        <f t="shared" si="202"/>
        <v>217.03</v>
      </c>
      <c r="S352" s="44">
        <f t="shared" si="202"/>
        <v>217.03</v>
      </c>
      <c r="T352" s="44">
        <f t="shared" si="202"/>
        <v>217.03</v>
      </c>
      <c r="U352" s="44">
        <f t="shared" si="202"/>
        <v>217.03</v>
      </c>
      <c r="V352" s="44">
        <f t="shared" si="202"/>
        <v>217.03</v>
      </c>
      <c r="W352" s="44">
        <f t="shared" si="202"/>
        <v>217.03</v>
      </c>
      <c r="X352" s="44">
        <f t="shared" si="202"/>
        <v>217.03</v>
      </c>
      <c r="Y352" s="44">
        <f t="shared" si="202"/>
        <v>217.03</v>
      </c>
      <c r="Z352" s="44">
        <f t="shared" si="202"/>
        <v>217.03</v>
      </c>
      <c r="AA352" s="44">
        <f t="shared" si="202"/>
        <v>217.03</v>
      </c>
    </row>
    <row r="353" spans="1:27" ht="12.75" customHeight="1" outlineLevel="1" x14ac:dyDescent="0.2">
      <c r="A353" s="99" t="s">
        <v>2752</v>
      </c>
      <c r="B353" s="63" t="s">
        <v>83</v>
      </c>
      <c r="C353" s="43" t="s">
        <v>79</v>
      </c>
      <c r="D353" s="44">
        <v>3.35</v>
      </c>
      <c r="E353" s="44">
        <v>3.35</v>
      </c>
      <c r="F353" s="44">
        <v>3.35</v>
      </c>
      <c r="G353" s="44">
        <v>3.35</v>
      </c>
      <c r="H353" s="44">
        <v>3.35</v>
      </c>
      <c r="I353" s="44">
        <v>3.35</v>
      </c>
      <c r="J353" s="44">
        <v>3.35</v>
      </c>
      <c r="K353" s="44">
        <v>3.35</v>
      </c>
      <c r="L353" s="44">
        <v>3.35</v>
      </c>
      <c r="M353" s="44">
        <v>3.35</v>
      </c>
      <c r="N353" s="44">
        <v>3.35</v>
      </c>
      <c r="O353" s="44">
        <v>3.35</v>
      </c>
      <c r="P353" s="44">
        <v>3.35</v>
      </c>
      <c r="Q353" s="44">
        <v>3.35</v>
      </c>
      <c r="R353" s="44">
        <v>3.35</v>
      </c>
      <c r="S353" s="44">
        <v>3.35</v>
      </c>
      <c r="T353" s="44">
        <v>3.35</v>
      </c>
      <c r="U353" s="44">
        <v>3.35</v>
      </c>
      <c r="V353" s="44">
        <v>3.35</v>
      </c>
      <c r="W353" s="44">
        <v>3.35</v>
      </c>
      <c r="X353" s="44">
        <v>3.35</v>
      </c>
      <c r="Y353" s="44">
        <v>3.35</v>
      </c>
      <c r="Z353" s="44">
        <v>3.35</v>
      </c>
      <c r="AA353" s="44">
        <v>3.35</v>
      </c>
    </row>
    <row r="354" spans="1:27" ht="12.75" customHeight="1" outlineLevel="1" x14ac:dyDescent="0.2">
      <c r="A354" s="99" t="s">
        <v>2753</v>
      </c>
      <c r="B354" s="63" t="s">
        <v>81</v>
      </c>
      <c r="C354" s="43" t="s">
        <v>79</v>
      </c>
      <c r="D354" s="44">
        <f>$D$11</f>
        <v>110.23</v>
      </c>
      <c r="E354" s="44">
        <f t="shared" ref="E354:AA354" si="203">$D$11</f>
        <v>110.23</v>
      </c>
      <c r="F354" s="44">
        <f t="shared" si="203"/>
        <v>110.23</v>
      </c>
      <c r="G354" s="44">
        <f t="shared" si="203"/>
        <v>110.23</v>
      </c>
      <c r="H354" s="44">
        <f t="shared" si="203"/>
        <v>110.23</v>
      </c>
      <c r="I354" s="44">
        <f t="shared" si="203"/>
        <v>110.23</v>
      </c>
      <c r="J354" s="44">
        <f t="shared" si="203"/>
        <v>110.23</v>
      </c>
      <c r="K354" s="44">
        <f t="shared" si="203"/>
        <v>110.23</v>
      </c>
      <c r="L354" s="44">
        <f t="shared" si="203"/>
        <v>110.23</v>
      </c>
      <c r="M354" s="44">
        <f t="shared" si="203"/>
        <v>110.23</v>
      </c>
      <c r="N354" s="44">
        <f t="shared" si="203"/>
        <v>110.23</v>
      </c>
      <c r="O354" s="44">
        <f t="shared" si="203"/>
        <v>110.23</v>
      </c>
      <c r="P354" s="44">
        <f t="shared" si="203"/>
        <v>110.23</v>
      </c>
      <c r="Q354" s="44">
        <f t="shared" si="203"/>
        <v>110.23</v>
      </c>
      <c r="R354" s="44">
        <f t="shared" si="203"/>
        <v>110.23</v>
      </c>
      <c r="S354" s="44">
        <f t="shared" si="203"/>
        <v>110.23</v>
      </c>
      <c r="T354" s="44">
        <f t="shared" si="203"/>
        <v>110.23</v>
      </c>
      <c r="U354" s="44">
        <f t="shared" si="203"/>
        <v>110.23</v>
      </c>
      <c r="V354" s="44">
        <f t="shared" si="203"/>
        <v>110.23</v>
      </c>
      <c r="W354" s="44">
        <f t="shared" si="203"/>
        <v>110.23</v>
      </c>
      <c r="X354" s="44">
        <f t="shared" si="203"/>
        <v>110.23</v>
      </c>
      <c r="Y354" s="44">
        <f t="shared" si="203"/>
        <v>110.23</v>
      </c>
      <c r="Z354" s="44">
        <f t="shared" si="203"/>
        <v>110.23</v>
      </c>
      <c r="AA354" s="44">
        <f t="shared" si="203"/>
        <v>110.23</v>
      </c>
    </row>
    <row r="355" spans="1:27" ht="12.75" customHeight="1" x14ac:dyDescent="0.2">
      <c r="A355" s="98" t="s">
        <v>2754</v>
      </c>
      <c r="B355" s="28" t="str">
        <f>"07"&amp;"."&amp;$B$801&amp;"."&amp;$B$802</f>
        <v>07.12.2023</v>
      </c>
      <c r="C355" s="90" t="s">
        <v>76</v>
      </c>
      <c r="D355" s="91">
        <f>ROUND(((D356+D357+D359+D358)/1000),5)</f>
        <v>1.33192</v>
      </c>
      <c r="E355" s="91">
        <f>ROUND(((E356+E357+E359+E358)/1000),5)</f>
        <v>1.20662</v>
      </c>
      <c r="F355" s="91">
        <f>ROUND(((F356+F357+F359+F358)/1000),5)</f>
        <v>1.1289499999999999</v>
      </c>
      <c r="G355" s="91">
        <f t="shared" ref="G355:AA355" si="204">ROUND(((G356+G357+G359+G358)/1000),5)</f>
        <v>1.10894</v>
      </c>
      <c r="H355" s="91">
        <f t="shared" si="204"/>
        <v>1.21899</v>
      </c>
      <c r="I355" s="91">
        <f t="shared" si="204"/>
        <v>1.3783300000000001</v>
      </c>
      <c r="J355" s="91">
        <f t="shared" si="204"/>
        <v>1.61944</v>
      </c>
      <c r="K355" s="91">
        <f t="shared" si="204"/>
        <v>1.97807</v>
      </c>
      <c r="L355" s="91">
        <f t="shared" si="204"/>
        <v>2.1127600000000002</v>
      </c>
      <c r="M355" s="91">
        <f t="shared" si="204"/>
        <v>2.2780300000000002</v>
      </c>
      <c r="N355" s="91">
        <f t="shared" si="204"/>
        <v>2.4415800000000001</v>
      </c>
      <c r="O355" s="91">
        <f t="shared" si="204"/>
        <v>2.23529</v>
      </c>
      <c r="P355" s="91">
        <f t="shared" si="204"/>
        <v>2.1813400000000001</v>
      </c>
      <c r="Q355" s="91">
        <f t="shared" si="204"/>
        <v>2.1926600000000001</v>
      </c>
      <c r="R355" s="91">
        <f t="shared" si="204"/>
        <v>2.1888800000000002</v>
      </c>
      <c r="S355" s="91">
        <f t="shared" si="204"/>
        <v>2.2522600000000002</v>
      </c>
      <c r="T355" s="91">
        <f t="shared" si="204"/>
        <v>2.51729</v>
      </c>
      <c r="U355" s="91">
        <f t="shared" si="204"/>
        <v>2.5415800000000002</v>
      </c>
      <c r="V355" s="91">
        <f t="shared" si="204"/>
        <v>2.5130699999999999</v>
      </c>
      <c r="W355" s="91">
        <f t="shared" si="204"/>
        <v>2.2185700000000002</v>
      </c>
      <c r="X355" s="91">
        <f t="shared" si="204"/>
        <v>2.1055799999999998</v>
      </c>
      <c r="Y355" s="91">
        <f t="shared" si="204"/>
        <v>1.97357</v>
      </c>
      <c r="Z355" s="91">
        <f t="shared" si="204"/>
        <v>1.69221</v>
      </c>
      <c r="AA355" s="91">
        <f t="shared" si="204"/>
        <v>1.5235399999999999</v>
      </c>
    </row>
    <row r="356" spans="1:27" ht="12.75" customHeight="1" outlineLevel="1" x14ac:dyDescent="0.2">
      <c r="A356" s="99" t="s">
        <v>2755</v>
      </c>
      <c r="B356" s="63" t="s">
        <v>238</v>
      </c>
      <c r="C356" s="43" t="s">
        <v>79</v>
      </c>
      <c r="D356" s="44">
        <v>1001.31</v>
      </c>
      <c r="E356" s="44">
        <v>876.01</v>
      </c>
      <c r="F356" s="44">
        <v>798.34</v>
      </c>
      <c r="G356" s="44">
        <v>778.33</v>
      </c>
      <c r="H356" s="44">
        <v>888.38</v>
      </c>
      <c r="I356" s="44">
        <v>1047.72</v>
      </c>
      <c r="J356" s="44">
        <v>1288.83</v>
      </c>
      <c r="K356" s="44">
        <v>1647.46</v>
      </c>
      <c r="L356" s="44">
        <v>1782.15</v>
      </c>
      <c r="M356" s="44">
        <v>1947.42</v>
      </c>
      <c r="N356" s="44">
        <v>2110.9699999999998</v>
      </c>
      <c r="O356" s="44">
        <v>1904.68</v>
      </c>
      <c r="P356" s="44">
        <v>1850.73</v>
      </c>
      <c r="Q356" s="44">
        <v>1862.05</v>
      </c>
      <c r="R356" s="44">
        <v>1858.27</v>
      </c>
      <c r="S356" s="44">
        <v>1921.65</v>
      </c>
      <c r="T356" s="44">
        <v>2186.6799999999998</v>
      </c>
      <c r="U356" s="44">
        <v>2210.9699999999998</v>
      </c>
      <c r="V356" s="44">
        <v>2182.46</v>
      </c>
      <c r="W356" s="44">
        <v>1887.96</v>
      </c>
      <c r="X356" s="44">
        <v>1774.97</v>
      </c>
      <c r="Y356" s="44">
        <v>1642.96</v>
      </c>
      <c r="Z356" s="44">
        <v>1361.6</v>
      </c>
      <c r="AA356" s="44">
        <v>1192.93</v>
      </c>
    </row>
    <row r="357" spans="1:27" ht="12.75" customHeight="1" outlineLevel="1" x14ac:dyDescent="0.2">
      <c r="A357" s="99" t="s">
        <v>2756</v>
      </c>
      <c r="B357" s="63" t="s">
        <v>90</v>
      </c>
      <c r="C357" s="43" t="s">
        <v>79</v>
      </c>
      <c r="D357" s="44">
        <f>$D$327</f>
        <v>217.03</v>
      </c>
      <c r="E357" s="44">
        <f t="shared" ref="E357:AA357" si="205">$D$327</f>
        <v>217.03</v>
      </c>
      <c r="F357" s="44">
        <f t="shared" si="205"/>
        <v>217.03</v>
      </c>
      <c r="G357" s="44">
        <f t="shared" si="205"/>
        <v>217.03</v>
      </c>
      <c r="H357" s="44">
        <f t="shared" si="205"/>
        <v>217.03</v>
      </c>
      <c r="I357" s="44">
        <f t="shared" si="205"/>
        <v>217.03</v>
      </c>
      <c r="J357" s="44">
        <f t="shared" si="205"/>
        <v>217.03</v>
      </c>
      <c r="K357" s="44">
        <f t="shared" si="205"/>
        <v>217.03</v>
      </c>
      <c r="L357" s="44">
        <f t="shared" si="205"/>
        <v>217.03</v>
      </c>
      <c r="M357" s="44">
        <f t="shared" si="205"/>
        <v>217.03</v>
      </c>
      <c r="N357" s="44">
        <f t="shared" si="205"/>
        <v>217.03</v>
      </c>
      <c r="O357" s="44">
        <f t="shared" si="205"/>
        <v>217.03</v>
      </c>
      <c r="P357" s="44">
        <f t="shared" si="205"/>
        <v>217.03</v>
      </c>
      <c r="Q357" s="44">
        <f t="shared" si="205"/>
        <v>217.03</v>
      </c>
      <c r="R357" s="44">
        <f t="shared" si="205"/>
        <v>217.03</v>
      </c>
      <c r="S357" s="44">
        <f t="shared" si="205"/>
        <v>217.03</v>
      </c>
      <c r="T357" s="44">
        <f t="shared" si="205"/>
        <v>217.03</v>
      </c>
      <c r="U357" s="44">
        <f t="shared" si="205"/>
        <v>217.03</v>
      </c>
      <c r="V357" s="44">
        <f t="shared" si="205"/>
        <v>217.03</v>
      </c>
      <c r="W357" s="44">
        <f t="shared" si="205"/>
        <v>217.03</v>
      </c>
      <c r="X357" s="44">
        <f t="shared" si="205"/>
        <v>217.03</v>
      </c>
      <c r="Y357" s="44">
        <f t="shared" si="205"/>
        <v>217.03</v>
      </c>
      <c r="Z357" s="44">
        <f t="shared" si="205"/>
        <v>217.03</v>
      </c>
      <c r="AA357" s="44">
        <f t="shared" si="205"/>
        <v>217.03</v>
      </c>
    </row>
    <row r="358" spans="1:27" ht="12.75" customHeight="1" outlineLevel="1" x14ac:dyDescent="0.2">
      <c r="A358" s="99" t="s">
        <v>2757</v>
      </c>
      <c r="B358" s="63" t="s">
        <v>83</v>
      </c>
      <c r="C358" s="43" t="s">
        <v>79</v>
      </c>
      <c r="D358" s="44">
        <v>3.35</v>
      </c>
      <c r="E358" s="44">
        <v>3.35</v>
      </c>
      <c r="F358" s="44">
        <v>3.35</v>
      </c>
      <c r="G358" s="44">
        <v>3.35</v>
      </c>
      <c r="H358" s="44">
        <v>3.35</v>
      </c>
      <c r="I358" s="44">
        <v>3.35</v>
      </c>
      <c r="J358" s="44">
        <v>3.35</v>
      </c>
      <c r="K358" s="44">
        <v>3.35</v>
      </c>
      <c r="L358" s="44">
        <v>3.35</v>
      </c>
      <c r="M358" s="44">
        <v>3.35</v>
      </c>
      <c r="N358" s="44">
        <v>3.35</v>
      </c>
      <c r="O358" s="44">
        <v>3.35</v>
      </c>
      <c r="P358" s="44">
        <v>3.35</v>
      </c>
      <c r="Q358" s="44">
        <v>3.35</v>
      </c>
      <c r="R358" s="44">
        <v>3.35</v>
      </c>
      <c r="S358" s="44">
        <v>3.35</v>
      </c>
      <c r="T358" s="44">
        <v>3.35</v>
      </c>
      <c r="U358" s="44">
        <v>3.35</v>
      </c>
      <c r="V358" s="44">
        <v>3.35</v>
      </c>
      <c r="W358" s="44">
        <v>3.35</v>
      </c>
      <c r="X358" s="44">
        <v>3.35</v>
      </c>
      <c r="Y358" s="44">
        <v>3.35</v>
      </c>
      <c r="Z358" s="44">
        <v>3.35</v>
      </c>
      <c r="AA358" s="44">
        <v>3.35</v>
      </c>
    </row>
    <row r="359" spans="1:27" ht="12.75" customHeight="1" outlineLevel="1" x14ac:dyDescent="0.2">
      <c r="A359" s="99" t="s">
        <v>2758</v>
      </c>
      <c r="B359" s="63" t="s">
        <v>81</v>
      </c>
      <c r="C359" s="43" t="s">
        <v>79</v>
      </c>
      <c r="D359" s="44">
        <f>$D$11</f>
        <v>110.23</v>
      </c>
      <c r="E359" s="44">
        <f t="shared" ref="E359:AA359" si="206">$D$11</f>
        <v>110.23</v>
      </c>
      <c r="F359" s="44">
        <f t="shared" si="206"/>
        <v>110.23</v>
      </c>
      <c r="G359" s="44">
        <f t="shared" si="206"/>
        <v>110.23</v>
      </c>
      <c r="H359" s="44">
        <f t="shared" si="206"/>
        <v>110.23</v>
      </c>
      <c r="I359" s="44">
        <f t="shared" si="206"/>
        <v>110.23</v>
      </c>
      <c r="J359" s="44">
        <f t="shared" si="206"/>
        <v>110.23</v>
      </c>
      <c r="K359" s="44">
        <f t="shared" si="206"/>
        <v>110.23</v>
      </c>
      <c r="L359" s="44">
        <f t="shared" si="206"/>
        <v>110.23</v>
      </c>
      <c r="M359" s="44">
        <f t="shared" si="206"/>
        <v>110.23</v>
      </c>
      <c r="N359" s="44">
        <f t="shared" si="206"/>
        <v>110.23</v>
      </c>
      <c r="O359" s="44">
        <f t="shared" si="206"/>
        <v>110.23</v>
      </c>
      <c r="P359" s="44">
        <f t="shared" si="206"/>
        <v>110.23</v>
      </c>
      <c r="Q359" s="44">
        <f t="shared" si="206"/>
        <v>110.23</v>
      </c>
      <c r="R359" s="44">
        <f t="shared" si="206"/>
        <v>110.23</v>
      </c>
      <c r="S359" s="44">
        <f t="shared" si="206"/>
        <v>110.23</v>
      </c>
      <c r="T359" s="44">
        <f t="shared" si="206"/>
        <v>110.23</v>
      </c>
      <c r="U359" s="44">
        <f t="shared" si="206"/>
        <v>110.23</v>
      </c>
      <c r="V359" s="44">
        <f t="shared" si="206"/>
        <v>110.23</v>
      </c>
      <c r="W359" s="44">
        <f t="shared" si="206"/>
        <v>110.23</v>
      </c>
      <c r="X359" s="44">
        <f t="shared" si="206"/>
        <v>110.23</v>
      </c>
      <c r="Y359" s="44">
        <f t="shared" si="206"/>
        <v>110.23</v>
      </c>
      <c r="Z359" s="44">
        <f t="shared" si="206"/>
        <v>110.23</v>
      </c>
      <c r="AA359" s="44">
        <f t="shared" si="206"/>
        <v>110.23</v>
      </c>
    </row>
    <row r="360" spans="1:27" ht="12.75" customHeight="1" x14ac:dyDescent="0.2">
      <c r="A360" s="98" t="s">
        <v>2759</v>
      </c>
      <c r="B360" s="28" t="str">
        <f>"08"&amp;"."&amp;$B$801&amp;"."&amp;$B$802</f>
        <v>08.12.2023</v>
      </c>
      <c r="C360" s="90" t="s">
        <v>76</v>
      </c>
      <c r="D360" s="91">
        <f>ROUND(((D361+D362+D364+D363)/1000),5)</f>
        <v>1.3149200000000001</v>
      </c>
      <c r="E360" s="91">
        <f>ROUND(((E361+E362+E364+E363)/1000),5)</f>
        <v>1.16469</v>
      </c>
      <c r="F360" s="91">
        <f>ROUND(((F361+F362+F364+F363)/1000),5)</f>
        <v>0.46784999999999999</v>
      </c>
      <c r="G360" s="91">
        <f t="shared" ref="G360:AA360" si="207">ROUND(((G361+G362+G364+G363)/1000),5)</f>
        <v>0.46555999999999997</v>
      </c>
      <c r="H360" s="91">
        <f t="shared" si="207"/>
        <v>0.48159999999999997</v>
      </c>
      <c r="I360" s="91">
        <f t="shared" si="207"/>
        <v>1.3619300000000001</v>
      </c>
      <c r="J360" s="91">
        <f t="shared" si="207"/>
        <v>1.59294</v>
      </c>
      <c r="K360" s="91">
        <f t="shared" si="207"/>
        <v>1.90595</v>
      </c>
      <c r="L360" s="91">
        <f t="shared" si="207"/>
        <v>2.1237200000000001</v>
      </c>
      <c r="M360" s="91">
        <f t="shared" si="207"/>
        <v>2.1614800000000001</v>
      </c>
      <c r="N360" s="91">
        <f t="shared" si="207"/>
        <v>2.1784599999999998</v>
      </c>
      <c r="O360" s="91">
        <f t="shared" si="207"/>
        <v>2.1983000000000001</v>
      </c>
      <c r="P360" s="91">
        <f t="shared" si="207"/>
        <v>2.1847300000000001</v>
      </c>
      <c r="Q360" s="91">
        <f t="shared" si="207"/>
        <v>2.19645</v>
      </c>
      <c r="R360" s="91">
        <f t="shared" si="207"/>
        <v>2.1894399999999998</v>
      </c>
      <c r="S360" s="91">
        <f t="shared" si="207"/>
        <v>2.1376499999999998</v>
      </c>
      <c r="T360" s="91">
        <f t="shared" si="207"/>
        <v>2.1706699999999999</v>
      </c>
      <c r="U360" s="91">
        <f t="shared" si="207"/>
        <v>2.1635900000000001</v>
      </c>
      <c r="V360" s="91">
        <f t="shared" si="207"/>
        <v>2.1424699999999999</v>
      </c>
      <c r="W360" s="91">
        <f t="shared" si="207"/>
        <v>2.13307</v>
      </c>
      <c r="X360" s="91">
        <f t="shared" si="207"/>
        <v>2.1079500000000002</v>
      </c>
      <c r="Y360" s="91">
        <f t="shared" si="207"/>
        <v>1.9239599999999999</v>
      </c>
      <c r="Z360" s="91">
        <f t="shared" si="207"/>
        <v>1.6182099999999999</v>
      </c>
      <c r="AA360" s="91">
        <f t="shared" si="207"/>
        <v>1.5123599999999999</v>
      </c>
    </row>
    <row r="361" spans="1:27" ht="12.75" customHeight="1" outlineLevel="1" x14ac:dyDescent="0.2">
      <c r="A361" s="99" t="s">
        <v>2760</v>
      </c>
      <c r="B361" s="63" t="s">
        <v>238</v>
      </c>
      <c r="C361" s="43" t="s">
        <v>79</v>
      </c>
      <c r="D361" s="44">
        <v>984.31</v>
      </c>
      <c r="E361" s="44">
        <v>834.08</v>
      </c>
      <c r="F361" s="44">
        <v>137.24</v>
      </c>
      <c r="G361" s="44">
        <v>134.94999999999999</v>
      </c>
      <c r="H361" s="44">
        <v>150.99</v>
      </c>
      <c r="I361" s="44">
        <v>1031.32</v>
      </c>
      <c r="J361" s="44">
        <v>1262.33</v>
      </c>
      <c r="K361" s="44">
        <v>1575.34</v>
      </c>
      <c r="L361" s="44">
        <v>1793.11</v>
      </c>
      <c r="M361" s="44">
        <v>1830.87</v>
      </c>
      <c r="N361" s="44">
        <v>1847.85</v>
      </c>
      <c r="O361" s="44">
        <v>1867.69</v>
      </c>
      <c r="P361" s="44">
        <v>1854.12</v>
      </c>
      <c r="Q361" s="44">
        <v>1865.84</v>
      </c>
      <c r="R361" s="44">
        <v>1858.83</v>
      </c>
      <c r="S361" s="44">
        <v>1807.04</v>
      </c>
      <c r="T361" s="44">
        <v>1840.06</v>
      </c>
      <c r="U361" s="44">
        <v>1832.98</v>
      </c>
      <c r="V361" s="44">
        <v>1811.86</v>
      </c>
      <c r="W361" s="44">
        <v>1802.46</v>
      </c>
      <c r="X361" s="44">
        <v>1777.34</v>
      </c>
      <c r="Y361" s="44">
        <v>1593.35</v>
      </c>
      <c r="Z361" s="44">
        <v>1287.5999999999999</v>
      </c>
      <c r="AA361" s="44">
        <v>1181.75</v>
      </c>
    </row>
    <row r="362" spans="1:27" ht="12.75" customHeight="1" outlineLevel="1" x14ac:dyDescent="0.2">
      <c r="A362" s="99" t="s">
        <v>2761</v>
      </c>
      <c r="B362" s="63" t="s">
        <v>90</v>
      </c>
      <c r="C362" s="43" t="s">
        <v>79</v>
      </c>
      <c r="D362" s="44">
        <f>$D$327</f>
        <v>217.03</v>
      </c>
      <c r="E362" s="44">
        <f t="shared" ref="E362:AA362" si="208">$D$327</f>
        <v>217.03</v>
      </c>
      <c r="F362" s="44">
        <f t="shared" si="208"/>
        <v>217.03</v>
      </c>
      <c r="G362" s="44">
        <f t="shared" si="208"/>
        <v>217.03</v>
      </c>
      <c r="H362" s="44">
        <f t="shared" si="208"/>
        <v>217.03</v>
      </c>
      <c r="I362" s="44">
        <f t="shared" si="208"/>
        <v>217.03</v>
      </c>
      <c r="J362" s="44">
        <f t="shared" si="208"/>
        <v>217.03</v>
      </c>
      <c r="K362" s="44">
        <f t="shared" si="208"/>
        <v>217.03</v>
      </c>
      <c r="L362" s="44">
        <f t="shared" si="208"/>
        <v>217.03</v>
      </c>
      <c r="M362" s="44">
        <f t="shared" si="208"/>
        <v>217.03</v>
      </c>
      <c r="N362" s="44">
        <f t="shared" si="208"/>
        <v>217.03</v>
      </c>
      <c r="O362" s="44">
        <f t="shared" si="208"/>
        <v>217.03</v>
      </c>
      <c r="P362" s="44">
        <f t="shared" si="208"/>
        <v>217.03</v>
      </c>
      <c r="Q362" s="44">
        <f t="shared" si="208"/>
        <v>217.03</v>
      </c>
      <c r="R362" s="44">
        <f t="shared" si="208"/>
        <v>217.03</v>
      </c>
      <c r="S362" s="44">
        <f t="shared" si="208"/>
        <v>217.03</v>
      </c>
      <c r="T362" s="44">
        <f t="shared" si="208"/>
        <v>217.03</v>
      </c>
      <c r="U362" s="44">
        <f t="shared" si="208"/>
        <v>217.03</v>
      </c>
      <c r="V362" s="44">
        <f t="shared" si="208"/>
        <v>217.03</v>
      </c>
      <c r="W362" s="44">
        <f t="shared" si="208"/>
        <v>217.03</v>
      </c>
      <c r="X362" s="44">
        <f t="shared" si="208"/>
        <v>217.03</v>
      </c>
      <c r="Y362" s="44">
        <f t="shared" si="208"/>
        <v>217.03</v>
      </c>
      <c r="Z362" s="44">
        <f t="shared" si="208"/>
        <v>217.03</v>
      </c>
      <c r="AA362" s="44">
        <f t="shared" si="208"/>
        <v>217.03</v>
      </c>
    </row>
    <row r="363" spans="1:27" ht="12.75" customHeight="1" outlineLevel="1" x14ac:dyDescent="0.2">
      <c r="A363" s="99" t="s">
        <v>2762</v>
      </c>
      <c r="B363" s="63" t="s">
        <v>83</v>
      </c>
      <c r="C363" s="43" t="s">
        <v>79</v>
      </c>
      <c r="D363" s="44">
        <v>3.35</v>
      </c>
      <c r="E363" s="44">
        <v>3.35</v>
      </c>
      <c r="F363" s="44">
        <v>3.35</v>
      </c>
      <c r="G363" s="44">
        <v>3.35</v>
      </c>
      <c r="H363" s="44">
        <v>3.35</v>
      </c>
      <c r="I363" s="44">
        <v>3.35</v>
      </c>
      <c r="J363" s="44">
        <v>3.35</v>
      </c>
      <c r="K363" s="44">
        <v>3.35</v>
      </c>
      <c r="L363" s="44">
        <v>3.35</v>
      </c>
      <c r="M363" s="44">
        <v>3.35</v>
      </c>
      <c r="N363" s="44">
        <v>3.35</v>
      </c>
      <c r="O363" s="44">
        <v>3.35</v>
      </c>
      <c r="P363" s="44">
        <v>3.35</v>
      </c>
      <c r="Q363" s="44">
        <v>3.35</v>
      </c>
      <c r="R363" s="44">
        <v>3.35</v>
      </c>
      <c r="S363" s="44">
        <v>3.35</v>
      </c>
      <c r="T363" s="44">
        <v>3.35</v>
      </c>
      <c r="U363" s="44">
        <v>3.35</v>
      </c>
      <c r="V363" s="44">
        <v>3.35</v>
      </c>
      <c r="W363" s="44">
        <v>3.35</v>
      </c>
      <c r="X363" s="44">
        <v>3.35</v>
      </c>
      <c r="Y363" s="44">
        <v>3.35</v>
      </c>
      <c r="Z363" s="44">
        <v>3.35</v>
      </c>
      <c r="AA363" s="44">
        <v>3.35</v>
      </c>
    </row>
    <row r="364" spans="1:27" ht="12.75" customHeight="1" outlineLevel="1" x14ac:dyDescent="0.2">
      <c r="A364" s="99" t="s">
        <v>2763</v>
      </c>
      <c r="B364" s="63" t="s">
        <v>81</v>
      </c>
      <c r="C364" s="43" t="s">
        <v>79</v>
      </c>
      <c r="D364" s="44">
        <f>$D$11</f>
        <v>110.23</v>
      </c>
      <c r="E364" s="44">
        <f t="shared" ref="E364:AA364" si="209">$D$11</f>
        <v>110.23</v>
      </c>
      <c r="F364" s="44">
        <f t="shared" si="209"/>
        <v>110.23</v>
      </c>
      <c r="G364" s="44">
        <f t="shared" si="209"/>
        <v>110.23</v>
      </c>
      <c r="H364" s="44">
        <f t="shared" si="209"/>
        <v>110.23</v>
      </c>
      <c r="I364" s="44">
        <f t="shared" si="209"/>
        <v>110.23</v>
      </c>
      <c r="J364" s="44">
        <f t="shared" si="209"/>
        <v>110.23</v>
      </c>
      <c r="K364" s="44">
        <f t="shared" si="209"/>
        <v>110.23</v>
      </c>
      <c r="L364" s="44">
        <f t="shared" si="209"/>
        <v>110.23</v>
      </c>
      <c r="M364" s="44">
        <f t="shared" si="209"/>
        <v>110.23</v>
      </c>
      <c r="N364" s="44">
        <f t="shared" si="209"/>
        <v>110.23</v>
      </c>
      <c r="O364" s="44">
        <f t="shared" si="209"/>
        <v>110.23</v>
      </c>
      <c r="P364" s="44">
        <f t="shared" si="209"/>
        <v>110.23</v>
      </c>
      <c r="Q364" s="44">
        <f t="shared" si="209"/>
        <v>110.23</v>
      </c>
      <c r="R364" s="44">
        <f t="shared" si="209"/>
        <v>110.23</v>
      </c>
      <c r="S364" s="44">
        <f t="shared" si="209"/>
        <v>110.23</v>
      </c>
      <c r="T364" s="44">
        <f t="shared" si="209"/>
        <v>110.23</v>
      </c>
      <c r="U364" s="44">
        <f t="shared" si="209"/>
        <v>110.23</v>
      </c>
      <c r="V364" s="44">
        <f t="shared" si="209"/>
        <v>110.23</v>
      </c>
      <c r="W364" s="44">
        <f t="shared" si="209"/>
        <v>110.23</v>
      </c>
      <c r="X364" s="44">
        <f t="shared" si="209"/>
        <v>110.23</v>
      </c>
      <c r="Y364" s="44">
        <f t="shared" si="209"/>
        <v>110.23</v>
      </c>
      <c r="Z364" s="44">
        <f t="shared" si="209"/>
        <v>110.23</v>
      </c>
      <c r="AA364" s="44">
        <f t="shared" si="209"/>
        <v>110.23</v>
      </c>
    </row>
    <row r="365" spans="1:27" ht="12.75" customHeight="1" x14ac:dyDescent="0.2">
      <c r="A365" s="98" t="s">
        <v>2764</v>
      </c>
      <c r="B365" s="28" t="str">
        <f>"09"&amp;"."&amp;$B$801&amp;"."&amp;$B$802</f>
        <v>09.12.2023</v>
      </c>
      <c r="C365" s="90" t="s">
        <v>76</v>
      </c>
      <c r="D365" s="91">
        <f>ROUND(((D366+D367+D369+D368)/1000),5)</f>
        <v>1.4099600000000001</v>
      </c>
      <c r="E365" s="91">
        <f>ROUND(((E366+E367+E369+E368)/1000),5)</f>
        <v>1.3033999999999999</v>
      </c>
      <c r="F365" s="91">
        <f>ROUND(((F366+F367+F369+F368)/1000),5)</f>
        <v>1.19096</v>
      </c>
      <c r="G365" s="91">
        <f t="shared" ref="G365:AA365" si="210">ROUND(((G366+G367+G369+G368)/1000),5)</f>
        <v>1.1440600000000001</v>
      </c>
      <c r="H365" s="91">
        <f t="shared" si="210"/>
        <v>1.1871799999999999</v>
      </c>
      <c r="I365" s="91">
        <f t="shared" si="210"/>
        <v>1.3069900000000001</v>
      </c>
      <c r="J365" s="91">
        <f t="shared" si="210"/>
        <v>1.4147400000000001</v>
      </c>
      <c r="K365" s="91">
        <f t="shared" si="210"/>
        <v>1.66422</v>
      </c>
      <c r="L365" s="91">
        <f t="shared" si="210"/>
        <v>1.89781</v>
      </c>
      <c r="M365" s="91">
        <f t="shared" si="210"/>
        <v>2.1138300000000001</v>
      </c>
      <c r="N365" s="91">
        <f t="shared" si="210"/>
        <v>2.1410300000000002</v>
      </c>
      <c r="O365" s="91">
        <f t="shared" si="210"/>
        <v>2.1738599999999999</v>
      </c>
      <c r="P365" s="91">
        <f t="shared" si="210"/>
        <v>2.1532399999999998</v>
      </c>
      <c r="Q365" s="91">
        <f t="shared" si="210"/>
        <v>2.15116</v>
      </c>
      <c r="R365" s="91">
        <f t="shared" si="210"/>
        <v>2.1305200000000002</v>
      </c>
      <c r="S365" s="91">
        <f t="shared" si="210"/>
        <v>2.1289699999999998</v>
      </c>
      <c r="T365" s="91">
        <f t="shared" si="210"/>
        <v>2.1481599999999998</v>
      </c>
      <c r="U365" s="91">
        <f t="shared" si="210"/>
        <v>2.17876</v>
      </c>
      <c r="V365" s="91">
        <f t="shared" si="210"/>
        <v>2.1569199999999999</v>
      </c>
      <c r="W365" s="91">
        <f t="shared" si="210"/>
        <v>2.1311200000000001</v>
      </c>
      <c r="X365" s="91">
        <f t="shared" si="210"/>
        <v>2.1064799999999999</v>
      </c>
      <c r="Y365" s="91">
        <f t="shared" si="210"/>
        <v>1.91415</v>
      </c>
      <c r="Z365" s="91">
        <f t="shared" si="210"/>
        <v>1.6196900000000001</v>
      </c>
      <c r="AA365" s="91">
        <f t="shared" si="210"/>
        <v>1.49834</v>
      </c>
    </row>
    <row r="366" spans="1:27" ht="12.75" customHeight="1" outlineLevel="1" x14ac:dyDescent="0.2">
      <c r="A366" s="99" t="s">
        <v>2765</v>
      </c>
      <c r="B366" s="63" t="s">
        <v>238</v>
      </c>
      <c r="C366" s="43" t="s">
        <v>79</v>
      </c>
      <c r="D366" s="44">
        <v>1079.3499999999999</v>
      </c>
      <c r="E366" s="44">
        <v>972.79</v>
      </c>
      <c r="F366" s="44">
        <v>860.35</v>
      </c>
      <c r="G366" s="44">
        <v>813.45</v>
      </c>
      <c r="H366" s="44">
        <v>856.57</v>
      </c>
      <c r="I366" s="44">
        <v>976.38</v>
      </c>
      <c r="J366" s="44">
        <v>1084.1300000000001</v>
      </c>
      <c r="K366" s="44">
        <v>1333.61</v>
      </c>
      <c r="L366" s="44">
        <v>1567.2</v>
      </c>
      <c r="M366" s="44">
        <v>1783.22</v>
      </c>
      <c r="N366" s="44">
        <v>1810.42</v>
      </c>
      <c r="O366" s="44">
        <v>1843.25</v>
      </c>
      <c r="P366" s="44">
        <v>1822.63</v>
      </c>
      <c r="Q366" s="44">
        <v>1820.55</v>
      </c>
      <c r="R366" s="44">
        <v>1799.91</v>
      </c>
      <c r="S366" s="44">
        <v>1798.36</v>
      </c>
      <c r="T366" s="44">
        <v>1817.55</v>
      </c>
      <c r="U366" s="44">
        <v>1848.15</v>
      </c>
      <c r="V366" s="44">
        <v>1826.31</v>
      </c>
      <c r="W366" s="44">
        <v>1800.51</v>
      </c>
      <c r="X366" s="44">
        <v>1775.87</v>
      </c>
      <c r="Y366" s="44">
        <v>1583.54</v>
      </c>
      <c r="Z366" s="44">
        <v>1289.08</v>
      </c>
      <c r="AA366" s="44">
        <v>1167.73</v>
      </c>
    </row>
    <row r="367" spans="1:27" ht="12.75" customHeight="1" outlineLevel="1" x14ac:dyDescent="0.2">
      <c r="A367" s="99" t="s">
        <v>2766</v>
      </c>
      <c r="B367" s="63" t="s">
        <v>90</v>
      </c>
      <c r="C367" s="43" t="s">
        <v>79</v>
      </c>
      <c r="D367" s="44">
        <f>$D$327</f>
        <v>217.03</v>
      </c>
      <c r="E367" s="44">
        <f t="shared" ref="E367:AA367" si="211">$D$327</f>
        <v>217.03</v>
      </c>
      <c r="F367" s="44">
        <f t="shared" si="211"/>
        <v>217.03</v>
      </c>
      <c r="G367" s="44">
        <f t="shared" si="211"/>
        <v>217.03</v>
      </c>
      <c r="H367" s="44">
        <f t="shared" si="211"/>
        <v>217.03</v>
      </c>
      <c r="I367" s="44">
        <f t="shared" si="211"/>
        <v>217.03</v>
      </c>
      <c r="J367" s="44">
        <f t="shared" si="211"/>
        <v>217.03</v>
      </c>
      <c r="K367" s="44">
        <f t="shared" si="211"/>
        <v>217.03</v>
      </c>
      <c r="L367" s="44">
        <f t="shared" si="211"/>
        <v>217.03</v>
      </c>
      <c r="M367" s="44">
        <f t="shared" si="211"/>
        <v>217.03</v>
      </c>
      <c r="N367" s="44">
        <f t="shared" si="211"/>
        <v>217.03</v>
      </c>
      <c r="O367" s="44">
        <f t="shared" si="211"/>
        <v>217.03</v>
      </c>
      <c r="P367" s="44">
        <f t="shared" si="211"/>
        <v>217.03</v>
      </c>
      <c r="Q367" s="44">
        <f t="shared" si="211"/>
        <v>217.03</v>
      </c>
      <c r="R367" s="44">
        <f t="shared" si="211"/>
        <v>217.03</v>
      </c>
      <c r="S367" s="44">
        <f t="shared" si="211"/>
        <v>217.03</v>
      </c>
      <c r="T367" s="44">
        <f t="shared" si="211"/>
        <v>217.03</v>
      </c>
      <c r="U367" s="44">
        <f t="shared" si="211"/>
        <v>217.03</v>
      </c>
      <c r="V367" s="44">
        <f t="shared" si="211"/>
        <v>217.03</v>
      </c>
      <c r="W367" s="44">
        <f t="shared" si="211"/>
        <v>217.03</v>
      </c>
      <c r="X367" s="44">
        <f t="shared" si="211"/>
        <v>217.03</v>
      </c>
      <c r="Y367" s="44">
        <f t="shared" si="211"/>
        <v>217.03</v>
      </c>
      <c r="Z367" s="44">
        <f t="shared" si="211"/>
        <v>217.03</v>
      </c>
      <c r="AA367" s="44">
        <f t="shared" si="211"/>
        <v>217.03</v>
      </c>
    </row>
    <row r="368" spans="1:27" ht="12.75" customHeight="1" outlineLevel="1" x14ac:dyDescent="0.2">
      <c r="A368" s="99" t="s">
        <v>2767</v>
      </c>
      <c r="B368" s="63" t="s">
        <v>83</v>
      </c>
      <c r="C368" s="43" t="s">
        <v>79</v>
      </c>
      <c r="D368" s="44">
        <v>3.35</v>
      </c>
      <c r="E368" s="44">
        <v>3.35</v>
      </c>
      <c r="F368" s="44">
        <v>3.35</v>
      </c>
      <c r="G368" s="44">
        <v>3.35</v>
      </c>
      <c r="H368" s="44">
        <v>3.35</v>
      </c>
      <c r="I368" s="44">
        <v>3.35</v>
      </c>
      <c r="J368" s="44">
        <v>3.35</v>
      </c>
      <c r="K368" s="44">
        <v>3.35</v>
      </c>
      <c r="L368" s="44">
        <v>3.35</v>
      </c>
      <c r="M368" s="44">
        <v>3.35</v>
      </c>
      <c r="N368" s="44">
        <v>3.35</v>
      </c>
      <c r="O368" s="44">
        <v>3.35</v>
      </c>
      <c r="P368" s="44">
        <v>3.35</v>
      </c>
      <c r="Q368" s="44">
        <v>3.35</v>
      </c>
      <c r="R368" s="44">
        <v>3.35</v>
      </c>
      <c r="S368" s="44">
        <v>3.35</v>
      </c>
      <c r="T368" s="44">
        <v>3.35</v>
      </c>
      <c r="U368" s="44">
        <v>3.35</v>
      </c>
      <c r="V368" s="44">
        <v>3.35</v>
      </c>
      <c r="W368" s="44">
        <v>3.35</v>
      </c>
      <c r="X368" s="44">
        <v>3.35</v>
      </c>
      <c r="Y368" s="44">
        <v>3.35</v>
      </c>
      <c r="Z368" s="44">
        <v>3.35</v>
      </c>
      <c r="AA368" s="44">
        <v>3.35</v>
      </c>
    </row>
    <row r="369" spans="1:27" ht="12.75" customHeight="1" outlineLevel="1" x14ac:dyDescent="0.2">
      <c r="A369" s="99" t="s">
        <v>2768</v>
      </c>
      <c r="B369" s="63" t="s">
        <v>81</v>
      </c>
      <c r="C369" s="43" t="s">
        <v>79</v>
      </c>
      <c r="D369" s="44">
        <f>$D$11</f>
        <v>110.23</v>
      </c>
      <c r="E369" s="44">
        <f t="shared" ref="E369:AA369" si="212">$D$11</f>
        <v>110.23</v>
      </c>
      <c r="F369" s="44">
        <f t="shared" si="212"/>
        <v>110.23</v>
      </c>
      <c r="G369" s="44">
        <f t="shared" si="212"/>
        <v>110.23</v>
      </c>
      <c r="H369" s="44">
        <f t="shared" si="212"/>
        <v>110.23</v>
      </c>
      <c r="I369" s="44">
        <f t="shared" si="212"/>
        <v>110.23</v>
      </c>
      <c r="J369" s="44">
        <f t="shared" si="212"/>
        <v>110.23</v>
      </c>
      <c r="K369" s="44">
        <f t="shared" si="212"/>
        <v>110.23</v>
      </c>
      <c r="L369" s="44">
        <f t="shared" si="212"/>
        <v>110.23</v>
      </c>
      <c r="M369" s="44">
        <f t="shared" si="212"/>
        <v>110.23</v>
      </c>
      <c r="N369" s="44">
        <f t="shared" si="212"/>
        <v>110.23</v>
      </c>
      <c r="O369" s="44">
        <f t="shared" si="212"/>
        <v>110.23</v>
      </c>
      <c r="P369" s="44">
        <f t="shared" si="212"/>
        <v>110.23</v>
      </c>
      <c r="Q369" s="44">
        <f t="shared" si="212"/>
        <v>110.23</v>
      </c>
      <c r="R369" s="44">
        <f t="shared" si="212"/>
        <v>110.23</v>
      </c>
      <c r="S369" s="44">
        <f t="shared" si="212"/>
        <v>110.23</v>
      </c>
      <c r="T369" s="44">
        <f t="shared" si="212"/>
        <v>110.23</v>
      </c>
      <c r="U369" s="44">
        <f t="shared" si="212"/>
        <v>110.23</v>
      </c>
      <c r="V369" s="44">
        <f t="shared" si="212"/>
        <v>110.23</v>
      </c>
      <c r="W369" s="44">
        <f t="shared" si="212"/>
        <v>110.23</v>
      </c>
      <c r="X369" s="44">
        <f t="shared" si="212"/>
        <v>110.23</v>
      </c>
      <c r="Y369" s="44">
        <f t="shared" si="212"/>
        <v>110.23</v>
      </c>
      <c r="Z369" s="44">
        <f t="shared" si="212"/>
        <v>110.23</v>
      </c>
      <c r="AA369" s="44">
        <f t="shared" si="212"/>
        <v>110.23</v>
      </c>
    </row>
    <row r="370" spans="1:27" ht="12.75" customHeight="1" x14ac:dyDescent="0.2">
      <c r="A370" s="98" t="s">
        <v>2769</v>
      </c>
      <c r="B370" s="28" t="str">
        <f>"10"&amp;"."&amp;$B$801&amp;"."&amp;$B$802</f>
        <v>10.12.2023</v>
      </c>
      <c r="C370" s="90" t="s">
        <v>76</v>
      </c>
      <c r="D370" s="91">
        <f>ROUND(((D371+D372+D374+D373)/1000),5)</f>
        <v>1.3677900000000001</v>
      </c>
      <c r="E370" s="91">
        <f>ROUND(((E371+E372+E374+E373)/1000),5)</f>
        <v>1.21336</v>
      </c>
      <c r="F370" s="91">
        <f>ROUND(((F371+F372+F374+F373)/1000),5)</f>
        <v>1.1128199999999999</v>
      </c>
      <c r="G370" s="91">
        <f t="shared" ref="G370:AA370" si="213">ROUND(((G371+G372+G374+G373)/1000),5)</f>
        <v>1.0582</v>
      </c>
      <c r="H370" s="91">
        <f t="shared" si="213"/>
        <v>0.47194999999999998</v>
      </c>
      <c r="I370" s="91">
        <f t="shared" si="213"/>
        <v>1.2222599999999999</v>
      </c>
      <c r="J370" s="91">
        <f t="shared" si="213"/>
        <v>1.3015699999999999</v>
      </c>
      <c r="K370" s="91">
        <f t="shared" si="213"/>
        <v>1.4176500000000001</v>
      </c>
      <c r="L370" s="91">
        <f t="shared" si="213"/>
        <v>1.75806</v>
      </c>
      <c r="M370" s="91">
        <f t="shared" si="213"/>
        <v>1.9197599999999999</v>
      </c>
      <c r="N370" s="91">
        <f t="shared" si="213"/>
        <v>2.06765</v>
      </c>
      <c r="O370" s="91">
        <f t="shared" si="213"/>
        <v>2.0950000000000002</v>
      </c>
      <c r="P370" s="91">
        <f t="shared" si="213"/>
        <v>2.0930399999999998</v>
      </c>
      <c r="Q370" s="91">
        <f t="shared" si="213"/>
        <v>2.1019800000000002</v>
      </c>
      <c r="R370" s="91">
        <f t="shared" si="213"/>
        <v>2.07145</v>
      </c>
      <c r="S370" s="91">
        <f t="shared" si="213"/>
        <v>2.0642800000000001</v>
      </c>
      <c r="T370" s="91">
        <f t="shared" si="213"/>
        <v>2.1264799999999999</v>
      </c>
      <c r="U370" s="91">
        <f t="shared" si="213"/>
        <v>2.1348600000000002</v>
      </c>
      <c r="V370" s="91">
        <f t="shared" si="213"/>
        <v>2.1324399999999999</v>
      </c>
      <c r="W370" s="91">
        <f t="shared" si="213"/>
        <v>2.10581</v>
      </c>
      <c r="X370" s="91">
        <f t="shared" si="213"/>
        <v>2.0378699999999998</v>
      </c>
      <c r="Y370" s="91">
        <f t="shared" si="213"/>
        <v>1.8616299999999999</v>
      </c>
      <c r="Z370" s="91">
        <f t="shared" si="213"/>
        <v>1.6060099999999999</v>
      </c>
      <c r="AA370" s="91">
        <f t="shared" si="213"/>
        <v>1.4321600000000001</v>
      </c>
    </row>
    <row r="371" spans="1:27" ht="12.75" customHeight="1" outlineLevel="1" x14ac:dyDescent="0.2">
      <c r="A371" s="99" t="s">
        <v>2770</v>
      </c>
      <c r="B371" s="63" t="s">
        <v>238</v>
      </c>
      <c r="C371" s="43" t="s">
        <v>79</v>
      </c>
      <c r="D371" s="44">
        <v>1037.18</v>
      </c>
      <c r="E371" s="44">
        <v>882.75</v>
      </c>
      <c r="F371" s="44">
        <v>782.21</v>
      </c>
      <c r="G371" s="44">
        <v>727.59</v>
      </c>
      <c r="H371" s="44">
        <v>141.34</v>
      </c>
      <c r="I371" s="44">
        <v>891.65</v>
      </c>
      <c r="J371" s="44">
        <v>970.96</v>
      </c>
      <c r="K371" s="44">
        <v>1087.04</v>
      </c>
      <c r="L371" s="44">
        <v>1427.45</v>
      </c>
      <c r="M371" s="44">
        <v>1589.15</v>
      </c>
      <c r="N371" s="44">
        <v>1737.04</v>
      </c>
      <c r="O371" s="44">
        <v>1764.39</v>
      </c>
      <c r="P371" s="44">
        <v>1762.43</v>
      </c>
      <c r="Q371" s="44">
        <v>1771.37</v>
      </c>
      <c r="R371" s="44">
        <v>1740.84</v>
      </c>
      <c r="S371" s="44">
        <v>1733.67</v>
      </c>
      <c r="T371" s="44">
        <v>1795.87</v>
      </c>
      <c r="U371" s="44">
        <v>1804.25</v>
      </c>
      <c r="V371" s="44">
        <v>1801.83</v>
      </c>
      <c r="W371" s="44">
        <v>1775.2</v>
      </c>
      <c r="X371" s="44">
        <v>1707.26</v>
      </c>
      <c r="Y371" s="44">
        <v>1531.02</v>
      </c>
      <c r="Z371" s="44">
        <v>1275.4000000000001</v>
      </c>
      <c r="AA371" s="44">
        <v>1101.55</v>
      </c>
    </row>
    <row r="372" spans="1:27" ht="12.75" customHeight="1" outlineLevel="1" x14ac:dyDescent="0.2">
      <c r="A372" s="99" t="s">
        <v>2771</v>
      </c>
      <c r="B372" s="63" t="s">
        <v>90</v>
      </c>
      <c r="C372" s="43" t="s">
        <v>79</v>
      </c>
      <c r="D372" s="44">
        <f>$D$327</f>
        <v>217.03</v>
      </c>
      <c r="E372" s="44">
        <f t="shared" ref="E372:AA372" si="214">$D$327</f>
        <v>217.03</v>
      </c>
      <c r="F372" s="44">
        <f t="shared" si="214"/>
        <v>217.03</v>
      </c>
      <c r="G372" s="44">
        <f t="shared" si="214"/>
        <v>217.03</v>
      </c>
      <c r="H372" s="44">
        <f t="shared" si="214"/>
        <v>217.03</v>
      </c>
      <c r="I372" s="44">
        <f t="shared" si="214"/>
        <v>217.03</v>
      </c>
      <c r="J372" s="44">
        <f t="shared" si="214"/>
        <v>217.03</v>
      </c>
      <c r="K372" s="44">
        <f t="shared" si="214"/>
        <v>217.03</v>
      </c>
      <c r="L372" s="44">
        <f t="shared" si="214"/>
        <v>217.03</v>
      </c>
      <c r="M372" s="44">
        <f t="shared" si="214"/>
        <v>217.03</v>
      </c>
      <c r="N372" s="44">
        <f t="shared" si="214"/>
        <v>217.03</v>
      </c>
      <c r="O372" s="44">
        <f t="shared" si="214"/>
        <v>217.03</v>
      </c>
      <c r="P372" s="44">
        <f t="shared" si="214"/>
        <v>217.03</v>
      </c>
      <c r="Q372" s="44">
        <f t="shared" si="214"/>
        <v>217.03</v>
      </c>
      <c r="R372" s="44">
        <f t="shared" si="214"/>
        <v>217.03</v>
      </c>
      <c r="S372" s="44">
        <f t="shared" si="214"/>
        <v>217.03</v>
      </c>
      <c r="T372" s="44">
        <f t="shared" si="214"/>
        <v>217.03</v>
      </c>
      <c r="U372" s="44">
        <f t="shared" si="214"/>
        <v>217.03</v>
      </c>
      <c r="V372" s="44">
        <f t="shared" si="214"/>
        <v>217.03</v>
      </c>
      <c r="W372" s="44">
        <f t="shared" si="214"/>
        <v>217.03</v>
      </c>
      <c r="X372" s="44">
        <f t="shared" si="214"/>
        <v>217.03</v>
      </c>
      <c r="Y372" s="44">
        <f t="shared" si="214"/>
        <v>217.03</v>
      </c>
      <c r="Z372" s="44">
        <f t="shared" si="214"/>
        <v>217.03</v>
      </c>
      <c r="AA372" s="44">
        <f t="shared" si="214"/>
        <v>217.03</v>
      </c>
    </row>
    <row r="373" spans="1:27" ht="12.75" customHeight="1" outlineLevel="1" x14ac:dyDescent="0.2">
      <c r="A373" s="99" t="s">
        <v>2772</v>
      </c>
      <c r="B373" s="63" t="s">
        <v>83</v>
      </c>
      <c r="C373" s="43" t="s">
        <v>79</v>
      </c>
      <c r="D373" s="44">
        <v>3.35</v>
      </c>
      <c r="E373" s="44">
        <v>3.35</v>
      </c>
      <c r="F373" s="44">
        <v>3.35</v>
      </c>
      <c r="G373" s="44">
        <v>3.35</v>
      </c>
      <c r="H373" s="44">
        <v>3.35</v>
      </c>
      <c r="I373" s="44">
        <v>3.35</v>
      </c>
      <c r="J373" s="44">
        <v>3.35</v>
      </c>
      <c r="K373" s="44">
        <v>3.35</v>
      </c>
      <c r="L373" s="44">
        <v>3.35</v>
      </c>
      <c r="M373" s="44">
        <v>3.35</v>
      </c>
      <c r="N373" s="44">
        <v>3.35</v>
      </c>
      <c r="O373" s="44">
        <v>3.35</v>
      </c>
      <c r="P373" s="44">
        <v>3.35</v>
      </c>
      <c r="Q373" s="44">
        <v>3.35</v>
      </c>
      <c r="R373" s="44">
        <v>3.35</v>
      </c>
      <c r="S373" s="44">
        <v>3.35</v>
      </c>
      <c r="T373" s="44">
        <v>3.35</v>
      </c>
      <c r="U373" s="44">
        <v>3.35</v>
      </c>
      <c r="V373" s="44">
        <v>3.35</v>
      </c>
      <c r="W373" s="44">
        <v>3.35</v>
      </c>
      <c r="X373" s="44">
        <v>3.35</v>
      </c>
      <c r="Y373" s="44">
        <v>3.35</v>
      </c>
      <c r="Z373" s="44">
        <v>3.35</v>
      </c>
      <c r="AA373" s="44">
        <v>3.35</v>
      </c>
    </row>
    <row r="374" spans="1:27" ht="12.75" customHeight="1" outlineLevel="1" x14ac:dyDescent="0.2">
      <c r="A374" s="99" t="s">
        <v>2773</v>
      </c>
      <c r="B374" s="63" t="s">
        <v>81</v>
      </c>
      <c r="C374" s="43" t="s">
        <v>79</v>
      </c>
      <c r="D374" s="44">
        <f>$D$11</f>
        <v>110.23</v>
      </c>
      <c r="E374" s="44">
        <f t="shared" ref="E374:AA374" si="215">$D$11</f>
        <v>110.23</v>
      </c>
      <c r="F374" s="44">
        <f t="shared" si="215"/>
        <v>110.23</v>
      </c>
      <c r="G374" s="44">
        <f t="shared" si="215"/>
        <v>110.23</v>
      </c>
      <c r="H374" s="44">
        <f t="shared" si="215"/>
        <v>110.23</v>
      </c>
      <c r="I374" s="44">
        <f t="shared" si="215"/>
        <v>110.23</v>
      </c>
      <c r="J374" s="44">
        <f t="shared" si="215"/>
        <v>110.23</v>
      </c>
      <c r="K374" s="44">
        <f t="shared" si="215"/>
        <v>110.23</v>
      </c>
      <c r="L374" s="44">
        <f t="shared" si="215"/>
        <v>110.23</v>
      </c>
      <c r="M374" s="44">
        <f t="shared" si="215"/>
        <v>110.23</v>
      </c>
      <c r="N374" s="44">
        <f t="shared" si="215"/>
        <v>110.23</v>
      </c>
      <c r="O374" s="44">
        <f t="shared" si="215"/>
        <v>110.23</v>
      </c>
      <c r="P374" s="44">
        <f t="shared" si="215"/>
        <v>110.23</v>
      </c>
      <c r="Q374" s="44">
        <f t="shared" si="215"/>
        <v>110.23</v>
      </c>
      <c r="R374" s="44">
        <f t="shared" si="215"/>
        <v>110.23</v>
      </c>
      <c r="S374" s="44">
        <f t="shared" si="215"/>
        <v>110.23</v>
      </c>
      <c r="T374" s="44">
        <f t="shared" si="215"/>
        <v>110.23</v>
      </c>
      <c r="U374" s="44">
        <f t="shared" si="215"/>
        <v>110.23</v>
      </c>
      <c r="V374" s="44">
        <f t="shared" si="215"/>
        <v>110.23</v>
      </c>
      <c r="W374" s="44">
        <f t="shared" si="215"/>
        <v>110.23</v>
      </c>
      <c r="X374" s="44">
        <f t="shared" si="215"/>
        <v>110.23</v>
      </c>
      <c r="Y374" s="44">
        <f t="shared" si="215"/>
        <v>110.23</v>
      </c>
      <c r="Z374" s="44">
        <f t="shared" si="215"/>
        <v>110.23</v>
      </c>
      <c r="AA374" s="44">
        <f t="shared" si="215"/>
        <v>110.23</v>
      </c>
    </row>
    <row r="375" spans="1:27" ht="12.75" customHeight="1" x14ac:dyDescent="0.2">
      <c r="A375" s="98" t="s">
        <v>2774</v>
      </c>
      <c r="B375" s="28" t="str">
        <f>"11"&amp;"."&amp;$B$801&amp;"."&amp;$B$802</f>
        <v>11.12.2023</v>
      </c>
      <c r="C375" s="90" t="s">
        <v>76</v>
      </c>
      <c r="D375" s="91">
        <f>ROUND(((D376+D377+D379+D378)/1000),5)</f>
        <v>1.37544</v>
      </c>
      <c r="E375" s="91">
        <f>ROUND(((E376+E377+E379+E378)/1000),5)</f>
        <v>1.2885</v>
      </c>
      <c r="F375" s="91">
        <f>ROUND(((F376+F377+F379+F378)/1000),5)</f>
        <v>1.2111799999999999</v>
      </c>
      <c r="G375" s="91">
        <f t="shared" ref="G375:AA375" si="216">ROUND(((G376+G377+G379+G378)/1000),5)</f>
        <v>1.1719900000000001</v>
      </c>
      <c r="H375" s="91">
        <f t="shared" si="216"/>
        <v>1.2786599999999999</v>
      </c>
      <c r="I375" s="91">
        <f t="shared" si="216"/>
        <v>1.40377</v>
      </c>
      <c r="J375" s="91">
        <f t="shared" si="216"/>
        <v>1.6133900000000001</v>
      </c>
      <c r="K375" s="91">
        <f t="shared" si="216"/>
        <v>2.0922900000000002</v>
      </c>
      <c r="L375" s="91">
        <f t="shared" si="216"/>
        <v>2.2242700000000002</v>
      </c>
      <c r="M375" s="91">
        <f t="shared" si="216"/>
        <v>2.3368199999999999</v>
      </c>
      <c r="N375" s="91">
        <f t="shared" si="216"/>
        <v>2.3796300000000001</v>
      </c>
      <c r="O375" s="91">
        <f t="shared" si="216"/>
        <v>2.40022</v>
      </c>
      <c r="P375" s="91">
        <f t="shared" si="216"/>
        <v>2.33846</v>
      </c>
      <c r="Q375" s="91">
        <f t="shared" si="216"/>
        <v>2.35934</v>
      </c>
      <c r="R375" s="91">
        <f t="shared" si="216"/>
        <v>2.3541400000000001</v>
      </c>
      <c r="S375" s="91">
        <f t="shared" si="216"/>
        <v>2.29888</v>
      </c>
      <c r="T375" s="91">
        <f t="shared" si="216"/>
        <v>2.34314</v>
      </c>
      <c r="U375" s="91">
        <f t="shared" si="216"/>
        <v>2.3529200000000001</v>
      </c>
      <c r="V375" s="91">
        <f t="shared" si="216"/>
        <v>2.3205900000000002</v>
      </c>
      <c r="W375" s="91">
        <f t="shared" si="216"/>
        <v>2.2088899999999998</v>
      </c>
      <c r="X375" s="91">
        <f t="shared" si="216"/>
        <v>2.15103</v>
      </c>
      <c r="Y375" s="91">
        <f t="shared" si="216"/>
        <v>1.9480999999999999</v>
      </c>
      <c r="Z375" s="91">
        <f t="shared" si="216"/>
        <v>1.6249400000000001</v>
      </c>
      <c r="AA375" s="91">
        <f t="shared" si="216"/>
        <v>1.4994400000000001</v>
      </c>
    </row>
    <row r="376" spans="1:27" ht="12.75" customHeight="1" outlineLevel="1" x14ac:dyDescent="0.2">
      <c r="A376" s="99" t="s">
        <v>2775</v>
      </c>
      <c r="B376" s="63" t="s">
        <v>238</v>
      </c>
      <c r="C376" s="43" t="s">
        <v>79</v>
      </c>
      <c r="D376" s="44">
        <v>1044.83</v>
      </c>
      <c r="E376" s="44">
        <v>957.89</v>
      </c>
      <c r="F376" s="44">
        <v>880.57</v>
      </c>
      <c r="G376" s="44">
        <v>841.38</v>
      </c>
      <c r="H376" s="44">
        <v>948.05</v>
      </c>
      <c r="I376" s="44">
        <v>1073.1600000000001</v>
      </c>
      <c r="J376" s="44">
        <v>1282.78</v>
      </c>
      <c r="K376" s="44">
        <v>1761.68</v>
      </c>
      <c r="L376" s="44">
        <v>1893.66</v>
      </c>
      <c r="M376" s="44">
        <v>2006.21</v>
      </c>
      <c r="N376" s="44">
        <v>2049.02</v>
      </c>
      <c r="O376" s="44">
        <v>2069.61</v>
      </c>
      <c r="P376" s="44">
        <v>2007.85</v>
      </c>
      <c r="Q376" s="44">
        <v>2028.73</v>
      </c>
      <c r="R376" s="44">
        <v>2023.53</v>
      </c>
      <c r="S376" s="44">
        <v>1968.27</v>
      </c>
      <c r="T376" s="44">
        <v>2012.53</v>
      </c>
      <c r="U376" s="44">
        <v>2022.31</v>
      </c>
      <c r="V376" s="44">
        <v>1989.98</v>
      </c>
      <c r="W376" s="44">
        <v>1878.28</v>
      </c>
      <c r="X376" s="44">
        <v>1820.42</v>
      </c>
      <c r="Y376" s="44">
        <v>1617.49</v>
      </c>
      <c r="Z376" s="44">
        <v>1294.33</v>
      </c>
      <c r="AA376" s="44">
        <v>1168.83</v>
      </c>
    </row>
    <row r="377" spans="1:27" ht="12.75" customHeight="1" outlineLevel="1" x14ac:dyDescent="0.2">
      <c r="A377" s="99" t="s">
        <v>2776</v>
      </c>
      <c r="B377" s="63" t="s">
        <v>90</v>
      </c>
      <c r="C377" s="43" t="s">
        <v>79</v>
      </c>
      <c r="D377" s="44">
        <f>$D$327</f>
        <v>217.03</v>
      </c>
      <c r="E377" s="44">
        <f t="shared" ref="E377:AA377" si="217">$D$327</f>
        <v>217.03</v>
      </c>
      <c r="F377" s="44">
        <f t="shared" si="217"/>
        <v>217.03</v>
      </c>
      <c r="G377" s="44">
        <f t="shared" si="217"/>
        <v>217.03</v>
      </c>
      <c r="H377" s="44">
        <f t="shared" si="217"/>
        <v>217.03</v>
      </c>
      <c r="I377" s="44">
        <f t="shared" si="217"/>
        <v>217.03</v>
      </c>
      <c r="J377" s="44">
        <f t="shared" si="217"/>
        <v>217.03</v>
      </c>
      <c r="K377" s="44">
        <f t="shared" si="217"/>
        <v>217.03</v>
      </c>
      <c r="L377" s="44">
        <f t="shared" si="217"/>
        <v>217.03</v>
      </c>
      <c r="M377" s="44">
        <f t="shared" si="217"/>
        <v>217.03</v>
      </c>
      <c r="N377" s="44">
        <f t="shared" si="217"/>
        <v>217.03</v>
      </c>
      <c r="O377" s="44">
        <f t="shared" si="217"/>
        <v>217.03</v>
      </c>
      <c r="P377" s="44">
        <f t="shared" si="217"/>
        <v>217.03</v>
      </c>
      <c r="Q377" s="44">
        <f t="shared" si="217"/>
        <v>217.03</v>
      </c>
      <c r="R377" s="44">
        <f t="shared" si="217"/>
        <v>217.03</v>
      </c>
      <c r="S377" s="44">
        <f t="shared" si="217"/>
        <v>217.03</v>
      </c>
      <c r="T377" s="44">
        <f t="shared" si="217"/>
        <v>217.03</v>
      </c>
      <c r="U377" s="44">
        <f t="shared" si="217"/>
        <v>217.03</v>
      </c>
      <c r="V377" s="44">
        <f t="shared" si="217"/>
        <v>217.03</v>
      </c>
      <c r="W377" s="44">
        <f t="shared" si="217"/>
        <v>217.03</v>
      </c>
      <c r="X377" s="44">
        <f t="shared" si="217"/>
        <v>217.03</v>
      </c>
      <c r="Y377" s="44">
        <f t="shared" si="217"/>
        <v>217.03</v>
      </c>
      <c r="Z377" s="44">
        <f t="shared" si="217"/>
        <v>217.03</v>
      </c>
      <c r="AA377" s="44">
        <f t="shared" si="217"/>
        <v>217.03</v>
      </c>
    </row>
    <row r="378" spans="1:27" ht="12.75" customHeight="1" outlineLevel="1" x14ac:dyDescent="0.2">
      <c r="A378" s="99" t="s">
        <v>2777</v>
      </c>
      <c r="B378" s="63" t="s">
        <v>83</v>
      </c>
      <c r="C378" s="43" t="s">
        <v>79</v>
      </c>
      <c r="D378" s="44">
        <v>3.35</v>
      </c>
      <c r="E378" s="44">
        <v>3.35</v>
      </c>
      <c r="F378" s="44">
        <v>3.35</v>
      </c>
      <c r="G378" s="44">
        <v>3.35</v>
      </c>
      <c r="H378" s="44">
        <v>3.35</v>
      </c>
      <c r="I378" s="44">
        <v>3.35</v>
      </c>
      <c r="J378" s="44">
        <v>3.35</v>
      </c>
      <c r="K378" s="44">
        <v>3.35</v>
      </c>
      <c r="L378" s="44">
        <v>3.35</v>
      </c>
      <c r="M378" s="44">
        <v>3.35</v>
      </c>
      <c r="N378" s="44">
        <v>3.35</v>
      </c>
      <c r="O378" s="44">
        <v>3.35</v>
      </c>
      <c r="P378" s="44">
        <v>3.35</v>
      </c>
      <c r="Q378" s="44">
        <v>3.35</v>
      </c>
      <c r="R378" s="44">
        <v>3.35</v>
      </c>
      <c r="S378" s="44">
        <v>3.35</v>
      </c>
      <c r="T378" s="44">
        <v>3.35</v>
      </c>
      <c r="U378" s="44">
        <v>3.35</v>
      </c>
      <c r="V378" s="44">
        <v>3.35</v>
      </c>
      <c r="W378" s="44">
        <v>3.35</v>
      </c>
      <c r="X378" s="44">
        <v>3.35</v>
      </c>
      <c r="Y378" s="44">
        <v>3.35</v>
      </c>
      <c r="Z378" s="44">
        <v>3.35</v>
      </c>
      <c r="AA378" s="44">
        <v>3.35</v>
      </c>
    </row>
    <row r="379" spans="1:27" ht="12.75" customHeight="1" outlineLevel="1" x14ac:dyDescent="0.2">
      <c r="A379" s="99" t="s">
        <v>2778</v>
      </c>
      <c r="B379" s="63" t="s">
        <v>81</v>
      </c>
      <c r="C379" s="43" t="s">
        <v>79</v>
      </c>
      <c r="D379" s="44">
        <f>$D$11</f>
        <v>110.23</v>
      </c>
      <c r="E379" s="44">
        <f t="shared" ref="E379:AA379" si="218">$D$11</f>
        <v>110.23</v>
      </c>
      <c r="F379" s="44">
        <f t="shared" si="218"/>
        <v>110.23</v>
      </c>
      <c r="G379" s="44">
        <f t="shared" si="218"/>
        <v>110.23</v>
      </c>
      <c r="H379" s="44">
        <f t="shared" si="218"/>
        <v>110.23</v>
      </c>
      <c r="I379" s="44">
        <f t="shared" si="218"/>
        <v>110.23</v>
      </c>
      <c r="J379" s="44">
        <f t="shared" si="218"/>
        <v>110.23</v>
      </c>
      <c r="K379" s="44">
        <f t="shared" si="218"/>
        <v>110.23</v>
      </c>
      <c r="L379" s="44">
        <f t="shared" si="218"/>
        <v>110.23</v>
      </c>
      <c r="M379" s="44">
        <f t="shared" si="218"/>
        <v>110.23</v>
      </c>
      <c r="N379" s="44">
        <f t="shared" si="218"/>
        <v>110.23</v>
      </c>
      <c r="O379" s="44">
        <f t="shared" si="218"/>
        <v>110.23</v>
      </c>
      <c r="P379" s="44">
        <f t="shared" si="218"/>
        <v>110.23</v>
      </c>
      <c r="Q379" s="44">
        <f t="shared" si="218"/>
        <v>110.23</v>
      </c>
      <c r="R379" s="44">
        <f t="shared" si="218"/>
        <v>110.23</v>
      </c>
      <c r="S379" s="44">
        <f t="shared" si="218"/>
        <v>110.23</v>
      </c>
      <c r="T379" s="44">
        <f t="shared" si="218"/>
        <v>110.23</v>
      </c>
      <c r="U379" s="44">
        <f t="shared" si="218"/>
        <v>110.23</v>
      </c>
      <c r="V379" s="44">
        <f t="shared" si="218"/>
        <v>110.23</v>
      </c>
      <c r="W379" s="44">
        <f t="shared" si="218"/>
        <v>110.23</v>
      </c>
      <c r="X379" s="44">
        <f t="shared" si="218"/>
        <v>110.23</v>
      </c>
      <c r="Y379" s="44">
        <f t="shared" si="218"/>
        <v>110.23</v>
      </c>
      <c r="Z379" s="44">
        <f t="shared" si="218"/>
        <v>110.23</v>
      </c>
      <c r="AA379" s="44">
        <f t="shared" si="218"/>
        <v>110.23</v>
      </c>
    </row>
    <row r="380" spans="1:27" ht="12.75" customHeight="1" x14ac:dyDescent="0.2">
      <c r="A380" s="98" t="s">
        <v>2779</v>
      </c>
      <c r="B380" s="28" t="str">
        <f>"12"&amp;"."&amp;$B$801&amp;"."&amp;$B$802</f>
        <v>12.12.2023</v>
      </c>
      <c r="C380" s="90" t="s">
        <v>76</v>
      </c>
      <c r="D380" s="91">
        <f>ROUND(((D381+D382+D384+D383)/1000),5)</f>
        <v>1.3755999999999999</v>
      </c>
      <c r="E380" s="91">
        <f>ROUND(((E381+E382+E384+E383)/1000),5)</f>
        <v>1.28217</v>
      </c>
      <c r="F380" s="91">
        <f>ROUND(((F381+F382+F384+F383)/1000),5)</f>
        <v>1.17777</v>
      </c>
      <c r="G380" s="91">
        <f t="shared" ref="G380:AA380" si="219">ROUND(((G381+G382+G384+G383)/1000),5)</f>
        <v>1.1629400000000001</v>
      </c>
      <c r="H380" s="91">
        <f t="shared" si="219"/>
        <v>1.2667900000000001</v>
      </c>
      <c r="I380" s="91">
        <f t="shared" si="219"/>
        <v>1.42415</v>
      </c>
      <c r="J380" s="91">
        <f t="shared" si="219"/>
        <v>1.6068499999999999</v>
      </c>
      <c r="K380" s="91">
        <f t="shared" si="219"/>
        <v>1.95245</v>
      </c>
      <c r="L380" s="91">
        <f t="shared" si="219"/>
        <v>2.15862</v>
      </c>
      <c r="M380" s="91">
        <f t="shared" si="219"/>
        <v>2.2184900000000001</v>
      </c>
      <c r="N380" s="91">
        <f t="shared" si="219"/>
        <v>2.2492000000000001</v>
      </c>
      <c r="O380" s="91">
        <f t="shared" si="219"/>
        <v>2.2845900000000001</v>
      </c>
      <c r="P380" s="91">
        <f t="shared" si="219"/>
        <v>2.2229100000000002</v>
      </c>
      <c r="Q380" s="91">
        <f t="shared" si="219"/>
        <v>2.24132</v>
      </c>
      <c r="R380" s="91">
        <f t="shared" si="219"/>
        <v>2.2545000000000002</v>
      </c>
      <c r="S380" s="91">
        <f t="shared" si="219"/>
        <v>2.20696</v>
      </c>
      <c r="T380" s="91">
        <f t="shared" si="219"/>
        <v>2.2282700000000002</v>
      </c>
      <c r="U380" s="91">
        <f t="shared" si="219"/>
        <v>2.2214700000000001</v>
      </c>
      <c r="V380" s="91">
        <f t="shared" si="219"/>
        <v>2.21258</v>
      </c>
      <c r="W380" s="91">
        <f t="shared" si="219"/>
        <v>2.2002700000000002</v>
      </c>
      <c r="X380" s="91">
        <f t="shared" si="219"/>
        <v>2.14947</v>
      </c>
      <c r="Y380" s="91">
        <f t="shared" si="219"/>
        <v>1.97055</v>
      </c>
      <c r="Z380" s="91">
        <f t="shared" si="219"/>
        <v>1.65161</v>
      </c>
      <c r="AA380" s="91">
        <f t="shared" si="219"/>
        <v>1.5356799999999999</v>
      </c>
    </row>
    <row r="381" spans="1:27" ht="12.75" customHeight="1" outlineLevel="1" x14ac:dyDescent="0.2">
      <c r="A381" s="99" t="s">
        <v>2780</v>
      </c>
      <c r="B381" s="63" t="s">
        <v>238</v>
      </c>
      <c r="C381" s="43" t="s">
        <v>79</v>
      </c>
      <c r="D381" s="44">
        <v>1044.99</v>
      </c>
      <c r="E381" s="44">
        <v>951.56</v>
      </c>
      <c r="F381" s="44">
        <v>847.16</v>
      </c>
      <c r="G381" s="44">
        <v>832.33</v>
      </c>
      <c r="H381" s="44">
        <v>936.18</v>
      </c>
      <c r="I381" s="44">
        <v>1093.54</v>
      </c>
      <c r="J381" s="44">
        <v>1276.24</v>
      </c>
      <c r="K381" s="44">
        <v>1621.84</v>
      </c>
      <c r="L381" s="44">
        <v>1828.01</v>
      </c>
      <c r="M381" s="44">
        <v>1887.88</v>
      </c>
      <c r="N381" s="44">
        <v>1918.59</v>
      </c>
      <c r="O381" s="44">
        <v>1953.98</v>
      </c>
      <c r="P381" s="44">
        <v>1892.3</v>
      </c>
      <c r="Q381" s="44">
        <v>1910.71</v>
      </c>
      <c r="R381" s="44">
        <v>1923.89</v>
      </c>
      <c r="S381" s="44">
        <v>1876.35</v>
      </c>
      <c r="T381" s="44">
        <v>1897.66</v>
      </c>
      <c r="U381" s="44">
        <v>1890.86</v>
      </c>
      <c r="V381" s="44">
        <v>1881.97</v>
      </c>
      <c r="W381" s="44">
        <v>1869.66</v>
      </c>
      <c r="X381" s="44">
        <v>1818.86</v>
      </c>
      <c r="Y381" s="44">
        <v>1639.94</v>
      </c>
      <c r="Z381" s="44">
        <v>1321</v>
      </c>
      <c r="AA381" s="44">
        <v>1205.07</v>
      </c>
    </row>
    <row r="382" spans="1:27" ht="12.75" customHeight="1" outlineLevel="1" x14ac:dyDescent="0.2">
      <c r="A382" s="99" t="s">
        <v>2781</v>
      </c>
      <c r="B382" s="63" t="s">
        <v>90</v>
      </c>
      <c r="C382" s="43" t="s">
        <v>79</v>
      </c>
      <c r="D382" s="44">
        <f>$D$327</f>
        <v>217.03</v>
      </c>
      <c r="E382" s="44">
        <f t="shared" ref="E382:AA382" si="220">$D$327</f>
        <v>217.03</v>
      </c>
      <c r="F382" s="44">
        <f t="shared" si="220"/>
        <v>217.03</v>
      </c>
      <c r="G382" s="44">
        <f t="shared" si="220"/>
        <v>217.03</v>
      </c>
      <c r="H382" s="44">
        <f t="shared" si="220"/>
        <v>217.03</v>
      </c>
      <c r="I382" s="44">
        <f t="shared" si="220"/>
        <v>217.03</v>
      </c>
      <c r="J382" s="44">
        <f t="shared" si="220"/>
        <v>217.03</v>
      </c>
      <c r="K382" s="44">
        <f t="shared" si="220"/>
        <v>217.03</v>
      </c>
      <c r="L382" s="44">
        <f t="shared" si="220"/>
        <v>217.03</v>
      </c>
      <c r="M382" s="44">
        <f t="shared" si="220"/>
        <v>217.03</v>
      </c>
      <c r="N382" s="44">
        <f t="shared" si="220"/>
        <v>217.03</v>
      </c>
      <c r="O382" s="44">
        <f t="shared" si="220"/>
        <v>217.03</v>
      </c>
      <c r="P382" s="44">
        <f t="shared" si="220"/>
        <v>217.03</v>
      </c>
      <c r="Q382" s="44">
        <f t="shared" si="220"/>
        <v>217.03</v>
      </c>
      <c r="R382" s="44">
        <f t="shared" si="220"/>
        <v>217.03</v>
      </c>
      <c r="S382" s="44">
        <f t="shared" si="220"/>
        <v>217.03</v>
      </c>
      <c r="T382" s="44">
        <f t="shared" si="220"/>
        <v>217.03</v>
      </c>
      <c r="U382" s="44">
        <f t="shared" si="220"/>
        <v>217.03</v>
      </c>
      <c r="V382" s="44">
        <f t="shared" si="220"/>
        <v>217.03</v>
      </c>
      <c r="W382" s="44">
        <f t="shared" si="220"/>
        <v>217.03</v>
      </c>
      <c r="X382" s="44">
        <f t="shared" si="220"/>
        <v>217.03</v>
      </c>
      <c r="Y382" s="44">
        <f t="shared" si="220"/>
        <v>217.03</v>
      </c>
      <c r="Z382" s="44">
        <f t="shared" si="220"/>
        <v>217.03</v>
      </c>
      <c r="AA382" s="44">
        <f t="shared" si="220"/>
        <v>217.03</v>
      </c>
    </row>
    <row r="383" spans="1:27" ht="12.75" customHeight="1" outlineLevel="1" x14ac:dyDescent="0.2">
      <c r="A383" s="99" t="s">
        <v>2782</v>
      </c>
      <c r="B383" s="63" t="s">
        <v>83</v>
      </c>
      <c r="C383" s="43" t="s">
        <v>79</v>
      </c>
      <c r="D383" s="44">
        <v>3.35</v>
      </c>
      <c r="E383" s="44">
        <v>3.35</v>
      </c>
      <c r="F383" s="44">
        <v>3.35</v>
      </c>
      <c r="G383" s="44">
        <v>3.35</v>
      </c>
      <c r="H383" s="44">
        <v>3.35</v>
      </c>
      <c r="I383" s="44">
        <v>3.35</v>
      </c>
      <c r="J383" s="44">
        <v>3.35</v>
      </c>
      <c r="K383" s="44">
        <v>3.35</v>
      </c>
      <c r="L383" s="44">
        <v>3.35</v>
      </c>
      <c r="M383" s="44">
        <v>3.35</v>
      </c>
      <c r="N383" s="44">
        <v>3.35</v>
      </c>
      <c r="O383" s="44">
        <v>3.35</v>
      </c>
      <c r="P383" s="44">
        <v>3.35</v>
      </c>
      <c r="Q383" s="44">
        <v>3.35</v>
      </c>
      <c r="R383" s="44">
        <v>3.35</v>
      </c>
      <c r="S383" s="44">
        <v>3.35</v>
      </c>
      <c r="T383" s="44">
        <v>3.35</v>
      </c>
      <c r="U383" s="44">
        <v>3.35</v>
      </c>
      <c r="V383" s="44">
        <v>3.35</v>
      </c>
      <c r="W383" s="44">
        <v>3.35</v>
      </c>
      <c r="X383" s="44">
        <v>3.35</v>
      </c>
      <c r="Y383" s="44">
        <v>3.35</v>
      </c>
      <c r="Z383" s="44">
        <v>3.35</v>
      </c>
      <c r="AA383" s="44">
        <v>3.35</v>
      </c>
    </row>
    <row r="384" spans="1:27" ht="12.75" customHeight="1" outlineLevel="1" x14ac:dyDescent="0.2">
      <c r="A384" s="99" t="s">
        <v>2783</v>
      </c>
      <c r="B384" s="63" t="s">
        <v>81</v>
      </c>
      <c r="C384" s="43" t="s">
        <v>79</v>
      </c>
      <c r="D384" s="44">
        <f>$D$11</f>
        <v>110.23</v>
      </c>
      <c r="E384" s="44">
        <f t="shared" ref="E384:AA384" si="221">$D$11</f>
        <v>110.23</v>
      </c>
      <c r="F384" s="44">
        <f t="shared" si="221"/>
        <v>110.23</v>
      </c>
      <c r="G384" s="44">
        <f t="shared" si="221"/>
        <v>110.23</v>
      </c>
      <c r="H384" s="44">
        <f t="shared" si="221"/>
        <v>110.23</v>
      </c>
      <c r="I384" s="44">
        <f t="shared" si="221"/>
        <v>110.23</v>
      </c>
      <c r="J384" s="44">
        <f t="shared" si="221"/>
        <v>110.23</v>
      </c>
      <c r="K384" s="44">
        <f t="shared" si="221"/>
        <v>110.23</v>
      </c>
      <c r="L384" s="44">
        <f t="shared" si="221"/>
        <v>110.23</v>
      </c>
      <c r="M384" s="44">
        <f t="shared" si="221"/>
        <v>110.23</v>
      </c>
      <c r="N384" s="44">
        <f t="shared" si="221"/>
        <v>110.23</v>
      </c>
      <c r="O384" s="44">
        <f t="shared" si="221"/>
        <v>110.23</v>
      </c>
      <c r="P384" s="44">
        <f t="shared" si="221"/>
        <v>110.23</v>
      </c>
      <c r="Q384" s="44">
        <f t="shared" si="221"/>
        <v>110.23</v>
      </c>
      <c r="R384" s="44">
        <f t="shared" si="221"/>
        <v>110.23</v>
      </c>
      <c r="S384" s="44">
        <f t="shared" si="221"/>
        <v>110.23</v>
      </c>
      <c r="T384" s="44">
        <f t="shared" si="221"/>
        <v>110.23</v>
      </c>
      <c r="U384" s="44">
        <f t="shared" si="221"/>
        <v>110.23</v>
      </c>
      <c r="V384" s="44">
        <f t="shared" si="221"/>
        <v>110.23</v>
      </c>
      <c r="W384" s="44">
        <f t="shared" si="221"/>
        <v>110.23</v>
      </c>
      <c r="X384" s="44">
        <f t="shared" si="221"/>
        <v>110.23</v>
      </c>
      <c r="Y384" s="44">
        <f t="shared" si="221"/>
        <v>110.23</v>
      </c>
      <c r="Z384" s="44">
        <f t="shared" si="221"/>
        <v>110.23</v>
      </c>
      <c r="AA384" s="44">
        <f t="shared" si="221"/>
        <v>110.23</v>
      </c>
    </row>
    <row r="385" spans="1:27" ht="12.75" customHeight="1" x14ac:dyDescent="0.2">
      <c r="A385" s="98" t="s">
        <v>2784</v>
      </c>
      <c r="B385" s="28" t="str">
        <f>"13"&amp;"."&amp;$B$801&amp;"."&amp;$B$802</f>
        <v>13.12.2023</v>
      </c>
      <c r="C385" s="90" t="s">
        <v>76</v>
      </c>
      <c r="D385" s="91">
        <f>ROUND(((D386+D387+D389+D388)/1000),5)</f>
        <v>1.4633400000000001</v>
      </c>
      <c r="E385" s="91">
        <f>ROUND(((E386+E387+E389+E388)/1000),5)</f>
        <v>1.3743399999999999</v>
      </c>
      <c r="F385" s="91">
        <f>ROUND(((F386+F387+F389+F388)/1000),5)</f>
        <v>1.3379799999999999</v>
      </c>
      <c r="G385" s="91">
        <f t="shared" ref="G385:AA385" si="222">ROUND(((G386+G387+G389+G388)/1000),5)</f>
        <v>1.32579</v>
      </c>
      <c r="H385" s="91">
        <f t="shared" si="222"/>
        <v>1.35968</v>
      </c>
      <c r="I385" s="91">
        <f t="shared" si="222"/>
        <v>1.49919</v>
      </c>
      <c r="J385" s="91">
        <f t="shared" si="222"/>
        <v>1.67228</v>
      </c>
      <c r="K385" s="91">
        <f t="shared" si="222"/>
        <v>2.0127299999999999</v>
      </c>
      <c r="L385" s="91">
        <f t="shared" si="222"/>
        <v>2.2309700000000001</v>
      </c>
      <c r="M385" s="91">
        <f t="shared" si="222"/>
        <v>2.3048799999999998</v>
      </c>
      <c r="N385" s="91">
        <f t="shared" si="222"/>
        <v>2.3372700000000002</v>
      </c>
      <c r="O385" s="91">
        <f t="shared" si="222"/>
        <v>2.37121</v>
      </c>
      <c r="P385" s="91">
        <f t="shared" si="222"/>
        <v>2.3206199999999999</v>
      </c>
      <c r="Q385" s="91">
        <f t="shared" si="222"/>
        <v>2.34612</v>
      </c>
      <c r="R385" s="91">
        <f t="shared" si="222"/>
        <v>2.3359899999999998</v>
      </c>
      <c r="S385" s="91">
        <f t="shared" si="222"/>
        <v>2.3128500000000001</v>
      </c>
      <c r="T385" s="91">
        <f t="shared" si="222"/>
        <v>2.3438500000000002</v>
      </c>
      <c r="U385" s="91">
        <f t="shared" si="222"/>
        <v>2.3344499999999999</v>
      </c>
      <c r="V385" s="91">
        <f t="shared" si="222"/>
        <v>2.31027</v>
      </c>
      <c r="W385" s="91">
        <f t="shared" si="222"/>
        <v>2.2458300000000002</v>
      </c>
      <c r="X385" s="91">
        <f t="shared" si="222"/>
        <v>2.1270500000000001</v>
      </c>
      <c r="Y385" s="91">
        <f t="shared" si="222"/>
        <v>2.0543300000000002</v>
      </c>
      <c r="Z385" s="91">
        <f t="shared" si="222"/>
        <v>1.79132</v>
      </c>
      <c r="AA385" s="91">
        <f t="shared" si="222"/>
        <v>1.60043</v>
      </c>
    </row>
    <row r="386" spans="1:27" ht="12.75" customHeight="1" outlineLevel="1" x14ac:dyDescent="0.2">
      <c r="A386" s="99" t="s">
        <v>2785</v>
      </c>
      <c r="B386" s="63" t="s">
        <v>238</v>
      </c>
      <c r="C386" s="43" t="s">
        <v>79</v>
      </c>
      <c r="D386" s="44">
        <v>1132.73</v>
      </c>
      <c r="E386" s="44">
        <v>1043.73</v>
      </c>
      <c r="F386" s="44">
        <v>1007.37</v>
      </c>
      <c r="G386" s="44">
        <v>995.18</v>
      </c>
      <c r="H386" s="44">
        <v>1029.07</v>
      </c>
      <c r="I386" s="44">
        <v>1168.58</v>
      </c>
      <c r="J386" s="44">
        <v>1341.67</v>
      </c>
      <c r="K386" s="44">
        <v>1682.12</v>
      </c>
      <c r="L386" s="44">
        <v>1900.36</v>
      </c>
      <c r="M386" s="44">
        <v>1974.27</v>
      </c>
      <c r="N386" s="44">
        <v>2006.66</v>
      </c>
      <c r="O386" s="44">
        <v>2040.6</v>
      </c>
      <c r="P386" s="44">
        <v>1990.01</v>
      </c>
      <c r="Q386" s="44">
        <v>2015.51</v>
      </c>
      <c r="R386" s="44">
        <v>2005.38</v>
      </c>
      <c r="S386" s="44">
        <v>1982.24</v>
      </c>
      <c r="T386" s="44">
        <v>2013.24</v>
      </c>
      <c r="U386" s="44">
        <v>2003.84</v>
      </c>
      <c r="V386" s="44">
        <v>1979.66</v>
      </c>
      <c r="W386" s="44">
        <v>1915.22</v>
      </c>
      <c r="X386" s="44">
        <v>1796.44</v>
      </c>
      <c r="Y386" s="44">
        <v>1723.72</v>
      </c>
      <c r="Z386" s="44">
        <v>1460.71</v>
      </c>
      <c r="AA386" s="44">
        <v>1269.82</v>
      </c>
    </row>
    <row r="387" spans="1:27" ht="12.75" customHeight="1" outlineLevel="1" x14ac:dyDescent="0.2">
      <c r="A387" s="99" t="s">
        <v>2786</v>
      </c>
      <c r="B387" s="63" t="s">
        <v>90</v>
      </c>
      <c r="C387" s="43" t="s">
        <v>79</v>
      </c>
      <c r="D387" s="44">
        <f>$D$327</f>
        <v>217.03</v>
      </c>
      <c r="E387" s="44">
        <f t="shared" ref="E387:AA387" si="223">$D$327</f>
        <v>217.03</v>
      </c>
      <c r="F387" s="44">
        <f t="shared" si="223"/>
        <v>217.03</v>
      </c>
      <c r="G387" s="44">
        <f t="shared" si="223"/>
        <v>217.03</v>
      </c>
      <c r="H387" s="44">
        <f t="shared" si="223"/>
        <v>217.03</v>
      </c>
      <c r="I387" s="44">
        <f t="shared" si="223"/>
        <v>217.03</v>
      </c>
      <c r="J387" s="44">
        <f t="shared" si="223"/>
        <v>217.03</v>
      </c>
      <c r="K387" s="44">
        <f t="shared" si="223"/>
        <v>217.03</v>
      </c>
      <c r="L387" s="44">
        <f t="shared" si="223"/>
        <v>217.03</v>
      </c>
      <c r="M387" s="44">
        <f t="shared" si="223"/>
        <v>217.03</v>
      </c>
      <c r="N387" s="44">
        <f t="shared" si="223"/>
        <v>217.03</v>
      </c>
      <c r="O387" s="44">
        <f t="shared" si="223"/>
        <v>217.03</v>
      </c>
      <c r="P387" s="44">
        <f t="shared" si="223"/>
        <v>217.03</v>
      </c>
      <c r="Q387" s="44">
        <f t="shared" si="223"/>
        <v>217.03</v>
      </c>
      <c r="R387" s="44">
        <f t="shared" si="223"/>
        <v>217.03</v>
      </c>
      <c r="S387" s="44">
        <f t="shared" si="223"/>
        <v>217.03</v>
      </c>
      <c r="T387" s="44">
        <f t="shared" si="223"/>
        <v>217.03</v>
      </c>
      <c r="U387" s="44">
        <f t="shared" si="223"/>
        <v>217.03</v>
      </c>
      <c r="V387" s="44">
        <f t="shared" si="223"/>
        <v>217.03</v>
      </c>
      <c r="W387" s="44">
        <f t="shared" si="223"/>
        <v>217.03</v>
      </c>
      <c r="X387" s="44">
        <f t="shared" si="223"/>
        <v>217.03</v>
      </c>
      <c r="Y387" s="44">
        <f t="shared" si="223"/>
        <v>217.03</v>
      </c>
      <c r="Z387" s="44">
        <f t="shared" si="223"/>
        <v>217.03</v>
      </c>
      <c r="AA387" s="44">
        <f t="shared" si="223"/>
        <v>217.03</v>
      </c>
    </row>
    <row r="388" spans="1:27" ht="12.75" customHeight="1" outlineLevel="1" x14ac:dyDescent="0.2">
      <c r="A388" s="99" t="s">
        <v>2787</v>
      </c>
      <c r="B388" s="63" t="s">
        <v>83</v>
      </c>
      <c r="C388" s="43" t="s">
        <v>79</v>
      </c>
      <c r="D388" s="44">
        <v>3.35</v>
      </c>
      <c r="E388" s="44">
        <v>3.35</v>
      </c>
      <c r="F388" s="44">
        <v>3.35</v>
      </c>
      <c r="G388" s="44">
        <v>3.35</v>
      </c>
      <c r="H388" s="44">
        <v>3.35</v>
      </c>
      <c r="I388" s="44">
        <v>3.35</v>
      </c>
      <c r="J388" s="44">
        <v>3.35</v>
      </c>
      <c r="K388" s="44">
        <v>3.35</v>
      </c>
      <c r="L388" s="44">
        <v>3.35</v>
      </c>
      <c r="M388" s="44">
        <v>3.35</v>
      </c>
      <c r="N388" s="44">
        <v>3.35</v>
      </c>
      <c r="O388" s="44">
        <v>3.35</v>
      </c>
      <c r="P388" s="44">
        <v>3.35</v>
      </c>
      <c r="Q388" s="44">
        <v>3.35</v>
      </c>
      <c r="R388" s="44">
        <v>3.35</v>
      </c>
      <c r="S388" s="44">
        <v>3.35</v>
      </c>
      <c r="T388" s="44">
        <v>3.35</v>
      </c>
      <c r="U388" s="44">
        <v>3.35</v>
      </c>
      <c r="V388" s="44">
        <v>3.35</v>
      </c>
      <c r="W388" s="44">
        <v>3.35</v>
      </c>
      <c r="X388" s="44">
        <v>3.35</v>
      </c>
      <c r="Y388" s="44">
        <v>3.35</v>
      </c>
      <c r="Z388" s="44">
        <v>3.35</v>
      </c>
      <c r="AA388" s="44">
        <v>3.35</v>
      </c>
    </row>
    <row r="389" spans="1:27" ht="12.75" customHeight="1" outlineLevel="1" x14ac:dyDescent="0.2">
      <c r="A389" s="99" t="s">
        <v>2788</v>
      </c>
      <c r="B389" s="63" t="s">
        <v>81</v>
      </c>
      <c r="C389" s="43" t="s">
        <v>79</v>
      </c>
      <c r="D389" s="44">
        <f>$D$11</f>
        <v>110.23</v>
      </c>
      <c r="E389" s="44">
        <f t="shared" ref="E389:AA389" si="224">$D$11</f>
        <v>110.23</v>
      </c>
      <c r="F389" s="44">
        <f t="shared" si="224"/>
        <v>110.23</v>
      </c>
      <c r="G389" s="44">
        <f t="shared" si="224"/>
        <v>110.23</v>
      </c>
      <c r="H389" s="44">
        <f t="shared" si="224"/>
        <v>110.23</v>
      </c>
      <c r="I389" s="44">
        <f t="shared" si="224"/>
        <v>110.23</v>
      </c>
      <c r="J389" s="44">
        <f t="shared" si="224"/>
        <v>110.23</v>
      </c>
      <c r="K389" s="44">
        <f t="shared" si="224"/>
        <v>110.23</v>
      </c>
      <c r="L389" s="44">
        <f t="shared" si="224"/>
        <v>110.23</v>
      </c>
      <c r="M389" s="44">
        <f t="shared" si="224"/>
        <v>110.23</v>
      </c>
      <c r="N389" s="44">
        <f t="shared" si="224"/>
        <v>110.23</v>
      </c>
      <c r="O389" s="44">
        <f t="shared" si="224"/>
        <v>110.23</v>
      </c>
      <c r="P389" s="44">
        <f t="shared" si="224"/>
        <v>110.23</v>
      </c>
      <c r="Q389" s="44">
        <f t="shared" si="224"/>
        <v>110.23</v>
      </c>
      <c r="R389" s="44">
        <f t="shared" si="224"/>
        <v>110.23</v>
      </c>
      <c r="S389" s="44">
        <f t="shared" si="224"/>
        <v>110.23</v>
      </c>
      <c r="T389" s="44">
        <f t="shared" si="224"/>
        <v>110.23</v>
      </c>
      <c r="U389" s="44">
        <f t="shared" si="224"/>
        <v>110.23</v>
      </c>
      <c r="V389" s="44">
        <f t="shared" si="224"/>
        <v>110.23</v>
      </c>
      <c r="W389" s="44">
        <f t="shared" si="224"/>
        <v>110.23</v>
      </c>
      <c r="X389" s="44">
        <f t="shared" si="224"/>
        <v>110.23</v>
      </c>
      <c r="Y389" s="44">
        <f t="shared" si="224"/>
        <v>110.23</v>
      </c>
      <c r="Z389" s="44">
        <f t="shared" si="224"/>
        <v>110.23</v>
      </c>
      <c r="AA389" s="44">
        <f t="shared" si="224"/>
        <v>110.23</v>
      </c>
    </row>
    <row r="390" spans="1:27" ht="12.75" customHeight="1" x14ac:dyDescent="0.2">
      <c r="A390" s="98" t="s">
        <v>2789</v>
      </c>
      <c r="B390" s="28" t="str">
        <f>"14"&amp;"."&amp;$B$801&amp;"."&amp;$B$802</f>
        <v>14.12.2023</v>
      </c>
      <c r="C390" s="90" t="s">
        <v>76</v>
      </c>
      <c r="D390" s="91">
        <f>ROUND(((D391+D392+D394+D393)/1000),5)</f>
        <v>1.51529</v>
      </c>
      <c r="E390" s="91">
        <f>ROUND(((E391+E392+E394+E393)/1000),5)</f>
        <v>1.43906</v>
      </c>
      <c r="F390" s="91">
        <f>ROUND(((F391+F392+F394+F393)/1000),5)</f>
        <v>1.3913899999999999</v>
      </c>
      <c r="G390" s="91">
        <f t="shared" ref="G390:AA390" si="225">ROUND(((G391+G392+G394+G393)/1000),5)</f>
        <v>1.3943099999999999</v>
      </c>
      <c r="H390" s="91">
        <f t="shared" si="225"/>
        <v>1.43973</v>
      </c>
      <c r="I390" s="91">
        <f t="shared" si="225"/>
        <v>1.5889800000000001</v>
      </c>
      <c r="J390" s="91">
        <f t="shared" si="225"/>
        <v>1.8463000000000001</v>
      </c>
      <c r="K390" s="91">
        <f t="shared" si="225"/>
        <v>2.08169</v>
      </c>
      <c r="L390" s="91">
        <f t="shared" si="225"/>
        <v>2.2971599999999999</v>
      </c>
      <c r="M390" s="91">
        <f t="shared" si="225"/>
        <v>2.36097</v>
      </c>
      <c r="N390" s="91">
        <f t="shared" si="225"/>
        <v>2.49234</v>
      </c>
      <c r="O390" s="91">
        <f t="shared" si="225"/>
        <v>2.42469</v>
      </c>
      <c r="P390" s="91">
        <f t="shared" si="225"/>
        <v>2.3676400000000002</v>
      </c>
      <c r="Q390" s="91">
        <f t="shared" si="225"/>
        <v>2.3906299999999998</v>
      </c>
      <c r="R390" s="91">
        <f t="shared" si="225"/>
        <v>2.4224399999999999</v>
      </c>
      <c r="S390" s="91">
        <f t="shared" si="225"/>
        <v>2.3626800000000001</v>
      </c>
      <c r="T390" s="91">
        <f t="shared" si="225"/>
        <v>2.5651999999999999</v>
      </c>
      <c r="U390" s="91">
        <f t="shared" si="225"/>
        <v>2.5783200000000002</v>
      </c>
      <c r="V390" s="91">
        <f t="shared" si="225"/>
        <v>2.5605899999999999</v>
      </c>
      <c r="W390" s="91">
        <f t="shared" si="225"/>
        <v>2.3222499999999999</v>
      </c>
      <c r="X390" s="91">
        <f t="shared" si="225"/>
        <v>2.2591199999999998</v>
      </c>
      <c r="Y390" s="91">
        <f t="shared" si="225"/>
        <v>2.0946699999999998</v>
      </c>
      <c r="Z390" s="91">
        <f t="shared" si="225"/>
        <v>1.8149299999999999</v>
      </c>
      <c r="AA390" s="91">
        <f t="shared" si="225"/>
        <v>1.64002</v>
      </c>
    </row>
    <row r="391" spans="1:27" ht="12.75" customHeight="1" outlineLevel="1" x14ac:dyDescent="0.2">
      <c r="A391" s="99" t="s">
        <v>2790</v>
      </c>
      <c r="B391" s="63" t="s">
        <v>238</v>
      </c>
      <c r="C391" s="43" t="s">
        <v>79</v>
      </c>
      <c r="D391" s="44">
        <v>1184.68</v>
      </c>
      <c r="E391" s="44">
        <v>1108.45</v>
      </c>
      <c r="F391" s="44">
        <v>1060.78</v>
      </c>
      <c r="G391" s="44">
        <v>1063.7</v>
      </c>
      <c r="H391" s="44">
        <v>1109.1199999999999</v>
      </c>
      <c r="I391" s="44">
        <v>1258.3699999999999</v>
      </c>
      <c r="J391" s="44">
        <v>1515.69</v>
      </c>
      <c r="K391" s="44">
        <v>1751.08</v>
      </c>
      <c r="L391" s="44">
        <v>1966.55</v>
      </c>
      <c r="M391" s="44">
        <v>2030.36</v>
      </c>
      <c r="N391" s="44">
        <v>2161.73</v>
      </c>
      <c r="O391" s="44">
        <v>2094.08</v>
      </c>
      <c r="P391" s="44">
        <v>2037.03</v>
      </c>
      <c r="Q391" s="44">
        <v>2060.02</v>
      </c>
      <c r="R391" s="44">
        <v>2091.83</v>
      </c>
      <c r="S391" s="44">
        <v>2032.07</v>
      </c>
      <c r="T391" s="44">
        <v>2234.59</v>
      </c>
      <c r="U391" s="44">
        <v>2247.71</v>
      </c>
      <c r="V391" s="44">
        <v>2229.98</v>
      </c>
      <c r="W391" s="44">
        <v>1991.64</v>
      </c>
      <c r="X391" s="44">
        <v>1928.51</v>
      </c>
      <c r="Y391" s="44">
        <v>1764.06</v>
      </c>
      <c r="Z391" s="44">
        <v>1484.32</v>
      </c>
      <c r="AA391" s="44">
        <v>1309.4100000000001</v>
      </c>
    </row>
    <row r="392" spans="1:27" ht="12.75" customHeight="1" outlineLevel="1" x14ac:dyDescent="0.2">
      <c r="A392" s="99" t="s">
        <v>2791</v>
      </c>
      <c r="B392" s="63" t="s">
        <v>90</v>
      </c>
      <c r="C392" s="43" t="s">
        <v>79</v>
      </c>
      <c r="D392" s="44">
        <f>$D$327</f>
        <v>217.03</v>
      </c>
      <c r="E392" s="44">
        <f t="shared" ref="E392:AA392" si="226">$D$327</f>
        <v>217.03</v>
      </c>
      <c r="F392" s="44">
        <f t="shared" si="226"/>
        <v>217.03</v>
      </c>
      <c r="G392" s="44">
        <f t="shared" si="226"/>
        <v>217.03</v>
      </c>
      <c r="H392" s="44">
        <f t="shared" si="226"/>
        <v>217.03</v>
      </c>
      <c r="I392" s="44">
        <f t="shared" si="226"/>
        <v>217.03</v>
      </c>
      <c r="J392" s="44">
        <f t="shared" si="226"/>
        <v>217.03</v>
      </c>
      <c r="K392" s="44">
        <f t="shared" si="226"/>
        <v>217.03</v>
      </c>
      <c r="L392" s="44">
        <f t="shared" si="226"/>
        <v>217.03</v>
      </c>
      <c r="M392" s="44">
        <f t="shared" si="226"/>
        <v>217.03</v>
      </c>
      <c r="N392" s="44">
        <f t="shared" si="226"/>
        <v>217.03</v>
      </c>
      <c r="O392" s="44">
        <f t="shared" si="226"/>
        <v>217.03</v>
      </c>
      <c r="P392" s="44">
        <f t="shared" si="226"/>
        <v>217.03</v>
      </c>
      <c r="Q392" s="44">
        <f t="shared" si="226"/>
        <v>217.03</v>
      </c>
      <c r="R392" s="44">
        <f t="shared" si="226"/>
        <v>217.03</v>
      </c>
      <c r="S392" s="44">
        <f t="shared" si="226"/>
        <v>217.03</v>
      </c>
      <c r="T392" s="44">
        <f t="shared" si="226"/>
        <v>217.03</v>
      </c>
      <c r="U392" s="44">
        <f t="shared" si="226"/>
        <v>217.03</v>
      </c>
      <c r="V392" s="44">
        <f t="shared" si="226"/>
        <v>217.03</v>
      </c>
      <c r="W392" s="44">
        <f t="shared" si="226"/>
        <v>217.03</v>
      </c>
      <c r="X392" s="44">
        <f t="shared" si="226"/>
        <v>217.03</v>
      </c>
      <c r="Y392" s="44">
        <f t="shared" si="226"/>
        <v>217.03</v>
      </c>
      <c r="Z392" s="44">
        <f t="shared" si="226"/>
        <v>217.03</v>
      </c>
      <c r="AA392" s="44">
        <f t="shared" si="226"/>
        <v>217.03</v>
      </c>
    </row>
    <row r="393" spans="1:27" ht="12.75" customHeight="1" outlineLevel="1" x14ac:dyDescent="0.2">
      <c r="A393" s="99" t="s">
        <v>2792</v>
      </c>
      <c r="B393" s="63" t="s">
        <v>83</v>
      </c>
      <c r="C393" s="43" t="s">
        <v>79</v>
      </c>
      <c r="D393" s="44">
        <v>3.35</v>
      </c>
      <c r="E393" s="44">
        <v>3.35</v>
      </c>
      <c r="F393" s="44">
        <v>3.35</v>
      </c>
      <c r="G393" s="44">
        <v>3.35</v>
      </c>
      <c r="H393" s="44">
        <v>3.35</v>
      </c>
      <c r="I393" s="44">
        <v>3.35</v>
      </c>
      <c r="J393" s="44">
        <v>3.35</v>
      </c>
      <c r="K393" s="44">
        <v>3.35</v>
      </c>
      <c r="L393" s="44">
        <v>3.35</v>
      </c>
      <c r="M393" s="44">
        <v>3.35</v>
      </c>
      <c r="N393" s="44">
        <v>3.35</v>
      </c>
      <c r="O393" s="44">
        <v>3.35</v>
      </c>
      <c r="P393" s="44">
        <v>3.35</v>
      </c>
      <c r="Q393" s="44">
        <v>3.35</v>
      </c>
      <c r="R393" s="44">
        <v>3.35</v>
      </c>
      <c r="S393" s="44">
        <v>3.35</v>
      </c>
      <c r="T393" s="44">
        <v>3.35</v>
      </c>
      <c r="U393" s="44">
        <v>3.35</v>
      </c>
      <c r="V393" s="44">
        <v>3.35</v>
      </c>
      <c r="W393" s="44">
        <v>3.35</v>
      </c>
      <c r="X393" s="44">
        <v>3.35</v>
      </c>
      <c r="Y393" s="44">
        <v>3.35</v>
      </c>
      <c r="Z393" s="44">
        <v>3.35</v>
      </c>
      <c r="AA393" s="44">
        <v>3.35</v>
      </c>
    </row>
    <row r="394" spans="1:27" ht="12.75" customHeight="1" outlineLevel="1" x14ac:dyDescent="0.2">
      <c r="A394" s="99" t="s">
        <v>2793</v>
      </c>
      <c r="B394" s="63" t="s">
        <v>81</v>
      </c>
      <c r="C394" s="43" t="s">
        <v>79</v>
      </c>
      <c r="D394" s="44">
        <f>$D$11</f>
        <v>110.23</v>
      </c>
      <c r="E394" s="44">
        <f t="shared" ref="E394:AA394" si="227">$D$11</f>
        <v>110.23</v>
      </c>
      <c r="F394" s="44">
        <f t="shared" si="227"/>
        <v>110.23</v>
      </c>
      <c r="G394" s="44">
        <f t="shared" si="227"/>
        <v>110.23</v>
      </c>
      <c r="H394" s="44">
        <f t="shared" si="227"/>
        <v>110.23</v>
      </c>
      <c r="I394" s="44">
        <f t="shared" si="227"/>
        <v>110.23</v>
      </c>
      <c r="J394" s="44">
        <f t="shared" si="227"/>
        <v>110.23</v>
      </c>
      <c r="K394" s="44">
        <f t="shared" si="227"/>
        <v>110.23</v>
      </c>
      <c r="L394" s="44">
        <f t="shared" si="227"/>
        <v>110.23</v>
      </c>
      <c r="M394" s="44">
        <f t="shared" si="227"/>
        <v>110.23</v>
      </c>
      <c r="N394" s="44">
        <f t="shared" si="227"/>
        <v>110.23</v>
      </c>
      <c r="O394" s="44">
        <f t="shared" si="227"/>
        <v>110.23</v>
      </c>
      <c r="P394" s="44">
        <f t="shared" si="227"/>
        <v>110.23</v>
      </c>
      <c r="Q394" s="44">
        <f t="shared" si="227"/>
        <v>110.23</v>
      </c>
      <c r="R394" s="44">
        <f t="shared" si="227"/>
        <v>110.23</v>
      </c>
      <c r="S394" s="44">
        <f t="shared" si="227"/>
        <v>110.23</v>
      </c>
      <c r="T394" s="44">
        <f t="shared" si="227"/>
        <v>110.23</v>
      </c>
      <c r="U394" s="44">
        <f t="shared" si="227"/>
        <v>110.23</v>
      </c>
      <c r="V394" s="44">
        <f t="shared" si="227"/>
        <v>110.23</v>
      </c>
      <c r="W394" s="44">
        <f t="shared" si="227"/>
        <v>110.23</v>
      </c>
      <c r="X394" s="44">
        <f t="shared" si="227"/>
        <v>110.23</v>
      </c>
      <c r="Y394" s="44">
        <f t="shared" si="227"/>
        <v>110.23</v>
      </c>
      <c r="Z394" s="44">
        <f t="shared" si="227"/>
        <v>110.23</v>
      </c>
      <c r="AA394" s="44">
        <f t="shared" si="227"/>
        <v>110.23</v>
      </c>
    </row>
    <row r="395" spans="1:27" ht="12.75" customHeight="1" x14ac:dyDescent="0.2">
      <c r="A395" s="98" t="s">
        <v>2794</v>
      </c>
      <c r="B395" s="28" t="str">
        <f>"15"&amp;"."&amp;$B$801&amp;"."&amp;$B$802</f>
        <v>15.12.2023</v>
      </c>
      <c r="C395" s="90" t="s">
        <v>76</v>
      </c>
      <c r="D395" s="91">
        <f>ROUND(((D396+D397+D399+D398)/1000),5)</f>
        <v>1.5235099999999999</v>
      </c>
      <c r="E395" s="91">
        <f>ROUND(((E396+E397+E399+E398)/1000),5)</f>
        <v>1.4713099999999999</v>
      </c>
      <c r="F395" s="91">
        <f>ROUND(((F396+F397+F399+F398)/1000),5)</f>
        <v>1.4282999999999999</v>
      </c>
      <c r="G395" s="91">
        <f t="shared" ref="G395:AA395" si="228">ROUND(((G396+G397+G399+G398)/1000),5)</f>
        <v>1.41645</v>
      </c>
      <c r="H395" s="91">
        <f t="shared" si="228"/>
        <v>1.47133</v>
      </c>
      <c r="I395" s="91">
        <f t="shared" si="228"/>
        <v>1.5870200000000001</v>
      </c>
      <c r="J395" s="91">
        <f t="shared" si="228"/>
        <v>1.80318</v>
      </c>
      <c r="K395" s="91">
        <f t="shared" si="228"/>
        <v>2.1405400000000001</v>
      </c>
      <c r="L395" s="91">
        <f t="shared" si="228"/>
        <v>2.3480599999999998</v>
      </c>
      <c r="M395" s="91">
        <f t="shared" si="228"/>
        <v>2.37249</v>
      </c>
      <c r="N395" s="91">
        <f t="shared" si="228"/>
        <v>2.4028399999999999</v>
      </c>
      <c r="O395" s="91">
        <f t="shared" si="228"/>
        <v>2.4064899999999998</v>
      </c>
      <c r="P395" s="91">
        <f t="shared" si="228"/>
        <v>2.40341</v>
      </c>
      <c r="Q395" s="91">
        <f t="shared" si="228"/>
        <v>2.40828</v>
      </c>
      <c r="R395" s="91">
        <f t="shared" si="228"/>
        <v>2.40863</v>
      </c>
      <c r="S395" s="91">
        <f t="shared" si="228"/>
        <v>2.37446</v>
      </c>
      <c r="T395" s="91">
        <f t="shared" si="228"/>
        <v>2.4349699999999999</v>
      </c>
      <c r="U395" s="91">
        <f t="shared" si="228"/>
        <v>2.43967</v>
      </c>
      <c r="V395" s="91">
        <f t="shared" si="228"/>
        <v>2.4311600000000002</v>
      </c>
      <c r="W395" s="91">
        <f t="shared" si="228"/>
        <v>2.3683200000000002</v>
      </c>
      <c r="X395" s="91">
        <f t="shared" si="228"/>
        <v>2.2113</v>
      </c>
      <c r="Y395" s="91">
        <f t="shared" si="228"/>
        <v>2.0669599999999999</v>
      </c>
      <c r="Z395" s="91">
        <f t="shared" si="228"/>
        <v>1.8621000000000001</v>
      </c>
      <c r="AA395" s="91">
        <f t="shared" si="228"/>
        <v>1.6413</v>
      </c>
    </row>
    <row r="396" spans="1:27" ht="12.75" customHeight="1" outlineLevel="1" x14ac:dyDescent="0.2">
      <c r="A396" s="99" t="s">
        <v>2795</v>
      </c>
      <c r="B396" s="63" t="s">
        <v>238</v>
      </c>
      <c r="C396" s="43" t="s">
        <v>79</v>
      </c>
      <c r="D396" s="44">
        <v>1192.9000000000001</v>
      </c>
      <c r="E396" s="44">
        <v>1140.7</v>
      </c>
      <c r="F396" s="44">
        <v>1097.69</v>
      </c>
      <c r="G396" s="44">
        <v>1085.8399999999999</v>
      </c>
      <c r="H396" s="44">
        <v>1140.72</v>
      </c>
      <c r="I396" s="44">
        <v>1256.4100000000001</v>
      </c>
      <c r="J396" s="44">
        <v>1472.57</v>
      </c>
      <c r="K396" s="44">
        <v>1809.93</v>
      </c>
      <c r="L396" s="44">
        <v>2017.45</v>
      </c>
      <c r="M396" s="44">
        <v>2041.88</v>
      </c>
      <c r="N396" s="44">
        <v>2072.23</v>
      </c>
      <c r="O396" s="44">
        <v>2075.88</v>
      </c>
      <c r="P396" s="44">
        <v>2072.8000000000002</v>
      </c>
      <c r="Q396" s="44">
        <v>2077.67</v>
      </c>
      <c r="R396" s="44">
        <v>2078.02</v>
      </c>
      <c r="S396" s="44">
        <v>2043.85</v>
      </c>
      <c r="T396" s="44">
        <v>2104.36</v>
      </c>
      <c r="U396" s="44">
        <v>2109.06</v>
      </c>
      <c r="V396" s="44">
        <v>2100.5500000000002</v>
      </c>
      <c r="W396" s="44">
        <v>2037.71</v>
      </c>
      <c r="X396" s="44">
        <v>1880.69</v>
      </c>
      <c r="Y396" s="44">
        <v>1736.35</v>
      </c>
      <c r="Z396" s="44">
        <v>1531.49</v>
      </c>
      <c r="AA396" s="44">
        <v>1310.69</v>
      </c>
    </row>
    <row r="397" spans="1:27" ht="12.75" customHeight="1" outlineLevel="1" x14ac:dyDescent="0.2">
      <c r="A397" s="99" t="s">
        <v>2796</v>
      </c>
      <c r="B397" s="63" t="s">
        <v>90</v>
      </c>
      <c r="C397" s="43" t="s">
        <v>79</v>
      </c>
      <c r="D397" s="44">
        <f>$D$327</f>
        <v>217.03</v>
      </c>
      <c r="E397" s="44">
        <f t="shared" ref="E397:AA397" si="229">$D$327</f>
        <v>217.03</v>
      </c>
      <c r="F397" s="44">
        <f t="shared" si="229"/>
        <v>217.03</v>
      </c>
      <c r="G397" s="44">
        <f t="shared" si="229"/>
        <v>217.03</v>
      </c>
      <c r="H397" s="44">
        <f t="shared" si="229"/>
        <v>217.03</v>
      </c>
      <c r="I397" s="44">
        <f t="shared" si="229"/>
        <v>217.03</v>
      </c>
      <c r="J397" s="44">
        <f t="shared" si="229"/>
        <v>217.03</v>
      </c>
      <c r="K397" s="44">
        <f t="shared" si="229"/>
        <v>217.03</v>
      </c>
      <c r="L397" s="44">
        <f t="shared" si="229"/>
        <v>217.03</v>
      </c>
      <c r="M397" s="44">
        <f t="shared" si="229"/>
        <v>217.03</v>
      </c>
      <c r="N397" s="44">
        <f t="shared" si="229"/>
        <v>217.03</v>
      </c>
      <c r="O397" s="44">
        <f t="shared" si="229"/>
        <v>217.03</v>
      </c>
      <c r="P397" s="44">
        <f t="shared" si="229"/>
        <v>217.03</v>
      </c>
      <c r="Q397" s="44">
        <f t="shared" si="229"/>
        <v>217.03</v>
      </c>
      <c r="R397" s="44">
        <f t="shared" si="229"/>
        <v>217.03</v>
      </c>
      <c r="S397" s="44">
        <f t="shared" si="229"/>
        <v>217.03</v>
      </c>
      <c r="T397" s="44">
        <f t="shared" si="229"/>
        <v>217.03</v>
      </c>
      <c r="U397" s="44">
        <f t="shared" si="229"/>
        <v>217.03</v>
      </c>
      <c r="V397" s="44">
        <f t="shared" si="229"/>
        <v>217.03</v>
      </c>
      <c r="W397" s="44">
        <f t="shared" si="229"/>
        <v>217.03</v>
      </c>
      <c r="X397" s="44">
        <f t="shared" si="229"/>
        <v>217.03</v>
      </c>
      <c r="Y397" s="44">
        <f t="shared" si="229"/>
        <v>217.03</v>
      </c>
      <c r="Z397" s="44">
        <f t="shared" si="229"/>
        <v>217.03</v>
      </c>
      <c r="AA397" s="44">
        <f t="shared" si="229"/>
        <v>217.03</v>
      </c>
    </row>
    <row r="398" spans="1:27" ht="12.75" customHeight="1" outlineLevel="1" x14ac:dyDescent="0.2">
      <c r="A398" s="99" t="s">
        <v>2797</v>
      </c>
      <c r="B398" s="63" t="s">
        <v>83</v>
      </c>
      <c r="C398" s="43" t="s">
        <v>79</v>
      </c>
      <c r="D398" s="44">
        <v>3.35</v>
      </c>
      <c r="E398" s="44">
        <v>3.35</v>
      </c>
      <c r="F398" s="44">
        <v>3.35</v>
      </c>
      <c r="G398" s="44">
        <v>3.35</v>
      </c>
      <c r="H398" s="44">
        <v>3.35</v>
      </c>
      <c r="I398" s="44">
        <v>3.35</v>
      </c>
      <c r="J398" s="44">
        <v>3.35</v>
      </c>
      <c r="K398" s="44">
        <v>3.35</v>
      </c>
      <c r="L398" s="44">
        <v>3.35</v>
      </c>
      <c r="M398" s="44">
        <v>3.35</v>
      </c>
      <c r="N398" s="44">
        <v>3.35</v>
      </c>
      <c r="O398" s="44">
        <v>3.35</v>
      </c>
      <c r="P398" s="44">
        <v>3.35</v>
      </c>
      <c r="Q398" s="44">
        <v>3.35</v>
      </c>
      <c r="R398" s="44">
        <v>3.35</v>
      </c>
      <c r="S398" s="44">
        <v>3.35</v>
      </c>
      <c r="T398" s="44">
        <v>3.35</v>
      </c>
      <c r="U398" s="44">
        <v>3.35</v>
      </c>
      <c r="V398" s="44">
        <v>3.35</v>
      </c>
      <c r="W398" s="44">
        <v>3.35</v>
      </c>
      <c r="X398" s="44">
        <v>3.35</v>
      </c>
      <c r="Y398" s="44">
        <v>3.35</v>
      </c>
      <c r="Z398" s="44">
        <v>3.35</v>
      </c>
      <c r="AA398" s="44">
        <v>3.35</v>
      </c>
    </row>
    <row r="399" spans="1:27" ht="12.75" customHeight="1" outlineLevel="1" x14ac:dyDescent="0.2">
      <c r="A399" s="99" t="s">
        <v>2798</v>
      </c>
      <c r="B399" s="63" t="s">
        <v>81</v>
      </c>
      <c r="C399" s="43" t="s">
        <v>79</v>
      </c>
      <c r="D399" s="44">
        <f>$D$11</f>
        <v>110.23</v>
      </c>
      <c r="E399" s="44">
        <f t="shared" ref="E399:AA399" si="230">$D$11</f>
        <v>110.23</v>
      </c>
      <c r="F399" s="44">
        <f t="shared" si="230"/>
        <v>110.23</v>
      </c>
      <c r="G399" s="44">
        <f t="shared" si="230"/>
        <v>110.23</v>
      </c>
      <c r="H399" s="44">
        <f t="shared" si="230"/>
        <v>110.23</v>
      </c>
      <c r="I399" s="44">
        <f t="shared" si="230"/>
        <v>110.23</v>
      </c>
      <c r="J399" s="44">
        <f t="shared" si="230"/>
        <v>110.23</v>
      </c>
      <c r="K399" s="44">
        <f t="shared" si="230"/>
        <v>110.23</v>
      </c>
      <c r="L399" s="44">
        <f t="shared" si="230"/>
        <v>110.23</v>
      </c>
      <c r="M399" s="44">
        <f t="shared" si="230"/>
        <v>110.23</v>
      </c>
      <c r="N399" s="44">
        <f t="shared" si="230"/>
        <v>110.23</v>
      </c>
      <c r="O399" s="44">
        <f t="shared" si="230"/>
        <v>110.23</v>
      </c>
      <c r="P399" s="44">
        <f t="shared" si="230"/>
        <v>110.23</v>
      </c>
      <c r="Q399" s="44">
        <f t="shared" si="230"/>
        <v>110.23</v>
      </c>
      <c r="R399" s="44">
        <f t="shared" si="230"/>
        <v>110.23</v>
      </c>
      <c r="S399" s="44">
        <f t="shared" si="230"/>
        <v>110.23</v>
      </c>
      <c r="T399" s="44">
        <f t="shared" si="230"/>
        <v>110.23</v>
      </c>
      <c r="U399" s="44">
        <f t="shared" si="230"/>
        <v>110.23</v>
      </c>
      <c r="V399" s="44">
        <f t="shared" si="230"/>
        <v>110.23</v>
      </c>
      <c r="W399" s="44">
        <f t="shared" si="230"/>
        <v>110.23</v>
      </c>
      <c r="X399" s="44">
        <f t="shared" si="230"/>
        <v>110.23</v>
      </c>
      <c r="Y399" s="44">
        <f t="shared" si="230"/>
        <v>110.23</v>
      </c>
      <c r="Z399" s="44">
        <f t="shared" si="230"/>
        <v>110.23</v>
      </c>
      <c r="AA399" s="44">
        <f t="shared" si="230"/>
        <v>110.23</v>
      </c>
    </row>
    <row r="400" spans="1:27" ht="12.75" customHeight="1" x14ac:dyDescent="0.2">
      <c r="A400" s="98" t="s">
        <v>2799</v>
      </c>
      <c r="B400" s="28" t="str">
        <f>"16"&amp;"."&amp;$B$801&amp;"."&amp;$B$802</f>
        <v>16.12.2023</v>
      </c>
      <c r="C400" s="90" t="s">
        <v>76</v>
      </c>
      <c r="D400" s="91">
        <f>ROUND(((D401+D402+D404+D403)/1000),5)</f>
        <v>1.5911</v>
      </c>
      <c r="E400" s="91">
        <f>ROUND(((E401+E402+E404+E403)/1000),5)</f>
        <v>1.55098</v>
      </c>
      <c r="F400" s="91">
        <f>ROUND(((F401+F402+F404+F403)/1000),5)</f>
        <v>1.52979</v>
      </c>
      <c r="G400" s="91">
        <f t="shared" ref="G400:AA400" si="231">ROUND(((G401+G402+G404+G403)/1000),5)</f>
        <v>1.4962899999999999</v>
      </c>
      <c r="H400" s="91">
        <f t="shared" si="231"/>
        <v>1.53017</v>
      </c>
      <c r="I400" s="91">
        <f t="shared" si="231"/>
        <v>1.58755</v>
      </c>
      <c r="J400" s="91">
        <f t="shared" si="231"/>
        <v>1.7011799999999999</v>
      </c>
      <c r="K400" s="91">
        <f t="shared" si="231"/>
        <v>1.8533500000000001</v>
      </c>
      <c r="L400" s="91">
        <f t="shared" si="231"/>
        <v>2.1861999999999999</v>
      </c>
      <c r="M400" s="91">
        <f t="shared" si="231"/>
        <v>2.2540100000000001</v>
      </c>
      <c r="N400" s="91">
        <f t="shared" si="231"/>
        <v>2.3211200000000001</v>
      </c>
      <c r="O400" s="91">
        <f t="shared" si="231"/>
        <v>2.3210099999999998</v>
      </c>
      <c r="P400" s="91">
        <f t="shared" si="231"/>
        <v>2.3155700000000001</v>
      </c>
      <c r="Q400" s="91">
        <f t="shared" si="231"/>
        <v>2.3188200000000001</v>
      </c>
      <c r="R400" s="91">
        <f t="shared" si="231"/>
        <v>2.1833900000000002</v>
      </c>
      <c r="S400" s="91">
        <f t="shared" si="231"/>
        <v>2.2378999999999998</v>
      </c>
      <c r="T400" s="91">
        <f t="shared" si="231"/>
        <v>2.4058799999999998</v>
      </c>
      <c r="U400" s="91">
        <f t="shared" si="231"/>
        <v>2.4913099999999999</v>
      </c>
      <c r="V400" s="91">
        <f t="shared" si="231"/>
        <v>2.4439600000000001</v>
      </c>
      <c r="W400" s="91">
        <f t="shared" si="231"/>
        <v>2.3487200000000001</v>
      </c>
      <c r="X400" s="91">
        <f t="shared" si="231"/>
        <v>2.1014599999999999</v>
      </c>
      <c r="Y400" s="91">
        <f t="shared" si="231"/>
        <v>2.0731899999999999</v>
      </c>
      <c r="Z400" s="91">
        <f t="shared" si="231"/>
        <v>1.7810299999999999</v>
      </c>
      <c r="AA400" s="91">
        <f t="shared" si="231"/>
        <v>1.65909</v>
      </c>
    </row>
    <row r="401" spans="1:27" ht="12.75" customHeight="1" outlineLevel="1" x14ac:dyDescent="0.2">
      <c r="A401" s="99" t="s">
        <v>2800</v>
      </c>
      <c r="B401" s="63" t="s">
        <v>238</v>
      </c>
      <c r="C401" s="43" t="s">
        <v>79</v>
      </c>
      <c r="D401" s="44">
        <v>1260.49</v>
      </c>
      <c r="E401" s="44">
        <v>1220.3699999999999</v>
      </c>
      <c r="F401" s="44">
        <v>1199.18</v>
      </c>
      <c r="G401" s="44">
        <v>1165.68</v>
      </c>
      <c r="H401" s="44">
        <v>1199.56</v>
      </c>
      <c r="I401" s="44">
        <v>1256.94</v>
      </c>
      <c r="J401" s="44">
        <v>1370.57</v>
      </c>
      <c r="K401" s="44">
        <v>1522.74</v>
      </c>
      <c r="L401" s="44">
        <v>1855.59</v>
      </c>
      <c r="M401" s="44">
        <v>1923.4</v>
      </c>
      <c r="N401" s="44">
        <v>1990.51</v>
      </c>
      <c r="O401" s="44">
        <v>1990.4</v>
      </c>
      <c r="P401" s="44">
        <v>1984.96</v>
      </c>
      <c r="Q401" s="44">
        <v>1988.21</v>
      </c>
      <c r="R401" s="44">
        <v>1852.78</v>
      </c>
      <c r="S401" s="44">
        <v>1907.29</v>
      </c>
      <c r="T401" s="44">
        <v>2075.27</v>
      </c>
      <c r="U401" s="44">
        <v>2160.6999999999998</v>
      </c>
      <c r="V401" s="44">
        <v>2113.35</v>
      </c>
      <c r="W401" s="44">
        <v>2018.11</v>
      </c>
      <c r="X401" s="44">
        <v>1770.85</v>
      </c>
      <c r="Y401" s="44">
        <v>1742.58</v>
      </c>
      <c r="Z401" s="44">
        <v>1450.42</v>
      </c>
      <c r="AA401" s="44">
        <v>1328.48</v>
      </c>
    </row>
    <row r="402" spans="1:27" ht="12.75" customHeight="1" outlineLevel="1" x14ac:dyDescent="0.2">
      <c r="A402" s="99" t="s">
        <v>2801</v>
      </c>
      <c r="B402" s="63" t="s">
        <v>90</v>
      </c>
      <c r="C402" s="43" t="s">
        <v>79</v>
      </c>
      <c r="D402" s="44">
        <f>$D$327</f>
        <v>217.03</v>
      </c>
      <c r="E402" s="44">
        <f t="shared" ref="E402:AA402" si="232">$D$327</f>
        <v>217.03</v>
      </c>
      <c r="F402" s="44">
        <f t="shared" si="232"/>
        <v>217.03</v>
      </c>
      <c r="G402" s="44">
        <f t="shared" si="232"/>
        <v>217.03</v>
      </c>
      <c r="H402" s="44">
        <f t="shared" si="232"/>
        <v>217.03</v>
      </c>
      <c r="I402" s="44">
        <f t="shared" si="232"/>
        <v>217.03</v>
      </c>
      <c r="J402" s="44">
        <f t="shared" si="232"/>
        <v>217.03</v>
      </c>
      <c r="K402" s="44">
        <f t="shared" si="232"/>
        <v>217.03</v>
      </c>
      <c r="L402" s="44">
        <f t="shared" si="232"/>
        <v>217.03</v>
      </c>
      <c r="M402" s="44">
        <f t="shared" si="232"/>
        <v>217.03</v>
      </c>
      <c r="N402" s="44">
        <f t="shared" si="232"/>
        <v>217.03</v>
      </c>
      <c r="O402" s="44">
        <f t="shared" si="232"/>
        <v>217.03</v>
      </c>
      <c r="P402" s="44">
        <f t="shared" si="232"/>
        <v>217.03</v>
      </c>
      <c r="Q402" s="44">
        <f t="shared" si="232"/>
        <v>217.03</v>
      </c>
      <c r="R402" s="44">
        <f t="shared" si="232"/>
        <v>217.03</v>
      </c>
      <c r="S402" s="44">
        <f t="shared" si="232"/>
        <v>217.03</v>
      </c>
      <c r="T402" s="44">
        <f t="shared" si="232"/>
        <v>217.03</v>
      </c>
      <c r="U402" s="44">
        <f t="shared" si="232"/>
        <v>217.03</v>
      </c>
      <c r="V402" s="44">
        <f t="shared" si="232"/>
        <v>217.03</v>
      </c>
      <c r="W402" s="44">
        <f t="shared" si="232"/>
        <v>217.03</v>
      </c>
      <c r="X402" s="44">
        <f t="shared" si="232"/>
        <v>217.03</v>
      </c>
      <c r="Y402" s="44">
        <f t="shared" si="232"/>
        <v>217.03</v>
      </c>
      <c r="Z402" s="44">
        <f t="shared" si="232"/>
        <v>217.03</v>
      </c>
      <c r="AA402" s="44">
        <f t="shared" si="232"/>
        <v>217.03</v>
      </c>
    </row>
    <row r="403" spans="1:27" ht="12.75" customHeight="1" outlineLevel="1" x14ac:dyDescent="0.2">
      <c r="A403" s="99" t="s">
        <v>2802</v>
      </c>
      <c r="B403" s="63" t="s">
        <v>83</v>
      </c>
      <c r="C403" s="43" t="s">
        <v>79</v>
      </c>
      <c r="D403" s="44">
        <v>3.35</v>
      </c>
      <c r="E403" s="44">
        <v>3.35</v>
      </c>
      <c r="F403" s="44">
        <v>3.35</v>
      </c>
      <c r="G403" s="44">
        <v>3.35</v>
      </c>
      <c r="H403" s="44">
        <v>3.35</v>
      </c>
      <c r="I403" s="44">
        <v>3.35</v>
      </c>
      <c r="J403" s="44">
        <v>3.35</v>
      </c>
      <c r="K403" s="44">
        <v>3.35</v>
      </c>
      <c r="L403" s="44">
        <v>3.35</v>
      </c>
      <c r="M403" s="44">
        <v>3.35</v>
      </c>
      <c r="N403" s="44">
        <v>3.35</v>
      </c>
      <c r="O403" s="44">
        <v>3.35</v>
      </c>
      <c r="P403" s="44">
        <v>3.35</v>
      </c>
      <c r="Q403" s="44">
        <v>3.35</v>
      </c>
      <c r="R403" s="44">
        <v>3.35</v>
      </c>
      <c r="S403" s="44">
        <v>3.35</v>
      </c>
      <c r="T403" s="44">
        <v>3.35</v>
      </c>
      <c r="U403" s="44">
        <v>3.35</v>
      </c>
      <c r="V403" s="44">
        <v>3.35</v>
      </c>
      <c r="W403" s="44">
        <v>3.35</v>
      </c>
      <c r="X403" s="44">
        <v>3.35</v>
      </c>
      <c r="Y403" s="44">
        <v>3.35</v>
      </c>
      <c r="Z403" s="44">
        <v>3.35</v>
      </c>
      <c r="AA403" s="44">
        <v>3.35</v>
      </c>
    </row>
    <row r="404" spans="1:27" ht="12.75" customHeight="1" outlineLevel="1" x14ac:dyDescent="0.2">
      <c r="A404" s="99" t="s">
        <v>2803</v>
      </c>
      <c r="B404" s="63" t="s">
        <v>81</v>
      </c>
      <c r="C404" s="43" t="s">
        <v>79</v>
      </c>
      <c r="D404" s="44">
        <f>$D$11</f>
        <v>110.23</v>
      </c>
      <c r="E404" s="44">
        <f t="shared" ref="E404:AA404" si="233">$D$11</f>
        <v>110.23</v>
      </c>
      <c r="F404" s="44">
        <f t="shared" si="233"/>
        <v>110.23</v>
      </c>
      <c r="G404" s="44">
        <f t="shared" si="233"/>
        <v>110.23</v>
      </c>
      <c r="H404" s="44">
        <f t="shared" si="233"/>
        <v>110.23</v>
      </c>
      <c r="I404" s="44">
        <f t="shared" si="233"/>
        <v>110.23</v>
      </c>
      <c r="J404" s="44">
        <f t="shared" si="233"/>
        <v>110.23</v>
      </c>
      <c r="K404" s="44">
        <f t="shared" si="233"/>
        <v>110.23</v>
      </c>
      <c r="L404" s="44">
        <f t="shared" si="233"/>
        <v>110.23</v>
      </c>
      <c r="M404" s="44">
        <f t="shared" si="233"/>
        <v>110.23</v>
      </c>
      <c r="N404" s="44">
        <f t="shared" si="233"/>
        <v>110.23</v>
      </c>
      <c r="O404" s="44">
        <f t="shared" si="233"/>
        <v>110.23</v>
      </c>
      <c r="P404" s="44">
        <f t="shared" si="233"/>
        <v>110.23</v>
      </c>
      <c r="Q404" s="44">
        <f t="shared" si="233"/>
        <v>110.23</v>
      </c>
      <c r="R404" s="44">
        <f t="shared" si="233"/>
        <v>110.23</v>
      </c>
      <c r="S404" s="44">
        <f t="shared" si="233"/>
        <v>110.23</v>
      </c>
      <c r="T404" s="44">
        <f t="shared" si="233"/>
        <v>110.23</v>
      </c>
      <c r="U404" s="44">
        <f t="shared" si="233"/>
        <v>110.23</v>
      </c>
      <c r="V404" s="44">
        <f t="shared" si="233"/>
        <v>110.23</v>
      </c>
      <c r="W404" s="44">
        <f t="shared" si="233"/>
        <v>110.23</v>
      </c>
      <c r="X404" s="44">
        <f t="shared" si="233"/>
        <v>110.23</v>
      </c>
      <c r="Y404" s="44">
        <f t="shared" si="233"/>
        <v>110.23</v>
      </c>
      <c r="Z404" s="44">
        <f t="shared" si="233"/>
        <v>110.23</v>
      </c>
      <c r="AA404" s="44">
        <f t="shared" si="233"/>
        <v>110.23</v>
      </c>
    </row>
    <row r="405" spans="1:27" ht="12.75" customHeight="1" x14ac:dyDescent="0.2">
      <c r="A405" s="98" t="s">
        <v>2804</v>
      </c>
      <c r="B405" s="28" t="str">
        <f>"17"&amp;"."&amp;$B$801&amp;"."&amp;$B$802</f>
        <v>17.12.2023</v>
      </c>
      <c r="C405" s="90" t="s">
        <v>76</v>
      </c>
      <c r="D405" s="91">
        <f>ROUND(((D406+D407+D409+D408)/1000),5)</f>
        <v>1.59863</v>
      </c>
      <c r="E405" s="91">
        <f>ROUND(((E406+E407+E409+E408)/1000),5)</f>
        <v>1.5637300000000001</v>
      </c>
      <c r="F405" s="91">
        <f>ROUND(((F406+F407+F409+F408)/1000),5)</f>
        <v>1.52918</v>
      </c>
      <c r="G405" s="91">
        <f t="shared" ref="G405:AA405" si="234">ROUND(((G406+G407+G409+G408)/1000),5)</f>
        <v>1.50275</v>
      </c>
      <c r="H405" s="91">
        <f t="shared" si="234"/>
        <v>1.50258</v>
      </c>
      <c r="I405" s="91">
        <f t="shared" si="234"/>
        <v>1.54671</v>
      </c>
      <c r="J405" s="91">
        <f t="shared" si="234"/>
        <v>1.5792999999999999</v>
      </c>
      <c r="K405" s="91">
        <f t="shared" si="234"/>
        <v>1.7887500000000001</v>
      </c>
      <c r="L405" s="91">
        <f t="shared" si="234"/>
        <v>1.99509</v>
      </c>
      <c r="M405" s="91">
        <f t="shared" si="234"/>
        <v>2.0819700000000001</v>
      </c>
      <c r="N405" s="91">
        <f t="shared" si="234"/>
        <v>2.1234999999999999</v>
      </c>
      <c r="O405" s="91">
        <f t="shared" si="234"/>
        <v>2.14479</v>
      </c>
      <c r="P405" s="91">
        <f t="shared" si="234"/>
        <v>2.1491400000000001</v>
      </c>
      <c r="Q405" s="91">
        <f t="shared" si="234"/>
        <v>2.1599900000000001</v>
      </c>
      <c r="R405" s="91">
        <f t="shared" si="234"/>
        <v>2.1450800000000001</v>
      </c>
      <c r="S405" s="91">
        <f t="shared" si="234"/>
        <v>2.1394099999999998</v>
      </c>
      <c r="T405" s="91">
        <f t="shared" si="234"/>
        <v>2.1018699999999999</v>
      </c>
      <c r="U405" s="91">
        <f t="shared" si="234"/>
        <v>2.1453199999999999</v>
      </c>
      <c r="V405" s="91">
        <f t="shared" si="234"/>
        <v>2.27772</v>
      </c>
      <c r="W405" s="91">
        <f t="shared" si="234"/>
        <v>2.09578</v>
      </c>
      <c r="X405" s="91">
        <f t="shared" si="234"/>
        <v>2.1081599999999998</v>
      </c>
      <c r="Y405" s="91">
        <f t="shared" si="234"/>
        <v>2.0680100000000001</v>
      </c>
      <c r="Z405" s="91">
        <f t="shared" si="234"/>
        <v>1.80633</v>
      </c>
      <c r="AA405" s="91">
        <f t="shared" si="234"/>
        <v>1.5980099999999999</v>
      </c>
    </row>
    <row r="406" spans="1:27" ht="12.75" customHeight="1" outlineLevel="1" x14ac:dyDescent="0.2">
      <c r="A406" s="99" t="s">
        <v>2805</v>
      </c>
      <c r="B406" s="63" t="s">
        <v>238</v>
      </c>
      <c r="C406" s="43" t="s">
        <v>79</v>
      </c>
      <c r="D406" s="44">
        <v>1268.02</v>
      </c>
      <c r="E406" s="44">
        <v>1233.1199999999999</v>
      </c>
      <c r="F406" s="44">
        <v>1198.57</v>
      </c>
      <c r="G406" s="44">
        <v>1172.1400000000001</v>
      </c>
      <c r="H406" s="44">
        <v>1171.97</v>
      </c>
      <c r="I406" s="44">
        <v>1216.0999999999999</v>
      </c>
      <c r="J406" s="44">
        <v>1248.69</v>
      </c>
      <c r="K406" s="44">
        <v>1458.14</v>
      </c>
      <c r="L406" s="44">
        <v>1664.48</v>
      </c>
      <c r="M406" s="44">
        <v>1751.36</v>
      </c>
      <c r="N406" s="44">
        <v>1792.89</v>
      </c>
      <c r="O406" s="44">
        <v>1814.18</v>
      </c>
      <c r="P406" s="44">
        <v>1818.53</v>
      </c>
      <c r="Q406" s="44">
        <v>1829.38</v>
      </c>
      <c r="R406" s="44">
        <v>1814.47</v>
      </c>
      <c r="S406" s="44">
        <v>1808.8</v>
      </c>
      <c r="T406" s="44">
        <v>1771.26</v>
      </c>
      <c r="U406" s="44">
        <v>1814.71</v>
      </c>
      <c r="V406" s="44">
        <v>1947.11</v>
      </c>
      <c r="W406" s="44">
        <v>1765.17</v>
      </c>
      <c r="X406" s="44">
        <v>1777.55</v>
      </c>
      <c r="Y406" s="44">
        <v>1737.4</v>
      </c>
      <c r="Z406" s="44">
        <v>1475.72</v>
      </c>
      <c r="AA406" s="44">
        <v>1267.4000000000001</v>
      </c>
    </row>
    <row r="407" spans="1:27" ht="12.75" customHeight="1" outlineLevel="1" x14ac:dyDescent="0.2">
      <c r="A407" s="99" t="s">
        <v>2806</v>
      </c>
      <c r="B407" s="63" t="s">
        <v>90</v>
      </c>
      <c r="C407" s="43" t="s">
        <v>79</v>
      </c>
      <c r="D407" s="44">
        <f>$D$327</f>
        <v>217.03</v>
      </c>
      <c r="E407" s="44">
        <f t="shared" ref="E407:AA407" si="235">$D$327</f>
        <v>217.03</v>
      </c>
      <c r="F407" s="44">
        <f t="shared" si="235"/>
        <v>217.03</v>
      </c>
      <c r="G407" s="44">
        <f t="shared" si="235"/>
        <v>217.03</v>
      </c>
      <c r="H407" s="44">
        <f t="shared" si="235"/>
        <v>217.03</v>
      </c>
      <c r="I407" s="44">
        <f t="shared" si="235"/>
        <v>217.03</v>
      </c>
      <c r="J407" s="44">
        <f t="shared" si="235"/>
        <v>217.03</v>
      </c>
      <c r="K407" s="44">
        <f t="shared" si="235"/>
        <v>217.03</v>
      </c>
      <c r="L407" s="44">
        <f t="shared" si="235"/>
        <v>217.03</v>
      </c>
      <c r="M407" s="44">
        <f t="shared" si="235"/>
        <v>217.03</v>
      </c>
      <c r="N407" s="44">
        <f t="shared" si="235"/>
        <v>217.03</v>
      </c>
      <c r="O407" s="44">
        <f t="shared" si="235"/>
        <v>217.03</v>
      </c>
      <c r="P407" s="44">
        <f t="shared" si="235"/>
        <v>217.03</v>
      </c>
      <c r="Q407" s="44">
        <f t="shared" si="235"/>
        <v>217.03</v>
      </c>
      <c r="R407" s="44">
        <f t="shared" si="235"/>
        <v>217.03</v>
      </c>
      <c r="S407" s="44">
        <f t="shared" si="235"/>
        <v>217.03</v>
      </c>
      <c r="T407" s="44">
        <f t="shared" si="235"/>
        <v>217.03</v>
      </c>
      <c r="U407" s="44">
        <f t="shared" si="235"/>
        <v>217.03</v>
      </c>
      <c r="V407" s="44">
        <f t="shared" si="235"/>
        <v>217.03</v>
      </c>
      <c r="W407" s="44">
        <f t="shared" si="235"/>
        <v>217.03</v>
      </c>
      <c r="X407" s="44">
        <f t="shared" si="235"/>
        <v>217.03</v>
      </c>
      <c r="Y407" s="44">
        <f t="shared" si="235"/>
        <v>217.03</v>
      </c>
      <c r="Z407" s="44">
        <f t="shared" si="235"/>
        <v>217.03</v>
      </c>
      <c r="AA407" s="44">
        <f t="shared" si="235"/>
        <v>217.03</v>
      </c>
    </row>
    <row r="408" spans="1:27" ht="12.75" customHeight="1" outlineLevel="1" x14ac:dyDescent="0.2">
      <c r="A408" s="99" t="s">
        <v>2807</v>
      </c>
      <c r="B408" s="63" t="s">
        <v>83</v>
      </c>
      <c r="C408" s="43" t="s">
        <v>79</v>
      </c>
      <c r="D408" s="44">
        <v>3.35</v>
      </c>
      <c r="E408" s="44">
        <v>3.35</v>
      </c>
      <c r="F408" s="44">
        <v>3.35</v>
      </c>
      <c r="G408" s="44">
        <v>3.35</v>
      </c>
      <c r="H408" s="44">
        <v>3.35</v>
      </c>
      <c r="I408" s="44">
        <v>3.35</v>
      </c>
      <c r="J408" s="44">
        <v>3.35</v>
      </c>
      <c r="K408" s="44">
        <v>3.35</v>
      </c>
      <c r="L408" s="44">
        <v>3.35</v>
      </c>
      <c r="M408" s="44">
        <v>3.35</v>
      </c>
      <c r="N408" s="44">
        <v>3.35</v>
      </c>
      <c r="O408" s="44">
        <v>3.35</v>
      </c>
      <c r="P408" s="44">
        <v>3.35</v>
      </c>
      <c r="Q408" s="44">
        <v>3.35</v>
      </c>
      <c r="R408" s="44">
        <v>3.35</v>
      </c>
      <c r="S408" s="44">
        <v>3.35</v>
      </c>
      <c r="T408" s="44">
        <v>3.35</v>
      </c>
      <c r="U408" s="44">
        <v>3.35</v>
      </c>
      <c r="V408" s="44">
        <v>3.35</v>
      </c>
      <c r="W408" s="44">
        <v>3.35</v>
      </c>
      <c r="X408" s="44">
        <v>3.35</v>
      </c>
      <c r="Y408" s="44">
        <v>3.35</v>
      </c>
      <c r="Z408" s="44">
        <v>3.35</v>
      </c>
      <c r="AA408" s="44">
        <v>3.35</v>
      </c>
    </row>
    <row r="409" spans="1:27" ht="12.75" customHeight="1" outlineLevel="1" x14ac:dyDescent="0.2">
      <c r="A409" s="99" t="s">
        <v>2808</v>
      </c>
      <c r="B409" s="63" t="s">
        <v>81</v>
      </c>
      <c r="C409" s="43" t="s">
        <v>79</v>
      </c>
      <c r="D409" s="44">
        <f>$D$11</f>
        <v>110.23</v>
      </c>
      <c r="E409" s="44">
        <f t="shared" ref="E409:AA409" si="236">$D$11</f>
        <v>110.23</v>
      </c>
      <c r="F409" s="44">
        <f t="shared" si="236"/>
        <v>110.23</v>
      </c>
      <c r="G409" s="44">
        <f t="shared" si="236"/>
        <v>110.23</v>
      </c>
      <c r="H409" s="44">
        <f t="shared" si="236"/>
        <v>110.23</v>
      </c>
      <c r="I409" s="44">
        <f t="shared" si="236"/>
        <v>110.23</v>
      </c>
      <c r="J409" s="44">
        <f t="shared" si="236"/>
        <v>110.23</v>
      </c>
      <c r="K409" s="44">
        <f t="shared" si="236"/>
        <v>110.23</v>
      </c>
      <c r="L409" s="44">
        <f t="shared" si="236"/>
        <v>110.23</v>
      </c>
      <c r="M409" s="44">
        <f t="shared" si="236"/>
        <v>110.23</v>
      </c>
      <c r="N409" s="44">
        <f t="shared" si="236"/>
        <v>110.23</v>
      </c>
      <c r="O409" s="44">
        <f t="shared" si="236"/>
        <v>110.23</v>
      </c>
      <c r="P409" s="44">
        <f t="shared" si="236"/>
        <v>110.23</v>
      </c>
      <c r="Q409" s="44">
        <f t="shared" si="236"/>
        <v>110.23</v>
      </c>
      <c r="R409" s="44">
        <f t="shared" si="236"/>
        <v>110.23</v>
      </c>
      <c r="S409" s="44">
        <f t="shared" si="236"/>
        <v>110.23</v>
      </c>
      <c r="T409" s="44">
        <f t="shared" si="236"/>
        <v>110.23</v>
      </c>
      <c r="U409" s="44">
        <f t="shared" si="236"/>
        <v>110.23</v>
      </c>
      <c r="V409" s="44">
        <f t="shared" si="236"/>
        <v>110.23</v>
      </c>
      <c r="W409" s="44">
        <f t="shared" si="236"/>
        <v>110.23</v>
      </c>
      <c r="X409" s="44">
        <f t="shared" si="236"/>
        <v>110.23</v>
      </c>
      <c r="Y409" s="44">
        <f t="shared" si="236"/>
        <v>110.23</v>
      </c>
      <c r="Z409" s="44">
        <f t="shared" si="236"/>
        <v>110.23</v>
      </c>
      <c r="AA409" s="44">
        <f t="shared" si="236"/>
        <v>110.23</v>
      </c>
    </row>
    <row r="410" spans="1:27" ht="12.75" customHeight="1" x14ac:dyDescent="0.2">
      <c r="A410" s="98" t="s">
        <v>2809</v>
      </c>
      <c r="B410" s="28" t="str">
        <f>"18"&amp;"."&amp;$B$801&amp;"."&amp;$B$802</f>
        <v>18.12.2023</v>
      </c>
      <c r="C410" s="90" t="s">
        <v>76</v>
      </c>
      <c r="D410" s="91">
        <f>ROUND(((D411+D412+D414+D413)/1000),5)</f>
        <v>1.5397400000000001</v>
      </c>
      <c r="E410" s="91">
        <f>ROUND(((E411+E412+E414+E413)/1000),5)</f>
        <v>1.44645</v>
      </c>
      <c r="F410" s="91">
        <f>ROUND(((F411+F412+F414+F413)/1000),5)</f>
        <v>1.3808199999999999</v>
      </c>
      <c r="G410" s="91">
        <f t="shared" ref="G410:AA410" si="237">ROUND(((G411+G412+G414+G413)/1000),5)</f>
        <v>1.3791</v>
      </c>
      <c r="H410" s="91">
        <f t="shared" si="237"/>
        <v>1.40907</v>
      </c>
      <c r="I410" s="91">
        <f t="shared" si="237"/>
        <v>1.5430200000000001</v>
      </c>
      <c r="J410" s="91">
        <f t="shared" si="237"/>
        <v>1.7706900000000001</v>
      </c>
      <c r="K410" s="91">
        <f t="shared" si="237"/>
        <v>2.0557799999999999</v>
      </c>
      <c r="L410" s="91">
        <f t="shared" si="237"/>
        <v>2.26756</v>
      </c>
      <c r="M410" s="91">
        <f t="shared" si="237"/>
        <v>2.3088099999999998</v>
      </c>
      <c r="N410" s="91">
        <f t="shared" si="237"/>
        <v>2.29941</v>
      </c>
      <c r="O410" s="91">
        <f t="shared" si="237"/>
        <v>2.3720300000000001</v>
      </c>
      <c r="P410" s="91">
        <f t="shared" si="237"/>
        <v>2.35765</v>
      </c>
      <c r="Q410" s="91">
        <f t="shared" si="237"/>
        <v>2.3748800000000001</v>
      </c>
      <c r="R410" s="91">
        <f t="shared" si="237"/>
        <v>2.3670800000000001</v>
      </c>
      <c r="S410" s="91">
        <f t="shared" si="237"/>
        <v>2.35493</v>
      </c>
      <c r="T410" s="91">
        <f t="shared" si="237"/>
        <v>2.5326499999999998</v>
      </c>
      <c r="U410" s="91">
        <f t="shared" si="237"/>
        <v>2.5575600000000001</v>
      </c>
      <c r="V410" s="91">
        <f t="shared" si="237"/>
        <v>2.4750899999999998</v>
      </c>
      <c r="W410" s="91">
        <f t="shared" si="237"/>
        <v>2.3074400000000002</v>
      </c>
      <c r="X410" s="91">
        <f t="shared" si="237"/>
        <v>2.2086600000000001</v>
      </c>
      <c r="Y410" s="91">
        <f t="shared" si="237"/>
        <v>2.06074</v>
      </c>
      <c r="Z410" s="91">
        <f t="shared" si="237"/>
        <v>1.7967299999999999</v>
      </c>
      <c r="AA410" s="91">
        <f t="shared" si="237"/>
        <v>1.5666500000000001</v>
      </c>
    </row>
    <row r="411" spans="1:27" ht="12.75" customHeight="1" outlineLevel="1" x14ac:dyDescent="0.2">
      <c r="A411" s="99" t="s">
        <v>2810</v>
      </c>
      <c r="B411" s="63" t="s">
        <v>238</v>
      </c>
      <c r="C411" s="43" t="s">
        <v>79</v>
      </c>
      <c r="D411" s="44">
        <v>1209.1300000000001</v>
      </c>
      <c r="E411" s="44">
        <v>1115.8399999999999</v>
      </c>
      <c r="F411" s="44">
        <v>1050.21</v>
      </c>
      <c r="G411" s="44">
        <v>1048.49</v>
      </c>
      <c r="H411" s="44">
        <v>1078.46</v>
      </c>
      <c r="I411" s="44">
        <v>1212.4100000000001</v>
      </c>
      <c r="J411" s="44">
        <v>1440.08</v>
      </c>
      <c r="K411" s="44">
        <v>1725.17</v>
      </c>
      <c r="L411" s="44">
        <v>1936.95</v>
      </c>
      <c r="M411" s="44">
        <v>1978.2</v>
      </c>
      <c r="N411" s="44">
        <v>1968.8</v>
      </c>
      <c r="O411" s="44">
        <v>2041.42</v>
      </c>
      <c r="P411" s="44">
        <v>2027.04</v>
      </c>
      <c r="Q411" s="44">
        <v>2044.27</v>
      </c>
      <c r="R411" s="44">
        <v>2036.47</v>
      </c>
      <c r="S411" s="44">
        <v>2024.32</v>
      </c>
      <c r="T411" s="44">
        <v>2202.04</v>
      </c>
      <c r="U411" s="44">
        <v>2226.9499999999998</v>
      </c>
      <c r="V411" s="44">
        <v>2144.48</v>
      </c>
      <c r="W411" s="44">
        <v>1976.83</v>
      </c>
      <c r="X411" s="44">
        <v>1878.05</v>
      </c>
      <c r="Y411" s="44">
        <v>1730.13</v>
      </c>
      <c r="Z411" s="44">
        <v>1466.12</v>
      </c>
      <c r="AA411" s="44">
        <v>1236.04</v>
      </c>
    </row>
    <row r="412" spans="1:27" ht="12.75" customHeight="1" outlineLevel="1" x14ac:dyDescent="0.2">
      <c r="A412" s="99" t="s">
        <v>2811</v>
      </c>
      <c r="B412" s="63" t="s">
        <v>90</v>
      </c>
      <c r="C412" s="43" t="s">
        <v>79</v>
      </c>
      <c r="D412" s="44">
        <f>$D$327</f>
        <v>217.03</v>
      </c>
      <c r="E412" s="44">
        <f t="shared" ref="E412:AA412" si="238">$D$327</f>
        <v>217.03</v>
      </c>
      <c r="F412" s="44">
        <f t="shared" si="238"/>
        <v>217.03</v>
      </c>
      <c r="G412" s="44">
        <f t="shared" si="238"/>
        <v>217.03</v>
      </c>
      <c r="H412" s="44">
        <f t="shared" si="238"/>
        <v>217.03</v>
      </c>
      <c r="I412" s="44">
        <f t="shared" si="238"/>
        <v>217.03</v>
      </c>
      <c r="J412" s="44">
        <f t="shared" si="238"/>
        <v>217.03</v>
      </c>
      <c r="K412" s="44">
        <f t="shared" si="238"/>
        <v>217.03</v>
      </c>
      <c r="L412" s="44">
        <f t="shared" si="238"/>
        <v>217.03</v>
      </c>
      <c r="M412" s="44">
        <f t="shared" si="238"/>
        <v>217.03</v>
      </c>
      <c r="N412" s="44">
        <f t="shared" si="238"/>
        <v>217.03</v>
      </c>
      <c r="O412" s="44">
        <f t="shared" si="238"/>
        <v>217.03</v>
      </c>
      <c r="P412" s="44">
        <f t="shared" si="238"/>
        <v>217.03</v>
      </c>
      <c r="Q412" s="44">
        <f t="shared" si="238"/>
        <v>217.03</v>
      </c>
      <c r="R412" s="44">
        <f t="shared" si="238"/>
        <v>217.03</v>
      </c>
      <c r="S412" s="44">
        <f t="shared" si="238"/>
        <v>217.03</v>
      </c>
      <c r="T412" s="44">
        <f t="shared" si="238"/>
        <v>217.03</v>
      </c>
      <c r="U412" s="44">
        <f t="shared" si="238"/>
        <v>217.03</v>
      </c>
      <c r="V412" s="44">
        <f t="shared" si="238"/>
        <v>217.03</v>
      </c>
      <c r="W412" s="44">
        <f t="shared" si="238"/>
        <v>217.03</v>
      </c>
      <c r="X412" s="44">
        <f t="shared" si="238"/>
        <v>217.03</v>
      </c>
      <c r="Y412" s="44">
        <f t="shared" si="238"/>
        <v>217.03</v>
      </c>
      <c r="Z412" s="44">
        <f t="shared" si="238"/>
        <v>217.03</v>
      </c>
      <c r="AA412" s="44">
        <f t="shared" si="238"/>
        <v>217.03</v>
      </c>
    </row>
    <row r="413" spans="1:27" ht="12.75" customHeight="1" outlineLevel="1" x14ac:dyDescent="0.2">
      <c r="A413" s="99" t="s">
        <v>2812</v>
      </c>
      <c r="B413" s="63" t="s">
        <v>83</v>
      </c>
      <c r="C413" s="43" t="s">
        <v>79</v>
      </c>
      <c r="D413" s="44">
        <v>3.35</v>
      </c>
      <c r="E413" s="44">
        <v>3.35</v>
      </c>
      <c r="F413" s="44">
        <v>3.35</v>
      </c>
      <c r="G413" s="44">
        <v>3.35</v>
      </c>
      <c r="H413" s="44">
        <v>3.35</v>
      </c>
      <c r="I413" s="44">
        <v>3.35</v>
      </c>
      <c r="J413" s="44">
        <v>3.35</v>
      </c>
      <c r="K413" s="44">
        <v>3.35</v>
      </c>
      <c r="L413" s="44">
        <v>3.35</v>
      </c>
      <c r="M413" s="44">
        <v>3.35</v>
      </c>
      <c r="N413" s="44">
        <v>3.35</v>
      </c>
      <c r="O413" s="44">
        <v>3.35</v>
      </c>
      <c r="P413" s="44">
        <v>3.35</v>
      </c>
      <c r="Q413" s="44">
        <v>3.35</v>
      </c>
      <c r="R413" s="44">
        <v>3.35</v>
      </c>
      <c r="S413" s="44">
        <v>3.35</v>
      </c>
      <c r="T413" s="44">
        <v>3.35</v>
      </c>
      <c r="U413" s="44">
        <v>3.35</v>
      </c>
      <c r="V413" s="44">
        <v>3.35</v>
      </c>
      <c r="W413" s="44">
        <v>3.35</v>
      </c>
      <c r="X413" s="44">
        <v>3.35</v>
      </c>
      <c r="Y413" s="44">
        <v>3.35</v>
      </c>
      <c r="Z413" s="44">
        <v>3.35</v>
      </c>
      <c r="AA413" s="44">
        <v>3.35</v>
      </c>
    </row>
    <row r="414" spans="1:27" ht="12.75" customHeight="1" outlineLevel="1" x14ac:dyDescent="0.2">
      <c r="A414" s="99" t="s">
        <v>2813</v>
      </c>
      <c r="B414" s="63" t="s">
        <v>81</v>
      </c>
      <c r="C414" s="43" t="s">
        <v>79</v>
      </c>
      <c r="D414" s="44">
        <f>$D$11</f>
        <v>110.23</v>
      </c>
      <c r="E414" s="44">
        <f t="shared" ref="E414:AA414" si="239">$D$11</f>
        <v>110.23</v>
      </c>
      <c r="F414" s="44">
        <f t="shared" si="239"/>
        <v>110.23</v>
      </c>
      <c r="G414" s="44">
        <f t="shared" si="239"/>
        <v>110.23</v>
      </c>
      <c r="H414" s="44">
        <f t="shared" si="239"/>
        <v>110.23</v>
      </c>
      <c r="I414" s="44">
        <f t="shared" si="239"/>
        <v>110.23</v>
      </c>
      <c r="J414" s="44">
        <f t="shared" si="239"/>
        <v>110.23</v>
      </c>
      <c r="K414" s="44">
        <f t="shared" si="239"/>
        <v>110.23</v>
      </c>
      <c r="L414" s="44">
        <f t="shared" si="239"/>
        <v>110.23</v>
      </c>
      <c r="M414" s="44">
        <f t="shared" si="239"/>
        <v>110.23</v>
      </c>
      <c r="N414" s="44">
        <f t="shared" si="239"/>
        <v>110.23</v>
      </c>
      <c r="O414" s="44">
        <f t="shared" si="239"/>
        <v>110.23</v>
      </c>
      <c r="P414" s="44">
        <f t="shared" si="239"/>
        <v>110.23</v>
      </c>
      <c r="Q414" s="44">
        <f t="shared" si="239"/>
        <v>110.23</v>
      </c>
      <c r="R414" s="44">
        <f t="shared" si="239"/>
        <v>110.23</v>
      </c>
      <c r="S414" s="44">
        <f t="shared" si="239"/>
        <v>110.23</v>
      </c>
      <c r="T414" s="44">
        <f t="shared" si="239"/>
        <v>110.23</v>
      </c>
      <c r="U414" s="44">
        <f t="shared" si="239"/>
        <v>110.23</v>
      </c>
      <c r="V414" s="44">
        <f t="shared" si="239"/>
        <v>110.23</v>
      </c>
      <c r="W414" s="44">
        <f t="shared" si="239"/>
        <v>110.23</v>
      </c>
      <c r="X414" s="44">
        <f t="shared" si="239"/>
        <v>110.23</v>
      </c>
      <c r="Y414" s="44">
        <f t="shared" si="239"/>
        <v>110.23</v>
      </c>
      <c r="Z414" s="44">
        <f t="shared" si="239"/>
        <v>110.23</v>
      </c>
      <c r="AA414" s="44">
        <f t="shared" si="239"/>
        <v>110.23</v>
      </c>
    </row>
    <row r="415" spans="1:27" ht="12.75" customHeight="1" x14ac:dyDescent="0.2">
      <c r="A415" s="98" t="s">
        <v>2814</v>
      </c>
      <c r="B415" s="28" t="str">
        <f>"19"&amp;"."&amp;$B$801&amp;"."&amp;$B$802</f>
        <v>19.12.2023</v>
      </c>
      <c r="C415" s="90" t="s">
        <v>76</v>
      </c>
      <c r="D415" s="91">
        <f>ROUND(((D416+D417+D419+D418)/1000),5)</f>
        <v>1.51433</v>
      </c>
      <c r="E415" s="91">
        <f>ROUND(((E416+E417+E419+E418)/1000),5)</f>
        <v>1.43706</v>
      </c>
      <c r="F415" s="91">
        <f>ROUND(((F416+F417+F419+F418)/1000),5)</f>
        <v>1.4097999999999999</v>
      </c>
      <c r="G415" s="91">
        <f t="shared" ref="G415:AA415" si="240">ROUND(((G416+G417+G419+G418)/1000),5)</f>
        <v>1.4095200000000001</v>
      </c>
      <c r="H415" s="91">
        <f t="shared" si="240"/>
        <v>1.4179200000000001</v>
      </c>
      <c r="I415" s="91">
        <f t="shared" si="240"/>
        <v>1.56111</v>
      </c>
      <c r="J415" s="91">
        <f t="shared" si="240"/>
        <v>1.78437</v>
      </c>
      <c r="K415" s="91">
        <f t="shared" si="240"/>
        <v>1.9989399999999999</v>
      </c>
      <c r="L415" s="91">
        <f t="shared" si="240"/>
        <v>2.22559</v>
      </c>
      <c r="M415" s="91">
        <f t="shared" si="240"/>
        <v>2.2707899999999999</v>
      </c>
      <c r="N415" s="91">
        <f t="shared" si="240"/>
        <v>2.30952</v>
      </c>
      <c r="O415" s="91">
        <f t="shared" si="240"/>
        <v>2.33494</v>
      </c>
      <c r="P415" s="91">
        <f t="shared" si="240"/>
        <v>2.32308</v>
      </c>
      <c r="Q415" s="91">
        <f t="shared" si="240"/>
        <v>2.3380999999999998</v>
      </c>
      <c r="R415" s="91">
        <f t="shared" si="240"/>
        <v>2.3373699999999999</v>
      </c>
      <c r="S415" s="91">
        <f t="shared" si="240"/>
        <v>2.3049200000000001</v>
      </c>
      <c r="T415" s="91">
        <f t="shared" si="240"/>
        <v>2.4165399999999999</v>
      </c>
      <c r="U415" s="91">
        <f t="shared" si="240"/>
        <v>2.3334600000000001</v>
      </c>
      <c r="V415" s="91">
        <f t="shared" si="240"/>
        <v>2.3044699999999998</v>
      </c>
      <c r="W415" s="91">
        <f t="shared" si="240"/>
        <v>2.2990699999999999</v>
      </c>
      <c r="X415" s="91">
        <f t="shared" si="240"/>
        <v>2.1957300000000002</v>
      </c>
      <c r="Y415" s="91">
        <f t="shared" si="240"/>
        <v>2.0276999999999998</v>
      </c>
      <c r="Z415" s="91">
        <f t="shared" si="240"/>
        <v>1.79203</v>
      </c>
      <c r="AA415" s="91">
        <f t="shared" si="240"/>
        <v>1.5553999999999999</v>
      </c>
    </row>
    <row r="416" spans="1:27" ht="12.75" customHeight="1" outlineLevel="1" x14ac:dyDescent="0.2">
      <c r="A416" s="99" t="s">
        <v>2815</v>
      </c>
      <c r="B416" s="63" t="s">
        <v>238</v>
      </c>
      <c r="C416" s="43" t="s">
        <v>79</v>
      </c>
      <c r="D416" s="44">
        <v>1183.72</v>
      </c>
      <c r="E416" s="44">
        <v>1106.45</v>
      </c>
      <c r="F416" s="44">
        <v>1079.19</v>
      </c>
      <c r="G416" s="44">
        <v>1078.9100000000001</v>
      </c>
      <c r="H416" s="44">
        <v>1087.31</v>
      </c>
      <c r="I416" s="44">
        <v>1230.5</v>
      </c>
      <c r="J416" s="44">
        <v>1453.76</v>
      </c>
      <c r="K416" s="44">
        <v>1668.33</v>
      </c>
      <c r="L416" s="44">
        <v>1894.98</v>
      </c>
      <c r="M416" s="44">
        <v>1940.18</v>
      </c>
      <c r="N416" s="44">
        <v>1978.91</v>
      </c>
      <c r="O416" s="44">
        <v>2004.33</v>
      </c>
      <c r="P416" s="44">
        <v>1992.47</v>
      </c>
      <c r="Q416" s="44">
        <v>2007.49</v>
      </c>
      <c r="R416" s="44">
        <v>2006.76</v>
      </c>
      <c r="S416" s="44">
        <v>1974.31</v>
      </c>
      <c r="T416" s="44">
        <v>2085.9299999999998</v>
      </c>
      <c r="U416" s="44">
        <v>2002.85</v>
      </c>
      <c r="V416" s="44">
        <v>1973.86</v>
      </c>
      <c r="W416" s="44">
        <v>1968.46</v>
      </c>
      <c r="X416" s="44">
        <v>1865.12</v>
      </c>
      <c r="Y416" s="44">
        <v>1697.09</v>
      </c>
      <c r="Z416" s="44">
        <v>1461.42</v>
      </c>
      <c r="AA416" s="44">
        <v>1224.79</v>
      </c>
    </row>
    <row r="417" spans="1:27" ht="12.75" customHeight="1" outlineLevel="1" x14ac:dyDescent="0.2">
      <c r="A417" s="99" t="s">
        <v>2816</v>
      </c>
      <c r="B417" s="63" t="s">
        <v>90</v>
      </c>
      <c r="C417" s="43" t="s">
        <v>79</v>
      </c>
      <c r="D417" s="44">
        <f>$D$327</f>
        <v>217.03</v>
      </c>
      <c r="E417" s="44">
        <f t="shared" ref="E417:AA417" si="241">$D$327</f>
        <v>217.03</v>
      </c>
      <c r="F417" s="44">
        <f t="shared" si="241"/>
        <v>217.03</v>
      </c>
      <c r="G417" s="44">
        <f t="shared" si="241"/>
        <v>217.03</v>
      </c>
      <c r="H417" s="44">
        <f t="shared" si="241"/>
        <v>217.03</v>
      </c>
      <c r="I417" s="44">
        <f t="shared" si="241"/>
        <v>217.03</v>
      </c>
      <c r="J417" s="44">
        <f t="shared" si="241"/>
        <v>217.03</v>
      </c>
      <c r="K417" s="44">
        <f t="shared" si="241"/>
        <v>217.03</v>
      </c>
      <c r="L417" s="44">
        <f t="shared" si="241"/>
        <v>217.03</v>
      </c>
      <c r="M417" s="44">
        <f t="shared" si="241"/>
        <v>217.03</v>
      </c>
      <c r="N417" s="44">
        <f t="shared" si="241"/>
        <v>217.03</v>
      </c>
      <c r="O417" s="44">
        <f t="shared" si="241"/>
        <v>217.03</v>
      </c>
      <c r="P417" s="44">
        <f t="shared" si="241"/>
        <v>217.03</v>
      </c>
      <c r="Q417" s="44">
        <f t="shared" si="241"/>
        <v>217.03</v>
      </c>
      <c r="R417" s="44">
        <f t="shared" si="241"/>
        <v>217.03</v>
      </c>
      <c r="S417" s="44">
        <f t="shared" si="241"/>
        <v>217.03</v>
      </c>
      <c r="T417" s="44">
        <f t="shared" si="241"/>
        <v>217.03</v>
      </c>
      <c r="U417" s="44">
        <f t="shared" si="241"/>
        <v>217.03</v>
      </c>
      <c r="V417" s="44">
        <f t="shared" si="241"/>
        <v>217.03</v>
      </c>
      <c r="W417" s="44">
        <f t="shared" si="241"/>
        <v>217.03</v>
      </c>
      <c r="X417" s="44">
        <f t="shared" si="241"/>
        <v>217.03</v>
      </c>
      <c r="Y417" s="44">
        <f t="shared" si="241"/>
        <v>217.03</v>
      </c>
      <c r="Z417" s="44">
        <f t="shared" si="241"/>
        <v>217.03</v>
      </c>
      <c r="AA417" s="44">
        <f t="shared" si="241"/>
        <v>217.03</v>
      </c>
    </row>
    <row r="418" spans="1:27" ht="12.75" customHeight="1" outlineLevel="1" x14ac:dyDescent="0.2">
      <c r="A418" s="99" t="s">
        <v>2817</v>
      </c>
      <c r="B418" s="63" t="s">
        <v>83</v>
      </c>
      <c r="C418" s="43" t="s">
        <v>79</v>
      </c>
      <c r="D418" s="111">
        <v>3.35</v>
      </c>
      <c r="E418" s="111">
        <v>3.35</v>
      </c>
      <c r="F418" s="111">
        <v>3.35</v>
      </c>
      <c r="G418" s="111">
        <v>3.35</v>
      </c>
      <c r="H418" s="111">
        <v>3.35</v>
      </c>
      <c r="I418" s="111">
        <v>3.35</v>
      </c>
      <c r="J418" s="111">
        <v>3.35</v>
      </c>
      <c r="K418" s="111">
        <v>3.35</v>
      </c>
      <c r="L418" s="111">
        <v>3.35</v>
      </c>
      <c r="M418" s="111">
        <v>3.35</v>
      </c>
      <c r="N418" s="111">
        <v>3.35</v>
      </c>
      <c r="O418" s="111">
        <v>3.35</v>
      </c>
      <c r="P418" s="111">
        <v>3.35</v>
      </c>
      <c r="Q418" s="111">
        <v>3.35</v>
      </c>
      <c r="R418" s="111">
        <v>3.35</v>
      </c>
      <c r="S418" s="111">
        <v>3.35</v>
      </c>
      <c r="T418" s="111">
        <v>3.35</v>
      </c>
      <c r="U418" s="111">
        <v>3.35</v>
      </c>
      <c r="V418" s="111">
        <v>3.35</v>
      </c>
      <c r="W418" s="111">
        <v>3.35</v>
      </c>
      <c r="X418" s="111">
        <v>3.35</v>
      </c>
      <c r="Y418" s="111">
        <v>3.35</v>
      </c>
      <c r="Z418" s="111">
        <v>3.35</v>
      </c>
      <c r="AA418" s="111">
        <v>3.35</v>
      </c>
    </row>
    <row r="419" spans="1:27" ht="12.75" customHeight="1" outlineLevel="1" x14ac:dyDescent="0.2">
      <c r="A419" s="99" t="s">
        <v>2818</v>
      </c>
      <c r="B419" s="63" t="s">
        <v>81</v>
      </c>
      <c r="C419" s="43" t="s">
        <v>79</v>
      </c>
      <c r="D419" s="44">
        <f>$D$11</f>
        <v>110.23</v>
      </c>
      <c r="E419" s="44">
        <f t="shared" ref="E419:AA419" si="242">$D$11</f>
        <v>110.23</v>
      </c>
      <c r="F419" s="44">
        <f t="shared" si="242"/>
        <v>110.23</v>
      </c>
      <c r="G419" s="44">
        <f t="shared" si="242"/>
        <v>110.23</v>
      </c>
      <c r="H419" s="44">
        <f t="shared" si="242"/>
        <v>110.23</v>
      </c>
      <c r="I419" s="44">
        <f t="shared" si="242"/>
        <v>110.23</v>
      </c>
      <c r="J419" s="44">
        <f t="shared" si="242"/>
        <v>110.23</v>
      </c>
      <c r="K419" s="44">
        <f t="shared" si="242"/>
        <v>110.23</v>
      </c>
      <c r="L419" s="44">
        <f t="shared" si="242"/>
        <v>110.23</v>
      </c>
      <c r="M419" s="44">
        <f t="shared" si="242"/>
        <v>110.23</v>
      </c>
      <c r="N419" s="44">
        <f t="shared" si="242"/>
        <v>110.23</v>
      </c>
      <c r="O419" s="44">
        <f t="shared" si="242"/>
        <v>110.23</v>
      </c>
      <c r="P419" s="44">
        <f t="shared" si="242"/>
        <v>110.23</v>
      </c>
      <c r="Q419" s="44">
        <f t="shared" si="242"/>
        <v>110.23</v>
      </c>
      <c r="R419" s="44">
        <f t="shared" si="242"/>
        <v>110.23</v>
      </c>
      <c r="S419" s="44">
        <f t="shared" si="242"/>
        <v>110.23</v>
      </c>
      <c r="T419" s="44">
        <f t="shared" si="242"/>
        <v>110.23</v>
      </c>
      <c r="U419" s="44">
        <f t="shared" si="242"/>
        <v>110.23</v>
      </c>
      <c r="V419" s="44">
        <f t="shared" si="242"/>
        <v>110.23</v>
      </c>
      <c r="W419" s="44">
        <f t="shared" si="242"/>
        <v>110.23</v>
      </c>
      <c r="X419" s="44">
        <f t="shared" si="242"/>
        <v>110.23</v>
      </c>
      <c r="Y419" s="44">
        <f t="shared" si="242"/>
        <v>110.23</v>
      </c>
      <c r="Z419" s="44">
        <f t="shared" si="242"/>
        <v>110.23</v>
      </c>
      <c r="AA419" s="44">
        <f t="shared" si="242"/>
        <v>110.23</v>
      </c>
    </row>
    <row r="420" spans="1:27" ht="12.75" customHeight="1" x14ac:dyDescent="0.2">
      <c r="A420" s="98" t="s">
        <v>2819</v>
      </c>
      <c r="B420" s="28" t="str">
        <f>"20"&amp;"."&amp;$B$801&amp;"."&amp;$B$802</f>
        <v>20.12.2023</v>
      </c>
      <c r="C420" s="90" t="s">
        <v>76</v>
      </c>
      <c r="D420" s="91">
        <f>ROUND(((D421+D422+D424+D423)/1000),5)</f>
        <v>1.5653699999999999</v>
      </c>
      <c r="E420" s="91">
        <f>ROUND(((E421+E422+E424+E423)/1000),5)</f>
        <v>1.5172099999999999</v>
      </c>
      <c r="F420" s="91">
        <f>ROUND(((F421+F422+F424+F423)/1000),5)</f>
        <v>1.45885</v>
      </c>
      <c r="G420" s="91">
        <f t="shared" ref="G420:AA420" si="243">ROUND(((G421+G422+G424+G423)/1000),5)</f>
        <v>1.4529300000000001</v>
      </c>
      <c r="H420" s="91">
        <f t="shared" si="243"/>
        <v>1.52965</v>
      </c>
      <c r="I420" s="91">
        <f t="shared" si="243"/>
        <v>1.5769599999999999</v>
      </c>
      <c r="J420" s="91">
        <f t="shared" si="243"/>
        <v>1.79478</v>
      </c>
      <c r="K420" s="91">
        <f t="shared" si="243"/>
        <v>1.9864200000000001</v>
      </c>
      <c r="L420" s="91">
        <f t="shared" si="243"/>
        <v>2.2573400000000001</v>
      </c>
      <c r="M420" s="91">
        <f t="shared" si="243"/>
        <v>2.2799499999999999</v>
      </c>
      <c r="N420" s="91">
        <f t="shared" si="243"/>
        <v>2.2815300000000001</v>
      </c>
      <c r="O420" s="91">
        <f t="shared" si="243"/>
        <v>2.3808799999999999</v>
      </c>
      <c r="P420" s="91">
        <f t="shared" si="243"/>
        <v>2.3249</v>
      </c>
      <c r="Q420" s="91">
        <f t="shared" si="243"/>
        <v>2.3443999999999998</v>
      </c>
      <c r="R420" s="91">
        <f t="shared" si="243"/>
        <v>2.3244500000000001</v>
      </c>
      <c r="S420" s="91">
        <f t="shared" si="243"/>
        <v>2.27522</v>
      </c>
      <c r="T420" s="91">
        <f t="shared" si="243"/>
        <v>2.2193700000000001</v>
      </c>
      <c r="U420" s="91">
        <f t="shared" si="243"/>
        <v>2.2227399999999999</v>
      </c>
      <c r="V420" s="91">
        <f t="shared" si="243"/>
        <v>2.2729699999999999</v>
      </c>
      <c r="W420" s="91">
        <f t="shared" si="243"/>
        <v>2.2735699999999999</v>
      </c>
      <c r="X420" s="91">
        <f t="shared" si="243"/>
        <v>2.0947</v>
      </c>
      <c r="Y420" s="91">
        <f t="shared" si="243"/>
        <v>1.9531400000000001</v>
      </c>
      <c r="Z420" s="91">
        <f t="shared" si="243"/>
        <v>1.79939</v>
      </c>
      <c r="AA420" s="91">
        <f t="shared" si="243"/>
        <v>1.5644899999999999</v>
      </c>
    </row>
    <row r="421" spans="1:27" ht="12.75" customHeight="1" outlineLevel="1" x14ac:dyDescent="0.2">
      <c r="A421" s="99" t="s">
        <v>2820</v>
      </c>
      <c r="B421" s="63" t="s">
        <v>238</v>
      </c>
      <c r="C421" s="43" t="s">
        <v>79</v>
      </c>
      <c r="D421" s="44">
        <v>1234.76</v>
      </c>
      <c r="E421" s="44">
        <v>1186.5999999999999</v>
      </c>
      <c r="F421" s="44">
        <v>1128.24</v>
      </c>
      <c r="G421" s="44">
        <v>1122.32</v>
      </c>
      <c r="H421" s="44">
        <v>1199.04</v>
      </c>
      <c r="I421" s="44">
        <v>1246.3499999999999</v>
      </c>
      <c r="J421" s="44">
        <v>1464.17</v>
      </c>
      <c r="K421" s="44">
        <v>1655.81</v>
      </c>
      <c r="L421" s="44">
        <v>1926.73</v>
      </c>
      <c r="M421" s="44">
        <v>1949.34</v>
      </c>
      <c r="N421" s="44">
        <v>1950.92</v>
      </c>
      <c r="O421" s="44">
        <v>2050.27</v>
      </c>
      <c r="P421" s="44">
        <v>1994.29</v>
      </c>
      <c r="Q421" s="44">
        <v>2013.79</v>
      </c>
      <c r="R421" s="44">
        <v>1993.84</v>
      </c>
      <c r="S421" s="44">
        <v>1944.61</v>
      </c>
      <c r="T421" s="44">
        <v>1888.76</v>
      </c>
      <c r="U421" s="44">
        <v>1892.13</v>
      </c>
      <c r="V421" s="44">
        <v>1942.36</v>
      </c>
      <c r="W421" s="44">
        <v>1942.96</v>
      </c>
      <c r="X421" s="44">
        <v>1764.09</v>
      </c>
      <c r="Y421" s="44">
        <v>1622.53</v>
      </c>
      <c r="Z421" s="44">
        <v>1468.78</v>
      </c>
      <c r="AA421" s="44">
        <v>1233.8800000000001</v>
      </c>
    </row>
    <row r="422" spans="1:27" ht="12.75" customHeight="1" outlineLevel="1" x14ac:dyDescent="0.2">
      <c r="A422" s="99" t="s">
        <v>2821</v>
      </c>
      <c r="B422" s="63" t="s">
        <v>90</v>
      </c>
      <c r="C422" s="43" t="s">
        <v>79</v>
      </c>
      <c r="D422" s="44">
        <f>$D$327</f>
        <v>217.03</v>
      </c>
      <c r="E422" s="44">
        <f t="shared" ref="E422:AA422" si="244">$D$327</f>
        <v>217.03</v>
      </c>
      <c r="F422" s="44">
        <f t="shared" si="244"/>
        <v>217.03</v>
      </c>
      <c r="G422" s="44">
        <f t="shared" si="244"/>
        <v>217.03</v>
      </c>
      <c r="H422" s="44">
        <f t="shared" si="244"/>
        <v>217.03</v>
      </c>
      <c r="I422" s="44">
        <f t="shared" si="244"/>
        <v>217.03</v>
      </c>
      <c r="J422" s="44">
        <f t="shared" si="244"/>
        <v>217.03</v>
      </c>
      <c r="K422" s="44">
        <f t="shared" si="244"/>
        <v>217.03</v>
      </c>
      <c r="L422" s="44">
        <f t="shared" si="244"/>
        <v>217.03</v>
      </c>
      <c r="M422" s="44">
        <f t="shared" si="244"/>
        <v>217.03</v>
      </c>
      <c r="N422" s="44">
        <f t="shared" si="244"/>
        <v>217.03</v>
      </c>
      <c r="O422" s="44">
        <f t="shared" si="244"/>
        <v>217.03</v>
      </c>
      <c r="P422" s="44">
        <f t="shared" si="244"/>
        <v>217.03</v>
      </c>
      <c r="Q422" s="44">
        <f t="shared" si="244"/>
        <v>217.03</v>
      </c>
      <c r="R422" s="44">
        <f t="shared" si="244"/>
        <v>217.03</v>
      </c>
      <c r="S422" s="44">
        <f t="shared" si="244"/>
        <v>217.03</v>
      </c>
      <c r="T422" s="44">
        <f t="shared" si="244"/>
        <v>217.03</v>
      </c>
      <c r="U422" s="44">
        <f t="shared" si="244"/>
        <v>217.03</v>
      </c>
      <c r="V422" s="44">
        <f t="shared" si="244"/>
        <v>217.03</v>
      </c>
      <c r="W422" s="44">
        <f t="shared" si="244"/>
        <v>217.03</v>
      </c>
      <c r="X422" s="44">
        <f t="shared" si="244"/>
        <v>217.03</v>
      </c>
      <c r="Y422" s="44">
        <f t="shared" si="244"/>
        <v>217.03</v>
      </c>
      <c r="Z422" s="44">
        <f t="shared" si="244"/>
        <v>217.03</v>
      </c>
      <c r="AA422" s="44">
        <f t="shared" si="244"/>
        <v>217.03</v>
      </c>
    </row>
    <row r="423" spans="1:27" ht="12.75" customHeight="1" outlineLevel="1" x14ac:dyDescent="0.2">
      <c r="A423" s="99" t="s">
        <v>2822</v>
      </c>
      <c r="B423" s="63" t="s">
        <v>83</v>
      </c>
      <c r="C423" s="43" t="s">
        <v>79</v>
      </c>
      <c r="D423" s="44">
        <v>3.35</v>
      </c>
      <c r="E423" s="44">
        <v>3.35</v>
      </c>
      <c r="F423" s="44">
        <v>3.35</v>
      </c>
      <c r="G423" s="44">
        <v>3.35</v>
      </c>
      <c r="H423" s="44">
        <v>3.35</v>
      </c>
      <c r="I423" s="44">
        <v>3.35</v>
      </c>
      <c r="J423" s="44">
        <v>3.35</v>
      </c>
      <c r="K423" s="44">
        <v>3.35</v>
      </c>
      <c r="L423" s="44">
        <v>3.35</v>
      </c>
      <c r="M423" s="44">
        <v>3.35</v>
      </c>
      <c r="N423" s="44">
        <v>3.35</v>
      </c>
      <c r="O423" s="44">
        <v>3.35</v>
      </c>
      <c r="P423" s="44">
        <v>3.35</v>
      </c>
      <c r="Q423" s="44">
        <v>3.35</v>
      </c>
      <c r="R423" s="44">
        <v>3.35</v>
      </c>
      <c r="S423" s="44">
        <v>3.35</v>
      </c>
      <c r="T423" s="44">
        <v>3.35</v>
      </c>
      <c r="U423" s="44">
        <v>3.35</v>
      </c>
      <c r="V423" s="44">
        <v>3.35</v>
      </c>
      <c r="W423" s="44">
        <v>3.35</v>
      </c>
      <c r="X423" s="44">
        <v>3.35</v>
      </c>
      <c r="Y423" s="44">
        <v>3.35</v>
      </c>
      <c r="Z423" s="44">
        <v>3.35</v>
      </c>
      <c r="AA423" s="44">
        <v>3.35</v>
      </c>
    </row>
    <row r="424" spans="1:27" ht="12.75" customHeight="1" outlineLevel="1" x14ac:dyDescent="0.2">
      <c r="A424" s="99" t="s">
        <v>2823</v>
      </c>
      <c r="B424" s="63" t="s">
        <v>81</v>
      </c>
      <c r="C424" s="43" t="s">
        <v>79</v>
      </c>
      <c r="D424" s="44">
        <f>$D$11</f>
        <v>110.23</v>
      </c>
      <c r="E424" s="44">
        <f t="shared" ref="E424:AA424" si="245">$D$11</f>
        <v>110.23</v>
      </c>
      <c r="F424" s="44">
        <f t="shared" si="245"/>
        <v>110.23</v>
      </c>
      <c r="G424" s="44">
        <f t="shared" si="245"/>
        <v>110.23</v>
      </c>
      <c r="H424" s="44">
        <f t="shared" si="245"/>
        <v>110.23</v>
      </c>
      <c r="I424" s="44">
        <f t="shared" si="245"/>
        <v>110.23</v>
      </c>
      <c r="J424" s="44">
        <f t="shared" si="245"/>
        <v>110.23</v>
      </c>
      <c r="K424" s="44">
        <f t="shared" si="245"/>
        <v>110.23</v>
      </c>
      <c r="L424" s="44">
        <f t="shared" si="245"/>
        <v>110.23</v>
      </c>
      <c r="M424" s="44">
        <f t="shared" si="245"/>
        <v>110.23</v>
      </c>
      <c r="N424" s="44">
        <f t="shared" si="245"/>
        <v>110.23</v>
      </c>
      <c r="O424" s="44">
        <f t="shared" si="245"/>
        <v>110.23</v>
      </c>
      <c r="P424" s="44">
        <f t="shared" si="245"/>
        <v>110.23</v>
      </c>
      <c r="Q424" s="44">
        <f t="shared" si="245"/>
        <v>110.23</v>
      </c>
      <c r="R424" s="44">
        <f t="shared" si="245"/>
        <v>110.23</v>
      </c>
      <c r="S424" s="44">
        <f t="shared" si="245"/>
        <v>110.23</v>
      </c>
      <c r="T424" s="44">
        <f t="shared" si="245"/>
        <v>110.23</v>
      </c>
      <c r="U424" s="44">
        <f t="shared" si="245"/>
        <v>110.23</v>
      </c>
      <c r="V424" s="44">
        <f t="shared" si="245"/>
        <v>110.23</v>
      </c>
      <c r="W424" s="44">
        <f t="shared" si="245"/>
        <v>110.23</v>
      </c>
      <c r="X424" s="44">
        <f t="shared" si="245"/>
        <v>110.23</v>
      </c>
      <c r="Y424" s="44">
        <f t="shared" si="245"/>
        <v>110.23</v>
      </c>
      <c r="Z424" s="44">
        <f t="shared" si="245"/>
        <v>110.23</v>
      </c>
      <c r="AA424" s="44">
        <f t="shared" si="245"/>
        <v>110.23</v>
      </c>
    </row>
    <row r="425" spans="1:27" ht="12.75" customHeight="1" x14ac:dyDescent="0.2">
      <c r="A425" s="98" t="s">
        <v>2824</v>
      </c>
      <c r="B425" s="28" t="str">
        <f>"21"&amp;"."&amp;$B$801&amp;"."&amp;$B$802</f>
        <v>21.12.2023</v>
      </c>
      <c r="C425" s="90" t="s">
        <v>76</v>
      </c>
      <c r="D425" s="91">
        <f>ROUND(((D426+D427+D429+D428)/1000),5)</f>
        <v>1.56423</v>
      </c>
      <c r="E425" s="91">
        <f>ROUND(((E426+E427+E429+E428)/1000),5)</f>
        <v>1.5156499999999999</v>
      </c>
      <c r="F425" s="91">
        <f>ROUND(((F426+F427+F429+F428)/1000),5)</f>
        <v>1.5000500000000001</v>
      </c>
      <c r="G425" s="91">
        <f t="shared" ref="G425:AA425" si="246">ROUND(((G426+G427+G429+G428)/1000),5)</f>
        <v>1.5086299999999999</v>
      </c>
      <c r="H425" s="91">
        <f t="shared" si="246"/>
        <v>1.5534699999999999</v>
      </c>
      <c r="I425" s="91">
        <f t="shared" si="246"/>
        <v>1.6436299999999999</v>
      </c>
      <c r="J425" s="91">
        <f t="shared" si="246"/>
        <v>1.79128</v>
      </c>
      <c r="K425" s="91">
        <f t="shared" si="246"/>
        <v>2.10324</v>
      </c>
      <c r="L425" s="91">
        <f t="shared" si="246"/>
        <v>2.26152</v>
      </c>
      <c r="M425" s="91">
        <f t="shared" si="246"/>
        <v>2.2570299999999999</v>
      </c>
      <c r="N425" s="91">
        <f t="shared" si="246"/>
        <v>2.27969</v>
      </c>
      <c r="O425" s="91">
        <f t="shared" si="246"/>
        <v>2.36639</v>
      </c>
      <c r="P425" s="91">
        <f t="shared" si="246"/>
        <v>2.3337699999999999</v>
      </c>
      <c r="Q425" s="91">
        <f t="shared" si="246"/>
        <v>2.3682699999999999</v>
      </c>
      <c r="R425" s="91">
        <f t="shared" si="246"/>
        <v>2.3532299999999999</v>
      </c>
      <c r="S425" s="91">
        <f t="shared" si="246"/>
        <v>2.3085100000000001</v>
      </c>
      <c r="T425" s="91">
        <f t="shared" si="246"/>
        <v>2.32281</v>
      </c>
      <c r="U425" s="91">
        <f t="shared" si="246"/>
        <v>2.3113199999999998</v>
      </c>
      <c r="V425" s="91">
        <f t="shared" si="246"/>
        <v>2.3016999999999999</v>
      </c>
      <c r="W425" s="91">
        <f t="shared" si="246"/>
        <v>2.30646</v>
      </c>
      <c r="X425" s="91">
        <f t="shared" si="246"/>
        <v>2.2065899999999998</v>
      </c>
      <c r="Y425" s="91">
        <f t="shared" si="246"/>
        <v>2.0144000000000002</v>
      </c>
      <c r="Z425" s="91">
        <f t="shared" si="246"/>
        <v>1.82498</v>
      </c>
      <c r="AA425" s="91">
        <f t="shared" si="246"/>
        <v>1.5971299999999999</v>
      </c>
    </row>
    <row r="426" spans="1:27" ht="12.75" customHeight="1" outlineLevel="1" x14ac:dyDescent="0.2">
      <c r="A426" s="99" t="s">
        <v>2825</v>
      </c>
      <c r="B426" s="63" t="s">
        <v>238</v>
      </c>
      <c r="C426" s="43" t="s">
        <v>79</v>
      </c>
      <c r="D426" s="44">
        <v>1233.6199999999999</v>
      </c>
      <c r="E426" s="44">
        <v>1185.04</v>
      </c>
      <c r="F426" s="44">
        <v>1169.44</v>
      </c>
      <c r="G426" s="44">
        <v>1178.02</v>
      </c>
      <c r="H426" s="44">
        <v>1222.8599999999999</v>
      </c>
      <c r="I426" s="44">
        <v>1313.02</v>
      </c>
      <c r="J426" s="44">
        <v>1460.67</v>
      </c>
      <c r="K426" s="44">
        <v>1772.63</v>
      </c>
      <c r="L426" s="44">
        <v>1930.91</v>
      </c>
      <c r="M426" s="44">
        <v>1926.42</v>
      </c>
      <c r="N426" s="44">
        <v>1949.08</v>
      </c>
      <c r="O426" s="44">
        <v>2035.78</v>
      </c>
      <c r="P426" s="44">
        <v>2003.16</v>
      </c>
      <c r="Q426" s="44">
        <v>2037.66</v>
      </c>
      <c r="R426" s="44">
        <v>2022.62</v>
      </c>
      <c r="S426" s="44">
        <v>1977.9</v>
      </c>
      <c r="T426" s="44">
        <v>1992.2</v>
      </c>
      <c r="U426" s="44">
        <v>1980.71</v>
      </c>
      <c r="V426" s="44">
        <v>1971.09</v>
      </c>
      <c r="W426" s="44">
        <v>1975.85</v>
      </c>
      <c r="X426" s="44">
        <v>1875.98</v>
      </c>
      <c r="Y426" s="44">
        <v>1683.79</v>
      </c>
      <c r="Z426" s="44">
        <v>1494.37</v>
      </c>
      <c r="AA426" s="44">
        <v>1266.52</v>
      </c>
    </row>
    <row r="427" spans="1:27" ht="12.75" customHeight="1" outlineLevel="1" x14ac:dyDescent="0.2">
      <c r="A427" s="99" t="s">
        <v>2826</v>
      </c>
      <c r="B427" s="63" t="s">
        <v>90</v>
      </c>
      <c r="C427" s="43" t="s">
        <v>79</v>
      </c>
      <c r="D427" s="44">
        <f>$D$327</f>
        <v>217.03</v>
      </c>
      <c r="E427" s="44">
        <f t="shared" ref="E427:AA427" si="247">$D$327</f>
        <v>217.03</v>
      </c>
      <c r="F427" s="44">
        <f t="shared" si="247"/>
        <v>217.03</v>
      </c>
      <c r="G427" s="44">
        <f t="shared" si="247"/>
        <v>217.03</v>
      </c>
      <c r="H427" s="44">
        <f t="shared" si="247"/>
        <v>217.03</v>
      </c>
      <c r="I427" s="44">
        <f t="shared" si="247"/>
        <v>217.03</v>
      </c>
      <c r="J427" s="44">
        <f t="shared" si="247"/>
        <v>217.03</v>
      </c>
      <c r="K427" s="44">
        <f t="shared" si="247"/>
        <v>217.03</v>
      </c>
      <c r="L427" s="44">
        <f t="shared" si="247"/>
        <v>217.03</v>
      </c>
      <c r="M427" s="44">
        <f t="shared" si="247"/>
        <v>217.03</v>
      </c>
      <c r="N427" s="44">
        <f t="shared" si="247"/>
        <v>217.03</v>
      </c>
      <c r="O427" s="44">
        <f t="shared" si="247"/>
        <v>217.03</v>
      </c>
      <c r="P427" s="44">
        <f t="shared" si="247"/>
        <v>217.03</v>
      </c>
      <c r="Q427" s="44">
        <f t="shared" si="247"/>
        <v>217.03</v>
      </c>
      <c r="R427" s="44">
        <f t="shared" si="247"/>
        <v>217.03</v>
      </c>
      <c r="S427" s="44">
        <f t="shared" si="247"/>
        <v>217.03</v>
      </c>
      <c r="T427" s="44">
        <f t="shared" si="247"/>
        <v>217.03</v>
      </c>
      <c r="U427" s="44">
        <f t="shared" si="247"/>
        <v>217.03</v>
      </c>
      <c r="V427" s="44">
        <f t="shared" si="247"/>
        <v>217.03</v>
      </c>
      <c r="W427" s="44">
        <f t="shared" si="247"/>
        <v>217.03</v>
      </c>
      <c r="X427" s="44">
        <f t="shared" si="247"/>
        <v>217.03</v>
      </c>
      <c r="Y427" s="44">
        <f t="shared" si="247"/>
        <v>217.03</v>
      </c>
      <c r="Z427" s="44">
        <f t="shared" si="247"/>
        <v>217.03</v>
      </c>
      <c r="AA427" s="44">
        <f t="shared" si="247"/>
        <v>217.03</v>
      </c>
    </row>
    <row r="428" spans="1:27" ht="12.75" customHeight="1" outlineLevel="1" x14ac:dyDescent="0.2">
      <c r="A428" s="99" t="s">
        <v>2827</v>
      </c>
      <c r="B428" s="63" t="s">
        <v>83</v>
      </c>
      <c r="C428" s="43" t="s">
        <v>79</v>
      </c>
      <c r="D428" s="44">
        <v>3.35</v>
      </c>
      <c r="E428" s="44">
        <v>3.35</v>
      </c>
      <c r="F428" s="44">
        <v>3.35</v>
      </c>
      <c r="G428" s="44">
        <v>3.35</v>
      </c>
      <c r="H428" s="44">
        <v>3.35</v>
      </c>
      <c r="I428" s="44">
        <v>3.35</v>
      </c>
      <c r="J428" s="44">
        <v>3.35</v>
      </c>
      <c r="K428" s="44">
        <v>3.35</v>
      </c>
      <c r="L428" s="44">
        <v>3.35</v>
      </c>
      <c r="M428" s="44">
        <v>3.35</v>
      </c>
      <c r="N428" s="44">
        <v>3.35</v>
      </c>
      <c r="O428" s="44">
        <v>3.35</v>
      </c>
      <c r="P428" s="44">
        <v>3.35</v>
      </c>
      <c r="Q428" s="44">
        <v>3.35</v>
      </c>
      <c r="R428" s="44">
        <v>3.35</v>
      </c>
      <c r="S428" s="44">
        <v>3.35</v>
      </c>
      <c r="T428" s="44">
        <v>3.35</v>
      </c>
      <c r="U428" s="44">
        <v>3.35</v>
      </c>
      <c r="V428" s="44">
        <v>3.35</v>
      </c>
      <c r="W428" s="44">
        <v>3.35</v>
      </c>
      <c r="X428" s="44">
        <v>3.35</v>
      </c>
      <c r="Y428" s="44">
        <v>3.35</v>
      </c>
      <c r="Z428" s="44">
        <v>3.35</v>
      </c>
      <c r="AA428" s="44">
        <v>3.35</v>
      </c>
    </row>
    <row r="429" spans="1:27" ht="12.75" customHeight="1" outlineLevel="1" x14ac:dyDescent="0.2">
      <c r="A429" s="99" t="s">
        <v>2828</v>
      </c>
      <c r="B429" s="63" t="s">
        <v>81</v>
      </c>
      <c r="C429" s="43" t="s">
        <v>79</v>
      </c>
      <c r="D429" s="44">
        <f>$D$11</f>
        <v>110.23</v>
      </c>
      <c r="E429" s="44">
        <f t="shared" ref="E429:AA429" si="248">$D$11</f>
        <v>110.23</v>
      </c>
      <c r="F429" s="44">
        <f t="shared" si="248"/>
        <v>110.23</v>
      </c>
      <c r="G429" s="44">
        <f t="shared" si="248"/>
        <v>110.23</v>
      </c>
      <c r="H429" s="44">
        <f t="shared" si="248"/>
        <v>110.23</v>
      </c>
      <c r="I429" s="44">
        <f t="shared" si="248"/>
        <v>110.23</v>
      </c>
      <c r="J429" s="44">
        <f t="shared" si="248"/>
        <v>110.23</v>
      </c>
      <c r="K429" s="44">
        <f t="shared" si="248"/>
        <v>110.23</v>
      </c>
      <c r="L429" s="44">
        <f t="shared" si="248"/>
        <v>110.23</v>
      </c>
      <c r="M429" s="44">
        <f t="shared" si="248"/>
        <v>110.23</v>
      </c>
      <c r="N429" s="44">
        <f t="shared" si="248"/>
        <v>110.23</v>
      </c>
      <c r="O429" s="44">
        <f t="shared" si="248"/>
        <v>110.23</v>
      </c>
      <c r="P429" s="44">
        <f t="shared" si="248"/>
        <v>110.23</v>
      </c>
      <c r="Q429" s="44">
        <f t="shared" si="248"/>
        <v>110.23</v>
      </c>
      <c r="R429" s="44">
        <f t="shared" si="248"/>
        <v>110.23</v>
      </c>
      <c r="S429" s="44">
        <f t="shared" si="248"/>
        <v>110.23</v>
      </c>
      <c r="T429" s="44">
        <f t="shared" si="248"/>
        <v>110.23</v>
      </c>
      <c r="U429" s="44">
        <f t="shared" si="248"/>
        <v>110.23</v>
      </c>
      <c r="V429" s="44">
        <f t="shared" si="248"/>
        <v>110.23</v>
      </c>
      <c r="W429" s="44">
        <f t="shared" si="248"/>
        <v>110.23</v>
      </c>
      <c r="X429" s="44">
        <f t="shared" si="248"/>
        <v>110.23</v>
      </c>
      <c r="Y429" s="44">
        <f t="shared" si="248"/>
        <v>110.23</v>
      </c>
      <c r="Z429" s="44">
        <f t="shared" si="248"/>
        <v>110.23</v>
      </c>
      <c r="AA429" s="44">
        <f t="shared" si="248"/>
        <v>110.23</v>
      </c>
    </row>
    <row r="430" spans="1:27" ht="12.75" customHeight="1" x14ac:dyDescent="0.2">
      <c r="A430" s="98" t="s">
        <v>2829</v>
      </c>
      <c r="B430" s="28" t="str">
        <f>"22"&amp;"."&amp;$B$801&amp;"."&amp;$B$802</f>
        <v>22.12.2023</v>
      </c>
      <c r="C430" s="90" t="s">
        <v>76</v>
      </c>
      <c r="D430" s="91">
        <f>ROUND(((D431+D432+D434+D433)/1000),5)</f>
        <v>1.56545</v>
      </c>
      <c r="E430" s="91">
        <f>ROUND(((E431+E432+E434+E433)/1000),5)</f>
        <v>1.50647</v>
      </c>
      <c r="F430" s="91">
        <f>ROUND(((F431+F432+F434+F433)/1000),5)</f>
        <v>1.4667399999999999</v>
      </c>
      <c r="G430" s="91">
        <f t="shared" ref="G430:AA430" si="249">ROUND(((G431+G432+G434+G433)/1000),5)</f>
        <v>1.50203</v>
      </c>
      <c r="H430" s="91">
        <f t="shared" si="249"/>
        <v>1.53766</v>
      </c>
      <c r="I430" s="91">
        <f t="shared" si="249"/>
        <v>1.6105</v>
      </c>
      <c r="J430" s="91">
        <f t="shared" si="249"/>
        <v>1.79993</v>
      </c>
      <c r="K430" s="91">
        <f t="shared" si="249"/>
        <v>2.1670099999999999</v>
      </c>
      <c r="L430" s="91">
        <f t="shared" si="249"/>
        <v>2.3078099999999999</v>
      </c>
      <c r="M430" s="91">
        <f t="shared" si="249"/>
        <v>2.3831699999999998</v>
      </c>
      <c r="N430" s="91">
        <f t="shared" si="249"/>
        <v>2.3993899999999999</v>
      </c>
      <c r="O430" s="91">
        <f t="shared" si="249"/>
        <v>2.4237199999999999</v>
      </c>
      <c r="P430" s="91">
        <f t="shared" si="249"/>
        <v>2.4068200000000002</v>
      </c>
      <c r="Q430" s="91">
        <f t="shared" si="249"/>
        <v>2.4240400000000002</v>
      </c>
      <c r="R430" s="91">
        <f t="shared" si="249"/>
        <v>2.4171</v>
      </c>
      <c r="S430" s="91">
        <f t="shared" si="249"/>
        <v>2.3805800000000001</v>
      </c>
      <c r="T430" s="91">
        <f t="shared" si="249"/>
        <v>2.3938299999999999</v>
      </c>
      <c r="U430" s="91">
        <f t="shared" si="249"/>
        <v>2.4093200000000001</v>
      </c>
      <c r="V430" s="91">
        <f t="shared" si="249"/>
        <v>2.3885800000000001</v>
      </c>
      <c r="W430" s="91">
        <f t="shared" si="249"/>
        <v>2.3861400000000001</v>
      </c>
      <c r="X430" s="91">
        <f t="shared" si="249"/>
        <v>2.2811699999999999</v>
      </c>
      <c r="Y430" s="91">
        <f t="shared" si="249"/>
        <v>2.2027600000000001</v>
      </c>
      <c r="Z430" s="91">
        <f t="shared" si="249"/>
        <v>1.92696</v>
      </c>
      <c r="AA430" s="91">
        <f t="shared" si="249"/>
        <v>1.6606799999999999</v>
      </c>
    </row>
    <row r="431" spans="1:27" ht="12.75" customHeight="1" outlineLevel="1" x14ac:dyDescent="0.2">
      <c r="A431" s="99" t="s">
        <v>2830</v>
      </c>
      <c r="B431" s="63" t="s">
        <v>238</v>
      </c>
      <c r="C431" s="43" t="s">
        <v>79</v>
      </c>
      <c r="D431" s="44">
        <v>1234.8399999999999</v>
      </c>
      <c r="E431" s="44">
        <v>1175.8599999999999</v>
      </c>
      <c r="F431" s="44">
        <v>1136.1300000000001</v>
      </c>
      <c r="G431" s="44">
        <v>1171.42</v>
      </c>
      <c r="H431" s="44">
        <v>1207.05</v>
      </c>
      <c r="I431" s="44">
        <v>1279.8900000000001</v>
      </c>
      <c r="J431" s="44">
        <v>1469.32</v>
      </c>
      <c r="K431" s="44">
        <v>1836.4</v>
      </c>
      <c r="L431" s="44">
        <v>1977.2</v>
      </c>
      <c r="M431" s="44">
        <v>2052.56</v>
      </c>
      <c r="N431" s="44">
        <v>2068.7800000000002</v>
      </c>
      <c r="O431" s="44">
        <v>2093.11</v>
      </c>
      <c r="P431" s="44">
        <v>2076.21</v>
      </c>
      <c r="Q431" s="44">
        <v>2093.4299999999998</v>
      </c>
      <c r="R431" s="44">
        <v>2086.4899999999998</v>
      </c>
      <c r="S431" s="44">
        <v>2049.9699999999998</v>
      </c>
      <c r="T431" s="44">
        <v>2063.2199999999998</v>
      </c>
      <c r="U431" s="44">
        <v>2078.71</v>
      </c>
      <c r="V431" s="44">
        <v>2057.9699999999998</v>
      </c>
      <c r="W431" s="44">
        <v>2055.5300000000002</v>
      </c>
      <c r="X431" s="44">
        <v>1950.56</v>
      </c>
      <c r="Y431" s="44">
        <v>1872.15</v>
      </c>
      <c r="Z431" s="44">
        <v>1596.35</v>
      </c>
      <c r="AA431" s="44">
        <v>1330.07</v>
      </c>
    </row>
    <row r="432" spans="1:27" ht="12.75" customHeight="1" outlineLevel="1" x14ac:dyDescent="0.2">
      <c r="A432" s="99" t="s">
        <v>2831</v>
      </c>
      <c r="B432" s="63" t="s">
        <v>90</v>
      </c>
      <c r="C432" s="43" t="s">
        <v>79</v>
      </c>
      <c r="D432" s="44">
        <f>$D$327</f>
        <v>217.03</v>
      </c>
      <c r="E432" s="44">
        <f t="shared" ref="E432:AA432" si="250">$D$327</f>
        <v>217.03</v>
      </c>
      <c r="F432" s="44">
        <f t="shared" si="250"/>
        <v>217.03</v>
      </c>
      <c r="G432" s="44">
        <f t="shared" si="250"/>
        <v>217.03</v>
      </c>
      <c r="H432" s="44">
        <f t="shared" si="250"/>
        <v>217.03</v>
      </c>
      <c r="I432" s="44">
        <f t="shared" si="250"/>
        <v>217.03</v>
      </c>
      <c r="J432" s="44">
        <f t="shared" si="250"/>
        <v>217.03</v>
      </c>
      <c r="K432" s="44">
        <f t="shared" si="250"/>
        <v>217.03</v>
      </c>
      <c r="L432" s="44">
        <f t="shared" si="250"/>
        <v>217.03</v>
      </c>
      <c r="M432" s="44">
        <f t="shared" si="250"/>
        <v>217.03</v>
      </c>
      <c r="N432" s="44">
        <f t="shared" si="250"/>
        <v>217.03</v>
      </c>
      <c r="O432" s="44">
        <f t="shared" si="250"/>
        <v>217.03</v>
      </c>
      <c r="P432" s="44">
        <f t="shared" si="250"/>
        <v>217.03</v>
      </c>
      <c r="Q432" s="44">
        <f t="shared" si="250"/>
        <v>217.03</v>
      </c>
      <c r="R432" s="44">
        <f t="shared" si="250"/>
        <v>217.03</v>
      </c>
      <c r="S432" s="44">
        <f t="shared" si="250"/>
        <v>217.03</v>
      </c>
      <c r="T432" s="44">
        <f t="shared" si="250"/>
        <v>217.03</v>
      </c>
      <c r="U432" s="44">
        <f t="shared" si="250"/>
        <v>217.03</v>
      </c>
      <c r="V432" s="44">
        <f t="shared" si="250"/>
        <v>217.03</v>
      </c>
      <c r="W432" s="44">
        <f t="shared" si="250"/>
        <v>217.03</v>
      </c>
      <c r="X432" s="44">
        <f t="shared" si="250"/>
        <v>217.03</v>
      </c>
      <c r="Y432" s="44">
        <f t="shared" si="250"/>
        <v>217.03</v>
      </c>
      <c r="Z432" s="44">
        <f t="shared" si="250"/>
        <v>217.03</v>
      </c>
      <c r="AA432" s="44">
        <f t="shared" si="250"/>
        <v>217.03</v>
      </c>
    </row>
    <row r="433" spans="1:27" ht="12.75" customHeight="1" outlineLevel="1" x14ac:dyDescent="0.2">
      <c r="A433" s="99" t="s">
        <v>2832</v>
      </c>
      <c r="B433" s="63" t="s">
        <v>83</v>
      </c>
      <c r="C433" s="43" t="s">
        <v>79</v>
      </c>
      <c r="D433" s="44">
        <v>3.35</v>
      </c>
      <c r="E433" s="44">
        <v>3.35</v>
      </c>
      <c r="F433" s="44">
        <v>3.35</v>
      </c>
      <c r="G433" s="44">
        <v>3.35</v>
      </c>
      <c r="H433" s="44">
        <v>3.35</v>
      </c>
      <c r="I433" s="44">
        <v>3.35</v>
      </c>
      <c r="J433" s="44">
        <v>3.35</v>
      </c>
      <c r="K433" s="44">
        <v>3.35</v>
      </c>
      <c r="L433" s="44">
        <v>3.35</v>
      </c>
      <c r="M433" s="44">
        <v>3.35</v>
      </c>
      <c r="N433" s="44">
        <v>3.35</v>
      </c>
      <c r="O433" s="44">
        <v>3.35</v>
      </c>
      <c r="P433" s="44">
        <v>3.35</v>
      </c>
      <c r="Q433" s="44">
        <v>3.35</v>
      </c>
      <c r="R433" s="44">
        <v>3.35</v>
      </c>
      <c r="S433" s="44">
        <v>3.35</v>
      </c>
      <c r="T433" s="44">
        <v>3.35</v>
      </c>
      <c r="U433" s="44">
        <v>3.35</v>
      </c>
      <c r="V433" s="44">
        <v>3.35</v>
      </c>
      <c r="W433" s="44">
        <v>3.35</v>
      </c>
      <c r="X433" s="44">
        <v>3.35</v>
      </c>
      <c r="Y433" s="44">
        <v>3.35</v>
      </c>
      <c r="Z433" s="44">
        <v>3.35</v>
      </c>
      <c r="AA433" s="44">
        <v>3.35</v>
      </c>
    </row>
    <row r="434" spans="1:27" ht="12.75" customHeight="1" outlineLevel="1" x14ac:dyDescent="0.2">
      <c r="A434" s="99" t="s">
        <v>2833</v>
      </c>
      <c r="B434" s="63" t="s">
        <v>81</v>
      </c>
      <c r="C434" s="43" t="s">
        <v>79</v>
      </c>
      <c r="D434" s="44">
        <f>$D$11</f>
        <v>110.23</v>
      </c>
      <c r="E434" s="44">
        <f t="shared" ref="E434:AA434" si="251">$D$11</f>
        <v>110.23</v>
      </c>
      <c r="F434" s="44">
        <f t="shared" si="251"/>
        <v>110.23</v>
      </c>
      <c r="G434" s="44">
        <f t="shared" si="251"/>
        <v>110.23</v>
      </c>
      <c r="H434" s="44">
        <f t="shared" si="251"/>
        <v>110.23</v>
      </c>
      <c r="I434" s="44">
        <f t="shared" si="251"/>
        <v>110.23</v>
      </c>
      <c r="J434" s="44">
        <f t="shared" si="251"/>
        <v>110.23</v>
      </c>
      <c r="K434" s="44">
        <f t="shared" si="251"/>
        <v>110.23</v>
      </c>
      <c r="L434" s="44">
        <f t="shared" si="251"/>
        <v>110.23</v>
      </c>
      <c r="M434" s="44">
        <f t="shared" si="251"/>
        <v>110.23</v>
      </c>
      <c r="N434" s="44">
        <f t="shared" si="251"/>
        <v>110.23</v>
      </c>
      <c r="O434" s="44">
        <f t="shared" si="251"/>
        <v>110.23</v>
      </c>
      <c r="P434" s="44">
        <f t="shared" si="251"/>
        <v>110.23</v>
      </c>
      <c r="Q434" s="44">
        <f t="shared" si="251"/>
        <v>110.23</v>
      </c>
      <c r="R434" s="44">
        <f t="shared" si="251"/>
        <v>110.23</v>
      </c>
      <c r="S434" s="44">
        <f t="shared" si="251"/>
        <v>110.23</v>
      </c>
      <c r="T434" s="44">
        <f t="shared" si="251"/>
        <v>110.23</v>
      </c>
      <c r="U434" s="44">
        <f t="shared" si="251"/>
        <v>110.23</v>
      </c>
      <c r="V434" s="44">
        <f t="shared" si="251"/>
        <v>110.23</v>
      </c>
      <c r="W434" s="44">
        <f t="shared" si="251"/>
        <v>110.23</v>
      </c>
      <c r="X434" s="44">
        <f t="shared" si="251"/>
        <v>110.23</v>
      </c>
      <c r="Y434" s="44">
        <f t="shared" si="251"/>
        <v>110.23</v>
      </c>
      <c r="Z434" s="44">
        <f t="shared" si="251"/>
        <v>110.23</v>
      </c>
      <c r="AA434" s="44">
        <f t="shared" si="251"/>
        <v>110.23</v>
      </c>
    </row>
    <row r="435" spans="1:27" ht="12.75" customHeight="1" x14ac:dyDescent="0.2">
      <c r="A435" s="98" t="s">
        <v>2834</v>
      </c>
      <c r="B435" s="28" t="str">
        <f>"23"&amp;"."&amp;$B$801&amp;"."&amp;$B$802</f>
        <v>23.12.2023</v>
      </c>
      <c r="C435" s="90" t="s">
        <v>76</v>
      </c>
      <c r="D435" s="91">
        <f>ROUND(((D436+D437+D439+D438)/1000),5)</f>
        <v>1.6246499999999999</v>
      </c>
      <c r="E435" s="91">
        <f>ROUND(((E436+E437+E439+E438)/1000),5)</f>
        <v>1.5503499999999999</v>
      </c>
      <c r="F435" s="91">
        <f>ROUND(((F436+F437+F439+F438)/1000),5)</f>
        <v>1.51925</v>
      </c>
      <c r="G435" s="91">
        <f t="shared" ref="G435:AA435" si="252">ROUND(((G436+G437+G439+G438)/1000),5)</f>
        <v>1.5057799999999999</v>
      </c>
      <c r="H435" s="91">
        <f t="shared" si="252"/>
        <v>1.5113099999999999</v>
      </c>
      <c r="I435" s="91">
        <f t="shared" si="252"/>
        <v>1.5397400000000001</v>
      </c>
      <c r="J435" s="91">
        <f t="shared" si="252"/>
        <v>1.57504</v>
      </c>
      <c r="K435" s="91">
        <f t="shared" si="252"/>
        <v>1.77047</v>
      </c>
      <c r="L435" s="91">
        <f t="shared" si="252"/>
        <v>2.1218499999999998</v>
      </c>
      <c r="M435" s="91">
        <f t="shared" si="252"/>
        <v>2.2593399999999999</v>
      </c>
      <c r="N435" s="91">
        <f t="shared" si="252"/>
        <v>2.3114400000000002</v>
      </c>
      <c r="O435" s="91">
        <f t="shared" si="252"/>
        <v>2.3267099999999998</v>
      </c>
      <c r="P435" s="91">
        <f t="shared" si="252"/>
        <v>2.3200699999999999</v>
      </c>
      <c r="Q435" s="91">
        <f t="shared" si="252"/>
        <v>2.3197100000000002</v>
      </c>
      <c r="R435" s="91">
        <f t="shared" si="252"/>
        <v>2.3055599999999998</v>
      </c>
      <c r="S435" s="91">
        <f t="shared" si="252"/>
        <v>2.2937400000000001</v>
      </c>
      <c r="T435" s="91">
        <f t="shared" si="252"/>
        <v>2.3244500000000001</v>
      </c>
      <c r="U435" s="91">
        <f t="shared" si="252"/>
        <v>2.3420200000000002</v>
      </c>
      <c r="V435" s="91">
        <f t="shared" si="252"/>
        <v>2.3037700000000001</v>
      </c>
      <c r="W435" s="91">
        <f t="shared" si="252"/>
        <v>2.2439100000000001</v>
      </c>
      <c r="X435" s="91">
        <f t="shared" si="252"/>
        <v>2.2043599999999999</v>
      </c>
      <c r="Y435" s="91">
        <f t="shared" si="252"/>
        <v>2.0236100000000001</v>
      </c>
      <c r="Z435" s="91">
        <f t="shared" si="252"/>
        <v>1.8289299999999999</v>
      </c>
      <c r="AA435" s="91">
        <f t="shared" si="252"/>
        <v>1.62087</v>
      </c>
    </row>
    <row r="436" spans="1:27" ht="12.75" customHeight="1" outlineLevel="1" x14ac:dyDescent="0.2">
      <c r="A436" s="99" t="s">
        <v>2835</v>
      </c>
      <c r="B436" s="63" t="s">
        <v>238</v>
      </c>
      <c r="C436" s="43" t="s">
        <v>79</v>
      </c>
      <c r="D436" s="44">
        <v>1294.04</v>
      </c>
      <c r="E436" s="44">
        <v>1219.74</v>
      </c>
      <c r="F436" s="44">
        <v>1188.6400000000001</v>
      </c>
      <c r="G436" s="44">
        <v>1175.17</v>
      </c>
      <c r="H436" s="44">
        <v>1180.7</v>
      </c>
      <c r="I436" s="44">
        <v>1209.1300000000001</v>
      </c>
      <c r="J436" s="44">
        <v>1244.43</v>
      </c>
      <c r="K436" s="44">
        <v>1439.86</v>
      </c>
      <c r="L436" s="44">
        <v>1791.24</v>
      </c>
      <c r="M436" s="44">
        <v>1928.73</v>
      </c>
      <c r="N436" s="44">
        <v>1980.83</v>
      </c>
      <c r="O436" s="44">
        <v>1996.1</v>
      </c>
      <c r="P436" s="44">
        <v>1989.46</v>
      </c>
      <c r="Q436" s="44">
        <v>1989.1</v>
      </c>
      <c r="R436" s="44">
        <v>1974.95</v>
      </c>
      <c r="S436" s="44">
        <v>1963.13</v>
      </c>
      <c r="T436" s="44">
        <v>1993.84</v>
      </c>
      <c r="U436" s="44">
        <v>2011.41</v>
      </c>
      <c r="V436" s="44">
        <v>1973.16</v>
      </c>
      <c r="W436" s="44">
        <v>1913.3</v>
      </c>
      <c r="X436" s="44">
        <v>1873.75</v>
      </c>
      <c r="Y436" s="44">
        <v>1693</v>
      </c>
      <c r="Z436" s="44">
        <v>1498.32</v>
      </c>
      <c r="AA436" s="44">
        <v>1290.26</v>
      </c>
    </row>
    <row r="437" spans="1:27" ht="12.75" customHeight="1" outlineLevel="1" x14ac:dyDescent="0.2">
      <c r="A437" s="99" t="s">
        <v>2836</v>
      </c>
      <c r="B437" s="63" t="s">
        <v>90</v>
      </c>
      <c r="C437" s="43" t="s">
        <v>79</v>
      </c>
      <c r="D437" s="44">
        <f>$D$327</f>
        <v>217.03</v>
      </c>
      <c r="E437" s="44">
        <f t="shared" ref="E437:AA437" si="253">$D$327</f>
        <v>217.03</v>
      </c>
      <c r="F437" s="44">
        <f t="shared" si="253"/>
        <v>217.03</v>
      </c>
      <c r="G437" s="44">
        <f t="shared" si="253"/>
        <v>217.03</v>
      </c>
      <c r="H437" s="44">
        <f t="shared" si="253"/>
        <v>217.03</v>
      </c>
      <c r="I437" s="44">
        <f t="shared" si="253"/>
        <v>217.03</v>
      </c>
      <c r="J437" s="44">
        <f t="shared" si="253"/>
        <v>217.03</v>
      </c>
      <c r="K437" s="44">
        <f t="shared" si="253"/>
        <v>217.03</v>
      </c>
      <c r="L437" s="44">
        <f t="shared" si="253"/>
        <v>217.03</v>
      </c>
      <c r="M437" s="44">
        <f t="shared" si="253"/>
        <v>217.03</v>
      </c>
      <c r="N437" s="44">
        <f t="shared" si="253"/>
        <v>217.03</v>
      </c>
      <c r="O437" s="44">
        <f t="shared" si="253"/>
        <v>217.03</v>
      </c>
      <c r="P437" s="44">
        <f t="shared" si="253"/>
        <v>217.03</v>
      </c>
      <c r="Q437" s="44">
        <f t="shared" si="253"/>
        <v>217.03</v>
      </c>
      <c r="R437" s="44">
        <f t="shared" si="253"/>
        <v>217.03</v>
      </c>
      <c r="S437" s="44">
        <f t="shared" si="253"/>
        <v>217.03</v>
      </c>
      <c r="T437" s="44">
        <f t="shared" si="253"/>
        <v>217.03</v>
      </c>
      <c r="U437" s="44">
        <f t="shared" si="253"/>
        <v>217.03</v>
      </c>
      <c r="V437" s="44">
        <f t="shared" si="253"/>
        <v>217.03</v>
      </c>
      <c r="W437" s="44">
        <f t="shared" si="253"/>
        <v>217.03</v>
      </c>
      <c r="X437" s="44">
        <f t="shared" si="253"/>
        <v>217.03</v>
      </c>
      <c r="Y437" s="44">
        <f t="shared" si="253"/>
        <v>217.03</v>
      </c>
      <c r="Z437" s="44">
        <f t="shared" si="253"/>
        <v>217.03</v>
      </c>
      <c r="AA437" s="44">
        <f t="shared" si="253"/>
        <v>217.03</v>
      </c>
    </row>
    <row r="438" spans="1:27" ht="12.75" customHeight="1" outlineLevel="1" x14ac:dyDescent="0.2">
      <c r="A438" s="99" t="s">
        <v>2837</v>
      </c>
      <c r="B438" s="63" t="s">
        <v>83</v>
      </c>
      <c r="C438" s="43" t="s">
        <v>79</v>
      </c>
      <c r="D438" s="44">
        <v>3.35</v>
      </c>
      <c r="E438" s="44">
        <v>3.35</v>
      </c>
      <c r="F438" s="44">
        <v>3.35</v>
      </c>
      <c r="G438" s="44">
        <v>3.35</v>
      </c>
      <c r="H438" s="44">
        <v>3.35</v>
      </c>
      <c r="I438" s="44">
        <v>3.35</v>
      </c>
      <c r="J438" s="44">
        <v>3.35</v>
      </c>
      <c r="K438" s="44">
        <v>3.35</v>
      </c>
      <c r="L438" s="44">
        <v>3.35</v>
      </c>
      <c r="M438" s="44">
        <v>3.35</v>
      </c>
      <c r="N438" s="44">
        <v>3.35</v>
      </c>
      <c r="O438" s="44">
        <v>3.35</v>
      </c>
      <c r="P438" s="44">
        <v>3.35</v>
      </c>
      <c r="Q438" s="44">
        <v>3.35</v>
      </c>
      <c r="R438" s="44">
        <v>3.35</v>
      </c>
      <c r="S438" s="44">
        <v>3.35</v>
      </c>
      <c r="T438" s="44">
        <v>3.35</v>
      </c>
      <c r="U438" s="44">
        <v>3.35</v>
      </c>
      <c r="V438" s="44">
        <v>3.35</v>
      </c>
      <c r="W438" s="44">
        <v>3.35</v>
      </c>
      <c r="X438" s="44">
        <v>3.35</v>
      </c>
      <c r="Y438" s="44">
        <v>3.35</v>
      </c>
      <c r="Z438" s="44">
        <v>3.35</v>
      </c>
      <c r="AA438" s="44">
        <v>3.35</v>
      </c>
    </row>
    <row r="439" spans="1:27" ht="12.75" customHeight="1" outlineLevel="1" x14ac:dyDescent="0.2">
      <c r="A439" s="99" t="s">
        <v>2838</v>
      </c>
      <c r="B439" s="63" t="s">
        <v>81</v>
      </c>
      <c r="C439" s="43" t="s">
        <v>79</v>
      </c>
      <c r="D439" s="44">
        <f>$D$11</f>
        <v>110.23</v>
      </c>
      <c r="E439" s="44">
        <f t="shared" ref="E439:AA439" si="254">$D$11</f>
        <v>110.23</v>
      </c>
      <c r="F439" s="44">
        <f t="shared" si="254"/>
        <v>110.23</v>
      </c>
      <c r="G439" s="44">
        <f t="shared" si="254"/>
        <v>110.23</v>
      </c>
      <c r="H439" s="44">
        <f t="shared" si="254"/>
        <v>110.23</v>
      </c>
      <c r="I439" s="44">
        <f t="shared" si="254"/>
        <v>110.23</v>
      </c>
      <c r="J439" s="44">
        <f t="shared" si="254"/>
        <v>110.23</v>
      </c>
      <c r="K439" s="44">
        <f t="shared" si="254"/>
        <v>110.23</v>
      </c>
      <c r="L439" s="44">
        <f t="shared" si="254"/>
        <v>110.23</v>
      </c>
      <c r="M439" s="44">
        <f t="shared" si="254"/>
        <v>110.23</v>
      </c>
      <c r="N439" s="44">
        <f t="shared" si="254"/>
        <v>110.23</v>
      </c>
      <c r="O439" s="44">
        <f t="shared" si="254"/>
        <v>110.23</v>
      </c>
      <c r="P439" s="44">
        <f t="shared" si="254"/>
        <v>110.23</v>
      </c>
      <c r="Q439" s="44">
        <f t="shared" si="254"/>
        <v>110.23</v>
      </c>
      <c r="R439" s="44">
        <f t="shared" si="254"/>
        <v>110.23</v>
      </c>
      <c r="S439" s="44">
        <f t="shared" si="254"/>
        <v>110.23</v>
      </c>
      <c r="T439" s="44">
        <f t="shared" si="254"/>
        <v>110.23</v>
      </c>
      <c r="U439" s="44">
        <f t="shared" si="254"/>
        <v>110.23</v>
      </c>
      <c r="V439" s="44">
        <f t="shared" si="254"/>
        <v>110.23</v>
      </c>
      <c r="W439" s="44">
        <f t="shared" si="254"/>
        <v>110.23</v>
      </c>
      <c r="X439" s="44">
        <f t="shared" si="254"/>
        <v>110.23</v>
      </c>
      <c r="Y439" s="44">
        <f t="shared" si="254"/>
        <v>110.23</v>
      </c>
      <c r="Z439" s="44">
        <f t="shared" si="254"/>
        <v>110.23</v>
      </c>
      <c r="AA439" s="44">
        <f t="shared" si="254"/>
        <v>110.23</v>
      </c>
    </row>
    <row r="440" spans="1:27" ht="12.75" customHeight="1" x14ac:dyDescent="0.2">
      <c r="A440" s="98" t="s">
        <v>2839</v>
      </c>
      <c r="B440" s="28" t="str">
        <f>"24"&amp;"."&amp;$B$801&amp;"."&amp;$B$802</f>
        <v>24.12.2023</v>
      </c>
      <c r="C440" s="90" t="s">
        <v>76</v>
      </c>
      <c r="D440" s="91">
        <f>ROUND(((D441+D442+D444+D443)/1000),5)</f>
        <v>1.5862799999999999</v>
      </c>
      <c r="E440" s="91">
        <f>ROUND(((E441+E442+E444+E443)/1000),5)</f>
        <v>1.53094</v>
      </c>
      <c r="F440" s="91">
        <f>ROUND(((F441+F442+F444+F443)/1000),5)</f>
        <v>1.5024900000000001</v>
      </c>
      <c r="G440" s="91">
        <f t="shared" ref="G440:AA440" si="255">ROUND(((G441+G442+G444+G443)/1000),5)</f>
        <v>1.4512700000000001</v>
      </c>
      <c r="H440" s="91">
        <f t="shared" si="255"/>
        <v>1.4612000000000001</v>
      </c>
      <c r="I440" s="91">
        <f t="shared" si="255"/>
        <v>1.49359</v>
      </c>
      <c r="J440" s="91">
        <f t="shared" si="255"/>
        <v>1.51596</v>
      </c>
      <c r="K440" s="91">
        <f t="shared" si="255"/>
        <v>1.6307799999999999</v>
      </c>
      <c r="L440" s="91">
        <f t="shared" si="255"/>
        <v>1.82555</v>
      </c>
      <c r="M440" s="91">
        <f t="shared" si="255"/>
        <v>2.08616</v>
      </c>
      <c r="N440" s="91">
        <f t="shared" si="255"/>
        <v>2.20078</v>
      </c>
      <c r="O440" s="91">
        <f t="shared" si="255"/>
        <v>2.2195999999999998</v>
      </c>
      <c r="P440" s="91">
        <f t="shared" si="255"/>
        <v>2.2296800000000001</v>
      </c>
      <c r="Q440" s="91">
        <f t="shared" si="255"/>
        <v>2.2345600000000001</v>
      </c>
      <c r="R440" s="91">
        <f t="shared" si="255"/>
        <v>2.2244600000000001</v>
      </c>
      <c r="S440" s="91">
        <f t="shared" si="255"/>
        <v>2.2239200000000001</v>
      </c>
      <c r="T440" s="91">
        <f t="shared" si="255"/>
        <v>2.2675200000000002</v>
      </c>
      <c r="U440" s="91">
        <f t="shared" si="255"/>
        <v>2.2887400000000002</v>
      </c>
      <c r="V440" s="91">
        <f t="shared" si="255"/>
        <v>2.2627999999999999</v>
      </c>
      <c r="W440" s="91">
        <f t="shared" si="255"/>
        <v>2.2386300000000001</v>
      </c>
      <c r="X440" s="91">
        <f t="shared" si="255"/>
        <v>2.2138800000000001</v>
      </c>
      <c r="Y440" s="91">
        <f t="shared" si="255"/>
        <v>1.99464</v>
      </c>
      <c r="Z440" s="91">
        <f t="shared" si="255"/>
        <v>1.7783800000000001</v>
      </c>
      <c r="AA440" s="91">
        <f t="shared" si="255"/>
        <v>1.5458400000000001</v>
      </c>
    </row>
    <row r="441" spans="1:27" ht="12.75" customHeight="1" outlineLevel="1" x14ac:dyDescent="0.2">
      <c r="A441" s="99" t="s">
        <v>2840</v>
      </c>
      <c r="B441" s="63" t="s">
        <v>238</v>
      </c>
      <c r="C441" s="43" t="s">
        <v>79</v>
      </c>
      <c r="D441" s="44">
        <v>1255.67</v>
      </c>
      <c r="E441" s="44">
        <v>1200.33</v>
      </c>
      <c r="F441" s="44">
        <v>1171.8800000000001</v>
      </c>
      <c r="G441" s="44">
        <v>1120.6600000000001</v>
      </c>
      <c r="H441" s="44">
        <v>1130.5899999999999</v>
      </c>
      <c r="I441" s="44">
        <v>1162.98</v>
      </c>
      <c r="J441" s="44">
        <v>1185.3499999999999</v>
      </c>
      <c r="K441" s="44">
        <v>1300.17</v>
      </c>
      <c r="L441" s="44">
        <v>1494.94</v>
      </c>
      <c r="M441" s="44">
        <v>1755.55</v>
      </c>
      <c r="N441" s="44">
        <v>1870.17</v>
      </c>
      <c r="O441" s="44">
        <v>1888.99</v>
      </c>
      <c r="P441" s="44">
        <v>1899.07</v>
      </c>
      <c r="Q441" s="44">
        <v>1903.95</v>
      </c>
      <c r="R441" s="44">
        <v>1893.85</v>
      </c>
      <c r="S441" s="44">
        <v>1893.31</v>
      </c>
      <c r="T441" s="44">
        <v>1936.91</v>
      </c>
      <c r="U441" s="44">
        <v>1958.13</v>
      </c>
      <c r="V441" s="44">
        <v>1932.19</v>
      </c>
      <c r="W441" s="44">
        <v>1908.02</v>
      </c>
      <c r="X441" s="44">
        <v>1883.27</v>
      </c>
      <c r="Y441" s="44">
        <v>1664.03</v>
      </c>
      <c r="Z441" s="44">
        <v>1447.77</v>
      </c>
      <c r="AA441" s="44">
        <v>1215.23</v>
      </c>
    </row>
    <row r="442" spans="1:27" ht="12.75" customHeight="1" outlineLevel="1" x14ac:dyDescent="0.2">
      <c r="A442" s="99" t="s">
        <v>2841</v>
      </c>
      <c r="B442" s="63" t="s">
        <v>90</v>
      </c>
      <c r="C442" s="43" t="s">
        <v>79</v>
      </c>
      <c r="D442" s="44">
        <f>$D$327</f>
        <v>217.03</v>
      </c>
      <c r="E442" s="44">
        <f t="shared" ref="E442:AA442" si="256">$D$327</f>
        <v>217.03</v>
      </c>
      <c r="F442" s="44">
        <f t="shared" si="256"/>
        <v>217.03</v>
      </c>
      <c r="G442" s="44">
        <f t="shared" si="256"/>
        <v>217.03</v>
      </c>
      <c r="H442" s="44">
        <f t="shared" si="256"/>
        <v>217.03</v>
      </c>
      <c r="I442" s="44">
        <f t="shared" si="256"/>
        <v>217.03</v>
      </c>
      <c r="J442" s="44">
        <f t="shared" si="256"/>
        <v>217.03</v>
      </c>
      <c r="K442" s="44">
        <f t="shared" si="256"/>
        <v>217.03</v>
      </c>
      <c r="L442" s="44">
        <f t="shared" si="256"/>
        <v>217.03</v>
      </c>
      <c r="M442" s="44">
        <f t="shared" si="256"/>
        <v>217.03</v>
      </c>
      <c r="N442" s="44">
        <f t="shared" si="256"/>
        <v>217.03</v>
      </c>
      <c r="O442" s="44">
        <f t="shared" si="256"/>
        <v>217.03</v>
      </c>
      <c r="P442" s="44">
        <f t="shared" si="256"/>
        <v>217.03</v>
      </c>
      <c r="Q442" s="44">
        <f t="shared" si="256"/>
        <v>217.03</v>
      </c>
      <c r="R442" s="44">
        <f t="shared" si="256"/>
        <v>217.03</v>
      </c>
      <c r="S442" s="44">
        <f t="shared" si="256"/>
        <v>217.03</v>
      </c>
      <c r="T442" s="44">
        <f t="shared" si="256"/>
        <v>217.03</v>
      </c>
      <c r="U442" s="44">
        <f t="shared" si="256"/>
        <v>217.03</v>
      </c>
      <c r="V442" s="44">
        <f t="shared" si="256"/>
        <v>217.03</v>
      </c>
      <c r="W442" s="44">
        <f t="shared" si="256"/>
        <v>217.03</v>
      </c>
      <c r="X442" s="44">
        <f t="shared" si="256"/>
        <v>217.03</v>
      </c>
      <c r="Y442" s="44">
        <f t="shared" si="256"/>
        <v>217.03</v>
      </c>
      <c r="Z442" s="44">
        <f t="shared" si="256"/>
        <v>217.03</v>
      </c>
      <c r="AA442" s="44">
        <f t="shared" si="256"/>
        <v>217.03</v>
      </c>
    </row>
    <row r="443" spans="1:27" ht="12.75" customHeight="1" outlineLevel="1" x14ac:dyDescent="0.2">
      <c r="A443" s="99" t="s">
        <v>2842</v>
      </c>
      <c r="B443" s="63" t="s">
        <v>83</v>
      </c>
      <c r="C443" s="43" t="s">
        <v>79</v>
      </c>
      <c r="D443" s="44">
        <v>3.35</v>
      </c>
      <c r="E443" s="44">
        <v>3.35</v>
      </c>
      <c r="F443" s="44">
        <v>3.35</v>
      </c>
      <c r="G443" s="44">
        <v>3.35</v>
      </c>
      <c r="H443" s="44">
        <v>3.35</v>
      </c>
      <c r="I443" s="44">
        <v>3.35</v>
      </c>
      <c r="J443" s="44">
        <v>3.35</v>
      </c>
      <c r="K443" s="44">
        <v>3.35</v>
      </c>
      <c r="L443" s="44">
        <v>3.35</v>
      </c>
      <c r="M443" s="44">
        <v>3.35</v>
      </c>
      <c r="N443" s="44">
        <v>3.35</v>
      </c>
      <c r="O443" s="44">
        <v>3.35</v>
      </c>
      <c r="P443" s="44">
        <v>3.35</v>
      </c>
      <c r="Q443" s="44">
        <v>3.35</v>
      </c>
      <c r="R443" s="44">
        <v>3.35</v>
      </c>
      <c r="S443" s="44">
        <v>3.35</v>
      </c>
      <c r="T443" s="44">
        <v>3.35</v>
      </c>
      <c r="U443" s="44">
        <v>3.35</v>
      </c>
      <c r="V443" s="44">
        <v>3.35</v>
      </c>
      <c r="W443" s="44">
        <v>3.35</v>
      </c>
      <c r="X443" s="44">
        <v>3.35</v>
      </c>
      <c r="Y443" s="44">
        <v>3.35</v>
      </c>
      <c r="Z443" s="44">
        <v>3.35</v>
      </c>
      <c r="AA443" s="44">
        <v>3.35</v>
      </c>
    </row>
    <row r="444" spans="1:27" ht="12.75" customHeight="1" outlineLevel="1" x14ac:dyDescent="0.2">
      <c r="A444" s="99" t="s">
        <v>2843</v>
      </c>
      <c r="B444" s="63" t="s">
        <v>81</v>
      </c>
      <c r="C444" s="43" t="s">
        <v>79</v>
      </c>
      <c r="D444" s="44">
        <f>$D$11</f>
        <v>110.23</v>
      </c>
      <c r="E444" s="44">
        <f t="shared" ref="E444:AA444" si="257">$D$11</f>
        <v>110.23</v>
      </c>
      <c r="F444" s="44">
        <f t="shared" si="257"/>
        <v>110.23</v>
      </c>
      <c r="G444" s="44">
        <f t="shared" si="257"/>
        <v>110.23</v>
      </c>
      <c r="H444" s="44">
        <f t="shared" si="257"/>
        <v>110.23</v>
      </c>
      <c r="I444" s="44">
        <f t="shared" si="257"/>
        <v>110.23</v>
      </c>
      <c r="J444" s="44">
        <f t="shared" si="257"/>
        <v>110.23</v>
      </c>
      <c r="K444" s="44">
        <f t="shared" si="257"/>
        <v>110.23</v>
      </c>
      <c r="L444" s="44">
        <f t="shared" si="257"/>
        <v>110.23</v>
      </c>
      <c r="M444" s="44">
        <f t="shared" si="257"/>
        <v>110.23</v>
      </c>
      <c r="N444" s="44">
        <f t="shared" si="257"/>
        <v>110.23</v>
      </c>
      <c r="O444" s="44">
        <f t="shared" si="257"/>
        <v>110.23</v>
      </c>
      <c r="P444" s="44">
        <f t="shared" si="257"/>
        <v>110.23</v>
      </c>
      <c r="Q444" s="44">
        <f t="shared" si="257"/>
        <v>110.23</v>
      </c>
      <c r="R444" s="44">
        <f t="shared" si="257"/>
        <v>110.23</v>
      </c>
      <c r="S444" s="44">
        <f t="shared" si="257"/>
        <v>110.23</v>
      </c>
      <c r="T444" s="44">
        <f t="shared" si="257"/>
        <v>110.23</v>
      </c>
      <c r="U444" s="44">
        <f t="shared" si="257"/>
        <v>110.23</v>
      </c>
      <c r="V444" s="44">
        <f t="shared" si="257"/>
        <v>110.23</v>
      </c>
      <c r="W444" s="44">
        <f t="shared" si="257"/>
        <v>110.23</v>
      </c>
      <c r="X444" s="44">
        <f t="shared" si="257"/>
        <v>110.23</v>
      </c>
      <c r="Y444" s="44">
        <f t="shared" si="257"/>
        <v>110.23</v>
      </c>
      <c r="Z444" s="44">
        <f t="shared" si="257"/>
        <v>110.23</v>
      </c>
      <c r="AA444" s="44">
        <f t="shared" si="257"/>
        <v>110.23</v>
      </c>
    </row>
    <row r="445" spans="1:27" x14ac:dyDescent="0.2">
      <c r="A445" s="98" t="s">
        <v>2844</v>
      </c>
      <c r="B445" s="28" t="str">
        <f>"25"&amp;"."&amp;$B$801&amp;"."&amp;$B$802</f>
        <v>25.12.2023</v>
      </c>
      <c r="C445" s="90" t="s">
        <v>76</v>
      </c>
      <c r="D445" s="91">
        <f>ROUND(((D446+D447+D449+D448)/1000),5)</f>
        <v>1.53413</v>
      </c>
      <c r="E445" s="91">
        <f>ROUND(((E446+E447+E449+E448)/1000),5)</f>
        <v>1.51355</v>
      </c>
      <c r="F445" s="91">
        <f>ROUND(((F446+F447+F449+F448)/1000),5)</f>
        <v>1.4081900000000001</v>
      </c>
      <c r="G445" s="91">
        <f t="shared" ref="G445:AA445" si="258">ROUND(((G446+G447+G449+G448)/1000),5)</f>
        <v>1.4053899999999999</v>
      </c>
      <c r="H445" s="91">
        <f t="shared" si="258"/>
        <v>1.4052800000000001</v>
      </c>
      <c r="I445" s="91">
        <f t="shared" si="258"/>
        <v>1.51267</v>
      </c>
      <c r="J445" s="91">
        <f t="shared" si="258"/>
        <v>1.6615200000000001</v>
      </c>
      <c r="K445" s="91">
        <f t="shared" si="258"/>
        <v>2.0047799999999998</v>
      </c>
      <c r="L445" s="91">
        <f t="shared" si="258"/>
        <v>2.26267</v>
      </c>
      <c r="M445" s="91">
        <f t="shared" si="258"/>
        <v>2.2876599999999998</v>
      </c>
      <c r="N445" s="91">
        <f t="shared" si="258"/>
        <v>2.2999499999999999</v>
      </c>
      <c r="O445" s="91">
        <f t="shared" si="258"/>
        <v>2.4375</v>
      </c>
      <c r="P445" s="91">
        <f t="shared" si="258"/>
        <v>2.3702399999999999</v>
      </c>
      <c r="Q445" s="91">
        <f t="shared" si="258"/>
        <v>2.4342700000000002</v>
      </c>
      <c r="R445" s="91">
        <f t="shared" si="258"/>
        <v>2.4365700000000001</v>
      </c>
      <c r="S445" s="91">
        <f t="shared" si="258"/>
        <v>2.31413</v>
      </c>
      <c r="T445" s="91">
        <f t="shared" si="258"/>
        <v>2.3230400000000002</v>
      </c>
      <c r="U445" s="91">
        <f t="shared" si="258"/>
        <v>2.3377400000000002</v>
      </c>
      <c r="V445" s="91">
        <f t="shared" si="258"/>
        <v>2.3158799999999999</v>
      </c>
      <c r="W445" s="91">
        <f t="shared" si="258"/>
        <v>2.3172100000000002</v>
      </c>
      <c r="X445" s="91">
        <f t="shared" si="258"/>
        <v>2.14954</v>
      </c>
      <c r="Y445" s="91">
        <f t="shared" si="258"/>
        <v>1.96265</v>
      </c>
      <c r="Z445" s="91">
        <f t="shared" si="258"/>
        <v>1.74586</v>
      </c>
      <c r="AA445" s="91">
        <f t="shared" si="258"/>
        <v>1.51444</v>
      </c>
    </row>
    <row r="446" spans="1:27" ht="12.75" customHeight="1" outlineLevel="1" x14ac:dyDescent="0.2">
      <c r="A446" s="99" t="s">
        <v>2845</v>
      </c>
      <c r="B446" s="63" t="s">
        <v>238</v>
      </c>
      <c r="C446" s="43" t="s">
        <v>79</v>
      </c>
      <c r="D446" s="44">
        <v>1203.52</v>
      </c>
      <c r="E446" s="44">
        <v>1182.94</v>
      </c>
      <c r="F446" s="44">
        <v>1077.58</v>
      </c>
      <c r="G446" s="44">
        <v>1074.78</v>
      </c>
      <c r="H446" s="44">
        <v>1074.67</v>
      </c>
      <c r="I446" s="44">
        <v>1182.06</v>
      </c>
      <c r="J446" s="44">
        <v>1330.91</v>
      </c>
      <c r="K446" s="44">
        <v>1674.17</v>
      </c>
      <c r="L446" s="44">
        <v>1932.06</v>
      </c>
      <c r="M446" s="44">
        <v>1957.05</v>
      </c>
      <c r="N446" s="44">
        <v>1969.34</v>
      </c>
      <c r="O446" s="44">
        <v>2106.89</v>
      </c>
      <c r="P446" s="44">
        <v>2039.63</v>
      </c>
      <c r="Q446" s="44">
        <v>2103.66</v>
      </c>
      <c r="R446" s="44">
        <v>2105.96</v>
      </c>
      <c r="S446" s="44">
        <v>1983.52</v>
      </c>
      <c r="T446" s="44">
        <v>1992.43</v>
      </c>
      <c r="U446" s="44">
        <v>2007.13</v>
      </c>
      <c r="V446" s="44">
        <v>1985.27</v>
      </c>
      <c r="W446" s="44">
        <v>1986.6</v>
      </c>
      <c r="X446" s="44">
        <v>1818.93</v>
      </c>
      <c r="Y446" s="44">
        <v>1632.04</v>
      </c>
      <c r="Z446" s="44">
        <v>1415.25</v>
      </c>
      <c r="AA446" s="44">
        <v>1183.83</v>
      </c>
    </row>
    <row r="447" spans="1:27" ht="12.75" customHeight="1" outlineLevel="1" x14ac:dyDescent="0.2">
      <c r="A447" s="99" t="s">
        <v>2846</v>
      </c>
      <c r="B447" s="63" t="s">
        <v>90</v>
      </c>
      <c r="C447" s="43" t="s">
        <v>79</v>
      </c>
      <c r="D447" s="44">
        <f>$D$327</f>
        <v>217.03</v>
      </c>
      <c r="E447" s="44">
        <f t="shared" ref="E447:AA447" si="259">$D$327</f>
        <v>217.03</v>
      </c>
      <c r="F447" s="44">
        <f t="shared" si="259"/>
        <v>217.03</v>
      </c>
      <c r="G447" s="44">
        <f t="shared" si="259"/>
        <v>217.03</v>
      </c>
      <c r="H447" s="44">
        <f t="shared" si="259"/>
        <v>217.03</v>
      </c>
      <c r="I447" s="44">
        <f t="shared" si="259"/>
        <v>217.03</v>
      </c>
      <c r="J447" s="44">
        <f t="shared" si="259"/>
        <v>217.03</v>
      </c>
      <c r="K447" s="44">
        <f t="shared" si="259"/>
        <v>217.03</v>
      </c>
      <c r="L447" s="44">
        <f t="shared" si="259"/>
        <v>217.03</v>
      </c>
      <c r="M447" s="44">
        <f t="shared" si="259"/>
        <v>217.03</v>
      </c>
      <c r="N447" s="44">
        <f t="shared" si="259"/>
        <v>217.03</v>
      </c>
      <c r="O447" s="44">
        <f t="shared" si="259"/>
        <v>217.03</v>
      </c>
      <c r="P447" s="44">
        <f t="shared" si="259"/>
        <v>217.03</v>
      </c>
      <c r="Q447" s="44">
        <f t="shared" si="259"/>
        <v>217.03</v>
      </c>
      <c r="R447" s="44">
        <f t="shared" si="259"/>
        <v>217.03</v>
      </c>
      <c r="S447" s="44">
        <f t="shared" si="259"/>
        <v>217.03</v>
      </c>
      <c r="T447" s="44">
        <f t="shared" si="259"/>
        <v>217.03</v>
      </c>
      <c r="U447" s="44">
        <f t="shared" si="259"/>
        <v>217.03</v>
      </c>
      <c r="V447" s="44">
        <f t="shared" si="259"/>
        <v>217.03</v>
      </c>
      <c r="W447" s="44">
        <f t="shared" si="259"/>
        <v>217.03</v>
      </c>
      <c r="X447" s="44">
        <f t="shared" si="259"/>
        <v>217.03</v>
      </c>
      <c r="Y447" s="44">
        <f t="shared" si="259"/>
        <v>217.03</v>
      </c>
      <c r="Z447" s="44">
        <f t="shared" si="259"/>
        <v>217.03</v>
      </c>
      <c r="AA447" s="44">
        <f t="shared" si="259"/>
        <v>217.03</v>
      </c>
    </row>
    <row r="448" spans="1:27" ht="12.75" customHeight="1" outlineLevel="1" x14ac:dyDescent="0.2">
      <c r="A448" s="99" t="s">
        <v>2847</v>
      </c>
      <c r="B448" s="63" t="s">
        <v>83</v>
      </c>
      <c r="C448" s="43" t="s">
        <v>79</v>
      </c>
      <c r="D448" s="44">
        <v>3.35</v>
      </c>
      <c r="E448" s="44">
        <v>3.35</v>
      </c>
      <c r="F448" s="44">
        <v>3.35</v>
      </c>
      <c r="G448" s="44">
        <v>3.35</v>
      </c>
      <c r="H448" s="44">
        <v>3.35</v>
      </c>
      <c r="I448" s="44">
        <v>3.35</v>
      </c>
      <c r="J448" s="44">
        <v>3.35</v>
      </c>
      <c r="K448" s="44">
        <v>3.35</v>
      </c>
      <c r="L448" s="44">
        <v>3.35</v>
      </c>
      <c r="M448" s="44">
        <v>3.35</v>
      </c>
      <c r="N448" s="44">
        <v>3.35</v>
      </c>
      <c r="O448" s="44">
        <v>3.35</v>
      </c>
      <c r="P448" s="44">
        <v>3.35</v>
      </c>
      <c r="Q448" s="44">
        <v>3.35</v>
      </c>
      <c r="R448" s="44">
        <v>3.35</v>
      </c>
      <c r="S448" s="44">
        <v>3.35</v>
      </c>
      <c r="T448" s="44">
        <v>3.35</v>
      </c>
      <c r="U448" s="44">
        <v>3.35</v>
      </c>
      <c r="V448" s="44">
        <v>3.35</v>
      </c>
      <c r="W448" s="44">
        <v>3.35</v>
      </c>
      <c r="X448" s="44">
        <v>3.35</v>
      </c>
      <c r="Y448" s="44">
        <v>3.35</v>
      </c>
      <c r="Z448" s="44">
        <v>3.35</v>
      </c>
      <c r="AA448" s="44">
        <v>3.35</v>
      </c>
    </row>
    <row r="449" spans="1:27" ht="12.75" customHeight="1" outlineLevel="1" x14ac:dyDescent="0.2">
      <c r="A449" s="99" t="s">
        <v>2848</v>
      </c>
      <c r="B449" s="63" t="s">
        <v>81</v>
      </c>
      <c r="C449" s="43" t="s">
        <v>79</v>
      </c>
      <c r="D449" s="44">
        <f>$D$11</f>
        <v>110.23</v>
      </c>
      <c r="E449" s="44">
        <f t="shared" ref="E449:AA449" si="260">$D$11</f>
        <v>110.23</v>
      </c>
      <c r="F449" s="44">
        <f t="shared" si="260"/>
        <v>110.23</v>
      </c>
      <c r="G449" s="44">
        <f t="shared" si="260"/>
        <v>110.23</v>
      </c>
      <c r="H449" s="44">
        <f t="shared" si="260"/>
        <v>110.23</v>
      </c>
      <c r="I449" s="44">
        <f t="shared" si="260"/>
        <v>110.23</v>
      </c>
      <c r="J449" s="44">
        <f t="shared" si="260"/>
        <v>110.23</v>
      </c>
      <c r="K449" s="44">
        <f t="shared" si="260"/>
        <v>110.23</v>
      </c>
      <c r="L449" s="44">
        <f t="shared" si="260"/>
        <v>110.23</v>
      </c>
      <c r="M449" s="44">
        <f t="shared" si="260"/>
        <v>110.23</v>
      </c>
      <c r="N449" s="44">
        <f t="shared" si="260"/>
        <v>110.23</v>
      </c>
      <c r="O449" s="44">
        <f t="shared" si="260"/>
        <v>110.23</v>
      </c>
      <c r="P449" s="44">
        <f t="shared" si="260"/>
        <v>110.23</v>
      </c>
      <c r="Q449" s="44">
        <f t="shared" si="260"/>
        <v>110.23</v>
      </c>
      <c r="R449" s="44">
        <f t="shared" si="260"/>
        <v>110.23</v>
      </c>
      <c r="S449" s="44">
        <f t="shared" si="260"/>
        <v>110.23</v>
      </c>
      <c r="T449" s="44">
        <f t="shared" si="260"/>
        <v>110.23</v>
      </c>
      <c r="U449" s="44">
        <f t="shared" si="260"/>
        <v>110.23</v>
      </c>
      <c r="V449" s="44">
        <f t="shared" si="260"/>
        <v>110.23</v>
      </c>
      <c r="W449" s="44">
        <f t="shared" si="260"/>
        <v>110.23</v>
      </c>
      <c r="X449" s="44">
        <f t="shared" si="260"/>
        <v>110.23</v>
      </c>
      <c r="Y449" s="44">
        <f t="shared" si="260"/>
        <v>110.23</v>
      </c>
      <c r="Z449" s="44">
        <f t="shared" si="260"/>
        <v>110.23</v>
      </c>
      <c r="AA449" s="44">
        <f t="shared" si="260"/>
        <v>110.23</v>
      </c>
    </row>
    <row r="450" spans="1:27" x14ac:dyDescent="0.2">
      <c r="A450" s="98" t="s">
        <v>2849</v>
      </c>
      <c r="B450" s="28" t="str">
        <f>"26"&amp;"."&amp;$B$801&amp;"."&amp;$B$802</f>
        <v>26.12.2023</v>
      </c>
      <c r="C450" s="90" t="s">
        <v>76</v>
      </c>
      <c r="D450" s="91">
        <f>ROUND(((D451+D452+D454+D453)/1000),5)</f>
        <v>1.47631</v>
      </c>
      <c r="E450" s="91">
        <f>ROUND(((E451+E452+E454+E453)/1000),5)</f>
        <v>1.4142399999999999</v>
      </c>
      <c r="F450" s="91">
        <f>ROUND(((F451+F452+F454+F453)/1000),5)</f>
        <v>1.4136299999999999</v>
      </c>
      <c r="G450" s="91">
        <f t="shared" ref="G450:AA450" si="261">ROUND(((G451+G452+G454+G453)/1000),5)</f>
        <v>1.3837600000000001</v>
      </c>
      <c r="H450" s="91">
        <f t="shared" si="261"/>
        <v>1.3923000000000001</v>
      </c>
      <c r="I450" s="91">
        <f t="shared" si="261"/>
        <v>1.47817</v>
      </c>
      <c r="J450" s="91">
        <f t="shared" si="261"/>
        <v>1.5967899999999999</v>
      </c>
      <c r="K450" s="91">
        <f t="shared" si="261"/>
        <v>1.85701</v>
      </c>
      <c r="L450" s="91">
        <f t="shared" si="261"/>
        <v>2.1599400000000002</v>
      </c>
      <c r="M450" s="91">
        <f t="shared" si="261"/>
        <v>2.1991200000000002</v>
      </c>
      <c r="N450" s="91">
        <f t="shared" si="261"/>
        <v>2.1988599999999998</v>
      </c>
      <c r="O450" s="91">
        <f t="shared" si="261"/>
        <v>2.2631299999999999</v>
      </c>
      <c r="P450" s="91">
        <f t="shared" si="261"/>
        <v>2.2077300000000002</v>
      </c>
      <c r="Q450" s="91">
        <f t="shared" si="261"/>
        <v>2.2175099999999999</v>
      </c>
      <c r="R450" s="91">
        <f t="shared" si="261"/>
        <v>2.25447</v>
      </c>
      <c r="S450" s="91">
        <f t="shared" si="261"/>
        <v>2.18479</v>
      </c>
      <c r="T450" s="91">
        <f t="shared" si="261"/>
        <v>2.21671</v>
      </c>
      <c r="U450" s="91">
        <f t="shared" si="261"/>
        <v>2.234</v>
      </c>
      <c r="V450" s="91">
        <f t="shared" si="261"/>
        <v>2.2012900000000002</v>
      </c>
      <c r="W450" s="91">
        <f t="shared" si="261"/>
        <v>2.2085499999999998</v>
      </c>
      <c r="X450" s="91">
        <f t="shared" si="261"/>
        <v>2.1375099999999998</v>
      </c>
      <c r="Y450" s="91">
        <f t="shared" si="261"/>
        <v>1.96468</v>
      </c>
      <c r="Z450" s="91">
        <f t="shared" si="261"/>
        <v>1.71272</v>
      </c>
      <c r="AA450" s="91">
        <f t="shared" si="261"/>
        <v>1.50427</v>
      </c>
    </row>
    <row r="451" spans="1:27" ht="12.75" customHeight="1" outlineLevel="1" x14ac:dyDescent="0.2">
      <c r="A451" s="99" t="s">
        <v>2850</v>
      </c>
      <c r="B451" s="63" t="s">
        <v>238</v>
      </c>
      <c r="C451" s="43" t="s">
        <v>79</v>
      </c>
      <c r="D451" s="44">
        <v>1145.7</v>
      </c>
      <c r="E451" s="44">
        <v>1083.6300000000001</v>
      </c>
      <c r="F451" s="44">
        <v>1083.02</v>
      </c>
      <c r="G451" s="44">
        <v>1053.1500000000001</v>
      </c>
      <c r="H451" s="44">
        <v>1061.69</v>
      </c>
      <c r="I451" s="44">
        <v>1147.56</v>
      </c>
      <c r="J451" s="44">
        <v>1266.18</v>
      </c>
      <c r="K451" s="44">
        <v>1526.4</v>
      </c>
      <c r="L451" s="44">
        <v>1829.33</v>
      </c>
      <c r="M451" s="44">
        <v>1868.51</v>
      </c>
      <c r="N451" s="44">
        <v>1868.25</v>
      </c>
      <c r="O451" s="44">
        <v>1932.52</v>
      </c>
      <c r="P451" s="44">
        <v>1877.12</v>
      </c>
      <c r="Q451" s="44">
        <v>1886.9</v>
      </c>
      <c r="R451" s="44">
        <v>1923.86</v>
      </c>
      <c r="S451" s="44">
        <v>1854.18</v>
      </c>
      <c r="T451" s="44">
        <v>1886.1</v>
      </c>
      <c r="U451" s="44">
        <v>1903.39</v>
      </c>
      <c r="V451" s="44">
        <v>1870.68</v>
      </c>
      <c r="W451" s="44">
        <v>1877.94</v>
      </c>
      <c r="X451" s="44">
        <v>1806.9</v>
      </c>
      <c r="Y451" s="44">
        <v>1634.07</v>
      </c>
      <c r="Z451" s="44">
        <v>1382.11</v>
      </c>
      <c r="AA451" s="44">
        <v>1173.6600000000001</v>
      </c>
    </row>
    <row r="452" spans="1:27" ht="12.75" customHeight="1" outlineLevel="1" x14ac:dyDescent="0.2">
      <c r="A452" s="99" t="s">
        <v>2851</v>
      </c>
      <c r="B452" s="63" t="s">
        <v>90</v>
      </c>
      <c r="C452" s="43" t="s">
        <v>79</v>
      </c>
      <c r="D452" s="44">
        <f>$D$327</f>
        <v>217.03</v>
      </c>
      <c r="E452" s="44">
        <f t="shared" ref="E452:AA452" si="262">$D$327</f>
        <v>217.03</v>
      </c>
      <c r="F452" s="44">
        <f t="shared" si="262"/>
        <v>217.03</v>
      </c>
      <c r="G452" s="44">
        <f t="shared" si="262"/>
        <v>217.03</v>
      </c>
      <c r="H452" s="44">
        <f t="shared" si="262"/>
        <v>217.03</v>
      </c>
      <c r="I452" s="44">
        <f t="shared" si="262"/>
        <v>217.03</v>
      </c>
      <c r="J452" s="44">
        <f t="shared" si="262"/>
        <v>217.03</v>
      </c>
      <c r="K452" s="44">
        <f t="shared" si="262"/>
        <v>217.03</v>
      </c>
      <c r="L452" s="44">
        <f t="shared" si="262"/>
        <v>217.03</v>
      </c>
      <c r="M452" s="44">
        <f t="shared" si="262"/>
        <v>217.03</v>
      </c>
      <c r="N452" s="44">
        <f t="shared" si="262"/>
        <v>217.03</v>
      </c>
      <c r="O452" s="44">
        <f t="shared" si="262"/>
        <v>217.03</v>
      </c>
      <c r="P452" s="44">
        <f t="shared" si="262"/>
        <v>217.03</v>
      </c>
      <c r="Q452" s="44">
        <f t="shared" si="262"/>
        <v>217.03</v>
      </c>
      <c r="R452" s="44">
        <f t="shared" si="262"/>
        <v>217.03</v>
      </c>
      <c r="S452" s="44">
        <f t="shared" si="262"/>
        <v>217.03</v>
      </c>
      <c r="T452" s="44">
        <f t="shared" si="262"/>
        <v>217.03</v>
      </c>
      <c r="U452" s="44">
        <f t="shared" si="262"/>
        <v>217.03</v>
      </c>
      <c r="V452" s="44">
        <f t="shared" si="262"/>
        <v>217.03</v>
      </c>
      <c r="W452" s="44">
        <f t="shared" si="262"/>
        <v>217.03</v>
      </c>
      <c r="X452" s="44">
        <f t="shared" si="262"/>
        <v>217.03</v>
      </c>
      <c r="Y452" s="44">
        <f t="shared" si="262"/>
        <v>217.03</v>
      </c>
      <c r="Z452" s="44">
        <f t="shared" si="262"/>
        <v>217.03</v>
      </c>
      <c r="AA452" s="44">
        <f t="shared" si="262"/>
        <v>217.03</v>
      </c>
    </row>
    <row r="453" spans="1:27" ht="12.75" customHeight="1" outlineLevel="1" x14ac:dyDescent="0.2">
      <c r="A453" s="99" t="s">
        <v>2852</v>
      </c>
      <c r="B453" s="63" t="s">
        <v>83</v>
      </c>
      <c r="C453" s="43" t="s">
        <v>79</v>
      </c>
      <c r="D453" s="44">
        <v>3.35</v>
      </c>
      <c r="E453" s="44">
        <v>3.35</v>
      </c>
      <c r="F453" s="44">
        <v>3.35</v>
      </c>
      <c r="G453" s="44">
        <v>3.35</v>
      </c>
      <c r="H453" s="44">
        <v>3.35</v>
      </c>
      <c r="I453" s="44">
        <v>3.35</v>
      </c>
      <c r="J453" s="44">
        <v>3.35</v>
      </c>
      <c r="K453" s="44">
        <v>3.35</v>
      </c>
      <c r="L453" s="44">
        <v>3.35</v>
      </c>
      <c r="M453" s="44">
        <v>3.35</v>
      </c>
      <c r="N453" s="44">
        <v>3.35</v>
      </c>
      <c r="O453" s="44">
        <v>3.35</v>
      </c>
      <c r="P453" s="44">
        <v>3.35</v>
      </c>
      <c r="Q453" s="44">
        <v>3.35</v>
      </c>
      <c r="R453" s="44">
        <v>3.35</v>
      </c>
      <c r="S453" s="44">
        <v>3.35</v>
      </c>
      <c r="T453" s="44">
        <v>3.35</v>
      </c>
      <c r="U453" s="44">
        <v>3.35</v>
      </c>
      <c r="V453" s="44">
        <v>3.35</v>
      </c>
      <c r="W453" s="44">
        <v>3.35</v>
      </c>
      <c r="X453" s="44">
        <v>3.35</v>
      </c>
      <c r="Y453" s="44">
        <v>3.35</v>
      </c>
      <c r="Z453" s="44">
        <v>3.35</v>
      </c>
      <c r="AA453" s="44">
        <v>3.35</v>
      </c>
    </row>
    <row r="454" spans="1:27" ht="12.75" customHeight="1" outlineLevel="1" x14ac:dyDescent="0.2">
      <c r="A454" s="99" t="s">
        <v>2853</v>
      </c>
      <c r="B454" s="63" t="s">
        <v>81</v>
      </c>
      <c r="C454" s="43" t="s">
        <v>79</v>
      </c>
      <c r="D454" s="44">
        <f>$D$11</f>
        <v>110.23</v>
      </c>
      <c r="E454" s="44">
        <f t="shared" ref="E454:AA454" si="263">$D$11</f>
        <v>110.23</v>
      </c>
      <c r="F454" s="44">
        <f t="shared" si="263"/>
        <v>110.23</v>
      </c>
      <c r="G454" s="44">
        <f t="shared" si="263"/>
        <v>110.23</v>
      </c>
      <c r="H454" s="44">
        <f t="shared" si="263"/>
        <v>110.23</v>
      </c>
      <c r="I454" s="44">
        <f t="shared" si="263"/>
        <v>110.23</v>
      </c>
      <c r="J454" s="44">
        <f t="shared" si="263"/>
        <v>110.23</v>
      </c>
      <c r="K454" s="44">
        <f t="shared" si="263"/>
        <v>110.23</v>
      </c>
      <c r="L454" s="44">
        <f t="shared" si="263"/>
        <v>110.23</v>
      </c>
      <c r="M454" s="44">
        <f t="shared" si="263"/>
        <v>110.23</v>
      </c>
      <c r="N454" s="44">
        <f t="shared" si="263"/>
        <v>110.23</v>
      </c>
      <c r="O454" s="44">
        <f t="shared" si="263"/>
        <v>110.23</v>
      </c>
      <c r="P454" s="44">
        <f t="shared" si="263"/>
        <v>110.23</v>
      </c>
      <c r="Q454" s="44">
        <f t="shared" si="263"/>
        <v>110.23</v>
      </c>
      <c r="R454" s="44">
        <f t="shared" si="263"/>
        <v>110.23</v>
      </c>
      <c r="S454" s="44">
        <f t="shared" si="263"/>
        <v>110.23</v>
      </c>
      <c r="T454" s="44">
        <f t="shared" si="263"/>
        <v>110.23</v>
      </c>
      <c r="U454" s="44">
        <f t="shared" si="263"/>
        <v>110.23</v>
      </c>
      <c r="V454" s="44">
        <f t="shared" si="263"/>
        <v>110.23</v>
      </c>
      <c r="W454" s="44">
        <f t="shared" si="263"/>
        <v>110.23</v>
      </c>
      <c r="X454" s="44">
        <f t="shared" si="263"/>
        <v>110.23</v>
      </c>
      <c r="Y454" s="44">
        <f t="shared" si="263"/>
        <v>110.23</v>
      </c>
      <c r="Z454" s="44">
        <f t="shared" si="263"/>
        <v>110.23</v>
      </c>
      <c r="AA454" s="44">
        <f t="shared" si="263"/>
        <v>110.23</v>
      </c>
    </row>
    <row r="455" spans="1:27" x14ac:dyDescent="0.2">
      <c r="A455" s="98" t="s">
        <v>2854</v>
      </c>
      <c r="B455" s="28" t="str">
        <f>"27"&amp;"."&amp;$B$801&amp;"."&amp;$B$802</f>
        <v>27.12.2023</v>
      </c>
      <c r="C455" s="90" t="s">
        <v>76</v>
      </c>
      <c r="D455" s="91">
        <f>ROUND(((D456+D457+D459+D458)/1000),5)</f>
        <v>1.4496899999999999</v>
      </c>
      <c r="E455" s="91">
        <f>ROUND(((E456+E457+E459+E458)/1000),5)</f>
        <v>1.4070400000000001</v>
      </c>
      <c r="F455" s="91">
        <f>ROUND(((F456+F457+F459+F458)/1000),5)</f>
        <v>1.3674999999999999</v>
      </c>
      <c r="G455" s="91">
        <f t="shared" ref="G455:AA455" si="264">ROUND(((G456+G457+G459+G458)/1000),5)</f>
        <v>1.35805</v>
      </c>
      <c r="H455" s="91">
        <f t="shared" si="264"/>
        <v>1.3935900000000001</v>
      </c>
      <c r="I455" s="91">
        <f t="shared" si="264"/>
        <v>1.4788600000000001</v>
      </c>
      <c r="J455" s="91">
        <f t="shared" si="264"/>
        <v>1.63479</v>
      </c>
      <c r="K455" s="91">
        <f t="shared" si="264"/>
        <v>1.9582599999999999</v>
      </c>
      <c r="L455" s="91">
        <f t="shared" si="264"/>
        <v>2.2292200000000002</v>
      </c>
      <c r="M455" s="91">
        <f t="shared" si="264"/>
        <v>2.2641900000000001</v>
      </c>
      <c r="N455" s="91">
        <f t="shared" si="264"/>
        <v>2.32328</v>
      </c>
      <c r="O455" s="91">
        <f t="shared" si="264"/>
        <v>2.3796900000000001</v>
      </c>
      <c r="P455" s="91">
        <f t="shared" si="264"/>
        <v>2.3593199999999999</v>
      </c>
      <c r="Q455" s="91">
        <f t="shared" si="264"/>
        <v>2.3743500000000002</v>
      </c>
      <c r="R455" s="91">
        <f t="shared" si="264"/>
        <v>2.3692000000000002</v>
      </c>
      <c r="S455" s="91">
        <f t="shared" si="264"/>
        <v>2.2984</v>
      </c>
      <c r="T455" s="91">
        <f t="shared" si="264"/>
        <v>2.3299400000000001</v>
      </c>
      <c r="U455" s="91">
        <f t="shared" si="264"/>
        <v>2.33081</v>
      </c>
      <c r="V455" s="91">
        <f t="shared" si="264"/>
        <v>2.31012</v>
      </c>
      <c r="W455" s="91">
        <f t="shared" si="264"/>
        <v>2.2989299999999999</v>
      </c>
      <c r="X455" s="91">
        <f t="shared" si="264"/>
        <v>2.1221399999999999</v>
      </c>
      <c r="Y455" s="91">
        <f t="shared" si="264"/>
        <v>1.9113199999999999</v>
      </c>
      <c r="Z455" s="91">
        <f t="shared" si="264"/>
        <v>1.6241399999999999</v>
      </c>
      <c r="AA455" s="91">
        <f t="shared" si="264"/>
        <v>1.4593400000000001</v>
      </c>
    </row>
    <row r="456" spans="1:27" ht="12.75" customHeight="1" outlineLevel="1" x14ac:dyDescent="0.2">
      <c r="A456" s="99" t="s">
        <v>2855</v>
      </c>
      <c r="B456" s="63" t="s">
        <v>238</v>
      </c>
      <c r="C456" s="43" t="s">
        <v>79</v>
      </c>
      <c r="D456" s="44">
        <v>1119.08</v>
      </c>
      <c r="E456" s="44">
        <v>1076.43</v>
      </c>
      <c r="F456" s="44">
        <v>1036.8900000000001</v>
      </c>
      <c r="G456" s="44">
        <v>1027.44</v>
      </c>
      <c r="H456" s="44">
        <v>1062.98</v>
      </c>
      <c r="I456" s="44">
        <v>1148.25</v>
      </c>
      <c r="J456" s="44">
        <v>1304.18</v>
      </c>
      <c r="K456" s="44">
        <v>1627.65</v>
      </c>
      <c r="L456" s="44">
        <v>1898.61</v>
      </c>
      <c r="M456" s="44">
        <v>1933.58</v>
      </c>
      <c r="N456" s="44">
        <v>1992.67</v>
      </c>
      <c r="O456" s="44">
        <v>2049.08</v>
      </c>
      <c r="P456" s="44">
        <v>2028.71</v>
      </c>
      <c r="Q456" s="44">
        <v>2043.74</v>
      </c>
      <c r="R456" s="44">
        <v>2038.59</v>
      </c>
      <c r="S456" s="44">
        <v>1967.79</v>
      </c>
      <c r="T456" s="44">
        <v>1999.33</v>
      </c>
      <c r="U456" s="44">
        <v>2000.2</v>
      </c>
      <c r="V456" s="44">
        <v>1979.51</v>
      </c>
      <c r="W456" s="44">
        <v>1968.32</v>
      </c>
      <c r="X456" s="44">
        <v>1791.53</v>
      </c>
      <c r="Y456" s="44">
        <v>1580.71</v>
      </c>
      <c r="Z456" s="44">
        <v>1293.53</v>
      </c>
      <c r="AA456" s="44">
        <v>1128.73</v>
      </c>
    </row>
    <row r="457" spans="1:27" ht="12.75" customHeight="1" outlineLevel="1" x14ac:dyDescent="0.2">
      <c r="A457" s="99" t="s">
        <v>2856</v>
      </c>
      <c r="B457" s="63" t="s">
        <v>90</v>
      </c>
      <c r="C457" s="43" t="s">
        <v>79</v>
      </c>
      <c r="D457" s="44">
        <f>$D$327</f>
        <v>217.03</v>
      </c>
      <c r="E457" s="44">
        <f t="shared" ref="E457:AA457" si="265">$D$327</f>
        <v>217.03</v>
      </c>
      <c r="F457" s="44">
        <f t="shared" si="265"/>
        <v>217.03</v>
      </c>
      <c r="G457" s="44">
        <f t="shared" si="265"/>
        <v>217.03</v>
      </c>
      <c r="H457" s="44">
        <f t="shared" si="265"/>
        <v>217.03</v>
      </c>
      <c r="I457" s="44">
        <f t="shared" si="265"/>
        <v>217.03</v>
      </c>
      <c r="J457" s="44">
        <f t="shared" si="265"/>
        <v>217.03</v>
      </c>
      <c r="K457" s="44">
        <f t="shared" si="265"/>
        <v>217.03</v>
      </c>
      <c r="L457" s="44">
        <f t="shared" si="265"/>
        <v>217.03</v>
      </c>
      <c r="M457" s="44">
        <f t="shared" si="265"/>
        <v>217.03</v>
      </c>
      <c r="N457" s="44">
        <f t="shared" si="265"/>
        <v>217.03</v>
      </c>
      <c r="O457" s="44">
        <f t="shared" si="265"/>
        <v>217.03</v>
      </c>
      <c r="P457" s="44">
        <f t="shared" si="265"/>
        <v>217.03</v>
      </c>
      <c r="Q457" s="44">
        <f t="shared" si="265"/>
        <v>217.03</v>
      </c>
      <c r="R457" s="44">
        <f t="shared" si="265"/>
        <v>217.03</v>
      </c>
      <c r="S457" s="44">
        <f t="shared" si="265"/>
        <v>217.03</v>
      </c>
      <c r="T457" s="44">
        <f t="shared" si="265"/>
        <v>217.03</v>
      </c>
      <c r="U457" s="44">
        <f t="shared" si="265"/>
        <v>217.03</v>
      </c>
      <c r="V457" s="44">
        <f t="shared" si="265"/>
        <v>217.03</v>
      </c>
      <c r="W457" s="44">
        <f t="shared" si="265"/>
        <v>217.03</v>
      </c>
      <c r="X457" s="44">
        <f t="shared" si="265"/>
        <v>217.03</v>
      </c>
      <c r="Y457" s="44">
        <f t="shared" si="265"/>
        <v>217.03</v>
      </c>
      <c r="Z457" s="44">
        <f t="shared" si="265"/>
        <v>217.03</v>
      </c>
      <c r="AA457" s="44">
        <f t="shared" si="265"/>
        <v>217.03</v>
      </c>
    </row>
    <row r="458" spans="1:27" ht="12.75" customHeight="1" outlineLevel="1" x14ac:dyDescent="0.2">
      <c r="A458" s="99" t="s">
        <v>2857</v>
      </c>
      <c r="B458" s="63" t="s">
        <v>83</v>
      </c>
      <c r="C458" s="43" t="s">
        <v>79</v>
      </c>
      <c r="D458" s="44">
        <v>3.35</v>
      </c>
      <c r="E458" s="44">
        <v>3.35</v>
      </c>
      <c r="F458" s="44">
        <v>3.35</v>
      </c>
      <c r="G458" s="44">
        <v>3.35</v>
      </c>
      <c r="H458" s="44">
        <v>3.35</v>
      </c>
      <c r="I458" s="44">
        <v>3.35</v>
      </c>
      <c r="J458" s="44">
        <v>3.35</v>
      </c>
      <c r="K458" s="44">
        <v>3.35</v>
      </c>
      <c r="L458" s="44">
        <v>3.35</v>
      </c>
      <c r="M458" s="44">
        <v>3.35</v>
      </c>
      <c r="N458" s="44">
        <v>3.35</v>
      </c>
      <c r="O458" s="44">
        <v>3.35</v>
      </c>
      <c r="P458" s="44">
        <v>3.35</v>
      </c>
      <c r="Q458" s="44">
        <v>3.35</v>
      </c>
      <c r="R458" s="44">
        <v>3.35</v>
      </c>
      <c r="S458" s="44">
        <v>3.35</v>
      </c>
      <c r="T458" s="44">
        <v>3.35</v>
      </c>
      <c r="U458" s="44">
        <v>3.35</v>
      </c>
      <c r="V458" s="44">
        <v>3.35</v>
      </c>
      <c r="W458" s="44">
        <v>3.35</v>
      </c>
      <c r="X458" s="44">
        <v>3.35</v>
      </c>
      <c r="Y458" s="44">
        <v>3.35</v>
      </c>
      <c r="Z458" s="44">
        <v>3.35</v>
      </c>
      <c r="AA458" s="44">
        <v>3.35</v>
      </c>
    </row>
    <row r="459" spans="1:27" ht="12.75" customHeight="1" outlineLevel="1" x14ac:dyDescent="0.2">
      <c r="A459" s="99" t="s">
        <v>2858</v>
      </c>
      <c r="B459" s="63" t="s">
        <v>81</v>
      </c>
      <c r="C459" s="43" t="s">
        <v>79</v>
      </c>
      <c r="D459" s="44">
        <f>$D$11</f>
        <v>110.23</v>
      </c>
      <c r="E459" s="44">
        <f t="shared" ref="E459:AA459" si="266">$D$11</f>
        <v>110.23</v>
      </c>
      <c r="F459" s="44">
        <f t="shared" si="266"/>
        <v>110.23</v>
      </c>
      <c r="G459" s="44">
        <f t="shared" si="266"/>
        <v>110.23</v>
      </c>
      <c r="H459" s="44">
        <f t="shared" si="266"/>
        <v>110.23</v>
      </c>
      <c r="I459" s="44">
        <f t="shared" si="266"/>
        <v>110.23</v>
      </c>
      <c r="J459" s="44">
        <f t="shared" si="266"/>
        <v>110.23</v>
      </c>
      <c r="K459" s="44">
        <f t="shared" si="266"/>
        <v>110.23</v>
      </c>
      <c r="L459" s="44">
        <f t="shared" si="266"/>
        <v>110.23</v>
      </c>
      <c r="M459" s="44">
        <f t="shared" si="266"/>
        <v>110.23</v>
      </c>
      <c r="N459" s="44">
        <f t="shared" si="266"/>
        <v>110.23</v>
      </c>
      <c r="O459" s="44">
        <f t="shared" si="266"/>
        <v>110.23</v>
      </c>
      <c r="P459" s="44">
        <f t="shared" si="266"/>
        <v>110.23</v>
      </c>
      <c r="Q459" s="44">
        <f t="shared" si="266"/>
        <v>110.23</v>
      </c>
      <c r="R459" s="44">
        <f t="shared" si="266"/>
        <v>110.23</v>
      </c>
      <c r="S459" s="44">
        <f t="shared" si="266"/>
        <v>110.23</v>
      </c>
      <c r="T459" s="44">
        <f t="shared" si="266"/>
        <v>110.23</v>
      </c>
      <c r="U459" s="44">
        <f t="shared" si="266"/>
        <v>110.23</v>
      </c>
      <c r="V459" s="44">
        <f t="shared" si="266"/>
        <v>110.23</v>
      </c>
      <c r="W459" s="44">
        <f t="shared" si="266"/>
        <v>110.23</v>
      </c>
      <c r="X459" s="44">
        <f t="shared" si="266"/>
        <v>110.23</v>
      </c>
      <c r="Y459" s="44">
        <f t="shared" si="266"/>
        <v>110.23</v>
      </c>
      <c r="Z459" s="44">
        <f t="shared" si="266"/>
        <v>110.23</v>
      </c>
      <c r="AA459" s="44">
        <f t="shared" si="266"/>
        <v>110.23</v>
      </c>
    </row>
    <row r="460" spans="1:27" x14ac:dyDescent="0.2">
      <c r="A460" s="98" t="s">
        <v>2859</v>
      </c>
      <c r="B460" s="28" t="str">
        <f>"28"&amp;"."&amp;$B$801&amp;"."&amp;$B$802</f>
        <v>28.12.2023</v>
      </c>
      <c r="C460" s="90" t="s">
        <v>76</v>
      </c>
      <c r="D460" s="91">
        <f>ROUND(((D461+D462+D464+D463)/1000),5)</f>
        <v>1.4149099999999999</v>
      </c>
      <c r="E460" s="91">
        <f>ROUND(((E461+E462+E464+E463)/1000),5)</f>
        <v>1.4159299999999999</v>
      </c>
      <c r="F460" s="91">
        <f>ROUND(((F461+F462+F464+F463)/1000),5)</f>
        <v>1.4103300000000001</v>
      </c>
      <c r="G460" s="91">
        <f t="shared" ref="G460:AA460" si="267">ROUND(((G461+G462+G464+G463)/1000),5)</f>
        <v>1.36351</v>
      </c>
      <c r="H460" s="91">
        <f t="shared" si="267"/>
        <v>1.3900999999999999</v>
      </c>
      <c r="I460" s="91">
        <f t="shared" si="267"/>
        <v>1.4180699999999999</v>
      </c>
      <c r="J460" s="91">
        <f t="shared" si="267"/>
        <v>1.5725899999999999</v>
      </c>
      <c r="K460" s="91">
        <f t="shared" si="267"/>
        <v>1.8240400000000001</v>
      </c>
      <c r="L460" s="91">
        <f t="shared" si="267"/>
        <v>2.19543</v>
      </c>
      <c r="M460" s="91">
        <f t="shared" si="267"/>
        <v>2.2305799999999998</v>
      </c>
      <c r="N460" s="91">
        <f t="shared" si="267"/>
        <v>2.2467999999999999</v>
      </c>
      <c r="O460" s="91">
        <f t="shared" si="267"/>
        <v>2.2671899999999998</v>
      </c>
      <c r="P460" s="91">
        <f t="shared" si="267"/>
        <v>2.24952</v>
      </c>
      <c r="Q460" s="91">
        <f t="shared" si="267"/>
        <v>2.2544599999999999</v>
      </c>
      <c r="R460" s="91">
        <f t="shared" si="267"/>
        <v>2.25427</v>
      </c>
      <c r="S460" s="91">
        <f t="shared" si="267"/>
        <v>2.22146</v>
      </c>
      <c r="T460" s="91">
        <f t="shared" si="267"/>
        <v>2.2551000000000001</v>
      </c>
      <c r="U460" s="91">
        <f t="shared" si="267"/>
        <v>2.2625899999999999</v>
      </c>
      <c r="V460" s="91">
        <f t="shared" si="267"/>
        <v>2.2377400000000001</v>
      </c>
      <c r="W460" s="91">
        <f t="shared" si="267"/>
        <v>2.24491</v>
      </c>
      <c r="X460" s="91">
        <f t="shared" si="267"/>
        <v>2.1047699999999998</v>
      </c>
      <c r="Y460" s="91">
        <f t="shared" si="267"/>
        <v>1.91839</v>
      </c>
      <c r="Z460" s="91">
        <f t="shared" si="267"/>
        <v>1.71597</v>
      </c>
      <c r="AA460" s="91">
        <f t="shared" si="267"/>
        <v>1.4839599999999999</v>
      </c>
    </row>
    <row r="461" spans="1:27" ht="12.75" customHeight="1" outlineLevel="1" x14ac:dyDescent="0.2">
      <c r="A461" s="99" t="s">
        <v>2860</v>
      </c>
      <c r="B461" s="63" t="s">
        <v>238</v>
      </c>
      <c r="C461" s="43" t="s">
        <v>79</v>
      </c>
      <c r="D461" s="44">
        <v>1084.3</v>
      </c>
      <c r="E461" s="44">
        <v>1085.32</v>
      </c>
      <c r="F461" s="44">
        <v>1079.72</v>
      </c>
      <c r="G461" s="44">
        <v>1032.9000000000001</v>
      </c>
      <c r="H461" s="44">
        <v>1059.49</v>
      </c>
      <c r="I461" s="44">
        <v>1087.46</v>
      </c>
      <c r="J461" s="44">
        <v>1241.98</v>
      </c>
      <c r="K461" s="44">
        <v>1493.43</v>
      </c>
      <c r="L461" s="44">
        <v>1864.82</v>
      </c>
      <c r="M461" s="44">
        <v>1899.97</v>
      </c>
      <c r="N461" s="44">
        <v>1916.19</v>
      </c>
      <c r="O461" s="44">
        <v>1936.58</v>
      </c>
      <c r="P461" s="44">
        <v>1918.91</v>
      </c>
      <c r="Q461" s="44">
        <v>1923.85</v>
      </c>
      <c r="R461" s="44">
        <v>1923.66</v>
      </c>
      <c r="S461" s="44">
        <v>1890.85</v>
      </c>
      <c r="T461" s="44">
        <v>1924.49</v>
      </c>
      <c r="U461" s="44">
        <v>1931.98</v>
      </c>
      <c r="V461" s="44">
        <v>1907.13</v>
      </c>
      <c r="W461" s="44">
        <v>1914.3</v>
      </c>
      <c r="X461" s="44">
        <v>1774.16</v>
      </c>
      <c r="Y461" s="44">
        <v>1587.78</v>
      </c>
      <c r="Z461" s="44">
        <v>1385.36</v>
      </c>
      <c r="AA461" s="44">
        <v>1153.3499999999999</v>
      </c>
    </row>
    <row r="462" spans="1:27" ht="12.75" customHeight="1" outlineLevel="1" x14ac:dyDescent="0.2">
      <c r="A462" s="99" t="s">
        <v>2861</v>
      </c>
      <c r="B462" s="63" t="s">
        <v>90</v>
      </c>
      <c r="C462" s="43" t="s">
        <v>79</v>
      </c>
      <c r="D462" s="44">
        <f>$D$327</f>
        <v>217.03</v>
      </c>
      <c r="E462" s="44">
        <f t="shared" ref="E462:AA462" si="268">$D$327</f>
        <v>217.03</v>
      </c>
      <c r="F462" s="44">
        <f t="shared" si="268"/>
        <v>217.03</v>
      </c>
      <c r="G462" s="44">
        <f t="shared" si="268"/>
        <v>217.03</v>
      </c>
      <c r="H462" s="44">
        <f t="shared" si="268"/>
        <v>217.03</v>
      </c>
      <c r="I462" s="44">
        <f t="shared" si="268"/>
        <v>217.03</v>
      </c>
      <c r="J462" s="44">
        <f t="shared" si="268"/>
        <v>217.03</v>
      </c>
      <c r="K462" s="44">
        <f t="shared" si="268"/>
        <v>217.03</v>
      </c>
      <c r="L462" s="44">
        <f t="shared" si="268"/>
        <v>217.03</v>
      </c>
      <c r="M462" s="44">
        <f t="shared" si="268"/>
        <v>217.03</v>
      </c>
      <c r="N462" s="44">
        <f t="shared" si="268"/>
        <v>217.03</v>
      </c>
      <c r="O462" s="44">
        <f t="shared" si="268"/>
        <v>217.03</v>
      </c>
      <c r="P462" s="44">
        <f t="shared" si="268"/>
        <v>217.03</v>
      </c>
      <c r="Q462" s="44">
        <f t="shared" si="268"/>
        <v>217.03</v>
      </c>
      <c r="R462" s="44">
        <f t="shared" si="268"/>
        <v>217.03</v>
      </c>
      <c r="S462" s="44">
        <f t="shared" si="268"/>
        <v>217.03</v>
      </c>
      <c r="T462" s="44">
        <f t="shared" si="268"/>
        <v>217.03</v>
      </c>
      <c r="U462" s="44">
        <f t="shared" si="268"/>
        <v>217.03</v>
      </c>
      <c r="V462" s="44">
        <f t="shared" si="268"/>
        <v>217.03</v>
      </c>
      <c r="W462" s="44">
        <f t="shared" si="268"/>
        <v>217.03</v>
      </c>
      <c r="X462" s="44">
        <f t="shared" si="268"/>
        <v>217.03</v>
      </c>
      <c r="Y462" s="44">
        <f t="shared" si="268"/>
        <v>217.03</v>
      </c>
      <c r="Z462" s="44">
        <f t="shared" si="268"/>
        <v>217.03</v>
      </c>
      <c r="AA462" s="44">
        <f t="shared" si="268"/>
        <v>217.03</v>
      </c>
    </row>
    <row r="463" spans="1:27" ht="12.75" customHeight="1" outlineLevel="1" x14ac:dyDescent="0.2">
      <c r="A463" s="99" t="s">
        <v>2862</v>
      </c>
      <c r="B463" s="63" t="s">
        <v>83</v>
      </c>
      <c r="C463" s="43" t="s">
        <v>79</v>
      </c>
      <c r="D463" s="44">
        <v>3.35</v>
      </c>
      <c r="E463" s="44">
        <v>3.35</v>
      </c>
      <c r="F463" s="44">
        <v>3.35</v>
      </c>
      <c r="G463" s="44">
        <v>3.35</v>
      </c>
      <c r="H463" s="44">
        <v>3.35</v>
      </c>
      <c r="I463" s="44">
        <v>3.35</v>
      </c>
      <c r="J463" s="44">
        <v>3.35</v>
      </c>
      <c r="K463" s="44">
        <v>3.35</v>
      </c>
      <c r="L463" s="44">
        <v>3.35</v>
      </c>
      <c r="M463" s="44">
        <v>3.35</v>
      </c>
      <c r="N463" s="44">
        <v>3.35</v>
      </c>
      <c r="O463" s="44">
        <v>3.35</v>
      </c>
      <c r="P463" s="44">
        <v>3.35</v>
      </c>
      <c r="Q463" s="44">
        <v>3.35</v>
      </c>
      <c r="R463" s="44">
        <v>3.35</v>
      </c>
      <c r="S463" s="44">
        <v>3.35</v>
      </c>
      <c r="T463" s="44">
        <v>3.35</v>
      </c>
      <c r="U463" s="44">
        <v>3.35</v>
      </c>
      <c r="V463" s="44">
        <v>3.35</v>
      </c>
      <c r="W463" s="44">
        <v>3.35</v>
      </c>
      <c r="X463" s="44">
        <v>3.35</v>
      </c>
      <c r="Y463" s="44">
        <v>3.35</v>
      </c>
      <c r="Z463" s="44">
        <v>3.35</v>
      </c>
      <c r="AA463" s="44">
        <v>3.35</v>
      </c>
    </row>
    <row r="464" spans="1:27" ht="12.75" customHeight="1" outlineLevel="1" x14ac:dyDescent="0.2">
      <c r="A464" s="99" t="s">
        <v>2863</v>
      </c>
      <c r="B464" s="63" t="s">
        <v>81</v>
      </c>
      <c r="C464" s="43" t="s">
        <v>79</v>
      </c>
      <c r="D464" s="44">
        <f>$D$11</f>
        <v>110.23</v>
      </c>
      <c r="E464" s="44">
        <f t="shared" ref="E464:AA464" si="269">$D$11</f>
        <v>110.23</v>
      </c>
      <c r="F464" s="44">
        <f t="shared" si="269"/>
        <v>110.23</v>
      </c>
      <c r="G464" s="44">
        <f t="shared" si="269"/>
        <v>110.23</v>
      </c>
      <c r="H464" s="44">
        <f t="shared" si="269"/>
        <v>110.23</v>
      </c>
      <c r="I464" s="44">
        <f t="shared" si="269"/>
        <v>110.23</v>
      </c>
      <c r="J464" s="44">
        <f t="shared" si="269"/>
        <v>110.23</v>
      </c>
      <c r="K464" s="44">
        <f t="shared" si="269"/>
        <v>110.23</v>
      </c>
      <c r="L464" s="44">
        <f t="shared" si="269"/>
        <v>110.23</v>
      </c>
      <c r="M464" s="44">
        <f t="shared" si="269"/>
        <v>110.23</v>
      </c>
      <c r="N464" s="44">
        <f t="shared" si="269"/>
        <v>110.23</v>
      </c>
      <c r="O464" s="44">
        <f t="shared" si="269"/>
        <v>110.23</v>
      </c>
      <c r="P464" s="44">
        <f t="shared" si="269"/>
        <v>110.23</v>
      </c>
      <c r="Q464" s="44">
        <f t="shared" si="269"/>
        <v>110.23</v>
      </c>
      <c r="R464" s="44">
        <f t="shared" si="269"/>
        <v>110.23</v>
      </c>
      <c r="S464" s="44">
        <f t="shared" si="269"/>
        <v>110.23</v>
      </c>
      <c r="T464" s="44">
        <f t="shared" si="269"/>
        <v>110.23</v>
      </c>
      <c r="U464" s="44">
        <f t="shared" si="269"/>
        <v>110.23</v>
      </c>
      <c r="V464" s="44">
        <f t="shared" si="269"/>
        <v>110.23</v>
      </c>
      <c r="W464" s="44">
        <f t="shared" si="269"/>
        <v>110.23</v>
      </c>
      <c r="X464" s="44">
        <f t="shared" si="269"/>
        <v>110.23</v>
      </c>
      <c r="Y464" s="44">
        <f t="shared" si="269"/>
        <v>110.23</v>
      </c>
      <c r="Z464" s="44">
        <f t="shared" si="269"/>
        <v>110.23</v>
      </c>
      <c r="AA464" s="44">
        <f t="shared" si="269"/>
        <v>110.23</v>
      </c>
    </row>
    <row r="465" spans="1:27" x14ac:dyDescent="0.2">
      <c r="A465" s="98" t="s">
        <v>2864</v>
      </c>
      <c r="B465" s="28" t="str">
        <f>"29"&amp;"."&amp;$B$801&amp;"."&amp;$B$802</f>
        <v>29.12.2023</v>
      </c>
      <c r="C465" s="90" t="s">
        <v>76</v>
      </c>
      <c r="D465" s="91">
        <f>ROUND(((D466+D467+D469+D468)/1000),5)</f>
        <v>1.45547</v>
      </c>
      <c r="E465" s="91">
        <f>ROUND(((E466+E467+E469+E468)/1000),5)</f>
        <v>1.41465</v>
      </c>
      <c r="F465" s="91">
        <f>ROUND(((F466+F467+F469+F468)/1000),5)</f>
        <v>1.3867700000000001</v>
      </c>
      <c r="G465" s="91">
        <f t="shared" ref="G465:AA465" si="270">ROUND(((G466+G467+G469+G468)/1000),5)</f>
        <v>1.37497</v>
      </c>
      <c r="H465" s="91">
        <f t="shared" si="270"/>
        <v>1.40212</v>
      </c>
      <c r="I465" s="91">
        <f t="shared" si="270"/>
        <v>1.4525999999999999</v>
      </c>
      <c r="J465" s="91">
        <f t="shared" si="270"/>
        <v>1.57172</v>
      </c>
      <c r="K465" s="91">
        <f t="shared" si="270"/>
        <v>1.86083</v>
      </c>
      <c r="L465" s="91">
        <f t="shared" si="270"/>
        <v>2.0901700000000001</v>
      </c>
      <c r="M465" s="91">
        <f t="shared" si="270"/>
        <v>2.1025</v>
      </c>
      <c r="N465" s="91">
        <f t="shared" si="270"/>
        <v>2.1181700000000001</v>
      </c>
      <c r="O465" s="91">
        <f t="shared" si="270"/>
        <v>2.15279</v>
      </c>
      <c r="P465" s="91">
        <f t="shared" si="270"/>
        <v>2.13897</v>
      </c>
      <c r="Q465" s="91">
        <f t="shared" si="270"/>
        <v>2.13741</v>
      </c>
      <c r="R465" s="91">
        <f t="shared" si="270"/>
        <v>2.1269200000000001</v>
      </c>
      <c r="S465" s="91">
        <f t="shared" si="270"/>
        <v>2.0902099999999999</v>
      </c>
      <c r="T465" s="91">
        <f t="shared" si="270"/>
        <v>2.1194199999999999</v>
      </c>
      <c r="U465" s="91">
        <f t="shared" si="270"/>
        <v>2.1306099999999999</v>
      </c>
      <c r="V465" s="91">
        <f t="shared" si="270"/>
        <v>2.11442</v>
      </c>
      <c r="W465" s="91">
        <f t="shared" si="270"/>
        <v>2.1261299999999999</v>
      </c>
      <c r="X465" s="91">
        <f t="shared" si="270"/>
        <v>2.08636</v>
      </c>
      <c r="Y465" s="91">
        <f t="shared" si="270"/>
        <v>1.9830000000000001</v>
      </c>
      <c r="Z465" s="91">
        <f t="shared" si="270"/>
        <v>1.69371</v>
      </c>
      <c r="AA465" s="91">
        <f t="shared" si="270"/>
        <v>1.48844</v>
      </c>
    </row>
    <row r="466" spans="1:27" ht="12.75" customHeight="1" outlineLevel="1" x14ac:dyDescent="0.2">
      <c r="A466" s="99" t="s">
        <v>2865</v>
      </c>
      <c r="B466" s="63" t="s">
        <v>238</v>
      </c>
      <c r="C466" s="43" t="s">
        <v>79</v>
      </c>
      <c r="D466" s="44">
        <v>1124.8599999999999</v>
      </c>
      <c r="E466" s="44">
        <v>1084.04</v>
      </c>
      <c r="F466" s="44">
        <v>1056.1600000000001</v>
      </c>
      <c r="G466" s="44">
        <v>1044.3599999999999</v>
      </c>
      <c r="H466" s="44">
        <v>1071.51</v>
      </c>
      <c r="I466" s="44">
        <v>1121.99</v>
      </c>
      <c r="J466" s="44">
        <v>1241.1099999999999</v>
      </c>
      <c r="K466" s="44">
        <v>1530.22</v>
      </c>
      <c r="L466" s="44">
        <v>1759.56</v>
      </c>
      <c r="M466" s="44">
        <v>1771.89</v>
      </c>
      <c r="N466" s="44">
        <v>1787.56</v>
      </c>
      <c r="O466" s="44">
        <v>1822.18</v>
      </c>
      <c r="P466" s="44">
        <v>1808.36</v>
      </c>
      <c r="Q466" s="44">
        <v>1806.8</v>
      </c>
      <c r="R466" s="44">
        <v>1796.31</v>
      </c>
      <c r="S466" s="44">
        <v>1759.6</v>
      </c>
      <c r="T466" s="44">
        <v>1788.81</v>
      </c>
      <c r="U466" s="44">
        <v>1800</v>
      </c>
      <c r="V466" s="44">
        <v>1783.81</v>
      </c>
      <c r="W466" s="44">
        <v>1795.52</v>
      </c>
      <c r="X466" s="44">
        <v>1755.75</v>
      </c>
      <c r="Y466" s="44">
        <v>1652.39</v>
      </c>
      <c r="Z466" s="44">
        <v>1363.1</v>
      </c>
      <c r="AA466" s="44">
        <v>1157.83</v>
      </c>
    </row>
    <row r="467" spans="1:27" ht="12.75" customHeight="1" outlineLevel="1" x14ac:dyDescent="0.2">
      <c r="A467" s="99" t="s">
        <v>2866</v>
      </c>
      <c r="B467" s="63" t="s">
        <v>90</v>
      </c>
      <c r="C467" s="43" t="s">
        <v>79</v>
      </c>
      <c r="D467" s="44">
        <f>$D$327</f>
        <v>217.03</v>
      </c>
      <c r="E467" s="44">
        <f t="shared" ref="E467:AA467" si="271">$D$327</f>
        <v>217.03</v>
      </c>
      <c r="F467" s="44">
        <f t="shared" si="271"/>
        <v>217.03</v>
      </c>
      <c r="G467" s="44">
        <f t="shared" si="271"/>
        <v>217.03</v>
      </c>
      <c r="H467" s="44">
        <f t="shared" si="271"/>
        <v>217.03</v>
      </c>
      <c r="I467" s="44">
        <f t="shared" si="271"/>
        <v>217.03</v>
      </c>
      <c r="J467" s="44">
        <f t="shared" si="271"/>
        <v>217.03</v>
      </c>
      <c r="K467" s="44">
        <f t="shared" si="271"/>
        <v>217.03</v>
      </c>
      <c r="L467" s="44">
        <f t="shared" si="271"/>
        <v>217.03</v>
      </c>
      <c r="M467" s="44">
        <f t="shared" si="271"/>
        <v>217.03</v>
      </c>
      <c r="N467" s="44">
        <f t="shared" si="271"/>
        <v>217.03</v>
      </c>
      <c r="O467" s="44">
        <f t="shared" si="271"/>
        <v>217.03</v>
      </c>
      <c r="P467" s="44">
        <f t="shared" si="271"/>
        <v>217.03</v>
      </c>
      <c r="Q467" s="44">
        <f t="shared" si="271"/>
        <v>217.03</v>
      </c>
      <c r="R467" s="44">
        <f t="shared" si="271"/>
        <v>217.03</v>
      </c>
      <c r="S467" s="44">
        <f t="shared" si="271"/>
        <v>217.03</v>
      </c>
      <c r="T467" s="44">
        <f t="shared" si="271"/>
        <v>217.03</v>
      </c>
      <c r="U467" s="44">
        <f t="shared" si="271"/>
        <v>217.03</v>
      </c>
      <c r="V467" s="44">
        <f t="shared" si="271"/>
        <v>217.03</v>
      </c>
      <c r="W467" s="44">
        <f t="shared" si="271"/>
        <v>217.03</v>
      </c>
      <c r="X467" s="44">
        <f t="shared" si="271"/>
        <v>217.03</v>
      </c>
      <c r="Y467" s="44">
        <f t="shared" si="271"/>
        <v>217.03</v>
      </c>
      <c r="Z467" s="44">
        <f t="shared" si="271"/>
        <v>217.03</v>
      </c>
      <c r="AA467" s="44">
        <f t="shared" si="271"/>
        <v>217.03</v>
      </c>
    </row>
    <row r="468" spans="1:27" ht="12.75" customHeight="1" outlineLevel="1" x14ac:dyDescent="0.2">
      <c r="A468" s="99" t="s">
        <v>2867</v>
      </c>
      <c r="B468" s="63" t="s">
        <v>83</v>
      </c>
      <c r="C468" s="43" t="s">
        <v>79</v>
      </c>
      <c r="D468" s="44">
        <v>3.35</v>
      </c>
      <c r="E468" s="44">
        <v>3.35</v>
      </c>
      <c r="F468" s="44">
        <v>3.35</v>
      </c>
      <c r="G468" s="44">
        <v>3.35</v>
      </c>
      <c r="H468" s="44">
        <v>3.35</v>
      </c>
      <c r="I468" s="44">
        <v>3.35</v>
      </c>
      <c r="J468" s="44">
        <v>3.35</v>
      </c>
      <c r="K468" s="44">
        <v>3.35</v>
      </c>
      <c r="L468" s="44">
        <v>3.35</v>
      </c>
      <c r="M468" s="44">
        <v>3.35</v>
      </c>
      <c r="N468" s="44">
        <v>3.35</v>
      </c>
      <c r="O468" s="44">
        <v>3.35</v>
      </c>
      <c r="P468" s="44">
        <v>3.35</v>
      </c>
      <c r="Q468" s="44">
        <v>3.35</v>
      </c>
      <c r="R468" s="44">
        <v>3.35</v>
      </c>
      <c r="S468" s="44">
        <v>3.35</v>
      </c>
      <c r="T468" s="44">
        <v>3.35</v>
      </c>
      <c r="U468" s="44">
        <v>3.35</v>
      </c>
      <c r="V468" s="44">
        <v>3.35</v>
      </c>
      <c r="W468" s="44">
        <v>3.35</v>
      </c>
      <c r="X468" s="44">
        <v>3.35</v>
      </c>
      <c r="Y468" s="44">
        <v>3.35</v>
      </c>
      <c r="Z468" s="44">
        <v>3.35</v>
      </c>
      <c r="AA468" s="44">
        <v>3.35</v>
      </c>
    </row>
    <row r="469" spans="1:27" ht="12.75" customHeight="1" outlineLevel="1" x14ac:dyDescent="0.2">
      <c r="A469" s="99" t="s">
        <v>2868</v>
      </c>
      <c r="B469" s="63" t="s">
        <v>81</v>
      </c>
      <c r="C469" s="43" t="s">
        <v>79</v>
      </c>
      <c r="D469" s="44">
        <f>$D$11</f>
        <v>110.23</v>
      </c>
      <c r="E469" s="44">
        <f t="shared" ref="E469:AA469" si="272">$D$11</f>
        <v>110.23</v>
      </c>
      <c r="F469" s="44">
        <f t="shared" si="272"/>
        <v>110.23</v>
      </c>
      <c r="G469" s="44">
        <f t="shared" si="272"/>
        <v>110.23</v>
      </c>
      <c r="H469" s="44">
        <f t="shared" si="272"/>
        <v>110.23</v>
      </c>
      <c r="I469" s="44">
        <f t="shared" si="272"/>
        <v>110.23</v>
      </c>
      <c r="J469" s="44">
        <f t="shared" si="272"/>
        <v>110.23</v>
      </c>
      <c r="K469" s="44">
        <f t="shared" si="272"/>
        <v>110.23</v>
      </c>
      <c r="L469" s="44">
        <f t="shared" si="272"/>
        <v>110.23</v>
      </c>
      <c r="M469" s="44">
        <f t="shared" si="272"/>
        <v>110.23</v>
      </c>
      <c r="N469" s="44">
        <f t="shared" si="272"/>
        <v>110.23</v>
      </c>
      <c r="O469" s="44">
        <f t="shared" si="272"/>
        <v>110.23</v>
      </c>
      <c r="P469" s="44">
        <f t="shared" si="272"/>
        <v>110.23</v>
      </c>
      <c r="Q469" s="44">
        <f t="shared" si="272"/>
        <v>110.23</v>
      </c>
      <c r="R469" s="44">
        <f t="shared" si="272"/>
        <v>110.23</v>
      </c>
      <c r="S469" s="44">
        <f t="shared" si="272"/>
        <v>110.23</v>
      </c>
      <c r="T469" s="44">
        <f t="shared" si="272"/>
        <v>110.23</v>
      </c>
      <c r="U469" s="44">
        <f t="shared" si="272"/>
        <v>110.23</v>
      </c>
      <c r="V469" s="44">
        <f t="shared" si="272"/>
        <v>110.23</v>
      </c>
      <c r="W469" s="44">
        <f t="shared" si="272"/>
        <v>110.23</v>
      </c>
      <c r="X469" s="44">
        <f t="shared" si="272"/>
        <v>110.23</v>
      </c>
      <c r="Y469" s="44">
        <f t="shared" si="272"/>
        <v>110.23</v>
      </c>
      <c r="Z469" s="44">
        <f t="shared" si="272"/>
        <v>110.23</v>
      </c>
      <c r="AA469" s="44">
        <f t="shared" si="272"/>
        <v>110.23</v>
      </c>
    </row>
    <row r="470" spans="1:27" x14ac:dyDescent="0.2">
      <c r="A470" s="98" t="s">
        <v>2869</v>
      </c>
      <c r="B470" s="28" t="str">
        <f>"30"&amp;"."&amp;$B$801&amp;"."&amp;$B$802</f>
        <v>30.12.2023</v>
      </c>
      <c r="C470" s="90" t="s">
        <v>76</v>
      </c>
      <c r="D470" s="91">
        <f>ROUND(((D471+D472+D474+D473)/1000),5)</f>
        <v>1.4841599999999999</v>
      </c>
      <c r="E470" s="91">
        <f>ROUND(((E471+E472+E474+E473)/1000),5)</f>
        <v>1.4347700000000001</v>
      </c>
      <c r="F470" s="91">
        <f>ROUND(((F471+F472+F474+F473)/1000),5)</f>
        <v>1.40981</v>
      </c>
      <c r="G470" s="91">
        <f t="shared" ref="G470:AA470" si="273">ROUND(((G471+G472+G474+G473)/1000),5)</f>
        <v>1.38855</v>
      </c>
      <c r="H470" s="91">
        <f t="shared" si="273"/>
        <v>1.4045799999999999</v>
      </c>
      <c r="I470" s="91">
        <f t="shared" si="273"/>
        <v>1.4123000000000001</v>
      </c>
      <c r="J470" s="91">
        <f t="shared" si="273"/>
        <v>1.4358200000000001</v>
      </c>
      <c r="K470" s="91">
        <f t="shared" si="273"/>
        <v>1.5418499999999999</v>
      </c>
      <c r="L470" s="91">
        <f t="shared" si="273"/>
        <v>1.76156</v>
      </c>
      <c r="M470" s="91">
        <f t="shared" si="273"/>
        <v>1.8977999999999999</v>
      </c>
      <c r="N470" s="91">
        <f t="shared" si="273"/>
        <v>1.9578599999999999</v>
      </c>
      <c r="O470" s="91">
        <f t="shared" si="273"/>
        <v>1.97265</v>
      </c>
      <c r="P470" s="91">
        <f t="shared" si="273"/>
        <v>1.9704600000000001</v>
      </c>
      <c r="Q470" s="91">
        <f t="shared" si="273"/>
        <v>1.96936</v>
      </c>
      <c r="R470" s="91">
        <f t="shared" si="273"/>
        <v>1.9410000000000001</v>
      </c>
      <c r="S470" s="91">
        <f t="shared" si="273"/>
        <v>1.9313199999999999</v>
      </c>
      <c r="T470" s="91">
        <f t="shared" si="273"/>
        <v>1.98689</v>
      </c>
      <c r="U470" s="91">
        <f t="shared" si="273"/>
        <v>2.0411000000000001</v>
      </c>
      <c r="V470" s="91">
        <f t="shared" si="273"/>
        <v>2.0161199999999999</v>
      </c>
      <c r="W470" s="91">
        <f t="shared" si="273"/>
        <v>1.97479</v>
      </c>
      <c r="X470" s="91">
        <f t="shared" si="273"/>
        <v>1.9517800000000001</v>
      </c>
      <c r="Y470" s="91">
        <f t="shared" si="273"/>
        <v>1.8466</v>
      </c>
      <c r="Z470" s="91">
        <f t="shared" si="273"/>
        <v>1.6181300000000001</v>
      </c>
      <c r="AA470" s="91">
        <f t="shared" si="273"/>
        <v>1.4811799999999999</v>
      </c>
    </row>
    <row r="471" spans="1:27" ht="12.75" customHeight="1" outlineLevel="1" x14ac:dyDescent="0.2">
      <c r="A471" s="99" t="s">
        <v>2870</v>
      </c>
      <c r="B471" s="63" t="s">
        <v>238</v>
      </c>
      <c r="C471" s="43" t="s">
        <v>79</v>
      </c>
      <c r="D471" s="44">
        <v>1153.55</v>
      </c>
      <c r="E471" s="44">
        <v>1104.1600000000001</v>
      </c>
      <c r="F471" s="44">
        <v>1079.2</v>
      </c>
      <c r="G471" s="44">
        <v>1057.94</v>
      </c>
      <c r="H471" s="44">
        <v>1073.97</v>
      </c>
      <c r="I471" s="44">
        <v>1081.69</v>
      </c>
      <c r="J471" s="44">
        <v>1105.21</v>
      </c>
      <c r="K471" s="44">
        <v>1211.24</v>
      </c>
      <c r="L471" s="44">
        <v>1430.95</v>
      </c>
      <c r="M471" s="44">
        <v>1567.19</v>
      </c>
      <c r="N471" s="44">
        <v>1627.25</v>
      </c>
      <c r="O471" s="44">
        <v>1642.04</v>
      </c>
      <c r="P471" s="44">
        <v>1639.85</v>
      </c>
      <c r="Q471" s="44">
        <v>1638.75</v>
      </c>
      <c r="R471" s="44">
        <v>1610.39</v>
      </c>
      <c r="S471" s="44">
        <v>1600.71</v>
      </c>
      <c r="T471" s="44">
        <v>1656.28</v>
      </c>
      <c r="U471" s="44">
        <v>1710.49</v>
      </c>
      <c r="V471" s="44">
        <v>1685.51</v>
      </c>
      <c r="W471" s="44">
        <v>1644.18</v>
      </c>
      <c r="X471" s="44">
        <v>1621.17</v>
      </c>
      <c r="Y471" s="44">
        <v>1515.99</v>
      </c>
      <c r="Z471" s="44">
        <v>1287.52</v>
      </c>
      <c r="AA471" s="44">
        <v>1150.57</v>
      </c>
    </row>
    <row r="472" spans="1:27" ht="12.75" customHeight="1" outlineLevel="1" x14ac:dyDescent="0.2">
      <c r="A472" s="99" t="s">
        <v>2871</v>
      </c>
      <c r="B472" s="63" t="s">
        <v>90</v>
      </c>
      <c r="C472" s="43" t="s">
        <v>79</v>
      </c>
      <c r="D472" s="44">
        <f>$D$327</f>
        <v>217.03</v>
      </c>
      <c r="E472" s="44">
        <f t="shared" ref="E472:AA472" si="274">$D$327</f>
        <v>217.03</v>
      </c>
      <c r="F472" s="44">
        <f t="shared" si="274"/>
        <v>217.03</v>
      </c>
      <c r="G472" s="44">
        <f t="shared" si="274"/>
        <v>217.03</v>
      </c>
      <c r="H472" s="44">
        <f t="shared" si="274"/>
        <v>217.03</v>
      </c>
      <c r="I472" s="44">
        <f t="shared" si="274"/>
        <v>217.03</v>
      </c>
      <c r="J472" s="44">
        <f t="shared" si="274"/>
        <v>217.03</v>
      </c>
      <c r="K472" s="44">
        <f t="shared" si="274"/>
        <v>217.03</v>
      </c>
      <c r="L472" s="44">
        <f t="shared" si="274"/>
        <v>217.03</v>
      </c>
      <c r="M472" s="44">
        <f t="shared" si="274"/>
        <v>217.03</v>
      </c>
      <c r="N472" s="44">
        <f t="shared" si="274"/>
        <v>217.03</v>
      </c>
      <c r="O472" s="44">
        <f t="shared" si="274"/>
        <v>217.03</v>
      </c>
      <c r="P472" s="44">
        <f t="shared" si="274"/>
        <v>217.03</v>
      </c>
      <c r="Q472" s="44">
        <f t="shared" si="274"/>
        <v>217.03</v>
      </c>
      <c r="R472" s="44">
        <f t="shared" si="274"/>
        <v>217.03</v>
      </c>
      <c r="S472" s="44">
        <f t="shared" si="274"/>
        <v>217.03</v>
      </c>
      <c r="T472" s="44">
        <f t="shared" si="274"/>
        <v>217.03</v>
      </c>
      <c r="U472" s="44">
        <f t="shared" si="274"/>
        <v>217.03</v>
      </c>
      <c r="V472" s="44">
        <f t="shared" si="274"/>
        <v>217.03</v>
      </c>
      <c r="W472" s="44">
        <f t="shared" si="274"/>
        <v>217.03</v>
      </c>
      <c r="X472" s="44">
        <f t="shared" si="274"/>
        <v>217.03</v>
      </c>
      <c r="Y472" s="44">
        <f t="shared" si="274"/>
        <v>217.03</v>
      </c>
      <c r="Z472" s="44">
        <f t="shared" si="274"/>
        <v>217.03</v>
      </c>
      <c r="AA472" s="44">
        <f t="shared" si="274"/>
        <v>217.03</v>
      </c>
    </row>
    <row r="473" spans="1:27" ht="12.75" customHeight="1" outlineLevel="1" x14ac:dyDescent="0.2">
      <c r="A473" s="99" t="s">
        <v>2872</v>
      </c>
      <c r="B473" s="63" t="s">
        <v>83</v>
      </c>
      <c r="C473" s="43" t="s">
        <v>79</v>
      </c>
      <c r="D473" s="44">
        <v>3.35</v>
      </c>
      <c r="E473" s="44">
        <v>3.35</v>
      </c>
      <c r="F473" s="44">
        <v>3.35</v>
      </c>
      <c r="G473" s="44">
        <v>3.35</v>
      </c>
      <c r="H473" s="44">
        <v>3.35</v>
      </c>
      <c r="I473" s="44">
        <v>3.35</v>
      </c>
      <c r="J473" s="44">
        <v>3.35</v>
      </c>
      <c r="K473" s="44">
        <v>3.35</v>
      </c>
      <c r="L473" s="44">
        <v>3.35</v>
      </c>
      <c r="M473" s="44">
        <v>3.35</v>
      </c>
      <c r="N473" s="44">
        <v>3.35</v>
      </c>
      <c r="O473" s="44">
        <v>3.35</v>
      </c>
      <c r="P473" s="44">
        <v>3.35</v>
      </c>
      <c r="Q473" s="44">
        <v>3.35</v>
      </c>
      <c r="R473" s="44">
        <v>3.35</v>
      </c>
      <c r="S473" s="44">
        <v>3.35</v>
      </c>
      <c r="T473" s="44">
        <v>3.35</v>
      </c>
      <c r="U473" s="44">
        <v>3.35</v>
      </c>
      <c r="V473" s="44">
        <v>3.35</v>
      </c>
      <c r="W473" s="44">
        <v>3.35</v>
      </c>
      <c r="X473" s="44">
        <v>3.35</v>
      </c>
      <c r="Y473" s="44">
        <v>3.35</v>
      </c>
      <c r="Z473" s="44">
        <v>3.35</v>
      </c>
      <c r="AA473" s="44">
        <v>3.35</v>
      </c>
    </row>
    <row r="474" spans="1:27" ht="12.75" customHeight="1" outlineLevel="1" x14ac:dyDescent="0.2">
      <c r="A474" s="99" t="s">
        <v>2873</v>
      </c>
      <c r="B474" s="63" t="s">
        <v>81</v>
      </c>
      <c r="C474" s="43" t="s">
        <v>79</v>
      </c>
      <c r="D474" s="44">
        <f>$D$11</f>
        <v>110.23</v>
      </c>
      <c r="E474" s="44">
        <f t="shared" ref="E474:AA474" si="275">$D$11</f>
        <v>110.23</v>
      </c>
      <c r="F474" s="44">
        <f t="shared" si="275"/>
        <v>110.23</v>
      </c>
      <c r="G474" s="44">
        <f t="shared" si="275"/>
        <v>110.23</v>
      </c>
      <c r="H474" s="44">
        <f t="shared" si="275"/>
        <v>110.23</v>
      </c>
      <c r="I474" s="44">
        <f t="shared" si="275"/>
        <v>110.23</v>
      </c>
      <c r="J474" s="44">
        <f t="shared" si="275"/>
        <v>110.23</v>
      </c>
      <c r="K474" s="44">
        <f t="shared" si="275"/>
        <v>110.23</v>
      </c>
      <c r="L474" s="44">
        <f t="shared" si="275"/>
        <v>110.23</v>
      </c>
      <c r="M474" s="44">
        <f t="shared" si="275"/>
        <v>110.23</v>
      </c>
      <c r="N474" s="44">
        <f t="shared" si="275"/>
        <v>110.23</v>
      </c>
      <c r="O474" s="44">
        <f t="shared" si="275"/>
        <v>110.23</v>
      </c>
      <c r="P474" s="44">
        <f t="shared" si="275"/>
        <v>110.23</v>
      </c>
      <c r="Q474" s="44">
        <f t="shared" si="275"/>
        <v>110.23</v>
      </c>
      <c r="R474" s="44">
        <f t="shared" si="275"/>
        <v>110.23</v>
      </c>
      <c r="S474" s="44">
        <f t="shared" si="275"/>
        <v>110.23</v>
      </c>
      <c r="T474" s="44">
        <f t="shared" si="275"/>
        <v>110.23</v>
      </c>
      <c r="U474" s="44">
        <f t="shared" si="275"/>
        <v>110.23</v>
      </c>
      <c r="V474" s="44">
        <f t="shared" si="275"/>
        <v>110.23</v>
      </c>
      <c r="W474" s="44">
        <f t="shared" si="275"/>
        <v>110.23</v>
      </c>
      <c r="X474" s="44">
        <f t="shared" si="275"/>
        <v>110.23</v>
      </c>
      <c r="Y474" s="44">
        <f t="shared" si="275"/>
        <v>110.23</v>
      </c>
      <c r="Z474" s="44">
        <f t="shared" si="275"/>
        <v>110.23</v>
      </c>
      <c r="AA474" s="44">
        <f t="shared" si="275"/>
        <v>110.23</v>
      </c>
    </row>
    <row r="475" spans="1:27" x14ac:dyDescent="0.2">
      <c r="A475" s="98" t="s">
        <v>2874</v>
      </c>
      <c r="B475" s="28" t="str">
        <f>"31"&amp;"."&amp;$B$801&amp;"."&amp;$B$802</f>
        <v>31.12.2023</v>
      </c>
      <c r="C475" s="90" t="s">
        <v>76</v>
      </c>
      <c r="D475" s="91">
        <f>ROUND(((D476+D477+D479+D478)/1000),5)</f>
        <v>1.4725699999999999</v>
      </c>
      <c r="E475" s="91">
        <f>ROUND(((E476+E477+E479+E478)/1000),5)</f>
        <v>1.4209700000000001</v>
      </c>
      <c r="F475" s="91">
        <f>ROUND(((F476+F477+F479+F478)/1000),5)</f>
        <v>1.3565400000000001</v>
      </c>
      <c r="G475" s="91">
        <f t="shared" ref="G475:AA475" si="276">ROUND(((G476+G477+G479+G478)/1000),5)</f>
        <v>1.2729299999999999</v>
      </c>
      <c r="H475" s="91">
        <f t="shared" si="276"/>
        <v>1.31338</v>
      </c>
      <c r="I475" s="91">
        <f t="shared" si="276"/>
        <v>1.3424499999999999</v>
      </c>
      <c r="J475" s="91">
        <f t="shared" si="276"/>
        <v>1.3408899999999999</v>
      </c>
      <c r="K475" s="91">
        <f t="shared" si="276"/>
        <v>1.4283600000000001</v>
      </c>
      <c r="L475" s="91">
        <f t="shared" si="276"/>
        <v>1.5615300000000001</v>
      </c>
      <c r="M475" s="91">
        <f t="shared" si="276"/>
        <v>1.74203</v>
      </c>
      <c r="N475" s="91">
        <f t="shared" si="276"/>
        <v>1.8103100000000001</v>
      </c>
      <c r="O475" s="91">
        <f t="shared" si="276"/>
        <v>1.8351599999999999</v>
      </c>
      <c r="P475" s="91">
        <f t="shared" si="276"/>
        <v>1.8347899999999999</v>
      </c>
      <c r="Q475" s="91">
        <f t="shared" si="276"/>
        <v>1.8359099999999999</v>
      </c>
      <c r="R475" s="91">
        <f t="shared" si="276"/>
        <v>1.8169</v>
      </c>
      <c r="S475" s="91">
        <f t="shared" si="276"/>
        <v>1.8110900000000001</v>
      </c>
      <c r="T475" s="91">
        <f t="shared" si="276"/>
        <v>1.8585199999999999</v>
      </c>
      <c r="U475" s="91">
        <f t="shared" si="276"/>
        <v>1.9300999999999999</v>
      </c>
      <c r="V475" s="91">
        <f t="shared" si="276"/>
        <v>1.8909</v>
      </c>
      <c r="W475" s="91">
        <f t="shared" si="276"/>
        <v>1.8680300000000001</v>
      </c>
      <c r="X475" s="91">
        <f t="shared" si="276"/>
        <v>1.86294</v>
      </c>
      <c r="Y475" s="91">
        <f t="shared" si="276"/>
        <v>1.8004599999999999</v>
      </c>
      <c r="Z475" s="91">
        <f t="shared" si="276"/>
        <v>1.58419</v>
      </c>
      <c r="AA475" s="91">
        <f t="shared" si="276"/>
        <v>1.4913799999999999</v>
      </c>
    </row>
    <row r="476" spans="1:27" ht="12.75" customHeight="1" outlineLevel="1" x14ac:dyDescent="0.2">
      <c r="A476" s="99" t="s">
        <v>2875</v>
      </c>
      <c r="B476" s="63" t="s">
        <v>238</v>
      </c>
      <c r="C476" s="43" t="s">
        <v>79</v>
      </c>
      <c r="D476" s="44">
        <v>1141.96</v>
      </c>
      <c r="E476" s="44">
        <v>1090.3599999999999</v>
      </c>
      <c r="F476" s="44">
        <v>1025.93</v>
      </c>
      <c r="G476" s="44">
        <v>942.32</v>
      </c>
      <c r="H476" s="44">
        <v>982.77</v>
      </c>
      <c r="I476" s="44">
        <v>1011.84</v>
      </c>
      <c r="J476" s="44">
        <v>1010.28</v>
      </c>
      <c r="K476" s="44">
        <v>1097.75</v>
      </c>
      <c r="L476" s="44">
        <v>1230.92</v>
      </c>
      <c r="M476" s="44">
        <v>1411.42</v>
      </c>
      <c r="N476" s="44">
        <v>1479.7</v>
      </c>
      <c r="O476" s="44">
        <v>1504.55</v>
      </c>
      <c r="P476" s="44">
        <v>1504.18</v>
      </c>
      <c r="Q476" s="44">
        <v>1505.3</v>
      </c>
      <c r="R476" s="44">
        <v>1486.29</v>
      </c>
      <c r="S476" s="44">
        <v>1480.48</v>
      </c>
      <c r="T476" s="44">
        <v>1527.91</v>
      </c>
      <c r="U476" s="44">
        <v>1599.49</v>
      </c>
      <c r="V476" s="44">
        <v>1560.29</v>
      </c>
      <c r="W476" s="44">
        <v>1537.42</v>
      </c>
      <c r="X476" s="44">
        <v>1532.33</v>
      </c>
      <c r="Y476" s="44">
        <v>1469.85</v>
      </c>
      <c r="Z476" s="44">
        <v>1253.58</v>
      </c>
      <c r="AA476" s="44">
        <v>1160.77</v>
      </c>
    </row>
    <row r="477" spans="1:27" ht="12.75" customHeight="1" outlineLevel="1" x14ac:dyDescent="0.2">
      <c r="A477" s="99" t="s">
        <v>2876</v>
      </c>
      <c r="B477" s="63" t="s">
        <v>90</v>
      </c>
      <c r="C477" s="43" t="s">
        <v>79</v>
      </c>
      <c r="D477" s="44">
        <f>$D$327</f>
        <v>217.03</v>
      </c>
      <c r="E477" s="44">
        <f t="shared" ref="E477:AA477" si="277">$D$327</f>
        <v>217.03</v>
      </c>
      <c r="F477" s="44">
        <f t="shared" si="277"/>
        <v>217.03</v>
      </c>
      <c r="G477" s="44">
        <f t="shared" si="277"/>
        <v>217.03</v>
      </c>
      <c r="H477" s="44">
        <f t="shared" si="277"/>
        <v>217.03</v>
      </c>
      <c r="I477" s="44">
        <f t="shared" si="277"/>
        <v>217.03</v>
      </c>
      <c r="J477" s="44">
        <f t="shared" si="277"/>
        <v>217.03</v>
      </c>
      <c r="K477" s="44">
        <f t="shared" si="277"/>
        <v>217.03</v>
      </c>
      <c r="L477" s="44">
        <f t="shared" si="277"/>
        <v>217.03</v>
      </c>
      <c r="M477" s="44">
        <f t="shared" si="277"/>
        <v>217.03</v>
      </c>
      <c r="N477" s="44">
        <f t="shared" si="277"/>
        <v>217.03</v>
      </c>
      <c r="O477" s="44">
        <f t="shared" si="277"/>
        <v>217.03</v>
      </c>
      <c r="P477" s="44">
        <f t="shared" si="277"/>
        <v>217.03</v>
      </c>
      <c r="Q477" s="44">
        <f t="shared" si="277"/>
        <v>217.03</v>
      </c>
      <c r="R477" s="44">
        <f t="shared" si="277"/>
        <v>217.03</v>
      </c>
      <c r="S477" s="44">
        <f t="shared" si="277"/>
        <v>217.03</v>
      </c>
      <c r="T477" s="44">
        <f t="shared" si="277"/>
        <v>217.03</v>
      </c>
      <c r="U477" s="44">
        <f t="shared" si="277"/>
        <v>217.03</v>
      </c>
      <c r="V477" s="44">
        <f t="shared" si="277"/>
        <v>217.03</v>
      </c>
      <c r="W477" s="44">
        <f t="shared" si="277"/>
        <v>217.03</v>
      </c>
      <c r="X477" s="44">
        <f t="shared" si="277"/>
        <v>217.03</v>
      </c>
      <c r="Y477" s="44">
        <f t="shared" si="277"/>
        <v>217.03</v>
      </c>
      <c r="Z477" s="44">
        <f t="shared" si="277"/>
        <v>217.03</v>
      </c>
      <c r="AA477" s="44">
        <f t="shared" si="277"/>
        <v>217.03</v>
      </c>
    </row>
    <row r="478" spans="1:27" ht="12.75" customHeight="1" outlineLevel="1" x14ac:dyDescent="0.2">
      <c r="A478" s="99" t="s">
        <v>2877</v>
      </c>
      <c r="B478" s="63" t="s">
        <v>83</v>
      </c>
      <c r="C478" s="43" t="s">
        <v>79</v>
      </c>
      <c r="D478" s="44">
        <v>3.35</v>
      </c>
      <c r="E478" s="44">
        <v>3.35</v>
      </c>
      <c r="F478" s="44">
        <v>3.35</v>
      </c>
      <c r="G478" s="44">
        <v>3.35</v>
      </c>
      <c r="H478" s="44">
        <v>3.35</v>
      </c>
      <c r="I478" s="44">
        <v>3.35</v>
      </c>
      <c r="J478" s="44">
        <v>3.35</v>
      </c>
      <c r="K478" s="44">
        <v>3.35</v>
      </c>
      <c r="L478" s="44">
        <v>3.35</v>
      </c>
      <c r="M478" s="44">
        <v>3.35</v>
      </c>
      <c r="N478" s="44">
        <v>3.35</v>
      </c>
      <c r="O478" s="44">
        <v>3.35</v>
      </c>
      <c r="P478" s="44">
        <v>3.35</v>
      </c>
      <c r="Q478" s="44">
        <v>3.35</v>
      </c>
      <c r="R478" s="44">
        <v>3.35</v>
      </c>
      <c r="S478" s="44">
        <v>3.35</v>
      </c>
      <c r="T478" s="44">
        <v>3.35</v>
      </c>
      <c r="U478" s="44">
        <v>3.35</v>
      </c>
      <c r="V478" s="44">
        <v>3.35</v>
      </c>
      <c r="W478" s="44">
        <v>3.35</v>
      </c>
      <c r="X478" s="44">
        <v>3.35</v>
      </c>
      <c r="Y478" s="44">
        <v>3.35</v>
      </c>
      <c r="Z478" s="44">
        <v>3.35</v>
      </c>
      <c r="AA478" s="44">
        <v>3.35</v>
      </c>
    </row>
    <row r="479" spans="1:27" ht="12.75" customHeight="1" outlineLevel="1" x14ac:dyDescent="0.2">
      <c r="A479" s="99" t="s">
        <v>2878</v>
      </c>
      <c r="B479" s="63" t="s">
        <v>81</v>
      </c>
      <c r="C479" s="43" t="s">
        <v>79</v>
      </c>
      <c r="D479" s="44">
        <f>$D$11</f>
        <v>110.23</v>
      </c>
      <c r="E479" s="44">
        <f t="shared" ref="E479:AA479" si="278">$D$11</f>
        <v>110.23</v>
      </c>
      <c r="F479" s="44">
        <f t="shared" si="278"/>
        <v>110.23</v>
      </c>
      <c r="G479" s="44">
        <f t="shared" si="278"/>
        <v>110.23</v>
      </c>
      <c r="H479" s="44">
        <f t="shared" si="278"/>
        <v>110.23</v>
      </c>
      <c r="I479" s="44">
        <f t="shared" si="278"/>
        <v>110.23</v>
      </c>
      <c r="J479" s="44">
        <f t="shared" si="278"/>
        <v>110.23</v>
      </c>
      <c r="K479" s="44">
        <f t="shared" si="278"/>
        <v>110.23</v>
      </c>
      <c r="L479" s="44">
        <f t="shared" si="278"/>
        <v>110.23</v>
      </c>
      <c r="M479" s="44">
        <f t="shared" si="278"/>
        <v>110.23</v>
      </c>
      <c r="N479" s="44">
        <f t="shared" si="278"/>
        <v>110.23</v>
      </c>
      <c r="O479" s="44">
        <f t="shared" si="278"/>
        <v>110.23</v>
      </c>
      <c r="P479" s="44">
        <f t="shared" si="278"/>
        <v>110.23</v>
      </c>
      <c r="Q479" s="44">
        <f t="shared" si="278"/>
        <v>110.23</v>
      </c>
      <c r="R479" s="44">
        <f t="shared" si="278"/>
        <v>110.23</v>
      </c>
      <c r="S479" s="44">
        <f t="shared" si="278"/>
        <v>110.23</v>
      </c>
      <c r="T479" s="44">
        <f t="shared" si="278"/>
        <v>110.23</v>
      </c>
      <c r="U479" s="44">
        <f t="shared" si="278"/>
        <v>110.23</v>
      </c>
      <c r="V479" s="44">
        <f t="shared" si="278"/>
        <v>110.23</v>
      </c>
      <c r="W479" s="44">
        <f t="shared" si="278"/>
        <v>110.23</v>
      </c>
      <c r="X479" s="44">
        <f t="shared" si="278"/>
        <v>110.23</v>
      </c>
      <c r="Y479" s="44">
        <f t="shared" si="278"/>
        <v>110.23</v>
      </c>
      <c r="Z479" s="44">
        <f t="shared" si="278"/>
        <v>110.23</v>
      </c>
      <c r="AA479" s="44">
        <f t="shared" si="278"/>
        <v>110.23</v>
      </c>
    </row>
    <row r="480" spans="1:27" x14ac:dyDescent="0.2">
      <c r="B480" s="101" t="s">
        <v>392</v>
      </c>
    </row>
    <row r="481" spans="1:27" x14ac:dyDescent="0.2">
      <c r="B481" s="101" t="s">
        <v>392</v>
      </c>
    </row>
    <row r="482" spans="1:27" x14ac:dyDescent="0.2">
      <c r="A482" s="175" t="s">
        <v>705</v>
      </c>
      <c r="B482" s="176"/>
      <c r="C482" s="176"/>
      <c r="D482" s="176"/>
      <c r="E482" s="176"/>
      <c r="F482" s="176"/>
      <c r="G482" s="176"/>
      <c r="H482" s="176"/>
      <c r="I482" s="176"/>
      <c r="J482" s="176"/>
      <c r="K482" s="176"/>
      <c r="L482" s="176"/>
      <c r="M482" s="176"/>
      <c r="N482" s="176"/>
      <c r="O482" s="176"/>
      <c r="P482" s="176"/>
      <c r="Q482" s="176"/>
      <c r="R482" s="176"/>
      <c r="S482" s="176"/>
      <c r="T482" s="176"/>
      <c r="U482" s="176"/>
      <c r="V482" s="176"/>
      <c r="W482" s="176"/>
      <c r="X482" s="176"/>
      <c r="Y482" s="176"/>
      <c r="Z482" s="176"/>
      <c r="AA482" s="177"/>
    </row>
    <row r="483" spans="1:27" ht="25.5" x14ac:dyDescent="0.2">
      <c r="A483" s="26" t="s">
        <v>64</v>
      </c>
      <c r="B483" s="27" t="s">
        <v>210</v>
      </c>
      <c r="C483" s="26" t="s">
        <v>211</v>
      </c>
      <c r="D483" s="27" t="s">
        <v>212</v>
      </c>
      <c r="E483" s="27" t="s">
        <v>213</v>
      </c>
      <c r="F483" s="27" t="s">
        <v>214</v>
      </c>
      <c r="G483" s="27" t="s">
        <v>215</v>
      </c>
      <c r="H483" s="27" t="s">
        <v>216</v>
      </c>
      <c r="I483" s="27" t="s">
        <v>217</v>
      </c>
      <c r="J483" s="27" t="s">
        <v>218</v>
      </c>
      <c r="K483" s="27" t="s">
        <v>219</v>
      </c>
      <c r="L483" s="27" t="s">
        <v>220</v>
      </c>
      <c r="M483" s="27" t="s">
        <v>221</v>
      </c>
      <c r="N483" s="27" t="s">
        <v>222</v>
      </c>
      <c r="O483" s="27" t="s">
        <v>223</v>
      </c>
      <c r="P483" s="27" t="s">
        <v>224</v>
      </c>
      <c r="Q483" s="27" t="s">
        <v>225</v>
      </c>
      <c r="R483" s="27" t="s">
        <v>226</v>
      </c>
      <c r="S483" s="27" t="s">
        <v>227</v>
      </c>
      <c r="T483" s="27" t="s">
        <v>228</v>
      </c>
      <c r="U483" s="27" t="s">
        <v>229</v>
      </c>
      <c r="V483" s="27" t="s">
        <v>230</v>
      </c>
      <c r="W483" s="27" t="s">
        <v>231</v>
      </c>
      <c r="X483" s="27" t="s">
        <v>232</v>
      </c>
      <c r="Y483" s="27" t="s">
        <v>233</v>
      </c>
      <c r="Z483" s="27" t="s">
        <v>234</v>
      </c>
      <c r="AA483" s="27" t="s">
        <v>235</v>
      </c>
    </row>
    <row r="484" spans="1:27" x14ac:dyDescent="0.2">
      <c r="A484" s="98" t="s">
        <v>2879</v>
      </c>
      <c r="B484" s="28" t="str">
        <f>"01"&amp;"."&amp;$B$801&amp;"."&amp;$B$802</f>
        <v>01.12.2023</v>
      </c>
      <c r="C484" s="90" t="s">
        <v>76</v>
      </c>
      <c r="D484" s="91">
        <f>ROUND(((D485+D486+D488+D487)/1000),5)</f>
        <v>1.77858</v>
      </c>
      <c r="E484" s="91">
        <f>ROUND(((E485+E486+E488+E487)/1000),5)</f>
        <v>1.6909799999999999</v>
      </c>
      <c r="F484" s="91">
        <f>ROUND(((F485+F486+F488+F487)/1000),5)</f>
        <v>1.6484399999999999</v>
      </c>
      <c r="G484" s="91">
        <f t="shared" ref="G484:AA484" si="279">ROUND(((G485+G486+G488+G487)/1000),5)</f>
        <v>1.62974</v>
      </c>
      <c r="H484" s="91">
        <f t="shared" si="279"/>
        <v>1.68594</v>
      </c>
      <c r="I484" s="91">
        <f t="shared" si="279"/>
        <v>1.81697</v>
      </c>
      <c r="J484" s="91">
        <f t="shared" si="279"/>
        <v>1.99339</v>
      </c>
      <c r="K484" s="91">
        <f t="shared" si="279"/>
        <v>2.2446600000000001</v>
      </c>
      <c r="L484" s="91">
        <f t="shared" si="279"/>
        <v>2.4048500000000002</v>
      </c>
      <c r="M484" s="91">
        <f t="shared" si="279"/>
        <v>2.5124</v>
      </c>
      <c r="N484" s="91">
        <f t="shared" si="279"/>
        <v>2.5511300000000001</v>
      </c>
      <c r="O484" s="91">
        <f t="shared" si="279"/>
        <v>2.6257700000000002</v>
      </c>
      <c r="P484" s="91">
        <f t="shared" si="279"/>
        <v>2.5929500000000001</v>
      </c>
      <c r="Q484" s="91">
        <f t="shared" si="279"/>
        <v>2.6234999999999999</v>
      </c>
      <c r="R484" s="91">
        <f t="shared" si="279"/>
        <v>2.6045600000000002</v>
      </c>
      <c r="S484" s="91">
        <f t="shared" si="279"/>
        <v>2.63767</v>
      </c>
      <c r="T484" s="91">
        <f t="shared" si="279"/>
        <v>2.5508000000000002</v>
      </c>
      <c r="U484" s="91">
        <f t="shared" si="279"/>
        <v>2.5531899999999998</v>
      </c>
      <c r="V484" s="91">
        <f t="shared" si="279"/>
        <v>2.5489000000000002</v>
      </c>
      <c r="W484" s="91">
        <f t="shared" si="279"/>
        <v>2.46997</v>
      </c>
      <c r="X484" s="91">
        <f t="shared" si="279"/>
        <v>2.4026800000000001</v>
      </c>
      <c r="Y484" s="91">
        <f t="shared" si="279"/>
        <v>2.2786200000000001</v>
      </c>
      <c r="Z484" s="91">
        <f t="shared" si="279"/>
        <v>2.07498</v>
      </c>
      <c r="AA484" s="91">
        <f t="shared" si="279"/>
        <v>1.9378200000000001</v>
      </c>
    </row>
    <row r="485" spans="1:27" ht="12.75" customHeight="1" outlineLevel="1" x14ac:dyDescent="0.2">
      <c r="A485" s="99" t="s">
        <v>2880</v>
      </c>
      <c r="B485" s="63" t="s">
        <v>238</v>
      </c>
      <c r="C485" s="43" t="s">
        <v>79</v>
      </c>
      <c r="D485" s="44">
        <v>1230.82</v>
      </c>
      <c r="E485" s="44">
        <v>1143.22</v>
      </c>
      <c r="F485" s="44">
        <v>1100.68</v>
      </c>
      <c r="G485" s="44">
        <v>1081.98</v>
      </c>
      <c r="H485" s="44">
        <v>1138.18</v>
      </c>
      <c r="I485" s="44">
        <v>1269.21</v>
      </c>
      <c r="J485" s="44">
        <v>1445.63</v>
      </c>
      <c r="K485" s="44">
        <v>1696.9</v>
      </c>
      <c r="L485" s="44">
        <v>1857.09</v>
      </c>
      <c r="M485" s="44">
        <v>1964.64</v>
      </c>
      <c r="N485" s="44">
        <v>2003.37</v>
      </c>
      <c r="O485" s="44">
        <v>2078.0100000000002</v>
      </c>
      <c r="P485" s="44">
        <v>2045.19</v>
      </c>
      <c r="Q485" s="44">
        <v>2075.7399999999998</v>
      </c>
      <c r="R485" s="44">
        <v>2056.8000000000002</v>
      </c>
      <c r="S485" s="44">
        <v>2089.91</v>
      </c>
      <c r="T485" s="44">
        <v>2003.04</v>
      </c>
      <c r="U485" s="44">
        <v>2005.43</v>
      </c>
      <c r="V485" s="44">
        <v>2001.14</v>
      </c>
      <c r="W485" s="44">
        <v>1922.21</v>
      </c>
      <c r="X485" s="44">
        <v>1854.92</v>
      </c>
      <c r="Y485" s="44">
        <v>1730.86</v>
      </c>
      <c r="Z485" s="44">
        <v>1527.22</v>
      </c>
      <c r="AA485" s="44">
        <v>1390.06</v>
      </c>
    </row>
    <row r="486" spans="1:27" ht="12.75" customHeight="1" outlineLevel="1" x14ac:dyDescent="0.2">
      <c r="A486" s="99" t="s">
        <v>2881</v>
      </c>
      <c r="B486" s="63" t="s">
        <v>90</v>
      </c>
      <c r="C486" s="43" t="s">
        <v>79</v>
      </c>
      <c r="D486" s="44">
        <v>434.18</v>
      </c>
      <c r="E486" s="44">
        <f>$D$486</f>
        <v>434.18</v>
      </c>
      <c r="F486" s="44">
        <f t="shared" ref="F486:AA486" si="280">$D$486</f>
        <v>434.18</v>
      </c>
      <c r="G486" s="44">
        <f t="shared" si="280"/>
        <v>434.18</v>
      </c>
      <c r="H486" s="44">
        <f t="shared" si="280"/>
        <v>434.18</v>
      </c>
      <c r="I486" s="44">
        <f t="shared" si="280"/>
        <v>434.18</v>
      </c>
      <c r="J486" s="44">
        <f t="shared" si="280"/>
        <v>434.18</v>
      </c>
      <c r="K486" s="44">
        <f t="shared" si="280"/>
        <v>434.18</v>
      </c>
      <c r="L486" s="44">
        <f t="shared" si="280"/>
        <v>434.18</v>
      </c>
      <c r="M486" s="44">
        <f t="shared" si="280"/>
        <v>434.18</v>
      </c>
      <c r="N486" s="44">
        <f t="shared" si="280"/>
        <v>434.18</v>
      </c>
      <c r="O486" s="44">
        <f t="shared" si="280"/>
        <v>434.18</v>
      </c>
      <c r="P486" s="44">
        <f t="shared" si="280"/>
        <v>434.18</v>
      </c>
      <c r="Q486" s="44">
        <f t="shared" si="280"/>
        <v>434.18</v>
      </c>
      <c r="R486" s="44">
        <f t="shared" si="280"/>
        <v>434.18</v>
      </c>
      <c r="S486" s="44">
        <f t="shared" si="280"/>
        <v>434.18</v>
      </c>
      <c r="T486" s="44">
        <f t="shared" si="280"/>
        <v>434.18</v>
      </c>
      <c r="U486" s="44">
        <f t="shared" si="280"/>
        <v>434.18</v>
      </c>
      <c r="V486" s="44">
        <f t="shared" si="280"/>
        <v>434.18</v>
      </c>
      <c r="W486" s="44">
        <f t="shared" si="280"/>
        <v>434.18</v>
      </c>
      <c r="X486" s="44">
        <f t="shared" si="280"/>
        <v>434.18</v>
      </c>
      <c r="Y486" s="44">
        <f t="shared" si="280"/>
        <v>434.18</v>
      </c>
      <c r="Z486" s="44">
        <f t="shared" si="280"/>
        <v>434.18</v>
      </c>
      <c r="AA486" s="44">
        <f t="shared" si="280"/>
        <v>434.18</v>
      </c>
    </row>
    <row r="487" spans="1:27" ht="12.75" customHeight="1" outlineLevel="1" x14ac:dyDescent="0.2">
      <c r="A487" s="99" t="s">
        <v>2882</v>
      </c>
      <c r="B487" s="63" t="s">
        <v>83</v>
      </c>
      <c r="C487" s="43" t="s">
        <v>79</v>
      </c>
      <c r="D487" s="44">
        <v>3.35</v>
      </c>
      <c r="E487" s="44">
        <v>3.35</v>
      </c>
      <c r="F487" s="44">
        <v>3.35</v>
      </c>
      <c r="G487" s="44">
        <v>3.35</v>
      </c>
      <c r="H487" s="44">
        <v>3.35</v>
      </c>
      <c r="I487" s="44">
        <v>3.35</v>
      </c>
      <c r="J487" s="44">
        <v>3.35</v>
      </c>
      <c r="K487" s="44">
        <v>3.35</v>
      </c>
      <c r="L487" s="44">
        <v>3.35</v>
      </c>
      <c r="M487" s="44">
        <v>3.35</v>
      </c>
      <c r="N487" s="44">
        <v>3.35</v>
      </c>
      <c r="O487" s="44">
        <v>3.35</v>
      </c>
      <c r="P487" s="44">
        <v>3.35</v>
      </c>
      <c r="Q487" s="44">
        <v>3.35</v>
      </c>
      <c r="R487" s="44">
        <v>3.35</v>
      </c>
      <c r="S487" s="44">
        <v>3.35</v>
      </c>
      <c r="T487" s="44">
        <v>3.35</v>
      </c>
      <c r="U487" s="44">
        <v>3.35</v>
      </c>
      <c r="V487" s="44">
        <v>3.35</v>
      </c>
      <c r="W487" s="44">
        <v>3.35</v>
      </c>
      <c r="X487" s="44">
        <v>3.35</v>
      </c>
      <c r="Y487" s="44">
        <v>3.35</v>
      </c>
      <c r="Z487" s="44">
        <v>3.35</v>
      </c>
      <c r="AA487" s="44">
        <v>3.35</v>
      </c>
    </row>
    <row r="488" spans="1:27" ht="12.75" customHeight="1" outlineLevel="1" x14ac:dyDescent="0.2">
      <c r="A488" s="99" t="s">
        <v>2883</v>
      </c>
      <c r="B488" s="63" t="s">
        <v>81</v>
      </c>
      <c r="C488" s="43" t="s">
        <v>79</v>
      </c>
      <c r="D488" s="44">
        <f>$D$11</f>
        <v>110.23</v>
      </c>
      <c r="E488" s="44">
        <f t="shared" ref="E488:AA488" si="281">$D$11</f>
        <v>110.23</v>
      </c>
      <c r="F488" s="44">
        <f t="shared" si="281"/>
        <v>110.23</v>
      </c>
      <c r="G488" s="44">
        <f t="shared" si="281"/>
        <v>110.23</v>
      </c>
      <c r="H488" s="44">
        <f t="shared" si="281"/>
        <v>110.23</v>
      </c>
      <c r="I488" s="44">
        <f t="shared" si="281"/>
        <v>110.23</v>
      </c>
      <c r="J488" s="44">
        <f t="shared" si="281"/>
        <v>110.23</v>
      </c>
      <c r="K488" s="44">
        <f t="shared" si="281"/>
        <v>110.23</v>
      </c>
      <c r="L488" s="44">
        <f t="shared" si="281"/>
        <v>110.23</v>
      </c>
      <c r="M488" s="44">
        <f t="shared" si="281"/>
        <v>110.23</v>
      </c>
      <c r="N488" s="44">
        <f t="shared" si="281"/>
        <v>110.23</v>
      </c>
      <c r="O488" s="44">
        <f t="shared" si="281"/>
        <v>110.23</v>
      </c>
      <c r="P488" s="44">
        <f t="shared" si="281"/>
        <v>110.23</v>
      </c>
      <c r="Q488" s="44">
        <f t="shared" si="281"/>
        <v>110.23</v>
      </c>
      <c r="R488" s="44">
        <f t="shared" si="281"/>
        <v>110.23</v>
      </c>
      <c r="S488" s="44">
        <f t="shared" si="281"/>
        <v>110.23</v>
      </c>
      <c r="T488" s="44">
        <f t="shared" si="281"/>
        <v>110.23</v>
      </c>
      <c r="U488" s="44">
        <f t="shared" si="281"/>
        <v>110.23</v>
      </c>
      <c r="V488" s="44">
        <f t="shared" si="281"/>
        <v>110.23</v>
      </c>
      <c r="W488" s="44">
        <f t="shared" si="281"/>
        <v>110.23</v>
      </c>
      <c r="X488" s="44">
        <f t="shared" si="281"/>
        <v>110.23</v>
      </c>
      <c r="Y488" s="44">
        <f t="shared" si="281"/>
        <v>110.23</v>
      </c>
      <c r="Z488" s="44">
        <f t="shared" si="281"/>
        <v>110.23</v>
      </c>
      <c r="AA488" s="44">
        <f t="shared" si="281"/>
        <v>110.23</v>
      </c>
    </row>
    <row r="489" spans="1:27" x14ac:dyDescent="0.2">
      <c r="A489" s="98" t="s">
        <v>2884</v>
      </c>
      <c r="B489" s="28" t="str">
        <f>"02"&amp;"."&amp;$B$801&amp;"."&amp;$B$802</f>
        <v>02.12.2023</v>
      </c>
      <c r="C489" s="90" t="s">
        <v>76</v>
      </c>
      <c r="D489" s="91">
        <f>ROUND(((D490+D491+D493+D492)/1000),5)</f>
        <v>1.7616799999999999</v>
      </c>
      <c r="E489" s="91">
        <f>ROUND(((E490+E491+E493+E492)/1000),5)</f>
        <v>1.673</v>
      </c>
      <c r="F489" s="91">
        <f>ROUND(((F490+F491+F493+F492)/1000),5)</f>
        <v>1.62422</v>
      </c>
      <c r="G489" s="91">
        <f t="shared" ref="G489:AA489" si="282">ROUND(((G490+G491+G493+G492)/1000),5)</f>
        <v>1.611</v>
      </c>
      <c r="H489" s="91">
        <f t="shared" si="282"/>
        <v>1.6232599999999999</v>
      </c>
      <c r="I489" s="91">
        <f t="shared" si="282"/>
        <v>1.73533</v>
      </c>
      <c r="J489" s="91">
        <f t="shared" si="282"/>
        <v>1.81027</v>
      </c>
      <c r="K489" s="91">
        <f t="shared" si="282"/>
        <v>1.9755499999999999</v>
      </c>
      <c r="L489" s="91">
        <f t="shared" si="282"/>
        <v>2.2040700000000002</v>
      </c>
      <c r="M489" s="91">
        <f t="shared" si="282"/>
        <v>2.3456899999999998</v>
      </c>
      <c r="N489" s="91">
        <f t="shared" si="282"/>
        <v>2.42753</v>
      </c>
      <c r="O489" s="91">
        <f t="shared" si="282"/>
        <v>2.4611000000000001</v>
      </c>
      <c r="P489" s="91">
        <f t="shared" si="282"/>
        <v>2.4685899999999998</v>
      </c>
      <c r="Q489" s="91">
        <f t="shared" si="282"/>
        <v>2.46652</v>
      </c>
      <c r="R489" s="91">
        <f t="shared" si="282"/>
        <v>2.4195500000000001</v>
      </c>
      <c r="S489" s="91">
        <f t="shared" si="282"/>
        <v>2.3869600000000002</v>
      </c>
      <c r="T489" s="91">
        <f t="shared" si="282"/>
        <v>2.4671400000000001</v>
      </c>
      <c r="U489" s="91">
        <f t="shared" si="282"/>
        <v>2.4904500000000001</v>
      </c>
      <c r="V489" s="91">
        <f t="shared" si="282"/>
        <v>2.4712900000000002</v>
      </c>
      <c r="W489" s="91">
        <f t="shared" si="282"/>
        <v>2.4090600000000002</v>
      </c>
      <c r="X489" s="91">
        <f t="shared" si="282"/>
        <v>2.32782</v>
      </c>
      <c r="Y489" s="91">
        <f t="shared" si="282"/>
        <v>2.2254299999999998</v>
      </c>
      <c r="Z489" s="91">
        <f t="shared" si="282"/>
        <v>2.02135</v>
      </c>
      <c r="AA489" s="91">
        <f t="shared" si="282"/>
        <v>1.88639</v>
      </c>
    </row>
    <row r="490" spans="1:27" ht="12.75" customHeight="1" outlineLevel="1" x14ac:dyDescent="0.2">
      <c r="A490" s="99" t="s">
        <v>2885</v>
      </c>
      <c r="B490" s="63" t="s">
        <v>238</v>
      </c>
      <c r="C490" s="43" t="s">
        <v>79</v>
      </c>
      <c r="D490" s="44">
        <v>1213.92</v>
      </c>
      <c r="E490" s="44">
        <v>1125.24</v>
      </c>
      <c r="F490" s="44">
        <v>1076.46</v>
      </c>
      <c r="G490" s="44">
        <v>1063.24</v>
      </c>
      <c r="H490" s="44">
        <v>1075.5</v>
      </c>
      <c r="I490" s="44">
        <v>1187.57</v>
      </c>
      <c r="J490" s="44">
        <v>1262.51</v>
      </c>
      <c r="K490" s="44">
        <v>1427.79</v>
      </c>
      <c r="L490" s="44">
        <v>1656.31</v>
      </c>
      <c r="M490" s="44">
        <v>1797.93</v>
      </c>
      <c r="N490" s="44">
        <v>1879.77</v>
      </c>
      <c r="O490" s="44">
        <v>1913.34</v>
      </c>
      <c r="P490" s="44">
        <v>1920.83</v>
      </c>
      <c r="Q490" s="44">
        <v>1918.76</v>
      </c>
      <c r="R490" s="44">
        <v>1871.79</v>
      </c>
      <c r="S490" s="44">
        <v>1839.2</v>
      </c>
      <c r="T490" s="44">
        <v>1919.38</v>
      </c>
      <c r="U490" s="44">
        <v>1942.69</v>
      </c>
      <c r="V490" s="44">
        <v>1923.53</v>
      </c>
      <c r="W490" s="44">
        <v>1861.3</v>
      </c>
      <c r="X490" s="44">
        <v>1780.06</v>
      </c>
      <c r="Y490" s="44">
        <v>1677.67</v>
      </c>
      <c r="Z490" s="44">
        <v>1473.59</v>
      </c>
      <c r="AA490" s="44">
        <v>1338.63</v>
      </c>
    </row>
    <row r="491" spans="1:27" ht="12.75" customHeight="1" outlineLevel="1" x14ac:dyDescent="0.2">
      <c r="A491" s="99" t="s">
        <v>2886</v>
      </c>
      <c r="B491" s="63" t="s">
        <v>90</v>
      </c>
      <c r="C491" s="43" t="s">
        <v>79</v>
      </c>
      <c r="D491" s="44">
        <f>$D$486</f>
        <v>434.18</v>
      </c>
      <c r="E491" s="44">
        <f t="shared" ref="E491:AA491" si="283">$D$486</f>
        <v>434.18</v>
      </c>
      <c r="F491" s="44">
        <f t="shared" si="283"/>
        <v>434.18</v>
      </c>
      <c r="G491" s="44">
        <f t="shared" si="283"/>
        <v>434.18</v>
      </c>
      <c r="H491" s="44">
        <f t="shared" si="283"/>
        <v>434.18</v>
      </c>
      <c r="I491" s="44">
        <f t="shared" si="283"/>
        <v>434.18</v>
      </c>
      <c r="J491" s="44">
        <f t="shared" si="283"/>
        <v>434.18</v>
      </c>
      <c r="K491" s="44">
        <f t="shared" si="283"/>
        <v>434.18</v>
      </c>
      <c r="L491" s="44">
        <f t="shared" si="283"/>
        <v>434.18</v>
      </c>
      <c r="M491" s="44">
        <f t="shared" si="283"/>
        <v>434.18</v>
      </c>
      <c r="N491" s="44">
        <f t="shared" si="283"/>
        <v>434.18</v>
      </c>
      <c r="O491" s="44">
        <f t="shared" si="283"/>
        <v>434.18</v>
      </c>
      <c r="P491" s="44">
        <f t="shared" si="283"/>
        <v>434.18</v>
      </c>
      <c r="Q491" s="44">
        <f t="shared" si="283"/>
        <v>434.18</v>
      </c>
      <c r="R491" s="44">
        <f t="shared" si="283"/>
        <v>434.18</v>
      </c>
      <c r="S491" s="44">
        <f t="shared" si="283"/>
        <v>434.18</v>
      </c>
      <c r="T491" s="44">
        <f t="shared" si="283"/>
        <v>434.18</v>
      </c>
      <c r="U491" s="44">
        <f t="shared" si="283"/>
        <v>434.18</v>
      </c>
      <c r="V491" s="44">
        <f t="shared" si="283"/>
        <v>434.18</v>
      </c>
      <c r="W491" s="44">
        <f t="shared" si="283"/>
        <v>434.18</v>
      </c>
      <c r="X491" s="44">
        <f t="shared" si="283"/>
        <v>434.18</v>
      </c>
      <c r="Y491" s="44">
        <f t="shared" si="283"/>
        <v>434.18</v>
      </c>
      <c r="Z491" s="44">
        <f t="shared" si="283"/>
        <v>434.18</v>
      </c>
      <c r="AA491" s="44">
        <f t="shared" si="283"/>
        <v>434.18</v>
      </c>
    </row>
    <row r="492" spans="1:27" ht="12.75" customHeight="1" outlineLevel="1" x14ac:dyDescent="0.2">
      <c r="A492" s="99" t="s">
        <v>2887</v>
      </c>
      <c r="B492" s="63" t="s">
        <v>83</v>
      </c>
      <c r="C492" s="43" t="s">
        <v>79</v>
      </c>
      <c r="D492" s="44">
        <v>3.35</v>
      </c>
      <c r="E492" s="44">
        <v>3.35</v>
      </c>
      <c r="F492" s="44">
        <v>3.35</v>
      </c>
      <c r="G492" s="44">
        <v>3.35</v>
      </c>
      <c r="H492" s="44">
        <v>3.35</v>
      </c>
      <c r="I492" s="44">
        <v>3.35</v>
      </c>
      <c r="J492" s="44">
        <v>3.35</v>
      </c>
      <c r="K492" s="44">
        <v>3.35</v>
      </c>
      <c r="L492" s="44">
        <v>3.35</v>
      </c>
      <c r="M492" s="44">
        <v>3.35</v>
      </c>
      <c r="N492" s="44">
        <v>3.35</v>
      </c>
      <c r="O492" s="44">
        <v>3.35</v>
      </c>
      <c r="P492" s="44">
        <v>3.35</v>
      </c>
      <c r="Q492" s="44">
        <v>3.35</v>
      </c>
      <c r="R492" s="44">
        <v>3.35</v>
      </c>
      <c r="S492" s="44">
        <v>3.35</v>
      </c>
      <c r="T492" s="44">
        <v>3.35</v>
      </c>
      <c r="U492" s="44">
        <v>3.35</v>
      </c>
      <c r="V492" s="44">
        <v>3.35</v>
      </c>
      <c r="W492" s="44">
        <v>3.35</v>
      </c>
      <c r="X492" s="44">
        <v>3.35</v>
      </c>
      <c r="Y492" s="44">
        <v>3.35</v>
      </c>
      <c r="Z492" s="44">
        <v>3.35</v>
      </c>
      <c r="AA492" s="44">
        <v>3.35</v>
      </c>
    </row>
    <row r="493" spans="1:27" ht="12.75" customHeight="1" outlineLevel="1" x14ac:dyDescent="0.2">
      <c r="A493" s="99" t="s">
        <v>2888</v>
      </c>
      <c r="B493" s="63" t="s">
        <v>81</v>
      </c>
      <c r="C493" s="43" t="s">
        <v>79</v>
      </c>
      <c r="D493" s="44">
        <f>$D$11</f>
        <v>110.23</v>
      </c>
      <c r="E493" s="44">
        <f t="shared" ref="E493:AA493" si="284">$D$11</f>
        <v>110.23</v>
      </c>
      <c r="F493" s="44">
        <f t="shared" si="284"/>
        <v>110.23</v>
      </c>
      <c r="G493" s="44">
        <f t="shared" si="284"/>
        <v>110.23</v>
      </c>
      <c r="H493" s="44">
        <f t="shared" si="284"/>
        <v>110.23</v>
      </c>
      <c r="I493" s="44">
        <f t="shared" si="284"/>
        <v>110.23</v>
      </c>
      <c r="J493" s="44">
        <f t="shared" si="284"/>
        <v>110.23</v>
      </c>
      <c r="K493" s="44">
        <f t="shared" si="284"/>
        <v>110.23</v>
      </c>
      <c r="L493" s="44">
        <f t="shared" si="284"/>
        <v>110.23</v>
      </c>
      <c r="M493" s="44">
        <f t="shared" si="284"/>
        <v>110.23</v>
      </c>
      <c r="N493" s="44">
        <f t="shared" si="284"/>
        <v>110.23</v>
      </c>
      <c r="O493" s="44">
        <f t="shared" si="284"/>
        <v>110.23</v>
      </c>
      <c r="P493" s="44">
        <f t="shared" si="284"/>
        <v>110.23</v>
      </c>
      <c r="Q493" s="44">
        <f t="shared" si="284"/>
        <v>110.23</v>
      </c>
      <c r="R493" s="44">
        <f t="shared" si="284"/>
        <v>110.23</v>
      </c>
      <c r="S493" s="44">
        <f t="shared" si="284"/>
        <v>110.23</v>
      </c>
      <c r="T493" s="44">
        <f t="shared" si="284"/>
        <v>110.23</v>
      </c>
      <c r="U493" s="44">
        <f t="shared" si="284"/>
        <v>110.23</v>
      </c>
      <c r="V493" s="44">
        <f t="shared" si="284"/>
        <v>110.23</v>
      </c>
      <c r="W493" s="44">
        <f t="shared" si="284"/>
        <v>110.23</v>
      </c>
      <c r="X493" s="44">
        <f t="shared" si="284"/>
        <v>110.23</v>
      </c>
      <c r="Y493" s="44">
        <f t="shared" si="284"/>
        <v>110.23</v>
      </c>
      <c r="Z493" s="44">
        <f t="shared" si="284"/>
        <v>110.23</v>
      </c>
      <c r="AA493" s="44">
        <f t="shared" si="284"/>
        <v>110.23</v>
      </c>
    </row>
    <row r="494" spans="1:27" x14ac:dyDescent="0.2">
      <c r="A494" s="98" t="s">
        <v>2889</v>
      </c>
      <c r="B494" s="28" t="str">
        <f>"03"&amp;"."&amp;$B$801&amp;"."&amp;$B$802</f>
        <v>03.12.2023</v>
      </c>
      <c r="C494" s="90" t="s">
        <v>76</v>
      </c>
      <c r="D494" s="91">
        <f>ROUND(((D495+D496+D498+D497)/1000),5)</f>
        <v>1.75902</v>
      </c>
      <c r="E494" s="91">
        <f>ROUND(((E495+E496+E498+E497)/1000),5)</f>
        <v>1.7047300000000001</v>
      </c>
      <c r="F494" s="91">
        <f>ROUND(((F495+F496+F498+F497)/1000),5)</f>
        <v>1.62767</v>
      </c>
      <c r="G494" s="91">
        <f t="shared" ref="G494:AA494" si="285">ROUND(((G495+G496+G498+G497)/1000),5)</f>
        <v>1.6232</v>
      </c>
      <c r="H494" s="91">
        <f t="shared" si="285"/>
        <v>1.62449</v>
      </c>
      <c r="I494" s="91">
        <f t="shared" si="285"/>
        <v>1.6875599999999999</v>
      </c>
      <c r="J494" s="91">
        <f t="shared" si="285"/>
        <v>1.7172499999999999</v>
      </c>
      <c r="K494" s="91">
        <f t="shared" si="285"/>
        <v>1.8857699999999999</v>
      </c>
      <c r="L494" s="91">
        <f t="shared" si="285"/>
        <v>2.1099800000000002</v>
      </c>
      <c r="M494" s="91">
        <f t="shared" si="285"/>
        <v>2.2483300000000002</v>
      </c>
      <c r="N494" s="91">
        <f t="shared" si="285"/>
        <v>2.3504499999999999</v>
      </c>
      <c r="O494" s="91">
        <f t="shared" si="285"/>
        <v>2.3698299999999999</v>
      </c>
      <c r="P494" s="91">
        <f t="shared" si="285"/>
        <v>2.3750499999999999</v>
      </c>
      <c r="Q494" s="91">
        <f t="shared" si="285"/>
        <v>2.3754499999999998</v>
      </c>
      <c r="R494" s="91">
        <f t="shared" si="285"/>
        <v>2.3740299999999999</v>
      </c>
      <c r="S494" s="91">
        <f t="shared" si="285"/>
        <v>2.36293</v>
      </c>
      <c r="T494" s="91">
        <f t="shared" si="285"/>
        <v>2.4275500000000001</v>
      </c>
      <c r="U494" s="91">
        <f t="shared" si="285"/>
        <v>2.6052</v>
      </c>
      <c r="V494" s="91">
        <f t="shared" si="285"/>
        <v>2.6059000000000001</v>
      </c>
      <c r="W494" s="91">
        <f t="shared" si="285"/>
        <v>2.5854900000000001</v>
      </c>
      <c r="X494" s="91">
        <f t="shared" si="285"/>
        <v>2.3652600000000001</v>
      </c>
      <c r="Y494" s="91">
        <f t="shared" si="285"/>
        <v>2.2525200000000001</v>
      </c>
      <c r="Z494" s="91">
        <f t="shared" si="285"/>
        <v>1.9898100000000001</v>
      </c>
      <c r="AA494" s="91">
        <f t="shared" si="285"/>
        <v>1.8077799999999999</v>
      </c>
    </row>
    <row r="495" spans="1:27" ht="12.75" customHeight="1" outlineLevel="1" x14ac:dyDescent="0.2">
      <c r="A495" s="99" t="s">
        <v>2890</v>
      </c>
      <c r="B495" s="63" t="s">
        <v>238</v>
      </c>
      <c r="C495" s="43" t="s">
        <v>79</v>
      </c>
      <c r="D495" s="44">
        <v>1211.26</v>
      </c>
      <c r="E495" s="44">
        <v>1156.97</v>
      </c>
      <c r="F495" s="44">
        <v>1079.9100000000001</v>
      </c>
      <c r="G495" s="44">
        <v>1075.44</v>
      </c>
      <c r="H495" s="44">
        <v>1076.73</v>
      </c>
      <c r="I495" s="44">
        <v>1139.8</v>
      </c>
      <c r="J495" s="44">
        <v>1169.49</v>
      </c>
      <c r="K495" s="44">
        <v>1338.01</v>
      </c>
      <c r="L495" s="44">
        <v>1562.22</v>
      </c>
      <c r="M495" s="44">
        <v>1700.57</v>
      </c>
      <c r="N495" s="44">
        <v>1802.69</v>
      </c>
      <c r="O495" s="44">
        <v>1822.07</v>
      </c>
      <c r="P495" s="44">
        <v>1827.29</v>
      </c>
      <c r="Q495" s="44">
        <v>1827.69</v>
      </c>
      <c r="R495" s="44">
        <v>1826.27</v>
      </c>
      <c r="S495" s="44">
        <v>1815.17</v>
      </c>
      <c r="T495" s="44">
        <v>1879.79</v>
      </c>
      <c r="U495" s="44">
        <v>2057.44</v>
      </c>
      <c r="V495" s="44">
        <v>2058.14</v>
      </c>
      <c r="W495" s="44">
        <v>2037.73</v>
      </c>
      <c r="X495" s="44">
        <v>1817.5</v>
      </c>
      <c r="Y495" s="44">
        <v>1704.76</v>
      </c>
      <c r="Z495" s="44">
        <v>1442.05</v>
      </c>
      <c r="AA495" s="44">
        <v>1260.02</v>
      </c>
    </row>
    <row r="496" spans="1:27" ht="12.75" customHeight="1" outlineLevel="1" x14ac:dyDescent="0.2">
      <c r="A496" s="99" t="s">
        <v>2891</v>
      </c>
      <c r="B496" s="63" t="s">
        <v>90</v>
      </c>
      <c r="C496" s="43" t="s">
        <v>79</v>
      </c>
      <c r="D496" s="44">
        <f>$D$486</f>
        <v>434.18</v>
      </c>
      <c r="E496" s="44">
        <f t="shared" ref="E496:AA496" si="286">$D$486</f>
        <v>434.18</v>
      </c>
      <c r="F496" s="44">
        <f t="shared" si="286"/>
        <v>434.18</v>
      </c>
      <c r="G496" s="44">
        <f t="shared" si="286"/>
        <v>434.18</v>
      </c>
      <c r="H496" s="44">
        <f t="shared" si="286"/>
        <v>434.18</v>
      </c>
      <c r="I496" s="44">
        <f t="shared" si="286"/>
        <v>434.18</v>
      </c>
      <c r="J496" s="44">
        <f t="shared" si="286"/>
        <v>434.18</v>
      </c>
      <c r="K496" s="44">
        <f t="shared" si="286"/>
        <v>434.18</v>
      </c>
      <c r="L496" s="44">
        <f t="shared" si="286"/>
        <v>434.18</v>
      </c>
      <c r="M496" s="44">
        <f t="shared" si="286"/>
        <v>434.18</v>
      </c>
      <c r="N496" s="44">
        <f t="shared" si="286"/>
        <v>434.18</v>
      </c>
      <c r="O496" s="44">
        <f t="shared" si="286"/>
        <v>434.18</v>
      </c>
      <c r="P496" s="44">
        <f t="shared" si="286"/>
        <v>434.18</v>
      </c>
      <c r="Q496" s="44">
        <f t="shared" si="286"/>
        <v>434.18</v>
      </c>
      <c r="R496" s="44">
        <f t="shared" si="286"/>
        <v>434.18</v>
      </c>
      <c r="S496" s="44">
        <f t="shared" si="286"/>
        <v>434.18</v>
      </c>
      <c r="T496" s="44">
        <f t="shared" si="286"/>
        <v>434.18</v>
      </c>
      <c r="U496" s="44">
        <f t="shared" si="286"/>
        <v>434.18</v>
      </c>
      <c r="V496" s="44">
        <f t="shared" si="286"/>
        <v>434.18</v>
      </c>
      <c r="W496" s="44">
        <f t="shared" si="286"/>
        <v>434.18</v>
      </c>
      <c r="X496" s="44">
        <f t="shared" si="286"/>
        <v>434.18</v>
      </c>
      <c r="Y496" s="44">
        <f t="shared" si="286"/>
        <v>434.18</v>
      </c>
      <c r="Z496" s="44">
        <f t="shared" si="286"/>
        <v>434.18</v>
      </c>
      <c r="AA496" s="44">
        <f t="shared" si="286"/>
        <v>434.18</v>
      </c>
    </row>
    <row r="497" spans="1:27" ht="12.75" customHeight="1" outlineLevel="1" x14ac:dyDescent="0.2">
      <c r="A497" s="99" t="s">
        <v>2892</v>
      </c>
      <c r="B497" s="63" t="s">
        <v>83</v>
      </c>
      <c r="C497" s="43" t="s">
        <v>79</v>
      </c>
      <c r="D497" s="44">
        <v>3.35</v>
      </c>
      <c r="E497" s="44">
        <v>3.35</v>
      </c>
      <c r="F497" s="44">
        <v>3.35</v>
      </c>
      <c r="G497" s="44">
        <v>3.35</v>
      </c>
      <c r="H497" s="44">
        <v>3.35</v>
      </c>
      <c r="I497" s="44">
        <v>3.35</v>
      </c>
      <c r="J497" s="44">
        <v>3.35</v>
      </c>
      <c r="K497" s="44">
        <v>3.35</v>
      </c>
      <c r="L497" s="44">
        <v>3.35</v>
      </c>
      <c r="M497" s="44">
        <v>3.35</v>
      </c>
      <c r="N497" s="44">
        <v>3.35</v>
      </c>
      <c r="O497" s="44">
        <v>3.35</v>
      </c>
      <c r="P497" s="44">
        <v>3.35</v>
      </c>
      <c r="Q497" s="44">
        <v>3.35</v>
      </c>
      <c r="R497" s="44">
        <v>3.35</v>
      </c>
      <c r="S497" s="44">
        <v>3.35</v>
      </c>
      <c r="T497" s="44">
        <v>3.35</v>
      </c>
      <c r="U497" s="44">
        <v>3.35</v>
      </c>
      <c r="V497" s="44">
        <v>3.35</v>
      </c>
      <c r="W497" s="44">
        <v>3.35</v>
      </c>
      <c r="X497" s="44">
        <v>3.35</v>
      </c>
      <c r="Y497" s="44">
        <v>3.35</v>
      </c>
      <c r="Z497" s="44">
        <v>3.35</v>
      </c>
      <c r="AA497" s="44">
        <v>3.35</v>
      </c>
    </row>
    <row r="498" spans="1:27" ht="12.75" customHeight="1" outlineLevel="1" x14ac:dyDescent="0.2">
      <c r="A498" s="99" t="s">
        <v>2893</v>
      </c>
      <c r="B498" s="63" t="s">
        <v>81</v>
      </c>
      <c r="C498" s="43" t="s">
        <v>79</v>
      </c>
      <c r="D498" s="44">
        <f>$D$11</f>
        <v>110.23</v>
      </c>
      <c r="E498" s="44">
        <f t="shared" ref="E498:AA498" si="287">$D$11</f>
        <v>110.23</v>
      </c>
      <c r="F498" s="44">
        <f t="shared" si="287"/>
        <v>110.23</v>
      </c>
      <c r="G498" s="44">
        <f t="shared" si="287"/>
        <v>110.23</v>
      </c>
      <c r="H498" s="44">
        <f t="shared" si="287"/>
        <v>110.23</v>
      </c>
      <c r="I498" s="44">
        <f t="shared" si="287"/>
        <v>110.23</v>
      </c>
      <c r="J498" s="44">
        <f t="shared" si="287"/>
        <v>110.23</v>
      </c>
      <c r="K498" s="44">
        <f t="shared" si="287"/>
        <v>110.23</v>
      </c>
      <c r="L498" s="44">
        <f t="shared" si="287"/>
        <v>110.23</v>
      </c>
      <c r="M498" s="44">
        <f t="shared" si="287"/>
        <v>110.23</v>
      </c>
      <c r="N498" s="44">
        <f t="shared" si="287"/>
        <v>110.23</v>
      </c>
      <c r="O498" s="44">
        <f t="shared" si="287"/>
        <v>110.23</v>
      </c>
      <c r="P498" s="44">
        <f t="shared" si="287"/>
        <v>110.23</v>
      </c>
      <c r="Q498" s="44">
        <f t="shared" si="287"/>
        <v>110.23</v>
      </c>
      <c r="R498" s="44">
        <f t="shared" si="287"/>
        <v>110.23</v>
      </c>
      <c r="S498" s="44">
        <f t="shared" si="287"/>
        <v>110.23</v>
      </c>
      <c r="T498" s="44">
        <f t="shared" si="287"/>
        <v>110.23</v>
      </c>
      <c r="U498" s="44">
        <f t="shared" si="287"/>
        <v>110.23</v>
      </c>
      <c r="V498" s="44">
        <f t="shared" si="287"/>
        <v>110.23</v>
      </c>
      <c r="W498" s="44">
        <f t="shared" si="287"/>
        <v>110.23</v>
      </c>
      <c r="X498" s="44">
        <f t="shared" si="287"/>
        <v>110.23</v>
      </c>
      <c r="Y498" s="44">
        <f t="shared" si="287"/>
        <v>110.23</v>
      </c>
      <c r="Z498" s="44">
        <f t="shared" si="287"/>
        <v>110.23</v>
      </c>
      <c r="AA498" s="44">
        <f t="shared" si="287"/>
        <v>110.23</v>
      </c>
    </row>
    <row r="499" spans="1:27" x14ac:dyDescent="0.2">
      <c r="A499" s="98" t="s">
        <v>2894</v>
      </c>
      <c r="B499" s="28" t="str">
        <f>"04"&amp;"."&amp;$B$801&amp;"."&amp;$B$802</f>
        <v>04.12.2023</v>
      </c>
      <c r="C499" s="90" t="s">
        <v>76</v>
      </c>
      <c r="D499" s="91">
        <f>ROUND(((D500+D501+D503+D502)/1000),5)</f>
        <v>1.7302</v>
      </c>
      <c r="E499" s="91">
        <f>ROUND(((E500+E501+E503+E502)/1000),5)</f>
        <v>1.67841</v>
      </c>
      <c r="F499" s="91">
        <f>ROUND(((F500+F501+F503+F502)/1000),5)</f>
        <v>1.6265700000000001</v>
      </c>
      <c r="G499" s="91">
        <f t="shared" ref="G499:AA499" si="288">ROUND(((G500+G501+G503+G502)/1000),5)</f>
        <v>1.62138</v>
      </c>
      <c r="H499" s="91">
        <f t="shared" si="288"/>
        <v>1.6506799999999999</v>
      </c>
      <c r="I499" s="91">
        <f t="shared" si="288"/>
        <v>1.77346</v>
      </c>
      <c r="J499" s="91">
        <f t="shared" si="288"/>
        <v>2.0028000000000001</v>
      </c>
      <c r="K499" s="91">
        <f t="shared" si="288"/>
        <v>2.3080400000000001</v>
      </c>
      <c r="L499" s="91">
        <f t="shared" si="288"/>
        <v>2.5883099999999999</v>
      </c>
      <c r="M499" s="91">
        <f t="shared" si="288"/>
        <v>2.6863899999999998</v>
      </c>
      <c r="N499" s="91">
        <f t="shared" si="288"/>
        <v>2.7986499999999999</v>
      </c>
      <c r="O499" s="91">
        <f t="shared" si="288"/>
        <v>2.7206299999999999</v>
      </c>
      <c r="P499" s="91">
        <f t="shared" si="288"/>
        <v>2.7031900000000002</v>
      </c>
      <c r="Q499" s="91">
        <f t="shared" si="288"/>
        <v>2.7077900000000001</v>
      </c>
      <c r="R499" s="91">
        <f t="shared" si="288"/>
        <v>2.7148099999999999</v>
      </c>
      <c r="S499" s="91">
        <f t="shared" si="288"/>
        <v>2.7909299999999999</v>
      </c>
      <c r="T499" s="91">
        <f t="shared" si="288"/>
        <v>2.8128799999999998</v>
      </c>
      <c r="U499" s="91">
        <f t="shared" si="288"/>
        <v>2.83087</v>
      </c>
      <c r="V499" s="91">
        <f t="shared" si="288"/>
        <v>2.8265500000000001</v>
      </c>
      <c r="W499" s="91">
        <f t="shared" si="288"/>
        <v>2.6638099999999998</v>
      </c>
      <c r="X499" s="91">
        <f t="shared" si="288"/>
        <v>2.5362399999999998</v>
      </c>
      <c r="Y499" s="91">
        <f t="shared" si="288"/>
        <v>2.3144900000000002</v>
      </c>
      <c r="Z499" s="91">
        <f t="shared" si="288"/>
        <v>1.9791399999999999</v>
      </c>
      <c r="AA499" s="91">
        <f t="shared" si="288"/>
        <v>1.8069299999999999</v>
      </c>
    </row>
    <row r="500" spans="1:27" ht="12.75" customHeight="1" outlineLevel="1" x14ac:dyDescent="0.2">
      <c r="A500" s="99" t="s">
        <v>2895</v>
      </c>
      <c r="B500" s="63" t="s">
        <v>238</v>
      </c>
      <c r="C500" s="43" t="s">
        <v>79</v>
      </c>
      <c r="D500" s="44">
        <v>1182.44</v>
      </c>
      <c r="E500" s="44">
        <v>1130.6500000000001</v>
      </c>
      <c r="F500" s="44">
        <v>1078.81</v>
      </c>
      <c r="G500" s="44">
        <v>1073.6199999999999</v>
      </c>
      <c r="H500" s="44">
        <v>1102.92</v>
      </c>
      <c r="I500" s="44">
        <v>1225.7</v>
      </c>
      <c r="J500" s="44">
        <v>1455.04</v>
      </c>
      <c r="K500" s="44">
        <v>1760.28</v>
      </c>
      <c r="L500" s="44">
        <v>2040.55</v>
      </c>
      <c r="M500" s="44">
        <v>2138.63</v>
      </c>
      <c r="N500" s="44">
        <v>2250.89</v>
      </c>
      <c r="O500" s="44">
        <v>2172.87</v>
      </c>
      <c r="P500" s="44">
        <v>2155.4299999999998</v>
      </c>
      <c r="Q500" s="44">
        <v>2160.0300000000002</v>
      </c>
      <c r="R500" s="44">
        <v>2167.0500000000002</v>
      </c>
      <c r="S500" s="44">
        <v>2243.17</v>
      </c>
      <c r="T500" s="44">
        <v>2265.12</v>
      </c>
      <c r="U500" s="44">
        <v>2283.11</v>
      </c>
      <c r="V500" s="44">
        <v>2278.79</v>
      </c>
      <c r="W500" s="44">
        <v>2116.0500000000002</v>
      </c>
      <c r="X500" s="44">
        <v>1988.48</v>
      </c>
      <c r="Y500" s="44">
        <v>1766.73</v>
      </c>
      <c r="Z500" s="44">
        <v>1431.38</v>
      </c>
      <c r="AA500" s="44">
        <v>1259.17</v>
      </c>
    </row>
    <row r="501" spans="1:27" ht="12.75" customHeight="1" outlineLevel="1" x14ac:dyDescent="0.2">
      <c r="A501" s="99" t="s">
        <v>2896</v>
      </c>
      <c r="B501" s="63" t="s">
        <v>90</v>
      </c>
      <c r="C501" s="43" t="s">
        <v>79</v>
      </c>
      <c r="D501" s="44">
        <f>$D$486</f>
        <v>434.18</v>
      </c>
      <c r="E501" s="44">
        <f t="shared" ref="E501:AA501" si="289">$D$486</f>
        <v>434.18</v>
      </c>
      <c r="F501" s="44">
        <f t="shared" si="289"/>
        <v>434.18</v>
      </c>
      <c r="G501" s="44">
        <f t="shared" si="289"/>
        <v>434.18</v>
      </c>
      <c r="H501" s="44">
        <f t="shared" si="289"/>
        <v>434.18</v>
      </c>
      <c r="I501" s="44">
        <f t="shared" si="289"/>
        <v>434.18</v>
      </c>
      <c r="J501" s="44">
        <f t="shared" si="289"/>
        <v>434.18</v>
      </c>
      <c r="K501" s="44">
        <f t="shared" si="289"/>
        <v>434.18</v>
      </c>
      <c r="L501" s="44">
        <f t="shared" si="289"/>
        <v>434.18</v>
      </c>
      <c r="M501" s="44">
        <f t="shared" si="289"/>
        <v>434.18</v>
      </c>
      <c r="N501" s="44">
        <f t="shared" si="289"/>
        <v>434.18</v>
      </c>
      <c r="O501" s="44">
        <f t="shared" si="289"/>
        <v>434.18</v>
      </c>
      <c r="P501" s="44">
        <f t="shared" si="289"/>
        <v>434.18</v>
      </c>
      <c r="Q501" s="44">
        <f t="shared" si="289"/>
        <v>434.18</v>
      </c>
      <c r="R501" s="44">
        <f t="shared" si="289"/>
        <v>434.18</v>
      </c>
      <c r="S501" s="44">
        <f t="shared" si="289"/>
        <v>434.18</v>
      </c>
      <c r="T501" s="44">
        <f t="shared" si="289"/>
        <v>434.18</v>
      </c>
      <c r="U501" s="44">
        <f t="shared" si="289"/>
        <v>434.18</v>
      </c>
      <c r="V501" s="44">
        <f t="shared" si="289"/>
        <v>434.18</v>
      </c>
      <c r="W501" s="44">
        <f t="shared" si="289"/>
        <v>434.18</v>
      </c>
      <c r="X501" s="44">
        <f t="shared" si="289"/>
        <v>434.18</v>
      </c>
      <c r="Y501" s="44">
        <f t="shared" si="289"/>
        <v>434.18</v>
      </c>
      <c r="Z501" s="44">
        <f t="shared" si="289"/>
        <v>434.18</v>
      </c>
      <c r="AA501" s="44">
        <f t="shared" si="289"/>
        <v>434.18</v>
      </c>
    </row>
    <row r="502" spans="1:27" ht="12.75" customHeight="1" outlineLevel="1" x14ac:dyDescent="0.2">
      <c r="A502" s="99" t="s">
        <v>2897</v>
      </c>
      <c r="B502" s="63" t="s">
        <v>83</v>
      </c>
      <c r="C502" s="43" t="s">
        <v>79</v>
      </c>
      <c r="D502" s="44">
        <v>3.35</v>
      </c>
      <c r="E502" s="44">
        <v>3.35</v>
      </c>
      <c r="F502" s="44">
        <v>3.35</v>
      </c>
      <c r="G502" s="44">
        <v>3.35</v>
      </c>
      <c r="H502" s="44">
        <v>3.35</v>
      </c>
      <c r="I502" s="44">
        <v>3.35</v>
      </c>
      <c r="J502" s="44">
        <v>3.35</v>
      </c>
      <c r="K502" s="44">
        <v>3.35</v>
      </c>
      <c r="L502" s="44">
        <v>3.35</v>
      </c>
      <c r="M502" s="44">
        <v>3.35</v>
      </c>
      <c r="N502" s="44">
        <v>3.35</v>
      </c>
      <c r="O502" s="44">
        <v>3.35</v>
      </c>
      <c r="P502" s="44">
        <v>3.35</v>
      </c>
      <c r="Q502" s="44">
        <v>3.35</v>
      </c>
      <c r="R502" s="44">
        <v>3.35</v>
      </c>
      <c r="S502" s="44">
        <v>3.35</v>
      </c>
      <c r="T502" s="44">
        <v>3.35</v>
      </c>
      <c r="U502" s="44">
        <v>3.35</v>
      </c>
      <c r="V502" s="44">
        <v>3.35</v>
      </c>
      <c r="W502" s="44">
        <v>3.35</v>
      </c>
      <c r="X502" s="44">
        <v>3.35</v>
      </c>
      <c r="Y502" s="44">
        <v>3.35</v>
      </c>
      <c r="Z502" s="44">
        <v>3.35</v>
      </c>
      <c r="AA502" s="44">
        <v>3.35</v>
      </c>
    </row>
    <row r="503" spans="1:27" ht="12.75" customHeight="1" outlineLevel="1" x14ac:dyDescent="0.2">
      <c r="A503" s="99" t="s">
        <v>2898</v>
      </c>
      <c r="B503" s="63" t="s">
        <v>81</v>
      </c>
      <c r="C503" s="43" t="s">
        <v>79</v>
      </c>
      <c r="D503" s="44">
        <f>$D$11</f>
        <v>110.23</v>
      </c>
      <c r="E503" s="44">
        <f t="shared" ref="E503:AA503" si="290">$D$11</f>
        <v>110.23</v>
      </c>
      <c r="F503" s="44">
        <f t="shared" si="290"/>
        <v>110.23</v>
      </c>
      <c r="G503" s="44">
        <f t="shared" si="290"/>
        <v>110.23</v>
      </c>
      <c r="H503" s="44">
        <f t="shared" si="290"/>
        <v>110.23</v>
      </c>
      <c r="I503" s="44">
        <f t="shared" si="290"/>
        <v>110.23</v>
      </c>
      <c r="J503" s="44">
        <f t="shared" si="290"/>
        <v>110.23</v>
      </c>
      <c r="K503" s="44">
        <f t="shared" si="290"/>
        <v>110.23</v>
      </c>
      <c r="L503" s="44">
        <f t="shared" si="290"/>
        <v>110.23</v>
      </c>
      <c r="M503" s="44">
        <f t="shared" si="290"/>
        <v>110.23</v>
      </c>
      <c r="N503" s="44">
        <f t="shared" si="290"/>
        <v>110.23</v>
      </c>
      <c r="O503" s="44">
        <f t="shared" si="290"/>
        <v>110.23</v>
      </c>
      <c r="P503" s="44">
        <f t="shared" si="290"/>
        <v>110.23</v>
      </c>
      <c r="Q503" s="44">
        <f t="shared" si="290"/>
        <v>110.23</v>
      </c>
      <c r="R503" s="44">
        <f t="shared" si="290"/>
        <v>110.23</v>
      </c>
      <c r="S503" s="44">
        <f t="shared" si="290"/>
        <v>110.23</v>
      </c>
      <c r="T503" s="44">
        <f t="shared" si="290"/>
        <v>110.23</v>
      </c>
      <c r="U503" s="44">
        <f t="shared" si="290"/>
        <v>110.23</v>
      </c>
      <c r="V503" s="44">
        <f t="shared" si="290"/>
        <v>110.23</v>
      </c>
      <c r="W503" s="44">
        <f t="shared" si="290"/>
        <v>110.23</v>
      </c>
      <c r="X503" s="44">
        <f t="shared" si="290"/>
        <v>110.23</v>
      </c>
      <c r="Y503" s="44">
        <f t="shared" si="290"/>
        <v>110.23</v>
      </c>
      <c r="Z503" s="44">
        <f t="shared" si="290"/>
        <v>110.23</v>
      </c>
      <c r="AA503" s="44">
        <f t="shared" si="290"/>
        <v>110.23</v>
      </c>
    </row>
    <row r="504" spans="1:27" x14ac:dyDescent="0.2">
      <c r="A504" s="98" t="s">
        <v>2899</v>
      </c>
      <c r="B504" s="28" t="str">
        <f>"05"&amp;"."&amp;$B$801&amp;"."&amp;$B$802</f>
        <v>05.12.2023</v>
      </c>
      <c r="C504" s="90" t="s">
        <v>76</v>
      </c>
      <c r="D504" s="91">
        <f>ROUND(((D505+D506+D508+D507)/1000),5)</f>
        <v>1.7098199999999999</v>
      </c>
      <c r="E504" s="91">
        <f>ROUND(((E505+E506+E508+E507)/1000),5)</f>
        <v>1.6036300000000001</v>
      </c>
      <c r="F504" s="91">
        <f>ROUND(((F505+F506+F508+F507)/1000),5)</f>
        <v>1.54904</v>
      </c>
      <c r="G504" s="91">
        <f t="shared" ref="G504:AA504" si="291">ROUND(((G505+G506+G508+G507)/1000),5)</f>
        <v>1.54691</v>
      </c>
      <c r="H504" s="91">
        <f t="shared" si="291"/>
        <v>1.5971299999999999</v>
      </c>
      <c r="I504" s="91">
        <f t="shared" si="291"/>
        <v>1.7225999999999999</v>
      </c>
      <c r="J504" s="91">
        <f t="shared" si="291"/>
        <v>1.94536</v>
      </c>
      <c r="K504" s="91">
        <f t="shared" si="291"/>
        <v>2.2553999999999998</v>
      </c>
      <c r="L504" s="91">
        <f t="shared" si="291"/>
        <v>2.44889</v>
      </c>
      <c r="M504" s="91">
        <f t="shared" si="291"/>
        <v>2.5340400000000001</v>
      </c>
      <c r="N504" s="91">
        <f t="shared" si="291"/>
        <v>2.6074799999999998</v>
      </c>
      <c r="O504" s="91">
        <f t="shared" si="291"/>
        <v>2.5747399999999998</v>
      </c>
      <c r="P504" s="91">
        <f t="shared" si="291"/>
        <v>2.5632899999999998</v>
      </c>
      <c r="Q504" s="91">
        <f t="shared" si="291"/>
        <v>2.5727600000000002</v>
      </c>
      <c r="R504" s="91">
        <f t="shared" si="291"/>
        <v>2.5705399999999998</v>
      </c>
      <c r="S504" s="91">
        <f t="shared" si="291"/>
        <v>2.5462500000000001</v>
      </c>
      <c r="T504" s="91">
        <f t="shared" si="291"/>
        <v>2.6021399999999999</v>
      </c>
      <c r="U504" s="91">
        <f t="shared" si="291"/>
        <v>2.6975899999999999</v>
      </c>
      <c r="V504" s="91">
        <f t="shared" si="291"/>
        <v>2.6614300000000002</v>
      </c>
      <c r="W504" s="91">
        <f t="shared" si="291"/>
        <v>2.5383399999999998</v>
      </c>
      <c r="X504" s="91">
        <f t="shared" si="291"/>
        <v>2.4528300000000001</v>
      </c>
      <c r="Y504" s="91">
        <f t="shared" si="291"/>
        <v>2.2934399999999999</v>
      </c>
      <c r="Z504" s="91">
        <f t="shared" si="291"/>
        <v>1.9729000000000001</v>
      </c>
      <c r="AA504" s="91">
        <f t="shared" si="291"/>
        <v>1.7807299999999999</v>
      </c>
    </row>
    <row r="505" spans="1:27" ht="12.75" customHeight="1" outlineLevel="1" x14ac:dyDescent="0.2">
      <c r="A505" s="99" t="s">
        <v>2900</v>
      </c>
      <c r="B505" s="63" t="s">
        <v>238</v>
      </c>
      <c r="C505" s="43" t="s">
        <v>79</v>
      </c>
      <c r="D505" s="44">
        <v>1162.06</v>
      </c>
      <c r="E505" s="44">
        <v>1055.8699999999999</v>
      </c>
      <c r="F505" s="44">
        <v>1001.28</v>
      </c>
      <c r="G505" s="44">
        <v>999.15</v>
      </c>
      <c r="H505" s="44">
        <v>1049.3699999999999</v>
      </c>
      <c r="I505" s="44">
        <v>1174.8399999999999</v>
      </c>
      <c r="J505" s="44">
        <v>1397.6</v>
      </c>
      <c r="K505" s="44">
        <v>1707.64</v>
      </c>
      <c r="L505" s="44">
        <v>1901.13</v>
      </c>
      <c r="M505" s="44">
        <v>1986.28</v>
      </c>
      <c r="N505" s="44">
        <v>2059.7199999999998</v>
      </c>
      <c r="O505" s="44">
        <v>2026.98</v>
      </c>
      <c r="P505" s="44">
        <v>2015.53</v>
      </c>
      <c r="Q505" s="44">
        <v>2025</v>
      </c>
      <c r="R505" s="44">
        <v>2022.78</v>
      </c>
      <c r="S505" s="44">
        <v>1998.49</v>
      </c>
      <c r="T505" s="44">
        <v>2054.38</v>
      </c>
      <c r="U505" s="44">
        <v>2149.83</v>
      </c>
      <c r="V505" s="44">
        <v>2113.67</v>
      </c>
      <c r="W505" s="44">
        <v>1990.58</v>
      </c>
      <c r="X505" s="44">
        <v>1905.07</v>
      </c>
      <c r="Y505" s="44">
        <v>1745.68</v>
      </c>
      <c r="Z505" s="44">
        <v>1425.14</v>
      </c>
      <c r="AA505" s="44">
        <v>1232.97</v>
      </c>
    </row>
    <row r="506" spans="1:27" ht="12.75" customHeight="1" outlineLevel="1" x14ac:dyDescent="0.2">
      <c r="A506" s="99" t="s">
        <v>2901</v>
      </c>
      <c r="B506" s="63" t="s">
        <v>90</v>
      </c>
      <c r="C506" s="43" t="s">
        <v>79</v>
      </c>
      <c r="D506" s="44">
        <f>$D$486</f>
        <v>434.18</v>
      </c>
      <c r="E506" s="44">
        <f t="shared" ref="E506:AA506" si="292">$D$486</f>
        <v>434.18</v>
      </c>
      <c r="F506" s="44">
        <f t="shared" si="292"/>
        <v>434.18</v>
      </c>
      <c r="G506" s="44">
        <f t="shared" si="292"/>
        <v>434.18</v>
      </c>
      <c r="H506" s="44">
        <f t="shared" si="292"/>
        <v>434.18</v>
      </c>
      <c r="I506" s="44">
        <f t="shared" si="292"/>
        <v>434.18</v>
      </c>
      <c r="J506" s="44">
        <f t="shared" si="292"/>
        <v>434.18</v>
      </c>
      <c r="K506" s="44">
        <f t="shared" si="292"/>
        <v>434.18</v>
      </c>
      <c r="L506" s="44">
        <f t="shared" si="292"/>
        <v>434.18</v>
      </c>
      <c r="M506" s="44">
        <f t="shared" si="292"/>
        <v>434.18</v>
      </c>
      <c r="N506" s="44">
        <f t="shared" si="292"/>
        <v>434.18</v>
      </c>
      <c r="O506" s="44">
        <f t="shared" si="292"/>
        <v>434.18</v>
      </c>
      <c r="P506" s="44">
        <f t="shared" si="292"/>
        <v>434.18</v>
      </c>
      <c r="Q506" s="44">
        <f t="shared" si="292"/>
        <v>434.18</v>
      </c>
      <c r="R506" s="44">
        <f t="shared" si="292"/>
        <v>434.18</v>
      </c>
      <c r="S506" s="44">
        <f t="shared" si="292"/>
        <v>434.18</v>
      </c>
      <c r="T506" s="44">
        <f t="shared" si="292"/>
        <v>434.18</v>
      </c>
      <c r="U506" s="44">
        <f t="shared" si="292"/>
        <v>434.18</v>
      </c>
      <c r="V506" s="44">
        <f t="shared" si="292"/>
        <v>434.18</v>
      </c>
      <c r="W506" s="44">
        <f t="shared" si="292"/>
        <v>434.18</v>
      </c>
      <c r="X506" s="44">
        <f t="shared" si="292"/>
        <v>434.18</v>
      </c>
      <c r="Y506" s="44">
        <f t="shared" si="292"/>
        <v>434.18</v>
      </c>
      <c r="Z506" s="44">
        <f t="shared" si="292"/>
        <v>434.18</v>
      </c>
      <c r="AA506" s="44">
        <f t="shared" si="292"/>
        <v>434.18</v>
      </c>
    </row>
    <row r="507" spans="1:27" ht="12.75" customHeight="1" outlineLevel="1" x14ac:dyDescent="0.2">
      <c r="A507" s="99" t="s">
        <v>2902</v>
      </c>
      <c r="B507" s="63" t="s">
        <v>83</v>
      </c>
      <c r="C507" s="43" t="s">
        <v>79</v>
      </c>
      <c r="D507" s="44">
        <v>3.35</v>
      </c>
      <c r="E507" s="44">
        <v>3.35</v>
      </c>
      <c r="F507" s="44">
        <v>3.35</v>
      </c>
      <c r="G507" s="44">
        <v>3.35</v>
      </c>
      <c r="H507" s="44">
        <v>3.35</v>
      </c>
      <c r="I507" s="44">
        <v>3.35</v>
      </c>
      <c r="J507" s="44">
        <v>3.35</v>
      </c>
      <c r="K507" s="44">
        <v>3.35</v>
      </c>
      <c r="L507" s="44">
        <v>3.35</v>
      </c>
      <c r="M507" s="44">
        <v>3.35</v>
      </c>
      <c r="N507" s="44">
        <v>3.35</v>
      </c>
      <c r="O507" s="44">
        <v>3.35</v>
      </c>
      <c r="P507" s="44">
        <v>3.35</v>
      </c>
      <c r="Q507" s="44">
        <v>3.35</v>
      </c>
      <c r="R507" s="44">
        <v>3.35</v>
      </c>
      <c r="S507" s="44">
        <v>3.35</v>
      </c>
      <c r="T507" s="44">
        <v>3.35</v>
      </c>
      <c r="U507" s="44">
        <v>3.35</v>
      </c>
      <c r="V507" s="44">
        <v>3.35</v>
      </c>
      <c r="W507" s="44">
        <v>3.35</v>
      </c>
      <c r="X507" s="44">
        <v>3.35</v>
      </c>
      <c r="Y507" s="44">
        <v>3.35</v>
      </c>
      <c r="Z507" s="44">
        <v>3.35</v>
      </c>
      <c r="AA507" s="44">
        <v>3.35</v>
      </c>
    </row>
    <row r="508" spans="1:27" ht="12.75" customHeight="1" outlineLevel="1" x14ac:dyDescent="0.2">
      <c r="A508" s="99" t="s">
        <v>2903</v>
      </c>
      <c r="B508" s="63" t="s">
        <v>81</v>
      </c>
      <c r="C508" s="43" t="s">
        <v>79</v>
      </c>
      <c r="D508" s="44">
        <f>$D$11</f>
        <v>110.23</v>
      </c>
      <c r="E508" s="44">
        <f t="shared" ref="E508:AA508" si="293">$D$11</f>
        <v>110.23</v>
      </c>
      <c r="F508" s="44">
        <f t="shared" si="293"/>
        <v>110.23</v>
      </c>
      <c r="G508" s="44">
        <f t="shared" si="293"/>
        <v>110.23</v>
      </c>
      <c r="H508" s="44">
        <f t="shared" si="293"/>
        <v>110.23</v>
      </c>
      <c r="I508" s="44">
        <f t="shared" si="293"/>
        <v>110.23</v>
      </c>
      <c r="J508" s="44">
        <f t="shared" si="293"/>
        <v>110.23</v>
      </c>
      <c r="K508" s="44">
        <f t="shared" si="293"/>
        <v>110.23</v>
      </c>
      <c r="L508" s="44">
        <f t="shared" si="293"/>
        <v>110.23</v>
      </c>
      <c r="M508" s="44">
        <f t="shared" si="293"/>
        <v>110.23</v>
      </c>
      <c r="N508" s="44">
        <f t="shared" si="293"/>
        <v>110.23</v>
      </c>
      <c r="O508" s="44">
        <f t="shared" si="293"/>
        <v>110.23</v>
      </c>
      <c r="P508" s="44">
        <f t="shared" si="293"/>
        <v>110.23</v>
      </c>
      <c r="Q508" s="44">
        <f t="shared" si="293"/>
        <v>110.23</v>
      </c>
      <c r="R508" s="44">
        <f t="shared" si="293"/>
        <v>110.23</v>
      </c>
      <c r="S508" s="44">
        <f t="shared" si="293"/>
        <v>110.23</v>
      </c>
      <c r="T508" s="44">
        <f t="shared" si="293"/>
        <v>110.23</v>
      </c>
      <c r="U508" s="44">
        <f t="shared" si="293"/>
        <v>110.23</v>
      </c>
      <c r="V508" s="44">
        <f t="shared" si="293"/>
        <v>110.23</v>
      </c>
      <c r="W508" s="44">
        <f t="shared" si="293"/>
        <v>110.23</v>
      </c>
      <c r="X508" s="44">
        <f t="shared" si="293"/>
        <v>110.23</v>
      </c>
      <c r="Y508" s="44">
        <f t="shared" si="293"/>
        <v>110.23</v>
      </c>
      <c r="Z508" s="44">
        <f t="shared" si="293"/>
        <v>110.23</v>
      </c>
      <c r="AA508" s="44">
        <f t="shared" si="293"/>
        <v>110.23</v>
      </c>
    </row>
    <row r="509" spans="1:27" x14ac:dyDescent="0.2">
      <c r="A509" s="98" t="s">
        <v>2904</v>
      </c>
      <c r="B509" s="28" t="str">
        <f>"06"&amp;"."&amp;$B$801&amp;"."&amp;$B$802</f>
        <v>06.12.2023</v>
      </c>
      <c r="C509" s="90" t="s">
        <v>76</v>
      </c>
      <c r="D509" s="91">
        <f>ROUND(((D510+D511+D513+D512)/1000),5)</f>
        <v>1.6279600000000001</v>
      </c>
      <c r="E509" s="91">
        <f>ROUND(((E510+E511+E513+E512)/1000),5)</f>
        <v>1.56196</v>
      </c>
      <c r="F509" s="91">
        <f>ROUND(((F510+F511+F513+F512)/1000),5)</f>
        <v>1.50695</v>
      </c>
      <c r="G509" s="91">
        <f t="shared" ref="G509:AA509" si="294">ROUND(((G510+G511+G513+G512)/1000),5)</f>
        <v>1.4891000000000001</v>
      </c>
      <c r="H509" s="91">
        <f t="shared" si="294"/>
        <v>1.5720700000000001</v>
      </c>
      <c r="I509" s="91">
        <f t="shared" si="294"/>
        <v>1.6934499999999999</v>
      </c>
      <c r="J509" s="91">
        <f t="shared" si="294"/>
        <v>1.9032199999999999</v>
      </c>
      <c r="K509" s="91">
        <f t="shared" si="294"/>
        <v>2.2623099999999998</v>
      </c>
      <c r="L509" s="91">
        <f t="shared" si="294"/>
        <v>2.33046</v>
      </c>
      <c r="M509" s="91">
        <f t="shared" si="294"/>
        <v>2.5535899999999998</v>
      </c>
      <c r="N509" s="91">
        <f t="shared" si="294"/>
        <v>2.72343</v>
      </c>
      <c r="O509" s="91">
        <f t="shared" si="294"/>
        <v>2.5378799999999999</v>
      </c>
      <c r="P509" s="91">
        <f t="shared" si="294"/>
        <v>2.4994299999999998</v>
      </c>
      <c r="Q509" s="91">
        <f t="shared" si="294"/>
        <v>2.5116000000000001</v>
      </c>
      <c r="R509" s="91">
        <f t="shared" si="294"/>
        <v>2.5000800000000001</v>
      </c>
      <c r="S509" s="91">
        <f t="shared" si="294"/>
        <v>2.5535600000000001</v>
      </c>
      <c r="T509" s="91">
        <f t="shared" si="294"/>
        <v>2.7743799999999998</v>
      </c>
      <c r="U509" s="91">
        <f t="shared" si="294"/>
        <v>2.7843800000000001</v>
      </c>
      <c r="V509" s="91">
        <f t="shared" si="294"/>
        <v>2.7437100000000001</v>
      </c>
      <c r="W509" s="91">
        <f t="shared" si="294"/>
        <v>2.5008400000000002</v>
      </c>
      <c r="X509" s="91">
        <f t="shared" si="294"/>
        <v>2.3898000000000001</v>
      </c>
      <c r="Y509" s="91">
        <f t="shared" si="294"/>
        <v>2.2819699999999998</v>
      </c>
      <c r="Z509" s="91">
        <f t="shared" si="294"/>
        <v>1.96458</v>
      </c>
      <c r="AA509" s="91">
        <f t="shared" si="294"/>
        <v>1.7638100000000001</v>
      </c>
    </row>
    <row r="510" spans="1:27" ht="12.75" customHeight="1" outlineLevel="1" x14ac:dyDescent="0.2">
      <c r="A510" s="99" t="s">
        <v>2905</v>
      </c>
      <c r="B510" s="63" t="s">
        <v>238</v>
      </c>
      <c r="C510" s="43" t="s">
        <v>79</v>
      </c>
      <c r="D510" s="44">
        <v>1080.2</v>
      </c>
      <c r="E510" s="44">
        <v>1014.2</v>
      </c>
      <c r="F510" s="44">
        <v>959.19</v>
      </c>
      <c r="G510" s="44">
        <v>941.34</v>
      </c>
      <c r="H510" s="44">
        <v>1024.31</v>
      </c>
      <c r="I510" s="44">
        <v>1145.69</v>
      </c>
      <c r="J510" s="44">
        <v>1355.46</v>
      </c>
      <c r="K510" s="44">
        <v>1714.55</v>
      </c>
      <c r="L510" s="44">
        <v>1782.7</v>
      </c>
      <c r="M510" s="44">
        <v>2005.83</v>
      </c>
      <c r="N510" s="44">
        <v>2175.67</v>
      </c>
      <c r="O510" s="44">
        <v>1990.12</v>
      </c>
      <c r="P510" s="44">
        <v>1951.67</v>
      </c>
      <c r="Q510" s="44">
        <v>1963.84</v>
      </c>
      <c r="R510" s="44">
        <v>1952.32</v>
      </c>
      <c r="S510" s="44">
        <v>2005.8</v>
      </c>
      <c r="T510" s="44">
        <v>2226.62</v>
      </c>
      <c r="U510" s="44">
        <v>2236.62</v>
      </c>
      <c r="V510" s="44">
        <v>2195.9499999999998</v>
      </c>
      <c r="W510" s="44">
        <v>1953.08</v>
      </c>
      <c r="X510" s="44">
        <v>1842.04</v>
      </c>
      <c r="Y510" s="44">
        <v>1734.21</v>
      </c>
      <c r="Z510" s="44">
        <v>1416.82</v>
      </c>
      <c r="AA510" s="44">
        <v>1216.05</v>
      </c>
    </row>
    <row r="511" spans="1:27" ht="12.75" customHeight="1" outlineLevel="1" x14ac:dyDescent="0.2">
      <c r="A511" s="99" t="s">
        <v>2906</v>
      </c>
      <c r="B511" s="63" t="s">
        <v>90</v>
      </c>
      <c r="C511" s="43" t="s">
        <v>79</v>
      </c>
      <c r="D511" s="44">
        <f>$D$486</f>
        <v>434.18</v>
      </c>
      <c r="E511" s="44">
        <f t="shared" ref="E511:AA511" si="295">$D$486</f>
        <v>434.18</v>
      </c>
      <c r="F511" s="44">
        <f t="shared" si="295"/>
        <v>434.18</v>
      </c>
      <c r="G511" s="44">
        <f t="shared" si="295"/>
        <v>434.18</v>
      </c>
      <c r="H511" s="44">
        <f t="shared" si="295"/>
        <v>434.18</v>
      </c>
      <c r="I511" s="44">
        <f t="shared" si="295"/>
        <v>434.18</v>
      </c>
      <c r="J511" s="44">
        <f t="shared" si="295"/>
        <v>434.18</v>
      </c>
      <c r="K511" s="44">
        <f t="shared" si="295"/>
        <v>434.18</v>
      </c>
      <c r="L511" s="44">
        <f t="shared" si="295"/>
        <v>434.18</v>
      </c>
      <c r="M511" s="44">
        <f t="shared" si="295"/>
        <v>434.18</v>
      </c>
      <c r="N511" s="44">
        <f t="shared" si="295"/>
        <v>434.18</v>
      </c>
      <c r="O511" s="44">
        <f t="shared" si="295"/>
        <v>434.18</v>
      </c>
      <c r="P511" s="44">
        <f t="shared" si="295"/>
        <v>434.18</v>
      </c>
      <c r="Q511" s="44">
        <f t="shared" si="295"/>
        <v>434.18</v>
      </c>
      <c r="R511" s="44">
        <f t="shared" si="295"/>
        <v>434.18</v>
      </c>
      <c r="S511" s="44">
        <f t="shared" si="295"/>
        <v>434.18</v>
      </c>
      <c r="T511" s="44">
        <f t="shared" si="295"/>
        <v>434.18</v>
      </c>
      <c r="U511" s="44">
        <f t="shared" si="295"/>
        <v>434.18</v>
      </c>
      <c r="V511" s="44">
        <f t="shared" si="295"/>
        <v>434.18</v>
      </c>
      <c r="W511" s="44">
        <f t="shared" si="295"/>
        <v>434.18</v>
      </c>
      <c r="X511" s="44">
        <f t="shared" si="295"/>
        <v>434.18</v>
      </c>
      <c r="Y511" s="44">
        <f t="shared" si="295"/>
        <v>434.18</v>
      </c>
      <c r="Z511" s="44">
        <f t="shared" si="295"/>
        <v>434.18</v>
      </c>
      <c r="AA511" s="44">
        <f t="shared" si="295"/>
        <v>434.18</v>
      </c>
    </row>
    <row r="512" spans="1:27" ht="12.75" customHeight="1" outlineLevel="1" x14ac:dyDescent="0.2">
      <c r="A512" s="99" t="s">
        <v>2907</v>
      </c>
      <c r="B512" s="63" t="s">
        <v>83</v>
      </c>
      <c r="C512" s="43" t="s">
        <v>79</v>
      </c>
      <c r="D512" s="44">
        <v>3.35</v>
      </c>
      <c r="E512" s="44">
        <v>3.35</v>
      </c>
      <c r="F512" s="44">
        <v>3.35</v>
      </c>
      <c r="G512" s="44">
        <v>3.35</v>
      </c>
      <c r="H512" s="44">
        <v>3.35</v>
      </c>
      <c r="I512" s="44">
        <v>3.35</v>
      </c>
      <c r="J512" s="44">
        <v>3.35</v>
      </c>
      <c r="K512" s="44">
        <v>3.35</v>
      </c>
      <c r="L512" s="44">
        <v>3.35</v>
      </c>
      <c r="M512" s="44">
        <v>3.35</v>
      </c>
      <c r="N512" s="44">
        <v>3.35</v>
      </c>
      <c r="O512" s="44">
        <v>3.35</v>
      </c>
      <c r="P512" s="44">
        <v>3.35</v>
      </c>
      <c r="Q512" s="44">
        <v>3.35</v>
      </c>
      <c r="R512" s="44">
        <v>3.35</v>
      </c>
      <c r="S512" s="44">
        <v>3.35</v>
      </c>
      <c r="T512" s="44">
        <v>3.35</v>
      </c>
      <c r="U512" s="44">
        <v>3.35</v>
      </c>
      <c r="V512" s="44">
        <v>3.35</v>
      </c>
      <c r="W512" s="44">
        <v>3.35</v>
      </c>
      <c r="X512" s="44">
        <v>3.35</v>
      </c>
      <c r="Y512" s="44">
        <v>3.35</v>
      </c>
      <c r="Z512" s="44">
        <v>3.35</v>
      </c>
      <c r="AA512" s="44">
        <v>3.35</v>
      </c>
    </row>
    <row r="513" spans="1:27" ht="12.75" customHeight="1" outlineLevel="1" x14ac:dyDescent="0.2">
      <c r="A513" s="99" t="s">
        <v>2908</v>
      </c>
      <c r="B513" s="63" t="s">
        <v>81</v>
      </c>
      <c r="C513" s="43" t="s">
        <v>79</v>
      </c>
      <c r="D513" s="44">
        <f>$D$11</f>
        <v>110.23</v>
      </c>
      <c r="E513" s="44">
        <f t="shared" ref="E513:AA513" si="296">$D$11</f>
        <v>110.23</v>
      </c>
      <c r="F513" s="44">
        <f t="shared" si="296"/>
        <v>110.23</v>
      </c>
      <c r="G513" s="44">
        <f t="shared" si="296"/>
        <v>110.23</v>
      </c>
      <c r="H513" s="44">
        <f t="shared" si="296"/>
        <v>110.23</v>
      </c>
      <c r="I513" s="44">
        <f t="shared" si="296"/>
        <v>110.23</v>
      </c>
      <c r="J513" s="44">
        <f t="shared" si="296"/>
        <v>110.23</v>
      </c>
      <c r="K513" s="44">
        <f t="shared" si="296"/>
        <v>110.23</v>
      </c>
      <c r="L513" s="44">
        <f t="shared" si="296"/>
        <v>110.23</v>
      </c>
      <c r="M513" s="44">
        <f t="shared" si="296"/>
        <v>110.23</v>
      </c>
      <c r="N513" s="44">
        <f t="shared" si="296"/>
        <v>110.23</v>
      </c>
      <c r="O513" s="44">
        <f t="shared" si="296"/>
        <v>110.23</v>
      </c>
      <c r="P513" s="44">
        <f t="shared" si="296"/>
        <v>110.23</v>
      </c>
      <c r="Q513" s="44">
        <f t="shared" si="296"/>
        <v>110.23</v>
      </c>
      <c r="R513" s="44">
        <f t="shared" si="296"/>
        <v>110.23</v>
      </c>
      <c r="S513" s="44">
        <f t="shared" si="296"/>
        <v>110.23</v>
      </c>
      <c r="T513" s="44">
        <f t="shared" si="296"/>
        <v>110.23</v>
      </c>
      <c r="U513" s="44">
        <f t="shared" si="296"/>
        <v>110.23</v>
      </c>
      <c r="V513" s="44">
        <f t="shared" si="296"/>
        <v>110.23</v>
      </c>
      <c r="W513" s="44">
        <f t="shared" si="296"/>
        <v>110.23</v>
      </c>
      <c r="X513" s="44">
        <f t="shared" si="296"/>
        <v>110.23</v>
      </c>
      <c r="Y513" s="44">
        <f t="shared" si="296"/>
        <v>110.23</v>
      </c>
      <c r="Z513" s="44">
        <f t="shared" si="296"/>
        <v>110.23</v>
      </c>
      <c r="AA513" s="44">
        <f t="shared" si="296"/>
        <v>110.23</v>
      </c>
    </row>
    <row r="514" spans="1:27" x14ac:dyDescent="0.2">
      <c r="A514" s="98" t="s">
        <v>2909</v>
      </c>
      <c r="B514" s="28" t="str">
        <f>"07"&amp;"."&amp;$B$801&amp;"."&amp;$B$802</f>
        <v>07.12.2023</v>
      </c>
      <c r="C514" s="90" t="s">
        <v>76</v>
      </c>
      <c r="D514" s="91">
        <f>ROUND(((D515+D516+D518+D517)/1000),5)</f>
        <v>1.5490699999999999</v>
      </c>
      <c r="E514" s="91">
        <f>ROUND(((E515+E516+E518+E517)/1000),5)</f>
        <v>1.42377</v>
      </c>
      <c r="F514" s="91">
        <f>ROUND(((F515+F516+F518+F517)/1000),5)</f>
        <v>1.3461000000000001</v>
      </c>
      <c r="G514" s="91">
        <f t="shared" ref="G514:AA514" si="297">ROUND(((G515+G516+G518+G517)/1000),5)</f>
        <v>1.32609</v>
      </c>
      <c r="H514" s="91">
        <f t="shared" si="297"/>
        <v>1.43614</v>
      </c>
      <c r="I514" s="91">
        <f t="shared" si="297"/>
        <v>1.59548</v>
      </c>
      <c r="J514" s="91">
        <f t="shared" si="297"/>
        <v>1.8365899999999999</v>
      </c>
      <c r="K514" s="91">
        <f t="shared" si="297"/>
        <v>2.1952199999999999</v>
      </c>
      <c r="L514" s="91">
        <f t="shared" si="297"/>
        <v>2.3299099999999999</v>
      </c>
      <c r="M514" s="91">
        <f t="shared" si="297"/>
        <v>2.49518</v>
      </c>
      <c r="N514" s="91">
        <f t="shared" si="297"/>
        <v>2.6587299999999998</v>
      </c>
      <c r="O514" s="91">
        <f t="shared" si="297"/>
        <v>2.4524400000000002</v>
      </c>
      <c r="P514" s="91">
        <f t="shared" si="297"/>
        <v>2.3984899999999998</v>
      </c>
      <c r="Q514" s="91">
        <f t="shared" si="297"/>
        <v>2.4098099999999998</v>
      </c>
      <c r="R514" s="91">
        <f t="shared" si="297"/>
        <v>2.4060299999999999</v>
      </c>
      <c r="S514" s="91">
        <f t="shared" si="297"/>
        <v>2.4694099999999999</v>
      </c>
      <c r="T514" s="91">
        <f t="shared" si="297"/>
        <v>2.7344400000000002</v>
      </c>
      <c r="U514" s="91">
        <f t="shared" si="297"/>
        <v>2.7587299999999999</v>
      </c>
      <c r="V514" s="91">
        <f t="shared" si="297"/>
        <v>2.7302200000000001</v>
      </c>
      <c r="W514" s="91">
        <f t="shared" si="297"/>
        <v>2.4357199999999999</v>
      </c>
      <c r="X514" s="91">
        <f t="shared" si="297"/>
        <v>2.32273</v>
      </c>
      <c r="Y514" s="91">
        <f t="shared" si="297"/>
        <v>2.1907199999999998</v>
      </c>
      <c r="Z514" s="91">
        <f t="shared" si="297"/>
        <v>1.9093599999999999</v>
      </c>
      <c r="AA514" s="91">
        <f t="shared" si="297"/>
        <v>1.7406900000000001</v>
      </c>
    </row>
    <row r="515" spans="1:27" ht="12.75" customHeight="1" outlineLevel="1" x14ac:dyDescent="0.2">
      <c r="A515" s="99" t="s">
        <v>2910</v>
      </c>
      <c r="B515" s="63" t="s">
        <v>238</v>
      </c>
      <c r="C515" s="43" t="s">
        <v>79</v>
      </c>
      <c r="D515" s="44">
        <v>1001.31</v>
      </c>
      <c r="E515" s="44">
        <v>876.01</v>
      </c>
      <c r="F515" s="44">
        <v>798.34</v>
      </c>
      <c r="G515" s="44">
        <v>778.33</v>
      </c>
      <c r="H515" s="44">
        <v>888.38</v>
      </c>
      <c r="I515" s="44">
        <v>1047.72</v>
      </c>
      <c r="J515" s="44">
        <v>1288.83</v>
      </c>
      <c r="K515" s="44">
        <v>1647.46</v>
      </c>
      <c r="L515" s="44">
        <v>1782.15</v>
      </c>
      <c r="M515" s="44">
        <v>1947.42</v>
      </c>
      <c r="N515" s="44">
        <v>2110.9699999999998</v>
      </c>
      <c r="O515" s="44">
        <v>1904.68</v>
      </c>
      <c r="P515" s="44">
        <v>1850.73</v>
      </c>
      <c r="Q515" s="44">
        <v>1862.05</v>
      </c>
      <c r="R515" s="44">
        <v>1858.27</v>
      </c>
      <c r="S515" s="44">
        <v>1921.65</v>
      </c>
      <c r="T515" s="44">
        <v>2186.6799999999998</v>
      </c>
      <c r="U515" s="44">
        <v>2210.9699999999998</v>
      </c>
      <c r="V515" s="44">
        <v>2182.46</v>
      </c>
      <c r="W515" s="44">
        <v>1887.96</v>
      </c>
      <c r="X515" s="44">
        <v>1774.97</v>
      </c>
      <c r="Y515" s="44">
        <v>1642.96</v>
      </c>
      <c r="Z515" s="44">
        <v>1361.6</v>
      </c>
      <c r="AA515" s="44">
        <v>1192.93</v>
      </c>
    </row>
    <row r="516" spans="1:27" ht="12.75" customHeight="1" outlineLevel="1" x14ac:dyDescent="0.2">
      <c r="A516" s="99" t="s">
        <v>2911</v>
      </c>
      <c r="B516" s="63" t="s">
        <v>90</v>
      </c>
      <c r="C516" s="43" t="s">
        <v>79</v>
      </c>
      <c r="D516" s="44">
        <f>$D$486</f>
        <v>434.18</v>
      </c>
      <c r="E516" s="44">
        <f t="shared" ref="E516:AA516" si="298">$D$486</f>
        <v>434.18</v>
      </c>
      <c r="F516" s="44">
        <f t="shared" si="298"/>
        <v>434.18</v>
      </c>
      <c r="G516" s="44">
        <f t="shared" si="298"/>
        <v>434.18</v>
      </c>
      <c r="H516" s="44">
        <f t="shared" si="298"/>
        <v>434.18</v>
      </c>
      <c r="I516" s="44">
        <f t="shared" si="298"/>
        <v>434.18</v>
      </c>
      <c r="J516" s="44">
        <f t="shared" si="298"/>
        <v>434.18</v>
      </c>
      <c r="K516" s="44">
        <f t="shared" si="298"/>
        <v>434.18</v>
      </c>
      <c r="L516" s="44">
        <f t="shared" si="298"/>
        <v>434.18</v>
      </c>
      <c r="M516" s="44">
        <f t="shared" si="298"/>
        <v>434.18</v>
      </c>
      <c r="N516" s="44">
        <f t="shared" si="298"/>
        <v>434.18</v>
      </c>
      <c r="O516" s="44">
        <f t="shared" si="298"/>
        <v>434.18</v>
      </c>
      <c r="P516" s="44">
        <f t="shared" si="298"/>
        <v>434.18</v>
      </c>
      <c r="Q516" s="44">
        <f t="shared" si="298"/>
        <v>434.18</v>
      </c>
      <c r="R516" s="44">
        <f t="shared" si="298"/>
        <v>434.18</v>
      </c>
      <c r="S516" s="44">
        <f t="shared" si="298"/>
        <v>434.18</v>
      </c>
      <c r="T516" s="44">
        <f t="shared" si="298"/>
        <v>434.18</v>
      </c>
      <c r="U516" s="44">
        <f t="shared" si="298"/>
        <v>434.18</v>
      </c>
      <c r="V516" s="44">
        <f t="shared" si="298"/>
        <v>434.18</v>
      </c>
      <c r="W516" s="44">
        <f t="shared" si="298"/>
        <v>434.18</v>
      </c>
      <c r="X516" s="44">
        <f t="shared" si="298"/>
        <v>434.18</v>
      </c>
      <c r="Y516" s="44">
        <f t="shared" si="298"/>
        <v>434.18</v>
      </c>
      <c r="Z516" s="44">
        <f t="shared" si="298"/>
        <v>434.18</v>
      </c>
      <c r="AA516" s="44">
        <f t="shared" si="298"/>
        <v>434.18</v>
      </c>
    </row>
    <row r="517" spans="1:27" ht="12.75" customHeight="1" outlineLevel="1" x14ac:dyDescent="0.2">
      <c r="A517" s="99" t="s">
        <v>2912</v>
      </c>
      <c r="B517" s="63" t="s">
        <v>83</v>
      </c>
      <c r="C517" s="43" t="s">
        <v>79</v>
      </c>
      <c r="D517" s="44">
        <v>3.35</v>
      </c>
      <c r="E517" s="44">
        <v>3.35</v>
      </c>
      <c r="F517" s="44">
        <v>3.35</v>
      </c>
      <c r="G517" s="44">
        <v>3.35</v>
      </c>
      <c r="H517" s="44">
        <v>3.35</v>
      </c>
      <c r="I517" s="44">
        <v>3.35</v>
      </c>
      <c r="J517" s="44">
        <v>3.35</v>
      </c>
      <c r="K517" s="44">
        <v>3.35</v>
      </c>
      <c r="L517" s="44">
        <v>3.35</v>
      </c>
      <c r="M517" s="44">
        <v>3.35</v>
      </c>
      <c r="N517" s="44">
        <v>3.35</v>
      </c>
      <c r="O517" s="44">
        <v>3.35</v>
      </c>
      <c r="P517" s="44">
        <v>3.35</v>
      </c>
      <c r="Q517" s="44">
        <v>3.35</v>
      </c>
      <c r="R517" s="44">
        <v>3.35</v>
      </c>
      <c r="S517" s="44">
        <v>3.35</v>
      </c>
      <c r="T517" s="44">
        <v>3.35</v>
      </c>
      <c r="U517" s="44">
        <v>3.35</v>
      </c>
      <c r="V517" s="44">
        <v>3.35</v>
      </c>
      <c r="W517" s="44">
        <v>3.35</v>
      </c>
      <c r="X517" s="44">
        <v>3.35</v>
      </c>
      <c r="Y517" s="44">
        <v>3.35</v>
      </c>
      <c r="Z517" s="44">
        <v>3.35</v>
      </c>
      <c r="AA517" s="44">
        <v>3.35</v>
      </c>
    </row>
    <row r="518" spans="1:27" ht="12.75" customHeight="1" outlineLevel="1" x14ac:dyDescent="0.2">
      <c r="A518" s="99" t="s">
        <v>2913</v>
      </c>
      <c r="B518" s="63" t="s">
        <v>81</v>
      </c>
      <c r="C518" s="43" t="s">
        <v>79</v>
      </c>
      <c r="D518" s="44">
        <f>$D$11</f>
        <v>110.23</v>
      </c>
      <c r="E518" s="44">
        <f t="shared" ref="E518:AA518" si="299">$D$11</f>
        <v>110.23</v>
      </c>
      <c r="F518" s="44">
        <f t="shared" si="299"/>
        <v>110.23</v>
      </c>
      <c r="G518" s="44">
        <f t="shared" si="299"/>
        <v>110.23</v>
      </c>
      <c r="H518" s="44">
        <f t="shared" si="299"/>
        <v>110.23</v>
      </c>
      <c r="I518" s="44">
        <f t="shared" si="299"/>
        <v>110.23</v>
      </c>
      <c r="J518" s="44">
        <f t="shared" si="299"/>
        <v>110.23</v>
      </c>
      <c r="K518" s="44">
        <f t="shared" si="299"/>
        <v>110.23</v>
      </c>
      <c r="L518" s="44">
        <f t="shared" si="299"/>
        <v>110.23</v>
      </c>
      <c r="M518" s="44">
        <f t="shared" si="299"/>
        <v>110.23</v>
      </c>
      <c r="N518" s="44">
        <f t="shared" si="299"/>
        <v>110.23</v>
      </c>
      <c r="O518" s="44">
        <f t="shared" si="299"/>
        <v>110.23</v>
      </c>
      <c r="P518" s="44">
        <f t="shared" si="299"/>
        <v>110.23</v>
      </c>
      <c r="Q518" s="44">
        <f t="shared" si="299"/>
        <v>110.23</v>
      </c>
      <c r="R518" s="44">
        <f t="shared" si="299"/>
        <v>110.23</v>
      </c>
      <c r="S518" s="44">
        <f t="shared" si="299"/>
        <v>110.23</v>
      </c>
      <c r="T518" s="44">
        <f t="shared" si="299"/>
        <v>110.23</v>
      </c>
      <c r="U518" s="44">
        <f t="shared" si="299"/>
        <v>110.23</v>
      </c>
      <c r="V518" s="44">
        <f t="shared" si="299"/>
        <v>110.23</v>
      </c>
      <c r="W518" s="44">
        <f t="shared" si="299"/>
        <v>110.23</v>
      </c>
      <c r="X518" s="44">
        <f t="shared" si="299"/>
        <v>110.23</v>
      </c>
      <c r="Y518" s="44">
        <f t="shared" si="299"/>
        <v>110.23</v>
      </c>
      <c r="Z518" s="44">
        <f t="shared" si="299"/>
        <v>110.23</v>
      </c>
      <c r="AA518" s="44">
        <f t="shared" si="299"/>
        <v>110.23</v>
      </c>
    </row>
    <row r="519" spans="1:27" x14ac:dyDescent="0.2">
      <c r="A519" s="98" t="s">
        <v>2914</v>
      </c>
      <c r="B519" s="28" t="str">
        <f>"08"&amp;"."&amp;$B$801&amp;"."&amp;$B$802</f>
        <v>08.12.2023</v>
      </c>
      <c r="C519" s="90" t="s">
        <v>76</v>
      </c>
      <c r="D519" s="91">
        <f>ROUND(((D520+D521+D523+D522)/1000),5)</f>
        <v>1.53207</v>
      </c>
      <c r="E519" s="91">
        <f>ROUND(((E520+E521+E523+E522)/1000),5)</f>
        <v>1.38184</v>
      </c>
      <c r="F519" s="91">
        <f>ROUND(((F520+F521+F523+F522)/1000),5)</f>
        <v>0.68500000000000005</v>
      </c>
      <c r="G519" s="91">
        <f t="shared" ref="G519:AA519" si="300">ROUND(((G520+G521+G523+G522)/1000),5)</f>
        <v>0.68271000000000004</v>
      </c>
      <c r="H519" s="91">
        <f t="shared" si="300"/>
        <v>0.69874999999999998</v>
      </c>
      <c r="I519" s="91">
        <f t="shared" si="300"/>
        <v>1.57908</v>
      </c>
      <c r="J519" s="91">
        <f t="shared" si="300"/>
        <v>1.81009</v>
      </c>
      <c r="K519" s="91">
        <f t="shared" si="300"/>
        <v>2.1231</v>
      </c>
      <c r="L519" s="91">
        <f t="shared" si="300"/>
        <v>2.3408699999999998</v>
      </c>
      <c r="M519" s="91">
        <f t="shared" si="300"/>
        <v>2.3786299999999998</v>
      </c>
      <c r="N519" s="91">
        <f t="shared" si="300"/>
        <v>2.39561</v>
      </c>
      <c r="O519" s="91">
        <f t="shared" si="300"/>
        <v>2.4154499999999999</v>
      </c>
      <c r="P519" s="91">
        <f t="shared" si="300"/>
        <v>2.4018799999999998</v>
      </c>
      <c r="Q519" s="91">
        <f t="shared" si="300"/>
        <v>2.4136000000000002</v>
      </c>
      <c r="R519" s="91">
        <f t="shared" si="300"/>
        <v>2.40659</v>
      </c>
      <c r="S519" s="91">
        <f t="shared" si="300"/>
        <v>2.3548</v>
      </c>
      <c r="T519" s="91">
        <f t="shared" si="300"/>
        <v>2.3878200000000001</v>
      </c>
      <c r="U519" s="91">
        <f t="shared" si="300"/>
        <v>2.3807399999999999</v>
      </c>
      <c r="V519" s="91">
        <f t="shared" si="300"/>
        <v>2.3596200000000001</v>
      </c>
      <c r="W519" s="91">
        <f t="shared" si="300"/>
        <v>2.3502200000000002</v>
      </c>
      <c r="X519" s="91">
        <f t="shared" si="300"/>
        <v>2.3250999999999999</v>
      </c>
      <c r="Y519" s="91">
        <f t="shared" si="300"/>
        <v>2.1411099999999998</v>
      </c>
      <c r="Z519" s="91">
        <f t="shared" si="300"/>
        <v>1.8353600000000001</v>
      </c>
      <c r="AA519" s="91">
        <f t="shared" si="300"/>
        <v>1.7295100000000001</v>
      </c>
    </row>
    <row r="520" spans="1:27" ht="12.75" customHeight="1" outlineLevel="1" x14ac:dyDescent="0.2">
      <c r="A520" s="99" t="s">
        <v>2915</v>
      </c>
      <c r="B520" s="63" t="s">
        <v>238</v>
      </c>
      <c r="C520" s="43" t="s">
        <v>79</v>
      </c>
      <c r="D520" s="44">
        <v>984.31</v>
      </c>
      <c r="E520" s="44">
        <v>834.08</v>
      </c>
      <c r="F520" s="44">
        <v>137.24</v>
      </c>
      <c r="G520" s="44">
        <v>134.94999999999999</v>
      </c>
      <c r="H520" s="44">
        <v>150.99</v>
      </c>
      <c r="I520" s="44">
        <v>1031.32</v>
      </c>
      <c r="J520" s="44">
        <v>1262.33</v>
      </c>
      <c r="K520" s="44">
        <v>1575.34</v>
      </c>
      <c r="L520" s="44">
        <v>1793.11</v>
      </c>
      <c r="M520" s="44">
        <v>1830.87</v>
      </c>
      <c r="N520" s="44">
        <v>1847.85</v>
      </c>
      <c r="O520" s="44">
        <v>1867.69</v>
      </c>
      <c r="P520" s="44">
        <v>1854.12</v>
      </c>
      <c r="Q520" s="44">
        <v>1865.84</v>
      </c>
      <c r="R520" s="44">
        <v>1858.83</v>
      </c>
      <c r="S520" s="44">
        <v>1807.04</v>
      </c>
      <c r="T520" s="44">
        <v>1840.06</v>
      </c>
      <c r="U520" s="44">
        <v>1832.98</v>
      </c>
      <c r="V520" s="44">
        <v>1811.86</v>
      </c>
      <c r="W520" s="44">
        <v>1802.46</v>
      </c>
      <c r="X520" s="44">
        <v>1777.34</v>
      </c>
      <c r="Y520" s="44">
        <v>1593.35</v>
      </c>
      <c r="Z520" s="44">
        <v>1287.5999999999999</v>
      </c>
      <c r="AA520" s="44">
        <v>1181.75</v>
      </c>
    </row>
    <row r="521" spans="1:27" ht="12.75" customHeight="1" outlineLevel="1" x14ac:dyDescent="0.2">
      <c r="A521" s="99" t="s">
        <v>2916</v>
      </c>
      <c r="B521" s="63" t="s">
        <v>90</v>
      </c>
      <c r="C521" s="43" t="s">
        <v>79</v>
      </c>
      <c r="D521" s="44">
        <f>$D$486</f>
        <v>434.18</v>
      </c>
      <c r="E521" s="44">
        <f t="shared" ref="E521:AA521" si="301">$D$486</f>
        <v>434.18</v>
      </c>
      <c r="F521" s="44">
        <f t="shared" si="301"/>
        <v>434.18</v>
      </c>
      <c r="G521" s="44">
        <f t="shared" si="301"/>
        <v>434.18</v>
      </c>
      <c r="H521" s="44">
        <f t="shared" si="301"/>
        <v>434.18</v>
      </c>
      <c r="I521" s="44">
        <f t="shared" si="301"/>
        <v>434.18</v>
      </c>
      <c r="J521" s="44">
        <f t="shared" si="301"/>
        <v>434.18</v>
      </c>
      <c r="K521" s="44">
        <f t="shared" si="301"/>
        <v>434.18</v>
      </c>
      <c r="L521" s="44">
        <f t="shared" si="301"/>
        <v>434.18</v>
      </c>
      <c r="M521" s="44">
        <f t="shared" si="301"/>
        <v>434.18</v>
      </c>
      <c r="N521" s="44">
        <f t="shared" si="301"/>
        <v>434.18</v>
      </c>
      <c r="O521" s="44">
        <f t="shared" si="301"/>
        <v>434.18</v>
      </c>
      <c r="P521" s="44">
        <f t="shared" si="301"/>
        <v>434.18</v>
      </c>
      <c r="Q521" s="44">
        <f t="shared" si="301"/>
        <v>434.18</v>
      </c>
      <c r="R521" s="44">
        <f t="shared" si="301"/>
        <v>434.18</v>
      </c>
      <c r="S521" s="44">
        <f t="shared" si="301"/>
        <v>434.18</v>
      </c>
      <c r="T521" s="44">
        <f t="shared" si="301"/>
        <v>434.18</v>
      </c>
      <c r="U521" s="44">
        <f t="shared" si="301"/>
        <v>434.18</v>
      </c>
      <c r="V521" s="44">
        <f t="shared" si="301"/>
        <v>434.18</v>
      </c>
      <c r="W521" s="44">
        <f t="shared" si="301"/>
        <v>434.18</v>
      </c>
      <c r="X521" s="44">
        <f t="shared" si="301"/>
        <v>434.18</v>
      </c>
      <c r="Y521" s="44">
        <f t="shared" si="301"/>
        <v>434.18</v>
      </c>
      <c r="Z521" s="44">
        <f t="shared" si="301"/>
        <v>434.18</v>
      </c>
      <c r="AA521" s="44">
        <f t="shared" si="301"/>
        <v>434.18</v>
      </c>
    </row>
    <row r="522" spans="1:27" ht="12.75" customHeight="1" outlineLevel="1" x14ac:dyDescent="0.2">
      <c r="A522" s="99" t="s">
        <v>2917</v>
      </c>
      <c r="B522" s="63" t="s">
        <v>83</v>
      </c>
      <c r="C522" s="43" t="s">
        <v>79</v>
      </c>
      <c r="D522" s="44">
        <v>3.35</v>
      </c>
      <c r="E522" s="44">
        <v>3.35</v>
      </c>
      <c r="F522" s="44">
        <v>3.35</v>
      </c>
      <c r="G522" s="44">
        <v>3.35</v>
      </c>
      <c r="H522" s="44">
        <v>3.35</v>
      </c>
      <c r="I522" s="44">
        <v>3.35</v>
      </c>
      <c r="J522" s="44">
        <v>3.35</v>
      </c>
      <c r="K522" s="44">
        <v>3.35</v>
      </c>
      <c r="L522" s="44">
        <v>3.35</v>
      </c>
      <c r="M522" s="44">
        <v>3.35</v>
      </c>
      <c r="N522" s="44">
        <v>3.35</v>
      </c>
      <c r="O522" s="44">
        <v>3.35</v>
      </c>
      <c r="P522" s="44">
        <v>3.35</v>
      </c>
      <c r="Q522" s="44">
        <v>3.35</v>
      </c>
      <c r="R522" s="44">
        <v>3.35</v>
      </c>
      <c r="S522" s="44">
        <v>3.35</v>
      </c>
      <c r="T522" s="44">
        <v>3.35</v>
      </c>
      <c r="U522" s="44">
        <v>3.35</v>
      </c>
      <c r="V522" s="44">
        <v>3.35</v>
      </c>
      <c r="W522" s="44">
        <v>3.35</v>
      </c>
      <c r="X522" s="44">
        <v>3.35</v>
      </c>
      <c r="Y522" s="44">
        <v>3.35</v>
      </c>
      <c r="Z522" s="44">
        <v>3.35</v>
      </c>
      <c r="AA522" s="44">
        <v>3.35</v>
      </c>
    </row>
    <row r="523" spans="1:27" ht="12.75" customHeight="1" outlineLevel="1" x14ac:dyDescent="0.2">
      <c r="A523" s="99" t="s">
        <v>2918</v>
      </c>
      <c r="B523" s="63" t="s">
        <v>81</v>
      </c>
      <c r="C523" s="43" t="s">
        <v>79</v>
      </c>
      <c r="D523" s="44">
        <f>$D$11</f>
        <v>110.23</v>
      </c>
      <c r="E523" s="44">
        <f t="shared" ref="E523:AA523" si="302">$D$11</f>
        <v>110.23</v>
      </c>
      <c r="F523" s="44">
        <f t="shared" si="302"/>
        <v>110.23</v>
      </c>
      <c r="G523" s="44">
        <f t="shared" si="302"/>
        <v>110.23</v>
      </c>
      <c r="H523" s="44">
        <f t="shared" si="302"/>
        <v>110.23</v>
      </c>
      <c r="I523" s="44">
        <f t="shared" si="302"/>
        <v>110.23</v>
      </c>
      <c r="J523" s="44">
        <f t="shared" si="302"/>
        <v>110.23</v>
      </c>
      <c r="K523" s="44">
        <f t="shared" si="302"/>
        <v>110.23</v>
      </c>
      <c r="L523" s="44">
        <f t="shared" si="302"/>
        <v>110.23</v>
      </c>
      <c r="M523" s="44">
        <f t="shared" si="302"/>
        <v>110.23</v>
      </c>
      <c r="N523" s="44">
        <f t="shared" si="302"/>
        <v>110.23</v>
      </c>
      <c r="O523" s="44">
        <f t="shared" si="302"/>
        <v>110.23</v>
      </c>
      <c r="P523" s="44">
        <f t="shared" si="302"/>
        <v>110.23</v>
      </c>
      <c r="Q523" s="44">
        <f t="shared" si="302"/>
        <v>110.23</v>
      </c>
      <c r="R523" s="44">
        <f t="shared" si="302"/>
        <v>110.23</v>
      </c>
      <c r="S523" s="44">
        <f t="shared" si="302"/>
        <v>110.23</v>
      </c>
      <c r="T523" s="44">
        <f t="shared" si="302"/>
        <v>110.23</v>
      </c>
      <c r="U523" s="44">
        <f t="shared" si="302"/>
        <v>110.23</v>
      </c>
      <c r="V523" s="44">
        <f t="shared" si="302"/>
        <v>110.23</v>
      </c>
      <c r="W523" s="44">
        <f t="shared" si="302"/>
        <v>110.23</v>
      </c>
      <c r="X523" s="44">
        <f t="shared" si="302"/>
        <v>110.23</v>
      </c>
      <c r="Y523" s="44">
        <f t="shared" si="302"/>
        <v>110.23</v>
      </c>
      <c r="Z523" s="44">
        <f t="shared" si="302"/>
        <v>110.23</v>
      </c>
      <c r="AA523" s="44">
        <f t="shared" si="302"/>
        <v>110.23</v>
      </c>
    </row>
    <row r="524" spans="1:27" x14ac:dyDescent="0.2">
      <c r="A524" s="98" t="s">
        <v>2919</v>
      </c>
      <c r="B524" s="28" t="str">
        <f>"09"&amp;"."&amp;$B$801&amp;"."&amp;$B$802</f>
        <v>09.12.2023</v>
      </c>
      <c r="C524" s="90" t="s">
        <v>76</v>
      </c>
      <c r="D524" s="91">
        <f>ROUND(((D525+D526+D528+D527)/1000),5)</f>
        <v>1.6271100000000001</v>
      </c>
      <c r="E524" s="91">
        <f>ROUND(((E525+E526+E528+E527)/1000),5)</f>
        <v>1.5205500000000001</v>
      </c>
      <c r="F524" s="91">
        <f>ROUND(((F525+F526+F528+F527)/1000),5)</f>
        <v>1.40811</v>
      </c>
      <c r="G524" s="91">
        <f t="shared" ref="G524:AA524" si="303">ROUND(((G525+G526+G528+G527)/1000),5)</f>
        <v>1.36121</v>
      </c>
      <c r="H524" s="91">
        <f t="shared" si="303"/>
        <v>1.4043300000000001</v>
      </c>
      <c r="I524" s="91">
        <f t="shared" si="303"/>
        <v>1.5241400000000001</v>
      </c>
      <c r="J524" s="91">
        <f t="shared" si="303"/>
        <v>1.6318900000000001</v>
      </c>
      <c r="K524" s="91">
        <f t="shared" si="303"/>
        <v>1.88137</v>
      </c>
      <c r="L524" s="91">
        <f t="shared" si="303"/>
        <v>2.11496</v>
      </c>
      <c r="M524" s="91">
        <f t="shared" si="303"/>
        <v>2.3309799999999998</v>
      </c>
      <c r="N524" s="91">
        <f t="shared" si="303"/>
        <v>2.3581799999999999</v>
      </c>
      <c r="O524" s="91">
        <f t="shared" si="303"/>
        <v>2.3910100000000001</v>
      </c>
      <c r="P524" s="91">
        <f t="shared" si="303"/>
        <v>2.37039</v>
      </c>
      <c r="Q524" s="91">
        <f t="shared" si="303"/>
        <v>2.3683100000000001</v>
      </c>
      <c r="R524" s="91">
        <f t="shared" si="303"/>
        <v>2.3476699999999999</v>
      </c>
      <c r="S524" s="91">
        <f t="shared" si="303"/>
        <v>2.34612</v>
      </c>
      <c r="T524" s="91">
        <f t="shared" si="303"/>
        <v>2.36531</v>
      </c>
      <c r="U524" s="91">
        <f t="shared" si="303"/>
        <v>2.3959100000000002</v>
      </c>
      <c r="V524" s="91">
        <f t="shared" si="303"/>
        <v>2.3740700000000001</v>
      </c>
      <c r="W524" s="91">
        <f t="shared" si="303"/>
        <v>2.3482699999999999</v>
      </c>
      <c r="X524" s="91">
        <f t="shared" si="303"/>
        <v>2.3236300000000001</v>
      </c>
      <c r="Y524" s="91">
        <f t="shared" si="303"/>
        <v>2.1313</v>
      </c>
      <c r="Z524" s="91">
        <f t="shared" si="303"/>
        <v>1.83684</v>
      </c>
      <c r="AA524" s="91">
        <f t="shared" si="303"/>
        <v>1.71549</v>
      </c>
    </row>
    <row r="525" spans="1:27" ht="12.75" customHeight="1" outlineLevel="1" x14ac:dyDescent="0.2">
      <c r="A525" s="99" t="s">
        <v>2920</v>
      </c>
      <c r="B525" s="63" t="s">
        <v>238</v>
      </c>
      <c r="C525" s="43" t="s">
        <v>79</v>
      </c>
      <c r="D525" s="44">
        <v>1079.3499999999999</v>
      </c>
      <c r="E525" s="44">
        <v>972.79</v>
      </c>
      <c r="F525" s="44">
        <v>860.35</v>
      </c>
      <c r="G525" s="44">
        <v>813.45</v>
      </c>
      <c r="H525" s="44">
        <v>856.57</v>
      </c>
      <c r="I525" s="44">
        <v>976.38</v>
      </c>
      <c r="J525" s="44">
        <v>1084.1300000000001</v>
      </c>
      <c r="K525" s="44">
        <v>1333.61</v>
      </c>
      <c r="L525" s="44">
        <v>1567.2</v>
      </c>
      <c r="M525" s="44">
        <v>1783.22</v>
      </c>
      <c r="N525" s="44">
        <v>1810.42</v>
      </c>
      <c r="O525" s="44">
        <v>1843.25</v>
      </c>
      <c r="P525" s="44">
        <v>1822.63</v>
      </c>
      <c r="Q525" s="44">
        <v>1820.55</v>
      </c>
      <c r="R525" s="44">
        <v>1799.91</v>
      </c>
      <c r="S525" s="44">
        <v>1798.36</v>
      </c>
      <c r="T525" s="44">
        <v>1817.55</v>
      </c>
      <c r="U525" s="44">
        <v>1848.15</v>
      </c>
      <c r="V525" s="44">
        <v>1826.31</v>
      </c>
      <c r="W525" s="44">
        <v>1800.51</v>
      </c>
      <c r="X525" s="44">
        <v>1775.87</v>
      </c>
      <c r="Y525" s="44">
        <v>1583.54</v>
      </c>
      <c r="Z525" s="44">
        <v>1289.08</v>
      </c>
      <c r="AA525" s="44">
        <v>1167.73</v>
      </c>
    </row>
    <row r="526" spans="1:27" ht="12.75" customHeight="1" outlineLevel="1" x14ac:dyDescent="0.2">
      <c r="A526" s="99" t="s">
        <v>2921</v>
      </c>
      <c r="B526" s="63" t="s">
        <v>90</v>
      </c>
      <c r="C526" s="43" t="s">
        <v>79</v>
      </c>
      <c r="D526" s="44">
        <f>$D$486</f>
        <v>434.18</v>
      </c>
      <c r="E526" s="44">
        <f t="shared" ref="E526:AA526" si="304">$D$486</f>
        <v>434.18</v>
      </c>
      <c r="F526" s="44">
        <f t="shared" si="304"/>
        <v>434.18</v>
      </c>
      <c r="G526" s="44">
        <f t="shared" si="304"/>
        <v>434.18</v>
      </c>
      <c r="H526" s="44">
        <f t="shared" si="304"/>
        <v>434.18</v>
      </c>
      <c r="I526" s="44">
        <f t="shared" si="304"/>
        <v>434.18</v>
      </c>
      <c r="J526" s="44">
        <f t="shared" si="304"/>
        <v>434.18</v>
      </c>
      <c r="K526" s="44">
        <f t="shared" si="304"/>
        <v>434.18</v>
      </c>
      <c r="L526" s="44">
        <f t="shared" si="304"/>
        <v>434.18</v>
      </c>
      <c r="M526" s="44">
        <f t="shared" si="304"/>
        <v>434.18</v>
      </c>
      <c r="N526" s="44">
        <f t="shared" si="304"/>
        <v>434.18</v>
      </c>
      <c r="O526" s="44">
        <f t="shared" si="304"/>
        <v>434.18</v>
      </c>
      <c r="P526" s="44">
        <f t="shared" si="304"/>
        <v>434.18</v>
      </c>
      <c r="Q526" s="44">
        <f t="shared" si="304"/>
        <v>434.18</v>
      </c>
      <c r="R526" s="44">
        <f t="shared" si="304"/>
        <v>434.18</v>
      </c>
      <c r="S526" s="44">
        <f t="shared" si="304"/>
        <v>434.18</v>
      </c>
      <c r="T526" s="44">
        <f t="shared" si="304"/>
        <v>434.18</v>
      </c>
      <c r="U526" s="44">
        <f t="shared" si="304"/>
        <v>434.18</v>
      </c>
      <c r="V526" s="44">
        <f t="shared" si="304"/>
        <v>434.18</v>
      </c>
      <c r="W526" s="44">
        <f t="shared" si="304"/>
        <v>434.18</v>
      </c>
      <c r="X526" s="44">
        <f t="shared" si="304"/>
        <v>434.18</v>
      </c>
      <c r="Y526" s="44">
        <f t="shared" si="304"/>
        <v>434.18</v>
      </c>
      <c r="Z526" s="44">
        <f t="shared" si="304"/>
        <v>434.18</v>
      </c>
      <c r="AA526" s="44">
        <f t="shared" si="304"/>
        <v>434.18</v>
      </c>
    </row>
    <row r="527" spans="1:27" ht="12.75" customHeight="1" outlineLevel="1" x14ac:dyDescent="0.2">
      <c r="A527" s="99" t="s">
        <v>2922</v>
      </c>
      <c r="B527" s="63" t="s">
        <v>83</v>
      </c>
      <c r="C527" s="43" t="s">
        <v>79</v>
      </c>
      <c r="D527" s="44">
        <v>3.35</v>
      </c>
      <c r="E527" s="44">
        <v>3.35</v>
      </c>
      <c r="F527" s="44">
        <v>3.35</v>
      </c>
      <c r="G527" s="44">
        <v>3.35</v>
      </c>
      <c r="H527" s="44">
        <v>3.35</v>
      </c>
      <c r="I527" s="44">
        <v>3.35</v>
      </c>
      <c r="J527" s="44">
        <v>3.35</v>
      </c>
      <c r="K527" s="44">
        <v>3.35</v>
      </c>
      <c r="L527" s="44">
        <v>3.35</v>
      </c>
      <c r="M527" s="44">
        <v>3.35</v>
      </c>
      <c r="N527" s="44">
        <v>3.35</v>
      </c>
      <c r="O527" s="44">
        <v>3.35</v>
      </c>
      <c r="P527" s="44">
        <v>3.35</v>
      </c>
      <c r="Q527" s="44">
        <v>3.35</v>
      </c>
      <c r="R527" s="44">
        <v>3.35</v>
      </c>
      <c r="S527" s="44">
        <v>3.35</v>
      </c>
      <c r="T527" s="44">
        <v>3.35</v>
      </c>
      <c r="U527" s="44">
        <v>3.35</v>
      </c>
      <c r="V527" s="44">
        <v>3.35</v>
      </c>
      <c r="W527" s="44">
        <v>3.35</v>
      </c>
      <c r="X527" s="44">
        <v>3.35</v>
      </c>
      <c r="Y527" s="44">
        <v>3.35</v>
      </c>
      <c r="Z527" s="44">
        <v>3.35</v>
      </c>
      <c r="AA527" s="44">
        <v>3.35</v>
      </c>
    </row>
    <row r="528" spans="1:27" ht="12.75" customHeight="1" outlineLevel="1" x14ac:dyDescent="0.2">
      <c r="A528" s="99" t="s">
        <v>2923</v>
      </c>
      <c r="B528" s="63" t="s">
        <v>81</v>
      </c>
      <c r="C528" s="43" t="s">
        <v>79</v>
      </c>
      <c r="D528" s="44">
        <f>$D$11</f>
        <v>110.23</v>
      </c>
      <c r="E528" s="44">
        <f t="shared" ref="E528:AA528" si="305">$D$11</f>
        <v>110.23</v>
      </c>
      <c r="F528" s="44">
        <f t="shared" si="305"/>
        <v>110.23</v>
      </c>
      <c r="G528" s="44">
        <f t="shared" si="305"/>
        <v>110.23</v>
      </c>
      <c r="H528" s="44">
        <f t="shared" si="305"/>
        <v>110.23</v>
      </c>
      <c r="I528" s="44">
        <f t="shared" si="305"/>
        <v>110.23</v>
      </c>
      <c r="J528" s="44">
        <f t="shared" si="305"/>
        <v>110.23</v>
      </c>
      <c r="K528" s="44">
        <f t="shared" si="305"/>
        <v>110.23</v>
      </c>
      <c r="L528" s="44">
        <f t="shared" si="305"/>
        <v>110.23</v>
      </c>
      <c r="M528" s="44">
        <f t="shared" si="305"/>
        <v>110.23</v>
      </c>
      <c r="N528" s="44">
        <f t="shared" si="305"/>
        <v>110.23</v>
      </c>
      <c r="O528" s="44">
        <f t="shared" si="305"/>
        <v>110.23</v>
      </c>
      <c r="P528" s="44">
        <f t="shared" si="305"/>
        <v>110.23</v>
      </c>
      <c r="Q528" s="44">
        <f t="shared" si="305"/>
        <v>110.23</v>
      </c>
      <c r="R528" s="44">
        <f t="shared" si="305"/>
        <v>110.23</v>
      </c>
      <c r="S528" s="44">
        <f t="shared" si="305"/>
        <v>110.23</v>
      </c>
      <c r="T528" s="44">
        <f t="shared" si="305"/>
        <v>110.23</v>
      </c>
      <c r="U528" s="44">
        <f t="shared" si="305"/>
        <v>110.23</v>
      </c>
      <c r="V528" s="44">
        <f t="shared" si="305"/>
        <v>110.23</v>
      </c>
      <c r="W528" s="44">
        <f t="shared" si="305"/>
        <v>110.23</v>
      </c>
      <c r="X528" s="44">
        <f t="shared" si="305"/>
        <v>110.23</v>
      </c>
      <c r="Y528" s="44">
        <f t="shared" si="305"/>
        <v>110.23</v>
      </c>
      <c r="Z528" s="44">
        <f t="shared" si="305"/>
        <v>110.23</v>
      </c>
      <c r="AA528" s="44">
        <f t="shared" si="305"/>
        <v>110.23</v>
      </c>
    </row>
    <row r="529" spans="1:27" x14ac:dyDescent="0.2">
      <c r="A529" s="98" t="s">
        <v>2924</v>
      </c>
      <c r="B529" s="28" t="str">
        <f>"10"&amp;"."&amp;$B$801&amp;"."&amp;$B$802</f>
        <v>10.12.2023</v>
      </c>
      <c r="C529" s="90" t="s">
        <v>76</v>
      </c>
      <c r="D529" s="91">
        <f>ROUND(((D530+D531+D533+D532)/1000),5)</f>
        <v>1.58494</v>
      </c>
      <c r="E529" s="91">
        <f>ROUND(((E530+E531+E533+E532)/1000),5)</f>
        <v>1.4305099999999999</v>
      </c>
      <c r="F529" s="91">
        <f>ROUND(((F530+F531+F533+F532)/1000),5)</f>
        <v>1.3299700000000001</v>
      </c>
      <c r="G529" s="91">
        <f t="shared" ref="G529:AA529" si="306">ROUND(((G530+G531+G533+G532)/1000),5)</f>
        <v>1.27535</v>
      </c>
      <c r="H529" s="91">
        <f t="shared" si="306"/>
        <v>0.68910000000000005</v>
      </c>
      <c r="I529" s="91">
        <f t="shared" si="306"/>
        <v>1.4394100000000001</v>
      </c>
      <c r="J529" s="91">
        <f t="shared" si="306"/>
        <v>1.5187200000000001</v>
      </c>
      <c r="K529" s="91">
        <f t="shared" si="306"/>
        <v>1.6348</v>
      </c>
      <c r="L529" s="91">
        <f t="shared" si="306"/>
        <v>1.9752099999999999</v>
      </c>
      <c r="M529" s="91">
        <f t="shared" si="306"/>
        <v>2.1369099999999999</v>
      </c>
      <c r="N529" s="91">
        <f t="shared" si="306"/>
        <v>2.2848000000000002</v>
      </c>
      <c r="O529" s="91">
        <f t="shared" si="306"/>
        <v>2.3121499999999999</v>
      </c>
      <c r="P529" s="91">
        <f t="shared" si="306"/>
        <v>2.31019</v>
      </c>
      <c r="Q529" s="91">
        <f t="shared" si="306"/>
        <v>2.3191299999999999</v>
      </c>
      <c r="R529" s="91">
        <f t="shared" si="306"/>
        <v>2.2886000000000002</v>
      </c>
      <c r="S529" s="91">
        <f t="shared" si="306"/>
        <v>2.2814299999999998</v>
      </c>
      <c r="T529" s="91">
        <f t="shared" si="306"/>
        <v>2.3436300000000001</v>
      </c>
      <c r="U529" s="91">
        <f t="shared" si="306"/>
        <v>2.3520099999999999</v>
      </c>
      <c r="V529" s="91">
        <f t="shared" si="306"/>
        <v>2.3495900000000001</v>
      </c>
      <c r="W529" s="91">
        <f t="shared" si="306"/>
        <v>2.3229600000000001</v>
      </c>
      <c r="X529" s="91">
        <f t="shared" si="306"/>
        <v>2.25502</v>
      </c>
      <c r="Y529" s="91">
        <f t="shared" si="306"/>
        <v>2.0787800000000001</v>
      </c>
      <c r="Z529" s="91">
        <f t="shared" si="306"/>
        <v>1.8231599999999999</v>
      </c>
      <c r="AA529" s="91">
        <f t="shared" si="306"/>
        <v>1.6493100000000001</v>
      </c>
    </row>
    <row r="530" spans="1:27" ht="12.75" customHeight="1" outlineLevel="1" x14ac:dyDescent="0.2">
      <c r="A530" s="99" t="s">
        <v>2925</v>
      </c>
      <c r="B530" s="63" t="s">
        <v>238</v>
      </c>
      <c r="C530" s="43" t="s">
        <v>79</v>
      </c>
      <c r="D530" s="44">
        <v>1037.18</v>
      </c>
      <c r="E530" s="44">
        <v>882.75</v>
      </c>
      <c r="F530" s="44">
        <v>782.21</v>
      </c>
      <c r="G530" s="44">
        <v>727.59</v>
      </c>
      <c r="H530" s="44">
        <v>141.34</v>
      </c>
      <c r="I530" s="44">
        <v>891.65</v>
      </c>
      <c r="J530" s="44">
        <v>970.96</v>
      </c>
      <c r="K530" s="44">
        <v>1087.04</v>
      </c>
      <c r="L530" s="44">
        <v>1427.45</v>
      </c>
      <c r="M530" s="44">
        <v>1589.15</v>
      </c>
      <c r="N530" s="44">
        <v>1737.04</v>
      </c>
      <c r="O530" s="44">
        <v>1764.39</v>
      </c>
      <c r="P530" s="44">
        <v>1762.43</v>
      </c>
      <c r="Q530" s="44">
        <v>1771.37</v>
      </c>
      <c r="R530" s="44">
        <v>1740.84</v>
      </c>
      <c r="S530" s="44">
        <v>1733.67</v>
      </c>
      <c r="T530" s="44">
        <v>1795.87</v>
      </c>
      <c r="U530" s="44">
        <v>1804.25</v>
      </c>
      <c r="V530" s="44">
        <v>1801.83</v>
      </c>
      <c r="W530" s="44">
        <v>1775.2</v>
      </c>
      <c r="X530" s="44">
        <v>1707.26</v>
      </c>
      <c r="Y530" s="44">
        <v>1531.02</v>
      </c>
      <c r="Z530" s="44">
        <v>1275.4000000000001</v>
      </c>
      <c r="AA530" s="44">
        <v>1101.55</v>
      </c>
    </row>
    <row r="531" spans="1:27" ht="12.75" customHeight="1" outlineLevel="1" x14ac:dyDescent="0.2">
      <c r="A531" s="99" t="s">
        <v>2926</v>
      </c>
      <c r="B531" s="63" t="s">
        <v>90</v>
      </c>
      <c r="C531" s="43" t="s">
        <v>79</v>
      </c>
      <c r="D531" s="44">
        <f>$D$486</f>
        <v>434.18</v>
      </c>
      <c r="E531" s="44">
        <f t="shared" ref="E531:AA531" si="307">$D$486</f>
        <v>434.18</v>
      </c>
      <c r="F531" s="44">
        <f t="shared" si="307"/>
        <v>434.18</v>
      </c>
      <c r="G531" s="44">
        <f t="shared" si="307"/>
        <v>434.18</v>
      </c>
      <c r="H531" s="44">
        <f t="shared" si="307"/>
        <v>434.18</v>
      </c>
      <c r="I531" s="44">
        <f t="shared" si="307"/>
        <v>434.18</v>
      </c>
      <c r="J531" s="44">
        <f t="shared" si="307"/>
        <v>434.18</v>
      </c>
      <c r="K531" s="44">
        <f t="shared" si="307"/>
        <v>434.18</v>
      </c>
      <c r="L531" s="44">
        <f t="shared" si="307"/>
        <v>434.18</v>
      </c>
      <c r="M531" s="44">
        <f t="shared" si="307"/>
        <v>434.18</v>
      </c>
      <c r="N531" s="44">
        <f t="shared" si="307"/>
        <v>434.18</v>
      </c>
      <c r="O531" s="44">
        <f t="shared" si="307"/>
        <v>434.18</v>
      </c>
      <c r="P531" s="44">
        <f t="shared" si="307"/>
        <v>434.18</v>
      </c>
      <c r="Q531" s="44">
        <f t="shared" si="307"/>
        <v>434.18</v>
      </c>
      <c r="R531" s="44">
        <f t="shared" si="307"/>
        <v>434.18</v>
      </c>
      <c r="S531" s="44">
        <f t="shared" si="307"/>
        <v>434.18</v>
      </c>
      <c r="T531" s="44">
        <f t="shared" si="307"/>
        <v>434.18</v>
      </c>
      <c r="U531" s="44">
        <f t="shared" si="307"/>
        <v>434.18</v>
      </c>
      <c r="V531" s="44">
        <f t="shared" si="307"/>
        <v>434.18</v>
      </c>
      <c r="W531" s="44">
        <f t="shared" si="307"/>
        <v>434.18</v>
      </c>
      <c r="X531" s="44">
        <f t="shared" si="307"/>
        <v>434.18</v>
      </c>
      <c r="Y531" s="44">
        <f t="shared" si="307"/>
        <v>434.18</v>
      </c>
      <c r="Z531" s="44">
        <f t="shared" si="307"/>
        <v>434.18</v>
      </c>
      <c r="AA531" s="44">
        <f t="shared" si="307"/>
        <v>434.18</v>
      </c>
    </row>
    <row r="532" spans="1:27" ht="12.75" customHeight="1" outlineLevel="1" x14ac:dyDescent="0.2">
      <c r="A532" s="99" t="s">
        <v>2927</v>
      </c>
      <c r="B532" s="63" t="s">
        <v>83</v>
      </c>
      <c r="C532" s="43" t="s">
        <v>79</v>
      </c>
      <c r="D532" s="44">
        <v>3.35</v>
      </c>
      <c r="E532" s="44">
        <v>3.35</v>
      </c>
      <c r="F532" s="44">
        <v>3.35</v>
      </c>
      <c r="G532" s="44">
        <v>3.35</v>
      </c>
      <c r="H532" s="44">
        <v>3.35</v>
      </c>
      <c r="I532" s="44">
        <v>3.35</v>
      </c>
      <c r="J532" s="44">
        <v>3.35</v>
      </c>
      <c r="K532" s="44">
        <v>3.35</v>
      </c>
      <c r="L532" s="44">
        <v>3.35</v>
      </c>
      <c r="M532" s="44">
        <v>3.35</v>
      </c>
      <c r="N532" s="44">
        <v>3.35</v>
      </c>
      <c r="O532" s="44">
        <v>3.35</v>
      </c>
      <c r="P532" s="44">
        <v>3.35</v>
      </c>
      <c r="Q532" s="44">
        <v>3.35</v>
      </c>
      <c r="R532" s="44">
        <v>3.35</v>
      </c>
      <c r="S532" s="44">
        <v>3.35</v>
      </c>
      <c r="T532" s="44">
        <v>3.35</v>
      </c>
      <c r="U532" s="44">
        <v>3.35</v>
      </c>
      <c r="V532" s="44">
        <v>3.35</v>
      </c>
      <c r="W532" s="44">
        <v>3.35</v>
      </c>
      <c r="X532" s="44">
        <v>3.35</v>
      </c>
      <c r="Y532" s="44">
        <v>3.35</v>
      </c>
      <c r="Z532" s="44">
        <v>3.35</v>
      </c>
      <c r="AA532" s="44">
        <v>3.35</v>
      </c>
    </row>
    <row r="533" spans="1:27" ht="12.75" customHeight="1" outlineLevel="1" x14ac:dyDescent="0.2">
      <c r="A533" s="99" t="s">
        <v>2928</v>
      </c>
      <c r="B533" s="63" t="s">
        <v>81</v>
      </c>
      <c r="C533" s="43" t="s">
        <v>79</v>
      </c>
      <c r="D533" s="44">
        <f>$D$11</f>
        <v>110.23</v>
      </c>
      <c r="E533" s="44">
        <f t="shared" ref="E533:AA533" si="308">$D$11</f>
        <v>110.23</v>
      </c>
      <c r="F533" s="44">
        <f t="shared" si="308"/>
        <v>110.23</v>
      </c>
      <c r="G533" s="44">
        <f t="shared" si="308"/>
        <v>110.23</v>
      </c>
      <c r="H533" s="44">
        <f t="shared" si="308"/>
        <v>110.23</v>
      </c>
      <c r="I533" s="44">
        <f t="shared" si="308"/>
        <v>110.23</v>
      </c>
      <c r="J533" s="44">
        <f t="shared" si="308"/>
        <v>110.23</v>
      </c>
      <c r="K533" s="44">
        <f t="shared" si="308"/>
        <v>110.23</v>
      </c>
      <c r="L533" s="44">
        <f t="shared" si="308"/>
        <v>110.23</v>
      </c>
      <c r="M533" s="44">
        <f t="shared" si="308"/>
        <v>110.23</v>
      </c>
      <c r="N533" s="44">
        <f t="shared" si="308"/>
        <v>110.23</v>
      </c>
      <c r="O533" s="44">
        <f t="shared" si="308"/>
        <v>110.23</v>
      </c>
      <c r="P533" s="44">
        <f t="shared" si="308"/>
        <v>110.23</v>
      </c>
      <c r="Q533" s="44">
        <f t="shared" si="308"/>
        <v>110.23</v>
      </c>
      <c r="R533" s="44">
        <f t="shared" si="308"/>
        <v>110.23</v>
      </c>
      <c r="S533" s="44">
        <f t="shared" si="308"/>
        <v>110.23</v>
      </c>
      <c r="T533" s="44">
        <f t="shared" si="308"/>
        <v>110.23</v>
      </c>
      <c r="U533" s="44">
        <f t="shared" si="308"/>
        <v>110.23</v>
      </c>
      <c r="V533" s="44">
        <f t="shared" si="308"/>
        <v>110.23</v>
      </c>
      <c r="W533" s="44">
        <f t="shared" si="308"/>
        <v>110.23</v>
      </c>
      <c r="X533" s="44">
        <f t="shared" si="308"/>
        <v>110.23</v>
      </c>
      <c r="Y533" s="44">
        <f t="shared" si="308"/>
        <v>110.23</v>
      </c>
      <c r="Z533" s="44">
        <f t="shared" si="308"/>
        <v>110.23</v>
      </c>
      <c r="AA533" s="44">
        <f t="shared" si="308"/>
        <v>110.23</v>
      </c>
    </row>
    <row r="534" spans="1:27" x14ac:dyDescent="0.2">
      <c r="A534" s="98" t="s">
        <v>2929</v>
      </c>
      <c r="B534" s="28" t="str">
        <f>"11"&amp;"."&amp;$B$801&amp;"."&amp;$B$802</f>
        <v>11.12.2023</v>
      </c>
      <c r="C534" s="90" t="s">
        <v>76</v>
      </c>
      <c r="D534" s="91">
        <f>ROUND(((D535+D536+D538+D537)/1000),5)</f>
        <v>1.59259</v>
      </c>
      <c r="E534" s="91">
        <f>ROUND(((E535+E536+E538+E537)/1000),5)</f>
        <v>1.5056499999999999</v>
      </c>
      <c r="F534" s="91">
        <f>ROUND(((F535+F536+F538+F537)/1000),5)</f>
        <v>1.4283300000000001</v>
      </c>
      <c r="G534" s="91">
        <f t="shared" ref="G534:AA534" si="309">ROUND(((G535+G536+G538+G537)/1000),5)</f>
        <v>1.38914</v>
      </c>
      <c r="H534" s="91">
        <f t="shared" si="309"/>
        <v>1.4958100000000001</v>
      </c>
      <c r="I534" s="91">
        <f t="shared" si="309"/>
        <v>1.6209199999999999</v>
      </c>
      <c r="J534" s="91">
        <f t="shared" si="309"/>
        <v>1.8305400000000001</v>
      </c>
      <c r="K534" s="91">
        <f t="shared" si="309"/>
        <v>2.3094399999999999</v>
      </c>
      <c r="L534" s="91">
        <f t="shared" si="309"/>
        <v>2.4414199999999999</v>
      </c>
      <c r="M534" s="91">
        <f t="shared" si="309"/>
        <v>2.5539700000000001</v>
      </c>
      <c r="N534" s="91">
        <f t="shared" si="309"/>
        <v>2.5967799999999999</v>
      </c>
      <c r="O534" s="91">
        <f t="shared" si="309"/>
        <v>2.6173700000000002</v>
      </c>
      <c r="P534" s="91">
        <f t="shared" si="309"/>
        <v>2.5556100000000002</v>
      </c>
      <c r="Q534" s="91">
        <f t="shared" si="309"/>
        <v>2.5764900000000002</v>
      </c>
      <c r="R534" s="91">
        <f t="shared" si="309"/>
        <v>2.5712899999999999</v>
      </c>
      <c r="S534" s="91">
        <f t="shared" si="309"/>
        <v>2.5160300000000002</v>
      </c>
      <c r="T534" s="91">
        <f t="shared" si="309"/>
        <v>2.5602900000000002</v>
      </c>
      <c r="U534" s="91">
        <f t="shared" si="309"/>
        <v>2.5700699999999999</v>
      </c>
      <c r="V534" s="91">
        <f t="shared" si="309"/>
        <v>2.5377399999999999</v>
      </c>
      <c r="W534" s="91">
        <f t="shared" si="309"/>
        <v>2.42604</v>
      </c>
      <c r="X534" s="91">
        <f t="shared" si="309"/>
        <v>2.3681800000000002</v>
      </c>
      <c r="Y534" s="91">
        <f t="shared" si="309"/>
        <v>2.1652499999999999</v>
      </c>
      <c r="Z534" s="91">
        <f t="shared" si="309"/>
        <v>1.84209</v>
      </c>
      <c r="AA534" s="91">
        <f t="shared" si="309"/>
        <v>1.7165900000000001</v>
      </c>
    </row>
    <row r="535" spans="1:27" ht="12.75" customHeight="1" outlineLevel="1" x14ac:dyDescent="0.2">
      <c r="A535" s="99" t="s">
        <v>2930</v>
      </c>
      <c r="B535" s="63" t="s">
        <v>238</v>
      </c>
      <c r="C535" s="43" t="s">
        <v>79</v>
      </c>
      <c r="D535" s="44">
        <v>1044.83</v>
      </c>
      <c r="E535" s="44">
        <v>957.89</v>
      </c>
      <c r="F535" s="44">
        <v>880.57</v>
      </c>
      <c r="G535" s="44">
        <v>841.38</v>
      </c>
      <c r="H535" s="44">
        <v>948.05</v>
      </c>
      <c r="I535" s="44">
        <v>1073.1600000000001</v>
      </c>
      <c r="J535" s="44">
        <v>1282.78</v>
      </c>
      <c r="K535" s="44">
        <v>1761.68</v>
      </c>
      <c r="L535" s="44">
        <v>1893.66</v>
      </c>
      <c r="M535" s="44">
        <v>2006.21</v>
      </c>
      <c r="N535" s="44">
        <v>2049.02</v>
      </c>
      <c r="O535" s="44">
        <v>2069.61</v>
      </c>
      <c r="P535" s="44">
        <v>2007.85</v>
      </c>
      <c r="Q535" s="44">
        <v>2028.73</v>
      </c>
      <c r="R535" s="44">
        <v>2023.53</v>
      </c>
      <c r="S535" s="44">
        <v>1968.27</v>
      </c>
      <c r="T535" s="44">
        <v>2012.53</v>
      </c>
      <c r="U535" s="44">
        <v>2022.31</v>
      </c>
      <c r="V535" s="44">
        <v>1989.98</v>
      </c>
      <c r="W535" s="44">
        <v>1878.28</v>
      </c>
      <c r="X535" s="44">
        <v>1820.42</v>
      </c>
      <c r="Y535" s="44">
        <v>1617.49</v>
      </c>
      <c r="Z535" s="44">
        <v>1294.33</v>
      </c>
      <c r="AA535" s="44">
        <v>1168.83</v>
      </c>
    </row>
    <row r="536" spans="1:27" ht="12.75" customHeight="1" outlineLevel="1" x14ac:dyDescent="0.2">
      <c r="A536" s="99" t="s">
        <v>2931</v>
      </c>
      <c r="B536" s="63" t="s">
        <v>90</v>
      </c>
      <c r="C536" s="43" t="s">
        <v>79</v>
      </c>
      <c r="D536" s="44">
        <f>$D$486</f>
        <v>434.18</v>
      </c>
      <c r="E536" s="44">
        <f t="shared" ref="E536:AA536" si="310">$D$486</f>
        <v>434.18</v>
      </c>
      <c r="F536" s="44">
        <f t="shared" si="310"/>
        <v>434.18</v>
      </c>
      <c r="G536" s="44">
        <f t="shared" si="310"/>
        <v>434.18</v>
      </c>
      <c r="H536" s="44">
        <f t="shared" si="310"/>
        <v>434.18</v>
      </c>
      <c r="I536" s="44">
        <f t="shared" si="310"/>
        <v>434.18</v>
      </c>
      <c r="J536" s="44">
        <f t="shared" si="310"/>
        <v>434.18</v>
      </c>
      <c r="K536" s="44">
        <f t="shared" si="310"/>
        <v>434.18</v>
      </c>
      <c r="L536" s="44">
        <f t="shared" si="310"/>
        <v>434.18</v>
      </c>
      <c r="M536" s="44">
        <f t="shared" si="310"/>
        <v>434.18</v>
      </c>
      <c r="N536" s="44">
        <f t="shared" si="310"/>
        <v>434.18</v>
      </c>
      <c r="O536" s="44">
        <f t="shared" si="310"/>
        <v>434.18</v>
      </c>
      <c r="P536" s="44">
        <f t="shared" si="310"/>
        <v>434.18</v>
      </c>
      <c r="Q536" s="44">
        <f t="shared" si="310"/>
        <v>434.18</v>
      </c>
      <c r="R536" s="44">
        <f t="shared" si="310"/>
        <v>434.18</v>
      </c>
      <c r="S536" s="44">
        <f t="shared" si="310"/>
        <v>434.18</v>
      </c>
      <c r="T536" s="44">
        <f t="shared" si="310"/>
        <v>434.18</v>
      </c>
      <c r="U536" s="44">
        <f t="shared" si="310"/>
        <v>434.18</v>
      </c>
      <c r="V536" s="44">
        <f t="shared" si="310"/>
        <v>434.18</v>
      </c>
      <c r="W536" s="44">
        <f t="shared" si="310"/>
        <v>434.18</v>
      </c>
      <c r="X536" s="44">
        <f t="shared" si="310"/>
        <v>434.18</v>
      </c>
      <c r="Y536" s="44">
        <f t="shared" si="310"/>
        <v>434.18</v>
      </c>
      <c r="Z536" s="44">
        <f t="shared" si="310"/>
        <v>434.18</v>
      </c>
      <c r="AA536" s="44">
        <f t="shared" si="310"/>
        <v>434.18</v>
      </c>
    </row>
    <row r="537" spans="1:27" ht="12.75" customHeight="1" outlineLevel="1" x14ac:dyDescent="0.2">
      <c r="A537" s="99" t="s">
        <v>2932</v>
      </c>
      <c r="B537" s="63" t="s">
        <v>83</v>
      </c>
      <c r="C537" s="43" t="s">
        <v>79</v>
      </c>
      <c r="D537" s="44">
        <v>3.35</v>
      </c>
      <c r="E537" s="44">
        <v>3.35</v>
      </c>
      <c r="F537" s="44">
        <v>3.35</v>
      </c>
      <c r="G537" s="44">
        <v>3.35</v>
      </c>
      <c r="H537" s="44">
        <v>3.35</v>
      </c>
      <c r="I537" s="44">
        <v>3.35</v>
      </c>
      <c r="J537" s="44">
        <v>3.35</v>
      </c>
      <c r="K537" s="44">
        <v>3.35</v>
      </c>
      <c r="L537" s="44">
        <v>3.35</v>
      </c>
      <c r="M537" s="44">
        <v>3.35</v>
      </c>
      <c r="N537" s="44">
        <v>3.35</v>
      </c>
      <c r="O537" s="44">
        <v>3.35</v>
      </c>
      <c r="P537" s="44">
        <v>3.35</v>
      </c>
      <c r="Q537" s="44">
        <v>3.35</v>
      </c>
      <c r="R537" s="44">
        <v>3.35</v>
      </c>
      <c r="S537" s="44">
        <v>3.35</v>
      </c>
      <c r="T537" s="44">
        <v>3.35</v>
      </c>
      <c r="U537" s="44">
        <v>3.35</v>
      </c>
      <c r="V537" s="44">
        <v>3.35</v>
      </c>
      <c r="W537" s="44">
        <v>3.35</v>
      </c>
      <c r="X537" s="44">
        <v>3.35</v>
      </c>
      <c r="Y537" s="44">
        <v>3.35</v>
      </c>
      <c r="Z537" s="44">
        <v>3.35</v>
      </c>
      <c r="AA537" s="44">
        <v>3.35</v>
      </c>
    </row>
    <row r="538" spans="1:27" ht="12.75" customHeight="1" outlineLevel="1" x14ac:dyDescent="0.2">
      <c r="A538" s="99" t="s">
        <v>2933</v>
      </c>
      <c r="B538" s="63" t="s">
        <v>81</v>
      </c>
      <c r="C538" s="43" t="s">
        <v>79</v>
      </c>
      <c r="D538" s="44">
        <f>$D$11</f>
        <v>110.23</v>
      </c>
      <c r="E538" s="44">
        <f t="shared" ref="E538:AA538" si="311">$D$11</f>
        <v>110.23</v>
      </c>
      <c r="F538" s="44">
        <f t="shared" si="311"/>
        <v>110.23</v>
      </c>
      <c r="G538" s="44">
        <f t="shared" si="311"/>
        <v>110.23</v>
      </c>
      <c r="H538" s="44">
        <f t="shared" si="311"/>
        <v>110.23</v>
      </c>
      <c r="I538" s="44">
        <f t="shared" si="311"/>
        <v>110.23</v>
      </c>
      <c r="J538" s="44">
        <f t="shared" si="311"/>
        <v>110.23</v>
      </c>
      <c r="K538" s="44">
        <f t="shared" si="311"/>
        <v>110.23</v>
      </c>
      <c r="L538" s="44">
        <f t="shared" si="311"/>
        <v>110.23</v>
      </c>
      <c r="M538" s="44">
        <f t="shared" si="311"/>
        <v>110.23</v>
      </c>
      <c r="N538" s="44">
        <f t="shared" si="311"/>
        <v>110.23</v>
      </c>
      <c r="O538" s="44">
        <f t="shared" si="311"/>
        <v>110.23</v>
      </c>
      <c r="P538" s="44">
        <f t="shared" si="311"/>
        <v>110.23</v>
      </c>
      <c r="Q538" s="44">
        <f t="shared" si="311"/>
        <v>110.23</v>
      </c>
      <c r="R538" s="44">
        <f t="shared" si="311"/>
        <v>110.23</v>
      </c>
      <c r="S538" s="44">
        <f t="shared" si="311"/>
        <v>110.23</v>
      </c>
      <c r="T538" s="44">
        <f t="shared" si="311"/>
        <v>110.23</v>
      </c>
      <c r="U538" s="44">
        <f t="shared" si="311"/>
        <v>110.23</v>
      </c>
      <c r="V538" s="44">
        <f t="shared" si="311"/>
        <v>110.23</v>
      </c>
      <c r="W538" s="44">
        <f t="shared" si="311"/>
        <v>110.23</v>
      </c>
      <c r="X538" s="44">
        <f t="shared" si="311"/>
        <v>110.23</v>
      </c>
      <c r="Y538" s="44">
        <f t="shared" si="311"/>
        <v>110.23</v>
      </c>
      <c r="Z538" s="44">
        <f t="shared" si="311"/>
        <v>110.23</v>
      </c>
      <c r="AA538" s="44">
        <f t="shared" si="311"/>
        <v>110.23</v>
      </c>
    </row>
    <row r="539" spans="1:27" x14ac:dyDescent="0.2">
      <c r="A539" s="98" t="s">
        <v>2934</v>
      </c>
      <c r="B539" s="28" t="str">
        <f>"12"&amp;"."&amp;$B$801&amp;"."&amp;$B$802</f>
        <v>12.12.2023</v>
      </c>
      <c r="C539" s="90" t="s">
        <v>76</v>
      </c>
      <c r="D539" s="91">
        <f>ROUND(((D540+D541+D543+D542)/1000),5)</f>
        <v>1.5927500000000001</v>
      </c>
      <c r="E539" s="91">
        <f>ROUND(((E540+E541+E543+E542)/1000),5)</f>
        <v>1.49932</v>
      </c>
      <c r="F539" s="91">
        <f>ROUND(((F540+F541+F543+F542)/1000),5)</f>
        <v>1.3949199999999999</v>
      </c>
      <c r="G539" s="91">
        <f t="shared" ref="G539:AA539" si="312">ROUND(((G540+G541+G543+G542)/1000),5)</f>
        <v>1.38009</v>
      </c>
      <c r="H539" s="91">
        <f t="shared" si="312"/>
        <v>1.48394</v>
      </c>
      <c r="I539" s="91">
        <f t="shared" si="312"/>
        <v>1.6413</v>
      </c>
      <c r="J539" s="91">
        <f t="shared" si="312"/>
        <v>1.8240000000000001</v>
      </c>
      <c r="K539" s="91">
        <f t="shared" si="312"/>
        <v>2.1696</v>
      </c>
      <c r="L539" s="91">
        <f t="shared" si="312"/>
        <v>2.3757700000000002</v>
      </c>
      <c r="M539" s="91">
        <f t="shared" si="312"/>
        <v>2.4356399999999998</v>
      </c>
      <c r="N539" s="91">
        <f t="shared" si="312"/>
        <v>2.4663499999999998</v>
      </c>
      <c r="O539" s="91">
        <f t="shared" si="312"/>
        <v>2.5017399999999999</v>
      </c>
      <c r="P539" s="91">
        <f t="shared" si="312"/>
        <v>2.4400599999999999</v>
      </c>
      <c r="Q539" s="91">
        <f t="shared" si="312"/>
        <v>2.4584700000000002</v>
      </c>
      <c r="R539" s="91">
        <f t="shared" si="312"/>
        <v>2.4716499999999999</v>
      </c>
      <c r="S539" s="91">
        <f t="shared" si="312"/>
        <v>2.4241100000000002</v>
      </c>
      <c r="T539" s="91">
        <f t="shared" si="312"/>
        <v>2.4454199999999999</v>
      </c>
      <c r="U539" s="91">
        <f t="shared" si="312"/>
        <v>2.4386199999999998</v>
      </c>
      <c r="V539" s="91">
        <f t="shared" si="312"/>
        <v>2.4297300000000002</v>
      </c>
      <c r="W539" s="91">
        <f t="shared" si="312"/>
        <v>2.4174199999999999</v>
      </c>
      <c r="X539" s="91">
        <f t="shared" si="312"/>
        <v>2.3666200000000002</v>
      </c>
      <c r="Y539" s="91">
        <f t="shared" si="312"/>
        <v>2.1877</v>
      </c>
      <c r="Z539" s="91">
        <f t="shared" si="312"/>
        <v>1.86876</v>
      </c>
      <c r="AA539" s="91">
        <f t="shared" si="312"/>
        <v>1.7528300000000001</v>
      </c>
    </row>
    <row r="540" spans="1:27" ht="12.75" customHeight="1" outlineLevel="1" x14ac:dyDescent="0.2">
      <c r="A540" s="99" t="s">
        <v>2935</v>
      </c>
      <c r="B540" s="63" t="s">
        <v>238</v>
      </c>
      <c r="C540" s="43" t="s">
        <v>79</v>
      </c>
      <c r="D540" s="44">
        <v>1044.99</v>
      </c>
      <c r="E540" s="44">
        <v>951.56</v>
      </c>
      <c r="F540" s="44">
        <v>847.16</v>
      </c>
      <c r="G540" s="44">
        <v>832.33</v>
      </c>
      <c r="H540" s="44">
        <v>936.18</v>
      </c>
      <c r="I540" s="44">
        <v>1093.54</v>
      </c>
      <c r="J540" s="44">
        <v>1276.24</v>
      </c>
      <c r="K540" s="44">
        <v>1621.84</v>
      </c>
      <c r="L540" s="44">
        <v>1828.01</v>
      </c>
      <c r="M540" s="44">
        <v>1887.88</v>
      </c>
      <c r="N540" s="44">
        <v>1918.59</v>
      </c>
      <c r="O540" s="44">
        <v>1953.98</v>
      </c>
      <c r="P540" s="44">
        <v>1892.3</v>
      </c>
      <c r="Q540" s="44">
        <v>1910.71</v>
      </c>
      <c r="R540" s="44">
        <v>1923.89</v>
      </c>
      <c r="S540" s="44">
        <v>1876.35</v>
      </c>
      <c r="T540" s="44">
        <v>1897.66</v>
      </c>
      <c r="U540" s="44">
        <v>1890.86</v>
      </c>
      <c r="V540" s="44">
        <v>1881.97</v>
      </c>
      <c r="W540" s="44">
        <v>1869.66</v>
      </c>
      <c r="X540" s="44">
        <v>1818.86</v>
      </c>
      <c r="Y540" s="44">
        <v>1639.94</v>
      </c>
      <c r="Z540" s="44">
        <v>1321</v>
      </c>
      <c r="AA540" s="44">
        <v>1205.07</v>
      </c>
    </row>
    <row r="541" spans="1:27" ht="12.75" customHeight="1" outlineLevel="1" x14ac:dyDescent="0.2">
      <c r="A541" s="99" t="s">
        <v>2936</v>
      </c>
      <c r="B541" s="63" t="s">
        <v>90</v>
      </c>
      <c r="C541" s="43" t="s">
        <v>79</v>
      </c>
      <c r="D541" s="44">
        <f>$D$486</f>
        <v>434.18</v>
      </c>
      <c r="E541" s="44">
        <f t="shared" ref="E541:AA541" si="313">$D$486</f>
        <v>434.18</v>
      </c>
      <c r="F541" s="44">
        <f t="shared" si="313"/>
        <v>434.18</v>
      </c>
      <c r="G541" s="44">
        <f t="shared" si="313"/>
        <v>434.18</v>
      </c>
      <c r="H541" s="44">
        <f t="shared" si="313"/>
        <v>434.18</v>
      </c>
      <c r="I541" s="44">
        <f t="shared" si="313"/>
        <v>434.18</v>
      </c>
      <c r="J541" s="44">
        <f t="shared" si="313"/>
        <v>434.18</v>
      </c>
      <c r="K541" s="44">
        <f t="shared" si="313"/>
        <v>434.18</v>
      </c>
      <c r="L541" s="44">
        <f t="shared" si="313"/>
        <v>434.18</v>
      </c>
      <c r="M541" s="44">
        <f t="shared" si="313"/>
        <v>434.18</v>
      </c>
      <c r="N541" s="44">
        <f t="shared" si="313"/>
        <v>434.18</v>
      </c>
      <c r="O541" s="44">
        <f t="shared" si="313"/>
        <v>434.18</v>
      </c>
      <c r="P541" s="44">
        <f t="shared" si="313"/>
        <v>434.18</v>
      </c>
      <c r="Q541" s="44">
        <f t="shared" si="313"/>
        <v>434.18</v>
      </c>
      <c r="R541" s="44">
        <f t="shared" si="313"/>
        <v>434.18</v>
      </c>
      <c r="S541" s="44">
        <f t="shared" si="313"/>
        <v>434.18</v>
      </c>
      <c r="T541" s="44">
        <f t="shared" si="313"/>
        <v>434.18</v>
      </c>
      <c r="U541" s="44">
        <f t="shared" si="313"/>
        <v>434.18</v>
      </c>
      <c r="V541" s="44">
        <f t="shared" si="313"/>
        <v>434.18</v>
      </c>
      <c r="W541" s="44">
        <f t="shared" si="313"/>
        <v>434.18</v>
      </c>
      <c r="X541" s="44">
        <f t="shared" si="313"/>
        <v>434.18</v>
      </c>
      <c r="Y541" s="44">
        <f t="shared" si="313"/>
        <v>434.18</v>
      </c>
      <c r="Z541" s="44">
        <f t="shared" si="313"/>
        <v>434.18</v>
      </c>
      <c r="AA541" s="44">
        <f t="shared" si="313"/>
        <v>434.18</v>
      </c>
    </row>
    <row r="542" spans="1:27" ht="12.75" customHeight="1" outlineLevel="1" x14ac:dyDescent="0.2">
      <c r="A542" s="99" t="s">
        <v>2937</v>
      </c>
      <c r="B542" s="63" t="s">
        <v>83</v>
      </c>
      <c r="C542" s="43" t="s">
        <v>79</v>
      </c>
      <c r="D542" s="44">
        <v>3.35</v>
      </c>
      <c r="E542" s="44">
        <v>3.35</v>
      </c>
      <c r="F542" s="44">
        <v>3.35</v>
      </c>
      <c r="G542" s="44">
        <v>3.35</v>
      </c>
      <c r="H542" s="44">
        <v>3.35</v>
      </c>
      <c r="I542" s="44">
        <v>3.35</v>
      </c>
      <c r="J542" s="44">
        <v>3.35</v>
      </c>
      <c r="K542" s="44">
        <v>3.35</v>
      </c>
      <c r="L542" s="44">
        <v>3.35</v>
      </c>
      <c r="M542" s="44">
        <v>3.35</v>
      </c>
      <c r="N542" s="44">
        <v>3.35</v>
      </c>
      <c r="O542" s="44">
        <v>3.35</v>
      </c>
      <c r="P542" s="44">
        <v>3.35</v>
      </c>
      <c r="Q542" s="44">
        <v>3.35</v>
      </c>
      <c r="R542" s="44">
        <v>3.35</v>
      </c>
      <c r="S542" s="44">
        <v>3.35</v>
      </c>
      <c r="T542" s="44">
        <v>3.35</v>
      </c>
      <c r="U542" s="44">
        <v>3.35</v>
      </c>
      <c r="V542" s="44">
        <v>3.35</v>
      </c>
      <c r="W542" s="44">
        <v>3.35</v>
      </c>
      <c r="X542" s="44">
        <v>3.35</v>
      </c>
      <c r="Y542" s="44">
        <v>3.35</v>
      </c>
      <c r="Z542" s="44">
        <v>3.35</v>
      </c>
      <c r="AA542" s="44">
        <v>3.35</v>
      </c>
    </row>
    <row r="543" spans="1:27" ht="12.75" customHeight="1" outlineLevel="1" x14ac:dyDescent="0.2">
      <c r="A543" s="99" t="s">
        <v>2938</v>
      </c>
      <c r="B543" s="63" t="s">
        <v>81</v>
      </c>
      <c r="C543" s="43" t="s">
        <v>79</v>
      </c>
      <c r="D543" s="44">
        <f>$D$11</f>
        <v>110.23</v>
      </c>
      <c r="E543" s="44">
        <f t="shared" ref="E543:AA543" si="314">$D$11</f>
        <v>110.23</v>
      </c>
      <c r="F543" s="44">
        <f t="shared" si="314"/>
        <v>110.23</v>
      </c>
      <c r="G543" s="44">
        <f t="shared" si="314"/>
        <v>110.23</v>
      </c>
      <c r="H543" s="44">
        <f t="shared" si="314"/>
        <v>110.23</v>
      </c>
      <c r="I543" s="44">
        <f t="shared" si="314"/>
        <v>110.23</v>
      </c>
      <c r="J543" s="44">
        <f t="shared" si="314"/>
        <v>110.23</v>
      </c>
      <c r="K543" s="44">
        <f t="shared" si="314"/>
        <v>110.23</v>
      </c>
      <c r="L543" s="44">
        <f t="shared" si="314"/>
        <v>110.23</v>
      </c>
      <c r="M543" s="44">
        <f t="shared" si="314"/>
        <v>110.23</v>
      </c>
      <c r="N543" s="44">
        <f t="shared" si="314"/>
        <v>110.23</v>
      </c>
      <c r="O543" s="44">
        <f t="shared" si="314"/>
        <v>110.23</v>
      </c>
      <c r="P543" s="44">
        <f t="shared" si="314"/>
        <v>110.23</v>
      </c>
      <c r="Q543" s="44">
        <f t="shared" si="314"/>
        <v>110.23</v>
      </c>
      <c r="R543" s="44">
        <f t="shared" si="314"/>
        <v>110.23</v>
      </c>
      <c r="S543" s="44">
        <f t="shared" si="314"/>
        <v>110.23</v>
      </c>
      <c r="T543" s="44">
        <f t="shared" si="314"/>
        <v>110.23</v>
      </c>
      <c r="U543" s="44">
        <f t="shared" si="314"/>
        <v>110.23</v>
      </c>
      <c r="V543" s="44">
        <f t="shared" si="314"/>
        <v>110.23</v>
      </c>
      <c r="W543" s="44">
        <f t="shared" si="314"/>
        <v>110.23</v>
      </c>
      <c r="X543" s="44">
        <f t="shared" si="314"/>
        <v>110.23</v>
      </c>
      <c r="Y543" s="44">
        <f t="shared" si="314"/>
        <v>110.23</v>
      </c>
      <c r="Z543" s="44">
        <f t="shared" si="314"/>
        <v>110.23</v>
      </c>
      <c r="AA543" s="44">
        <f t="shared" si="314"/>
        <v>110.23</v>
      </c>
    </row>
    <row r="544" spans="1:27" x14ac:dyDescent="0.2">
      <c r="A544" s="98" t="s">
        <v>2939</v>
      </c>
      <c r="B544" s="28" t="str">
        <f>"13"&amp;"."&amp;$B$801&amp;"."&amp;$B$802</f>
        <v>13.12.2023</v>
      </c>
      <c r="C544" s="90" t="s">
        <v>76</v>
      </c>
      <c r="D544" s="91">
        <f>ROUND(((D545+D546+D548+D547)/1000),5)</f>
        <v>1.68049</v>
      </c>
      <c r="E544" s="91">
        <f>ROUND(((E545+E546+E548+E547)/1000),5)</f>
        <v>1.5914900000000001</v>
      </c>
      <c r="F544" s="91">
        <f>ROUND(((F545+F546+F548+F547)/1000),5)</f>
        <v>1.5551299999999999</v>
      </c>
      <c r="G544" s="91">
        <f t="shared" ref="G544:AA544" si="315">ROUND(((G545+G546+G548+G547)/1000),5)</f>
        <v>1.54294</v>
      </c>
      <c r="H544" s="91">
        <f t="shared" si="315"/>
        <v>1.57683</v>
      </c>
      <c r="I544" s="91">
        <f t="shared" si="315"/>
        <v>1.71634</v>
      </c>
      <c r="J544" s="91">
        <f t="shared" si="315"/>
        <v>1.8894299999999999</v>
      </c>
      <c r="K544" s="91">
        <f t="shared" si="315"/>
        <v>2.2298800000000001</v>
      </c>
      <c r="L544" s="91">
        <f t="shared" si="315"/>
        <v>2.4481199999999999</v>
      </c>
      <c r="M544" s="91">
        <f t="shared" si="315"/>
        <v>2.52203</v>
      </c>
      <c r="N544" s="91">
        <f t="shared" si="315"/>
        <v>2.5544199999999999</v>
      </c>
      <c r="O544" s="91">
        <f t="shared" si="315"/>
        <v>2.5883600000000002</v>
      </c>
      <c r="P544" s="91">
        <f t="shared" si="315"/>
        <v>2.5377700000000001</v>
      </c>
      <c r="Q544" s="91">
        <f t="shared" si="315"/>
        <v>2.5632700000000002</v>
      </c>
      <c r="R544" s="91">
        <f t="shared" si="315"/>
        <v>2.55314</v>
      </c>
      <c r="S544" s="91">
        <f t="shared" si="315"/>
        <v>2.5299999999999998</v>
      </c>
      <c r="T544" s="91">
        <f t="shared" si="315"/>
        <v>2.5609999999999999</v>
      </c>
      <c r="U544" s="91">
        <f t="shared" si="315"/>
        <v>2.5516000000000001</v>
      </c>
      <c r="V544" s="91">
        <f t="shared" si="315"/>
        <v>2.5274200000000002</v>
      </c>
      <c r="W544" s="91">
        <f t="shared" si="315"/>
        <v>2.4629799999999999</v>
      </c>
      <c r="X544" s="91">
        <f t="shared" si="315"/>
        <v>2.3441999999999998</v>
      </c>
      <c r="Y544" s="91">
        <f t="shared" si="315"/>
        <v>2.2714799999999999</v>
      </c>
      <c r="Z544" s="91">
        <f t="shared" si="315"/>
        <v>2.00847</v>
      </c>
      <c r="AA544" s="91">
        <f t="shared" si="315"/>
        <v>1.81758</v>
      </c>
    </row>
    <row r="545" spans="1:27" ht="12.75" customHeight="1" outlineLevel="1" x14ac:dyDescent="0.2">
      <c r="A545" s="99" t="s">
        <v>2940</v>
      </c>
      <c r="B545" s="63" t="s">
        <v>238</v>
      </c>
      <c r="C545" s="43" t="s">
        <v>79</v>
      </c>
      <c r="D545" s="44">
        <v>1132.73</v>
      </c>
      <c r="E545" s="44">
        <v>1043.73</v>
      </c>
      <c r="F545" s="44">
        <v>1007.37</v>
      </c>
      <c r="G545" s="44">
        <v>995.18</v>
      </c>
      <c r="H545" s="44">
        <v>1029.07</v>
      </c>
      <c r="I545" s="44">
        <v>1168.58</v>
      </c>
      <c r="J545" s="44">
        <v>1341.67</v>
      </c>
      <c r="K545" s="44">
        <v>1682.12</v>
      </c>
      <c r="L545" s="44">
        <v>1900.36</v>
      </c>
      <c r="M545" s="44">
        <v>1974.27</v>
      </c>
      <c r="N545" s="44">
        <v>2006.66</v>
      </c>
      <c r="O545" s="44">
        <v>2040.6</v>
      </c>
      <c r="P545" s="44">
        <v>1990.01</v>
      </c>
      <c r="Q545" s="44">
        <v>2015.51</v>
      </c>
      <c r="R545" s="44">
        <v>2005.38</v>
      </c>
      <c r="S545" s="44">
        <v>1982.24</v>
      </c>
      <c r="T545" s="44">
        <v>2013.24</v>
      </c>
      <c r="U545" s="44">
        <v>2003.84</v>
      </c>
      <c r="V545" s="44">
        <v>1979.66</v>
      </c>
      <c r="W545" s="44">
        <v>1915.22</v>
      </c>
      <c r="X545" s="44">
        <v>1796.44</v>
      </c>
      <c r="Y545" s="44">
        <v>1723.72</v>
      </c>
      <c r="Z545" s="44">
        <v>1460.71</v>
      </c>
      <c r="AA545" s="44">
        <v>1269.82</v>
      </c>
    </row>
    <row r="546" spans="1:27" ht="12.75" customHeight="1" outlineLevel="1" x14ac:dyDescent="0.2">
      <c r="A546" s="99" t="s">
        <v>2941</v>
      </c>
      <c r="B546" s="63" t="s">
        <v>90</v>
      </c>
      <c r="C546" s="43" t="s">
        <v>79</v>
      </c>
      <c r="D546" s="44">
        <f>$D$486</f>
        <v>434.18</v>
      </c>
      <c r="E546" s="44">
        <f t="shared" ref="E546:AA546" si="316">$D$486</f>
        <v>434.18</v>
      </c>
      <c r="F546" s="44">
        <f t="shared" si="316"/>
        <v>434.18</v>
      </c>
      <c r="G546" s="44">
        <f t="shared" si="316"/>
        <v>434.18</v>
      </c>
      <c r="H546" s="44">
        <f t="shared" si="316"/>
        <v>434.18</v>
      </c>
      <c r="I546" s="44">
        <f t="shared" si="316"/>
        <v>434.18</v>
      </c>
      <c r="J546" s="44">
        <f t="shared" si="316"/>
        <v>434.18</v>
      </c>
      <c r="K546" s="44">
        <f t="shared" si="316"/>
        <v>434.18</v>
      </c>
      <c r="L546" s="44">
        <f t="shared" si="316"/>
        <v>434.18</v>
      </c>
      <c r="M546" s="44">
        <f t="shared" si="316"/>
        <v>434.18</v>
      </c>
      <c r="N546" s="44">
        <f t="shared" si="316"/>
        <v>434.18</v>
      </c>
      <c r="O546" s="44">
        <f t="shared" si="316"/>
        <v>434.18</v>
      </c>
      <c r="P546" s="44">
        <f t="shared" si="316"/>
        <v>434.18</v>
      </c>
      <c r="Q546" s="44">
        <f t="shared" si="316"/>
        <v>434.18</v>
      </c>
      <c r="R546" s="44">
        <f t="shared" si="316"/>
        <v>434.18</v>
      </c>
      <c r="S546" s="44">
        <f t="shared" si="316"/>
        <v>434.18</v>
      </c>
      <c r="T546" s="44">
        <f t="shared" si="316"/>
        <v>434.18</v>
      </c>
      <c r="U546" s="44">
        <f t="shared" si="316"/>
        <v>434.18</v>
      </c>
      <c r="V546" s="44">
        <f t="shared" si="316"/>
        <v>434.18</v>
      </c>
      <c r="W546" s="44">
        <f t="shared" si="316"/>
        <v>434.18</v>
      </c>
      <c r="X546" s="44">
        <f t="shared" si="316"/>
        <v>434.18</v>
      </c>
      <c r="Y546" s="44">
        <f t="shared" si="316"/>
        <v>434.18</v>
      </c>
      <c r="Z546" s="44">
        <f t="shared" si="316"/>
        <v>434.18</v>
      </c>
      <c r="AA546" s="44">
        <f t="shared" si="316"/>
        <v>434.18</v>
      </c>
    </row>
    <row r="547" spans="1:27" ht="12.75" customHeight="1" outlineLevel="1" x14ac:dyDescent="0.2">
      <c r="A547" s="99" t="s">
        <v>2942</v>
      </c>
      <c r="B547" s="63" t="s">
        <v>83</v>
      </c>
      <c r="C547" s="43" t="s">
        <v>79</v>
      </c>
      <c r="D547" s="44">
        <v>3.35</v>
      </c>
      <c r="E547" s="44">
        <v>3.35</v>
      </c>
      <c r="F547" s="44">
        <v>3.35</v>
      </c>
      <c r="G547" s="44">
        <v>3.35</v>
      </c>
      <c r="H547" s="44">
        <v>3.35</v>
      </c>
      <c r="I547" s="44">
        <v>3.35</v>
      </c>
      <c r="J547" s="44">
        <v>3.35</v>
      </c>
      <c r="K547" s="44">
        <v>3.35</v>
      </c>
      <c r="L547" s="44">
        <v>3.35</v>
      </c>
      <c r="M547" s="44">
        <v>3.35</v>
      </c>
      <c r="N547" s="44">
        <v>3.35</v>
      </c>
      <c r="O547" s="44">
        <v>3.35</v>
      </c>
      <c r="P547" s="44">
        <v>3.35</v>
      </c>
      <c r="Q547" s="44">
        <v>3.35</v>
      </c>
      <c r="R547" s="44">
        <v>3.35</v>
      </c>
      <c r="S547" s="44">
        <v>3.35</v>
      </c>
      <c r="T547" s="44">
        <v>3.35</v>
      </c>
      <c r="U547" s="44">
        <v>3.35</v>
      </c>
      <c r="V547" s="44">
        <v>3.35</v>
      </c>
      <c r="W547" s="44">
        <v>3.35</v>
      </c>
      <c r="X547" s="44">
        <v>3.35</v>
      </c>
      <c r="Y547" s="44">
        <v>3.35</v>
      </c>
      <c r="Z547" s="44">
        <v>3.35</v>
      </c>
      <c r="AA547" s="44">
        <v>3.35</v>
      </c>
    </row>
    <row r="548" spans="1:27" ht="12.75" customHeight="1" outlineLevel="1" x14ac:dyDescent="0.2">
      <c r="A548" s="99" t="s">
        <v>2943</v>
      </c>
      <c r="B548" s="63" t="s">
        <v>81</v>
      </c>
      <c r="C548" s="43" t="s">
        <v>79</v>
      </c>
      <c r="D548" s="44">
        <f>$D$11</f>
        <v>110.23</v>
      </c>
      <c r="E548" s="44">
        <f t="shared" ref="E548:AA548" si="317">$D$11</f>
        <v>110.23</v>
      </c>
      <c r="F548" s="44">
        <f t="shared" si="317"/>
        <v>110.23</v>
      </c>
      <c r="G548" s="44">
        <f t="shared" si="317"/>
        <v>110.23</v>
      </c>
      <c r="H548" s="44">
        <f t="shared" si="317"/>
        <v>110.23</v>
      </c>
      <c r="I548" s="44">
        <f t="shared" si="317"/>
        <v>110.23</v>
      </c>
      <c r="J548" s="44">
        <f t="shared" si="317"/>
        <v>110.23</v>
      </c>
      <c r="K548" s="44">
        <f t="shared" si="317"/>
        <v>110.23</v>
      </c>
      <c r="L548" s="44">
        <f t="shared" si="317"/>
        <v>110.23</v>
      </c>
      <c r="M548" s="44">
        <f t="shared" si="317"/>
        <v>110.23</v>
      </c>
      <c r="N548" s="44">
        <f t="shared" si="317"/>
        <v>110.23</v>
      </c>
      <c r="O548" s="44">
        <f t="shared" si="317"/>
        <v>110.23</v>
      </c>
      <c r="P548" s="44">
        <f t="shared" si="317"/>
        <v>110.23</v>
      </c>
      <c r="Q548" s="44">
        <f t="shared" si="317"/>
        <v>110.23</v>
      </c>
      <c r="R548" s="44">
        <f t="shared" si="317"/>
        <v>110.23</v>
      </c>
      <c r="S548" s="44">
        <f t="shared" si="317"/>
        <v>110.23</v>
      </c>
      <c r="T548" s="44">
        <f t="shared" si="317"/>
        <v>110.23</v>
      </c>
      <c r="U548" s="44">
        <f t="shared" si="317"/>
        <v>110.23</v>
      </c>
      <c r="V548" s="44">
        <f t="shared" si="317"/>
        <v>110.23</v>
      </c>
      <c r="W548" s="44">
        <f t="shared" si="317"/>
        <v>110.23</v>
      </c>
      <c r="X548" s="44">
        <f t="shared" si="317"/>
        <v>110.23</v>
      </c>
      <c r="Y548" s="44">
        <f t="shared" si="317"/>
        <v>110.23</v>
      </c>
      <c r="Z548" s="44">
        <f t="shared" si="317"/>
        <v>110.23</v>
      </c>
      <c r="AA548" s="44">
        <f t="shared" si="317"/>
        <v>110.23</v>
      </c>
    </row>
    <row r="549" spans="1:27" x14ac:dyDescent="0.2">
      <c r="A549" s="98" t="s">
        <v>2944</v>
      </c>
      <c r="B549" s="28" t="str">
        <f>"14"&amp;"."&amp;$B$801&amp;"."&amp;$B$802</f>
        <v>14.12.2023</v>
      </c>
      <c r="C549" s="90" t="s">
        <v>76</v>
      </c>
      <c r="D549" s="91">
        <f>ROUND(((D550+D551+D553+D552)/1000),5)</f>
        <v>1.73244</v>
      </c>
      <c r="E549" s="91">
        <f>ROUND(((E550+E551+E553+E552)/1000),5)</f>
        <v>1.65621</v>
      </c>
      <c r="F549" s="91">
        <f>ROUND(((F550+F551+F553+F552)/1000),5)</f>
        <v>1.6085400000000001</v>
      </c>
      <c r="G549" s="91">
        <f t="shared" ref="G549:AA549" si="318">ROUND(((G550+G551+G553+G552)/1000),5)</f>
        <v>1.6114599999999999</v>
      </c>
      <c r="H549" s="91">
        <f t="shared" si="318"/>
        <v>1.6568799999999999</v>
      </c>
      <c r="I549" s="91">
        <f t="shared" si="318"/>
        <v>1.80613</v>
      </c>
      <c r="J549" s="91">
        <f t="shared" si="318"/>
        <v>2.06345</v>
      </c>
      <c r="K549" s="91">
        <f t="shared" si="318"/>
        <v>2.2988400000000002</v>
      </c>
      <c r="L549" s="91">
        <f t="shared" si="318"/>
        <v>2.51431</v>
      </c>
      <c r="M549" s="91">
        <f t="shared" si="318"/>
        <v>2.5781200000000002</v>
      </c>
      <c r="N549" s="91">
        <f t="shared" si="318"/>
        <v>2.7094900000000002</v>
      </c>
      <c r="O549" s="91">
        <f t="shared" si="318"/>
        <v>2.6418400000000002</v>
      </c>
      <c r="P549" s="91">
        <f t="shared" si="318"/>
        <v>2.5847899999999999</v>
      </c>
      <c r="Q549" s="91">
        <f t="shared" si="318"/>
        <v>2.60778</v>
      </c>
      <c r="R549" s="91">
        <f t="shared" si="318"/>
        <v>2.6395900000000001</v>
      </c>
      <c r="S549" s="91">
        <f t="shared" si="318"/>
        <v>2.5798299999999998</v>
      </c>
      <c r="T549" s="91">
        <f t="shared" si="318"/>
        <v>2.7823500000000001</v>
      </c>
      <c r="U549" s="91">
        <f t="shared" si="318"/>
        <v>2.7954699999999999</v>
      </c>
      <c r="V549" s="91">
        <f t="shared" si="318"/>
        <v>2.7777400000000001</v>
      </c>
      <c r="W549" s="91">
        <f t="shared" si="318"/>
        <v>2.5394000000000001</v>
      </c>
      <c r="X549" s="91">
        <f t="shared" si="318"/>
        <v>2.47627</v>
      </c>
      <c r="Y549" s="91">
        <f t="shared" si="318"/>
        <v>2.31182</v>
      </c>
      <c r="Z549" s="91">
        <f t="shared" si="318"/>
        <v>2.0320800000000001</v>
      </c>
      <c r="AA549" s="91">
        <f t="shared" si="318"/>
        <v>1.85717</v>
      </c>
    </row>
    <row r="550" spans="1:27" ht="12.75" customHeight="1" outlineLevel="1" x14ac:dyDescent="0.2">
      <c r="A550" s="99" t="s">
        <v>2945</v>
      </c>
      <c r="B550" s="63" t="s">
        <v>238</v>
      </c>
      <c r="C550" s="43" t="s">
        <v>79</v>
      </c>
      <c r="D550" s="44">
        <v>1184.68</v>
      </c>
      <c r="E550" s="44">
        <v>1108.45</v>
      </c>
      <c r="F550" s="44">
        <v>1060.78</v>
      </c>
      <c r="G550" s="44">
        <v>1063.7</v>
      </c>
      <c r="H550" s="44">
        <v>1109.1199999999999</v>
      </c>
      <c r="I550" s="44">
        <v>1258.3699999999999</v>
      </c>
      <c r="J550" s="44">
        <v>1515.69</v>
      </c>
      <c r="K550" s="44">
        <v>1751.08</v>
      </c>
      <c r="L550" s="44">
        <v>1966.55</v>
      </c>
      <c r="M550" s="44">
        <v>2030.36</v>
      </c>
      <c r="N550" s="44">
        <v>2161.73</v>
      </c>
      <c r="O550" s="44">
        <v>2094.08</v>
      </c>
      <c r="P550" s="44">
        <v>2037.03</v>
      </c>
      <c r="Q550" s="44">
        <v>2060.02</v>
      </c>
      <c r="R550" s="44">
        <v>2091.83</v>
      </c>
      <c r="S550" s="44">
        <v>2032.07</v>
      </c>
      <c r="T550" s="44">
        <v>2234.59</v>
      </c>
      <c r="U550" s="44">
        <v>2247.71</v>
      </c>
      <c r="V550" s="44">
        <v>2229.98</v>
      </c>
      <c r="W550" s="44">
        <v>1991.64</v>
      </c>
      <c r="X550" s="44">
        <v>1928.51</v>
      </c>
      <c r="Y550" s="44">
        <v>1764.06</v>
      </c>
      <c r="Z550" s="44">
        <v>1484.32</v>
      </c>
      <c r="AA550" s="44">
        <v>1309.4100000000001</v>
      </c>
    </row>
    <row r="551" spans="1:27" ht="12.75" customHeight="1" outlineLevel="1" x14ac:dyDescent="0.2">
      <c r="A551" s="99" t="s">
        <v>2946</v>
      </c>
      <c r="B551" s="63" t="s">
        <v>90</v>
      </c>
      <c r="C551" s="43" t="s">
        <v>79</v>
      </c>
      <c r="D551" s="44">
        <f>$D$486</f>
        <v>434.18</v>
      </c>
      <c r="E551" s="44">
        <f t="shared" ref="E551:AA551" si="319">$D$486</f>
        <v>434.18</v>
      </c>
      <c r="F551" s="44">
        <f t="shared" si="319"/>
        <v>434.18</v>
      </c>
      <c r="G551" s="44">
        <f t="shared" si="319"/>
        <v>434.18</v>
      </c>
      <c r="H551" s="44">
        <f t="shared" si="319"/>
        <v>434.18</v>
      </c>
      <c r="I551" s="44">
        <f t="shared" si="319"/>
        <v>434.18</v>
      </c>
      <c r="J551" s="44">
        <f t="shared" si="319"/>
        <v>434.18</v>
      </c>
      <c r="K551" s="44">
        <f t="shared" si="319"/>
        <v>434.18</v>
      </c>
      <c r="L551" s="44">
        <f t="shared" si="319"/>
        <v>434.18</v>
      </c>
      <c r="M551" s="44">
        <f t="shared" si="319"/>
        <v>434.18</v>
      </c>
      <c r="N551" s="44">
        <f t="shared" si="319"/>
        <v>434.18</v>
      </c>
      <c r="O551" s="44">
        <f t="shared" si="319"/>
        <v>434.18</v>
      </c>
      <c r="P551" s="44">
        <f t="shared" si="319"/>
        <v>434.18</v>
      </c>
      <c r="Q551" s="44">
        <f t="shared" si="319"/>
        <v>434.18</v>
      </c>
      <c r="R551" s="44">
        <f t="shared" si="319"/>
        <v>434.18</v>
      </c>
      <c r="S551" s="44">
        <f t="shared" si="319"/>
        <v>434.18</v>
      </c>
      <c r="T551" s="44">
        <f t="shared" si="319"/>
        <v>434.18</v>
      </c>
      <c r="U551" s="44">
        <f t="shared" si="319"/>
        <v>434.18</v>
      </c>
      <c r="V551" s="44">
        <f t="shared" si="319"/>
        <v>434.18</v>
      </c>
      <c r="W551" s="44">
        <f t="shared" si="319"/>
        <v>434.18</v>
      </c>
      <c r="X551" s="44">
        <f t="shared" si="319"/>
        <v>434.18</v>
      </c>
      <c r="Y551" s="44">
        <f t="shared" si="319"/>
        <v>434.18</v>
      </c>
      <c r="Z551" s="44">
        <f t="shared" si="319"/>
        <v>434.18</v>
      </c>
      <c r="AA551" s="44">
        <f t="shared" si="319"/>
        <v>434.18</v>
      </c>
    </row>
    <row r="552" spans="1:27" ht="12.75" customHeight="1" outlineLevel="1" x14ac:dyDescent="0.2">
      <c r="A552" s="99" t="s">
        <v>2947</v>
      </c>
      <c r="B552" s="63" t="s">
        <v>83</v>
      </c>
      <c r="C552" s="43" t="s">
        <v>79</v>
      </c>
      <c r="D552" s="44">
        <v>3.35</v>
      </c>
      <c r="E552" s="44">
        <v>3.35</v>
      </c>
      <c r="F552" s="44">
        <v>3.35</v>
      </c>
      <c r="G552" s="44">
        <v>3.35</v>
      </c>
      <c r="H552" s="44">
        <v>3.35</v>
      </c>
      <c r="I552" s="44">
        <v>3.35</v>
      </c>
      <c r="J552" s="44">
        <v>3.35</v>
      </c>
      <c r="K552" s="44">
        <v>3.35</v>
      </c>
      <c r="L552" s="44">
        <v>3.35</v>
      </c>
      <c r="M552" s="44">
        <v>3.35</v>
      </c>
      <c r="N552" s="44">
        <v>3.35</v>
      </c>
      <c r="O552" s="44">
        <v>3.35</v>
      </c>
      <c r="P552" s="44">
        <v>3.35</v>
      </c>
      <c r="Q552" s="44">
        <v>3.35</v>
      </c>
      <c r="R552" s="44">
        <v>3.35</v>
      </c>
      <c r="S552" s="44">
        <v>3.35</v>
      </c>
      <c r="T552" s="44">
        <v>3.35</v>
      </c>
      <c r="U552" s="44">
        <v>3.35</v>
      </c>
      <c r="V552" s="44">
        <v>3.35</v>
      </c>
      <c r="W552" s="44">
        <v>3.35</v>
      </c>
      <c r="X552" s="44">
        <v>3.35</v>
      </c>
      <c r="Y552" s="44">
        <v>3.35</v>
      </c>
      <c r="Z552" s="44">
        <v>3.35</v>
      </c>
      <c r="AA552" s="44">
        <v>3.35</v>
      </c>
    </row>
    <row r="553" spans="1:27" ht="12.75" customHeight="1" outlineLevel="1" x14ac:dyDescent="0.2">
      <c r="A553" s="99" t="s">
        <v>2948</v>
      </c>
      <c r="B553" s="63" t="s">
        <v>81</v>
      </c>
      <c r="C553" s="43" t="s">
        <v>79</v>
      </c>
      <c r="D553" s="44">
        <f>$D$11</f>
        <v>110.23</v>
      </c>
      <c r="E553" s="44">
        <f t="shared" ref="E553:AA553" si="320">$D$11</f>
        <v>110.23</v>
      </c>
      <c r="F553" s="44">
        <f t="shared" si="320"/>
        <v>110.23</v>
      </c>
      <c r="G553" s="44">
        <f t="shared" si="320"/>
        <v>110.23</v>
      </c>
      <c r="H553" s="44">
        <f t="shared" si="320"/>
        <v>110.23</v>
      </c>
      <c r="I553" s="44">
        <f t="shared" si="320"/>
        <v>110.23</v>
      </c>
      <c r="J553" s="44">
        <f t="shared" si="320"/>
        <v>110.23</v>
      </c>
      <c r="K553" s="44">
        <f t="shared" si="320"/>
        <v>110.23</v>
      </c>
      <c r="L553" s="44">
        <f t="shared" si="320"/>
        <v>110.23</v>
      </c>
      <c r="M553" s="44">
        <f t="shared" si="320"/>
        <v>110.23</v>
      </c>
      <c r="N553" s="44">
        <f t="shared" si="320"/>
        <v>110.23</v>
      </c>
      <c r="O553" s="44">
        <f t="shared" si="320"/>
        <v>110.23</v>
      </c>
      <c r="P553" s="44">
        <f t="shared" si="320"/>
        <v>110.23</v>
      </c>
      <c r="Q553" s="44">
        <f t="shared" si="320"/>
        <v>110.23</v>
      </c>
      <c r="R553" s="44">
        <f t="shared" si="320"/>
        <v>110.23</v>
      </c>
      <c r="S553" s="44">
        <f t="shared" si="320"/>
        <v>110.23</v>
      </c>
      <c r="T553" s="44">
        <f t="shared" si="320"/>
        <v>110.23</v>
      </c>
      <c r="U553" s="44">
        <f t="shared" si="320"/>
        <v>110.23</v>
      </c>
      <c r="V553" s="44">
        <f t="shared" si="320"/>
        <v>110.23</v>
      </c>
      <c r="W553" s="44">
        <f t="shared" si="320"/>
        <v>110.23</v>
      </c>
      <c r="X553" s="44">
        <f t="shared" si="320"/>
        <v>110.23</v>
      </c>
      <c r="Y553" s="44">
        <f t="shared" si="320"/>
        <v>110.23</v>
      </c>
      <c r="Z553" s="44">
        <f t="shared" si="320"/>
        <v>110.23</v>
      </c>
      <c r="AA553" s="44">
        <f t="shared" si="320"/>
        <v>110.23</v>
      </c>
    </row>
    <row r="554" spans="1:27" x14ac:dyDescent="0.2">
      <c r="A554" s="98" t="s">
        <v>2949</v>
      </c>
      <c r="B554" s="28" t="str">
        <f>"15"&amp;"."&amp;$B$801&amp;"."&amp;$B$802</f>
        <v>15.12.2023</v>
      </c>
      <c r="C554" s="90" t="s">
        <v>76</v>
      </c>
      <c r="D554" s="91">
        <f>ROUND(((D555+D556+D558+D557)/1000),5)</f>
        <v>1.7406600000000001</v>
      </c>
      <c r="E554" s="91">
        <f>ROUND(((E555+E556+E558+E557)/1000),5)</f>
        <v>1.6884600000000001</v>
      </c>
      <c r="F554" s="91">
        <f>ROUND(((F555+F556+F558+F557)/1000),5)</f>
        <v>1.6454500000000001</v>
      </c>
      <c r="G554" s="91">
        <f t="shared" ref="G554:AA554" si="321">ROUND(((G555+G556+G558+G557)/1000),5)</f>
        <v>1.6335999999999999</v>
      </c>
      <c r="H554" s="91">
        <f t="shared" si="321"/>
        <v>1.68848</v>
      </c>
      <c r="I554" s="91">
        <f t="shared" si="321"/>
        <v>1.8041700000000001</v>
      </c>
      <c r="J554" s="91">
        <f t="shared" si="321"/>
        <v>2.02033</v>
      </c>
      <c r="K554" s="91">
        <f t="shared" si="321"/>
        <v>2.3576899999999998</v>
      </c>
      <c r="L554" s="91">
        <f t="shared" si="321"/>
        <v>2.56521</v>
      </c>
      <c r="M554" s="91">
        <f t="shared" si="321"/>
        <v>2.5896400000000002</v>
      </c>
      <c r="N554" s="91">
        <f t="shared" si="321"/>
        <v>2.61999</v>
      </c>
      <c r="O554" s="91">
        <f t="shared" si="321"/>
        <v>2.62364</v>
      </c>
      <c r="P554" s="91">
        <f t="shared" si="321"/>
        <v>2.6205599999999998</v>
      </c>
      <c r="Q554" s="91">
        <f t="shared" si="321"/>
        <v>2.6254300000000002</v>
      </c>
      <c r="R554" s="91">
        <f t="shared" si="321"/>
        <v>2.6257799999999998</v>
      </c>
      <c r="S554" s="91">
        <f t="shared" si="321"/>
        <v>2.5916100000000002</v>
      </c>
      <c r="T554" s="91">
        <f t="shared" si="321"/>
        <v>2.65212</v>
      </c>
      <c r="U554" s="91">
        <f t="shared" si="321"/>
        <v>2.6568200000000002</v>
      </c>
      <c r="V554" s="91">
        <f t="shared" si="321"/>
        <v>2.6483099999999999</v>
      </c>
      <c r="W554" s="91">
        <f t="shared" si="321"/>
        <v>2.5854699999999999</v>
      </c>
      <c r="X554" s="91">
        <f t="shared" si="321"/>
        <v>2.4284500000000002</v>
      </c>
      <c r="Y554" s="91">
        <f t="shared" si="321"/>
        <v>2.2841100000000001</v>
      </c>
      <c r="Z554" s="91">
        <f t="shared" si="321"/>
        <v>2.07925</v>
      </c>
      <c r="AA554" s="91">
        <f t="shared" si="321"/>
        <v>1.8584499999999999</v>
      </c>
    </row>
    <row r="555" spans="1:27" ht="12.75" customHeight="1" outlineLevel="1" x14ac:dyDescent="0.2">
      <c r="A555" s="99" t="s">
        <v>2950</v>
      </c>
      <c r="B555" s="63" t="s">
        <v>238</v>
      </c>
      <c r="C555" s="43" t="s">
        <v>79</v>
      </c>
      <c r="D555" s="44">
        <v>1192.9000000000001</v>
      </c>
      <c r="E555" s="44">
        <v>1140.7</v>
      </c>
      <c r="F555" s="44">
        <v>1097.69</v>
      </c>
      <c r="G555" s="44">
        <v>1085.8399999999999</v>
      </c>
      <c r="H555" s="44">
        <v>1140.72</v>
      </c>
      <c r="I555" s="44">
        <v>1256.4100000000001</v>
      </c>
      <c r="J555" s="44">
        <v>1472.57</v>
      </c>
      <c r="K555" s="44">
        <v>1809.93</v>
      </c>
      <c r="L555" s="44">
        <v>2017.45</v>
      </c>
      <c r="M555" s="44">
        <v>2041.88</v>
      </c>
      <c r="N555" s="44">
        <v>2072.23</v>
      </c>
      <c r="O555" s="44">
        <v>2075.88</v>
      </c>
      <c r="P555" s="44">
        <v>2072.8000000000002</v>
      </c>
      <c r="Q555" s="44">
        <v>2077.67</v>
      </c>
      <c r="R555" s="44">
        <v>2078.02</v>
      </c>
      <c r="S555" s="44">
        <v>2043.85</v>
      </c>
      <c r="T555" s="44">
        <v>2104.36</v>
      </c>
      <c r="U555" s="44">
        <v>2109.06</v>
      </c>
      <c r="V555" s="44">
        <v>2100.5500000000002</v>
      </c>
      <c r="W555" s="44">
        <v>2037.71</v>
      </c>
      <c r="X555" s="44">
        <v>1880.69</v>
      </c>
      <c r="Y555" s="44">
        <v>1736.35</v>
      </c>
      <c r="Z555" s="44">
        <v>1531.49</v>
      </c>
      <c r="AA555" s="44">
        <v>1310.69</v>
      </c>
    </row>
    <row r="556" spans="1:27" ht="12.75" customHeight="1" outlineLevel="1" x14ac:dyDescent="0.2">
      <c r="A556" s="99" t="s">
        <v>2951</v>
      </c>
      <c r="B556" s="63" t="s">
        <v>90</v>
      </c>
      <c r="C556" s="43" t="s">
        <v>79</v>
      </c>
      <c r="D556" s="44">
        <f>$D$486</f>
        <v>434.18</v>
      </c>
      <c r="E556" s="44">
        <f t="shared" ref="E556:AA556" si="322">$D$486</f>
        <v>434.18</v>
      </c>
      <c r="F556" s="44">
        <f t="shared" si="322"/>
        <v>434.18</v>
      </c>
      <c r="G556" s="44">
        <f t="shared" si="322"/>
        <v>434.18</v>
      </c>
      <c r="H556" s="44">
        <f t="shared" si="322"/>
        <v>434.18</v>
      </c>
      <c r="I556" s="44">
        <f t="shared" si="322"/>
        <v>434.18</v>
      </c>
      <c r="J556" s="44">
        <f t="shared" si="322"/>
        <v>434.18</v>
      </c>
      <c r="K556" s="44">
        <f t="shared" si="322"/>
        <v>434.18</v>
      </c>
      <c r="L556" s="44">
        <f t="shared" si="322"/>
        <v>434.18</v>
      </c>
      <c r="M556" s="44">
        <f t="shared" si="322"/>
        <v>434.18</v>
      </c>
      <c r="N556" s="44">
        <f t="shared" si="322"/>
        <v>434.18</v>
      </c>
      <c r="O556" s="44">
        <f t="shared" si="322"/>
        <v>434.18</v>
      </c>
      <c r="P556" s="44">
        <f t="shared" si="322"/>
        <v>434.18</v>
      </c>
      <c r="Q556" s="44">
        <f t="shared" si="322"/>
        <v>434.18</v>
      </c>
      <c r="R556" s="44">
        <f t="shared" si="322"/>
        <v>434.18</v>
      </c>
      <c r="S556" s="44">
        <f t="shared" si="322"/>
        <v>434.18</v>
      </c>
      <c r="T556" s="44">
        <f t="shared" si="322"/>
        <v>434.18</v>
      </c>
      <c r="U556" s="44">
        <f t="shared" si="322"/>
        <v>434.18</v>
      </c>
      <c r="V556" s="44">
        <f t="shared" si="322"/>
        <v>434.18</v>
      </c>
      <c r="W556" s="44">
        <f t="shared" si="322"/>
        <v>434.18</v>
      </c>
      <c r="X556" s="44">
        <f t="shared" si="322"/>
        <v>434.18</v>
      </c>
      <c r="Y556" s="44">
        <f t="shared" si="322"/>
        <v>434.18</v>
      </c>
      <c r="Z556" s="44">
        <f t="shared" si="322"/>
        <v>434.18</v>
      </c>
      <c r="AA556" s="44">
        <f t="shared" si="322"/>
        <v>434.18</v>
      </c>
    </row>
    <row r="557" spans="1:27" ht="12.75" customHeight="1" outlineLevel="1" x14ac:dyDescent="0.2">
      <c r="A557" s="99" t="s">
        <v>2952</v>
      </c>
      <c r="B557" s="63" t="s">
        <v>83</v>
      </c>
      <c r="C557" s="43" t="s">
        <v>79</v>
      </c>
      <c r="D557" s="44">
        <v>3.35</v>
      </c>
      <c r="E557" s="44">
        <v>3.35</v>
      </c>
      <c r="F557" s="44">
        <v>3.35</v>
      </c>
      <c r="G557" s="44">
        <v>3.35</v>
      </c>
      <c r="H557" s="44">
        <v>3.35</v>
      </c>
      <c r="I557" s="44">
        <v>3.35</v>
      </c>
      <c r="J557" s="44">
        <v>3.35</v>
      </c>
      <c r="K557" s="44">
        <v>3.35</v>
      </c>
      <c r="L557" s="44">
        <v>3.35</v>
      </c>
      <c r="M557" s="44">
        <v>3.35</v>
      </c>
      <c r="N557" s="44">
        <v>3.35</v>
      </c>
      <c r="O557" s="44">
        <v>3.35</v>
      </c>
      <c r="P557" s="44">
        <v>3.35</v>
      </c>
      <c r="Q557" s="44">
        <v>3.35</v>
      </c>
      <c r="R557" s="44">
        <v>3.35</v>
      </c>
      <c r="S557" s="44">
        <v>3.35</v>
      </c>
      <c r="T557" s="44">
        <v>3.35</v>
      </c>
      <c r="U557" s="44">
        <v>3.35</v>
      </c>
      <c r="V557" s="44">
        <v>3.35</v>
      </c>
      <c r="W557" s="44">
        <v>3.35</v>
      </c>
      <c r="X557" s="44">
        <v>3.35</v>
      </c>
      <c r="Y557" s="44">
        <v>3.35</v>
      </c>
      <c r="Z557" s="44">
        <v>3.35</v>
      </c>
      <c r="AA557" s="44">
        <v>3.35</v>
      </c>
    </row>
    <row r="558" spans="1:27" ht="12.75" customHeight="1" outlineLevel="1" x14ac:dyDescent="0.2">
      <c r="A558" s="99" t="s">
        <v>2953</v>
      </c>
      <c r="B558" s="63" t="s">
        <v>81</v>
      </c>
      <c r="C558" s="43" t="s">
        <v>79</v>
      </c>
      <c r="D558" s="44">
        <f>$D$11</f>
        <v>110.23</v>
      </c>
      <c r="E558" s="44">
        <f t="shared" ref="E558:AA558" si="323">$D$11</f>
        <v>110.23</v>
      </c>
      <c r="F558" s="44">
        <f t="shared" si="323"/>
        <v>110.23</v>
      </c>
      <c r="G558" s="44">
        <f t="shared" si="323"/>
        <v>110.23</v>
      </c>
      <c r="H558" s="44">
        <f t="shared" si="323"/>
        <v>110.23</v>
      </c>
      <c r="I558" s="44">
        <f t="shared" si="323"/>
        <v>110.23</v>
      </c>
      <c r="J558" s="44">
        <f t="shared" si="323"/>
        <v>110.23</v>
      </c>
      <c r="K558" s="44">
        <f t="shared" si="323"/>
        <v>110.23</v>
      </c>
      <c r="L558" s="44">
        <f t="shared" si="323"/>
        <v>110.23</v>
      </c>
      <c r="M558" s="44">
        <f t="shared" si="323"/>
        <v>110.23</v>
      </c>
      <c r="N558" s="44">
        <f t="shared" si="323"/>
        <v>110.23</v>
      </c>
      <c r="O558" s="44">
        <f t="shared" si="323"/>
        <v>110.23</v>
      </c>
      <c r="P558" s="44">
        <f t="shared" si="323"/>
        <v>110.23</v>
      </c>
      <c r="Q558" s="44">
        <f t="shared" si="323"/>
        <v>110.23</v>
      </c>
      <c r="R558" s="44">
        <f t="shared" si="323"/>
        <v>110.23</v>
      </c>
      <c r="S558" s="44">
        <f t="shared" si="323"/>
        <v>110.23</v>
      </c>
      <c r="T558" s="44">
        <f t="shared" si="323"/>
        <v>110.23</v>
      </c>
      <c r="U558" s="44">
        <f t="shared" si="323"/>
        <v>110.23</v>
      </c>
      <c r="V558" s="44">
        <f t="shared" si="323"/>
        <v>110.23</v>
      </c>
      <c r="W558" s="44">
        <f t="shared" si="323"/>
        <v>110.23</v>
      </c>
      <c r="X558" s="44">
        <f t="shared" si="323"/>
        <v>110.23</v>
      </c>
      <c r="Y558" s="44">
        <f t="shared" si="323"/>
        <v>110.23</v>
      </c>
      <c r="Z558" s="44">
        <f t="shared" si="323"/>
        <v>110.23</v>
      </c>
      <c r="AA558" s="44">
        <f t="shared" si="323"/>
        <v>110.23</v>
      </c>
    </row>
    <row r="559" spans="1:27" x14ac:dyDescent="0.2">
      <c r="A559" s="98" t="s">
        <v>2954</v>
      </c>
      <c r="B559" s="28" t="str">
        <f>"16"&amp;"."&amp;$B$801&amp;"."&amp;$B$802</f>
        <v>16.12.2023</v>
      </c>
      <c r="C559" s="90" t="s">
        <v>76</v>
      </c>
      <c r="D559" s="91">
        <f>ROUND(((D560+D561+D563+D562)/1000),5)</f>
        <v>1.8082499999999999</v>
      </c>
      <c r="E559" s="91">
        <f>ROUND(((E560+E561+E563+E562)/1000),5)</f>
        <v>1.76813</v>
      </c>
      <c r="F559" s="91">
        <f>ROUND(((F560+F561+F563+F562)/1000),5)</f>
        <v>1.7469399999999999</v>
      </c>
      <c r="G559" s="91">
        <f t="shared" ref="G559:AA559" si="324">ROUND(((G560+G561+G563+G562)/1000),5)</f>
        <v>1.7134400000000001</v>
      </c>
      <c r="H559" s="91">
        <f t="shared" si="324"/>
        <v>1.74732</v>
      </c>
      <c r="I559" s="91">
        <f t="shared" si="324"/>
        <v>1.8047</v>
      </c>
      <c r="J559" s="91">
        <f t="shared" si="324"/>
        <v>1.9183300000000001</v>
      </c>
      <c r="K559" s="91">
        <f t="shared" si="324"/>
        <v>2.0705</v>
      </c>
      <c r="L559" s="91">
        <f t="shared" si="324"/>
        <v>2.4033500000000001</v>
      </c>
      <c r="M559" s="91">
        <f t="shared" si="324"/>
        <v>2.4711599999999998</v>
      </c>
      <c r="N559" s="91">
        <f t="shared" si="324"/>
        <v>2.5382699999999998</v>
      </c>
      <c r="O559" s="91">
        <f t="shared" si="324"/>
        <v>2.53816</v>
      </c>
      <c r="P559" s="91">
        <f t="shared" si="324"/>
        <v>2.5327199999999999</v>
      </c>
      <c r="Q559" s="91">
        <f t="shared" si="324"/>
        <v>2.5359699999999998</v>
      </c>
      <c r="R559" s="91">
        <f t="shared" si="324"/>
        <v>2.4005399999999999</v>
      </c>
      <c r="S559" s="91">
        <f t="shared" si="324"/>
        <v>2.45505</v>
      </c>
      <c r="T559" s="91">
        <f t="shared" si="324"/>
        <v>2.62303</v>
      </c>
      <c r="U559" s="91">
        <f t="shared" si="324"/>
        <v>2.7084600000000001</v>
      </c>
      <c r="V559" s="91">
        <f t="shared" si="324"/>
        <v>2.6611099999999999</v>
      </c>
      <c r="W559" s="91">
        <f t="shared" si="324"/>
        <v>2.5658699999999999</v>
      </c>
      <c r="X559" s="91">
        <f t="shared" si="324"/>
        <v>2.3186100000000001</v>
      </c>
      <c r="Y559" s="91">
        <f t="shared" si="324"/>
        <v>2.29034</v>
      </c>
      <c r="Z559" s="91">
        <f t="shared" si="324"/>
        <v>1.9981800000000001</v>
      </c>
      <c r="AA559" s="91">
        <f t="shared" si="324"/>
        <v>1.8762399999999999</v>
      </c>
    </row>
    <row r="560" spans="1:27" ht="12.75" customHeight="1" outlineLevel="1" x14ac:dyDescent="0.2">
      <c r="A560" s="99" t="s">
        <v>2955</v>
      </c>
      <c r="B560" s="63" t="s">
        <v>238</v>
      </c>
      <c r="C560" s="43" t="s">
        <v>79</v>
      </c>
      <c r="D560" s="44">
        <v>1260.49</v>
      </c>
      <c r="E560" s="44">
        <v>1220.3699999999999</v>
      </c>
      <c r="F560" s="44">
        <v>1199.18</v>
      </c>
      <c r="G560" s="44">
        <v>1165.68</v>
      </c>
      <c r="H560" s="44">
        <v>1199.56</v>
      </c>
      <c r="I560" s="44">
        <v>1256.94</v>
      </c>
      <c r="J560" s="44">
        <v>1370.57</v>
      </c>
      <c r="K560" s="44">
        <v>1522.74</v>
      </c>
      <c r="L560" s="44">
        <v>1855.59</v>
      </c>
      <c r="M560" s="44">
        <v>1923.4</v>
      </c>
      <c r="N560" s="44">
        <v>1990.51</v>
      </c>
      <c r="O560" s="44">
        <v>1990.4</v>
      </c>
      <c r="P560" s="44">
        <v>1984.96</v>
      </c>
      <c r="Q560" s="44">
        <v>1988.21</v>
      </c>
      <c r="R560" s="44">
        <v>1852.78</v>
      </c>
      <c r="S560" s="44">
        <v>1907.29</v>
      </c>
      <c r="T560" s="44">
        <v>2075.27</v>
      </c>
      <c r="U560" s="44">
        <v>2160.6999999999998</v>
      </c>
      <c r="V560" s="44">
        <v>2113.35</v>
      </c>
      <c r="W560" s="44">
        <v>2018.11</v>
      </c>
      <c r="X560" s="44">
        <v>1770.85</v>
      </c>
      <c r="Y560" s="44">
        <v>1742.58</v>
      </c>
      <c r="Z560" s="44">
        <v>1450.42</v>
      </c>
      <c r="AA560" s="44">
        <v>1328.48</v>
      </c>
    </row>
    <row r="561" spans="1:27" ht="12.75" customHeight="1" outlineLevel="1" x14ac:dyDescent="0.2">
      <c r="A561" s="99" t="s">
        <v>2956</v>
      </c>
      <c r="B561" s="63" t="s">
        <v>90</v>
      </c>
      <c r="C561" s="43" t="s">
        <v>79</v>
      </c>
      <c r="D561" s="44">
        <f>$D$486</f>
        <v>434.18</v>
      </c>
      <c r="E561" s="44">
        <f t="shared" ref="E561:AA561" si="325">$D$486</f>
        <v>434.18</v>
      </c>
      <c r="F561" s="44">
        <f t="shared" si="325"/>
        <v>434.18</v>
      </c>
      <c r="G561" s="44">
        <f t="shared" si="325"/>
        <v>434.18</v>
      </c>
      <c r="H561" s="44">
        <f t="shared" si="325"/>
        <v>434.18</v>
      </c>
      <c r="I561" s="44">
        <f t="shared" si="325"/>
        <v>434.18</v>
      </c>
      <c r="J561" s="44">
        <f t="shared" si="325"/>
        <v>434.18</v>
      </c>
      <c r="K561" s="44">
        <f t="shared" si="325"/>
        <v>434.18</v>
      </c>
      <c r="L561" s="44">
        <f t="shared" si="325"/>
        <v>434.18</v>
      </c>
      <c r="M561" s="44">
        <f t="shared" si="325"/>
        <v>434.18</v>
      </c>
      <c r="N561" s="44">
        <f t="shared" si="325"/>
        <v>434.18</v>
      </c>
      <c r="O561" s="44">
        <f t="shared" si="325"/>
        <v>434.18</v>
      </c>
      <c r="P561" s="44">
        <f t="shared" si="325"/>
        <v>434.18</v>
      </c>
      <c r="Q561" s="44">
        <f t="shared" si="325"/>
        <v>434.18</v>
      </c>
      <c r="R561" s="44">
        <f t="shared" si="325"/>
        <v>434.18</v>
      </c>
      <c r="S561" s="44">
        <f t="shared" si="325"/>
        <v>434.18</v>
      </c>
      <c r="T561" s="44">
        <f t="shared" si="325"/>
        <v>434.18</v>
      </c>
      <c r="U561" s="44">
        <f t="shared" si="325"/>
        <v>434.18</v>
      </c>
      <c r="V561" s="44">
        <f t="shared" si="325"/>
        <v>434.18</v>
      </c>
      <c r="W561" s="44">
        <f t="shared" si="325"/>
        <v>434.18</v>
      </c>
      <c r="X561" s="44">
        <f t="shared" si="325"/>
        <v>434.18</v>
      </c>
      <c r="Y561" s="44">
        <f t="shared" si="325"/>
        <v>434.18</v>
      </c>
      <c r="Z561" s="44">
        <f t="shared" si="325"/>
        <v>434.18</v>
      </c>
      <c r="AA561" s="44">
        <f t="shared" si="325"/>
        <v>434.18</v>
      </c>
    </row>
    <row r="562" spans="1:27" ht="12.75" customHeight="1" outlineLevel="1" x14ac:dyDescent="0.2">
      <c r="A562" s="99" t="s">
        <v>2957</v>
      </c>
      <c r="B562" s="63" t="s">
        <v>83</v>
      </c>
      <c r="C562" s="43" t="s">
        <v>79</v>
      </c>
      <c r="D562" s="44">
        <v>3.35</v>
      </c>
      <c r="E562" s="44">
        <v>3.35</v>
      </c>
      <c r="F562" s="44">
        <v>3.35</v>
      </c>
      <c r="G562" s="44">
        <v>3.35</v>
      </c>
      <c r="H562" s="44">
        <v>3.35</v>
      </c>
      <c r="I562" s="44">
        <v>3.35</v>
      </c>
      <c r="J562" s="44">
        <v>3.35</v>
      </c>
      <c r="K562" s="44">
        <v>3.35</v>
      </c>
      <c r="L562" s="44">
        <v>3.35</v>
      </c>
      <c r="M562" s="44">
        <v>3.35</v>
      </c>
      <c r="N562" s="44">
        <v>3.35</v>
      </c>
      <c r="O562" s="44">
        <v>3.35</v>
      </c>
      <c r="P562" s="44">
        <v>3.35</v>
      </c>
      <c r="Q562" s="44">
        <v>3.35</v>
      </c>
      <c r="R562" s="44">
        <v>3.35</v>
      </c>
      <c r="S562" s="44">
        <v>3.35</v>
      </c>
      <c r="T562" s="44">
        <v>3.35</v>
      </c>
      <c r="U562" s="44">
        <v>3.35</v>
      </c>
      <c r="V562" s="44">
        <v>3.35</v>
      </c>
      <c r="W562" s="44">
        <v>3.35</v>
      </c>
      <c r="X562" s="44">
        <v>3.35</v>
      </c>
      <c r="Y562" s="44">
        <v>3.35</v>
      </c>
      <c r="Z562" s="44">
        <v>3.35</v>
      </c>
      <c r="AA562" s="44">
        <v>3.35</v>
      </c>
    </row>
    <row r="563" spans="1:27" ht="12.75" customHeight="1" outlineLevel="1" x14ac:dyDescent="0.2">
      <c r="A563" s="99" t="s">
        <v>2958</v>
      </c>
      <c r="B563" s="63" t="s">
        <v>81</v>
      </c>
      <c r="C563" s="43" t="s">
        <v>79</v>
      </c>
      <c r="D563" s="44">
        <f>$D$11</f>
        <v>110.23</v>
      </c>
      <c r="E563" s="44">
        <f t="shared" ref="E563:AA563" si="326">$D$11</f>
        <v>110.23</v>
      </c>
      <c r="F563" s="44">
        <f t="shared" si="326"/>
        <v>110.23</v>
      </c>
      <c r="G563" s="44">
        <f t="shared" si="326"/>
        <v>110.23</v>
      </c>
      <c r="H563" s="44">
        <f t="shared" si="326"/>
        <v>110.23</v>
      </c>
      <c r="I563" s="44">
        <f t="shared" si="326"/>
        <v>110.23</v>
      </c>
      <c r="J563" s="44">
        <f t="shared" si="326"/>
        <v>110.23</v>
      </c>
      <c r="K563" s="44">
        <f t="shared" si="326"/>
        <v>110.23</v>
      </c>
      <c r="L563" s="44">
        <f t="shared" si="326"/>
        <v>110.23</v>
      </c>
      <c r="M563" s="44">
        <f t="shared" si="326"/>
        <v>110.23</v>
      </c>
      <c r="N563" s="44">
        <f t="shared" si="326"/>
        <v>110.23</v>
      </c>
      <c r="O563" s="44">
        <f t="shared" si="326"/>
        <v>110.23</v>
      </c>
      <c r="P563" s="44">
        <f t="shared" si="326"/>
        <v>110.23</v>
      </c>
      <c r="Q563" s="44">
        <f t="shared" si="326"/>
        <v>110.23</v>
      </c>
      <c r="R563" s="44">
        <f t="shared" si="326"/>
        <v>110.23</v>
      </c>
      <c r="S563" s="44">
        <f t="shared" si="326"/>
        <v>110.23</v>
      </c>
      <c r="T563" s="44">
        <f t="shared" si="326"/>
        <v>110.23</v>
      </c>
      <c r="U563" s="44">
        <f t="shared" si="326"/>
        <v>110.23</v>
      </c>
      <c r="V563" s="44">
        <f t="shared" si="326"/>
        <v>110.23</v>
      </c>
      <c r="W563" s="44">
        <f t="shared" si="326"/>
        <v>110.23</v>
      </c>
      <c r="X563" s="44">
        <f t="shared" si="326"/>
        <v>110.23</v>
      </c>
      <c r="Y563" s="44">
        <f t="shared" si="326"/>
        <v>110.23</v>
      </c>
      <c r="Z563" s="44">
        <f t="shared" si="326"/>
        <v>110.23</v>
      </c>
      <c r="AA563" s="44">
        <f t="shared" si="326"/>
        <v>110.23</v>
      </c>
    </row>
    <row r="564" spans="1:27" x14ac:dyDescent="0.2">
      <c r="A564" s="98" t="s">
        <v>2959</v>
      </c>
      <c r="B564" s="28" t="str">
        <f>"17"&amp;"."&amp;$B$801&amp;"."&amp;$B$802</f>
        <v>17.12.2023</v>
      </c>
      <c r="C564" s="90" t="s">
        <v>76</v>
      </c>
      <c r="D564" s="91">
        <f>ROUND(((D565+D566+D568+D567)/1000),5)</f>
        <v>1.8157799999999999</v>
      </c>
      <c r="E564" s="91">
        <f>ROUND(((E565+E566+E568+E567)/1000),5)</f>
        <v>1.78088</v>
      </c>
      <c r="F564" s="91">
        <f>ROUND(((F565+F566+F568+F567)/1000),5)</f>
        <v>1.7463299999999999</v>
      </c>
      <c r="G564" s="91">
        <f t="shared" ref="G564:AA564" si="327">ROUND(((G565+G566+G568+G567)/1000),5)</f>
        <v>1.7199</v>
      </c>
      <c r="H564" s="91">
        <f t="shared" si="327"/>
        <v>1.71973</v>
      </c>
      <c r="I564" s="91">
        <f t="shared" si="327"/>
        <v>1.76386</v>
      </c>
      <c r="J564" s="91">
        <f t="shared" si="327"/>
        <v>1.7964500000000001</v>
      </c>
      <c r="K564" s="91">
        <f t="shared" si="327"/>
        <v>2.0059</v>
      </c>
      <c r="L564" s="91">
        <f t="shared" si="327"/>
        <v>2.21224</v>
      </c>
      <c r="M564" s="91">
        <f t="shared" si="327"/>
        <v>2.2991199999999998</v>
      </c>
      <c r="N564" s="91">
        <f t="shared" si="327"/>
        <v>2.3406500000000001</v>
      </c>
      <c r="O564" s="91">
        <f t="shared" si="327"/>
        <v>2.3619400000000002</v>
      </c>
      <c r="P564" s="91">
        <f t="shared" si="327"/>
        <v>2.3662899999999998</v>
      </c>
      <c r="Q564" s="91">
        <f t="shared" si="327"/>
        <v>2.3771399999999998</v>
      </c>
      <c r="R564" s="91">
        <f t="shared" si="327"/>
        <v>2.3622299999999998</v>
      </c>
      <c r="S564" s="91">
        <f t="shared" si="327"/>
        <v>2.35656</v>
      </c>
      <c r="T564" s="91">
        <f t="shared" si="327"/>
        <v>2.3190200000000001</v>
      </c>
      <c r="U564" s="91">
        <f t="shared" si="327"/>
        <v>2.3624700000000001</v>
      </c>
      <c r="V564" s="91">
        <f t="shared" si="327"/>
        <v>2.4948700000000001</v>
      </c>
      <c r="W564" s="91">
        <f t="shared" si="327"/>
        <v>2.3129300000000002</v>
      </c>
      <c r="X564" s="91">
        <f t="shared" si="327"/>
        <v>2.32531</v>
      </c>
      <c r="Y564" s="91">
        <f t="shared" si="327"/>
        <v>2.2851599999999999</v>
      </c>
      <c r="Z564" s="91">
        <f t="shared" si="327"/>
        <v>2.0234800000000002</v>
      </c>
      <c r="AA564" s="91">
        <f t="shared" si="327"/>
        <v>1.8151600000000001</v>
      </c>
    </row>
    <row r="565" spans="1:27" ht="12.75" customHeight="1" outlineLevel="1" x14ac:dyDescent="0.2">
      <c r="A565" s="99" t="s">
        <v>2960</v>
      </c>
      <c r="B565" s="63" t="s">
        <v>238</v>
      </c>
      <c r="C565" s="43" t="s">
        <v>79</v>
      </c>
      <c r="D565" s="44">
        <v>1268.02</v>
      </c>
      <c r="E565" s="44">
        <v>1233.1199999999999</v>
      </c>
      <c r="F565" s="44">
        <v>1198.57</v>
      </c>
      <c r="G565" s="44">
        <v>1172.1400000000001</v>
      </c>
      <c r="H565" s="44">
        <v>1171.97</v>
      </c>
      <c r="I565" s="44">
        <v>1216.0999999999999</v>
      </c>
      <c r="J565" s="44">
        <v>1248.69</v>
      </c>
      <c r="K565" s="44">
        <v>1458.14</v>
      </c>
      <c r="L565" s="44">
        <v>1664.48</v>
      </c>
      <c r="M565" s="44">
        <v>1751.36</v>
      </c>
      <c r="N565" s="44">
        <v>1792.89</v>
      </c>
      <c r="O565" s="44">
        <v>1814.18</v>
      </c>
      <c r="P565" s="44">
        <v>1818.53</v>
      </c>
      <c r="Q565" s="44">
        <v>1829.38</v>
      </c>
      <c r="R565" s="44">
        <v>1814.47</v>
      </c>
      <c r="S565" s="44">
        <v>1808.8</v>
      </c>
      <c r="T565" s="44">
        <v>1771.26</v>
      </c>
      <c r="U565" s="44">
        <v>1814.71</v>
      </c>
      <c r="V565" s="44">
        <v>1947.11</v>
      </c>
      <c r="W565" s="44">
        <v>1765.17</v>
      </c>
      <c r="X565" s="44">
        <v>1777.55</v>
      </c>
      <c r="Y565" s="44">
        <v>1737.4</v>
      </c>
      <c r="Z565" s="44">
        <v>1475.72</v>
      </c>
      <c r="AA565" s="44">
        <v>1267.4000000000001</v>
      </c>
    </row>
    <row r="566" spans="1:27" ht="12.75" customHeight="1" outlineLevel="1" x14ac:dyDescent="0.2">
      <c r="A566" s="99" t="s">
        <v>2961</v>
      </c>
      <c r="B566" s="63" t="s">
        <v>90</v>
      </c>
      <c r="C566" s="43" t="s">
        <v>79</v>
      </c>
      <c r="D566" s="44">
        <f>$D$486</f>
        <v>434.18</v>
      </c>
      <c r="E566" s="44">
        <f t="shared" ref="E566:AA566" si="328">$D$486</f>
        <v>434.18</v>
      </c>
      <c r="F566" s="44">
        <f t="shared" si="328"/>
        <v>434.18</v>
      </c>
      <c r="G566" s="44">
        <f t="shared" si="328"/>
        <v>434.18</v>
      </c>
      <c r="H566" s="44">
        <f t="shared" si="328"/>
        <v>434.18</v>
      </c>
      <c r="I566" s="44">
        <f t="shared" si="328"/>
        <v>434.18</v>
      </c>
      <c r="J566" s="44">
        <f t="shared" si="328"/>
        <v>434.18</v>
      </c>
      <c r="K566" s="44">
        <f t="shared" si="328"/>
        <v>434.18</v>
      </c>
      <c r="L566" s="44">
        <f t="shared" si="328"/>
        <v>434.18</v>
      </c>
      <c r="M566" s="44">
        <f t="shared" si="328"/>
        <v>434.18</v>
      </c>
      <c r="N566" s="44">
        <f t="shared" si="328"/>
        <v>434.18</v>
      </c>
      <c r="O566" s="44">
        <f t="shared" si="328"/>
        <v>434.18</v>
      </c>
      <c r="P566" s="44">
        <f t="shared" si="328"/>
        <v>434.18</v>
      </c>
      <c r="Q566" s="44">
        <f t="shared" si="328"/>
        <v>434.18</v>
      </c>
      <c r="R566" s="44">
        <f t="shared" si="328"/>
        <v>434.18</v>
      </c>
      <c r="S566" s="44">
        <f t="shared" si="328"/>
        <v>434.18</v>
      </c>
      <c r="T566" s="44">
        <f t="shared" si="328"/>
        <v>434.18</v>
      </c>
      <c r="U566" s="44">
        <f t="shared" si="328"/>
        <v>434.18</v>
      </c>
      <c r="V566" s="44">
        <f t="shared" si="328"/>
        <v>434.18</v>
      </c>
      <c r="W566" s="44">
        <f t="shared" si="328"/>
        <v>434.18</v>
      </c>
      <c r="X566" s="44">
        <f t="shared" si="328"/>
        <v>434.18</v>
      </c>
      <c r="Y566" s="44">
        <f t="shared" si="328"/>
        <v>434.18</v>
      </c>
      <c r="Z566" s="44">
        <f t="shared" si="328"/>
        <v>434.18</v>
      </c>
      <c r="AA566" s="44">
        <f t="shared" si="328"/>
        <v>434.18</v>
      </c>
    </row>
    <row r="567" spans="1:27" ht="12.75" customHeight="1" outlineLevel="1" x14ac:dyDescent="0.2">
      <c r="A567" s="99" t="s">
        <v>2962</v>
      </c>
      <c r="B567" s="63" t="s">
        <v>83</v>
      </c>
      <c r="C567" s="43" t="s">
        <v>79</v>
      </c>
      <c r="D567" s="44">
        <v>3.35</v>
      </c>
      <c r="E567" s="44">
        <v>3.35</v>
      </c>
      <c r="F567" s="44">
        <v>3.35</v>
      </c>
      <c r="G567" s="44">
        <v>3.35</v>
      </c>
      <c r="H567" s="44">
        <v>3.35</v>
      </c>
      <c r="I567" s="44">
        <v>3.35</v>
      </c>
      <c r="J567" s="44">
        <v>3.35</v>
      </c>
      <c r="K567" s="44">
        <v>3.35</v>
      </c>
      <c r="L567" s="44">
        <v>3.35</v>
      </c>
      <c r="M567" s="44">
        <v>3.35</v>
      </c>
      <c r="N567" s="44">
        <v>3.35</v>
      </c>
      <c r="O567" s="44">
        <v>3.35</v>
      </c>
      <c r="P567" s="44">
        <v>3.35</v>
      </c>
      <c r="Q567" s="44">
        <v>3.35</v>
      </c>
      <c r="R567" s="44">
        <v>3.35</v>
      </c>
      <c r="S567" s="44">
        <v>3.35</v>
      </c>
      <c r="T567" s="44">
        <v>3.35</v>
      </c>
      <c r="U567" s="44">
        <v>3.35</v>
      </c>
      <c r="V567" s="44">
        <v>3.35</v>
      </c>
      <c r="W567" s="44">
        <v>3.35</v>
      </c>
      <c r="X567" s="44">
        <v>3.35</v>
      </c>
      <c r="Y567" s="44">
        <v>3.35</v>
      </c>
      <c r="Z567" s="44">
        <v>3.35</v>
      </c>
      <c r="AA567" s="44">
        <v>3.35</v>
      </c>
    </row>
    <row r="568" spans="1:27" ht="12.75" customHeight="1" outlineLevel="1" x14ac:dyDescent="0.2">
      <c r="A568" s="99" t="s">
        <v>2963</v>
      </c>
      <c r="B568" s="63" t="s">
        <v>81</v>
      </c>
      <c r="C568" s="43" t="s">
        <v>79</v>
      </c>
      <c r="D568" s="44">
        <f>$D$11</f>
        <v>110.23</v>
      </c>
      <c r="E568" s="44">
        <f t="shared" ref="E568:AA568" si="329">$D$11</f>
        <v>110.23</v>
      </c>
      <c r="F568" s="44">
        <f t="shared" si="329"/>
        <v>110.23</v>
      </c>
      <c r="G568" s="44">
        <f t="shared" si="329"/>
        <v>110.23</v>
      </c>
      <c r="H568" s="44">
        <f t="shared" si="329"/>
        <v>110.23</v>
      </c>
      <c r="I568" s="44">
        <f t="shared" si="329"/>
        <v>110.23</v>
      </c>
      <c r="J568" s="44">
        <f t="shared" si="329"/>
        <v>110.23</v>
      </c>
      <c r="K568" s="44">
        <f t="shared" si="329"/>
        <v>110.23</v>
      </c>
      <c r="L568" s="44">
        <f t="shared" si="329"/>
        <v>110.23</v>
      </c>
      <c r="M568" s="44">
        <f t="shared" si="329"/>
        <v>110.23</v>
      </c>
      <c r="N568" s="44">
        <f t="shared" si="329"/>
        <v>110.23</v>
      </c>
      <c r="O568" s="44">
        <f t="shared" si="329"/>
        <v>110.23</v>
      </c>
      <c r="P568" s="44">
        <f t="shared" si="329"/>
        <v>110.23</v>
      </c>
      <c r="Q568" s="44">
        <f t="shared" si="329"/>
        <v>110.23</v>
      </c>
      <c r="R568" s="44">
        <f t="shared" si="329"/>
        <v>110.23</v>
      </c>
      <c r="S568" s="44">
        <f t="shared" si="329"/>
        <v>110.23</v>
      </c>
      <c r="T568" s="44">
        <f t="shared" si="329"/>
        <v>110.23</v>
      </c>
      <c r="U568" s="44">
        <f t="shared" si="329"/>
        <v>110.23</v>
      </c>
      <c r="V568" s="44">
        <f t="shared" si="329"/>
        <v>110.23</v>
      </c>
      <c r="W568" s="44">
        <f t="shared" si="329"/>
        <v>110.23</v>
      </c>
      <c r="X568" s="44">
        <f t="shared" si="329"/>
        <v>110.23</v>
      </c>
      <c r="Y568" s="44">
        <f t="shared" si="329"/>
        <v>110.23</v>
      </c>
      <c r="Z568" s="44">
        <f t="shared" si="329"/>
        <v>110.23</v>
      </c>
      <c r="AA568" s="44">
        <f t="shared" si="329"/>
        <v>110.23</v>
      </c>
    </row>
    <row r="569" spans="1:27" x14ac:dyDescent="0.2">
      <c r="A569" s="98" t="s">
        <v>2964</v>
      </c>
      <c r="B569" s="28" t="str">
        <f>"18"&amp;"."&amp;$B$801&amp;"."&amp;$B$802</f>
        <v>18.12.2023</v>
      </c>
      <c r="C569" s="90" t="s">
        <v>76</v>
      </c>
      <c r="D569" s="91">
        <f>ROUND(((D570+D571+D573+D572)/1000),5)</f>
        <v>1.7568900000000001</v>
      </c>
      <c r="E569" s="91">
        <f>ROUND(((E570+E571+E573+E572)/1000),5)</f>
        <v>1.6636</v>
      </c>
      <c r="F569" s="91">
        <f>ROUND(((F570+F571+F573+F572)/1000),5)</f>
        <v>1.5979699999999999</v>
      </c>
      <c r="G569" s="91">
        <f t="shared" ref="G569:AA569" si="330">ROUND(((G570+G571+G573+G572)/1000),5)</f>
        <v>1.5962499999999999</v>
      </c>
      <c r="H569" s="91">
        <f t="shared" si="330"/>
        <v>1.62622</v>
      </c>
      <c r="I569" s="91">
        <f t="shared" si="330"/>
        <v>1.76017</v>
      </c>
      <c r="J569" s="91">
        <f t="shared" si="330"/>
        <v>1.9878400000000001</v>
      </c>
      <c r="K569" s="91">
        <f t="shared" si="330"/>
        <v>2.2729300000000001</v>
      </c>
      <c r="L569" s="91">
        <f t="shared" si="330"/>
        <v>2.4847100000000002</v>
      </c>
      <c r="M569" s="91">
        <f t="shared" si="330"/>
        <v>2.52596</v>
      </c>
      <c r="N569" s="91">
        <f t="shared" si="330"/>
        <v>2.5165600000000001</v>
      </c>
      <c r="O569" s="91">
        <f t="shared" si="330"/>
        <v>2.5891799999999998</v>
      </c>
      <c r="P569" s="91">
        <f t="shared" si="330"/>
        <v>2.5748000000000002</v>
      </c>
      <c r="Q569" s="91">
        <f t="shared" si="330"/>
        <v>2.5920299999999998</v>
      </c>
      <c r="R569" s="91">
        <f t="shared" si="330"/>
        <v>2.5842299999999998</v>
      </c>
      <c r="S569" s="91">
        <f t="shared" si="330"/>
        <v>2.5720800000000001</v>
      </c>
      <c r="T569" s="91">
        <f t="shared" si="330"/>
        <v>2.7498</v>
      </c>
      <c r="U569" s="91">
        <f t="shared" si="330"/>
        <v>2.7747099999999998</v>
      </c>
      <c r="V569" s="91">
        <f t="shared" si="330"/>
        <v>2.69224</v>
      </c>
      <c r="W569" s="91">
        <f t="shared" si="330"/>
        <v>2.5245899999999999</v>
      </c>
      <c r="X569" s="91">
        <f t="shared" si="330"/>
        <v>2.4258099999999998</v>
      </c>
      <c r="Y569" s="91">
        <f t="shared" si="330"/>
        <v>2.2778900000000002</v>
      </c>
      <c r="Z569" s="91">
        <f t="shared" si="330"/>
        <v>2.0138799999999999</v>
      </c>
      <c r="AA569" s="91">
        <f t="shared" si="330"/>
        <v>1.7838000000000001</v>
      </c>
    </row>
    <row r="570" spans="1:27" ht="12.75" customHeight="1" outlineLevel="1" x14ac:dyDescent="0.2">
      <c r="A570" s="99" t="s">
        <v>2965</v>
      </c>
      <c r="B570" s="63" t="s">
        <v>238</v>
      </c>
      <c r="C570" s="43" t="s">
        <v>79</v>
      </c>
      <c r="D570" s="44">
        <v>1209.1300000000001</v>
      </c>
      <c r="E570" s="44">
        <v>1115.8399999999999</v>
      </c>
      <c r="F570" s="44">
        <v>1050.21</v>
      </c>
      <c r="G570" s="44">
        <v>1048.49</v>
      </c>
      <c r="H570" s="44">
        <v>1078.46</v>
      </c>
      <c r="I570" s="44">
        <v>1212.4100000000001</v>
      </c>
      <c r="J570" s="44">
        <v>1440.08</v>
      </c>
      <c r="K570" s="44">
        <v>1725.17</v>
      </c>
      <c r="L570" s="44">
        <v>1936.95</v>
      </c>
      <c r="M570" s="44">
        <v>1978.2</v>
      </c>
      <c r="N570" s="44">
        <v>1968.8</v>
      </c>
      <c r="O570" s="44">
        <v>2041.42</v>
      </c>
      <c r="P570" s="44">
        <v>2027.04</v>
      </c>
      <c r="Q570" s="44">
        <v>2044.27</v>
      </c>
      <c r="R570" s="44">
        <v>2036.47</v>
      </c>
      <c r="S570" s="44">
        <v>2024.32</v>
      </c>
      <c r="T570" s="44">
        <v>2202.04</v>
      </c>
      <c r="U570" s="44">
        <v>2226.9499999999998</v>
      </c>
      <c r="V570" s="44">
        <v>2144.48</v>
      </c>
      <c r="W570" s="44">
        <v>1976.83</v>
      </c>
      <c r="X570" s="44">
        <v>1878.05</v>
      </c>
      <c r="Y570" s="44">
        <v>1730.13</v>
      </c>
      <c r="Z570" s="44">
        <v>1466.12</v>
      </c>
      <c r="AA570" s="44">
        <v>1236.04</v>
      </c>
    </row>
    <row r="571" spans="1:27" ht="12.75" customHeight="1" outlineLevel="1" x14ac:dyDescent="0.2">
      <c r="A571" s="99" t="s">
        <v>2966</v>
      </c>
      <c r="B571" s="63" t="s">
        <v>90</v>
      </c>
      <c r="C571" s="43" t="s">
        <v>79</v>
      </c>
      <c r="D571" s="44">
        <f>$D$486</f>
        <v>434.18</v>
      </c>
      <c r="E571" s="44">
        <f t="shared" ref="E571:AA571" si="331">$D$486</f>
        <v>434.18</v>
      </c>
      <c r="F571" s="44">
        <f t="shared" si="331"/>
        <v>434.18</v>
      </c>
      <c r="G571" s="44">
        <f t="shared" si="331"/>
        <v>434.18</v>
      </c>
      <c r="H571" s="44">
        <f t="shared" si="331"/>
        <v>434.18</v>
      </c>
      <c r="I571" s="44">
        <f t="shared" si="331"/>
        <v>434.18</v>
      </c>
      <c r="J571" s="44">
        <f t="shared" si="331"/>
        <v>434.18</v>
      </c>
      <c r="K571" s="44">
        <f t="shared" si="331"/>
        <v>434.18</v>
      </c>
      <c r="L571" s="44">
        <f t="shared" si="331"/>
        <v>434.18</v>
      </c>
      <c r="M571" s="44">
        <f t="shared" si="331"/>
        <v>434.18</v>
      </c>
      <c r="N571" s="44">
        <f t="shared" si="331"/>
        <v>434.18</v>
      </c>
      <c r="O571" s="44">
        <f t="shared" si="331"/>
        <v>434.18</v>
      </c>
      <c r="P571" s="44">
        <f t="shared" si="331"/>
        <v>434.18</v>
      </c>
      <c r="Q571" s="44">
        <f t="shared" si="331"/>
        <v>434.18</v>
      </c>
      <c r="R571" s="44">
        <f t="shared" si="331"/>
        <v>434.18</v>
      </c>
      <c r="S571" s="44">
        <f t="shared" si="331"/>
        <v>434.18</v>
      </c>
      <c r="T571" s="44">
        <f t="shared" si="331"/>
        <v>434.18</v>
      </c>
      <c r="U571" s="44">
        <f t="shared" si="331"/>
        <v>434.18</v>
      </c>
      <c r="V571" s="44">
        <f t="shared" si="331"/>
        <v>434.18</v>
      </c>
      <c r="W571" s="44">
        <f t="shared" si="331"/>
        <v>434.18</v>
      </c>
      <c r="X571" s="44">
        <f t="shared" si="331"/>
        <v>434.18</v>
      </c>
      <c r="Y571" s="44">
        <f t="shared" si="331"/>
        <v>434.18</v>
      </c>
      <c r="Z571" s="44">
        <f t="shared" si="331"/>
        <v>434.18</v>
      </c>
      <c r="AA571" s="44">
        <f t="shared" si="331"/>
        <v>434.18</v>
      </c>
    </row>
    <row r="572" spans="1:27" ht="12.75" customHeight="1" outlineLevel="1" x14ac:dyDescent="0.2">
      <c r="A572" s="99" t="s">
        <v>2967</v>
      </c>
      <c r="B572" s="63" t="s">
        <v>83</v>
      </c>
      <c r="C572" s="43" t="s">
        <v>79</v>
      </c>
      <c r="D572" s="44">
        <v>3.35</v>
      </c>
      <c r="E572" s="44">
        <v>3.35</v>
      </c>
      <c r="F572" s="44">
        <v>3.35</v>
      </c>
      <c r="G572" s="44">
        <v>3.35</v>
      </c>
      <c r="H572" s="44">
        <v>3.35</v>
      </c>
      <c r="I572" s="44">
        <v>3.35</v>
      </c>
      <c r="J572" s="44">
        <v>3.35</v>
      </c>
      <c r="K572" s="44">
        <v>3.35</v>
      </c>
      <c r="L572" s="44">
        <v>3.35</v>
      </c>
      <c r="M572" s="44">
        <v>3.35</v>
      </c>
      <c r="N572" s="44">
        <v>3.35</v>
      </c>
      <c r="O572" s="44">
        <v>3.35</v>
      </c>
      <c r="P572" s="44">
        <v>3.35</v>
      </c>
      <c r="Q572" s="44">
        <v>3.35</v>
      </c>
      <c r="R572" s="44">
        <v>3.35</v>
      </c>
      <c r="S572" s="44">
        <v>3.35</v>
      </c>
      <c r="T572" s="44">
        <v>3.35</v>
      </c>
      <c r="U572" s="44">
        <v>3.35</v>
      </c>
      <c r="V572" s="44">
        <v>3.35</v>
      </c>
      <c r="W572" s="44">
        <v>3.35</v>
      </c>
      <c r="X572" s="44">
        <v>3.35</v>
      </c>
      <c r="Y572" s="44">
        <v>3.35</v>
      </c>
      <c r="Z572" s="44">
        <v>3.35</v>
      </c>
      <c r="AA572" s="44">
        <v>3.35</v>
      </c>
    </row>
    <row r="573" spans="1:27" ht="12.75" customHeight="1" outlineLevel="1" x14ac:dyDescent="0.2">
      <c r="A573" s="99" t="s">
        <v>2968</v>
      </c>
      <c r="B573" s="63" t="s">
        <v>81</v>
      </c>
      <c r="C573" s="43" t="s">
        <v>79</v>
      </c>
      <c r="D573" s="44">
        <f>$D$11</f>
        <v>110.23</v>
      </c>
      <c r="E573" s="44">
        <f t="shared" ref="E573:AA573" si="332">$D$11</f>
        <v>110.23</v>
      </c>
      <c r="F573" s="44">
        <f t="shared" si="332"/>
        <v>110.23</v>
      </c>
      <c r="G573" s="44">
        <f t="shared" si="332"/>
        <v>110.23</v>
      </c>
      <c r="H573" s="44">
        <f t="shared" si="332"/>
        <v>110.23</v>
      </c>
      <c r="I573" s="44">
        <f t="shared" si="332"/>
        <v>110.23</v>
      </c>
      <c r="J573" s="44">
        <f t="shared" si="332"/>
        <v>110.23</v>
      </c>
      <c r="K573" s="44">
        <f t="shared" si="332"/>
        <v>110.23</v>
      </c>
      <c r="L573" s="44">
        <f t="shared" si="332"/>
        <v>110.23</v>
      </c>
      <c r="M573" s="44">
        <f t="shared" si="332"/>
        <v>110.23</v>
      </c>
      <c r="N573" s="44">
        <f t="shared" si="332"/>
        <v>110.23</v>
      </c>
      <c r="O573" s="44">
        <f t="shared" si="332"/>
        <v>110.23</v>
      </c>
      <c r="P573" s="44">
        <f t="shared" si="332"/>
        <v>110.23</v>
      </c>
      <c r="Q573" s="44">
        <f t="shared" si="332"/>
        <v>110.23</v>
      </c>
      <c r="R573" s="44">
        <f t="shared" si="332"/>
        <v>110.23</v>
      </c>
      <c r="S573" s="44">
        <f t="shared" si="332"/>
        <v>110.23</v>
      </c>
      <c r="T573" s="44">
        <f t="shared" si="332"/>
        <v>110.23</v>
      </c>
      <c r="U573" s="44">
        <f t="shared" si="332"/>
        <v>110.23</v>
      </c>
      <c r="V573" s="44">
        <f t="shared" si="332"/>
        <v>110.23</v>
      </c>
      <c r="W573" s="44">
        <f t="shared" si="332"/>
        <v>110.23</v>
      </c>
      <c r="X573" s="44">
        <f t="shared" si="332"/>
        <v>110.23</v>
      </c>
      <c r="Y573" s="44">
        <f t="shared" si="332"/>
        <v>110.23</v>
      </c>
      <c r="Z573" s="44">
        <f t="shared" si="332"/>
        <v>110.23</v>
      </c>
      <c r="AA573" s="44">
        <f t="shared" si="332"/>
        <v>110.23</v>
      </c>
    </row>
    <row r="574" spans="1:27" x14ac:dyDescent="0.2">
      <c r="A574" s="98" t="s">
        <v>2969</v>
      </c>
      <c r="B574" s="28" t="str">
        <f>"19"&amp;"."&amp;$B$801&amp;"."&amp;$B$802</f>
        <v>19.12.2023</v>
      </c>
      <c r="C574" s="90" t="s">
        <v>76</v>
      </c>
      <c r="D574" s="91">
        <f>ROUND(((D575+D576+D578+D577)/1000),5)</f>
        <v>1.7314799999999999</v>
      </c>
      <c r="E574" s="91">
        <f>ROUND(((E575+E576+E578+E577)/1000),5)</f>
        <v>1.65421</v>
      </c>
      <c r="F574" s="91">
        <f>ROUND(((F575+F576+F578+F577)/1000),5)</f>
        <v>1.6269499999999999</v>
      </c>
      <c r="G574" s="91">
        <f t="shared" ref="G574:AA574" si="333">ROUND(((G575+G576+G578+G577)/1000),5)</f>
        <v>1.6266700000000001</v>
      </c>
      <c r="H574" s="91">
        <f t="shared" si="333"/>
        <v>1.63507</v>
      </c>
      <c r="I574" s="91">
        <f t="shared" si="333"/>
        <v>1.77826</v>
      </c>
      <c r="J574" s="91">
        <f t="shared" si="333"/>
        <v>2.0015200000000002</v>
      </c>
      <c r="K574" s="91">
        <f t="shared" si="333"/>
        <v>2.2160899999999999</v>
      </c>
      <c r="L574" s="91">
        <f t="shared" si="333"/>
        <v>2.4427400000000001</v>
      </c>
      <c r="M574" s="91">
        <f t="shared" si="333"/>
        <v>2.48794</v>
      </c>
      <c r="N574" s="91">
        <f t="shared" si="333"/>
        <v>2.5266700000000002</v>
      </c>
      <c r="O574" s="91">
        <f t="shared" si="333"/>
        <v>2.5520900000000002</v>
      </c>
      <c r="P574" s="91">
        <f t="shared" si="333"/>
        <v>2.5402300000000002</v>
      </c>
      <c r="Q574" s="91">
        <f t="shared" si="333"/>
        <v>2.55525</v>
      </c>
      <c r="R574" s="91">
        <f t="shared" si="333"/>
        <v>2.5545200000000001</v>
      </c>
      <c r="S574" s="91">
        <f t="shared" si="333"/>
        <v>2.5220699999999998</v>
      </c>
      <c r="T574" s="91">
        <f t="shared" si="333"/>
        <v>2.6336900000000001</v>
      </c>
      <c r="U574" s="91">
        <f t="shared" si="333"/>
        <v>2.5506099999999998</v>
      </c>
      <c r="V574" s="91">
        <f t="shared" si="333"/>
        <v>2.52162</v>
      </c>
      <c r="W574" s="91">
        <f t="shared" si="333"/>
        <v>2.5162200000000001</v>
      </c>
      <c r="X574" s="91">
        <f t="shared" si="333"/>
        <v>2.4128799999999999</v>
      </c>
      <c r="Y574" s="91">
        <f t="shared" si="333"/>
        <v>2.24485</v>
      </c>
      <c r="Z574" s="91">
        <f t="shared" si="333"/>
        <v>2.0091800000000002</v>
      </c>
      <c r="AA574" s="91">
        <f t="shared" si="333"/>
        <v>1.7725500000000001</v>
      </c>
    </row>
    <row r="575" spans="1:27" ht="12.75" customHeight="1" outlineLevel="1" x14ac:dyDescent="0.2">
      <c r="A575" s="99" t="s">
        <v>2970</v>
      </c>
      <c r="B575" s="63" t="s">
        <v>238</v>
      </c>
      <c r="C575" s="43" t="s">
        <v>79</v>
      </c>
      <c r="D575" s="44">
        <v>1183.72</v>
      </c>
      <c r="E575" s="44">
        <v>1106.45</v>
      </c>
      <c r="F575" s="44">
        <v>1079.19</v>
      </c>
      <c r="G575" s="44">
        <v>1078.9100000000001</v>
      </c>
      <c r="H575" s="44">
        <v>1087.31</v>
      </c>
      <c r="I575" s="44">
        <v>1230.5</v>
      </c>
      <c r="J575" s="44">
        <v>1453.76</v>
      </c>
      <c r="K575" s="44">
        <v>1668.33</v>
      </c>
      <c r="L575" s="44">
        <v>1894.98</v>
      </c>
      <c r="M575" s="44">
        <v>1940.18</v>
      </c>
      <c r="N575" s="44">
        <v>1978.91</v>
      </c>
      <c r="O575" s="44">
        <v>2004.33</v>
      </c>
      <c r="P575" s="44">
        <v>1992.47</v>
      </c>
      <c r="Q575" s="44">
        <v>2007.49</v>
      </c>
      <c r="R575" s="44">
        <v>2006.76</v>
      </c>
      <c r="S575" s="44">
        <v>1974.31</v>
      </c>
      <c r="T575" s="44">
        <v>2085.9299999999998</v>
      </c>
      <c r="U575" s="44">
        <v>2002.85</v>
      </c>
      <c r="V575" s="44">
        <v>1973.86</v>
      </c>
      <c r="W575" s="44">
        <v>1968.46</v>
      </c>
      <c r="X575" s="44">
        <v>1865.12</v>
      </c>
      <c r="Y575" s="44">
        <v>1697.09</v>
      </c>
      <c r="Z575" s="44">
        <v>1461.42</v>
      </c>
      <c r="AA575" s="44">
        <v>1224.79</v>
      </c>
    </row>
    <row r="576" spans="1:27" ht="12.75" customHeight="1" outlineLevel="1" x14ac:dyDescent="0.2">
      <c r="A576" s="99" t="s">
        <v>2971</v>
      </c>
      <c r="B576" s="63" t="s">
        <v>90</v>
      </c>
      <c r="C576" s="43" t="s">
        <v>79</v>
      </c>
      <c r="D576" s="44">
        <f>$D$486</f>
        <v>434.18</v>
      </c>
      <c r="E576" s="44">
        <f t="shared" ref="E576:AA576" si="334">$D$486</f>
        <v>434.18</v>
      </c>
      <c r="F576" s="44">
        <f t="shared" si="334"/>
        <v>434.18</v>
      </c>
      <c r="G576" s="44">
        <f t="shared" si="334"/>
        <v>434.18</v>
      </c>
      <c r="H576" s="44">
        <f t="shared" si="334"/>
        <v>434.18</v>
      </c>
      <c r="I576" s="44">
        <f t="shared" si="334"/>
        <v>434.18</v>
      </c>
      <c r="J576" s="44">
        <f t="shared" si="334"/>
        <v>434.18</v>
      </c>
      <c r="K576" s="44">
        <f t="shared" si="334"/>
        <v>434.18</v>
      </c>
      <c r="L576" s="44">
        <f t="shared" si="334"/>
        <v>434.18</v>
      </c>
      <c r="M576" s="44">
        <f t="shared" si="334"/>
        <v>434.18</v>
      </c>
      <c r="N576" s="44">
        <f t="shared" si="334"/>
        <v>434.18</v>
      </c>
      <c r="O576" s="44">
        <f t="shared" si="334"/>
        <v>434.18</v>
      </c>
      <c r="P576" s="44">
        <f t="shared" si="334"/>
        <v>434.18</v>
      </c>
      <c r="Q576" s="44">
        <f t="shared" si="334"/>
        <v>434.18</v>
      </c>
      <c r="R576" s="44">
        <f t="shared" si="334"/>
        <v>434.18</v>
      </c>
      <c r="S576" s="44">
        <f t="shared" si="334"/>
        <v>434.18</v>
      </c>
      <c r="T576" s="44">
        <f t="shared" si="334"/>
        <v>434.18</v>
      </c>
      <c r="U576" s="44">
        <f t="shared" si="334"/>
        <v>434.18</v>
      </c>
      <c r="V576" s="44">
        <f t="shared" si="334"/>
        <v>434.18</v>
      </c>
      <c r="W576" s="44">
        <f t="shared" si="334"/>
        <v>434.18</v>
      </c>
      <c r="X576" s="44">
        <f t="shared" si="334"/>
        <v>434.18</v>
      </c>
      <c r="Y576" s="44">
        <f t="shared" si="334"/>
        <v>434.18</v>
      </c>
      <c r="Z576" s="44">
        <f t="shared" si="334"/>
        <v>434.18</v>
      </c>
      <c r="AA576" s="44">
        <f t="shared" si="334"/>
        <v>434.18</v>
      </c>
    </row>
    <row r="577" spans="1:27" ht="12.75" customHeight="1" outlineLevel="1" x14ac:dyDescent="0.2">
      <c r="A577" s="99" t="s">
        <v>2972</v>
      </c>
      <c r="B577" s="63" t="s">
        <v>83</v>
      </c>
      <c r="C577" s="43" t="s">
        <v>79</v>
      </c>
      <c r="D577" s="44">
        <v>3.35</v>
      </c>
      <c r="E577" s="44">
        <v>3.35</v>
      </c>
      <c r="F577" s="44">
        <v>3.35</v>
      </c>
      <c r="G577" s="44">
        <v>3.35</v>
      </c>
      <c r="H577" s="44">
        <v>3.35</v>
      </c>
      <c r="I577" s="44">
        <v>3.35</v>
      </c>
      <c r="J577" s="44">
        <v>3.35</v>
      </c>
      <c r="K577" s="44">
        <v>3.35</v>
      </c>
      <c r="L577" s="44">
        <v>3.35</v>
      </c>
      <c r="M577" s="44">
        <v>3.35</v>
      </c>
      <c r="N577" s="44">
        <v>3.35</v>
      </c>
      <c r="O577" s="44">
        <v>3.35</v>
      </c>
      <c r="P577" s="44">
        <v>3.35</v>
      </c>
      <c r="Q577" s="44">
        <v>3.35</v>
      </c>
      <c r="R577" s="44">
        <v>3.35</v>
      </c>
      <c r="S577" s="44">
        <v>3.35</v>
      </c>
      <c r="T577" s="44">
        <v>3.35</v>
      </c>
      <c r="U577" s="44">
        <v>3.35</v>
      </c>
      <c r="V577" s="44">
        <v>3.35</v>
      </c>
      <c r="W577" s="44">
        <v>3.35</v>
      </c>
      <c r="X577" s="44">
        <v>3.35</v>
      </c>
      <c r="Y577" s="44">
        <v>3.35</v>
      </c>
      <c r="Z577" s="44">
        <v>3.35</v>
      </c>
      <c r="AA577" s="44">
        <v>3.35</v>
      </c>
    </row>
    <row r="578" spans="1:27" ht="12.75" customHeight="1" outlineLevel="1" x14ac:dyDescent="0.2">
      <c r="A578" s="99" t="s">
        <v>2973</v>
      </c>
      <c r="B578" s="63" t="s">
        <v>81</v>
      </c>
      <c r="C578" s="43" t="s">
        <v>79</v>
      </c>
      <c r="D578" s="44">
        <f>$D$11</f>
        <v>110.23</v>
      </c>
      <c r="E578" s="44">
        <f t="shared" ref="E578:AA578" si="335">$D$11</f>
        <v>110.23</v>
      </c>
      <c r="F578" s="44">
        <f t="shared" si="335"/>
        <v>110.23</v>
      </c>
      <c r="G578" s="44">
        <f t="shared" si="335"/>
        <v>110.23</v>
      </c>
      <c r="H578" s="44">
        <f t="shared" si="335"/>
        <v>110.23</v>
      </c>
      <c r="I578" s="44">
        <f t="shared" si="335"/>
        <v>110.23</v>
      </c>
      <c r="J578" s="44">
        <f t="shared" si="335"/>
        <v>110.23</v>
      </c>
      <c r="K578" s="44">
        <f t="shared" si="335"/>
        <v>110.23</v>
      </c>
      <c r="L578" s="44">
        <f t="shared" si="335"/>
        <v>110.23</v>
      </c>
      <c r="M578" s="44">
        <f t="shared" si="335"/>
        <v>110.23</v>
      </c>
      <c r="N578" s="44">
        <f t="shared" si="335"/>
        <v>110.23</v>
      </c>
      <c r="O578" s="44">
        <f t="shared" si="335"/>
        <v>110.23</v>
      </c>
      <c r="P578" s="44">
        <f t="shared" si="335"/>
        <v>110.23</v>
      </c>
      <c r="Q578" s="44">
        <f t="shared" si="335"/>
        <v>110.23</v>
      </c>
      <c r="R578" s="44">
        <f t="shared" si="335"/>
        <v>110.23</v>
      </c>
      <c r="S578" s="44">
        <f t="shared" si="335"/>
        <v>110.23</v>
      </c>
      <c r="T578" s="44">
        <f t="shared" si="335"/>
        <v>110.23</v>
      </c>
      <c r="U578" s="44">
        <f t="shared" si="335"/>
        <v>110.23</v>
      </c>
      <c r="V578" s="44">
        <f t="shared" si="335"/>
        <v>110.23</v>
      </c>
      <c r="W578" s="44">
        <f t="shared" si="335"/>
        <v>110.23</v>
      </c>
      <c r="X578" s="44">
        <f t="shared" si="335"/>
        <v>110.23</v>
      </c>
      <c r="Y578" s="44">
        <f t="shared" si="335"/>
        <v>110.23</v>
      </c>
      <c r="Z578" s="44">
        <f t="shared" si="335"/>
        <v>110.23</v>
      </c>
      <c r="AA578" s="44">
        <f t="shared" si="335"/>
        <v>110.23</v>
      </c>
    </row>
    <row r="579" spans="1:27" x14ac:dyDescent="0.2">
      <c r="A579" s="98" t="s">
        <v>2974</v>
      </c>
      <c r="B579" s="28" t="str">
        <f>"20"&amp;"."&amp;$B$801&amp;"."&amp;$B$802</f>
        <v>20.12.2023</v>
      </c>
      <c r="C579" s="90" t="s">
        <v>76</v>
      </c>
      <c r="D579" s="91">
        <f>ROUND(((D580+D581+D583+D582)/1000),5)</f>
        <v>1.7825200000000001</v>
      </c>
      <c r="E579" s="91">
        <f>ROUND(((E580+E581+E583+E582)/1000),5)</f>
        <v>1.7343599999999999</v>
      </c>
      <c r="F579" s="91">
        <f>ROUND(((F580+F581+F583+F582)/1000),5)</f>
        <v>1.6759999999999999</v>
      </c>
      <c r="G579" s="91">
        <f t="shared" ref="G579:AA579" si="336">ROUND(((G580+G581+G583+G582)/1000),5)</f>
        <v>1.67008</v>
      </c>
      <c r="H579" s="91">
        <f t="shared" si="336"/>
        <v>1.7467999999999999</v>
      </c>
      <c r="I579" s="91">
        <f t="shared" si="336"/>
        <v>1.7941100000000001</v>
      </c>
      <c r="J579" s="91">
        <f t="shared" si="336"/>
        <v>2.01193</v>
      </c>
      <c r="K579" s="91">
        <f t="shared" si="336"/>
        <v>2.20357</v>
      </c>
      <c r="L579" s="91">
        <f t="shared" si="336"/>
        <v>2.4744899999999999</v>
      </c>
      <c r="M579" s="91">
        <f t="shared" si="336"/>
        <v>2.4971000000000001</v>
      </c>
      <c r="N579" s="91">
        <f t="shared" si="336"/>
        <v>2.4986799999999998</v>
      </c>
      <c r="O579" s="91">
        <f t="shared" si="336"/>
        <v>2.5980300000000001</v>
      </c>
      <c r="P579" s="91">
        <f t="shared" si="336"/>
        <v>2.5420500000000001</v>
      </c>
      <c r="Q579" s="91">
        <f t="shared" si="336"/>
        <v>2.56155</v>
      </c>
      <c r="R579" s="91">
        <f t="shared" si="336"/>
        <v>2.5415999999999999</v>
      </c>
      <c r="S579" s="91">
        <f t="shared" si="336"/>
        <v>2.4923700000000002</v>
      </c>
      <c r="T579" s="91">
        <f t="shared" si="336"/>
        <v>2.4365199999999998</v>
      </c>
      <c r="U579" s="91">
        <f t="shared" si="336"/>
        <v>2.4398900000000001</v>
      </c>
      <c r="V579" s="91">
        <f t="shared" si="336"/>
        <v>2.4901200000000001</v>
      </c>
      <c r="W579" s="91">
        <f t="shared" si="336"/>
        <v>2.49072</v>
      </c>
      <c r="X579" s="91">
        <f t="shared" si="336"/>
        <v>2.3118500000000002</v>
      </c>
      <c r="Y579" s="91">
        <f t="shared" si="336"/>
        <v>2.1702900000000001</v>
      </c>
      <c r="Z579" s="91">
        <f t="shared" si="336"/>
        <v>2.01654</v>
      </c>
      <c r="AA579" s="91">
        <f t="shared" si="336"/>
        <v>1.7816399999999999</v>
      </c>
    </row>
    <row r="580" spans="1:27" ht="12.75" customHeight="1" outlineLevel="1" x14ac:dyDescent="0.2">
      <c r="A580" s="99" t="s">
        <v>2975</v>
      </c>
      <c r="B580" s="63" t="s">
        <v>238</v>
      </c>
      <c r="C580" s="43" t="s">
        <v>79</v>
      </c>
      <c r="D580" s="44">
        <v>1234.76</v>
      </c>
      <c r="E580" s="44">
        <v>1186.5999999999999</v>
      </c>
      <c r="F580" s="44">
        <v>1128.24</v>
      </c>
      <c r="G580" s="44">
        <v>1122.32</v>
      </c>
      <c r="H580" s="44">
        <v>1199.04</v>
      </c>
      <c r="I580" s="44">
        <v>1246.3499999999999</v>
      </c>
      <c r="J580" s="44">
        <v>1464.17</v>
      </c>
      <c r="K580" s="44">
        <v>1655.81</v>
      </c>
      <c r="L580" s="44">
        <v>1926.73</v>
      </c>
      <c r="M580" s="44">
        <v>1949.34</v>
      </c>
      <c r="N580" s="44">
        <v>1950.92</v>
      </c>
      <c r="O580" s="44">
        <v>2050.27</v>
      </c>
      <c r="P580" s="44">
        <v>1994.29</v>
      </c>
      <c r="Q580" s="44">
        <v>2013.79</v>
      </c>
      <c r="R580" s="44">
        <v>1993.84</v>
      </c>
      <c r="S580" s="44">
        <v>1944.61</v>
      </c>
      <c r="T580" s="44">
        <v>1888.76</v>
      </c>
      <c r="U580" s="44">
        <v>1892.13</v>
      </c>
      <c r="V580" s="44">
        <v>1942.36</v>
      </c>
      <c r="W580" s="44">
        <v>1942.96</v>
      </c>
      <c r="X580" s="44">
        <v>1764.09</v>
      </c>
      <c r="Y580" s="44">
        <v>1622.53</v>
      </c>
      <c r="Z580" s="44">
        <v>1468.78</v>
      </c>
      <c r="AA580" s="44">
        <v>1233.8800000000001</v>
      </c>
    </row>
    <row r="581" spans="1:27" ht="12.75" customHeight="1" outlineLevel="1" x14ac:dyDescent="0.2">
      <c r="A581" s="99" t="s">
        <v>2976</v>
      </c>
      <c r="B581" s="63" t="s">
        <v>90</v>
      </c>
      <c r="C581" s="43" t="s">
        <v>79</v>
      </c>
      <c r="D581" s="44">
        <f>$D$486</f>
        <v>434.18</v>
      </c>
      <c r="E581" s="44">
        <f t="shared" ref="E581:AA581" si="337">$D$486</f>
        <v>434.18</v>
      </c>
      <c r="F581" s="44">
        <f t="shared" si="337"/>
        <v>434.18</v>
      </c>
      <c r="G581" s="44">
        <f t="shared" si="337"/>
        <v>434.18</v>
      </c>
      <c r="H581" s="44">
        <f t="shared" si="337"/>
        <v>434.18</v>
      </c>
      <c r="I581" s="44">
        <f t="shared" si="337"/>
        <v>434.18</v>
      </c>
      <c r="J581" s="44">
        <f t="shared" si="337"/>
        <v>434.18</v>
      </c>
      <c r="K581" s="44">
        <f t="shared" si="337"/>
        <v>434.18</v>
      </c>
      <c r="L581" s="44">
        <f t="shared" si="337"/>
        <v>434.18</v>
      </c>
      <c r="M581" s="44">
        <f t="shared" si="337"/>
        <v>434.18</v>
      </c>
      <c r="N581" s="44">
        <f t="shared" si="337"/>
        <v>434.18</v>
      </c>
      <c r="O581" s="44">
        <f t="shared" si="337"/>
        <v>434.18</v>
      </c>
      <c r="P581" s="44">
        <f t="shared" si="337"/>
        <v>434.18</v>
      </c>
      <c r="Q581" s="44">
        <f t="shared" si="337"/>
        <v>434.18</v>
      </c>
      <c r="R581" s="44">
        <f t="shared" si="337"/>
        <v>434.18</v>
      </c>
      <c r="S581" s="44">
        <f t="shared" si="337"/>
        <v>434.18</v>
      </c>
      <c r="T581" s="44">
        <f t="shared" si="337"/>
        <v>434.18</v>
      </c>
      <c r="U581" s="44">
        <f t="shared" si="337"/>
        <v>434.18</v>
      </c>
      <c r="V581" s="44">
        <f t="shared" si="337"/>
        <v>434.18</v>
      </c>
      <c r="W581" s="44">
        <f t="shared" si="337"/>
        <v>434.18</v>
      </c>
      <c r="X581" s="44">
        <f t="shared" si="337"/>
        <v>434.18</v>
      </c>
      <c r="Y581" s="44">
        <f t="shared" si="337"/>
        <v>434.18</v>
      </c>
      <c r="Z581" s="44">
        <f t="shared" si="337"/>
        <v>434.18</v>
      </c>
      <c r="AA581" s="44">
        <f t="shared" si="337"/>
        <v>434.18</v>
      </c>
    </row>
    <row r="582" spans="1:27" ht="12.75" customHeight="1" outlineLevel="1" x14ac:dyDescent="0.2">
      <c r="A582" s="99" t="s">
        <v>2977</v>
      </c>
      <c r="B582" s="63" t="s">
        <v>83</v>
      </c>
      <c r="C582" s="43" t="s">
        <v>79</v>
      </c>
      <c r="D582" s="44">
        <v>3.35</v>
      </c>
      <c r="E582" s="44">
        <v>3.35</v>
      </c>
      <c r="F582" s="44">
        <v>3.35</v>
      </c>
      <c r="G582" s="44">
        <v>3.35</v>
      </c>
      <c r="H582" s="44">
        <v>3.35</v>
      </c>
      <c r="I582" s="44">
        <v>3.35</v>
      </c>
      <c r="J582" s="44">
        <v>3.35</v>
      </c>
      <c r="K582" s="44">
        <v>3.35</v>
      </c>
      <c r="L582" s="44">
        <v>3.35</v>
      </c>
      <c r="M582" s="44">
        <v>3.35</v>
      </c>
      <c r="N582" s="44">
        <v>3.35</v>
      </c>
      <c r="O582" s="44">
        <v>3.35</v>
      </c>
      <c r="P582" s="44">
        <v>3.35</v>
      </c>
      <c r="Q582" s="44">
        <v>3.35</v>
      </c>
      <c r="R582" s="44">
        <v>3.35</v>
      </c>
      <c r="S582" s="44">
        <v>3.35</v>
      </c>
      <c r="T582" s="44">
        <v>3.35</v>
      </c>
      <c r="U582" s="44">
        <v>3.35</v>
      </c>
      <c r="V582" s="44">
        <v>3.35</v>
      </c>
      <c r="W582" s="44">
        <v>3.35</v>
      </c>
      <c r="X582" s="44">
        <v>3.35</v>
      </c>
      <c r="Y582" s="44">
        <v>3.35</v>
      </c>
      <c r="Z582" s="44">
        <v>3.35</v>
      </c>
      <c r="AA582" s="44">
        <v>3.35</v>
      </c>
    </row>
    <row r="583" spans="1:27" ht="12.75" customHeight="1" outlineLevel="1" x14ac:dyDescent="0.2">
      <c r="A583" s="99" t="s">
        <v>2978</v>
      </c>
      <c r="B583" s="63" t="s">
        <v>81</v>
      </c>
      <c r="C583" s="43" t="s">
        <v>79</v>
      </c>
      <c r="D583" s="44">
        <f>$D$11</f>
        <v>110.23</v>
      </c>
      <c r="E583" s="44">
        <f t="shared" ref="E583:AA583" si="338">$D$11</f>
        <v>110.23</v>
      </c>
      <c r="F583" s="44">
        <f t="shared" si="338"/>
        <v>110.23</v>
      </c>
      <c r="G583" s="44">
        <f t="shared" si="338"/>
        <v>110.23</v>
      </c>
      <c r="H583" s="44">
        <f t="shared" si="338"/>
        <v>110.23</v>
      </c>
      <c r="I583" s="44">
        <f t="shared" si="338"/>
        <v>110.23</v>
      </c>
      <c r="J583" s="44">
        <f t="shared" si="338"/>
        <v>110.23</v>
      </c>
      <c r="K583" s="44">
        <f t="shared" si="338"/>
        <v>110.23</v>
      </c>
      <c r="L583" s="44">
        <f t="shared" si="338"/>
        <v>110.23</v>
      </c>
      <c r="M583" s="44">
        <f t="shared" si="338"/>
        <v>110.23</v>
      </c>
      <c r="N583" s="44">
        <f t="shared" si="338"/>
        <v>110.23</v>
      </c>
      <c r="O583" s="44">
        <f t="shared" si="338"/>
        <v>110.23</v>
      </c>
      <c r="P583" s="44">
        <f t="shared" si="338"/>
        <v>110.23</v>
      </c>
      <c r="Q583" s="44">
        <f t="shared" si="338"/>
        <v>110.23</v>
      </c>
      <c r="R583" s="44">
        <f t="shared" si="338"/>
        <v>110.23</v>
      </c>
      <c r="S583" s="44">
        <f t="shared" si="338"/>
        <v>110.23</v>
      </c>
      <c r="T583" s="44">
        <f t="shared" si="338"/>
        <v>110.23</v>
      </c>
      <c r="U583" s="44">
        <f t="shared" si="338"/>
        <v>110.23</v>
      </c>
      <c r="V583" s="44">
        <f t="shared" si="338"/>
        <v>110.23</v>
      </c>
      <c r="W583" s="44">
        <f t="shared" si="338"/>
        <v>110.23</v>
      </c>
      <c r="X583" s="44">
        <f t="shared" si="338"/>
        <v>110.23</v>
      </c>
      <c r="Y583" s="44">
        <f t="shared" si="338"/>
        <v>110.23</v>
      </c>
      <c r="Z583" s="44">
        <f t="shared" si="338"/>
        <v>110.23</v>
      </c>
      <c r="AA583" s="44">
        <f t="shared" si="338"/>
        <v>110.23</v>
      </c>
    </row>
    <row r="584" spans="1:27" x14ac:dyDescent="0.2">
      <c r="A584" s="98" t="s">
        <v>2979</v>
      </c>
      <c r="B584" s="28" t="str">
        <f>"21"&amp;"."&amp;$B$801&amp;"."&amp;$B$802</f>
        <v>21.12.2023</v>
      </c>
      <c r="C584" s="90" t="s">
        <v>76</v>
      </c>
      <c r="D584" s="91">
        <f>ROUND(((D585+D586+D588+D587)/1000),5)</f>
        <v>1.78138</v>
      </c>
      <c r="E584" s="91">
        <f>ROUND(((E585+E586+E588+E587)/1000),5)</f>
        <v>1.7327999999999999</v>
      </c>
      <c r="F584" s="91">
        <f>ROUND(((F585+F586+F588+F587)/1000),5)</f>
        <v>1.7172000000000001</v>
      </c>
      <c r="G584" s="91">
        <f t="shared" ref="G584:AA584" si="339">ROUND(((G585+G586+G588+G587)/1000),5)</f>
        <v>1.7257800000000001</v>
      </c>
      <c r="H584" s="91">
        <f t="shared" si="339"/>
        <v>1.7706200000000001</v>
      </c>
      <c r="I584" s="91">
        <f t="shared" si="339"/>
        <v>1.8607800000000001</v>
      </c>
      <c r="J584" s="91">
        <f t="shared" si="339"/>
        <v>2.0084300000000002</v>
      </c>
      <c r="K584" s="91">
        <f t="shared" si="339"/>
        <v>2.3203900000000002</v>
      </c>
      <c r="L584" s="91">
        <f t="shared" si="339"/>
        <v>2.4786700000000002</v>
      </c>
      <c r="M584" s="91">
        <f t="shared" si="339"/>
        <v>2.47418</v>
      </c>
      <c r="N584" s="91">
        <f t="shared" si="339"/>
        <v>2.4968400000000002</v>
      </c>
      <c r="O584" s="91">
        <f t="shared" si="339"/>
        <v>2.5835400000000002</v>
      </c>
      <c r="P584" s="91">
        <f t="shared" si="339"/>
        <v>2.5509200000000001</v>
      </c>
      <c r="Q584" s="91">
        <f t="shared" si="339"/>
        <v>2.5854200000000001</v>
      </c>
      <c r="R584" s="91">
        <f t="shared" si="339"/>
        <v>2.5703800000000001</v>
      </c>
      <c r="S584" s="91">
        <f t="shared" si="339"/>
        <v>2.5256599999999998</v>
      </c>
      <c r="T584" s="91">
        <f t="shared" si="339"/>
        <v>2.5399600000000002</v>
      </c>
      <c r="U584" s="91">
        <f t="shared" si="339"/>
        <v>2.52847</v>
      </c>
      <c r="V584" s="91">
        <f t="shared" si="339"/>
        <v>2.51885</v>
      </c>
      <c r="W584" s="91">
        <f t="shared" si="339"/>
        <v>2.5236100000000001</v>
      </c>
      <c r="X584" s="91">
        <f t="shared" si="339"/>
        <v>2.42374</v>
      </c>
      <c r="Y584" s="91">
        <f t="shared" si="339"/>
        <v>2.2315499999999999</v>
      </c>
      <c r="Z584" s="91">
        <f t="shared" si="339"/>
        <v>2.0421299999999998</v>
      </c>
      <c r="AA584" s="91">
        <f t="shared" si="339"/>
        <v>1.8142799999999999</v>
      </c>
    </row>
    <row r="585" spans="1:27" ht="12.75" customHeight="1" outlineLevel="1" x14ac:dyDescent="0.2">
      <c r="A585" s="99" t="s">
        <v>2980</v>
      </c>
      <c r="B585" s="63" t="s">
        <v>238</v>
      </c>
      <c r="C585" s="43" t="s">
        <v>79</v>
      </c>
      <c r="D585" s="44">
        <v>1233.6199999999999</v>
      </c>
      <c r="E585" s="44">
        <v>1185.04</v>
      </c>
      <c r="F585" s="44">
        <v>1169.44</v>
      </c>
      <c r="G585" s="44">
        <v>1178.02</v>
      </c>
      <c r="H585" s="44">
        <v>1222.8599999999999</v>
      </c>
      <c r="I585" s="44">
        <v>1313.02</v>
      </c>
      <c r="J585" s="44">
        <v>1460.67</v>
      </c>
      <c r="K585" s="44">
        <v>1772.63</v>
      </c>
      <c r="L585" s="44">
        <v>1930.91</v>
      </c>
      <c r="M585" s="44">
        <v>1926.42</v>
      </c>
      <c r="N585" s="44">
        <v>1949.08</v>
      </c>
      <c r="O585" s="44">
        <v>2035.78</v>
      </c>
      <c r="P585" s="44">
        <v>2003.16</v>
      </c>
      <c r="Q585" s="44">
        <v>2037.66</v>
      </c>
      <c r="R585" s="44">
        <v>2022.62</v>
      </c>
      <c r="S585" s="44">
        <v>1977.9</v>
      </c>
      <c r="T585" s="44">
        <v>1992.2</v>
      </c>
      <c r="U585" s="44">
        <v>1980.71</v>
      </c>
      <c r="V585" s="44">
        <v>1971.09</v>
      </c>
      <c r="W585" s="44">
        <v>1975.85</v>
      </c>
      <c r="X585" s="44">
        <v>1875.98</v>
      </c>
      <c r="Y585" s="44">
        <v>1683.79</v>
      </c>
      <c r="Z585" s="44">
        <v>1494.37</v>
      </c>
      <c r="AA585" s="44">
        <v>1266.52</v>
      </c>
    </row>
    <row r="586" spans="1:27" ht="12.75" customHeight="1" outlineLevel="1" x14ac:dyDescent="0.2">
      <c r="A586" s="99" t="s">
        <v>2981</v>
      </c>
      <c r="B586" s="63" t="s">
        <v>90</v>
      </c>
      <c r="C586" s="43" t="s">
        <v>79</v>
      </c>
      <c r="D586" s="44">
        <f>$D$486</f>
        <v>434.18</v>
      </c>
      <c r="E586" s="44">
        <f t="shared" ref="E586:AA586" si="340">$D$486</f>
        <v>434.18</v>
      </c>
      <c r="F586" s="44">
        <f t="shared" si="340"/>
        <v>434.18</v>
      </c>
      <c r="G586" s="44">
        <f t="shared" si="340"/>
        <v>434.18</v>
      </c>
      <c r="H586" s="44">
        <f t="shared" si="340"/>
        <v>434.18</v>
      </c>
      <c r="I586" s="44">
        <f t="shared" si="340"/>
        <v>434.18</v>
      </c>
      <c r="J586" s="44">
        <f t="shared" si="340"/>
        <v>434.18</v>
      </c>
      <c r="K586" s="44">
        <f t="shared" si="340"/>
        <v>434.18</v>
      </c>
      <c r="L586" s="44">
        <f t="shared" si="340"/>
        <v>434.18</v>
      </c>
      <c r="M586" s="44">
        <f t="shared" si="340"/>
        <v>434.18</v>
      </c>
      <c r="N586" s="44">
        <f t="shared" si="340"/>
        <v>434.18</v>
      </c>
      <c r="O586" s="44">
        <f t="shared" si="340"/>
        <v>434.18</v>
      </c>
      <c r="P586" s="44">
        <f t="shared" si="340"/>
        <v>434.18</v>
      </c>
      <c r="Q586" s="44">
        <f t="shared" si="340"/>
        <v>434.18</v>
      </c>
      <c r="R586" s="44">
        <f t="shared" si="340"/>
        <v>434.18</v>
      </c>
      <c r="S586" s="44">
        <f t="shared" si="340"/>
        <v>434.18</v>
      </c>
      <c r="T586" s="44">
        <f t="shared" si="340"/>
        <v>434.18</v>
      </c>
      <c r="U586" s="44">
        <f t="shared" si="340"/>
        <v>434.18</v>
      </c>
      <c r="V586" s="44">
        <f t="shared" si="340"/>
        <v>434.18</v>
      </c>
      <c r="W586" s="44">
        <f t="shared" si="340"/>
        <v>434.18</v>
      </c>
      <c r="X586" s="44">
        <f t="shared" si="340"/>
        <v>434.18</v>
      </c>
      <c r="Y586" s="44">
        <f t="shared" si="340"/>
        <v>434.18</v>
      </c>
      <c r="Z586" s="44">
        <f t="shared" si="340"/>
        <v>434.18</v>
      </c>
      <c r="AA586" s="44">
        <f t="shared" si="340"/>
        <v>434.18</v>
      </c>
    </row>
    <row r="587" spans="1:27" ht="12.75" customHeight="1" outlineLevel="1" x14ac:dyDescent="0.2">
      <c r="A587" s="99" t="s">
        <v>2982</v>
      </c>
      <c r="B587" s="63" t="s">
        <v>83</v>
      </c>
      <c r="C587" s="43" t="s">
        <v>79</v>
      </c>
      <c r="D587" s="44">
        <v>3.35</v>
      </c>
      <c r="E587" s="44">
        <v>3.35</v>
      </c>
      <c r="F587" s="44">
        <v>3.35</v>
      </c>
      <c r="G587" s="44">
        <v>3.35</v>
      </c>
      <c r="H587" s="44">
        <v>3.35</v>
      </c>
      <c r="I587" s="44">
        <v>3.35</v>
      </c>
      <c r="J587" s="44">
        <v>3.35</v>
      </c>
      <c r="K587" s="44">
        <v>3.35</v>
      </c>
      <c r="L587" s="44">
        <v>3.35</v>
      </c>
      <c r="M587" s="44">
        <v>3.35</v>
      </c>
      <c r="N587" s="44">
        <v>3.35</v>
      </c>
      <c r="O587" s="44">
        <v>3.35</v>
      </c>
      <c r="P587" s="44">
        <v>3.35</v>
      </c>
      <c r="Q587" s="44">
        <v>3.35</v>
      </c>
      <c r="R587" s="44">
        <v>3.35</v>
      </c>
      <c r="S587" s="44">
        <v>3.35</v>
      </c>
      <c r="T587" s="44">
        <v>3.35</v>
      </c>
      <c r="U587" s="44">
        <v>3.35</v>
      </c>
      <c r="V587" s="44">
        <v>3.35</v>
      </c>
      <c r="W587" s="44">
        <v>3.35</v>
      </c>
      <c r="X587" s="44">
        <v>3.35</v>
      </c>
      <c r="Y587" s="44">
        <v>3.35</v>
      </c>
      <c r="Z587" s="44">
        <v>3.35</v>
      </c>
      <c r="AA587" s="44">
        <v>3.35</v>
      </c>
    </row>
    <row r="588" spans="1:27" ht="12.75" customHeight="1" outlineLevel="1" x14ac:dyDescent="0.2">
      <c r="A588" s="99" t="s">
        <v>2983</v>
      </c>
      <c r="B588" s="63" t="s">
        <v>81</v>
      </c>
      <c r="C588" s="43" t="s">
        <v>79</v>
      </c>
      <c r="D588" s="44">
        <f>$D$11</f>
        <v>110.23</v>
      </c>
      <c r="E588" s="44">
        <f t="shared" ref="E588:AA588" si="341">$D$11</f>
        <v>110.23</v>
      </c>
      <c r="F588" s="44">
        <f t="shared" si="341"/>
        <v>110.23</v>
      </c>
      <c r="G588" s="44">
        <f t="shared" si="341"/>
        <v>110.23</v>
      </c>
      <c r="H588" s="44">
        <f t="shared" si="341"/>
        <v>110.23</v>
      </c>
      <c r="I588" s="44">
        <f t="shared" si="341"/>
        <v>110.23</v>
      </c>
      <c r="J588" s="44">
        <f t="shared" si="341"/>
        <v>110.23</v>
      </c>
      <c r="K588" s="44">
        <f t="shared" si="341"/>
        <v>110.23</v>
      </c>
      <c r="L588" s="44">
        <f t="shared" si="341"/>
        <v>110.23</v>
      </c>
      <c r="M588" s="44">
        <f t="shared" si="341"/>
        <v>110.23</v>
      </c>
      <c r="N588" s="44">
        <f t="shared" si="341"/>
        <v>110.23</v>
      </c>
      <c r="O588" s="44">
        <f t="shared" si="341"/>
        <v>110.23</v>
      </c>
      <c r="P588" s="44">
        <f t="shared" si="341"/>
        <v>110.23</v>
      </c>
      <c r="Q588" s="44">
        <f t="shared" si="341"/>
        <v>110.23</v>
      </c>
      <c r="R588" s="44">
        <f t="shared" si="341"/>
        <v>110.23</v>
      </c>
      <c r="S588" s="44">
        <f t="shared" si="341"/>
        <v>110.23</v>
      </c>
      <c r="T588" s="44">
        <f t="shared" si="341"/>
        <v>110.23</v>
      </c>
      <c r="U588" s="44">
        <f t="shared" si="341"/>
        <v>110.23</v>
      </c>
      <c r="V588" s="44">
        <f t="shared" si="341"/>
        <v>110.23</v>
      </c>
      <c r="W588" s="44">
        <f t="shared" si="341"/>
        <v>110.23</v>
      </c>
      <c r="X588" s="44">
        <f t="shared" si="341"/>
        <v>110.23</v>
      </c>
      <c r="Y588" s="44">
        <f t="shared" si="341"/>
        <v>110.23</v>
      </c>
      <c r="Z588" s="44">
        <f t="shared" si="341"/>
        <v>110.23</v>
      </c>
      <c r="AA588" s="44">
        <f t="shared" si="341"/>
        <v>110.23</v>
      </c>
    </row>
    <row r="589" spans="1:27" x14ac:dyDescent="0.2">
      <c r="A589" s="98" t="s">
        <v>2984</v>
      </c>
      <c r="B589" s="28" t="str">
        <f>"22"&amp;"."&amp;$B$801&amp;"."&amp;$B$802</f>
        <v>22.12.2023</v>
      </c>
      <c r="C589" s="90" t="s">
        <v>76</v>
      </c>
      <c r="D589" s="91">
        <f>ROUND(((D590+D591+D593+D592)/1000),5)</f>
        <v>1.7826</v>
      </c>
      <c r="E589" s="91">
        <f>ROUND(((E590+E591+E593+E592)/1000),5)</f>
        <v>1.7236199999999999</v>
      </c>
      <c r="F589" s="91">
        <f>ROUND(((F590+F591+F593+F592)/1000),5)</f>
        <v>1.6838900000000001</v>
      </c>
      <c r="G589" s="91">
        <f t="shared" ref="G589:AA589" si="342">ROUND(((G590+G591+G593+G592)/1000),5)</f>
        <v>1.7191799999999999</v>
      </c>
      <c r="H589" s="91">
        <f t="shared" si="342"/>
        <v>1.75481</v>
      </c>
      <c r="I589" s="91">
        <f t="shared" si="342"/>
        <v>1.82765</v>
      </c>
      <c r="J589" s="91">
        <f t="shared" si="342"/>
        <v>2.01708</v>
      </c>
      <c r="K589" s="91">
        <f t="shared" si="342"/>
        <v>2.3841600000000001</v>
      </c>
      <c r="L589" s="91">
        <f t="shared" si="342"/>
        <v>2.5249600000000001</v>
      </c>
      <c r="M589" s="91">
        <f t="shared" si="342"/>
        <v>2.60032</v>
      </c>
      <c r="N589" s="91">
        <f t="shared" si="342"/>
        <v>2.6165400000000001</v>
      </c>
      <c r="O589" s="91">
        <f t="shared" si="342"/>
        <v>2.6408700000000001</v>
      </c>
      <c r="P589" s="91">
        <f t="shared" si="342"/>
        <v>2.6239699999999999</v>
      </c>
      <c r="Q589" s="91">
        <f t="shared" si="342"/>
        <v>2.6411899999999999</v>
      </c>
      <c r="R589" s="91">
        <f t="shared" si="342"/>
        <v>2.6342500000000002</v>
      </c>
      <c r="S589" s="91">
        <f t="shared" si="342"/>
        <v>2.5977299999999999</v>
      </c>
      <c r="T589" s="91">
        <f t="shared" si="342"/>
        <v>2.6109800000000001</v>
      </c>
      <c r="U589" s="91">
        <f t="shared" si="342"/>
        <v>2.6264699999999999</v>
      </c>
      <c r="V589" s="91">
        <f t="shared" si="342"/>
        <v>2.6057299999999999</v>
      </c>
      <c r="W589" s="91">
        <f t="shared" si="342"/>
        <v>2.6032899999999999</v>
      </c>
      <c r="X589" s="91">
        <f t="shared" si="342"/>
        <v>2.4983200000000001</v>
      </c>
      <c r="Y589" s="91">
        <f t="shared" si="342"/>
        <v>2.4199099999999998</v>
      </c>
      <c r="Z589" s="91">
        <f t="shared" si="342"/>
        <v>2.14411</v>
      </c>
      <c r="AA589" s="91">
        <f t="shared" si="342"/>
        <v>1.8778300000000001</v>
      </c>
    </row>
    <row r="590" spans="1:27" ht="12.75" customHeight="1" outlineLevel="1" x14ac:dyDescent="0.2">
      <c r="A590" s="99" t="s">
        <v>2985</v>
      </c>
      <c r="B590" s="63" t="s">
        <v>238</v>
      </c>
      <c r="C590" s="43" t="s">
        <v>79</v>
      </c>
      <c r="D590" s="44">
        <v>1234.8399999999999</v>
      </c>
      <c r="E590" s="44">
        <v>1175.8599999999999</v>
      </c>
      <c r="F590" s="44">
        <v>1136.1300000000001</v>
      </c>
      <c r="G590" s="44">
        <v>1171.42</v>
      </c>
      <c r="H590" s="44">
        <v>1207.05</v>
      </c>
      <c r="I590" s="44">
        <v>1279.8900000000001</v>
      </c>
      <c r="J590" s="44">
        <v>1469.32</v>
      </c>
      <c r="K590" s="44">
        <v>1836.4</v>
      </c>
      <c r="L590" s="44">
        <v>1977.2</v>
      </c>
      <c r="M590" s="44">
        <v>2052.56</v>
      </c>
      <c r="N590" s="44">
        <v>2068.7800000000002</v>
      </c>
      <c r="O590" s="44">
        <v>2093.11</v>
      </c>
      <c r="P590" s="44">
        <v>2076.21</v>
      </c>
      <c r="Q590" s="44">
        <v>2093.4299999999998</v>
      </c>
      <c r="R590" s="44">
        <v>2086.4899999999998</v>
      </c>
      <c r="S590" s="44">
        <v>2049.9699999999998</v>
      </c>
      <c r="T590" s="44">
        <v>2063.2199999999998</v>
      </c>
      <c r="U590" s="44">
        <v>2078.71</v>
      </c>
      <c r="V590" s="44">
        <v>2057.9699999999998</v>
      </c>
      <c r="W590" s="44">
        <v>2055.5300000000002</v>
      </c>
      <c r="X590" s="44">
        <v>1950.56</v>
      </c>
      <c r="Y590" s="44">
        <v>1872.15</v>
      </c>
      <c r="Z590" s="44">
        <v>1596.35</v>
      </c>
      <c r="AA590" s="44">
        <v>1330.07</v>
      </c>
    </row>
    <row r="591" spans="1:27" ht="12.75" customHeight="1" outlineLevel="1" x14ac:dyDescent="0.2">
      <c r="A591" s="99" t="s">
        <v>2986</v>
      </c>
      <c r="B591" s="63" t="s">
        <v>90</v>
      </c>
      <c r="C591" s="43" t="s">
        <v>79</v>
      </c>
      <c r="D591" s="44">
        <f>$D$486</f>
        <v>434.18</v>
      </c>
      <c r="E591" s="44">
        <f t="shared" ref="E591:AA591" si="343">$D$486</f>
        <v>434.18</v>
      </c>
      <c r="F591" s="44">
        <f t="shared" si="343"/>
        <v>434.18</v>
      </c>
      <c r="G591" s="44">
        <f t="shared" si="343"/>
        <v>434.18</v>
      </c>
      <c r="H591" s="44">
        <f t="shared" si="343"/>
        <v>434.18</v>
      </c>
      <c r="I591" s="44">
        <f t="shared" si="343"/>
        <v>434.18</v>
      </c>
      <c r="J591" s="44">
        <f t="shared" si="343"/>
        <v>434.18</v>
      </c>
      <c r="K591" s="44">
        <f t="shared" si="343"/>
        <v>434.18</v>
      </c>
      <c r="L591" s="44">
        <f t="shared" si="343"/>
        <v>434.18</v>
      </c>
      <c r="M591" s="44">
        <f t="shared" si="343"/>
        <v>434.18</v>
      </c>
      <c r="N591" s="44">
        <f t="shared" si="343"/>
        <v>434.18</v>
      </c>
      <c r="O591" s="44">
        <f t="shared" si="343"/>
        <v>434.18</v>
      </c>
      <c r="P591" s="44">
        <f t="shared" si="343"/>
        <v>434.18</v>
      </c>
      <c r="Q591" s="44">
        <f t="shared" si="343"/>
        <v>434.18</v>
      </c>
      <c r="R591" s="44">
        <f t="shared" si="343"/>
        <v>434.18</v>
      </c>
      <c r="S591" s="44">
        <f t="shared" si="343"/>
        <v>434.18</v>
      </c>
      <c r="T591" s="44">
        <f t="shared" si="343"/>
        <v>434.18</v>
      </c>
      <c r="U591" s="44">
        <f t="shared" si="343"/>
        <v>434.18</v>
      </c>
      <c r="V591" s="44">
        <f t="shared" si="343"/>
        <v>434.18</v>
      </c>
      <c r="W591" s="44">
        <f t="shared" si="343"/>
        <v>434.18</v>
      </c>
      <c r="X591" s="44">
        <f t="shared" si="343"/>
        <v>434.18</v>
      </c>
      <c r="Y591" s="44">
        <f t="shared" si="343"/>
        <v>434.18</v>
      </c>
      <c r="Z591" s="44">
        <f t="shared" si="343"/>
        <v>434.18</v>
      </c>
      <c r="AA591" s="44">
        <f t="shared" si="343"/>
        <v>434.18</v>
      </c>
    </row>
    <row r="592" spans="1:27" ht="12.75" customHeight="1" outlineLevel="1" x14ac:dyDescent="0.2">
      <c r="A592" s="99" t="s">
        <v>2987</v>
      </c>
      <c r="B592" s="63" t="s">
        <v>83</v>
      </c>
      <c r="C592" s="43" t="s">
        <v>79</v>
      </c>
      <c r="D592" s="44">
        <v>3.35</v>
      </c>
      <c r="E592" s="44">
        <v>3.35</v>
      </c>
      <c r="F592" s="44">
        <v>3.35</v>
      </c>
      <c r="G592" s="44">
        <v>3.35</v>
      </c>
      <c r="H592" s="44">
        <v>3.35</v>
      </c>
      <c r="I592" s="44">
        <v>3.35</v>
      </c>
      <c r="J592" s="44">
        <v>3.35</v>
      </c>
      <c r="K592" s="44">
        <v>3.35</v>
      </c>
      <c r="L592" s="44">
        <v>3.35</v>
      </c>
      <c r="M592" s="44">
        <v>3.35</v>
      </c>
      <c r="N592" s="44">
        <v>3.35</v>
      </c>
      <c r="O592" s="44">
        <v>3.35</v>
      </c>
      <c r="P592" s="44">
        <v>3.35</v>
      </c>
      <c r="Q592" s="44">
        <v>3.35</v>
      </c>
      <c r="R592" s="44">
        <v>3.35</v>
      </c>
      <c r="S592" s="44">
        <v>3.35</v>
      </c>
      <c r="T592" s="44">
        <v>3.35</v>
      </c>
      <c r="U592" s="44">
        <v>3.35</v>
      </c>
      <c r="V592" s="44">
        <v>3.35</v>
      </c>
      <c r="W592" s="44">
        <v>3.35</v>
      </c>
      <c r="X592" s="44">
        <v>3.35</v>
      </c>
      <c r="Y592" s="44">
        <v>3.35</v>
      </c>
      <c r="Z592" s="44">
        <v>3.35</v>
      </c>
      <c r="AA592" s="44">
        <v>3.35</v>
      </c>
    </row>
    <row r="593" spans="1:27" ht="12.75" customHeight="1" outlineLevel="1" x14ac:dyDescent="0.2">
      <c r="A593" s="99" t="s">
        <v>2988</v>
      </c>
      <c r="B593" s="63" t="s">
        <v>81</v>
      </c>
      <c r="C593" s="43" t="s">
        <v>79</v>
      </c>
      <c r="D593" s="44">
        <f>$D$11</f>
        <v>110.23</v>
      </c>
      <c r="E593" s="44">
        <f t="shared" ref="E593:AA593" si="344">$D$11</f>
        <v>110.23</v>
      </c>
      <c r="F593" s="44">
        <f t="shared" si="344"/>
        <v>110.23</v>
      </c>
      <c r="G593" s="44">
        <f t="shared" si="344"/>
        <v>110.23</v>
      </c>
      <c r="H593" s="44">
        <f t="shared" si="344"/>
        <v>110.23</v>
      </c>
      <c r="I593" s="44">
        <f t="shared" si="344"/>
        <v>110.23</v>
      </c>
      <c r="J593" s="44">
        <f t="shared" si="344"/>
        <v>110.23</v>
      </c>
      <c r="K593" s="44">
        <f t="shared" si="344"/>
        <v>110.23</v>
      </c>
      <c r="L593" s="44">
        <f t="shared" si="344"/>
        <v>110.23</v>
      </c>
      <c r="M593" s="44">
        <f t="shared" si="344"/>
        <v>110.23</v>
      </c>
      <c r="N593" s="44">
        <f t="shared" si="344"/>
        <v>110.23</v>
      </c>
      <c r="O593" s="44">
        <f t="shared" si="344"/>
        <v>110.23</v>
      </c>
      <c r="P593" s="44">
        <f t="shared" si="344"/>
        <v>110.23</v>
      </c>
      <c r="Q593" s="44">
        <f t="shared" si="344"/>
        <v>110.23</v>
      </c>
      <c r="R593" s="44">
        <f t="shared" si="344"/>
        <v>110.23</v>
      </c>
      <c r="S593" s="44">
        <f t="shared" si="344"/>
        <v>110.23</v>
      </c>
      <c r="T593" s="44">
        <f t="shared" si="344"/>
        <v>110.23</v>
      </c>
      <c r="U593" s="44">
        <f t="shared" si="344"/>
        <v>110.23</v>
      </c>
      <c r="V593" s="44">
        <f t="shared" si="344"/>
        <v>110.23</v>
      </c>
      <c r="W593" s="44">
        <f t="shared" si="344"/>
        <v>110.23</v>
      </c>
      <c r="X593" s="44">
        <f t="shared" si="344"/>
        <v>110.23</v>
      </c>
      <c r="Y593" s="44">
        <f t="shared" si="344"/>
        <v>110.23</v>
      </c>
      <c r="Z593" s="44">
        <f t="shared" si="344"/>
        <v>110.23</v>
      </c>
      <c r="AA593" s="44">
        <f t="shared" si="344"/>
        <v>110.23</v>
      </c>
    </row>
    <row r="594" spans="1:27" x14ac:dyDescent="0.2">
      <c r="A594" s="98" t="s">
        <v>2989</v>
      </c>
      <c r="B594" s="28" t="str">
        <f>"23"&amp;"."&amp;$B$801&amp;"."&amp;$B$802</f>
        <v>23.12.2023</v>
      </c>
      <c r="C594" s="90" t="s">
        <v>76</v>
      </c>
      <c r="D594" s="91">
        <f>ROUND(((D595+D596+D598+D597)/1000),5)</f>
        <v>1.8418000000000001</v>
      </c>
      <c r="E594" s="91">
        <f>ROUND(((E595+E596+E598+E597)/1000),5)</f>
        <v>1.7675000000000001</v>
      </c>
      <c r="F594" s="91">
        <f>ROUND(((F595+F596+F598+F597)/1000),5)</f>
        <v>1.7363999999999999</v>
      </c>
      <c r="G594" s="91">
        <f t="shared" ref="G594:AA594" si="345">ROUND(((G595+G596+G598+G597)/1000),5)</f>
        <v>1.7229300000000001</v>
      </c>
      <c r="H594" s="91">
        <f t="shared" si="345"/>
        <v>1.7284600000000001</v>
      </c>
      <c r="I594" s="91">
        <f t="shared" si="345"/>
        <v>1.7568900000000001</v>
      </c>
      <c r="J594" s="91">
        <f t="shared" si="345"/>
        <v>1.7921899999999999</v>
      </c>
      <c r="K594" s="91">
        <f t="shared" si="345"/>
        <v>1.9876199999999999</v>
      </c>
      <c r="L594" s="91">
        <f t="shared" si="345"/>
        <v>2.339</v>
      </c>
      <c r="M594" s="91">
        <f t="shared" si="345"/>
        <v>2.4764900000000001</v>
      </c>
      <c r="N594" s="91">
        <f t="shared" si="345"/>
        <v>2.5285899999999999</v>
      </c>
      <c r="O594" s="91">
        <f t="shared" si="345"/>
        <v>2.54386</v>
      </c>
      <c r="P594" s="91">
        <f t="shared" si="345"/>
        <v>2.53722</v>
      </c>
      <c r="Q594" s="91">
        <f t="shared" si="345"/>
        <v>2.5368599999999999</v>
      </c>
      <c r="R594" s="91">
        <f t="shared" si="345"/>
        <v>2.52271</v>
      </c>
      <c r="S594" s="91">
        <f t="shared" si="345"/>
        <v>2.5108899999999998</v>
      </c>
      <c r="T594" s="91">
        <f t="shared" si="345"/>
        <v>2.5415999999999999</v>
      </c>
      <c r="U594" s="91">
        <f t="shared" si="345"/>
        <v>2.5591699999999999</v>
      </c>
      <c r="V594" s="91">
        <f t="shared" si="345"/>
        <v>2.5209199999999998</v>
      </c>
      <c r="W594" s="91">
        <f t="shared" si="345"/>
        <v>2.4610599999999998</v>
      </c>
      <c r="X594" s="91">
        <f t="shared" si="345"/>
        <v>2.4215100000000001</v>
      </c>
      <c r="Y594" s="91">
        <f t="shared" si="345"/>
        <v>2.2407599999999999</v>
      </c>
      <c r="Z594" s="91">
        <f t="shared" si="345"/>
        <v>2.0460799999999999</v>
      </c>
      <c r="AA594" s="91">
        <f t="shared" si="345"/>
        <v>1.83802</v>
      </c>
    </row>
    <row r="595" spans="1:27" ht="12.75" customHeight="1" outlineLevel="1" x14ac:dyDescent="0.2">
      <c r="A595" s="99" t="s">
        <v>2990</v>
      </c>
      <c r="B595" s="63" t="s">
        <v>238</v>
      </c>
      <c r="C595" s="43" t="s">
        <v>79</v>
      </c>
      <c r="D595" s="44">
        <v>1294.04</v>
      </c>
      <c r="E595" s="44">
        <v>1219.74</v>
      </c>
      <c r="F595" s="44">
        <v>1188.6400000000001</v>
      </c>
      <c r="G595" s="44">
        <v>1175.17</v>
      </c>
      <c r="H595" s="44">
        <v>1180.7</v>
      </c>
      <c r="I595" s="44">
        <v>1209.1300000000001</v>
      </c>
      <c r="J595" s="44">
        <v>1244.43</v>
      </c>
      <c r="K595" s="44">
        <v>1439.86</v>
      </c>
      <c r="L595" s="44">
        <v>1791.24</v>
      </c>
      <c r="M595" s="44">
        <v>1928.73</v>
      </c>
      <c r="N595" s="44">
        <v>1980.83</v>
      </c>
      <c r="O595" s="44">
        <v>1996.1</v>
      </c>
      <c r="P595" s="44">
        <v>1989.46</v>
      </c>
      <c r="Q595" s="44">
        <v>1989.1</v>
      </c>
      <c r="R595" s="44">
        <v>1974.95</v>
      </c>
      <c r="S595" s="44">
        <v>1963.13</v>
      </c>
      <c r="T595" s="44">
        <v>1993.84</v>
      </c>
      <c r="U595" s="44">
        <v>2011.41</v>
      </c>
      <c r="V595" s="44">
        <v>1973.16</v>
      </c>
      <c r="W595" s="44">
        <v>1913.3</v>
      </c>
      <c r="X595" s="44">
        <v>1873.75</v>
      </c>
      <c r="Y595" s="44">
        <v>1693</v>
      </c>
      <c r="Z595" s="44">
        <v>1498.32</v>
      </c>
      <c r="AA595" s="44">
        <v>1290.26</v>
      </c>
    </row>
    <row r="596" spans="1:27" ht="12.75" customHeight="1" outlineLevel="1" x14ac:dyDescent="0.2">
      <c r="A596" s="99" t="s">
        <v>2991</v>
      </c>
      <c r="B596" s="63" t="s">
        <v>90</v>
      </c>
      <c r="C596" s="43" t="s">
        <v>79</v>
      </c>
      <c r="D596" s="44">
        <f>$D$486</f>
        <v>434.18</v>
      </c>
      <c r="E596" s="44">
        <f t="shared" ref="E596:AA596" si="346">$D$486</f>
        <v>434.18</v>
      </c>
      <c r="F596" s="44">
        <f t="shared" si="346"/>
        <v>434.18</v>
      </c>
      <c r="G596" s="44">
        <f t="shared" si="346"/>
        <v>434.18</v>
      </c>
      <c r="H596" s="44">
        <f t="shared" si="346"/>
        <v>434.18</v>
      </c>
      <c r="I596" s="44">
        <f t="shared" si="346"/>
        <v>434.18</v>
      </c>
      <c r="J596" s="44">
        <f t="shared" si="346"/>
        <v>434.18</v>
      </c>
      <c r="K596" s="44">
        <f t="shared" si="346"/>
        <v>434.18</v>
      </c>
      <c r="L596" s="44">
        <f t="shared" si="346"/>
        <v>434.18</v>
      </c>
      <c r="M596" s="44">
        <f t="shared" si="346"/>
        <v>434.18</v>
      </c>
      <c r="N596" s="44">
        <f t="shared" si="346"/>
        <v>434.18</v>
      </c>
      <c r="O596" s="44">
        <f t="shared" si="346"/>
        <v>434.18</v>
      </c>
      <c r="P596" s="44">
        <f t="shared" si="346"/>
        <v>434.18</v>
      </c>
      <c r="Q596" s="44">
        <f t="shared" si="346"/>
        <v>434.18</v>
      </c>
      <c r="R596" s="44">
        <f t="shared" si="346"/>
        <v>434.18</v>
      </c>
      <c r="S596" s="44">
        <f t="shared" si="346"/>
        <v>434.18</v>
      </c>
      <c r="T596" s="44">
        <f t="shared" si="346"/>
        <v>434.18</v>
      </c>
      <c r="U596" s="44">
        <f t="shared" si="346"/>
        <v>434.18</v>
      </c>
      <c r="V596" s="44">
        <f t="shared" si="346"/>
        <v>434.18</v>
      </c>
      <c r="W596" s="44">
        <f t="shared" si="346"/>
        <v>434.18</v>
      </c>
      <c r="X596" s="44">
        <f t="shared" si="346"/>
        <v>434.18</v>
      </c>
      <c r="Y596" s="44">
        <f t="shared" si="346"/>
        <v>434.18</v>
      </c>
      <c r="Z596" s="44">
        <f t="shared" si="346"/>
        <v>434.18</v>
      </c>
      <c r="AA596" s="44">
        <f t="shared" si="346"/>
        <v>434.18</v>
      </c>
    </row>
    <row r="597" spans="1:27" ht="12.75" customHeight="1" outlineLevel="1" x14ac:dyDescent="0.2">
      <c r="A597" s="99" t="s">
        <v>2992</v>
      </c>
      <c r="B597" s="63" t="s">
        <v>83</v>
      </c>
      <c r="C597" s="43" t="s">
        <v>79</v>
      </c>
      <c r="D597" s="44">
        <v>3.35</v>
      </c>
      <c r="E597" s="44">
        <v>3.35</v>
      </c>
      <c r="F597" s="44">
        <v>3.35</v>
      </c>
      <c r="G597" s="44">
        <v>3.35</v>
      </c>
      <c r="H597" s="44">
        <v>3.35</v>
      </c>
      <c r="I597" s="44">
        <v>3.35</v>
      </c>
      <c r="J597" s="44">
        <v>3.35</v>
      </c>
      <c r="K597" s="44">
        <v>3.35</v>
      </c>
      <c r="L597" s="44">
        <v>3.35</v>
      </c>
      <c r="M597" s="44">
        <v>3.35</v>
      </c>
      <c r="N597" s="44">
        <v>3.35</v>
      </c>
      <c r="O597" s="44">
        <v>3.35</v>
      </c>
      <c r="P597" s="44">
        <v>3.35</v>
      </c>
      <c r="Q597" s="44">
        <v>3.35</v>
      </c>
      <c r="R597" s="44">
        <v>3.35</v>
      </c>
      <c r="S597" s="44">
        <v>3.35</v>
      </c>
      <c r="T597" s="44">
        <v>3.35</v>
      </c>
      <c r="U597" s="44">
        <v>3.35</v>
      </c>
      <c r="V597" s="44">
        <v>3.35</v>
      </c>
      <c r="W597" s="44">
        <v>3.35</v>
      </c>
      <c r="X597" s="44">
        <v>3.35</v>
      </c>
      <c r="Y597" s="44">
        <v>3.35</v>
      </c>
      <c r="Z597" s="44">
        <v>3.35</v>
      </c>
      <c r="AA597" s="44">
        <v>3.35</v>
      </c>
    </row>
    <row r="598" spans="1:27" ht="12.75" customHeight="1" outlineLevel="1" x14ac:dyDescent="0.2">
      <c r="A598" s="99" t="s">
        <v>2993</v>
      </c>
      <c r="B598" s="63" t="s">
        <v>81</v>
      </c>
      <c r="C598" s="43" t="s">
        <v>79</v>
      </c>
      <c r="D598" s="44">
        <f>$D$11</f>
        <v>110.23</v>
      </c>
      <c r="E598" s="44">
        <f t="shared" ref="E598:AA598" si="347">$D$11</f>
        <v>110.23</v>
      </c>
      <c r="F598" s="44">
        <f t="shared" si="347"/>
        <v>110.23</v>
      </c>
      <c r="G598" s="44">
        <f t="shared" si="347"/>
        <v>110.23</v>
      </c>
      <c r="H598" s="44">
        <f t="shared" si="347"/>
        <v>110.23</v>
      </c>
      <c r="I598" s="44">
        <f t="shared" si="347"/>
        <v>110.23</v>
      </c>
      <c r="J598" s="44">
        <f t="shared" si="347"/>
        <v>110.23</v>
      </c>
      <c r="K598" s="44">
        <f t="shared" si="347"/>
        <v>110.23</v>
      </c>
      <c r="L598" s="44">
        <f t="shared" si="347"/>
        <v>110.23</v>
      </c>
      <c r="M598" s="44">
        <f t="shared" si="347"/>
        <v>110.23</v>
      </c>
      <c r="N598" s="44">
        <f t="shared" si="347"/>
        <v>110.23</v>
      </c>
      <c r="O598" s="44">
        <f t="shared" si="347"/>
        <v>110.23</v>
      </c>
      <c r="P598" s="44">
        <f t="shared" si="347"/>
        <v>110.23</v>
      </c>
      <c r="Q598" s="44">
        <f t="shared" si="347"/>
        <v>110.23</v>
      </c>
      <c r="R598" s="44">
        <f t="shared" si="347"/>
        <v>110.23</v>
      </c>
      <c r="S598" s="44">
        <f t="shared" si="347"/>
        <v>110.23</v>
      </c>
      <c r="T598" s="44">
        <f t="shared" si="347"/>
        <v>110.23</v>
      </c>
      <c r="U598" s="44">
        <f t="shared" si="347"/>
        <v>110.23</v>
      </c>
      <c r="V598" s="44">
        <f t="shared" si="347"/>
        <v>110.23</v>
      </c>
      <c r="W598" s="44">
        <f t="shared" si="347"/>
        <v>110.23</v>
      </c>
      <c r="X598" s="44">
        <f t="shared" si="347"/>
        <v>110.23</v>
      </c>
      <c r="Y598" s="44">
        <f t="shared" si="347"/>
        <v>110.23</v>
      </c>
      <c r="Z598" s="44">
        <f t="shared" si="347"/>
        <v>110.23</v>
      </c>
      <c r="AA598" s="44">
        <f t="shared" si="347"/>
        <v>110.23</v>
      </c>
    </row>
    <row r="599" spans="1:27" x14ac:dyDescent="0.2">
      <c r="A599" s="98" t="s">
        <v>2994</v>
      </c>
      <c r="B599" s="28" t="str">
        <f>"24"&amp;"."&amp;$B$801&amp;"."&amp;$B$802</f>
        <v>24.12.2023</v>
      </c>
      <c r="C599" s="90" t="s">
        <v>76</v>
      </c>
      <c r="D599" s="91">
        <f>ROUND(((D600+D601+D603+D602)/1000),5)</f>
        <v>1.8034300000000001</v>
      </c>
      <c r="E599" s="91">
        <f>ROUND(((E600+E601+E603+E602)/1000),5)</f>
        <v>1.7480899999999999</v>
      </c>
      <c r="F599" s="91">
        <f>ROUND(((F600+F601+F603+F602)/1000),5)</f>
        <v>1.7196400000000001</v>
      </c>
      <c r="G599" s="91">
        <f t="shared" ref="G599:AA599" si="348">ROUND(((G600+G601+G603+G602)/1000),5)</f>
        <v>1.66842</v>
      </c>
      <c r="H599" s="91">
        <f t="shared" si="348"/>
        <v>1.67835</v>
      </c>
      <c r="I599" s="91">
        <f t="shared" si="348"/>
        <v>1.7107399999999999</v>
      </c>
      <c r="J599" s="91">
        <f t="shared" si="348"/>
        <v>1.7331099999999999</v>
      </c>
      <c r="K599" s="91">
        <f t="shared" si="348"/>
        <v>1.8479300000000001</v>
      </c>
      <c r="L599" s="91">
        <f t="shared" si="348"/>
        <v>2.0427</v>
      </c>
      <c r="M599" s="91">
        <f t="shared" si="348"/>
        <v>2.3033100000000002</v>
      </c>
      <c r="N599" s="91">
        <f t="shared" si="348"/>
        <v>2.4179300000000001</v>
      </c>
      <c r="O599" s="91">
        <f t="shared" si="348"/>
        <v>2.43675</v>
      </c>
      <c r="P599" s="91">
        <f t="shared" si="348"/>
        <v>2.4468299999999998</v>
      </c>
      <c r="Q599" s="91">
        <f t="shared" si="348"/>
        <v>2.4517099999999998</v>
      </c>
      <c r="R599" s="91">
        <f t="shared" si="348"/>
        <v>2.4416099999999998</v>
      </c>
      <c r="S599" s="91">
        <f t="shared" si="348"/>
        <v>2.4410699999999999</v>
      </c>
      <c r="T599" s="91">
        <f t="shared" si="348"/>
        <v>2.4846699999999999</v>
      </c>
      <c r="U599" s="91">
        <f t="shared" si="348"/>
        <v>2.50589</v>
      </c>
      <c r="V599" s="91">
        <f t="shared" si="348"/>
        <v>2.4799500000000001</v>
      </c>
      <c r="W599" s="91">
        <f t="shared" si="348"/>
        <v>2.4557799999999999</v>
      </c>
      <c r="X599" s="91">
        <f t="shared" si="348"/>
        <v>2.4310299999999998</v>
      </c>
      <c r="Y599" s="91">
        <f t="shared" si="348"/>
        <v>2.2117900000000001</v>
      </c>
      <c r="Z599" s="91">
        <f t="shared" si="348"/>
        <v>1.99553</v>
      </c>
      <c r="AA599" s="91">
        <f t="shared" si="348"/>
        <v>1.7629900000000001</v>
      </c>
    </row>
    <row r="600" spans="1:27" ht="12.75" customHeight="1" outlineLevel="1" x14ac:dyDescent="0.2">
      <c r="A600" s="99" t="s">
        <v>2995</v>
      </c>
      <c r="B600" s="63" t="s">
        <v>238</v>
      </c>
      <c r="C600" s="43" t="s">
        <v>79</v>
      </c>
      <c r="D600" s="44">
        <v>1255.67</v>
      </c>
      <c r="E600" s="44">
        <v>1200.33</v>
      </c>
      <c r="F600" s="44">
        <v>1171.8800000000001</v>
      </c>
      <c r="G600" s="44">
        <v>1120.6600000000001</v>
      </c>
      <c r="H600" s="44">
        <v>1130.5899999999999</v>
      </c>
      <c r="I600" s="44">
        <v>1162.98</v>
      </c>
      <c r="J600" s="44">
        <v>1185.3499999999999</v>
      </c>
      <c r="K600" s="44">
        <v>1300.17</v>
      </c>
      <c r="L600" s="44">
        <v>1494.94</v>
      </c>
      <c r="M600" s="44">
        <v>1755.55</v>
      </c>
      <c r="N600" s="44">
        <v>1870.17</v>
      </c>
      <c r="O600" s="44">
        <v>1888.99</v>
      </c>
      <c r="P600" s="44">
        <v>1899.07</v>
      </c>
      <c r="Q600" s="44">
        <v>1903.95</v>
      </c>
      <c r="R600" s="44">
        <v>1893.85</v>
      </c>
      <c r="S600" s="44">
        <v>1893.31</v>
      </c>
      <c r="T600" s="44">
        <v>1936.91</v>
      </c>
      <c r="U600" s="44">
        <v>1958.13</v>
      </c>
      <c r="V600" s="44">
        <v>1932.19</v>
      </c>
      <c r="W600" s="44">
        <v>1908.02</v>
      </c>
      <c r="X600" s="44">
        <v>1883.27</v>
      </c>
      <c r="Y600" s="44">
        <v>1664.03</v>
      </c>
      <c r="Z600" s="44">
        <v>1447.77</v>
      </c>
      <c r="AA600" s="44">
        <v>1215.23</v>
      </c>
    </row>
    <row r="601" spans="1:27" ht="12.75" customHeight="1" outlineLevel="1" x14ac:dyDescent="0.2">
      <c r="A601" s="99" t="s">
        <v>2996</v>
      </c>
      <c r="B601" s="63" t="s">
        <v>90</v>
      </c>
      <c r="C601" s="43" t="s">
        <v>79</v>
      </c>
      <c r="D601" s="44">
        <f>$D$486</f>
        <v>434.18</v>
      </c>
      <c r="E601" s="44">
        <f t="shared" ref="E601:AA601" si="349">$D$486</f>
        <v>434.18</v>
      </c>
      <c r="F601" s="44">
        <f t="shared" si="349"/>
        <v>434.18</v>
      </c>
      <c r="G601" s="44">
        <f t="shared" si="349"/>
        <v>434.18</v>
      </c>
      <c r="H601" s="44">
        <f t="shared" si="349"/>
        <v>434.18</v>
      </c>
      <c r="I601" s="44">
        <f t="shared" si="349"/>
        <v>434.18</v>
      </c>
      <c r="J601" s="44">
        <f t="shared" si="349"/>
        <v>434.18</v>
      </c>
      <c r="K601" s="44">
        <f t="shared" si="349"/>
        <v>434.18</v>
      </c>
      <c r="L601" s="44">
        <f t="shared" si="349"/>
        <v>434.18</v>
      </c>
      <c r="M601" s="44">
        <f t="shared" si="349"/>
        <v>434.18</v>
      </c>
      <c r="N601" s="44">
        <f t="shared" si="349"/>
        <v>434.18</v>
      </c>
      <c r="O601" s="44">
        <f t="shared" si="349"/>
        <v>434.18</v>
      </c>
      <c r="P601" s="44">
        <f t="shared" si="349"/>
        <v>434.18</v>
      </c>
      <c r="Q601" s="44">
        <f t="shared" si="349"/>
        <v>434.18</v>
      </c>
      <c r="R601" s="44">
        <f t="shared" si="349"/>
        <v>434.18</v>
      </c>
      <c r="S601" s="44">
        <f t="shared" si="349"/>
        <v>434.18</v>
      </c>
      <c r="T601" s="44">
        <f t="shared" si="349"/>
        <v>434.18</v>
      </c>
      <c r="U601" s="44">
        <f t="shared" si="349"/>
        <v>434.18</v>
      </c>
      <c r="V601" s="44">
        <f t="shared" si="349"/>
        <v>434.18</v>
      </c>
      <c r="W601" s="44">
        <f t="shared" si="349"/>
        <v>434.18</v>
      </c>
      <c r="X601" s="44">
        <f t="shared" si="349"/>
        <v>434.18</v>
      </c>
      <c r="Y601" s="44">
        <f t="shared" si="349"/>
        <v>434.18</v>
      </c>
      <c r="Z601" s="44">
        <f t="shared" si="349"/>
        <v>434.18</v>
      </c>
      <c r="AA601" s="44">
        <f t="shared" si="349"/>
        <v>434.18</v>
      </c>
    </row>
    <row r="602" spans="1:27" ht="12.75" customHeight="1" outlineLevel="1" x14ac:dyDescent="0.2">
      <c r="A602" s="99" t="s">
        <v>2997</v>
      </c>
      <c r="B602" s="63" t="s">
        <v>83</v>
      </c>
      <c r="C602" s="43" t="s">
        <v>79</v>
      </c>
      <c r="D602" s="44">
        <v>3.35</v>
      </c>
      <c r="E602" s="44">
        <v>3.35</v>
      </c>
      <c r="F602" s="44">
        <v>3.35</v>
      </c>
      <c r="G602" s="44">
        <v>3.35</v>
      </c>
      <c r="H602" s="44">
        <v>3.35</v>
      </c>
      <c r="I602" s="44">
        <v>3.35</v>
      </c>
      <c r="J602" s="44">
        <v>3.35</v>
      </c>
      <c r="K602" s="44">
        <v>3.35</v>
      </c>
      <c r="L602" s="44">
        <v>3.35</v>
      </c>
      <c r="M602" s="44">
        <v>3.35</v>
      </c>
      <c r="N602" s="44">
        <v>3.35</v>
      </c>
      <c r="O602" s="44">
        <v>3.35</v>
      </c>
      <c r="P602" s="44">
        <v>3.35</v>
      </c>
      <c r="Q602" s="44">
        <v>3.35</v>
      </c>
      <c r="R602" s="44">
        <v>3.35</v>
      </c>
      <c r="S602" s="44">
        <v>3.35</v>
      </c>
      <c r="T602" s="44">
        <v>3.35</v>
      </c>
      <c r="U602" s="44">
        <v>3.35</v>
      </c>
      <c r="V602" s="44">
        <v>3.35</v>
      </c>
      <c r="W602" s="44">
        <v>3.35</v>
      </c>
      <c r="X602" s="44">
        <v>3.35</v>
      </c>
      <c r="Y602" s="44">
        <v>3.35</v>
      </c>
      <c r="Z602" s="44">
        <v>3.35</v>
      </c>
      <c r="AA602" s="44">
        <v>3.35</v>
      </c>
    </row>
    <row r="603" spans="1:27" ht="12.75" customHeight="1" outlineLevel="1" x14ac:dyDescent="0.2">
      <c r="A603" s="99" t="s">
        <v>2998</v>
      </c>
      <c r="B603" s="63" t="s">
        <v>81</v>
      </c>
      <c r="C603" s="43" t="s">
        <v>79</v>
      </c>
      <c r="D603" s="44">
        <f>$D$11</f>
        <v>110.23</v>
      </c>
      <c r="E603" s="44">
        <f t="shared" ref="E603:AA603" si="350">$D$11</f>
        <v>110.23</v>
      </c>
      <c r="F603" s="44">
        <f t="shared" si="350"/>
        <v>110.23</v>
      </c>
      <c r="G603" s="44">
        <f t="shared" si="350"/>
        <v>110.23</v>
      </c>
      <c r="H603" s="44">
        <f t="shared" si="350"/>
        <v>110.23</v>
      </c>
      <c r="I603" s="44">
        <f t="shared" si="350"/>
        <v>110.23</v>
      </c>
      <c r="J603" s="44">
        <f t="shared" si="350"/>
        <v>110.23</v>
      </c>
      <c r="K603" s="44">
        <f t="shared" si="350"/>
        <v>110.23</v>
      </c>
      <c r="L603" s="44">
        <f t="shared" si="350"/>
        <v>110.23</v>
      </c>
      <c r="M603" s="44">
        <f t="shared" si="350"/>
        <v>110.23</v>
      </c>
      <c r="N603" s="44">
        <f t="shared" si="350"/>
        <v>110.23</v>
      </c>
      <c r="O603" s="44">
        <f t="shared" si="350"/>
        <v>110.23</v>
      </c>
      <c r="P603" s="44">
        <f t="shared" si="350"/>
        <v>110.23</v>
      </c>
      <c r="Q603" s="44">
        <f t="shared" si="350"/>
        <v>110.23</v>
      </c>
      <c r="R603" s="44">
        <f t="shared" si="350"/>
        <v>110.23</v>
      </c>
      <c r="S603" s="44">
        <f t="shared" si="350"/>
        <v>110.23</v>
      </c>
      <c r="T603" s="44">
        <f t="shared" si="350"/>
        <v>110.23</v>
      </c>
      <c r="U603" s="44">
        <f t="shared" si="350"/>
        <v>110.23</v>
      </c>
      <c r="V603" s="44">
        <f t="shared" si="350"/>
        <v>110.23</v>
      </c>
      <c r="W603" s="44">
        <f t="shared" si="350"/>
        <v>110.23</v>
      </c>
      <c r="X603" s="44">
        <f t="shared" si="350"/>
        <v>110.23</v>
      </c>
      <c r="Y603" s="44">
        <f t="shared" si="350"/>
        <v>110.23</v>
      </c>
      <c r="Z603" s="44">
        <f t="shared" si="350"/>
        <v>110.23</v>
      </c>
      <c r="AA603" s="44">
        <f t="shared" si="350"/>
        <v>110.23</v>
      </c>
    </row>
    <row r="604" spans="1:27" x14ac:dyDescent="0.2">
      <c r="A604" s="98" t="s">
        <v>2999</v>
      </c>
      <c r="B604" s="28" t="str">
        <f>"25"&amp;"."&amp;$B$801&amp;"."&amp;$B$802</f>
        <v>25.12.2023</v>
      </c>
      <c r="C604" s="90" t="s">
        <v>76</v>
      </c>
      <c r="D604" s="91">
        <f>ROUND(((D605+D606+D608+D607)/1000),5)</f>
        <v>1.7512799999999999</v>
      </c>
      <c r="E604" s="91">
        <f>ROUND(((E605+E606+E608+E607)/1000),5)</f>
        <v>1.7306999999999999</v>
      </c>
      <c r="F604" s="91">
        <f>ROUND(((F605+F606+F608+F607)/1000),5)</f>
        <v>1.62534</v>
      </c>
      <c r="G604" s="91">
        <f t="shared" ref="G604:AA604" si="351">ROUND(((G605+G606+G608+G607)/1000),5)</f>
        <v>1.6225400000000001</v>
      </c>
      <c r="H604" s="91">
        <f t="shared" si="351"/>
        <v>1.62243</v>
      </c>
      <c r="I604" s="91">
        <f t="shared" si="351"/>
        <v>1.7298199999999999</v>
      </c>
      <c r="J604" s="91">
        <f t="shared" si="351"/>
        <v>1.8786700000000001</v>
      </c>
      <c r="K604" s="91">
        <f t="shared" si="351"/>
        <v>2.22193</v>
      </c>
      <c r="L604" s="91">
        <f t="shared" si="351"/>
        <v>2.4798200000000001</v>
      </c>
      <c r="M604" s="91">
        <f t="shared" si="351"/>
        <v>2.50481</v>
      </c>
      <c r="N604" s="91">
        <f t="shared" si="351"/>
        <v>2.5171000000000001</v>
      </c>
      <c r="O604" s="91">
        <f t="shared" si="351"/>
        <v>2.6546500000000002</v>
      </c>
      <c r="P604" s="91">
        <f t="shared" si="351"/>
        <v>2.5873900000000001</v>
      </c>
      <c r="Q604" s="91">
        <f t="shared" si="351"/>
        <v>2.6514199999999999</v>
      </c>
      <c r="R604" s="91">
        <f t="shared" si="351"/>
        <v>2.6537199999999999</v>
      </c>
      <c r="S604" s="91">
        <f t="shared" si="351"/>
        <v>2.5312800000000002</v>
      </c>
      <c r="T604" s="91">
        <f t="shared" si="351"/>
        <v>2.5401899999999999</v>
      </c>
      <c r="U604" s="91">
        <f t="shared" si="351"/>
        <v>2.5548899999999999</v>
      </c>
      <c r="V604" s="91">
        <f t="shared" si="351"/>
        <v>2.5330300000000001</v>
      </c>
      <c r="W604" s="91">
        <f t="shared" si="351"/>
        <v>2.5343599999999999</v>
      </c>
      <c r="X604" s="91">
        <f t="shared" si="351"/>
        <v>2.3666900000000002</v>
      </c>
      <c r="Y604" s="91">
        <f t="shared" si="351"/>
        <v>2.1798000000000002</v>
      </c>
      <c r="Z604" s="91">
        <f t="shared" si="351"/>
        <v>1.9630099999999999</v>
      </c>
      <c r="AA604" s="91">
        <f t="shared" si="351"/>
        <v>1.73159</v>
      </c>
    </row>
    <row r="605" spans="1:27" ht="12.75" customHeight="1" outlineLevel="1" x14ac:dyDescent="0.2">
      <c r="A605" s="99" t="s">
        <v>3000</v>
      </c>
      <c r="B605" s="63" t="s">
        <v>238</v>
      </c>
      <c r="C605" s="43" t="s">
        <v>79</v>
      </c>
      <c r="D605" s="44">
        <v>1203.52</v>
      </c>
      <c r="E605" s="44">
        <v>1182.94</v>
      </c>
      <c r="F605" s="44">
        <v>1077.58</v>
      </c>
      <c r="G605" s="44">
        <v>1074.78</v>
      </c>
      <c r="H605" s="44">
        <v>1074.67</v>
      </c>
      <c r="I605" s="44">
        <v>1182.06</v>
      </c>
      <c r="J605" s="44">
        <v>1330.91</v>
      </c>
      <c r="K605" s="44">
        <v>1674.17</v>
      </c>
      <c r="L605" s="44">
        <v>1932.06</v>
      </c>
      <c r="M605" s="44">
        <v>1957.05</v>
      </c>
      <c r="N605" s="44">
        <v>1969.34</v>
      </c>
      <c r="O605" s="44">
        <v>2106.89</v>
      </c>
      <c r="P605" s="44">
        <v>2039.63</v>
      </c>
      <c r="Q605" s="44">
        <v>2103.66</v>
      </c>
      <c r="R605" s="44">
        <v>2105.96</v>
      </c>
      <c r="S605" s="44">
        <v>1983.52</v>
      </c>
      <c r="T605" s="44">
        <v>1992.43</v>
      </c>
      <c r="U605" s="44">
        <v>2007.13</v>
      </c>
      <c r="V605" s="44">
        <v>1985.27</v>
      </c>
      <c r="W605" s="44">
        <v>1986.6</v>
      </c>
      <c r="X605" s="44">
        <v>1818.93</v>
      </c>
      <c r="Y605" s="44">
        <v>1632.04</v>
      </c>
      <c r="Z605" s="44">
        <v>1415.25</v>
      </c>
      <c r="AA605" s="44">
        <v>1183.83</v>
      </c>
    </row>
    <row r="606" spans="1:27" ht="12.75" customHeight="1" outlineLevel="1" x14ac:dyDescent="0.2">
      <c r="A606" s="99" t="s">
        <v>3001</v>
      </c>
      <c r="B606" s="63" t="s">
        <v>90</v>
      </c>
      <c r="C606" s="43" t="s">
        <v>79</v>
      </c>
      <c r="D606" s="44">
        <f>$D$486</f>
        <v>434.18</v>
      </c>
      <c r="E606" s="44">
        <f t="shared" ref="E606:AA606" si="352">$D$486</f>
        <v>434.18</v>
      </c>
      <c r="F606" s="44">
        <f t="shared" si="352"/>
        <v>434.18</v>
      </c>
      <c r="G606" s="44">
        <f t="shared" si="352"/>
        <v>434.18</v>
      </c>
      <c r="H606" s="44">
        <f t="shared" si="352"/>
        <v>434.18</v>
      </c>
      <c r="I606" s="44">
        <f t="shared" si="352"/>
        <v>434.18</v>
      </c>
      <c r="J606" s="44">
        <f t="shared" si="352"/>
        <v>434.18</v>
      </c>
      <c r="K606" s="44">
        <f t="shared" si="352"/>
        <v>434.18</v>
      </c>
      <c r="L606" s="44">
        <f t="shared" si="352"/>
        <v>434.18</v>
      </c>
      <c r="M606" s="44">
        <f t="shared" si="352"/>
        <v>434.18</v>
      </c>
      <c r="N606" s="44">
        <f t="shared" si="352"/>
        <v>434.18</v>
      </c>
      <c r="O606" s="44">
        <f t="shared" si="352"/>
        <v>434.18</v>
      </c>
      <c r="P606" s="44">
        <f t="shared" si="352"/>
        <v>434.18</v>
      </c>
      <c r="Q606" s="44">
        <f t="shared" si="352"/>
        <v>434.18</v>
      </c>
      <c r="R606" s="44">
        <f t="shared" si="352"/>
        <v>434.18</v>
      </c>
      <c r="S606" s="44">
        <f t="shared" si="352"/>
        <v>434.18</v>
      </c>
      <c r="T606" s="44">
        <f t="shared" si="352"/>
        <v>434.18</v>
      </c>
      <c r="U606" s="44">
        <f t="shared" si="352"/>
        <v>434.18</v>
      </c>
      <c r="V606" s="44">
        <f t="shared" si="352"/>
        <v>434.18</v>
      </c>
      <c r="W606" s="44">
        <f t="shared" si="352"/>
        <v>434.18</v>
      </c>
      <c r="X606" s="44">
        <f t="shared" si="352"/>
        <v>434.18</v>
      </c>
      <c r="Y606" s="44">
        <f t="shared" si="352"/>
        <v>434.18</v>
      </c>
      <c r="Z606" s="44">
        <f t="shared" si="352"/>
        <v>434.18</v>
      </c>
      <c r="AA606" s="44">
        <f t="shared" si="352"/>
        <v>434.18</v>
      </c>
    </row>
    <row r="607" spans="1:27" ht="12.75" customHeight="1" outlineLevel="1" x14ac:dyDescent="0.2">
      <c r="A607" s="99" t="s">
        <v>3002</v>
      </c>
      <c r="B607" s="63" t="s">
        <v>83</v>
      </c>
      <c r="C607" s="43" t="s">
        <v>79</v>
      </c>
      <c r="D607" s="44">
        <v>3.35</v>
      </c>
      <c r="E607" s="44">
        <v>3.35</v>
      </c>
      <c r="F607" s="44">
        <v>3.35</v>
      </c>
      <c r="G607" s="44">
        <v>3.35</v>
      </c>
      <c r="H607" s="44">
        <v>3.35</v>
      </c>
      <c r="I607" s="44">
        <v>3.35</v>
      </c>
      <c r="J607" s="44">
        <v>3.35</v>
      </c>
      <c r="K607" s="44">
        <v>3.35</v>
      </c>
      <c r="L607" s="44">
        <v>3.35</v>
      </c>
      <c r="M607" s="44">
        <v>3.35</v>
      </c>
      <c r="N607" s="44">
        <v>3.35</v>
      </c>
      <c r="O607" s="44">
        <v>3.35</v>
      </c>
      <c r="P607" s="44">
        <v>3.35</v>
      </c>
      <c r="Q607" s="44">
        <v>3.35</v>
      </c>
      <c r="R607" s="44">
        <v>3.35</v>
      </c>
      <c r="S607" s="44">
        <v>3.35</v>
      </c>
      <c r="T607" s="44">
        <v>3.35</v>
      </c>
      <c r="U607" s="44">
        <v>3.35</v>
      </c>
      <c r="V607" s="44">
        <v>3.35</v>
      </c>
      <c r="W607" s="44">
        <v>3.35</v>
      </c>
      <c r="X607" s="44">
        <v>3.35</v>
      </c>
      <c r="Y607" s="44">
        <v>3.35</v>
      </c>
      <c r="Z607" s="44">
        <v>3.35</v>
      </c>
      <c r="AA607" s="44">
        <v>3.35</v>
      </c>
    </row>
    <row r="608" spans="1:27" ht="12.75" customHeight="1" outlineLevel="1" x14ac:dyDescent="0.2">
      <c r="A608" s="99" t="s">
        <v>3003</v>
      </c>
      <c r="B608" s="63" t="s">
        <v>81</v>
      </c>
      <c r="C608" s="43" t="s">
        <v>79</v>
      </c>
      <c r="D608" s="44">
        <f>$D$11</f>
        <v>110.23</v>
      </c>
      <c r="E608" s="44">
        <f t="shared" ref="E608:AA608" si="353">$D$11</f>
        <v>110.23</v>
      </c>
      <c r="F608" s="44">
        <f t="shared" si="353"/>
        <v>110.23</v>
      </c>
      <c r="G608" s="44">
        <f t="shared" si="353"/>
        <v>110.23</v>
      </c>
      <c r="H608" s="44">
        <f t="shared" si="353"/>
        <v>110.23</v>
      </c>
      <c r="I608" s="44">
        <f t="shared" si="353"/>
        <v>110.23</v>
      </c>
      <c r="J608" s="44">
        <f t="shared" si="353"/>
        <v>110.23</v>
      </c>
      <c r="K608" s="44">
        <f t="shared" si="353"/>
        <v>110.23</v>
      </c>
      <c r="L608" s="44">
        <f t="shared" si="353"/>
        <v>110.23</v>
      </c>
      <c r="M608" s="44">
        <f t="shared" si="353"/>
        <v>110.23</v>
      </c>
      <c r="N608" s="44">
        <f t="shared" si="353"/>
        <v>110.23</v>
      </c>
      <c r="O608" s="44">
        <f t="shared" si="353"/>
        <v>110.23</v>
      </c>
      <c r="P608" s="44">
        <f t="shared" si="353"/>
        <v>110.23</v>
      </c>
      <c r="Q608" s="44">
        <f t="shared" si="353"/>
        <v>110.23</v>
      </c>
      <c r="R608" s="44">
        <f t="shared" si="353"/>
        <v>110.23</v>
      </c>
      <c r="S608" s="44">
        <f t="shared" si="353"/>
        <v>110.23</v>
      </c>
      <c r="T608" s="44">
        <f t="shared" si="353"/>
        <v>110.23</v>
      </c>
      <c r="U608" s="44">
        <f t="shared" si="353"/>
        <v>110.23</v>
      </c>
      <c r="V608" s="44">
        <f t="shared" si="353"/>
        <v>110.23</v>
      </c>
      <c r="W608" s="44">
        <f t="shared" si="353"/>
        <v>110.23</v>
      </c>
      <c r="X608" s="44">
        <f t="shared" si="353"/>
        <v>110.23</v>
      </c>
      <c r="Y608" s="44">
        <f t="shared" si="353"/>
        <v>110.23</v>
      </c>
      <c r="Z608" s="44">
        <f t="shared" si="353"/>
        <v>110.23</v>
      </c>
      <c r="AA608" s="44">
        <f t="shared" si="353"/>
        <v>110.23</v>
      </c>
    </row>
    <row r="609" spans="1:27" x14ac:dyDescent="0.2">
      <c r="A609" s="98" t="s">
        <v>3004</v>
      </c>
      <c r="B609" s="28" t="str">
        <f>"26"&amp;"."&amp;$B$801&amp;"."&amp;$B$802</f>
        <v>26.12.2023</v>
      </c>
      <c r="C609" s="90" t="s">
        <v>76</v>
      </c>
      <c r="D609" s="91">
        <f>ROUND(((D610+D611+D613+D612)/1000),5)</f>
        <v>1.69346</v>
      </c>
      <c r="E609" s="91">
        <f>ROUND(((E610+E611+E613+E612)/1000),5)</f>
        <v>1.6313899999999999</v>
      </c>
      <c r="F609" s="91">
        <f>ROUND(((F610+F611+F613+F612)/1000),5)</f>
        <v>1.6307799999999999</v>
      </c>
      <c r="G609" s="91">
        <f t="shared" ref="G609:AA609" si="354">ROUND(((G610+G611+G613+G612)/1000),5)</f>
        <v>1.6009100000000001</v>
      </c>
      <c r="H609" s="91">
        <f t="shared" si="354"/>
        <v>1.60945</v>
      </c>
      <c r="I609" s="91">
        <f t="shared" si="354"/>
        <v>1.6953199999999999</v>
      </c>
      <c r="J609" s="91">
        <f t="shared" si="354"/>
        <v>1.8139400000000001</v>
      </c>
      <c r="K609" s="91">
        <f t="shared" si="354"/>
        <v>2.07416</v>
      </c>
      <c r="L609" s="91">
        <f t="shared" si="354"/>
        <v>2.3770899999999999</v>
      </c>
      <c r="M609" s="91">
        <f t="shared" si="354"/>
        <v>2.4162699999999999</v>
      </c>
      <c r="N609" s="91">
        <f t="shared" si="354"/>
        <v>2.41601</v>
      </c>
      <c r="O609" s="91">
        <f t="shared" si="354"/>
        <v>2.48028</v>
      </c>
      <c r="P609" s="91">
        <f t="shared" si="354"/>
        <v>2.4248799999999999</v>
      </c>
      <c r="Q609" s="91">
        <f t="shared" si="354"/>
        <v>2.43466</v>
      </c>
      <c r="R609" s="91">
        <f t="shared" si="354"/>
        <v>2.4716200000000002</v>
      </c>
      <c r="S609" s="91">
        <f t="shared" si="354"/>
        <v>2.4019400000000002</v>
      </c>
      <c r="T609" s="91">
        <f t="shared" si="354"/>
        <v>2.4338600000000001</v>
      </c>
      <c r="U609" s="91">
        <f t="shared" si="354"/>
        <v>2.4511500000000002</v>
      </c>
      <c r="V609" s="91">
        <f t="shared" si="354"/>
        <v>2.4184399999999999</v>
      </c>
      <c r="W609" s="91">
        <f t="shared" si="354"/>
        <v>2.4257</v>
      </c>
      <c r="X609" s="91">
        <f t="shared" si="354"/>
        <v>2.35466</v>
      </c>
      <c r="Y609" s="91">
        <f t="shared" si="354"/>
        <v>2.1818300000000002</v>
      </c>
      <c r="Z609" s="91">
        <f t="shared" si="354"/>
        <v>1.92987</v>
      </c>
      <c r="AA609" s="91">
        <f t="shared" si="354"/>
        <v>1.72142</v>
      </c>
    </row>
    <row r="610" spans="1:27" ht="12.75" customHeight="1" outlineLevel="1" x14ac:dyDescent="0.2">
      <c r="A610" s="99" t="s">
        <v>3005</v>
      </c>
      <c r="B610" s="63" t="s">
        <v>238</v>
      </c>
      <c r="C610" s="43" t="s">
        <v>79</v>
      </c>
      <c r="D610" s="44">
        <v>1145.7</v>
      </c>
      <c r="E610" s="44">
        <v>1083.6300000000001</v>
      </c>
      <c r="F610" s="44">
        <v>1083.02</v>
      </c>
      <c r="G610" s="44">
        <v>1053.1500000000001</v>
      </c>
      <c r="H610" s="44">
        <v>1061.69</v>
      </c>
      <c r="I610" s="44">
        <v>1147.56</v>
      </c>
      <c r="J610" s="44">
        <v>1266.18</v>
      </c>
      <c r="K610" s="44">
        <v>1526.4</v>
      </c>
      <c r="L610" s="44">
        <v>1829.33</v>
      </c>
      <c r="M610" s="44">
        <v>1868.51</v>
      </c>
      <c r="N610" s="44">
        <v>1868.25</v>
      </c>
      <c r="O610" s="44">
        <v>1932.52</v>
      </c>
      <c r="P610" s="44">
        <v>1877.12</v>
      </c>
      <c r="Q610" s="44">
        <v>1886.9</v>
      </c>
      <c r="R610" s="44">
        <v>1923.86</v>
      </c>
      <c r="S610" s="44">
        <v>1854.18</v>
      </c>
      <c r="T610" s="44">
        <v>1886.1</v>
      </c>
      <c r="U610" s="44">
        <v>1903.39</v>
      </c>
      <c r="V610" s="44">
        <v>1870.68</v>
      </c>
      <c r="W610" s="44">
        <v>1877.94</v>
      </c>
      <c r="X610" s="44">
        <v>1806.9</v>
      </c>
      <c r="Y610" s="44">
        <v>1634.07</v>
      </c>
      <c r="Z610" s="44">
        <v>1382.11</v>
      </c>
      <c r="AA610" s="44">
        <v>1173.6600000000001</v>
      </c>
    </row>
    <row r="611" spans="1:27" ht="12.75" customHeight="1" outlineLevel="1" x14ac:dyDescent="0.2">
      <c r="A611" s="99" t="s">
        <v>3006</v>
      </c>
      <c r="B611" s="63" t="s">
        <v>90</v>
      </c>
      <c r="C611" s="43" t="s">
        <v>79</v>
      </c>
      <c r="D611" s="44">
        <f>$D$486</f>
        <v>434.18</v>
      </c>
      <c r="E611" s="44">
        <f t="shared" ref="E611:AA611" si="355">$D$486</f>
        <v>434.18</v>
      </c>
      <c r="F611" s="44">
        <f t="shared" si="355"/>
        <v>434.18</v>
      </c>
      <c r="G611" s="44">
        <f t="shared" si="355"/>
        <v>434.18</v>
      </c>
      <c r="H611" s="44">
        <f t="shared" si="355"/>
        <v>434.18</v>
      </c>
      <c r="I611" s="44">
        <f t="shared" si="355"/>
        <v>434.18</v>
      </c>
      <c r="J611" s="44">
        <f t="shared" si="355"/>
        <v>434.18</v>
      </c>
      <c r="K611" s="44">
        <f t="shared" si="355"/>
        <v>434.18</v>
      </c>
      <c r="L611" s="44">
        <f t="shared" si="355"/>
        <v>434.18</v>
      </c>
      <c r="M611" s="44">
        <f t="shared" si="355"/>
        <v>434.18</v>
      </c>
      <c r="N611" s="44">
        <f t="shared" si="355"/>
        <v>434.18</v>
      </c>
      <c r="O611" s="44">
        <f t="shared" si="355"/>
        <v>434.18</v>
      </c>
      <c r="P611" s="44">
        <f t="shared" si="355"/>
        <v>434.18</v>
      </c>
      <c r="Q611" s="44">
        <f t="shared" si="355"/>
        <v>434.18</v>
      </c>
      <c r="R611" s="44">
        <f t="shared" si="355"/>
        <v>434.18</v>
      </c>
      <c r="S611" s="44">
        <f t="shared" si="355"/>
        <v>434.18</v>
      </c>
      <c r="T611" s="44">
        <f t="shared" si="355"/>
        <v>434.18</v>
      </c>
      <c r="U611" s="44">
        <f t="shared" si="355"/>
        <v>434.18</v>
      </c>
      <c r="V611" s="44">
        <f t="shared" si="355"/>
        <v>434.18</v>
      </c>
      <c r="W611" s="44">
        <f t="shared" si="355"/>
        <v>434.18</v>
      </c>
      <c r="X611" s="44">
        <f t="shared" si="355"/>
        <v>434.18</v>
      </c>
      <c r="Y611" s="44">
        <f t="shared" si="355"/>
        <v>434.18</v>
      </c>
      <c r="Z611" s="44">
        <f t="shared" si="355"/>
        <v>434.18</v>
      </c>
      <c r="AA611" s="44">
        <f t="shared" si="355"/>
        <v>434.18</v>
      </c>
    </row>
    <row r="612" spans="1:27" ht="12.75" customHeight="1" outlineLevel="1" x14ac:dyDescent="0.2">
      <c r="A612" s="99" t="s">
        <v>3007</v>
      </c>
      <c r="B612" s="63" t="s">
        <v>83</v>
      </c>
      <c r="C612" s="43" t="s">
        <v>79</v>
      </c>
      <c r="D612" s="44">
        <v>3.35</v>
      </c>
      <c r="E612" s="44">
        <v>3.35</v>
      </c>
      <c r="F612" s="44">
        <v>3.35</v>
      </c>
      <c r="G612" s="44">
        <v>3.35</v>
      </c>
      <c r="H612" s="44">
        <v>3.35</v>
      </c>
      <c r="I612" s="44">
        <v>3.35</v>
      </c>
      <c r="J612" s="44">
        <v>3.35</v>
      </c>
      <c r="K612" s="44">
        <v>3.35</v>
      </c>
      <c r="L612" s="44">
        <v>3.35</v>
      </c>
      <c r="M612" s="44">
        <v>3.35</v>
      </c>
      <c r="N612" s="44">
        <v>3.35</v>
      </c>
      <c r="O612" s="44">
        <v>3.35</v>
      </c>
      <c r="P612" s="44">
        <v>3.35</v>
      </c>
      <c r="Q612" s="44">
        <v>3.35</v>
      </c>
      <c r="R612" s="44">
        <v>3.35</v>
      </c>
      <c r="S612" s="44">
        <v>3.35</v>
      </c>
      <c r="T612" s="44">
        <v>3.35</v>
      </c>
      <c r="U612" s="44">
        <v>3.35</v>
      </c>
      <c r="V612" s="44">
        <v>3.35</v>
      </c>
      <c r="W612" s="44">
        <v>3.35</v>
      </c>
      <c r="X612" s="44">
        <v>3.35</v>
      </c>
      <c r="Y612" s="44">
        <v>3.35</v>
      </c>
      <c r="Z612" s="44">
        <v>3.35</v>
      </c>
      <c r="AA612" s="44">
        <v>3.35</v>
      </c>
    </row>
    <row r="613" spans="1:27" ht="12.75" customHeight="1" outlineLevel="1" x14ac:dyDescent="0.2">
      <c r="A613" s="99" t="s">
        <v>3008</v>
      </c>
      <c r="B613" s="63" t="s">
        <v>81</v>
      </c>
      <c r="C613" s="43" t="s">
        <v>79</v>
      </c>
      <c r="D613" s="44">
        <f>$D$11</f>
        <v>110.23</v>
      </c>
      <c r="E613" s="44">
        <f t="shared" ref="E613:AA613" si="356">$D$11</f>
        <v>110.23</v>
      </c>
      <c r="F613" s="44">
        <f t="shared" si="356"/>
        <v>110.23</v>
      </c>
      <c r="G613" s="44">
        <f t="shared" si="356"/>
        <v>110.23</v>
      </c>
      <c r="H613" s="44">
        <f t="shared" si="356"/>
        <v>110.23</v>
      </c>
      <c r="I613" s="44">
        <f t="shared" si="356"/>
        <v>110.23</v>
      </c>
      <c r="J613" s="44">
        <f t="shared" si="356"/>
        <v>110.23</v>
      </c>
      <c r="K613" s="44">
        <f t="shared" si="356"/>
        <v>110.23</v>
      </c>
      <c r="L613" s="44">
        <f t="shared" si="356"/>
        <v>110.23</v>
      </c>
      <c r="M613" s="44">
        <f t="shared" si="356"/>
        <v>110.23</v>
      </c>
      <c r="N613" s="44">
        <f t="shared" si="356"/>
        <v>110.23</v>
      </c>
      <c r="O613" s="44">
        <f t="shared" si="356"/>
        <v>110.23</v>
      </c>
      <c r="P613" s="44">
        <f t="shared" si="356"/>
        <v>110.23</v>
      </c>
      <c r="Q613" s="44">
        <f t="shared" si="356"/>
        <v>110.23</v>
      </c>
      <c r="R613" s="44">
        <f t="shared" si="356"/>
        <v>110.23</v>
      </c>
      <c r="S613" s="44">
        <f t="shared" si="356"/>
        <v>110.23</v>
      </c>
      <c r="T613" s="44">
        <f t="shared" si="356"/>
        <v>110.23</v>
      </c>
      <c r="U613" s="44">
        <f t="shared" si="356"/>
        <v>110.23</v>
      </c>
      <c r="V613" s="44">
        <f t="shared" si="356"/>
        <v>110.23</v>
      </c>
      <c r="W613" s="44">
        <f t="shared" si="356"/>
        <v>110.23</v>
      </c>
      <c r="X613" s="44">
        <f t="shared" si="356"/>
        <v>110.23</v>
      </c>
      <c r="Y613" s="44">
        <f t="shared" si="356"/>
        <v>110.23</v>
      </c>
      <c r="Z613" s="44">
        <f t="shared" si="356"/>
        <v>110.23</v>
      </c>
      <c r="AA613" s="44">
        <f t="shared" si="356"/>
        <v>110.23</v>
      </c>
    </row>
    <row r="614" spans="1:27" x14ac:dyDescent="0.2">
      <c r="A614" s="98" t="s">
        <v>3009</v>
      </c>
      <c r="B614" s="28" t="str">
        <f>"27"&amp;"."&amp;$B$801&amp;"."&amp;$B$802</f>
        <v>27.12.2023</v>
      </c>
      <c r="C614" s="90" t="s">
        <v>76</v>
      </c>
      <c r="D614" s="91">
        <f>ROUND(((D615+D616+D618+D617)/1000),5)</f>
        <v>1.6668400000000001</v>
      </c>
      <c r="E614" s="91">
        <f>ROUND(((E615+E616+E618+E617)/1000),5)</f>
        <v>1.62419</v>
      </c>
      <c r="F614" s="91">
        <f>ROUND(((F615+F616+F618+F617)/1000),5)</f>
        <v>1.5846499999999999</v>
      </c>
      <c r="G614" s="91">
        <f t="shared" ref="G614:AA614" si="357">ROUND(((G615+G616+G618+G617)/1000),5)</f>
        <v>1.5751999999999999</v>
      </c>
      <c r="H614" s="91">
        <f t="shared" si="357"/>
        <v>1.6107400000000001</v>
      </c>
      <c r="I614" s="91">
        <f t="shared" si="357"/>
        <v>1.69601</v>
      </c>
      <c r="J614" s="91">
        <f t="shared" si="357"/>
        <v>1.8519399999999999</v>
      </c>
      <c r="K614" s="91">
        <f t="shared" si="357"/>
        <v>2.1754099999999998</v>
      </c>
      <c r="L614" s="91">
        <f t="shared" si="357"/>
        <v>2.4463699999999999</v>
      </c>
      <c r="M614" s="91">
        <f t="shared" si="357"/>
        <v>2.4813399999999999</v>
      </c>
      <c r="N614" s="91">
        <f t="shared" si="357"/>
        <v>2.5404300000000002</v>
      </c>
      <c r="O614" s="91">
        <f t="shared" si="357"/>
        <v>2.5968399999999998</v>
      </c>
      <c r="P614" s="91">
        <f t="shared" si="357"/>
        <v>2.57647</v>
      </c>
      <c r="Q614" s="91">
        <f t="shared" si="357"/>
        <v>2.5914999999999999</v>
      </c>
      <c r="R614" s="91">
        <f t="shared" si="357"/>
        <v>2.5863499999999999</v>
      </c>
      <c r="S614" s="91">
        <f t="shared" si="357"/>
        <v>2.5155500000000002</v>
      </c>
      <c r="T614" s="91">
        <f t="shared" si="357"/>
        <v>2.5470899999999999</v>
      </c>
      <c r="U614" s="91">
        <f t="shared" si="357"/>
        <v>2.5479599999999998</v>
      </c>
      <c r="V614" s="91">
        <f t="shared" si="357"/>
        <v>2.5272700000000001</v>
      </c>
      <c r="W614" s="91">
        <f t="shared" si="357"/>
        <v>2.5160800000000001</v>
      </c>
      <c r="X614" s="91">
        <f t="shared" si="357"/>
        <v>2.3392900000000001</v>
      </c>
      <c r="Y614" s="91">
        <f t="shared" si="357"/>
        <v>2.1284700000000001</v>
      </c>
      <c r="Z614" s="91">
        <f t="shared" si="357"/>
        <v>1.8412900000000001</v>
      </c>
      <c r="AA614" s="91">
        <f t="shared" si="357"/>
        <v>1.67649</v>
      </c>
    </row>
    <row r="615" spans="1:27" ht="12.75" customHeight="1" outlineLevel="1" x14ac:dyDescent="0.2">
      <c r="A615" s="99" t="s">
        <v>3010</v>
      </c>
      <c r="B615" s="63" t="s">
        <v>238</v>
      </c>
      <c r="C615" s="43" t="s">
        <v>79</v>
      </c>
      <c r="D615" s="44">
        <v>1119.08</v>
      </c>
      <c r="E615" s="44">
        <v>1076.43</v>
      </c>
      <c r="F615" s="44">
        <v>1036.8900000000001</v>
      </c>
      <c r="G615" s="44">
        <v>1027.44</v>
      </c>
      <c r="H615" s="44">
        <v>1062.98</v>
      </c>
      <c r="I615" s="44">
        <v>1148.25</v>
      </c>
      <c r="J615" s="44">
        <v>1304.18</v>
      </c>
      <c r="K615" s="44">
        <v>1627.65</v>
      </c>
      <c r="L615" s="44">
        <v>1898.61</v>
      </c>
      <c r="M615" s="44">
        <v>1933.58</v>
      </c>
      <c r="N615" s="44">
        <v>1992.67</v>
      </c>
      <c r="O615" s="44">
        <v>2049.08</v>
      </c>
      <c r="P615" s="44">
        <v>2028.71</v>
      </c>
      <c r="Q615" s="44">
        <v>2043.74</v>
      </c>
      <c r="R615" s="44">
        <v>2038.59</v>
      </c>
      <c r="S615" s="44">
        <v>1967.79</v>
      </c>
      <c r="T615" s="44">
        <v>1999.33</v>
      </c>
      <c r="U615" s="44">
        <v>2000.2</v>
      </c>
      <c r="V615" s="44">
        <v>1979.51</v>
      </c>
      <c r="W615" s="44">
        <v>1968.32</v>
      </c>
      <c r="X615" s="44">
        <v>1791.53</v>
      </c>
      <c r="Y615" s="44">
        <v>1580.71</v>
      </c>
      <c r="Z615" s="44">
        <v>1293.53</v>
      </c>
      <c r="AA615" s="44">
        <v>1128.73</v>
      </c>
    </row>
    <row r="616" spans="1:27" ht="12.75" customHeight="1" outlineLevel="1" x14ac:dyDescent="0.2">
      <c r="A616" s="99" t="s">
        <v>3011</v>
      </c>
      <c r="B616" s="63" t="s">
        <v>90</v>
      </c>
      <c r="C616" s="43" t="s">
        <v>79</v>
      </c>
      <c r="D616" s="44">
        <f>$D$486</f>
        <v>434.18</v>
      </c>
      <c r="E616" s="44">
        <f t="shared" ref="E616:AA616" si="358">$D$486</f>
        <v>434.18</v>
      </c>
      <c r="F616" s="44">
        <f t="shared" si="358"/>
        <v>434.18</v>
      </c>
      <c r="G616" s="44">
        <f t="shared" si="358"/>
        <v>434.18</v>
      </c>
      <c r="H616" s="44">
        <f t="shared" si="358"/>
        <v>434.18</v>
      </c>
      <c r="I616" s="44">
        <f t="shared" si="358"/>
        <v>434.18</v>
      </c>
      <c r="J616" s="44">
        <f t="shared" si="358"/>
        <v>434.18</v>
      </c>
      <c r="K616" s="44">
        <f t="shared" si="358"/>
        <v>434.18</v>
      </c>
      <c r="L616" s="44">
        <f t="shared" si="358"/>
        <v>434.18</v>
      </c>
      <c r="M616" s="44">
        <f t="shared" si="358"/>
        <v>434.18</v>
      </c>
      <c r="N616" s="44">
        <f t="shared" si="358"/>
        <v>434.18</v>
      </c>
      <c r="O616" s="44">
        <f t="shared" si="358"/>
        <v>434.18</v>
      </c>
      <c r="P616" s="44">
        <f t="shared" si="358"/>
        <v>434.18</v>
      </c>
      <c r="Q616" s="44">
        <f t="shared" si="358"/>
        <v>434.18</v>
      </c>
      <c r="R616" s="44">
        <f t="shared" si="358"/>
        <v>434.18</v>
      </c>
      <c r="S616" s="44">
        <f t="shared" si="358"/>
        <v>434.18</v>
      </c>
      <c r="T616" s="44">
        <f t="shared" si="358"/>
        <v>434.18</v>
      </c>
      <c r="U616" s="44">
        <f t="shared" si="358"/>
        <v>434.18</v>
      </c>
      <c r="V616" s="44">
        <f t="shared" si="358"/>
        <v>434.18</v>
      </c>
      <c r="W616" s="44">
        <f t="shared" si="358"/>
        <v>434.18</v>
      </c>
      <c r="X616" s="44">
        <f t="shared" si="358"/>
        <v>434.18</v>
      </c>
      <c r="Y616" s="44">
        <f t="shared" si="358"/>
        <v>434.18</v>
      </c>
      <c r="Z616" s="44">
        <f t="shared" si="358"/>
        <v>434.18</v>
      </c>
      <c r="AA616" s="44">
        <f t="shared" si="358"/>
        <v>434.18</v>
      </c>
    </row>
    <row r="617" spans="1:27" ht="12.75" customHeight="1" outlineLevel="1" x14ac:dyDescent="0.2">
      <c r="A617" s="99" t="s">
        <v>3012</v>
      </c>
      <c r="B617" s="63" t="s">
        <v>83</v>
      </c>
      <c r="C617" s="43" t="s">
        <v>79</v>
      </c>
      <c r="D617" s="44">
        <v>3.35</v>
      </c>
      <c r="E617" s="44">
        <v>3.35</v>
      </c>
      <c r="F617" s="44">
        <v>3.35</v>
      </c>
      <c r="G617" s="44">
        <v>3.35</v>
      </c>
      <c r="H617" s="44">
        <v>3.35</v>
      </c>
      <c r="I617" s="44">
        <v>3.35</v>
      </c>
      <c r="J617" s="44">
        <v>3.35</v>
      </c>
      <c r="K617" s="44">
        <v>3.35</v>
      </c>
      <c r="L617" s="44">
        <v>3.35</v>
      </c>
      <c r="M617" s="44">
        <v>3.35</v>
      </c>
      <c r="N617" s="44">
        <v>3.35</v>
      </c>
      <c r="O617" s="44">
        <v>3.35</v>
      </c>
      <c r="P617" s="44">
        <v>3.35</v>
      </c>
      <c r="Q617" s="44">
        <v>3.35</v>
      </c>
      <c r="R617" s="44">
        <v>3.35</v>
      </c>
      <c r="S617" s="44">
        <v>3.35</v>
      </c>
      <c r="T617" s="44">
        <v>3.35</v>
      </c>
      <c r="U617" s="44">
        <v>3.35</v>
      </c>
      <c r="V617" s="44">
        <v>3.35</v>
      </c>
      <c r="W617" s="44">
        <v>3.35</v>
      </c>
      <c r="X617" s="44">
        <v>3.35</v>
      </c>
      <c r="Y617" s="44">
        <v>3.35</v>
      </c>
      <c r="Z617" s="44">
        <v>3.35</v>
      </c>
      <c r="AA617" s="44">
        <v>3.35</v>
      </c>
    </row>
    <row r="618" spans="1:27" ht="12.75" customHeight="1" outlineLevel="1" x14ac:dyDescent="0.2">
      <c r="A618" s="99" t="s">
        <v>3013</v>
      </c>
      <c r="B618" s="63" t="s">
        <v>81</v>
      </c>
      <c r="C618" s="43" t="s">
        <v>79</v>
      </c>
      <c r="D618" s="44">
        <f>$D$11</f>
        <v>110.23</v>
      </c>
      <c r="E618" s="44">
        <f t="shared" ref="E618:AA618" si="359">$D$11</f>
        <v>110.23</v>
      </c>
      <c r="F618" s="44">
        <f t="shared" si="359"/>
        <v>110.23</v>
      </c>
      <c r="G618" s="44">
        <f t="shared" si="359"/>
        <v>110.23</v>
      </c>
      <c r="H618" s="44">
        <f t="shared" si="359"/>
        <v>110.23</v>
      </c>
      <c r="I618" s="44">
        <f t="shared" si="359"/>
        <v>110.23</v>
      </c>
      <c r="J618" s="44">
        <f t="shared" si="359"/>
        <v>110.23</v>
      </c>
      <c r="K618" s="44">
        <f t="shared" si="359"/>
        <v>110.23</v>
      </c>
      <c r="L618" s="44">
        <f t="shared" si="359"/>
        <v>110.23</v>
      </c>
      <c r="M618" s="44">
        <f t="shared" si="359"/>
        <v>110.23</v>
      </c>
      <c r="N618" s="44">
        <f t="shared" si="359"/>
        <v>110.23</v>
      </c>
      <c r="O618" s="44">
        <f t="shared" si="359"/>
        <v>110.23</v>
      </c>
      <c r="P618" s="44">
        <f t="shared" si="359"/>
        <v>110.23</v>
      </c>
      <c r="Q618" s="44">
        <f t="shared" si="359"/>
        <v>110.23</v>
      </c>
      <c r="R618" s="44">
        <f t="shared" si="359"/>
        <v>110.23</v>
      </c>
      <c r="S618" s="44">
        <f t="shared" si="359"/>
        <v>110.23</v>
      </c>
      <c r="T618" s="44">
        <f t="shared" si="359"/>
        <v>110.23</v>
      </c>
      <c r="U618" s="44">
        <f t="shared" si="359"/>
        <v>110.23</v>
      </c>
      <c r="V618" s="44">
        <f t="shared" si="359"/>
        <v>110.23</v>
      </c>
      <c r="W618" s="44">
        <f t="shared" si="359"/>
        <v>110.23</v>
      </c>
      <c r="X618" s="44">
        <f t="shared" si="359"/>
        <v>110.23</v>
      </c>
      <c r="Y618" s="44">
        <f t="shared" si="359"/>
        <v>110.23</v>
      </c>
      <c r="Z618" s="44">
        <f t="shared" si="359"/>
        <v>110.23</v>
      </c>
      <c r="AA618" s="44">
        <f t="shared" si="359"/>
        <v>110.23</v>
      </c>
    </row>
    <row r="619" spans="1:27" x14ac:dyDescent="0.2">
      <c r="A619" s="98" t="s">
        <v>3014</v>
      </c>
      <c r="B619" s="28" t="str">
        <f>"28"&amp;"."&amp;$B$801&amp;"."&amp;$B$802</f>
        <v>28.12.2023</v>
      </c>
      <c r="C619" s="90" t="s">
        <v>76</v>
      </c>
      <c r="D619" s="91">
        <f>ROUND(((D620+D621+D623+D622)/1000),5)</f>
        <v>1.6320600000000001</v>
      </c>
      <c r="E619" s="91">
        <f>ROUND(((E620+E621+E623+E622)/1000),5)</f>
        <v>1.6330800000000001</v>
      </c>
      <c r="F619" s="91">
        <f>ROUND(((F620+F621+F623+F622)/1000),5)</f>
        <v>1.62748</v>
      </c>
      <c r="G619" s="91">
        <f t="shared" ref="G619:AA619" si="360">ROUND(((G620+G621+G623+G622)/1000),5)</f>
        <v>1.58066</v>
      </c>
      <c r="H619" s="91">
        <f t="shared" si="360"/>
        <v>1.6072500000000001</v>
      </c>
      <c r="I619" s="91">
        <f t="shared" si="360"/>
        <v>1.6352199999999999</v>
      </c>
      <c r="J619" s="91">
        <f t="shared" si="360"/>
        <v>1.7897400000000001</v>
      </c>
      <c r="K619" s="91">
        <f t="shared" si="360"/>
        <v>2.0411899999999998</v>
      </c>
      <c r="L619" s="91">
        <f t="shared" si="360"/>
        <v>2.4125800000000002</v>
      </c>
      <c r="M619" s="91">
        <f t="shared" si="360"/>
        <v>2.44773</v>
      </c>
      <c r="N619" s="91">
        <f t="shared" si="360"/>
        <v>2.4639500000000001</v>
      </c>
      <c r="O619" s="91">
        <f t="shared" si="360"/>
        <v>2.48434</v>
      </c>
      <c r="P619" s="91">
        <f t="shared" si="360"/>
        <v>2.4666700000000001</v>
      </c>
      <c r="Q619" s="91">
        <f t="shared" si="360"/>
        <v>2.4716100000000001</v>
      </c>
      <c r="R619" s="91">
        <f t="shared" si="360"/>
        <v>2.4714200000000002</v>
      </c>
      <c r="S619" s="91">
        <f t="shared" si="360"/>
        <v>2.4386100000000002</v>
      </c>
      <c r="T619" s="91">
        <f t="shared" si="360"/>
        <v>2.4722499999999998</v>
      </c>
      <c r="U619" s="91">
        <f t="shared" si="360"/>
        <v>2.4797400000000001</v>
      </c>
      <c r="V619" s="91">
        <f t="shared" si="360"/>
        <v>2.4548899999999998</v>
      </c>
      <c r="W619" s="91">
        <f t="shared" si="360"/>
        <v>2.4620600000000001</v>
      </c>
      <c r="X619" s="91">
        <f t="shared" si="360"/>
        <v>2.32192</v>
      </c>
      <c r="Y619" s="91">
        <f t="shared" si="360"/>
        <v>2.1355400000000002</v>
      </c>
      <c r="Z619" s="91">
        <f t="shared" si="360"/>
        <v>1.9331199999999999</v>
      </c>
      <c r="AA619" s="91">
        <f t="shared" si="360"/>
        <v>1.7011099999999999</v>
      </c>
    </row>
    <row r="620" spans="1:27" ht="12.75" customHeight="1" outlineLevel="1" x14ac:dyDescent="0.2">
      <c r="A620" s="99" t="s">
        <v>3015</v>
      </c>
      <c r="B620" s="63" t="s">
        <v>238</v>
      </c>
      <c r="C620" s="43" t="s">
        <v>79</v>
      </c>
      <c r="D620" s="44">
        <v>1084.3</v>
      </c>
      <c r="E620" s="44">
        <v>1085.32</v>
      </c>
      <c r="F620" s="44">
        <v>1079.72</v>
      </c>
      <c r="G620" s="44">
        <v>1032.9000000000001</v>
      </c>
      <c r="H620" s="44">
        <v>1059.49</v>
      </c>
      <c r="I620" s="44">
        <v>1087.46</v>
      </c>
      <c r="J620" s="44">
        <v>1241.98</v>
      </c>
      <c r="K620" s="44">
        <v>1493.43</v>
      </c>
      <c r="L620" s="44">
        <v>1864.82</v>
      </c>
      <c r="M620" s="44">
        <v>1899.97</v>
      </c>
      <c r="N620" s="44">
        <v>1916.19</v>
      </c>
      <c r="O620" s="44">
        <v>1936.58</v>
      </c>
      <c r="P620" s="44">
        <v>1918.91</v>
      </c>
      <c r="Q620" s="44">
        <v>1923.85</v>
      </c>
      <c r="R620" s="44">
        <v>1923.66</v>
      </c>
      <c r="S620" s="44">
        <v>1890.85</v>
      </c>
      <c r="T620" s="44">
        <v>1924.49</v>
      </c>
      <c r="U620" s="44">
        <v>1931.98</v>
      </c>
      <c r="V620" s="44">
        <v>1907.13</v>
      </c>
      <c r="W620" s="44">
        <v>1914.3</v>
      </c>
      <c r="X620" s="44">
        <v>1774.16</v>
      </c>
      <c r="Y620" s="44">
        <v>1587.78</v>
      </c>
      <c r="Z620" s="44">
        <v>1385.36</v>
      </c>
      <c r="AA620" s="44">
        <v>1153.3499999999999</v>
      </c>
    </row>
    <row r="621" spans="1:27" ht="12.75" customHeight="1" outlineLevel="1" x14ac:dyDescent="0.2">
      <c r="A621" s="99" t="s">
        <v>3016</v>
      </c>
      <c r="B621" s="63" t="s">
        <v>90</v>
      </c>
      <c r="C621" s="43" t="s">
        <v>79</v>
      </c>
      <c r="D621" s="44">
        <f>$D$486</f>
        <v>434.18</v>
      </c>
      <c r="E621" s="44">
        <f t="shared" ref="E621:AA621" si="361">$D$486</f>
        <v>434.18</v>
      </c>
      <c r="F621" s="44">
        <f t="shared" si="361"/>
        <v>434.18</v>
      </c>
      <c r="G621" s="44">
        <f t="shared" si="361"/>
        <v>434.18</v>
      </c>
      <c r="H621" s="44">
        <f t="shared" si="361"/>
        <v>434.18</v>
      </c>
      <c r="I621" s="44">
        <f t="shared" si="361"/>
        <v>434.18</v>
      </c>
      <c r="J621" s="44">
        <f t="shared" si="361"/>
        <v>434.18</v>
      </c>
      <c r="K621" s="44">
        <f t="shared" si="361"/>
        <v>434.18</v>
      </c>
      <c r="L621" s="44">
        <f t="shared" si="361"/>
        <v>434.18</v>
      </c>
      <c r="M621" s="44">
        <f t="shared" si="361"/>
        <v>434.18</v>
      </c>
      <c r="N621" s="44">
        <f t="shared" si="361"/>
        <v>434.18</v>
      </c>
      <c r="O621" s="44">
        <f t="shared" si="361"/>
        <v>434.18</v>
      </c>
      <c r="P621" s="44">
        <f t="shared" si="361"/>
        <v>434.18</v>
      </c>
      <c r="Q621" s="44">
        <f t="shared" si="361"/>
        <v>434.18</v>
      </c>
      <c r="R621" s="44">
        <f t="shared" si="361"/>
        <v>434.18</v>
      </c>
      <c r="S621" s="44">
        <f t="shared" si="361"/>
        <v>434.18</v>
      </c>
      <c r="T621" s="44">
        <f t="shared" si="361"/>
        <v>434.18</v>
      </c>
      <c r="U621" s="44">
        <f t="shared" si="361"/>
        <v>434.18</v>
      </c>
      <c r="V621" s="44">
        <f t="shared" si="361"/>
        <v>434.18</v>
      </c>
      <c r="W621" s="44">
        <f t="shared" si="361"/>
        <v>434.18</v>
      </c>
      <c r="X621" s="44">
        <f t="shared" si="361"/>
        <v>434.18</v>
      </c>
      <c r="Y621" s="44">
        <f t="shared" si="361"/>
        <v>434.18</v>
      </c>
      <c r="Z621" s="44">
        <f t="shared" si="361"/>
        <v>434.18</v>
      </c>
      <c r="AA621" s="44">
        <f t="shared" si="361"/>
        <v>434.18</v>
      </c>
    </row>
    <row r="622" spans="1:27" ht="12.75" customHeight="1" outlineLevel="1" x14ac:dyDescent="0.2">
      <c r="A622" s="99" t="s">
        <v>3017</v>
      </c>
      <c r="B622" s="63" t="s">
        <v>83</v>
      </c>
      <c r="C622" s="43" t="s">
        <v>79</v>
      </c>
      <c r="D622" s="44">
        <v>3.35</v>
      </c>
      <c r="E622" s="44">
        <v>3.35</v>
      </c>
      <c r="F622" s="44">
        <v>3.35</v>
      </c>
      <c r="G622" s="44">
        <v>3.35</v>
      </c>
      <c r="H622" s="44">
        <v>3.35</v>
      </c>
      <c r="I622" s="44">
        <v>3.35</v>
      </c>
      <c r="J622" s="44">
        <v>3.35</v>
      </c>
      <c r="K622" s="44">
        <v>3.35</v>
      </c>
      <c r="L622" s="44">
        <v>3.35</v>
      </c>
      <c r="M622" s="44">
        <v>3.35</v>
      </c>
      <c r="N622" s="44">
        <v>3.35</v>
      </c>
      <c r="O622" s="44">
        <v>3.35</v>
      </c>
      <c r="P622" s="44">
        <v>3.35</v>
      </c>
      <c r="Q622" s="44">
        <v>3.35</v>
      </c>
      <c r="R622" s="44">
        <v>3.35</v>
      </c>
      <c r="S622" s="44">
        <v>3.35</v>
      </c>
      <c r="T622" s="44">
        <v>3.35</v>
      </c>
      <c r="U622" s="44">
        <v>3.35</v>
      </c>
      <c r="V622" s="44">
        <v>3.35</v>
      </c>
      <c r="W622" s="44">
        <v>3.35</v>
      </c>
      <c r="X622" s="44">
        <v>3.35</v>
      </c>
      <c r="Y622" s="44">
        <v>3.35</v>
      </c>
      <c r="Z622" s="44">
        <v>3.35</v>
      </c>
      <c r="AA622" s="44">
        <v>3.35</v>
      </c>
    </row>
    <row r="623" spans="1:27" ht="12.75" customHeight="1" outlineLevel="1" x14ac:dyDescent="0.2">
      <c r="A623" s="99" t="s">
        <v>3018</v>
      </c>
      <c r="B623" s="63" t="s">
        <v>81</v>
      </c>
      <c r="C623" s="43" t="s">
        <v>79</v>
      </c>
      <c r="D623" s="44">
        <f>$D$11</f>
        <v>110.23</v>
      </c>
      <c r="E623" s="44">
        <f t="shared" ref="E623:AA623" si="362">$D$11</f>
        <v>110.23</v>
      </c>
      <c r="F623" s="44">
        <f t="shared" si="362"/>
        <v>110.23</v>
      </c>
      <c r="G623" s="44">
        <f t="shared" si="362"/>
        <v>110.23</v>
      </c>
      <c r="H623" s="44">
        <f t="shared" si="362"/>
        <v>110.23</v>
      </c>
      <c r="I623" s="44">
        <f t="shared" si="362"/>
        <v>110.23</v>
      </c>
      <c r="J623" s="44">
        <f t="shared" si="362"/>
        <v>110.23</v>
      </c>
      <c r="K623" s="44">
        <f t="shared" si="362"/>
        <v>110.23</v>
      </c>
      <c r="L623" s="44">
        <f t="shared" si="362"/>
        <v>110.23</v>
      </c>
      <c r="M623" s="44">
        <f t="shared" si="362"/>
        <v>110.23</v>
      </c>
      <c r="N623" s="44">
        <f t="shared" si="362"/>
        <v>110.23</v>
      </c>
      <c r="O623" s="44">
        <f t="shared" si="362"/>
        <v>110.23</v>
      </c>
      <c r="P623" s="44">
        <f t="shared" si="362"/>
        <v>110.23</v>
      </c>
      <c r="Q623" s="44">
        <f t="shared" si="362"/>
        <v>110.23</v>
      </c>
      <c r="R623" s="44">
        <f t="shared" si="362"/>
        <v>110.23</v>
      </c>
      <c r="S623" s="44">
        <f t="shared" si="362"/>
        <v>110.23</v>
      </c>
      <c r="T623" s="44">
        <f t="shared" si="362"/>
        <v>110.23</v>
      </c>
      <c r="U623" s="44">
        <f t="shared" si="362"/>
        <v>110.23</v>
      </c>
      <c r="V623" s="44">
        <f t="shared" si="362"/>
        <v>110.23</v>
      </c>
      <c r="W623" s="44">
        <f t="shared" si="362"/>
        <v>110.23</v>
      </c>
      <c r="X623" s="44">
        <f t="shared" si="362"/>
        <v>110.23</v>
      </c>
      <c r="Y623" s="44">
        <f t="shared" si="362"/>
        <v>110.23</v>
      </c>
      <c r="Z623" s="44">
        <f t="shared" si="362"/>
        <v>110.23</v>
      </c>
      <c r="AA623" s="44">
        <f t="shared" si="362"/>
        <v>110.23</v>
      </c>
    </row>
    <row r="624" spans="1:27" x14ac:dyDescent="0.2">
      <c r="A624" s="98" t="s">
        <v>3019</v>
      </c>
      <c r="B624" s="28" t="str">
        <f>"29"&amp;"."&amp;$B$801&amp;"."&amp;$B$802</f>
        <v>29.12.2023</v>
      </c>
      <c r="C624" s="90" t="s">
        <v>76</v>
      </c>
      <c r="D624" s="91">
        <f>ROUND(((D625+D626+D628+D627)/1000),5)</f>
        <v>1.67262</v>
      </c>
      <c r="E624" s="91">
        <f>ROUND(((E625+E626+E628+E627)/1000),5)</f>
        <v>1.6317999999999999</v>
      </c>
      <c r="F624" s="91">
        <f>ROUND(((F625+F626+F628+F627)/1000),5)</f>
        <v>1.60392</v>
      </c>
      <c r="G624" s="91">
        <f t="shared" ref="G624:AA624" si="363">ROUND(((G625+G626+G628+G627)/1000),5)</f>
        <v>1.59212</v>
      </c>
      <c r="H624" s="91">
        <f t="shared" si="363"/>
        <v>1.61927</v>
      </c>
      <c r="I624" s="91">
        <f t="shared" si="363"/>
        <v>1.6697500000000001</v>
      </c>
      <c r="J624" s="91">
        <f t="shared" si="363"/>
        <v>1.78887</v>
      </c>
      <c r="K624" s="91">
        <f t="shared" si="363"/>
        <v>2.0779800000000002</v>
      </c>
      <c r="L624" s="91">
        <f t="shared" si="363"/>
        <v>2.3073199999999998</v>
      </c>
      <c r="M624" s="91">
        <f t="shared" si="363"/>
        <v>2.3196500000000002</v>
      </c>
      <c r="N624" s="91">
        <f t="shared" si="363"/>
        <v>2.3353199999999998</v>
      </c>
      <c r="O624" s="91">
        <f t="shared" si="363"/>
        <v>2.3699400000000002</v>
      </c>
      <c r="P624" s="91">
        <f t="shared" si="363"/>
        <v>2.3561200000000002</v>
      </c>
      <c r="Q624" s="91">
        <f t="shared" si="363"/>
        <v>2.3545600000000002</v>
      </c>
      <c r="R624" s="91">
        <f t="shared" si="363"/>
        <v>2.3440699999999999</v>
      </c>
      <c r="S624" s="91">
        <f t="shared" si="363"/>
        <v>2.3073600000000001</v>
      </c>
      <c r="T624" s="91">
        <f t="shared" si="363"/>
        <v>2.33657</v>
      </c>
      <c r="U624" s="91">
        <f t="shared" si="363"/>
        <v>2.3477600000000001</v>
      </c>
      <c r="V624" s="91">
        <f t="shared" si="363"/>
        <v>2.3315700000000001</v>
      </c>
      <c r="W624" s="91">
        <f t="shared" si="363"/>
        <v>2.34328</v>
      </c>
      <c r="X624" s="91">
        <f t="shared" si="363"/>
        <v>2.3035100000000002</v>
      </c>
      <c r="Y624" s="91">
        <f t="shared" si="363"/>
        <v>2.2001499999999998</v>
      </c>
      <c r="Z624" s="91">
        <f t="shared" si="363"/>
        <v>1.91086</v>
      </c>
      <c r="AA624" s="91">
        <f t="shared" si="363"/>
        <v>1.7055899999999999</v>
      </c>
    </row>
    <row r="625" spans="1:27" ht="12.75" customHeight="1" outlineLevel="1" x14ac:dyDescent="0.2">
      <c r="A625" s="99" t="s">
        <v>3020</v>
      </c>
      <c r="B625" s="63" t="s">
        <v>238</v>
      </c>
      <c r="C625" s="43" t="s">
        <v>79</v>
      </c>
      <c r="D625" s="44">
        <v>1124.8599999999999</v>
      </c>
      <c r="E625" s="44">
        <v>1084.04</v>
      </c>
      <c r="F625" s="44">
        <v>1056.1600000000001</v>
      </c>
      <c r="G625" s="44">
        <v>1044.3599999999999</v>
      </c>
      <c r="H625" s="44">
        <v>1071.51</v>
      </c>
      <c r="I625" s="44">
        <v>1121.99</v>
      </c>
      <c r="J625" s="44">
        <v>1241.1099999999999</v>
      </c>
      <c r="K625" s="44">
        <v>1530.22</v>
      </c>
      <c r="L625" s="44">
        <v>1759.56</v>
      </c>
      <c r="M625" s="44">
        <v>1771.89</v>
      </c>
      <c r="N625" s="44">
        <v>1787.56</v>
      </c>
      <c r="O625" s="44">
        <v>1822.18</v>
      </c>
      <c r="P625" s="44">
        <v>1808.36</v>
      </c>
      <c r="Q625" s="44">
        <v>1806.8</v>
      </c>
      <c r="R625" s="44">
        <v>1796.31</v>
      </c>
      <c r="S625" s="44">
        <v>1759.6</v>
      </c>
      <c r="T625" s="44">
        <v>1788.81</v>
      </c>
      <c r="U625" s="44">
        <v>1800</v>
      </c>
      <c r="V625" s="44">
        <v>1783.81</v>
      </c>
      <c r="W625" s="44">
        <v>1795.52</v>
      </c>
      <c r="X625" s="44">
        <v>1755.75</v>
      </c>
      <c r="Y625" s="44">
        <v>1652.39</v>
      </c>
      <c r="Z625" s="44">
        <v>1363.1</v>
      </c>
      <c r="AA625" s="44">
        <v>1157.83</v>
      </c>
    </row>
    <row r="626" spans="1:27" ht="12.75" customHeight="1" outlineLevel="1" x14ac:dyDescent="0.2">
      <c r="A626" s="99" t="s">
        <v>3021</v>
      </c>
      <c r="B626" s="63" t="s">
        <v>90</v>
      </c>
      <c r="C626" s="43" t="s">
        <v>79</v>
      </c>
      <c r="D626" s="44">
        <f>$D$486</f>
        <v>434.18</v>
      </c>
      <c r="E626" s="44">
        <f t="shared" ref="E626:AA626" si="364">$D$486</f>
        <v>434.18</v>
      </c>
      <c r="F626" s="44">
        <f t="shared" si="364"/>
        <v>434.18</v>
      </c>
      <c r="G626" s="44">
        <f t="shared" si="364"/>
        <v>434.18</v>
      </c>
      <c r="H626" s="44">
        <f t="shared" si="364"/>
        <v>434.18</v>
      </c>
      <c r="I626" s="44">
        <f t="shared" si="364"/>
        <v>434.18</v>
      </c>
      <c r="J626" s="44">
        <f t="shared" si="364"/>
        <v>434.18</v>
      </c>
      <c r="K626" s="44">
        <f t="shared" si="364"/>
        <v>434.18</v>
      </c>
      <c r="L626" s="44">
        <f t="shared" si="364"/>
        <v>434.18</v>
      </c>
      <c r="M626" s="44">
        <f t="shared" si="364"/>
        <v>434.18</v>
      </c>
      <c r="N626" s="44">
        <f t="shared" si="364"/>
        <v>434.18</v>
      </c>
      <c r="O626" s="44">
        <f t="shared" si="364"/>
        <v>434.18</v>
      </c>
      <c r="P626" s="44">
        <f t="shared" si="364"/>
        <v>434.18</v>
      </c>
      <c r="Q626" s="44">
        <f t="shared" si="364"/>
        <v>434.18</v>
      </c>
      <c r="R626" s="44">
        <f t="shared" si="364"/>
        <v>434.18</v>
      </c>
      <c r="S626" s="44">
        <f t="shared" si="364"/>
        <v>434.18</v>
      </c>
      <c r="T626" s="44">
        <f t="shared" si="364"/>
        <v>434.18</v>
      </c>
      <c r="U626" s="44">
        <f t="shared" si="364"/>
        <v>434.18</v>
      </c>
      <c r="V626" s="44">
        <f t="shared" si="364"/>
        <v>434.18</v>
      </c>
      <c r="W626" s="44">
        <f t="shared" si="364"/>
        <v>434.18</v>
      </c>
      <c r="X626" s="44">
        <f t="shared" si="364"/>
        <v>434.18</v>
      </c>
      <c r="Y626" s="44">
        <f t="shared" si="364"/>
        <v>434.18</v>
      </c>
      <c r="Z626" s="44">
        <f t="shared" si="364"/>
        <v>434.18</v>
      </c>
      <c r="AA626" s="44">
        <f t="shared" si="364"/>
        <v>434.18</v>
      </c>
    </row>
    <row r="627" spans="1:27" ht="12.75" customHeight="1" outlineLevel="1" x14ac:dyDescent="0.2">
      <c r="A627" s="99" t="s">
        <v>3022</v>
      </c>
      <c r="B627" s="63" t="s">
        <v>83</v>
      </c>
      <c r="C627" s="43" t="s">
        <v>79</v>
      </c>
      <c r="D627" s="44">
        <v>3.35</v>
      </c>
      <c r="E627" s="44">
        <v>3.35</v>
      </c>
      <c r="F627" s="44">
        <v>3.35</v>
      </c>
      <c r="G627" s="44">
        <v>3.35</v>
      </c>
      <c r="H627" s="44">
        <v>3.35</v>
      </c>
      <c r="I627" s="44">
        <v>3.35</v>
      </c>
      <c r="J627" s="44">
        <v>3.35</v>
      </c>
      <c r="K627" s="44">
        <v>3.35</v>
      </c>
      <c r="L627" s="44">
        <v>3.35</v>
      </c>
      <c r="M627" s="44">
        <v>3.35</v>
      </c>
      <c r="N627" s="44">
        <v>3.35</v>
      </c>
      <c r="O627" s="44">
        <v>3.35</v>
      </c>
      <c r="P627" s="44">
        <v>3.35</v>
      </c>
      <c r="Q627" s="44">
        <v>3.35</v>
      </c>
      <c r="R627" s="44">
        <v>3.35</v>
      </c>
      <c r="S627" s="44">
        <v>3.35</v>
      </c>
      <c r="T627" s="44">
        <v>3.35</v>
      </c>
      <c r="U627" s="44">
        <v>3.35</v>
      </c>
      <c r="V627" s="44">
        <v>3.35</v>
      </c>
      <c r="W627" s="44">
        <v>3.35</v>
      </c>
      <c r="X627" s="44">
        <v>3.35</v>
      </c>
      <c r="Y627" s="44">
        <v>3.35</v>
      </c>
      <c r="Z627" s="44">
        <v>3.35</v>
      </c>
      <c r="AA627" s="44">
        <v>3.35</v>
      </c>
    </row>
    <row r="628" spans="1:27" ht="12.75" customHeight="1" outlineLevel="1" x14ac:dyDescent="0.2">
      <c r="A628" s="99" t="s">
        <v>3023</v>
      </c>
      <c r="B628" s="63" t="s">
        <v>81</v>
      </c>
      <c r="C628" s="43" t="s">
        <v>79</v>
      </c>
      <c r="D628" s="44">
        <f>$D$11</f>
        <v>110.23</v>
      </c>
      <c r="E628" s="44">
        <f t="shared" ref="E628:AA628" si="365">$D$11</f>
        <v>110.23</v>
      </c>
      <c r="F628" s="44">
        <f t="shared" si="365"/>
        <v>110.23</v>
      </c>
      <c r="G628" s="44">
        <f t="shared" si="365"/>
        <v>110.23</v>
      </c>
      <c r="H628" s="44">
        <f t="shared" si="365"/>
        <v>110.23</v>
      </c>
      <c r="I628" s="44">
        <f t="shared" si="365"/>
        <v>110.23</v>
      </c>
      <c r="J628" s="44">
        <f t="shared" si="365"/>
        <v>110.23</v>
      </c>
      <c r="K628" s="44">
        <f t="shared" si="365"/>
        <v>110.23</v>
      </c>
      <c r="L628" s="44">
        <f t="shared" si="365"/>
        <v>110.23</v>
      </c>
      <c r="M628" s="44">
        <f t="shared" si="365"/>
        <v>110.23</v>
      </c>
      <c r="N628" s="44">
        <f t="shared" si="365"/>
        <v>110.23</v>
      </c>
      <c r="O628" s="44">
        <f t="shared" si="365"/>
        <v>110.23</v>
      </c>
      <c r="P628" s="44">
        <f t="shared" si="365"/>
        <v>110.23</v>
      </c>
      <c r="Q628" s="44">
        <f t="shared" si="365"/>
        <v>110.23</v>
      </c>
      <c r="R628" s="44">
        <f t="shared" si="365"/>
        <v>110.23</v>
      </c>
      <c r="S628" s="44">
        <f t="shared" si="365"/>
        <v>110.23</v>
      </c>
      <c r="T628" s="44">
        <f t="shared" si="365"/>
        <v>110.23</v>
      </c>
      <c r="U628" s="44">
        <f t="shared" si="365"/>
        <v>110.23</v>
      </c>
      <c r="V628" s="44">
        <f t="shared" si="365"/>
        <v>110.23</v>
      </c>
      <c r="W628" s="44">
        <f t="shared" si="365"/>
        <v>110.23</v>
      </c>
      <c r="X628" s="44">
        <f t="shared" si="365"/>
        <v>110.23</v>
      </c>
      <c r="Y628" s="44">
        <f t="shared" si="365"/>
        <v>110.23</v>
      </c>
      <c r="Z628" s="44">
        <f t="shared" si="365"/>
        <v>110.23</v>
      </c>
      <c r="AA628" s="44">
        <f t="shared" si="365"/>
        <v>110.23</v>
      </c>
    </row>
    <row r="629" spans="1:27" x14ac:dyDescent="0.2">
      <c r="A629" s="98" t="s">
        <v>3024</v>
      </c>
      <c r="B629" s="28" t="str">
        <f>"30"&amp;"."&amp;$B$801&amp;"."&amp;$B$802</f>
        <v>30.12.2023</v>
      </c>
      <c r="C629" s="90" t="s">
        <v>76</v>
      </c>
      <c r="D629" s="91">
        <f>ROUND(((D630+D631+D633+D632)/1000),5)</f>
        <v>1.7013100000000001</v>
      </c>
      <c r="E629" s="91">
        <f>ROUND(((E630+E631+E633+E632)/1000),5)</f>
        <v>1.6519200000000001</v>
      </c>
      <c r="F629" s="91">
        <f>ROUND(((F630+F631+F633+F632)/1000),5)</f>
        <v>1.62696</v>
      </c>
      <c r="G629" s="91">
        <f t="shared" ref="G629:AA629" si="366">ROUND(((G630+G631+G633+G632)/1000),5)</f>
        <v>1.6056999999999999</v>
      </c>
      <c r="H629" s="91">
        <f t="shared" si="366"/>
        <v>1.6217299999999999</v>
      </c>
      <c r="I629" s="91">
        <f t="shared" si="366"/>
        <v>1.6294500000000001</v>
      </c>
      <c r="J629" s="91">
        <f t="shared" si="366"/>
        <v>1.6529700000000001</v>
      </c>
      <c r="K629" s="91">
        <f t="shared" si="366"/>
        <v>1.7589999999999999</v>
      </c>
      <c r="L629" s="91">
        <f t="shared" si="366"/>
        <v>1.97871</v>
      </c>
      <c r="M629" s="91">
        <f t="shared" si="366"/>
        <v>2.1149499999999999</v>
      </c>
      <c r="N629" s="91">
        <f t="shared" si="366"/>
        <v>2.1750099999999999</v>
      </c>
      <c r="O629" s="91">
        <f t="shared" si="366"/>
        <v>2.1898</v>
      </c>
      <c r="P629" s="91">
        <f t="shared" si="366"/>
        <v>2.1876099999999998</v>
      </c>
      <c r="Q629" s="91">
        <f t="shared" si="366"/>
        <v>2.1865100000000002</v>
      </c>
      <c r="R629" s="91">
        <f t="shared" si="366"/>
        <v>2.15815</v>
      </c>
      <c r="S629" s="91">
        <f t="shared" si="366"/>
        <v>2.1484700000000001</v>
      </c>
      <c r="T629" s="91">
        <f t="shared" si="366"/>
        <v>2.20404</v>
      </c>
      <c r="U629" s="91">
        <f t="shared" si="366"/>
        <v>2.2582499999999999</v>
      </c>
      <c r="V629" s="91">
        <f t="shared" si="366"/>
        <v>2.2332700000000001</v>
      </c>
      <c r="W629" s="91">
        <f t="shared" si="366"/>
        <v>2.1919400000000002</v>
      </c>
      <c r="X629" s="91">
        <f t="shared" si="366"/>
        <v>2.16893</v>
      </c>
      <c r="Y629" s="91">
        <f t="shared" si="366"/>
        <v>2.0637500000000002</v>
      </c>
      <c r="Z629" s="91">
        <f t="shared" si="366"/>
        <v>1.83528</v>
      </c>
      <c r="AA629" s="91">
        <f t="shared" si="366"/>
        <v>1.6983299999999999</v>
      </c>
    </row>
    <row r="630" spans="1:27" ht="12.75" customHeight="1" outlineLevel="1" x14ac:dyDescent="0.2">
      <c r="A630" s="99" t="s">
        <v>3025</v>
      </c>
      <c r="B630" s="63" t="s">
        <v>238</v>
      </c>
      <c r="C630" s="43" t="s">
        <v>79</v>
      </c>
      <c r="D630" s="44">
        <v>1153.55</v>
      </c>
      <c r="E630" s="44">
        <v>1104.1600000000001</v>
      </c>
      <c r="F630" s="44">
        <v>1079.2</v>
      </c>
      <c r="G630" s="44">
        <v>1057.94</v>
      </c>
      <c r="H630" s="44">
        <v>1073.97</v>
      </c>
      <c r="I630" s="44">
        <v>1081.69</v>
      </c>
      <c r="J630" s="44">
        <v>1105.21</v>
      </c>
      <c r="K630" s="44">
        <v>1211.24</v>
      </c>
      <c r="L630" s="44">
        <v>1430.95</v>
      </c>
      <c r="M630" s="44">
        <v>1567.19</v>
      </c>
      <c r="N630" s="44">
        <v>1627.25</v>
      </c>
      <c r="O630" s="44">
        <v>1642.04</v>
      </c>
      <c r="P630" s="44">
        <v>1639.85</v>
      </c>
      <c r="Q630" s="44">
        <v>1638.75</v>
      </c>
      <c r="R630" s="44">
        <v>1610.39</v>
      </c>
      <c r="S630" s="44">
        <v>1600.71</v>
      </c>
      <c r="T630" s="44">
        <v>1656.28</v>
      </c>
      <c r="U630" s="44">
        <v>1710.49</v>
      </c>
      <c r="V630" s="44">
        <v>1685.51</v>
      </c>
      <c r="W630" s="44">
        <v>1644.18</v>
      </c>
      <c r="X630" s="44">
        <v>1621.17</v>
      </c>
      <c r="Y630" s="44">
        <v>1515.99</v>
      </c>
      <c r="Z630" s="44">
        <v>1287.52</v>
      </c>
      <c r="AA630" s="44">
        <v>1150.57</v>
      </c>
    </row>
    <row r="631" spans="1:27" ht="12.75" customHeight="1" outlineLevel="1" x14ac:dyDescent="0.2">
      <c r="A631" s="99" t="s">
        <v>3026</v>
      </c>
      <c r="B631" s="63" t="s">
        <v>90</v>
      </c>
      <c r="C631" s="43" t="s">
        <v>79</v>
      </c>
      <c r="D631" s="44">
        <f>$D$486</f>
        <v>434.18</v>
      </c>
      <c r="E631" s="44">
        <f t="shared" ref="E631:AA631" si="367">$D$486</f>
        <v>434.18</v>
      </c>
      <c r="F631" s="44">
        <f t="shared" si="367"/>
        <v>434.18</v>
      </c>
      <c r="G631" s="44">
        <f t="shared" si="367"/>
        <v>434.18</v>
      </c>
      <c r="H631" s="44">
        <f t="shared" si="367"/>
        <v>434.18</v>
      </c>
      <c r="I631" s="44">
        <f t="shared" si="367"/>
        <v>434.18</v>
      </c>
      <c r="J631" s="44">
        <f t="shared" si="367"/>
        <v>434.18</v>
      </c>
      <c r="K631" s="44">
        <f t="shared" si="367"/>
        <v>434.18</v>
      </c>
      <c r="L631" s="44">
        <f t="shared" si="367"/>
        <v>434.18</v>
      </c>
      <c r="M631" s="44">
        <f t="shared" si="367"/>
        <v>434.18</v>
      </c>
      <c r="N631" s="44">
        <f t="shared" si="367"/>
        <v>434.18</v>
      </c>
      <c r="O631" s="44">
        <f t="shared" si="367"/>
        <v>434.18</v>
      </c>
      <c r="P631" s="44">
        <f t="shared" si="367"/>
        <v>434.18</v>
      </c>
      <c r="Q631" s="44">
        <f t="shared" si="367"/>
        <v>434.18</v>
      </c>
      <c r="R631" s="44">
        <f t="shared" si="367"/>
        <v>434.18</v>
      </c>
      <c r="S631" s="44">
        <f t="shared" si="367"/>
        <v>434.18</v>
      </c>
      <c r="T631" s="44">
        <f t="shared" si="367"/>
        <v>434.18</v>
      </c>
      <c r="U631" s="44">
        <f t="shared" si="367"/>
        <v>434.18</v>
      </c>
      <c r="V631" s="44">
        <f t="shared" si="367"/>
        <v>434.18</v>
      </c>
      <c r="W631" s="44">
        <f t="shared" si="367"/>
        <v>434.18</v>
      </c>
      <c r="X631" s="44">
        <f t="shared" si="367"/>
        <v>434.18</v>
      </c>
      <c r="Y631" s="44">
        <f t="shared" si="367"/>
        <v>434.18</v>
      </c>
      <c r="Z631" s="44">
        <f t="shared" si="367"/>
        <v>434.18</v>
      </c>
      <c r="AA631" s="44">
        <f t="shared" si="367"/>
        <v>434.18</v>
      </c>
    </row>
    <row r="632" spans="1:27" ht="12.75" customHeight="1" outlineLevel="1" x14ac:dyDescent="0.2">
      <c r="A632" s="99" t="s">
        <v>3027</v>
      </c>
      <c r="B632" s="63" t="s">
        <v>83</v>
      </c>
      <c r="C632" s="43" t="s">
        <v>79</v>
      </c>
      <c r="D632" s="44">
        <v>3.35</v>
      </c>
      <c r="E632" s="44">
        <v>3.35</v>
      </c>
      <c r="F632" s="44">
        <v>3.35</v>
      </c>
      <c r="G632" s="44">
        <v>3.35</v>
      </c>
      <c r="H632" s="44">
        <v>3.35</v>
      </c>
      <c r="I632" s="44">
        <v>3.35</v>
      </c>
      <c r="J632" s="44">
        <v>3.35</v>
      </c>
      <c r="K632" s="44">
        <v>3.35</v>
      </c>
      <c r="L632" s="44">
        <v>3.35</v>
      </c>
      <c r="M632" s="44">
        <v>3.35</v>
      </c>
      <c r="N632" s="44">
        <v>3.35</v>
      </c>
      <c r="O632" s="44">
        <v>3.35</v>
      </c>
      <c r="P632" s="44">
        <v>3.35</v>
      </c>
      <c r="Q632" s="44">
        <v>3.35</v>
      </c>
      <c r="R632" s="44">
        <v>3.35</v>
      </c>
      <c r="S632" s="44">
        <v>3.35</v>
      </c>
      <c r="T632" s="44">
        <v>3.35</v>
      </c>
      <c r="U632" s="44">
        <v>3.35</v>
      </c>
      <c r="V632" s="44">
        <v>3.35</v>
      </c>
      <c r="W632" s="44">
        <v>3.35</v>
      </c>
      <c r="X632" s="44">
        <v>3.35</v>
      </c>
      <c r="Y632" s="44">
        <v>3.35</v>
      </c>
      <c r="Z632" s="44">
        <v>3.35</v>
      </c>
      <c r="AA632" s="44">
        <v>3.35</v>
      </c>
    </row>
    <row r="633" spans="1:27" ht="12.75" customHeight="1" outlineLevel="1" x14ac:dyDescent="0.2">
      <c r="A633" s="99" t="s">
        <v>3028</v>
      </c>
      <c r="B633" s="63" t="s">
        <v>81</v>
      </c>
      <c r="C633" s="43" t="s">
        <v>79</v>
      </c>
      <c r="D633" s="44">
        <f>$D$11</f>
        <v>110.23</v>
      </c>
      <c r="E633" s="44">
        <f t="shared" ref="E633:AA633" si="368">$D$11</f>
        <v>110.23</v>
      </c>
      <c r="F633" s="44">
        <f t="shared" si="368"/>
        <v>110.23</v>
      </c>
      <c r="G633" s="44">
        <f t="shared" si="368"/>
        <v>110.23</v>
      </c>
      <c r="H633" s="44">
        <f t="shared" si="368"/>
        <v>110.23</v>
      </c>
      <c r="I633" s="44">
        <f t="shared" si="368"/>
        <v>110.23</v>
      </c>
      <c r="J633" s="44">
        <f t="shared" si="368"/>
        <v>110.23</v>
      </c>
      <c r="K633" s="44">
        <f t="shared" si="368"/>
        <v>110.23</v>
      </c>
      <c r="L633" s="44">
        <f t="shared" si="368"/>
        <v>110.23</v>
      </c>
      <c r="M633" s="44">
        <f t="shared" si="368"/>
        <v>110.23</v>
      </c>
      <c r="N633" s="44">
        <f t="shared" si="368"/>
        <v>110.23</v>
      </c>
      <c r="O633" s="44">
        <f t="shared" si="368"/>
        <v>110.23</v>
      </c>
      <c r="P633" s="44">
        <f t="shared" si="368"/>
        <v>110.23</v>
      </c>
      <c r="Q633" s="44">
        <f t="shared" si="368"/>
        <v>110.23</v>
      </c>
      <c r="R633" s="44">
        <f t="shared" si="368"/>
        <v>110.23</v>
      </c>
      <c r="S633" s="44">
        <f t="shared" si="368"/>
        <v>110.23</v>
      </c>
      <c r="T633" s="44">
        <f t="shared" si="368"/>
        <v>110.23</v>
      </c>
      <c r="U633" s="44">
        <f t="shared" si="368"/>
        <v>110.23</v>
      </c>
      <c r="V633" s="44">
        <f t="shared" si="368"/>
        <v>110.23</v>
      </c>
      <c r="W633" s="44">
        <f t="shared" si="368"/>
        <v>110.23</v>
      </c>
      <c r="X633" s="44">
        <f t="shared" si="368"/>
        <v>110.23</v>
      </c>
      <c r="Y633" s="44">
        <f t="shared" si="368"/>
        <v>110.23</v>
      </c>
      <c r="Z633" s="44">
        <f t="shared" si="368"/>
        <v>110.23</v>
      </c>
      <c r="AA633" s="44">
        <f t="shared" si="368"/>
        <v>110.23</v>
      </c>
    </row>
    <row r="634" spans="1:27" x14ac:dyDescent="0.2">
      <c r="A634" s="98" t="s">
        <v>3029</v>
      </c>
      <c r="B634" s="28" t="str">
        <f>"31"&amp;"."&amp;$B$801&amp;"."&amp;$B$802</f>
        <v>31.12.2023</v>
      </c>
      <c r="C634" s="90" t="s">
        <v>76</v>
      </c>
      <c r="D634" s="91">
        <f>ROUND(((D635+D636+D638+D637)/1000),5)</f>
        <v>1.6897200000000001</v>
      </c>
      <c r="E634" s="91">
        <f>ROUND(((E635+E636+E638+E637)/1000),5)</f>
        <v>1.63812</v>
      </c>
      <c r="F634" s="91">
        <f>ROUND(((F635+F636+F638+F637)/1000),5)</f>
        <v>1.57369</v>
      </c>
      <c r="G634" s="91">
        <f t="shared" ref="G634:AA634" si="369">ROUND(((G635+G636+G638+G637)/1000),5)</f>
        <v>1.4900800000000001</v>
      </c>
      <c r="H634" s="91">
        <f t="shared" si="369"/>
        <v>1.5305299999999999</v>
      </c>
      <c r="I634" s="91">
        <f t="shared" si="369"/>
        <v>1.5596000000000001</v>
      </c>
      <c r="J634" s="91">
        <f t="shared" si="369"/>
        <v>1.5580400000000001</v>
      </c>
      <c r="K634" s="91">
        <f t="shared" si="369"/>
        <v>1.64551</v>
      </c>
      <c r="L634" s="91">
        <f t="shared" si="369"/>
        <v>1.77868</v>
      </c>
      <c r="M634" s="91">
        <f t="shared" si="369"/>
        <v>1.9591799999999999</v>
      </c>
      <c r="N634" s="91">
        <f t="shared" si="369"/>
        <v>2.02746</v>
      </c>
      <c r="O634" s="91">
        <f t="shared" si="369"/>
        <v>2.0523099999999999</v>
      </c>
      <c r="P634" s="91">
        <f t="shared" si="369"/>
        <v>2.0519400000000001</v>
      </c>
      <c r="Q634" s="91">
        <f t="shared" si="369"/>
        <v>2.0530599999999999</v>
      </c>
      <c r="R634" s="91">
        <f t="shared" si="369"/>
        <v>2.0340500000000001</v>
      </c>
      <c r="S634" s="91">
        <f t="shared" si="369"/>
        <v>2.0282399999999998</v>
      </c>
      <c r="T634" s="91">
        <f t="shared" si="369"/>
        <v>2.0756700000000001</v>
      </c>
      <c r="U634" s="91">
        <f t="shared" si="369"/>
        <v>2.1472500000000001</v>
      </c>
      <c r="V634" s="91">
        <f t="shared" si="369"/>
        <v>2.10805</v>
      </c>
      <c r="W634" s="91">
        <f t="shared" si="369"/>
        <v>2.0851799999999998</v>
      </c>
      <c r="X634" s="91">
        <f t="shared" si="369"/>
        <v>2.0800900000000002</v>
      </c>
      <c r="Y634" s="91">
        <f t="shared" si="369"/>
        <v>2.0176099999999999</v>
      </c>
      <c r="Z634" s="91">
        <f t="shared" si="369"/>
        <v>1.8013399999999999</v>
      </c>
      <c r="AA634" s="91">
        <f t="shared" si="369"/>
        <v>1.7085300000000001</v>
      </c>
    </row>
    <row r="635" spans="1:27" ht="12.75" customHeight="1" outlineLevel="1" x14ac:dyDescent="0.2">
      <c r="A635" s="99" t="s">
        <v>3030</v>
      </c>
      <c r="B635" s="63" t="s">
        <v>238</v>
      </c>
      <c r="C635" s="43" t="s">
        <v>79</v>
      </c>
      <c r="D635" s="44">
        <v>1141.96</v>
      </c>
      <c r="E635" s="44">
        <v>1090.3599999999999</v>
      </c>
      <c r="F635" s="44">
        <v>1025.93</v>
      </c>
      <c r="G635" s="44">
        <v>942.32</v>
      </c>
      <c r="H635" s="44">
        <v>982.77</v>
      </c>
      <c r="I635" s="44">
        <v>1011.84</v>
      </c>
      <c r="J635" s="44">
        <v>1010.28</v>
      </c>
      <c r="K635" s="44">
        <v>1097.75</v>
      </c>
      <c r="L635" s="44">
        <v>1230.92</v>
      </c>
      <c r="M635" s="44">
        <v>1411.42</v>
      </c>
      <c r="N635" s="44">
        <v>1479.7</v>
      </c>
      <c r="O635" s="44">
        <v>1504.55</v>
      </c>
      <c r="P635" s="44">
        <v>1504.18</v>
      </c>
      <c r="Q635" s="44">
        <v>1505.3</v>
      </c>
      <c r="R635" s="44">
        <v>1486.29</v>
      </c>
      <c r="S635" s="44">
        <v>1480.48</v>
      </c>
      <c r="T635" s="44">
        <v>1527.91</v>
      </c>
      <c r="U635" s="44">
        <v>1599.49</v>
      </c>
      <c r="V635" s="44">
        <v>1560.29</v>
      </c>
      <c r="W635" s="44">
        <v>1537.42</v>
      </c>
      <c r="X635" s="44">
        <v>1532.33</v>
      </c>
      <c r="Y635" s="44">
        <v>1469.85</v>
      </c>
      <c r="Z635" s="44">
        <v>1253.58</v>
      </c>
      <c r="AA635" s="44">
        <v>1160.77</v>
      </c>
    </row>
    <row r="636" spans="1:27" ht="12.75" customHeight="1" outlineLevel="1" x14ac:dyDescent="0.2">
      <c r="A636" s="99" t="s">
        <v>3031</v>
      </c>
      <c r="B636" s="63" t="s">
        <v>90</v>
      </c>
      <c r="C636" s="43" t="s">
        <v>79</v>
      </c>
      <c r="D636" s="44">
        <f>$D$486</f>
        <v>434.18</v>
      </c>
      <c r="E636" s="44">
        <f t="shared" ref="E636:AA636" si="370">$D$486</f>
        <v>434.18</v>
      </c>
      <c r="F636" s="44">
        <f t="shared" si="370"/>
        <v>434.18</v>
      </c>
      <c r="G636" s="44">
        <f t="shared" si="370"/>
        <v>434.18</v>
      </c>
      <c r="H636" s="44">
        <f t="shared" si="370"/>
        <v>434.18</v>
      </c>
      <c r="I636" s="44">
        <f t="shared" si="370"/>
        <v>434.18</v>
      </c>
      <c r="J636" s="44">
        <f t="shared" si="370"/>
        <v>434.18</v>
      </c>
      <c r="K636" s="44">
        <f t="shared" si="370"/>
        <v>434.18</v>
      </c>
      <c r="L636" s="44">
        <f t="shared" si="370"/>
        <v>434.18</v>
      </c>
      <c r="M636" s="44">
        <f t="shared" si="370"/>
        <v>434.18</v>
      </c>
      <c r="N636" s="44">
        <f t="shared" si="370"/>
        <v>434.18</v>
      </c>
      <c r="O636" s="44">
        <f t="shared" si="370"/>
        <v>434.18</v>
      </c>
      <c r="P636" s="44">
        <f t="shared" si="370"/>
        <v>434.18</v>
      </c>
      <c r="Q636" s="44">
        <f t="shared" si="370"/>
        <v>434.18</v>
      </c>
      <c r="R636" s="44">
        <f t="shared" si="370"/>
        <v>434.18</v>
      </c>
      <c r="S636" s="44">
        <f t="shared" si="370"/>
        <v>434.18</v>
      </c>
      <c r="T636" s="44">
        <f t="shared" si="370"/>
        <v>434.18</v>
      </c>
      <c r="U636" s="44">
        <f t="shared" si="370"/>
        <v>434.18</v>
      </c>
      <c r="V636" s="44">
        <f t="shared" si="370"/>
        <v>434.18</v>
      </c>
      <c r="W636" s="44">
        <f t="shared" si="370"/>
        <v>434.18</v>
      </c>
      <c r="X636" s="44">
        <f t="shared" si="370"/>
        <v>434.18</v>
      </c>
      <c r="Y636" s="44">
        <f t="shared" si="370"/>
        <v>434.18</v>
      </c>
      <c r="Z636" s="44">
        <f t="shared" si="370"/>
        <v>434.18</v>
      </c>
      <c r="AA636" s="44">
        <f t="shared" si="370"/>
        <v>434.18</v>
      </c>
    </row>
    <row r="637" spans="1:27" ht="12.75" customHeight="1" outlineLevel="1" x14ac:dyDescent="0.2">
      <c r="A637" s="99" t="s">
        <v>3032</v>
      </c>
      <c r="B637" s="63" t="s">
        <v>83</v>
      </c>
      <c r="C637" s="43" t="s">
        <v>79</v>
      </c>
      <c r="D637" s="44">
        <v>3.35</v>
      </c>
      <c r="E637" s="44">
        <v>3.35</v>
      </c>
      <c r="F637" s="44">
        <v>3.35</v>
      </c>
      <c r="G637" s="44">
        <v>3.35</v>
      </c>
      <c r="H637" s="44">
        <v>3.35</v>
      </c>
      <c r="I637" s="44">
        <v>3.35</v>
      </c>
      <c r="J637" s="44">
        <v>3.35</v>
      </c>
      <c r="K637" s="44">
        <v>3.35</v>
      </c>
      <c r="L637" s="44">
        <v>3.35</v>
      </c>
      <c r="M637" s="44">
        <v>3.35</v>
      </c>
      <c r="N637" s="44">
        <v>3.35</v>
      </c>
      <c r="O637" s="44">
        <v>3.35</v>
      </c>
      <c r="P637" s="44">
        <v>3.35</v>
      </c>
      <c r="Q637" s="44">
        <v>3.35</v>
      </c>
      <c r="R637" s="44">
        <v>3.35</v>
      </c>
      <c r="S637" s="44">
        <v>3.35</v>
      </c>
      <c r="T637" s="44">
        <v>3.35</v>
      </c>
      <c r="U637" s="44">
        <v>3.35</v>
      </c>
      <c r="V637" s="44">
        <v>3.35</v>
      </c>
      <c r="W637" s="44">
        <v>3.35</v>
      </c>
      <c r="X637" s="44">
        <v>3.35</v>
      </c>
      <c r="Y637" s="44">
        <v>3.35</v>
      </c>
      <c r="Z637" s="44">
        <v>3.35</v>
      </c>
      <c r="AA637" s="44">
        <v>3.35</v>
      </c>
    </row>
    <row r="638" spans="1:27" ht="12.75" customHeight="1" outlineLevel="1" x14ac:dyDescent="0.2">
      <c r="A638" s="99" t="s">
        <v>3033</v>
      </c>
      <c r="B638" s="63" t="s">
        <v>81</v>
      </c>
      <c r="C638" s="43" t="s">
        <v>79</v>
      </c>
      <c r="D638" s="44">
        <f>$D$11</f>
        <v>110.23</v>
      </c>
      <c r="E638" s="44">
        <f t="shared" ref="E638:AA638" si="371">$D$11</f>
        <v>110.23</v>
      </c>
      <c r="F638" s="44">
        <f t="shared" si="371"/>
        <v>110.23</v>
      </c>
      <c r="G638" s="44">
        <f t="shared" si="371"/>
        <v>110.23</v>
      </c>
      <c r="H638" s="44">
        <f t="shared" si="371"/>
        <v>110.23</v>
      </c>
      <c r="I638" s="44">
        <f t="shared" si="371"/>
        <v>110.23</v>
      </c>
      <c r="J638" s="44">
        <f t="shared" si="371"/>
        <v>110.23</v>
      </c>
      <c r="K638" s="44">
        <f t="shared" si="371"/>
        <v>110.23</v>
      </c>
      <c r="L638" s="44">
        <f t="shared" si="371"/>
        <v>110.23</v>
      </c>
      <c r="M638" s="44">
        <f t="shared" si="371"/>
        <v>110.23</v>
      </c>
      <c r="N638" s="44">
        <f t="shared" si="371"/>
        <v>110.23</v>
      </c>
      <c r="O638" s="44">
        <f t="shared" si="371"/>
        <v>110.23</v>
      </c>
      <c r="P638" s="44">
        <f t="shared" si="371"/>
        <v>110.23</v>
      </c>
      <c r="Q638" s="44">
        <f t="shared" si="371"/>
        <v>110.23</v>
      </c>
      <c r="R638" s="44">
        <f t="shared" si="371"/>
        <v>110.23</v>
      </c>
      <c r="S638" s="44">
        <f t="shared" si="371"/>
        <v>110.23</v>
      </c>
      <c r="T638" s="44">
        <f t="shared" si="371"/>
        <v>110.23</v>
      </c>
      <c r="U638" s="44">
        <f t="shared" si="371"/>
        <v>110.23</v>
      </c>
      <c r="V638" s="44">
        <f t="shared" si="371"/>
        <v>110.23</v>
      </c>
      <c r="W638" s="44">
        <f t="shared" si="371"/>
        <v>110.23</v>
      </c>
      <c r="X638" s="44">
        <f t="shared" si="371"/>
        <v>110.23</v>
      </c>
      <c r="Y638" s="44">
        <f t="shared" si="371"/>
        <v>110.23</v>
      </c>
      <c r="Z638" s="44">
        <f t="shared" si="371"/>
        <v>110.23</v>
      </c>
      <c r="AA638" s="44">
        <f t="shared" si="371"/>
        <v>110.23</v>
      </c>
    </row>
    <row r="639" spans="1:27" x14ac:dyDescent="0.2">
      <c r="B639" s="101" t="s">
        <v>392</v>
      </c>
    </row>
    <row r="640" spans="1:27" x14ac:dyDescent="0.2">
      <c r="B640" s="101" t="s">
        <v>392</v>
      </c>
    </row>
    <row r="641" spans="1:27" x14ac:dyDescent="0.2">
      <c r="A641" s="175" t="s">
        <v>2277</v>
      </c>
      <c r="B641" s="176"/>
      <c r="C641" s="176"/>
      <c r="D641" s="176"/>
      <c r="E641" s="176"/>
      <c r="F641" s="176"/>
      <c r="G641" s="176"/>
      <c r="H641" s="176"/>
      <c r="I641" s="176"/>
      <c r="J641" s="176"/>
      <c r="K641" s="176"/>
      <c r="L641" s="176"/>
      <c r="M641" s="176"/>
      <c r="N641" s="176"/>
      <c r="O641" s="176"/>
      <c r="P641" s="176"/>
      <c r="Q641" s="176"/>
      <c r="R641" s="176"/>
      <c r="S641" s="176"/>
      <c r="T641" s="176"/>
      <c r="U641" s="176"/>
      <c r="V641" s="176"/>
      <c r="W641" s="176"/>
      <c r="X641" s="176"/>
      <c r="Y641" s="176"/>
      <c r="Z641" s="176"/>
      <c r="AA641" s="177"/>
    </row>
    <row r="642" spans="1:27" ht="25.5" x14ac:dyDescent="0.2">
      <c r="A642" s="26" t="s">
        <v>64</v>
      </c>
      <c r="B642" s="27" t="s">
        <v>210</v>
      </c>
      <c r="C642" s="26" t="s">
        <v>211</v>
      </c>
      <c r="D642" s="27" t="s">
        <v>212</v>
      </c>
      <c r="E642" s="27" t="s">
        <v>213</v>
      </c>
      <c r="F642" s="27" t="s">
        <v>214</v>
      </c>
      <c r="G642" s="27" t="s">
        <v>215</v>
      </c>
      <c r="H642" s="27" t="s">
        <v>216</v>
      </c>
      <c r="I642" s="27" t="s">
        <v>217</v>
      </c>
      <c r="J642" s="27" t="s">
        <v>218</v>
      </c>
      <c r="K642" s="27" t="s">
        <v>219</v>
      </c>
      <c r="L642" s="27" t="s">
        <v>220</v>
      </c>
      <c r="M642" s="27" t="s">
        <v>221</v>
      </c>
      <c r="N642" s="27" t="s">
        <v>222</v>
      </c>
      <c r="O642" s="27" t="s">
        <v>223</v>
      </c>
      <c r="P642" s="27" t="s">
        <v>224</v>
      </c>
      <c r="Q642" s="27" t="s">
        <v>225</v>
      </c>
      <c r="R642" s="27" t="s">
        <v>226</v>
      </c>
      <c r="S642" s="27" t="s">
        <v>227</v>
      </c>
      <c r="T642" s="27" t="s">
        <v>228</v>
      </c>
      <c r="U642" s="27" t="s">
        <v>229</v>
      </c>
      <c r="V642" s="27" t="s">
        <v>230</v>
      </c>
      <c r="W642" s="27" t="s">
        <v>231</v>
      </c>
      <c r="X642" s="27" t="s">
        <v>232</v>
      </c>
      <c r="Y642" s="27" t="s">
        <v>233</v>
      </c>
      <c r="Z642" s="27" t="s">
        <v>234</v>
      </c>
      <c r="AA642" s="27" t="s">
        <v>235</v>
      </c>
    </row>
    <row r="643" spans="1:27" x14ac:dyDescent="0.2">
      <c r="A643" s="98" t="s">
        <v>3034</v>
      </c>
      <c r="B643" s="28" t="str">
        <f>"01"&amp;"."&amp;$B$801&amp;"."&amp;$B$802</f>
        <v>01.12.2023</v>
      </c>
      <c r="C643" s="90" t="s">
        <v>76</v>
      </c>
      <c r="D643" s="91">
        <f>ROUND((D644)/1000,5)</f>
        <v>0</v>
      </c>
      <c r="E643" s="91">
        <f t="shared" ref="E643:AA643" si="372">ROUND((E644)/1000,5)</f>
        <v>0</v>
      </c>
      <c r="F643" s="91">
        <f t="shared" si="372"/>
        <v>0</v>
      </c>
      <c r="G643" s="91">
        <f t="shared" si="372"/>
        <v>0</v>
      </c>
      <c r="H643" s="91">
        <f t="shared" si="372"/>
        <v>8.9690000000000006E-2</v>
      </c>
      <c r="I643" s="91">
        <f t="shared" si="372"/>
        <v>0.27671000000000001</v>
      </c>
      <c r="J643" s="91">
        <f t="shared" si="372"/>
        <v>0.46473999999999999</v>
      </c>
      <c r="K643" s="91">
        <f t="shared" si="372"/>
        <v>0.23094000000000001</v>
      </c>
      <c r="L643" s="91">
        <f t="shared" si="372"/>
        <v>0.18989</v>
      </c>
      <c r="M643" s="91">
        <f t="shared" si="372"/>
        <v>9.826E-2</v>
      </c>
      <c r="N643" s="91">
        <f t="shared" si="372"/>
        <v>0.13444</v>
      </c>
      <c r="O643" s="91">
        <f t="shared" si="372"/>
        <v>1.702E-2</v>
      </c>
      <c r="P643" s="91">
        <f t="shared" si="372"/>
        <v>3.7199999999999997E-2</v>
      </c>
      <c r="Q643" s="91">
        <f t="shared" si="372"/>
        <v>2.0299999999999999E-2</v>
      </c>
      <c r="R643" s="91">
        <f t="shared" si="372"/>
        <v>2.4760000000000001E-2</v>
      </c>
      <c r="S643" s="91">
        <f t="shared" si="372"/>
        <v>4.5599999999999998E-3</v>
      </c>
      <c r="T643" s="91">
        <f t="shared" si="372"/>
        <v>0.30715999999999999</v>
      </c>
      <c r="U643" s="91">
        <f t="shared" si="372"/>
        <v>0.20388000000000001</v>
      </c>
      <c r="V643" s="91">
        <f t="shared" si="372"/>
        <v>2.8979999999999999E-2</v>
      </c>
      <c r="W643" s="91">
        <f t="shared" si="372"/>
        <v>0</v>
      </c>
      <c r="X643" s="91">
        <f t="shared" si="372"/>
        <v>0</v>
      </c>
      <c r="Y643" s="91">
        <f t="shared" si="372"/>
        <v>0</v>
      </c>
      <c r="Z643" s="91">
        <f t="shared" si="372"/>
        <v>0</v>
      </c>
      <c r="AA643" s="91">
        <f t="shared" si="372"/>
        <v>0</v>
      </c>
    </row>
    <row r="644" spans="1:27" ht="12.75" customHeight="1" outlineLevel="1" x14ac:dyDescent="0.2">
      <c r="A644" s="99" t="s">
        <v>3035</v>
      </c>
      <c r="B644" s="63" t="s">
        <v>238</v>
      </c>
      <c r="C644" s="43" t="s">
        <v>79</v>
      </c>
      <c r="D644" s="44">
        <v>0</v>
      </c>
      <c r="E644" s="44">
        <v>0</v>
      </c>
      <c r="F644" s="44">
        <v>0</v>
      </c>
      <c r="G644" s="44">
        <v>0</v>
      </c>
      <c r="H644" s="44">
        <v>89.69</v>
      </c>
      <c r="I644" s="44">
        <v>276.70999999999998</v>
      </c>
      <c r="J644" s="44">
        <v>464.74</v>
      </c>
      <c r="K644" s="44">
        <v>230.94</v>
      </c>
      <c r="L644" s="44">
        <v>189.89</v>
      </c>
      <c r="M644" s="44">
        <v>98.26</v>
      </c>
      <c r="N644" s="44">
        <v>134.44</v>
      </c>
      <c r="O644" s="44">
        <v>17.02</v>
      </c>
      <c r="P644" s="44">
        <v>37.200000000000003</v>
      </c>
      <c r="Q644" s="44">
        <v>20.3</v>
      </c>
      <c r="R644" s="44">
        <v>24.76</v>
      </c>
      <c r="S644" s="44">
        <v>4.5599999999999996</v>
      </c>
      <c r="T644" s="44">
        <v>307.16000000000003</v>
      </c>
      <c r="U644" s="44">
        <v>203.88</v>
      </c>
      <c r="V644" s="44">
        <v>28.98</v>
      </c>
      <c r="W644" s="44">
        <v>0</v>
      </c>
      <c r="X644" s="44">
        <v>0</v>
      </c>
      <c r="Y644" s="44">
        <v>0</v>
      </c>
      <c r="Z644" s="44">
        <v>0</v>
      </c>
      <c r="AA644" s="44">
        <v>0</v>
      </c>
    </row>
    <row r="645" spans="1:27" x14ac:dyDescent="0.2">
      <c r="A645" s="98" t="s">
        <v>3036</v>
      </c>
      <c r="B645" s="28" t="str">
        <f>"02"&amp;"."&amp;$B$801&amp;"."&amp;$B$802</f>
        <v>02.12.2023</v>
      </c>
      <c r="C645" s="90" t="s">
        <v>76</v>
      </c>
      <c r="D645" s="91">
        <f>ROUND((D646)/1000,5)</f>
        <v>0</v>
      </c>
      <c r="E645" s="91">
        <f t="shared" ref="E645:AA645" si="373">ROUND((E646)/1000,5)</f>
        <v>0</v>
      </c>
      <c r="F645" s="91">
        <f t="shared" si="373"/>
        <v>0</v>
      </c>
      <c r="G645" s="91">
        <f t="shared" si="373"/>
        <v>3.1060000000000001E-2</v>
      </c>
      <c r="H645" s="91">
        <f t="shared" si="373"/>
        <v>0.12856000000000001</v>
      </c>
      <c r="I645" s="91">
        <f t="shared" si="373"/>
        <v>7.0879999999999999E-2</v>
      </c>
      <c r="J645" s="91">
        <f t="shared" si="373"/>
        <v>0.18217</v>
      </c>
      <c r="K645" s="91">
        <f t="shared" si="373"/>
        <v>0.42482999999999999</v>
      </c>
      <c r="L645" s="91">
        <f t="shared" si="373"/>
        <v>0.40679999999999999</v>
      </c>
      <c r="M645" s="91">
        <f t="shared" si="373"/>
        <v>0.50836999999999999</v>
      </c>
      <c r="N645" s="91">
        <f t="shared" si="373"/>
        <v>0.57823999999999998</v>
      </c>
      <c r="O645" s="91">
        <f t="shared" si="373"/>
        <v>0.66813999999999996</v>
      </c>
      <c r="P645" s="91">
        <f t="shared" si="373"/>
        <v>0.79806999999999995</v>
      </c>
      <c r="Q645" s="91">
        <f t="shared" si="373"/>
        <v>1.3228</v>
      </c>
      <c r="R645" s="91">
        <f t="shared" si="373"/>
        <v>0.37808999999999998</v>
      </c>
      <c r="S645" s="91">
        <f t="shared" si="373"/>
        <v>0.48085</v>
      </c>
      <c r="T645" s="91">
        <f t="shared" si="373"/>
        <v>0.54715000000000003</v>
      </c>
      <c r="U645" s="91">
        <f t="shared" si="373"/>
        <v>0.36931000000000003</v>
      </c>
      <c r="V645" s="91">
        <f t="shared" si="373"/>
        <v>0.52558000000000005</v>
      </c>
      <c r="W645" s="91">
        <f t="shared" si="373"/>
        <v>0.20982000000000001</v>
      </c>
      <c r="X645" s="91">
        <f t="shared" si="373"/>
        <v>0.24248</v>
      </c>
      <c r="Y645" s="91">
        <f t="shared" si="373"/>
        <v>0</v>
      </c>
      <c r="Z645" s="91">
        <f t="shared" si="373"/>
        <v>0</v>
      </c>
      <c r="AA645" s="91">
        <f t="shared" si="373"/>
        <v>0</v>
      </c>
    </row>
    <row r="646" spans="1:27" ht="12.75" customHeight="1" outlineLevel="1" x14ac:dyDescent="0.2">
      <c r="A646" s="99" t="s">
        <v>3037</v>
      </c>
      <c r="B646" s="63" t="s">
        <v>238</v>
      </c>
      <c r="C646" s="43" t="s">
        <v>79</v>
      </c>
      <c r="D646" s="44">
        <v>0</v>
      </c>
      <c r="E646" s="44">
        <v>0</v>
      </c>
      <c r="F646" s="44">
        <v>0</v>
      </c>
      <c r="G646" s="44">
        <v>31.06</v>
      </c>
      <c r="H646" s="44">
        <v>128.56</v>
      </c>
      <c r="I646" s="44">
        <v>70.88</v>
      </c>
      <c r="J646" s="44">
        <v>182.17</v>
      </c>
      <c r="K646" s="44">
        <v>424.83</v>
      </c>
      <c r="L646" s="44">
        <v>406.8</v>
      </c>
      <c r="M646" s="44">
        <v>508.37</v>
      </c>
      <c r="N646" s="44">
        <v>578.24</v>
      </c>
      <c r="O646" s="44">
        <v>668.14</v>
      </c>
      <c r="P646" s="44">
        <v>798.07</v>
      </c>
      <c r="Q646" s="44">
        <v>1322.8</v>
      </c>
      <c r="R646" s="44">
        <v>378.09</v>
      </c>
      <c r="S646" s="44">
        <v>480.85</v>
      </c>
      <c r="T646" s="44">
        <v>547.15</v>
      </c>
      <c r="U646" s="44">
        <v>369.31</v>
      </c>
      <c r="V646" s="44">
        <v>525.58000000000004</v>
      </c>
      <c r="W646" s="44">
        <v>209.82</v>
      </c>
      <c r="X646" s="44">
        <v>242.48</v>
      </c>
      <c r="Y646" s="44">
        <v>0</v>
      </c>
      <c r="Z646" s="44">
        <v>0</v>
      </c>
      <c r="AA646" s="44">
        <v>0</v>
      </c>
    </row>
    <row r="647" spans="1:27" x14ac:dyDescent="0.2">
      <c r="A647" s="98" t="s">
        <v>3038</v>
      </c>
      <c r="B647" s="28" t="str">
        <f>"03"&amp;"."&amp;$B$801&amp;"."&amp;$B$802</f>
        <v>03.12.2023</v>
      </c>
      <c r="C647" s="90" t="s">
        <v>76</v>
      </c>
      <c r="D647" s="91">
        <f>ROUND((D648)/1000,5)</f>
        <v>0</v>
      </c>
      <c r="E647" s="91">
        <f t="shared" ref="E647:AA647" si="374">ROUND((E648)/1000,5)</f>
        <v>0</v>
      </c>
      <c r="F647" s="91">
        <f t="shared" si="374"/>
        <v>0</v>
      </c>
      <c r="G647" s="91">
        <f t="shared" si="374"/>
        <v>0</v>
      </c>
      <c r="H647" s="91">
        <f t="shared" si="374"/>
        <v>0</v>
      </c>
      <c r="I647" s="91">
        <f t="shared" si="374"/>
        <v>7.9729999999999995E-2</v>
      </c>
      <c r="J647" s="91">
        <f t="shared" si="374"/>
        <v>8.6999999999999994E-2</v>
      </c>
      <c r="K647" s="91">
        <f t="shared" si="374"/>
        <v>7.8770000000000007E-2</v>
      </c>
      <c r="L647" s="91">
        <f t="shared" si="374"/>
        <v>0</v>
      </c>
      <c r="M647" s="91">
        <f t="shared" si="374"/>
        <v>0.11414000000000001</v>
      </c>
      <c r="N647" s="91">
        <f t="shared" si="374"/>
        <v>0</v>
      </c>
      <c r="O647" s="91">
        <f t="shared" si="374"/>
        <v>1.3780000000000001E-2</v>
      </c>
      <c r="P647" s="91">
        <f t="shared" si="374"/>
        <v>3.3E-4</v>
      </c>
      <c r="Q647" s="91">
        <f t="shared" si="374"/>
        <v>0.18986</v>
      </c>
      <c r="R647" s="91">
        <f t="shared" si="374"/>
        <v>6.361E-2</v>
      </c>
      <c r="S647" s="91">
        <f t="shared" si="374"/>
        <v>0.29294999999999999</v>
      </c>
      <c r="T647" s="91">
        <f t="shared" si="374"/>
        <v>0.28399000000000002</v>
      </c>
      <c r="U647" s="91">
        <f t="shared" si="374"/>
        <v>0.28011999999999998</v>
      </c>
      <c r="V647" s="91">
        <f t="shared" si="374"/>
        <v>0.25191999999999998</v>
      </c>
      <c r="W647" s="91">
        <f t="shared" si="374"/>
        <v>0</v>
      </c>
      <c r="X647" s="91">
        <f t="shared" si="374"/>
        <v>0</v>
      </c>
      <c r="Y647" s="91">
        <f t="shared" si="374"/>
        <v>0</v>
      </c>
      <c r="Z647" s="91">
        <f t="shared" si="374"/>
        <v>0</v>
      </c>
      <c r="AA647" s="91">
        <f t="shared" si="374"/>
        <v>0</v>
      </c>
    </row>
    <row r="648" spans="1:27" ht="12.75" customHeight="1" outlineLevel="1" x14ac:dyDescent="0.2">
      <c r="A648" s="99" t="s">
        <v>3039</v>
      </c>
      <c r="B648" s="63" t="s">
        <v>238</v>
      </c>
      <c r="C648" s="43" t="s">
        <v>79</v>
      </c>
      <c r="D648" s="44">
        <v>0</v>
      </c>
      <c r="E648" s="44">
        <v>0</v>
      </c>
      <c r="F648" s="44">
        <v>0</v>
      </c>
      <c r="G648" s="44">
        <v>0</v>
      </c>
      <c r="H648" s="44">
        <v>0</v>
      </c>
      <c r="I648" s="44">
        <v>79.73</v>
      </c>
      <c r="J648" s="44">
        <v>87</v>
      </c>
      <c r="K648" s="44">
        <v>78.77</v>
      </c>
      <c r="L648" s="44">
        <v>0</v>
      </c>
      <c r="M648" s="44">
        <v>114.14</v>
      </c>
      <c r="N648" s="44">
        <v>0</v>
      </c>
      <c r="O648" s="44">
        <v>13.78</v>
      </c>
      <c r="P648" s="44">
        <v>0.33</v>
      </c>
      <c r="Q648" s="44">
        <v>189.86</v>
      </c>
      <c r="R648" s="44">
        <v>63.61</v>
      </c>
      <c r="S648" s="44">
        <v>292.95</v>
      </c>
      <c r="T648" s="44">
        <v>283.99</v>
      </c>
      <c r="U648" s="44">
        <v>280.12</v>
      </c>
      <c r="V648" s="44">
        <v>251.92</v>
      </c>
      <c r="W648" s="44">
        <v>0</v>
      </c>
      <c r="X648" s="44">
        <v>0</v>
      </c>
      <c r="Y648" s="44">
        <v>0</v>
      </c>
      <c r="Z648" s="44">
        <v>0</v>
      </c>
      <c r="AA648" s="44">
        <v>0</v>
      </c>
    </row>
    <row r="649" spans="1:27" x14ac:dyDescent="0.2">
      <c r="A649" s="98" t="s">
        <v>3040</v>
      </c>
      <c r="B649" s="28" t="str">
        <f>"04"&amp;"."&amp;$B$801&amp;"."&amp;$B$802</f>
        <v>04.12.2023</v>
      </c>
      <c r="C649" s="90" t="s">
        <v>76</v>
      </c>
      <c r="D649" s="91">
        <f>ROUND((D650)/1000,5)</f>
        <v>0</v>
      </c>
      <c r="E649" s="91">
        <f t="shared" ref="E649:AA649" si="375">ROUND((E650)/1000,5)</f>
        <v>0</v>
      </c>
      <c r="F649" s="91">
        <f t="shared" si="375"/>
        <v>0</v>
      </c>
      <c r="G649" s="91">
        <f t="shared" si="375"/>
        <v>0</v>
      </c>
      <c r="H649" s="91">
        <f t="shared" si="375"/>
        <v>0.12393999999999999</v>
      </c>
      <c r="I649" s="91">
        <f t="shared" si="375"/>
        <v>0.22353000000000001</v>
      </c>
      <c r="J649" s="91">
        <f t="shared" si="375"/>
        <v>0.30802000000000002</v>
      </c>
      <c r="K649" s="91">
        <f t="shared" si="375"/>
        <v>0.21662000000000001</v>
      </c>
      <c r="L649" s="91">
        <f t="shared" si="375"/>
        <v>0.10111000000000001</v>
      </c>
      <c r="M649" s="91">
        <f t="shared" si="375"/>
        <v>2.64E-3</v>
      </c>
      <c r="N649" s="91">
        <f t="shared" si="375"/>
        <v>5.7070000000000003E-2</v>
      </c>
      <c r="O649" s="91">
        <f t="shared" si="375"/>
        <v>7.2609999999999994E-2</v>
      </c>
      <c r="P649" s="91">
        <f t="shared" si="375"/>
        <v>0.16716</v>
      </c>
      <c r="Q649" s="91">
        <f t="shared" si="375"/>
        <v>0</v>
      </c>
      <c r="R649" s="91">
        <f t="shared" si="375"/>
        <v>0</v>
      </c>
      <c r="S649" s="91">
        <f t="shared" si="375"/>
        <v>0</v>
      </c>
      <c r="T649" s="91">
        <f t="shared" si="375"/>
        <v>9.6000000000000002E-4</v>
      </c>
      <c r="U649" s="91">
        <f t="shared" si="375"/>
        <v>0</v>
      </c>
      <c r="V649" s="91">
        <f t="shared" si="375"/>
        <v>0</v>
      </c>
      <c r="W649" s="91">
        <f t="shared" si="375"/>
        <v>0</v>
      </c>
      <c r="X649" s="91">
        <f t="shared" si="375"/>
        <v>0</v>
      </c>
      <c r="Y649" s="91">
        <f t="shared" si="375"/>
        <v>0</v>
      </c>
      <c r="Z649" s="91">
        <f t="shared" si="375"/>
        <v>0</v>
      </c>
      <c r="AA649" s="91">
        <f t="shared" si="375"/>
        <v>0</v>
      </c>
    </row>
    <row r="650" spans="1:27" ht="12.75" customHeight="1" outlineLevel="1" x14ac:dyDescent="0.2">
      <c r="A650" s="99" t="s">
        <v>3041</v>
      </c>
      <c r="B650" s="63" t="s">
        <v>238</v>
      </c>
      <c r="C650" s="43" t="s">
        <v>79</v>
      </c>
      <c r="D650" s="44">
        <v>0</v>
      </c>
      <c r="E650" s="44">
        <v>0</v>
      </c>
      <c r="F650" s="44">
        <v>0</v>
      </c>
      <c r="G650" s="44">
        <v>0</v>
      </c>
      <c r="H650" s="44">
        <v>123.94</v>
      </c>
      <c r="I650" s="44">
        <v>223.53</v>
      </c>
      <c r="J650" s="44">
        <v>308.02</v>
      </c>
      <c r="K650" s="44">
        <v>216.62</v>
      </c>
      <c r="L650" s="44">
        <v>101.11</v>
      </c>
      <c r="M650" s="44">
        <v>2.64</v>
      </c>
      <c r="N650" s="44">
        <v>57.07</v>
      </c>
      <c r="O650" s="44">
        <v>72.61</v>
      </c>
      <c r="P650" s="44">
        <v>167.16</v>
      </c>
      <c r="Q650" s="44">
        <v>0</v>
      </c>
      <c r="R650" s="44">
        <v>0</v>
      </c>
      <c r="S650" s="44">
        <v>0</v>
      </c>
      <c r="T650" s="44">
        <v>0.96</v>
      </c>
      <c r="U650" s="44">
        <v>0</v>
      </c>
      <c r="V650" s="44">
        <v>0</v>
      </c>
      <c r="W650" s="44">
        <v>0</v>
      </c>
      <c r="X650" s="44">
        <v>0</v>
      </c>
      <c r="Y650" s="44">
        <v>0</v>
      </c>
      <c r="Z650" s="44">
        <v>0</v>
      </c>
      <c r="AA650" s="44">
        <v>0</v>
      </c>
    </row>
    <row r="651" spans="1:27" x14ac:dyDescent="0.2">
      <c r="A651" s="98" t="s">
        <v>3042</v>
      </c>
      <c r="B651" s="28" t="str">
        <f>"05"&amp;"."&amp;$B$801&amp;"."&amp;$B$802</f>
        <v>05.12.2023</v>
      </c>
      <c r="C651" s="90" t="s">
        <v>76</v>
      </c>
      <c r="D651" s="91">
        <f>ROUND((D652)/1000,5)</f>
        <v>0</v>
      </c>
      <c r="E651" s="91">
        <f t="shared" ref="E651:AA651" si="376">ROUND((E652)/1000,5)</f>
        <v>0</v>
      </c>
      <c r="F651" s="91">
        <f t="shared" si="376"/>
        <v>0</v>
      </c>
      <c r="G651" s="91">
        <f t="shared" si="376"/>
        <v>4.7200000000000002E-3</v>
      </c>
      <c r="H651" s="91">
        <f t="shared" si="376"/>
        <v>5.0279999999999998E-2</v>
      </c>
      <c r="I651" s="91">
        <f t="shared" si="376"/>
        <v>0.15290999999999999</v>
      </c>
      <c r="J651" s="91">
        <f t="shared" si="376"/>
        <v>0.19800000000000001</v>
      </c>
      <c r="K651" s="91">
        <f t="shared" si="376"/>
        <v>0.24274999999999999</v>
      </c>
      <c r="L651" s="91">
        <f t="shared" si="376"/>
        <v>0.17810000000000001</v>
      </c>
      <c r="M651" s="91">
        <f t="shared" si="376"/>
        <v>6.6189999999999999E-2</v>
      </c>
      <c r="N651" s="91">
        <f t="shared" si="376"/>
        <v>0.12629000000000001</v>
      </c>
      <c r="O651" s="91">
        <f t="shared" si="376"/>
        <v>0</v>
      </c>
      <c r="P651" s="91">
        <f t="shared" si="376"/>
        <v>9.1E-4</v>
      </c>
      <c r="Q651" s="91">
        <f t="shared" si="376"/>
        <v>5.5199999999999997E-3</v>
      </c>
      <c r="R651" s="91">
        <f t="shared" si="376"/>
        <v>2.8400000000000001E-3</v>
      </c>
      <c r="S651" s="91">
        <f t="shared" si="376"/>
        <v>1.4919999999999999E-2</v>
      </c>
      <c r="T651" s="91">
        <f t="shared" si="376"/>
        <v>2.0830000000000001E-2</v>
      </c>
      <c r="U651" s="91">
        <f t="shared" si="376"/>
        <v>2.1950000000000001E-2</v>
      </c>
      <c r="V651" s="91">
        <f t="shared" si="376"/>
        <v>0</v>
      </c>
      <c r="W651" s="91">
        <f t="shared" si="376"/>
        <v>0</v>
      </c>
      <c r="X651" s="91">
        <f t="shared" si="376"/>
        <v>0</v>
      </c>
      <c r="Y651" s="91">
        <f t="shared" si="376"/>
        <v>0</v>
      </c>
      <c r="Z651" s="91">
        <f t="shared" si="376"/>
        <v>0</v>
      </c>
      <c r="AA651" s="91">
        <f t="shared" si="376"/>
        <v>0</v>
      </c>
    </row>
    <row r="652" spans="1:27" ht="12.75" customHeight="1" outlineLevel="1" x14ac:dyDescent="0.2">
      <c r="A652" s="99" t="s">
        <v>3043</v>
      </c>
      <c r="B652" s="63" t="s">
        <v>238</v>
      </c>
      <c r="C652" s="43" t="s">
        <v>79</v>
      </c>
      <c r="D652" s="44">
        <v>0</v>
      </c>
      <c r="E652" s="44">
        <v>0</v>
      </c>
      <c r="F652" s="44">
        <v>0</v>
      </c>
      <c r="G652" s="44">
        <v>4.72</v>
      </c>
      <c r="H652" s="44">
        <v>50.28</v>
      </c>
      <c r="I652" s="44">
        <v>152.91</v>
      </c>
      <c r="J652" s="44">
        <v>198</v>
      </c>
      <c r="K652" s="44">
        <v>242.75</v>
      </c>
      <c r="L652" s="44">
        <v>178.1</v>
      </c>
      <c r="M652" s="44">
        <v>66.19</v>
      </c>
      <c r="N652" s="44">
        <v>126.29</v>
      </c>
      <c r="O652" s="44">
        <v>0</v>
      </c>
      <c r="P652" s="44">
        <v>0.91</v>
      </c>
      <c r="Q652" s="44">
        <v>5.52</v>
      </c>
      <c r="R652" s="44">
        <v>2.84</v>
      </c>
      <c r="S652" s="44">
        <v>14.92</v>
      </c>
      <c r="T652" s="44">
        <v>20.83</v>
      </c>
      <c r="U652" s="44">
        <v>21.95</v>
      </c>
      <c r="V652" s="44">
        <v>0</v>
      </c>
      <c r="W652" s="44">
        <v>0</v>
      </c>
      <c r="X652" s="44">
        <v>0</v>
      </c>
      <c r="Y652" s="44">
        <v>0</v>
      </c>
      <c r="Z652" s="44">
        <v>0</v>
      </c>
      <c r="AA652" s="44">
        <v>0</v>
      </c>
    </row>
    <row r="653" spans="1:27" x14ac:dyDescent="0.2">
      <c r="A653" s="98" t="s">
        <v>3044</v>
      </c>
      <c r="B653" s="28" t="str">
        <f>"06"&amp;"."&amp;$B$801&amp;"."&amp;$B$802</f>
        <v>06.12.2023</v>
      </c>
      <c r="C653" s="90" t="s">
        <v>76</v>
      </c>
      <c r="D653" s="91">
        <f>ROUND((D654)/1000,5)</f>
        <v>0</v>
      </c>
      <c r="E653" s="91">
        <f t="shared" ref="E653:AA653" si="377">ROUND((E654)/1000,5)</f>
        <v>0</v>
      </c>
      <c r="F653" s="91">
        <f t="shared" si="377"/>
        <v>0</v>
      </c>
      <c r="G653" s="91">
        <f t="shared" si="377"/>
        <v>0</v>
      </c>
      <c r="H653" s="91">
        <f t="shared" si="377"/>
        <v>2.8660000000000001E-2</v>
      </c>
      <c r="I653" s="91">
        <f t="shared" si="377"/>
        <v>7.6509999999999995E-2</v>
      </c>
      <c r="J653" s="91">
        <f t="shared" si="377"/>
        <v>0.19844000000000001</v>
      </c>
      <c r="K653" s="91">
        <f t="shared" si="377"/>
        <v>6.3210000000000002E-2</v>
      </c>
      <c r="L653" s="91">
        <f t="shared" si="377"/>
        <v>0.16203000000000001</v>
      </c>
      <c r="M653" s="91">
        <f t="shared" si="377"/>
        <v>0.1704</v>
      </c>
      <c r="N653" s="91">
        <f t="shared" si="377"/>
        <v>0.10151</v>
      </c>
      <c r="O653" s="91">
        <f t="shared" si="377"/>
        <v>1.078E-2</v>
      </c>
      <c r="P653" s="91">
        <f t="shared" si="377"/>
        <v>2.0750000000000001E-2</v>
      </c>
      <c r="Q653" s="91">
        <f t="shared" si="377"/>
        <v>2.4740000000000002E-2</v>
      </c>
      <c r="R653" s="91">
        <f t="shared" si="377"/>
        <v>8.5739999999999997E-2</v>
      </c>
      <c r="S653" s="91">
        <f t="shared" si="377"/>
        <v>6.1559999999999997E-2</v>
      </c>
      <c r="T653" s="91">
        <f t="shared" si="377"/>
        <v>7.3899999999999993E-2</v>
      </c>
      <c r="U653" s="91">
        <f t="shared" si="377"/>
        <v>0.11501</v>
      </c>
      <c r="V653" s="91">
        <f t="shared" si="377"/>
        <v>2.0639999999999999E-2</v>
      </c>
      <c r="W653" s="91">
        <f t="shared" si="377"/>
        <v>0</v>
      </c>
      <c r="X653" s="91">
        <f t="shared" si="377"/>
        <v>0</v>
      </c>
      <c r="Y653" s="91">
        <f t="shared" si="377"/>
        <v>0</v>
      </c>
      <c r="Z653" s="91">
        <f t="shared" si="377"/>
        <v>0</v>
      </c>
      <c r="AA653" s="91">
        <f t="shared" si="377"/>
        <v>0</v>
      </c>
    </row>
    <row r="654" spans="1:27" ht="12.75" customHeight="1" outlineLevel="1" x14ac:dyDescent="0.2">
      <c r="A654" s="99" t="s">
        <v>3045</v>
      </c>
      <c r="B654" s="63" t="s">
        <v>238</v>
      </c>
      <c r="C654" s="43" t="s">
        <v>79</v>
      </c>
      <c r="D654" s="44">
        <v>0</v>
      </c>
      <c r="E654" s="44">
        <v>0</v>
      </c>
      <c r="F654" s="44">
        <v>0</v>
      </c>
      <c r="G654" s="44">
        <v>0</v>
      </c>
      <c r="H654" s="44">
        <v>28.66</v>
      </c>
      <c r="I654" s="44">
        <v>76.510000000000005</v>
      </c>
      <c r="J654" s="44">
        <v>198.44</v>
      </c>
      <c r="K654" s="44">
        <v>63.21</v>
      </c>
      <c r="L654" s="44">
        <v>162.03</v>
      </c>
      <c r="M654" s="44">
        <v>170.4</v>
      </c>
      <c r="N654" s="44">
        <v>101.51</v>
      </c>
      <c r="O654" s="44">
        <v>10.78</v>
      </c>
      <c r="P654" s="44">
        <v>20.75</v>
      </c>
      <c r="Q654" s="44">
        <v>24.74</v>
      </c>
      <c r="R654" s="44">
        <v>85.74</v>
      </c>
      <c r="S654" s="44">
        <v>61.56</v>
      </c>
      <c r="T654" s="44">
        <v>73.900000000000006</v>
      </c>
      <c r="U654" s="44">
        <v>115.01</v>
      </c>
      <c r="V654" s="44">
        <v>20.64</v>
      </c>
      <c r="W654" s="44">
        <v>0</v>
      </c>
      <c r="X654" s="44">
        <v>0</v>
      </c>
      <c r="Y654" s="44">
        <v>0</v>
      </c>
      <c r="Z654" s="44">
        <v>0</v>
      </c>
      <c r="AA654" s="44">
        <v>0</v>
      </c>
    </row>
    <row r="655" spans="1:27" x14ac:dyDescent="0.2">
      <c r="A655" s="98" t="s">
        <v>3046</v>
      </c>
      <c r="B655" s="28" t="str">
        <f>"07"&amp;"."&amp;$B$801&amp;"."&amp;$B$802</f>
        <v>07.12.2023</v>
      </c>
      <c r="C655" s="90" t="s">
        <v>76</v>
      </c>
      <c r="D655" s="91">
        <f>ROUND((D656)/1000,5)</f>
        <v>0</v>
      </c>
      <c r="E655" s="91">
        <f t="shared" ref="E655:AA655" si="378">ROUND((E656)/1000,5)</f>
        <v>0</v>
      </c>
      <c r="F655" s="91">
        <f t="shared" si="378"/>
        <v>3.0530000000000002E-2</v>
      </c>
      <c r="G655" s="91">
        <f t="shared" si="378"/>
        <v>6.2440000000000002E-2</v>
      </c>
      <c r="H655" s="91">
        <f t="shared" si="378"/>
        <v>0.13172</v>
      </c>
      <c r="I655" s="91">
        <f t="shared" si="378"/>
        <v>0.22993</v>
      </c>
      <c r="J655" s="91">
        <f t="shared" si="378"/>
        <v>0.29971999999999999</v>
      </c>
      <c r="K655" s="91">
        <f t="shared" si="378"/>
        <v>0.23264000000000001</v>
      </c>
      <c r="L655" s="91">
        <f t="shared" si="378"/>
        <v>0.19832</v>
      </c>
      <c r="M655" s="91">
        <f t="shared" si="378"/>
        <v>0.1067</v>
      </c>
      <c r="N655" s="91">
        <f t="shared" si="378"/>
        <v>5.4769999999999999E-2</v>
      </c>
      <c r="O655" s="91">
        <f t="shared" si="378"/>
        <v>0.18595</v>
      </c>
      <c r="P655" s="91">
        <f t="shared" si="378"/>
        <v>0.27600000000000002</v>
      </c>
      <c r="Q655" s="91">
        <f t="shared" si="378"/>
        <v>0.42371999999999999</v>
      </c>
      <c r="R655" s="91">
        <f t="shared" si="378"/>
        <v>0.26901000000000003</v>
      </c>
      <c r="S655" s="91">
        <f t="shared" si="378"/>
        <v>0.28228999999999999</v>
      </c>
      <c r="T655" s="91">
        <f t="shared" si="378"/>
        <v>0.14638000000000001</v>
      </c>
      <c r="U655" s="91">
        <f t="shared" si="378"/>
        <v>0.13718</v>
      </c>
      <c r="V655" s="91">
        <f t="shared" si="378"/>
        <v>8.0110000000000001E-2</v>
      </c>
      <c r="W655" s="91">
        <f t="shared" si="378"/>
        <v>0.14471000000000001</v>
      </c>
      <c r="X655" s="91">
        <f t="shared" si="378"/>
        <v>2.4799999999999999E-2</v>
      </c>
      <c r="Y655" s="91">
        <f t="shared" si="378"/>
        <v>0</v>
      </c>
      <c r="Z655" s="91">
        <f t="shared" si="378"/>
        <v>0</v>
      </c>
      <c r="AA655" s="91">
        <f t="shared" si="378"/>
        <v>0</v>
      </c>
    </row>
    <row r="656" spans="1:27" ht="12.75" customHeight="1" outlineLevel="1" x14ac:dyDescent="0.2">
      <c r="A656" s="99" t="s">
        <v>3047</v>
      </c>
      <c r="B656" s="63" t="s">
        <v>238</v>
      </c>
      <c r="C656" s="43" t="s">
        <v>79</v>
      </c>
      <c r="D656" s="44">
        <v>0</v>
      </c>
      <c r="E656" s="44">
        <v>0</v>
      </c>
      <c r="F656" s="44">
        <v>30.53</v>
      </c>
      <c r="G656" s="44">
        <v>62.44</v>
      </c>
      <c r="H656" s="44">
        <v>131.72</v>
      </c>
      <c r="I656" s="44">
        <v>229.93</v>
      </c>
      <c r="J656" s="44">
        <v>299.72000000000003</v>
      </c>
      <c r="K656" s="44">
        <v>232.64</v>
      </c>
      <c r="L656" s="44">
        <v>198.32</v>
      </c>
      <c r="M656" s="44">
        <v>106.7</v>
      </c>
      <c r="N656" s="44">
        <v>54.77</v>
      </c>
      <c r="O656" s="44">
        <v>185.95</v>
      </c>
      <c r="P656" s="44">
        <v>276</v>
      </c>
      <c r="Q656" s="44">
        <v>423.72</v>
      </c>
      <c r="R656" s="44">
        <v>269.01</v>
      </c>
      <c r="S656" s="44">
        <v>282.29000000000002</v>
      </c>
      <c r="T656" s="44">
        <v>146.38</v>
      </c>
      <c r="U656" s="44">
        <v>137.18</v>
      </c>
      <c r="V656" s="44">
        <v>80.11</v>
      </c>
      <c r="W656" s="44">
        <v>144.71</v>
      </c>
      <c r="X656" s="44">
        <v>24.8</v>
      </c>
      <c r="Y656" s="44">
        <v>0</v>
      </c>
      <c r="Z656" s="44">
        <v>0</v>
      </c>
      <c r="AA656" s="44">
        <v>0</v>
      </c>
    </row>
    <row r="657" spans="1:27" x14ac:dyDescent="0.2">
      <c r="A657" s="98" t="s">
        <v>3048</v>
      </c>
      <c r="B657" s="28" t="str">
        <f>"08"&amp;"."&amp;$B$801&amp;"."&amp;$B$802</f>
        <v>08.12.2023</v>
      </c>
      <c r="C657" s="90" t="s">
        <v>76</v>
      </c>
      <c r="D657" s="91">
        <f>ROUND((D658)/1000,5)</f>
        <v>0</v>
      </c>
      <c r="E657" s="91">
        <f t="shared" ref="E657:AA657" si="379">ROUND((E658)/1000,5)</f>
        <v>6.9680000000000006E-2</v>
      </c>
      <c r="F657" s="91">
        <f t="shared" si="379"/>
        <v>0.83513000000000004</v>
      </c>
      <c r="G657" s="91">
        <f t="shared" si="379"/>
        <v>0.85258</v>
      </c>
      <c r="H657" s="91">
        <f t="shared" si="379"/>
        <v>1.0166500000000001</v>
      </c>
      <c r="I657" s="91">
        <f t="shared" si="379"/>
        <v>0.34209000000000001</v>
      </c>
      <c r="J657" s="91">
        <f t="shared" si="379"/>
        <v>0.53168000000000004</v>
      </c>
      <c r="K657" s="91">
        <f t="shared" si="379"/>
        <v>0.44866</v>
      </c>
      <c r="L657" s="91">
        <f t="shared" si="379"/>
        <v>0.45926</v>
      </c>
      <c r="M657" s="91">
        <f t="shared" si="379"/>
        <v>0.60245000000000004</v>
      </c>
      <c r="N657" s="91">
        <f t="shared" si="379"/>
        <v>0.48852000000000001</v>
      </c>
      <c r="O657" s="91">
        <f t="shared" si="379"/>
        <v>2.1161500000000002</v>
      </c>
      <c r="P657" s="91">
        <f t="shared" si="379"/>
        <v>1.65421</v>
      </c>
      <c r="Q657" s="91">
        <f t="shared" si="379"/>
        <v>0.87800999999999996</v>
      </c>
      <c r="R657" s="91">
        <f t="shared" si="379"/>
        <v>1.04684</v>
      </c>
      <c r="S657" s="91">
        <f t="shared" si="379"/>
        <v>0.79708000000000001</v>
      </c>
      <c r="T657" s="91">
        <f t="shared" si="379"/>
        <v>0.45157000000000003</v>
      </c>
      <c r="U657" s="91">
        <f t="shared" si="379"/>
        <v>0.30059999999999998</v>
      </c>
      <c r="V657" s="91">
        <f t="shared" si="379"/>
        <v>0.20923</v>
      </c>
      <c r="W657" s="91">
        <f t="shared" si="379"/>
        <v>0.21461</v>
      </c>
      <c r="X657" s="91">
        <f t="shared" si="379"/>
        <v>2.5559999999999999E-2</v>
      </c>
      <c r="Y657" s="91">
        <f t="shared" si="379"/>
        <v>6.7360000000000003E-2</v>
      </c>
      <c r="Z657" s="91">
        <f t="shared" si="379"/>
        <v>0.13125999999999999</v>
      </c>
      <c r="AA657" s="91">
        <f t="shared" si="379"/>
        <v>1.078E-2</v>
      </c>
    </row>
    <row r="658" spans="1:27" ht="12.75" customHeight="1" outlineLevel="1" x14ac:dyDescent="0.2">
      <c r="A658" s="99" t="s">
        <v>3049</v>
      </c>
      <c r="B658" s="63" t="s">
        <v>238</v>
      </c>
      <c r="C658" s="43" t="s">
        <v>79</v>
      </c>
      <c r="D658" s="44">
        <v>0</v>
      </c>
      <c r="E658" s="44">
        <v>69.680000000000007</v>
      </c>
      <c r="F658" s="44">
        <v>835.13</v>
      </c>
      <c r="G658" s="44">
        <v>852.58</v>
      </c>
      <c r="H658" s="44">
        <v>1016.65</v>
      </c>
      <c r="I658" s="44">
        <v>342.09</v>
      </c>
      <c r="J658" s="44">
        <v>531.67999999999995</v>
      </c>
      <c r="K658" s="44">
        <v>448.66</v>
      </c>
      <c r="L658" s="44">
        <v>459.26</v>
      </c>
      <c r="M658" s="44">
        <v>602.45000000000005</v>
      </c>
      <c r="N658" s="44">
        <v>488.52</v>
      </c>
      <c r="O658" s="44">
        <v>2116.15</v>
      </c>
      <c r="P658" s="44">
        <v>1654.21</v>
      </c>
      <c r="Q658" s="44">
        <v>878.01</v>
      </c>
      <c r="R658" s="44">
        <v>1046.8399999999999</v>
      </c>
      <c r="S658" s="44">
        <v>797.08</v>
      </c>
      <c r="T658" s="44">
        <v>451.57</v>
      </c>
      <c r="U658" s="44">
        <v>300.60000000000002</v>
      </c>
      <c r="V658" s="44">
        <v>209.23</v>
      </c>
      <c r="W658" s="44">
        <v>214.61</v>
      </c>
      <c r="X658" s="44">
        <v>25.56</v>
      </c>
      <c r="Y658" s="44">
        <v>67.36</v>
      </c>
      <c r="Z658" s="44">
        <v>131.26</v>
      </c>
      <c r="AA658" s="44">
        <v>10.78</v>
      </c>
    </row>
    <row r="659" spans="1:27" x14ac:dyDescent="0.2">
      <c r="A659" s="98" t="s">
        <v>3050</v>
      </c>
      <c r="B659" s="28" t="str">
        <f>"09"&amp;"."&amp;$B$801&amp;"."&amp;$B$802</f>
        <v>09.12.2023</v>
      </c>
      <c r="C659" s="90" t="s">
        <v>76</v>
      </c>
      <c r="D659" s="91">
        <f>ROUND((D660)/1000,5)</f>
        <v>0</v>
      </c>
      <c r="E659" s="91">
        <f t="shared" ref="E659:AA659" si="380">ROUND((E660)/1000,5)</f>
        <v>0.10614999999999999</v>
      </c>
      <c r="F659" s="91">
        <f t="shared" si="380"/>
        <v>0.15078</v>
      </c>
      <c r="G659" s="91">
        <f t="shared" si="380"/>
        <v>0.20602000000000001</v>
      </c>
      <c r="H659" s="91">
        <f t="shared" si="380"/>
        <v>0.23200999999999999</v>
      </c>
      <c r="I659" s="91">
        <f t="shared" si="380"/>
        <v>0.24321999999999999</v>
      </c>
      <c r="J659" s="91">
        <f t="shared" si="380"/>
        <v>0.32400000000000001</v>
      </c>
      <c r="K659" s="91">
        <f t="shared" si="380"/>
        <v>0.22064</v>
      </c>
      <c r="L659" s="91">
        <f t="shared" si="380"/>
        <v>0.39262999999999998</v>
      </c>
      <c r="M659" s="91">
        <f t="shared" si="380"/>
        <v>0.32729000000000003</v>
      </c>
      <c r="N659" s="91">
        <f t="shared" si="380"/>
        <v>0.36048999999999998</v>
      </c>
      <c r="O659" s="91">
        <f t="shared" si="380"/>
        <v>0.41742000000000001</v>
      </c>
      <c r="P659" s="91">
        <f t="shared" si="380"/>
        <v>0.42749999999999999</v>
      </c>
      <c r="Q659" s="91">
        <f t="shared" si="380"/>
        <v>0.43923000000000001</v>
      </c>
      <c r="R659" s="91">
        <f t="shared" si="380"/>
        <v>0.36210999999999999</v>
      </c>
      <c r="S659" s="91">
        <f t="shared" si="380"/>
        <v>0.71748999999999996</v>
      </c>
      <c r="T659" s="91">
        <f t="shared" si="380"/>
        <v>0.69472999999999996</v>
      </c>
      <c r="U659" s="91">
        <f t="shared" si="380"/>
        <v>0.52453000000000005</v>
      </c>
      <c r="V659" s="91">
        <f t="shared" si="380"/>
        <v>0.19708999999999999</v>
      </c>
      <c r="W659" s="91">
        <f t="shared" si="380"/>
        <v>0</v>
      </c>
      <c r="X659" s="91">
        <f t="shared" si="380"/>
        <v>0</v>
      </c>
      <c r="Y659" s="91">
        <f t="shared" si="380"/>
        <v>1.3010000000000001E-2</v>
      </c>
      <c r="Z659" s="91">
        <f t="shared" si="380"/>
        <v>0.14693999999999999</v>
      </c>
      <c r="AA659" s="91">
        <f t="shared" si="380"/>
        <v>3.058E-2</v>
      </c>
    </row>
    <row r="660" spans="1:27" ht="12.75" customHeight="1" outlineLevel="1" x14ac:dyDescent="0.2">
      <c r="A660" s="99" t="s">
        <v>3051</v>
      </c>
      <c r="B660" s="63" t="s">
        <v>238</v>
      </c>
      <c r="C660" s="43" t="s">
        <v>79</v>
      </c>
      <c r="D660" s="44">
        <v>0</v>
      </c>
      <c r="E660" s="44">
        <v>106.15</v>
      </c>
      <c r="F660" s="44">
        <v>150.78</v>
      </c>
      <c r="G660" s="44">
        <v>206.02</v>
      </c>
      <c r="H660" s="44">
        <v>232.01</v>
      </c>
      <c r="I660" s="44">
        <v>243.22</v>
      </c>
      <c r="J660" s="44">
        <v>324</v>
      </c>
      <c r="K660" s="44">
        <v>220.64</v>
      </c>
      <c r="L660" s="44">
        <v>392.63</v>
      </c>
      <c r="M660" s="44">
        <v>327.29000000000002</v>
      </c>
      <c r="N660" s="44">
        <v>360.49</v>
      </c>
      <c r="O660" s="44">
        <v>417.42</v>
      </c>
      <c r="P660" s="44">
        <v>427.5</v>
      </c>
      <c r="Q660" s="44">
        <v>439.23</v>
      </c>
      <c r="R660" s="44">
        <v>362.11</v>
      </c>
      <c r="S660" s="44">
        <v>717.49</v>
      </c>
      <c r="T660" s="44">
        <v>694.73</v>
      </c>
      <c r="U660" s="44">
        <v>524.53</v>
      </c>
      <c r="V660" s="44">
        <v>197.09</v>
      </c>
      <c r="W660" s="44">
        <v>0</v>
      </c>
      <c r="X660" s="44">
        <v>0</v>
      </c>
      <c r="Y660" s="44">
        <v>13.01</v>
      </c>
      <c r="Z660" s="44">
        <v>146.94</v>
      </c>
      <c r="AA660" s="44">
        <v>30.58</v>
      </c>
    </row>
    <row r="661" spans="1:27" x14ac:dyDescent="0.2">
      <c r="A661" s="98" t="s">
        <v>3052</v>
      </c>
      <c r="B661" s="28" t="str">
        <f>"10"&amp;"."&amp;$B$801&amp;"."&amp;$B$802</f>
        <v>10.12.2023</v>
      </c>
      <c r="C661" s="90" t="s">
        <v>76</v>
      </c>
      <c r="D661" s="91">
        <f>ROUND((D662)/1000,5)</f>
        <v>2.5350000000000001E-2</v>
      </c>
      <c r="E661" s="91">
        <f t="shared" ref="E661:AA661" si="381">ROUND((E662)/1000,5)</f>
        <v>9.3270000000000006E-2</v>
      </c>
      <c r="F661" s="91">
        <f t="shared" si="381"/>
        <v>0.13605999999999999</v>
      </c>
      <c r="G661" s="91">
        <f t="shared" si="381"/>
        <v>0.17469999999999999</v>
      </c>
      <c r="H661" s="91">
        <f t="shared" si="381"/>
        <v>0.82384000000000002</v>
      </c>
      <c r="I661" s="91">
        <f t="shared" si="381"/>
        <v>0.1668</v>
      </c>
      <c r="J661" s="91">
        <f t="shared" si="381"/>
        <v>0.14899999999999999</v>
      </c>
      <c r="K661" s="91">
        <f t="shared" si="381"/>
        <v>0.36248000000000002</v>
      </c>
      <c r="L661" s="91">
        <f t="shared" si="381"/>
        <v>0.34482000000000002</v>
      </c>
      <c r="M661" s="91">
        <f t="shared" si="381"/>
        <v>0.27689999999999998</v>
      </c>
      <c r="N661" s="91">
        <f t="shared" si="381"/>
        <v>0.18215999999999999</v>
      </c>
      <c r="O661" s="91">
        <f t="shared" si="381"/>
        <v>0.22857</v>
      </c>
      <c r="P661" s="91">
        <f t="shared" si="381"/>
        <v>0.25467000000000001</v>
      </c>
      <c r="Q661" s="91">
        <f t="shared" si="381"/>
        <v>0.24992</v>
      </c>
      <c r="R661" s="91">
        <f t="shared" si="381"/>
        <v>0.28948000000000002</v>
      </c>
      <c r="S661" s="91">
        <f t="shared" si="381"/>
        <v>0.53378999999999999</v>
      </c>
      <c r="T661" s="91">
        <f t="shared" si="381"/>
        <v>0.65951000000000004</v>
      </c>
      <c r="U661" s="91">
        <f t="shared" si="381"/>
        <v>0.29154999999999998</v>
      </c>
      <c r="V661" s="91">
        <f t="shared" si="381"/>
        <v>0.22936999999999999</v>
      </c>
      <c r="W661" s="91">
        <f t="shared" si="381"/>
        <v>0.12425</v>
      </c>
      <c r="X661" s="91">
        <f t="shared" si="381"/>
        <v>0.12801999999999999</v>
      </c>
      <c r="Y661" s="91">
        <f t="shared" si="381"/>
        <v>8.4169999999999995E-2</v>
      </c>
      <c r="Z661" s="91">
        <f t="shared" si="381"/>
        <v>5.842E-2</v>
      </c>
      <c r="AA661" s="91">
        <f t="shared" si="381"/>
        <v>8.1019999999999995E-2</v>
      </c>
    </row>
    <row r="662" spans="1:27" ht="12.75" customHeight="1" outlineLevel="1" x14ac:dyDescent="0.2">
      <c r="A662" s="99" t="s">
        <v>3053</v>
      </c>
      <c r="B662" s="63" t="s">
        <v>238</v>
      </c>
      <c r="C662" s="43" t="s">
        <v>79</v>
      </c>
      <c r="D662" s="44">
        <v>25.35</v>
      </c>
      <c r="E662" s="44">
        <v>93.27</v>
      </c>
      <c r="F662" s="44">
        <v>136.06</v>
      </c>
      <c r="G662" s="44">
        <v>174.7</v>
      </c>
      <c r="H662" s="44">
        <v>823.84</v>
      </c>
      <c r="I662" s="44">
        <v>166.8</v>
      </c>
      <c r="J662" s="44">
        <v>149</v>
      </c>
      <c r="K662" s="44">
        <v>362.48</v>
      </c>
      <c r="L662" s="44">
        <v>344.82</v>
      </c>
      <c r="M662" s="44">
        <v>276.89999999999998</v>
      </c>
      <c r="N662" s="44">
        <v>182.16</v>
      </c>
      <c r="O662" s="44">
        <v>228.57</v>
      </c>
      <c r="P662" s="44">
        <v>254.67</v>
      </c>
      <c r="Q662" s="44">
        <v>249.92</v>
      </c>
      <c r="R662" s="44">
        <v>289.48</v>
      </c>
      <c r="S662" s="44">
        <v>533.79</v>
      </c>
      <c r="T662" s="44">
        <v>659.51</v>
      </c>
      <c r="U662" s="44">
        <v>291.55</v>
      </c>
      <c r="V662" s="44">
        <v>229.37</v>
      </c>
      <c r="W662" s="44">
        <v>124.25</v>
      </c>
      <c r="X662" s="44">
        <v>128.02000000000001</v>
      </c>
      <c r="Y662" s="44">
        <v>84.17</v>
      </c>
      <c r="Z662" s="44">
        <v>58.42</v>
      </c>
      <c r="AA662" s="44">
        <v>81.02</v>
      </c>
    </row>
    <row r="663" spans="1:27" x14ac:dyDescent="0.2">
      <c r="A663" s="98" t="s">
        <v>3054</v>
      </c>
      <c r="B663" s="28" t="str">
        <f>"11"&amp;"."&amp;$B$801&amp;"."&amp;$B$802</f>
        <v>11.12.2023</v>
      </c>
      <c r="C663" s="90" t="s">
        <v>76</v>
      </c>
      <c r="D663" s="91">
        <f>ROUND((D664)/1000,5)</f>
        <v>3.1719999999999998E-2</v>
      </c>
      <c r="E663" s="91">
        <f t="shared" ref="E663:AA663" si="382">ROUND((E664)/1000,5)</f>
        <v>1.3310000000000001E-2</v>
      </c>
      <c r="F663" s="91">
        <f t="shared" si="382"/>
        <v>0</v>
      </c>
      <c r="G663" s="91">
        <f t="shared" si="382"/>
        <v>0.13081000000000001</v>
      </c>
      <c r="H663" s="91">
        <f t="shared" si="382"/>
        <v>9.572E-2</v>
      </c>
      <c r="I663" s="91">
        <f t="shared" si="382"/>
        <v>0.12016</v>
      </c>
      <c r="J663" s="91">
        <f t="shared" si="382"/>
        <v>0.41982000000000003</v>
      </c>
      <c r="K663" s="91">
        <f t="shared" si="382"/>
        <v>0.20719000000000001</v>
      </c>
      <c r="L663" s="91">
        <f t="shared" si="382"/>
        <v>0.56762999999999997</v>
      </c>
      <c r="M663" s="91">
        <f t="shared" si="382"/>
        <v>0.40961999999999998</v>
      </c>
      <c r="N663" s="91">
        <f t="shared" si="382"/>
        <v>0.44952999999999999</v>
      </c>
      <c r="O663" s="91">
        <f t="shared" si="382"/>
        <v>0.41076000000000001</v>
      </c>
      <c r="P663" s="91">
        <f t="shared" si="382"/>
        <v>0.12103</v>
      </c>
      <c r="Q663" s="91">
        <f t="shared" si="382"/>
        <v>0.57486999999999999</v>
      </c>
      <c r="R663" s="91">
        <f t="shared" si="382"/>
        <v>2.6191200000000001</v>
      </c>
      <c r="S663" s="91">
        <f t="shared" si="382"/>
        <v>1.37049</v>
      </c>
      <c r="T663" s="91">
        <f t="shared" si="382"/>
        <v>2.8679700000000001</v>
      </c>
      <c r="U663" s="91">
        <f t="shared" si="382"/>
        <v>0.54913999999999996</v>
      </c>
      <c r="V663" s="91">
        <f t="shared" si="382"/>
        <v>0.11042</v>
      </c>
      <c r="W663" s="91">
        <f t="shared" si="382"/>
        <v>6.5500000000000003E-2</v>
      </c>
      <c r="X663" s="91">
        <f t="shared" si="382"/>
        <v>2.2100000000000002E-2</v>
      </c>
      <c r="Y663" s="91">
        <f t="shared" si="382"/>
        <v>1.406E-2</v>
      </c>
      <c r="Z663" s="91">
        <f t="shared" si="382"/>
        <v>6.1629999999999997E-2</v>
      </c>
      <c r="AA663" s="91">
        <f t="shared" si="382"/>
        <v>2.7660000000000001E-2</v>
      </c>
    </row>
    <row r="664" spans="1:27" ht="12.75" customHeight="1" outlineLevel="1" x14ac:dyDescent="0.2">
      <c r="A664" s="99" t="s">
        <v>3055</v>
      </c>
      <c r="B664" s="63" t="s">
        <v>238</v>
      </c>
      <c r="C664" s="43" t="s">
        <v>79</v>
      </c>
      <c r="D664" s="44">
        <v>31.72</v>
      </c>
      <c r="E664" s="44">
        <v>13.31</v>
      </c>
      <c r="F664" s="44">
        <v>0</v>
      </c>
      <c r="G664" s="44">
        <v>130.81</v>
      </c>
      <c r="H664" s="44">
        <v>95.72</v>
      </c>
      <c r="I664" s="44">
        <v>120.16</v>
      </c>
      <c r="J664" s="44">
        <v>419.82</v>
      </c>
      <c r="K664" s="44">
        <v>207.19</v>
      </c>
      <c r="L664" s="44">
        <v>567.63</v>
      </c>
      <c r="M664" s="44">
        <v>409.62</v>
      </c>
      <c r="N664" s="44">
        <v>449.53</v>
      </c>
      <c r="O664" s="44">
        <v>410.76</v>
      </c>
      <c r="P664" s="44">
        <v>121.03</v>
      </c>
      <c r="Q664" s="44">
        <v>574.87</v>
      </c>
      <c r="R664" s="44">
        <v>2619.12</v>
      </c>
      <c r="S664" s="44">
        <v>1370.49</v>
      </c>
      <c r="T664" s="44">
        <v>2867.97</v>
      </c>
      <c r="U664" s="44">
        <v>549.14</v>
      </c>
      <c r="V664" s="44">
        <v>110.42</v>
      </c>
      <c r="W664" s="44">
        <v>65.5</v>
      </c>
      <c r="X664" s="44">
        <v>22.1</v>
      </c>
      <c r="Y664" s="44">
        <v>14.06</v>
      </c>
      <c r="Z664" s="44">
        <v>61.63</v>
      </c>
      <c r="AA664" s="44">
        <v>27.66</v>
      </c>
    </row>
    <row r="665" spans="1:27" x14ac:dyDescent="0.2">
      <c r="A665" s="98" t="s">
        <v>3056</v>
      </c>
      <c r="B665" s="28" t="str">
        <f>"12"&amp;"."&amp;$B$801&amp;"."&amp;$B$802</f>
        <v>12.12.2023</v>
      </c>
      <c r="C665" s="90" t="s">
        <v>76</v>
      </c>
      <c r="D665" s="91">
        <f>ROUND((D666)/1000,5)</f>
        <v>2.7699999999999999E-3</v>
      </c>
      <c r="E665" s="91">
        <f t="shared" ref="E665:AA665" si="383">ROUND((E666)/1000,5)</f>
        <v>2.9420000000000002E-2</v>
      </c>
      <c r="F665" s="91">
        <f t="shared" si="383"/>
        <v>0.16006999999999999</v>
      </c>
      <c r="G665" s="91">
        <f t="shared" si="383"/>
        <v>0.21201999999999999</v>
      </c>
      <c r="H665" s="91">
        <f t="shared" si="383"/>
        <v>0.18931000000000001</v>
      </c>
      <c r="I665" s="91">
        <f t="shared" si="383"/>
        <v>0.14188999999999999</v>
      </c>
      <c r="J665" s="91">
        <f t="shared" si="383"/>
        <v>0.53808999999999996</v>
      </c>
      <c r="K665" s="91">
        <f t="shared" si="383"/>
        <v>0.36882999999999999</v>
      </c>
      <c r="L665" s="91">
        <f t="shared" si="383"/>
        <v>0.85826000000000002</v>
      </c>
      <c r="M665" s="91">
        <f t="shared" si="383"/>
        <v>0.54</v>
      </c>
      <c r="N665" s="91">
        <f t="shared" si="383"/>
        <v>0.26758999999999999</v>
      </c>
      <c r="O665" s="91">
        <f t="shared" si="383"/>
        <v>0.31025000000000003</v>
      </c>
      <c r="P665" s="91">
        <f t="shared" si="383"/>
        <v>0.34523999999999999</v>
      </c>
      <c r="Q665" s="91">
        <f t="shared" si="383"/>
        <v>0.40500000000000003</v>
      </c>
      <c r="R665" s="91">
        <f t="shared" si="383"/>
        <v>0.47682999999999998</v>
      </c>
      <c r="S665" s="91">
        <f t="shared" si="383"/>
        <v>1.46418</v>
      </c>
      <c r="T665" s="91">
        <f t="shared" si="383"/>
        <v>0.65085000000000004</v>
      </c>
      <c r="U665" s="91">
        <f t="shared" si="383"/>
        <v>0.34295999999999999</v>
      </c>
      <c r="V665" s="91">
        <f t="shared" si="383"/>
        <v>0.21798000000000001</v>
      </c>
      <c r="W665" s="91">
        <f t="shared" si="383"/>
        <v>1.6670000000000001E-2</v>
      </c>
      <c r="X665" s="91">
        <f t="shared" si="383"/>
        <v>5.6999999999999998E-4</v>
      </c>
      <c r="Y665" s="91">
        <f t="shared" si="383"/>
        <v>0</v>
      </c>
      <c r="Z665" s="91">
        <f t="shared" si="383"/>
        <v>0</v>
      </c>
      <c r="AA665" s="91">
        <f t="shared" si="383"/>
        <v>0</v>
      </c>
    </row>
    <row r="666" spans="1:27" ht="12.75" customHeight="1" outlineLevel="1" x14ac:dyDescent="0.2">
      <c r="A666" s="99" t="s">
        <v>3057</v>
      </c>
      <c r="B666" s="63" t="s">
        <v>238</v>
      </c>
      <c r="C666" s="43" t="s">
        <v>79</v>
      </c>
      <c r="D666" s="44">
        <v>2.77</v>
      </c>
      <c r="E666" s="44">
        <v>29.42</v>
      </c>
      <c r="F666" s="44">
        <v>160.07</v>
      </c>
      <c r="G666" s="44">
        <v>212.02</v>
      </c>
      <c r="H666" s="44">
        <v>189.31</v>
      </c>
      <c r="I666" s="44">
        <v>141.88999999999999</v>
      </c>
      <c r="J666" s="44">
        <v>538.09</v>
      </c>
      <c r="K666" s="44">
        <v>368.83</v>
      </c>
      <c r="L666" s="44">
        <v>858.26</v>
      </c>
      <c r="M666" s="44">
        <v>540</v>
      </c>
      <c r="N666" s="44">
        <v>267.58999999999997</v>
      </c>
      <c r="O666" s="44">
        <v>310.25</v>
      </c>
      <c r="P666" s="44">
        <v>345.24</v>
      </c>
      <c r="Q666" s="44">
        <v>405</v>
      </c>
      <c r="R666" s="44">
        <v>476.83</v>
      </c>
      <c r="S666" s="44">
        <v>1464.18</v>
      </c>
      <c r="T666" s="44">
        <v>650.85</v>
      </c>
      <c r="U666" s="44">
        <v>342.96</v>
      </c>
      <c r="V666" s="44">
        <v>217.98</v>
      </c>
      <c r="W666" s="44">
        <v>16.670000000000002</v>
      </c>
      <c r="X666" s="44">
        <v>0.56999999999999995</v>
      </c>
      <c r="Y666" s="44">
        <v>0</v>
      </c>
      <c r="Z666" s="44">
        <v>0</v>
      </c>
      <c r="AA666" s="44">
        <v>0</v>
      </c>
    </row>
    <row r="667" spans="1:27" x14ac:dyDescent="0.2">
      <c r="A667" s="98" t="s">
        <v>3058</v>
      </c>
      <c r="B667" s="28" t="str">
        <f>"13"&amp;"."&amp;$B$801&amp;"."&amp;$B$802</f>
        <v>13.12.2023</v>
      </c>
      <c r="C667" s="90" t="s">
        <v>76</v>
      </c>
      <c r="D667" s="91">
        <f>ROUND((D668)/1000,5)</f>
        <v>0</v>
      </c>
      <c r="E667" s="91">
        <f t="shared" ref="E667:AA667" si="384">ROUND((E668)/1000,5)</f>
        <v>1.2600000000000001E-3</v>
      </c>
      <c r="F667" s="91">
        <f t="shared" si="384"/>
        <v>2.9149999999999999E-2</v>
      </c>
      <c r="G667" s="91">
        <f t="shared" si="384"/>
        <v>4.061E-2</v>
      </c>
      <c r="H667" s="91">
        <f t="shared" si="384"/>
        <v>0.16175</v>
      </c>
      <c r="I667" s="91">
        <f t="shared" si="384"/>
        <v>0.19420000000000001</v>
      </c>
      <c r="J667" s="91">
        <f t="shared" si="384"/>
        <v>0.51544000000000001</v>
      </c>
      <c r="K667" s="91">
        <f t="shared" si="384"/>
        <v>0.26062000000000002</v>
      </c>
      <c r="L667" s="91">
        <f t="shared" si="384"/>
        <v>0.15534000000000001</v>
      </c>
      <c r="M667" s="91">
        <f t="shared" si="384"/>
        <v>0.48725000000000002</v>
      </c>
      <c r="N667" s="91">
        <f t="shared" si="384"/>
        <v>0.52602000000000004</v>
      </c>
      <c r="O667" s="91">
        <f t="shared" si="384"/>
        <v>0.49754999999999999</v>
      </c>
      <c r="P667" s="91">
        <f t="shared" si="384"/>
        <v>0.62580000000000002</v>
      </c>
      <c r="Q667" s="91">
        <f t="shared" si="384"/>
        <v>2.85425</v>
      </c>
      <c r="R667" s="91">
        <f t="shared" si="384"/>
        <v>2.8321399999999999</v>
      </c>
      <c r="S667" s="91">
        <f t="shared" si="384"/>
        <v>1.7717099999999999</v>
      </c>
      <c r="T667" s="91">
        <f t="shared" si="384"/>
        <v>2.9752000000000001</v>
      </c>
      <c r="U667" s="91">
        <f t="shared" si="384"/>
        <v>0.44806000000000001</v>
      </c>
      <c r="V667" s="91">
        <f t="shared" si="384"/>
        <v>0.34895999999999999</v>
      </c>
      <c r="W667" s="91">
        <f t="shared" si="384"/>
        <v>0.155</v>
      </c>
      <c r="X667" s="91">
        <f t="shared" si="384"/>
        <v>0.13316</v>
      </c>
      <c r="Y667" s="91">
        <f t="shared" si="384"/>
        <v>8.0999999999999996E-3</v>
      </c>
      <c r="Z667" s="91">
        <f t="shared" si="384"/>
        <v>8.4629999999999997E-2</v>
      </c>
      <c r="AA667" s="91">
        <f t="shared" si="384"/>
        <v>0.18467</v>
      </c>
    </row>
    <row r="668" spans="1:27" ht="12.75" customHeight="1" outlineLevel="1" x14ac:dyDescent="0.2">
      <c r="A668" s="99" t="s">
        <v>3059</v>
      </c>
      <c r="B668" s="63" t="s">
        <v>238</v>
      </c>
      <c r="C668" s="43" t="s">
        <v>79</v>
      </c>
      <c r="D668" s="44">
        <v>0</v>
      </c>
      <c r="E668" s="44">
        <v>1.26</v>
      </c>
      <c r="F668" s="44">
        <v>29.15</v>
      </c>
      <c r="G668" s="44">
        <v>40.61</v>
      </c>
      <c r="H668" s="44">
        <v>161.75</v>
      </c>
      <c r="I668" s="44">
        <v>194.2</v>
      </c>
      <c r="J668" s="44">
        <v>515.44000000000005</v>
      </c>
      <c r="K668" s="44">
        <v>260.62</v>
      </c>
      <c r="L668" s="44">
        <v>155.34</v>
      </c>
      <c r="M668" s="44">
        <v>487.25</v>
      </c>
      <c r="N668" s="44">
        <v>526.02</v>
      </c>
      <c r="O668" s="44">
        <v>497.55</v>
      </c>
      <c r="P668" s="44">
        <v>625.79999999999995</v>
      </c>
      <c r="Q668" s="44">
        <v>2854.25</v>
      </c>
      <c r="R668" s="44">
        <v>2832.14</v>
      </c>
      <c r="S668" s="44">
        <v>1771.71</v>
      </c>
      <c r="T668" s="44">
        <v>2975.2</v>
      </c>
      <c r="U668" s="44">
        <v>448.06</v>
      </c>
      <c r="V668" s="44">
        <v>348.96</v>
      </c>
      <c r="W668" s="44">
        <v>155</v>
      </c>
      <c r="X668" s="44">
        <v>133.16</v>
      </c>
      <c r="Y668" s="44">
        <v>8.1</v>
      </c>
      <c r="Z668" s="44">
        <v>84.63</v>
      </c>
      <c r="AA668" s="44">
        <v>184.67</v>
      </c>
    </row>
    <row r="669" spans="1:27" x14ac:dyDescent="0.2">
      <c r="A669" s="98" t="s">
        <v>3060</v>
      </c>
      <c r="B669" s="28" t="str">
        <f>"14"&amp;"."&amp;$B$801&amp;"."&amp;$B$802</f>
        <v>14.12.2023</v>
      </c>
      <c r="C669" s="90" t="s">
        <v>76</v>
      </c>
      <c r="D669" s="91">
        <f>ROUND((D670)/1000,5)</f>
        <v>0</v>
      </c>
      <c r="E669" s="91">
        <f t="shared" ref="E669:AA669" si="385">ROUND((E670)/1000,5)</f>
        <v>0</v>
      </c>
      <c r="F669" s="91">
        <f t="shared" si="385"/>
        <v>2.8300000000000001E-3</v>
      </c>
      <c r="G669" s="91">
        <f t="shared" si="385"/>
        <v>0.13011</v>
      </c>
      <c r="H669" s="91">
        <f t="shared" si="385"/>
        <v>0.11115</v>
      </c>
      <c r="I669" s="91">
        <f t="shared" si="385"/>
        <v>0.29883999999999999</v>
      </c>
      <c r="J669" s="91">
        <f t="shared" si="385"/>
        <v>0.26812999999999998</v>
      </c>
      <c r="K669" s="91">
        <f t="shared" si="385"/>
        <v>0.29036000000000001</v>
      </c>
      <c r="L669" s="91">
        <f t="shared" si="385"/>
        <v>3.73427</v>
      </c>
      <c r="M669" s="91">
        <f t="shared" si="385"/>
        <v>0.2286</v>
      </c>
      <c r="N669" s="91">
        <f t="shared" si="385"/>
        <v>0.20044000000000001</v>
      </c>
      <c r="O669" s="91">
        <f t="shared" si="385"/>
        <v>0.11173</v>
      </c>
      <c r="P669" s="91">
        <f t="shared" si="385"/>
        <v>0.22344</v>
      </c>
      <c r="Q669" s="91">
        <f t="shared" si="385"/>
        <v>0.51759999999999995</v>
      </c>
      <c r="R669" s="91">
        <f t="shared" si="385"/>
        <v>0.69642999999999999</v>
      </c>
      <c r="S669" s="91">
        <f t="shared" si="385"/>
        <v>0.30323</v>
      </c>
      <c r="T669" s="91">
        <f t="shared" si="385"/>
        <v>0.32800000000000001</v>
      </c>
      <c r="U669" s="91">
        <f t="shared" si="385"/>
        <v>0.28491</v>
      </c>
      <c r="V669" s="91">
        <f t="shared" si="385"/>
        <v>0.16811000000000001</v>
      </c>
      <c r="W669" s="91">
        <f t="shared" si="385"/>
        <v>1.1379999999999999E-2</v>
      </c>
      <c r="X669" s="91">
        <f t="shared" si="385"/>
        <v>3.49E-3</v>
      </c>
      <c r="Y669" s="91">
        <f t="shared" si="385"/>
        <v>0</v>
      </c>
      <c r="Z669" s="91">
        <f t="shared" si="385"/>
        <v>0</v>
      </c>
      <c r="AA669" s="91">
        <f t="shared" si="385"/>
        <v>0</v>
      </c>
    </row>
    <row r="670" spans="1:27" ht="12.75" customHeight="1" outlineLevel="1" x14ac:dyDescent="0.2">
      <c r="A670" s="99" t="s">
        <v>3061</v>
      </c>
      <c r="B670" s="63" t="s">
        <v>238</v>
      </c>
      <c r="C670" s="43" t="s">
        <v>79</v>
      </c>
      <c r="D670" s="44">
        <v>0</v>
      </c>
      <c r="E670" s="44">
        <v>0</v>
      </c>
      <c r="F670" s="44">
        <v>2.83</v>
      </c>
      <c r="G670" s="44">
        <v>130.11000000000001</v>
      </c>
      <c r="H670" s="44">
        <v>111.15</v>
      </c>
      <c r="I670" s="44">
        <v>298.83999999999997</v>
      </c>
      <c r="J670" s="44">
        <v>268.13</v>
      </c>
      <c r="K670" s="44">
        <v>290.36</v>
      </c>
      <c r="L670" s="44">
        <v>3734.27</v>
      </c>
      <c r="M670" s="44">
        <v>228.6</v>
      </c>
      <c r="N670" s="44">
        <v>200.44</v>
      </c>
      <c r="O670" s="44">
        <v>111.73</v>
      </c>
      <c r="P670" s="44">
        <v>223.44</v>
      </c>
      <c r="Q670" s="44">
        <v>517.6</v>
      </c>
      <c r="R670" s="44">
        <v>696.43</v>
      </c>
      <c r="S670" s="44">
        <v>303.23</v>
      </c>
      <c r="T670" s="44">
        <v>328</v>
      </c>
      <c r="U670" s="44">
        <v>284.91000000000003</v>
      </c>
      <c r="V670" s="44">
        <v>168.11</v>
      </c>
      <c r="W670" s="44">
        <v>11.38</v>
      </c>
      <c r="X670" s="44">
        <v>3.49</v>
      </c>
      <c r="Y670" s="44">
        <v>0</v>
      </c>
      <c r="Z670" s="44">
        <v>0</v>
      </c>
      <c r="AA670" s="44">
        <v>0</v>
      </c>
    </row>
    <row r="671" spans="1:27" x14ac:dyDescent="0.2">
      <c r="A671" s="98" t="s">
        <v>3062</v>
      </c>
      <c r="B671" s="28" t="str">
        <f>"15"&amp;"."&amp;$B$801&amp;"."&amp;$B$802</f>
        <v>15.12.2023</v>
      </c>
      <c r="C671" s="90" t="s">
        <v>76</v>
      </c>
      <c r="D671" s="91">
        <f>ROUND((D672)/1000,5)</f>
        <v>0</v>
      </c>
      <c r="E671" s="91">
        <f t="shared" ref="E671:AA671" si="386">ROUND((E672)/1000,5)</f>
        <v>0</v>
      </c>
      <c r="F671" s="91">
        <f t="shared" si="386"/>
        <v>0</v>
      </c>
      <c r="G671" s="91">
        <f t="shared" si="386"/>
        <v>3.7060000000000003E-2</v>
      </c>
      <c r="H671" s="91">
        <f t="shared" si="386"/>
        <v>4.9160000000000002E-2</v>
      </c>
      <c r="I671" s="91">
        <f t="shared" si="386"/>
        <v>0.24052999999999999</v>
      </c>
      <c r="J671" s="91">
        <f t="shared" si="386"/>
        <v>2.691E-2</v>
      </c>
      <c r="K671" s="91">
        <f t="shared" si="386"/>
        <v>0.11345</v>
      </c>
      <c r="L671" s="91">
        <f t="shared" si="386"/>
        <v>0.10664999999999999</v>
      </c>
      <c r="M671" s="91">
        <f t="shared" si="386"/>
        <v>0.23444000000000001</v>
      </c>
      <c r="N671" s="91">
        <f t="shared" si="386"/>
        <v>0.17199999999999999</v>
      </c>
      <c r="O671" s="91">
        <f t="shared" si="386"/>
        <v>0</v>
      </c>
      <c r="P671" s="91">
        <f t="shared" si="386"/>
        <v>1.6199999999999999E-3</v>
      </c>
      <c r="Q671" s="91">
        <f t="shared" si="386"/>
        <v>4.1029999999999997E-2</v>
      </c>
      <c r="R671" s="91">
        <f t="shared" si="386"/>
        <v>5.1209999999999999E-2</v>
      </c>
      <c r="S671" s="91">
        <f t="shared" si="386"/>
        <v>0.26018000000000002</v>
      </c>
      <c r="T671" s="91">
        <f t="shared" si="386"/>
        <v>0.47277999999999998</v>
      </c>
      <c r="U671" s="91">
        <f t="shared" si="386"/>
        <v>0.27372000000000002</v>
      </c>
      <c r="V671" s="91">
        <f t="shared" si="386"/>
        <v>0.20094999999999999</v>
      </c>
      <c r="W671" s="91">
        <f t="shared" si="386"/>
        <v>0</v>
      </c>
      <c r="X671" s="91">
        <f t="shared" si="386"/>
        <v>0</v>
      </c>
      <c r="Y671" s="91">
        <f t="shared" si="386"/>
        <v>0</v>
      </c>
      <c r="Z671" s="91">
        <f t="shared" si="386"/>
        <v>0</v>
      </c>
      <c r="AA671" s="91">
        <f t="shared" si="386"/>
        <v>0</v>
      </c>
    </row>
    <row r="672" spans="1:27" ht="12.75" customHeight="1" outlineLevel="1" x14ac:dyDescent="0.2">
      <c r="A672" s="99" t="s">
        <v>3063</v>
      </c>
      <c r="B672" s="63" t="s">
        <v>238</v>
      </c>
      <c r="C672" s="43" t="s">
        <v>79</v>
      </c>
      <c r="D672" s="44">
        <v>0</v>
      </c>
      <c r="E672" s="44">
        <v>0</v>
      </c>
      <c r="F672" s="44">
        <v>0</v>
      </c>
      <c r="G672" s="44">
        <v>37.06</v>
      </c>
      <c r="H672" s="44">
        <v>49.16</v>
      </c>
      <c r="I672" s="44">
        <v>240.53</v>
      </c>
      <c r="J672" s="44">
        <v>26.91</v>
      </c>
      <c r="K672" s="44">
        <v>113.45</v>
      </c>
      <c r="L672" s="44">
        <v>106.65</v>
      </c>
      <c r="M672" s="44">
        <v>234.44</v>
      </c>
      <c r="N672" s="44">
        <v>172</v>
      </c>
      <c r="O672" s="44">
        <v>0</v>
      </c>
      <c r="P672" s="44">
        <v>1.62</v>
      </c>
      <c r="Q672" s="44">
        <v>41.03</v>
      </c>
      <c r="R672" s="44">
        <v>51.21</v>
      </c>
      <c r="S672" s="44">
        <v>260.18</v>
      </c>
      <c r="T672" s="44">
        <v>472.78</v>
      </c>
      <c r="U672" s="44">
        <v>273.72000000000003</v>
      </c>
      <c r="V672" s="44">
        <v>200.95</v>
      </c>
      <c r="W672" s="44">
        <v>0</v>
      </c>
      <c r="X672" s="44">
        <v>0</v>
      </c>
      <c r="Y672" s="44">
        <v>0</v>
      </c>
      <c r="Z672" s="44">
        <v>0</v>
      </c>
      <c r="AA672" s="44">
        <v>0</v>
      </c>
    </row>
    <row r="673" spans="1:27" x14ac:dyDescent="0.2">
      <c r="A673" s="98" t="s">
        <v>3064</v>
      </c>
      <c r="B673" s="28" t="str">
        <f>"16"&amp;"."&amp;$B$801&amp;"."&amp;$B$802</f>
        <v>16.12.2023</v>
      </c>
      <c r="C673" s="90" t="s">
        <v>76</v>
      </c>
      <c r="D673" s="91">
        <f>ROUND((D674)/1000,5)</f>
        <v>0</v>
      </c>
      <c r="E673" s="91">
        <f t="shared" ref="E673:AA673" si="387">ROUND((E674)/1000,5)</f>
        <v>0</v>
      </c>
      <c r="F673" s="91">
        <f t="shared" si="387"/>
        <v>0</v>
      </c>
      <c r="G673" s="91">
        <f t="shared" si="387"/>
        <v>0</v>
      </c>
      <c r="H673" s="91">
        <f t="shared" si="387"/>
        <v>2.266E-2</v>
      </c>
      <c r="I673" s="91">
        <f t="shared" si="387"/>
        <v>0.1139</v>
      </c>
      <c r="J673" s="91">
        <f t="shared" si="387"/>
        <v>0.15337000000000001</v>
      </c>
      <c r="K673" s="91">
        <f t="shared" si="387"/>
        <v>0.30138999999999999</v>
      </c>
      <c r="L673" s="91">
        <f t="shared" si="387"/>
        <v>0.14903</v>
      </c>
      <c r="M673" s="91">
        <f t="shared" si="387"/>
        <v>0.14987</v>
      </c>
      <c r="N673" s="91">
        <f t="shared" si="387"/>
        <v>9.8960000000000006E-2</v>
      </c>
      <c r="O673" s="91">
        <f t="shared" si="387"/>
        <v>9.6189999999999998E-2</v>
      </c>
      <c r="P673" s="91">
        <f t="shared" si="387"/>
        <v>0.12887000000000001</v>
      </c>
      <c r="Q673" s="91">
        <f t="shared" si="387"/>
        <v>0.14724000000000001</v>
      </c>
      <c r="R673" s="91">
        <f t="shared" si="387"/>
        <v>0.18509</v>
      </c>
      <c r="S673" s="91">
        <f t="shared" si="387"/>
        <v>0.18054999999999999</v>
      </c>
      <c r="T673" s="91">
        <f t="shared" si="387"/>
        <v>0.16181999999999999</v>
      </c>
      <c r="U673" s="91">
        <f t="shared" si="387"/>
        <v>2.7109999999999999E-2</v>
      </c>
      <c r="V673" s="91">
        <f t="shared" si="387"/>
        <v>1.08E-3</v>
      </c>
      <c r="W673" s="91">
        <f t="shared" si="387"/>
        <v>0</v>
      </c>
      <c r="X673" s="91">
        <f t="shared" si="387"/>
        <v>0</v>
      </c>
      <c r="Y673" s="91">
        <f t="shared" si="387"/>
        <v>0</v>
      </c>
      <c r="Z673" s="91">
        <f t="shared" si="387"/>
        <v>6.1000000000000004E-3</v>
      </c>
      <c r="AA673" s="91">
        <f t="shared" si="387"/>
        <v>0</v>
      </c>
    </row>
    <row r="674" spans="1:27" ht="12.75" customHeight="1" outlineLevel="1" x14ac:dyDescent="0.2">
      <c r="A674" s="99" t="s">
        <v>3065</v>
      </c>
      <c r="B674" s="63" t="s">
        <v>238</v>
      </c>
      <c r="C674" s="43" t="s">
        <v>79</v>
      </c>
      <c r="D674" s="44">
        <v>0</v>
      </c>
      <c r="E674" s="44">
        <v>0</v>
      </c>
      <c r="F674" s="44">
        <v>0</v>
      </c>
      <c r="G674" s="44">
        <v>0</v>
      </c>
      <c r="H674" s="44">
        <v>22.66</v>
      </c>
      <c r="I674" s="44">
        <v>113.9</v>
      </c>
      <c r="J674" s="44">
        <v>153.37</v>
      </c>
      <c r="K674" s="44">
        <v>301.39</v>
      </c>
      <c r="L674" s="44">
        <v>149.03</v>
      </c>
      <c r="M674" s="44">
        <v>149.87</v>
      </c>
      <c r="N674" s="44">
        <v>98.96</v>
      </c>
      <c r="O674" s="44">
        <v>96.19</v>
      </c>
      <c r="P674" s="44">
        <v>128.87</v>
      </c>
      <c r="Q674" s="44">
        <v>147.24</v>
      </c>
      <c r="R674" s="44">
        <v>185.09</v>
      </c>
      <c r="S674" s="44">
        <v>180.55</v>
      </c>
      <c r="T674" s="44">
        <v>161.82</v>
      </c>
      <c r="U674" s="44">
        <v>27.11</v>
      </c>
      <c r="V674" s="44">
        <v>1.08</v>
      </c>
      <c r="W674" s="44">
        <v>0</v>
      </c>
      <c r="X674" s="44">
        <v>0</v>
      </c>
      <c r="Y674" s="44">
        <v>0</v>
      </c>
      <c r="Z674" s="44">
        <v>6.1</v>
      </c>
      <c r="AA674" s="44">
        <v>0</v>
      </c>
    </row>
    <row r="675" spans="1:27" x14ac:dyDescent="0.2">
      <c r="A675" s="98" t="s">
        <v>3066</v>
      </c>
      <c r="B675" s="28" t="str">
        <f>"17"&amp;"."&amp;$B$801&amp;"."&amp;$B$802</f>
        <v>17.12.2023</v>
      </c>
      <c r="C675" s="90" t="s">
        <v>76</v>
      </c>
      <c r="D675" s="91">
        <f>ROUND((D676)/1000,5)</f>
        <v>0</v>
      </c>
      <c r="E675" s="91">
        <f t="shared" ref="E675:AA675" si="388">ROUND((E676)/1000,5)</f>
        <v>0</v>
      </c>
      <c r="F675" s="91">
        <f t="shared" si="388"/>
        <v>0</v>
      </c>
      <c r="G675" s="91">
        <f t="shared" si="388"/>
        <v>0</v>
      </c>
      <c r="H675" s="91">
        <f t="shared" si="388"/>
        <v>0</v>
      </c>
      <c r="I675" s="91">
        <f t="shared" si="388"/>
        <v>2.947E-2</v>
      </c>
      <c r="J675" s="91">
        <f t="shared" si="388"/>
        <v>0.16846</v>
      </c>
      <c r="K675" s="91">
        <f t="shared" si="388"/>
        <v>9.5860000000000001E-2</v>
      </c>
      <c r="L675" s="91">
        <f t="shared" si="388"/>
        <v>8.2849999999999993E-2</v>
      </c>
      <c r="M675" s="91">
        <f t="shared" si="388"/>
        <v>0.12983</v>
      </c>
      <c r="N675" s="91">
        <f t="shared" si="388"/>
        <v>0.13768</v>
      </c>
      <c r="O675" s="91">
        <f t="shared" si="388"/>
        <v>7.1150000000000005E-2</v>
      </c>
      <c r="P675" s="91">
        <f t="shared" si="388"/>
        <v>0.10836</v>
      </c>
      <c r="Q675" s="91">
        <f t="shared" si="388"/>
        <v>0.11988</v>
      </c>
      <c r="R675" s="91">
        <f t="shared" si="388"/>
        <v>0.12872</v>
      </c>
      <c r="S675" s="91">
        <f t="shared" si="388"/>
        <v>0.18179999999999999</v>
      </c>
      <c r="T675" s="91">
        <f t="shared" si="388"/>
        <v>0.24215999999999999</v>
      </c>
      <c r="U675" s="91">
        <f t="shared" si="388"/>
        <v>0.19216</v>
      </c>
      <c r="V675" s="91">
        <f t="shared" si="388"/>
        <v>0.15128</v>
      </c>
      <c r="W675" s="91">
        <f t="shared" si="388"/>
        <v>9.6839999999999996E-2</v>
      </c>
      <c r="X675" s="91">
        <f t="shared" si="388"/>
        <v>2.6169999999999999E-2</v>
      </c>
      <c r="Y675" s="91">
        <f t="shared" si="388"/>
        <v>0</v>
      </c>
      <c r="Z675" s="91">
        <f t="shared" si="388"/>
        <v>0</v>
      </c>
      <c r="AA675" s="91">
        <f t="shared" si="388"/>
        <v>0</v>
      </c>
    </row>
    <row r="676" spans="1:27" ht="12.75" customHeight="1" outlineLevel="1" x14ac:dyDescent="0.2">
      <c r="A676" s="99" t="s">
        <v>3067</v>
      </c>
      <c r="B676" s="63" t="s">
        <v>238</v>
      </c>
      <c r="C676" s="43" t="s">
        <v>79</v>
      </c>
      <c r="D676" s="44">
        <v>0</v>
      </c>
      <c r="E676" s="44">
        <v>0</v>
      </c>
      <c r="F676" s="44">
        <v>0</v>
      </c>
      <c r="G676" s="44">
        <v>0</v>
      </c>
      <c r="H676" s="44">
        <v>0</v>
      </c>
      <c r="I676" s="44">
        <v>29.47</v>
      </c>
      <c r="J676" s="44">
        <v>168.46</v>
      </c>
      <c r="K676" s="44">
        <v>95.86</v>
      </c>
      <c r="L676" s="44">
        <v>82.85</v>
      </c>
      <c r="M676" s="44">
        <v>129.83000000000001</v>
      </c>
      <c r="N676" s="44">
        <v>137.68</v>
      </c>
      <c r="O676" s="44">
        <v>71.150000000000006</v>
      </c>
      <c r="P676" s="44">
        <v>108.36</v>
      </c>
      <c r="Q676" s="44">
        <v>119.88</v>
      </c>
      <c r="R676" s="44">
        <v>128.72</v>
      </c>
      <c r="S676" s="44">
        <v>181.8</v>
      </c>
      <c r="T676" s="44">
        <v>242.16</v>
      </c>
      <c r="U676" s="44">
        <v>192.16</v>
      </c>
      <c r="V676" s="44">
        <v>151.28</v>
      </c>
      <c r="W676" s="44">
        <v>96.84</v>
      </c>
      <c r="X676" s="44">
        <v>26.17</v>
      </c>
      <c r="Y676" s="44">
        <v>0</v>
      </c>
      <c r="Z676" s="44">
        <v>0</v>
      </c>
      <c r="AA676" s="44">
        <v>0</v>
      </c>
    </row>
    <row r="677" spans="1:27" x14ac:dyDescent="0.2">
      <c r="A677" s="98" t="s">
        <v>3068</v>
      </c>
      <c r="B677" s="28" t="str">
        <f>"18"&amp;"."&amp;$B$801&amp;"."&amp;$B$802</f>
        <v>18.12.2023</v>
      </c>
      <c r="C677" s="90" t="s">
        <v>76</v>
      </c>
      <c r="D677" s="91">
        <f>ROUND((D678)/1000,5)</f>
        <v>0</v>
      </c>
      <c r="E677" s="91">
        <f t="shared" ref="E677:AA677" si="389">ROUND((E678)/1000,5)</f>
        <v>0</v>
      </c>
      <c r="F677" s="91">
        <f t="shared" si="389"/>
        <v>0</v>
      </c>
      <c r="G677" s="91">
        <f t="shared" si="389"/>
        <v>0</v>
      </c>
      <c r="H677" s="91">
        <f t="shared" si="389"/>
        <v>0</v>
      </c>
      <c r="I677" s="91">
        <f t="shared" si="389"/>
        <v>4.1300000000000003E-2</v>
      </c>
      <c r="J677" s="91">
        <f t="shared" si="389"/>
        <v>5.7020000000000001E-2</v>
      </c>
      <c r="K677" s="91">
        <f t="shared" si="389"/>
        <v>0.11355</v>
      </c>
      <c r="L677" s="91">
        <f t="shared" si="389"/>
        <v>0.12950999999999999</v>
      </c>
      <c r="M677" s="91">
        <f t="shared" si="389"/>
        <v>7.646E-2</v>
      </c>
      <c r="N677" s="91">
        <f t="shared" si="389"/>
        <v>3.628E-2</v>
      </c>
      <c r="O677" s="91">
        <f t="shared" si="389"/>
        <v>0</v>
      </c>
      <c r="P677" s="91">
        <f t="shared" si="389"/>
        <v>0</v>
      </c>
      <c r="Q677" s="91">
        <f t="shared" si="389"/>
        <v>0</v>
      </c>
      <c r="R677" s="91">
        <f t="shared" si="389"/>
        <v>0</v>
      </c>
      <c r="S677" s="91">
        <f t="shared" si="389"/>
        <v>1.9720000000000001E-2</v>
      </c>
      <c r="T677" s="91">
        <f t="shared" si="389"/>
        <v>2.6099999999999999E-3</v>
      </c>
      <c r="U677" s="91">
        <f t="shared" si="389"/>
        <v>0</v>
      </c>
      <c r="V677" s="91">
        <f t="shared" si="389"/>
        <v>0</v>
      </c>
      <c r="W677" s="91">
        <f t="shared" si="389"/>
        <v>0</v>
      </c>
      <c r="X677" s="91">
        <f t="shared" si="389"/>
        <v>0</v>
      </c>
      <c r="Y677" s="91">
        <f t="shared" si="389"/>
        <v>0</v>
      </c>
      <c r="Z677" s="91">
        <f t="shared" si="389"/>
        <v>0</v>
      </c>
      <c r="AA677" s="91">
        <f t="shared" si="389"/>
        <v>0</v>
      </c>
    </row>
    <row r="678" spans="1:27" ht="12.75" customHeight="1" outlineLevel="1" x14ac:dyDescent="0.2">
      <c r="A678" s="99" t="s">
        <v>3069</v>
      </c>
      <c r="B678" s="63" t="s">
        <v>238</v>
      </c>
      <c r="C678" s="43" t="s">
        <v>79</v>
      </c>
      <c r="D678" s="44">
        <v>0</v>
      </c>
      <c r="E678" s="44">
        <v>0</v>
      </c>
      <c r="F678" s="44">
        <v>0</v>
      </c>
      <c r="G678" s="44">
        <v>0</v>
      </c>
      <c r="H678" s="44">
        <v>0</v>
      </c>
      <c r="I678" s="44">
        <v>41.3</v>
      </c>
      <c r="J678" s="44">
        <v>57.02</v>
      </c>
      <c r="K678" s="44">
        <v>113.55</v>
      </c>
      <c r="L678" s="44">
        <v>129.51</v>
      </c>
      <c r="M678" s="44">
        <v>76.459999999999994</v>
      </c>
      <c r="N678" s="44">
        <v>36.28</v>
      </c>
      <c r="O678" s="44">
        <v>0</v>
      </c>
      <c r="P678" s="44">
        <v>0</v>
      </c>
      <c r="Q678" s="44">
        <v>0</v>
      </c>
      <c r="R678" s="44">
        <v>0</v>
      </c>
      <c r="S678" s="44">
        <v>19.72</v>
      </c>
      <c r="T678" s="44">
        <v>2.61</v>
      </c>
      <c r="U678" s="44">
        <v>0</v>
      </c>
      <c r="V678" s="44">
        <v>0</v>
      </c>
      <c r="W678" s="44">
        <v>0</v>
      </c>
      <c r="X678" s="44">
        <v>0</v>
      </c>
      <c r="Y678" s="44">
        <v>0</v>
      </c>
      <c r="Z678" s="44">
        <v>0</v>
      </c>
      <c r="AA678" s="44">
        <v>0</v>
      </c>
    </row>
    <row r="679" spans="1:27" x14ac:dyDescent="0.2">
      <c r="A679" s="98" t="s">
        <v>3070</v>
      </c>
      <c r="B679" s="28" t="str">
        <f>"19"&amp;"."&amp;$B$801&amp;"."&amp;$B$802</f>
        <v>19.12.2023</v>
      </c>
      <c r="C679" s="90" t="s">
        <v>76</v>
      </c>
      <c r="D679" s="91">
        <f>ROUND((D680)/1000,5)</f>
        <v>0</v>
      </c>
      <c r="E679" s="91">
        <f t="shared" ref="E679:AA679" si="390">ROUND((E680)/1000,5)</f>
        <v>0</v>
      </c>
      <c r="F679" s="91">
        <f t="shared" si="390"/>
        <v>0</v>
      </c>
      <c r="G679" s="91">
        <f t="shared" si="390"/>
        <v>0</v>
      </c>
      <c r="H679" s="91">
        <f t="shared" si="390"/>
        <v>2.0000000000000002E-5</v>
      </c>
      <c r="I679" s="91">
        <f t="shared" si="390"/>
        <v>0.12374</v>
      </c>
      <c r="J679" s="91">
        <f t="shared" si="390"/>
        <v>7.0300000000000001E-2</v>
      </c>
      <c r="K679" s="91">
        <f t="shared" si="390"/>
        <v>0.18698000000000001</v>
      </c>
      <c r="L679" s="91">
        <f t="shared" si="390"/>
        <v>0.12178</v>
      </c>
      <c r="M679" s="91">
        <f t="shared" si="390"/>
        <v>5.2139999999999999E-2</v>
      </c>
      <c r="N679" s="91">
        <f t="shared" si="390"/>
        <v>3.1320000000000001E-2</v>
      </c>
      <c r="O679" s="91">
        <f t="shared" si="390"/>
        <v>7.1360000000000007E-2</v>
      </c>
      <c r="P679" s="91">
        <f t="shared" si="390"/>
        <v>8.6760000000000004E-2</v>
      </c>
      <c r="Q679" s="91">
        <f t="shared" si="390"/>
        <v>9.801E-2</v>
      </c>
      <c r="R679" s="91">
        <f t="shared" si="390"/>
        <v>0.18459999999999999</v>
      </c>
      <c r="S679" s="91">
        <f t="shared" si="390"/>
        <v>0.1741</v>
      </c>
      <c r="T679" s="91">
        <f t="shared" si="390"/>
        <v>0.10005</v>
      </c>
      <c r="U679" s="91">
        <f t="shared" si="390"/>
        <v>0.21465000000000001</v>
      </c>
      <c r="V679" s="91">
        <f t="shared" si="390"/>
        <v>0.10806</v>
      </c>
      <c r="W679" s="91">
        <f t="shared" si="390"/>
        <v>1.357E-2</v>
      </c>
      <c r="X679" s="91">
        <f t="shared" si="390"/>
        <v>0</v>
      </c>
      <c r="Y679" s="91">
        <f t="shared" si="390"/>
        <v>0</v>
      </c>
      <c r="Z679" s="91">
        <f t="shared" si="390"/>
        <v>0</v>
      </c>
      <c r="AA679" s="91">
        <f t="shared" si="390"/>
        <v>0</v>
      </c>
    </row>
    <row r="680" spans="1:27" ht="12.75" customHeight="1" outlineLevel="1" x14ac:dyDescent="0.2">
      <c r="A680" s="99" t="s">
        <v>3071</v>
      </c>
      <c r="B680" s="63" t="s">
        <v>238</v>
      </c>
      <c r="C680" s="43" t="s">
        <v>79</v>
      </c>
      <c r="D680" s="44">
        <v>0</v>
      </c>
      <c r="E680" s="44">
        <v>0</v>
      </c>
      <c r="F680" s="44">
        <v>0</v>
      </c>
      <c r="G680" s="44">
        <v>0</v>
      </c>
      <c r="H680" s="44">
        <v>0.02</v>
      </c>
      <c r="I680" s="44">
        <v>123.74</v>
      </c>
      <c r="J680" s="44">
        <v>70.3</v>
      </c>
      <c r="K680" s="44">
        <v>186.98</v>
      </c>
      <c r="L680" s="44">
        <v>121.78</v>
      </c>
      <c r="M680" s="44">
        <v>52.14</v>
      </c>
      <c r="N680" s="44">
        <v>31.32</v>
      </c>
      <c r="O680" s="44">
        <v>71.36</v>
      </c>
      <c r="P680" s="44">
        <v>86.76</v>
      </c>
      <c r="Q680" s="44">
        <v>98.01</v>
      </c>
      <c r="R680" s="44">
        <v>184.6</v>
      </c>
      <c r="S680" s="44">
        <v>174.1</v>
      </c>
      <c r="T680" s="44">
        <v>100.05</v>
      </c>
      <c r="U680" s="44">
        <v>214.65</v>
      </c>
      <c r="V680" s="44">
        <v>108.06</v>
      </c>
      <c r="W680" s="44">
        <v>13.57</v>
      </c>
      <c r="X680" s="44">
        <v>0</v>
      </c>
      <c r="Y680" s="44">
        <v>0</v>
      </c>
      <c r="Z680" s="44">
        <v>0</v>
      </c>
      <c r="AA680" s="44">
        <v>0</v>
      </c>
    </row>
    <row r="681" spans="1:27" x14ac:dyDescent="0.2">
      <c r="A681" s="98" t="s">
        <v>3072</v>
      </c>
      <c r="B681" s="28" t="str">
        <f>"20"&amp;"."&amp;$B$801&amp;"."&amp;$B$802</f>
        <v>20.12.2023</v>
      </c>
      <c r="C681" s="90" t="s">
        <v>76</v>
      </c>
      <c r="D681" s="91">
        <f>ROUND((D682)/1000,5)</f>
        <v>0</v>
      </c>
      <c r="E681" s="91">
        <f t="shared" ref="E681:AA681" si="391">ROUND((E682)/1000,5)</f>
        <v>0</v>
      </c>
      <c r="F681" s="91">
        <f t="shared" si="391"/>
        <v>0</v>
      </c>
      <c r="G681" s="91">
        <f t="shared" si="391"/>
        <v>0</v>
      </c>
      <c r="H681" s="91">
        <f t="shared" si="391"/>
        <v>3.9410000000000001E-2</v>
      </c>
      <c r="I681" s="91">
        <f t="shared" si="391"/>
        <v>0.18132999999999999</v>
      </c>
      <c r="J681" s="91">
        <f t="shared" si="391"/>
        <v>0.1822</v>
      </c>
      <c r="K681" s="91">
        <f t="shared" si="391"/>
        <v>0.26129999999999998</v>
      </c>
      <c r="L681" s="91">
        <f t="shared" si="391"/>
        <v>0.16528999999999999</v>
      </c>
      <c r="M681" s="91">
        <f t="shared" si="391"/>
        <v>0.13372999999999999</v>
      </c>
      <c r="N681" s="91">
        <f t="shared" si="391"/>
        <v>0.14169999999999999</v>
      </c>
      <c r="O681" s="91">
        <f t="shared" si="391"/>
        <v>5.2769999999999997E-2</v>
      </c>
      <c r="P681" s="91">
        <f t="shared" si="391"/>
        <v>7.7530000000000002E-2</v>
      </c>
      <c r="Q681" s="91">
        <f t="shared" si="391"/>
        <v>2.383E-2</v>
      </c>
      <c r="R681" s="91">
        <f t="shared" si="391"/>
        <v>5.5879999999999999E-2</v>
      </c>
      <c r="S681" s="91">
        <f t="shared" si="391"/>
        <v>5.2049999999999999E-2</v>
      </c>
      <c r="T681" s="91">
        <f t="shared" si="391"/>
        <v>0.14082</v>
      </c>
      <c r="U681" s="91">
        <f t="shared" si="391"/>
        <v>0.14197000000000001</v>
      </c>
      <c r="V681" s="91">
        <f t="shared" si="391"/>
        <v>3.8500000000000001E-3</v>
      </c>
      <c r="W681" s="91">
        <f t="shared" si="391"/>
        <v>0</v>
      </c>
      <c r="X681" s="91">
        <f t="shared" si="391"/>
        <v>3.1130000000000001E-2</v>
      </c>
      <c r="Y681" s="91">
        <f t="shared" si="391"/>
        <v>2.282E-2</v>
      </c>
      <c r="Z681" s="91">
        <f t="shared" si="391"/>
        <v>0</v>
      </c>
      <c r="AA681" s="91">
        <f t="shared" si="391"/>
        <v>0</v>
      </c>
    </row>
    <row r="682" spans="1:27" ht="12.75" customHeight="1" outlineLevel="1" x14ac:dyDescent="0.2">
      <c r="A682" s="99" t="s">
        <v>3073</v>
      </c>
      <c r="B682" s="63" t="s">
        <v>238</v>
      </c>
      <c r="C682" s="43" t="s">
        <v>79</v>
      </c>
      <c r="D682" s="44">
        <v>0</v>
      </c>
      <c r="E682" s="44">
        <v>0</v>
      </c>
      <c r="F682" s="44">
        <v>0</v>
      </c>
      <c r="G682" s="44">
        <v>0</v>
      </c>
      <c r="H682" s="44">
        <v>39.409999999999997</v>
      </c>
      <c r="I682" s="44">
        <v>181.33</v>
      </c>
      <c r="J682" s="44">
        <v>182.2</v>
      </c>
      <c r="K682" s="44">
        <v>261.3</v>
      </c>
      <c r="L682" s="44">
        <v>165.29</v>
      </c>
      <c r="M682" s="44">
        <v>133.72999999999999</v>
      </c>
      <c r="N682" s="44">
        <v>141.69999999999999</v>
      </c>
      <c r="O682" s="44">
        <v>52.77</v>
      </c>
      <c r="P682" s="44">
        <v>77.53</v>
      </c>
      <c r="Q682" s="44">
        <v>23.83</v>
      </c>
      <c r="R682" s="44">
        <v>55.88</v>
      </c>
      <c r="S682" s="44">
        <v>52.05</v>
      </c>
      <c r="T682" s="44">
        <v>140.82</v>
      </c>
      <c r="U682" s="44">
        <v>141.97</v>
      </c>
      <c r="V682" s="44">
        <v>3.85</v>
      </c>
      <c r="W682" s="44">
        <v>0</v>
      </c>
      <c r="X682" s="44">
        <v>31.13</v>
      </c>
      <c r="Y682" s="44">
        <v>22.82</v>
      </c>
      <c r="Z682" s="44">
        <v>0</v>
      </c>
      <c r="AA682" s="44">
        <v>0</v>
      </c>
    </row>
    <row r="683" spans="1:27" x14ac:dyDescent="0.2">
      <c r="A683" s="98" t="s">
        <v>3074</v>
      </c>
      <c r="B683" s="28" t="str">
        <f>"21"&amp;"."&amp;$B$801&amp;"."&amp;$B$802</f>
        <v>21.12.2023</v>
      </c>
      <c r="C683" s="90" t="s">
        <v>76</v>
      </c>
      <c r="D683" s="91">
        <f>ROUND((D684)/1000,5)</f>
        <v>0</v>
      </c>
      <c r="E683" s="91">
        <f t="shared" ref="E683:AA683" si="392">ROUND((E684)/1000,5)</f>
        <v>0</v>
      </c>
      <c r="F683" s="91">
        <f t="shared" si="392"/>
        <v>0</v>
      </c>
      <c r="G683" s="91">
        <f t="shared" si="392"/>
        <v>0</v>
      </c>
      <c r="H683" s="91">
        <f t="shared" si="392"/>
        <v>8.4899999999999993E-3</v>
      </c>
      <c r="I683" s="91">
        <f t="shared" si="392"/>
        <v>7.2139999999999996E-2</v>
      </c>
      <c r="J683" s="91">
        <f t="shared" si="392"/>
        <v>0.18740000000000001</v>
      </c>
      <c r="K683" s="91">
        <f t="shared" si="392"/>
        <v>0.16749</v>
      </c>
      <c r="L683" s="91">
        <f t="shared" si="392"/>
        <v>0.13583999999999999</v>
      </c>
      <c r="M683" s="91">
        <f t="shared" si="392"/>
        <v>0.14273</v>
      </c>
      <c r="N683" s="91">
        <f t="shared" si="392"/>
        <v>8.9779999999999999E-2</v>
      </c>
      <c r="O683" s="91">
        <f t="shared" si="392"/>
        <v>4.0809999999999999E-2</v>
      </c>
      <c r="P683" s="91">
        <f t="shared" si="392"/>
        <v>5.722E-2</v>
      </c>
      <c r="Q683" s="91">
        <f t="shared" si="392"/>
        <v>6.0800000000000003E-3</v>
      </c>
      <c r="R683" s="91">
        <f t="shared" si="392"/>
        <v>3.6790000000000003E-2</v>
      </c>
      <c r="S683" s="91">
        <f t="shared" si="392"/>
        <v>0.12280000000000001</v>
      </c>
      <c r="T683" s="91">
        <f t="shared" si="392"/>
        <v>0.12531</v>
      </c>
      <c r="U683" s="91">
        <f t="shared" si="392"/>
        <v>0.1099</v>
      </c>
      <c r="V683" s="91">
        <f t="shared" si="392"/>
        <v>2.138E-2</v>
      </c>
      <c r="W683" s="91">
        <f t="shared" si="392"/>
        <v>0</v>
      </c>
      <c r="X683" s="91">
        <f t="shared" si="392"/>
        <v>9.0100000000000006E-3</v>
      </c>
      <c r="Y683" s="91">
        <f t="shared" si="392"/>
        <v>0</v>
      </c>
      <c r="Z683" s="91">
        <f t="shared" si="392"/>
        <v>0</v>
      </c>
      <c r="AA683" s="91">
        <f t="shared" si="392"/>
        <v>0</v>
      </c>
    </row>
    <row r="684" spans="1:27" ht="12.75" customHeight="1" outlineLevel="1" x14ac:dyDescent="0.2">
      <c r="A684" s="99" t="s">
        <v>3075</v>
      </c>
      <c r="B684" s="63" t="s">
        <v>238</v>
      </c>
      <c r="C684" s="43" t="s">
        <v>79</v>
      </c>
      <c r="D684" s="44">
        <v>0</v>
      </c>
      <c r="E684" s="44">
        <v>0</v>
      </c>
      <c r="F684" s="44">
        <v>0</v>
      </c>
      <c r="G684" s="44">
        <v>0</v>
      </c>
      <c r="H684" s="44">
        <v>8.49</v>
      </c>
      <c r="I684" s="44">
        <v>72.14</v>
      </c>
      <c r="J684" s="44">
        <v>187.4</v>
      </c>
      <c r="K684" s="44">
        <v>167.49</v>
      </c>
      <c r="L684" s="44">
        <v>135.84</v>
      </c>
      <c r="M684" s="44">
        <v>142.72999999999999</v>
      </c>
      <c r="N684" s="44">
        <v>89.78</v>
      </c>
      <c r="O684" s="44">
        <v>40.81</v>
      </c>
      <c r="P684" s="44">
        <v>57.22</v>
      </c>
      <c r="Q684" s="44">
        <v>6.08</v>
      </c>
      <c r="R684" s="44">
        <v>36.79</v>
      </c>
      <c r="S684" s="44">
        <v>122.8</v>
      </c>
      <c r="T684" s="44">
        <v>125.31</v>
      </c>
      <c r="U684" s="44">
        <v>109.9</v>
      </c>
      <c r="V684" s="44">
        <v>21.38</v>
      </c>
      <c r="W684" s="44">
        <v>0</v>
      </c>
      <c r="X684" s="44">
        <v>9.01</v>
      </c>
      <c r="Y684" s="44">
        <v>0</v>
      </c>
      <c r="Z684" s="44">
        <v>0</v>
      </c>
      <c r="AA684" s="44">
        <v>0</v>
      </c>
    </row>
    <row r="685" spans="1:27" x14ac:dyDescent="0.2">
      <c r="A685" s="98" t="s">
        <v>3076</v>
      </c>
      <c r="B685" s="28" t="str">
        <f>"22"&amp;"."&amp;$B$801&amp;"."&amp;$B$802</f>
        <v>22.12.2023</v>
      </c>
      <c r="C685" s="90" t="s">
        <v>76</v>
      </c>
      <c r="D685" s="91">
        <f>ROUND((D686)/1000,5)</f>
        <v>0</v>
      </c>
      <c r="E685" s="91">
        <f t="shared" ref="E685:AA685" si="393">ROUND((E686)/1000,5)</f>
        <v>0</v>
      </c>
      <c r="F685" s="91">
        <f t="shared" si="393"/>
        <v>0</v>
      </c>
      <c r="G685" s="91">
        <f t="shared" si="393"/>
        <v>0</v>
      </c>
      <c r="H685" s="91">
        <f t="shared" si="393"/>
        <v>0</v>
      </c>
      <c r="I685" s="91">
        <f t="shared" si="393"/>
        <v>0.11516</v>
      </c>
      <c r="J685" s="91">
        <f t="shared" si="393"/>
        <v>0.23910000000000001</v>
      </c>
      <c r="K685" s="91">
        <f t="shared" si="393"/>
        <v>7.9409999999999994E-2</v>
      </c>
      <c r="L685" s="91">
        <f t="shared" si="393"/>
        <v>2.717E-2</v>
      </c>
      <c r="M685" s="91">
        <f t="shared" si="393"/>
        <v>0</v>
      </c>
      <c r="N685" s="91">
        <f t="shared" si="393"/>
        <v>0</v>
      </c>
      <c r="O685" s="91">
        <f t="shared" si="393"/>
        <v>0</v>
      </c>
      <c r="P685" s="91">
        <f t="shared" si="393"/>
        <v>0</v>
      </c>
      <c r="Q685" s="91">
        <f t="shared" si="393"/>
        <v>0</v>
      </c>
      <c r="R685" s="91">
        <f t="shared" si="393"/>
        <v>0</v>
      </c>
      <c r="S685" s="91">
        <f t="shared" si="393"/>
        <v>0</v>
      </c>
      <c r="T685" s="91">
        <f t="shared" si="393"/>
        <v>0</v>
      </c>
      <c r="U685" s="91">
        <f t="shared" si="393"/>
        <v>0</v>
      </c>
      <c r="V685" s="91">
        <f t="shared" si="393"/>
        <v>0</v>
      </c>
      <c r="W685" s="91">
        <f t="shared" si="393"/>
        <v>0</v>
      </c>
      <c r="X685" s="91">
        <f t="shared" si="393"/>
        <v>0</v>
      </c>
      <c r="Y685" s="91">
        <f t="shared" si="393"/>
        <v>0</v>
      </c>
      <c r="Z685" s="91">
        <f t="shared" si="393"/>
        <v>0</v>
      </c>
      <c r="AA685" s="91">
        <f t="shared" si="393"/>
        <v>0</v>
      </c>
    </row>
    <row r="686" spans="1:27" ht="12.75" customHeight="1" outlineLevel="1" x14ac:dyDescent="0.2">
      <c r="A686" s="99" t="s">
        <v>3077</v>
      </c>
      <c r="B686" s="63" t="s">
        <v>238</v>
      </c>
      <c r="C686" s="43" t="s">
        <v>79</v>
      </c>
      <c r="D686" s="44">
        <v>0</v>
      </c>
      <c r="E686" s="44">
        <v>0</v>
      </c>
      <c r="F686" s="44">
        <v>0</v>
      </c>
      <c r="G686" s="44">
        <v>0</v>
      </c>
      <c r="H686" s="44">
        <v>0</v>
      </c>
      <c r="I686" s="44">
        <v>115.16</v>
      </c>
      <c r="J686" s="44">
        <v>239.1</v>
      </c>
      <c r="K686" s="44">
        <v>79.41</v>
      </c>
      <c r="L686" s="44">
        <v>27.17</v>
      </c>
      <c r="M686" s="44">
        <v>0</v>
      </c>
      <c r="N686" s="44">
        <v>0</v>
      </c>
      <c r="O686" s="44">
        <v>0</v>
      </c>
      <c r="P686" s="44">
        <v>0</v>
      </c>
      <c r="Q686" s="44">
        <v>0</v>
      </c>
      <c r="R686" s="44">
        <v>0</v>
      </c>
      <c r="S686" s="44">
        <v>0</v>
      </c>
      <c r="T686" s="44">
        <v>0</v>
      </c>
      <c r="U686" s="44">
        <v>0</v>
      </c>
      <c r="V686" s="44">
        <v>0</v>
      </c>
      <c r="W686" s="44">
        <v>0</v>
      </c>
      <c r="X686" s="44">
        <v>0</v>
      </c>
      <c r="Y686" s="44">
        <v>0</v>
      </c>
      <c r="Z686" s="44">
        <v>0</v>
      </c>
      <c r="AA686" s="44">
        <v>0</v>
      </c>
    </row>
    <row r="687" spans="1:27" x14ac:dyDescent="0.2">
      <c r="A687" s="98" t="s">
        <v>3078</v>
      </c>
      <c r="B687" s="28" t="str">
        <f>"23"&amp;"."&amp;$B$801&amp;"."&amp;$B$802</f>
        <v>23.12.2023</v>
      </c>
      <c r="C687" s="90" t="s">
        <v>76</v>
      </c>
      <c r="D687" s="91">
        <f>ROUND((D688)/1000,5)</f>
        <v>0</v>
      </c>
      <c r="E687" s="91">
        <f t="shared" ref="E687:AA687" si="394">ROUND((E688)/1000,5)</f>
        <v>4.8329999999999998E-2</v>
      </c>
      <c r="F687" s="91">
        <f t="shared" si="394"/>
        <v>4.6100000000000002E-2</v>
      </c>
      <c r="G687" s="91">
        <f t="shared" si="394"/>
        <v>9.1670000000000001E-2</v>
      </c>
      <c r="H687" s="91">
        <f t="shared" si="394"/>
        <v>0.17629</v>
      </c>
      <c r="I687" s="91">
        <f t="shared" si="394"/>
        <v>0.19536000000000001</v>
      </c>
      <c r="J687" s="91">
        <f t="shared" si="394"/>
        <v>0.19733999999999999</v>
      </c>
      <c r="K687" s="91">
        <f t="shared" si="394"/>
        <v>0.45729999999999998</v>
      </c>
      <c r="L687" s="91">
        <f t="shared" si="394"/>
        <v>0.24604999999999999</v>
      </c>
      <c r="M687" s="91">
        <f t="shared" si="394"/>
        <v>0.16328999999999999</v>
      </c>
      <c r="N687" s="91">
        <f t="shared" si="394"/>
        <v>0.13649</v>
      </c>
      <c r="O687" s="91">
        <f t="shared" si="394"/>
        <v>0.12202</v>
      </c>
      <c r="P687" s="91">
        <f t="shared" si="394"/>
        <v>0.13935</v>
      </c>
      <c r="Q687" s="91">
        <f t="shared" si="394"/>
        <v>0.15293999999999999</v>
      </c>
      <c r="R687" s="91">
        <f t="shared" si="394"/>
        <v>0.15029999999999999</v>
      </c>
      <c r="S687" s="91">
        <f t="shared" si="394"/>
        <v>0.21385999999999999</v>
      </c>
      <c r="T687" s="91">
        <f t="shared" si="394"/>
        <v>1.3048599999999999</v>
      </c>
      <c r="U687" s="91">
        <f t="shared" si="394"/>
        <v>0.13600000000000001</v>
      </c>
      <c r="V687" s="91">
        <f t="shared" si="394"/>
        <v>4.845E-2</v>
      </c>
      <c r="W687" s="91">
        <f t="shared" si="394"/>
        <v>1.31E-3</v>
      </c>
      <c r="X687" s="91">
        <f t="shared" si="394"/>
        <v>0</v>
      </c>
      <c r="Y687" s="91">
        <f t="shared" si="394"/>
        <v>3.64E-3</v>
      </c>
      <c r="Z687" s="91">
        <f t="shared" si="394"/>
        <v>1.3999999999999999E-4</v>
      </c>
      <c r="AA687" s="91">
        <f t="shared" si="394"/>
        <v>0</v>
      </c>
    </row>
    <row r="688" spans="1:27" ht="12.75" customHeight="1" outlineLevel="1" x14ac:dyDescent="0.2">
      <c r="A688" s="99" t="s">
        <v>3079</v>
      </c>
      <c r="B688" s="63" t="s">
        <v>238</v>
      </c>
      <c r="C688" s="43" t="s">
        <v>79</v>
      </c>
      <c r="D688" s="44">
        <v>0</v>
      </c>
      <c r="E688" s="44">
        <v>48.33</v>
      </c>
      <c r="F688" s="44">
        <v>46.1</v>
      </c>
      <c r="G688" s="44">
        <v>91.67</v>
      </c>
      <c r="H688" s="44">
        <v>176.29</v>
      </c>
      <c r="I688" s="44">
        <v>195.36</v>
      </c>
      <c r="J688" s="44">
        <v>197.34</v>
      </c>
      <c r="K688" s="44">
        <v>457.3</v>
      </c>
      <c r="L688" s="44">
        <v>246.05</v>
      </c>
      <c r="M688" s="44">
        <v>163.29</v>
      </c>
      <c r="N688" s="44">
        <v>136.49</v>
      </c>
      <c r="O688" s="44">
        <v>122.02</v>
      </c>
      <c r="P688" s="44">
        <v>139.35</v>
      </c>
      <c r="Q688" s="44">
        <v>152.94</v>
      </c>
      <c r="R688" s="44">
        <v>150.30000000000001</v>
      </c>
      <c r="S688" s="44">
        <v>213.86</v>
      </c>
      <c r="T688" s="44">
        <v>1304.8599999999999</v>
      </c>
      <c r="U688" s="44">
        <v>136</v>
      </c>
      <c r="V688" s="44">
        <v>48.45</v>
      </c>
      <c r="W688" s="44">
        <v>1.31</v>
      </c>
      <c r="X688" s="44">
        <v>0</v>
      </c>
      <c r="Y688" s="44">
        <v>3.64</v>
      </c>
      <c r="Z688" s="44">
        <v>0.14000000000000001</v>
      </c>
      <c r="AA688" s="44">
        <v>0</v>
      </c>
    </row>
    <row r="689" spans="1:27" x14ac:dyDescent="0.2">
      <c r="A689" s="98" t="s">
        <v>3080</v>
      </c>
      <c r="B689" s="28" t="str">
        <f>"24"&amp;"."&amp;$B$801&amp;"."&amp;$B$802</f>
        <v>24.12.2023</v>
      </c>
      <c r="C689" s="90" t="s">
        <v>76</v>
      </c>
      <c r="D689" s="91">
        <f>ROUND((D690)/1000,5)</f>
        <v>1.29E-2</v>
      </c>
      <c r="E689" s="91">
        <f t="shared" ref="E689:AA689" si="395">ROUND((E690)/1000,5)</f>
        <v>0</v>
      </c>
      <c r="F689" s="91">
        <f t="shared" si="395"/>
        <v>0</v>
      </c>
      <c r="G689" s="91">
        <f t="shared" si="395"/>
        <v>0</v>
      </c>
      <c r="H689" s="91">
        <f t="shared" si="395"/>
        <v>0</v>
      </c>
      <c r="I689" s="91">
        <f t="shared" si="395"/>
        <v>0</v>
      </c>
      <c r="J689" s="91">
        <f t="shared" si="395"/>
        <v>0</v>
      </c>
      <c r="K689" s="91">
        <f t="shared" si="395"/>
        <v>4.7730000000000002E-2</v>
      </c>
      <c r="L689" s="91">
        <f t="shared" si="395"/>
        <v>2.2079999999999999E-2</v>
      </c>
      <c r="M689" s="91">
        <f t="shared" si="395"/>
        <v>0</v>
      </c>
      <c r="N689" s="91">
        <f t="shared" si="395"/>
        <v>1.435E-2</v>
      </c>
      <c r="O689" s="91">
        <f t="shared" si="395"/>
        <v>1.021E-2</v>
      </c>
      <c r="P689" s="91">
        <f t="shared" si="395"/>
        <v>2.16E-3</v>
      </c>
      <c r="Q689" s="91">
        <f t="shared" si="395"/>
        <v>1.9000000000000001E-4</v>
      </c>
      <c r="R689" s="91">
        <f t="shared" si="395"/>
        <v>9.75E-3</v>
      </c>
      <c r="S689" s="91">
        <f t="shared" si="395"/>
        <v>2.1229999999999999E-2</v>
      </c>
      <c r="T689" s="91">
        <f t="shared" si="395"/>
        <v>9.4490000000000005E-2</v>
      </c>
      <c r="U689" s="91">
        <f t="shared" si="395"/>
        <v>1.0489999999999999E-2</v>
      </c>
      <c r="V689" s="91">
        <f t="shared" si="395"/>
        <v>8.0999999999999996E-4</v>
      </c>
      <c r="W689" s="91">
        <f t="shared" si="395"/>
        <v>0</v>
      </c>
      <c r="X689" s="91">
        <f t="shared" si="395"/>
        <v>0</v>
      </c>
      <c r="Y689" s="91">
        <f t="shared" si="395"/>
        <v>0</v>
      </c>
      <c r="Z689" s="91">
        <f t="shared" si="395"/>
        <v>0</v>
      </c>
      <c r="AA689" s="91">
        <f t="shared" si="395"/>
        <v>0</v>
      </c>
    </row>
    <row r="690" spans="1:27" ht="12.75" customHeight="1" outlineLevel="1" x14ac:dyDescent="0.2">
      <c r="A690" s="99" t="s">
        <v>3081</v>
      </c>
      <c r="B690" s="63" t="s">
        <v>238</v>
      </c>
      <c r="C690" s="43" t="s">
        <v>79</v>
      </c>
      <c r="D690" s="44">
        <v>12.9</v>
      </c>
      <c r="E690" s="44">
        <v>0</v>
      </c>
      <c r="F690" s="44">
        <v>0</v>
      </c>
      <c r="G690" s="44">
        <v>0</v>
      </c>
      <c r="H690" s="44">
        <v>0</v>
      </c>
      <c r="I690" s="44">
        <v>0</v>
      </c>
      <c r="J690" s="44">
        <v>0</v>
      </c>
      <c r="K690" s="44">
        <v>47.73</v>
      </c>
      <c r="L690" s="44">
        <v>22.08</v>
      </c>
      <c r="M690" s="44">
        <v>0</v>
      </c>
      <c r="N690" s="44">
        <v>14.35</v>
      </c>
      <c r="O690" s="44">
        <v>10.210000000000001</v>
      </c>
      <c r="P690" s="44">
        <v>2.16</v>
      </c>
      <c r="Q690" s="44">
        <v>0.19</v>
      </c>
      <c r="R690" s="44">
        <v>9.75</v>
      </c>
      <c r="S690" s="44">
        <v>21.23</v>
      </c>
      <c r="T690" s="44">
        <v>94.49</v>
      </c>
      <c r="U690" s="44">
        <v>10.49</v>
      </c>
      <c r="V690" s="44">
        <v>0.81</v>
      </c>
      <c r="W690" s="44">
        <v>0</v>
      </c>
      <c r="X690" s="44">
        <v>0</v>
      </c>
      <c r="Y690" s="44">
        <v>0</v>
      </c>
      <c r="Z690" s="44">
        <v>0</v>
      </c>
      <c r="AA690" s="44">
        <v>0</v>
      </c>
    </row>
    <row r="691" spans="1:27" x14ac:dyDescent="0.2">
      <c r="A691" s="98" t="s">
        <v>3082</v>
      </c>
      <c r="B691" s="28" t="str">
        <f>"25"&amp;"."&amp;$B$801&amp;"."&amp;$B$802</f>
        <v>25.12.2023</v>
      </c>
      <c r="C691" s="90" t="s">
        <v>76</v>
      </c>
      <c r="D691" s="91">
        <f>ROUND((D692)/1000,5)</f>
        <v>0</v>
      </c>
      <c r="E691" s="91">
        <f t="shared" ref="E691:AA691" si="396">ROUND((E692)/1000,5)</f>
        <v>0</v>
      </c>
      <c r="F691" s="91">
        <f t="shared" si="396"/>
        <v>0</v>
      </c>
      <c r="G691" s="91">
        <f t="shared" si="396"/>
        <v>0</v>
      </c>
      <c r="H691" s="91">
        <f t="shared" si="396"/>
        <v>7.5410000000000005E-2</v>
      </c>
      <c r="I691" s="91">
        <f t="shared" si="396"/>
        <v>0.15725</v>
      </c>
      <c r="J691" s="91">
        <f t="shared" si="396"/>
        <v>0.32580999999999999</v>
      </c>
      <c r="K691" s="91">
        <f t="shared" si="396"/>
        <v>0.28789999999999999</v>
      </c>
      <c r="L691" s="91">
        <f t="shared" si="396"/>
        <v>0.13314000000000001</v>
      </c>
      <c r="M691" s="91">
        <f t="shared" si="396"/>
        <v>6.7110000000000003E-2</v>
      </c>
      <c r="N691" s="91">
        <f t="shared" si="396"/>
        <v>5.4989999999999997E-2</v>
      </c>
      <c r="O691" s="91">
        <f t="shared" si="396"/>
        <v>8.4269999999999998E-2</v>
      </c>
      <c r="P691" s="91">
        <f t="shared" si="396"/>
        <v>7.6350000000000001E-2</v>
      </c>
      <c r="Q691" s="91">
        <f t="shared" si="396"/>
        <v>3.0669999999999999E-2</v>
      </c>
      <c r="R691" s="91">
        <f t="shared" si="396"/>
        <v>8.3460000000000006E-2</v>
      </c>
      <c r="S691" s="91">
        <f t="shared" si="396"/>
        <v>8.0320000000000003E-2</v>
      </c>
      <c r="T691" s="91">
        <f t="shared" si="396"/>
        <v>0.19328000000000001</v>
      </c>
      <c r="U691" s="91">
        <f t="shared" si="396"/>
        <v>1.9550000000000001E-2</v>
      </c>
      <c r="V691" s="91">
        <f t="shared" si="396"/>
        <v>7.6000000000000004E-4</v>
      </c>
      <c r="W691" s="91">
        <f t="shared" si="396"/>
        <v>0</v>
      </c>
      <c r="X691" s="91">
        <f t="shared" si="396"/>
        <v>0</v>
      </c>
      <c r="Y691" s="91">
        <f t="shared" si="396"/>
        <v>6.9999999999999994E-5</v>
      </c>
      <c r="Z691" s="91">
        <f t="shared" si="396"/>
        <v>0</v>
      </c>
      <c r="AA691" s="91">
        <f t="shared" si="396"/>
        <v>0</v>
      </c>
    </row>
    <row r="692" spans="1:27" ht="12.75" customHeight="1" outlineLevel="1" x14ac:dyDescent="0.2">
      <c r="A692" s="99" t="s">
        <v>3083</v>
      </c>
      <c r="B692" s="63" t="s">
        <v>238</v>
      </c>
      <c r="C692" s="43" t="s">
        <v>79</v>
      </c>
      <c r="D692" s="44">
        <v>0</v>
      </c>
      <c r="E692" s="44">
        <v>0</v>
      </c>
      <c r="F692" s="44">
        <v>0</v>
      </c>
      <c r="G692" s="44">
        <v>0</v>
      </c>
      <c r="H692" s="44">
        <v>75.41</v>
      </c>
      <c r="I692" s="44">
        <v>157.25</v>
      </c>
      <c r="J692" s="44">
        <v>325.81</v>
      </c>
      <c r="K692" s="44">
        <v>287.89999999999998</v>
      </c>
      <c r="L692" s="44">
        <v>133.13999999999999</v>
      </c>
      <c r="M692" s="44">
        <v>67.11</v>
      </c>
      <c r="N692" s="44">
        <v>54.99</v>
      </c>
      <c r="O692" s="44">
        <v>84.27</v>
      </c>
      <c r="P692" s="44">
        <v>76.349999999999994</v>
      </c>
      <c r="Q692" s="44">
        <v>30.67</v>
      </c>
      <c r="R692" s="44">
        <v>83.46</v>
      </c>
      <c r="S692" s="44">
        <v>80.319999999999993</v>
      </c>
      <c r="T692" s="44">
        <v>193.28</v>
      </c>
      <c r="U692" s="44">
        <v>19.55</v>
      </c>
      <c r="V692" s="44">
        <v>0.76</v>
      </c>
      <c r="W692" s="44">
        <v>0</v>
      </c>
      <c r="X692" s="44">
        <v>0</v>
      </c>
      <c r="Y692" s="44">
        <v>7.0000000000000007E-2</v>
      </c>
      <c r="Z692" s="44">
        <v>0</v>
      </c>
      <c r="AA692" s="44">
        <v>0</v>
      </c>
    </row>
    <row r="693" spans="1:27" x14ac:dyDescent="0.2">
      <c r="A693" s="98" t="s">
        <v>3084</v>
      </c>
      <c r="B693" s="28" t="str">
        <f>"26"&amp;"."&amp;$B$801&amp;"."&amp;$B$802</f>
        <v>26.12.2023</v>
      </c>
      <c r="C693" s="90" t="s">
        <v>76</v>
      </c>
      <c r="D693" s="91">
        <f>ROUND((D694)/1000,5)</f>
        <v>0</v>
      </c>
      <c r="E693" s="91">
        <f t="shared" ref="E693:AA693" si="397">ROUND((E694)/1000,5)</f>
        <v>0</v>
      </c>
      <c r="F693" s="91">
        <f t="shared" si="397"/>
        <v>0</v>
      </c>
      <c r="G693" s="91">
        <f t="shared" si="397"/>
        <v>0</v>
      </c>
      <c r="H693" s="91">
        <f t="shared" si="397"/>
        <v>8.5150000000000003E-2</v>
      </c>
      <c r="I693" s="91">
        <f t="shared" si="397"/>
        <v>0.18034</v>
      </c>
      <c r="J693" s="91">
        <f t="shared" si="397"/>
        <v>0.37518000000000001</v>
      </c>
      <c r="K693" s="91">
        <f t="shared" si="397"/>
        <v>0.39574999999999999</v>
      </c>
      <c r="L693" s="91">
        <f t="shared" si="397"/>
        <v>0.25397999999999998</v>
      </c>
      <c r="M693" s="91">
        <f t="shared" si="397"/>
        <v>0.21864</v>
      </c>
      <c r="N693" s="91">
        <f t="shared" si="397"/>
        <v>0.186</v>
      </c>
      <c r="O693" s="91">
        <f t="shared" si="397"/>
        <v>0.3493</v>
      </c>
      <c r="P693" s="91">
        <f t="shared" si="397"/>
        <v>0.25766</v>
      </c>
      <c r="Q693" s="91">
        <f t="shared" si="397"/>
        <v>0.33681</v>
      </c>
      <c r="R693" s="91">
        <f t="shared" si="397"/>
        <v>0.35186000000000001</v>
      </c>
      <c r="S693" s="91">
        <f t="shared" si="397"/>
        <v>0.25888</v>
      </c>
      <c r="T693" s="91">
        <f t="shared" si="397"/>
        <v>0.25067</v>
      </c>
      <c r="U693" s="91">
        <f t="shared" si="397"/>
        <v>0.33272000000000002</v>
      </c>
      <c r="V693" s="91">
        <f t="shared" si="397"/>
        <v>0.17077000000000001</v>
      </c>
      <c r="W693" s="91">
        <f t="shared" si="397"/>
        <v>2.6950000000000002E-2</v>
      </c>
      <c r="X693" s="91">
        <f t="shared" si="397"/>
        <v>0</v>
      </c>
      <c r="Y693" s="91">
        <f t="shared" si="397"/>
        <v>0</v>
      </c>
      <c r="Z693" s="91">
        <f t="shared" si="397"/>
        <v>3.8280000000000002E-2</v>
      </c>
      <c r="AA693" s="91">
        <f t="shared" si="397"/>
        <v>0</v>
      </c>
    </row>
    <row r="694" spans="1:27" ht="12.75" customHeight="1" outlineLevel="1" x14ac:dyDescent="0.2">
      <c r="A694" s="99" t="s">
        <v>3085</v>
      </c>
      <c r="B694" s="63" t="s">
        <v>238</v>
      </c>
      <c r="C694" s="43" t="s">
        <v>79</v>
      </c>
      <c r="D694" s="44">
        <v>0</v>
      </c>
      <c r="E694" s="44">
        <v>0</v>
      </c>
      <c r="F694" s="44">
        <v>0</v>
      </c>
      <c r="G694" s="44">
        <v>0</v>
      </c>
      <c r="H694" s="44">
        <v>85.15</v>
      </c>
      <c r="I694" s="44">
        <v>180.34</v>
      </c>
      <c r="J694" s="44">
        <v>375.18</v>
      </c>
      <c r="K694" s="44">
        <v>395.75</v>
      </c>
      <c r="L694" s="44">
        <v>253.98</v>
      </c>
      <c r="M694" s="44">
        <v>218.64</v>
      </c>
      <c r="N694" s="44">
        <v>186</v>
      </c>
      <c r="O694" s="44">
        <v>349.3</v>
      </c>
      <c r="P694" s="44">
        <v>257.66000000000003</v>
      </c>
      <c r="Q694" s="44">
        <v>336.81</v>
      </c>
      <c r="R694" s="44">
        <v>351.86</v>
      </c>
      <c r="S694" s="44">
        <v>258.88</v>
      </c>
      <c r="T694" s="44">
        <v>250.67</v>
      </c>
      <c r="U694" s="44">
        <v>332.72</v>
      </c>
      <c r="V694" s="44">
        <v>170.77</v>
      </c>
      <c r="W694" s="44">
        <v>26.95</v>
      </c>
      <c r="X694" s="44">
        <v>0</v>
      </c>
      <c r="Y694" s="44">
        <v>0</v>
      </c>
      <c r="Z694" s="44">
        <v>38.28</v>
      </c>
      <c r="AA694" s="44">
        <v>0</v>
      </c>
    </row>
    <row r="695" spans="1:27" x14ac:dyDescent="0.2">
      <c r="A695" s="98" t="s">
        <v>3086</v>
      </c>
      <c r="B695" s="28" t="str">
        <f>"27"&amp;"."&amp;$B$801&amp;"."&amp;$B$802</f>
        <v>27.12.2023</v>
      </c>
      <c r="C695" s="90" t="s">
        <v>76</v>
      </c>
      <c r="D695" s="91">
        <f>ROUND((D696)/1000,5)</f>
        <v>0</v>
      </c>
      <c r="E695" s="91">
        <f t="shared" ref="E695:AA695" si="398">ROUND((E696)/1000,5)</f>
        <v>0</v>
      </c>
      <c r="F695" s="91">
        <f t="shared" si="398"/>
        <v>0</v>
      </c>
      <c r="G695" s="91">
        <f t="shared" si="398"/>
        <v>2.0049999999999998E-2</v>
      </c>
      <c r="H695" s="91">
        <f t="shared" si="398"/>
        <v>1.537E-2</v>
      </c>
      <c r="I695" s="91">
        <f t="shared" si="398"/>
        <v>0.12189</v>
      </c>
      <c r="J695" s="91">
        <f t="shared" si="398"/>
        <v>0.40722999999999998</v>
      </c>
      <c r="K695" s="91">
        <f t="shared" si="398"/>
        <v>0.30506</v>
      </c>
      <c r="L695" s="91">
        <f t="shared" si="398"/>
        <v>0.14269000000000001</v>
      </c>
      <c r="M695" s="91">
        <f t="shared" si="398"/>
        <v>0.10753</v>
      </c>
      <c r="N695" s="91">
        <f t="shared" si="398"/>
        <v>4.3529999999999999E-2</v>
      </c>
      <c r="O695" s="91">
        <f t="shared" si="398"/>
        <v>2.8139999999999998E-2</v>
      </c>
      <c r="P695" s="91">
        <f t="shared" si="398"/>
        <v>4.8529999999999997E-2</v>
      </c>
      <c r="Q695" s="91">
        <f t="shared" si="398"/>
        <v>2.9299999999999999E-3</v>
      </c>
      <c r="R695" s="91">
        <f t="shared" si="398"/>
        <v>1.2449999999999999E-2</v>
      </c>
      <c r="S695" s="91">
        <f t="shared" si="398"/>
        <v>8.3169999999999994E-2</v>
      </c>
      <c r="T695" s="91">
        <f t="shared" si="398"/>
        <v>6.6119999999999998E-2</v>
      </c>
      <c r="U695" s="91">
        <f t="shared" si="398"/>
        <v>4.8890000000000003E-2</v>
      </c>
      <c r="V695" s="91">
        <f t="shared" si="398"/>
        <v>3.7310000000000003E-2</v>
      </c>
      <c r="W695" s="91">
        <f t="shared" si="398"/>
        <v>0</v>
      </c>
      <c r="X695" s="91">
        <f t="shared" si="398"/>
        <v>0</v>
      </c>
      <c r="Y695" s="91">
        <f t="shared" si="398"/>
        <v>0</v>
      </c>
      <c r="Z695" s="91">
        <f t="shared" si="398"/>
        <v>0</v>
      </c>
      <c r="AA695" s="91">
        <f t="shared" si="398"/>
        <v>0</v>
      </c>
    </row>
    <row r="696" spans="1:27" ht="12.75" customHeight="1" outlineLevel="1" x14ac:dyDescent="0.2">
      <c r="A696" s="99" t="s">
        <v>3087</v>
      </c>
      <c r="B696" s="63" t="s">
        <v>238</v>
      </c>
      <c r="C696" s="43" t="s">
        <v>79</v>
      </c>
      <c r="D696" s="44">
        <v>0</v>
      </c>
      <c r="E696" s="44">
        <v>0</v>
      </c>
      <c r="F696" s="44">
        <v>0</v>
      </c>
      <c r="G696" s="44">
        <v>20.05</v>
      </c>
      <c r="H696" s="44">
        <v>15.37</v>
      </c>
      <c r="I696" s="44">
        <v>121.89</v>
      </c>
      <c r="J696" s="44">
        <v>407.23</v>
      </c>
      <c r="K696" s="44">
        <v>305.06</v>
      </c>
      <c r="L696" s="44">
        <v>142.69</v>
      </c>
      <c r="M696" s="44">
        <v>107.53</v>
      </c>
      <c r="N696" s="44">
        <v>43.53</v>
      </c>
      <c r="O696" s="44">
        <v>28.14</v>
      </c>
      <c r="P696" s="44">
        <v>48.53</v>
      </c>
      <c r="Q696" s="44">
        <v>2.93</v>
      </c>
      <c r="R696" s="44">
        <v>12.45</v>
      </c>
      <c r="S696" s="44">
        <v>83.17</v>
      </c>
      <c r="T696" s="44">
        <v>66.12</v>
      </c>
      <c r="U696" s="44">
        <v>48.89</v>
      </c>
      <c r="V696" s="44">
        <v>37.31</v>
      </c>
      <c r="W696" s="44">
        <v>0</v>
      </c>
      <c r="X696" s="44">
        <v>0</v>
      </c>
      <c r="Y696" s="44">
        <v>0</v>
      </c>
      <c r="Z696" s="44">
        <v>0</v>
      </c>
      <c r="AA696" s="44">
        <v>0</v>
      </c>
    </row>
    <row r="697" spans="1:27" x14ac:dyDescent="0.2">
      <c r="A697" s="98" t="s">
        <v>3088</v>
      </c>
      <c r="B697" s="28" t="str">
        <f>"28"&amp;"."&amp;$B$801&amp;"."&amp;$B$802</f>
        <v>28.12.2023</v>
      </c>
      <c r="C697" s="90" t="s">
        <v>76</v>
      </c>
      <c r="D697" s="91">
        <f>ROUND((D698)/1000,5)</f>
        <v>0</v>
      </c>
      <c r="E697" s="91">
        <f t="shared" ref="E697:AA697" si="399">ROUND((E698)/1000,5)</f>
        <v>0</v>
      </c>
      <c r="F697" s="91">
        <f t="shared" si="399"/>
        <v>0</v>
      </c>
      <c r="G697" s="91">
        <f t="shared" si="399"/>
        <v>0</v>
      </c>
      <c r="H697" s="91">
        <f t="shared" si="399"/>
        <v>0</v>
      </c>
      <c r="I697" s="91">
        <f t="shared" si="399"/>
        <v>0.16481000000000001</v>
      </c>
      <c r="J697" s="91">
        <f t="shared" si="399"/>
        <v>0.25828000000000001</v>
      </c>
      <c r="K697" s="91">
        <f t="shared" si="399"/>
        <v>0.3957</v>
      </c>
      <c r="L697" s="91">
        <f t="shared" si="399"/>
        <v>0.12698000000000001</v>
      </c>
      <c r="M697" s="91">
        <f t="shared" si="399"/>
        <v>9.5339999999999994E-2</v>
      </c>
      <c r="N697" s="91">
        <f t="shared" si="399"/>
        <v>5.9839999999999997E-2</v>
      </c>
      <c r="O697" s="91">
        <f t="shared" si="399"/>
        <v>3.3050000000000003E-2</v>
      </c>
      <c r="P697" s="91">
        <f t="shared" si="399"/>
        <v>4.0039999999999999E-2</v>
      </c>
      <c r="Q697" s="91">
        <f t="shared" si="399"/>
        <v>5.9139999999999998E-2</v>
      </c>
      <c r="R697" s="91">
        <f t="shared" si="399"/>
        <v>2.6120000000000001E-2</v>
      </c>
      <c r="S697" s="91">
        <f t="shared" si="399"/>
        <v>7.2959999999999997E-2</v>
      </c>
      <c r="T697" s="91">
        <f t="shared" si="399"/>
        <v>8.8359999999999994E-2</v>
      </c>
      <c r="U697" s="91">
        <f t="shared" si="399"/>
        <v>6.3769999999999993E-2</v>
      </c>
      <c r="V697" s="91">
        <f t="shared" si="399"/>
        <v>3.202E-2</v>
      </c>
      <c r="W697" s="91">
        <f t="shared" si="399"/>
        <v>0</v>
      </c>
      <c r="X697" s="91">
        <f t="shared" si="399"/>
        <v>0</v>
      </c>
      <c r="Y697" s="91">
        <f t="shared" si="399"/>
        <v>0</v>
      </c>
      <c r="Z697" s="91">
        <f t="shared" si="399"/>
        <v>0</v>
      </c>
      <c r="AA697" s="91">
        <f t="shared" si="399"/>
        <v>0</v>
      </c>
    </row>
    <row r="698" spans="1:27" ht="12.75" customHeight="1" outlineLevel="1" x14ac:dyDescent="0.2">
      <c r="A698" s="99" t="s">
        <v>3089</v>
      </c>
      <c r="B698" s="63" t="s">
        <v>238</v>
      </c>
      <c r="C698" s="43" t="s">
        <v>79</v>
      </c>
      <c r="D698" s="44">
        <v>0</v>
      </c>
      <c r="E698" s="44">
        <v>0</v>
      </c>
      <c r="F698" s="44">
        <v>0</v>
      </c>
      <c r="G698" s="44">
        <v>0</v>
      </c>
      <c r="H698" s="44">
        <v>0</v>
      </c>
      <c r="I698" s="44">
        <v>164.81</v>
      </c>
      <c r="J698" s="44">
        <v>258.27999999999997</v>
      </c>
      <c r="K698" s="44">
        <v>395.7</v>
      </c>
      <c r="L698" s="44">
        <v>126.98</v>
      </c>
      <c r="M698" s="44">
        <v>95.34</v>
      </c>
      <c r="N698" s="44">
        <v>59.84</v>
      </c>
      <c r="O698" s="44">
        <v>33.049999999999997</v>
      </c>
      <c r="P698" s="44">
        <v>40.04</v>
      </c>
      <c r="Q698" s="44">
        <v>59.14</v>
      </c>
      <c r="R698" s="44">
        <v>26.12</v>
      </c>
      <c r="S698" s="44">
        <v>72.959999999999994</v>
      </c>
      <c r="T698" s="44">
        <v>88.36</v>
      </c>
      <c r="U698" s="44">
        <v>63.77</v>
      </c>
      <c r="V698" s="44">
        <v>32.020000000000003</v>
      </c>
      <c r="W698" s="44">
        <v>0</v>
      </c>
      <c r="X698" s="44">
        <v>0</v>
      </c>
      <c r="Y698" s="44">
        <v>0</v>
      </c>
      <c r="Z698" s="44">
        <v>0</v>
      </c>
      <c r="AA698" s="44">
        <v>0</v>
      </c>
    </row>
    <row r="699" spans="1:27" x14ac:dyDescent="0.2">
      <c r="A699" s="98" t="s">
        <v>3090</v>
      </c>
      <c r="B699" s="28" t="str">
        <f>"29"&amp;"."&amp;$B$801&amp;"."&amp;$B$802</f>
        <v>29.12.2023</v>
      </c>
      <c r="C699" s="90" t="s">
        <v>76</v>
      </c>
      <c r="D699" s="91">
        <f>ROUND((D700)/1000,5)</f>
        <v>0</v>
      </c>
      <c r="E699" s="91">
        <f t="shared" ref="E699:AA699" si="400">ROUND((E700)/1000,5)</f>
        <v>0</v>
      </c>
      <c r="F699" s="91">
        <f t="shared" si="400"/>
        <v>1.33E-3</v>
      </c>
      <c r="G699" s="91">
        <f t="shared" si="400"/>
        <v>3.4540000000000001E-2</v>
      </c>
      <c r="H699" s="91">
        <f t="shared" si="400"/>
        <v>9.7900000000000001E-3</v>
      </c>
      <c r="I699" s="91">
        <f t="shared" si="400"/>
        <v>0.13006999999999999</v>
      </c>
      <c r="J699" s="91">
        <f t="shared" si="400"/>
        <v>0.2248</v>
      </c>
      <c r="K699" s="91">
        <f t="shared" si="400"/>
        <v>0.21152000000000001</v>
      </c>
      <c r="L699" s="91">
        <f t="shared" si="400"/>
        <v>5.0950000000000002E-2</v>
      </c>
      <c r="M699" s="91">
        <f t="shared" si="400"/>
        <v>3.2390000000000002E-2</v>
      </c>
      <c r="N699" s="91">
        <f t="shared" si="400"/>
        <v>2.9430000000000001E-2</v>
      </c>
      <c r="O699" s="91">
        <f t="shared" si="400"/>
        <v>8.8690000000000005E-2</v>
      </c>
      <c r="P699" s="91">
        <f t="shared" si="400"/>
        <v>9.5259999999999997E-2</v>
      </c>
      <c r="Q699" s="91">
        <f t="shared" si="400"/>
        <v>8.1860000000000002E-2</v>
      </c>
      <c r="R699" s="91">
        <f t="shared" si="400"/>
        <v>7.6399999999999996E-2</v>
      </c>
      <c r="S699" s="91">
        <f t="shared" si="400"/>
        <v>3.7060000000000003E-2</v>
      </c>
      <c r="T699" s="91">
        <f t="shared" si="400"/>
        <v>6.3299999999999995E-2</v>
      </c>
      <c r="U699" s="91">
        <f t="shared" si="400"/>
        <v>6.13E-2</v>
      </c>
      <c r="V699" s="91">
        <f t="shared" si="400"/>
        <v>7.4520000000000003E-2</v>
      </c>
      <c r="W699" s="91">
        <f t="shared" si="400"/>
        <v>4.0579999999999998E-2</v>
      </c>
      <c r="X699" s="91">
        <f t="shared" si="400"/>
        <v>0</v>
      </c>
      <c r="Y699" s="91">
        <f t="shared" si="400"/>
        <v>0</v>
      </c>
      <c r="Z699" s="91">
        <f t="shared" si="400"/>
        <v>0</v>
      </c>
      <c r="AA699" s="91">
        <f t="shared" si="400"/>
        <v>0</v>
      </c>
    </row>
    <row r="700" spans="1:27" ht="12.75" customHeight="1" outlineLevel="1" x14ac:dyDescent="0.2">
      <c r="A700" s="99" t="s">
        <v>3091</v>
      </c>
      <c r="B700" s="63" t="s">
        <v>238</v>
      </c>
      <c r="C700" s="43" t="s">
        <v>79</v>
      </c>
      <c r="D700" s="44">
        <v>0</v>
      </c>
      <c r="E700" s="44">
        <v>0</v>
      </c>
      <c r="F700" s="44">
        <v>1.33</v>
      </c>
      <c r="G700" s="44">
        <v>34.54</v>
      </c>
      <c r="H700" s="44">
        <v>9.7899999999999991</v>
      </c>
      <c r="I700" s="44">
        <v>130.07</v>
      </c>
      <c r="J700" s="44">
        <v>224.8</v>
      </c>
      <c r="K700" s="44">
        <v>211.52</v>
      </c>
      <c r="L700" s="44">
        <v>50.95</v>
      </c>
      <c r="M700" s="44">
        <v>32.39</v>
      </c>
      <c r="N700" s="44">
        <v>29.43</v>
      </c>
      <c r="O700" s="44">
        <v>88.69</v>
      </c>
      <c r="P700" s="44">
        <v>95.26</v>
      </c>
      <c r="Q700" s="44">
        <v>81.86</v>
      </c>
      <c r="R700" s="44">
        <v>76.400000000000006</v>
      </c>
      <c r="S700" s="44">
        <v>37.06</v>
      </c>
      <c r="T700" s="44">
        <v>63.3</v>
      </c>
      <c r="U700" s="44">
        <v>61.3</v>
      </c>
      <c r="V700" s="44">
        <v>74.52</v>
      </c>
      <c r="W700" s="44">
        <v>40.58</v>
      </c>
      <c r="X700" s="44">
        <v>0</v>
      </c>
      <c r="Y700" s="44">
        <v>0</v>
      </c>
      <c r="Z700" s="44">
        <v>0</v>
      </c>
      <c r="AA700" s="44">
        <v>0</v>
      </c>
    </row>
    <row r="701" spans="1:27" x14ac:dyDescent="0.2">
      <c r="A701" s="98" t="s">
        <v>3092</v>
      </c>
      <c r="B701" s="28" t="str">
        <f>"30"&amp;"."&amp;$B$801&amp;"."&amp;$B$802</f>
        <v>30.12.2023</v>
      </c>
      <c r="C701" s="90" t="s">
        <v>76</v>
      </c>
      <c r="D701" s="91">
        <f>ROUND((D702)/1000,5)</f>
        <v>0</v>
      </c>
      <c r="E701" s="91">
        <f t="shared" ref="E701:AA701" si="401">ROUND((E702)/1000,5)</f>
        <v>0</v>
      </c>
      <c r="F701" s="91">
        <f t="shared" si="401"/>
        <v>3.0000000000000001E-5</v>
      </c>
      <c r="G701" s="91">
        <f t="shared" si="401"/>
        <v>1.4409999999999999E-2</v>
      </c>
      <c r="H701" s="91">
        <f t="shared" si="401"/>
        <v>2.2000000000000001E-4</v>
      </c>
      <c r="I701" s="91">
        <f t="shared" si="401"/>
        <v>7.6939999999999995E-2</v>
      </c>
      <c r="J701" s="91">
        <f t="shared" si="401"/>
        <v>0.20225000000000001</v>
      </c>
      <c r="K701" s="91">
        <f t="shared" si="401"/>
        <v>0.23363999999999999</v>
      </c>
      <c r="L701" s="91">
        <f t="shared" si="401"/>
        <v>0.20777999999999999</v>
      </c>
      <c r="M701" s="91">
        <f t="shared" si="401"/>
        <v>0.23591000000000001</v>
      </c>
      <c r="N701" s="91">
        <f t="shared" si="401"/>
        <v>0.18178</v>
      </c>
      <c r="O701" s="91">
        <f t="shared" si="401"/>
        <v>0.11937</v>
      </c>
      <c r="P701" s="91">
        <f t="shared" si="401"/>
        <v>0.17019000000000001</v>
      </c>
      <c r="Q701" s="91">
        <f t="shared" si="401"/>
        <v>0.15104000000000001</v>
      </c>
      <c r="R701" s="91">
        <f t="shared" si="401"/>
        <v>0.19603000000000001</v>
      </c>
      <c r="S701" s="91">
        <f t="shared" si="401"/>
        <v>0.21629999999999999</v>
      </c>
      <c r="T701" s="91">
        <f t="shared" si="401"/>
        <v>0.29630000000000001</v>
      </c>
      <c r="U701" s="91">
        <f t="shared" si="401"/>
        <v>0.23155000000000001</v>
      </c>
      <c r="V701" s="91">
        <f t="shared" si="401"/>
        <v>0.22164</v>
      </c>
      <c r="W701" s="91">
        <f t="shared" si="401"/>
        <v>0.26480999999999999</v>
      </c>
      <c r="X701" s="91">
        <f t="shared" si="401"/>
        <v>0.32616000000000001</v>
      </c>
      <c r="Y701" s="91">
        <f t="shared" si="401"/>
        <v>0.37665999999999999</v>
      </c>
      <c r="Z701" s="91">
        <f t="shared" si="401"/>
        <v>0.21484</v>
      </c>
      <c r="AA701" s="91">
        <f t="shared" si="401"/>
        <v>6.7710000000000006E-2</v>
      </c>
    </row>
    <row r="702" spans="1:27" ht="12.75" customHeight="1" outlineLevel="1" x14ac:dyDescent="0.2">
      <c r="A702" s="99" t="s">
        <v>3093</v>
      </c>
      <c r="B702" s="63" t="s">
        <v>238</v>
      </c>
      <c r="C702" s="43" t="s">
        <v>79</v>
      </c>
      <c r="D702" s="44">
        <v>0</v>
      </c>
      <c r="E702" s="44">
        <v>0</v>
      </c>
      <c r="F702" s="44">
        <v>0.03</v>
      </c>
      <c r="G702" s="44">
        <v>14.41</v>
      </c>
      <c r="H702" s="44">
        <v>0.22</v>
      </c>
      <c r="I702" s="44">
        <v>76.94</v>
      </c>
      <c r="J702" s="44">
        <v>202.25</v>
      </c>
      <c r="K702" s="44">
        <v>233.64</v>
      </c>
      <c r="L702" s="44">
        <v>207.78</v>
      </c>
      <c r="M702" s="44">
        <v>235.91</v>
      </c>
      <c r="N702" s="44">
        <v>181.78</v>
      </c>
      <c r="O702" s="44">
        <v>119.37</v>
      </c>
      <c r="P702" s="44">
        <v>170.19</v>
      </c>
      <c r="Q702" s="44">
        <v>151.04</v>
      </c>
      <c r="R702" s="44">
        <v>196.03</v>
      </c>
      <c r="S702" s="44">
        <v>216.3</v>
      </c>
      <c r="T702" s="44">
        <v>296.3</v>
      </c>
      <c r="U702" s="44">
        <v>231.55</v>
      </c>
      <c r="V702" s="44">
        <v>221.64</v>
      </c>
      <c r="W702" s="44">
        <v>264.81</v>
      </c>
      <c r="X702" s="44">
        <v>326.16000000000003</v>
      </c>
      <c r="Y702" s="44">
        <v>376.66</v>
      </c>
      <c r="Z702" s="44">
        <v>214.84</v>
      </c>
      <c r="AA702" s="44">
        <v>67.709999999999994</v>
      </c>
    </row>
    <row r="703" spans="1:27" x14ac:dyDescent="0.2">
      <c r="A703" s="98" t="s">
        <v>3094</v>
      </c>
      <c r="B703" s="28" t="str">
        <f>"31"&amp;"."&amp;$B$801&amp;"."&amp;$B$802</f>
        <v>31.12.2023</v>
      </c>
      <c r="C703" s="90" t="s">
        <v>76</v>
      </c>
      <c r="D703" s="91">
        <f>ROUND((D704)/1000,5)</f>
        <v>0</v>
      </c>
      <c r="E703" s="91">
        <f t="shared" ref="E703:AA703" si="402">ROUND((E704)/1000,5)</f>
        <v>0</v>
      </c>
      <c r="F703" s="91">
        <f t="shared" si="402"/>
        <v>0</v>
      </c>
      <c r="G703" s="91">
        <f t="shared" si="402"/>
        <v>2.1219999999999999E-2</v>
      </c>
      <c r="H703" s="91">
        <f t="shared" si="402"/>
        <v>0</v>
      </c>
      <c r="I703" s="91">
        <f t="shared" si="402"/>
        <v>0</v>
      </c>
      <c r="J703" s="91">
        <f t="shared" si="402"/>
        <v>0</v>
      </c>
      <c r="K703" s="91">
        <f t="shared" si="402"/>
        <v>0</v>
      </c>
      <c r="L703" s="91">
        <f t="shared" si="402"/>
        <v>0.23413</v>
      </c>
      <c r="M703" s="91">
        <f t="shared" si="402"/>
        <v>0.26529999999999998</v>
      </c>
      <c r="N703" s="91">
        <f t="shared" si="402"/>
        <v>0.20982999999999999</v>
      </c>
      <c r="O703" s="91">
        <f t="shared" si="402"/>
        <v>0.10556</v>
      </c>
      <c r="P703" s="91">
        <f t="shared" si="402"/>
        <v>0.16693</v>
      </c>
      <c r="Q703" s="91">
        <f t="shared" si="402"/>
        <v>0.12331</v>
      </c>
      <c r="R703" s="91">
        <f t="shared" si="402"/>
        <v>0.18148</v>
      </c>
      <c r="S703" s="91">
        <f t="shared" si="402"/>
        <v>0.27778000000000003</v>
      </c>
      <c r="T703" s="91">
        <f t="shared" si="402"/>
        <v>0.39076</v>
      </c>
      <c r="U703" s="91">
        <f t="shared" si="402"/>
        <v>0.36287999999999998</v>
      </c>
      <c r="V703" s="91">
        <f t="shared" si="402"/>
        <v>0.32083</v>
      </c>
      <c r="W703" s="91">
        <f t="shared" si="402"/>
        <v>0.17469000000000001</v>
      </c>
      <c r="X703" s="91">
        <f t="shared" si="402"/>
        <v>1.3050000000000001E-2</v>
      </c>
      <c r="Y703" s="91">
        <f t="shared" si="402"/>
        <v>0</v>
      </c>
      <c r="Z703" s="91">
        <f t="shared" si="402"/>
        <v>0</v>
      </c>
      <c r="AA703" s="91">
        <f t="shared" si="402"/>
        <v>0</v>
      </c>
    </row>
    <row r="704" spans="1:27" ht="12.75" customHeight="1" outlineLevel="1" x14ac:dyDescent="0.2">
      <c r="A704" s="99" t="s">
        <v>3095</v>
      </c>
      <c r="B704" s="63" t="s">
        <v>238</v>
      </c>
      <c r="C704" s="43" t="s">
        <v>79</v>
      </c>
      <c r="D704" s="44">
        <v>0</v>
      </c>
      <c r="E704" s="44">
        <v>0</v>
      </c>
      <c r="F704" s="44">
        <v>0</v>
      </c>
      <c r="G704" s="44">
        <v>21.22</v>
      </c>
      <c r="H704" s="44">
        <v>0</v>
      </c>
      <c r="I704" s="44">
        <v>0</v>
      </c>
      <c r="J704" s="44">
        <v>0</v>
      </c>
      <c r="K704" s="44">
        <v>0</v>
      </c>
      <c r="L704" s="44">
        <v>234.13</v>
      </c>
      <c r="M704" s="44">
        <v>265.3</v>
      </c>
      <c r="N704" s="44">
        <v>209.83</v>
      </c>
      <c r="O704" s="44">
        <v>105.56</v>
      </c>
      <c r="P704" s="44">
        <v>166.93</v>
      </c>
      <c r="Q704" s="44">
        <v>123.31</v>
      </c>
      <c r="R704" s="44">
        <v>181.48</v>
      </c>
      <c r="S704" s="44">
        <v>277.77999999999997</v>
      </c>
      <c r="T704" s="44">
        <v>390.76</v>
      </c>
      <c r="U704" s="44">
        <v>362.88</v>
      </c>
      <c r="V704" s="44">
        <v>320.83</v>
      </c>
      <c r="W704" s="44">
        <v>174.69</v>
      </c>
      <c r="X704" s="44">
        <v>13.05</v>
      </c>
      <c r="Y704" s="44">
        <v>0</v>
      </c>
      <c r="Z704" s="44">
        <v>0</v>
      </c>
      <c r="AA704" s="44">
        <v>0</v>
      </c>
    </row>
    <row r="705" spans="1:27" x14ac:dyDescent="0.2">
      <c r="B705" s="101" t="s">
        <v>392</v>
      </c>
    </row>
    <row r="706" spans="1:27" x14ac:dyDescent="0.2">
      <c r="B706" s="101" t="s">
        <v>392</v>
      </c>
    </row>
    <row r="707" spans="1:27" x14ac:dyDescent="0.2">
      <c r="A707" s="175" t="s">
        <v>2340</v>
      </c>
      <c r="B707" s="176"/>
      <c r="C707" s="176"/>
      <c r="D707" s="176"/>
      <c r="E707" s="176"/>
      <c r="F707" s="176"/>
      <c r="G707" s="176"/>
      <c r="H707" s="176"/>
      <c r="I707" s="176"/>
      <c r="J707" s="176"/>
      <c r="K707" s="176"/>
      <c r="L707" s="176"/>
      <c r="M707" s="176"/>
      <c r="N707" s="176"/>
      <c r="O707" s="176"/>
      <c r="P707" s="176"/>
      <c r="Q707" s="176"/>
      <c r="R707" s="176"/>
      <c r="S707" s="176"/>
      <c r="T707" s="176"/>
      <c r="U707" s="176"/>
      <c r="V707" s="176"/>
      <c r="W707" s="176"/>
      <c r="X707" s="176"/>
      <c r="Y707" s="176"/>
      <c r="Z707" s="176"/>
      <c r="AA707" s="177"/>
    </row>
    <row r="708" spans="1:27" ht="25.5" x14ac:dyDescent="0.2">
      <c r="A708" s="26" t="s">
        <v>64</v>
      </c>
      <c r="B708" s="27" t="s">
        <v>210</v>
      </c>
      <c r="C708" s="26" t="s">
        <v>211</v>
      </c>
      <c r="D708" s="27" t="s">
        <v>212</v>
      </c>
      <c r="E708" s="27" t="s">
        <v>213</v>
      </c>
      <c r="F708" s="27" t="s">
        <v>214</v>
      </c>
      <c r="G708" s="27" t="s">
        <v>215</v>
      </c>
      <c r="H708" s="27" t="s">
        <v>216</v>
      </c>
      <c r="I708" s="27" t="s">
        <v>217</v>
      </c>
      <c r="J708" s="27" t="s">
        <v>218</v>
      </c>
      <c r="K708" s="27" t="s">
        <v>219</v>
      </c>
      <c r="L708" s="27" t="s">
        <v>220</v>
      </c>
      <c r="M708" s="27" t="s">
        <v>221</v>
      </c>
      <c r="N708" s="27" t="s">
        <v>222</v>
      </c>
      <c r="O708" s="27" t="s">
        <v>223</v>
      </c>
      <c r="P708" s="27" t="s">
        <v>224</v>
      </c>
      <c r="Q708" s="27" t="s">
        <v>225</v>
      </c>
      <c r="R708" s="27" t="s">
        <v>226</v>
      </c>
      <c r="S708" s="27" t="s">
        <v>227</v>
      </c>
      <c r="T708" s="27" t="s">
        <v>228</v>
      </c>
      <c r="U708" s="27" t="s">
        <v>229</v>
      </c>
      <c r="V708" s="27" t="s">
        <v>230</v>
      </c>
      <c r="W708" s="27" t="s">
        <v>231</v>
      </c>
      <c r="X708" s="27" t="s">
        <v>232</v>
      </c>
      <c r="Y708" s="27" t="s">
        <v>233</v>
      </c>
      <c r="Z708" s="27" t="s">
        <v>234</v>
      </c>
      <c r="AA708" s="27" t="s">
        <v>235</v>
      </c>
    </row>
    <row r="709" spans="1:27" x14ac:dyDescent="0.2">
      <c r="A709" s="98" t="s">
        <v>3096</v>
      </c>
      <c r="B709" s="28" t="str">
        <f>"01"&amp;"."&amp;$B$801&amp;"."&amp;$B$802</f>
        <v>01.12.2023</v>
      </c>
      <c r="C709" s="90" t="s">
        <v>76</v>
      </c>
      <c r="D709" s="91">
        <f>ROUND((D710)/1000,5)</f>
        <v>9.6949999999999995E-2</v>
      </c>
      <c r="E709" s="91">
        <f t="shared" ref="E709:AA709" si="403">ROUND((E710)/1000,5)</f>
        <v>0.13769999999999999</v>
      </c>
      <c r="F709" s="91">
        <f t="shared" si="403"/>
        <v>0.11027000000000001</v>
      </c>
      <c r="G709" s="91">
        <f t="shared" si="403"/>
        <v>2.445E-2</v>
      </c>
      <c r="H709" s="91">
        <f t="shared" si="403"/>
        <v>0</v>
      </c>
      <c r="I709" s="91">
        <f t="shared" si="403"/>
        <v>0</v>
      </c>
      <c r="J709" s="91">
        <f t="shared" si="403"/>
        <v>0</v>
      </c>
      <c r="K709" s="91">
        <f t="shared" si="403"/>
        <v>0</v>
      </c>
      <c r="L709" s="91">
        <f t="shared" si="403"/>
        <v>0</v>
      </c>
      <c r="M709" s="91">
        <f t="shared" si="403"/>
        <v>1.41E-3</v>
      </c>
      <c r="N709" s="91">
        <f t="shared" si="403"/>
        <v>0</v>
      </c>
      <c r="O709" s="91">
        <f t="shared" si="403"/>
        <v>1.601E-2</v>
      </c>
      <c r="P709" s="91">
        <f t="shared" si="403"/>
        <v>2.8E-3</v>
      </c>
      <c r="Q709" s="91">
        <f t="shared" si="403"/>
        <v>1.985E-2</v>
      </c>
      <c r="R709" s="91">
        <f t="shared" si="403"/>
        <v>1.3729999999999999E-2</v>
      </c>
      <c r="S709" s="91">
        <f t="shared" si="403"/>
        <v>0.11479</v>
      </c>
      <c r="T709" s="91">
        <f t="shared" si="403"/>
        <v>0</v>
      </c>
      <c r="U709" s="91">
        <f t="shared" si="403"/>
        <v>0</v>
      </c>
      <c r="V709" s="91">
        <f t="shared" si="403"/>
        <v>8.9999999999999993E-3</v>
      </c>
      <c r="W709" s="91">
        <f t="shared" si="403"/>
        <v>4.2450000000000002E-2</v>
      </c>
      <c r="X709" s="91">
        <f t="shared" si="403"/>
        <v>0.17366000000000001</v>
      </c>
      <c r="Y709" s="91">
        <f t="shared" si="403"/>
        <v>0.23529</v>
      </c>
      <c r="Z709" s="91">
        <f t="shared" si="403"/>
        <v>0.12542</v>
      </c>
      <c r="AA709" s="91">
        <f t="shared" si="403"/>
        <v>0.3095</v>
      </c>
    </row>
    <row r="710" spans="1:27" ht="12.75" customHeight="1" outlineLevel="1" x14ac:dyDescent="0.2">
      <c r="A710" s="99" t="s">
        <v>3097</v>
      </c>
      <c r="B710" s="63" t="s">
        <v>238</v>
      </c>
      <c r="C710" s="43" t="s">
        <v>79</v>
      </c>
      <c r="D710" s="44">
        <v>96.95</v>
      </c>
      <c r="E710" s="44">
        <v>137.69999999999999</v>
      </c>
      <c r="F710" s="44">
        <v>110.27</v>
      </c>
      <c r="G710" s="44">
        <v>24.45</v>
      </c>
      <c r="H710" s="44">
        <v>0</v>
      </c>
      <c r="I710" s="44">
        <v>0</v>
      </c>
      <c r="J710" s="44">
        <v>0</v>
      </c>
      <c r="K710" s="44">
        <v>0</v>
      </c>
      <c r="L710" s="44">
        <v>0</v>
      </c>
      <c r="M710" s="44">
        <v>1.41</v>
      </c>
      <c r="N710" s="44">
        <v>0</v>
      </c>
      <c r="O710" s="44">
        <v>16.010000000000002</v>
      </c>
      <c r="P710" s="44">
        <v>2.8</v>
      </c>
      <c r="Q710" s="44">
        <v>19.850000000000001</v>
      </c>
      <c r="R710" s="44">
        <v>13.73</v>
      </c>
      <c r="S710" s="44">
        <v>114.79</v>
      </c>
      <c r="T710" s="44">
        <v>0</v>
      </c>
      <c r="U710" s="44">
        <v>0</v>
      </c>
      <c r="V710" s="44">
        <v>9</v>
      </c>
      <c r="W710" s="44">
        <v>42.45</v>
      </c>
      <c r="X710" s="44">
        <v>173.66</v>
      </c>
      <c r="Y710" s="44">
        <v>235.29</v>
      </c>
      <c r="Z710" s="44">
        <v>125.42</v>
      </c>
      <c r="AA710" s="44">
        <v>309.5</v>
      </c>
    </row>
    <row r="711" spans="1:27" x14ac:dyDescent="0.2">
      <c r="A711" s="98" t="s">
        <v>3098</v>
      </c>
      <c r="B711" s="28" t="str">
        <f>"02"&amp;"."&amp;$B$801&amp;"."&amp;$B$802</f>
        <v>02.12.2023</v>
      </c>
      <c r="C711" s="90" t="s">
        <v>76</v>
      </c>
      <c r="D711" s="91">
        <f>ROUND((D712)/1000,5)</f>
        <v>0.1368</v>
      </c>
      <c r="E711" s="91">
        <f t="shared" ref="E711:AA711" si="404">ROUND((E712)/1000,5)</f>
        <v>0.12209</v>
      </c>
      <c r="F711" s="91">
        <f t="shared" si="404"/>
        <v>4.6890000000000001E-2</v>
      </c>
      <c r="G711" s="91">
        <f t="shared" si="404"/>
        <v>0</v>
      </c>
      <c r="H711" s="91">
        <f t="shared" si="404"/>
        <v>0</v>
      </c>
      <c r="I711" s="91">
        <f t="shared" si="404"/>
        <v>0</v>
      </c>
      <c r="J711" s="91">
        <f t="shared" si="404"/>
        <v>0</v>
      </c>
      <c r="K711" s="91">
        <f t="shared" si="404"/>
        <v>0</v>
      </c>
      <c r="L711" s="91">
        <f t="shared" si="404"/>
        <v>0</v>
      </c>
      <c r="M711" s="91">
        <f t="shared" si="404"/>
        <v>0</v>
      </c>
      <c r="N711" s="91">
        <f t="shared" si="404"/>
        <v>0</v>
      </c>
      <c r="O711" s="91">
        <f t="shared" si="404"/>
        <v>0</v>
      </c>
      <c r="P711" s="91">
        <f t="shared" si="404"/>
        <v>0</v>
      </c>
      <c r="Q711" s="91">
        <f t="shared" si="404"/>
        <v>0</v>
      </c>
      <c r="R711" s="91">
        <f t="shared" si="404"/>
        <v>0</v>
      </c>
      <c r="S711" s="91">
        <f t="shared" si="404"/>
        <v>0</v>
      </c>
      <c r="T711" s="91">
        <f t="shared" si="404"/>
        <v>0</v>
      </c>
      <c r="U711" s="91">
        <f t="shared" si="404"/>
        <v>0</v>
      </c>
      <c r="V711" s="91">
        <f t="shared" si="404"/>
        <v>0</v>
      </c>
      <c r="W711" s="91">
        <f t="shared" si="404"/>
        <v>0</v>
      </c>
      <c r="X711" s="91">
        <f t="shared" si="404"/>
        <v>0</v>
      </c>
      <c r="Y711" s="91">
        <f t="shared" si="404"/>
        <v>0.25445000000000001</v>
      </c>
      <c r="Z711" s="91">
        <f t="shared" si="404"/>
        <v>0.26513999999999999</v>
      </c>
      <c r="AA711" s="91">
        <f t="shared" si="404"/>
        <v>0.16259000000000001</v>
      </c>
    </row>
    <row r="712" spans="1:27" ht="12.75" customHeight="1" outlineLevel="1" x14ac:dyDescent="0.2">
      <c r="A712" s="99" t="s">
        <v>3099</v>
      </c>
      <c r="B712" s="63" t="s">
        <v>238</v>
      </c>
      <c r="C712" s="43" t="s">
        <v>79</v>
      </c>
      <c r="D712" s="44">
        <v>136.80000000000001</v>
      </c>
      <c r="E712" s="44">
        <v>122.09</v>
      </c>
      <c r="F712" s="44">
        <v>46.89</v>
      </c>
      <c r="G712" s="44">
        <v>0</v>
      </c>
      <c r="H712" s="44">
        <v>0</v>
      </c>
      <c r="I712" s="44">
        <v>0</v>
      </c>
      <c r="J712" s="44">
        <v>0</v>
      </c>
      <c r="K712" s="44">
        <v>0</v>
      </c>
      <c r="L712" s="44">
        <v>0</v>
      </c>
      <c r="M712" s="44">
        <v>0</v>
      </c>
      <c r="N712" s="44">
        <v>0</v>
      </c>
      <c r="O712" s="44">
        <v>0</v>
      </c>
      <c r="P712" s="44">
        <v>0</v>
      </c>
      <c r="Q712" s="44">
        <v>0</v>
      </c>
      <c r="R712" s="44">
        <v>0</v>
      </c>
      <c r="S712" s="44">
        <v>0</v>
      </c>
      <c r="T712" s="44">
        <v>0</v>
      </c>
      <c r="U712" s="44">
        <v>0</v>
      </c>
      <c r="V712" s="44">
        <v>0</v>
      </c>
      <c r="W712" s="44">
        <v>0</v>
      </c>
      <c r="X712" s="44">
        <v>0</v>
      </c>
      <c r="Y712" s="44">
        <v>254.45</v>
      </c>
      <c r="Z712" s="44">
        <v>265.14</v>
      </c>
      <c r="AA712" s="44">
        <v>162.59</v>
      </c>
    </row>
    <row r="713" spans="1:27" x14ac:dyDescent="0.2">
      <c r="A713" s="98" t="s">
        <v>3100</v>
      </c>
      <c r="B713" s="28" t="str">
        <f>"03"&amp;"."&amp;$B$801&amp;"."&amp;$B$802</f>
        <v>03.12.2023</v>
      </c>
      <c r="C713" s="90" t="s">
        <v>76</v>
      </c>
      <c r="D713" s="91">
        <f>ROUND((D714)/1000,5)</f>
        <v>1.7569999999999999E-2</v>
      </c>
      <c r="E713" s="91">
        <f t="shared" ref="E713:AA713" si="405">ROUND((E714)/1000,5)</f>
        <v>7.8070000000000001E-2</v>
      </c>
      <c r="F713" s="91">
        <f t="shared" si="405"/>
        <v>6.8930000000000005E-2</v>
      </c>
      <c r="G713" s="91">
        <f t="shared" si="405"/>
        <v>0.11486</v>
      </c>
      <c r="H713" s="91">
        <f t="shared" si="405"/>
        <v>2.589E-2</v>
      </c>
      <c r="I713" s="91">
        <f t="shared" si="405"/>
        <v>0</v>
      </c>
      <c r="J713" s="91">
        <f t="shared" si="405"/>
        <v>0</v>
      </c>
      <c r="K713" s="91">
        <f t="shared" si="405"/>
        <v>0</v>
      </c>
      <c r="L713" s="91">
        <f t="shared" si="405"/>
        <v>9.1639999999999999E-2</v>
      </c>
      <c r="M713" s="91">
        <f t="shared" si="405"/>
        <v>0</v>
      </c>
      <c r="N713" s="91">
        <f t="shared" si="405"/>
        <v>2.147E-2</v>
      </c>
      <c r="O713" s="91">
        <f t="shared" si="405"/>
        <v>0</v>
      </c>
      <c r="P713" s="91">
        <f t="shared" si="405"/>
        <v>1.039E-2</v>
      </c>
      <c r="Q713" s="91">
        <f t="shared" si="405"/>
        <v>0</v>
      </c>
      <c r="R713" s="91">
        <f t="shared" si="405"/>
        <v>0</v>
      </c>
      <c r="S713" s="91">
        <f t="shared" si="405"/>
        <v>0</v>
      </c>
      <c r="T713" s="91">
        <f t="shared" si="405"/>
        <v>0</v>
      </c>
      <c r="U713" s="91">
        <f t="shared" si="405"/>
        <v>2.81E-3</v>
      </c>
      <c r="V713" s="91">
        <f t="shared" si="405"/>
        <v>2.3400000000000001E-3</v>
      </c>
      <c r="W713" s="91">
        <f t="shared" si="405"/>
        <v>0.24248</v>
      </c>
      <c r="X713" s="91">
        <f t="shared" si="405"/>
        <v>0.22508</v>
      </c>
      <c r="Y713" s="91">
        <f t="shared" si="405"/>
        <v>0.28560000000000002</v>
      </c>
      <c r="Z713" s="91">
        <f t="shared" si="405"/>
        <v>0.16747000000000001</v>
      </c>
      <c r="AA713" s="91">
        <f t="shared" si="405"/>
        <v>0.21278</v>
      </c>
    </row>
    <row r="714" spans="1:27" ht="12.75" customHeight="1" outlineLevel="1" x14ac:dyDescent="0.2">
      <c r="A714" s="99" t="s">
        <v>3101</v>
      </c>
      <c r="B714" s="63" t="s">
        <v>238</v>
      </c>
      <c r="C714" s="43" t="s">
        <v>79</v>
      </c>
      <c r="D714" s="44">
        <v>17.57</v>
      </c>
      <c r="E714" s="44">
        <v>78.069999999999993</v>
      </c>
      <c r="F714" s="44">
        <v>68.930000000000007</v>
      </c>
      <c r="G714" s="44">
        <v>114.86</v>
      </c>
      <c r="H714" s="44">
        <v>25.89</v>
      </c>
      <c r="I714" s="44">
        <v>0</v>
      </c>
      <c r="J714" s="44">
        <v>0</v>
      </c>
      <c r="K714" s="44">
        <v>0</v>
      </c>
      <c r="L714" s="44">
        <v>91.64</v>
      </c>
      <c r="M714" s="44">
        <v>0</v>
      </c>
      <c r="N714" s="44">
        <v>21.47</v>
      </c>
      <c r="O714" s="44">
        <v>0</v>
      </c>
      <c r="P714" s="44">
        <v>10.39</v>
      </c>
      <c r="Q714" s="44">
        <v>0</v>
      </c>
      <c r="R714" s="44">
        <v>0</v>
      </c>
      <c r="S714" s="44">
        <v>0</v>
      </c>
      <c r="T714" s="44">
        <v>0</v>
      </c>
      <c r="U714" s="44">
        <v>2.81</v>
      </c>
      <c r="V714" s="44">
        <v>2.34</v>
      </c>
      <c r="W714" s="44">
        <v>242.48</v>
      </c>
      <c r="X714" s="44">
        <v>225.08</v>
      </c>
      <c r="Y714" s="44">
        <v>285.60000000000002</v>
      </c>
      <c r="Z714" s="44">
        <v>167.47</v>
      </c>
      <c r="AA714" s="44">
        <v>212.78</v>
      </c>
    </row>
    <row r="715" spans="1:27" x14ac:dyDescent="0.2">
      <c r="A715" s="98" t="s">
        <v>3102</v>
      </c>
      <c r="B715" s="28" t="str">
        <f>"04"&amp;"."&amp;$B$801&amp;"."&amp;$B$802</f>
        <v>04.12.2023</v>
      </c>
      <c r="C715" s="90" t="s">
        <v>76</v>
      </c>
      <c r="D715" s="91">
        <f>ROUND((D716)/1000,5)</f>
        <v>3.789E-2</v>
      </c>
      <c r="E715" s="91">
        <f t="shared" ref="E715:AA715" si="406">ROUND((E716)/1000,5)</f>
        <v>6.8099999999999994E-2</v>
      </c>
      <c r="F715" s="91">
        <f t="shared" si="406"/>
        <v>2.58E-2</v>
      </c>
      <c r="G715" s="91">
        <f t="shared" si="406"/>
        <v>1.9269999999999999E-2</v>
      </c>
      <c r="H715" s="91">
        <f t="shared" si="406"/>
        <v>0</v>
      </c>
      <c r="I715" s="91">
        <f t="shared" si="406"/>
        <v>0</v>
      </c>
      <c r="J715" s="91">
        <f t="shared" si="406"/>
        <v>0</v>
      </c>
      <c r="K715" s="91">
        <f t="shared" si="406"/>
        <v>0</v>
      </c>
      <c r="L715" s="91">
        <f t="shared" si="406"/>
        <v>0</v>
      </c>
      <c r="M715" s="91">
        <f t="shared" si="406"/>
        <v>3.9949999999999999E-2</v>
      </c>
      <c r="N715" s="91">
        <f t="shared" si="406"/>
        <v>0</v>
      </c>
      <c r="O715" s="91">
        <f t="shared" si="406"/>
        <v>0</v>
      </c>
      <c r="P715" s="91">
        <f t="shared" si="406"/>
        <v>0</v>
      </c>
      <c r="Q715" s="91">
        <f t="shared" si="406"/>
        <v>8.5959999999999995E-2</v>
      </c>
      <c r="R715" s="91">
        <f t="shared" si="406"/>
        <v>0.10199999999999999</v>
      </c>
      <c r="S715" s="91">
        <f t="shared" si="406"/>
        <v>0.16445000000000001</v>
      </c>
      <c r="T715" s="91">
        <f t="shared" si="406"/>
        <v>3.2050000000000002E-2</v>
      </c>
      <c r="U715" s="91">
        <f t="shared" si="406"/>
        <v>0.16678000000000001</v>
      </c>
      <c r="V715" s="91">
        <f t="shared" si="406"/>
        <v>0.16475000000000001</v>
      </c>
      <c r="W715" s="91">
        <f t="shared" si="406"/>
        <v>0.26696999999999999</v>
      </c>
      <c r="X715" s="91">
        <f t="shared" si="406"/>
        <v>0.30130000000000001</v>
      </c>
      <c r="Y715" s="91">
        <f t="shared" si="406"/>
        <v>0.19228999999999999</v>
      </c>
      <c r="Z715" s="91">
        <f t="shared" si="406"/>
        <v>0.11935999999999999</v>
      </c>
      <c r="AA715" s="91">
        <f t="shared" si="406"/>
        <v>4.3249999999999997E-2</v>
      </c>
    </row>
    <row r="716" spans="1:27" ht="12.75" customHeight="1" outlineLevel="1" x14ac:dyDescent="0.2">
      <c r="A716" s="99" t="s">
        <v>3103</v>
      </c>
      <c r="B716" s="63" t="s">
        <v>238</v>
      </c>
      <c r="C716" s="43" t="s">
        <v>79</v>
      </c>
      <c r="D716" s="44">
        <v>37.89</v>
      </c>
      <c r="E716" s="44">
        <v>68.099999999999994</v>
      </c>
      <c r="F716" s="44">
        <v>25.8</v>
      </c>
      <c r="G716" s="44">
        <v>19.27</v>
      </c>
      <c r="H716" s="44">
        <v>0</v>
      </c>
      <c r="I716" s="44">
        <v>0</v>
      </c>
      <c r="J716" s="44">
        <v>0</v>
      </c>
      <c r="K716" s="44">
        <v>0</v>
      </c>
      <c r="L716" s="44">
        <v>0</v>
      </c>
      <c r="M716" s="44">
        <v>39.950000000000003</v>
      </c>
      <c r="N716" s="44">
        <v>0</v>
      </c>
      <c r="O716" s="44">
        <v>0</v>
      </c>
      <c r="P716" s="44">
        <v>0</v>
      </c>
      <c r="Q716" s="44">
        <v>85.96</v>
      </c>
      <c r="R716" s="44">
        <v>102</v>
      </c>
      <c r="S716" s="44">
        <v>164.45</v>
      </c>
      <c r="T716" s="44">
        <v>32.049999999999997</v>
      </c>
      <c r="U716" s="44">
        <v>166.78</v>
      </c>
      <c r="V716" s="44">
        <v>164.75</v>
      </c>
      <c r="W716" s="44">
        <v>266.97000000000003</v>
      </c>
      <c r="X716" s="44">
        <v>301.3</v>
      </c>
      <c r="Y716" s="44">
        <v>192.29</v>
      </c>
      <c r="Z716" s="44">
        <v>119.36</v>
      </c>
      <c r="AA716" s="44">
        <v>43.25</v>
      </c>
    </row>
    <row r="717" spans="1:27" x14ac:dyDescent="0.2">
      <c r="A717" s="98" t="s">
        <v>3104</v>
      </c>
      <c r="B717" s="28" t="str">
        <f>"05"&amp;"."&amp;$B$801&amp;"."&amp;$B$802</f>
        <v>05.12.2023</v>
      </c>
      <c r="C717" s="90" t="s">
        <v>76</v>
      </c>
      <c r="D717" s="91">
        <f>ROUND((D718)/1000,5)</f>
        <v>0.11827</v>
      </c>
      <c r="E717" s="91">
        <f t="shared" ref="E717:AA717" si="407">ROUND((E718)/1000,5)</f>
        <v>9.8549999999999999E-2</v>
      </c>
      <c r="F717" s="91">
        <f t="shared" si="407"/>
        <v>3.3959999999999997E-2</v>
      </c>
      <c r="G717" s="91">
        <f t="shared" si="407"/>
        <v>0</v>
      </c>
      <c r="H717" s="91">
        <f t="shared" si="407"/>
        <v>0</v>
      </c>
      <c r="I717" s="91">
        <f t="shared" si="407"/>
        <v>0</v>
      </c>
      <c r="J717" s="91">
        <f t="shared" si="407"/>
        <v>0</v>
      </c>
      <c r="K717" s="91">
        <f t="shared" si="407"/>
        <v>0</v>
      </c>
      <c r="L717" s="91">
        <f t="shared" si="407"/>
        <v>0</v>
      </c>
      <c r="M717" s="91">
        <f t="shared" si="407"/>
        <v>0</v>
      </c>
      <c r="N717" s="91">
        <f t="shared" si="407"/>
        <v>0</v>
      </c>
      <c r="O717" s="91">
        <f t="shared" si="407"/>
        <v>7.646E-2</v>
      </c>
      <c r="P717" s="91">
        <f t="shared" si="407"/>
        <v>3.0599999999999999E-2</v>
      </c>
      <c r="Q717" s="91">
        <f t="shared" si="407"/>
        <v>1.7350000000000001E-2</v>
      </c>
      <c r="R717" s="91">
        <f t="shared" si="407"/>
        <v>2.351E-2</v>
      </c>
      <c r="S717" s="91">
        <f t="shared" si="407"/>
        <v>6.8700000000000002E-3</v>
      </c>
      <c r="T717" s="91">
        <f t="shared" si="407"/>
        <v>0</v>
      </c>
      <c r="U717" s="91">
        <f t="shared" si="407"/>
        <v>1.201E-2</v>
      </c>
      <c r="V717" s="91">
        <f t="shared" si="407"/>
        <v>8.5779999999999995E-2</v>
      </c>
      <c r="W717" s="91">
        <f t="shared" si="407"/>
        <v>0.16405</v>
      </c>
      <c r="X717" s="91">
        <f t="shared" si="407"/>
        <v>0.184</v>
      </c>
      <c r="Y717" s="91">
        <f t="shared" si="407"/>
        <v>0.40075</v>
      </c>
      <c r="Z717" s="91">
        <f t="shared" si="407"/>
        <v>0.21185000000000001</v>
      </c>
      <c r="AA717" s="91">
        <f t="shared" si="407"/>
        <v>0.67518999999999996</v>
      </c>
    </row>
    <row r="718" spans="1:27" ht="12.75" customHeight="1" outlineLevel="1" x14ac:dyDescent="0.2">
      <c r="A718" s="99" t="s">
        <v>3105</v>
      </c>
      <c r="B718" s="63" t="s">
        <v>238</v>
      </c>
      <c r="C718" s="43" t="s">
        <v>79</v>
      </c>
      <c r="D718" s="44">
        <v>118.27</v>
      </c>
      <c r="E718" s="44">
        <v>98.55</v>
      </c>
      <c r="F718" s="44">
        <v>33.96</v>
      </c>
      <c r="G718" s="44">
        <v>0</v>
      </c>
      <c r="H718" s="44">
        <v>0</v>
      </c>
      <c r="I718" s="44">
        <v>0</v>
      </c>
      <c r="J718" s="44">
        <v>0</v>
      </c>
      <c r="K718" s="44">
        <v>0</v>
      </c>
      <c r="L718" s="44">
        <v>0</v>
      </c>
      <c r="M718" s="44">
        <v>0</v>
      </c>
      <c r="N718" s="44">
        <v>0</v>
      </c>
      <c r="O718" s="44">
        <v>76.459999999999994</v>
      </c>
      <c r="P718" s="44">
        <v>30.6</v>
      </c>
      <c r="Q718" s="44">
        <v>17.350000000000001</v>
      </c>
      <c r="R718" s="44">
        <v>23.51</v>
      </c>
      <c r="S718" s="44">
        <v>6.87</v>
      </c>
      <c r="T718" s="44">
        <v>0</v>
      </c>
      <c r="U718" s="44">
        <v>12.01</v>
      </c>
      <c r="V718" s="44">
        <v>85.78</v>
      </c>
      <c r="W718" s="44">
        <v>164.05</v>
      </c>
      <c r="X718" s="44">
        <v>184</v>
      </c>
      <c r="Y718" s="44">
        <v>400.75</v>
      </c>
      <c r="Z718" s="44">
        <v>211.85</v>
      </c>
      <c r="AA718" s="44">
        <v>675.19</v>
      </c>
    </row>
    <row r="719" spans="1:27" x14ac:dyDescent="0.2">
      <c r="A719" s="98" t="s">
        <v>3106</v>
      </c>
      <c r="B719" s="28" t="str">
        <f>"06"&amp;"."&amp;$B$801&amp;"."&amp;$B$802</f>
        <v>06.12.2023</v>
      </c>
      <c r="C719" s="90" t="s">
        <v>76</v>
      </c>
      <c r="D719" s="91">
        <f>ROUND((D720)/1000,5)</f>
        <v>0.13739999999999999</v>
      </c>
      <c r="E719" s="91">
        <f t="shared" ref="E719:AA719" si="408">ROUND((E720)/1000,5)</f>
        <v>0.12282999999999999</v>
      </c>
      <c r="F719" s="91">
        <f t="shared" si="408"/>
        <v>9.5140000000000002E-2</v>
      </c>
      <c r="G719" s="91">
        <f t="shared" si="408"/>
        <v>3.3649999999999999E-2</v>
      </c>
      <c r="H719" s="91">
        <f t="shared" si="408"/>
        <v>0</v>
      </c>
      <c r="I719" s="91">
        <f t="shared" si="408"/>
        <v>0</v>
      </c>
      <c r="J719" s="91">
        <f t="shared" si="408"/>
        <v>0</v>
      </c>
      <c r="K719" s="91">
        <f t="shared" si="408"/>
        <v>0</v>
      </c>
      <c r="L719" s="91">
        <f t="shared" si="408"/>
        <v>0</v>
      </c>
      <c r="M719" s="91">
        <f t="shared" si="408"/>
        <v>8.4700000000000001E-3</v>
      </c>
      <c r="N719" s="91">
        <f t="shared" si="408"/>
        <v>0.11133999999999999</v>
      </c>
      <c r="O719" s="91">
        <f t="shared" si="408"/>
        <v>9.0050000000000005E-2</v>
      </c>
      <c r="P719" s="91">
        <f t="shared" si="408"/>
        <v>3.313E-2</v>
      </c>
      <c r="Q719" s="91">
        <f t="shared" si="408"/>
        <v>3.4520000000000002E-2</v>
      </c>
      <c r="R719" s="91">
        <f t="shared" si="408"/>
        <v>1.6000000000000001E-3</v>
      </c>
      <c r="S719" s="91">
        <f t="shared" si="408"/>
        <v>6.2719999999999998E-2</v>
      </c>
      <c r="T719" s="91">
        <f t="shared" si="408"/>
        <v>0.13403000000000001</v>
      </c>
      <c r="U719" s="91">
        <f t="shared" si="408"/>
        <v>8.1589999999999996E-2</v>
      </c>
      <c r="V719" s="91">
        <f t="shared" si="408"/>
        <v>0.23945</v>
      </c>
      <c r="W719" s="91">
        <f t="shared" si="408"/>
        <v>0.18393999999999999</v>
      </c>
      <c r="X719" s="91">
        <f t="shared" si="408"/>
        <v>0.15185999999999999</v>
      </c>
      <c r="Y719" s="91">
        <f t="shared" si="408"/>
        <v>0.37134</v>
      </c>
      <c r="Z719" s="91">
        <f t="shared" si="408"/>
        <v>0.27997</v>
      </c>
      <c r="AA719" s="91">
        <f t="shared" si="408"/>
        <v>0.47886000000000001</v>
      </c>
    </row>
    <row r="720" spans="1:27" ht="12.75" customHeight="1" outlineLevel="1" x14ac:dyDescent="0.2">
      <c r="A720" s="99" t="s">
        <v>3107</v>
      </c>
      <c r="B720" s="63" t="s">
        <v>238</v>
      </c>
      <c r="C720" s="43" t="s">
        <v>79</v>
      </c>
      <c r="D720" s="44">
        <v>137.4</v>
      </c>
      <c r="E720" s="44">
        <v>122.83</v>
      </c>
      <c r="F720" s="44">
        <v>95.14</v>
      </c>
      <c r="G720" s="44">
        <v>33.65</v>
      </c>
      <c r="H720" s="44">
        <v>0</v>
      </c>
      <c r="I720" s="44">
        <v>0</v>
      </c>
      <c r="J720" s="44">
        <v>0</v>
      </c>
      <c r="K720" s="44">
        <v>0</v>
      </c>
      <c r="L720" s="44">
        <v>0</v>
      </c>
      <c r="M720" s="44">
        <v>8.4700000000000006</v>
      </c>
      <c r="N720" s="44">
        <v>111.34</v>
      </c>
      <c r="O720" s="44">
        <v>90.05</v>
      </c>
      <c r="P720" s="44">
        <v>33.130000000000003</v>
      </c>
      <c r="Q720" s="44">
        <v>34.520000000000003</v>
      </c>
      <c r="R720" s="44">
        <v>1.6</v>
      </c>
      <c r="S720" s="44">
        <v>62.72</v>
      </c>
      <c r="T720" s="44">
        <v>134.03</v>
      </c>
      <c r="U720" s="44">
        <v>81.59</v>
      </c>
      <c r="V720" s="44">
        <v>239.45</v>
      </c>
      <c r="W720" s="44">
        <v>183.94</v>
      </c>
      <c r="X720" s="44">
        <v>151.86000000000001</v>
      </c>
      <c r="Y720" s="44">
        <v>371.34</v>
      </c>
      <c r="Z720" s="44">
        <v>279.97000000000003</v>
      </c>
      <c r="AA720" s="44">
        <v>478.86</v>
      </c>
    </row>
    <row r="721" spans="1:27" x14ac:dyDescent="0.2">
      <c r="A721" s="98" t="s">
        <v>3108</v>
      </c>
      <c r="B721" s="28" t="str">
        <f>"07"&amp;"."&amp;$B$801&amp;"."&amp;$B$802</f>
        <v>07.12.2023</v>
      </c>
      <c r="C721" s="90" t="s">
        <v>76</v>
      </c>
      <c r="D721" s="91">
        <f>ROUND((D722)/1000,5)</f>
        <v>8.2830000000000001E-2</v>
      </c>
      <c r="E721" s="91">
        <f t="shared" ref="E721:AA721" si="409">ROUND((E722)/1000,5)</f>
        <v>5.8380000000000001E-2</v>
      </c>
      <c r="F721" s="91">
        <f t="shared" si="409"/>
        <v>0</v>
      </c>
      <c r="G721" s="91">
        <f t="shared" si="409"/>
        <v>0</v>
      </c>
      <c r="H721" s="91">
        <f t="shared" si="409"/>
        <v>0</v>
      </c>
      <c r="I721" s="91">
        <f t="shared" si="409"/>
        <v>0</v>
      </c>
      <c r="J721" s="91">
        <f t="shared" si="409"/>
        <v>0</v>
      </c>
      <c r="K721" s="91">
        <f t="shared" si="409"/>
        <v>0</v>
      </c>
      <c r="L721" s="91">
        <f t="shared" si="409"/>
        <v>0</v>
      </c>
      <c r="M721" s="91">
        <f t="shared" si="409"/>
        <v>9.58E-3</v>
      </c>
      <c r="N721" s="91">
        <f t="shared" si="409"/>
        <v>0.10448</v>
      </c>
      <c r="O721" s="91">
        <f t="shared" si="409"/>
        <v>0</v>
      </c>
      <c r="P721" s="91">
        <f t="shared" si="409"/>
        <v>0</v>
      </c>
      <c r="Q721" s="91">
        <f t="shared" si="409"/>
        <v>0</v>
      </c>
      <c r="R721" s="91">
        <f t="shared" si="409"/>
        <v>0</v>
      </c>
      <c r="S721" s="91">
        <f t="shared" si="409"/>
        <v>0</v>
      </c>
      <c r="T721" s="91">
        <f t="shared" si="409"/>
        <v>5.3240000000000003E-2</v>
      </c>
      <c r="U721" s="91">
        <f t="shared" si="409"/>
        <v>5.4629999999999998E-2</v>
      </c>
      <c r="V721" s="91">
        <f t="shared" si="409"/>
        <v>9.4890000000000002E-2</v>
      </c>
      <c r="W721" s="91">
        <f t="shared" si="409"/>
        <v>0</v>
      </c>
      <c r="X721" s="91">
        <f t="shared" si="409"/>
        <v>0</v>
      </c>
      <c r="Y721" s="91">
        <f t="shared" si="409"/>
        <v>1.644E-2</v>
      </c>
      <c r="Z721" s="91">
        <f t="shared" si="409"/>
        <v>3.0269999999999998E-2</v>
      </c>
      <c r="AA721" s="91">
        <f t="shared" si="409"/>
        <v>0.18775</v>
      </c>
    </row>
    <row r="722" spans="1:27" ht="12.75" customHeight="1" outlineLevel="1" x14ac:dyDescent="0.2">
      <c r="A722" s="99" t="s">
        <v>3109</v>
      </c>
      <c r="B722" s="63" t="s">
        <v>238</v>
      </c>
      <c r="C722" s="43" t="s">
        <v>79</v>
      </c>
      <c r="D722" s="44">
        <v>82.83</v>
      </c>
      <c r="E722" s="44">
        <v>58.38</v>
      </c>
      <c r="F722" s="44">
        <v>0</v>
      </c>
      <c r="G722" s="44">
        <v>0</v>
      </c>
      <c r="H722" s="44">
        <v>0</v>
      </c>
      <c r="I722" s="44">
        <v>0</v>
      </c>
      <c r="J722" s="44">
        <v>0</v>
      </c>
      <c r="K722" s="44">
        <v>0</v>
      </c>
      <c r="L722" s="44">
        <v>0</v>
      </c>
      <c r="M722" s="44">
        <v>9.58</v>
      </c>
      <c r="N722" s="44">
        <v>104.48</v>
      </c>
      <c r="O722" s="44">
        <v>0</v>
      </c>
      <c r="P722" s="44">
        <v>0</v>
      </c>
      <c r="Q722" s="44">
        <v>0</v>
      </c>
      <c r="R722" s="44">
        <v>0</v>
      </c>
      <c r="S722" s="44">
        <v>0</v>
      </c>
      <c r="T722" s="44">
        <v>53.24</v>
      </c>
      <c r="U722" s="44">
        <v>54.63</v>
      </c>
      <c r="V722" s="44">
        <v>94.89</v>
      </c>
      <c r="W722" s="44">
        <v>0</v>
      </c>
      <c r="X722" s="44">
        <v>0</v>
      </c>
      <c r="Y722" s="44">
        <v>16.440000000000001</v>
      </c>
      <c r="Z722" s="44">
        <v>30.27</v>
      </c>
      <c r="AA722" s="44">
        <v>187.75</v>
      </c>
    </row>
    <row r="723" spans="1:27" x14ac:dyDescent="0.2">
      <c r="A723" s="98" t="s">
        <v>3110</v>
      </c>
      <c r="B723" s="28" t="str">
        <f>"08"&amp;"."&amp;$B$801&amp;"."&amp;$B$802</f>
        <v>08.12.2023</v>
      </c>
      <c r="C723" s="90" t="s">
        <v>76</v>
      </c>
      <c r="D723" s="91">
        <f>ROUND((D724)/1000,5)</f>
        <v>2.989E-2</v>
      </c>
      <c r="E723" s="91">
        <f t="shared" ref="E723:AA723" si="410">ROUND((E724)/1000,5)</f>
        <v>0</v>
      </c>
      <c r="F723" s="91">
        <f t="shared" si="410"/>
        <v>0</v>
      </c>
      <c r="G723" s="91">
        <f t="shared" si="410"/>
        <v>0</v>
      </c>
      <c r="H723" s="91">
        <f t="shared" si="410"/>
        <v>0</v>
      </c>
      <c r="I723" s="91">
        <f t="shared" si="410"/>
        <v>0</v>
      </c>
      <c r="J723" s="91">
        <f t="shared" si="410"/>
        <v>0</v>
      </c>
      <c r="K723" s="91">
        <f t="shared" si="410"/>
        <v>0</v>
      </c>
      <c r="L723" s="91">
        <f t="shared" si="410"/>
        <v>0</v>
      </c>
      <c r="M723" s="91">
        <f t="shared" si="410"/>
        <v>0</v>
      </c>
      <c r="N723" s="91">
        <f t="shared" si="410"/>
        <v>0</v>
      </c>
      <c r="O723" s="91">
        <f t="shared" si="410"/>
        <v>0</v>
      </c>
      <c r="P723" s="91">
        <f t="shared" si="410"/>
        <v>0</v>
      </c>
      <c r="Q723" s="91">
        <f t="shared" si="410"/>
        <v>0</v>
      </c>
      <c r="R723" s="91">
        <f t="shared" si="410"/>
        <v>0</v>
      </c>
      <c r="S723" s="91">
        <f t="shared" si="410"/>
        <v>0</v>
      </c>
      <c r="T723" s="91">
        <f t="shared" si="410"/>
        <v>0</v>
      </c>
      <c r="U723" s="91">
        <f t="shared" si="410"/>
        <v>0</v>
      </c>
      <c r="V723" s="91">
        <f t="shared" si="410"/>
        <v>0</v>
      </c>
      <c r="W723" s="91">
        <f t="shared" si="410"/>
        <v>0</v>
      </c>
      <c r="X723" s="91">
        <f t="shared" si="410"/>
        <v>0</v>
      </c>
      <c r="Y723" s="91">
        <f t="shared" si="410"/>
        <v>0</v>
      </c>
      <c r="Z723" s="91">
        <f t="shared" si="410"/>
        <v>0</v>
      </c>
      <c r="AA723" s="91">
        <f t="shared" si="410"/>
        <v>0</v>
      </c>
    </row>
    <row r="724" spans="1:27" ht="12.75" customHeight="1" outlineLevel="1" x14ac:dyDescent="0.2">
      <c r="A724" s="99" t="s">
        <v>3111</v>
      </c>
      <c r="B724" s="63" t="s">
        <v>238</v>
      </c>
      <c r="C724" s="43" t="s">
        <v>79</v>
      </c>
      <c r="D724" s="44">
        <v>29.89</v>
      </c>
      <c r="E724" s="44">
        <v>0</v>
      </c>
      <c r="F724" s="44">
        <v>0</v>
      </c>
      <c r="G724" s="44">
        <v>0</v>
      </c>
      <c r="H724" s="44">
        <v>0</v>
      </c>
      <c r="I724" s="44">
        <v>0</v>
      </c>
      <c r="J724" s="44">
        <v>0</v>
      </c>
      <c r="K724" s="44">
        <v>0</v>
      </c>
      <c r="L724" s="44">
        <v>0</v>
      </c>
      <c r="M724" s="44">
        <v>0</v>
      </c>
      <c r="N724" s="44">
        <v>0</v>
      </c>
      <c r="O724" s="44">
        <v>0</v>
      </c>
      <c r="P724" s="44">
        <v>0</v>
      </c>
      <c r="Q724" s="44">
        <v>0</v>
      </c>
      <c r="R724" s="44">
        <v>0</v>
      </c>
      <c r="S724" s="44">
        <v>0</v>
      </c>
      <c r="T724" s="44">
        <v>0</v>
      </c>
      <c r="U724" s="44">
        <v>0</v>
      </c>
      <c r="V724" s="44">
        <v>0</v>
      </c>
      <c r="W724" s="44">
        <v>0</v>
      </c>
      <c r="X724" s="44">
        <v>0</v>
      </c>
      <c r="Y724" s="44">
        <v>0</v>
      </c>
      <c r="Z724" s="44">
        <v>0</v>
      </c>
      <c r="AA724" s="44">
        <v>0</v>
      </c>
    </row>
    <row r="725" spans="1:27" x14ac:dyDescent="0.2">
      <c r="A725" s="98" t="s">
        <v>3112</v>
      </c>
      <c r="B725" s="28" t="str">
        <f>"09"&amp;"."&amp;$B$801&amp;"."&amp;$B$802</f>
        <v>09.12.2023</v>
      </c>
      <c r="C725" s="90" t="s">
        <v>76</v>
      </c>
      <c r="D725" s="91">
        <f>ROUND((D726)/1000,5)</f>
        <v>0</v>
      </c>
      <c r="E725" s="91">
        <f t="shared" ref="E725:AA725" si="411">ROUND((E726)/1000,5)</f>
        <v>0</v>
      </c>
      <c r="F725" s="91">
        <f t="shared" si="411"/>
        <v>0</v>
      </c>
      <c r="G725" s="91">
        <f t="shared" si="411"/>
        <v>0</v>
      </c>
      <c r="H725" s="91">
        <f t="shared" si="411"/>
        <v>0</v>
      </c>
      <c r="I725" s="91">
        <f t="shared" si="411"/>
        <v>0</v>
      </c>
      <c r="J725" s="91">
        <f t="shared" si="411"/>
        <v>0</v>
      </c>
      <c r="K725" s="91">
        <f t="shared" si="411"/>
        <v>0</v>
      </c>
      <c r="L725" s="91">
        <f t="shared" si="411"/>
        <v>0</v>
      </c>
      <c r="M725" s="91">
        <f t="shared" si="411"/>
        <v>0</v>
      </c>
      <c r="N725" s="91">
        <f t="shared" si="411"/>
        <v>0</v>
      </c>
      <c r="O725" s="91">
        <f t="shared" si="411"/>
        <v>0</v>
      </c>
      <c r="P725" s="91">
        <f t="shared" si="411"/>
        <v>0</v>
      </c>
      <c r="Q725" s="91">
        <f t="shared" si="411"/>
        <v>0</v>
      </c>
      <c r="R725" s="91">
        <f t="shared" si="411"/>
        <v>0</v>
      </c>
      <c r="S725" s="91">
        <f t="shared" si="411"/>
        <v>0</v>
      </c>
      <c r="T725" s="91">
        <f t="shared" si="411"/>
        <v>0</v>
      </c>
      <c r="U725" s="91">
        <f t="shared" si="411"/>
        <v>0</v>
      </c>
      <c r="V725" s="91">
        <f t="shared" si="411"/>
        <v>0</v>
      </c>
      <c r="W725" s="91">
        <f t="shared" si="411"/>
        <v>3.6249999999999998E-2</v>
      </c>
      <c r="X725" s="91">
        <f t="shared" si="411"/>
        <v>3.0210000000000001E-2</v>
      </c>
      <c r="Y725" s="91">
        <f t="shared" si="411"/>
        <v>0</v>
      </c>
      <c r="Z725" s="91">
        <f t="shared" si="411"/>
        <v>0</v>
      </c>
      <c r="AA725" s="91">
        <f t="shared" si="411"/>
        <v>0</v>
      </c>
    </row>
    <row r="726" spans="1:27" ht="12.75" customHeight="1" outlineLevel="1" x14ac:dyDescent="0.2">
      <c r="A726" s="99" t="s">
        <v>3113</v>
      </c>
      <c r="B726" s="63" t="s">
        <v>238</v>
      </c>
      <c r="C726" s="43" t="s">
        <v>79</v>
      </c>
      <c r="D726" s="44">
        <v>0</v>
      </c>
      <c r="E726" s="44">
        <v>0</v>
      </c>
      <c r="F726" s="44">
        <v>0</v>
      </c>
      <c r="G726" s="44">
        <v>0</v>
      </c>
      <c r="H726" s="44">
        <v>0</v>
      </c>
      <c r="I726" s="44">
        <v>0</v>
      </c>
      <c r="J726" s="44">
        <v>0</v>
      </c>
      <c r="K726" s="44">
        <v>0</v>
      </c>
      <c r="L726" s="44">
        <v>0</v>
      </c>
      <c r="M726" s="44">
        <v>0</v>
      </c>
      <c r="N726" s="44">
        <v>0</v>
      </c>
      <c r="O726" s="44">
        <v>0</v>
      </c>
      <c r="P726" s="44">
        <v>0</v>
      </c>
      <c r="Q726" s="44">
        <v>0</v>
      </c>
      <c r="R726" s="44">
        <v>0</v>
      </c>
      <c r="S726" s="44">
        <v>0</v>
      </c>
      <c r="T726" s="44">
        <v>0</v>
      </c>
      <c r="U726" s="44">
        <v>0</v>
      </c>
      <c r="V726" s="44">
        <v>0</v>
      </c>
      <c r="W726" s="44">
        <v>36.25</v>
      </c>
      <c r="X726" s="44">
        <v>30.21</v>
      </c>
      <c r="Y726" s="44">
        <v>0</v>
      </c>
      <c r="Z726" s="44">
        <v>0</v>
      </c>
      <c r="AA726" s="44">
        <v>0</v>
      </c>
    </row>
    <row r="727" spans="1:27" x14ac:dyDescent="0.2">
      <c r="A727" s="98" t="s">
        <v>3114</v>
      </c>
      <c r="B727" s="28" t="str">
        <f>"10"&amp;"."&amp;$B$801&amp;"."&amp;$B$802</f>
        <v>10.12.2023</v>
      </c>
      <c r="C727" s="90" t="s">
        <v>76</v>
      </c>
      <c r="D727" s="91">
        <f>ROUND((D728)/1000,5)</f>
        <v>0</v>
      </c>
      <c r="E727" s="91">
        <f t="shared" ref="E727:AA727" si="412">ROUND((E728)/1000,5)</f>
        <v>0</v>
      </c>
      <c r="F727" s="91">
        <f t="shared" si="412"/>
        <v>0</v>
      </c>
      <c r="G727" s="91">
        <f t="shared" si="412"/>
        <v>0</v>
      </c>
      <c r="H727" s="91">
        <f t="shared" si="412"/>
        <v>0</v>
      </c>
      <c r="I727" s="91">
        <f t="shared" si="412"/>
        <v>0</v>
      </c>
      <c r="J727" s="91">
        <f t="shared" si="412"/>
        <v>0</v>
      </c>
      <c r="K727" s="91">
        <f t="shared" si="412"/>
        <v>0</v>
      </c>
      <c r="L727" s="91">
        <f t="shared" si="412"/>
        <v>0</v>
      </c>
      <c r="M727" s="91">
        <f t="shared" si="412"/>
        <v>0</v>
      </c>
      <c r="N727" s="91">
        <f t="shared" si="412"/>
        <v>0</v>
      </c>
      <c r="O727" s="91">
        <f t="shared" si="412"/>
        <v>0</v>
      </c>
      <c r="P727" s="91">
        <f t="shared" si="412"/>
        <v>0</v>
      </c>
      <c r="Q727" s="91">
        <f t="shared" si="412"/>
        <v>0</v>
      </c>
      <c r="R727" s="91">
        <f t="shared" si="412"/>
        <v>0</v>
      </c>
      <c r="S727" s="91">
        <f t="shared" si="412"/>
        <v>0</v>
      </c>
      <c r="T727" s="91">
        <f t="shared" si="412"/>
        <v>0</v>
      </c>
      <c r="U727" s="91">
        <f t="shared" si="412"/>
        <v>0</v>
      </c>
      <c r="V727" s="91">
        <f t="shared" si="412"/>
        <v>0</v>
      </c>
      <c r="W727" s="91">
        <f t="shared" si="412"/>
        <v>0</v>
      </c>
      <c r="X727" s="91">
        <f t="shared" si="412"/>
        <v>0</v>
      </c>
      <c r="Y727" s="91">
        <f t="shared" si="412"/>
        <v>0</v>
      </c>
      <c r="Z727" s="91">
        <f t="shared" si="412"/>
        <v>0</v>
      </c>
      <c r="AA727" s="91">
        <f t="shared" si="412"/>
        <v>0</v>
      </c>
    </row>
    <row r="728" spans="1:27" ht="12.75" customHeight="1" outlineLevel="1" x14ac:dyDescent="0.2">
      <c r="A728" s="99" t="s">
        <v>3115</v>
      </c>
      <c r="B728" s="63" t="s">
        <v>238</v>
      </c>
      <c r="C728" s="43" t="s">
        <v>79</v>
      </c>
      <c r="D728" s="44">
        <v>0</v>
      </c>
      <c r="E728" s="44">
        <v>0</v>
      </c>
      <c r="F728" s="44">
        <v>0</v>
      </c>
      <c r="G728" s="44">
        <v>0</v>
      </c>
      <c r="H728" s="44">
        <v>0</v>
      </c>
      <c r="I728" s="44">
        <v>0</v>
      </c>
      <c r="J728" s="44">
        <v>0</v>
      </c>
      <c r="K728" s="44">
        <v>0</v>
      </c>
      <c r="L728" s="44">
        <v>0</v>
      </c>
      <c r="M728" s="44">
        <v>0</v>
      </c>
      <c r="N728" s="44">
        <v>0</v>
      </c>
      <c r="O728" s="44">
        <v>0</v>
      </c>
      <c r="P728" s="44">
        <v>0</v>
      </c>
      <c r="Q728" s="44">
        <v>0</v>
      </c>
      <c r="R728" s="44">
        <v>0</v>
      </c>
      <c r="S728" s="44">
        <v>0</v>
      </c>
      <c r="T728" s="44">
        <v>0</v>
      </c>
      <c r="U728" s="44">
        <v>0</v>
      </c>
      <c r="V728" s="44">
        <v>0</v>
      </c>
      <c r="W728" s="44">
        <v>0</v>
      </c>
      <c r="X728" s="44">
        <v>0</v>
      </c>
      <c r="Y728" s="44">
        <v>0</v>
      </c>
      <c r="Z728" s="44">
        <v>0</v>
      </c>
      <c r="AA728" s="44">
        <v>0</v>
      </c>
    </row>
    <row r="729" spans="1:27" x14ac:dyDescent="0.2">
      <c r="A729" s="98" t="s">
        <v>3116</v>
      </c>
      <c r="B729" s="28" t="str">
        <f>"11"&amp;"."&amp;$B$801&amp;"."&amp;$B$802</f>
        <v>11.12.2023</v>
      </c>
      <c r="C729" s="90" t="s">
        <v>76</v>
      </c>
      <c r="D729" s="91">
        <f>ROUND((D730)/1000,5)</f>
        <v>0</v>
      </c>
      <c r="E729" s="91">
        <f t="shared" ref="E729:AA729" si="413">ROUND((E730)/1000,5)</f>
        <v>0</v>
      </c>
      <c r="F729" s="91">
        <f t="shared" si="413"/>
        <v>4.1700000000000001E-3</v>
      </c>
      <c r="G729" s="91">
        <f t="shared" si="413"/>
        <v>0</v>
      </c>
      <c r="H729" s="91">
        <f t="shared" si="413"/>
        <v>0</v>
      </c>
      <c r="I729" s="91">
        <f t="shared" si="413"/>
        <v>0</v>
      </c>
      <c r="J729" s="91">
        <f t="shared" si="413"/>
        <v>0</v>
      </c>
      <c r="K729" s="91">
        <f t="shared" si="413"/>
        <v>0</v>
      </c>
      <c r="L729" s="91">
        <f t="shared" si="413"/>
        <v>0</v>
      </c>
      <c r="M729" s="91">
        <f t="shared" si="413"/>
        <v>0</v>
      </c>
      <c r="N729" s="91">
        <f t="shared" si="413"/>
        <v>0</v>
      </c>
      <c r="O729" s="91">
        <f t="shared" si="413"/>
        <v>0</v>
      </c>
      <c r="P729" s="91">
        <f t="shared" si="413"/>
        <v>0</v>
      </c>
      <c r="Q729" s="91">
        <f t="shared" si="413"/>
        <v>0</v>
      </c>
      <c r="R729" s="91">
        <f t="shared" si="413"/>
        <v>0</v>
      </c>
      <c r="S729" s="91">
        <f t="shared" si="413"/>
        <v>0</v>
      </c>
      <c r="T729" s="91">
        <f t="shared" si="413"/>
        <v>0</v>
      </c>
      <c r="U729" s="91">
        <f t="shared" si="413"/>
        <v>0</v>
      </c>
      <c r="V729" s="91">
        <f t="shared" si="413"/>
        <v>0</v>
      </c>
      <c r="W729" s="91">
        <f t="shared" si="413"/>
        <v>0</v>
      </c>
      <c r="X729" s="91">
        <f t="shared" si="413"/>
        <v>0</v>
      </c>
      <c r="Y729" s="91">
        <f t="shared" si="413"/>
        <v>0</v>
      </c>
      <c r="Z729" s="91">
        <f t="shared" si="413"/>
        <v>0</v>
      </c>
      <c r="AA729" s="91">
        <f t="shared" si="413"/>
        <v>0</v>
      </c>
    </row>
    <row r="730" spans="1:27" ht="12.75" customHeight="1" outlineLevel="1" x14ac:dyDescent="0.2">
      <c r="A730" s="99" t="s">
        <v>3117</v>
      </c>
      <c r="B730" s="63" t="s">
        <v>238</v>
      </c>
      <c r="C730" s="43" t="s">
        <v>79</v>
      </c>
      <c r="D730" s="44">
        <v>0</v>
      </c>
      <c r="E730" s="44">
        <v>0</v>
      </c>
      <c r="F730" s="44">
        <v>4.17</v>
      </c>
      <c r="G730" s="44">
        <v>0</v>
      </c>
      <c r="H730" s="44">
        <v>0</v>
      </c>
      <c r="I730" s="44">
        <v>0</v>
      </c>
      <c r="J730" s="44">
        <v>0</v>
      </c>
      <c r="K730" s="44">
        <v>0</v>
      </c>
      <c r="L730" s="44">
        <v>0</v>
      </c>
      <c r="M730" s="44">
        <v>0</v>
      </c>
      <c r="N730" s="44">
        <v>0</v>
      </c>
      <c r="O730" s="44">
        <v>0</v>
      </c>
      <c r="P730" s="44">
        <v>0</v>
      </c>
      <c r="Q730" s="44">
        <v>0</v>
      </c>
      <c r="R730" s="44">
        <v>0</v>
      </c>
      <c r="S730" s="44">
        <v>0</v>
      </c>
      <c r="T730" s="44">
        <v>0</v>
      </c>
      <c r="U730" s="44">
        <v>0</v>
      </c>
      <c r="V730" s="44">
        <v>0</v>
      </c>
      <c r="W730" s="44">
        <v>0</v>
      </c>
      <c r="X730" s="44">
        <v>0</v>
      </c>
      <c r="Y730" s="44">
        <v>0</v>
      </c>
      <c r="Z730" s="44">
        <v>0</v>
      </c>
      <c r="AA730" s="44">
        <v>0</v>
      </c>
    </row>
    <row r="731" spans="1:27" x14ac:dyDescent="0.2">
      <c r="A731" s="98" t="s">
        <v>3118</v>
      </c>
      <c r="B731" s="28" t="str">
        <f>"12"&amp;"."&amp;$B$801&amp;"."&amp;$B$802</f>
        <v>12.12.2023</v>
      </c>
      <c r="C731" s="90" t="s">
        <v>76</v>
      </c>
      <c r="D731" s="91">
        <f>ROUND((D732)/1000,5)</f>
        <v>7.349E-2</v>
      </c>
      <c r="E731" s="91">
        <f t="shared" ref="E731:AA731" si="414">ROUND((E732)/1000,5)</f>
        <v>0</v>
      </c>
      <c r="F731" s="91">
        <f t="shared" si="414"/>
        <v>0</v>
      </c>
      <c r="G731" s="91">
        <f t="shared" si="414"/>
        <v>0</v>
      </c>
      <c r="H731" s="91">
        <f t="shared" si="414"/>
        <v>0</v>
      </c>
      <c r="I731" s="91">
        <f t="shared" si="414"/>
        <v>0</v>
      </c>
      <c r="J731" s="91">
        <f t="shared" si="414"/>
        <v>0</v>
      </c>
      <c r="K731" s="91">
        <f t="shared" si="414"/>
        <v>0</v>
      </c>
      <c r="L731" s="91">
        <f t="shared" si="414"/>
        <v>0</v>
      </c>
      <c r="M731" s="91">
        <f t="shared" si="414"/>
        <v>0</v>
      </c>
      <c r="N731" s="91">
        <f t="shared" si="414"/>
        <v>0</v>
      </c>
      <c r="O731" s="91">
        <f t="shared" si="414"/>
        <v>0</v>
      </c>
      <c r="P731" s="91">
        <f t="shared" si="414"/>
        <v>0</v>
      </c>
      <c r="Q731" s="91">
        <f t="shared" si="414"/>
        <v>0</v>
      </c>
      <c r="R731" s="91">
        <f t="shared" si="414"/>
        <v>0</v>
      </c>
      <c r="S731" s="91">
        <f t="shared" si="414"/>
        <v>0</v>
      </c>
      <c r="T731" s="91">
        <f t="shared" si="414"/>
        <v>0</v>
      </c>
      <c r="U731" s="91">
        <f t="shared" si="414"/>
        <v>0</v>
      </c>
      <c r="V731" s="91">
        <f t="shared" si="414"/>
        <v>0</v>
      </c>
      <c r="W731" s="91">
        <f t="shared" si="414"/>
        <v>0</v>
      </c>
      <c r="X731" s="91">
        <f t="shared" si="414"/>
        <v>8.8999999999999995E-4</v>
      </c>
      <c r="Y731" s="91">
        <f t="shared" si="414"/>
        <v>8.72E-2</v>
      </c>
      <c r="Z731" s="91">
        <f t="shared" si="414"/>
        <v>4.011E-2</v>
      </c>
      <c r="AA731" s="91">
        <f t="shared" si="414"/>
        <v>0.22842999999999999</v>
      </c>
    </row>
    <row r="732" spans="1:27" ht="12.75" customHeight="1" outlineLevel="1" x14ac:dyDescent="0.2">
      <c r="A732" s="99" t="s">
        <v>3119</v>
      </c>
      <c r="B732" s="63" t="s">
        <v>238</v>
      </c>
      <c r="C732" s="43" t="s">
        <v>79</v>
      </c>
      <c r="D732" s="44">
        <v>73.489999999999995</v>
      </c>
      <c r="E732" s="44">
        <v>0</v>
      </c>
      <c r="F732" s="44">
        <v>0</v>
      </c>
      <c r="G732" s="44">
        <v>0</v>
      </c>
      <c r="H732" s="44">
        <v>0</v>
      </c>
      <c r="I732" s="44">
        <v>0</v>
      </c>
      <c r="J732" s="44">
        <v>0</v>
      </c>
      <c r="K732" s="44">
        <v>0</v>
      </c>
      <c r="L732" s="44">
        <v>0</v>
      </c>
      <c r="M732" s="44">
        <v>0</v>
      </c>
      <c r="N732" s="44">
        <v>0</v>
      </c>
      <c r="O732" s="44">
        <v>0</v>
      </c>
      <c r="P732" s="44">
        <v>0</v>
      </c>
      <c r="Q732" s="44">
        <v>0</v>
      </c>
      <c r="R732" s="44">
        <v>0</v>
      </c>
      <c r="S732" s="44">
        <v>0</v>
      </c>
      <c r="T732" s="44">
        <v>0</v>
      </c>
      <c r="U732" s="44">
        <v>0</v>
      </c>
      <c r="V732" s="44">
        <v>0</v>
      </c>
      <c r="W732" s="44">
        <v>0</v>
      </c>
      <c r="X732" s="44">
        <v>0.89</v>
      </c>
      <c r="Y732" s="44">
        <v>87.2</v>
      </c>
      <c r="Z732" s="44">
        <v>40.11</v>
      </c>
      <c r="AA732" s="44">
        <v>228.43</v>
      </c>
    </row>
    <row r="733" spans="1:27" x14ac:dyDescent="0.2">
      <c r="A733" s="98" t="s">
        <v>3120</v>
      </c>
      <c r="B733" s="28" t="str">
        <f>"13"&amp;"."&amp;$B$801&amp;"."&amp;$B$802</f>
        <v>13.12.2023</v>
      </c>
      <c r="C733" s="90" t="s">
        <v>76</v>
      </c>
      <c r="D733" s="91">
        <f>ROUND((D734)/1000,5)</f>
        <v>1.533E-2</v>
      </c>
      <c r="E733" s="91">
        <f t="shared" ref="E733:AA733" si="415">ROUND((E734)/1000,5)</f>
        <v>6.1920000000000003E-2</v>
      </c>
      <c r="F733" s="91">
        <f t="shared" si="415"/>
        <v>0</v>
      </c>
      <c r="G733" s="91">
        <f t="shared" si="415"/>
        <v>0</v>
      </c>
      <c r="H733" s="91">
        <f t="shared" si="415"/>
        <v>0</v>
      </c>
      <c r="I733" s="91">
        <f t="shared" si="415"/>
        <v>0</v>
      </c>
      <c r="J733" s="91">
        <f t="shared" si="415"/>
        <v>0</v>
      </c>
      <c r="K733" s="91">
        <f t="shared" si="415"/>
        <v>0</v>
      </c>
      <c r="L733" s="91">
        <f t="shared" si="415"/>
        <v>0</v>
      </c>
      <c r="M733" s="91">
        <f t="shared" si="415"/>
        <v>0</v>
      </c>
      <c r="N733" s="91">
        <f t="shared" si="415"/>
        <v>0</v>
      </c>
      <c r="O733" s="91">
        <f t="shared" si="415"/>
        <v>0</v>
      </c>
      <c r="P733" s="91">
        <f t="shared" si="415"/>
        <v>0</v>
      </c>
      <c r="Q733" s="91">
        <f t="shared" si="415"/>
        <v>0</v>
      </c>
      <c r="R733" s="91">
        <f t="shared" si="415"/>
        <v>0</v>
      </c>
      <c r="S733" s="91">
        <f t="shared" si="415"/>
        <v>0</v>
      </c>
      <c r="T733" s="91">
        <f t="shared" si="415"/>
        <v>0</v>
      </c>
      <c r="U733" s="91">
        <f t="shared" si="415"/>
        <v>0</v>
      </c>
      <c r="V733" s="91">
        <f t="shared" si="415"/>
        <v>0</v>
      </c>
      <c r="W733" s="91">
        <f t="shared" si="415"/>
        <v>0</v>
      </c>
      <c r="X733" s="91">
        <f t="shared" si="415"/>
        <v>0</v>
      </c>
      <c r="Y733" s="91">
        <f t="shared" si="415"/>
        <v>0</v>
      </c>
      <c r="Z733" s="91">
        <f t="shared" si="415"/>
        <v>0</v>
      </c>
      <c r="AA733" s="91">
        <f t="shared" si="415"/>
        <v>0</v>
      </c>
    </row>
    <row r="734" spans="1:27" ht="12.75" customHeight="1" outlineLevel="1" x14ac:dyDescent="0.2">
      <c r="A734" s="99" t="s">
        <v>3121</v>
      </c>
      <c r="B734" s="63" t="s">
        <v>238</v>
      </c>
      <c r="C734" s="43" t="s">
        <v>79</v>
      </c>
      <c r="D734" s="44">
        <v>15.33</v>
      </c>
      <c r="E734" s="44">
        <v>61.92</v>
      </c>
      <c r="F734" s="44">
        <v>0</v>
      </c>
      <c r="G734" s="44">
        <v>0</v>
      </c>
      <c r="H734" s="44">
        <v>0</v>
      </c>
      <c r="I734" s="44">
        <v>0</v>
      </c>
      <c r="J734" s="44">
        <v>0</v>
      </c>
      <c r="K734" s="44">
        <v>0</v>
      </c>
      <c r="L734" s="44">
        <v>0</v>
      </c>
      <c r="M734" s="44">
        <v>0</v>
      </c>
      <c r="N734" s="44">
        <v>0</v>
      </c>
      <c r="O734" s="44">
        <v>0</v>
      </c>
      <c r="P734" s="44">
        <v>0</v>
      </c>
      <c r="Q734" s="44">
        <v>0</v>
      </c>
      <c r="R734" s="44">
        <v>0</v>
      </c>
      <c r="S734" s="44">
        <v>0</v>
      </c>
      <c r="T734" s="44">
        <v>0</v>
      </c>
      <c r="U734" s="44">
        <v>0</v>
      </c>
      <c r="V734" s="44">
        <v>0</v>
      </c>
      <c r="W734" s="44">
        <v>0</v>
      </c>
      <c r="X734" s="44">
        <v>0</v>
      </c>
      <c r="Y734" s="44">
        <v>0</v>
      </c>
      <c r="Z734" s="44">
        <v>0</v>
      </c>
      <c r="AA734" s="44">
        <v>0</v>
      </c>
    </row>
    <row r="735" spans="1:27" x14ac:dyDescent="0.2">
      <c r="A735" s="98" t="s">
        <v>3122</v>
      </c>
      <c r="B735" s="28" t="str">
        <f>"14"&amp;"."&amp;$B$801&amp;"."&amp;$B$802</f>
        <v>14.12.2023</v>
      </c>
      <c r="C735" s="90" t="s">
        <v>76</v>
      </c>
      <c r="D735" s="91">
        <f>ROUND((D736)/1000,5)</f>
        <v>4.827E-2</v>
      </c>
      <c r="E735" s="91">
        <f t="shared" ref="E735:AA735" si="416">ROUND((E736)/1000,5)</f>
        <v>1.7510000000000001E-2</v>
      </c>
      <c r="F735" s="91">
        <f t="shared" si="416"/>
        <v>2.9999999999999997E-4</v>
      </c>
      <c r="G735" s="91">
        <f t="shared" si="416"/>
        <v>0</v>
      </c>
      <c r="H735" s="91">
        <f t="shared" si="416"/>
        <v>0</v>
      </c>
      <c r="I735" s="91">
        <f t="shared" si="416"/>
        <v>0</v>
      </c>
      <c r="J735" s="91">
        <f t="shared" si="416"/>
        <v>3.8000000000000002E-4</v>
      </c>
      <c r="K735" s="91">
        <f t="shared" si="416"/>
        <v>0</v>
      </c>
      <c r="L735" s="91">
        <f t="shared" si="416"/>
        <v>0</v>
      </c>
      <c r="M735" s="91">
        <f t="shared" si="416"/>
        <v>0</v>
      </c>
      <c r="N735" s="91">
        <f t="shared" si="416"/>
        <v>0</v>
      </c>
      <c r="O735" s="91">
        <f t="shared" si="416"/>
        <v>0</v>
      </c>
      <c r="P735" s="91">
        <f t="shared" si="416"/>
        <v>0</v>
      </c>
      <c r="Q735" s="91">
        <f t="shared" si="416"/>
        <v>0</v>
      </c>
      <c r="R735" s="91">
        <f t="shared" si="416"/>
        <v>0</v>
      </c>
      <c r="S735" s="91">
        <f t="shared" si="416"/>
        <v>0</v>
      </c>
      <c r="T735" s="91">
        <f t="shared" si="416"/>
        <v>0</v>
      </c>
      <c r="U735" s="91">
        <f t="shared" si="416"/>
        <v>0</v>
      </c>
      <c r="V735" s="91">
        <f t="shared" si="416"/>
        <v>3.1199999999999999E-3</v>
      </c>
      <c r="W735" s="91">
        <f t="shared" si="416"/>
        <v>7.2080000000000005E-2</v>
      </c>
      <c r="X735" s="91">
        <f t="shared" si="416"/>
        <v>0.72960999999999998</v>
      </c>
      <c r="Y735" s="91">
        <f t="shared" si="416"/>
        <v>1.36632</v>
      </c>
      <c r="Z735" s="91">
        <f t="shared" si="416"/>
        <v>1.46655</v>
      </c>
      <c r="AA735" s="91">
        <f t="shared" si="416"/>
        <v>1.3358000000000001</v>
      </c>
    </row>
    <row r="736" spans="1:27" ht="12.75" customHeight="1" outlineLevel="1" x14ac:dyDescent="0.2">
      <c r="A736" s="99" t="s">
        <v>3123</v>
      </c>
      <c r="B736" s="63" t="s">
        <v>238</v>
      </c>
      <c r="C736" s="43" t="s">
        <v>79</v>
      </c>
      <c r="D736" s="44">
        <v>48.27</v>
      </c>
      <c r="E736" s="44">
        <v>17.510000000000002</v>
      </c>
      <c r="F736" s="44">
        <v>0.3</v>
      </c>
      <c r="G736" s="44">
        <v>0</v>
      </c>
      <c r="H736" s="44">
        <v>0</v>
      </c>
      <c r="I736" s="44">
        <v>0</v>
      </c>
      <c r="J736" s="44">
        <v>0.38</v>
      </c>
      <c r="K736" s="44">
        <v>0</v>
      </c>
      <c r="L736" s="44">
        <v>0</v>
      </c>
      <c r="M736" s="44">
        <v>0</v>
      </c>
      <c r="N736" s="44">
        <v>0</v>
      </c>
      <c r="O736" s="44">
        <v>0</v>
      </c>
      <c r="P736" s="44">
        <v>0</v>
      </c>
      <c r="Q736" s="44">
        <v>0</v>
      </c>
      <c r="R736" s="44">
        <v>0</v>
      </c>
      <c r="S736" s="44">
        <v>0</v>
      </c>
      <c r="T736" s="44">
        <v>0</v>
      </c>
      <c r="U736" s="44">
        <v>0</v>
      </c>
      <c r="V736" s="44">
        <v>3.12</v>
      </c>
      <c r="W736" s="44">
        <v>72.08</v>
      </c>
      <c r="X736" s="44">
        <v>729.61</v>
      </c>
      <c r="Y736" s="44">
        <v>1366.32</v>
      </c>
      <c r="Z736" s="44">
        <v>1466.55</v>
      </c>
      <c r="AA736" s="44">
        <v>1335.8</v>
      </c>
    </row>
    <row r="737" spans="1:27" x14ac:dyDescent="0.2">
      <c r="A737" s="98" t="s">
        <v>3124</v>
      </c>
      <c r="B737" s="28" t="str">
        <f>"15"&amp;"."&amp;$B$801&amp;"."&amp;$B$802</f>
        <v>15.12.2023</v>
      </c>
      <c r="C737" s="90" t="s">
        <v>76</v>
      </c>
      <c r="D737" s="91">
        <f>ROUND((D738)/1000,5)</f>
        <v>8.2100000000000003E-3</v>
      </c>
      <c r="E737" s="91">
        <f t="shared" ref="E737:AA737" si="417">ROUND((E738)/1000,5)</f>
        <v>2.6589999999999999E-2</v>
      </c>
      <c r="F737" s="91">
        <f t="shared" si="417"/>
        <v>9.2420000000000002E-2</v>
      </c>
      <c r="G737" s="91">
        <f t="shared" si="417"/>
        <v>0</v>
      </c>
      <c r="H737" s="91">
        <f t="shared" si="417"/>
        <v>0</v>
      </c>
      <c r="I737" s="91">
        <f t="shared" si="417"/>
        <v>0</v>
      </c>
      <c r="J737" s="91">
        <f t="shared" si="417"/>
        <v>0</v>
      </c>
      <c r="K737" s="91">
        <f t="shared" si="417"/>
        <v>0</v>
      </c>
      <c r="L737" s="91">
        <f t="shared" si="417"/>
        <v>0</v>
      </c>
      <c r="M737" s="91">
        <f t="shared" si="417"/>
        <v>0</v>
      </c>
      <c r="N737" s="91">
        <f t="shared" si="417"/>
        <v>1.0489999999999999E-2</v>
      </c>
      <c r="O737" s="91">
        <f t="shared" si="417"/>
        <v>8.1600000000000006E-3</v>
      </c>
      <c r="P737" s="91">
        <f t="shared" si="417"/>
        <v>1E-3</v>
      </c>
      <c r="Q737" s="91">
        <f t="shared" si="417"/>
        <v>0</v>
      </c>
      <c r="R737" s="91">
        <f t="shared" si="417"/>
        <v>0</v>
      </c>
      <c r="S737" s="91">
        <f t="shared" si="417"/>
        <v>0</v>
      </c>
      <c r="T737" s="91">
        <f t="shared" si="417"/>
        <v>0</v>
      </c>
      <c r="U737" s="91">
        <f t="shared" si="417"/>
        <v>1.414E-2</v>
      </c>
      <c r="V737" s="91">
        <f t="shared" si="417"/>
        <v>1.66E-2</v>
      </c>
      <c r="W737" s="91">
        <f t="shared" si="417"/>
        <v>0.13514000000000001</v>
      </c>
      <c r="X737" s="91">
        <f t="shared" si="417"/>
        <v>0.18321999999999999</v>
      </c>
      <c r="Y737" s="91">
        <f t="shared" si="417"/>
        <v>0.85162000000000004</v>
      </c>
      <c r="Z737" s="91">
        <f t="shared" si="417"/>
        <v>0.80674999999999997</v>
      </c>
      <c r="AA737" s="91">
        <f t="shared" si="417"/>
        <v>0.24646000000000001</v>
      </c>
    </row>
    <row r="738" spans="1:27" ht="12.75" customHeight="1" outlineLevel="1" x14ac:dyDescent="0.2">
      <c r="A738" s="99" t="s">
        <v>3125</v>
      </c>
      <c r="B738" s="63" t="s">
        <v>238</v>
      </c>
      <c r="C738" s="43" t="s">
        <v>79</v>
      </c>
      <c r="D738" s="44">
        <v>8.2100000000000009</v>
      </c>
      <c r="E738" s="44">
        <v>26.59</v>
      </c>
      <c r="F738" s="44">
        <v>92.42</v>
      </c>
      <c r="G738" s="44">
        <v>0</v>
      </c>
      <c r="H738" s="44">
        <v>0</v>
      </c>
      <c r="I738" s="44">
        <v>0</v>
      </c>
      <c r="J738" s="44">
        <v>0</v>
      </c>
      <c r="K738" s="44">
        <v>0</v>
      </c>
      <c r="L738" s="44">
        <v>0</v>
      </c>
      <c r="M738" s="44">
        <v>0</v>
      </c>
      <c r="N738" s="44">
        <v>10.49</v>
      </c>
      <c r="O738" s="44">
        <v>8.16</v>
      </c>
      <c r="P738" s="44">
        <v>1</v>
      </c>
      <c r="Q738" s="44">
        <v>0</v>
      </c>
      <c r="R738" s="44">
        <v>0</v>
      </c>
      <c r="S738" s="44">
        <v>0</v>
      </c>
      <c r="T738" s="44">
        <v>0</v>
      </c>
      <c r="U738" s="44">
        <v>14.14</v>
      </c>
      <c r="V738" s="44">
        <v>16.600000000000001</v>
      </c>
      <c r="W738" s="44">
        <v>135.13999999999999</v>
      </c>
      <c r="X738" s="44">
        <v>183.22</v>
      </c>
      <c r="Y738" s="44">
        <v>851.62</v>
      </c>
      <c r="Z738" s="44">
        <v>806.75</v>
      </c>
      <c r="AA738" s="44">
        <v>246.46</v>
      </c>
    </row>
    <row r="739" spans="1:27" x14ac:dyDescent="0.2">
      <c r="A739" s="98" t="s">
        <v>3126</v>
      </c>
      <c r="B739" s="28" t="str">
        <f>"16"&amp;"."&amp;$B$801&amp;"."&amp;$B$802</f>
        <v>16.12.2023</v>
      </c>
      <c r="C739" s="90" t="s">
        <v>76</v>
      </c>
      <c r="D739" s="91">
        <f>ROUND((D740)/1000,5)</f>
        <v>8.201E-2</v>
      </c>
      <c r="E739" s="91">
        <f t="shared" ref="E739:AA739" si="418">ROUND((E740)/1000,5)</f>
        <v>7.2150000000000006E-2</v>
      </c>
      <c r="F739" s="91">
        <f t="shared" si="418"/>
        <v>5.2540000000000003E-2</v>
      </c>
      <c r="G739" s="91">
        <f t="shared" si="418"/>
        <v>2.7119999999999998E-2</v>
      </c>
      <c r="H739" s="91">
        <f t="shared" si="418"/>
        <v>0</v>
      </c>
      <c r="I739" s="91">
        <f t="shared" si="418"/>
        <v>0</v>
      </c>
      <c r="J739" s="91">
        <f t="shared" si="418"/>
        <v>0</v>
      </c>
      <c r="K739" s="91">
        <f t="shared" si="418"/>
        <v>0</v>
      </c>
      <c r="L739" s="91">
        <f t="shared" si="418"/>
        <v>0</v>
      </c>
      <c r="M739" s="91">
        <f t="shared" si="418"/>
        <v>0</v>
      </c>
      <c r="N739" s="91">
        <f t="shared" si="418"/>
        <v>0</v>
      </c>
      <c r="O739" s="91">
        <f t="shared" si="418"/>
        <v>0</v>
      </c>
      <c r="P739" s="91">
        <f t="shared" si="418"/>
        <v>0</v>
      </c>
      <c r="Q739" s="91">
        <f t="shared" si="418"/>
        <v>5.6219999999999999E-2</v>
      </c>
      <c r="R739" s="91">
        <f t="shared" si="418"/>
        <v>0</v>
      </c>
      <c r="S739" s="91">
        <f t="shared" si="418"/>
        <v>5.1999999999999998E-3</v>
      </c>
      <c r="T739" s="91">
        <f t="shared" si="418"/>
        <v>4.2029999999999998E-2</v>
      </c>
      <c r="U739" s="91">
        <f t="shared" si="418"/>
        <v>0.23738999999999999</v>
      </c>
      <c r="V739" s="91">
        <f t="shared" si="418"/>
        <v>0.27850999999999998</v>
      </c>
      <c r="W739" s="91">
        <f t="shared" si="418"/>
        <v>0.32325999999999999</v>
      </c>
      <c r="X739" s="91">
        <f t="shared" si="418"/>
        <v>0.28594999999999998</v>
      </c>
      <c r="Y739" s="91">
        <f t="shared" si="418"/>
        <v>0.35525000000000001</v>
      </c>
      <c r="Z739" s="91">
        <f t="shared" si="418"/>
        <v>0</v>
      </c>
      <c r="AA739" s="91">
        <f t="shared" si="418"/>
        <v>6.5140000000000003E-2</v>
      </c>
    </row>
    <row r="740" spans="1:27" ht="12.75" customHeight="1" outlineLevel="1" x14ac:dyDescent="0.2">
      <c r="A740" s="99" t="s">
        <v>3127</v>
      </c>
      <c r="B740" s="63" t="s">
        <v>238</v>
      </c>
      <c r="C740" s="43" t="s">
        <v>79</v>
      </c>
      <c r="D740" s="44">
        <v>82.01</v>
      </c>
      <c r="E740" s="44">
        <v>72.150000000000006</v>
      </c>
      <c r="F740" s="44">
        <v>52.54</v>
      </c>
      <c r="G740" s="44">
        <v>27.12</v>
      </c>
      <c r="H740" s="44">
        <v>0</v>
      </c>
      <c r="I740" s="44">
        <v>0</v>
      </c>
      <c r="J740" s="44">
        <v>0</v>
      </c>
      <c r="K740" s="44">
        <v>0</v>
      </c>
      <c r="L740" s="44">
        <v>0</v>
      </c>
      <c r="M740" s="44">
        <v>0</v>
      </c>
      <c r="N740" s="44">
        <v>0</v>
      </c>
      <c r="O740" s="44">
        <v>0</v>
      </c>
      <c r="P740" s="44">
        <v>0</v>
      </c>
      <c r="Q740" s="44">
        <v>56.22</v>
      </c>
      <c r="R740" s="44">
        <v>0</v>
      </c>
      <c r="S740" s="44">
        <v>5.2</v>
      </c>
      <c r="T740" s="44">
        <v>42.03</v>
      </c>
      <c r="U740" s="44">
        <v>237.39</v>
      </c>
      <c r="V740" s="44">
        <v>278.51</v>
      </c>
      <c r="W740" s="44">
        <v>323.26</v>
      </c>
      <c r="X740" s="44">
        <v>285.95</v>
      </c>
      <c r="Y740" s="44">
        <v>355.25</v>
      </c>
      <c r="Z740" s="44">
        <v>0</v>
      </c>
      <c r="AA740" s="44">
        <v>65.14</v>
      </c>
    </row>
    <row r="741" spans="1:27" x14ac:dyDescent="0.2">
      <c r="A741" s="98" t="s">
        <v>3128</v>
      </c>
      <c r="B741" s="28" t="str">
        <f>"17"&amp;"."&amp;$B$801&amp;"."&amp;$B$802</f>
        <v>17.12.2023</v>
      </c>
      <c r="C741" s="90" t="s">
        <v>76</v>
      </c>
      <c r="D741" s="91">
        <f>ROUND((D742)/1000,5)</f>
        <v>4.4630000000000003E-2</v>
      </c>
      <c r="E741" s="91">
        <f t="shared" ref="E741:AA741" si="419">ROUND((E742)/1000,5)</f>
        <v>0.15384</v>
      </c>
      <c r="F741" s="91">
        <f t="shared" si="419"/>
        <v>0.1203</v>
      </c>
      <c r="G741" s="91">
        <f t="shared" si="419"/>
        <v>8.8520000000000001E-2</v>
      </c>
      <c r="H741" s="91">
        <f t="shared" si="419"/>
        <v>5.0590000000000003E-2</v>
      </c>
      <c r="I741" s="91">
        <f t="shared" si="419"/>
        <v>0</v>
      </c>
      <c r="J741" s="91">
        <f t="shared" si="419"/>
        <v>0</v>
      </c>
      <c r="K741" s="91">
        <f t="shared" si="419"/>
        <v>0</v>
      </c>
      <c r="L741" s="91">
        <f t="shared" si="419"/>
        <v>0</v>
      </c>
      <c r="M741" s="91">
        <f t="shared" si="419"/>
        <v>1.0529999999999999E-2</v>
      </c>
      <c r="N741" s="91">
        <f t="shared" si="419"/>
        <v>4.8000000000000001E-4</v>
      </c>
      <c r="O741" s="91">
        <f t="shared" si="419"/>
        <v>3.8899999999999997E-2</v>
      </c>
      <c r="P741" s="91">
        <f t="shared" si="419"/>
        <v>1.882E-2</v>
      </c>
      <c r="Q741" s="91">
        <f t="shared" si="419"/>
        <v>1.298E-2</v>
      </c>
      <c r="R741" s="91">
        <f t="shared" si="419"/>
        <v>1.0529999999999999E-2</v>
      </c>
      <c r="S741" s="91">
        <f t="shared" si="419"/>
        <v>3.6999999999999999E-4</v>
      </c>
      <c r="T741" s="91">
        <f t="shared" si="419"/>
        <v>0</v>
      </c>
      <c r="U741" s="91">
        <f t="shared" si="419"/>
        <v>6.1519999999999998E-2</v>
      </c>
      <c r="V741" s="91">
        <f t="shared" si="419"/>
        <v>0.15798000000000001</v>
      </c>
      <c r="W741" s="91">
        <f t="shared" si="419"/>
        <v>9.418E-2</v>
      </c>
      <c r="X741" s="91">
        <f t="shared" si="419"/>
        <v>0.12315</v>
      </c>
      <c r="Y741" s="91">
        <f t="shared" si="419"/>
        <v>0.55157</v>
      </c>
      <c r="Z741" s="91">
        <f t="shared" si="419"/>
        <v>0.37612000000000001</v>
      </c>
      <c r="AA741" s="91">
        <f t="shared" si="419"/>
        <v>0.28311999999999998</v>
      </c>
    </row>
    <row r="742" spans="1:27" ht="12.75" customHeight="1" outlineLevel="1" x14ac:dyDescent="0.2">
      <c r="A742" s="99" t="s">
        <v>3129</v>
      </c>
      <c r="B742" s="63" t="s">
        <v>238</v>
      </c>
      <c r="C742" s="43" t="s">
        <v>79</v>
      </c>
      <c r="D742" s="44">
        <v>44.63</v>
      </c>
      <c r="E742" s="44">
        <v>153.84</v>
      </c>
      <c r="F742" s="44">
        <v>120.3</v>
      </c>
      <c r="G742" s="44">
        <v>88.52</v>
      </c>
      <c r="H742" s="44">
        <v>50.59</v>
      </c>
      <c r="I742" s="44">
        <v>0</v>
      </c>
      <c r="J742" s="44">
        <v>0</v>
      </c>
      <c r="K742" s="44">
        <v>0</v>
      </c>
      <c r="L742" s="44">
        <v>0</v>
      </c>
      <c r="M742" s="44">
        <v>10.53</v>
      </c>
      <c r="N742" s="44">
        <v>0.48</v>
      </c>
      <c r="O742" s="44">
        <v>38.9</v>
      </c>
      <c r="P742" s="44">
        <v>18.82</v>
      </c>
      <c r="Q742" s="44">
        <v>12.98</v>
      </c>
      <c r="R742" s="44">
        <v>10.53</v>
      </c>
      <c r="S742" s="44">
        <v>0.37</v>
      </c>
      <c r="T742" s="44">
        <v>0</v>
      </c>
      <c r="U742" s="44">
        <v>61.52</v>
      </c>
      <c r="V742" s="44">
        <v>157.97999999999999</v>
      </c>
      <c r="W742" s="44">
        <v>94.18</v>
      </c>
      <c r="X742" s="44">
        <v>123.15</v>
      </c>
      <c r="Y742" s="44">
        <v>551.57000000000005</v>
      </c>
      <c r="Z742" s="44">
        <v>376.12</v>
      </c>
      <c r="AA742" s="44">
        <v>283.12</v>
      </c>
    </row>
    <row r="743" spans="1:27" x14ac:dyDescent="0.2">
      <c r="A743" s="98" t="s">
        <v>3130</v>
      </c>
      <c r="B743" s="28" t="str">
        <f>"18"&amp;"."&amp;$B$801&amp;"."&amp;$B$802</f>
        <v>18.12.2023</v>
      </c>
      <c r="C743" s="90" t="s">
        <v>76</v>
      </c>
      <c r="D743" s="91">
        <f>ROUND((D744)/1000,5)</f>
        <v>0.18340999999999999</v>
      </c>
      <c r="E743" s="91">
        <f t="shared" ref="E743:AA743" si="420">ROUND((E744)/1000,5)</f>
        <v>0.37981999999999999</v>
      </c>
      <c r="F743" s="91">
        <f t="shared" si="420"/>
        <v>0.93120999999999998</v>
      </c>
      <c r="G743" s="91">
        <f t="shared" si="420"/>
        <v>0.93095000000000006</v>
      </c>
      <c r="H743" s="91">
        <f t="shared" si="420"/>
        <v>2.5250000000000002E-2</v>
      </c>
      <c r="I743" s="91">
        <f t="shared" si="420"/>
        <v>0</v>
      </c>
      <c r="J743" s="91">
        <f t="shared" si="420"/>
        <v>0</v>
      </c>
      <c r="K743" s="91">
        <f t="shared" si="420"/>
        <v>0</v>
      </c>
      <c r="L743" s="91">
        <f t="shared" si="420"/>
        <v>0</v>
      </c>
      <c r="M743" s="91">
        <f t="shared" si="420"/>
        <v>0.27855999999999997</v>
      </c>
      <c r="N743" s="91">
        <f t="shared" si="420"/>
        <v>0.16939000000000001</v>
      </c>
      <c r="O743" s="91">
        <f t="shared" si="420"/>
        <v>6.7790000000000003E-2</v>
      </c>
      <c r="P743" s="91">
        <f t="shared" si="420"/>
        <v>4.6600000000000001E-3</v>
      </c>
      <c r="Q743" s="91">
        <f t="shared" si="420"/>
        <v>9.9000000000000008E-3</v>
      </c>
      <c r="R743" s="91">
        <f t="shared" si="420"/>
        <v>3.6099999999999999E-3</v>
      </c>
      <c r="S743" s="91">
        <f t="shared" si="420"/>
        <v>8.4570000000000006E-2</v>
      </c>
      <c r="T743" s="91">
        <f t="shared" si="420"/>
        <v>0.12675</v>
      </c>
      <c r="U743" s="91">
        <f t="shared" si="420"/>
        <v>0.29203000000000001</v>
      </c>
      <c r="V743" s="91">
        <f t="shared" si="420"/>
        <v>0.39782000000000001</v>
      </c>
      <c r="W743" s="91">
        <f t="shared" si="420"/>
        <v>0.18063000000000001</v>
      </c>
      <c r="X743" s="91">
        <f t="shared" si="420"/>
        <v>0.44730999999999999</v>
      </c>
      <c r="Y743" s="91">
        <f t="shared" si="420"/>
        <v>0.72892999999999997</v>
      </c>
      <c r="Z743" s="91">
        <f t="shared" si="420"/>
        <v>0.72031000000000001</v>
      </c>
      <c r="AA743" s="91">
        <f t="shared" si="420"/>
        <v>0.39972999999999997</v>
      </c>
    </row>
    <row r="744" spans="1:27" ht="12.75" customHeight="1" outlineLevel="1" x14ac:dyDescent="0.2">
      <c r="A744" s="99" t="s">
        <v>3131</v>
      </c>
      <c r="B744" s="63" t="s">
        <v>238</v>
      </c>
      <c r="C744" s="43" t="s">
        <v>79</v>
      </c>
      <c r="D744" s="44">
        <v>183.41</v>
      </c>
      <c r="E744" s="44">
        <v>379.82</v>
      </c>
      <c r="F744" s="44">
        <v>931.21</v>
      </c>
      <c r="G744" s="44">
        <v>930.95</v>
      </c>
      <c r="H744" s="44">
        <v>25.25</v>
      </c>
      <c r="I744" s="44">
        <v>0</v>
      </c>
      <c r="J744" s="44">
        <v>0</v>
      </c>
      <c r="K744" s="44">
        <v>0</v>
      </c>
      <c r="L744" s="44">
        <v>0</v>
      </c>
      <c r="M744" s="44">
        <v>278.56</v>
      </c>
      <c r="N744" s="44">
        <v>169.39</v>
      </c>
      <c r="O744" s="44">
        <v>67.790000000000006</v>
      </c>
      <c r="P744" s="44">
        <v>4.66</v>
      </c>
      <c r="Q744" s="44">
        <v>9.9</v>
      </c>
      <c r="R744" s="44">
        <v>3.61</v>
      </c>
      <c r="S744" s="44">
        <v>84.57</v>
      </c>
      <c r="T744" s="44">
        <v>126.75</v>
      </c>
      <c r="U744" s="44">
        <v>292.02999999999997</v>
      </c>
      <c r="V744" s="44">
        <v>397.82</v>
      </c>
      <c r="W744" s="44">
        <v>180.63</v>
      </c>
      <c r="X744" s="44">
        <v>447.31</v>
      </c>
      <c r="Y744" s="44">
        <v>728.93</v>
      </c>
      <c r="Z744" s="44">
        <v>720.31</v>
      </c>
      <c r="AA744" s="44">
        <v>399.73</v>
      </c>
    </row>
    <row r="745" spans="1:27" x14ac:dyDescent="0.2">
      <c r="A745" s="98" t="s">
        <v>3132</v>
      </c>
      <c r="B745" s="28" t="str">
        <f>"19"&amp;"."&amp;$B$801&amp;"."&amp;$B$802</f>
        <v>19.12.2023</v>
      </c>
      <c r="C745" s="90" t="s">
        <v>76</v>
      </c>
      <c r="D745" s="91">
        <f>ROUND((D746)/1000,5)</f>
        <v>0.26535999999999998</v>
      </c>
      <c r="E745" s="91">
        <f t="shared" ref="E745:AA745" si="421">ROUND((E746)/1000,5)</f>
        <v>0.25175999999999998</v>
      </c>
      <c r="F745" s="91">
        <f t="shared" si="421"/>
        <v>0.15753</v>
      </c>
      <c r="G745" s="91">
        <f t="shared" si="421"/>
        <v>0.15773999999999999</v>
      </c>
      <c r="H745" s="91">
        <f t="shared" si="421"/>
        <v>2.2200000000000002E-3</v>
      </c>
      <c r="I745" s="91">
        <f t="shared" si="421"/>
        <v>0</v>
      </c>
      <c r="J745" s="91">
        <f t="shared" si="421"/>
        <v>0</v>
      </c>
      <c r="K745" s="91">
        <f t="shared" si="421"/>
        <v>0</v>
      </c>
      <c r="L745" s="91">
        <f t="shared" si="421"/>
        <v>0</v>
      </c>
      <c r="M745" s="91">
        <f t="shared" si="421"/>
        <v>2.443E-2</v>
      </c>
      <c r="N745" s="91">
        <f t="shared" si="421"/>
        <v>1.8939999999999999E-2</v>
      </c>
      <c r="O745" s="91">
        <f t="shared" si="421"/>
        <v>0</v>
      </c>
      <c r="P745" s="91">
        <f t="shared" si="421"/>
        <v>0</v>
      </c>
      <c r="Q745" s="91">
        <f t="shared" si="421"/>
        <v>0</v>
      </c>
      <c r="R745" s="91">
        <f t="shared" si="421"/>
        <v>0</v>
      </c>
      <c r="S745" s="91">
        <f t="shared" si="421"/>
        <v>0</v>
      </c>
      <c r="T745" s="91">
        <f t="shared" si="421"/>
        <v>2.8300000000000001E-3</v>
      </c>
      <c r="U745" s="91">
        <f t="shared" si="421"/>
        <v>0</v>
      </c>
      <c r="V745" s="91">
        <f t="shared" si="421"/>
        <v>0</v>
      </c>
      <c r="W745" s="91">
        <f t="shared" si="421"/>
        <v>0</v>
      </c>
      <c r="X745" s="91">
        <f t="shared" si="421"/>
        <v>9.7199999999999995E-2</v>
      </c>
      <c r="Y745" s="91">
        <f t="shared" si="421"/>
        <v>3.9120000000000002E-2</v>
      </c>
      <c r="Z745" s="91">
        <f t="shared" si="421"/>
        <v>0.23088</v>
      </c>
      <c r="AA745" s="91">
        <f t="shared" si="421"/>
        <v>0.15239</v>
      </c>
    </row>
    <row r="746" spans="1:27" ht="12.75" customHeight="1" outlineLevel="1" x14ac:dyDescent="0.2">
      <c r="A746" s="99" t="s">
        <v>3133</v>
      </c>
      <c r="B746" s="63" t="s">
        <v>238</v>
      </c>
      <c r="C746" s="43" t="s">
        <v>79</v>
      </c>
      <c r="D746" s="44">
        <v>265.36</v>
      </c>
      <c r="E746" s="44">
        <v>251.76</v>
      </c>
      <c r="F746" s="44">
        <v>157.53</v>
      </c>
      <c r="G746" s="44">
        <v>157.74</v>
      </c>
      <c r="H746" s="44">
        <v>2.2200000000000002</v>
      </c>
      <c r="I746" s="44">
        <v>0</v>
      </c>
      <c r="J746" s="44">
        <v>0</v>
      </c>
      <c r="K746" s="44">
        <v>0</v>
      </c>
      <c r="L746" s="44">
        <v>0</v>
      </c>
      <c r="M746" s="44">
        <v>24.43</v>
      </c>
      <c r="N746" s="44">
        <v>18.940000000000001</v>
      </c>
      <c r="O746" s="44">
        <v>0</v>
      </c>
      <c r="P746" s="44">
        <v>0</v>
      </c>
      <c r="Q746" s="44">
        <v>0</v>
      </c>
      <c r="R746" s="44">
        <v>0</v>
      </c>
      <c r="S746" s="44">
        <v>0</v>
      </c>
      <c r="T746" s="44">
        <v>2.83</v>
      </c>
      <c r="U746" s="44">
        <v>0</v>
      </c>
      <c r="V746" s="44">
        <v>0</v>
      </c>
      <c r="W746" s="44">
        <v>0</v>
      </c>
      <c r="X746" s="44">
        <v>97.2</v>
      </c>
      <c r="Y746" s="44">
        <v>39.119999999999997</v>
      </c>
      <c r="Z746" s="44">
        <v>230.88</v>
      </c>
      <c r="AA746" s="44">
        <v>152.38999999999999</v>
      </c>
    </row>
    <row r="747" spans="1:27" x14ac:dyDescent="0.2">
      <c r="A747" s="98" t="s">
        <v>3134</v>
      </c>
      <c r="B747" s="28" t="str">
        <f>"20"&amp;"."&amp;$B$801&amp;"."&amp;$B$802</f>
        <v>20.12.2023</v>
      </c>
      <c r="C747" s="90" t="s">
        <v>76</v>
      </c>
      <c r="D747" s="91">
        <f>ROUND((D748)/1000,5)</f>
        <v>6.7360000000000003E-2</v>
      </c>
      <c r="E747" s="91">
        <f t="shared" ref="E747:AA747" si="422">ROUND((E748)/1000,5)</f>
        <v>0.10481</v>
      </c>
      <c r="F747" s="91">
        <f t="shared" si="422"/>
        <v>9.1980000000000006E-2</v>
      </c>
      <c r="G747" s="91">
        <f t="shared" si="422"/>
        <v>4.2810000000000001E-2</v>
      </c>
      <c r="H747" s="91">
        <f t="shared" si="422"/>
        <v>0</v>
      </c>
      <c r="I747" s="91">
        <f t="shared" si="422"/>
        <v>0</v>
      </c>
      <c r="J747" s="91">
        <f t="shared" si="422"/>
        <v>0</v>
      </c>
      <c r="K747" s="91">
        <f t="shared" si="422"/>
        <v>3.2100000000000002E-3</v>
      </c>
      <c r="L747" s="91">
        <f t="shared" si="422"/>
        <v>0</v>
      </c>
      <c r="M747" s="91">
        <f t="shared" si="422"/>
        <v>2.5899999999999999E-3</v>
      </c>
      <c r="N747" s="91">
        <f t="shared" si="422"/>
        <v>6.43E-3</v>
      </c>
      <c r="O747" s="91">
        <f t="shared" si="422"/>
        <v>0</v>
      </c>
      <c r="P747" s="91">
        <f t="shared" si="422"/>
        <v>0</v>
      </c>
      <c r="Q747" s="91">
        <f t="shared" si="422"/>
        <v>0</v>
      </c>
      <c r="R747" s="91">
        <f t="shared" si="422"/>
        <v>0</v>
      </c>
      <c r="S747" s="91">
        <f t="shared" si="422"/>
        <v>1.0000000000000001E-5</v>
      </c>
      <c r="T747" s="91">
        <f t="shared" si="422"/>
        <v>5.6800000000000002E-3</v>
      </c>
      <c r="U747" s="91">
        <f t="shared" si="422"/>
        <v>2.7490000000000001E-2</v>
      </c>
      <c r="V747" s="91">
        <f t="shared" si="422"/>
        <v>5.7000000000000002E-3</v>
      </c>
      <c r="W747" s="91">
        <f t="shared" si="422"/>
        <v>3.7039999999999997E-2</v>
      </c>
      <c r="X747" s="91">
        <f t="shared" si="422"/>
        <v>3.7580000000000002E-2</v>
      </c>
      <c r="Y747" s="91">
        <f t="shared" si="422"/>
        <v>9.2660000000000006E-2</v>
      </c>
      <c r="Z747" s="91">
        <f t="shared" si="422"/>
        <v>0.10957</v>
      </c>
      <c r="AA747" s="91">
        <f t="shared" si="422"/>
        <v>0.15236</v>
      </c>
    </row>
    <row r="748" spans="1:27" ht="12.75" customHeight="1" outlineLevel="1" x14ac:dyDescent="0.2">
      <c r="A748" s="99" t="s">
        <v>3135</v>
      </c>
      <c r="B748" s="63" t="s">
        <v>238</v>
      </c>
      <c r="C748" s="43" t="s">
        <v>79</v>
      </c>
      <c r="D748" s="44">
        <v>67.36</v>
      </c>
      <c r="E748" s="44">
        <v>104.81</v>
      </c>
      <c r="F748" s="44">
        <v>91.98</v>
      </c>
      <c r="G748" s="44">
        <v>42.81</v>
      </c>
      <c r="H748" s="44">
        <v>0</v>
      </c>
      <c r="I748" s="44">
        <v>0</v>
      </c>
      <c r="J748" s="44">
        <v>0</v>
      </c>
      <c r="K748" s="44">
        <v>3.21</v>
      </c>
      <c r="L748" s="44">
        <v>0</v>
      </c>
      <c r="M748" s="44">
        <v>2.59</v>
      </c>
      <c r="N748" s="44">
        <v>6.43</v>
      </c>
      <c r="O748" s="44">
        <v>0</v>
      </c>
      <c r="P748" s="44">
        <v>0</v>
      </c>
      <c r="Q748" s="44">
        <v>0</v>
      </c>
      <c r="R748" s="44">
        <v>0</v>
      </c>
      <c r="S748" s="44">
        <v>0.01</v>
      </c>
      <c r="T748" s="44">
        <v>5.68</v>
      </c>
      <c r="U748" s="44">
        <v>27.49</v>
      </c>
      <c r="V748" s="44">
        <v>5.7</v>
      </c>
      <c r="W748" s="44">
        <v>37.04</v>
      </c>
      <c r="X748" s="44">
        <v>37.58</v>
      </c>
      <c r="Y748" s="44">
        <v>92.66</v>
      </c>
      <c r="Z748" s="44">
        <v>109.57</v>
      </c>
      <c r="AA748" s="44">
        <v>152.36000000000001</v>
      </c>
    </row>
    <row r="749" spans="1:27" x14ac:dyDescent="0.2">
      <c r="A749" s="98" t="s">
        <v>3136</v>
      </c>
      <c r="B749" s="28" t="str">
        <f>"21"&amp;"."&amp;$B$801&amp;"."&amp;$B$802</f>
        <v>21.12.2023</v>
      </c>
      <c r="C749" s="90" t="s">
        <v>76</v>
      </c>
      <c r="D749" s="91">
        <f>ROUND((D750)/1000,5)</f>
        <v>5.6279999999999997E-2</v>
      </c>
      <c r="E749" s="91">
        <f t="shared" ref="E749:AA749" si="423">ROUND((E750)/1000,5)</f>
        <v>5.2929999999999998E-2</v>
      </c>
      <c r="F749" s="91">
        <f t="shared" si="423"/>
        <v>2.835E-2</v>
      </c>
      <c r="G749" s="91">
        <f t="shared" si="423"/>
        <v>1.1429999999999999E-2</v>
      </c>
      <c r="H749" s="91">
        <f t="shared" si="423"/>
        <v>1.0000000000000001E-5</v>
      </c>
      <c r="I749" s="91">
        <f t="shared" si="423"/>
        <v>0</v>
      </c>
      <c r="J749" s="91">
        <f t="shared" si="423"/>
        <v>0</v>
      </c>
      <c r="K749" s="91">
        <f t="shared" si="423"/>
        <v>0</v>
      </c>
      <c r="L749" s="91">
        <f t="shared" si="423"/>
        <v>0</v>
      </c>
      <c r="M749" s="91">
        <f t="shared" si="423"/>
        <v>1.6279999999999999E-2</v>
      </c>
      <c r="N749" s="91">
        <f t="shared" si="423"/>
        <v>2.3769999999999999E-2</v>
      </c>
      <c r="O749" s="91">
        <f t="shared" si="423"/>
        <v>0</v>
      </c>
      <c r="P749" s="91">
        <f t="shared" si="423"/>
        <v>0</v>
      </c>
      <c r="Q749" s="91">
        <f t="shared" si="423"/>
        <v>5.0000000000000002E-5</v>
      </c>
      <c r="R749" s="91">
        <f t="shared" si="423"/>
        <v>0</v>
      </c>
      <c r="S749" s="91">
        <f t="shared" si="423"/>
        <v>0</v>
      </c>
      <c r="T749" s="91">
        <f t="shared" si="423"/>
        <v>0</v>
      </c>
      <c r="U749" s="91">
        <f t="shared" si="423"/>
        <v>2.5999999999999998E-4</v>
      </c>
      <c r="V749" s="91">
        <f t="shared" si="423"/>
        <v>1.6000000000000001E-4</v>
      </c>
      <c r="W749" s="91">
        <f t="shared" si="423"/>
        <v>2.3290000000000002E-2</v>
      </c>
      <c r="X749" s="91">
        <f t="shared" si="423"/>
        <v>0</v>
      </c>
      <c r="Y749" s="91">
        <f t="shared" si="423"/>
        <v>2.494E-2</v>
      </c>
      <c r="Z749" s="91">
        <f t="shared" si="423"/>
        <v>0.13013</v>
      </c>
      <c r="AA749" s="91">
        <f t="shared" si="423"/>
        <v>8.7559999999999999E-2</v>
      </c>
    </row>
    <row r="750" spans="1:27" ht="12.75" customHeight="1" outlineLevel="1" x14ac:dyDescent="0.2">
      <c r="A750" s="99" t="s">
        <v>3137</v>
      </c>
      <c r="B750" s="63" t="s">
        <v>238</v>
      </c>
      <c r="C750" s="43" t="s">
        <v>79</v>
      </c>
      <c r="D750" s="44">
        <v>56.28</v>
      </c>
      <c r="E750" s="44">
        <v>52.93</v>
      </c>
      <c r="F750" s="44">
        <v>28.35</v>
      </c>
      <c r="G750" s="44">
        <v>11.43</v>
      </c>
      <c r="H750" s="44">
        <v>0.01</v>
      </c>
      <c r="I750" s="44">
        <v>0</v>
      </c>
      <c r="J750" s="44">
        <v>0</v>
      </c>
      <c r="K750" s="44">
        <v>0</v>
      </c>
      <c r="L750" s="44">
        <v>0</v>
      </c>
      <c r="M750" s="44">
        <v>16.28</v>
      </c>
      <c r="N750" s="44">
        <v>23.77</v>
      </c>
      <c r="O750" s="44">
        <v>0</v>
      </c>
      <c r="P750" s="44">
        <v>0</v>
      </c>
      <c r="Q750" s="44">
        <v>0.05</v>
      </c>
      <c r="R750" s="44">
        <v>0</v>
      </c>
      <c r="S750" s="44">
        <v>0</v>
      </c>
      <c r="T750" s="44">
        <v>0</v>
      </c>
      <c r="U750" s="44">
        <v>0.26</v>
      </c>
      <c r="V750" s="44">
        <v>0.16</v>
      </c>
      <c r="W750" s="44">
        <v>23.29</v>
      </c>
      <c r="X750" s="44">
        <v>0</v>
      </c>
      <c r="Y750" s="44">
        <v>24.94</v>
      </c>
      <c r="Z750" s="44">
        <v>130.13</v>
      </c>
      <c r="AA750" s="44">
        <v>87.56</v>
      </c>
    </row>
    <row r="751" spans="1:27" x14ac:dyDescent="0.2">
      <c r="A751" s="98" t="s">
        <v>3138</v>
      </c>
      <c r="B751" s="28" t="str">
        <f>"22"&amp;"."&amp;$B$801&amp;"."&amp;$B$802</f>
        <v>22.12.2023</v>
      </c>
      <c r="C751" s="90" t="s">
        <v>76</v>
      </c>
      <c r="D751" s="91">
        <f>ROUND((D752)/1000,5)</f>
        <v>6.198E-2</v>
      </c>
      <c r="E751" s="91">
        <f t="shared" ref="E751:AA751" si="424">ROUND((E752)/1000,5)</f>
        <v>1.669E-2</v>
      </c>
      <c r="F751" s="91">
        <f t="shared" si="424"/>
        <v>9.0889999999999999E-2</v>
      </c>
      <c r="G751" s="91">
        <f t="shared" si="424"/>
        <v>7.5749999999999998E-2</v>
      </c>
      <c r="H751" s="91">
        <f t="shared" si="424"/>
        <v>3.5409999999999997E-2</v>
      </c>
      <c r="I751" s="91">
        <f t="shared" si="424"/>
        <v>0</v>
      </c>
      <c r="J751" s="91">
        <f t="shared" si="424"/>
        <v>0</v>
      </c>
      <c r="K751" s="91">
        <f t="shared" si="424"/>
        <v>0</v>
      </c>
      <c r="L751" s="91">
        <f t="shared" si="424"/>
        <v>0</v>
      </c>
      <c r="M751" s="91">
        <f t="shared" si="424"/>
        <v>4.2470000000000001E-2</v>
      </c>
      <c r="N751" s="91">
        <f t="shared" si="424"/>
        <v>7.0629999999999998E-2</v>
      </c>
      <c r="O751" s="91">
        <f t="shared" si="424"/>
        <v>5.006E-2</v>
      </c>
      <c r="P751" s="91">
        <f t="shared" si="424"/>
        <v>4.8689999999999997E-2</v>
      </c>
      <c r="Q751" s="91">
        <f t="shared" si="424"/>
        <v>4.5589999999999999E-2</v>
      </c>
      <c r="R751" s="91">
        <f t="shared" si="424"/>
        <v>5.1990000000000001E-2</v>
      </c>
      <c r="S751" s="91">
        <f t="shared" si="424"/>
        <v>4.972E-2</v>
      </c>
      <c r="T751" s="91">
        <f t="shared" si="424"/>
        <v>1.9019999999999999E-2</v>
      </c>
      <c r="U751" s="91">
        <f t="shared" si="424"/>
        <v>3.4040000000000001E-2</v>
      </c>
      <c r="V751" s="91">
        <f t="shared" si="424"/>
        <v>0.10467</v>
      </c>
      <c r="W751" s="91">
        <f t="shared" si="424"/>
        <v>0.10138999999999999</v>
      </c>
      <c r="X751" s="91">
        <f t="shared" si="424"/>
        <v>8.1500000000000003E-2</v>
      </c>
      <c r="Y751" s="91">
        <f t="shared" si="424"/>
        <v>0.20327000000000001</v>
      </c>
      <c r="Z751" s="91">
        <f t="shared" si="424"/>
        <v>0.13394</v>
      </c>
      <c r="AA751" s="91">
        <f t="shared" si="424"/>
        <v>9.4490000000000005E-2</v>
      </c>
    </row>
    <row r="752" spans="1:27" ht="12.75" customHeight="1" outlineLevel="1" x14ac:dyDescent="0.2">
      <c r="A752" s="99" t="s">
        <v>3139</v>
      </c>
      <c r="B752" s="63" t="s">
        <v>238</v>
      </c>
      <c r="C752" s="43" t="s">
        <v>79</v>
      </c>
      <c r="D752" s="44">
        <v>61.98</v>
      </c>
      <c r="E752" s="44">
        <v>16.690000000000001</v>
      </c>
      <c r="F752" s="44">
        <v>90.89</v>
      </c>
      <c r="G752" s="44">
        <v>75.75</v>
      </c>
      <c r="H752" s="44">
        <v>35.409999999999997</v>
      </c>
      <c r="I752" s="44">
        <v>0</v>
      </c>
      <c r="J752" s="44">
        <v>0</v>
      </c>
      <c r="K752" s="44">
        <v>0</v>
      </c>
      <c r="L752" s="44">
        <v>0</v>
      </c>
      <c r="M752" s="44">
        <v>42.47</v>
      </c>
      <c r="N752" s="44">
        <v>70.63</v>
      </c>
      <c r="O752" s="44">
        <v>50.06</v>
      </c>
      <c r="P752" s="44">
        <v>48.69</v>
      </c>
      <c r="Q752" s="44">
        <v>45.59</v>
      </c>
      <c r="R752" s="44">
        <v>51.99</v>
      </c>
      <c r="S752" s="44">
        <v>49.72</v>
      </c>
      <c r="T752" s="44">
        <v>19.02</v>
      </c>
      <c r="U752" s="44">
        <v>34.04</v>
      </c>
      <c r="V752" s="44">
        <v>104.67</v>
      </c>
      <c r="W752" s="44">
        <v>101.39</v>
      </c>
      <c r="X752" s="44">
        <v>81.5</v>
      </c>
      <c r="Y752" s="44">
        <v>203.27</v>
      </c>
      <c r="Z752" s="44">
        <v>133.94</v>
      </c>
      <c r="AA752" s="44">
        <v>94.49</v>
      </c>
    </row>
    <row r="753" spans="1:27" x14ac:dyDescent="0.2">
      <c r="A753" s="98" t="s">
        <v>3140</v>
      </c>
      <c r="B753" s="28" t="str">
        <f>"23"&amp;"."&amp;$B$801&amp;"."&amp;$B$802</f>
        <v>23.12.2023</v>
      </c>
      <c r="C753" s="90" t="s">
        <v>76</v>
      </c>
      <c r="D753" s="91">
        <f>ROUND((D754)/1000,5)</f>
        <v>0</v>
      </c>
      <c r="E753" s="91">
        <f t="shared" ref="E753:AA753" si="425">ROUND((E754)/1000,5)</f>
        <v>0</v>
      </c>
      <c r="F753" s="91">
        <f t="shared" si="425"/>
        <v>0</v>
      </c>
      <c r="G753" s="91">
        <f t="shared" si="425"/>
        <v>0</v>
      </c>
      <c r="H753" s="91">
        <f t="shared" si="425"/>
        <v>0</v>
      </c>
      <c r="I753" s="91">
        <f t="shared" si="425"/>
        <v>0</v>
      </c>
      <c r="J753" s="91">
        <f t="shared" si="425"/>
        <v>0</v>
      </c>
      <c r="K753" s="91">
        <f t="shared" si="425"/>
        <v>0</v>
      </c>
      <c r="L753" s="91">
        <f t="shared" si="425"/>
        <v>0</v>
      </c>
      <c r="M753" s="91">
        <f t="shared" si="425"/>
        <v>0</v>
      </c>
      <c r="N753" s="91">
        <f t="shared" si="425"/>
        <v>0</v>
      </c>
      <c r="O753" s="91">
        <f t="shared" si="425"/>
        <v>0</v>
      </c>
      <c r="P753" s="91">
        <f t="shared" si="425"/>
        <v>0</v>
      </c>
      <c r="Q753" s="91">
        <f t="shared" si="425"/>
        <v>0</v>
      </c>
      <c r="R753" s="91">
        <f t="shared" si="425"/>
        <v>0</v>
      </c>
      <c r="S753" s="91">
        <f t="shared" si="425"/>
        <v>0</v>
      </c>
      <c r="T753" s="91">
        <f t="shared" si="425"/>
        <v>0</v>
      </c>
      <c r="U753" s="91">
        <f t="shared" si="425"/>
        <v>0</v>
      </c>
      <c r="V753" s="91">
        <f t="shared" si="425"/>
        <v>0</v>
      </c>
      <c r="W753" s="91">
        <f t="shared" si="425"/>
        <v>7.6999999999999996E-4</v>
      </c>
      <c r="X753" s="91">
        <f t="shared" si="425"/>
        <v>3.6069999999999998E-2</v>
      </c>
      <c r="Y753" s="91">
        <f t="shared" si="425"/>
        <v>2.9E-4</v>
      </c>
      <c r="Z753" s="91">
        <f t="shared" si="425"/>
        <v>4.2700000000000004E-3</v>
      </c>
      <c r="AA753" s="91">
        <f t="shared" si="425"/>
        <v>0.10564</v>
      </c>
    </row>
    <row r="754" spans="1:27" ht="12.75" customHeight="1" outlineLevel="1" x14ac:dyDescent="0.2">
      <c r="A754" s="99" t="s">
        <v>3141</v>
      </c>
      <c r="B754" s="63" t="s">
        <v>238</v>
      </c>
      <c r="C754" s="43" t="s">
        <v>79</v>
      </c>
      <c r="D754" s="44">
        <v>0</v>
      </c>
      <c r="E754" s="44">
        <v>0</v>
      </c>
      <c r="F754" s="44">
        <v>0</v>
      </c>
      <c r="G754" s="44">
        <v>0</v>
      </c>
      <c r="H754" s="44">
        <v>0</v>
      </c>
      <c r="I754" s="44">
        <v>0</v>
      </c>
      <c r="J754" s="44">
        <v>0</v>
      </c>
      <c r="K754" s="44">
        <v>0</v>
      </c>
      <c r="L754" s="44">
        <v>0</v>
      </c>
      <c r="M754" s="44">
        <v>0</v>
      </c>
      <c r="N754" s="44">
        <v>0</v>
      </c>
      <c r="O754" s="44">
        <v>0</v>
      </c>
      <c r="P754" s="44">
        <v>0</v>
      </c>
      <c r="Q754" s="44">
        <v>0</v>
      </c>
      <c r="R754" s="44">
        <v>0</v>
      </c>
      <c r="S754" s="44">
        <v>0</v>
      </c>
      <c r="T754" s="44">
        <v>0</v>
      </c>
      <c r="U754" s="44">
        <v>0</v>
      </c>
      <c r="V754" s="44">
        <v>0</v>
      </c>
      <c r="W754" s="44">
        <v>0.77</v>
      </c>
      <c r="X754" s="44">
        <v>36.07</v>
      </c>
      <c r="Y754" s="44">
        <v>0.28999999999999998</v>
      </c>
      <c r="Z754" s="44">
        <v>4.2699999999999996</v>
      </c>
      <c r="AA754" s="44">
        <v>105.64</v>
      </c>
    </row>
    <row r="755" spans="1:27" x14ac:dyDescent="0.2">
      <c r="A755" s="98" t="s">
        <v>3142</v>
      </c>
      <c r="B755" s="28" t="str">
        <f>"24"&amp;"."&amp;$B$801&amp;"."&amp;$B$802</f>
        <v>24.12.2023</v>
      </c>
      <c r="C755" s="90" t="s">
        <v>76</v>
      </c>
      <c r="D755" s="91">
        <f>ROUND((D756)/1000,5)</f>
        <v>0.14510999999999999</v>
      </c>
      <c r="E755" s="91">
        <f t="shared" ref="E755:AA755" si="426">ROUND((E756)/1000,5)</f>
        <v>0.12856000000000001</v>
      </c>
      <c r="F755" s="91">
        <f t="shared" si="426"/>
        <v>9.733E-2</v>
      </c>
      <c r="G755" s="91">
        <f t="shared" si="426"/>
        <v>0.12601999999999999</v>
      </c>
      <c r="H755" s="91">
        <f t="shared" si="426"/>
        <v>0.14013</v>
      </c>
      <c r="I755" s="91">
        <f t="shared" si="426"/>
        <v>2.077E-2</v>
      </c>
      <c r="J755" s="91">
        <f t="shared" si="426"/>
        <v>6.4599999999999996E-3</v>
      </c>
      <c r="K755" s="91">
        <f t="shared" si="426"/>
        <v>0</v>
      </c>
      <c r="L755" s="91">
        <f t="shared" si="426"/>
        <v>0</v>
      </c>
      <c r="M755" s="91">
        <f t="shared" si="426"/>
        <v>2.7619999999999999E-2</v>
      </c>
      <c r="N755" s="91">
        <f t="shared" si="426"/>
        <v>0</v>
      </c>
      <c r="O755" s="91">
        <f t="shared" si="426"/>
        <v>0</v>
      </c>
      <c r="P755" s="91">
        <f t="shared" si="426"/>
        <v>7.3999999999999999E-4</v>
      </c>
      <c r="Q755" s="91">
        <f t="shared" si="426"/>
        <v>5.3299999999999997E-3</v>
      </c>
      <c r="R755" s="91">
        <f t="shared" si="426"/>
        <v>0</v>
      </c>
      <c r="S755" s="91">
        <f t="shared" si="426"/>
        <v>0</v>
      </c>
      <c r="T755" s="91">
        <f t="shared" si="426"/>
        <v>0</v>
      </c>
      <c r="U755" s="91">
        <f t="shared" si="426"/>
        <v>0</v>
      </c>
      <c r="V755" s="91">
        <f t="shared" si="426"/>
        <v>1.97E-3</v>
      </c>
      <c r="W755" s="91">
        <f t="shared" si="426"/>
        <v>1.3780000000000001E-2</v>
      </c>
      <c r="X755" s="91">
        <f t="shared" si="426"/>
        <v>0.16150999999999999</v>
      </c>
      <c r="Y755" s="91">
        <f t="shared" si="426"/>
        <v>0.14657000000000001</v>
      </c>
      <c r="Z755" s="91">
        <f t="shared" si="426"/>
        <v>0.19591</v>
      </c>
      <c r="AA755" s="91">
        <f t="shared" si="426"/>
        <v>0.30759999999999998</v>
      </c>
    </row>
    <row r="756" spans="1:27" ht="12.75" customHeight="1" outlineLevel="1" x14ac:dyDescent="0.2">
      <c r="A756" s="99" t="s">
        <v>3143</v>
      </c>
      <c r="B756" s="63" t="s">
        <v>238</v>
      </c>
      <c r="C756" s="43" t="s">
        <v>79</v>
      </c>
      <c r="D756" s="44">
        <v>145.11000000000001</v>
      </c>
      <c r="E756" s="44">
        <v>128.56</v>
      </c>
      <c r="F756" s="44">
        <v>97.33</v>
      </c>
      <c r="G756" s="44">
        <v>126.02</v>
      </c>
      <c r="H756" s="44">
        <v>140.13</v>
      </c>
      <c r="I756" s="44">
        <v>20.77</v>
      </c>
      <c r="J756" s="44">
        <v>6.46</v>
      </c>
      <c r="K756" s="44">
        <v>0</v>
      </c>
      <c r="L756" s="44">
        <v>0</v>
      </c>
      <c r="M756" s="44">
        <v>27.62</v>
      </c>
      <c r="N756" s="44">
        <v>0</v>
      </c>
      <c r="O756" s="44">
        <v>0</v>
      </c>
      <c r="P756" s="44">
        <v>0.74</v>
      </c>
      <c r="Q756" s="44">
        <v>5.33</v>
      </c>
      <c r="R756" s="44">
        <v>0</v>
      </c>
      <c r="S756" s="44">
        <v>0</v>
      </c>
      <c r="T756" s="44">
        <v>0</v>
      </c>
      <c r="U756" s="44">
        <v>0</v>
      </c>
      <c r="V756" s="44">
        <v>1.97</v>
      </c>
      <c r="W756" s="44">
        <v>13.78</v>
      </c>
      <c r="X756" s="44">
        <v>161.51</v>
      </c>
      <c r="Y756" s="44">
        <v>146.57</v>
      </c>
      <c r="Z756" s="44">
        <v>195.91</v>
      </c>
      <c r="AA756" s="44">
        <v>307.60000000000002</v>
      </c>
    </row>
    <row r="757" spans="1:27" x14ac:dyDescent="0.2">
      <c r="A757" s="98" t="s">
        <v>3144</v>
      </c>
      <c r="B757" s="28" t="str">
        <f>"25"&amp;"."&amp;$B$801&amp;"."&amp;$B$802</f>
        <v>25.12.2023</v>
      </c>
      <c r="C757" s="90" t="s">
        <v>76</v>
      </c>
      <c r="D757" s="91">
        <f>ROUND((D758)/1000,5)</f>
        <v>0.20194999999999999</v>
      </c>
      <c r="E757" s="91">
        <f t="shared" ref="E757:AA757" si="427">ROUND((E758)/1000,5)</f>
        <v>0.17266000000000001</v>
      </c>
      <c r="F757" s="91">
        <f t="shared" si="427"/>
        <v>7.7950000000000005E-2</v>
      </c>
      <c r="G757" s="91">
        <f t="shared" si="427"/>
        <v>2.8629999999999999E-2</v>
      </c>
      <c r="H757" s="91">
        <f t="shared" si="427"/>
        <v>0</v>
      </c>
      <c r="I757" s="91">
        <f t="shared" si="427"/>
        <v>0</v>
      </c>
      <c r="J757" s="91">
        <f t="shared" si="427"/>
        <v>0</v>
      </c>
      <c r="K757" s="91">
        <f t="shared" si="427"/>
        <v>0</v>
      </c>
      <c r="L757" s="91">
        <f t="shared" si="427"/>
        <v>0</v>
      </c>
      <c r="M757" s="91">
        <f t="shared" si="427"/>
        <v>0</v>
      </c>
      <c r="N757" s="91">
        <f t="shared" si="427"/>
        <v>0</v>
      </c>
      <c r="O757" s="91">
        <f t="shared" si="427"/>
        <v>0</v>
      </c>
      <c r="P757" s="91">
        <f t="shared" si="427"/>
        <v>0</v>
      </c>
      <c r="Q757" s="91">
        <f t="shared" si="427"/>
        <v>0</v>
      </c>
      <c r="R757" s="91">
        <f t="shared" si="427"/>
        <v>0</v>
      </c>
      <c r="S757" s="91">
        <f t="shared" si="427"/>
        <v>0</v>
      </c>
      <c r="T757" s="91">
        <f t="shared" si="427"/>
        <v>0</v>
      </c>
      <c r="U757" s="91">
        <f t="shared" si="427"/>
        <v>1.1E-4</v>
      </c>
      <c r="V757" s="91">
        <f t="shared" si="427"/>
        <v>5.0299999999999997E-3</v>
      </c>
      <c r="W757" s="91">
        <f t="shared" si="427"/>
        <v>2.9940000000000001E-2</v>
      </c>
      <c r="X757" s="91">
        <f t="shared" si="427"/>
        <v>2.887E-2</v>
      </c>
      <c r="Y757" s="91">
        <f t="shared" si="427"/>
        <v>7.5599999999999999E-3</v>
      </c>
      <c r="Z757" s="91">
        <f t="shared" si="427"/>
        <v>0.25018000000000001</v>
      </c>
      <c r="AA757" s="91">
        <f t="shared" si="427"/>
        <v>0.31802000000000002</v>
      </c>
    </row>
    <row r="758" spans="1:27" ht="12.75" customHeight="1" outlineLevel="1" x14ac:dyDescent="0.2">
      <c r="A758" s="99" t="s">
        <v>3145</v>
      </c>
      <c r="B758" s="63" t="s">
        <v>238</v>
      </c>
      <c r="C758" s="43" t="s">
        <v>79</v>
      </c>
      <c r="D758" s="44">
        <v>201.95</v>
      </c>
      <c r="E758" s="44">
        <v>172.66</v>
      </c>
      <c r="F758" s="44">
        <v>77.95</v>
      </c>
      <c r="G758" s="44">
        <v>28.63</v>
      </c>
      <c r="H758" s="44">
        <v>0</v>
      </c>
      <c r="I758" s="44">
        <v>0</v>
      </c>
      <c r="J758" s="44">
        <v>0</v>
      </c>
      <c r="K758" s="44">
        <v>0</v>
      </c>
      <c r="L758" s="44">
        <v>0</v>
      </c>
      <c r="M758" s="44">
        <v>0</v>
      </c>
      <c r="N758" s="44">
        <v>0</v>
      </c>
      <c r="O758" s="44">
        <v>0</v>
      </c>
      <c r="P758" s="44">
        <v>0</v>
      </c>
      <c r="Q758" s="44">
        <v>0</v>
      </c>
      <c r="R758" s="44">
        <v>0</v>
      </c>
      <c r="S758" s="44">
        <v>0</v>
      </c>
      <c r="T758" s="44">
        <v>0</v>
      </c>
      <c r="U758" s="44">
        <v>0.11</v>
      </c>
      <c r="V758" s="44">
        <v>5.03</v>
      </c>
      <c r="W758" s="44">
        <v>29.94</v>
      </c>
      <c r="X758" s="44">
        <v>28.87</v>
      </c>
      <c r="Y758" s="44">
        <v>7.56</v>
      </c>
      <c r="Z758" s="44">
        <v>250.18</v>
      </c>
      <c r="AA758" s="44">
        <v>318.02</v>
      </c>
    </row>
    <row r="759" spans="1:27" x14ac:dyDescent="0.2">
      <c r="A759" s="98" t="s">
        <v>3146</v>
      </c>
      <c r="B759" s="28" t="str">
        <f>"26"&amp;"."&amp;$B$801&amp;"."&amp;$B$802</f>
        <v>26.12.2023</v>
      </c>
      <c r="C759" s="90" t="s">
        <v>76</v>
      </c>
      <c r="D759" s="91">
        <f>ROUND((D760)/1000,5)</f>
        <v>7.0499999999999993E-2</v>
      </c>
      <c r="E759" s="91">
        <f t="shared" ref="E759:AA759" si="428">ROUND((E760)/1000,5)</f>
        <v>5.8189999999999999E-2</v>
      </c>
      <c r="F759" s="91">
        <f t="shared" si="428"/>
        <v>0.87977000000000005</v>
      </c>
      <c r="G759" s="91">
        <f t="shared" si="428"/>
        <v>3.5090000000000003E-2</v>
      </c>
      <c r="H759" s="91">
        <f t="shared" si="428"/>
        <v>0</v>
      </c>
      <c r="I759" s="91">
        <f t="shared" si="428"/>
        <v>0</v>
      </c>
      <c r="J759" s="91">
        <f t="shared" si="428"/>
        <v>0</v>
      </c>
      <c r="K759" s="91">
        <f t="shared" si="428"/>
        <v>0</v>
      </c>
      <c r="L759" s="91">
        <f t="shared" si="428"/>
        <v>0</v>
      </c>
      <c r="M759" s="91">
        <f t="shared" si="428"/>
        <v>0</v>
      </c>
      <c r="N759" s="91">
        <f t="shared" si="428"/>
        <v>0</v>
      </c>
      <c r="O759" s="91">
        <f t="shared" si="428"/>
        <v>0</v>
      </c>
      <c r="P759" s="91">
        <f t="shared" si="428"/>
        <v>0</v>
      </c>
      <c r="Q759" s="91">
        <f t="shared" si="428"/>
        <v>0</v>
      </c>
      <c r="R759" s="91">
        <f t="shared" si="428"/>
        <v>0</v>
      </c>
      <c r="S759" s="91">
        <f t="shared" si="428"/>
        <v>0</v>
      </c>
      <c r="T759" s="91">
        <f t="shared" si="428"/>
        <v>0</v>
      </c>
      <c r="U759" s="91">
        <f t="shared" si="428"/>
        <v>0</v>
      </c>
      <c r="V759" s="91">
        <f t="shared" si="428"/>
        <v>0</v>
      </c>
      <c r="W759" s="91">
        <f t="shared" si="428"/>
        <v>0</v>
      </c>
      <c r="X759" s="91">
        <f t="shared" si="428"/>
        <v>2.4599999999999999E-3</v>
      </c>
      <c r="Y759" s="91">
        <f t="shared" si="428"/>
        <v>2.7699999999999999E-2</v>
      </c>
      <c r="Z759" s="91">
        <f t="shared" si="428"/>
        <v>0</v>
      </c>
      <c r="AA759" s="91">
        <f t="shared" si="428"/>
        <v>4.181E-2</v>
      </c>
    </row>
    <row r="760" spans="1:27" ht="12.75" customHeight="1" outlineLevel="1" x14ac:dyDescent="0.2">
      <c r="A760" s="99" t="s">
        <v>3147</v>
      </c>
      <c r="B760" s="63" t="s">
        <v>238</v>
      </c>
      <c r="C760" s="43" t="s">
        <v>79</v>
      </c>
      <c r="D760" s="44">
        <v>70.5</v>
      </c>
      <c r="E760" s="44">
        <v>58.19</v>
      </c>
      <c r="F760" s="44">
        <v>879.77</v>
      </c>
      <c r="G760" s="44">
        <v>35.090000000000003</v>
      </c>
      <c r="H760" s="44">
        <v>0</v>
      </c>
      <c r="I760" s="44">
        <v>0</v>
      </c>
      <c r="J760" s="44">
        <v>0</v>
      </c>
      <c r="K760" s="44">
        <v>0</v>
      </c>
      <c r="L760" s="44">
        <v>0</v>
      </c>
      <c r="M760" s="44">
        <v>0</v>
      </c>
      <c r="N760" s="44">
        <v>0</v>
      </c>
      <c r="O760" s="44">
        <v>0</v>
      </c>
      <c r="P760" s="44">
        <v>0</v>
      </c>
      <c r="Q760" s="44">
        <v>0</v>
      </c>
      <c r="R760" s="44">
        <v>0</v>
      </c>
      <c r="S760" s="44">
        <v>0</v>
      </c>
      <c r="T760" s="44">
        <v>0</v>
      </c>
      <c r="U760" s="44">
        <v>0</v>
      </c>
      <c r="V760" s="44">
        <v>0</v>
      </c>
      <c r="W760" s="44">
        <v>0</v>
      </c>
      <c r="X760" s="44">
        <v>2.46</v>
      </c>
      <c r="Y760" s="44">
        <v>27.7</v>
      </c>
      <c r="Z760" s="44">
        <v>0</v>
      </c>
      <c r="AA760" s="44">
        <v>41.81</v>
      </c>
    </row>
    <row r="761" spans="1:27" x14ac:dyDescent="0.2">
      <c r="A761" s="98" t="s">
        <v>3148</v>
      </c>
      <c r="B761" s="28" t="str">
        <f>"27"&amp;"."&amp;$B$801&amp;"."&amp;$B$802</f>
        <v>27.12.2023</v>
      </c>
      <c r="C761" s="90" t="s">
        <v>76</v>
      </c>
      <c r="D761" s="91">
        <f>ROUND((D762)/1000,5)</f>
        <v>4.4659999999999998E-2</v>
      </c>
      <c r="E761" s="91">
        <f t="shared" ref="E761:AA761" si="429">ROUND((E762)/1000,5)</f>
        <v>2.5499999999999998E-2</v>
      </c>
      <c r="F761" s="91">
        <f t="shared" si="429"/>
        <v>5.6299999999999996E-3</v>
      </c>
      <c r="G761" s="91">
        <f t="shared" si="429"/>
        <v>0</v>
      </c>
      <c r="H761" s="91">
        <f t="shared" si="429"/>
        <v>0</v>
      </c>
      <c r="I761" s="91">
        <f t="shared" si="429"/>
        <v>0</v>
      </c>
      <c r="J761" s="91">
        <f t="shared" si="429"/>
        <v>0</v>
      </c>
      <c r="K761" s="91">
        <f t="shared" si="429"/>
        <v>0</v>
      </c>
      <c r="L761" s="91">
        <f t="shared" si="429"/>
        <v>0</v>
      </c>
      <c r="M761" s="91">
        <f t="shared" si="429"/>
        <v>0</v>
      </c>
      <c r="N761" s="91">
        <f t="shared" si="429"/>
        <v>0</v>
      </c>
      <c r="O761" s="91">
        <f t="shared" si="429"/>
        <v>1.06E-3</v>
      </c>
      <c r="P761" s="91">
        <f t="shared" si="429"/>
        <v>0</v>
      </c>
      <c r="Q761" s="91">
        <f t="shared" si="429"/>
        <v>8.0800000000000004E-3</v>
      </c>
      <c r="R761" s="91">
        <f t="shared" si="429"/>
        <v>3.47E-3</v>
      </c>
      <c r="S761" s="91">
        <f t="shared" si="429"/>
        <v>0</v>
      </c>
      <c r="T761" s="91">
        <f t="shared" si="429"/>
        <v>0</v>
      </c>
      <c r="U761" s="91">
        <f t="shared" si="429"/>
        <v>0</v>
      </c>
      <c r="V761" s="91">
        <f t="shared" si="429"/>
        <v>0</v>
      </c>
      <c r="W761" s="91">
        <f t="shared" si="429"/>
        <v>3.5300000000000002E-3</v>
      </c>
      <c r="X761" s="91">
        <f t="shared" si="429"/>
        <v>0.19328000000000001</v>
      </c>
      <c r="Y761" s="91">
        <f t="shared" si="429"/>
        <v>0.15911</v>
      </c>
      <c r="Z761" s="91">
        <f t="shared" si="429"/>
        <v>0.13830999999999999</v>
      </c>
      <c r="AA761" s="91">
        <f t="shared" si="429"/>
        <v>5.7149999999999999E-2</v>
      </c>
    </row>
    <row r="762" spans="1:27" ht="12.75" customHeight="1" outlineLevel="1" x14ac:dyDescent="0.2">
      <c r="A762" s="99" t="s">
        <v>3149</v>
      </c>
      <c r="B762" s="63" t="s">
        <v>238</v>
      </c>
      <c r="C762" s="43" t="s">
        <v>79</v>
      </c>
      <c r="D762" s="44">
        <v>44.66</v>
      </c>
      <c r="E762" s="44">
        <v>25.5</v>
      </c>
      <c r="F762" s="44">
        <v>5.63</v>
      </c>
      <c r="G762" s="44">
        <v>0</v>
      </c>
      <c r="H762" s="44">
        <v>0</v>
      </c>
      <c r="I762" s="44">
        <v>0</v>
      </c>
      <c r="J762" s="44">
        <v>0</v>
      </c>
      <c r="K762" s="44">
        <v>0</v>
      </c>
      <c r="L762" s="44">
        <v>0</v>
      </c>
      <c r="M762" s="44">
        <v>0</v>
      </c>
      <c r="N762" s="44">
        <v>0</v>
      </c>
      <c r="O762" s="44">
        <v>1.06</v>
      </c>
      <c r="P762" s="44">
        <v>0</v>
      </c>
      <c r="Q762" s="44">
        <v>8.08</v>
      </c>
      <c r="R762" s="44">
        <v>3.47</v>
      </c>
      <c r="S762" s="44">
        <v>0</v>
      </c>
      <c r="T762" s="44">
        <v>0</v>
      </c>
      <c r="U762" s="44">
        <v>0</v>
      </c>
      <c r="V762" s="44">
        <v>0</v>
      </c>
      <c r="W762" s="44">
        <v>3.53</v>
      </c>
      <c r="X762" s="44">
        <v>193.28</v>
      </c>
      <c r="Y762" s="44">
        <v>159.11000000000001</v>
      </c>
      <c r="Z762" s="44">
        <v>138.31</v>
      </c>
      <c r="AA762" s="44">
        <v>57.15</v>
      </c>
    </row>
    <row r="763" spans="1:27" x14ac:dyDescent="0.2">
      <c r="A763" s="98" t="s">
        <v>3150</v>
      </c>
      <c r="B763" s="28" t="str">
        <f>"28"&amp;"."&amp;$B$801&amp;"."&amp;$B$802</f>
        <v>28.12.2023</v>
      </c>
      <c r="C763" s="90" t="s">
        <v>76</v>
      </c>
      <c r="D763" s="91">
        <f>ROUND((D764)/1000,5)</f>
        <v>1.068E-2</v>
      </c>
      <c r="E763" s="91">
        <f t="shared" ref="E763:AA763" si="430">ROUND((E764)/1000,5)</f>
        <v>0.10745</v>
      </c>
      <c r="F763" s="91">
        <f t="shared" si="430"/>
        <v>0.14033999999999999</v>
      </c>
      <c r="G763" s="91">
        <f t="shared" si="430"/>
        <v>0.55035000000000001</v>
      </c>
      <c r="H763" s="91">
        <f t="shared" si="430"/>
        <v>8.3000000000000004E-2</v>
      </c>
      <c r="I763" s="91">
        <f t="shared" si="430"/>
        <v>0</v>
      </c>
      <c r="J763" s="91">
        <f t="shared" si="430"/>
        <v>0</v>
      </c>
      <c r="K763" s="91">
        <f t="shared" si="430"/>
        <v>0</v>
      </c>
      <c r="L763" s="91">
        <f t="shared" si="430"/>
        <v>0</v>
      </c>
      <c r="M763" s="91">
        <f t="shared" si="430"/>
        <v>0</v>
      </c>
      <c r="N763" s="91">
        <f t="shared" si="430"/>
        <v>0</v>
      </c>
      <c r="O763" s="91">
        <f t="shared" si="430"/>
        <v>0</v>
      </c>
      <c r="P763" s="91">
        <f t="shared" si="430"/>
        <v>0</v>
      </c>
      <c r="Q763" s="91">
        <f t="shared" si="430"/>
        <v>0</v>
      </c>
      <c r="R763" s="91">
        <f t="shared" si="430"/>
        <v>0</v>
      </c>
      <c r="S763" s="91">
        <f t="shared" si="430"/>
        <v>0</v>
      </c>
      <c r="T763" s="91">
        <f t="shared" si="430"/>
        <v>0</v>
      </c>
      <c r="U763" s="91">
        <f t="shared" si="430"/>
        <v>0</v>
      </c>
      <c r="V763" s="91">
        <f t="shared" si="430"/>
        <v>0</v>
      </c>
      <c r="W763" s="91">
        <f t="shared" si="430"/>
        <v>0.15808</v>
      </c>
      <c r="X763" s="91">
        <f t="shared" si="430"/>
        <v>0.28273999999999999</v>
      </c>
      <c r="Y763" s="91">
        <f t="shared" si="430"/>
        <v>0.22708</v>
      </c>
      <c r="Z763" s="91">
        <f t="shared" si="430"/>
        <v>0.30692000000000003</v>
      </c>
      <c r="AA763" s="91">
        <f t="shared" si="430"/>
        <v>8.516E-2</v>
      </c>
    </row>
    <row r="764" spans="1:27" ht="12.75" customHeight="1" outlineLevel="1" x14ac:dyDescent="0.2">
      <c r="A764" s="99" t="s">
        <v>3151</v>
      </c>
      <c r="B764" s="63" t="s">
        <v>238</v>
      </c>
      <c r="C764" s="43" t="s">
        <v>79</v>
      </c>
      <c r="D764" s="44">
        <v>10.68</v>
      </c>
      <c r="E764" s="44">
        <v>107.45</v>
      </c>
      <c r="F764" s="44">
        <v>140.34</v>
      </c>
      <c r="G764" s="44">
        <v>550.35</v>
      </c>
      <c r="H764" s="44">
        <v>83</v>
      </c>
      <c r="I764" s="44">
        <v>0</v>
      </c>
      <c r="J764" s="44">
        <v>0</v>
      </c>
      <c r="K764" s="44">
        <v>0</v>
      </c>
      <c r="L764" s="44">
        <v>0</v>
      </c>
      <c r="M764" s="44">
        <v>0</v>
      </c>
      <c r="N764" s="44">
        <v>0</v>
      </c>
      <c r="O764" s="44">
        <v>0</v>
      </c>
      <c r="P764" s="44">
        <v>0</v>
      </c>
      <c r="Q764" s="44">
        <v>0</v>
      </c>
      <c r="R764" s="44">
        <v>0</v>
      </c>
      <c r="S764" s="44">
        <v>0</v>
      </c>
      <c r="T764" s="44">
        <v>0</v>
      </c>
      <c r="U764" s="44">
        <v>0</v>
      </c>
      <c r="V764" s="44">
        <v>0</v>
      </c>
      <c r="W764" s="44">
        <v>158.08000000000001</v>
      </c>
      <c r="X764" s="44">
        <v>282.74</v>
      </c>
      <c r="Y764" s="44">
        <v>227.08</v>
      </c>
      <c r="Z764" s="44">
        <v>306.92</v>
      </c>
      <c r="AA764" s="44">
        <v>85.16</v>
      </c>
    </row>
    <row r="765" spans="1:27" x14ac:dyDescent="0.2">
      <c r="A765" s="98" t="s">
        <v>3152</v>
      </c>
      <c r="B765" s="28" t="str">
        <f>"29"&amp;"."&amp;$B$801&amp;"."&amp;$B$802</f>
        <v>29.12.2023</v>
      </c>
      <c r="C765" s="90" t="s">
        <v>76</v>
      </c>
      <c r="D765" s="91">
        <f>ROUND((D766)/1000,5)</f>
        <v>4.2819999999999997E-2</v>
      </c>
      <c r="E765" s="91">
        <f t="shared" ref="E765:AA765" si="431">ROUND((E766)/1000,5)</f>
        <v>7.9299999999999995E-3</v>
      </c>
      <c r="F765" s="91">
        <f t="shared" si="431"/>
        <v>2.5999999999999998E-4</v>
      </c>
      <c r="G765" s="91">
        <f t="shared" si="431"/>
        <v>0</v>
      </c>
      <c r="H765" s="91">
        <f t="shared" si="431"/>
        <v>0</v>
      </c>
      <c r="I765" s="91">
        <f t="shared" si="431"/>
        <v>0</v>
      </c>
      <c r="J765" s="91">
        <f t="shared" si="431"/>
        <v>0</v>
      </c>
      <c r="K765" s="91">
        <f t="shared" si="431"/>
        <v>0</v>
      </c>
      <c r="L765" s="91">
        <f t="shared" si="431"/>
        <v>0</v>
      </c>
      <c r="M765" s="91">
        <f t="shared" si="431"/>
        <v>0</v>
      </c>
      <c r="N765" s="91">
        <f t="shared" si="431"/>
        <v>0</v>
      </c>
      <c r="O765" s="91">
        <f t="shared" si="431"/>
        <v>0</v>
      </c>
      <c r="P765" s="91">
        <f t="shared" si="431"/>
        <v>0</v>
      </c>
      <c r="Q765" s="91">
        <f t="shared" si="431"/>
        <v>0</v>
      </c>
      <c r="R765" s="91">
        <f t="shared" si="431"/>
        <v>0</v>
      </c>
      <c r="S765" s="91">
        <f t="shared" si="431"/>
        <v>0</v>
      </c>
      <c r="T765" s="91">
        <f t="shared" si="431"/>
        <v>0</v>
      </c>
      <c r="U765" s="91">
        <f t="shared" si="431"/>
        <v>0</v>
      </c>
      <c r="V765" s="91">
        <f t="shared" si="431"/>
        <v>0</v>
      </c>
      <c r="W765" s="91">
        <f t="shared" si="431"/>
        <v>0</v>
      </c>
      <c r="X765" s="91">
        <f t="shared" si="431"/>
        <v>0.1216</v>
      </c>
      <c r="Y765" s="91">
        <f t="shared" si="431"/>
        <v>0.11058</v>
      </c>
      <c r="Z765" s="91">
        <f t="shared" si="431"/>
        <v>3.9629999999999999E-2</v>
      </c>
      <c r="AA765" s="91">
        <f t="shared" si="431"/>
        <v>3.6990000000000002E-2</v>
      </c>
    </row>
    <row r="766" spans="1:27" ht="12.75" customHeight="1" outlineLevel="1" x14ac:dyDescent="0.2">
      <c r="A766" s="99" t="s">
        <v>3153</v>
      </c>
      <c r="B766" s="63" t="s">
        <v>238</v>
      </c>
      <c r="C766" s="43" t="s">
        <v>79</v>
      </c>
      <c r="D766" s="44">
        <v>42.82</v>
      </c>
      <c r="E766" s="44">
        <v>7.93</v>
      </c>
      <c r="F766" s="44">
        <v>0.26</v>
      </c>
      <c r="G766" s="44">
        <v>0</v>
      </c>
      <c r="H766" s="44">
        <v>0</v>
      </c>
      <c r="I766" s="44">
        <v>0</v>
      </c>
      <c r="J766" s="44">
        <v>0</v>
      </c>
      <c r="K766" s="44">
        <v>0</v>
      </c>
      <c r="L766" s="44">
        <v>0</v>
      </c>
      <c r="M766" s="44">
        <v>0</v>
      </c>
      <c r="N766" s="44">
        <v>0</v>
      </c>
      <c r="O766" s="44">
        <v>0</v>
      </c>
      <c r="P766" s="44">
        <v>0</v>
      </c>
      <c r="Q766" s="44">
        <v>0</v>
      </c>
      <c r="R766" s="44">
        <v>0</v>
      </c>
      <c r="S766" s="44">
        <v>0</v>
      </c>
      <c r="T766" s="44">
        <v>0</v>
      </c>
      <c r="U766" s="44">
        <v>0</v>
      </c>
      <c r="V766" s="44">
        <v>0</v>
      </c>
      <c r="W766" s="44">
        <v>0</v>
      </c>
      <c r="X766" s="44">
        <v>121.6</v>
      </c>
      <c r="Y766" s="44">
        <v>110.58</v>
      </c>
      <c r="Z766" s="44">
        <v>39.630000000000003</v>
      </c>
      <c r="AA766" s="44">
        <v>36.99</v>
      </c>
    </row>
    <row r="767" spans="1:27" x14ac:dyDescent="0.2">
      <c r="A767" s="98" t="s">
        <v>3154</v>
      </c>
      <c r="B767" s="28" t="str">
        <f>"30"&amp;"."&amp;$B$801&amp;"."&amp;$B$802</f>
        <v>30.12.2023</v>
      </c>
      <c r="C767" s="90" t="s">
        <v>76</v>
      </c>
      <c r="D767" s="91">
        <f>ROUND((D768)/1000,5)</f>
        <v>3.4540000000000001E-2</v>
      </c>
      <c r="E767" s="91">
        <f t="shared" ref="E767:AA767" si="432">ROUND((E768)/1000,5)</f>
        <v>1.7420000000000001E-2</v>
      </c>
      <c r="F767" s="91">
        <f t="shared" si="432"/>
        <v>1.7600000000000001E-3</v>
      </c>
      <c r="G767" s="91">
        <f t="shared" si="432"/>
        <v>0</v>
      </c>
      <c r="H767" s="91">
        <f t="shared" si="432"/>
        <v>1.5499999999999999E-3</v>
      </c>
      <c r="I767" s="91">
        <f t="shared" si="432"/>
        <v>0</v>
      </c>
      <c r="J767" s="91">
        <f t="shared" si="432"/>
        <v>0</v>
      </c>
      <c r="K767" s="91">
        <f t="shared" si="432"/>
        <v>0</v>
      </c>
      <c r="L767" s="91">
        <f t="shared" si="432"/>
        <v>0</v>
      </c>
      <c r="M767" s="91">
        <f t="shared" si="432"/>
        <v>0</v>
      </c>
      <c r="N767" s="91">
        <f t="shared" si="432"/>
        <v>0</v>
      </c>
      <c r="O767" s="91">
        <f t="shared" si="432"/>
        <v>0</v>
      </c>
      <c r="P767" s="91">
        <f t="shared" si="432"/>
        <v>0</v>
      </c>
      <c r="Q767" s="91">
        <f t="shared" si="432"/>
        <v>0</v>
      </c>
      <c r="R767" s="91">
        <f t="shared" si="432"/>
        <v>0</v>
      </c>
      <c r="S767" s="91">
        <f t="shared" si="432"/>
        <v>0</v>
      </c>
      <c r="T767" s="91">
        <f t="shared" si="432"/>
        <v>0</v>
      </c>
      <c r="U767" s="91">
        <f t="shared" si="432"/>
        <v>0</v>
      </c>
      <c r="V767" s="91">
        <f t="shared" si="432"/>
        <v>0</v>
      </c>
      <c r="W767" s="91">
        <f t="shared" si="432"/>
        <v>0</v>
      </c>
      <c r="X767" s="91">
        <f t="shared" si="432"/>
        <v>0</v>
      </c>
      <c r="Y767" s="91">
        <f t="shared" si="432"/>
        <v>0</v>
      </c>
      <c r="Z767" s="91">
        <f t="shared" si="432"/>
        <v>0</v>
      </c>
      <c r="AA767" s="91">
        <f t="shared" si="432"/>
        <v>0</v>
      </c>
    </row>
    <row r="768" spans="1:27" ht="12.75" customHeight="1" outlineLevel="1" x14ac:dyDescent="0.2">
      <c r="A768" s="99" t="s">
        <v>3155</v>
      </c>
      <c r="B768" s="63" t="s">
        <v>238</v>
      </c>
      <c r="C768" s="43" t="s">
        <v>79</v>
      </c>
      <c r="D768" s="44">
        <v>34.54</v>
      </c>
      <c r="E768" s="44">
        <v>17.420000000000002</v>
      </c>
      <c r="F768" s="44">
        <v>1.76</v>
      </c>
      <c r="G768" s="44">
        <v>0</v>
      </c>
      <c r="H768" s="44">
        <v>1.55</v>
      </c>
      <c r="I768" s="44">
        <v>0</v>
      </c>
      <c r="J768" s="44">
        <v>0</v>
      </c>
      <c r="K768" s="44">
        <v>0</v>
      </c>
      <c r="L768" s="44">
        <v>0</v>
      </c>
      <c r="M768" s="44">
        <v>0</v>
      </c>
      <c r="N768" s="44">
        <v>0</v>
      </c>
      <c r="O768" s="44">
        <v>0</v>
      </c>
      <c r="P768" s="44">
        <v>0</v>
      </c>
      <c r="Q768" s="44">
        <v>0</v>
      </c>
      <c r="R768" s="44">
        <v>0</v>
      </c>
      <c r="S768" s="44">
        <v>0</v>
      </c>
      <c r="T768" s="44">
        <v>0</v>
      </c>
      <c r="U768" s="44">
        <v>0</v>
      </c>
      <c r="V768" s="44">
        <v>0</v>
      </c>
      <c r="W768" s="44">
        <v>0</v>
      </c>
      <c r="X768" s="44">
        <v>0</v>
      </c>
      <c r="Y768" s="44">
        <v>0</v>
      </c>
      <c r="Z768" s="44">
        <v>0</v>
      </c>
      <c r="AA768" s="44">
        <v>0</v>
      </c>
    </row>
    <row r="769" spans="1:28" x14ac:dyDescent="0.2">
      <c r="A769" s="98" t="s">
        <v>3156</v>
      </c>
      <c r="B769" s="28" t="str">
        <f>"31"&amp;"."&amp;$B$801&amp;"."&amp;$B$802</f>
        <v>31.12.2023</v>
      </c>
      <c r="C769" s="90" t="s">
        <v>76</v>
      </c>
      <c r="D769" s="91">
        <f>ROUND((D770)/1000,5)</f>
        <v>1.8149999999999999E-2</v>
      </c>
      <c r="E769" s="91">
        <f t="shared" ref="E769:AA769" si="433">ROUND((E770)/1000,5)</f>
        <v>5.2929999999999998E-2</v>
      </c>
      <c r="F769" s="91">
        <f t="shared" si="433"/>
        <v>0.16952999999999999</v>
      </c>
      <c r="G769" s="91">
        <f t="shared" si="433"/>
        <v>0</v>
      </c>
      <c r="H769" s="91">
        <f t="shared" si="433"/>
        <v>1.244E-2</v>
      </c>
      <c r="I769" s="91">
        <f t="shared" si="433"/>
        <v>0.15126999999999999</v>
      </c>
      <c r="J769" s="91">
        <f t="shared" si="433"/>
        <v>8.6749999999999994E-2</v>
      </c>
      <c r="K769" s="91">
        <f t="shared" si="433"/>
        <v>1.9550000000000001E-2</v>
      </c>
      <c r="L769" s="91">
        <f t="shared" si="433"/>
        <v>0</v>
      </c>
      <c r="M769" s="91">
        <f t="shared" si="433"/>
        <v>0</v>
      </c>
      <c r="N769" s="91">
        <f t="shared" si="433"/>
        <v>0</v>
      </c>
      <c r="O769" s="91">
        <f t="shared" si="433"/>
        <v>0</v>
      </c>
      <c r="P769" s="91">
        <f t="shared" si="433"/>
        <v>0</v>
      </c>
      <c r="Q769" s="91">
        <f t="shared" si="433"/>
        <v>0</v>
      </c>
      <c r="R769" s="91">
        <f t="shared" si="433"/>
        <v>0</v>
      </c>
      <c r="S769" s="91">
        <f t="shared" si="433"/>
        <v>0</v>
      </c>
      <c r="T769" s="91">
        <f t="shared" si="433"/>
        <v>0</v>
      </c>
      <c r="U769" s="91">
        <f t="shared" si="433"/>
        <v>0</v>
      </c>
      <c r="V769" s="91">
        <f t="shared" si="433"/>
        <v>0</v>
      </c>
      <c r="W769" s="91">
        <f t="shared" si="433"/>
        <v>0</v>
      </c>
      <c r="X769" s="91">
        <f t="shared" si="433"/>
        <v>0</v>
      </c>
      <c r="Y769" s="91">
        <f t="shared" si="433"/>
        <v>5.8399999999999997E-3</v>
      </c>
      <c r="Z769" s="91">
        <f t="shared" si="433"/>
        <v>6.7430000000000004E-2</v>
      </c>
      <c r="AA769" s="91">
        <f t="shared" si="433"/>
        <v>0.33117999999999997</v>
      </c>
    </row>
    <row r="770" spans="1:28" ht="12.75" customHeight="1" outlineLevel="1" x14ac:dyDescent="0.2">
      <c r="A770" s="99" t="s">
        <v>3157</v>
      </c>
      <c r="B770" s="63" t="s">
        <v>238</v>
      </c>
      <c r="C770" s="43" t="s">
        <v>79</v>
      </c>
      <c r="D770" s="44">
        <v>18.149999999999999</v>
      </c>
      <c r="E770" s="44">
        <v>52.93</v>
      </c>
      <c r="F770" s="44">
        <v>169.53</v>
      </c>
      <c r="G770" s="44">
        <v>0</v>
      </c>
      <c r="H770" s="44">
        <v>12.44</v>
      </c>
      <c r="I770" s="44">
        <v>151.27000000000001</v>
      </c>
      <c r="J770" s="44">
        <v>86.75</v>
      </c>
      <c r="K770" s="44">
        <v>19.55</v>
      </c>
      <c r="L770" s="44">
        <v>0</v>
      </c>
      <c r="M770" s="44">
        <v>0</v>
      </c>
      <c r="N770" s="44">
        <v>0</v>
      </c>
      <c r="O770" s="44">
        <v>0</v>
      </c>
      <c r="P770" s="44">
        <v>0</v>
      </c>
      <c r="Q770" s="44">
        <v>0</v>
      </c>
      <c r="R770" s="44">
        <v>0</v>
      </c>
      <c r="S770" s="44">
        <v>0</v>
      </c>
      <c r="T770" s="44">
        <v>0</v>
      </c>
      <c r="U770" s="44">
        <v>0</v>
      </c>
      <c r="V770" s="44">
        <v>0</v>
      </c>
      <c r="W770" s="44">
        <v>0</v>
      </c>
      <c r="X770" s="44">
        <v>0</v>
      </c>
      <c r="Y770" s="44">
        <v>5.84</v>
      </c>
      <c r="Z770" s="44">
        <v>67.430000000000007</v>
      </c>
      <c r="AA770" s="44">
        <v>331.18</v>
      </c>
    </row>
    <row r="773" spans="1:28" x14ac:dyDescent="0.2">
      <c r="A773" s="175" t="s">
        <v>2403</v>
      </c>
      <c r="B773" s="176"/>
      <c r="C773" s="176"/>
      <c r="D773" s="176"/>
      <c r="E773" s="176"/>
      <c r="F773" s="176"/>
      <c r="G773" s="176"/>
      <c r="H773" s="176"/>
      <c r="I773" s="176"/>
      <c r="J773" s="176"/>
      <c r="K773" s="176"/>
      <c r="L773" s="176"/>
      <c r="M773" s="176"/>
      <c r="N773" s="176"/>
      <c r="O773" s="176"/>
      <c r="P773" s="176"/>
      <c r="Q773" s="176"/>
      <c r="R773" s="176"/>
      <c r="S773" s="176"/>
      <c r="T773" s="176"/>
      <c r="U773" s="176"/>
      <c r="V773" s="176"/>
      <c r="W773" s="176"/>
      <c r="X773" s="176"/>
      <c r="Y773" s="176"/>
      <c r="Z773" s="176"/>
      <c r="AA773" s="177"/>
    </row>
    <row r="774" spans="1:28" s="117" customFormat="1" x14ac:dyDescent="0.2">
      <c r="A774" s="28" t="s">
        <v>64</v>
      </c>
      <c r="B774" s="204" t="s">
        <v>2404</v>
      </c>
      <c r="C774" s="204"/>
      <c r="D774" s="204"/>
      <c r="E774" s="204"/>
      <c r="F774" s="204"/>
      <c r="G774" s="204"/>
      <c r="H774" s="204"/>
      <c r="I774" s="204"/>
      <c r="J774" s="204"/>
      <c r="K774" s="204"/>
      <c r="L774" s="116" t="s">
        <v>3</v>
      </c>
      <c r="M774" s="116" t="s">
        <v>2405</v>
      </c>
      <c r="AB774" s="24"/>
    </row>
    <row r="775" spans="1:28" s="117" customFormat="1" x14ac:dyDescent="0.2">
      <c r="A775" s="98" t="s">
        <v>3158</v>
      </c>
      <c r="B775" s="205" t="s">
        <v>2407</v>
      </c>
      <c r="C775" s="205"/>
      <c r="D775" s="205"/>
      <c r="E775" s="205"/>
      <c r="F775" s="205"/>
      <c r="G775" s="205"/>
      <c r="H775" s="205"/>
      <c r="I775" s="205"/>
      <c r="J775" s="205"/>
      <c r="K775" s="205"/>
      <c r="L775" s="118" t="s">
        <v>2408</v>
      </c>
      <c r="M775" s="119">
        <v>3.8599999999999997E-3</v>
      </c>
    </row>
    <row r="776" spans="1:28" s="117" customFormat="1" x14ac:dyDescent="0.2">
      <c r="A776" s="98" t="s">
        <v>3159</v>
      </c>
      <c r="B776" s="205" t="s">
        <v>2410</v>
      </c>
      <c r="C776" s="205"/>
      <c r="D776" s="205"/>
      <c r="E776" s="205"/>
      <c r="F776" s="205"/>
      <c r="G776" s="205"/>
      <c r="H776" s="205"/>
      <c r="I776" s="205"/>
      <c r="J776" s="205"/>
      <c r="K776" s="205"/>
      <c r="L776" s="118" t="s">
        <v>2408</v>
      </c>
      <c r="M776" s="119">
        <v>0.20025999999999999</v>
      </c>
    </row>
    <row r="779" spans="1:28" x14ac:dyDescent="0.2">
      <c r="A779" s="175" t="s">
        <v>861</v>
      </c>
      <c r="B779" s="176"/>
      <c r="C779" s="176"/>
      <c r="D779" s="176"/>
      <c r="E779" s="176"/>
      <c r="F779" s="176"/>
      <c r="G779" s="176"/>
      <c r="H779" s="176"/>
      <c r="I779" s="176"/>
      <c r="J779" s="176"/>
      <c r="K779" s="176"/>
      <c r="L779" s="176"/>
      <c r="M779" s="176"/>
      <c r="N779" s="176"/>
      <c r="O779" s="176"/>
      <c r="P779" s="176"/>
      <c r="Q779" s="176"/>
      <c r="R779" s="176"/>
      <c r="S779" s="176"/>
      <c r="T779" s="176"/>
      <c r="U779" s="176"/>
      <c r="V779" s="176"/>
      <c r="W779" s="176"/>
      <c r="X779" s="176"/>
      <c r="Y779" s="176"/>
      <c r="Z779" s="176"/>
      <c r="AA779" s="177"/>
    </row>
    <row r="780" spans="1:28" ht="15" customHeight="1" x14ac:dyDescent="0.2">
      <c r="A780" s="178" t="s">
        <v>3160</v>
      </c>
      <c r="B780" s="180" t="s">
        <v>863</v>
      </c>
      <c r="C780" s="182" t="s">
        <v>864</v>
      </c>
      <c r="D780" s="27" t="s">
        <v>69</v>
      </c>
      <c r="E780" s="27" t="s">
        <v>70</v>
      </c>
      <c r="F780" s="27" t="s">
        <v>865</v>
      </c>
      <c r="G780" s="27" t="s">
        <v>866</v>
      </c>
      <c r="H780" s="104"/>
      <c r="I780" s="104"/>
      <c r="J780" s="104"/>
      <c r="K780" s="104"/>
      <c r="L780" s="104"/>
      <c r="M780" s="104"/>
      <c r="N780" s="104"/>
      <c r="O780" s="104"/>
      <c r="P780" s="104"/>
      <c r="Q780" s="104"/>
      <c r="R780" s="104"/>
      <c r="S780" s="104"/>
      <c r="T780" s="104"/>
      <c r="U780" s="104"/>
      <c r="V780" s="104"/>
      <c r="W780" s="104"/>
      <c r="X780" s="104"/>
      <c r="Y780" s="104"/>
      <c r="Z780" s="104"/>
      <c r="AA780" s="104"/>
    </row>
    <row r="781" spans="1:28" hidden="1" x14ac:dyDescent="0.2">
      <c r="A781" s="179"/>
      <c r="B781" s="181"/>
      <c r="C781" s="183"/>
      <c r="D781" s="105"/>
      <c r="E781" s="105"/>
      <c r="F781" s="105"/>
      <c r="G781" s="105"/>
    </row>
    <row r="782" spans="1:28" ht="12.75" customHeight="1" x14ac:dyDescent="0.2">
      <c r="A782" s="106" t="s">
        <v>3161</v>
      </c>
      <c r="B782" s="107" t="s">
        <v>868</v>
      </c>
      <c r="C782" s="108" t="s">
        <v>864</v>
      </c>
      <c r="D782" s="105">
        <v>781794.76</v>
      </c>
      <c r="E782" s="105">
        <f>$D782</f>
        <v>781794.76</v>
      </c>
      <c r="F782" s="105">
        <f>$D782</f>
        <v>781794.76</v>
      </c>
      <c r="G782" s="105">
        <f>$D782</f>
        <v>781794.76</v>
      </c>
    </row>
    <row r="783" spans="1:28" ht="12.75" customHeight="1" x14ac:dyDescent="0.2">
      <c r="A783" s="106" t="s">
        <v>3162</v>
      </c>
      <c r="B783" s="107" t="s">
        <v>90</v>
      </c>
      <c r="C783" s="108" t="s">
        <v>864</v>
      </c>
      <c r="D783" s="105">
        <v>571820.46</v>
      </c>
      <c r="E783" s="105">
        <v>1008357.15</v>
      </c>
      <c r="F783" s="105">
        <v>1092208.6499999999</v>
      </c>
      <c r="G783" s="105">
        <v>1355806.62</v>
      </c>
    </row>
    <row r="786" spans="1:27" ht="12.75" customHeight="1" x14ac:dyDescent="0.25">
      <c r="A786" s="184" t="s">
        <v>84</v>
      </c>
      <c r="B786" s="184"/>
      <c r="C786"/>
      <c r="D786"/>
      <c r="E786"/>
      <c r="F786"/>
      <c r="G786"/>
      <c r="H786"/>
      <c r="I786"/>
      <c r="J786"/>
      <c r="K786"/>
      <c r="L786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</row>
    <row r="787" spans="1:27" ht="12.75" customHeight="1" x14ac:dyDescent="0.25">
      <c r="A787" s="185" t="s">
        <v>3163</v>
      </c>
      <c r="B787" s="185"/>
      <c r="C787" s="185"/>
      <c r="D787" s="185"/>
      <c r="E787" s="185"/>
      <c r="F787" s="185"/>
      <c r="G787" s="185"/>
      <c r="H787" s="185"/>
      <c r="I787" s="185"/>
      <c r="J787" s="185"/>
      <c r="K787" s="185"/>
      <c r="L787" s="185"/>
      <c r="M787" s="185"/>
      <c r="N787" s="185"/>
      <c r="O787" s="185"/>
      <c r="P787"/>
      <c r="Q787"/>
      <c r="R787"/>
      <c r="S787"/>
      <c r="T787"/>
      <c r="U787"/>
      <c r="V787"/>
      <c r="W787"/>
      <c r="X787"/>
      <c r="Y787"/>
      <c r="Z787"/>
      <c r="AA787"/>
    </row>
    <row r="789" spans="1:27" x14ac:dyDescent="0.2">
      <c r="A789" s="54"/>
      <c r="B789" s="55"/>
    </row>
    <row r="790" spans="1:27" x14ac:dyDescent="0.2">
      <c r="A790" s="54"/>
      <c r="B790" s="56"/>
    </row>
    <row r="801" spans="2:2" hidden="1" x14ac:dyDescent="0.2">
      <c r="B801" s="109" t="s">
        <v>3164</v>
      </c>
    </row>
    <row r="802" spans="2:2" hidden="1" x14ac:dyDescent="0.2">
      <c r="B802" s="110" t="s">
        <v>3165</v>
      </c>
    </row>
  </sheetData>
  <autoFilter ref="B6:C698" xr:uid="{00000000-0001-0000-1100-000000000000}"/>
  <mergeCells count="18">
    <mergeCell ref="A482:AA482"/>
    <mergeCell ref="A1:AA3"/>
    <mergeCell ref="A4:AA4"/>
    <mergeCell ref="A5:AA5"/>
    <mergeCell ref="A164:AA164"/>
    <mergeCell ref="A323:AA323"/>
    <mergeCell ref="A787:O787"/>
    <mergeCell ref="A641:AA641"/>
    <mergeCell ref="A707:AA707"/>
    <mergeCell ref="A773:AA773"/>
    <mergeCell ref="B774:K774"/>
    <mergeCell ref="B775:K775"/>
    <mergeCell ref="B776:K776"/>
    <mergeCell ref="A779:AA779"/>
    <mergeCell ref="A780:A781"/>
    <mergeCell ref="B780:B781"/>
    <mergeCell ref="C780:C781"/>
    <mergeCell ref="A786:B786"/>
  </mergeCells>
  <pageMargins left="0.25" right="0.25" top="0.75" bottom="0.75" header="0.3" footer="0.3"/>
  <pageSetup paperSize="9" scale="41" fitToHeight="0" orientation="landscape" r:id="rId1"/>
  <rowBreaks count="1" manualBreakCount="1">
    <brk id="614" max="26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DEB435-7A13-47AD-9454-2944BFF84BBC}">
  <sheetPr>
    <tabColor rgb="FF92D050"/>
  </sheetPr>
  <dimension ref="A1:N21"/>
  <sheetViews>
    <sheetView view="pageBreakPreview" zoomScale="90" zoomScaleNormal="100" zoomScaleSheetLayoutView="90" workbookViewId="0">
      <selection activeCell="D8" sqref="D8"/>
    </sheetView>
  </sheetViews>
  <sheetFormatPr defaultRowHeight="15" outlineLevelRow="1" x14ac:dyDescent="0.25"/>
  <cols>
    <col min="2" max="2" width="46.7109375" customWidth="1"/>
    <col min="3" max="3" width="13.42578125" customWidth="1"/>
    <col min="4" max="7" width="10.28515625" customWidth="1"/>
    <col min="9" max="9" width="14.5703125" customWidth="1"/>
    <col min="10" max="10" width="13.140625" bestFit="1" customWidth="1"/>
  </cols>
  <sheetData>
    <row r="1" spans="1:14" ht="15.75" thickBot="1" x14ac:dyDescent="0.3">
      <c r="A1" s="143">
        <f>'C1'!A1:N1</f>
        <v>45261</v>
      </c>
      <c r="B1" s="143"/>
      <c r="C1" s="143"/>
      <c r="D1" s="143"/>
      <c r="E1" s="143"/>
      <c r="F1" s="143"/>
      <c r="G1" s="143"/>
      <c r="H1" s="24"/>
      <c r="I1" s="24"/>
    </row>
    <row r="2" spans="1:14" x14ac:dyDescent="0.25">
      <c r="A2" s="144" t="s">
        <v>64</v>
      </c>
      <c r="B2" s="146" t="s">
        <v>65</v>
      </c>
      <c r="C2" s="146" t="s">
        <v>66</v>
      </c>
      <c r="D2" s="148" t="s">
        <v>67</v>
      </c>
      <c r="E2" s="148"/>
      <c r="F2" s="148"/>
      <c r="G2" s="149"/>
      <c r="H2" s="24"/>
      <c r="I2" s="24"/>
    </row>
    <row r="3" spans="1:14" ht="36.75" customHeight="1" x14ac:dyDescent="0.25">
      <c r="A3" s="145"/>
      <c r="B3" s="147"/>
      <c r="C3" s="147"/>
      <c r="D3" s="150" t="s">
        <v>68</v>
      </c>
      <c r="E3" s="150"/>
      <c r="F3" s="150"/>
      <c r="G3" s="151"/>
      <c r="H3" s="24"/>
      <c r="I3" s="24"/>
    </row>
    <row r="4" spans="1:14" x14ac:dyDescent="0.25">
      <c r="A4" s="145"/>
      <c r="B4" s="147"/>
      <c r="C4" s="147"/>
      <c r="D4" s="28" t="s">
        <v>69</v>
      </c>
      <c r="E4" s="28" t="s">
        <v>70</v>
      </c>
      <c r="F4" s="28" t="s">
        <v>71</v>
      </c>
      <c r="G4" s="29" t="s">
        <v>72</v>
      </c>
      <c r="H4" s="24"/>
      <c r="I4" s="24"/>
    </row>
    <row r="5" spans="1:14" x14ac:dyDescent="0.25">
      <c r="A5" s="30">
        <v>1</v>
      </c>
      <c r="B5" s="31">
        <v>2</v>
      </c>
      <c r="C5" s="31">
        <v>3</v>
      </c>
      <c r="D5" s="31">
        <v>4</v>
      </c>
      <c r="E5" s="31">
        <v>5</v>
      </c>
      <c r="F5" s="31">
        <v>6</v>
      </c>
      <c r="G5" s="32">
        <v>7</v>
      </c>
      <c r="H5" s="24"/>
      <c r="I5" s="24"/>
    </row>
    <row r="6" spans="1:14" ht="30" customHeight="1" x14ac:dyDescent="0.25">
      <c r="A6" s="33" t="s">
        <v>5</v>
      </c>
      <c r="B6" s="140" t="s">
        <v>73</v>
      </c>
      <c r="C6" s="140"/>
      <c r="D6" s="140"/>
      <c r="E6" s="140"/>
      <c r="F6" s="140"/>
      <c r="G6" s="140"/>
      <c r="H6" s="24"/>
      <c r="I6" s="24"/>
    </row>
    <row r="7" spans="1:14" ht="25.5" x14ac:dyDescent="0.25">
      <c r="A7" s="34" t="s">
        <v>74</v>
      </c>
      <c r="B7" s="35" t="s">
        <v>75</v>
      </c>
      <c r="C7" s="36" t="s">
        <v>76</v>
      </c>
      <c r="D7" s="37">
        <f>ROUND((D8+D9+D10)/1000,5)</f>
        <v>4.0315099999999999</v>
      </c>
      <c r="E7" s="37">
        <f t="shared" ref="E7:G7" si="0">ROUND((E8+E9+E10)/1000,5)</f>
        <v>4.0315099999999999</v>
      </c>
      <c r="F7" s="37">
        <f>ROUND((F8+F9+F10)/1000,5)</f>
        <v>4.0315099999999999</v>
      </c>
      <c r="G7" s="38">
        <f t="shared" si="0"/>
        <v>4.0315099999999999</v>
      </c>
      <c r="H7" s="24"/>
      <c r="I7" s="39"/>
      <c r="J7" s="40"/>
    </row>
    <row r="8" spans="1:14" ht="12.75" customHeight="1" outlineLevel="1" x14ac:dyDescent="0.25">
      <c r="A8" s="41" t="s">
        <v>77</v>
      </c>
      <c r="B8" s="42" t="s">
        <v>78</v>
      </c>
      <c r="C8" s="43" t="s">
        <v>79</v>
      </c>
      <c r="D8" s="44">
        <f>ROUND('C1'!N5+'C1'!N6*'C1'!N7,2)</f>
        <v>3142.9</v>
      </c>
      <c r="E8" s="44">
        <f>$D8</f>
        <v>3142.9</v>
      </c>
      <c r="F8" s="44">
        <f t="shared" ref="F8:G8" si="1">$D8</f>
        <v>3142.9</v>
      </c>
      <c r="G8" s="45">
        <f t="shared" si="1"/>
        <v>3142.9</v>
      </c>
      <c r="H8" s="24"/>
      <c r="I8" s="24"/>
      <c r="J8" s="46"/>
    </row>
    <row r="9" spans="1:14" ht="12.75" customHeight="1" outlineLevel="1" x14ac:dyDescent="0.25">
      <c r="A9" s="41" t="s">
        <v>80</v>
      </c>
      <c r="B9" s="42" t="s">
        <v>81</v>
      </c>
      <c r="C9" s="43" t="s">
        <v>79</v>
      </c>
      <c r="D9" s="44">
        <v>885.26</v>
      </c>
      <c r="E9" s="44">
        <f>$D9</f>
        <v>885.26</v>
      </c>
      <c r="F9" s="44">
        <f>$D9</f>
        <v>885.26</v>
      </c>
      <c r="G9" s="45">
        <f>$D9</f>
        <v>885.26</v>
      </c>
      <c r="H9" s="24"/>
      <c r="I9" s="24"/>
    </row>
    <row r="10" spans="1:14" ht="12.75" customHeight="1" outlineLevel="1" thickBot="1" x14ac:dyDescent="0.3">
      <c r="A10" s="47" t="s">
        <v>82</v>
      </c>
      <c r="B10" s="48" t="s">
        <v>83</v>
      </c>
      <c r="C10" s="49" t="s">
        <v>79</v>
      </c>
      <c r="D10" s="50">
        <v>3.35</v>
      </c>
      <c r="E10" s="50">
        <f>ROUND(D10,2)</f>
        <v>3.35</v>
      </c>
      <c r="F10" s="50">
        <f>ROUND(D10,2)</f>
        <v>3.35</v>
      </c>
      <c r="G10" s="51">
        <f>ROUND(D10,2)</f>
        <v>3.35</v>
      </c>
      <c r="H10" s="24"/>
      <c r="I10" s="24"/>
    </row>
    <row r="11" spans="1:14" ht="12.75" customHeight="1" x14ac:dyDescent="0.25">
      <c r="A11" s="141" t="s">
        <v>84</v>
      </c>
      <c r="B11" s="141"/>
      <c r="C11" s="52"/>
      <c r="D11" s="52"/>
      <c r="E11" s="52"/>
      <c r="F11" s="52"/>
      <c r="G11" s="52"/>
      <c r="H11" s="24"/>
      <c r="I11" s="39"/>
    </row>
    <row r="12" spans="1:14" ht="13.5" customHeight="1" x14ac:dyDescent="0.25">
      <c r="A12" s="142" t="s">
        <v>3163</v>
      </c>
      <c r="B12" s="142"/>
      <c r="C12" s="142"/>
      <c r="D12" s="142"/>
      <c r="E12" s="142"/>
      <c r="F12" s="142"/>
      <c r="G12" s="142"/>
      <c r="H12" s="24"/>
      <c r="I12" s="39"/>
    </row>
    <row r="13" spans="1:14" x14ac:dyDescent="0.25">
      <c r="A13" s="142"/>
      <c r="B13" s="142"/>
      <c r="C13" s="142"/>
      <c r="D13" s="142"/>
      <c r="E13" s="142"/>
      <c r="F13" s="142"/>
      <c r="G13" s="142"/>
      <c r="H13" s="24"/>
      <c r="I13" s="24"/>
      <c r="J13" s="24"/>
      <c r="K13" s="24"/>
      <c r="L13" s="24"/>
      <c r="M13" s="24"/>
      <c r="N13" s="24"/>
    </row>
    <row r="14" spans="1:14" x14ac:dyDescent="0.25">
      <c r="A14" s="53"/>
      <c r="B14" s="53"/>
      <c r="C14" s="53"/>
      <c r="D14" s="53"/>
      <c r="E14" s="53"/>
      <c r="F14" s="53"/>
      <c r="G14" s="53"/>
      <c r="H14" s="24"/>
      <c r="I14" s="24"/>
      <c r="J14" s="24"/>
      <c r="K14" s="24"/>
      <c r="L14" s="24"/>
      <c r="M14" s="24"/>
      <c r="N14" s="24"/>
    </row>
    <row r="15" spans="1:14" x14ac:dyDescent="0.25">
      <c r="A15" s="54"/>
      <c r="B15" s="55"/>
      <c r="C15" s="24"/>
      <c r="D15" s="24"/>
      <c r="E15" s="24"/>
      <c r="F15" s="24"/>
      <c r="G15" s="24"/>
      <c r="H15" s="24"/>
      <c r="I15" s="24"/>
      <c r="J15" s="24"/>
      <c r="K15" s="24"/>
      <c r="L15" s="24"/>
      <c r="M15" s="24"/>
      <c r="N15" s="24"/>
    </row>
    <row r="16" spans="1:14" x14ac:dyDescent="0.25">
      <c r="A16" s="54"/>
      <c r="B16" s="56"/>
      <c r="C16" s="24"/>
      <c r="D16" s="57"/>
      <c r="E16" s="24"/>
      <c r="F16" s="24"/>
      <c r="G16" s="24"/>
      <c r="H16" s="24"/>
      <c r="I16" s="24"/>
      <c r="J16" s="24"/>
      <c r="K16" s="24"/>
      <c r="L16" s="24"/>
      <c r="M16" s="24"/>
      <c r="N16" s="24"/>
    </row>
    <row r="18" spans="1:14" x14ac:dyDescent="0.25">
      <c r="A18" s="24"/>
      <c r="B18" s="24"/>
      <c r="C18" s="24"/>
      <c r="H18" s="58"/>
      <c r="J18" s="59"/>
      <c r="K18" s="59"/>
      <c r="L18" s="59"/>
      <c r="M18" s="59"/>
      <c r="N18" s="24"/>
    </row>
    <row r="19" spans="1:14" x14ac:dyDescent="0.25">
      <c r="A19" s="24"/>
      <c r="B19" s="24"/>
      <c r="C19" s="24"/>
      <c r="H19" s="58"/>
      <c r="J19" s="60"/>
      <c r="K19" s="60"/>
      <c r="L19" s="60"/>
      <c r="M19" s="60"/>
      <c r="N19" s="59"/>
    </row>
    <row r="20" spans="1:14" x14ac:dyDescent="0.25">
      <c r="A20" s="24"/>
      <c r="B20" s="24"/>
      <c r="C20" s="24"/>
      <c r="H20" s="58"/>
      <c r="J20" s="61"/>
      <c r="K20" s="61"/>
      <c r="L20" s="61"/>
      <c r="M20" s="61"/>
      <c r="N20" s="59"/>
    </row>
    <row r="21" spans="1:14" x14ac:dyDescent="0.25">
      <c r="A21" s="24"/>
      <c r="C21" s="24"/>
      <c r="H21" s="58"/>
      <c r="J21" s="24"/>
      <c r="K21" s="24"/>
      <c r="L21" s="24"/>
      <c r="M21" s="24"/>
      <c r="N21" s="24"/>
    </row>
  </sheetData>
  <mergeCells count="9">
    <mergeCell ref="B6:G6"/>
    <mergeCell ref="A11:B11"/>
    <mergeCell ref="A12:G13"/>
    <mergeCell ref="A1:G1"/>
    <mergeCell ref="A2:A4"/>
    <mergeCell ref="B2:B4"/>
    <mergeCell ref="C2:C4"/>
    <mergeCell ref="D2:G2"/>
    <mergeCell ref="D3:G3"/>
  </mergeCells>
  <pageMargins left="0.7" right="0.7" top="0.75" bottom="0.75" header="0.3" footer="0.3"/>
  <pageSetup paperSize="9" scale="76" orientation="portrait" horizontalDpi="3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E6AC5A-B798-4C0B-940A-46E78BA16F29}">
  <sheetPr>
    <tabColor rgb="FF92D050"/>
  </sheetPr>
  <dimension ref="A1:N48"/>
  <sheetViews>
    <sheetView view="pageBreakPreview" zoomScale="90" zoomScaleNormal="100" zoomScaleSheetLayoutView="90" workbookViewId="0">
      <selection activeCell="B34" sqref="B34:L34"/>
    </sheetView>
  </sheetViews>
  <sheetFormatPr defaultRowHeight="15" outlineLevelRow="1" x14ac:dyDescent="0.25"/>
  <cols>
    <col min="2" max="2" width="46.7109375" customWidth="1"/>
    <col min="3" max="3" width="13.42578125" customWidth="1"/>
    <col min="4" max="7" width="12" customWidth="1"/>
    <col min="9" max="9" width="14.5703125" customWidth="1"/>
    <col min="10" max="10" width="13.140625" bestFit="1" customWidth="1"/>
  </cols>
  <sheetData>
    <row r="1" spans="1:10" x14ac:dyDescent="0.25">
      <c r="A1" s="143">
        <f>'C1'!A1:N1</f>
        <v>45261</v>
      </c>
      <c r="B1" s="143"/>
      <c r="C1" s="143"/>
      <c r="D1" s="143"/>
      <c r="E1" s="143"/>
      <c r="F1" s="143"/>
      <c r="G1" s="143"/>
      <c r="H1" s="24"/>
      <c r="I1" s="24"/>
    </row>
    <row r="2" spans="1:10" ht="13.5" customHeight="1" x14ac:dyDescent="0.25">
      <c r="A2" s="156" t="s">
        <v>85</v>
      </c>
      <c r="B2" s="156"/>
      <c r="C2" s="156"/>
      <c r="D2" s="156"/>
      <c r="E2" s="156"/>
      <c r="F2" s="156"/>
      <c r="G2" s="156"/>
      <c r="H2" s="24"/>
      <c r="I2" s="24"/>
    </row>
    <row r="3" spans="1:10" x14ac:dyDescent="0.25">
      <c r="A3" s="156"/>
      <c r="B3" s="156"/>
      <c r="C3" s="156"/>
      <c r="D3" s="156"/>
      <c r="E3" s="156"/>
      <c r="F3" s="156"/>
      <c r="G3" s="156"/>
      <c r="H3" s="24"/>
      <c r="I3" s="24"/>
    </row>
    <row r="4" spans="1:10" ht="15.75" thickBot="1" x14ac:dyDescent="0.3">
      <c r="A4" s="157"/>
      <c r="B4" s="157"/>
      <c r="C4" s="157"/>
      <c r="D4" s="157"/>
      <c r="E4" s="157"/>
      <c r="F4" s="157"/>
      <c r="G4" s="157"/>
      <c r="H4" s="24"/>
      <c r="I4" s="24"/>
    </row>
    <row r="5" spans="1:10" x14ac:dyDescent="0.25">
      <c r="A5" s="144" t="s">
        <v>64</v>
      </c>
      <c r="B5" s="146" t="s">
        <v>65</v>
      </c>
      <c r="C5" s="146" t="s">
        <v>66</v>
      </c>
      <c r="D5" s="148" t="s">
        <v>67</v>
      </c>
      <c r="E5" s="148"/>
      <c r="F5" s="148"/>
      <c r="G5" s="149"/>
      <c r="H5" s="24"/>
      <c r="I5" s="24"/>
    </row>
    <row r="6" spans="1:10" ht="36.75" customHeight="1" x14ac:dyDescent="0.25">
      <c r="A6" s="145"/>
      <c r="B6" s="147"/>
      <c r="C6" s="147"/>
      <c r="D6" s="150" t="s">
        <v>68</v>
      </c>
      <c r="E6" s="150"/>
      <c r="F6" s="150"/>
      <c r="G6" s="151"/>
      <c r="H6" s="24"/>
      <c r="I6" s="24"/>
    </row>
    <row r="7" spans="1:10" x14ac:dyDescent="0.25">
      <c r="A7" s="145"/>
      <c r="B7" s="147"/>
      <c r="C7" s="147"/>
      <c r="D7" s="28" t="s">
        <v>69</v>
      </c>
      <c r="E7" s="28" t="s">
        <v>70</v>
      </c>
      <c r="F7" s="28" t="s">
        <v>71</v>
      </c>
      <c r="G7" s="29" t="s">
        <v>72</v>
      </c>
      <c r="H7" s="24"/>
      <c r="I7" s="24"/>
    </row>
    <row r="8" spans="1:10" x14ac:dyDescent="0.25">
      <c r="A8" s="62">
        <v>1</v>
      </c>
      <c r="B8" s="63">
        <v>2</v>
      </c>
      <c r="C8" s="63">
        <v>3</v>
      </c>
      <c r="D8" s="63">
        <v>4</v>
      </c>
      <c r="E8" s="63">
        <v>5</v>
      </c>
      <c r="F8" s="63">
        <v>6</v>
      </c>
      <c r="G8" s="64">
        <v>7</v>
      </c>
      <c r="H8" s="24"/>
      <c r="I8" s="24"/>
    </row>
    <row r="9" spans="1:10" x14ac:dyDescent="0.25">
      <c r="A9" s="65" t="s">
        <v>5</v>
      </c>
      <c r="B9" s="152" t="s">
        <v>86</v>
      </c>
      <c r="C9" s="152"/>
      <c r="D9" s="152"/>
      <c r="E9" s="152"/>
      <c r="F9" s="152"/>
      <c r="G9" s="153"/>
      <c r="H9" s="24"/>
      <c r="I9" s="24"/>
    </row>
    <row r="10" spans="1:10" ht="15.75" thickBot="1" x14ac:dyDescent="0.3">
      <c r="A10" s="66" t="s">
        <v>87</v>
      </c>
      <c r="B10" s="154" t="s">
        <v>88</v>
      </c>
      <c r="C10" s="154"/>
      <c r="D10" s="154"/>
      <c r="E10" s="154"/>
      <c r="F10" s="154"/>
      <c r="G10" s="155"/>
      <c r="H10" s="24"/>
      <c r="I10" s="24"/>
    </row>
    <row r="11" spans="1:10" ht="38.25" x14ac:dyDescent="0.25">
      <c r="A11" s="67" t="s">
        <v>74</v>
      </c>
      <c r="B11" s="25" t="s">
        <v>89</v>
      </c>
      <c r="C11" s="68" t="s">
        <v>76</v>
      </c>
      <c r="D11" s="69">
        <f>ROUND((D12+D13+D15+D14)/1000,5)</f>
        <v>4.5483599999999997</v>
      </c>
      <c r="E11" s="69">
        <f t="shared" ref="E11:G11" si="0">ROUND((E12+E13+E15+E14)/1000,5)</f>
        <v>5.1939099999999998</v>
      </c>
      <c r="F11" s="69">
        <f t="shared" si="0"/>
        <v>5.6998300000000004</v>
      </c>
      <c r="G11" s="70">
        <f t="shared" si="0"/>
        <v>7.0367100000000002</v>
      </c>
      <c r="H11" s="24"/>
      <c r="I11" s="39"/>
      <c r="J11" s="40"/>
    </row>
    <row r="12" spans="1:10" ht="12.75" customHeight="1" outlineLevel="1" x14ac:dyDescent="0.25">
      <c r="A12" s="71" t="s">
        <v>77</v>
      </c>
      <c r="B12" s="72" t="s">
        <v>78</v>
      </c>
      <c r="C12" s="73" t="s">
        <v>79</v>
      </c>
      <c r="D12" s="74">
        <f>ROUND('C1'!N5+'C1'!N6*'C1'!N7,2)</f>
        <v>3142.9</v>
      </c>
      <c r="E12" s="74">
        <f>$D12</f>
        <v>3142.9</v>
      </c>
      <c r="F12" s="74">
        <f t="shared" ref="F12:G12" si="1">$D12</f>
        <v>3142.9</v>
      </c>
      <c r="G12" s="75">
        <f t="shared" si="1"/>
        <v>3142.9</v>
      </c>
      <c r="H12" s="24"/>
      <c r="I12" s="24"/>
    </row>
    <row r="13" spans="1:10" ht="12.75" customHeight="1" outlineLevel="1" x14ac:dyDescent="0.25">
      <c r="A13" s="41" t="s">
        <v>80</v>
      </c>
      <c r="B13" s="42" t="s">
        <v>90</v>
      </c>
      <c r="C13" s="43" t="s">
        <v>79</v>
      </c>
      <c r="D13" s="44">
        <v>1071.42</v>
      </c>
      <c r="E13" s="44">
        <v>1716.97</v>
      </c>
      <c r="F13" s="44">
        <v>2222.89</v>
      </c>
      <c r="G13" s="45">
        <v>3559.77</v>
      </c>
      <c r="H13" s="24"/>
      <c r="I13" s="24"/>
    </row>
    <row r="14" spans="1:10" ht="12.75" customHeight="1" outlineLevel="1" x14ac:dyDescent="0.25">
      <c r="A14" s="41" t="s">
        <v>82</v>
      </c>
      <c r="B14" s="42" t="s">
        <v>83</v>
      </c>
      <c r="C14" s="43" t="s">
        <v>79</v>
      </c>
      <c r="D14" s="44">
        <v>3.35</v>
      </c>
      <c r="E14" s="44">
        <f>ROUND(D14,2)</f>
        <v>3.35</v>
      </c>
      <c r="F14" s="44">
        <f>ROUND(D14,2)</f>
        <v>3.35</v>
      </c>
      <c r="G14" s="45">
        <f>ROUND(D14,2)</f>
        <v>3.35</v>
      </c>
      <c r="H14" s="24"/>
      <c r="I14" s="24"/>
    </row>
    <row r="15" spans="1:10" ht="12.75" customHeight="1" outlineLevel="1" thickBot="1" x14ac:dyDescent="0.3">
      <c r="A15" s="47" t="s">
        <v>91</v>
      </c>
      <c r="B15" s="48" t="s">
        <v>81</v>
      </c>
      <c r="C15" s="49" t="s">
        <v>79</v>
      </c>
      <c r="D15" s="50">
        <v>330.69</v>
      </c>
      <c r="E15" s="50">
        <f>$D15</f>
        <v>330.69</v>
      </c>
      <c r="F15" s="50">
        <f t="shared" ref="F15:G15" si="2">$D15</f>
        <v>330.69</v>
      </c>
      <c r="G15" s="51">
        <f t="shared" si="2"/>
        <v>330.69</v>
      </c>
      <c r="H15" s="24"/>
      <c r="I15" s="24"/>
    </row>
    <row r="16" spans="1:10" ht="38.25" x14ac:dyDescent="0.25">
      <c r="A16" s="67" t="s">
        <v>92</v>
      </c>
      <c r="B16" s="25" t="s">
        <v>93</v>
      </c>
      <c r="C16" s="68" t="s">
        <v>76</v>
      </c>
      <c r="D16" s="69">
        <f>ROUND((D17+D18+D20+D19)/1000,5)</f>
        <v>4.4340299999999999</v>
      </c>
      <c r="E16" s="69">
        <f t="shared" ref="E16:G16" si="3">ROUND((E17+E18+E20+E19)/1000,5)</f>
        <v>5.07958</v>
      </c>
      <c r="F16" s="69">
        <f t="shared" si="3"/>
        <v>5.5854999999999997</v>
      </c>
      <c r="G16" s="70">
        <f t="shared" si="3"/>
        <v>6.9223800000000004</v>
      </c>
      <c r="H16" s="24"/>
      <c r="I16" s="24"/>
    </row>
    <row r="17" spans="1:14" ht="12.75" customHeight="1" outlineLevel="1" x14ac:dyDescent="0.25">
      <c r="A17" s="71" t="s">
        <v>94</v>
      </c>
      <c r="B17" s="72" t="s">
        <v>78</v>
      </c>
      <c r="C17" s="73" t="s">
        <v>79</v>
      </c>
      <c r="D17" s="74">
        <f t="shared" ref="D17:G17" si="4">$D$12</f>
        <v>3142.9</v>
      </c>
      <c r="E17" s="74">
        <f t="shared" si="4"/>
        <v>3142.9</v>
      </c>
      <c r="F17" s="74">
        <f t="shared" si="4"/>
        <v>3142.9</v>
      </c>
      <c r="G17" s="75">
        <f t="shared" si="4"/>
        <v>3142.9</v>
      </c>
      <c r="H17" s="24"/>
      <c r="I17" s="24"/>
    </row>
    <row r="18" spans="1:14" ht="12.75" customHeight="1" outlineLevel="1" x14ac:dyDescent="0.25">
      <c r="A18" s="41" t="s">
        <v>95</v>
      </c>
      <c r="B18" s="42" t="s">
        <v>90</v>
      </c>
      <c r="C18" s="43" t="s">
        <v>79</v>
      </c>
      <c r="D18" s="44">
        <f>D$13</f>
        <v>1071.42</v>
      </c>
      <c r="E18" s="44">
        <f t="shared" ref="E18:G18" si="5">E$13</f>
        <v>1716.97</v>
      </c>
      <c r="F18" s="44">
        <f t="shared" si="5"/>
        <v>2222.89</v>
      </c>
      <c r="G18" s="45">
        <f t="shared" si="5"/>
        <v>3559.77</v>
      </c>
      <c r="H18" s="24"/>
      <c r="I18" s="24"/>
    </row>
    <row r="19" spans="1:14" ht="12.75" customHeight="1" outlineLevel="1" x14ac:dyDescent="0.25">
      <c r="A19" s="41" t="s">
        <v>96</v>
      </c>
      <c r="B19" s="42" t="s">
        <v>83</v>
      </c>
      <c r="C19" s="43" t="s">
        <v>79</v>
      </c>
      <c r="D19" s="44">
        <f>ROUND(D$14,2)</f>
        <v>3.35</v>
      </c>
      <c r="E19" s="44">
        <f>ROUND(D19,2)</f>
        <v>3.35</v>
      </c>
      <c r="F19" s="44">
        <f>ROUND(D19,2)</f>
        <v>3.35</v>
      </c>
      <c r="G19" s="45">
        <f>ROUND(D19,2)</f>
        <v>3.35</v>
      </c>
      <c r="H19" s="24"/>
      <c r="I19" s="24"/>
    </row>
    <row r="20" spans="1:14" ht="12.75" customHeight="1" outlineLevel="1" thickBot="1" x14ac:dyDescent="0.3">
      <c r="A20" s="47" t="s">
        <v>97</v>
      </c>
      <c r="B20" s="48" t="s">
        <v>81</v>
      </c>
      <c r="C20" s="49" t="s">
        <v>79</v>
      </c>
      <c r="D20" s="50">
        <v>216.36</v>
      </c>
      <c r="E20" s="50">
        <f>$D20</f>
        <v>216.36</v>
      </c>
      <c r="F20" s="50">
        <f t="shared" ref="F20:G20" si="6">$D20</f>
        <v>216.36</v>
      </c>
      <c r="G20" s="51">
        <f t="shared" si="6"/>
        <v>216.36</v>
      </c>
      <c r="H20" s="24"/>
      <c r="I20" s="24"/>
    </row>
    <row r="21" spans="1:14" ht="38.25" x14ac:dyDescent="0.25">
      <c r="A21" s="67" t="s">
        <v>98</v>
      </c>
      <c r="B21" s="25" t="s">
        <v>99</v>
      </c>
      <c r="C21" s="68" t="s">
        <v>76</v>
      </c>
      <c r="D21" s="69">
        <f>ROUND((D22+D23+D25+D24)/1000,5)</f>
        <v>4.3278999999999996</v>
      </c>
      <c r="E21" s="69">
        <f t="shared" ref="E21:G21" si="7">ROUND((E22+E23+E25+E24)/1000,5)</f>
        <v>4.9734499999999997</v>
      </c>
      <c r="F21" s="69">
        <f t="shared" si="7"/>
        <v>5.4793700000000003</v>
      </c>
      <c r="G21" s="70">
        <f t="shared" si="7"/>
        <v>6.8162500000000001</v>
      </c>
      <c r="H21" s="24"/>
      <c r="I21" s="24"/>
    </row>
    <row r="22" spans="1:14" ht="12.75" customHeight="1" outlineLevel="1" x14ac:dyDescent="0.25">
      <c r="A22" s="41" t="s">
        <v>100</v>
      </c>
      <c r="B22" s="42" t="s">
        <v>78</v>
      </c>
      <c r="C22" s="43" t="s">
        <v>79</v>
      </c>
      <c r="D22" s="44">
        <f t="shared" ref="D22:G22" si="8">$D$12</f>
        <v>3142.9</v>
      </c>
      <c r="E22" s="44">
        <f t="shared" si="8"/>
        <v>3142.9</v>
      </c>
      <c r="F22" s="44">
        <f t="shared" si="8"/>
        <v>3142.9</v>
      </c>
      <c r="G22" s="45">
        <f t="shared" si="8"/>
        <v>3142.9</v>
      </c>
      <c r="H22" s="24"/>
      <c r="I22" s="24"/>
    </row>
    <row r="23" spans="1:14" ht="12.75" customHeight="1" outlineLevel="1" x14ac:dyDescent="0.25">
      <c r="A23" s="41" t="s">
        <v>101</v>
      </c>
      <c r="B23" s="42" t="s">
        <v>90</v>
      </c>
      <c r="C23" s="43" t="s">
        <v>79</v>
      </c>
      <c r="D23" s="44">
        <f>D$13</f>
        <v>1071.42</v>
      </c>
      <c r="E23" s="44">
        <f t="shared" ref="E23:G23" si="9">E$13</f>
        <v>1716.97</v>
      </c>
      <c r="F23" s="44">
        <f t="shared" si="9"/>
        <v>2222.89</v>
      </c>
      <c r="G23" s="45">
        <f t="shared" si="9"/>
        <v>3559.77</v>
      </c>
      <c r="H23" s="24"/>
      <c r="I23" s="24"/>
    </row>
    <row r="24" spans="1:14" ht="12.75" customHeight="1" outlineLevel="1" x14ac:dyDescent="0.25">
      <c r="A24" s="41" t="s">
        <v>102</v>
      </c>
      <c r="B24" s="42" t="s">
        <v>83</v>
      </c>
      <c r="C24" s="43" t="s">
        <v>79</v>
      </c>
      <c r="D24" s="44">
        <f>ROUND(D$14,2)</f>
        <v>3.35</v>
      </c>
      <c r="E24" s="44">
        <f>ROUND(D24,2)</f>
        <v>3.35</v>
      </c>
      <c r="F24" s="44">
        <f>ROUND(D24,2)</f>
        <v>3.35</v>
      </c>
      <c r="G24" s="45">
        <f>ROUND(D24,2)</f>
        <v>3.35</v>
      </c>
      <c r="H24" s="24"/>
      <c r="I24" s="24"/>
    </row>
    <row r="25" spans="1:14" ht="12.75" customHeight="1" outlineLevel="1" thickBot="1" x14ac:dyDescent="0.3">
      <c r="A25" s="47" t="s">
        <v>103</v>
      </c>
      <c r="B25" s="48" t="s">
        <v>81</v>
      </c>
      <c r="C25" s="49" t="s">
        <v>79</v>
      </c>
      <c r="D25" s="50">
        <v>110.23</v>
      </c>
      <c r="E25" s="50">
        <f>$D25</f>
        <v>110.23</v>
      </c>
      <c r="F25" s="50">
        <f t="shared" ref="F25:G25" si="10">$D25</f>
        <v>110.23</v>
      </c>
      <c r="G25" s="51">
        <f t="shared" si="10"/>
        <v>110.23</v>
      </c>
      <c r="H25" s="24"/>
      <c r="I25" s="24"/>
    </row>
    <row r="26" spans="1:14" ht="12.75" customHeight="1" x14ac:dyDescent="0.25">
      <c r="A26" s="141" t="s">
        <v>84</v>
      </c>
      <c r="B26" s="141"/>
      <c r="C26" s="76"/>
      <c r="D26" s="76"/>
      <c r="E26" s="76"/>
      <c r="F26" s="76"/>
      <c r="G26" s="76"/>
      <c r="H26" s="24"/>
      <c r="I26" s="39"/>
    </row>
    <row r="27" spans="1:14" ht="13.5" customHeight="1" x14ac:dyDescent="0.25">
      <c r="A27" s="142" t="s">
        <v>3163</v>
      </c>
      <c r="B27" s="142"/>
      <c r="C27" s="142"/>
      <c r="D27" s="142"/>
      <c r="E27" s="142"/>
      <c r="F27" s="142"/>
      <c r="G27" s="142"/>
      <c r="H27" s="24"/>
      <c r="I27" s="39"/>
    </row>
    <row r="28" spans="1:14" x14ac:dyDescent="0.25">
      <c r="A28" s="142"/>
      <c r="B28" s="142"/>
      <c r="C28" s="142"/>
      <c r="D28" s="142"/>
      <c r="E28" s="142"/>
      <c r="F28" s="142"/>
      <c r="G28" s="142"/>
      <c r="H28" s="24"/>
      <c r="I28" s="24"/>
      <c r="J28" s="24"/>
      <c r="K28" s="24"/>
      <c r="L28" s="24"/>
      <c r="M28" s="24"/>
      <c r="N28" s="24"/>
    </row>
    <row r="29" spans="1:14" x14ac:dyDescent="0.25">
      <c r="A29" s="53"/>
      <c r="B29" s="53"/>
      <c r="C29" s="53"/>
      <c r="D29" s="53"/>
      <c r="E29" s="53"/>
      <c r="F29" s="53"/>
      <c r="G29" s="53"/>
      <c r="H29" s="24"/>
      <c r="I29" s="24"/>
      <c r="J29" s="24"/>
      <c r="K29" s="24"/>
      <c r="L29" s="24"/>
      <c r="M29" s="24"/>
      <c r="N29" s="24"/>
    </row>
    <row r="30" spans="1:14" x14ac:dyDescent="0.25">
      <c r="A30" s="54"/>
      <c r="B30" s="55"/>
      <c r="C30" s="24"/>
      <c r="D30" s="24"/>
      <c r="E30" s="24"/>
      <c r="F30" s="24"/>
      <c r="G30" s="24"/>
      <c r="H30" s="24"/>
      <c r="I30" s="24"/>
      <c r="J30" s="24"/>
      <c r="K30" s="24"/>
      <c r="L30" s="24"/>
      <c r="M30" s="24"/>
      <c r="N30" s="24"/>
    </row>
    <row r="31" spans="1:14" x14ac:dyDescent="0.25">
      <c r="A31" s="54"/>
      <c r="B31" s="56"/>
      <c r="C31" s="24"/>
      <c r="D31" s="57"/>
      <c r="E31" s="24"/>
      <c r="F31" s="24"/>
      <c r="G31" s="24"/>
      <c r="H31" s="24"/>
      <c r="I31" s="24"/>
      <c r="J31" s="24"/>
      <c r="K31" s="24"/>
      <c r="L31" s="24"/>
      <c r="M31" s="24"/>
      <c r="N31" s="24"/>
    </row>
    <row r="32" spans="1:14" x14ac:dyDescent="0.25">
      <c r="C32" s="77"/>
      <c r="D32" s="28" t="s">
        <v>69</v>
      </c>
      <c r="E32" s="28" t="s">
        <v>70</v>
      </c>
      <c r="F32" s="28" t="s">
        <v>71</v>
      </c>
      <c r="G32" s="28" t="s">
        <v>72</v>
      </c>
    </row>
    <row r="33" spans="1:14" x14ac:dyDescent="0.25">
      <c r="A33" s="24"/>
      <c r="B33" s="24"/>
      <c r="C33" s="78" t="s">
        <v>104</v>
      </c>
      <c r="D33" s="77">
        <f>D11*1000</f>
        <v>4548.3599999999997</v>
      </c>
      <c r="E33" s="77">
        <f>E11*1000</f>
        <v>5193.91</v>
      </c>
      <c r="F33" s="77">
        <f>F11*1000</f>
        <v>5699.8300000000008</v>
      </c>
      <c r="G33" s="77">
        <f>G11*1000</f>
        <v>7036.71</v>
      </c>
      <c r="H33" s="58"/>
      <c r="J33" s="59"/>
      <c r="K33" s="59"/>
      <c r="L33" s="59"/>
      <c r="M33" s="59"/>
      <c r="N33" s="24"/>
    </row>
    <row r="34" spans="1:14" x14ac:dyDescent="0.25">
      <c r="A34" s="24"/>
      <c r="B34" s="24"/>
      <c r="C34" s="78"/>
      <c r="D34" s="77"/>
      <c r="E34" s="77"/>
      <c r="F34" s="77"/>
      <c r="G34" s="77"/>
      <c r="H34" s="58"/>
      <c r="J34" s="60"/>
      <c r="K34" s="60"/>
      <c r="L34" s="60"/>
      <c r="M34" s="60"/>
      <c r="N34" s="59"/>
    </row>
    <row r="35" spans="1:14" x14ac:dyDescent="0.25">
      <c r="A35" s="24"/>
      <c r="B35" s="24"/>
      <c r="C35" s="78" t="s">
        <v>105</v>
      </c>
      <c r="D35" s="77">
        <f>D16*1000</f>
        <v>4434.03</v>
      </c>
      <c r="E35" s="77">
        <f t="shared" ref="E35:G35" si="11">E16*1000</f>
        <v>5079.58</v>
      </c>
      <c r="F35" s="77">
        <f t="shared" si="11"/>
        <v>5585.5</v>
      </c>
      <c r="G35" s="77">
        <f t="shared" si="11"/>
        <v>6922.38</v>
      </c>
      <c r="H35" s="58"/>
      <c r="J35" s="61"/>
      <c r="K35" s="61"/>
      <c r="L35" s="61"/>
      <c r="M35" s="61"/>
      <c r="N35" s="59"/>
    </row>
    <row r="36" spans="1:14" x14ac:dyDescent="0.25">
      <c r="A36" s="24"/>
      <c r="C36" s="78" t="s">
        <v>106</v>
      </c>
      <c r="D36" s="77">
        <f>D21*1000</f>
        <v>4327.8999999999996</v>
      </c>
      <c r="E36" s="77">
        <f t="shared" ref="E36:G36" si="12">E21*1000</f>
        <v>4973.45</v>
      </c>
      <c r="F36" s="77">
        <f t="shared" si="12"/>
        <v>5479.37</v>
      </c>
      <c r="G36" s="77">
        <f t="shared" si="12"/>
        <v>6816.25</v>
      </c>
      <c r="H36" s="58"/>
      <c r="J36" s="24"/>
      <c r="K36" s="24"/>
      <c r="L36" s="24"/>
      <c r="M36" s="24"/>
      <c r="N36" s="24"/>
    </row>
    <row r="37" spans="1:14" x14ac:dyDescent="0.25">
      <c r="H37" s="58"/>
    </row>
    <row r="38" spans="1:14" x14ac:dyDescent="0.25">
      <c r="H38" s="58"/>
    </row>
    <row r="39" spans="1:14" x14ac:dyDescent="0.25">
      <c r="H39" s="58"/>
    </row>
    <row r="40" spans="1:14" x14ac:dyDescent="0.25">
      <c r="H40" s="58"/>
    </row>
    <row r="41" spans="1:14" x14ac:dyDescent="0.25">
      <c r="H41" s="58"/>
    </row>
    <row r="42" spans="1:14" x14ac:dyDescent="0.25">
      <c r="H42" s="58"/>
    </row>
    <row r="43" spans="1:14" x14ac:dyDescent="0.25">
      <c r="H43" s="58"/>
    </row>
    <row r="44" spans="1:14" x14ac:dyDescent="0.25">
      <c r="H44" s="58"/>
    </row>
    <row r="45" spans="1:14" x14ac:dyDescent="0.25">
      <c r="H45" s="58"/>
    </row>
    <row r="46" spans="1:14" x14ac:dyDescent="0.25">
      <c r="H46" s="58"/>
    </row>
    <row r="47" spans="1:14" x14ac:dyDescent="0.25">
      <c r="H47" s="58"/>
    </row>
    <row r="48" spans="1:14" x14ac:dyDescent="0.25">
      <c r="H48" s="58"/>
    </row>
  </sheetData>
  <mergeCells count="11">
    <mergeCell ref="B9:G9"/>
    <mergeCell ref="B10:G10"/>
    <mergeCell ref="A26:B26"/>
    <mergeCell ref="A27:G28"/>
    <mergeCell ref="A1:G1"/>
    <mergeCell ref="A2:G4"/>
    <mergeCell ref="A5:A7"/>
    <mergeCell ref="B5:B7"/>
    <mergeCell ref="C5:C7"/>
    <mergeCell ref="D5:G5"/>
    <mergeCell ref="D6:G6"/>
  </mergeCells>
  <pageMargins left="0.70866141732283472" right="0.70866141732283472" top="0.74803149606299213" bottom="0.74803149606299213" header="0.31496062992125984" footer="0.31496062992125984"/>
  <pageSetup paperSize="9" scale="74" orientation="portrait" r:id="rId1"/>
  <headerFooter>
    <oddFooter>Страница  &amp;P из 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6221F4-110C-436B-BFDE-892E8890137F}">
  <sheetPr>
    <tabColor rgb="FF92D050"/>
    <pageSetUpPr fitToPage="1"/>
  </sheetPr>
  <dimension ref="A1:N51"/>
  <sheetViews>
    <sheetView view="pageBreakPreview" topLeftCell="A10" zoomScale="90" zoomScaleNormal="100" zoomScaleSheetLayoutView="90" workbookViewId="0">
      <selection activeCell="A10" sqref="A1:XFD1048576"/>
    </sheetView>
  </sheetViews>
  <sheetFormatPr defaultRowHeight="15" outlineLevelRow="1" x14ac:dyDescent="0.25"/>
  <cols>
    <col min="2" max="2" width="46.7109375" customWidth="1"/>
    <col min="3" max="3" width="13.42578125" customWidth="1"/>
    <col min="4" max="7" width="12" customWidth="1"/>
    <col min="9" max="9" width="16.28515625" customWidth="1"/>
  </cols>
  <sheetData>
    <row r="1" spans="1:9" x14ac:dyDescent="0.25">
      <c r="A1" s="143">
        <v>45261</v>
      </c>
      <c r="B1" s="143"/>
      <c r="C1" s="143"/>
      <c r="D1" s="143"/>
      <c r="E1" s="143"/>
      <c r="F1" s="143"/>
      <c r="G1" s="143"/>
      <c r="H1" s="24"/>
      <c r="I1" s="24"/>
    </row>
    <row r="2" spans="1:9" ht="13.5" customHeight="1" x14ac:dyDescent="0.25">
      <c r="A2" s="156" t="s">
        <v>107</v>
      </c>
      <c r="B2" s="156"/>
      <c r="C2" s="156"/>
      <c r="D2" s="156"/>
      <c r="E2" s="156"/>
      <c r="F2" s="156"/>
      <c r="G2" s="156"/>
      <c r="H2" s="24"/>
      <c r="I2" s="24"/>
    </row>
    <row r="3" spans="1:9" x14ac:dyDescent="0.25">
      <c r="A3" s="156"/>
      <c r="B3" s="156"/>
      <c r="C3" s="156"/>
      <c r="D3" s="156"/>
      <c r="E3" s="156"/>
      <c r="F3" s="156"/>
      <c r="G3" s="156"/>
      <c r="H3" s="24"/>
      <c r="I3" s="24"/>
    </row>
    <row r="4" spans="1:9" ht="15.75" thickBot="1" x14ac:dyDescent="0.3">
      <c r="A4" s="157"/>
      <c r="B4" s="157"/>
      <c r="C4" s="157"/>
      <c r="D4" s="157"/>
      <c r="E4" s="157"/>
      <c r="F4" s="157"/>
      <c r="G4" s="157"/>
      <c r="H4" s="24"/>
      <c r="I4" s="24"/>
    </row>
    <row r="5" spans="1:9" x14ac:dyDescent="0.25">
      <c r="A5" s="144" t="s">
        <v>64</v>
      </c>
      <c r="B5" s="146" t="s">
        <v>65</v>
      </c>
      <c r="C5" s="146" t="s">
        <v>66</v>
      </c>
      <c r="D5" s="148" t="s">
        <v>67</v>
      </c>
      <c r="E5" s="148"/>
      <c r="F5" s="148"/>
      <c r="G5" s="149"/>
      <c r="H5" s="24"/>
      <c r="I5" s="24"/>
    </row>
    <row r="6" spans="1:9" ht="36.75" customHeight="1" x14ac:dyDescent="0.25">
      <c r="A6" s="145"/>
      <c r="B6" s="147"/>
      <c r="C6" s="147"/>
      <c r="D6" s="150" t="s">
        <v>68</v>
      </c>
      <c r="E6" s="150"/>
      <c r="F6" s="150"/>
      <c r="G6" s="151"/>
      <c r="H6" s="24"/>
      <c r="I6" s="24"/>
    </row>
    <row r="7" spans="1:9" x14ac:dyDescent="0.25">
      <c r="A7" s="145"/>
      <c r="B7" s="147"/>
      <c r="C7" s="147"/>
      <c r="D7" s="28" t="s">
        <v>69</v>
      </c>
      <c r="E7" s="28" t="s">
        <v>70</v>
      </c>
      <c r="F7" s="28" t="s">
        <v>71</v>
      </c>
      <c r="G7" s="29" t="s">
        <v>72</v>
      </c>
      <c r="H7" s="24"/>
      <c r="I7" s="24"/>
    </row>
    <row r="8" spans="1:9" x14ac:dyDescent="0.25">
      <c r="A8" s="62">
        <v>1</v>
      </c>
      <c r="B8" s="63">
        <v>2</v>
      </c>
      <c r="C8" s="63">
        <v>3</v>
      </c>
      <c r="D8" s="63">
        <v>4</v>
      </c>
      <c r="E8" s="63">
        <v>5</v>
      </c>
      <c r="F8" s="63">
        <v>6</v>
      </c>
      <c r="G8" s="64">
        <v>7</v>
      </c>
      <c r="H8" s="24"/>
      <c r="I8" s="24"/>
    </row>
    <row r="9" spans="1:9" x14ac:dyDescent="0.25">
      <c r="A9" s="65" t="s">
        <v>5</v>
      </c>
      <c r="B9" s="152" t="s">
        <v>86</v>
      </c>
      <c r="C9" s="152"/>
      <c r="D9" s="152"/>
      <c r="E9" s="152"/>
      <c r="F9" s="152"/>
      <c r="G9" s="153"/>
      <c r="H9" s="24"/>
      <c r="I9" s="24"/>
    </row>
    <row r="10" spans="1:9" ht="15.75" thickBot="1" x14ac:dyDescent="0.3">
      <c r="A10" s="66" t="s">
        <v>87</v>
      </c>
      <c r="B10" s="154" t="s">
        <v>88</v>
      </c>
      <c r="C10" s="154"/>
      <c r="D10" s="154"/>
      <c r="E10" s="154"/>
      <c r="F10" s="154"/>
      <c r="G10" s="155"/>
      <c r="H10" s="24"/>
      <c r="I10" s="24"/>
    </row>
    <row r="11" spans="1:9" ht="38.25" x14ac:dyDescent="0.25">
      <c r="A11" s="67" t="s">
        <v>74</v>
      </c>
      <c r="B11" s="25" t="s">
        <v>89</v>
      </c>
      <c r="C11" s="68" t="s">
        <v>76</v>
      </c>
      <c r="D11" s="69">
        <f>ROUND((SUM(D12:D16))/1000,5)</f>
        <v>4.2735900000000004</v>
      </c>
      <c r="E11" s="69">
        <f>ROUND((SUM(E12:E16))/1000,5)</f>
        <v>4.9191399999999996</v>
      </c>
      <c r="F11" s="69">
        <f>ROUND((SUM(F12:F16))/1000,5)</f>
        <v>5.4250600000000002</v>
      </c>
      <c r="G11" s="70">
        <f>ROUND((SUM(G12:G16))/1000,5)</f>
        <v>6.7619400000000001</v>
      </c>
      <c r="H11" s="24"/>
      <c r="I11" s="39"/>
    </row>
    <row r="12" spans="1:9" ht="12.75" customHeight="1" outlineLevel="1" x14ac:dyDescent="0.25">
      <c r="A12" s="71" t="s">
        <v>77</v>
      </c>
      <c r="B12" s="72" t="s">
        <v>78</v>
      </c>
      <c r="C12" s="73" t="s">
        <v>79</v>
      </c>
      <c r="D12" s="74">
        <v>2645.79</v>
      </c>
      <c r="E12" s="74">
        <f>D12</f>
        <v>2645.79</v>
      </c>
      <c r="F12" s="74">
        <f t="shared" ref="F12:G12" si="0">E12</f>
        <v>2645.79</v>
      </c>
      <c r="G12" s="75">
        <f t="shared" si="0"/>
        <v>2645.79</v>
      </c>
      <c r="H12" s="24"/>
      <c r="I12" s="79"/>
    </row>
    <row r="13" spans="1:9" ht="12.75" customHeight="1" outlineLevel="1" x14ac:dyDescent="0.25">
      <c r="A13" s="41" t="s">
        <v>80</v>
      </c>
      <c r="B13" s="42" t="s">
        <v>90</v>
      </c>
      <c r="C13" s="43" t="s">
        <v>79</v>
      </c>
      <c r="D13" s="44">
        <v>1071.42</v>
      </c>
      <c r="E13" s="44">
        <v>1716.97</v>
      </c>
      <c r="F13" s="44">
        <v>2222.89</v>
      </c>
      <c r="G13" s="45">
        <v>3559.77</v>
      </c>
      <c r="H13" s="24"/>
      <c r="I13" s="79"/>
    </row>
    <row r="14" spans="1:9" ht="12.75" customHeight="1" outlineLevel="1" x14ac:dyDescent="0.25">
      <c r="A14" s="41" t="s">
        <v>82</v>
      </c>
      <c r="B14" s="42" t="s">
        <v>83</v>
      </c>
      <c r="C14" s="43" t="s">
        <v>79</v>
      </c>
      <c r="D14" s="44">
        <v>3.72</v>
      </c>
      <c r="E14" s="44">
        <f>D14</f>
        <v>3.72</v>
      </c>
      <c r="F14" s="44">
        <f>D14</f>
        <v>3.72</v>
      </c>
      <c r="G14" s="45">
        <f>D14</f>
        <v>3.72</v>
      </c>
      <c r="H14" s="24"/>
      <c r="I14" s="79"/>
    </row>
    <row r="15" spans="1:9" ht="12.75" customHeight="1" outlineLevel="1" x14ac:dyDescent="0.25">
      <c r="A15" s="41" t="s">
        <v>91</v>
      </c>
      <c r="B15" s="42" t="s">
        <v>108</v>
      </c>
      <c r="C15" s="43" t="s">
        <v>79</v>
      </c>
      <c r="D15" s="44">
        <v>221.97</v>
      </c>
      <c r="E15" s="44">
        <f>$D15</f>
        <v>221.97</v>
      </c>
      <c r="F15" s="44">
        <f t="shared" ref="F15:G16" si="1">$D15</f>
        <v>221.97</v>
      </c>
      <c r="G15" s="45">
        <f t="shared" si="1"/>
        <v>221.97</v>
      </c>
      <c r="H15" s="24"/>
      <c r="I15" s="79"/>
    </row>
    <row r="16" spans="1:9" ht="12.75" customHeight="1" outlineLevel="1" thickBot="1" x14ac:dyDescent="0.3">
      <c r="A16" s="80" t="s">
        <v>109</v>
      </c>
      <c r="B16" s="81" t="s">
        <v>81</v>
      </c>
      <c r="C16" s="82" t="s">
        <v>79</v>
      </c>
      <c r="D16" s="83">
        <v>330.69</v>
      </c>
      <c r="E16" s="83">
        <f>$D16</f>
        <v>330.69</v>
      </c>
      <c r="F16" s="83">
        <f t="shared" si="1"/>
        <v>330.69</v>
      </c>
      <c r="G16" s="84">
        <f t="shared" si="1"/>
        <v>330.69</v>
      </c>
      <c r="H16" s="24"/>
      <c r="I16" s="79"/>
    </row>
    <row r="17" spans="1:14" ht="38.25" x14ac:dyDescent="0.25">
      <c r="A17" s="67" t="s">
        <v>92</v>
      </c>
      <c r="B17" s="25" t="s">
        <v>93</v>
      </c>
      <c r="C17" s="68" t="s">
        <v>76</v>
      </c>
      <c r="D17" s="69">
        <f>ROUND((SUM(D18:D22))/1000,5)</f>
        <v>4.1126500000000004</v>
      </c>
      <c r="E17" s="69">
        <f>ROUND((SUM(E18:E22))/1000,5)</f>
        <v>4.7582000000000004</v>
      </c>
      <c r="F17" s="69">
        <f>ROUND((SUM(F18:F22))/1000,5)</f>
        <v>5.2641200000000001</v>
      </c>
      <c r="G17" s="70">
        <f>ROUND((SUM(G18:G22))/1000,5)</f>
        <v>6.601</v>
      </c>
      <c r="H17" s="24"/>
      <c r="I17" s="24"/>
    </row>
    <row r="18" spans="1:14" ht="12.75" customHeight="1" outlineLevel="1" x14ac:dyDescent="0.25">
      <c r="A18" s="41" t="s">
        <v>94</v>
      </c>
      <c r="B18" s="42" t="s">
        <v>78</v>
      </c>
      <c r="C18" s="43" t="s">
        <v>79</v>
      </c>
      <c r="D18" s="44">
        <f t="shared" ref="D18:G18" si="2">$D$12</f>
        <v>2645.79</v>
      </c>
      <c r="E18" s="44">
        <f t="shared" si="2"/>
        <v>2645.79</v>
      </c>
      <c r="F18" s="44">
        <f t="shared" si="2"/>
        <v>2645.79</v>
      </c>
      <c r="G18" s="45">
        <f t="shared" si="2"/>
        <v>2645.79</v>
      </c>
      <c r="H18" s="24"/>
      <c r="I18" s="24"/>
    </row>
    <row r="19" spans="1:14" ht="12.75" customHeight="1" outlineLevel="1" x14ac:dyDescent="0.25">
      <c r="A19" s="41" t="s">
        <v>95</v>
      </c>
      <c r="B19" s="42" t="s">
        <v>90</v>
      </c>
      <c r="C19" s="43" t="s">
        <v>79</v>
      </c>
      <c r="D19" s="44">
        <f>D$13</f>
        <v>1071.42</v>
      </c>
      <c r="E19" s="44">
        <f t="shared" ref="E19:G19" si="3">E$13</f>
        <v>1716.97</v>
      </c>
      <c r="F19" s="44">
        <f t="shared" si="3"/>
        <v>2222.89</v>
      </c>
      <c r="G19" s="45">
        <f t="shared" si="3"/>
        <v>3559.77</v>
      </c>
      <c r="H19" s="24"/>
      <c r="I19" s="24"/>
    </row>
    <row r="20" spans="1:14" ht="12.75" customHeight="1" outlineLevel="1" x14ac:dyDescent="0.25">
      <c r="A20" s="41" t="s">
        <v>96</v>
      </c>
      <c r="B20" s="42" t="s">
        <v>83</v>
      </c>
      <c r="C20" s="43" t="s">
        <v>79</v>
      </c>
      <c r="D20" s="44">
        <f>D$14</f>
        <v>3.72</v>
      </c>
      <c r="E20" s="44">
        <f>D20</f>
        <v>3.72</v>
      </c>
      <c r="F20" s="44">
        <f>D20</f>
        <v>3.72</v>
      </c>
      <c r="G20" s="45">
        <f>D20</f>
        <v>3.72</v>
      </c>
      <c r="H20" s="24"/>
      <c r="I20" s="24"/>
    </row>
    <row r="21" spans="1:14" ht="12.75" customHeight="1" outlineLevel="1" x14ac:dyDescent="0.25">
      <c r="A21" s="41" t="s">
        <v>97</v>
      </c>
      <c r="B21" s="42" t="s">
        <v>108</v>
      </c>
      <c r="C21" s="43" t="s">
        <v>79</v>
      </c>
      <c r="D21" s="44">
        <v>175.36</v>
      </c>
      <c r="E21" s="44">
        <f>$D21</f>
        <v>175.36</v>
      </c>
      <c r="F21" s="44">
        <f t="shared" ref="F21:G22" si="4">$D21</f>
        <v>175.36</v>
      </c>
      <c r="G21" s="45">
        <f t="shared" si="4"/>
        <v>175.36</v>
      </c>
      <c r="H21" s="24"/>
      <c r="I21" s="79"/>
    </row>
    <row r="22" spans="1:14" ht="12.75" customHeight="1" outlineLevel="1" thickBot="1" x14ac:dyDescent="0.3">
      <c r="A22" s="47" t="s">
        <v>110</v>
      </c>
      <c r="B22" s="48" t="s">
        <v>81</v>
      </c>
      <c r="C22" s="49" t="s">
        <v>79</v>
      </c>
      <c r="D22" s="50">
        <v>216.36</v>
      </c>
      <c r="E22" s="50">
        <f>$D22</f>
        <v>216.36</v>
      </c>
      <c r="F22" s="50">
        <f t="shared" si="4"/>
        <v>216.36</v>
      </c>
      <c r="G22" s="51">
        <f t="shared" si="4"/>
        <v>216.36</v>
      </c>
      <c r="H22" s="24"/>
      <c r="I22" s="24"/>
    </row>
    <row r="23" spans="1:14" ht="38.25" x14ac:dyDescent="0.25">
      <c r="A23" s="67" t="s">
        <v>98</v>
      </c>
      <c r="B23" s="25" t="s">
        <v>99</v>
      </c>
      <c r="C23" s="68" t="s">
        <v>76</v>
      </c>
      <c r="D23" s="69">
        <f>ROUND((SUM(D24:D28))/1000,5)</f>
        <v>3.9051499999999999</v>
      </c>
      <c r="E23" s="69">
        <f>ROUND((SUM(E24:E28))/1000,5)</f>
        <v>4.5507</v>
      </c>
      <c r="F23" s="69">
        <f>ROUND((SUM(F24:F28))/1000,5)</f>
        <v>5.0566199999999997</v>
      </c>
      <c r="G23" s="70">
        <f>ROUND((SUM(G24:G28))/1000,5)</f>
        <v>6.3935000000000004</v>
      </c>
      <c r="H23" s="24"/>
      <c r="I23" s="24"/>
    </row>
    <row r="24" spans="1:14" ht="12.75" customHeight="1" outlineLevel="1" x14ac:dyDescent="0.25">
      <c r="A24" s="41" t="s">
        <v>100</v>
      </c>
      <c r="B24" s="42" t="s">
        <v>78</v>
      </c>
      <c r="C24" s="43" t="s">
        <v>79</v>
      </c>
      <c r="D24" s="44">
        <f t="shared" ref="D24:G24" si="5">$D$12</f>
        <v>2645.79</v>
      </c>
      <c r="E24" s="44">
        <f t="shared" si="5"/>
        <v>2645.79</v>
      </c>
      <c r="F24" s="44">
        <f t="shared" si="5"/>
        <v>2645.79</v>
      </c>
      <c r="G24" s="45">
        <f t="shared" si="5"/>
        <v>2645.79</v>
      </c>
      <c r="H24" s="24"/>
      <c r="I24" s="24"/>
    </row>
    <row r="25" spans="1:14" ht="12.75" customHeight="1" outlineLevel="1" x14ac:dyDescent="0.25">
      <c r="A25" s="41" t="s">
        <v>101</v>
      </c>
      <c r="B25" s="42" t="s">
        <v>90</v>
      </c>
      <c r="C25" s="43" t="s">
        <v>79</v>
      </c>
      <c r="D25" s="44">
        <f>D$13</f>
        <v>1071.42</v>
      </c>
      <c r="E25" s="44">
        <f t="shared" ref="E25:G25" si="6">E$13</f>
        <v>1716.97</v>
      </c>
      <c r="F25" s="44">
        <f t="shared" si="6"/>
        <v>2222.89</v>
      </c>
      <c r="G25" s="45">
        <f t="shared" si="6"/>
        <v>3559.77</v>
      </c>
      <c r="H25" s="24"/>
      <c r="I25" s="24"/>
    </row>
    <row r="26" spans="1:14" ht="12.75" customHeight="1" outlineLevel="1" x14ac:dyDescent="0.25">
      <c r="A26" s="41" t="s">
        <v>102</v>
      </c>
      <c r="B26" s="42" t="s">
        <v>83</v>
      </c>
      <c r="C26" s="43" t="s">
        <v>79</v>
      </c>
      <c r="D26" s="44">
        <f>D$14</f>
        <v>3.72</v>
      </c>
      <c r="E26" s="44">
        <f>D26</f>
        <v>3.72</v>
      </c>
      <c r="F26" s="44">
        <f>D26</f>
        <v>3.72</v>
      </c>
      <c r="G26" s="45">
        <f>D26</f>
        <v>3.72</v>
      </c>
      <c r="H26" s="24"/>
      <c r="I26" s="24"/>
    </row>
    <row r="27" spans="1:14" ht="12.75" customHeight="1" outlineLevel="1" x14ac:dyDescent="0.25">
      <c r="A27" s="41" t="s">
        <v>103</v>
      </c>
      <c r="B27" s="42" t="s">
        <v>108</v>
      </c>
      <c r="C27" s="43" t="s">
        <v>79</v>
      </c>
      <c r="D27" s="44">
        <v>73.989999999999995</v>
      </c>
      <c r="E27" s="44">
        <f>$D27</f>
        <v>73.989999999999995</v>
      </c>
      <c r="F27" s="44">
        <f t="shared" ref="F27:G28" si="7">$D27</f>
        <v>73.989999999999995</v>
      </c>
      <c r="G27" s="45">
        <f t="shared" si="7"/>
        <v>73.989999999999995</v>
      </c>
      <c r="H27" s="24"/>
      <c r="I27" s="79"/>
    </row>
    <row r="28" spans="1:14" ht="12.75" customHeight="1" outlineLevel="1" thickBot="1" x14ac:dyDescent="0.3">
      <c r="A28" s="47" t="s">
        <v>111</v>
      </c>
      <c r="B28" s="48" t="s">
        <v>81</v>
      </c>
      <c r="C28" s="49" t="s">
        <v>79</v>
      </c>
      <c r="D28" s="50">
        <v>110.23</v>
      </c>
      <c r="E28" s="50">
        <f>$D28</f>
        <v>110.23</v>
      </c>
      <c r="F28" s="50">
        <f t="shared" si="7"/>
        <v>110.23</v>
      </c>
      <c r="G28" s="51">
        <f t="shared" si="7"/>
        <v>110.23</v>
      </c>
      <c r="H28" s="24"/>
      <c r="I28" s="24"/>
    </row>
    <row r="29" spans="1:14" ht="12.75" customHeight="1" x14ac:dyDescent="0.25">
      <c r="A29" s="141" t="s">
        <v>84</v>
      </c>
      <c r="B29" s="141"/>
      <c r="C29" s="76"/>
      <c r="D29" s="76"/>
      <c r="E29" s="76"/>
      <c r="F29" s="76"/>
      <c r="G29" s="76"/>
      <c r="H29" s="24"/>
      <c r="I29" s="39"/>
    </row>
    <row r="30" spans="1:14" ht="13.5" customHeight="1" x14ac:dyDescent="0.25">
      <c r="A30" s="142" t="s">
        <v>3163</v>
      </c>
      <c r="B30" s="142"/>
      <c r="C30" s="142"/>
      <c r="D30" s="142"/>
      <c r="E30" s="142"/>
      <c r="F30" s="142"/>
      <c r="G30" s="142"/>
      <c r="H30" s="24"/>
      <c r="I30" s="39"/>
    </row>
    <row r="31" spans="1:14" x14ac:dyDescent="0.25">
      <c r="A31" s="142"/>
      <c r="B31" s="142"/>
      <c r="C31" s="142"/>
      <c r="D31" s="142"/>
      <c r="E31" s="142"/>
      <c r="F31" s="142"/>
      <c r="G31" s="142"/>
      <c r="H31" s="24"/>
      <c r="I31" s="24"/>
      <c r="J31" s="24"/>
      <c r="K31" s="24"/>
      <c r="L31" s="24"/>
      <c r="M31" s="24"/>
      <c r="N31" s="24"/>
    </row>
    <row r="32" spans="1:14" x14ac:dyDescent="0.25">
      <c r="A32" s="53"/>
      <c r="B32" s="53"/>
      <c r="C32" s="53"/>
      <c r="D32" s="53"/>
      <c r="E32" s="53"/>
      <c r="F32" s="53"/>
      <c r="G32" s="53"/>
      <c r="H32" s="24"/>
      <c r="I32" s="24"/>
      <c r="J32" s="24"/>
      <c r="K32" s="24"/>
      <c r="L32" s="24"/>
      <c r="M32" s="24"/>
      <c r="N32" s="24"/>
    </row>
    <row r="33" spans="1:14" x14ac:dyDescent="0.25">
      <c r="A33" s="54"/>
      <c r="B33" s="5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</row>
    <row r="34" spans="1:14" x14ac:dyDescent="0.25">
      <c r="A34" s="54"/>
      <c r="B34" s="56"/>
      <c r="C34" s="24"/>
      <c r="D34" s="57"/>
      <c r="E34" s="24"/>
      <c r="F34" s="24"/>
      <c r="G34" s="24"/>
      <c r="H34" s="24"/>
      <c r="I34" s="24"/>
      <c r="J34" s="24"/>
      <c r="K34" s="24"/>
      <c r="L34" s="24"/>
      <c r="M34" s="24"/>
      <c r="N34" s="24"/>
    </row>
    <row r="36" spans="1:14" hidden="1" x14ac:dyDescent="0.25">
      <c r="A36" s="24"/>
      <c r="B36" s="24"/>
      <c r="C36" s="24"/>
      <c r="D36" s="59">
        <f>D11*1000</f>
        <v>4273.59</v>
      </c>
      <c r="E36" s="59">
        <f>E11*1000</f>
        <v>4919.1399999999994</v>
      </c>
      <c r="F36" s="59">
        <f>F11*1000</f>
        <v>5425.06</v>
      </c>
      <c r="G36" s="59">
        <f>G11*1000</f>
        <v>6761.9400000000005</v>
      </c>
      <c r="H36" s="59" t="s">
        <v>69</v>
      </c>
      <c r="I36">
        <f>D36</f>
        <v>4273.59</v>
      </c>
      <c r="J36" s="59"/>
      <c r="K36" s="59"/>
      <c r="L36" s="59"/>
      <c r="M36" s="59"/>
      <c r="N36" s="24"/>
    </row>
    <row r="37" spans="1:14" hidden="1" x14ac:dyDescent="0.25">
      <c r="A37" s="24"/>
      <c r="B37" s="24"/>
      <c r="C37" s="24"/>
      <c r="D37" s="59"/>
      <c r="E37" s="59"/>
      <c r="F37" s="59"/>
      <c r="G37" s="59"/>
      <c r="H37" s="59" t="s">
        <v>70</v>
      </c>
      <c r="I37">
        <f>E36</f>
        <v>4919.1399999999994</v>
      </c>
      <c r="J37" s="60"/>
      <c r="K37" s="60"/>
      <c r="L37" s="60"/>
      <c r="M37" s="60"/>
      <c r="N37" s="59"/>
    </row>
    <row r="38" spans="1:14" hidden="1" x14ac:dyDescent="0.25">
      <c r="A38" s="24"/>
      <c r="B38" s="24"/>
      <c r="C38" s="24"/>
      <c r="D38" s="59">
        <f>D17*1000</f>
        <v>4112.6500000000005</v>
      </c>
      <c r="E38" s="59">
        <f t="shared" ref="E38:G38" si="8">E17*1000</f>
        <v>4758.2000000000007</v>
      </c>
      <c r="F38" s="59">
        <f t="shared" si="8"/>
        <v>5264.12</v>
      </c>
      <c r="G38" s="59">
        <f t="shared" si="8"/>
        <v>6601</v>
      </c>
      <c r="H38" s="59" t="s">
        <v>71</v>
      </c>
      <c r="I38">
        <f>F36</f>
        <v>5425.06</v>
      </c>
      <c r="J38" s="61"/>
      <c r="K38" s="61"/>
      <c r="L38" s="61"/>
      <c r="M38" s="61"/>
      <c r="N38" s="59"/>
    </row>
    <row r="39" spans="1:14" hidden="1" x14ac:dyDescent="0.25">
      <c r="A39" s="24"/>
      <c r="B39" s="24"/>
      <c r="C39" s="24"/>
      <c r="D39" s="24">
        <f>D23*1000</f>
        <v>3905.15</v>
      </c>
      <c r="E39" s="24">
        <f t="shared" ref="E39:G39" si="9">E23*1000</f>
        <v>4550.7</v>
      </c>
      <c r="F39" s="24">
        <f t="shared" si="9"/>
        <v>5056.62</v>
      </c>
      <c r="G39" s="24">
        <f t="shared" si="9"/>
        <v>6393.5</v>
      </c>
      <c r="H39" s="24" t="s">
        <v>72</v>
      </c>
      <c r="I39">
        <f>G36</f>
        <v>6761.9400000000005</v>
      </c>
      <c r="J39" s="24"/>
      <c r="K39" s="24"/>
      <c r="L39" s="24"/>
      <c r="M39" s="24"/>
      <c r="N39" s="24"/>
    </row>
    <row r="40" spans="1:14" hidden="1" x14ac:dyDescent="0.25">
      <c r="H40" t="s">
        <v>69</v>
      </c>
      <c r="I40">
        <f>D37</f>
        <v>0</v>
      </c>
    </row>
    <row r="41" spans="1:14" hidden="1" x14ac:dyDescent="0.25">
      <c r="H41" t="s">
        <v>70</v>
      </c>
      <c r="I41">
        <f>E37</f>
        <v>0</v>
      </c>
    </row>
    <row r="42" spans="1:14" hidden="1" x14ac:dyDescent="0.25">
      <c r="H42" t="s">
        <v>71</v>
      </c>
      <c r="I42">
        <f>F37</f>
        <v>0</v>
      </c>
    </row>
    <row r="43" spans="1:14" hidden="1" x14ac:dyDescent="0.25">
      <c r="H43" t="s">
        <v>72</v>
      </c>
      <c r="I43">
        <f>G37</f>
        <v>0</v>
      </c>
    </row>
    <row r="44" spans="1:14" hidden="1" x14ac:dyDescent="0.25">
      <c r="H44" t="s">
        <v>69</v>
      </c>
      <c r="I44">
        <f>D38</f>
        <v>4112.6500000000005</v>
      </c>
    </row>
    <row r="45" spans="1:14" hidden="1" x14ac:dyDescent="0.25">
      <c r="H45" t="s">
        <v>70</v>
      </c>
      <c r="I45">
        <f>E38</f>
        <v>4758.2000000000007</v>
      </c>
    </row>
    <row r="46" spans="1:14" hidden="1" x14ac:dyDescent="0.25">
      <c r="H46" t="s">
        <v>71</v>
      </c>
      <c r="I46">
        <f>F38</f>
        <v>5264.12</v>
      </c>
    </row>
    <row r="47" spans="1:14" hidden="1" x14ac:dyDescent="0.25">
      <c r="H47" t="s">
        <v>72</v>
      </c>
      <c r="I47">
        <f>G38</f>
        <v>6601</v>
      </c>
    </row>
    <row r="48" spans="1:14" hidden="1" x14ac:dyDescent="0.25">
      <c r="H48" t="s">
        <v>69</v>
      </c>
      <c r="I48">
        <f>D39</f>
        <v>3905.15</v>
      </c>
    </row>
    <row r="49" spans="8:9" hidden="1" x14ac:dyDescent="0.25">
      <c r="H49" t="s">
        <v>70</v>
      </c>
      <c r="I49">
        <f>E39</f>
        <v>4550.7</v>
      </c>
    </row>
    <row r="50" spans="8:9" hidden="1" x14ac:dyDescent="0.25">
      <c r="H50" t="s">
        <v>71</v>
      </c>
      <c r="I50">
        <f>F39</f>
        <v>5056.62</v>
      </c>
    </row>
    <row r="51" spans="8:9" hidden="1" x14ac:dyDescent="0.25">
      <c r="H51" t="s">
        <v>72</v>
      </c>
      <c r="I51">
        <f>G39</f>
        <v>6393.5</v>
      </c>
    </row>
  </sheetData>
  <mergeCells count="11">
    <mergeCell ref="B9:G9"/>
    <mergeCell ref="B10:G10"/>
    <mergeCell ref="A29:B29"/>
    <mergeCell ref="A30:G31"/>
    <mergeCell ref="A1:G1"/>
    <mergeCell ref="A2:G4"/>
    <mergeCell ref="A5:A7"/>
    <mergeCell ref="B5:B7"/>
    <mergeCell ref="C5:C7"/>
    <mergeCell ref="D5:G5"/>
    <mergeCell ref="D6:G6"/>
  </mergeCells>
  <printOptions gridLines="1"/>
  <pageMargins left="0.7" right="0.7" top="0.75" bottom="0.75" header="0.3" footer="0.3"/>
  <pageSetup paperSize="9" scale="74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C41C13-A499-4A92-B212-AE12F638C4F9}">
  <sheetPr>
    <tabColor rgb="FF002060"/>
  </sheetPr>
  <dimension ref="A1:N104"/>
  <sheetViews>
    <sheetView view="pageBreakPreview" zoomScale="90" zoomScaleNormal="100" zoomScaleSheetLayoutView="90" workbookViewId="0">
      <selection activeCell="B34" sqref="B34:L34"/>
    </sheetView>
  </sheetViews>
  <sheetFormatPr defaultRowHeight="15" outlineLevelRow="1" x14ac:dyDescent="0.25"/>
  <cols>
    <col min="1" max="1" width="9.7109375" bestFit="1" customWidth="1"/>
    <col min="2" max="2" width="46.7109375" customWidth="1"/>
    <col min="3" max="3" width="13.42578125" customWidth="1"/>
    <col min="4" max="7" width="12" customWidth="1"/>
    <col min="9" max="9" width="10" bestFit="1" customWidth="1"/>
  </cols>
  <sheetData>
    <row r="1" spans="1:10" x14ac:dyDescent="0.25">
      <c r="A1" s="143">
        <f>'1'!A1:G1</f>
        <v>45261</v>
      </c>
      <c r="B1" s="143"/>
      <c r="C1" s="143"/>
      <c r="D1" s="143"/>
      <c r="E1" s="143"/>
      <c r="F1" s="143"/>
      <c r="G1" s="143"/>
      <c r="H1" s="24"/>
      <c r="I1" s="24"/>
      <c r="J1" s="24"/>
    </row>
    <row r="2" spans="1:10" ht="15" customHeight="1" x14ac:dyDescent="0.25">
      <c r="A2" s="156" t="s">
        <v>112</v>
      </c>
      <c r="B2" s="156"/>
      <c r="C2" s="156"/>
      <c r="D2" s="156"/>
      <c r="E2" s="156"/>
      <c r="F2" s="156"/>
      <c r="G2" s="156"/>
      <c r="H2" s="24"/>
      <c r="I2" s="24"/>
      <c r="J2" s="24"/>
    </row>
    <row r="3" spans="1:10" x14ac:dyDescent="0.25">
      <c r="A3" s="156"/>
      <c r="B3" s="156"/>
      <c r="C3" s="156"/>
      <c r="D3" s="156"/>
      <c r="E3" s="156"/>
      <c r="F3" s="156"/>
      <c r="G3" s="156"/>
      <c r="H3" s="24"/>
      <c r="I3" s="24"/>
      <c r="J3" s="24"/>
    </row>
    <row r="4" spans="1:10" ht="15.75" thickBot="1" x14ac:dyDescent="0.3">
      <c r="A4" s="157"/>
      <c r="B4" s="157"/>
      <c r="C4" s="157"/>
      <c r="D4" s="157"/>
      <c r="E4" s="157"/>
      <c r="F4" s="157"/>
      <c r="G4" s="157"/>
      <c r="H4" s="24"/>
      <c r="I4" s="24"/>
      <c r="J4" s="24"/>
    </row>
    <row r="5" spans="1:10" ht="15" customHeight="1" x14ac:dyDescent="0.25">
      <c r="A5" s="144" t="s">
        <v>64</v>
      </c>
      <c r="B5" s="146" t="s">
        <v>65</v>
      </c>
      <c r="C5" s="146" t="s">
        <v>66</v>
      </c>
      <c r="D5" s="148" t="s">
        <v>67</v>
      </c>
      <c r="E5" s="148"/>
      <c r="F5" s="148"/>
      <c r="G5" s="149"/>
      <c r="H5" s="24"/>
      <c r="I5" s="24"/>
      <c r="J5" s="24"/>
    </row>
    <row r="6" spans="1:10" x14ac:dyDescent="0.25">
      <c r="A6" s="145"/>
      <c r="B6" s="147"/>
      <c r="C6" s="147"/>
      <c r="D6" s="150" t="s">
        <v>68</v>
      </c>
      <c r="E6" s="150"/>
      <c r="F6" s="150"/>
      <c r="G6" s="151"/>
      <c r="H6" s="24"/>
      <c r="I6" s="24"/>
      <c r="J6" s="24"/>
    </row>
    <row r="7" spans="1:10" x14ac:dyDescent="0.25">
      <c r="A7" s="145"/>
      <c r="B7" s="147"/>
      <c r="C7" s="147"/>
      <c r="D7" s="28" t="s">
        <v>69</v>
      </c>
      <c r="E7" s="28" t="s">
        <v>70</v>
      </c>
      <c r="F7" s="28" t="s">
        <v>71</v>
      </c>
      <c r="G7" s="29" t="s">
        <v>72</v>
      </c>
      <c r="H7" s="24"/>
      <c r="I7" s="24"/>
      <c r="J7" s="24"/>
    </row>
    <row r="8" spans="1:10" x14ac:dyDescent="0.25">
      <c r="A8" s="62">
        <v>1</v>
      </c>
      <c r="B8" s="63">
        <v>2</v>
      </c>
      <c r="C8" s="63">
        <v>3</v>
      </c>
      <c r="D8" s="63">
        <v>4</v>
      </c>
      <c r="E8" s="63">
        <v>5</v>
      </c>
      <c r="F8" s="63">
        <v>6</v>
      </c>
      <c r="G8" s="64">
        <v>7</v>
      </c>
      <c r="H8" s="24"/>
      <c r="I8" s="24"/>
      <c r="J8" s="24"/>
    </row>
    <row r="9" spans="1:10" x14ac:dyDescent="0.25">
      <c r="A9" s="65" t="s">
        <v>8</v>
      </c>
      <c r="B9" s="152" t="s">
        <v>86</v>
      </c>
      <c r="C9" s="152"/>
      <c r="D9" s="152"/>
      <c r="E9" s="152"/>
      <c r="F9" s="152"/>
      <c r="G9" s="153"/>
      <c r="H9" s="24"/>
      <c r="I9" s="24"/>
      <c r="J9" s="24"/>
    </row>
    <row r="10" spans="1:10" x14ac:dyDescent="0.25">
      <c r="A10" s="85" t="s">
        <v>113</v>
      </c>
      <c r="B10" s="167" t="s">
        <v>88</v>
      </c>
      <c r="C10" s="167"/>
      <c r="D10" s="167"/>
      <c r="E10" s="167"/>
      <c r="F10" s="167"/>
      <c r="G10" s="168"/>
      <c r="H10" s="24"/>
      <c r="I10" s="39"/>
      <c r="J10" s="24"/>
    </row>
    <row r="11" spans="1:10" ht="30" customHeight="1" x14ac:dyDescent="0.25">
      <c r="A11" s="86" t="s">
        <v>114</v>
      </c>
      <c r="B11" s="169" t="s">
        <v>115</v>
      </c>
      <c r="C11" s="170"/>
      <c r="D11" s="170"/>
      <c r="E11" s="170"/>
      <c r="F11" s="170"/>
      <c r="G11" s="171"/>
      <c r="H11" s="24"/>
      <c r="I11" s="39"/>
      <c r="J11" s="24"/>
    </row>
    <row r="12" spans="1:10" ht="15" customHeight="1" x14ac:dyDescent="0.25">
      <c r="A12" s="87" t="s">
        <v>116</v>
      </c>
      <c r="B12" s="172" t="s">
        <v>117</v>
      </c>
      <c r="C12" s="173"/>
      <c r="D12" s="173"/>
      <c r="E12" s="173"/>
      <c r="F12" s="173"/>
      <c r="G12" s="174"/>
      <c r="H12" s="24"/>
      <c r="I12" s="39"/>
      <c r="J12" s="24"/>
    </row>
    <row r="13" spans="1:10" x14ac:dyDescent="0.25">
      <c r="A13" s="88" t="s">
        <v>118</v>
      </c>
      <c r="B13" s="89" t="s">
        <v>119</v>
      </c>
      <c r="C13" s="90" t="s">
        <v>76</v>
      </c>
      <c r="D13" s="91">
        <f>ROUND(((D14+D15+D17+D16)/1000),5)</f>
        <v>2.5905200000000002</v>
      </c>
      <c r="E13" s="91">
        <f t="shared" ref="E13:G13" si="0">ROUND(((E14+E15+E17+E16)/1000),5)</f>
        <v>3.2360699999999998</v>
      </c>
      <c r="F13" s="91">
        <f t="shared" si="0"/>
        <v>3.7419899999999999</v>
      </c>
      <c r="G13" s="92">
        <f t="shared" si="0"/>
        <v>5.0788700000000002</v>
      </c>
      <c r="H13" s="24"/>
      <c r="I13" s="39"/>
      <c r="J13" s="24"/>
    </row>
    <row r="14" spans="1:10" ht="12.75" hidden="1" customHeight="1" outlineLevel="1" x14ac:dyDescent="0.25">
      <c r="A14" s="41" t="s">
        <v>120</v>
      </c>
      <c r="B14" s="42" t="s">
        <v>78</v>
      </c>
      <c r="C14" s="43" t="s">
        <v>79</v>
      </c>
      <c r="D14" s="44">
        <v>1185.06</v>
      </c>
      <c r="E14" s="44">
        <f>$D14</f>
        <v>1185.06</v>
      </c>
      <c r="F14" s="44">
        <f t="shared" ref="F14:G14" si="1">$D14</f>
        <v>1185.06</v>
      </c>
      <c r="G14" s="45">
        <f t="shared" si="1"/>
        <v>1185.06</v>
      </c>
      <c r="H14" s="24"/>
      <c r="J14" s="24"/>
    </row>
    <row r="15" spans="1:10" ht="12.75" hidden="1" customHeight="1" outlineLevel="1" x14ac:dyDescent="0.25">
      <c r="A15" s="41" t="s">
        <v>121</v>
      </c>
      <c r="B15" s="42" t="s">
        <v>90</v>
      </c>
      <c r="C15" s="43" t="s">
        <v>79</v>
      </c>
      <c r="D15" s="44">
        <v>1071.42</v>
      </c>
      <c r="E15" s="44">
        <v>1716.97</v>
      </c>
      <c r="F15" s="44">
        <v>2222.89</v>
      </c>
      <c r="G15" s="44">
        <v>3559.77</v>
      </c>
      <c r="H15" s="24"/>
      <c r="I15" s="39"/>
      <c r="J15" s="24"/>
    </row>
    <row r="16" spans="1:10" ht="12.75" hidden="1" customHeight="1" outlineLevel="1" x14ac:dyDescent="0.25">
      <c r="A16" s="41" t="s">
        <v>122</v>
      </c>
      <c r="B16" s="42" t="s">
        <v>83</v>
      </c>
      <c r="C16" s="43" t="s">
        <v>79</v>
      </c>
      <c r="D16" s="44">
        <f>'1'!D14</f>
        <v>3.35</v>
      </c>
      <c r="E16" s="44">
        <f>D16</f>
        <v>3.35</v>
      </c>
      <c r="F16" s="44">
        <f>D16</f>
        <v>3.35</v>
      </c>
      <c r="G16" s="45">
        <f>D16</f>
        <v>3.35</v>
      </c>
      <c r="H16" s="24"/>
      <c r="I16" s="39"/>
      <c r="J16" s="24"/>
    </row>
    <row r="17" spans="1:10" ht="12.75" hidden="1" customHeight="1" outlineLevel="1" x14ac:dyDescent="0.25">
      <c r="A17" s="41" t="s">
        <v>123</v>
      </c>
      <c r="B17" s="42" t="s">
        <v>81</v>
      </c>
      <c r="C17" s="43" t="s">
        <v>79</v>
      </c>
      <c r="D17" s="44">
        <v>330.69</v>
      </c>
      <c r="E17" s="44">
        <f>D17</f>
        <v>330.69</v>
      </c>
      <c r="F17" s="44">
        <f>D17</f>
        <v>330.69</v>
      </c>
      <c r="G17" s="45">
        <f>D17</f>
        <v>330.69</v>
      </c>
      <c r="H17" s="24"/>
      <c r="I17" s="39"/>
      <c r="J17" s="24"/>
    </row>
    <row r="18" spans="1:10" collapsed="1" x14ac:dyDescent="0.25">
      <c r="A18" s="88" t="s">
        <v>124</v>
      </c>
      <c r="B18" s="89" t="s">
        <v>125</v>
      </c>
      <c r="C18" s="90" t="s">
        <v>76</v>
      </c>
      <c r="D18" s="91">
        <f>ROUND(((D19+D20+D22+D21)/1000),5)</f>
        <v>4.6421999999999999</v>
      </c>
      <c r="E18" s="91">
        <f t="shared" ref="E18:G18" si="2">ROUND(((E19+E20+E22+E21)/1000),5)</f>
        <v>5.28775</v>
      </c>
      <c r="F18" s="91">
        <f t="shared" si="2"/>
        <v>5.7936699999999997</v>
      </c>
      <c r="G18" s="92">
        <f t="shared" si="2"/>
        <v>7.1305500000000004</v>
      </c>
      <c r="H18" s="24"/>
      <c r="I18" s="39"/>
    </row>
    <row r="19" spans="1:10" ht="12.75" hidden="1" customHeight="1" outlineLevel="1" x14ac:dyDescent="0.25">
      <c r="A19" s="41" t="s">
        <v>126</v>
      </c>
      <c r="B19" s="42" t="s">
        <v>78</v>
      </c>
      <c r="C19" s="43" t="s">
        <v>79</v>
      </c>
      <c r="D19" s="44">
        <v>3236.74</v>
      </c>
      <c r="E19" s="44">
        <f>$D19</f>
        <v>3236.74</v>
      </c>
      <c r="F19" s="44">
        <f t="shared" ref="F19:G19" si="3">$D19</f>
        <v>3236.74</v>
      </c>
      <c r="G19" s="45">
        <f t="shared" si="3"/>
        <v>3236.74</v>
      </c>
      <c r="H19" s="24"/>
      <c r="I19" s="39"/>
    </row>
    <row r="20" spans="1:10" ht="12.75" hidden="1" customHeight="1" outlineLevel="1" x14ac:dyDescent="0.25">
      <c r="A20" s="41" t="s">
        <v>127</v>
      </c>
      <c r="B20" s="42" t="s">
        <v>90</v>
      </c>
      <c r="C20" s="43" t="s">
        <v>79</v>
      </c>
      <c r="D20" s="44">
        <f>D$15</f>
        <v>1071.42</v>
      </c>
      <c r="E20" s="44">
        <f t="shared" ref="E20:G20" si="4">E$15</f>
        <v>1716.97</v>
      </c>
      <c r="F20" s="44">
        <f t="shared" si="4"/>
        <v>2222.89</v>
      </c>
      <c r="G20" s="45">
        <f t="shared" si="4"/>
        <v>3559.77</v>
      </c>
      <c r="H20" s="24"/>
      <c r="I20" s="39"/>
    </row>
    <row r="21" spans="1:10" ht="12.75" hidden="1" customHeight="1" outlineLevel="1" x14ac:dyDescent="0.25">
      <c r="A21" s="41" t="s">
        <v>128</v>
      </c>
      <c r="B21" s="42" t="s">
        <v>83</v>
      </c>
      <c r="C21" s="43" t="s">
        <v>79</v>
      </c>
      <c r="D21" s="44">
        <f>$D$16</f>
        <v>3.35</v>
      </c>
      <c r="E21" s="44">
        <f>$E$16</f>
        <v>3.35</v>
      </c>
      <c r="F21" s="44">
        <f>$F$16</f>
        <v>3.35</v>
      </c>
      <c r="G21" s="45">
        <f>$G$16</f>
        <v>3.35</v>
      </c>
      <c r="H21" s="24"/>
      <c r="I21" s="39"/>
    </row>
    <row r="22" spans="1:10" ht="12.75" hidden="1" customHeight="1" outlineLevel="1" x14ac:dyDescent="0.25">
      <c r="A22" s="41" t="s">
        <v>129</v>
      </c>
      <c r="B22" s="42" t="s">
        <v>81</v>
      </c>
      <c r="C22" s="43" t="s">
        <v>79</v>
      </c>
      <c r="D22" s="44">
        <v>330.69</v>
      </c>
      <c r="E22" s="44">
        <f>D22</f>
        <v>330.69</v>
      </c>
      <c r="F22" s="44">
        <f>D22</f>
        <v>330.69</v>
      </c>
      <c r="G22" s="45">
        <f>D22</f>
        <v>330.69</v>
      </c>
      <c r="H22" s="24"/>
      <c r="I22" s="39"/>
    </row>
    <row r="23" spans="1:10" ht="12.75" customHeight="1" collapsed="1" thickBot="1" x14ac:dyDescent="0.3">
      <c r="A23" s="88" t="s">
        <v>130</v>
      </c>
      <c r="B23" s="89" t="s">
        <v>131</v>
      </c>
      <c r="C23" s="90" t="s">
        <v>76</v>
      </c>
      <c r="D23" s="93">
        <f>ROUND(((D24+D25+D27+D26)/1000),5)</f>
        <v>7.4548699999999997</v>
      </c>
      <c r="E23" s="93">
        <f t="shared" ref="E23:G23" si="5">ROUND(((E24+E25+E27+E26)/1000),5)</f>
        <v>8.1004199999999997</v>
      </c>
      <c r="F23" s="93">
        <f t="shared" si="5"/>
        <v>8.6063399999999994</v>
      </c>
      <c r="G23" s="94">
        <f t="shared" si="5"/>
        <v>9.9432200000000002</v>
      </c>
      <c r="H23" s="24"/>
      <c r="I23" s="39"/>
    </row>
    <row r="24" spans="1:10" ht="12.75" hidden="1" customHeight="1" outlineLevel="1" x14ac:dyDescent="0.25">
      <c r="A24" s="41" t="s">
        <v>132</v>
      </c>
      <c r="B24" s="42" t="s">
        <v>78</v>
      </c>
      <c r="C24" s="43" t="s">
        <v>79</v>
      </c>
      <c r="D24" s="44">
        <v>6049.41</v>
      </c>
      <c r="E24" s="44">
        <f>$D24</f>
        <v>6049.41</v>
      </c>
      <c r="F24" s="44">
        <f t="shared" ref="F24:G24" si="6">$D24</f>
        <v>6049.41</v>
      </c>
      <c r="G24" s="45">
        <f t="shared" si="6"/>
        <v>6049.41</v>
      </c>
      <c r="H24" s="24"/>
      <c r="I24" s="39"/>
    </row>
    <row r="25" spans="1:10" ht="12.75" hidden="1" customHeight="1" outlineLevel="1" x14ac:dyDescent="0.25">
      <c r="A25" s="41" t="s">
        <v>133</v>
      </c>
      <c r="B25" s="42" t="s">
        <v>90</v>
      </c>
      <c r="C25" s="43" t="s">
        <v>79</v>
      </c>
      <c r="D25" s="44">
        <f>D$15</f>
        <v>1071.42</v>
      </c>
      <c r="E25" s="44">
        <f t="shared" ref="E25:G25" si="7">E$15</f>
        <v>1716.97</v>
      </c>
      <c r="F25" s="44">
        <f t="shared" si="7"/>
        <v>2222.89</v>
      </c>
      <c r="G25" s="45">
        <f t="shared" si="7"/>
        <v>3559.77</v>
      </c>
      <c r="H25" s="24"/>
      <c r="I25" s="39"/>
    </row>
    <row r="26" spans="1:10" ht="12.75" hidden="1" customHeight="1" outlineLevel="1" x14ac:dyDescent="0.25">
      <c r="A26" s="41" t="s">
        <v>134</v>
      </c>
      <c r="B26" s="42" t="s">
        <v>83</v>
      </c>
      <c r="C26" s="43" t="s">
        <v>79</v>
      </c>
      <c r="D26" s="44">
        <f>$D$16</f>
        <v>3.35</v>
      </c>
      <c r="E26" s="44">
        <f>$E$16</f>
        <v>3.35</v>
      </c>
      <c r="F26" s="44">
        <f>$F$16</f>
        <v>3.35</v>
      </c>
      <c r="G26" s="45">
        <f>$G$16</f>
        <v>3.35</v>
      </c>
      <c r="H26" s="24"/>
      <c r="I26" s="39"/>
    </row>
    <row r="27" spans="1:10" ht="12.75" hidden="1" customHeight="1" outlineLevel="1" thickBot="1" x14ac:dyDescent="0.3">
      <c r="A27" s="47" t="s">
        <v>135</v>
      </c>
      <c r="B27" s="48" t="s">
        <v>81</v>
      </c>
      <c r="C27" s="49" t="s">
        <v>79</v>
      </c>
      <c r="D27" s="50">
        <v>330.69</v>
      </c>
      <c r="E27" s="44">
        <f>D27</f>
        <v>330.69</v>
      </c>
      <c r="F27" s="44">
        <f>D27</f>
        <v>330.69</v>
      </c>
      <c r="G27" s="45">
        <f>D27</f>
        <v>330.69</v>
      </c>
      <c r="H27" s="24"/>
      <c r="I27" s="39"/>
    </row>
    <row r="28" spans="1:10" ht="12.75" customHeight="1" collapsed="1" x14ac:dyDescent="0.25">
      <c r="A28" s="95" t="s">
        <v>136</v>
      </c>
      <c r="B28" s="161" t="s">
        <v>137</v>
      </c>
      <c r="C28" s="162"/>
      <c r="D28" s="162"/>
      <c r="E28" s="162"/>
      <c r="F28" s="162"/>
      <c r="G28" s="163"/>
      <c r="H28" s="24"/>
      <c r="I28" s="39"/>
    </row>
    <row r="29" spans="1:10" ht="12.75" customHeight="1" x14ac:dyDescent="0.25">
      <c r="A29" s="88" t="s">
        <v>138</v>
      </c>
      <c r="B29" s="89" t="s">
        <v>119</v>
      </c>
      <c r="C29" s="90" t="s">
        <v>76</v>
      </c>
      <c r="D29" s="91">
        <f>ROUND(((D30+D31+D33+D32)/1000),5)</f>
        <v>2.5905200000000002</v>
      </c>
      <c r="E29" s="91">
        <f t="shared" ref="E29:G29" si="8">ROUND(((E30+E31+E33+E32)/1000),5)</f>
        <v>3.2360699999999998</v>
      </c>
      <c r="F29" s="91">
        <f t="shared" si="8"/>
        <v>3.7419899999999999</v>
      </c>
      <c r="G29" s="92">
        <f t="shared" si="8"/>
        <v>5.0788700000000002</v>
      </c>
      <c r="H29" s="24"/>
      <c r="I29" s="39"/>
    </row>
    <row r="30" spans="1:10" ht="12.75" hidden="1" customHeight="1" outlineLevel="1" x14ac:dyDescent="0.25">
      <c r="A30" s="41" t="s">
        <v>139</v>
      </c>
      <c r="B30" s="42" t="s">
        <v>78</v>
      </c>
      <c r="C30" s="43" t="s">
        <v>79</v>
      </c>
      <c r="D30" s="44">
        <v>1185.06</v>
      </c>
      <c r="E30" s="44">
        <f>$D30</f>
        <v>1185.06</v>
      </c>
      <c r="F30" s="44">
        <f t="shared" ref="F30:G30" si="9">$D30</f>
        <v>1185.06</v>
      </c>
      <c r="G30" s="45">
        <f t="shared" si="9"/>
        <v>1185.06</v>
      </c>
      <c r="H30" s="24"/>
      <c r="I30" s="39"/>
    </row>
    <row r="31" spans="1:10" ht="12.75" hidden="1" customHeight="1" outlineLevel="1" x14ac:dyDescent="0.25">
      <c r="A31" s="41" t="s">
        <v>140</v>
      </c>
      <c r="B31" s="42" t="s">
        <v>90</v>
      </c>
      <c r="C31" s="43" t="s">
        <v>79</v>
      </c>
      <c r="D31" s="44">
        <f>D$15</f>
        <v>1071.42</v>
      </c>
      <c r="E31" s="44">
        <f t="shared" ref="E31:G31" si="10">E$15</f>
        <v>1716.97</v>
      </c>
      <c r="F31" s="44">
        <f t="shared" si="10"/>
        <v>2222.89</v>
      </c>
      <c r="G31" s="45">
        <f t="shared" si="10"/>
        <v>3559.77</v>
      </c>
      <c r="H31" s="24"/>
      <c r="I31" s="39"/>
    </row>
    <row r="32" spans="1:10" ht="12.75" hidden="1" customHeight="1" outlineLevel="1" x14ac:dyDescent="0.25">
      <c r="A32" s="41" t="s">
        <v>141</v>
      </c>
      <c r="B32" s="42" t="s">
        <v>83</v>
      </c>
      <c r="C32" s="43" t="s">
        <v>79</v>
      </c>
      <c r="D32" s="44">
        <f>$D$16</f>
        <v>3.35</v>
      </c>
      <c r="E32" s="44">
        <f>$E$16</f>
        <v>3.35</v>
      </c>
      <c r="F32" s="44">
        <f>$F$16</f>
        <v>3.35</v>
      </c>
      <c r="G32" s="45">
        <f>$G$16</f>
        <v>3.35</v>
      </c>
      <c r="H32" s="24"/>
      <c r="I32" s="39"/>
    </row>
    <row r="33" spans="1:14" ht="12.75" hidden="1" customHeight="1" outlineLevel="1" x14ac:dyDescent="0.25">
      <c r="A33" s="41" t="s">
        <v>142</v>
      </c>
      <c r="B33" s="42" t="s">
        <v>81</v>
      </c>
      <c r="C33" s="43" t="s">
        <v>79</v>
      </c>
      <c r="D33" s="44">
        <v>330.69</v>
      </c>
      <c r="E33" s="44">
        <f>D33</f>
        <v>330.69</v>
      </c>
      <c r="F33" s="44">
        <f>D33</f>
        <v>330.69</v>
      </c>
      <c r="G33" s="45">
        <f>D33</f>
        <v>330.69</v>
      </c>
      <c r="H33" s="24"/>
      <c r="I33" s="39"/>
    </row>
    <row r="34" spans="1:14" ht="12.75" customHeight="1" collapsed="1" thickBot="1" x14ac:dyDescent="0.3">
      <c r="A34" s="88" t="s">
        <v>143</v>
      </c>
      <c r="B34" s="89" t="s">
        <v>144</v>
      </c>
      <c r="C34" s="90" t="s">
        <v>76</v>
      </c>
      <c r="D34" s="91">
        <f>ROUND(((D35+D36+D38+D37)/1000),5)</f>
        <v>5.9637599999999997</v>
      </c>
      <c r="E34" s="91">
        <f t="shared" ref="E34:G34" si="11">ROUND(((E35+E36+E38+E37)/1000),5)</f>
        <v>6.6093099999999998</v>
      </c>
      <c r="F34" s="91">
        <f t="shared" si="11"/>
        <v>7.1152300000000004</v>
      </c>
      <c r="G34" s="92">
        <f t="shared" si="11"/>
        <v>8.4521099999999993</v>
      </c>
      <c r="H34" s="24"/>
      <c r="I34" s="39"/>
      <c r="J34" s="24"/>
      <c r="K34" s="24"/>
      <c r="L34" s="24"/>
      <c r="M34" s="24"/>
      <c r="N34" s="24"/>
    </row>
    <row r="35" spans="1:14" ht="12.75" hidden="1" customHeight="1" outlineLevel="1" x14ac:dyDescent="0.25">
      <c r="A35" s="41" t="s">
        <v>145</v>
      </c>
      <c r="B35" s="42" t="s">
        <v>78</v>
      </c>
      <c r="C35" s="43" t="s">
        <v>79</v>
      </c>
      <c r="D35" s="44">
        <v>4558.3</v>
      </c>
      <c r="E35" s="44">
        <f>$D35</f>
        <v>4558.3</v>
      </c>
      <c r="F35" s="44">
        <f t="shared" ref="F35:G35" si="12">$D35</f>
        <v>4558.3</v>
      </c>
      <c r="G35" s="45">
        <f t="shared" si="12"/>
        <v>4558.3</v>
      </c>
      <c r="H35" s="24"/>
      <c r="I35" s="39"/>
      <c r="J35" s="24"/>
      <c r="K35" s="24"/>
      <c r="L35" s="24"/>
      <c r="M35" s="24"/>
      <c r="N35" s="24"/>
    </row>
    <row r="36" spans="1:14" ht="12.75" hidden="1" customHeight="1" outlineLevel="1" x14ac:dyDescent="0.25">
      <c r="A36" s="41" t="s">
        <v>146</v>
      </c>
      <c r="B36" s="42" t="s">
        <v>90</v>
      </c>
      <c r="C36" s="43" t="s">
        <v>79</v>
      </c>
      <c r="D36" s="44">
        <f>D$15</f>
        <v>1071.42</v>
      </c>
      <c r="E36" s="44">
        <f t="shared" ref="E36:G36" si="13">E$15</f>
        <v>1716.97</v>
      </c>
      <c r="F36" s="44">
        <f t="shared" si="13"/>
        <v>2222.89</v>
      </c>
      <c r="G36" s="45">
        <f t="shared" si="13"/>
        <v>3559.77</v>
      </c>
      <c r="H36" s="24"/>
      <c r="I36" s="39"/>
      <c r="J36" s="24"/>
      <c r="K36" s="24"/>
      <c r="L36" s="24"/>
      <c r="M36" s="24"/>
      <c r="N36" s="24"/>
    </row>
    <row r="37" spans="1:14" ht="12.75" hidden="1" customHeight="1" outlineLevel="1" x14ac:dyDescent="0.25">
      <c r="A37" s="41" t="s">
        <v>147</v>
      </c>
      <c r="B37" s="42" t="s">
        <v>83</v>
      </c>
      <c r="C37" s="43" t="s">
        <v>79</v>
      </c>
      <c r="D37" s="44">
        <f>$D$16</f>
        <v>3.35</v>
      </c>
      <c r="E37" s="44">
        <f>$E$16</f>
        <v>3.35</v>
      </c>
      <c r="F37" s="44">
        <f>$F$16</f>
        <v>3.35</v>
      </c>
      <c r="G37" s="45">
        <f>$G$16</f>
        <v>3.35</v>
      </c>
      <c r="H37" s="24"/>
      <c r="I37" s="39"/>
      <c r="J37" s="24"/>
      <c r="K37" s="24"/>
      <c r="L37" s="24"/>
      <c r="M37" s="24"/>
      <c r="N37" s="24"/>
    </row>
    <row r="38" spans="1:14" ht="12.75" hidden="1" customHeight="1" outlineLevel="1" thickBot="1" x14ac:dyDescent="0.3">
      <c r="A38" s="47" t="s">
        <v>148</v>
      </c>
      <c r="B38" s="48" t="s">
        <v>81</v>
      </c>
      <c r="C38" s="49" t="s">
        <v>79</v>
      </c>
      <c r="D38" s="50">
        <v>330.69</v>
      </c>
      <c r="E38" s="44">
        <f>D38</f>
        <v>330.69</v>
      </c>
      <c r="F38" s="44">
        <f>D38</f>
        <v>330.69</v>
      </c>
      <c r="G38" s="45">
        <f>D38</f>
        <v>330.69</v>
      </c>
      <c r="H38" s="24"/>
      <c r="I38" s="39"/>
      <c r="J38" s="24"/>
      <c r="K38" s="24"/>
      <c r="L38" s="24"/>
      <c r="M38" s="24"/>
      <c r="N38" s="24"/>
    </row>
    <row r="39" spans="1:14" ht="30" customHeight="1" collapsed="1" thickBot="1" x14ac:dyDescent="0.3">
      <c r="A39" s="96" t="s">
        <v>149</v>
      </c>
      <c r="B39" s="164" t="s">
        <v>150</v>
      </c>
      <c r="C39" s="165"/>
      <c r="D39" s="165"/>
      <c r="E39" s="165"/>
      <c r="F39" s="165"/>
      <c r="G39" s="166"/>
      <c r="H39" s="24"/>
      <c r="I39" s="39"/>
      <c r="J39" s="24"/>
      <c r="K39" s="24"/>
      <c r="L39" s="24"/>
      <c r="M39" s="24"/>
      <c r="N39" s="24"/>
    </row>
    <row r="40" spans="1:14" x14ac:dyDescent="0.25">
      <c r="A40" s="97" t="s">
        <v>151</v>
      </c>
      <c r="B40" s="158" t="s">
        <v>117</v>
      </c>
      <c r="C40" s="159"/>
      <c r="D40" s="159"/>
      <c r="E40" s="159"/>
      <c r="F40" s="159"/>
      <c r="G40" s="160"/>
      <c r="H40" s="24"/>
      <c r="I40" s="39"/>
      <c r="J40" s="24"/>
      <c r="K40" s="24"/>
      <c r="L40" s="24"/>
      <c r="M40" s="24"/>
      <c r="N40" s="24"/>
    </row>
    <row r="41" spans="1:14" ht="12.75" customHeight="1" x14ac:dyDescent="0.25">
      <c r="A41" s="88" t="s">
        <v>152</v>
      </c>
      <c r="B41" s="89" t="s">
        <v>119</v>
      </c>
      <c r="C41" s="90" t="s">
        <v>76</v>
      </c>
      <c r="D41" s="91">
        <f>ROUND(((D42+D43+D45+D44)/1000),5)</f>
        <v>2.4761899999999999</v>
      </c>
      <c r="E41" s="91">
        <f t="shared" ref="E41:G41" si="14">ROUND(((E42+E43+E45+E44)/1000),5)</f>
        <v>3.12174</v>
      </c>
      <c r="F41" s="91">
        <f t="shared" si="14"/>
        <v>3.6276600000000001</v>
      </c>
      <c r="G41" s="92">
        <f t="shared" si="14"/>
        <v>4.9645400000000004</v>
      </c>
      <c r="H41" s="24"/>
      <c r="I41" s="39"/>
      <c r="J41" s="24"/>
      <c r="K41" s="24"/>
      <c r="L41" s="24"/>
      <c r="M41" s="24"/>
      <c r="N41" s="24"/>
    </row>
    <row r="42" spans="1:14" ht="12.75" hidden="1" customHeight="1" outlineLevel="1" x14ac:dyDescent="0.25">
      <c r="A42" s="41" t="s">
        <v>153</v>
      </c>
      <c r="B42" s="42" t="s">
        <v>78</v>
      </c>
      <c r="C42" s="43" t="s">
        <v>79</v>
      </c>
      <c r="D42" s="44">
        <f t="shared" ref="D42:F42" si="15">D$14</f>
        <v>1185.06</v>
      </c>
      <c r="E42" s="44">
        <f t="shared" si="15"/>
        <v>1185.06</v>
      </c>
      <c r="F42" s="44">
        <f t="shared" si="15"/>
        <v>1185.06</v>
      </c>
      <c r="G42" s="45">
        <f>G$14</f>
        <v>1185.06</v>
      </c>
      <c r="H42" s="24"/>
      <c r="I42" s="39"/>
      <c r="J42" s="24"/>
      <c r="K42" s="24"/>
      <c r="L42" s="24"/>
      <c r="M42" s="24"/>
      <c r="N42" s="24"/>
    </row>
    <row r="43" spans="1:14" ht="12.75" hidden="1" customHeight="1" outlineLevel="1" x14ac:dyDescent="0.25">
      <c r="A43" s="41" t="s">
        <v>154</v>
      </c>
      <c r="B43" s="42" t="s">
        <v>90</v>
      </c>
      <c r="C43" s="43" t="s">
        <v>79</v>
      </c>
      <c r="D43" s="44">
        <f>D$15</f>
        <v>1071.42</v>
      </c>
      <c r="E43" s="44">
        <f t="shared" ref="E43:G43" si="16">E$15</f>
        <v>1716.97</v>
      </c>
      <c r="F43" s="44">
        <f t="shared" si="16"/>
        <v>2222.89</v>
      </c>
      <c r="G43" s="45">
        <f t="shared" si="16"/>
        <v>3559.77</v>
      </c>
      <c r="H43" s="24"/>
      <c r="I43" s="39"/>
      <c r="J43" s="24"/>
      <c r="K43" s="24"/>
      <c r="L43" s="24"/>
      <c r="M43" s="24"/>
      <c r="N43" s="24"/>
    </row>
    <row r="44" spans="1:14" ht="12.75" hidden="1" customHeight="1" outlineLevel="1" x14ac:dyDescent="0.25">
      <c r="A44" s="41" t="s">
        <v>155</v>
      </c>
      <c r="B44" s="42" t="s">
        <v>83</v>
      </c>
      <c r="C44" s="43" t="s">
        <v>79</v>
      </c>
      <c r="D44" s="44">
        <f>$D$16</f>
        <v>3.35</v>
      </c>
      <c r="E44" s="44">
        <f>$E$16</f>
        <v>3.35</v>
      </c>
      <c r="F44" s="44">
        <f>$F$16</f>
        <v>3.35</v>
      </c>
      <c r="G44" s="45">
        <f>$G$16</f>
        <v>3.35</v>
      </c>
      <c r="H44" s="24"/>
      <c r="I44" s="39"/>
      <c r="J44" s="24"/>
      <c r="K44" s="24"/>
      <c r="L44" s="24"/>
      <c r="M44" s="24"/>
      <c r="N44" s="24"/>
    </row>
    <row r="45" spans="1:14" ht="12.75" hidden="1" customHeight="1" outlineLevel="1" x14ac:dyDescent="0.25">
      <c r="A45" s="41" t="s">
        <v>156</v>
      </c>
      <c r="B45" s="42" t="s">
        <v>81</v>
      </c>
      <c r="C45" s="43" t="s">
        <v>79</v>
      </c>
      <c r="D45" s="44">
        <v>216.36</v>
      </c>
      <c r="E45" s="44">
        <f>D45</f>
        <v>216.36</v>
      </c>
      <c r="F45" s="44">
        <f>D45</f>
        <v>216.36</v>
      </c>
      <c r="G45" s="45">
        <f>D45</f>
        <v>216.36</v>
      </c>
      <c r="H45" s="24"/>
      <c r="I45" s="39"/>
      <c r="J45" s="24"/>
      <c r="K45" s="24"/>
      <c r="L45" s="24"/>
      <c r="M45" s="24"/>
      <c r="N45" s="24"/>
    </row>
    <row r="46" spans="1:14" ht="12.75" customHeight="1" collapsed="1" x14ac:dyDescent="0.25">
      <c r="A46" s="88" t="s">
        <v>157</v>
      </c>
      <c r="B46" s="89" t="s">
        <v>125</v>
      </c>
      <c r="C46" s="90" t="s">
        <v>76</v>
      </c>
      <c r="D46" s="91">
        <f>ROUND(((D47+D48+D50+D49)/1000),5)</f>
        <v>4.5278700000000001</v>
      </c>
      <c r="E46" s="91">
        <f t="shared" ref="E46:G46" si="17">ROUND(((E47+E48+E50+E49)/1000),5)</f>
        <v>5.1734200000000001</v>
      </c>
      <c r="F46" s="91">
        <f t="shared" si="17"/>
        <v>5.6793399999999998</v>
      </c>
      <c r="G46" s="92">
        <f t="shared" si="17"/>
        <v>7.0162199999999997</v>
      </c>
      <c r="H46" s="24"/>
      <c r="I46" s="39"/>
      <c r="J46" s="24"/>
      <c r="K46" s="24"/>
      <c r="L46" s="24"/>
      <c r="M46" s="24"/>
      <c r="N46" s="24"/>
    </row>
    <row r="47" spans="1:14" ht="12.75" hidden="1" customHeight="1" outlineLevel="1" x14ac:dyDescent="0.25">
      <c r="A47" s="41" t="s">
        <v>158</v>
      </c>
      <c r="B47" s="42" t="s">
        <v>78</v>
      </c>
      <c r="C47" s="43" t="s">
        <v>79</v>
      </c>
      <c r="D47" s="44">
        <f>D$19</f>
        <v>3236.74</v>
      </c>
      <c r="E47" s="44">
        <f t="shared" ref="E47:G47" si="18">E$19</f>
        <v>3236.74</v>
      </c>
      <c r="F47" s="44">
        <f t="shared" si="18"/>
        <v>3236.74</v>
      </c>
      <c r="G47" s="45">
        <f t="shared" si="18"/>
        <v>3236.74</v>
      </c>
      <c r="H47" s="24"/>
      <c r="I47" s="39"/>
      <c r="J47" s="24"/>
      <c r="K47" s="24"/>
      <c r="L47" s="24"/>
      <c r="M47" s="24"/>
      <c r="N47" s="24"/>
    </row>
    <row r="48" spans="1:14" ht="12.75" hidden="1" customHeight="1" outlineLevel="1" x14ac:dyDescent="0.25">
      <c r="A48" s="41" t="s">
        <v>159</v>
      </c>
      <c r="B48" s="42" t="s">
        <v>90</v>
      </c>
      <c r="C48" s="43" t="s">
        <v>79</v>
      </c>
      <c r="D48" s="44">
        <f>D$15</f>
        <v>1071.42</v>
      </c>
      <c r="E48" s="44">
        <f t="shared" ref="E48:G48" si="19">E$15</f>
        <v>1716.97</v>
      </c>
      <c r="F48" s="44">
        <f t="shared" si="19"/>
        <v>2222.89</v>
      </c>
      <c r="G48" s="45">
        <f t="shared" si="19"/>
        <v>3559.77</v>
      </c>
      <c r="H48" s="24"/>
      <c r="I48" s="39"/>
      <c r="J48" s="24"/>
      <c r="K48" s="24"/>
      <c r="L48" s="24"/>
      <c r="M48" s="24"/>
      <c r="N48" s="24"/>
    </row>
    <row r="49" spans="1:14" ht="12.75" hidden="1" customHeight="1" outlineLevel="1" x14ac:dyDescent="0.25">
      <c r="A49" s="41" t="s">
        <v>160</v>
      </c>
      <c r="B49" s="42" t="s">
        <v>83</v>
      </c>
      <c r="C49" s="43" t="s">
        <v>79</v>
      </c>
      <c r="D49" s="44">
        <f>$D$16</f>
        <v>3.35</v>
      </c>
      <c r="E49" s="44">
        <f>$E$16</f>
        <v>3.35</v>
      </c>
      <c r="F49" s="44">
        <f>$F$16</f>
        <v>3.35</v>
      </c>
      <c r="G49" s="45">
        <f>$G$16</f>
        <v>3.35</v>
      </c>
      <c r="H49" s="24"/>
      <c r="I49" s="39"/>
      <c r="J49" s="24"/>
      <c r="K49" s="24"/>
      <c r="L49" s="24"/>
      <c r="M49" s="24"/>
      <c r="N49" s="24"/>
    </row>
    <row r="50" spans="1:14" ht="12.75" hidden="1" customHeight="1" outlineLevel="1" x14ac:dyDescent="0.25">
      <c r="A50" s="41" t="s">
        <v>161</v>
      </c>
      <c r="B50" s="42" t="s">
        <v>81</v>
      </c>
      <c r="C50" s="43" t="s">
        <v>79</v>
      </c>
      <c r="D50" s="44">
        <v>216.36</v>
      </c>
      <c r="E50" s="44">
        <f>D50</f>
        <v>216.36</v>
      </c>
      <c r="F50" s="44">
        <f>D50</f>
        <v>216.36</v>
      </c>
      <c r="G50" s="45">
        <f>D50</f>
        <v>216.36</v>
      </c>
      <c r="H50" s="24"/>
      <c r="I50" s="39"/>
      <c r="J50" s="24"/>
      <c r="K50" s="24"/>
      <c r="L50" s="24"/>
      <c r="M50" s="24"/>
      <c r="N50" s="24"/>
    </row>
    <row r="51" spans="1:14" ht="12.75" customHeight="1" collapsed="1" thickBot="1" x14ac:dyDescent="0.3">
      <c r="A51" s="88" t="s">
        <v>162</v>
      </c>
      <c r="B51" s="89" t="s">
        <v>131</v>
      </c>
      <c r="C51" s="90" t="s">
        <v>76</v>
      </c>
      <c r="D51" s="93">
        <f>ROUND(((D52+D53+D55+D54)/1000),5)</f>
        <v>7.3405399999999998</v>
      </c>
      <c r="E51" s="93">
        <f t="shared" ref="E51:G51" si="20">ROUND(((E52+E53+E55+E54)/1000),5)</f>
        <v>7.9860899999999999</v>
      </c>
      <c r="F51" s="93">
        <f t="shared" si="20"/>
        <v>8.4920100000000005</v>
      </c>
      <c r="G51" s="94">
        <f t="shared" si="20"/>
        <v>9.8288899999999995</v>
      </c>
      <c r="H51" s="24"/>
      <c r="I51" s="39"/>
      <c r="J51" s="24"/>
      <c r="K51" s="24"/>
      <c r="L51" s="24"/>
      <c r="M51" s="24"/>
      <c r="N51" s="24"/>
    </row>
    <row r="52" spans="1:14" ht="12.75" hidden="1" customHeight="1" outlineLevel="1" x14ac:dyDescent="0.25">
      <c r="A52" s="41" t="s">
        <v>163</v>
      </c>
      <c r="B52" s="42" t="s">
        <v>78</v>
      </c>
      <c r="C52" s="43" t="s">
        <v>79</v>
      </c>
      <c r="D52" s="44">
        <f>D$24</f>
        <v>6049.41</v>
      </c>
      <c r="E52" s="44">
        <f t="shared" ref="E52:G52" si="21">E$24</f>
        <v>6049.41</v>
      </c>
      <c r="F52" s="44">
        <f t="shared" si="21"/>
        <v>6049.41</v>
      </c>
      <c r="G52" s="45">
        <f t="shared" si="21"/>
        <v>6049.41</v>
      </c>
      <c r="H52" s="24"/>
      <c r="I52" s="39"/>
      <c r="J52" s="24"/>
      <c r="K52" s="24"/>
      <c r="L52" s="24"/>
      <c r="M52" s="24"/>
      <c r="N52" s="24"/>
    </row>
    <row r="53" spans="1:14" ht="12.75" hidden="1" customHeight="1" outlineLevel="1" x14ac:dyDescent="0.25">
      <c r="A53" s="41" t="s">
        <v>164</v>
      </c>
      <c r="B53" s="42" t="s">
        <v>90</v>
      </c>
      <c r="C53" s="43" t="s">
        <v>79</v>
      </c>
      <c r="D53" s="44">
        <f>D$15</f>
        <v>1071.42</v>
      </c>
      <c r="E53" s="44">
        <f t="shared" ref="E53:G53" si="22">E$15</f>
        <v>1716.97</v>
      </c>
      <c r="F53" s="44">
        <f t="shared" si="22"/>
        <v>2222.89</v>
      </c>
      <c r="G53" s="45">
        <f t="shared" si="22"/>
        <v>3559.77</v>
      </c>
      <c r="H53" s="24"/>
      <c r="I53" s="39"/>
      <c r="J53" s="24"/>
      <c r="K53" s="24"/>
      <c r="L53" s="24"/>
      <c r="M53" s="24"/>
      <c r="N53" s="24"/>
    </row>
    <row r="54" spans="1:14" ht="12.75" hidden="1" customHeight="1" outlineLevel="1" x14ac:dyDescent="0.25">
      <c r="A54" s="41" t="s">
        <v>165</v>
      </c>
      <c r="B54" s="42" t="s">
        <v>83</v>
      </c>
      <c r="C54" s="43" t="s">
        <v>79</v>
      </c>
      <c r="D54" s="44">
        <f>$D$16</f>
        <v>3.35</v>
      </c>
      <c r="E54" s="44">
        <f>$E$16</f>
        <v>3.35</v>
      </c>
      <c r="F54" s="44">
        <f>$F$16</f>
        <v>3.35</v>
      </c>
      <c r="G54" s="45">
        <f>$G$16</f>
        <v>3.35</v>
      </c>
      <c r="H54" s="24"/>
      <c r="I54" s="39"/>
      <c r="J54" s="24"/>
      <c r="K54" s="24"/>
      <c r="L54" s="24"/>
      <c r="M54" s="24"/>
      <c r="N54" s="24"/>
    </row>
    <row r="55" spans="1:14" ht="12.75" hidden="1" customHeight="1" outlineLevel="1" thickBot="1" x14ac:dyDescent="0.3">
      <c r="A55" s="47" t="s">
        <v>166</v>
      </c>
      <c r="B55" s="48" t="s">
        <v>81</v>
      </c>
      <c r="C55" s="49" t="s">
        <v>79</v>
      </c>
      <c r="D55" s="50">
        <v>216.36</v>
      </c>
      <c r="E55" s="44">
        <f>D55</f>
        <v>216.36</v>
      </c>
      <c r="F55" s="44">
        <f>D55</f>
        <v>216.36</v>
      </c>
      <c r="G55" s="45">
        <f>D55</f>
        <v>216.36</v>
      </c>
      <c r="H55" s="24"/>
      <c r="I55" s="39"/>
      <c r="J55" s="24"/>
      <c r="K55" s="24"/>
      <c r="L55" s="24"/>
      <c r="M55" s="24"/>
      <c r="N55" s="24"/>
    </row>
    <row r="56" spans="1:14" ht="12.75" customHeight="1" collapsed="1" x14ac:dyDescent="0.25">
      <c r="A56" s="95" t="s">
        <v>167</v>
      </c>
      <c r="B56" s="161" t="s">
        <v>137</v>
      </c>
      <c r="C56" s="162"/>
      <c r="D56" s="162"/>
      <c r="E56" s="162"/>
      <c r="F56" s="162"/>
      <c r="G56" s="163"/>
      <c r="H56" s="24"/>
      <c r="I56" s="39"/>
      <c r="J56" s="24"/>
      <c r="K56" s="24"/>
      <c r="L56" s="24"/>
      <c r="M56" s="24"/>
      <c r="N56" s="24"/>
    </row>
    <row r="57" spans="1:14" ht="12.75" customHeight="1" x14ac:dyDescent="0.25">
      <c r="A57" s="88" t="s">
        <v>168</v>
      </c>
      <c r="B57" s="89" t="s">
        <v>119</v>
      </c>
      <c r="C57" s="90" t="s">
        <v>76</v>
      </c>
      <c r="D57" s="91">
        <f>ROUND(((D58+D59+D61+D60)/1000),5)</f>
        <v>2.4761899999999999</v>
      </c>
      <c r="E57" s="91">
        <f t="shared" ref="E57:G57" si="23">ROUND(((E58+E59+E61+E60)/1000),5)</f>
        <v>3.12174</v>
      </c>
      <c r="F57" s="91">
        <f t="shared" si="23"/>
        <v>3.6276600000000001</v>
      </c>
      <c r="G57" s="92">
        <f t="shared" si="23"/>
        <v>4.9645400000000004</v>
      </c>
      <c r="H57" s="24"/>
      <c r="I57" s="39"/>
      <c r="J57" s="24"/>
      <c r="K57" s="24"/>
      <c r="L57" s="24"/>
      <c r="M57" s="24"/>
      <c r="N57" s="24"/>
    </row>
    <row r="58" spans="1:14" ht="12.75" hidden="1" customHeight="1" outlineLevel="1" x14ac:dyDescent="0.25">
      <c r="A58" s="41" t="s">
        <v>169</v>
      </c>
      <c r="B58" s="42" t="s">
        <v>78</v>
      </c>
      <c r="C58" s="43" t="s">
        <v>79</v>
      </c>
      <c r="D58" s="44">
        <f>D$30</f>
        <v>1185.06</v>
      </c>
      <c r="E58" s="44">
        <f t="shared" ref="E58:G58" si="24">E$30</f>
        <v>1185.06</v>
      </c>
      <c r="F58" s="44">
        <f t="shared" si="24"/>
        <v>1185.06</v>
      </c>
      <c r="G58" s="45">
        <f t="shared" si="24"/>
        <v>1185.06</v>
      </c>
      <c r="H58" s="24"/>
      <c r="I58" s="39"/>
      <c r="J58" s="24"/>
      <c r="K58" s="24"/>
      <c r="L58" s="24"/>
      <c r="M58" s="24"/>
      <c r="N58" s="24"/>
    </row>
    <row r="59" spans="1:14" ht="12.75" hidden="1" customHeight="1" outlineLevel="1" x14ac:dyDescent="0.25">
      <c r="A59" s="41" t="s">
        <v>170</v>
      </c>
      <c r="B59" s="42" t="s">
        <v>90</v>
      </c>
      <c r="C59" s="43" t="s">
        <v>79</v>
      </c>
      <c r="D59" s="44">
        <f>D$15</f>
        <v>1071.42</v>
      </c>
      <c r="E59" s="44">
        <f t="shared" ref="E59:G59" si="25">E$15</f>
        <v>1716.97</v>
      </c>
      <c r="F59" s="44">
        <f t="shared" si="25"/>
        <v>2222.89</v>
      </c>
      <c r="G59" s="45">
        <f t="shared" si="25"/>
        <v>3559.77</v>
      </c>
      <c r="H59" s="24"/>
      <c r="I59" s="39"/>
      <c r="J59" s="24"/>
      <c r="K59" s="24"/>
      <c r="L59" s="24"/>
      <c r="M59" s="24"/>
      <c r="N59" s="24"/>
    </row>
    <row r="60" spans="1:14" ht="12.75" hidden="1" customHeight="1" outlineLevel="1" x14ac:dyDescent="0.25">
      <c r="A60" s="41" t="s">
        <v>171</v>
      </c>
      <c r="B60" s="42" t="s">
        <v>83</v>
      </c>
      <c r="C60" s="43" t="s">
        <v>79</v>
      </c>
      <c r="D60" s="44">
        <f>$D$16</f>
        <v>3.35</v>
      </c>
      <c r="E60" s="44">
        <f>$E$16</f>
        <v>3.35</v>
      </c>
      <c r="F60" s="44">
        <f>$F$16</f>
        <v>3.35</v>
      </c>
      <c r="G60" s="45">
        <f>$G$16</f>
        <v>3.35</v>
      </c>
      <c r="H60" s="24"/>
      <c r="I60" s="39"/>
      <c r="J60" s="24"/>
      <c r="K60" s="24"/>
      <c r="L60" s="24"/>
      <c r="M60" s="24"/>
      <c r="N60" s="24"/>
    </row>
    <row r="61" spans="1:14" ht="12.75" hidden="1" customHeight="1" outlineLevel="1" x14ac:dyDescent="0.25">
      <c r="A61" s="41" t="s">
        <v>172</v>
      </c>
      <c r="B61" s="42" t="s">
        <v>81</v>
      </c>
      <c r="C61" s="43" t="s">
        <v>79</v>
      </c>
      <c r="D61" s="44">
        <v>216.36</v>
      </c>
      <c r="E61" s="44">
        <f>D61</f>
        <v>216.36</v>
      </c>
      <c r="F61" s="44">
        <f>D61</f>
        <v>216.36</v>
      </c>
      <c r="G61" s="45">
        <f>D61</f>
        <v>216.36</v>
      </c>
      <c r="H61" s="24"/>
      <c r="I61" s="39"/>
      <c r="J61" s="24"/>
      <c r="K61" s="24"/>
      <c r="L61" s="24"/>
      <c r="M61" s="24"/>
      <c r="N61" s="24"/>
    </row>
    <row r="62" spans="1:14" ht="12.75" customHeight="1" collapsed="1" thickBot="1" x14ac:dyDescent="0.3">
      <c r="A62" s="88" t="s">
        <v>173</v>
      </c>
      <c r="B62" s="89" t="s">
        <v>144</v>
      </c>
      <c r="C62" s="90" t="s">
        <v>76</v>
      </c>
      <c r="D62" s="91">
        <f>ROUND(((D63+D64+D66+D65)/1000),5)</f>
        <v>5.8494299999999999</v>
      </c>
      <c r="E62" s="91">
        <f t="shared" ref="E62:G62" si="26">ROUND(((E63+E64+E66+E65)/1000),5)</f>
        <v>6.49498</v>
      </c>
      <c r="F62" s="91">
        <f t="shared" si="26"/>
        <v>7.0008999999999997</v>
      </c>
      <c r="G62" s="92">
        <f t="shared" si="26"/>
        <v>8.3377800000000004</v>
      </c>
      <c r="H62" s="24"/>
      <c r="I62" s="39"/>
      <c r="J62" s="24"/>
      <c r="K62" s="24"/>
      <c r="L62" s="24"/>
      <c r="M62" s="24"/>
      <c r="N62" s="24"/>
    </row>
    <row r="63" spans="1:14" ht="12.75" hidden="1" customHeight="1" outlineLevel="1" x14ac:dyDescent="0.25">
      <c r="A63" s="41" t="s">
        <v>174</v>
      </c>
      <c r="B63" s="42" t="s">
        <v>78</v>
      </c>
      <c r="C63" s="43" t="s">
        <v>79</v>
      </c>
      <c r="D63" s="44">
        <f>D$35</f>
        <v>4558.3</v>
      </c>
      <c r="E63" s="44">
        <f t="shared" ref="E63:G63" si="27">E$35</f>
        <v>4558.3</v>
      </c>
      <c r="F63" s="44">
        <f t="shared" si="27"/>
        <v>4558.3</v>
      </c>
      <c r="G63" s="45">
        <f t="shared" si="27"/>
        <v>4558.3</v>
      </c>
      <c r="H63" s="24"/>
      <c r="I63" s="39"/>
      <c r="J63" s="24"/>
      <c r="K63" s="24"/>
      <c r="L63" s="24"/>
      <c r="M63" s="24"/>
      <c r="N63" s="24"/>
    </row>
    <row r="64" spans="1:14" ht="12.75" hidden="1" customHeight="1" outlineLevel="1" x14ac:dyDescent="0.25">
      <c r="A64" s="41" t="s">
        <v>175</v>
      </c>
      <c r="B64" s="42" t="s">
        <v>90</v>
      </c>
      <c r="C64" s="43" t="s">
        <v>79</v>
      </c>
      <c r="D64" s="44">
        <f>D$15</f>
        <v>1071.42</v>
      </c>
      <c r="E64" s="44">
        <f t="shared" ref="E64:G64" si="28">E$15</f>
        <v>1716.97</v>
      </c>
      <c r="F64" s="44">
        <f t="shared" si="28"/>
        <v>2222.89</v>
      </c>
      <c r="G64" s="45">
        <f t="shared" si="28"/>
        <v>3559.77</v>
      </c>
      <c r="H64" s="24"/>
      <c r="I64" s="39"/>
      <c r="J64" s="24"/>
      <c r="K64" s="24"/>
      <c r="L64" s="24"/>
      <c r="M64" s="24"/>
      <c r="N64" s="24"/>
    </row>
    <row r="65" spans="1:14" ht="12.75" hidden="1" customHeight="1" outlineLevel="1" x14ac:dyDescent="0.25">
      <c r="A65" s="41" t="s">
        <v>176</v>
      </c>
      <c r="B65" s="42" t="s">
        <v>83</v>
      </c>
      <c r="C65" s="43" t="s">
        <v>79</v>
      </c>
      <c r="D65" s="44">
        <f>$D$16</f>
        <v>3.35</v>
      </c>
      <c r="E65" s="44">
        <f>$E$16</f>
        <v>3.35</v>
      </c>
      <c r="F65" s="44">
        <f>$F$16</f>
        <v>3.35</v>
      </c>
      <c r="G65" s="45">
        <f>$G$16</f>
        <v>3.35</v>
      </c>
      <c r="H65" s="24"/>
      <c r="I65" s="39"/>
      <c r="J65" s="24"/>
      <c r="K65" s="24"/>
      <c r="L65" s="24"/>
      <c r="M65" s="24"/>
      <c r="N65" s="24"/>
    </row>
    <row r="66" spans="1:14" ht="12.75" hidden="1" customHeight="1" outlineLevel="1" thickBot="1" x14ac:dyDescent="0.3">
      <c r="A66" s="47" t="s">
        <v>177</v>
      </c>
      <c r="B66" s="48" t="s">
        <v>81</v>
      </c>
      <c r="C66" s="49" t="s">
        <v>79</v>
      </c>
      <c r="D66" s="50">
        <v>216.36</v>
      </c>
      <c r="E66" s="44">
        <f>D66</f>
        <v>216.36</v>
      </c>
      <c r="F66" s="44">
        <f>D66</f>
        <v>216.36</v>
      </c>
      <c r="G66" s="45">
        <f>D66</f>
        <v>216.36</v>
      </c>
      <c r="H66" s="24"/>
      <c r="I66" s="39"/>
      <c r="J66" s="24"/>
      <c r="K66" s="24"/>
      <c r="L66" s="24"/>
      <c r="M66" s="24"/>
      <c r="N66" s="24"/>
    </row>
    <row r="67" spans="1:14" ht="30" customHeight="1" collapsed="1" thickBot="1" x14ac:dyDescent="0.3">
      <c r="A67" s="96" t="s">
        <v>178</v>
      </c>
      <c r="B67" s="164" t="s">
        <v>179</v>
      </c>
      <c r="C67" s="165"/>
      <c r="D67" s="165"/>
      <c r="E67" s="165"/>
      <c r="F67" s="165"/>
      <c r="G67" s="166"/>
      <c r="H67" s="24"/>
      <c r="I67" s="39"/>
      <c r="J67" s="24"/>
      <c r="K67" s="24"/>
      <c r="L67" s="24"/>
      <c r="M67" s="24"/>
      <c r="N67" s="24"/>
    </row>
    <row r="68" spans="1:14" x14ac:dyDescent="0.25">
      <c r="A68" s="97" t="s">
        <v>180</v>
      </c>
      <c r="B68" s="158" t="s">
        <v>117</v>
      </c>
      <c r="C68" s="159"/>
      <c r="D68" s="159"/>
      <c r="E68" s="159"/>
      <c r="F68" s="159"/>
      <c r="G68" s="160"/>
      <c r="H68" s="24"/>
      <c r="I68" s="39"/>
      <c r="J68" s="24"/>
      <c r="K68" s="24"/>
      <c r="L68" s="24"/>
      <c r="M68" s="24"/>
      <c r="N68" s="24"/>
    </row>
    <row r="69" spans="1:14" ht="12.75" customHeight="1" x14ac:dyDescent="0.25">
      <c r="A69" s="88" t="s">
        <v>181</v>
      </c>
      <c r="B69" s="89" t="s">
        <v>119</v>
      </c>
      <c r="C69" s="90" t="s">
        <v>76</v>
      </c>
      <c r="D69" s="91">
        <f>ROUND(((D70+D71+D73+D72)/1000),5)</f>
        <v>2.3700600000000001</v>
      </c>
      <c r="E69" s="91">
        <f t="shared" ref="E69:G69" si="29">ROUND(((E70+E71+E73+E72)/1000),5)</f>
        <v>3.0156100000000001</v>
      </c>
      <c r="F69" s="91">
        <f t="shared" si="29"/>
        <v>3.5215299999999998</v>
      </c>
      <c r="G69" s="92">
        <f t="shared" si="29"/>
        <v>4.8584100000000001</v>
      </c>
      <c r="H69" s="24"/>
      <c r="I69" s="39"/>
      <c r="J69" s="24"/>
      <c r="K69" s="24"/>
      <c r="L69" s="24"/>
      <c r="M69" s="24"/>
      <c r="N69" s="24"/>
    </row>
    <row r="70" spans="1:14" ht="12.75" hidden="1" customHeight="1" outlineLevel="1" x14ac:dyDescent="0.25">
      <c r="A70" s="41" t="s">
        <v>182</v>
      </c>
      <c r="B70" s="42" t="s">
        <v>78</v>
      </c>
      <c r="C70" s="43" t="s">
        <v>79</v>
      </c>
      <c r="D70" s="44">
        <f t="shared" ref="D70:F70" si="30">D$14</f>
        <v>1185.06</v>
      </c>
      <c r="E70" s="44">
        <f t="shared" si="30"/>
        <v>1185.06</v>
      </c>
      <c r="F70" s="44">
        <f t="shared" si="30"/>
        <v>1185.06</v>
      </c>
      <c r="G70" s="45">
        <f>G$14</f>
        <v>1185.06</v>
      </c>
      <c r="H70" s="24"/>
      <c r="I70" s="39"/>
      <c r="J70" s="24"/>
      <c r="K70" s="24"/>
      <c r="L70" s="24"/>
      <c r="M70" s="24"/>
      <c r="N70" s="24"/>
    </row>
    <row r="71" spans="1:14" ht="12.75" hidden="1" customHeight="1" outlineLevel="1" x14ac:dyDescent="0.25">
      <c r="A71" s="41" t="s">
        <v>183</v>
      </c>
      <c r="B71" s="42" t="s">
        <v>90</v>
      </c>
      <c r="C71" s="43" t="s">
        <v>79</v>
      </c>
      <c r="D71" s="44">
        <f>D$15</f>
        <v>1071.42</v>
      </c>
      <c r="E71" s="44">
        <f t="shared" ref="E71:G71" si="31">E$15</f>
        <v>1716.97</v>
      </c>
      <c r="F71" s="44">
        <f t="shared" si="31"/>
        <v>2222.89</v>
      </c>
      <c r="G71" s="45">
        <f t="shared" si="31"/>
        <v>3559.77</v>
      </c>
      <c r="H71" s="24"/>
      <c r="I71" s="39"/>
      <c r="J71" s="24"/>
      <c r="K71" s="24"/>
      <c r="L71" s="24"/>
      <c r="M71" s="24"/>
      <c r="N71" s="24"/>
    </row>
    <row r="72" spans="1:14" ht="12.75" hidden="1" customHeight="1" outlineLevel="1" x14ac:dyDescent="0.25">
      <c r="A72" s="41" t="s">
        <v>184</v>
      </c>
      <c r="B72" s="42" t="s">
        <v>83</v>
      </c>
      <c r="C72" s="43" t="s">
        <v>79</v>
      </c>
      <c r="D72" s="44">
        <f>$D$16</f>
        <v>3.35</v>
      </c>
      <c r="E72" s="44">
        <f>$E$16</f>
        <v>3.35</v>
      </c>
      <c r="F72" s="44">
        <f>$F$16</f>
        <v>3.35</v>
      </c>
      <c r="G72" s="45">
        <f>$G$16</f>
        <v>3.35</v>
      </c>
      <c r="H72" s="24"/>
      <c r="I72" s="39"/>
      <c r="J72" s="24"/>
      <c r="K72" s="24"/>
      <c r="L72" s="24"/>
      <c r="M72" s="24"/>
      <c r="N72" s="24"/>
    </row>
    <row r="73" spans="1:14" ht="12.75" hidden="1" customHeight="1" outlineLevel="1" x14ac:dyDescent="0.25">
      <c r="A73" s="41" t="s">
        <v>185</v>
      </c>
      <c r="B73" s="42" t="s">
        <v>81</v>
      </c>
      <c r="C73" s="43" t="s">
        <v>79</v>
      </c>
      <c r="D73" s="44">
        <v>110.23</v>
      </c>
      <c r="E73" s="44">
        <f>D73</f>
        <v>110.23</v>
      </c>
      <c r="F73" s="44">
        <f>D73</f>
        <v>110.23</v>
      </c>
      <c r="G73" s="45">
        <f>D73</f>
        <v>110.23</v>
      </c>
      <c r="H73" s="24"/>
      <c r="I73" s="39"/>
      <c r="J73" s="24"/>
      <c r="K73" s="24"/>
      <c r="L73" s="24"/>
      <c r="M73" s="24"/>
      <c r="N73" s="24"/>
    </row>
    <row r="74" spans="1:14" ht="12.75" customHeight="1" collapsed="1" x14ac:dyDescent="0.25">
      <c r="A74" s="88" t="s">
        <v>186</v>
      </c>
      <c r="B74" s="89" t="s">
        <v>125</v>
      </c>
      <c r="C74" s="90" t="s">
        <v>76</v>
      </c>
      <c r="D74" s="91">
        <f>ROUND(((D75+D76+D78+D77)/1000),5)</f>
        <v>4.4217399999999998</v>
      </c>
      <c r="E74" s="91">
        <f t="shared" ref="E74:G74" si="32">ROUND(((E75+E76+E78+E77)/1000),5)</f>
        <v>5.0672899999999998</v>
      </c>
      <c r="F74" s="91">
        <f t="shared" si="32"/>
        <v>5.5732100000000004</v>
      </c>
      <c r="G74" s="92">
        <f t="shared" si="32"/>
        <v>6.9100900000000003</v>
      </c>
      <c r="H74" s="24"/>
      <c r="I74" s="39"/>
      <c r="J74" s="24"/>
      <c r="K74" s="24"/>
      <c r="L74" s="24"/>
      <c r="M74" s="24"/>
      <c r="N74" s="24"/>
    </row>
    <row r="75" spans="1:14" ht="12.75" hidden="1" customHeight="1" outlineLevel="1" x14ac:dyDescent="0.25">
      <c r="A75" s="41" t="s">
        <v>187</v>
      </c>
      <c r="B75" s="42" t="s">
        <v>78</v>
      </c>
      <c r="C75" s="43" t="s">
        <v>79</v>
      </c>
      <c r="D75" s="44">
        <f>D$19</f>
        <v>3236.74</v>
      </c>
      <c r="E75" s="44">
        <f t="shared" ref="E75:G75" si="33">E$19</f>
        <v>3236.74</v>
      </c>
      <c r="F75" s="44">
        <f t="shared" si="33"/>
        <v>3236.74</v>
      </c>
      <c r="G75" s="45">
        <f t="shared" si="33"/>
        <v>3236.74</v>
      </c>
      <c r="H75" s="24"/>
      <c r="I75" s="39"/>
      <c r="J75" s="24"/>
      <c r="K75" s="24"/>
      <c r="L75" s="24"/>
      <c r="M75" s="24"/>
      <c r="N75" s="24"/>
    </row>
    <row r="76" spans="1:14" ht="12.75" hidden="1" customHeight="1" outlineLevel="1" x14ac:dyDescent="0.25">
      <c r="A76" s="41" t="s">
        <v>188</v>
      </c>
      <c r="B76" s="42" t="s">
        <v>90</v>
      </c>
      <c r="C76" s="43" t="s">
        <v>79</v>
      </c>
      <c r="D76" s="44">
        <f>D$15</f>
        <v>1071.42</v>
      </c>
      <c r="E76" s="44">
        <f t="shared" ref="E76:G76" si="34">E$15</f>
        <v>1716.97</v>
      </c>
      <c r="F76" s="44">
        <f t="shared" si="34"/>
        <v>2222.89</v>
      </c>
      <c r="G76" s="45">
        <f t="shared" si="34"/>
        <v>3559.77</v>
      </c>
      <c r="H76" s="24"/>
      <c r="I76" s="39"/>
      <c r="J76" s="24"/>
      <c r="K76" s="24"/>
      <c r="L76" s="24"/>
      <c r="M76" s="24"/>
      <c r="N76" s="24"/>
    </row>
    <row r="77" spans="1:14" ht="12.75" hidden="1" customHeight="1" outlineLevel="1" x14ac:dyDescent="0.25">
      <c r="A77" s="41" t="s">
        <v>189</v>
      </c>
      <c r="B77" s="42" t="s">
        <v>83</v>
      </c>
      <c r="C77" s="43" t="s">
        <v>79</v>
      </c>
      <c r="D77" s="44">
        <f>$D$16</f>
        <v>3.35</v>
      </c>
      <c r="E77" s="44">
        <f>$E$16</f>
        <v>3.35</v>
      </c>
      <c r="F77" s="44">
        <f>$F$16</f>
        <v>3.35</v>
      </c>
      <c r="G77" s="45">
        <f>$G$16</f>
        <v>3.35</v>
      </c>
      <c r="H77" s="24"/>
      <c r="I77" s="39"/>
      <c r="J77" s="24"/>
      <c r="K77" s="24"/>
      <c r="L77" s="24"/>
      <c r="M77" s="24"/>
      <c r="N77" s="24"/>
    </row>
    <row r="78" spans="1:14" ht="12.75" hidden="1" customHeight="1" outlineLevel="1" x14ac:dyDescent="0.25">
      <c r="A78" s="41" t="s">
        <v>190</v>
      </c>
      <c r="B78" s="42" t="s">
        <v>81</v>
      </c>
      <c r="C78" s="43" t="s">
        <v>79</v>
      </c>
      <c r="D78" s="44">
        <v>110.23</v>
      </c>
      <c r="E78" s="44">
        <f>D78</f>
        <v>110.23</v>
      </c>
      <c r="F78" s="44">
        <f>D78</f>
        <v>110.23</v>
      </c>
      <c r="G78" s="45">
        <f>D78</f>
        <v>110.23</v>
      </c>
      <c r="H78" s="24"/>
      <c r="I78" s="39"/>
      <c r="J78" s="24"/>
      <c r="K78" s="24"/>
      <c r="L78" s="24"/>
      <c r="M78" s="24"/>
      <c r="N78" s="24"/>
    </row>
    <row r="79" spans="1:14" ht="12.75" customHeight="1" collapsed="1" thickBot="1" x14ac:dyDescent="0.3">
      <c r="A79" s="88" t="s">
        <v>191</v>
      </c>
      <c r="B79" s="89" t="s">
        <v>131</v>
      </c>
      <c r="C79" s="90" t="s">
        <v>76</v>
      </c>
      <c r="D79" s="93">
        <f>ROUND(((D80+D81+D83+D82)/1000),5)</f>
        <v>7.2344099999999996</v>
      </c>
      <c r="E79" s="93">
        <f t="shared" ref="E79:G79" si="35">ROUND(((E80+E81+E83+E82)/1000),5)</f>
        <v>7.8799599999999996</v>
      </c>
      <c r="F79" s="93">
        <f t="shared" si="35"/>
        <v>8.3858800000000002</v>
      </c>
      <c r="G79" s="94">
        <f t="shared" si="35"/>
        <v>9.7227599999999992</v>
      </c>
      <c r="H79" s="24"/>
      <c r="I79" s="39"/>
      <c r="J79" s="24"/>
      <c r="K79" s="24"/>
      <c r="L79" s="24"/>
      <c r="M79" s="24"/>
      <c r="N79" s="24"/>
    </row>
    <row r="80" spans="1:14" ht="12.75" hidden="1" customHeight="1" outlineLevel="1" x14ac:dyDescent="0.25">
      <c r="A80" s="41" t="s">
        <v>192</v>
      </c>
      <c r="B80" s="42" t="s">
        <v>78</v>
      </c>
      <c r="C80" s="43" t="s">
        <v>79</v>
      </c>
      <c r="D80" s="44">
        <f>D$24</f>
        <v>6049.41</v>
      </c>
      <c r="E80" s="44">
        <f t="shared" ref="E80:G80" si="36">E$24</f>
        <v>6049.41</v>
      </c>
      <c r="F80" s="44">
        <f t="shared" si="36"/>
        <v>6049.41</v>
      </c>
      <c r="G80" s="45">
        <f t="shared" si="36"/>
        <v>6049.41</v>
      </c>
      <c r="H80" s="24"/>
      <c r="I80" s="39"/>
      <c r="J80" s="24"/>
      <c r="K80" s="24"/>
      <c r="L80" s="24"/>
      <c r="M80" s="24"/>
      <c r="N80" s="24"/>
    </row>
    <row r="81" spans="1:14" ht="12.75" hidden="1" customHeight="1" outlineLevel="1" x14ac:dyDescent="0.25">
      <c r="A81" s="41" t="s">
        <v>193</v>
      </c>
      <c r="B81" s="42" t="s">
        <v>90</v>
      </c>
      <c r="C81" s="43" t="s">
        <v>79</v>
      </c>
      <c r="D81" s="44">
        <f>D$15</f>
        <v>1071.42</v>
      </c>
      <c r="E81" s="44">
        <f t="shared" ref="E81:G81" si="37">E$15</f>
        <v>1716.97</v>
      </c>
      <c r="F81" s="44">
        <f t="shared" si="37"/>
        <v>2222.89</v>
      </c>
      <c r="G81" s="45">
        <f t="shared" si="37"/>
        <v>3559.77</v>
      </c>
      <c r="H81" s="24"/>
      <c r="I81" s="39"/>
      <c r="J81" s="24"/>
      <c r="K81" s="24"/>
      <c r="L81" s="24"/>
      <c r="M81" s="24"/>
      <c r="N81" s="24"/>
    </row>
    <row r="82" spans="1:14" ht="12.75" hidden="1" customHeight="1" outlineLevel="1" x14ac:dyDescent="0.25">
      <c r="A82" s="41" t="s">
        <v>194</v>
      </c>
      <c r="B82" s="42" t="s">
        <v>83</v>
      </c>
      <c r="C82" s="43" t="s">
        <v>79</v>
      </c>
      <c r="D82" s="44">
        <f>$D$16</f>
        <v>3.35</v>
      </c>
      <c r="E82" s="44">
        <f>$E$16</f>
        <v>3.35</v>
      </c>
      <c r="F82" s="44">
        <f>$F$16</f>
        <v>3.35</v>
      </c>
      <c r="G82" s="45">
        <f>$G$16</f>
        <v>3.35</v>
      </c>
      <c r="H82" s="24"/>
      <c r="I82" s="39"/>
      <c r="J82" s="24"/>
      <c r="K82" s="24"/>
      <c r="L82" s="24"/>
      <c r="M82" s="24"/>
      <c r="N82" s="24"/>
    </row>
    <row r="83" spans="1:14" ht="12.75" hidden="1" customHeight="1" outlineLevel="1" thickBot="1" x14ac:dyDescent="0.3">
      <c r="A83" s="47" t="s">
        <v>195</v>
      </c>
      <c r="B83" s="48" t="s">
        <v>81</v>
      </c>
      <c r="C83" s="49" t="s">
        <v>79</v>
      </c>
      <c r="D83" s="50">
        <v>110.23</v>
      </c>
      <c r="E83" s="44">
        <f>D83</f>
        <v>110.23</v>
      </c>
      <c r="F83" s="44">
        <f>D83</f>
        <v>110.23</v>
      </c>
      <c r="G83" s="45">
        <f>D83</f>
        <v>110.23</v>
      </c>
      <c r="H83" s="24"/>
      <c r="I83" s="39"/>
      <c r="J83" s="24"/>
      <c r="K83" s="24"/>
      <c r="L83" s="24"/>
      <c r="M83" s="24"/>
      <c r="N83" s="24"/>
    </row>
    <row r="84" spans="1:14" ht="12.75" customHeight="1" collapsed="1" x14ac:dyDescent="0.25">
      <c r="A84" s="95" t="s">
        <v>196</v>
      </c>
      <c r="B84" s="161" t="s">
        <v>137</v>
      </c>
      <c r="C84" s="162"/>
      <c r="D84" s="162"/>
      <c r="E84" s="162"/>
      <c r="F84" s="162"/>
      <c r="G84" s="163"/>
      <c r="H84" s="24"/>
      <c r="I84" s="39"/>
      <c r="J84" s="24"/>
      <c r="K84" s="24"/>
      <c r="L84" s="24"/>
      <c r="M84" s="24"/>
      <c r="N84" s="24"/>
    </row>
    <row r="85" spans="1:14" ht="12.75" customHeight="1" x14ac:dyDescent="0.25">
      <c r="A85" s="88" t="s">
        <v>197</v>
      </c>
      <c r="B85" s="89" t="s">
        <v>119</v>
      </c>
      <c r="C85" s="90" t="s">
        <v>76</v>
      </c>
      <c r="D85" s="91">
        <f>ROUND(((D86+D87+D89+D88)/1000),5)</f>
        <v>2.3700600000000001</v>
      </c>
      <c r="E85" s="91">
        <f t="shared" ref="E85:G85" si="38">ROUND(((E86+E87+E89+E88)/1000),5)</f>
        <v>3.0156100000000001</v>
      </c>
      <c r="F85" s="91">
        <f t="shared" si="38"/>
        <v>3.5215299999999998</v>
      </c>
      <c r="G85" s="92">
        <f t="shared" si="38"/>
        <v>4.8584100000000001</v>
      </c>
      <c r="H85" s="24"/>
      <c r="I85" s="39"/>
      <c r="J85" s="24"/>
      <c r="K85" s="24"/>
      <c r="L85" s="24"/>
      <c r="M85" s="24"/>
      <c r="N85" s="24"/>
    </row>
    <row r="86" spans="1:14" ht="12.75" hidden="1" customHeight="1" outlineLevel="1" x14ac:dyDescent="0.25">
      <c r="A86" s="41" t="s">
        <v>198</v>
      </c>
      <c r="B86" s="42" t="s">
        <v>78</v>
      </c>
      <c r="C86" s="43" t="s">
        <v>79</v>
      </c>
      <c r="D86" s="44">
        <f>D$30</f>
        <v>1185.06</v>
      </c>
      <c r="E86" s="44">
        <f t="shared" ref="E86:G86" si="39">E$30</f>
        <v>1185.06</v>
      </c>
      <c r="F86" s="44">
        <f t="shared" si="39"/>
        <v>1185.06</v>
      </c>
      <c r="G86" s="45">
        <f t="shared" si="39"/>
        <v>1185.06</v>
      </c>
      <c r="H86" s="24"/>
      <c r="I86" s="39"/>
      <c r="J86" s="24"/>
      <c r="K86" s="24"/>
      <c r="L86" s="24"/>
      <c r="M86" s="24"/>
      <c r="N86" s="24"/>
    </row>
    <row r="87" spans="1:14" ht="12.75" hidden="1" customHeight="1" outlineLevel="1" x14ac:dyDescent="0.25">
      <c r="A87" s="41" t="s">
        <v>199</v>
      </c>
      <c r="B87" s="42" t="s">
        <v>90</v>
      </c>
      <c r="C87" s="43" t="s">
        <v>79</v>
      </c>
      <c r="D87" s="44">
        <f>D$15</f>
        <v>1071.42</v>
      </c>
      <c r="E87" s="44">
        <f t="shared" ref="E87:G87" si="40">E$15</f>
        <v>1716.97</v>
      </c>
      <c r="F87" s="44">
        <f t="shared" si="40"/>
        <v>2222.89</v>
      </c>
      <c r="G87" s="45">
        <f t="shared" si="40"/>
        <v>3559.77</v>
      </c>
      <c r="H87" s="24"/>
      <c r="I87" s="39"/>
      <c r="J87" s="24"/>
      <c r="K87" s="24"/>
      <c r="L87" s="24"/>
      <c r="M87" s="24"/>
      <c r="N87" s="24"/>
    </row>
    <row r="88" spans="1:14" ht="12.75" hidden="1" customHeight="1" outlineLevel="1" x14ac:dyDescent="0.25">
      <c r="A88" s="41" t="s">
        <v>200</v>
      </c>
      <c r="B88" s="42" t="s">
        <v>83</v>
      </c>
      <c r="C88" s="43" t="s">
        <v>79</v>
      </c>
      <c r="D88" s="44">
        <f>$D$16</f>
        <v>3.35</v>
      </c>
      <c r="E88" s="44">
        <f>$E$16</f>
        <v>3.35</v>
      </c>
      <c r="F88" s="44">
        <f>$F$16</f>
        <v>3.35</v>
      </c>
      <c r="G88" s="45">
        <f>$G$16</f>
        <v>3.35</v>
      </c>
      <c r="H88" s="24"/>
      <c r="I88" s="39"/>
      <c r="J88" s="24"/>
      <c r="K88" s="24"/>
      <c r="L88" s="24"/>
      <c r="M88" s="24"/>
      <c r="N88" s="24"/>
    </row>
    <row r="89" spans="1:14" ht="12.75" hidden="1" customHeight="1" outlineLevel="1" x14ac:dyDescent="0.25">
      <c r="A89" s="41" t="s">
        <v>201</v>
      </c>
      <c r="B89" s="42" t="s">
        <v>81</v>
      </c>
      <c r="C89" s="43" t="s">
        <v>79</v>
      </c>
      <c r="D89" s="44">
        <v>110.23</v>
      </c>
      <c r="E89" s="44">
        <f>D89</f>
        <v>110.23</v>
      </c>
      <c r="F89" s="44">
        <f>D89</f>
        <v>110.23</v>
      </c>
      <c r="G89" s="45">
        <f>D89</f>
        <v>110.23</v>
      </c>
      <c r="H89" s="24"/>
      <c r="I89" s="39"/>
      <c r="J89" s="24"/>
      <c r="K89" s="24"/>
      <c r="L89" s="24"/>
      <c r="M89" s="24"/>
      <c r="N89" s="24"/>
    </row>
    <row r="90" spans="1:14" ht="12.75" customHeight="1" collapsed="1" thickBot="1" x14ac:dyDescent="0.3">
      <c r="A90" s="88" t="s">
        <v>202</v>
      </c>
      <c r="B90" s="89" t="s">
        <v>144</v>
      </c>
      <c r="C90" s="90" t="s">
        <v>76</v>
      </c>
      <c r="D90" s="91">
        <f>ROUND(((D91+D92+D94+D93)/1000),5)</f>
        <v>5.7432999999999996</v>
      </c>
      <c r="E90" s="91">
        <f t="shared" ref="E90:G90" si="41">ROUND(((E91+E92+E94+E93)/1000),5)</f>
        <v>6.3888499999999997</v>
      </c>
      <c r="F90" s="91">
        <f t="shared" si="41"/>
        <v>6.8947700000000003</v>
      </c>
      <c r="G90" s="92">
        <f t="shared" si="41"/>
        <v>8.2316500000000001</v>
      </c>
      <c r="H90" s="24"/>
      <c r="I90" s="39"/>
      <c r="J90" s="24"/>
      <c r="K90" s="24"/>
      <c r="L90" s="24"/>
      <c r="M90" s="24"/>
      <c r="N90" s="24"/>
    </row>
    <row r="91" spans="1:14" ht="12.75" hidden="1" customHeight="1" outlineLevel="1" x14ac:dyDescent="0.25">
      <c r="A91" s="41" t="s">
        <v>203</v>
      </c>
      <c r="B91" s="42" t="s">
        <v>78</v>
      </c>
      <c r="C91" s="43" t="s">
        <v>79</v>
      </c>
      <c r="D91" s="44">
        <f>D$35</f>
        <v>4558.3</v>
      </c>
      <c r="E91" s="44">
        <f t="shared" ref="E91:G91" si="42">E$35</f>
        <v>4558.3</v>
      </c>
      <c r="F91" s="44">
        <f t="shared" si="42"/>
        <v>4558.3</v>
      </c>
      <c r="G91" s="45">
        <f t="shared" si="42"/>
        <v>4558.3</v>
      </c>
      <c r="H91" s="24"/>
      <c r="I91" s="39"/>
      <c r="J91" s="24"/>
      <c r="K91" s="24"/>
      <c r="L91" s="24"/>
      <c r="M91" s="24"/>
      <c r="N91" s="24"/>
    </row>
    <row r="92" spans="1:14" ht="12.75" hidden="1" customHeight="1" outlineLevel="1" x14ac:dyDescent="0.25">
      <c r="A92" s="41" t="s">
        <v>204</v>
      </c>
      <c r="B92" s="42" t="s">
        <v>90</v>
      </c>
      <c r="C92" s="43" t="s">
        <v>79</v>
      </c>
      <c r="D92" s="44">
        <f>D$15</f>
        <v>1071.42</v>
      </c>
      <c r="E92" s="44">
        <f t="shared" ref="E92:G92" si="43">E$15</f>
        <v>1716.97</v>
      </c>
      <c r="F92" s="44">
        <f t="shared" si="43"/>
        <v>2222.89</v>
      </c>
      <c r="G92" s="45">
        <f t="shared" si="43"/>
        <v>3559.77</v>
      </c>
      <c r="H92" s="24"/>
      <c r="I92" s="39"/>
      <c r="J92" s="24"/>
      <c r="K92" s="24"/>
      <c r="L92" s="24"/>
      <c r="M92" s="24"/>
      <c r="N92" s="24"/>
    </row>
    <row r="93" spans="1:14" ht="12.75" hidden="1" customHeight="1" outlineLevel="1" x14ac:dyDescent="0.25">
      <c r="A93" s="41" t="s">
        <v>205</v>
      </c>
      <c r="B93" s="42" t="s">
        <v>83</v>
      </c>
      <c r="C93" s="43" t="s">
        <v>79</v>
      </c>
      <c r="D93" s="44">
        <f>$D$16</f>
        <v>3.35</v>
      </c>
      <c r="E93" s="44">
        <f>$E$16</f>
        <v>3.35</v>
      </c>
      <c r="F93" s="44">
        <f>$F$16</f>
        <v>3.35</v>
      </c>
      <c r="G93" s="45">
        <f>$G$16</f>
        <v>3.35</v>
      </c>
      <c r="H93" s="24"/>
      <c r="I93" s="39"/>
      <c r="J93" s="24"/>
      <c r="K93" s="24"/>
      <c r="L93" s="24"/>
      <c r="M93" s="24"/>
      <c r="N93" s="24"/>
    </row>
    <row r="94" spans="1:14" ht="12.75" hidden="1" customHeight="1" outlineLevel="1" thickBot="1" x14ac:dyDescent="0.3">
      <c r="A94" s="47" t="s">
        <v>206</v>
      </c>
      <c r="B94" s="48" t="s">
        <v>81</v>
      </c>
      <c r="C94" s="49" t="s">
        <v>79</v>
      </c>
      <c r="D94" s="50">
        <v>110.23</v>
      </c>
      <c r="E94" s="50">
        <f>D94</f>
        <v>110.23</v>
      </c>
      <c r="F94" s="50">
        <f>D94</f>
        <v>110.23</v>
      </c>
      <c r="G94" s="51">
        <f>D94</f>
        <v>110.23</v>
      </c>
      <c r="H94" s="24"/>
      <c r="I94" s="39"/>
      <c r="J94" s="24"/>
      <c r="K94" s="24"/>
      <c r="L94" s="24"/>
      <c r="M94" s="24"/>
      <c r="N94" s="24"/>
    </row>
    <row r="95" spans="1:14" ht="12.75" customHeight="1" collapsed="1" x14ac:dyDescent="0.25">
      <c r="A95" s="141" t="s">
        <v>84</v>
      </c>
      <c r="B95" s="141"/>
      <c r="C95" s="52"/>
      <c r="D95" s="52"/>
      <c r="E95" s="52"/>
      <c r="F95" s="52"/>
      <c r="G95" s="52"/>
      <c r="H95" s="24"/>
      <c r="I95" s="39"/>
    </row>
    <row r="96" spans="1:14" ht="13.5" customHeight="1" x14ac:dyDescent="0.25">
      <c r="A96" s="142" t="s">
        <v>3163</v>
      </c>
      <c r="B96" s="142"/>
      <c r="C96" s="142"/>
      <c r="D96" s="142"/>
      <c r="E96" s="142"/>
      <c r="F96" s="142"/>
      <c r="G96" s="142"/>
      <c r="H96" s="24"/>
      <c r="I96" s="39"/>
    </row>
    <row r="97" spans="1:14" x14ac:dyDescent="0.25">
      <c r="A97" s="142"/>
      <c r="B97" s="142"/>
      <c r="C97" s="142"/>
      <c r="D97" s="142"/>
      <c r="E97" s="142"/>
      <c r="F97" s="142"/>
      <c r="G97" s="142"/>
      <c r="H97" s="24"/>
      <c r="I97" s="24"/>
      <c r="J97" s="24"/>
      <c r="K97" s="24"/>
      <c r="L97" s="24"/>
      <c r="M97" s="24"/>
      <c r="N97" s="24"/>
    </row>
    <row r="98" spans="1:14" x14ac:dyDescent="0.25">
      <c r="A98" s="54"/>
      <c r="B98" s="55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</row>
    <row r="99" spans="1:14" x14ac:dyDescent="0.25">
      <c r="A99" s="54"/>
      <c r="B99" s="56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</row>
    <row r="100" spans="1:14" ht="16.5" customHeight="1" x14ac:dyDescent="0.25"/>
    <row r="101" spans="1:14" x14ac:dyDescent="0.25">
      <c r="A101" s="24"/>
      <c r="B101" s="24"/>
      <c r="C101" s="24"/>
      <c r="D101" s="59"/>
      <c r="E101" s="59"/>
      <c r="F101" s="59"/>
      <c r="G101" s="59"/>
      <c r="H101" s="59"/>
      <c r="I101" s="59"/>
      <c r="J101" s="59"/>
      <c r="K101" s="59"/>
      <c r="L101" s="59"/>
      <c r="M101" s="59"/>
      <c r="N101" s="24"/>
    </row>
    <row r="102" spans="1:14" x14ac:dyDescent="0.25">
      <c r="A102" s="24"/>
      <c r="B102" s="24"/>
      <c r="C102" s="24"/>
      <c r="D102" s="59"/>
      <c r="E102" s="59"/>
      <c r="F102" s="59"/>
      <c r="G102" s="59"/>
      <c r="H102" s="59"/>
      <c r="I102" s="60"/>
      <c r="J102" s="60"/>
      <c r="K102" s="60"/>
      <c r="L102" s="60"/>
      <c r="M102" s="60"/>
      <c r="N102" s="59"/>
    </row>
    <row r="103" spans="1:14" x14ac:dyDescent="0.25">
      <c r="A103" s="24"/>
      <c r="B103" s="24"/>
      <c r="C103" s="24"/>
      <c r="D103" s="59"/>
      <c r="E103" s="59"/>
      <c r="F103" s="59"/>
      <c r="G103" s="59"/>
      <c r="H103" s="59"/>
      <c r="I103" s="59"/>
      <c r="J103" s="61"/>
      <c r="K103" s="61"/>
      <c r="L103" s="61"/>
      <c r="M103" s="61"/>
      <c r="N103" s="59"/>
    </row>
    <row r="104" spans="1:14" x14ac:dyDescent="0.25">
      <c r="A104" s="24"/>
      <c r="B104" s="24"/>
      <c r="C104" s="24"/>
      <c r="D104" s="24"/>
      <c r="E104" s="24"/>
      <c r="F104" s="24"/>
      <c r="G104" s="24"/>
      <c r="H104" s="24"/>
      <c r="I104" s="24"/>
    </row>
  </sheetData>
  <mergeCells count="20">
    <mergeCell ref="B39:G39"/>
    <mergeCell ref="A1:G1"/>
    <mergeCell ref="A2:G4"/>
    <mergeCell ref="A5:A7"/>
    <mergeCell ref="B5:B7"/>
    <mergeCell ref="C5:C7"/>
    <mergeCell ref="D5:G5"/>
    <mergeCell ref="D6:G6"/>
    <mergeCell ref="B9:G9"/>
    <mergeCell ref="B10:G10"/>
    <mergeCell ref="B11:G11"/>
    <mergeCell ref="B12:G12"/>
    <mergeCell ref="B28:G28"/>
    <mergeCell ref="A96:G97"/>
    <mergeCell ref="B40:G40"/>
    <mergeCell ref="B56:G56"/>
    <mergeCell ref="B67:G67"/>
    <mergeCell ref="B68:G68"/>
    <mergeCell ref="B84:G84"/>
    <mergeCell ref="A95:B95"/>
  </mergeCells>
  <pageMargins left="0.70866141732283472" right="0.70866141732283472" top="0.74803149606299213" bottom="0.74803149606299213" header="0.31496062992125984" footer="0.31496062992125984"/>
  <pageSetup paperSize="9" scale="57" orientation="portrait" r:id="rId1"/>
  <headerFooter>
    <oddFooter>Страница  &amp;P из 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6E8A28-D171-4994-BFE6-742952CEADAA}">
  <sheetPr>
    <tabColor rgb="FF00B0F0"/>
    <pageSetUpPr fitToPage="1"/>
  </sheetPr>
  <dimension ref="A1:AA663"/>
  <sheetViews>
    <sheetView view="pageBreakPreview" zoomScale="75" zoomScaleNormal="100" zoomScaleSheetLayoutView="75" workbookViewId="0">
      <pane ySplit="4" topLeftCell="A461" activePane="bottomLeft" state="frozen"/>
      <selection activeCell="B34" sqref="B34:L34"/>
      <selection pane="bottomLeft" activeCell="B34" sqref="B34:L34"/>
    </sheetView>
  </sheetViews>
  <sheetFormatPr defaultRowHeight="12.75" outlineLevelRow="1" x14ac:dyDescent="0.2"/>
  <cols>
    <col min="1" max="1" width="9.140625" style="24"/>
    <col min="2" max="2" width="32.140625" style="24" bestFit="1" customWidth="1"/>
    <col min="3" max="3" width="13.42578125" style="24" customWidth="1"/>
    <col min="4" max="27" width="12" style="24" customWidth="1"/>
    <col min="28" max="16384" width="9.140625" style="24"/>
  </cols>
  <sheetData>
    <row r="1" spans="1:27" x14ac:dyDescent="0.2">
      <c r="A1" s="186" t="s">
        <v>207</v>
      </c>
      <c r="B1" s="187"/>
      <c r="C1" s="187"/>
      <c r="D1" s="187"/>
      <c r="E1" s="187"/>
      <c r="F1" s="187"/>
      <c r="G1" s="187"/>
      <c r="H1" s="187"/>
      <c r="I1" s="187"/>
      <c r="J1" s="187"/>
      <c r="K1" s="187"/>
      <c r="L1" s="187"/>
      <c r="M1" s="187"/>
      <c r="N1" s="187"/>
      <c r="O1" s="187"/>
      <c r="P1" s="187"/>
      <c r="Q1" s="187"/>
      <c r="R1" s="187"/>
      <c r="S1" s="187"/>
      <c r="T1" s="187"/>
      <c r="U1" s="187"/>
      <c r="V1" s="187"/>
      <c r="W1" s="187"/>
      <c r="X1" s="187"/>
      <c r="Y1" s="187"/>
      <c r="Z1" s="187"/>
      <c r="AA1" s="187"/>
    </row>
    <row r="2" spans="1:27" x14ac:dyDescent="0.2">
      <c r="A2" s="187"/>
      <c r="B2" s="187"/>
      <c r="C2" s="187"/>
      <c r="D2" s="187"/>
      <c r="E2" s="187"/>
      <c r="F2" s="187"/>
      <c r="G2" s="187"/>
      <c r="H2" s="187"/>
      <c r="I2" s="187"/>
      <c r="J2" s="187"/>
      <c r="K2" s="187"/>
      <c r="L2" s="187"/>
      <c r="M2" s="187"/>
      <c r="N2" s="187"/>
      <c r="O2" s="187"/>
      <c r="P2" s="187"/>
      <c r="Q2" s="187"/>
      <c r="R2" s="187"/>
      <c r="S2" s="187"/>
      <c r="T2" s="187"/>
      <c r="U2" s="187"/>
      <c r="V2" s="187"/>
      <c r="W2" s="187"/>
      <c r="X2" s="187"/>
      <c r="Y2" s="187"/>
      <c r="Z2" s="187"/>
      <c r="AA2" s="187"/>
    </row>
    <row r="3" spans="1:27" x14ac:dyDescent="0.2">
      <c r="A3" s="188"/>
      <c r="B3" s="188"/>
      <c r="C3" s="188"/>
      <c r="D3" s="188"/>
      <c r="E3" s="188"/>
      <c r="F3" s="188"/>
      <c r="G3" s="188"/>
      <c r="H3" s="188"/>
      <c r="I3" s="188"/>
      <c r="J3" s="188"/>
      <c r="K3" s="188"/>
      <c r="L3" s="188"/>
      <c r="M3" s="188"/>
      <c r="N3" s="188"/>
      <c r="O3" s="188"/>
      <c r="P3" s="188"/>
      <c r="Q3" s="188"/>
      <c r="R3" s="188"/>
      <c r="S3" s="188"/>
      <c r="T3" s="188"/>
      <c r="U3" s="188"/>
      <c r="V3" s="188"/>
      <c r="W3" s="188"/>
      <c r="X3" s="188"/>
      <c r="Y3" s="188"/>
      <c r="Z3" s="188"/>
      <c r="AA3" s="188"/>
    </row>
    <row r="4" spans="1:27" ht="15" x14ac:dyDescent="0.25">
      <c r="A4" s="189" t="s">
        <v>208</v>
      </c>
      <c r="B4" s="190"/>
      <c r="C4" s="190"/>
      <c r="D4" s="190"/>
      <c r="E4" s="190"/>
      <c r="F4" s="190"/>
      <c r="G4" s="190"/>
      <c r="H4" s="190"/>
      <c r="I4" s="190"/>
      <c r="J4" s="190"/>
      <c r="K4" s="190"/>
      <c r="L4" s="190"/>
      <c r="M4" s="190"/>
      <c r="N4" s="190"/>
      <c r="O4" s="190"/>
      <c r="P4" s="190"/>
      <c r="Q4" s="190"/>
      <c r="R4" s="190"/>
      <c r="S4" s="190"/>
      <c r="T4" s="190"/>
      <c r="U4" s="190"/>
      <c r="V4" s="190"/>
      <c r="W4" s="190"/>
      <c r="X4" s="190"/>
      <c r="Y4" s="190"/>
      <c r="Z4" s="190"/>
      <c r="AA4" s="191"/>
    </row>
    <row r="5" spans="1:27" x14ac:dyDescent="0.2">
      <c r="A5" s="175" t="s">
        <v>209</v>
      </c>
      <c r="B5" s="176"/>
      <c r="C5" s="176"/>
      <c r="D5" s="176"/>
      <c r="E5" s="176"/>
      <c r="F5" s="176"/>
      <c r="G5" s="176"/>
      <c r="H5" s="176"/>
      <c r="I5" s="176"/>
      <c r="J5" s="176"/>
      <c r="K5" s="176"/>
      <c r="L5" s="176"/>
      <c r="M5" s="176"/>
      <c r="N5" s="176"/>
      <c r="O5" s="176"/>
      <c r="P5" s="176"/>
      <c r="Q5" s="176"/>
      <c r="R5" s="176"/>
      <c r="S5" s="176"/>
      <c r="T5" s="176"/>
      <c r="U5" s="176"/>
      <c r="V5" s="176"/>
      <c r="W5" s="176"/>
      <c r="X5" s="176"/>
      <c r="Y5" s="176"/>
      <c r="Z5" s="176"/>
      <c r="AA5" s="177"/>
    </row>
    <row r="6" spans="1:27" ht="27" customHeight="1" x14ac:dyDescent="0.2">
      <c r="A6" s="26" t="s">
        <v>64</v>
      </c>
      <c r="B6" s="27" t="s">
        <v>210</v>
      </c>
      <c r="C6" s="26" t="s">
        <v>211</v>
      </c>
      <c r="D6" s="27" t="s">
        <v>212</v>
      </c>
      <c r="E6" s="27" t="s">
        <v>213</v>
      </c>
      <c r="F6" s="27" t="s">
        <v>214</v>
      </c>
      <c r="G6" s="27" t="s">
        <v>215</v>
      </c>
      <c r="H6" s="27" t="s">
        <v>216</v>
      </c>
      <c r="I6" s="27" t="s">
        <v>217</v>
      </c>
      <c r="J6" s="27" t="s">
        <v>218</v>
      </c>
      <c r="K6" s="27" t="s">
        <v>219</v>
      </c>
      <c r="L6" s="27" t="s">
        <v>220</v>
      </c>
      <c r="M6" s="27" t="s">
        <v>221</v>
      </c>
      <c r="N6" s="27" t="s">
        <v>222</v>
      </c>
      <c r="O6" s="27" t="s">
        <v>223</v>
      </c>
      <c r="P6" s="27" t="s">
        <v>224</v>
      </c>
      <c r="Q6" s="27" t="s">
        <v>225</v>
      </c>
      <c r="R6" s="27" t="s">
        <v>226</v>
      </c>
      <c r="S6" s="27" t="s">
        <v>227</v>
      </c>
      <c r="T6" s="27" t="s">
        <v>228</v>
      </c>
      <c r="U6" s="27" t="s">
        <v>229</v>
      </c>
      <c r="V6" s="27" t="s">
        <v>230</v>
      </c>
      <c r="W6" s="27" t="s">
        <v>231</v>
      </c>
      <c r="X6" s="27" t="s">
        <v>232</v>
      </c>
      <c r="Y6" s="27" t="s">
        <v>233</v>
      </c>
      <c r="Z6" s="27" t="s">
        <v>234</v>
      </c>
      <c r="AA6" s="27" t="s">
        <v>235</v>
      </c>
    </row>
    <row r="7" spans="1:27" x14ac:dyDescent="0.2">
      <c r="A7" s="98" t="s">
        <v>236</v>
      </c>
      <c r="B7" s="28" t="str">
        <f>"01"&amp;"."&amp;$B$662&amp;"."&amp;$B$663</f>
        <v>01.12.2023</v>
      </c>
      <c r="C7" s="90" t="s">
        <v>76</v>
      </c>
      <c r="D7" s="91">
        <f>ROUND(((D8+D9+D11+D10)/1000),5)</f>
        <v>2.6690100000000001</v>
      </c>
      <c r="E7" s="91">
        <f>ROUND(((E8+E9+E11+E10)/1000),5)</f>
        <v>2.58141</v>
      </c>
      <c r="F7" s="91">
        <f>ROUND(((F8+F9+F11+F10)/1000),5)</f>
        <v>2.5388700000000002</v>
      </c>
      <c r="G7" s="91">
        <f t="shared" ref="G7:AA7" si="0">ROUND(((G8+G9+G11+G10)/1000),5)</f>
        <v>2.5201699999999998</v>
      </c>
      <c r="H7" s="91">
        <f t="shared" si="0"/>
        <v>2.5763699999999998</v>
      </c>
      <c r="I7" s="91">
        <f t="shared" si="0"/>
        <v>2.7073999999999998</v>
      </c>
      <c r="J7" s="91">
        <f t="shared" si="0"/>
        <v>2.8838200000000001</v>
      </c>
      <c r="K7" s="91">
        <f t="shared" si="0"/>
        <v>3.1350899999999999</v>
      </c>
      <c r="L7" s="91">
        <f t="shared" si="0"/>
        <v>3.29528</v>
      </c>
      <c r="M7" s="91">
        <f t="shared" si="0"/>
        <v>3.4028299999999998</v>
      </c>
      <c r="N7" s="91">
        <f t="shared" si="0"/>
        <v>3.44156</v>
      </c>
      <c r="O7" s="91">
        <f t="shared" si="0"/>
        <v>3.5162</v>
      </c>
      <c r="P7" s="91">
        <f t="shared" si="0"/>
        <v>3.4833799999999999</v>
      </c>
      <c r="Q7" s="91">
        <f t="shared" si="0"/>
        <v>3.5139300000000002</v>
      </c>
      <c r="R7" s="91">
        <f t="shared" si="0"/>
        <v>3.49499</v>
      </c>
      <c r="S7" s="91">
        <f t="shared" si="0"/>
        <v>3.5280999999999998</v>
      </c>
      <c r="T7" s="91">
        <f t="shared" si="0"/>
        <v>3.44123</v>
      </c>
      <c r="U7" s="91">
        <f t="shared" si="0"/>
        <v>3.4436200000000001</v>
      </c>
      <c r="V7" s="91">
        <f t="shared" si="0"/>
        <v>3.43933</v>
      </c>
      <c r="W7" s="91">
        <f t="shared" si="0"/>
        <v>3.3603999999999998</v>
      </c>
      <c r="X7" s="91">
        <f t="shared" si="0"/>
        <v>3.29311</v>
      </c>
      <c r="Y7" s="91">
        <f t="shared" si="0"/>
        <v>3.1690499999999999</v>
      </c>
      <c r="Z7" s="91">
        <f t="shared" si="0"/>
        <v>2.9654099999999999</v>
      </c>
      <c r="AA7" s="91">
        <f t="shared" si="0"/>
        <v>2.8282500000000002</v>
      </c>
    </row>
    <row r="8" spans="1:27" ht="12.75" customHeight="1" outlineLevel="1" x14ac:dyDescent="0.2">
      <c r="A8" s="99" t="s">
        <v>237</v>
      </c>
      <c r="B8" s="63" t="s">
        <v>238</v>
      </c>
      <c r="C8" s="43" t="s">
        <v>79</v>
      </c>
      <c r="D8" s="44">
        <v>1263.55</v>
      </c>
      <c r="E8" s="44">
        <v>1175.95</v>
      </c>
      <c r="F8" s="44">
        <v>1133.4100000000001</v>
      </c>
      <c r="G8" s="44">
        <v>1114.71</v>
      </c>
      <c r="H8" s="44">
        <v>1170.9100000000001</v>
      </c>
      <c r="I8" s="44">
        <v>1301.94</v>
      </c>
      <c r="J8" s="44">
        <v>1478.36</v>
      </c>
      <c r="K8" s="44">
        <v>1729.63</v>
      </c>
      <c r="L8" s="44">
        <v>1889.82</v>
      </c>
      <c r="M8" s="44">
        <v>1997.37</v>
      </c>
      <c r="N8" s="44">
        <v>2036.1</v>
      </c>
      <c r="O8" s="44">
        <v>2110.7399999999998</v>
      </c>
      <c r="P8" s="44">
        <v>2077.92</v>
      </c>
      <c r="Q8" s="44">
        <v>2108.4699999999998</v>
      </c>
      <c r="R8" s="44">
        <v>2089.5300000000002</v>
      </c>
      <c r="S8" s="44">
        <v>2122.64</v>
      </c>
      <c r="T8" s="44">
        <v>2035.77</v>
      </c>
      <c r="U8" s="44">
        <v>2038.16</v>
      </c>
      <c r="V8" s="44">
        <v>2033.87</v>
      </c>
      <c r="W8" s="44">
        <v>1954.94</v>
      </c>
      <c r="X8" s="44">
        <v>1887.65</v>
      </c>
      <c r="Y8" s="44">
        <v>1763.59</v>
      </c>
      <c r="Z8" s="44">
        <v>1559.95</v>
      </c>
      <c r="AA8" s="44">
        <v>1422.79</v>
      </c>
    </row>
    <row r="9" spans="1:27" ht="12.75" customHeight="1" outlineLevel="1" x14ac:dyDescent="0.2">
      <c r="A9" s="99" t="s">
        <v>239</v>
      </c>
      <c r="B9" s="63" t="s">
        <v>90</v>
      </c>
      <c r="C9" s="43" t="s">
        <v>79</v>
      </c>
      <c r="D9" s="44">
        <v>1071.42</v>
      </c>
      <c r="E9" s="44">
        <f>$D$9</f>
        <v>1071.42</v>
      </c>
      <c r="F9" s="44">
        <f t="shared" ref="F9:AA9" si="1">$D$9</f>
        <v>1071.42</v>
      </c>
      <c r="G9" s="44">
        <f t="shared" si="1"/>
        <v>1071.42</v>
      </c>
      <c r="H9" s="44">
        <f t="shared" si="1"/>
        <v>1071.42</v>
      </c>
      <c r="I9" s="44">
        <f t="shared" si="1"/>
        <v>1071.42</v>
      </c>
      <c r="J9" s="44">
        <f t="shared" si="1"/>
        <v>1071.42</v>
      </c>
      <c r="K9" s="44">
        <f t="shared" si="1"/>
        <v>1071.42</v>
      </c>
      <c r="L9" s="44">
        <f t="shared" si="1"/>
        <v>1071.42</v>
      </c>
      <c r="M9" s="44">
        <f t="shared" si="1"/>
        <v>1071.42</v>
      </c>
      <c r="N9" s="44">
        <f t="shared" si="1"/>
        <v>1071.42</v>
      </c>
      <c r="O9" s="44">
        <f t="shared" si="1"/>
        <v>1071.42</v>
      </c>
      <c r="P9" s="44">
        <f t="shared" si="1"/>
        <v>1071.42</v>
      </c>
      <c r="Q9" s="44">
        <f t="shared" si="1"/>
        <v>1071.42</v>
      </c>
      <c r="R9" s="44">
        <f t="shared" si="1"/>
        <v>1071.42</v>
      </c>
      <c r="S9" s="44">
        <f t="shared" si="1"/>
        <v>1071.42</v>
      </c>
      <c r="T9" s="44">
        <f t="shared" si="1"/>
        <v>1071.42</v>
      </c>
      <c r="U9" s="44">
        <f t="shared" si="1"/>
        <v>1071.42</v>
      </c>
      <c r="V9" s="44">
        <f t="shared" si="1"/>
        <v>1071.42</v>
      </c>
      <c r="W9" s="44">
        <f t="shared" si="1"/>
        <v>1071.42</v>
      </c>
      <c r="X9" s="44">
        <f t="shared" si="1"/>
        <v>1071.42</v>
      </c>
      <c r="Y9" s="44">
        <f t="shared" si="1"/>
        <v>1071.42</v>
      </c>
      <c r="Z9" s="44">
        <f t="shared" si="1"/>
        <v>1071.42</v>
      </c>
      <c r="AA9" s="44">
        <f t="shared" si="1"/>
        <v>1071.42</v>
      </c>
    </row>
    <row r="10" spans="1:27" ht="12.75" customHeight="1" outlineLevel="1" x14ac:dyDescent="0.2">
      <c r="A10" s="99" t="s">
        <v>240</v>
      </c>
      <c r="B10" s="63" t="s">
        <v>83</v>
      </c>
      <c r="C10" s="43" t="s">
        <v>79</v>
      </c>
      <c r="D10" s="44">
        <v>3.35</v>
      </c>
      <c r="E10" s="44">
        <v>3.35</v>
      </c>
      <c r="F10" s="44">
        <v>3.35</v>
      </c>
      <c r="G10" s="44">
        <v>3.35</v>
      </c>
      <c r="H10" s="44">
        <v>3.35</v>
      </c>
      <c r="I10" s="44">
        <v>3.35</v>
      </c>
      <c r="J10" s="44">
        <v>3.35</v>
      </c>
      <c r="K10" s="44">
        <v>3.35</v>
      </c>
      <c r="L10" s="44">
        <v>3.35</v>
      </c>
      <c r="M10" s="44">
        <v>3.35</v>
      </c>
      <c r="N10" s="44">
        <v>3.35</v>
      </c>
      <c r="O10" s="44">
        <v>3.35</v>
      </c>
      <c r="P10" s="44">
        <v>3.35</v>
      </c>
      <c r="Q10" s="44">
        <v>3.35</v>
      </c>
      <c r="R10" s="44">
        <v>3.35</v>
      </c>
      <c r="S10" s="44">
        <v>3.35</v>
      </c>
      <c r="T10" s="44">
        <v>3.35</v>
      </c>
      <c r="U10" s="44">
        <v>3.35</v>
      </c>
      <c r="V10" s="44">
        <v>3.35</v>
      </c>
      <c r="W10" s="44">
        <v>3.35</v>
      </c>
      <c r="X10" s="44">
        <v>3.35</v>
      </c>
      <c r="Y10" s="44">
        <v>3.35</v>
      </c>
      <c r="Z10" s="44">
        <v>3.35</v>
      </c>
      <c r="AA10" s="44">
        <v>3.35</v>
      </c>
    </row>
    <row r="11" spans="1:27" ht="12.75" customHeight="1" outlineLevel="1" x14ac:dyDescent="0.2">
      <c r="A11" s="99" t="s">
        <v>241</v>
      </c>
      <c r="B11" s="63" t="s">
        <v>81</v>
      </c>
      <c r="C11" s="43" t="s">
        <v>79</v>
      </c>
      <c r="D11" s="44">
        <v>330.69</v>
      </c>
      <c r="E11" s="44">
        <f>$D$11</f>
        <v>330.69</v>
      </c>
      <c r="F11" s="44">
        <f t="shared" ref="F11:AA11" si="2">$D$11</f>
        <v>330.69</v>
      </c>
      <c r="G11" s="44">
        <f t="shared" si="2"/>
        <v>330.69</v>
      </c>
      <c r="H11" s="44">
        <f t="shared" si="2"/>
        <v>330.69</v>
      </c>
      <c r="I11" s="44">
        <f t="shared" si="2"/>
        <v>330.69</v>
      </c>
      <c r="J11" s="44">
        <f t="shared" si="2"/>
        <v>330.69</v>
      </c>
      <c r="K11" s="44">
        <f t="shared" si="2"/>
        <v>330.69</v>
      </c>
      <c r="L11" s="44">
        <f t="shared" si="2"/>
        <v>330.69</v>
      </c>
      <c r="M11" s="44">
        <f t="shared" si="2"/>
        <v>330.69</v>
      </c>
      <c r="N11" s="44">
        <f t="shared" si="2"/>
        <v>330.69</v>
      </c>
      <c r="O11" s="44">
        <f t="shared" si="2"/>
        <v>330.69</v>
      </c>
      <c r="P11" s="44">
        <f t="shared" si="2"/>
        <v>330.69</v>
      </c>
      <c r="Q11" s="44">
        <f t="shared" si="2"/>
        <v>330.69</v>
      </c>
      <c r="R11" s="44">
        <f t="shared" si="2"/>
        <v>330.69</v>
      </c>
      <c r="S11" s="44">
        <f t="shared" si="2"/>
        <v>330.69</v>
      </c>
      <c r="T11" s="44">
        <f t="shared" si="2"/>
        <v>330.69</v>
      </c>
      <c r="U11" s="44">
        <f t="shared" si="2"/>
        <v>330.69</v>
      </c>
      <c r="V11" s="44">
        <f t="shared" si="2"/>
        <v>330.69</v>
      </c>
      <c r="W11" s="44">
        <f t="shared" si="2"/>
        <v>330.69</v>
      </c>
      <c r="X11" s="44">
        <f t="shared" si="2"/>
        <v>330.69</v>
      </c>
      <c r="Y11" s="44">
        <f t="shared" si="2"/>
        <v>330.69</v>
      </c>
      <c r="Z11" s="44">
        <f t="shared" si="2"/>
        <v>330.69</v>
      </c>
      <c r="AA11" s="44">
        <f t="shared" si="2"/>
        <v>330.69</v>
      </c>
    </row>
    <row r="12" spans="1:27" x14ac:dyDescent="0.2">
      <c r="A12" s="98" t="s">
        <v>242</v>
      </c>
      <c r="B12" s="28" t="str">
        <f>"02"&amp;"."&amp;$B$662&amp;"."&amp;$B$663</f>
        <v>02.12.2023</v>
      </c>
      <c r="C12" s="90" t="s">
        <v>76</v>
      </c>
      <c r="D12" s="91">
        <f>ROUND(((D13+D14+D16+D15)/1000),5)</f>
        <v>2.65211</v>
      </c>
      <c r="E12" s="91">
        <f>ROUND(((E13+E14+E16+E15)/1000),5)</f>
        <v>2.5634299999999999</v>
      </c>
      <c r="F12" s="91">
        <f>ROUND(((F13+F14+F16+F15)/1000),5)</f>
        <v>2.5146500000000001</v>
      </c>
      <c r="G12" s="91">
        <f t="shared" ref="G12:AA12" si="3">ROUND(((G13+G14+G16+G15)/1000),5)</f>
        <v>2.50143</v>
      </c>
      <c r="H12" s="91">
        <f t="shared" si="3"/>
        <v>2.51369</v>
      </c>
      <c r="I12" s="91">
        <f t="shared" si="3"/>
        <v>2.6257600000000001</v>
      </c>
      <c r="J12" s="91">
        <f t="shared" si="3"/>
        <v>2.7006999999999999</v>
      </c>
      <c r="K12" s="91">
        <f t="shared" si="3"/>
        <v>2.86598</v>
      </c>
      <c r="L12" s="91">
        <f t="shared" si="3"/>
        <v>3.0945</v>
      </c>
      <c r="M12" s="91">
        <f t="shared" si="3"/>
        <v>3.2361200000000001</v>
      </c>
      <c r="N12" s="91">
        <f t="shared" si="3"/>
        <v>3.3179599999999998</v>
      </c>
      <c r="O12" s="91">
        <f t="shared" si="3"/>
        <v>3.3515299999999999</v>
      </c>
      <c r="P12" s="91">
        <f t="shared" si="3"/>
        <v>3.3590200000000001</v>
      </c>
      <c r="Q12" s="91">
        <f t="shared" si="3"/>
        <v>3.3569499999999999</v>
      </c>
      <c r="R12" s="91">
        <f t="shared" si="3"/>
        <v>3.3099799999999999</v>
      </c>
      <c r="S12" s="91">
        <f t="shared" si="3"/>
        <v>3.27739</v>
      </c>
      <c r="T12" s="91">
        <f t="shared" si="3"/>
        <v>3.3575699999999999</v>
      </c>
      <c r="U12" s="91">
        <f t="shared" si="3"/>
        <v>3.3808799999999999</v>
      </c>
      <c r="V12" s="91">
        <f t="shared" si="3"/>
        <v>3.36172</v>
      </c>
      <c r="W12" s="91">
        <f t="shared" si="3"/>
        <v>3.29949</v>
      </c>
      <c r="X12" s="91">
        <f t="shared" si="3"/>
        <v>3.2182499999999998</v>
      </c>
      <c r="Y12" s="91">
        <f t="shared" si="3"/>
        <v>3.1158600000000001</v>
      </c>
      <c r="Z12" s="91">
        <f t="shared" si="3"/>
        <v>2.9117799999999998</v>
      </c>
      <c r="AA12" s="91">
        <f t="shared" si="3"/>
        <v>2.7768199999999998</v>
      </c>
    </row>
    <row r="13" spans="1:27" ht="12.75" customHeight="1" outlineLevel="1" x14ac:dyDescent="0.2">
      <c r="A13" s="99" t="s">
        <v>243</v>
      </c>
      <c r="B13" s="63" t="s">
        <v>238</v>
      </c>
      <c r="C13" s="43" t="s">
        <v>79</v>
      </c>
      <c r="D13" s="44">
        <v>1246.6500000000001</v>
      </c>
      <c r="E13" s="44">
        <v>1157.97</v>
      </c>
      <c r="F13" s="44">
        <v>1109.19</v>
      </c>
      <c r="G13" s="44">
        <v>1095.97</v>
      </c>
      <c r="H13" s="44">
        <v>1108.23</v>
      </c>
      <c r="I13" s="44">
        <v>1220.3</v>
      </c>
      <c r="J13" s="44">
        <v>1295.24</v>
      </c>
      <c r="K13" s="44">
        <v>1460.52</v>
      </c>
      <c r="L13" s="44">
        <v>1689.04</v>
      </c>
      <c r="M13" s="44">
        <v>1830.66</v>
      </c>
      <c r="N13" s="44">
        <v>1912.5</v>
      </c>
      <c r="O13" s="44">
        <v>1946.07</v>
      </c>
      <c r="P13" s="44">
        <v>1953.56</v>
      </c>
      <c r="Q13" s="44">
        <v>1951.49</v>
      </c>
      <c r="R13" s="44">
        <v>1904.52</v>
      </c>
      <c r="S13" s="44">
        <v>1871.93</v>
      </c>
      <c r="T13" s="44">
        <v>1952.11</v>
      </c>
      <c r="U13" s="44">
        <v>1975.42</v>
      </c>
      <c r="V13" s="44">
        <v>1956.26</v>
      </c>
      <c r="W13" s="44">
        <v>1894.03</v>
      </c>
      <c r="X13" s="44">
        <v>1812.79</v>
      </c>
      <c r="Y13" s="44">
        <v>1710.4</v>
      </c>
      <c r="Z13" s="44">
        <v>1506.32</v>
      </c>
      <c r="AA13" s="44">
        <v>1371.36</v>
      </c>
    </row>
    <row r="14" spans="1:27" ht="12.75" customHeight="1" outlineLevel="1" x14ac:dyDescent="0.2">
      <c r="A14" s="99" t="s">
        <v>244</v>
      </c>
      <c r="B14" s="63" t="s">
        <v>90</v>
      </c>
      <c r="C14" s="43" t="s">
        <v>79</v>
      </c>
      <c r="D14" s="44">
        <f t="shared" ref="D14:AA14" si="4">$D$9</f>
        <v>1071.42</v>
      </c>
      <c r="E14" s="44">
        <f t="shared" si="4"/>
        <v>1071.42</v>
      </c>
      <c r="F14" s="44">
        <f t="shared" si="4"/>
        <v>1071.42</v>
      </c>
      <c r="G14" s="44">
        <f t="shared" si="4"/>
        <v>1071.42</v>
      </c>
      <c r="H14" s="44">
        <f t="shared" si="4"/>
        <v>1071.42</v>
      </c>
      <c r="I14" s="44">
        <f t="shared" si="4"/>
        <v>1071.42</v>
      </c>
      <c r="J14" s="44">
        <f t="shared" si="4"/>
        <v>1071.42</v>
      </c>
      <c r="K14" s="44">
        <f t="shared" si="4"/>
        <v>1071.42</v>
      </c>
      <c r="L14" s="44">
        <f t="shared" si="4"/>
        <v>1071.42</v>
      </c>
      <c r="M14" s="44">
        <f t="shared" si="4"/>
        <v>1071.42</v>
      </c>
      <c r="N14" s="44">
        <f t="shared" si="4"/>
        <v>1071.42</v>
      </c>
      <c r="O14" s="44">
        <f t="shared" si="4"/>
        <v>1071.42</v>
      </c>
      <c r="P14" s="44">
        <f t="shared" si="4"/>
        <v>1071.42</v>
      </c>
      <c r="Q14" s="44">
        <f t="shared" si="4"/>
        <v>1071.42</v>
      </c>
      <c r="R14" s="44">
        <f t="shared" si="4"/>
        <v>1071.42</v>
      </c>
      <c r="S14" s="44">
        <f t="shared" si="4"/>
        <v>1071.42</v>
      </c>
      <c r="T14" s="44">
        <f t="shared" si="4"/>
        <v>1071.42</v>
      </c>
      <c r="U14" s="44">
        <f t="shared" si="4"/>
        <v>1071.42</v>
      </c>
      <c r="V14" s="44">
        <f t="shared" si="4"/>
        <v>1071.42</v>
      </c>
      <c r="W14" s="44">
        <f t="shared" si="4"/>
        <v>1071.42</v>
      </c>
      <c r="X14" s="44">
        <f t="shared" si="4"/>
        <v>1071.42</v>
      </c>
      <c r="Y14" s="44">
        <f t="shared" si="4"/>
        <v>1071.42</v>
      </c>
      <c r="Z14" s="44">
        <f t="shared" si="4"/>
        <v>1071.42</v>
      </c>
      <c r="AA14" s="44">
        <f t="shared" si="4"/>
        <v>1071.42</v>
      </c>
    </row>
    <row r="15" spans="1:27" ht="12.75" customHeight="1" outlineLevel="1" x14ac:dyDescent="0.2">
      <c r="A15" s="99" t="s">
        <v>245</v>
      </c>
      <c r="B15" s="63" t="s">
        <v>83</v>
      </c>
      <c r="C15" s="43" t="s">
        <v>79</v>
      </c>
      <c r="D15" s="44">
        <v>3.35</v>
      </c>
      <c r="E15" s="44">
        <v>3.35</v>
      </c>
      <c r="F15" s="44">
        <v>3.35</v>
      </c>
      <c r="G15" s="44">
        <v>3.35</v>
      </c>
      <c r="H15" s="44">
        <v>3.35</v>
      </c>
      <c r="I15" s="44">
        <v>3.35</v>
      </c>
      <c r="J15" s="44">
        <v>3.35</v>
      </c>
      <c r="K15" s="44">
        <v>3.35</v>
      </c>
      <c r="L15" s="44">
        <v>3.35</v>
      </c>
      <c r="M15" s="44">
        <v>3.35</v>
      </c>
      <c r="N15" s="44">
        <v>3.35</v>
      </c>
      <c r="O15" s="44">
        <v>3.35</v>
      </c>
      <c r="P15" s="44">
        <v>3.35</v>
      </c>
      <c r="Q15" s="44">
        <v>3.35</v>
      </c>
      <c r="R15" s="44">
        <v>3.35</v>
      </c>
      <c r="S15" s="44">
        <v>3.35</v>
      </c>
      <c r="T15" s="44">
        <v>3.35</v>
      </c>
      <c r="U15" s="44">
        <v>3.35</v>
      </c>
      <c r="V15" s="44">
        <v>3.35</v>
      </c>
      <c r="W15" s="44">
        <v>3.35</v>
      </c>
      <c r="X15" s="44">
        <v>3.35</v>
      </c>
      <c r="Y15" s="44">
        <v>3.35</v>
      </c>
      <c r="Z15" s="44">
        <v>3.35</v>
      </c>
      <c r="AA15" s="44">
        <v>3.35</v>
      </c>
    </row>
    <row r="16" spans="1:27" ht="12.75" customHeight="1" outlineLevel="1" x14ac:dyDescent="0.2">
      <c r="A16" s="99" t="s">
        <v>246</v>
      </c>
      <c r="B16" s="63" t="s">
        <v>81</v>
      </c>
      <c r="C16" s="43" t="s">
        <v>79</v>
      </c>
      <c r="D16" s="44">
        <f>$D$11</f>
        <v>330.69</v>
      </c>
      <c r="E16" s="44">
        <f t="shared" ref="E16:AA16" si="5">$D$11</f>
        <v>330.69</v>
      </c>
      <c r="F16" s="44">
        <f t="shared" si="5"/>
        <v>330.69</v>
      </c>
      <c r="G16" s="44">
        <f t="shared" si="5"/>
        <v>330.69</v>
      </c>
      <c r="H16" s="44">
        <f t="shared" si="5"/>
        <v>330.69</v>
      </c>
      <c r="I16" s="44">
        <f t="shared" si="5"/>
        <v>330.69</v>
      </c>
      <c r="J16" s="44">
        <f t="shared" si="5"/>
        <v>330.69</v>
      </c>
      <c r="K16" s="44">
        <f t="shared" si="5"/>
        <v>330.69</v>
      </c>
      <c r="L16" s="44">
        <f t="shared" si="5"/>
        <v>330.69</v>
      </c>
      <c r="M16" s="44">
        <f t="shared" si="5"/>
        <v>330.69</v>
      </c>
      <c r="N16" s="44">
        <f t="shared" si="5"/>
        <v>330.69</v>
      </c>
      <c r="O16" s="44">
        <f t="shared" si="5"/>
        <v>330.69</v>
      </c>
      <c r="P16" s="44">
        <f t="shared" si="5"/>
        <v>330.69</v>
      </c>
      <c r="Q16" s="44">
        <f t="shared" si="5"/>
        <v>330.69</v>
      </c>
      <c r="R16" s="44">
        <f t="shared" si="5"/>
        <v>330.69</v>
      </c>
      <c r="S16" s="44">
        <f t="shared" si="5"/>
        <v>330.69</v>
      </c>
      <c r="T16" s="44">
        <f t="shared" si="5"/>
        <v>330.69</v>
      </c>
      <c r="U16" s="44">
        <f t="shared" si="5"/>
        <v>330.69</v>
      </c>
      <c r="V16" s="44">
        <f t="shared" si="5"/>
        <v>330.69</v>
      </c>
      <c r="W16" s="44">
        <f t="shared" si="5"/>
        <v>330.69</v>
      </c>
      <c r="X16" s="44">
        <f t="shared" si="5"/>
        <v>330.69</v>
      </c>
      <c r="Y16" s="44">
        <f t="shared" si="5"/>
        <v>330.69</v>
      </c>
      <c r="Z16" s="44">
        <f t="shared" si="5"/>
        <v>330.69</v>
      </c>
      <c r="AA16" s="44">
        <f t="shared" si="5"/>
        <v>330.69</v>
      </c>
    </row>
    <row r="17" spans="1:27" ht="12.75" customHeight="1" x14ac:dyDescent="0.2">
      <c r="A17" s="98" t="s">
        <v>247</v>
      </c>
      <c r="B17" s="28" t="str">
        <f>"03"&amp;"."&amp;$B$662&amp;"."&amp;$B$663</f>
        <v>03.12.2023</v>
      </c>
      <c r="C17" s="90" t="s">
        <v>76</v>
      </c>
      <c r="D17" s="91">
        <f>ROUND(((D18+D19+D21+D20)/1000),5)</f>
        <v>2.6494499999999999</v>
      </c>
      <c r="E17" s="91">
        <f>ROUND(((E18+E19+E21+E20)/1000),5)</f>
        <v>2.5951599999999999</v>
      </c>
      <c r="F17" s="91">
        <f>ROUND(((F18+F19+F21+F20)/1000),5)</f>
        <v>2.5181</v>
      </c>
      <c r="G17" s="91">
        <f t="shared" ref="G17:AA17" si="6">ROUND(((G18+G19+G21+G20)/1000),5)</f>
        <v>2.51363</v>
      </c>
      <c r="H17" s="91">
        <f t="shared" si="6"/>
        <v>2.51492</v>
      </c>
      <c r="I17" s="91">
        <f t="shared" si="6"/>
        <v>2.5779899999999998</v>
      </c>
      <c r="J17" s="91">
        <f t="shared" si="6"/>
        <v>2.6076800000000002</v>
      </c>
      <c r="K17" s="91">
        <f t="shared" si="6"/>
        <v>2.7761999999999998</v>
      </c>
      <c r="L17" s="91">
        <f t="shared" si="6"/>
        <v>3.00041</v>
      </c>
      <c r="M17" s="91">
        <f t="shared" si="6"/>
        <v>3.13876</v>
      </c>
      <c r="N17" s="91">
        <f t="shared" si="6"/>
        <v>3.2408800000000002</v>
      </c>
      <c r="O17" s="91">
        <f t="shared" si="6"/>
        <v>3.2602600000000002</v>
      </c>
      <c r="P17" s="91">
        <f t="shared" si="6"/>
        <v>3.2654800000000002</v>
      </c>
      <c r="Q17" s="91">
        <f t="shared" si="6"/>
        <v>3.2658800000000001</v>
      </c>
      <c r="R17" s="91">
        <f t="shared" si="6"/>
        <v>3.2644600000000001</v>
      </c>
      <c r="S17" s="91">
        <f t="shared" si="6"/>
        <v>3.2533599999999998</v>
      </c>
      <c r="T17" s="91">
        <f t="shared" si="6"/>
        <v>3.3179799999999999</v>
      </c>
      <c r="U17" s="91">
        <f t="shared" si="6"/>
        <v>3.4956299999999998</v>
      </c>
      <c r="V17" s="91">
        <f t="shared" si="6"/>
        <v>3.4963299999999999</v>
      </c>
      <c r="W17" s="91">
        <f t="shared" si="6"/>
        <v>3.4759199999999999</v>
      </c>
      <c r="X17" s="91">
        <f t="shared" si="6"/>
        <v>3.25569</v>
      </c>
      <c r="Y17" s="91">
        <f t="shared" si="6"/>
        <v>3.1429499999999999</v>
      </c>
      <c r="Z17" s="91">
        <f t="shared" si="6"/>
        <v>2.8802400000000001</v>
      </c>
      <c r="AA17" s="91">
        <f t="shared" si="6"/>
        <v>2.69821</v>
      </c>
    </row>
    <row r="18" spans="1:27" ht="12.75" customHeight="1" outlineLevel="1" x14ac:dyDescent="0.2">
      <c r="A18" s="99" t="s">
        <v>248</v>
      </c>
      <c r="B18" s="63" t="s">
        <v>238</v>
      </c>
      <c r="C18" s="43" t="s">
        <v>79</v>
      </c>
      <c r="D18" s="44">
        <v>1243.99</v>
      </c>
      <c r="E18" s="44">
        <v>1189.7</v>
      </c>
      <c r="F18" s="44">
        <v>1112.6400000000001</v>
      </c>
      <c r="G18" s="44">
        <v>1108.17</v>
      </c>
      <c r="H18" s="44">
        <v>1109.46</v>
      </c>
      <c r="I18" s="44">
        <v>1172.53</v>
      </c>
      <c r="J18" s="44">
        <v>1202.22</v>
      </c>
      <c r="K18" s="44">
        <v>1370.74</v>
      </c>
      <c r="L18" s="44">
        <v>1594.95</v>
      </c>
      <c r="M18" s="44">
        <v>1733.3</v>
      </c>
      <c r="N18" s="44">
        <v>1835.42</v>
      </c>
      <c r="O18" s="44">
        <v>1854.8</v>
      </c>
      <c r="P18" s="44">
        <v>1860.02</v>
      </c>
      <c r="Q18" s="44">
        <v>1860.42</v>
      </c>
      <c r="R18" s="44">
        <v>1859</v>
      </c>
      <c r="S18" s="44">
        <v>1847.9</v>
      </c>
      <c r="T18" s="44">
        <v>1912.52</v>
      </c>
      <c r="U18" s="44">
        <v>2090.17</v>
      </c>
      <c r="V18" s="44">
        <v>2090.87</v>
      </c>
      <c r="W18" s="44">
        <v>2070.46</v>
      </c>
      <c r="X18" s="44">
        <v>1850.23</v>
      </c>
      <c r="Y18" s="44">
        <v>1737.49</v>
      </c>
      <c r="Z18" s="44">
        <v>1474.78</v>
      </c>
      <c r="AA18" s="44">
        <v>1292.75</v>
      </c>
    </row>
    <row r="19" spans="1:27" ht="12.75" customHeight="1" outlineLevel="1" x14ac:dyDescent="0.2">
      <c r="A19" s="99" t="s">
        <v>249</v>
      </c>
      <c r="B19" s="63" t="s">
        <v>90</v>
      </c>
      <c r="C19" s="43" t="s">
        <v>79</v>
      </c>
      <c r="D19" s="44">
        <f t="shared" ref="D19:AA19" si="7">$D$9</f>
        <v>1071.42</v>
      </c>
      <c r="E19" s="44">
        <f t="shared" si="7"/>
        <v>1071.42</v>
      </c>
      <c r="F19" s="44">
        <f t="shared" si="7"/>
        <v>1071.42</v>
      </c>
      <c r="G19" s="44">
        <f t="shared" si="7"/>
        <v>1071.42</v>
      </c>
      <c r="H19" s="44">
        <f t="shared" si="7"/>
        <v>1071.42</v>
      </c>
      <c r="I19" s="44">
        <f t="shared" si="7"/>
        <v>1071.42</v>
      </c>
      <c r="J19" s="44">
        <f t="shared" si="7"/>
        <v>1071.42</v>
      </c>
      <c r="K19" s="44">
        <f t="shared" si="7"/>
        <v>1071.42</v>
      </c>
      <c r="L19" s="44">
        <f t="shared" si="7"/>
        <v>1071.42</v>
      </c>
      <c r="M19" s="44">
        <f t="shared" si="7"/>
        <v>1071.42</v>
      </c>
      <c r="N19" s="44">
        <f t="shared" si="7"/>
        <v>1071.42</v>
      </c>
      <c r="O19" s="44">
        <f t="shared" si="7"/>
        <v>1071.42</v>
      </c>
      <c r="P19" s="44">
        <f t="shared" si="7"/>
        <v>1071.42</v>
      </c>
      <c r="Q19" s="44">
        <f t="shared" si="7"/>
        <v>1071.42</v>
      </c>
      <c r="R19" s="44">
        <f t="shared" si="7"/>
        <v>1071.42</v>
      </c>
      <c r="S19" s="44">
        <f t="shared" si="7"/>
        <v>1071.42</v>
      </c>
      <c r="T19" s="44">
        <f t="shared" si="7"/>
        <v>1071.42</v>
      </c>
      <c r="U19" s="44">
        <f t="shared" si="7"/>
        <v>1071.42</v>
      </c>
      <c r="V19" s="44">
        <f t="shared" si="7"/>
        <v>1071.42</v>
      </c>
      <c r="W19" s="44">
        <f t="shared" si="7"/>
        <v>1071.42</v>
      </c>
      <c r="X19" s="44">
        <f t="shared" si="7"/>
        <v>1071.42</v>
      </c>
      <c r="Y19" s="44">
        <f t="shared" si="7"/>
        <v>1071.42</v>
      </c>
      <c r="Z19" s="44">
        <f t="shared" si="7"/>
        <v>1071.42</v>
      </c>
      <c r="AA19" s="44">
        <f t="shared" si="7"/>
        <v>1071.42</v>
      </c>
    </row>
    <row r="20" spans="1:27" ht="12.75" customHeight="1" outlineLevel="1" x14ac:dyDescent="0.2">
      <c r="A20" s="99" t="s">
        <v>250</v>
      </c>
      <c r="B20" s="63" t="s">
        <v>83</v>
      </c>
      <c r="C20" s="43" t="s">
        <v>79</v>
      </c>
      <c r="D20" s="44">
        <v>3.35</v>
      </c>
      <c r="E20" s="44">
        <v>3.35</v>
      </c>
      <c r="F20" s="44">
        <v>3.35</v>
      </c>
      <c r="G20" s="44">
        <v>3.35</v>
      </c>
      <c r="H20" s="44">
        <v>3.35</v>
      </c>
      <c r="I20" s="44">
        <v>3.35</v>
      </c>
      <c r="J20" s="44">
        <v>3.35</v>
      </c>
      <c r="K20" s="44">
        <v>3.35</v>
      </c>
      <c r="L20" s="44">
        <v>3.35</v>
      </c>
      <c r="M20" s="44">
        <v>3.35</v>
      </c>
      <c r="N20" s="44">
        <v>3.35</v>
      </c>
      <c r="O20" s="44">
        <v>3.35</v>
      </c>
      <c r="P20" s="44">
        <v>3.35</v>
      </c>
      <c r="Q20" s="44">
        <v>3.35</v>
      </c>
      <c r="R20" s="44">
        <v>3.35</v>
      </c>
      <c r="S20" s="44">
        <v>3.35</v>
      </c>
      <c r="T20" s="44">
        <v>3.35</v>
      </c>
      <c r="U20" s="44">
        <v>3.35</v>
      </c>
      <c r="V20" s="44">
        <v>3.35</v>
      </c>
      <c r="W20" s="44">
        <v>3.35</v>
      </c>
      <c r="X20" s="44">
        <v>3.35</v>
      </c>
      <c r="Y20" s="44">
        <v>3.35</v>
      </c>
      <c r="Z20" s="44">
        <v>3.35</v>
      </c>
      <c r="AA20" s="44">
        <v>3.35</v>
      </c>
    </row>
    <row r="21" spans="1:27" ht="12.75" customHeight="1" outlineLevel="1" x14ac:dyDescent="0.2">
      <c r="A21" s="99" t="s">
        <v>251</v>
      </c>
      <c r="B21" s="63" t="s">
        <v>81</v>
      </c>
      <c r="C21" s="43" t="s">
        <v>79</v>
      </c>
      <c r="D21" s="44">
        <f>$D$11</f>
        <v>330.69</v>
      </c>
      <c r="E21" s="44">
        <f t="shared" ref="E21:AA21" si="8">$D$11</f>
        <v>330.69</v>
      </c>
      <c r="F21" s="44">
        <f t="shared" si="8"/>
        <v>330.69</v>
      </c>
      <c r="G21" s="44">
        <f t="shared" si="8"/>
        <v>330.69</v>
      </c>
      <c r="H21" s="44">
        <f t="shared" si="8"/>
        <v>330.69</v>
      </c>
      <c r="I21" s="44">
        <f t="shared" si="8"/>
        <v>330.69</v>
      </c>
      <c r="J21" s="44">
        <f t="shared" si="8"/>
        <v>330.69</v>
      </c>
      <c r="K21" s="44">
        <f t="shared" si="8"/>
        <v>330.69</v>
      </c>
      <c r="L21" s="44">
        <f t="shared" si="8"/>
        <v>330.69</v>
      </c>
      <c r="M21" s="44">
        <f t="shared" si="8"/>
        <v>330.69</v>
      </c>
      <c r="N21" s="44">
        <f t="shared" si="8"/>
        <v>330.69</v>
      </c>
      <c r="O21" s="44">
        <f t="shared" si="8"/>
        <v>330.69</v>
      </c>
      <c r="P21" s="44">
        <f t="shared" si="8"/>
        <v>330.69</v>
      </c>
      <c r="Q21" s="44">
        <f t="shared" si="8"/>
        <v>330.69</v>
      </c>
      <c r="R21" s="44">
        <f t="shared" si="8"/>
        <v>330.69</v>
      </c>
      <c r="S21" s="44">
        <f t="shared" si="8"/>
        <v>330.69</v>
      </c>
      <c r="T21" s="44">
        <f t="shared" si="8"/>
        <v>330.69</v>
      </c>
      <c r="U21" s="44">
        <f t="shared" si="8"/>
        <v>330.69</v>
      </c>
      <c r="V21" s="44">
        <f t="shared" si="8"/>
        <v>330.69</v>
      </c>
      <c r="W21" s="44">
        <f t="shared" si="8"/>
        <v>330.69</v>
      </c>
      <c r="X21" s="44">
        <f t="shared" si="8"/>
        <v>330.69</v>
      </c>
      <c r="Y21" s="44">
        <f t="shared" si="8"/>
        <v>330.69</v>
      </c>
      <c r="Z21" s="44">
        <f t="shared" si="8"/>
        <v>330.69</v>
      </c>
      <c r="AA21" s="44">
        <f t="shared" si="8"/>
        <v>330.69</v>
      </c>
    </row>
    <row r="22" spans="1:27" ht="12.75" customHeight="1" x14ac:dyDescent="0.2">
      <c r="A22" s="98" t="s">
        <v>252</v>
      </c>
      <c r="B22" s="28" t="str">
        <f>"04"&amp;"."&amp;$B$662&amp;"."&amp;$B$663</f>
        <v>04.12.2023</v>
      </c>
      <c r="C22" s="90" t="s">
        <v>76</v>
      </c>
      <c r="D22" s="91">
        <f>ROUND(((D23+D24+D26+D25)/1000),5)</f>
        <v>2.6206299999999998</v>
      </c>
      <c r="E22" s="91">
        <f>ROUND(((E23+E24+E26+E25)/1000),5)</f>
        <v>2.5688399999999998</v>
      </c>
      <c r="F22" s="91">
        <f>ROUND(((F23+F24+F26+F25)/1000),5)</f>
        <v>2.5169999999999999</v>
      </c>
      <c r="G22" s="91">
        <f t="shared" ref="G22:AA22" si="9">ROUND(((G23+G24+G26+G25)/1000),5)</f>
        <v>2.5118100000000001</v>
      </c>
      <c r="H22" s="91">
        <f t="shared" si="9"/>
        <v>2.5411100000000002</v>
      </c>
      <c r="I22" s="91">
        <f t="shared" si="9"/>
        <v>2.6638899999999999</v>
      </c>
      <c r="J22" s="91">
        <f t="shared" si="9"/>
        <v>2.89323</v>
      </c>
      <c r="K22" s="91">
        <f t="shared" si="9"/>
        <v>3.1984699999999999</v>
      </c>
      <c r="L22" s="91">
        <f t="shared" si="9"/>
        <v>3.4787400000000002</v>
      </c>
      <c r="M22" s="91">
        <f t="shared" si="9"/>
        <v>3.5768200000000001</v>
      </c>
      <c r="N22" s="91">
        <f t="shared" si="9"/>
        <v>3.6890800000000001</v>
      </c>
      <c r="O22" s="91">
        <f t="shared" si="9"/>
        <v>3.6110600000000002</v>
      </c>
      <c r="P22" s="91">
        <f t="shared" si="9"/>
        <v>3.59362</v>
      </c>
      <c r="Q22" s="91">
        <f t="shared" si="9"/>
        <v>3.59822</v>
      </c>
      <c r="R22" s="91">
        <f t="shared" si="9"/>
        <v>3.6052399999999998</v>
      </c>
      <c r="S22" s="91">
        <f t="shared" si="9"/>
        <v>3.6813600000000002</v>
      </c>
      <c r="T22" s="91">
        <f t="shared" si="9"/>
        <v>3.7033100000000001</v>
      </c>
      <c r="U22" s="91">
        <f t="shared" si="9"/>
        <v>3.7212999999999998</v>
      </c>
      <c r="V22" s="91">
        <f t="shared" si="9"/>
        <v>3.71698</v>
      </c>
      <c r="W22" s="91">
        <f t="shared" si="9"/>
        <v>3.5542400000000001</v>
      </c>
      <c r="X22" s="91">
        <f t="shared" si="9"/>
        <v>3.4266700000000001</v>
      </c>
      <c r="Y22" s="91">
        <f t="shared" si="9"/>
        <v>3.20492</v>
      </c>
      <c r="Z22" s="91">
        <f t="shared" si="9"/>
        <v>2.86957</v>
      </c>
      <c r="AA22" s="91">
        <f t="shared" si="9"/>
        <v>2.6973600000000002</v>
      </c>
    </row>
    <row r="23" spans="1:27" ht="12.75" customHeight="1" outlineLevel="1" x14ac:dyDescent="0.2">
      <c r="A23" s="99" t="s">
        <v>253</v>
      </c>
      <c r="B23" s="63" t="s">
        <v>238</v>
      </c>
      <c r="C23" s="43" t="s">
        <v>79</v>
      </c>
      <c r="D23" s="44">
        <v>1215.17</v>
      </c>
      <c r="E23" s="44">
        <v>1163.3800000000001</v>
      </c>
      <c r="F23" s="44">
        <v>1111.54</v>
      </c>
      <c r="G23" s="44">
        <v>1106.3499999999999</v>
      </c>
      <c r="H23" s="44">
        <v>1135.6500000000001</v>
      </c>
      <c r="I23" s="44">
        <v>1258.43</v>
      </c>
      <c r="J23" s="44">
        <v>1487.77</v>
      </c>
      <c r="K23" s="44">
        <v>1793.01</v>
      </c>
      <c r="L23" s="44">
        <v>2073.2800000000002</v>
      </c>
      <c r="M23" s="44">
        <v>2171.36</v>
      </c>
      <c r="N23" s="44">
        <v>2283.62</v>
      </c>
      <c r="O23" s="44">
        <v>2205.6</v>
      </c>
      <c r="P23" s="44">
        <v>2188.16</v>
      </c>
      <c r="Q23" s="44">
        <v>2192.7600000000002</v>
      </c>
      <c r="R23" s="44">
        <v>2199.7800000000002</v>
      </c>
      <c r="S23" s="44">
        <v>2275.9</v>
      </c>
      <c r="T23" s="44">
        <v>2297.85</v>
      </c>
      <c r="U23" s="44">
        <v>2315.84</v>
      </c>
      <c r="V23" s="44">
        <v>2311.52</v>
      </c>
      <c r="W23" s="44">
        <v>2148.7800000000002</v>
      </c>
      <c r="X23" s="44">
        <v>2021.21</v>
      </c>
      <c r="Y23" s="44">
        <v>1799.46</v>
      </c>
      <c r="Z23" s="44">
        <v>1464.11</v>
      </c>
      <c r="AA23" s="44">
        <v>1291.9000000000001</v>
      </c>
    </row>
    <row r="24" spans="1:27" ht="12.75" customHeight="1" outlineLevel="1" x14ac:dyDescent="0.2">
      <c r="A24" s="99" t="s">
        <v>254</v>
      </c>
      <c r="B24" s="63" t="s">
        <v>90</v>
      </c>
      <c r="C24" s="43" t="s">
        <v>79</v>
      </c>
      <c r="D24" s="44">
        <f t="shared" ref="D24:AA24" si="10">$D$9</f>
        <v>1071.42</v>
      </c>
      <c r="E24" s="44">
        <f>$D$9</f>
        <v>1071.42</v>
      </c>
      <c r="F24" s="44">
        <f t="shared" si="10"/>
        <v>1071.42</v>
      </c>
      <c r="G24" s="44">
        <f t="shared" si="10"/>
        <v>1071.42</v>
      </c>
      <c r="H24" s="44">
        <f t="shared" si="10"/>
        <v>1071.42</v>
      </c>
      <c r="I24" s="44">
        <f t="shared" si="10"/>
        <v>1071.42</v>
      </c>
      <c r="J24" s="44">
        <f t="shared" si="10"/>
        <v>1071.42</v>
      </c>
      <c r="K24" s="44">
        <f t="shared" si="10"/>
        <v>1071.42</v>
      </c>
      <c r="L24" s="44">
        <f t="shared" si="10"/>
        <v>1071.42</v>
      </c>
      <c r="M24" s="44">
        <f t="shared" si="10"/>
        <v>1071.42</v>
      </c>
      <c r="N24" s="44">
        <f t="shared" si="10"/>
        <v>1071.42</v>
      </c>
      <c r="O24" s="44">
        <f t="shared" si="10"/>
        <v>1071.42</v>
      </c>
      <c r="P24" s="44">
        <f t="shared" si="10"/>
        <v>1071.42</v>
      </c>
      <c r="Q24" s="44">
        <f t="shared" si="10"/>
        <v>1071.42</v>
      </c>
      <c r="R24" s="44">
        <f t="shared" si="10"/>
        <v>1071.42</v>
      </c>
      <c r="S24" s="44">
        <f t="shared" si="10"/>
        <v>1071.42</v>
      </c>
      <c r="T24" s="44">
        <f t="shared" si="10"/>
        <v>1071.42</v>
      </c>
      <c r="U24" s="44">
        <f t="shared" si="10"/>
        <v>1071.42</v>
      </c>
      <c r="V24" s="44">
        <f t="shared" si="10"/>
        <v>1071.42</v>
      </c>
      <c r="W24" s="44">
        <f t="shared" si="10"/>
        <v>1071.42</v>
      </c>
      <c r="X24" s="44">
        <f t="shared" si="10"/>
        <v>1071.42</v>
      </c>
      <c r="Y24" s="44">
        <f t="shared" si="10"/>
        <v>1071.42</v>
      </c>
      <c r="Z24" s="44">
        <f t="shared" si="10"/>
        <v>1071.42</v>
      </c>
      <c r="AA24" s="44">
        <f t="shared" si="10"/>
        <v>1071.42</v>
      </c>
    </row>
    <row r="25" spans="1:27" ht="12.75" customHeight="1" outlineLevel="1" x14ac:dyDescent="0.2">
      <c r="A25" s="99" t="s">
        <v>255</v>
      </c>
      <c r="B25" s="63" t="s">
        <v>83</v>
      </c>
      <c r="C25" s="43" t="s">
        <v>79</v>
      </c>
      <c r="D25" s="44">
        <v>3.35</v>
      </c>
      <c r="E25" s="44">
        <v>3.35</v>
      </c>
      <c r="F25" s="44">
        <v>3.35</v>
      </c>
      <c r="G25" s="44">
        <v>3.35</v>
      </c>
      <c r="H25" s="44">
        <v>3.35</v>
      </c>
      <c r="I25" s="44">
        <v>3.35</v>
      </c>
      <c r="J25" s="44">
        <v>3.35</v>
      </c>
      <c r="K25" s="44">
        <v>3.35</v>
      </c>
      <c r="L25" s="44">
        <v>3.35</v>
      </c>
      <c r="M25" s="44">
        <v>3.35</v>
      </c>
      <c r="N25" s="44">
        <v>3.35</v>
      </c>
      <c r="O25" s="44">
        <v>3.35</v>
      </c>
      <c r="P25" s="44">
        <v>3.35</v>
      </c>
      <c r="Q25" s="44">
        <v>3.35</v>
      </c>
      <c r="R25" s="44">
        <v>3.35</v>
      </c>
      <c r="S25" s="44">
        <v>3.35</v>
      </c>
      <c r="T25" s="44">
        <v>3.35</v>
      </c>
      <c r="U25" s="44">
        <v>3.35</v>
      </c>
      <c r="V25" s="44">
        <v>3.35</v>
      </c>
      <c r="W25" s="44">
        <v>3.35</v>
      </c>
      <c r="X25" s="44">
        <v>3.35</v>
      </c>
      <c r="Y25" s="44">
        <v>3.35</v>
      </c>
      <c r="Z25" s="44">
        <v>3.35</v>
      </c>
      <c r="AA25" s="44">
        <v>3.35</v>
      </c>
    </row>
    <row r="26" spans="1:27" ht="12.75" customHeight="1" outlineLevel="1" x14ac:dyDescent="0.2">
      <c r="A26" s="99" t="s">
        <v>256</v>
      </c>
      <c r="B26" s="63" t="s">
        <v>81</v>
      </c>
      <c r="C26" s="43" t="s">
        <v>79</v>
      </c>
      <c r="D26" s="44">
        <f>$D$11</f>
        <v>330.69</v>
      </c>
      <c r="E26" s="44">
        <f t="shared" ref="E26:AA26" si="11">$D$11</f>
        <v>330.69</v>
      </c>
      <c r="F26" s="44">
        <f t="shared" si="11"/>
        <v>330.69</v>
      </c>
      <c r="G26" s="44">
        <f t="shared" si="11"/>
        <v>330.69</v>
      </c>
      <c r="H26" s="44">
        <f t="shared" si="11"/>
        <v>330.69</v>
      </c>
      <c r="I26" s="44">
        <f t="shared" si="11"/>
        <v>330.69</v>
      </c>
      <c r="J26" s="44">
        <f t="shared" si="11"/>
        <v>330.69</v>
      </c>
      <c r="K26" s="44">
        <f t="shared" si="11"/>
        <v>330.69</v>
      </c>
      <c r="L26" s="44">
        <f t="shared" si="11"/>
        <v>330.69</v>
      </c>
      <c r="M26" s="44">
        <f t="shared" si="11"/>
        <v>330.69</v>
      </c>
      <c r="N26" s="44">
        <f t="shared" si="11"/>
        <v>330.69</v>
      </c>
      <c r="O26" s="44">
        <f t="shared" si="11"/>
        <v>330.69</v>
      </c>
      <c r="P26" s="44">
        <f t="shared" si="11"/>
        <v>330.69</v>
      </c>
      <c r="Q26" s="44">
        <f t="shared" si="11"/>
        <v>330.69</v>
      </c>
      <c r="R26" s="44">
        <f t="shared" si="11"/>
        <v>330.69</v>
      </c>
      <c r="S26" s="44">
        <f t="shared" si="11"/>
        <v>330.69</v>
      </c>
      <c r="T26" s="44">
        <f t="shared" si="11"/>
        <v>330.69</v>
      </c>
      <c r="U26" s="44">
        <f t="shared" si="11"/>
        <v>330.69</v>
      </c>
      <c r="V26" s="44">
        <f t="shared" si="11"/>
        <v>330.69</v>
      </c>
      <c r="W26" s="44">
        <f t="shared" si="11"/>
        <v>330.69</v>
      </c>
      <c r="X26" s="44">
        <f t="shared" si="11"/>
        <v>330.69</v>
      </c>
      <c r="Y26" s="44">
        <f t="shared" si="11"/>
        <v>330.69</v>
      </c>
      <c r="Z26" s="44">
        <f t="shared" si="11"/>
        <v>330.69</v>
      </c>
      <c r="AA26" s="44">
        <f t="shared" si="11"/>
        <v>330.69</v>
      </c>
    </row>
    <row r="27" spans="1:27" ht="12.75" customHeight="1" x14ac:dyDescent="0.2">
      <c r="A27" s="98" t="s">
        <v>257</v>
      </c>
      <c r="B27" s="28" t="str">
        <f>"05"&amp;"."&amp;$B$662&amp;"."&amp;$B$663</f>
        <v>05.12.2023</v>
      </c>
      <c r="C27" s="90" t="s">
        <v>76</v>
      </c>
      <c r="D27" s="91">
        <f>ROUND(((D28+D29+D31+D30)/1000),5)</f>
        <v>2.60025</v>
      </c>
      <c r="E27" s="91">
        <f>ROUND(((E28+E29+E31+E30)/1000),5)</f>
        <v>2.4940600000000002</v>
      </c>
      <c r="F27" s="91">
        <f>ROUND(((F28+F29+F31+F30)/1000),5)</f>
        <v>2.43947</v>
      </c>
      <c r="G27" s="91">
        <f t="shared" ref="G27:AA27" si="12">ROUND(((G28+G29+G31+G30)/1000),5)</f>
        <v>2.4373399999999998</v>
      </c>
      <c r="H27" s="91">
        <f t="shared" si="12"/>
        <v>2.4875600000000002</v>
      </c>
      <c r="I27" s="91">
        <f t="shared" si="12"/>
        <v>2.6130300000000002</v>
      </c>
      <c r="J27" s="91">
        <f t="shared" si="12"/>
        <v>2.8357899999999998</v>
      </c>
      <c r="K27" s="91">
        <f t="shared" si="12"/>
        <v>3.1458300000000001</v>
      </c>
      <c r="L27" s="91">
        <f t="shared" si="12"/>
        <v>3.3393199999999998</v>
      </c>
      <c r="M27" s="91">
        <f t="shared" si="12"/>
        <v>3.4244699999999999</v>
      </c>
      <c r="N27" s="91">
        <f t="shared" si="12"/>
        <v>3.4979100000000001</v>
      </c>
      <c r="O27" s="91">
        <f t="shared" si="12"/>
        <v>3.4651700000000001</v>
      </c>
      <c r="P27" s="91">
        <f t="shared" si="12"/>
        <v>3.4537200000000001</v>
      </c>
      <c r="Q27" s="91">
        <f t="shared" si="12"/>
        <v>3.46319</v>
      </c>
      <c r="R27" s="91">
        <f t="shared" si="12"/>
        <v>3.4609700000000001</v>
      </c>
      <c r="S27" s="91">
        <f t="shared" si="12"/>
        <v>3.43668</v>
      </c>
      <c r="T27" s="91">
        <f t="shared" si="12"/>
        <v>3.4925700000000002</v>
      </c>
      <c r="U27" s="91">
        <f t="shared" si="12"/>
        <v>3.5880200000000002</v>
      </c>
      <c r="V27" s="91">
        <f t="shared" si="12"/>
        <v>3.55186</v>
      </c>
      <c r="W27" s="91">
        <f t="shared" si="12"/>
        <v>3.4287700000000001</v>
      </c>
      <c r="X27" s="91">
        <f t="shared" si="12"/>
        <v>3.3432599999999999</v>
      </c>
      <c r="Y27" s="91">
        <f t="shared" si="12"/>
        <v>3.1838700000000002</v>
      </c>
      <c r="Z27" s="91">
        <f t="shared" si="12"/>
        <v>2.8633299999999999</v>
      </c>
      <c r="AA27" s="91">
        <f t="shared" si="12"/>
        <v>2.67116</v>
      </c>
    </row>
    <row r="28" spans="1:27" ht="12.75" customHeight="1" outlineLevel="1" x14ac:dyDescent="0.2">
      <c r="A28" s="99" t="s">
        <v>258</v>
      </c>
      <c r="B28" s="63" t="s">
        <v>238</v>
      </c>
      <c r="C28" s="43" t="s">
        <v>79</v>
      </c>
      <c r="D28" s="44">
        <v>1194.79</v>
      </c>
      <c r="E28" s="44">
        <v>1088.5999999999999</v>
      </c>
      <c r="F28" s="44">
        <v>1034.01</v>
      </c>
      <c r="G28" s="44">
        <v>1031.8800000000001</v>
      </c>
      <c r="H28" s="44">
        <v>1082.0999999999999</v>
      </c>
      <c r="I28" s="44">
        <v>1207.57</v>
      </c>
      <c r="J28" s="44">
        <v>1430.33</v>
      </c>
      <c r="K28" s="44">
        <v>1740.37</v>
      </c>
      <c r="L28" s="44">
        <v>1933.86</v>
      </c>
      <c r="M28" s="44">
        <v>2019.01</v>
      </c>
      <c r="N28" s="44">
        <v>2092.4499999999998</v>
      </c>
      <c r="O28" s="44">
        <v>2059.71</v>
      </c>
      <c r="P28" s="44">
        <v>2048.2600000000002</v>
      </c>
      <c r="Q28" s="44">
        <v>2057.73</v>
      </c>
      <c r="R28" s="44">
        <v>2055.5100000000002</v>
      </c>
      <c r="S28" s="44">
        <v>2031.22</v>
      </c>
      <c r="T28" s="44">
        <v>2087.11</v>
      </c>
      <c r="U28" s="44">
        <v>2182.56</v>
      </c>
      <c r="V28" s="44">
        <v>2146.4</v>
      </c>
      <c r="W28" s="44">
        <v>2023.31</v>
      </c>
      <c r="X28" s="44">
        <v>1937.8</v>
      </c>
      <c r="Y28" s="44">
        <v>1778.41</v>
      </c>
      <c r="Z28" s="44">
        <v>1457.87</v>
      </c>
      <c r="AA28" s="44">
        <v>1265.7</v>
      </c>
    </row>
    <row r="29" spans="1:27" ht="12.75" customHeight="1" outlineLevel="1" x14ac:dyDescent="0.2">
      <c r="A29" s="99" t="s">
        <v>259</v>
      </c>
      <c r="B29" s="63" t="s">
        <v>90</v>
      </c>
      <c r="C29" s="43" t="s">
        <v>79</v>
      </c>
      <c r="D29" s="44">
        <f t="shared" ref="D29:AA29" si="13">$D$9</f>
        <v>1071.42</v>
      </c>
      <c r="E29" s="44">
        <f t="shared" si="13"/>
        <v>1071.42</v>
      </c>
      <c r="F29" s="44">
        <f t="shared" si="13"/>
        <v>1071.42</v>
      </c>
      <c r="G29" s="44">
        <f t="shared" si="13"/>
        <v>1071.42</v>
      </c>
      <c r="H29" s="44">
        <f t="shared" si="13"/>
        <v>1071.42</v>
      </c>
      <c r="I29" s="44">
        <f t="shared" si="13"/>
        <v>1071.42</v>
      </c>
      <c r="J29" s="44">
        <f t="shared" si="13"/>
        <v>1071.42</v>
      </c>
      <c r="K29" s="44">
        <f t="shared" si="13"/>
        <v>1071.42</v>
      </c>
      <c r="L29" s="44">
        <f t="shared" si="13"/>
        <v>1071.42</v>
      </c>
      <c r="M29" s="44">
        <f t="shared" si="13"/>
        <v>1071.42</v>
      </c>
      <c r="N29" s="44">
        <f t="shared" si="13"/>
        <v>1071.42</v>
      </c>
      <c r="O29" s="44">
        <f t="shared" si="13"/>
        <v>1071.42</v>
      </c>
      <c r="P29" s="44">
        <f t="shared" si="13"/>
        <v>1071.42</v>
      </c>
      <c r="Q29" s="44">
        <f t="shared" si="13"/>
        <v>1071.42</v>
      </c>
      <c r="R29" s="44">
        <f t="shared" si="13"/>
        <v>1071.42</v>
      </c>
      <c r="S29" s="44">
        <f t="shared" si="13"/>
        <v>1071.42</v>
      </c>
      <c r="T29" s="44">
        <f t="shared" si="13"/>
        <v>1071.42</v>
      </c>
      <c r="U29" s="44">
        <f t="shared" si="13"/>
        <v>1071.42</v>
      </c>
      <c r="V29" s="44">
        <f t="shared" si="13"/>
        <v>1071.42</v>
      </c>
      <c r="W29" s="44">
        <f t="shared" si="13"/>
        <v>1071.42</v>
      </c>
      <c r="X29" s="44">
        <f t="shared" si="13"/>
        <v>1071.42</v>
      </c>
      <c r="Y29" s="44">
        <f t="shared" si="13"/>
        <v>1071.42</v>
      </c>
      <c r="Z29" s="44">
        <f t="shared" si="13"/>
        <v>1071.42</v>
      </c>
      <c r="AA29" s="44">
        <f t="shared" si="13"/>
        <v>1071.42</v>
      </c>
    </row>
    <row r="30" spans="1:27" ht="12.75" customHeight="1" outlineLevel="1" x14ac:dyDescent="0.2">
      <c r="A30" s="99" t="s">
        <v>260</v>
      </c>
      <c r="B30" s="63" t="s">
        <v>83</v>
      </c>
      <c r="C30" s="43" t="s">
        <v>79</v>
      </c>
      <c r="D30" s="44">
        <v>3.35</v>
      </c>
      <c r="E30" s="44">
        <v>3.35</v>
      </c>
      <c r="F30" s="44">
        <v>3.35</v>
      </c>
      <c r="G30" s="44">
        <v>3.35</v>
      </c>
      <c r="H30" s="44">
        <v>3.35</v>
      </c>
      <c r="I30" s="44">
        <v>3.35</v>
      </c>
      <c r="J30" s="44">
        <v>3.35</v>
      </c>
      <c r="K30" s="44">
        <v>3.35</v>
      </c>
      <c r="L30" s="44">
        <v>3.35</v>
      </c>
      <c r="M30" s="44">
        <v>3.35</v>
      </c>
      <c r="N30" s="44">
        <v>3.35</v>
      </c>
      <c r="O30" s="44">
        <v>3.35</v>
      </c>
      <c r="P30" s="44">
        <v>3.35</v>
      </c>
      <c r="Q30" s="44">
        <v>3.35</v>
      </c>
      <c r="R30" s="44">
        <v>3.35</v>
      </c>
      <c r="S30" s="44">
        <v>3.35</v>
      </c>
      <c r="T30" s="44">
        <v>3.35</v>
      </c>
      <c r="U30" s="44">
        <v>3.35</v>
      </c>
      <c r="V30" s="44">
        <v>3.35</v>
      </c>
      <c r="W30" s="44">
        <v>3.35</v>
      </c>
      <c r="X30" s="44">
        <v>3.35</v>
      </c>
      <c r="Y30" s="44">
        <v>3.35</v>
      </c>
      <c r="Z30" s="44">
        <v>3.35</v>
      </c>
      <c r="AA30" s="44">
        <v>3.35</v>
      </c>
    </row>
    <row r="31" spans="1:27" ht="12.75" customHeight="1" outlineLevel="1" x14ac:dyDescent="0.2">
      <c r="A31" s="99" t="s">
        <v>261</v>
      </c>
      <c r="B31" s="63" t="s">
        <v>81</v>
      </c>
      <c r="C31" s="43" t="s">
        <v>79</v>
      </c>
      <c r="D31" s="44">
        <f>$D$11</f>
        <v>330.69</v>
      </c>
      <c r="E31" s="44">
        <f t="shared" ref="E31:AA31" si="14">$D$11</f>
        <v>330.69</v>
      </c>
      <c r="F31" s="44">
        <f t="shared" si="14"/>
        <v>330.69</v>
      </c>
      <c r="G31" s="44">
        <f t="shared" si="14"/>
        <v>330.69</v>
      </c>
      <c r="H31" s="44">
        <f t="shared" si="14"/>
        <v>330.69</v>
      </c>
      <c r="I31" s="44">
        <f t="shared" si="14"/>
        <v>330.69</v>
      </c>
      <c r="J31" s="44">
        <f t="shared" si="14"/>
        <v>330.69</v>
      </c>
      <c r="K31" s="44">
        <f t="shared" si="14"/>
        <v>330.69</v>
      </c>
      <c r="L31" s="44">
        <f t="shared" si="14"/>
        <v>330.69</v>
      </c>
      <c r="M31" s="44">
        <f t="shared" si="14"/>
        <v>330.69</v>
      </c>
      <c r="N31" s="44">
        <f t="shared" si="14"/>
        <v>330.69</v>
      </c>
      <c r="O31" s="44">
        <f t="shared" si="14"/>
        <v>330.69</v>
      </c>
      <c r="P31" s="44">
        <f t="shared" si="14"/>
        <v>330.69</v>
      </c>
      <c r="Q31" s="44">
        <f t="shared" si="14"/>
        <v>330.69</v>
      </c>
      <c r="R31" s="44">
        <f t="shared" si="14"/>
        <v>330.69</v>
      </c>
      <c r="S31" s="44">
        <f t="shared" si="14"/>
        <v>330.69</v>
      </c>
      <c r="T31" s="44">
        <f t="shared" si="14"/>
        <v>330.69</v>
      </c>
      <c r="U31" s="44">
        <f t="shared" si="14"/>
        <v>330.69</v>
      </c>
      <c r="V31" s="44">
        <f t="shared" si="14"/>
        <v>330.69</v>
      </c>
      <c r="W31" s="44">
        <f t="shared" si="14"/>
        <v>330.69</v>
      </c>
      <c r="X31" s="44">
        <f t="shared" si="14"/>
        <v>330.69</v>
      </c>
      <c r="Y31" s="44">
        <f t="shared" si="14"/>
        <v>330.69</v>
      </c>
      <c r="Z31" s="44">
        <f t="shared" si="14"/>
        <v>330.69</v>
      </c>
      <c r="AA31" s="44">
        <f t="shared" si="14"/>
        <v>330.69</v>
      </c>
    </row>
    <row r="32" spans="1:27" ht="12.75" customHeight="1" x14ac:dyDescent="0.2">
      <c r="A32" s="98" t="s">
        <v>262</v>
      </c>
      <c r="B32" s="28" t="str">
        <f>"06"&amp;"."&amp;$B$662&amp;"."&amp;$B$663</f>
        <v>06.12.2023</v>
      </c>
      <c r="C32" s="90" t="s">
        <v>76</v>
      </c>
      <c r="D32" s="91">
        <f>ROUND(((D33+D34+D36+D35)/1000),5)</f>
        <v>2.5183900000000001</v>
      </c>
      <c r="E32" s="91">
        <f>ROUND(((E33+E34+E36+E35)/1000),5)</f>
        <v>2.4523899999999998</v>
      </c>
      <c r="F32" s="91">
        <f>ROUND(((F33+F34+F36+F35)/1000),5)</f>
        <v>2.3973800000000001</v>
      </c>
      <c r="G32" s="91">
        <f t="shared" ref="G32:AA32" si="15">ROUND(((G33+G34+G36+G35)/1000),5)</f>
        <v>2.3795299999999999</v>
      </c>
      <c r="H32" s="91">
        <f t="shared" si="15"/>
        <v>2.4624999999999999</v>
      </c>
      <c r="I32" s="91">
        <f t="shared" si="15"/>
        <v>2.5838800000000002</v>
      </c>
      <c r="J32" s="91">
        <f t="shared" si="15"/>
        <v>2.79365</v>
      </c>
      <c r="K32" s="91">
        <f t="shared" si="15"/>
        <v>3.1527400000000001</v>
      </c>
      <c r="L32" s="91">
        <f t="shared" si="15"/>
        <v>3.2208899999999998</v>
      </c>
      <c r="M32" s="91">
        <f t="shared" si="15"/>
        <v>3.4440200000000001</v>
      </c>
      <c r="N32" s="91">
        <f t="shared" si="15"/>
        <v>3.6138599999999999</v>
      </c>
      <c r="O32" s="91">
        <f t="shared" si="15"/>
        <v>3.4283100000000002</v>
      </c>
      <c r="P32" s="91">
        <f t="shared" si="15"/>
        <v>3.3898600000000001</v>
      </c>
      <c r="Q32" s="91">
        <f t="shared" si="15"/>
        <v>3.4020299999999999</v>
      </c>
      <c r="R32" s="91">
        <f t="shared" si="15"/>
        <v>3.3905099999999999</v>
      </c>
      <c r="S32" s="91">
        <f t="shared" si="15"/>
        <v>3.4439899999999999</v>
      </c>
      <c r="T32" s="91">
        <f t="shared" si="15"/>
        <v>3.6648100000000001</v>
      </c>
      <c r="U32" s="91">
        <f t="shared" si="15"/>
        <v>3.6748099999999999</v>
      </c>
      <c r="V32" s="91">
        <f t="shared" si="15"/>
        <v>3.6341399999999999</v>
      </c>
      <c r="W32" s="91">
        <f t="shared" si="15"/>
        <v>3.39127</v>
      </c>
      <c r="X32" s="91">
        <f t="shared" si="15"/>
        <v>3.28023</v>
      </c>
      <c r="Y32" s="91">
        <f t="shared" si="15"/>
        <v>3.1724000000000001</v>
      </c>
      <c r="Z32" s="91">
        <f t="shared" si="15"/>
        <v>2.85501</v>
      </c>
      <c r="AA32" s="91">
        <f t="shared" si="15"/>
        <v>2.6542400000000002</v>
      </c>
    </row>
    <row r="33" spans="1:27" ht="12.75" customHeight="1" outlineLevel="1" x14ac:dyDescent="0.2">
      <c r="A33" s="99" t="s">
        <v>263</v>
      </c>
      <c r="B33" s="63" t="s">
        <v>238</v>
      </c>
      <c r="C33" s="43" t="s">
        <v>79</v>
      </c>
      <c r="D33" s="44">
        <v>1112.93</v>
      </c>
      <c r="E33" s="44">
        <v>1046.93</v>
      </c>
      <c r="F33" s="44">
        <v>991.92</v>
      </c>
      <c r="G33" s="44">
        <v>974.07</v>
      </c>
      <c r="H33" s="44">
        <v>1057.04</v>
      </c>
      <c r="I33" s="44">
        <v>1178.42</v>
      </c>
      <c r="J33" s="44">
        <v>1388.19</v>
      </c>
      <c r="K33" s="44">
        <v>1747.28</v>
      </c>
      <c r="L33" s="44">
        <v>1815.43</v>
      </c>
      <c r="M33" s="44">
        <v>2038.56</v>
      </c>
      <c r="N33" s="44">
        <v>2208.4</v>
      </c>
      <c r="O33" s="44">
        <v>2022.85</v>
      </c>
      <c r="P33" s="44">
        <v>1984.4</v>
      </c>
      <c r="Q33" s="44">
        <v>1996.57</v>
      </c>
      <c r="R33" s="44">
        <v>1985.05</v>
      </c>
      <c r="S33" s="44">
        <v>2038.53</v>
      </c>
      <c r="T33" s="44">
        <v>2259.35</v>
      </c>
      <c r="U33" s="44">
        <v>2269.35</v>
      </c>
      <c r="V33" s="44">
        <v>2228.6799999999998</v>
      </c>
      <c r="W33" s="44">
        <v>1985.81</v>
      </c>
      <c r="X33" s="44">
        <v>1874.77</v>
      </c>
      <c r="Y33" s="44">
        <v>1766.94</v>
      </c>
      <c r="Z33" s="44">
        <v>1449.55</v>
      </c>
      <c r="AA33" s="44">
        <v>1248.78</v>
      </c>
    </row>
    <row r="34" spans="1:27" ht="12.75" customHeight="1" outlineLevel="1" x14ac:dyDescent="0.2">
      <c r="A34" s="99" t="s">
        <v>264</v>
      </c>
      <c r="B34" s="63" t="s">
        <v>90</v>
      </c>
      <c r="C34" s="43" t="s">
        <v>79</v>
      </c>
      <c r="D34" s="44">
        <f t="shared" ref="D34:AA34" si="16">$D$9</f>
        <v>1071.42</v>
      </c>
      <c r="E34" s="44">
        <f t="shared" si="16"/>
        <v>1071.42</v>
      </c>
      <c r="F34" s="44">
        <f t="shared" si="16"/>
        <v>1071.42</v>
      </c>
      <c r="G34" s="44">
        <f t="shared" si="16"/>
        <v>1071.42</v>
      </c>
      <c r="H34" s="44">
        <f t="shared" si="16"/>
        <v>1071.42</v>
      </c>
      <c r="I34" s="44">
        <f t="shared" si="16"/>
        <v>1071.42</v>
      </c>
      <c r="J34" s="44">
        <f t="shared" si="16"/>
        <v>1071.42</v>
      </c>
      <c r="K34" s="44">
        <f t="shared" si="16"/>
        <v>1071.42</v>
      </c>
      <c r="L34" s="44">
        <f t="shared" si="16"/>
        <v>1071.42</v>
      </c>
      <c r="M34" s="44">
        <f t="shared" si="16"/>
        <v>1071.42</v>
      </c>
      <c r="N34" s="44">
        <f t="shared" si="16"/>
        <v>1071.42</v>
      </c>
      <c r="O34" s="44">
        <f t="shared" si="16"/>
        <v>1071.42</v>
      </c>
      <c r="P34" s="44">
        <f t="shared" si="16"/>
        <v>1071.42</v>
      </c>
      <c r="Q34" s="44">
        <f t="shared" si="16"/>
        <v>1071.42</v>
      </c>
      <c r="R34" s="44">
        <f t="shared" si="16"/>
        <v>1071.42</v>
      </c>
      <c r="S34" s="44">
        <f t="shared" si="16"/>
        <v>1071.42</v>
      </c>
      <c r="T34" s="44">
        <f t="shared" si="16"/>
        <v>1071.42</v>
      </c>
      <c r="U34" s="44">
        <f t="shared" si="16"/>
        <v>1071.42</v>
      </c>
      <c r="V34" s="44">
        <f t="shared" si="16"/>
        <v>1071.42</v>
      </c>
      <c r="W34" s="44">
        <f t="shared" si="16"/>
        <v>1071.42</v>
      </c>
      <c r="X34" s="44">
        <f t="shared" si="16"/>
        <v>1071.42</v>
      </c>
      <c r="Y34" s="44">
        <f t="shared" si="16"/>
        <v>1071.42</v>
      </c>
      <c r="Z34" s="44">
        <f t="shared" si="16"/>
        <v>1071.42</v>
      </c>
      <c r="AA34" s="44">
        <f t="shared" si="16"/>
        <v>1071.42</v>
      </c>
    </row>
    <row r="35" spans="1:27" ht="12.75" customHeight="1" outlineLevel="1" x14ac:dyDescent="0.2">
      <c r="A35" s="99" t="s">
        <v>265</v>
      </c>
      <c r="B35" s="63" t="s">
        <v>83</v>
      </c>
      <c r="C35" s="43" t="s">
        <v>79</v>
      </c>
      <c r="D35" s="44">
        <v>3.35</v>
      </c>
      <c r="E35" s="44">
        <v>3.35</v>
      </c>
      <c r="F35" s="44">
        <v>3.35</v>
      </c>
      <c r="G35" s="44">
        <v>3.35</v>
      </c>
      <c r="H35" s="44">
        <v>3.35</v>
      </c>
      <c r="I35" s="44">
        <v>3.35</v>
      </c>
      <c r="J35" s="44">
        <v>3.35</v>
      </c>
      <c r="K35" s="44">
        <v>3.35</v>
      </c>
      <c r="L35" s="44">
        <v>3.35</v>
      </c>
      <c r="M35" s="44">
        <v>3.35</v>
      </c>
      <c r="N35" s="44">
        <v>3.35</v>
      </c>
      <c r="O35" s="44">
        <v>3.35</v>
      </c>
      <c r="P35" s="44">
        <v>3.35</v>
      </c>
      <c r="Q35" s="44">
        <v>3.35</v>
      </c>
      <c r="R35" s="44">
        <v>3.35</v>
      </c>
      <c r="S35" s="44">
        <v>3.35</v>
      </c>
      <c r="T35" s="44">
        <v>3.35</v>
      </c>
      <c r="U35" s="44">
        <v>3.35</v>
      </c>
      <c r="V35" s="44">
        <v>3.35</v>
      </c>
      <c r="W35" s="44">
        <v>3.35</v>
      </c>
      <c r="X35" s="44">
        <v>3.35</v>
      </c>
      <c r="Y35" s="44">
        <v>3.35</v>
      </c>
      <c r="Z35" s="44">
        <v>3.35</v>
      </c>
      <c r="AA35" s="44">
        <v>3.35</v>
      </c>
    </row>
    <row r="36" spans="1:27" ht="12.75" customHeight="1" outlineLevel="1" x14ac:dyDescent="0.2">
      <c r="A36" s="99" t="s">
        <v>266</v>
      </c>
      <c r="B36" s="63" t="s">
        <v>81</v>
      </c>
      <c r="C36" s="43" t="s">
        <v>79</v>
      </c>
      <c r="D36" s="44">
        <f>$D$11</f>
        <v>330.69</v>
      </c>
      <c r="E36" s="44">
        <f t="shared" ref="E36:AA36" si="17">$D$11</f>
        <v>330.69</v>
      </c>
      <c r="F36" s="44">
        <f t="shared" si="17"/>
        <v>330.69</v>
      </c>
      <c r="G36" s="44">
        <f t="shared" si="17"/>
        <v>330.69</v>
      </c>
      <c r="H36" s="44">
        <f t="shared" si="17"/>
        <v>330.69</v>
      </c>
      <c r="I36" s="44">
        <f t="shared" si="17"/>
        <v>330.69</v>
      </c>
      <c r="J36" s="44">
        <f t="shared" si="17"/>
        <v>330.69</v>
      </c>
      <c r="K36" s="44">
        <f t="shared" si="17"/>
        <v>330.69</v>
      </c>
      <c r="L36" s="44">
        <f t="shared" si="17"/>
        <v>330.69</v>
      </c>
      <c r="M36" s="44">
        <f t="shared" si="17"/>
        <v>330.69</v>
      </c>
      <c r="N36" s="44">
        <f t="shared" si="17"/>
        <v>330.69</v>
      </c>
      <c r="O36" s="44">
        <f t="shared" si="17"/>
        <v>330.69</v>
      </c>
      <c r="P36" s="44">
        <f t="shared" si="17"/>
        <v>330.69</v>
      </c>
      <c r="Q36" s="44">
        <f t="shared" si="17"/>
        <v>330.69</v>
      </c>
      <c r="R36" s="44">
        <f t="shared" si="17"/>
        <v>330.69</v>
      </c>
      <c r="S36" s="44">
        <f t="shared" si="17"/>
        <v>330.69</v>
      </c>
      <c r="T36" s="44">
        <f t="shared" si="17"/>
        <v>330.69</v>
      </c>
      <c r="U36" s="44">
        <f t="shared" si="17"/>
        <v>330.69</v>
      </c>
      <c r="V36" s="44">
        <f t="shared" si="17"/>
        <v>330.69</v>
      </c>
      <c r="W36" s="44">
        <f t="shared" si="17"/>
        <v>330.69</v>
      </c>
      <c r="X36" s="44">
        <f t="shared" si="17"/>
        <v>330.69</v>
      </c>
      <c r="Y36" s="44">
        <f t="shared" si="17"/>
        <v>330.69</v>
      </c>
      <c r="Z36" s="44">
        <f t="shared" si="17"/>
        <v>330.69</v>
      </c>
      <c r="AA36" s="44">
        <f t="shared" si="17"/>
        <v>330.69</v>
      </c>
    </row>
    <row r="37" spans="1:27" ht="12.75" customHeight="1" x14ac:dyDescent="0.2">
      <c r="A37" s="98" t="s">
        <v>267</v>
      </c>
      <c r="B37" s="28" t="str">
        <f>"07"&amp;"."&amp;$B$662&amp;"."&amp;$B$663</f>
        <v>07.12.2023</v>
      </c>
      <c r="C37" s="90" t="s">
        <v>76</v>
      </c>
      <c r="D37" s="91">
        <f>ROUND(((D38+D39+D41+D40)/1000),5)</f>
        <v>2.4394999999999998</v>
      </c>
      <c r="E37" s="91">
        <f>ROUND(((E38+E39+E41+E40)/1000),5)</f>
        <v>2.3142</v>
      </c>
      <c r="F37" s="91">
        <f>ROUND(((F38+F39+F41+F40)/1000),5)</f>
        <v>2.2365300000000001</v>
      </c>
      <c r="G37" s="91">
        <f t="shared" ref="G37:AA37" si="18">ROUND(((G38+G39+G41+G40)/1000),5)</f>
        <v>2.21652</v>
      </c>
      <c r="H37" s="91">
        <f t="shared" si="18"/>
        <v>2.3265699999999998</v>
      </c>
      <c r="I37" s="91">
        <f t="shared" si="18"/>
        <v>2.4859100000000001</v>
      </c>
      <c r="J37" s="91">
        <f t="shared" si="18"/>
        <v>2.72702</v>
      </c>
      <c r="K37" s="91">
        <f t="shared" si="18"/>
        <v>3.0856499999999998</v>
      </c>
      <c r="L37" s="91">
        <f t="shared" si="18"/>
        <v>3.2203400000000002</v>
      </c>
      <c r="M37" s="91">
        <f t="shared" si="18"/>
        <v>3.3856099999999998</v>
      </c>
      <c r="N37" s="91">
        <f t="shared" si="18"/>
        <v>3.5491600000000001</v>
      </c>
      <c r="O37" s="91">
        <f t="shared" si="18"/>
        <v>3.34287</v>
      </c>
      <c r="P37" s="91">
        <f t="shared" si="18"/>
        <v>3.2889200000000001</v>
      </c>
      <c r="Q37" s="91">
        <f t="shared" si="18"/>
        <v>3.3002400000000001</v>
      </c>
      <c r="R37" s="91">
        <f t="shared" si="18"/>
        <v>3.2964600000000002</v>
      </c>
      <c r="S37" s="91">
        <f t="shared" si="18"/>
        <v>3.3598400000000002</v>
      </c>
      <c r="T37" s="91">
        <f t="shared" si="18"/>
        <v>3.62487</v>
      </c>
      <c r="U37" s="91">
        <f t="shared" si="18"/>
        <v>3.6491600000000002</v>
      </c>
      <c r="V37" s="91">
        <f t="shared" si="18"/>
        <v>3.6206499999999999</v>
      </c>
      <c r="W37" s="91">
        <f t="shared" si="18"/>
        <v>3.3261500000000002</v>
      </c>
      <c r="X37" s="91">
        <f t="shared" si="18"/>
        <v>3.2131599999999998</v>
      </c>
      <c r="Y37" s="91">
        <f t="shared" si="18"/>
        <v>3.0811500000000001</v>
      </c>
      <c r="Z37" s="91">
        <f t="shared" si="18"/>
        <v>2.7997899999999998</v>
      </c>
      <c r="AA37" s="91">
        <f t="shared" si="18"/>
        <v>2.6311200000000001</v>
      </c>
    </row>
    <row r="38" spans="1:27" ht="12.75" customHeight="1" outlineLevel="1" x14ac:dyDescent="0.2">
      <c r="A38" s="99" t="s">
        <v>268</v>
      </c>
      <c r="B38" s="63" t="s">
        <v>238</v>
      </c>
      <c r="C38" s="43" t="s">
        <v>79</v>
      </c>
      <c r="D38" s="44">
        <v>1034.04</v>
      </c>
      <c r="E38" s="44">
        <v>908.74</v>
      </c>
      <c r="F38" s="44">
        <v>831.07</v>
      </c>
      <c r="G38" s="44">
        <v>811.06</v>
      </c>
      <c r="H38" s="44">
        <v>921.11</v>
      </c>
      <c r="I38" s="44">
        <v>1080.45</v>
      </c>
      <c r="J38" s="44">
        <v>1321.56</v>
      </c>
      <c r="K38" s="44">
        <v>1680.19</v>
      </c>
      <c r="L38" s="44">
        <v>1814.88</v>
      </c>
      <c r="M38" s="44">
        <v>1980.15</v>
      </c>
      <c r="N38" s="44">
        <v>2143.6999999999998</v>
      </c>
      <c r="O38" s="44">
        <v>1937.41</v>
      </c>
      <c r="P38" s="44">
        <v>1883.46</v>
      </c>
      <c r="Q38" s="44">
        <v>1894.78</v>
      </c>
      <c r="R38" s="44">
        <v>1891</v>
      </c>
      <c r="S38" s="44">
        <v>1954.38</v>
      </c>
      <c r="T38" s="44">
        <v>2219.41</v>
      </c>
      <c r="U38" s="44">
        <v>2243.6999999999998</v>
      </c>
      <c r="V38" s="44">
        <v>2215.19</v>
      </c>
      <c r="W38" s="44">
        <v>1920.69</v>
      </c>
      <c r="X38" s="44">
        <v>1807.7</v>
      </c>
      <c r="Y38" s="44">
        <v>1675.69</v>
      </c>
      <c r="Z38" s="44">
        <v>1394.33</v>
      </c>
      <c r="AA38" s="44">
        <v>1225.6600000000001</v>
      </c>
    </row>
    <row r="39" spans="1:27" ht="12.75" customHeight="1" outlineLevel="1" x14ac:dyDescent="0.2">
      <c r="A39" s="99" t="s">
        <v>269</v>
      </c>
      <c r="B39" s="63" t="s">
        <v>90</v>
      </c>
      <c r="C39" s="43" t="s">
        <v>79</v>
      </c>
      <c r="D39" s="44">
        <f t="shared" ref="D39:AA39" si="19">$D$9</f>
        <v>1071.42</v>
      </c>
      <c r="E39" s="44">
        <f t="shared" si="19"/>
        <v>1071.42</v>
      </c>
      <c r="F39" s="44">
        <f t="shared" si="19"/>
        <v>1071.42</v>
      </c>
      <c r="G39" s="44">
        <f t="shared" si="19"/>
        <v>1071.42</v>
      </c>
      <c r="H39" s="44">
        <f t="shared" si="19"/>
        <v>1071.42</v>
      </c>
      <c r="I39" s="44">
        <f t="shared" si="19"/>
        <v>1071.42</v>
      </c>
      <c r="J39" s="44">
        <f t="shared" si="19"/>
        <v>1071.42</v>
      </c>
      <c r="K39" s="44">
        <f t="shared" si="19"/>
        <v>1071.42</v>
      </c>
      <c r="L39" s="44">
        <f t="shared" si="19"/>
        <v>1071.42</v>
      </c>
      <c r="M39" s="44">
        <f t="shared" si="19"/>
        <v>1071.42</v>
      </c>
      <c r="N39" s="44">
        <f t="shared" si="19"/>
        <v>1071.42</v>
      </c>
      <c r="O39" s="44">
        <f t="shared" si="19"/>
        <v>1071.42</v>
      </c>
      <c r="P39" s="44">
        <f t="shared" si="19"/>
        <v>1071.42</v>
      </c>
      <c r="Q39" s="44">
        <f t="shared" si="19"/>
        <v>1071.42</v>
      </c>
      <c r="R39" s="44">
        <f t="shared" si="19"/>
        <v>1071.42</v>
      </c>
      <c r="S39" s="44">
        <f t="shared" si="19"/>
        <v>1071.42</v>
      </c>
      <c r="T39" s="44">
        <f t="shared" si="19"/>
        <v>1071.42</v>
      </c>
      <c r="U39" s="44">
        <f t="shared" si="19"/>
        <v>1071.42</v>
      </c>
      <c r="V39" s="44">
        <f t="shared" si="19"/>
        <v>1071.42</v>
      </c>
      <c r="W39" s="44">
        <f t="shared" si="19"/>
        <v>1071.42</v>
      </c>
      <c r="X39" s="44">
        <f t="shared" si="19"/>
        <v>1071.42</v>
      </c>
      <c r="Y39" s="44">
        <f t="shared" si="19"/>
        <v>1071.42</v>
      </c>
      <c r="Z39" s="44">
        <f t="shared" si="19"/>
        <v>1071.42</v>
      </c>
      <c r="AA39" s="44">
        <f t="shared" si="19"/>
        <v>1071.42</v>
      </c>
    </row>
    <row r="40" spans="1:27" ht="12.75" customHeight="1" outlineLevel="1" x14ac:dyDescent="0.2">
      <c r="A40" s="99" t="s">
        <v>270</v>
      </c>
      <c r="B40" s="63" t="s">
        <v>83</v>
      </c>
      <c r="C40" s="43" t="s">
        <v>79</v>
      </c>
      <c r="D40" s="44">
        <v>3.35</v>
      </c>
      <c r="E40" s="44">
        <v>3.35</v>
      </c>
      <c r="F40" s="44">
        <v>3.35</v>
      </c>
      <c r="G40" s="44">
        <v>3.35</v>
      </c>
      <c r="H40" s="44">
        <v>3.35</v>
      </c>
      <c r="I40" s="44">
        <v>3.35</v>
      </c>
      <c r="J40" s="44">
        <v>3.35</v>
      </c>
      <c r="K40" s="44">
        <v>3.35</v>
      </c>
      <c r="L40" s="44">
        <v>3.35</v>
      </c>
      <c r="M40" s="44">
        <v>3.35</v>
      </c>
      <c r="N40" s="44">
        <v>3.35</v>
      </c>
      <c r="O40" s="44">
        <v>3.35</v>
      </c>
      <c r="P40" s="44">
        <v>3.35</v>
      </c>
      <c r="Q40" s="44">
        <v>3.35</v>
      </c>
      <c r="R40" s="44">
        <v>3.35</v>
      </c>
      <c r="S40" s="44">
        <v>3.35</v>
      </c>
      <c r="T40" s="44">
        <v>3.35</v>
      </c>
      <c r="U40" s="44">
        <v>3.35</v>
      </c>
      <c r="V40" s="44">
        <v>3.35</v>
      </c>
      <c r="W40" s="44">
        <v>3.35</v>
      </c>
      <c r="X40" s="44">
        <v>3.35</v>
      </c>
      <c r="Y40" s="44">
        <v>3.35</v>
      </c>
      <c r="Z40" s="44">
        <v>3.35</v>
      </c>
      <c r="AA40" s="44">
        <v>3.35</v>
      </c>
    </row>
    <row r="41" spans="1:27" ht="12.75" customHeight="1" outlineLevel="1" x14ac:dyDescent="0.2">
      <c r="A41" s="99" t="s">
        <v>271</v>
      </c>
      <c r="B41" s="63" t="s">
        <v>81</v>
      </c>
      <c r="C41" s="43" t="s">
        <v>79</v>
      </c>
      <c r="D41" s="44">
        <f>$D$11</f>
        <v>330.69</v>
      </c>
      <c r="E41" s="44">
        <f t="shared" ref="E41:AA41" si="20">$D$11</f>
        <v>330.69</v>
      </c>
      <c r="F41" s="44">
        <f t="shared" si="20"/>
        <v>330.69</v>
      </c>
      <c r="G41" s="44">
        <f t="shared" si="20"/>
        <v>330.69</v>
      </c>
      <c r="H41" s="44">
        <f t="shared" si="20"/>
        <v>330.69</v>
      </c>
      <c r="I41" s="44">
        <f t="shared" si="20"/>
        <v>330.69</v>
      </c>
      <c r="J41" s="44">
        <f t="shared" si="20"/>
        <v>330.69</v>
      </c>
      <c r="K41" s="44">
        <f t="shared" si="20"/>
        <v>330.69</v>
      </c>
      <c r="L41" s="44">
        <f t="shared" si="20"/>
        <v>330.69</v>
      </c>
      <c r="M41" s="44">
        <f t="shared" si="20"/>
        <v>330.69</v>
      </c>
      <c r="N41" s="44">
        <f t="shared" si="20"/>
        <v>330.69</v>
      </c>
      <c r="O41" s="44">
        <f t="shared" si="20"/>
        <v>330.69</v>
      </c>
      <c r="P41" s="44">
        <f t="shared" si="20"/>
        <v>330.69</v>
      </c>
      <c r="Q41" s="44">
        <f t="shared" si="20"/>
        <v>330.69</v>
      </c>
      <c r="R41" s="44">
        <f t="shared" si="20"/>
        <v>330.69</v>
      </c>
      <c r="S41" s="44">
        <f t="shared" si="20"/>
        <v>330.69</v>
      </c>
      <c r="T41" s="44">
        <f t="shared" si="20"/>
        <v>330.69</v>
      </c>
      <c r="U41" s="44">
        <f t="shared" si="20"/>
        <v>330.69</v>
      </c>
      <c r="V41" s="44">
        <f t="shared" si="20"/>
        <v>330.69</v>
      </c>
      <c r="W41" s="44">
        <f t="shared" si="20"/>
        <v>330.69</v>
      </c>
      <c r="X41" s="44">
        <f t="shared" si="20"/>
        <v>330.69</v>
      </c>
      <c r="Y41" s="44">
        <f t="shared" si="20"/>
        <v>330.69</v>
      </c>
      <c r="Z41" s="44">
        <f t="shared" si="20"/>
        <v>330.69</v>
      </c>
      <c r="AA41" s="44">
        <f t="shared" si="20"/>
        <v>330.69</v>
      </c>
    </row>
    <row r="42" spans="1:27" ht="12.75" customHeight="1" x14ac:dyDescent="0.2">
      <c r="A42" s="98" t="s">
        <v>272</v>
      </c>
      <c r="B42" s="28" t="str">
        <f>"08"&amp;"."&amp;$B$662&amp;"."&amp;$B$663</f>
        <v>08.12.2023</v>
      </c>
      <c r="C42" s="90" t="s">
        <v>76</v>
      </c>
      <c r="D42" s="91">
        <f>ROUND(((D43+D44+D46+D45)/1000),5)</f>
        <v>2.4224999999999999</v>
      </c>
      <c r="E42" s="91">
        <f>ROUND(((E43+E44+E46+E45)/1000),5)</f>
        <v>2.2722699999999998</v>
      </c>
      <c r="F42" s="91">
        <f>ROUND(((F43+F44+F46+F45)/1000),5)</f>
        <v>1.5754300000000001</v>
      </c>
      <c r="G42" s="91">
        <f t="shared" ref="G42:AA42" si="21">ROUND(((G43+G44+G46+G45)/1000),5)</f>
        <v>1.57314</v>
      </c>
      <c r="H42" s="91">
        <f t="shared" si="21"/>
        <v>1.58918</v>
      </c>
      <c r="I42" s="91">
        <f t="shared" si="21"/>
        <v>2.4695100000000001</v>
      </c>
      <c r="J42" s="91">
        <f t="shared" si="21"/>
        <v>2.70052</v>
      </c>
      <c r="K42" s="91">
        <f t="shared" si="21"/>
        <v>3.0135299999999998</v>
      </c>
      <c r="L42" s="91">
        <f t="shared" si="21"/>
        <v>3.2313000000000001</v>
      </c>
      <c r="M42" s="91">
        <f t="shared" si="21"/>
        <v>3.2690600000000001</v>
      </c>
      <c r="N42" s="91">
        <f t="shared" si="21"/>
        <v>3.2860399999999998</v>
      </c>
      <c r="O42" s="91">
        <f t="shared" si="21"/>
        <v>3.3058800000000002</v>
      </c>
      <c r="P42" s="91">
        <f t="shared" si="21"/>
        <v>3.2923100000000001</v>
      </c>
      <c r="Q42" s="91">
        <f t="shared" si="21"/>
        <v>3.30403</v>
      </c>
      <c r="R42" s="91">
        <f t="shared" si="21"/>
        <v>3.2970199999999998</v>
      </c>
      <c r="S42" s="91">
        <f t="shared" si="21"/>
        <v>3.2452299999999998</v>
      </c>
      <c r="T42" s="91">
        <f t="shared" si="21"/>
        <v>3.2782499999999999</v>
      </c>
      <c r="U42" s="91">
        <f t="shared" si="21"/>
        <v>3.2711700000000001</v>
      </c>
      <c r="V42" s="91">
        <f t="shared" si="21"/>
        <v>3.2500499999999999</v>
      </c>
      <c r="W42" s="91">
        <f t="shared" si="21"/>
        <v>3.24065</v>
      </c>
      <c r="X42" s="91">
        <f t="shared" si="21"/>
        <v>3.2155300000000002</v>
      </c>
      <c r="Y42" s="91">
        <f t="shared" si="21"/>
        <v>3.0315400000000001</v>
      </c>
      <c r="Z42" s="91">
        <f t="shared" si="21"/>
        <v>2.7257899999999999</v>
      </c>
      <c r="AA42" s="91">
        <f t="shared" si="21"/>
        <v>2.6199400000000002</v>
      </c>
    </row>
    <row r="43" spans="1:27" ht="12.75" customHeight="1" outlineLevel="1" x14ac:dyDescent="0.2">
      <c r="A43" s="99" t="s">
        <v>273</v>
      </c>
      <c r="B43" s="63" t="s">
        <v>238</v>
      </c>
      <c r="C43" s="43" t="s">
        <v>79</v>
      </c>
      <c r="D43" s="44">
        <v>1017.04</v>
      </c>
      <c r="E43" s="44">
        <v>866.81</v>
      </c>
      <c r="F43" s="44">
        <v>169.97</v>
      </c>
      <c r="G43" s="44">
        <v>167.68</v>
      </c>
      <c r="H43" s="44">
        <v>183.72</v>
      </c>
      <c r="I43" s="44">
        <v>1064.05</v>
      </c>
      <c r="J43" s="44">
        <v>1295.06</v>
      </c>
      <c r="K43" s="44">
        <v>1608.07</v>
      </c>
      <c r="L43" s="44">
        <v>1825.84</v>
      </c>
      <c r="M43" s="44">
        <v>1863.6</v>
      </c>
      <c r="N43" s="44">
        <v>1880.58</v>
      </c>
      <c r="O43" s="44">
        <v>1900.42</v>
      </c>
      <c r="P43" s="44">
        <v>1886.85</v>
      </c>
      <c r="Q43" s="44">
        <v>1898.57</v>
      </c>
      <c r="R43" s="44">
        <v>1891.56</v>
      </c>
      <c r="S43" s="44">
        <v>1839.77</v>
      </c>
      <c r="T43" s="44">
        <v>1872.79</v>
      </c>
      <c r="U43" s="44">
        <v>1865.71</v>
      </c>
      <c r="V43" s="44">
        <v>1844.59</v>
      </c>
      <c r="W43" s="44">
        <v>1835.19</v>
      </c>
      <c r="X43" s="44">
        <v>1810.07</v>
      </c>
      <c r="Y43" s="44">
        <v>1626.08</v>
      </c>
      <c r="Z43" s="44">
        <v>1320.33</v>
      </c>
      <c r="AA43" s="44">
        <v>1214.48</v>
      </c>
    </row>
    <row r="44" spans="1:27" ht="12.75" customHeight="1" outlineLevel="1" x14ac:dyDescent="0.2">
      <c r="A44" s="99" t="s">
        <v>274</v>
      </c>
      <c r="B44" s="63" t="s">
        <v>90</v>
      </c>
      <c r="C44" s="43" t="s">
        <v>79</v>
      </c>
      <c r="D44" s="44">
        <f t="shared" ref="D44:AA44" si="22">$D$9</f>
        <v>1071.42</v>
      </c>
      <c r="E44" s="44">
        <f t="shared" si="22"/>
        <v>1071.42</v>
      </c>
      <c r="F44" s="44">
        <f t="shared" si="22"/>
        <v>1071.42</v>
      </c>
      <c r="G44" s="44">
        <f t="shared" si="22"/>
        <v>1071.42</v>
      </c>
      <c r="H44" s="44">
        <f t="shared" si="22"/>
        <v>1071.42</v>
      </c>
      <c r="I44" s="44">
        <f t="shared" si="22"/>
        <v>1071.42</v>
      </c>
      <c r="J44" s="44">
        <f t="shared" si="22"/>
        <v>1071.42</v>
      </c>
      <c r="K44" s="44">
        <f t="shared" si="22"/>
        <v>1071.42</v>
      </c>
      <c r="L44" s="44">
        <f t="shared" si="22"/>
        <v>1071.42</v>
      </c>
      <c r="M44" s="44">
        <f t="shared" si="22"/>
        <v>1071.42</v>
      </c>
      <c r="N44" s="44">
        <f t="shared" si="22"/>
        <v>1071.42</v>
      </c>
      <c r="O44" s="44">
        <f t="shared" si="22"/>
        <v>1071.42</v>
      </c>
      <c r="P44" s="44">
        <f t="shared" si="22"/>
        <v>1071.42</v>
      </c>
      <c r="Q44" s="44">
        <f t="shared" si="22"/>
        <v>1071.42</v>
      </c>
      <c r="R44" s="44">
        <f t="shared" si="22"/>
        <v>1071.42</v>
      </c>
      <c r="S44" s="44">
        <f t="shared" si="22"/>
        <v>1071.42</v>
      </c>
      <c r="T44" s="44">
        <f t="shared" si="22"/>
        <v>1071.42</v>
      </c>
      <c r="U44" s="44">
        <f t="shared" si="22"/>
        <v>1071.42</v>
      </c>
      <c r="V44" s="44">
        <f t="shared" si="22"/>
        <v>1071.42</v>
      </c>
      <c r="W44" s="44">
        <f t="shared" si="22"/>
        <v>1071.42</v>
      </c>
      <c r="X44" s="44">
        <f t="shared" si="22"/>
        <v>1071.42</v>
      </c>
      <c r="Y44" s="44">
        <f t="shared" si="22"/>
        <v>1071.42</v>
      </c>
      <c r="Z44" s="44">
        <f t="shared" si="22"/>
        <v>1071.42</v>
      </c>
      <c r="AA44" s="44">
        <f t="shared" si="22"/>
        <v>1071.42</v>
      </c>
    </row>
    <row r="45" spans="1:27" ht="12.75" customHeight="1" outlineLevel="1" x14ac:dyDescent="0.2">
      <c r="A45" s="99" t="s">
        <v>275</v>
      </c>
      <c r="B45" s="63" t="s">
        <v>83</v>
      </c>
      <c r="C45" s="43" t="s">
        <v>79</v>
      </c>
      <c r="D45" s="44">
        <v>3.35</v>
      </c>
      <c r="E45" s="44">
        <v>3.35</v>
      </c>
      <c r="F45" s="44">
        <v>3.35</v>
      </c>
      <c r="G45" s="44">
        <v>3.35</v>
      </c>
      <c r="H45" s="44">
        <v>3.35</v>
      </c>
      <c r="I45" s="44">
        <v>3.35</v>
      </c>
      <c r="J45" s="44">
        <v>3.35</v>
      </c>
      <c r="K45" s="44">
        <v>3.35</v>
      </c>
      <c r="L45" s="44">
        <v>3.35</v>
      </c>
      <c r="M45" s="44">
        <v>3.35</v>
      </c>
      <c r="N45" s="44">
        <v>3.35</v>
      </c>
      <c r="O45" s="44">
        <v>3.35</v>
      </c>
      <c r="P45" s="44">
        <v>3.35</v>
      </c>
      <c r="Q45" s="44">
        <v>3.35</v>
      </c>
      <c r="R45" s="44">
        <v>3.35</v>
      </c>
      <c r="S45" s="44">
        <v>3.35</v>
      </c>
      <c r="T45" s="44">
        <v>3.35</v>
      </c>
      <c r="U45" s="44">
        <v>3.35</v>
      </c>
      <c r="V45" s="44">
        <v>3.35</v>
      </c>
      <c r="W45" s="44">
        <v>3.35</v>
      </c>
      <c r="X45" s="44">
        <v>3.35</v>
      </c>
      <c r="Y45" s="44">
        <v>3.35</v>
      </c>
      <c r="Z45" s="44">
        <v>3.35</v>
      </c>
      <c r="AA45" s="44">
        <v>3.35</v>
      </c>
    </row>
    <row r="46" spans="1:27" ht="12.75" customHeight="1" outlineLevel="1" x14ac:dyDescent="0.2">
      <c r="A46" s="99" t="s">
        <v>276</v>
      </c>
      <c r="B46" s="63" t="s">
        <v>81</v>
      </c>
      <c r="C46" s="43" t="s">
        <v>79</v>
      </c>
      <c r="D46" s="44">
        <f>$D$11</f>
        <v>330.69</v>
      </c>
      <c r="E46" s="44">
        <f t="shared" ref="E46:AA46" si="23">$D$11</f>
        <v>330.69</v>
      </c>
      <c r="F46" s="44">
        <f t="shared" si="23"/>
        <v>330.69</v>
      </c>
      <c r="G46" s="44">
        <f t="shared" si="23"/>
        <v>330.69</v>
      </c>
      <c r="H46" s="44">
        <f t="shared" si="23"/>
        <v>330.69</v>
      </c>
      <c r="I46" s="44">
        <f t="shared" si="23"/>
        <v>330.69</v>
      </c>
      <c r="J46" s="44">
        <f t="shared" si="23"/>
        <v>330.69</v>
      </c>
      <c r="K46" s="44">
        <f t="shared" si="23"/>
        <v>330.69</v>
      </c>
      <c r="L46" s="44">
        <f t="shared" si="23"/>
        <v>330.69</v>
      </c>
      <c r="M46" s="44">
        <f t="shared" si="23"/>
        <v>330.69</v>
      </c>
      <c r="N46" s="44">
        <f t="shared" si="23"/>
        <v>330.69</v>
      </c>
      <c r="O46" s="44">
        <f t="shared" si="23"/>
        <v>330.69</v>
      </c>
      <c r="P46" s="44">
        <f t="shared" si="23"/>
        <v>330.69</v>
      </c>
      <c r="Q46" s="44">
        <f t="shared" si="23"/>
        <v>330.69</v>
      </c>
      <c r="R46" s="44">
        <f t="shared" si="23"/>
        <v>330.69</v>
      </c>
      <c r="S46" s="44">
        <f t="shared" si="23"/>
        <v>330.69</v>
      </c>
      <c r="T46" s="44">
        <f t="shared" si="23"/>
        <v>330.69</v>
      </c>
      <c r="U46" s="44">
        <f t="shared" si="23"/>
        <v>330.69</v>
      </c>
      <c r="V46" s="44">
        <f t="shared" si="23"/>
        <v>330.69</v>
      </c>
      <c r="W46" s="44">
        <f t="shared" si="23"/>
        <v>330.69</v>
      </c>
      <c r="X46" s="44">
        <f t="shared" si="23"/>
        <v>330.69</v>
      </c>
      <c r="Y46" s="44">
        <f t="shared" si="23"/>
        <v>330.69</v>
      </c>
      <c r="Z46" s="44">
        <f t="shared" si="23"/>
        <v>330.69</v>
      </c>
      <c r="AA46" s="44">
        <f t="shared" si="23"/>
        <v>330.69</v>
      </c>
    </row>
    <row r="47" spans="1:27" ht="12.75" customHeight="1" x14ac:dyDescent="0.2">
      <c r="A47" s="98" t="s">
        <v>277</v>
      </c>
      <c r="B47" s="28" t="str">
        <f>"09"&amp;"."&amp;$B$662&amp;"."&amp;$B$663</f>
        <v>09.12.2023</v>
      </c>
      <c r="C47" s="90" t="s">
        <v>76</v>
      </c>
      <c r="D47" s="91">
        <f>ROUND(((D48+D49+D51+D50)/1000),5)</f>
        <v>2.5175399999999999</v>
      </c>
      <c r="E47" s="91">
        <f>ROUND(((E48+E49+E51+E50)/1000),5)</f>
        <v>2.4109799999999999</v>
      </c>
      <c r="F47" s="91">
        <f>ROUND(((F48+F49+F51+F50)/1000),5)</f>
        <v>2.29854</v>
      </c>
      <c r="G47" s="91">
        <f t="shared" ref="G47:AA47" si="24">ROUND(((G48+G49+G51+G50)/1000),5)</f>
        <v>2.2516400000000001</v>
      </c>
      <c r="H47" s="91">
        <f t="shared" si="24"/>
        <v>2.2947600000000001</v>
      </c>
      <c r="I47" s="91">
        <f t="shared" si="24"/>
        <v>2.4145699999999999</v>
      </c>
      <c r="J47" s="91">
        <f t="shared" si="24"/>
        <v>2.5223200000000001</v>
      </c>
      <c r="K47" s="91">
        <f t="shared" si="24"/>
        <v>2.7717999999999998</v>
      </c>
      <c r="L47" s="91">
        <f t="shared" si="24"/>
        <v>3.0053899999999998</v>
      </c>
      <c r="M47" s="91">
        <f t="shared" si="24"/>
        <v>3.2214100000000001</v>
      </c>
      <c r="N47" s="91">
        <f t="shared" si="24"/>
        <v>3.2486100000000002</v>
      </c>
      <c r="O47" s="91">
        <f t="shared" si="24"/>
        <v>3.2814399999999999</v>
      </c>
      <c r="P47" s="91">
        <f t="shared" si="24"/>
        <v>3.2608199999999998</v>
      </c>
      <c r="Q47" s="91">
        <f t="shared" si="24"/>
        <v>3.25874</v>
      </c>
      <c r="R47" s="91">
        <f t="shared" si="24"/>
        <v>3.2381000000000002</v>
      </c>
      <c r="S47" s="91">
        <f t="shared" si="24"/>
        <v>3.2365499999999998</v>
      </c>
      <c r="T47" s="91">
        <f t="shared" si="24"/>
        <v>3.2557399999999999</v>
      </c>
      <c r="U47" s="91">
        <f t="shared" si="24"/>
        <v>3.28634</v>
      </c>
      <c r="V47" s="91">
        <f t="shared" si="24"/>
        <v>3.2645</v>
      </c>
      <c r="W47" s="91">
        <f t="shared" si="24"/>
        <v>3.2387000000000001</v>
      </c>
      <c r="X47" s="91">
        <f t="shared" si="24"/>
        <v>3.2140599999999999</v>
      </c>
      <c r="Y47" s="91">
        <f t="shared" si="24"/>
        <v>3.0217299999999998</v>
      </c>
      <c r="Z47" s="91">
        <f t="shared" si="24"/>
        <v>2.7272699999999999</v>
      </c>
      <c r="AA47" s="91">
        <f t="shared" si="24"/>
        <v>2.6059199999999998</v>
      </c>
    </row>
    <row r="48" spans="1:27" ht="12.75" customHeight="1" outlineLevel="1" x14ac:dyDescent="0.2">
      <c r="A48" s="99" t="s">
        <v>278</v>
      </c>
      <c r="B48" s="63" t="s">
        <v>238</v>
      </c>
      <c r="C48" s="43" t="s">
        <v>79</v>
      </c>
      <c r="D48" s="44">
        <v>1112.08</v>
      </c>
      <c r="E48" s="44">
        <v>1005.52</v>
      </c>
      <c r="F48" s="44">
        <v>893.08</v>
      </c>
      <c r="G48" s="44">
        <v>846.18</v>
      </c>
      <c r="H48" s="44">
        <v>889.3</v>
      </c>
      <c r="I48" s="44">
        <v>1009.11</v>
      </c>
      <c r="J48" s="44">
        <v>1116.8599999999999</v>
      </c>
      <c r="K48" s="44">
        <v>1366.34</v>
      </c>
      <c r="L48" s="44">
        <v>1599.93</v>
      </c>
      <c r="M48" s="44">
        <v>1815.95</v>
      </c>
      <c r="N48" s="44">
        <v>1843.15</v>
      </c>
      <c r="O48" s="44">
        <v>1875.98</v>
      </c>
      <c r="P48" s="44">
        <v>1855.36</v>
      </c>
      <c r="Q48" s="44">
        <v>1853.28</v>
      </c>
      <c r="R48" s="44">
        <v>1832.64</v>
      </c>
      <c r="S48" s="44">
        <v>1831.09</v>
      </c>
      <c r="T48" s="44">
        <v>1850.28</v>
      </c>
      <c r="U48" s="44">
        <v>1880.88</v>
      </c>
      <c r="V48" s="44">
        <v>1859.04</v>
      </c>
      <c r="W48" s="44">
        <v>1833.24</v>
      </c>
      <c r="X48" s="44">
        <v>1808.6</v>
      </c>
      <c r="Y48" s="44">
        <v>1616.27</v>
      </c>
      <c r="Z48" s="44">
        <v>1321.81</v>
      </c>
      <c r="AA48" s="44">
        <v>1200.46</v>
      </c>
    </row>
    <row r="49" spans="1:27" ht="12.75" customHeight="1" outlineLevel="1" x14ac:dyDescent="0.2">
      <c r="A49" s="99" t="s">
        <v>279</v>
      </c>
      <c r="B49" s="63" t="s">
        <v>90</v>
      </c>
      <c r="C49" s="43" t="s">
        <v>79</v>
      </c>
      <c r="D49" s="44">
        <f t="shared" ref="D49:AA49" si="25">$D$9</f>
        <v>1071.42</v>
      </c>
      <c r="E49" s="44">
        <f t="shared" si="25"/>
        <v>1071.42</v>
      </c>
      <c r="F49" s="44">
        <f t="shared" si="25"/>
        <v>1071.42</v>
      </c>
      <c r="G49" s="44">
        <f t="shared" si="25"/>
        <v>1071.42</v>
      </c>
      <c r="H49" s="44">
        <f t="shared" si="25"/>
        <v>1071.42</v>
      </c>
      <c r="I49" s="44">
        <f t="shared" si="25"/>
        <v>1071.42</v>
      </c>
      <c r="J49" s="44">
        <f t="shared" si="25"/>
        <v>1071.42</v>
      </c>
      <c r="K49" s="44">
        <f t="shared" si="25"/>
        <v>1071.42</v>
      </c>
      <c r="L49" s="44">
        <f t="shared" si="25"/>
        <v>1071.42</v>
      </c>
      <c r="M49" s="44">
        <f t="shared" si="25"/>
        <v>1071.42</v>
      </c>
      <c r="N49" s="44">
        <f t="shared" si="25"/>
        <v>1071.42</v>
      </c>
      <c r="O49" s="44">
        <f t="shared" si="25"/>
        <v>1071.42</v>
      </c>
      <c r="P49" s="44">
        <f t="shared" si="25"/>
        <v>1071.42</v>
      </c>
      <c r="Q49" s="44">
        <f t="shared" si="25"/>
        <v>1071.42</v>
      </c>
      <c r="R49" s="44">
        <f t="shared" si="25"/>
        <v>1071.42</v>
      </c>
      <c r="S49" s="44">
        <f t="shared" si="25"/>
        <v>1071.42</v>
      </c>
      <c r="T49" s="44">
        <f t="shared" si="25"/>
        <v>1071.42</v>
      </c>
      <c r="U49" s="44">
        <f t="shared" si="25"/>
        <v>1071.42</v>
      </c>
      <c r="V49" s="44">
        <f t="shared" si="25"/>
        <v>1071.42</v>
      </c>
      <c r="W49" s="44">
        <f t="shared" si="25"/>
        <v>1071.42</v>
      </c>
      <c r="X49" s="44">
        <f t="shared" si="25"/>
        <v>1071.42</v>
      </c>
      <c r="Y49" s="44">
        <f t="shared" si="25"/>
        <v>1071.42</v>
      </c>
      <c r="Z49" s="44">
        <f t="shared" si="25"/>
        <v>1071.42</v>
      </c>
      <c r="AA49" s="44">
        <f t="shared" si="25"/>
        <v>1071.42</v>
      </c>
    </row>
    <row r="50" spans="1:27" ht="12.75" customHeight="1" outlineLevel="1" x14ac:dyDescent="0.2">
      <c r="A50" s="99" t="s">
        <v>280</v>
      </c>
      <c r="B50" s="63" t="s">
        <v>83</v>
      </c>
      <c r="C50" s="43" t="s">
        <v>79</v>
      </c>
      <c r="D50" s="44">
        <v>3.35</v>
      </c>
      <c r="E50" s="44">
        <v>3.35</v>
      </c>
      <c r="F50" s="44">
        <v>3.35</v>
      </c>
      <c r="G50" s="44">
        <v>3.35</v>
      </c>
      <c r="H50" s="44">
        <v>3.35</v>
      </c>
      <c r="I50" s="44">
        <v>3.35</v>
      </c>
      <c r="J50" s="44">
        <v>3.35</v>
      </c>
      <c r="K50" s="44">
        <v>3.35</v>
      </c>
      <c r="L50" s="44">
        <v>3.35</v>
      </c>
      <c r="M50" s="44">
        <v>3.35</v>
      </c>
      <c r="N50" s="44">
        <v>3.35</v>
      </c>
      <c r="O50" s="44">
        <v>3.35</v>
      </c>
      <c r="P50" s="44">
        <v>3.35</v>
      </c>
      <c r="Q50" s="44">
        <v>3.35</v>
      </c>
      <c r="R50" s="44">
        <v>3.35</v>
      </c>
      <c r="S50" s="44">
        <v>3.35</v>
      </c>
      <c r="T50" s="44">
        <v>3.35</v>
      </c>
      <c r="U50" s="44">
        <v>3.35</v>
      </c>
      <c r="V50" s="44">
        <v>3.35</v>
      </c>
      <c r="W50" s="44">
        <v>3.35</v>
      </c>
      <c r="X50" s="44">
        <v>3.35</v>
      </c>
      <c r="Y50" s="44">
        <v>3.35</v>
      </c>
      <c r="Z50" s="44">
        <v>3.35</v>
      </c>
      <c r="AA50" s="44">
        <v>3.35</v>
      </c>
    </row>
    <row r="51" spans="1:27" ht="12.75" customHeight="1" outlineLevel="1" x14ac:dyDescent="0.2">
      <c r="A51" s="99" t="s">
        <v>281</v>
      </c>
      <c r="B51" s="63" t="s">
        <v>81</v>
      </c>
      <c r="C51" s="43" t="s">
        <v>79</v>
      </c>
      <c r="D51" s="44">
        <f>$D$11</f>
        <v>330.69</v>
      </c>
      <c r="E51" s="44">
        <f t="shared" ref="E51:AA51" si="26">$D$11</f>
        <v>330.69</v>
      </c>
      <c r="F51" s="44">
        <f t="shared" si="26"/>
        <v>330.69</v>
      </c>
      <c r="G51" s="44">
        <f t="shared" si="26"/>
        <v>330.69</v>
      </c>
      <c r="H51" s="44">
        <f t="shared" si="26"/>
        <v>330.69</v>
      </c>
      <c r="I51" s="44">
        <f t="shared" si="26"/>
        <v>330.69</v>
      </c>
      <c r="J51" s="44">
        <f t="shared" si="26"/>
        <v>330.69</v>
      </c>
      <c r="K51" s="44">
        <f t="shared" si="26"/>
        <v>330.69</v>
      </c>
      <c r="L51" s="44">
        <f t="shared" si="26"/>
        <v>330.69</v>
      </c>
      <c r="M51" s="44">
        <f t="shared" si="26"/>
        <v>330.69</v>
      </c>
      <c r="N51" s="44">
        <f t="shared" si="26"/>
        <v>330.69</v>
      </c>
      <c r="O51" s="44">
        <f t="shared" si="26"/>
        <v>330.69</v>
      </c>
      <c r="P51" s="44">
        <f t="shared" si="26"/>
        <v>330.69</v>
      </c>
      <c r="Q51" s="44">
        <f t="shared" si="26"/>
        <v>330.69</v>
      </c>
      <c r="R51" s="44">
        <f t="shared" si="26"/>
        <v>330.69</v>
      </c>
      <c r="S51" s="44">
        <f t="shared" si="26"/>
        <v>330.69</v>
      </c>
      <c r="T51" s="44">
        <f t="shared" si="26"/>
        <v>330.69</v>
      </c>
      <c r="U51" s="44">
        <f t="shared" si="26"/>
        <v>330.69</v>
      </c>
      <c r="V51" s="44">
        <f t="shared" si="26"/>
        <v>330.69</v>
      </c>
      <c r="W51" s="44">
        <f t="shared" si="26"/>
        <v>330.69</v>
      </c>
      <c r="X51" s="44">
        <f t="shared" si="26"/>
        <v>330.69</v>
      </c>
      <c r="Y51" s="44">
        <f t="shared" si="26"/>
        <v>330.69</v>
      </c>
      <c r="Z51" s="44">
        <f t="shared" si="26"/>
        <v>330.69</v>
      </c>
      <c r="AA51" s="44">
        <f t="shared" si="26"/>
        <v>330.69</v>
      </c>
    </row>
    <row r="52" spans="1:27" ht="12.75" customHeight="1" x14ac:dyDescent="0.2">
      <c r="A52" s="98" t="s">
        <v>282</v>
      </c>
      <c r="B52" s="28" t="str">
        <f>"10"&amp;"."&amp;$B$662&amp;"."&amp;$B$663</f>
        <v>10.12.2023</v>
      </c>
      <c r="C52" s="90" t="s">
        <v>76</v>
      </c>
      <c r="D52" s="91">
        <f>ROUND(((D53+D54+D56+D55)/1000),5)</f>
        <v>2.4753699999999998</v>
      </c>
      <c r="E52" s="91">
        <f>ROUND(((E53+E54+E56+E55)/1000),5)</f>
        <v>2.3209399999999998</v>
      </c>
      <c r="F52" s="91">
        <f>ROUND(((F53+F54+F56+F55)/1000),5)</f>
        <v>2.2204000000000002</v>
      </c>
      <c r="G52" s="91">
        <f t="shared" ref="G52:AA52" si="27">ROUND(((G53+G54+G56+G55)/1000),5)</f>
        <v>2.1657799999999998</v>
      </c>
      <c r="H52" s="91">
        <f t="shared" si="27"/>
        <v>1.5795300000000001</v>
      </c>
      <c r="I52" s="91">
        <f t="shared" si="27"/>
        <v>2.3298399999999999</v>
      </c>
      <c r="J52" s="91">
        <f t="shared" si="27"/>
        <v>2.4091499999999999</v>
      </c>
      <c r="K52" s="91">
        <f t="shared" si="27"/>
        <v>2.5252300000000001</v>
      </c>
      <c r="L52" s="91">
        <f t="shared" si="27"/>
        <v>2.86564</v>
      </c>
      <c r="M52" s="91">
        <f t="shared" si="27"/>
        <v>3.0273400000000001</v>
      </c>
      <c r="N52" s="91">
        <f t="shared" si="27"/>
        <v>3.17523</v>
      </c>
      <c r="O52" s="91">
        <f t="shared" si="27"/>
        <v>3.2025800000000002</v>
      </c>
      <c r="P52" s="91">
        <f t="shared" si="27"/>
        <v>3.2006199999999998</v>
      </c>
      <c r="Q52" s="91">
        <f t="shared" si="27"/>
        <v>3.2095600000000002</v>
      </c>
      <c r="R52" s="91">
        <f t="shared" si="27"/>
        <v>3.17903</v>
      </c>
      <c r="S52" s="91">
        <f t="shared" si="27"/>
        <v>3.1718600000000001</v>
      </c>
      <c r="T52" s="91">
        <f t="shared" si="27"/>
        <v>3.2340599999999999</v>
      </c>
      <c r="U52" s="91">
        <f t="shared" si="27"/>
        <v>3.2424400000000002</v>
      </c>
      <c r="V52" s="91">
        <f t="shared" si="27"/>
        <v>3.2400199999999999</v>
      </c>
      <c r="W52" s="91">
        <f t="shared" si="27"/>
        <v>3.21339</v>
      </c>
      <c r="X52" s="91">
        <f t="shared" si="27"/>
        <v>3.1454499999999999</v>
      </c>
      <c r="Y52" s="91">
        <f t="shared" si="27"/>
        <v>2.9692099999999999</v>
      </c>
      <c r="Z52" s="91">
        <f t="shared" si="27"/>
        <v>2.7135899999999999</v>
      </c>
      <c r="AA52" s="91">
        <f t="shared" si="27"/>
        <v>2.5397400000000001</v>
      </c>
    </row>
    <row r="53" spans="1:27" ht="12.75" customHeight="1" outlineLevel="1" x14ac:dyDescent="0.2">
      <c r="A53" s="99" t="s">
        <v>283</v>
      </c>
      <c r="B53" s="63" t="s">
        <v>238</v>
      </c>
      <c r="C53" s="43" t="s">
        <v>79</v>
      </c>
      <c r="D53" s="44">
        <v>1069.9100000000001</v>
      </c>
      <c r="E53" s="44">
        <v>915.48</v>
      </c>
      <c r="F53" s="44">
        <v>814.94</v>
      </c>
      <c r="G53" s="44">
        <v>760.32</v>
      </c>
      <c r="H53" s="44">
        <v>174.07</v>
      </c>
      <c r="I53" s="44">
        <v>924.38</v>
      </c>
      <c r="J53" s="44">
        <v>1003.69</v>
      </c>
      <c r="K53" s="44">
        <v>1119.77</v>
      </c>
      <c r="L53" s="44">
        <v>1460.18</v>
      </c>
      <c r="M53" s="44">
        <v>1621.88</v>
      </c>
      <c r="N53" s="44">
        <v>1769.77</v>
      </c>
      <c r="O53" s="44">
        <v>1797.12</v>
      </c>
      <c r="P53" s="44">
        <v>1795.16</v>
      </c>
      <c r="Q53" s="44">
        <v>1804.1</v>
      </c>
      <c r="R53" s="44">
        <v>1773.57</v>
      </c>
      <c r="S53" s="44">
        <v>1766.4</v>
      </c>
      <c r="T53" s="44">
        <v>1828.6</v>
      </c>
      <c r="U53" s="44">
        <v>1836.98</v>
      </c>
      <c r="V53" s="44">
        <v>1834.56</v>
      </c>
      <c r="W53" s="44">
        <v>1807.93</v>
      </c>
      <c r="X53" s="44">
        <v>1739.99</v>
      </c>
      <c r="Y53" s="44">
        <v>1563.75</v>
      </c>
      <c r="Z53" s="44">
        <v>1308.1300000000001</v>
      </c>
      <c r="AA53" s="44">
        <v>1134.28</v>
      </c>
    </row>
    <row r="54" spans="1:27" ht="12.75" customHeight="1" outlineLevel="1" x14ac:dyDescent="0.2">
      <c r="A54" s="99" t="s">
        <v>284</v>
      </c>
      <c r="B54" s="63" t="s">
        <v>90</v>
      </c>
      <c r="C54" s="43" t="s">
        <v>79</v>
      </c>
      <c r="D54" s="44">
        <f t="shared" ref="D54:AA54" si="28">$D$9</f>
        <v>1071.42</v>
      </c>
      <c r="E54" s="44">
        <f t="shared" si="28"/>
        <v>1071.42</v>
      </c>
      <c r="F54" s="44">
        <f t="shared" si="28"/>
        <v>1071.42</v>
      </c>
      <c r="G54" s="44">
        <f t="shared" si="28"/>
        <v>1071.42</v>
      </c>
      <c r="H54" s="44">
        <f t="shared" si="28"/>
        <v>1071.42</v>
      </c>
      <c r="I54" s="44">
        <f t="shared" si="28"/>
        <v>1071.42</v>
      </c>
      <c r="J54" s="44">
        <f t="shared" si="28"/>
        <v>1071.42</v>
      </c>
      <c r="K54" s="44">
        <f t="shared" si="28"/>
        <v>1071.42</v>
      </c>
      <c r="L54" s="44">
        <f t="shared" si="28"/>
        <v>1071.42</v>
      </c>
      <c r="M54" s="44">
        <f t="shared" si="28"/>
        <v>1071.42</v>
      </c>
      <c r="N54" s="44">
        <f t="shared" si="28"/>
        <v>1071.42</v>
      </c>
      <c r="O54" s="44">
        <f t="shared" si="28"/>
        <v>1071.42</v>
      </c>
      <c r="P54" s="44">
        <f t="shared" si="28"/>
        <v>1071.42</v>
      </c>
      <c r="Q54" s="44">
        <f t="shared" si="28"/>
        <v>1071.42</v>
      </c>
      <c r="R54" s="44">
        <f t="shared" si="28"/>
        <v>1071.42</v>
      </c>
      <c r="S54" s="44">
        <f t="shared" si="28"/>
        <v>1071.42</v>
      </c>
      <c r="T54" s="44">
        <f t="shared" si="28"/>
        <v>1071.42</v>
      </c>
      <c r="U54" s="44">
        <f t="shared" si="28"/>
        <v>1071.42</v>
      </c>
      <c r="V54" s="44">
        <f t="shared" si="28"/>
        <v>1071.42</v>
      </c>
      <c r="W54" s="44">
        <f t="shared" si="28"/>
        <v>1071.42</v>
      </c>
      <c r="X54" s="44">
        <f t="shared" si="28"/>
        <v>1071.42</v>
      </c>
      <c r="Y54" s="44">
        <f t="shared" si="28"/>
        <v>1071.42</v>
      </c>
      <c r="Z54" s="44">
        <f t="shared" si="28"/>
        <v>1071.42</v>
      </c>
      <c r="AA54" s="44">
        <f t="shared" si="28"/>
        <v>1071.42</v>
      </c>
    </row>
    <row r="55" spans="1:27" ht="12.75" customHeight="1" outlineLevel="1" x14ac:dyDescent="0.2">
      <c r="A55" s="99" t="s">
        <v>285</v>
      </c>
      <c r="B55" s="63" t="s">
        <v>83</v>
      </c>
      <c r="C55" s="43" t="s">
        <v>79</v>
      </c>
      <c r="D55" s="44">
        <v>3.35</v>
      </c>
      <c r="E55" s="44">
        <v>3.35</v>
      </c>
      <c r="F55" s="44">
        <v>3.35</v>
      </c>
      <c r="G55" s="44">
        <v>3.35</v>
      </c>
      <c r="H55" s="44">
        <v>3.35</v>
      </c>
      <c r="I55" s="44">
        <v>3.35</v>
      </c>
      <c r="J55" s="44">
        <v>3.35</v>
      </c>
      <c r="K55" s="44">
        <v>3.35</v>
      </c>
      <c r="L55" s="44">
        <v>3.35</v>
      </c>
      <c r="M55" s="44">
        <v>3.35</v>
      </c>
      <c r="N55" s="44">
        <v>3.35</v>
      </c>
      <c r="O55" s="44">
        <v>3.35</v>
      </c>
      <c r="P55" s="44">
        <v>3.35</v>
      </c>
      <c r="Q55" s="44">
        <v>3.35</v>
      </c>
      <c r="R55" s="44">
        <v>3.35</v>
      </c>
      <c r="S55" s="44">
        <v>3.35</v>
      </c>
      <c r="T55" s="44">
        <v>3.35</v>
      </c>
      <c r="U55" s="44">
        <v>3.35</v>
      </c>
      <c r="V55" s="44">
        <v>3.35</v>
      </c>
      <c r="W55" s="44">
        <v>3.35</v>
      </c>
      <c r="X55" s="44">
        <v>3.35</v>
      </c>
      <c r="Y55" s="44">
        <v>3.35</v>
      </c>
      <c r="Z55" s="44">
        <v>3.35</v>
      </c>
      <c r="AA55" s="44">
        <v>3.35</v>
      </c>
    </row>
    <row r="56" spans="1:27" ht="12.75" customHeight="1" outlineLevel="1" x14ac:dyDescent="0.2">
      <c r="A56" s="99" t="s">
        <v>286</v>
      </c>
      <c r="B56" s="63" t="s">
        <v>81</v>
      </c>
      <c r="C56" s="43" t="s">
        <v>79</v>
      </c>
      <c r="D56" s="44">
        <f>$D$11</f>
        <v>330.69</v>
      </c>
      <c r="E56" s="44">
        <f t="shared" ref="E56:AA56" si="29">$D$11</f>
        <v>330.69</v>
      </c>
      <c r="F56" s="44">
        <f t="shared" si="29"/>
        <v>330.69</v>
      </c>
      <c r="G56" s="44">
        <f t="shared" si="29"/>
        <v>330.69</v>
      </c>
      <c r="H56" s="44">
        <f t="shared" si="29"/>
        <v>330.69</v>
      </c>
      <c r="I56" s="44">
        <f t="shared" si="29"/>
        <v>330.69</v>
      </c>
      <c r="J56" s="44">
        <f t="shared" si="29"/>
        <v>330.69</v>
      </c>
      <c r="K56" s="44">
        <f t="shared" si="29"/>
        <v>330.69</v>
      </c>
      <c r="L56" s="44">
        <f t="shared" si="29"/>
        <v>330.69</v>
      </c>
      <c r="M56" s="44">
        <f t="shared" si="29"/>
        <v>330.69</v>
      </c>
      <c r="N56" s="44">
        <f t="shared" si="29"/>
        <v>330.69</v>
      </c>
      <c r="O56" s="44">
        <f t="shared" si="29"/>
        <v>330.69</v>
      </c>
      <c r="P56" s="44">
        <f t="shared" si="29"/>
        <v>330.69</v>
      </c>
      <c r="Q56" s="44">
        <f t="shared" si="29"/>
        <v>330.69</v>
      </c>
      <c r="R56" s="44">
        <f t="shared" si="29"/>
        <v>330.69</v>
      </c>
      <c r="S56" s="44">
        <f t="shared" si="29"/>
        <v>330.69</v>
      </c>
      <c r="T56" s="44">
        <f t="shared" si="29"/>
        <v>330.69</v>
      </c>
      <c r="U56" s="44">
        <f t="shared" si="29"/>
        <v>330.69</v>
      </c>
      <c r="V56" s="44">
        <f t="shared" si="29"/>
        <v>330.69</v>
      </c>
      <c r="W56" s="44">
        <f t="shared" si="29"/>
        <v>330.69</v>
      </c>
      <c r="X56" s="44">
        <f t="shared" si="29"/>
        <v>330.69</v>
      </c>
      <c r="Y56" s="44">
        <f t="shared" si="29"/>
        <v>330.69</v>
      </c>
      <c r="Z56" s="44">
        <f t="shared" si="29"/>
        <v>330.69</v>
      </c>
      <c r="AA56" s="44">
        <f t="shared" si="29"/>
        <v>330.69</v>
      </c>
    </row>
    <row r="57" spans="1:27" ht="12.75" customHeight="1" x14ac:dyDescent="0.2">
      <c r="A57" s="98" t="s">
        <v>287</v>
      </c>
      <c r="B57" s="28" t="str">
        <f>"11"&amp;"."&amp;$B$662&amp;"."&amp;$B$663</f>
        <v>11.12.2023</v>
      </c>
      <c r="C57" s="90" t="s">
        <v>76</v>
      </c>
      <c r="D57" s="91">
        <f>ROUND(((D58+D59+D61+D60)/1000),5)</f>
        <v>2.4830199999999998</v>
      </c>
      <c r="E57" s="91">
        <f>ROUND(((E58+E59+E61+E60)/1000),5)</f>
        <v>2.39608</v>
      </c>
      <c r="F57" s="91">
        <f>ROUND(((F58+F59+F61+F60)/1000),5)</f>
        <v>2.3187600000000002</v>
      </c>
      <c r="G57" s="91">
        <f t="shared" ref="G57:AA57" si="30">ROUND(((G58+G59+G61+G60)/1000),5)</f>
        <v>2.2795700000000001</v>
      </c>
      <c r="H57" s="91">
        <f t="shared" si="30"/>
        <v>2.3862399999999999</v>
      </c>
      <c r="I57" s="91">
        <f t="shared" si="30"/>
        <v>2.5113500000000002</v>
      </c>
      <c r="J57" s="91">
        <f t="shared" si="30"/>
        <v>2.7209699999999999</v>
      </c>
      <c r="K57" s="91">
        <f t="shared" si="30"/>
        <v>3.1998700000000002</v>
      </c>
      <c r="L57" s="91">
        <f t="shared" si="30"/>
        <v>3.3318500000000002</v>
      </c>
      <c r="M57" s="91">
        <f t="shared" si="30"/>
        <v>3.4443999999999999</v>
      </c>
      <c r="N57" s="91">
        <f t="shared" si="30"/>
        <v>3.4872100000000001</v>
      </c>
      <c r="O57" s="91">
        <f t="shared" si="30"/>
        <v>3.5078</v>
      </c>
      <c r="P57" s="91">
        <f t="shared" si="30"/>
        <v>3.44604</v>
      </c>
      <c r="Q57" s="91">
        <f t="shared" si="30"/>
        <v>3.46692</v>
      </c>
      <c r="R57" s="91">
        <f t="shared" si="30"/>
        <v>3.4617200000000001</v>
      </c>
      <c r="S57" s="91">
        <f t="shared" si="30"/>
        <v>3.40646</v>
      </c>
      <c r="T57" s="91">
        <f t="shared" si="30"/>
        <v>3.45072</v>
      </c>
      <c r="U57" s="91">
        <f t="shared" si="30"/>
        <v>3.4605000000000001</v>
      </c>
      <c r="V57" s="91">
        <f t="shared" si="30"/>
        <v>3.4281700000000002</v>
      </c>
      <c r="W57" s="91">
        <f t="shared" si="30"/>
        <v>3.3164699999999998</v>
      </c>
      <c r="X57" s="91">
        <f t="shared" si="30"/>
        <v>3.25861</v>
      </c>
      <c r="Y57" s="91">
        <f t="shared" si="30"/>
        <v>3.0556800000000002</v>
      </c>
      <c r="Z57" s="91">
        <f t="shared" si="30"/>
        <v>2.7325200000000001</v>
      </c>
      <c r="AA57" s="91">
        <f t="shared" si="30"/>
        <v>2.6070199999999999</v>
      </c>
    </row>
    <row r="58" spans="1:27" ht="12.75" customHeight="1" outlineLevel="1" x14ac:dyDescent="0.2">
      <c r="A58" s="99" t="s">
        <v>288</v>
      </c>
      <c r="B58" s="63" t="s">
        <v>238</v>
      </c>
      <c r="C58" s="43" t="s">
        <v>79</v>
      </c>
      <c r="D58" s="44">
        <v>1077.56</v>
      </c>
      <c r="E58" s="44">
        <v>990.62</v>
      </c>
      <c r="F58" s="44">
        <v>913.3</v>
      </c>
      <c r="G58" s="44">
        <v>874.11</v>
      </c>
      <c r="H58" s="44">
        <v>980.78</v>
      </c>
      <c r="I58" s="44">
        <v>1105.8900000000001</v>
      </c>
      <c r="J58" s="44">
        <v>1315.51</v>
      </c>
      <c r="K58" s="44">
        <v>1794.41</v>
      </c>
      <c r="L58" s="44">
        <v>1926.39</v>
      </c>
      <c r="M58" s="44">
        <v>2038.94</v>
      </c>
      <c r="N58" s="44">
        <v>2081.75</v>
      </c>
      <c r="O58" s="44">
        <v>2102.34</v>
      </c>
      <c r="P58" s="44">
        <v>2040.58</v>
      </c>
      <c r="Q58" s="44">
        <v>2061.46</v>
      </c>
      <c r="R58" s="44">
        <v>2056.2600000000002</v>
      </c>
      <c r="S58" s="44">
        <v>2001</v>
      </c>
      <c r="T58" s="44">
        <v>2045.26</v>
      </c>
      <c r="U58" s="44">
        <v>2055.04</v>
      </c>
      <c r="V58" s="44">
        <v>2022.71</v>
      </c>
      <c r="W58" s="44">
        <v>1911.01</v>
      </c>
      <c r="X58" s="44">
        <v>1853.15</v>
      </c>
      <c r="Y58" s="44">
        <v>1650.22</v>
      </c>
      <c r="Z58" s="44">
        <v>1327.06</v>
      </c>
      <c r="AA58" s="44">
        <v>1201.56</v>
      </c>
    </row>
    <row r="59" spans="1:27" ht="12.75" customHeight="1" outlineLevel="1" x14ac:dyDescent="0.2">
      <c r="A59" s="99" t="s">
        <v>289</v>
      </c>
      <c r="B59" s="63" t="s">
        <v>90</v>
      </c>
      <c r="C59" s="43" t="s">
        <v>79</v>
      </c>
      <c r="D59" s="44">
        <f t="shared" ref="D59:AA59" si="31">$D$9</f>
        <v>1071.42</v>
      </c>
      <c r="E59" s="44">
        <f t="shared" si="31"/>
        <v>1071.42</v>
      </c>
      <c r="F59" s="44">
        <f t="shared" si="31"/>
        <v>1071.42</v>
      </c>
      <c r="G59" s="44">
        <f t="shared" si="31"/>
        <v>1071.42</v>
      </c>
      <c r="H59" s="44">
        <f t="shared" si="31"/>
        <v>1071.42</v>
      </c>
      <c r="I59" s="44">
        <f t="shared" si="31"/>
        <v>1071.42</v>
      </c>
      <c r="J59" s="44">
        <f t="shared" si="31"/>
        <v>1071.42</v>
      </c>
      <c r="K59" s="44">
        <f t="shared" si="31"/>
        <v>1071.42</v>
      </c>
      <c r="L59" s="44">
        <f t="shared" si="31"/>
        <v>1071.42</v>
      </c>
      <c r="M59" s="44">
        <f t="shared" si="31"/>
        <v>1071.42</v>
      </c>
      <c r="N59" s="44">
        <f t="shared" si="31"/>
        <v>1071.42</v>
      </c>
      <c r="O59" s="44">
        <f t="shared" si="31"/>
        <v>1071.42</v>
      </c>
      <c r="P59" s="44">
        <f t="shared" si="31"/>
        <v>1071.42</v>
      </c>
      <c r="Q59" s="44">
        <f t="shared" si="31"/>
        <v>1071.42</v>
      </c>
      <c r="R59" s="44">
        <f t="shared" si="31"/>
        <v>1071.42</v>
      </c>
      <c r="S59" s="44">
        <f t="shared" si="31"/>
        <v>1071.42</v>
      </c>
      <c r="T59" s="44">
        <f t="shared" si="31"/>
        <v>1071.42</v>
      </c>
      <c r="U59" s="44">
        <f t="shared" si="31"/>
        <v>1071.42</v>
      </c>
      <c r="V59" s="44">
        <f t="shared" si="31"/>
        <v>1071.42</v>
      </c>
      <c r="W59" s="44">
        <f t="shared" si="31"/>
        <v>1071.42</v>
      </c>
      <c r="X59" s="44">
        <f t="shared" si="31"/>
        <v>1071.42</v>
      </c>
      <c r="Y59" s="44">
        <f t="shared" si="31"/>
        <v>1071.42</v>
      </c>
      <c r="Z59" s="44">
        <f t="shared" si="31"/>
        <v>1071.42</v>
      </c>
      <c r="AA59" s="44">
        <f t="shared" si="31"/>
        <v>1071.42</v>
      </c>
    </row>
    <row r="60" spans="1:27" ht="12.75" customHeight="1" outlineLevel="1" x14ac:dyDescent="0.2">
      <c r="A60" s="99" t="s">
        <v>290</v>
      </c>
      <c r="B60" s="63" t="s">
        <v>83</v>
      </c>
      <c r="C60" s="43" t="s">
        <v>79</v>
      </c>
      <c r="D60" s="44">
        <v>3.35</v>
      </c>
      <c r="E60" s="44">
        <v>3.35</v>
      </c>
      <c r="F60" s="44">
        <v>3.35</v>
      </c>
      <c r="G60" s="44">
        <v>3.35</v>
      </c>
      <c r="H60" s="44">
        <v>3.35</v>
      </c>
      <c r="I60" s="44">
        <v>3.35</v>
      </c>
      <c r="J60" s="44">
        <v>3.35</v>
      </c>
      <c r="K60" s="44">
        <v>3.35</v>
      </c>
      <c r="L60" s="44">
        <v>3.35</v>
      </c>
      <c r="M60" s="44">
        <v>3.35</v>
      </c>
      <c r="N60" s="44">
        <v>3.35</v>
      </c>
      <c r="O60" s="44">
        <v>3.35</v>
      </c>
      <c r="P60" s="44">
        <v>3.35</v>
      </c>
      <c r="Q60" s="44">
        <v>3.35</v>
      </c>
      <c r="R60" s="44">
        <v>3.35</v>
      </c>
      <c r="S60" s="44">
        <v>3.35</v>
      </c>
      <c r="T60" s="44">
        <v>3.35</v>
      </c>
      <c r="U60" s="44">
        <v>3.35</v>
      </c>
      <c r="V60" s="44">
        <v>3.35</v>
      </c>
      <c r="W60" s="44">
        <v>3.35</v>
      </c>
      <c r="X60" s="44">
        <v>3.35</v>
      </c>
      <c r="Y60" s="44">
        <v>3.35</v>
      </c>
      <c r="Z60" s="44">
        <v>3.35</v>
      </c>
      <c r="AA60" s="44">
        <v>3.35</v>
      </c>
    </row>
    <row r="61" spans="1:27" ht="12.75" customHeight="1" outlineLevel="1" x14ac:dyDescent="0.2">
      <c r="A61" s="99" t="s">
        <v>291</v>
      </c>
      <c r="B61" s="63" t="s">
        <v>81</v>
      </c>
      <c r="C61" s="43" t="s">
        <v>79</v>
      </c>
      <c r="D61" s="44">
        <f>$D$11</f>
        <v>330.69</v>
      </c>
      <c r="E61" s="44">
        <f t="shared" ref="E61:AA61" si="32">$D$11</f>
        <v>330.69</v>
      </c>
      <c r="F61" s="44">
        <f t="shared" si="32"/>
        <v>330.69</v>
      </c>
      <c r="G61" s="44">
        <f t="shared" si="32"/>
        <v>330.69</v>
      </c>
      <c r="H61" s="44">
        <f t="shared" si="32"/>
        <v>330.69</v>
      </c>
      <c r="I61" s="44">
        <f t="shared" si="32"/>
        <v>330.69</v>
      </c>
      <c r="J61" s="44">
        <f t="shared" si="32"/>
        <v>330.69</v>
      </c>
      <c r="K61" s="44">
        <f t="shared" si="32"/>
        <v>330.69</v>
      </c>
      <c r="L61" s="44">
        <f t="shared" si="32"/>
        <v>330.69</v>
      </c>
      <c r="M61" s="44">
        <f t="shared" si="32"/>
        <v>330.69</v>
      </c>
      <c r="N61" s="44">
        <f t="shared" si="32"/>
        <v>330.69</v>
      </c>
      <c r="O61" s="44">
        <f t="shared" si="32"/>
        <v>330.69</v>
      </c>
      <c r="P61" s="44">
        <f t="shared" si="32"/>
        <v>330.69</v>
      </c>
      <c r="Q61" s="44">
        <f t="shared" si="32"/>
        <v>330.69</v>
      </c>
      <c r="R61" s="44">
        <f t="shared" si="32"/>
        <v>330.69</v>
      </c>
      <c r="S61" s="44">
        <f t="shared" si="32"/>
        <v>330.69</v>
      </c>
      <c r="T61" s="44">
        <f t="shared" si="32"/>
        <v>330.69</v>
      </c>
      <c r="U61" s="44">
        <f t="shared" si="32"/>
        <v>330.69</v>
      </c>
      <c r="V61" s="44">
        <f t="shared" si="32"/>
        <v>330.69</v>
      </c>
      <c r="W61" s="44">
        <f t="shared" si="32"/>
        <v>330.69</v>
      </c>
      <c r="X61" s="44">
        <f t="shared" si="32"/>
        <v>330.69</v>
      </c>
      <c r="Y61" s="44">
        <f t="shared" si="32"/>
        <v>330.69</v>
      </c>
      <c r="Z61" s="44">
        <f t="shared" si="32"/>
        <v>330.69</v>
      </c>
      <c r="AA61" s="44">
        <f t="shared" si="32"/>
        <v>330.69</v>
      </c>
    </row>
    <row r="62" spans="1:27" ht="12.75" customHeight="1" x14ac:dyDescent="0.2">
      <c r="A62" s="98" t="s">
        <v>292</v>
      </c>
      <c r="B62" s="28" t="str">
        <f>"12"&amp;"."&amp;$B$662&amp;"."&amp;$B$663</f>
        <v>12.12.2023</v>
      </c>
      <c r="C62" s="90" t="s">
        <v>76</v>
      </c>
      <c r="D62" s="91">
        <f>ROUND(((D63+D64+D66+D65)/1000),5)</f>
        <v>2.4831799999999999</v>
      </c>
      <c r="E62" s="91">
        <f>ROUND(((E63+E64+E66+E65)/1000),5)</f>
        <v>2.3897499999999998</v>
      </c>
      <c r="F62" s="91">
        <f>ROUND(((F63+F64+F66+F65)/1000),5)</f>
        <v>2.2853500000000002</v>
      </c>
      <c r="G62" s="91">
        <f t="shared" ref="G62:AA62" si="33">ROUND(((G63+G64+G66+G65)/1000),5)</f>
        <v>2.2705199999999999</v>
      </c>
      <c r="H62" s="91">
        <f t="shared" si="33"/>
        <v>2.3743699999999999</v>
      </c>
      <c r="I62" s="91">
        <f t="shared" si="33"/>
        <v>2.53173</v>
      </c>
      <c r="J62" s="91">
        <f t="shared" si="33"/>
        <v>2.7144300000000001</v>
      </c>
      <c r="K62" s="91">
        <f t="shared" si="33"/>
        <v>3.0600299999999998</v>
      </c>
      <c r="L62" s="91">
        <f t="shared" si="33"/>
        <v>3.2662</v>
      </c>
      <c r="M62" s="91">
        <f t="shared" si="33"/>
        <v>3.3260700000000001</v>
      </c>
      <c r="N62" s="91">
        <f t="shared" si="33"/>
        <v>3.3567800000000001</v>
      </c>
      <c r="O62" s="91">
        <f t="shared" si="33"/>
        <v>3.3921700000000001</v>
      </c>
      <c r="P62" s="91">
        <f t="shared" si="33"/>
        <v>3.3304900000000002</v>
      </c>
      <c r="Q62" s="91">
        <f t="shared" si="33"/>
        <v>3.3489</v>
      </c>
      <c r="R62" s="91">
        <f t="shared" si="33"/>
        <v>3.3620800000000002</v>
      </c>
      <c r="S62" s="91">
        <f t="shared" si="33"/>
        <v>3.31454</v>
      </c>
      <c r="T62" s="91">
        <f t="shared" si="33"/>
        <v>3.3358500000000002</v>
      </c>
      <c r="U62" s="91">
        <f t="shared" si="33"/>
        <v>3.3290500000000001</v>
      </c>
      <c r="V62" s="91">
        <f t="shared" si="33"/>
        <v>3.32016</v>
      </c>
      <c r="W62" s="91">
        <f t="shared" si="33"/>
        <v>3.3078500000000002</v>
      </c>
      <c r="X62" s="91">
        <f t="shared" si="33"/>
        <v>3.25705</v>
      </c>
      <c r="Y62" s="91">
        <f t="shared" si="33"/>
        <v>3.0781299999999998</v>
      </c>
      <c r="Z62" s="91">
        <f t="shared" si="33"/>
        <v>2.7591899999999998</v>
      </c>
      <c r="AA62" s="91">
        <f t="shared" si="33"/>
        <v>2.6432600000000002</v>
      </c>
    </row>
    <row r="63" spans="1:27" ht="12.75" customHeight="1" outlineLevel="1" x14ac:dyDescent="0.2">
      <c r="A63" s="99" t="s">
        <v>293</v>
      </c>
      <c r="B63" s="63" t="s">
        <v>238</v>
      </c>
      <c r="C63" s="43" t="s">
        <v>79</v>
      </c>
      <c r="D63" s="44">
        <v>1077.72</v>
      </c>
      <c r="E63" s="44">
        <v>984.29</v>
      </c>
      <c r="F63" s="44">
        <v>879.89</v>
      </c>
      <c r="G63" s="44">
        <v>865.06</v>
      </c>
      <c r="H63" s="44">
        <v>968.91</v>
      </c>
      <c r="I63" s="44">
        <v>1126.27</v>
      </c>
      <c r="J63" s="44">
        <v>1308.97</v>
      </c>
      <c r="K63" s="44">
        <v>1654.57</v>
      </c>
      <c r="L63" s="44">
        <v>1860.74</v>
      </c>
      <c r="M63" s="44">
        <v>1920.61</v>
      </c>
      <c r="N63" s="44">
        <v>1951.32</v>
      </c>
      <c r="O63" s="44">
        <v>1986.71</v>
      </c>
      <c r="P63" s="44">
        <v>1925.03</v>
      </c>
      <c r="Q63" s="44">
        <v>1943.44</v>
      </c>
      <c r="R63" s="44">
        <v>1956.62</v>
      </c>
      <c r="S63" s="44">
        <v>1909.08</v>
      </c>
      <c r="T63" s="44">
        <v>1930.39</v>
      </c>
      <c r="U63" s="44">
        <v>1923.59</v>
      </c>
      <c r="V63" s="44">
        <v>1914.7</v>
      </c>
      <c r="W63" s="44">
        <v>1902.39</v>
      </c>
      <c r="X63" s="44">
        <v>1851.59</v>
      </c>
      <c r="Y63" s="44">
        <v>1672.67</v>
      </c>
      <c r="Z63" s="44">
        <v>1353.73</v>
      </c>
      <c r="AA63" s="44">
        <v>1237.8</v>
      </c>
    </row>
    <row r="64" spans="1:27" ht="12.75" customHeight="1" outlineLevel="1" x14ac:dyDescent="0.2">
      <c r="A64" s="99" t="s">
        <v>294</v>
      </c>
      <c r="B64" s="63" t="s">
        <v>90</v>
      </c>
      <c r="C64" s="43" t="s">
        <v>79</v>
      </c>
      <c r="D64" s="44">
        <f t="shared" ref="D64:AA64" si="34">$D$9</f>
        <v>1071.42</v>
      </c>
      <c r="E64" s="44">
        <f t="shared" si="34"/>
        <v>1071.42</v>
      </c>
      <c r="F64" s="44">
        <f t="shared" si="34"/>
        <v>1071.42</v>
      </c>
      <c r="G64" s="44">
        <f t="shared" si="34"/>
        <v>1071.42</v>
      </c>
      <c r="H64" s="44">
        <f t="shared" si="34"/>
        <v>1071.42</v>
      </c>
      <c r="I64" s="44">
        <f t="shared" si="34"/>
        <v>1071.42</v>
      </c>
      <c r="J64" s="44">
        <f t="shared" si="34"/>
        <v>1071.42</v>
      </c>
      <c r="K64" s="44">
        <f t="shared" si="34"/>
        <v>1071.42</v>
      </c>
      <c r="L64" s="44">
        <f t="shared" si="34"/>
        <v>1071.42</v>
      </c>
      <c r="M64" s="44">
        <f t="shared" si="34"/>
        <v>1071.42</v>
      </c>
      <c r="N64" s="44">
        <f t="shared" si="34"/>
        <v>1071.42</v>
      </c>
      <c r="O64" s="44">
        <f t="shared" si="34"/>
        <v>1071.42</v>
      </c>
      <c r="P64" s="44">
        <f t="shared" si="34"/>
        <v>1071.42</v>
      </c>
      <c r="Q64" s="44">
        <f t="shared" si="34"/>
        <v>1071.42</v>
      </c>
      <c r="R64" s="44">
        <f t="shared" si="34"/>
        <v>1071.42</v>
      </c>
      <c r="S64" s="44">
        <f t="shared" si="34"/>
        <v>1071.42</v>
      </c>
      <c r="T64" s="44">
        <f t="shared" si="34"/>
        <v>1071.42</v>
      </c>
      <c r="U64" s="44">
        <f t="shared" si="34"/>
        <v>1071.42</v>
      </c>
      <c r="V64" s="44">
        <f t="shared" si="34"/>
        <v>1071.42</v>
      </c>
      <c r="W64" s="44">
        <f t="shared" si="34"/>
        <v>1071.42</v>
      </c>
      <c r="X64" s="44">
        <f t="shared" si="34"/>
        <v>1071.42</v>
      </c>
      <c r="Y64" s="44">
        <f t="shared" si="34"/>
        <v>1071.42</v>
      </c>
      <c r="Z64" s="44">
        <f t="shared" si="34"/>
        <v>1071.42</v>
      </c>
      <c r="AA64" s="44">
        <f t="shared" si="34"/>
        <v>1071.42</v>
      </c>
    </row>
    <row r="65" spans="1:27" ht="12.75" customHeight="1" outlineLevel="1" x14ac:dyDescent="0.2">
      <c r="A65" s="99" t="s">
        <v>295</v>
      </c>
      <c r="B65" s="63" t="s">
        <v>83</v>
      </c>
      <c r="C65" s="43" t="s">
        <v>79</v>
      </c>
      <c r="D65" s="44">
        <v>3.35</v>
      </c>
      <c r="E65" s="44">
        <v>3.35</v>
      </c>
      <c r="F65" s="44">
        <v>3.35</v>
      </c>
      <c r="G65" s="44">
        <v>3.35</v>
      </c>
      <c r="H65" s="44">
        <v>3.35</v>
      </c>
      <c r="I65" s="44">
        <v>3.35</v>
      </c>
      <c r="J65" s="44">
        <v>3.35</v>
      </c>
      <c r="K65" s="44">
        <v>3.35</v>
      </c>
      <c r="L65" s="44">
        <v>3.35</v>
      </c>
      <c r="M65" s="44">
        <v>3.35</v>
      </c>
      <c r="N65" s="44">
        <v>3.35</v>
      </c>
      <c r="O65" s="44">
        <v>3.35</v>
      </c>
      <c r="P65" s="44">
        <v>3.35</v>
      </c>
      <c r="Q65" s="44">
        <v>3.35</v>
      </c>
      <c r="R65" s="44">
        <v>3.35</v>
      </c>
      <c r="S65" s="44">
        <v>3.35</v>
      </c>
      <c r="T65" s="44">
        <v>3.35</v>
      </c>
      <c r="U65" s="44">
        <v>3.35</v>
      </c>
      <c r="V65" s="44">
        <v>3.35</v>
      </c>
      <c r="W65" s="44">
        <v>3.35</v>
      </c>
      <c r="X65" s="44">
        <v>3.35</v>
      </c>
      <c r="Y65" s="44">
        <v>3.35</v>
      </c>
      <c r="Z65" s="44">
        <v>3.35</v>
      </c>
      <c r="AA65" s="44">
        <v>3.35</v>
      </c>
    </row>
    <row r="66" spans="1:27" ht="12.75" customHeight="1" outlineLevel="1" x14ac:dyDescent="0.2">
      <c r="A66" s="99" t="s">
        <v>296</v>
      </c>
      <c r="B66" s="63" t="s">
        <v>81</v>
      </c>
      <c r="C66" s="43" t="s">
        <v>79</v>
      </c>
      <c r="D66" s="44">
        <f>$D$11</f>
        <v>330.69</v>
      </c>
      <c r="E66" s="44">
        <f t="shared" ref="E66:AA66" si="35">$D$11</f>
        <v>330.69</v>
      </c>
      <c r="F66" s="44">
        <f t="shared" si="35"/>
        <v>330.69</v>
      </c>
      <c r="G66" s="44">
        <f t="shared" si="35"/>
        <v>330.69</v>
      </c>
      <c r="H66" s="44">
        <f t="shared" si="35"/>
        <v>330.69</v>
      </c>
      <c r="I66" s="44">
        <f t="shared" si="35"/>
        <v>330.69</v>
      </c>
      <c r="J66" s="44">
        <f t="shared" si="35"/>
        <v>330.69</v>
      </c>
      <c r="K66" s="44">
        <f t="shared" si="35"/>
        <v>330.69</v>
      </c>
      <c r="L66" s="44">
        <f t="shared" si="35"/>
        <v>330.69</v>
      </c>
      <c r="M66" s="44">
        <f t="shared" si="35"/>
        <v>330.69</v>
      </c>
      <c r="N66" s="44">
        <f t="shared" si="35"/>
        <v>330.69</v>
      </c>
      <c r="O66" s="44">
        <f t="shared" si="35"/>
        <v>330.69</v>
      </c>
      <c r="P66" s="44">
        <f t="shared" si="35"/>
        <v>330.69</v>
      </c>
      <c r="Q66" s="44">
        <f t="shared" si="35"/>
        <v>330.69</v>
      </c>
      <c r="R66" s="44">
        <f t="shared" si="35"/>
        <v>330.69</v>
      </c>
      <c r="S66" s="44">
        <f t="shared" si="35"/>
        <v>330.69</v>
      </c>
      <c r="T66" s="44">
        <f t="shared" si="35"/>
        <v>330.69</v>
      </c>
      <c r="U66" s="44">
        <f t="shared" si="35"/>
        <v>330.69</v>
      </c>
      <c r="V66" s="44">
        <f t="shared" si="35"/>
        <v>330.69</v>
      </c>
      <c r="W66" s="44">
        <f t="shared" si="35"/>
        <v>330.69</v>
      </c>
      <c r="X66" s="44">
        <f t="shared" si="35"/>
        <v>330.69</v>
      </c>
      <c r="Y66" s="44">
        <f t="shared" si="35"/>
        <v>330.69</v>
      </c>
      <c r="Z66" s="44">
        <f t="shared" si="35"/>
        <v>330.69</v>
      </c>
      <c r="AA66" s="44">
        <f t="shared" si="35"/>
        <v>330.69</v>
      </c>
    </row>
    <row r="67" spans="1:27" ht="12.75" customHeight="1" x14ac:dyDescent="0.2">
      <c r="A67" s="98" t="s">
        <v>297</v>
      </c>
      <c r="B67" s="28" t="str">
        <f>"13"&amp;"."&amp;$B$662&amp;"."&amp;$B$663</f>
        <v>13.12.2023</v>
      </c>
      <c r="C67" s="90" t="s">
        <v>76</v>
      </c>
      <c r="D67" s="91">
        <f>ROUND(((D68+D69+D71+D70)/1000),5)</f>
        <v>2.5709200000000001</v>
      </c>
      <c r="E67" s="91">
        <f>ROUND(((E68+E69+E71+E70)/1000),5)</f>
        <v>2.4819200000000001</v>
      </c>
      <c r="F67" s="91">
        <f>ROUND(((F68+F69+F71+F70)/1000),5)</f>
        <v>2.44556</v>
      </c>
      <c r="G67" s="91">
        <f t="shared" ref="G67:AA67" si="36">ROUND(((G68+G69+G71+G70)/1000),5)</f>
        <v>2.43337</v>
      </c>
      <c r="H67" s="91">
        <f t="shared" si="36"/>
        <v>2.46726</v>
      </c>
      <c r="I67" s="91">
        <f t="shared" si="36"/>
        <v>2.60677</v>
      </c>
      <c r="J67" s="91">
        <f t="shared" si="36"/>
        <v>2.7798600000000002</v>
      </c>
      <c r="K67" s="91">
        <f t="shared" si="36"/>
        <v>3.1203099999999999</v>
      </c>
      <c r="L67" s="91">
        <f t="shared" si="36"/>
        <v>3.3385500000000001</v>
      </c>
      <c r="M67" s="91">
        <f t="shared" si="36"/>
        <v>3.4124599999999998</v>
      </c>
      <c r="N67" s="91">
        <f t="shared" si="36"/>
        <v>3.4448500000000002</v>
      </c>
      <c r="O67" s="91">
        <f t="shared" si="36"/>
        <v>3.47879</v>
      </c>
      <c r="P67" s="91">
        <f t="shared" si="36"/>
        <v>3.4281999999999999</v>
      </c>
      <c r="Q67" s="91">
        <f t="shared" si="36"/>
        <v>3.4537</v>
      </c>
      <c r="R67" s="91">
        <f t="shared" si="36"/>
        <v>3.4435699999999998</v>
      </c>
      <c r="S67" s="91">
        <f t="shared" si="36"/>
        <v>3.4204300000000001</v>
      </c>
      <c r="T67" s="91">
        <f t="shared" si="36"/>
        <v>3.4514300000000002</v>
      </c>
      <c r="U67" s="91">
        <f t="shared" si="36"/>
        <v>3.4420299999999999</v>
      </c>
      <c r="V67" s="91">
        <f t="shared" si="36"/>
        <v>3.4178500000000001</v>
      </c>
      <c r="W67" s="91">
        <f t="shared" si="36"/>
        <v>3.3534099999999998</v>
      </c>
      <c r="X67" s="91">
        <f t="shared" si="36"/>
        <v>3.2346300000000001</v>
      </c>
      <c r="Y67" s="91">
        <f t="shared" si="36"/>
        <v>3.1619100000000002</v>
      </c>
      <c r="Z67" s="91">
        <f t="shared" si="36"/>
        <v>2.8988999999999998</v>
      </c>
      <c r="AA67" s="91">
        <f t="shared" si="36"/>
        <v>2.7080099999999998</v>
      </c>
    </row>
    <row r="68" spans="1:27" ht="12.75" customHeight="1" outlineLevel="1" x14ac:dyDescent="0.2">
      <c r="A68" s="99" t="s">
        <v>298</v>
      </c>
      <c r="B68" s="63" t="s">
        <v>238</v>
      </c>
      <c r="C68" s="43" t="s">
        <v>79</v>
      </c>
      <c r="D68" s="44">
        <v>1165.46</v>
      </c>
      <c r="E68" s="44">
        <v>1076.46</v>
      </c>
      <c r="F68" s="44">
        <v>1040.0999999999999</v>
      </c>
      <c r="G68" s="44">
        <v>1027.9100000000001</v>
      </c>
      <c r="H68" s="44">
        <v>1061.8</v>
      </c>
      <c r="I68" s="44">
        <v>1201.31</v>
      </c>
      <c r="J68" s="44">
        <v>1374.4</v>
      </c>
      <c r="K68" s="44">
        <v>1714.85</v>
      </c>
      <c r="L68" s="44">
        <v>1933.09</v>
      </c>
      <c r="M68" s="44">
        <v>2007</v>
      </c>
      <c r="N68" s="44">
        <v>2039.39</v>
      </c>
      <c r="O68" s="44">
        <v>2073.33</v>
      </c>
      <c r="P68" s="44">
        <v>2022.74</v>
      </c>
      <c r="Q68" s="44">
        <v>2048.2399999999998</v>
      </c>
      <c r="R68" s="44">
        <v>2038.11</v>
      </c>
      <c r="S68" s="44">
        <v>2014.97</v>
      </c>
      <c r="T68" s="44">
        <v>2045.97</v>
      </c>
      <c r="U68" s="44">
        <v>2036.57</v>
      </c>
      <c r="V68" s="44">
        <v>2012.39</v>
      </c>
      <c r="W68" s="44">
        <v>1947.95</v>
      </c>
      <c r="X68" s="44">
        <v>1829.17</v>
      </c>
      <c r="Y68" s="44">
        <v>1756.45</v>
      </c>
      <c r="Z68" s="44">
        <v>1493.44</v>
      </c>
      <c r="AA68" s="44">
        <v>1302.55</v>
      </c>
    </row>
    <row r="69" spans="1:27" ht="12.75" customHeight="1" outlineLevel="1" x14ac:dyDescent="0.2">
      <c r="A69" s="99" t="s">
        <v>299</v>
      </c>
      <c r="B69" s="63" t="s">
        <v>90</v>
      </c>
      <c r="C69" s="43" t="s">
        <v>79</v>
      </c>
      <c r="D69" s="44">
        <f t="shared" ref="D69:AA69" si="37">$D$9</f>
        <v>1071.42</v>
      </c>
      <c r="E69" s="44">
        <f t="shared" si="37"/>
        <v>1071.42</v>
      </c>
      <c r="F69" s="44">
        <f t="shared" si="37"/>
        <v>1071.42</v>
      </c>
      <c r="G69" s="44">
        <f t="shared" si="37"/>
        <v>1071.42</v>
      </c>
      <c r="H69" s="44">
        <f t="shared" si="37"/>
        <v>1071.42</v>
      </c>
      <c r="I69" s="44">
        <f t="shared" si="37"/>
        <v>1071.42</v>
      </c>
      <c r="J69" s="44">
        <f t="shared" si="37"/>
        <v>1071.42</v>
      </c>
      <c r="K69" s="44">
        <f t="shared" si="37"/>
        <v>1071.42</v>
      </c>
      <c r="L69" s="44">
        <f t="shared" si="37"/>
        <v>1071.42</v>
      </c>
      <c r="M69" s="44">
        <f t="shared" si="37"/>
        <v>1071.42</v>
      </c>
      <c r="N69" s="44">
        <f t="shared" si="37"/>
        <v>1071.42</v>
      </c>
      <c r="O69" s="44">
        <f t="shared" si="37"/>
        <v>1071.42</v>
      </c>
      <c r="P69" s="44">
        <f t="shared" si="37"/>
        <v>1071.42</v>
      </c>
      <c r="Q69" s="44">
        <f t="shared" si="37"/>
        <v>1071.42</v>
      </c>
      <c r="R69" s="44">
        <f t="shared" si="37"/>
        <v>1071.42</v>
      </c>
      <c r="S69" s="44">
        <f t="shared" si="37"/>
        <v>1071.42</v>
      </c>
      <c r="T69" s="44">
        <f t="shared" si="37"/>
        <v>1071.42</v>
      </c>
      <c r="U69" s="44">
        <f t="shared" si="37"/>
        <v>1071.42</v>
      </c>
      <c r="V69" s="44">
        <f t="shared" si="37"/>
        <v>1071.42</v>
      </c>
      <c r="W69" s="44">
        <f t="shared" si="37"/>
        <v>1071.42</v>
      </c>
      <c r="X69" s="44">
        <f t="shared" si="37"/>
        <v>1071.42</v>
      </c>
      <c r="Y69" s="44">
        <f t="shared" si="37"/>
        <v>1071.42</v>
      </c>
      <c r="Z69" s="44">
        <f t="shared" si="37"/>
        <v>1071.42</v>
      </c>
      <c r="AA69" s="44">
        <f t="shared" si="37"/>
        <v>1071.42</v>
      </c>
    </row>
    <row r="70" spans="1:27" ht="12.75" customHeight="1" outlineLevel="1" x14ac:dyDescent="0.2">
      <c r="A70" s="99" t="s">
        <v>300</v>
      </c>
      <c r="B70" s="63" t="s">
        <v>83</v>
      </c>
      <c r="C70" s="43" t="s">
        <v>79</v>
      </c>
      <c r="D70" s="44">
        <v>3.35</v>
      </c>
      <c r="E70" s="44">
        <v>3.35</v>
      </c>
      <c r="F70" s="44">
        <v>3.35</v>
      </c>
      <c r="G70" s="44">
        <v>3.35</v>
      </c>
      <c r="H70" s="44">
        <v>3.35</v>
      </c>
      <c r="I70" s="44">
        <v>3.35</v>
      </c>
      <c r="J70" s="44">
        <v>3.35</v>
      </c>
      <c r="K70" s="44">
        <v>3.35</v>
      </c>
      <c r="L70" s="44">
        <v>3.35</v>
      </c>
      <c r="M70" s="44">
        <v>3.35</v>
      </c>
      <c r="N70" s="44">
        <v>3.35</v>
      </c>
      <c r="O70" s="44">
        <v>3.35</v>
      </c>
      <c r="P70" s="44">
        <v>3.35</v>
      </c>
      <c r="Q70" s="44">
        <v>3.35</v>
      </c>
      <c r="R70" s="44">
        <v>3.35</v>
      </c>
      <c r="S70" s="44">
        <v>3.35</v>
      </c>
      <c r="T70" s="44">
        <v>3.35</v>
      </c>
      <c r="U70" s="44">
        <v>3.35</v>
      </c>
      <c r="V70" s="44">
        <v>3.35</v>
      </c>
      <c r="W70" s="44">
        <v>3.35</v>
      </c>
      <c r="X70" s="44">
        <v>3.35</v>
      </c>
      <c r="Y70" s="44">
        <v>3.35</v>
      </c>
      <c r="Z70" s="44">
        <v>3.35</v>
      </c>
      <c r="AA70" s="44">
        <v>3.35</v>
      </c>
    </row>
    <row r="71" spans="1:27" ht="12.75" customHeight="1" outlineLevel="1" x14ac:dyDescent="0.2">
      <c r="A71" s="99" t="s">
        <v>301</v>
      </c>
      <c r="B71" s="63" t="s">
        <v>81</v>
      </c>
      <c r="C71" s="43" t="s">
        <v>79</v>
      </c>
      <c r="D71" s="44">
        <f>$D$11</f>
        <v>330.69</v>
      </c>
      <c r="E71" s="44">
        <f t="shared" ref="E71:AA71" si="38">$D$11</f>
        <v>330.69</v>
      </c>
      <c r="F71" s="44">
        <f t="shared" si="38"/>
        <v>330.69</v>
      </c>
      <c r="G71" s="44">
        <f t="shared" si="38"/>
        <v>330.69</v>
      </c>
      <c r="H71" s="44">
        <f t="shared" si="38"/>
        <v>330.69</v>
      </c>
      <c r="I71" s="44">
        <f t="shared" si="38"/>
        <v>330.69</v>
      </c>
      <c r="J71" s="44">
        <f t="shared" si="38"/>
        <v>330.69</v>
      </c>
      <c r="K71" s="44">
        <f t="shared" si="38"/>
        <v>330.69</v>
      </c>
      <c r="L71" s="44">
        <f t="shared" si="38"/>
        <v>330.69</v>
      </c>
      <c r="M71" s="44">
        <f t="shared" si="38"/>
        <v>330.69</v>
      </c>
      <c r="N71" s="44">
        <f t="shared" si="38"/>
        <v>330.69</v>
      </c>
      <c r="O71" s="44">
        <f t="shared" si="38"/>
        <v>330.69</v>
      </c>
      <c r="P71" s="44">
        <f t="shared" si="38"/>
        <v>330.69</v>
      </c>
      <c r="Q71" s="44">
        <f t="shared" si="38"/>
        <v>330.69</v>
      </c>
      <c r="R71" s="44">
        <f t="shared" si="38"/>
        <v>330.69</v>
      </c>
      <c r="S71" s="44">
        <f t="shared" si="38"/>
        <v>330.69</v>
      </c>
      <c r="T71" s="44">
        <f t="shared" si="38"/>
        <v>330.69</v>
      </c>
      <c r="U71" s="44">
        <f t="shared" si="38"/>
        <v>330.69</v>
      </c>
      <c r="V71" s="44">
        <f t="shared" si="38"/>
        <v>330.69</v>
      </c>
      <c r="W71" s="44">
        <f t="shared" si="38"/>
        <v>330.69</v>
      </c>
      <c r="X71" s="44">
        <f t="shared" si="38"/>
        <v>330.69</v>
      </c>
      <c r="Y71" s="44">
        <f t="shared" si="38"/>
        <v>330.69</v>
      </c>
      <c r="Z71" s="44">
        <f t="shared" si="38"/>
        <v>330.69</v>
      </c>
      <c r="AA71" s="44">
        <f t="shared" si="38"/>
        <v>330.69</v>
      </c>
    </row>
    <row r="72" spans="1:27" ht="12.75" customHeight="1" x14ac:dyDescent="0.2">
      <c r="A72" s="98" t="s">
        <v>302</v>
      </c>
      <c r="B72" s="28" t="str">
        <f>"14"&amp;"."&amp;$B$662&amp;"."&amp;$B$663</f>
        <v>14.12.2023</v>
      </c>
      <c r="C72" s="90" t="s">
        <v>76</v>
      </c>
      <c r="D72" s="91">
        <f>ROUND(((D73+D74+D76+D75)/1000),5)</f>
        <v>2.6228699999999998</v>
      </c>
      <c r="E72" s="91">
        <f>ROUND(((E73+E74+E76+E75)/1000),5)</f>
        <v>2.54664</v>
      </c>
      <c r="F72" s="91">
        <f>ROUND(((F73+F74+F76+F75)/1000),5)</f>
        <v>2.4989699999999999</v>
      </c>
      <c r="G72" s="91">
        <f t="shared" ref="G72:AA72" si="39">ROUND(((G73+G74+G76+G75)/1000),5)</f>
        <v>2.5018899999999999</v>
      </c>
      <c r="H72" s="91">
        <f t="shared" si="39"/>
        <v>2.54731</v>
      </c>
      <c r="I72" s="91">
        <f t="shared" si="39"/>
        <v>2.6965599999999998</v>
      </c>
      <c r="J72" s="91">
        <f t="shared" si="39"/>
        <v>2.9538799999999998</v>
      </c>
      <c r="K72" s="91">
        <f t="shared" si="39"/>
        <v>3.18927</v>
      </c>
      <c r="L72" s="91">
        <f t="shared" si="39"/>
        <v>3.4047399999999999</v>
      </c>
      <c r="M72" s="91">
        <f t="shared" si="39"/>
        <v>3.46855</v>
      </c>
      <c r="N72" s="91">
        <f t="shared" si="39"/>
        <v>3.59992</v>
      </c>
      <c r="O72" s="91">
        <f t="shared" si="39"/>
        <v>3.53227</v>
      </c>
      <c r="P72" s="91">
        <f t="shared" si="39"/>
        <v>3.4752200000000002</v>
      </c>
      <c r="Q72" s="91">
        <f t="shared" si="39"/>
        <v>3.4982099999999998</v>
      </c>
      <c r="R72" s="91">
        <f t="shared" si="39"/>
        <v>3.5300199999999999</v>
      </c>
      <c r="S72" s="91">
        <f t="shared" si="39"/>
        <v>3.4702600000000001</v>
      </c>
      <c r="T72" s="91">
        <f t="shared" si="39"/>
        <v>3.6727799999999999</v>
      </c>
      <c r="U72" s="91">
        <f t="shared" si="39"/>
        <v>3.6859000000000002</v>
      </c>
      <c r="V72" s="91">
        <f t="shared" si="39"/>
        <v>3.6681699999999999</v>
      </c>
      <c r="W72" s="91">
        <f t="shared" si="39"/>
        <v>3.4298299999999999</v>
      </c>
      <c r="X72" s="91">
        <f t="shared" si="39"/>
        <v>3.3666999999999998</v>
      </c>
      <c r="Y72" s="91">
        <f t="shared" si="39"/>
        <v>3.2022499999999998</v>
      </c>
      <c r="Z72" s="91">
        <f t="shared" si="39"/>
        <v>2.9225099999999999</v>
      </c>
      <c r="AA72" s="91">
        <f t="shared" si="39"/>
        <v>2.7475999999999998</v>
      </c>
    </row>
    <row r="73" spans="1:27" ht="12.75" customHeight="1" outlineLevel="1" x14ac:dyDescent="0.2">
      <c r="A73" s="99" t="s">
        <v>303</v>
      </c>
      <c r="B73" s="63" t="s">
        <v>238</v>
      </c>
      <c r="C73" s="43" t="s">
        <v>79</v>
      </c>
      <c r="D73" s="44">
        <v>1217.4100000000001</v>
      </c>
      <c r="E73" s="44">
        <v>1141.18</v>
      </c>
      <c r="F73" s="44">
        <v>1093.51</v>
      </c>
      <c r="G73" s="44">
        <v>1096.43</v>
      </c>
      <c r="H73" s="44">
        <v>1141.8499999999999</v>
      </c>
      <c r="I73" s="44">
        <v>1291.0999999999999</v>
      </c>
      <c r="J73" s="44">
        <v>1548.42</v>
      </c>
      <c r="K73" s="44">
        <v>1783.81</v>
      </c>
      <c r="L73" s="44">
        <v>1999.28</v>
      </c>
      <c r="M73" s="44">
        <v>2063.09</v>
      </c>
      <c r="N73" s="44">
        <v>2194.46</v>
      </c>
      <c r="O73" s="44">
        <v>2126.81</v>
      </c>
      <c r="P73" s="44">
        <v>2069.7600000000002</v>
      </c>
      <c r="Q73" s="44">
        <v>2092.75</v>
      </c>
      <c r="R73" s="44">
        <v>2124.56</v>
      </c>
      <c r="S73" s="44">
        <v>2064.8000000000002</v>
      </c>
      <c r="T73" s="44">
        <v>2267.3200000000002</v>
      </c>
      <c r="U73" s="44">
        <v>2280.44</v>
      </c>
      <c r="V73" s="44">
        <v>2262.71</v>
      </c>
      <c r="W73" s="44">
        <v>2024.37</v>
      </c>
      <c r="X73" s="44">
        <v>1961.24</v>
      </c>
      <c r="Y73" s="44">
        <v>1796.79</v>
      </c>
      <c r="Z73" s="44">
        <v>1517.05</v>
      </c>
      <c r="AA73" s="44">
        <v>1342.14</v>
      </c>
    </row>
    <row r="74" spans="1:27" ht="12.75" customHeight="1" outlineLevel="1" x14ac:dyDescent="0.2">
      <c r="A74" s="99" t="s">
        <v>304</v>
      </c>
      <c r="B74" s="63" t="s">
        <v>90</v>
      </c>
      <c r="C74" s="43" t="s">
        <v>79</v>
      </c>
      <c r="D74" s="44">
        <f t="shared" ref="D74:AA74" si="40">$D$9</f>
        <v>1071.42</v>
      </c>
      <c r="E74" s="44">
        <f t="shared" si="40"/>
        <v>1071.42</v>
      </c>
      <c r="F74" s="44">
        <f t="shared" si="40"/>
        <v>1071.42</v>
      </c>
      <c r="G74" s="44">
        <f t="shared" si="40"/>
        <v>1071.42</v>
      </c>
      <c r="H74" s="44">
        <f t="shared" si="40"/>
        <v>1071.42</v>
      </c>
      <c r="I74" s="44">
        <f t="shared" si="40"/>
        <v>1071.42</v>
      </c>
      <c r="J74" s="44">
        <f t="shared" si="40"/>
        <v>1071.42</v>
      </c>
      <c r="K74" s="44">
        <f t="shared" si="40"/>
        <v>1071.42</v>
      </c>
      <c r="L74" s="44">
        <f t="shared" si="40"/>
        <v>1071.42</v>
      </c>
      <c r="M74" s="44">
        <f t="shared" si="40"/>
        <v>1071.42</v>
      </c>
      <c r="N74" s="44">
        <f t="shared" si="40"/>
        <v>1071.42</v>
      </c>
      <c r="O74" s="44">
        <f t="shared" si="40"/>
        <v>1071.42</v>
      </c>
      <c r="P74" s="44">
        <f t="shared" si="40"/>
        <v>1071.42</v>
      </c>
      <c r="Q74" s="44">
        <f t="shared" si="40"/>
        <v>1071.42</v>
      </c>
      <c r="R74" s="44">
        <f t="shared" si="40"/>
        <v>1071.42</v>
      </c>
      <c r="S74" s="44">
        <f t="shared" si="40"/>
        <v>1071.42</v>
      </c>
      <c r="T74" s="44">
        <f t="shared" si="40"/>
        <v>1071.42</v>
      </c>
      <c r="U74" s="44">
        <f t="shared" si="40"/>
        <v>1071.42</v>
      </c>
      <c r="V74" s="44">
        <f t="shared" si="40"/>
        <v>1071.42</v>
      </c>
      <c r="W74" s="44">
        <f t="shared" si="40"/>
        <v>1071.42</v>
      </c>
      <c r="X74" s="44">
        <f t="shared" si="40"/>
        <v>1071.42</v>
      </c>
      <c r="Y74" s="44">
        <f t="shared" si="40"/>
        <v>1071.42</v>
      </c>
      <c r="Z74" s="44">
        <f t="shared" si="40"/>
        <v>1071.42</v>
      </c>
      <c r="AA74" s="44">
        <f t="shared" si="40"/>
        <v>1071.42</v>
      </c>
    </row>
    <row r="75" spans="1:27" ht="12.75" customHeight="1" outlineLevel="1" x14ac:dyDescent="0.2">
      <c r="A75" s="99" t="s">
        <v>305</v>
      </c>
      <c r="B75" s="63" t="s">
        <v>83</v>
      </c>
      <c r="C75" s="43" t="s">
        <v>79</v>
      </c>
      <c r="D75" s="44">
        <v>3.35</v>
      </c>
      <c r="E75" s="44">
        <v>3.35</v>
      </c>
      <c r="F75" s="44">
        <v>3.35</v>
      </c>
      <c r="G75" s="44">
        <v>3.35</v>
      </c>
      <c r="H75" s="44">
        <v>3.35</v>
      </c>
      <c r="I75" s="44">
        <v>3.35</v>
      </c>
      <c r="J75" s="44">
        <v>3.35</v>
      </c>
      <c r="K75" s="44">
        <v>3.35</v>
      </c>
      <c r="L75" s="44">
        <v>3.35</v>
      </c>
      <c r="M75" s="44">
        <v>3.35</v>
      </c>
      <c r="N75" s="44">
        <v>3.35</v>
      </c>
      <c r="O75" s="44">
        <v>3.35</v>
      </c>
      <c r="P75" s="44">
        <v>3.35</v>
      </c>
      <c r="Q75" s="44">
        <v>3.35</v>
      </c>
      <c r="R75" s="44">
        <v>3.35</v>
      </c>
      <c r="S75" s="44">
        <v>3.35</v>
      </c>
      <c r="T75" s="44">
        <v>3.35</v>
      </c>
      <c r="U75" s="44">
        <v>3.35</v>
      </c>
      <c r="V75" s="44">
        <v>3.35</v>
      </c>
      <c r="W75" s="44">
        <v>3.35</v>
      </c>
      <c r="X75" s="44">
        <v>3.35</v>
      </c>
      <c r="Y75" s="44">
        <v>3.35</v>
      </c>
      <c r="Z75" s="44">
        <v>3.35</v>
      </c>
      <c r="AA75" s="44">
        <v>3.35</v>
      </c>
    </row>
    <row r="76" spans="1:27" ht="12.75" customHeight="1" outlineLevel="1" x14ac:dyDescent="0.2">
      <c r="A76" s="99" t="s">
        <v>306</v>
      </c>
      <c r="B76" s="63" t="s">
        <v>81</v>
      </c>
      <c r="C76" s="43" t="s">
        <v>79</v>
      </c>
      <c r="D76" s="44">
        <f>$D$11</f>
        <v>330.69</v>
      </c>
      <c r="E76" s="44">
        <f t="shared" ref="E76:AA76" si="41">$D$11</f>
        <v>330.69</v>
      </c>
      <c r="F76" s="44">
        <f t="shared" si="41"/>
        <v>330.69</v>
      </c>
      <c r="G76" s="44">
        <f t="shared" si="41"/>
        <v>330.69</v>
      </c>
      <c r="H76" s="44">
        <f t="shared" si="41"/>
        <v>330.69</v>
      </c>
      <c r="I76" s="44">
        <f t="shared" si="41"/>
        <v>330.69</v>
      </c>
      <c r="J76" s="44">
        <f t="shared" si="41"/>
        <v>330.69</v>
      </c>
      <c r="K76" s="44">
        <f t="shared" si="41"/>
        <v>330.69</v>
      </c>
      <c r="L76" s="44">
        <f t="shared" si="41"/>
        <v>330.69</v>
      </c>
      <c r="M76" s="44">
        <f t="shared" si="41"/>
        <v>330.69</v>
      </c>
      <c r="N76" s="44">
        <f t="shared" si="41"/>
        <v>330.69</v>
      </c>
      <c r="O76" s="44">
        <f t="shared" si="41"/>
        <v>330.69</v>
      </c>
      <c r="P76" s="44">
        <f t="shared" si="41"/>
        <v>330.69</v>
      </c>
      <c r="Q76" s="44">
        <f t="shared" si="41"/>
        <v>330.69</v>
      </c>
      <c r="R76" s="44">
        <f t="shared" si="41"/>
        <v>330.69</v>
      </c>
      <c r="S76" s="44">
        <f t="shared" si="41"/>
        <v>330.69</v>
      </c>
      <c r="T76" s="44">
        <f t="shared" si="41"/>
        <v>330.69</v>
      </c>
      <c r="U76" s="44">
        <f t="shared" si="41"/>
        <v>330.69</v>
      </c>
      <c r="V76" s="44">
        <f t="shared" si="41"/>
        <v>330.69</v>
      </c>
      <c r="W76" s="44">
        <f t="shared" si="41"/>
        <v>330.69</v>
      </c>
      <c r="X76" s="44">
        <f t="shared" si="41"/>
        <v>330.69</v>
      </c>
      <c r="Y76" s="44">
        <f t="shared" si="41"/>
        <v>330.69</v>
      </c>
      <c r="Z76" s="44">
        <f t="shared" si="41"/>
        <v>330.69</v>
      </c>
      <c r="AA76" s="44">
        <f t="shared" si="41"/>
        <v>330.69</v>
      </c>
    </row>
    <row r="77" spans="1:27" ht="12.75" customHeight="1" x14ac:dyDescent="0.2">
      <c r="A77" s="98" t="s">
        <v>307</v>
      </c>
      <c r="B77" s="28" t="str">
        <f>"15"&amp;"."&amp;$B$662&amp;"."&amp;$B$663</f>
        <v>15.12.2023</v>
      </c>
      <c r="C77" s="90" t="s">
        <v>76</v>
      </c>
      <c r="D77" s="91">
        <f>ROUND(((D78+D79+D81+D80)/1000),5)</f>
        <v>2.6310899999999999</v>
      </c>
      <c r="E77" s="91">
        <f>ROUND(((E78+E79+E81+E80)/1000),5)</f>
        <v>2.5788899999999999</v>
      </c>
      <c r="F77" s="91">
        <f>ROUND(((F78+F79+F81+F80)/1000),5)</f>
        <v>2.5358800000000001</v>
      </c>
      <c r="G77" s="91">
        <f t="shared" ref="G77:AA77" si="42">ROUND(((G78+G79+G81+G80)/1000),5)</f>
        <v>2.5240300000000002</v>
      </c>
      <c r="H77" s="91">
        <f t="shared" si="42"/>
        <v>2.57891</v>
      </c>
      <c r="I77" s="91">
        <f t="shared" si="42"/>
        <v>2.6945999999999999</v>
      </c>
      <c r="J77" s="91">
        <f t="shared" si="42"/>
        <v>2.9107599999999998</v>
      </c>
      <c r="K77" s="91">
        <f t="shared" si="42"/>
        <v>3.2481200000000001</v>
      </c>
      <c r="L77" s="91">
        <f t="shared" si="42"/>
        <v>3.4556399999999998</v>
      </c>
      <c r="M77" s="91">
        <f t="shared" si="42"/>
        <v>3.48007</v>
      </c>
      <c r="N77" s="91">
        <f t="shared" si="42"/>
        <v>3.5104199999999999</v>
      </c>
      <c r="O77" s="91">
        <f t="shared" si="42"/>
        <v>3.5140699999999998</v>
      </c>
      <c r="P77" s="91">
        <f t="shared" si="42"/>
        <v>3.5109900000000001</v>
      </c>
      <c r="Q77" s="91">
        <f t="shared" si="42"/>
        <v>3.51586</v>
      </c>
      <c r="R77" s="91">
        <f t="shared" si="42"/>
        <v>3.5162100000000001</v>
      </c>
      <c r="S77" s="91">
        <f t="shared" si="42"/>
        <v>3.48204</v>
      </c>
      <c r="T77" s="91">
        <f t="shared" si="42"/>
        <v>3.5425499999999999</v>
      </c>
      <c r="U77" s="91">
        <f t="shared" si="42"/>
        <v>3.54725</v>
      </c>
      <c r="V77" s="91">
        <f t="shared" si="42"/>
        <v>3.5387400000000002</v>
      </c>
      <c r="W77" s="91">
        <f t="shared" si="42"/>
        <v>3.4759000000000002</v>
      </c>
      <c r="X77" s="91">
        <f t="shared" si="42"/>
        <v>3.3188800000000001</v>
      </c>
      <c r="Y77" s="91">
        <f t="shared" si="42"/>
        <v>3.1745399999999999</v>
      </c>
      <c r="Z77" s="91">
        <f t="shared" si="42"/>
        <v>2.9696799999999999</v>
      </c>
      <c r="AA77" s="91">
        <f t="shared" si="42"/>
        <v>2.7488800000000002</v>
      </c>
    </row>
    <row r="78" spans="1:27" ht="12.75" customHeight="1" outlineLevel="1" x14ac:dyDescent="0.2">
      <c r="A78" s="99" t="s">
        <v>308</v>
      </c>
      <c r="B78" s="63" t="s">
        <v>238</v>
      </c>
      <c r="C78" s="43" t="s">
        <v>79</v>
      </c>
      <c r="D78" s="44">
        <v>1225.6300000000001</v>
      </c>
      <c r="E78" s="44">
        <v>1173.43</v>
      </c>
      <c r="F78" s="44">
        <v>1130.42</v>
      </c>
      <c r="G78" s="44">
        <v>1118.57</v>
      </c>
      <c r="H78" s="44">
        <v>1173.45</v>
      </c>
      <c r="I78" s="44">
        <v>1289.1400000000001</v>
      </c>
      <c r="J78" s="44">
        <v>1505.3</v>
      </c>
      <c r="K78" s="44">
        <v>1842.66</v>
      </c>
      <c r="L78" s="44">
        <v>2050.1799999999998</v>
      </c>
      <c r="M78" s="44">
        <v>2074.61</v>
      </c>
      <c r="N78" s="44">
        <v>2104.96</v>
      </c>
      <c r="O78" s="44">
        <v>2108.61</v>
      </c>
      <c r="P78" s="44">
        <v>2105.5300000000002</v>
      </c>
      <c r="Q78" s="44">
        <v>2110.4</v>
      </c>
      <c r="R78" s="44">
        <v>2110.75</v>
      </c>
      <c r="S78" s="44">
        <v>2076.58</v>
      </c>
      <c r="T78" s="44">
        <v>2137.09</v>
      </c>
      <c r="U78" s="44">
        <v>2141.79</v>
      </c>
      <c r="V78" s="44">
        <v>2133.2800000000002</v>
      </c>
      <c r="W78" s="44">
        <v>2070.44</v>
      </c>
      <c r="X78" s="44">
        <v>1913.42</v>
      </c>
      <c r="Y78" s="44">
        <v>1769.08</v>
      </c>
      <c r="Z78" s="44">
        <v>1564.22</v>
      </c>
      <c r="AA78" s="44">
        <v>1343.42</v>
      </c>
    </row>
    <row r="79" spans="1:27" ht="12.75" customHeight="1" outlineLevel="1" x14ac:dyDescent="0.2">
      <c r="A79" s="99" t="s">
        <v>309</v>
      </c>
      <c r="B79" s="63" t="s">
        <v>90</v>
      </c>
      <c r="C79" s="43" t="s">
        <v>79</v>
      </c>
      <c r="D79" s="44">
        <f t="shared" ref="D79:AA79" si="43">$D$9</f>
        <v>1071.42</v>
      </c>
      <c r="E79" s="44">
        <f t="shared" si="43"/>
        <v>1071.42</v>
      </c>
      <c r="F79" s="44">
        <f t="shared" si="43"/>
        <v>1071.42</v>
      </c>
      <c r="G79" s="44">
        <f t="shared" si="43"/>
        <v>1071.42</v>
      </c>
      <c r="H79" s="44">
        <f t="shared" si="43"/>
        <v>1071.42</v>
      </c>
      <c r="I79" s="44">
        <f t="shared" si="43"/>
        <v>1071.42</v>
      </c>
      <c r="J79" s="44">
        <f t="shared" si="43"/>
        <v>1071.42</v>
      </c>
      <c r="K79" s="44">
        <f t="shared" si="43"/>
        <v>1071.42</v>
      </c>
      <c r="L79" s="44">
        <f t="shared" si="43"/>
        <v>1071.42</v>
      </c>
      <c r="M79" s="44">
        <f t="shared" si="43"/>
        <v>1071.42</v>
      </c>
      <c r="N79" s="44">
        <f t="shared" si="43"/>
        <v>1071.42</v>
      </c>
      <c r="O79" s="44">
        <f t="shared" si="43"/>
        <v>1071.42</v>
      </c>
      <c r="P79" s="44">
        <f t="shared" si="43"/>
        <v>1071.42</v>
      </c>
      <c r="Q79" s="44">
        <f t="shared" si="43"/>
        <v>1071.42</v>
      </c>
      <c r="R79" s="44">
        <f t="shared" si="43"/>
        <v>1071.42</v>
      </c>
      <c r="S79" s="44">
        <f t="shared" si="43"/>
        <v>1071.42</v>
      </c>
      <c r="T79" s="44">
        <f t="shared" si="43"/>
        <v>1071.42</v>
      </c>
      <c r="U79" s="44">
        <f t="shared" si="43"/>
        <v>1071.42</v>
      </c>
      <c r="V79" s="44">
        <f t="shared" si="43"/>
        <v>1071.42</v>
      </c>
      <c r="W79" s="44">
        <f t="shared" si="43"/>
        <v>1071.42</v>
      </c>
      <c r="X79" s="44">
        <f t="shared" si="43"/>
        <v>1071.42</v>
      </c>
      <c r="Y79" s="44">
        <f t="shared" si="43"/>
        <v>1071.42</v>
      </c>
      <c r="Z79" s="44">
        <f t="shared" si="43"/>
        <v>1071.42</v>
      </c>
      <c r="AA79" s="44">
        <f t="shared" si="43"/>
        <v>1071.42</v>
      </c>
    </row>
    <row r="80" spans="1:27" ht="12.75" customHeight="1" outlineLevel="1" x14ac:dyDescent="0.2">
      <c r="A80" s="99" t="s">
        <v>310</v>
      </c>
      <c r="B80" s="63" t="s">
        <v>83</v>
      </c>
      <c r="C80" s="43" t="s">
        <v>79</v>
      </c>
      <c r="D80" s="44">
        <v>3.35</v>
      </c>
      <c r="E80" s="44">
        <v>3.35</v>
      </c>
      <c r="F80" s="44">
        <v>3.35</v>
      </c>
      <c r="G80" s="44">
        <v>3.35</v>
      </c>
      <c r="H80" s="44">
        <v>3.35</v>
      </c>
      <c r="I80" s="44">
        <v>3.35</v>
      </c>
      <c r="J80" s="44">
        <v>3.35</v>
      </c>
      <c r="K80" s="44">
        <v>3.35</v>
      </c>
      <c r="L80" s="44">
        <v>3.35</v>
      </c>
      <c r="M80" s="44">
        <v>3.35</v>
      </c>
      <c r="N80" s="44">
        <v>3.35</v>
      </c>
      <c r="O80" s="44">
        <v>3.35</v>
      </c>
      <c r="P80" s="44">
        <v>3.35</v>
      </c>
      <c r="Q80" s="44">
        <v>3.35</v>
      </c>
      <c r="R80" s="44">
        <v>3.35</v>
      </c>
      <c r="S80" s="44">
        <v>3.35</v>
      </c>
      <c r="T80" s="44">
        <v>3.35</v>
      </c>
      <c r="U80" s="44">
        <v>3.35</v>
      </c>
      <c r="V80" s="44">
        <v>3.35</v>
      </c>
      <c r="W80" s="44">
        <v>3.35</v>
      </c>
      <c r="X80" s="44">
        <v>3.35</v>
      </c>
      <c r="Y80" s="44">
        <v>3.35</v>
      </c>
      <c r="Z80" s="44">
        <v>3.35</v>
      </c>
      <c r="AA80" s="44">
        <v>3.35</v>
      </c>
    </row>
    <row r="81" spans="1:27" ht="12.75" customHeight="1" outlineLevel="1" x14ac:dyDescent="0.2">
      <c r="A81" s="99" t="s">
        <v>311</v>
      </c>
      <c r="B81" s="63" t="s">
        <v>81</v>
      </c>
      <c r="C81" s="43" t="s">
        <v>79</v>
      </c>
      <c r="D81" s="44">
        <f>$D$11</f>
        <v>330.69</v>
      </c>
      <c r="E81" s="44">
        <f t="shared" ref="E81:AA81" si="44">$D$11</f>
        <v>330.69</v>
      </c>
      <c r="F81" s="44">
        <f t="shared" si="44"/>
        <v>330.69</v>
      </c>
      <c r="G81" s="44">
        <f t="shared" si="44"/>
        <v>330.69</v>
      </c>
      <c r="H81" s="44">
        <f t="shared" si="44"/>
        <v>330.69</v>
      </c>
      <c r="I81" s="44">
        <f t="shared" si="44"/>
        <v>330.69</v>
      </c>
      <c r="J81" s="44">
        <f t="shared" si="44"/>
        <v>330.69</v>
      </c>
      <c r="K81" s="44">
        <f t="shared" si="44"/>
        <v>330.69</v>
      </c>
      <c r="L81" s="44">
        <f t="shared" si="44"/>
        <v>330.69</v>
      </c>
      <c r="M81" s="44">
        <f t="shared" si="44"/>
        <v>330.69</v>
      </c>
      <c r="N81" s="44">
        <f t="shared" si="44"/>
        <v>330.69</v>
      </c>
      <c r="O81" s="44">
        <f t="shared" si="44"/>
        <v>330.69</v>
      </c>
      <c r="P81" s="44">
        <f t="shared" si="44"/>
        <v>330.69</v>
      </c>
      <c r="Q81" s="44">
        <f t="shared" si="44"/>
        <v>330.69</v>
      </c>
      <c r="R81" s="44">
        <f t="shared" si="44"/>
        <v>330.69</v>
      </c>
      <c r="S81" s="44">
        <f t="shared" si="44"/>
        <v>330.69</v>
      </c>
      <c r="T81" s="44">
        <f t="shared" si="44"/>
        <v>330.69</v>
      </c>
      <c r="U81" s="44">
        <f t="shared" si="44"/>
        <v>330.69</v>
      </c>
      <c r="V81" s="44">
        <f t="shared" si="44"/>
        <v>330.69</v>
      </c>
      <c r="W81" s="44">
        <f t="shared" si="44"/>
        <v>330.69</v>
      </c>
      <c r="X81" s="44">
        <f t="shared" si="44"/>
        <v>330.69</v>
      </c>
      <c r="Y81" s="44">
        <f t="shared" si="44"/>
        <v>330.69</v>
      </c>
      <c r="Z81" s="44">
        <f t="shared" si="44"/>
        <v>330.69</v>
      </c>
      <c r="AA81" s="44">
        <f t="shared" si="44"/>
        <v>330.69</v>
      </c>
    </row>
    <row r="82" spans="1:27" ht="12.75" customHeight="1" x14ac:dyDescent="0.2">
      <c r="A82" s="98" t="s">
        <v>312</v>
      </c>
      <c r="B82" s="28" t="str">
        <f>"16"&amp;"."&amp;$B$662&amp;"."&amp;$B$663</f>
        <v>16.12.2023</v>
      </c>
      <c r="C82" s="90" t="s">
        <v>76</v>
      </c>
      <c r="D82" s="91">
        <f>ROUND(((D83+D84+D86+D85)/1000),5)</f>
        <v>2.69868</v>
      </c>
      <c r="E82" s="91">
        <f>ROUND(((E83+E84+E86+E85)/1000),5)</f>
        <v>2.65856</v>
      </c>
      <c r="F82" s="91">
        <f>ROUND(((F83+F84+F86+F85)/1000),5)</f>
        <v>2.6373700000000002</v>
      </c>
      <c r="G82" s="91">
        <f t="shared" ref="G82:AA82" si="45">ROUND(((G83+G84+G86+G85)/1000),5)</f>
        <v>2.6038700000000001</v>
      </c>
      <c r="H82" s="91">
        <f t="shared" si="45"/>
        <v>2.63775</v>
      </c>
      <c r="I82" s="91">
        <f t="shared" si="45"/>
        <v>2.6951299999999998</v>
      </c>
      <c r="J82" s="91">
        <f t="shared" si="45"/>
        <v>2.8087599999999999</v>
      </c>
      <c r="K82" s="91">
        <f t="shared" si="45"/>
        <v>2.9609299999999998</v>
      </c>
      <c r="L82" s="91">
        <f t="shared" si="45"/>
        <v>3.2937799999999999</v>
      </c>
      <c r="M82" s="91">
        <f t="shared" si="45"/>
        <v>3.3615900000000001</v>
      </c>
      <c r="N82" s="91">
        <f t="shared" si="45"/>
        <v>3.4287000000000001</v>
      </c>
      <c r="O82" s="91">
        <f t="shared" si="45"/>
        <v>3.4285899999999998</v>
      </c>
      <c r="P82" s="91">
        <f t="shared" si="45"/>
        <v>3.4231500000000001</v>
      </c>
      <c r="Q82" s="91">
        <f t="shared" si="45"/>
        <v>3.4264000000000001</v>
      </c>
      <c r="R82" s="91">
        <f t="shared" si="45"/>
        <v>3.2909700000000002</v>
      </c>
      <c r="S82" s="91">
        <f t="shared" si="45"/>
        <v>3.3454799999999998</v>
      </c>
      <c r="T82" s="91">
        <f t="shared" si="45"/>
        <v>3.5134599999999998</v>
      </c>
      <c r="U82" s="91">
        <f t="shared" si="45"/>
        <v>3.5988899999999999</v>
      </c>
      <c r="V82" s="91">
        <f t="shared" si="45"/>
        <v>3.5515400000000001</v>
      </c>
      <c r="W82" s="91">
        <f t="shared" si="45"/>
        <v>3.4563000000000001</v>
      </c>
      <c r="X82" s="91">
        <f t="shared" si="45"/>
        <v>3.2090399999999999</v>
      </c>
      <c r="Y82" s="91">
        <f t="shared" si="45"/>
        <v>3.1807699999999999</v>
      </c>
      <c r="Z82" s="91">
        <f t="shared" si="45"/>
        <v>2.8886099999999999</v>
      </c>
      <c r="AA82" s="91">
        <f t="shared" si="45"/>
        <v>2.76667</v>
      </c>
    </row>
    <row r="83" spans="1:27" ht="12.75" customHeight="1" outlineLevel="1" x14ac:dyDescent="0.2">
      <c r="A83" s="99" t="s">
        <v>313</v>
      </c>
      <c r="B83" s="63" t="s">
        <v>238</v>
      </c>
      <c r="C83" s="43" t="s">
        <v>79</v>
      </c>
      <c r="D83" s="44">
        <v>1293.22</v>
      </c>
      <c r="E83" s="44">
        <v>1253.0999999999999</v>
      </c>
      <c r="F83" s="44">
        <v>1231.9100000000001</v>
      </c>
      <c r="G83" s="44">
        <v>1198.4100000000001</v>
      </c>
      <c r="H83" s="44">
        <v>1232.29</v>
      </c>
      <c r="I83" s="44">
        <v>1289.67</v>
      </c>
      <c r="J83" s="44">
        <v>1403.3</v>
      </c>
      <c r="K83" s="44">
        <v>1555.47</v>
      </c>
      <c r="L83" s="44">
        <v>1888.32</v>
      </c>
      <c r="M83" s="44">
        <v>1956.13</v>
      </c>
      <c r="N83" s="44">
        <v>2023.24</v>
      </c>
      <c r="O83" s="44">
        <v>2023.13</v>
      </c>
      <c r="P83" s="44">
        <v>2017.69</v>
      </c>
      <c r="Q83" s="44">
        <v>2020.94</v>
      </c>
      <c r="R83" s="44">
        <v>1885.51</v>
      </c>
      <c r="S83" s="44">
        <v>1940.02</v>
      </c>
      <c r="T83" s="44">
        <v>2108</v>
      </c>
      <c r="U83" s="44">
        <v>2193.4299999999998</v>
      </c>
      <c r="V83" s="44">
        <v>2146.08</v>
      </c>
      <c r="W83" s="44">
        <v>2050.84</v>
      </c>
      <c r="X83" s="44">
        <v>1803.58</v>
      </c>
      <c r="Y83" s="44">
        <v>1775.31</v>
      </c>
      <c r="Z83" s="44">
        <v>1483.15</v>
      </c>
      <c r="AA83" s="44">
        <v>1361.21</v>
      </c>
    </row>
    <row r="84" spans="1:27" ht="12.75" customHeight="1" outlineLevel="1" x14ac:dyDescent="0.2">
      <c r="A84" s="99" t="s">
        <v>314</v>
      </c>
      <c r="B84" s="63" t="s">
        <v>90</v>
      </c>
      <c r="C84" s="43" t="s">
        <v>79</v>
      </c>
      <c r="D84" s="44">
        <f t="shared" ref="D84:AA84" si="46">$D$9</f>
        <v>1071.42</v>
      </c>
      <c r="E84" s="44">
        <f t="shared" si="46"/>
        <v>1071.42</v>
      </c>
      <c r="F84" s="44">
        <f t="shared" si="46"/>
        <v>1071.42</v>
      </c>
      <c r="G84" s="44">
        <f t="shared" si="46"/>
        <v>1071.42</v>
      </c>
      <c r="H84" s="44">
        <f t="shared" si="46"/>
        <v>1071.42</v>
      </c>
      <c r="I84" s="44">
        <f t="shared" si="46"/>
        <v>1071.42</v>
      </c>
      <c r="J84" s="44">
        <f t="shared" si="46"/>
        <v>1071.42</v>
      </c>
      <c r="K84" s="44">
        <f t="shared" si="46"/>
        <v>1071.42</v>
      </c>
      <c r="L84" s="44">
        <f t="shared" si="46"/>
        <v>1071.42</v>
      </c>
      <c r="M84" s="44">
        <f t="shared" si="46"/>
        <v>1071.42</v>
      </c>
      <c r="N84" s="44">
        <f t="shared" si="46"/>
        <v>1071.42</v>
      </c>
      <c r="O84" s="44">
        <f t="shared" si="46"/>
        <v>1071.42</v>
      </c>
      <c r="P84" s="44">
        <f t="shared" si="46"/>
        <v>1071.42</v>
      </c>
      <c r="Q84" s="44">
        <f t="shared" si="46"/>
        <v>1071.42</v>
      </c>
      <c r="R84" s="44">
        <f t="shared" si="46"/>
        <v>1071.42</v>
      </c>
      <c r="S84" s="44">
        <f t="shared" si="46"/>
        <v>1071.42</v>
      </c>
      <c r="T84" s="44">
        <f t="shared" si="46"/>
        <v>1071.42</v>
      </c>
      <c r="U84" s="44">
        <f t="shared" si="46"/>
        <v>1071.42</v>
      </c>
      <c r="V84" s="44">
        <f t="shared" si="46"/>
        <v>1071.42</v>
      </c>
      <c r="W84" s="44">
        <f t="shared" si="46"/>
        <v>1071.42</v>
      </c>
      <c r="X84" s="44">
        <f t="shared" si="46"/>
        <v>1071.42</v>
      </c>
      <c r="Y84" s="44">
        <f t="shared" si="46"/>
        <v>1071.42</v>
      </c>
      <c r="Z84" s="44">
        <f t="shared" si="46"/>
        <v>1071.42</v>
      </c>
      <c r="AA84" s="44">
        <f t="shared" si="46"/>
        <v>1071.42</v>
      </c>
    </row>
    <row r="85" spans="1:27" ht="12.75" customHeight="1" outlineLevel="1" x14ac:dyDescent="0.2">
      <c r="A85" s="99" t="s">
        <v>315</v>
      </c>
      <c r="B85" s="63" t="s">
        <v>83</v>
      </c>
      <c r="C85" s="43" t="s">
        <v>79</v>
      </c>
      <c r="D85" s="44">
        <v>3.35</v>
      </c>
      <c r="E85" s="44">
        <v>3.35</v>
      </c>
      <c r="F85" s="44">
        <v>3.35</v>
      </c>
      <c r="G85" s="44">
        <v>3.35</v>
      </c>
      <c r="H85" s="44">
        <v>3.35</v>
      </c>
      <c r="I85" s="44">
        <v>3.35</v>
      </c>
      <c r="J85" s="44">
        <v>3.35</v>
      </c>
      <c r="K85" s="44">
        <v>3.35</v>
      </c>
      <c r="L85" s="44">
        <v>3.35</v>
      </c>
      <c r="M85" s="44">
        <v>3.35</v>
      </c>
      <c r="N85" s="44">
        <v>3.35</v>
      </c>
      <c r="O85" s="44">
        <v>3.35</v>
      </c>
      <c r="P85" s="44">
        <v>3.35</v>
      </c>
      <c r="Q85" s="44">
        <v>3.35</v>
      </c>
      <c r="R85" s="44">
        <v>3.35</v>
      </c>
      <c r="S85" s="44">
        <v>3.35</v>
      </c>
      <c r="T85" s="44">
        <v>3.35</v>
      </c>
      <c r="U85" s="44">
        <v>3.35</v>
      </c>
      <c r="V85" s="44">
        <v>3.35</v>
      </c>
      <c r="W85" s="44">
        <v>3.35</v>
      </c>
      <c r="X85" s="44">
        <v>3.35</v>
      </c>
      <c r="Y85" s="44">
        <v>3.35</v>
      </c>
      <c r="Z85" s="44">
        <v>3.35</v>
      </c>
      <c r="AA85" s="44">
        <v>3.35</v>
      </c>
    </row>
    <row r="86" spans="1:27" ht="12.75" customHeight="1" outlineLevel="1" x14ac:dyDescent="0.2">
      <c r="A86" s="99" t="s">
        <v>316</v>
      </c>
      <c r="B86" s="63" t="s">
        <v>81</v>
      </c>
      <c r="C86" s="43" t="s">
        <v>79</v>
      </c>
      <c r="D86" s="44">
        <f>$D$11</f>
        <v>330.69</v>
      </c>
      <c r="E86" s="44">
        <f t="shared" ref="E86:AA86" si="47">$D$11</f>
        <v>330.69</v>
      </c>
      <c r="F86" s="44">
        <f t="shared" si="47"/>
        <v>330.69</v>
      </c>
      <c r="G86" s="44">
        <f t="shared" si="47"/>
        <v>330.69</v>
      </c>
      <c r="H86" s="44">
        <f t="shared" si="47"/>
        <v>330.69</v>
      </c>
      <c r="I86" s="44">
        <f t="shared" si="47"/>
        <v>330.69</v>
      </c>
      <c r="J86" s="44">
        <f t="shared" si="47"/>
        <v>330.69</v>
      </c>
      <c r="K86" s="44">
        <f t="shared" si="47"/>
        <v>330.69</v>
      </c>
      <c r="L86" s="44">
        <f t="shared" si="47"/>
        <v>330.69</v>
      </c>
      <c r="M86" s="44">
        <f t="shared" si="47"/>
        <v>330.69</v>
      </c>
      <c r="N86" s="44">
        <f t="shared" si="47"/>
        <v>330.69</v>
      </c>
      <c r="O86" s="44">
        <f t="shared" si="47"/>
        <v>330.69</v>
      </c>
      <c r="P86" s="44">
        <f t="shared" si="47"/>
        <v>330.69</v>
      </c>
      <c r="Q86" s="44">
        <f t="shared" si="47"/>
        <v>330.69</v>
      </c>
      <c r="R86" s="44">
        <f t="shared" si="47"/>
        <v>330.69</v>
      </c>
      <c r="S86" s="44">
        <f t="shared" si="47"/>
        <v>330.69</v>
      </c>
      <c r="T86" s="44">
        <f t="shared" si="47"/>
        <v>330.69</v>
      </c>
      <c r="U86" s="44">
        <f t="shared" si="47"/>
        <v>330.69</v>
      </c>
      <c r="V86" s="44">
        <f t="shared" si="47"/>
        <v>330.69</v>
      </c>
      <c r="W86" s="44">
        <f t="shared" si="47"/>
        <v>330.69</v>
      </c>
      <c r="X86" s="44">
        <f t="shared" si="47"/>
        <v>330.69</v>
      </c>
      <c r="Y86" s="44">
        <f t="shared" si="47"/>
        <v>330.69</v>
      </c>
      <c r="Z86" s="44">
        <f t="shared" si="47"/>
        <v>330.69</v>
      </c>
      <c r="AA86" s="44">
        <f t="shared" si="47"/>
        <v>330.69</v>
      </c>
    </row>
    <row r="87" spans="1:27" ht="12.75" customHeight="1" x14ac:dyDescent="0.2">
      <c r="A87" s="98" t="s">
        <v>317</v>
      </c>
      <c r="B87" s="28" t="str">
        <f>"17"&amp;"."&amp;$B$662&amp;"."&amp;$B$663</f>
        <v>17.12.2023</v>
      </c>
      <c r="C87" s="90" t="s">
        <v>76</v>
      </c>
      <c r="D87" s="91">
        <f>ROUND(((D88+D89+D91+D90)/1000),5)</f>
        <v>2.70621</v>
      </c>
      <c r="E87" s="91">
        <f>ROUND(((E88+E89+E91+E90)/1000),5)</f>
        <v>2.6713100000000001</v>
      </c>
      <c r="F87" s="91">
        <f>ROUND(((F88+F89+F91+F90)/1000),5)</f>
        <v>2.6367600000000002</v>
      </c>
      <c r="G87" s="91">
        <f t="shared" ref="G87:AA87" si="48">ROUND(((G88+G89+G91+G90)/1000),5)</f>
        <v>2.6103299999999998</v>
      </c>
      <c r="H87" s="91">
        <f t="shared" si="48"/>
        <v>2.61016</v>
      </c>
      <c r="I87" s="91">
        <f t="shared" si="48"/>
        <v>2.65429</v>
      </c>
      <c r="J87" s="91">
        <f t="shared" si="48"/>
        <v>2.6868799999999999</v>
      </c>
      <c r="K87" s="91">
        <f t="shared" si="48"/>
        <v>2.8963299999999998</v>
      </c>
      <c r="L87" s="91">
        <f t="shared" si="48"/>
        <v>3.1026699999999998</v>
      </c>
      <c r="M87" s="91">
        <f t="shared" si="48"/>
        <v>3.1895500000000001</v>
      </c>
      <c r="N87" s="91">
        <f t="shared" si="48"/>
        <v>3.23108</v>
      </c>
      <c r="O87" s="91">
        <f t="shared" si="48"/>
        <v>3.25237</v>
      </c>
      <c r="P87" s="91">
        <f t="shared" si="48"/>
        <v>3.2567200000000001</v>
      </c>
      <c r="Q87" s="91">
        <f t="shared" si="48"/>
        <v>3.2675700000000001</v>
      </c>
      <c r="R87" s="91">
        <f t="shared" si="48"/>
        <v>3.2526600000000001</v>
      </c>
      <c r="S87" s="91">
        <f t="shared" si="48"/>
        <v>3.2469899999999998</v>
      </c>
      <c r="T87" s="91">
        <f t="shared" si="48"/>
        <v>3.2094499999999999</v>
      </c>
      <c r="U87" s="91">
        <f t="shared" si="48"/>
        <v>3.2528999999999999</v>
      </c>
      <c r="V87" s="91">
        <f t="shared" si="48"/>
        <v>3.3853</v>
      </c>
      <c r="W87" s="91">
        <f t="shared" si="48"/>
        <v>3.20336</v>
      </c>
      <c r="X87" s="91">
        <f t="shared" si="48"/>
        <v>3.2157399999999998</v>
      </c>
      <c r="Y87" s="91">
        <f t="shared" si="48"/>
        <v>3.1755900000000001</v>
      </c>
      <c r="Z87" s="91">
        <f t="shared" si="48"/>
        <v>2.91391</v>
      </c>
      <c r="AA87" s="91">
        <f t="shared" si="48"/>
        <v>2.7055899999999999</v>
      </c>
    </row>
    <row r="88" spans="1:27" ht="12.75" customHeight="1" outlineLevel="1" x14ac:dyDescent="0.2">
      <c r="A88" s="99" t="s">
        <v>318</v>
      </c>
      <c r="B88" s="63" t="s">
        <v>238</v>
      </c>
      <c r="C88" s="43" t="s">
        <v>79</v>
      </c>
      <c r="D88" s="44">
        <v>1300.75</v>
      </c>
      <c r="E88" s="44">
        <v>1265.8499999999999</v>
      </c>
      <c r="F88" s="44">
        <v>1231.3</v>
      </c>
      <c r="G88" s="44">
        <v>1204.8699999999999</v>
      </c>
      <c r="H88" s="44">
        <v>1204.7</v>
      </c>
      <c r="I88" s="44">
        <v>1248.83</v>
      </c>
      <c r="J88" s="44">
        <v>1281.42</v>
      </c>
      <c r="K88" s="44">
        <v>1490.87</v>
      </c>
      <c r="L88" s="44">
        <v>1697.21</v>
      </c>
      <c r="M88" s="44">
        <v>1784.09</v>
      </c>
      <c r="N88" s="44">
        <v>1825.62</v>
      </c>
      <c r="O88" s="44">
        <v>1846.91</v>
      </c>
      <c r="P88" s="44">
        <v>1851.26</v>
      </c>
      <c r="Q88" s="44">
        <v>1862.11</v>
      </c>
      <c r="R88" s="44">
        <v>1847.2</v>
      </c>
      <c r="S88" s="44">
        <v>1841.53</v>
      </c>
      <c r="T88" s="44">
        <v>1803.99</v>
      </c>
      <c r="U88" s="44">
        <v>1847.44</v>
      </c>
      <c r="V88" s="44">
        <v>1979.84</v>
      </c>
      <c r="W88" s="44">
        <v>1797.9</v>
      </c>
      <c r="X88" s="44">
        <v>1810.28</v>
      </c>
      <c r="Y88" s="44">
        <v>1770.13</v>
      </c>
      <c r="Z88" s="44">
        <v>1508.45</v>
      </c>
      <c r="AA88" s="44">
        <v>1300.1300000000001</v>
      </c>
    </row>
    <row r="89" spans="1:27" ht="12.75" customHeight="1" outlineLevel="1" x14ac:dyDescent="0.2">
      <c r="A89" s="99" t="s">
        <v>319</v>
      </c>
      <c r="B89" s="63" t="s">
        <v>90</v>
      </c>
      <c r="C89" s="43" t="s">
        <v>79</v>
      </c>
      <c r="D89" s="44">
        <f t="shared" ref="D89:AA89" si="49">$D$9</f>
        <v>1071.42</v>
      </c>
      <c r="E89" s="44">
        <f t="shared" si="49"/>
        <v>1071.42</v>
      </c>
      <c r="F89" s="44">
        <f t="shared" si="49"/>
        <v>1071.42</v>
      </c>
      <c r="G89" s="44">
        <f t="shared" si="49"/>
        <v>1071.42</v>
      </c>
      <c r="H89" s="44">
        <f t="shared" si="49"/>
        <v>1071.42</v>
      </c>
      <c r="I89" s="44">
        <f t="shared" si="49"/>
        <v>1071.42</v>
      </c>
      <c r="J89" s="44">
        <f t="shared" si="49"/>
        <v>1071.42</v>
      </c>
      <c r="K89" s="44">
        <f t="shared" si="49"/>
        <v>1071.42</v>
      </c>
      <c r="L89" s="44">
        <f t="shared" si="49"/>
        <v>1071.42</v>
      </c>
      <c r="M89" s="44">
        <f t="shared" si="49"/>
        <v>1071.42</v>
      </c>
      <c r="N89" s="44">
        <f t="shared" si="49"/>
        <v>1071.42</v>
      </c>
      <c r="O89" s="44">
        <f t="shared" si="49"/>
        <v>1071.42</v>
      </c>
      <c r="P89" s="44">
        <f t="shared" si="49"/>
        <v>1071.42</v>
      </c>
      <c r="Q89" s="44">
        <f t="shared" si="49"/>
        <v>1071.42</v>
      </c>
      <c r="R89" s="44">
        <f t="shared" si="49"/>
        <v>1071.42</v>
      </c>
      <c r="S89" s="44">
        <f t="shared" si="49"/>
        <v>1071.42</v>
      </c>
      <c r="T89" s="44">
        <f t="shared" si="49"/>
        <v>1071.42</v>
      </c>
      <c r="U89" s="44">
        <f t="shared" si="49"/>
        <v>1071.42</v>
      </c>
      <c r="V89" s="44">
        <f t="shared" si="49"/>
        <v>1071.42</v>
      </c>
      <c r="W89" s="44">
        <f t="shared" si="49"/>
        <v>1071.42</v>
      </c>
      <c r="X89" s="44">
        <f t="shared" si="49"/>
        <v>1071.42</v>
      </c>
      <c r="Y89" s="44">
        <f t="shared" si="49"/>
        <v>1071.42</v>
      </c>
      <c r="Z89" s="44">
        <f t="shared" si="49"/>
        <v>1071.42</v>
      </c>
      <c r="AA89" s="44">
        <f t="shared" si="49"/>
        <v>1071.42</v>
      </c>
    </row>
    <row r="90" spans="1:27" ht="12.75" customHeight="1" outlineLevel="1" x14ac:dyDescent="0.2">
      <c r="A90" s="99" t="s">
        <v>320</v>
      </c>
      <c r="B90" s="63" t="s">
        <v>83</v>
      </c>
      <c r="C90" s="43" t="s">
        <v>79</v>
      </c>
      <c r="D90" s="44">
        <v>3.35</v>
      </c>
      <c r="E90" s="44">
        <v>3.35</v>
      </c>
      <c r="F90" s="44">
        <v>3.35</v>
      </c>
      <c r="G90" s="44">
        <v>3.35</v>
      </c>
      <c r="H90" s="44">
        <v>3.35</v>
      </c>
      <c r="I90" s="44">
        <v>3.35</v>
      </c>
      <c r="J90" s="44">
        <v>3.35</v>
      </c>
      <c r="K90" s="44">
        <v>3.35</v>
      </c>
      <c r="L90" s="44">
        <v>3.35</v>
      </c>
      <c r="M90" s="44">
        <v>3.35</v>
      </c>
      <c r="N90" s="44">
        <v>3.35</v>
      </c>
      <c r="O90" s="44">
        <v>3.35</v>
      </c>
      <c r="P90" s="44">
        <v>3.35</v>
      </c>
      <c r="Q90" s="44">
        <v>3.35</v>
      </c>
      <c r="R90" s="44">
        <v>3.35</v>
      </c>
      <c r="S90" s="44">
        <v>3.35</v>
      </c>
      <c r="T90" s="44">
        <v>3.35</v>
      </c>
      <c r="U90" s="44">
        <v>3.35</v>
      </c>
      <c r="V90" s="44">
        <v>3.35</v>
      </c>
      <c r="W90" s="44">
        <v>3.35</v>
      </c>
      <c r="X90" s="44">
        <v>3.35</v>
      </c>
      <c r="Y90" s="44">
        <v>3.35</v>
      </c>
      <c r="Z90" s="44">
        <v>3.35</v>
      </c>
      <c r="AA90" s="44">
        <v>3.35</v>
      </c>
    </row>
    <row r="91" spans="1:27" ht="12.75" customHeight="1" outlineLevel="1" x14ac:dyDescent="0.2">
      <c r="A91" s="99" t="s">
        <v>321</v>
      </c>
      <c r="B91" s="63" t="s">
        <v>81</v>
      </c>
      <c r="C91" s="43" t="s">
        <v>79</v>
      </c>
      <c r="D91" s="44">
        <f>$D$11</f>
        <v>330.69</v>
      </c>
      <c r="E91" s="44">
        <f t="shared" ref="E91:AA91" si="50">$D$11</f>
        <v>330.69</v>
      </c>
      <c r="F91" s="44">
        <f t="shared" si="50"/>
        <v>330.69</v>
      </c>
      <c r="G91" s="44">
        <f t="shared" si="50"/>
        <v>330.69</v>
      </c>
      <c r="H91" s="44">
        <f t="shared" si="50"/>
        <v>330.69</v>
      </c>
      <c r="I91" s="44">
        <f t="shared" si="50"/>
        <v>330.69</v>
      </c>
      <c r="J91" s="44">
        <f t="shared" si="50"/>
        <v>330.69</v>
      </c>
      <c r="K91" s="44">
        <f t="shared" si="50"/>
        <v>330.69</v>
      </c>
      <c r="L91" s="44">
        <f t="shared" si="50"/>
        <v>330.69</v>
      </c>
      <c r="M91" s="44">
        <f t="shared" si="50"/>
        <v>330.69</v>
      </c>
      <c r="N91" s="44">
        <f t="shared" si="50"/>
        <v>330.69</v>
      </c>
      <c r="O91" s="44">
        <f t="shared" si="50"/>
        <v>330.69</v>
      </c>
      <c r="P91" s="44">
        <f t="shared" si="50"/>
        <v>330.69</v>
      </c>
      <c r="Q91" s="44">
        <f t="shared" si="50"/>
        <v>330.69</v>
      </c>
      <c r="R91" s="44">
        <f t="shared" si="50"/>
        <v>330.69</v>
      </c>
      <c r="S91" s="44">
        <f t="shared" si="50"/>
        <v>330.69</v>
      </c>
      <c r="T91" s="44">
        <f t="shared" si="50"/>
        <v>330.69</v>
      </c>
      <c r="U91" s="44">
        <f t="shared" si="50"/>
        <v>330.69</v>
      </c>
      <c r="V91" s="44">
        <f t="shared" si="50"/>
        <v>330.69</v>
      </c>
      <c r="W91" s="44">
        <f t="shared" si="50"/>
        <v>330.69</v>
      </c>
      <c r="X91" s="44">
        <f t="shared" si="50"/>
        <v>330.69</v>
      </c>
      <c r="Y91" s="44">
        <f t="shared" si="50"/>
        <v>330.69</v>
      </c>
      <c r="Z91" s="44">
        <f t="shared" si="50"/>
        <v>330.69</v>
      </c>
      <c r="AA91" s="44">
        <f t="shared" si="50"/>
        <v>330.69</v>
      </c>
    </row>
    <row r="92" spans="1:27" ht="12.75" customHeight="1" x14ac:dyDescent="0.2">
      <c r="A92" s="98" t="s">
        <v>322</v>
      </c>
      <c r="B92" s="28" t="str">
        <f>"18"&amp;"."&amp;$B$662&amp;"."&amp;$B$663</f>
        <v>18.12.2023</v>
      </c>
      <c r="C92" s="90" t="s">
        <v>76</v>
      </c>
      <c r="D92" s="91">
        <f>ROUND(((D93+D94+D96+D95)/1000),5)</f>
        <v>2.6473200000000001</v>
      </c>
      <c r="E92" s="91">
        <f>ROUND(((E93+E94+E96+E95)/1000),5)</f>
        <v>2.55403</v>
      </c>
      <c r="F92" s="91">
        <f>ROUND(((F93+F94+F96+F95)/1000),5)</f>
        <v>2.4883999999999999</v>
      </c>
      <c r="G92" s="91">
        <f t="shared" ref="G92:AA92" si="51">ROUND(((G93+G94+G96+G95)/1000),5)</f>
        <v>2.4866799999999998</v>
      </c>
      <c r="H92" s="91">
        <f t="shared" si="51"/>
        <v>2.5166499999999998</v>
      </c>
      <c r="I92" s="91">
        <f t="shared" si="51"/>
        <v>2.6505999999999998</v>
      </c>
      <c r="J92" s="91">
        <f t="shared" si="51"/>
        <v>2.8782700000000001</v>
      </c>
      <c r="K92" s="91">
        <f t="shared" si="51"/>
        <v>3.1633599999999999</v>
      </c>
      <c r="L92" s="91">
        <f t="shared" si="51"/>
        <v>3.37514</v>
      </c>
      <c r="M92" s="91">
        <f t="shared" si="51"/>
        <v>3.4163899999999998</v>
      </c>
      <c r="N92" s="91">
        <f t="shared" si="51"/>
        <v>3.40699</v>
      </c>
      <c r="O92" s="91">
        <f t="shared" si="51"/>
        <v>3.4796100000000001</v>
      </c>
      <c r="P92" s="91">
        <f t="shared" si="51"/>
        <v>3.46523</v>
      </c>
      <c r="Q92" s="91">
        <f t="shared" si="51"/>
        <v>3.4824600000000001</v>
      </c>
      <c r="R92" s="91">
        <f t="shared" si="51"/>
        <v>3.4746600000000001</v>
      </c>
      <c r="S92" s="91">
        <f t="shared" si="51"/>
        <v>3.46251</v>
      </c>
      <c r="T92" s="91">
        <f t="shared" si="51"/>
        <v>3.6402299999999999</v>
      </c>
      <c r="U92" s="91">
        <f t="shared" si="51"/>
        <v>3.6651400000000001</v>
      </c>
      <c r="V92" s="91">
        <f t="shared" si="51"/>
        <v>3.5826699999999998</v>
      </c>
      <c r="W92" s="91">
        <f t="shared" si="51"/>
        <v>3.4150200000000002</v>
      </c>
      <c r="X92" s="91">
        <f t="shared" si="51"/>
        <v>3.3162400000000001</v>
      </c>
      <c r="Y92" s="91">
        <f t="shared" si="51"/>
        <v>3.16832</v>
      </c>
      <c r="Z92" s="91">
        <f t="shared" si="51"/>
        <v>2.9043100000000002</v>
      </c>
      <c r="AA92" s="91">
        <f t="shared" si="51"/>
        <v>2.6742300000000001</v>
      </c>
    </row>
    <row r="93" spans="1:27" ht="12.75" customHeight="1" outlineLevel="1" x14ac:dyDescent="0.2">
      <c r="A93" s="99" t="s">
        <v>323</v>
      </c>
      <c r="B93" s="63" t="s">
        <v>238</v>
      </c>
      <c r="C93" s="43" t="s">
        <v>79</v>
      </c>
      <c r="D93" s="44">
        <v>1241.8599999999999</v>
      </c>
      <c r="E93" s="44">
        <v>1148.57</v>
      </c>
      <c r="F93" s="44">
        <v>1082.94</v>
      </c>
      <c r="G93" s="44">
        <v>1081.22</v>
      </c>
      <c r="H93" s="44">
        <v>1111.19</v>
      </c>
      <c r="I93" s="44">
        <v>1245.1400000000001</v>
      </c>
      <c r="J93" s="44">
        <v>1472.81</v>
      </c>
      <c r="K93" s="44">
        <v>1757.9</v>
      </c>
      <c r="L93" s="44">
        <v>1969.68</v>
      </c>
      <c r="M93" s="44">
        <v>2010.93</v>
      </c>
      <c r="N93" s="44">
        <v>2001.53</v>
      </c>
      <c r="O93" s="44">
        <v>2074.15</v>
      </c>
      <c r="P93" s="44">
        <v>2059.77</v>
      </c>
      <c r="Q93" s="44">
        <v>2077</v>
      </c>
      <c r="R93" s="44">
        <v>2069.1999999999998</v>
      </c>
      <c r="S93" s="44">
        <v>2057.0500000000002</v>
      </c>
      <c r="T93" s="44">
        <v>2234.77</v>
      </c>
      <c r="U93" s="44">
        <v>2259.6799999999998</v>
      </c>
      <c r="V93" s="44">
        <v>2177.21</v>
      </c>
      <c r="W93" s="44">
        <v>2009.56</v>
      </c>
      <c r="X93" s="44">
        <v>1910.78</v>
      </c>
      <c r="Y93" s="44">
        <v>1762.86</v>
      </c>
      <c r="Z93" s="44">
        <v>1498.85</v>
      </c>
      <c r="AA93" s="44">
        <v>1268.77</v>
      </c>
    </row>
    <row r="94" spans="1:27" ht="12.75" customHeight="1" outlineLevel="1" x14ac:dyDescent="0.2">
      <c r="A94" s="99" t="s">
        <v>324</v>
      </c>
      <c r="B94" s="63" t="s">
        <v>90</v>
      </c>
      <c r="C94" s="43" t="s">
        <v>79</v>
      </c>
      <c r="D94" s="44">
        <f t="shared" ref="D94:AA94" si="52">$D$9</f>
        <v>1071.42</v>
      </c>
      <c r="E94" s="44">
        <f t="shared" si="52"/>
        <v>1071.42</v>
      </c>
      <c r="F94" s="44">
        <f t="shared" si="52"/>
        <v>1071.42</v>
      </c>
      <c r="G94" s="44">
        <f t="shared" si="52"/>
        <v>1071.42</v>
      </c>
      <c r="H94" s="44">
        <f t="shared" si="52"/>
        <v>1071.42</v>
      </c>
      <c r="I94" s="44">
        <f t="shared" si="52"/>
        <v>1071.42</v>
      </c>
      <c r="J94" s="44">
        <f t="shared" si="52"/>
        <v>1071.42</v>
      </c>
      <c r="K94" s="44">
        <f t="shared" si="52"/>
        <v>1071.42</v>
      </c>
      <c r="L94" s="44">
        <f t="shared" si="52"/>
        <v>1071.42</v>
      </c>
      <c r="M94" s="44">
        <f t="shared" si="52"/>
        <v>1071.42</v>
      </c>
      <c r="N94" s="44">
        <f t="shared" si="52"/>
        <v>1071.42</v>
      </c>
      <c r="O94" s="44">
        <f t="shared" si="52"/>
        <v>1071.42</v>
      </c>
      <c r="P94" s="44">
        <f t="shared" si="52"/>
        <v>1071.42</v>
      </c>
      <c r="Q94" s="44">
        <f t="shared" si="52"/>
        <v>1071.42</v>
      </c>
      <c r="R94" s="44">
        <f t="shared" si="52"/>
        <v>1071.42</v>
      </c>
      <c r="S94" s="44">
        <f t="shared" si="52"/>
        <v>1071.42</v>
      </c>
      <c r="T94" s="44">
        <f t="shared" si="52"/>
        <v>1071.42</v>
      </c>
      <c r="U94" s="44">
        <f t="shared" si="52"/>
        <v>1071.42</v>
      </c>
      <c r="V94" s="44">
        <f t="shared" si="52"/>
        <v>1071.42</v>
      </c>
      <c r="W94" s="44">
        <f t="shared" si="52"/>
        <v>1071.42</v>
      </c>
      <c r="X94" s="44">
        <f t="shared" si="52"/>
        <v>1071.42</v>
      </c>
      <c r="Y94" s="44">
        <f t="shared" si="52"/>
        <v>1071.42</v>
      </c>
      <c r="Z94" s="44">
        <f t="shared" si="52"/>
        <v>1071.42</v>
      </c>
      <c r="AA94" s="44">
        <f t="shared" si="52"/>
        <v>1071.42</v>
      </c>
    </row>
    <row r="95" spans="1:27" ht="12.75" customHeight="1" outlineLevel="1" x14ac:dyDescent="0.2">
      <c r="A95" s="99" t="s">
        <v>325</v>
      </c>
      <c r="B95" s="63" t="s">
        <v>83</v>
      </c>
      <c r="C95" s="43" t="s">
        <v>79</v>
      </c>
      <c r="D95" s="44">
        <v>3.35</v>
      </c>
      <c r="E95" s="44">
        <v>3.35</v>
      </c>
      <c r="F95" s="44">
        <v>3.35</v>
      </c>
      <c r="G95" s="44">
        <v>3.35</v>
      </c>
      <c r="H95" s="44">
        <v>3.35</v>
      </c>
      <c r="I95" s="44">
        <v>3.35</v>
      </c>
      <c r="J95" s="44">
        <v>3.35</v>
      </c>
      <c r="K95" s="44">
        <v>3.35</v>
      </c>
      <c r="L95" s="44">
        <v>3.35</v>
      </c>
      <c r="M95" s="44">
        <v>3.35</v>
      </c>
      <c r="N95" s="44">
        <v>3.35</v>
      </c>
      <c r="O95" s="44">
        <v>3.35</v>
      </c>
      <c r="P95" s="44">
        <v>3.35</v>
      </c>
      <c r="Q95" s="44">
        <v>3.35</v>
      </c>
      <c r="R95" s="44">
        <v>3.35</v>
      </c>
      <c r="S95" s="44">
        <v>3.35</v>
      </c>
      <c r="T95" s="44">
        <v>3.35</v>
      </c>
      <c r="U95" s="44">
        <v>3.35</v>
      </c>
      <c r="V95" s="44">
        <v>3.35</v>
      </c>
      <c r="W95" s="44">
        <v>3.35</v>
      </c>
      <c r="X95" s="44">
        <v>3.35</v>
      </c>
      <c r="Y95" s="44">
        <v>3.35</v>
      </c>
      <c r="Z95" s="44">
        <v>3.35</v>
      </c>
      <c r="AA95" s="44">
        <v>3.35</v>
      </c>
    </row>
    <row r="96" spans="1:27" ht="12.75" customHeight="1" outlineLevel="1" x14ac:dyDescent="0.2">
      <c r="A96" s="99" t="s">
        <v>326</v>
      </c>
      <c r="B96" s="63" t="s">
        <v>81</v>
      </c>
      <c r="C96" s="43" t="s">
        <v>79</v>
      </c>
      <c r="D96" s="44">
        <f>$D$11</f>
        <v>330.69</v>
      </c>
      <c r="E96" s="44">
        <f t="shared" ref="E96:AA96" si="53">$D$11</f>
        <v>330.69</v>
      </c>
      <c r="F96" s="44">
        <f t="shared" si="53"/>
        <v>330.69</v>
      </c>
      <c r="G96" s="44">
        <f t="shared" si="53"/>
        <v>330.69</v>
      </c>
      <c r="H96" s="44">
        <f t="shared" si="53"/>
        <v>330.69</v>
      </c>
      <c r="I96" s="44">
        <f t="shared" si="53"/>
        <v>330.69</v>
      </c>
      <c r="J96" s="44">
        <f t="shared" si="53"/>
        <v>330.69</v>
      </c>
      <c r="K96" s="44">
        <f t="shared" si="53"/>
        <v>330.69</v>
      </c>
      <c r="L96" s="44">
        <f t="shared" si="53"/>
        <v>330.69</v>
      </c>
      <c r="M96" s="44">
        <f t="shared" si="53"/>
        <v>330.69</v>
      </c>
      <c r="N96" s="44">
        <f t="shared" si="53"/>
        <v>330.69</v>
      </c>
      <c r="O96" s="44">
        <f t="shared" si="53"/>
        <v>330.69</v>
      </c>
      <c r="P96" s="44">
        <f t="shared" si="53"/>
        <v>330.69</v>
      </c>
      <c r="Q96" s="44">
        <f t="shared" si="53"/>
        <v>330.69</v>
      </c>
      <c r="R96" s="44">
        <f t="shared" si="53"/>
        <v>330.69</v>
      </c>
      <c r="S96" s="44">
        <f t="shared" si="53"/>
        <v>330.69</v>
      </c>
      <c r="T96" s="44">
        <f t="shared" si="53"/>
        <v>330.69</v>
      </c>
      <c r="U96" s="44">
        <f t="shared" si="53"/>
        <v>330.69</v>
      </c>
      <c r="V96" s="44">
        <f t="shared" si="53"/>
        <v>330.69</v>
      </c>
      <c r="W96" s="44">
        <f t="shared" si="53"/>
        <v>330.69</v>
      </c>
      <c r="X96" s="44">
        <f t="shared" si="53"/>
        <v>330.69</v>
      </c>
      <c r="Y96" s="44">
        <f t="shared" si="53"/>
        <v>330.69</v>
      </c>
      <c r="Z96" s="44">
        <f t="shared" si="53"/>
        <v>330.69</v>
      </c>
      <c r="AA96" s="44">
        <f t="shared" si="53"/>
        <v>330.69</v>
      </c>
    </row>
    <row r="97" spans="1:27" ht="12.75" customHeight="1" x14ac:dyDescent="0.2">
      <c r="A97" s="98" t="s">
        <v>327</v>
      </c>
      <c r="B97" s="28" t="str">
        <f>"19"&amp;"."&amp;$B$662&amp;"."&amp;$B$663</f>
        <v>19.12.2023</v>
      </c>
      <c r="C97" s="90" t="s">
        <v>76</v>
      </c>
      <c r="D97" s="91">
        <f>ROUND(((D98+D99+D101+D100)/1000),5)</f>
        <v>2.6219100000000002</v>
      </c>
      <c r="E97" s="91">
        <f>ROUND(((E98+E99+E101+E100)/1000),5)</f>
        <v>2.5446399999999998</v>
      </c>
      <c r="F97" s="91">
        <f>ROUND(((F98+F99+F101+F100)/1000),5)</f>
        <v>2.5173800000000002</v>
      </c>
      <c r="G97" s="91">
        <f t="shared" ref="G97:AA97" si="54">ROUND(((G98+G99+G101+G100)/1000),5)</f>
        <v>2.5171000000000001</v>
      </c>
      <c r="H97" s="91">
        <f t="shared" si="54"/>
        <v>2.5255000000000001</v>
      </c>
      <c r="I97" s="91">
        <f t="shared" si="54"/>
        <v>2.6686899999999998</v>
      </c>
      <c r="J97" s="91">
        <f t="shared" si="54"/>
        <v>2.89195</v>
      </c>
      <c r="K97" s="91">
        <f t="shared" si="54"/>
        <v>3.1065200000000002</v>
      </c>
      <c r="L97" s="91">
        <f t="shared" si="54"/>
        <v>3.33317</v>
      </c>
      <c r="M97" s="91">
        <f t="shared" si="54"/>
        <v>3.3783699999999999</v>
      </c>
      <c r="N97" s="91">
        <f t="shared" si="54"/>
        <v>3.4171</v>
      </c>
      <c r="O97" s="91">
        <f t="shared" si="54"/>
        <v>3.44252</v>
      </c>
      <c r="P97" s="91">
        <f t="shared" si="54"/>
        <v>3.43066</v>
      </c>
      <c r="Q97" s="91">
        <f t="shared" si="54"/>
        <v>3.4456799999999999</v>
      </c>
      <c r="R97" s="91">
        <f t="shared" si="54"/>
        <v>3.44495</v>
      </c>
      <c r="S97" s="91">
        <f t="shared" si="54"/>
        <v>3.4125000000000001</v>
      </c>
      <c r="T97" s="91">
        <f t="shared" si="54"/>
        <v>3.5241199999999999</v>
      </c>
      <c r="U97" s="91">
        <f t="shared" si="54"/>
        <v>3.4410400000000001</v>
      </c>
      <c r="V97" s="91">
        <f t="shared" si="54"/>
        <v>3.4120499999999998</v>
      </c>
      <c r="W97" s="91">
        <f t="shared" si="54"/>
        <v>3.40665</v>
      </c>
      <c r="X97" s="91">
        <f t="shared" si="54"/>
        <v>3.3033100000000002</v>
      </c>
      <c r="Y97" s="91">
        <f t="shared" si="54"/>
        <v>3.1352799999999998</v>
      </c>
      <c r="Z97" s="91">
        <f t="shared" si="54"/>
        <v>2.89961</v>
      </c>
      <c r="AA97" s="91">
        <f t="shared" si="54"/>
        <v>2.6629800000000001</v>
      </c>
    </row>
    <row r="98" spans="1:27" ht="12.75" customHeight="1" outlineLevel="1" x14ac:dyDescent="0.2">
      <c r="A98" s="99" t="s">
        <v>328</v>
      </c>
      <c r="B98" s="63" t="s">
        <v>238</v>
      </c>
      <c r="C98" s="43" t="s">
        <v>79</v>
      </c>
      <c r="D98" s="44">
        <v>1216.45</v>
      </c>
      <c r="E98" s="44">
        <v>1139.18</v>
      </c>
      <c r="F98" s="44">
        <v>1111.92</v>
      </c>
      <c r="G98" s="44">
        <v>1111.6400000000001</v>
      </c>
      <c r="H98" s="44">
        <v>1120.04</v>
      </c>
      <c r="I98" s="44">
        <v>1263.23</v>
      </c>
      <c r="J98" s="44">
        <v>1486.49</v>
      </c>
      <c r="K98" s="44">
        <v>1701.06</v>
      </c>
      <c r="L98" s="44">
        <v>1927.71</v>
      </c>
      <c r="M98" s="44">
        <v>1972.91</v>
      </c>
      <c r="N98" s="44">
        <v>2011.64</v>
      </c>
      <c r="O98" s="44">
        <v>2037.06</v>
      </c>
      <c r="P98" s="44">
        <v>2025.2</v>
      </c>
      <c r="Q98" s="44">
        <v>2040.22</v>
      </c>
      <c r="R98" s="44">
        <v>2039.49</v>
      </c>
      <c r="S98" s="44">
        <v>2007.04</v>
      </c>
      <c r="T98" s="44">
        <v>2118.66</v>
      </c>
      <c r="U98" s="44">
        <v>2035.58</v>
      </c>
      <c r="V98" s="44">
        <v>2006.59</v>
      </c>
      <c r="W98" s="44">
        <v>2001.19</v>
      </c>
      <c r="X98" s="44">
        <v>1897.85</v>
      </c>
      <c r="Y98" s="44">
        <v>1729.82</v>
      </c>
      <c r="Z98" s="44">
        <v>1494.15</v>
      </c>
      <c r="AA98" s="44">
        <v>1257.52</v>
      </c>
    </row>
    <row r="99" spans="1:27" ht="12.75" customHeight="1" outlineLevel="1" x14ac:dyDescent="0.2">
      <c r="A99" s="99" t="s">
        <v>329</v>
      </c>
      <c r="B99" s="63" t="s">
        <v>90</v>
      </c>
      <c r="C99" s="43" t="s">
        <v>79</v>
      </c>
      <c r="D99" s="44">
        <f t="shared" ref="D99:AA99" si="55">$D$9</f>
        <v>1071.42</v>
      </c>
      <c r="E99" s="44">
        <f t="shared" si="55"/>
        <v>1071.42</v>
      </c>
      <c r="F99" s="44">
        <f t="shared" si="55"/>
        <v>1071.42</v>
      </c>
      <c r="G99" s="44">
        <f t="shared" si="55"/>
        <v>1071.42</v>
      </c>
      <c r="H99" s="44">
        <f t="shared" si="55"/>
        <v>1071.42</v>
      </c>
      <c r="I99" s="44">
        <f t="shared" si="55"/>
        <v>1071.42</v>
      </c>
      <c r="J99" s="44">
        <f t="shared" si="55"/>
        <v>1071.42</v>
      </c>
      <c r="K99" s="44">
        <f t="shared" si="55"/>
        <v>1071.42</v>
      </c>
      <c r="L99" s="44">
        <f t="shared" si="55"/>
        <v>1071.42</v>
      </c>
      <c r="M99" s="44">
        <f t="shared" si="55"/>
        <v>1071.42</v>
      </c>
      <c r="N99" s="44">
        <f t="shared" si="55"/>
        <v>1071.42</v>
      </c>
      <c r="O99" s="44">
        <f t="shared" si="55"/>
        <v>1071.42</v>
      </c>
      <c r="P99" s="44">
        <f t="shared" si="55"/>
        <v>1071.42</v>
      </c>
      <c r="Q99" s="44">
        <f t="shared" si="55"/>
        <v>1071.42</v>
      </c>
      <c r="R99" s="44">
        <f t="shared" si="55"/>
        <v>1071.42</v>
      </c>
      <c r="S99" s="44">
        <f t="shared" si="55"/>
        <v>1071.42</v>
      </c>
      <c r="T99" s="44">
        <f t="shared" si="55"/>
        <v>1071.42</v>
      </c>
      <c r="U99" s="44">
        <f t="shared" si="55"/>
        <v>1071.42</v>
      </c>
      <c r="V99" s="44">
        <f t="shared" si="55"/>
        <v>1071.42</v>
      </c>
      <c r="W99" s="44">
        <f t="shared" si="55"/>
        <v>1071.42</v>
      </c>
      <c r="X99" s="44">
        <f t="shared" si="55"/>
        <v>1071.42</v>
      </c>
      <c r="Y99" s="44">
        <f t="shared" si="55"/>
        <v>1071.42</v>
      </c>
      <c r="Z99" s="44">
        <f t="shared" si="55"/>
        <v>1071.42</v>
      </c>
      <c r="AA99" s="44">
        <f t="shared" si="55"/>
        <v>1071.42</v>
      </c>
    </row>
    <row r="100" spans="1:27" ht="12.75" customHeight="1" outlineLevel="1" x14ac:dyDescent="0.2">
      <c r="A100" s="99" t="s">
        <v>330</v>
      </c>
      <c r="B100" s="63" t="s">
        <v>83</v>
      </c>
      <c r="C100" s="43" t="s">
        <v>79</v>
      </c>
      <c r="D100" s="44">
        <v>3.35</v>
      </c>
      <c r="E100" s="44">
        <v>3.35</v>
      </c>
      <c r="F100" s="44">
        <v>3.35</v>
      </c>
      <c r="G100" s="44">
        <v>3.35</v>
      </c>
      <c r="H100" s="44">
        <v>3.35</v>
      </c>
      <c r="I100" s="44">
        <v>3.35</v>
      </c>
      <c r="J100" s="44">
        <v>3.35</v>
      </c>
      <c r="K100" s="44">
        <v>3.35</v>
      </c>
      <c r="L100" s="44">
        <v>3.35</v>
      </c>
      <c r="M100" s="44">
        <v>3.35</v>
      </c>
      <c r="N100" s="44">
        <v>3.35</v>
      </c>
      <c r="O100" s="44">
        <v>3.35</v>
      </c>
      <c r="P100" s="44">
        <v>3.35</v>
      </c>
      <c r="Q100" s="44">
        <v>3.35</v>
      </c>
      <c r="R100" s="44">
        <v>3.35</v>
      </c>
      <c r="S100" s="44">
        <v>3.35</v>
      </c>
      <c r="T100" s="44">
        <v>3.35</v>
      </c>
      <c r="U100" s="44">
        <v>3.35</v>
      </c>
      <c r="V100" s="44">
        <v>3.35</v>
      </c>
      <c r="W100" s="44">
        <v>3.35</v>
      </c>
      <c r="X100" s="44">
        <v>3.35</v>
      </c>
      <c r="Y100" s="44">
        <v>3.35</v>
      </c>
      <c r="Z100" s="44">
        <v>3.35</v>
      </c>
      <c r="AA100" s="44">
        <v>3.35</v>
      </c>
    </row>
    <row r="101" spans="1:27" ht="12.75" customHeight="1" outlineLevel="1" x14ac:dyDescent="0.2">
      <c r="A101" s="99" t="s">
        <v>331</v>
      </c>
      <c r="B101" s="63" t="s">
        <v>81</v>
      </c>
      <c r="C101" s="43" t="s">
        <v>79</v>
      </c>
      <c r="D101" s="44">
        <f>$D$11</f>
        <v>330.69</v>
      </c>
      <c r="E101" s="44">
        <f t="shared" ref="E101:AA101" si="56">$D$11</f>
        <v>330.69</v>
      </c>
      <c r="F101" s="44">
        <f t="shared" si="56"/>
        <v>330.69</v>
      </c>
      <c r="G101" s="44">
        <f t="shared" si="56"/>
        <v>330.69</v>
      </c>
      <c r="H101" s="44">
        <f t="shared" si="56"/>
        <v>330.69</v>
      </c>
      <c r="I101" s="44">
        <f t="shared" si="56"/>
        <v>330.69</v>
      </c>
      <c r="J101" s="44">
        <f t="shared" si="56"/>
        <v>330.69</v>
      </c>
      <c r="K101" s="44">
        <f t="shared" si="56"/>
        <v>330.69</v>
      </c>
      <c r="L101" s="44">
        <f t="shared" si="56"/>
        <v>330.69</v>
      </c>
      <c r="M101" s="44">
        <f t="shared" si="56"/>
        <v>330.69</v>
      </c>
      <c r="N101" s="44">
        <f t="shared" si="56"/>
        <v>330.69</v>
      </c>
      <c r="O101" s="44">
        <f t="shared" si="56"/>
        <v>330.69</v>
      </c>
      <c r="P101" s="44">
        <f t="shared" si="56"/>
        <v>330.69</v>
      </c>
      <c r="Q101" s="44">
        <f t="shared" si="56"/>
        <v>330.69</v>
      </c>
      <c r="R101" s="44">
        <f t="shared" si="56"/>
        <v>330.69</v>
      </c>
      <c r="S101" s="44">
        <f t="shared" si="56"/>
        <v>330.69</v>
      </c>
      <c r="T101" s="44">
        <f t="shared" si="56"/>
        <v>330.69</v>
      </c>
      <c r="U101" s="44">
        <f t="shared" si="56"/>
        <v>330.69</v>
      </c>
      <c r="V101" s="44">
        <f t="shared" si="56"/>
        <v>330.69</v>
      </c>
      <c r="W101" s="44">
        <f t="shared" si="56"/>
        <v>330.69</v>
      </c>
      <c r="X101" s="44">
        <f t="shared" si="56"/>
        <v>330.69</v>
      </c>
      <c r="Y101" s="44">
        <f t="shared" si="56"/>
        <v>330.69</v>
      </c>
      <c r="Z101" s="44">
        <f t="shared" si="56"/>
        <v>330.69</v>
      </c>
      <c r="AA101" s="44">
        <f t="shared" si="56"/>
        <v>330.69</v>
      </c>
    </row>
    <row r="102" spans="1:27" ht="12.75" customHeight="1" x14ac:dyDescent="0.2">
      <c r="A102" s="98" t="s">
        <v>332</v>
      </c>
      <c r="B102" s="28" t="str">
        <f>"20"&amp;"."&amp;$B$662&amp;"."&amp;$B$663</f>
        <v>20.12.2023</v>
      </c>
      <c r="C102" s="90" t="s">
        <v>76</v>
      </c>
      <c r="D102" s="91">
        <f>ROUND(((D103+D104+D106+D105)/1000),5)</f>
        <v>2.6729500000000002</v>
      </c>
      <c r="E102" s="91">
        <f>ROUND(((E103+E104+E106+E105)/1000),5)</f>
        <v>2.62479</v>
      </c>
      <c r="F102" s="91">
        <f>ROUND(((F103+F104+F106+F105)/1000),5)</f>
        <v>2.56643</v>
      </c>
      <c r="G102" s="91">
        <f t="shared" ref="G102:AA102" si="57">ROUND(((G103+G104+G106+G105)/1000),5)</f>
        <v>2.5605099999999998</v>
      </c>
      <c r="H102" s="91">
        <f t="shared" si="57"/>
        <v>2.6372300000000002</v>
      </c>
      <c r="I102" s="91">
        <f t="shared" si="57"/>
        <v>2.6845400000000001</v>
      </c>
      <c r="J102" s="91">
        <f t="shared" si="57"/>
        <v>2.9023599999999998</v>
      </c>
      <c r="K102" s="91">
        <f t="shared" si="57"/>
        <v>3.0939999999999999</v>
      </c>
      <c r="L102" s="91">
        <f t="shared" si="57"/>
        <v>3.3649200000000001</v>
      </c>
      <c r="M102" s="91">
        <f t="shared" si="57"/>
        <v>3.3875299999999999</v>
      </c>
      <c r="N102" s="91">
        <f t="shared" si="57"/>
        <v>3.3891100000000001</v>
      </c>
      <c r="O102" s="91">
        <f t="shared" si="57"/>
        <v>3.4884599999999999</v>
      </c>
      <c r="P102" s="91">
        <f t="shared" si="57"/>
        <v>3.43248</v>
      </c>
      <c r="Q102" s="91">
        <f t="shared" si="57"/>
        <v>3.4519799999999998</v>
      </c>
      <c r="R102" s="91">
        <f t="shared" si="57"/>
        <v>3.4320300000000001</v>
      </c>
      <c r="S102" s="91">
        <f t="shared" si="57"/>
        <v>3.3828</v>
      </c>
      <c r="T102" s="91">
        <f t="shared" si="57"/>
        <v>3.3269500000000001</v>
      </c>
      <c r="U102" s="91">
        <f t="shared" si="57"/>
        <v>3.3303199999999999</v>
      </c>
      <c r="V102" s="91">
        <f t="shared" si="57"/>
        <v>3.3805499999999999</v>
      </c>
      <c r="W102" s="91">
        <f t="shared" si="57"/>
        <v>3.3811499999999999</v>
      </c>
      <c r="X102" s="91">
        <f t="shared" si="57"/>
        <v>3.20228</v>
      </c>
      <c r="Y102" s="91">
        <f t="shared" si="57"/>
        <v>3.0607199999999999</v>
      </c>
      <c r="Z102" s="91">
        <f t="shared" si="57"/>
        <v>2.9069699999999998</v>
      </c>
      <c r="AA102" s="91">
        <f t="shared" si="57"/>
        <v>2.6720700000000002</v>
      </c>
    </row>
    <row r="103" spans="1:27" ht="12.75" customHeight="1" outlineLevel="1" x14ac:dyDescent="0.2">
      <c r="A103" s="99" t="s">
        <v>333</v>
      </c>
      <c r="B103" s="63" t="s">
        <v>238</v>
      </c>
      <c r="C103" s="43" t="s">
        <v>79</v>
      </c>
      <c r="D103" s="44">
        <v>1267.49</v>
      </c>
      <c r="E103" s="44">
        <v>1219.33</v>
      </c>
      <c r="F103" s="44">
        <v>1160.97</v>
      </c>
      <c r="G103" s="44">
        <v>1155.05</v>
      </c>
      <c r="H103" s="44">
        <v>1231.77</v>
      </c>
      <c r="I103" s="44">
        <v>1279.08</v>
      </c>
      <c r="J103" s="44">
        <v>1496.9</v>
      </c>
      <c r="K103" s="44">
        <v>1688.54</v>
      </c>
      <c r="L103" s="44">
        <v>1959.46</v>
      </c>
      <c r="M103" s="44">
        <v>1982.07</v>
      </c>
      <c r="N103" s="44">
        <v>1983.65</v>
      </c>
      <c r="O103" s="44">
        <v>2083</v>
      </c>
      <c r="P103" s="44">
        <v>2027.02</v>
      </c>
      <c r="Q103" s="44">
        <v>2046.52</v>
      </c>
      <c r="R103" s="44">
        <v>2026.57</v>
      </c>
      <c r="S103" s="44">
        <v>1977.34</v>
      </c>
      <c r="T103" s="44">
        <v>1921.49</v>
      </c>
      <c r="U103" s="44">
        <v>1924.86</v>
      </c>
      <c r="V103" s="44">
        <v>1975.09</v>
      </c>
      <c r="W103" s="44">
        <v>1975.69</v>
      </c>
      <c r="X103" s="44">
        <v>1796.82</v>
      </c>
      <c r="Y103" s="44">
        <v>1655.26</v>
      </c>
      <c r="Z103" s="44">
        <v>1501.51</v>
      </c>
      <c r="AA103" s="44">
        <v>1266.6099999999999</v>
      </c>
    </row>
    <row r="104" spans="1:27" ht="12.75" customHeight="1" outlineLevel="1" x14ac:dyDescent="0.2">
      <c r="A104" s="99" t="s">
        <v>334</v>
      </c>
      <c r="B104" s="63" t="s">
        <v>90</v>
      </c>
      <c r="C104" s="43" t="s">
        <v>79</v>
      </c>
      <c r="D104" s="44">
        <f t="shared" ref="D104:AA104" si="58">$D$9</f>
        <v>1071.42</v>
      </c>
      <c r="E104" s="44">
        <f t="shared" si="58"/>
        <v>1071.42</v>
      </c>
      <c r="F104" s="44">
        <f t="shared" si="58"/>
        <v>1071.42</v>
      </c>
      <c r="G104" s="44">
        <f t="shared" si="58"/>
        <v>1071.42</v>
      </c>
      <c r="H104" s="44">
        <f t="shared" si="58"/>
        <v>1071.42</v>
      </c>
      <c r="I104" s="44">
        <f t="shared" si="58"/>
        <v>1071.42</v>
      </c>
      <c r="J104" s="44">
        <f t="shared" si="58"/>
        <v>1071.42</v>
      </c>
      <c r="K104" s="44">
        <f t="shared" si="58"/>
        <v>1071.42</v>
      </c>
      <c r="L104" s="44">
        <f t="shared" si="58"/>
        <v>1071.42</v>
      </c>
      <c r="M104" s="44">
        <f t="shared" si="58"/>
        <v>1071.42</v>
      </c>
      <c r="N104" s="44">
        <f t="shared" si="58"/>
        <v>1071.42</v>
      </c>
      <c r="O104" s="44">
        <f t="shared" si="58"/>
        <v>1071.42</v>
      </c>
      <c r="P104" s="44">
        <f t="shared" si="58"/>
        <v>1071.42</v>
      </c>
      <c r="Q104" s="44">
        <f t="shared" si="58"/>
        <v>1071.42</v>
      </c>
      <c r="R104" s="44">
        <f t="shared" si="58"/>
        <v>1071.42</v>
      </c>
      <c r="S104" s="44">
        <f t="shared" si="58"/>
        <v>1071.42</v>
      </c>
      <c r="T104" s="44">
        <f t="shared" si="58"/>
        <v>1071.42</v>
      </c>
      <c r="U104" s="44">
        <f t="shared" si="58"/>
        <v>1071.42</v>
      </c>
      <c r="V104" s="44">
        <f t="shared" si="58"/>
        <v>1071.42</v>
      </c>
      <c r="W104" s="44">
        <f t="shared" si="58"/>
        <v>1071.42</v>
      </c>
      <c r="X104" s="44">
        <f t="shared" si="58"/>
        <v>1071.42</v>
      </c>
      <c r="Y104" s="44">
        <f t="shared" si="58"/>
        <v>1071.42</v>
      </c>
      <c r="Z104" s="44">
        <f t="shared" si="58"/>
        <v>1071.42</v>
      </c>
      <c r="AA104" s="44">
        <f t="shared" si="58"/>
        <v>1071.42</v>
      </c>
    </row>
    <row r="105" spans="1:27" ht="12.75" customHeight="1" outlineLevel="1" x14ac:dyDescent="0.2">
      <c r="A105" s="99" t="s">
        <v>335</v>
      </c>
      <c r="B105" s="63" t="s">
        <v>83</v>
      </c>
      <c r="C105" s="43" t="s">
        <v>79</v>
      </c>
      <c r="D105" s="44">
        <v>3.35</v>
      </c>
      <c r="E105" s="44">
        <v>3.35</v>
      </c>
      <c r="F105" s="44">
        <v>3.35</v>
      </c>
      <c r="G105" s="44">
        <v>3.35</v>
      </c>
      <c r="H105" s="44">
        <v>3.35</v>
      </c>
      <c r="I105" s="44">
        <v>3.35</v>
      </c>
      <c r="J105" s="44">
        <v>3.35</v>
      </c>
      <c r="K105" s="44">
        <v>3.35</v>
      </c>
      <c r="L105" s="44">
        <v>3.35</v>
      </c>
      <c r="M105" s="44">
        <v>3.35</v>
      </c>
      <c r="N105" s="44">
        <v>3.35</v>
      </c>
      <c r="O105" s="44">
        <v>3.35</v>
      </c>
      <c r="P105" s="44">
        <v>3.35</v>
      </c>
      <c r="Q105" s="44">
        <v>3.35</v>
      </c>
      <c r="R105" s="44">
        <v>3.35</v>
      </c>
      <c r="S105" s="44">
        <v>3.35</v>
      </c>
      <c r="T105" s="44">
        <v>3.35</v>
      </c>
      <c r="U105" s="44">
        <v>3.35</v>
      </c>
      <c r="V105" s="44">
        <v>3.35</v>
      </c>
      <c r="W105" s="44">
        <v>3.35</v>
      </c>
      <c r="X105" s="44">
        <v>3.35</v>
      </c>
      <c r="Y105" s="44">
        <v>3.35</v>
      </c>
      <c r="Z105" s="44">
        <v>3.35</v>
      </c>
      <c r="AA105" s="44">
        <v>3.35</v>
      </c>
    </row>
    <row r="106" spans="1:27" ht="12.75" customHeight="1" outlineLevel="1" x14ac:dyDescent="0.2">
      <c r="A106" s="99" t="s">
        <v>336</v>
      </c>
      <c r="B106" s="63" t="s">
        <v>81</v>
      </c>
      <c r="C106" s="43" t="s">
        <v>79</v>
      </c>
      <c r="D106" s="44">
        <f>$D$11</f>
        <v>330.69</v>
      </c>
      <c r="E106" s="44">
        <f t="shared" ref="E106:AA106" si="59">$D$11</f>
        <v>330.69</v>
      </c>
      <c r="F106" s="44">
        <f t="shared" si="59"/>
        <v>330.69</v>
      </c>
      <c r="G106" s="44">
        <f t="shared" si="59"/>
        <v>330.69</v>
      </c>
      <c r="H106" s="44">
        <f t="shared" si="59"/>
        <v>330.69</v>
      </c>
      <c r="I106" s="44">
        <f t="shared" si="59"/>
        <v>330.69</v>
      </c>
      <c r="J106" s="44">
        <f t="shared" si="59"/>
        <v>330.69</v>
      </c>
      <c r="K106" s="44">
        <f t="shared" si="59"/>
        <v>330.69</v>
      </c>
      <c r="L106" s="44">
        <f t="shared" si="59"/>
        <v>330.69</v>
      </c>
      <c r="M106" s="44">
        <f t="shared" si="59"/>
        <v>330.69</v>
      </c>
      <c r="N106" s="44">
        <f t="shared" si="59"/>
        <v>330.69</v>
      </c>
      <c r="O106" s="44">
        <f t="shared" si="59"/>
        <v>330.69</v>
      </c>
      <c r="P106" s="44">
        <f t="shared" si="59"/>
        <v>330.69</v>
      </c>
      <c r="Q106" s="44">
        <f t="shared" si="59"/>
        <v>330.69</v>
      </c>
      <c r="R106" s="44">
        <f t="shared" si="59"/>
        <v>330.69</v>
      </c>
      <c r="S106" s="44">
        <f t="shared" si="59"/>
        <v>330.69</v>
      </c>
      <c r="T106" s="44">
        <f t="shared" si="59"/>
        <v>330.69</v>
      </c>
      <c r="U106" s="44">
        <f t="shared" si="59"/>
        <v>330.69</v>
      </c>
      <c r="V106" s="44">
        <f t="shared" si="59"/>
        <v>330.69</v>
      </c>
      <c r="W106" s="44">
        <f t="shared" si="59"/>
        <v>330.69</v>
      </c>
      <c r="X106" s="44">
        <f t="shared" si="59"/>
        <v>330.69</v>
      </c>
      <c r="Y106" s="44">
        <f t="shared" si="59"/>
        <v>330.69</v>
      </c>
      <c r="Z106" s="44">
        <f t="shared" si="59"/>
        <v>330.69</v>
      </c>
      <c r="AA106" s="44">
        <f t="shared" si="59"/>
        <v>330.69</v>
      </c>
    </row>
    <row r="107" spans="1:27" ht="12.75" customHeight="1" x14ac:dyDescent="0.2">
      <c r="A107" s="98" t="s">
        <v>337</v>
      </c>
      <c r="B107" s="28" t="str">
        <f>"21"&amp;"."&amp;$B$662&amp;"."&amp;$B$663</f>
        <v>21.12.2023</v>
      </c>
      <c r="C107" s="90" t="s">
        <v>76</v>
      </c>
      <c r="D107" s="91">
        <f>ROUND(((D108+D109+D111+D110)/1000),5)</f>
        <v>2.6718099999999998</v>
      </c>
      <c r="E107" s="91">
        <f>ROUND(((E108+E109+E111+E110)/1000),5)</f>
        <v>2.62323</v>
      </c>
      <c r="F107" s="91">
        <f>ROUND(((F108+F109+F111+F110)/1000),5)</f>
        <v>2.6076299999999999</v>
      </c>
      <c r="G107" s="91">
        <f t="shared" ref="G107:AA107" si="60">ROUND(((G108+G109+G111+G110)/1000),5)</f>
        <v>2.6162100000000001</v>
      </c>
      <c r="H107" s="91">
        <f t="shared" si="60"/>
        <v>2.6610499999999999</v>
      </c>
      <c r="I107" s="91">
        <f t="shared" si="60"/>
        <v>2.7512099999999999</v>
      </c>
      <c r="J107" s="91">
        <f t="shared" si="60"/>
        <v>2.89886</v>
      </c>
      <c r="K107" s="91">
        <f t="shared" si="60"/>
        <v>3.21082</v>
      </c>
      <c r="L107" s="91">
        <f t="shared" si="60"/>
        <v>3.3691</v>
      </c>
      <c r="M107" s="91">
        <f t="shared" si="60"/>
        <v>3.3646099999999999</v>
      </c>
      <c r="N107" s="91">
        <f t="shared" si="60"/>
        <v>3.38727</v>
      </c>
      <c r="O107" s="91">
        <f t="shared" si="60"/>
        <v>3.47397</v>
      </c>
      <c r="P107" s="91">
        <f t="shared" si="60"/>
        <v>3.4413499999999999</v>
      </c>
      <c r="Q107" s="91">
        <f t="shared" si="60"/>
        <v>3.4758499999999999</v>
      </c>
      <c r="R107" s="91">
        <f t="shared" si="60"/>
        <v>3.4608099999999999</v>
      </c>
      <c r="S107" s="91">
        <f t="shared" si="60"/>
        <v>3.4160900000000001</v>
      </c>
      <c r="T107" s="91">
        <f t="shared" si="60"/>
        <v>3.4303900000000001</v>
      </c>
      <c r="U107" s="91">
        <f t="shared" si="60"/>
        <v>3.4188999999999998</v>
      </c>
      <c r="V107" s="91">
        <f t="shared" si="60"/>
        <v>3.4092799999999999</v>
      </c>
      <c r="W107" s="91">
        <f t="shared" si="60"/>
        <v>3.41404</v>
      </c>
      <c r="X107" s="91">
        <f t="shared" si="60"/>
        <v>3.3141699999999998</v>
      </c>
      <c r="Y107" s="91">
        <f t="shared" si="60"/>
        <v>3.1219800000000002</v>
      </c>
      <c r="Z107" s="91">
        <f t="shared" si="60"/>
        <v>2.9325600000000001</v>
      </c>
      <c r="AA107" s="91">
        <f t="shared" si="60"/>
        <v>2.7047099999999999</v>
      </c>
    </row>
    <row r="108" spans="1:27" ht="12.75" customHeight="1" outlineLevel="1" x14ac:dyDescent="0.2">
      <c r="A108" s="99" t="s">
        <v>338</v>
      </c>
      <c r="B108" s="63" t="s">
        <v>238</v>
      </c>
      <c r="C108" s="43" t="s">
        <v>79</v>
      </c>
      <c r="D108" s="44">
        <v>1266.3499999999999</v>
      </c>
      <c r="E108" s="44">
        <v>1217.77</v>
      </c>
      <c r="F108" s="44">
        <v>1202.17</v>
      </c>
      <c r="G108" s="44">
        <v>1210.75</v>
      </c>
      <c r="H108" s="44">
        <v>1255.5899999999999</v>
      </c>
      <c r="I108" s="44">
        <v>1345.75</v>
      </c>
      <c r="J108" s="44">
        <v>1493.4</v>
      </c>
      <c r="K108" s="44">
        <v>1805.36</v>
      </c>
      <c r="L108" s="44">
        <v>1963.64</v>
      </c>
      <c r="M108" s="44">
        <v>1959.15</v>
      </c>
      <c r="N108" s="44">
        <v>1981.81</v>
      </c>
      <c r="O108" s="44">
        <v>2068.5100000000002</v>
      </c>
      <c r="P108" s="44">
        <v>2035.89</v>
      </c>
      <c r="Q108" s="44">
        <v>2070.39</v>
      </c>
      <c r="R108" s="44">
        <v>2055.35</v>
      </c>
      <c r="S108" s="44">
        <v>2010.63</v>
      </c>
      <c r="T108" s="44">
        <v>2024.93</v>
      </c>
      <c r="U108" s="44">
        <v>2013.44</v>
      </c>
      <c r="V108" s="44">
        <v>2003.82</v>
      </c>
      <c r="W108" s="44">
        <v>2008.58</v>
      </c>
      <c r="X108" s="44">
        <v>1908.71</v>
      </c>
      <c r="Y108" s="44">
        <v>1716.52</v>
      </c>
      <c r="Z108" s="44">
        <v>1527.1</v>
      </c>
      <c r="AA108" s="44">
        <v>1299.25</v>
      </c>
    </row>
    <row r="109" spans="1:27" ht="12.75" customHeight="1" outlineLevel="1" x14ac:dyDescent="0.2">
      <c r="A109" s="99" t="s">
        <v>339</v>
      </c>
      <c r="B109" s="63" t="s">
        <v>90</v>
      </c>
      <c r="C109" s="43" t="s">
        <v>79</v>
      </c>
      <c r="D109" s="44">
        <f t="shared" ref="D109:AA109" si="61">$D$9</f>
        <v>1071.42</v>
      </c>
      <c r="E109" s="44">
        <f t="shared" si="61"/>
        <v>1071.42</v>
      </c>
      <c r="F109" s="44">
        <f t="shared" si="61"/>
        <v>1071.42</v>
      </c>
      <c r="G109" s="44">
        <f t="shared" si="61"/>
        <v>1071.42</v>
      </c>
      <c r="H109" s="44">
        <f t="shared" si="61"/>
        <v>1071.42</v>
      </c>
      <c r="I109" s="44">
        <f t="shared" si="61"/>
        <v>1071.42</v>
      </c>
      <c r="J109" s="44">
        <f t="shared" si="61"/>
        <v>1071.42</v>
      </c>
      <c r="K109" s="44">
        <f t="shared" si="61"/>
        <v>1071.42</v>
      </c>
      <c r="L109" s="44">
        <f t="shared" si="61"/>
        <v>1071.42</v>
      </c>
      <c r="M109" s="44">
        <f t="shared" si="61"/>
        <v>1071.42</v>
      </c>
      <c r="N109" s="44">
        <f t="shared" si="61"/>
        <v>1071.42</v>
      </c>
      <c r="O109" s="44">
        <f t="shared" si="61"/>
        <v>1071.42</v>
      </c>
      <c r="P109" s="44">
        <f t="shared" si="61"/>
        <v>1071.42</v>
      </c>
      <c r="Q109" s="44">
        <f t="shared" si="61"/>
        <v>1071.42</v>
      </c>
      <c r="R109" s="44">
        <f t="shared" si="61"/>
        <v>1071.42</v>
      </c>
      <c r="S109" s="44">
        <f t="shared" si="61"/>
        <v>1071.42</v>
      </c>
      <c r="T109" s="44">
        <f t="shared" si="61"/>
        <v>1071.42</v>
      </c>
      <c r="U109" s="44">
        <f t="shared" si="61"/>
        <v>1071.42</v>
      </c>
      <c r="V109" s="44">
        <f t="shared" si="61"/>
        <v>1071.42</v>
      </c>
      <c r="W109" s="44">
        <f t="shared" si="61"/>
        <v>1071.42</v>
      </c>
      <c r="X109" s="44">
        <f t="shared" si="61"/>
        <v>1071.42</v>
      </c>
      <c r="Y109" s="44">
        <f t="shared" si="61"/>
        <v>1071.42</v>
      </c>
      <c r="Z109" s="44">
        <f t="shared" si="61"/>
        <v>1071.42</v>
      </c>
      <c r="AA109" s="44">
        <f t="shared" si="61"/>
        <v>1071.42</v>
      </c>
    </row>
    <row r="110" spans="1:27" ht="12.75" customHeight="1" outlineLevel="1" x14ac:dyDescent="0.2">
      <c r="A110" s="99" t="s">
        <v>340</v>
      </c>
      <c r="B110" s="63" t="s">
        <v>83</v>
      </c>
      <c r="C110" s="43" t="s">
        <v>79</v>
      </c>
      <c r="D110" s="44">
        <v>3.35</v>
      </c>
      <c r="E110" s="44">
        <v>3.35</v>
      </c>
      <c r="F110" s="44">
        <v>3.35</v>
      </c>
      <c r="G110" s="44">
        <v>3.35</v>
      </c>
      <c r="H110" s="44">
        <v>3.35</v>
      </c>
      <c r="I110" s="44">
        <v>3.35</v>
      </c>
      <c r="J110" s="44">
        <v>3.35</v>
      </c>
      <c r="K110" s="44">
        <v>3.35</v>
      </c>
      <c r="L110" s="44">
        <v>3.35</v>
      </c>
      <c r="M110" s="44">
        <v>3.35</v>
      </c>
      <c r="N110" s="44">
        <v>3.35</v>
      </c>
      <c r="O110" s="44">
        <v>3.35</v>
      </c>
      <c r="P110" s="44">
        <v>3.35</v>
      </c>
      <c r="Q110" s="44">
        <v>3.35</v>
      </c>
      <c r="R110" s="44">
        <v>3.35</v>
      </c>
      <c r="S110" s="44">
        <v>3.35</v>
      </c>
      <c r="T110" s="44">
        <v>3.35</v>
      </c>
      <c r="U110" s="44">
        <v>3.35</v>
      </c>
      <c r="V110" s="44">
        <v>3.35</v>
      </c>
      <c r="W110" s="44">
        <v>3.35</v>
      </c>
      <c r="X110" s="44">
        <v>3.35</v>
      </c>
      <c r="Y110" s="44">
        <v>3.35</v>
      </c>
      <c r="Z110" s="44">
        <v>3.35</v>
      </c>
      <c r="AA110" s="44">
        <v>3.35</v>
      </c>
    </row>
    <row r="111" spans="1:27" ht="12.75" customHeight="1" outlineLevel="1" x14ac:dyDescent="0.2">
      <c r="A111" s="99" t="s">
        <v>341</v>
      </c>
      <c r="B111" s="63" t="s">
        <v>81</v>
      </c>
      <c r="C111" s="43" t="s">
        <v>79</v>
      </c>
      <c r="D111" s="44">
        <f>$D$11</f>
        <v>330.69</v>
      </c>
      <c r="E111" s="44">
        <f t="shared" ref="E111:AA111" si="62">$D$11</f>
        <v>330.69</v>
      </c>
      <c r="F111" s="44">
        <f t="shared" si="62"/>
        <v>330.69</v>
      </c>
      <c r="G111" s="44">
        <f t="shared" si="62"/>
        <v>330.69</v>
      </c>
      <c r="H111" s="44">
        <f t="shared" si="62"/>
        <v>330.69</v>
      </c>
      <c r="I111" s="44">
        <f t="shared" si="62"/>
        <v>330.69</v>
      </c>
      <c r="J111" s="44">
        <f t="shared" si="62"/>
        <v>330.69</v>
      </c>
      <c r="K111" s="44">
        <f t="shared" si="62"/>
        <v>330.69</v>
      </c>
      <c r="L111" s="44">
        <f t="shared" si="62"/>
        <v>330.69</v>
      </c>
      <c r="M111" s="44">
        <f t="shared" si="62"/>
        <v>330.69</v>
      </c>
      <c r="N111" s="44">
        <f t="shared" si="62"/>
        <v>330.69</v>
      </c>
      <c r="O111" s="44">
        <f t="shared" si="62"/>
        <v>330.69</v>
      </c>
      <c r="P111" s="44">
        <f t="shared" si="62"/>
        <v>330.69</v>
      </c>
      <c r="Q111" s="44">
        <f t="shared" si="62"/>
        <v>330.69</v>
      </c>
      <c r="R111" s="44">
        <f t="shared" si="62"/>
        <v>330.69</v>
      </c>
      <c r="S111" s="44">
        <f t="shared" si="62"/>
        <v>330.69</v>
      </c>
      <c r="T111" s="44">
        <f t="shared" si="62"/>
        <v>330.69</v>
      </c>
      <c r="U111" s="44">
        <f t="shared" si="62"/>
        <v>330.69</v>
      </c>
      <c r="V111" s="44">
        <f t="shared" si="62"/>
        <v>330.69</v>
      </c>
      <c r="W111" s="44">
        <f t="shared" si="62"/>
        <v>330.69</v>
      </c>
      <c r="X111" s="44">
        <f t="shared" si="62"/>
        <v>330.69</v>
      </c>
      <c r="Y111" s="44">
        <f t="shared" si="62"/>
        <v>330.69</v>
      </c>
      <c r="Z111" s="44">
        <f t="shared" si="62"/>
        <v>330.69</v>
      </c>
      <c r="AA111" s="44">
        <f t="shared" si="62"/>
        <v>330.69</v>
      </c>
    </row>
    <row r="112" spans="1:27" ht="12.75" customHeight="1" x14ac:dyDescent="0.2">
      <c r="A112" s="98" t="s">
        <v>342</v>
      </c>
      <c r="B112" s="28" t="str">
        <f>"22"&amp;"."&amp;$B$662&amp;"."&amp;$B$663</f>
        <v>22.12.2023</v>
      </c>
      <c r="C112" s="90" t="s">
        <v>76</v>
      </c>
      <c r="D112" s="91">
        <f>ROUND(((D113+D114+D116+D115)/1000),5)</f>
        <v>2.6730299999999998</v>
      </c>
      <c r="E112" s="91">
        <f>ROUND(((E113+E114+E116+E115)/1000),5)</f>
        <v>2.6140500000000002</v>
      </c>
      <c r="F112" s="91">
        <f>ROUND(((F113+F114+F116+F115)/1000),5)</f>
        <v>2.5743200000000002</v>
      </c>
      <c r="G112" s="91">
        <f t="shared" ref="G112:AA112" si="63">ROUND(((G113+G114+G116+G115)/1000),5)</f>
        <v>2.60961</v>
      </c>
      <c r="H112" s="91">
        <f t="shared" si="63"/>
        <v>2.6452399999999998</v>
      </c>
      <c r="I112" s="91">
        <f t="shared" si="63"/>
        <v>2.7180800000000001</v>
      </c>
      <c r="J112" s="91">
        <f t="shared" si="63"/>
        <v>2.9075099999999998</v>
      </c>
      <c r="K112" s="91">
        <f t="shared" si="63"/>
        <v>3.2745899999999999</v>
      </c>
      <c r="L112" s="91">
        <f t="shared" si="63"/>
        <v>3.4153899999999999</v>
      </c>
      <c r="M112" s="91">
        <f t="shared" si="63"/>
        <v>3.4907499999999998</v>
      </c>
      <c r="N112" s="91">
        <f t="shared" si="63"/>
        <v>3.5069699999999999</v>
      </c>
      <c r="O112" s="91">
        <f t="shared" si="63"/>
        <v>3.5312999999999999</v>
      </c>
      <c r="P112" s="91">
        <f t="shared" si="63"/>
        <v>3.5144000000000002</v>
      </c>
      <c r="Q112" s="91">
        <f t="shared" si="63"/>
        <v>3.5316200000000002</v>
      </c>
      <c r="R112" s="91">
        <f t="shared" si="63"/>
        <v>3.52468</v>
      </c>
      <c r="S112" s="91">
        <f t="shared" si="63"/>
        <v>3.4881600000000001</v>
      </c>
      <c r="T112" s="91">
        <f t="shared" si="63"/>
        <v>3.5014099999999999</v>
      </c>
      <c r="U112" s="91">
        <f t="shared" si="63"/>
        <v>3.5169000000000001</v>
      </c>
      <c r="V112" s="91">
        <f t="shared" si="63"/>
        <v>3.4961600000000002</v>
      </c>
      <c r="W112" s="91">
        <f t="shared" si="63"/>
        <v>3.4937200000000002</v>
      </c>
      <c r="X112" s="91">
        <f t="shared" si="63"/>
        <v>3.3887499999999999</v>
      </c>
      <c r="Y112" s="91">
        <f t="shared" si="63"/>
        <v>3.3103400000000001</v>
      </c>
      <c r="Z112" s="91">
        <f t="shared" si="63"/>
        <v>3.0345399999999998</v>
      </c>
      <c r="AA112" s="91">
        <f t="shared" si="63"/>
        <v>2.7682600000000002</v>
      </c>
    </row>
    <row r="113" spans="1:27" ht="12.75" customHeight="1" outlineLevel="1" x14ac:dyDescent="0.2">
      <c r="A113" s="99" t="s">
        <v>343</v>
      </c>
      <c r="B113" s="63" t="s">
        <v>238</v>
      </c>
      <c r="C113" s="43" t="s">
        <v>79</v>
      </c>
      <c r="D113" s="44">
        <v>1267.57</v>
      </c>
      <c r="E113" s="44">
        <v>1208.5899999999999</v>
      </c>
      <c r="F113" s="44">
        <v>1168.8599999999999</v>
      </c>
      <c r="G113" s="44">
        <v>1204.1500000000001</v>
      </c>
      <c r="H113" s="44">
        <v>1239.78</v>
      </c>
      <c r="I113" s="44">
        <v>1312.62</v>
      </c>
      <c r="J113" s="44">
        <v>1502.05</v>
      </c>
      <c r="K113" s="44">
        <v>1869.13</v>
      </c>
      <c r="L113" s="44">
        <v>2009.93</v>
      </c>
      <c r="M113" s="44">
        <v>2085.29</v>
      </c>
      <c r="N113" s="44">
        <v>2101.5100000000002</v>
      </c>
      <c r="O113" s="44">
        <v>2125.84</v>
      </c>
      <c r="P113" s="44">
        <v>2108.94</v>
      </c>
      <c r="Q113" s="44">
        <v>2126.16</v>
      </c>
      <c r="R113" s="44">
        <v>2119.2199999999998</v>
      </c>
      <c r="S113" s="44">
        <v>2082.6999999999998</v>
      </c>
      <c r="T113" s="44">
        <v>2095.9499999999998</v>
      </c>
      <c r="U113" s="44">
        <v>2111.44</v>
      </c>
      <c r="V113" s="44">
        <v>2090.6999999999998</v>
      </c>
      <c r="W113" s="44">
        <v>2088.2600000000002</v>
      </c>
      <c r="X113" s="44">
        <v>1983.29</v>
      </c>
      <c r="Y113" s="44">
        <v>1904.88</v>
      </c>
      <c r="Z113" s="44">
        <v>1629.08</v>
      </c>
      <c r="AA113" s="44">
        <v>1362.8</v>
      </c>
    </row>
    <row r="114" spans="1:27" ht="12.75" customHeight="1" outlineLevel="1" x14ac:dyDescent="0.2">
      <c r="A114" s="99" t="s">
        <v>344</v>
      </c>
      <c r="B114" s="63" t="s">
        <v>90</v>
      </c>
      <c r="C114" s="43" t="s">
        <v>79</v>
      </c>
      <c r="D114" s="44">
        <f t="shared" ref="D114:AA114" si="64">$D$9</f>
        <v>1071.42</v>
      </c>
      <c r="E114" s="44">
        <f t="shared" si="64"/>
        <v>1071.42</v>
      </c>
      <c r="F114" s="44">
        <f t="shared" si="64"/>
        <v>1071.42</v>
      </c>
      <c r="G114" s="44">
        <f t="shared" si="64"/>
        <v>1071.42</v>
      </c>
      <c r="H114" s="44">
        <f t="shared" si="64"/>
        <v>1071.42</v>
      </c>
      <c r="I114" s="44">
        <f t="shared" si="64"/>
        <v>1071.42</v>
      </c>
      <c r="J114" s="44">
        <f t="shared" si="64"/>
        <v>1071.42</v>
      </c>
      <c r="K114" s="44">
        <f t="shared" si="64"/>
        <v>1071.42</v>
      </c>
      <c r="L114" s="44">
        <f t="shared" si="64"/>
        <v>1071.42</v>
      </c>
      <c r="M114" s="44">
        <f t="shared" si="64"/>
        <v>1071.42</v>
      </c>
      <c r="N114" s="44">
        <f t="shared" si="64"/>
        <v>1071.42</v>
      </c>
      <c r="O114" s="44">
        <f t="shared" si="64"/>
        <v>1071.42</v>
      </c>
      <c r="P114" s="44">
        <f t="shared" si="64"/>
        <v>1071.42</v>
      </c>
      <c r="Q114" s="44">
        <f t="shared" si="64"/>
        <v>1071.42</v>
      </c>
      <c r="R114" s="44">
        <f t="shared" si="64"/>
        <v>1071.42</v>
      </c>
      <c r="S114" s="44">
        <f t="shared" si="64"/>
        <v>1071.42</v>
      </c>
      <c r="T114" s="44">
        <f t="shared" si="64"/>
        <v>1071.42</v>
      </c>
      <c r="U114" s="44">
        <f t="shared" si="64"/>
        <v>1071.42</v>
      </c>
      <c r="V114" s="44">
        <f t="shared" si="64"/>
        <v>1071.42</v>
      </c>
      <c r="W114" s="44">
        <f t="shared" si="64"/>
        <v>1071.42</v>
      </c>
      <c r="X114" s="44">
        <f t="shared" si="64"/>
        <v>1071.42</v>
      </c>
      <c r="Y114" s="44">
        <f t="shared" si="64"/>
        <v>1071.42</v>
      </c>
      <c r="Z114" s="44">
        <f t="shared" si="64"/>
        <v>1071.42</v>
      </c>
      <c r="AA114" s="44">
        <f t="shared" si="64"/>
        <v>1071.42</v>
      </c>
    </row>
    <row r="115" spans="1:27" ht="12.75" customHeight="1" outlineLevel="1" x14ac:dyDescent="0.2">
      <c r="A115" s="99" t="s">
        <v>345</v>
      </c>
      <c r="B115" s="63" t="s">
        <v>83</v>
      </c>
      <c r="C115" s="43" t="s">
        <v>79</v>
      </c>
      <c r="D115" s="44">
        <v>3.35</v>
      </c>
      <c r="E115" s="44">
        <v>3.35</v>
      </c>
      <c r="F115" s="44">
        <v>3.35</v>
      </c>
      <c r="G115" s="44">
        <v>3.35</v>
      </c>
      <c r="H115" s="44">
        <v>3.35</v>
      </c>
      <c r="I115" s="44">
        <v>3.35</v>
      </c>
      <c r="J115" s="44">
        <v>3.35</v>
      </c>
      <c r="K115" s="44">
        <v>3.35</v>
      </c>
      <c r="L115" s="44">
        <v>3.35</v>
      </c>
      <c r="M115" s="44">
        <v>3.35</v>
      </c>
      <c r="N115" s="44">
        <v>3.35</v>
      </c>
      <c r="O115" s="44">
        <v>3.35</v>
      </c>
      <c r="P115" s="44">
        <v>3.35</v>
      </c>
      <c r="Q115" s="44">
        <v>3.35</v>
      </c>
      <c r="R115" s="44">
        <v>3.35</v>
      </c>
      <c r="S115" s="44">
        <v>3.35</v>
      </c>
      <c r="T115" s="44">
        <v>3.35</v>
      </c>
      <c r="U115" s="44">
        <v>3.35</v>
      </c>
      <c r="V115" s="44">
        <v>3.35</v>
      </c>
      <c r="W115" s="44">
        <v>3.35</v>
      </c>
      <c r="X115" s="44">
        <v>3.35</v>
      </c>
      <c r="Y115" s="44">
        <v>3.35</v>
      </c>
      <c r="Z115" s="44">
        <v>3.35</v>
      </c>
      <c r="AA115" s="44">
        <v>3.35</v>
      </c>
    </row>
    <row r="116" spans="1:27" ht="12.75" customHeight="1" outlineLevel="1" x14ac:dyDescent="0.2">
      <c r="A116" s="99" t="s">
        <v>346</v>
      </c>
      <c r="B116" s="63" t="s">
        <v>81</v>
      </c>
      <c r="C116" s="43" t="s">
        <v>79</v>
      </c>
      <c r="D116" s="44">
        <f>$D$11</f>
        <v>330.69</v>
      </c>
      <c r="E116" s="44">
        <f t="shared" ref="E116:AA116" si="65">$D$11</f>
        <v>330.69</v>
      </c>
      <c r="F116" s="44">
        <f t="shared" si="65"/>
        <v>330.69</v>
      </c>
      <c r="G116" s="44">
        <f t="shared" si="65"/>
        <v>330.69</v>
      </c>
      <c r="H116" s="44">
        <f t="shared" si="65"/>
        <v>330.69</v>
      </c>
      <c r="I116" s="44">
        <f t="shared" si="65"/>
        <v>330.69</v>
      </c>
      <c r="J116" s="44">
        <f t="shared" si="65"/>
        <v>330.69</v>
      </c>
      <c r="K116" s="44">
        <f t="shared" si="65"/>
        <v>330.69</v>
      </c>
      <c r="L116" s="44">
        <f t="shared" si="65"/>
        <v>330.69</v>
      </c>
      <c r="M116" s="44">
        <f t="shared" si="65"/>
        <v>330.69</v>
      </c>
      <c r="N116" s="44">
        <f t="shared" si="65"/>
        <v>330.69</v>
      </c>
      <c r="O116" s="44">
        <f t="shared" si="65"/>
        <v>330.69</v>
      </c>
      <c r="P116" s="44">
        <f t="shared" si="65"/>
        <v>330.69</v>
      </c>
      <c r="Q116" s="44">
        <f t="shared" si="65"/>
        <v>330.69</v>
      </c>
      <c r="R116" s="44">
        <f t="shared" si="65"/>
        <v>330.69</v>
      </c>
      <c r="S116" s="44">
        <f t="shared" si="65"/>
        <v>330.69</v>
      </c>
      <c r="T116" s="44">
        <f t="shared" si="65"/>
        <v>330.69</v>
      </c>
      <c r="U116" s="44">
        <f t="shared" si="65"/>
        <v>330.69</v>
      </c>
      <c r="V116" s="44">
        <f t="shared" si="65"/>
        <v>330.69</v>
      </c>
      <c r="W116" s="44">
        <f t="shared" si="65"/>
        <v>330.69</v>
      </c>
      <c r="X116" s="44">
        <f t="shared" si="65"/>
        <v>330.69</v>
      </c>
      <c r="Y116" s="44">
        <f t="shared" si="65"/>
        <v>330.69</v>
      </c>
      <c r="Z116" s="44">
        <f t="shared" si="65"/>
        <v>330.69</v>
      </c>
      <c r="AA116" s="44">
        <f t="shared" si="65"/>
        <v>330.69</v>
      </c>
    </row>
    <row r="117" spans="1:27" ht="12.75" customHeight="1" x14ac:dyDescent="0.2">
      <c r="A117" s="98" t="s">
        <v>347</v>
      </c>
      <c r="B117" s="28" t="str">
        <f>"23"&amp;"."&amp;$B$662&amp;"."&amp;$B$663</f>
        <v>23.12.2023</v>
      </c>
      <c r="C117" s="90" t="s">
        <v>76</v>
      </c>
      <c r="D117" s="91">
        <f>ROUND(((D118+D119+D121+D120)/1000),5)</f>
        <v>2.7322299999999999</v>
      </c>
      <c r="E117" s="91">
        <f>ROUND(((E118+E119+E121+E120)/1000),5)</f>
        <v>2.6579299999999999</v>
      </c>
      <c r="F117" s="91">
        <f>ROUND(((F118+F119+F121+F120)/1000),5)</f>
        <v>2.62683</v>
      </c>
      <c r="G117" s="91">
        <f t="shared" ref="G117:AA117" si="66">ROUND(((G118+G119+G121+G120)/1000),5)</f>
        <v>2.6133600000000001</v>
      </c>
      <c r="H117" s="91">
        <f t="shared" si="66"/>
        <v>2.6188899999999999</v>
      </c>
      <c r="I117" s="91">
        <f t="shared" si="66"/>
        <v>2.6473200000000001</v>
      </c>
      <c r="J117" s="91">
        <f t="shared" si="66"/>
        <v>2.68262</v>
      </c>
      <c r="K117" s="91">
        <f t="shared" si="66"/>
        <v>2.87805</v>
      </c>
      <c r="L117" s="91">
        <f t="shared" si="66"/>
        <v>3.2294299999999998</v>
      </c>
      <c r="M117" s="91">
        <f t="shared" si="66"/>
        <v>3.3669199999999999</v>
      </c>
      <c r="N117" s="91">
        <f t="shared" si="66"/>
        <v>3.4190200000000002</v>
      </c>
      <c r="O117" s="91">
        <f t="shared" si="66"/>
        <v>3.4342899999999998</v>
      </c>
      <c r="P117" s="91">
        <f t="shared" si="66"/>
        <v>3.4276499999999999</v>
      </c>
      <c r="Q117" s="91">
        <f t="shared" si="66"/>
        <v>3.4272900000000002</v>
      </c>
      <c r="R117" s="91">
        <f t="shared" si="66"/>
        <v>3.4131399999999998</v>
      </c>
      <c r="S117" s="91">
        <f t="shared" si="66"/>
        <v>3.4013200000000001</v>
      </c>
      <c r="T117" s="91">
        <f t="shared" si="66"/>
        <v>3.4320300000000001</v>
      </c>
      <c r="U117" s="91">
        <f t="shared" si="66"/>
        <v>3.4496000000000002</v>
      </c>
      <c r="V117" s="91">
        <f t="shared" si="66"/>
        <v>3.4113500000000001</v>
      </c>
      <c r="W117" s="91">
        <f t="shared" si="66"/>
        <v>3.3514900000000001</v>
      </c>
      <c r="X117" s="91">
        <f t="shared" si="66"/>
        <v>3.3119399999999999</v>
      </c>
      <c r="Y117" s="91">
        <f t="shared" si="66"/>
        <v>3.1311900000000001</v>
      </c>
      <c r="Z117" s="91">
        <f t="shared" si="66"/>
        <v>2.9365100000000002</v>
      </c>
      <c r="AA117" s="91">
        <f t="shared" si="66"/>
        <v>2.72845</v>
      </c>
    </row>
    <row r="118" spans="1:27" ht="12.75" customHeight="1" outlineLevel="1" x14ac:dyDescent="0.2">
      <c r="A118" s="99" t="s">
        <v>348</v>
      </c>
      <c r="B118" s="63" t="s">
        <v>238</v>
      </c>
      <c r="C118" s="43" t="s">
        <v>79</v>
      </c>
      <c r="D118" s="44">
        <v>1326.77</v>
      </c>
      <c r="E118" s="44">
        <v>1252.47</v>
      </c>
      <c r="F118" s="44">
        <v>1221.3699999999999</v>
      </c>
      <c r="G118" s="44">
        <v>1207.9000000000001</v>
      </c>
      <c r="H118" s="44">
        <v>1213.43</v>
      </c>
      <c r="I118" s="44">
        <v>1241.8599999999999</v>
      </c>
      <c r="J118" s="44">
        <v>1277.1600000000001</v>
      </c>
      <c r="K118" s="44">
        <v>1472.59</v>
      </c>
      <c r="L118" s="44">
        <v>1823.97</v>
      </c>
      <c r="M118" s="44">
        <v>1961.46</v>
      </c>
      <c r="N118" s="44">
        <v>2013.56</v>
      </c>
      <c r="O118" s="44">
        <v>2028.83</v>
      </c>
      <c r="P118" s="44">
        <v>2022.19</v>
      </c>
      <c r="Q118" s="44">
        <v>2021.83</v>
      </c>
      <c r="R118" s="44">
        <v>2007.68</v>
      </c>
      <c r="S118" s="44">
        <v>1995.86</v>
      </c>
      <c r="T118" s="44">
        <v>2026.57</v>
      </c>
      <c r="U118" s="44">
        <v>2044.14</v>
      </c>
      <c r="V118" s="44">
        <v>2005.89</v>
      </c>
      <c r="W118" s="44">
        <v>1946.03</v>
      </c>
      <c r="X118" s="44">
        <v>1906.48</v>
      </c>
      <c r="Y118" s="44">
        <v>1725.73</v>
      </c>
      <c r="Z118" s="44">
        <v>1531.05</v>
      </c>
      <c r="AA118" s="44">
        <v>1322.99</v>
      </c>
    </row>
    <row r="119" spans="1:27" ht="12.75" customHeight="1" outlineLevel="1" x14ac:dyDescent="0.2">
      <c r="A119" s="99" t="s">
        <v>349</v>
      </c>
      <c r="B119" s="63" t="s">
        <v>90</v>
      </c>
      <c r="C119" s="43" t="s">
        <v>79</v>
      </c>
      <c r="D119" s="44">
        <f t="shared" ref="D119:AA119" si="67">$D$9</f>
        <v>1071.42</v>
      </c>
      <c r="E119" s="44">
        <f t="shared" si="67"/>
        <v>1071.42</v>
      </c>
      <c r="F119" s="44">
        <f t="shared" si="67"/>
        <v>1071.42</v>
      </c>
      <c r="G119" s="44">
        <f t="shared" si="67"/>
        <v>1071.42</v>
      </c>
      <c r="H119" s="44">
        <f t="shared" si="67"/>
        <v>1071.42</v>
      </c>
      <c r="I119" s="44">
        <f t="shared" si="67"/>
        <v>1071.42</v>
      </c>
      <c r="J119" s="44">
        <f t="shared" si="67"/>
        <v>1071.42</v>
      </c>
      <c r="K119" s="44">
        <f t="shared" si="67"/>
        <v>1071.42</v>
      </c>
      <c r="L119" s="44">
        <f t="shared" si="67"/>
        <v>1071.42</v>
      </c>
      <c r="M119" s="44">
        <f t="shared" si="67"/>
        <v>1071.42</v>
      </c>
      <c r="N119" s="44">
        <f t="shared" si="67"/>
        <v>1071.42</v>
      </c>
      <c r="O119" s="44">
        <f t="shared" si="67"/>
        <v>1071.42</v>
      </c>
      <c r="P119" s="44">
        <f t="shared" si="67"/>
        <v>1071.42</v>
      </c>
      <c r="Q119" s="44">
        <f t="shared" si="67"/>
        <v>1071.42</v>
      </c>
      <c r="R119" s="44">
        <f t="shared" si="67"/>
        <v>1071.42</v>
      </c>
      <c r="S119" s="44">
        <f t="shared" si="67"/>
        <v>1071.42</v>
      </c>
      <c r="T119" s="44">
        <f t="shared" si="67"/>
        <v>1071.42</v>
      </c>
      <c r="U119" s="44">
        <f t="shared" si="67"/>
        <v>1071.42</v>
      </c>
      <c r="V119" s="44">
        <f t="shared" si="67"/>
        <v>1071.42</v>
      </c>
      <c r="W119" s="44">
        <f t="shared" si="67"/>
        <v>1071.42</v>
      </c>
      <c r="X119" s="44">
        <f t="shared" si="67"/>
        <v>1071.42</v>
      </c>
      <c r="Y119" s="44">
        <f t="shared" si="67"/>
        <v>1071.42</v>
      </c>
      <c r="Z119" s="44">
        <f t="shared" si="67"/>
        <v>1071.42</v>
      </c>
      <c r="AA119" s="44">
        <f t="shared" si="67"/>
        <v>1071.42</v>
      </c>
    </row>
    <row r="120" spans="1:27" ht="12.75" customHeight="1" outlineLevel="1" x14ac:dyDescent="0.2">
      <c r="A120" s="99" t="s">
        <v>350</v>
      </c>
      <c r="B120" s="63" t="s">
        <v>83</v>
      </c>
      <c r="C120" s="43" t="s">
        <v>79</v>
      </c>
      <c r="D120" s="44">
        <v>3.35</v>
      </c>
      <c r="E120" s="44">
        <v>3.35</v>
      </c>
      <c r="F120" s="44">
        <v>3.35</v>
      </c>
      <c r="G120" s="44">
        <v>3.35</v>
      </c>
      <c r="H120" s="44">
        <v>3.35</v>
      </c>
      <c r="I120" s="44">
        <v>3.35</v>
      </c>
      <c r="J120" s="44">
        <v>3.35</v>
      </c>
      <c r="K120" s="44">
        <v>3.35</v>
      </c>
      <c r="L120" s="44">
        <v>3.35</v>
      </c>
      <c r="M120" s="44">
        <v>3.35</v>
      </c>
      <c r="N120" s="44">
        <v>3.35</v>
      </c>
      <c r="O120" s="44">
        <v>3.35</v>
      </c>
      <c r="P120" s="44">
        <v>3.35</v>
      </c>
      <c r="Q120" s="44">
        <v>3.35</v>
      </c>
      <c r="R120" s="44">
        <v>3.35</v>
      </c>
      <c r="S120" s="44">
        <v>3.35</v>
      </c>
      <c r="T120" s="44">
        <v>3.35</v>
      </c>
      <c r="U120" s="44">
        <v>3.35</v>
      </c>
      <c r="V120" s="44">
        <v>3.35</v>
      </c>
      <c r="W120" s="44">
        <v>3.35</v>
      </c>
      <c r="X120" s="44">
        <v>3.35</v>
      </c>
      <c r="Y120" s="44">
        <v>3.35</v>
      </c>
      <c r="Z120" s="44">
        <v>3.35</v>
      </c>
      <c r="AA120" s="44">
        <v>3.35</v>
      </c>
    </row>
    <row r="121" spans="1:27" ht="12.75" customHeight="1" outlineLevel="1" x14ac:dyDescent="0.2">
      <c r="A121" s="99" t="s">
        <v>351</v>
      </c>
      <c r="B121" s="63" t="s">
        <v>81</v>
      </c>
      <c r="C121" s="43" t="s">
        <v>79</v>
      </c>
      <c r="D121" s="44">
        <f>$D$11</f>
        <v>330.69</v>
      </c>
      <c r="E121" s="44">
        <f t="shared" ref="E121:AA121" si="68">$D$11</f>
        <v>330.69</v>
      </c>
      <c r="F121" s="44">
        <f t="shared" si="68"/>
        <v>330.69</v>
      </c>
      <c r="G121" s="44">
        <f t="shared" si="68"/>
        <v>330.69</v>
      </c>
      <c r="H121" s="44">
        <f t="shared" si="68"/>
        <v>330.69</v>
      </c>
      <c r="I121" s="44">
        <f t="shared" si="68"/>
        <v>330.69</v>
      </c>
      <c r="J121" s="44">
        <f t="shared" si="68"/>
        <v>330.69</v>
      </c>
      <c r="K121" s="44">
        <f t="shared" si="68"/>
        <v>330.69</v>
      </c>
      <c r="L121" s="44">
        <f t="shared" si="68"/>
        <v>330.69</v>
      </c>
      <c r="M121" s="44">
        <f t="shared" si="68"/>
        <v>330.69</v>
      </c>
      <c r="N121" s="44">
        <f t="shared" si="68"/>
        <v>330.69</v>
      </c>
      <c r="O121" s="44">
        <f t="shared" si="68"/>
        <v>330.69</v>
      </c>
      <c r="P121" s="44">
        <f t="shared" si="68"/>
        <v>330.69</v>
      </c>
      <c r="Q121" s="44">
        <f t="shared" si="68"/>
        <v>330.69</v>
      </c>
      <c r="R121" s="44">
        <f t="shared" si="68"/>
        <v>330.69</v>
      </c>
      <c r="S121" s="44">
        <f t="shared" si="68"/>
        <v>330.69</v>
      </c>
      <c r="T121" s="44">
        <f t="shared" si="68"/>
        <v>330.69</v>
      </c>
      <c r="U121" s="44">
        <f t="shared" si="68"/>
        <v>330.69</v>
      </c>
      <c r="V121" s="44">
        <f t="shared" si="68"/>
        <v>330.69</v>
      </c>
      <c r="W121" s="44">
        <f t="shared" si="68"/>
        <v>330.69</v>
      </c>
      <c r="X121" s="44">
        <f t="shared" si="68"/>
        <v>330.69</v>
      </c>
      <c r="Y121" s="44">
        <f t="shared" si="68"/>
        <v>330.69</v>
      </c>
      <c r="Z121" s="44">
        <f t="shared" si="68"/>
        <v>330.69</v>
      </c>
      <c r="AA121" s="44">
        <f t="shared" si="68"/>
        <v>330.69</v>
      </c>
    </row>
    <row r="122" spans="1:27" ht="12.75" customHeight="1" x14ac:dyDescent="0.2">
      <c r="A122" s="98" t="s">
        <v>352</v>
      </c>
      <c r="B122" s="28" t="str">
        <f>"24"&amp;"."&amp;$B$662&amp;"."&amp;$B$663</f>
        <v>24.12.2023</v>
      </c>
      <c r="C122" s="90" t="s">
        <v>76</v>
      </c>
      <c r="D122" s="91">
        <f>ROUND(((D123+D124+D126+D125)/1000),5)</f>
        <v>2.6938599999999999</v>
      </c>
      <c r="E122" s="91">
        <f>ROUND(((E123+E124+E126+E125)/1000),5)</f>
        <v>2.6385200000000002</v>
      </c>
      <c r="F122" s="91">
        <f>ROUND(((F123+F124+F126+F125)/1000),5)</f>
        <v>2.6100699999999999</v>
      </c>
      <c r="G122" s="91">
        <f t="shared" ref="G122:AA122" si="69">ROUND(((G123+G124+G126+G125)/1000),5)</f>
        <v>2.5588500000000001</v>
      </c>
      <c r="H122" s="91">
        <f t="shared" si="69"/>
        <v>2.5687799999999998</v>
      </c>
      <c r="I122" s="91">
        <f t="shared" si="69"/>
        <v>2.6011700000000002</v>
      </c>
      <c r="J122" s="91">
        <f t="shared" si="69"/>
        <v>2.6235400000000002</v>
      </c>
      <c r="K122" s="91">
        <f t="shared" si="69"/>
        <v>2.7383600000000001</v>
      </c>
      <c r="L122" s="91">
        <f t="shared" si="69"/>
        <v>2.9331299999999998</v>
      </c>
      <c r="M122" s="91">
        <f t="shared" si="69"/>
        <v>3.19374</v>
      </c>
      <c r="N122" s="91">
        <f t="shared" si="69"/>
        <v>3.30836</v>
      </c>
      <c r="O122" s="91">
        <f t="shared" si="69"/>
        <v>3.3271799999999998</v>
      </c>
      <c r="P122" s="91">
        <f t="shared" si="69"/>
        <v>3.3372600000000001</v>
      </c>
      <c r="Q122" s="91">
        <f t="shared" si="69"/>
        <v>3.3421400000000001</v>
      </c>
      <c r="R122" s="91">
        <f t="shared" si="69"/>
        <v>3.3320400000000001</v>
      </c>
      <c r="S122" s="91">
        <f t="shared" si="69"/>
        <v>3.3315000000000001</v>
      </c>
      <c r="T122" s="91">
        <f t="shared" si="69"/>
        <v>3.3751000000000002</v>
      </c>
      <c r="U122" s="91">
        <f t="shared" si="69"/>
        <v>3.3963199999999998</v>
      </c>
      <c r="V122" s="91">
        <f t="shared" si="69"/>
        <v>3.3703799999999999</v>
      </c>
      <c r="W122" s="91">
        <f t="shared" si="69"/>
        <v>3.3462100000000001</v>
      </c>
      <c r="X122" s="91">
        <f t="shared" si="69"/>
        <v>3.3214600000000001</v>
      </c>
      <c r="Y122" s="91">
        <f t="shared" si="69"/>
        <v>3.10222</v>
      </c>
      <c r="Z122" s="91">
        <f t="shared" si="69"/>
        <v>2.8859599999999999</v>
      </c>
      <c r="AA122" s="91">
        <f t="shared" si="69"/>
        <v>2.6534200000000001</v>
      </c>
    </row>
    <row r="123" spans="1:27" ht="12.75" customHeight="1" outlineLevel="1" x14ac:dyDescent="0.2">
      <c r="A123" s="99" t="s">
        <v>353</v>
      </c>
      <c r="B123" s="63" t="s">
        <v>238</v>
      </c>
      <c r="C123" s="43" t="s">
        <v>79</v>
      </c>
      <c r="D123" s="44">
        <v>1288.4000000000001</v>
      </c>
      <c r="E123" s="44">
        <v>1233.06</v>
      </c>
      <c r="F123" s="44">
        <v>1204.6099999999999</v>
      </c>
      <c r="G123" s="44">
        <v>1153.3900000000001</v>
      </c>
      <c r="H123" s="44">
        <v>1163.32</v>
      </c>
      <c r="I123" s="44">
        <v>1195.71</v>
      </c>
      <c r="J123" s="44">
        <v>1218.08</v>
      </c>
      <c r="K123" s="44">
        <v>1332.9</v>
      </c>
      <c r="L123" s="44">
        <v>1527.67</v>
      </c>
      <c r="M123" s="44">
        <v>1788.28</v>
      </c>
      <c r="N123" s="44">
        <v>1902.9</v>
      </c>
      <c r="O123" s="44">
        <v>1921.72</v>
      </c>
      <c r="P123" s="44">
        <v>1931.8</v>
      </c>
      <c r="Q123" s="44">
        <v>1936.68</v>
      </c>
      <c r="R123" s="44">
        <v>1926.58</v>
      </c>
      <c r="S123" s="44">
        <v>1926.04</v>
      </c>
      <c r="T123" s="44">
        <v>1969.64</v>
      </c>
      <c r="U123" s="44">
        <v>1990.86</v>
      </c>
      <c r="V123" s="44">
        <v>1964.92</v>
      </c>
      <c r="W123" s="44">
        <v>1940.75</v>
      </c>
      <c r="X123" s="44">
        <v>1916</v>
      </c>
      <c r="Y123" s="44">
        <v>1696.76</v>
      </c>
      <c r="Z123" s="44">
        <v>1480.5</v>
      </c>
      <c r="AA123" s="44">
        <v>1247.96</v>
      </c>
    </row>
    <row r="124" spans="1:27" ht="12.75" customHeight="1" outlineLevel="1" x14ac:dyDescent="0.2">
      <c r="A124" s="99" t="s">
        <v>354</v>
      </c>
      <c r="B124" s="63" t="s">
        <v>90</v>
      </c>
      <c r="C124" s="43" t="s">
        <v>79</v>
      </c>
      <c r="D124" s="44">
        <f t="shared" ref="D124:AA124" si="70">$D$9</f>
        <v>1071.42</v>
      </c>
      <c r="E124" s="44">
        <f t="shared" si="70"/>
        <v>1071.42</v>
      </c>
      <c r="F124" s="44">
        <f t="shared" si="70"/>
        <v>1071.42</v>
      </c>
      <c r="G124" s="44">
        <f t="shared" si="70"/>
        <v>1071.42</v>
      </c>
      <c r="H124" s="44">
        <f t="shared" si="70"/>
        <v>1071.42</v>
      </c>
      <c r="I124" s="44">
        <f t="shared" si="70"/>
        <v>1071.42</v>
      </c>
      <c r="J124" s="44">
        <f t="shared" si="70"/>
        <v>1071.42</v>
      </c>
      <c r="K124" s="44">
        <f t="shared" si="70"/>
        <v>1071.42</v>
      </c>
      <c r="L124" s="44">
        <f t="shared" si="70"/>
        <v>1071.42</v>
      </c>
      <c r="M124" s="44">
        <f t="shared" si="70"/>
        <v>1071.42</v>
      </c>
      <c r="N124" s="44">
        <f t="shared" si="70"/>
        <v>1071.42</v>
      </c>
      <c r="O124" s="44">
        <f t="shared" si="70"/>
        <v>1071.42</v>
      </c>
      <c r="P124" s="44">
        <f t="shared" si="70"/>
        <v>1071.42</v>
      </c>
      <c r="Q124" s="44">
        <f t="shared" si="70"/>
        <v>1071.42</v>
      </c>
      <c r="R124" s="44">
        <f t="shared" si="70"/>
        <v>1071.42</v>
      </c>
      <c r="S124" s="44">
        <f t="shared" si="70"/>
        <v>1071.42</v>
      </c>
      <c r="T124" s="44">
        <f t="shared" si="70"/>
        <v>1071.42</v>
      </c>
      <c r="U124" s="44">
        <f t="shared" si="70"/>
        <v>1071.42</v>
      </c>
      <c r="V124" s="44">
        <f t="shared" si="70"/>
        <v>1071.42</v>
      </c>
      <c r="W124" s="44">
        <f t="shared" si="70"/>
        <v>1071.42</v>
      </c>
      <c r="X124" s="44">
        <f t="shared" si="70"/>
        <v>1071.42</v>
      </c>
      <c r="Y124" s="44">
        <f t="shared" si="70"/>
        <v>1071.42</v>
      </c>
      <c r="Z124" s="44">
        <f t="shared" si="70"/>
        <v>1071.42</v>
      </c>
      <c r="AA124" s="44">
        <f t="shared" si="70"/>
        <v>1071.42</v>
      </c>
    </row>
    <row r="125" spans="1:27" ht="12.75" customHeight="1" outlineLevel="1" x14ac:dyDescent="0.2">
      <c r="A125" s="99" t="s">
        <v>355</v>
      </c>
      <c r="B125" s="63" t="s">
        <v>83</v>
      </c>
      <c r="C125" s="43" t="s">
        <v>79</v>
      </c>
      <c r="D125" s="44">
        <v>3.35</v>
      </c>
      <c r="E125" s="44">
        <v>3.35</v>
      </c>
      <c r="F125" s="44">
        <v>3.35</v>
      </c>
      <c r="G125" s="44">
        <v>3.35</v>
      </c>
      <c r="H125" s="44">
        <v>3.35</v>
      </c>
      <c r="I125" s="44">
        <v>3.35</v>
      </c>
      <c r="J125" s="44">
        <v>3.35</v>
      </c>
      <c r="K125" s="44">
        <v>3.35</v>
      </c>
      <c r="L125" s="44">
        <v>3.35</v>
      </c>
      <c r="M125" s="44">
        <v>3.35</v>
      </c>
      <c r="N125" s="44">
        <v>3.35</v>
      </c>
      <c r="O125" s="44">
        <v>3.35</v>
      </c>
      <c r="P125" s="44">
        <v>3.35</v>
      </c>
      <c r="Q125" s="44">
        <v>3.35</v>
      </c>
      <c r="R125" s="44">
        <v>3.35</v>
      </c>
      <c r="S125" s="44">
        <v>3.35</v>
      </c>
      <c r="T125" s="44">
        <v>3.35</v>
      </c>
      <c r="U125" s="44">
        <v>3.35</v>
      </c>
      <c r="V125" s="44">
        <v>3.35</v>
      </c>
      <c r="W125" s="44">
        <v>3.35</v>
      </c>
      <c r="X125" s="44">
        <v>3.35</v>
      </c>
      <c r="Y125" s="44">
        <v>3.35</v>
      </c>
      <c r="Z125" s="44">
        <v>3.35</v>
      </c>
      <c r="AA125" s="44">
        <v>3.35</v>
      </c>
    </row>
    <row r="126" spans="1:27" ht="12.75" customHeight="1" outlineLevel="1" x14ac:dyDescent="0.2">
      <c r="A126" s="99" t="s">
        <v>356</v>
      </c>
      <c r="B126" s="63" t="s">
        <v>81</v>
      </c>
      <c r="C126" s="43" t="s">
        <v>79</v>
      </c>
      <c r="D126" s="44">
        <f>$D$11</f>
        <v>330.69</v>
      </c>
      <c r="E126" s="44">
        <f t="shared" ref="E126:AA126" si="71">$D$11</f>
        <v>330.69</v>
      </c>
      <c r="F126" s="44">
        <f t="shared" si="71"/>
        <v>330.69</v>
      </c>
      <c r="G126" s="44">
        <f t="shared" si="71"/>
        <v>330.69</v>
      </c>
      <c r="H126" s="44">
        <f t="shared" si="71"/>
        <v>330.69</v>
      </c>
      <c r="I126" s="44">
        <f t="shared" si="71"/>
        <v>330.69</v>
      </c>
      <c r="J126" s="44">
        <f t="shared" si="71"/>
        <v>330.69</v>
      </c>
      <c r="K126" s="44">
        <f t="shared" si="71"/>
        <v>330.69</v>
      </c>
      <c r="L126" s="44">
        <f t="shared" si="71"/>
        <v>330.69</v>
      </c>
      <c r="M126" s="44">
        <f t="shared" si="71"/>
        <v>330.69</v>
      </c>
      <c r="N126" s="44">
        <f t="shared" si="71"/>
        <v>330.69</v>
      </c>
      <c r="O126" s="44">
        <f t="shared" si="71"/>
        <v>330.69</v>
      </c>
      <c r="P126" s="44">
        <f t="shared" si="71"/>
        <v>330.69</v>
      </c>
      <c r="Q126" s="44">
        <f t="shared" si="71"/>
        <v>330.69</v>
      </c>
      <c r="R126" s="44">
        <f t="shared" si="71"/>
        <v>330.69</v>
      </c>
      <c r="S126" s="44">
        <f t="shared" si="71"/>
        <v>330.69</v>
      </c>
      <c r="T126" s="44">
        <f t="shared" si="71"/>
        <v>330.69</v>
      </c>
      <c r="U126" s="44">
        <f t="shared" si="71"/>
        <v>330.69</v>
      </c>
      <c r="V126" s="44">
        <f t="shared" si="71"/>
        <v>330.69</v>
      </c>
      <c r="W126" s="44">
        <f t="shared" si="71"/>
        <v>330.69</v>
      </c>
      <c r="X126" s="44">
        <f t="shared" si="71"/>
        <v>330.69</v>
      </c>
      <c r="Y126" s="44">
        <f t="shared" si="71"/>
        <v>330.69</v>
      </c>
      <c r="Z126" s="44">
        <f t="shared" si="71"/>
        <v>330.69</v>
      </c>
      <c r="AA126" s="44">
        <f t="shared" si="71"/>
        <v>330.69</v>
      </c>
    </row>
    <row r="127" spans="1:27" ht="12.75" customHeight="1" x14ac:dyDescent="0.2">
      <c r="A127" s="98" t="s">
        <v>357</v>
      </c>
      <c r="B127" s="28" t="str">
        <f>"25"&amp;"."&amp;$B$662&amp;"."&amp;$B$663</f>
        <v>25.12.2023</v>
      </c>
      <c r="C127" s="90" t="s">
        <v>76</v>
      </c>
      <c r="D127" s="91">
        <f>ROUND(((D128+D129+D131+D130)/1000),5)</f>
        <v>2.6417099999999998</v>
      </c>
      <c r="E127" s="91">
        <f>ROUND(((E128+E129+E131+E130)/1000),5)</f>
        <v>2.62113</v>
      </c>
      <c r="F127" s="91">
        <f>ROUND(((F128+F129+F131+F130)/1000),5)</f>
        <v>2.5157699999999998</v>
      </c>
      <c r="G127" s="91">
        <f t="shared" ref="G127:AA127" si="72">ROUND(((G128+G129+G131+G130)/1000),5)</f>
        <v>2.5129700000000001</v>
      </c>
      <c r="H127" s="91">
        <f t="shared" si="72"/>
        <v>2.5128599999999999</v>
      </c>
      <c r="I127" s="91">
        <f t="shared" si="72"/>
        <v>2.62025</v>
      </c>
      <c r="J127" s="91">
        <f t="shared" si="72"/>
        <v>2.7690999999999999</v>
      </c>
      <c r="K127" s="91">
        <f t="shared" si="72"/>
        <v>3.1123599999999998</v>
      </c>
      <c r="L127" s="91">
        <f t="shared" si="72"/>
        <v>3.37025</v>
      </c>
      <c r="M127" s="91">
        <f t="shared" si="72"/>
        <v>3.3952399999999998</v>
      </c>
      <c r="N127" s="91">
        <f t="shared" si="72"/>
        <v>3.4075299999999999</v>
      </c>
      <c r="O127" s="91">
        <f t="shared" si="72"/>
        <v>3.54508</v>
      </c>
      <c r="P127" s="91">
        <f t="shared" si="72"/>
        <v>3.4778199999999999</v>
      </c>
      <c r="Q127" s="91">
        <f t="shared" si="72"/>
        <v>3.5418500000000002</v>
      </c>
      <c r="R127" s="91">
        <f t="shared" si="72"/>
        <v>3.5441500000000001</v>
      </c>
      <c r="S127" s="91">
        <f t="shared" si="72"/>
        <v>3.42171</v>
      </c>
      <c r="T127" s="91">
        <f t="shared" si="72"/>
        <v>3.4306199999999998</v>
      </c>
      <c r="U127" s="91">
        <f t="shared" si="72"/>
        <v>3.4453200000000002</v>
      </c>
      <c r="V127" s="91">
        <f t="shared" si="72"/>
        <v>3.4234599999999999</v>
      </c>
      <c r="W127" s="91">
        <f t="shared" si="72"/>
        <v>3.4247899999999998</v>
      </c>
      <c r="X127" s="91">
        <f t="shared" si="72"/>
        <v>3.25712</v>
      </c>
      <c r="Y127" s="91">
        <f t="shared" si="72"/>
        <v>3.07023</v>
      </c>
      <c r="Z127" s="91">
        <f t="shared" si="72"/>
        <v>2.85344</v>
      </c>
      <c r="AA127" s="91">
        <f t="shared" si="72"/>
        <v>2.62202</v>
      </c>
    </row>
    <row r="128" spans="1:27" ht="12.75" customHeight="1" outlineLevel="1" x14ac:dyDescent="0.2">
      <c r="A128" s="99" t="s">
        <v>358</v>
      </c>
      <c r="B128" s="63" t="s">
        <v>238</v>
      </c>
      <c r="C128" s="43" t="s">
        <v>79</v>
      </c>
      <c r="D128" s="44">
        <v>1236.25</v>
      </c>
      <c r="E128" s="44">
        <v>1215.67</v>
      </c>
      <c r="F128" s="44">
        <v>1110.31</v>
      </c>
      <c r="G128" s="44">
        <v>1107.51</v>
      </c>
      <c r="H128" s="44">
        <v>1107.4000000000001</v>
      </c>
      <c r="I128" s="44">
        <v>1214.79</v>
      </c>
      <c r="J128" s="44">
        <v>1363.64</v>
      </c>
      <c r="K128" s="44">
        <v>1706.9</v>
      </c>
      <c r="L128" s="44">
        <v>1964.79</v>
      </c>
      <c r="M128" s="44">
        <v>1989.78</v>
      </c>
      <c r="N128" s="44">
        <v>2002.07</v>
      </c>
      <c r="O128" s="44">
        <v>2139.62</v>
      </c>
      <c r="P128" s="44">
        <v>2072.36</v>
      </c>
      <c r="Q128" s="44">
        <v>2136.39</v>
      </c>
      <c r="R128" s="44">
        <v>2138.69</v>
      </c>
      <c r="S128" s="44">
        <v>2016.25</v>
      </c>
      <c r="T128" s="44">
        <v>2025.16</v>
      </c>
      <c r="U128" s="44">
        <v>2039.86</v>
      </c>
      <c r="V128" s="44">
        <v>2018</v>
      </c>
      <c r="W128" s="44">
        <v>2019.33</v>
      </c>
      <c r="X128" s="44">
        <v>1851.66</v>
      </c>
      <c r="Y128" s="44">
        <v>1664.77</v>
      </c>
      <c r="Z128" s="44">
        <v>1447.98</v>
      </c>
      <c r="AA128" s="44">
        <v>1216.56</v>
      </c>
    </row>
    <row r="129" spans="1:27" ht="12.75" customHeight="1" outlineLevel="1" x14ac:dyDescent="0.2">
      <c r="A129" s="99" t="s">
        <v>359</v>
      </c>
      <c r="B129" s="63" t="s">
        <v>90</v>
      </c>
      <c r="C129" s="43" t="s">
        <v>79</v>
      </c>
      <c r="D129" s="44">
        <f t="shared" ref="D129:AA129" si="73">$D$9</f>
        <v>1071.42</v>
      </c>
      <c r="E129" s="44">
        <f t="shared" si="73"/>
        <v>1071.42</v>
      </c>
      <c r="F129" s="44">
        <f t="shared" si="73"/>
        <v>1071.42</v>
      </c>
      <c r="G129" s="44">
        <f t="shared" si="73"/>
        <v>1071.42</v>
      </c>
      <c r="H129" s="44">
        <f t="shared" si="73"/>
        <v>1071.42</v>
      </c>
      <c r="I129" s="44">
        <f t="shared" si="73"/>
        <v>1071.42</v>
      </c>
      <c r="J129" s="44">
        <f t="shared" si="73"/>
        <v>1071.42</v>
      </c>
      <c r="K129" s="44">
        <f t="shared" si="73"/>
        <v>1071.42</v>
      </c>
      <c r="L129" s="44">
        <f t="shared" si="73"/>
        <v>1071.42</v>
      </c>
      <c r="M129" s="44">
        <f t="shared" si="73"/>
        <v>1071.42</v>
      </c>
      <c r="N129" s="44">
        <f t="shared" si="73"/>
        <v>1071.42</v>
      </c>
      <c r="O129" s="44">
        <f t="shared" si="73"/>
        <v>1071.42</v>
      </c>
      <c r="P129" s="44">
        <f t="shared" si="73"/>
        <v>1071.42</v>
      </c>
      <c r="Q129" s="44">
        <f t="shared" si="73"/>
        <v>1071.42</v>
      </c>
      <c r="R129" s="44">
        <f t="shared" si="73"/>
        <v>1071.42</v>
      </c>
      <c r="S129" s="44">
        <f t="shared" si="73"/>
        <v>1071.42</v>
      </c>
      <c r="T129" s="44">
        <f t="shared" si="73"/>
        <v>1071.42</v>
      </c>
      <c r="U129" s="44">
        <f t="shared" si="73"/>
        <v>1071.42</v>
      </c>
      <c r="V129" s="44">
        <f t="shared" si="73"/>
        <v>1071.42</v>
      </c>
      <c r="W129" s="44">
        <f t="shared" si="73"/>
        <v>1071.42</v>
      </c>
      <c r="X129" s="44">
        <f t="shared" si="73"/>
        <v>1071.42</v>
      </c>
      <c r="Y129" s="44">
        <f t="shared" si="73"/>
        <v>1071.42</v>
      </c>
      <c r="Z129" s="44">
        <f t="shared" si="73"/>
        <v>1071.42</v>
      </c>
      <c r="AA129" s="44">
        <f t="shared" si="73"/>
        <v>1071.42</v>
      </c>
    </row>
    <row r="130" spans="1:27" ht="12.75" customHeight="1" outlineLevel="1" x14ac:dyDescent="0.2">
      <c r="A130" s="99" t="s">
        <v>360</v>
      </c>
      <c r="B130" s="63" t="s">
        <v>83</v>
      </c>
      <c r="C130" s="43" t="s">
        <v>79</v>
      </c>
      <c r="D130" s="44">
        <v>3.35</v>
      </c>
      <c r="E130" s="44">
        <v>3.35</v>
      </c>
      <c r="F130" s="44">
        <v>3.35</v>
      </c>
      <c r="G130" s="44">
        <v>3.35</v>
      </c>
      <c r="H130" s="44">
        <v>3.35</v>
      </c>
      <c r="I130" s="44">
        <v>3.35</v>
      </c>
      <c r="J130" s="44">
        <v>3.35</v>
      </c>
      <c r="K130" s="44">
        <v>3.35</v>
      </c>
      <c r="L130" s="44">
        <v>3.35</v>
      </c>
      <c r="M130" s="44">
        <v>3.35</v>
      </c>
      <c r="N130" s="44">
        <v>3.35</v>
      </c>
      <c r="O130" s="44">
        <v>3.35</v>
      </c>
      <c r="P130" s="44">
        <v>3.35</v>
      </c>
      <c r="Q130" s="44">
        <v>3.35</v>
      </c>
      <c r="R130" s="44">
        <v>3.35</v>
      </c>
      <c r="S130" s="44">
        <v>3.35</v>
      </c>
      <c r="T130" s="44">
        <v>3.35</v>
      </c>
      <c r="U130" s="44">
        <v>3.35</v>
      </c>
      <c r="V130" s="44">
        <v>3.35</v>
      </c>
      <c r="W130" s="44">
        <v>3.35</v>
      </c>
      <c r="X130" s="44">
        <v>3.35</v>
      </c>
      <c r="Y130" s="44">
        <v>3.35</v>
      </c>
      <c r="Z130" s="44">
        <v>3.35</v>
      </c>
      <c r="AA130" s="44">
        <v>3.35</v>
      </c>
    </row>
    <row r="131" spans="1:27" ht="12.75" customHeight="1" outlineLevel="1" x14ac:dyDescent="0.2">
      <c r="A131" s="99" t="s">
        <v>361</v>
      </c>
      <c r="B131" s="63" t="s">
        <v>81</v>
      </c>
      <c r="C131" s="43" t="s">
        <v>79</v>
      </c>
      <c r="D131" s="44">
        <f>$D$11</f>
        <v>330.69</v>
      </c>
      <c r="E131" s="44">
        <f t="shared" ref="E131:AA131" si="74">$D$11</f>
        <v>330.69</v>
      </c>
      <c r="F131" s="44">
        <f t="shared" si="74"/>
        <v>330.69</v>
      </c>
      <c r="G131" s="44">
        <f t="shared" si="74"/>
        <v>330.69</v>
      </c>
      <c r="H131" s="44">
        <f t="shared" si="74"/>
        <v>330.69</v>
      </c>
      <c r="I131" s="44">
        <f t="shared" si="74"/>
        <v>330.69</v>
      </c>
      <c r="J131" s="44">
        <f t="shared" si="74"/>
        <v>330.69</v>
      </c>
      <c r="K131" s="44">
        <f t="shared" si="74"/>
        <v>330.69</v>
      </c>
      <c r="L131" s="44">
        <f t="shared" si="74"/>
        <v>330.69</v>
      </c>
      <c r="M131" s="44">
        <f t="shared" si="74"/>
        <v>330.69</v>
      </c>
      <c r="N131" s="44">
        <f t="shared" si="74"/>
        <v>330.69</v>
      </c>
      <c r="O131" s="44">
        <f t="shared" si="74"/>
        <v>330.69</v>
      </c>
      <c r="P131" s="44">
        <f t="shared" si="74"/>
        <v>330.69</v>
      </c>
      <c r="Q131" s="44">
        <f t="shared" si="74"/>
        <v>330.69</v>
      </c>
      <c r="R131" s="44">
        <f t="shared" si="74"/>
        <v>330.69</v>
      </c>
      <c r="S131" s="44">
        <f t="shared" si="74"/>
        <v>330.69</v>
      </c>
      <c r="T131" s="44">
        <f t="shared" si="74"/>
        <v>330.69</v>
      </c>
      <c r="U131" s="44">
        <f t="shared" si="74"/>
        <v>330.69</v>
      </c>
      <c r="V131" s="44">
        <f t="shared" si="74"/>
        <v>330.69</v>
      </c>
      <c r="W131" s="44">
        <f t="shared" si="74"/>
        <v>330.69</v>
      </c>
      <c r="X131" s="44">
        <f t="shared" si="74"/>
        <v>330.69</v>
      </c>
      <c r="Y131" s="44">
        <f t="shared" si="74"/>
        <v>330.69</v>
      </c>
      <c r="Z131" s="44">
        <f t="shared" si="74"/>
        <v>330.69</v>
      </c>
      <c r="AA131" s="44">
        <f t="shared" si="74"/>
        <v>330.69</v>
      </c>
    </row>
    <row r="132" spans="1:27" ht="12.75" customHeight="1" x14ac:dyDescent="0.2">
      <c r="A132" s="98" t="s">
        <v>362</v>
      </c>
      <c r="B132" s="28" t="str">
        <f>"26"&amp;"."&amp;$B$662&amp;"."&amp;$B$663</f>
        <v>26.12.2023</v>
      </c>
      <c r="C132" s="90" t="s">
        <v>76</v>
      </c>
      <c r="D132" s="91">
        <f>ROUND(((D133+D134+D136+D135)/1000),5)</f>
        <v>2.5838899999999998</v>
      </c>
      <c r="E132" s="91">
        <f>ROUND(((E133+E134+E136+E135)/1000),5)</f>
        <v>2.52182</v>
      </c>
      <c r="F132" s="91">
        <f>ROUND(((F133+F134+F136+F135)/1000),5)</f>
        <v>2.52121</v>
      </c>
      <c r="G132" s="91">
        <f t="shared" ref="G132:AA132" si="75">ROUND(((G133+G134+G136+G135)/1000),5)</f>
        <v>2.4913400000000001</v>
      </c>
      <c r="H132" s="91">
        <f t="shared" si="75"/>
        <v>2.4998800000000001</v>
      </c>
      <c r="I132" s="91">
        <f t="shared" si="75"/>
        <v>2.58575</v>
      </c>
      <c r="J132" s="91">
        <f t="shared" si="75"/>
        <v>2.7043699999999999</v>
      </c>
      <c r="K132" s="91">
        <f t="shared" si="75"/>
        <v>2.9645899999999998</v>
      </c>
      <c r="L132" s="91">
        <f t="shared" si="75"/>
        <v>3.2675200000000002</v>
      </c>
      <c r="M132" s="91">
        <f t="shared" si="75"/>
        <v>3.3067000000000002</v>
      </c>
      <c r="N132" s="91">
        <f t="shared" si="75"/>
        <v>3.3064399999999998</v>
      </c>
      <c r="O132" s="91">
        <f t="shared" si="75"/>
        <v>3.3707099999999999</v>
      </c>
      <c r="P132" s="91">
        <f t="shared" si="75"/>
        <v>3.3153100000000002</v>
      </c>
      <c r="Q132" s="91">
        <f t="shared" si="75"/>
        <v>3.3250899999999999</v>
      </c>
      <c r="R132" s="91">
        <f t="shared" si="75"/>
        <v>3.36205</v>
      </c>
      <c r="S132" s="91">
        <f t="shared" si="75"/>
        <v>3.29237</v>
      </c>
      <c r="T132" s="91">
        <f t="shared" si="75"/>
        <v>3.32429</v>
      </c>
      <c r="U132" s="91">
        <f t="shared" si="75"/>
        <v>3.34158</v>
      </c>
      <c r="V132" s="91">
        <f t="shared" si="75"/>
        <v>3.3088700000000002</v>
      </c>
      <c r="W132" s="91">
        <f t="shared" si="75"/>
        <v>3.3161299999999998</v>
      </c>
      <c r="X132" s="91">
        <f t="shared" si="75"/>
        <v>3.2450899999999998</v>
      </c>
      <c r="Y132" s="91">
        <f t="shared" si="75"/>
        <v>3.07226</v>
      </c>
      <c r="Z132" s="91">
        <f t="shared" si="75"/>
        <v>2.8203</v>
      </c>
      <c r="AA132" s="91">
        <f t="shared" si="75"/>
        <v>2.61185</v>
      </c>
    </row>
    <row r="133" spans="1:27" ht="12.75" customHeight="1" outlineLevel="1" x14ac:dyDescent="0.2">
      <c r="A133" s="99" t="s">
        <v>363</v>
      </c>
      <c r="B133" s="63" t="s">
        <v>238</v>
      </c>
      <c r="C133" s="43" t="s">
        <v>79</v>
      </c>
      <c r="D133" s="44">
        <v>1178.43</v>
      </c>
      <c r="E133" s="44">
        <v>1116.3599999999999</v>
      </c>
      <c r="F133" s="44">
        <v>1115.75</v>
      </c>
      <c r="G133" s="44">
        <v>1085.8800000000001</v>
      </c>
      <c r="H133" s="44">
        <v>1094.42</v>
      </c>
      <c r="I133" s="44">
        <v>1180.29</v>
      </c>
      <c r="J133" s="44">
        <v>1298.9100000000001</v>
      </c>
      <c r="K133" s="44">
        <v>1559.13</v>
      </c>
      <c r="L133" s="44">
        <v>1862.06</v>
      </c>
      <c r="M133" s="44">
        <v>1901.24</v>
      </c>
      <c r="N133" s="44">
        <v>1900.98</v>
      </c>
      <c r="O133" s="44">
        <v>1965.25</v>
      </c>
      <c r="P133" s="44">
        <v>1909.85</v>
      </c>
      <c r="Q133" s="44">
        <v>1919.63</v>
      </c>
      <c r="R133" s="44">
        <v>1956.59</v>
      </c>
      <c r="S133" s="44">
        <v>1886.91</v>
      </c>
      <c r="T133" s="44">
        <v>1918.83</v>
      </c>
      <c r="U133" s="44">
        <v>1936.12</v>
      </c>
      <c r="V133" s="44">
        <v>1903.41</v>
      </c>
      <c r="W133" s="44">
        <v>1910.67</v>
      </c>
      <c r="X133" s="44">
        <v>1839.63</v>
      </c>
      <c r="Y133" s="44">
        <v>1666.8</v>
      </c>
      <c r="Z133" s="44">
        <v>1414.84</v>
      </c>
      <c r="AA133" s="44">
        <v>1206.3900000000001</v>
      </c>
    </row>
    <row r="134" spans="1:27" ht="12.75" customHeight="1" outlineLevel="1" x14ac:dyDescent="0.2">
      <c r="A134" s="99" t="s">
        <v>364</v>
      </c>
      <c r="B134" s="63" t="s">
        <v>90</v>
      </c>
      <c r="C134" s="43" t="s">
        <v>79</v>
      </c>
      <c r="D134" s="44">
        <f t="shared" ref="D134:AA134" si="76">$D$9</f>
        <v>1071.42</v>
      </c>
      <c r="E134" s="44">
        <f t="shared" si="76"/>
        <v>1071.42</v>
      </c>
      <c r="F134" s="44">
        <f t="shared" si="76"/>
        <v>1071.42</v>
      </c>
      <c r="G134" s="44">
        <f t="shared" si="76"/>
        <v>1071.42</v>
      </c>
      <c r="H134" s="44">
        <f t="shared" si="76"/>
        <v>1071.42</v>
      </c>
      <c r="I134" s="44">
        <f t="shared" si="76"/>
        <v>1071.42</v>
      </c>
      <c r="J134" s="44">
        <f t="shared" si="76"/>
        <v>1071.42</v>
      </c>
      <c r="K134" s="44">
        <f t="shared" si="76"/>
        <v>1071.42</v>
      </c>
      <c r="L134" s="44">
        <f t="shared" si="76"/>
        <v>1071.42</v>
      </c>
      <c r="M134" s="44">
        <f t="shared" si="76"/>
        <v>1071.42</v>
      </c>
      <c r="N134" s="44">
        <f t="shared" si="76"/>
        <v>1071.42</v>
      </c>
      <c r="O134" s="44">
        <f t="shared" si="76"/>
        <v>1071.42</v>
      </c>
      <c r="P134" s="44">
        <f t="shared" si="76"/>
        <v>1071.42</v>
      </c>
      <c r="Q134" s="44">
        <f t="shared" si="76"/>
        <v>1071.42</v>
      </c>
      <c r="R134" s="44">
        <f t="shared" si="76"/>
        <v>1071.42</v>
      </c>
      <c r="S134" s="44">
        <f t="shared" si="76"/>
        <v>1071.42</v>
      </c>
      <c r="T134" s="44">
        <f t="shared" si="76"/>
        <v>1071.42</v>
      </c>
      <c r="U134" s="44">
        <f t="shared" si="76"/>
        <v>1071.42</v>
      </c>
      <c r="V134" s="44">
        <f t="shared" si="76"/>
        <v>1071.42</v>
      </c>
      <c r="W134" s="44">
        <f t="shared" si="76"/>
        <v>1071.42</v>
      </c>
      <c r="X134" s="44">
        <f t="shared" si="76"/>
        <v>1071.42</v>
      </c>
      <c r="Y134" s="44">
        <f t="shared" si="76"/>
        <v>1071.42</v>
      </c>
      <c r="Z134" s="44">
        <f t="shared" si="76"/>
        <v>1071.42</v>
      </c>
      <c r="AA134" s="44">
        <f t="shared" si="76"/>
        <v>1071.42</v>
      </c>
    </row>
    <row r="135" spans="1:27" ht="12.75" customHeight="1" outlineLevel="1" x14ac:dyDescent="0.2">
      <c r="A135" s="99" t="s">
        <v>365</v>
      </c>
      <c r="B135" s="63" t="s">
        <v>83</v>
      </c>
      <c r="C135" s="43" t="s">
        <v>79</v>
      </c>
      <c r="D135" s="44">
        <v>3.35</v>
      </c>
      <c r="E135" s="44">
        <v>3.35</v>
      </c>
      <c r="F135" s="44">
        <v>3.35</v>
      </c>
      <c r="G135" s="44">
        <v>3.35</v>
      </c>
      <c r="H135" s="44">
        <v>3.35</v>
      </c>
      <c r="I135" s="44">
        <v>3.35</v>
      </c>
      <c r="J135" s="44">
        <v>3.35</v>
      </c>
      <c r="K135" s="44">
        <v>3.35</v>
      </c>
      <c r="L135" s="44">
        <v>3.35</v>
      </c>
      <c r="M135" s="44">
        <v>3.35</v>
      </c>
      <c r="N135" s="44">
        <v>3.35</v>
      </c>
      <c r="O135" s="44">
        <v>3.35</v>
      </c>
      <c r="P135" s="44">
        <v>3.35</v>
      </c>
      <c r="Q135" s="44">
        <v>3.35</v>
      </c>
      <c r="R135" s="44">
        <v>3.35</v>
      </c>
      <c r="S135" s="44">
        <v>3.35</v>
      </c>
      <c r="T135" s="44">
        <v>3.35</v>
      </c>
      <c r="U135" s="44">
        <v>3.35</v>
      </c>
      <c r="V135" s="44">
        <v>3.35</v>
      </c>
      <c r="W135" s="44">
        <v>3.35</v>
      </c>
      <c r="X135" s="44">
        <v>3.35</v>
      </c>
      <c r="Y135" s="44">
        <v>3.35</v>
      </c>
      <c r="Z135" s="44">
        <v>3.35</v>
      </c>
      <c r="AA135" s="44">
        <v>3.35</v>
      </c>
    </row>
    <row r="136" spans="1:27" ht="12.75" customHeight="1" outlineLevel="1" x14ac:dyDescent="0.2">
      <c r="A136" s="99" t="s">
        <v>366</v>
      </c>
      <c r="B136" s="63" t="s">
        <v>81</v>
      </c>
      <c r="C136" s="43" t="s">
        <v>79</v>
      </c>
      <c r="D136" s="44">
        <f>$D$11</f>
        <v>330.69</v>
      </c>
      <c r="E136" s="44">
        <f t="shared" ref="E136:AA136" si="77">$D$11</f>
        <v>330.69</v>
      </c>
      <c r="F136" s="44">
        <f t="shared" si="77"/>
        <v>330.69</v>
      </c>
      <c r="G136" s="44">
        <f t="shared" si="77"/>
        <v>330.69</v>
      </c>
      <c r="H136" s="44">
        <f t="shared" si="77"/>
        <v>330.69</v>
      </c>
      <c r="I136" s="44">
        <f t="shared" si="77"/>
        <v>330.69</v>
      </c>
      <c r="J136" s="44">
        <f t="shared" si="77"/>
        <v>330.69</v>
      </c>
      <c r="K136" s="44">
        <f t="shared" si="77"/>
        <v>330.69</v>
      </c>
      <c r="L136" s="44">
        <f t="shared" si="77"/>
        <v>330.69</v>
      </c>
      <c r="M136" s="44">
        <f t="shared" si="77"/>
        <v>330.69</v>
      </c>
      <c r="N136" s="44">
        <f t="shared" si="77"/>
        <v>330.69</v>
      </c>
      <c r="O136" s="44">
        <f t="shared" si="77"/>
        <v>330.69</v>
      </c>
      <c r="P136" s="44">
        <f t="shared" si="77"/>
        <v>330.69</v>
      </c>
      <c r="Q136" s="44">
        <f t="shared" si="77"/>
        <v>330.69</v>
      </c>
      <c r="R136" s="44">
        <f t="shared" si="77"/>
        <v>330.69</v>
      </c>
      <c r="S136" s="44">
        <f t="shared" si="77"/>
        <v>330.69</v>
      </c>
      <c r="T136" s="44">
        <f t="shared" si="77"/>
        <v>330.69</v>
      </c>
      <c r="U136" s="44">
        <f t="shared" si="77"/>
        <v>330.69</v>
      </c>
      <c r="V136" s="44">
        <f t="shared" si="77"/>
        <v>330.69</v>
      </c>
      <c r="W136" s="44">
        <f t="shared" si="77"/>
        <v>330.69</v>
      </c>
      <c r="X136" s="44">
        <f t="shared" si="77"/>
        <v>330.69</v>
      </c>
      <c r="Y136" s="44">
        <f t="shared" si="77"/>
        <v>330.69</v>
      </c>
      <c r="Z136" s="44">
        <f t="shared" si="77"/>
        <v>330.69</v>
      </c>
      <c r="AA136" s="44">
        <f t="shared" si="77"/>
        <v>330.69</v>
      </c>
    </row>
    <row r="137" spans="1:27" ht="12.75" customHeight="1" x14ac:dyDescent="0.2">
      <c r="A137" s="98" t="s">
        <v>367</v>
      </c>
      <c r="B137" s="28" t="str">
        <f>"27"&amp;"."&amp;$B$662&amp;"."&amp;$B$663</f>
        <v>27.12.2023</v>
      </c>
      <c r="C137" s="90" t="s">
        <v>76</v>
      </c>
      <c r="D137" s="91">
        <f>ROUND(((D138+D139+D141+D140)/1000),5)</f>
        <v>2.5572699999999999</v>
      </c>
      <c r="E137" s="91">
        <f>ROUND(((E138+E139+E141+E140)/1000),5)</f>
        <v>2.5146199999999999</v>
      </c>
      <c r="F137" s="91">
        <f>ROUND(((F138+F139+F141+F140)/1000),5)</f>
        <v>2.4750800000000002</v>
      </c>
      <c r="G137" s="91">
        <f t="shared" ref="G137:AA137" si="78">ROUND(((G138+G139+G141+G140)/1000),5)</f>
        <v>2.46563</v>
      </c>
      <c r="H137" s="91">
        <f t="shared" si="78"/>
        <v>2.5011700000000001</v>
      </c>
      <c r="I137" s="91">
        <f t="shared" si="78"/>
        <v>2.5864400000000001</v>
      </c>
      <c r="J137" s="91">
        <f t="shared" si="78"/>
        <v>2.7423700000000002</v>
      </c>
      <c r="K137" s="91">
        <f t="shared" si="78"/>
        <v>3.0658400000000001</v>
      </c>
      <c r="L137" s="91">
        <f t="shared" si="78"/>
        <v>3.3368000000000002</v>
      </c>
      <c r="M137" s="91">
        <f t="shared" si="78"/>
        <v>3.3717700000000002</v>
      </c>
      <c r="N137" s="91">
        <f t="shared" si="78"/>
        <v>3.43086</v>
      </c>
      <c r="O137" s="91">
        <f t="shared" si="78"/>
        <v>3.4872700000000001</v>
      </c>
      <c r="P137" s="91">
        <f t="shared" si="78"/>
        <v>3.4668999999999999</v>
      </c>
      <c r="Q137" s="91">
        <f t="shared" si="78"/>
        <v>3.4819300000000002</v>
      </c>
      <c r="R137" s="91">
        <f t="shared" si="78"/>
        <v>3.4767800000000002</v>
      </c>
      <c r="S137" s="91">
        <f t="shared" si="78"/>
        <v>3.40598</v>
      </c>
      <c r="T137" s="91">
        <f t="shared" si="78"/>
        <v>3.4375200000000001</v>
      </c>
      <c r="U137" s="91">
        <f t="shared" si="78"/>
        <v>3.4383900000000001</v>
      </c>
      <c r="V137" s="91">
        <f t="shared" si="78"/>
        <v>3.4177</v>
      </c>
      <c r="W137" s="91">
        <f t="shared" si="78"/>
        <v>3.4065099999999999</v>
      </c>
      <c r="X137" s="91">
        <f t="shared" si="78"/>
        <v>3.2297199999999999</v>
      </c>
      <c r="Y137" s="91">
        <f t="shared" si="78"/>
        <v>3.0188999999999999</v>
      </c>
      <c r="Z137" s="91">
        <f t="shared" si="78"/>
        <v>2.7317200000000001</v>
      </c>
      <c r="AA137" s="91">
        <f t="shared" si="78"/>
        <v>2.5669200000000001</v>
      </c>
    </row>
    <row r="138" spans="1:27" ht="12.75" customHeight="1" outlineLevel="1" x14ac:dyDescent="0.2">
      <c r="A138" s="99" t="s">
        <v>368</v>
      </c>
      <c r="B138" s="63" t="s">
        <v>238</v>
      </c>
      <c r="C138" s="43" t="s">
        <v>79</v>
      </c>
      <c r="D138" s="44">
        <v>1151.81</v>
      </c>
      <c r="E138" s="44">
        <v>1109.1600000000001</v>
      </c>
      <c r="F138" s="44">
        <v>1069.6199999999999</v>
      </c>
      <c r="G138" s="44">
        <v>1060.17</v>
      </c>
      <c r="H138" s="44">
        <v>1095.71</v>
      </c>
      <c r="I138" s="44">
        <v>1180.98</v>
      </c>
      <c r="J138" s="44">
        <v>1336.91</v>
      </c>
      <c r="K138" s="44">
        <v>1660.38</v>
      </c>
      <c r="L138" s="44">
        <v>1931.34</v>
      </c>
      <c r="M138" s="44">
        <v>1966.31</v>
      </c>
      <c r="N138" s="44">
        <v>2025.4</v>
      </c>
      <c r="O138" s="44">
        <v>2081.81</v>
      </c>
      <c r="P138" s="44">
        <v>2061.44</v>
      </c>
      <c r="Q138" s="44">
        <v>2076.4699999999998</v>
      </c>
      <c r="R138" s="44">
        <v>2071.3200000000002</v>
      </c>
      <c r="S138" s="44">
        <v>2000.52</v>
      </c>
      <c r="T138" s="44">
        <v>2032.06</v>
      </c>
      <c r="U138" s="44">
        <v>2032.93</v>
      </c>
      <c r="V138" s="44">
        <v>2012.24</v>
      </c>
      <c r="W138" s="44">
        <v>2001.05</v>
      </c>
      <c r="X138" s="44">
        <v>1824.26</v>
      </c>
      <c r="Y138" s="44">
        <v>1613.44</v>
      </c>
      <c r="Z138" s="44">
        <v>1326.26</v>
      </c>
      <c r="AA138" s="44">
        <v>1161.46</v>
      </c>
    </row>
    <row r="139" spans="1:27" ht="12.75" customHeight="1" outlineLevel="1" x14ac:dyDescent="0.2">
      <c r="A139" s="99" t="s">
        <v>369</v>
      </c>
      <c r="B139" s="63" t="s">
        <v>90</v>
      </c>
      <c r="C139" s="43" t="s">
        <v>79</v>
      </c>
      <c r="D139" s="44">
        <f t="shared" ref="D139:AA139" si="79">$D$9</f>
        <v>1071.42</v>
      </c>
      <c r="E139" s="44">
        <f t="shared" si="79"/>
        <v>1071.42</v>
      </c>
      <c r="F139" s="44">
        <f t="shared" si="79"/>
        <v>1071.42</v>
      </c>
      <c r="G139" s="44">
        <f t="shared" si="79"/>
        <v>1071.42</v>
      </c>
      <c r="H139" s="44">
        <f t="shared" si="79"/>
        <v>1071.42</v>
      </c>
      <c r="I139" s="44">
        <f t="shared" si="79"/>
        <v>1071.42</v>
      </c>
      <c r="J139" s="44">
        <f t="shared" si="79"/>
        <v>1071.42</v>
      </c>
      <c r="K139" s="44">
        <f t="shared" si="79"/>
        <v>1071.42</v>
      </c>
      <c r="L139" s="44">
        <f t="shared" si="79"/>
        <v>1071.42</v>
      </c>
      <c r="M139" s="44">
        <f t="shared" si="79"/>
        <v>1071.42</v>
      </c>
      <c r="N139" s="44">
        <f t="shared" si="79"/>
        <v>1071.42</v>
      </c>
      <c r="O139" s="44">
        <f t="shared" si="79"/>
        <v>1071.42</v>
      </c>
      <c r="P139" s="44">
        <f t="shared" si="79"/>
        <v>1071.42</v>
      </c>
      <c r="Q139" s="44">
        <f t="shared" si="79"/>
        <v>1071.42</v>
      </c>
      <c r="R139" s="44">
        <f t="shared" si="79"/>
        <v>1071.42</v>
      </c>
      <c r="S139" s="44">
        <f t="shared" si="79"/>
        <v>1071.42</v>
      </c>
      <c r="T139" s="44">
        <f t="shared" si="79"/>
        <v>1071.42</v>
      </c>
      <c r="U139" s="44">
        <f t="shared" si="79"/>
        <v>1071.42</v>
      </c>
      <c r="V139" s="44">
        <f t="shared" si="79"/>
        <v>1071.42</v>
      </c>
      <c r="W139" s="44">
        <f t="shared" si="79"/>
        <v>1071.42</v>
      </c>
      <c r="X139" s="44">
        <f t="shared" si="79"/>
        <v>1071.42</v>
      </c>
      <c r="Y139" s="44">
        <f t="shared" si="79"/>
        <v>1071.42</v>
      </c>
      <c r="Z139" s="44">
        <f t="shared" si="79"/>
        <v>1071.42</v>
      </c>
      <c r="AA139" s="44">
        <f t="shared" si="79"/>
        <v>1071.42</v>
      </c>
    </row>
    <row r="140" spans="1:27" ht="12.75" customHeight="1" outlineLevel="1" x14ac:dyDescent="0.2">
      <c r="A140" s="99" t="s">
        <v>370</v>
      </c>
      <c r="B140" s="63" t="s">
        <v>83</v>
      </c>
      <c r="C140" s="43" t="s">
        <v>79</v>
      </c>
      <c r="D140" s="44">
        <v>3.35</v>
      </c>
      <c r="E140" s="44">
        <v>3.35</v>
      </c>
      <c r="F140" s="44">
        <v>3.35</v>
      </c>
      <c r="G140" s="44">
        <v>3.35</v>
      </c>
      <c r="H140" s="44">
        <v>3.35</v>
      </c>
      <c r="I140" s="44">
        <v>3.35</v>
      </c>
      <c r="J140" s="44">
        <v>3.35</v>
      </c>
      <c r="K140" s="44">
        <v>3.35</v>
      </c>
      <c r="L140" s="44">
        <v>3.35</v>
      </c>
      <c r="M140" s="44">
        <v>3.35</v>
      </c>
      <c r="N140" s="44">
        <v>3.35</v>
      </c>
      <c r="O140" s="44">
        <v>3.35</v>
      </c>
      <c r="P140" s="44">
        <v>3.35</v>
      </c>
      <c r="Q140" s="44">
        <v>3.35</v>
      </c>
      <c r="R140" s="44">
        <v>3.35</v>
      </c>
      <c r="S140" s="44">
        <v>3.35</v>
      </c>
      <c r="T140" s="44">
        <v>3.35</v>
      </c>
      <c r="U140" s="44">
        <v>3.35</v>
      </c>
      <c r="V140" s="44">
        <v>3.35</v>
      </c>
      <c r="W140" s="44">
        <v>3.35</v>
      </c>
      <c r="X140" s="44">
        <v>3.35</v>
      </c>
      <c r="Y140" s="44">
        <v>3.35</v>
      </c>
      <c r="Z140" s="44">
        <v>3.35</v>
      </c>
      <c r="AA140" s="44">
        <v>3.35</v>
      </c>
    </row>
    <row r="141" spans="1:27" ht="12.75" customHeight="1" outlineLevel="1" x14ac:dyDescent="0.2">
      <c r="A141" s="99" t="s">
        <v>371</v>
      </c>
      <c r="B141" s="63" t="s">
        <v>81</v>
      </c>
      <c r="C141" s="43" t="s">
        <v>79</v>
      </c>
      <c r="D141" s="44">
        <f>$D$11</f>
        <v>330.69</v>
      </c>
      <c r="E141" s="44">
        <f t="shared" ref="E141:AA141" si="80">$D$11</f>
        <v>330.69</v>
      </c>
      <c r="F141" s="44">
        <f t="shared" si="80"/>
        <v>330.69</v>
      </c>
      <c r="G141" s="44">
        <f t="shared" si="80"/>
        <v>330.69</v>
      </c>
      <c r="H141" s="44">
        <f t="shared" si="80"/>
        <v>330.69</v>
      </c>
      <c r="I141" s="44">
        <f t="shared" si="80"/>
        <v>330.69</v>
      </c>
      <c r="J141" s="44">
        <f t="shared" si="80"/>
        <v>330.69</v>
      </c>
      <c r="K141" s="44">
        <f t="shared" si="80"/>
        <v>330.69</v>
      </c>
      <c r="L141" s="44">
        <f t="shared" si="80"/>
        <v>330.69</v>
      </c>
      <c r="M141" s="44">
        <f t="shared" si="80"/>
        <v>330.69</v>
      </c>
      <c r="N141" s="44">
        <f t="shared" si="80"/>
        <v>330.69</v>
      </c>
      <c r="O141" s="44">
        <f t="shared" si="80"/>
        <v>330.69</v>
      </c>
      <c r="P141" s="44">
        <f t="shared" si="80"/>
        <v>330.69</v>
      </c>
      <c r="Q141" s="44">
        <f t="shared" si="80"/>
        <v>330.69</v>
      </c>
      <c r="R141" s="44">
        <f t="shared" si="80"/>
        <v>330.69</v>
      </c>
      <c r="S141" s="44">
        <f t="shared" si="80"/>
        <v>330.69</v>
      </c>
      <c r="T141" s="44">
        <f t="shared" si="80"/>
        <v>330.69</v>
      </c>
      <c r="U141" s="44">
        <f t="shared" si="80"/>
        <v>330.69</v>
      </c>
      <c r="V141" s="44">
        <f t="shared" si="80"/>
        <v>330.69</v>
      </c>
      <c r="W141" s="44">
        <f t="shared" si="80"/>
        <v>330.69</v>
      </c>
      <c r="X141" s="44">
        <f t="shared" si="80"/>
        <v>330.69</v>
      </c>
      <c r="Y141" s="44">
        <f t="shared" si="80"/>
        <v>330.69</v>
      </c>
      <c r="Z141" s="44">
        <f t="shared" si="80"/>
        <v>330.69</v>
      </c>
      <c r="AA141" s="44">
        <f t="shared" si="80"/>
        <v>330.69</v>
      </c>
    </row>
    <row r="142" spans="1:27" ht="12.75" customHeight="1" x14ac:dyDescent="0.2">
      <c r="A142" s="98" t="s">
        <v>372</v>
      </c>
      <c r="B142" s="28" t="str">
        <f>"28"&amp;"."&amp;$B$662&amp;"."&amp;$B$663</f>
        <v>28.12.2023</v>
      </c>
      <c r="C142" s="90" t="s">
        <v>76</v>
      </c>
      <c r="D142" s="91">
        <f>ROUND(((D143+D144+D146+D145)/1000),5)</f>
        <v>2.5224899999999999</v>
      </c>
      <c r="E142" s="91">
        <f>ROUND(((E143+E144+E146+E145)/1000),5)</f>
        <v>2.5235099999999999</v>
      </c>
      <c r="F142" s="91">
        <f>ROUND(((F143+F144+F146+F145)/1000),5)</f>
        <v>2.5179100000000001</v>
      </c>
      <c r="G142" s="91">
        <f t="shared" ref="G142:AA142" si="81">ROUND(((G143+G144+G146+G145)/1000),5)</f>
        <v>2.4710899999999998</v>
      </c>
      <c r="H142" s="91">
        <f t="shared" si="81"/>
        <v>2.4976799999999999</v>
      </c>
      <c r="I142" s="91">
        <f t="shared" si="81"/>
        <v>2.5256500000000002</v>
      </c>
      <c r="J142" s="91">
        <f t="shared" si="81"/>
        <v>2.6801699999999999</v>
      </c>
      <c r="K142" s="91">
        <f t="shared" si="81"/>
        <v>2.9316200000000001</v>
      </c>
      <c r="L142" s="91">
        <f t="shared" si="81"/>
        <v>3.30301</v>
      </c>
      <c r="M142" s="91">
        <f t="shared" si="81"/>
        <v>3.3381599999999998</v>
      </c>
      <c r="N142" s="91">
        <f t="shared" si="81"/>
        <v>3.3543799999999999</v>
      </c>
      <c r="O142" s="91">
        <f t="shared" si="81"/>
        <v>3.3747699999999998</v>
      </c>
      <c r="P142" s="91">
        <f t="shared" si="81"/>
        <v>3.3571</v>
      </c>
      <c r="Q142" s="91">
        <f t="shared" si="81"/>
        <v>3.3620399999999999</v>
      </c>
      <c r="R142" s="91">
        <f t="shared" si="81"/>
        <v>3.36185</v>
      </c>
      <c r="S142" s="91">
        <f t="shared" si="81"/>
        <v>3.32904</v>
      </c>
      <c r="T142" s="91">
        <f t="shared" si="81"/>
        <v>3.3626800000000001</v>
      </c>
      <c r="U142" s="91">
        <f t="shared" si="81"/>
        <v>3.3701699999999999</v>
      </c>
      <c r="V142" s="91">
        <f t="shared" si="81"/>
        <v>3.3453200000000001</v>
      </c>
      <c r="W142" s="91">
        <f t="shared" si="81"/>
        <v>3.35249</v>
      </c>
      <c r="X142" s="91">
        <f t="shared" si="81"/>
        <v>3.2123499999999998</v>
      </c>
      <c r="Y142" s="91">
        <f t="shared" si="81"/>
        <v>3.02597</v>
      </c>
      <c r="Z142" s="91">
        <f t="shared" si="81"/>
        <v>2.82355</v>
      </c>
      <c r="AA142" s="91">
        <f t="shared" si="81"/>
        <v>2.5915400000000002</v>
      </c>
    </row>
    <row r="143" spans="1:27" ht="12.75" customHeight="1" outlineLevel="1" x14ac:dyDescent="0.2">
      <c r="A143" s="99" t="s">
        <v>373</v>
      </c>
      <c r="B143" s="63" t="s">
        <v>238</v>
      </c>
      <c r="C143" s="43" t="s">
        <v>79</v>
      </c>
      <c r="D143" s="44">
        <v>1117.03</v>
      </c>
      <c r="E143" s="44">
        <v>1118.05</v>
      </c>
      <c r="F143" s="44">
        <v>1112.45</v>
      </c>
      <c r="G143" s="44">
        <v>1065.6300000000001</v>
      </c>
      <c r="H143" s="44">
        <v>1092.22</v>
      </c>
      <c r="I143" s="44">
        <v>1120.19</v>
      </c>
      <c r="J143" s="44">
        <v>1274.71</v>
      </c>
      <c r="K143" s="44">
        <v>1526.16</v>
      </c>
      <c r="L143" s="44">
        <v>1897.55</v>
      </c>
      <c r="M143" s="44">
        <v>1932.7</v>
      </c>
      <c r="N143" s="44">
        <v>1948.92</v>
      </c>
      <c r="O143" s="44">
        <v>1969.31</v>
      </c>
      <c r="P143" s="44">
        <v>1951.64</v>
      </c>
      <c r="Q143" s="44">
        <v>1956.58</v>
      </c>
      <c r="R143" s="44">
        <v>1956.39</v>
      </c>
      <c r="S143" s="44">
        <v>1923.58</v>
      </c>
      <c r="T143" s="44">
        <v>1957.22</v>
      </c>
      <c r="U143" s="44">
        <v>1964.71</v>
      </c>
      <c r="V143" s="44">
        <v>1939.86</v>
      </c>
      <c r="W143" s="44">
        <v>1947.03</v>
      </c>
      <c r="X143" s="44">
        <v>1806.89</v>
      </c>
      <c r="Y143" s="44">
        <v>1620.51</v>
      </c>
      <c r="Z143" s="44">
        <v>1418.09</v>
      </c>
      <c r="AA143" s="44">
        <v>1186.08</v>
      </c>
    </row>
    <row r="144" spans="1:27" ht="12.75" customHeight="1" outlineLevel="1" x14ac:dyDescent="0.2">
      <c r="A144" s="99" t="s">
        <v>374</v>
      </c>
      <c r="B144" s="63" t="s">
        <v>90</v>
      </c>
      <c r="C144" s="43" t="s">
        <v>79</v>
      </c>
      <c r="D144" s="44">
        <f t="shared" ref="D144:AA144" si="82">$D$9</f>
        <v>1071.42</v>
      </c>
      <c r="E144" s="44">
        <f t="shared" si="82"/>
        <v>1071.42</v>
      </c>
      <c r="F144" s="44">
        <f t="shared" si="82"/>
        <v>1071.42</v>
      </c>
      <c r="G144" s="44">
        <f t="shared" si="82"/>
        <v>1071.42</v>
      </c>
      <c r="H144" s="44">
        <f t="shared" si="82"/>
        <v>1071.42</v>
      </c>
      <c r="I144" s="44">
        <f t="shared" si="82"/>
        <v>1071.42</v>
      </c>
      <c r="J144" s="44">
        <f t="shared" si="82"/>
        <v>1071.42</v>
      </c>
      <c r="K144" s="44">
        <f t="shared" si="82"/>
        <v>1071.42</v>
      </c>
      <c r="L144" s="44">
        <f t="shared" si="82"/>
        <v>1071.42</v>
      </c>
      <c r="M144" s="44">
        <f t="shared" si="82"/>
        <v>1071.42</v>
      </c>
      <c r="N144" s="44">
        <f t="shared" si="82"/>
        <v>1071.42</v>
      </c>
      <c r="O144" s="44">
        <f t="shared" si="82"/>
        <v>1071.42</v>
      </c>
      <c r="P144" s="44">
        <f t="shared" si="82"/>
        <v>1071.42</v>
      </c>
      <c r="Q144" s="44">
        <f t="shared" si="82"/>
        <v>1071.42</v>
      </c>
      <c r="R144" s="44">
        <f t="shared" si="82"/>
        <v>1071.42</v>
      </c>
      <c r="S144" s="44">
        <f t="shared" si="82"/>
        <v>1071.42</v>
      </c>
      <c r="T144" s="44">
        <f t="shared" si="82"/>
        <v>1071.42</v>
      </c>
      <c r="U144" s="44">
        <f t="shared" si="82"/>
        <v>1071.42</v>
      </c>
      <c r="V144" s="44">
        <f t="shared" si="82"/>
        <v>1071.42</v>
      </c>
      <c r="W144" s="44">
        <f t="shared" si="82"/>
        <v>1071.42</v>
      </c>
      <c r="X144" s="44">
        <f t="shared" si="82"/>
        <v>1071.42</v>
      </c>
      <c r="Y144" s="44">
        <f t="shared" si="82"/>
        <v>1071.42</v>
      </c>
      <c r="Z144" s="44">
        <f t="shared" si="82"/>
        <v>1071.42</v>
      </c>
      <c r="AA144" s="44">
        <f t="shared" si="82"/>
        <v>1071.42</v>
      </c>
    </row>
    <row r="145" spans="1:27" ht="12.75" customHeight="1" outlineLevel="1" x14ac:dyDescent="0.2">
      <c r="A145" s="99" t="s">
        <v>375</v>
      </c>
      <c r="B145" s="63" t="s">
        <v>83</v>
      </c>
      <c r="C145" s="43" t="s">
        <v>79</v>
      </c>
      <c r="D145" s="44">
        <v>3.35</v>
      </c>
      <c r="E145" s="44">
        <v>3.35</v>
      </c>
      <c r="F145" s="44">
        <v>3.35</v>
      </c>
      <c r="G145" s="44">
        <v>3.35</v>
      </c>
      <c r="H145" s="44">
        <v>3.35</v>
      </c>
      <c r="I145" s="44">
        <v>3.35</v>
      </c>
      <c r="J145" s="44">
        <v>3.35</v>
      </c>
      <c r="K145" s="44">
        <v>3.35</v>
      </c>
      <c r="L145" s="44">
        <v>3.35</v>
      </c>
      <c r="M145" s="44">
        <v>3.35</v>
      </c>
      <c r="N145" s="44">
        <v>3.35</v>
      </c>
      <c r="O145" s="44">
        <v>3.35</v>
      </c>
      <c r="P145" s="44">
        <v>3.35</v>
      </c>
      <c r="Q145" s="44">
        <v>3.35</v>
      </c>
      <c r="R145" s="44">
        <v>3.35</v>
      </c>
      <c r="S145" s="44">
        <v>3.35</v>
      </c>
      <c r="T145" s="44">
        <v>3.35</v>
      </c>
      <c r="U145" s="44">
        <v>3.35</v>
      </c>
      <c r="V145" s="44">
        <v>3.35</v>
      </c>
      <c r="W145" s="44">
        <v>3.35</v>
      </c>
      <c r="X145" s="44">
        <v>3.35</v>
      </c>
      <c r="Y145" s="44">
        <v>3.35</v>
      </c>
      <c r="Z145" s="44">
        <v>3.35</v>
      </c>
      <c r="AA145" s="44">
        <v>3.35</v>
      </c>
    </row>
    <row r="146" spans="1:27" ht="12.75" customHeight="1" outlineLevel="1" x14ac:dyDescent="0.2">
      <c r="A146" s="99" t="s">
        <v>376</v>
      </c>
      <c r="B146" s="63" t="s">
        <v>81</v>
      </c>
      <c r="C146" s="43" t="s">
        <v>79</v>
      </c>
      <c r="D146" s="44">
        <f>$D$11</f>
        <v>330.69</v>
      </c>
      <c r="E146" s="44">
        <f t="shared" ref="E146:AA146" si="83">$D$11</f>
        <v>330.69</v>
      </c>
      <c r="F146" s="44">
        <f t="shared" si="83"/>
        <v>330.69</v>
      </c>
      <c r="G146" s="44">
        <f t="shared" si="83"/>
        <v>330.69</v>
      </c>
      <c r="H146" s="44">
        <f t="shared" si="83"/>
        <v>330.69</v>
      </c>
      <c r="I146" s="44">
        <f t="shared" si="83"/>
        <v>330.69</v>
      </c>
      <c r="J146" s="44">
        <f t="shared" si="83"/>
        <v>330.69</v>
      </c>
      <c r="K146" s="44">
        <f t="shared" si="83"/>
        <v>330.69</v>
      </c>
      <c r="L146" s="44">
        <f t="shared" si="83"/>
        <v>330.69</v>
      </c>
      <c r="M146" s="44">
        <f t="shared" si="83"/>
        <v>330.69</v>
      </c>
      <c r="N146" s="44">
        <f t="shared" si="83"/>
        <v>330.69</v>
      </c>
      <c r="O146" s="44">
        <f t="shared" si="83"/>
        <v>330.69</v>
      </c>
      <c r="P146" s="44">
        <f t="shared" si="83"/>
        <v>330.69</v>
      </c>
      <c r="Q146" s="44">
        <f t="shared" si="83"/>
        <v>330.69</v>
      </c>
      <c r="R146" s="44">
        <f t="shared" si="83"/>
        <v>330.69</v>
      </c>
      <c r="S146" s="44">
        <f t="shared" si="83"/>
        <v>330.69</v>
      </c>
      <c r="T146" s="44">
        <f t="shared" si="83"/>
        <v>330.69</v>
      </c>
      <c r="U146" s="44">
        <f t="shared" si="83"/>
        <v>330.69</v>
      </c>
      <c r="V146" s="44">
        <f t="shared" si="83"/>
        <v>330.69</v>
      </c>
      <c r="W146" s="44">
        <f t="shared" si="83"/>
        <v>330.69</v>
      </c>
      <c r="X146" s="44">
        <f t="shared" si="83"/>
        <v>330.69</v>
      </c>
      <c r="Y146" s="44">
        <f t="shared" si="83"/>
        <v>330.69</v>
      </c>
      <c r="Z146" s="44">
        <f t="shared" si="83"/>
        <v>330.69</v>
      </c>
      <c r="AA146" s="44">
        <f t="shared" si="83"/>
        <v>330.69</v>
      </c>
    </row>
    <row r="147" spans="1:27" ht="12.75" customHeight="1" x14ac:dyDescent="0.2">
      <c r="A147" s="98" t="s">
        <v>377</v>
      </c>
      <c r="B147" s="28" t="str">
        <f>"29"&amp;"."&amp;$B$662&amp;"."&amp;$B$663</f>
        <v>29.12.2023</v>
      </c>
      <c r="C147" s="90" t="s">
        <v>76</v>
      </c>
      <c r="D147" s="91">
        <f>ROUND(((D148+D149+D151+D150)/1000),5)</f>
        <v>2.5630500000000001</v>
      </c>
      <c r="E147" s="91">
        <f>ROUND(((E148+E149+E151+E150)/1000),5)</f>
        <v>2.52223</v>
      </c>
      <c r="F147" s="91">
        <f>ROUND(((F148+F149+F151+F150)/1000),5)</f>
        <v>2.4943499999999998</v>
      </c>
      <c r="G147" s="91">
        <f t="shared" ref="G147:AA147" si="84">ROUND(((G148+G149+G151+G150)/1000),5)</f>
        <v>2.4825499999999998</v>
      </c>
      <c r="H147" s="91">
        <f t="shared" si="84"/>
        <v>2.5097</v>
      </c>
      <c r="I147" s="91">
        <f t="shared" si="84"/>
        <v>2.5601799999999999</v>
      </c>
      <c r="J147" s="91">
        <f t="shared" si="84"/>
        <v>2.6793</v>
      </c>
      <c r="K147" s="91">
        <f t="shared" si="84"/>
        <v>2.96841</v>
      </c>
      <c r="L147" s="91">
        <f t="shared" si="84"/>
        <v>3.1977500000000001</v>
      </c>
      <c r="M147" s="91">
        <f t="shared" si="84"/>
        <v>3.21008</v>
      </c>
      <c r="N147" s="91">
        <f t="shared" si="84"/>
        <v>3.2257500000000001</v>
      </c>
      <c r="O147" s="91">
        <f t="shared" si="84"/>
        <v>3.26037</v>
      </c>
      <c r="P147" s="91">
        <f t="shared" si="84"/>
        <v>3.24655</v>
      </c>
      <c r="Q147" s="91">
        <f t="shared" si="84"/>
        <v>3.24499</v>
      </c>
      <c r="R147" s="91">
        <f t="shared" si="84"/>
        <v>3.2345000000000002</v>
      </c>
      <c r="S147" s="91">
        <f t="shared" si="84"/>
        <v>3.1977899999999999</v>
      </c>
      <c r="T147" s="91">
        <f t="shared" si="84"/>
        <v>3.2269999999999999</v>
      </c>
      <c r="U147" s="91">
        <f t="shared" si="84"/>
        <v>3.2381899999999999</v>
      </c>
      <c r="V147" s="91">
        <f t="shared" si="84"/>
        <v>3.222</v>
      </c>
      <c r="W147" s="91">
        <f t="shared" si="84"/>
        <v>3.2337099999999999</v>
      </c>
      <c r="X147" s="91">
        <f t="shared" si="84"/>
        <v>3.19394</v>
      </c>
      <c r="Y147" s="91">
        <f t="shared" si="84"/>
        <v>3.0905800000000001</v>
      </c>
      <c r="Z147" s="91">
        <f t="shared" si="84"/>
        <v>2.8012899999999998</v>
      </c>
      <c r="AA147" s="91">
        <f t="shared" si="84"/>
        <v>2.5960200000000002</v>
      </c>
    </row>
    <row r="148" spans="1:27" ht="12.75" customHeight="1" outlineLevel="1" x14ac:dyDescent="0.2">
      <c r="A148" s="99" t="s">
        <v>378</v>
      </c>
      <c r="B148" s="63" t="s">
        <v>238</v>
      </c>
      <c r="C148" s="43" t="s">
        <v>79</v>
      </c>
      <c r="D148" s="44">
        <v>1157.5899999999999</v>
      </c>
      <c r="E148" s="44">
        <v>1116.77</v>
      </c>
      <c r="F148" s="44">
        <v>1088.8900000000001</v>
      </c>
      <c r="G148" s="44">
        <v>1077.0899999999999</v>
      </c>
      <c r="H148" s="44">
        <v>1104.24</v>
      </c>
      <c r="I148" s="44">
        <v>1154.72</v>
      </c>
      <c r="J148" s="44">
        <v>1273.8399999999999</v>
      </c>
      <c r="K148" s="44">
        <v>1562.95</v>
      </c>
      <c r="L148" s="44">
        <v>1792.29</v>
      </c>
      <c r="M148" s="44">
        <v>1804.62</v>
      </c>
      <c r="N148" s="44">
        <v>1820.29</v>
      </c>
      <c r="O148" s="44">
        <v>1854.91</v>
      </c>
      <c r="P148" s="44">
        <v>1841.09</v>
      </c>
      <c r="Q148" s="44">
        <v>1839.53</v>
      </c>
      <c r="R148" s="44">
        <v>1829.04</v>
      </c>
      <c r="S148" s="44">
        <v>1792.33</v>
      </c>
      <c r="T148" s="44">
        <v>1821.54</v>
      </c>
      <c r="U148" s="44">
        <v>1832.73</v>
      </c>
      <c r="V148" s="44">
        <v>1816.54</v>
      </c>
      <c r="W148" s="44">
        <v>1828.25</v>
      </c>
      <c r="X148" s="44">
        <v>1788.48</v>
      </c>
      <c r="Y148" s="44">
        <v>1685.12</v>
      </c>
      <c r="Z148" s="44">
        <v>1395.83</v>
      </c>
      <c r="AA148" s="44">
        <v>1190.56</v>
      </c>
    </row>
    <row r="149" spans="1:27" ht="12.75" customHeight="1" outlineLevel="1" x14ac:dyDescent="0.2">
      <c r="A149" s="99" t="s">
        <v>379</v>
      </c>
      <c r="B149" s="63" t="s">
        <v>90</v>
      </c>
      <c r="C149" s="43" t="s">
        <v>79</v>
      </c>
      <c r="D149" s="44">
        <f t="shared" ref="D149:AA149" si="85">$D$9</f>
        <v>1071.42</v>
      </c>
      <c r="E149" s="44">
        <f t="shared" si="85"/>
        <v>1071.42</v>
      </c>
      <c r="F149" s="44">
        <f t="shared" si="85"/>
        <v>1071.42</v>
      </c>
      <c r="G149" s="44">
        <f t="shared" si="85"/>
        <v>1071.42</v>
      </c>
      <c r="H149" s="44">
        <f t="shared" si="85"/>
        <v>1071.42</v>
      </c>
      <c r="I149" s="44">
        <f t="shared" si="85"/>
        <v>1071.42</v>
      </c>
      <c r="J149" s="44">
        <f t="shared" si="85"/>
        <v>1071.42</v>
      </c>
      <c r="K149" s="44">
        <f t="shared" si="85"/>
        <v>1071.42</v>
      </c>
      <c r="L149" s="44">
        <f t="shared" si="85"/>
        <v>1071.42</v>
      </c>
      <c r="M149" s="44">
        <f t="shared" si="85"/>
        <v>1071.42</v>
      </c>
      <c r="N149" s="44">
        <f t="shared" si="85"/>
        <v>1071.42</v>
      </c>
      <c r="O149" s="44">
        <f t="shared" si="85"/>
        <v>1071.42</v>
      </c>
      <c r="P149" s="44">
        <f t="shared" si="85"/>
        <v>1071.42</v>
      </c>
      <c r="Q149" s="44">
        <f t="shared" si="85"/>
        <v>1071.42</v>
      </c>
      <c r="R149" s="44">
        <f t="shared" si="85"/>
        <v>1071.42</v>
      </c>
      <c r="S149" s="44">
        <f t="shared" si="85"/>
        <v>1071.42</v>
      </c>
      <c r="T149" s="44">
        <f t="shared" si="85"/>
        <v>1071.42</v>
      </c>
      <c r="U149" s="44">
        <f t="shared" si="85"/>
        <v>1071.42</v>
      </c>
      <c r="V149" s="44">
        <f t="shared" si="85"/>
        <v>1071.42</v>
      </c>
      <c r="W149" s="44">
        <f t="shared" si="85"/>
        <v>1071.42</v>
      </c>
      <c r="X149" s="44">
        <f t="shared" si="85"/>
        <v>1071.42</v>
      </c>
      <c r="Y149" s="44">
        <f t="shared" si="85"/>
        <v>1071.42</v>
      </c>
      <c r="Z149" s="44">
        <f t="shared" si="85"/>
        <v>1071.42</v>
      </c>
      <c r="AA149" s="44">
        <f t="shared" si="85"/>
        <v>1071.42</v>
      </c>
    </row>
    <row r="150" spans="1:27" ht="12.75" customHeight="1" outlineLevel="1" x14ac:dyDescent="0.2">
      <c r="A150" s="99" t="s">
        <v>380</v>
      </c>
      <c r="B150" s="63" t="s">
        <v>83</v>
      </c>
      <c r="C150" s="43" t="s">
        <v>79</v>
      </c>
      <c r="D150" s="44">
        <v>3.35</v>
      </c>
      <c r="E150" s="44">
        <v>3.35</v>
      </c>
      <c r="F150" s="44">
        <v>3.35</v>
      </c>
      <c r="G150" s="44">
        <v>3.35</v>
      </c>
      <c r="H150" s="44">
        <v>3.35</v>
      </c>
      <c r="I150" s="44">
        <v>3.35</v>
      </c>
      <c r="J150" s="44">
        <v>3.35</v>
      </c>
      <c r="K150" s="44">
        <v>3.35</v>
      </c>
      <c r="L150" s="44">
        <v>3.35</v>
      </c>
      <c r="M150" s="44">
        <v>3.35</v>
      </c>
      <c r="N150" s="44">
        <v>3.35</v>
      </c>
      <c r="O150" s="44">
        <v>3.35</v>
      </c>
      <c r="P150" s="44">
        <v>3.35</v>
      </c>
      <c r="Q150" s="44">
        <v>3.35</v>
      </c>
      <c r="R150" s="44">
        <v>3.35</v>
      </c>
      <c r="S150" s="44">
        <v>3.35</v>
      </c>
      <c r="T150" s="44">
        <v>3.35</v>
      </c>
      <c r="U150" s="44">
        <v>3.35</v>
      </c>
      <c r="V150" s="44">
        <v>3.35</v>
      </c>
      <c r="W150" s="44">
        <v>3.35</v>
      </c>
      <c r="X150" s="44">
        <v>3.35</v>
      </c>
      <c r="Y150" s="44">
        <v>3.35</v>
      </c>
      <c r="Z150" s="44">
        <v>3.35</v>
      </c>
      <c r="AA150" s="44">
        <v>3.35</v>
      </c>
    </row>
    <row r="151" spans="1:27" ht="12.75" customHeight="1" outlineLevel="1" x14ac:dyDescent="0.2">
      <c r="A151" s="99" t="s">
        <v>381</v>
      </c>
      <c r="B151" s="63" t="s">
        <v>81</v>
      </c>
      <c r="C151" s="43" t="s">
        <v>79</v>
      </c>
      <c r="D151" s="44">
        <f>$D$11</f>
        <v>330.69</v>
      </c>
      <c r="E151" s="44">
        <f t="shared" ref="E151:AA151" si="86">$D$11</f>
        <v>330.69</v>
      </c>
      <c r="F151" s="44">
        <f t="shared" si="86"/>
        <v>330.69</v>
      </c>
      <c r="G151" s="44">
        <f t="shared" si="86"/>
        <v>330.69</v>
      </c>
      <c r="H151" s="44">
        <f t="shared" si="86"/>
        <v>330.69</v>
      </c>
      <c r="I151" s="44">
        <f t="shared" si="86"/>
        <v>330.69</v>
      </c>
      <c r="J151" s="44">
        <f t="shared" si="86"/>
        <v>330.69</v>
      </c>
      <c r="K151" s="44">
        <f t="shared" si="86"/>
        <v>330.69</v>
      </c>
      <c r="L151" s="44">
        <f t="shared" si="86"/>
        <v>330.69</v>
      </c>
      <c r="M151" s="44">
        <f t="shared" si="86"/>
        <v>330.69</v>
      </c>
      <c r="N151" s="44">
        <f t="shared" si="86"/>
        <v>330.69</v>
      </c>
      <c r="O151" s="44">
        <f t="shared" si="86"/>
        <v>330.69</v>
      </c>
      <c r="P151" s="44">
        <f t="shared" si="86"/>
        <v>330.69</v>
      </c>
      <c r="Q151" s="44">
        <f t="shared" si="86"/>
        <v>330.69</v>
      </c>
      <c r="R151" s="44">
        <f t="shared" si="86"/>
        <v>330.69</v>
      </c>
      <c r="S151" s="44">
        <f t="shared" si="86"/>
        <v>330.69</v>
      </c>
      <c r="T151" s="44">
        <f t="shared" si="86"/>
        <v>330.69</v>
      </c>
      <c r="U151" s="44">
        <f t="shared" si="86"/>
        <v>330.69</v>
      </c>
      <c r="V151" s="44">
        <f t="shared" si="86"/>
        <v>330.69</v>
      </c>
      <c r="W151" s="44">
        <f t="shared" si="86"/>
        <v>330.69</v>
      </c>
      <c r="X151" s="44">
        <f t="shared" si="86"/>
        <v>330.69</v>
      </c>
      <c r="Y151" s="44">
        <f t="shared" si="86"/>
        <v>330.69</v>
      </c>
      <c r="Z151" s="44">
        <f t="shared" si="86"/>
        <v>330.69</v>
      </c>
      <c r="AA151" s="44">
        <f t="shared" si="86"/>
        <v>330.69</v>
      </c>
    </row>
    <row r="152" spans="1:27" ht="12.75" customHeight="1" x14ac:dyDescent="0.2">
      <c r="A152" s="98" t="s">
        <v>382</v>
      </c>
      <c r="B152" s="28" t="str">
        <f>"30"&amp;"."&amp;$B$662&amp;"."&amp;$B$663</f>
        <v>30.12.2023</v>
      </c>
      <c r="C152" s="90" t="s">
        <v>76</v>
      </c>
      <c r="D152" s="91">
        <f>ROUND(((D153+D154+D156+D155)/1000),5)</f>
        <v>2.5917400000000002</v>
      </c>
      <c r="E152" s="91">
        <f>ROUND(((E153+E154+E156+E155)/1000),5)</f>
        <v>2.5423499999999999</v>
      </c>
      <c r="F152" s="91">
        <f>ROUND(((F153+F154+F156+F155)/1000),5)</f>
        <v>2.5173899999999998</v>
      </c>
      <c r="G152" s="91">
        <f t="shared" ref="G152:AA152" si="87">ROUND(((G153+G154+G156+G155)/1000),5)</f>
        <v>2.49613</v>
      </c>
      <c r="H152" s="91">
        <f t="shared" si="87"/>
        <v>2.5121600000000002</v>
      </c>
      <c r="I152" s="91">
        <f t="shared" si="87"/>
        <v>2.5198800000000001</v>
      </c>
      <c r="J152" s="91">
        <f t="shared" si="87"/>
        <v>2.5434000000000001</v>
      </c>
      <c r="K152" s="91">
        <f t="shared" si="87"/>
        <v>2.6494300000000002</v>
      </c>
      <c r="L152" s="91">
        <f t="shared" si="87"/>
        <v>2.8691399999999998</v>
      </c>
      <c r="M152" s="91">
        <f t="shared" si="87"/>
        <v>3.0053800000000002</v>
      </c>
      <c r="N152" s="91">
        <f t="shared" si="87"/>
        <v>3.0654400000000002</v>
      </c>
      <c r="O152" s="91">
        <f t="shared" si="87"/>
        <v>3.0802299999999998</v>
      </c>
      <c r="P152" s="91">
        <f t="shared" si="87"/>
        <v>3.0780400000000001</v>
      </c>
      <c r="Q152" s="91">
        <f t="shared" si="87"/>
        <v>3.07694</v>
      </c>
      <c r="R152" s="91">
        <f t="shared" si="87"/>
        <v>3.0485799999999998</v>
      </c>
      <c r="S152" s="91">
        <f t="shared" si="87"/>
        <v>3.0388999999999999</v>
      </c>
      <c r="T152" s="91">
        <f t="shared" si="87"/>
        <v>3.0944699999999998</v>
      </c>
      <c r="U152" s="91">
        <f t="shared" si="87"/>
        <v>3.1486800000000001</v>
      </c>
      <c r="V152" s="91">
        <f t="shared" si="87"/>
        <v>3.1236999999999999</v>
      </c>
      <c r="W152" s="91">
        <f t="shared" si="87"/>
        <v>3.0823700000000001</v>
      </c>
      <c r="X152" s="91">
        <f t="shared" si="87"/>
        <v>3.0593599999999999</v>
      </c>
      <c r="Y152" s="91">
        <f t="shared" si="87"/>
        <v>2.95418</v>
      </c>
      <c r="Z152" s="91">
        <f t="shared" si="87"/>
        <v>2.7257099999999999</v>
      </c>
      <c r="AA152" s="91">
        <f t="shared" si="87"/>
        <v>2.5887600000000002</v>
      </c>
    </row>
    <row r="153" spans="1:27" ht="12.75" customHeight="1" outlineLevel="1" x14ac:dyDescent="0.2">
      <c r="A153" s="99" t="s">
        <v>383</v>
      </c>
      <c r="B153" s="63" t="s">
        <v>238</v>
      </c>
      <c r="C153" s="43" t="s">
        <v>79</v>
      </c>
      <c r="D153" s="44">
        <v>1186.28</v>
      </c>
      <c r="E153" s="44">
        <v>1136.8900000000001</v>
      </c>
      <c r="F153" s="44">
        <v>1111.93</v>
      </c>
      <c r="G153" s="44">
        <v>1090.67</v>
      </c>
      <c r="H153" s="44">
        <v>1106.7</v>
      </c>
      <c r="I153" s="44">
        <v>1114.42</v>
      </c>
      <c r="J153" s="44">
        <v>1137.94</v>
      </c>
      <c r="K153" s="44">
        <v>1243.97</v>
      </c>
      <c r="L153" s="44">
        <v>1463.68</v>
      </c>
      <c r="M153" s="44">
        <v>1599.92</v>
      </c>
      <c r="N153" s="44">
        <v>1659.98</v>
      </c>
      <c r="O153" s="44">
        <v>1674.77</v>
      </c>
      <c r="P153" s="44">
        <v>1672.58</v>
      </c>
      <c r="Q153" s="44">
        <v>1671.48</v>
      </c>
      <c r="R153" s="44">
        <v>1643.12</v>
      </c>
      <c r="S153" s="44">
        <v>1633.44</v>
      </c>
      <c r="T153" s="44">
        <v>1689.01</v>
      </c>
      <c r="U153" s="44">
        <v>1743.22</v>
      </c>
      <c r="V153" s="44">
        <v>1718.24</v>
      </c>
      <c r="W153" s="44">
        <v>1676.91</v>
      </c>
      <c r="X153" s="44">
        <v>1653.9</v>
      </c>
      <c r="Y153" s="44">
        <v>1548.72</v>
      </c>
      <c r="Z153" s="44">
        <v>1320.25</v>
      </c>
      <c r="AA153" s="44">
        <v>1183.3</v>
      </c>
    </row>
    <row r="154" spans="1:27" ht="12.75" customHeight="1" outlineLevel="1" x14ac:dyDescent="0.2">
      <c r="A154" s="99" t="s">
        <v>384</v>
      </c>
      <c r="B154" s="63" t="s">
        <v>90</v>
      </c>
      <c r="C154" s="43" t="s">
        <v>79</v>
      </c>
      <c r="D154" s="44">
        <f t="shared" ref="D154:AA154" si="88">$D$9</f>
        <v>1071.42</v>
      </c>
      <c r="E154" s="44">
        <f t="shared" si="88"/>
        <v>1071.42</v>
      </c>
      <c r="F154" s="44">
        <f t="shared" si="88"/>
        <v>1071.42</v>
      </c>
      <c r="G154" s="44">
        <f t="shared" si="88"/>
        <v>1071.42</v>
      </c>
      <c r="H154" s="44">
        <f t="shared" si="88"/>
        <v>1071.42</v>
      </c>
      <c r="I154" s="44">
        <f t="shared" si="88"/>
        <v>1071.42</v>
      </c>
      <c r="J154" s="44">
        <f t="shared" si="88"/>
        <v>1071.42</v>
      </c>
      <c r="K154" s="44">
        <f t="shared" si="88"/>
        <v>1071.42</v>
      </c>
      <c r="L154" s="44">
        <f t="shared" si="88"/>
        <v>1071.42</v>
      </c>
      <c r="M154" s="44">
        <f t="shared" si="88"/>
        <v>1071.42</v>
      </c>
      <c r="N154" s="44">
        <f t="shared" si="88"/>
        <v>1071.42</v>
      </c>
      <c r="O154" s="44">
        <f t="shared" si="88"/>
        <v>1071.42</v>
      </c>
      <c r="P154" s="44">
        <f t="shared" si="88"/>
        <v>1071.42</v>
      </c>
      <c r="Q154" s="44">
        <f t="shared" si="88"/>
        <v>1071.42</v>
      </c>
      <c r="R154" s="44">
        <f t="shared" si="88"/>
        <v>1071.42</v>
      </c>
      <c r="S154" s="44">
        <f t="shared" si="88"/>
        <v>1071.42</v>
      </c>
      <c r="T154" s="44">
        <f t="shared" si="88"/>
        <v>1071.42</v>
      </c>
      <c r="U154" s="44">
        <f t="shared" si="88"/>
        <v>1071.42</v>
      </c>
      <c r="V154" s="44">
        <f t="shared" si="88"/>
        <v>1071.42</v>
      </c>
      <c r="W154" s="44">
        <f t="shared" si="88"/>
        <v>1071.42</v>
      </c>
      <c r="X154" s="44">
        <f t="shared" si="88"/>
        <v>1071.42</v>
      </c>
      <c r="Y154" s="44">
        <f t="shared" si="88"/>
        <v>1071.42</v>
      </c>
      <c r="Z154" s="44">
        <f t="shared" si="88"/>
        <v>1071.42</v>
      </c>
      <c r="AA154" s="44">
        <f t="shared" si="88"/>
        <v>1071.42</v>
      </c>
    </row>
    <row r="155" spans="1:27" ht="12.75" customHeight="1" outlineLevel="1" x14ac:dyDescent="0.2">
      <c r="A155" s="99" t="s">
        <v>385</v>
      </c>
      <c r="B155" s="63" t="s">
        <v>83</v>
      </c>
      <c r="C155" s="43" t="s">
        <v>79</v>
      </c>
      <c r="D155" s="44">
        <v>3.35</v>
      </c>
      <c r="E155" s="44">
        <v>3.35</v>
      </c>
      <c r="F155" s="44">
        <v>3.35</v>
      </c>
      <c r="G155" s="44">
        <v>3.35</v>
      </c>
      <c r="H155" s="44">
        <v>3.35</v>
      </c>
      <c r="I155" s="44">
        <v>3.35</v>
      </c>
      <c r="J155" s="44">
        <v>3.35</v>
      </c>
      <c r="K155" s="44">
        <v>3.35</v>
      </c>
      <c r="L155" s="44">
        <v>3.35</v>
      </c>
      <c r="M155" s="44">
        <v>3.35</v>
      </c>
      <c r="N155" s="44">
        <v>3.35</v>
      </c>
      <c r="O155" s="44">
        <v>3.35</v>
      </c>
      <c r="P155" s="44">
        <v>3.35</v>
      </c>
      <c r="Q155" s="44">
        <v>3.35</v>
      </c>
      <c r="R155" s="44">
        <v>3.35</v>
      </c>
      <c r="S155" s="44">
        <v>3.35</v>
      </c>
      <c r="T155" s="44">
        <v>3.35</v>
      </c>
      <c r="U155" s="44">
        <v>3.35</v>
      </c>
      <c r="V155" s="44">
        <v>3.35</v>
      </c>
      <c r="W155" s="44">
        <v>3.35</v>
      </c>
      <c r="X155" s="44">
        <v>3.35</v>
      </c>
      <c r="Y155" s="44">
        <v>3.35</v>
      </c>
      <c r="Z155" s="44">
        <v>3.35</v>
      </c>
      <c r="AA155" s="44">
        <v>3.35</v>
      </c>
    </row>
    <row r="156" spans="1:27" ht="12.75" customHeight="1" outlineLevel="1" x14ac:dyDescent="0.2">
      <c r="A156" s="99" t="s">
        <v>386</v>
      </c>
      <c r="B156" s="63" t="s">
        <v>81</v>
      </c>
      <c r="C156" s="43" t="s">
        <v>79</v>
      </c>
      <c r="D156" s="44">
        <f>$D$11</f>
        <v>330.69</v>
      </c>
      <c r="E156" s="44">
        <f t="shared" ref="E156:AA156" si="89">$D$11</f>
        <v>330.69</v>
      </c>
      <c r="F156" s="44">
        <f t="shared" si="89"/>
        <v>330.69</v>
      </c>
      <c r="G156" s="44">
        <f t="shared" si="89"/>
        <v>330.69</v>
      </c>
      <c r="H156" s="44">
        <f t="shared" si="89"/>
        <v>330.69</v>
      </c>
      <c r="I156" s="44">
        <f t="shared" si="89"/>
        <v>330.69</v>
      </c>
      <c r="J156" s="44">
        <f t="shared" si="89"/>
        <v>330.69</v>
      </c>
      <c r="K156" s="44">
        <f t="shared" si="89"/>
        <v>330.69</v>
      </c>
      <c r="L156" s="44">
        <f t="shared" si="89"/>
        <v>330.69</v>
      </c>
      <c r="M156" s="44">
        <f t="shared" si="89"/>
        <v>330.69</v>
      </c>
      <c r="N156" s="44">
        <f t="shared" si="89"/>
        <v>330.69</v>
      </c>
      <c r="O156" s="44">
        <f t="shared" si="89"/>
        <v>330.69</v>
      </c>
      <c r="P156" s="44">
        <f t="shared" si="89"/>
        <v>330.69</v>
      </c>
      <c r="Q156" s="44">
        <f t="shared" si="89"/>
        <v>330.69</v>
      </c>
      <c r="R156" s="44">
        <f t="shared" si="89"/>
        <v>330.69</v>
      </c>
      <c r="S156" s="44">
        <f t="shared" si="89"/>
        <v>330.69</v>
      </c>
      <c r="T156" s="44">
        <f t="shared" si="89"/>
        <v>330.69</v>
      </c>
      <c r="U156" s="44">
        <f t="shared" si="89"/>
        <v>330.69</v>
      </c>
      <c r="V156" s="44">
        <f t="shared" si="89"/>
        <v>330.69</v>
      </c>
      <c r="W156" s="44">
        <f t="shared" si="89"/>
        <v>330.69</v>
      </c>
      <c r="X156" s="44">
        <f t="shared" si="89"/>
        <v>330.69</v>
      </c>
      <c r="Y156" s="44">
        <f t="shared" si="89"/>
        <v>330.69</v>
      </c>
      <c r="Z156" s="44">
        <f t="shared" si="89"/>
        <v>330.69</v>
      </c>
      <c r="AA156" s="44">
        <f t="shared" si="89"/>
        <v>330.69</v>
      </c>
    </row>
    <row r="157" spans="1:27" ht="12.75" customHeight="1" x14ac:dyDescent="0.2">
      <c r="A157" s="98" t="s">
        <v>387</v>
      </c>
      <c r="B157" s="28" t="str">
        <f>"31"&amp;"."&amp;$B$662&amp;"."&amp;$B$663</f>
        <v>31.12.2023</v>
      </c>
      <c r="C157" s="90" t="s">
        <v>76</v>
      </c>
      <c r="D157" s="91">
        <f>ROUND(((D158+D159+D161+D160)/1000),5)</f>
        <v>2.5801500000000002</v>
      </c>
      <c r="E157" s="91">
        <f>ROUND(((E158+E159+E161+E160)/1000),5)</f>
        <v>2.5285500000000001</v>
      </c>
      <c r="F157" s="91">
        <f>ROUND(((F158+F159+F161+F160)/1000),5)</f>
        <v>2.4641199999999999</v>
      </c>
      <c r="G157" s="91">
        <f t="shared" ref="G157:AA157" si="90">ROUND(((G158+G159+G161+G160)/1000),5)</f>
        <v>2.3805100000000001</v>
      </c>
      <c r="H157" s="91">
        <f t="shared" si="90"/>
        <v>2.42096</v>
      </c>
      <c r="I157" s="91">
        <f t="shared" si="90"/>
        <v>2.4500299999999999</v>
      </c>
      <c r="J157" s="91">
        <f t="shared" si="90"/>
        <v>2.4484699999999999</v>
      </c>
      <c r="K157" s="91">
        <f t="shared" si="90"/>
        <v>2.5359400000000001</v>
      </c>
      <c r="L157" s="91">
        <f t="shared" si="90"/>
        <v>2.6691099999999999</v>
      </c>
      <c r="M157" s="91">
        <f t="shared" si="90"/>
        <v>2.8496100000000002</v>
      </c>
      <c r="N157" s="91">
        <f t="shared" si="90"/>
        <v>2.9178899999999999</v>
      </c>
      <c r="O157" s="91">
        <f t="shared" si="90"/>
        <v>2.9427400000000001</v>
      </c>
      <c r="P157" s="91">
        <f t="shared" si="90"/>
        <v>2.9423699999999999</v>
      </c>
      <c r="Q157" s="91">
        <f t="shared" si="90"/>
        <v>2.9434900000000002</v>
      </c>
      <c r="R157" s="91">
        <f t="shared" si="90"/>
        <v>2.92448</v>
      </c>
      <c r="S157" s="91">
        <f t="shared" si="90"/>
        <v>2.9186700000000001</v>
      </c>
      <c r="T157" s="91">
        <f t="shared" si="90"/>
        <v>2.9661</v>
      </c>
      <c r="U157" s="91">
        <f t="shared" si="90"/>
        <v>3.0376799999999999</v>
      </c>
      <c r="V157" s="91">
        <f t="shared" si="90"/>
        <v>2.9984799999999998</v>
      </c>
      <c r="W157" s="91">
        <f t="shared" si="90"/>
        <v>2.9756100000000001</v>
      </c>
      <c r="X157" s="91">
        <f t="shared" si="90"/>
        <v>2.97052</v>
      </c>
      <c r="Y157" s="91">
        <f t="shared" si="90"/>
        <v>2.9080400000000002</v>
      </c>
      <c r="Z157" s="91">
        <f t="shared" si="90"/>
        <v>2.69177</v>
      </c>
      <c r="AA157" s="91">
        <f t="shared" si="90"/>
        <v>2.5989599999999999</v>
      </c>
    </row>
    <row r="158" spans="1:27" ht="12.75" customHeight="1" outlineLevel="1" x14ac:dyDescent="0.2">
      <c r="A158" s="99" t="s">
        <v>388</v>
      </c>
      <c r="B158" s="63" t="s">
        <v>238</v>
      </c>
      <c r="C158" s="43" t="s">
        <v>79</v>
      </c>
      <c r="D158" s="44">
        <v>1174.69</v>
      </c>
      <c r="E158" s="44">
        <v>1123.0899999999999</v>
      </c>
      <c r="F158" s="44">
        <v>1058.6600000000001</v>
      </c>
      <c r="G158" s="44">
        <v>975.05</v>
      </c>
      <c r="H158" s="44">
        <v>1015.5</v>
      </c>
      <c r="I158" s="44">
        <v>1044.57</v>
      </c>
      <c r="J158" s="44">
        <v>1043.01</v>
      </c>
      <c r="K158" s="44">
        <v>1130.48</v>
      </c>
      <c r="L158" s="44">
        <v>1263.6500000000001</v>
      </c>
      <c r="M158" s="44">
        <v>1444.15</v>
      </c>
      <c r="N158" s="44">
        <v>1512.43</v>
      </c>
      <c r="O158" s="44">
        <v>1537.28</v>
      </c>
      <c r="P158" s="44">
        <v>1536.91</v>
      </c>
      <c r="Q158" s="44">
        <v>1538.03</v>
      </c>
      <c r="R158" s="44">
        <v>1519.02</v>
      </c>
      <c r="S158" s="44">
        <v>1513.21</v>
      </c>
      <c r="T158" s="44">
        <v>1560.64</v>
      </c>
      <c r="U158" s="44">
        <v>1632.22</v>
      </c>
      <c r="V158" s="44">
        <v>1593.02</v>
      </c>
      <c r="W158" s="44">
        <v>1570.15</v>
      </c>
      <c r="X158" s="44">
        <v>1565.06</v>
      </c>
      <c r="Y158" s="44">
        <v>1502.58</v>
      </c>
      <c r="Z158" s="44">
        <v>1286.31</v>
      </c>
      <c r="AA158" s="44">
        <v>1193.5</v>
      </c>
    </row>
    <row r="159" spans="1:27" ht="12.75" customHeight="1" outlineLevel="1" x14ac:dyDescent="0.2">
      <c r="A159" s="99" t="s">
        <v>389</v>
      </c>
      <c r="B159" s="63" t="s">
        <v>90</v>
      </c>
      <c r="C159" s="43" t="s">
        <v>79</v>
      </c>
      <c r="D159" s="44">
        <f t="shared" ref="D159:AA159" si="91">$D$9</f>
        <v>1071.42</v>
      </c>
      <c r="E159" s="44">
        <f t="shared" si="91"/>
        <v>1071.42</v>
      </c>
      <c r="F159" s="44">
        <f t="shared" si="91"/>
        <v>1071.42</v>
      </c>
      <c r="G159" s="44">
        <f t="shared" si="91"/>
        <v>1071.42</v>
      </c>
      <c r="H159" s="44">
        <f t="shared" si="91"/>
        <v>1071.42</v>
      </c>
      <c r="I159" s="44">
        <f t="shared" si="91"/>
        <v>1071.42</v>
      </c>
      <c r="J159" s="44">
        <f t="shared" si="91"/>
        <v>1071.42</v>
      </c>
      <c r="K159" s="44">
        <f t="shared" si="91"/>
        <v>1071.42</v>
      </c>
      <c r="L159" s="44">
        <f t="shared" si="91"/>
        <v>1071.42</v>
      </c>
      <c r="M159" s="44">
        <f t="shared" si="91"/>
        <v>1071.42</v>
      </c>
      <c r="N159" s="44">
        <f t="shared" si="91"/>
        <v>1071.42</v>
      </c>
      <c r="O159" s="44">
        <f t="shared" si="91"/>
        <v>1071.42</v>
      </c>
      <c r="P159" s="44">
        <f t="shared" si="91"/>
        <v>1071.42</v>
      </c>
      <c r="Q159" s="44">
        <f t="shared" si="91"/>
        <v>1071.42</v>
      </c>
      <c r="R159" s="44">
        <f t="shared" si="91"/>
        <v>1071.42</v>
      </c>
      <c r="S159" s="44">
        <f t="shared" si="91"/>
        <v>1071.42</v>
      </c>
      <c r="T159" s="44">
        <f t="shared" si="91"/>
        <v>1071.42</v>
      </c>
      <c r="U159" s="44">
        <f t="shared" si="91"/>
        <v>1071.42</v>
      </c>
      <c r="V159" s="44">
        <f t="shared" si="91"/>
        <v>1071.42</v>
      </c>
      <c r="W159" s="44">
        <f t="shared" si="91"/>
        <v>1071.42</v>
      </c>
      <c r="X159" s="44">
        <f t="shared" si="91"/>
        <v>1071.42</v>
      </c>
      <c r="Y159" s="44">
        <f t="shared" si="91"/>
        <v>1071.42</v>
      </c>
      <c r="Z159" s="44">
        <f t="shared" si="91"/>
        <v>1071.42</v>
      </c>
      <c r="AA159" s="44">
        <f t="shared" si="91"/>
        <v>1071.42</v>
      </c>
    </row>
    <row r="160" spans="1:27" ht="12.75" customHeight="1" outlineLevel="1" x14ac:dyDescent="0.2">
      <c r="A160" s="99" t="s">
        <v>390</v>
      </c>
      <c r="B160" s="63" t="s">
        <v>83</v>
      </c>
      <c r="C160" s="43" t="s">
        <v>79</v>
      </c>
      <c r="D160" s="44">
        <v>3.35</v>
      </c>
      <c r="E160" s="44">
        <v>3.35</v>
      </c>
      <c r="F160" s="44">
        <v>3.35</v>
      </c>
      <c r="G160" s="44">
        <v>3.35</v>
      </c>
      <c r="H160" s="44">
        <v>3.35</v>
      </c>
      <c r="I160" s="44">
        <v>3.35</v>
      </c>
      <c r="J160" s="44">
        <v>3.35</v>
      </c>
      <c r="K160" s="44">
        <v>3.35</v>
      </c>
      <c r="L160" s="44">
        <v>3.35</v>
      </c>
      <c r="M160" s="44">
        <v>3.35</v>
      </c>
      <c r="N160" s="44">
        <v>3.35</v>
      </c>
      <c r="O160" s="44">
        <v>3.35</v>
      </c>
      <c r="P160" s="44">
        <v>3.35</v>
      </c>
      <c r="Q160" s="44">
        <v>3.35</v>
      </c>
      <c r="R160" s="44">
        <v>3.35</v>
      </c>
      <c r="S160" s="44">
        <v>3.35</v>
      </c>
      <c r="T160" s="44">
        <v>3.35</v>
      </c>
      <c r="U160" s="44">
        <v>3.35</v>
      </c>
      <c r="V160" s="44">
        <v>3.35</v>
      </c>
      <c r="W160" s="44">
        <v>3.35</v>
      </c>
      <c r="X160" s="44">
        <v>3.35</v>
      </c>
      <c r="Y160" s="44">
        <v>3.35</v>
      </c>
      <c r="Z160" s="44">
        <v>3.35</v>
      </c>
      <c r="AA160" s="44">
        <v>3.35</v>
      </c>
    </row>
    <row r="161" spans="1:27" ht="12.75" customHeight="1" outlineLevel="1" x14ac:dyDescent="0.2">
      <c r="A161" s="99" t="s">
        <v>391</v>
      </c>
      <c r="B161" s="63" t="s">
        <v>81</v>
      </c>
      <c r="C161" s="43" t="s">
        <v>79</v>
      </c>
      <c r="D161" s="44">
        <f>$D$11</f>
        <v>330.69</v>
      </c>
      <c r="E161" s="44">
        <f t="shared" ref="E161:AA161" si="92">$D$11</f>
        <v>330.69</v>
      </c>
      <c r="F161" s="44">
        <f t="shared" si="92"/>
        <v>330.69</v>
      </c>
      <c r="G161" s="44">
        <f t="shared" si="92"/>
        <v>330.69</v>
      </c>
      <c r="H161" s="44">
        <f t="shared" si="92"/>
        <v>330.69</v>
      </c>
      <c r="I161" s="44">
        <f t="shared" si="92"/>
        <v>330.69</v>
      </c>
      <c r="J161" s="44">
        <f t="shared" si="92"/>
        <v>330.69</v>
      </c>
      <c r="K161" s="44">
        <f t="shared" si="92"/>
        <v>330.69</v>
      </c>
      <c r="L161" s="44">
        <f t="shared" si="92"/>
        <v>330.69</v>
      </c>
      <c r="M161" s="44">
        <f t="shared" si="92"/>
        <v>330.69</v>
      </c>
      <c r="N161" s="44">
        <f t="shared" si="92"/>
        <v>330.69</v>
      </c>
      <c r="O161" s="44">
        <f t="shared" si="92"/>
        <v>330.69</v>
      </c>
      <c r="P161" s="44">
        <f t="shared" si="92"/>
        <v>330.69</v>
      </c>
      <c r="Q161" s="44">
        <f t="shared" si="92"/>
        <v>330.69</v>
      </c>
      <c r="R161" s="44">
        <f t="shared" si="92"/>
        <v>330.69</v>
      </c>
      <c r="S161" s="44">
        <f t="shared" si="92"/>
        <v>330.69</v>
      </c>
      <c r="T161" s="44">
        <f t="shared" si="92"/>
        <v>330.69</v>
      </c>
      <c r="U161" s="44">
        <f t="shared" si="92"/>
        <v>330.69</v>
      </c>
      <c r="V161" s="44">
        <f t="shared" si="92"/>
        <v>330.69</v>
      </c>
      <c r="W161" s="44">
        <f t="shared" si="92"/>
        <v>330.69</v>
      </c>
      <c r="X161" s="44">
        <f t="shared" si="92"/>
        <v>330.69</v>
      </c>
      <c r="Y161" s="44">
        <f t="shared" si="92"/>
        <v>330.69</v>
      </c>
      <c r="Z161" s="44">
        <f t="shared" si="92"/>
        <v>330.69</v>
      </c>
      <c r="AA161" s="44">
        <f t="shared" si="92"/>
        <v>330.69</v>
      </c>
    </row>
    <row r="162" spans="1:27" ht="12.75" customHeight="1" x14ac:dyDescent="0.2">
      <c r="A162" s="100"/>
      <c r="B162" s="101" t="s">
        <v>392</v>
      </c>
      <c r="C162" s="102"/>
      <c r="D162" s="103"/>
      <c r="E162" s="103"/>
      <c r="F162" s="103"/>
      <c r="G162" s="103"/>
      <c r="I162" s="39"/>
    </row>
    <row r="163" spans="1:27" ht="12.75" customHeight="1" x14ac:dyDescent="0.2">
      <c r="A163" s="100"/>
      <c r="B163" s="101" t="s">
        <v>392</v>
      </c>
      <c r="C163" s="102"/>
      <c r="D163" s="103"/>
      <c r="E163" s="103"/>
      <c r="F163" s="103"/>
      <c r="G163" s="103"/>
      <c r="I163" s="39"/>
    </row>
    <row r="164" spans="1:27" x14ac:dyDescent="0.2">
      <c r="A164" s="175" t="s">
        <v>393</v>
      </c>
      <c r="B164" s="176"/>
      <c r="C164" s="176"/>
      <c r="D164" s="176"/>
      <c r="E164" s="176"/>
      <c r="F164" s="176"/>
      <c r="G164" s="176"/>
      <c r="H164" s="176"/>
      <c r="I164" s="176"/>
      <c r="J164" s="176"/>
      <c r="K164" s="176"/>
      <c r="L164" s="176"/>
      <c r="M164" s="176"/>
      <c r="N164" s="176"/>
      <c r="O164" s="176"/>
      <c r="P164" s="176"/>
      <c r="Q164" s="176"/>
      <c r="R164" s="176"/>
      <c r="S164" s="176"/>
      <c r="T164" s="176"/>
      <c r="U164" s="176"/>
      <c r="V164" s="176"/>
      <c r="W164" s="176"/>
      <c r="X164" s="176"/>
      <c r="Y164" s="176"/>
      <c r="Z164" s="176"/>
      <c r="AA164" s="177"/>
    </row>
    <row r="165" spans="1:27" ht="27" customHeight="1" x14ac:dyDescent="0.2">
      <c r="A165" s="26" t="s">
        <v>64</v>
      </c>
      <c r="B165" s="27" t="s">
        <v>210</v>
      </c>
      <c r="C165" s="26" t="s">
        <v>211</v>
      </c>
      <c r="D165" s="27" t="s">
        <v>212</v>
      </c>
      <c r="E165" s="27" t="s">
        <v>213</v>
      </c>
      <c r="F165" s="27" t="s">
        <v>214</v>
      </c>
      <c r="G165" s="27" t="s">
        <v>215</v>
      </c>
      <c r="H165" s="27" t="s">
        <v>216</v>
      </c>
      <c r="I165" s="27" t="s">
        <v>217</v>
      </c>
      <c r="J165" s="27" t="s">
        <v>218</v>
      </c>
      <c r="K165" s="27" t="s">
        <v>219</v>
      </c>
      <c r="L165" s="27" t="s">
        <v>220</v>
      </c>
      <c r="M165" s="27" t="s">
        <v>221</v>
      </c>
      <c r="N165" s="27" t="s">
        <v>222</v>
      </c>
      <c r="O165" s="27" t="s">
        <v>223</v>
      </c>
      <c r="P165" s="27" t="s">
        <v>224</v>
      </c>
      <c r="Q165" s="27" t="s">
        <v>225</v>
      </c>
      <c r="R165" s="27" t="s">
        <v>226</v>
      </c>
      <c r="S165" s="27" t="s">
        <v>227</v>
      </c>
      <c r="T165" s="27" t="s">
        <v>228</v>
      </c>
      <c r="U165" s="27" t="s">
        <v>229</v>
      </c>
      <c r="V165" s="27" t="s">
        <v>230</v>
      </c>
      <c r="W165" s="27" t="s">
        <v>231</v>
      </c>
      <c r="X165" s="27" t="s">
        <v>232</v>
      </c>
      <c r="Y165" s="27" t="s">
        <v>233</v>
      </c>
      <c r="Z165" s="27" t="s">
        <v>234</v>
      </c>
      <c r="AA165" s="27" t="s">
        <v>235</v>
      </c>
    </row>
    <row r="166" spans="1:27" x14ac:dyDescent="0.2">
      <c r="A166" s="98" t="s">
        <v>394</v>
      </c>
      <c r="B166" s="28" t="str">
        <f>"01"&amp;"."&amp;$B$662&amp;"."&amp;$B$663</f>
        <v>01.12.2023</v>
      </c>
      <c r="C166" s="90" t="s">
        <v>76</v>
      </c>
      <c r="D166" s="91">
        <f>ROUND(((D167+D168+D170+D169)/1000),5)</f>
        <v>3.3145600000000002</v>
      </c>
      <c r="E166" s="91">
        <f>ROUND(((E167+E168+E170+E169)/1000),5)</f>
        <v>3.2269600000000001</v>
      </c>
      <c r="F166" s="91">
        <f>ROUND(((F167+F168+F170+F169)/1000),5)</f>
        <v>3.1844199999999998</v>
      </c>
      <c r="G166" s="91">
        <f t="shared" ref="G166:AA166" si="93">ROUND(((G167+G168+G170+G169)/1000),5)</f>
        <v>3.1657199999999999</v>
      </c>
      <c r="H166" s="91">
        <f t="shared" si="93"/>
        <v>3.2219199999999999</v>
      </c>
      <c r="I166" s="91">
        <f t="shared" si="93"/>
        <v>3.3529499999999999</v>
      </c>
      <c r="J166" s="91">
        <f t="shared" si="93"/>
        <v>3.5293700000000001</v>
      </c>
      <c r="K166" s="91">
        <f t="shared" si="93"/>
        <v>3.78064</v>
      </c>
      <c r="L166" s="91">
        <f t="shared" si="93"/>
        <v>3.9408300000000001</v>
      </c>
      <c r="M166" s="91">
        <f t="shared" si="93"/>
        <v>4.0483799999999999</v>
      </c>
      <c r="N166" s="91">
        <f t="shared" si="93"/>
        <v>4.08711</v>
      </c>
      <c r="O166" s="91">
        <f t="shared" si="93"/>
        <v>4.1617499999999996</v>
      </c>
      <c r="P166" s="91">
        <f t="shared" si="93"/>
        <v>4.1289300000000004</v>
      </c>
      <c r="Q166" s="91">
        <f t="shared" si="93"/>
        <v>4.1594800000000003</v>
      </c>
      <c r="R166" s="91">
        <f t="shared" si="93"/>
        <v>4.1405399999999997</v>
      </c>
      <c r="S166" s="91">
        <f t="shared" si="93"/>
        <v>4.1736500000000003</v>
      </c>
      <c r="T166" s="91">
        <f t="shared" si="93"/>
        <v>4.0867800000000001</v>
      </c>
      <c r="U166" s="91">
        <f t="shared" si="93"/>
        <v>4.0891700000000002</v>
      </c>
      <c r="V166" s="91">
        <f t="shared" si="93"/>
        <v>4.0848800000000001</v>
      </c>
      <c r="W166" s="91">
        <f t="shared" si="93"/>
        <v>4.0059500000000003</v>
      </c>
      <c r="X166" s="91">
        <f t="shared" si="93"/>
        <v>3.93866</v>
      </c>
      <c r="Y166" s="91">
        <f t="shared" si="93"/>
        <v>3.8146</v>
      </c>
      <c r="Z166" s="91">
        <f t="shared" si="93"/>
        <v>3.6109599999999999</v>
      </c>
      <c r="AA166" s="91">
        <f t="shared" si="93"/>
        <v>3.4738000000000002</v>
      </c>
    </row>
    <row r="167" spans="1:27" ht="12.75" customHeight="1" outlineLevel="1" x14ac:dyDescent="0.2">
      <c r="A167" s="99" t="s">
        <v>395</v>
      </c>
      <c r="B167" s="63" t="s">
        <v>238</v>
      </c>
      <c r="C167" s="43" t="s">
        <v>79</v>
      </c>
      <c r="D167" s="44">
        <v>1263.55</v>
      </c>
      <c r="E167" s="44">
        <v>1175.95</v>
      </c>
      <c r="F167" s="44">
        <v>1133.4100000000001</v>
      </c>
      <c r="G167" s="44">
        <v>1114.71</v>
      </c>
      <c r="H167" s="44">
        <v>1170.9100000000001</v>
      </c>
      <c r="I167" s="44">
        <v>1301.94</v>
      </c>
      <c r="J167" s="44">
        <v>1478.36</v>
      </c>
      <c r="K167" s="44">
        <v>1729.63</v>
      </c>
      <c r="L167" s="44">
        <v>1889.82</v>
      </c>
      <c r="M167" s="44">
        <v>1997.37</v>
      </c>
      <c r="N167" s="44">
        <v>2036.1</v>
      </c>
      <c r="O167" s="44">
        <v>2110.7399999999998</v>
      </c>
      <c r="P167" s="44">
        <v>2077.92</v>
      </c>
      <c r="Q167" s="44">
        <v>2108.4699999999998</v>
      </c>
      <c r="R167" s="44">
        <v>2089.5300000000002</v>
      </c>
      <c r="S167" s="44">
        <v>2122.64</v>
      </c>
      <c r="T167" s="44">
        <v>2035.77</v>
      </c>
      <c r="U167" s="44">
        <v>2038.16</v>
      </c>
      <c r="V167" s="44">
        <v>2033.87</v>
      </c>
      <c r="W167" s="44">
        <v>1954.94</v>
      </c>
      <c r="X167" s="44">
        <v>1887.65</v>
      </c>
      <c r="Y167" s="44">
        <v>1763.59</v>
      </c>
      <c r="Z167" s="44">
        <v>1559.95</v>
      </c>
      <c r="AA167" s="44">
        <v>1422.79</v>
      </c>
    </row>
    <row r="168" spans="1:27" ht="12.75" customHeight="1" outlineLevel="1" x14ac:dyDescent="0.2">
      <c r="A168" s="99" t="s">
        <v>396</v>
      </c>
      <c r="B168" s="63" t="s">
        <v>90</v>
      </c>
      <c r="C168" s="43" t="s">
        <v>79</v>
      </c>
      <c r="D168" s="44">
        <v>1716.97</v>
      </c>
      <c r="E168" s="44">
        <f>$D$168</f>
        <v>1716.97</v>
      </c>
      <c r="F168" s="44">
        <f t="shared" ref="F168:AA168" si="94">$D$168</f>
        <v>1716.97</v>
      </c>
      <c r="G168" s="44">
        <f t="shared" si="94"/>
        <v>1716.97</v>
      </c>
      <c r="H168" s="44">
        <f t="shared" si="94"/>
        <v>1716.97</v>
      </c>
      <c r="I168" s="44">
        <f t="shared" si="94"/>
        <v>1716.97</v>
      </c>
      <c r="J168" s="44">
        <f t="shared" si="94"/>
        <v>1716.97</v>
      </c>
      <c r="K168" s="44">
        <f t="shared" si="94"/>
        <v>1716.97</v>
      </c>
      <c r="L168" s="44">
        <f t="shared" si="94"/>
        <v>1716.97</v>
      </c>
      <c r="M168" s="44">
        <f t="shared" si="94"/>
        <v>1716.97</v>
      </c>
      <c r="N168" s="44">
        <f t="shared" si="94"/>
        <v>1716.97</v>
      </c>
      <c r="O168" s="44">
        <f t="shared" si="94"/>
        <v>1716.97</v>
      </c>
      <c r="P168" s="44">
        <f t="shared" si="94"/>
        <v>1716.97</v>
      </c>
      <c r="Q168" s="44">
        <f t="shared" si="94"/>
        <v>1716.97</v>
      </c>
      <c r="R168" s="44">
        <f t="shared" si="94"/>
        <v>1716.97</v>
      </c>
      <c r="S168" s="44">
        <f t="shared" si="94"/>
        <v>1716.97</v>
      </c>
      <c r="T168" s="44">
        <f t="shared" si="94"/>
        <v>1716.97</v>
      </c>
      <c r="U168" s="44">
        <f t="shared" si="94"/>
        <v>1716.97</v>
      </c>
      <c r="V168" s="44">
        <f t="shared" si="94"/>
        <v>1716.97</v>
      </c>
      <c r="W168" s="44">
        <f t="shared" si="94"/>
        <v>1716.97</v>
      </c>
      <c r="X168" s="44">
        <f t="shared" si="94"/>
        <v>1716.97</v>
      </c>
      <c r="Y168" s="44">
        <f t="shared" si="94"/>
        <v>1716.97</v>
      </c>
      <c r="Z168" s="44">
        <f t="shared" si="94"/>
        <v>1716.97</v>
      </c>
      <c r="AA168" s="44">
        <f t="shared" si="94"/>
        <v>1716.97</v>
      </c>
    </row>
    <row r="169" spans="1:27" ht="12.75" customHeight="1" outlineLevel="1" x14ac:dyDescent="0.2">
      <c r="A169" s="99" t="s">
        <v>397</v>
      </c>
      <c r="B169" s="63" t="s">
        <v>83</v>
      </c>
      <c r="C169" s="43" t="s">
        <v>79</v>
      </c>
      <c r="D169" s="44">
        <v>3.35</v>
      </c>
      <c r="E169" s="44">
        <v>3.35</v>
      </c>
      <c r="F169" s="44">
        <v>3.35</v>
      </c>
      <c r="G169" s="44">
        <v>3.35</v>
      </c>
      <c r="H169" s="44">
        <v>3.35</v>
      </c>
      <c r="I169" s="44">
        <v>3.35</v>
      </c>
      <c r="J169" s="44">
        <v>3.35</v>
      </c>
      <c r="K169" s="44">
        <v>3.35</v>
      </c>
      <c r="L169" s="44">
        <v>3.35</v>
      </c>
      <c r="M169" s="44">
        <v>3.35</v>
      </c>
      <c r="N169" s="44">
        <v>3.35</v>
      </c>
      <c r="O169" s="44">
        <v>3.35</v>
      </c>
      <c r="P169" s="44">
        <v>3.35</v>
      </c>
      <c r="Q169" s="44">
        <v>3.35</v>
      </c>
      <c r="R169" s="44">
        <v>3.35</v>
      </c>
      <c r="S169" s="44">
        <v>3.35</v>
      </c>
      <c r="T169" s="44">
        <v>3.35</v>
      </c>
      <c r="U169" s="44">
        <v>3.35</v>
      </c>
      <c r="V169" s="44">
        <v>3.35</v>
      </c>
      <c r="W169" s="44">
        <v>3.35</v>
      </c>
      <c r="X169" s="44">
        <v>3.35</v>
      </c>
      <c r="Y169" s="44">
        <v>3.35</v>
      </c>
      <c r="Z169" s="44">
        <v>3.35</v>
      </c>
      <c r="AA169" s="44">
        <v>3.35</v>
      </c>
    </row>
    <row r="170" spans="1:27" ht="12.75" customHeight="1" outlineLevel="1" x14ac:dyDescent="0.2">
      <c r="A170" s="99" t="s">
        <v>398</v>
      </c>
      <c r="B170" s="63" t="s">
        <v>81</v>
      </c>
      <c r="C170" s="43" t="s">
        <v>79</v>
      </c>
      <c r="D170" s="44">
        <f>$D$11</f>
        <v>330.69</v>
      </c>
      <c r="E170" s="44">
        <f t="shared" ref="E170:AA170" si="95">$D$11</f>
        <v>330.69</v>
      </c>
      <c r="F170" s="44">
        <f t="shared" si="95"/>
        <v>330.69</v>
      </c>
      <c r="G170" s="44">
        <f t="shared" si="95"/>
        <v>330.69</v>
      </c>
      <c r="H170" s="44">
        <f t="shared" si="95"/>
        <v>330.69</v>
      </c>
      <c r="I170" s="44">
        <f t="shared" si="95"/>
        <v>330.69</v>
      </c>
      <c r="J170" s="44">
        <f t="shared" si="95"/>
        <v>330.69</v>
      </c>
      <c r="K170" s="44">
        <f t="shared" si="95"/>
        <v>330.69</v>
      </c>
      <c r="L170" s="44">
        <f t="shared" si="95"/>
        <v>330.69</v>
      </c>
      <c r="M170" s="44">
        <f t="shared" si="95"/>
        <v>330.69</v>
      </c>
      <c r="N170" s="44">
        <f t="shared" si="95"/>
        <v>330.69</v>
      </c>
      <c r="O170" s="44">
        <f t="shared" si="95"/>
        <v>330.69</v>
      </c>
      <c r="P170" s="44">
        <f t="shared" si="95"/>
        <v>330.69</v>
      </c>
      <c r="Q170" s="44">
        <f t="shared" si="95"/>
        <v>330.69</v>
      </c>
      <c r="R170" s="44">
        <f t="shared" si="95"/>
        <v>330.69</v>
      </c>
      <c r="S170" s="44">
        <f t="shared" si="95"/>
        <v>330.69</v>
      </c>
      <c r="T170" s="44">
        <f t="shared" si="95"/>
        <v>330.69</v>
      </c>
      <c r="U170" s="44">
        <f t="shared" si="95"/>
        <v>330.69</v>
      </c>
      <c r="V170" s="44">
        <f t="shared" si="95"/>
        <v>330.69</v>
      </c>
      <c r="W170" s="44">
        <f t="shared" si="95"/>
        <v>330.69</v>
      </c>
      <c r="X170" s="44">
        <f t="shared" si="95"/>
        <v>330.69</v>
      </c>
      <c r="Y170" s="44">
        <f t="shared" si="95"/>
        <v>330.69</v>
      </c>
      <c r="Z170" s="44">
        <f t="shared" si="95"/>
        <v>330.69</v>
      </c>
      <c r="AA170" s="44">
        <f t="shared" si="95"/>
        <v>330.69</v>
      </c>
    </row>
    <row r="171" spans="1:27" x14ac:dyDescent="0.2">
      <c r="A171" s="98" t="s">
        <v>399</v>
      </c>
      <c r="B171" s="28" t="str">
        <f>"02"&amp;"."&amp;$B$662&amp;"."&amp;$B$663</f>
        <v>02.12.2023</v>
      </c>
      <c r="C171" s="90" t="s">
        <v>76</v>
      </c>
      <c r="D171" s="91">
        <f>ROUND(((D172+D173+D175+D174)/1000),5)</f>
        <v>3.29766</v>
      </c>
      <c r="E171" s="91">
        <f>ROUND(((E172+E173+E175+E174)/1000),5)</f>
        <v>3.2089799999999999</v>
      </c>
      <c r="F171" s="91">
        <f>ROUND(((F172+F173+F175+F174)/1000),5)</f>
        <v>3.1602000000000001</v>
      </c>
      <c r="G171" s="91">
        <f t="shared" ref="G171:AA171" si="96">ROUND(((G172+G173+G175+G174)/1000),5)</f>
        <v>3.1469800000000001</v>
      </c>
      <c r="H171" s="91">
        <f t="shared" si="96"/>
        <v>3.15924</v>
      </c>
      <c r="I171" s="91">
        <f t="shared" si="96"/>
        <v>3.2713100000000002</v>
      </c>
      <c r="J171" s="91">
        <f t="shared" si="96"/>
        <v>3.3462499999999999</v>
      </c>
      <c r="K171" s="91">
        <f t="shared" si="96"/>
        <v>3.51153</v>
      </c>
      <c r="L171" s="91">
        <f t="shared" si="96"/>
        <v>3.7400500000000001</v>
      </c>
      <c r="M171" s="91">
        <f t="shared" si="96"/>
        <v>3.8816700000000002</v>
      </c>
      <c r="N171" s="91">
        <f t="shared" si="96"/>
        <v>3.9635099999999999</v>
      </c>
      <c r="O171" s="91">
        <f t="shared" si="96"/>
        <v>3.99708</v>
      </c>
      <c r="P171" s="91">
        <f t="shared" si="96"/>
        <v>4.0045700000000002</v>
      </c>
      <c r="Q171" s="91">
        <f t="shared" si="96"/>
        <v>4.0025000000000004</v>
      </c>
      <c r="R171" s="91">
        <f t="shared" si="96"/>
        <v>3.95553</v>
      </c>
      <c r="S171" s="91">
        <f t="shared" si="96"/>
        <v>3.9229400000000001</v>
      </c>
      <c r="T171" s="91">
        <f t="shared" si="96"/>
        <v>4.00312</v>
      </c>
      <c r="U171" s="91">
        <f t="shared" si="96"/>
        <v>4.0264300000000004</v>
      </c>
      <c r="V171" s="91">
        <f t="shared" si="96"/>
        <v>4.0072700000000001</v>
      </c>
      <c r="W171" s="91">
        <f t="shared" si="96"/>
        <v>3.9450400000000001</v>
      </c>
      <c r="X171" s="91">
        <f t="shared" si="96"/>
        <v>3.8637999999999999</v>
      </c>
      <c r="Y171" s="91">
        <f t="shared" si="96"/>
        <v>3.7614100000000001</v>
      </c>
      <c r="Z171" s="91">
        <f t="shared" si="96"/>
        <v>3.5573299999999999</v>
      </c>
      <c r="AA171" s="91">
        <f t="shared" si="96"/>
        <v>3.4223699999999999</v>
      </c>
    </row>
    <row r="172" spans="1:27" ht="12.75" customHeight="1" outlineLevel="1" x14ac:dyDescent="0.2">
      <c r="A172" s="99" t="s">
        <v>400</v>
      </c>
      <c r="B172" s="63" t="s">
        <v>238</v>
      </c>
      <c r="C172" s="43" t="s">
        <v>79</v>
      </c>
      <c r="D172" s="44">
        <v>1246.6500000000001</v>
      </c>
      <c r="E172" s="44">
        <v>1157.97</v>
      </c>
      <c r="F172" s="44">
        <v>1109.19</v>
      </c>
      <c r="G172" s="44">
        <v>1095.97</v>
      </c>
      <c r="H172" s="44">
        <v>1108.23</v>
      </c>
      <c r="I172" s="44">
        <v>1220.3</v>
      </c>
      <c r="J172" s="44">
        <v>1295.24</v>
      </c>
      <c r="K172" s="44">
        <v>1460.52</v>
      </c>
      <c r="L172" s="44">
        <v>1689.04</v>
      </c>
      <c r="M172" s="44">
        <v>1830.66</v>
      </c>
      <c r="N172" s="44">
        <v>1912.5</v>
      </c>
      <c r="O172" s="44">
        <v>1946.07</v>
      </c>
      <c r="P172" s="44">
        <v>1953.56</v>
      </c>
      <c r="Q172" s="44">
        <v>1951.49</v>
      </c>
      <c r="R172" s="44">
        <v>1904.52</v>
      </c>
      <c r="S172" s="44">
        <v>1871.93</v>
      </c>
      <c r="T172" s="44">
        <v>1952.11</v>
      </c>
      <c r="U172" s="44">
        <v>1975.42</v>
      </c>
      <c r="V172" s="44">
        <v>1956.26</v>
      </c>
      <c r="W172" s="44">
        <v>1894.03</v>
      </c>
      <c r="X172" s="44">
        <v>1812.79</v>
      </c>
      <c r="Y172" s="44">
        <v>1710.4</v>
      </c>
      <c r="Z172" s="44">
        <v>1506.32</v>
      </c>
      <c r="AA172" s="44">
        <v>1371.36</v>
      </c>
    </row>
    <row r="173" spans="1:27" ht="12.75" customHeight="1" outlineLevel="1" x14ac:dyDescent="0.2">
      <c r="A173" s="99" t="s">
        <v>401</v>
      </c>
      <c r="B173" s="63" t="s">
        <v>90</v>
      </c>
      <c r="C173" s="43" t="s">
        <v>79</v>
      </c>
      <c r="D173" s="44">
        <f>$D$168</f>
        <v>1716.97</v>
      </c>
      <c r="E173" s="44">
        <f>$D$168</f>
        <v>1716.97</v>
      </c>
      <c r="F173" s="44">
        <f t="shared" ref="F173:AA173" si="97">$D$168</f>
        <v>1716.97</v>
      </c>
      <c r="G173" s="44">
        <f t="shared" si="97"/>
        <v>1716.97</v>
      </c>
      <c r="H173" s="44">
        <f t="shared" si="97"/>
        <v>1716.97</v>
      </c>
      <c r="I173" s="44">
        <f t="shared" si="97"/>
        <v>1716.97</v>
      </c>
      <c r="J173" s="44">
        <f t="shared" si="97"/>
        <v>1716.97</v>
      </c>
      <c r="K173" s="44">
        <f t="shared" si="97"/>
        <v>1716.97</v>
      </c>
      <c r="L173" s="44">
        <f t="shared" si="97"/>
        <v>1716.97</v>
      </c>
      <c r="M173" s="44">
        <f t="shared" si="97"/>
        <v>1716.97</v>
      </c>
      <c r="N173" s="44">
        <f t="shared" si="97"/>
        <v>1716.97</v>
      </c>
      <c r="O173" s="44">
        <f t="shared" si="97"/>
        <v>1716.97</v>
      </c>
      <c r="P173" s="44">
        <f t="shared" si="97"/>
        <v>1716.97</v>
      </c>
      <c r="Q173" s="44">
        <f t="shared" si="97"/>
        <v>1716.97</v>
      </c>
      <c r="R173" s="44">
        <f t="shared" si="97"/>
        <v>1716.97</v>
      </c>
      <c r="S173" s="44">
        <f t="shared" si="97"/>
        <v>1716.97</v>
      </c>
      <c r="T173" s="44">
        <f t="shared" si="97"/>
        <v>1716.97</v>
      </c>
      <c r="U173" s="44">
        <f t="shared" si="97"/>
        <v>1716.97</v>
      </c>
      <c r="V173" s="44">
        <f t="shared" si="97"/>
        <v>1716.97</v>
      </c>
      <c r="W173" s="44">
        <f t="shared" si="97"/>
        <v>1716.97</v>
      </c>
      <c r="X173" s="44">
        <f t="shared" si="97"/>
        <v>1716.97</v>
      </c>
      <c r="Y173" s="44">
        <f t="shared" si="97"/>
        <v>1716.97</v>
      </c>
      <c r="Z173" s="44">
        <f t="shared" si="97"/>
        <v>1716.97</v>
      </c>
      <c r="AA173" s="44">
        <f t="shared" si="97"/>
        <v>1716.97</v>
      </c>
    </row>
    <row r="174" spans="1:27" ht="12.75" customHeight="1" outlineLevel="1" x14ac:dyDescent="0.2">
      <c r="A174" s="99" t="s">
        <v>402</v>
      </c>
      <c r="B174" s="63" t="s">
        <v>83</v>
      </c>
      <c r="C174" s="43" t="s">
        <v>79</v>
      </c>
      <c r="D174" s="44">
        <v>3.35</v>
      </c>
      <c r="E174" s="44">
        <v>3.35</v>
      </c>
      <c r="F174" s="44">
        <v>3.35</v>
      </c>
      <c r="G174" s="44">
        <v>3.35</v>
      </c>
      <c r="H174" s="44">
        <v>3.35</v>
      </c>
      <c r="I174" s="44">
        <v>3.35</v>
      </c>
      <c r="J174" s="44">
        <v>3.35</v>
      </c>
      <c r="K174" s="44">
        <v>3.35</v>
      </c>
      <c r="L174" s="44">
        <v>3.35</v>
      </c>
      <c r="M174" s="44">
        <v>3.35</v>
      </c>
      <c r="N174" s="44">
        <v>3.35</v>
      </c>
      <c r="O174" s="44">
        <v>3.35</v>
      </c>
      <c r="P174" s="44">
        <v>3.35</v>
      </c>
      <c r="Q174" s="44">
        <v>3.35</v>
      </c>
      <c r="R174" s="44">
        <v>3.35</v>
      </c>
      <c r="S174" s="44">
        <v>3.35</v>
      </c>
      <c r="T174" s="44">
        <v>3.35</v>
      </c>
      <c r="U174" s="44">
        <v>3.35</v>
      </c>
      <c r="V174" s="44">
        <v>3.35</v>
      </c>
      <c r="W174" s="44">
        <v>3.35</v>
      </c>
      <c r="X174" s="44">
        <v>3.35</v>
      </c>
      <c r="Y174" s="44">
        <v>3.35</v>
      </c>
      <c r="Z174" s="44">
        <v>3.35</v>
      </c>
      <c r="AA174" s="44">
        <v>3.35</v>
      </c>
    </row>
    <row r="175" spans="1:27" ht="12.75" customHeight="1" outlineLevel="1" x14ac:dyDescent="0.2">
      <c r="A175" s="99" t="s">
        <v>403</v>
      </c>
      <c r="B175" s="63" t="s">
        <v>81</v>
      </c>
      <c r="C175" s="43" t="s">
        <v>79</v>
      </c>
      <c r="D175" s="44">
        <f>$D$11</f>
        <v>330.69</v>
      </c>
      <c r="E175" s="44">
        <f t="shared" ref="E175:AA175" si="98">$D$11</f>
        <v>330.69</v>
      </c>
      <c r="F175" s="44">
        <f t="shared" si="98"/>
        <v>330.69</v>
      </c>
      <c r="G175" s="44">
        <f t="shared" si="98"/>
        <v>330.69</v>
      </c>
      <c r="H175" s="44">
        <f t="shared" si="98"/>
        <v>330.69</v>
      </c>
      <c r="I175" s="44">
        <f t="shared" si="98"/>
        <v>330.69</v>
      </c>
      <c r="J175" s="44">
        <f t="shared" si="98"/>
        <v>330.69</v>
      </c>
      <c r="K175" s="44">
        <f t="shared" si="98"/>
        <v>330.69</v>
      </c>
      <c r="L175" s="44">
        <f t="shared" si="98"/>
        <v>330.69</v>
      </c>
      <c r="M175" s="44">
        <f t="shared" si="98"/>
        <v>330.69</v>
      </c>
      <c r="N175" s="44">
        <f t="shared" si="98"/>
        <v>330.69</v>
      </c>
      <c r="O175" s="44">
        <f t="shared" si="98"/>
        <v>330.69</v>
      </c>
      <c r="P175" s="44">
        <f t="shared" si="98"/>
        <v>330.69</v>
      </c>
      <c r="Q175" s="44">
        <f t="shared" si="98"/>
        <v>330.69</v>
      </c>
      <c r="R175" s="44">
        <f t="shared" si="98"/>
        <v>330.69</v>
      </c>
      <c r="S175" s="44">
        <f t="shared" si="98"/>
        <v>330.69</v>
      </c>
      <c r="T175" s="44">
        <f t="shared" si="98"/>
        <v>330.69</v>
      </c>
      <c r="U175" s="44">
        <f t="shared" si="98"/>
        <v>330.69</v>
      </c>
      <c r="V175" s="44">
        <f t="shared" si="98"/>
        <v>330.69</v>
      </c>
      <c r="W175" s="44">
        <f t="shared" si="98"/>
        <v>330.69</v>
      </c>
      <c r="X175" s="44">
        <f t="shared" si="98"/>
        <v>330.69</v>
      </c>
      <c r="Y175" s="44">
        <f t="shared" si="98"/>
        <v>330.69</v>
      </c>
      <c r="Z175" s="44">
        <f t="shared" si="98"/>
        <v>330.69</v>
      </c>
      <c r="AA175" s="44">
        <f t="shared" si="98"/>
        <v>330.69</v>
      </c>
    </row>
    <row r="176" spans="1:27" ht="12.75" customHeight="1" x14ac:dyDescent="0.2">
      <c r="A176" s="98" t="s">
        <v>404</v>
      </c>
      <c r="B176" s="28" t="str">
        <f>"03"&amp;"."&amp;$B$662&amp;"."&amp;$B$663</f>
        <v>03.12.2023</v>
      </c>
      <c r="C176" s="90" t="s">
        <v>76</v>
      </c>
      <c r="D176" s="91">
        <f>ROUND(((D177+D178+D180+D179)/1000),5)</f>
        <v>3.2949999999999999</v>
      </c>
      <c r="E176" s="91">
        <f>ROUND(((E177+E178+E180+E179)/1000),5)</f>
        <v>3.24071</v>
      </c>
      <c r="F176" s="91">
        <f>ROUND(((F177+F178+F180+F179)/1000),5)</f>
        <v>3.1636500000000001</v>
      </c>
      <c r="G176" s="91">
        <f t="shared" ref="G176:AA176" si="99">ROUND(((G177+G178+G180+G179)/1000),5)</f>
        <v>3.1591800000000001</v>
      </c>
      <c r="H176" s="91">
        <f t="shared" si="99"/>
        <v>3.1604700000000001</v>
      </c>
      <c r="I176" s="91">
        <f t="shared" si="99"/>
        <v>3.2235399999999998</v>
      </c>
      <c r="J176" s="91">
        <f t="shared" si="99"/>
        <v>3.2532299999999998</v>
      </c>
      <c r="K176" s="91">
        <f t="shared" si="99"/>
        <v>3.4217499999999998</v>
      </c>
      <c r="L176" s="91">
        <f t="shared" si="99"/>
        <v>3.6459600000000001</v>
      </c>
      <c r="M176" s="91">
        <f t="shared" si="99"/>
        <v>3.7843100000000001</v>
      </c>
      <c r="N176" s="91">
        <f t="shared" si="99"/>
        <v>3.8864299999999998</v>
      </c>
      <c r="O176" s="91">
        <f t="shared" si="99"/>
        <v>3.9058099999999998</v>
      </c>
      <c r="P176" s="91">
        <f t="shared" si="99"/>
        <v>3.9110299999999998</v>
      </c>
      <c r="Q176" s="91">
        <f t="shared" si="99"/>
        <v>3.9114300000000002</v>
      </c>
      <c r="R176" s="91">
        <f t="shared" si="99"/>
        <v>3.9100100000000002</v>
      </c>
      <c r="S176" s="91">
        <f t="shared" si="99"/>
        <v>3.8989099999999999</v>
      </c>
      <c r="T176" s="91">
        <f t="shared" si="99"/>
        <v>3.96353</v>
      </c>
      <c r="U176" s="91">
        <f t="shared" si="99"/>
        <v>4.1411800000000003</v>
      </c>
      <c r="V176" s="91">
        <f t="shared" si="99"/>
        <v>4.1418799999999996</v>
      </c>
      <c r="W176" s="91">
        <f t="shared" si="99"/>
        <v>4.1214700000000004</v>
      </c>
      <c r="X176" s="91">
        <f t="shared" si="99"/>
        <v>3.90124</v>
      </c>
      <c r="Y176" s="91">
        <f t="shared" si="99"/>
        <v>3.7885</v>
      </c>
      <c r="Z176" s="91">
        <f t="shared" si="99"/>
        <v>3.5257900000000002</v>
      </c>
      <c r="AA176" s="91">
        <f t="shared" si="99"/>
        <v>3.3437600000000001</v>
      </c>
    </row>
    <row r="177" spans="1:27" ht="12.75" customHeight="1" outlineLevel="1" x14ac:dyDescent="0.2">
      <c r="A177" s="99" t="s">
        <v>405</v>
      </c>
      <c r="B177" s="63" t="s">
        <v>238</v>
      </c>
      <c r="C177" s="43" t="s">
        <v>79</v>
      </c>
      <c r="D177" s="44">
        <v>1243.99</v>
      </c>
      <c r="E177" s="44">
        <v>1189.7</v>
      </c>
      <c r="F177" s="44">
        <v>1112.6400000000001</v>
      </c>
      <c r="G177" s="44">
        <v>1108.17</v>
      </c>
      <c r="H177" s="44">
        <v>1109.46</v>
      </c>
      <c r="I177" s="44">
        <v>1172.53</v>
      </c>
      <c r="J177" s="44">
        <v>1202.22</v>
      </c>
      <c r="K177" s="44">
        <v>1370.74</v>
      </c>
      <c r="L177" s="44">
        <v>1594.95</v>
      </c>
      <c r="M177" s="44">
        <v>1733.3</v>
      </c>
      <c r="N177" s="44">
        <v>1835.42</v>
      </c>
      <c r="O177" s="44">
        <v>1854.8</v>
      </c>
      <c r="P177" s="44">
        <v>1860.02</v>
      </c>
      <c r="Q177" s="44">
        <v>1860.42</v>
      </c>
      <c r="R177" s="44">
        <v>1859</v>
      </c>
      <c r="S177" s="44">
        <v>1847.9</v>
      </c>
      <c r="T177" s="44">
        <v>1912.52</v>
      </c>
      <c r="U177" s="44">
        <v>2090.17</v>
      </c>
      <c r="V177" s="44">
        <v>2090.87</v>
      </c>
      <c r="W177" s="44">
        <v>2070.46</v>
      </c>
      <c r="X177" s="44">
        <v>1850.23</v>
      </c>
      <c r="Y177" s="44">
        <v>1737.49</v>
      </c>
      <c r="Z177" s="44">
        <v>1474.78</v>
      </c>
      <c r="AA177" s="44">
        <v>1292.75</v>
      </c>
    </row>
    <row r="178" spans="1:27" ht="12.75" customHeight="1" outlineLevel="1" x14ac:dyDescent="0.2">
      <c r="A178" s="99" t="s">
        <v>406</v>
      </c>
      <c r="B178" s="63" t="s">
        <v>90</v>
      </c>
      <c r="C178" s="43" t="s">
        <v>79</v>
      </c>
      <c r="D178" s="44">
        <f>$D$168</f>
        <v>1716.97</v>
      </c>
      <c r="E178" s="44">
        <f>$D$168</f>
        <v>1716.97</v>
      </c>
      <c r="F178" s="44">
        <f t="shared" ref="F178:AA178" si="100">$D$168</f>
        <v>1716.97</v>
      </c>
      <c r="G178" s="44">
        <f t="shared" si="100"/>
        <v>1716.97</v>
      </c>
      <c r="H178" s="44">
        <f t="shared" si="100"/>
        <v>1716.97</v>
      </c>
      <c r="I178" s="44">
        <f t="shared" si="100"/>
        <v>1716.97</v>
      </c>
      <c r="J178" s="44">
        <f t="shared" si="100"/>
        <v>1716.97</v>
      </c>
      <c r="K178" s="44">
        <f t="shared" si="100"/>
        <v>1716.97</v>
      </c>
      <c r="L178" s="44">
        <f t="shared" si="100"/>
        <v>1716.97</v>
      </c>
      <c r="M178" s="44">
        <f t="shared" si="100"/>
        <v>1716.97</v>
      </c>
      <c r="N178" s="44">
        <f t="shared" si="100"/>
        <v>1716.97</v>
      </c>
      <c r="O178" s="44">
        <f t="shared" si="100"/>
        <v>1716.97</v>
      </c>
      <c r="P178" s="44">
        <f t="shared" si="100"/>
        <v>1716.97</v>
      </c>
      <c r="Q178" s="44">
        <f t="shared" si="100"/>
        <v>1716.97</v>
      </c>
      <c r="R178" s="44">
        <f t="shared" si="100"/>
        <v>1716.97</v>
      </c>
      <c r="S178" s="44">
        <f t="shared" si="100"/>
        <v>1716.97</v>
      </c>
      <c r="T178" s="44">
        <f t="shared" si="100"/>
        <v>1716.97</v>
      </c>
      <c r="U178" s="44">
        <f t="shared" si="100"/>
        <v>1716.97</v>
      </c>
      <c r="V178" s="44">
        <f t="shared" si="100"/>
        <v>1716.97</v>
      </c>
      <c r="W178" s="44">
        <f t="shared" si="100"/>
        <v>1716.97</v>
      </c>
      <c r="X178" s="44">
        <f t="shared" si="100"/>
        <v>1716.97</v>
      </c>
      <c r="Y178" s="44">
        <f t="shared" si="100"/>
        <v>1716.97</v>
      </c>
      <c r="Z178" s="44">
        <f t="shared" si="100"/>
        <v>1716.97</v>
      </c>
      <c r="AA178" s="44">
        <f t="shared" si="100"/>
        <v>1716.97</v>
      </c>
    </row>
    <row r="179" spans="1:27" ht="12.75" customHeight="1" outlineLevel="1" x14ac:dyDescent="0.2">
      <c r="A179" s="99" t="s">
        <v>407</v>
      </c>
      <c r="B179" s="63" t="s">
        <v>83</v>
      </c>
      <c r="C179" s="43" t="s">
        <v>79</v>
      </c>
      <c r="D179" s="44">
        <v>3.35</v>
      </c>
      <c r="E179" s="44">
        <v>3.35</v>
      </c>
      <c r="F179" s="44">
        <v>3.35</v>
      </c>
      <c r="G179" s="44">
        <v>3.35</v>
      </c>
      <c r="H179" s="44">
        <v>3.35</v>
      </c>
      <c r="I179" s="44">
        <v>3.35</v>
      </c>
      <c r="J179" s="44">
        <v>3.35</v>
      </c>
      <c r="K179" s="44">
        <v>3.35</v>
      </c>
      <c r="L179" s="44">
        <v>3.35</v>
      </c>
      <c r="M179" s="44">
        <v>3.35</v>
      </c>
      <c r="N179" s="44">
        <v>3.35</v>
      </c>
      <c r="O179" s="44">
        <v>3.35</v>
      </c>
      <c r="P179" s="44">
        <v>3.35</v>
      </c>
      <c r="Q179" s="44">
        <v>3.35</v>
      </c>
      <c r="R179" s="44">
        <v>3.35</v>
      </c>
      <c r="S179" s="44">
        <v>3.35</v>
      </c>
      <c r="T179" s="44">
        <v>3.35</v>
      </c>
      <c r="U179" s="44">
        <v>3.35</v>
      </c>
      <c r="V179" s="44">
        <v>3.35</v>
      </c>
      <c r="W179" s="44">
        <v>3.35</v>
      </c>
      <c r="X179" s="44">
        <v>3.35</v>
      </c>
      <c r="Y179" s="44">
        <v>3.35</v>
      </c>
      <c r="Z179" s="44">
        <v>3.35</v>
      </c>
      <c r="AA179" s="44">
        <v>3.35</v>
      </c>
    </row>
    <row r="180" spans="1:27" ht="12.75" customHeight="1" outlineLevel="1" x14ac:dyDescent="0.2">
      <c r="A180" s="99" t="s">
        <v>408</v>
      </c>
      <c r="B180" s="63" t="s">
        <v>81</v>
      </c>
      <c r="C180" s="43" t="s">
        <v>79</v>
      </c>
      <c r="D180" s="44">
        <f>$D$11</f>
        <v>330.69</v>
      </c>
      <c r="E180" s="44">
        <f t="shared" ref="E180:AA180" si="101">$D$11</f>
        <v>330.69</v>
      </c>
      <c r="F180" s="44">
        <f t="shared" si="101"/>
        <v>330.69</v>
      </c>
      <c r="G180" s="44">
        <f t="shared" si="101"/>
        <v>330.69</v>
      </c>
      <c r="H180" s="44">
        <f t="shared" si="101"/>
        <v>330.69</v>
      </c>
      <c r="I180" s="44">
        <f t="shared" si="101"/>
        <v>330.69</v>
      </c>
      <c r="J180" s="44">
        <f t="shared" si="101"/>
        <v>330.69</v>
      </c>
      <c r="K180" s="44">
        <f t="shared" si="101"/>
        <v>330.69</v>
      </c>
      <c r="L180" s="44">
        <f t="shared" si="101"/>
        <v>330.69</v>
      </c>
      <c r="M180" s="44">
        <f t="shared" si="101"/>
        <v>330.69</v>
      </c>
      <c r="N180" s="44">
        <f t="shared" si="101"/>
        <v>330.69</v>
      </c>
      <c r="O180" s="44">
        <f t="shared" si="101"/>
        <v>330.69</v>
      </c>
      <c r="P180" s="44">
        <f t="shared" si="101"/>
        <v>330.69</v>
      </c>
      <c r="Q180" s="44">
        <f t="shared" si="101"/>
        <v>330.69</v>
      </c>
      <c r="R180" s="44">
        <f t="shared" si="101"/>
        <v>330.69</v>
      </c>
      <c r="S180" s="44">
        <f t="shared" si="101"/>
        <v>330.69</v>
      </c>
      <c r="T180" s="44">
        <f t="shared" si="101"/>
        <v>330.69</v>
      </c>
      <c r="U180" s="44">
        <f t="shared" si="101"/>
        <v>330.69</v>
      </c>
      <c r="V180" s="44">
        <f t="shared" si="101"/>
        <v>330.69</v>
      </c>
      <c r="W180" s="44">
        <f t="shared" si="101"/>
        <v>330.69</v>
      </c>
      <c r="X180" s="44">
        <f t="shared" si="101"/>
        <v>330.69</v>
      </c>
      <c r="Y180" s="44">
        <f t="shared" si="101"/>
        <v>330.69</v>
      </c>
      <c r="Z180" s="44">
        <f t="shared" si="101"/>
        <v>330.69</v>
      </c>
      <c r="AA180" s="44">
        <f t="shared" si="101"/>
        <v>330.69</v>
      </c>
    </row>
    <row r="181" spans="1:27" ht="12.75" customHeight="1" x14ac:dyDescent="0.2">
      <c r="A181" s="98" t="s">
        <v>409</v>
      </c>
      <c r="B181" s="28" t="str">
        <f>"04"&amp;"."&amp;$B$662&amp;"."&amp;$B$663</f>
        <v>04.12.2023</v>
      </c>
      <c r="C181" s="90" t="s">
        <v>76</v>
      </c>
      <c r="D181" s="91">
        <f>ROUND(((D182+D183+D185+D184)/1000),5)</f>
        <v>3.2661799999999999</v>
      </c>
      <c r="E181" s="91">
        <f>ROUND(((E182+E183+E185+E184)/1000),5)</f>
        <v>3.2143899999999999</v>
      </c>
      <c r="F181" s="91">
        <f>ROUND(((F182+F183+F185+F184)/1000),5)</f>
        <v>3.16255</v>
      </c>
      <c r="G181" s="91">
        <f t="shared" ref="G181:AA181" si="102">ROUND(((G182+G183+G185+G184)/1000),5)</f>
        <v>3.1573600000000002</v>
      </c>
      <c r="H181" s="91">
        <f t="shared" si="102"/>
        <v>3.1866599999999998</v>
      </c>
      <c r="I181" s="91">
        <f t="shared" si="102"/>
        <v>3.3094399999999999</v>
      </c>
      <c r="J181" s="91">
        <f t="shared" si="102"/>
        <v>3.53878</v>
      </c>
      <c r="K181" s="91">
        <f t="shared" si="102"/>
        <v>3.84402</v>
      </c>
      <c r="L181" s="91">
        <f t="shared" si="102"/>
        <v>4.1242900000000002</v>
      </c>
      <c r="M181" s="91">
        <f t="shared" si="102"/>
        <v>4.2223699999999997</v>
      </c>
      <c r="N181" s="91">
        <f t="shared" si="102"/>
        <v>4.3346299999999998</v>
      </c>
      <c r="O181" s="91">
        <f t="shared" si="102"/>
        <v>4.2566100000000002</v>
      </c>
      <c r="P181" s="91">
        <f t="shared" si="102"/>
        <v>4.2391699999999997</v>
      </c>
      <c r="Q181" s="91">
        <f t="shared" si="102"/>
        <v>4.2437699999999996</v>
      </c>
      <c r="R181" s="91">
        <f t="shared" si="102"/>
        <v>4.2507900000000003</v>
      </c>
      <c r="S181" s="91">
        <f t="shared" si="102"/>
        <v>4.3269099999999998</v>
      </c>
      <c r="T181" s="91">
        <f t="shared" si="102"/>
        <v>4.3488600000000002</v>
      </c>
      <c r="U181" s="91">
        <f t="shared" si="102"/>
        <v>4.3668500000000003</v>
      </c>
      <c r="V181" s="91">
        <f t="shared" si="102"/>
        <v>4.3625299999999996</v>
      </c>
      <c r="W181" s="91">
        <f t="shared" si="102"/>
        <v>4.1997900000000001</v>
      </c>
      <c r="X181" s="91">
        <f t="shared" si="102"/>
        <v>4.0722199999999997</v>
      </c>
      <c r="Y181" s="91">
        <f t="shared" si="102"/>
        <v>3.8504700000000001</v>
      </c>
      <c r="Z181" s="91">
        <f t="shared" si="102"/>
        <v>3.51512</v>
      </c>
      <c r="AA181" s="91">
        <f t="shared" si="102"/>
        <v>3.3429099999999998</v>
      </c>
    </row>
    <row r="182" spans="1:27" ht="12.75" customHeight="1" outlineLevel="1" x14ac:dyDescent="0.2">
      <c r="A182" s="99" t="s">
        <v>410</v>
      </c>
      <c r="B182" s="63" t="s">
        <v>238</v>
      </c>
      <c r="C182" s="43" t="s">
        <v>79</v>
      </c>
      <c r="D182" s="44">
        <v>1215.17</v>
      </c>
      <c r="E182" s="44">
        <v>1163.3800000000001</v>
      </c>
      <c r="F182" s="44">
        <v>1111.54</v>
      </c>
      <c r="G182" s="44">
        <v>1106.3499999999999</v>
      </c>
      <c r="H182" s="44">
        <v>1135.6500000000001</v>
      </c>
      <c r="I182" s="44">
        <v>1258.43</v>
      </c>
      <c r="J182" s="44">
        <v>1487.77</v>
      </c>
      <c r="K182" s="44">
        <v>1793.01</v>
      </c>
      <c r="L182" s="44">
        <v>2073.2800000000002</v>
      </c>
      <c r="M182" s="44">
        <v>2171.36</v>
      </c>
      <c r="N182" s="44">
        <v>2283.62</v>
      </c>
      <c r="O182" s="44">
        <v>2205.6</v>
      </c>
      <c r="P182" s="44">
        <v>2188.16</v>
      </c>
      <c r="Q182" s="44">
        <v>2192.7600000000002</v>
      </c>
      <c r="R182" s="44">
        <v>2199.7800000000002</v>
      </c>
      <c r="S182" s="44">
        <v>2275.9</v>
      </c>
      <c r="T182" s="44">
        <v>2297.85</v>
      </c>
      <c r="U182" s="44">
        <v>2315.84</v>
      </c>
      <c r="V182" s="44">
        <v>2311.52</v>
      </c>
      <c r="W182" s="44">
        <v>2148.7800000000002</v>
      </c>
      <c r="X182" s="44">
        <v>2021.21</v>
      </c>
      <c r="Y182" s="44">
        <v>1799.46</v>
      </c>
      <c r="Z182" s="44">
        <v>1464.11</v>
      </c>
      <c r="AA182" s="44">
        <v>1291.9000000000001</v>
      </c>
    </row>
    <row r="183" spans="1:27" ht="12.75" customHeight="1" outlineLevel="1" x14ac:dyDescent="0.2">
      <c r="A183" s="99" t="s">
        <v>411</v>
      </c>
      <c r="B183" s="63" t="s">
        <v>90</v>
      </c>
      <c r="C183" s="43" t="s">
        <v>79</v>
      </c>
      <c r="D183" s="44">
        <f>$D$168</f>
        <v>1716.97</v>
      </c>
      <c r="E183" s="44">
        <f>$D$168</f>
        <v>1716.97</v>
      </c>
      <c r="F183" s="44">
        <f t="shared" ref="F183:AA183" si="103">$D$168</f>
        <v>1716.97</v>
      </c>
      <c r="G183" s="44">
        <f t="shared" si="103"/>
        <v>1716.97</v>
      </c>
      <c r="H183" s="44">
        <f t="shared" si="103"/>
        <v>1716.97</v>
      </c>
      <c r="I183" s="44">
        <f t="shared" si="103"/>
        <v>1716.97</v>
      </c>
      <c r="J183" s="44">
        <f t="shared" si="103"/>
        <v>1716.97</v>
      </c>
      <c r="K183" s="44">
        <f t="shared" si="103"/>
        <v>1716.97</v>
      </c>
      <c r="L183" s="44">
        <f t="shared" si="103"/>
        <v>1716.97</v>
      </c>
      <c r="M183" s="44">
        <f t="shared" si="103"/>
        <v>1716.97</v>
      </c>
      <c r="N183" s="44">
        <f t="shared" si="103"/>
        <v>1716.97</v>
      </c>
      <c r="O183" s="44">
        <f t="shared" si="103"/>
        <v>1716.97</v>
      </c>
      <c r="P183" s="44">
        <f t="shared" si="103"/>
        <v>1716.97</v>
      </c>
      <c r="Q183" s="44">
        <f t="shared" si="103"/>
        <v>1716.97</v>
      </c>
      <c r="R183" s="44">
        <f t="shared" si="103"/>
        <v>1716.97</v>
      </c>
      <c r="S183" s="44">
        <f t="shared" si="103"/>
        <v>1716.97</v>
      </c>
      <c r="T183" s="44">
        <f t="shared" si="103"/>
        <v>1716.97</v>
      </c>
      <c r="U183" s="44">
        <f t="shared" si="103"/>
        <v>1716.97</v>
      </c>
      <c r="V183" s="44">
        <f t="shared" si="103"/>
        <v>1716.97</v>
      </c>
      <c r="W183" s="44">
        <f t="shared" si="103"/>
        <v>1716.97</v>
      </c>
      <c r="X183" s="44">
        <f t="shared" si="103"/>
        <v>1716.97</v>
      </c>
      <c r="Y183" s="44">
        <f t="shared" si="103"/>
        <v>1716.97</v>
      </c>
      <c r="Z183" s="44">
        <f t="shared" si="103"/>
        <v>1716.97</v>
      </c>
      <c r="AA183" s="44">
        <f t="shared" si="103"/>
        <v>1716.97</v>
      </c>
    </row>
    <row r="184" spans="1:27" ht="12.75" customHeight="1" outlineLevel="1" x14ac:dyDescent="0.2">
      <c r="A184" s="99" t="s">
        <v>412</v>
      </c>
      <c r="B184" s="63" t="s">
        <v>83</v>
      </c>
      <c r="C184" s="43" t="s">
        <v>79</v>
      </c>
      <c r="D184" s="44">
        <v>3.35</v>
      </c>
      <c r="E184" s="44">
        <v>3.35</v>
      </c>
      <c r="F184" s="44">
        <v>3.35</v>
      </c>
      <c r="G184" s="44">
        <v>3.35</v>
      </c>
      <c r="H184" s="44">
        <v>3.35</v>
      </c>
      <c r="I184" s="44">
        <v>3.35</v>
      </c>
      <c r="J184" s="44">
        <v>3.35</v>
      </c>
      <c r="K184" s="44">
        <v>3.35</v>
      </c>
      <c r="L184" s="44">
        <v>3.35</v>
      </c>
      <c r="M184" s="44">
        <v>3.35</v>
      </c>
      <c r="N184" s="44">
        <v>3.35</v>
      </c>
      <c r="O184" s="44">
        <v>3.35</v>
      </c>
      <c r="P184" s="44">
        <v>3.35</v>
      </c>
      <c r="Q184" s="44">
        <v>3.35</v>
      </c>
      <c r="R184" s="44">
        <v>3.35</v>
      </c>
      <c r="S184" s="44">
        <v>3.35</v>
      </c>
      <c r="T184" s="44">
        <v>3.35</v>
      </c>
      <c r="U184" s="44">
        <v>3.35</v>
      </c>
      <c r="V184" s="44">
        <v>3.35</v>
      </c>
      <c r="W184" s="44">
        <v>3.35</v>
      </c>
      <c r="X184" s="44">
        <v>3.35</v>
      </c>
      <c r="Y184" s="44">
        <v>3.35</v>
      </c>
      <c r="Z184" s="44">
        <v>3.35</v>
      </c>
      <c r="AA184" s="44">
        <v>3.35</v>
      </c>
    </row>
    <row r="185" spans="1:27" ht="12.75" customHeight="1" outlineLevel="1" x14ac:dyDescent="0.2">
      <c r="A185" s="99" t="s">
        <v>413</v>
      </c>
      <c r="B185" s="63" t="s">
        <v>81</v>
      </c>
      <c r="C185" s="43" t="s">
        <v>79</v>
      </c>
      <c r="D185" s="44">
        <f>$D$11</f>
        <v>330.69</v>
      </c>
      <c r="E185" s="44">
        <f t="shared" ref="E185:AA185" si="104">$D$11</f>
        <v>330.69</v>
      </c>
      <c r="F185" s="44">
        <f t="shared" si="104"/>
        <v>330.69</v>
      </c>
      <c r="G185" s="44">
        <f t="shared" si="104"/>
        <v>330.69</v>
      </c>
      <c r="H185" s="44">
        <f t="shared" si="104"/>
        <v>330.69</v>
      </c>
      <c r="I185" s="44">
        <f t="shared" si="104"/>
        <v>330.69</v>
      </c>
      <c r="J185" s="44">
        <f t="shared" si="104"/>
        <v>330.69</v>
      </c>
      <c r="K185" s="44">
        <f t="shared" si="104"/>
        <v>330.69</v>
      </c>
      <c r="L185" s="44">
        <f t="shared" si="104"/>
        <v>330.69</v>
      </c>
      <c r="M185" s="44">
        <f t="shared" si="104"/>
        <v>330.69</v>
      </c>
      <c r="N185" s="44">
        <f t="shared" si="104"/>
        <v>330.69</v>
      </c>
      <c r="O185" s="44">
        <f t="shared" si="104"/>
        <v>330.69</v>
      </c>
      <c r="P185" s="44">
        <f t="shared" si="104"/>
        <v>330.69</v>
      </c>
      <c r="Q185" s="44">
        <f t="shared" si="104"/>
        <v>330.69</v>
      </c>
      <c r="R185" s="44">
        <f t="shared" si="104"/>
        <v>330.69</v>
      </c>
      <c r="S185" s="44">
        <f t="shared" si="104"/>
        <v>330.69</v>
      </c>
      <c r="T185" s="44">
        <f t="shared" si="104"/>
        <v>330.69</v>
      </c>
      <c r="U185" s="44">
        <f t="shared" si="104"/>
        <v>330.69</v>
      </c>
      <c r="V185" s="44">
        <f t="shared" si="104"/>
        <v>330.69</v>
      </c>
      <c r="W185" s="44">
        <f t="shared" si="104"/>
        <v>330.69</v>
      </c>
      <c r="X185" s="44">
        <f t="shared" si="104"/>
        <v>330.69</v>
      </c>
      <c r="Y185" s="44">
        <f t="shared" si="104"/>
        <v>330.69</v>
      </c>
      <c r="Z185" s="44">
        <f t="shared" si="104"/>
        <v>330.69</v>
      </c>
      <c r="AA185" s="44">
        <f t="shared" si="104"/>
        <v>330.69</v>
      </c>
    </row>
    <row r="186" spans="1:27" ht="12.75" customHeight="1" x14ac:dyDescent="0.2">
      <c r="A186" s="98" t="s">
        <v>414</v>
      </c>
      <c r="B186" s="28" t="str">
        <f>"05"&amp;"."&amp;$B$662&amp;"."&amp;$B$663</f>
        <v>05.12.2023</v>
      </c>
      <c r="C186" s="90" t="s">
        <v>76</v>
      </c>
      <c r="D186" s="91">
        <f>ROUND(((D187+D188+D190+D189)/1000),5)</f>
        <v>3.2458</v>
      </c>
      <c r="E186" s="91">
        <f>ROUND(((E187+E188+E190+E189)/1000),5)</f>
        <v>3.1396099999999998</v>
      </c>
      <c r="F186" s="91">
        <f>ROUND(((F187+F188+F190+F189)/1000),5)</f>
        <v>3.0850200000000001</v>
      </c>
      <c r="G186" s="91">
        <f t="shared" ref="G186:AA186" si="105">ROUND(((G187+G188+G190+G189)/1000),5)</f>
        <v>3.0828899999999999</v>
      </c>
      <c r="H186" s="91">
        <f t="shared" si="105"/>
        <v>3.1331099999999998</v>
      </c>
      <c r="I186" s="91">
        <f t="shared" si="105"/>
        <v>3.2585799999999998</v>
      </c>
      <c r="J186" s="91">
        <f t="shared" si="105"/>
        <v>3.4813399999999999</v>
      </c>
      <c r="K186" s="91">
        <f t="shared" si="105"/>
        <v>3.7913800000000002</v>
      </c>
      <c r="L186" s="91">
        <f t="shared" si="105"/>
        <v>3.9848699999999999</v>
      </c>
      <c r="M186" s="91">
        <f t="shared" si="105"/>
        <v>4.0700200000000004</v>
      </c>
      <c r="N186" s="91">
        <f t="shared" si="105"/>
        <v>4.1434600000000001</v>
      </c>
      <c r="O186" s="91">
        <f t="shared" si="105"/>
        <v>4.1107199999999997</v>
      </c>
      <c r="P186" s="91">
        <f t="shared" si="105"/>
        <v>4.0992699999999997</v>
      </c>
      <c r="Q186" s="91">
        <f t="shared" si="105"/>
        <v>4.1087400000000001</v>
      </c>
      <c r="R186" s="91">
        <f t="shared" si="105"/>
        <v>4.1065199999999997</v>
      </c>
      <c r="S186" s="91">
        <f t="shared" si="105"/>
        <v>4.08223</v>
      </c>
      <c r="T186" s="91">
        <f t="shared" si="105"/>
        <v>4.1381199999999998</v>
      </c>
      <c r="U186" s="91">
        <f t="shared" si="105"/>
        <v>4.2335700000000003</v>
      </c>
      <c r="V186" s="91">
        <f t="shared" si="105"/>
        <v>4.1974099999999996</v>
      </c>
      <c r="W186" s="91">
        <f t="shared" si="105"/>
        <v>4.0743200000000002</v>
      </c>
      <c r="X186" s="91">
        <f t="shared" si="105"/>
        <v>3.98881</v>
      </c>
      <c r="Y186" s="91">
        <f t="shared" si="105"/>
        <v>3.8294199999999998</v>
      </c>
      <c r="Z186" s="91">
        <f t="shared" si="105"/>
        <v>3.50888</v>
      </c>
      <c r="AA186" s="91">
        <f t="shared" si="105"/>
        <v>3.31671</v>
      </c>
    </row>
    <row r="187" spans="1:27" ht="12.75" customHeight="1" outlineLevel="1" x14ac:dyDescent="0.2">
      <c r="A187" s="99" t="s">
        <v>415</v>
      </c>
      <c r="B187" s="63" t="s">
        <v>238</v>
      </c>
      <c r="C187" s="43" t="s">
        <v>79</v>
      </c>
      <c r="D187" s="44">
        <v>1194.79</v>
      </c>
      <c r="E187" s="44">
        <v>1088.5999999999999</v>
      </c>
      <c r="F187" s="44">
        <v>1034.01</v>
      </c>
      <c r="G187" s="44">
        <v>1031.8800000000001</v>
      </c>
      <c r="H187" s="44">
        <v>1082.0999999999999</v>
      </c>
      <c r="I187" s="44">
        <v>1207.57</v>
      </c>
      <c r="J187" s="44">
        <v>1430.33</v>
      </c>
      <c r="K187" s="44">
        <v>1740.37</v>
      </c>
      <c r="L187" s="44">
        <v>1933.86</v>
      </c>
      <c r="M187" s="44">
        <v>2019.01</v>
      </c>
      <c r="N187" s="44">
        <v>2092.4499999999998</v>
      </c>
      <c r="O187" s="44">
        <v>2059.71</v>
      </c>
      <c r="P187" s="44">
        <v>2048.2600000000002</v>
      </c>
      <c r="Q187" s="44">
        <v>2057.73</v>
      </c>
      <c r="R187" s="44">
        <v>2055.5100000000002</v>
      </c>
      <c r="S187" s="44">
        <v>2031.22</v>
      </c>
      <c r="T187" s="44">
        <v>2087.11</v>
      </c>
      <c r="U187" s="44">
        <v>2182.56</v>
      </c>
      <c r="V187" s="44">
        <v>2146.4</v>
      </c>
      <c r="W187" s="44">
        <v>2023.31</v>
      </c>
      <c r="X187" s="44">
        <v>1937.8</v>
      </c>
      <c r="Y187" s="44">
        <v>1778.41</v>
      </c>
      <c r="Z187" s="44">
        <v>1457.87</v>
      </c>
      <c r="AA187" s="44">
        <v>1265.7</v>
      </c>
    </row>
    <row r="188" spans="1:27" ht="12.75" customHeight="1" outlineLevel="1" x14ac:dyDescent="0.2">
      <c r="A188" s="99" t="s">
        <v>416</v>
      </c>
      <c r="B188" s="63" t="s">
        <v>90</v>
      </c>
      <c r="C188" s="43" t="s">
        <v>79</v>
      </c>
      <c r="D188" s="44">
        <f>$D$168</f>
        <v>1716.97</v>
      </c>
      <c r="E188" s="44">
        <f>$D$168</f>
        <v>1716.97</v>
      </c>
      <c r="F188" s="44">
        <f t="shared" ref="F188:AA188" si="106">$D$168</f>
        <v>1716.97</v>
      </c>
      <c r="G188" s="44">
        <f t="shared" si="106"/>
        <v>1716.97</v>
      </c>
      <c r="H188" s="44">
        <f t="shared" si="106"/>
        <v>1716.97</v>
      </c>
      <c r="I188" s="44">
        <f t="shared" si="106"/>
        <v>1716.97</v>
      </c>
      <c r="J188" s="44">
        <f t="shared" si="106"/>
        <v>1716.97</v>
      </c>
      <c r="K188" s="44">
        <f t="shared" si="106"/>
        <v>1716.97</v>
      </c>
      <c r="L188" s="44">
        <f t="shared" si="106"/>
        <v>1716.97</v>
      </c>
      <c r="M188" s="44">
        <f t="shared" si="106"/>
        <v>1716.97</v>
      </c>
      <c r="N188" s="44">
        <f t="shared" si="106"/>
        <v>1716.97</v>
      </c>
      <c r="O188" s="44">
        <f t="shared" si="106"/>
        <v>1716.97</v>
      </c>
      <c r="P188" s="44">
        <f t="shared" si="106"/>
        <v>1716.97</v>
      </c>
      <c r="Q188" s="44">
        <f t="shared" si="106"/>
        <v>1716.97</v>
      </c>
      <c r="R188" s="44">
        <f t="shared" si="106"/>
        <v>1716.97</v>
      </c>
      <c r="S188" s="44">
        <f t="shared" si="106"/>
        <v>1716.97</v>
      </c>
      <c r="T188" s="44">
        <f t="shared" si="106"/>
        <v>1716.97</v>
      </c>
      <c r="U188" s="44">
        <f t="shared" si="106"/>
        <v>1716.97</v>
      </c>
      <c r="V188" s="44">
        <f t="shared" si="106"/>
        <v>1716.97</v>
      </c>
      <c r="W188" s="44">
        <f t="shared" si="106"/>
        <v>1716.97</v>
      </c>
      <c r="X188" s="44">
        <f t="shared" si="106"/>
        <v>1716.97</v>
      </c>
      <c r="Y188" s="44">
        <f t="shared" si="106"/>
        <v>1716.97</v>
      </c>
      <c r="Z188" s="44">
        <f t="shared" si="106"/>
        <v>1716.97</v>
      </c>
      <c r="AA188" s="44">
        <f t="shared" si="106"/>
        <v>1716.97</v>
      </c>
    </row>
    <row r="189" spans="1:27" ht="12.75" customHeight="1" outlineLevel="1" x14ac:dyDescent="0.2">
      <c r="A189" s="99" t="s">
        <v>417</v>
      </c>
      <c r="B189" s="63" t="s">
        <v>83</v>
      </c>
      <c r="C189" s="43" t="s">
        <v>79</v>
      </c>
      <c r="D189" s="44">
        <v>3.35</v>
      </c>
      <c r="E189" s="44">
        <v>3.35</v>
      </c>
      <c r="F189" s="44">
        <v>3.35</v>
      </c>
      <c r="G189" s="44">
        <v>3.35</v>
      </c>
      <c r="H189" s="44">
        <v>3.35</v>
      </c>
      <c r="I189" s="44">
        <v>3.35</v>
      </c>
      <c r="J189" s="44">
        <v>3.35</v>
      </c>
      <c r="K189" s="44">
        <v>3.35</v>
      </c>
      <c r="L189" s="44">
        <v>3.35</v>
      </c>
      <c r="M189" s="44">
        <v>3.35</v>
      </c>
      <c r="N189" s="44">
        <v>3.35</v>
      </c>
      <c r="O189" s="44">
        <v>3.35</v>
      </c>
      <c r="P189" s="44">
        <v>3.35</v>
      </c>
      <c r="Q189" s="44">
        <v>3.35</v>
      </c>
      <c r="R189" s="44">
        <v>3.35</v>
      </c>
      <c r="S189" s="44">
        <v>3.35</v>
      </c>
      <c r="T189" s="44">
        <v>3.35</v>
      </c>
      <c r="U189" s="44">
        <v>3.35</v>
      </c>
      <c r="V189" s="44">
        <v>3.35</v>
      </c>
      <c r="W189" s="44">
        <v>3.35</v>
      </c>
      <c r="X189" s="44">
        <v>3.35</v>
      </c>
      <c r="Y189" s="44">
        <v>3.35</v>
      </c>
      <c r="Z189" s="44">
        <v>3.35</v>
      </c>
      <c r="AA189" s="44">
        <v>3.35</v>
      </c>
    </row>
    <row r="190" spans="1:27" ht="12.75" customHeight="1" outlineLevel="1" x14ac:dyDescent="0.2">
      <c r="A190" s="99" t="s">
        <v>418</v>
      </c>
      <c r="B190" s="63" t="s">
        <v>81</v>
      </c>
      <c r="C190" s="43" t="s">
        <v>79</v>
      </c>
      <c r="D190" s="44">
        <f>$D$11</f>
        <v>330.69</v>
      </c>
      <c r="E190" s="44">
        <f t="shared" ref="E190:AA190" si="107">$D$11</f>
        <v>330.69</v>
      </c>
      <c r="F190" s="44">
        <f t="shared" si="107"/>
        <v>330.69</v>
      </c>
      <c r="G190" s="44">
        <f t="shared" si="107"/>
        <v>330.69</v>
      </c>
      <c r="H190" s="44">
        <f t="shared" si="107"/>
        <v>330.69</v>
      </c>
      <c r="I190" s="44">
        <f t="shared" si="107"/>
        <v>330.69</v>
      </c>
      <c r="J190" s="44">
        <f t="shared" si="107"/>
        <v>330.69</v>
      </c>
      <c r="K190" s="44">
        <f t="shared" si="107"/>
        <v>330.69</v>
      </c>
      <c r="L190" s="44">
        <f t="shared" si="107"/>
        <v>330.69</v>
      </c>
      <c r="M190" s="44">
        <f t="shared" si="107"/>
        <v>330.69</v>
      </c>
      <c r="N190" s="44">
        <f t="shared" si="107"/>
        <v>330.69</v>
      </c>
      <c r="O190" s="44">
        <f t="shared" si="107"/>
        <v>330.69</v>
      </c>
      <c r="P190" s="44">
        <f t="shared" si="107"/>
        <v>330.69</v>
      </c>
      <c r="Q190" s="44">
        <f t="shared" si="107"/>
        <v>330.69</v>
      </c>
      <c r="R190" s="44">
        <f t="shared" si="107"/>
        <v>330.69</v>
      </c>
      <c r="S190" s="44">
        <f t="shared" si="107"/>
        <v>330.69</v>
      </c>
      <c r="T190" s="44">
        <f t="shared" si="107"/>
        <v>330.69</v>
      </c>
      <c r="U190" s="44">
        <f t="shared" si="107"/>
        <v>330.69</v>
      </c>
      <c r="V190" s="44">
        <f t="shared" si="107"/>
        <v>330.69</v>
      </c>
      <c r="W190" s="44">
        <f t="shared" si="107"/>
        <v>330.69</v>
      </c>
      <c r="X190" s="44">
        <f t="shared" si="107"/>
        <v>330.69</v>
      </c>
      <c r="Y190" s="44">
        <f t="shared" si="107"/>
        <v>330.69</v>
      </c>
      <c r="Z190" s="44">
        <f t="shared" si="107"/>
        <v>330.69</v>
      </c>
      <c r="AA190" s="44">
        <f t="shared" si="107"/>
        <v>330.69</v>
      </c>
    </row>
    <row r="191" spans="1:27" ht="12.75" customHeight="1" x14ac:dyDescent="0.2">
      <c r="A191" s="98" t="s">
        <v>419</v>
      </c>
      <c r="B191" s="28" t="str">
        <f>"06"&amp;"."&amp;$B$662&amp;"."&amp;$B$663</f>
        <v>06.12.2023</v>
      </c>
      <c r="C191" s="90" t="s">
        <v>76</v>
      </c>
      <c r="D191" s="91">
        <f>ROUND(((D192+D193+D195+D194)/1000),5)</f>
        <v>3.1639400000000002</v>
      </c>
      <c r="E191" s="91">
        <f>ROUND(((E192+E193+E195+E194)/1000),5)</f>
        <v>3.0979399999999999</v>
      </c>
      <c r="F191" s="91">
        <f>ROUND(((F192+F193+F195+F194)/1000),5)</f>
        <v>3.0429300000000001</v>
      </c>
      <c r="G191" s="91">
        <f t="shared" ref="G191:AA191" si="108">ROUND(((G192+G193+G195+G194)/1000),5)</f>
        <v>3.02508</v>
      </c>
      <c r="H191" s="91">
        <f t="shared" si="108"/>
        <v>3.10805</v>
      </c>
      <c r="I191" s="91">
        <f t="shared" si="108"/>
        <v>3.2294299999999998</v>
      </c>
      <c r="J191" s="91">
        <f t="shared" si="108"/>
        <v>3.4392</v>
      </c>
      <c r="K191" s="91">
        <f t="shared" si="108"/>
        <v>3.7982900000000002</v>
      </c>
      <c r="L191" s="91">
        <f t="shared" si="108"/>
        <v>3.8664399999999999</v>
      </c>
      <c r="M191" s="91">
        <f t="shared" si="108"/>
        <v>4.0895700000000001</v>
      </c>
      <c r="N191" s="91">
        <f t="shared" si="108"/>
        <v>4.2594099999999999</v>
      </c>
      <c r="O191" s="91">
        <f t="shared" si="108"/>
        <v>4.0738599999999998</v>
      </c>
      <c r="P191" s="91">
        <f t="shared" si="108"/>
        <v>4.0354099999999997</v>
      </c>
      <c r="Q191" s="91">
        <f t="shared" si="108"/>
        <v>4.04758</v>
      </c>
      <c r="R191" s="91">
        <f t="shared" si="108"/>
        <v>4.03606</v>
      </c>
      <c r="S191" s="91">
        <f t="shared" si="108"/>
        <v>4.0895400000000004</v>
      </c>
      <c r="T191" s="91">
        <f t="shared" si="108"/>
        <v>4.3103600000000002</v>
      </c>
      <c r="U191" s="91">
        <f t="shared" si="108"/>
        <v>4.32036</v>
      </c>
      <c r="V191" s="91">
        <f t="shared" si="108"/>
        <v>4.2796900000000004</v>
      </c>
      <c r="W191" s="91">
        <f t="shared" si="108"/>
        <v>4.0368199999999996</v>
      </c>
      <c r="X191" s="91">
        <f t="shared" si="108"/>
        <v>3.92578</v>
      </c>
      <c r="Y191" s="91">
        <f t="shared" si="108"/>
        <v>3.8179500000000002</v>
      </c>
      <c r="Z191" s="91">
        <f t="shared" si="108"/>
        <v>3.5005600000000001</v>
      </c>
      <c r="AA191" s="91">
        <f t="shared" si="108"/>
        <v>3.2997899999999998</v>
      </c>
    </row>
    <row r="192" spans="1:27" ht="12.75" customHeight="1" outlineLevel="1" x14ac:dyDescent="0.2">
      <c r="A192" s="99" t="s">
        <v>420</v>
      </c>
      <c r="B192" s="63" t="s">
        <v>238</v>
      </c>
      <c r="C192" s="43" t="s">
        <v>79</v>
      </c>
      <c r="D192" s="44">
        <v>1112.93</v>
      </c>
      <c r="E192" s="44">
        <v>1046.93</v>
      </c>
      <c r="F192" s="44">
        <v>991.92</v>
      </c>
      <c r="G192" s="44">
        <v>974.07</v>
      </c>
      <c r="H192" s="44">
        <v>1057.04</v>
      </c>
      <c r="I192" s="44">
        <v>1178.42</v>
      </c>
      <c r="J192" s="44">
        <v>1388.19</v>
      </c>
      <c r="K192" s="44">
        <v>1747.28</v>
      </c>
      <c r="L192" s="44">
        <v>1815.43</v>
      </c>
      <c r="M192" s="44">
        <v>2038.56</v>
      </c>
      <c r="N192" s="44">
        <v>2208.4</v>
      </c>
      <c r="O192" s="44">
        <v>2022.85</v>
      </c>
      <c r="P192" s="44">
        <v>1984.4</v>
      </c>
      <c r="Q192" s="44">
        <v>1996.57</v>
      </c>
      <c r="R192" s="44">
        <v>1985.05</v>
      </c>
      <c r="S192" s="44">
        <v>2038.53</v>
      </c>
      <c r="T192" s="44">
        <v>2259.35</v>
      </c>
      <c r="U192" s="44">
        <v>2269.35</v>
      </c>
      <c r="V192" s="44">
        <v>2228.6799999999998</v>
      </c>
      <c r="W192" s="44">
        <v>1985.81</v>
      </c>
      <c r="X192" s="44">
        <v>1874.77</v>
      </c>
      <c r="Y192" s="44">
        <v>1766.94</v>
      </c>
      <c r="Z192" s="44">
        <v>1449.55</v>
      </c>
      <c r="AA192" s="44">
        <v>1248.78</v>
      </c>
    </row>
    <row r="193" spans="1:27" ht="12.75" customHeight="1" outlineLevel="1" x14ac:dyDescent="0.2">
      <c r="A193" s="99" t="s">
        <v>421</v>
      </c>
      <c r="B193" s="63" t="s">
        <v>90</v>
      </c>
      <c r="C193" s="43" t="s">
        <v>79</v>
      </c>
      <c r="D193" s="44">
        <f>$D$168</f>
        <v>1716.97</v>
      </c>
      <c r="E193" s="44">
        <f>$D$168</f>
        <v>1716.97</v>
      </c>
      <c r="F193" s="44">
        <f t="shared" ref="F193:AA193" si="109">$D$168</f>
        <v>1716.97</v>
      </c>
      <c r="G193" s="44">
        <f t="shared" si="109"/>
        <v>1716.97</v>
      </c>
      <c r="H193" s="44">
        <f t="shared" si="109"/>
        <v>1716.97</v>
      </c>
      <c r="I193" s="44">
        <f t="shared" si="109"/>
        <v>1716.97</v>
      </c>
      <c r="J193" s="44">
        <f t="shared" si="109"/>
        <v>1716.97</v>
      </c>
      <c r="K193" s="44">
        <f t="shared" si="109"/>
        <v>1716.97</v>
      </c>
      <c r="L193" s="44">
        <f t="shared" si="109"/>
        <v>1716.97</v>
      </c>
      <c r="M193" s="44">
        <f t="shared" si="109"/>
        <v>1716.97</v>
      </c>
      <c r="N193" s="44">
        <f t="shared" si="109"/>
        <v>1716.97</v>
      </c>
      <c r="O193" s="44">
        <f t="shared" si="109"/>
        <v>1716.97</v>
      </c>
      <c r="P193" s="44">
        <f t="shared" si="109"/>
        <v>1716.97</v>
      </c>
      <c r="Q193" s="44">
        <f t="shared" si="109"/>
        <v>1716.97</v>
      </c>
      <c r="R193" s="44">
        <f t="shared" si="109"/>
        <v>1716.97</v>
      </c>
      <c r="S193" s="44">
        <f t="shared" si="109"/>
        <v>1716.97</v>
      </c>
      <c r="T193" s="44">
        <f t="shared" si="109"/>
        <v>1716.97</v>
      </c>
      <c r="U193" s="44">
        <f t="shared" si="109"/>
        <v>1716.97</v>
      </c>
      <c r="V193" s="44">
        <f t="shared" si="109"/>
        <v>1716.97</v>
      </c>
      <c r="W193" s="44">
        <f t="shared" si="109"/>
        <v>1716.97</v>
      </c>
      <c r="X193" s="44">
        <f t="shared" si="109"/>
        <v>1716.97</v>
      </c>
      <c r="Y193" s="44">
        <f t="shared" si="109"/>
        <v>1716.97</v>
      </c>
      <c r="Z193" s="44">
        <f t="shared" si="109"/>
        <v>1716.97</v>
      </c>
      <c r="AA193" s="44">
        <f t="shared" si="109"/>
        <v>1716.97</v>
      </c>
    </row>
    <row r="194" spans="1:27" ht="12.75" customHeight="1" outlineLevel="1" x14ac:dyDescent="0.2">
      <c r="A194" s="99" t="s">
        <v>422</v>
      </c>
      <c r="B194" s="63" t="s">
        <v>83</v>
      </c>
      <c r="C194" s="43" t="s">
        <v>79</v>
      </c>
      <c r="D194" s="44">
        <v>3.35</v>
      </c>
      <c r="E194" s="44">
        <v>3.35</v>
      </c>
      <c r="F194" s="44">
        <v>3.35</v>
      </c>
      <c r="G194" s="44">
        <v>3.35</v>
      </c>
      <c r="H194" s="44">
        <v>3.35</v>
      </c>
      <c r="I194" s="44">
        <v>3.35</v>
      </c>
      <c r="J194" s="44">
        <v>3.35</v>
      </c>
      <c r="K194" s="44">
        <v>3.35</v>
      </c>
      <c r="L194" s="44">
        <v>3.35</v>
      </c>
      <c r="M194" s="44">
        <v>3.35</v>
      </c>
      <c r="N194" s="44">
        <v>3.35</v>
      </c>
      <c r="O194" s="44">
        <v>3.35</v>
      </c>
      <c r="P194" s="44">
        <v>3.35</v>
      </c>
      <c r="Q194" s="44">
        <v>3.35</v>
      </c>
      <c r="R194" s="44">
        <v>3.35</v>
      </c>
      <c r="S194" s="44">
        <v>3.35</v>
      </c>
      <c r="T194" s="44">
        <v>3.35</v>
      </c>
      <c r="U194" s="44">
        <v>3.35</v>
      </c>
      <c r="V194" s="44">
        <v>3.35</v>
      </c>
      <c r="W194" s="44">
        <v>3.35</v>
      </c>
      <c r="X194" s="44">
        <v>3.35</v>
      </c>
      <c r="Y194" s="44">
        <v>3.35</v>
      </c>
      <c r="Z194" s="44">
        <v>3.35</v>
      </c>
      <c r="AA194" s="44">
        <v>3.35</v>
      </c>
    </row>
    <row r="195" spans="1:27" ht="12.75" customHeight="1" outlineLevel="1" x14ac:dyDescent="0.2">
      <c r="A195" s="99" t="s">
        <v>423</v>
      </c>
      <c r="B195" s="63" t="s">
        <v>81</v>
      </c>
      <c r="C195" s="43" t="s">
        <v>79</v>
      </c>
      <c r="D195" s="44">
        <f>$D$11</f>
        <v>330.69</v>
      </c>
      <c r="E195" s="44">
        <f t="shared" ref="E195:AA195" si="110">$D$11</f>
        <v>330.69</v>
      </c>
      <c r="F195" s="44">
        <f t="shared" si="110"/>
        <v>330.69</v>
      </c>
      <c r="G195" s="44">
        <f t="shared" si="110"/>
        <v>330.69</v>
      </c>
      <c r="H195" s="44">
        <f t="shared" si="110"/>
        <v>330.69</v>
      </c>
      <c r="I195" s="44">
        <f t="shared" si="110"/>
        <v>330.69</v>
      </c>
      <c r="J195" s="44">
        <f t="shared" si="110"/>
        <v>330.69</v>
      </c>
      <c r="K195" s="44">
        <f t="shared" si="110"/>
        <v>330.69</v>
      </c>
      <c r="L195" s="44">
        <f t="shared" si="110"/>
        <v>330.69</v>
      </c>
      <c r="M195" s="44">
        <f t="shared" si="110"/>
        <v>330.69</v>
      </c>
      <c r="N195" s="44">
        <f t="shared" si="110"/>
        <v>330.69</v>
      </c>
      <c r="O195" s="44">
        <f t="shared" si="110"/>
        <v>330.69</v>
      </c>
      <c r="P195" s="44">
        <f t="shared" si="110"/>
        <v>330.69</v>
      </c>
      <c r="Q195" s="44">
        <f t="shared" si="110"/>
        <v>330.69</v>
      </c>
      <c r="R195" s="44">
        <f t="shared" si="110"/>
        <v>330.69</v>
      </c>
      <c r="S195" s="44">
        <f t="shared" si="110"/>
        <v>330.69</v>
      </c>
      <c r="T195" s="44">
        <f t="shared" si="110"/>
        <v>330.69</v>
      </c>
      <c r="U195" s="44">
        <f t="shared" si="110"/>
        <v>330.69</v>
      </c>
      <c r="V195" s="44">
        <f t="shared" si="110"/>
        <v>330.69</v>
      </c>
      <c r="W195" s="44">
        <f t="shared" si="110"/>
        <v>330.69</v>
      </c>
      <c r="X195" s="44">
        <f t="shared" si="110"/>
        <v>330.69</v>
      </c>
      <c r="Y195" s="44">
        <f t="shared" si="110"/>
        <v>330.69</v>
      </c>
      <c r="Z195" s="44">
        <f t="shared" si="110"/>
        <v>330.69</v>
      </c>
      <c r="AA195" s="44">
        <f t="shared" si="110"/>
        <v>330.69</v>
      </c>
    </row>
    <row r="196" spans="1:27" ht="12.75" customHeight="1" x14ac:dyDescent="0.2">
      <c r="A196" s="98" t="s">
        <v>424</v>
      </c>
      <c r="B196" s="28" t="str">
        <f>"07"&amp;"."&amp;$B$662&amp;"."&amp;$B$663</f>
        <v>07.12.2023</v>
      </c>
      <c r="C196" s="90" t="s">
        <v>76</v>
      </c>
      <c r="D196" s="91">
        <f>ROUND(((D197+D198+D200+D199)/1000),5)</f>
        <v>3.0850499999999998</v>
      </c>
      <c r="E196" s="91">
        <f>ROUND(((E197+E198+E200+E199)/1000),5)</f>
        <v>2.9597500000000001</v>
      </c>
      <c r="F196" s="91">
        <f>ROUND(((F197+F198+F200+F199)/1000),5)</f>
        <v>2.8820800000000002</v>
      </c>
      <c r="G196" s="91">
        <f t="shared" ref="G196:AA196" si="111">ROUND(((G197+G198+G200+G199)/1000),5)</f>
        <v>2.8620700000000001</v>
      </c>
      <c r="H196" s="91">
        <f t="shared" si="111"/>
        <v>2.9721199999999999</v>
      </c>
      <c r="I196" s="91">
        <f t="shared" si="111"/>
        <v>3.1314600000000001</v>
      </c>
      <c r="J196" s="91">
        <f t="shared" si="111"/>
        <v>3.3725700000000001</v>
      </c>
      <c r="K196" s="91">
        <f t="shared" si="111"/>
        <v>3.7311999999999999</v>
      </c>
      <c r="L196" s="91">
        <f t="shared" si="111"/>
        <v>3.8658899999999998</v>
      </c>
      <c r="M196" s="91">
        <f t="shared" si="111"/>
        <v>4.0311599999999999</v>
      </c>
      <c r="N196" s="91">
        <f t="shared" si="111"/>
        <v>4.1947099999999997</v>
      </c>
      <c r="O196" s="91">
        <f t="shared" si="111"/>
        <v>3.9884200000000001</v>
      </c>
      <c r="P196" s="91">
        <f t="shared" si="111"/>
        <v>3.9344700000000001</v>
      </c>
      <c r="Q196" s="91">
        <f t="shared" si="111"/>
        <v>3.9457900000000001</v>
      </c>
      <c r="R196" s="91">
        <f t="shared" si="111"/>
        <v>3.9420099999999998</v>
      </c>
      <c r="S196" s="91">
        <f t="shared" si="111"/>
        <v>4.0053900000000002</v>
      </c>
      <c r="T196" s="91">
        <f t="shared" si="111"/>
        <v>4.2704199999999997</v>
      </c>
      <c r="U196" s="91">
        <f t="shared" si="111"/>
        <v>4.2947100000000002</v>
      </c>
      <c r="V196" s="91">
        <f t="shared" si="111"/>
        <v>4.2662000000000004</v>
      </c>
      <c r="W196" s="91">
        <f t="shared" si="111"/>
        <v>3.9716999999999998</v>
      </c>
      <c r="X196" s="91">
        <f t="shared" si="111"/>
        <v>3.8587099999999999</v>
      </c>
      <c r="Y196" s="91">
        <f t="shared" si="111"/>
        <v>3.7267000000000001</v>
      </c>
      <c r="Z196" s="91">
        <f t="shared" si="111"/>
        <v>3.4453399999999998</v>
      </c>
      <c r="AA196" s="91">
        <f t="shared" si="111"/>
        <v>3.2766700000000002</v>
      </c>
    </row>
    <row r="197" spans="1:27" ht="12.75" customHeight="1" outlineLevel="1" x14ac:dyDescent="0.2">
      <c r="A197" s="99" t="s">
        <v>425</v>
      </c>
      <c r="B197" s="63" t="s">
        <v>238</v>
      </c>
      <c r="C197" s="43" t="s">
        <v>79</v>
      </c>
      <c r="D197" s="44">
        <v>1034.04</v>
      </c>
      <c r="E197" s="44">
        <v>908.74</v>
      </c>
      <c r="F197" s="44">
        <v>831.07</v>
      </c>
      <c r="G197" s="44">
        <v>811.06</v>
      </c>
      <c r="H197" s="44">
        <v>921.11</v>
      </c>
      <c r="I197" s="44">
        <v>1080.45</v>
      </c>
      <c r="J197" s="44">
        <v>1321.56</v>
      </c>
      <c r="K197" s="44">
        <v>1680.19</v>
      </c>
      <c r="L197" s="44">
        <v>1814.88</v>
      </c>
      <c r="M197" s="44">
        <v>1980.15</v>
      </c>
      <c r="N197" s="44">
        <v>2143.6999999999998</v>
      </c>
      <c r="O197" s="44">
        <v>1937.41</v>
      </c>
      <c r="P197" s="44">
        <v>1883.46</v>
      </c>
      <c r="Q197" s="44">
        <v>1894.78</v>
      </c>
      <c r="R197" s="44">
        <v>1891</v>
      </c>
      <c r="S197" s="44">
        <v>1954.38</v>
      </c>
      <c r="T197" s="44">
        <v>2219.41</v>
      </c>
      <c r="U197" s="44">
        <v>2243.6999999999998</v>
      </c>
      <c r="V197" s="44">
        <v>2215.19</v>
      </c>
      <c r="W197" s="44">
        <v>1920.69</v>
      </c>
      <c r="X197" s="44">
        <v>1807.7</v>
      </c>
      <c r="Y197" s="44">
        <v>1675.69</v>
      </c>
      <c r="Z197" s="44">
        <v>1394.33</v>
      </c>
      <c r="AA197" s="44">
        <v>1225.6600000000001</v>
      </c>
    </row>
    <row r="198" spans="1:27" ht="12.75" customHeight="1" outlineLevel="1" x14ac:dyDescent="0.2">
      <c r="A198" s="99" t="s">
        <v>426</v>
      </c>
      <c r="B198" s="63" t="s">
        <v>90</v>
      </c>
      <c r="C198" s="43" t="s">
        <v>79</v>
      </c>
      <c r="D198" s="44">
        <f>$D$168</f>
        <v>1716.97</v>
      </c>
      <c r="E198" s="44">
        <f>$D$168</f>
        <v>1716.97</v>
      </c>
      <c r="F198" s="44">
        <f t="shared" ref="F198:AA198" si="112">$D$168</f>
        <v>1716.97</v>
      </c>
      <c r="G198" s="44">
        <f t="shared" si="112"/>
        <v>1716.97</v>
      </c>
      <c r="H198" s="44">
        <f t="shared" si="112"/>
        <v>1716.97</v>
      </c>
      <c r="I198" s="44">
        <f t="shared" si="112"/>
        <v>1716.97</v>
      </c>
      <c r="J198" s="44">
        <f t="shared" si="112"/>
        <v>1716.97</v>
      </c>
      <c r="K198" s="44">
        <f t="shared" si="112"/>
        <v>1716.97</v>
      </c>
      <c r="L198" s="44">
        <f t="shared" si="112"/>
        <v>1716.97</v>
      </c>
      <c r="M198" s="44">
        <f t="shared" si="112"/>
        <v>1716.97</v>
      </c>
      <c r="N198" s="44">
        <f t="shared" si="112"/>
        <v>1716.97</v>
      </c>
      <c r="O198" s="44">
        <f t="shared" si="112"/>
        <v>1716.97</v>
      </c>
      <c r="P198" s="44">
        <f t="shared" si="112"/>
        <v>1716.97</v>
      </c>
      <c r="Q198" s="44">
        <f t="shared" si="112"/>
        <v>1716.97</v>
      </c>
      <c r="R198" s="44">
        <f t="shared" si="112"/>
        <v>1716.97</v>
      </c>
      <c r="S198" s="44">
        <f t="shared" si="112"/>
        <v>1716.97</v>
      </c>
      <c r="T198" s="44">
        <f t="shared" si="112"/>
        <v>1716.97</v>
      </c>
      <c r="U198" s="44">
        <f t="shared" si="112"/>
        <v>1716.97</v>
      </c>
      <c r="V198" s="44">
        <f t="shared" si="112"/>
        <v>1716.97</v>
      </c>
      <c r="W198" s="44">
        <f t="shared" si="112"/>
        <v>1716.97</v>
      </c>
      <c r="X198" s="44">
        <f t="shared" si="112"/>
        <v>1716.97</v>
      </c>
      <c r="Y198" s="44">
        <f t="shared" si="112"/>
        <v>1716.97</v>
      </c>
      <c r="Z198" s="44">
        <f t="shared" si="112"/>
        <v>1716.97</v>
      </c>
      <c r="AA198" s="44">
        <f t="shared" si="112"/>
        <v>1716.97</v>
      </c>
    </row>
    <row r="199" spans="1:27" ht="12.75" customHeight="1" outlineLevel="1" x14ac:dyDescent="0.2">
      <c r="A199" s="99" t="s">
        <v>427</v>
      </c>
      <c r="B199" s="63" t="s">
        <v>83</v>
      </c>
      <c r="C199" s="43" t="s">
        <v>79</v>
      </c>
      <c r="D199" s="44">
        <v>3.35</v>
      </c>
      <c r="E199" s="44">
        <v>3.35</v>
      </c>
      <c r="F199" s="44">
        <v>3.35</v>
      </c>
      <c r="G199" s="44">
        <v>3.35</v>
      </c>
      <c r="H199" s="44">
        <v>3.35</v>
      </c>
      <c r="I199" s="44">
        <v>3.35</v>
      </c>
      <c r="J199" s="44">
        <v>3.35</v>
      </c>
      <c r="K199" s="44">
        <v>3.35</v>
      </c>
      <c r="L199" s="44">
        <v>3.35</v>
      </c>
      <c r="M199" s="44">
        <v>3.35</v>
      </c>
      <c r="N199" s="44">
        <v>3.35</v>
      </c>
      <c r="O199" s="44">
        <v>3.35</v>
      </c>
      <c r="P199" s="44">
        <v>3.35</v>
      </c>
      <c r="Q199" s="44">
        <v>3.35</v>
      </c>
      <c r="R199" s="44">
        <v>3.35</v>
      </c>
      <c r="S199" s="44">
        <v>3.35</v>
      </c>
      <c r="T199" s="44">
        <v>3.35</v>
      </c>
      <c r="U199" s="44">
        <v>3.35</v>
      </c>
      <c r="V199" s="44">
        <v>3.35</v>
      </c>
      <c r="W199" s="44">
        <v>3.35</v>
      </c>
      <c r="X199" s="44">
        <v>3.35</v>
      </c>
      <c r="Y199" s="44">
        <v>3.35</v>
      </c>
      <c r="Z199" s="44">
        <v>3.35</v>
      </c>
      <c r="AA199" s="44">
        <v>3.35</v>
      </c>
    </row>
    <row r="200" spans="1:27" ht="12.75" customHeight="1" outlineLevel="1" x14ac:dyDescent="0.2">
      <c r="A200" s="99" t="s">
        <v>428</v>
      </c>
      <c r="B200" s="63" t="s">
        <v>81</v>
      </c>
      <c r="C200" s="43" t="s">
        <v>79</v>
      </c>
      <c r="D200" s="44">
        <f>$D$11</f>
        <v>330.69</v>
      </c>
      <c r="E200" s="44">
        <f t="shared" ref="E200:AA200" si="113">$D$11</f>
        <v>330.69</v>
      </c>
      <c r="F200" s="44">
        <f t="shared" si="113"/>
        <v>330.69</v>
      </c>
      <c r="G200" s="44">
        <f t="shared" si="113"/>
        <v>330.69</v>
      </c>
      <c r="H200" s="44">
        <f t="shared" si="113"/>
        <v>330.69</v>
      </c>
      <c r="I200" s="44">
        <f t="shared" si="113"/>
        <v>330.69</v>
      </c>
      <c r="J200" s="44">
        <f t="shared" si="113"/>
        <v>330.69</v>
      </c>
      <c r="K200" s="44">
        <f t="shared" si="113"/>
        <v>330.69</v>
      </c>
      <c r="L200" s="44">
        <f t="shared" si="113"/>
        <v>330.69</v>
      </c>
      <c r="M200" s="44">
        <f t="shared" si="113"/>
        <v>330.69</v>
      </c>
      <c r="N200" s="44">
        <f t="shared" si="113"/>
        <v>330.69</v>
      </c>
      <c r="O200" s="44">
        <f t="shared" si="113"/>
        <v>330.69</v>
      </c>
      <c r="P200" s="44">
        <f t="shared" si="113"/>
        <v>330.69</v>
      </c>
      <c r="Q200" s="44">
        <f t="shared" si="113"/>
        <v>330.69</v>
      </c>
      <c r="R200" s="44">
        <f t="shared" si="113"/>
        <v>330.69</v>
      </c>
      <c r="S200" s="44">
        <f t="shared" si="113"/>
        <v>330.69</v>
      </c>
      <c r="T200" s="44">
        <f t="shared" si="113"/>
        <v>330.69</v>
      </c>
      <c r="U200" s="44">
        <f t="shared" si="113"/>
        <v>330.69</v>
      </c>
      <c r="V200" s="44">
        <f t="shared" si="113"/>
        <v>330.69</v>
      </c>
      <c r="W200" s="44">
        <f t="shared" si="113"/>
        <v>330.69</v>
      </c>
      <c r="X200" s="44">
        <f t="shared" si="113"/>
        <v>330.69</v>
      </c>
      <c r="Y200" s="44">
        <f t="shared" si="113"/>
        <v>330.69</v>
      </c>
      <c r="Z200" s="44">
        <f t="shared" si="113"/>
        <v>330.69</v>
      </c>
      <c r="AA200" s="44">
        <f t="shared" si="113"/>
        <v>330.69</v>
      </c>
    </row>
    <row r="201" spans="1:27" ht="12.75" customHeight="1" x14ac:dyDescent="0.2">
      <c r="A201" s="98" t="s">
        <v>429</v>
      </c>
      <c r="B201" s="28" t="str">
        <f>"08"&amp;"."&amp;$B$662&amp;"."&amp;$B$663</f>
        <v>08.12.2023</v>
      </c>
      <c r="C201" s="90" t="s">
        <v>76</v>
      </c>
      <c r="D201" s="91">
        <f>ROUND(((D202+D203+D205+D204)/1000),5)</f>
        <v>3.0680499999999999</v>
      </c>
      <c r="E201" s="91">
        <f>ROUND(((E202+E203+E205+E204)/1000),5)</f>
        <v>2.9178199999999999</v>
      </c>
      <c r="F201" s="91">
        <f>ROUND(((F202+F203+F205+F204)/1000),5)</f>
        <v>2.22098</v>
      </c>
      <c r="G201" s="91">
        <f t="shared" ref="G201:AA201" si="114">ROUND(((G202+G203+G205+G204)/1000),5)</f>
        <v>2.2186900000000001</v>
      </c>
      <c r="H201" s="91">
        <f t="shared" si="114"/>
        <v>2.2347299999999999</v>
      </c>
      <c r="I201" s="91">
        <f t="shared" si="114"/>
        <v>3.1150600000000002</v>
      </c>
      <c r="J201" s="91">
        <f t="shared" si="114"/>
        <v>3.3460700000000001</v>
      </c>
      <c r="K201" s="91">
        <f t="shared" si="114"/>
        <v>3.6590799999999999</v>
      </c>
      <c r="L201" s="91">
        <f t="shared" si="114"/>
        <v>3.8768500000000001</v>
      </c>
      <c r="M201" s="91">
        <f t="shared" si="114"/>
        <v>3.9146100000000001</v>
      </c>
      <c r="N201" s="91">
        <f t="shared" si="114"/>
        <v>3.9315899999999999</v>
      </c>
      <c r="O201" s="91">
        <f t="shared" si="114"/>
        <v>3.9514300000000002</v>
      </c>
      <c r="P201" s="91">
        <f t="shared" si="114"/>
        <v>3.9378600000000001</v>
      </c>
      <c r="Q201" s="91">
        <f t="shared" si="114"/>
        <v>3.9495800000000001</v>
      </c>
      <c r="R201" s="91">
        <f t="shared" si="114"/>
        <v>3.9425699999999999</v>
      </c>
      <c r="S201" s="91">
        <f t="shared" si="114"/>
        <v>3.8907799999999999</v>
      </c>
      <c r="T201" s="91">
        <f t="shared" si="114"/>
        <v>3.9238</v>
      </c>
      <c r="U201" s="91">
        <f t="shared" si="114"/>
        <v>3.9167200000000002</v>
      </c>
      <c r="V201" s="91">
        <f t="shared" si="114"/>
        <v>3.8956</v>
      </c>
      <c r="W201" s="91">
        <f t="shared" si="114"/>
        <v>3.8862000000000001</v>
      </c>
      <c r="X201" s="91">
        <f t="shared" si="114"/>
        <v>3.8610799999999998</v>
      </c>
      <c r="Y201" s="91">
        <f t="shared" si="114"/>
        <v>3.6770900000000002</v>
      </c>
      <c r="Z201" s="91">
        <f t="shared" si="114"/>
        <v>3.37134</v>
      </c>
      <c r="AA201" s="91">
        <f t="shared" si="114"/>
        <v>3.2654899999999998</v>
      </c>
    </row>
    <row r="202" spans="1:27" ht="12.75" customHeight="1" outlineLevel="1" x14ac:dyDescent="0.2">
      <c r="A202" s="99" t="s">
        <v>430</v>
      </c>
      <c r="B202" s="63" t="s">
        <v>238</v>
      </c>
      <c r="C202" s="43" t="s">
        <v>79</v>
      </c>
      <c r="D202" s="44">
        <v>1017.04</v>
      </c>
      <c r="E202" s="44">
        <v>866.81</v>
      </c>
      <c r="F202" s="44">
        <v>169.97</v>
      </c>
      <c r="G202" s="44">
        <v>167.68</v>
      </c>
      <c r="H202" s="44">
        <v>183.72</v>
      </c>
      <c r="I202" s="44">
        <v>1064.05</v>
      </c>
      <c r="J202" s="44">
        <v>1295.06</v>
      </c>
      <c r="K202" s="44">
        <v>1608.07</v>
      </c>
      <c r="L202" s="44">
        <v>1825.84</v>
      </c>
      <c r="M202" s="44">
        <v>1863.6</v>
      </c>
      <c r="N202" s="44">
        <v>1880.58</v>
      </c>
      <c r="O202" s="44">
        <v>1900.42</v>
      </c>
      <c r="P202" s="44">
        <v>1886.85</v>
      </c>
      <c r="Q202" s="44">
        <v>1898.57</v>
      </c>
      <c r="R202" s="44">
        <v>1891.56</v>
      </c>
      <c r="S202" s="44">
        <v>1839.77</v>
      </c>
      <c r="T202" s="44">
        <v>1872.79</v>
      </c>
      <c r="U202" s="44">
        <v>1865.71</v>
      </c>
      <c r="V202" s="44">
        <v>1844.59</v>
      </c>
      <c r="W202" s="44">
        <v>1835.19</v>
      </c>
      <c r="X202" s="44">
        <v>1810.07</v>
      </c>
      <c r="Y202" s="44">
        <v>1626.08</v>
      </c>
      <c r="Z202" s="44">
        <v>1320.33</v>
      </c>
      <c r="AA202" s="44">
        <v>1214.48</v>
      </c>
    </row>
    <row r="203" spans="1:27" ht="12.75" customHeight="1" outlineLevel="1" x14ac:dyDescent="0.2">
      <c r="A203" s="99" t="s">
        <v>431</v>
      </c>
      <c r="B203" s="63" t="s">
        <v>90</v>
      </c>
      <c r="C203" s="43" t="s">
        <v>79</v>
      </c>
      <c r="D203" s="44">
        <f>$D$168</f>
        <v>1716.97</v>
      </c>
      <c r="E203" s="44">
        <f>$D$168</f>
        <v>1716.97</v>
      </c>
      <c r="F203" s="44">
        <f t="shared" ref="F203:AA203" si="115">$D$168</f>
        <v>1716.97</v>
      </c>
      <c r="G203" s="44">
        <f t="shared" si="115"/>
        <v>1716.97</v>
      </c>
      <c r="H203" s="44">
        <f t="shared" si="115"/>
        <v>1716.97</v>
      </c>
      <c r="I203" s="44">
        <f t="shared" si="115"/>
        <v>1716.97</v>
      </c>
      <c r="J203" s="44">
        <f t="shared" si="115"/>
        <v>1716.97</v>
      </c>
      <c r="K203" s="44">
        <f t="shared" si="115"/>
        <v>1716.97</v>
      </c>
      <c r="L203" s="44">
        <f t="shared" si="115"/>
        <v>1716.97</v>
      </c>
      <c r="M203" s="44">
        <f t="shared" si="115"/>
        <v>1716.97</v>
      </c>
      <c r="N203" s="44">
        <f t="shared" si="115"/>
        <v>1716.97</v>
      </c>
      <c r="O203" s="44">
        <f t="shared" si="115"/>
        <v>1716.97</v>
      </c>
      <c r="P203" s="44">
        <f t="shared" si="115"/>
        <v>1716.97</v>
      </c>
      <c r="Q203" s="44">
        <f t="shared" si="115"/>
        <v>1716.97</v>
      </c>
      <c r="R203" s="44">
        <f t="shared" si="115"/>
        <v>1716.97</v>
      </c>
      <c r="S203" s="44">
        <f t="shared" si="115"/>
        <v>1716.97</v>
      </c>
      <c r="T203" s="44">
        <f t="shared" si="115"/>
        <v>1716.97</v>
      </c>
      <c r="U203" s="44">
        <f t="shared" si="115"/>
        <v>1716.97</v>
      </c>
      <c r="V203" s="44">
        <f t="shared" si="115"/>
        <v>1716.97</v>
      </c>
      <c r="W203" s="44">
        <f t="shared" si="115"/>
        <v>1716.97</v>
      </c>
      <c r="X203" s="44">
        <f t="shared" si="115"/>
        <v>1716.97</v>
      </c>
      <c r="Y203" s="44">
        <f t="shared" si="115"/>
        <v>1716.97</v>
      </c>
      <c r="Z203" s="44">
        <f t="shared" si="115"/>
        <v>1716.97</v>
      </c>
      <c r="AA203" s="44">
        <f t="shared" si="115"/>
        <v>1716.97</v>
      </c>
    </row>
    <row r="204" spans="1:27" ht="12.75" customHeight="1" outlineLevel="1" x14ac:dyDescent="0.2">
      <c r="A204" s="99" t="s">
        <v>432</v>
      </c>
      <c r="B204" s="63" t="s">
        <v>83</v>
      </c>
      <c r="C204" s="43" t="s">
        <v>79</v>
      </c>
      <c r="D204" s="44">
        <v>3.35</v>
      </c>
      <c r="E204" s="44">
        <v>3.35</v>
      </c>
      <c r="F204" s="44">
        <v>3.35</v>
      </c>
      <c r="G204" s="44">
        <v>3.35</v>
      </c>
      <c r="H204" s="44">
        <v>3.35</v>
      </c>
      <c r="I204" s="44">
        <v>3.35</v>
      </c>
      <c r="J204" s="44">
        <v>3.35</v>
      </c>
      <c r="K204" s="44">
        <v>3.35</v>
      </c>
      <c r="L204" s="44">
        <v>3.35</v>
      </c>
      <c r="M204" s="44">
        <v>3.35</v>
      </c>
      <c r="N204" s="44">
        <v>3.35</v>
      </c>
      <c r="O204" s="44">
        <v>3.35</v>
      </c>
      <c r="P204" s="44">
        <v>3.35</v>
      </c>
      <c r="Q204" s="44">
        <v>3.35</v>
      </c>
      <c r="R204" s="44">
        <v>3.35</v>
      </c>
      <c r="S204" s="44">
        <v>3.35</v>
      </c>
      <c r="T204" s="44">
        <v>3.35</v>
      </c>
      <c r="U204" s="44">
        <v>3.35</v>
      </c>
      <c r="V204" s="44">
        <v>3.35</v>
      </c>
      <c r="W204" s="44">
        <v>3.35</v>
      </c>
      <c r="X204" s="44">
        <v>3.35</v>
      </c>
      <c r="Y204" s="44">
        <v>3.35</v>
      </c>
      <c r="Z204" s="44">
        <v>3.35</v>
      </c>
      <c r="AA204" s="44">
        <v>3.35</v>
      </c>
    </row>
    <row r="205" spans="1:27" ht="12.75" customHeight="1" outlineLevel="1" x14ac:dyDescent="0.2">
      <c r="A205" s="99" t="s">
        <v>433</v>
      </c>
      <c r="B205" s="63" t="s">
        <v>81</v>
      </c>
      <c r="C205" s="43" t="s">
        <v>79</v>
      </c>
      <c r="D205" s="44">
        <f>$D$11</f>
        <v>330.69</v>
      </c>
      <c r="E205" s="44">
        <f t="shared" ref="E205:AA205" si="116">$D$11</f>
        <v>330.69</v>
      </c>
      <c r="F205" s="44">
        <f t="shared" si="116"/>
        <v>330.69</v>
      </c>
      <c r="G205" s="44">
        <f t="shared" si="116"/>
        <v>330.69</v>
      </c>
      <c r="H205" s="44">
        <f t="shared" si="116"/>
        <v>330.69</v>
      </c>
      <c r="I205" s="44">
        <f t="shared" si="116"/>
        <v>330.69</v>
      </c>
      <c r="J205" s="44">
        <f t="shared" si="116"/>
        <v>330.69</v>
      </c>
      <c r="K205" s="44">
        <f t="shared" si="116"/>
        <v>330.69</v>
      </c>
      <c r="L205" s="44">
        <f t="shared" si="116"/>
        <v>330.69</v>
      </c>
      <c r="M205" s="44">
        <f t="shared" si="116"/>
        <v>330.69</v>
      </c>
      <c r="N205" s="44">
        <f t="shared" si="116"/>
        <v>330.69</v>
      </c>
      <c r="O205" s="44">
        <f t="shared" si="116"/>
        <v>330.69</v>
      </c>
      <c r="P205" s="44">
        <f t="shared" si="116"/>
        <v>330.69</v>
      </c>
      <c r="Q205" s="44">
        <f t="shared" si="116"/>
        <v>330.69</v>
      </c>
      <c r="R205" s="44">
        <f t="shared" si="116"/>
        <v>330.69</v>
      </c>
      <c r="S205" s="44">
        <f t="shared" si="116"/>
        <v>330.69</v>
      </c>
      <c r="T205" s="44">
        <f t="shared" si="116"/>
        <v>330.69</v>
      </c>
      <c r="U205" s="44">
        <f t="shared" si="116"/>
        <v>330.69</v>
      </c>
      <c r="V205" s="44">
        <f t="shared" si="116"/>
        <v>330.69</v>
      </c>
      <c r="W205" s="44">
        <f t="shared" si="116"/>
        <v>330.69</v>
      </c>
      <c r="X205" s="44">
        <f t="shared" si="116"/>
        <v>330.69</v>
      </c>
      <c r="Y205" s="44">
        <f t="shared" si="116"/>
        <v>330.69</v>
      </c>
      <c r="Z205" s="44">
        <f t="shared" si="116"/>
        <v>330.69</v>
      </c>
      <c r="AA205" s="44">
        <f t="shared" si="116"/>
        <v>330.69</v>
      </c>
    </row>
    <row r="206" spans="1:27" ht="12.75" customHeight="1" x14ac:dyDescent="0.2">
      <c r="A206" s="98" t="s">
        <v>434</v>
      </c>
      <c r="B206" s="28" t="str">
        <f>"09"&amp;"."&amp;$B$662&amp;"."&amp;$B$663</f>
        <v>09.12.2023</v>
      </c>
      <c r="C206" s="90" t="s">
        <v>76</v>
      </c>
      <c r="D206" s="91">
        <f>ROUND(((D207+D208+D210+D209)/1000),5)</f>
        <v>3.16309</v>
      </c>
      <c r="E206" s="91">
        <f>ROUND(((E207+E208+E210+E209)/1000),5)</f>
        <v>3.05653</v>
      </c>
      <c r="F206" s="91">
        <f>ROUND(((F207+F208+F210+F209)/1000),5)</f>
        <v>2.9440900000000001</v>
      </c>
      <c r="G206" s="91">
        <f t="shared" ref="G206:AA206" si="117">ROUND(((G207+G208+G210+G209)/1000),5)</f>
        <v>2.8971900000000002</v>
      </c>
      <c r="H206" s="91">
        <f t="shared" si="117"/>
        <v>2.9403100000000002</v>
      </c>
      <c r="I206" s="91">
        <f t="shared" si="117"/>
        <v>3.06012</v>
      </c>
      <c r="J206" s="91">
        <f t="shared" si="117"/>
        <v>3.1678700000000002</v>
      </c>
      <c r="K206" s="91">
        <f t="shared" si="117"/>
        <v>3.4173499999999999</v>
      </c>
      <c r="L206" s="91">
        <f t="shared" si="117"/>
        <v>3.6509399999999999</v>
      </c>
      <c r="M206" s="91">
        <f t="shared" si="117"/>
        <v>3.8669600000000002</v>
      </c>
      <c r="N206" s="91">
        <f t="shared" si="117"/>
        <v>3.8941599999999998</v>
      </c>
      <c r="O206" s="91">
        <f t="shared" si="117"/>
        <v>3.92699</v>
      </c>
      <c r="P206" s="91">
        <f t="shared" si="117"/>
        <v>3.9063699999999999</v>
      </c>
      <c r="Q206" s="91">
        <f t="shared" si="117"/>
        <v>3.90429</v>
      </c>
      <c r="R206" s="91">
        <f t="shared" si="117"/>
        <v>3.8836499999999998</v>
      </c>
      <c r="S206" s="91">
        <f t="shared" si="117"/>
        <v>3.8820999999999999</v>
      </c>
      <c r="T206" s="91">
        <f t="shared" si="117"/>
        <v>3.9012899999999999</v>
      </c>
      <c r="U206" s="91">
        <f t="shared" si="117"/>
        <v>3.9318900000000001</v>
      </c>
      <c r="V206" s="91">
        <f t="shared" si="117"/>
        <v>3.91005</v>
      </c>
      <c r="W206" s="91">
        <f t="shared" si="117"/>
        <v>3.8842500000000002</v>
      </c>
      <c r="X206" s="91">
        <f t="shared" si="117"/>
        <v>3.85961</v>
      </c>
      <c r="Y206" s="91">
        <f t="shared" si="117"/>
        <v>3.6672799999999999</v>
      </c>
      <c r="Z206" s="91">
        <f t="shared" si="117"/>
        <v>3.3728199999999999</v>
      </c>
      <c r="AA206" s="91">
        <f t="shared" si="117"/>
        <v>3.2514699999999999</v>
      </c>
    </row>
    <row r="207" spans="1:27" ht="12.75" customHeight="1" outlineLevel="1" x14ac:dyDescent="0.2">
      <c r="A207" s="99" t="s">
        <v>435</v>
      </c>
      <c r="B207" s="63" t="s">
        <v>238</v>
      </c>
      <c r="C207" s="43" t="s">
        <v>79</v>
      </c>
      <c r="D207" s="44">
        <v>1112.08</v>
      </c>
      <c r="E207" s="44">
        <v>1005.52</v>
      </c>
      <c r="F207" s="44">
        <v>893.08</v>
      </c>
      <c r="G207" s="44">
        <v>846.18</v>
      </c>
      <c r="H207" s="44">
        <v>889.3</v>
      </c>
      <c r="I207" s="44">
        <v>1009.11</v>
      </c>
      <c r="J207" s="44">
        <v>1116.8599999999999</v>
      </c>
      <c r="K207" s="44">
        <v>1366.34</v>
      </c>
      <c r="L207" s="44">
        <v>1599.93</v>
      </c>
      <c r="M207" s="44">
        <v>1815.95</v>
      </c>
      <c r="N207" s="44">
        <v>1843.15</v>
      </c>
      <c r="O207" s="44">
        <v>1875.98</v>
      </c>
      <c r="P207" s="44">
        <v>1855.36</v>
      </c>
      <c r="Q207" s="44">
        <v>1853.28</v>
      </c>
      <c r="R207" s="44">
        <v>1832.64</v>
      </c>
      <c r="S207" s="44">
        <v>1831.09</v>
      </c>
      <c r="T207" s="44">
        <v>1850.28</v>
      </c>
      <c r="U207" s="44">
        <v>1880.88</v>
      </c>
      <c r="V207" s="44">
        <v>1859.04</v>
      </c>
      <c r="W207" s="44">
        <v>1833.24</v>
      </c>
      <c r="X207" s="44">
        <v>1808.6</v>
      </c>
      <c r="Y207" s="44">
        <v>1616.27</v>
      </c>
      <c r="Z207" s="44">
        <v>1321.81</v>
      </c>
      <c r="AA207" s="44">
        <v>1200.46</v>
      </c>
    </row>
    <row r="208" spans="1:27" ht="12.75" customHeight="1" outlineLevel="1" x14ac:dyDescent="0.2">
      <c r="A208" s="99" t="s">
        <v>436</v>
      </c>
      <c r="B208" s="63" t="s">
        <v>90</v>
      </c>
      <c r="C208" s="43" t="s">
        <v>79</v>
      </c>
      <c r="D208" s="44">
        <f>$D$168</f>
        <v>1716.97</v>
      </c>
      <c r="E208" s="44">
        <f>$D$168</f>
        <v>1716.97</v>
      </c>
      <c r="F208" s="44">
        <f t="shared" ref="F208:AA208" si="118">$D$168</f>
        <v>1716.97</v>
      </c>
      <c r="G208" s="44">
        <f t="shared" si="118"/>
        <v>1716.97</v>
      </c>
      <c r="H208" s="44">
        <f t="shared" si="118"/>
        <v>1716.97</v>
      </c>
      <c r="I208" s="44">
        <f t="shared" si="118"/>
        <v>1716.97</v>
      </c>
      <c r="J208" s="44">
        <f t="shared" si="118"/>
        <v>1716.97</v>
      </c>
      <c r="K208" s="44">
        <f t="shared" si="118"/>
        <v>1716.97</v>
      </c>
      <c r="L208" s="44">
        <f t="shared" si="118"/>
        <v>1716.97</v>
      </c>
      <c r="M208" s="44">
        <f t="shared" si="118"/>
        <v>1716.97</v>
      </c>
      <c r="N208" s="44">
        <f t="shared" si="118"/>
        <v>1716.97</v>
      </c>
      <c r="O208" s="44">
        <f t="shared" si="118"/>
        <v>1716.97</v>
      </c>
      <c r="P208" s="44">
        <f t="shared" si="118"/>
        <v>1716.97</v>
      </c>
      <c r="Q208" s="44">
        <f t="shared" si="118"/>
        <v>1716.97</v>
      </c>
      <c r="R208" s="44">
        <f t="shared" si="118"/>
        <v>1716.97</v>
      </c>
      <c r="S208" s="44">
        <f t="shared" si="118"/>
        <v>1716.97</v>
      </c>
      <c r="T208" s="44">
        <f t="shared" si="118"/>
        <v>1716.97</v>
      </c>
      <c r="U208" s="44">
        <f t="shared" si="118"/>
        <v>1716.97</v>
      </c>
      <c r="V208" s="44">
        <f t="shared" si="118"/>
        <v>1716.97</v>
      </c>
      <c r="W208" s="44">
        <f t="shared" si="118"/>
        <v>1716.97</v>
      </c>
      <c r="X208" s="44">
        <f t="shared" si="118"/>
        <v>1716.97</v>
      </c>
      <c r="Y208" s="44">
        <f t="shared" si="118"/>
        <v>1716.97</v>
      </c>
      <c r="Z208" s="44">
        <f t="shared" si="118"/>
        <v>1716.97</v>
      </c>
      <c r="AA208" s="44">
        <f t="shared" si="118"/>
        <v>1716.97</v>
      </c>
    </row>
    <row r="209" spans="1:27" ht="12.75" customHeight="1" outlineLevel="1" x14ac:dyDescent="0.2">
      <c r="A209" s="99" t="s">
        <v>437</v>
      </c>
      <c r="B209" s="63" t="s">
        <v>83</v>
      </c>
      <c r="C209" s="43" t="s">
        <v>79</v>
      </c>
      <c r="D209" s="44">
        <v>3.35</v>
      </c>
      <c r="E209" s="44">
        <v>3.35</v>
      </c>
      <c r="F209" s="44">
        <v>3.35</v>
      </c>
      <c r="G209" s="44">
        <v>3.35</v>
      </c>
      <c r="H209" s="44">
        <v>3.35</v>
      </c>
      <c r="I209" s="44">
        <v>3.35</v>
      </c>
      <c r="J209" s="44">
        <v>3.35</v>
      </c>
      <c r="K209" s="44">
        <v>3.35</v>
      </c>
      <c r="L209" s="44">
        <v>3.35</v>
      </c>
      <c r="M209" s="44">
        <v>3.35</v>
      </c>
      <c r="N209" s="44">
        <v>3.35</v>
      </c>
      <c r="O209" s="44">
        <v>3.35</v>
      </c>
      <c r="P209" s="44">
        <v>3.35</v>
      </c>
      <c r="Q209" s="44">
        <v>3.35</v>
      </c>
      <c r="R209" s="44">
        <v>3.35</v>
      </c>
      <c r="S209" s="44">
        <v>3.35</v>
      </c>
      <c r="T209" s="44">
        <v>3.35</v>
      </c>
      <c r="U209" s="44">
        <v>3.35</v>
      </c>
      <c r="V209" s="44">
        <v>3.35</v>
      </c>
      <c r="W209" s="44">
        <v>3.35</v>
      </c>
      <c r="X209" s="44">
        <v>3.35</v>
      </c>
      <c r="Y209" s="44">
        <v>3.35</v>
      </c>
      <c r="Z209" s="44">
        <v>3.35</v>
      </c>
      <c r="AA209" s="44">
        <v>3.35</v>
      </c>
    </row>
    <row r="210" spans="1:27" ht="12.75" customHeight="1" outlineLevel="1" x14ac:dyDescent="0.2">
      <c r="A210" s="99" t="s">
        <v>438</v>
      </c>
      <c r="B210" s="63" t="s">
        <v>81</v>
      </c>
      <c r="C210" s="43" t="s">
        <v>79</v>
      </c>
      <c r="D210" s="44">
        <f>$D$11</f>
        <v>330.69</v>
      </c>
      <c r="E210" s="44">
        <f t="shared" ref="E210:AA210" si="119">$D$11</f>
        <v>330.69</v>
      </c>
      <c r="F210" s="44">
        <f t="shared" si="119"/>
        <v>330.69</v>
      </c>
      <c r="G210" s="44">
        <f t="shared" si="119"/>
        <v>330.69</v>
      </c>
      <c r="H210" s="44">
        <f t="shared" si="119"/>
        <v>330.69</v>
      </c>
      <c r="I210" s="44">
        <f t="shared" si="119"/>
        <v>330.69</v>
      </c>
      <c r="J210" s="44">
        <f t="shared" si="119"/>
        <v>330.69</v>
      </c>
      <c r="K210" s="44">
        <f t="shared" si="119"/>
        <v>330.69</v>
      </c>
      <c r="L210" s="44">
        <f t="shared" si="119"/>
        <v>330.69</v>
      </c>
      <c r="M210" s="44">
        <f t="shared" si="119"/>
        <v>330.69</v>
      </c>
      <c r="N210" s="44">
        <f t="shared" si="119"/>
        <v>330.69</v>
      </c>
      <c r="O210" s="44">
        <f t="shared" si="119"/>
        <v>330.69</v>
      </c>
      <c r="P210" s="44">
        <f t="shared" si="119"/>
        <v>330.69</v>
      </c>
      <c r="Q210" s="44">
        <f t="shared" si="119"/>
        <v>330.69</v>
      </c>
      <c r="R210" s="44">
        <f t="shared" si="119"/>
        <v>330.69</v>
      </c>
      <c r="S210" s="44">
        <f t="shared" si="119"/>
        <v>330.69</v>
      </c>
      <c r="T210" s="44">
        <f t="shared" si="119"/>
        <v>330.69</v>
      </c>
      <c r="U210" s="44">
        <f t="shared" si="119"/>
        <v>330.69</v>
      </c>
      <c r="V210" s="44">
        <f t="shared" si="119"/>
        <v>330.69</v>
      </c>
      <c r="W210" s="44">
        <f t="shared" si="119"/>
        <v>330.69</v>
      </c>
      <c r="X210" s="44">
        <f t="shared" si="119"/>
        <v>330.69</v>
      </c>
      <c r="Y210" s="44">
        <f t="shared" si="119"/>
        <v>330.69</v>
      </c>
      <c r="Z210" s="44">
        <f t="shared" si="119"/>
        <v>330.69</v>
      </c>
      <c r="AA210" s="44">
        <f t="shared" si="119"/>
        <v>330.69</v>
      </c>
    </row>
    <row r="211" spans="1:27" ht="12.75" customHeight="1" x14ac:dyDescent="0.2">
      <c r="A211" s="98" t="s">
        <v>439</v>
      </c>
      <c r="B211" s="28" t="str">
        <f>"10"&amp;"."&amp;$B$662&amp;"."&amp;$B$663</f>
        <v>10.12.2023</v>
      </c>
      <c r="C211" s="90" t="s">
        <v>76</v>
      </c>
      <c r="D211" s="91">
        <f>ROUND(((D212+D213+D215+D214)/1000),5)</f>
        <v>3.1209199999999999</v>
      </c>
      <c r="E211" s="91">
        <f>ROUND(((E212+E213+E215+E214)/1000),5)</f>
        <v>2.9664899999999998</v>
      </c>
      <c r="F211" s="91">
        <f>ROUND(((F212+F213+F215+F214)/1000),5)</f>
        <v>2.8659500000000002</v>
      </c>
      <c r="G211" s="91">
        <f t="shared" ref="G211:AA211" si="120">ROUND(((G212+G213+G215+G214)/1000),5)</f>
        <v>2.8113299999999999</v>
      </c>
      <c r="H211" s="91">
        <f t="shared" si="120"/>
        <v>2.2250800000000002</v>
      </c>
      <c r="I211" s="91">
        <f t="shared" si="120"/>
        <v>2.97539</v>
      </c>
      <c r="J211" s="91">
        <f t="shared" si="120"/>
        <v>3.0547</v>
      </c>
      <c r="K211" s="91">
        <f t="shared" si="120"/>
        <v>3.1707800000000002</v>
      </c>
      <c r="L211" s="91">
        <f t="shared" si="120"/>
        <v>3.51119</v>
      </c>
      <c r="M211" s="91">
        <f t="shared" si="120"/>
        <v>3.6728900000000002</v>
      </c>
      <c r="N211" s="91">
        <f t="shared" si="120"/>
        <v>3.8207800000000001</v>
      </c>
      <c r="O211" s="91">
        <f t="shared" si="120"/>
        <v>3.8481299999999998</v>
      </c>
      <c r="P211" s="91">
        <f t="shared" si="120"/>
        <v>3.8461699999999999</v>
      </c>
      <c r="Q211" s="91">
        <f t="shared" si="120"/>
        <v>3.8551099999999998</v>
      </c>
      <c r="R211" s="91">
        <f t="shared" si="120"/>
        <v>3.8245800000000001</v>
      </c>
      <c r="S211" s="91">
        <f t="shared" si="120"/>
        <v>3.8174100000000002</v>
      </c>
      <c r="T211" s="91">
        <f t="shared" si="120"/>
        <v>3.87961</v>
      </c>
      <c r="U211" s="91">
        <f t="shared" si="120"/>
        <v>3.8879899999999998</v>
      </c>
      <c r="V211" s="91">
        <f t="shared" si="120"/>
        <v>3.88557</v>
      </c>
      <c r="W211" s="91">
        <f t="shared" si="120"/>
        <v>3.85894</v>
      </c>
      <c r="X211" s="91">
        <f t="shared" si="120"/>
        <v>3.7909999999999999</v>
      </c>
      <c r="Y211" s="91">
        <f t="shared" si="120"/>
        <v>3.61476</v>
      </c>
      <c r="Z211" s="91">
        <f t="shared" si="120"/>
        <v>3.35914</v>
      </c>
      <c r="AA211" s="91">
        <f t="shared" si="120"/>
        <v>3.1852900000000002</v>
      </c>
    </row>
    <row r="212" spans="1:27" ht="12.75" customHeight="1" outlineLevel="1" x14ac:dyDescent="0.2">
      <c r="A212" s="99" t="s">
        <v>440</v>
      </c>
      <c r="B212" s="63" t="s">
        <v>238</v>
      </c>
      <c r="C212" s="43" t="s">
        <v>79</v>
      </c>
      <c r="D212" s="44">
        <v>1069.9100000000001</v>
      </c>
      <c r="E212" s="44">
        <v>915.48</v>
      </c>
      <c r="F212" s="44">
        <v>814.94</v>
      </c>
      <c r="G212" s="44">
        <v>760.32</v>
      </c>
      <c r="H212" s="44">
        <v>174.07</v>
      </c>
      <c r="I212" s="44">
        <v>924.38</v>
      </c>
      <c r="J212" s="44">
        <v>1003.69</v>
      </c>
      <c r="K212" s="44">
        <v>1119.77</v>
      </c>
      <c r="L212" s="44">
        <v>1460.18</v>
      </c>
      <c r="M212" s="44">
        <v>1621.88</v>
      </c>
      <c r="N212" s="44">
        <v>1769.77</v>
      </c>
      <c r="O212" s="44">
        <v>1797.12</v>
      </c>
      <c r="P212" s="44">
        <v>1795.16</v>
      </c>
      <c r="Q212" s="44">
        <v>1804.1</v>
      </c>
      <c r="R212" s="44">
        <v>1773.57</v>
      </c>
      <c r="S212" s="44">
        <v>1766.4</v>
      </c>
      <c r="T212" s="44">
        <v>1828.6</v>
      </c>
      <c r="U212" s="44">
        <v>1836.98</v>
      </c>
      <c r="V212" s="44">
        <v>1834.56</v>
      </c>
      <c r="W212" s="44">
        <v>1807.93</v>
      </c>
      <c r="X212" s="44">
        <v>1739.99</v>
      </c>
      <c r="Y212" s="44">
        <v>1563.75</v>
      </c>
      <c r="Z212" s="44">
        <v>1308.1300000000001</v>
      </c>
      <c r="AA212" s="44">
        <v>1134.28</v>
      </c>
    </row>
    <row r="213" spans="1:27" ht="12.75" customHeight="1" outlineLevel="1" x14ac:dyDescent="0.2">
      <c r="A213" s="99" t="s">
        <v>441</v>
      </c>
      <c r="B213" s="63" t="s">
        <v>90</v>
      </c>
      <c r="C213" s="43" t="s">
        <v>79</v>
      </c>
      <c r="D213" s="44">
        <f>$D$168</f>
        <v>1716.97</v>
      </c>
      <c r="E213" s="44">
        <f>$D$168</f>
        <v>1716.97</v>
      </c>
      <c r="F213" s="44">
        <f t="shared" ref="F213:AA213" si="121">$D$168</f>
        <v>1716.97</v>
      </c>
      <c r="G213" s="44">
        <f t="shared" si="121"/>
        <v>1716.97</v>
      </c>
      <c r="H213" s="44">
        <f t="shared" si="121"/>
        <v>1716.97</v>
      </c>
      <c r="I213" s="44">
        <f t="shared" si="121"/>
        <v>1716.97</v>
      </c>
      <c r="J213" s="44">
        <f t="shared" si="121"/>
        <v>1716.97</v>
      </c>
      <c r="K213" s="44">
        <f t="shared" si="121"/>
        <v>1716.97</v>
      </c>
      <c r="L213" s="44">
        <f t="shared" si="121"/>
        <v>1716.97</v>
      </c>
      <c r="M213" s="44">
        <f t="shared" si="121"/>
        <v>1716.97</v>
      </c>
      <c r="N213" s="44">
        <f t="shared" si="121"/>
        <v>1716.97</v>
      </c>
      <c r="O213" s="44">
        <f t="shared" si="121"/>
        <v>1716.97</v>
      </c>
      <c r="P213" s="44">
        <f t="shared" si="121"/>
        <v>1716.97</v>
      </c>
      <c r="Q213" s="44">
        <f t="shared" si="121"/>
        <v>1716.97</v>
      </c>
      <c r="R213" s="44">
        <f t="shared" si="121"/>
        <v>1716.97</v>
      </c>
      <c r="S213" s="44">
        <f t="shared" si="121"/>
        <v>1716.97</v>
      </c>
      <c r="T213" s="44">
        <f t="shared" si="121"/>
        <v>1716.97</v>
      </c>
      <c r="U213" s="44">
        <f t="shared" si="121"/>
        <v>1716.97</v>
      </c>
      <c r="V213" s="44">
        <f t="shared" si="121"/>
        <v>1716.97</v>
      </c>
      <c r="W213" s="44">
        <f t="shared" si="121"/>
        <v>1716.97</v>
      </c>
      <c r="X213" s="44">
        <f t="shared" si="121"/>
        <v>1716.97</v>
      </c>
      <c r="Y213" s="44">
        <f t="shared" si="121"/>
        <v>1716.97</v>
      </c>
      <c r="Z213" s="44">
        <f t="shared" si="121"/>
        <v>1716.97</v>
      </c>
      <c r="AA213" s="44">
        <f t="shared" si="121"/>
        <v>1716.97</v>
      </c>
    </row>
    <row r="214" spans="1:27" ht="12.75" customHeight="1" outlineLevel="1" x14ac:dyDescent="0.2">
      <c r="A214" s="99" t="s">
        <v>442</v>
      </c>
      <c r="B214" s="63" t="s">
        <v>83</v>
      </c>
      <c r="C214" s="43" t="s">
        <v>79</v>
      </c>
      <c r="D214" s="44">
        <v>3.35</v>
      </c>
      <c r="E214" s="44">
        <v>3.35</v>
      </c>
      <c r="F214" s="44">
        <v>3.35</v>
      </c>
      <c r="G214" s="44">
        <v>3.35</v>
      </c>
      <c r="H214" s="44">
        <v>3.35</v>
      </c>
      <c r="I214" s="44">
        <v>3.35</v>
      </c>
      <c r="J214" s="44">
        <v>3.35</v>
      </c>
      <c r="K214" s="44">
        <v>3.35</v>
      </c>
      <c r="L214" s="44">
        <v>3.35</v>
      </c>
      <c r="M214" s="44">
        <v>3.35</v>
      </c>
      <c r="N214" s="44">
        <v>3.35</v>
      </c>
      <c r="O214" s="44">
        <v>3.35</v>
      </c>
      <c r="P214" s="44">
        <v>3.35</v>
      </c>
      <c r="Q214" s="44">
        <v>3.35</v>
      </c>
      <c r="R214" s="44">
        <v>3.35</v>
      </c>
      <c r="S214" s="44">
        <v>3.35</v>
      </c>
      <c r="T214" s="44">
        <v>3.35</v>
      </c>
      <c r="U214" s="44">
        <v>3.35</v>
      </c>
      <c r="V214" s="44">
        <v>3.35</v>
      </c>
      <c r="W214" s="44">
        <v>3.35</v>
      </c>
      <c r="X214" s="44">
        <v>3.35</v>
      </c>
      <c r="Y214" s="44">
        <v>3.35</v>
      </c>
      <c r="Z214" s="44">
        <v>3.35</v>
      </c>
      <c r="AA214" s="44">
        <v>3.35</v>
      </c>
    </row>
    <row r="215" spans="1:27" ht="12.75" customHeight="1" outlineLevel="1" x14ac:dyDescent="0.2">
      <c r="A215" s="99" t="s">
        <v>443</v>
      </c>
      <c r="B215" s="63" t="s">
        <v>81</v>
      </c>
      <c r="C215" s="43" t="s">
        <v>79</v>
      </c>
      <c r="D215" s="44">
        <f>$D$11</f>
        <v>330.69</v>
      </c>
      <c r="E215" s="44">
        <f t="shared" ref="E215:AA215" si="122">$D$11</f>
        <v>330.69</v>
      </c>
      <c r="F215" s="44">
        <f t="shared" si="122"/>
        <v>330.69</v>
      </c>
      <c r="G215" s="44">
        <f t="shared" si="122"/>
        <v>330.69</v>
      </c>
      <c r="H215" s="44">
        <f t="shared" si="122"/>
        <v>330.69</v>
      </c>
      <c r="I215" s="44">
        <f t="shared" si="122"/>
        <v>330.69</v>
      </c>
      <c r="J215" s="44">
        <f t="shared" si="122"/>
        <v>330.69</v>
      </c>
      <c r="K215" s="44">
        <f t="shared" si="122"/>
        <v>330.69</v>
      </c>
      <c r="L215" s="44">
        <f t="shared" si="122"/>
        <v>330.69</v>
      </c>
      <c r="M215" s="44">
        <f t="shared" si="122"/>
        <v>330.69</v>
      </c>
      <c r="N215" s="44">
        <f t="shared" si="122"/>
        <v>330.69</v>
      </c>
      <c r="O215" s="44">
        <f t="shared" si="122"/>
        <v>330.69</v>
      </c>
      <c r="P215" s="44">
        <f t="shared" si="122"/>
        <v>330.69</v>
      </c>
      <c r="Q215" s="44">
        <f t="shared" si="122"/>
        <v>330.69</v>
      </c>
      <c r="R215" s="44">
        <f t="shared" si="122"/>
        <v>330.69</v>
      </c>
      <c r="S215" s="44">
        <f t="shared" si="122"/>
        <v>330.69</v>
      </c>
      <c r="T215" s="44">
        <f t="shared" si="122"/>
        <v>330.69</v>
      </c>
      <c r="U215" s="44">
        <f t="shared" si="122"/>
        <v>330.69</v>
      </c>
      <c r="V215" s="44">
        <f t="shared" si="122"/>
        <v>330.69</v>
      </c>
      <c r="W215" s="44">
        <f t="shared" si="122"/>
        <v>330.69</v>
      </c>
      <c r="X215" s="44">
        <f t="shared" si="122"/>
        <v>330.69</v>
      </c>
      <c r="Y215" s="44">
        <f t="shared" si="122"/>
        <v>330.69</v>
      </c>
      <c r="Z215" s="44">
        <f t="shared" si="122"/>
        <v>330.69</v>
      </c>
      <c r="AA215" s="44">
        <f t="shared" si="122"/>
        <v>330.69</v>
      </c>
    </row>
    <row r="216" spans="1:27" ht="12.75" customHeight="1" x14ac:dyDescent="0.2">
      <c r="A216" s="98" t="s">
        <v>444</v>
      </c>
      <c r="B216" s="28" t="str">
        <f>"11"&amp;"."&amp;$B$662&amp;"."&amp;$B$663</f>
        <v>11.12.2023</v>
      </c>
      <c r="C216" s="90" t="s">
        <v>76</v>
      </c>
      <c r="D216" s="91">
        <f>ROUND(((D217+D218+D220+D219)/1000),5)</f>
        <v>3.1285699999999999</v>
      </c>
      <c r="E216" s="91">
        <f>ROUND(((E217+E218+E220+E219)/1000),5)</f>
        <v>3.0416300000000001</v>
      </c>
      <c r="F216" s="91">
        <f>ROUND(((F217+F218+F220+F219)/1000),5)</f>
        <v>2.9643099999999998</v>
      </c>
      <c r="G216" s="91">
        <f t="shared" ref="G216:AA216" si="123">ROUND(((G217+G218+G220+G219)/1000),5)</f>
        <v>2.9251200000000002</v>
      </c>
      <c r="H216" s="91">
        <f t="shared" si="123"/>
        <v>3.03179</v>
      </c>
      <c r="I216" s="91">
        <f t="shared" si="123"/>
        <v>3.1568999999999998</v>
      </c>
      <c r="J216" s="91">
        <f t="shared" si="123"/>
        <v>3.36652</v>
      </c>
      <c r="K216" s="91">
        <f t="shared" si="123"/>
        <v>3.8454199999999998</v>
      </c>
      <c r="L216" s="91">
        <f t="shared" si="123"/>
        <v>3.9773999999999998</v>
      </c>
      <c r="M216" s="91">
        <f t="shared" si="123"/>
        <v>4.08995</v>
      </c>
      <c r="N216" s="91">
        <f t="shared" si="123"/>
        <v>4.1327600000000002</v>
      </c>
      <c r="O216" s="91">
        <f t="shared" si="123"/>
        <v>4.1533499999999997</v>
      </c>
      <c r="P216" s="91">
        <f t="shared" si="123"/>
        <v>4.0915900000000001</v>
      </c>
      <c r="Q216" s="91">
        <f t="shared" si="123"/>
        <v>4.1124700000000001</v>
      </c>
      <c r="R216" s="91">
        <f t="shared" si="123"/>
        <v>4.1072699999999998</v>
      </c>
      <c r="S216" s="91">
        <f t="shared" si="123"/>
        <v>4.0520100000000001</v>
      </c>
      <c r="T216" s="91">
        <f t="shared" si="123"/>
        <v>4.0962699999999996</v>
      </c>
      <c r="U216" s="91">
        <f t="shared" si="123"/>
        <v>4.1060499999999998</v>
      </c>
      <c r="V216" s="91">
        <f t="shared" si="123"/>
        <v>4.0737199999999998</v>
      </c>
      <c r="W216" s="91">
        <f t="shared" si="123"/>
        <v>3.9620199999999999</v>
      </c>
      <c r="X216" s="91">
        <f t="shared" si="123"/>
        <v>3.9041600000000001</v>
      </c>
      <c r="Y216" s="91">
        <f t="shared" si="123"/>
        <v>3.7012299999999998</v>
      </c>
      <c r="Z216" s="91">
        <f t="shared" si="123"/>
        <v>3.3780700000000001</v>
      </c>
      <c r="AA216" s="91">
        <f t="shared" si="123"/>
        <v>3.25257</v>
      </c>
    </row>
    <row r="217" spans="1:27" ht="12.75" customHeight="1" outlineLevel="1" x14ac:dyDescent="0.2">
      <c r="A217" s="99" t="s">
        <v>445</v>
      </c>
      <c r="B217" s="63" t="s">
        <v>238</v>
      </c>
      <c r="C217" s="43" t="s">
        <v>79</v>
      </c>
      <c r="D217" s="44">
        <v>1077.56</v>
      </c>
      <c r="E217" s="44">
        <v>990.62</v>
      </c>
      <c r="F217" s="44">
        <v>913.3</v>
      </c>
      <c r="G217" s="44">
        <v>874.11</v>
      </c>
      <c r="H217" s="44">
        <v>980.78</v>
      </c>
      <c r="I217" s="44">
        <v>1105.8900000000001</v>
      </c>
      <c r="J217" s="44">
        <v>1315.51</v>
      </c>
      <c r="K217" s="44">
        <v>1794.41</v>
      </c>
      <c r="L217" s="44">
        <v>1926.39</v>
      </c>
      <c r="M217" s="44">
        <v>2038.94</v>
      </c>
      <c r="N217" s="44">
        <v>2081.75</v>
      </c>
      <c r="O217" s="44">
        <v>2102.34</v>
      </c>
      <c r="P217" s="44">
        <v>2040.58</v>
      </c>
      <c r="Q217" s="44">
        <v>2061.46</v>
      </c>
      <c r="R217" s="44">
        <v>2056.2600000000002</v>
      </c>
      <c r="S217" s="44">
        <v>2001</v>
      </c>
      <c r="T217" s="44">
        <v>2045.26</v>
      </c>
      <c r="U217" s="44">
        <v>2055.04</v>
      </c>
      <c r="V217" s="44">
        <v>2022.71</v>
      </c>
      <c r="W217" s="44">
        <v>1911.01</v>
      </c>
      <c r="X217" s="44">
        <v>1853.15</v>
      </c>
      <c r="Y217" s="44">
        <v>1650.22</v>
      </c>
      <c r="Z217" s="44">
        <v>1327.06</v>
      </c>
      <c r="AA217" s="44">
        <v>1201.56</v>
      </c>
    </row>
    <row r="218" spans="1:27" ht="12.75" customHeight="1" outlineLevel="1" x14ac:dyDescent="0.2">
      <c r="A218" s="99" t="s">
        <v>446</v>
      </c>
      <c r="B218" s="63" t="s">
        <v>90</v>
      </c>
      <c r="C218" s="43" t="s">
        <v>79</v>
      </c>
      <c r="D218" s="44">
        <f>$D$168</f>
        <v>1716.97</v>
      </c>
      <c r="E218" s="44">
        <f>$D$168</f>
        <v>1716.97</v>
      </c>
      <c r="F218" s="44">
        <f t="shared" ref="F218:AA218" si="124">$D$168</f>
        <v>1716.97</v>
      </c>
      <c r="G218" s="44">
        <f t="shared" si="124"/>
        <v>1716.97</v>
      </c>
      <c r="H218" s="44">
        <f t="shared" si="124"/>
        <v>1716.97</v>
      </c>
      <c r="I218" s="44">
        <f t="shared" si="124"/>
        <v>1716.97</v>
      </c>
      <c r="J218" s="44">
        <f t="shared" si="124"/>
        <v>1716.97</v>
      </c>
      <c r="K218" s="44">
        <f t="shared" si="124"/>
        <v>1716.97</v>
      </c>
      <c r="L218" s="44">
        <f t="shared" si="124"/>
        <v>1716.97</v>
      </c>
      <c r="M218" s="44">
        <f t="shared" si="124"/>
        <v>1716.97</v>
      </c>
      <c r="N218" s="44">
        <f t="shared" si="124"/>
        <v>1716.97</v>
      </c>
      <c r="O218" s="44">
        <f t="shared" si="124"/>
        <v>1716.97</v>
      </c>
      <c r="P218" s="44">
        <f t="shared" si="124"/>
        <v>1716.97</v>
      </c>
      <c r="Q218" s="44">
        <f t="shared" si="124"/>
        <v>1716.97</v>
      </c>
      <c r="R218" s="44">
        <f t="shared" si="124"/>
        <v>1716.97</v>
      </c>
      <c r="S218" s="44">
        <f t="shared" si="124"/>
        <v>1716.97</v>
      </c>
      <c r="T218" s="44">
        <f t="shared" si="124"/>
        <v>1716.97</v>
      </c>
      <c r="U218" s="44">
        <f t="shared" si="124"/>
        <v>1716.97</v>
      </c>
      <c r="V218" s="44">
        <f t="shared" si="124"/>
        <v>1716.97</v>
      </c>
      <c r="W218" s="44">
        <f t="shared" si="124"/>
        <v>1716.97</v>
      </c>
      <c r="X218" s="44">
        <f t="shared" si="124"/>
        <v>1716.97</v>
      </c>
      <c r="Y218" s="44">
        <f t="shared" si="124"/>
        <v>1716.97</v>
      </c>
      <c r="Z218" s="44">
        <f t="shared" si="124"/>
        <v>1716.97</v>
      </c>
      <c r="AA218" s="44">
        <f t="shared" si="124"/>
        <v>1716.97</v>
      </c>
    </row>
    <row r="219" spans="1:27" ht="12.75" customHeight="1" outlineLevel="1" x14ac:dyDescent="0.2">
      <c r="A219" s="99" t="s">
        <v>447</v>
      </c>
      <c r="B219" s="63" t="s">
        <v>83</v>
      </c>
      <c r="C219" s="43" t="s">
        <v>79</v>
      </c>
      <c r="D219" s="44">
        <v>3.35</v>
      </c>
      <c r="E219" s="44">
        <v>3.35</v>
      </c>
      <c r="F219" s="44">
        <v>3.35</v>
      </c>
      <c r="G219" s="44">
        <v>3.35</v>
      </c>
      <c r="H219" s="44">
        <v>3.35</v>
      </c>
      <c r="I219" s="44">
        <v>3.35</v>
      </c>
      <c r="J219" s="44">
        <v>3.35</v>
      </c>
      <c r="K219" s="44">
        <v>3.35</v>
      </c>
      <c r="L219" s="44">
        <v>3.35</v>
      </c>
      <c r="M219" s="44">
        <v>3.35</v>
      </c>
      <c r="N219" s="44">
        <v>3.35</v>
      </c>
      <c r="O219" s="44">
        <v>3.35</v>
      </c>
      <c r="P219" s="44">
        <v>3.35</v>
      </c>
      <c r="Q219" s="44">
        <v>3.35</v>
      </c>
      <c r="R219" s="44">
        <v>3.35</v>
      </c>
      <c r="S219" s="44">
        <v>3.35</v>
      </c>
      <c r="T219" s="44">
        <v>3.35</v>
      </c>
      <c r="U219" s="44">
        <v>3.35</v>
      </c>
      <c r="V219" s="44">
        <v>3.35</v>
      </c>
      <c r="W219" s="44">
        <v>3.35</v>
      </c>
      <c r="X219" s="44">
        <v>3.35</v>
      </c>
      <c r="Y219" s="44">
        <v>3.35</v>
      </c>
      <c r="Z219" s="44">
        <v>3.35</v>
      </c>
      <c r="AA219" s="44">
        <v>3.35</v>
      </c>
    </row>
    <row r="220" spans="1:27" ht="12.75" customHeight="1" outlineLevel="1" x14ac:dyDescent="0.2">
      <c r="A220" s="99" t="s">
        <v>448</v>
      </c>
      <c r="B220" s="63" t="s">
        <v>81</v>
      </c>
      <c r="C220" s="43" t="s">
        <v>79</v>
      </c>
      <c r="D220" s="44">
        <f>$D$11</f>
        <v>330.69</v>
      </c>
      <c r="E220" s="44">
        <f t="shared" ref="E220:AA220" si="125">$D$11</f>
        <v>330.69</v>
      </c>
      <c r="F220" s="44">
        <f t="shared" si="125"/>
        <v>330.69</v>
      </c>
      <c r="G220" s="44">
        <f t="shared" si="125"/>
        <v>330.69</v>
      </c>
      <c r="H220" s="44">
        <f t="shared" si="125"/>
        <v>330.69</v>
      </c>
      <c r="I220" s="44">
        <f t="shared" si="125"/>
        <v>330.69</v>
      </c>
      <c r="J220" s="44">
        <f t="shared" si="125"/>
        <v>330.69</v>
      </c>
      <c r="K220" s="44">
        <f t="shared" si="125"/>
        <v>330.69</v>
      </c>
      <c r="L220" s="44">
        <f t="shared" si="125"/>
        <v>330.69</v>
      </c>
      <c r="M220" s="44">
        <f t="shared" si="125"/>
        <v>330.69</v>
      </c>
      <c r="N220" s="44">
        <f t="shared" si="125"/>
        <v>330.69</v>
      </c>
      <c r="O220" s="44">
        <f t="shared" si="125"/>
        <v>330.69</v>
      </c>
      <c r="P220" s="44">
        <f t="shared" si="125"/>
        <v>330.69</v>
      </c>
      <c r="Q220" s="44">
        <f t="shared" si="125"/>
        <v>330.69</v>
      </c>
      <c r="R220" s="44">
        <f t="shared" si="125"/>
        <v>330.69</v>
      </c>
      <c r="S220" s="44">
        <f t="shared" si="125"/>
        <v>330.69</v>
      </c>
      <c r="T220" s="44">
        <f t="shared" si="125"/>
        <v>330.69</v>
      </c>
      <c r="U220" s="44">
        <f t="shared" si="125"/>
        <v>330.69</v>
      </c>
      <c r="V220" s="44">
        <f t="shared" si="125"/>
        <v>330.69</v>
      </c>
      <c r="W220" s="44">
        <f t="shared" si="125"/>
        <v>330.69</v>
      </c>
      <c r="X220" s="44">
        <f t="shared" si="125"/>
        <v>330.69</v>
      </c>
      <c r="Y220" s="44">
        <f t="shared" si="125"/>
        <v>330.69</v>
      </c>
      <c r="Z220" s="44">
        <f t="shared" si="125"/>
        <v>330.69</v>
      </c>
      <c r="AA220" s="44">
        <f t="shared" si="125"/>
        <v>330.69</v>
      </c>
    </row>
    <row r="221" spans="1:27" ht="12.75" customHeight="1" x14ac:dyDescent="0.2">
      <c r="A221" s="98" t="s">
        <v>449</v>
      </c>
      <c r="B221" s="28" t="str">
        <f>"12"&amp;"."&amp;$B$662&amp;"."&amp;$B$663</f>
        <v>12.12.2023</v>
      </c>
      <c r="C221" s="90" t="s">
        <v>76</v>
      </c>
      <c r="D221" s="91">
        <f>ROUND(((D222+D223+D225+D224)/1000),5)</f>
        <v>3.12873</v>
      </c>
      <c r="E221" s="91">
        <f>ROUND(((E222+E223+E225+E224)/1000),5)</f>
        <v>3.0352999999999999</v>
      </c>
      <c r="F221" s="91">
        <f>ROUND(((F222+F223+F225+F224)/1000),5)</f>
        <v>2.9308999999999998</v>
      </c>
      <c r="G221" s="91">
        <f t="shared" ref="G221:AA221" si="126">ROUND(((G222+G223+G225+G224)/1000),5)</f>
        <v>2.9160699999999999</v>
      </c>
      <c r="H221" s="91">
        <f t="shared" si="126"/>
        <v>3.0199199999999999</v>
      </c>
      <c r="I221" s="91">
        <f t="shared" si="126"/>
        <v>3.1772800000000001</v>
      </c>
      <c r="J221" s="91">
        <f t="shared" si="126"/>
        <v>3.3599800000000002</v>
      </c>
      <c r="K221" s="91">
        <f t="shared" si="126"/>
        <v>3.7055799999999999</v>
      </c>
      <c r="L221" s="91">
        <f t="shared" si="126"/>
        <v>3.9117500000000001</v>
      </c>
      <c r="M221" s="91">
        <f t="shared" si="126"/>
        <v>3.9716200000000002</v>
      </c>
      <c r="N221" s="91">
        <f t="shared" si="126"/>
        <v>4.0023299999999997</v>
      </c>
      <c r="O221" s="91">
        <f t="shared" si="126"/>
        <v>4.0377200000000002</v>
      </c>
      <c r="P221" s="91">
        <f t="shared" si="126"/>
        <v>3.9760399999999998</v>
      </c>
      <c r="Q221" s="91">
        <f t="shared" si="126"/>
        <v>3.9944500000000001</v>
      </c>
      <c r="R221" s="91">
        <f t="shared" si="126"/>
        <v>4.0076299999999998</v>
      </c>
      <c r="S221" s="91">
        <f t="shared" si="126"/>
        <v>3.9600900000000001</v>
      </c>
      <c r="T221" s="91">
        <f t="shared" si="126"/>
        <v>3.9813999999999998</v>
      </c>
      <c r="U221" s="91">
        <f t="shared" si="126"/>
        <v>3.9746000000000001</v>
      </c>
      <c r="V221" s="91">
        <f t="shared" si="126"/>
        <v>3.9657100000000001</v>
      </c>
      <c r="W221" s="91">
        <f t="shared" si="126"/>
        <v>3.9533999999999998</v>
      </c>
      <c r="X221" s="91">
        <f t="shared" si="126"/>
        <v>3.9026000000000001</v>
      </c>
      <c r="Y221" s="91">
        <f t="shared" si="126"/>
        <v>3.7236799999999999</v>
      </c>
      <c r="Z221" s="91">
        <f t="shared" si="126"/>
        <v>3.4047399999999999</v>
      </c>
      <c r="AA221" s="91">
        <f t="shared" si="126"/>
        <v>3.2888099999999998</v>
      </c>
    </row>
    <row r="222" spans="1:27" ht="12.75" customHeight="1" outlineLevel="1" x14ac:dyDescent="0.2">
      <c r="A222" s="99" t="s">
        <v>450</v>
      </c>
      <c r="B222" s="63" t="s">
        <v>238</v>
      </c>
      <c r="C222" s="43" t="s">
        <v>79</v>
      </c>
      <c r="D222" s="44">
        <v>1077.72</v>
      </c>
      <c r="E222" s="44">
        <v>984.29</v>
      </c>
      <c r="F222" s="44">
        <v>879.89</v>
      </c>
      <c r="G222" s="44">
        <v>865.06</v>
      </c>
      <c r="H222" s="44">
        <v>968.91</v>
      </c>
      <c r="I222" s="44">
        <v>1126.27</v>
      </c>
      <c r="J222" s="44">
        <v>1308.97</v>
      </c>
      <c r="K222" s="44">
        <v>1654.57</v>
      </c>
      <c r="L222" s="44">
        <v>1860.74</v>
      </c>
      <c r="M222" s="44">
        <v>1920.61</v>
      </c>
      <c r="N222" s="44">
        <v>1951.32</v>
      </c>
      <c r="O222" s="44">
        <v>1986.71</v>
      </c>
      <c r="P222" s="44">
        <v>1925.03</v>
      </c>
      <c r="Q222" s="44">
        <v>1943.44</v>
      </c>
      <c r="R222" s="44">
        <v>1956.62</v>
      </c>
      <c r="S222" s="44">
        <v>1909.08</v>
      </c>
      <c r="T222" s="44">
        <v>1930.39</v>
      </c>
      <c r="U222" s="44">
        <v>1923.59</v>
      </c>
      <c r="V222" s="44">
        <v>1914.7</v>
      </c>
      <c r="W222" s="44">
        <v>1902.39</v>
      </c>
      <c r="X222" s="44">
        <v>1851.59</v>
      </c>
      <c r="Y222" s="44">
        <v>1672.67</v>
      </c>
      <c r="Z222" s="44">
        <v>1353.73</v>
      </c>
      <c r="AA222" s="44">
        <v>1237.8</v>
      </c>
    </row>
    <row r="223" spans="1:27" ht="12.75" customHeight="1" outlineLevel="1" x14ac:dyDescent="0.2">
      <c r="A223" s="99" t="s">
        <v>451</v>
      </c>
      <c r="B223" s="63" t="s">
        <v>90</v>
      </c>
      <c r="C223" s="43" t="s">
        <v>79</v>
      </c>
      <c r="D223" s="44">
        <f>$D$168</f>
        <v>1716.97</v>
      </c>
      <c r="E223" s="44">
        <f>$D$168</f>
        <v>1716.97</v>
      </c>
      <c r="F223" s="44">
        <f t="shared" ref="F223:AA223" si="127">$D$168</f>
        <v>1716.97</v>
      </c>
      <c r="G223" s="44">
        <f t="shared" si="127"/>
        <v>1716.97</v>
      </c>
      <c r="H223" s="44">
        <f t="shared" si="127"/>
        <v>1716.97</v>
      </c>
      <c r="I223" s="44">
        <f t="shared" si="127"/>
        <v>1716.97</v>
      </c>
      <c r="J223" s="44">
        <f t="shared" si="127"/>
        <v>1716.97</v>
      </c>
      <c r="K223" s="44">
        <f t="shared" si="127"/>
        <v>1716.97</v>
      </c>
      <c r="L223" s="44">
        <f t="shared" si="127"/>
        <v>1716.97</v>
      </c>
      <c r="M223" s="44">
        <f t="shared" si="127"/>
        <v>1716.97</v>
      </c>
      <c r="N223" s="44">
        <f t="shared" si="127"/>
        <v>1716.97</v>
      </c>
      <c r="O223" s="44">
        <f t="shared" si="127"/>
        <v>1716.97</v>
      </c>
      <c r="P223" s="44">
        <f t="shared" si="127"/>
        <v>1716.97</v>
      </c>
      <c r="Q223" s="44">
        <f t="shared" si="127"/>
        <v>1716.97</v>
      </c>
      <c r="R223" s="44">
        <f t="shared" si="127"/>
        <v>1716.97</v>
      </c>
      <c r="S223" s="44">
        <f t="shared" si="127"/>
        <v>1716.97</v>
      </c>
      <c r="T223" s="44">
        <f t="shared" si="127"/>
        <v>1716.97</v>
      </c>
      <c r="U223" s="44">
        <f t="shared" si="127"/>
        <v>1716.97</v>
      </c>
      <c r="V223" s="44">
        <f t="shared" si="127"/>
        <v>1716.97</v>
      </c>
      <c r="W223" s="44">
        <f t="shared" si="127"/>
        <v>1716.97</v>
      </c>
      <c r="X223" s="44">
        <f t="shared" si="127"/>
        <v>1716.97</v>
      </c>
      <c r="Y223" s="44">
        <f t="shared" si="127"/>
        <v>1716.97</v>
      </c>
      <c r="Z223" s="44">
        <f t="shared" si="127"/>
        <v>1716.97</v>
      </c>
      <c r="AA223" s="44">
        <f t="shared" si="127"/>
        <v>1716.97</v>
      </c>
    </row>
    <row r="224" spans="1:27" ht="12.75" customHeight="1" outlineLevel="1" x14ac:dyDescent="0.2">
      <c r="A224" s="99" t="s">
        <v>452</v>
      </c>
      <c r="B224" s="63" t="s">
        <v>83</v>
      </c>
      <c r="C224" s="43" t="s">
        <v>79</v>
      </c>
      <c r="D224" s="44">
        <v>3.35</v>
      </c>
      <c r="E224" s="44">
        <v>3.35</v>
      </c>
      <c r="F224" s="44">
        <v>3.35</v>
      </c>
      <c r="G224" s="44">
        <v>3.35</v>
      </c>
      <c r="H224" s="44">
        <v>3.35</v>
      </c>
      <c r="I224" s="44">
        <v>3.35</v>
      </c>
      <c r="J224" s="44">
        <v>3.35</v>
      </c>
      <c r="K224" s="44">
        <v>3.35</v>
      </c>
      <c r="L224" s="44">
        <v>3.35</v>
      </c>
      <c r="M224" s="44">
        <v>3.35</v>
      </c>
      <c r="N224" s="44">
        <v>3.35</v>
      </c>
      <c r="O224" s="44">
        <v>3.35</v>
      </c>
      <c r="P224" s="44">
        <v>3.35</v>
      </c>
      <c r="Q224" s="44">
        <v>3.35</v>
      </c>
      <c r="R224" s="44">
        <v>3.35</v>
      </c>
      <c r="S224" s="44">
        <v>3.35</v>
      </c>
      <c r="T224" s="44">
        <v>3.35</v>
      </c>
      <c r="U224" s="44">
        <v>3.35</v>
      </c>
      <c r="V224" s="44">
        <v>3.35</v>
      </c>
      <c r="W224" s="44">
        <v>3.35</v>
      </c>
      <c r="X224" s="44">
        <v>3.35</v>
      </c>
      <c r="Y224" s="44">
        <v>3.35</v>
      </c>
      <c r="Z224" s="44">
        <v>3.35</v>
      </c>
      <c r="AA224" s="44">
        <v>3.35</v>
      </c>
    </row>
    <row r="225" spans="1:27" ht="12.75" customHeight="1" outlineLevel="1" x14ac:dyDescent="0.2">
      <c r="A225" s="99" t="s">
        <v>453</v>
      </c>
      <c r="B225" s="63" t="s">
        <v>81</v>
      </c>
      <c r="C225" s="43" t="s">
        <v>79</v>
      </c>
      <c r="D225" s="44">
        <f>$D$11</f>
        <v>330.69</v>
      </c>
      <c r="E225" s="44">
        <f t="shared" ref="E225:AA225" si="128">$D$11</f>
        <v>330.69</v>
      </c>
      <c r="F225" s="44">
        <f t="shared" si="128"/>
        <v>330.69</v>
      </c>
      <c r="G225" s="44">
        <f t="shared" si="128"/>
        <v>330.69</v>
      </c>
      <c r="H225" s="44">
        <f t="shared" si="128"/>
        <v>330.69</v>
      </c>
      <c r="I225" s="44">
        <f t="shared" si="128"/>
        <v>330.69</v>
      </c>
      <c r="J225" s="44">
        <f t="shared" si="128"/>
        <v>330.69</v>
      </c>
      <c r="K225" s="44">
        <f t="shared" si="128"/>
        <v>330.69</v>
      </c>
      <c r="L225" s="44">
        <f t="shared" si="128"/>
        <v>330.69</v>
      </c>
      <c r="M225" s="44">
        <f t="shared" si="128"/>
        <v>330.69</v>
      </c>
      <c r="N225" s="44">
        <f t="shared" si="128"/>
        <v>330.69</v>
      </c>
      <c r="O225" s="44">
        <f t="shared" si="128"/>
        <v>330.69</v>
      </c>
      <c r="P225" s="44">
        <f t="shared" si="128"/>
        <v>330.69</v>
      </c>
      <c r="Q225" s="44">
        <f t="shared" si="128"/>
        <v>330.69</v>
      </c>
      <c r="R225" s="44">
        <f t="shared" si="128"/>
        <v>330.69</v>
      </c>
      <c r="S225" s="44">
        <f t="shared" si="128"/>
        <v>330.69</v>
      </c>
      <c r="T225" s="44">
        <f t="shared" si="128"/>
        <v>330.69</v>
      </c>
      <c r="U225" s="44">
        <f t="shared" si="128"/>
        <v>330.69</v>
      </c>
      <c r="V225" s="44">
        <f t="shared" si="128"/>
        <v>330.69</v>
      </c>
      <c r="W225" s="44">
        <f t="shared" si="128"/>
        <v>330.69</v>
      </c>
      <c r="X225" s="44">
        <f t="shared" si="128"/>
        <v>330.69</v>
      </c>
      <c r="Y225" s="44">
        <f t="shared" si="128"/>
        <v>330.69</v>
      </c>
      <c r="Z225" s="44">
        <f t="shared" si="128"/>
        <v>330.69</v>
      </c>
      <c r="AA225" s="44">
        <f t="shared" si="128"/>
        <v>330.69</v>
      </c>
    </row>
    <row r="226" spans="1:27" ht="12.75" customHeight="1" x14ac:dyDescent="0.2">
      <c r="A226" s="98" t="s">
        <v>454</v>
      </c>
      <c r="B226" s="28" t="str">
        <f>"13"&amp;"."&amp;$B$662&amp;"."&amp;$B$663</f>
        <v>13.12.2023</v>
      </c>
      <c r="C226" s="90" t="s">
        <v>76</v>
      </c>
      <c r="D226" s="91">
        <f>ROUND(((D227+D228+D230+D229)/1000),5)</f>
        <v>3.2164700000000002</v>
      </c>
      <c r="E226" s="91">
        <f>ROUND(((E227+E228+E230+E229)/1000),5)</f>
        <v>3.1274700000000002</v>
      </c>
      <c r="F226" s="91">
        <f>ROUND(((F227+F228+F230+F229)/1000),5)</f>
        <v>3.09111</v>
      </c>
      <c r="G226" s="91">
        <f t="shared" ref="G226:AA226" si="129">ROUND(((G227+G228+G230+G229)/1000),5)</f>
        <v>3.0789200000000001</v>
      </c>
      <c r="H226" s="91">
        <f t="shared" si="129"/>
        <v>3.1128100000000001</v>
      </c>
      <c r="I226" s="91">
        <f t="shared" si="129"/>
        <v>3.2523200000000001</v>
      </c>
      <c r="J226" s="91">
        <f t="shared" si="129"/>
        <v>3.4254099999999998</v>
      </c>
      <c r="K226" s="91">
        <f t="shared" si="129"/>
        <v>3.76586</v>
      </c>
      <c r="L226" s="91">
        <f t="shared" si="129"/>
        <v>3.9841000000000002</v>
      </c>
      <c r="M226" s="91">
        <f t="shared" si="129"/>
        <v>4.0580100000000003</v>
      </c>
      <c r="N226" s="91">
        <f t="shared" si="129"/>
        <v>4.0903999999999998</v>
      </c>
      <c r="O226" s="91">
        <f t="shared" si="129"/>
        <v>4.1243400000000001</v>
      </c>
      <c r="P226" s="91">
        <f t="shared" si="129"/>
        <v>4.0737500000000004</v>
      </c>
      <c r="Q226" s="91">
        <f t="shared" si="129"/>
        <v>4.0992499999999996</v>
      </c>
      <c r="R226" s="91">
        <f t="shared" si="129"/>
        <v>4.0891200000000003</v>
      </c>
      <c r="S226" s="91">
        <f t="shared" si="129"/>
        <v>4.0659799999999997</v>
      </c>
      <c r="T226" s="91">
        <f t="shared" si="129"/>
        <v>4.0969800000000003</v>
      </c>
      <c r="U226" s="91">
        <f t="shared" si="129"/>
        <v>4.08758</v>
      </c>
      <c r="V226" s="91">
        <f t="shared" si="129"/>
        <v>4.0633999999999997</v>
      </c>
      <c r="W226" s="91">
        <f t="shared" si="129"/>
        <v>3.9989599999999998</v>
      </c>
      <c r="X226" s="91">
        <f t="shared" si="129"/>
        <v>3.8801800000000002</v>
      </c>
      <c r="Y226" s="91">
        <f t="shared" si="129"/>
        <v>3.8074599999999998</v>
      </c>
      <c r="Z226" s="91">
        <f t="shared" si="129"/>
        <v>3.5444499999999999</v>
      </c>
      <c r="AA226" s="91">
        <f t="shared" si="129"/>
        <v>3.3535599999999999</v>
      </c>
    </row>
    <row r="227" spans="1:27" ht="12.75" customHeight="1" outlineLevel="1" x14ac:dyDescent="0.2">
      <c r="A227" s="99" t="s">
        <v>455</v>
      </c>
      <c r="B227" s="63" t="s">
        <v>238</v>
      </c>
      <c r="C227" s="43" t="s">
        <v>79</v>
      </c>
      <c r="D227" s="44">
        <v>1165.46</v>
      </c>
      <c r="E227" s="44">
        <v>1076.46</v>
      </c>
      <c r="F227" s="44">
        <v>1040.0999999999999</v>
      </c>
      <c r="G227" s="44">
        <v>1027.9100000000001</v>
      </c>
      <c r="H227" s="44">
        <v>1061.8</v>
      </c>
      <c r="I227" s="44">
        <v>1201.31</v>
      </c>
      <c r="J227" s="44">
        <v>1374.4</v>
      </c>
      <c r="K227" s="44">
        <v>1714.85</v>
      </c>
      <c r="L227" s="44">
        <v>1933.09</v>
      </c>
      <c r="M227" s="44">
        <v>2007</v>
      </c>
      <c r="N227" s="44">
        <v>2039.39</v>
      </c>
      <c r="O227" s="44">
        <v>2073.33</v>
      </c>
      <c r="P227" s="44">
        <v>2022.74</v>
      </c>
      <c r="Q227" s="44">
        <v>2048.2399999999998</v>
      </c>
      <c r="R227" s="44">
        <v>2038.11</v>
      </c>
      <c r="S227" s="44">
        <v>2014.97</v>
      </c>
      <c r="T227" s="44">
        <v>2045.97</v>
      </c>
      <c r="U227" s="44">
        <v>2036.57</v>
      </c>
      <c r="V227" s="44">
        <v>2012.39</v>
      </c>
      <c r="W227" s="44">
        <v>1947.95</v>
      </c>
      <c r="X227" s="44">
        <v>1829.17</v>
      </c>
      <c r="Y227" s="44">
        <v>1756.45</v>
      </c>
      <c r="Z227" s="44">
        <v>1493.44</v>
      </c>
      <c r="AA227" s="44">
        <v>1302.55</v>
      </c>
    </row>
    <row r="228" spans="1:27" ht="12.75" customHeight="1" outlineLevel="1" x14ac:dyDescent="0.2">
      <c r="A228" s="99" t="s">
        <v>456</v>
      </c>
      <c r="B228" s="63" t="s">
        <v>90</v>
      </c>
      <c r="C228" s="43" t="s">
        <v>79</v>
      </c>
      <c r="D228" s="44">
        <f>$D$168</f>
        <v>1716.97</v>
      </c>
      <c r="E228" s="44">
        <f>$D$168</f>
        <v>1716.97</v>
      </c>
      <c r="F228" s="44">
        <f t="shared" ref="F228:AA228" si="130">$D$168</f>
        <v>1716.97</v>
      </c>
      <c r="G228" s="44">
        <f t="shared" si="130"/>
        <v>1716.97</v>
      </c>
      <c r="H228" s="44">
        <f t="shared" si="130"/>
        <v>1716.97</v>
      </c>
      <c r="I228" s="44">
        <f t="shared" si="130"/>
        <v>1716.97</v>
      </c>
      <c r="J228" s="44">
        <f t="shared" si="130"/>
        <v>1716.97</v>
      </c>
      <c r="K228" s="44">
        <f t="shared" si="130"/>
        <v>1716.97</v>
      </c>
      <c r="L228" s="44">
        <f t="shared" si="130"/>
        <v>1716.97</v>
      </c>
      <c r="M228" s="44">
        <f t="shared" si="130"/>
        <v>1716.97</v>
      </c>
      <c r="N228" s="44">
        <f t="shared" si="130"/>
        <v>1716.97</v>
      </c>
      <c r="O228" s="44">
        <f t="shared" si="130"/>
        <v>1716.97</v>
      </c>
      <c r="P228" s="44">
        <f t="shared" si="130"/>
        <v>1716.97</v>
      </c>
      <c r="Q228" s="44">
        <f t="shared" si="130"/>
        <v>1716.97</v>
      </c>
      <c r="R228" s="44">
        <f t="shared" si="130"/>
        <v>1716.97</v>
      </c>
      <c r="S228" s="44">
        <f t="shared" si="130"/>
        <v>1716.97</v>
      </c>
      <c r="T228" s="44">
        <f t="shared" si="130"/>
        <v>1716.97</v>
      </c>
      <c r="U228" s="44">
        <f t="shared" si="130"/>
        <v>1716.97</v>
      </c>
      <c r="V228" s="44">
        <f t="shared" si="130"/>
        <v>1716.97</v>
      </c>
      <c r="W228" s="44">
        <f t="shared" si="130"/>
        <v>1716.97</v>
      </c>
      <c r="X228" s="44">
        <f t="shared" si="130"/>
        <v>1716.97</v>
      </c>
      <c r="Y228" s="44">
        <f t="shared" si="130"/>
        <v>1716.97</v>
      </c>
      <c r="Z228" s="44">
        <f t="shared" si="130"/>
        <v>1716.97</v>
      </c>
      <c r="AA228" s="44">
        <f t="shared" si="130"/>
        <v>1716.97</v>
      </c>
    </row>
    <row r="229" spans="1:27" ht="12.75" customHeight="1" outlineLevel="1" x14ac:dyDescent="0.2">
      <c r="A229" s="99" t="s">
        <v>457</v>
      </c>
      <c r="B229" s="63" t="s">
        <v>83</v>
      </c>
      <c r="C229" s="43" t="s">
        <v>79</v>
      </c>
      <c r="D229" s="44">
        <v>3.35</v>
      </c>
      <c r="E229" s="44">
        <v>3.35</v>
      </c>
      <c r="F229" s="44">
        <v>3.35</v>
      </c>
      <c r="G229" s="44">
        <v>3.35</v>
      </c>
      <c r="H229" s="44">
        <v>3.35</v>
      </c>
      <c r="I229" s="44">
        <v>3.35</v>
      </c>
      <c r="J229" s="44">
        <v>3.35</v>
      </c>
      <c r="K229" s="44">
        <v>3.35</v>
      </c>
      <c r="L229" s="44">
        <v>3.35</v>
      </c>
      <c r="M229" s="44">
        <v>3.35</v>
      </c>
      <c r="N229" s="44">
        <v>3.35</v>
      </c>
      <c r="O229" s="44">
        <v>3.35</v>
      </c>
      <c r="P229" s="44">
        <v>3.35</v>
      </c>
      <c r="Q229" s="44">
        <v>3.35</v>
      </c>
      <c r="R229" s="44">
        <v>3.35</v>
      </c>
      <c r="S229" s="44">
        <v>3.35</v>
      </c>
      <c r="T229" s="44">
        <v>3.35</v>
      </c>
      <c r="U229" s="44">
        <v>3.35</v>
      </c>
      <c r="V229" s="44">
        <v>3.35</v>
      </c>
      <c r="W229" s="44">
        <v>3.35</v>
      </c>
      <c r="X229" s="44">
        <v>3.35</v>
      </c>
      <c r="Y229" s="44">
        <v>3.35</v>
      </c>
      <c r="Z229" s="44">
        <v>3.35</v>
      </c>
      <c r="AA229" s="44">
        <v>3.35</v>
      </c>
    </row>
    <row r="230" spans="1:27" ht="12.75" customHeight="1" outlineLevel="1" x14ac:dyDescent="0.2">
      <c r="A230" s="99" t="s">
        <v>458</v>
      </c>
      <c r="B230" s="63" t="s">
        <v>81</v>
      </c>
      <c r="C230" s="43" t="s">
        <v>79</v>
      </c>
      <c r="D230" s="44">
        <f>$D$11</f>
        <v>330.69</v>
      </c>
      <c r="E230" s="44">
        <f t="shared" ref="E230:AA230" si="131">$D$11</f>
        <v>330.69</v>
      </c>
      <c r="F230" s="44">
        <f t="shared" si="131"/>
        <v>330.69</v>
      </c>
      <c r="G230" s="44">
        <f t="shared" si="131"/>
        <v>330.69</v>
      </c>
      <c r="H230" s="44">
        <f t="shared" si="131"/>
        <v>330.69</v>
      </c>
      <c r="I230" s="44">
        <f t="shared" si="131"/>
        <v>330.69</v>
      </c>
      <c r="J230" s="44">
        <f t="shared" si="131"/>
        <v>330.69</v>
      </c>
      <c r="K230" s="44">
        <f t="shared" si="131"/>
        <v>330.69</v>
      </c>
      <c r="L230" s="44">
        <f t="shared" si="131"/>
        <v>330.69</v>
      </c>
      <c r="M230" s="44">
        <f t="shared" si="131"/>
        <v>330.69</v>
      </c>
      <c r="N230" s="44">
        <f t="shared" si="131"/>
        <v>330.69</v>
      </c>
      <c r="O230" s="44">
        <f t="shared" si="131"/>
        <v>330.69</v>
      </c>
      <c r="P230" s="44">
        <f t="shared" si="131"/>
        <v>330.69</v>
      </c>
      <c r="Q230" s="44">
        <f t="shared" si="131"/>
        <v>330.69</v>
      </c>
      <c r="R230" s="44">
        <f t="shared" si="131"/>
        <v>330.69</v>
      </c>
      <c r="S230" s="44">
        <f t="shared" si="131"/>
        <v>330.69</v>
      </c>
      <c r="T230" s="44">
        <f t="shared" si="131"/>
        <v>330.69</v>
      </c>
      <c r="U230" s="44">
        <f t="shared" si="131"/>
        <v>330.69</v>
      </c>
      <c r="V230" s="44">
        <f t="shared" si="131"/>
        <v>330.69</v>
      </c>
      <c r="W230" s="44">
        <f t="shared" si="131"/>
        <v>330.69</v>
      </c>
      <c r="X230" s="44">
        <f t="shared" si="131"/>
        <v>330.69</v>
      </c>
      <c r="Y230" s="44">
        <f t="shared" si="131"/>
        <v>330.69</v>
      </c>
      <c r="Z230" s="44">
        <f t="shared" si="131"/>
        <v>330.69</v>
      </c>
      <c r="AA230" s="44">
        <f t="shared" si="131"/>
        <v>330.69</v>
      </c>
    </row>
    <row r="231" spans="1:27" ht="12.75" customHeight="1" x14ac:dyDescent="0.2">
      <c r="A231" s="98" t="s">
        <v>459</v>
      </c>
      <c r="B231" s="28" t="str">
        <f>"14"&amp;"."&amp;$B$662&amp;"."&amp;$B$663</f>
        <v>14.12.2023</v>
      </c>
      <c r="C231" s="90" t="s">
        <v>76</v>
      </c>
      <c r="D231" s="91">
        <f>ROUND(((D232+D233+D235+D234)/1000),5)</f>
        <v>3.2684199999999999</v>
      </c>
      <c r="E231" s="91">
        <f>ROUND(((E232+E233+E235+E234)/1000),5)</f>
        <v>3.1921900000000001</v>
      </c>
      <c r="F231" s="91">
        <f>ROUND(((F232+F233+F235+F234)/1000),5)</f>
        <v>3.14452</v>
      </c>
      <c r="G231" s="91">
        <f t="shared" ref="G231:AA231" si="132">ROUND(((G232+G233+G235+G234)/1000),5)</f>
        <v>3.14744</v>
      </c>
      <c r="H231" s="91">
        <f t="shared" si="132"/>
        <v>3.19286</v>
      </c>
      <c r="I231" s="91">
        <f t="shared" si="132"/>
        <v>3.3421099999999999</v>
      </c>
      <c r="J231" s="91">
        <f t="shared" si="132"/>
        <v>3.5994299999999999</v>
      </c>
      <c r="K231" s="91">
        <f t="shared" si="132"/>
        <v>3.8348200000000001</v>
      </c>
      <c r="L231" s="91">
        <f t="shared" si="132"/>
        <v>4.0502900000000004</v>
      </c>
      <c r="M231" s="91">
        <f t="shared" si="132"/>
        <v>4.1140999999999996</v>
      </c>
      <c r="N231" s="91">
        <f t="shared" si="132"/>
        <v>4.2454700000000001</v>
      </c>
      <c r="O231" s="91">
        <f t="shared" si="132"/>
        <v>4.1778199999999996</v>
      </c>
      <c r="P231" s="91">
        <f t="shared" si="132"/>
        <v>4.1207700000000003</v>
      </c>
      <c r="Q231" s="91">
        <f t="shared" si="132"/>
        <v>4.1437600000000003</v>
      </c>
      <c r="R231" s="91">
        <f t="shared" si="132"/>
        <v>4.1755699999999996</v>
      </c>
      <c r="S231" s="91">
        <f t="shared" si="132"/>
        <v>4.1158099999999997</v>
      </c>
      <c r="T231" s="91">
        <f t="shared" si="132"/>
        <v>4.3183299999999996</v>
      </c>
      <c r="U231" s="91">
        <f t="shared" si="132"/>
        <v>4.3314500000000002</v>
      </c>
      <c r="V231" s="91">
        <f t="shared" si="132"/>
        <v>4.31372</v>
      </c>
      <c r="W231" s="91">
        <f t="shared" si="132"/>
        <v>4.07538</v>
      </c>
      <c r="X231" s="91">
        <f t="shared" si="132"/>
        <v>4.0122499999999999</v>
      </c>
      <c r="Y231" s="91">
        <f t="shared" si="132"/>
        <v>3.8477999999999999</v>
      </c>
      <c r="Z231" s="91">
        <f t="shared" si="132"/>
        <v>3.56806</v>
      </c>
      <c r="AA231" s="91">
        <f t="shared" si="132"/>
        <v>3.3931499999999999</v>
      </c>
    </row>
    <row r="232" spans="1:27" ht="12.75" customHeight="1" outlineLevel="1" x14ac:dyDescent="0.2">
      <c r="A232" s="99" t="s">
        <v>460</v>
      </c>
      <c r="B232" s="63" t="s">
        <v>238</v>
      </c>
      <c r="C232" s="43" t="s">
        <v>79</v>
      </c>
      <c r="D232" s="44">
        <v>1217.4100000000001</v>
      </c>
      <c r="E232" s="44">
        <v>1141.18</v>
      </c>
      <c r="F232" s="44">
        <v>1093.51</v>
      </c>
      <c r="G232" s="44">
        <v>1096.43</v>
      </c>
      <c r="H232" s="44">
        <v>1141.8499999999999</v>
      </c>
      <c r="I232" s="44">
        <v>1291.0999999999999</v>
      </c>
      <c r="J232" s="44">
        <v>1548.42</v>
      </c>
      <c r="K232" s="44">
        <v>1783.81</v>
      </c>
      <c r="L232" s="44">
        <v>1999.28</v>
      </c>
      <c r="M232" s="44">
        <v>2063.09</v>
      </c>
      <c r="N232" s="44">
        <v>2194.46</v>
      </c>
      <c r="O232" s="44">
        <v>2126.81</v>
      </c>
      <c r="P232" s="44">
        <v>2069.7600000000002</v>
      </c>
      <c r="Q232" s="44">
        <v>2092.75</v>
      </c>
      <c r="R232" s="44">
        <v>2124.56</v>
      </c>
      <c r="S232" s="44">
        <v>2064.8000000000002</v>
      </c>
      <c r="T232" s="44">
        <v>2267.3200000000002</v>
      </c>
      <c r="U232" s="44">
        <v>2280.44</v>
      </c>
      <c r="V232" s="44">
        <v>2262.71</v>
      </c>
      <c r="W232" s="44">
        <v>2024.37</v>
      </c>
      <c r="X232" s="44">
        <v>1961.24</v>
      </c>
      <c r="Y232" s="44">
        <v>1796.79</v>
      </c>
      <c r="Z232" s="44">
        <v>1517.05</v>
      </c>
      <c r="AA232" s="44">
        <v>1342.14</v>
      </c>
    </row>
    <row r="233" spans="1:27" ht="12.75" customHeight="1" outlineLevel="1" x14ac:dyDescent="0.2">
      <c r="A233" s="99" t="s">
        <v>461</v>
      </c>
      <c r="B233" s="63" t="s">
        <v>90</v>
      </c>
      <c r="C233" s="43" t="s">
        <v>79</v>
      </c>
      <c r="D233" s="44">
        <f>$D$168</f>
        <v>1716.97</v>
      </c>
      <c r="E233" s="44">
        <f>$D$168</f>
        <v>1716.97</v>
      </c>
      <c r="F233" s="44">
        <f t="shared" ref="F233:AA233" si="133">$D$168</f>
        <v>1716.97</v>
      </c>
      <c r="G233" s="44">
        <f t="shared" si="133"/>
        <v>1716.97</v>
      </c>
      <c r="H233" s="44">
        <f t="shared" si="133"/>
        <v>1716.97</v>
      </c>
      <c r="I233" s="44">
        <f t="shared" si="133"/>
        <v>1716.97</v>
      </c>
      <c r="J233" s="44">
        <f t="shared" si="133"/>
        <v>1716.97</v>
      </c>
      <c r="K233" s="44">
        <f t="shared" si="133"/>
        <v>1716.97</v>
      </c>
      <c r="L233" s="44">
        <f t="shared" si="133"/>
        <v>1716.97</v>
      </c>
      <c r="M233" s="44">
        <f t="shared" si="133"/>
        <v>1716.97</v>
      </c>
      <c r="N233" s="44">
        <f t="shared" si="133"/>
        <v>1716.97</v>
      </c>
      <c r="O233" s="44">
        <f t="shared" si="133"/>
        <v>1716.97</v>
      </c>
      <c r="P233" s="44">
        <f t="shared" si="133"/>
        <v>1716.97</v>
      </c>
      <c r="Q233" s="44">
        <f t="shared" si="133"/>
        <v>1716.97</v>
      </c>
      <c r="R233" s="44">
        <f t="shared" si="133"/>
        <v>1716.97</v>
      </c>
      <c r="S233" s="44">
        <f t="shared" si="133"/>
        <v>1716.97</v>
      </c>
      <c r="T233" s="44">
        <f t="shared" si="133"/>
        <v>1716.97</v>
      </c>
      <c r="U233" s="44">
        <f t="shared" si="133"/>
        <v>1716.97</v>
      </c>
      <c r="V233" s="44">
        <f t="shared" si="133"/>
        <v>1716.97</v>
      </c>
      <c r="W233" s="44">
        <f t="shared" si="133"/>
        <v>1716.97</v>
      </c>
      <c r="X233" s="44">
        <f t="shared" si="133"/>
        <v>1716.97</v>
      </c>
      <c r="Y233" s="44">
        <f t="shared" si="133"/>
        <v>1716.97</v>
      </c>
      <c r="Z233" s="44">
        <f t="shared" si="133"/>
        <v>1716.97</v>
      </c>
      <c r="AA233" s="44">
        <f t="shared" si="133"/>
        <v>1716.97</v>
      </c>
    </row>
    <row r="234" spans="1:27" ht="12.75" customHeight="1" outlineLevel="1" x14ac:dyDescent="0.2">
      <c r="A234" s="99" t="s">
        <v>462</v>
      </c>
      <c r="B234" s="63" t="s">
        <v>83</v>
      </c>
      <c r="C234" s="43" t="s">
        <v>79</v>
      </c>
      <c r="D234" s="44">
        <v>3.35</v>
      </c>
      <c r="E234" s="44">
        <v>3.35</v>
      </c>
      <c r="F234" s="44">
        <v>3.35</v>
      </c>
      <c r="G234" s="44">
        <v>3.35</v>
      </c>
      <c r="H234" s="44">
        <v>3.35</v>
      </c>
      <c r="I234" s="44">
        <v>3.35</v>
      </c>
      <c r="J234" s="44">
        <v>3.35</v>
      </c>
      <c r="K234" s="44">
        <v>3.35</v>
      </c>
      <c r="L234" s="44">
        <v>3.35</v>
      </c>
      <c r="M234" s="44">
        <v>3.35</v>
      </c>
      <c r="N234" s="44">
        <v>3.35</v>
      </c>
      <c r="O234" s="44">
        <v>3.35</v>
      </c>
      <c r="P234" s="44">
        <v>3.35</v>
      </c>
      <c r="Q234" s="44">
        <v>3.35</v>
      </c>
      <c r="R234" s="44">
        <v>3.35</v>
      </c>
      <c r="S234" s="44">
        <v>3.35</v>
      </c>
      <c r="T234" s="44">
        <v>3.35</v>
      </c>
      <c r="U234" s="44">
        <v>3.35</v>
      </c>
      <c r="V234" s="44">
        <v>3.35</v>
      </c>
      <c r="W234" s="44">
        <v>3.35</v>
      </c>
      <c r="X234" s="44">
        <v>3.35</v>
      </c>
      <c r="Y234" s="44">
        <v>3.35</v>
      </c>
      <c r="Z234" s="44">
        <v>3.35</v>
      </c>
      <c r="AA234" s="44">
        <v>3.35</v>
      </c>
    </row>
    <row r="235" spans="1:27" ht="12.75" customHeight="1" outlineLevel="1" x14ac:dyDescent="0.2">
      <c r="A235" s="99" t="s">
        <v>463</v>
      </c>
      <c r="B235" s="63" t="s">
        <v>81</v>
      </c>
      <c r="C235" s="43" t="s">
        <v>79</v>
      </c>
      <c r="D235" s="44">
        <f>$D$11</f>
        <v>330.69</v>
      </c>
      <c r="E235" s="44">
        <f t="shared" ref="E235:AA235" si="134">$D$11</f>
        <v>330.69</v>
      </c>
      <c r="F235" s="44">
        <f t="shared" si="134"/>
        <v>330.69</v>
      </c>
      <c r="G235" s="44">
        <f t="shared" si="134"/>
        <v>330.69</v>
      </c>
      <c r="H235" s="44">
        <f t="shared" si="134"/>
        <v>330.69</v>
      </c>
      <c r="I235" s="44">
        <f t="shared" si="134"/>
        <v>330.69</v>
      </c>
      <c r="J235" s="44">
        <f t="shared" si="134"/>
        <v>330.69</v>
      </c>
      <c r="K235" s="44">
        <f t="shared" si="134"/>
        <v>330.69</v>
      </c>
      <c r="L235" s="44">
        <f t="shared" si="134"/>
        <v>330.69</v>
      </c>
      <c r="M235" s="44">
        <f t="shared" si="134"/>
        <v>330.69</v>
      </c>
      <c r="N235" s="44">
        <f t="shared" si="134"/>
        <v>330.69</v>
      </c>
      <c r="O235" s="44">
        <f t="shared" si="134"/>
        <v>330.69</v>
      </c>
      <c r="P235" s="44">
        <f t="shared" si="134"/>
        <v>330.69</v>
      </c>
      <c r="Q235" s="44">
        <f t="shared" si="134"/>
        <v>330.69</v>
      </c>
      <c r="R235" s="44">
        <f t="shared" si="134"/>
        <v>330.69</v>
      </c>
      <c r="S235" s="44">
        <f t="shared" si="134"/>
        <v>330.69</v>
      </c>
      <c r="T235" s="44">
        <f t="shared" si="134"/>
        <v>330.69</v>
      </c>
      <c r="U235" s="44">
        <f t="shared" si="134"/>
        <v>330.69</v>
      </c>
      <c r="V235" s="44">
        <f t="shared" si="134"/>
        <v>330.69</v>
      </c>
      <c r="W235" s="44">
        <f t="shared" si="134"/>
        <v>330.69</v>
      </c>
      <c r="X235" s="44">
        <f t="shared" si="134"/>
        <v>330.69</v>
      </c>
      <c r="Y235" s="44">
        <f t="shared" si="134"/>
        <v>330.69</v>
      </c>
      <c r="Z235" s="44">
        <f t="shared" si="134"/>
        <v>330.69</v>
      </c>
      <c r="AA235" s="44">
        <f t="shared" si="134"/>
        <v>330.69</v>
      </c>
    </row>
    <row r="236" spans="1:27" ht="12.75" customHeight="1" x14ac:dyDescent="0.2">
      <c r="A236" s="98" t="s">
        <v>464</v>
      </c>
      <c r="B236" s="28" t="str">
        <f>"15"&amp;"."&amp;$B$662&amp;"."&amp;$B$663</f>
        <v>15.12.2023</v>
      </c>
      <c r="C236" s="90" t="s">
        <v>76</v>
      </c>
      <c r="D236" s="91">
        <f>ROUND(((D237+D238+D240+D239)/1000),5)</f>
        <v>3.27664</v>
      </c>
      <c r="E236" s="91">
        <f>ROUND(((E237+E238+E240+E239)/1000),5)</f>
        <v>3.22444</v>
      </c>
      <c r="F236" s="91">
        <f>ROUND(((F237+F238+F240+F239)/1000),5)</f>
        <v>3.1814300000000002</v>
      </c>
      <c r="G236" s="91">
        <f t="shared" ref="G236:AA236" si="135">ROUND(((G237+G238+G240+G239)/1000),5)</f>
        <v>3.1695799999999998</v>
      </c>
      <c r="H236" s="91">
        <f t="shared" si="135"/>
        <v>3.2244600000000001</v>
      </c>
      <c r="I236" s="91">
        <f t="shared" si="135"/>
        <v>3.34015</v>
      </c>
      <c r="J236" s="91">
        <f t="shared" si="135"/>
        <v>3.5563099999999999</v>
      </c>
      <c r="K236" s="91">
        <f t="shared" si="135"/>
        <v>3.8936700000000002</v>
      </c>
      <c r="L236" s="91">
        <f t="shared" si="135"/>
        <v>4.1011899999999999</v>
      </c>
      <c r="M236" s="91">
        <f t="shared" si="135"/>
        <v>4.1256199999999996</v>
      </c>
      <c r="N236" s="91">
        <f t="shared" si="135"/>
        <v>4.1559699999999999</v>
      </c>
      <c r="O236" s="91">
        <f t="shared" si="135"/>
        <v>4.1596200000000003</v>
      </c>
      <c r="P236" s="91">
        <f t="shared" si="135"/>
        <v>4.1565399999999997</v>
      </c>
      <c r="Q236" s="91">
        <f t="shared" si="135"/>
        <v>4.1614100000000001</v>
      </c>
      <c r="R236" s="91">
        <f t="shared" si="135"/>
        <v>4.1617600000000001</v>
      </c>
      <c r="S236" s="91">
        <f t="shared" si="135"/>
        <v>4.1275899999999996</v>
      </c>
      <c r="T236" s="91">
        <f t="shared" si="135"/>
        <v>4.1881000000000004</v>
      </c>
      <c r="U236" s="91">
        <f t="shared" si="135"/>
        <v>4.1928000000000001</v>
      </c>
      <c r="V236" s="91">
        <f t="shared" si="135"/>
        <v>4.1842899999999998</v>
      </c>
      <c r="W236" s="91">
        <f t="shared" si="135"/>
        <v>4.1214500000000003</v>
      </c>
      <c r="X236" s="91">
        <f t="shared" si="135"/>
        <v>3.9644300000000001</v>
      </c>
      <c r="Y236" s="91">
        <f t="shared" si="135"/>
        <v>3.82009</v>
      </c>
      <c r="Z236" s="91">
        <f t="shared" si="135"/>
        <v>3.6152299999999999</v>
      </c>
      <c r="AA236" s="91">
        <f t="shared" si="135"/>
        <v>3.3944299999999998</v>
      </c>
    </row>
    <row r="237" spans="1:27" ht="12.75" customHeight="1" outlineLevel="1" x14ac:dyDescent="0.2">
      <c r="A237" s="99" t="s">
        <v>465</v>
      </c>
      <c r="B237" s="63" t="s">
        <v>238</v>
      </c>
      <c r="C237" s="43" t="s">
        <v>79</v>
      </c>
      <c r="D237" s="44">
        <v>1225.6300000000001</v>
      </c>
      <c r="E237" s="44">
        <v>1173.43</v>
      </c>
      <c r="F237" s="44">
        <v>1130.42</v>
      </c>
      <c r="G237" s="44">
        <v>1118.57</v>
      </c>
      <c r="H237" s="44">
        <v>1173.45</v>
      </c>
      <c r="I237" s="44">
        <v>1289.1400000000001</v>
      </c>
      <c r="J237" s="44">
        <v>1505.3</v>
      </c>
      <c r="K237" s="44">
        <v>1842.66</v>
      </c>
      <c r="L237" s="44">
        <v>2050.1799999999998</v>
      </c>
      <c r="M237" s="44">
        <v>2074.61</v>
      </c>
      <c r="N237" s="44">
        <v>2104.96</v>
      </c>
      <c r="O237" s="44">
        <v>2108.61</v>
      </c>
      <c r="P237" s="44">
        <v>2105.5300000000002</v>
      </c>
      <c r="Q237" s="44">
        <v>2110.4</v>
      </c>
      <c r="R237" s="44">
        <v>2110.75</v>
      </c>
      <c r="S237" s="44">
        <v>2076.58</v>
      </c>
      <c r="T237" s="44">
        <v>2137.09</v>
      </c>
      <c r="U237" s="44">
        <v>2141.79</v>
      </c>
      <c r="V237" s="44">
        <v>2133.2800000000002</v>
      </c>
      <c r="W237" s="44">
        <v>2070.44</v>
      </c>
      <c r="X237" s="44">
        <v>1913.42</v>
      </c>
      <c r="Y237" s="44">
        <v>1769.08</v>
      </c>
      <c r="Z237" s="44">
        <v>1564.22</v>
      </c>
      <c r="AA237" s="44">
        <v>1343.42</v>
      </c>
    </row>
    <row r="238" spans="1:27" ht="12.75" customHeight="1" outlineLevel="1" x14ac:dyDescent="0.2">
      <c r="A238" s="99" t="s">
        <v>466</v>
      </c>
      <c r="B238" s="63" t="s">
        <v>90</v>
      </c>
      <c r="C238" s="43" t="s">
        <v>79</v>
      </c>
      <c r="D238" s="44">
        <f>$D$168</f>
        <v>1716.97</v>
      </c>
      <c r="E238" s="44">
        <f>$D$168</f>
        <v>1716.97</v>
      </c>
      <c r="F238" s="44">
        <f t="shared" ref="F238:AA238" si="136">$D$168</f>
        <v>1716.97</v>
      </c>
      <c r="G238" s="44">
        <f t="shared" si="136"/>
        <v>1716.97</v>
      </c>
      <c r="H238" s="44">
        <f t="shared" si="136"/>
        <v>1716.97</v>
      </c>
      <c r="I238" s="44">
        <f t="shared" si="136"/>
        <v>1716.97</v>
      </c>
      <c r="J238" s="44">
        <f t="shared" si="136"/>
        <v>1716.97</v>
      </c>
      <c r="K238" s="44">
        <f t="shared" si="136"/>
        <v>1716.97</v>
      </c>
      <c r="L238" s="44">
        <f t="shared" si="136"/>
        <v>1716.97</v>
      </c>
      <c r="M238" s="44">
        <f t="shared" si="136"/>
        <v>1716.97</v>
      </c>
      <c r="N238" s="44">
        <f t="shared" si="136"/>
        <v>1716.97</v>
      </c>
      <c r="O238" s="44">
        <f t="shared" si="136"/>
        <v>1716.97</v>
      </c>
      <c r="P238" s="44">
        <f t="shared" si="136"/>
        <v>1716.97</v>
      </c>
      <c r="Q238" s="44">
        <f t="shared" si="136"/>
        <v>1716.97</v>
      </c>
      <c r="R238" s="44">
        <f t="shared" si="136"/>
        <v>1716.97</v>
      </c>
      <c r="S238" s="44">
        <f t="shared" si="136"/>
        <v>1716.97</v>
      </c>
      <c r="T238" s="44">
        <f t="shared" si="136"/>
        <v>1716.97</v>
      </c>
      <c r="U238" s="44">
        <f t="shared" si="136"/>
        <v>1716.97</v>
      </c>
      <c r="V238" s="44">
        <f t="shared" si="136"/>
        <v>1716.97</v>
      </c>
      <c r="W238" s="44">
        <f t="shared" si="136"/>
        <v>1716.97</v>
      </c>
      <c r="X238" s="44">
        <f t="shared" si="136"/>
        <v>1716.97</v>
      </c>
      <c r="Y238" s="44">
        <f t="shared" si="136"/>
        <v>1716.97</v>
      </c>
      <c r="Z238" s="44">
        <f t="shared" si="136"/>
        <v>1716.97</v>
      </c>
      <c r="AA238" s="44">
        <f t="shared" si="136"/>
        <v>1716.97</v>
      </c>
    </row>
    <row r="239" spans="1:27" ht="12.75" customHeight="1" outlineLevel="1" x14ac:dyDescent="0.2">
      <c r="A239" s="99" t="s">
        <v>467</v>
      </c>
      <c r="B239" s="63" t="s">
        <v>83</v>
      </c>
      <c r="C239" s="43" t="s">
        <v>79</v>
      </c>
      <c r="D239" s="44">
        <v>3.35</v>
      </c>
      <c r="E239" s="44">
        <v>3.35</v>
      </c>
      <c r="F239" s="44">
        <v>3.35</v>
      </c>
      <c r="G239" s="44">
        <v>3.35</v>
      </c>
      <c r="H239" s="44">
        <v>3.35</v>
      </c>
      <c r="I239" s="44">
        <v>3.35</v>
      </c>
      <c r="J239" s="44">
        <v>3.35</v>
      </c>
      <c r="K239" s="44">
        <v>3.35</v>
      </c>
      <c r="L239" s="44">
        <v>3.35</v>
      </c>
      <c r="M239" s="44">
        <v>3.35</v>
      </c>
      <c r="N239" s="44">
        <v>3.35</v>
      </c>
      <c r="O239" s="44">
        <v>3.35</v>
      </c>
      <c r="P239" s="44">
        <v>3.35</v>
      </c>
      <c r="Q239" s="44">
        <v>3.35</v>
      </c>
      <c r="R239" s="44">
        <v>3.35</v>
      </c>
      <c r="S239" s="44">
        <v>3.35</v>
      </c>
      <c r="T239" s="44">
        <v>3.35</v>
      </c>
      <c r="U239" s="44">
        <v>3.35</v>
      </c>
      <c r="V239" s="44">
        <v>3.35</v>
      </c>
      <c r="W239" s="44">
        <v>3.35</v>
      </c>
      <c r="X239" s="44">
        <v>3.35</v>
      </c>
      <c r="Y239" s="44">
        <v>3.35</v>
      </c>
      <c r="Z239" s="44">
        <v>3.35</v>
      </c>
      <c r="AA239" s="44">
        <v>3.35</v>
      </c>
    </row>
    <row r="240" spans="1:27" ht="12.75" customHeight="1" outlineLevel="1" x14ac:dyDescent="0.2">
      <c r="A240" s="99" t="s">
        <v>468</v>
      </c>
      <c r="B240" s="63" t="s">
        <v>81</v>
      </c>
      <c r="C240" s="43" t="s">
        <v>79</v>
      </c>
      <c r="D240" s="44">
        <f>$D$11</f>
        <v>330.69</v>
      </c>
      <c r="E240" s="44">
        <f t="shared" ref="E240:AA240" si="137">$D$11</f>
        <v>330.69</v>
      </c>
      <c r="F240" s="44">
        <f t="shared" si="137"/>
        <v>330.69</v>
      </c>
      <c r="G240" s="44">
        <f t="shared" si="137"/>
        <v>330.69</v>
      </c>
      <c r="H240" s="44">
        <f t="shared" si="137"/>
        <v>330.69</v>
      </c>
      <c r="I240" s="44">
        <f t="shared" si="137"/>
        <v>330.69</v>
      </c>
      <c r="J240" s="44">
        <f t="shared" si="137"/>
        <v>330.69</v>
      </c>
      <c r="K240" s="44">
        <f t="shared" si="137"/>
        <v>330.69</v>
      </c>
      <c r="L240" s="44">
        <f t="shared" si="137"/>
        <v>330.69</v>
      </c>
      <c r="M240" s="44">
        <f t="shared" si="137"/>
        <v>330.69</v>
      </c>
      <c r="N240" s="44">
        <f t="shared" si="137"/>
        <v>330.69</v>
      </c>
      <c r="O240" s="44">
        <f t="shared" si="137"/>
        <v>330.69</v>
      </c>
      <c r="P240" s="44">
        <f t="shared" si="137"/>
        <v>330.69</v>
      </c>
      <c r="Q240" s="44">
        <f t="shared" si="137"/>
        <v>330.69</v>
      </c>
      <c r="R240" s="44">
        <f t="shared" si="137"/>
        <v>330.69</v>
      </c>
      <c r="S240" s="44">
        <f t="shared" si="137"/>
        <v>330.69</v>
      </c>
      <c r="T240" s="44">
        <f t="shared" si="137"/>
        <v>330.69</v>
      </c>
      <c r="U240" s="44">
        <f t="shared" si="137"/>
        <v>330.69</v>
      </c>
      <c r="V240" s="44">
        <f t="shared" si="137"/>
        <v>330.69</v>
      </c>
      <c r="W240" s="44">
        <f t="shared" si="137"/>
        <v>330.69</v>
      </c>
      <c r="X240" s="44">
        <f t="shared" si="137"/>
        <v>330.69</v>
      </c>
      <c r="Y240" s="44">
        <f t="shared" si="137"/>
        <v>330.69</v>
      </c>
      <c r="Z240" s="44">
        <f t="shared" si="137"/>
        <v>330.69</v>
      </c>
      <c r="AA240" s="44">
        <f t="shared" si="137"/>
        <v>330.69</v>
      </c>
    </row>
    <row r="241" spans="1:27" ht="12.75" customHeight="1" x14ac:dyDescent="0.2">
      <c r="A241" s="98" t="s">
        <v>469</v>
      </c>
      <c r="B241" s="28" t="str">
        <f>"16"&amp;"."&amp;$B$662&amp;"."&amp;$B$663</f>
        <v>16.12.2023</v>
      </c>
      <c r="C241" s="90" t="s">
        <v>76</v>
      </c>
      <c r="D241" s="91">
        <f>ROUND(((D242+D243+D245+D244)/1000),5)</f>
        <v>3.34423</v>
      </c>
      <c r="E241" s="91">
        <f>ROUND(((E242+E243+E245+E244)/1000),5)</f>
        <v>3.3041100000000001</v>
      </c>
      <c r="F241" s="91">
        <f>ROUND(((F242+F243+F245+F244)/1000),5)</f>
        <v>3.2829199999999998</v>
      </c>
      <c r="G241" s="91">
        <f t="shared" ref="G241:AA241" si="138">ROUND(((G242+G243+G245+G244)/1000),5)</f>
        <v>3.2494200000000002</v>
      </c>
      <c r="H241" s="91">
        <f t="shared" si="138"/>
        <v>3.2833000000000001</v>
      </c>
      <c r="I241" s="91">
        <f t="shared" si="138"/>
        <v>3.3406799999999999</v>
      </c>
      <c r="J241" s="91">
        <f t="shared" si="138"/>
        <v>3.45431</v>
      </c>
      <c r="K241" s="91">
        <f t="shared" si="138"/>
        <v>3.6064799999999999</v>
      </c>
      <c r="L241" s="91">
        <f t="shared" si="138"/>
        <v>3.93933</v>
      </c>
      <c r="M241" s="91">
        <f t="shared" si="138"/>
        <v>4.0071399999999997</v>
      </c>
      <c r="N241" s="91">
        <f t="shared" si="138"/>
        <v>4.0742500000000001</v>
      </c>
      <c r="O241" s="91">
        <f t="shared" si="138"/>
        <v>4.0741399999999999</v>
      </c>
      <c r="P241" s="91">
        <f t="shared" si="138"/>
        <v>4.0686999999999998</v>
      </c>
      <c r="Q241" s="91">
        <f t="shared" si="138"/>
        <v>4.0719500000000002</v>
      </c>
      <c r="R241" s="91">
        <f t="shared" si="138"/>
        <v>3.9365199999999998</v>
      </c>
      <c r="S241" s="91">
        <f t="shared" si="138"/>
        <v>3.9910299999999999</v>
      </c>
      <c r="T241" s="91">
        <f t="shared" si="138"/>
        <v>4.1590100000000003</v>
      </c>
      <c r="U241" s="91">
        <f t="shared" si="138"/>
        <v>4.24444</v>
      </c>
      <c r="V241" s="91">
        <f t="shared" si="138"/>
        <v>4.1970900000000002</v>
      </c>
      <c r="W241" s="91">
        <f t="shared" si="138"/>
        <v>4.1018499999999998</v>
      </c>
      <c r="X241" s="91">
        <f t="shared" si="138"/>
        <v>3.85459</v>
      </c>
      <c r="Y241" s="91">
        <f t="shared" si="138"/>
        <v>3.8263199999999999</v>
      </c>
      <c r="Z241" s="91">
        <f t="shared" si="138"/>
        <v>3.53416</v>
      </c>
      <c r="AA241" s="91">
        <f t="shared" si="138"/>
        <v>3.41222</v>
      </c>
    </row>
    <row r="242" spans="1:27" ht="12.75" customHeight="1" outlineLevel="1" x14ac:dyDescent="0.2">
      <c r="A242" s="99" t="s">
        <v>470</v>
      </c>
      <c r="B242" s="63" t="s">
        <v>238</v>
      </c>
      <c r="C242" s="43" t="s">
        <v>79</v>
      </c>
      <c r="D242" s="44">
        <v>1293.22</v>
      </c>
      <c r="E242" s="44">
        <v>1253.0999999999999</v>
      </c>
      <c r="F242" s="44">
        <v>1231.9100000000001</v>
      </c>
      <c r="G242" s="44">
        <v>1198.4100000000001</v>
      </c>
      <c r="H242" s="44">
        <v>1232.29</v>
      </c>
      <c r="I242" s="44">
        <v>1289.67</v>
      </c>
      <c r="J242" s="44">
        <v>1403.3</v>
      </c>
      <c r="K242" s="44">
        <v>1555.47</v>
      </c>
      <c r="L242" s="44">
        <v>1888.32</v>
      </c>
      <c r="M242" s="44">
        <v>1956.13</v>
      </c>
      <c r="N242" s="44">
        <v>2023.24</v>
      </c>
      <c r="O242" s="44">
        <v>2023.13</v>
      </c>
      <c r="P242" s="44">
        <v>2017.69</v>
      </c>
      <c r="Q242" s="44">
        <v>2020.94</v>
      </c>
      <c r="R242" s="44">
        <v>1885.51</v>
      </c>
      <c r="S242" s="44">
        <v>1940.02</v>
      </c>
      <c r="T242" s="44">
        <v>2108</v>
      </c>
      <c r="U242" s="44">
        <v>2193.4299999999998</v>
      </c>
      <c r="V242" s="44">
        <v>2146.08</v>
      </c>
      <c r="W242" s="44">
        <v>2050.84</v>
      </c>
      <c r="X242" s="44">
        <v>1803.58</v>
      </c>
      <c r="Y242" s="44">
        <v>1775.31</v>
      </c>
      <c r="Z242" s="44">
        <v>1483.15</v>
      </c>
      <c r="AA242" s="44">
        <v>1361.21</v>
      </c>
    </row>
    <row r="243" spans="1:27" ht="12.75" customHeight="1" outlineLevel="1" x14ac:dyDescent="0.2">
      <c r="A243" s="99" t="s">
        <v>471</v>
      </c>
      <c r="B243" s="63" t="s">
        <v>90</v>
      </c>
      <c r="C243" s="43" t="s">
        <v>79</v>
      </c>
      <c r="D243" s="44">
        <f>$D$168</f>
        <v>1716.97</v>
      </c>
      <c r="E243" s="44">
        <f>$D$168</f>
        <v>1716.97</v>
      </c>
      <c r="F243" s="44">
        <f t="shared" ref="F243:AA243" si="139">$D$168</f>
        <v>1716.97</v>
      </c>
      <c r="G243" s="44">
        <f t="shared" si="139"/>
        <v>1716.97</v>
      </c>
      <c r="H243" s="44">
        <f t="shared" si="139"/>
        <v>1716.97</v>
      </c>
      <c r="I243" s="44">
        <f t="shared" si="139"/>
        <v>1716.97</v>
      </c>
      <c r="J243" s="44">
        <f t="shared" si="139"/>
        <v>1716.97</v>
      </c>
      <c r="K243" s="44">
        <f t="shared" si="139"/>
        <v>1716.97</v>
      </c>
      <c r="L243" s="44">
        <f t="shared" si="139"/>
        <v>1716.97</v>
      </c>
      <c r="M243" s="44">
        <f t="shared" si="139"/>
        <v>1716.97</v>
      </c>
      <c r="N243" s="44">
        <f t="shared" si="139"/>
        <v>1716.97</v>
      </c>
      <c r="O243" s="44">
        <f t="shared" si="139"/>
        <v>1716.97</v>
      </c>
      <c r="P243" s="44">
        <f t="shared" si="139"/>
        <v>1716.97</v>
      </c>
      <c r="Q243" s="44">
        <f t="shared" si="139"/>
        <v>1716.97</v>
      </c>
      <c r="R243" s="44">
        <f t="shared" si="139"/>
        <v>1716.97</v>
      </c>
      <c r="S243" s="44">
        <f t="shared" si="139"/>
        <v>1716.97</v>
      </c>
      <c r="T243" s="44">
        <f t="shared" si="139"/>
        <v>1716.97</v>
      </c>
      <c r="U243" s="44">
        <f t="shared" si="139"/>
        <v>1716.97</v>
      </c>
      <c r="V243" s="44">
        <f t="shared" si="139"/>
        <v>1716.97</v>
      </c>
      <c r="W243" s="44">
        <f t="shared" si="139"/>
        <v>1716.97</v>
      </c>
      <c r="X243" s="44">
        <f t="shared" si="139"/>
        <v>1716.97</v>
      </c>
      <c r="Y243" s="44">
        <f t="shared" si="139"/>
        <v>1716.97</v>
      </c>
      <c r="Z243" s="44">
        <f t="shared" si="139"/>
        <v>1716.97</v>
      </c>
      <c r="AA243" s="44">
        <f t="shared" si="139"/>
        <v>1716.97</v>
      </c>
    </row>
    <row r="244" spans="1:27" ht="12.75" customHeight="1" outlineLevel="1" x14ac:dyDescent="0.2">
      <c r="A244" s="99" t="s">
        <v>472</v>
      </c>
      <c r="B244" s="63" t="s">
        <v>83</v>
      </c>
      <c r="C244" s="43" t="s">
        <v>79</v>
      </c>
      <c r="D244" s="44">
        <v>3.35</v>
      </c>
      <c r="E244" s="44">
        <v>3.35</v>
      </c>
      <c r="F244" s="44">
        <v>3.35</v>
      </c>
      <c r="G244" s="44">
        <v>3.35</v>
      </c>
      <c r="H244" s="44">
        <v>3.35</v>
      </c>
      <c r="I244" s="44">
        <v>3.35</v>
      </c>
      <c r="J244" s="44">
        <v>3.35</v>
      </c>
      <c r="K244" s="44">
        <v>3.35</v>
      </c>
      <c r="L244" s="44">
        <v>3.35</v>
      </c>
      <c r="M244" s="44">
        <v>3.35</v>
      </c>
      <c r="N244" s="44">
        <v>3.35</v>
      </c>
      <c r="O244" s="44">
        <v>3.35</v>
      </c>
      <c r="P244" s="44">
        <v>3.35</v>
      </c>
      <c r="Q244" s="44">
        <v>3.35</v>
      </c>
      <c r="R244" s="44">
        <v>3.35</v>
      </c>
      <c r="S244" s="44">
        <v>3.35</v>
      </c>
      <c r="T244" s="44">
        <v>3.35</v>
      </c>
      <c r="U244" s="44">
        <v>3.35</v>
      </c>
      <c r="V244" s="44">
        <v>3.35</v>
      </c>
      <c r="W244" s="44">
        <v>3.35</v>
      </c>
      <c r="X244" s="44">
        <v>3.35</v>
      </c>
      <c r="Y244" s="44">
        <v>3.35</v>
      </c>
      <c r="Z244" s="44">
        <v>3.35</v>
      </c>
      <c r="AA244" s="44">
        <v>3.35</v>
      </c>
    </row>
    <row r="245" spans="1:27" ht="12.75" customHeight="1" outlineLevel="1" x14ac:dyDescent="0.2">
      <c r="A245" s="99" t="s">
        <v>473</v>
      </c>
      <c r="B245" s="63" t="s">
        <v>81</v>
      </c>
      <c r="C245" s="43" t="s">
        <v>79</v>
      </c>
      <c r="D245" s="44">
        <f>$D$11</f>
        <v>330.69</v>
      </c>
      <c r="E245" s="44">
        <f t="shared" ref="E245:AA245" si="140">$D$11</f>
        <v>330.69</v>
      </c>
      <c r="F245" s="44">
        <f t="shared" si="140"/>
        <v>330.69</v>
      </c>
      <c r="G245" s="44">
        <f t="shared" si="140"/>
        <v>330.69</v>
      </c>
      <c r="H245" s="44">
        <f t="shared" si="140"/>
        <v>330.69</v>
      </c>
      <c r="I245" s="44">
        <f t="shared" si="140"/>
        <v>330.69</v>
      </c>
      <c r="J245" s="44">
        <f t="shared" si="140"/>
        <v>330.69</v>
      </c>
      <c r="K245" s="44">
        <f t="shared" si="140"/>
        <v>330.69</v>
      </c>
      <c r="L245" s="44">
        <f t="shared" si="140"/>
        <v>330.69</v>
      </c>
      <c r="M245" s="44">
        <f t="shared" si="140"/>
        <v>330.69</v>
      </c>
      <c r="N245" s="44">
        <f t="shared" si="140"/>
        <v>330.69</v>
      </c>
      <c r="O245" s="44">
        <f t="shared" si="140"/>
        <v>330.69</v>
      </c>
      <c r="P245" s="44">
        <f t="shared" si="140"/>
        <v>330.69</v>
      </c>
      <c r="Q245" s="44">
        <f t="shared" si="140"/>
        <v>330.69</v>
      </c>
      <c r="R245" s="44">
        <f t="shared" si="140"/>
        <v>330.69</v>
      </c>
      <c r="S245" s="44">
        <f t="shared" si="140"/>
        <v>330.69</v>
      </c>
      <c r="T245" s="44">
        <f t="shared" si="140"/>
        <v>330.69</v>
      </c>
      <c r="U245" s="44">
        <f t="shared" si="140"/>
        <v>330.69</v>
      </c>
      <c r="V245" s="44">
        <f t="shared" si="140"/>
        <v>330.69</v>
      </c>
      <c r="W245" s="44">
        <f t="shared" si="140"/>
        <v>330.69</v>
      </c>
      <c r="X245" s="44">
        <f t="shared" si="140"/>
        <v>330.69</v>
      </c>
      <c r="Y245" s="44">
        <f t="shared" si="140"/>
        <v>330.69</v>
      </c>
      <c r="Z245" s="44">
        <f t="shared" si="140"/>
        <v>330.69</v>
      </c>
      <c r="AA245" s="44">
        <f t="shared" si="140"/>
        <v>330.69</v>
      </c>
    </row>
    <row r="246" spans="1:27" ht="12.75" customHeight="1" x14ac:dyDescent="0.2">
      <c r="A246" s="98" t="s">
        <v>474</v>
      </c>
      <c r="B246" s="28" t="str">
        <f>"17"&amp;"."&amp;$B$662&amp;"."&amp;$B$663</f>
        <v>17.12.2023</v>
      </c>
      <c r="C246" s="90" t="s">
        <v>76</v>
      </c>
      <c r="D246" s="91">
        <f>ROUND(((D247+D248+D250+D249)/1000),5)</f>
        <v>3.3517600000000001</v>
      </c>
      <c r="E246" s="91">
        <f>ROUND(((E247+E248+E250+E249)/1000),5)</f>
        <v>3.3168600000000001</v>
      </c>
      <c r="F246" s="91">
        <f>ROUND(((F247+F248+F250+F249)/1000),5)</f>
        <v>3.2823099999999998</v>
      </c>
      <c r="G246" s="91">
        <f t="shared" ref="G246:AA246" si="141">ROUND(((G247+G248+G250+G249)/1000),5)</f>
        <v>3.2558799999999999</v>
      </c>
      <c r="H246" s="91">
        <f t="shared" si="141"/>
        <v>3.2557100000000001</v>
      </c>
      <c r="I246" s="91">
        <f t="shared" si="141"/>
        <v>3.2998400000000001</v>
      </c>
      <c r="J246" s="91">
        <f t="shared" si="141"/>
        <v>3.33243</v>
      </c>
      <c r="K246" s="91">
        <f t="shared" si="141"/>
        <v>3.5418799999999999</v>
      </c>
      <c r="L246" s="91">
        <f t="shared" si="141"/>
        <v>3.7482199999999999</v>
      </c>
      <c r="M246" s="91">
        <f t="shared" si="141"/>
        <v>3.8351000000000002</v>
      </c>
      <c r="N246" s="91">
        <f t="shared" si="141"/>
        <v>3.87663</v>
      </c>
      <c r="O246" s="91">
        <f t="shared" si="141"/>
        <v>3.8979200000000001</v>
      </c>
      <c r="P246" s="91">
        <f t="shared" si="141"/>
        <v>3.9022700000000001</v>
      </c>
      <c r="Q246" s="91">
        <f t="shared" si="141"/>
        <v>3.9131200000000002</v>
      </c>
      <c r="R246" s="91">
        <f t="shared" si="141"/>
        <v>3.8982100000000002</v>
      </c>
      <c r="S246" s="91">
        <f t="shared" si="141"/>
        <v>3.8925399999999999</v>
      </c>
      <c r="T246" s="91">
        <f t="shared" si="141"/>
        <v>3.855</v>
      </c>
      <c r="U246" s="91">
        <f t="shared" si="141"/>
        <v>3.89845</v>
      </c>
      <c r="V246" s="91">
        <f t="shared" si="141"/>
        <v>4.03085</v>
      </c>
      <c r="W246" s="91">
        <f t="shared" si="141"/>
        <v>3.8489100000000001</v>
      </c>
      <c r="X246" s="91">
        <f t="shared" si="141"/>
        <v>3.8612899999999999</v>
      </c>
      <c r="Y246" s="91">
        <f t="shared" si="141"/>
        <v>3.8211400000000002</v>
      </c>
      <c r="Z246" s="91">
        <f t="shared" si="141"/>
        <v>3.5594600000000001</v>
      </c>
      <c r="AA246" s="91">
        <f t="shared" si="141"/>
        <v>3.35114</v>
      </c>
    </row>
    <row r="247" spans="1:27" ht="12.75" customHeight="1" outlineLevel="1" x14ac:dyDescent="0.2">
      <c r="A247" s="99" t="s">
        <v>475</v>
      </c>
      <c r="B247" s="63" t="s">
        <v>238</v>
      </c>
      <c r="C247" s="43" t="s">
        <v>79</v>
      </c>
      <c r="D247" s="44">
        <v>1300.75</v>
      </c>
      <c r="E247" s="44">
        <v>1265.8499999999999</v>
      </c>
      <c r="F247" s="44">
        <v>1231.3</v>
      </c>
      <c r="G247" s="44">
        <v>1204.8699999999999</v>
      </c>
      <c r="H247" s="44">
        <v>1204.7</v>
      </c>
      <c r="I247" s="44">
        <v>1248.83</v>
      </c>
      <c r="J247" s="44">
        <v>1281.42</v>
      </c>
      <c r="K247" s="44">
        <v>1490.87</v>
      </c>
      <c r="L247" s="44">
        <v>1697.21</v>
      </c>
      <c r="M247" s="44">
        <v>1784.09</v>
      </c>
      <c r="N247" s="44">
        <v>1825.62</v>
      </c>
      <c r="O247" s="44">
        <v>1846.91</v>
      </c>
      <c r="P247" s="44">
        <v>1851.26</v>
      </c>
      <c r="Q247" s="44">
        <v>1862.11</v>
      </c>
      <c r="R247" s="44">
        <v>1847.2</v>
      </c>
      <c r="S247" s="44">
        <v>1841.53</v>
      </c>
      <c r="T247" s="44">
        <v>1803.99</v>
      </c>
      <c r="U247" s="44">
        <v>1847.44</v>
      </c>
      <c r="V247" s="44">
        <v>1979.84</v>
      </c>
      <c r="W247" s="44">
        <v>1797.9</v>
      </c>
      <c r="X247" s="44">
        <v>1810.28</v>
      </c>
      <c r="Y247" s="44">
        <v>1770.13</v>
      </c>
      <c r="Z247" s="44">
        <v>1508.45</v>
      </c>
      <c r="AA247" s="44">
        <v>1300.1300000000001</v>
      </c>
    </row>
    <row r="248" spans="1:27" ht="12.75" customHeight="1" outlineLevel="1" x14ac:dyDescent="0.2">
      <c r="A248" s="99" t="s">
        <v>476</v>
      </c>
      <c r="B248" s="63" t="s">
        <v>90</v>
      </c>
      <c r="C248" s="43" t="s">
        <v>79</v>
      </c>
      <c r="D248" s="44">
        <f>$D$168</f>
        <v>1716.97</v>
      </c>
      <c r="E248" s="44">
        <f>$D$168</f>
        <v>1716.97</v>
      </c>
      <c r="F248" s="44">
        <f t="shared" ref="F248:AA248" si="142">$D$168</f>
        <v>1716.97</v>
      </c>
      <c r="G248" s="44">
        <f t="shared" si="142"/>
        <v>1716.97</v>
      </c>
      <c r="H248" s="44">
        <f t="shared" si="142"/>
        <v>1716.97</v>
      </c>
      <c r="I248" s="44">
        <f t="shared" si="142"/>
        <v>1716.97</v>
      </c>
      <c r="J248" s="44">
        <f t="shared" si="142"/>
        <v>1716.97</v>
      </c>
      <c r="K248" s="44">
        <f t="shared" si="142"/>
        <v>1716.97</v>
      </c>
      <c r="L248" s="44">
        <f t="shared" si="142"/>
        <v>1716.97</v>
      </c>
      <c r="M248" s="44">
        <f t="shared" si="142"/>
        <v>1716.97</v>
      </c>
      <c r="N248" s="44">
        <f t="shared" si="142"/>
        <v>1716.97</v>
      </c>
      <c r="O248" s="44">
        <f t="shared" si="142"/>
        <v>1716.97</v>
      </c>
      <c r="P248" s="44">
        <f t="shared" si="142"/>
        <v>1716.97</v>
      </c>
      <c r="Q248" s="44">
        <f t="shared" si="142"/>
        <v>1716.97</v>
      </c>
      <c r="R248" s="44">
        <f t="shared" si="142"/>
        <v>1716.97</v>
      </c>
      <c r="S248" s="44">
        <f t="shared" si="142"/>
        <v>1716.97</v>
      </c>
      <c r="T248" s="44">
        <f t="shared" si="142"/>
        <v>1716.97</v>
      </c>
      <c r="U248" s="44">
        <f t="shared" si="142"/>
        <v>1716.97</v>
      </c>
      <c r="V248" s="44">
        <f t="shared" si="142"/>
        <v>1716.97</v>
      </c>
      <c r="W248" s="44">
        <f t="shared" si="142"/>
        <v>1716.97</v>
      </c>
      <c r="X248" s="44">
        <f t="shared" si="142"/>
        <v>1716.97</v>
      </c>
      <c r="Y248" s="44">
        <f t="shared" si="142"/>
        <v>1716.97</v>
      </c>
      <c r="Z248" s="44">
        <f t="shared" si="142"/>
        <v>1716.97</v>
      </c>
      <c r="AA248" s="44">
        <f t="shared" si="142"/>
        <v>1716.97</v>
      </c>
    </row>
    <row r="249" spans="1:27" ht="12.75" customHeight="1" outlineLevel="1" x14ac:dyDescent="0.2">
      <c r="A249" s="99" t="s">
        <v>477</v>
      </c>
      <c r="B249" s="63" t="s">
        <v>83</v>
      </c>
      <c r="C249" s="43" t="s">
        <v>79</v>
      </c>
      <c r="D249" s="44">
        <v>3.35</v>
      </c>
      <c r="E249" s="44">
        <v>3.35</v>
      </c>
      <c r="F249" s="44">
        <v>3.35</v>
      </c>
      <c r="G249" s="44">
        <v>3.35</v>
      </c>
      <c r="H249" s="44">
        <v>3.35</v>
      </c>
      <c r="I249" s="44">
        <v>3.35</v>
      </c>
      <c r="J249" s="44">
        <v>3.35</v>
      </c>
      <c r="K249" s="44">
        <v>3.35</v>
      </c>
      <c r="L249" s="44">
        <v>3.35</v>
      </c>
      <c r="M249" s="44">
        <v>3.35</v>
      </c>
      <c r="N249" s="44">
        <v>3.35</v>
      </c>
      <c r="O249" s="44">
        <v>3.35</v>
      </c>
      <c r="P249" s="44">
        <v>3.35</v>
      </c>
      <c r="Q249" s="44">
        <v>3.35</v>
      </c>
      <c r="R249" s="44">
        <v>3.35</v>
      </c>
      <c r="S249" s="44">
        <v>3.35</v>
      </c>
      <c r="T249" s="44">
        <v>3.35</v>
      </c>
      <c r="U249" s="44">
        <v>3.35</v>
      </c>
      <c r="V249" s="44">
        <v>3.35</v>
      </c>
      <c r="W249" s="44">
        <v>3.35</v>
      </c>
      <c r="X249" s="44">
        <v>3.35</v>
      </c>
      <c r="Y249" s="44">
        <v>3.35</v>
      </c>
      <c r="Z249" s="44">
        <v>3.35</v>
      </c>
      <c r="AA249" s="44">
        <v>3.35</v>
      </c>
    </row>
    <row r="250" spans="1:27" ht="12.75" customHeight="1" outlineLevel="1" x14ac:dyDescent="0.2">
      <c r="A250" s="99" t="s">
        <v>478</v>
      </c>
      <c r="B250" s="63" t="s">
        <v>81</v>
      </c>
      <c r="C250" s="43" t="s">
        <v>79</v>
      </c>
      <c r="D250" s="44">
        <f>$D$11</f>
        <v>330.69</v>
      </c>
      <c r="E250" s="44">
        <f t="shared" ref="E250:AA250" si="143">$D$11</f>
        <v>330.69</v>
      </c>
      <c r="F250" s="44">
        <f t="shared" si="143"/>
        <v>330.69</v>
      </c>
      <c r="G250" s="44">
        <f t="shared" si="143"/>
        <v>330.69</v>
      </c>
      <c r="H250" s="44">
        <f t="shared" si="143"/>
        <v>330.69</v>
      </c>
      <c r="I250" s="44">
        <f t="shared" si="143"/>
        <v>330.69</v>
      </c>
      <c r="J250" s="44">
        <f t="shared" si="143"/>
        <v>330.69</v>
      </c>
      <c r="K250" s="44">
        <f t="shared" si="143"/>
        <v>330.69</v>
      </c>
      <c r="L250" s="44">
        <f t="shared" si="143"/>
        <v>330.69</v>
      </c>
      <c r="M250" s="44">
        <f t="shared" si="143"/>
        <v>330.69</v>
      </c>
      <c r="N250" s="44">
        <f t="shared" si="143"/>
        <v>330.69</v>
      </c>
      <c r="O250" s="44">
        <f t="shared" si="143"/>
        <v>330.69</v>
      </c>
      <c r="P250" s="44">
        <f t="shared" si="143"/>
        <v>330.69</v>
      </c>
      <c r="Q250" s="44">
        <f t="shared" si="143"/>
        <v>330.69</v>
      </c>
      <c r="R250" s="44">
        <f t="shared" si="143"/>
        <v>330.69</v>
      </c>
      <c r="S250" s="44">
        <f t="shared" si="143"/>
        <v>330.69</v>
      </c>
      <c r="T250" s="44">
        <f t="shared" si="143"/>
        <v>330.69</v>
      </c>
      <c r="U250" s="44">
        <f t="shared" si="143"/>
        <v>330.69</v>
      </c>
      <c r="V250" s="44">
        <f t="shared" si="143"/>
        <v>330.69</v>
      </c>
      <c r="W250" s="44">
        <f t="shared" si="143"/>
        <v>330.69</v>
      </c>
      <c r="X250" s="44">
        <f t="shared" si="143"/>
        <v>330.69</v>
      </c>
      <c r="Y250" s="44">
        <f t="shared" si="143"/>
        <v>330.69</v>
      </c>
      <c r="Z250" s="44">
        <f t="shared" si="143"/>
        <v>330.69</v>
      </c>
      <c r="AA250" s="44">
        <f t="shared" si="143"/>
        <v>330.69</v>
      </c>
    </row>
    <row r="251" spans="1:27" ht="12.75" customHeight="1" x14ac:dyDescent="0.2">
      <c r="A251" s="98" t="s">
        <v>479</v>
      </c>
      <c r="B251" s="28" t="str">
        <f>"18"&amp;"."&amp;$B$662&amp;"."&amp;$B$663</f>
        <v>18.12.2023</v>
      </c>
      <c r="C251" s="90" t="s">
        <v>76</v>
      </c>
      <c r="D251" s="91">
        <f>ROUND(((D252+D253+D255+D254)/1000),5)</f>
        <v>3.2928700000000002</v>
      </c>
      <c r="E251" s="91">
        <f>ROUND(((E252+E253+E255+E254)/1000),5)</f>
        <v>3.1995800000000001</v>
      </c>
      <c r="F251" s="91">
        <f>ROUND(((F252+F253+F255+F254)/1000),5)</f>
        <v>3.13395</v>
      </c>
      <c r="G251" s="91">
        <f t="shared" ref="G251:AA251" si="144">ROUND(((G252+G253+G255+G254)/1000),5)</f>
        <v>3.1322299999999998</v>
      </c>
      <c r="H251" s="91">
        <f t="shared" si="144"/>
        <v>3.1621999999999999</v>
      </c>
      <c r="I251" s="91">
        <f t="shared" si="144"/>
        <v>3.2961499999999999</v>
      </c>
      <c r="J251" s="91">
        <f t="shared" si="144"/>
        <v>3.5238200000000002</v>
      </c>
      <c r="K251" s="91">
        <f t="shared" si="144"/>
        <v>3.80891</v>
      </c>
      <c r="L251" s="91">
        <f t="shared" si="144"/>
        <v>4.0206900000000001</v>
      </c>
      <c r="M251" s="91">
        <f t="shared" si="144"/>
        <v>4.0619399999999999</v>
      </c>
      <c r="N251" s="91">
        <f t="shared" si="144"/>
        <v>4.0525399999999996</v>
      </c>
      <c r="O251" s="91">
        <f t="shared" si="144"/>
        <v>4.1251600000000002</v>
      </c>
      <c r="P251" s="91">
        <f t="shared" si="144"/>
        <v>4.1107800000000001</v>
      </c>
      <c r="Q251" s="91">
        <f t="shared" si="144"/>
        <v>4.1280099999999997</v>
      </c>
      <c r="R251" s="91">
        <f t="shared" si="144"/>
        <v>4.1202100000000002</v>
      </c>
      <c r="S251" s="91">
        <f t="shared" si="144"/>
        <v>4.10806</v>
      </c>
      <c r="T251" s="91">
        <f t="shared" si="144"/>
        <v>4.2857799999999999</v>
      </c>
      <c r="U251" s="91">
        <f t="shared" si="144"/>
        <v>4.3106900000000001</v>
      </c>
      <c r="V251" s="91">
        <f t="shared" si="144"/>
        <v>4.2282200000000003</v>
      </c>
      <c r="W251" s="91">
        <f t="shared" si="144"/>
        <v>4.0605700000000002</v>
      </c>
      <c r="X251" s="91">
        <f t="shared" si="144"/>
        <v>3.9617900000000001</v>
      </c>
      <c r="Y251" s="91">
        <f t="shared" si="144"/>
        <v>3.8138700000000001</v>
      </c>
      <c r="Z251" s="91">
        <f t="shared" si="144"/>
        <v>3.5498599999999998</v>
      </c>
      <c r="AA251" s="91">
        <f t="shared" si="144"/>
        <v>3.3197800000000002</v>
      </c>
    </row>
    <row r="252" spans="1:27" ht="12.75" customHeight="1" outlineLevel="1" x14ac:dyDescent="0.2">
      <c r="A252" s="99" t="s">
        <v>480</v>
      </c>
      <c r="B252" s="63" t="s">
        <v>238</v>
      </c>
      <c r="C252" s="43" t="s">
        <v>79</v>
      </c>
      <c r="D252" s="44">
        <v>1241.8599999999999</v>
      </c>
      <c r="E252" s="44">
        <v>1148.57</v>
      </c>
      <c r="F252" s="44">
        <v>1082.94</v>
      </c>
      <c r="G252" s="44">
        <v>1081.22</v>
      </c>
      <c r="H252" s="44">
        <v>1111.19</v>
      </c>
      <c r="I252" s="44">
        <v>1245.1400000000001</v>
      </c>
      <c r="J252" s="44">
        <v>1472.81</v>
      </c>
      <c r="K252" s="44">
        <v>1757.9</v>
      </c>
      <c r="L252" s="44">
        <v>1969.68</v>
      </c>
      <c r="M252" s="44">
        <v>2010.93</v>
      </c>
      <c r="N252" s="44">
        <v>2001.53</v>
      </c>
      <c r="O252" s="44">
        <v>2074.15</v>
      </c>
      <c r="P252" s="44">
        <v>2059.77</v>
      </c>
      <c r="Q252" s="44">
        <v>2077</v>
      </c>
      <c r="R252" s="44">
        <v>2069.1999999999998</v>
      </c>
      <c r="S252" s="44">
        <v>2057.0500000000002</v>
      </c>
      <c r="T252" s="44">
        <v>2234.77</v>
      </c>
      <c r="U252" s="44">
        <v>2259.6799999999998</v>
      </c>
      <c r="V252" s="44">
        <v>2177.21</v>
      </c>
      <c r="W252" s="44">
        <v>2009.56</v>
      </c>
      <c r="X252" s="44">
        <v>1910.78</v>
      </c>
      <c r="Y252" s="44">
        <v>1762.86</v>
      </c>
      <c r="Z252" s="44">
        <v>1498.85</v>
      </c>
      <c r="AA252" s="44">
        <v>1268.77</v>
      </c>
    </row>
    <row r="253" spans="1:27" ht="12.75" customHeight="1" outlineLevel="1" x14ac:dyDescent="0.2">
      <c r="A253" s="99" t="s">
        <v>481</v>
      </c>
      <c r="B253" s="63" t="s">
        <v>90</v>
      </c>
      <c r="C253" s="43" t="s">
        <v>79</v>
      </c>
      <c r="D253" s="44">
        <f>$D$168</f>
        <v>1716.97</v>
      </c>
      <c r="E253" s="44">
        <f>$D$168</f>
        <v>1716.97</v>
      </c>
      <c r="F253" s="44">
        <f t="shared" ref="F253:AA253" si="145">$D$168</f>
        <v>1716.97</v>
      </c>
      <c r="G253" s="44">
        <f t="shared" si="145"/>
        <v>1716.97</v>
      </c>
      <c r="H253" s="44">
        <f t="shared" si="145"/>
        <v>1716.97</v>
      </c>
      <c r="I253" s="44">
        <f t="shared" si="145"/>
        <v>1716.97</v>
      </c>
      <c r="J253" s="44">
        <f t="shared" si="145"/>
        <v>1716.97</v>
      </c>
      <c r="K253" s="44">
        <f t="shared" si="145"/>
        <v>1716.97</v>
      </c>
      <c r="L253" s="44">
        <f t="shared" si="145"/>
        <v>1716.97</v>
      </c>
      <c r="M253" s="44">
        <f t="shared" si="145"/>
        <v>1716.97</v>
      </c>
      <c r="N253" s="44">
        <f t="shared" si="145"/>
        <v>1716.97</v>
      </c>
      <c r="O253" s="44">
        <f t="shared" si="145"/>
        <v>1716.97</v>
      </c>
      <c r="P253" s="44">
        <f t="shared" si="145"/>
        <v>1716.97</v>
      </c>
      <c r="Q253" s="44">
        <f t="shared" si="145"/>
        <v>1716.97</v>
      </c>
      <c r="R253" s="44">
        <f t="shared" si="145"/>
        <v>1716.97</v>
      </c>
      <c r="S253" s="44">
        <f t="shared" si="145"/>
        <v>1716.97</v>
      </c>
      <c r="T253" s="44">
        <f t="shared" si="145"/>
        <v>1716.97</v>
      </c>
      <c r="U253" s="44">
        <f t="shared" si="145"/>
        <v>1716.97</v>
      </c>
      <c r="V253" s="44">
        <f t="shared" si="145"/>
        <v>1716.97</v>
      </c>
      <c r="W253" s="44">
        <f t="shared" si="145"/>
        <v>1716.97</v>
      </c>
      <c r="X253" s="44">
        <f t="shared" si="145"/>
        <v>1716.97</v>
      </c>
      <c r="Y253" s="44">
        <f t="shared" si="145"/>
        <v>1716.97</v>
      </c>
      <c r="Z253" s="44">
        <f t="shared" si="145"/>
        <v>1716.97</v>
      </c>
      <c r="AA253" s="44">
        <f t="shared" si="145"/>
        <v>1716.97</v>
      </c>
    </row>
    <row r="254" spans="1:27" ht="12.75" customHeight="1" outlineLevel="1" x14ac:dyDescent="0.2">
      <c r="A254" s="99" t="s">
        <v>482</v>
      </c>
      <c r="B254" s="63" t="s">
        <v>83</v>
      </c>
      <c r="C254" s="43" t="s">
        <v>79</v>
      </c>
      <c r="D254" s="44">
        <v>3.35</v>
      </c>
      <c r="E254" s="44">
        <v>3.35</v>
      </c>
      <c r="F254" s="44">
        <v>3.35</v>
      </c>
      <c r="G254" s="44">
        <v>3.35</v>
      </c>
      <c r="H254" s="44">
        <v>3.35</v>
      </c>
      <c r="I254" s="44">
        <v>3.35</v>
      </c>
      <c r="J254" s="44">
        <v>3.35</v>
      </c>
      <c r="K254" s="44">
        <v>3.35</v>
      </c>
      <c r="L254" s="44">
        <v>3.35</v>
      </c>
      <c r="M254" s="44">
        <v>3.35</v>
      </c>
      <c r="N254" s="44">
        <v>3.35</v>
      </c>
      <c r="O254" s="44">
        <v>3.35</v>
      </c>
      <c r="P254" s="44">
        <v>3.35</v>
      </c>
      <c r="Q254" s="44">
        <v>3.35</v>
      </c>
      <c r="R254" s="44">
        <v>3.35</v>
      </c>
      <c r="S254" s="44">
        <v>3.35</v>
      </c>
      <c r="T254" s="44">
        <v>3.35</v>
      </c>
      <c r="U254" s="44">
        <v>3.35</v>
      </c>
      <c r="V254" s="44">
        <v>3.35</v>
      </c>
      <c r="W254" s="44">
        <v>3.35</v>
      </c>
      <c r="X254" s="44">
        <v>3.35</v>
      </c>
      <c r="Y254" s="44">
        <v>3.35</v>
      </c>
      <c r="Z254" s="44">
        <v>3.35</v>
      </c>
      <c r="AA254" s="44">
        <v>3.35</v>
      </c>
    </row>
    <row r="255" spans="1:27" ht="12.75" customHeight="1" outlineLevel="1" x14ac:dyDescent="0.2">
      <c r="A255" s="99" t="s">
        <v>483</v>
      </c>
      <c r="B255" s="63" t="s">
        <v>81</v>
      </c>
      <c r="C255" s="43" t="s">
        <v>79</v>
      </c>
      <c r="D255" s="44">
        <f>$D$11</f>
        <v>330.69</v>
      </c>
      <c r="E255" s="44">
        <f t="shared" ref="E255:AA255" si="146">$D$11</f>
        <v>330.69</v>
      </c>
      <c r="F255" s="44">
        <f t="shared" si="146"/>
        <v>330.69</v>
      </c>
      <c r="G255" s="44">
        <f t="shared" si="146"/>
        <v>330.69</v>
      </c>
      <c r="H255" s="44">
        <f t="shared" si="146"/>
        <v>330.69</v>
      </c>
      <c r="I255" s="44">
        <f t="shared" si="146"/>
        <v>330.69</v>
      </c>
      <c r="J255" s="44">
        <f t="shared" si="146"/>
        <v>330.69</v>
      </c>
      <c r="K255" s="44">
        <f t="shared" si="146"/>
        <v>330.69</v>
      </c>
      <c r="L255" s="44">
        <f t="shared" si="146"/>
        <v>330.69</v>
      </c>
      <c r="M255" s="44">
        <f t="shared" si="146"/>
        <v>330.69</v>
      </c>
      <c r="N255" s="44">
        <f t="shared" si="146"/>
        <v>330.69</v>
      </c>
      <c r="O255" s="44">
        <f t="shared" si="146"/>
        <v>330.69</v>
      </c>
      <c r="P255" s="44">
        <f t="shared" si="146"/>
        <v>330.69</v>
      </c>
      <c r="Q255" s="44">
        <f t="shared" si="146"/>
        <v>330.69</v>
      </c>
      <c r="R255" s="44">
        <f t="shared" si="146"/>
        <v>330.69</v>
      </c>
      <c r="S255" s="44">
        <f t="shared" si="146"/>
        <v>330.69</v>
      </c>
      <c r="T255" s="44">
        <f t="shared" si="146"/>
        <v>330.69</v>
      </c>
      <c r="U255" s="44">
        <f t="shared" si="146"/>
        <v>330.69</v>
      </c>
      <c r="V255" s="44">
        <f t="shared" si="146"/>
        <v>330.69</v>
      </c>
      <c r="W255" s="44">
        <f t="shared" si="146"/>
        <v>330.69</v>
      </c>
      <c r="X255" s="44">
        <f t="shared" si="146"/>
        <v>330.69</v>
      </c>
      <c r="Y255" s="44">
        <f t="shared" si="146"/>
        <v>330.69</v>
      </c>
      <c r="Z255" s="44">
        <f t="shared" si="146"/>
        <v>330.69</v>
      </c>
      <c r="AA255" s="44">
        <f t="shared" si="146"/>
        <v>330.69</v>
      </c>
    </row>
    <row r="256" spans="1:27" ht="12.75" customHeight="1" x14ac:dyDescent="0.2">
      <c r="A256" s="98" t="s">
        <v>484</v>
      </c>
      <c r="B256" s="28" t="str">
        <f>"19"&amp;"."&amp;$B$662&amp;"."&amp;$B$663</f>
        <v>19.12.2023</v>
      </c>
      <c r="C256" s="90" t="s">
        <v>76</v>
      </c>
      <c r="D256" s="91">
        <f>ROUND(((D257+D258+D260+D259)/1000),5)</f>
        <v>3.2674599999999998</v>
      </c>
      <c r="E256" s="91">
        <f>ROUND(((E257+E258+E260+E259)/1000),5)</f>
        <v>3.1901899999999999</v>
      </c>
      <c r="F256" s="91">
        <f>ROUND(((F257+F258+F260+F259)/1000),5)</f>
        <v>3.1629299999999998</v>
      </c>
      <c r="G256" s="91">
        <f t="shared" ref="G256:AA256" si="147">ROUND(((G257+G258+G260+G259)/1000),5)</f>
        <v>3.1626500000000002</v>
      </c>
      <c r="H256" s="91">
        <f t="shared" si="147"/>
        <v>3.1710500000000001</v>
      </c>
      <c r="I256" s="91">
        <f t="shared" si="147"/>
        <v>3.3142399999999999</v>
      </c>
      <c r="J256" s="91">
        <f t="shared" si="147"/>
        <v>3.5375000000000001</v>
      </c>
      <c r="K256" s="91">
        <f t="shared" si="147"/>
        <v>3.7520699999999998</v>
      </c>
      <c r="L256" s="91">
        <f t="shared" si="147"/>
        <v>3.97872</v>
      </c>
      <c r="M256" s="91">
        <f t="shared" si="147"/>
        <v>4.0239200000000004</v>
      </c>
      <c r="N256" s="91">
        <f t="shared" si="147"/>
        <v>4.0626499999999997</v>
      </c>
      <c r="O256" s="91">
        <f t="shared" si="147"/>
        <v>4.0880700000000001</v>
      </c>
      <c r="P256" s="91">
        <f t="shared" si="147"/>
        <v>4.0762099999999997</v>
      </c>
      <c r="Q256" s="91">
        <f t="shared" si="147"/>
        <v>4.0912300000000004</v>
      </c>
      <c r="R256" s="91">
        <f t="shared" si="147"/>
        <v>4.0904999999999996</v>
      </c>
      <c r="S256" s="91">
        <f t="shared" si="147"/>
        <v>4.0580499999999997</v>
      </c>
      <c r="T256" s="91">
        <f t="shared" si="147"/>
        <v>4.16967</v>
      </c>
      <c r="U256" s="91">
        <f t="shared" si="147"/>
        <v>4.0865900000000002</v>
      </c>
      <c r="V256" s="91">
        <f t="shared" si="147"/>
        <v>4.0575999999999999</v>
      </c>
      <c r="W256" s="91">
        <f t="shared" si="147"/>
        <v>4.0522</v>
      </c>
      <c r="X256" s="91">
        <f t="shared" si="147"/>
        <v>3.9488599999999998</v>
      </c>
      <c r="Y256" s="91">
        <f t="shared" si="147"/>
        <v>3.7808299999999999</v>
      </c>
      <c r="Z256" s="91">
        <f t="shared" si="147"/>
        <v>3.5451600000000001</v>
      </c>
      <c r="AA256" s="91">
        <f t="shared" si="147"/>
        <v>3.3085300000000002</v>
      </c>
    </row>
    <row r="257" spans="1:27" ht="12.75" customHeight="1" outlineLevel="1" x14ac:dyDescent="0.2">
      <c r="A257" s="99" t="s">
        <v>485</v>
      </c>
      <c r="B257" s="63" t="s">
        <v>238</v>
      </c>
      <c r="C257" s="43" t="s">
        <v>79</v>
      </c>
      <c r="D257" s="44">
        <v>1216.45</v>
      </c>
      <c r="E257" s="44">
        <v>1139.18</v>
      </c>
      <c r="F257" s="44">
        <v>1111.92</v>
      </c>
      <c r="G257" s="44">
        <v>1111.6400000000001</v>
      </c>
      <c r="H257" s="44">
        <v>1120.04</v>
      </c>
      <c r="I257" s="44">
        <v>1263.23</v>
      </c>
      <c r="J257" s="44">
        <v>1486.49</v>
      </c>
      <c r="K257" s="44">
        <v>1701.06</v>
      </c>
      <c r="L257" s="44">
        <v>1927.71</v>
      </c>
      <c r="M257" s="44">
        <v>1972.91</v>
      </c>
      <c r="N257" s="44">
        <v>2011.64</v>
      </c>
      <c r="O257" s="44">
        <v>2037.06</v>
      </c>
      <c r="P257" s="44">
        <v>2025.2</v>
      </c>
      <c r="Q257" s="44">
        <v>2040.22</v>
      </c>
      <c r="R257" s="44">
        <v>2039.49</v>
      </c>
      <c r="S257" s="44">
        <v>2007.04</v>
      </c>
      <c r="T257" s="44">
        <v>2118.66</v>
      </c>
      <c r="U257" s="44">
        <v>2035.58</v>
      </c>
      <c r="V257" s="44">
        <v>2006.59</v>
      </c>
      <c r="W257" s="44">
        <v>2001.19</v>
      </c>
      <c r="X257" s="44">
        <v>1897.85</v>
      </c>
      <c r="Y257" s="44">
        <v>1729.82</v>
      </c>
      <c r="Z257" s="44">
        <v>1494.15</v>
      </c>
      <c r="AA257" s="44">
        <v>1257.52</v>
      </c>
    </row>
    <row r="258" spans="1:27" ht="12.75" customHeight="1" outlineLevel="1" x14ac:dyDescent="0.2">
      <c r="A258" s="99" t="s">
        <v>486</v>
      </c>
      <c r="B258" s="63" t="s">
        <v>90</v>
      </c>
      <c r="C258" s="43" t="s">
        <v>79</v>
      </c>
      <c r="D258" s="44">
        <f>$D$168</f>
        <v>1716.97</v>
      </c>
      <c r="E258" s="44">
        <f>$D$168</f>
        <v>1716.97</v>
      </c>
      <c r="F258" s="44">
        <f t="shared" ref="F258:AA258" si="148">$D$168</f>
        <v>1716.97</v>
      </c>
      <c r="G258" s="44">
        <f t="shared" si="148"/>
        <v>1716.97</v>
      </c>
      <c r="H258" s="44">
        <f t="shared" si="148"/>
        <v>1716.97</v>
      </c>
      <c r="I258" s="44">
        <f t="shared" si="148"/>
        <v>1716.97</v>
      </c>
      <c r="J258" s="44">
        <f t="shared" si="148"/>
        <v>1716.97</v>
      </c>
      <c r="K258" s="44">
        <f t="shared" si="148"/>
        <v>1716.97</v>
      </c>
      <c r="L258" s="44">
        <f t="shared" si="148"/>
        <v>1716.97</v>
      </c>
      <c r="M258" s="44">
        <f t="shared" si="148"/>
        <v>1716.97</v>
      </c>
      <c r="N258" s="44">
        <f t="shared" si="148"/>
        <v>1716.97</v>
      </c>
      <c r="O258" s="44">
        <f t="shared" si="148"/>
        <v>1716.97</v>
      </c>
      <c r="P258" s="44">
        <f t="shared" si="148"/>
        <v>1716.97</v>
      </c>
      <c r="Q258" s="44">
        <f t="shared" si="148"/>
        <v>1716.97</v>
      </c>
      <c r="R258" s="44">
        <f t="shared" si="148"/>
        <v>1716.97</v>
      </c>
      <c r="S258" s="44">
        <f t="shared" si="148"/>
        <v>1716.97</v>
      </c>
      <c r="T258" s="44">
        <f t="shared" si="148"/>
        <v>1716.97</v>
      </c>
      <c r="U258" s="44">
        <f t="shared" si="148"/>
        <v>1716.97</v>
      </c>
      <c r="V258" s="44">
        <f t="shared" si="148"/>
        <v>1716.97</v>
      </c>
      <c r="W258" s="44">
        <f t="shared" si="148"/>
        <v>1716.97</v>
      </c>
      <c r="X258" s="44">
        <f t="shared" si="148"/>
        <v>1716.97</v>
      </c>
      <c r="Y258" s="44">
        <f t="shared" si="148"/>
        <v>1716.97</v>
      </c>
      <c r="Z258" s="44">
        <f t="shared" si="148"/>
        <v>1716.97</v>
      </c>
      <c r="AA258" s="44">
        <f t="shared" si="148"/>
        <v>1716.97</v>
      </c>
    </row>
    <row r="259" spans="1:27" ht="12.75" customHeight="1" outlineLevel="1" x14ac:dyDescent="0.2">
      <c r="A259" s="99" t="s">
        <v>487</v>
      </c>
      <c r="B259" s="63" t="s">
        <v>83</v>
      </c>
      <c r="C259" s="43" t="s">
        <v>79</v>
      </c>
      <c r="D259" s="44">
        <v>3.35</v>
      </c>
      <c r="E259" s="44">
        <v>3.35</v>
      </c>
      <c r="F259" s="44">
        <v>3.35</v>
      </c>
      <c r="G259" s="44">
        <v>3.35</v>
      </c>
      <c r="H259" s="44">
        <v>3.35</v>
      </c>
      <c r="I259" s="44">
        <v>3.35</v>
      </c>
      <c r="J259" s="44">
        <v>3.35</v>
      </c>
      <c r="K259" s="44">
        <v>3.35</v>
      </c>
      <c r="L259" s="44">
        <v>3.35</v>
      </c>
      <c r="M259" s="44">
        <v>3.35</v>
      </c>
      <c r="N259" s="44">
        <v>3.35</v>
      </c>
      <c r="O259" s="44">
        <v>3.35</v>
      </c>
      <c r="P259" s="44">
        <v>3.35</v>
      </c>
      <c r="Q259" s="44">
        <v>3.35</v>
      </c>
      <c r="R259" s="44">
        <v>3.35</v>
      </c>
      <c r="S259" s="44">
        <v>3.35</v>
      </c>
      <c r="T259" s="44">
        <v>3.35</v>
      </c>
      <c r="U259" s="44">
        <v>3.35</v>
      </c>
      <c r="V259" s="44">
        <v>3.35</v>
      </c>
      <c r="W259" s="44">
        <v>3.35</v>
      </c>
      <c r="X259" s="44">
        <v>3.35</v>
      </c>
      <c r="Y259" s="44">
        <v>3.35</v>
      </c>
      <c r="Z259" s="44">
        <v>3.35</v>
      </c>
      <c r="AA259" s="44">
        <v>3.35</v>
      </c>
    </row>
    <row r="260" spans="1:27" ht="12.75" customHeight="1" outlineLevel="1" x14ac:dyDescent="0.2">
      <c r="A260" s="99" t="s">
        <v>488</v>
      </c>
      <c r="B260" s="63" t="s">
        <v>81</v>
      </c>
      <c r="C260" s="43" t="s">
        <v>79</v>
      </c>
      <c r="D260" s="44">
        <f>$D$11</f>
        <v>330.69</v>
      </c>
      <c r="E260" s="44">
        <f t="shared" ref="E260:AA260" si="149">$D$11</f>
        <v>330.69</v>
      </c>
      <c r="F260" s="44">
        <f t="shared" si="149"/>
        <v>330.69</v>
      </c>
      <c r="G260" s="44">
        <f t="shared" si="149"/>
        <v>330.69</v>
      </c>
      <c r="H260" s="44">
        <f t="shared" si="149"/>
        <v>330.69</v>
      </c>
      <c r="I260" s="44">
        <f t="shared" si="149"/>
        <v>330.69</v>
      </c>
      <c r="J260" s="44">
        <f t="shared" si="149"/>
        <v>330.69</v>
      </c>
      <c r="K260" s="44">
        <f t="shared" si="149"/>
        <v>330.69</v>
      </c>
      <c r="L260" s="44">
        <f t="shared" si="149"/>
        <v>330.69</v>
      </c>
      <c r="M260" s="44">
        <f t="shared" si="149"/>
        <v>330.69</v>
      </c>
      <c r="N260" s="44">
        <f t="shared" si="149"/>
        <v>330.69</v>
      </c>
      <c r="O260" s="44">
        <f t="shared" si="149"/>
        <v>330.69</v>
      </c>
      <c r="P260" s="44">
        <f t="shared" si="149"/>
        <v>330.69</v>
      </c>
      <c r="Q260" s="44">
        <f t="shared" si="149"/>
        <v>330.69</v>
      </c>
      <c r="R260" s="44">
        <f t="shared" si="149"/>
        <v>330.69</v>
      </c>
      <c r="S260" s="44">
        <f t="shared" si="149"/>
        <v>330.69</v>
      </c>
      <c r="T260" s="44">
        <f t="shared" si="149"/>
        <v>330.69</v>
      </c>
      <c r="U260" s="44">
        <f t="shared" si="149"/>
        <v>330.69</v>
      </c>
      <c r="V260" s="44">
        <f t="shared" si="149"/>
        <v>330.69</v>
      </c>
      <c r="W260" s="44">
        <f t="shared" si="149"/>
        <v>330.69</v>
      </c>
      <c r="X260" s="44">
        <f t="shared" si="149"/>
        <v>330.69</v>
      </c>
      <c r="Y260" s="44">
        <f t="shared" si="149"/>
        <v>330.69</v>
      </c>
      <c r="Z260" s="44">
        <f t="shared" si="149"/>
        <v>330.69</v>
      </c>
      <c r="AA260" s="44">
        <f t="shared" si="149"/>
        <v>330.69</v>
      </c>
    </row>
    <row r="261" spans="1:27" ht="12.75" customHeight="1" x14ac:dyDescent="0.2">
      <c r="A261" s="98" t="s">
        <v>489</v>
      </c>
      <c r="B261" s="28" t="str">
        <f>"20"&amp;"."&amp;$B$662&amp;"."&amp;$B$663</f>
        <v>20.12.2023</v>
      </c>
      <c r="C261" s="90" t="s">
        <v>76</v>
      </c>
      <c r="D261" s="91">
        <f>ROUND(((D262+D263+D265+D264)/1000),5)</f>
        <v>3.3184999999999998</v>
      </c>
      <c r="E261" s="91">
        <f>ROUND(((E262+E263+E265+E264)/1000),5)</f>
        <v>3.27034</v>
      </c>
      <c r="F261" s="91">
        <f>ROUND(((F262+F263+F265+F264)/1000),5)</f>
        <v>3.2119800000000001</v>
      </c>
      <c r="G261" s="91">
        <f t="shared" ref="G261:AA261" si="150">ROUND(((G262+G263+G265+G264)/1000),5)</f>
        <v>3.2060599999999999</v>
      </c>
      <c r="H261" s="91">
        <f t="shared" si="150"/>
        <v>3.2827799999999998</v>
      </c>
      <c r="I261" s="91">
        <f t="shared" si="150"/>
        <v>3.3300900000000002</v>
      </c>
      <c r="J261" s="91">
        <f t="shared" si="150"/>
        <v>3.5479099999999999</v>
      </c>
      <c r="K261" s="91">
        <f t="shared" si="150"/>
        <v>3.7395499999999999</v>
      </c>
      <c r="L261" s="91">
        <f t="shared" si="150"/>
        <v>4.0104699999999998</v>
      </c>
      <c r="M261" s="91">
        <f t="shared" si="150"/>
        <v>4.03308</v>
      </c>
      <c r="N261" s="91">
        <f t="shared" si="150"/>
        <v>4.0346599999999997</v>
      </c>
      <c r="O261" s="91">
        <f t="shared" si="150"/>
        <v>4.13401</v>
      </c>
      <c r="P261" s="91">
        <f t="shared" si="150"/>
        <v>4.07803</v>
      </c>
      <c r="Q261" s="91">
        <f t="shared" si="150"/>
        <v>4.0975299999999999</v>
      </c>
      <c r="R261" s="91">
        <f t="shared" si="150"/>
        <v>4.0775800000000002</v>
      </c>
      <c r="S261" s="91">
        <f t="shared" si="150"/>
        <v>4.0283499999999997</v>
      </c>
      <c r="T261" s="91">
        <f t="shared" si="150"/>
        <v>3.9725000000000001</v>
      </c>
      <c r="U261" s="91">
        <f t="shared" si="150"/>
        <v>3.97587</v>
      </c>
      <c r="V261" s="91">
        <f t="shared" si="150"/>
        <v>4.0260999999999996</v>
      </c>
      <c r="W261" s="91">
        <f t="shared" si="150"/>
        <v>4.0266999999999999</v>
      </c>
      <c r="X261" s="91">
        <f t="shared" si="150"/>
        <v>3.8478300000000001</v>
      </c>
      <c r="Y261" s="91">
        <f t="shared" si="150"/>
        <v>3.70627</v>
      </c>
      <c r="Z261" s="91">
        <f t="shared" si="150"/>
        <v>3.5525199999999999</v>
      </c>
      <c r="AA261" s="91">
        <f t="shared" si="150"/>
        <v>3.3176199999999998</v>
      </c>
    </row>
    <row r="262" spans="1:27" ht="12.75" customHeight="1" outlineLevel="1" x14ac:dyDescent="0.2">
      <c r="A262" s="99" t="s">
        <v>490</v>
      </c>
      <c r="B262" s="63" t="s">
        <v>238</v>
      </c>
      <c r="C262" s="43" t="s">
        <v>79</v>
      </c>
      <c r="D262" s="44">
        <v>1267.49</v>
      </c>
      <c r="E262" s="44">
        <v>1219.33</v>
      </c>
      <c r="F262" s="44">
        <v>1160.97</v>
      </c>
      <c r="G262" s="44">
        <v>1155.05</v>
      </c>
      <c r="H262" s="44">
        <v>1231.77</v>
      </c>
      <c r="I262" s="44">
        <v>1279.08</v>
      </c>
      <c r="J262" s="44">
        <v>1496.9</v>
      </c>
      <c r="K262" s="44">
        <v>1688.54</v>
      </c>
      <c r="L262" s="44">
        <v>1959.46</v>
      </c>
      <c r="M262" s="44">
        <v>1982.07</v>
      </c>
      <c r="N262" s="44">
        <v>1983.65</v>
      </c>
      <c r="O262" s="44">
        <v>2083</v>
      </c>
      <c r="P262" s="44">
        <v>2027.02</v>
      </c>
      <c r="Q262" s="44">
        <v>2046.52</v>
      </c>
      <c r="R262" s="44">
        <v>2026.57</v>
      </c>
      <c r="S262" s="44">
        <v>1977.34</v>
      </c>
      <c r="T262" s="44">
        <v>1921.49</v>
      </c>
      <c r="U262" s="44">
        <v>1924.86</v>
      </c>
      <c r="V262" s="44">
        <v>1975.09</v>
      </c>
      <c r="W262" s="44">
        <v>1975.69</v>
      </c>
      <c r="X262" s="44">
        <v>1796.82</v>
      </c>
      <c r="Y262" s="44">
        <v>1655.26</v>
      </c>
      <c r="Z262" s="44">
        <v>1501.51</v>
      </c>
      <c r="AA262" s="44">
        <v>1266.6099999999999</v>
      </c>
    </row>
    <row r="263" spans="1:27" ht="12.75" customHeight="1" outlineLevel="1" x14ac:dyDescent="0.2">
      <c r="A263" s="99" t="s">
        <v>491</v>
      </c>
      <c r="B263" s="63" t="s">
        <v>90</v>
      </c>
      <c r="C263" s="43" t="s">
        <v>79</v>
      </c>
      <c r="D263" s="44">
        <f>$D$168</f>
        <v>1716.97</v>
      </c>
      <c r="E263" s="44">
        <f>$D$168</f>
        <v>1716.97</v>
      </c>
      <c r="F263" s="44">
        <f t="shared" ref="F263:AA263" si="151">$D$168</f>
        <v>1716.97</v>
      </c>
      <c r="G263" s="44">
        <f t="shared" si="151"/>
        <v>1716.97</v>
      </c>
      <c r="H263" s="44">
        <f t="shared" si="151"/>
        <v>1716.97</v>
      </c>
      <c r="I263" s="44">
        <f t="shared" si="151"/>
        <v>1716.97</v>
      </c>
      <c r="J263" s="44">
        <f t="shared" si="151"/>
        <v>1716.97</v>
      </c>
      <c r="K263" s="44">
        <f t="shared" si="151"/>
        <v>1716.97</v>
      </c>
      <c r="L263" s="44">
        <f t="shared" si="151"/>
        <v>1716.97</v>
      </c>
      <c r="M263" s="44">
        <f t="shared" si="151"/>
        <v>1716.97</v>
      </c>
      <c r="N263" s="44">
        <f t="shared" si="151"/>
        <v>1716.97</v>
      </c>
      <c r="O263" s="44">
        <f t="shared" si="151"/>
        <v>1716.97</v>
      </c>
      <c r="P263" s="44">
        <f t="shared" si="151"/>
        <v>1716.97</v>
      </c>
      <c r="Q263" s="44">
        <f t="shared" si="151"/>
        <v>1716.97</v>
      </c>
      <c r="R263" s="44">
        <f t="shared" si="151"/>
        <v>1716.97</v>
      </c>
      <c r="S263" s="44">
        <f t="shared" si="151"/>
        <v>1716.97</v>
      </c>
      <c r="T263" s="44">
        <f t="shared" si="151"/>
        <v>1716.97</v>
      </c>
      <c r="U263" s="44">
        <f t="shared" si="151"/>
        <v>1716.97</v>
      </c>
      <c r="V263" s="44">
        <f t="shared" si="151"/>
        <v>1716.97</v>
      </c>
      <c r="W263" s="44">
        <f t="shared" si="151"/>
        <v>1716.97</v>
      </c>
      <c r="X263" s="44">
        <f t="shared" si="151"/>
        <v>1716.97</v>
      </c>
      <c r="Y263" s="44">
        <f t="shared" si="151"/>
        <v>1716.97</v>
      </c>
      <c r="Z263" s="44">
        <f t="shared" si="151"/>
        <v>1716.97</v>
      </c>
      <c r="AA263" s="44">
        <f t="shared" si="151"/>
        <v>1716.97</v>
      </c>
    </row>
    <row r="264" spans="1:27" ht="12.75" customHeight="1" outlineLevel="1" x14ac:dyDescent="0.2">
      <c r="A264" s="99" t="s">
        <v>492</v>
      </c>
      <c r="B264" s="63" t="s">
        <v>83</v>
      </c>
      <c r="C264" s="43" t="s">
        <v>79</v>
      </c>
      <c r="D264" s="44">
        <v>3.35</v>
      </c>
      <c r="E264" s="44">
        <v>3.35</v>
      </c>
      <c r="F264" s="44">
        <v>3.35</v>
      </c>
      <c r="G264" s="44">
        <v>3.35</v>
      </c>
      <c r="H264" s="44">
        <v>3.35</v>
      </c>
      <c r="I264" s="44">
        <v>3.35</v>
      </c>
      <c r="J264" s="44">
        <v>3.35</v>
      </c>
      <c r="K264" s="44">
        <v>3.35</v>
      </c>
      <c r="L264" s="44">
        <v>3.35</v>
      </c>
      <c r="M264" s="44">
        <v>3.35</v>
      </c>
      <c r="N264" s="44">
        <v>3.35</v>
      </c>
      <c r="O264" s="44">
        <v>3.35</v>
      </c>
      <c r="P264" s="44">
        <v>3.35</v>
      </c>
      <c r="Q264" s="44">
        <v>3.35</v>
      </c>
      <c r="R264" s="44">
        <v>3.35</v>
      </c>
      <c r="S264" s="44">
        <v>3.35</v>
      </c>
      <c r="T264" s="44">
        <v>3.35</v>
      </c>
      <c r="U264" s="44">
        <v>3.35</v>
      </c>
      <c r="V264" s="44">
        <v>3.35</v>
      </c>
      <c r="W264" s="44">
        <v>3.35</v>
      </c>
      <c r="X264" s="44">
        <v>3.35</v>
      </c>
      <c r="Y264" s="44">
        <v>3.35</v>
      </c>
      <c r="Z264" s="44">
        <v>3.35</v>
      </c>
      <c r="AA264" s="44">
        <v>3.35</v>
      </c>
    </row>
    <row r="265" spans="1:27" ht="12.75" customHeight="1" outlineLevel="1" x14ac:dyDescent="0.2">
      <c r="A265" s="99" t="s">
        <v>493</v>
      </c>
      <c r="B265" s="63" t="s">
        <v>81</v>
      </c>
      <c r="C265" s="43" t="s">
        <v>79</v>
      </c>
      <c r="D265" s="44">
        <f>$D$11</f>
        <v>330.69</v>
      </c>
      <c r="E265" s="44">
        <f t="shared" ref="E265:AA265" si="152">$D$11</f>
        <v>330.69</v>
      </c>
      <c r="F265" s="44">
        <f t="shared" si="152"/>
        <v>330.69</v>
      </c>
      <c r="G265" s="44">
        <f t="shared" si="152"/>
        <v>330.69</v>
      </c>
      <c r="H265" s="44">
        <f t="shared" si="152"/>
        <v>330.69</v>
      </c>
      <c r="I265" s="44">
        <f t="shared" si="152"/>
        <v>330.69</v>
      </c>
      <c r="J265" s="44">
        <f t="shared" si="152"/>
        <v>330.69</v>
      </c>
      <c r="K265" s="44">
        <f t="shared" si="152"/>
        <v>330.69</v>
      </c>
      <c r="L265" s="44">
        <f t="shared" si="152"/>
        <v>330.69</v>
      </c>
      <c r="M265" s="44">
        <f t="shared" si="152"/>
        <v>330.69</v>
      </c>
      <c r="N265" s="44">
        <f t="shared" si="152"/>
        <v>330.69</v>
      </c>
      <c r="O265" s="44">
        <f t="shared" si="152"/>
        <v>330.69</v>
      </c>
      <c r="P265" s="44">
        <f t="shared" si="152"/>
        <v>330.69</v>
      </c>
      <c r="Q265" s="44">
        <f t="shared" si="152"/>
        <v>330.69</v>
      </c>
      <c r="R265" s="44">
        <f t="shared" si="152"/>
        <v>330.69</v>
      </c>
      <c r="S265" s="44">
        <f t="shared" si="152"/>
        <v>330.69</v>
      </c>
      <c r="T265" s="44">
        <f t="shared" si="152"/>
        <v>330.69</v>
      </c>
      <c r="U265" s="44">
        <f t="shared" si="152"/>
        <v>330.69</v>
      </c>
      <c r="V265" s="44">
        <f t="shared" si="152"/>
        <v>330.69</v>
      </c>
      <c r="W265" s="44">
        <f t="shared" si="152"/>
        <v>330.69</v>
      </c>
      <c r="X265" s="44">
        <f t="shared" si="152"/>
        <v>330.69</v>
      </c>
      <c r="Y265" s="44">
        <f t="shared" si="152"/>
        <v>330.69</v>
      </c>
      <c r="Z265" s="44">
        <f t="shared" si="152"/>
        <v>330.69</v>
      </c>
      <c r="AA265" s="44">
        <f t="shared" si="152"/>
        <v>330.69</v>
      </c>
    </row>
    <row r="266" spans="1:27" ht="12.75" customHeight="1" x14ac:dyDescent="0.2">
      <c r="A266" s="98" t="s">
        <v>494</v>
      </c>
      <c r="B266" s="28" t="str">
        <f>"21"&amp;"."&amp;$B$662&amp;"."&amp;$B$663</f>
        <v>21.12.2023</v>
      </c>
      <c r="C266" s="90" t="s">
        <v>76</v>
      </c>
      <c r="D266" s="91">
        <f>ROUND(((D267+D268+D270+D269)/1000),5)</f>
        <v>3.3173599999999999</v>
      </c>
      <c r="E266" s="91">
        <f>ROUND(((E267+E268+E270+E269)/1000),5)</f>
        <v>3.26878</v>
      </c>
      <c r="F266" s="91">
        <f>ROUND(((F267+F268+F270+F269)/1000),5)</f>
        <v>3.25318</v>
      </c>
      <c r="G266" s="91">
        <f t="shared" ref="G266:AA266" si="153">ROUND(((G267+G268+G270+G269)/1000),5)</f>
        <v>3.2617600000000002</v>
      </c>
      <c r="H266" s="91">
        <f t="shared" si="153"/>
        <v>3.3066</v>
      </c>
      <c r="I266" s="91">
        <f t="shared" si="153"/>
        <v>3.39676</v>
      </c>
      <c r="J266" s="91">
        <f t="shared" si="153"/>
        <v>3.5444100000000001</v>
      </c>
      <c r="K266" s="91">
        <f t="shared" si="153"/>
        <v>3.8563700000000001</v>
      </c>
      <c r="L266" s="91">
        <f t="shared" si="153"/>
        <v>4.0146499999999996</v>
      </c>
      <c r="M266" s="91">
        <f t="shared" si="153"/>
        <v>4.0101599999999999</v>
      </c>
      <c r="N266" s="91">
        <f t="shared" si="153"/>
        <v>4.0328200000000001</v>
      </c>
      <c r="O266" s="91">
        <f t="shared" si="153"/>
        <v>4.1195199999999996</v>
      </c>
      <c r="P266" s="91">
        <f t="shared" si="153"/>
        <v>4.0869</v>
      </c>
      <c r="Q266" s="91">
        <f t="shared" si="153"/>
        <v>4.1214000000000004</v>
      </c>
      <c r="R266" s="91">
        <f t="shared" si="153"/>
        <v>4.1063599999999996</v>
      </c>
      <c r="S266" s="91">
        <f t="shared" si="153"/>
        <v>4.0616399999999997</v>
      </c>
      <c r="T266" s="91">
        <f t="shared" si="153"/>
        <v>4.0759400000000001</v>
      </c>
      <c r="U266" s="91">
        <f t="shared" si="153"/>
        <v>4.0644499999999999</v>
      </c>
      <c r="V266" s="91">
        <f t="shared" si="153"/>
        <v>4.0548299999999999</v>
      </c>
      <c r="W266" s="91">
        <f t="shared" si="153"/>
        <v>4.05959</v>
      </c>
      <c r="X266" s="91">
        <f t="shared" si="153"/>
        <v>3.9597199999999999</v>
      </c>
      <c r="Y266" s="91">
        <f t="shared" si="153"/>
        <v>3.7675299999999998</v>
      </c>
      <c r="Z266" s="91">
        <f t="shared" si="153"/>
        <v>3.5781100000000001</v>
      </c>
      <c r="AA266" s="91">
        <f t="shared" si="153"/>
        <v>3.35026</v>
      </c>
    </row>
    <row r="267" spans="1:27" ht="12.75" customHeight="1" outlineLevel="1" x14ac:dyDescent="0.2">
      <c r="A267" s="99" t="s">
        <v>495</v>
      </c>
      <c r="B267" s="63" t="s">
        <v>238</v>
      </c>
      <c r="C267" s="43" t="s">
        <v>79</v>
      </c>
      <c r="D267" s="44">
        <v>1266.3499999999999</v>
      </c>
      <c r="E267" s="44">
        <v>1217.77</v>
      </c>
      <c r="F267" s="44">
        <v>1202.17</v>
      </c>
      <c r="G267" s="44">
        <v>1210.75</v>
      </c>
      <c r="H267" s="44">
        <v>1255.5899999999999</v>
      </c>
      <c r="I267" s="44">
        <v>1345.75</v>
      </c>
      <c r="J267" s="44">
        <v>1493.4</v>
      </c>
      <c r="K267" s="44">
        <v>1805.36</v>
      </c>
      <c r="L267" s="44">
        <v>1963.64</v>
      </c>
      <c r="M267" s="44">
        <v>1959.15</v>
      </c>
      <c r="N267" s="44">
        <v>1981.81</v>
      </c>
      <c r="O267" s="44">
        <v>2068.5100000000002</v>
      </c>
      <c r="P267" s="44">
        <v>2035.89</v>
      </c>
      <c r="Q267" s="44">
        <v>2070.39</v>
      </c>
      <c r="R267" s="44">
        <v>2055.35</v>
      </c>
      <c r="S267" s="44">
        <v>2010.63</v>
      </c>
      <c r="T267" s="44">
        <v>2024.93</v>
      </c>
      <c r="U267" s="44">
        <v>2013.44</v>
      </c>
      <c r="V267" s="44">
        <v>2003.82</v>
      </c>
      <c r="W267" s="44">
        <v>2008.58</v>
      </c>
      <c r="X267" s="44">
        <v>1908.71</v>
      </c>
      <c r="Y267" s="44">
        <v>1716.52</v>
      </c>
      <c r="Z267" s="44">
        <v>1527.1</v>
      </c>
      <c r="AA267" s="44">
        <v>1299.25</v>
      </c>
    </row>
    <row r="268" spans="1:27" ht="12.75" customHeight="1" outlineLevel="1" x14ac:dyDescent="0.2">
      <c r="A268" s="99" t="s">
        <v>496</v>
      </c>
      <c r="B268" s="63" t="s">
        <v>90</v>
      </c>
      <c r="C268" s="43" t="s">
        <v>79</v>
      </c>
      <c r="D268" s="44">
        <f>$D$168</f>
        <v>1716.97</v>
      </c>
      <c r="E268" s="44">
        <f>$D$168</f>
        <v>1716.97</v>
      </c>
      <c r="F268" s="44">
        <f t="shared" ref="F268:AA268" si="154">$D$168</f>
        <v>1716.97</v>
      </c>
      <c r="G268" s="44">
        <f t="shared" si="154"/>
        <v>1716.97</v>
      </c>
      <c r="H268" s="44">
        <f t="shared" si="154"/>
        <v>1716.97</v>
      </c>
      <c r="I268" s="44">
        <f t="shared" si="154"/>
        <v>1716.97</v>
      </c>
      <c r="J268" s="44">
        <f t="shared" si="154"/>
        <v>1716.97</v>
      </c>
      <c r="K268" s="44">
        <f t="shared" si="154"/>
        <v>1716.97</v>
      </c>
      <c r="L268" s="44">
        <f t="shared" si="154"/>
        <v>1716.97</v>
      </c>
      <c r="M268" s="44">
        <f t="shared" si="154"/>
        <v>1716.97</v>
      </c>
      <c r="N268" s="44">
        <f t="shared" si="154"/>
        <v>1716.97</v>
      </c>
      <c r="O268" s="44">
        <f t="shared" si="154"/>
        <v>1716.97</v>
      </c>
      <c r="P268" s="44">
        <f t="shared" si="154"/>
        <v>1716.97</v>
      </c>
      <c r="Q268" s="44">
        <f t="shared" si="154"/>
        <v>1716.97</v>
      </c>
      <c r="R268" s="44">
        <f t="shared" si="154"/>
        <v>1716.97</v>
      </c>
      <c r="S268" s="44">
        <f t="shared" si="154"/>
        <v>1716.97</v>
      </c>
      <c r="T268" s="44">
        <f t="shared" si="154"/>
        <v>1716.97</v>
      </c>
      <c r="U268" s="44">
        <f t="shared" si="154"/>
        <v>1716.97</v>
      </c>
      <c r="V268" s="44">
        <f t="shared" si="154"/>
        <v>1716.97</v>
      </c>
      <c r="W268" s="44">
        <f t="shared" si="154"/>
        <v>1716.97</v>
      </c>
      <c r="X268" s="44">
        <f t="shared" si="154"/>
        <v>1716.97</v>
      </c>
      <c r="Y268" s="44">
        <f t="shared" si="154"/>
        <v>1716.97</v>
      </c>
      <c r="Z268" s="44">
        <f t="shared" si="154"/>
        <v>1716.97</v>
      </c>
      <c r="AA268" s="44">
        <f t="shared" si="154"/>
        <v>1716.97</v>
      </c>
    </row>
    <row r="269" spans="1:27" ht="12.75" customHeight="1" outlineLevel="1" x14ac:dyDescent="0.2">
      <c r="A269" s="99" t="s">
        <v>497</v>
      </c>
      <c r="B269" s="63" t="s">
        <v>83</v>
      </c>
      <c r="C269" s="43" t="s">
        <v>79</v>
      </c>
      <c r="D269" s="44">
        <v>3.35</v>
      </c>
      <c r="E269" s="44">
        <v>3.35</v>
      </c>
      <c r="F269" s="44">
        <v>3.35</v>
      </c>
      <c r="G269" s="44">
        <v>3.35</v>
      </c>
      <c r="H269" s="44">
        <v>3.35</v>
      </c>
      <c r="I269" s="44">
        <v>3.35</v>
      </c>
      <c r="J269" s="44">
        <v>3.35</v>
      </c>
      <c r="K269" s="44">
        <v>3.35</v>
      </c>
      <c r="L269" s="44">
        <v>3.35</v>
      </c>
      <c r="M269" s="44">
        <v>3.35</v>
      </c>
      <c r="N269" s="44">
        <v>3.35</v>
      </c>
      <c r="O269" s="44">
        <v>3.35</v>
      </c>
      <c r="P269" s="44">
        <v>3.35</v>
      </c>
      <c r="Q269" s="44">
        <v>3.35</v>
      </c>
      <c r="R269" s="44">
        <v>3.35</v>
      </c>
      <c r="S269" s="44">
        <v>3.35</v>
      </c>
      <c r="T269" s="44">
        <v>3.35</v>
      </c>
      <c r="U269" s="44">
        <v>3.35</v>
      </c>
      <c r="V269" s="44">
        <v>3.35</v>
      </c>
      <c r="W269" s="44">
        <v>3.35</v>
      </c>
      <c r="X269" s="44">
        <v>3.35</v>
      </c>
      <c r="Y269" s="44">
        <v>3.35</v>
      </c>
      <c r="Z269" s="44">
        <v>3.35</v>
      </c>
      <c r="AA269" s="44">
        <v>3.35</v>
      </c>
    </row>
    <row r="270" spans="1:27" ht="12.75" customHeight="1" outlineLevel="1" x14ac:dyDescent="0.2">
      <c r="A270" s="99" t="s">
        <v>498</v>
      </c>
      <c r="B270" s="63" t="s">
        <v>81</v>
      </c>
      <c r="C270" s="43" t="s">
        <v>79</v>
      </c>
      <c r="D270" s="44">
        <f>$D$11</f>
        <v>330.69</v>
      </c>
      <c r="E270" s="44">
        <f t="shared" ref="E270:AA270" si="155">$D$11</f>
        <v>330.69</v>
      </c>
      <c r="F270" s="44">
        <f t="shared" si="155"/>
        <v>330.69</v>
      </c>
      <c r="G270" s="44">
        <f t="shared" si="155"/>
        <v>330.69</v>
      </c>
      <c r="H270" s="44">
        <f t="shared" si="155"/>
        <v>330.69</v>
      </c>
      <c r="I270" s="44">
        <f t="shared" si="155"/>
        <v>330.69</v>
      </c>
      <c r="J270" s="44">
        <f t="shared" si="155"/>
        <v>330.69</v>
      </c>
      <c r="K270" s="44">
        <f t="shared" si="155"/>
        <v>330.69</v>
      </c>
      <c r="L270" s="44">
        <f t="shared" si="155"/>
        <v>330.69</v>
      </c>
      <c r="M270" s="44">
        <f t="shared" si="155"/>
        <v>330.69</v>
      </c>
      <c r="N270" s="44">
        <f t="shared" si="155"/>
        <v>330.69</v>
      </c>
      <c r="O270" s="44">
        <f t="shared" si="155"/>
        <v>330.69</v>
      </c>
      <c r="P270" s="44">
        <f t="shared" si="155"/>
        <v>330.69</v>
      </c>
      <c r="Q270" s="44">
        <f t="shared" si="155"/>
        <v>330.69</v>
      </c>
      <c r="R270" s="44">
        <f t="shared" si="155"/>
        <v>330.69</v>
      </c>
      <c r="S270" s="44">
        <f t="shared" si="155"/>
        <v>330.69</v>
      </c>
      <c r="T270" s="44">
        <f t="shared" si="155"/>
        <v>330.69</v>
      </c>
      <c r="U270" s="44">
        <f t="shared" si="155"/>
        <v>330.69</v>
      </c>
      <c r="V270" s="44">
        <f t="shared" si="155"/>
        <v>330.69</v>
      </c>
      <c r="W270" s="44">
        <f t="shared" si="155"/>
        <v>330.69</v>
      </c>
      <c r="X270" s="44">
        <f t="shared" si="155"/>
        <v>330.69</v>
      </c>
      <c r="Y270" s="44">
        <f t="shared" si="155"/>
        <v>330.69</v>
      </c>
      <c r="Z270" s="44">
        <f t="shared" si="155"/>
        <v>330.69</v>
      </c>
      <c r="AA270" s="44">
        <f t="shared" si="155"/>
        <v>330.69</v>
      </c>
    </row>
    <row r="271" spans="1:27" ht="12.75" customHeight="1" x14ac:dyDescent="0.2">
      <c r="A271" s="98" t="s">
        <v>499</v>
      </c>
      <c r="B271" s="28" t="str">
        <f>"22"&amp;"."&amp;$B$662&amp;"."&amp;$B$663</f>
        <v>22.12.2023</v>
      </c>
      <c r="C271" s="90" t="s">
        <v>76</v>
      </c>
      <c r="D271" s="91">
        <f>ROUND(((D272+D273+D275+D274)/1000),5)</f>
        <v>3.3185799999999999</v>
      </c>
      <c r="E271" s="91">
        <f>ROUND(((E272+E273+E275+E274)/1000),5)</f>
        <v>3.2595999999999998</v>
      </c>
      <c r="F271" s="91">
        <f>ROUND(((F272+F273+F275+F274)/1000),5)</f>
        <v>3.2198699999999998</v>
      </c>
      <c r="G271" s="91">
        <f t="shared" ref="G271:AA271" si="156">ROUND(((G272+G273+G275+G274)/1000),5)</f>
        <v>3.2551600000000001</v>
      </c>
      <c r="H271" s="91">
        <f t="shared" si="156"/>
        <v>3.2907899999999999</v>
      </c>
      <c r="I271" s="91">
        <f t="shared" si="156"/>
        <v>3.3636300000000001</v>
      </c>
      <c r="J271" s="91">
        <f t="shared" si="156"/>
        <v>3.5530599999999999</v>
      </c>
      <c r="K271" s="91">
        <f t="shared" si="156"/>
        <v>3.92014</v>
      </c>
      <c r="L271" s="91">
        <f t="shared" si="156"/>
        <v>4.0609400000000004</v>
      </c>
      <c r="M271" s="91">
        <f t="shared" si="156"/>
        <v>4.1363000000000003</v>
      </c>
      <c r="N271" s="91">
        <f t="shared" si="156"/>
        <v>4.15252</v>
      </c>
      <c r="O271" s="91">
        <f t="shared" si="156"/>
        <v>4.17685</v>
      </c>
      <c r="P271" s="91">
        <f t="shared" si="156"/>
        <v>4.1599500000000003</v>
      </c>
      <c r="Q271" s="91">
        <f t="shared" si="156"/>
        <v>4.1771700000000003</v>
      </c>
      <c r="R271" s="91">
        <f t="shared" si="156"/>
        <v>4.1702300000000001</v>
      </c>
      <c r="S271" s="91">
        <f t="shared" si="156"/>
        <v>4.1337099999999998</v>
      </c>
      <c r="T271" s="91">
        <f t="shared" si="156"/>
        <v>4.14696</v>
      </c>
      <c r="U271" s="91">
        <f t="shared" si="156"/>
        <v>4.1624499999999998</v>
      </c>
      <c r="V271" s="91">
        <f t="shared" si="156"/>
        <v>4.1417099999999998</v>
      </c>
      <c r="W271" s="91">
        <f t="shared" si="156"/>
        <v>4.1392699999999998</v>
      </c>
      <c r="X271" s="91">
        <f t="shared" si="156"/>
        <v>4.0343</v>
      </c>
      <c r="Y271" s="91">
        <f t="shared" si="156"/>
        <v>3.9558900000000001</v>
      </c>
      <c r="Z271" s="91">
        <f t="shared" si="156"/>
        <v>3.6800899999999999</v>
      </c>
      <c r="AA271" s="91">
        <f t="shared" si="156"/>
        <v>3.4138099999999998</v>
      </c>
    </row>
    <row r="272" spans="1:27" ht="12.75" customHeight="1" outlineLevel="1" x14ac:dyDescent="0.2">
      <c r="A272" s="99" t="s">
        <v>500</v>
      </c>
      <c r="B272" s="63" t="s">
        <v>238</v>
      </c>
      <c r="C272" s="43" t="s">
        <v>79</v>
      </c>
      <c r="D272" s="44">
        <v>1267.57</v>
      </c>
      <c r="E272" s="44">
        <v>1208.5899999999999</v>
      </c>
      <c r="F272" s="44">
        <v>1168.8599999999999</v>
      </c>
      <c r="G272" s="44">
        <v>1204.1500000000001</v>
      </c>
      <c r="H272" s="44">
        <v>1239.78</v>
      </c>
      <c r="I272" s="44">
        <v>1312.62</v>
      </c>
      <c r="J272" s="44">
        <v>1502.05</v>
      </c>
      <c r="K272" s="44">
        <v>1869.13</v>
      </c>
      <c r="L272" s="44">
        <v>2009.93</v>
      </c>
      <c r="M272" s="44">
        <v>2085.29</v>
      </c>
      <c r="N272" s="44">
        <v>2101.5100000000002</v>
      </c>
      <c r="O272" s="44">
        <v>2125.84</v>
      </c>
      <c r="P272" s="44">
        <v>2108.94</v>
      </c>
      <c r="Q272" s="44">
        <v>2126.16</v>
      </c>
      <c r="R272" s="44">
        <v>2119.2199999999998</v>
      </c>
      <c r="S272" s="44">
        <v>2082.6999999999998</v>
      </c>
      <c r="T272" s="44">
        <v>2095.9499999999998</v>
      </c>
      <c r="U272" s="44">
        <v>2111.44</v>
      </c>
      <c r="V272" s="44">
        <v>2090.6999999999998</v>
      </c>
      <c r="W272" s="44">
        <v>2088.2600000000002</v>
      </c>
      <c r="X272" s="44">
        <v>1983.29</v>
      </c>
      <c r="Y272" s="44">
        <v>1904.88</v>
      </c>
      <c r="Z272" s="44">
        <v>1629.08</v>
      </c>
      <c r="AA272" s="44">
        <v>1362.8</v>
      </c>
    </row>
    <row r="273" spans="1:27" ht="12.75" customHeight="1" outlineLevel="1" x14ac:dyDescent="0.2">
      <c r="A273" s="99" t="s">
        <v>501</v>
      </c>
      <c r="B273" s="63" t="s">
        <v>90</v>
      </c>
      <c r="C273" s="43" t="s">
        <v>79</v>
      </c>
      <c r="D273" s="44">
        <f>$D$168</f>
        <v>1716.97</v>
      </c>
      <c r="E273" s="44">
        <f>$D$168</f>
        <v>1716.97</v>
      </c>
      <c r="F273" s="44">
        <f t="shared" ref="F273:AA273" si="157">$D$168</f>
        <v>1716.97</v>
      </c>
      <c r="G273" s="44">
        <f t="shared" si="157"/>
        <v>1716.97</v>
      </c>
      <c r="H273" s="44">
        <f t="shared" si="157"/>
        <v>1716.97</v>
      </c>
      <c r="I273" s="44">
        <f t="shared" si="157"/>
        <v>1716.97</v>
      </c>
      <c r="J273" s="44">
        <f t="shared" si="157"/>
        <v>1716.97</v>
      </c>
      <c r="K273" s="44">
        <f t="shared" si="157"/>
        <v>1716.97</v>
      </c>
      <c r="L273" s="44">
        <f t="shared" si="157"/>
        <v>1716.97</v>
      </c>
      <c r="M273" s="44">
        <f t="shared" si="157"/>
        <v>1716.97</v>
      </c>
      <c r="N273" s="44">
        <f t="shared" si="157"/>
        <v>1716.97</v>
      </c>
      <c r="O273" s="44">
        <f t="shared" si="157"/>
        <v>1716.97</v>
      </c>
      <c r="P273" s="44">
        <f t="shared" si="157"/>
        <v>1716.97</v>
      </c>
      <c r="Q273" s="44">
        <f t="shared" si="157"/>
        <v>1716.97</v>
      </c>
      <c r="R273" s="44">
        <f t="shared" si="157"/>
        <v>1716.97</v>
      </c>
      <c r="S273" s="44">
        <f t="shared" si="157"/>
        <v>1716.97</v>
      </c>
      <c r="T273" s="44">
        <f t="shared" si="157"/>
        <v>1716.97</v>
      </c>
      <c r="U273" s="44">
        <f t="shared" si="157"/>
        <v>1716.97</v>
      </c>
      <c r="V273" s="44">
        <f t="shared" si="157"/>
        <v>1716.97</v>
      </c>
      <c r="W273" s="44">
        <f t="shared" si="157"/>
        <v>1716.97</v>
      </c>
      <c r="X273" s="44">
        <f t="shared" si="157"/>
        <v>1716.97</v>
      </c>
      <c r="Y273" s="44">
        <f t="shared" si="157"/>
        <v>1716.97</v>
      </c>
      <c r="Z273" s="44">
        <f t="shared" si="157"/>
        <v>1716.97</v>
      </c>
      <c r="AA273" s="44">
        <f t="shared" si="157"/>
        <v>1716.97</v>
      </c>
    </row>
    <row r="274" spans="1:27" ht="12.75" customHeight="1" outlineLevel="1" x14ac:dyDescent="0.2">
      <c r="A274" s="99" t="s">
        <v>502</v>
      </c>
      <c r="B274" s="63" t="s">
        <v>83</v>
      </c>
      <c r="C274" s="43" t="s">
        <v>79</v>
      </c>
      <c r="D274" s="44">
        <v>3.35</v>
      </c>
      <c r="E274" s="44">
        <v>3.35</v>
      </c>
      <c r="F274" s="44">
        <v>3.35</v>
      </c>
      <c r="G274" s="44">
        <v>3.35</v>
      </c>
      <c r="H274" s="44">
        <v>3.35</v>
      </c>
      <c r="I274" s="44">
        <v>3.35</v>
      </c>
      <c r="J274" s="44">
        <v>3.35</v>
      </c>
      <c r="K274" s="44">
        <v>3.35</v>
      </c>
      <c r="L274" s="44">
        <v>3.35</v>
      </c>
      <c r="M274" s="44">
        <v>3.35</v>
      </c>
      <c r="N274" s="44">
        <v>3.35</v>
      </c>
      <c r="O274" s="44">
        <v>3.35</v>
      </c>
      <c r="P274" s="44">
        <v>3.35</v>
      </c>
      <c r="Q274" s="44">
        <v>3.35</v>
      </c>
      <c r="R274" s="44">
        <v>3.35</v>
      </c>
      <c r="S274" s="44">
        <v>3.35</v>
      </c>
      <c r="T274" s="44">
        <v>3.35</v>
      </c>
      <c r="U274" s="44">
        <v>3.35</v>
      </c>
      <c r="V274" s="44">
        <v>3.35</v>
      </c>
      <c r="W274" s="44">
        <v>3.35</v>
      </c>
      <c r="X274" s="44">
        <v>3.35</v>
      </c>
      <c r="Y274" s="44">
        <v>3.35</v>
      </c>
      <c r="Z274" s="44">
        <v>3.35</v>
      </c>
      <c r="AA274" s="44">
        <v>3.35</v>
      </c>
    </row>
    <row r="275" spans="1:27" ht="12.75" customHeight="1" outlineLevel="1" x14ac:dyDescent="0.2">
      <c r="A275" s="99" t="s">
        <v>503</v>
      </c>
      <c r="B275" s="63" t="s">
        <v>81</v>
      </c>
      <c r="C275" s="43" t="s">
        <v>79</v>
      </c>
      <c r="D275" s="44">
        <f>$D$11</f>
        <v>330.69</v>
      </c>
      <c r="E275" s="44">
        <f t="shared" ref="E275:AA275" si="158">$D$11</f>
        <v>330.69</v>
      </c>
      <c r="F275" s="44">
        <f t="shared" si="158"/>
        <v>330.69</v>
      </c>
      <c r="G275" s="44">
        <f t="shared" si="158"/>
        <v>330.69</v>
      </c>
      <c r="H275" s="44">
        <f t="shared" si="158"/>
        <v>330.69</v>
      </c>
      <c r="I275" s="44">
        <f t="shared" si="158"/>
        <v>330.69</v>
      </c>
      <c r="J275" s="44">
        <f t="shared" si="158"/>
        <v>330.69</v>
      </c>
      <c r="K275" s="44">
        <f t="shared" si="158"/>
        <v>330.69</v>
      </c>
      <c r="L275" s="44">
        <f t="shared" si="158"/>
        <v>330.69</v>
      </c>
      <c r="M275" s="44">
        <f t="shared" si="158"/>
        <v>330.69</v>
      </c>
      <c r="N275" s="44">
        <f t="shared" si="158"/>
        <v>330.69</v>
      </c>
      <c r="O275" s="44">
        <f t="shared" si="158"/>
        <v>330.69</v>
      </c>
      <c r="P275" s="44">
        <f t="shared" si="158"/>
        <v>330.69</v>
      </c>
      <c r="Q275" s="44">
        <f t="shared" si="158"/>
        <v>330.69</v>
      </c>
      <c r="R275" s="44">
        <f t="shared" si="158"/>
        <v>330.69</v>
      </c>
      <c r="S275" s="44">
        <f t="shared" si="158"/>
        <v>330.69</v>
      </c>
      <c r="T275" s="44">
        <f t="shared" si="158"/>
        <v>330.69</v>
      </c>
      <c r="U275" s="44">
        <f t="shared" si="158"/>
        <v>330.69</v>
      </c>
      <c r="V275" s="44">
        <f t="shared" si="158"/>
        <v>330.69</v>
      </c>
      <c r="W275" s="44">
        <f t="shared" si="158"/>
        <v>330.69</v>
      </c>
      <c r="X275" s="44">
        <f t="shared" si="158"/>
        <v>330.69</v>
      </c>
      <c r="Y275" s="44">
        <f t="shared" si="158"/>
        <v>330.69</v>
      </c>
      <c r="Z275" s="44">
        <f t="shared" si="158"/>
        <v>330.69</v>
      </c>
      <c r="AA275" s="44">
        <f t="shared" si="158"/>
        <v>330.69</v>
      </c>
    </row>
    <row r="276" spans="1:27" ht="12.75" customHeight="1" x14ac:dyDescent="0.2">
      <c r="A276" s="98" t="s">
        <v>504</v>
      </c>
      <c r="B276" s="28" t="str">
        <f>"23"&amp;"."&amp;$B$662&amp;"."&amp;$B$663</f>
        <v>23.12.2023</v>
      </c>
      <c r="C276" s="90" t="s">
        <v>76</v>
      </c>
      <c r="D276" s="91">
        <f>ROUND(((D277+D278+D280+D279)/1000),5)</f>
        <v>3.37778</v>
      </c>
      <c r="E276" s="91">
        <f>ROUND(((E277+E278+E280+E279)/1000),5)</f>
        <v>3.30348</v>
      </c>
      <c r="F276" s="91">
        <f>ROUND(((F277+F278+F280+F279)/1000),5)</f>
        <v>3.2723800000000001</v>
      </c>
      <c r="G276" s="91">
        <f t="shared" ref="G276:AA276" si="159">ROUND(((G277+G278+G280+G279)/1000),5)</f>
        <v>3.2589100000000002</v>
      </c>
      <c r="H276" s="91">
        <f t="shared" si="159"/>
        <v>3.26444</v>
      </c>
      <c r="I276" s="91">
        <f t="shared" si="159"/>
        <v>3.2928700000000002</v>
      </c>
      <c r="J276" s="91">
        <f t="shared" si="159"/>
        <v>3.3281700000000001</v>
      </c>
      <c r="K276" s="91">
        <f t="shared" si="159"/>
        <v>3.5236000000000001</v>
      </c>
      <c r="L276" s="91">
        <f t="shared" si="159"/>
        <v>3.8749799999999999</v>
      </c>
      <c r="M276" s="91">
        <f t="shared" si="159"/>
        <v>4.0124700000000004</v>
      </c>
      <c r="N276" s="91">
        <f t="shared" si="159"/>
        <v>4.0645699999999998</v>
      </c>
      <c r="O276" s="91">
        <f t="shared" si="159"/>
        <v>4.0798399999999999</v>
      </c>
      <c r="P276" s="91">
        <f t="shared" si="159"/>
        <v>4.0731999999999999</v>
      </c>
      <c r="Q276" s="91">
        <f t="shared" si="159"/>
        <v>4.0728400000000002</v>
      </c>
      <c r="R276" s="91">
        <f t="shared" si="159"/>
        <v>4.0586900000000004</v>
      </c>
      <c r="S276" s="91">
        <f t="shared" si="159"/>
        <v>4.0468700000000002</v>
      </c>
      <c r="T276" s="91">
        <f t="shared" si="159"/>
        <v>4.0775800000000002</v>
      </c>
      <c r="U276" s="91">
        <f t="shared" si="159"/>
        <v>4.0951500000000003</v>
      </c>
      <c r="V276" s="91">
        <f t="shared" si="159"/>
        <v>4.0568999999999997</v>
      </c>
      <c r="W276" s="91">
        <f t="shared" si="159"/>
        <v>3.9970400000000001</v>
      </c>
      <c r="X276" s="91">
        <f t="shared" si="159"/>
        <v>3.95749</v>
      </c>
      <c r="Y276" s="91">
        <f t="shared" si="159"/>
        <v>3.7767400000000002</v>
      </c>
      <c r="Z276" s="91">
        <f t="shared" si="159"/>
        <v>3.5820599999999998</v>
      </c>
      <c r="AA276" s="91">
        <f t="shared" si="159"/>
        <v>3.3740000000000001</v>
      </c>
    </row>
    <row r="277" spans="1:27" ht="12.75" customHeight="1" outlineLevel="1" x14ac:dyDescent="0.2">
      <c r="A277" s="99" t="s">
        <v>505</v>
      </c>
      <c r="B277" s="63" t="s">
        <v>238</v>
      </c>
      <c r="C277" s="43" t="s">
        <v>79</v>
      </c>
      <c r="D277" s="44">
        <v>1326.77</v>
      </c>
      <c r="E277" s="44">
        <v>1252.47</v>
      </c>
      <c r="F277" s="44">
        <v>1221.3699999999999</v>
      </c>
      <c r="G277" s="44">
        <v>1207.9000000000001</v>
      </c>
      <c r="H277" s="44">
        <v>1213.43</v>
      </c>
      <c r="I277" s="44">
        <v>1241.8599999999999</v>
      </c>
      <c r="J277" s="44">
        <v>1277.1600000000001</v>
      </c>
      <c r="K277" s="44">
        <v>1472.59</v>
      </c>
      <c r="L277" s="44">
        <v>1823.97</v>
      </c>
      <c r="M277" s="44">
        <v>1961.46</v>
      </c>
      <c r="N277" s="44">
        <v>2013.56</v>
      </c>
      <c r="O277" s="44">
        <v>2028.83</v>
      </c>
      <c r="P277" s="44">
        <v>2022.19</v>
      </c>
      <c r="Q277" s="44">
        <v>2021.83</v>
      </c>
      <c r="R277" s="44">
        <v>2007.68</v>
      </c>
      <c r="S277" s="44">
        <v>1995.86</v>
      </c>
      <c r="T277" s="44">
        <v>2026.57</v>
      </c>
      <c r="U277" s="44">
        <v>2044.14</v>
      </c>
      <c r="V277" s="44">
        <v>2005.89</v>
      </c>
      <c r="W277" s="44">
        <v>1946.03</v>
      </c>
      <c r="X277" s="44">
        <v>1906.48</v>
      </c>
      <c r="Y277" s="44">
        <v>1725.73</v>
      </c>
      <c r="Z277" s="44">
        <v>1531.05</v>
      </c>
      <c r="AA277" s="44">
        <v>1322.99</v>
      </c>
    </row>
    <row r="278" spans="1:27" ht="12.75" customHeight="1" outlineLevel="1" x14ac:dyDescent="0.2">
      <c r="A278" s="99" t="s">
        <v>506</v>
      </c>
      <c r="B278" s="63" t="s">
        <v>90</v>
      </c>
      <c r="C278" s="43" t="s">
        <v>79</v>
      </c>
      <c r="D278" s="44">
        <f>$D$168</f>
        <v>1716.97</v>
      </c>
      <c r="E278" s="44">
        <f>$D$168</f>
        <v>1716.97</v>
      </c>
      <c r="F278" s="44">
        <f t="shared" ref="F278:AA278" si="160">$D$168</f>
        <v>1716.97</v>
      </c>
      <c r="G278" s="44">
        <f t="shared" si="160"/>
        <v>1716.97</v>
      </c>
      <c r="H278" s="44">
        <f t="shared" si="160"/>
        <v>1716.97</v>
      </c>
      <c r="I278" s="44">
        <f t="shared" si="160"/>
        <v>1716.97</v>
      </c>
      <c r="J278" s="44">
        <f t="shared" si="160"/>
        <v>1716.97</v>
      </c>
      <c r="K278" s="44">
        <f t="shared" si="160"/>
        <v>1716.97</v>
      </c>
      <c r="L278" s="44">
        <f t="shared" si="160"/>
        <v>1716.97</v>
      </c>
      <c r="M278" s="44">
        <f t="shared" si="160"/>
        <v>1716.97</v>
      </c>
      <c r="N278" s="44">
        <f t="shared" si="160"/>
        <v>1716.97</v>
      </c>
      <c r="O278" s="44">
        <f t="shared" si="160"/>
        <v>1716.97</v>
      </c>
      <c r="P278" s="44">
        <f t="shared" si="160"/>
        <v>1716.97</v>
      </c>
      <c r="Q278" s="44">
        <f t="shared" si="160"/>
        <v>1716.97</v>
      </c>
      <c r="R278" s="44">
        <f t="shared" si="160"/>
        <v>1716.97</v>
      </c>
      <c r="S278" s="44">
        <f t="shared" si="160"/>
        <v>1716.97</v>
      </c>
      <c r="T278" s="44">
        <f t="shared" si="160"/>
        <v>1716.97</v>
      </c>
      <c r="U278" s="44">
        <f t="shared" si="160"/>
        <v>1716.97</v>
      </c>
      <c r="V278" s="44">
        <f t="shared" si="160"/>
        <v>1716.97</v>
      </c>
      <c r="W278" s="44">
        <f t="shared" si="160"/>
        <v>1716.97</v>
      </c>
      <c r="X278" s="44">
        <f t="shared" si="160"/>
        <v>1716.97</v>
      </c>
      <c r="Y278" s="44">
        <f t="shared" si="160"/>
        <v>1716.97</v>
      </c>
      <c r="Z278" s="44">
        <f t="shared" si="160"/>
        <v>1716.97</v>
      </c>
      <c r="AA278" s="44">
        <f t="shared" si="160"/>
        <v>1716.97</v>
      </c>
    </row>
    <row r="279" spans="1:27" ht="12.75" customHeight="1" outlineLevel="1" x14ac:dyDescent="0.2">
      <c r="A279" s="99" t="s">
        <v>507</v>
      </c>
      <c r="B279" s="63" t="s">
        <v>83</v>
      </c>
      <c r="C279" s="43" t="s">
        <v>79</v>
      </c>
      <c r="D279" s="44">
        <v>3.35</v>
      </c>
      <c r="E279" s="44">
        <v>3.35</v>
      </c>
      <c r="F279" s="44">
        <v>3.35</v>
      </c>
      <c r="G279" s="44">
        <v>3.35</v>
      </c>
      <c r="H279" s="44">
        <v>3.35</v>
      </c>
      <c r="I279" s="44">
        <v>3.35</v>
      </c>
      <c r="J279" s="44">
        <v>3.35</v>
      </c>
      <c r="K279" s="44">
        <v>3.35</v>
      </c>
      <c r="L279" s="44">
        <v>3.35</v>
      </c>
      <c r="M279" s="44">
        <v>3.35</v>
      </c>
      <c r="N279" s="44">
        <v>3.35</v>
      </c>
      <c r="O279" s="44">
        <v>3.35</v>
      </c>
      <c r="P279" s="44">
        <v>3.35</v>
      </c>
      <c r="Q279" s="44">
        <v>3.35</v>
      </c>
      <c r="R279" s="44">
        <v>3.35</v>
      </c>
      <c r="S279" s="44">
        <v>3.35</v>
      </c>
      <c r="T279" s="44">
        <v>3.35</v>
      </c>
      <c r="U279" s="44">
        <v>3.35</v>
      </c>
      <c r="V279" s="44">
        <v>3.35</v>
      </c>
      <c r="W279" s="44">
        <v>3.35</v>
      </c>
      <c r="X279" s="44">
        <v>3.35</v>
      </c>
      <c r="Y279" s="44">
        <v>3.35</v>
      </c>
      <c r="Z279" s="44">
        <v>3.35</v>
      </c>
      <c r="AA279" s="44">
        <v>3.35</v>
      </c>
    </row>
    <row r="280" spans="1:27" ht="12.75" customHeight="1" outlineLevel="1" x14ac:dyDescent="0.2">
      <c r="A280" s="99" t="s">
        <v>508</v>
      </c>
      <c r="B280" s="63" t="s">
        <v>81</v>
      </c>
      <c r="C280" s="43" t="s">
        <v>79</v>
      </c>
      <c r="D280" s="44">
        <f>$D$11</f>
        <v>330.69</v>
      </c>
      <c r="E280" s="44">
        <f t="shared" ref="E280:AA280" si="161">$D$11</f>
        <v>330.69</v>
      </c>
      <c r="F280" s="44">
        <f t="shared" si="161"/>
        <v>330.69</v>
      </c>
      <c r="G280" s="44">
        <f t="shared" si="161"/>
        <v>330.69</v>
      </c>
      <c r="H280" s="44">
        <f t="shared" si="161"/>
        <v>330.69</v>
      </c>
      <c r="I280" s="44">
        <f t="shared" si="161"/>
        <v>330.69</v>
      </c>
      <c r="J280" s="44">
        <f t="shared" si="161"/>
        <v>330.69</v>
      </c>
      <c r="K280" s="44">
        <f t="shared" si="161"/>
        <v>330.69</v>
      </c>
      <c r="L280" s="44">
        <f t="shared" si="161"/>
        <v>330.69</v>
      </c>
      <c r="M280" s="44">
        <f t="shared" si="161"/>
        <v>330.69</v>
      </c>
      <c r="N280" s="44">
        <f t="shared" si="161"/>
        <v>330.69</v>
      </c>
      <c r="O280" s="44">
        <f t="shared" si="161"/>
        <v>330.69</v>
      </c>
      <c r="P280" s="44">
        <f t="shared" si="161"/>
        <v>330.69</v>
      </c>
      <c r="Q280" s="44">
        <f t="shared" si="161"/>
        <v>330.69</v>
      </c>
      <c r="R280" s="44">
        <f t="shared" si="161"/>
        <v>330.69</v>
      </c>
      <c r="S280" s="44">
        <f t="shared" si="161"/>
        <v>330.69</v>
      </c>
      <c r="T280" s="44">
        <f t="shared" si="161"/>
        <v>330.69</v>
      </c>
      <c r="U280" s="44">
        <f t="shared" si="161"/>
        <v>330.69</v>
      </c>
      <c r="V280" s="44">
        <f t="shared" si="161"/>
        <v>330.69</v>
      </c>
      <c r="W280" s="44">
        <f t="shared" si="161"/>
        <v>330.69</v>
      </c>
      <c r="X280" s="44">
        <f t="shared" si="161"/>
        <v>330.69</v>
      </c>
      <c r="Y280" s="44">
        <f t="shared" si="161"/>
        <v>330.69</v>
      </c>
      <c r="Z280" s="44">
        <f t="shared" si="161"/>
        <v>330.69</v>
      </c>
      <c r="AA280" s="44">
        <f t="shared" si="161"/>
        <v>330.69</v>
      </c>
    </row>
    <row r="281" spans="1:27" ht="12.75" customHeight="1" x14ac:dyDescent="0.2">
      <c r="A281" s="98" t="s">
        <v>509</v>
      </c>
      <c r="B281" s="28" t="str">
        <f>"24"&amp;"."&amp;$B$662&amp;"."&amp;$B$663</f>
        <v>24.12.2023</v>
      </c>
      <c r="C281" s="90" t="s">
        <v>76</v>
      </c>
      <c r="D281" s="91">
        <f>ROUND(((D282+D283+D285+D284)/1000),5)</f>
        <v>3.33941</v>
      </c>
      <c r="E281" s="91">
        <f>ROUND(((E282+E283+E285+E284)/1000),5)</f>
        <v>3.2840699999999998</v>
      </c>
      <c r="F281" s="91">
        <f>ROUND(((F282+F283+F285+F284)/1000),5)</f>
        <v>3.25562</v>
      </c>
      <c r="G281" s="91">
        <f t="shared" ref="G281:AA281" si="162">ROUND(((G282+G283+G285+G284)/1000),5)</f>
        <v>3.2044000000000001</v>
      </c>
      <c r="H281" s="91">
        <f t="shared" si="162"/>
        <v>3.2143299999999999</v>
      </c>
      <c r="I281" s="91">
        <f t="shared" si="162"/>
        <v>3.2467199999999998</v>
      </c>
      <c r="J281" s="91">
        <f t="shared" si="162"/>
        <v>3.2690899999999998</v>
      </c>
      <c r="K281" s="91">
        <f t="shared" si="162"/>
        <v>3.3839100000000002</v>
      </c>
      <c r="L281" s="91">
        <f t="shared" si="162"/>
        <v>3.5786799999999999</v>
      </c>
      <c r="M281" s="91">
        <f t="shared" si="162"/>
        <v>3.8392900000000001</v>
      </c>
      <c r="N281" s="91">
        <f t="shared" si="162"/>
        <v>3.95391</v>
      </c>
      <c r="O281" s="91">
        <f t="shared" si="162"/>
        <v>3.9727299999999999</v>
      </c>
      <c r="P281" s="91">
        <f t="shared" si="162"/>
        <v>3.9828100000000002</v>
      </c>
      <c r="Q281" s="91">
        <f t="shared" si="162"/>
        <v>3.9876900000000002</v>
      </c>
      <c r="R281" s="91">
        <f t="shared" si="162"/>
        <v>3.9775900000000002</v>
      </c>
      <c r="S281" s="91">
        <f t="shared" si="162"/>
        <v>3.9770500000000002</v>
      </c>
      <c r="T281" s="91">
        <f t="shared" si="162"/>
        <v>4.0206499999999998</v>
      </c>
      <c r="U281" s="91">
        <f t="shared" si="162"/>
        <v>4.0418700000000003</v>
      </c>
      <c r="V281" s="91">
        <f t="shared" si="162"/>
        <v>4.01593</v>
      </c>
      <c r="W281" s="91">
        <f t="shared" si="162"/>
        <v>3.9917600000000002</v>
      </c>
      <c r="X281" s="91">
        <f t="shared" si="162"/>
        <v>3.9670100000000001</v>
      </c>
      <c r="Y281" s="91">
        <f t="shared" si="162"/>
        <v>3.74777</v>
      </c>
      <c r="Z281" s="91">
        <f t="shared" si="162"/>
        <v>3.5315099999999999</v>
      </c>
      <c r="AA281" s="91">
        <f t="shared" si="162"/>
        <v>3.2989700000000002</v>
      </c>
    </row>
    <row r="282" spans="1:27" ht="12.75" customHeight="1" outlineLevel="1" x14ac:dyDescent="0.2">
      <c r="A282" s="99" t="s">
        <v>510</v>
      </c>
      <c r="B282" s="63" t="s">
        <v>238</v>
      </c>
      <c r="C282" s="43" t="s">
        <v>79</v>
      </c>
      <c r="D282" s="44">
        <v>1288.4000000000001</v>
      </c>
      <c r="E282" s="44">
        <v>1233.06</v>
      </c>
      <c r="F282" s="44">
        <v>1204.6099999999999</v>
      </c>
      <c r="G282" s="44">
        <v>1153.3900000000001</v>
      </c>
      <c r="H282" s="44">
        <v>1163.32</v>
      </c>
      <c r="I282" s="44">
        <v>1195.71</v>
      </c>
      <c r="J282" s="44">
        <v>1218.08</v>
      </c>
      <c r="K282" s="44">
        <v>1332.9</v>
      </c>
      <c r="L282" s="44">
        <v>1527.67</v>
      </c>
      <c r="M282" s="44">
        <v>1788.28</v>
      </c>
      <c r="N282" s="44">
        <v>1902.9</v>
      </c>
      <c r="O282" s="44">
        <v>1921.72</v>
      </c>
      <c r="P282" s="44">
        <v>1931.8</v>
      </c>
      <c r="Q282" s="44">
        <v>1936.68</v>
      </c>
      <c r="R282" s="44">
        <v>1926.58</v>
      </c>
      <c r="S282" s="44">
        <v>1926.04</v>
      </c>
      <c r="T282" s="44">
        <v>1969.64</v>
      </c>
      <c r="U282" s="44">
        <v>1990.86</v>
      </c>
      <c r="V282" s="44">
        <v>1964.92</v>
      </c>
      <c r="W282" s="44">
        <v>1940.75</v>
      </c>
      <c r="X282" s="44">
        <v>1916</v>
      </c>
      <c r="Y282" s="44">
        <v>1696.76</v>
      </c>
      <c r="Z282" s="44">
        <v>1480.5</v>
      </c>
      <c r="AA282" s="44">
        <v>1247.96</v>
      </c>
    </row>
    <row r="283" spans="1:27" ht="12.75" customHeight="1" outlineLevel="1" x14ac:dyDescent="0.2">
      <c r="A283" s="99" t="s">
        <v>511</v>
      </c>
      <c r="B283" s="63" t="s">
        <v>90</v>
      </c>
      <c r="C283" s="43" t="s">
        <v>79</v>
      </c>
      <c r="D283" s="44">
        <f>$D$168</f>
        <v>1716.97</v>
      </c>
      <c r="E283" s="44">
        <f>$D$168</f>
        <v>1716.97</v>
      </c>
      <c r="F283" s="44">
        <f t="shared" ref="F283:AA283" si="163">$D$168</f>
        <v>1716.97</v>
      </c>
      <c r="G283" s="44">
        <f t="shared" si="163"/>
        <v>1716.97</v>
      </c>
      <c r="H283" s="44">
        <f t="shared" si="163"/>
        <v>1716.97</v>
      </c>
      <c r="I283" s="44">
        <f t="shared" si="163"/>
        <v>1716.97</v>
      </c>
      <c r="J283" s="44">
        <f t="shared" si="163"/>
        <v>1716.97</v>
      </c>
      <c r="K283" s="44">
        <f t="shared" si="163"/>
        <v>1716.97</v>
      </c>
      <c r="L283" s="44">
        <f t="shared" si="163"/>
        <v>1716.97</v>
      </c>
      <c r="M283" s="44">
        <f t="shared" si="163"/>
        <v>1716.97</v>
      </c>
      <c r="N283" s="44">
        <f t="shared" si="163"/>
        <v>1716.97</v>
      </c>
      <c r="O283" s="44">
        <f t="shared" si="163"/>
        <v>1716.97</v>
      </c>
      <c r="P283" s="44">
        <f t="shared" si="163"/>
        <v>1716.97</v>
      </c>
      <c r="Q283" s="44">
        <f t="shared" si="163"/>
        <v>1716.97</v>
      </c>
      <c r="R283" s="44">
        <f t="shared" si="163"/>
        <v>1716.97</v>
      </c>
      <c r="S283" s="44">
        <f t="shared" si="163"/>
        <v>1716.97</v>
      </c>
      <c r="T283" s="44">
        <f t="shared" si="163"/>
        <v>1716.97</v>
      </c>
      <c r="U283" s="44">
        <f t="shared" si="163"/>
        <v>1716.97</v>
      </c>
      <c r="V283" s="44">
        <f t="shared" si="163"/>
        <v>1716.97</v>
      </c>
      <c r="W283" s="44">
        <f t="shared" si="163"/>
        <v>1716.97</v>
      </c>
      <c r="X283" s="44">
        <f t="shared" si="163"/>
        <v>1716.97</v>
      </c>
      <c r="Y283" s="44">
        <f t="shared" si="163"/>
        <v>1716.97</v>
      </c>
      <c r="Z283" s="44">
        <f t="shared" si="163"/>
        <v>1716.97</v>
      </c>
      <c r="AA283" s="44">
        <f t="shared" si="163"/>
        <v>1716.97</v>
      </c>
    </row>
    <row r="284" spans="1:27" ht="12.75" customHeight="1" outlineLevel="1" x14ac:dyDescent="0.2">
      <c r="A284" s="99" t="s">
        <v>512</v>
      </c>
      <c r="B284" s="63" t="s">
        <v>83</v>
      </c>
      <c r="C284" s="43" t="s">
        <v>79</v>
      </c>
      <c r="D284" s="44">
        <v>3.35</v>
      </c>
      <c r="E284" s="44">
        <v>3.35</v>
      </c>
      <c r="F284" s="44">
        <v>3.35</v>
      </c>
      <c r="G284" s="44">
        <v>3.35</v>
      </c>
      <c r="H284" s="44">
        <v>3.35</v>
      </c>
      <c r="I284" s="44">
        <v>3.35</v>
      </c>
      <c r="J284" s="44">
        <v>3.35</v>
      </c>
      <c r="K284" s="44">
        <v>3.35</v>
      </c>
      <c r="L284" s="44">
        <v>3.35</v>
      </c>
      <c r="M284" s="44">
        <v>3.35</v>
      </c>
      <c r="N284" s="44">
        <v>3.35</v>
      </c>
      <c r="O284" s="44">
        <v>3.35</v>
      </c>
      <c r="P284" s="44">
        <v>3.35</v>
      </c>
      <c r="Q284" s="44">
        <v>3.35</v>
      </c>
      <c r="R284" s="44">
        <v>3.35</v>
      </c>
      <c r="S284" s="44">
        <v>3.35</v>
      </c>
      <c r="T284" s="44">
        <v>3.35</v>
      </c>
      <c r="U284" s="44">
        <v>3.35</v>
      </c>
      <c r="V284" s="44">
        <v>3.35</v>
      </c>
      <c r="W284" s="44">
        <v>3.35</v>
      </c>
      <c r="X284" s="44">
        <v>3.35</v>
      </c>
      <c r="Y284" s="44">
        <v>3.35</v>
      </c>
      <c r="Z284" s="44">
        <v>3.35</v>
      </c>
      <c r="AA284" s="44">
        <v>3.35</v>
      </c>
    </row>
    <row r="285" spans="1:27" ht="12.75" customHeight="1" outlineLevel="1" x14ac:dyDescent="0.2">
      <c r="A285" s="99" t="s">
        <v>513</v>
      </c>
      <c r="B285" s="63" t="s">
        <v>81</v>
      </c>
      <c r="C285" s="43" t="s">
        <v>79</v>
      </c>
      <c r="D285" s="44">
        <f>$D$11</f>
        <v>330.69</v>
      </c>
      <c r="E285" s="44">
        <f t="shared" ref="E285:AA285" si="164">$D$11</f>
        <v>330.69</v>
      </c>
      <c r="F285" s="44">
        <f t="shared" si="164"/>
        <v>330.69</v>
      </c>
      <c r="G285" s="44">
        <f t="shared" si="164"/>
        <v>330.69</v>
      </c>
      <c r="H285" s="44">
        <f t="shared" si="164"/>
        <v>330.69</v>
      </c>
      <c r="I285" s="44">
        <f t="shared" si="164"/>
        <v>330.69</v>
      </c>
      <c r="J285" s="44">
        <f t="shared" si="164"/>
        <v>330.69</v>
      </c>
      <c r="K285" s="44">
        <f t="shared" si="164"/>
        <v>330.69</v>
      </c>
      <c r="L285" s="44">
        <f t="shared" si="164"/>
        <v>330.69</v>
      </c>
      <c r="M285" s="44">
        <f t="shared" si="164"/>
        <v>330.69</v>
      </c>
      <c r="N285" s="44">
        <f t="shared" si="164"/>
        <v>330.69</v>
      </c>
      <c r="O285" s="44">
        <f t="shared" si="164"/>
        <v>330.69</v>
      </c>
      <c r="P285" s="44">
        <f t="shared" si="164"/>
        <v>330.69</v>
      </c>
      <c r="Q285" s="44">
        <f t="shared" si="164"/>
        <v>330.69</v>
      </c>
      <c r="R285" s="44">
        <f t="shared" si="164"/>
        <v>330.69</v>
      </c>
      <c r="S285" s="44">
        <f t="shared" si="164"/>
        <v>330.69</v>
      </c>
      <c r="T285" s="44">
        <f t="shared" si="164"/>
        <v>330.69</v>
      </c>
      <c r="U285" s="44">
        <f t="shared" si="164"/>
        <v>330.69</v>
      </c>
      <c r="V285" s="44">
        <f t="shared" si="164"/>
        <v>330.69</v>
      </c>
      <c r="W285" s="44">
        <f t="shared" si="164"/>
        <v>330.69</v>
      </c>
      <c r="X285" s="44">
        <f t="shared" si="164"/>
        <v>330.69</v>
      </c>
      <c r="Y285" s="44">
        <f t="shared" si="164"/>
        <v>330.69</v>
      </c>
      <c r="Z285" s="44">
        <f t="shared" si="164"/>
        <v>330.69</v>
      </c>
      <c r="AA285" s="44">
        <f t="shared" si="164"/>
        <v>330.69</v>
      </c>
    </row>
    <row r="286" spans="1:27" ht="12.75" customHeight="1" x14ac:dyDescent="0.2">
      <c r="A286" s="98" t="s">
        <v>514</v>
      </c>
      <c r="B286" s="28" t="str">
        <f>"25"&amp;"."&amp;$B$662&amp;"."&amp;$B$663</f>
        <v>25.12.2023</v>
      </c>
      <c r="C286" s="90" t="s">
        <v>76</v>
      </c>
      <c r="D286" s="91">
        <f>ROUND(((D287+D288+D290+D289)/1000),5)</f>
        <v>3.2872599999999998</v>
      </c>
      <c r="E286" s="91">
        <f>ROUND(((E287+E288+E290+E289)/1000),5)</f>
        <v>3.26668</v>
      </c>
      <c r="F286" s="91">
        <f>ROUND(((F287+F288+F290+F289)/1000),5)</f>
        <v>3.1613199999999999</v>
      </c>
      <c r="G286" s="91">
        <f t="shared" ref="G286:AA286" si="165">ROUND(((G287+G288+G290+G289)/1000),5)</f>
        <v>3.1585200000000002</v>
      </c>
      <c r="H286" s="91">
        <f t="shared" si="165"/>
        <v>3.1584099999999999</v>
      </c>
      <c r="I286" s="91">
        <f t="shared" si="165"/>
        <v>3.2658</v>
      </c>
      <c r="J286" s="91">
        <f t="shared" si="165"/>
        <v>3.41465</v>
      </c>
      <c r="K286" s="91">
        <f t="shared" si="165"/>
        <v>3.7579099999999999</v>
      </c>
      <c r="L286" s="91">
        <f t="shared" si="165"/>
        <v>4.0157999999999996</v>
      </c>
      <c r="M286" s="91">
        <f t="shared" si="165"/>
        <v>4.0407900000000003</v>
      </c>
      <c r="N286" s="91">
        <f t="shared" si="165"/>
        <v>4.0530799999999996</v>
      </c>
      <c r="O286" s="91">
        <f t="shared" si="165"/>
        <v>4.1906299999999996</v>
      </c>
      <c r="P286" s="91">
        <f t="shared" si="165"/>
        <v>4.1233700000000004</v>
      </c>
      <c r="Q286" s="91">
        <f t="shared" si="165"/>
        <v>4.1874000000000002</v>
      </c>
      <c r="R286" s="91">
        <f t="shared" si="165"/>
        <v>4.1897000000000002</v>
      </c>
      <c r="S286" s="91">
        <f t="shared" si="165"/>
        <v>4.0672600000000001</v>
      </c>
      <c r="T286" s="91">
        <f t="shared" si="165"/>
        <v>4.0761700000000003</v>
      </c>
      <c r="U286" s="91">
        <f t="shared" si="165"/>
        <v>4.0908699999999998</v>
      </c>
      <c r="V286" s="91">
        <f t="shared" si="165"/>
        <v>4.0690099999999996</v>
      </c>
      <c r="W286" s="91">
        <f t="shared" si="165"/>
        <v>4.0703399999999998</v>
      </c>
      <c r="X286" s="91">
        <f t="shared" si="165"/>
        <v>3.9026700000000001</v>
      </c>
      <c r="Y286" s="91">
        <f t="shared" si="165"/>
        <v>3.7157800000000001</v>
      </c>
      <c r="Z286" s="91">
        <f t="shared" si="165"/>
        <v>3.49899</v>
      </c>
      <c r="AA286" s="91">
        <f t="shared" si="165"/>
        <v>3.2675700000000001</v>
      </c>
    </row>
    <row r="287" spans="1:27" ht="12.75" customHeight="1" outlineLevel="1" x14ac:dyDescent="0.2">
      <c r="A287" s="99" t="s">
        <v>515</v>
      </c>
      <c r="B287" s="63" t="s">
        <v>238</v>
      </c>
      <c r="C287" s="43" t="s">
        <v>79</v>
      </c>
      <c r="D287" s="44">
        <v>1236.25</v>
      </c>
      <c r="E287" s="44">
        <v>1215.67</v>
      </c>
      <c r="F287" s="44">
        <v>1110.31</v>
      </c>
      <c r="G287" s="44">
        <v>1107.51</v>
      </c>
      <c r="H287" s="44">
        <v>1107.4000000000001</v>
      </c>
      <c r="I287" s="44">
        <v>1214.79</v>
      </c>
      <c r="J287" s="44">
        <v>1363.64</v>
      </c>
      <c r="K287" s="44">
        <v>1706.9</v>
      </c>
      <c r="L287" s="44">
        <v>1964.79</v>
      </c>
      <c r="M287" s="44">
        <v>1989.78</v>
      </c>
      <c r="N287" s="44">
        <v>2002.07</v>
      </c>
      <c r="O287" s="44">
        <v>2139.62</v>
      </c>
      <c r="P287" s="44">
        <v>2072.36</v>
      </c>
      <c r="Q287" s="44">
        <v>2136.39</v>
      </c>
      <c r="R287" s="44">
        <v>2138.69</v>
      </c>
      <c r="S287" s="44">
        <v>2016.25</v>
      </c>
      <c r="T287" s="44">
        <v>2025.16</v>
      </c>
      <c r="U287" s="44">
        <v>2039.86</v>
      </c>
      <c r="V287" s="44">
        <v>2018</v>
      </c>
      <c r="W287" s="44">
        <v>2019.33</v>
      </c>
      <c r="X287" s="44">
        <v>1851.66</v>
      </c>
      <c r="Y287" s="44">
        <v>1664.77</v>
      </c>
      <c r="Z287" s="44">
        <v>1447.98</v>
      </c>
      <c r="AA287" s="44">
        <v>1216.56</v>
      </c>
    </row>
    <row r="288" spans="1:27" ht="12.75" customHeight="1" outlineLevel="1" x14ac:dyDescent="0.2">
      <c r="A288" s="99" t="s">
        <v>516</v>
      </c>
      <c r="B288" s="63" t="s">
        <v>90</v>
      </c>
      <c r="C288" s="43" t="s">
        <v>79</v>
      </c>
      <c r="D288" s="44">
        <f>$D$168</f>
        <v>1716.97</v>
      </c>
      <c r="E288" s="44">
        <f>$D$168</f>
        <v>1716.97</v>
      </c>
      <c r="F288" s="44">
        <f t="shared" ref="F288:AA288" si="166">$D$168</f>
        <v>1716.97</v>
      </c>
      <c r="G288" s="44">
        <f t="shared" si="166"/>
        <v>1716.97</v>
      </c>
      <c r="H288" s="44">
        <f t="shared" si="166"/>
        <v>1716.97</v>
      </c>
      <c r="I288" s="44">
        <f t="shared" si="166"/>
        <v>1716.97</v>
      </c>
      <c r="J288" s="44">
        <f t="shared" si="166"/>
        <v>1716.97</v>
      </c>
      <c r="K288" s="44">
        <f t="shared" si="166"/>
        <v>1716.97</v>
      </c>
      <c r="L288" s="44">
        <f t="shared" si="166"/>
        <v>1716.97</v>
      </c>
      <c r="M288" s="44">
        <f t="shared" si="166"/>
        <v>1716.97</v>
      </c>
      <c r="N288" s="44">
        <f t="shared" si="166"/>
        <v>1716.97</v>
      </c>
      <c r="O288" s="44">
        <f t="shared" si="166"/>
        <v>1716.97</v>
      </c>
      <c r="P288" s="44">
        <f t="shared" si="166"/>
        <v>1716.97</v>
      </c>
      <c r="Q288" s="44">
        <f t="shared" si="166"/>
        <v>1716.97</v>
      </c>
      <c r="R288" s="44">
        <f t="shared" si="166"/>
        <v>1716.97</v>
      </c>
      <c r="S288" s="44">
        <f t="shared" si="166"/>
        <v>1716.97</v>
      </c>
      <c r="T288" s="44">
        <f t="shared" si="166"/>
        <v>1716.97</v>
      </c>
      <c r="U288" s="44">
        <f t="shared" si="166"/>
        <v>1716.97</v>
      </c>
      <c r="V288" s="44">
        <f t="shared" si="166"/>
        <v>1716.97</v>
      </c>
      <c r="W288" s="44">
        <f t="shared" si="166"/>
        <v>1716.97</v>
      </c>
      <c r="X288" s="44">
        <f t="shared" si="166"/>
        <v>1716.97</v>
      </c>
      <c r="Y288" s="44">
        <f t="shared" si="166"/>
        <v>1716.97</v>
      </c>
      <c r="Z288" s="44">
        <f t="shared" si="166"/>
        <v>1716.97</v>
      </c>
      <c r="AA288" s="44">
        <f t="shared" si="166"/>
        <v>1716.97</v>
      </c>
    </row>
    <row r="289" spans="1:27" ht="12.75" customHeight="1" outlineLevel="1" x14ac:dyDescent="0.2">
      <c r="A289" s="99" t="s">
        <v>517</v>
      </c>
      <c r="B289" s="63" t="s">
        <v>83</v>
      </c>
      <c r="C289" s="43" t="s">
        <v>79</v>
      </c>
      <c r="D289" s="44">
        <v>3.35</v>
      </c>
      <c r="E289" s="44">
        <v>3.35</v>
      </c>
      <c r="F289" s="44">
        <v>3.35</v>
      </c>
      <c r="G289" s="44">
        <v>3.35</v>
      </c>
      <c r="H289" s="44">
        <v>3.35</v>
      </c>
      <c r="I289" s="44">
        <v>3.35</v>
      </c>
      <c r="J289" s="44">
        <v>3.35</v>
      </c>
      <c r="K289" s="44">
        <v>3.35</v>
      </c>
      <c r="L289" s="44">
        <v>3.35</v>
      </c>
      <c r="M289" s="44">
        <v>3.35</v>
      </c>
      <c r="N289" s="44">
        <v>3.35</v>
      </c>
      <c r="O289" s="44">
        <v>3.35</v>
      </c>
      <c r="P289" s="44">
        <v>3.35</v>
      </c>
      <c r="Q289" s="44">
        <v>3.35</v>
      </c>
      <c r="R289" s="44">
        <v>3.35</v>
      </c>
      <c r="S289" s="44">
        <v>3.35</v>
      </c>
      <c r="T289" s="44">
        <v>3.35</v>
      </c>
      <c r="U289" s="44">
        <v>3.35</v>
      </c>
      <c r="V289" s="44">
        <v>3.35</v>
      </c>
      <c r="W289" s="44">
        <v>3.35</v>
      </c>
      <c r="X289" s="44">
        <v>3.35</v>
      </c>
      <c r="Y289" s="44">
        <v>3.35</v>
      </c>
      <c r="Z289" s="44">
        <v>3.35</v>
      </c>
      <c r="AA289" s="44">
        <v>3.35</v>
      </c>
    </row>
    <row r="290" spans="1:27" ht="12.75" customHeight="1" outlineLevel="1" x14ac:dyDescent="0.2">
      <c r="A290" s="99" t="s">
        <v>518</v>
      </c>
      <c r="B290" s="63" t="s">
        <v>81</v>
      </c>
      <c r="C290" s="43" t="s">
        <v>79</v>
      </c>
      <c r="D290" s="44">
        <f>$D$11</f>
        <v>330.69</v>
      </c>
      <c r="E290" s="44">
        <f t="shared" ref="E290:AA290" si="167">$D$11</f>
        <v>330.69</v>
      </c>
      <c r="F290" s="44">
        <f t="shared" si="167"/>
        <v>330.69</v>
      </c>
      <c r="G290" s="44">
        <f t="shared" si="167"/>
        <v>330.69</v>
      </c>
      <c r="H290" s="44">
        <f t="shared" si="167"/>
        <v>330.69</v>
      </c>
      <c r="I290" s="44">
        <f t="shared" si="167"/>
        <v>330.69</v>
      </c>
      <c r="J290" s="44">
        <f t="shared" si="167"/>
        <v>330.69</v>
      </c>
      <c r="K290" s="44">
        <f t="shared" si="167"/>
        <v>330.69</v>
      </c>
      <c r="L290" s="44">
        <f t="shared" si="167"/>
        <v>330.69</v>
      </c>
      <c r="M290" s="44">
        <f t="shared" si="167"/>
        <v>330.69</v>
      </c>
      <c r="N290" s="44">
        <f t="shared" si="167"/>
        <v>330.69</v>
      </c>
      <c r="O290" s="44">
        <f t="shared" si="167"/>
        <v>330.69</v>
      </c>
      <c r="P290" s="44">
        <f t="shared" si="167"/>
        <v>330.69</v>
      </c>
      <c r="Q290" s="44">
        <f t="shared" si="167"/>
        <v>330.69</v>
      </c>
      <c r="R290" s="44">
        <f t="shared" si="167"/>
        <v>330.69</v>
      </c>
      <c r="S290" s="44">
        <f t="shared" si="167"/>
        <v>330.69</v>
      </c>
      <c r="T290" s="44">
        <f t="shared" si="167"/>
        <v>330.69</v>
      </c>
      <c r="U290" s="44">
        <f t="shared" si="167"/>
        <v>330.69</v>
      </c>
      <c r="V290" s="44">
        <f t="shared" si="167"/>
        <v>330.69</v>
      </c>
      <c r="W290" s="44">
        <f t="shared" si="167"/>
        <v>330.69</v>
      </c>
      <c r="X290" s="44">
        <f t="shared" si="167"/>
        <v>330.69</v>
      </c>
      <c r="Y290" s="44">
        <f t="shared" si="167"/>
        <v>330.69</v>
      </c>
      <c r="Z290" s="44">
        <f t="shared" si="167"/>
        <v>330.69</v>
      </c>
      <c r="AA290" s="44">
        <f t="shared" si="167"/>
        <v>330.69</v>
      </c>
    </row>
    <row r="291" spans="1:27" ht="12.75" customHeight="1" x14ac:dyDescent="0.2">
      <c r="A291" s="98" t="s">
        <v>519</v>
      </c>
      <c r="B291" s="28" t="str">
        <f>"26"&amp;"."&amp;$B$662&amp;"."&amp;$B$663</f>
        <v>26.12.2023</v>
      </c>
      <c r="C291" s="90" t="s">
        <v>76</v>
      </c>
      <c r="D291" s="91">
        <f>ROUND(((D292+D293+D295+D294)/1000),5)</f>
        <v>3.2294399999999999</v>
      </c>
      <c r="E291" s="91">
        <f>ROUND(((E292+E293+E295+E294)/1000),5)</f>
        <v>3.16737</v>
      </c>
      <c r="F291" s="91">
        <f>ROUND(((F292+F293+F295+F294)/1000),5)</f>
        <v>3.16676</v>
      </c>
      <c r="G291" s="91">
        <f t="shared" ref="G291:AA291" si="168">ROUND(((G292+G293+G295+G294)/1000),5)</f>
        <v>3.1368900000000002</v>
      </c>
      <c r="H291" s="91">
        <f t="shared" si="168"/>
        <v>3.1454300000000002</v>
      </c>
      <c r="I291" s="91">
        <f t="shared" si="168"/>
        <v>3.2313000000000001</v>
      </c>
      <c r="J291" s="91">
        <f t="shared" si="168"/>
        <v>3.34992</v>
      </c>
      <c r="K291" s="91">
        <f t="shared" si="168"/>
        <v>3.6101399999999999</v>
      </c>
      <c r="L291" s="91">
        <f t="shared" si="168"/>
        <v>3.9130699999999998</v>
      </c>
      <c r="M291" s="91">
        <f t="shared" si="168"/>
        <v>3.9522499999999998</v>
      </c>
      <c r="N291" s="91">
        <f t="shared" si="168"/>
        <v>3.9519899999999999</v>
      </c>
      <c r="O291" s="91">
        <f t="shared" si="168"/>
        <v>4.0162599999999999</v>
      </c>
      <c r="P291" s="91">
        <f t="shared" si="168"/>
        <v>3.9608599999999998</v>
      </c>
      <c r="Q291" s="91">
        <f t="shared" si="168"/>
        <v>3.9706399999999999</v>
      </c>
      <c r="R291" s="91">
        <f t="shared" si="168"/>
        <v>4.0076000000000001</v>
      </c>
      <c r="S291" s="91">
        <f t="shared" si="168"/>
        <v>3.9379200000000001</v>
      </c>
      <c r="T291" s="91">
        <f t="shared" si="168"/>
        <v>3.96984</v>
      </c>
      <c r="U291" s="91">
        <f t="shared" si="168"/>
        <v>3.9871300000000001</v>
      </c>
      <c r="V291" s="91">
        <f t="shared" si="168"/>
        <v>3.9544199999999998</v>
      </c>
      <c r="W291" s="91">
        <f t="shared" si="168"/>
        <v>3.9616799999999999</v>
      </c>
      <c r="X291" s="91">
        <f t="shared" si="168"/>
        <v>3.8906399999999999</v>
      </c>
      <c r="Y291" s="91">
        <f t="shared" si="168"/>
        <v>3.7178100000000001</v>
      </c>
      <c r="Z291" s="91">
        <f t="shared" si="168"/>
        <v>3.4658500000000001</v>
      </c>
      <c r="AA291" s="91">
        <f t="shared" si="168"/>
        <v>3.2574000000000001</v>
      </c>
    </row>
    <row r="292" spans="1:27" ht="12.75" customHeight="1" outlineLevel="1" x14ac:dyDescent="0.2">
      <c r="A292" s="99" t="s">
        <v>520</v>
      </c>
      <c r="B292" s="63" t="s">
        <v>238</v>
      </c>
      <c r="C292" s="43" t="s">
        <v>79</v>
      </c>
      <c r="D292" s="44">
        <v>1178.43</v>
      </c>
      <c r="E292" s="44">
        <v>1116.3599999999999</v>
      </c>
      <c r="F292" s="44">
        <v>1115.75</v>
      </c>
      <c r="G292" s="44">
        <v>1085.8800000000001</v>
      </c>
      <c r="H292" s="44">
        <v>1094.42</v>
      </c>
      <c r="I292" s="44">
        <v>1180.29</v>
      </c>
      <c r="J292" s="44">
        <v>1298.9100000000001</v>
      </c>
      <c r="K292" s="44">
        <v>1559.13</v>
      </c>
      <c r="L292" s="44">
        <v>1862.06</v>
      </c>
      <c r="M292" s="44">
        <v>1901.24</v>
      </c>
      <c r="N292" s="44">
        <v>1900.98</v>
      </c>
      <c r="O292" s="44">
        <v>1965.25</v>
      </c>
      <c r="P292" s="44">
        <v>1909.85</v>
      </c>
      <c r="Q292" s="44">
        <v>1919.63</v>
      </c>
      <c r="R292" s="44">
        <v>1956.59</v>
      </c>
      <c r="S292" s="44">
        <v>1886.91</v>
      </c>
      <c r="T292" s="44">
        <v>1918.83</v>
      </c>
      <c r="U292" s="44">
        <v>1936.12</v>
      </c>
      <c r="V292" s="44">
        <v>1903.41</v>
      </c>
      <c r="W292" s="44">
        <v>1910.67</v>
      </c>
      <c r="X292" s="44">
        <v>1839.63</v>
      </c>
      <c r="Y292" s="44">
        <v>1666.8</v>
      </c>
      <c r="Z292" s="44">
        <v>1414.84</v>
      </c>
      <c r="AA292" s="44">
        <v>1206.3900000000001</v>
      </c>
    </row>
    <row r="293" spans="1:27" ht="12.75" customHeight="1" outlineLevel="1" x14ac:dyDescent="0.2">
      <c r="A293" s="99" t="s">
        <v>521</v>
      </c>
      <c r="B293" s="63" t="s">
        <v>90</v>
      </c>
      <c r="C293" s="43" t="s">
        <v>79</v>
      </c>
      <c r="D293" s="44">
        <f>$D$168</f>
        <v>1716.97</v>
      </c>
      <c r="E293" s="44">
        <f>$D$168</f>
        <v>1716.97</v>
      </c>
      <c r="F293" s="44">
        <f t="shared" ref="F293:AA293" si="169">$D$168</f>
        <v>1716.97</v>
      </c>
      <c r="G293" s="44">
        <f t="shared" si="169"/>
        <v>1716.97</v>
      </c>
      <c r="H293" s="44">
        <f t="shared" si="169"/>
        <v>1716.97</v>
      </c>
      <c r="I293" s="44">
        <f t="shared" si="169"/>
        <v>1716.97</v>
      </c>
      <c r="J293" s="44">
        <f t="shared" si="169"/>
        <v>1716.97</v>
      </c>
      <c r="K293" s="44">
        <f t="shared" si="169"/>
        <v>1716.97</v>
      </c>
      <c r="L293" s="44">
        <f t="shared" si="169"/>
        <v>1716.97</v>
      </c>
      <c r="M293" s="44">
        <f t="shared" si="169"/>
        <v>1716.97</v>
      </c>
      <c r="N293" s="44">
        <f t="shared" si="169"/>
        <v>1716.97</v>
      </c>
      <c r="O293" s="44">
        <f t="shared" si="169"/>
        <v>1716.97</v>
      </c>
      <c r="P293" s="44">
        <f t="shared" si="169"/>
        <v>1716.97</v>
      </c>
      <c r="Q293" s="44">
        <f t="shared" si="169"/>
        <v>1716.97</v>
      </c>
      <c r="R293" s="44">
        <f t="shared" si="169"/>
        <v>1716.97</v>
      </c>
      <c r="S293" s="44">
        <f t="shared" si="169"/>
        <v>1716.97</v>
      </c>
      <c r="T293" s="44">
        <f t="shared" si="169"/>
        <v>1716.97</v>
      </c>
      <c r="U293" s="44">
        <f t="shared" si="169"/>
        <v>1716.97</v>
      </c>
      <c r="V293" s="44">
        <f t="shared" si="169"/>
        <v>1716.97</v>
      </c>
      <c r="W293" s="44">
        <f t="shared" si="169"/>
        <v>1716.97</v>
      </c>
      <c r="X293" s="44">
        <f t="shared" si="169"/>
        <v>1716.97</v>
      </c>
      <c r="Y293" s="44">
        <f t="shared" si="169"/>
        <v>1716.97</v>
      </c>
      <c r="Z293" s="44">
        <f t="shared" si="169"/>
        <v>1716.97</v>
      </c>
      <c r="AA293" s="44">
        <f t="shared" si="169"/>
        <v>1716.97</v>
      </c>
    </row>
    <row r="294" spans="1:27" ht="12.75" customHeight="1" outlineLevel="1" x14ac:dyDescent="0.2">
      <c r="A294" s="99" t="s">
        <v>522</v>
      </c>
      <c r="B294" s="63" t="s">
        <v>83</v>
      </c>
      <c r="C294" s="43" t="s">
        <v>79</v>
      </c>
      <c r="D294" s="44">
        <v>3.35</v>
      </c>
      <c r="E294" s="44">
        <v>3.35</v>
      </c>
      <c r="F294" s="44">
        <v>3.35</v>
      </c>
      <c r="G294" s="44">
        <v>3.35</v>
      </c>
      <c r="H294" s="44">
        <v>3.35</v>
      </c>
      <c r="I294" s="44">
        <v>3.35</v>
      </c>
      <c r="J294" s="44">
        <v>3.35</v>
      </c>
      <c r="K294" s="44">
        <v>3.35</v>
      </c>
      <c r="L294" s="44">
        <v>3.35</v>
      </c>
      <c r="M294" s="44">
        <v>3.35</v>
      </c>
      <c r="N294" s="44">
        <v>3.35</v>
      </c>
      <c r="O294" s="44">
        <v>3.35</v>
      </c>
      <c r="P294" s="44">
        <v>3.35</v>
      </c>
      <c r="Q294" s="44">
        <v>3.35</v>
      </c>
      <c r="R294" s="44">
        <v>3.35</v>
      </c>
      <c r="S294" s="44">
        <v>3.35</v>
      </c>
      <c r="T294" s="44">
        <v>3.35</v>
      </c>
      <c r="U294" s="44">
        <v>3.35</v>
      </c>
      <c r="V294" s="44">
        <v>3.35</v>
      </c>
      <c r="W294" s="44">
        <v>3.35</v>
      </c>
      <c r="X294" s="44">
        <v>3.35</v>
      </c>
      <c r="Y294" s="44">
        <v>3.35</v>
      </c>
      <c r="Z294" s="44">
        <v>3.35</v>
      </c>
      <c r="AA294" s="44">
        <v>3.35</v>
      </c>
    </row>
    <row r="295" spans="1:27" ht="12.75" customHeight="1" outlineLevel="1" x14ac:dyDescent="0.2">
      <c r="A295" s="99" t="s">
        <v>523</v>
      </c>
      <c r="B295" s="63" t="s">
        <v>81</v>
      </c>
      <c r="C295" s="43" t="s">
        <v>79</v>
      </c>
      <c r="D295" s="44">
        <f>$D$11</f>
        <v>330.69</v>
      </c>
      <c r="E295" s="44">
        <f t="shared" ref="E295:AA295" si="170">$D$11</f>
        <v>330.69</v>
      </c>
      <c r="F295" s="44">
        <f t="shared" si="170"/>
        <v>330.69</v>
      </c>
      <c r="G295" s="44">
        <f t="shared" si="170"/>
        <v>330.69</v>
      </c>
      <c r="H295" s="44">
        <f t="shared" si="170"/>
        <v>330.69</v>
      </c>
      <c r="I295" s="44">
        <f t="shared" si="170"/>
        <v>330.69</v>
      </c>
      <c r="J295" s="44">
        <f t="shared" si="170"/>
        <v>330.69</v>
      </c>
      <c r="K295" s="44">
        <f t="shared" si="170"/>
        <v>330.69</v>
      </c>
      <c r="L295" s="44">
        <f t="shared" si="170"/>
        <v>330.69</v>
      </c>
      <c r="M295" s="44">
        <f t="shared" si="170"/>
        <v>330.69</v>
      </c>
      <c r="N295" s="44">
        <f t="shared" si="170"/>
        <v>330.69</v>
      </c>
      <c r="O295" s="44">
        <f t="shared" si="170"/>
        <v>330.69</v>
      </c>
      <c r="P295" s="44">
        <f t="shared" si="170"/>
        <v>330.69</v>
      </c>
      <c r="Q295" s="44">
        <f t="shared" si="170"/>
        <v>330.69</v>
      </c>
      <c r="R295" s="44">
        <f t="shared" si="170"/>
        <v>330.69</v>
      </c>
      <c r="S295" s="44">
        <f t="shared" si="170"/>
        <v>330.69</v>
      </c>
      <c r="T295" s="44">
        <f t="shared" si="170"/>
        <v>330.69</v>
      </c>
      <c r="U295" s="44">
        <f t="shared" si="170"/>
        <v>330.69</v>
      </c>
      <c r="V295" s="44">
        <f t="shared" si="170"/>
        <v>330.69</v>
      </c>
      <c r="W295" s="44">
        <f t="shared" si="170"/>
        <v>330.69</v>
      </c>
      <c r="X295" s="44">
        <f t="shared" si="170"/>
        <v>330.69</v>
      </c>
      <c r="Y295" s="44">
        <f t="shared" si="170"/>
        <v>330.69</v>
      </c>
      <c r="Z295" s="44">
        <f t="shared" si="170"/>
        <v>330.69</v>
      </c>
      <c r="AA295" s="44">
        <f t="shared" si="170"/>
        <v>330.69</v>
      </c>
    </row>
    <row r="296" spans="1:27" ht="12.75" customHeight="1" x14ac:dyDescent="0.2">
      <c r="A296" s="98" t="s">
        <v>524</v>
      </c>
      <c r="B296" s="28" t="str">
        <f>"27"&amp;"."&amp;$B$662&amp;"."&amp;$B$663</f>
        <v>27.12.2023</v>
      </c>
      <c r="C296" s="90" t="s">
        <v>76</v>
      </c>
      <c r="D296" s="91">
        <f>ROUND(((D297+D298+D300+D299)/1000),5)</f>
        <v>3.20282</v>
      </c>
      <c r="E296" s="91">
        <f>ROUND(((E297+E298+E300+E299)/1000),5)</f>
        <v>3.1601699999999999</v>
      </c>
      <c r="F296" s="91">
        <f>ROUND(((F297+F298+F300+F299)/1000),5)</f>
        <v>3.1206299999999998</v>
      </c>
      <c r="G296" s="91">
        <f t="shared" ref="G296:AA296" si="171">ROUND(((G297+G298+G300+G299)/1000),5)</f>
        <v>3.1111800000000001</v>
      </c>
      <c r="H296" s="91">
        <f t="shared" si="171"/>
        <v>3.1467200000000002</v>
      </c>
      <c r="I296" s="91">
        <f t="shared" si="171"/>
        <v>3.2319900000000001</v>
      </c>
      <c r="J296" s="91">
        <f t="shared" si="171"/>
        <v>3.3879199999999998</v>
      </c>
      <c r="K296" s="91">
        <f t="shared" si="171"/>
        <v>3.7113900000000002</v>
      </c>
      <c r="L296" s="91">
        <f t="shared" si="171"/>
        <v>3.9823499999999998</v>
      </c>
      <c r="M296" s="91">
        <f t="shared" si="171"/>
        <v>4.0173199999999998</v>
      </c>
      <c r="N296" s="91">
        <f t="shared" si="171"/>
        <v>4.0764100000000001</v>
      </c>
      <c r="O296" s="91">
        <f t="shared" si="171"/>
        <v>4.1328199999999997</v>
      </c>
      <c r="P296" s="91">
        <f t="shared" si="171"/>
        <v>4.1124499999999999</v>
      </c>
      <c r="Q296" s="91">
        <f t="shared" si="171"/>
        <v>4.1274800000000003</v>
      </c>
      <c r="R296" s="91">
        <f t="shared" si="171"/>
        <v>4.1223299999999998</v>
      </c>
      <c r="S296" s="91">
        <f t="shared" si="171"/>
        <v>4.0515299999999996</v>
      </c>
      <c r="T296" s="91">
        <f t="shared" si="171"/>
        <v>4.0830700000000002</v>
      </c>
      <c r="U296" s="91">
        <f t="shared" si="171"/>
        <v>4.0839400000000001</v>
      </c>
      <c r="V296" s="91">
        <f t="shared" si="171"/>
        <v>4.06325</v>
      </c>
      <c r="W296" s="91">
        <f t="shared" si="171"/>
        <v>4.05206</v>
      </c>
      <c r="X296" s="91">
        <f t="shared" si="171"/>
        <v>3.87527</v>
      </c>
      <c r="Y296" s="91">
        <f t="shared" si="171"/>
        <v>3.66445</v>
      </c>
      <c r="Z296" s="91">
        <f t="shared" si="171"/>
        <v>3.3772700000000002</v>
      </c>
      <c r="AA296" s="91">
        <f t="shared" si="171"/>
        <v>3.2124700000000002</v>
      </c>
    </row>
    <row r="297" spans="1:27" ht="12.75" customHeight="1" outlineLevel="1" x14ac:dyDescent="0.2">
      <c r="A297" s="99" t="s">
        <v>525</v>
      </c>
      <c r="B297" s="63" t="s">
        <v>238</v>
      </c>
      <c r="C297" s="43" t="s">
        <v>79</v>
      </c>
      <c r="D297" s="44">
        <v>1151.81</v>
      </c>
      <c r="E297" s="44">
        <v>1109.1600000000001</v>
      </c>
      <c r="F297" s="44">
        <v>1069.6199999999999</v>
      </c>
      <c r="G297" s="44">
        <v>1060.17</v>
      </c>
      <c r="H297" s="44">
        <v>1095.71</v>
      </c>
      <c r="I297" s="44">
        <v>1180.98</v>
      </c>
      <c r="J297" s="44">
        <v>1336.91</v>
      </c>
      <c r="K297" s="44">
        <v>1660.38</v>
      </c>
      <c r="L297" s="44">
        <v>1931.34</v>
      </c>
      <c r="M297" s="44">
        <v>1966.31</v>
      </c>
      <c r="N297" s="44">
        <v>2025.4</v>
      </c>
      <c r="O297" s="44">
        <v>2081.81</v>
      </c>
      <c r="P297" s="44">
        <v>2061.44</v>
      </c>
      <c r="Q297" s="44">
        <v>2076.4699999999998</v>
      </c>
      <c r="R297" s="44">
        <v>2071.3200000000002</v>
      </c>
      <c r="S297" s="44">
        <v>2000.52</v>
      </c>
      <c r="T297" s="44">
        <v>2032.06</v>
      </c>
      <c r="U297" s="44">
        <v>2032.93</v>
      </c>
      <c r="V297" s="44">
        <v>2012.24</v>
      </c>
      <c r="W297" s="44">
        <v>2001.05</v>
      </c>
      <c r="X297" s="44">
        <v>1824.26</v>
      </c>
      <c r="Y297" s="44">
        <v>1613.44</v>
      </c>
      <c r="Z297" s="44">
        <v>1326.26</v>
      </c>
      <c r="AA297" s="44">
        <v>1161.46</v>
      </c>
    </row>
    <row r="298" spans="1:27" ht="12.75" customHeight="1" outlineLevel="1" x14ac:dyDescent="0.2">
      <c r="A298" s="99" t="s">
        <v>526</v>
      </c>
      <c r="B298" s="63" t="s">
        <v>90</v>
      </c>
      <c r="C298" s="43" t="s">
        <v>79</v>
      </c>
      <c r="D298" s="44">
        <f>$D$168</f>
        <v>1716.97</v>
      </c>
      <c r="E298" s="44">
        <f>$D$168</f>
        <v>1716.97</v>
      </c>
      <c r="F298" s="44">
        <f t="shared" ref="F298:AA298" si="172">$D$168</f>
        <v>1716.97</v>
      </c>
      <c r="G298" s="44">
        <f t="shared" si="172"/>
        <v>1716.97</v>
      </c>
      <c r="H298" s="44">
        <f t="shared" si="172"/>
        <v>1716.97</v>
      </c>
      <c r="I298" s="44">
        <f t="shared" si="172"/>
        <v>1716.97</v>
      </c>
      <c r="J298" s="44">
        <f t="shared" si="172"/>
        <v>1716.97</v>
      </c>
      <c r="K298" s="44">
        <f t="shared" si="172"/>
        <v>1716.97</v>
      </c>
      <c r="L298" s="44">
        <f t="shared" si="172"/>
        <v>1716.97</v>
      </c>
      <c r="M298" s="44">
        <f t="shared" si="172"/>
        <v>1716.97</v>
      </c>
      <c r="N298" s="44">
        <f t="shared" si="172"/>
        <v>1716.97</v>
      </c>
      <c r="O298" s="44">
        <f t="shared" si="172"/>
        <v>1716.97</v>
      </c>
      <c r="P298" s="44">
        <f t="shared" si="172"/>
        <v>1716.97</v>
      </c>
      <c r="Q298" s="44">
        <f t="shared" si="172"/>
        <v>1716.97</v>
      </c>
      <c r="R298" s="44">
        <f t="shared" si="172"/>
        <v>1716.97</v>
      </c>
      <c r="S298" s="44">
        <f t="shared" si="172"/>
        <v>1716.97</v>
      </c>
      <c r="T298" s="44">
        <f t="shared" si="172"/>
        <v>1716.97</v>
      </c>
      <c r="U298" s="44">
        <f t="shared" si="172"/>
        <v>1716.97</v>
      </c>
      <c r="V298" s="44">
        <f t="shared" si="172"/>
        <v>1716.97</v>
      </c>
      <c r="W298" s="44">
        <f t="shared" si="172"/>
        <v>1716.97</v>
      </c>
      <c r="X298" s="44">
        <f t="shared" si="172"/>
        <v>1716.97</v>
      </c>
      <c r="Y298" s="44">
        <f t="shared" si="172"/>
        <v>1716.97</v>
      </c>
      <c r="Z298" s="44">
        <f t="shared" si="172"/>
        <v>1716.97</v>
      </c>
      <c r="AA298" s="44">
        <f t="shared" si="172"/>
        <v>1716.97</v>
      </c>
    </row>
    <row r="299" spans="1:27" ht="12.75" customHeight="1" outlineLevel="1" x14ac:dyDescent="0.2">
      <c r="A299" s="99" t="s">
        <v>527</v>
      </c>
      <c r="B299" s="63" t="s">
        <v>83</v>
      </c>
      <c r="C299" s="43" t="s">
        <v>79</v>
      </c>
      <c r="D299" s="44">
        <v>3.35</v>
      </c>
      <c r="E299" s="44">
        <v>3.35</v>
      </c>
      <c r="F299" s="44">
        <v>3.35</v>
      </c>
      <c r="G299" s="44">
        <v>3.35</v>
      </c>
      <c r="H299" s="44">
        <v>3.35</v>
      </c>
      <c r="I299" s="44">
        <v>3.35</v>
      </c>
      <c r="J299" s="44">
        <v>3.35</v>
      </c>
      <c r="K299" s="44">
        <v>3.35</v>
      </c>
      <c r="L299" s="44">
        <v>3.35</v>
      </c>
      <c r="M299" s="44">
        <v>3.35</v>
      </c>
      <c r="N299" s="44">
        <v>3.35</v>
      </c>
      <c r="O299" s="44">
        <v>3.35</v>
      </c>
      <c r="P299" s="44">
        <v>3.35</v>
      </c>
      <c r="Q299" s="44">
        <v>3.35</v>
      </c>
      <c r="R299" s="44">
        <v>3.35</v>
      </c>
      <c r="S299" s="44">
        <v>3.35</v>
      </c>
      <c r="T299" s="44">
        <v>3.35</v>
      </c>
      <c r="U299" s="44">
        <v>3.35</v>
      </c>
      <c r="V299" s="44">
        <v>3.35</v>
      </c>
      <c r="W299" s="44">
        <v>3.35</v>
      </c>
      <c r="X299" s="44">
        <v>3.35</v>
      </c>
      <c r="Y299" s="44">
        <v>3.35</v>
      </c>
      <c r="Z299" s="44">
        <v>3.35</v>
      </c>
      <c r="AA299" s="44">
        <v>3.35</v>
      </c>
    </row>
    <row r="300" spans="1:27" ht="12.75" customHeight="1" outlineLevel="1" x14ac:dyDescent="0.2">
      <c r="A300" s="99" t="s">
        <v>528</v>
      </c>
      <c r="B300" s="63" t="s">
        <v>81</v>
      </c>
      <c r="C300" s="43" t="s">
        <v>79</v>
      </c>
      <c r="D300" s="44">
        <f>$D$11</f>
        <v>330.69</v>
      </c>
      <c r="E300" s="44">
        <f t="shared" ref="E300:AA300" si="173">$D$11</f>
        <v>330.69</v>
      </c>
      <c r="F300" s="44">
        <f t="shared" si="173"/>
        <v>330.69</v>
      </c>
      <c r="G300" s="44">
        <f t="shared" si="173"/>
        <v>330.69</v>
      </c>
      <c r="H300" s="44">
        <f t="shared" si="173"/>
        <v>330.69</v>
      </c>
      <c r="I300" s="44">
        <f t="shared" si="173"/>
        <v>330.69</v>
      </c>
      <c r="J300" s="44">
        <f t="shared" si="173"/>
        <v>330.69</v>
      </c>
      <c r="K300" s="44">
        <f t="shared" si="173"/>
        <v>330.69</v>
      </c>
      <c r="L300" s="44">
        <f t="shared" si="173"/>
        <v>330.69</v>
      </c>
      <c r="M300" s="44">
        <f t="shared" si="173"/>
        <v>330.69</v>
      </c>
      <c r="N300" s="44">
        <f t="shared" si="173"/>
        <v>330.69</v>
      </c>
      <c r="O300" s="44">
        <f t="shared" si="173"/>
        <v>330.69</v>
      </c>
      <c r="P300" s="44">
        <f t="shared" si="173"/>
        <v>330.69</v>
      </c>
      <c r="Q300" s="44">
        <f t="shared" si="173"/>
        <v>330.69</v>
      </c>
      <c r="R300" s="44">
        <f t="shared" si="173"/>
        <v>330.69</v>
      </c>
      <c r="S300" s="44">
        <f t="shared" si="173"/>
        <v>330.69</v>
      </c>
      <c r="T300" s="44">
        <f t="shared" si="173"/>
        <v>330.69</v>
      </c>
      <c r="U300" s="44">
        <f t="shared" si="173"/>
        <v>330.69</v>
      </c>
      <c r="V300" s="44">
        <f t="shared" si="173"/>
        <v>330.69</v>
      </c>
      <c r="W300" s="44">
        <f t="shared" si="173"/>
        <v>330.69</v>
      </c>
      <c r="X300" s="44">
        <f t="shared" si="173"/>
        <v>330.69</v>
      </c>
      <c r="Y300" s="44">
        <f t="shared" si="173"/>
        <v>330.69</v>
      </c>
      <c r="Z300" s="44">
        <f t="shared" si="173"/>
        <v>330.69</v>
      </c>
      <c r="AA300" s="44">
        <f t="shared" si="173"/>
        <v>330.69</v>
      </c>
    </row>
    <row r="301" spans="1:27" ht="12.75" customHeight="1" x14ac:dyDescent="0.2">
      <c r="A301" s="98" t="s">
        <v>529</v>
      </c>
      <c r="B301" s="28" t="str">
        <f>"28"&amp;"."&amp;$B$662&amp;"."&amp;$B$663</f>
        <v>28.12.2023</v>
      </c>
      <c r="C301" s="90" t="s">
        <v>76</v>
      </c>
      <c r="D301" s="91">
        <f>ROUND(((D302+D303+D305+D304)/1000),5)</f>
        <v>3.16804</v>
      </c>
      <c r="E301" s="91">
        <f>ROUND(((E302+E303+E305+E304)/1000),5)</f>
        <v>3.16906</v>
      </c>
      <c r="F301" s="91">
        <f>ROUND(((F302+F303+F305+F304)/1000),5)</f>
        <v>3.1634600000000002</v>
      </c>
      <c r="G301" s="91">
        <f t="shared" ref="G301:AA301" si="174">ROUND(((G302+G303+G305+G304)/1000),5)</f>
        <v>3.1166399999999999</v>
      </c>
      <c r="H301" s="91">
        <f t="shared" si="174"/>
        <v>3.14323</v>
      </c>
      <c r="I301" s="91">
        <f t="shared" si="174"/>
        <v>3.1711999999999998</v>
      </c>
      <c r="J301" s="91">
        <f t="shared" si="174"/>
        <v>3.32572</v>
      </c>
      <c r="K301" s="91">
        <f t="shared" si="174"/>
        <v>3.5771700000000002</v>
      </c>
      <c r="L301" s="91">
        <f t="shared" si="174"/>
        <v>3.9485600000000001</v>
      </c>
      <c r="M301" s="91">
        <f t="shared" si="174"/>
        <v>3.9837099999999999</v>
      </c>
      <c r="N301" s="91">
        <f t="shared" si="174"/>
        <v>3.99993</v>
      </c>
      <c r="O301" s="91">
        <f t="shared" si="174"/>
        <v>4.0203199999999999</v>
      </c>
      <c r="P301" s="91">
        <f t="shared" si="174"/>
        <v>4.00265</v>
      </c>
      <c r="Q301" s="91">
        <f t="shared" si="174"/>
        <v>4.0075900000000004</v>
      </c>
      <c r="R301" s="91">
        <f t="shared" si="174"/>
        <v>4.0073999999999996</v>
      </c>
      <c r="S301" s="91">
        <f t="shared" si="174"/>
        <v>3.9745900000000001</v>
      </c>
      <c r="T301" s="91">
        <f t="shared" si="174"/>
        <v>4.0082300000000002</v>
      </c>
      <c r="U301" s="91">
        <f t="shared" si="174"/>
        <v>4.01572</v>
      </c>
      <c r="V301" s="91">
        <f t="shared" si="174"/>
        <v>3.9908700000000001</v>
      </c>
      <c r="W301" s="91">
        <f t="shared" si="174"/>
        <v>3.99804</v>
      </c>
      <c r="X301" s="91">
        <f t="shared" si="174"/>
        <v>3.8578999999999999</v>
      </c>
      <c r="Y301" s="91">
        <f t="shared" si="174"/>
        <v>3.6715200000000001</v>
      </c>
      <c r="Z301" s="91">
        <f t="shared" si="174"/>
        <v>3.4691000000000001</v>
      </c>
      <c r="AA301" s="91">
        <f t="shared" si="174"/>
        <v>3.2370899999999998</v>
      </c>
    </row>
    <row r="302" spans="1:27" ht="12.75" customHeight="1" outlineLevel="1" x14ac:dyDescent="0.2">
      <c r="A302" s="99" t="s">
        <v>530</v>
      </c>
      <c r="B302" s="63" t="s">
        <v>238</v>
      </c>
      <c r="C302" s="43" t="s">
        <v>79</v>
      </c>
      <c r="D302" s="44">
        <v>1117.03</v>
      </c>
      <c r="E302" s="44">
        <v>1118.05</v>
      </c>
      <c r="F302" s="44">
        <v>1112.45</v>
      </c>
      <c r="G302" s="44">
        <v>1065.6300000000001</v>
      </c>
      <c r="H302" s="44">
        <v>1092.22</v>
      </c>
      <c r="I302" s="44">
        <v>1120.19</v>
      </c>
      <c r="J302" s="44">
        <v>1274.71</v>
      </c>
      <c r="K302" s="44">
        <v>1526.16</v>
      </c>
      <c r="L302" s="44">
        <v>1897.55</v>
      </c>
      <c r="M302" s="44">
        <v>1932.7</v>
      </c>
      <c r="N302" s="44">
        <v>1948.92</v>
      </c>
      <c r="O302" s="44">
        <v>1969.31</v>
      </c>
      <c r="P302" s="44">
        <v>1951.64</v>
      </c>
      <c r="Q302" s="44">
        <v>1956.58</v>
      </c>
      <c r="R302" s="44">
        <v>1956.39</v>
      </c>
      <c r="S302" s="44">
        <v>1923.58</v>
      </c>
      <c r="T302" s="44">
        <v>1957.22</v>
      </c>
      <c r="U302" s="44">
        <v>1964.71</v>
      </c>
      <c r="V302" s="44">
        <v>1939.86</v>
      </c>
      <c r="W302" s="44">
        <v>1947.03</v>
      </c>
      <c r="X302" s="44">
        <v>1806.89</v>
      </c>
      <c r="Y302" s="44">
        <v>1620.51</v>
      </c>
      <c r="Z302" s="44">
        <v>1418.09</v>
      </c>
      <c r="AA302" s="44">
        <v>1186.08</v>
      </c>
    </row>
    <row r="303" spans="1:27" ht="12.75" customHeight="1" outlineLevel="1" x14ac:dyDescent="0.2">
      <c r="A303" s="99" t="s">
        <v>531</v>
      </c>
      <c r="B303" s="63" t="s">
        <v>90</v>
      </c>
      <c r="C303" s="43" t="s">
        <v>79</v>
      </c>
      <c r="D303" s="44">
        <f>$D$168</f>
        <v>1716.97</v>
      </c>
      <c r="E303" s="44">
        <f>$D$168</f>
        <v>1716.97</v>
      </c>
      <c r="F303" s="44">
        <f t="shared" ref="F303:AA303" si="175">$D$168</f>
        <v>1716.97</v>
      </c>
      <c r="G303" s="44">
        <f t="shared" si="175"/>
        <v>1716.97</v>
      </c>
      <c r="H303" s="44">
        <f t="shared" si="175"/>
        <v>1716.97</v>
      </c>
      <c r="I303" s="44">
        <f t="shared" si="175"/>
        <v>1716.97</v>
      </c>
      <c r="J303" s="44">
        <f t="shared" si="175"/>
        <v>1716.97</v>
      </c>
      <c r="K303" s="44">
        <f t="shared" si="175"/>
        <v>1716.97</v>
      </c>
      <c r="L303" s="44">
        <f t="shared" si="175"/>
        <v>1716.97</v>
      </c>
      <c r="M303" s="44">
        <f t="shared" si="175"/>
        <v>1716.97</v>
      </c>
      <c r="N303" s="44">
        <f t="shared" si="175"/>
        <v>1716.97</v>
      </c>
      <c r="O303" s="44">
        <f t="shared" si="175"/>
        <v>1716.97</v>
      </c>
      <c r="P303" s="44">
        <f t="shared" si="175"/>
        <v>1716.97</v>
      </c>
      <c r="Q303" s="44">
        <f t="shared" si="175"/>
        <v>1716.97</v>
      </c>
      <c r="R303" s="44">
        <f t="shared" si="175"/>
        <v>1716.97</v>
      </c>
      <c r="S303" s="44">
        <f t="shared" si="175"/>
        <v>1716.97</v>
      </c>
      <c r="T303" s="44">
        <f t="shared" si="175"/>
        <v>1716.97</v>
      </c>
      <c r="U303" s="44">
        <f t="shared" si="175"/>
        <v>1716.97</v>
      </c>
      <c r="V303" s="44">
        <f t="shared" si="175"/>
        <v>1716.97</v>
      </c>
      <c r="W303" s="44">
        <f t="shared" si="175"/>
        <v>1716.97</v>
      </c>
      <c r="X303" s="44">
        <f t="shared" si="175"/>
        <v>1716.97</v>
      </c>
      <c r="Y303" s="44">
        <f t="shared" si="175"/>
        <v>1716.97</v>
      </c>
      <c r="Z303" s="44">
        <f t="shared" si="175"/>
        <v>1716.97</v>
      </c>
      <c r="AA303" s="44">
        <f t="shared" si="175"/>
        <v>1716.97</v>
      </c>
    </row>
    <row r="304" spans="1:27" ht="12.75" customHeight="1" outlineLevel="1" x14ac:dyDescent="0.2">
      <c r="A304" s="99" t="s">
        <v>532</v>
      </c>
      <c r="B304" s="63" t="s">
        <v>83</v>
      </c>
      <c r="C304" s="43" t="s">
        <v>79</v>
      </c>
      <c r="D304" s="44">
        <v>3.35</v>
      </c>
      <c r="E304" s="44">
        <v>3.35</v>
      </c>
      <c r="F304" s="44">
        <v>3.35</v>
      </c>
      <c r="G304" s="44">
        <v>3.35</v>
      </c>
      <c r="H304" s="44">
        <v>3.35</v>
      </c>
      <c r="I304" s="44">
        <v>3.35</v>
      </c>
      <c r="J304" s="44">
        <v>3.35</v>
      </c>
      <c r="K304" s="44">
        <v>3.35</v>
      </c>
      <c r="L304" s="44">
        <v>3.35</v>
      </c>
      <c r="M304" s="44">
        <v>3.35</v>
      </c>
      <c r="N304" s="44">
        <v>3.35</v>
      </c>
      <c r="O304" s="44">
        <v>3.35</v>
      </c>
      <c r="P304" s="44">
        <v>3.35</v>
      </c>
      <c r="Q304" s="44">
        <v>3.35</v>
      </c>
      <c r="R304" s="44">
        <v>3.35</v>
      </c>
      <c r="S304" s="44">
        <v>3.35</v>
      </c>
      <c r="T304" s="44">
        <v>3.35</v>
      </c>
      <c r="U304" s="44">
        <v>3.35</v>
      </c>
      <c r="V304" s="44">
        <v>3.35</v>
      </c>
      <c r="W304" s="44">
        <v>3.35</v>
      </c>
      <c r="X304" s="44">
        <v>3.35</v>
      </c>
      <c r="Y304" s="44">
        <v>3.35</v>
      </c>
      <c r="Z304" s="44">
        <v>3.35</v>
      </c>
      <c r="AA304" s="44">
        <v>3.35</v>
      </c>
    </row>
    <row r="305" spans="1:27" ht="12.75" customHeight="1" outlineLevel="1" x14ac:dyDescent="0.2">
      <c r="A305" s="99" t="s">
        <v>533</v>
      </c>
      <c r="B305" s="63" t="s">
        <v>81</v>
      </c>
      <c r="C305" s="43" t="s">
        <v>79</v>
      </c>
      <c r="D305" s="44">
        <f>$D$11</f>
        <v>330.69</v>
      </c>
      <c r="E305" s="44">
        <f t="shared" ref="E305:AA305" si="176">$D$11</f>
        <v>330.69</v>
      </c>
      <c r="F305" s="44">
        <f t="shared" si="176"/>
        <v>330.69</v>
      </c>
      <c r="G305" s="44">
        <f t="shared" si="176"/>
        <v>330.69</v>
      </c>
      <c r="H305" s="44">
        <f t="shared" si="176"/>
        <v>330.69</v>
      </c>
      <c r="I305" s="44">
        <f t="shared" si="176"/>
        <v>330.69</v>
      </c>
      <c r="J305" s="44">
        <f t="shared" si="176"/>
        <v>330.69</v>
      </c>
      <c r="K305" s="44">
        <f t="shared" si="176"/>
        <v>330.69</v>
      </c>
      <c r="L305" s="44">
        <f t="shared" si="176"/>
        <v>330.69</v>
      </c>
      <c r="M305" s="44">
        <f t="shared" si="176"/>
        <v>330.69</v>
      </c>
      <c r="N305" s="44">
        <f t="shared" si="176"/>
        <v>330.69</v>
      </c>
      <c r="O305" s="44">
        <f t="shared" si="176"/>
        <v>330.69</v>
      </c>
      <c r="P305" s="44">
        <f t="shared" si="176"/>
        <v>330.69</v>
      </c>
      <c r="Q305" s="44">
        <f t="shared" si="176"/>
        <v>330.69</v>
      </c>
      <c r="R305" s="44">
        <f t="shared" si="176"/>
        <v>330.69</v>
      </c>
      <c r="S305" s="44">
        <f t="shared" si="176"/>
        <v>330.69</v>
      </c>
      <c r="T305" s="44">
        <f t="shared" si="176"/>
        <v>330.69</v>
      </c>
      <c r="U305" s="44">
        <f t="shared" si="176"/>
        <v>330.69</v>
      </c>
      <c r="V305" s="44">
        <f t="shared" si="176"/>
        <v>330.69</v>
      </c>
      <c r="W305" s="44">
        <f t="shared" si="176"/>
        <v>330.69</v>
      </c>
      <c r="X305" s="44">
        <f t="shared" si="176"/>
        <v>330.69</v>
      </c>
      <c r="Y305" s="44">
        <f t="shared" si="176"/>
        <v>330.69</v>
      </c>
      <c r="Z305" s="44">
        <f t="shared" si="176"/>
        <v>330.69</v>
      </c>
      <c r="AA305" s="44">
        <f t="shared" si="176"/>
        <v>330.69</v>
      </c>
    </row>
    <row r="306" spans="1:27" ht="12.75" customHeight="1" x14ac:dyDescent="0.2">
      <c r="A306" s="98" t="s">
        <v>534</v>
      </c>
      <c r="B306" s="28" t="str">
        <f>"29"&amp;"."&amp;$B$662&amp;"."&amp;$B$663</f>
        <v>29.12.2023</v>
      </c>
      <c r="C306" s="90" t="s">
        <v>76</v>
      </c>
      <c r="D306" s="91">
        <f>ROUND(((D307+D308+D310+D309)/1000),5)</f>
        <v>3.2086000000000001</v>
      </c>
      <c r="E306" s="91">
        <f>ROUND(((E307+E308+E310+E309)/1000),5)</f>
        <v>3.16778</v>
      </c>
      <c r="F306" s="91">
        <f>ROUND(((F307+F308+F310+F309)/1000),5)</f>
        <v>3.1398999999999999</v>
      </c>
      <c r="G306" s="91">
        <f t="shared" ref="G306:AA306" si="177">ROUND(((G307+G308+G310+G309)/1000),5)</f>
        <v>3.1280999999999999</v>
      </c>
      <c r="H306" s="91">
        <f t="shared" si="177"/>
        <v>3.1552500000000001</v>
      </c>
      <c r="I306" s="91">
        <f t="shared" si="177"/>
        <v>3.20573</v>
      </c>
      <c r="J306" s="91">
        <f t="shared" si="177"/>
        <v>3.3248500000000001</v>
      </c>
      <c r="K306" s="91">
        <f t="shared" si="177"/>
        <v>3.6139600000000001</v>
      </c>
      <c r="L306" s="91">
        <f t="shared" si="177"/>
        <v>3.8433000000000002</v>
      </c>
      <c r="M306" s="91">
        <f t="shared" si="177"/>
        <v>3.8556300000000001</v>
      </c>
      <c r="N306" s="91">
        <f t="shared" si="177"/>
        <v>3.8713000000000002</v>
      </c>
      <c r="O306" s="91">
        <f t="shared" si="177"/>
        <v>3.9059200000000001</v>
      </c>
      <c r="P306" s="91">
        <f t="shared" si="177"/>
        <v>3.8921000000000001</v>
      </c>
      <c r="Q306" s="91">
        <f t="shared" si="177"/>
        <v>3.8905400000000001</v>
      </c>
      <c r="R306" s="91">
        <f t="shared" si="177"/>
        <v>3.8800500000000002</v>
      </c>
      <c r="S306" s="91">
        <f t="shared" si="177"/>
        <v>3.84334</v>
      </c>
      <c r="T306" s="91">
        <f t="shared" si="177"/>
        <v>3.8725499999999999</v>
      </c>
      <c r="U306" s="91">
        <f t="shared" si="177"/>
        <v>3.88374</v>
      </c>
      <c r="V306" s="91">
        <f t="shared" si="177"/>
        <v>3.86755</v>
      </c>
      <c r="W306" s="91">
        <f t="shared" si="177"/>
        <v>3.8792599999999999</v>
      </c>
      <c r="X306" s="91">
        <f t="shared" si="177"/>
        <v>3.8394900000000001</v>
      </c>
      <c r="Y306" s="91">
        <f t="shared" si="177"/>
        <v>3.7361300000000002</v>
      </c>
      <c r="Z306" s="91">
        <f t="shared" si="177"/>
        <v>3.4468399999999999</v>
      </c>
      <c r="AA306" s="91">
        <f t="shared" si="177"/>
        <v>3.2415699999999998</v>
      </c>
    </row>
    <row r="307" spans="1:27" ht="12.75" customHeight="1" outlineLevel="1" x14ac:dyDescent="0.2">
      <c r="A307" s="99" t="s">
        <v>535</v>
      </c>
      <c r="B307" s="63" t="s">
        <v>238</v>
      </c>
      <c r="C307" s="43" t="s">
        <v>79</v>
      </c>
      <c r="D307" s="44">
        <v>1157.5899999999999</v>
      </c>
      <c r="E307" s="44">
        <v>1116.77</v>
      </c>
      <c r="F307" s="44">
        <v>1088.8900000000001</v>
      </c>
      <c r="G307" s="44">
        <v>1077.0899999999999</v>
      </c>
      <c r="H307" s="44">
        <v>1104.24</v>
      </c>
      <c r="I307" s="44">
        <v>1154.72</v>
      </c>
      <c r="J307" s="44">
        <v>1273.8399999999999</v>
      </c>
      <c r="K307" s="44">
        <v>1562.95</v>
      </c>
      <c r="L307" s="44">
        <v>1792.29</v>
      </c>
      <c r="M307" s="44">
        <v>1804.62</v>
      </c>
      <c r="N307" s="44">
        <v>1820.29</v>
      </c>
      <c r="O307" s="44">
        <v>1854.91</v>
      </c>
      <c r="P307" s="44">
        <v>1841.09</v>
      </c>
      <c r="Q307" s="44">
        <v>1839.53</v>
      </c>
      <c r="R307" s="44">
        <v>1829.04</v>
      </c>
      <c r="S307" s="44">
        <v>1792.33</v>
      </c>
      <c r="T307" s="44">
        <v>1821.54</v>
      </c>
      <c r="U307" s="44">
        <v>1832.73</v>
      </c>
      <c r="V307" s="44">
        <v>1816.54</v>
      </c>
      <c r="W307" s="44">
        <v>1828.25</v>
      </c>
      <c r="X307" s="44">
        <v>1788.48</v>
      </c>
      <c r="Y307" s="44">
        <v>1685.12</v>
      </c>
      <c r="Z307" s="44">
        <v>1395.83</v>
      </c>
      <c r="AA307" s="44">
        <v>1190.56</v>
      </c>
    </row>
    <row r="308" spans="1:27" ht="12.75" customHeight="1" outlineLevel="1" x14ac:dyDescent="0.2">
      <c r="A308" s="99" t="s">
        <v>536</v>
      </c>
      <c r="B308" s="63" t="s">
        <v>90</v>
      </c>
      <c r="C308" s="43" t="s">
        <v>79</v>
      </c>
      <c r="D308" s="44">
        <f>$D$168</f>
        <v>1716.97</v>
      </c>
      <c r="E308" s="44">
        <f>$D$168</f>
        <v>1716.97</v>
      </c>
      <c r="F308" s="44">
        <f t="shared" ref="F308:AA308" si="178">$D$168</f>
        <v>1716.97</v>
      </c>
      <c r="G308" s="44">
        <f t="shared" si="178"/>
        <v>1716.97</v>
      </c>
      <c r="H308" s="44">
        <f t="shared" si="178"/>
        <v>1716.97</v>
      </c>
      <c r="I308" s="44">
        <f t="shared" si="178"/>
        <v>1716.97</v>
      </c>
      <c r="J308" s="44">
        <f t="shared" si="178"/>
        <v>1716.97</v>
      </c>
      <c r="K308" s="44">
        <f t="shared" si="178"/>
        <v>1716.97</v>
      </c>
      <c r="L308" s="44">
        <f t="shared" si="178"/>
        <v>1716.97</v>
      </c>
      <c r="M308" s="44">
        <f t="shared" si="178"/>
        <v>1716.97</v>
      </c>
      <c r="N308" s="44">
        <f t="shared" si="178"/>
        <v>1716.97</v>
      </c>
      <c r="O308" s="44">
        <f t="shared" si="178"/>
        <v>1716.97</v>
      </c>
      <c r="P308" s="44">
        <f t="shared" si="178"/>
        <v>1716.97</v>
      </c>
      <c r="Q308" s="44">
        <f t="shared" si="178"/>
        <v>1716.97</v>
      </c>
      <c r="R308" s="44">
        <f t="shared" si="178"/>
        <v>1716.97</v>
      </c>
      <c r="S308" s="44">
        <f t="shared" si="178"/>
        <v>1716.97</v>
      </c>
      <c r="T308" s="44">
        <f t="shared" si="178"/>
        <v>1716.97</v>
      </c>
      <c r="U308" s="44">
        <f t="shared" si="178"/>
        <v>1716.97</v>
      </c>
      <c r="V308" s="44">
        <f t="shared" si="178"/>
        <v>1716.97</v>
      </c>
      <c r="W308" s="44">
        <f t="shared" si="178"/>
        <v>1716.97</v>
      </c>
      <c r="X308" s="44">
        <f t="shared" si="178"/>
        <v>1716.97</v>
      </c>
      <c r="Y308" s="44">
        <f t="shared" si="178"/>
        <v>1716.97</v>
      </c>
      <c r="Z308" s="44">
        <f t="shared" si="178"/>
        <v>1716.97</v>
      </c>
      <c r="AA308" s="44">
        <f t="shared" si="178"/>
        <v>1716.97</v>
      </c>
    </row>
    <row r="309" spans="1:27" ht="12.75" customHeight="1" outlineLevel="1" x14ac:dyDescent="0.2">
      <c r="A309" s="99" t="s">
        <v>537</v>
      </c>
      <c r="B309" s="63" t="s">
        <v>83</v>
      </c>
      <c r="C309" s="43" t="s">
        <v>79</v>
      </c>
      <c r="D309" s="44">
        <v>3.35</v>
      </c>
      <c r="E309" s="44">
        <v>3.35</v>
      </c>
      <c r="F309" s="44">
        <v>3.35</v>
      </c>
      <c r="G309" s="44">
        <v>3.35</v>
      </c>
      <c r="H309" s="44">
        <v>3.35</v>
      </c>
      <c r="I309" s="44">
        <v>3.35</v>
      </c>
      <c r="J309" s="44">
        <v>3.35</v>
      </c>
      <c r="K309" s="44">
        <v>3.35</v>
      </c>
      <c r="L309" s="44">
        <v>3.35</v>
      </c>
      <c r="M309" s="44">
        <v>3.35</v>
      </c>
      <c r="N309" s="44">
        <v>3.35</v>
      </c>
      <c r="O309" s="44">
        <v>3.35</v>
      </c>
      <c r="P309" s="44">
        <v>3.35</v>
      </c>
      <c r="Q309" s="44">
        <v>3.35</v>
      </c>
      <c r="R309" s="44">
        <v>3.35</v>
      </c>
      <c r="S309" s="44">
        <v>3.35</v>
      </c>
      <c r="T309" s="44">
        <v>3.35</v>
      </c>
      <c r="U309" s="44">
        <v>3.35</v>
      </c>
      <c r="V309" s="44">
        <v>3.35</v>
      </c>
      <c r="W309" s="44">
        <v>3.35</v>
      </c>
      <c r="X309" s="44">
        <v>3.35</v>
      </c>
      <c r="Y309" s="44">
        <v>3.35</v>
      </c>
      <c r="Z309" s="44">
        <v>3.35</v>
      </c>
      <c r="AA309" s="44">
        <v>3.35</v>
      </c>
    </row>
    <row r="310" spans="1:27" ht="12.75" customHeight="1" outlineLevel="1" x14ac:dyDescent="0.2">
      <c r="A310" s="99" t="s">
        <v>538</v>
      </c>
      <c r="B310" s="63" t="s">
        <v>81</v>
      </c>
      <c r="C310" s="43" t="s">
        <v>79</v>
      </c>
      <c r="D310" s="44">
        <f>$D$11</f>
        <v>330.69</v>
      </c>
      <c r="E310" s="44">
        <f t="shared" ref="E310:AA310" si="179">$D$11</f>
        <v>330.69</v>
      </c>
      <c r="F310" s="44">
        <f t="shared" si="179"/>
        <v>330.69</v>
      </c>
      <c r="G310" s="44">
        <f t="shared" si="179"/>
        <v>330.69</v>
      </c>
      <c r="H310" s="44">
        <f t="shared" si="179"/>
        <v>330.69</v>
      </c>
      <c r="I310" s="44">
        <f t="shared" si="179"/>
        <v>330.69</v>
      </c>
      <c r="J310" s="44">
        <f t="shared" si="179"/>
        <v>330.69</v>
      </c>
      <c r="K310" s="44">
        <f t="shared" si="179"/>
        <v>330.69</v>
      </c>
      <c r="L310" s="44">
        <f t="shared" si="179"/>
        <v>330.69</v>
      </c>
      <c r="M310" s="44">
        <f t="shared" si="179"/>
        <v>330.69</v>
      </c>
      <c r="N310" s="44">
        <f t="shared" si="179"/>
        <v>330.69</v>
      </c>
      <c r="O310" s="44">
        <f t="shared" si="179"/>
        <v>330.69</v>
      </c>
      <c r="P310" s="44">
        <f t="shared" si="179"/>
        <v>330.69</v>
      </c>
      <c r="Q310" s="44">
        <f t="shared" si="179"/>
        <v>330.69</v>
      </c>
      <c r="R310" s="44">
        <f t="shared" si="179"/>
        <v>330.69</v>
      </c>
      <c r="S310" s="44">
        <f t="shared" si="179"/>
        <v>330.69</v>
      </c>
      <c r="T310" s="44">
        <f t="shared" si="179"/>
        <v>330.69</v>
      </c>
      <c r="U310" s="44">
        <f t="shared" si="179"/>
        <v>330.69</v>
      </c>
      <c r="V310" s="44">
        <f t="shared" si="179"/>
        <v>330.69</v>
      </c>
      <c r="W310" s="44">
        <f t="shared" si="179"/>
        <v>330.69</v>
      </c>
      <c r="X310" s="44">
        <f t="shared" si="179"/>
        <v>330.69</v>
      </c>
      <c r="Y310" s="44">
        <f t="shared" si="179"/>
        <v>330.69</v>
      </c>
      <c r="Z310" s="44">
        <f t="shared" si="179"/>
        <v>330.69</v>
      </c>
      <c r="AA310" s="44">
        <f t="shared" si="179"/>
        <v>330.69</v>
      </c>
    </row>
    <row r="311" spans="1:27" ht="12.75" customHeight="1" x14ac:dyDescent="0.2">
      <c r="A311" s="98" t="s">
        <v>539</v>
      </c>
      <c r="B311" s="28" t="str">
        <f>"30"&amp;"."&amp;$B$662&amp;"."&amp;$B$663</f>
        <v>30.12.2023</v>
      </c>
      <c r="C311" s="90" t="s">
        <v>76</v>
      </c>
      <c r="D311" s="91">
        <f>ROUND(((D312+D313+D315+D314)/1000),5)</f>
        <v>3.2372899999999998</v>
      </c>
      <c r="E311" s="91">
        <f>ROUND(((E312+E313+E315+E314)/1000),5)</f>
        <v>3.1879</v>
      </c>
      <c r="F311" s="91">
        <f>ROUND(((F312+F313+F315+F314)/1000),5)</f>
        <v>3.1629399999999999</v>
      </c>
      <c r="G311" s="91">
        <f t="shared" ref="G311:AA311" si="180">ROUND(((G312+G313+G315+G314)/1000),5)</f>
        <v>3.14168</v>
      </c>
      <c r="H311" s="91">
        <f t="shared" si="180"/>
        <v>3.1577099999999998</v>
      </c>
      <c r="I311" s="91">
        <f t="shared" si="180"/>
        <v>3.1654300000000002</v>
      </c>
      <c r="J311" s="91">
        <f t="shared" si="180"/>
        <v>3.1889500000000002</v>
      </c>
      <c r="K311" s="91">
        <f t="shared" si="180"/>
        <v>3.2949799999999998</v>
      </c>
      <c r="L311" s="91">
        <f t="shared" si="180"/>
        <v>3.5146899999999999</v>
      </c>
      <c r="M311" s="91">
        <f t="shared" si="180"/>
        <v>3.6509299999999998</v>
      </c>
      <c r="N311" s="91">
        <f t="shared" si="180"/>
        <v>3.7109899999999998</v>
      </c>
      <c r="O311" s="91">
        <f t="shared" si="180"/>
        <v>3.7257799999999999</v>
      </c>
      <c r="P311" s="91">
        <f t="shared" si="180"/>
        <v>3.7235900000000002</v>
      </c>
      <c r="Q311" s="91">
        <f t="shared" si="180"/>
        <v>3.7224900000000001</v>
      </c>
      <c r="R311" s="91">
        <f t="shared" si="180"/>
        <v>3.6941299999999999</v>
      </c>
      <c r="S311" s="91">
        <f t="shared" si="180"/>
        <v>3.68445</v>
      </c>
      <c r="T311" s="91">
        <f t="shared" si="180"/>
        <v>3.7400199999999999</v>
      </c>
      <c r="U311" s="91">
        <f t="shared" si="180"/>
        <v>3.7942300000000002</v>
      </c>
      <c r="V311" s="91">
        <f t="shared" si="180"/>
        <v>3.76925</v>
      </c>
      <c r="W311" s="91">
        <f t="shared" si="180"/>
        <v>3.7279200000000001</v>
      </c>
      <c r="X311" s="91">
        <f t="shared" si="180"/>
        <v>3.7049099999999999</v>
      </c>
      <c r="Y311" s="91">
        <f t="shared" si="180"/>
        <v>3.5997300000000001</v>
      </c>
      <c r="Z311" s="91">
        <f t="shared" si="180"/>
        <v>3.3712599999999999</v>
      </c>
      <c r="AA311" s="91">
        <f t="shared" si="180"/>
        <v>3.2343099999999998</v>
      </c>
    </row>
    <row r="312" spans="1:27" ht="12.75" customHeight="1" outlineLevel="1" x14ac:dyDescent="0.2">
      <c r="A312" s="99" t="s">
        <v>540</v>
      </c>
      <c r="B312" s="63" t="s">
        <v>238</v>
      </c>
      <c r="C312" s="43" t="s">
        <v>79</v>
      </c>
      <c r="D312" s="44">
        <v>1186.28</v>
      </c>
      <c r="E312" s="44">
        <v>1136.8900000000001</v>
      </c>
      <c r="F312" s="44">
        <v>1111.93</v>
      </c>
      <c r="G312" s="44">
        <v>1090.67</v>
      </c>
      <c r="H312" s="44">
        <v>1106.7</v>
      </c>
      <c r="I312" s="44">
        <v>1114.42</v>
      </c>
      <c r="J312" s="44">
        <v>1137.94</v>
      </c>
      <c r="K312" s="44">
        <v>1243.97</v>
      </c>
      <c r="L312" s="44">
        <v>1463.68</v>
      </c>
      <c r="M312" s="44">
        <v>1599.92</v>
      </c>
      <c r="N312" s="44">
        <v>1659.98</v>
      </c>
      <c r="O312" s="44">
        <v>1674.77</v>
      </c>
      <c r="P312" s="44">
        <v>1672.58</v>
      </c>
      <c r="Q312" s="44">
        <v>1671.48</v>
      </c>
      <c r="R312" s="44">
        <v>1643.12</v>
      </c>
      <c r="S312" s="44">
        <v>1633.44</v>
      </c>
      <c r="T312" s="44">
        <v>1689.01</v>
      </c>
      <c r="U312" s="44">
        <v>1743.22</v>
      </c>
      <c r="V312" s="44">
        <v>1718.24</v>
      </c>
      <c r="W312" s="44">
        <v>1676.91</v>
      </c>
      <c r="X312" s="44">
        <v>1653.9</v>
      </c>
      <c r="Y312" s="44">
        <v>1548.72</v>
      </c>
      <c r="Z312" s="44">
        <v>1320.25</v>
      </c>
      <c r="AA312" s="44">
        <v>1183.3</v>
      </c>
    </row>
    <row r="313" spans="1:27" ht="12.75" customHeight="1" outlineLevel="1" x14ac:dyDescent="0.2">
      <c r="A313" s="99" t="s">
        <v>541</v>
      </c>
      <c r="B313" s="63" t="s">
        <v>90</v>
      </c>
      <c r="C313" s="43" t="s">
        <v>79</v>
      </c>
      <c r="D313" s="44">
        <f>$D$168</f>
        <v>1716.97</v>
      </c>
      <c r="E313" s="44">
        <f>$D$168</f>
        <v>1716.97</v>
      </c>
      <c r="F313" s="44">
        <f t="shared" ref="F313:AA313" si="181">$D$168</f>
        <v>1716.97</v>
      </c>
      <c r="G313" s="44">
        <f t="shared" si="181"/>
        <v>1716.97</v>
      </c>
      <c r="H313" s="44">
        <f t="shared" si="181"/>
        <v>1716.97</v>
      </c>
      <c r="I313" s="44">
        <f t="shared" si="181"/>
        <v>1716.97</v>
      </c>
      <c r="J313" s="44">
        <f t="shared" si="181"/>
        <v>1716.97</v>
      </c>
      <c r="K313" s="44">
        <f t="shared" si="181"/>
        <v>1716.97</v>
      </c>
      <c r="L313" s="44">
        <f t="shared" si="181"/>
        <v>1716.97</v>
      </c>
      <c r="M313" s="44">
        <f t="shared" si="181"/>
        <v>1716.97</v>
      </c>
      <c r="N313" s="44">
        <f t="shared" si="181"/>
        <v>1716.97</v>
      </c>
      <c r="O313" s="44">
        <f t="shared" si="181"/>
        <v>1716.97</v>
      </c>
      <c r="P313" s="44">
        <f t="shared" si="181"/>
        <v>1716.97</v>
      </c>
      <c r="Q313" s="44">
        <f t="shared" si="181"/>
        <v>1716.97</v>
      </c>
      <c r="R313" s="44">
        <f t="shared" si="181"/>
        <v>1716.97</v>
      </c>
      <c r="S313" s="44">
        <f t="shared" si="181"/>
        <v>1716.97</v>
      </c>
      <c r="T313" s="44">
        <f t="shared" si="181"/>
        <v>1716.97</v>
      </c>
      <c r="U313" s="44">
        <f t="shared" si="181"/>
        <v>1716.97</v>
      </c>
      <c r="V313" s="44">
        <f t="shared" si="181"/>
        <v>1716.97</v>
      </c>
      <c r="W313" s="44">
        <f t="shared" si="181"/>
        <v>1716.97</v>
      </c>
      <c r="X313" s="44">
        <f t="shared" si="181"/>
        <v>1716.97</v>
      </c>
      <c r="Y313" s="44">
        <f t="shared" si="181"/>
        <v>1716.97</v>
      </c>
      <c r="Z313" s="44">
        <f t="shared" si="181"/>
        <v>1716.97</v>
      </c>
      <c r="AA313" s="44">
        <f t="shared" si="181"/>
        <v>1716.97</v>
      </c>
    </row>
    <row r="314" spans="1:27" ht="12.75" customHeight="1" outlineLevel="1" x14ac:dyDescent="0.2">
      <c r="A314" s="99" t="s">
        <v>542</v>
      </c>
      <c r="B314" s="63" t="s">
        <v>83</v>
      </c>
      <c r="C314" s="43" t="s">
        <v>79</v>
      </c>
      <c r="D314" s="44">
        <v>3.35</v>
      </c>
      <c r="E314" s="44">
        <v>3.35</v>
      </c>
      <c r="F314" s="44">
        <v>3.35</v>
      </c>
      <c r="G314" s="44">
        <v>3.35</v>
      </c>
      <c r="H314" s="44">
        <v>3.35</v>
      </c>
      <c r="I314" s="44">
        <v>3.35</v>
      </c>
      <c r="J314" s="44">
        <v>3.35</v>
      </c>
      <c r="K314" s="44">
        <v>3.35</v>
      </c>
      <c r="L314" s="44">
        <v>3.35</v>
      </c>
      <c r="M314" s="44">
        <v>3.35</v>
      </c>
      <c r="N314" s="44">
        <v>3.35</v>
      </c>
      <c r="O314" s="44">
        <v>3.35</v>
      </c>
      <c r="P314" s="44">
        <v>3.35</v>
      </c>
      <c r="Q314" s="44">
        <v>3.35</v>
      </c>
      <c r="R314" s="44">
        <v>3.35</v>
      </c>
      <c r="S314" s="44">
        <v>3.35</v>
      </c>
      <c r="T314" s="44">
        <v>3.35</v>
      </c>
      <c r="U314" s="44">
        <v>3.35</v>
      </c>
      <c r="V314" s="44">
        <v>3.35</v>
      </c>
      <c r="W314" s="44">
        <v>3.35</v>
      </c>
      <c r="X314" s="44">
        <v>3.35</v>
      </c>
      <c r="Y314" s="44">
        <v>3.35</v>
      </c>
      <c r="Z314" s="44">
        <v>3.35</v>
      </c>
      <c r="AA314" s="44">
        <v>3.35</v>
      </c>
    </row>
    <row r="315" spans="1:27" ht="12.75" customHeight="1" outlineLevel="1" x14ac:dyDescent="0.2">
      <c r="A315" s="99" t="s">
        <v>543</v>
      </c>
      <c r="B315" s="63" t="s">
        <v>81</v>
      </c>
      <c r="C315" s="43" t="s">
        <v>79</v>
      </c>
      <c r="D315" s="44">
        <f>$D$11</f>
        <v>330.69</v>
      </c>
      <c r="E315" s="44">
        <f t="shared" ref="E315:AA315" si="182">$D$11</f>
        <v>330.69</v>
      </c>
      <c r="F315" s="44">
        <f t="shared" si="182"/>
        <v>330.69</v>
      </c>
      <c r="G315" s="44">
        <f t="shared" si="182"/>
        <v>330.69</v>
      </c>
      <c r="H315" s="44">
        <f t="shared" si="182"/>
        <v>330.69</v>
      </c>
      <c r="I315" s="44">
        <f t="shared" si="182"/>
        <v>330.69</v>
      </c>
      <c r="J315" s="44">
        <f t="shared" si="182"/>
        <v>330.69</v>
      </c>
      <c r="K315" s="44">
        <f t="shared" si="182"/>
        <v>330.69</v>
      </c>
      <c r="L315" s="44">
        <f t="shared" si="182"/>
        <v>330.69</v>
      </c>
      <c r="M315" s="44">
        <f t="shared" si="182"/>
        <v>330.69</v>
      </c>
      <c r="N315" s="44">
        <f t="shared" si="182"/>
        <v>330.69</v>
      </c>
      <c r="O315" s="44">
        <f t="shared" si="182"/>
        <v>330.69</v>
      </c>
      <c r="P315" s="44">
        <f t="shared" si="182"/>
        <v>330.69</v>
      </c>
      <c r="Q315" s="44">
        <f t="shared" si="182"/>
        <v>330.69</v>
      </c>
      <c r="R315" s="44">
        <f t="shared" si="182"/>
        <v>330.69</v>
      </c>
      <c r="S315" s="44">
        <f t="shared" si="182"/>
        <v>330.69</v>
      </c>
      <c r="T315" s="44">
        <f t="shared" si="182"/>
        <v>330.69</v>
      </c>
      <c r="U315" s="44">
        <f t="shared" si="182"/>
        <v>330.69</v>
      </c>
      <c r="V315" s="44">
        <f t="shared" si="182"/>
        <v>330.69</v>
      </c>
      <c r="W315" s="44">
        <f t="shared" si="182"/>
        <v>330.69</v>
      </c>
      <c r="X315" s="44">
        <f t="shared" si="182"/>
        <v>330.69</v>
      </c>
      <c r="Y315" s="44">
        <f t="shared" si="182"/>
        <v>330.69</v>
      </c>
      <c r="Z315" s="44">
        <f t="shared" si="182"/>
        <v>330.69</v>
      </c>
      <c r="AA315" s="44">
        <f t="shared" si="182"/>
        <v>330.69</v>
      </c>
    </row>
    <row r="316" spans="1:27" ht="12.75" customHeight="1" x14ac:dyDescent="0.2">
      <c r="A316" s="98" t="s">
        <v>544</v>
      </c>
      <c r="B316" s="28" t="str">
        <f>"31"&amp;"."&amp;$B$662&amp;"."&amp;$B$663</f>
        <v>31.12.2023</v>
      </c>
      <c r="C316" s="90" t="s">
        <v>76</v>
      </c>
      <c r="D316" s="91">
        <f>ROUND(((D317+D318+D320+D319)/1000),5)</f>
        <v>3.2256999999999998</v>
      </c>
      <c r="E316" s="91">
        <f>ROUND(((E317+E318+E320+E319)/1000),5)</f>
        <v>3.1741000000000001</v>
      </c>
      <c r="F316" s="91">
        <f>ROUND(((F317+F318+F320+F319)/1000),5)</f>
        <v>3.1096699999999999</v>
      </c>
      <c r="G316" s="91">
        <f t="shared" ref="G316:AA316" si="183">ROUND(((G317+G318+G320+G319)/1000),5)</f>
        <v>3.0260600000000002</v>
      </c>
      <c r="H316" s="91">
        <f t="shared" si="183"/>
        <v>3.0665100000000001</v>
      </c>
      <c r="I316" s="91">
        <f t="shared" si="183"/>
        <v>3.09558</v>
      </c>
      <c r="J316" s="91">
        <f t="shared" si="183"/>
        <v>3.09402</v>
      </c>
      <c r="K316" s="91">
        <f t="shared" si="183"/>
        <v>3.1814900000000002</v>
      </c>
      <c r="L316" s="91">
        <f t="shared" si="183"/>
        <v>3.3146599999999999</v>
      </c>
      <c r="M316" s="91">
        <f t="shared" si="183"/>
        <v>3.4951599999999998</v>
      </c>
      <c r="N316" s="91">
        <f t="shared" si="183"/>
        <v>3.5634399999999999</v>
      </c>
      <c r="O316" s="91">
        <f t="shared" si="183"/>
        <v>3.5882900000000002</v>
      </c>
      <c r="P316" s="91">
        <f t="shared" si="183"/>
        <v>3.58792</v>
      </c>
      <c r="Q316" s="91">
        <f t="shared" si="183"/>
        <v>3.5890399999999998</v>
      </c>
      <c r="R316" s="91">
        <f t="shared" si="183"/>
        <v>3.57003</v>
      </c>
      <c r="S316" s="91">
        <f t="shared" si="183"/>
        <v>3.5642200000000002</v>
      </c>
      <c r="T316" s="91">
        <f t="shared" si="183"/>
        <v>3.61165</v>
      </c>
      <c r="U316" s="91">
        <f t="shared" si="183"/>
        <v>3.68323</v>
      </c>
      <c r="V316" s="91">
        <f t="shared" si="183"/>
        <v>3.6440299999999999</v>
      </c>
      <c r="W316" s="91">
        <f t="shared" si="183"/>
        <v>3.6211600000000002</v>
      </c>
      <c r="X316" s="91">
        <f t="shared" si="183"/>
        <v>3.6160700000000001</v>
      </c>
      <c r="Y316" s="91">
        <f t="shared" si="183"/>
        <v>3.5535899999999998</v>
      </c>
      <c r="Z316" s="91">
        <f t="shared" si="183"/>
        <v>3.3373200000000001</v>
      </c>
      <c r="AA316" s="91">
        <f t="shared" si="183"/>
        <v>3.24451</v>
      </c>
    </row>
    <row r="317" spans="1:27" ht="12.75" customHeight="1" outlineLevel="1" x14ac:dyDescent="0.2">
      <c r="A317" s="99" t="s">
        <v>545</v>
      </c>
      <c r="B317" s="63" t="s">
        <v>238</v>
      </c>
      <c r="C317" s="43" t="s">
        <v>79</v>
      </c>
      <c r="D317" s="44">
        <v>1174.69</v>
      </c>
      <c r="E317" s="44">
        <v>1123.0899999999999</v>
      </c>
      <c r="F317" s="44">
        <v>1058.6600000000001</v>
      </c>
      <c r="G317" s="44">
        <v>975.05</v>
      </c>
      <c r="H317" s="44">
        <v>1015.5</v>
      </c>
      <c r="I317" s="44">
        <v>1044.57</v>
      </c>
      <c r="J317" s="44">
        <v>1043.01</v>
      </c>
      <c r="K317" s="44">
        <v>1130.48</v>
      </c>
      <c r="L317" s="44">
        <v>1263.6500000000001</v>
      </c>
      <c r="M317" s="44">
        <v>1444.15</v>
      </c>
      <c r="N317" s="44">
        <v>1512.43</v>
      </c>
      <c r="O317" s="44">
        <v>1537.28</v>
      </c>
      <c r="P317" s="44">
        <v>1536.91</v>
      </c>
      <c r="Q317" s="44">
        <v>1538.03</v>
      </c>
      <c r="R317" s="44">
        <v>1519.02</v>
      </c>
      <c r="S317" s="44">
        <v>1513.21</v>
      </c>
      <c r="T317" s="44">
        <v>1560.64</v>
      </c>
      <c r="U317" s="44">
        <v>1632.22</v>
      </c>
      <c r="V317" s="44">
        <v>1593.02</v>
      </c>
      <c r="W317" s="44">
        <v>1570.15</v>
      </c>
      <c r="X317" s="44">
        <v>1565.06</v>
      </c>
      <c r="Y317" s="44">
        <v>1502.58</v>
      </c>
      <c r="Z317" s="44">
        <v>1286.31</v>
      </c>
      <c r="AA317" s="44">
        <v>1193.5</v>
      </c>
    </row>
    <row r="318" spans="1:27" ht="12.75" customHeight="1" outlineLevel="1" x14ac:dyDescent="0.2">
      <c r="A318" s="99" t="s">
        <v>546</v>
      </c>
      <c r="B318" s="63" t="s">
        <v>90</v>
      </c>
      <c r="C318" s="43" t="s">
        <v>79</v>
      </c>
      <c r="D318" s="44">
        <f>$D$168</f>
        <v>1716.97</v>
      </c>
      <c r="E318" s="44">
        <f>$D$168</f>
        <v>1716.97</v>
      </c>
      <c r="F318" s="44">
        <f t="shared" ref="F318:AA318" si="184">$D$168</f>
        <v>1716.97</v>
      </c>
      <c r="G318" s="44">
        <f t="shared" si="184"/>
        <v>1716.97</v>
      </c>
      <c r="H318" s="44">
        <f t="shared" si="184"/>
        <v>1716.97</v>
      </c>
      <c r="I318" s="44">
        <f t="shared" si="184"/>
        <v>1716.97</v>
      </c>
      <c r="J318" s="44">
        <f t="shared" si="184"/>
        <v>1716.97</v>
      </c>
      <c r="K318" s="44">
        <f t="shared" si="184"/>
        <v>1716.97</v>
      </c>
      <c r="L318" s="44">
        <f t="shared" si="184"/>
        <v>1716.97</v>
      </c>
      <c r="M318" s="44">
        <f t="shared" si="184"/>
        <v>1716.97</v>
      </c>
      <c r="N318" s="44">
        <f t="shared" si="184"/>
        <v>1716.97</v>
      </c>
      <c r="O318" s="44">
        <f t="shared" si="184"/>
        <v>1716.97</v>
      </c>
      <c r="P318" s="44">
        <f t="shared" si="184"/>
        <v>1716.97</v>
      </c>
      <c r="Q318" s="44">
        <f t="shared" si="184"/>
        <v>1716.97</v>
      </c>
      <c r="R318" s="44">
        <f t="shared" si="184"/>
        <v>1716.97</v>
      </c>
      <c r="S318" s="44">
        <f t="shared" si="184"/>
        <v>1716.97</v>
      </c>
      <c r="T318" s="44">
        <f t="shared" si="184"/>
        <v>1716.97</v>
      </c>
      <c r="U318" s="44">
        <f t="shared" si="184"/>
        <v>1716.97</v>
      </c>
      <c r="V318" s="44">
        <f t="shared" si="184"/>
        <v>1716.97</v>
      </c>
      <c r="W318" s="44">
        <f t="shared" si="184"/>
        <v>1716.97</v>
      </c>
      <c r="X318" s="44">
        <f t="shared" si="184"/>
        <v>1716.97</v>
      </c>
      <c r="Y318" s="44">
        <f t="shared" si="184"/>
        <v>1716.97</v>
      </c>
      <c r="Z318" s="44">
        <f t="shared" si="184"/>
        <v>1716.97</v>
      </c>
      <c r="AA318" s="44">
        <f t="shared" si="184"/>
        <v>1716.97</v>
      </c>
    </row>
    <row r="319" spans="1:27" ht="12.75" customHeight="1" outlineLevel="1" x14ac:dyDescent="0.2">
      <c r="A319" s="99" t="s">
        <v>547</v>
      </c>
      <c r="B319" s="63" t="s">
        <v>83</v>
      </c>
      <c r="C319" s="43" t="s">
        <v>79</v>
      </c>
      <c r="D319" s="44">
        <v>3.35</v>
      </c>
      <c r="E319" s="44">
        <v>3.35</v>
      </c>
      <c r="F319" s="44">
        <v>3.35</v>
      </c>
      <c r="G319" s="44">
        <v>3.35</v>
      </c>
      <c r="H319" s="44">
        <v>3.35</v>
      </c>
      <c r="I319" s="44">
        <v>3.35</v>
      </c>
      <c r="J319" s="44">
        <v>3.35</v>
      </c>
      <c r="K319" s="44">
        <v>3.35</v>
      </c>
      <c r="L319" s="44">
        <v>3.35</v>
      </c>
      <c r="M319" s="44">
        <v>3.35</v>
      </c>
      <c r="N319" s="44">
        <v>3.35</v>
      </c>
      <c r="O319" s="44">
        <v>3.35</v>
      </c>
      <c r="P319" s="44">
        <v>3.35</v>
      </c>
      <c r="Q319" s="44">
        <v>3.35</v>
      </c>
      <c r="R319" s="44">
        <v>3.35</v>
      </c>
      <c r="S319" s="44">
        <v>3.35</v>
      </c>
      <c r="T319" s="44">
        <v>3.35</v>
      </c>
      <c r="U319" s="44">
        <v>3.35</v>
      </c>
      <c r="V319" s="44">
        <v>3.35</v>
      </c>
      <c r="W319" s="44">
        <v>3.35</v>
      </c>
      <c r="X319" s="44">
        <v>3.35</v>
      </c>
      <c r="Y319" s="44">
        <v>3.35</v>
      </c>
      <c r="Z319" s="44">
        <v>3.35</v>
      </c>
      <c r="AA319" s="44">
        <v>3.35</v>
      </c>
    </row>
    <row r="320" spans="1:27" ht="12.75" customHeight="1" outlineLevel="1" x14ac:dyDescent="0.2">
      <c r="A320" s="99" t="s">
        <v>548</v>
      </c>
      <c r="B320" s="63" t="s">
        <v>81</v>
      </c>
      <c r="C320" s="43" t="s">
        <v>79</v>
      </c>
      <c r="D320" s="44">
        <f>$D$11</f>
        <v>330.69</v>
      </c>
      <c r="E320" s="44">
        <f t="shared" ref="E320:AA320" si="185">$D$11</f>
        <v>330.69</v>
      </c>
      <c r="F320" s="44">
        <f t="shared" si="185"/>
        <v>330.69</v>
      </c>
      <c r="G320" s="44">
        <f t="shared" si="185"/>
        <v>330.69</v>
      </c>
      <c r="H320" s="44">
        <f t="shared" si="185"/>
        <v>330.69</v>
      </c>
      <c r="I320" s="44">
        <f t="shared" si="185"/>
        <v>330.69</v>
      </c>
      <c r="J320" s="44">
        <f t="shared" si="185"/>
        <v>330.69</v>
      </c>
      <c r="K320" s="44">
        <f t="shared" si="185"/>
        <v>330.69</v>
      </c>
      <c r="L320" s="44">
        <f t="shared" si="185"/>
        <v>330.69</v>
      </c>
      <c r="M320" s="44">
        <f t="shared" si="185"/>
        <v>330.69</v>
      </c>
      <c r="N320" s="44">
        <f t="shared" si="185"/>
        <v>330.69</v>
      </c>
      <c r="O320" s="44">
        <f t="shared" si="185"/>
        <v>330.69</v>
      </c>
      <c r="P320" s="44">
        <f t="shared" si="185"/>
        <v>330.69</v>
      </c>
      <c r="Q320" s="44">
        <f t="shared" si="185"/>
        <v>330.69</v>
      </c>
      <c r="R320" s="44">
        <f t="shared" si="185"/>
        <v>330.69</v>
      </c>
      <c r="S320" s="44">
        <f t="shared" si="185"/>
        <v>330.69</v>
      </c>
      <c r="T320" s="44">
        <f t="shared" si="185"/>
        <v>330.69</v>
      </c>
      <c r="U320" s="44">
        <f t="shared" si="185"/>
        <v>330.69</v>
      </c>
      <c r="V320" s="44">
        <f t="shared" si="185"/>
        <v>330.69</v>
      </c>
      <c r="W320" s="44">
        <f t="shared" si="185"/>
        <v>330.69</v>
      </c>
      <c r="X320" s="44">
        <f t="shared" si="185"/>
        <v>330.69</v>
      </c>
      <c r="Y320" s="44">
        <f t="shared" si="185"/>
        <v>330.69</v>
      </c>
      <c r="Z320" s="44">
        <f t="shared" si="185"/>
        <v>330.69</v>
      </c>
      <c r="AA320" s="44">
        <f t="shared" si="185"/>
        <v>330.69</v>
      </c>
    </row>
    <row r="321" spans="1:27" ht="12.75" customHeight="1" x14ac:dyDescent="0.2">
      <c r="A321" s="100"/>
      <c r="B321" s="101" t="s">
        <v>392</v>
      </c>
      <c r="C321" s="102"/>
      <c r="D321" s="103"/>
      <c r="E321" s="103"/>
      <c r="F321" s="103"/>
      <c r="G321" s="103"/>
      <c r="I321" s="39"/>
    </row>
    <row r="322" spans="1:27" ht="12.75" customHeight="1" x14ac:dyDescent="0.2">
      <c r="A322" s="100"/>
      <c r="B322" s="101" t="s">
        <v>392</v>
      </c>
      <c r="C322" s="102"/>
      <c r="D322" s="103"/>
      <c r="E322" s="103"/>
      <c r="F322" s="103"/>
      <c r="G322" s="103"/>
      <c r="I322" s="39"/>
    </row>
    <row r="323" spans="1:27" ht="12.75" customHeight="1" x14ac:dyDescent="0.2">
      <c r="A323" s="175" t="s">
        <v>549</v>
      </c>
      <c r="B323" s="176"/>
      <c r="C323" s="176"/>
      <c r="D323" s="176"/>
      <c r="E323" s="176"/>
      <c r="F323" s="176"/>
      <c r="G323" s="176"/>
      <c r="H323" s="176"/>
      <c r="I323" s="176"/>
      <c r="J323" s="176"/>
      <c r="K323" s="176"/>
      <c r="L323" s="176"/>
      <c r="M323" s="176"/>
      <c r="N323" s="176"/>
      <c r="O323" s="176"/>
      <c r="P323" s="176"/>
      <c r="Q323" s="176"/>
      <c r="R323" s="176"/>
      <c r="S323" s="176"/>
      <c r="T323" s="176"/>
      <c r="U323" s="176"/>
      <c r="V323" s="176"/>
      <c r="W323" s="176"/>
      <c r="X323" s="176"/>
      <c r="Y323" s="176"/>
      <c r="Z323" s="176"/>
      <c r="AA323" s="177"/>
    </row>
    <row r="324" spans="1:27" ht="25.5" x14ac:dyDescent="0.2">
      <c r="A324" s="26" t="s">
        <v>64</v>
      </c>
      <c r="B324" s="27" t="s">
        <v>210</v>
      </c>
      <c r="C324" s="26" t="s">
        <v>211</v>
      </c>
      <c r="D324" s="27" t="s">
        <v>212</v>
      </c>
      <c r="E324" s="27" t="s">
        <v>213</v>
      </c>
      <c r="F324" s="27" t="s">
        <v>214</v>
      </c>
      <c r="G324" s="27" t="s">
        <v>215</v>
      </c>
      <c r="H324" s="27" t="s">
        <v>216</v>
      </c>
      <c r="I324" s="27" t="s">
        <v>217</v>
      </c>
      <c r="J324" s="27" t="s">
        <v>218</v>
      </c>
      <c r="K324" s="27" t="s">
        <v>219</v>
      </c>
      <c r="L324" s="27" t="s">
        <v>220</v>
      </c>
      <c r="M324" s="27" t="s">
        <v>221</v>
      </c>
      <c r="N324" s="27" t="s">
        <v>222</v>
      </c>
      <c r="O324" s="27" t="s">
        <v>223</v>
      </c>
      <c r="P324" s="27" t="s">
        <v>224</v>
      </c>
      <c r="Q324" s="27" t="s">
        <v>225</v>
      </c>
      <c r="R324" s="27" t="s">
        <v>226</v>
      </c>
      <c r="S324" s="27" t="s">
        <v>227</v>
      </c>
      <c r="T324" s="27" t="s">
        <v>228</v>
      </c>
      <c r="U324" s="27" t="s">
        <v>229</v>
      </c>
      <c r="V324" s="27" t="s">
        <v>230</v>
      </c>
      <c r="W324" s="27" t="s">
        <v>231</v>
      </c>
      <c r="X324" s="27" t="s">
        <v>232</v>
      </c>
      <c r="Y324" s="27" t="s">
        <v>233</v>
      </c>
      <c r="Z324" s="27" t="s">
        <v>234</v>
      </c>
      <c r="AA324" s="27" t="s">
        <v>235</v>
      </c>
    </row>
    <row r="325" spans="1:27" ht="12.75" customHeight="1" x14ac:dyDescent="0.2">
      <c r="A325" s="98" t="s">
        <v>550</v>
      </c>
      <c r="B325" s="28" t="str">
        <f>"01"&amp;"."&amp;$B$662&amp;"."&amp;$B$663</f>
        <v>01.12.2023</v>
      </c>
      <c r="C325" s="90" t="s">
        <v>76</v>
      </c>
      <c r="D325" s="91">
        <f>ROUND(((D326+D327+D329+D328)/1000),5)</f>
        <v>3.8204799999999999</v>
      </c>
      <c r="E325" s="91">
        <f>ROUND(((E326+E327+E329+E328)/1000),5)</f>
        <v>3.7328800000000002</v>
      </c>
      <c r="F325" s="91">
        <f>ROUND(((F326+F327+F329+F328)/1000),5)</f>
        <v>3.69034</v>
      </c>
      <c r="G325" s="91">
        <f t="shared" ref="G325:AA325" si="186">ROUND(((G326+G327+G329+G328)/1000),5)</f>
        <v>3.67164</v>
      </c>
      <c r="H325" s="91">
        <f t="shared" si="186"/>
        <v>3.72784</v>
      </c>
      <c r="I325" s="91">
        <f t="shared" si="186"/>
        <v>3.85887</v>
      </c>
      <c r="J325" s="91">
        <f t="shared" si="186"/>
        <v>4.0352899999999998</v>
      </c>
      <c r="K325" s="91">
        <f t="shared" si="186"/>
        <v>4.2865599999999997</v>
      </c>
      <c r="L325" s="91">
        <f t="shared" si="186"/>
        <v>4.4467499999999998</v>
      </c>
      <c r="M325" s="91">
        <f t="shared" si="186"/>
        <v>4.5542999999999996</v>
      </c>
      <c r="N325" s="91">
        <f t="shared" si="186"/>
        <v>4.5930299999999997</v>
      </c>
      <c r="O325" s="91">
        <f t="shared" si="186"/>
        <v>4.6676700000000002</v>
      </c>
      <c r="P325" s="91">
        <f t="shared" si="186"/>
        <v>4.6348500000000001</v>
      </c>
      <c r="Q325" s="91">
        <f t="shared" si="186"/>
        <v>4.6654</v>
      </c>
      <c r="R325" s="91">
        <f t="shared" si="186"/>
        <v>4.6464600000000003</v>
      </c>
      <c r="S325" s="91">
        <f t="shared" si="186"/>
        <v>4.67957</v>
      </c>
      <c r="T325" s="91">
        <f t="shared" si="186"/>
        <v>4.5926999999999998</v>
      </c>
      <c r="U325" s="91">
        <f t="shared" si="186"/>
        <v>4.5950899999999999</v>
      </c>
      <c r="V325" s="91">
        <f t="shared" si="186"/>
        <v>4.5907999999999998</v>
      </c>
      <c r="W325" s="91">
        <f t="shared" si="186"/>
        <v>4.51187</v>
      </c>
      <c r="X325" s="91">
        <f t="shared" si="186"/>
        <v>4.4445800000000002</v>
      </c>
      <c r="Y325" s="91">
        <f t="shared" si="186"/>
        <v>4.3205200000000001</v>
      </c>
      <c r="Z325" s="91">
        <f t="shared" si="186"/>
        <v>4.1168800000000001</v>
      </c>
      <c r="AA325" s="91">
        <f t="shared" si="186"/>
        <v>3.9797199999999999</v>
      </c>
    </row>
    <row r="326" spans="1:27" ht="12.75" customHeight="1" outlineLevel="1" x14ac:dyDescent="0.2">
      <c r="A326" s="99" t="s">
        <v>551</v>
      </c>
      <c r="B326" s="63" t="s">
        <v>238</v>
      </c>
      <c r="C326" s="43" t="s">
        <v>79</v>
      </c>
      <c r="D326" s="44">
        <v>1263.55</v>
      </c>
      <c r="E326" s="44">
        <v>1175.95</v>
      </c>
      <c r="F326" s="44">
        <v>1133.4100000000001</v>
      </c>
      <c r="G326" s="44">
        <v>1114.71</v>
      </c>
      <c r="H326" s="44">
        <v>1170.9100000000001</v>
      </c>
      <c r="I326" s="44">
        <v>1301.94</v>
      </c>
      <c r="J326" s="44">
        <v>1478.36</v>
      </c>
      <c r="K326" s="44">
        <v>1729.63</v>
      </c>
      <c r="L326" s="44">
        <v>1889.82</v>
      </c>
      <c r="M326" s="44">
        <v>1997.37</v>
      </c>
      <c r="N326" s="44">
        <v>2036.1</v>
      </c>
      <c r="O326" s="44">
        <v>2110.7399999999998</v>
      </c>
      <c r="P326" s="44">
        <v>2077.92</v>
      </c>
      <c r="Q326" s="44">
        <v>2108.4699999999998</v>
      </c>
      <c r="R326" s="44">
        <v>2089.5300000000002</v>
      </c>
      <c r="S326" s="44">
        <v>2122.64</v>
      </c>
      <c r="T326" s="44">
        <v>2035.77</v>
      </c>
      <c r="U326" s="44">
        <v>2038.16</v>
      </c>
      <c r="V326" s="44">
        <v>2033.87</v>
      </c>
      <c r="W326" s="44">
        <v>1954.94</v>
      </c>
      <c r="X326" s="44">
        <v>1887.65</v>
      </c>
      <c r="Y326" s="44">
        <v>1763.59</v>
      </c>
      <c r="Z326" s="44">
        <v>1559.95</v>
      </c>
      <c r="AA326" s="44">
        <v>1422.79</v>
      </c>
    </row>
    <row r="327" spans="1:27" ht="12.75" customHeight="1" outlineLevel="1" x14ac:dyDescent="0.2">
      <c r="A327" s="99" t="s">
        <v>552</v>
      </c>
      <c r="B327" s="63" t="s">
        <v>90</v>
      </c>
      <c r="C327" s="43" t="s">
        <v>79</v>
      </c>
      <c r="D327" s="44">
        <v>2222.89</v>
      </c>
      <c r="E327" s="44">
        <f>$D$327</f>
        <v>2222.89</v>
      </c>
      <c r="F327" s="44">
        <f t="shared" ref="F327:AA327" si="187">$D$327</f>
        <v>2222.89</v>
      </c>
      <c r="G327" s="44">
        <f t="shared" si="187"/>
        <v>2222.89</v>
      </c>
      <c r="H327" s="44">
        <f t="shared" si="187"/>
        <v>2222.89</v>
      </c>
      <c r="I327" s="44">
        <f t="shared" si="187"/>
        <v>2222.89</v>
      </c>
      <c r="J327" s="44">
        <f t="shared" si="187"/>
        <v>2222.89</v>
      </c>
      <c r="K327" s="44">
        <f t="shared" si="187"/>
        <v>2222.89</v>
      </c>
      <c r="L327" s="44">
        <f t="shared" si="187"/>
        <v>2222.89</v>
      </c>
      <c r="M327" s="44">
        <f t="shared" si="187"/>
        <v>2222.89</v>
      </c>
      <c r="N327" s="44">
        <f t="shared" si="187"/>
        <v>2222.89</v>
      </c>
      <c r="O327" s="44">
        <f t="shared" si="187"/>
        <v>2222.89</v>
      </c>
      <c r="P327" s="44">
        <f t="shared" si="187"/>
        <v>2222.89</v>
      </c>
      <c r="Q327" s="44">
        <f t="shared" si="187"/>
        <v>2222.89</v>
      </c>
      <c r="R327" s="44">
        <f t="shared" si="187"/>
        <v>2222.89</v>
      </c>
      <c r="S327" s="44">
        <f t="shared" si="187"/>
        <v>2222.89</v>
      </c>
      <c r="T327" s="44">
        <f t="shared" si="187"/>
        <v>2222.89</v>
      </c>
      <c r="U327" s="44">
        <f t="shared" si="187"/>
        <v>2222.89</v>
      </c>
      <c r="V327" s="44">
        <f t="shared" si="187"/>
        <v>2222.89</v>
      </c>
      <c r="W327" s="44">
        <f t="shared" si="187"/>
        <v>2222.89</v>
      </c>
      <c r="X327" s="44">
        <f t="shared" si="187"/>
        <v>2222.89</v>
      </c>
      <c r="Y327" s="44">
        <f t="shared" si="187"/>
        <v>2222.89</v>
      </c>
      <c r="Z327" s="44">
        <f t="shared" si="187"/>
        <v>2222.89</v>
      </c>
      <c r="AA327" s="44">
        <f t="shared" si="187"/>
        <v>2222.89</v>
      </c>
    </row>
    <row r="328" spans="1:27" ht="12.75" customHeight="1" outlineLevel="1" x14ac:dyDescent="0.2">
      <c r="A328" s="99" t="s">
        <v>553</v>
      </c>
      <c r="B328" s="63" t="s">
        <v>83</v>
      </c>
      <c r="C328" s="43" t="s">
        <v>79</v>
      </c>
      <c r="D328" s="44">
        <v>3.35</v>
      </c>
      <c r="E328" s="44">
        <v>3.35</v>
      </c>
      <c r="F328" s="44">
        <v>3.35</v>
      </c>
      <c r="G328" s="44">
        <v>3.35</v>
      </c>
      <c r="H328" s="44">
        <v>3.35</v>
      </c>
      <c r="I328" s="44">
        <v>3.35</v>
      </c>
      <c r="J328" s="44">
        <v>3.35</v>
      </c>
      <c r="K328" s="44">
        <v>3.35</v>
      </c>
      <c r="L328" s="44">
        <v>3.35</v>
      </c>
      <c r="M328" s="44">
        <v>3.35</v>
      </c>
      <c r="N328" s="44">
        <v>3.35</v>
      </c>
      <c r="O328" s="44">
        <v>3.35</v>
      </c>
      <c r="P328" s="44">
        <v>3.35</v>
      </c>
      <c r="Q328" s="44">
        <v>3.35</v>
      </c>
      <c r="R328" s="44">
        <v>3.35</v>
      </c>
      <c r="S328" s="44">
        <v>3.35</v>
      </c>
      <c r="T328" s="44">
        <v>3.35</v>
      </c>
      <c r="U328" s="44">
        <v>3.35</v>
      </c>
      <c r="V328" s="44">
        <v>3.35</v>
      </c>
      <c r="W328" s="44">
        <v>3.35</v>
      </c>
      <c r="X328" s="44">
        <v>3.35</v>
      </c>
      <c r="Y328" s="44">
        <v>3.35</v>
      </c>
      <c r="Z328" s="44">
        <v>3.35</v>
      </c>
      <c r="AA328" s="44">
        <v>3.35</v>
      </c>
    </row>
    <row r="329" spans="1:27" ht="12.75" customHeight="1" outlineLevel="1" x14ac:dyDescent="0.2">
      <c r="A329" s="99" t="s">
        <v>554</v>
      </c>
      <c r="B329" s="63" t="s">
        <v>81</v>
      </c>
      <c r="C329" s="43" t="s">
        <v>79</v>
      </c>
      <c r="D329" s="44">
        <f>$D$11</f>
        <v>330.69</v>
      </c>
      <c r="E329" s="44">
        <f t="shared" ref="E329:AA329" si="188">$D$11</f>
        <v>330.69</v>
      </c>
      <c r="F329" s="44">
        <f t="shared" si="188"/>
        <v>330.69</v>
      </c>
      <c r="G329" s="44">
        <f t="shared" si="188"/>
        <v>330.69</v>
      </c>
      <c r="H329" s="44">
        <f t="shared" si="188"/>
        <v>330.69</v>
      </c>
      <c r="I329" s="44">
        <f t="shared" si="188"/>
        <v>330.69</v>
      </c>
      <c r="J329" s="44">
        <f t="shared" si="188"/>
        <v>330.69</v>
      </c>
      <c r="K329" s="44">
        <f t="shared" si="188"/>
        <v>330.69</v>
      </c>
      <c r="L329" s="44">
        <f t="shared" si="188"/>
        <v>330.69</v>
      </c>
      <c r="M329" s="44">
        <f t="shared" si="188"/>
        <v>330.69</v>
      </c>
      <c r="N329" s="44">
        <f t="shared" si="188"/>
        <v>330.69</v>
      </c>
      <c r="O329" s="44">
        <f t="shared" si="188"/>
        <v>330.69</v>
      </c>
      <c r="P329" s="44">
        <f t="shared" si="188"/>
        <v>330.69</v>
      </c>
      <c r="Q329" s="44">
        <f t="shared" si="188"/>
        <v>330.69</v>
      </c>
      <c r="R329" s="44">
        <f t="shared" si="188"/>
        <v>330.69</v>
      </c>
      <c r="S329" s="44">
        <f t="shared" si="188"/>
        <v>330.69</v>
      </c>
      <c r="T329" s="44">
        <f t="shared" si="188"/>
        <v>330.69</v>
      </c>
      <c r="U329" s="44">
        <f t="shared" si="188"/>
        <v>330.69</v>
      </c>
      <c r="V329" s="44">
        <f t="shared" si="188"/>
        <v>330.69</v>
      </c>
      <c r="W329" s="44">
        <f t="shared" si="188"/>
        <v>330.69</v>
      </c>
      <c r="X329" s="44">
        <f t="shared" si="188"/>
        <v>330.69</v>
      </c>
      <c r="Y329" s="44">
        <f t="shared" si="188"/>
        <v>330.69</v>
      </c>
      <c r="Z329" s="44">
        <f t="shared" si="188"/>
        <v>330.69</v>
      </c>
      <c r="AA329" s="44">
        <f t="shared" si="188"/>
        <v>330.69</v>
      </c>
    </row>
    <row r="330" spans="1:27" ht="12.75" customHeight="1" x14ac:dyDescent="0.2">
      <c r="A330" s="98" t="s">
        <v>555</v>
      </c>
      <c r="B330" s="28" t="str">
        <f>"02"&amp;"."&amp;$B$662&amp;"."&amp;$B$663</f>
        <v>02.12.2023</v>
      </c>
      <c r="C330" s="90" t="s">
        <v>76</v>
      </c>
      <c r="D330" s="91">
        <f>ROUND(((D331+D332+D334+D333)/1000),5)</f>
        <v>3.8035800000000002</v>
      </c>
      <c r="E330" s="91">
        <f>ROUND(((E331+E332+E334+E333)/1000),5)</f>
        <v>3.7149000000000001</v>
      </c>
      <c r="F330" s="91">
        <f>ROUND(((F331+F332+F334+F333)/1000),5)</f>
        <v>3.6661199999999998</v>
      </c>
      <c r="G330" s="91">
        <f t="shared" ref="G330:AA330" si="189">ROUND(((G331+G332+G334+G333)/1000),5)</f>
        <v>3.6528999999999998</v>
      </c>
      <c r="H330" s="91">
        <f t="shared" si="189"/>
        <v>3.6651600000000002</v>
      </c>
      <c r="I330" s="91">
        <f t="shared" si="189"/>
        <v>3.7772299999999999</v>
      </c>
      <c r="J330" s="91">
        <f t="shared" si="189"/>
        <v>3.8521700000000001</v>
      </c>
      <c r="K330" s="91">
        <f t="shared" si="189"/>
        <v>4.0174500000000002</v>
      </c>
      <c r="L330" s="91">
        <f t="shared" si="189"/>
        <v>4.2459699999999998</v>
      </c>
      <c r="M330" s="91">
        <f t="shared" si="189"/>
        <v>4.3875900000000003</v>
      </c>
      <c r="N330" s="91">
        <f t="shared" si="189"/>
        <v>4.46943</v>
      </c>
      <c r="O330" s="91">
        <f t="shared" si="189"/>
        <v>4.5030000000000001</v>
      </c>
      <c r="P330" s="91">
        <f t="shared" si="189"/>
        <v>4.5104899999999999</v>
      </c>
      <c r="Q330" s="91">
        <f t="shared" si="189"/>
        <v>4.5084200000000001</v>
      </c>
      <c r="R330" s="91">
        <f t="shared" si="189"/>
        <v>4.4614500000000001</v>
      </c>
      <c r="S330" s="91">
        <f t="shared" si="189"/>
        <v>4.4288600000000002</v>
      </c>
      <c r="T330" s="91">
        <f t="shared" si="189"/>
        <v>4.5090399999999997</v>
      </c>
      <c r="U330" s="91">
        <f t="shared" si="189"/>
        <v>4.5323500000000001</v>
      </c>
      <c r="V330" s="91">
        <f t="shared" si="189"/>
        <v>4.5131899999999998</v>
      </c>
      <c r="W330" s="91">
        <f t="shared" si="189"/>
        <v>4.4509600000000002</v>
      </c>
      <c r="X330" s="91">
        <f t="shared" si="189"/>
        <v>4.36972</v>
      </c>
      <c r="Y330" s="91">
        <f t="shared" si="189"/>
        <v>4.2673300000000003</v>
      </c>
      <c r="Z330" s="91">
        <f t="shared" si="189"/>
        <v>4.06325</v>
      </c>
      <c r="AA330" s="91">
        <f t="shared" si="189"/>
        <v>3.9282900000000001</v>
      </c>
    </row>
    <row r="331" spans="1:27" ht="12.75" customHeight="1" outlineLevel="1" x14ac:dyDescent="0.2">
      <c r="A331" s="99" t="s">
        <v>556</v>
      </c>
      <c r="B331" s="63" t="s">
        <v>238</v>
      </c>
      <c r="C331" s="43" t="s">
        <v>79</v>
      </c>
      <c r="D331" s="44">
        <v>1246.6500000000001</v>
      </c>
      <c r="E331" s="44">
        <v>1157.97</v>
      </c>
      <c r="F331" s="44">
        <v>1109.19</v>
      </c>
      <c r="G331" s="44">
        <v>1095.97</v>
      </c>
      <c r="H331" s="44">
        <v>1108.23</v>
      </c>
      <c r="I331" s="44">
        <v>1220.3</v>
      </c>
      <c r="J331" s="44">
        <v>1295.24</v>
      </c>
      <c r="K331" s="44">
        <v>1460.52</v>
      </c>
      <c r="L331" s="44">
        <v>1689.04</v>
      </c>
      <c r="M331" s="44">
        <v>1830.66</v>
      </c>
      <c r="N331" s="44">
        <v>1912.5</v>
      </c>
      <c r="O331" s="44">
        <v>1946.07</v>
      </c>
      <c r="P331" s="44">
        <v>1953.56</v>
      </c>
      <c r="Q331" s="44">
        <v>1951.49</v>
      </c>
      <c r="R331" s="44">
        <v>1904.52</v>
      </c>
      <c r="S331" s="44">
        <v>1871.93</v>
      </c>
      <c r="T331" s="44">
        <v>1952.11</v>
      </c>
      <c r="U331" s="44">
        <v>1975.42</v>
      </c>
      <c r="V331" s="44">
        <v>1956.26</v>
      </c>
      <c r="W331" s="44">
        <v>1894.03</v>
      </c>
      <c r="X331" s="44">
        <v>1812.79</v>
      </c>
      <c r="Y331" s="44">
        <v>1710.4</v>
      </c>
      <c r="Z331" s="44">
        <v>1506.32</v>
      </c>
      <c r="AA331" s="44">
        <v>1371.36</v>
      </c>
    </row>
    <row r="332" spans="1:27" ht="12.75" customHeight="1" outlineLevel="1" x14ac:dyDescent="0.2">
      <c r="A332" s="99" t="s">
        <v>557</v>
      </c>
      <c r="B332" s="63" t="s">
        <v>90</v>
      </c>
      <c r="C332" s="43" t="s">
        <v>79</v>
      </c>
      <c r="D332" s="44">
        <f>$D$327</f>
        <v>2222.89</v>
      </c>
      <c r="E332" s="44">
        <f t="shared" ref="E332:AA332" si="190">$D$327</f>
        <v>2222.89</v>
      </c>
      <c r="F332" s="44">
        <f t="shared" si="190"/>
        <v>2222.89</v>
      </c>
      <c r="G332" s="44">
        <f t="shared" si="190"/>
        <v>2222.89</v>
      </c>
      <c r="H332" s="44">
        <f t="shared" si="190"/>
        <v>2222.89</v>
      </c>
      <c r="I332" s="44">
        <f t="shared" si="190"/>
        <v>2222.89</v>
      </c>
      <c r="J332" s="44">
        <f t="shared" si="190"/>
        <v>2222.89</v>
      </c>
      <c r="K332" s="44">
        <f t="shared" si="190"/>
        <v>2222.89</v>
      </c>
      <c r="L332" s="44">
        <f t="shared" si="190"/>
        <v>2222.89</v>
      </c>
      <c r="M332" s="44">
        <f t="shared" si="190"/>
        <v>2222.89</v>
      </c>
      <c r="N332" s="44">
        <f t="shared" si="190"/>
        <v>2222.89</v>
      </c>
      <c r="O332" s="44">
        <f t="shared" si="190"/>
        <v>2222.89</v>
      </c>
      <c r="P332" s="44">
        <f t="shared" si="190"/>
        <v>2222.89</v>
      </c>
      <c r="Q332" s="44">
        <f t="shared" si="190"/>
        <v>2222.89</v>
      </c>
      <c r="R332" s="44">
        <f t="shared" si="190"/>
        <v>2222.89</v>
      </c>
      <c r="S332" s="44">
        <f t="shared" si="190"/>
        <v>2222.89</v>
      </c>
      <c r="T332" s="44">
        <f t="shared" si="190"/>
        <v>2222.89</v>
      </c>
      <c r="U332" s="44">
        <f t="shared" si="190"/>
        <v>2222.89</v>
      </c>
      <c r="V332" s="44">
        <f t="shared" si="190"/>
        <v>2222.89</v>
      </c>
      <c r="W332" s="44">
        <f t="shared" si="190"/>
        <v>2222.89</v>
      </c>
      <c r="X332" s="44">
        <f t="shared" si="190"/>
        <v>2222.89</v>
      </c>
      <c r="Y332" s="44">
        <f t="shared" si="190"/>
        <v>2222.89</v>
      </c>
      <c r="Z332" s="44">
        <f t="shared" si="190"/>
        <v>2222.89</v>
      </c>
      <c r="AA332" s="44">
        <f t="shared" si="190"/>
        <v>2222.89</v>
      </c>
    </row>
    <row r="333" spans="1:27" ht="12.75" customHeight="1" outlineLevel="1" x14ac:dyDescent="0.2">
      <c r="A333" s="99" t="s">
        <v>558</v>
      </c>
      <c r="B333" s="63" t="s">
        <v>83</v>
      </c>
      <c r="C333" s="43" t="s">
        <v>79</v>
      </c>
      <c r="D333" s="44">
        <v>3.35</v>
      </c>
      <c r="E333" s="44">
        <v>3.35</v>
      </c>
      <c r="F333" s="44">
        <v>3.35</v>
      </c>
      <c r="G333" s="44">
        <v>3.35</v>
      </c>
      <c r="H333" s="44">
        <v>3.35</v>
      </c>
      <c r="I333" s="44">
        <v>3.35</v>
      </c>
      <c r="J333" s="44">
        <v>3.35</v>
      </c>
      <c r="K333" s="44">
        <v>3.35</v>
      </c>
      <c r="L333" s="44">
        <v>3.35</v>
      </c>
      <c r="M333" s="44">
        <v>3.35</v>
      </c>
      <c r="N333" s="44">
        <v>3.35</v>
      </c>
      <c r="O333" s="44">
        <v>3.35</v>
      </c>
      <c r="P333" s="44">
        <v>3.35</v>
      </c>
      <c r="Q333" s="44">
        <v>3.35</v>
      </c>
      <c r="R333" s="44">
        <v>3.35</v>
      </c>
      <c r="S333" s="44">
        <v>3.35</v>
      </c>
      <c r="T333" s="44">
        <v>3.35</v>
      </c>
      <c r="U333" s="44">
        <v>3.35</v>
      </c>
      <c r="V333" s="44">
        <v>3.35</v>
      </c>
      <c r="W333" s="44">
        <v>3.35</v>
      </c>
      <c r="X333" s="44">
        <v>3.35</v>
      </c>
      <c r="Y333" s="44">
        <v>3.35</v>
      </c>
      <c r="Z333" s="44">
        <v>3.35</v>
      </c>
      <c r="AA333" s="44">
        <v>3.35</v>
      </c>
    </row>
    <row r="334" spans="1:27" ht="12.75" customHeight="1" outlineLevel="1" x14ac:dyDescent="0.2">
      <c r="A334" s="99" t="s">
        <v>559</v>
      </c>
      <c r="B334" s="63" t="s">
        <v>81</v>
      </c>
      <c r="C334" s="43" t="s">
        <v>79</v>
      </c>
      <c r="D334" s="44">
        <f>$D$11</f>
        <v>330.69</v>
      </c>
      <c r="E334" s="44">
        <f t="shared" ref="E334:AA334" si="191">$D$11</f>
        <v>330.69</v>
      </c>
      <c r="F334" s="44">
        <f t="shared" si="191"/>
        <v>330.69</v>
      </c>
      <c r="G334" s="44">
        <f t="shared" si="191"/>
        <v>330.69</v>
      </c>
      <c r="H334" s="44">
        <f t="shared" si="191"/>
        <v>330.69</v>
      </c>
      <c r="I334" s="44">
        <f t="shared" si="191"/>
        <v>330.69</v>
      </c>
      <c r="J334" s="44">
        <f t="shared" si="191"/>
        <v>330.69</v>
      </c>
      <c r="K334" s="44">
        <f t="shared" si="191"/>
        <v>330.69</v>
      </c>
      <c r="L334" s="44">
        <f t="shared" si="191"/>
        <v>330.69</v>
      </c>
      <c r="M334" s="44">
        <f t="shared" si="191"/>
        <v>330.69</v>
      </c>
      <c r="N334" s="44">
        <f t="shared" si="191"/>
        <v>330.69</v>
      </c>
      <c r="O334" s="44">
        <f t="shared" si="191"/>
        <v>330.69</v>
      </c>
      <c r="P334" s="44">
        <f t="shared" si="191"/>
        <v>330.69</v>
      </c>
      <c r="Q334" s="44">
        <f t="shared" si="191"/>
        <v>330.69</v>
      </c>
      <c r="R334" s="44">
        <f t="shared" si="191"/>
        <v>330.69</v>
      </c>
      <c r="S334" s="44">
        <f t="shared" si="191"/>
        <v>330.69</v>
      </c>
      <c r="T334" s="44">
        <f t="shared" si="191"/>
        <v>330.69</v>
      </c>
      <c r="U334" s="44">
        <f t="shared" si="191"/>
        <v>330.69</v>
      </c>
      <c r="V334" s="44">
        <f t="shared" si="191"/>
        <v>330.69</v>
      </c>
      <c r="W334" s="44">
        <f t="shared" si="191"/>
        <v>330.69</v>
      </c>
      <c r="X334" s="44">
        <f t="shared" si="191"/>
        <v>330.69</v>
      </c>
      <c r="Y334" s="44">
        <f t="shared" si="191"/>
        <v>330.69</v>
      </c>
      <c r="Z334" s="44">
        <f t="shared" si="191"/>
        <v>330.69</v>
      </c>
      <c r="AA334" s="44">
        <f t="shared" si="191"/>
        <v>330.69</v>
      </c>
    </row>
    <row r="335" spans="1:27" ht="12.75" customHeight="1" x14ac:dyDescent="0.2">
      <c r="A335" s="98" t="s">
        <v>560</v>
      </c>
      <c r="B335" s="28" t="str">
        <f>"03"&amp;"."&amp;$B$662&amp;"."&amp;$B$663</f>
        <v>03.12.2023</v>
      </c>
      <c r="C335" s="90" t="s">
        <v>76</v>
      </c>
      <c r="D335" s="91">
        <f>ROUND(((D336+D337+D339+D338)/1000),5)</f>
        <v>3.8009200000000001</v>
      </c>
      <c r="E335" s="91">
        <f>ROUND(((E336+E337+E339+E338)/1000),5)</f>
        <v>3.7466300000000001</v>
      </c>
      <c r="F335" s="91">
        <f>ROUND(((F336+F337+F339+F338)/1000),5)</f>
        <v>3.6695700000000002</v>
      </c>
      <c r="G335" s="91">
        <f t="shared" ref="G335:AA335" si="192">ROUND(((G336+G337+G339+G338)/1000),5)</f>
        <v>3.6650999999999998</v>
      </c>
      <c r="H335" s="91">
        <f t="shared" si="192"/>
        <v>3.6663899999999998</v>
      </c>
      <c r="I335" s="91">
        <f t="shared" si="192"/>
        <v>3.72946</v>
      </c>
      <c r="J335" s="91">
        <f t="shared" si="192"/>
        <v>3.75915</v>
      </c>
      <c r="K335" s="91">
        <f t="shared" si="192"/>
        <v>3.92767</v>
      </c>
      <c r="L335" s="91">
        <f t="shared" si="192"/>
        <v>4.1518800000000002</v>
      </c>
      <c r="M335" s="91">
        <f t="shared" si="192"/>
        <v>4.2902300000000002</v>
      </c>
      <c r="N335" s="91">
        <f t="shared" si="192"/>
        <v>4.3923500000000004</v>
      </c>
      <c r="O335" s="91">
        <f t="shared" si="192"/>
        <v>4.4117300000000004</v>
      </c>
      <c r="P335" s="91">
        <f t="shared" si="192"/>
        <v>4.4169499999999999</v>
      </c>
      <c r="Q335" s="91">
        <f t="shared" si="192"/>
        <v>4.4173499999999999</v>
      </c>
      <c r="R335" s="91">
        <f t="shared" si="192"/>
        <v>4.4159300000000004</v>
      </c>
      <c r="S335" s="91">
        <f t="shared" si="192"/>
        <v>4.4048299999999996</v>
      </c>
      <c r="T335" s="91">
        <f t="shared" si="192"/>
        <v>4.4694500000000001</v>
      </c>
      <c r="U335" s="91">
        <f t="shared" si="192"/>
        <v>4.6471</v>
      </c>
      <c r="V335" s="91">
        <f t="shared" si="192"/>
        <v>4.6478000000000002</v>
      </c>
      <c r="W335" s="91">
        <f t="shared" si="192"/>
        <v>4.6273900000000001</v>
      </c>
      <c r="X335" s="91">
        <f t="shared" si="192"/>
        <v>4.4071600000000002</v>
      </c>
      <c r="Y335" s="91">
        <f t="shared" si="192"/>
        <v>4.2944199999999997</v>
      </c>
      <c r="Z335" s="91">
        <f t="shared" si="192"/>
        <v>4.0317100000000003</v>
      </c>
      <c r="AA335" s="91">
        <f t="shared" si="192"/>
        <v>3.8496800000000002</v>
      </c>
    </row>
    <row r="336" spans="1:27" ht="12.75" customHeight="1" outlineLevel="1" x14ac:dyDescent="0.2">
      <c r="A336" s="99" t="s">
        <v>561</v>
      </c>
      <c r="B336" s="63" t="s">
        <v>238</v>
      </c>
      <c r="C336" s="43" t="s">
        <v>79</v>
      </c>
      <c r="D336" s="44">
        <v>1243.99</v>
      </c>
      <c r="E336" s="44">
        <v>1189.7</v>
      </c>
      <c r="F336" s="44">
        <v>1112.6400000000001</v>
      </c>
      <c r="G336" s="44">
        <v>1108.17</v>
      </c>
      <c r="H336" s="44">
        <v>1109.46</v>
      </c>
      <c r="I336" s="44">
        <v>1172.53</v>
      </c>
      <c r="J336" s="44">
        <v>1202.22</v>
      </c>
      <c r="K336" s="44">
        <v>1370.74</v>
      </c>
      <c r="L336" s="44">
        <v>1594.95</v>
      </c>
      <c r="M336" s="44">
        <v>1733.3</v>
      </c>
      <c r="N336" s="44">
        <v>1835.42</v>
      </c>
      <c r="O336" s="44">
        <v>1854.8</v>
      </c>
      <c r="P336" s="44">
        <v>1860.02</v>
      </c>
      <c r="Q336" s="44">
        <v>1860.42</v>
      </c>
      <c r="R336" s="44">
        <v>1859</v>
      </c>
      <c r="S336" s="44">
        <v>1847.9</v>
      </c>
      <c r="T336" s="44">
        <v>1912.52</v>
      </c>
      <c r="U336" s="44">
        <v>2090.17</v>
      </c>
      <c r="V336" s="44">
        <v>2090.87</v>
      </c>
      <c r="W336" s="44">
        <v>2070.46</v>
      </c>
      <c r="X336" s="44">
        <v>1850.23</v>
      </c>
      <c r="Y336" s="44">
        <v>1737.49</v>
      </c>
      <c r="Z336" s="44">
        <v>1474.78</v>
      </c>
      <c r="AA336" s="44">
        <v>1292.75</v>
      </c>
    </row>
    <row r="337" spans="1:27" ht="12.75" customHeight="1" outlineLevel="1" x14ac:dyDescent="0.2">
      <c r="A337" s="99" t="s">
        <v>562</v>
      </c>
      <c r="B337" s="63" t="s">
        <v>90</v>
      </c>
      <c r="C337" s="43" t="s">
        <v>79</v>
      </c>
      <c r="D337" s="44">
        <f>$D$327</f>
        <v>2222.89</v>
      </c>
      <c r="E337" s="44">
        <f t="shared" ref="E337:AA337" si="193">$D$327</f>
        <v>2222.89</v>
      </c>
      <c r="F337" s="44">
        <f t="shared" si="193"/>
        <v>2222.89</v>
      </c>
      <c r="G337" s="44">
        <f t="shared" si="193"/>
        <v>2222.89</v>
      </c>
      <c r="H337" s="44">
        <f t="shared" si="193"/>
        <v>2222.89</v>
      </c>
      <c r="I337" s="44">
        <f t="shared" si="193"/>
        <v>2222.89</v>
      </c>
      <c r="J337" s="44">
        <f t="shared" si="193"/>
        <v>2222.89</v>
      </c>
      <c r="K337" s="44">
        <f t="shared" si="193"/>
        <v>2222.89</v>
      </c>
      <c r="L337" s="44">
        <f t="shared" si="193"/>
        <v>2222.89</v>
      </c>
      <c r="M337" s="44">
        <f t="shared" si="193"/>
        <v>2222.89</v>
      </c>
      <c r="N337" s="44">
        <f t="shared" si="193"/>
        <v>2222.89</v>
      </c>
      <c r="O337" s="44">
        <f t="shared" si="193"/>
        <v>2222.89</v>
      </c>
      <c r="P337" s="44">
        <f t="shared" si="193"/>
        <v>2222.89</v>
      </c>
      <c r="Q337" s="44">
        <f t="shared" si="193"/>
        <v>2222.89</v>
      </c>
      <c r="R337" s="44">
        <f t="shared" si="193"/>
        <v>2222.89</v>
      </c>
      <c r="S337" s="44">
        <f t="shared" si="193"/>
        <v>2222.89</v>
      </c>
      <c r="T337" s="44">
        <f t="shared" si="193"/>
        <v>2222.89</v>
      </c>
      <c r="U337" s="44">
        <f t="shared" si="193"/>
        <v>2222.89</v>
      </c>
      <c r="V337" s="44">
        <f t="shared" si="193"/>
        <v>2222.89</v>
      </c>
      <c r="W337" s="44">
        <f t="shared" si="193"/>
        <v>2222.89</v>
      </c>
      <c r="X337" s="44">
        <f t="shared" si="193"/>
        <v>2222.89</v>
      </c>
      <c r="Y337" s="44">
        <f t="shared" si="193"/>
        <v>2222.89</v>
      </c>
      <c r="Z337" s="44">
        <f t="shared" si="193"/>
        <v>2222.89</v>
      </c>
      <c r="AA337" s="44">
        <f t="shared" si="193"/>
        <v>2222.89</v>
      </c>
    </row>
    <row r="338" spans="1:27" ht="12.75" customHeight="1" outlineLevel="1" x14ac:dyDescent="0.2">
      <c r="A338" s="99" t="s">
        <v>563</v>
      </c>
      <c r="B338" s="63" t="s">
        <v>83</v>
      </c>
      <c r="C338" s="43" t="s">
        <v>79</v>
      </c>
      <c r="D338" s="44">
        <v>3.35</v>
      </c>
      <c r="E338" s="44">
        <v>3.35</v>
      </c>
      <c r="F338" s="44">
        <v>3.35</v>
      </c>
      <c r="G338" s="44">
        <v>3.35</v>
      </c>
      <c r="H338" s="44">
        <v>3.35</v>
      </c>
      <c r="I338" s="44">
        <v>3.35</v>
      </c>
      <c r="J338" s="44">
        <v>3.35</v>
      </c>
      <c r="K338" s="44">
        <v>3.35</v>
      </c>
      <c r="L338" s="44">
        <v>3.35</v>
      </c>
      <c r="M338" s="44">
        <v>3.35</v>
      </c>
      <c r="N338" s="44">
        <v>3.35</v>
      </c>
      <c r="O338" s="44">
        <v>3.35</v>
      </c>
      <c r="P338" s="44">
        <v>3.35</v>
      </c>
      <c r="Q338" s="44">
        <v>3.35</v>
      </c>
      <c r="R338" s="44">
        <v>3.35</v>
      </c>
      <c r="S338" s="44">
        <v>3.35</v>
      </c>
      <c r="T338" s="44">
        <v>3.35</v>
      </c>
      <c r="U338" s="44">
        <v>3.35</v>
      </c>
      <c r="V338" s="44">
        <v>3.35</v>
      </c>
      <c r="W338" s="44">
        <v>3.35</v>
      </c>
      <c r="X338" s="44">
        <v>3.35</v>
      </c>
      <c r="Y338" s="44">
        <v>3.35</v>
      </c>
      <c r="Z338" s="44">
        <v>3.35</v>
      </c>
      <c r="AA338" s="44">
        <v>3.35</v>
      </c>
    </row>
    <row r="339" spans="1:27" ht="12.75" customHeight="1" outlineLevel="1" x14ac:dyDescent="0.2">
      <c r="A339" s="99" t="s">
        <v>564</v>
      </c>
      <c r="B339" s="63" t="s">
        <v>81</v>
      </c>
      <c r="C339" s="43" t="s">
        <v>79</v>
      </c>
      <c r="D339" s="44">
        <f>$D$11</f>
        <v>330.69</v>
      </c>
      <c r="E339" s="44">
        <f t="shared" ref="E339:AA339" si="194">$D$11</f>
        <v>330.69</v>
      </c>
      <c r="F339" s="44">
        <f t="shared" si="194"/>
        <v>330.69</v>
      </c>
      <c r="G339" s="44">
        <f t="shared" si="194"/>
        <v>330.69</v>
      </c>
      <c r="H339" s="44">
        <f t="shared" si="194"/>
        <v>330.69</v>
      </c>
      <c r="I339" s="44">
        <f t="shared" si="194"/>
        <v>330.69</v>
      </c>
      <c r="J339" s="44">
        <f t="shared" si="194"/>
        <v>330.69</v>
      </c>
      <c r="K339" s="44">
        <f t="shared" si="194"/>
        <v>330.69</v>
      </c>
      <c r="L339" s="44">
        <f t="shared" si="194"/>
        <v>330.69</v>
      </c>
      <c r="M339" s="44">
        <f t="shared" si="194"/>
        <v>330.69</v>
      </c>
      <c r="N339" s="44">
        <f t="shared" si="194"/>
        <v>330.69</v>
      </c>
      <c r="O339" s="44">
        <f t="shared" si="194"/>
        <v>330.69</v>
      </c>
      <c r="P339" s="44">
        <f t="shared" si="194"/>
        <v>330.69</v>
      </c>
      <c r="Q339" s="44">
        <f t="shared" si="194"/>
        <v>330.69</v>
      </c>
      <c r="R339" s="44">
        <f t="shared" si="194"/>
        <v>330.69</v>
      </c>
      <c r="S339" s="44">
        <f t="shared" si="194"/>
        <v>330.69</v>
      </c>
      <c r="T339" s="44">
        <f t="shared" si="194"/>
        <v>330.69</v>
      </c>
      <c r="U339" s="44">
        <f t="shared" si="194"/>
        <v>330.69</v>
      </c>
      <c r="V339" s="44">
        <f t="shared" si="194"/>
        <v>330.69</v>
      </c>
      <c r="W339" s="44">
        <f t="shared" si="194"/>
        <v>330.69</v>
      </c>
      <c r="X339" s="44">
        <f t="shared" si="194"/>
        <v>330.69</v>
      </c>
      <c r="Y339" s="44">
        <f t="shared" si="194"/>
        <v>330.69</v>
      </c>
      <c r="Z339" s="44">
        <f t="shared" si="194"/>
        <v>330.69</v>
      </c>
      <c r="AA339" s="44">
        <f t="shared" si="194"/>
        <v>330.69</v>
      </c>
    </row>
    <row r="340" spans="1:27" ht="12.75" customHeight="1" x14ac:dyDescent="0.2">
      <c r="A340" s="98" t="s">
        <v>565</v>
      </c>
      <c r="B340" s="28" t="str">
        <f>"04"&amp;"."&amp;$B$662&amp;"."&amp;$B$663</f>
        <v>04.12.2023</v>
      </c>
      <c r="C340" s="90" t="s">
        <v>76</v>
      </c>
      <c r="D340" s="91">
        <f>ROUND(((D341+D342+D344+D343)/1000),5)</f>
        <v>3.7721</v>
      </c>
      <c r="E340" s="91">
        <f>ROUND(((E341+E342+E344+E343)/1000),5)</f>
        <v>3.72031</v>
      </c>
      <c r="F340" s="91">
        <f>ROUND(((F341+F342+F344+F343)/1000),5)</f>
        <v>3.6684700000000001</v>
      </c>
      <c r="G340" s="91">
        <f t="shared" ref="G340:AA340" si="195">ROUND(((G341+G342+G344+G343)/1000),5)</f>
        <v>3.6632799999999999</v>
      </c>
      <c r="H340" s="91">
        <f t="shared" si="195"/>
        <v>3.69258</v>
      </c>
      <c r="I340" s="91">
        <f t="shared" si="195"/>
        <v>3.8153600000000001</v>
      </c>
      <c r="J340" s="91">
        <f t="shared" si="195"/>
        <v>4.0446999999999997</v>
      </c>
      <c r="K340" s="91">
        <f t="shared" si="195"/>
        <v>4.3499400000000001</v>
      </c>
      <c r="L340" s="91">
        <f t="shared" si="195"/>
        <v>4.6302099999999999</v>
      </c>
      <c r="M340" s="91">
        <f t="shared" si="195"/>
        <v>4.7282900000000003</v>
      </c>
      <c r="N340" s="91">
        <f t="shared" si="195"/>
        <v>4.8405500000000004</v>
      </c>
      <c r="O340" s="91">
        <f t="shared" si="195"/>
        <v>4.7625299999999999</v>
      </c>
      <c r="P340" s="91">
        <f t="shared" si="195"/>
        <v>4.7450900000000003</v>
      </c>
      <c r="Q340" s="91">
        <f t="shared" si="195"/>
        <v>4.7496900000000002</v>
      </c>
      <c r="R340" s="91">
        <f t="shared" si="195"/>
        <v>4.75671</v>
      </c>
      <c r="S340" s="91">
        <f t="shared" si="195"/>
        <v>4.8328300000000004</v>
      </c>
      <c r="T340" s="91">
        <f t="shared" si="195"/>
        <v>4.8547799999999999</v>
      </c>
      <c r="U340" s="91">
        <f t="shared" si="195"/>
        <v>4.87277</v>
      </c>
      <c r="V340" s="91">
        <f t="shared" si="195"/>
        <v>4.8684500000000002</v>
      </c>
      <c r="W340" s="91">
        <f t="shared" si="195"/>
        <v>4.7057099999999998</v>
      </c>
      <c r="X340" s="91">
        <f t="shared" si="195"/>
        <v>4.5781400000000003</v>
      </c>
      <c r="Y340" s="91">
        <f t="shared" si="195"/>
        <v>4.3563900000000002</v>
      </c>
      <c r="Z340" s="91">
        <f t="shared" si="195"/>
        <v>4.0210400000000002</v>
      </c>
      <c r="AA340" s="91">
        <f t="shared" si="195"/>
        <v>3.84883</v>
      </c>
    </row>
    <row r="341" spans="1:27" ht="12.75" customHeight="1" outlineLevel="1" x14ac:dyDescent="0.2">
      <c r="A341" s="99" t="s">
        <v>566</v>
      </c>
      <c r="B341" s="63" t="s">
        <v>238</v>
      </c>
      <c r="C341" s="43" t="s">
        <v>79</v>
      </c>
      <c r="D341" s="44">
        <v>1215.17</v>
      </c>
      <c r="E341" s="44">
        <v>1163.3800000000001</v>
      </c>
      <c r="F341" s="44">
        <v>1111.54</v>
      </c>
      <c r="G341" s="44">
        <v>1106.3499999999999</v>
      </c>
      <c r="H341" s="44">
        <v>1135.6500000000001</v>
      </c>
      <c r="I341" s="44">
        <v>1258.43</v>
      </c>
      <c r="J341" s="44">
        <v>1487.77</v>
      </c>
      <c r="K341" s="44">
        <v>1793.01</v>
      </c>
      <c r="L341" s="44">
        <v>2073.2800000000002</v>
      </c>
      <c r="M341" s="44">
        <v>2171.36</v>
      </c>
      <c r="N341" s="44">
        <v>2283.62</v>
      </c>
      <c r="O341" s="44">
        <v>2205.6</v>
      </c>
      <c r="P341" s="44">
        <v>2188.16</v>
      </c>
      <c r="Q341" s="44">
        <v>2192.7600000000002</v>
      </c>
      <c r="R341" s="44">
        <v>2199.7800000000002</v>
      </c>
      <c r="S341" s="44">
        <v>2275.9</v>
      </c>
      <c r="T341" s="44">
        <v>2297.85</v>
      </c>
      <c r="U341" s="44">
        <v>2315.84</v>
      </c>
      <c r="V341" s="44">
        <v>2311.52</v>
      </c>
      <c r="W341" s="44">
        <v>2148.7800000000002</v>
      </c>
      <c r="X341" s="44">
        <v>2021.21</v>
      </c>
      <c r="Y341" s="44">
        <v>1799.46</v>
      </c>
      <c r="Z341" s="44">
        <v>1464.11</v>
      </c>
      <c r="AA341" s="44">
        <v>1291.9000000000001</v>
      </c>
    </row>
    <row r="342" spans="1:27" ht="12.75" customHeight="1" outlineLevel="1" x14ac:dyDescent="0.2">
      <c r="A342" s="99" t="s">
        <v>567</v>
      </c>
      <c r="B342" s="63" t="s">
        <v>90</v>
      </c>
      <c r="C342" s="43" t="s">
        <v>79</v>
      </c>
      <c r="D342" s="44">
        <f>$D$327</f>
        <v>2222.89</v>
      </c>
      <c r="E342" s="44">
        <f t="shared" ref="E342:AA342" si="196">$D$327</f>
        <v>2222.89</v>
      </c>
      <c r="F342" s="44">
        <f t="shared" si="196"/>
        <v>2222.89</v>
      </c>
      <c r="G342" s="44">
        <f t="shared" si="196"/>
        <v>2222.89</v>
      </c>
      <c r="H342" s="44">
        <f t="shared" si="196"/>
        <v>2222.89</v>
      </c>
      <c r="I342" s="44">
        <f t="shared" si="196"/>
        <v>2222.89</v>
      </c>
      <c r="J342" s="44">
        <f t="shared" si="196"/>
        <v>2222.89</v>
      </c>
      <c r="K342" s="44">
        <f t="shared" si="196"/>
        <v>2222.89</v>
      </c>
      <c r="L342" s="44">
        <f t="shared" si="196"/>
        <v>2222.89</v>
      </c>
      <c r="M342" s="44">
        <f t="shared" si="196"/>
        <v>2222.89</v>
      </c>
      <c r="N342" s="44">
        <f t="shared" si="196"/>
        <v>2222.89</v>
      </c>
      <c r="O342" s="44">
        <f t="shared" si="196"/>
        <v>2222.89</v>
      </c>
      <c r="P342" s="44">
        <f t="shared" si="196"/>
        <v>2222.89</v>
      </c>
      <c r="Q342" s="44">
        <f t="shared" si="196"/>
        <v>2222.89</v>
      </c>
      <c r="R342" s="44">
        <f t="shared" si="196"/>
        <v>2222.89</v>
      </c>
      <c r="S342" s="44">
        <f t="shared" si="196"/>
        <v>2222.89</v>
      </c>
      <c r="T342" s="44">
        <f t="shared" si="196"/>
        <v>2222.89</v>
      </c>
      <c r="U342" s="44">
        <f t="shared" si="196"/>
        <v>2222.89</v>
      </c>
      <c r="V342" s="44">
        <f t="shared" si="196"/>
        <v>2222.89</v>
      </c>
      <c r="W342" s="44">
        <f t="shared" si="196"/>
        <v>2222.89</v>
      </c>
      <c r="X342" s="44">
        <f t="shared" si="196"/>
        <v>2222.89</v>
      </c>
      <c r="Y342" s="44">
        <f t="shared" si="196"/>
        <v>2222.89</v>
      </c>
      <c r="Z342" s="44">
        <f t="shared" si="196"/>
        <v>2222.89</v>
      </c>
      <c r="AA342" s="44">
        <f t="shared" si="196"/>
        <v>2222.89</v>
      </c>
    </row>
    <row r="343" spans="1:27" ht="12.75" customHeight="1" outlineLevel="1" x14ac:dyDescent="0.2">
      <c r="A343" s="99" t="s">
        <v>568</v>
      </c>
      <c r="B343" s="63" t="s">
        <v>83</v>
      </c>
      <c r="C343" s="43" t="s">
        <v>79</v>
      </c>
      <c r="D343" s="44">
        <v>3.35</v>
      </c>
      <c r="E343" s="44">
        <v>3.35</v>
      </c>
      <c r="F343" s="44">
        <v>3.35</v>
      </c>
      <c r="G343" s="44">
        <v>3.35</v>
      </c>
      <c r="H343" s="44">
        <v>3.35</v>
      </c>
      <c r="I343" s="44">
        <v>3.35</v>
      </c>
      <c r="J343" s="44">
        <v>3.35</v>
      </c>
      <c r="K343" s="44">
        <v>3.35</v>
      </c>
      <c r="L343" s="44">
        <v>3.35</v>
      </c>
      <c r="M343" s="44">
        <v>3.35</v>
      </c>
      <c r="N343" s="44">
        <v>3.35</v>
      </c>
      <c r="O343" s="44">
        <v>3.35</v>
      </c>
      <c r="P343" s="44">
        <v>3.35</v>
      </c>
      <c r="Q343" s="44">
        <v>3.35</v>
      </c>
      <c r="R343" s="44">
        <v>3.35</v>
      </c>
      <c r="S343" s="44">
        <v>3.35</v>
      </c>
      <c r="T343" s="44">
        <v>3.35</v>
      </c>
      <c r="U343" s="44">
        <v>3.35</v>
      </c>
      <c r="V343" s="44">
        <v>3.35</v>
      </c>
      <c r="W343" s="44">
        <v>3.35</v>
      </c>
      <c r="X343" s="44">
        <v>3.35</v>
      </c>
      <c r="Y343" s="44">
        <v>3.35</v>
      </c>
      <c r="Z343" s="44">
        <v>3.35</v>
      </c>
      <c r="AA343" s="44">
        <v>3.35</v>
      </c>
    </row>
    <row r="344" spans="1:27" ht="12.75" customHeight="1" outlineLevel="1" x14ac:dyDescent="0.2">
      <c r="A344" s="99" t="s">
        <v>569</v>
      </c>
      <c r="B344" s="63" t="s">
        <v>81</v>
      </c>
      <c r="C344" s="43" t="s">
        <v>79</v>
      </c>
      <c r="D344" s="44">
        <f>$D$11</f>
        <v>330.69</v>
      </c>
      <c r="E344" s="44">
        <f t="shared" ref="E344:AA344" si="197">$D$11</f>
        <v>330.69</v>
      </c>
      <c r="F344" s="44">
        <f t="shared" si="197"/>
        <v>330.69</v>
      </c>
      <c r="G344" s="44">
        <f t="shared" si="197"/>
        <v>330.69</v>
      </c>
      <c r="H344" s="44">
        <f t="shared" si="197"/>
        <v>330.69</v>
      </c>
      <c r="I344" s="44">
        <f t="shared" si="197"/>
        <v>330.69</v>
      </c>
      <c r="J344" s="44">
        <f t="shared" si="197"/>
        <v>330.69</v>
      </c>
      <c r="K344" s="44">
        <f t="shared" si="197"/>
        <v>330.69</v>
      </c>
      <c r="L344" s="44">
        <f t="shared" si="197"/>
        <v>330.69</v>
      </c>
      <c r="M344" s="44">
        <f t="shared" si="197"/>
        <v>330.69</v>
      </c>
      <c r="N344" s="44">
        <f t="shared" si="197"/>
        <v>330.69</v>
      </c>
      <c r="O344" s="44">
        <f t="shared" si="197"/>
        <v>330.69</v>
      </c>
      <c r="P344" s="44">
        <f t="shared" si="197"/>
        <v>330.69</v>
      </c>
      <c r="Q344" s="44">
        <f t="shared" si="197"/>
        <v>330.69</v>
      </c>
      <c r="R344" s="44">
        <f t="shared" si="197"/>
        <v>330.69</v>
      </c>
      <c r="S344" s="44">
        <f t="shared" si="197"/>
        <v>330.69</v>
      </c>
      <c r="T344" s="44">
        <f t="shared" si="197"/>
        <v>330.69</v>
      </c>
      <c r="U344" s="44">
        <f t="shared" si="197"/>
        <v>330.69</v>
      </c>
      <c r="V344" s="44">
        <f t="shared" si="197"/>
        <v>330.69</v>
      </c>
      <c r="W344" s="44">
        <f t="shared" si="197"/>
        <v>330.69</v>
      </c>
      <c r="X344" s="44">
        <f t="shared" si="197"/>
        <v>330.69</v>
      </c>
      <c r="Y344" s="44">
        <f t="shared" si="197"/>
        <v>330.69</v>
      </c>
      <c r="Z344" s="44">
        <f t="shared" si="197"/>
        <v>330.69</v>
      </c>
      <c r="AA344" s="44">
        <f t="shared" si="197"/>
        <v>330.69</v>
      </c>
    </row>
    <row r="345" spans="1:27" ht="12.75" customHeight="1" x14ac:dyDescent="0.2">
      <c r="A345" s="98" t="s">
        <v>570</v>
      </c>
      <c r="B345" s="28" t="str">
        <f>"05"&amp;"."&amp;$B$662&amp;"."&amp;$B$663</f>
        <v>05.12.2023</v>
      </c>
      <c r="C345" s="90" t="s">
        <v>76</v>
      </c>
      <c r="D345" s="91">
        <f>ROUND(((D346+D347+D349+D348)/1000),5)</f>
        <v>3.7517200000000002</v>
      </c>
      <c r="E345" s="91">
        <f>ROUND(((E346+E347+E349+E348)/1000),5)</f>
        <v>3.6455299999999999</v>
      </c>
      <c r="F345" s="91">
        <f>ROUND(((F346+F347+F349+F348)/1000),5)</f>
        <v>3.5909399999999998</v>
      </c>
      <c r="G345" s="91">
        <f t="shared" ref="G345:AA345" si="198">ROUND(((G346+G347+G349+G348)/1000),5)</f>
        <v>3.5888100000000001</v>
      </c>
      <c r="H345" s="91">
        <f t="shared" si="198"/>
        <v>3.63903</v>
      </c>
      <c r="I345" s="91">
        <f t="shared" si="198"/>
        <v>3.7645</v>
      </c>
      <c r="J345" s="91">
        <f t="shared" si="198"/>
        <v>3.98726</v>
      </c>
      <c r="K345" s="91">
        <f t="shared" si="198"/>
        <v>4.2972999999999999</v>
      </c>
      <c r="L345" s="91">
        <f t="shared" si="198"/>
        <v>4.4907899999999996</v>
      </c>
      <c r="M345" s="91">
        <f t="shared" si="198"/>
        <v>4.5759400000000001</v>
      </c>
      <c r="N345" s="91">
        <f t="shared" si="198"/>
        <v>4.6493799999999998</v>
      </c>
      <c r="O345" s="91">
        <f t="shared" si="198"/>
        <v>4.6166400000000003</v>
      </c>
      <c r="P345" s="91">
        <f t="shared" si="198"/>
        <v>4.6051900000000003</v>
      </c>
      <c r="Q345" s="91">
        <f t="shared" si="198"/>
        <v>4.6146599999999998</v>
      </c>
      <c r="R345" s="91">
        <f t="shared" si="198"/>
        <v>4.6124400000000003</v>
      </c>
      <c r="S345" s="91">
        <f t="shared" si="198"/>
        <v>4.5881499999999997</v>
      </c>
      <c r="T345" s="91">
        <f t="shared" si="198"/>
        <v>4.6440400000000004</v>
      </c>
      <c r="U345" s="91">
        <f t="shared" si="198"/>
        <v>4.73949</v>
      </c>
      <c r="V345" s="91">
        <f t="shared" si="198"/>
        <v>4.7033300000000002</v>
      </c>
      <c r="W345" s="91">
        <f t="shared" si="198"/>
        <v>4.5802399999999999</v>
      </c>
      <c r="X345" s="91">
        <f t="shared" si="198"/>
        <v>4.4947299999999997</v>
      </c>
      <c r="Y345" s="91">
        <f t="shared" si="198"/>
        <v>4.3353400000000004</v>
      </c>
      <c r="Z345" s="91">
        <f t="shared" si="198"/>
        <v>4.0148000000000001</v>
      </c>
      <c r="AA345" s="91">
        <f t="shared" si="198"/>
        <v>3.8226300000000002</v>
      </c>
    </row>
    <row r="346" spans="1:27" ht="12.75" customHeight="1" outlineLevel="1" x14ac:dyDescent="0.2">
      <c r="A346" s="99" t="s">
        <v>571</v>
      </c>
      <c r="B346" s="63" t="s">
        <v>238</v>
      </c>
      <c r="C346" s="43" t="s">
        <v>79</v>
      </c>
      <c r="D346" s="44">
        <v>1194.79</v>
      </c>
      <c r="E346" s="44">
        <v>1088.5999999999999</v>
      </c>
      <c r="F346" s="44">
        <v>1034.01</v>
      </c>
      <c r="G346" s="44">
        <v>1031.8800000000001</v>
      </c>
      <c r="H346" s="44">
        <v>1082.0999999999999</v>
      </c>
      <c r="I346" s="44">
        <v>1207.57</v>
      </c>
      <c r="J346" s="44">
        <v>1430.33</v>
      </c>
      <c r="K346" s="44">
        <v>1740.37</v>
      </c>
      <c r="L346" s="44">
        <v>1933.86</v>
      </c>
      <c r="M346" s="44">
        <v>2019.01</v>
      </c>
      <c r="N346" s="44">
        <v>2092.4499999999998</v>
      </c>
      <c r="O346" s="44">
        <v>2059.71</v>
      </c>
      <c r="P346" s="44">
        <v>2048.2600000000002</v>
      </c>
      <c r="Q346" s="44">
        <v>2057.73</v>
      </c>
      <c r="R346" s="44">
        <v>2055.5100000000002</v>
      </c>
      <c r="S346" s="44">
        <v>2031.22</v>
      </c>
      <c r="T346" s="44">
        <v>2087.11</v>
      </c>
      <c r="U346" s="44">
        <v>2182.56</v>
      </c>
      <c r="V346" s="44">
        <v>2146.4</v>
      </c>
      <c r="W346" s="44">
        <v>2023.31</v>
      </c>
      <c r="X346" s="44">
        <v>1937.8</v>
      </c>
      <c r="Y346" s="44">
        <v>1778.41</v>
      </c>
      <c r="Z346" s="44">
        <v>1457.87</v>
      </c>
      <c r="AA346" s="44">
        <v>1265.7</v>
      </c>
    </row>
    <row r="347" spans="1:27" ht="12.75" customHeight="1" outlineLevel="1" x14ac:dyDescent="0.2">
      <c r="A347" s="99" t="s">
        <v>572</v>
      </c>
      <c r="B347" s="63" t="s">
        <v>90</v>
      </c>
      <c r="C347" s="43" t="s">
        <v>79</v>
      </c>
      <c r="D347" s="44">
        <f>$D$327</f>
        <v>2222.89</v>
      </c>
      <c r="E347" s="44">
        <f t="shared" ref="E347:AA347" si="199">$D$327</f>
        <v>2222.89</v>
      </c>
      <c r="F347" s="44">
        <f t="shared" si="199"/>
        <v>2222.89</v>
      </c>
      <c r="G347" s="44">
        <f t="shared" si="199"/>
        <v>2222.89</v>
      </c>
      <c r="H347" s="44">
        <f t="shared" si="199"/>
        <v>2222.89</v>
      </c>
      <c r="I347" s="44">
        <f t="shared" si="199"/>
        <v>2222.89</v>
      </c>
      <c r="J347" s="44">
        <f t="shared" si="199"/>
        <v>2222.89</v>
      </c>
      <c r="K347" s="44">
        <f t="shared" si="199"/>
        <v>2222.89</v>
      </c>
      <c r="L347" s="44">
        <f t="shared" si="199"/>
        <v>2222.89</v>
      </c>
      <c r="M347" s="44">
        <f t="shared" si="199"/>
        <v>2222.89</v>
      </c>
      <c r="N347" s="44">
        <f t="shared" si="199"/>
        <v>2222.89</v>
      </c>
      <c r="O347" s="44">
        <f t="shared" si="199"/>
        <v>2222.89</v>
      </c>
      <c r="P347" s="44">
        <f t="shared" si="199"/>
        <v>2222.89</v>
      </c>
      <c r="Q347" s="44">
        <f t="shared" si="199"/>
        <v>2222.89</v>
      </c>
      <c r="R347" s="44">
        <f t="shared" si="199"/>
        <v>2222.89</v>
      </c>
      <c r="S347" s="44">
        <f t="shared" si="199"/>
        <v>2222.89</v>
      </c>
      <c r="T347" s="44">
        <f t="shared" si="199"/>
        <v>2222.89</v>
      </c>
      <c r="U347" s="44">
        <f t="shared" si="199"/>
        <v>2222.89</v>
      </c>
      <c r="V347" s="44">
        <f t="shared" si="199"/>
        <v>2222.89</v>
      </c>
      <c r="W347" s="44">
        <f t="shared" si="199"/>
        <v>2222.89</v>
      </c>
      <c r="X347" s="44">
        <f t="shared" si="199"/>
        <v>2222.89</v>
      </c>
      <c r="Y347" s="44">
        <f t="shared" si="199"/>
        <v>2222.89</v>
      </c>
      <c r="Z347" s="44">
        <f t="shared" si="199"/>
        <v>2222.89</v>
      </c>
      <c r="AA347" s="44">
        <f t="shared" si="199"/>
        <v>2222.89</v>
      </c>
    </row>
    <row r="348" spans="1:27" ht="12.75" customHeight="1" outlineLevel="1" x14ac:dyDescent="0.2">
      <c r="A348" s="99" t="s">
        <v>573</v>
      </c>
      <c r="B348" s="63" t="s">
        <v>83</v>
      </c>
      <c r="C348" s="43" t="s">
        <v>79</v>
      </c>
      <c r="D348" s="44">
        <v>3.35</v>
      </c>
      <c r="E348" s="44">
        <v>3.35</v>
      </c>
      <c r="F348" s="44">
        <v>3.35</v>
      </c>
      <c r="G348" s="44">
        <v>3.35</v>
      </c>
      <c r="H348" s="44">
        <v>3.35</v>
      </c>
      <c r="I348" s="44">
        <v>3.35</v>
      </c>
      <c r="J348" s="44">
        <v>3.35</v>
      </c>
      <c r="K348" s="44">
        <v>3.35</v>
      </c>
      <c r="L348" s="44">
        <v>3.35</v>
      </c>
      <c r="M348" s="44">
        <v>3.35</v>
      </c>
      <c r="N348" s="44">
        <v>3.35</v>
      </c>
      <c r="O348" s="44">
        <v>3.35</v>
      </c>
      <c r="P348" s="44">
        <v>3.35</v>
      </c>
      <c r="Q348" s="44">
        <v>3.35</v>
      </c>
      <c r="R348" s="44">
        <v>3.35</v>
      </c>
      <c r="S348" s="44">
        <v>3.35</v>
      </c>
      <c r="T348" s="44">
        <v>3.35</v>
      </c>
      <c r="U348" s="44">
        <v>3.35</v>
      </c>
      <c r="V348" s="44">
        <v>3.35</v>
      </c>
      <c r="W348" s="44">
        <v>3.35</v>
      </c>
      <c r="X348" s="44">
        <v>3.35</v>
      </c>
      <c r="Y348" s="44">
        <v>3.35</v>
      </c>
      <c r="Z348" s="44">
        <v>3.35</v>
      </c>
      <c r="AA348" s="44">
        <v>3.35</v>
      </c>
    </row>
    <row r="349" spans="1:27" ht="12.75" customHeight="1" outlineLevel="1" x14ac:dyDescent="0.2">
      <c r="A349" s="99" t="s">
        <v>574</v>
      </c>
      <c r="B349" s="63" t="s">
        <v>81</v>
      </c>
      <c r="C349" s="43" t="s">
        <v>79</v>
      </c>
      <c r="D349" s="44">
        <f>$D$11</f>
        <v>330.69</v>
      </c>
      <c r="E349" s="44">
        <f t="shared" ref="E349:AA349" si="200">$D$11</f>
        <v>330.69</v>
      </c>
      <c r="F349" s="44">
        <f t="shared" si="200"/>
        <v>330.69</v>
      </c>
      <c r="G349" s="44">
        <f t="shared" si="200"/>
        <v>330.69</v>
      </c>
      <c r="H349" s="44">
        <f t="shared" si="200"/>
        <v>330.69</v>
      </c>
      <c r="I349" s="44">
        <f t="shared" si="200"/>
        <v>330.69</v>
      </c>
      <c r="J349" s="44">
        <f t="shared" si="200"/>
        <v>330.69</v>
      </c>
      <c r="K349" s="44">
        <f t="shared" si="200"/>
        <v>330.69</v>
      </c>
      <c r="L349" s="44">
        <f t="shared" si="200"/>
        <v>330.69</v>
      </c>
      <c r="M349" s="44">
        <f t="shared" si="200"/>
        <v>330.69</v>
      </c>
      <c r="N349" s="44">
        <f t="shared" si="200"/>
        <v>330.69</v>
      </c>
      <c r="O349" s="44">
        <f t="shared" si="200"/>
        <v>330.69</v>
      </c>
      <c r="P349" s="44">
        <f t="shared" si="200"/>
        <v>330.69</v>
      </c>
      <c r="Q349" s="44">
        <f t="shared" si="200"/>
        <v>330.69</v>
      </c>
      <c r="R349" s="44">
        <f t="shared" si="200"/>
        <v>330.69</v>
      </c>
      <c r="S349" s="44">
        <f t="shared" si="200"/>
        <v>330.69</v>
      </c>
      <c r="T349" s="44">
        <f t="shared" si="200"/>
        <v>330.69</v>
      </c>
      <c r="U349" s="44">
        <f t="shared" si="200"/>
        <v>330.69</v>
      </c>
      <c r="V349" s="44">
        <f t="shared" si="200"/>
        <v>330.69</v>
      </c>
      <c r="W349" s="44">
        <f t="shared" si="200"/>
        <v>330.69</v>
      </c>
      <c r="X349" s="44">
        <f t="shared" si="200"/>
        <v>330.69</v>
      </c>
      <c r="Y349" s="44">
        <f t="shared" si="200"/>
        <v>330.69</v>
      </c>
      <c r="Z349" s="44">
        <f t="shared" si="200"/>
        <v>330.69</v>
      </c>
      <c r="AA349" s="44">
        <f t="shared" si="200"/>
        <v>330.69</v>
      </c>
    </row>
    <row r="350" spans="1:27" ht="12.75" customHeight="1" x14ac:dyDescent="0.2">
      <c r="A350" s="98" t="s">
        <v>575</v>
      </c>
      <c r="B350" s="28" t="str">
        <f>"06"&amp;"."&amp;$B$662&amp;"."&amp;$B$663</f>
        <v>06.12.2023</v>
      </c>
      <c r="C350" s="90" t="s">
        <v>76</v>
      </c>
      <c r="D350" s="91">
        <f>ROUND(((D351+D352+D354+D353)/1000),5)</f>
        <v>3.6698599999999999</v>
      </c>
      <c r="E350" s="91">
        <f>ROUND(((E351+E352+E354+E353)/1000),5)</f>
        <v>3.6038600000000001</v>
      </c>
      <c r="F350" s="91">
        <f>ROUND(((F351+F352+F354+F353)/1000),5)</f>
        <v>3.5488499999999998</v>
      </c>
      <c r="G350" s="91">
        <f t="shared" ref="G350:AA350" si="201">ROUND(((G351+G352+G354+G353)/1000),5)</f>
        <v>3.5310000000000001</v>
      </c>
      <c r="H350" s="91">
        <f t="shared" si="201"/>
        <v>3.6139700000000001</v>
      </c>
      <c r="I350" s="91">
        <f t="shared" si="201"/>
        <v>3.7353499999999999</v>
      </c>
      <c r="J350" s="91">
        <f t="shared" si="201"/>
        <v>3.9451200000000002</v>
      </c>
      <c r="K350" s="91">
        <f t="shared" si="201"/>
        <v>4.3042100000000003</v>
      </c>
      <c r="L350" s="91">
        <f t="shared" si="201"/>
        <v>4.3723599999999996</v>
      </c>
      <c r="M350" s="91">
        <f t="shared" si="201"/>
        <v>4.5954899999999999</v>
      </c>
      <c r="N350" s="91">
        <f t="shared" si="201"/>
        <v>4.7653299999999996</v>
      </c>
      <c r="O350" s="91">
        <f t="shared" si="201"/>
        <v>4.5797800000000004</v>
      </c>
      <c r="P350" s="91">
        <f t="shared" si="201"/>
        <v>4.5413300000000003</v>
      </c>
      <c r="Q350" s="91">
        <f t="shared" si="201"/>
        <v>4.5534999999999997</v>
      </c>
      <c r="R350" s="91">
        <f t="shared" si="201"/>
        <v>4.5419799999999997</v>
      </c>
      <c r="S350" s="91">
        <f t="shared" si="201"/>
        <v>4.5954600000000001</v>
      </c>
      <c r="T350" s="91">
        <f t="shared" si="201"/>
        <v>4.8162799999999999</v>
      </c>
      <c r="U350" s="91">
        <f t="shared" si="201"/>
        <v>4.8262799999999997</v>
      </c>
      <c r="V350" s="91">
        <f t="shared" si="201"/>
        <v>4.7856100000000001</v>
      </c>
      <c r="W350" s="91">
        <f t="shared" si="201"/>
        <v>4.5427400000000002</v>
      </c>
      <c r="X350" s="91">
        <f t="shared" si="201"/>
        <v>4.4317000000000002</v>
      </c>
      <c r="Y350" s="91">
        <f t="shared" si="201"/>
        <v>4.3238700000000003</v>
      </c>
      <c r="Z350" s="91">
        <f t="shared" si="201"/>
        <v>4.0064799999999998</v>
      </c>
      <c r="AA350" s="91">
        <f t="shared" si="201"/>
        <v>3.8057099999999999</v>
      </c>
    </row>
    <row r="351" spans="1:27" ht="12.75" customHeight="1" outlineLevel="1" x14ac:dyDescent="0.2">
      <c r="A351" s="99" t="s">
        <v>576</v>
      </c>
      <c r="B351" s="63" t="s">
        <v>238</v>
      </c>
      <c r="C351" s="43" t="s">
        <v>79</v>
      </c>
      <c r="D351" s="44">
        <v>1112.93</v>
      </c>
      <c r="E351" s="44">
        <v>1046.93</v>
      </c>
      <c r="F351" s="44">
        <v>991.92</v>
      </c>
      <c r="G351" s="44">
        <v>974.07</v>
      </c>
      <c r="H351" s="44">
        <v>1057.04</v>
      </c>
      <c r="I351" s="44">
        <v>1178.42</v>
      </c>
      <c r="J351" s="44">
        <v>1388.19</v>
      </c>
      <c r="K351" s="44">
        <v>1747.28</v>
      </c>
      <c r="L351" s="44">
        <v>1815.43</v>
      </c>
      <c r="M351" s="44">
        <v>2038.56</v>
      </c>
      <c r="N351" s="44">
        <v>2208.4</v>
      </c>
      <c r="O351" s="44">
        <v>2022.85</v>
      </c>
      <c r="P351" s="44">
        <v>1984.4</v>
      </c>
      <c r="Q351" s="44">
        <v>1996.57</v>
      </c>
      <c r="R351" s="44">
        <v>1985.05</v>
      </c>
      <c r="S351" s="44">
        <v>2038.53</v>
      </c>
      <c r="T351" s="44">
        <v>2259.35</v>
      </c>
      <c r="U351" s="44">
        <v>2269.35</v>
      </c>
      <c r="V351" s="44">
        <v>2228.6799999999998</v>
      </c>
      <c r="W351" s="44">
        <v>1985.81</v>
      </c>
      <c r="X351" s="44">
        <v>1874.77</v>
      </c>
      <c r="Y351" s="44">
        <v>1766.94</v>
      </c>
      <c r="Z351" s="44">
        <v>1449.55</v>
      </c>
      <c r="AA351" s="44">
        <v>1248.78</v>
      </c>
    </row>
    <row r="352" spans="1:27" ht="12.75" customHeight="1" outlineLevel="1" x14ac:dyDescent="0.2">
      <c r="A352" s="99" t="s">
        <v>577</v>
      </c>
      <c r="B352" s="63" t="s">
        <v>90</v>
      </c>
      <c r="C352" s="43" t="s">
        <v>79</v>
      </c>
      <c r="D352" s="44">
        <f>$D$327</f>
        <v>2222.89</v>
      </c>
      <c r="E352" s="44">
        <f t="shared" ref="E352:AA352" si="202">$D$327</f>
        <v>2222.89</v>
      </c>
      <c r="F352" s="44">
        <f t="shared" si="202"/>
        <v>2222.89</v>
      </c>
      <c r="G352" s="44">
        <f t="shared" si="202"/>
        <v>2222.89</v>
      </c>
      <c r="H352" s="44">
        <f t="shared" si="202"/>
        <v>2222.89</v>
      </c>
      <c r="I352" s="44">
        <f t="shared" si="202"/>
        <v>2222.89</v>
      </c>
      <c r="J352" s="44">
        <f t="shared" si="202"/>
        <v>2222.89</v>
      </c>
      <c r="K352" s="44">
        <f t="shared" si="202"/>
        <v>2222.89</v>
      </c>
      <c r="L352" s="44">
        <f t="shared" si="202"/>
        <v>2222.89</v>
      </c>
      <c r="M352" s="44">
        <f t="shared" si="202"/>
        <v>2222.89</v>
      </c>
      <c r="N352" s="44">
        <f t="shared" si="202"/>
        <v>2222.89</v>
      </c>
      <c r="O352" s="44">
        <f t="shared" si="202"/>
        <v>2222.89</v>
      </c>
      <c r="P352" s="44">
        <f t="shared" si="202"/>
        <v>2222.89</v>
      </c>
      <c r="Q352" s="44">
        <f t="shared" si="202"/>
        <v>2222.89</v>
      </c>
      <c r="R352" s="44">
        <f t="shared" si="202"/>
        <v>2222.89</v>
      </c>
      <c r="S352" s="44">
        <f t="shared" si="202"/>
        <v>2222.89</v>
      </c>
      <c r="T352" s="44">
        <f t="shared" si="202"/>
        <v>2222.89</v>
      </c>
      <c r="U352" s="44">
        <f t="shared" si="202"/>
        <v>2222.89</v>
      </c>
      <c r="V352" s="44">
        <f t="shared" si="202"/>
        <v>2222.89</v>
      </c>
      <c r="W352" s="44">
        <f t="shared" si="202"/>
        <v>2222.89</v>
      </c>
      <c r="X352" s="44">
        <f t="shared" si="202"/>
        <v>2222.89</v>
      </c>
      <c r="Y352" s="44">
        <f t="shared" si="202"/>
        <v>2222.89</v>
      </c>
      <c r="Z352" s="44">
        <f t="shared" si="202"/>
        <v>2222.89</v>
      </c>
      <c r="AA352" s="44">
        <f t="shared" si="202"/>
        <v>2222.89</v>
      </c>
    </row>
    <row r="353" spans="1:27" ht="12.75" customHeight="1" outlineLevel="1" x14ac:dyDescent="0.2">
      <c r="A353" s="99" t="s">
        <v>578</v>
      </c>
      <c r="B353" s="63" t="s">
        <v>83</v>
      </c>
      <c r="C353" s="43" t="s">
        <v>79</v>
      </c>
      <c r="D353" s="44">
        <v>3.35</v>
      </c>
      <c r="E353" s="44">
        <v>3.35</v>
      </c>
      <c r="F353" s="44">
        <v>3.35</v>
      </c>
      <c r="G353" s="44">
        <v>3.35</v>
      </c>
      <c r="H353" s="44">
        <v>3.35</v>
      </c>
      <c r="I353" s="44">
        <v>3.35</v>
      </c>
      <c r="J353" s="44">
        <v>3.35</v>
      </c>
      <c r="K353" s="44">
        <v>3.35</v>
      </c>
      <c r="L353" s="44">
        <v>3.35</v>
      </c>
      <c r="M353" s="44">
        <v>3.35</v>
      </c>
      <c r="N353" s="44">
        <v>3.35</v>
      </c>
      <c r="O353" s="44">
        <v>3.35</v>
      </c>
      <c r="P353" s="44">
        <v>3.35</v>
      </c>
      <c r="Q353" s="44">
        <v>3.35</v>
      </c>
      <c r="R353" s="44">
        <v>3.35</v>
      </c>
      <c r="S353" s="44">
        <v>3.35</v>
      </c>
      <c r="T353" s="44">
        <v>3.35</v>
      </c>
      <c r="U353" s="44">
        <v>3.35</v>
      </c>
      <c r="V353" s="44">
        <v>3.35</v>
      </c>
      <c r="W353" s="44">
        <v>3.35</v>
      </c>
      <c r="X353" s="44">
        <v>3.35</v>
      </c>
      <c r="Y353" s="44">
        <v>3.35</v>
      </c>
      <c r="Z353" s="44">
        <v>3.35</v>
      </c>
      <c r="AA353" s="44">
        <v>3.35</v>
      </c>
    </row>
    <row r="354" spans="1:27" ht="12.75" customHeight="1" outlineLevel="1" x14ac:dyDescent="0.2">
      <c r="A354" s="99" t="s">
        <v>579</v>
      </c>
      <c r="B354" s="63" t="s">
        <v>81</v>
      </c>
      <c r="C354" s="43" t="s">
        <v>79</v>
      </c>
      <c r="D354" s="44">
        <f>$D$11</f>
        <v>330.69</v>
      </c>
      <c r="E354" s="44">
        <f t="shared" ref="E354:AA354" si="203">$D$11</f>
        <v>330.69</v>
      </c>
      <c r="F354" s="44">
        <f t="shared" si="203"/>
        <v>330.69</v>
      </c>
      <c r="G354" s="44">
        <f t="shared" si="203"/>
        <v>330.69</v>
      </c>
      <c r="H354" s="44">
        <f t="shared" si="203"/>
        <v>330.69</v>
      </c>
      <c r="I354" s="44">
        <f t="shared" si="203"/>
        <v>330.69</v>
      </c>
      <c r="J354" s="44">
        <f t="shared" si="203"/>
        <v>330.69</v>
      </c>
      <c r="K354" s="44">
        <f t="shared" si="203"/>
        <v>330.69</v>
      </c>
      <c r="L354" s="44">
        <f t="shared" si="203"/>
        <v>330.69</v>
      </c>
      <c r="M354" s="44">
        <f t="shared" si="203"/>
        <v>330.69</v>
      </c>
      <c r="N354" s="44">
        <f t="shared" si="203"/>
        <v>330.69</v>
      </c>
      <c r="O354" s="44">
        <f t="shared" si="203"/>
        <v>330.69</v>
      </c>
      <c r="P354" s="44">
        <f t="shared" si="203"/>
        <v>330.69</v>
      </c>
      <c r="Q354" s="44">
        <f t="shared" si="203"/>
        <v>330.69</v>
      </c>
      <c r="R354" s="44">
        <f t="shared" si="203"/>
        <v>330.69</v>
      </c>
      <c r="S354" s="44">
        <f t="shared" si="203"/>
        <v>330.69</v>
      </c>
      <c r="T354" s="44">
        <f t="shared" si="203"/>
        <v>330.69</v>
      </c>
      <c r="U354" s="44">
        <f t="shared" si="203"/>
        <v>330.69</v>
      </c>
      <c r="V354" s="44">
        <f t="shared" si="203"/>
        <v>330.69</v>
      </c>
      <c r="W354" s="44">
        <f t="shared" si="203"/>
        <v>330.69</v>
      </c>
      <c r="X354" s="44">
        <f t="shared" si="203"/>
        <v>330.69</v>
      </c>
      <c r="Y354" s="44">
        <f t="shared" si="203"/>
        <v>330.69</v>
      </c>
      <c r="Z354" s="44">
        <f t="shared" si="203"/>
        <v>330.69</v>
      </c>
      <c r="AA354" s="44">
        <f t="shared" si="203"/>
        <v>330.69</v>
      </c>
    </row>
    <row r="355" spans="1:27" ht="12.75" customHeight="1" x14ac:dyDescent="0.2">
      <c r="A355" s="98" t="s">
        <v>580</v>
      </c>
      <c r="B355" s="28" t="str">
        <f>"07"&amp;"."&amp;$B$662&amp;"."&amp;$B$663</f>
        <v>07.12.2023</v>
      </c>
      <c r="C355" s="90" t="s">
        <v>76</v>
      </c>
      <c r="D355" s="91">
        <f>ROUND(((D356+D357+D359+D358)/1000),5)</f>
        <v>3.59097</v>
      </c>
      <c r="E355" s="91">
        <f>ROUND(((E356+E357+E359+E358)/1000),5)</f>
        <v>3.4656699999999998</v>
      </c>
      <c r="F355" s="91">
        <f>ROUND(((F356+F357+F359+F358)/1000),5)</f>
        <v>3.3879999999999999</v>
      </c>
      <c r="G355" s="91">
        <f t="shared" ref="G355:AA355" si="204">ROUND(((G356+G357+G359+G358)/1000),5)</f>
        <v>3.3679899999999998</v>
      </c>
      <c r="H355" s="91">
        <f t="shared" si="204"/>
        <v>3.47804</v>
      </c>
      <c r="I355" s="91">
        <f t="shared" si="204"/>
        <v>3.6373799999999998</v>
      </c>
      <c r="J355" s="91">
        <f t="shared" si="204"/>
        <v>3.8784900000000002</v>
      </c>
      <c r="K355" s="91">
        <f t="shared" si="204"/>
        <v>4.23712</v>
      </c>
      <c r="L355" s="91">
        <f t="shared" si="204"/>
        <v>4.37181</v>
      </c>
      <c r="M355" s="91">
        <f t="shared" si="204"/>
        <v>4.5370799999999996</v>
      </c>
      <c r="N355" s="91">
        <f t="shared" si="204"/>
        <v>4.7006300000000003</v>
      </c>
      <c r="O355" s="91">
        <f t="shared" si="204"/>
        <v>4.4943400000000002</v>
      </c>
      <c r="P355" s="91">
        <f t="shared" si="204"/>
        <v>4.4403899999999998</v>
      </c>
      <c r="Q355" s="91">
        <f t="shared" si="204"/>
        <v>4.4517100000000003</v>
      </c>
      <c r="R355" s="91">
        <f t="shared" si="204"/>
        <v>4.4479300000000004</v>
      </c>
      <c r="S355" s="91">
        <f t="shared" si="204"/>
        <v>4.5113099999999999</v>
      </c>
      <c r="T355" s="91">
        <f t="shared" si="204"/>
        <v>4.7763400000000003</v>
      </c>
      <c r="U355" s="91">
        <f t="shared" si="204"/>
        <v>4.80063</v>
      </c>
      <c r="V355" s="91">
        <f t="shared" si="204"/>
        <v>4.7721200000000001</v>
      </c>
      <c r="W355" s="91">
        <f t="shared" si="204"/>
        <v>4.4776199999999999</v>
      </c>
      <c r="X355" s="91">
        <f t="shared" si="204"/>
        <v>4.36463</v>
      </c>
      <c r="Y355" s="91">
        <f t="shared" si="204"/>
        <v>4.2326199999999998</v>
      </c>
      <c r="Z355" s="91">
        <f t="shared" si="204"/>
        <v>3.95126</v>
      </c>
      <c r="AA355" s="91">
        <f t="shared" si="204"/>
        <v>3.7825899999999999</v>
      </c>
    </row>
    <row r="356" spans="1:27" ht="12.75" customHeight="1" outlineLevel="1" x14ac:dyDescent="0.2">
      <c r="A356" s="99" t="s">
        <v>581</v>
      </c>
      <c r="B356" s="63" t="s">
        <v>238</v>
      </c>
      <c r="C356" s="43" t="s">
        <v>79</v>
      </c>
      <c r="D356" s="44">
        <v>1034.04</v>
      </c>
      <c r="E356" s="44">
        <v>908.74</v>
      </c>
      <c r="F356" s="44">
        <v>831.07</v>
      </c>
      <c r="G356" s="44">
        <v>811.06</v>
      </c>
      <c r="H356" s="44">
        <v>921.11</v>
      </c>
      <c r="I356" s="44">
        <v>1080.45</v>
      </c>
      <c r="J356" s="44">
        <v>1321.56</v>
      </c>
      <c r="K356" s="44">
        <v>1680.19</v>
      </c>
      <c r="L356" s="44">
        <v>1814.88</v>
      </c>
      <c r="M356" s="44">
        <v>1980.15</v>
      </c>
      <c r="N356" s="44">
        <v>2143.6999999999998</v>
      </c>
      <c r="O356" s="44">
        <v>1937.41</v>
      </c>
      <c r="P356" s="44">
        <v>1883.46</v>
      </c>
      <c r="Q356" s="44">
        <v>1894.78</v>
      </c>
      <c r="R356" s="44">
        <v>1891</v>
      </c>
      <c r="S356" s="44">
        <v>1954.38</v>
      </c>
      <c r="T356" s="44">
        <v>2219.41</v>
      </c>
      <c r="U356" s="44">
        <v>2243.6999999999998</v>
      </c>
      <c r="V356" s="44">
        <v>2215.19</v>
      </c>
      <c r="W356" s="44">
        <v>1920.69</v>
      </c>
      <c r="X356" s="44">
        <v>1807.7</v>
      </c>
      <c r="Y356" s="44">
        <v>1675.69</v>
      </c>
      <c r="Z356" s="44">
        <v>1394.33</v>
      </c>
      <c r="AA356" s="44">
        <v>1225.6600000000001</v>
      </c>
    </row>
    <row r="357" spans="1:27" ht="12.75" customHeight="1" outlineLevel="1" x14ac:dyDescent="0.2">
      <c r="A357" s="99" t="s">
        <v>582</v>
      </c>
      <c r="B357" s="63" t="s">
        <v>90</v>
      </c>
      <c r="C357" s="43" t="s">
        <v>79</v>
      </c>
      <c r="D357" s="44">
        <f>$D$327</f>
        <v>2222.89</v>
      </c>
      <c r="E357" s="44">
        <f t="shared" ref="E357:AA357" si="205">$D$327</f>
        <v>2222.89</v>
      </c>
      <c r="F357" s="44">
        <f t="shared" si="205"/>
        <v>2222.89</v>
      </c>
      <c r="G357" s="44">
        <f t="shared" si="205"/>
        <v>2222.89</v>
      </c>
      <c r="H357" s="44">
        <f t="shared" si="205"/>
        <v>2222.89</v>
      </c>
      <c r="I357" s="44">
        <f t="shared" si="205"/>
        <v>2222.89</v>
      </c>
      <c r="J357" s="44">
        <f t="shared" si="205"/>
        <v>2222.89</v>
      </c>
      <c r="K357" s="44">
        <f t="shared" si="205"/>
        <v>2222.89</v>
      </c>
      <c r="L357" s="44">
        <f t="shared" si="205"/>
        <v>2222.89</v>
      </c>
      <c r="M357" s="44">
        <f t="shared" si="205"/>
        <v>2222.89</v>
      </c>
      <c r="N357" s="44">
        <f t="shared" si="205"/>
        <v>2222.89</v>
      </c>
      <c r="O357" s="44">
        <f t="shared" si="205"/>
        <v>2222.89</v>
      </c>
      <c r="P357" s="44">
        <f t="shared" si="205"/>
        <v>2222.89</v>
      </c>
      <c r="Q357" s="44">
        <f t="shared" si="205"/>
        <v>2222.89</v>
      </c>
      <c r="R357" s="44">
        <f t="shared" si="205"/>
        <v>2222.89</v>
      </c>
      <c r="S357" s="44">
        <f t="shared" si="205"/>
        <v>2222.89</v>
      </c>
      <c r="T357" s="44">
        <f t="shared" si="205"/>
        <v>2222.89</v>
      </c>
      <c r="U357" s="44">
        <f t="shared" si="205"/>
        <v>2222.89</v>
      </c>
      <c r="V357" s="44">
        <f t="shared" si="205"/>
        <v>2222.89</v>
      </c>
      <c r="W357" s="44">
        <f t="shared" si="205"/>
        <v>2222.89</v>
      </c>
      <c r="X357" s="44">
        <f t="shared" si="205"/>
        <v>2222.89</v>
      </c>
      <c r="Y357" s="44">
        <f t="shared" si="205"/>
        <v>2222.89</v>
      </c>
      <c r="Z357" s="44">
        <f t="shared" si="205"/>
        <v>2222.89</v>
      </c>
      <c r="AA357" s="44">
        <f t="shared" si="205"/>
        <v>2222.89</v>
      </c>
    </row>
    <row r="358" spans="1:27" ht="12.75" customHeight="1" outlineLevel="1" x14ac:dyDescent="0.2">
      <c r="A358" s="99" t="s">
        <v>583</v>
      </c>
      <c r="B358" s="63" t="s">
        <v>83</v>
      </c>
      <c r="C358" s="43" t="s">
        <v>79</v>
      </c>
      <c r="D358" s="44">
        <v>3.35</v>
      </c>
      <c r="E358" s="44">
        <v>3.35</v>
      </c>
      <c r="F358" s="44">
        <v>3.35</v>
      </c>
      <c r="G358" s="44">
        <v>3.35</v>
      </c>
      <c r="H358" s="44">
        <v>3.35</v>
      </c>
      <c r="I358" s="44">
        <v>3.35</v>
      </c>
      <c r="J358" s="44">
        <v>3.35</v>
      </c>
      <c r="K358" s="44">
        <v>3.35</v>
      </c>
      <c r="L358" s="44">
        <v>3.35</v>
      </c>
      <c r="M358" s="44">
        <v>3.35</v>
      </c>
      <c r="N358" s="44">
        <v>3.35</v>
      </c>
      <c r="O358" s="44">
        <v>3.35</v>
      </c>
      <c r="P358" s="44">
        <v>3.35</v>
      </c>
      <c r="Q358" s="44">
        <v>3.35</v>
      </c>
      <c r="R358" s="44">
        <v>3.35</v>
      </c>
      <c r="S358" s="44">
        <v>3.35</v>
      </c>
      <c r="T358" s="44">
        <v>3.35</v>
      </c>
      <c r="U358" s="44">
        <v>3.35</v>
      </c>
      <c r="V358" s="44">
        <v>3.35</v>
      </c>
      <c r="W358" s="44">
        <v>3.35</v>
      </c>
      <c r="X358" s="44">
        <v>3.35</v>
      </c>
      <c r="Y358" s="44">
        <v>3.35</v>
      </c>
      <c r="Z358" s="44">
        <v>3.35</v>
      </c>
      <c r="AA358" s="44">
        <v>3.35</v>
      </c>
    </row>
    <row r="359" spans="1:27" ht="12.75" customHeight="1" outlineLevel="1" x14ac:dyDescent="0.2">
      <c r="A359" s="99" t="s">
        <v>584</v>
      </c>
      <c r="B359" s="63" t="s">
        <v>81</v>
      </c>
      <c r="C359" s="43" t="s">
        <v>79</v>
      </c>
      <c r="D359" s="44">
        <f>$D$11</f>
        <v>330.69</v>
      </c>
      <c r="E359" s="44">
        <f t="shared" ref="E359:AA359" si="206">$D$11</f>
        <v>330.69</v>
      </c>
      <c r="F359" s="44">
        <f t="shared" si="206"/>
        <v>330.69</v>
      </c>
      <c r="G359" s="44">
        <f t="shared" si="206"/>
        <v>330.69</v>
      </c>
      <c r="H359" s="44">
        <f t="shared" si="206"/>
        <v>330.69</v>
      </c>
      <c r="I359" s="44">
        <f t="shared" si="206"/>
        <v>330.69</v>
      </c>
      <c r="J359" s="44">
        <f t="shared" si="206"/>
        <v>330.69</v>
      </c>
      <c r="K359" s="44">
        <f t="shared" si="206"/>
        <v>330.69</v>
      </c>
      <c r="L359" s="44">
        <f t="shared" si="206"/>
        <v>330.69</v>
      </c>
      <c r="M359" s="44">
        <f t="shared" si="206"/>
        <v>330.69</v>
      </c>
      <c r="N359" s="44">
        <f t="shared" si="206"/>
        <v>330.69</v>
      </c>
      <c r="O359" s="44">
        <f t="shared" si="206"/>
        <v>330.69</v>
      </c>
      <c r="P359" s="44">
        <f t="shared" si="206"/>
        <v>330.69</v>
      </c>
      <c r="Q359" s="44">
        <f t="shared" si="206"/>
        <v>330.69</v>
      </c>
      <c r="R359" s="44">
        <f t="shared" si="206"/>
        <v>330.69</v>
      </c>
      <c r="S359" s="44">
        <f t="shared" si="206"/>
        <v>330.69</v>
      </c>
      <c r="T359" s="44">
        <f t="shared" si="206"/>
        <v>330.69</v>
      </c>
      <c r="U359" s="44">
        <f t="shared" si="206"/>
        <v>330.69</v>
      </c>
      <c r="V359" s="44">
        <f t="shared" si="206"/>
        <v>330.69</v>
      </c>
      <c r="W359" s="44">
        <f t="shared" si="206"/>
        <v>330.69</v>
      </c>
      <c r="X359" s="44">
        <f t="shared" si="206"/>
        <v>330.69</v>
      </c>
      <c r="Y359" s="44">
        <f t="shared" si="206"/>
        <v>330.69</v>
      </c>
      <c r="Z359" s="44">
        <f t="shared" si="206"/>
        <v>330.69</v>
      </c>
      <c r="AA359" s="44">
        <f t="shared" si="206"/>
        <v>330.69</v>
      </c>
    </row>
    <row r="360" spans="1:27" ht="12.75" customHeight="1" x14ac:dyDescent="0.2">
      <c r="A360" s="98" t="s">
        <v>585</v>
      </c>
      <c r="B360" s="28" t="str">
        <f>"08"&amp;"."&amp;$B$662&amp;"."&amp;$B$663</f>
        <v>08.12.2023</v>
      </c>
      <c r="C360" s="90" t="s">
        <v>76</v>
      </c>
      <c r="D360" s="91">
        <f>ROUND(((D361+D362+D364+D363)/1000),5)</f>
        <v>3.5739700000000001</v>
      </c>
      <c r="E360" s="91">
        <f>ROUND(((E361+E362+E364+E363)/1000),5)</f>
        <v>3.42374</v>
      </c>
      <c r="F360" s="91">
        <f>ROUND(((F361+F362+F364+F363)/1000),5)</f>
        <v>2.7269000000000001</v>
      </c>
      <c r="G360" s="91">
        <f t="shared" ref="G360:AA360" si="207">ROUND(((G361+G362+G364+G363)/1000),5)</f>
        <v>2.7246100000000002</v>
      </c>
      <c r="H360" s="91">
        <f t="shared" si="207"/>
        <v>2.74065</v>
      </c>
      <c r="I360" s="91">
        <f t="shared" si="207"/>
        <v>3.6209799999999999</v>
      </c>
      <c r="J360" s="91">
        <f t="shared" si="207"/>
        <v>3.8519899999999998</v>
      </c>
      <c r="K360" s="91">
        <f t="shared" si="207"/>
        <v>4.165</v>
      </c>
      <c r="L360" s="91">
        <f t="shared" si="207"/>
        <v>4.3827699999999998</v>
      </c>
      <c r="M360" s="91">
        <f t="shared" si="207"/>
        <v>4.4205300000000003</v>
      </c>
      <c r="N360" s="91">
        <f t="shared" si="207"/>
        <v>4.4375099999999996</v>
      </c>
      <c r="O360" s="91">
        <f t="shared" si="207"/>
        <v>4.4573499999999999</v>
      </c>
      <c r="P360" s="91">
        <f t="shared" si="207"/>
        <v>4.4437800000000003</v>
      </c>
      <c r="Q360" s="91">
        <f t="shared" si="207"/>
        <v>4.4554999999999998</v>
      </c>
      <c r="R360" s="91">
        <f t="shared" si="207"/>
        <v>4.4484899999999996</v>
      </c>
      <c r="S360" s="91">
        <f t="shared" si="207"/>
        <v>4.3967000000000001</v>
      </c>
      <c r="T360" s="91">
        <f t="shared" si="207"/>
        <v>4.4297199999999997</v>
      </c>
      <c r="U360" s="91">
        <f t="shared" si="207"/>
        <v>4.4226400000000003</v>
      </c>
      <c r="V360" s="91">
        <f t="shared" si="207"/>
        <v>4.4015199999999997</v>
      </c>
      <c r="W360" s="91">
        <f t="shared" si="207"/>
        <v>4.3921200000000002</v>
      </c>
      <c r="X360" s="91">
        <f t="shared" si="207"/>
        <v>4.367</v>
      </c>
      <c r="Y360" s="91">
        <f t="shared" si="207"/>
        <v>4.1830100000000003</v>
      </c>
      <c r="Z360" s="91">
        <f t="shared" si="207"/>
        <v>3.8772600000000002</v>
      </c>
      <c r="AA360" s="91">
        <f t="shared" si="207"/>
        <v>3.7714099999999999</v>
      </c>
    </row>
    <row r="361" spans="1:27" ht="12.75" customHeight="1" outlineLevel="1" x14ac:dyDescent="0.2">
      <c r="A361" s="99" t="s">
        <v>586</v>
      </c>
      <c r="B361" s="63" t="s">
        <v>238</v>
      </c>
      <c r="C361" s="43" t="s">
        <v>79</v>
      </c>
      <c r="D361" s="44">
        <v>1017.04</v>
      </c>
      <c r="E361" s="44">
        <v>866.81</v>
      </c>
      <c r="F361" s="44">
        <v>169.97</v>
      </c>
      <c r="G361" s="44">
        <v>167.68</v>
      </c>
      <c r="H361" s="44">
        <v>183.72</v>
      </c>
      <c r="I361" s="44">
        <v>1064.05</v>
      </c>
      <c r="J361" s="44">
        <v>1295.06</v>
      </c>
      <c r="K361" s="44">
        <v>1608.07</v>
      </c>
      <c r="L361" s="44">
        <v>1825.84</v>
      </c>
      <c r="M361" s="44">
        <v>1863.6</v>
      </c>
      <c r="N361" s="44">
        <v>1880.58</v>
      </c>
      <c r="O361" s="44">
        <v>1900.42</v>
      </c>
      <c r="P361" s="44">
        <v>1886.85</v>
      </c>
      <c r="Q361" s="44">
        <v>1898.57</v>
      </c>
      <c r="R361" s="44">
        <v>1891.56</v>
      </c>
      <c r="S361" s="44">
        <v>1839.77</v>
      </c>
      <c r="T361" s="44">
        <v>1872.79</v>
      </c>
      <c r="U361" s="44">
        <v>1865.71</v>
      </c>
      <c r="V361" s="44">
        <v>1844.59</v>
      </c>
      <c r="W361" s="44">
        <v>1835.19</v>
      </c>
      <c r="X361" s="44">
        <v>1810.07</v>
      </c>
      <c r="Y361" s="44">
        <v>1626.08</v>
      </c>
      <c r="Z361" s="44">
        <v>1320.33</v>
      </c>
      <c r="AA361" s="44">
        <v>1214.48</v>
      </c>
    </row>
    <row r="362" spans="1:27" ht="12.75" customHeight="1" outlineLevel="1" x14ac:dyDescent="0.2">
      <c r="A362" s="99" t="s">
        <v>587</v>
      </c>
      <c r="B362" s="63" t="s">
        <v>90</v>
      </c>
      <c r="C362" s="43" t="s">
        <v>79</v>
      </c>
      <c r="D362" s="44">
        <f>$D$327</f>
        <v>2222.89</v>
      </c>
      <c r="E362" s="44">
        <f t="shared" ref="E362:AA362" si="208">$D$327</f>
        <v>2222.89</v>
      </c>
      <c r="F362" s="44">
        <f t="shared" si="208"/>
        <v>2222.89</v>
      </c>
      <c r="G362" s="44">
        <f t="shared" si="208"/>
        <v>2222.89</v>
      </c>
      <c r="H362" s="44">
        <f t="shared" si="208"/>
        <v>2222.89</v>
      </c>
      <c r="I362" s="44">
        <f t="shared" si="208"/>
        <v>2222.89</v>
      </c>
      <c r="J362" s="44">
        <f t="shared" si="208"/>
        <v>2222.89</v>
      </c>
      <c r="K362" s="44">
        <f t="shared" si="208"/>
        <v>2222.89</v>
      </c>
      <c r="L362" s="44">
        <f t="shared" si="208"/>
        <v>2222.89</v>
      </c>
      <c r="M362" s="44">
        <f t="shared" si="208"/>
        <v>2222.89</v>
      </c>
      <c r="N362" s="44">
        <f t="shared" si="208"/>
        <v>2222.89</v>
      </c>
      <c r="O362" s="44">
        <f t="shared" si="208"/>
        <v>2222.89</v>
      </c>
      <c r="P362" s="44">
        <f t="shared" si="208"/>
        <v>2222.89</v>
      </c>
      <c r="Q362" s="44">
        <f t="shared" si="208"/>
        <v>2222.89</v>
      </c>
      <c r="R362" s="44">
        <f t="shared" si="208"/>
        <v>2222.89</v>
      </c>
      <c r="S362" s="44">
        <f t="shared" si="208"/>
        <v>2222.89</v>
      </c>
      <c r="T362" s="44">
        <f t="shared" si="208"/>
        <v>2222.89</v>
      </c>
      <c r="U362" s="44">
        <f t="shared" si="208"/>
        <v>2222.89</v>
      </c>
      <c r="V362" s="44">
        <f t="shared" si="208"/>
        <v>2222.89</v>
      </c>
      <c r="W362" s="44">
        <f t="shared" si="208"/>
        <v>2222.89</v>
      </c>
      <c r="X362" s="44">
        <f t="shared" si="208"/>
        <v>2222.89</v>
      </c>
      <c r="Y362" s="44">
        <f t="shared" si="208"/>
        <v>2222.89</v>
      </c>
      <c r="Z362" s="44">
        <f t="shared" si="208"/>
        <v>2222.89</v>
      </c>
      <c r="AA362" s="44">
        <f t="shared" si="208"/>
        <v>2222.89</v>
      </c>
    </row>
    <row r="363" spans="1:27" ht="12.75" customHeight="1" outlineLevel="1" x14ac:dyDescent="0.2">
      <c r="A363" s="99" t="s">
        <v>588</v>
      </c>
      <c r="B363" s="63" t="s">
        <v>83</v>
      </c>
      <c r="C363" s="43" t="s">
        <v>79</v>
      </c>
      <c r="D363" s="44">
        <v>3.35</v>
      </c>
      <c r="E363" s="44">
        <v>3.35</v>
      </c>
      <c r="F363" s="44">
        <v>3.35</v>
      </c>
      <c r="G363" s="44">
        <v>3.35</v>
      </c>
      <c r="H363" s="44">
        <v>3.35</v>
      </c>
      <c r="I363" s="44">
        <v>3.35</v>
      </c>
      <c r="J363" s="44">
        <v>3.35</v>
      </c>
      <c r="K363" s="44">
        <v>3.35</v>
      </c>
      <c r="L363" s="44">
        <v>3.35</v>
      </c>
      <c r="M363" s="44">
        <v>3.35</v>
      </c>
      <c r="N363" s="44">
        <v>3.35</v>
      </c>
      <c r="O363" s="44">
        <v>3.35</v>
      </c>
      <c r="P363" s="44">
        <v>3.35</v>
      </c>
      <c r="Q363" s="44">
        <v>3.35</v>
      </c>
      <c r="R363" s="44">
        <v>3.35</v>
      </c>
      <c r="S363" s="44">
        <v>3.35</v>
      </c>
      <c r="T363" s="44">
        <v>3.35</v>
      </c>
      <c r="U363" s="44">
        <v>3.35</v>
      </c>
      <c r="V363" s="44">
        <v>3.35</v>
      </c>
      <c r="W363" s="44">
        <v>3.35</v>
      </c>
      <c r="X363" s="44">
        <v>3.35</v>
      </c>
      <c r="Y363" s="44">
        <v>3.35</v>
      </c>
      <c r="Z363" s="44">
        <v>3.35</v>
      </c>
      <c r="AA363" s="44">
        <v>3.35</v>
      </c>
    </row>
    <row r="364" spans="1:27" ht="12.75" customHeight="1" outlineLevel="1" x14ac:dyDescent="0.2">
      <c r="A364" s="99" t="s">
        <v>589</v>
      </c>
      <c r="B364" s="63" t="s">
        <v>81</v>
      </c>
      <c r="C364" s="43" t="s">
        <v>79</v>
      </c>
      <c r="D364" s="44">
        <f>$D$11</f>
        <v>330.69</v>
      </c>
      <c r="E364" s="44">
        <f t="shared" ref="E364:AA364" si="209">$D$11</f>
        <v>330.69</v>
      </c>
      <c r="F364" s="44">
        <f t="shared" si="209"/>
        <v>330.69</v>
      </c>
      <c r="G364" s="44">
        <f t="shared" si="209"/>
        <v>330.69</v>
      </c>
      <c r="H364" s="44">
        <f t="shared" si="209"/>
        <v>330.69</v>
      </c>
      <c r="I364" s="44">
        <f t="shared" si="209"/>
        <v>330.69</v>
      </c>
      <c r="J364" s="44">
        <f t="shared" si="209"/>
        <v>330.69</v>
      </c>
      <c r="K364" s="44">
        <f t="shared" si="209"/>
        <v>330.69</v>
      </c>
      <c r="L364" s="44">
        <f t="shared" si="209"/>
        <v>330.69</v>
      </c>
      <c r="M364" s="44">
        <f t="shared" si="209"/>
        <v>330.69</v>
      </c>
      <c r="N364" s="44">
        <f t="shared" si="209"/>
        <v>330.69</v>
      </c>
      <c r="O364" s="44">
        <f t="shared" si="209"/>
        <v>330.69</v>
      </c>
      <c r="P364" s="44">
        <f t="shared" si="209"/>
        <v>330.69</v>
      </c>
      <c r="Q364" s="44">
        <f t="shared" si="209"/>
        <v>330.69</v>
      </c>
      <c r="R364" s="44">
        <f t="shared" si="209"/>
        <v>330.69</v>
      </c>
      <c r="S364" s="44">
        <f t="shared" si="209"/>
        <v>330.69</v>
      </c>
      <c r="T364" s="44">
        <f t="shared" si="209"/>
        <v>330.69</v>
      </c>
      <c r="U364" s="44">
        <f t="shared" si="209"/>
        <v>330.69</v>
      </c>
      <c r="V364" s="44">
        <f t="shared" si="209"/>
        <v>330.69</v>
      </c>
      <c r="W364" s="44">
        <f t="shared" si="209"/>
        <v>330.69</v>
      </c>
      <c r="X364" s="44">
        <f t="shared" si="209"/>
        <v>330.69</v>
      </c>
      <c r="Y364" s="44">
        <f t="shared" si="209"/>
        <v>330.69</v>
      </c>
      <c r="Z364" s="44">
        <f t="shared" si="209"/>
        <v>330.69</v>
      </c>
      <c r="AA364" s="44">
        <f t="shared" si="209"/>
        <v>330.69</v>
      </c>
    </row>
    <row r="365" spans="1:27" ht="12.75" customHeight="1" x14ac:dyDescent="0.2">
      <c r="A365" s="98" t="s">
        <v>590</v>
      </c>
      <c r="B365" s="28" t="str">
        <f>"09"&amp;"."&amp;$B$662&amp;"."&amp;$B$663</f>
        <v>09.12.2023</v>
      </c>
      <c r="C365" s="90" t="s">
        <v>76</v>
      </c>
      <c r="D365" s="91">
        <f>ROUND(((D366+D367+D369+D368)/1000),5)</f>
        <v>3.6690100000000001</v>
      </c>
      <c r="E365" s="91">
        <f>ROUND(((E366+E367+E369+E368)/1000),5)</f>
        <v>3.5624500000000001</v>
      </c>
      <c r="F365" s="91">
        <f>ROUND(((F366+F367+F369+F368)/1000),5)</f>
        <v>3.4500099999999998</v>
      </c>
      <c r="G365" s="91">
        <f t="shared" ref="G365:AA365" si="210">ROUND(((G366+G367+G369+G368)/1000),5)</f>
        <v>3.4031099999999999</v>
      </c>
      <c r="H365" s="91">
        <f t="shared" si="210"/>
        <v>3.4462299999999999</v>
      </c>
      <c r="I365" s="91">
        <f t="shared" si="210"/>
        <v>3.5660400000000001</v>
      </c>
      <c r="J365" s="91">
        <f t="shared" si="210"/>
        <v>3.6737899999999999</v>
      </c>
      <c r="K365" s="91">
        <f t="shared" si="210"/>
        <v>3.92327</v>
      </c>
      <c r="L365" s="91">
        <f t="shared" si="210"/>
        <v>4.15686</v>
      </c>
      <c r="M365" s="91">
        <f t="shared" si="210"/>
        <v>4.3728800000000003</v>
      </c>
      <c r="N365" s="91">
        <f t="shared" si="210"/>
        <v>4.40008</v>
      </c>
      <c r="O365" s="91">
        <f t="shared" si="210"/>
        <v>4.4329099999999997</v>
      </c>
      <c r="P365" s="91">
        <f t="shared" si="210"/>
        <v>4.4122899999999996</v>
      </c>
      <c r="Q365" s="91">
        <f t="shared" si="210"/>
        <v>4.4102100000000002</v>
      </c>
      <c r="R365" s="91">
        <f t="shared" si="210"/>
        <v>4.38957</v>
      </c>
      <c r="S365" s="91">
        <f t="shared" si="210"/>
        <v>4.38802</v>
      </c>
      <c r="T365" s="91">
        <f t="shared" si="210"/>
        <v>4.4072100000000001</v>
      </c>
      <c r="U365" s="91">
        <f t="shared" si="210"/>
        <v>4.4378099999999998</v>
      </c>
      <c r="V365" s="91">
        <f t="shared" si="210"/>
        <v>4.4159699999999997</v>
      </c>
      <c r="W365" s="91">
        <f t="shared" si="210"/>
        <v>4.3901700000000003</v>
      </c>
      <c r="X365" s="91">
        <f t="shared" si="210"/>
        <v>4.3655299999999997</v>
      </c>
      <c r="Y365" s="91">
        <f t="shared" si="210"/>
        <v>4.1731999999999996</v>
      </c>
      <c r="Z365" s="91">
        <f t="shared" si="210"/>
        <v>3.8787400000000001</v>
      </c>
      <c r="AA365" s="91">
        <f t="shared" si="210"/>
        <v>3.75739</v>
      </c>
    </row>
    <row r="366" spans="1:27" ht="12.75" customHeight="1" outlineLevel="1" x14ac:dyDescent="0.2">
      <c r="A366" s="99" t="s">
        <v>591</v>
      </c>
      <c r="B366" s="63" t="s">
        <v>238</v>
      </c>
      <c r="C366" s="43" t="s">
        <v>79</v>
      </c>
      <c r="D366" s="44">
        <v>1112.08</v>
      </c>
      <c r="E366" s="44">
        <v>1005.52</v>
      </c>
      <c r="F366" s="44">
        <v>893.08</v>
      </c>
      <c r="G366" s="44">
        <v>846.18</v>
      </c>
      <c r="H366" s="44">
        <v>889.3</v>
      </c>
      <c r="I366" s="44">
        <v>1009.11</v>
      </c>
      <c r="J366" s="44">
        <v>1116.8599999999999</v>
      </c>
      <c r="K366" s="44">
        <v>1366.34</v>
      </c>
      <c r="L366" s="44">
        <v>1599.93</v>
      </c>
      <c r="M366" s="44">
        <v>1815.95</v>
      </c>
      <c r="N366" s="44">
        <v>1843.15</v>
      </c>
      <c r="O366" s="44">
        <v>1875.98</v>
      </c>
      <c r="P366" s="44">
        <v>1855.36</v>
      </c>
      <c r="Q366" s="44">
        <v>1853.28</v>
      </c>
      <c r="R366" s="44">
        <v>1832.64</v>
      </c>
      <c r="S366" s="44">
        <v>1831.09</v>
      </c>
      <c r="T366" s="44">
        <v>1850.28</v>
      </c>
      <c r="U366" s="44">
        <v>1880.88</v>
      </c>
      <c r="V366" s="44">
        <v>1859.04</v>
      </c>
      <c r="W366" s="44">
        <v>1833.24</v>
      </c>
      <c r="X366" s="44">
        <v>1808.6</v>
      </c>
      <c r="Y366" s="44">
        <v>1616.27</v>
      </c>
      <c r="Z366" s="44">
        <v>1321.81</v>
      </c>
      <c r="AA366" s="44">
        <v>1200.46</v>
      </c>
    </row>
    <row r="367" spans="1:27" ht="12.75" customHeight="1" outlineLevel="1" x14ac:dyDescent="0.2">
      <c r="A367" s="99" t="s">
        <v>592</v>
      </c>
      <c r="B367" s="63" t="s">
        <v>90</v>
      </c>
      <c r="C367" s="43" t="s">
        <v>79</v>
      </c>
      <c r="D367" s="44">
        <f>$D$327</f>
        <v>2222.89</v>
      </c>
      <c r="E367" s="44">
        <f t="shared" ref="E367:AA367" si="211">$D$327</f>
        <v>2222.89</v>
      </c>
      <c r="F367" s="44">
        <f t="shared" si="211"/>
        <v>2222.89</v>
      </c>
      <c r="G367" s="44">
        <f t="shared" si="211"/>
        <v>2222.89</v>
      </c>
      <c r="H367" s="44">
        <f t="shared" si="211"/>
        <v>2222.89</v>
      </c>
      <c r="I367" s="44">
        <f t="shared" si="211"/>
        <v>2222.89</v>
      </c>
      <c r="J367" s="44">
        <f t="shared" si="211"/>
        <v>2222.89</v>
      </c>
      <c r="K367" s="44">
        <f t="shared" si="211"/>
        <v>2222.89</v>
      </c>
      <c r="L367" s="44">
        <f t="shared" si="211"/>
        <v>2222.89</v>
      </c>
      <c r="M367" s="44">
        <f t="shared" si="211"/>
        <v>2222.89</v>
      </c>
      <c r="N367" s="44">
        <f t="shared" si="211"/>
        <v>2222.89</v>
      </c>
      <c r="O367" s="44">
        <f t="shared" si="211"/>
        <v>2222.89</v>
      </c>
      <c r="P367" s="44">
        <f t="shared" si="211"/>
        <v>2222.89</v>
      </c>
      <c r="Q367" s="44">
        <f t="shared" si="211"/>
        <v>2222.89</v>
      </c>
      <c r="R367" s="44">
        <f t="shared" si="211"/>
        <v>2222.89</v>
      </c>
      <c r="S367" s="44">
        <f t="shared" si="211"/>
        <v>2222.89</v>
      </c>
      <c r="T367" s="44">
        <f t="shared" si="211"/>
        <v>2222.89</v>
      </c>
      <c r="U367" s="44">
        <f t="shared" si="211"/>
        <v>2222.89</v>
      </c>
      <c r="V367" s="44">
        <f t="shared" si="211"/>
        <v>2222.89</v>
      </c>
      <c r="W367" s="44">
        <f t="shared" si="211"/>
        <v>2222.89</v>
      </c>
      <c r="X367" s="44">
        <f t="shared" si="211"/>
        <v>2222.89</v>
      </c>
      <c r="Y367" s="44">
        <f t="shared" si="211"/>
        <v>2222.89</v>
      </c>
      <c r="Z367" s="44">
        <f t="shared" si="211"/>
        <v>2222.89</v>
      </c>
      <c r="AA367" s="44">
        <f t="shared" si="211"/>
        <v>2222.89</v>
      </c>
    </row>
    <row r="368" spans="1:27" ht="12.75" customHeight="1" outlineLevel="1" x14ac:dyDescent="0.2">
      <c r="A368" s="99" t="s">
        <v>593</v>
      </c>
      <c r="B368" s="63" t="s">
        <v>83</v>
      </c>
      <c r="C368" s="43" t="s">
        <v>79</v>
      </c>
      <c r="D368" s="44">
        <v>3.35</v>
      </c>
      <c r="E368" s="44">
        <v>3.35</v>
      </c>
      <c r="F368" s="44">
        <v>3.35</v>
      </c>
      <c r="G368" s="44">
        <v>3.35</v>
      </c>
      <c r="H368" s="44">
        <v>3.35</v>
      </c>
      <c r="I368" s="44">
        <v>3.35</v>
      </c>
      <c r="J368" s="44">
        <v>3.35</v>
      </c>
      <c r="K368" s="44">
        <v>3.35</v>
      </c>
      <c r="L368" s="44">
        <v>3.35</v>
      </c>
      <c r="M368" s="44">
        <v>3.35</v>
      </c>
      <c r="N368" s="44">
        <v>3.35</v>
      </c>
      <c r="O368" s="44">
        <v>3.35</v>
      </c>
      <c r="P368" s="44">
        <v>3.35</v>
      </c>
      <c r="Q368" s="44">
        <v>3.35</v>
      </c>
      <c r="R368" s="44">
        <v>3.35</v>
      </c>
      <c r="S368" s="44">
        <v>3.35</v>
      </c>
      <c r="T368" s="44">
        <v>3.35</v>
      </c>
      <c r="U368" s="44">
        <v>3.35</v>
      </c>
      <c r="V368" s="44">
        <v>3.35</v>
      </c>
      <c r="W368" s="44">
        <v>3.35</v>
      </c>
      <c r="X368" s="44">
        <v>3.35</v>
      </c>
      <c r="Y368" s="44">
        <v>3.35</v>
      </c>
      <c r="Z368" s="44">
        <v>3.35</v>
      </c>
      <c r="AA368" s="44">
        <v>3.35</v>
      </c>
    </row>
    <row r="369" spans="1:27" ht="12.75" customHeight="1" outlineLevel="1" x14ac:dyDescent="0.2">
      <c r="A369" s="99" t="s">
        <v>594</v>
      </c>
      <c r="B369" s="63" t="s">
        <v>81</v>
      </c>
      <c r="C369" s="43" t="s">
        <v>79</v>
      </c>
      <c r="D369" s="44">
        <f>$D$11</f>
        <v>330.69</v>
      </c>
      <c r="E369" s="44">
        <f t="shared" ref="E369:AA369" si="212">$D$11</f>
        <v>330.69</v>
      </c>
      <c r="F369" s="44">
        <f t="shared" si="212"/>
        <v>330.69</v>
      </c>
      <c r="G369" s="44">
        <f t="shared" si="212"/>
        <v>330.69</v>
      </c>
      <c r="H369" s="44">
        <f t="shared" si="212"/>
        <v>330.69</v>
      </c>
      <c r="I369" s="44">
        <f t="shared" si="212"/>
        <v>330.69</v>
      </c>
      <c r="J369" s="44">
        <f t="shared" si="212"/>
        <v>330.69</v>
      </c>
      <c r="K369" s="44">
        <f t="shared" si="212"/>
        <v>330.69</v>
      </c>
      <c r="L369" s="44">
        <f t="shared" si="212"/>
        <v>330.69</v>
      </c>
      <c r="M369" s="44">
        <f t="shared" si="212"/>
        <v>330.69</v>
      </c>
      <c r="N369" s="44">
        <f t="shared" si="212"/>
        <v>330.69</v>
      </c>
      <c r="O369" s="44">
        <f t="shared" si="212"/>
        <v>330.69</v>
      </c>
      <c r="P369" s="44">
        <f t="shared" si="212"/>
        <v>330.69</v>
      </c>
      <c r="Q369" s="44">
        <f t="shared" si="212"/>
        <v>330.69</v>
      </c>
      <c r="R369" s="44">
        <f t="shared" si="212"/>
        <v>330.69</v>
      </c>
      <c r="S369" s="44">
        <f t="shared" si="212"/>
        <v>330.69</v>
      </c>
      <c r="T369" s="44">
        <f t="shared" si="212"/>
        <v>330.69</v>
      </c>
      <c r="U369" s="44">
        <f t="shared" si="212"/>
        <v>330.69</v>
      </c>
      <c r="V369" s="44">
        <f t="shared" si="212"/>
        <v>330.69</v>
      </c>
      <c r="W369" s="44">
        <f t="shared" si="212"/>
        <v>330.69</v>
      </c>
      <c r="X369" s="44">
        <f t="shared" si="212"/>
        <v>330.69</v>
      </c>
      <c r="Y369" s="44">
        <f t="shared" si="212"/>
        <v>330.69</v>
      </c>
      <c r="Z369" s="44">
        <f t="shared" si="212"/>
        <v>330.69</v>
      </c>
      <c r="AA369" s="44">
        <f t="shared" si="212"/>
        <v>330.69</v>
      </c>
    </row>
    <row r="370" spans="1:27" ht="12.75" customHeight="1" x14ac:dyDescent="0.2">
      <c r="A370" s="98" t="s">
        <v>595</v>
      </c>
      <c r="B370" s="28" t="str">
        <f>"10"&amp;"."&amp;$B$662&amp;"."&amp;$B$663</f>
        <v>10.12.2023</v>
      </c>
      <c r="C370" s="90" t="s">
        <v>76</v>
      </c>
      <c r="D370" s="91">
        <f>ROUND(((D371+D372+D374+D373)/1000),5)</f>
        <v>3.6268400000000001</v>
      </c>
      <c r="E370" s="91">
        <f>ROUND(((E371+E372+E374+E373)/1000),5)</f>
        <v>3.47241</v>
      </c>
      <c r="F370" s="91">
        <f>ROUND(((F371+F372+F374+F373)/1000),5)</f>
        <v>3.3718699999999999</v>
      </c>
      <c r="G370" s="91">
        <f t="shared" ref="G370:AA370" si="213">ROUND(((G371+G372+G374+G373)/1000),5)</f>
        <v>3.31725</v>
      </c>
      <c r="H370" s="91">
        <f t="shared" si="213"/>
        <v>2.7309999999999999</v>
      </c>
      <c r="I370" s="91">
        <f t="shared" si="213"/>
        <v>3.4813100000000001</v>
      </c>
      <c r="J370" s="91">
        <f t="shared" si="213"/>
        <v>3.5606200000000001</v>
      </c>
      <c r="K370" s="91">
        <f t="shared" si="213"/>
        <v>3.6766999999999999</v>
      </c>
      <c r="L370" s="91">
        <f t="shared" si="213"/>
        <v>4.0171099999999997</v>
      </c>
      <c r="M370" s="91">
        <f t="shared" si="213"/>
        <v>4.1788100000000004</v>
      </c>
      <c r="N370" s="91">
        <f t="shared" si="213"/>
        <v>4.3266999999999998</v>
      </c>
      <c r="O370" s="91">
        <f t="shared" si="213"/>
        <v>4.35405</v>
      </c>
      <c r="P370" s="91">
        <f t="shared" si="213"/>
        <v>4.3520899999999996</v>
      </c>
      <c r="Q370" s="91">
        <f t="shared" si="213"/>
        <v>4.3610300000000004</v>
      </c>
      <c r="R370" s="91">
        <f t="shared" si="213"/>
        <v>4.3304999999999998</v>
      </c>
      <c r="S370" s="91">
        <f t="shared" si="213"/>
        <v>4.3233300000000003</v>
      </c>
      <c r="T370" s="91">
        <f t="shared" si="213"/>
        <v>4.3855300000000002</v>
      </c>
      <c r="U370" s="91">
        <f t="shared" si="213"/>
        <v>4.39391</v>
      </c>
      <c r="V370" s="91">
        <f t="shared" si="213"/>
        <v>4.3914900000000001</v>
      </c>
      <c r="W370" s="91">
        <f t="shared" si="213"/>
        <v>4.3648600000000002</v>
      </c>
      <c r="X370" s="91">
        <f t="shared" si="213"/>
        <v>4.2969200000000001</v>
      </c>
      <c r="Y370" s="91">
        <f t="shared" si="213"/>
        <v>4.1206800000000001</v>
      </c>
      <c r="Z370" s="91">
        <f t="shared" si="213"/>
        <v>3.8650600000000002</v>
      </c>
      <c r="AA370" s="91">
        <f t="shared" si="213"/>
        <v>3.6912099999999999</v>
      </c>
    </row>
    <row r="371" spans="1:27" ht="12.75" customHeight="1" outlineLevel="1" x14ac:dyDescent="0.2">
      <c r="A371" s="99" t="s">
        <v>596</v>
      </c>
      <c r="B371" s="63" t="s">
        <v>238</v>
      </c>
      <c r="C371" s="43" t="s">
        <v>79</v>
      </c>
      <c r="D371" s="44">
        <v>1069.9100000000001</v>
      </c>
      <c r="E371" s="44">
        <v>915.48</v>
      </c>
      <c r="F371" s="44">
        <v>814.94</v>
      </c>
      <c r="G371" s="44">
        <v>760.32</v>
      </c>
      <c r="H371" s="44">
        <v>174.07</v>
      </c>
      <c r="I371" s="44">
        <v>924.38</v>
      </c>
      <c r="J371" s="44">
        <v>1003.69</v>
      </c>
      <c r="K371" s="44">
        <v>1119.77</v>
      </c>
      <c r="L371" s="44">
        <v>1460.18</v>
      </c>
      <c r="M371" s="44">
        <v>1621.88</v>
      </c>
      <c r="N371" s="44">
        <v>1769.77</v>
      </c>
      <c r="O371" s="44">
        <v>1797.12</v>
      </c>
      <c r="P371" s="44">
        <v>1795.16</v>
      </c>
      <c r="Q371" s="44">
        <v>1804.1</v>
      </c>
      <c r="R371" s="44">
        <v>1773.57</v>
      </c>
      <c r="S371" s="44">
        <v>1766.4</v>
      </c>
      <c r="T371" s="44">
        <v>1828.6</v>
      </c>
      <c r="U371" s="44">
        <v>1836.98</v>
      </c>
      <c r="V371" s="44">
        <v>1834.56</v>
      </c>
      <c r="W371" s="44">
        <v>1807.93</v>
      </c>
      <c r="X371" s="44">
        <v>1739.99</v>
      </c>
      <c r="Y371" s="44">
        <v>1563.75</v>
      </c>
      <c r="Z371" s="44">
        <v>1308.1300000000001</v>
      </c>
      <c r="AA371" s="44">
        <v>1134.28</v>
      </c>
    </row>
    <row r="372" spans="1:27" ht="12.75" customHeight="1" outlineLevel="1" x14ac:dyDescent="0.2">
      <c r="A372" s="99" t="s">
        <v>597</v>
      </c>
      <c r="B372" s="63" t="s">
        <v>90</v>
      </c>
      <c r="C372" s="43" t="s">
        <v>79</v>
      </c>
      <c r="D372" s="44">
        <f>$D$327</f>
        <v>2222.89</v>
      </c>
      <c r="E372" s="44">
        <f t="shared" ref="E372:AA372" si="214">$D$327</f>
        <v>2222.89</v>
      </c>
      <c r="F372" s="44">
        <f t="shared" si="214"/>
        <v>2222.89</v>
      </c>
      <c r="G372" s="44">
        <f t="shared" si="214"/>
        <v>2222.89</v>
      </c>
      <c r="H372" s="44">
        <f t="shared" si="214"/>
        <v>2222.89</v>
      </c>
      <c r="I372" s="44">
        <f t="shared" si="214"/>
        <v>2222.89</v>
      </c>
      <c r="J372" s="44">
        <f t="shared" si="214"/>
        <v>2222.89</v>
      </c>
      <c r="K372" s="44">
        <f t="shared" si="214"/>
        <v>2222.89</v>
      </c>
      <c r="L372" s="44">
        <f t="shared" si="214"/>
        <v>2222.89</v>
      </c>
      <c r="M372" s="44">
        <f t="shared" si="214"/>
        <v>2222.89</v>
      </c>
      <c r="N372" s="44">
        <f t="shared" si="214"/>
        <v>2222.89</v>
      </c>
      <c r="O372" s="44">
        <f t="shared" si="214"/>
        <v>2222.89</v>
      </c>
      <c r="P372" s="44">
        <f t="shared" si="214"/>
        <v>2222.89</v>
      </c>
      <c r="Q372" s="44">
        <f t="shared" si="214"/>
        <v>2222.89</v>
      </c>
      <c r="R372" s="44">
        <f t="shared" si="214"/>
        <v>2222.89</v>
      </c>
      <c r="S372" s="44">
        <f t="shared" si="214"/>
        <v>2222.89</v>
      </c>
      <c r="T372" s="44">
        <f t="shared" si="214"/>
        <v>2222.89</v>
      </c>
      <c r="U372" s="44">
        <f t="shared" si="214"/>
        <v>2222.89</v>
      </c>
      <c r="V372" s="44">
        <f t="shared" si="214"/>
        <v>2222.89</v>
      </c>
      <c r="W372" s="44">
        <f t="shared" si="214"/>
        <v>2222.89</v>
      </c>
      <c r="X372" s="44">
        <f t="shared" si="214"/>
        <v>2222.89</v>
      </c>
      <c r="Y372" s="44">
        <f t="shared" si="214"/>
        <v>2222.89</v>
      </c>
      <c r="Z372" s="44">
        <f t="shared" si="214"/>
        <v>2222.89</v>
      </c>
      <c r="AA372" s="44">
        <f t="shared" si="214"/>
        <v>2222.89</v>
      </c>
    </row>
    <row r="373" spans="1:27" ht="12.75" customHeight="1" outlineLevel="1" x14ac:dyDescent="0.2">
      <c r="A373" s="99" t="s">
        <v>598</v>
      </c>
      <c r="B373" s="63" t="s">
        <v>83</v>
      </c>
      <c r="C373" s="43" t="s">
        <v>79</v>
      </c>
      <c r="D373" s="44">
        <v>3.35</v>
      </c>
      <c r="E373" s="44">
        <v>3.35</v>
      </c>
      <c r="F373" s="44">
        <v>3.35</v>
      </c>
      <c r="G373" s="44">
        <v>3.35</v>
      </c>
      <c r="H373" s="44">
        <v>3.35</v>
      </c>
      <c r="I373" s="44">
        <v>3.35</v>
      </c>
      <c r="J373" s="44">
        <v>3.35</v>
      </c>
      <c r="K373" s="44">
        <v>3.35</v>
      </c>
      <c r="L373" s="44">
        <v>3.35</v>
      </c>
      <c r="M373" s="44">
        <v>3.35</v>
      </c>
      <c r="N373" s="44">
        <v>3.35</v>
      </c>
      <c r="O373" s="44">
        <v>3.35</v>
      </c>
      <c r="P373" s="44">
        <v>3.35</v>
      </c>
      <c r="Q373" s="44">
        <v>3.35</v>
      </c>
      <c r="R373" s="44">
        <v>3.35</v>
      </c>
      <c r="S373" s="44">
        <v>3.35</v>
      </c>
      <c r="T373" s="44">
        <v>3.35</v>
      </c>
      <c r="U373" s="44">
        <v>3.35</v>
      </c>
      <c r="V373" s="44">
        <v>3.35</v>
      </c>
      <c r="W373" s="44">
        <v>3.35</v>
      </c>
      <c r="X373" s="44">
        <v>3.35</v>
      </c>
      <c r="Y373" s="44">
        <v>3.35</v>
      </c>
      <c r="Z373" s="44">
        <v>3.35</v>
      </c>
      <c r="AA373" s="44">
        <v>3.35</v>
      </c>
    </row>
    <row r="374" spans="1:27" ht="12.75" customHeight="1" outlineLevel="1" x14ac:dyDescent="0.2">
      <c r="A374" s="99" t="s">
        <v>599</v>
      </c>
      <c r="B374" s="63" t="s">
        <v>81</v>
      </c>
      <c r="C374" s="43" t="s">
        <v>79</v>
      </c>
      <c r="D374" s="44">
        <f>$D$11</f>
        <v>330.69</v>
      </c>
      <c r="E374" s="44">
        <f t="shared" ref="E374:AA374" si="215">$D$11</f>
        <v>330.69</v>
      </c>
      <c r="F374" s="44">
        <f t="shared" si="215"/>
        <v>330.69</v>
      </c>
      <c r="G374" s="44">
        <f t="shared" si="215"/>
        <v>330.69</v>
      </c>
      <c r="H374" s="44">
        <f t="shared" si="215"/>
        <v>330.69</v>
      </c>
      <c r="I374" s="44">
        <f t="shared" si="215"/>
        <v>330.69</v>
      </c>
      <c r="J374" s="44">
        <f t="shared" si="215"/>
        <v>330.69</v>
      </c>
      <c r="K374" s="44">
        <f t="shared" si="215"/>
        <v>330.69</v>
      </c>
      <c r="L374" s="44">
        <f t="shared" si="215"/>
        <v>330.69</v>
      </c>
      <c r="M374" s="44">
        <f t="shared" si="215"/>
        <v>330.69</v>
      </c>
      <c r="N374" s="44">
        <f t="shared" si="215"/>
        <v>330.69</v>
      </c>
      <c r="O374" s="44">
        <f t="shared" si="215"/>
        <v>330.69</v>
      </c>
      <c r="P374" s="44">
        <f t="shared" si="215"/>
        <v>330.69</v>
      </c>
      <c r="Q374" s="44">
        <f t="shared" si="215"/>
        <v>330.69</v>
      </c>
      <c r="R374" s="44">
        <f t="shared" si="215"/>
        <v>330.69</v>
      </c>
      <c r="S374" s="44">
        <f t="shared" si="215"/>
        <v>330.69</v>
      </c>
      <c r="T374" s="44">
        <f t="shared" si="215"/>
        <v>330.69</v>
      </c>
      <c r="U374" s="44">
        <f t="shared" si="215"/>
        <v>330.69</v>
      </c>
      <c r="V374" s="44">
        <f t="shared" si="215"/>
        <v>330.69</v>
      </c>
      <c r="W374" s="44">
        <f t="shared" si="215"/>
        <v>330.69</v>
      </c>
      <c r="X374" s="44">
        <f t="shared" si="215"/>
        <v>330.69</v>
      </c>
      <c r="Y374" s="44">
        <f t="shared" si="215"/>
        <v>330.69</v>
      </c>
      <c r="Z374" s="44">
        <f t="shared" si="215"/>
        <v>330.69</v>
      </c>
      <c r="AA374" s="44">
        <f t="shared" si="215"/>
        <v>330.69</v>
      </c>
    </row>
    <row r="375" spans="1:27" ht="12.75" customHeight="1" x14ac:dyDescent="0.2">
      <c r="A375" s="98" t="s">
        <v>600</v>
      </c>
      <c r="B375" s="28" t="str">
        <f>"11"&amp;"."&amp;$B$662&amp;"."&amp;$B$663</f>
        <v>11.12.2023</v>
      </c>
      <c r="C375" s="90" t="s">
        <v>76</v>
      </c>
      <c r="D375" s="91">
        <f>ROUND(((D376+D377+D379+D378)/1000),5)</f>
        <v>3.63449</v>
      </c>
      <c r="E375" s="91">
        <f>ROUND(((E376+E377+E379+E378)/1000),5)</f>
        <v>3.5475500000000002</v>
      </c>
      <c r="F375" s="91">
        <f>ROUND(((F376+F377+F379+F378)/1000),5)</f>
        <v>3.4702299999999999</v>
      </c>
      <c r="G375" s="91">
        <f t="shared" ref="G375:AA375" si="216">ROUND(((G376+G377+G379+G378)/1000),5)</f>
        <v>3.4310399999999999</v>
      </c>
      <c r="H375" s="91">
        <f t="shared" si="216"/>
        <v>3.5377100000000001</v>
      </c>
      <c r="I375" s="91">
        <f t="shared" si="216"/>
        <v>3.66282</v>
      </c>
      <c r="J375" s="91">
        <f t="shared" si="216"/>
        <v>3.8724400000000001</v>
      </c>
      <c r="K375" s="91">
        <f t="shared" si="216"/>
        <v>4.3513400000000004</v>
      </c>
      <c r="L375" s="91">
        <f t="shared" si="216"/>
        <v>4.48332</v>
      </c>
      <c r="M375" s="91">
        <f t="shared" si="216"/>
        <v>4.5958699999999997</v>
      </c>
      <c r="N375" s="91">
        <f t="shared" si="216"/>
        <v>4.6386799999999999</v>
      </c>
      <c r="O375" s="91">
        <f t="shared" si="216"/>
        <v>4.6592700000000002</v>
      </c>
      <c r="P375" s="91">
        <f t="shared" si="216"/>
        <v>4.5975099999999998</v>
      </c>
      <c r="Q375" s="91">
        <f t="shared" si="216"/>
        <v>4.6183899999999998</v>
      </c>
      <c r="R375" s="91">
        <f t="shared" si="216"/>
        <v>4.6131900000000003</v>
      </c>
      <c r="S375" s="91">
        <f t="shared" si="216"/>
        <v>4.5579299999999998</v>
      </c>
      <c r="T375" s="91">
        <f t="shared" si="216"/>
        <v>4.6021900000000002</v>
      </c>
      <c r="U375" s="91">
        <f t="shared" si="216"/>
        <v>4.6119700000000003</v>
      </c>
      <c r="V375" s="91">
        <f t="shared" si="216"/>
        <v>4.5796400000000004</v>
      </c>
      <c r="W375" s="91">
        <f t="shared" si="216"/>
        <v>4.4679399999999996</v>
      </c>
      <c r="X375" s="91">
        <f t="shared" si="216"/>
        <v>4.4100799999999998</v>
      </c>
      <c r="Y375" s="91">
        <f t="shared" si="216"/>
        <v>4.2071500000000004</v>
      </c>
      <c r="Z375" s="91">
        <f t="shared" si="216"/>
        <v>3.8839899999999998</v>
      </c>
      <c r="AA375" s="91">
        <f t="shared" si="216"/>
        <v>3.7584900000000001</v>
      </c>
    </row>
    <row r="376" spans="1:27" ht="12.75" customHeight="1" outlineLevel="1" x14ac:dyDescent="0.2">
      <c r="A376" s="99" t="s">
        <v>601</v>
      </c>
      <c r="B376" s="63" t="s">
        <v>238</v>
      </c>
      <c r="C376" s="43" t="s">
        <v>79</v>
      </c>
      <c r="D376" s="44">
        <v>1077.56</v>
      </c>
      <c r="E376" s="44">
        <v>990.62</v>
      </c>
      <c r="F376" s="44">
        <v>913.3</v>
      </c>
      <c r="G376" s="44">
        <v>874.11</v>
      </c>
      <c r="H376" s="44">
        <v>980.78</v>
      </c>
      <c r="I376" s="44">
        <v>1105.8900000000001</v>
      </c>
      <c r="J376" s="44">
        <v>1315.51</v>
      </c>
      <c r="K376" s="44">
        <v>1794.41</v>
      </c>
      <c r="L376" s="44">
        <v>1926.39</v>
      </c>
      <c r="M376" s="44">
        <v>2038.94</v>
      </c>
      <c r="N376" s="44">
        <v>2081.75</v>
      </c>
      <c r="O376" s="44">
        <v>2102.34</v>
      </c>
      <c r="P376" s="44">
        <v>2040.58</v>
      </c>
      <c r="Q376" s="44">
        <v>2061.46</v>
      </c>
      <c r="R376" s="44">
        <v>2056.2600000000002</v>
      </c>
      <c r="S376" s="44">
        <v>2001</v>
      </c>
      <c r="T376" s="44">
        <v>2045.26</v>
      </c>
      <c r="U376" s="44">
        <v>2055.04</v>
      </c>
      <c r="V376" s="44">
        <v>2022.71</v>
      </c>
      <c r="W376" s="44">
        <v>1911.01</v>
      </c>
      <c r="X376" s="44">
        <v>1853.15</v>
      </c>
      <c r="Y376" s="44">
        <v>1650.22</v>
      </c>
      <c r="Z376" s="44">
        <v>1327.06</v>
      </c>
      <c r="AA376" s="44">
        <v>1201.56</v>
      </c>
    </row>
    <row r="377" spans="1:27" ht="12.75" customHeight="1" outlineLevel="1" x14ac:dyDescent="0.2">
      <c r="A377" s="99" t="s">
        <v>602</v>
      </c>
      <c r="B377" s="63" t="s">
        <v>90</v>
      </c>
      <c r="C377" s="43" t="s">
        <v>79</v>
      </c>
      <c r="D377" s="44">
        <f>$D$327</f>
        <v>2222.89</v>
      </c>
      <c r="E377" s="44">
        <f t="shared" ref="E377:AA377" si="217">$D$327</f>
        <v>2222.89</v>
      </c>
      <c r="F377" s="44">
        <f t="shared" si="217"/>
        <v>2222.89</v>
      </c>
      <c r="G377" s="44">
        <f t="shared" si="217"/>
        <v>2222.89</v>
      </c>
      <c r="H377" s="44">
        <f t="shared" si="217"/>
        <v>2222.89</v>
      </c>
      <c r="I377" s="44">
        <f t="shared" si="217"/>
        <v>2222.89</v>
      </c>
      <c r="J377" s="44">
        <f t="shared" si="217"/>
        <v>2222.89</v>
      </c>
      <c r="K377" s="44">
        <f t="shared" si="217"/>
        <v>2222.89</v>
      </c>
      <c r="L377" s="44">
        <f t="shared" si="217"/>
        <v>2222.89</v>
      </c>
      <c r="M377" s="44">
        <f t="shared" si="217"/>
        <v>2222.89</v>
      </c>
      <c r="N377" s="44">
        <f t="shared" si="217"/>
        <v>2222.89</v>
      </c>
      <c r="O377" s="44">
        <f t="shared" si="217"/>
        <v>2222.89</v>
      </c>
      <c r="P377" s="44">
        <f t="shared" si="217"/>
        <v>2222.89</v>
      </c>
      <c r="Q377" s="44">
        <f t="shared" si="217"/>
        <v>2222.89</v>
      </c>
      <c r="R377" s="44">
        <f t="shared" si="217"/>
        <v>2222.89</v>
      </c>
      <c r="S377" s="44">
        <f t="shared" si="217"/>
        <v>2222.89</v>
      </c>
      <c r="T377" s="44">
        <f t="shared" si="217"/>
        <v>2222.89</v>
      </c>
      <c r="U377" s="44">
        <f t="shared" si="217"/>
        <v>2222.89</v>
      </c>
      <c r="V377" s="44">
        <f t="shared" si="217"/>
        <v>2222.89</v>
      </c>
      <c r="W377" s="44">
        <f t="shared" si="217"/>
        <v>2222.89</v>
      </c>
      <c r="X377" s="44">
        <f t="shared" si="217"/>
        <v>2222.89</v>
      </c>
      <c r="Y377" s="44">
        <f t="shared" si="217"/>
        <v>2222.89</v>
      </c>
      <c r="Z377" s="44">
        <f t="shared" si="217"/>
        <v>2222.89</v>
      </c>
      <c r="AA377" s="44">
        <f t="shared" si="217"/>
        <v>2222.89</v>
      </c>
    </row>
    <row r="378" spans="1:27" ht="12.75" customHeight="1" outlineLevel="1" x14ac:dyDescent="0.2">
      <c r="A378" s="99" t="s">
        <v>603</v>
      </c>
      <c r="B378" s="63" t="s">
        <v>83</v>
      </c>
      <c r="C378" s="43" t="s">
        <v>79</v>
      </c>
      <c r="D378" s="44">
        <v>3.35</v>
      </c>
      <c r="E378" s="44">
        <v>3.35</v>
      </c>
      <c r="F378" s="44">
        <v>3.35</v>
      </c>
      <c r="G378" s="44">
        <v>3.35</v>
      </c>
      <c r="H378" s="44">
        <v>3.35</v>
      </c>
      <c r="I378" s="44">
        <v>3.35</v>
      </c>
      <c r="J378" s="44">
        <v>3.35</v>
      </c>
      <c r="K378" s="44">
        <v>3.35</v>
      </c>
      <c r="L378" s="44">
        <v>3.35</v>
      </c>
      <c r="M378" s="44">
        <v>3.35</v>
      </c>
      <c r="N378" s="44">
        <v>3.35</v>
      </c>
      <c r="O378" s="44">
        <v>3.35</v>
      </c>
      <c r="P378" s="44">
        <v>3.35</v>
      </c>
      <c r="Q378" s="44">
        <v>3.35</v>
      </c>
      <c r="R378" s="44">
        <v>3.35</v>
      </c>
      <c r="S378" s="44">
        <v>3.35</v>
      </c>
      <c r="T378" s="44">
        <v>3.35</v>
      </c>
      <c r="U378" s="44">
        <v>3.35</v>
      </c>
      <c r="V378" s="44">
        <v>3.35</v>
      </c>
      <c r="W378" s="44">
        <v>3.35</v>
      </c>
      <c r="X378" s="44">
        <v>3.35</v>
      </c>
      <c r="Y378" s="44">
        <v>3.35</v>
      </c>
      <c r="Z378" s="44">
        <v>3.35</v>
      </c>
      <c r="AA378" s="44">
        <v>3.35</v>
      </c>
    </row>
    <row r="379" spans="1:27" ht="12.75" customHeight="1" outlineLevel="1" x14ac:dyDescent="0.2">
      <c r="A379" s="99" t="s">
        <v>604</v>
      </c>
      <c r="B379" s="63" t="s">
        <v>81</v>
      </c>
      <c r="C379" s="43" t="s">
        <v>79</v>
      </c>
      <c r="D379" s="44">
        <f>$D$11</f>
        <v>330.69</v>
      </c>
      <c r="E379" s="44">
        <f t="shared" ref="E379:AA379" si="218">$D$11</f>
        <v>330.69</v>
      </c>
      <c r="F379" s="44">
        <f t="shared" si="218"/>
        <v>330.69</v>
      </c>
      <c r="G379" s="44">
        <f t="shared" si="218"/>
        <v>330.69</v>
      </c>
      <c r="H379" s="44">
        <f t="shared" si="218"/>
        <v>330.69</v>
      </c>
      <c r="I379" s="44">
        <f t="shared" si="218"/>
        <v>330.69</v>
      </c>
      <c r="J379" s="44">
        <f t="shared" si="218"/>
        <v>330.69</v>
      </c>
      <c r="K379" s="44">
        <f t="shared" si="218"/>
        <v>330.69</v>
      </c>
      <c r="L379" s="44">
        <f t="shared" si="218"/>
        <v>330.69</v>
      </c>
      <c r="M379" s="44">
        <f t="shared" si="218"/>
        <v>330.69</v>
      </c>
      <c r="N379" s="44">
        <f t="shared" si="218"/>
        <v>330.69</v>
      </c>
      <c r="O379" s="44">
        <f t="shared" si="218"/>
        <v>330.69</v>
      </c>
      <c r="P379" s="44">
        <f t="shared" si="218"/>
        <v>330.69</v>
      </c>
      <c r="Q379" s="44">
        <f t="shared" si="218"/>
        <v>330.69</v>
      </c>
      <c r="R379" s="44">
        <f t="shared" si="218"/>
        <v>330.69</v>
      </c>
      <c r="S379" s="44">
        <f t="shared" si="218"/>
        <v>330.69</v>
      </c>
      <c r="T379" s="44">
        <f t="shared" si="218"/>
        <v>330.69</v>
      </c>
      <c r="U379" s="44">
        <f t="shared" si="218"/>
        <v>330.69</v>
      </c>
      <c r="V379" s="44">
        <f t="shared" si="218"/>
        <v>330.69</v>
      </c>
      <c r="W379" s="44">
        <f t="shared" si="218"/>
        <v>330.69</v>
      </c>
      <c r="X379" s="44">
        <f t="shared" si="218"/>
        <v>330.69</v>
      </c>
      <c r="Y379" s="44">
        <f t="shared" si="218"/>
        <v>330.69</v>
      </c>
      <c r="Z379" s="44">
        <f t="shared" si="218"/>
        <v>330.69</v>
      </c>
      <c r="AA379" s="44">
        <f t="shared" si="218"/>
        <v>330.69</v>
      </c>
    </row>
    <row r="380" spans="1:27" ht="12.75" customHeight="1" x14ac:dyDescent="0.2">
      <c r="A380" s="98" t="s">
        <v>605</v>
      </c>
      <c r="B380" s="28" t="str">
        <f>"12"&amp;"."&amp;$B$662&amp;"."&amp;$B$663</f>
        <v>12.12.2023</v>
      </c>
      <c r="C380" s="90" t="s">
        <v>76</v>
      </c>
      <c r="D380" s="91">
        <f>ROUND(((D381+D382+D384+D383)/1000),5)</f>
        <v>3.6346500000000002</v>
      </c>
      <c r="E380" s="91">
        <f>ROUND(((E381+E382+E384+E383)/1000),5)</f>
        <v>3.54122</v>
      </c>
      <c r="F380" s="91">
        <f>ROUND(((F381+F382+F384+F383)/1000),5)</f>
        <v>3.43682</v>
      </c>
      <c r="G380" s="91">
        <f t="shared" ref="G380:AA380" si="219">ROUND(((G381+G382+G384+G383)/1000),5)</f>
        <v>3.4219900000000001</v>
      </c>
      <c r="H380" s="91">
        <f t="shared" si="219"/>
        <v>3.5258400000000001</v>
      </c>
      <c r="I380" s="91">
        <f t="shared" si="219"/>
        <v>3.6831999999999998</v>
      </c>
      <c r="J380" s="91">
        <f t="shared" si="219"/>
        <v>3.8658999999999999</v>
      </c>
      <c r="K380" s="91">
        <f t="shared" si="219"/>
        <v>4.2115</v>
      </c>
      <c r="L380" s="91">
        <f t="shared" si="219"/>
        <v>4.4176700000000002</v>
      </c>
      <c r="M380" s="91">
        <f t="shared" si="219"/>
        <v>4.4775400000000003</v>
      </c>
      <c r="N380" s="91">
        <f t="shared" si="219"/>
        <v>4.5082500000000003</v>
      </c>
      <c r="O380" s="91">
        <f t="shared" si="219"/>
        <v>4.5436399999999999</v>
      </c>
      <c r="P380" s="91">
        <f t="shared" si="219"/>
        <v>4.4819599999999999</v>
      </c>
      <c r="Q380" s="91">
        <f t="shared" si="219"/>
        <v>4.5003700000000002</v>
      </c>
      <c r="R380" s="91">
        <f t="shared" si="219"/>
        <v>4.5135500000000004</v>
      </c>
      <c r="S380" s="91">
        <f t="shared" si="219"/>
        <v>4.4660099999999998</v>
      </c>
      <c r="T380" s="91">
        <f t="shared" si="219"/>
        <v>4.4873200000000004</v>
      </c>
      <c r="U380" s="91">
        <f t="shared" si="219"/>
        <v>4.4805200000000003</v>
      </c>
      <c r="V380" s="91">
        <f t="shared" si="219"/>
        <v>4.4716300000000002</v>
      </c>
      <c r="W380" s="91">
        <f t="shared" si="219"/>
        <v>4.45932</v>
      </c>
      <c r="X380" s="91">
        <f t="shared" si="219"/>
        <v>4.4085200000000002</v>
      </c>
      <c r="Y380" s="91">
        <f t="shared" si="219"/>
        <v>4.2295999999999996</v>
      </c>
      <c r="Z380" s="91">
        <f t="shared" si="219"/>
        <v>3.91066</v>
      </c>
      <c r="AA380" s="91">
        <f t="shared" si="219"/>
        <v>3.7947299999999999</v>
      </c>
    </row>
    <row r="381" spans="1:27" ht="12.75" customHeight="1" outlineLevel="1" x14ac:dyDescent="0.2">
      <c r="A381" s="99" t="s">
        <v>606</v>
      </c>
      <c r="B381" s="63" t="s">
        <v>238</v>
      </c>
      <c r="C381" s="43" t="s">
        <v>79</v>
      </c>
      <c r="D381" s="44">
        <v>1077.72</v>
      </c>
      <c r="E381" s="44">
        <v>984.29</v>
      </c>
      <c r="F381" s="44">
        <v>879.89</v>
      </c>
      <c r="G381" s="44">
        <v>865.06</v>
      </c>
      <c r="H381" s="44">
        <v>968.91</v>
      </c>
      <c r="I381" s="44">
        <v>1126.27</v>
      </c>
      <c r="J381" s="44">
        <v>1308.97</v>
      </c>
      <c r="K381" s="44">
        <v>1654.57</v>
      </c>
      <c r="L381" s="44">
        <v>1860.74</v>
      </c>
      <c r="M381" s="44">
        <v>1920.61</v>
      </c>
      <c r="N381" s="44">
        <v>1951.32</v>
      </c>
      <c r="O381" s="44">
        <v>1986.71</v>
      </c>
      <c r="P381" s="44">
        <v>1925.03</v>
      </c>
      <c r="Q381" s="44">
        <v>1943.44</v>
      </c>
      <c r="R381" s="44">
        <v>1956.62</v>
      </c>
      <c r="S381" s="44">
        <v>1909.08</v>
      </c>
      <c r="T381" s="44">
        <v>1930.39</v>
      </c>
      <c r="U381" s="44">
        <v>1923.59</v>
      </c>
      <c r="V381" s="44">
        <v>1914.7</v>
      </c>
      <c r="W381" s="44">
        <v>1902.39</v>
      </c>
      <c r="X381" s="44">
        <v>1851.59</v>
      </c>
      <c r="Y381" s="44">
        <v>1672.67</v>
      </c>
      <c r="Z381" s="44">
        <v>1353.73</v>
      </c>
      <c r="AA381" s="44">
        <v>1237.8</v>
      </c>
    </row>
    <row r="382" spans="1:27" ht="12.75" customHeight="1" outlineLevel="1" x14ac:dyDescent="0.2">
      <c r="A382" s="99" t="s">
        <v>607</v>
      </c>
      <c r="B382" s="63" t="s">
        <v>90</v>
      </c>
      <c r="C382" s="43" t="s">
        <v>79</v>
      </c>
      <c r="D382" s="44">
        <f>$D$327</f>
        <v>2222.89</v>
      </c>
      <c r="E382" s="44">
        <f t="shared" ref="E382:AA382" si="220">$D$327</f>
        <v>2222.89</v>
      </c>
      <c r="F382" s="44">
        <f t="shared" si="220"/>
        <v>2222.89</v>
      </c>
      <c r="G382" s="44">
        <f t="shared" si="220"/>
        <v>2222.89</v>
      </c>
      <c r="H382" s="44">
        <f t="shared" si="220"/>
        <v>2222.89</v>
      </c>
      <c r="I382" s="44">
        <f t="shared" si="220"/>
        <v>2222.89</v>
      </c>
      <c r="J382" s="44">
        <f t="shared" si="220"/>
        <v>2222.89</v>
      </c>
      <c r="K382" s="44">
        <f t="shared" si="220"/>
        <v>2222.89</v>
      </c>
      <c r="L382" s="44">
        <f t="shared" si="220"/>
        <v>2222.89</v>
      </c>
      <c r="M382" s="44">
        <f t="shared" si="220"/>
        <v>2222.89</v>
      </c>
      <c r="N382" s="44">
        <f t="shared" si="220"/>
        <v>2222.89</v>
      </c>
      <c r="O382" s="44">
        <f t="shared" si="220"/>
        <v>2222.89</v>
      </c>
      <c r="P382" s="44">
        <f t="shared" si="220"/>
        <v>2222.89</v>
      </c>
      <c r="Q382" s="44">
        <f t="shared" si="220"/>
        <v>2222.89</v>
      </c>
      <c r="R382" s="44">
        <f t="shared" si="220"/>
        <v>2222.89</v>
      </c>
      <c r="S382" s="44">
        <f t="shared" si="220"/>
        <v>2222.89</v>
      </c>
      <c r="T382" s="44">
        <f t="shared" si="220"/>
        <v>2222.89</v>
      </c>
      <c r="U382" s="44">
        <f t="shared" si="220"/>
        <v>2222.89</v>
      </c>
      <c r="V382" s="44">
        <f t="shared" si="220"/>
        <v>2222.89</v>
      </c>
      <c r="W382" s="44">
        <f t="shared" si="220"/>
        <v>2222.89</v>
      </c>
      <c r="X382" s="44">
        <f t="shared" si="220"/>
        <v>2222.89</v>
      </c>
      <c r="Y382" s="44">
        <f t="shared" si="220"/>
        <v>2222.89</v>
      </c>
      <c r="Z382" s="44">
        <f t="shared" si="220"/>
        <v>2222.89</v>
      </c>
      <c r="AA382" s="44">
        <f t="shared" si="220"/>
        <v>2222.89</v>
      </c>
    </row>
    <row r="383" spans="1:27" ht="12.75" customHeight="1" outlineLevel="1" x14ac:dyDescent="0.2">
      <c r="A383" s="99" t="s">
        <v>608</v>
      </c>
      <c r="B383" s="63" t="s">
        <v>83</v>
      </c>
      <c r="C383" s="43" t="s">
        <v>79</v>
      </c>
      <c r="D383" s="44">
        <v>3.35</v>
      </c>
      <c r="E383" s="44">
        <v>3.35</v>
      </c>
      <c r="F383" s="44">
        <v>3.35</v>
      </c>
      <c r="G383" s="44">
        <v>3.35</v>
      </c>
      <c r="H383" s="44">
        <v>3.35</v>
      </c>
      <c r="I383" s="44">
        <v>3.35</v>
      </c>
      <c r="J383" s="44">
        <v>3.35</v>
      </c>
      <c r="K383" s="44">
        <v>3.35</v>
      </c>
      <c r="L383" s="44">
        <v>3.35</v>
      </c>
      <c r="M383" s="44">
        <v>3.35</v>
      </c>
      <c r="N383" s="44">
        <v>3.35</v>
      </c>
      <c r="O383" s="44">
        <v>3.35</v>
      </c>
      <c r="P383" s="44">
        <v>3.35</v>
      </c>
      <c r="Q383" s="44">
        <v>3.35</v>
      </c>
      <c r="R383" s="44">
        <v>3.35</v>
      </c>
      <c r="S383" s="44">
        <v>3.35</v>
      </c>
      <c r="T383" s="44">
        <v>3.35</v>
      </c>
      <c r="U383" s="44">
        <v>3.35</v>
      </c>
      <c r="V383" s="44">
        <v>3.35</v>
      </c>
      <c r="W383" s="44">
        <v>3.35</v>
      </c>
      <c r="X383" s="44">
        <v>3.35</v>
      </c>
      <c r="Y383" s="44">
        <v>3.35</v>
      </c>
      <c r="Z383" s="44">
        <v>3.35</v>
      </c>
      <c r="AA383" s="44">
        <v>3.35</v>
      </c>
    </row>
    <row r="384" spans="1:27" ht="12.75" customHeight="1" outlineLevel="1" x14ac:dyDescent="0.2">
      <c r="A384" s="99" t="s">
        <v>609</v>
      </c>
      <c r="B384" s="63" t="s">
        <v>81</v>
      </c>
      <c r="C384" s="43" t="s">
        <v>79</v>
      </c>
      <c r="D384" s="44">
        <f>$D$11</f>
        <v>330.69</v>
      </c>
      <c r="E384" s="44">
        <f t="shared" ref="E384:AA384" si="221">$D$11</f>
        <v>330.69</v>
      </c>
      <c r="F384" s="44">
        <f t="shared" si="221"/>
        <v>330.69</v>
      </c>
      <c r="G384" s="44">
        <f t="shared" si="221"/>
        <v>330.69</v>
      </c>
      <c r="H384" s="44">
        <f t="shared" si="221"/>
        <v>330.69</v>
      </c>
      <c r="I384" s="44">
        <f t="shared" si="221"/>
        <v>330.69</v>
      </c>
      <c r="J384" s="44">
        <f t="shared" si="221"/>
        <v>330.69</v>
      </c>
      <c r="K384" s="44">
        <f t="shared" si="221"/>
        <v>330.69</v>
      </c>
      <c r="L384" s="44">
        <f t="shared" si="221"/>
        <v>330.69</v>
      </c>
      <c r="M384" s="44">
        <f t="shared" si="221"/>
        <v>330.69</v>
      </c>
      <c r="N384" s="44">
        <f t="shared" si="221"/>
        <v>330.69</v>
      </c>
      <c r="O384" s="44">
        <f t="shared" si="221"/>
        <v>330.69</v>
      </c>
      <c r="P384" s="44">
        <f t="shared" si="221"/>
        <v>330.69</v>
      </c>
      <c r="Q384" s="44">
        <f t="shared" si="221"/>
        <v>330.69</v>
      </c>
      <c r="R384" s="44">
        <f t="shared" si="221"/>
        <v>330.69</v>
      </c>
      <c r="S384" s="44">
        <f t="shared" si="221"/>
        <v>330.69</v>
      </c>
      <c r="T384" s="44">
        <f t="shared" si="221"/>
        <v>330.69</v>
      </c>
      <c r="U384" s="44">
        <f t="shared" si="221"/>
        <v>330.69</v>
      </c>
      <c r="V384" s="44">
        <f t="shared" si="221"/>
        <v>330.69</v>
      </c>
      <c r="W384" s="44">
        <f t="shared" si="221"/>
        <v>330.69</v>
      </c>
      <c r="X384" s="44">
        <f t="shared" si="221"/>
        <v>330.69</v>
      </c>
      <c r="Y384" s="44">
        <f t="shared" si="221"/>
        <v>330.69</v>
      </c>
      <c r="Z384" s="44">
        <f t="shared" si="221"/>
        <v>330.69</v>
      </c>
      <c r="AA384" s="44">
        <f t="shared" si="221"/>
        <v>330.69</v>
      </c>
    </row>
    <row r="385" spans="1:27" ht="12.75" customHeight="1" x14ac:dyDescent="0.2">
      <c r="A385" s="98" t="s">
        <v>610</v>
      </c>
      <c r="B385" s="28" t="str">
        <f>"13"&amp;"."&amp;$B$662&amp;"."&amp;$B$663</f>
        <v>13.12.2023</v>
      </c>
      <c r="C385" s="90" t="s">
        <v>76</v>
      </c>
      <c r="D385" s="91">
        <f>ROUND(((D386+D387+D389+D388)/1000),5)</f>
        <v>3.7223899999999999</v>
      </c>
      <c r="E385" s="91">
        <f>ROUND(((E386+E387+E389+E388)/1000),5)</f>
        <v>3.6333899999999999</v>
      </c>
      <c r="F385" s="91">
        <f>ROUND(((F386+F387+F389+F388)/1000),5)</f>
        <v>3.5970300000000002</v>
      </c>
      <c r="G385" s="91">
        <f t="shared" ref="G385:AA385" si="222">ROUND(((G386+G387+G389+G388)/1000),5)</f>
        <v>3.5848399999999998</v>
      </c>
      <c r="H385" s="91">
        <f t="shared" si="222"/>
        <v>3.6187299999999998</v>
      </c>
      <c r="I385" s="91">
        <f t="shared" si="222"/>
        <v>3.7582399999999998</v>
      </c>
      <c r="J385" s="91">
        <f t="shared" si="222"/>
        <v>3.93133</v>
      </c>
      <c r="K385" s="91">
        <f t="shared" si="222"/>
        <v>4.2717799999999997</v>
      </c>
      <c r="L385" s="91">
        <f t="shared" si="222"/>
        <v>4.4900200000000003</v>
      </c>
      <c r="M385" s="91">
        <f t="shared" si="222"/>
        <v>4.56393</v>
      </c>
      <c r="N385" s="91">
        <f t="shared" si="222"/>
        <v>4.5963200000000004</v>
      </c>
      <c r="O385" s="91">
        <f t="shared" si="222"/>
        <v>4.6302599999999998</v>
      </c>
      <c r="P385" s="91">
        <f t="shared" si="222"/>
        <v>4.5796700000000001</v>
      </c>
      <c r="Q385" s="91">
        <f t="shared" si="222"/>
        <v>4.6051700000000002</v>
      </c>
      <c r="R385" s="91">
        <f t="shared" si="222"/>
        <v>4.59504</v>
      </c>
      <c r="S385" s="91">
        <f t="shared" si="222"/>
        <v>4.5719000000000003</v>
      </c>
      <c r="T385" s="91">
        <f t="shared" si="222"/>
        <v>4.6029</v>
      </c>
      <c r="U385" s="91">
        <f t="shared" si="222"/>
        <v>4.5934999999999997</v>
      </c>
      <c r="V385" s="91">
        <f t="shared" si="222"/>
        <v>4.5693200000000003</v>
      </c>
      <c r="W385" s="91">
        <f t="shared" si="222"/>
        <v>4.50488</v>
      </c>
      <c r="X385" s="91">
        <f t="shared" si="222"/>
        <v>4.3860999999999999</v>
      </c>
      <c r="Y385" s="91">
        <f t="shared" si="222"/>
        <v>4.3133800000000004</v>
      </c>
      <c r="Z385" s="91">
        <f t="shared" si="222"/>
        <v>4.05037</v>
      </c>
      <c r="AA385" s="91">
        <f t="shared" si="222"/>
        <v>3.85948</v>
      </c>
    </row>
    <row r="386" spans="1:27" ht="12.75" customHeight="1" outlineLevel="1" x14ac:dyDescent="0.2">
      <c r="A386" s="99" t="s">
        <v>611</v>
      </c>
      <c r="B386" s="63" t="s">
        <v>238</v>
      </c>
      <c r="C386" s="43" t="s">
        <v>79</v>
      </c>
      <c r="D386" s="44">
        <v>1165.46</v>
      </c>
      <c r="E386" s="44">
        <v>1076.46</v>
      </c>
      <c r="F386" s="44">
        <v>1040.0999999999999</v>
      </c>
      <c r="G386" s="44">
        <v>1027.9100000000001</v>
      </c>
      <c r="H386" s="44">
        <v>1061.8</v>
      </c>
      <c r="I386" s="44">
        <v>1201.31</v>
      </c>
      <c r="J386" s="44">
        <v>1374.4</v>
      </c>
      <c r="K386" s="44">
        <v>1714.85</v>
      </c>
      <c r="L386" s="44">
        <v>1933.09</v>
      </c>
      <c r="M386" s="44">
        <v>2007</v>
      </c>
      <c r="N386" s="44">
        <v>2039.39</v>
      </c>
      <c r="O386" s="44">
        <v>2073.33</v>
      </c>
      <c r="P386" s="44">
        <v>2022.74</v>
      </c>
      <c r="Q386" s="44">
        <v>2048.2399999999998</v>
      </c>
      <c r="R386" s="44">
        <v>2038.11</v>
      </c>
      <c r="S386" s="44">
        <v>2014.97</v>
      </c>
      <c r="T386" s="44">
        <v>2045.97</v>
      </c>
      <c r="U386" s="44">
        <v>2036.57</v>
      </c>
      <c r="V386" s="44">
        <v>2012.39</v>
      </c>
      <c r="W386" s="44">
        <v>1947.95</v>
      </c>
      <c r="X386" s="44">
        <v>1829.17</v>
      </c>
      <c r="Y386" s="44">
        <v>1756.45</v>
      </c>
      <c r="Z386" s="44">
        <v>1493.44</v>
      </c>
      <c r="AA386" s="44">
        <v>1302.55</v>
      </c>
    </row>
    <row r="387" spans="1:27" ht="12.75" customHeight="1" outlineLevel="1" x14ac:dyDescent="0.2">
      <c r="A387" s="99" t="s">
        <v>612</v>
      </c>
      <c r="B387" s="63" t="s">
        <v>90</v>
      </c>
      <c r="C387" s="43" t="s">
        <v>79</v>
      </c>
      <c r="D387" s="44">
        <f>$D$327</f>
        <v>2222.89</v>
      </c>
      <c r="E387" s="44">
        <f t="shared" ref="E387:AA387" si="223">$D$327</f>
        <v>2222.89</v>
      </c>
      <c r="F387" s="44">
        <f t="shared" si="223"/>
        <v>2222.89</v>
      </c>
      <c r="G387" s="44">
        <f t="shared" si="223"/>
        <v>2222.89</v>
      </c>
      <c r="H387" s="44">
        <f t="shared" si="223"/>
        <v>2222.89</v>
      </c>
      <c r="I387" s="44">
        <f t="shared" si="223"/>
        <v>2222.89</v>
      </c>
      <c r="J387" s="44">
        <f t="shared" si="223"/>
        <v>2222.89</v>
      </c>
      <c r="K387" s="44">
        <f t="shared" si="223"/>
        <v>2222.89</v>
      </c>
      <c r="L387" s="44">
        <f t="shared" si="223"/>
        <v>2222.89</v>
      </c>
      <c r="M387" s="44">
        <f t="shared" si="223"/>
        <v>2222.89</v>
      </c>
      <c r="N387" s="44">
        <f t="shared" si="223"/>
        <v>2222.89</v>
      </c>
      <c r="O387" s="44">
        <f t="shared" si="223"/>
        <v>2222.89</v>
      </c>
      <c r="P387" s="44">
        <f t="shared" si="223"/>
        <v>2222.89</v>
      </c>
      <c r="Q387" s="44">
        <f t="shared" si="223"/>
        <v>2222.89</v>
      </c>
      <c r="R387" s="44">
        <f t="shared" si="223"/>
        <v>2222.89</v>
      </c>
      <c r="S387" s="44">
        <f t="shared" si="223"/>
        <v>2222.89</v>
      </c>
      <c r="T387" s="44">
        <f t="shared" si="223"/>
        <v>2222.89</v>
      </c>
      <c r="U387" s="44">
        <f t="shared" si="223"/>
        <v>2222.89</v>
      </c>
      <c r="V387" s="44">
        <f t="shared" si="223"/>
        <v>2222.89</v>
      </c>
      <c r="W387" s="44">
        <f t="shared" si="223"/>
        <v>2222.89</v>
      </c>
      <c r="X387" s="44">
        <f t="shared" si="223"/>
        <v>2222.89</v>
      </c>
      <c r="Y387" s="44">
        <f t="shared" si="223"/>
        <v>2222.89</v>
      </c>
      <c r="Z387" s="44">
        <f t="shared" si="223"/>
        <v>2222.89</v>
      </c>
      <c r="AA387" s="44">
        <f t="shared" si="223"/>
        <v>2222.89</v>
      </c>
    </row>
    <row r="388" spans="1:27" ht="12.75" customHeight="1" outlineLevel="1" x14ac:dyDescent="0.2">
      <c r="A388" s="99" t="s">
        <v>613</v>
      </c>
      <c r="B388" s="63" t="s">
        <v>83</v>
      </c>
      <c r="C388" s="43" t="s">
        <v>79</v>
      </c>
      <c r="D388" s="44">
        <v>3.35</v>
      </c>
      <c r="E388" s="44">
        <v>3.35</v>
      </c>
      <c r="F388" s="44">
        <v>3.35</v>
      </c>
      <c r="G388" s="44">
        <v>3.35</v>
      </c>
      <c r="H388" s="44">
        <v>3.35</v>
      </c>
      <c r="I388" s="44">
        <v>3.35</v>
      </c>
      <c r="J388" s="44">
        <v>3.35</v>
      </c>
      <c r="K388" s="44">
        <v>3.35</v>
      </c>
      <c r="L388" s="44">
        <v>3.35</v>
      </c>
      <c r="M388" s="44">
        <v>3.35</v>
      </c>
      <c r="N388" s="44">
        <v>3.35</v>
      </c>
      <c r="O388" s="44">
        <v>3.35</v>
      </c>
      <c r="P388" s="44">
        <v>3.35</v>
      </c>
      <c r="Q388" s="44">
        <v>3.35</v>
      </c>
      <c r="R388" s="44">
        <v>3.35</v>
      </c>
      <c r="S388" s="44">
        <v>3.35</v>
      </c>
      <c r="T388" s="44">
        <v>3.35</v>
      </c>
      <c r="U388" s="44">
        <v>3.35</v>
      </c>
      <c r="V388" s="44">
        <v>3.35</v>
      </c>
      <c r="W388" s="44">
        <v>3.35</v>
      </c>
      <c r="X388" s="44">
        <v>3.35</v>
      </c>
      <c r="Y388" s="44">
        <v>3.35</v>
      </c>
      <c r="Z388" s="44">
        <v>3.35</v>
      </c>
      <c r="AA388" s="44">
        <v>3.35</v>
      </c>
    </row>
    <row r="389" spans="1:27" ht="12.75" customHeight="1" outlineLevel="1" x14ac:dyDescent="0.2">
      <c r="A389" s="99" t="s">
        <v>614</v>
      </c>
      <c r="B389" s="63" t="s">
        <v>81</v>
      </c>
      <c r="C389" s="43" t="s">
        <v>79</v>
      </c>
      <c r="D389" s="44">
        <f>$D$11</f>
        <v>330.69</v>
      </c>
      <c r="E389" s="44">
        <f t="shared" ref="E389:AA389" si="224">$D$11</f>
        <v>330.69</v>
      </c>
      <c r="F389" s="44">
        <f t="shared" si="224"/>
        <v>330.69</v>
      </c>
      <c r="G389" s="44">
        <f t="shared" si="224"/>
        <v>330.69</v>
      </c>
      <c r="H389" s="44">
        <f t="shared" si="224"/>
        <v>330.69</v>
      </c>
      <c r="I389" s="44">
        <f t="shared" si="224"/>
        <v>330.69</v>
      </c>
      <c r="J389" s="44">
        <f t="shared" si="224"/>
        <v>330.69</v>
      </c>
      <c r="K389" s="44">
        <f t="shared" si="224"/>
        <v>330.69</v>
      </c>
      <c r="L389" s="44">
        <f t="shared" si="224"/>
        <v>330.69</v>
      </c>
      <c r="M389" s="44">
        <f t="shared" si="224"/>
        <v>330.69</v>
      </c>
      <c r="N389" s="44">
        <f t="shared" si="224"/>
        <v>330.69</v>
      </c>
      <c r="O389" s="44">
        <f t="shared" si="224"/>
        <v>330.69</v>
      </c>
      <c r="P389" s="44">
        <f t="shared" si="224"/>
        <v>330.69</v>
      </c>
      <c r="Q389" s="44">
        <f t="shared" si="224"/>
        <v>330.69</v>
      </c>
      <c r="R389" s="44">
        <f t="shared" si="224"/>
        <v>330.69</v>
      </c>
      <c r="S389" s="44">
        <f t="shared" si="224"/>
        <v>330.69</v>
      </c>
      <c r="T389" s="44">
        <f t="shared" si="224"/>
        <v>330.69</v>
      </c>
      <c r="U389" s="44">
        <f t="shared" si="224"/>
        <v>330.69</v>
      </c>
      <c r="V389" s="44">
        <f t="shared" si="224"/>
        <v>330.69</v>
      </c>
      <c r="W389" s="44">
        <f t="shared" si="224"/>
        <v>330.69</v>
      </c>
      <c r="X389" s="44">
        <f t="shared" si="224"/>
        <v>330.69</v>
      </c>
      <c r="Y389" s="44">
        <f t="shared" si="224"/>
        <v>330.69</v>
      </c>
      <c r="Z389" s="44">
        <f t="shared" si="224"/>
        <v>330.69</v>
      </c>
      <c r="AA389" s="44">
        <f t="shared" si="224"/>
        <v>330.69</v>
      </c>
    </row>
    <row r="390" spans="1:27" ht="12.75" customHeight="1" x14ac:dyDescent="0.2">
      <c r="A390" s="98" t="s">
        <v>615</v>
      </c>
      <c r="B390" s="28" t="str">
        <f>"14"&amp;"."&amp;$B$662&amp;"."&amp;$B$663</f>
        <v>14.12.2023</v>
      </c>
      <c r="C390" s="90" t="s">
        <v>76</v>
      </c>
      <c r="D390" s="91">
        <f>ROUND(((D391+D392+D394+D393)/1000),5)</f>
        <v>3.77434</v>
      </c>
      <c r="E390" s="91">
        <f>ROUND(((E391+E392+E394+E393)/1000),5)</f>
        <v>3.6981099999999998</v>
      </c>
      <c r="F390" s="91">
        <f>ROUND(((F391+F392+F394+F393)/1000),5)</f>
        <v>3.6504400000000001</v>
      </c>
      <c r="G390" s="91">
        <f t="shared" ref="G390:AA390" si="225">ROUND(((G391+G392+G394+G393)/1000),5)</f>
        <v>3.6533600000000002</v>
      </c>
      <c r="H390" s="91">
        <f t="shared" si="225"/>
        <v>3.6987800000000002</v>
      </c>
      <c r="I390" s="91">
        <f t="shared" si="225"/>
        <v>3.8480300000000001</v>
      </c>
      <c r="J390" s="91">
        <f t="shared" si="225"/>
        <v>4.1053499999999996</v>
      </c>
      <c r="K390" s="91">
        <f t="shared" si="225"/>
        <v>4.3407400000000003</v>
      </c>
      <c r="L390" s="91">
        <f t="shared" si="225"/>
        <v>4.5562100000000001</v>
      </c>
      <c r="M390" s="91">
        <f t="shared" si="225"/>
        <v>4.6200200000000002</v>
      </c>
      <c r="N390" s="91">
        <f t="shared" si="225"/>
        <v>4.7513899999999998</v>
      </c>
      <c r="O390" s="91">
        <f t="shared" si="225"/>
        <v>4.6837400000000002</v>
      </c>
      <c r="P390" s="91">
        <f t="shared" si="225"/>
        <v>4.62669</v>
      </c>
      <c r="Q390" s="91">
        <f t="shared" si="225"/>
        <v>4.64968</v>
      </c>
      <c r="R390" s="91">
        <f t="shared" si="225"/>
        <v>4.6814900000000002</v>
      </c>
      <c r="S390" s="91">
        <f t="shared" si="225"/>
        <v>4.6217300000000003</v>
      </c>
      <c r="T390" s="91">
        <f t="shared" si="225"/>
        <v>4.8242500000000001</v>
      </c>
      <c r="U390" s="91">
        <f t="shared" si="225"/>
        <v>4.8373699999999999</v>
      </c>
      <c r="V390" s="91">
        <f t="shared" si="225"/>
        <v>4.8196399999999997</v>
      </c>
      <c r="W390" s="91">
        <f t="shared" si="225"/>
        <v>4.5812999999999997</v>
      </c>
      <c r="X390" s="91">
        <f t="shared" si="225"/>
        <v>4.5181699999999996</v>
      </c>
      <c r="Y390" s="91">
        <f t="shared" si="225"/>
        <v>4.35372</v>
      </c>
      <c r="Z390" s="91">
        <f t="shared" si="225"/>
        <v>4.0739799999999997</v>
      </c>
      <c r="AA390" s="91">
        <f t="shared" si="225"/>
        <v>3.89907</v>
      </c>
    </row>
    <row r="391" spans="1:27" ht="12.75" customHeight="1" outlineLevel="1" x14ac:dyDescent="0.2">
      <c r="A391" s="99" t="s">
        <v>616</v>
      </c>
      <c r="B391" s="63" t="s">
        <v>238</v>
      </c>
      <c r="C391" s="43" t="s">
        <v>79</v>
      </c>
      <c r="D391" s="44">
        <v>1217.4100000000001</v>
      </c>
      <c r="E391" s="44">
        <v>1141.18</v>
      </c>
      <c r="F391" s="44">
        <v>1093.51</v>
      </c>
      <c r="G391" s="44">
        <v>1096.43</v>
      </c>
      <c r="H391" s="44">
        <v>1141.8499999999999</v>
      </c>
      <c r="I391" s="44">
        <v>1291.0999999999999</v>
      </c>
      <c r="J391" s="44">
        <v>1548.42</v>
      </c>
      <c r="K391" s="44">
        <v>1783.81</v>
      </c>
      <c r="L391" s="44">
        <v>1999.28</v>
      </c>
      <c r="M391" s="44">
        <v>2063.09</v>
      </c>
      <c r="N391" s="44">
        <v>2194.46</v>
      </c>
      <c r="O391" s="44">
        <v>2126.81</v>
      </c>
      <c r="P391" s="44">
        <v>2069.7600000000002</v>
      </c>
      <c r="Q391" s="44">
        <v>2092.75</v>
      </c>
      <c r="R391" s="44">
        <v>2124.56</v>
      </c>
      <c r="S391" s="44">
        <v>2064.8000000000002</v>
      </c>
      <c r="T391" s="44">
        <v>2267.3200000000002</v>
      </c>
      <c r="U391" s="44">
        <v>2280.44</v>
      </c>
      <c r="V391" s="44">
        <v>2262.71</v>
      </c>
      <c r="W391" s="44">
        <v>2024.37</v>
      </c>
      <c r="X391" s="44">
        <v>1961.24</v>
      </c>
      <c r="Y391" s="44">
        <v>1796.79</v>
      </c>
      <c r="Z391" s="44">
        <v>1517.05</v>
      </c>
      <c r="AA391" s="44">
        <v>1342.14</v>
      </c>
    </row>
    <row r="392" spans="1:27" ht="12.75" customHeight="1" outlineLevel="1" x14ac:dyDescent="0.2">
      <c r="A392" s="99" t="s">
        <v>617</v>
      </c>
      <c r="B392" s="63" t="s">
        <v>90</v>
      </c>
      <c r="C392" s="43" t="s">
        <v>79</v>
      </c>
      <c r="D392" s="44">
        <f>$D$327</f>
        <v>2222.89</v>
      </c>
      <c r="E392" s="44">
        <f t="shared" ref="E392:AA392" si="226">$D$327</f>
        <v>2222.89</v>
      </c>
      <c r="F392" s="44">
        <f t="shared" si="226"/>
        <v>2222.89</v>
      </c>
      <c r="G392" s="44">
        <f t="shared" si="226"/>
        <v>2222.89</v>
      </c>
      <c r="H392" s="44">
        <f t="shared" si="226"/>
        <v>2222.89</v>
      </c>
      <c r="I392" s="44">
        <f t="shared" si="226"/>
        <v>2222.89</v>
      </c>
      <c r="J392" s="44">
        <f t="shared" si="226"/>
        <v>2222.89</v>
      </c>
      <c r="K392" s="44">
        <f t="shared" si="226"/>
        <v>2222.89</v>
      </c>
      <c r="L392" s="44">
        <f t="shared" si="226"/>
        <v>2222.89</v>
      </c>
      <c r="M392" s="44">
        <f t="shared" si="226"/>
        <v>2222.89</v>
      </c>
      <c r="N392" s="44">
        <f t="shared" si="226"/>
        <v>2222.89</v>
      </c>
      <c r="O392" s="44">
        <f t="shared" si="226"/>
        <v>2222.89</v>
      </c>
      <c r="P392" s="44">
        <f t="shared" si="226"/>
        <v>2222.89</v>
      </c>
      <c r="Q392" s="44">
        <f t="shared" si="226"/>
        <v>2222.89</v>
      </c>
      <c r="R392" s="44">
        <f t="shared" si="226"/>
        <v>2222.89</v>
      </c>
      <c r="S392" s="44">
        <f t="shared" si="226"/>
        <v>2222.89</v>
      </c>
      <c r="T392" s="44">
        <f t="shared" si="226"/>
        <v>2222.89</v>
      </c>
      <c r="U392" s="44">
        <f t="shared" si="226"/>
        <v>2222.89</v>
      </c>
      <c r="V392" s="44">
        <f t="shared" si="226"/>
        <v>2222.89</v>
      </c>
      <c r="W392" s="44">
        <f t="shared" si="226"/>
        <v>2222.89</v>
      </c>
      <c r="X392" s="44">
        <f t="shared" si="226"/>
        <v>2222.89</v>
      </c>
      <c r="Y392" s="44">
        <f t="shared" si="226"/>
        <v>2222.89</v>
      </c>
      <c r="Z392" s="44">
        <f t="shared" si="226"/>
        <v>2222.89</v>
      </c>
      <c r="AA392" s="44">
        <f t="shared" si="226"/>
        <v>2222.89</v>
      </c>
    </row>
    <row r="393" spans="1:27" ht="12.75" customHeight="1" outlineLevel="1" x14ac:dyDescent="0.2">
      <c r="A393" s="99" t="s">
        <v>618</v>
      </c>
      <c r="B393" s="63" t="s">
        <v>83</v>
      </c>
      <c r="C393" s="43" t="s">
        <v>79</v>
      </c>
      <c r="D393" s="44">
        <v>3.35</v>
      </c>
      <c r="E393" s="44">
        <v>3.35</v>
      </c>
      <c r="F393" s="44">
        <v>3.35</v>
      </c>
      <c r="G393" s="44">
        <v>3.35</v>
      </c>
      <c r="H393" s="44">
        <v>3.35</v>
      </c>
      <c r="I393" s="44">
        <v>3.35</v>
      </c>
      <c r="J393" s="44">
        <v>3.35</v>
      </c>
      <c r="K393" s="44">
        <v>3.35</v>
      </c>
      <c r="L393" s="44">
        <v>3.35</v>
      </c>
      <c r="M393" s="44">
        <v>3.35</v>
      </c>
      <c r="N393" s="44">
        <v>3.35</v>
      </c>
      <c r="O393" s="44">
        <v>3.35</v>
      </c>
      <c r="P393" s="44">
        <v>3.35</v>
      </c>
      <c r="Q393" s="44">
        <v>3.35</v>
      </c>
      <c r="R393" s="44">
        <v>3.35</v>
      </c>
      <c r="S393" s="44">
        <v>3.35</v>
      </c>
      <c r="T393" s="44">
        <v>3.35</v>
      </c>
      <c r="U393" s="44">
        <v>3.35</v>
      </c>
      <c r="V393" s="44">
        <v>3.35</v>
      </c>
      <c r="W393" s="44">
        <v>3.35</v>
      </c>
      <c r="X393" s="44">
        <v>3.35</v>
      </c>
      <c r="Y393" s="44">
        <v>3.35</v>
      </c>
      <c r="Z393" s="44">
        <v>3.35</v>
      </c>
      <c r="AA393" s="44">
        <v>3.35</v>
      </c>
    </row>
    <row r="394" spans="1:27" ht="12.75" customHeight="1" outlineLevel="1" x14ac:dyDescent="0.2">
      <c r="A394" s="99" t="s">
        <v>619</v>
      </c>
      <c r="B394" s="63" t="s">
        <v>81</v>
      </c>
      <c r="C394" s="43" t="s">
        <v>79</v>
      </c>
      <c r="D394" s="44">
        <f>$D$11</f>
        <v>330.69</v>
      </c>
      <c r="E394" s="44">
        <f t="shared" ref="E394:AA394" si="227">$D$11</f>
        <v>330.69</v>
      </c>
      <c r="F394" s="44">
        <f t="shared" si="227"/>
        <v>330.69</v>
      </c>
      <c r="G394" s="44">
        <f t="shared" si="227"/>
        <v>330.69</v>
      </c>
      <c r="H394" s="44">
        <f t="shared" si="227"/>
        <v>330.69</v>
      </c>
      <c r="I394" s="44">
        <f t="shared" si="227"/>
        <v>330.69</v>
      </c>
      <c r="J394" s="44">
        <f t="shared" si="227"/>
        <v>330.69</v>
      </c>
      <c r="K394" s="44">
        <f t="shared" si="227"/>
        <v>330.69</v>
      </c>
      <c r="L394" s="44">
        <f t="shared" si="227"/>
        <v>330.69</v>
      </c>
      <c r="M394" s="44">
        <f t="shared" si="227"/>
        <v>330.69</v>
      </c>
      <c r="N394" s="44">
        <f t="shared" si="227"/>
        <v>330.69</v>
      </c>
      <c r="O394" s="44">
        <f t="shared" si="227"/>
        <v>330.69</v>
      </c>
      <c r="P394" s="44">
        <f t="shared" si="227"/>
        <v>330.69</v>
      </c>
      <c r="Q394" s="44">
        <f t="shared" si="227"/>
        <v>330.69</v>
      </c>
      <c r="R394" s="44">
        <f t="shared" si="227"/>
        <v>330.69</v>
      </c>
      <c r="S394" s="44">
        <f t="shared" si="227"/>
        <v>330.69</v>
      </c>
      <c r="T394" s="44">
        <f t="shared" si="227"/>
        <v>330.69</v>
      </c>
      <c r="U394" s="44">
        <f t="shared" si="227"/>
        <v>330.69</v>
      </c>
      <c r="V394" s="44">
        <f t="shared" si="227"/>
        <v>330.69</v>
      </c>
      <c r="W394" s="44">
        <f t="shared" si="227"/>
        <v>330.69</v>
      </c>
      <c r="X394" s="44">
        <f t="shared" si="227"/>
        <v>330.69</v>
      </c>
      <c r="Y394" s="44">
        <f t="shared" si="227"/>
        <v>330.69</v>
      </c>
      <c r="Z394" s="44">
        <f t="shared" si="227"/>
        <v>330.69</v>
      </c>
      <c r="AA394" s="44">
        <f t="shared" si="227"/>
        <v>330.69</v>
      </c>
    </row>
    <row r="395" spans="1:27" ht="12.75" customHeight="1" x14ac:dyDescent="0.2">
      <c r="A395" s="98" t="s">
        <v>620</v>
      </c>
      <c r="B395" s="28" t="str">
        <f>"15"&amp;"."&amp;$B$662&amp;"."&amp;$B$663</f>
        <v>15.12.2023</v>
      </c>
      <c r="C395" s="90" t="s">
        <v>76</v>
      </c>
      <c r="D395" s="91">
        <f>ROUND(((D396+D397+D399+D398)/1000),5)</f>
        <v>3.7825600000000001</v>
      </c>
      <c r="E395" s="91">
        <f>ROUND(((E396+E397+E399+E398)/1000),5)</f>
        <v>3.7303600000000001</v>
      </c>
      <c r="F395" s="91">
        <f>ROUND(((F396+F397+F399+F398)/1000),5)</f>
        <v>3.6873499999999999</v>
      </c>
      <c r="G395" s="91">
        <f t="shared" ref="G395:AA395" si="228">ROUND(((G396+G397+G399+G398)/1000),5)</f>
        <v>3.6755</v>
      </c>
      <c r="H395" s="91">
        <f t="shared" si="228"/>
        <v>3.7303799999999998</v>
      </c>
      <c r="I395" s="91">
        <f t="shared" si="228"/>
        <v>3.8460700000000001</v>
      </c>
      <c r="J395" s="91">
        <f t="shared" si="228"/>
        <v>4.0622299999999996</v>
      </c>
      <c r="K395" s="91">
        <f t="shared" si="228"/>
        <v>4.3995899999999999</v>
      </c>
      <c r="L395" s="91">
        <f t="shared" si="228"/>
        <v>4.6071099999999996</v>
      </c>
      <c r="M395" s="91">
        <f t="shared" si="228"/>
        <v>4.6315400000000002</v>
      </c>
      <c r="N395" s="91">
        <f t="shared" si="228"/>
        <v>4.6618899999999996</v>
      </c>
      <c r="O395" s="91">
        <f t="shared" si="228"/>
        <v>4.66554</v>
      </c>
      <c r="P395" s="91">
        <f t="shared" si="228"/>
        <v>4.6624600000000003</v>
      </c>
      <c r="Q395" s="91">
        <f t="shared" si="228"/>
        <v>4.6673299999999998</v>
      </c>
      <c r="R395" s="91">
        <f t="shared" si="228"/>
        <v>4.6676799999999998</v>
      </c>
      <c r="S395" s="91">
        <f t="shared" si="228"/>
        <v>4.6335100000000002</v>
      </c>
      <c r="T395" s="91">
        <f t="shared" si="228"/>
        <v>4.6940200000000001</v>
      </c>
      <c r="U395" s="91">
        <f t="shared" si="228"/>
        <v>4.6987199999999998</v>
      </c>
      <c r="V395" s="91">
        <f t="shared" si="228"/>
        <v>4.6902100000000004</v>
      </c>
      <c r="W395" s="91">
        <f t="shared" si="228"/>
        <v>4.62737</v>
      </c>
      <c r="X395" s="91">
        <f t="shared" si="228"/>
        <v>4.4703499999999998</v>
      </c>
      <c r="Y395" s="91">
        <f t="shared" si="228"/>
        <v>4.3260100000000001</v>
      </c>
      <c r="Z395" s="91">
        <f t="shared" si="228"/>
        <v>4.1211500000000001</v>
      </c>
      <c r="AA395" s="91">
        <f t="shared" si="228"/>
        <v>3.90035</v>
      </c>
    </row>
    <row r="396" spans="1:27" ht="12.75" customHeight="1" outlineLevel="1" x14ac:dyDescent="0.2">
      <c r="A396" s="99" t="s">
        <v>621</v>
      </c>
      <c r="B396" s="63" t="s">
        <v>238</v>
      </c>
      <c r="C396" s="43" t="s">
        <v>79</v>
      </c>
      <c r="D396" s="44">
        <v>1225.6300000000001</v>
      </c>
      <c r="E396" s="44">
        <v>1173.43</v>
      </c>
      <c r="F396" s="44">
        <v>1130.42</v>
      </c>
      <c r="G396" s="44">
        <v>1118.57</v>
      </c>
      <c r="H396" s="44">
        <v>1173.45</v>
      </c>
      <c r="I396" s="44">
        <v>1289.1400000000001</v>
      </c>
      <c r="J396" s="44">
        <v>1505.3</v>
      </c>
      <c r="K396" s="44">
        <v>1842.66</v>
      </c>
      <c r="L396" s="44">
        <v>2050.1799999999998</v>
      </c>
      <c r="M396" s="44">
        <v>2074.61</v>
      </c>
      <c r="N396" s="44">
        <v>2104.96</v>
      </c>
      <c r="O396" s="44">
        <v>2108.61</v>
      </c>
      <c r="P396" s="44">
        <v>2105.5300000000002</v>
      </c>
      <c r="Q396" s="44">
        <v>2110.4</v>
      </c>
      <c r="R396" s="44">
        <v>2110.75</v>
      </c>
      <c r="S396" s="44">
        <v>2076.58</v>
      </c>
      <c r="T396" s="44">
        <v>2137.09</v>
      </c>
      <c r="U396" s="44">
        <v>2141.79</v>
      </c>
      <c r="V396" s="44">
        <v>2133.2800000000002</v>
      </c>
      <c r="W396" s="44">
        <v>2070.44</v>
      </c>
      <c r="X396" s="44">
        <v>1913.42</v>
      </c>
      <c r="Y396" s="44">
        <v>1769.08</v>
      </c>
      <c r="Z396" s="44">
        <v>1564.22</v>
      </c>
      <c r="AA396" s="44">
        <v>1343.42</v>
      </c>
    </row>
    <row r="397" spans="1:27" ht="12.75" customHeight="1" outlineLevel="1" x14ac:dyDescent="0.2">
      <c r="A397" s="99" t="s">
        <v>622</v>
      </c>
      <c r="B397" s="63" t="s">
        <v>90</v>
      </c>
      <c r="C397" s="43" t="s">
        <v>79</v>
      </c>
      <c r="D397" s="44">
        <f>$D$327</f>
        <v>2222.89</v>
      </c>
      <c r="E397" s="44">
        <f t="shared" ref="E397:AA397" si="229">$D$327</f>
        <v>2222.89</v>
      </c>
      <c r="F397" s="44">
        <f t="shared" si="229"/>
        <v>2222.89</v>
      </c>
      <c r="G397" s="44">
        <f t="shared" si="229"/>
        <v>2222.89</v>
      </c>
      <c r="H397" s="44">
        <f t="shared" si="229"/>
        <v>2222.89</v>
      </c>
      <c r="I397" s="44">
        <f t="shared" si="229"/>
        <v>2222.89</v>
      </c>
      <c r="J397" s="44">
        <f t="shared" si="229"/>
        <v>2222.89</v>
      </c>
      <c r="K397" s="44">
        <f t="shared" si="229"/>
        <v>2222.89</v>
      </c>
      <c r="L397" s="44">
        <f t="shared" si="229"/>
        <v>2222.89</v>
      </c>
      <c r="M397" s="44">
        <f t="shared" si="229"/>
        <v>2222.89</v>
      </c>
      <c r="N397" s="44">
        <f t="shared" si="229"/>
        <v>2222.89</v>
      </c>
      <c r="O397" s="44">
        <f t="shared" si="229"/>
        <v>2222.89</v>
      </c>
      <c r="P397" s="44">
        <f t="shared" si="229"/>
        <v>2222.89</v>
      </c>
      <c r="Q397" s="44">
        <f t="shared" si="229"/>
        <v>2222.89</v>
      </c>
      <c r="R397" s="44">
        <f t="shared" si="229"/>
        <v>2222.89</v>
      </c>
      <c r="S397" s="44">
        <f t="shared" si="229"/>
        <v>2222.89</v>
      </c>
      <c r="T397" s="44">
        <f t="shared" si="229"/>
        <v>2222.89</v>
      </c>
      <c r="U397" s="44">
        <f t="shared" si="229"/>
        <v>2222.89</v>
      </c>
      <c r="V397" s="44">
        <f t="shared" si="229"/>
        <v>2222.89</v>
      </c>
      <c r="W397" s="44">
        <f t="shared" si="229"/>
        <v>2222.89</v>
      </c>
      <c r="X397" s="44">
        <f t="shared" si="229"/>
        <v>2222.89</v>
      </c>
      <c r="Y397" s="44">
        <f t="shared" si="229"/>
        <v>2222.89</v>
      </c>
      <c r="Z397" s="44">
        <f t="shared" si="229"/>
        <v>2222.89</v>
      </c>
      <c r="AA397" s="44">
        <f t="shared" si="229"/>
        <v>2222.89</v>
      </c>
    </row>
    <row r="398" spans="1:27" ht="12.75" customHeight="1" outlineLevel="1" x14ac:dyDescent="0.2">
      <c r="A398" s="99" t="s">
        <v>623</v>
      </c>
      <c r="B398" s="63" t="s">
        <v>83</v>
      </c>
      <c r="C398" s="43" t="s">
        <v>79</v>
      </c>
      <c r="D398" s="44">
        <v>3.35</v>
      </c>
      <c r="E398" s="44">
        <v>3.35</v>
      </c>
      <c r="F398" s="44">
        <v>3.35</v>
      </c>
      <c r="G398" s="44">
        <v>3.35</v>
      </c>
      <c r="H398" s="44">
        <v>3.35</v>
      </c>
      <c r="I398" s="44">
        <v>3.35</v>
      </c>
      <c r="J398" s="44">
        <v>3.35</v>
      </c>
      <c r="K398" s="44">
        <v>3.35</v>
      </c>
      <c r="L398" s="44">
        <v>3.35</v>
      </c>
      <c r="M398" s="44">
        <v>3.35</v>
      </c>
      <c r="N398" s="44">
        <v>3.35</v>
      </c>
      <c r="O398" s="44">
        <v>3.35</v>
      </c>
      <c r="P398" s="44">
        <v>3.35</v>
      </c>
      <c r="Q398" s="44">
        <v>3.35</v>
      </c>
      <c r="R398" s="44">
        <v>3.35</v>
      </c>
      <c r="S398" s="44">
        <v>3.35</v>
      </c>
      <c r="T398" s="44">
        <v>3.35</v>
      </c>
      <c r="U398" s="44">
        <v>3.35</v>
      </c>
      <c r="V398" s="44">
        <v>3.35</v>
      </c>
      <c r="W398" s="44">
        <v>3.35</v>
      </c>
      <c r="X398" s="44">
        <v>3.35</v>
      </c>
      <c r="Y398" s="44">
        <v>3.35</v>
      </c>
      <c r="Z398" s="44">
        <v>3.35</v>
      </c>
      <c r="AA398" s="44">
        <v>3.35</v>
      </c>
    </row>
    <row r="399" spans="1:27" ht="12.75" customHeight="1" outlineLevel="1" x14ac:dyDescent="0.2">
      <c r="A399" s="99" t="s">
        <v>624</v>
      </c>
      <c r="B399" s="63" t="s">
        <v>81</v>
      </c>
      <c r="C399" s="43" t="s">
        <v>79</v>
      </c>
      <c r="D399" s="44">
        <f>$D$11</f>
        <v>330.69</v>
      </c>
      <c r="E399" s="44">
        <f t="shared" ref="E399:AA399" si="230">$D$11</f>
        <v>330.69</v>
      </c>
      <c r="F399" s="44">
        <f t="shared" si="230"/>
        <v>330.69</v>
      </c>
      <c r="G399" s="44">
        <f t="shared" si="230"/>
        <v>330.69</v>
      </c>
      <c r="H399" s="44">
        <f t="shared" si="230"/>
        <v>330.69</v>
      </c>
      <c r="I399" s="44">
        <f t="shared" si="230"/>
        <v>330.69</v>
      </c>
      <c r="J399" s="44">
        <f t="shared" si="230"/>
        <v>330.69</v>
      </c>
      <c r="K399" s="44">
        <f t="shared" si="230"/>
        <v>330.69</v>
      </c>
      <c r="L399" s="44">
        <f t="shared" si="230"/>
        <v>330.69</v>
      </c>
      <c r="M399" s="44">
        <f t="shared" si="230"/>
        <v>330.69</v>
      </c>
      <c r="N399" s="44">
        <f t="shared" si="230"/>
        <v>330.69</v>
      </c>
      <c r="O399" s="44">
        <f t="shared" si="230"/>
        <v>330.69</v>
      </c>
      <c r="P399" s="44">
        <f t="shared" si="230"/>
        <v>330.69</v>
      </c>
      <c r="Q399" s="44">
        <f t="shared" si="230"/>
        <v>330.69</v>
      </c>
      <c r="R399" s="44">
        <f t="shared" si="230"/>
        <v>330.69</v>
      </c>
      <c r="S399" s="44">
        <f t="shared" si="230"/>
        <v>330.69</v>
      </c>
      <c r="T399" s="44">
        <f t="shared" si="230"/>
        <v>330.69</v>
      </c>
      <c r="U399" s="44">
        <f t="shared" si="230"/>
        <v>330.69</v>
      </c>
      <c r="V399" s="44">
        <f t="shared" si="230"/>
        <v>330.69</v>
      </c>
      <c r="W399" s="44">
        <f t="shared" si="230"/>
        <v>330.69</v>
      </c>
      <c r="X399" s="44">
        <f t="shared" si="230"/>
        <v>330.69</v>
      </c>
      <c r="Y399" s="44">
        <f t="shared" si="230"/>
        <v>330.69</v>
      </c>
      <c r="Z399" s="44">
        <f t="shared" si="230"/>
        <v>330.69</v>
      </c>
      <c r="AA399" s="44">
        <f t="shared" si="230"/>
        <v>330.69</v>
      </c>
    </row>
    <row r="400" spans="1:27" ht="12.75" customHeight="1" x14ac:dyDescent="0.2">
      <c r="A400" s="98" t="s">
        <v>625</v>
      </c>
      <c r="B400" s="28" t="str">
        <f>"16"&amp;"."&amp;$B$662&amp;"."&amp;$B$663</f>
        <v>16.12.2023</v>
      </c>
      <c r="C400" s="90" t="s">
        <v>76</v>
      </c>
      <c r="D400" s="91">
        <f>ROUND(((D401+D402+D404+D403)/1000),5)</f>
        <v>3.8501500000000002</v>
      </c>
      <c r="E400" s="91">
        <f>ROUND(((E401+E402+E404+E403)/1000),5)</f>
        <v>3.8100299999999998</v>
      </c>
      <c r="F400" s="91">
        <f>ROUND(((F401+F402+F404+F403)/1000),5)</f>
        <v>3.78884</v>
      </c>
      <c r="G400" s="91">
        <f t="shared" ref="G400:AA400" si="231">ROUND(((G401+G402+G404+G403)/1000),5)</f>
        <v>3.7553399999999999</v>
      </c>
      <c r="H400" s="91">
        <f t="shared" si="231"/>
        <v>3.7892199999999998</v>
      </c>
      <c r="I400" s="91">
        <f t="shared" si="231"/>
        <v>3.8466</v>
      </c>
      <c r="J400" s="91">
        <f t="shared" si="231"/>
        <v>3.9602300000000001</v>
      </c>
      <c r="K400" s="91">
        <f t="shared" si="231"/>
        <v>4.1124000000000001</v>
      </c>
      <c r="L400" s="91">
        <f t="shared" si="231"/>
        <v>4.4452499999999997</v>
      </c>
      <c r="M400" s="91">
        <f t="shared" si="231"/>
        <v>4.5130600000000003</v>
      </c>
      <c r="N400" s="91">
        <f t="shared" si="231"/>
        <v>4.5801699999999999</v>
      </c>
      <c r="O400" s="91">
        <f t="shared" si="231"/>
        <v>4.5800599999999996</v>
      </c>
      <c r="P400" s="91">
        <f t="shared" si="231"/>
        <v>4.5746200000000004</v>
      </c>
      <c r="Q400" s="91">
        <f t="shared" si="231"/>
        <v>4.5778699999999999</v>
      </c>
      <c r="R400" s="91">
        <f t="shared" si="231"/>
        <v>4.4424400000000004</v>
      </c>
      <c r="S400" s="91">
        <f t="shared" si="231"/>
        <v>4.49695</v>
      </c>
      <c r="T400" s="91">
        <f t="shared" si="231"/>
        <v>4.66493</v>
      </c>
      <c r="U400" s="91">
        <f t="shared" si="231"/>
        <v>4.7503599999999997</v>
      </c>
      <c r="V400" s="91">
        <f t="shared" si="231"/>
        <v>4.7030099999999999</v>
      </c>
      <c r="W400" s="91">
        <f t="shared" si="231"/>
        <v>4.6077700000000004</v>
      </c>
      <c r="X400" s="91">
        <f t="shared" si="231"/>
        <v>4.3605099999999997</v>
      </c>
      <c r="Y400" s="91">
        <f t="shared" si="231"/>
        <v>4.3322399999999996</v>
      </c>
      <c r="Z400" s="91">
        <f t="shared" si="231"/>
        <v>4.0400799999999997</v>
      </c>
      <c r="AA400" s="91">
        <f t="shared" si="231"/>
        <v>3.9181400000000002</v>
      </c>
    </row>
    <row r="401" spans="1:27" ht="12.75" customHeight="1" outlineLevel="1" x14ac:dyDescent="0.2">
      <c r="A401" s="99" t="s">
        <v>626</v>
      </c>
      <c r="B401" s="63" t="s">
        <v>238</v>
      </c>
      <c r="C401" s="43" t="s">
        <v>79</v>
      </c>
      <c r="D401" s="44">
        <v>1293.22</v>
      </c>
      <c r="E401" s="44">
        <v>1253.0999999999999</v>
      </c>
      <c r="F401" s="44">
        <v>1231.9100000000001</v>
      </c>
      <c r="G401" s="44">
        <v>1198.4100000000001</v>
      </c>
      <c r="H401" s="44">
        <v>1232.29</v>
      </c>
      <c r="I401" s="44">
        <v>1289.67</v>
      </c>
      <c r="J401" s="44">
        <v>1403.3</v>
      </c>
      <c r="K401" s="44">
        <v>1555.47</v>
      </c>
      <c r="L401" s="44">
        <v>1888.32</v>
      </c>
      <c r="M401" s="44">
        <v>1956.13</v>
      </c>
      <c r="N401" s="44">
        <v>2023.24</v>
      </c>
      <c r="O401" s="44">
        <v>2023.13</v>
      </c>
      <c r="P401" s="44">
        <v>2017.69</v>
      </c>
      <c r="Q401" s="44">
        <v>2020.94</v>
      </c>
      <c r="R401" s="44">
        <v>1885.51</v>
      </c>
      <c r="S401" s="44">
        <v>1940.02</v>
      </c>
      <c r="T401" s="44">
        <v>2108</v>
      </c>
      <c r="U401" s="44">
        <v>2193.4299999999998</v>
      </c>
      <c r="V401" s="44">
        <v>2146.08</v>
      </c>
      <c r="W401" s="44">
        <v>2050.84</v>
      </c>
      <c r="X401" s="44">
        <v>1803.58</v>
      </c>
      <c r="Y401" s="44">
        <v>1775.31</v>
      </c>
      <c r="Z401" s="44">
        <v>1483.15</v>
      </c>
      <c r="AA401" s="44">
        <v>1361.21</v>
      </c>
    </row>
    <row r="402" spans="1:27" ht="12.75" customHeight="1" outlineLevel="1" x14ac:dyDescent="0.2">
      <c r="A402" s="99" t="s">
        <v>627</v>
      </c>
      <c r="B402" s="63" t="s">
        <v>90</v>
      </c>
      <c r="C402" s="43" t="s">
        <v>79</v>
      </c>
      <c r="D402" s="44">
        <f>$D$327</f>
        <v>2222.89</v>
      </c>
      <c r="E402" s="44">
        <f t="shared" ref="E402:AA402" si="232">$D$327</f>
        <v>2222.89</v>
      </c>
      <c r="F402" s="44">
        <f t="shared" si="232"/>
        <v>2222.89</v>
      </c>
      <c r="G402" s="44">
        <f t="shared" si="232"/>
        <v>2222.89</v>
      </c>
      <c r="H402" s="44">
        <f t="shared" si="232"/>
        <v>2222.89</v>
      </c>
      <c r="I402" s="44">
        <f t="shared" si="232"/>
        <v>2222.89</v>
      </c>
      <c r="J402" s="44">
        <f t="shared" si="232"/>
        <v>2222.89</v>
      </c>
      <c r="K402" s="44">
        <f t="shared" si="232"/>
        <v>2222.89</v>
      </c>
      <c r="L402" s="44">
        <f t="shared" si="232"/>
        <v>2222.89</v>
      </c>
      <c r="M402" s="44">
        <f t="shared" si="232"/>
        <v>2222.89</v>
      </c>
      <c r="N402" s="44">
        <f t="shared" si="232"/>
        <v>2222.89</v>
      </c>
      <c r="O402" s="44">
        <f t="shared" si="232"/>
        <v>2222.89</v>
      </c>
      <c r="P402" s="44">
        <f t="shared" si="232"/>
        <v>2222.89</v>
      </c>
      <c r="Q402" s="44">
        <f t="shared" si="232"/>
        <v>2222.89</v>
      </c>
      <c r="R402" s="44">
        <f t="shared" si="232"/>
        <v>2222.89</v>
      </c>
      <c r="S402" s="44">
        <f t="shared" si="232"/>
        <v>2222.89</v>
      </c>
      <c r="T402" s="44">
        <f t="shared" si="232"/>
        <v>2222.89</v>
      </c>
      <c r="U402" s="44">
        <f t="shared" si="232"/>
        <v>2222.89</v>
      </c>
      <c r="V402" s="44">
        <f t="shared" si="232"/>
        <v>2222.89</v>
      </c>
      <c r="W402" s="44">
        <f t="shared" si="232"/>
        <v>2222.89</v>
      </c>
      <c r="X402" s="44">
        <f t="shared" si="232"/>
        <v>2222.89</v>
      </c>
      <c r="Y402" s="44">
        <f t="shared" si="232"/>
        <v>2222.89</v>
      </c>
      <c r="Z402" s="44">
        <f t="shared" si="232"/>
        <v>2222.89</v>
      </c>
      <c r="AA402" s="44">
        <f t="shared" si="232"/>
        <v>2222.89</v>
      </c>
    </row>
    <row r="403" spans="1:27" ht="12.75" customHeight="1" outlineLevel="1" x14ac:dyDescent="0.2">
      <c r="A403" s="99" t="s">
        <v>628</v>
      </c>
      <c r="B403" s="63" t="s">
        <v>83</v>
      </c>
      <c r="C403" s="43" t="s">
        <v>79</v>
      </c>
      <c r="D403" s="44">
        <v>3.35</v>
      </c>
      <c r="E403" s="44">
        <v>3.35</v>
      </c>
      <c r="F403" s="44">
        <v>3.35</v>
      </c>
      <c r="G403" s="44">
        <v>3.35</v>
      </c>
      <c r="H403" s="44">
        <v>3.35</v>
      </c>
      <c r="I403" s="44">
        <v>3.35</v>
      </c>
      <c r="J403" s="44">
        <v>3.35</v>
      </c>
      <c r="K403" s="44">
        <v>3.35</v>
      </c>
      <c r="L403" s="44">
        <v>3.35</v>
      </c>
      <c r="M403" s="44">
        <v>3.35</v>
      </c>
      <c r="N403" s="44">
        <v>3.35</v>
      </c>
      <c r="O403" s="44">
        <v>3.35</v>
      </c>
      <c r="P403" s="44">
        <v>3.35</v>
      </c>
      <c r="Q403" s="44">
        <v>3.35</v>
      </c>
      <c r="R403" s="44">
        <v>3.35</v>
      </c>
      <c r="S403" s="44">
        <v>3.35</v>
      </c>
      <c r="T403" s="44">
        <v>3.35</v>
      </c>
      <c r="U403" s="44">
        <v>3.35</v>
      </c>
      <c r="V403" s="44">
        <v>3.35</v>
      </c>
      <c r="W403" s="44">
        <v>3.35</v>
      </c>
      <c r="X403" s="44">
        <v>3.35</v>
      </c>
      <c r="Y403" s="44">
        <v>3.35</v>
      </c>
      <c r="Z403" s="44">
        <v>3.35</v>
      </c>
      <c r="AA403" s="44">
        <v>3.35</v>
      </c>
    </row>
    <row r="404" spans="1:27" ht="12.75" customHeight="1" outlineLevel="1" x14ac:dyDescent="0.2">
      <c r="A404" s="99" t="s">
        <v>629</v>
      </c>
      <c r="B404" s="63" t="s">
        <v>81</v>
      </c>
      <c r="C404" s="43" t="s">
        <v>79</v>
      </c>
      <c r="D404" s="44">
        <f>$D$11</f>
        <v>330.69</v>
      </c>
      <c r="E404" s="44">
        <f t="shared" ref="E404:AA404" si="233">$D$11</f>
        <v>330.69</v>
      </c>
      <c r="F404" s="44">
        <f t="shared" si="233"/>
        <v>330.69</v>
      </c>
      <c r="G404" s="44">
        <f t="shared" si="233"/>
        <v>330.69</v>
      </c>
      <c r="H404" s="44">
        <f t="shared" si="233"/>
        <v>330.69</v>
      </c>
      <c r="I404" s="44">
        <f t="shared" si="233"/>
        <v>330.69</v>
      </c>
      <c r="J404" s="44">
        <f t="shared" si="233"/>
        <v>330.69</v>
      </c>
      <c r="K404" s="44">
        <f t="shared" si="233"/>
        <v>330.69</v>
      </c>
      <c r="L404" s="44">
        <f t="shared" si="233"/>
        <v>330.69</v>
      </c>
      <c r="M404" s="44">
        <f t="shared" si="233"/>
        <v>330.69</v>
      </c>
      <c r="N404" s="44">
        <f t="shared" si="233"/>
        <v>330.69</v>
      </c>
      <c r="O404" s="44">
        <f t="shared" si="233"/>
        <v>330.69</v>
      </c>
      <c r="P404" s="44">
        <f t="shared" si="233"/>
        <v>330.69</v>
      </c>
      <c r="Q404" s="44">
        <f t="shared" si="233"/>
        <v>330.69</v>
      </c>
      <c r="R404" s="44">
        <f t="shared" si="233"/>
        <v>330.69</v>
      </c>
      <c r="S404" s="44">
        <f t="shared" si="233"/>
        <v>330.69</v>
      </c>
      <c r="T404" s="44">
        <f t="shared" si="233"/>
        <v>330.69</v>
      </c>
      <c r="U404" s="44">
        <f t="shared" si="233"/>
        <v>330.69</v>
      </c>
      <c r="V404" s="44">
        <f t="shared" si="233"/>
        <v>330.69</v>
      </c>
      <c r="W404" s="44">
        <f t="shared" si="233"/>
        <v>330.69</v>
      </c>
      <c r="X404" s="44">
        <f t="shared" si="233"/>
        <v>330.69</v>
      </c>
      <c r="Y404" s="44">
        <f t="shared" si="233"/>
        <v>330.69</v>
      </c>
      <c r="Z404" s="44">
        <f t="shared" si="233"/>
        <v>330.69</v>
      </c>
      <c r="AA404" s="44">
        <f t="shared" si="233"/>
        <v>330.69</v>
      </c>
    </row>
    <row r="405" spans="1:27" ht="12.75" customHeight="1" x14ac:dyDescent="0.2">
      <c r="A405" s="98" t="s">
        <v>630</v>
      </c>
      <c r="B405" s="28" t="str">
        <f>"17"&amp;"."&amp;$B$662&amp;"."&amp;$B$663</f>
        <v>17.12.2023</v>
      </c>
      <c r="C405" s="90" t="s">
        <v>76</v>
      </c>
      <c r="D405" s="91">
        <f>ROUND(((D406+D407+D409+D408)/1000),5)</f>
        <v>3.8576800000000002</v>
      </c>
      <c r="E405" s="91">
        <f>ROUND(((E406+E407+E409+E408)/1000),5)</f>
        <v>3.8227799999999998</v>
      </c>
      <c r="F405" s="91">
        <f>ROUND(((F406+F407+F409+F408)/1000),5)</f>
        <v>3.78823</v>
      </c>
      <c r="G405" s="91">
        <f t="shared" ref="G405:AA405" si="234">ROUND(((G406+G407+G409+G408)/1000),5)</f>
        <v>3.7618</v>
      </c>
      <c r="H405" s="91">
        <f t="shared" si="234"/>
        <v>3.7616299999999998</v>
      </c>
      <c r="I405" s="91">
        <f t="shared" si="234"/>
        <v>3.8057599999999998</v>
      </c>
      <c r="J405" s="91">
        <f t="shared" si="234"/>
        <v>3.8383500000000002</v>
      </c>
      <c r="K405" s="91">
        <f t="shared" si="234"/>
        <v>4.0477999999999996</v>
      </c>
      <c r="L405" s="91">
        <f t="shared" si="234"/>
        <v>4.2541399999999996</v>
      </c>
      <c r="M405" s="91">
        <f t="shared" si="234"/>
        <v>4.3410200000000003</v>
      </c>
      <c r="N405" s="91">
        <f t="shared" si="234"/>
        <v>4.3825500000000002</v>
      </c>
      <c r="O405" s="91">
        <f t="shared" si="234"/>
        <v>4.4038399999999998</v>
      </c>
      <c r="P405" s="91">
        <f t="shared" si="234"/>
        <v>4.4081900000000003</v>
      </c>
      <c r="Q405" s="91">
        <f t="shared" si="234"/>
        <v>4.4190399999999999</v>
      </c>
      <c r="R405" s="91">
        <f t="shared" si="234"/>
        <v>4.4041300000000003</v>
      </c>
      <c r="S405" s="91">
        <f t="shared" si="234"/>
        <v>4.39846</v>
      </c>
      <c r="T405" s="91">
        <f t="shared" si="234"/>
        <v>4.3609200000000001</v>
      </c>
      <c r="U405" s="91">
        <f t="shared" si="234"/>
        <v>4.4043700000000001</v>
      </c>
      <c r="V405" s="91">
        <f t="shared" si="234"/>
        <v>4.5367699999999997</v>
      </c>
      <c r="W405" s="91">
        <f t="shared" si="234"/>
        <v>4.3548299999999998</v>
      </c>
      <c r="X405" s="91">
        <f t="shared" si="234"/>
        <v>4.36721</v>
      </c>
      <c r="Y405" s="91">
        <f t="shared" si="234"/>
        <v>4.3270600000000004</v>
      </c>
      <c r="Z405" s="91">
        <f t="shared" si="234"/>
        <v>4.0653800000000002</v>
      </c>
      <c r="AA405" s="91">
        <f t="shared" si="234"/>
        <v>3.8570600000000002</v>
      </c>
    </row>
    <row r="406" spans="1:27" ht="12.75" customHeight="1" outlineLevel="1" x14ac:dyDescent="0.2">
      <c r="A406" s="99" t="s">
        <v>631</v>
      </c>
      <c r="B406" s="63" t="s">
        <v>238</v>
      </c>
      <c r="C406" s="43" t="s">
        <v>79</v>
      </c>
      <c r="D406" s="44">
        <v>1300.75</v>
      </c>
      <c r="E406" s="44">
        <v>1265.8499999999999</v>
      </c>
      <c r="F406" s="44">
        <v>1231.3</v>
      </c>
      <c r="G406" s="44">
        <v>1204.8699999999999</v>
      </c>
      <c r="H406" s="44">
        <v>1204.7</v>
      </c>
      <c r="I406" s="44">
        <v>1248.83</v>
      </c>
      <c r="J406" s="44">
        <v>1281.42</v>
      </c>
      <c r="K406" s="44">
        <v>1490.87</v>
      </c>
      <c r="L406" s="44">
        <v>1697.21</v>
      </c>
      <c r="M406" s="44">
        <v>1784.09</v>
      </c>
      <c r="N406" s="44">
        <v>1825.62</v>
      </c>
      <c r="O406" s="44">
        <v>1846.91</v>
      </c>
      <c r="P406" s="44">
        <v>1851.26</v>
      </c>
      <c r="Q406" s="44">
        <v>1862.11</v>
      </c>
      <c r="R406" s="44">
        <v>1847.2</v>
      </c>
      <c r="S406" s="44">
        <v>1841.53</v>
      </c>
      <c r="T406" s="44">
        <v>1803.99</v>
      </c>
      <c r="U406" s="44">
        <v>1847.44</v>
      </c>
      <c r="V406" s="44">
        <v>1979.84</v>
      </c>
      <c r="W406" s="44">
        <v>1797.9</v>
      </c>
      <c r="X406" s="44">
        <v>1810.28</v>
      </c>
      <c r="Y406" s="44">
        <v>1770.13</v>
      </c>
      <c r="Z406" s="44">
        <v>1508.45</v>
      </c>
      <c r="AA406" s="44">
        <v>1300.1300000000001</v>
      </c>
    </row>
    <row r="407" spans="1:27" ht="12.75" customHeight="1" outlineLevel="1" x14ac:dyDescent="0.2">
      <c r="A407" s="99" t="s">
        <v>632</v>
      </c>
      <c r="B407" s="63" t="s">
        <v>90</v>
      </c>
      <c r="C407" s="43" t="s">
        <v>79</v>
      </c>
      <c r="D407" s="44">
        <f>$D$327</f>
        <v>2222.89</v>
      </c>
      <c r="E407" s="44">
        <f t="shared" ref="E407:AA407" si="235">$D$327</f>
        <v>2222.89</v>
      </c>
      <c r="F407" s="44">
        <f t="shared" si="235"/>
        <v>2222.89</v>
      </c>
      <c r="G407" s="44">
        <f t="shared" si="235"/>
        <v>2222.89</v>
      </c>
      <c r="H407" s="44">
        <f t="shared" si="235"/>
        <v>2222.89</v>
      </c>
      <c r="I407" s="44">
        <f t="shared" si="235"/>
        <v>2222.89</v>
      </c>
      <c r="J407" s="44">
        <f t="shared" si="235"/>
        <v>2222.89</v>
      </c>
      <c r="K407" s="44">
        <f t="shared" si="235"/>
        <v>2222.89</v>
      </c>
      <c r="L407" s="44">
        <f t="shared" si="235"/>
        <v>2222.89</v>
      </c>
      <c r="M407" s="44">
        <f t="shared" si="235"/>
        <v>2222.89</v>
      </c>
      <c r="N407" s="44">
        <f t="shared" si="235"/>
        <v>2222.89</v>
      </c>
      <c r="O407" s="44">
        <f t="shared" si="235"/>
        <v>2222.89</v>
      </c>
      <c r="P407" s="44">
        <f t="shared" si="235"/>
        <v>2222.89</v>
      </c>
      <c r="Q407" s="44">
        <f t="shared" si="235"/>
        <v>2222.89</v>
      </c>
      <c r="R407" s="44">
        <f t="shared" si="235"/>
        <v>2222.89</v>
      </c>
      <c r="S407" s="44">
        <f t="shared" si="235"/>
        <v>2222.89</v>
      </c>
      <c r="T407" s="44">
        <f t="shared" si="235"/>
        <v>2222.89</v>
      </c>
      <c r="U407" s="44">
        <f t="shared" si="235"/>
        <v>2222.89</v>
      </c>
      <c r="V407" s="44">
        <f t="shared" si="235"/>
        <v>2222.89</v>
      </c>
      <c r="W407" s="44">
        <f t="shared" si="235"/>
        <v>2222.89</v>
      </c>
      <c r="X407" s="44">
        <f t="shared" si="235"/>
        <v>2222.89</v>
      </c>
      <c r="Y407" s="44">
        <f t="shared" si="235"/>
        <v>2222.89</v>
      </c>
      <c r="Z407" s="44">
        <f t="shared" si="235"/>
        <v>2222.89</v>
      </c>
      <c r="AA407" s="44">
        <f t="shared" si="235"/>
        <v>2222.89</v>
      </c>
    </row>
    <row r="408" spans="1:27" ht="12.75" customHeight="1" outlineLevel="1" x14ac:dyDescent="0.2">
      <c r="A408" s="99" t="s">
        <v>633</v>
      </c>
      <c r="B408" s="63" t="s">
        <v>83</v>
      </c>
      <c r="C408" s="43" t="s">
        <v>79</v>
      </c>
      <c r="D408" s="44">
        <v>3.35</v>
      </c>
      <c r="E408" s="44">
        <v>3.35</v>
      </c>
      <c r="F408" s="44">
        <v>3.35</v>
      </c>
      <c r="G408" s="44">
        <v>3.35</v>
      </c>
      <c r="H408" s="44">
        <v>3.35</v>
      </c>
      <c r="I408" s="44">
        <v>3.35</v>
      </c>
      <c r="J408" s="44">
        <v>3.35</v>
      </c>
      <c r="K408" s="44">
        <v>3.35</v>
      </c>
      <c r="L408" s="44">
        <v>3.35</v>
      </c>
      <c r="M408" s="44">
        <v>3.35</v>
      </c>
      <c r="N408" s="44">
        <v>3.35</v>
      </c>
      <c r="O408" s="44">
        <v>3.35</v>
      </c>
      <c r="P408" s="44">
        <v>3.35</v>
      </c>
      <c r="Q408" s="44">
        <v>3.35</v>
      </c>
      <c r="R408" s="44">
        <v>3.35</v>
      </c>
      <c r="S408" s="44">
        <v>3.35</v>
      </c>
      <c r="T408" s="44">
        <v>3.35</v>
      </c>
      <c r="U408" s="44">
        <v>3.35</v>
      </c>
      <c r="V408" s="44">
        <v>3.35</v>
      </c>
      <c r="W408" s="44">
        <v>3.35</v>
      </c>
      <c r="X408" s="44">
        <v>3.35</v>
      </c>
      <c r="Y408" s="44">
        <v>3.35</v>
      </c>
      <c r="Z408" s="44">
        <v>3.35</v>
      </c>
      <c r="AA408" s="44">
        <v>3.35</v>
      </c>
    </row>
    <row r="409" spans="1:27" ht="12.75" customHeight="1" outlineLevel="1" x14ac:dyDescent="0.2">
      <c r="A409" s="99" t="s">
        <v>634</v>
      </c>
      <c r="B409" s="63" t="s">
        <v>81</v>
      </c>
      <c r="C409" s="43" t="s">
        <v>79</v>
      </c>
      <c r="D409" s="44">
        <f>$D$11</f>
        <v>330.69</v>
      </c>
      <c r="E409" s="44">
        <f t="shared" ref="E409:AA409" si="236">$D$11</f>
        <v>330.69</v>
      </c>
      <c r="F409" s="44">
        <f t="shared" si="236"/>
        <v>330.69</v>
      </c>
      <c r="G409" s="44">
        <f t="shared" si="236"/>
        <v>330.69</v>
      </c>
      <c r="H409" s="44">
        <f t="shared" si="236"/>
        <v>330.69</v>
      </c>
      <c r="I409" s="44">
        <f t="shared" si="236"/>
        <v>330.69</v>
      </c>
      <c r="J409" s="44">
        <f t="shared" si="236"/>
        <v>330.69</v>
      </c>
      <c r="K409" s="44">
        <f t="shared" si="236"/>
        <v>330.69</v>
      </c>
      <c r="L409" s="44">
        <f t="shared" si="236"/>
        <v>330.69</v>
      </c>
      <c r="M409" s="44">
        <f t="shared" si="236"/>
        <v>330.69</v>
      </c>
      <c r="N409" s="44">
        <f t="shared" si="236"/>
        <v>330.69</v>
      </c>
      <c r="O409" s="44">
        <f t="shared" si="236"/>
        <v>330.69</v>
      </c>
      <c r="P409" s="44">
        <f t="shared" si="236"/>
        <v>330.69</v>
      </c>
      <c r="Q409" s="44">
        <f t="shared" si="236"/>
        <v>330.69</v>
      </c>
      <c r="R409" s="44">
        <f t="shared" si="236"/>
        <v>330.69</v>
      </c>
      <c r="S409" s="44">
        <f t="shared" si="236"/>
        <v>330.69</v>
      </c>
      <c r="T409" s="44">
        <f t="shared" si="236"/>
        <v>330.69</v>
      </c>
      <c r="U409" s="44">
        <f t="shared" si="236"/>
        <v>330.69</v>
      </c>
      <c r="V409" s="44">
        <f t="shared" si="236"/>
        <v>330.69</v>
      </c>
      <c r="W409" s="44">
        <f t="shared" si="236"/>
        <v>330.69</v>
      </c>
      <c r="X409" s="44">
        <f t="shared" si="236"/>
        <v>330.69</v>
      </c>
      <c r="Y409" s="44">
        <f t="shared" si="236"/>
        <v>330.69</v>
      </c>
      <c r="Z409" s="44">
        <f t="shared" si="236"/>
        <v>330.69</v>
      </c>
      <c r="AA409" s="44">
        <f t="shared" si="236"/>
        <v>330.69</v>
      </c>
    </row>
    <row r="410" spans="1:27" ht="12.75" customHeight="1" x14ac:dyDescent="0.2">
      <c r="A410" s="98" t="s">
        <v>635</v>
      </c>
      <c r="B410" s="28" t="str">
        <f>"18"&amp;"."&amp;$B$662&amp;"."&amp;$B$663</f>
        <v>18.12.2023</v>
      </c>
      <c r="C410" s="90" t="s">
        <v>76</v>
      </c>
      <c r="D410" s="91">
        <f>ROUND(((D411+D412+D414+D413)/1000),5)</f>
        <v>3.7987899999999999</v>
      </c>
      <c r="E410" s="91">
        <f>ROUND(((E411+E412+E414+E413)/1000),5)</f>
        <v>3.7054999999999998</v>
      </c>
      <c r="F410" s="91">
        <f>ROUND(((F411+F412+F414+F413)/1000),5)</f>
        <v>3.6398700000000002</v>
      </c>
      <c r="G410" s="91">
        <f t="shared" ref="G410:AA410" si="237">ROUND(((G411+G412+G414+G413)/1000),5)</f>
        <v>3.63815</v>
      </c>
      <c r="H410" s="91">
        <f t="shared" si="237"/>
        <v>3.66812</v>
      </c>
      <c r="I410" s="91">
        <f t="shared" si="237"/>
        <v>3.8020700000000001</v>
      </c>
      <c r="J410" s="91">
        <f t="shared" si="237"/>
        <v>4.0297400000000003</v>
      </c>
      <c r="K410" s="91">
        <f t="shared" si="237"/>
        <v>4.3148299999999997</v>
      </c>
      <c r="L410" s="91">
        <f t="shared" si="237"/>
        <v>4.5266099999999998</v>
      </c>
      <c r="M410" s="91">
        <f t="shared" si="237"/>
        <v>4.5678599999999996</v>
      </c>
      <c r="N410" s="91">
        <f t="shared" si="237"/>
        <v>4.5584600000000002</v>
      </c>
      <c r="O410" s="91">
        <f t="shared" si="237"/>
        <v>4.6310799999999999</v>
      </c>
      <c r="P410" s="91">
        <f t="shared" si="237"/>
        <v>4.6166999999999998</v>
      </c>
      <c r="Q410" s="91">
        <f t="shared" si="237"/>
        <v>4.6339300000000003</v>
      </c>
      <c r="R410" s="91">
        <f t="shared" si="237"/>
        <v>4.6261299999999999</v>
      </c>
      <c r="S410" s="91">
        <f t="shared" si="237"/>
        <v>4.6139799999999997</v>
      </c>
      <c r="T410" s="91">
        <f t="shared" si="237"/>
        <v>4.7916999999999996</v>
      </c>
      <c r="U410" s="91">
        <f t="shared" si="237"/>
        <v>4.8166099999999998</v>
      </c>
      <c r="V410" s="91">
        <f t="shared" si="237"/>
        <v>4.73414</v>
      </c>
      <c r="W410" s="91">
        <f t="shared" si="237"/>
        <v>4.5664899999999999</v>
      </c>
      <c r="X410" s="91">
        <f t="shared" si="237"/>
        <v>4.4677100000000003</v>
      </c>
      <c r="Y410" s="91">
        <f t="shared" si="237"/>
        <v>4.3197900000000002</v>
      </c>
      <c r="Z410" s="91">
        <f t="shared" si="237"/>
        <v>4.0557800000000004</v>
      </c>
      <c r="AA410" s="91">
        <f t="shared" si="237"/>
        <v>3.8256999999999999</v>
      </c>
    </row>
    <row r="411" spans="1:27" ht="12.75" customHeight="1" outlineLevel="1" x14ac:dyDescent="0.2">
      <c r="A411" s="99" t="s">
        <v>636</v>
      </c>
      <c r="B411" s="63" t="s">
        <v>238</v>
      </c>
      <c r="C411" s="43" t="s">
        <v>79</v>
      </c>
      <c r="D411" s="44">
        <v>1241.8599999999999</v>
      </c>
      <c r="E411" s="44">
        <v>1148.57</v>
      </c>
      <c r="F411" s="44">
        <v>1082.94</v>
      </c>
      <c r="G411" s="44">
        <v>1081.22</v>
      </c>
      <c r="H411" s="44">
        <v>1111.19</v>
      </c>
      <c r="I411" s="44">
        <v>1245.1400000000001</v>
      </c>
      <c r="J411" s="44">
        <v>1472.81</v>
      </c>
      <c r="K411" s="44">
        <v>1757.9</v>
      </c>
      <c r="L411" s="44">
        <v>1969.68</v>
      </c>
      <c r="M411" s="44">
        <v>2010.93</v>
      </c>
      <c r="N411" s="44">
        <v>2001.53</v>
      </c>
      <c r="O411" s="44">
        <v>2074.15</v>
      </c>
      <c r="P411" s="44">
        <v>2059.77</v>
      </c>
      <c r="Q411" s="44">
        <v>2077</v>
      </c>
      <c r="R411" s="44">
        <v>2069.1999999999998</v>
      </c>
      <c r="S411" s="44">
        <v>2057.0500000000002</v>
      </c>
      <c r="T411" s="44">
        <v>2234.77</v>
      </c>
      <c r="U411" s="44">
        <v>2259.6799999999998</v>
      </c>
      <c r="V411" s="44">
        <v>2177.21</v>
      </c>
      <c r="W411" s="44">
        <v>2009.56</v>
      </c>
      <c r="X411" s="44">
        <v>1910.78</v>
      </c>
      <c r="Y411" s="44">
        <v>1762.86</v>
      </c>
      <c r="Z411" s="44">
        <v>1498.85</v>
      </c>
      <c r="AA411" s="44">
        <v>1268.77</v>
      </c>
    </row>
    <row r="412" spans="1:27" ht="12.75" customHeight="1" outlineLevel="1" x14ac:dyDescent="0.2">
      <c r="A412" s="99" t="s">
        <v>637</v>
      </c>
      <c r="B412" s="63" t="s">
        <v>90</v>
      </c>
      <c r="C412" s="43" t="s">
        <v>79</v>
      </c>
      <c r="D412" s="44">
        <f>$D$327</f>
        <v>2222.89</v>
      </c>
      <c r="E412" s="44">
        <f t="shared" ref="E412:AA412" si="238">$D$327</f>
        <v>2222.89</v>
      </c>
      <c r="F412" s="44">
        <f t="shared" si="238"/>
        <v>2222.89</v>
      </c>
      <c r="G412" s="44">
        <f t="shared" si="238"/>
        <v>2222.89</v>
      </c>
      <c r="H412" s="44">
        <f t="shared" si="238"/>
        <v>2222.89</v>
      </c>
      <c r="I412" s="44">
        <f t="shared" si="238"/>
        <v>2222.89</v>
      </c>
      <c r="J412" s="44">
        <f t="shared" si="238"/>
        <v>2222.89</v>
      </c>
      <c r="K412" s="44">
        <f t="shared" si="238"/>
        <v>2222.89</v>
      </c>
      <c r="L412" s="44">
        <f t="shared" si="238"/>
        <v>2222.89</v>
      </c>
      <c r="M412" s="44">
        <f t="shared" si="238"/>
        <v>2222.89</v>
      </c>
      <c r="N412" s="44">
        <f t="shared" si="238"/>
        <v>2222.89</v>
      </c>
      <c r="O412" s="44">
        <f t="shared" si="238"/>
        <v>2222.89</v>
      </c>
      <c r="P412" s="44">
        <f t="shared" si="238"/>
        <v>2222.89</v>
      </c>
      <c r="Q412" s="44">
        <f t="shared" si="238"/>
        <v>2222.89</v>
      </c>
      <c r="R412" s="44">
        <f t="shared" si="238"/>
        <v>2222.89</v>
      </c>
      <c r="S412" s="44">
        <f t="shared" si="238"/>
        <v>2222.89</v>
      </c>
      <c r="T412" s="44">
        <f t="shared" si="238"/>
        <v>2222.89</v>
      </c>
      <c r="U412" s="44">
        <f t="shared" si="238"/>
        <v>2222.89</v>
      </c>
      <c r="V412" s="44">
        <f t="shared" si="238"/>
        <v>2222.89</v>
      </c>
      <c r="W412" s="44">
        <f t="shared" si="238"/>
        <v>2222.89</v>
      </c>
      <c r="X412" s="44">
        <f t="shared" si="238"/>
        <v>2222.89</v>
      </c>
      <c r="Y412" s="44">
        <f t="shared" si="238"/>
        <v>2222.89</v>
      </c>
      <c r="Z412" s="44">
        <f t="shared" si="238"/>
        <v>2222.89</v>
      </c>
      <c r="AA412" s="44">
        <f t="shared" si="238"/>
        <v>2222.89</v>
      </c>
    </row>
    <row r="413" spans="1:27" ht="12.75" customHeight="1" outlineLevel="1" x14ac:dyDescent="0.2">
      <c r="A413" s="99" t="s">
        <v>638</v>
      </c>
      <c r="B413" s="63" t="s">
        <v>83</v>
      </c>
      <c r="C413" s="43" t="s">
        <v>79</v>
      </c>
      <c r="D413" s="44">
        <v>3.35</v>
      </c>
      <c r="E413" s="44">
        <v>3.35</v>
      </c>
      <c r="F413" s="44">
        <v>3.35</v>
      </c>
      <c r="G413" s="44">
        <v>3.35</v>
      </c>
      <c r="H413" s="44">
        <v>3.35</v>
      </c>
      <c r="I413" s="44">
        <v>3.35</v>
      </c>
      <c r="J413" s="44">
        <v>3.35</v>
      </c>
      <c r="K413" s="44">
        <v>3.35</v>
      </c>
      <c r="L413" s="44">
        <v>3.35</v>
      </c>
      <c r="M413" s="44">
        <v>3.35</v>
      </c>
      <c r="N413" s="44">
        <v>3.35</v>
      </c>
      <c r="O413" s="44">
        <v>3.35</v>
      </c>
      <c r="P413" s="44">
        <v>3.35</v>
      </c>
      <c r="Q413" s="44">
        <v>3.35</v>
      </c>
      <c r="R413" s="44">
        <v>3.35</v>
      </c>
      <c r="S413" s="44">
        <v>3.35</v>
      </c>
      <c r="T413" s="44">
        <v>3.35</v>
      </c>
      <c r="U413" s="44">
        <v>3.35</v>
      </c>
      <c r="V413" s="44">
        <v>3.35</v>
      </c>
      <c r="W413" s="44">
        <v>3.35</v>
      </c>
      <c r="X413" s="44">
        <v>3.35</v>
      </c>
      <c r="Y413" s="44">
        <v>3.35</v>
      </c>
      <c r="Z413" s="44">
        <v>3.35</v>
      </c>
      <c r="AA413" s="44">
        <v>3.35</v>
      </c>
    </row>
    <row r="414" spans="1:27" ht="12.75" customHeight="1" outlineLevel="1" x14ac:dyDescent="0.2">
      <c r="A414" s="99" t="s">
        <v>639</v>
      </c>
      <c r="B414" s="63" t="s">
        <v>81</v>
      </c>
      <c r="C414" s="43" t="s">
        <v>79</v>
      </c>
      <c r="D414" s="44">
        <f>$D$11</f>
        <v>330.69</v>
      </c>
      <c r="E414" s="44">
        <f t="shared" ref="E414:AA414" si="239">$D$11</f>
        <v>330.69</v>
      </c>
      <c r="F414" s="44">
        <f t="shared" si="239"/>
        <v>330.69</v>
      </c>
      <c r="G414" s="44">
        <f t="shared" si="239"/>
        <v>330.69</v>
      </c>
      <c r="H414" s="44">
        <f t="shared" si="239"/>
        <v>330.69</v>
      </c>
      <c r="I414" s="44">
        <f t="shared" si="239"/>
        <v>330.69</v>
      </c>
      <c r="J414" s="44">
        <f t="shared" si="239"/>
        <v>330.69</v>
      </c>
      <c r="K414" s="44">
        <f t="shared" si="239"/>
        <v>330.69</v>
      </c>
      <c r="L414" s="44">
        <f t="shared" si="239"/>
        <v>330.69</v>
      </c>
      <c r="M414" s="44">
        <f t="shared" si="239"/>
        <v>330.69</v>
      </c>
      <c r="N414" s="44">
        <f t="shared" si="239"/>
        <v>330.69</v>
      </c>
      <c r="O414" s="44">
        <f t="shared" si="239"/>
        <v>330.69</v>
      </c>
      <c r="P414" s="44">
        <f t="shared" si="239"/>
        <v>330.69</v>
      </c>
      <c r="Q414" s="44">
        <f t="shared" si="239"/>
        <v>330.69</v>
      </c>
      <c r="R414" s="44">
        <f t="shared" si="239"/>
        <v>330.69</v>
      </c>
      <c r="S414" s="44">
        <f t="shared" si="239"/>
        <v>330.69</v>
      </c>
      <c r="T414" s="44">
        <f t="shared" si="239"/>
        <v>330.69</v>
      </c>
      <c r="U414" s="44">
        <f t="shared" si="239"/>
        <v>330.69</v>
      </c>
      <c r="V414" s="44">
        <f t="shared" si="239"/>
        <v>330.69</v>
      </c>
      <c r="W414" s="44">
        <f t="shared" si="239"/>
        <v>330.69</v>
      </c>
      <c r="X414" s="44">
        <f t="shared" si="239"/>
        <v>330.69</v>
      </c>
      <c r="Y414" s="44">
        <f t="shared" si="239"/>
        <v>330.69</v>
      </c>
      <c r="Z414" s="44">
        <f t="shared" si="239"/>
        <v>330.69</v>
      </c>
      <c r="AA414" s="44">
        <f t="shared" si="239"/>
        <v>330.69</v>
      </c>
    </row>
    <row r="415" spans="1:27" ht="12.75" customHeight="1" x14ac:dyDescent="0.2">
      <c r="A415" s="98" t="s">
        <v>640</v>
      </c>
      <c r="B415" s="28" t="str">
        <f>"19"&amp;"."&amp;$B$662&amp;"."&amp;$B$663</f>
        <v>19.12.2023</v>
      </c>
      <c r="C415" s="90" t="s">
        <v>76</v>
      </c>
      <c r="D415" s="91">
        <f>ROUND(((D416+D417+D419+D418)/1000),5)</f>
        <v>3.77338</v>
      </c>
      <c r="E415" s="91">
        <f>ROUND(((E416+E417+E419+E418)/1000),5)</f>
        <v>3.69611</v>
      </c>
      <c r="F415" s="91">
        <f>ROUND(((F416+F417+F419+F418)/1000),5)</f>
        <v>3.6688499999999999</v>
      </c>
      <c r="G415" s="91">
        <f t="shared" ref="G415:AA415" si="240">ROUND(((G416+G417+G419+G418)/1000),5)</f>
        <v>3.6685699999999999</v>
      </c>
      <c r="H415" s="91">
        <f t="shared" si="240"/>
        <v>3.6769699999999998</v>
      </c>
      <c r="I415" s="91">
        <f t="shared" si="240"/>
        <v>3.82016</v>
      </c>
      <c r="J415" s="91">
        <f t="shared" si="240"/>
        <v>4.0434200000000002</v>
      </c>
      <c r="K415" s="91">
        <f t="shared" si="240"/>
        <v>4.2579900000000004</v>
      </c>
      <c r="L415" s="91">
        <f t="shared" si="240"/>
        <v>4.4846399999999997</v>
      </c>
      <c r="M415" s="91">
        <f t="shared" si="240"/>
        <v>4.5298400000000001</v>
      </c>
      <c r="N415" s="91">
        <f t="shared" si="240"/>
        <v>4.5685700000000002</v>
      </c>
      <c r="O415" s="91">
        <f t="shared" si="240"/>
        <v>4.5939899999999998</v>
      </c>
      <c r="P415" s="91">
        <f t="shared" si="240"/>
        <v>4.5821300000000003</v>
      </c>
      <c r="Q415" s="91">
        <f t="shared" si="240"/>
        <v>4.5971500000000001</v>
      </c>
      <c r="R415" s="91">
        <f t="shared" si="240"/>
        <v>4.5964200000000002</v>
      </c>
      <c r="S415" s="91">
        <f t="shared" si="240"/>
        <v>4.5639700000000003</v>
      </c>
      <c r="T415" s="91">
        <f t="shared" si="240"/>
        <v>4.6755899999999997</v>
      </c>
      <c r="U415" s="91">
        <f t="shared" si="240"/>
        <v>4.5925099999999999</v>
      </c>
      <c r="V415" s="91">
        <f t="shared" si="240"/>
        <v>4.5635199999999996</v>
      </c>
      <c r="W415" s="91">
        <f t="shared" si="240"/>
        <v>4.5581199999999997</v>
      </c>
      <c r="X415" s="91">
        <f t="shared" si="240"/>
        <v>4.4547800000000004</v>
      </c>
      <c r="Y415" s="91">
        <f t="shared" si="240"/>
        <v>4.2867499999999996</v>
      </c>
      <c r="Z415" s="91">
        <f t="shared" si="240"/>
        <v>4.0510799999999998</v>
      </c>
      <c r="AA415" s="91">
        <f t="shared" si="240"/>
        <v>3.8144499999999999</v>
      </c>
    </row>
    <row r="416" spans="1:27" ht="12.75" customHeight="1" outlineLevel="1" x14ac:dyDescent="0.2">
      <c r="A416" s="99" t="s">
        <v>641</v>
      </c>
      <c r="B416" s="63" t="s">
        <v>238</v>
      </c>
      <c r="C416" s="43" t="s">
        <v>79</v>
      </c>
      <c r="D416" s="44">
        <v>1216.45</v>
      </c>
      <c r="E416" s="44">
        <v>1139.18</v>
      </c>
      <c r="F416" s="44">
        <v>1111.92</v>
      </c>
      <c r="G416" s="44">
        <v>1111.6400000000001</v>
      </c>
      <c r="H416" s="44">
        <v>1120.04</v>
      </c>
      <c r="I416" s="44">
        <v>1263.23</v>
      </c>
      <c r="J416" s="44">
        <v>1486.49</v>
      </c>
      <c r="K416" s="44">
        <v>1701.06</v>
      </c>
      <c r="L416" s="44">
        <v>1927.71</v>
      </c>
      <c r="M416" s="44">
        <v>1972.91</v>
      </c>
      <c r="N416" s="44">
        <v>2011.64</v>
      </c>
      <c r="O416" s="44">
        <v>2037.06</v>
      </c>
      <c r="P416" s="44">
        <v>2025.2</v>
      </c>
      <c r="Q416" s="44">
        <v>2040.22</v>
      </c>
      <c r="R416" s="44">
        <v>2039.49</v>
      </c>
      <c r="S416" s="44">
        <v>2007.04</v>
      </c>
      <c r="T416" s="44">
        <v>2118.66</v>
      </c>
      <c r="U416" s="44">
        <v>2035.58</v>
      </c>
      <c r="V416" s="44">
        <v>2006.59</v>
      </c>
      <c r="W416" s="44">
        <v>2001.19</v>
      </c>
      <c r="X416" s="44">
        <v>1897.85</v>
      </c>
      <c r="Y416" s="44">
        <v>1729.82</v>
      </c>
      <c r="Z416" s="44">
        <v>1494.15</v>
      </c>
      <c r="AA416" s="44">
        <v>1257.52</v>
      </c>
    </row>
    <row r="417" spans="1:27" ht="12.75" customHeight="1" outlineLevel="1" x14ac:dyDescent="0.2">
      <c r="A417" s="99" t="s">
        <v>642</v>
      </c>
      <c r="B417" s="63" t="s">
        <v>90</v>
      </c>
      <c r="C417" s="43" t="s">
        <v>79</v>
      </c>
      <c r="D417" s="44">
        <f>$D$327</f>
        <v>2222.89</v>
      </c>
      <c r="E417" s="44">
        <f t="shared" ref="E417:AA417" si="241">$D$327</f>
        <v>2222.89</v>
      </c>
      <c r="F417" s="44">
        <f t="shared" si="241"/>
        <v>2222.89</v>
      </c>
      <c r="G417" s="44">
        <f t="shared" si="241"/>
        <v>2222.89</v>
      </c>
      <c r="H417" s="44">
        <f t="shared" si="241"/>
        <v>2222.89</v>
      </c>
      <c r="I417" s="44">
        <f t="shared" si="241"/>
        <v>2222.89</v>
      </c>
      <c r="J417" s="44">
        <f t="shared" si="241"/>
        <v>2222.89</v>
      </c>
      <c r="K417" s="44">
        <f t="shared" si="241"/>
        <v>2222.89</v>
      </c>
      <c r="L417" s="44">
        <f t="shared" si="241"/>
        <v>2222.89</v>
      </c>
      <c r="M417" s="44">
        <f t="shared" si="241"/>
        <v>2222.89</v>
      </c>
      <c r="N417" s="44">
        <f t="shared" si="241"/>
        <v>2222.89</v>
      </c>
      <c r="O417" s="44">
        <f t="shared" si="241"/>
        <v>2222.89</v>
      </c>
      <c r="P417" s="44">
        <f t="shared" si="241"/>
        <v>2222.89</v>
      </c>
      <c r="Q417" s="44">
        <f t="shared" si="241"/>
        <v>2222.89</v>
      </c>
      <c r="R417" s="44">
        <f t="shared" si="241"/>
        <v>2222.89</v>
      </c>
      <c r="S417" s="44">
        <f t="shared" si="241"/>
        <v>2222.89</v>
      </c>
      <c r="T417" s="44">
        <f t="shared" si="241"/>
        <v>2222.89</v>
      </c>
      <c r="U417" s="44">
        <f t="shared" si="241"/>
        <v>2222.89</v>
      </c>
      <c r="V417" s="44">
        <f t="shared" si="241"/>
        <v>2222.89</v>
      </c>
      <c r="W417" s="44">
        <f t="shared" si="241"/>
        <v>2222.89</v>
      </c>
      <c r="X417" s="44">
        <f t="shared" si="241"/>
        <v>2222.89</v>
      </c>
      <c r="Y417" s="44">
        <f t="shared" si="241"/>
        <v>2222.89</v>
      </c>
      <c r="Z417" s="44">
        <f t="shared" si="241"/>
        <v>2222.89</v>
      </c>
      <c r="AA417" s="44">
        <f t="shared" si="241"/>
        <v>2222.89</v>
      </c>
    </row>
    <row r="418" spans="1:27" ht="12.75" customHeight="1" outlineLevel="1" x14ac:dyDescent="0.2">
      <c r="A418" s="99" t="s">
        <v>643</v>
      </c>
      <c r="B418" s="63" t="s">
        <v>83</v>
      </c>
      <c r="C418" s="43" t="s">
        <v>79</v>
      </c>
      <c r="D418" s="44">
        <v>3.35</v>
      </c>
      <c r="E418" s="44">
        <v>3.35</v>
      </c>
      <c r="F418" s="44">
        <v>3.35</v>
      </c>
      <c r="G418" s="44">
        <v>3.35</v>
      </c>
      <c r="H418" s="44">
        <v>3.35</v>
      </c>
      <c r="I418" s="44">
        <v>3.35</v>
      </c>
      <c r="J418" s="44">
        <v>3.35</v>
      </c>
      <c r="K418" s="44">
        <v>3.35</v>
      </c>
      <c r="L418" s="44">
        <v>3.35</v>
      </c>
      <c r="M418" s="44">
        <v>3.35</v>
      </c>
      <c r="N418" s="44">
        <v>3.35</v>
      </c>
      <c r="O418" s="44">
        <v>3.35</v>
      </c>
      <c r="P418" s="44">
        <v>3.35</v>
      </c>
      <c r="Q418" s="44">
        <v>3.35</v>
      </c>
      <c r="R418" s="44">
        <v>3.35</v>
      </c>
      <c r="S418" s="44">
        <v>3.35</v>
      </c>
      <c r="T418" s="44">
        <v>3.35</v>
      </c>
      <c r="U418" s="44">
        <v>3.35</v>
      </c>
      <c r="V418" s="44">
        <v>3.35</v>
      </c>
      <c r="W418" s="44">
        <v>3.35</v>
      </c>
      <c r="X418" s="44">
        <v>3.35</v>
      </c>
      <c r="Y418" s="44">
        <v>3.35</v>
      </c>
      <c r="Z418" s="44">
        <v>3.35</v>
      </c>
      <c r="AA418" s="44">
        <v>3.35</v>
      </c>
    </row>
    <row r="419" spans="1:27" ht="12.75" customHeight="1" outlineLevel="1" x14ac:dyDescent="0.2">
      <c r="A419" s="99" t="s">
        <v>644</v>
      </c>
      <c r="B419" s="63" t="s">
        <v>81</v>
      </c>
      <c r="C419" s="43" t="s">
        <v>79</v>
      </c>
      <c r="D419" s="44">
        <f>$D$11</f>
        <v>330.69</v>
      </c>
      <c r="E419" s="44">
        <f t="shared" ref="E419:AA419" si="242">$D$11</f>
        <v>330.69</v>
      </c>
      <c r="F419" s="44">
        <f t="shared" si="242"/>
        <v>330.69</v>
      </c>
      <c r="G419" s="44">
        <f t="shared" si="242"/>
        <v>330.69</v>
      </c>
      <c r="H419" s="44">
        <f t="shared" si="242"/>
        <v>330.69</v>
      </c>
      <c r="I419" s="44">
        <f t="shared" si="242"/>
        <v>330.69</v>
      </c>
      <c r="J419" s="44">
        <f t="shared" si="242"/>
        <v>330.69</v>
      </c>
      <c r="K419" s="44">
        <f t="shared" si="242"/>
        <v>330.69</v>
      </c>
      <c r="L419" s="44">
        <f t="shared" si="242"/>
        <v>330.69</v>
      </c>
      <c r="M419" s="44">
        <f t="shared" si="242"/>
        <v>330.69</v>
      </c>
      <c r="N419" s="44">
        <f t="shared" si="242"/>
        <v>330.69</v>
      </c>
      <c r="O419" s="44">
        <f t="shared" si="242"/>
        <v>330.69</v>
      </c>
      <c r="P419" s="44">
        <f t="shared" si="242"/>
        <v>330.69</v>
      </c>
      <c r="Q419" s="44">
        <f t="shared" si="242"/>
        <v>330.69</v>
      </c>
      <c r="R419" s="44">
        <f t="shared" si="242"/>
        <v>330.69</v>
      </c>
      <c r="S419" s="44">
        <f t="shared" si="242"/>
        <v>330.69</v>
      </c>
      <c r="T419" s="44">
        <f t="shared" si="242"/>
        <v>330.69</v>
      </c>
      <c r="U419" s="44">
        <f t="shared" si="242"/>
        <v>330.69</v>
      </c>
      <c r="V419" s="44">
        <f t="shared" si="242"/>
        <v>330.69</v>
      </c>
      <c r="W419" s="44">
        <f t="shared" si="242"/>
        <v>330.69</v>
      </c>
      <c r="X419" s="44">
        <f t="shared" si="242"/>
        <v>330.69</v>
      </c>
      <c r="Y419" s="44">
        <f t="shared" si="242"/>
        <v>330.69</v>
      </c>
      <c r="Z419" s="44">
        <f t="shared" si="242"/>
        <v>330.69</v>
      </c>
      <c r="AA419" s="44">
        <f t="shared" si="242"/>
        <v>330.69</v>
      </c>
    </row>
    <row r="420" spans="1:27" ht="12.75" customHeight="1" x14ac:dyDescent="0.2">
      <c r="A420" s="98" t="s">
        <v>645</v>
      </c>
      <c r="B420" s="28" t="str">
        <f>"20"&amp;"."&amp;$B$662&amp;"."&amp;$B$663</f>
        <v>20.12.2023</v>
      </c>
      <c r="C420" s="90" t="s">
        <v>76</v>
      </c>
      <c r="D420" s="91">
        <f>ROUND(((D421+D422+D424+D423)/1000),5)</f>
        <v>3.8244199999999999</v>
      </c>
      <c r="E420" s="91">
        <f>ROUND(((E421+E422+E424+E423)/1000),5)</f>
        <v>3.7762600000000002</v>
      </c>
      <c r="F420" s="91">
        <f>ROUND(((F421+F422+F424+F423)/1000),5)</f>
        <v>3.7179000000000002</v>
      </c>
      <c r="G420" s="91">
        <f t="shared" ref="G420:AA420" si="243">ROUND(((G421+G422+G424+G423)/1000),5)</f>
        <v>3.7119800000000001</v>
      </c>
      <c r="H420" s="91">
        <f t="shared" si="243"/>
        <v>3.7887</v>
      </c>
      <c r="I420" s="91">
        <f t="shared" si="243"/>
        <v>3.8360099999999999</v>
      </c>
      <c r="J420" s="91">
        <f t="shared" si="243"/>
        <v>4.0538299999999996</v>
      </c>
      <c r="K420" s="91">
        <f t="shared" si="243"/>
        <v>4.2454700000000001</v>
      </c>
      <c r="L420" s="91">
        <f t="shared" si="243"/>
        <v>4.5163900000000003</v>
      </c>
      <c r="M420" s="91">
        <f t="shared" si="243"/>
        <v>4.5389999999999997</v>
      </c>
      <c r="N420" s="91">
        <f t="shared" si="243"/>
        <v>4.5405800000000003</v>
      </c>
      <c r="O420" s="91">
        <f t="shared" si="243"/>
        <v>4.6399299999999997</v>
      </c>
      <c r="P420" s="91">
        <f t="shared" si="243"/>
        <v>4.5839499999999997</v>
      </c>
      <c r="Q420" s="91">
        <f t="shared" si="243"/>
        <v>4.6034499999999996</v>
      </c>
      <c r="R420" s="91">
        <f t="shared" si="243"/>
        <v>4.5834999999999999</v>
      </c>
      <c r="S420" s="91">
        <f t="shared" si="243"/>
        <v>4.5342700000000002</v>
      </c>
      <c r="T420" s="91">
        <f t="shared" si="243"/>
        <v>4.4784199999999998</v>
      </c>
      <c r="U420" s="91">
        <f t="shared" si="243"/>
        <v>4.4817900000000002</v>
      </c>
      <c r="V420" s="91">
        <f t="shared" si="243"/>
        <v>4.5320200000000002</v>
      </c>
      <c r="W420" s="91">
        <f t="shared" si="243"/>
        <v>4.5326199999999996</v>
      </c>
      <c r="X420" s="91">
        <f t="shared" si="243"/>
        <v>4.3537499999999998</v>
      </c>
      <c r="Y420" s="91">
        <f t="shared" si="243"/>
        <v>4.2121899999999997</v>
      </c>
      <c r="Z420" s="91">
        <f t="shared" si="243"/>
        <v>4.05844</v>
      </c>
      <c r="AA420" s="91">
        <f t="shared" si="243"/>
        <v>3.8235399999999999</v>
      </c>
    </row>
    <row r="421" spans="1:27" ht="12.75" customHeight="1" outlineLevel="1" x14ac:dyDescent="0.2">
      <c r="A421" s="99" t="s">
        <v>646</v>
      </c>
      <c r="B421" s="63" t="s">
        <v>238</v>
      </c>
      <c r="C421" s="43" t="s">
        <v>79</v>
      </c>
      <c r="D421" s="44">
        <v>1267.49</v>
      </c>
      <c r="E421" s="44">
        <v>1219.33</v>
      </c>
      <c r="F421" s="44">
        <v>1160.97</v>
      </c>
      <c r="G421" s="44">
        <v>1155.05</v>
      </c>
      <c r="H421" s="44">
        <v>1231.77</v>
      </c>
      <c r="I421" s="44">
        <v>1279.08</v>
      </c>
      <c r="J421" s="44">
        <v>1496.9</v>
      </c>
      <c r="K421" s="44">
        <v>1688.54</v>
      </c>
      <c r="L421" s="44">
        <v>1959.46</v>
      </c>
      <c r="M421" s="44">
        <v>1982.07</v>
      </c>
      <c r="N421" s="44">
        <v>1983.65</v>
      </c>
      <c r="O421" s="44">
        <v>2083</v>
      </c>
      <c r="P421" s="44">
        <v>2027.02</v>
      </c>
      <c r="Q421" s="44">
        <v>2046.52</v>
      </c>
      <c r="R421" s="44">
        <v>2026.57</v>
      </c>
      <c r="S421" s="44">
        <v>1977.34</v>
      </c>
      <c r="T421" s="44">
        <v>1921.49</v>
      </c>
      <c r="U421" s="44">
        <v>1924.86</v>
      </c>
      <c r="V421" s="44">
        <v>1975.09</v>
      </c>
      <c r="W421" s="44">
        <v>1975.69</v>
      </c>
      <c r="X421" s="44">
        <v>1796.82</v>
      </c>
      <c r="Y421" s="44">
        <v>1655.26</v>
      </c>
      <c r="Z421" s="44">
        <v>1501.51</v>
      </c>
      <c r="AA421" s="44">
        <v>1266.6099999999999</v>
      </c>
    </row>
    <row r="422" spans="1:27" ht="12.75" customHeight="1" outlineLevel="1" x14ac:dyDescent="0.2">
      <c r="A422" s="99" t="s">
        <v>647</v>
      </c>
      <c r="B422" s="63" t="s">
        <v>90</v>
      </c>
      <c r="C422" s="43" t="s">
        <v>79</v>
      </c>
      <c r="D422" s="44">
        <f>$D$327</f>
        <v>2222.89</v>
      </c>
      <c r="E422" s="44">
        <f t="shared" ref="E422:AA422" si="244">$D$327</f>
        <v>2222.89</v>
      </c>
      <c r="F422" s="44">
        <f t="shared" si="244"/>
        <v>2222.89</v>
      </c>
      <c r="G422" s="44">
        <f t="shared" si="244"/>
        <v>2222.89</v>
      </c>
      <c r="H422" s="44">
        <f t="shared" si="244"/>
        <v>2222.89</v>
      </c>
      <c r="I422" s="44">
        <f t="shared" si="244"/>
        <v>2222.89</v>
      </c>
      <c r="J422" s="44">
        <f t="shared" si="244"/>
        <v>2222.89</v>
      </c>
      <c r="K422" s="44">
        <f t="shared" si="244"/>
        <v>2222.89</v>
      </c>
      <c r="L422" s="44">
        <f t="shared" si="244"/>
        <v>2222.89</v>
      </c>
      <c r="M422" s="44">
        <f t="shared" si="244"/>
        <v>2222.89</v>
      </c>
      <c r="N422" s="44">
        <f t="shared" si="244"/>
        <v>2222.89</v>
      </c>
      <c r="O422" s="44">
        <f t="shared" si="244"/>
        <v>2222.89</v>
      </c>
      <c r="P422" s="44">
        <f t="shared" si="244"/>
        <v>2222.89</v>
      </c>
      <c r="Q422" s="44">
        <f t="shared" si="244"/>
        <v>2222.89</v>
      </c>
      <c r="R422" s="44">
        <f t="shared" si="244"/>
        <v>2222.89</v>
      </c>
      <c r="S422" s="44">
        <f t="shared" si="244"/>
        <v>2222.89</v>
      </c>
      <c r="T422" s="44">
        <f t="shared" si="244"/>
        <v>2222.89</v>
      </c>
      <c r="U422" s="44">
        <f t="shared" si="244"/>
        <v>2222.89</v>
      </c>
      <c r="V422" s="44">
        <f t="shared" si="244"/>
        <v>2222.89</v>
      </c>
      <c r="W422" s="44">
        <f t="shared" si="244"/>
        <v>2222.89</v>
      </c>
      <c r="X422" s="44">
        <f t="shared" si="244"/>
        <v>2222.89</v>
      </c>
      <c r="Y422" s="44">
        <f t="shared" si="244"/>
        <v>2222.89</v>
      </c>
      <c r="Z422" s="44">
        <f t="shared" si="244"/>
        <v>2222.89</v>
      </c>
      <c r="AA422" s="44">
        <f t="shared" si="244"/>
        <v>2222.89</v>
      </c>
    </row>
    <row r="423" spans="1:27" ht="12.75" customHeight="1" outlineLevel="1" x14ac:dyDescent="0.2">
      <c r="A423" s="99" t="s">
        <v>648</v>
      </c>
      <c r="B423" s="63" t="s">
        <v>83</v>
      </c>
      <c r="C423" s="43" t="s">
        <v>79</v>
      </c>
      <c r="D423" s="44">
        <v>3.35</v>
      </c>
      <c r="E423" s="44">
        <v>3.35</v>
      </c>
      <c r="F423" s="44">
        <v>3.35</v>
      </c>
      <c r="G423" s="44">
        <v>3.35</v>
      </c>
      <c r="H423" s="44">
        <v>3.35</v>
      </c>
      <c r="I423" s="44">
        <v>3.35</v>
      </c>
      <c r="J423" s="44">
        <v>3.35</v>
      </c>
      <c r="K423" s="44">
        <v>3.35</v>
      </c>
      <c r="L423" s="44">
        <v>3.35</v>
      </c>
      <c r="M423" s="44">
        <v>3.35</v>
      </c>
      <c r="N423" s="44">
        <v>3.35</v>
      </c>
      <c r="O423" s="44">
        <v>3.35</v>
      </c>
      <c r="P423" s="44">
        <v>3.35</v>
      </c>
      <c r="Q423" s="44">
        <v>3.35</v>
      </c>
      <c r="R423" s="44">
        <v>3.35</v>
      </c>
      <c r="S423" s="44">
        <v>3.35</v>
      </c>
      <c r="T423" s="44">
        <v>3.35</v>
      </c>
      <c r="U423" s="44">
        <v>3.35</v>
      </c>
      <c r="V423" s="44">
        <v>3.35</v>
      </c>
      <c r="W423" s="44">
        <v>3.35</v>
      </c>
      <c r="X423" s="44">
        <v>3.35</v>
      </c>
      <c r="Y423" s="44">
        <v>3.35</v>
      </c>
      <c r="Z423" s="44">
        <v>3.35</v>
      </c>
      <c r="AA423" s="44">
        <v>3.35</v>
      </c>
    </row>
    <row r="424" spans="1:27" ht="12.75" customHeight="1" outlineLevel="1" x14ac:dyDescent="0.2">
      <c r="A424" s="99" t="s">
        <v>649</v>
      </c>
      <c r="B424" s="63" t="s">
        <v>81</v>
      </c>
      <c r="C424" s="43" t="s">
        <v>79</v>
      </c>
      <c r="D424" s="44">
        <f>$D$11</f>
        <v>330.69</v>
      </c>
      <c r="E424" s="44">
        <f t="shared" ref="E424:AA424" si="245">$D$11</f>
        <v>330.69</v>
      </c>
      <c r="F424" s="44">
        <f t="shared" si="245"/>
        <v>330.69</v>
      </c>
      <c r="G424" s="44">
        <f t="shared" si="245"/>
        <v>330.69</v>
      </c>
      <c r="H424" s="44">
        <f t="shared" si="245"/>
        <v>330.69</v>
      </c>
      <c r="I424" s="44">
        <f t="shared" si="245"/>
        <v>330.69</v>
      </c>
      <c r="J424" s="44">
        <f t="shared" si="245"/>
        <v>330.69</v>
      </c>
      <c r="K424" s="44">
        <f t="shared" si="245"/>
        <v>330.69</v>
      </c>
      <c r="L424" s="44">
        <f t="shared" si="245"/>
        <v>330.69</v>
      </c>
      <c r="M424" s="44">
        <f t="shared" si="245"/>
        <v>330.69</v>
      </c>
      <c r="N424" s="44">
        <f t="shared" si="245"/>
        <v>330.69</v>
      </c>
      <c r="O424" s="44">
        <f t="shared" si="245"/>
        <v>330.69</v>
      </c>
      <c r="P424" s="44">
        <f t="shared" si="245"/>
        <v>330.69</v>
      </c>
      <c r="Q424" s="44">
        <f t="shared" si="245"/>
        <v>330.69</v>
      </c>
      <c r="R424" s="44">
        <f t="shared" si="245"/>
        <v>330.69</v>
      </c>
      <c r="S424" s="44">
        <f t="shared" si="245"/>
        <v>330.69</v>
      </c>
      <c r="T424" s="44">
        <f t="shared" si="245"/>
        <v>330.69</v>
      </c>
      <c r="U424" s="44">
        <f t="shared" si="245"/>
        <v>330.69</v>
      </c>
      <c r="V424" s="44">
        <f t="shared" si="245"/>
        <v>330.69</v>
      </c>
      <c r="W424" s="44">
        <f t="shared" si="245"/>
        <v>330.69</v>
      </c>
      <c r="X424" s="44">
        <f t="shared" si="245"/>
        <v>330.69</v>
      </c>
      <c r="Y424" s="44">
        <f t="shared" si="245"/>
        <v>330.69</v>
      </c>
      <c r="Z424" s="44">
        <f t="shared" si="245"/>
        <v>330.69</v>
      </c>
      <c r="AA424" s="44">
        <f t="shared" si="245"/>
        <v>330.69</v>
      </c>
    </row>
    <row r="425" spans="1:27" ht="12.75" customHeight="1" x14ac:dyDescent="0.2">
      <c r="A425" s="98" t="s">
        <v>650</v>
      </c>
      <c r="B425" s="28" t="str">
        <f>"21"&amp;"."&amp;$B$662&amp;"."&amp;$B$663</f>
        <v>21.12.2023</v>
      </c>
      <c r="C425" s="90" t="s">
        <v>76</v>
      </c>
      <c r="D425" s="91">
        <f>ROUND(((D426+D427+D429+D428)/1000),5)</f>
        <v>3.82328</v>
      </c>
      <c r="E425" s="91">
        <f>ROUND(((E426+E427+E429+E428)/1000),5)</f>
        <v>3.7747000000000002</v>
      </c>
      <c r="F425" s="91">
        <f>ROUND(((F426+F427+F429+F428)/1000),5)</f>
        <v>3.7591000000000001</v>
      </c>
      <c r="G425" s="91">
        <f t="shared" ref="G425:AA425" si="246">ROUND(((G426+G427+G429+G428)/1000),5)</f>
        <v>3.7676799999999999</v>
      </c>
      <c r="H425" s="91">
        <f t="shared" si="246"/>
        <v>3.8125200000000001</v>
      </c>
      <c r="I425" s="91">
        <f t="shared" si="246"/>
        <v>3.9026800000000001</v>
      </c>
      <c r="J425" s="91">
        <f t="shared" si="246"/>
        <v>4.0503299999999998</v>
      </c>
      <c r="K425" s="91">
        <f t="shared" si="246"/>
        <v>4.3622899999999998</v>
      </c>
      <c r="L425" s="91">
        <f t="shared" si="246"/>
        <v>4.5205700000000002</v>
      </c>
      <c r="M425" s="91">
        <f t="shared" si="246"/>
        <v>4.5160799999999997</v>
      </c>
      <c r="N425" s="91">
        <f t="shared" si="246"/>
        <v>4.5387399999999998</v>
      </c>
      <c r="O425" s="91">
        <f t="shared" si="246"/>
        <v>4.6254400000000002</v>
      </c>
      <c r="P425" s="91">
        <f t="shared" si="246"/>
        <v>4.5928199999999997</v>
      </c>
      <c r="Q425" s="91">
        <f t="shared" si="246"/>
        <v>4.6273200000000001</v>
      </c>
      <c r="R425" s="91">
        <f t="shared" si="246"/>
        <v>4.6122800000000002</v>
      </c>
      <c r="S425" s="91">
        <f t="shared" si="246"/>
        <v>4.5675600000000003</v>
      </c>
      <c r="T425" s="91">
        <f t="shared" si="246"/>
        <v>4.5818599999999998</v>
      </c>
      <c r="U425" s="91">
        <f t="shared" si="246"/>
        <v>4.5703699999999996</v>
      </c>
      <c r="V425" s="91">
        <f t="shared" si="246"/>
        <v>4.5607499999999996</v>
      </c>
      <c r="W425" s="91">
        <f t="shared" si="246"/>
        <v>4.5655099999999997</v>
      </c>
      <c r="X425" s="91">
        <f t="shared" si="246"/>
        <v>4.4656399999999996</v>
      </c>
      <c r="Y425" s="91">
        <f t="shared" si="246"/>
        <v>4.2734500000000004</v>
      </c>
      <c r="Z425" s="91">
        <f t="shared" si="246"/>
        <v>4.0840300000000003</v>
      </c>
      <c r="AA425" s="91">
        <f t="shared" si="246"/>
        <v>3.8561800000000002</v>
      </c>
    </row>
    <row r="426" spans="1:27" ht="12.75" customHeight="1" outlineLevel="1" x14ac:dyDescent="0.2">
      <c r="A426" s="99" t="s">
        <v>651</v>
      </c>
      <c r="B426" s="63" t="s">
        <v>238</v>
      </c>
      <c r="C426" s="43" t="s">
        <v>79</v>
      </c>
      <c r="D426" s="44">
        <v>1266.3499999999999</v>
      </c>
      <c r="E426" s="44">
        <v>1217.77</v>
      </c>
      <c r="F426" s="44">
        <v>1202.17</v>
      </c>
      <c r="G426" s="44">
        <v>1210.75</v>
      </c>
      <c r="H426" s="44">
        <v>1255.5899999999999</v>
      </c>
      <c r="I426" s="44">
        <v>1345.75</v>
      </c>
      <c r="J426" s="44">
        <v>1493.4</v>
      </c>
      <c r="K426" s="44">
        <v>1805.36</v>
      </c>
      <c r="L426" s="44">
        <v>1963.64</v>
      </c>
      <c r="M426" s="44">
        <v>1959.15</v>
      </c>
      <c r="N426" s="44">
        <v>1981.81</v>
      </c>
      <c r="O426" s="44">
        <v>2068.5100000000002</v>
      </c>
      <c r="P426" s="44">
        <v>2035.89</v>
      </c>
      <c r="Q426" s="44">
        <v>2070.39</v>
      </c>
      <c r="R426" s="44">
        <v>2055.35</v>
      </c>
      <c r="S426" s="44">
        <v>2010.63</v>
      </c>
      <c r="T426" s="44">
        <v>2024.93</v>
      </c>
      <c r="U426" s="44">
        <v>2013.44</v>
      </c>
      <c r="V426" s="44">
        <v>2003.82</v>
      </c>
      <c r="W426" s="44">
        <v>2008.58</v>
      </c>
      <c r="X426" s="44">
        <v>1908.71</v>
      </c>
      <c r="Y426" s="44">
        <v>1716.52</v>
      </c>
      <c r="Z426" s="44">
        <v>1527.1</v>
      </c>
      <c r="AA426" s="44">
        <v>1299.25</v>
      </c>
    </row>
    <row r="427" spans="1:27" ht="12.75" customHeight="1" outlineLevel="1" x14ac:dyDescent="0.2">
      <c r="A427" s="99" t="s">
        <v>652</v>
      </c>
      <c r="B427" s="63" t="s">
        <v>90</v>
      </c>
      <c r="C427" s="43" t="s">
        <v>79</v>
      </c>
      <c r="D427" s="44">
        <f>$D$327</f>
        <v>2222.89</v>
      </c>
      <c r="E427" s="44">
        <f t="shared" ref="E427:AA427" si="247">$D$327</f>
        <v>2222.89</v>
      </c>
      <c r="F427" s="44">
        <f t="shared" si="247"/>
        <v>2222.89</v>
      </c>
      <c r="G427" s="44">
        <f t="shared" si="247"/>
        <v>2222.89</v>
      </c>
      <c r="H427" s="44">
        <f t="shared" si="247"/>
        <v>2222.89</v>
      </c>
      <c r="I427" s="44">
        <f t="shared" si="247"/>
        <v>2222.89</v>
      </c>
      <c r="J427" s="44">
        <f t="shared" si="247"/>
        <v>2222.89</v>
      </c>
      <c r="K427" s="44">
        <f t="shared" si="247"/>
        <v>2222.89</v>
      </c>
      <c r="L427" s="44">
        <f t="shared" si="247"/>
        <v>2222.89</v>
      </c>
      <c r="M427" s="44">
        <f t="shared" si="247"/>
        <v>2222.89</v>
      </c>
      <c r="N427" s="44">
        <f t="shared" si="247"/>
        <v>2222.89</v>
      </c>
      <c r="O427" s="44">
        <f t="shared" si="247"/>
        <v>2222.89</v>
      </c>
      <c r="P427" s="44">
        <f t="shared" si="247"/>
        <v>2222.89</v>
      </c>
      <c r="Q427" s="44">
        <f t="shared" si="247"/>
        <v>2222.89</v>
      </c>
      <c r="R427" s="44">
        <f t="shared" si="247"/>
        <v>2222.89</v>
      </c>
      <c r="S427" s="44">
        <f t="shared" si="247"/>
        <v>2222.89</v>
      </c>
      <c r="T427" s="44">
        <f t="shared" si="247"/>
        <v>2222.89</v>
      </c>
      <c r="U427" s="44">
        <f t="shared" si="247"/>
        <v>2222.89</v>
      </c>
      <c r="V427" s="44">
        <f t="shared" si="247"/>
        <v>2222.89</v>
      </c>
      <c r="W427" s="44">
        <f t="shared" si="247"/>
        <v>2222.89</v>
      </c>
      <c r="X427" s="44">
        <f t="shared" si="247"/>
        <v>2222.89</v>
      </c>
      <c r="Y427" s="44">
        <f t="shared" si="247"/>
        <v>2222.89</v>
      </c>
      <c r="Z427" s="44">
        <f t="shared" si="247"/>
        <v>2222.89</v>
      </c>
      <c r="AA427" s="44">
        <f t="shared" si="247"/>
        <v>2222.89</v>
      </c>
    </row>
    <row r="428" spans="1:27" ht="12.75" customHeight="1" outlineLevel="1" x14ac:dyDescent="0.2">
      <c r="A428" s="99" t="s">
        <v>653</v>
      </c>
      <c r="B428" s="63" t="s">
        <v>83</v>
      </c>
      <c r="C428" s="43" t="s">
        <v>79</v>
      </c>
      <c r="D428" s="44">
        <v>3.35</v>
      </c>
      <c r="E428" s="44">
        <v>3.35</v>
      </c>
      <c r="F428" s="44">
        <v>3.35</v>
      </c>
      <c r="G428" s="44">
        <v>3.35</v>
      </c>
      <c r="H428" s="44">
        <v>3.35</v>
      </c>
      <c r="I428" s="44">
        <v>3.35</v>
      </c>
      <c r="J428" s="44">
        <v>3.35</v>
      </c>
      <c r="K428" s="44">
        <v>3.35</v>
      </c>
      <c r="L428" s="44">
        <v>3.35</v>
      </c>
      <c r="M428" s="44">
        <v>3.35</v>
      </c>
      <c r="N428" s="44">
        <v>3.35</v>
      </c>
      <c r="O428" s="44">
        <v>3.35</v>
      </c>
      <c r="P428" s="44">
        <v>3.35</v>
      </c>
      <c r="Q428" s="44">
        <v>3.35</v>
      </c>
      <c r="R428" s="44">
        <v>3.35</v>
      </c>
      <c r="S428" s="44">
        <v>3.35</v>
      </c>
      <c r="T428" s="44">
        <v>3.35</v>
      </c>
      <c r="U428" s="44">
        <v>3.35</v>
      </c>
      <c r="V428" s="44">
        <v>3.35</v>
      </c>
      <c r="W428" s="44">
        <v>3.35</v>
      </c>
      <c r="X428" s="44">
        <v>3.35</v>
      </c>
      <c r="Y428" s="44">
        <v>3.35</v>
      </c>
      <c r="Z428" s="44">
        <v>3.35</v>
      </c>
      <c r="AA428" s="44">
        <v>3.35</v>
      </c>
    </row>
    <row r="429" spans="1:27" ht="12.75" customHeight="1" outlineLevel="1" x14ac:dyDescent="0.2">
      <c r="A429" s="99" t="s">
        <v>654</v>
      </c>
      <c r="B429" s="63" t="s">
        <v>81</v>
      </c>
      <c r="C429" s="43" t="s">
        <v>79</v>
      </c>
      <c r="D429" s="44">
        <f>$D$11</f>
        <v>330.69</v>
      </c>
      <c r="E429" s="44">
        <f t="shared" ref="E429:AA429" si="248">$D$11</f>
        <v>330.69</v>
      </c>
      <c r="F429" s="44">
        <f t="shared" si="248"/>
        <v>330.69</v>
      </c>
      <c r="G429" s="44">
        <f t="shared" si="248"/>
        <v>330.69</v>
      </c>
      <c r="H429" s="44">
        <f t="shared" si="248"/>
        <v>330.69</v>
      </c>
      <c r="I429" s="44">
        <f t="shared" si="248"/>
        <v>330.69</v>
      </c>
      <c r="J429" s="44">
        <f t="shared" si="248"/>
        <v>330.69</v>
      </c>
      <c r="K429" s="44">
        <f t="shared" si="248"/>
        <v>330.69</v>
      </c>
      <c r="L429" s="44">
        <f t="shared" si="248"/>
        <v>330.69</v>
      </c>
      <c r="M429" s="44">
        <f t="shared" si="248"/>
        <v>330.69</v>
      </c>
      <c r="N429" s="44">
        <f t="shared" si="248"/>
        <v>330.69</v>
      </c>
      <c r="O429" s="44">
        <f t="shared" si="248"/>
        <v>330.69</v>
      </c>
      <c r="P429" s="44">
        <f t="shared" si="248"/>
        <v>330.69</v>
      </c>
      <c r="Q429" s="44">
        <f t="shared" si="248"/>
        <v>330.69</v>
      </c>
      <c r="R429" s="44">
        <f t="shared" si="248"/>
        <v>330.69</v>
      </c>
      <c r="S429" s="44">
        <f t="shared" si="248"/>
        <v>330.69</v>
      </c>
      <c r="T429" s="44">
        <f t="shared" si="248"/>
        <v>330.69</v>
      </c>
      <c r="U429" s="44">
        <f t="shared" si="248"/>
        <v>330.69</v>
      </c>
      <c r="V429" s="44">
        <f t="shared" si="248"/>
        <v>330.69</v>
      </c>
      <c r="W429" s="44">
        <f t="shared" si="248"/>
        <v>330.69</v>
      </c>
      <c r="X429" s="44">
        <f t="shared" si="248"/>
        <v>330.69</v>
      </c>
      <c r="Y429" s="44">
        <f t="shared" si="248"/>
        <v>330.69</v>
      </c>
      <c r="Z429" s="44">
        <f t="shared" si="248"/>
        <v>330.69</v>
      </c>
      <c r="AA429" s="44">
        <f t="shared" si="248"/>
        <v>330.69</v>
      </c>
    </row>
    <row r="430" spans="1:27" ht="12.75" customHeight="1" x14ac:dyDescent="0.2">
      <c r="A430" s="98" t="s">
        <v>655</v>
      </c>
      <c r="B430" s="28" t="str">
        <f>"22"&amp;"."&amp;$B$662&amp;"."&amp;$B$663</f>
        <v>22.12.2023</v>
      </c>
      <c r="C430" s="90" t="s">
        <v>76</v>
      </c>
      <c r="D430" s="91">
        <f>ROUND(((D431+D432+D434+D433)/1000),5)</f>
        <v>3.8245</v>
      </c>
      <c r="E430" s="91">
        <f>ROUND(((E431+E432+E434+E433)/1000),5)</f>
        <v>3.76552</v>
      </c>
      <c r="F430" s="91">
        <f>ROUND(((F431+F432+F434+F433)/1000),5)</f>
        <v>3.7257899999999999</v>
      </c>
      <c r="G430" s="91">
        <f t="shared" ref="G430:AA430" si="249">ROUND(((G431+G432+G434+G433)/1000),5)</f>
        <v>3.7610800000000002</v>
      </c>
      <c r="H430" s="91">
        <f t="shared" si="249"/>
        <v>3.79671</v>
      </c>
      <c r="I430" s="91">
        <f t="shared" si="249"/>
        <v>3.8695499999999998</v>
      </c>
      <c r="J430" s="91">
        <f t="shared" si="249"/>
        <v>4.05898</v>
      </c>
      <c r="K430" s="91">
        <f t="shared" si="249"/>
        <v>4.4260599999999997</v>
      </c>
      <c r="L430" s="91">
        <f t="shared" si="249"/>
        <v>4.5668600000000001</v>
      </c>
      <c r="M430" s="91">
        <f t="shared" si="249"/>
        <v>4.64222</v>
      </c>
      <c r="N430" s="91">
        <f t="shared" si="249"/>
        <v>4.6584399999999997</v>
      </c>
      <c r="O430" s="91">
        <f t="shared" si="249"/>
        <v>4.6827699999999997</v>
      </c>
      <c r="P430" s="91">
        <f t="shared" si="249"/>
        <v>4.66587</v>
      </c>
      <c r="Q430" s="91">
        <f t="shared" si="249"/>
        <v>4.68309</v>
      </c>
      <c r="R430" s="91">
        <f t="shared" si="249"/>
        <v>4.6761499999999998</v>
      </c>
      <c r="S430" s="91">
        <f t="shared" si="249"/>
        <v>4.6396300000000004</v>
      </c>
      <c r="T430" s="91">
        <f t="shared" si="249"/>
        <v>4.6528799999999997</v>
      </c>
      <c r="U430" s="91">
        <f t="shared" si="249"/>
        <v>4.6683700000000004</v>
      </c>
      <c r="V430" s="91">
        <f t="shared" si="249"/>
        <v>4.6476300000000004</v>
      </c>
      <c r="W430" s="91">
        <f t="shared" si="249"/>
        <v>4.6451900000000004</v>
      </c>
      <c r="X430" s="91">
        <f t="shared" si="249"/>
        <v>4.5402199999999997</v>
      </c>
      <c r="Y430" s="91">
        <f t="shared" si="249"/>
        <v>4.4618099999999998</v>
      </c>
      <c r="Z430" s="91">
        <f t="shared" si="249"/>
        <v>4.1860099999999996</v>
      </c>
      <c r="AA430" s="91">
        <f t="shared" si="249"/>
        <v>3.9197299999999999</v>
      </c>
    </row>
    <row r="431" spans="1:27" ht="12.75" customHeight="1" outlineLevel="1" x14ac:dyDescent="0.2">
      <c r="A431" s="99" t="s">
        <v>656</v>
      </c>
      <c r="B431" s="63" t="s">
        <v>238</v>
      </c>
      <c r="C431" s="43" t="s">
        <v>79</v>
      </c>
      <c r="D431" s="44">
        <v>1267.57</v>
      </c>
      <c r="E431" s="44">
        <v>1208.5899999999999</v>
      </c>
      <c r="F431" s="44">
        <v>1168.8599999999999</v>
      </c>
      <c r="G431" s="44">
        <v>1204.1500000000001</v>
      </c>
      <c r="H431" s="44">
        <v>1239.78</v>
      </c>
      <c r="I431" s="44">
        <v>1312.62</v>
      </c>
      <c r="J431" s="44">
        <v>1502.05</v>
      </c>
      <c r="K431" s="44">
        <v>1869.13</v>
      </c>
      <c r="L431" s="44">
        <v>2009.93</v>
      </c>
      <c r="M431" s="44">
        <v>2085.29</v>
      </c>
      <c r="N431" s="44">
        <v>2101.5100000000002</v>
      </c>
      <c r="O431" s="44">
        <v>2125.84</v>
      </c>
      <c r="P431" s="44">
        <v>2108.94</v>
      </c>
      <c r="Q431" s="44">
        <v>2126.16</v>
      </c>
      <c r="R431" s="44">
        <v>2119.2199999999998</v>
      </c>
      <c r="S431" s="44">
        <v>2082.6999999999998</v>
      </c>
      <c r="T431" s="44">
        <v>2095.9499999999998</v>
      </c>
      <c r="U431" s="44">
        <v>2111.44</v>
      </c>
      <c r="V431" s="44">
        <v>2090.6999999999998</v>
      </c>
      <c r="W431" s="44">
        <v>2088.2600000000002</v>
      </c>
      <c r="X431" s="44">
        <v>1983.29</v>
      </c>
      <c r="Y431" s="44">
        <v>1904.88</v>
      </c>
      <c r="Z431" s="44">
        <v>1629.08</v>
      </c>
      <c r="AA431" s="44">
        <v>1362.8</v>
      </c>
    </row>
    <row r="432" spans="1:27" ht="12.75" customHeight="1" outlineLevel="1" x14ac:dyDescent="0.2">
      <c r="A432" s="99" t="s">
        <v>657</v>
      </c>
      <c r="B432" s="63" t="s">
        <v>90</v>
      </c>
      <c r="C432" s="43" t="s">
        <v>79</v>
      </c>
      <c r="D432" s="44">
        <f>$D$327</f>
        <v>2222.89</v>
      </c>
      <c r="E432" s="44">
        <f t="shared" ref="E432:AA432" si="250">$D$327</f>
        <v>2222.89</v>
      </c>
      <c r="F432" s="44">
        <f t="shared" si="250"/>
        <v>2222.89</v>
      </c>
      <c r="G432" s="44">
        <f t="shared" si="250"/>
        <v>2222.89</v>
      </c>
      <c r="H432" s="44">
        <f t="shared" si="250"/>
        <v>2222.89</v>
      </c>
      <c r="I432" s="44">
        <f t="shared" si="250"/>
        <v>2222.89</v>
      </c>
      <c r="J432" s="44">
        <f t="shared" si="250"/>
        <v>2222.89</v>
      </c>
      <c r="K432" s="44">
        <f t="shared" si="250"/>
        <v>2222.89</v>
      </c>
      <c r="L432" s="44">
        <f t="shared" si="250"/>
        <v>2222.89</v>
      </c>
      <c r="M432" s="44">
        <f t="shared" si="250"/>
        <v>2222.89</v>
      </c>
      <c r="N432" s="44">
        <f t="shared" si="250"/>
        <v>2222.89</v>
      </c>
      <c r="O432" s="44">
        <f t="shared" si="250"/>
        <v>2222.89</v>
      </c>
      <c r="P432" s="44">
        <f t="shared" si="250"/>
        <v>2222.89</v>
      </c>
      <c r="Q432" s="44">
        <f t="shared" si="250"/>
        <v>2222.89</v>
      </c>
      <c r="R432" s="44">
        <f t="shared" si="250"/>
        <v>2222.89</v>
      </c>
      <c r="S432" s="44">
        <f t="shared" si="250"/>
        <v>2222.89</v>
      </c>
      <c r="T432" s="44">
        <f t="shared" si="250"/>
        <v>2222.89</v>
      </c>
      <c r="U432" s="44">
        <f t="shared" si="250"/>
        <v>2222.89</v>
      </c>
      <c r="V432" s="44">
        <f t="shared" si="250"/>
        <v>2222.89</v>
      </c>
      <c r="W432" s="44">
        <f t="shared" si="250"/>
        <v>2222.89</v>
      </c>
      <c r="X432" s="44">
        <f t="shared" si="250"/>
        <v>2222.89</v>
      </c>
      <c r="Y432" s="44">
        <f t="shared" si="250"/>
        <v>2222.89</v>
      </c>
      <c r="Z432" s="44">
        <f t="shared" si="250"/>
        <v>2222.89</v>
      </c>
      <c r="AA432" s="44">
        <f t="shared" si="250"/>
        <v>2222.89</v>
      </c>
    </row>
    <row r="433" spans="1:27" ht="12.75" customHeight="1" outlineLevel="1" x14ac:dyDescent="0.2">
      <c r="A433" s="99" t="s">
        <v>658</v>
      </c>
      <c r="B433" s="63" t="s">
        <v>83</v>
      </c>
      <c r="C433" s="43" t="s">
        <v>79</v>
      </c>
      <c r="D433" s="44">
        <v>3.35</v>
      </c>
      <c r="E433" s="44">
        <v>3.35</v>
      </c>
      <c r="F433" s="44">
        <v>3.35</v>
      </c>
      <c r="G433" s="44">
        <v>3.35</v>
      </c>
      <c r="H433" s="44">
        <v>3.35</v>
      </c>
      <c r="I433" s="44">
        <v>3.35</v>
      </c>
      <c r="J433" s="44">
        <v>3.35</v>
      </c>
      <c r="K433" s="44">
        <v>3.35</v>
      </c>
      <c r="L433" s="44">
        <v>3.35</v>
      </c>
      <c r="M433" s="44">
        <v>3.35</v>
      </c>
      <c r="N433" s="44">
        <v>3.35</v>
      </c>
      <c r="O433" s="44">
        <v>3.35</v>
      </c>
      <c r="P433" s="44">
        <v>3.35</v>
      </c>
      <c r="Q433" s="44">
        <v>3.35</v>
      </c>
      <c r="R433" s="44">
        <v>3.35</v>
      </c>
      <c r="S433" s="44">
        <v>3.35</v>
      </c>
      <c r="T433" s="44">
        <v>3.35</v>
      </c>
      <c r="U433" s="44">
        <v>3.35</v>
      </c>
      <c r="V433" s="44">
        <v>3.35</v>
      </c>
      <c r="W433" s="44">
        <v>3.35</v>
      </c>
      <c r="X433" s="44">
        <v>3.35</v>
      </c>
      <c r="Y433" s="44">
        <v>3.35</v>
      </c>
      <c r="Z433" s="44">
        <v>3.35</v>
      </c>
      <c r="AA433" s="44">
        <v>3.35</v>
      </c>
    </row>
    <row r="434" spans="1:27" ht="12.75" customHeight="1" outlineLevel="1" x14ac:dyDescent="0.2">
      <c r="A434" s="99" t="s">
        <v>659</v>
      </c>
      <c r="B434" s="63" t="s">
        <v>81</v>
      </c>
      <c r="C434" s="43" t="s">
        <v>79</v>
      </c>
      <c r="D434" s="44">
        <f>$D$11</f>
        <v>330.69</v>
      </c>
      <c r="E434" s="44">
        <f t="shared" ref="E434:AA434" si="251">$D$11</f>
        <v>330.69</v>
      </c>
      <c r="F434" s="44">
        <f t="shared" si="251"/>
        <v>330.69</v>
      </c>
      <c r="G434" s="44">
        <f t="shared" si="251"/>
        <v>330.69</v>
      </c>
      <c r="H434" s="44">
        <f t="shared" si="251"/>
        <v>330.69</v>
      </c>
      <c r="I434" s="44">
        <f t="shared" si="251"/>
        <v>330.69</v>
      </c>
      <c r="J434" s="44">
        <f t="shared" si="251"/>
        <v>330.69</v>
      </c>
      <c r="K434" s="44">
        <f t="shared" si="251"/>
        <v>330.69</v>
      </c>
      <c r="L434" s="44">
        <f t="shared" si="251"/>
        <v>330.69</v>
      </c>
      <c r="M434" s="44">
        <f t="shared" si="251"/>
        <v>330.69</v>
      </c>
      <c r="N434" s="44">
        <f t="shared" si="251"/>
        <v>330.69</v>
      </c>
      <c r="O434" s="44">
        <f t="shared" si="251"/>
        <v>330.69</v>
      </c>
      <c r="P434" s="44">
        <f t="shared" si="251"/>
        <v>330.69</v>
      </c>
      <c r="Q434" s="44">
        <f t="shared" si="251"/>
        <v>330.69</v>
      </c>
      <c r="R434" s="44">
        <f t="shared" si="251"/>
        <v>330.69</v>
      </c>
      <c r="S434" s="44">
        <f t="shared" si="251"/>
        <v>330.69</v>
      </c>
      <c r="T434" s="44">
        <f t="shared" si="251"/>
        <v>330.69</v>
      </c>
      <c r="U434" s="44">
        <f t="shared" si="251"/>
        <v>330.69</v>
      </c>
      <c r="V434" s="44">
        <f t="shared" si="251"/>
        <v>330.69</v>
      </c>
      <c r="W434" s="44">
        <f t="shared" si="251"/>
        <v>330.69</v>
      </c>
      <c r="X434" s="44">
        <f t="shared" si="251"/>
        <v>330.69</v>
      </c>
      <c r="Y434" s="44">
        <f t="shared" si="251"/>
        <v>330.69</v>
      </c>
      <c r="Z434" s="44">
        <f t="shared" si="251"/>
        <v>330.69</v>
      </c>
      <c r="AA434" s="44">
        <f t="shared" si="251"/>
        <v>330.69</v>
      </c>
    </row>
    <row r="435" spans="1:27" ht="12.75" customHeight="1" x14ac:dyDescent="0.2">
      <c r="A435" s="98" t="s">
        <v>660</v>
      </c>
      <c r="B435" s="28" t="str">
        <f>"23"&amp;"."&amp;$B$662&amp;"."&amp;$B$663</f>
        <v>23.12.2023</v>
      </c>
      <c r="C435" s="90" t="s">
        <v>76</v>
      </c>
      <c r="D435" s="91">
        <f>ROUND(((D436+D437+D439+D438)/1000),5)</f>
        <v>3.8837000000000002</v>
      </c>
      <c r="E435" s="91">
        <f>ROUND(((E436+E437+E439+E438)/1000),5)</f>
        <v>3.8094000000000001</v>
      </c>
      <c r="F435" s="91">
        <f>ROUND(((F436+F437+F439+F438)/1000),5)</f>
        <v>3.7783000000000002</v>
      </c>
      <c r="G435" s="91">
        <f t="shared" ref="G435:AA435" si="252">ROUND(((G436+G437+G439+G438)/1000),5)</f>
        <v>3.7648299999999999</v>
      </c>
      <c r="H435" s="91">
        <f t="shared" si="252"/>
        <v>3.7703600000000002</v>
      </c>
      <c r="I435" s="91">
        <f t="shared" si="252"/>
        <v>3.7987899999999999</v>
      </c>
      <c r="J435" s="91">
        <f t="shared" si="252"/>
        <v>3.8340900000000002</v>
      </c>
      <c r="K435" s="91">
        <f t="shared" si="252"/>
        <v>4.0295199999999998</v>
      </c>
      <c r="L435" s="91">
        <f t="shared" si="252"/>
        <v>4.3808999999999996</v>
      </c>
      <c r="M435" s="91">
        <f t="shared" si="252"/>
        <v>4.5183900000000001</v>
      </c>
      <c r="N435" s="91">
        <f t="shared" si="252"/>
        <v>4.5704900000000004</v>
      </c>
      <c r="O435" s="91">
        <f t="shared" si="252"/>
        <v>4.5857599999999996</v>
      </c>
      <c r="P435" s="91">
        <f t="shared" si="252"/>
        <v>4.5791199999999996</v>
      </c>
      <c r="Q435" s="91">
        <f t="shared" si="252"/>
        <v>4.5787599999999999</v>
      </c>
      <c r="R435" s="91">
        <f t="shared" si="252"/>
        <v>4.5646100000000001</v>
      </c>
      <c r="S435" s="91">
        <f t="shared" si="252"/>
        <v>4.5527899999999999</v>
      </c>
      <c r="T435" s="91">
        <f t="shared" si="252"/>
        <v>4.5834999999999999</v>
      </c>
      <c r="U435" s="91">
        <f t="shared" si="252"/>
        <v>4.60107</v>
      </c>
      <c r="V435" s="91">
        <f t="shared" si="252"/>
        <v>4.5628200000000003</v>
      </c>
      <c r="W435" s="91">
        <f t="shared" si="252"/>
        <v>4.5029599999999999</v>
      </c>
      <c r="X435" s="91">
        <f t="shared" si="252"/>
        <v>4.4634099999999997</v>
      </c>
      <c r="Y435" s="91">
        <f t="shared" si="252"/>
        <v>4.2826599999999999</v>
      </c>
      <c r="Z435" s="91">
        <f t="shared" si="252"/>
        <v>4.0879799999999999</v>
      </c>
      <c r="AA435" s="91">
        <f t="shared" si="252"/>
        <v>3.8799199999999998</v>
      </c>
    </row>
    <row r="436" spans="1:27" ht="12.75" customHeight="1" outlineLevel="1" x14ac:dyDescent="0.2">
      <c r="A436" s="99" t="s">
        <v>661</v>
      </c>
      <c r="B436" s="63" t="s">
        <v>238</v>
      </c>
      <c r="C436" s="43" t="s">
        <v>79</v>
      </c>
      <c r="D436" s="44">
        <v>1326.77</v>
      </c>
      <c r="E436" s="44">
        <v>1252.47</v>
      </c>
      <c r="F436" s="44">
        <v>1221.3699999999999</v>
      </c>
      <c r="G436" s="44">
        <v>1207.9000000000001</v>
      </c>
      <c r="H436" s="44">
        <v>1213.43</v>
      </c>
      <c r="I436" s="44">
        <v>1241.8599999999999</v>
      </c>
      <c r="J436" s="44">
        <v>1277.1600000000001</v>
      </c>
      <c r="K436" s="44">
        <v>1472.59</v>
      </c>
      <c r="L436" s="44">
        <v>1823.97</v>
      </c>
      <c r="M436" s="44">
        <v>1961.46</v>
      </c>
      <c r="N436" s="44">
        <v>2013.56</v>
      </c>
      <c r="O436" s="44">
        <v>2028.83</v>
      </c>
      <c r="P436" s="44">
        <v>2022.19</v>
      </c>
      <c r="Q436" s="44">
        <v>2021.83</v>
      </c>
      <c r="R436" s="44">
        <v>2007.68</v>
      </c>
      <c r="S436" s="44">
        <v>1995.86</v>
      </c>
      <c r="T436" s="44">
        <v>2026.57</v>
      </c>
      <c r="U436" s="44">
        <v>2044.14</v>
      </c>
      <c r="V436" s="44">
        <v>2005.89</v>
      </c>
      <c r="W436" s="44">
        <v>1946.03</v>
      </c>
      <c r="X436" s="44">
        <v>1906.48</v>
      </c>
      <c r="Y436" s="44">
        <v>1725.73</v>
      </c>
      <c r="Z436" s="44">
        <v>1531.05</v>
      </c>
      <c r="AA436" s="44">
        <v>1322.99</v>
      </c>
    </row>
    <row r="437" spans="1:27" ht="12.75" customHeight="1" outlineLevel="1" x14ac:dyDescent="0.2">
      <c r="A437" s="99" t="s">
        <v>662</v>
      </c>
      <c r="B437" s="63" t="s">
        <v>90</v>
      </c>
      <c r="C437" s="43" t="s">
        <v>79</v>
      </c>
      <c r="D437" s="44">
        <f>$D$327</f>
        <v>2222.89</v>
      </c>
      <c r="E437" s="44">
        <f t="shared" ref="E437:AA437" si="253">$D$327</f>
        <v>2222.89</v>
      </c>
      <c r="F437" s="44">
        <f t="shared" si="253"/>
        <v>2222.89</v>
      </c>
      <c r="G437" s="44">
        <f t="shared" si="253"/>
        <v>2222.89</v>
      </c>
      <c r="H437" s="44">
        <f t="shared" si="253"/>
        <v>2222.89</v>
      </c>
      <c r="I437" s="44">
        <f t="shared" si="253"/>
        <v>2222.89</v>
      </c>
      <c r="J437" s="44">
        <f t="shared" si="253"/>
        <v>2222.89</v>
      </c>
      <c r="K437" s="44">
        <f t="shared" si="253"/>
        <v>2222.89</v>
      </c>
      <c r="L437" s="44">
        <f t="shared" si="253"/>
        <v>2222.89</v>
      </c>
      <c r="M437" s="44">
        <f t="shared" si="253"/>
        <v>2222.89</v>
      </c>
      <c r="N437" s="44">
        <f t="shared" si="253"/>
        <v>2222.89</v>
      </c>
      <c r="O437" s="44">
        <f t="shared" si="253"/>
        <v>2222.89</v>
      </c>
      <c r="P437" s="44">
        <f t="shared" si="253"/>
        <v>2222.89</v>
      </c>
      <c r="Q437" s="44">
        <f t="shared" si="253"/>
        <v>2222.89</v>
      </c>
      <c r="R437" s="44">
        <f t="shared" si="253"/>
        <v>2222.89</v>
      </c>
      <c r="S437" s="44">
        <f t="shared" si="253"/>
        <v>2222.89</v>
      </c>
      <c r="T437" s="44">
        <f t="shared" si="253"/>
        <v>2222.89</v>
      </c>
      <c r="U437" s="44">
        <f t="shared" si="253"/>
        <v>2222.89</v>
      </c>
      <c r="V437" s="44">
        <f t="shared" si="253"/>
        <v>2222.89</v>
      </c>
      <c r="W437" s="44">
        <f t="shared" si="253"/>
        <v>2222.89</v>
      </c>
      <c r="X437" s="44">
        <f t="shared" si="253"/>
        <v>2222.89</v>
      </c>
      <c r="Y437" s="44">
        <f t="shared" si="253"/>
        <v>2222.89</v>
      </c>
      <c r="Z437" s="44">
        <f t="shared" si="253"/>
        <v>2222.89</v>
      </c>
      <c r="AA437" s="44">
        <f t="shared" si="253"/>
        <v>2222.89</v>
      </c>
    </row>
    <row r="438" spans="1:27" ht="12.75" customHeight="1" outlineLevel="1" x14ac:dyDescent="0.2">
      <c r="A438" s="99" t="s">
        <v>663</v>
      </c>
      <c r="B438" s="63" t="s">
        <v>83</v>
      </c>
      <c r="C438" s="43" t="s">
        <v>79</v>
      </c>
      <c r="D438" s="44">
        <v>3.35</v>
      </c>
      <c r="E438" s="44">
        <v>3.35</v>
      </c>
      <c r="F438" s="44">
        <v>3.35</v>
      </c>
      <c r="G438" s="44">
        <v>3.35</v>
      </c>
      <c r="H438" s="44">
        <v>3.35</v>
      </c>
      <c r="I438" s="44">
        <v>3.35</v>
      </c>
      <c r="J438" s="44">
        <v>3.35</v>
      </c>
      <c r="K438" s="44">
        <v>3.35</v>
      </c>
      <c r="L438" s="44">
        <v>3.35</v>
      </c>
      <c r="M438" s="44">
        <v>3.35</v>
      </c>
      <c r="N438" s="44">
        <v>3.35</v>
      </c>
      <c r="O438" s="44">
        <v>3.35</v>
      </c>
      <c r="P438" s="44">
        <v>3.35</v>
      </c>
      <c r="Q438" s="44">
        <v>3.35</v>
      </c>
      <c r="R438" s="44">
        <v>3.35</v>
      </c>
      <c r="S438" s="44">
        <v>3.35</v>
      </c>
      <c r="T438" s="44">
        <v>3.35</v>
      </c>
      <c r="U438" s="44">
        <v>3.35</v>
      </c>
      <c r="V438" s="44">
        <v>3.35</v>
      </c>
      <c r="W438" s="44">
        <v>3.35</v>
      </c>
      <c r="X438" s="44">
        <v>3.35</v>
      </c>
      <c r="Y438" s="44">
        <v>3.35</v>
      </c>
      <c r="Z438" s="44">
        <v>3.35</v>
      </c>
      <c r="AA438" s="44">
        <v>3.35</v>
      </c>
    </row>
    <row r="439" spans="1:27" ht="12.75" customHeight="1" outlineLevel="1" x14ac:dyDescent="0.2">
      <c r="A439" s="99" t="s">
        <v>664</v>
      </c>
      <c r="B439" s="63" t="s">
        <v>81</v>
      </c>
      <c r="C439" s="43" t="s">
        <v>79</v>
      </c>
      <c r="D439" s="44">
        <f>$D$11</f>
        <v>330.69</v>
      </c>
      <c r="E439" s="44">
        <f t="shared" ref="E439:AA439" si="254">$D$11</f>
        <v>330.69</v>
      </c>
      <c r="F439" s="44">
        <f t="shared" si="254"/>
        <v>330.69</v>
      </c>
      <c r="G439" s="44">
        <f t="shared" si="254"/>
        <v>330.69</v>
      </c>
      <c r="H439" s="44">
        <f t="shared" si="254"/>
        <v>330.69</v>
      </c>
      <c r="I439" s="44">
        <f t="shared" si="254"/>
        <v>330.69</v>
      </c>
      <c r="J439" s="44">
        <f t="shared" si="254"/>
        <v>330.69</v>
      </c>
      <c r="K439" s="44">
        <f t="shared" si="254"/>
        <v>330.69</v>
      </c>
      <c r="L439" s="44">
        <f t="shared" si="254"/>
        <v>330.69</v>
      </c>
      <c r="M439" s="44">
        <f t="shared" si="254"/>
        <v>330.69</v>
      </c>
      <c r="N439" s="44">
        <f t="shared" si="254"/>
        <v>330.69</v>
      </c>
      <c r="O439" s="44">
        <f t="shared" si="254"/>
        <v>330.69</v>
      </c>
      <c r="P439" s="44">
        <f t="shared" si="254"/>
        <v>330.69</v>
      </c>
      <c r="Q439" s="44">
        <f t="shared" si="254"/>
        <v>330.69</v>
      </c>
      <c r="R439" s="44">
        <f t="shared" si="254"/>
        <v>330.69</v>
      </c>
      <c r="S439" s="44">
        <f t="shared" si="254"/>
        <v>330.69</v>
      </c>
      <c r="T439" s="44">
        <f t="shared" si="254"/>
        <v>330.69</v>
      </c>
      <c r="U439" s="44">
        <f t="shared" si="254"/>
        <v>330.69</v>
      </c>
      <c r="V439" s="44">
        <f t="shared" si="254"/>
        <v>330.69</v>
      </c>
      <c r="W439" s="44">
        <f t="shared" si="254"/>
        <v>330.69</v>
      </c>
      <c r="X439" s="44">
        <f t="shared" si="254"/>
        <v>330.69</v>
      </c>
      <c r="Y439" s="44">
        <f t="shared" si="254"/>
        <v>330.69</v>
      </c>
      <c r="Z439" s="44">
        <f t="shared" si="254"/>
        <v>330.69</v>
      </c>
      <c r="AA439" s="44">
        <f t="shared" si="254"/>
        <v>330.69</v>
      </c>
    </row>
    <row r="440" spans="1:27" ht="12.75" customHeight="1" x14ac:dyDescent="0.2">
      <c r="A440" s="98" t="s">
        <v>665</v>
      </c>
      <c r="B440" s="28" t="str">
        <f>"24"&amp;"."&amp;$B$662&amp;"."&amp;$B$663</f>
        <v>24.12.2023</v>
      </c>
      <c r="C440" s="90" t="s">
        <v>76</v>
      </c>
      <c r="D440" s="91">
        <f>ROUND(((D441+D442+D444+D443)/1000),5)</f>
        <v>3.8453300000000001</v>
      </c>
      <c r="E440" s="91">
        <f>ROUND(((E441+E442+E444+E443)/1000),5)</f>
        <v>3.78999</v>
      </c>
      <c r="F440" s="91">
        <f>ROUND(((F441+F442+F444+F443)/1000),5)</f>
        <v>3.7615400000000001</v>
      </c>
      <c r="G440" s="91">
        <f t="shared" ref="G440:AA440" si="255">ROUND(((G441+G442+G444+G443)/1000),5)</f>
        <v>3.7103199999999998</v>
      </c>
      <c r="H440" s="91">
        <f t="shared" si="255"/>
        <v>3.7202500000000001</v>
      </c>
      <c r="I440" s="91">
        <f t="shared" si="255"/>
        <v>3.75264</v>
      </c>
      <c r="J440" s="91">
        <f t="shared" si="255"/>
        <v>3.77501</v>
      </c>
      <c r="K440" s="91">
        <f t="shared" si="255"/>
        <v>3.8898299999999999</v>
      </c>
      <c r="L440" s="91">
        <f t="shared" si="255"/>
        <v>4.0846</v>
      </c>
      <c r="M440" s="91">
        <f t="shared" si="255"/>
        <v>4.3452099999999998</v>
      </c>
      <c r="N440" s="91">
        <f t="shared" si="255"/>
        <v>4.4598300000000002</v>
      </c>
      <c r="O440" s="91">
        <f t="shared" si="255"/>
        <v>4.47865</v>
      </c>
      <c r="P440" s="91">
        <f t="shared" si="255"/>
        <v>4.4887300000000003</v>
      </c>
      <c r="Q440" s="91">
        <f t="shared" si="255"/>
        <v>4.4936100000000003</v>
      </c>
      <c r="R440" s="91">
        <f t="shared" si="255"/>
        <v>4.4835099999999999</v>
      </c>
      <c r="S440" s="91">
        <f t="shared" si="255"/>
        <v>4.4829699999999999</v>
      </c>
      <c r="T440" s="91">
        <f t="shared" si="255"/>
        <v>4.5265700000000004</v>
      </c>
      <c r="U440" s="91">
        <f t="shared" si="255"/>
        <v>4.54779</v>
      </c>
      <c r="V440" s="91">
        <f t="shared" si="255"/>
        <v>4.5218499999999997</v>
      </c>
      <c r="W440" s="91">
        <f t="shared" si="255"/>
        <v>4.4976799999999999</v>
      </c>
      <c r="X440" s="91">
        <f t="shared" si="255"/>
        <v>4.4729299999999999</v>
      </c>
      <c r="Y440" s="91">
        <f t="shared" si="255"/>
        <v>4.2536899999999997</v>
      </c>
      <c r="Z440" s="91">
        <f t="shared" si="255"/>
        <v>4.0374299999999996</v>
      </c>
      <c r="AA440" s="91">
        <f t="shared" si="255"/>
        <v>3.8048899999999999</v>
      </c>
    </row>
    <row r="441" spans="1:27" ht="12.75" customHeight="1" outlineLevel="1" x14ac:dyDescent="0.2">
      <c r="A441" s="99" t="s">
        <v>666</v>
      </c>
      <c r="B441" s="63" t="s">
        <v>238</v>
      </c>
      <c r="C441" s="43" t="s">
        <v>79</v>
      </c>
      <c r="D441" s="44">
        <v>1288.4000000000001</v>
      </c>
      <c r="E441" s="44">
        <v>1233.06</v>
      </c>
      <c r="F441" s="44">
        <v>1204.6099999999999</v>
      </c>
      <c r="G441" s="44">
        <v>1153.3900000000001</v>
      </c>
      <c r="H441" s="44">
        <v>1163.32</v>
      </c>
      <c r="I441" s="44">
        <v>1195.71</v>
      </c>
      <c r="J441" s="44">
        <v>1218.08</v>
      </c>
      <c r="K441" s="44">
        <v>1332.9</v>
      </c>
      <c r="L441" s="44">
        <v>1527.67</v>
      </c>
      <c r="M441" s="44">
        <v>1788.28</v>
      </c>
      <c r="N441" s="44">
        <v>1902.9</v>
      </c>
      <c r="O441" s="44">
        <v>1921.72</v>
      </c>
      <c r="P441" s="44">
        <v>1931.8</v>
      </c>
      <c r="Q441" s="44">
        <v>1936.68</v>
      </c>
      <c r="R441" s="44">
        <v>1926.58</v>
      </c>
      <c r="S441" s="44">
        <v>1926.04</v>
      </c>
      <c r="T441" s="44">
        <v>1969.64</v>
      </c>
      <c r="U441" s="44">
        <v>1990.86</v>
      </c>
      <c r="V441" s="44">
        <v>1964.92</v>
      </c>
      <c r="W441" s="44">
        <v>1940.75</v>
      </c>
      <c r="X441" s="44">
        <v>1916</v>
      </c>
      <c r="Y441" s="44">
        <v>1696.76</v>
      </c>
      <c r="Z441" s="44">
        <v>1480.5</v>
      </c>
      <c r="AA441" s="44">
        <v>1247.96</v>
      </c>
    </row>
    <row r="442" spans="1:27" ht="12.75" customHeight="1" outlineLevel="1" x14ac:dyDescent="0.2">
      <c r="A442" s="99" t="s">
        <v>667</v>
      </c>
      <c r="B442" s="63" t="s">
        <v>90</v>
      </c>
      <c r="C442" s="43" t="s">
        <v>79</v>
      </c>
      <c r="D442" s="44">
        <f>$D$327</f>
        <v>2222.89</v>
      </c>
      <c r="E442" s="44">
        <f t="shared" ref="E442:AA442" si="256">$D$327</f>
        <v>2222.89</v>
      </c>
      <c r="F442" s="44">
        <f t="shared" si="256"/>
        <v>2222.89</v>
      </c>
      <c r="G442" s="44">
        <f t="shared" si="256"/>
        <v>2222.89</v>
      </c>
      <c r="H442" s="44">
        <f t="shared" si="256"/>
        <v>2222.89</v>
      </c>
      <c r="I442" s="44">
        <f t="shared" si="256"/>
        <v>2222.89</v>
      </c>
      <c r="J442" s="44">
        <f t="shared" si="256"/>
        <v>2222.89</v>
      </c>
      <c r="K442" s="44">
        <f t="shared" si="256"/>
        <v>2222.89</v>
      </c>
      <c r="L442" s="44">
        <f t="shared" si="256"/>
        <v>2222.89</v>
      </c>
      <c r="M442" s="44">
        <f t="shared" si="256"/>
        <v>2222.89</v>
      </c>
      <c r="N442" s="44">
        <f t="shared" si="256"/>
        <v>2222.89</v>
      </c>
      <c r="O442" s="44">
        <f t="shared" si="256"/>
        <v>2222.89</v>
      </c>
      <c r="P442" s="44">
        <f t="shared" si="256"/>
        <v>2222.89</v>
      </c>
      <c r="Q442" s="44">
        <f t="shared" si="256"/>
        <v>2222.89</v>
      </c>
      <c r="R442" s="44">
        <f t="shared" si="256"/>
        <v>2222.89</v>
      </c>
      <c r="S442" s="44">
        <f t="shared" si="256"/>
        <v>2222.89</v>
      </c>
      <c r="T442" s="44">
        <f t="shared" si="256"/>
        <v>2222.89</v>
      </c>
      <c r="U442" s="44">
        <f t="shared" si="256"/>
        <v>2222.89</v>
      </c>
      <c r="V442" s="44">
        <f t="shared" si="256"/>
        <v>2222.89</v>
      </c>
      <c r="W442" s="44">
        <f t="shared" si="256"/>
        <v>2222.89</v>
      </c>
      <c r="X442" s="44">
        <f t="shared" si="256"/>
        <v>2222.89</v>
      </c>
      <c r="Y442" s="44">
        <f t="shared" si="256"/>
        <v>2222.89</v>
      </c>
      <c r="Z442" s="44">
        <f t="shared" si="256"/>
        <v>2222.89</v>
      </c>
      <c r="AA442" s="44">
        <f t="shared" si="256"/>
        <v>2222.89</v>
      </c>
    </row>
    <row r="443" spans="1:27" ht="12.75" customHeight="1" outlineLevel="1" x14ac:dyDescent="0.2">
      <c r="A443" s="99" t="s">
        <v>668</v>
      </c>
      <c r="B443" s="63" t="s">
        <v>83</v>
      </c>
      <c r="C443" s="43" t="s">
        <v>79</v>
      </c>
      <c r="D443" s="44">
        <v>3.35</v>
      </c>
      <c r="E443" s="44">
        <v>3.35</v>
      </c>
      <c r="F443" s="44">
        <v>3.35</v>
      </c>
      <c r="G443" s="44">
        <v>3.35</v>
      </c>
      <c r="H443" s="44">
        <v>3.35</v>
      </c>
      <c r="I443" s="44">
        <v>3.35</v>
      </c>
      <c r="J443" s="44">
        <v>3.35</v>
      </c>
      <c r="K443" s="44">
        <v>3.35</v>
      </c>
      <c r="L443" s="44">
        <v>3.35</v>
      </c>
      <c r="M443" s="44">
        <v>3.35</v>
      </c>
      <c r="N443" s="44">
        <v>3.35</v>
      </c>
      <c r="O443" s="44">
        <v>3.35</v>
      </c>
      <c r="P443" s="44">
        <v>3.35</v>
      </c>
      <c r="Q443" s="44">
        <v>3.35</v>
      </c>
      <c r="R443" s="44">
        <v>3.35</v>
      </c>
      <c r="S443" s="44">
        <v>3.35</v>
      </c>
      <c r="T443" s="44">
        <v>3.35</v>
      </c>
      <c r="U443" s="44">
        <v>3.35</v>
      </c>
      <c r="V443" s="44">
        <v>3.35</v>
      </c>
      <c r="W443" s="44">
        <v>3.35</v>
      </c>
      <c r="X443" s="44">
        <v>3.35</v>
      </c>
      <c r="Y443" s="44">
        <v>3.35</v>
      </c>
      <c r="Z443" s="44">
        <v>3.35</v>
      </c>
      <c r="AA443" s="44">
        <v>3.35</v>
      </c>
    </row>
    <row r="444" spans="1:27" ht="12.75" customHeight="1" outlineLevel="1" x14ac:dyDescent="0.2">
      <c r="A444" s="99" t="s">
        <v>669</v>
      </c>
      <c r="B444" s="63" t="s">
        <v>81</v>
      </c>
      <c r="C444" s="43" t="s">
        <v>79</v>
      </c>
      <c r="D444" s="44">
        <f>$D$11</f>
        <v>330.69</v>
      </c>
      <c r="E444" s="44">
        <f t="shared" ref="E444:AA444" si="257">$D$11</f>
        <v>330.69</v>
      </c>
      <c r="F444" s="44">
        <f t="shared" si="257"/>
        <v>330.69</v>
      </c>
      <c r="G444" s="44">
        <f t="shared" si="257"/>
        <v>330.69</v>
      </c>
      <c r="H444" s="44">
        <f t="shared" si="257"/>
        <v>330.69</v>
      </c>
      <c r="I444" s="44">
        <f t="shared" si="257"/>
        <v>330.69</v>
      </c>
      <c r="J444" s="44">
        <f t="shared" si="257"/>
        <v>330.69</v>
      </c>
      <c r="K444" s="44">
        <f t="shared" si="257"/>
        <v>330.69</v>
      </c>
      <c r="L444" s="44">
        <f t="shared" si="257"/>
        <v>330.69</v>
      </c>
      <c r="M444" s="44">
        <f t="shared" si="257"/>
        <v>330.69</v>
      </c>
      <c r="N444" s="44">
        <f t="shared" si="257"/>
        <v>330.69</v>
      </c>
      <c r="O444" s="44">
        <f t="shared" si="257"/>
        <v>330.69</v>
      </c>
      <c r="P444" s="44">
        <f t="shared" si="257"/>
        <v>330.69</v>
      </c>
      <c r="Q444" s="44">
        <f t="shared" si="257"/>
        <v>330.69</v>
      </c>
      <c r="R444" s="44">
        <f t="shared" si="257"/>
        <v>330.69</v>
      </c>
      <c r="S444" s="44">
        <f t="shared" si="257"/>
        <v>330.69</v>
      </c>
      <c r="T444" s="44">
        <f t="shared" si="257"/>
        <v>330.69</v>
      </c>
      <c r="U444" s="44">
        <f t="shared" si="257"/>
        <v>330.69</v>
      </c>
      <c r="V444" s="44">
        <f t="shared" si="257"/>
        <v>330.69</v>
      </c>
      <c r="W444" s="44">
        <f t="shared" si="257"/>
        <v>330.69</v>
      </c>
      <c r="X444" s="44">
        <f t="shared" si="257"/>
        <v>330.69</v>
      </c>
      <c r="Y444" s="44">
        <f t="shared" si="257"/>
        <v>330.69</v>
      </c>
      <c r="Z444" s="44">
        <f t="shared" si="257"/>
        <v>330.69</v>
      </c>
      <c r="AA444" s="44">
        <f t="shared" si="257"/>
        <v>330.69</v>
      </c>
    </row>
    <row r="445" spans="1:27" x14ac:dyDescent="0.2">
      <c r="A445" s="98" t="s">
        <v>670</v>
      </c>
      <c r="B445" s="28" t="str">
        <f>"25"&amp;"."&amp;$B$662&amp;"."&amp;$B$663</f>
        <v>25.12.2023</v>
      </c>
      <c r="C445" s="90" t="s">
        <v>76</v>
      </c>
      <c r="D445" s="91">
        <f>ROUND(((D446+D447+D449+D448)/1000),5)</f>
        <v>3.79318</v>
      </c>
      <c r="E445" s="91">
        <f>ROUND(((E446+E447+E449+E448)/1000),5)</f>
        <v>3.7726000000000002</v>
      </c>
      <c r="F445" s="91">
        <f>ROUND(((F446+F447+F449+F448)/1000),5)</f>
        <v>3.6672400000000001</v>
      </c>
      <c r="G445" s="91">
        <f t="shared" ref="G445:AA445" si="258">ROUND(((G446+G447+G449+G448)/1000),5)</f>
        <v>3.6644399999999999</v>
      </c>
      <c r="H445" s="91">
        <f t="shared" si="258"/>
        <v>3.6643300000000001</v>
      </c>
      <c r="I445" s="91">
        <f t="shared" si="258"/>
        <v>3.7717200000000002</v>
      </c>
      <c r="J445" s="91">
        <f t="shared" si="258"/>
        <v>3.9205700000000001</v>
      </c>
      <c r="K445" s="91">
        <f t="shared" si="258"/>
        <v>4.2638299999999996</v>
      </c>
      <c r="L445" s="91">
        <f t="shared" si="258"/>
        <v>4.5217200000000002</v>
      </c>
      <c r="M445" s="91">
        <f t="shared" si="258"/>
        <v>4.54671</v>
      </c>
      <c r="N445" s="91">
        <f t="shared" si="258"/>
        <v>4.5590000000000002</v>
      </c>
      <c r="O445" s="91">
        <f t="shared" si="258"/>
        <v>4.6965500000000002</v>
      </c>
      <c r="P445" s="91">
        <f t="shared" si="258"/>
        <v>4.6292900000000001</v>
      </c>
      <c r="Q445" s="91">
        <f t="shared" si="258"/>
        <v>4.6933199999999999</v>
      </c>
      <c r="R445" s="91">
        <f t="shared" si="258"/>
        <v>4.6956199999999999</v>
      </c>
      <c r="S445" s="91">
        <f t="shared" si="258"/>
        <v>4.5731799999999998</v>
      </c>
      <c r="T445" s="91">
        <f t="shared" si="258"/>
        <v>4.58209</v>
      </c>
      <c r="U445" s="91">
        <f t="shared" si="258"/>
        <v>4.5967900000000004</v>
      </c>
      <c r="V445" s="91">
        <f t="shared" si="258"/>
        <v>4.5749300000000002</v>
      </c>
      <c r="W445" s="91">
        <f t="shared" si="258"/>
        <v>4.5762600000000004</v>
      </c>
      <c r="X445" s="91">
        <f t="shared" si="258"/>
        <v>4.4085900000000002</v>
      </c>
      <c r="Y445" s="91">
        <f t="shared" si="258"/>
        <v>4.2217000000000002</v>
      </c>
      <c r="Z445" s="91">
        <f t="shared" si="258"/>
        <v>4.0049099999999997</v>
      </c>
      <c r="AA445" s="91">
        <f t="shared" si="258"/>
        <v>3.7734899999999998</v>
      </c>
    </row>
    <row r="446" spans="1:27" ht="12.75" customHeight="1" outlineLevel="1" x14ac:dyDescent="0.2">
      <c r="A446" s="99" t="s">
        <v>671</v>
      </c>
      <c r="B446" s="63" t="s">
        <v>238</v>
      </c>
      <c r="C446" s="43" t="s">
        <v>79</v>
      </c>
      <c r="D446" s="44">
        <v>1236.25</v>
      </c>
      <c r="E446" s="44">
        <v>1215.67</v>
      </c>
      <c r="F446" s="44">
        <v>1110.31</v>
      </c>
      <c r="G446" s="44">
        <v>1107.51</v>
      </c>
      <c r="H446" s="44">
        <v>1107.4000000000001</v>
      </c>
      <c r="I446" s="44">
        <v>1214.79</v>
      </c>
      <c r="J446" s="44">
        <v>1363.64</v>
      </c>
      <c r="K446" s="44">
        <v>1706.9</v>
      </c>
      <c r="L446" s="44">
        <v>1964.79</v>
      </c>
      <c r="M446" s="44">
        <v>1989.78</v>
      </c>
      <c r="N446" s="44">
        <v>2002.07</v>
      </c>
      <c r="O446" s="44">
        <v>2139.62</v>
      </c>
      <c r="P446" s="44">
        <v>2072.36</v>
      </c>
      <c r="Q446" s="44">
        <v>2136.39</v>
      </c>
      <c r="R446" s="44">
        <v>2138.69</v>
      </c>
      <c r="S446" s="44">
        <v>2016.25</v>
      </c>
      <c r="T446" s="44">
        <v>2025.16</v>
      </c>
      <c r="U446" s="44">
        <v>2039.86</v>
      </c>
      <c r="V446" s="44">
        <v>2018</v>
      </c>
      <c r="W446" s="44">
        <v>2019.33</v>
      </c>
      <c r="X446" s="44">
        <v>1851.66</v>
      </c>
      <c r="Y446" s="44">
        <v>1664.77</v>
      </c>
      <c r="Z446" s="44">
        <v>1447.98</v>
      </c>
      <c r="AA446" s="44">
        <v>1216.56</v>
      </c>
    </row>
    <row r="447" spans="1:27" ht="12.75" customHeight="1" outlineLevel="1" x14ac:dyDescent="0.2">
      <c r="A447" s="99" t="s">
        <v>672</v>
      </c>
      <c r="B447" s="63" t="s">
        <v>90</v>
      </c>
      <c r="C447" s="43" t="s">
        <v>79</v>
      </c>
      <c r="D447" s="44">
        <f>$D$327</f>
        <v>2222.89</v>
      </c>
      <c r="E447" s="44">
        <f t="shared" ref="E447:AA447" si="259">$D$327</f>
        <v>2222.89</v>
      </c>
      <c r="F447" s="44">
        <f t="shared" si="259"/>
        <v>2222.89</v>
      </c>
      <c r="G447" s="44">
        <f t="shared" si="259"/>
        <v>2222.89</v>
      </c>
      <c r="H447" s="44">
        <f t="shared" si="259"/>
        <v>2222.89</v>
      </c>
      <c r="I447" s="44">
        <f t="shared" si="259"/>
        <v>2222.89</v>
      </c>
      <c r="J447" s="44">
        <f t="shared" si="259"/>
        <v>2222.89</v>
      </c>
      <c r="K447" s="44">
        <f t="shared" si="259"/>
        <v>2222.89</v>
      </c>
      <c r="L447" s="44">
        <f t="shared" si="259"/>
        <v>2222.89</v>
      </c>
      <c r="M447" s="44">
        <f t="shared" si="259"/>
        <v>2222.89</v>
      </c>
      <c r="N447" s="44">
        <f t="shared" si="259"/>
        <v>2222.89</v>
      </c>
      <c r="O447" s="44">
        <f t="shared" si="259"/>
        <v>2222.89</v>
      </c>
      <c r="P447" s="44">
        <f t="shared" si="259"/>
        <v>2222.89</v>
      </c>
      <c r="Q447" s="44">
        <f t="shared" si="259"/>
        <v>2222.89</v>
      </c>
      <c r="R447" s="44">
        <f t="shared" si="259"/>
        <v>2222.89</v>
      </c>
      <c r="S447" s="44">
        <f t="shared" si="259"/>
        <v>2222.89</v>
      </c>
      <c r="T447" s="44">
        <f t="shared" si="259"/>
        <v>2222.89</v>
      </c>
      <c r="U447" s="44">
        <f t="shared" si="259"/>
        <v>2222.89</v>
      </c>
      <c r="V447" s="44">
        <f t="shared" si="259"/>
        <v>2222.89</v>
      </c>
      <c r="W447" s="44">
        <f t="shared" si="259"/>
        <v>2222.89</v>
      </c>
      <c r="X447" s="44">
        <f t="shared" si="259"/>
        <v>2222.89</v>
      </c>
      <c r="Y447" s="44">
        <f t="shared" si="259"/>
        <v>2222.89</v>
      </c>
      <c r="Z447" s="44">
        <f t="shared" si="259"/>
        <v>2222.89</v>
      </c>
      <c r="AA447" s="44">
        <f t="shared" si="259"/>
        <v>2222.89</v>
      </c>
    </row>
    <row r="448" spans="1:27" ht="12.75" customHeight="1" outlineLevel="1" x14ac:dyDescent="0.2">
      <c r="A448" s="99" t="s">
        <v>673</v>
      </c>
      <c r="B448" s="63" t="s">
        <v>83</v>
      </c>
      <c r="C448" s="43" t="s">
        <v>79</v>
      </c>
      <c r="D448" s="44">
        <v>3.35</v>
      </c>
      <c r="E448" s="44">
        <v>3.35</v>
      </c>
      <c r="F448" s="44">
        <v>3.35</v>
      </c>
      <c r="G448" s="44">
        <v>3.35</v>
      </c>
      <c r="H448" s="44">
        <v>3.35</v>
      </c>
      <c r="I448" s="44">
        <v>3.35</v>
      </c>
      <c r="J448" s="44">
        <v>3.35</v>
      </c>
      <c r="K448" s="44">
        <v>3.35</v>
      </c>
      <c r="L448" s="44">
        <v>3.35</v>
      </c>
      <c r="M448" s="44">
        <v>3.35</v>
      </c>
      <c r="N448" s="44">
        <v>3.35</v>
      </c>
      <c r="O448" s="44">
        <v>3.35</v>
      </c>
      <c r="P448" s="44">
        <v>3.35</v>
      </c>
      <c r="Q448" s="44">
        <v>3.35</v>
      </c>
      <c r="R448" s="44">
        <v>3.35</v>
      </c>
      <c r="S448" s="44">
        <v>3.35</v>
      </c>
      <c r="T448" s="44">
        <v>3.35</v>
      </c>
      <c r="U448" s="44">
        <v>3.35</v>
      </c>
      <c r="V448" s="44">
        <v>3.35</v>
      </c>
      <c r="W448" s="44">
        <v>3.35</v>
      </c>
      <c r="X448" s="44">
        <v>3.35</v>
      </c>
      <c r="Y448" s="44">
        <v>3.35</v>
      </c>
      <c r="Z448" s="44">
        <v>3.35</v>
      </c>
      <c r="AA448" s="44">
        <v>3.35</v>
      </c>
    </row>
    <row r="449" spans="1:27" ht="12.75" customHeight="1" outlineLevel="1" x14ac:dyDescent="0.2">
      <c r="A449" s="99" t="s">
        <v>674</v>
      </c>
      <c r="B449" s="63" t="s">
        <v>81</v>
      </c>
      <c r="C449" s="43" t="s">
        <v>79</v>
      </c>
      <c r="D449" s="44">
        <f>$D$11</f>
        <v>330.69</v>
      </c>
      <c r="E449" s="44">
        <f t="shared" ref="E449:AA449" si="260">$D$11</f>
        <v>330.69</v>
      </c>
      <c r="F449" s="44">
        <f t="shared" si="260"/>
        <v>330.69</v>
      </c>
      <c r="G449" s="44">
        <f t="shared" si="260"/>
        <v>330.69</v>
      </c>
      <c r="H449" s="44">
        <f t="shared" si="260"/>
        <v>330.69</v>
      </c>
      <c r="I449" s="44">
        <f t="shared" si="260"/>
        <v>330.69</v>
      </c>
      <c r="J449" s="44">
        <f t="shared" si="260"/>
        <v>330.69</v>
      </c>
      <c r="K449" s="44">
        <f t="shared" si="260"/>
        <v>330.69</v>
      </c>
      <c r="L449" s="44">
        <f t="shared" si="260"/>
        <v>330.69</v>
      </c>
      <c r="M449" s="44">
        <f t="shared" si="260"/>
        <v>330.69</v>
      </c>
      <c r="N449" s="44">
        <f t="shared" si="260"/>
        <v>330.69</v>
      </c>
      <c r="O449" s="44">
        <f t="shared" si="260"/>
        <v>330.69</v>
      </c>
      <c r="P449" s="44">
        <f t="shared" si="260"/>
        <v>330.69</v>
      </c>
      <c r="Q449" s="44">
        <f t="shared" si="260"/>
        <v>330.69</v>
      </c>
      <c r="R449" s="44">
        <f t="shared" si="260"/>
        <v>330.69</v>
      </c>
      <c r="S449" s="44">
        <f t="shared" si="260"/>
        <v>330.69</v>
      </c>
      <c r="T449" s="44">
        <f t="shared" si="260"/>
        <v>330.69</v>
      </c>
      <c r="U449" s="44">
        <f t="shared" si="260"/>
        <v>330.69</v>
      </c>
      <c r="V449" s="44">
        <f t="shared" si="260"/>
        <v>330.69</v>
      </c>
      <c r="W449" s="44">
        <f t="shared" si="260"/>
        <v>330.69</v>
      </c>
      <c r="X449" s="44">
        <f t="shared" si="260"/>
        <v>330.69</v>
      </c>
      <c r="Y449" s="44">
        <f t="shared" si="260"/>
        <v>330.69</v>
      </c>
      <c r="Z449" s="44">
        <f t="shared" si="260"/>
        <v>330.69</v>
      </c>
      <c r="AA449" s="44">
        <f t="shared" si="260"/>
        <v>330.69</v>
      </c>
    </row>
    <row r="450" spans="1:27" x14ac:dyDescent="0.2">
      <c r="A450" s="98" t="s">
        <v>675</v>
      </c>
      <c r="B450" s="28" t="str">
        <f>"26"&amp;"."&amp;$B$662&amp;"."&amp;$B$663</f>
        <v>26.12.2023</v>
      </c>
      <c r="C450" s="90" t="s">
        <v>76</v>
      </c>
      <c r="D450" s="91">
        <f>ROUND(((D451+D452+D454+D453)/1000),5)</f>
        <v>3.73536</v>
      </c>
      <c r="E450" s="91">
        <f>ROUND(((E451+E452+E454+E453)/1000),5)</f>
        <v>3.6732900000000002</v>
      </c>
      <c r="F450" s="91">
        <f>ROUND(((F451+F452+F454+F453)/1000),5)</f>
        <v>3.6726800000000002</v>
      </c>
      <c r="G450" s="91">
        <f t="shared" ref="G450:AA450" si="261">ROUND(((G451+G452+G454+G453)/1000),5)</f>
        <v>3.6428099999999999</v>
      </c>
      <c r="H450" s="91">
        <f t="shared" si="261"/>
        <v>3.6513499999999999</v>
      </c>
      <c r="I450" s="91">
        <f t="shared" si="261"/>
        <v>3.7372200000000002</v>
      </c>
      <c r="J450" s="91">
        <f t="shared" si="261"/>
        <v>3.8558400000000002</v>
      </c>
      <c r="K450" s="91">
        <f t="shared" si="261"/>
        <v>4.1160600000000001</v>
      </c>
      <c r="L450" s="91">
        <f t="shared" si="261"/>
        <v>4.41899</v>
      </c>
      <c r="M450" s="91">
        <f t="shared" si="261"/>
        <v>4.45817</v>
      </c>
      <c r="N450" s="91">
        <f t="shared" si="261"/>
        <v>4.45791</v>
      </c>
      <c r="O450" s="91">
        <f t="shared" si="261"/>
        <v>4.5221799999999996</v>
      </c>
      <c r="P450" s="91">
        <f t="shared" si="261"/>
        <v>4.46678</v>
      </c>
      <c r="Q450" s="91">
        <f t="shared" si="261"/>
        <v>4.4765600000000001</v>
      </c>
      <c r="R450" s="91">
        <f t="shared" si="261"/>
        <v>4.5135199999999998</v>
      </c>
      <c r="S450" s="91">
        <f t="shared" si="261"/>
        <v>4.4438399999999998</v>
      </c>
      <c r="T450" s="91">
        <f t="shared" si="261"/>
        <v>4.4757600000000002</v>
      </c>
      <c r="U450" s="91">
        <f t="shared" si="261"/>
        <v>4.4930500000000002</v>
      </c>
      <c r="V450" s="91">
        <f t="shared" si="261"/>
        <v>4.4603400000000004</v>
      </c>
      <c r="W450" s="91">
        <f t="shared" si="261"/>
        <v>4.4676</v>
      </c>
      <c r="X450" s="91">
        <f t="shared" si="261"/>
        <v>4.39656</v>
      </c>
      <c r="Y450" s="91">
        <f t="shared" si="261"/>
        <v>4.2237299999999998</v>
      </c>
      <c r="Z450" s="91">
        <f t="shared" si="261"/>
        <v>3.9717699999999998</v>
      </c>
      <c r="AA450" s="91">
        <f t="shared" si="261"/>
        <v>3.7633200000000002</v>
      </c>
    </row>
    <row r="451" spans="1:27" ht="12.75" customHeight="1" outlineLevel="1" x14ac:dyDescent="0.2">
      <c r="A451" s="99" t="s">
        <v>676</v>
      </c>
      <c r="B451" s="63" t="s">
        <v>238</v>
      </c>
      <c r="C451" s="43" t="s">
        <v>79</v>
      </c>
      <c r="D451" s="44">
        <v>1178.43</v>
      </c>
      <c r="E451" s="44">
        <v>1116.3599999999999</v>
      </c>
      <c r="F451" s="44">
        <v>1115.75</v>
      </c>
      <c r="G451" s="44">
        <v>1085.8800000000001</v>
      </c>
      <c r="H451" s="44">
        <v>1094.42</v>
      </c>
      <c r="I451" s="44">
        <v>1180.29</v>
      </c>
      <c r="J451" s="44">
        <v>1298.9100000000001</v>
      </c>
      <c r="K451" s="44">
        <v>1559.13</v>
      </c>
      <c r="L451" s="44">
        <v>1862.06</v>
      </c>
      <c r="M451" s="44">
        <v>1901.24</v>
      </c>
      <c r="N451" s="44">
        <v>1900.98</v>
      </c>
      <c r="O451" s="44">
        <v>1965.25</v>
      </c>
      <c r="P451" s="44">
        <v>1909.85</v>
      </c>
      <c r="Q451" s="44">
        <v>1919.63</v>
      </c>
      <c r="R451" s="44">
        <v>1956.59</v>
      </c>
      <c r="S451" s="44">
        <v>1886.91</v>
      </c>
      <c r="T451" s="44">
        <v>1918.83</v>
      </c>
      <c r="U451" s="44">
        <v>1936.12</v>
      </c>
      <c r="V451" s="44">
        <v>1903.41</v>
      </c>
      <c r="W451" s="44">
        <v>1910.67</v>
      </c>
      <c r="X451" s="44">
        <v>1839.63</v>
      </c>
      <c r="Y451" s="44">
        <v>1666.8</v>
      </c>
      <c r="Z451" s="44">
        <v>1414.84</v>
      </c>
      <c r="AA451" s="44">
        <v>1206.3900000000001</v>
      </c>
    </row>
    <row r="452" spans="1:27" ht="12.75" customHeight="1" outlineLevel="1" x14ac:dyDescent="0.2">
      <c r="A452" s="99" t="s">
        <v>677</v>
      </c>
      <c r="B452" s="63" t="s">
        <v>90</v>
      </c>
      <c r="C452" s="43" t="s">
        <v>79</v>
      </c>
      <c r="D452" s="44">
        <f>$D$327</f>
        <v>2222.89</v>
      </c>
      <c r="E452" s="44">
        <f t="shared" ref="E452:AA452" si="262">$D$327</f>
        <v>2222.89</v>
      </c>
      <c r="F452" s="44">
        <f t="shared" si="262"/>
        <v>2222.89</v>
      </c>
      <c r="G452" s="44">
        <f t="shared" si="262"/>
        <v>2222.89</v>
      </c>
      <c r="H452" s="44">
        <f t="shared" si="262"/>
        <v>2222.89</v>
      </c>
      <c r="I452" s="44">
        <f t="shared" si="262"/>
        <v>2222.89</v>
      </c>
      <c r="J452" s="44">
        <f t="shared" si="262"/>
        <v>2222.89</v>
      </c>
      <c r="K452" s="44">
        <f t="shared" si="262"/>
        <v>2222.89</v>
      </c>
      <c r="L452" s="44">
        <f t="shared" si="262"/>
        <v>2222.89</v>
      </c>
      <c r="M452" s="44">
        <f t="shared" si="262"/>
        <v>2222.89</v>
      </c>
      <c r="N452" s="44">
        <f t="shared" si="262"/>
        <v>2222.89</v>
      </c>
      <c r="O452" s="44">
        <f t="shared" si="262"/>
        <v>2222.89</v>
      </c>
      <c r="P452" s="44">
        <f t="shared" si="262"/>
        <v>2222.89</v>
      </c>
      <c r="Q452" s="44">
        <f t="shared" si="262"/>
        <v>2222.89</v>
      </c>
      <c r="R452" s="44">
        <f t="shared" si="262"/>
        <v>2222.89</v>
      </c>
      <c r="S452" s="44">
        <f t="shared" si="262"/>
        <v>2222.89</v>
      </c>
      <c r="T452" s="44">
        <f t="shared" si="262"/>
        <v>2222.89</v>
      </c>
      <c r="U452" s="44">
        <f t="shared" si="262"/>
        <v>2222.89</v>
      </c>
      <c r="V452" s="44">
        <f t="shared" si="262"/>
        <v>2222.89</v>
      </c>
      <c r="W452" s="44">
        <f t="shared" si="262"/>
        <v>2222.89</v>
      </c>
      <c r="X452" s="44">
        <f t="shared" si="262"/>
        <v>2222.89</v>
      </c>
      <c r="Y452" s="44">
        <f t="shared" si="262"/>
        <v>2222.89</v>
      </c>
      <c r="Z452" s="44">
        <f t="shared" si="262"/>
        <v>2222.89</v>
      </c>
      <c r="AA452" s="44">
        <f t="shared" si="262"/>
        <v>2222.89</v>
      </c>
    </row>
    <row r="453" spans="1:27" ht="12.75" customHeight="1" outlineLevel="1" x14ac:dyDescent="0.2">
      <c r="A453" s="99" t="s">
        <v>678</v>
      </c>
      <c r="B453" s="63" t="s">
        <v>83</v>
      </c>
      <c r="C453" s="43" t="s">
        <v>79</v>
      </c>
      <c r="D453" s="44">
        <v>3.35</v>
      </c>
      <c r="E453" s="44">
        <v>3.35</v>
      </c>
      <c r="F453" s="44">
        <v>3.35</v>
      </c>
      <c r="G453" s="44">
        <v>3.35</v>
      </c>
      <c r="H453" s="44">
        <v>3.35</v>
      </c>
      <c r="I453" s="44">
        <v>3.35</v>
      </c>
      <c r="J453" s="44">
        <v>3.35</v>
      </c>
      <c r="K453" s="44">
        <v>3.35</v>
      </c>
      <c r="L453" s="44">
        <v>3.35</v>
      </c>
      <c r="M453" s="44">
        <v>3.35</v>
      </c>
      <c r="N453" s="44">
        <v>3.35</v>
      </c>
      <c r="O453" s="44">
        <v>3.35</v>
      </c>
      <c r="P453" s="44">
        <v>3.35</v>
      </c>
      <c r="Q453" s="44">
        <v>3.35</v>
      </c>
      <c r="R453" s="44">
        <v>3.35</v>
      </c>
      <c r="S453" s="44">
        <v>3.35</v>
      </c>
      <c r="T453" s="44">
        <v>3.35</v>
      </c>
      <c r="U453" s="44">
        <v>3.35</v>
      </c>
      <c r="V453" s="44">
        <v>3.35</v>
      </c>
      <c r="W453" s="44">
        <v>3.35</v>
      </c>
      <c r="X453" s="44">
        <v>3.35</v>
      </c>
      <c r="Y453" s="44">
        <v>3.35</v>
      </c>
      <c r="Z453" s="44">
        <v>3.35</v>
      </c>
      <c r="AA453" s="44">
        <v>3.35</v>
      </c>
    </row>
    <row r="454" spans="1:27" ht="12.75" customHeight="1" outlineLevel="1" x14ac:dyDescent="0.2">
      <c r="A454" s="99" t="s">
        <v>679</v>
      </c>
      <c r="B454" s="63" t="s">
        <v>81</v>
      </c>
      <c r="C454" s="43" t="s">
        <v>79</v>
      </c>
      <c r="D454" s="44">
        <f>$D$11</f>
        <v>330.69</v>
      </c>
      <c r="E454" s="44">
        <f t="shared" ref="E454:AA454" si="263">$D$11</f>
        <v>330.69</v>
      </c>
      <c r="F454" s="44">
        <f t="shared" si="263"/>
        <v>330.69</v>
      </c>
      <c r="G454" s="44">
        <f t="shared" si="263"/>
        <v>330.69</v>
      </c>
      <c r="H454" s="44">
        <f t="shared" si="263"/>
        <v>330.69</v>
      </c>
      <c r="I454" s="44">
        <f t="shared" si="263"/>
        <v>330.69</v>
      </c>
      <c r="J454" s="44">
        <f t="shared" si="263"/>
        <v>330.69</v>
      </c>
      <c r="K454" s="44">
        <f t="shared" si="263"/>
        <v>330.69</v>
      </c>
      <c r="L454" s="44">
        <f t="shared" si="263"/>
        <v>330.69</v>
      </c>
      <c r="M454" s="44">
        <f t="shared" si="263"/>
        <v>330.69</v>
      </c>
      <c r="N454" s="44">
        <f t="shared" si="263"/>
        <v>330.69</v>
      </c>
      <c r="O454" s="44">
        <f t="shared" si="263"/>
        <v>330.69</v>
      </c>
      <c r="P454" s="44">
        <f t="shared" si="263"/>
        <v>330.69</v>
      </c>
      <c r="Q454" s="44">
        <f t="shared" si="263"/>
        <v>330.69</v>
      </c>
      <c r="R454" s="44">
        <f t="shared" si="263"/>
        <v>330.69</v>
      </c>
      <c r="S454" s="44">
        <f t="shared" si="263"/>
        <v>330.69</v>
      </c>
      <c r="T454" s="44">
        <f t="shared" si="263"/>
        <v>330.69</v>
      </c>
      <c r="U454" s="44">
        <f t="shared" si="263"/>
        <v>330.69</v>
      </c>
      <c r="V454" s="44">
        <f t="shared" si="263"/>
        <v>330.69</v>
      </c>
      <c r="W454" s="44">
        <f t="shared" si="263"/>
        <v>330.69</v>
      </c>
      <c r="X454" s="44">
        <f t="shared" si="263"/>
        <v>330.69</v>
      </c>
      <c r="Y454" s="44">
        <f t="shared" si="263"/>
        <v>330.69</v>
      </c>
      <c r="Z454" s="44">
        <f t="shared" si="263"/>
        <v>330.69</v>
      </c>
      <c r="AA454" s="44">
        <f t="shared" si="263"/>
        <v>330.69</v>
      </c>
    </row>
    <row r="455" spans="1:27" x14ac:dyDescent="0.2">
      <c r="A455" s="98" t="s">
        <v>680</v>
      </c>
      <c r="B455" s="28" t="str">
        <f>"27"&amp;"."&amp;$B$662&amp;"."&amp;$B$663</f>
        <v>27.12.2023</v>
      </c>
      <c r="C455" s="90" t="s">
        <v>76</v>
      </c>
      <c r="D455" s="91">
        <f>ROUND(((D456+D457+D459+D458)/1000),5)</f>
        <v>3.7087400000000001</v>
      </c>
      <c r="E455" s="91">
        <f>ROUND(((E456+E457+E459+E458)/1000),5)</f>
        <v>3.6660900000000001</v>
      </c>
      <c r="F455" s="91">
        <f>ROUND(((F456+F457+F459+F458)/1000),5)</f>
        <v>3.6265499999999999</v>
      </c>
      <c r="G455" s="91">
        <f t="shared" ref="G455:AA455" si="264">ROUND(((G456+G457+G459+G458)/1000),5)</f>
        <v>3.6171000000000002</v>
      </c>
      <c r="H455" s="91">
        <f t="shared" si="264"/>
        <v>3.6526399999999999</v>
      </c>
      <c r="I455" s="91">
        <f t="shared" si="264"/>
        <v>3.7379099999999998</v>
      </c>
      <c r="J455" s="91">
        <f t="shared" si="264"/>
        <v>3.89384</v>
      </c>
      <c r="K455" s="91">
        <f t="shared" si="264"/>
        <v>4.2173100000000003</v>
      </c>
      <c r="L455" s="91">
        <f t="shared" si="264"/>
        <v>4.48827</v>
      </c>
      <c r="M455" s="91">
        <f t="shared" si="264"/>
        <v>4.5232400000000004</v>
      </c>
      <c r="N455" s="91">
        <f t="shared" si="264"/>
        <v>4.5823299999999998</v>
      </c>
      <c r="O455" s="91">
        <f t="shared" si="264"/>
        <v>4.6387400000000003</v>
      </c>
      <c r="P455" s="91">
        <f t="shared" si="264"/>
        <v>4.6183699999999996</v>
      </c>
      <c r="Q455" s="91">
        <f t="shared" si="264"/>
        <v>4.6334</v>
      </c>
      <c r="R455" s="91">
        <f t="shared" si="264"/>
        <v>4.6282500000000004</v>
      </c>
      <c r="S455" s="91">
        <f t="shared" si="264"/>
        <v>4.5574500000000002</v>
      </c>
      <c r="T455" s="91">
        <f t="shared" si="264"/>
        <v>4.5889899999999999</v>
      </c>
      <c r="U455" s="91">
        <f t="shared" si="264"/>
        <v>4.5898599999999998</v>
      </c>
      <c r="V455" s="91">
        <f t="shared" si="264"/>
        <v>4.5691699999999997</v>
      </c>
      <c r="W455" s="91">
        <f t="shared" si="264"/>
        <v>4.5579799999999997</v>
      </c>
      <c r="X455" s="91">
        <f t="shared" si="264"/>
        <v>4.3811900000000001</v>
      </c>
      <c r="Y455" s="91">
        <f t="shared" si="264"/>
        <v>4.1703700000000001</v>
      </c>
      <c r="Z455" s="91">
        <f t="shared" si="264"/>
        <v>3.8831899999999999</v>
      </c>
      <c r="AA455" s="91">
        <f t="shared" si="264"/>
        <v>3.7183899999999999</v>
      </c>
    </row>
    <row r="456" spans="1:27" ht="12.75" customHeight="1" outlineLevel="1" x14ac:dyDescent="0.2">
      <c r="A456" s="99" t="s">
        <v>681</v>
      </c>
      <c r="B456" s="63" t="s">
        <v>238</v>
      </c>
      <c r="C456" s="43" t="s">
        <v>79</v>
      </c>
      <c r="D456" s="44">
        <v>1151.81</v>
      </c>
      <c r="E456" s="44">
        <v>1109.1600000000001</v>
      </c>
      <c r="F456" s="44">
        <v>1069.6199999999999</v>
      </c>
      <c r="G456" s="44">
        <v>1060.17</v>
      </c>
      <c r="H456" s="44">
        <v>1095.71</v>
      </c>
      <c r="I456" s="44">
        <v>1180.98</v>
      </c>
      <c r="J456" s="44">
        <v>1336.91</v>
      </c>
      <c r="K456" s="44">
        <v>1660.38</v>
      </c>
      <c r="L456" s="44">
        <v>1931.34</v>
      </c>
      <c r="M456" s="44">
        <v>1966.31</v>
      </c>
      <c r="N456" s="44">
        <v>2025.4</v>
      </c>
      <c r="O456" s="44">
        <v>2081.81</v>
      </c>
      <c r="P456" s="44">
        <v>2061.44</v>
      </c>
      <c r="Q456" s="44">
        <v>2076.4699999999998</v>
      </c>
      <c r="R456" s="44">
        <v>2071.3200000000002</v>
      </c>
      <c r="S456" s="44">
        <v>2000.52</v>
      </c>
      <c r="T456" s="44">
        <v>2032.06</v>
      </c>
      <c r="U456" s="44">
        <v>2032.93</v>
      </c>
      <c r="V456" s="44">
        <v>2012.24</v>
      </c>
      <c r="W456" s="44">
        <v>2001.05</v>
      </c>
      <c r="X456" s="44">
        <v>1824.26</v>
      </c>
      <c r="Y456" s="44">
        <v>1613.44</v>
      </c>
      <c r="Z456" s="44">
        <v>1326.26</v>
      </c>
      <c r="AA456" s="44">
        <v>1161.46</v>
      </c>
    </row>
    <row r="457" spans="1:27" ht="12.75" customHeight="1" outlineLevel="1" x14ac:dyDescent="0.2">
      <c r="A457" s="99" t="s">
        <v>682</v>
      </c>
      <c r="B457" s="63" t="s">
        <v>90</v>
      </c>
      <c r="C457" s="43" t="s">
        <v>79</v>
      </c>
      <c r="D457" s="44">
        <f>$D$327</f>
        <v>2222.89</v>
      </c>
      <c r="E457" s="44">
        <f t="shared" ref="E457:AA457" si="265">$D$327</f>
        <v>2222.89</v>
      </c>
      <c r="F457" s="44">
        <f t="shared" si="265"/>
        <v>2222.89</v>
      </c>
      <c r="G457" s="44">
        <f t="shared" si="265"/>
        <v>2222.89</v>
      </c>
      <c r="H457" s="44">
        <f t="shared" si="265"/>
        <v>2222.89</v>
      </c>
      <c r="I457" s="44">
        <f t="shared" si="265"/>
        <v>2222.89</v>
      </c>
      <c r="J457" s="44">
        <f t="shared" si="265"/>
        <v>2222.89</v>
      </c>
      <c r="K457" s="44">
        <f t="shared" si="265"/>
        <v>2222.89</v>
      </c>
      <c r="L457" s="44">
        <f t="shared" si="265"/>
        <v>2222.89</v>
      </c>
      <c r="M457" s="44">
        <f t="shared" si="265"/>
        <v>2222.89</v>
      </c>
      <c r="N457" s="44">
        <f t="shared" si="265"/>
        <v>2222.89</v>
      </c>
      <c r="O457" s="44">
        <f t="shared" si="265"/>
        <v>2222.89</v>
      </c>
      <c r="P457" s="44">
        <f t="shared" si="265"/>
        <v>2222.89</v>
      </c>
      <c r="Q457" s="44">
        <f t="shared" si="265"/>
        <v>2222.89</v>
      </c>
      <c r="R457" s="44">
        <f t="shared" si="265"/>
        <v>2222.89</v>
      </c>
      <c r="S457" s="44">
        <f t="shared" si="265"/>
        <v>2222.89</v>
      </c>
      <c r="T457" s="44">
        <f t="shared" si="265"/>
        <v>2222.89</v>
      </c>
      <c r="U457" s="44">
        <f t="shared" si="265"/>
        <v>2222.89</v>
      </c>
      <c r="V457" s="44">
        <f t="shared" si="265"/>
        <v>2222.89</v>
      </c>
      <c r="W457" s="44">
        <f t="shared" si="265"/>
        <v>2222.89</v>
      </c>
      <c r="X457" s="44">
        <f t="shared" si="265"/>
        <v>2222.89</v>
      </c>
      <c r="Y457" s="44">
        <f t="shared" si="265"/>
        <v>2222.89</v>
      </c>
      <c r="Z457" s="44">
        <f t="shared" si="265"/>
        <v>2222.89</v>
      </c>
      <c r="AA457" s="44">
        <f t="shared" si="265"/>
        <v>2222.89</v>
      </c>
    </row>
    <row r="458" spans="1:27" ht="12.75" customHeight="1" outlineLevel="1" x14ac:dyDescent="0.2">
      <c r="A458" s="99" t="s">
        <v>683</v>
      </c>
      <c r="B458" s="63" t="s">
        <v>83</v>
      </c>
      <c r="C458" s="43" t="s">
        <v>79</v>
      </c>
      <c r="D458" s="44">
        <v>3.35</v>
      </c>
      <c r="E458" s="44">
        <v>3.35</v>
      </c>
      <c r="F458" s="44">
        <v>3.35</v>
      </c>
      <c r="G458" s="44">
        <v>3.35</v>
      </c>
      <c r="H458" s="44">
        <v>3.35</v>
      </c>
      <c r="I458" s="44">
        <v>3.35</v>
      </c>
      <c r="J458" s="44">
        <v>3.35</v>
      </c>
      <c r="K458" s="44">
        <v>3.35</v>
      </c>
      <c r="L458" s="44">
        <v>3.35</v>
      </c>
      <c r="M458" s="44">
        <v>3.35</v>
      </c>
      <c r="N458" s="44">
        <v>3.35</v>
      </c>
      <c r="O458" s="44">
        <v>3.35</v>
      </c>
      <c r="P458" s="44">
        <v>3.35</v>
      </c>
      <c r="Q458" s="44">
        <v>3.35</v>
      </c>
      <c r="R458" s="44">
        <v>3.35</v>
      </c>
      <c r="S458" s="44">
        <v>3.35</v>
      </c>
      <c r="T458" s="44">
        <v>3.35</v>
      </c>
      <c r="U458" s="44">
        <v>3.35</v>
      </c>
      <c r="V458" s="44">
        <v>3.35</v>
      </c>
      <c r="W458" s="44">
        <v>3.35</v>
      </c>
      <c r="X458" s="44">
        <v>3.35</v>
      </c>
      <c r="Y458" s="44">
        <v>3.35</v>
      </c>
      <c r="Z458" s="44">
        <v>3.35</v>
      </c>
      <c r="AA458" s="44">
        <v>3.35</v>
      </c>
    </row>
    <row r="459" spans="1:27" ht="12.75" customHeight="1" outlineLevel="1" x14ac:dyDescent="0.2">
      <c r="A459" s="99" t="s">
        <v>684</v>
      </c>
      <c r="B459" s="63" t="s">
        <v>81</v>
      </c>
      <c r="C459" s="43" t="s">
        <v>79</v>
      </c>
      <c r="D459" s="44">
        <f>$D$11</f>
        <v>330.69</v>
      </c>
      <c r="E459" s="44">
        <f t="shared" ref="E459:AA459" si="266">$D$11</f>
        <v>330.69</v>
      </c>
      <c r="F459" s="44">
        <f t="shared" si="266"/>
        <v>330.69</v>
      </c>
      <c r="G459" s="44">
        <f t="shared" si="266"/>
        <v>330.69</v>
      </c>
      <c r="H459" s="44">
        <f t="shared" si="266"/>
        <v>330.69</v>
      </c>
      <c r="I459" s="44">
        <f t="shared" si="266"/>
        <v>330.69</v>
      </c>
      <c r="J459" s="44">
        <f t="shared" si="266"/>
        <v>330.69</v>
      </c>
      <c r="K459" s="44">
        <f t="shared" si="266"/>
        <v>330.69</v>
      </c>
      <c r="L459" s="44">
        <f t="shared" si="266"/>
        <v>330.69</v>
      </c>
      <c r="M459" s="44">
        <f t="shared" si="266"/>
        <v>330.69</v>
      </c>
      <c r="N459" s="44">
        <f t="shared" si="266"/>
        <v>330.69</v>
      </c>
      <c r="O459" s="44">
        <f t="shared" si="266"/>
        <v>330.69</v>
      </c>
      <c r="P459" s="44">
        <f t="shared" si="266"/>
        <v>330.69</v>
      </c>
      <c r="Q459" s="44">
        <f t="shared" si="266"/>
        <v>330.69</v>
      </c>
      <c r="R459" s="44">
        <f t="shared" si="266"/>
        <v>330.69</v>
      </c>
      <c r="S459" s="44">
        <f t="shared" si="266"/>
        <v>330.69</v>
      </c>
      <c r="T459" s="44">
        <f t="shared" si="266"/>
        <v>330.69</v>
      </c>
      <c r="U459" s="44">
        <f t="shared" si="266"/>
        <v>330.69</v>
      </c>
      <c r="V459" s="44">
        <f t="shared" si="266"/>
        <v>330.69</v>
      </c>
      <c r="W459" s="44">
        <f t="shared" si="266"/>
        <v>330.69</v>
      </c>
      <c r="X459" s="44">
        <f t="shared" si="266"/>
        <v>330.69</v>
      </c>
      <c r="Y459" s="44">
        <f t="shared" si="266"/>
        <v>330.69</v>
      </c>
      <c r="Z459" s="44">
        <f t="shared" si="266"/>
        <v>330.69</v>
      </c>
      <c r="AA459" s="44">
        <f t="shared" si="266"/>
        <v>330.69</v>
      </c>
    </row>
    <row r="460" spans="1:27" x14ac:dyDescent="0.2">
      <c r="A460" s="98" t="s">
        <v>685</v>
      </c>
      <c r="B460" s="28" t="str">
        <f>"28"&amp;"."&amp;$B$662&amp;"."&amp;$B$663</f>
        <v>28.12.2023</v>
      </c>
      <c r="C460" s="90" t="s">
        <v>76</v>
      </c>
      <c r="D460" s="91">
        <f>ROUND(((D461+D462+D464+D463)/1000),5)</f>
        <v>3.6739600000000001</v>
      </c>
      <c r="E460" s="91">
        <f>ROUND(((E461+E462+E464+E463)/1000),5)</f>
        <v>3.6749800000000001</v>
      </c>
      <c r="F460" s="91">
        <f>ROUND(((F461+F462+F464+F463)/1000),5)</f>
        <v>3.6693799999999999</v>
      </c>
      <c r="G460" s="91">
        <f t="shared" ref="G460:AA460" si="267">ROUND(((G461+G462+G464+G463)/1000),5)</f>
        <v>3.62256</v>
      </c>
      <c r="H460" s="91">
        <f t="shared" si="267"/>
        <v>3.6491500000000001</v>
      </c>
      <c r="I460" s="91">
        <f t="shared" si="267"/>
        <v>3.6771199999999999</v>
      </c>
      <c r="J460" s="91">
        <f t="shared" si="267"/>
        <v>3.8316400000000002</v>
      </c>
      <c r="K460" s="91">
        <f t="shared" si="267"/>
        <v>4.0830900000000003</v>
      </c>
      <c r="L460" s="91">
        <f t="shared" si="267"/>
        <v>4.4544800000000002</v>
      </c>
      <c r="M460" s="91">
        <f t="shared" si="267"/>
        <v>4.48963</v>
      </c>
      <c r="N460" s="91">
        <f t="shared" si="267"/>
        <v>4.5058499999999997</v>
      </c>
      <c r="O460" s="91">
        <f t="shared" si="267"/>
        <v>4.5262399999999996</v>
      </c>
      <c r="P460" s="91">
        <f t="shared" si="267"/>
        <v>4.5085699999999997</v>
      </c>
      <c r="Q460" s="91">
        <f t="shared" si="267"/>
        <v>4.5135100000000001</v>
      </c>
      <c r="R460" s="91">
        <f t="shared" si="267"/>
        <v>4.5133200000000002</v>
      </c>
      <c r="S460" s="91">
        <f t="shared" si="267"/>
        <v>4.4805099999999998</v>
      </c>
      <c r="T460" s="91">
        <f t="shared" si="267"/>
        <v>4.5141499999999999</v>
      </c>
      <c r="U460" s="91">
        <f t="shared" si="267"/>
        <v>4.5216399999999997</v>
      </c>
      <c r="V460" s="91">
        <f t="shared" si="267"/>
        <v>4.4967899999999998</v>
      </c>
      <c r="W460" s="91">
        <f t="shared" si="267"/>
        <v>4.5039600000000002</v>
      </c>
      <c r="X460" s="91">
        <f t="shared" si="267"/>
        <v>4.3638199999999996</v>
      </c>
      <c r="Y460" s="91">
        <f t="shared" si="267"/>
        <v>4.1774399999999998</v>
      </c>
      <c r="Z460" s="91">
        <f t="shared" si="267"/>
        <v>3.9750200000000002</v>
      </c>
      <c r="AA460" s="91">
        <f t="shared" si="267"/>
        <v>3.7430099999999999</v>
      </c>
    </row>
    <row r="461" spans="1:27" ht="12.75" customHeight="1" outlineLevel="1" x14ac:dyDescent="0.2">
      <c r="A461" s="99" t="s">
        <v>686</v>
      </c>
      <c r="B461" s="63" t="s">
        <v>238</v>
      </c>
      <c r="C461" s="43" t="s">
        <v>79</v>
      </c>
      <c r="D461" s="44">
        <v>1117.03</v>
      </c>
      <c r="E461" s="44">
        <v>1118.05</v>
      </c>
      <c r="F461" s="44">
        <v>1112.45</v>
      </c>
      <c r="G461" s="44">
        <v>1065.6300000000001</v>
      </c>
      <c r="H461" s="44">
        <v>1092.22</v>
      </c>
      <c r="I461" s="44">
        <v>1120.19</v>
      </c>
      <c r="J461" s="44">
        <v>1274.71</v>
      </c>
      <c r="K461" s="44">
        <v>1526.16</v>
      </c>
      <c r="L461" s="44">
        <v>1897.55</v>
      </c>
      <c r="M461" s="44">
        <v>1932.7</v>
      </c>
      <c r="N461" s="44">
        <v>1948.92</v>
      </c>
      <c r="O461" s="44">
        <v>1969.31</v>
      </c>
      <c r="P461" s="44">
        <v>1951.64</v>
      </c>
      <c r="Q461" s="44">
        <v>1956.58</v>
      </c>
      <c r="R461" s="44">
        <v>1956.39</v>
      </c>
      <c r="S461" s="44">
        <v>1923.58</v>
      </c>
      <c r="T461" s="44">
        <v>1957.22</v>
      </c>
      <c r="U461" s="44">
        <v>1964.71</v>
      </c>
      <c r="V461" s="44">
        <v>1939.86</v>
      </c>
      <c r="W461" s="44">
        <v>1947.03</v>
      </c>
      <c r="X461" s="44">
        <v>1806.89</v>
      </c>
      <c r="Y461" s="44">
        <v>1620.51</v>
      </c>
      <c r="Z461" s="44">
        <v>1418.09</v>
      </c>
      <c r="AA461" s="44">
        <v>1186.08</v>
      </c>
    </row>
    <row r="462" spans="1:27" ht="12.75" customHeight="1" outlineLevel="1" x14ac:dyDescent="0.2">
      <c r="A462" s="99" t="s">
        <v>687</v>
      </c>
      <c r="B462" s="63" t="s">
        <v>90</v>
      </c>
      <c r="C462" s="43" t="s">
        <v>79</v>
      </c>
      <c r="D462" s="44">
        <f>$D$327</f>
        <v>2222.89</v>
      </c>
      <c r="E462" s="44">
        <f t="shared" ref="E462:AA462" si="268">$D$327</f>
        <v>2222.89</v>
      </c>
      <c r="F462" s="44">
        <f t="shared" si="268"/>
        <v>2222.89</v>
      </c>
      <c r="G462" s="44">
        <f t="shared" si="268"/>
        <v>2222.89</v>
      </c>
      <c r="H462" s="44">
        <f t="shared" si="268"/>
        <v>2222.89</v>
      </c>
      <c r="I462" s="44">
        <f t="shared" si="268"/>
        <v>2222.89</v>
      </c>
      <c r="J462" s="44">
        <f t="shared" si="268"/>
        <v>2222.89</v>
      </c>
      <c r="K462" s="44">
        <f t="shared" si="268"/>
        <v>2222.89</v>
      </c>
      <c r="L462" s="44">
        <f t="shared" si="268"/>
        <v>2222.89</v>
      </c>
      <c r="M462" s="44">
        <f t="shared" si="268"/>
        <v>2222.89</v>
      </c>
      <c r="N462" s="44">
        <f t="shared" si="268"/>
        <v>2222.89</v>
      </c>
      <c r="O462" s="44">
        <f t="shared" si="268"/>
        <v>2222.89</v>
      </c>
      <c r="P462" s="44">
        <f t="shared" si="268"/>
        <v>2222.89</v>
      </c>
      <c r="Q462" s="44">
        <f t="shared" si="268"/>
        <v>2222.89</v>
      </c>
      <c r="R462" s="44">
        <f t="shared" si="268"/>
        <v>2222.89</v>
      </c>
      <c r="S462" s="44">
        <f t="shared" si="268"/>
        <v>2222.89</v>
      </c>
      <c r="T462" s="44">
        <f t="shared" si="268"/>
        <v>2222.89</v>
      </c>
      <c r="U462" s="44">
        <f t="shared" si="268"/>
        <v>2222.89</v>
      </c>
      <c r="V462" s="44">
        <f t="shared" si="268"/>
        <v>2222.89</v>
      </c>
      <c r="W462" s="44">
        <f t="shared" si="268"/>
        <v>2222.89</v>
      </c>
      <c r="X462" s="44">
        <f t="shared" si="268"/>
        <v>2222.89</v>
      </c>
      <c r="Y462" s="44">
        <f t="shared" si="268"/>
        <v>2222.89</v>
      </c>
      <c r="Z462" s="44">
        <f t="shared" si="268"/>
        <v>2222.89</v>
      </c>
      <c r="AA462" s="44">
        <f t="shared" si="268"/>
        <v>2222.89</v>
      </c>
    </row>
    <row r="463" spans="1:27" ht="12.75" customHeight="1" outlineLevel="1" x14ac:dyDescent="0.2">
      <c r="A463" s="99" t="s">
        <v>688</v>
      </c>
      <c r="B463" s="63" t="s">
        <v>83</v>
      </c>
      <c r="C463" s="43" t="s">
        <v>79</v>
      </c>
      <c r="D463" s="44">
        <v>3.35</v>
      </c>
      <c r="E463" s="44">
        <v>3.35</v>
      </c>
      <c r="F463" s="44">
        <v>3.35</v>
      </c>
      <c r="G463" s="44">
        <v>3.35</v>
      </c>
      <c r="H463" s="44">
        <v>3.35</v>
      </c>
      <c r="I463" s="44">
        <v>3.35</v>
      </c>
      <c r="J463" s="44">
        <v>3.35</v>
      </c>
      <c r="K463" s="44">
        <v>3.35</v>
      </c>
      <c r="L463" s="44">
        <v>3.35</v>
      </c>
      <c r="M463" s="44">
        <v>3.35</v>
      </c>
      <c r="N463" s="44">
        <v>3.35</v>
      </c>
      <c r="O463" s="44">
        <v>3.35</v>
      </c>
      <c r="P463" s="44">
        <v>3.35</v>
      </c>
      <c r="Q463" s="44">
        <v>3.35</v>
      </c>
      <c r="R463" s="44">
        <v>3.35</v>
      </c>
      <c r="S463" s="44">
        <v>3.35</v>
      </c>
      <c r="T463" s="44">
        <v>3.35</v>
      </c>
      <c r="U463" s="44">
        <v>3.35</v>
      </c>
      <c r="V463" s="44">
        <v>3.35</v>
      </c>
      <c r="W463" s="44">
        <v>3.35</v>
      </c>
      <c r="X463" s="44">
        <v>3.35</v>
      </c>
      <c r="Y463" s="44">
        <v>3.35</v>
      </c>
      <c r="Z463" s="44">
        <v>3.35</v>
      </c>
      <c r="AA463" s="44">
        <v>3.35</v>
      </c>
    </row>
    <row r="464" spans="1:27" ht="12.75" customHeight="1" outlineLevel="1" x14ac:dyDescent="0.2">
      <c r="A464" s="99" t="s">
        <v>689</v>
      </c>
      <c r="B464" s="63" t="s">
        <v>81</v>
      </c>
      <c r="C464" s="43" t="s">
        <v>79</v>
      </c>
      <c r="D464" s="44">
        <f>$D$11</f>
        <v>330.69</v>
      </c>
      <c r="E464" s="44">
        <f t="shared" ref="E464:AA464" si="269">$D$11</f>
        <v>330.69</v>
      </c>
      <c r="F464" s="44">
        <f t="shared" si="269"/>
        <v>330.69</v>
      </c>
      <c r="G464" s="44">
        <f t="shared" si="269"/>
        <v>330.69</v>
      </c>
      <c r="H464" s="44">
        <f t="shared" si="269"/>
        <v>330.69</v>
      </c>
      <c r="I464" s="44">
        <f t="shared" si="269"/>
        <v>330.69</v>
      </c>
      <c r="J464" s="44">
        <f t="shared" si="269"/>
        <v>330.69</v>
      </c>
      <c r="K464" s="44">
        <f t="shared" si="269"/>
        <v>330.69</v>
      </c>
      <c r="L464" s="44">
        <f t="shared" si="269"/>
        <v>330.69</v>
      </c>
      <c r="M464" s="44">
        <f t="shared" si="269"/>
        <v>330.69</v>
      </c>
      <c r="N464" s="44">
        <f t="shared" si="269"/>
        <v>330.69</v>
      </c>
      <c r="O464" s="44">
        <f t="shared" si="269"/>
        <v>330.69</v>
      </c>
      <c r="P464" s="44">
        <f t="shared" si="269"/>
        <v>330.69</v>
      </c>
      <c r="Q464" s="44">
        <f t="shared" si="269"/>
        <v>330.69</v>
      </c>
      <c r="R464" s="44">
        <f t="shared" si="269"/>
        <v>330.69</v>
      </c>
      <c r="S464" s="44">
        <f t="shared" si="269"/>
        <v>330.69</v>
      </c>
      <c r="T464" s="44">
        <f t="shared" si="269"/>
        <v>330.69</v>
      </c>
      <c r="U464" s="44">
        <f t="shared" si="269"/>
        <v>330.69</v>
      </c>
      <c r="V464" s="44">
        <f t="shared" si="269"/>
        <v>330.69</v>
      </c>
      <c r="W464" s="44">
        <f t="shared" si="269"/>
        <v>330.69</v>
      </c>
      <c r="X464" s="44">
        <f t="shared" si="269"/>
        <v>330.69</v>
      </c>
      <c r="Y464" s="44">
        <f t="shared" si="269"/>
        <v>330.69</v>
      </c>
      <c r="Z464" s="44">
        <f t="shared" si="269"/>
        <v>330.69</v>
      </c>
      <c r="AA464" s="44">
        <f t="shared" si="269"/>
        <v>330.69</v>
      </c>
    </row>
    <row r="465" spans="1:27" x14ac:dyDescent="0.2">
      <c r="A465" s="98" t="s">
        <v>690</v>
      </c>
      <c r="B465" s="28" t="str">
        <f>"29"&amp;"."&amp;$B$662&amp;"."&amp;$B$663</f>
        <v>29.12.2023</v>
      </c>
      <c r="C465" s="90" t="s">
        <v>76</v>
      </c>
      <c r="D465" s="91">
        <f>ROUND(((D466+D467+D469+D468)/1000),5)</f>
        <v>3.7145199999999998</v>
      </c>
      <c r="E465" s="91">
        <f>ROUND(((E466+E467+E469+E468)/1000),5)</f>
        <v>3.6737000000000002</v>
      </c>
      <c r="F465" s="91">
        <f>ROUND(((F466+F467+F469+F468)/1000),5)</f>
        <v>3.6458200000000001</v>
      </c>
      <c r="G465" s="91">
        <f t="shared" ref="G465:AA465" si="270">ROUND(((G466+G467+G469+G468)/1000),5)</f>
        <v>3.63402</v>
      </c>
      <c r="H465" s="91">
        <f t="shared" si="270"/>
        <v>3.6611699999999998</v>
      </c>
      <c r="I465" s="91">
        <f t="shared" si="270"/>
        <v>3.7116500000000001</v>
      </c>
      <c r="J465" s="91">
        <f t="shared" si="270"/>
        <v>3.8307699999999998</v>
      </c>
      <c r="K465" s="91">
        <f t="shared" si="270"/>
        <v>4.1198800000000002</v>
      </c>
      <c r="L465" s="91">
        <f t="shared" si="270"/>
        <v>4.3492199999999999</v>
      </c>
      <c r="M465" s="91">
        <f t="shared" si="270"/>
        <v>4.3615500000000003</v>
      </c>
      <c r="N465" s="91">
        <f t="shared" si="270"/>
        <v>4.3772200000000003</v>
      </c>
      <c r="O465" s="91">
        <f t="shared" si="270"/>
        <v>4.4118399999999998</v>
      </c>
      <c r="P465" s="91">
        <f t="shared" si="270"/>
        <v>4.3980199999999998</v>
      </c>
      <c r="Q465" s="91">
        <f t="shared" si="270"/>
        <v>4.3964600000000003</v>
      </c>
      <c r="R465" s="91">
        <f t="shared" si="270"/>
        <v>4.3859700000000004</v>
      </c>
      <c r="S465" s="91">
        <f t="shared" si="270"/>
        <v>4.3492600000000001</v>
      </c>
      <c r="T465" s="91">
        <f t="shared" si="270"/>
        <v>4.3784700000000001</v>
      </c>
      <c r="U465" s="91">
        <f t="shared" si="270"/>
        <v>4.3896600000000001</v>
      </c>
      <c r="V465" s="91">
        <f t="shared" si="270"/>
        <v>4.3734700000000002</v>
      </c>
      <c r="W465" s="91">
        <f t="shared" si="270"/>
        <v>4.3851800000000001</v>
      </c>
      <c r="X465" s="91">
        <f t="shared" si="270"/>
        <v>4.3454100000000002</v>
      </c>
      <c r="Y465" s="91">
        <f t="shared" si="270"/>
        <v>4.2420499999999999</v>
      </c>
      <c r="Z465" s="91">
        <f t="shared" si="270"/>
        <v>3.9527600000000001</v>
      </c>
      <c r="AA465" s="91">
        <f t="shared" si="270"/>
        <v>3.74749</v>
      </c>
    </row>
    <row r="466" spans="1:27" ht="12.75" customHeight="1" outlineLevel="1" x14ac:dyDescent="0.2">
      <c r="A466" s="99" t="s">
        <v>691</v>
      </c>
      <c r="B466" s="63" t="s">
        <v>238</v>
      </c>
      <c r="C466" s="43" t="s">
        <v>79</v>
      </c>
      <c r="D466" s="44">
        <v>1157.5899999999999</v>
      </c>
      <c r="E466" s="44">
        <v>1116.77</v>
      </c>
      <c r="F466" s="44">
        <v>1088.8900000000001</v>
      </c>
      <c r="G466" s="44">
        <v>1077.0899999999999</v>
      </c>
      <c r="H466" s="44">
        <v>1104.24</v>
      </c>
      <c r="I466" s="44">
        <v>1154.72</v>
      </c>
      <c r="J466" s="44">
        <v>1273.8399999999999</v>
      </c>
      <c r="K466" s="44">
        <v>1562.95</v>
      </c>
      <c r="L466" s="44">
        <v>1792.29</v>
      </c>
      <c r="M466" s="44">
        <v>1804.62</v>
      </c>
      <c r="N466" s="44">
        <v>1820.29</v>
      </c>
      <c r="O466" s="44">
        <v>1854.91</v>
      </c>
      <c r="P466" s="44">
        <v>1841.09</v>
      </c>
      <c r="Q466" s="44">
        <v>1839.53</v>
      </c>
      <c r="R466" s="44">
        <v>1829.04</v>
      </c>
      <c r="S466" s="44">
        <v>1792.33</v>
      </c>
      <c r="T466" s="44">
        <v>1821.54</v>
      </c>
      <c r="U466" s="44">
        <v>1832.73</v>
      </c>
      <c r="V466" s="44">
        <v>1816.54</v>
      </c>
      <c r="W466" s="44">
        <v>1828.25</v>
      </c>
      <c r="X466" s="44">
        <v>1788.48</v>
      </c>
      <c r="Y466" s="44">
        <v>1685.12</v>
      </c>
      <c r="Z466" s="44">
        <v>1395.83</v>
      </c>
      <c r="AA466" s="44">
        <v>1190.56</v>
      </c>
    </row>
    <row r="467" spans="1:27" ht="12.75" customHeight="1" outlineLevel="1" x14ac:dyDescent="0.2">
      <c r="A467" s="99" t="s">
        <v>692</v>
      </c>
      <c r="B467" s="63" t="s">
        <v>90</v>
      </c>
      <c r="C467" s="43" t="s">
        <v>79</v>
      </c>
      <c r="D467" s="44">
        <f>$D$327</f>
        <v>2222.89</v>
      </c>
      <c r="E467" s="44">
        <f t="shared" ref="E467:AA467" si="271">$D$327</f>
        <v>2222.89</v>
      </c>
      <c r="F467" s="44">
        <f t="shared" si="271"/>
        <v>2222.89</v>
      </c>
      <c r="G467" s="44">
        <f t="shared" si="271"/>
        <v>2222.89</v>
      </c>
      <c r="H467" s="44">
        <f t="shared" si="271"/>
        <v>2222.89</v>
      </c>
      <c r="I467" s="44">
        <f t="shared" si="271"/>
        <v>2222.89</v>
      </c>
      <c r="J467" s="44">
        <f t="shared" si="271"/>
        <v>2222.89</v>
      </c>
      <c r="K467" s="44">
        <f t="shared" si="271"/>
        <v>2222.89</v>
      </c>
      <c r="L467" s="44">
        <f t="shared" si="271"/>
        <v>2222.89</v>
      </c>
      <c r="M467" s="44">
        <f t="shared" si="271"/>
        <v>2222.89</v>
      </c>
      <c r="N467" s="44">
        <f t="shared" si="271"/>
        <v>2222.89</v>
      </c>
      <c r="O467" s="44">
        <f t="shared" si="271"/>
        <v>2222.89</v>
      </c>
      <c r="P467" s="44">
        <f t="shared" si="271"/>
        <v>2222.89</v>
      </c>
      <c r="Q467" s="44">
        <f t="shared" si="271"/>
        <v>2222.89</v>
      </c>
      <c r="R467" s="44">
        <f t="shared" si="271"/>
        <v>2222.89</v>
      </c>
      <c r="S467" s="44">
        <f t="shared" si="271"/>
        <v>2222.89</v>
      </c>
      <c r="T467" s="44">
        <f t="shared" si="271"/>
        <v>2222.89</v>
      </c>
      <c r="U467" s="44">
        <f t="shared" si="271"/>
        <v>2222.89</v>
      </c>
      <c r="V467" s="44">
        <f t="shared" si="271"/>
        <v>2222.89</v>
      </c>
      <c r="W467" s="44">
        <f t="shared" si="271"/>
        <v>2222.89</v>
      </c>
      <c r="X467" s="44">
        <f t="shared" si="271"/>
        <v>2222.89</v>
      </c>
      <c r="Y467" s="44">
        <f t="shared" si="271"/>
        <v>2222.89</v>
      </c>
      <c r="Z467" s="44">
        <f t="shared" si="271"/>
        <v>2222.89</v>
      </c>
      <c r="AA467" s="44">
        <f t="shared" si="271"/>
        <v>2222.89</v>
      </c>
    </row>
    <row r="468" spans="1:27" ht="12.75" customHeight="1" outlineLevel="1" x14ac:dyDescent="0.2">
      <c r="A468" s="99" t="s">
        <v>693</v>
      </c>
      <c r="B468" s="63" t="s">
        <v>83</v>
      </c>
      <c r="C468" s="43" t="s">
        <v>79</v>
      </c>
      <c r="D468" s="44">
        <v>3.35</v>
      </c>
      <c r="E468" s="44">
        <v>3.35</v>
      </c>
      <c r="F468" s="44">
        <v>3.35</v>
      </c>
      <c r="G468" s="44">
        <v>3.35</v>
      </c>
      <c r="H468" s="44">
        <v>3.35</v>
      </c>
      <c r="I468" s="44">
        <v>3.35</v>
      </c>
      <c r="J468" s="44">
        <v>3.35</v>
      </c>
      <c r="K468" s="44">
        <v>3.35</v>
      </c>
      <c r="L468" s="44">
        <v>3.35</v>
      </c>
      <c r="M468" s="44">
        <v>3.35</v>
      </c>
      <c r="N468" s="44">
        <v>3.35</v>
      </c>
      <c r="O468" s="44">
        <v>3.35</v>
      </c>
      <c r="P468" s="44">
        <v>3.35</v>
      </c>
      <c r="Q468" s="44">
        <v>3.35</v>
      </c>
      <c r="R468" s="44">
        <v>3.35</v>
      </c>
      <c r="S468" s="44">
        <v>3.35</v>
      </c>
      <c r="T468" s="44">
        <v>3.35</v>
      </c>
      <c r="U468" s="44">
        <v>3.35</v>
      </c>
      <c r="V468" s="44">
        <v>3.35</v>
      </c>
      <c r="W468" s="44">
        <v>3.35</v>
      </c>
      <c r="X468" s="44">
        <v>3.35</v>
      </c>
      <c r="Y468" s="44">
        <v>3.35</v>
      </c>
      <c r="Z468" s="44">
        <v>3.35</v>
      </c>
      <c r="AA468" s="44">
        <v>3.35</v>
      </c>
    </row>
    <row r="469" spans="1:27" ht="12.75" customHeight="1" outlineLevel="1" x14ac:dyDescent="0.2">
      <c r="A469" s="99" t="s">
        <v>694</v>
      </c>
      <c r="B469" s="63" t="s">
        <v>81</v>
      </c>
      <c r="C469" s="43" t="s">
        <v>79</v>
      </c>
      <c r="D469" s="44">
        <f>$D$11</f>
        <v>330.69</v>
      </c>
      <c r="E469" s="44">
        <f t="shared" ref="E469:AA469" si="272">$D$11</f>
        <v>330.69</v>
      </c>
      <c r="F469" s="44">
        <f t="shared" si="272"/>
        <v>330.69</v>
      </c>
      <c r="G469" s="44">
        <f t="shared" si="272"/>
        <v>330.69</v>
      </c>
      <c r="H469" s="44">
        <f t="shared" si="272"/>
        <v>330.69</v>
      </c>
      <c r="I469" s="44">
        <f t="shared" si="272"/>
        <v>330.69</v>
      </c>
      <c r="J469" s="44">
        <f t="shared" si="272"/>
        <v>330.69</v>
      </c>
      <c r="K469" s="44">
        <f t="shared" si="272"/>
        <v>330.69</v>
      </c>
      <c r="L469" s="44">
        <f t="shared" si="272"/>
        <v>330.69</v>
      </c>
      <c r="M469" s="44">
        <f t="shared" si="272"/>
        <v>330.69</v>
      </c>
      <c r="N469" s="44">
        <f t="shared" si="272"/>
        <v>330.69</v>
      </c>
      <c r="O469" s="44">
        <f t="shared" si="272"/>
        <v>330.69</v>
      </c>
      <c r="P469" s="44">
        <f t="shared" si="272"/>
        <v>330.69</v>
      </c>
      <c r="Q469" s="44">
        <f t="shared" si="272"/>
        <v>330.69</v>
      </c>
      <c r="R469" s="44">
        <f t="shared" si="272"/>
        <v>330.69</v>
      </c>
      <c r="S469" s="44">
        <f t="shared" si="272"/>
        <v>330.69</v>
      </c>
      <c r="T469" s="44">
        <f t="shared" si="272"/>
        <v>330.69</v>
      </c>
      <c r="U469" s="44">
        <f t="shared" si="272"/>
        <v>330.69</v>
      </c>
      <c r="V469" s="44">
        <f t="shared" si="272"/>
        <v>330.69</v>
      </c>
      <c r="W469" s="44">
        <f t="shared" si="272"/>
        <v>330.69</v>
      </c>
      <c r="X469" s="44">
        <f t="shared" si="272"/>
        <v>330.69</v>
      </c>
      <c r="Y469" s="44">
        <f t="shared" si="272"/>
        <v>330.69</v>
      </c>
      <c r="Z469" s="44">
        <f t="shared" si="272"/>
        <v>330.69</v>
      </c>
      <c r="AA469" s="44">
        <f t="shared" si="272"/>
        <v>330.69</v>
      </c>
    </row>
    <row r="470" spans="1:27" x14ac:dyDescent="0.2">
      <c r="A470" s="98" t="s">
        <v>695</v>
      </c>
      <c r="B470" s="28" t="str">
        <f>"30"&amp;"."&amp;$B$662&amp;"."&amp;$B$663</f>
        <v>30.12.2023</v>
      </c>
      <c r="C470" s="90" t="s">
        <v>76</v>
      </c>
      <c r="D470" s="91">
        <f>ROUND(((D471+D472+D474+D473)/1000),5)</f>
        <v>3.7432099999999999</v>
      </c>
      <c r="E470" s="91">
        <f>ROUND(((E471+E472+E474+E473)/1000),5)</f>
        <v>3.6938200000000001</v>
      </c>
      <c r="F470" s="91">
        <f>ROUND(((F471+F472+F474+F473)/1000),5)</f>
        <v>3.66886</v>
      </c>
      <c r="G470" s="91">
        <f t="shared" ref="G470:AA470" si="273">ROUND(((G471+G472+G474+G473)/1000),5)</f>
        <v>3.6476000000000002</v>
      </c>
      <c r="H470" s="91">
        <f t="shared" si="273"/>
        <v>3.6636299999999999</v>
      </c>
      <c r="I470" s="91">
        <f t="shared" si="273"/>
        <v>3.6713499999999999</v>
      </c>
      <c r="J470" s="91">
        <f t="shared" si="273"/>
        <v>3.6948699999999999</v>
      </c>
      <c r="K470" s="91">
        <f t="shared" si="273"/>
        <v>3.8008999999999999</v>
      </c>
      <c r="L470" s="91">
        <f t="shared" si="273"/>
        <v>4.0206099999999996</v>
      </c>
      <c r="M470" s="91">
        <f t="shared" si="273"/>
        <v>4.1568500000000004</v>
      </c>
      <c r="N470" s="91">
        <f t="shared" si="273"/>
        <v>4.2169100000000004</v>
      </c>
      <c r="O470" s="91">
        <f t="shared" si="273"/>
        <v>4.2317</v>
      </c>
      <c r="P470" s="91">
        <f t="shared" si="273"/>
        <v>4.2295100000000003</v>
      </c>
      <c r="Q470" s="91">
        <f t="shared" si="273"/>
        <v>4.2284100000000002</v>
      </c>
      <c r="R470" s="91">
        <f t="shared" si="273"/>
        <v>4.2000500000000001</v>
      </c>
      <c r="S470" s="91">
        <f t="shared" si="273"/>
        <v>4.1903699999999997</v>
      </c>
      <c r="T470" s="91">
        <f t="shared" si="273"/>
        <v>4.24594</v>
      </c>
      <c r="U470" s="91">
        <f t="shared" si="273"/>
        <v>4.3001500000000004</v>
      </c>
      <c r="V470" s="91">
        <f t="shared" si="273"/>
        <v>4.2751700000000001</v>
      </c>
      <c r="W470" s="91">
        <f t="shared" si="273"/>
        <v>4.2338399999999998</v>
      </c>
      <c r="X470" s="91">
        <f t="shared" si="273"/>
        <v>4.2108299999999996</v>
      </c>
      <c r="Y470" s="91">
        <f t="shared" si="273"/>
        <v>4.1056499999999998</v>
      </c>
      <c r="Z470" s="91">
        <f t="shared" si="273"/>
        <v>3.8771800000000001</v>
      </c>
      <c r="AA470" s="91">
        <f t="shared" si="273"/>
        <v>3.7402299999999999</v>
      </c>
    </row>
    <row r="471" spans="1:27" ht="12.75" customHeight="1" outlineLevel="1" x14ac:dyDescent="0.2">
      <c r="A471" s="99" t="s">
        <v>696</v>
      </c>
      <c r="B471" s="63" t="s">
        <v>238</v>
      </c>
      <c r="C471" s="43" t="s">
        <v>79</v>
      </c>
      <c r="D471" s="44">
        <v>1186.28</v>
      </c>
      <c r="E471" s="44">
        <v>1136.8900000000001</v>
      </c>
      <c r="F471" s="44">
        <v>1111.93</v>
      </c>
      <c r="G471" s="44">
        <v>1090.67</v>
      </c>
      <c r="H471" s="44">
        <v>1106.7</v>
      </c>
      <c r="I471" s="44">
        <v>1114.42</v>
      </c>
      <c r="J471" s="44">
        <v>1137.94</v>
      </c>
      <c r="K471" s="44">
        <v>1243.97</v>
      </c>
      <c r="L471" s="44">
        <v>1463.68</v>
      </c>
      <c r="M471" s="44">
        <v>1599.92</v>
      </c>
      <c r="N471" s="44">
        <v>1659.98</v>
      </c>
      <c r="O471" s="44">
        <v>1674.77</v>
      </c>
      <c r="P471" s="44">
        <v>1672.58</v>
      </c>
      <c r="Q471" s="44">
        <v>1671.48</v>
      </c>
      <c r="R471" s="44">
        <v>1643.12</v>
      </c>
      <c r="S471" s="44">
        <v>1633.44</v>
      </c>
      <c r="T471" s="44">
        <v>1689.01</v>
      </c>
      <c r="U471" s="44">
        <v>1743.22</v>
      </c>
      <c r="V471" s="44">
        <v>1718.24</v>
      </c>
      <c r="W471" s="44">
        <v>1676.91</v>
      </c>
      <c r="X471" s="44">
        <v>1653.9</v>
      </c>
      <c r="Y471" s="44">
        <v>1548.72</v>
      </c>
      <c r="Z471" s="44">
        <v>1320.25</v>
      </c>
      <c r="AA471" s="44">
        <v>1183.3</v>
      </c>
    </row>
    <row r="472" spans="1:27" ht="12.75" customHeight="1" outlineLevel="1" x14ac:dyDescent="0.2">
      <c r="A472" s="99" t="s">
        <v>697</v>
      </c>
      <c r="B472" s="63" t="s">
        <v>90</v>
      </c>
      <c r="C472" s="43" t="s">
        <v>79</v>
      </c>
      <c r="D472" s="44">
        <f>$D$327</f>
        <v>2222.89</v>
      </c>
      <c r="E472" s="44">
        <f t="shared" ref="E472:AA472" si="274">$D$327</f>
        <v>2222.89</v>
      </c>
      <c r="F472" s="44">
        <f t="shared" si="274"/>
        <v>2222.89</v>
      </c>
      <c r="G472" s="44">
        <f t="shared" si="274"/>
        <v>2222.89</v>
      </c>
      <c r="H472" s="44">
        <f t="shared" si="274"/>
        <v>2222.89</v>
      </c>
      <c r="I472" s="44">
        <f t="shared" si="274"/>
        <v>2222.89</v>
      </c>
      <c r="J472" s="44">
        <f t="shared" si="274"/>
        <v>2222.89</v>
      </c>
      <c r="K472" s="44">
        <f t="shared" si="274"/>
        <v>2222.89</v>
      </c>
      <c r="L472" s="44">
        <f t="shared" si="274"/>
        <v>2222.89</v>
      </c>
      <c r="M472" s="44">
        <f t="shared" si="274"/>
        <v>2222.89</v>
      </c>
      <c r="N472" s="44">
        <f t="shared" si="274"/>
        <v>2222.89</v>
      </c>
      <c r="O472" s="44">
        <f t="shared" si="274"/>
        <v>2222.89</v>
      </c>
      <c r="P472" s="44">
        <f t="shared" si="274"/>
        <v>2222.89</v>
      </c>
      <c r="Q472" s="44">
        <f t="shared" si="274"/>
        <v>2222.89</v>
      </c>
      <c r="R472" s="44">
        <f t="shared" si="274"/>
        <v>2222.89</v>
      </c>
      <c r="S472" s="44">
        <f t="shared" si="274"/>
        <v>2222.89</v>
      </c>
      <c r="T472" s="44">
        <f t="shared" si="274"/>
        <v>2222.89</v>
      </c>
      <c r="U472" s="44">
        <f t="shared" si="274"/>
        <v>2222.89</v>
      </c>
      <c r="V472" s="44">
        <f t="shared" si="274"/>
        <v>2222.89</v>
      </c>
      <c r="W472" s="44">
        <f t="shared" si="274"/>
        <v>2222.89</v>
      </c>
      <c r="X472" s="44">
        <f t="shared" si="274"/>
        <v>2222.89</v>
      </c>
      <c r="Y472" s="44">
        <f t="shared" si="274"/>
        <v>2222.89</v>
      </c>
      <c r="Z472" s="44">
        <f t="shared" si="274"/>
        <v>2222.89</v>
      </c>
      <c r="AA472" s="44">
        <f t="shared" si="274"/>
        <v>2222.89</v>
      </c>
    </row>
    <row r="473" spans="1:27" ht="12.75" customHeight="1" outlineLevel="1" x14ac:dyDescent="0.2">
      <c r="A473" s="99" t="s">
        <v>698</v>
      </c>
      <c r="B473" s="63" t="s">
        <v>83</v>
      </c>
      <c r="C473" s="43" t="s">
        <v>79</v>
      </c>
      <c r="D473" s="44">
        <v>3.35</v>
      </c>
      <c r="E473" s="44">
        <v>3.35</v>
      </c>
      <c r="F473" s="44">
        <v>3.35</v>
      </c>
      <c r="G473" s="44">
        <v>3.35</v>
      </c>
      <c r="H473" s="44">
        <v>3.35</v>
      </c>
      <c r="I473" s="44">
        <v>3.35</v>
      </c>
      <c r="J473" s="44">
        <v>3.35</v>
      </c>
      <c r="K473" s="44">
        <v>3.35</v>
      </c>
      <c r="L473" s="44">
        <v>3.35</v>
      </c>
      <c r="M473" s="44">
        <v>3.35</v>
      </c>
      <c r="N473" s="44">
        <v>3.35</v>
      </c>
      <c r="O473" s="44">
        <v>3.35</v>
      </c>
      <c r="P473" s="44">
        <v>3.35</v>
      </c>
      <c r="Q473" s="44">
        <v>3.35</v>
      </c>
      <c r="R473" s="44">
        <v>3.35</v>
      </c>
      <c r="S473" s="44">
        <v>3.35</v>
      </c>
      <c r="T473" s="44">
        <v>3.35</v>
      </c>
      <c r="U473" s="44">
        <v>3.35</v>
      </c>
      <c r="V473" s="44">
        <v>3.35</v>
      </c>
      <c r="W473" s="44">
        <v>3.35</v>
      </c>
      <c r="X473" s="44">
        <v>3.35</v>
      </c>
      <c r="Y473" s="44">
        <v>3.35</v>
      </c>
      <c r="Z473" s="44">
        <v>3.35</v>
      </c>
      <c r="AA473" s="44">
        <v>3.35</v>
      </c>
    </row>
    <row r="474" spans="1:27" ht="12.75" customHeight="1" outlineLevel="1" x14ac:dyDescent="0.2">
      <c r="A474" s="99" t="s">
        <v>699</v>
      </c>
      <c r="B474" s="63" t="s">
        <v>81</v>
      </c>
      <c r="C474" s="43" t="s">
        <v>79</v>
      </c>
      <c r="D474" s="44">
        <f>$D$11</f>
        <v>330.69</v>
      </c>
      <c r="E474" s="44">
        <f t="shared" ref="E474:AA474" si="275">$D$11</f>
        <v>330.69</v>
      </c>
      <c r="F474" s="44">
        <f t="shared" si="275"/>
        <v>330.69</v>
      </c>
      <c r="G474" s="44">
        <f t="shared" si="275"/>
        <v>330.69</v>
      </c>
      <c r="H474" s="44">
        <f t="shared" si="275"/>
        <v>330.69</v>
      </c>
      <c r="I474" s="44">
        <f t="shared" si="275"/>
        <v>330.69</v>
      </c>
      <c r="J474" s="44">
        <f t="shared" si="275"/>
        <v>330.69</v>
      </c>
      <c r="K474" s="44">
        <f t="shared" si="275"/>
        <v>330.69</v>
      </c>
      <c r="L474" s="44">
        <f t="shared" si="275"/>
        <v>330.69</v>
      </c>
      <c r="M474" s="44">
        <f t="shared" si="275"/>
        <v>330.69</v>
      </c>
      <c r="N474" s="44">
        <f t="shared" si="275"/>
        <v>330.69</v>
      </c>
      <c r="O474" s="44">
        <f t="shared" si="275"/>
        <v>330.69</v>
      </c>
      <c r="P474" s="44">
        <f t="shared" si="275"/>
        <v>330.69</v>
      </c>
      <c r="Q474" s="44">
        <f t="shared" si="275"/>
        <v>330.69</v>
      </c>
      <c r="R474" s="44">
        <f t="shared" si="275"/>
        <v>330.69</v>
      </c>
      <c r="S474" s="44">
        <f t="shared" si="275"/>
        <v>330.69</v>
      </c>
      <c r="T474" s="44">
        <f t="shared" si="275"/>
        <v>330.69</v>
      </c>
      <c r="U474" s="44">
        <f t="shared" si="275"/>
        <v>330.69</v>
      </c>
      <c r="V474" s="44">
        <f t="shared" si="275"/>
        <v>330.69</v>
      </c>
      <c r="W474" s="44">
        <f t="shared" si="275"/>
        <v>330.69</v>
      </c>
      <c r="X474" s="44">
        <f t="shared" si="275"/>
        <v>330.69</v>
      </c>
      <c r="Y474" s="44">
        <f t="shared" si="275"/>
        <v>330.69</v>
      </c>
      <c r="Z474" s="44">
        <f t="shared" si="275"/>
        <v>330.69</v>
      </c>
      <c r="AA474" s="44">
        <f t="shared" si="275"/>
        <v>330.69</v>
      </c>
    </row>
    <row r="475" spans="1:27" x14ac:dyDescent="0.2">
      <c r="A475" s="98" t="s">
        <v>700</v>
      </c>
      <c r="B475" s="28" t="str">
        <f>"31"&amp;"."&amp;$B$662&amp;"."&amp;$B$663</f>
        <v>31.12.2023</v>
      </c>
      <c r="C475" s="90" t="s">
        <v>76</v>
      </c>
      <c r="D475" s="91">
        <f>ROUND(((D476+D477+D479+D478)/1000),5)</f>
        <v>3.7316199999999999</v>
      </c>
      <c r="E475" s="91">
        <f>ROUND(((E476+E477+E479+E478)/1000),5)</f>
        <v>3.6800199999999998</v>
      </c>
      <c r="F475" s="91">
        <f>ROUND(((F476+F477+F479+F478)/1000),5)</f>
        <v>3.6155900000000001</v>
      </c>
      <c r="G475" s="91">
        <f t="shared" ref="G475:AA475" si="276">ROUND(((G476+G477+G479+G478)/1000),5)</f>
        <v>3.5319799999999999</v>
      </c>
      <c r="H475" s="91">
        <f t="shared" si="276"/>
        <v>3.5724300000000002</v>
      </c>
      <c r="I475" s="91">
        <f t="shared" si="276"/>
        <v>3.6015000000000001</v>
      </c>
      <c r="J475" s="91">
        <f t="shared" si="276"/>
        <v>3.5999400000000001</v>
      </c>
      <c r="K475" s="91">
        <f t="shared" si="276"/>
        <v>3.6874099999999999</v>
      </c>
      <c r="L475" s="91">
        <f t="shared" si="276"/>
        <v>3.8205800000000001</v>
      </c>
      <c r="M475" s="91">
        <f t="shared" si="276"/>
        <v>4.00108</v>
      </c>
      <c r="N475" s="91">
        <f t="shared" si="276"/>
        <v>4.0693599999999996</v>
      </c>
      <c r="O475" s="91">
        <f t="shared" si="276"/>
        <v>4.0942100000000003</v>
      </c>
      <c r="P475" s="91">
        <f t="shared" si="276"/>
        <v>4.0938400000000001</v>
      </c>
      <c r="Q475" s="91">
        <f t="shared" si="276"/>
        <v>4.0949600000000004</v>
      </c>
      <c r="R475" s="91">
        <f t="shared" si="276"/>
        <v>4.0759499999999997</v>
      </c>
      <c r="S475" s="91">
        <f t="shared" si="276"/>
        <v>4.0701400000000003</v>
      </c>
      <c r="T475" s="91">
        <f t="shared" si="276"/>
        <v>4.1175699999999997</v>
      </c>
      <c r="U475" s="91">
        <f t="shared" si="276"/>
        <v>4.1891499999999997</v>
      </c>
      <c r="V475" s="91">
        <f t="shared" si="276"/>
        <v>4.1499499999999996</v>
      </c>
      <c r="W475" s="91">
        <f t="shared" si="276"/>
        <v>4.1270800000000003</v>
      </c>
      <c r="X475" s="91">
        <f t="shared" si="276"/>
        <v>4.1219900000000003</v>
      </c>
      <c r="Y475" s="91">
        <f t="shared" si="276"/>
        <v>4.0595100000000004</v>
      </c>
      <c r="Z475" s="91">
        <f t="shared" si="276"/>
        <v>3.8432400000000002</v>
      </c>
      <c r="AA475" s="91">
        <f t="shared" si="276"/>
        <v>3.7504300000000002</v>
      </c>
    </row>
    <row r="476" spans="1:27" ht="12.75" customHeight="1" outlineLevel="1" x14ac:dyDescent="0.2">
      <c r="A476" s="99" t="s">
        <v>701</v>
      </c>
      <c r="B476" s="63" t="s">
        <v>238</v>
      </c>
      <c r="C476" s="43" t="s">
        <v>79</v>
      </c>
      <c r="D476" s="44">
        <v>1174.69</v>
      </c>
      <c r="E476" s="44">
        <v>1123.0899999999999</v>
      </c>
      <c r="F476" s="44">
        <v>1058.6600000000001</v>
      </c>
      <c r="G476" s="44">
        <v>975.05</v>
      </c>
      <c r="H476" s="44">
        <v>1015.5</v>
      </c>
      <c r="I476" s="44">
        <v>1044.57</v>
      </c>
      <c r="J476" s="44">
        <v>1043.01</v>
      </c>
      <c r="K476" s="44">
        <v>1130.48</v>
      </c>
      <c r="L476" s="44">
        <v>1263.6500000000001</v>
      </c>
      <c r="M476" s="44">
        <v>1444.15</v>
      </c>
      <c r="N476" s="44">
        <v>1512.43</v>
      </c>
      <c r="O476" s="44">
        <v>1537.28</v>
      </c>
      <c r="P476" s="44">
        <v>1536.91</v>
      </c>
      <c r="Q476" s="44">
        <v>1538.03</v>
      </c>
      <c r="R476" s="44">
        <v>1519.02</v>
      </c>
      <c r="S476" s="44">
        <v>1513.21</v>
      </c>
      <c r="T476" s="44">
        <v>1560.64</v>
      </c>
      <c r="U476" s="44">
        <v>1632.22</v>
      </c>
      <c r="V476" s="44">
        <v>1593.02</v>
      </c>
      <c r="W476" s="44">
        <v>1570.15</v>
      </c>
      <c r="X476" s="44">
        <v>1565.06</v>
      </c>
      <c r="Y476" s="44">
        <v>1502.58</v>
      </c>
      <c r="Z476" s="44">
        <v>1286.31</v>
      </c>
      <c r="AA476" s="44">
        <v>1193.5</v>
      </c>
    </row>
    <row r="477" spans="1:27" ht="12.75" customHeight="1" outlineLevel="1" x14ac:dyDescent="0.2">
      <c r="A477" s="99" t="s">
        <v>702</v>
      </c>
      <c r="B477" s="63" t="s">
        <v>90</v>
      </c>
      <c r="C477" s="43" t="s">
        <v>79</v>
      </c>
      <c r="D477" s="44">
        <f>$D$327</f>
        <v>2222.89</v>
      </c>
      <c r="E477" s="44">
        <f t="shared" ref="E477:AA477" si="277">$D$327</f>
        <v>2222.89</v>
      </c>
      <c r="F477" s="44">
        <f t="shared" si="277"/>
        <v>2222.89</v>
      </c>
      <c r="G477" s="44">
        <f t="shared" si="277"/>
        <v>2222.89</v>
      </c>
      <c r="H477" s="44">
        <f t="shared" si="277"/>
        <v>2222.89</v>
      </c>
      <c r="I477" s="44">
        <f t="shared" si="277"/>
        <v>2222.89</v>
      </c>
      <c r="J477" s="44">
        <f t="shared" si="277"/>
        <v>2222.89</v>
      </c>
      <c r="K477" s="44">
        <f t="shared" si="277"/>
        <v>2222.89</v>
      </c>
      <c r="L477" s="44">
        <f t="shared" si="277"/>
        <v>2222.89</v>
      </c>
      <c r="M477" s="44">
        <f t="shared" si="277"/>
        <v>2222.89</v>
      </c>
      <c r="N477" s="44">
        <f t="shared" si="277"/>
        <v>2222.89</v>
      </c>
      <c r="O477" s="44">
        <f t="shared" si="277"/>
        <v>2222.89</v>
      </c>
      <c r="P477" s="44">
        <f t="shared" si="277"/>
        <v>2222.89</v>
      </c>
      <c r="Q477" s="44">
        <f t="shared" si="277"/>
        <v>2222.89</v>
      </c>
      <c r="R477" s="44">
        <f t="shared" si="277"/>
        <v>2222.89</v>
      </c>
      <c r="S477" s="44">
        <f t="shared" si="277"/>
        <v>2222.89</v>
      </c>
      <c r="T477" s="44">
        <f t="shared" si="277"/>
        <v>2222.89</v>
      </c>
      <c r="U477" s="44">
        <f t="shared" si="277"/>
        <v>2222.89</v>
      </c>
      <c r="V477" s="44">
        <f t="shared" si="277"/>
        <v>2222.89</v>
      </c>
      <c r="W477" s="44">
        <f t="shared" si="277"/>
        <v>2222.89</v>
      </c>
      <c r="X477" s="44">
        <f t="shared" si="277"/>
        <v>2222.89</v>
      </c>
      <c r="Y477" s="44">
        <f t="shared" si="277"/>
        <v>2222.89</v>
      </c>
      <c r="Z477" s="44">
        <f t="shared" si="277"/>
        <v>2222.89</v>
      </c>
      <c r="AA477" s="44">
        <f t="shared" si="277"/>
        <v>2222.89</v>
      </c>
    </row>
    <row r="478" spans="1:27" ht="12.75" customHeight="1" outlineLevel="1" x14ac:dyDescent="0.2">
      <c r="A478" s="99" t="s">
        <v>703</v>
      </c>
      <c r="B478" s="63" t="s">
        <v>83</v>
      </c>
      <c r="C478" s="43" t="s">
        <v>79</v>
      </c>
      <c r="D478" s="44">
        <v>3.35</v>
      </c>
      <c r="E478" s="44">
        <v>3.35</v>
      </c>
      <c r="F478" s="44">
        <v>3.35</v>
      </c>
      <c r="G478" s="44">
        <v>3.35</v>
      </c>
      <c r="H478" s="44">
        <v>3.35</v>
      </c>
      <c r="I478" s="44">
        <v>3.35</v>
      </c>
      <c r="J478" s="44">
        <v>3.35</v>
      </c>
      <c r="K478" s="44">
        <v>3.35</v>
      </c>
      <c r="L478" s="44">
        <v>3.35</v>
      </c>
      <c r="M478" s="44">
        <v>3.35</v>
      </c>
      <c r="N478" s="44">
        <v>3.35</v>
      </c>
      <c r="O478" s="44">
        <v>3.35</v>
      </c>
      <c r="P478" s="44">
        <v>3.35</v>
      </c>
      <c r="Q478" s="44">
        <v>3.35</v>
      </c>
      <c r="R478" s="44">
        <v>3.35</v>
      </c>
      <c r="S478" s="44">
        <v>3.35</v>
      </c>
      <c r="T478" s="44">
        <v>3.35</v>
      </c>
      <c r="U478" s="44">
        <v>3.35</v>
      </c>
      <c r="V478" s="44">
        <v>3.35</v>
      </c>
      <c r="W478" s="44">
        <v>3.35</v>
      </c>
      <c r="X478" s="44">
        <v>3.35</v>
      </c>
      <c r="Y478" s="44">
        <v>3.35</v>
      </c>
      <c r="Z478" s="44">
        <v>3.35</v>
      </c>
      <c r="AA478" s="44">
        <v>3.35</v>
      </c>
    </row>
    <row r="479" spans="1:27" ht="12.75" customHeight="1" outlineLevel="1" x14ac:dyDescent="0.2">
      <c r="A479" s="99" t="s">
        <v>704</v>
      </c>
      <c r="B479" s="63" t="s">
        <v>81</v>
      </c>
      <c r="C479" s="43" t="s">
        <v>79</v>
      </c>
      <c r="D479" s="44">
        <f>$D$11</f>
        <v>330.69</v>
      </c>
      <c r="E479" s="44">
        <f t="shared" ref="E479:AA479" si="278">$D$11</f>
        <v>330.69</v>
      </c>
      <c r="F479" s="44">
        <f t="shared" si="278"/>
        <v>330.69</v>
      </c>
      <c r="G479" s="44">
        <f t="shared" si="278"/>
        <v>330.69</v>
      </c>
      <c r="H479" s="44">
        <f t="shared" si="278"/>
        <v>330.69</v>
      </c>
      <c r="I479" s="44">
        <f t="shared" si="278"/>
        <v>330.69</v>
      </c>
      <c r="J479" s="44">
        <f t="shared" si="278"/>
        <v>330.69</v>
      </c>
      <c r="K479" s="44">
        <f t="shared" si="278"/>
        <v>330.69</v>
      </c>
      <c r="L479" s="44">
        <f t="shared" si="278"/>
        <v>330.69</v>
      </c>
      <c r="M479" s="44">
        <f t="shared" si="278"/>
        <v>330.69</v>
      </c>
      <c r="N479" s="44">
        <f t="shared" si="278"/>
        <v>330.69</v>
      </c>
      <c r="O479" s="44">
        <f t="shared" si="278"/>
        <v>330.69</v>
      </c>
      <c r="P479" s="44">
        <f t="shared" si="278"/>
        <v>330.69</v>
      </c>
      <c r="Q479" s="44">
        <f t="shared" si="278"/>
        <v>330.69</v>
      </c>
      <c r="R479" s="44">
        <f t="shared" si="278"/>
        <v>330.69</v>
      </c>
      <c r="S479" s="44">
        <f t="shared" si="278"/>
        <v>330.69</v>
      </c>
      <c r="T479" s="44">
        <f t="shared" si="278"/>
        <v>330.69</v>
      </c>
      <c r="U479" s="44">
        <f t="shared" si="278"/>
        <v>330.69</v>
      </c>
      <c r="V479" s="44">
        <f t="shared" si="278"/>
        <v>330.69</v>
      </c>
      <c r="W479" s="44">
        <f t="shared" si="278"/>
        <v>330.69</v>
      </c>
      <c r="X479" s="44">
        <f t="shared" si="278"/>
        <v>330.69</v>
      </c>
      <c r="Y479" s="44">
        <f t="shared" si="278"/>
        <v>330.69</v>
      </c>
      <c r="Z479" s="44">
        <f t="shared" si="278"/>
        <v>330.69</v>
      </c>
      <c r="AA479" s="44">
        <f t="shared" si="278"/>
        <v>330.69</v>
      </c>
    </row>
    <row r="480" spans="1:27" x14ac:dyDescent="0.2">
      <c r="B480" s="101" t="s">
        <v>392</v>
      </c>
    </row>
    <row r="481" spans="1:27" x14ac:dyDescent="0.2">
      <c r="B481" s="101" t="s">
        <v>392</v>
      </c>
    </row>
    <row r="482" spans="1:27" x14ac:dyDescent="0.2">
      <c r="A482" s="175" t="s">
        <v>705</v>
      </c>
      <c r="B482" s="176"/>
      <c r="C482" s="176"/>
      <c r="D482" s="176"/>
      <c r="E482" s="176"/>
      <c r="F482" s="176"/>
      <c r="G482" s="176"/>
      <c r="H482" s="176"/>
      <c r="I482" s="176"/>
      <c r="J482" s="176"/>
      <c r="K482" s="176"/>
      <c r="L482" s="176"/>
      <c r="M482" s="176"/>
      <c r="N482" s="176"/>
      <c r="O482" s="176"/>
      <c r="P482" s="176"/>
      <c r="Q482" s="176"/>
      <c r="R482" s="176"/>
      <c r="S482" s="176"/>
      <c r="T482" s="176"/>
      <c r="U482" s="176"/>
      <c r="V482" s="176"/>
      <c r="W482" s="176"/>
      <c r="X482" s="176"/>
      <c r="Y482" s="176"/>
      <c r="Z482" s="176"/>
      <c r="AA482" s="177"/>
    </row>
    <row r="483" spans="1:27" ht="25.5" x14ac:dyDescent="0.2">
      <c r="A483" s="26" t="s">
        <v>64</v>
      </c>
      <c r="B483" s="27" t="s">
        <v>210</v>
      </c>
      <c r="C483" s="26" t="s">
        <v>211</v>
      </c>
      <c r="D483" s="27" t="s">
        <v>212</v>
      </c>
      <c r="E483" s="27" t="s">
        <v>213</v>
      </c>
      <c r="F483" s="27" t="s">
        <v>214</v>
      </c>
      <c r="G483" s="27" t="s">
        <v>215</v>
      </c>
      <c r="H483" s="27" t="s">
        <v>216</v>
      </c>
      <c r="I483" s="27" t="s">
        <v>217</v>
      </c>
      <c r="J483" s="27" t="s">
        <v>218</v>
      </c>
      <c r="K483" s="27" t="s">
        <v>219</v>
      </c>
      <c r="L483" s="27" t="s">
        <v>220</v>
      </c>
      <c r="M483" s="27" t="s">
        <v>221</v>
      </c>
      <c r="N483" s="27" t="s">
        <v>222</v>
      </c>
      <c r="O483" s="27" t="s">
        <v>223</v>
      </c>
      <c r="P483" s="27" t="s">
        <v>224</v>
      </c>
      <c r="Q483" s="27" t="s">
        <v>225</v>
      </c>
      <c r="R483" s="27" t="s">
        <v>226</v>
      </c>
      <c r="S483" s="27" t="s">
        <v>227</v>
      </c>
      <c r="T483" s="27" t="s">
        <v>228</v>
      </c>
      <c r="U483" s="27" t="s">
        <v>229</v>
      </c>
      <c r="V483" s="27" t="s">
        <v>230</v>
      </c>
      <c r="W483" s="27" t="s">
        <v>231</v>
      </c>
      <c r="X483" s="27" t="s">
        <v>232</v>
      </c>
      <c r="Y483" s="27" t="s">
        <v>233</v>
      </c>
      <c r="Z483" s="27" t="s">
        <v>234</v>
      </c>
      <c r="AA483" s="27" t="s">
        <v>235</v>
      </c>
    </row>
    <row r="484" spans="1:27" x14ac:dyDescent="0.2">
      <c r="A484" s="98" t="s">
        <v>706</v>
      </c>
      <c r="B484" s="28" t="str">
        <f>"01"&amp;"."&amp;$B$662&amp;"."&amp;$B$663</f>
        <v>01.12.2023</v>
      </c>
      <c r="C484" s="90" t="s">
        <v>76</v>
      </c>
      <c r="D484" s="91">
        <f>ROUND(((D485+D486+D488+D487)/1000),5)</f>
        <v>5.1573599999999997</v>
      </c>
      <c r="E484" s="91">
        <f>ROUND(((E485+E486+E488+E487)/1000),5)</f>
        <v>5.0697599999999996</v>
      </c>
      <c r="F484" s="91">
        <f>ROUND(((F485+F486+F488+F487)/1000),5)</f>
        <v>5.0272199999999998</v>
      </c>
      <c r="G484" s="91">
        <f t="shared" ref="G484:AA484" si="279">ROUND(((G485+G486+G488+G487)/1000),5)</f>
        <v>5.0085199999999999</v>
      </c>
      <c r="H484" s="91">
        <f t="shared" si="279"/>
        <v>5.0647200000000003</v>
      </c>
      <c r="I484" s="91">
        <f t="shared" si="279"/>
        <v>5.1957500000000003</v>
      </c>
      <c r="J484" s="91">
        <f t="shared" si="279"/>
        <v>5.3721699999999997</v>
      </c>
      <c r="K484" s="91">
        <f t="shared" si="279"/>
        <v>5.6234400000000004</v>
      </c>
      <c r="L484" s="91">
        <f t="shared" si="279"/>
        <v>5.7836299999999996</v>
      </c>
      <c r="M484" s="91">
        <f t="shared" si="279"/>
        <v>5.8911800000000003</v>
      </c>
      <c r="N484" s="91">
        <f t="shared" si="279"/>
        <v>5.9299099999999996</v>
      </c>
      <c r="O484" s="91">
        <f t="shared" si="279"/>
        <v>6.0045500000000001</v>
      </c>
      <c r="P484" s="91">
        <f t="shared" si="279"/>
        <v>5.97173</v>
      </c>
      <c r="Q484" s="91">
        <f t="shared" si="279"/>
        <v>6.0022799999999998</v>
      </c>
      <c r="R484" s="91">
        <f t="shared" si="279"/>
        <v>5.9833400000000001</v>
      </c>
      <c r="S484" s="91">
        <f t="shared" si="279"/>
        <v>6.0164499999999999</v>
      </c>
      <c r="T484" s="91">
        <f t="shared" si="279"/>
        <v>5.9295799999999996</v>
      </c>
      <c r="U484" s="91">
        <f t="shared" si="279"/>
        <v>5.9319699999999997</v>
      </c>
      <c r="V484" s="91">
        <f t="shared" si="279"/>
        <v>5.9276799999999996</v>
      </c>
      <c r="W484" s="91">
        <f t="shared" si="279"/>
        <v>5.8487499999999999</v>
      </c>
      <c r="X484" s="91">
        <f t="shared" si="279"/>
        <v>5.78146</v>
      </c>
      <c r="Y484" s="91">
        <f t="shared" si="279"/>
        <v>5.6574</v>
      </c>
      <c r="Z484" s="91">
        <f t="shared" si="279"/>
        <v>5.4537599999999999</v>
      </c>
      <c r="AA484" s="91">
        <f t="shared" si="279"/>
        <v>5.3166000000000002</v>
      </c>
    </row>
    <row r="485" spans="1:27" ht="12.75" customHeight="1" outlineLevel="1" x14ac:dyDescent="0.2">
      <c r="A485" s="99" t="s">
        <v>707</v>
      </c>
      <c r="B485" s="63" t="s">
        <v>238</v>
      </c>
      <c r="C485" s="43" t="s">
        <v>79</v>
      </c>
      <c r="D485" s="44">
        <v>1263.55</v>
      </c>
      <c r="E485" s="44">
        <v>1175.95</v>
      </c>
      <c r="F485" s="44">
        <v>1133.4100000000001</v>
      </c>
      <c r="G485" s="44">
        <v>1114.71</v>
      </c>
      <c r="H485" s="44">
        <v>1170.9100000000001</v>
      </c>
      <c r="I485" s="44">
        <v>1301.94</v>
      </c>
      <c r="J485" s="44">
        <v>1478.36</v>
      </c>
      <c r="K485" s="44">
        <v>1729.63</v>
      </c>
      <c r="L485" s="44">
        <v>1889.82</v>
      </c>
      <c r="M485" s="44">
        <v>1997.37</v>
      </c>
      <c r="N485" s="44">
        <v>2036.1</v>
      </c>
      <c r="O485" s="44">
        <v>2110.7399999999998</v>
      </c>
      <c r="P485" s="44">
        <v>2077.92</v>
      </c>
      <c r="Q485" s="44">
        <v>2108.4699999999998</v>
      </c>
      <c r="R485" s="44">
        <v>2089.5300000000002</v>
      </c>
      <c r="S485" s="44">
        <v>2122.64</v>
      </c>
      <c r="T485" s="44">
        <v>2035.77</v>
      </c>
      <c r="U485" s="44">
        <v>2038.16</v>
      </c>
      <c r="V485" s="44">
        <v>2033.87</v>
      </c>
      <c r="W485" s="44">
        <v>1954.94</v>
      </c>
      <c r="X485" s="44">
        <v>1887.65</v>
      </c>
      <c r="Y485" s="44">
        <v>1763.59</v>
      </c>
      <c r="Z485" s="44">
        <v>1559.95</v>
      </c>
      <c r="AA485" s="44">
        <v>1422.79</v>
      </c>
    </row>
    <row r="486" spans="1:27" ht="12.75" customHeight="1" outlineLevel="1" x14ac:dyDescent="0.2">
      <c r="A486" s="99" t="s">
        <v>708</v>
      </c>
      <c r="B486" s="63" t="s">
        <v>90</v>
      </c>
      <c r="C486" s="43" t="s">
        <v>79</v>
      </c>
      <c r="D486" s="44">
        <v>3559.77</v>
      </c>
      <c r="E486" s="44">
        <f>$D$486</f>
        <v>3559.77</v>
      </c>
      <c r="F486" s="44">
        <f t="shared" ref="F486:AA486" si="280">$D$486</f>
        <v>3559.77</v>
      </c>
      <c r="G486" s="44">
        <f t="shared" si="280"/>
        <v>3559.77</v>
      </c>
      <c r="H486" s="44">
        <f t="shared" si="280"/>
        <v>3559.77</v>
      </c>
      <c r="I486" s="44">
        <f t="shared" si="280"/>
        <v>3559.77</v>
      </c>
      <c r="J486" s="44">
        <f t="shared" si="280"/>
        <v>3559.77</v>
      </c>
      <c r="K486" s="44">
        <f t="shared" si="280"/>
        <v>3559.77</v>
      </c>
      <c r="L486" s="44">
        <f t="shared" si="280"/>
        <v>3559.77</v>
      </c>
      <c r="M486" s="44">
        <f t="shared" si="280"/>
        <v>3559.77</v>
      </c>
      <c r="N486" s="44">
        <f t="shared" si="280"/>
        <v>3559.77</v>
      </c>
      <c r="O486" s="44">
        <f t="shared" si="280"/>
        <v>3559.77</v>
      </c>
      <c r="P486" s="44">
        <f t="shared" si="280"/>
        <v>3559.77</v>
      </c>
      <c r="Q486" s="44">
        <f t="shared" si="280"/>
        <v>3559.77</v>
      </c>
      <c r="R486" s="44">
        <f t="shared" si="280"/>
        <v>3559.77</v>
      </c>
      <c r="S486" s="44">
        <f t="shared" si="280"/>
        <v>3559.77</v>
      </c>
      <c r="T486" s="44">
        <f t="shared" si="280"/>
        <v>3559.77</v>
      </c>
      <c r="U486" s="44">
        <f t="shared" si="280"/>
        <v>3559.77</v>
      </c>
      <c r="V486" s="44">
        <f t="shared" si="280"/>
        <v>3559.77</v>
      </c>
      <c r="W486" s="44">
        <f t="shared" si="280"/>
        <v>3559.77</v>
      </c>
      <c r="X486" s="44">
        <f t="shared" si="280"/>
        <v>3559.77</v>
      </c>
      <c r="Y486" s="44">
        <f t="shared" si="280"/>
        <v>3559.77</v>
      </c>
      <c r="Z486" s="44">
        <f t="shared" si="280"/>
        <v>3559.77</v>
      </c>
      <c r="AA486" s="44">
        <f t="shared" si="280"/>
        <v>3559.77</v>
      </c>
    </row>
    <row r="487" spans="1:27" ht="12.75" customHeight="1" outlineLevel="1" x14ac:dyDescent="0.2">
      <c r="A487" s="99" t="s">
        <v>709</v>
      </c>
      <c r="B487" s="63" t="s">
        <v>83</v>
      </c>
      <c r="C487" s="43" t="s">
        <v>79</v>
      </c>
      <c r="D487" s="44">
        <v>3.35</v>
      </c>
      <c r="E487" s="44">
        <v>3.35</v>
      </c>
      <c r="F487" s="44">
        <v>3.35</v>
      </c>
      <c r="G487" s="44">
        <v>3.35</v>
      </c>
      <c r="H487" s="44">
        <v>3.35</v>
      </c>
      <c r="I487" s="44">
        <v>3.35</v>
      </c>
      <c r="J487" s="44">
        <v>3.35</v>
      </c>
      <c r="K487" s="44">
        <v>3.35</v>
      </c>
      <c r="L487" s="44">
        <v>3.35</v>
      </c>
      <c r="M487" s="44">
        <v>3.35</v>
      </c>
      <c r="N487" s="44">
        <v>3.35</v>
      </c>
      <c r="O487" s="44">
        <v>3.35</v>
      </c>
      <c r="P487" s="44">
        <v>3.35</v>
      </c>
      <c r="Q487" s="44">
        <v>3.35</v>
      </c>
      <c r="R487" s="44">
        <v>3.35</v>
      </c>
      <c r="S487" s="44">
        <v>3.35</v>
      </c>
      <c r="T487" s="44">
        <v>3.35</v>
      </c>
      <c r="U487" s="44">
        <v>3.35</v>
      </c>
      <c r="V487" s="44">
        <v>3.35</v>
      </c>
      <c r="W487" s="44">
        <v>3.35</v>
      </c>
      <c r="X487" s="44">
        <v>3.35</v>
      </c>
      <c r="Y487" s="44">
        <v>3.35</v>
      </c>
      <c r="Z487" s="44">
        <v>3.35</v>
      </c>
      <c r="AA487" s="44">
        <v>3.35</v>
      </c>
    </row>
    <row r="488" spans="1:27" ht="12.75" customHeight="1" outlineLevel="1" x14ac:dyDescent="0.2">
      <c r="A488" s="99" t="s">
        <v>710</v>
      </c>
      <c r="B488" s="63" t="s">
        <v>81</v>
      </c>
      <c r="C488" s="43" t="s">
        <v>79</v>
      </c>
      <c r="D488" s="44">
        <f>$D$11</f>
        <v>330.69</v>
      </c>
      <c r="E488" s="44">
        <f t="shared" ref="E488:AA488" si="281">$D$11</f>
        <v>330.69</v>
      </c>
      <c r="F488" s="44">
        <f t="shared" si="281"/>
        <v>330.69</v>
      </c>
      <c r="G488" s="44">
        <f t="shared" si="281"/>
        <v>330.69</v>
      </c>
      <c r="H488" s="44">
        <f t="shared" si="281"/>
        <v>330.69</v>
      </c>
      <c r="I488" s="44">
        <f t="shared" si="281"/>
        <v>330.69</v>
      </c>
      <c r="J488" s="44">
        <f t="shared" si="281"/>
        <v>330.69</v>
      </c>
      <c r="K488" s="44">
        <f t="shared" si="281"/>
        <v>330.69</v>
      </c>
      <c r="L488" s="44">
        <f t="shared" si="281"/>
        <v>330.69</v>
      </c>
      <c r="M488" s="44">
        <f t="shared" si="281"/>
        <v>330.69</v>
      </c>
      <c r="N488" s="44">
        <f t="shared" si="281"/>
        <v>330.69</v>
      </c>
      <c r="O488" s="44">
        <f t="shared" si="281"/>
        <v>330.69</v>
      </c>
      <c r="P488" s="44">
        <f t="shared" si="281"/>
        <v>330.69</v>
      </c>
      <c r="Q488" s="44">
        <f t="shared" si="281"/>
        <v>330.69</v>
      </c>
      <c r="R488" s="44">
        <f t="shared" si="281"/>
        <v>330.69</v>
      </c>
      <c r="S488" s="44">
        <f t="shared" si="281"/>
        <v>330.69</v>
      </c>
      <c r="T488" s="44">
        <f t="shared" si="281"/>
        <v>330.69</v>
      </c>
      <c r="U488" s="44">
        <f t="shared" si="281"/>
        <v>330.69</v>
      </c>
      <c r="V488" s="44">
        <f t="shared" si="281"/>
        <v>330.69</v>
      </c>
      <c r="W488" s="44">
        <f t="shared" si="281"/>
        <v>330.69</v>
      </c>
      <c r="X488" s="44">
        <f t="shared" si="281"/>
        <v>330.69</v>
      </c>
      <c r="Y488" s="44">
        <f t="shared" si="281"/>
        <v>330.69</v>
      </c>
      <c r="Z488" s="44">
        <f t="shared" si="281"/>
        <v>330.69</v>
      </c>
      <c r="AA488" s="44">
        <f t="shared" si="281"/>
        <v>330.69</v>
      </c>
    </row>
    <row r="489" spans="1:27" x14ac:dyDescent="0.2">
      <c r="A489" s="98" t="s">
        <v>711</v>
      </c>
      <c r="B489" s="28" t="str">
        <f>"02"&amp;"."&amp;$B$662&amp;"."&amp;$B$663</f>
        <v>02.12.2023</v>
      </c>
      <c r="C489" s="90" t="s">
        <v>76</v>
      </c>
      <c r="D489" s="91">
        <f>ROUND(((D490+D491+D493+D492)/1000),5)</f>
        <v>5.14046</v>
      </c>
      <c r="E489" s="91">
        <f>ROUND(((E490+E491+E493+E492)/1000),5)</f>
        <v>5.0517799999999999</v>
      </c>
      <c r="F489" s="91">
        <f>ROUND(((F490+F491+F493+F492)/1000),5)</f>
        <v>5.0030000000000001</v>
      </c>
      <c r="G489" s="91">
        <f t="shared" ref="G489:AA489" si="282">ROUND(((G490+G491+G493+G492)/1000),5)</f>
        <v>4.9897799999999997</v>
      </c>
      <c r="H489" s="91">
        <f t="shared" si="282"/>
        <v>5.00204</v>
      </c>
      <c r="I489" s="91">
        <f t="shared" si="282"/>
        <v>5.1141100000000002</v>
      </c>
      <c r="J489" s="91">
        <f t="shared" si="282"/>
        <v>5.1890499999999999</v>
      </c>
      <c r="K489" s="91">
        <f t="shared" si="282"/>
        <v>5.35433</v>
      </c>
      <c r="L489" s="91">
        <f t="shared" si="282"/>
        <v>5.5828499999999996</v>
      </c>
      <c r="M489" s="91">
        <f t="shared" si="282"/>
        <v>5.7244700000000002</v>
      </c>
      <c r="N489" s="91">
        <f t="shared" si="282"/>
        <v>5.8063099999999999</v>
      </c>
      <c r="O489" s="91">
        <f t="shared" si="282"/>
        <v>5.83988</v>
      </c>
      <c r="P489" s="91">
        <f t="shared" si="282"/>
        <v>5.8473699999999997</v>
      </c>
      <c r="Q489" s="91">
        <f t="shared" si="282"/>
        <v>5.8452999999999999</v>
      </c>
      <c r="R489" s="91">
        <f t="shared" si="282"/>
        <v>5.79833</v>
      </c>
      <c r="S489" s="91">
        <f t="shared" si="282"/>
        <v>5.7657400000000001</v>
      </c>
      <c r="T489" s="91">
        <f t="shared" si="282"/>
        <v>5.8459199999999996</v>
      </c>
      <c r="U489" s="91">
        <f t="shared" si="282"/>
        <v>5.8692299999999999</v>
      </c>
      <c r="V489" s="91">
        <f t="shared" si="282"/>
        <v>5.8500699999999997</v>
      </c>
      <c r="W489" s="91">
        <f t="shared" si="282"/>
        <v>5.7878400000000001</v>
      </c>
      <c r="X489" s="91">
        <f t="shared" si="282"/>
        <v>5.7065999999999999</v>
      </c>
      <c r="Y489" s="91">
        <f t="shared" si="282"/>
        <v>5.6042100000000001</v>
      </c>
      <c r="Z489" s="91">
        <f t="shared" si="282"/>
        <v>5.4001299999999999</v>
      </c>
      <c r="AA489" s="91">
        <f t="shared" si="282"/>
        <v>5.2651700000000003</v>
      </c>
    </row>
    <row r="490" spans="1:27" ht="12.75" customHeight="1" outlineLevel="1" x14ac:dyDescent="0.2">
      <c r="A490" s="99" t="s">
        <v>712</v>
      </c>
      <c r="B490" s="63" t="s">
        <v>238</v>
      </c>
      <c r="C490" s="43" t="s">
        <v>79</v>
      </c>
      <c r="D490" s="44">
        <v>1246.6500000000001</v>
      </c>
      <c r="E490" s="44">
        <v>1157.97</v>
      </c>
      <c r="F490" s="44">
        <v>1109.19</v>
      </c>
      <c r="G490" s="44">
        <v>1095.97</v>
      </c>
      <c r="H490" s="44">
        <v>1108.23</v>
      </c>
      <c r="I490" s="44">
        <v>1220.3</v>
      </c>
      <c r="J490" s="44">
        <v>1295.24</v>
      </c>
      <c r="K490" s="44">
        <v>1460.52</v>
      </c>
      <c r="L490" s="44">
        <v>1689.04</v>
      </c>
      <c r="M490" s="44">
        <v>1830.66</v>
      </c>
      <c r="N490" s="44">
        <v>1912.5</v>
      </c>
      <c r="O490" s="44">
        <v>1946.07</v>
      </c>
      <c r="P490" s="44">
        <v>1953.56</v>
      </c>
      <c r="Q490" s="44">
        <v>1951.49</v>
      </c>
      <c r="R490" s="44">
        <v>1904.52</v>
      </c>
      <c r="S490" s="44">
        <v>1871.93</v>
      </c>
      <c r="T490" s="44">
        <v>1952.11</v>
      </c>
      <c r="U490" s="44">
        <v>1975.42</v>
      </c>
      <c r="V490" s="44">
        <v>1956.26</v>
      </c>
      <c r="W490" s="44">
        <v>1894.03</v>
      </c>
      <c r="X490" s="44">
        <v>1812.79</v>
      </c>
      <c r="Y490" s="44">
        <v>1710.4</v>
      </c>
      <c r="Z490" s="44">
        <v>1506.32</v>
      </c>
      <c r="AA490" s="44">
        <v>1371.36</v>
      </c>
    </row>
    <row r="491" spans="1:27" ht="12.75" customHeight="1" outlineLevel="1" x14ac:dyDescent="0.2">
      <c r="A491" s="99" t="s">
        <v>713</v>
      </c>
      <c r="B491" s="63" t="s">
        <v>90</v>
      </c>
      <c r="C491" s="43" t="s">
        <v>79</v>
      </c>
      <c r="D491" s="44">
        <f>$D$486</f>
        <v>3559.77</v>
      </c>
      <c r="E491" s="44">
        <f t="shared" ref="E491:AA491" si="283">$D$486</f>
        <v>3559.77</v>
      </c>
      <c r="F491" s="44">
        <f t="shared" si="283"/>
        <v>3559.77</v>
      </c>
      <c r="G491" s="44">
        <f t="shared" si="283"/>
        <v>3559.77</v>
      </c>
      <c r="H491" s="44">
        <f t="shared" si="283"/>
        <v>3559.77</v>
      </c>
      <c r="I491" s="44">
        <f t="shared" si="283"/>
        <v>3559.77</v>
      </c>
      <c r="J491" s="44">
        <f t="shared" si="283"/>
        <v>3559.77</v>
      </c>
      <c r="K491" s="44">
        <f t="shared" si="283"/>
        <v>3559.77</v>
      </c>
      <c r="L491" s="44">
        <f t="shared" si="283"/>
        <v>3559.77</v>
      </c>
      <c r="M491" s="44">
        <f t="shared" si="283"/>
        <v>3559.77</v>
      </c>
      <c r="N491" s="44">
        <f t="shared" si="283"/>
        <v>3559.77</v>
      </c>
      <c r="O491" s="44">
        <f t="shared" si="283"/>
        <v>3559.77</v>
      </c>
      <c r="P491" s="44">
        <f t="shared" si="283"/>
        <v>3559.77</v>
      </c>
      <c r="Q491" s="44">
        <f t="shared" si="283"/>
        <v>3559.77</v>
      </c>
      <c r="R491" s="44">
        <f t="shared" si="283"/>
        <v>3559.77</v>
      </c>
      <c r="S491" s="44">
        <f t="shared" si="283"/>
        <v>3559.77</v>
      </c>
      <c r="T491" s="44">
        <f t="shared" si="283"/>
        <v>3559.77</v>
      </c>
      <c r="U491" s="44">
        <f t="shared" si="283"/>
        <v>3559.77</v>
      </c>
      <c r="V491" s="44">
        <f t="shared" si="283"/>
        <v>3559.77</v>
      </c>
      <c r="W491" s="44">
        <f t="shared" si="283"/>
        <v>3559.77</v>
      </c>
      <c r="X491" s="44">
        <f t="shared" si="283"/>
        <v>3559.77</v>
      </c>
      <c r="Y491" s="44">
        <f t="shared" si="283"/>
        <v>3559.77</v>
      </c>
      <c r="Z491" s="44">
        <f t="shared" si="283"/>
        <v>3559.77</v>
      </c>
      <c r="AA491" s="44">
        <f t="shared" si="283"/>
        <v>3559.77</v>
      </c>
    </row>
    <row r="492" spans="1:27" ht="12.75" customHeight="1" outlineLevel="1" x14ac:dyDescent="0.2">
      <c r="A492" s="99" t="s">
        <v>714</v>
      </c>
      <c r="B492" s="63" t="s">
        <v>83</v>
      </c>
      <c r="C492" s="43" t="s">
        <v>79</v>
      </c>
      <c r="D492" s="44">
        <v>3.35</v>
      </c>
      <c r="E492" s="44">
        <v>3.35</v>
      </c>
      <c r="F492" s="44">
        <v>3.35</v>
      </c>
      <c r="G492" s="44">
        <v>3.35</v>
      </c>
      <c r="H492" s="44">
        <v>3.35</v>
      </c>
      <c r="I492" s="44">
        <v>3.35</v>
      </c>
      <c r="J492" s="44">
        <v>3.35</v>
      </c>
      <c r="K492" s="44">
        <v>3.35</v>
      </c>
      <c r="L492" s="44">
        <v>3.35</v>
      </c>
      <c r="M492" s="44">
        <v>3.35</v>
      </c>
      <c r="N492" s="44">
        <v>3.35</v>
      </c>
      <c r="O492" s="44">
        <v>3.35</v>
      </c>
      <c r="P492" s="44">
        <v>3.35</v>
      </c>
      <c r="Q492" s="44">
        <v>3.35</v>
      </c>
      <c r="R492" s="44">
        <v>3.35</v>
      </c>
      <c r="S492" s="44">
        <v>3.35</v>
      </c>
      <c r="T492" s="44">
        <v>3.35</v>
      </c>
      <c r="U492" s="44">
        <v>3.35</v>
      </c>
      <c r="V492" s="44">
        <v>3.35</v>
      </c>
      <c r="W492" s="44">
        <v>3.35</v>
      </c>
      <c r="X492" s="44">
        <v>3.35</v>
      </c>
      <c r="Y492" s="44">
        <v>3.35</v>
      </c>
      <c r="Z492" s="44">
        <v>3.35</v>
      </c>
      <c r="AA492" s="44">
        <v>3.35</v>
      </c>
    </row>
    <row r="493" spans="1:27" ht="12.75" customHeight="1" outlineLevel="1" x14ac:dyDescent="0.2">
      <c r="A493" s="99" t="s">
        <v>715</v>
      </c>
      <c r="B493" s="63" t="s">
        <v>81</v>
      </c>
      <c r="C493" s="43" t="s">
        <v>79</v>
      </c>
      <c r="D493" s="44">
        <f>$D$11</f>
        <v>330.69</v>
      </c>
      <c r="E493" s="44">
        <f t="shared" ref="E493:AA493" si="284">$D$11</f>
        <v>330.69</v>
      </c>
      <c r="F493" s="44">
        <f t="shared" si="284"/>
        <v>330.69</v>
      </c>
      <c r="G493" s="44">
        <f t="shared" si="284"/>
        <v>330.69</v>
      </c>
      <c r="H493" s="44">
        <f t="shared" si="284"/>
        <v>330.69</v>
      </c>
      <c r="I493" s="44">
        <f t="shared" si="284"/>
        <v>330.69</v>
      </c>
      <c r="J493" s="44">
        <f t="shared" si="284"/>
        <v>330.69</v>
      </c>
      <c r="K493" s="44">
        <f t="shared" si="284"/>
        <v>330.69</v>
      </c>
      <c r="L493" s="44">
        <f t="shared" si="284"/>
        <v>330.69</v>
      </c>
      <c r="M493" s="44">
        <f t="shared" si="284"/>
        <v>330.69</v>
      </c>
      <c r="N493" s="44">
        <f t="shared" si="284"/>
        <v>330.69</v>
      </c>
      <c r="O493" s="44">
        <f t="shared" si="284"/>
        <v>330.69</v>
      </c>
      <c r="P493" s="44">
        <f t="shared" si="284"/>
        <v>330.69</v>
      </c>
      <c r="Q493" s="44">
        <f t="shared" si="284"/>
        <v>330.69</v>
      </c>
      <c r="R493" s="44">
        <f t="shared" si="284"/>
        <v>330.69</v>
      </c>
      <c r="S493" s="44">
        <f t="shared" si="284"/>
        <v>330.69</v>
      </c>
      <c r="T493" s="44">
        <f t="shared" si="284"/>
        <v>330.69</v>
      </c>
      <c r="U493" s="44">
        <f t="shared" si="284"/>
        <v>330.69</v>
      </c>
      <c r="V493" s="44">
        <f t="shared" si="284"/>
        <v>330.69</v>
      </c>
      <c r="W493" s="44">
        <f t="shared" si="284"/>
        <v>330.69</v>
      </c>
      <c r="X493" s="44">
        <f t="shared" si="284"/>
        <v>330.69</v>
      </c>
      <c r="Y493" s="44">
        <f t="shared" si="284"/>
        <v>330.69</v>
      </c>
      <c r="Z493" s="44">
        <f t="shared" si="284"/>
        <v>330.69</v>
      </c>
      <c r="AA493" s="44">
        <f t="shared" si="284"/>
        <v>330.69</v>
      </c>
    </row>
    <row r="494" spans="1:27" x14ac:dyDescent="0.2">
      <c r="A494" s="98" t="s">
        <v>716</v>
      </c>
      <c r="B494" s="28" t="str">
        <f>"03"&amp;"."&amp;$B$662&amp;"."&amp;$B$663</f>
        <v>03.12.2023</v>
      </c>
      <c r="C494" s="90" t="s">
        <v>76</v>
      </c>
      <c r="D494" s="91">
        <f>ROUND(((D495+D496+D498+D497)/1000),5)</f>
        <v>5.1378000000000004</v>
      </c>
      <c r="E494" s="91">
        <f>ROUND(((E495+E496+E498+E497)/1000),5)</f>
        <v>5.0835100000000004</v>
      </c>
      <c r="F494" s="91">
        <f>ROUND(((F495+F496+F498+F497)/1000),5)</f>
        <v>5.0064500000000001</v>
      </c>
      <c r="G494" s="91">
        <f t="shared" ref="G494:AA494" si="285">ROUND(((G495+G496+G498+G497)/1000),5)</f>
        <v>5.0019799999999996</v>
      </c>
      <c r="H494" s="91">
        <f t="shared" si="285"/>
        <v>5.0032699999999997</v>
      </c>
      <c r="I494" s="91">
        <f t="shared" si="285"/>
        <v>5.0663400000000003</v>
      </c>
      <c r="J494" s="91">
        <f t="shared" si="285"/>
        <v>5.0960299999999998</v>
      </c>
      <c r="K494" s="91">
        <f t="shared" si="285"/>
        <v>5.2645499999999998</v>
      </c>
      <c r="L494" s="91">
        <f t="shared" si="285"/>
        <v>5.4887600000000001</v>
      </c>
      <c r="M494" s="91">
        <f t="shared" si="285"/>
        <v>5.6271100000000001</v>
      </c>
      <c r="N494" s="91">
        <f t="shared" si="285"/>
        <v>5.7292300000000003</v>
      </c>
      <c r="O494" s="91">
        <f t="shared" si="285"/>
        <v>5.7486100000000002</v>
      </c>
      <c r="P494" s="91">
        <f t="shared" si="285"/>
        <v>5.7538299999999998</v>
      </c>
      <c r="Q494" s="91">
        <f t="shared" si="285"/>
        <v>5.7542299999999997</v>
      </c>
      <c r="R494" s="91">
        <f t="shared" si="285"/>
        <v>5.7528100000000002</v>
      </c>
      <c r="S494" s="91">
        <f t="shared" si="285"/>
        <v>5.7417100000000003</v>
      </c>
      <c r="T494" s="91">
        <f t="shared" si="285"/>
        <v>5.80633</v>
      </c>
      <c r="U494" s="91">
        <f t="shared" si="285"/>
        <v>5.9839799999999999</v>
      </c>
      <c r="V494" s="91">
        <f t="shared" si="285"/>
        <v>5.98468</v>
      </c>
      <c r="W494" s="91">
        <f t="shared" si="285"/>
        <v>5.96427</v>
      </c>
      <c r="X494" s="91">
        <f t="shared" si="285"/>
        <v>5.74404</v>
      </c>
      <c r="Y494" s="91">
        <f t="shared" si="285"/>
        <v>5.6313000000000004</v>
      </c>
      <c r="Z494" s="91">
        <f t="shared" si="285"/>
        <v>5.3685900000000002</v>
      </c>
      <c r="AA494" s="91">
        <f t="shared" si="285"/>
        <v>5.1865600000000001</v>
      </c>
    </row>
    <row r="495" spans="1:27" ht="12.75" customHeight="1" outlineLevel="1" x14ac:dyDescent="0.2">
      <c r="A495" s="99" t="s">
        <v>717</v>
      </c>
      <c r="B495" s="63" t="s">
        <v>238</v>
      </c>
      <c r="C495" s="43" t="s">
        <v>79</v>
      </c>
      <c r="D495" s="44">
        <v>1243.99</v>
      </c>
      <c r="E495" s="44">
        <v>1189.7</v>
      </c>
      <c r="F495" s="44">
        <v>1112.6400000000001</v>
      </c>
      <c r="G495" s="44">
        <v>1108.17</v>
      </c>
      <c r="H495" s="44">
        <v>1109.46</v>
      </c>
      <c r="I495" s="44">
        <v>1172.53</v>
      </c>
      <c r="J495" s="44">
        <v>1202.22</v>
      </c>
      <c r="K495" s="44">
        <v>1370.74</v>
      </c>
      <c r="L495" s="44">
        <v>1594.95</v>
      </c>
      <c r="M495" s="44">
        <v>1733.3</v>
      </c>
      <c r="N495" s="44">
        <v>1835.42</v>
      </c>
      <c r="O495" s="44">
        <v>1854.8</v>
      </c>
      <c r="P495" s="44">
        <v>1860.02</v>
      </c>
      <c r="Q495" s="44">
        <v>1860.42</v>
      </c>
      <c r="R495" s="44">
        <v>1859</v>
      </c>
      <c r="S495" s="44">
        <v>1847.9</v>
      </c>
      <c r="T495" s="44">
        <v>1912.52</v>
      </c>
      <c r="U495" s="44">
        <v>2090.17</v>
      </c>
      <c r="V495" s="44">
        <v>2090.87</v>
      </c>
      <c r="W495" s="44">
        <v>2070.46</v>
      </c>
      <c r="X495" s="44">
        <v>1850.23</v>
      </c>
      <c r="Y495" s="44">
        <v>1737.49</v>
      </c>
      <c r="Z495" s="44">
        <v>1474.78</v>
      </c>
      <c r="AA495" s="44">
        <v>1292.75</v>
      </c>
    </row>
    <row r="496" spans="1:27" ht="12.75" customHeight="1" outlineLevel="1" x14ac:dyDescent="0.2">
      <c r="A496" s="99" t="s">
        <v>718</v>
      </c>
      <c r="B496" s="63" t="s">
        <v>90</v>
      </c>
      <c r="C496" s="43" t="s">
        <v>79</v>
      </c>
      <c r="D496" s="44">
        <f>$D$486</f>
        <v>3559.77</v>
      </c>
      <c r="E496" s="44">
        <f t="shared" ref="E496:AA496" si="286">$D$486</f>
        <v>3559.77</v>
      </c>
      <c r="F496" s="44">
        <f t="shared" si="286"/>
        <v>3559.77</v>
      </c>
      <c r="G496" s="44">
        <f t="shared" si="286"/>
        <v>3559.77</v>
      </c>
      <c r="H496" s="44">
        <f t="shared" si="286"/>
        <v>3559.77</v>
      </c>
      <c r="I496" s="44">
        <f t="shared" si="286"/>
        <v>3559.77</v>
      </c>
      <c r="J496" s="44">
        <f t="shared" si="286"/>
        <v>3559.77</v>
      </c>
      <c r="K496" s="44">
        <f t="shared" si="286"/>
        <v>3559.77</v>
      </c>
      <c r="L496" s="44">
        <f t="shared" si="286"/>
        <v>3559.77</v>
      </c>
      <c r="M496" s="44">
        <f t="shared" si="286"/>
        <v>3559.77</v>
      </c>
      <c r="N496" s="44">
        <f t="shared" si="286"/>
        <v>3559.77</v>
      </c>
      <c r="O496" s="44">
        <f t="shared" si="286"/>
        <v>3559.77</v>
      </c>
      <c r="P496" s="44">
        <f t="shared" si="286"/>
        <v>3559.77</v>
      </c>
      <c r="Q496" s="44">
        <f t="shared" si="286"/>
        <v>3559.77</v>
      </c>
      <c r="R496" s="44">
        <f t="shared" si="286"/>
        <v>3559.77</v>
      </c>
      <c r="S496" s="44">
        <f t="shared" si="286"/>
        <v>3559.77</v>
      </c>
      <c r="T496" s="44">
        <f t="shared" si="286"/>
        <v>3559.77</v>
      </c>
      <c r="U496" s="44">
        <f t="shared" si="286"/>
        <v>3559.77</v>
      </c>
      <c r="V496" s="44">
        <f t="shared" si="286"/>
        <v>3559.77</v>
      </c>
      <c r="W496" s="44">
        <f t="shared" si="286"/>
        <v>3559.77</v>
      </c>
      <c r="X496" s="44">
        <f t="shared" si="286"/>
        <v>3559.77</v>
      </c>
      <c r="Y496" s="44">
        <f t="shared" si="286"/>
        <v>3559.77</v>
      </c>
      <c r="Z496" s="44">
        <f t="shared" si="286"/>
        <v>3559.77</v>
      </c>
      <c r="AA496" s="44">
        <f t="shared" si="286"/>
        <v>3559.77</v>
      </c>
    </row>
    <row r="497" spans="1:27" ht="12.75" customHeight="1" outlineLevel="1" x14ac:dyDescent="0.2">
      <c r="A497" s="99" t="s">
        <v>719</v>
      </c>
      <c r="B497" s="63" t="s">
        <v>83</v>
      </c>
      <c r="C497" s="43" t="s">
        <v>79</v>
      </c>
      <c r="D497" s="44">
        <v>3.35</v>
      </c>
      <c r="E497" s="44">
        <v>3.35</v>
      </c>
      <c r="F497" s="44">
        <v>3.35</v>
      </c>
      <c r="G497" s="44">
        <v>3.35</v>
      </c>
      <c r="H497" s="44">
        <v>3.35</v>
      </c>
      <c r="I497" s="44">
        <v>3.35</v>
      </c>
      <c r="J497" s="44">
        <v>3.35</v>
      </c>
      <c r="K497" s="44">
        <v>3.35</v>
      </c>
      <c r="L497" s="44">
        <v>3.35</v>
      </c>
      <c r="M497" s="44">
        <v>3.35</v>
      </c>
      <c r="N497" s="44">
        <v>3.35</v>
      </c>
      <c r="O497" s="44">
        <v>3.35</v>
      </c>
      <c r="P497" s="44">
        <v>3.35</v>
      </c>
      <c r="Q497" s="44">
        <v>3.35</v>
      </c>
      <c r="R497" s="44">
        <v>3.35</v>
      </c>
      <c r="S497" s="44">
        <v>3.35</v>
      </c>
      <c r="T497" s="44">
        <v>3.35</v>
      </c>
      <c r="U497" s="44">
        <v>3.35</v>
      </c>
      <c r="V497" s="44">
        <v>3.35</v>
      </c>
      <c r="W497" s="44">
        <v>3.35</v>
      </c>
      <c r="X497" s="44">
        <v>3.35</v>
      </c>
      <c r="Y497" s="44">
        <v>3.35</v>
      </c>
      <c r="Z497" s="44">
        <v>3.35</v>
      </c>
      <c r="AA497" s="44">
        <v>3.35</v>
      </c>
    </row>
    <row r="498" spans="1:27" ht="12.75" customHeight="1" outlineLevel="1" x14ac:dyDescent="0.2">
      <c r="A498" s="99" t="s">
        <v>720</v>
      </c>
      <c r="B498" s="63" t="s">
        <v>81</v>
      </c>
      <c r="C498" s="43" t="s">
        <v>79</v>
      </c>
      <c r="D498" s="44">
        <f>$D$11</f>
        <v>330.69</v>
      </c>
      <c r="E498" s="44">
        <f t="shared" ref="E498:AA498" si="287">$D$11</f>
        <v>330.69</v>
      </c>
      <c r="F498" s="44">
        <f t="shared" si="287"/>
        <v>330.69</v>
      </c>
      <c r="G498" s="44">
        <f t="shared" si="287"/>
        <v>330.69</v>
      </c>
      <c r="H498" s="44">
        <f t="shared" si="287"/>
        <v>330.69</v>
      </c>
      <c r="I498" s="44">
        <f t="shared" si="287"/>
        <v>330.69</v>
      </c>
      <c r="J498" s="44">
        <f t="shared" si="287"/>
        <v>330.69</v>
      </c>
      <c r="K498" s="44">
        <f t="shared" si="287"/>
        <v>330.69</v>
      </c>
      <c r="L498" s="44">
        <f t="shared" si="287"/>
        <v>330.69</v>
      </c>
      <c r="M498" s="44">
        <f t="shared" si="287"/>
        <v>330.69</v>
      </c>
      <c r="N498" s="44">
        <f t="shared" si="287"/>
        <v>330.69</v>
      </c>
      <c r="O498" s="44">
        <f t="shared" si="287"/>
        <v>330.69</v>
      </c>
      <c r="P498" s="44">
        <f t="shared" si="287"/>
        <v>330.69</v>
      </c>
      <c r="Q498" s="44">
        <f t="shared" si="287"/>
        <v>330.69</v>
      </c>
      <c r="R498" s="44">
        <f t="shared" si="287"/>
        <v>330.69</v>
      </c>
      <c r="S498" s="44">
        <f t="shared" si="287"/>
        <v>330.69</v>
      </c>
      <c r="T498" s="44">
        <f t="shared" si="287"/>
        <v>330.69</v>
      </c>
      <c r="U498" s="44">
        <f t="shared" si="287"/>
        <v>330.69</v>
      </c>
      <c r="V498" s="44">
        <f t="shared" si="287"/>
        <v>330.69</v>
      </c>
      <c r="W498" s="44">
        <f t="shared" si="287"/>
        <v>330.69</v>
      </c>
      <c r="X498" s="44">
        <f t="shared" si="287"/>
        <v>330.69</v>
      </c>
      <c r="Y498" s="44">
        <f t="shared" si="287"/>
        <v>330.69</v>
      </c>
      <c r="Z498" s="44">
        <f t="shared" si="287"/>
        <v>330.69</v>
      </c>
      <c r="AA498" s="44">
        <f t="shared" si="287"/>
        <v>330.69</v>
      </c>
    </row>
    <row r="499" spans="1:27" x14ac:dyDescent="0.2">
      <c r="A499" s="98" t="s">
        <v>721</v>
      </c>
      <c r="B499" s="28" t="str">
        <f>"04"&amp;"."&amp;$B$662&amp;"."&amp;$B$663</f>
        <v>04.12.2023</v>
      </c>
      <c r="C499" s="90" t="s">
        <v>76</v>
      </c>
      <c r="D499" s="91">
        <f>ROUND(((D500+D501+D503+D502)/1000),5)</f>
        <v>5.1089799999999999</v>
      </c>
      <c r="E499" s="91">
        <f>ROUND(((E500+E501+E503+E502)/1000),5)</f>
        <v>5.0571900000000003</v>
      </c>
      <c r="F499" s="91">
        <f>ROUND(((F500+F501+F503+F502)/1000),5)</f>
        <v>5.00535</v>
      </c>
      <c r="G499" s="91">
        <f t="shared" ref="G499:AA499" si="288">ROUND(((G500+G501+G503+G502)/1000),5)</f>
        <v>5.0001600000000002</v>
      </c>
      <c r="H499" s="91">
        <f t="shared" si="288"/>
        <v>5.0294600000000003</v>
      </c>
      <c r="I499" s="91">
        <f t="shared" si="288"/>
        <v>5.1522399999999999</v>
      </c>
      <c r="J499" s="91">
        <f t="shared" si="288"/>
        <v>5.3815799999999996</v>
      </c>
      <c r="K499" s="91">
        <f t="shared" si="288"/>
        <v>5.68682</v>
      </c>
      <c r="L499" s="91">
        <f t="shared" si="288"/>
        <v>5.9670899999999998</v>
      </c>
      <c r="M499" s="91">
        <f t="shared" si="288"/>
        <v>6.0651700000000002</v>
      </c>
      <c r="N499" s="91">
        <f t="shared" si="288"/>
        <v>6.1774300000000002</v>
      </c>
      <c r="O499" s="91">
        <f t="shared" si="288"/>
        <v>6.0994099999999998</v>
      </c>
      <c r="P499" s="91">
        <f t="shared" si="288"/>
        <v>6.0819700000000001</v>
      </c>
      <c r="Q499" s="91">
        <f t="shared" si="288"/>
        <v>6.08657</v>
      </c>
      <c r="R499" s="91">
        <f t="shared" si="288"/>
        <v>6.0935899999999998</v>
      </c>
      <c r="S499" s="91">
        <f t="shared" si="288"/>
        <v>6.1697100000000002</v>
      </c>
      <c r="T499" s="91">
        <f t="shared" si="288"/>
        <v>6.1916599999999997</v>
      </c>
      <c r="U499" s="91">
        <f t="shared" si="288"/>
        <v>6.2096499999999999</v>
      </c>
      <c r="V499" s="91">
        <f t="shared" si="288"/>
        <v>6.20533</v>
      </c>
      <c r="W499" s="91">
        <f t="shared" si="288"/>
        <v>6.0425899999999997</v>
      </c>
      <c r="X499" s="91">
        <f t="shared" si="288"/>
        <v>5.9150200000000002</v>
      </c>
      <c r="Y499" s="91">
        <f t="shared" si="288"/>
        <v>5.6932700000000001</v>
      </c>
      <c r="Z499" s="91">
        <f t="shared" si="288"/>
        <v>5.35792</v>
      </c>
      <c r="AA499" s="91">
        <f t="shared" si="288"/>
        <v>5.1857100000000003</v>
      </c>
    </row>
    <row r="500" spans="1:27" ht="12.75" customHeight="1" outlineLevel="1" x14ac:dyDescent="0.2">
      <c r="A500" s="99" t="s">
        <v>722</v>
      </c>
      <c r="B500" s="63" t="s">
        <v>238</v>
      </c>
      <c r="C500" s="43" t="s">
        <v>79</v>
      </c>
      <c r="D500" s="44">
        <v>1215.17</v>
      </c>
      <c r="E500" s="44">
        <v>1163.3800000000001</v>
      </c>
      <c r="F500" s="44">
        <v>1111.54</v>
      </c>
      <c r="G500" s="44">
        <v>1106.3499999999999</v>
      </c>
      <c r="H500" s="44">
        <v>1135.6500000000001</v>
      </c>
      <c r="I500" s="44">
        <v>1258.43</v>
      </c>
      <c r="J500" s="44">
        <v>1487.77</v>
      </c>
      <c r="K500" s="44">
        <v>1793.01</v>
      </c>
      <c r="L500" s="44">
        <v>2073.2800000000002</v>
      </c>
      <c r="M500" s="44">
        <v>2171.36</v>
      </c>
      <c r="N500" s="44">
        <v>2283.62</v>
      </c>
      <c r="O500" s="44">
        <v>2205.6</v>
      </c>
      <c r="P500" s="44">
        <v>2188.16</v>
      </c>
      <c r="Q500" s="44">
        <v>2192.7600000000002</v>
      </c>
      <c r="R500" s="44">
        <v>2199.7800000000002</v>
      </c>
      <c r="S500" s="44">
        <v>2275.9</v>
      </c>
      <c r="T500" s="44">
        <v>2297.85</v>
      </c>
      <c r="U500" s="44">
        <v>2315.84</v>
      </c>
      <c r="V500" s="44">
        <v>2311.52</v>
      </c>
      <c r="W500" s="44">
        <v>2148.7800000000002</v>
      </c>
      <c r="X500" s="44">
        <v>2021.21</v>
      </c>
      <c r="Y500" s="44">
        <v>1799.46</v>
      </c>
      <c r="Z500" s="44">
        <v>1464.11</v>
      </c>
      <c r="AA500" s="44">
        <v>1291.9000000000001</v>
      </c>
    </row>
    <row r="501" spans="1:27" ht="12.75" customHeight="1" outlineLevel="1" x14ac:dyDescent="0.2">
      <c r="A501" s="99" t="s">
        <v>723</v>
      </c>
      <c r="B501" s="63" t="s">
        <v>90</v>
      </c>
      <c r="C501" s="43" t="s">
        <v>79</v>
      </c>
      <c r="D501" s="44">
        <f>$D$486</f>
        <v>3559.77</v>
      </c>
      <c r="E501" s="44">
        <f t="shared" ref="E501:AA501" si="289">$D$486</f>
        <v>3559.77</v>
      </c>
      <c r="F501" s="44">
        <f t="shared" si="289"/>
        <v>3559.77</v>
      </c>
      <c r="G501" s="44">
        <f t="shared" si="289"/>
        <v>3559.77</v>
      </c>
      <c r="H501" s="44">
        <f t="shared" si="289"/>
        <v>3559.77</v>
      </c>
      <c r="I501" s="44">
        <f t="shared" si="289"/>
        <v>3559.77</v>
      </c>
      <c r="J501" s="44">
        <f t="shared" si="289"/>
        <v>3559.77</v>
      </c>
      <c r="K501" s="44">
        <f t="shared" si="289"/>
        <v>3559.77</v>
      </c>
      <c r="L501" s="44">
        <f t="shared" si="289"/>
        <v>3559.77</v>
      </c>
      <c r="M501" s="44">
        <f t="shared" si="289"/>
        <v>3559.77</v>
      </c>
      <c r="N501" s="44">
        <f t="shared" si="289"/>
        <v>3559.77</v>
      </c>
      <c r="O501" s="44">
        <f t="shared" si="289"/>
        <v>3559.77</v>
      </c>
      <c r="P501" s="44">
        <f t="shared" si="289"/>
        <v>3559.77</v>
      </c>
      <c r="Q501" s="44">
        <f t="shared" si="289"/>
        <v>3559.77</v>
      </c>
      <c r="R501" s="44">
        <f t="shared" si="289"/>
        <v>3559.77</v>
      </c>
      <c r="S501" s="44">
        <f t="shared" si="289"/>
        <v>3559.77</v>
      </c>
      <c r="T501" s="44">
        <f t="shared" si="289"/>
        <v>3559.77</v>
      </c>
      <c r="U501" s="44">
        <f t="shared" si="289"/>
        <v>3559.77</v>
      </c>
      <c r="V501" s="44">
        <f t="shared" si="289"/>
        <v>3559.77</v>
      </c>
      <c r="W501" s="44">
        <f t="shared" si="289"/>
        <v>3559.77</v>
      </c>
      <c r="X501" s="44">
        <f t="shared" si="289"/>
        <v>3559.77</v>
      </c>
      <c r="Y501" s="44">
        <f t="shared" si="289"/>
        <v>3559.77</v>
      </c>
      <c r="Z501" s="44">
        <f t="shared" si="289"/>
        <v>3559.77</v>
      </c>
      <c r="AA501" s="44">
        <f t="shared" si="289"/>
        <v>3559.77</v>
      </c>
    </row>
    <row r="502" spans="1:27" ht="12.75" customHeight="1" outlineLevel="1" x14ac:dyDescent="0.2">
      <c r="A502" s="99" t="s">
        <v>724</v>
      </c>
      <c r="B502" s="63" t="s">
        <v>83</v>
      </c>
      <c r="C502" s="43" t="s">
        <v>79</v>
      </c>
      <c r="D502" s="44">
        <v>3.35</v>
      </c>
      <c r="E502" s="44">
        <v>3.35</v>
      </c>
      <c r="F502" s="44">
        <v>3.35</v>
      </c>
      <c r="G502" s="44">
        <v>3.35</v>
      </c>
      <c r="H502" s="44">
        <v>3.35</v>
      </c>
      <c r="I502" s="44">
        <v>3.35</v>
      </c>
      <c r="J502" s="44">
        <v>3.35</v>
      </c>
      <c r="K502" s="44">
        <v>3.35</v>
      </c>
      <c r="L502" s="44">
        <v>3.35</v>
      </c>
      <c r="M502" s="44">
        <v>3.35</v>
      </c>
      <c r="N502" s="44">
        <v>3.35</v>
      </c>
      <c r="O502" s="44">
        <v>3.35</v>
      </c>
      <c r="P502" s="44">
        <v>3.35</v>
      </c>
      <c r="Q502" s="44">
        <v>3.35</v>
      </c>
      <c r="R502" s="44">
        <v>3.35</v>
      </c>
      <c r="S502" s="44">
        <v>3.35</v>
      </c>
      <c r="T502" s="44">
        <v>3.35</v>
      </c>
      <c r="U502" s="44">
        <v>3.35</v>
      </c>
      <c r="V502" s="44">
        <v>3.35</v>
      </c>
      <c r="W502" s="44">
        <v>3.35</v>
      </c>
      <c r="X502" s="44">
        <v>3.35</v>
      </c>
      <c r="Y502" s="44">
        <v>3.35</v>
      </c>
      <c r="Z502" s="44">
        <v>3.35</v>
      </c>
      <c r="AA502" s="44">
        <v>3.35</v>
      </c>
    </row>
    <row r="503" spans="1:27" ht="12.75" customHeight="1" outlineLevel="1" x14ac:dyDescent="0.2">
      <c r="A503" s="99" t="s">
        <v>725</v>
      </c>
      <c r="B503" s="63" t="s">
        <v>81</v>
      </c>
      <c r="C503" s="43" t="s">
        <v>79</v>
      </c>
      <c r="D503" s="44">
        <f>$D$11</f>
        <v>330.69</v>
      </c>
      <c r="E503" s="44">
        <f t="shared" ref="E503:AA503" si="290">$D$11</f>
        <v>330.69</v>
      </c>
      <c r="F503" s="44">
        <f t="shared" si="290"/>
        <v>330.69</v>
      </c>
      <c r="G503" s="44">
        <f t="shared" si="290"/>
        <v>330.69</v>
      </c>
      <c r="H503" s="44">
        <f t="shared" si="290"/>
        <v>330.69</v>
      </c>
      <c r="I503" s="44">
        <f t="shared" si="290"/>
        <v>330.69</v>
      </c>
      <c r="J503" s="44">
        <f t="shared" si="290"/>
        <v>330.69</v>
      </c>
      <c r="K503" s="44">
        <f t="shared" si="290"/>
        <v>330.69</v>
      </c>
      <c r="L503" s="44">
        <f t="shared" si="290"/>
        <v>330.69</v>
      </c>
      <c r="M503" s="44">
        <f t="shared" si="290"/>
        <v>330.69</v>
      </c>
      <c r="N503" s="44">
        <f t="shared" si="290"/>
        <v>330.69</v>
      </c>
      <c r="O503" s="44">
        <f t="shared" si="290"/>
        <v>330.69</v>
      </c>
      <c r="P503" s="44">
        <f t="shared" si="290"/>
        <v>330.69</v>
      </c>
      <c r="Q503" s="44">
        <f t="shared" si="290"/>
        <v>330.69</v>
      </c>
      <c r="R503" s="44">
        <f t="shared" si="290"/>
        <v>330.69</v>
      </c>
      <c r="S503" s="44">
        <f t="shared" si="290"/>
        <v>330.69</v>
      </c>
      <c r="T503" s="44">
        <f t="shared" si="290"/>
        <v>330.69</v>
      </c>
      <c r="U503" s="44">
        <f t="shared" si="290"/>
        <v>330.69</v>
      </c>
      <c r="V503" s="44">
        <f t="shared" si="290"/>
        <v>330.69</v>
      </c>
      <c r="W503" s="44">
        <f t="shared" si="290"/>
        <v>330.69</v>
      </c>
      <c r="X503" s="44">
        <f t="shared" si="290"/>
        <v>330.69</v>
      </c>
      <c r="Y503" s="44">
        <f t="shared" si="290"/>
        <v>330.69</v>
      </c>
      <c r="Z503" s="44">
        <f t="shared" si="290"/>
        <v>330.69</v>
      </c>
      <c r="AA503" s="44">
        <f t="shared" si="290"/>
        <v>330.69</v>
      </c>
    </row>
    <row r="504" spans="1:27" x14ac:dyDescent="0.2">
      <c r="A504" s="98" t="s">
        <v>726</v>
      </c>
      <c r="B504" s="28" t="str">
        <f>"05"&amp;"."&amp;$B$662&amp;"."&amp;$B$663</f>
        <v>05.12.2023</v>
      </c>
      <c r="C504" s="90" t="s">
        <v>76</v>
      </c>
      <c r="D504" s="91">
        <f>ROUND(((D505+D506+D508+D507)/1000),5)</f>
        <v>5.0885999999999996</v>
      </c>
      <c r="E504" s="91">
        <f>ROUND(((E505+E506+E508+E507)/1000),5)</f>
        <v>4.9824099999999998</v>
      </c>
      <c r="F504" s="91">
        <f>ROUND(((F505+F506+F508+F507)/1000),5)</f>
        <v>4.9278199999999996</v>
      </c>
      <c r="G504" s="91">
        <f t="shared" ref="G504:AA504" si="291">ROUND(((G505+G506+G508+G507)/1000),5)</f>
        <v>4.9256900000000003</v>
      </c>
      <c r="H504" s="91">
        <f t="shared" si="291"/>
        <v>4.9759099999999998</v>
      </c>
      <c r="I504" s="91">
        <f t="shared" si="291"/>
        <v>5.1013799999999998</v>
      </c>
      <c r="J504" s="91">
        <f t="shared" si="291"/>
        <v>5.3241399999999999</v>
      </c>
      <c r="K504" s="91">
        <f t="shared" si="291"/>
        <v>5.6341799999999997</v>
      </c>
      <c r="L504" s="91">
        <f t="shared" si="291"/>
        <v>5.8276700000000003</v>
      </c>
      <c r="M504" s="91">
        <f t="shared" si="291"/>
        <v>5.91282</v>
      </c>
      <c r="N504" s="91">
        <f t="shared" si="291"/>
        <v>5.9862599999999997</v>
      </c>
      <c r="O504" s="91">
        <f t="shared" si="291"/>
        <v>5.9535200000000001</v>
      </c>
      <c r="P504" s="91">
        <f t="shared" si="291"/>
        <v>5.9420700000000002</v>
      </c>
      <c r="Q504" s="91">
        <f t="shared" si="291"/>
        <v>5.9515399999999996</v>
      </c>
      <c r="R504" s="91">
        <f t="shared" si="291"/>
        <v>5.9493200000000002</v>
      </c>
      <c r="S504" s="91">
        <f t="shared" si="291"/>
        <v>5.9250299999999996</v>
      </c>
      <c r="T504" s="91">
        <f t="shared" si="291"/>
        <v>5.9809200000000002</v>
      </c>
      <c r="U504" s="91">
        <f t="shared" si="291"/>
        <v>6.0763699999999998</v>
      </c>
      <c r="V504" s="91">
        <f t="shared" si="291"/>
        <v>6.0402100000000001</v>
      </c>
      <c r="W504" s="91">
        <f t="shared" si="291"/>
        <v>5.9171199999999997</v>
      </c>
      <c r="X504" s="91">
        <f t="shared" si="291"/>
        <v>5.8316100000000004</v>
      </c>
      <c r="Y504" s="91">
        <f t="shared" si="291"/>
        <v>5.6722200000000003</v>
      </c>
      <c r="Z504" s="91">
        <f t="shared" si="291"/>
        <v>5.35168</v>
      </c>
      <c r="AA504" s="91">
        <f t="shared" si="291"/>
        <v>5.15951</v>
      </c>
    </row>
    <row r="505" spans="1:27" ht="12.75" customHeight="1" outlineLevel="1" x14ac:dyDescent="0.2">
      <c r="A505" s="99" t="s">
        <v>727</v>
      </c>
      <c r="B505" s="63" t="s">
        <v>238</v>
      </c>
      <c r="C505" s="43" t="s">
        <v>79</v>
      </c>
      <c r="D505" s="44">
        <v>1194.79</v>
      </c>
      <c r="E505" s="44">
        <v>1088.5999999999999</v>
      </c>
      <c r="F505" s="44">
        <v>1034.01</v>
      </c>
      <c r="G505" s="44">
        <v>1031.8800000000001</v>
      </c>
      <c r="H505" s="44">
        <v>1082.0999999999999</v>
      </c>
      <c r="I505" s="44">
        <v>1207.57</v>
      </c>
      <c r="J505" s="44">
        <v>1430.33</v>
      </c>
      <c r="K505" s="44">
        <v>1740.37</v>
      </c>
      <c r="L505" s="44">
        <v>1933.86</v>
      </c>
      <c r="M505" s="44">
        <v>2019.01</v>
      </c>
      <c r="N505" s="44">
        <v>2092.4499999999998</v>
      </c>
      <c r="O505" s="44">
        <v>2059.71</v>
      </c>
      <c r="P505" s="44">
        <v>2048.2600000000002</v>
      </c>
      <c r="Q505" s="44">
        <v>2057.73</v>
      </c>
      <c r="R505" s="44">
        <v>2055.5100000000002</v>
      </c>
      <c r="S505" s="44">
        <v>2031.22</v>
      </c>
      <c r="T505" s="44">
        <v>2087.11</v>
      </c>
      <c r="U505" s="44">
        <v>2182.56</v>
      </c>
      <c r="V505" s="44">
        <v>2146.4</v>
      </c>
      <c r="W505" s="44">
        <v>2023.31</v>
      </c>
      <c r="X505" s="44">
        <v>1937.8</v>
      </c>
      <c r="Y505" s="44">
        <v>1778.41</v>
      </c>
      <c r="Z505" s="44">
        <v>1457.87</v>
      </c>
      <c r="AA505" s="44">
        <v>1265.7</v>
      </c>
    </row>
    <row r="506" spans="1:27" ht="12.75" customHeight="1" outlineLevel="1" x14ac:dyDescent="0.2">
      <c r="A506" s="99" t="s">
        <v>728</v>
      </c>
      <c r="B506" s="63" t="s">
        <v>90</v>
      </c>
      <c r="C506" s="43" t="s">
        <v>79</v>
      </c>
      <c r="D506" s="44">
        <f>$D$486</f>
        <v>3559.77</v>
      </c>
      <c r="E506" s="44">
        <f t="shared" ref="E506:AA506" si="292">$D$486</f>
        <v>3559.77</v>
      </c>
      <c r="F506" s="44">
        <f t="shared" si="292"/>
        <v>3559.77</v>
      </c>
      <c r="G506" s="44">
        <f t="shared" si="292"/>
        <v>3559.77</v>
      </c>
      <c r="H506" s="44">
        <f t="shared" si="292"/>
        <v>3559.77</v>
      </c>
      <c r="I506" s="44">
        <f t="shared" si="292"/>
        <v>3559.77</v>
      </c>
      <c r="J506" s="44">
        <f t="shared" si="292"/>
        <v>3559.77</v>
      </c>
      <c r="K506" s="44">
        <f t="shared" si="292"/>
        <v>3559.77</v>
      </c>
      <c r="L506" s="44">
        <f t="shared" si="292"/>
        <v>3559.77</v>
      </c>
      <c r="M506" s="44">
        <f t="shared" si="292"/>
        <v>3559.77</v>
      </c>
      <c r="N506" s="44">
        <f t="shared" si="292"/>
        <v>3559.77</v>
      </c>
      <c r="O506" s="44">
        <f t="shared" si="292"/>
        <v>3559.77</v>
      </c>
      <c r="P506" s="44">
        <f t="shared" si="292"/>
        <v>3559.77</v>
      </c>
      <c r="Q506" s="44">
        <f t="shared" si="292"/>
        <v>3559.77</v>
      </c>
      <c r="R506" s="44">
        <f t="shared" si="292"/>
        <v>3559.77</v>
      </c>
      <c r="S506" s="44">
        <f t="shared" si="292"/>
        <v>3559.77</v>
      </c>
      <c r="T506" s="44">
        <f t="shared" si="292"/>
        <v>3559.77</v>
      </c>
      <c r="U506" s="44">
        <f t="shared" si="292"/>
        <v>3559.77</v>
      </c>
      <c r="V506" s="44">
        <f t="shared" si="292"/>
        <v>3559.77</v>
      </c>
      <c r="W506" s="44">
        <f t="shared" si="292"/>
        <v>3559.77</v>
      </c>
      <c r="X506" s="44">
        <f t="shared" si="292"/>
        <v>3559.77</v>
      </c>
      <c r="Y506" s="44">
        <f t="shared" si="292"/>
        <v>3559.77</v>
      </c>
      <c r="Z506" s="44">
        <f t="shared" si="292"/>
        <v>3559.77</v>
      </c>
      <c r="AA506" s="44">
        <f t="shared" si="292"/>
        <v>3559.77</v>
      </c>
    </row>
    <row r="507" spans="1:27" ht="12.75" customHeight="1" outlineLevel="1" x14ac:dyDescent="0.2">
      <c r="A507" s="99" t="s">
        <v>729</v>
      </c>
      <c r="B507" s="63" t="s">
        <v>83</v>
      </c>
      <c r="C507" s="43" t="s">
        <v>79</v>
      </c>
      <c r="D507" s="44">
        <v>3.35</v>
      </c>
      <c r="E507" s="44">
        <v>3.35</v>
      </c>
      <c r="F507" s="44">
        <v>3.35</v>
      </c>
      <c r="G507" s="44">
        <v>3.35</v>
      </c>
      <c r="H507" s="44">
        <v>3.35</v>
      </c>
      <c r="I507" s="44">
        <v>3.35</v>
      </c>
      <c r="J507" s="44">
        <v>3.35</v>
      </c>
      <c r="K507" s="44">
        <v>3.35</v>
      </c>
      <c r="L507" s="44">
        <v>3.35</v>
      </c>
      <c r="M507" s="44">
        <v>3.35</v>
      </c>
      <c r="N507" s="44">
        <v>3.35</v>
      </c>
      <c r="O507" s="44">
        <v>3.35</v>
      </c>
      <c r="P507" s="44">
        <v>3.35</v>
      </c>
      <c r="Q507" s="44">
        <v>3.35</v>
      </c>
      <c r="R507" s="44">
        <v>3.35</v>
      </c>
      <c r="S507" s="44">
        <v>3.35</v>
      </c>
      <c r="T507" s="44">
        <v>3.35</v>
      </c>
      <c r="U507" s="44">
        <v>3.35</v>
      </c>
      <c r="V507" s="44">
        <v>3.35</v>
      </c>
      <c r="W507" s="44">
        <v>3.35</v>
      </c>
      <c r="X507" s="44">
        <v>3.35</v>
      </c>
      <c r="Y507" s="44">
        <v>3.35</v>
      </c>
      <c r="Z507" s="44">
        <v>3.35</v>
      </c>
      <c r="AA507" s="44">
        <v>3.35</v>
      </c>
    </row>
    <row r="508" spans="1:27" ht="12.75" customHeight="1" outlineLevel="1" x14ac:dyDescent="0.2">
      <c r="A508" s="99" t="s">
        <v>730</v>
      </c>
      <c r="B508" s="63" t="s">
        <v>81</v>
      </c>
      <c r="C508" s="43" t="s">
        <v>79</v>
      </c>
      <c r="D508" s="44">
        <f>$D$11</f>
        <v>330.69</v>
      </c>
      <c r="E508" s="44">
        <f t="shared" ref="E508:AA508" si="293">$D$11</f>
        <v>330.69</v>
      </c>
      <c r="F508" s="44">
        <f t="shared" si="293"/>
        <v>330.69</v>
      </c>
      <c r="G508" s="44">
        <f t="shared" si="293"/>
        <v>330.69</v>
      </c>
      <c r="H508" s="44">
        <f t="shared" si="293"/>
        <v>330.69</v>
      </c>
      <c r="I508" s="44">
        <f t="shared" si="293"/>
        <v>330.69</v>
      </c>
      <c r="J508" s="44">
        <f t="shared" si="293"/>
        <v>330.69</v>
      </c>
      <c r="K508" s="44">
        <f t="shared" si="293"/>
        <v>330.69</v>
      </c>
      <c r="L508" s="44">
        <f t="shared" si="293"/>
        <v>330.69</v>
      </c>
      <c r="M508" s="44">
        <f t="shared" si="293"/>
        <v>330.69</v>
      </c>
      <c r="N508" s="44">
        <f t="shared" si="293"/>
        <v>330.69</v>
      </c>
      <c r="O508" s="44">
        <f t="shared" si="293"/>
        <v>330.69</v>
      </c>
      <c r="P508" s="44">
        <f t="shared" si="293"/>
        <v>330.69</v>
      </c>
      <c r="Q508" s="44">
        <f t="shared" si="293"/>
        <v>330.69</v>
      </c>
      <c r="R508" s="44">
        <f t="shared" si="293"/>
        <v>330.69</v>
      </c>
      <c r="S508" s="44">
        <f t="shared" si="293"/>
        <v>330.69</v>
      </c>
      <c r="T508" s="44">
        <f t="shared" si="293"/>
        <v>330.69</v>
      </c>
      <c r="U508" s="44">
        <f t="shared" si="293"/>
        <v>330.69</v>
      </c>
      <c r="V508" s="44">
        <f t="shared" si="293"/>
        <v>330.69</v>
      </c>
      <c r="W508" s="44">
        <f t="shared" si="293"/>
        <v>330.69</v>
      </c>
      <c r="X508" s="44">
        <f t="shared" si="293"/>
        <v>330.69</v>
      </c>
      <c r="Y508" s="44">
        <f t="shared" si="293"/>
        <v>330.69</v>
      </c>
      <c r="Z508" s="44">
        <f t="shared" si="293"/>
        <v>330.69</v>
      </c>
      <c r="AA508" s="44">
        <f t="shared" si="293"/>
        <v>330.69</v>
      </c>
    </row>
    <row r="509" spans="1:27" x14ac:dyDescent="0.2">
      <c r="A509" s="98" t="s">
        <v>731</v>
      </c>
      <c r="B509" s="28" t="str">
        <f>"06"&amp;"."&amp;$B$662&amp;"."&amp;$B$663</f>
        <v>06.12.2023</v>
      </c>
      <c r="C509" s="90" t="s">
        <v>76</v>
      </c>
      <c r="D509" s="91">
        <f>ROUND(((D510+D511+D513+D512)/1000),5)</f>
        <v>5.0067399999999997</v>
      </c>
      <c r="E509" s="91">
        <f>ROUND(((E510+E511+E513+E512)/1000),5)</f>
        <v>4.9407399999999999</v>
      </c>
      <c r="F509" s="91">
        <f>ROUND(((F510+F511+F513+F512)/1000),5)</f>
        <v>4.8857299999999997</v>
      </c>
      <c r="G509" s="91">
        <f t="shared" ref="G509:AA509" si="294">ROUND(((G510+G511+G513+G512)/1000),5)</f>
        <v>4.8678800000000004</v>
      </c>
      <c r="H509" s="91">
        <f t="shared" si="294"/>
        <v>4.95085</v>
      </c>
      <c r="I509" s="91">
        <f t="shared" si="294"/>
        <v>5.0722300000000002</v>
      </c>
      <c r="J509" s="91">
        <f t="shared" si="294"/>
        <v>5.282</v>
      </c>
      <c r="K509" s="91">
        <f t="shared" si="294"/>
        <v>5.6410900000000002</v>
      </c>
      <c r="L509" s="91">
        <f t="shared" si="294"/>
        <v>5.7092400000000003</v>
      </c>
      <c r="M509" s="91">
        <f t="shared" si="294"/>
        <v>5.9323699999999997</v>
      </c>
      <c r="N509" s="91">
        <f t="shared" si="294"/>
        <v>6.1022100000000004</v>
      </c>
      <c r="O509" s="91">
        <f t="shared" si="294"/>
        <v>5.9166600000000003</v>
      </c>
      <c r="P509" s="91">
        <f t="shared" si="294"/>
        <v>5.8782100000000002</v>
      </c>
      <c r="Q509" s="91">
        <f t="shared" si="294"/>
        <v>5.8903800000000004</v>
      </c>
      <c r="R509" s="91">
        <f t="shared" si="294"/>
        <v>5.8788600000000004</v>
      </c>
      <c r="S509" s="91">
        <f t="shared" si="294"/>
        <v>5.9323399999999999</v>
      </c>
      <c r="T509" s="91">
        <f t="shared" si="294"/>
        <v>6.1531599999999997</v>
      </c>
      <c r="U509" s="91">
        <f t="shared" si="294"/>
        <v>6.1631600000000004</v>
      </c>
      <c r="V509" s="91">
        <f t="shared" si="294"/>
        <v>6.12249</v>
      </c>
      <c r="W509" s="91">
        <f t="shared" si="294"/>
        <v>5.8796200000000001</v>
      </c>
      <c r="X509" s="91">
        <f t="shared" si="294"/>
        <v>5.76858</v>
      </c>
      <c r="Y509" s="91">
        <f t="shared" si="294"/>
        <v>5.6607500000000002</v>
      </c>
      <c r="Z509" s="91">
        <f t="shared" si="294"/>
        <v>5.3433599999999997</v>
      </c>
      <c r="AA509" s="91">
        <f t="shared" si="294"/>
        <v>5.1425900000000002</v>
      </c>
    </row>
    <row r="510" spans="1:27" ht="12.75" customHeight="1" outlineLevel="1" x14ac:dyDescent="0.2">
      <c r="A510" s="99" t="s">
        <v>732</v>
      </c>
      <c r="B510" s="63" t="s">
        <v>238</v>
      </c>
      <c r="C510" s="43" t="s">
        <v>79</v>
      </c>
      <c r="D510" s="44">
        <v>1112.93</v>
      </c>
      <c r="E510" s="44">
        <v>1046.93</v>
      </c>
      <c r="F510" s="44">
        <v>991.92</v>
      </c>
      <c r="G510" s="44">
        <v>974.07</v>
      </c>
      <c r="H510" s="44">
        <v>1057.04</v>
      </c>
      <c r="I510" s="44">
        <v>1178.42</v>
      </c>
      <c r="J510" s="44">
        <v>1388.19</v>
      </c>
      <c r="K510" s="44">
        <v>1747.28</v>
      </c>
      <c r="L510" s="44">
        <v>1815.43</v>
      </c>
      <c r="M510" s="44">
        <v>2038.56</v>
      </c>
      <c r="N510" s="44">
        <v>2208.4</v>
      </c>
      <c r="O510" s="44">
        <v>2022.85</v>
      </c>
      <c r="P510" s="44">
        <v>1984.4</v>
      </c>
      <c r="Q510" s="44">
        <v>1996.57</v>
      </c>
      <c r="R510" s="44">
        <v>1985.05</v>
      </c>
      <c r="S510" s="44">
        <v>2038.53</v>
      </c>
      <c r="T510" s="44">
        <v>2259.35</v>
      </c>
      <c r="U510" s="44">
        <v>2269.35</v>
      </c>
      <c r="V510" s="44">
        <v>2228.6799999999998</v>
      </c>
      <c r="W510" s="44">
        <v>1985.81</v>
      </c>
      <c r="X510" s="44">
        <v>1874.77</v>
      </c>
      <c r="Y510" s="44">
        <v>1766.94</v>
      </c>
      <c r="Z510" s="44">
        <v>1449.55</v>
      </c>
      <c r="AA510" s="44">
        <v>1248.78</v>
      </c>
    </row>
    <row r="511" spans="1:27" ht="12.75" customHeight="1" outlineLevel="1" x14ac:dyDescent="0.2">
      <c r="A511" s="99" t="s">
        <v>733</v>
      </c>
      <c r="B511" s="63" t="s">
        <v>90</v>
      </c>
      <c r="C511" s="43" t="s">
        <v>79</v>
      </c>
      <c r="D511" s="44">
        <f>$D$486</f>
        <v>3559.77</v>
      </c>
      <c r="E511" s="44">
        <f t="shared" ref="E511:AA511" si="295">$D$486</f>
        <v>3559.77</v>
      </c>
      <c r="F511" s="44">
        <f t="shared" si="295"/>
        <v>3559.77</v>
      </c>
      <c r="G511" s="44">
        <f t="shared" si="295"/>
        <v>3559.77</v>
      </c>
      <c r="H511" s="44">
        <f t="shared" si="295"/>
        <v>3559.77</v>
      </c>
      <c r="I511" s="44">
        <f t="shared" si="295"/>
        <v>3559.77</v>
      </c>
      <c r="J511" s="44">
        <f t="shared" si="295"/>
        <v>3559.77</v>
      </c>
      <c r="K511" s="44">
        <f t="shared" si="295"/>
        <v>3559.77</v>
      </c>
      <c r="L511" s="44">
        <f t="shared" si="295"/>
        <v>3559.77</v>
      </c>
      <c r="M511" s="44">
        <f t="shared" si="295"/>
        <v>3559.77</v>
      </c>
      <c r="N511" s="44">
        <f t="shared" si="295"/>
        <v>3559.77</v>
      </c>
      <c r="O511" s="44">
        <f t="shared" si="295"/>
        <v>3559.77</v>
      </c>
      <c r="P511" s="44">
        <f t="shared" si="295"/>
        <v>3559.77</v>
      </c>
      <c r="Q511" s="44">
        <f t="shared" si="295"/>
        <v>3559.77</v>
      </c>
      <c r="R511" s="44">
        <f t="shared" si="295"/>
        <v>3559.77</v>
      </c>
      <c r="S511" s="44">
        <f t="shared" si="295"/>
        <v>3559.77</v>
      </c>
      <c r="T511" s="44">
        <f t="shared" si="295"/>
        <v>3559.77</v>
      </c>
      <c r="U511" s="44">
        <f t="shared" si="295"/>
        <v>3559.77</v>
      </c>
      <c r="V511" s="44">
        <f t="shared" si="295"/>
        <v>3559.77</v>
      </c>
      <c r="W511" s="44">
        <f t="shared" si="295"/>
        <v>3559.77</v>
      </c>
      <c r="X511" s="44">
        <f t="shared" si="295"/>
        <v>3559.77</v>
      </c>
      <c r="Y511" s="44">
        <f t="shared" si="295"/>
        <v>3559.77</v>
      </c>
      <c r="Z511" s="44">
        <f t="shared" si="295"/>
        <v>3559.77</v>
      </c>
      <c r="AA511" s="44">
        <f t="shared" si="295"/>
        <v>3559.77</v>
      </c>
    </row>
    <row r="512" spans="1:27" ht="12.75" customHeight="1" outlineLevel="1" x14ac:dyDescent="0.2">
      <c r="A512" s="99" t="s">
        <v>734</v>
      </c>
      <c r="B512" s="63" t="s">
        <v>83</v>
      </c>
      <c r="C512" s="43" t="s">
        <v>79</v>
      </c>
      <c r="D512" s="44">
        <v>3.35</v>
      </c>
      <c r="E512" s="44">
        <v>3.35</v>
      </c>
      <c r="F512" s="44">
        <v>3.35</v>
      </c>
      <c r="G512" s="44">
        <v>3.35</v>
      </c>
      <c r="H512" s="44">
        <v>3.35</v>
      </c>
      <c r="I512" s="44">
        <v>3.35</v>
      </c>
      <c r="J512" s="44">
        <v>3.35</v>
      </c>
      <c r="K512" s="44">
        <v>3.35</v>
      </c>
      <c r="L512" s="44">
        <v>3.35</v>
      </c>
      <c r="M512" s="44">
        <v>3.35</v>
      </c>
      <c r="N512" s="44">
        <v>3.35</v>
      </c>
      <c r="O512" s="44">
        <v>3.35</v>
      </c>
      <c r="P512" s="44">
        <v>3.35</v>
      </c>
      <c r="Q512" s="44">
        <v>3.35</v>
      </c>
      <c r="R512" s="44">
        <v>3.35</v>
      </c>
      <c r="S512" s="44">
        <v>3.35</v>
      </c>
      <c r="T512" s="44">
        <v>3.35</v>
      </c>
      <c r="U512" s="44">
        <v>3.35</v>
      </c>
      <c r="V512" s="44">
        <v>3.35</v>
      </c>
      <c r="W512" s="44">
        <v>3.35</v>
      </c>
      <c r="X512" s="44">
        <v>3.35</v>
      </c>
      <c r="Y512" s="44">
        <v>3.35</v>
      </c>
      <c r="Z512" s="44">
        <v>3.35</v>
      </c>
      <c r="AA512" s="44">
        <v>3.35</v>
      </c>
    </row>
    <row r="513" spans="1:27" ht="12.75" customHeight="1" outlineLevel="1" x14ac:dyDescent="0.2">
      <c r="A513" s="99" t="s">
        <v>735</v>
      </c>
      <c r="B513" s="63" t="s">
        <v>81</v>
      </c>
      <c r="C513" s="43" t="s">
        <v>79</v>
      </c>
      <c r="D513" s="44">
        <f>$D$11</f>
        <v>330.69</v>
      </c>
      <c r="E513" s="44">
        <f t="shared" ref="E513:AA513" si="296">$D$11</f>
        <v>330.69</v>
      </c>
      <c r="F513" s="44">
        <f t="shared" si="296"/>
        <v>330.69</v>
      </c>
      <c r="G513" s="44">
        <f t="shared" si="296"/>
        <v>330.69</v>
      </c>
      <c r="H513" s="44">
        <f t="shared" si="296"/>
        <v>330.69</v>
      </c>
      <c r="I513" s="44">
        <f t="shared" si="296"/>
        <v>330.69</v>
      </c>
      <c r="J513" s="44">
        <f t="shared" si="296"/>
        <v>330.69</v>
      </c>
      <c r="K513" s="44">
        <f t="shared" si="296"/>
        <v>330.69</v>
      </c>
      <c r="L513" s="44">
        <f t="shared" si="296"/>
        <v>330.69</v>
      </c>
      <c r="M513" s="44">
        <f t="shared" si="296"/>
        <v>330.69</v>
      </c>
      <c r="N513" s="44">
        <f t="shared" si="296"/>
        <v>330.69</v>
      </c>
      <c r="O513" s="44">
        <f t="shared" si="296"/>
        <v>330.69</v>
      </c>
      <c r="P513" s="44">
        <f t="shared" si="296"/>
        <v>330.69</v>
      </c>
      <c r="Q513" s="44">
        <f t="shared" si="296"/>
        <v>330.69</v>
      </c>
      <c r="R513" s="44">
        <f t="shared" si="296"/>
        <v>330.69</v>
      </c>
      <c r="S513" s="44">
        <f t="shared" si="296"/>
        <v>330.69</v>
      </c>
      <c r="T513" s="44">
        <f t="shared" si="296"/>
        <v>330.69</v>
      </c>
      <c r="U513" s="44">
        <f t="shared" si="296"/>
        <v>330.69</v>
      </c>
      <c r="V513" s="44">
        <f t="shared" si="296"/>
        <v>330.69</v>
      </c>
      <c r="W513" s="44">
        <f t="shared" si="296"/>
        <v>330.69</v>
      </c>
      <c r="X513" s="44">
        <f t="shared" si="296"/>
        <v>330.69</v>
      </c>
      <c r="Y513" s="44">
        <f t="shared" si="296"/>
        <v>330.69</v>
      </c>
      <c r="Z513" s="44">
        <f t="shared" si="296"/>
        <v>330.69</v>
      </c>
      <c r="AA513" s="44">
        <f t="shared" si="296"/>
        <v>330.69</v>
      </c>
    </row>
    <row r="514" spans="1:27" x14ac:dyDescent="0.2">
      <c r="A514" s="98" t="s">
        <v>736</v>
      </c>
      <c r="B514" s="28" t="str">
        <f>"07"&amp;"."&amp;$B$662&amp;"."&amp;$B$663</f>
        <v>07.12.2023</v>
      </c>
      <c r="C514" s="90" t="s">
        <v>76</v>
      </c>
      <c r="D514" s="91">
        <f>ROUND(((D515+D516+D518+D517)/1000),5)</f>
        <v>4.9278500000000003</v>
      </c>
      <c r="E514" s="91">
        <f>ROUND(((E515+E516+E518+E517)/1000),5)</f>
        <v>4.8025500000000001</v>
      </c>
      <c r="F514" s="91">
        <f>ROUND(((F515+F516+F518+F517)/1000),5)</f>
        <v>4.7248799999999997</v>
      </c>
      <c r="G514" s="91">
        <f t="shared" ref="G514:AA514" si="297">ROUND(((G515+G516+G518+G517)/1000),5)</f>
        <v>4.7048699999999997</v>
      </c>
      <c r="H514" s="91">
        <f t="shared" si="297"/>
        <v>4.8149199999999999</v>
      </c>
      <c r="I514" s="91">
        <f t="shared" si="297"/>
        <v>4.9742600000000001</v>
      </c>
      <c r="J514" s="91">
        <f t="shared" si="297"/>
        <v>5.2153700000000001</v>
      </c>
      <c r="K514" s="91">
        <f t="shared" si="297"/>
        <v>5.5739999999999998</v>
      </c>
      <c r="L514" s="91">
        <f t="shared" si="297"/>
        <v>5.7086899999999998</v>
      </c>
      <c r="M514" s="91">
        <f t="shared" si="297"/>
        <v>5.8739600000000003</v>
      </c>
      <c r="N514" s="91">
        <f t="shared" si="297"/>
        <v>6.0375100000000002</v>
      </c>
      <c r="O514" s="91">
        <f t="shared" si="297"/>
        <v>5.8312200000000001</v>
      </c>
      <c r="P514" s="91">
        <f t="shared" si="297"/>
        <v>5.7772699999999997</v>
      </c>
      <c r="Q514" s="91">
        <f t="shared" si="297"/>
        <v>5.7885900000000001</v>
      </c>
      <c r="R514" s="91">
        <f t="shared" si="297"/>
        <v>5.7848100000000002</v>
      </c>
      <c r="S514" s="91">
        <f t="shared" si="297"/>
        <v>5.8481899999999998</v>
      </c>
      <c r="T514" s="91">
        <f t="shared" si="297"/>
        <v>6.1132200000000001</v>
      </c>
      <c r="U514" s="91">
        <f t="shared" si="297"/>
        <v>6.1375099999999998</v>
      </c>
      <c r="V514" s="91">
        <f t="shared" si="297"/>
        <v>6.109</v>
      </c>
      <c r="W514" s="91">
        <f t="shared" si="297"/>
        <v>5.8144999999999998</v>
      </c>
      <c r="X514" s="91">
        <f t="shared" si="297"/>
        <v>5.7015099999999999</v>
      </c>
      <c r="Y514" s="91">
        <f t="shared" si="297"/>
        <v>5.5694999999999997</v>
      </c>
      <c r="Z514" s="91">
        <f t="shared" si="297"/>
        <v>5.2881400000000003</v>
      </c>
      <c r="AA514" s="91">
        <f t="shared" si="297"/>
        <v>5.1194699999999997</v>
      </c>
    </row>
    <row r="515" spans="1:27" ht="12.75" customHeight="1" outlineLevel="1" x14ac:dyDescent="0.2">
      <c r="A515" s="99" t="s">
        <v>737</v>
      </c>
      <c r="B515" s="63" t="s">
        <v>238</v>
      </c>
      <c r="C515" s="43" t="s">
        <v>79</v>
      </c>
      <c r="D515" s="44">
        <v>1034.04</v>
      </c>
      <c r="E515" s="44">
        <v>908.74</v>
      </c>
      <c r="F515" s="44">
        <v>831.07</v>
      </c>
      <c r="G515" s="44">
        <v>811.06</v>
      </c>
      <c r="H515" s="44">
        <v>921.11</v>
      </c>
      <c r="I515" s="44">
        <v>1080.45</v>
      </c>
      <c r="J515" s="44">
        <v>1321.56</v>
      </c>
      <c r="K515" s="44">
        <v>1680.19</v>
      </c>
      <c r="L515" s="44">
        <v>1814.88</v>
      </c>
      <c r="M515" s="44">
        <v>1980.15</v>
      </c>
      <c r="N515" s="44">
        <v>2143.6999999999998</v>
      </c>
      <c r="O515" s="44">
        <v>1937.41</v>
      </c>
      <c r="P515" s="44">
        <v>1883.46</v>
      </c>
      <c r="Q515" s="44">
        <v>1894.78</v>
      </c>
      <c r="R515" s="44">
        <v>1891</v>
      </c>
      <c r="S515" s="44">
        <v>1954.38</v>
      </c>
      <c r="T515" s="44">
        <v>2219.41</v>
      </c>
      <c r="U515" s="44">
        <v>2243.6999999999998</v>
      </c>
      <c r="V515" s="44">
        <v>2215.19</v>
      </c>
      <c r="W515" s="44">
        <v>1920.69</v>
      </c>
      <c r="X515" s="44">
        <v>1807.7</v>
      </c>
      <c r="Y515" s="44">
        <v>1675.69</v>
      </c>
      <c r="Z515" s="44">
        <v>1394.33</v>
      </c>
      <c r="AA515" s="44">
        <v>1225.6600000000001</v>
      </c>
    </row>
    <row r="516" spans="1:27" ht="12.75" customHeight="1" outlineLevel="1" x14ac:dyDescent="0.2">
      <c r="A516" s="99" t="s">
        <v>738</v>
      </c>
      <c r="B516" s="63" t="s">
        <v>90</v>
      </c>
      <c r="C516" s="43" t="s">
        <v>79</v>
      </c>
      <c r="D516" s="44">
        <f>$D$486</f>
        <v>3559.77</v>
      </c>
      <c r="E516" s="44">
        <f t="shared" ref="E516:AA516" si="298">$D$486</f>
        <v>3559.77</v>
      </c>
      <c r="F516" s="44">
        <f t="shared" si="298"/>
        <v>3559.77</v>
      </c>
      <c r="G516" s="44">
        <f t="shared" si="298"/>
        <v>3559.77</v>
      </c>
      <c r="H516" s="44">
        <f t="shared" si="298"/>
        <v>3559.77</v>
      </c>
      <c r="I516" s="44">
        <f t="shared" si="298"/>
        <v>3559.77</v>
      </c>
      <c r="J516" s="44">
        <f t="shared" si="298"/>
        <v>3559.77</v>
      </c>
      <c r="K516" s="44">
        <f t="shared" si="298"/>
        <v>3559.77</v>
      </c>
      <c r="L516" s="44">
        <f t="shared" si="298"/>
        <v>3559.77</v>
      </c>
      <c r="M516" s="44">
        <f t="shared" si="298"/>
        <v>3559.77</v>
      </c>
      <c r="N516" s="44">
        <f t="shared" si="298"/>
        <v>3559.77</v>
      </c>
      <c r="O516" s="44">
        <f t="shared" si="298"/>
        <v>3559.77</v>
      </c>
      <c r="P516" s="44">
        <f t="shared" si="298"/>
        <v>3559.77</v>
      </c>
      <c r="Q516" s="44">
        <f t="shared" si="298"/>
        <v>3559.77</v>
      </c>
      <c r="R516" s="44">
        <f t="shared" si="298"/>
        <v>3559.77</v>
      </c>
      <c r="S516" s="44">
        <f t="shared" si="298"/>
        <v>3559.77</v>
      </c>
      <c r="T516" s="44">
        <f t="shared" si="298"/>
        <v>3559.77</v>
      </c>
      <c r="U516" s="44">
        <f t="shared" si="298"/>
        <v>3559.77</v>
      </c>
      <c r="V516" s="44">
        <f t="shared" si="298"/>
        <v>3559.77</v>
      </c>
      <c r="W516" s="44">
        <f t="shared" si="298"/>
        <v>3559.77</v>
      </c>
      <c r="X516" s="44">
        <f t="shared" si="298"/>
        <v>3559.77</v>
      </c>
      <c r="Y516" s="44">
        <f t="shared" si="298"/>
        <v>3559.77</v>
      </c>
      <c r="Z516" s="44">
        <f t="shared" si="298"/>
        <v>3559.77</v>
      </c>
      <c r="AA516" s="44">
        <f t="shared" si="298"/>
        <v>3559.77</v>
      </c>
    </row>
    <row r="517" spans="1:27" ht="12.75" customHeight="1" outlineLevel="1" x14ac:dyDescent="0.2">
      <c r="A517" s="99" t="s">
        <v>739</v>
      </c>
      <c r="B517" s="63" t="s">
        <v>83</v>
      </c>
      <c r="C517" s="43" t="s">
        <v>79</v>
      </c>
      <c r="D517" s="44">
        <v>3.35</v>
      </c>
      <c r="E517" s="44">
        <v>3.35</v>
      </c>
      <c r="F517" s="44">
        <v>3.35</v>
      </c>
      <c r="G517" s="44">
        <v>3.35</v>
      </c>
      <c r="H517" s="44">
        <v>3.35</v>
      </c>
      <c r="I517" s="44">
        <v>3.35</v>
      </c>
      <c r="J517" s="44">
        <v>3.35</v>
      </c>
      <c r="K517" s="44">
        <v>3.35</v>
      </c>
      <c r="L517" s="44">
        <v>3.35</v>
      </c>
      <c r="M517" s="44">
        <v>3.35</v>
      </c>
      <c r="N517" s="44">
        <v>3.35</v>
      </c>
      <c r="O517" s="44">
        <v>3.35</v>
      </c>
      <c r="P517" s="44">
        <v>3.35</v>
      </c>
      <c r="Q517" s="44">
        <v>3.35</v>
      </c>
      <c r="R517" s="44">
        <v>3.35</v>
      </c>
      <c r="S517" s="44">
        <v>3.35</v>
      </c>
      <c r="T517" s="44">
        <v>3.35</v>
      </c>
      <c r="U517" s="44">
        <v>3.35</v>
      </c>
      <c r="V517" s="44">
        <v>3.35</v>
      </c>
      <c r="W517" s="44">
        <v>3.35</v>
      </c>
      <c r="X517" s="44">
        <v>3.35</v>
      </c>
      <c r="Y517" s="44">
        <v>3.35</v>
      </c>
      <c r="Z517" s="44">
        <v>3.35</v>
      </c>
      <c r="AA517" s="44">
        <v>3.35</v>
      </c>
    </row>
    <row r="518" spans="1:27" ht="12.75" customHeight="1" outlineLevel="1" x14ac:dyDescent="0.2">
      <c r="A518" s="99" t="s">
        <v>740</v>
      </c>
      <c r="B518" s="63" t="s">
        <v>81</v>
      </c>
      <c r="C518" s="43" t="s">
        <v>79</v>
      </c>
      <c r="D518" s="44">
        <f>$D$11</f>
        <v>330.69</v>
      </c>
      <c r="E518" s="44">
        <f t="shared" ref="E518:AA518" si="299">$D$11</f>
        <v>330.69</v>
      </c>
      <c r="F518" s="44">
        <f t="shared" si="299"/>
        <v>330.69</v>
      </c>
      <c r="G518" s="44">
        <f t="shared" si="299"/>
        <v>330.69</v>
      </c>
      <c r="H518" s="44">
        <f t="shared" si="299"/>
        <v>330.69</v>
      </c>
      <c r="I518" s="44">
        <f t="shared" si="299"/>
        <v>330.69</v>
      </c>
      <c r="J518" s="44">
        <f t="shared" si="299"/>
        <v>330.69</v>
      </c>
      <c r="K518" s="44">
        <f t="shared" si="299"/>
        <v>330.69</v>
      </c>
      <c r="L518" s="44">
        <f t="shared" si="299"/>
        <v>330.69</v>
      </c>
      <c r="M518" s="44">
        <f t="shared" si="299"/>
        <v>330.69</v>
      </c>
      <c r="N518" s="44">
        <f t="shared" si="299"/>
        <v>330.69</v>
      </c>
      <c r="O518" s="44">
        <f t="shared" si="299"/>
        <v>330.69</v>
      </c>
      <c r="P518" s="44">
        <f t="shared" si="299"/>
        <v>330.69</v>
      </c>
      <c r="Q518" s="44">
        <f t="shared" si="299"/>
        <v>330.69</v>
      </c>
      <c r="R518" s="44">
        <f t="shared" si="299"/>
        <v>330.69</v>
      </c>
      <c r="S518" s="44">
        <f t="shared" si="299"/>
        <v>330.69</v>
      </c>
      <c r="T518" s="44">
        <f t="shared" si="299"/>
        <v>330.69</v>
      </c>
      <c r="U518" s="44">
        <f t="shared" si="299"/>
        <v>330.69</v>
      </c>
      <c r="V518" s="44">
        <f t="shared" si="299"/>
        <v>330.69</v>
      </c>
      <c r="W518" s="44">
        <f t="shared" si="299"/>
        <v>330.69</v>
      </c>
      <c r="X518" s="44">
        <f t="shared" si="299"/>
        <v>330.69</v>
      </c>
      <c r="Y518" s="44">
        <f t="shared" si="299"/>
        <v>330.69</v>
      </c>
      <c r="Z518" s="44">
        <f t="shared" si="299"/>
        <v>330.69</v>
      </c>
      <c r="AA518" s="44">
        <f t="shared" si="299"/>
        <v>330.69</v>
      </c>
    </row>
    <row r="519" spans="1:27" x14ac:dyDescent="0.2">
      <c r="A519" s="98" t="s">
        <v>741</v>
      </c>
      <c r="B519" s="28" t="str">
        <f>"08"&amp;"."&amp;$B$662&amp;"."&amp;$B$663</f>
        <v>08.12.2023</v>
      </c>
      <c r="C519" s="90" t="s">
        <v>76</v>
      </c>
      <c r="D519" s="91">
        <f>ROUND(((D520+D521+D523+D522)/1000),5)</f>
        <v>4.9108499999999999</v>
      </c>
      <c r="E519" s="91">
        <f>ROUND(((E520+E521+E523+E522)/1000),5)</f>
        <v>4.7606200000000003</v>
      </c>
      <c r="F519" s="91">
        <f>ROUND(((F520+F521+F523+F522)/1000),5)</f>
        <v>4.0637800000000004</v>
      </c>
      <c r="G519" s="91">
        <f t="shared" ref="G519:AA519" si="300">ROUND(((G520+G521+G523+G522)/1000),5)</f>
        <v>4.06149</v>
      </c>
      <c r="H519" s="91">
        <f t="shared" si="300"/>
        <v>4.0775300000000003</v>
      </c>
      <c r="I519" s="91">
        <f t="shared" si="300"/>
        <v>4.9578600000000002</v>
      </c>
      <c r="J519" s="91">
        <f t="shared" si="300"/>
        <v>5.1888699999999996</v>
      </c>
      <c r="K519" s="91">
        <f t="shared" si="300"/>
        <v>5.5018799999999999</v>
      </c>
      <c r="L519" s="91">
        <f t="shared" si="300"/>
        <v>5.7196499999999997</v>
      </c>
      <c r="M519" s="91">
        <f t="shared" si="300"/>
        <v>5.7574100000000001</v>
      </c>
      <c r="N519" s="91">
        <f t="shared" si="300"/>
        <v>5.7743900000000004</v>
      </c>
      <c r="O519" s="91">
        <f t="shared" si="300"/>
        <v>5.7942299999999998</v>
      </c>
      <c r="P519" s="91">
        <f t="shared" si="300"/>
        <v>5.7806600000000001</v>
      </c>
      <c r="Q519" s="91">
        <f t="shared" si="300"/>
        <v>5.7923799999999996</v>
      </c>
      <c r="R519" s="91">
        <f t="shared" si="300"/>
        <v>5.7853700000000003</v>
      </c>
      <c r="S519" s="91">
        <f t="shared" si="300"/>
        <v>5.7335799999999999</v>
      </c>
      <c r="T519" s="91">
        <f t="shared" si="300"/>
        <v>5.7666000000000004</v>
      </c>
      <c r="U519" s="91">
        <f t="shared" si="300"/>
        <v>5.7595200000000002</v>
      </c>
      <c r="V519" s="91">
        <f t="shared" si="300"/>
        <v>5.7384000000000004</v>
      </c>
      <c r="W519" s="91">
        <f t="shared" si="300"/>
        <v>5.7290000000000001</v>
      </c>
      <c r="X519" s="91">
        <f t="shared" si="300"/>
        <v>5.7038799999999998</v>
      </c>
      <c r="Y519" s="91">
        <f t="shared" si="300"/>
        <v>5.5198900000000002</v>
      </c>
      <c r="Z519" s="91">
        <f t="shared" si="300"/>
        <v>5.2141400000000004</v>
      </c>
      <c r="AA519" s="91">
        <f t="shared" si="300"/>
        <v>5.1082900000000002</v>
      </c>
    </row>
    <row r="520" spans="1:27" ht="12.75" customHeight="1" outlineLevel="1" x14ac:dyDescent="0.2">
      <c r="A520" s="99" t="s">
        <v>742</v>
      </c>
      <c r="B520" s="63" t="s">
        <v>238</v>
      </c>
      <c r="C520" s="43" t="s">
        <v>79</v>
      </c>
      <c r="D520" s="44">
        <v>1017.04</v>
      </c>
      <c r="E520" s="44">
        <v>866.81</v>
      </c>
      <c r="F520" s="44">
        <v>169.97</v>
      </c>
      <c r="G520" s="44">
        <v>167.68</v>
      </c>
      <c r="H520" s="44">
        <v>183.72</v>
      </c>
      <c r="I520" s="44">
        <v>1064.05</v>
      </c>
      <c r="J520" s="44">
        <v>1295.06</v>
      </c>
      <c r="K520" s="44">
        <v>1608.07</v>
      </c>
      <c r="L520" s="44">
        <v>1825.84</v>
      </c>
      <c r="M520" s="44">
        <v>1863.6</v>
      </c>
      <c r="N520" s="44">
        <v>1880.58</v>
      </c>
      <c r="O520" s="44">
        <v>1900.42</v>
      </c>
      <c r="P520" s="44">
        <v>1886.85</v>
      </c>
      <c r="Q520" s="44">
        <v>1898.57</v>
      </c>
      <c r="R520" s="44">
        <v>1891.56</v>
      </c>
      <c r="S520" s="44">
        <v>1839.77</v>
      </c>
      <c r="T520" s="44">
        <v>1872.79</v>
      </c>
      <c r="U520" s="44">
        <v>1865.71</v>
      </c>
      <c r="V520" s="44">
        <v>1844.59</v>
      </c>
      <c r="W520" s="44">
        <v>1835.19</v>
      </c>
      <c r="X520" s="44">
        <v>1810.07</v>
      </c>
      <c r="Y520" s="44">
        <v>1626.08</v>
      </c>
      <c r="Z520" s="44">
        <v>1320.33</v>
      </c>
      <c r="AA520" s="44">
        <v>1214.48</v>
      </c>
    </row>
    <row r="521" spans="1:27" ht="12.75" customHeight="1" outlineLevel="1" x14ac:dyDescent="0.2">
      <c r="A521" s="99" t="s">
        <v>743</v>
      </c>
      <c r="B521" s="63" t="s">
        <v>90</v>
      </c>
      <c r="C521" s="43" t="s">
        <v>79</v>
      </c>
      <c r="D521" s="44">
        <f>$D$486</f>
        <v>3559.77</v>
      </c>
      <c r="E521" s="44">
        <f t="shared" ref="E521:AA521" si="301">$D$486</f>
        <v>3559.77</v>
      </c>
      <c r="F521" s="44">
        <f t="shared" si="301"/>
        <v>3559.77</v>
      </c>
      <c r="G521" s="44">
        <f t="shared" si="301"/>
        <v>3559.77</v>
      </c>
      <c r="H521" s="44">
        <f t="shared" si="301"/>
        <v>3559.77</v>
      </c>
      <c r="I521" s="44">
        <f t="shared" si="301"/>
        <v>3559.77</v>
      </c>
      <c r="J521" s="44">
        <f t="shared" si="301"/>
        <v>3559.77</v>
      </c>
      <c r="K521" s="44">
        <f t="shared" si="301"/>
        <v>3559.77</v>
      </c>
      <c r="L521" s="44">
        <f t="shared" si="301"/>
        <v>3559.77</v>
      </c>
      <c r="M521" s="44">
        <f t="shared" si="301"/>
        <v>3559.77</v>
      </c>
      <c r="N521" s="44">
        <f t="shared" si="301"/>
        <v>3559.77</v>
      </c>
      <c r="O521" s="44">
        <f t="shared" si="301"/>
        <v>3559.77</v>
      </c>
      <c r="P521" s="44">
        <f t="shared" si="301"/>
        <v>3559.77</v>
      </c>
      <c r="Q521" s="44">
        <f t="shared" si="301"/>
        <v>3559.77</v>
      </c>
      <c r="R521" s="44">
        <f t="shared" si="301"/>
        <v>3559.77</v>
      </c>
      <c r="S521" s="44">
        <f t="shared" si="301"/>
        <v>3559.77</v>
      </c>
      <c r="T521" s="44">
        <f t="shared" si="301"/>
        <v>3559.77</v>
      </c>
      <c r="U521" s="44">
        <f t="shared" si="301"/>
        <v>3559.77</v>
      </c>
      <c r="V521" s="44">
        <f t="shared" si="301"/>
        <v>3559.77</v>
      </c>
      <c r="W521" s="44">
        <f t="shared" si="301"/>
        <v>3559.77</v>
      </c>
      <c r="X521" s="44">
        <f t="shared" si="301"/>
        <v>3559.77</v>
      </c>
      <c r="Y521" s="44">
        <f t="shared" si="301"/>
        <v>3559.77</v>
      </c>
      <c r="Z521" s="44">
        <f t="shared" si="301"/>
        <v>3559.77</v>
      </c>
      <c r="AA521" s="44">
        <f t="shared" si="301"/>
        <v>3559.77</v>
      </c>
    </row>
    <row r="522" spans="1:27" ht="12.75" customHeight="1" outlineLevel="1" x14ac:dyDescent="0.2">
      <c r="A522" s="99" t="s">
        <v>744</v>
      </c>
      <c r="B522" s="63" t="s">
        <v>83</v>
      </c>
      <c r="C522" s="43" t="s">
        <v>79</v>
      </c>
      <c r="D522" s="44">
        <v>3.35</v>
      </c>
      <c r="E522" s="44">
        <v>3.35</v>
      </c>
      <c r="F522" s="44">
        <v>3.35</v>
      </c>
      <c r="G522" s="44">
        <v>3.35</v>
      </c>
      <c r="H522" s="44">
        <v>3.35</v>
      </c>
      <c r="I522" s="44">
        <v>3.35</v>
      </c>
      <c r="J522" s="44">
        <v>3.35</v>
      </c>
      <c r="K522" s="44">
        <v>3.35</v>
      </c>
      <c r="L522" s="44">
        <v>3.35</v>
      </c>
      <c r="M522" s="44">
        <v>3.35</v>
      </c>
      <c r="N522" s="44">
        <v>3.35</v>
      </c>
      <c r="O522" s="44">
        <v>3.35</v>
      </c>
      <c r="P522" s="44">
        <v>3.35</v>
      </c>
      <c r="Q522" s="44">
        <v>3.35</v>
      </c>
      <c r="R522" s="44">
        <v>3.35</v>
      </c>
      <c r="S522" s="44">
        <v>3.35</v>
      </c>
      <c r="T522" s="44">
        <v>3.35</v>
      </c>
      <c r="U522" s="44">
        <v>3.35</v>
      </c>
      <c r="V522" s="44">
        <v>3.35</v>
      </c>
      <c r="W522" s="44">
        <v>3.35</v>
      </c>
      <c r="X522" s="44">
        <v>3.35</v>
      </c>
      <c r="Y522" s="44">
        <v>3.35</v>
      </c>
      <c r="Z522" s="44">
        <v>3.35</v>
      </c>
      <c r="AA522" s="44">
        <v>3.35</v>
      </c>
    </row>
    <row r="523" spans="1:27" ht="12.75" customHeight="1" outlineLevel="1" x14ac:dyDescent="0.2">
      <c r="A523" s="99" t="s">
        <v>745</v>
      </c>
      <c r="B523" s="63" t="s">
        <v>81</v>
      </c>
      <c r="C523" s="43" t="s">
        <v>79</v>
      </c>
      <c r="D523" s="44">
        <f>$D$11</f>
        <v>330.69</v>
      </c>
      <c r="E523" s="44">
        <f t="shared" ref="E523:AA523" si="302">$D$11</f>
        <v>330.69</v>
      </c>
      <c r="F523" s="44">
        <f t="shared" si="302"/>
        <v>330.69</v>
      </c>
      <c r="G523" s="44">
        <f t="shared" si="302"/>
        <v>330.69</v>
      </c>
      <c r="H523" s="44">
        <f t="shared" si="302"/>
        <v>330.69</v>
      </c>
      <c r="I523" s="44">
        <f t="shared" si="302"/>
        <v>330.69</v>
      </c>
      <c r="J523" s="44">
        <f t="shared" si="302"/>
        <v>330.69</v>
      </c>
      <c r="K523" s="44">
        <f t="shared" si="302"/>
        <v>330.69</v>
      </c>
      <c r="L523" s="44">
        <f t="shared" si="302"/>
        <v>330.69</v>
      </c>
      <c r="M523" s="44">
        <f t="shared" si="302"/>
        <v>330.69</v>
      </c>
      <c r="N523" s="44">
        <f t="shared" si="302"/>
        <v>330.69</v>
      </c>
      <c r="O523" s="44">
        <f t="shared" si="302"/>
        <v>330.69</v>
      </c>
      <c r="P523" s="44">
        <f t="shared" si="302"/>
        <v>330.69</v>
      </c>
      <c r="Q523" s="44">
        <f t="shared" si="302"/>
        <v>330.69</v>
      </c>
      <c r="R523" s="44">
        <f t="shared" si="302"/>
        <v>330.69</v>
      </c>
      <c r="S523" s="44">
        <f t="shared" si="302"/>
        <v>330.69</v>
      </c>
      <c r="T523" s="44">
        <f t="shared" si="302"/>
        <v>330.69</v>
      </c>
      <c r="U523" s="44">
        <f t="shared" si="302"/>
        <v>330.69</v>
      </c>
      <c r="V523" s="44">
        <f t="shared" si="302"/>
        <v>330.69</v>
      </c>
      <c r="W523" s="44">
        <f t="shared" si="302"/>
        <v>330.69</v>
      </c>
      <c r="X523" s="44">
        <f t="shared" si="302"/>
        <v>330.69</v>
      </c>
      <c r="Y523" s="44">
        <f t="shared" si="302"/>
        <v>330.69</v>
      </c>
      <c r="Z523" s="44">
        <f t="shared" si="302"/>
        <v>330.69</v>
      </c>
      <c r="AA523" s="44">
        <f t="shared" si="302"/>
        <v>330.69</v>
      </c>
    </row>
    <row r="524" spans="1:27" x14ac:dyDescent="0.2">
      <c r="A524" s="98" t="s">
        <v>746</v>
      </c>
      <c r="B524" s="28" t="str">
        <f>"09"&amp;"."&amp;$B$662&amp;"."&amp;$B$663</f>
        <v>09.12.2023</v>
      </c>
      <c r="C524" s="90" t="s">
        <v>76</v>
      </c>
      <c r="D524" s="91">
        <f>ROUND(((D525+D526+D528+D527)/1000),5)</f>
        <v>5.00589</v>
      </c>
      <c r="E524" s="91">
        <f>ROUND(((E525+E526+E528+E527)/1000),5)</f>
        <v>4.89933</v>
      </c>
      <c r="F524" s="91">
        <f>ROUND(((F525+F526+F528+F527)/1000),5)</f>
        <v>4.7868899999999996</v>
      </c>
      <c r="G524" s="91">
        <f t="shared" ref="G524:AA524" si="303">ROUND(((G525+G526+G528+G527)/1000),5)</f>
        <v>4.7399899999999997</v>
      </c>
      <c r="H524" s="91">
        <f t="shared" si="303"/>
        <v>4.7831099999999998</v>
      </c>
      <c r="I524" s="91">
        <f t="shared" si="303"/>
        <v>4.9029199999999999</v>
      </c>
      <c r="J524" s="91">
        <f t="shared" si="303"/>
        <v>5.0106700000000002</v>
      </c>
      <c r="K524" s="91">
        <f t="shared" si="303"/>
        <v>5.2601500000000003</v>
      </c>
      <c r="L524" s="91">
        <f t="shared" si="303"/>
        <v>5.4937399999999998</v>
      </c>
      <c r="M524" s="91">
        <f t="shared" si="303"/>
        <v>5.7097600000000002</v>
      </c>
      <c r="N524" s="91">
        <f t="shared" si="303"/>
        <v>5.7369599999999998</v>
      </c>
      <c r="O524" s="91">
        <f t="shared" si="303"/>
        <v>5.7697900000000004</v>
      </c>
      <c r="P524" s="91">
        <f t="shared" si="303"/>
        <v>5.7491700000000003</v>
      </c>
      <c r="Q524" s="91">
        <f t="shared" si="303"/>
        <v>5.74709</v>
      </c>
      <c r="R524" s="91">
        <f t="shared" si="303"/>
        <v>5.7264499999999998</v>
      </c>
      <c r="S524" s="91">
        <f t="shared" si="303"/>
        <v>5.7248999999999999</v>
      </c>
      <c r="T524" s="91">
        <f t="shared" si="303"/>
        <v>5.7440899999999999</v>
      </c>
      <c r="U524" s="91">
        <f t="shared" si="303"/>
        <v>5.7746899999999997</v>
      </c>
      <c r="V524" s="91">
        <f t="shared" si="303"/>
        <v>5.7528499999999996</v>
      </c>
      <c r="W524" s="91">
        <f t="shared" si="303"/>
        <v>5.7270500000000002</v>
      </c>
      <c r="X524" s="91">
        <f t="shared" si="303"/>
        <v>5.7024100000000004</v>
      </c>
      <c r="Y524" s="91">
        <f t="shared" si="303"/>
        <v>5.5100800000000003</v>
      </c>
      <c r="Z524" s="91">
        <f t="shared" si="303"/>
        <v>5.2156200000000004</v>
      </c>
      <c r="AA524" s="91">
        <f t="shared" si="303"/>
        <v>5.0942699999999999</v>
      </c>
    </row>
    <row r="525" spans="1:27" ht="12.75" customHeight="1" outlineLevel="1" x14ac:dyDescent="0.2">
      <c r="A525" s="99" t="s">
        <v>747</v>
      </c>
      <c r="B525" s="63" t="s">
        <v>238</v>
      </c>
      <c r="C525" s="43" t="s">
        <v>79</v>
      </c>
      <c r="D525" s="44">
        <v>1112.08</v>
      </c>
      <c r="E525" s="44">
        <v>1005.52</v>
      </c>
      <c r="F525" s="44">
        <v>893.08</v>
      </c>
      <c r="G525" s="44">
        <v>846.18</v>
      </c>
      <c r="H525" s="44">
        <v>889.3</v>
      </c>
      <c r="I525" s="44">
        <v>1009.11</v>
      </c>
      <c r="J525" s="44">
        <v>1116.8599999999999</v>
      </c>
      <c r="K525" s="44">
        <v>1366.34</v>
      </c>
      <c r="L525" s="44">
        <v>1599.93</v>
      </c>
      <c r="M525" s="44">
        <v>1815.95</v>
      </c>
      <c r="N525" s="44">
        <v>1843.15</v>
      </c>
      <c r="O525" s="44">
        <v>1875.98</v>
      </c>
      <c r="P525" s="44">
        <v>1855.36</v>
      </c>
      <c r="Q525" s="44">
        <v>1853.28</v>
      </c>
      <c r="R525" s="44">
        <v>1832.64</v>
      </c>
      <c r="S525" s="44">
        <v>1831.09</v>
      </c>
      <c r="T525" s="44">
        <v>1850.28</v>
      </c>
      <c r="U525" s="44">
        <v>1880.88</v>
      </c>
      <c r="V525" s="44">
        <v>1859.04</v>
      </c>
      <c r="W525" s="44">
        <v>1833.24</v>
      </c>
      <c r="X525" s="44">
        <v>1808.6</v>
      </c>
      <c r="Y525" s="44">
        <v>1616.27</v>
      </c>
      <c r="Z525" s="44">
        <v>1321.81</v>
      </c>
      <c r="AA525" s="44">
        <v>1200.46</v>
      </c>
    </row>
    <row r="526" spans="1:27" ht="12.75" customHeight="1" outlineLevel="1" x14ac:dyDescent="0.2">
      <c r="A526" s="99" t="s">
        <v>748</v>
      </c>
      <c r="B526" s="63" t="s">
        <v>90</v>
      </c>
      <c r="C526" s="43" t="s">
        <v>79</v>
      </c>
      <c r="D526" s="44">
        <f>$D$486</f>
        <v>3559.77</v>
      </c>
      <c r="E526" s="44">
        <f t="shared" ref="E526:AA526" si="304">$D$486</f>
        <v>3559.77</v>
      </c>
      <c r="F526" s="44">
        <f t="shared" si="304"/>
        <v>3559.77</v>
      </c>
      <c r="G526" s="44">
        <f t="shared" si="304"/>
        <v>3559.77</v>
      </c>
      <c r="H526" s="44">
        <f t="shared" si="304"/>
        <v>3559.77</v>
      </c>
      <c r="I526" s="44">
        <f t="shared" si="304"/>
        <v>3559.77</v>
      </c>
      <c r="J526" s="44">
        <f t="shared" si="304"/>
        <v>3559.77</v>
      </c>
      <c r="K526" s="44">
        <f t="shared" si="304"/>
        <v>3559.77</v>
      </c>
      <c r="L526" s="44">
        <f t="shared" si="304"/>
        <v>3559.77</v>
      </c>
      <c r="M526" s="44">
        <f t="shared" si="304"/>
        <v>3559.77</v>
      </c>
      <c r="N526" s="44">
        <f t="shared" si="304"/>
        <v>3559.77</v>
      </c>
      <c r="O526" s="44">
        <f t="shared" si="304"/>
        <v>3559.77</v>
      </c>
      <c r="P526" s="44">
        <f t="shared" si="304"/>
        <v>3559.77</v>
      </c>
      <c r="Q526" s="44">
        <f t="shared" si="304"/>
        <v>3559.77</v>
      </c>
      <c r="R526" s="44">
        <f t="shared" si="304"/>
        <v>3559.77</v>
      </c>
      <c r="S526" s="44">
        <f t="shared" si="304"/>
        <v>3559.77</v>
      </c>
      <c r="T526" s="44">
        <f t="shared" si="304"/>
        <v>3559.77</v>
      </c>
      <c r="U526" s="44">
        <f t="shared" si="304"/>
        <v>3559.77</v>
      </c>
      <c r="V526" s="44">
        <f t="shared" si="304"/>
        <v>3559.77</v>
      </c>
      <c r="W526" s="44">
        <f t="shared" si="304"/>
        <v>3559.77</v>
      </c>
      <c r="X526" s="44">
        <f t="shared" si="304"/>
        <v>3559.77</v>
      </c>
      <c r="Y526" s="44">
        <f t="shared" si="304"/>
        <v>3559.77</v>
      </c>
      <c r="Z526" s="44">
        <f t="shared" si="304"/>
        <v>3559.77</v>
      </c>
      <c r="AA526" s="44">
        <f t="shared" si="304"/>
        <v>3559.77</v>
      </c>
    </row>
    <row r="527" spans="1:27" ht="12.75" customHeight="1" outlineLevel="1" x14ac:dyDescent="0.2">
      <c r="A527" s="99" t="s">
        <v>749</v>
      </c>
      <c r="B527" s="63" t="s">
        <v>83</v>
      </c>
      <c r="C527" s="43" t="s">
        <v>79</v>
      </c>
      <c r="D527" s="44">
        <v>3.35</v>
      </c>
      <c r="E527" s="44">
        <v>3.35</v>
      </c>
      <c r="F527" s="44">
        <v>3.35</v>
      </c>
      <c r="G527" s="44">
        <v>3.35</v>
      </c>
      <c r="H527" s="44">
        <v>3.35</v>
      </c>
      <c r="I527" s="44">
        <v>3.35</v>
      </c>
      <c r="J527" s="44">
        <v>3.35</v>
      </c>
      <c r="K527" s="44">
        <v>3.35</v>
      </c>
      <c r="L527" s="44">
        <v>3.35</v>
      </c>
      <c r="M527" s="44">
        <v>3.35</v>
      </c>
      <c r="N527" s="44">
        <v>3.35</v>
      </c>
      <c r="O527" s="44">
        <v>3.35</v>
      </c>
      <c r="P527" s="44">
        <v>3.35</v>
      </c>
      <c r="Q527" s="44">
        <v>3.35</v>
      </c>
      <c r="R527" s="44">
        <v>3.35</v>
      </c>
      <c r="S527" s="44">
        <v>3.35</v>
      </c>
      <c r="T527" s="44">
        <v>3.35</v>
      </c>
      <c r="U527" s="44">
        <v>3.35</v>
      </c>
      <c r="V527" s="44">
        <v>3.35</v>
      </c>
      <c r="W527" s="44">
        <v>3.35</v>
      </c>
      <c r="X527" s="44">
        <v>3.35</v>
      </c>
      <c r="Y527" s="44">
        <v>3.35</v>
      </c>
      <c r="Z527" s="44">
        <v>3.35</v>
      </c>
      <c r="AA527" s="44">
        <v>3.35</v>
      </c>
    </row>
    <row r="528" spans="1:27" ht="12.75" customHeight="1" outlineLevel="1" x14ac:dyDescent="0.2">
      <c r="A528" s="99" t="s">
        <v>750</v>
      </c>
      <c r="B528" s="63" t="s">
        <v>81</v>
      </c>
      <c r="C528" s="43" t="s">
        <v>79</v>
      </c>
      <c r="D528" s="44">
        <f>$D$11</f>
        <v>330.69</v>
      </c>
      <c r="E528" s="44">
        <f t="shared" ref="E528:AA528" si="305">$D$11</f>
        <v>330.69</v>
      </c>
      <c r="F528" s="44">
        <f t="shared" si="305"/>
        <v>330.69</v>
      </c>
      <c r="G528" s="44">
        <f t="shared" si="305"/>
        <v>330.69</v>
      </c>
      <c r="H528" s="44">
        <f t="shared" si="305"/>
        <v>330.69</v>
      </c>
      <c r="I528" s="44">
        <f t="shared" si="305"/>
        <v>330.69</v>
      </c>
      <c r="J528" s="44">
        <f t="shared" si="305"/>
        <v>330.69</v>
      </c>
      <c r="K528" s="44">
        <f t="shared" si="305"/>
        <v>330.69</v>
      </c>
      <c r="L528" s="44">
        <f t="shared" si="305"/>
        <v>330.69</v>
      </c>
      <c r="M528" s="44">
        <f t="shared" si="305"/>
        <v>330.69</v>
      </c>
      <c r="N528" s="44">
        <f t="shared" si="305"/>
        <v>330.69</v>
      </c>
      <c r="O528" s="44">
        <f t="shared" si="305"/>
        <v>330.69</v>
      </c>
      <c r="P528" s="44">
        <f t="shared" si="305"/>
        <v>330.69</v>
      </c>
      <c r="Q528" s="44">
        <f t="shared" si="305"/>
        <v>330.69</v>
      </c>
      <c r="R528" s="44">
        <f t="shared" si="305"/>
        <v>330.69</v>
      </c>
      <c r="S528" s="44">
        <f t="shared" si="305"/>
        <v>330.69</v>
      </c>
      <c r="T528" s="44">
        <f t="shared" si="305"/>
        <v>330.69</v>
      </c>
      <c r="U528" s="44">
        <f t="shared" si="305"/>
        <v>330.69</v>
      </c>
      <c r="V528" s="44">
        <f t="shared" si="305"/>
        <v>330.69</v>
      </c>
      <c r="W528" s="44">
        <f t="shared" si="305"/>
        <v>330.69</v>
      </c>
      <c r="X528" s="44">
        <f t="shared" si="305"/>
        <v>330.69</v>
      </c>
      <c r="Y528" s="44">
        <f t="shared" si="305"/>
        <v>330.69</v>
      </c>
      <c r="Z528" s="44">
        <f t="shared" si="305"/>
        <v>330.69</v>
      </c>
      <c r="AA528" s="44">
        <f t="shared" si="305"/>
        <v>330.69</v>
      </c>
    </row>
    <row r="529" spans="1:27" x14ac:dyDescent="0.2">
      <c r="A529" s="98" t="s">
        <v>751</v>
      </c>
      <c r="B529" s="28" t="str">
        <f>"10"&amp;"."&amp;$B$662&amp;"."&amp;$B$663</f>
        <v>10.12.2023</v>
      </c>
      <c r="C529" s="90" t="s">
        <v>76</v>
      </c>
      <c r="D529" s="91">
        <f>ROUND(((D530+D531+D533+D532)/1000),5)</f>
        <v>4.9637200000000004</v>
      </c>
      <c r="E529" s="91">
        <f>ROUND(((E530+E531+E533+E532)/1000),5)</f>
        <v>4.8092899999999998</v>
      </c>
      <c r="F529" s="91">
        <f>ROUND(((F530+F531+F533+F532)/1000),5)</f>
        <v>4.7087500000000002</v>
      </c>
      <c r="G529" s="91">
        <f t="shared" ref="G529:AA529" si="306">ROUND(((G530+G531+G533+G532)/1000),5)</f>
        <v>4.6541300000000003</v>
      </c>
      <c r="H529" s="91">
        <f t="shared" si="306"/>
        <v>4.0678799999999997</v>
      </c>
      <c r="I529" s="91">
        <f t="shared" si="306"/>
        <v>4.8181900000000004</v>
      </c>
      <c r="J529" s="91">
        <f t="shared" si="306"/>
        <v>4.8975</v>
      </c>
      <c r="K529" s="91">
        <f t="shared" si="306"/>
        <v>5.0135800000000001</v>
      </c>
      <c r="L529" s="91">
        <f t="shared" si="306"/>
        <v>5.3539899999999996</v>
      </c>
      <c r="M529" s="91">
        <f t="shared" si="306"/>
        <v>5.5156900000000002</v>
      </c>
      <c r="N529" s="91">
        <f t="shared" si="306"/>
        <v>5.6635799999999996</v>
      </c>
      <c r="O529" s="91">
        <f t="shared" si="306"/>
        <v>5.6909299999999998</v>
      </c>
      <c r="P529" s="91">
        <f t="shared" si="306"/>
        <v>5.6889700000000003</v>
      </c>
      <c r="Q529" s="91">
        <f t="shared" si="306"/>
        <v>5.6979100000000003</v>
      </c>
      <c r="R529" s="91">
        <f t="shared" si="306"/>
        <v>5.6673799999999996</v>
      </c>
      <c r="S529" s="91">
        <f t="shared" si="306"/>
        <v>5.6602100000000002</v>
      </c>
      <c r="T529" s="91">
        <f t="shared" si="306"/>
        <v>5.72241</v>
      </c>
      <c r="U529" s="91">
        <f t="shared" si="306"/>
        <v>5.7307899999999998</v>
      </c>
      <c r="V529" s="91">
        <f t="shared" si="306"/>
        <v>5.72837</v>
      </c>
      <c r="W529" s="91">
        <f t="shared" si="306"/>
        <v>5.70174</v>
      </c>
      <c r="X529" s="91">
        <f t="shared" si="306"/>
        <v>5.6337999999999999</v>
      </c>
      <c r="Y529" s="91">
        <f t="shared" si="306"/>
        <v>5.45756</v>
      </c>
      <c r="Z529" s="91">
        <f t="shared" si="306"/>
        <v>5.2019399999999996</v>
      </c>
      <c r="AA529" s="91">
        <f t="shared" si="306"/>
        <v>5.0280899999999997</v>
      </c>
    </row>
    <row r="530" spans="1:27" ht="12.75" customHeight="1" outlineLevel="1" x14ac:dyDescent="0.2">
      <c r="A530" s="99" t="s">
        <v>752</v>
      </c>
      <c r="B530" s="63" t="s">
        <v>238</v>
      </c>
      <c r="C530" s="43" t="s">
        <v>79</v>
      </c>
      <c r="D530" s="44">
        <v>1069.9100000000001</v>
      </c>
      <c r="E530" s="44">
        <v>915.48</v>
      </c>
      <c r="F530" s="44">
        <v>814.94</v>
      </c>
      <c r="G530" s="44">
        <v>760.32</v>
      </c>
      <c r="H530" s="44">
        <v>174.07</v>
      </c>
      <c r="I530" s="44">
        <v>924.38</v>
      </c>
      <c r="J530" s="44">
        <v>1003.69</v>
      </c>
      <c r="K530" s="44">
        <v>1119.77</v>
      </c>
      <c r="L530" s="44">
        <v>1460.18</v>
      </c>
      <c r="M530" s="44">
        <v>1621.88</v>
      </c>
      <c r="N530" s="44">
        <v>1769.77</v>
      </c>
      <c r="O530" s="44">
        <v>1797.12</v>
      </c>
      <c r="P530" s="44">
        <v>1795.16</v>
      </c>
      <c r="Q530" s="44">
        <v>1804.1</v>
      </c>
      <c r="R530" s="44">
        <v>1773.57</v>
      </c>
      <c r="S530" s="44">
        <v>1766.4</v>
      </c>
      <c r="T530" s="44">
        <v>1828.6</v>
      </c>
      <c r="U530" s="44">
        <v>1836.98</v>
      </c>
      <c r="V530" s="44">
        <v>1834.56</v>
      </c>
      <c r="W530" s="44">
        <v>1807.93</v>
      </c>
      <c r="X530" s="44">
        <v>1739.99</v>
      </c>
      <c r="Y530" s="44">
        <v>1563.75</v>
      </c>
      <c r="Z530" s="44">
        <v>1308.1300000000001</v>
      </c>
      <c r="AA530" s="44">
        <v>1134.28</v>
      </c>
    </row>
    <row r="531" spans="1:27" ht="12.75" customHeight="1" outlineLevel="1" x14ac:dyDescent="0.2">
      <c r="A531" s="99" t="s">
        <v>753</v>
      </c>
      <c r="B531" s="63" t="s">
        <v>90</v>
      </c>
      <c r="C531" s="43" t="s">
        <v>79</v>
      </c>
      <c r="D531" s="44">
        <f>$D$486</f>
        <v>3559.77</v>
      </c>
      <c r="E531" s="44">
        <f t="shared" ref="E531:AA531" si="307">$D$486</f>
        <v>3559.77</v>
      </c>
      <c r="F531" s="44">
        <f t="shared" si="307"/>
        <v>3559.77</v>
      </c>
      <c r="G531" s="44">
        <f t="shared" si="307"/>
        <v>3559.77</v>
      </c>
      <c r="H531" s="44">
        <f t="shared" si="307"/>
        <v>3559.77</v>
      </c>
      <c r="I531" s="44">
        <f t="shared" si="307"/>
        <v>3559.77</v>
      </c>
      <c r="J531" s="44">
        <f t="shared" si="307"/>
        <v>3559.77</v>
      </c>
      <c r="K531" s="44">
        <f t="shared" si="307"/>
        <v>3559.77</v>
      </c>
      <c r="L531" s="44">
        <f t="shared" si="307"/>
        <v>3559.77</v>
      </c>
      <c r="M531" s="44">
        <f t="shared" si="307"/>
        <v>3559.77</v>
      </c>
      <c r="N531" s="44">
        <f t="shared" si="307"/>
        <v>3559.77</v>
      </c>
      <c r="O531" s="44">
        <f t="shared" si="307"/>
        <v>3559.77</v>
      </c>
      <c r="P531" s="44">
        <f t="shared" si="307"/>
        <v>3559.77</v>
      </c>
      <c r="Q531" s="44">
        <f t="shared" si="307"/>
        <v>3559.77</v>
      </c>
      <c r="R531" s="44">
        <f t="shared" si="307"/>
        <v>3559.77</v>
      </c>
      <c r="S531" s="44">
        <f t="shared" si="307"/>
        <v>3559.77</v>
      </c>
      <c r="T531" s="44">
        <f t="shared" si="307"/>
        <v>3559.77</v>
      </c>
      <c r="U531" s="44">
        <f t="shared" si="307"/>
        <v>3559.77</v>
      </c>
      <c r="V531" s="44">
        <f t="shared" si="307"/>
        <v>3559.77</v>
      </c>
      <c r="W531" s="44">
        <f t="shared" si="307"/>
        <v>3559.77</v>
      </c>
      <c r="X531" s="44">
        <f t="shared" si="307"/>
        <v>3559.77</v>
      </c>
      <c r="Y531" s="44">
        <f t="shared" si="307"/>
        <v>3559.77</v>
      </c>
      <c r="Z531" s="44">
        <f t="shared" si="307"/>
        <v>3559.77</v>
      </c>
      <c r="AA531" s="44">
        <f t="shared" si="307"/>
        <v>3559.77</v>
      </c>
    </row>
    <row r="532" spans="1:27" ht="12.75" customHeight="1" outlineLevel="1" x14ac:dyDescent="0.2">
      <c r="A532" s="99" t="s">
        <v>754</v>
      </c>
      <c r="B532" s="63" t="s">
        <v>83</v>
      </c>
      <c r="C532" s="43" t="s">
        <v>79</v>
      </c>
      <c r="D532" s="44">
        <v>3.35</v>
      </c>
      <c r="E532" s="44">
        <v>3.35</v>
      </c>
      <c r="F532" s="44">
        <v>3.35</v>
      </c>
      <c r="G532" s="44">
        <v>3.35</v>
      </c>
      <c r="H532" s="44">
        <v>3.35</v>
      </c>
      <c r="I532" s="44">
        <v>3.35</v>
      </c>
      <c r="J532" s="44">
        <v>3.35</v>
      </c>
      <c r="K532" s="44">
        <v>3.35</v>
      </c>
      <c r="L532" s="44">
        <v>3.35</v>
      </c>
      <c r="M532" s="44">
        <v>3.35</v>
      </c>
      <c r="N532" s="44">
        <v>3.35</v>
      </c>
      <c r="O532" s="44">
        <v>3.35</v>
      </c>
      <c r="P532" s="44">
        <v>3.35</v>
      </c>
      <c r="Q532" s="44">
        <v>3.35</v>
      </c>
      <c r="R532" s="44">
        <v>3.35</v>
      </c>
      <c r="S532" s="44">
        <v>3.35</v>
      </c>
      <c r="T532" s="44">
        <v>3.35</v>
      </c>
      <c r="U532" s="44">
        <v>3.35</v>
      </c>
      <c r="V532" s="44">
        <v>3.35</v>
      </c>
      <c r="W532" s="44">
        <v>3.35</v>
      </c>
      <c r="X532" s="44">
        <v>3.35</v>
      </c>
      <c r="Y532" s="44">
        <v>3.35</v>
      </c>
      <c r="Z532" s="44">
        <v>3.35</v>
      </c>
      <c r="AA532" s="44">
        <v>3.35</v>
      </c>
    </row>
    <row r="533" spans="1:27" ht="12.75" customHeight="1" outlineLevel="1" x14ac:dyDescent="0.2">
      <c r="A533" s="99" t="s">
        <v>755</v>
      </c>
      <c r="B533" s="63" t="s">
        <v>81</v>
      </c>
      <c r="C533" s="43" t="s">
        <v>79</v>
      </c>
      <c r="D533" s="44">
        <f>$D$11</f>
        <v>330.69</v>
      </c>
      <c r="E533" s="44">
        <f t="shared" ref="E533:AA533" si="308">$D$11</f>
        <v>330.69</v>
      </c>
      <c r="F533" s="44">
        <f t="shared" si="308"/>
        <v>330.69</v>
      </c>
      <c r="G533" s="44">
        <f t="shared" si="308"/>
        <v>330.69</v>
      </c>
      <c r="H533" s="44">
        <f t="shared" si="308"/>
        <v>330.69</v>
      </c>
      <c r="I533" s="44">
        <f t="shared" si="308"/>
        <v>330.69</v>
      </c>
      <c r="J533" s="44">
        <f t="shared" si="308"/>
        <v>330.69</v>
      </c>
      <c r="K533" s="44">
        <f t="shared" si="308"/>
        <v>330.69</v>
      </c>
      <c r="L533" s="44">
        <f t="shared" si="308"/>
        <v>330.69</v>
      </c>
      <c r="M533" s="44">
        <f t="shared" si="308"/>
        <v>330.69</v>
      </c>
      <c r="N533" s="44">
        <f t="shared" si="308"/>
        <v>330.69</v>
      </c>
      <c r="O533" s="44">
        <f t="shared" si="308"/>
        <v>330.69</v>
      </c>
      <c r="P533" s="44">
        <f t="shared" si="308"/>
        <v>330.69</v>
      </c>
      <c r="Q533" s="44">
        <f t="shared" si="308"/>
        <v>330.69</v>
      </c>
      <c r="R533" s="44">
        <f t="shared" si="308"/>
        <v>330.69</v>
      </c>
      <c r="S533" s="44">
        <f t="shared" si="308"/>
        <v>330.69</v>
      </c>
      <c r="T533" s="44">
        <f t="shared" si="308"/>
        <v>330.69</v>
      </c>
      <c r="U533" s="44">
        <f t="shared" si="308"/>
        <v>330.69</v>
      </c>
      <c r="V533" s="44">
        <f t="shared" si="308"/>
        <v>330.69</v>
      </c>
      <c r="W533" s="44">
        <f t="shared" si="308"/>
        <v>330.69</v>
      </c>
      <c r="X533" s="44">
        <f t="shared" si="308"/>
        <v>330.69</v>
      </c>
      <c r="Y533" s="44">
        <f t="shared" si="308"/>
        <v>330.69</v>
      </c>
      <c r="Z533" s="44">
        <f t="shared" si="308"/>
        <v>330.69</v>
      </c>
      <c r="AA533" s="44">
        <f t="shared" si="308"/>
        <v>330.69</v>
      </c>
    </row>
    <row r="534" spans="1:27" x14ac:dyDescent="0.2">
      <c r="A534" s="98" t="s">
        <v>756</v>
      </c>
      <c r="B534" s="28" t="str">
        <f>"11"&amp;"."&amp;$B$662&amp;"."&amp;$B$663</f>
        <v>11.12.2023</v>
      </c>
      <c r="C534" s="90" t="s">
        <v>76</v>
      </c>
      <c r="D534" s="91">
        <f>ROUND(((D535+D536+D538+D537)/1000),5)</f>
        <v>4.9713700000000003</v>
      </c>
      <c r="E534" s="91">
        <f>ROUND(((E535+E536+E538+E537)/1000),5)</f>
        <v>4.88443</v>
      </c>
      <c r="F534" s="91">
        <f>ROUND(((F535+F536+F538+F537)/1000),5)</f>
        <v>4.8071099999999998</v>
      </c>
      <c r="G534" s="91">
        <f t="shared" ref="G534:AA534" si="309">ROUND(((G535+G536+G538+G537)/1000),5)</f>
        <v>4.7679200000000002</v>
      </c>
      <c r="H534" s="91">
        <f t="shared" si="309"/>
        <v>4.8745900000000004</v>
      </c>
      <c r="I534" s="91">
        <f t="shared" si="309"/>
        <v>4.9996999999999998</v>
      </c>
      <c r="J534" s="91">
        <f t="shared" si="309"/>
        <v>5.20932</v>
      </c>
      <c r="K534" s="91">
        <f t="shared" si="309"/>
        <v>5.6882200000000003</v>
      </c>
      <c r="L534" s="91">
        <f t="shared" si="309"/>
        <v>5.8201999999999998</v>
      </c>
      <c r="M534" s="91">
        <f t="shared" si="309"/>
        <v>5.9327500000000004</v>
      </c>
      <c r="N534" s="91">
        <f t="shared" si="309"/>
        <v>5.9755599999999998</v>
      </c>
      <c r="O534" s="91">
        <f t="shared" si="309"/>
        <v>5.9961500000000001</v>
      </c>
      <c r="P534" s="91">
        <f t="shared" si="309"/>
        <v>5.9343899999999996</v>
      </c>
      <c r="Q534" s="91">
        <f t="shared" si="309"/>
        <v>5.9552699999999996</v>
      </c>
      <c r="R534" s="91">
        <f t="shared" si="309"/>
        <v>5.9500700000000002</v>
      </c>
      <c r="S534" s="91">
        <f t="shared" si="309"/>
        <v>5.8948099999999997</v>
      </c>
      <c r="T534" s="91">
        <f t="shared" si="309"/>
        <v>5.9390700000000001</v>
      </c>
      <c r="U534" s="91">
        <f t="shared" si="309"/>
        <v>5.9488500000000002</v>
      </c>
      <c r="V534" s="91">
        <f t="shared" si="309"/>
        <v>5.9165200000000002</v>
      </c>
      <c r="W534" s="91">
        <f t="shared" si="309"/>
        <v>5.8048200000000003</v>
      </c>
      <c r="X534" s="91">
        <f t="shared" si="309"/>
        <v>5.7469599999999996</v>
      </c>
      <c r="Y534" s="91">
        <f t="shared" si="309"/>
        <v>5.5440300000000002</v>
      </c>
      <c r="Z534" s="91">
        <f t="shared" si="309"/>
        <v>5.2208699999999997</v>
      </c>
      <c r="AA534" s="91">
        <f t="shared" si="309"/>
        <v>5.09537</v>
      </c>
    </row>
    <row r="535" spans="1:27" ht="12.75" customHeight="1" outlineLevel="1" x14ac:dyDescent="0.2">
      <c r="A535" s="99" t="s">
        <v>757</v>
      </c>
      <c r="B535" s="63" t="s">
        <v>238</v>
      </c>
      <c r="C535" s="43" t="s">
        <v>79</v>
      </c>
      <c r="D535" s="44">
        <v>1077.56</v>
      </c>
      <c r="E535" s="44">
        <v>990.62</v>
      </c>
      <c r="F535" s="44">
        <v>913.3</v>
      </c>
      <c r="G535" s="44">
        <v>874.11</v>
      </c>
      <c r="H535" s="44">
        <v>980.78</v>
      </c>
      <c r="I535" s="44">
        <v>1105.8900000000001</v>
      </c>
      <c r="J535" s="44">
        <v>1315.51</v>
      </c>
      <c r="K535" s="44">
        <v>1794.41</v>
      </c>
      <c r="L535" s="44">
        <v>1926.39</v>
      </c>
      <c r="M535" s="44">
        <v>2038.94</v>
      </c>
      <c r="N535" s="44">
        <v>2081.75</v>
      </c>
      <c r="O535" s="44">
        <v>2102.34</v>
      </c>
      <c r="P535" s="44">
        <v>2040.58</v>
      </c>
      <c r="Q535" s="44">
        <v>2061.46</v>
      </c>
      <c r="R535" s="44">
        <v>2056.2600000000002</v>
      </c>
      <c r="S535" s="44">
        <v>2001</v>
      </c>
      <c r="T535" s="44">
        <v>2045.26</v>
      </c>
      <c r="U535" s="44">
        <v>2055.04</v>
      </c>
      <c r="V535" s="44">
        <v>2022.71</v>
      </c>
      <c r="W535" s="44">
        <v>1911.01</v>
      </c>
      <c r="X535" s="44">
        <v>1853.15</v>
      </c>
      <c r="Y535" s="44">
        <v>1650.22</v>
      </c>
      <c r="Z535" s="44">
        <v>1327.06</v>
      </c>
      <c r="AA535" s="44">
        <v>1201.56</v>
      </c>
    </row>
    <row r="536" spans="1:27" ht="12.75" customHeight="1" outlineLevel="1" x14ac:dyDescent="0.2">
      <c r="A536" s="99" t="s">
        <v>758</v>
      </c>
      <c r="B536" s="63" t="s">
        <v>90</v>
      </c>
      <c r="C536" s="43" t="s">
        <v>79</v>
      </c>
      <c r="D536" s="44">
        <f>$D$486</f>
        <v>3559.77</v>
      </c>
      <c r="E536" s="44">
        <f t="shared" ref="E536:AA536" si="310">$D$486</f>
        <v>3559.77</v>
      </c>
      <c r="F536" s="44">
        <f t="shared" si="310"/>
        <v>3559.77</v>
      </c>
      <c r="G536" s="44">
        <f t="shared" si="310"/>
        <v>3559.77</v>
      </c>
      <c r="H536" s="44">
        <f t="shared" si="310"/>
        <v>3559.77</v>
      </c>
      <c r="I536" s="44">
        <f t="shared" si="310"/>
        <v>3559.77</v>
      </c>
      <c r="J536" s="44">
        <f t="shared" si="310"/>
        <v>3559.77</v>
      </c>
      <c r="K536" s="44">
        <f t="shared" si="310"/>
        <v>3559.77</v>
      </c>
      <c r="L536" s="44">
        <f t="shared" si="310"/>
        <v>3559.77</v>
      </c>
      <c r="M536" s="44">
        <f t="shared" si="310"/>
        <v>3559.77</v>
      </c>
      <c r="N536" s="44">
        <f t="shared" si="310"/>
        <v>3559.77</v>
      </c>
      <c r="O536" s="44">
        <f t="shared" si="310"/>
        <v>3559.77</v>
      </c>
      <c r="P536" s="44">
        <f t="shared" si="310"/>
        <v>3559.77</v>
      </c>
      <c r="Q536" s="44">
        <f t="shared" si="310"/>
        <v>3559.77</v>
      </c>
      <c r="R536" s="44">
        <f t="shared" si="310"/>
        <v>3559.77</v>
      </c>
      <c r="S536" s="44">
        <f t="shared" si="310"/>
        <v>3559.77</v>
      </c>
      <c r="T536" s="44">
        <f t="shared" si="310"/>
        <v>3559.77</v>
      </c>
      <c r="U536" s="44">
        <f t="shared" si="310"/>
        <v>3559.77</v>
      </c>
      <c r="V536" s="44">
        <f t="shared" si="310"/>
        <v>3559.77</v>
      </c>
      <c r="W536" s="44">
        <f t="shared" si="310"/>
        <v>3559.77</v>
      </c>
      <c r="X536" s="44">
        <f t="shared" si="310"/>
        <v>3559.77</v>
      </c>
      <c r="Y536" s="44">
        <f t="shared" si="310"/>
        <v>3559.77</v>
      </c>
      <c r="Z536" s="44">
        <f t="shared" si="310"/>
        <v>3559.77</v>
      </c>
      <c r="AA536" s="44">
        <f t="shared" si="310"/>
        <v>3559.77</v>
      </c>
    </row>
    <row r="537" spans="1:27" ht="12.75" customHeight="1" outlineLevel="1" x14ac:dyDescent="0.2">
      <c r="A537" s="99" t="s">
        <v>759</v>
      </c>
      <c r="B537" s="63" t="s">
        <v>83</v>
      </c>
      <c r="C537" s="43" t="s">
        <v>79</v>
      </c>
      <c r="D537" s="44">
        <v>3.35</v>
      </c>
      <c r="E537" s="44">
        <v>3.35</v>
      </c>
      <c r="F537" s="44">
        <v>3.35</v>
      </c>
      <c r="G537" s="44">
        <v>3.35</v>
      </c>
      <c r="H537" s="44">
        <v>3.35</v>
      </c>
      <c r="I537" s="44">
        <v>3.35</v>
      </c>
      <c r="J537" s="44">
        <v>3.35</v>
      </c>
      <c r="K537" s="44">
        <v>3.35</v>
      </c>
      <c r="L537" s="44">
        <v>3.35</v>
      </c>
      <c r="M537" s="44">
        <v>3.35</v>
      </c>
      <c r="N537" s="44">
        <v>3.35</v>
      </c>
      <c r="O537" s="44">
        <v>3.35</v>
      </c>
      <c r="P537" s="44">
        <v>3.35</v>
      </c>
      <c r="Q537" s="44">
        <v>3.35</v>
      </c>
      <c r="R537" s="44">
        <v>3.35</v>
      </c>
      <c r="S537" s="44">
        <v>3.35</v>
      </c>
      <c r="T537" s="44">
        <v>3.35</v>
      </c>
      <c r="U537" s="44">
        <v>3.35</v>
      </c>
      <c r="V537" s="44">
        <v>3.35</v>
      </c>
      <c r="W537" s="44">
        <v>3.35</v>
      </c>
      <c r="X537" s="44">
        <v>3.35</v>
      </c>
      <c r="Y537" s="44">
        <v>3.35</v>
      </c>
      <c r="Z537" s="44">
        <v>3.35</v>
      </c>
      <c r="AA537" s="44">
        <v>3.35</v>
      </c>
    </row>
    <row r="538" spans="1:27" ht="12.75" customHeight="1" outlineLevel="1" x14ac:dyDescent="0.2">
      <c r="A538" s="99" t="s">
        <v>760</v>
      </c>
      <c r="B538" s="63" t="s">
        <v>81</v>
      </c>
      <c r="C538" s="43" t="s">
        <v>79</v>
      </c>
      <c r="D538" s="44">
        <f>$D$11</f>
        <v>330.69</v>
      </c>
      <c r="E538" s="44">
        <f t="shared" ref="E538:AA538" si="311">$D$11</f>
        <v>330.69</v>
      </c>
      <c r="F538" s="44">
        <f t="shared" si="311"/>
        <v>330.69</v>
      </c>
      <c r="G538" s="44">
        <f t="shared" si="311"/>
        <v>330.69</v>
      </c>
      <c r="H538" s="44">
        <f t="shared" si="311"/>
        <v>330.69</v>
      </c>
      <c r="I538" s="44">
        <f t="shared" si="311"/>
        <v>330.69</v>
      </c>
      <c r="J538" s="44">
        <f t="shared" si="311"/>
        <v>330.69</v>
      </c>
      <c r="K538" s="44">
        <f t="shared" si="311"/>
        <v>330.69</v>
      </c>
      <c r="L538" s="44">
        <f t="shared" si="311"/>
        <v>330.69</v>
      </c>
      <c r="M538" s="44">
        <f t="shared" si="311"/>
        <v>330.69</v>
      </c>
      <c r="N538" s="44">
        <f t="shared" si="311"/>
        <v>330.69</v>
      </c>
      <c r="O538" s="44">
        <f t="shared" si="311"/>
        <v>330.69</v>
      </c>
      <c r="P538" s="44">
        <f t="shared" si="311"/>
        <v>330.69</v>
      </c>
      <c r="Q538" s="44">
        <f t="shared" si="311"/>
        <v>330.69</v>
      </c>
      <c r="R538" s="44">
        <f t="shared" si="311"/>
        <v>330.69</v>
      </c>
      <c r="S538" s="44">
        <f t="shared" si="311"/>
        <v>330.69</v>
      </c>
      <c r="T538" s="44">
        <f t="shared" si="311"/>
        <v>330.69</v>
      </c>
      <c r="U538" s="44">
        <f t="shared" si="311"/>
        <v>330.69</v>
      </c>
      <c r="V538" s="44">
        <f t="shared" si="311"/>
        <v>330.69</v>
      </c>
      <c r="W538" s="44">
        <f t="shared" si="311"/>
        <v>330.69</v>
      </c>
      <c r="X538" s="44">
        <f t="shared" si="311"/>
        <v>330.69</v>
      </c>
      <c r="Y538" s="44">
        <f t="shared" si="311"/>
        <v>330.69</v>
      </c>
      <c r="Z538" s="44">
        <f t="shared" si="311"/>
        <v>330.69</v>
      </c>
      <c r="AA538" s="44">
        <f t="shared" si="311"/>
        <v>330.69</v>
      </c>
    </row>
    <row r="539" spans="1:27" x14ac:dyDescent="0.2">
      <c r="A539" s="98" t="s">
        <v>761</v>
      </c>
      <c r="B539" s="28" t="str">
        <f>"12"&amp;"."&amp;$B$662&amp;"."&amp;$B$663</f>
        <v>12.12.2023</v>
      </c>
      <c r="C539" s="90" t="s">
        <v>76</v>
      </c>
      <c r="D539" s="91">
        <f>ROUND(((D540+D541+D543+D542)/1000),5)</f>
        <v>4.9715299999999996</v>
      </c>
      <c r="E539" s="91">
        <f>ROUND(((E540+E541+E543+E542)/1000),5)</f>
        <v>4.8780999999999999</v>
      </c>
      <c r="F539" s="91">
        <f>ROUND(((F540+F541+F543+F542)/1000),5)</f>
        <v>4.7736999999999998</v>
      </c>
      <c r="G539" s="91">
        <f t="shared" ref="G539:AA539" si="312">ROUND(((G540+G541+G543+G542)/1000),5)</f>
        <v>4.7588699999999999</v>
      </c>
      <c r="H539" s="91">
        <f t="shared" si="312"/>
        <v>4.8627200000000004</v>
      </c>
      <c r="I539" s="91">
        <f t="shared" si="312"/>
        <v>5.0200800000000001</v>
      </c>
      <c r="J539" s="91">
        <f t="shared" si="312"/>
        <v>5.2027799999999997</v>
      </c>
      <c r="K539" s="91">
        <f t="shared" si="312"/>
        <v>5.5483799999999999</v>
      </c>
      <c r="L539" s="91">
        <f t="shared" si="312"/>
        <v>5.7545500000000001</v>
      </c>
      <c r="M539" s="91">
        <f t="shared" si="312"/>
        <v>5.8144200000000001</v>
      </c>
      <c r="N539" s="91">
        <f t="shared" si="312"/>
        <v>5.8451300000000002</v>
      </c>
      <c r="O539" s="91">
        <f t="shared" si="312"/>
        <v>5.8805199999999997</v>
      </c>
      <c r="P539" s="91">
        <f t="shared" si="312"/>
        <v>5.8188399999999998</v>
      </c>
      <c r="Q539" s="91">
        <f t="shared" si="312"/>
        <v>5.83725</v>
      </c>
      <c r="R539" s="91">
        <f t="shared" si="312"/>
        <v>5.8504300000000002</v>
      </c>
      <c r="S539" s="91">
        <f t="shared" si="312"/>
        <v>5.8028899999999997</v>
      </c>
      <c r="T539" s="91">
        <f t="shared" si="312"/>
        <v>5.8242000000000003</v>
      </c>
      <c r="U539" s="91">
        <f t="shared" si="312"/>
        <v>5.8174000000000001</v>
      </c>
      <c r="V539" s="91">
        <f t="shared" si="312"/>
        <v>5.8085100000000001</v>
      </c>
      <c r="W539" s="91">
        <f t="shared" si="312"/>
        <v>5.7961999999999998</v>
      </c>
      <c r="X539" s="91">
        <f t="shared" si="312"/>
        <v>5.7454000000000001</v>
      </c>
      <c r="Y539" s="91">
        <f t="shared" si="312"/>
        <v>5.5664800000000003</v>
      </c>
      <c r="Z539" s="91">
        <f t="shared" si="312"/>
        <v>5.2475399999999999</v>
      </c>
      <c r="AA539" s="91">
        <f t="shared" si="312"/>
        <v>5.1316100000000002</v>
      </c>
    </row>
    <row r="540" spans="1:27" ht="12.75" customHeight="1" outlineLevel="1" x14ac:dyDescent="0.2">
      <c r="A540" s="99" t="s">
        <v>762</v>
      </c>
      <c r="B540" s="63" t="s">
        <v>238</v>
      </c>
      <c r="C540" s="43" t="s">
        <v>79</v>
      </c>
      <c r="D540" s="44">
        <v>1077.72</v>
      </c>
      <c r="E540" s="44">
        <v>984.29</v>
      </c>
      <c r="F540" s="44">
        <v>879.89</v>
      </c>
      <c r="G540" s="44">
        <v>865.06</v>
      </c>
      <c r="H540" s="44">
        <v>968.91</v>
      </c>
      <c r="I540" s="44">
        <v>1126.27</v>
      </c>
      <c r="J540" s="44">
        <v>1308.97</v>
      </c>
      <c r="K540" s="44">
        <v>1654.57</v>
      </c>
      <c r="L540" s="44">
        <v>1860.74</v>
      </c>
      <c r="M540" s="44">
        <v>1920.61</v>
      </c>
      <c r="N540" s="44">
        <v>1951.32</v>
      </c>
      <c r="O540" s="44">
        <v>1986.71</v>
      </c>
      <c r="P540" s="44">
        <v>1925.03</v>
      </c>
      <c r="Q540" s="44">
        <v>1943.44</v>
      </c>
      <c r="R540" s="44">
        <v>1956.62</v>
      </c>
      <c r="S540" s="44">
        <v>1909.08</v>
      </c>
      <c r="T540" s="44">
        <v>1930.39</v>
      </c>
      <c r="U540" s="44">
        <v>1923.59</v>
      </c>
      <c r="V540" s="44">
        <v>1914.7</v>
      </c>
      <c r="W540" s="44">
        <v>1902.39</v>
      </c>
      <c r="X540" s="44">
        <v>1851.59</v>
      </c>
      <c r="Y540" s="44">
        <v>1672.67</v>
      </c>
      <c r="Z540" s="44">
        <v>1353.73</v>
      </c>
      <c r="AA540" s="44">
        <v>1237.8</v>
      </c>
    </row>
    <row r="541" spans="1:27" ht="12.75" customHeight="1" outlineLevel="1" x14ac:dyDescent="0.2">
      <c r="A541" s="99" t="s">
        <v>763</v>
      </c>
      <c r="B541" s="63" t="s">
        <v>90</v>
      </c>
      <c r="C541" s="43" t="s">
        <v>79</v>
      </c>
      <c r="D541" s="44">
        <f>$D$486</f>
        <v>3559.77</v>
      </c>
      <c r="E541" s="44">
        <f t="shared" ref="E541:AA541" si="313">$D$486</f>
        <v>3559.77</v>
      </c>
      <c r="F541" s="44">
        <f t="shared" si="313"/>
        <v>3559.77</v>
      </c>
      <c r="G541" s="44">
        <f t="shared" si="313"/>
        <v>3559.77</v>
      </c>
      <c r="H541" s="44">
        <f t="shared" si="313"/>
        <v>3559.77</v>
      </c>
      <c r="I541" s="44">
        <f t="shared" si="313"/>
        <v>3559.77</v>
      </c>
      <c r="J541" s="44">
        <f t="shared" si="313"/>
        <v>3559.77</v>
      </c>
      <c r="K541" s="44">
        <f t="shared" si="313"/>
        <v>3559.77</v>
      </c>
      <c r="L541" s="44">
        <f t="shared" si="313"/>
        <v>3559.77</v>
      </c>
      <c r="M541" s="44">
        <f t="shared" si="313"/>
        <v>3559.77</v>
      </c>
      <c r="N541" s="44">
        <f t="shared" si="313"/>
        <v>3559.77</v>
      </c>
      <c r="O541" s="44">
        <f t="shared" si="313"/>
        <v>3559.77</v>
      </c>
      <c r="P541" s="44">
        <f t="shared" si="313"/>
        <v>3559.77</v>
      </c>
      <c r="Q541" s="44">
        <f t="shared" si="313"/>
        <v>3559.77</v>
      </c>
      <c r="R541" s="44">
        <f t="shared" si="313"/>
        <v>3559.77</v>
      </c>
      <c r="S541" s="44">
        <f t="shared" si="313"/>
        <v>3559.77</v>
      </c>
      <c r="T541" s="44">
        <f t="shared" si="313"/>
        <v>3559.77</v>
      </c>
      <c r="U541" s="44">
        <f t="shared" si="313"/>
        <v>3559.77</v>
      </c>
      <c r="V541" s="44">
        <f t="shared" si="313"/>
        <v>3559.77</v>
      </c>
      <c r="W541" s="44">
        <f t="shared" si="313"/>
        <v>3559.77</v>
      </c>
      <c r="X541" s="44">
        <f t="shared" si="313"/>
        <v>3559.77</v>
      </c>
      <c r="Y541" s="44">
        <f t="shared" si="313"/>
        <v>3559.77</v>
      </c>
      <c r="Z541" s="44">
        <f t="shared" si="313"/>
        <v>3559.77</v>
      </c>
      <c r="AA541" s="44">
        <f t="shared" si="313"/>
        <v>3559.77</v>
      </c>
    </row>
    <row r="542" spans="1:27" ht="12.75" customHeight="1" outlineLevel="1" x14ac:dyDescent="0.2">
      <c r="A542" s="99" t="s">
        <v>764</v>
      </c>
      <c r="B542" s="63" t="s">
        <v>83</v>
      </c>
      <c r="C542" s="43" t="s">
        <v>79</v>
      </c>
      <c r="D542" s="44">
        <v>3.35</v>
      </c>
      <c r="E542" s="44">
        <v>3.35</v>
      </c>
      <c r="F542" s="44">
        <v>3.35</v>
      </c>
      <c r="G542" s="44">
        <v>3.35</v>
      </c>
      <c r="H542" s="44">
        <v>3.35</v>
      </c>
      <c r="I542" s="44">
        <v>3.35</v>
      </c>
      <c r="J542" s="44">
        <v>3.35</v>
      </c>
      <c r="K542" s="44">
        <v>3.35</v>
      </c>
      <c r="L542" s="44">
        <v>3.35</v>
      </c>
      <c r="M542" s="44">
        <v>3.35</v>
      </c>
      <c r="N542" s="44">
        <v>3.35</v>
      </c>
      <c r="O542" s="44">
        <v>3.35</v>
      </c>
      <c r="P542" s="44">
        <v>3.35</v>
      </c>
      <c r="Q542" s="44">
        <v>3.35</v>
      </c>
      <c r="R542" s="44">
        <v>3.35</v>
      </c>
      <c r="S542" s="44">
        <v>3.35</v>
      </c>
      <c r="T542" s="44">
        <v>3.35</v>
      </c>
      <c r="U542" s="44">
        <v>3.35</v>
      </c>
      <c r="V542" s="44">
        <v>3.35</v>
      </c>
      <c r="W542" s="44">
        <v>3.35</v>
      </c>
      <c r="X542" s="44">
        <v>3.35</v>
      </c>
      <c r="Y542" s="44">
        <v>3.35</v>
      </c>
      <c r="Z542" s="44">
        <v>3.35</v>
      </c>
      <c r="AA542" s="44">
        <v>3.35</v>
      </c>
    </row>
    <row r="543" spans="1:27" ht="12.75" customHeight="1" outlineLevel="1" x14ac:dyDescent="0.2">
      <c r="A543" s="99" t="s">
        <v>765</v>
      </c>
      <c r="B543" s="63" t="s">
        <v>81</v>
      </c>
      <c r="C543" s="43" t="s">
        <v>79</v>
      </c>
      <c r="D543" s="44">
        <f>$D$11</f>
        <v>330.69</v>
      </c>
      <c r="E543" s="44">
        <f t="shared" ref="E543:AA543" si="314">$D$11</f>
        <v>330.69</v>
      </c>
      <c r="F543" s="44">
        <f t="shared" si="314"/>
        <v>330.69</v>
      </c>
      <c r="G543" s="44">
        <f t="shared" si="314"/>
        <v>330.69</v>
      </c>
      <c r="H543" s="44">
        <f t="shared" si="314"/>
        <v>330.69</v>
      </c>
      <c r="I543" s="44">
        <f t="shared" si="314"/>
        <v>330.69</v>
      </c>
      <c r="J543" s="44">
        <f t="shared" si="314"/>
        <v>330.69</v>
      </c>
      <c r="K543" s="44">
        <f t="shared" si="314"/>
        <v>330.69</v>
      </c>
      <c r="L543" s="44">
        <f t="shared" si="314"/>
        <v>330.69</v>
      </c>
      <c r="M543" s="44">
        <f t="shared" si="314"/>
        <v>330.69</v>
      </c>
      <c r="N543" s="44">
        <f t="shared" si="314"/>
        <v>330.69</v>
      </c>
      <c r="O543" s="44">
        <f t="shared" si="314"/>
        <v>330.69</v>
      </c>
      <c r="P543" s="44">
        <f t="shared" si="314"/>
        <v>330.69</v>
      </c>
      <c r="Q543" s="44">
        <f t="shared" si="314"/>
        <v>330.69</v>
      </c>
      <c r="R543" s="44">
        <f t="shared" si="314"/>
        <v>330.69</v>
      </c>
      <c r="S543" s="44">
        <f t="shared" si="314"/>
        <v>330.69</v>
      </c>
      <c r="T543" s="44">
        <f t="shared" si="314"/>
        <v>330.69</v>
      </c>
      <c r="U543" s="44">
        <f t="shared" si="314"/>
        <v>330.69</v>
      </c>
      <c r="V543" s="44">
        <f t="shared" si="314"/>
        <v>330.69</v>
      </c>
      <c r="W543" s="44">
        <f t="shared" si="314"/>
        <v>330.69</v>
      </c>
      <c r="X543" s="44">
        <f t="shared" si="314"/>
        <v>330.69</v>
      </c>
      <c r="Y543" s="44">
        <f t="shared" si="314"/>
        <v>330.69</v>
      </c>
      <c r="Z543" s="44">
        <f t="shared" si="314"/>
        <v>330.69</v>
      </c>
      <c r="AA543" s="44">
        <f t="shared" si="314"/>
        <v>330.69</v>
      </c>
    </row>
    <row r="544" spans="1:27" x14ac:dyDescent="0.2">
      <c r="A544" s="98" t="s">
        <v>766</v>
      </c>
      <c r="B544" s="28" t="str">
        <f>"13"&amp;"."&amp;$B$662&amp;"."&amp;$B$663</f>
        <v>13.12.2023</v>
      </c>
      <c r="C544" s="90" t="s">
        <v>76</v>
      </c>
      <c r="D544" s="91">
        <f>ROUND(((D545+D546+D548+D547)/1000),5)</f>
        <v>5.0592699999999997</v>
      </c>
      <c r="E544" s="91">
        <f>ROUND(((E545+E546+E548+E547)/1000),5)</f>
        <v>4.9702700000000002</v>
      </c>
      <c r="F544" s="91">
        <f>ROUND(((F545+F546+F548+F547)/1000),5)</f>
        <v>4.93391</v>
      </c>
      <c r="G544" s="91">
        <f t="shared" ref="G544:AA544" si="315">ROUND(((G545+G546+G548+G547)/1000),5)</f>
        <v>4.9217199999999997</v>
      </c>
      <c r="H544" s="91">
        <f t="shared" si="315"/>
        <v>4.9556100000000001</v>
      </c>
      <c r="I544" s="91">
        <f t="shared" si="315"/>
        <v>5.0951199999999996</v>
      </c>
      <c r="J544" s="91">
        <f t="shared" si="315"/>
        <v>5.2682099999999998</v>
      </c>
      <c r="K544" s="91">
        <f t="shared" si="315"/>
        <v>5.6086600000000004</v>
      </c>
      <c r="L544" s="91">
        <f t="shared" si="315"/>
        <v>5.8269000000000002</v>
      </c>
      <c r="M544" s="91">
        <f t="shared" si="315"/>
        <v>5.9008099999999999</v>
      </c>
      <c r="N544" s="91">
        <f t="shared" si="315"/>
        <v>5.9332000000000003</v>
      </c>
      <c r="O544" s="91">
        <f t="shared" si="315"/>
        <v>5.9671399999999997</v>
      </c>
      <c r="P544" s="91">
        <f t="shared" si="315"/>
        <v>5.91655</v>
      </c>
      <c r="Q544" s="91">
        <f t="shared" si="315"/>
        <v>5.9420500000000001</v>
      </c>
      <c r="R544" s="91">
        <f t="shared" si="315"/>
        <v>5.9319199999999999</v>
      </c>
      <c r="S544" s="91">
        <f t="shared" si="315"/>
        <v>5.9087800000000001</v>
      </c>
      <c r="T544" s="91">
        <f t="shared" si="315"/>
        <v>5.9397799999999998</v>
      </c>
      <c r="U544" s="91">
        <f t="shared" si="315"/>
        <v>5.9303800000000004</v>
      </c>
      <c r="V544" s="91">
        <f t="shared" si="315"/>
        <v>5.9062000000000001</v>
      </c>
      <c r="W544" s="91">
        <f t="shared" si="315"/>
        <v>5.8417599999999998</v>
      </c>
      <c r="X544" s="91">
        <f t="shared" si="315"/>
        <v>5.7229799999999997</v>
      </c>
      <c r="Y544" s="91">
        <f t="shared" si="315"/>
        <v>5.6502600000000003</v>
      </c>
      <c r="Z544" s="91">
        <f t="shared" si="315"/>
        <v>5.3872499999999999</v>
      </c>
      <c r="AA544" s="91">
        <f t="shared" si="315"/>
        <v>5.1963600000000003</v>
      </c>
    </row>
    <row r="545" spans="1:27" ht="12.75" customHeight="1" outlineLevel="1" x14ac:dyDescent="0.2">
      <c r="A545" s="99" t="s">
        <v>767</v>
      </c>
      <c r="B545" s="63" t="s">
        <v>238</v>
      </c>
      <c r="C545" s="43" t="s">
        <v>79</v>
      </c>
      <c r="D545" s="44">
        <v>1165.46</v>
      </c>
      <c r="E545" s="44">
        <v>1076.46</v>
      </c>
      <c r="F545" s="44">
        <v>1040.0999999999999</v>
      </c>
      <c r="G545" s="44">
        <v>1027.9100000000001</v>
      </c>
      <c r="H545" s="44">
        <v>1061.8</v>
      </c>
      <c r="I545" s="44">
        <v>1201.31</v>
      </c>
      <c r="J545" s="44">
        <v>1374.4</v>
      </c>
      <c r="K545" s="44">
        <v>1714.85</v>
      </c>
      <c r="L545" s="44">
        <v>1933.09</v>
      </c>
      <c r="M545" s="44">
        <v>2007</v>
      </c>
      <c r="N545" s="44">
        <v>2039.39</v>
      </c>
      <c r="O545" s="44">
        <v>2073.33</v>
      </c>
      <c r="P545" s="44">
        <v>2022.74</v>
      </c>
      <c r="Q545" s="44">
        <v>2048.2399999999998</v>
      </c>
      <c r="R545" s="44">
        <v>2038.11</v>
      </c>
      <c r="S545" s="44">
        <v>2014.97</v>
      </c>
      <c r="T545" s="44">
        <v>2045.97</v>
      </c>
      <c r="U545" s="44">
        <v>2036.57</v>
      </c>
      <c r="V545" s="44">
        <v>2012.39</v>
      </c>
      <c r="W545" s="44">
        <v>1947.95</v>
      </c>
      <c r="X545" s="44">
        <v>1829.17</v>
      </c>
      <c r="Y545" s="44">
        <v>1756.45</v>
      </c>
      <c r="Z545" s="44">
        <v>1493.44</v>
      </c>
      <c r="AA545" s="44">
        <v>1302.55</v>
      </c>
    </row>
    <row r="546" spans="1:27" ht="12.75" customHeight="1" outlineLevel="1" x14ac:dyDescent="0.2">
      <c r="A546" s="99" t="s">
        <v>768</v>
      </c>
      <c r="B546" s="63" t="s">
        <v>90</v>
      </c>
      <c r="C546" s="43" t="s">
        <v>79</v>
      </c>
      <c r="D546" s="44">
        <f>$D$486</f>
        <v>3559.77</v>
      </c>
      <c r="E546" s="44">
        <f t="shared" ref="E546:AA546" si="316">$D$486</f>
        <v>3559.77</v>
      </c>
      <c r="F546" s="44">
        <f t="shared" si="316"/>
        <v>3559.77</v>
      </c>
      <c r="G546" s="44">
        <f t="shared" si="316"/>
        <v>3559.77</v>
      </c>
      <c r="H546" s="44">
        <f t="shared" si="316"/>
        <v>3559.77</v>
      </c>
      <c r="I546" s="44">
        <f t="shared" si="316"/>
        <v>3559.77</v>
      </c>
      <c r="J546" s="44">
        <f t="shared" si="316"/>
        <v>3559.77</v>
      </c>
      <c r="K546" s="44">
        <f t="shared" si="316"/>
        <v>3559.77</v>
      </c>
      <c r="L546" s="44">
        <f t="shared" si="316"/>
        <v>3559.77</v>
      </c>
      <c r="M546" s="44">
        <f t="shared" si="316"/>
        <v>3559.77</v>
      </c>
      <c r="N546" s="44">
        <f t="shared" si="316"/>
        <v>3559.77</v>
      </c>
      <c r="O546" s="44">
        <f t="shared" si="316"/>
        <v>3559.77</v>
      </c>
      <c r="P546" s="44">
        <f t="shared" si="316"/>
        <v>3559.77</v>
      </c>
      <c r="Q546" s="44">
        <f t="shared" si="316"/>
        <v>3559.77</v>
      </c>
      <c r="R546" s="44">
        <f t="shared" si="316"/>
        <v>3559.77</v>
      </c>
      <c r="S546" s="44">
        <f t="shared" si="316"/>
        <v>3559.77</v>
      </c>
      <c r="T546" s="44">
        <f t="shared" si="316"/>
        <v>3559.77</v>
      </c>
      <c r="U546" s="44">
        <f t="shared" si="316"/>
        <v>3559.77</v>
      </c>
      <c r="V546" s="44">
        <f t="shared" si="316"/>
        <v>3559.77</v>
      </c>
      <c r="W546" s="44">
        <f t="shared" si="316"/>
        <v>3559.77</v>
      </c>
      <c r="X546" s="44">
        <f t="shared" si="316"/>
        <v>3559.77</v>
      </c>
      <c r="Y546" s="44">
        <f t="shared" si="316"/>
        <v>3559.77</v>
      </c>
      <c r="Z546" s="44">
        <f t="shared" si="316"/>
        <v>3559.77</v>
      </c>
      <c r="AA546" s="44">
        <f t="shared" si="316"/>
        <v>3559.77</v>
      </c>
    </row>
    <row r="547" spans="1:27" ht="12.75" customHeight="1" outlineLevel="1" x14ac:dyDescent="0.2">
      <c r="A547" s="99" t="s">
        <v>769</v>
      </c>
      <c r="B547" s="63" t="s">
        <v>83</v>
      </c>
      <c r="C547" s="43" t="s">
        <v>79</v>
      </c>
      <c r="D547" s="44">
        <v>3.35</v>
      </c>
      <c r="E547" s="44">
        <v>3.35</v>
      </c>
      <c r="F547" s="44">
        <v>3.35</v>
      </c>
      <c r="G547" s="44">
        <v>3.35</v>
      </c>
      <c r="H547" s="44">
        <v>3.35</v>
      </c>
      <c r="I547" s="44">
        <v>3.35</v>
      </c>
      <c r="J547" s="44">
        <v>3.35</v>
      </c>
      <c r="K547" s="44">
        <v>3.35</v>
      </c>
      <c r="L547" s="44">
        <v>3.35</v>
      </c>
      <c r="M547" s="44">
        <v>3.35</v>
      </c>
      <c r="N547" s="44">
        <v>3.35</v>
      </c>
      <c r="O547" s="44">
        <v>3.35</v>
      </c>
      <c r="P547" s="44">
        <v>3.35</v>
      </c>
      <c r="Q547" s="44">
        <v>3.35</v>
      </c>
      <c r="R547" s="44">
        <v>3.35</v>
      </c>
      <c r="S547" s="44">
        <v>3.35</v>
      </c>
      <c r="T547" s="44">
        <v>3.35</v>
      </c>
      <c r="U547" s="44">
        <v>3.35</v>
      </c>
      <c r="V547" s="44">
        <v>3.35</v>
      </c>
      <c r="W547" s="44">
        <v>3.35</v>
      </c>
      <c r="X547" s="44">
        <v>3.35</v>
      </c>
      <c r="Y547" s="44">
        <v>3.35</v>
      </c>
      <c r="Z547" s="44">
        <v>3.35</v>
      </c>
      <c r="AA547" s="44">
        <v>3.35</v>
      </c>
    </row>
    <row r="548" spans="1:27" ht="12.75" customHeight="1" outlineLevel="1" x14ac:dyDescent="0.2">
      <c r="A548" s="99" t="s">
        <v>770</v>
      </c>
      <c r="B548" s="63" t="s">
        <v>81</v>
      </c>
      <c r="C548" s="43" t="s">
        <v>79</v>
      </c>
      <c r="D548" s="44">
        <f>$D$11</f>
        <v>330.69</v>
      </c>
      <c r="E548" s="44">
        <f t="shared" ref="E548:AA548" si="317">$D$11</f>
        <v>330.69</v>
      </c>
      <c r="F548" s="44">
        <f t="shared" si="317"/>
        <v>330.69</v>
      </c>
      <c r="G548" s="44">
        <f t="shared" si="317"/>
        <v>330.69</v>
      </c>
      <c r="H548" s="44">
        <f t="shared" si="317"/>
        <v>330.69</v>
      </c>
      <c r="I548" s="44">
        <f t="shared" si="317"/>
        <v>330.69</v>
      </c>
      <c r="J548" s="44">
        <f t="shared" si="317"/>
        <v>330.69</v>
      </c>
      <c r="K548" s="44">
        <f t="shared" si="317"/>
        <v>330.69</v>
      </c>
      <c r="L548" s="44">
        <f t="shared" si="317"/>
        <v>330.69</v>
      </c>
      <c r="M548" s="44">
        <f t="shared" si="317"/>
        <v>330.69</v>
      </c>
      <c r="N548" s="44">
        <f t="shared" si="317"/>
        <v>330.69</v>
      </c>
      <c r="O548" s="44">
        <f t="shared" si="317"/>
        <v>330.69</v>
      </c>
      <c r="P548" s="44">
        <f t="shared" si="317"/>
        <v>330.69</v>
      </c>
      <c r="Q548" s="44">
        <f t="shared" si="317"/>
        <v>330.69</v>
      </c>
      <c r="R548" s="44">
        <f t="shared" si="317"/>
        <v>330.69</v>
      </c>
      <c r="S548" s="44">
        <f t="shared" si="317"/>
        <v>330.69</v>
      </c>
      <c r="T548" s="44">
        <f t="shared" si="317"/>
        <v>330.69</v>
      </c>
      <c r="U548" s="44">
        <f t="shared" si="317"/>
        <v>330.69</v>
      </c>
      <c r="V548" s="44">
        <f t="shared" si="317"/>
        <v>330.69</v>
      </c>
      <c r="W548" s="44">
        <f t="shared" si="317"/>
        <v>330.69</v>
      </c>
      <c r="X548" s="44">
        <f t="shared" si="317"/>
        <v>330.69</v>
      </c>
      <c r="Y548" s="44">
        <f t="shared" si="317"/>
        <v>330.69</v>
      </c>
      <c r="Z548" s="44">
        <f t="shared" si="317"/>
        <v>330.69</v>
      </c>
      <c r="AA548" s="44">
        <f t="shared" si="317"/>
        <v>330.69</v>
      </c>
    </row>
    <row r="549" spans="1:27" x14ac:dyDescent="0.2">
      <c r="A549" s="98" t="s">
        <v>771</v>
      </c>
      <c r="B549" s="28" t="str">
        <f>"14"&amp;"."&amp;$B$662&amp;"."&amp;$B$663</f>
        <v>14.12.2023</v>
      </c>
      <c r="C549" s="90" t="s">
        <v>76</v>
      </c>
      <c r="D549" s="91">
        <f>ROUND(((D550+D551+D553+D552)/1000),5)</f>
        <v>5.1112200000000003</v>
      </c>
      <c r="E549" s="91">
        <f>ROUND(((E550+E551+E553+E552)/1000),5)</f>
        <v>5.0349899999999996</v>
      </c>
      <c r="F549" s="91">
        <f>ROUND(((F550+F551+F553+F552)/1000),5)</f>
        <v>4.9873200000000004</v>
      </c>
      <c r="G549" s="91">
        <f t="shared" ref="G549:AA549" si="318">ROUND(((G550+G551+G553+G552)/1000),5)</f>
        <v>4.99024</v>
      </c>
      <c r="H549" s="91">
        <f t="shared" si="318"/>
        <v>5.03566</v>
      </c>
      <c r="I549" s="91">
        <f t="shared" si="318"/>
        <v>5.1849100000000004</v>
      </c>
      <c r="J549" s="91">
        <f t="shared" si="318"/>
        <v>5.4422300000000003</v>
      </c>
      <c r="K549" s="91">
        <f t="shared" si="318"/>
        <v>5.6776200000000001</v>
      </c>
      <c r="L549" s="91">
        <f t="shared" si="318"/>
        <v>5.8930899999999999</v>
      </c>
      <c r="M549" s="91">
        <f t="shared" si="318"/>
        <v>5.9569000000000001</v>
      </c>
      <c r="N549" s="91">
        <f t="shared" si="318"/>
        <v>6.0882699999999996</v>
      </c>
      <c r="O549" s="91">
        <f t="shared" si="318"/>
        <v>6.0206200000000001</v>
      </c>
      <c r="P549" s="91">
        <f t="shared" si="318"/>
        <v>5.9635699999999998</v>
      </c>
      <c r="Q549" s="91">
        <f t="shared" si="318"/>
        <v>5.9865599999999999</v>
      </c>
      <c r="R549" s="91">
        <f t="shared" si="318"/>
        <v>6.01837</v>
      </c>
      <c r="S549" s="91">
        <f t="shared" si="318"/>
        <v>5.9586100000000002</v>
      </c>
      <c r="T549" s="91">
        <f t="shared" si="318"/>
        <v>6.16113</v>
      </c>
      <c r="U549" s="91">
        <f t="shared" si="318"/>
        <v>6.1742499999999998</v>
      </c>
      <c r="V549" s="91">
        <f t="shared" si="318"/>
        <v>6.1565200000000004</v>
      </c>
      <c r="W549" s="91">
        <f t="shared" si="318"/>
        <v>5.9181800000000004</v>
      </c>
      <c r="X549" s="91">
        <f t="shared" si="318"/>
        <v>5.8550500000000003</v>
      </c>
      <c r="Y549" s="91">
        <f t="shared" si="318"/>
        <v>5.6905999999999999</v>
      </c>
      <c r="Z549" s="91">
        <f t="shared" si="318"/>
        <v>5.4108599999999996</v>
      </c>
      <c r="AA549" s="91">
        <f t="shared" si="318"/>
        <v>5.2359499999999999</v>
      </c>
    </row>
    <row r="550" spans="1:27" ht="12.75" customHeight="1" outlineLevel="1" x14ac:dyDescent="0.2">
      <c r="A550" s="99" t="s">
        <v>772</v>
      </c>
      <c r="B550" s="63" t="s">
        <v>238</v>
      </c>
      <c r="C550" s="43" t="s">
        <v>79</v>
      </c>
      <c r="D550" s="44">
        <v>1217.4100000000001</v>
      </c>
      <c r="E550" s="44">
        <v>1141.18</v>
      </c>
      <c r="F550" s="44">
        <v>1093.51</v>
      </c>
      <c r="G550" s="44">
        <v>1096.43</v>
      </c>
      <c r="H550" s="44">
        <v>1141.8499999999999</v>
      </c>
      <c r="I550" s="44">
        <v>1291.0999999999999</v>
      </c>
      <c r="J550" s="44">
        <v>1548.42</v>
      </c>
      <c r="K550" s="44">
        <v>1783.81</v>
      </c>
      <c r="L550" s="44">
        <v>1999.28</v>
      </c>
      <c r="M550" s="44">
        <v>2063.09</v>
      </c>
      <c r="N550" s="44">
        <v>2194.46</v>
      </c>
      <c r="O550" s="44">
        <v>2126.81</v>
      </c>
      <c r="P550" s="44">
        <v>2069.7600000000002</v>
      </c>
      <c r="Q550" s="44">
        <v>2092.75</v>
      </c>
      <c r="R550" s="44">
        <v>2124.56</v>
      </c>
      <c r="S550" s="44">
        <v>2064.8000000000002</v>
      </c>
      <c r="T550" s="44">
        <v>2267.3200000000002</v>
      </c>
      <c r="U550" s="44">
        <v>2280.44</v>
      </c>
      <c r="V550" s="44">
        <v>2262.71</v>
      </c>
      <c r="W550" s="44">
        <v>2024.37</v>
      </c>
      <c r="X550" s="44">
        <v>1961.24</v>
      </c>
      <c r="Y550" s="44">
        <v>1796.79</v>
      </c>
      <c r="Z550" s="44">
        <v>1517.05</v>
      </c>
      <c r="AA550" s="44">
        <v>1342.14</v>
      </c>
    </row>
    <row r="551" spans="1:27" ht="12.75" customHeight="1" outlineLevel="1" x14ac:dyDescent="0.2">
      <c r="A551" s="99" t="s">
        <v>773</v>
      </c>
      <c r="B551" s="63" t="s">
        <v>90</v>
      </c>
      <c r="C551" s="43" t="s">
        <v>79</v>
      </c>
      <c r="D551" s="44">
        <f>$D$486</f>
        <v>3559.77</v>
      </c>
      <c r="E551" s="44">
        <f t="shared" ref="E551:AA551" si="319">$D$486</f>
        <v>3559.77</v>
      </c>
      <c r="F551" s="44">
        <f t="shared" si="319"/>
        <v>3559.77</v>
      </c>
      <c r="G551" s="44">
        <f t="shared" si="319"/>
        <v>3559.77</v>
      </c>
      <c r="H551" s="44">
        <f t="shared" si="319"/>
        <v>3559.77</v>
      </c>
      <c r="I551" s="44">
        <f t="shared" si="319"/>
        <v>3559.77</v>
      </c>
      <c r="J551" s="44">
        <f t="shared" si="319"/>
        <v>3559.77</v>
      </c>
      <c r="K551" s="44">
        <f t="shared" si="319"/>
        <v>3559.77</v>
      </c>
      <c r="L551" s="44">
        <f t="shared" si="319"/>
        <v>3559.77</v>
      </c>
      <c r="M551" s="44">
        <f t="shared" si="319"/>
        <v>3559.77</v>
      </c>
      <c r="N551" s="44">
        <f t="shared" si="319"/>
        <v>3559.77</v>
      </c>
      <c r="O551" s="44">
        <f t="shared" si="319"/>
        <v>3559.77</v>
      </c>
      <c r="P551" s="44">
        <f t="shared" si="319"/>
        <v>3559.77</v>
      </c>
      <c r="Q551" s="44">
        <f t="shared" si="319"/>
        <v>3559.77</v>
      </c>
      <c r="R551" s="44">
        <f t="shared" si="319"/>
        <v>3559.77</v>
      </c>
      <c r="S551" s="44">
        <f t="shared" si="319"/>
        <v>3559.77</v>
      </c>
      <c r="T551" s="44">
        <f t="shared" si="319"/>
        <v>3559.77</v>
      </c>
      <c r="U551" s="44">
        <f t="shared" si="319"/>
        <v>3559.77</v>
      </c>
      <c r="V551" s="44">
        <f t="shared" si="319"/>
        <v>3559.77</v>
      </c>
      <c r="W551" s="44">
        <f t="shared" si="319"/>
        <v>3559.77</v>
      </c>
      <c r="X551" s="44">
        <f t="shared" si="319"/>
        <v>3559.77</v>
      </c>
      <c r="Y551" s="44">
        <f t="shared" si="319"/>
        <v>3559.77</v>
      </c>
      <c r="Z551" s="44">
        <f t="shared" si="319"/>
        <v>3559.77</v>
      </c>
      <c r="AA551" s="44">
        <f t="shared" si="319"/>
        <v>3559.77</v>
      </c>
    </row>
    <row r="552" spans="1:27" ht="12.75" customHeight="1" outlineLevel="1" x14ac:dyDescent="0.2">
      <c r="A552" s="99" t="s">
        <v>774</v>
      </c>
      <c r="B552" s="63" t="s">
        <v>83</v>
      </c>
      <c r="C552" s="43" t="s">
        <v>79</v>
      </c>
      <c r="D552" s="44">
        <v>3.35</v>
      </c>
      <c r="E552" s="44">
        <v>3.35</v>
      </c>
      <c r="F552" s="44">
        <v>3.35</v>
      </c>
      <c r="G552" s="44">
        <v>3.35</v>
      </c>
      <c r="H552" s="44">
        <v>3.35</v>
      </c>
      <c r="I552" s="44">
        <v>3.35</v>
      </c>
      <c r="J552" s="44">
        <v>3.35</v>
      </c>
      <c r="K552" s="44">
        <v>3.35</v>
      </c>
      <c r="L552" s="44">
        <v>3.35</v>
      </c>
      <c r="M552" s="44">
        <v>3.35</v>
      </c>
      <c r="N552" s="44">
        <v>3.35</v>
      </c>
      <c r="O552" s="44">
        <v>3.35</v>
      </c>
      <c r="P552" s="44">
        <v>3.35</v>
      </c>
      <c r="Q552" s="44">
        <v>3.35</v>
      </c>
      <c r="R552" s="44">
        <v>3.35</v>
      </c>
      <c r="S552" s="44">
        <v>3.35</v>
      </c>
      <c r="T552" s="44">
        <v>3.35</v>
      </c>
      <c r="U552" s="44">
        <v>3.35</v>
      </c>
      <c r="V552" s="44">
        <v>3.35</v>
      </c>
      <c r="W552" s="44">
        <v>3.35</v>
      </c>
      <c r="X552" s="44">
        <v>3.35</v>
      </c>
      <c r="Y552" s="44">
        <v>3.35</v>
      </c>
      <c r="Z552" s="44">
        <v>3.35</v>
      </c>
      <c r="AA552" s="44">
        <v>3.35</v>
      </c>
    </row>
    <row r="553" spans="1:27" ht="12.75" customHeight="1" outlineLevel="1" x14ac:dyDescent="0.2">
      <c r="A553" s="99" t="s">
        <v>775</v>
      </c>
      <c r="B553" s="63" t="s">
        <v>81</v>
      </c>
      <c r="C553" s="43" t="s">
        <v>79</v>
      </c>
      <c r="D553" s="44">
        <f>$D$11</f>
        <v>330.69</v>
      </c>
      <c r="E553" s="44">
        <f t="shared" ref="E553:AA553" si="320">$D$11</f>
        <v>330.69</v>
      </c>
      <c r="F553" s="44">
        <f t="shared" si="320"/>
        <v>330.69</v>
      </c>
      <c r="G553" s="44">
        <f t="shared" si="320"/>
        <v>330.69</v>
      </c>
      <c r="H553" s="44">
        <f t="shared" si="320"/>
        <v>330.69</v>
      </c>
      <c r="I553" s="44">
        <f t="shared" si="320"/>
        <v>330.69</v>
      </c>
      <c r="J553" s="44">
        <f t="shared" si="320"/>
        <v>330.69</v>
      </c>
      <c r="K553" s="44">
        <f t="shared" si="320"/>
        <v>330.69</v>
      </c>
      <c r="L553" s="44">
        <f t="shared" si="320"/>
        <v>330.69</v>
      </c>
      <c r="M553" s="44">
        <f t="shared" si="320"/>
        <v>330.69</v>
      </c>
      <c r="N553" s="44">
        <f t="shared" si="320"/>
        <v>330.69</v>
      </c>
      <c r="O553" s="44">
        <f t="shared" si="320"/>
        <v>330.69</v>
      </c>
      <c r="P553" s="44">
        <f t="shared" si="320"/>
        <v>330.69</v>
      </c>
      <c r="Q553" s="44">
        <f t="shared" si="320"/>
        <v>330.69</v>
      </c>
      <c r="R553" s="44">
        <f t="shared" si="320"/>
        <v>330.69</v>
      </c>
      <c r="S553" s="44">
        <f t="shared" si="320"/>
        <v>330.69</v>
      </c>
      <c r="T553" s="44">
        <f t="shared" si="320"/>
        <v>330.69</v>
      </c>
      <c r="U553" s="44">
        <f t="shared" si="320"/>
        <v>330.69</v>
      </c>
      <c r="V553" s="44">
        <f t="shared" si="320"/>
        <v>330.69</v>
      </c>
      <c r="W553" s="44">
        <f t="shared" si="320"/>
        <v>330.69</v>
      </c>
      <c r="X553" s="44">
        <f t="shared" si="320"/>
        <v>330.69</v>
      </c>
      <c r="Y553" s="44">
        <f t="shared" si="320"/>
        <v>330.69</v>
      </c>
      <c r="Z553" s="44">
        <f t="shared" si="320"/>
        <v>330.69</v>
      </c>
      <c r="AA553" s="44">
        <f t="shared" si="320"/>
        <v>330.69</v>
      </c>
    </row>
    <row r="554" spans="1:27" x14ac:dyDescent="0.2">
      <c r="A554" s="98" t="s">
        <v>776</v>
      </c>
      <c r="B554" s="28" t="str">
        <f>"15"&amp;"."&amp;$B$662&amp;"."&amp;$B$663</f>
        <v>15.12.2023</v>
      </c>
      <c r="C554" s="90" t="s">
        <v>76</v>
      </c>
      <c r="D554" s="91">
        <f>ROUND(((D555+D556+D558+D557)/1000),5)</f>
        <v>5.11944</v>
      </c>
      <c r="E554" s="91">
        <f>ROUND(((E555+E556+E558+E557)/1000),5)</f>
        <v>5.06724</v>
      </c>
      <c r="F554" s="91">
        <f>ROUND(((F555+F556+F558+F557)/1000),5)</f>
        <v>5.0242300000000002</v>
      </c>
      <c r="G554" s="91">
        <f t="shared" ref="G554:AA554" si="321">ROUND(((G555+G556+G558+G557)/1000),5)</f>
        <v>5.0123800000000003</v>
      </c>
      <c r="H554" s="91">
        <f t="shared" si="321"/>
        <v>5.0672600000000001</v>
      </c>
      <c r="I554" s="91">
        <f t="shared" si="321"/>
        <v>5.1829499999999999</v>
      </c>
      <c r="J554" s="91">
        <f t="shared" si="321"/>
        <v>5.3991100000000003</v>
      </c>
      <c r="K554" s="91">
        <f t="shared" si="321"/>
        <v>5.7364699999999997</v>
      </c>
      <c r="L554" s="91">
        <f t="shared" si="321"/>
        <v>5.9439900000000003</v>
      </c>
      <c r="M554" s="91">
        <f t="shared" si="321"/>
        <v>5.9684200000000001</v>
      </c>
      <c r="N554" s="91">
        <f t="shared" si="321"/>
        <v>5.9987700000000004</v>
      </c>
      <c r="O554" s="91">
        <f t="shared" si="321"/>
        <v>6.0024199999999999</v>
      </c>
      <c r="P554" s="91">
        <f t="shared" si="321"/>
        <v>5.9993400000000001</v>
      </c>
      <c r="Q554" s="91">
        <f t="shared" si="321"/>
        <v>6.0042099999999996</v>
      </c>
      <c r="R554" s="91">
        <f t="shared" si="321"/>
        <v>6.0045599999999997</v>
      </c>
      <c r="S554" s="91">
        <f t="shared" si="321"/>
        <v>5.9703900000000001</v>
      </c>
      <c r="T554" s="91">
        <f t="shared" si="321"/>
        <v>6.0308999999999999</v>
      </c>
      <c r="U554" s="91">
        <f t="shared" si="321"/>
        <v>6.0355999999999996</v>
      </c>
      <c r="V554" s="91">
        <f t="shared" si="321"/>
        <v>6.0270900000000003</v>
      </c>
      <c r="W554" s="91">
        <f t="shared" si="321"/>
        <v>5.9642499999999998</v>
      </c>
      <c r="X554" s="91">
        <f t="shared" si="321"/>
        <v>5.8072299999999997</v>
      </c>
      <c r="Y554" s="91">
        <f t="shared" si="321"/>
        <v>5.66289</v>
      </c>
      <c r="Z554" s="91">
        <f t="shared" si="321"/>
        <v>5.4580299999999999</v>
      </c>
      <c r="AA554" s="91">
        <f t="shared" si="321"/>
        <v>5.2372300000000003</v>
      </c>
    </row>
    <row r="555" spans="1:27" ht="12.75" customHeight="1" outlineLevel="1" x14ac:dyDescent="0.2">
      <c r="A555" s="99" t="s">
        <v>777</v>
      </c>
      <c r="B555" s="63" t="s">
        <v>238</v>
      </c>
      <c r="C555" s="43" t="s">
        <v>79</v>
      </c>
      <c r="D555" s="44">
        <v>1225.6300000000001</v>
      </c>
      <c r="E555" s="44">
        <v>1173.43</v>
      </c>
      <c r="F555" s="44">
        <v>1130.42</v>
      </c>
      <c r="G555" s="44">
        <v>1118.57</v>
      </c>
      <c r="H555" s="44">
        <v>1173.45</v>
      </c>
      <c r="I555" s="44">
        <v>1289.1400000000001</v>
      </c>
      <c r="J555" s="44">
        <v>1505.3</v>
      </c>
      <c r="K555" s="44">
        <v>1842.66</v>
      </c>
      <c r="L555" s="44">
        <v>2050.1799999999998</v>
      </c>
      <c r="M555" s="44">
        <v>2074.61</v>
      </c>
      <c r="N555" s="44">
        <v>2104.96</v>
      </c>
      <c r="O555" s="44">
        <v>2108.61</v>
      </c>
      <c r="P555" s="44">
        <v>2105.5300000000002</v>
      </c>
      <c r="Q555" s="44">
        <v>2110.4</v>
      </c>
      <c r="R555" s="44">
        <v>2110.75</v>
      </c>
      <c r="S555" s="44">
        <v>2076.58</v>
      </c>
      <c r="T555" s="44">
        <v>2137.09</v>
      </c>
      <c r="U555" s="44">
        <v>2141.79</v>
      </c>
      <c r="V555" s="44">
        <v>2133.2800000000002</v>
      </c>
      <c r="W555" s="44">
        <v>2070.44</v>
      </c>
      <c r="X555" s="44">
        <v>1913.42</v>
      </c>
      <c r="Y555" s="44">
        <v>1769.08</v>
      </c>
      <c r="Z555" s="44">
        <v>1564.22</v>
      </c>
      <c r="AA555" s="44">
        <v>1343.42</v>
      </c>
    </row>
    <row r="556" spans="1:27" ht="12.75" customHeight="1" outlineLevel="1" x14ac:dyDescent="0.2">
      <c r="A556" s="99" t="s">
        <v>778</v>
      </c>
      <c r="B556" s="63" t="s">
        <v>90</v>
      </c>
      <c r="C556" s="43" t="s">
        <v>79</v>
      </c>
      <c r="D556" s="44">
        <f>$D$486</f>
        <v>3559.77</v>
      </c>
      <c r="E556" s="44">
        <f t="shared" ref="E556:AA556" si="322">$D$486</f>
        <v>3559.77</v>
      </c>
      <c r="F556" s="44">
        <f t="shared" si="322"/>
        <v>3559.77</v>
      </c>
      <c r="G556" s="44">
        <f t="shared" si="322"/>
        <v>3559.77</v>
      </c>
      <c r="H556" s="44">
        <f t="shared" si="322"/>
        <v>3559.77</v>
      </c>
      <c r="I556" s="44">
        <f t="shared" si="322"/>
        <v>3559.77</v>
      </c>
      <c r="J556" s="44">
        <f t="shared" si="322"/>
        <v>3559.77</v>
      </c>
      <c r="K556" s="44">
        <f t="shared" si="322"/>
        <v>3559.77</v>
      </c>
      <c r="L556" s="44">
        <f t="shared" si="322"/>
        <v>3559.77</v>
      </c>
      <c r="M556" s="44">
        <f t="shared" si="322"/>
        <v>3559.77</v>
      </c>
      <c r="N556" s="44">
        <f t="shared" si="322"/>
        <v>3559.77</v>
      </c>
      <c r="O556" s="44">
        <f t="shared" si="322"/>
        <v>3559.77</v>
      </c>
      <c r="P556" s="44">
        <f t="shared" si="322"/>
        <v>3559.77</v>
      </c>
      <c r="Q556" s="44">
        <f t="shared" si="322"/>
        <v>3559.77</v>
      </c>
      <c r="R556" s="44">
        <f t="shared" si="322"/>
        <v>3559.77</v>
      </c>
      <c r="S556" s="44">
        <f t="shared" si="322"/>
        <v>3559.77</v>
      </c>
      <c r="T556" s="44">
        <f t="shared" si="322"/>
        <v>3559.77</v>
      </c>
      <c r="U556" s="44">
        <f t="shared" si="322"/>
        <v>3559.77</v>
      </c>
      <c r="V556" s="44">
        <f t="shared" si="322"/>
        <v>3559.77</v>
      </c>
      <c r="W556" s="44">
        <f t="shared" si="322"/>
        <v>3559.77</v>
      </c>
      <c r="X556" s="44">
        <f t="shared" si="322"/>
        <v>3559.77</v>
      </c>
      <c r="Y556" s="44">
        <f t="shared" si="322"/>
        <v>3559.77</v>
      </c>
      <c r="Z556" s="44">
        <f t="shared" si="322"/>
        <v>3559.77</v>
      </c>
      <c r="AA556" s="44">
        <f t="shared" si="322"/>
        <v>3559.77</v>
      </c>
    </row>
    <row r="557" spans="1:27" ht="12.75" customHeight="1" outlineLevel="1" x14ac:dyDescent="0.2">
      <c r="A557" s="99" t="s">
        <v>779</v>
      </c>
      <c r="B557" s="63" t="s">
        <v>83</v>
      </c>
      <c r="C557" s="43" t="s">
        <v>79</v>
      </c>
      <c r="D557" s="44">
        <v>3.35</v>
      </c>
      <c r="E557" s="44">
        <v>3.35</v>
      </c>
      <c r="F557" s="44">
        <v>3.35</v>
      </c>
      <c r="G557" s="44">
        <v>3.35</v>
      </c>
      <c r="H557" s="44">
        <v>3.35</v>
      </c>
      <c r="I557" s="44">
        <v>3.35</v>
      </c>
      <c r="J557" s="44">
        <v>3.35</v>
      </c>
      <c r="K557" s="44">
        <v>3.35</v>
      </c>
      <c r="L557" s="44">
        <v>3.35</v>
      </c>
      <c r="M557" s="44">
        <v>3.35</v>
      </c>
      <c r="N557" s="44">
        <v>3.35</v>
      </c>
      <c r="O557" s="44">
        <v>3.35</v>
      </c>
      <c r="P557" s="44">
        <v>3.35</v>
      </c>
      <c r="Q557" s="44">
        <v>3.35</v>
      </c>
      <c r="R557" s="44">
        <v>3.35</v>
      </c>
      <c r="S557" s="44">
        <v>3.35</v>
      </c>
      <c r="T557" s="44">
        <v>3.35</v>
      </c>
      <c r="U557" s="44">
        <v>3.35</v>
      </c>
      <c r="V557" s="44">
        <v>3.35</v>
      </c>
      <c r="W557" s="44">
        <v>3.35</v>
      </c>
      <c r="X557" s="44">
        <v>3.35</v>
      </c>
      <c r="Y557" s="44">
        <v>3.35</v>
      </c>
      <c r="Z557" s="44">
        <v>3.35</v>
      </c>
      <c r="AA557" s="44">
        <v>3.35</v>
      </c>
    </row>
    <row r="558" spans="1:27" ht="12.75" customHeight="1" outlineLevel="1" x14ac:dyDescent="0.2">
      <c r="A558" s="99" t="s">
        <v>780</v>
      </c>
      <c r="B558" s="63" t="s">
        <v>81</v>
      </c>
      <c r="C558" s="43" t="s">
        <v>79</v>
      </c>
      <c r="D558" s="44">
        <f>$D$11</f>
        <v>330.69</v>
      </c>
      <c r="E558" s="44">
        <f t="shared" ref="E558:AA558" si="323">$D$11</f>
        <v>330.69</v>
      </c>
      <c r="F558" s="44">
        <f t="shared" si="323"/>
        <v>330.69</v>
      </c>
      <c r="G558" s="44">
        <f t="shared" si="323"/>
        <v>330.69</v>
      </c>
      <c r="H558" s="44">
        <f t="shared" si="323"/>
        <v>330.69</v>
      </c>
      <c r="I558" s="44">
        <f t="shared" si="323"/>
        <v>330.69</v>
      </c>
      <c r="J558" s="44">
        <f t="shared" si="323"/>
        <v>330.69</v>
      </c>
      <c r="K558" s="44">
        <f t="shared" si="323"/>
        <v>330.69</v>
      </c>
      <c r="L558" s="44">
        <f t="shared" si="323"/>
        <v>330.69</v>
      </c>
      <c r="M558" s="44">
        <f t="shared" si="323"/>
        <v>330.69</v>
      </c>
      <c r="N558" s="44">
        <f t="shared" si="323"/>
        <v>330.69</v>
      </c>
      <c r="O558" s="44">
        <f t="shared" si="323"/>
        <v>330.69</v>
      </c>
      <c r="P558" s="44">
        <f t="shared" si="323"/>
        <v>330.69</v>
      </c>
      <c r="Q558" s="44">
        <f t="shared" si="323"/>
        <v>330.69</v>
      </c>
      <c r="R558" s="44">
        <f t="shared" si="323"/>
        <v>330.69</v>
      </c>
      <c r="S558" s="44">
        <f t="shared" si="323"/>
        <v>330.69</v>
      </c>
      <c r="T558" s="44">
        <f t="shared" si="323"/>
        <v>330.69</v>
      </c>
      <c r="U558" s="44">
        <f t="shared" si="323"/>
        <v>330.69</v>
      </c>
      <c r="V558" s="44">
        <f t="shared" si="323"/>
        <v>330.69</v>
      </c>
      <c r="W558" s="44">
        <f t="shared" si="323"/>
        <v>330.69</v>
      </c>
      <c r="X558" s="44">
        <f t="shared" si="323"/>
        <v>330.69</v>
      </c>
      <c r="Y558" s="44">
        <f t="shared" si="323"/>
        <v>330.69</v>
      </c>
      <c r="Z558" s="44">
        <f t="shared" si="323"/>
        <v>330.69</v>
      </c>
      <c r="AA558" s="44">
        <f t="shared" si="323"/>
        <v>330.69</v>
      </c>
    </row>
    <row r="559" spans="1:27" x14ac:dyDescent="0.2">
      <c r="A559" s="98" t="s">
        <v>781</v>
      </c>
      <c r="B559" s="28" t="str">
        <f>"16"&amp;"."&amp;$B$662&amp;"."&amp;$B$663</f>
        <v>16.12.2023</v>
      </c>
      <c r="C559" s="90" t="s">
        <v>76</v>
      </c>
      <c r="D559" s="91">
        <f>ROUND(((D560+D561+D563+D562)/1000),5)</f>
        <v>5.18703</v>
      </c>
      <c r="E559" s="91">
        <f>ROUND(((E560+E561+E563+E562)/1000),5)</f>
        <v>5.1469100000000001</v>
      </c>
      <c r="F559" s="91">
        <f>ROUND(((F560+F561+F563+F562)/1000),5)</f>
        <v>5.1257200000000003</v>
      </c>
      <c r="G559" s="91">
        <f t="shared" ref="G559:AA559" si="324">ROUND(((G560+G561+G563+G562)/1000),5)</f>
        <v>5.0922200000000002</v>
      </c>
      <c r="H559" s="91">
        <f t="shared" si="324"/>
        <v>5.1261000000000001</v>
      </c>
      <c r="I559" s="91">
        <f t="shared" si="324"/>
        <v>5.1834800000000003</v>
      </c>
      <c r="J559" s="91">
        <f t="shared" si="324"/>
        <v>5.29711</v>
      </c>
      <c r="K559" s="91">
        <f t="shared" si="324"/>
        <v>5.4492799999999999</v>
      </c>
      <c r="L559" s="91">
        <f t="shared" si="324"/>
        <v>5.7821300000000004</v>
      </c>
      <c r="M559" s="91">
        <f t="shared" si="324"/>
        <v>5.8499400000000001</v>
      </c>
      <c r="N559" s="91">
        <f t="shared" si="324"/>
        <v>5.9170499999999997</v>
      </c>
      <c r="O559" s="91">
        <f t="shared" si="324"/>
        <v>5.9169400000000003</v>
      </c>
      <c r="P559" s="91">
        <f t="shared" si="324"/>
        <v>5.9115000000000002</v>
      </c>
      <c r="Q559" s="91">
        <f t="shared" si="324"/>
        <v>5.9147499999999997</v>
      </c>
      <c r="R559" s="91">
        <f t="shared" si="324"/>
        <v>5.7793200000000002</v>
      </c>
      <c r="S559" s="91">
        <f t="shared" si="324"/>
        <v>5.8338299999999998</v>
      </c>
      <c r="T559" s="91">
        <f t="shared" si="324"/>
        <v>6.0018099999999999</v>
      </c>
      <c r="U559" s="91">
        <f t="shared" si="324"/>
        <v>6.0872400000000004</v>
      </c>
      <c r="V559" s="91">
        <f t="shared" si="324"/>
        <v>6.0398899999999998</v>
      </c>
      <c r="W559" s="91">
        <f t="shared" si="324"/>
        <v>5.9446500000000002</v>
      </c>
      <c r="X559" s="91">
        <f t="shared" si="324"/>
        <v>5.6973900000000004</v>
      </c>
      <c r="Y559" s="91">
        <f t="shared" si="324"/>
        <v>5.6691200000000004</v>
      </c>
      <c r="Z559" s="91">
        <f t="shared" si="324"/>
        <v>5.3769600000000004</v>
      </c>
      <c r="AA559" s="91">
        <f t="shared" si="324"/>
        <v>5.25502</v>
      </c>
    </row>
    <row r="560" spans="1:27" ht="12.75" customHeight="1" outlineLevel="1" x14ac:dyDescent="0.2">
      <c r="A560" s="99" t="s">
        <v>782</v>
      </c>
      <c r="B560" s="63" t="s">
        <v>238</v>
      </c>
      <c r="C560" s="43" t="s">
        <v>79</v>
      </c>
      <c r="D560" s="44">
        <v>1293.22</v>
      </c>
      <c r="E560" s="44">
        <v>1253.0999999999999</v>
      </c>
      <c r="F560" s="44">
        <v>1231.9100000000001</v>
      </c>
      <c r="G560" s="44">
        <v>1198.4100000000001</v>
      </c>
      <c r="H560" s="44">
        <v>1232.29</v>
      </c>
      <c r="I560" s="44">
        <v>1289.67</v>
      </c>
      <c r="J560" s="44">
        <v>1403.3</v>
      </c>
      <c r="K560" s="44">
        <v>1555.47</v>
      </c>
      <c r="L560" s="44">
        <v>1888.32</v>
      </c>
      <c r="M560" s="44">
        <v>1956.13</v>
      </c>
      <c r="N560" s="44">
        <v>2023.24</v>
      </c>
      <c r="O560" s="44">
        <v>2023.13</v>
      </c>
      <c r="P560" s="44">
        <v>2017.69</v>
      </c>
      <c r="Q560" s="44">
        <v>2020.94</v>
      </c>
      <c r="R560" s="44">
        <v>1885.51</v>
      </c>
      <c r="S560" s="44">
        <v>1940.02</v>
      </c>
      <c r="T560" s="44">
        <v>2108</v>
      </c>
      <c r="U560" s="44">
        <v>2193.4299999999998</v>
      </c>
      <c r="V560" s="44">
        <v>2146.08</v>
      </c>
      <c r="W560" s="44">
        <v>2050.84</v>
      </c>
      <c r="X560" s="44">
        <v>1803.58</v>
      </c>
      <c r="Y560" s="44">
        <v>1775.31</v>
      </c>
      <c r="Z560" s="44">
        <v>1483.15</v>
      </c>
      <c r="AA560" s="44">
        <v>1361.21</v>
      </c>
    </row>
    <row r="561" spans="1:27" ht="12.75" customHeight="1" outlineLevel="1" x14ac:dyDescent="0.2">
      <c r="A561" s="99" t="s">
        <v>783</v>
      </c>
      <c r="B561" s="63" t="s">
        <v>90</v>
      </c>
      <c r="C561" s="43" t="s">
        <v>79</v>
      </c>
      <c r="D561" s="44">
        <f>$D$486</f>
        <v>3559.77</v>
      </c>
      <c r="E561" s="44">
        <f t="shared" ref="E561:AA561" si="325">$D$486</f>
        <v>3559.77</v>
      </c>
      <c r="F561" s="44">
        <f t="shared" si="325"/>
        <v>3559.77</v>
      </c>
      <c r="G561" s="44">
        <f t="shared" si="325"/>
        <v>3559.77</v>
      </c>
      <c r="H561" s="44">
        <f t="shared" si="325"/>
        <v>3559.77</v>
      </c>
      <c r="I561" s="44">
        <f t="shared" si="325"/>
        <v>3559.77</v>
      </c>
      <c r="J561" s="44">
        <f t="shared" si="325"/>
        <v>3559.77</v>
      </c>
      <c r="K561" s="44">
        <f t="shared" si="325"/>
        <v>3559.77</v>
      </c>
      <c r="L561" s="44">
        <f t="shared" si="325"/>
        <v>3559.77</v>
      </c>
      <c r="M561" s="44">
        <f t="shared" si="325"/>
        <v>3559.77</v>
      </c>
      <c r="N561" s="44">
        <f t="shared" si="325"/>
        <v>3559.77</v>
      </c>
      <c r="O561" s="44">
        <f t="shared" si="325"/>
        <v>3559.77</v>
      </c>
      <c r="P561" s="44">
        <f t="shared" si="325"/>
        <v>3559.77</v>
      </c>
      <c r="Q561" s="44">
        <f t="shared" si="325"/>
        <v>3559.77</v>
      </c>
      <c r="R561" s="44">
        <f t="shared" si="325"/>
        <v>3559.77</v>
      </c>
      <c r="S561" s="44">
        <f t="shared" si="325"/>
        <v>3559.77</v>
      </c>
      <c r="T561" s="44">
        <f t="shared" si="325"/>
        <v>3559.77</v>
      </c>
      <c r="U561" s="44">
        <f t="shared" si="325"/>
        <v>3559.77</v>
      </c>
      <c r="V561" s="44">
        <f t="shared" si="325"/>
        <v>3559.77</v>
      </c>
      <c r="W561" s="44">
        <f t="shared" si="325"/>
        <v>3559.77</v>
      </c>
      <c r="X561" s="44">
        <f t="shared" si="325"/>
        <v>3559.77</v>
      </c>
      <c r="Y561" s="44">
        <f t="shared" si="325"/>
        <v>3559.77</v>
      </c>
      <c r="Z561" s="44">
        <f t="shared" si="325"/>
        <v>3559.77</v>
      </c>
      <c r="AA561" s="44">
        <f t="shared" si="325"/>
        <v>3559.77</v>
      </c>
    </row>
    <row r="562" spans="1:27" ht="12.75" customHeight="1" outlineLevel="1" x14ac:dyDescent="0.2">
      <c r="A562" s="99" t="s">
        <v>784</v>
      </c>
      <c r="B562" s="63" t="s">
        <v>83</v>
      </c>
      <c r="C562" s="43" t="s">
        <v>79</v>
      </c>
      <c r="D562" s="44">
        <v>3.35</v>
      </c>
      <c r="E562" s="44">
        <v>3.35</v>
      </c>
      <c r="F562" s="44">
        <v>3.35</v>
      </c>
      <c r="G562" s="44">
        <v>3.35</v>
      </c>
      <c r="H562" s="44">
        <v>3.35</v>
      </c>
      <c r="I562" s="44">
        <v>3.35</v>
      </c>
      <c r="J562" s="44">
        <v>3.35</v>
      </c>
      <c r="K562" s="44">
        <v>3.35</v>
      </c>
      <c r="L562" s="44">
        <v>3.35</v>
      </c>
      <c r="M562" s="44">
        <v>3.35</v>
      </c>
      <c r="N562" s="44">
        <v>3.35</v>
      </c>
      <c r="O562" s="44">
        <v>3.35</v>
      </c>
      <c r="P562" s="44">
        <v>3.35</v>
      </c>
      <c r="Q562" s="44">
        <v>3.35</v>
      </c>
      <c r="R562" s="44">
        <v>3.35</v>
      </c>
      <c r="S562" s="44">
        <v>3.35</v>
      </c>
      <c r="T562" s="44">
        <v>3.35</v>
      </c>
      <c r="U562" s="44">
        <v>3.35</v>
      </c>
      <c r="V562" s="44">
        <v>3.35</v>
      </c>
      <c r="W562" s="44">
        <v>3.35</v>
      </c>
      <c r="X562" s="44">
        <v>3.35</v>
      </c>
      <c r="Y562" s="44">
        <v>3.35</v>
      </c>
      <c r="Z562" s="44">
        <v>3.35</v>
      </c>
      <c r="AA562" s="44">
        <v>3.35</v>
      </c>
    </row>
    <row r="563" spans="1:27" ht="12.75" customHeight="1" outlineLevel="1" x14ac:dyDescent="0.2">
      <c r="A563" s="99" t="s">
        <v>785</v>
      </c>
      <c r="B563" s="63" t="s">
        <v>81</v>
      </c>
      <c r="C563" s="43" t="s">
        <v>79</v>
      </c>
      <c r="D563" s="44">
        <f>$D$11</f>
        <v>330.69</v>
      </c>
      <c r="E563" s="44">
        <f t="shared" ref="E563:AA563" si="326">$D$11</f>
        <v>330.69</v>
      </c>
      <c r="F563" s="44">
        <f t="shared" si="326"/>
        <v>330.69</v>
      </c>
      <c r="G563" s="44">
        <f t="shared" si="326"/>
        <v>330.69</v>
      </c>
      <c r="H563" s="44">
        <f t="shared" si="326"/>
        <v>330.69</v>
      </c>
      <c r="I563" s="44">
        <f t="shared" si="326"/>
        <v>330.69</v>
      </c>
      <c r="J563" s="44">
        <f t="shared" si="326"/>
        <v>330.69</v>
      </c>
      <c r="K563" s="44">
        <f t="shared" si="326"/>
        <v>330.69</v>
      </c>
      <c r="L563" s="44">
        <f t="shared" si="326"/>
        <v>330.69</v>
      </c>
      <c r="M563" s="44">
        <f t="shared" si="326"/>
        <v>330.69</v>
      </c>
      <c r="N563" s="44">
        <f t="shared" si="326"/>
        <v>330.69</v>
      </c>
      <c r="O563" s="44">
        <f t="shared" si="326"/>
        <v>330.69</v>
      </c>
      <c r="P563" s="44">
        <f t="shared" si="326"/>
        <v>330.69</v>
      </c>
      <c r="Q563" s="44">
        <f t="shared" si="326"/>
        <v>330.69</v>
      </c>
      <c r="R563" s="44">
        <f t="shared" si="326"/>
        <v>330.69</v>
      </c>
      <c r="S563" s="44">
        <f t="shared" si="326"/>
        <v>330.69</v>
      </c>
      <c r="T563" s="44">
        <f t="shared" si="326"/>
        <v>330.69</v>
      </c>
      <c r="U563" s="44">
        <f t="shared" si="326"/>
        <v>330.69</v>
      </c>
      <c r="V563" s="44">
        <f t="shared" si="326"/>
        <v>330.69</v>
      </c>
      <c r="W563" s="44">
        <f t="shared" si="326"/>
        <v>330.69</v>
      </c>
      <c r="X563" s="44">
        <f t="shared" si="326"/>
        <v>330.69</v>
      </c>
      <c r="Y563" s="44">
        <f t="shared" si="326"/>
        <v>330.69</v>
      </c>
      <c r="Z563" s="44">
        <f t="shared" si="326"/>
        <v>330.69</v>
      </c>
      <c r="AA563" s="44">
        <f t="shared" si="326"/>
        <v>330.69</v>
      </c>
    </row>
    <row r="564" spans="1:27" x14ac:dyDescent="0.2">
      <c r="A564" s="98" t="s">
        <v>786</v>
      </c>
      <c r="B564" s="28" t="str">
        <f>"17"&amp;"."&amp;$B$662&amp;"."&amp;$B$663</f>
        <v>17.12.2023</v>
      </c>
      <c r="C564" s="90" t="s">
        <v>76</v>
      </c>
      <c r="D564" s="91">
        <f>ROUND(((D565+D566+D568+D567)/1000),5)</f>
        <v>5.1945600000000001</v>
      </c>
      <c r="E564" s="91">
        <f>ROUND(((E565+E566+E568+E567)/1000),5)</f>
        <v>5.1596599999999997</v>
      </c>
      <c r="F564" s="91">
        <f>ROUND(((F565+F566+F568+F567)/1000),5)</f>
        <v>5.1251100000000003</v>
      </c>
      <c r="G564" s="91">
        <f t="shared" ref="G564:AA564" si="327">ROUND(((G565+G566+G568+G567)/1000),5)</f>
        <v>5.0986799999999999</v>
      </c>
      <c r="H564" s="91">
        <f t="shared" si="327"/>
        <v>5.0985100000000001</v>
      </c>
      <c r="I564" s="91">
        <f t="shared" si="327"/>
        <v>5.1426400000000001</v>
      </c>
      <c r="J564" s="91">
        <f t="shared" si="327"/>
        <v>5.17523</v>
      </c>
      <c r="K564" s="91">
        <f t="shared" si="327"/>
        <v>5.3846800000000004</v>
      </c>
      <c r="L564" s="91">
        <f t="shared" si="327"/>
        <v>5.5910200000000003</v>
      </c>
      <c r="M564" s="91">
        <f t="shared" si="327"/>
        <v>5.6779000000000002</v>
      </c>
      <c r="N564" s="91">
        <f t="shared" si="327"/>
        <v>5.71943</v>
      </c>
      <c r="O564" s="91">
        <f t="shared" si="327"/>
        <v>5.7407199999999996</v>
      </c>
      <c r="P564" s="91">
        <f t="shared" si="327"/>
        <v>5.7450700000000001</v>
      </c>
      <c r="Q564" s="91">
        <f t="shared" si="327"/>
        <v>5.7559199999999997</v>
      </c>
      <c r="R564" s="91">
        <f t="shared" si="327"/>
        <v>5.7410100000000002</v>
      </c>
      <c r="S564" s="91">
        <f t="shared" si="327"/>
        <v>5.7353399999999999</v>
      </c>
      <c r="T564" s="91">
        <f t="shared" si="327"/>
        <v>5.6978</v>
      </c>
      <c r="U564" s="91">
        <f t="shared" si="327"/>
        <v>5.74125</v>
      </c>
      <c r="V564" s="91">
        <f t="shared" si="327"/>
        <v>5.8736499999999996</v>
      </c>
      <c r="W564" s="91">
        <f t="shared" si="327"/>
        <v>5.6917099999999996</v>
      </c>
      <c r="X564" s="91">
        <f t="shared" si="327"/>
        <v>5.7040899999999999</v>
      </c>
      <c r="Y564" s="91">
        <f t="shared" si="327"/>
        <v>5.6639400000000002</v>
      </c>
      <c r="Z564" s="91">
        <f t="shared" si="327"/>
        <v>5.4022600000000001</v>
      </c>
      <c r="AA564" s="91">
        <f t="shared" si="327"/>
        <v>5.1939399999999996</v>
      </c>
    </row>
    <row r="565" spans="1:27" ht="12.75" customHeight="1" outlineLevel="1" x14ac:dyDescent="0.2">
      <c r="A565" s="99" t="s">
        <v>787</v>
      </c>
      <c r="B565" s="63" t="s">
        <v>238</v>
      </c>
      <c r="C565" s="43" t="s">
        <v>79</v>
      </c>
      <c r="D565" s="44">
        <v>1300.75</v>
      </c>
      <c r="E565" s="44">
        <v>1265.8499999999999</v>
      </c>
      <c r="F565" s="44">
        <v>1231.3</v>
      </c>
      <c r="G565" s="44">
        <v>1204.8699999999999</v>
      </c>
      <c r="H565" s="44">
        <v>1204.7</v>
      </c>
      <c r="I565" s="44">
        <v>1248.83</v>
      </c>
      <c r="J565" s="44">
        <v>1281.42</v>
      </c>
      <c r="K565" s="44">
        <v>1490.87</v>
      </c>
      <c r="L565" s="44">
        <v>1697.21</v>
      </c>
      <c r="M565" s="44">
        <v>1784.09</v>
      </c>
      <c r="N565" s="44">
        <v>1825.62</v>
      </c>
      <c r="O565" s="44">
        <v>1846.91</v>
      </c>
      <c r="P565" s="44">
        <v>1851.26</v>
      </c>
      <c r="Q565" s="44">
        <v>1862.11</v>
      </c>
      <c r="R565" s="44">
        <v>1847.2</v>
      </c>
      <c r="S565" s="44">
        <v>1841.53</v>
      </c>
      <c r="T565" s="44">
        <v>1803.99</v>
      </c>
      <c r="U565" s="44">
        <v>1847.44</v>
      </c>
      <c r="V565" s="44">
        <v>1979.84</v>
      </c>
      <c r="W565" s="44">
        <v>1797.9</v>
      </c>
      <c r="X565" s="44">
        <v>1810.28</v>
      </c>
      <c r="Y565" s="44">
        <v>1770.13</v>
      </c>
      <c r="Z565" s="44">
        <v>1508.45</v>
      </c>
      <c r="AA565" s="44">
        <v>1300.1300000000001</v>
      </c>
    </row>
    <row r="566" spans="1:27" ht="12.75" customHeight="1" outlineLevel="1" x14ac:dyDescent="0.2">
      <c r="A566" s="99" t="s">
        <v>788</v>
      </c>
      <c r="B566" s="63" t="s">
        <v>90</v>
      </c>
      <c r="C566" s="43" t="s">
        <v>79</v>
      </c>
      <c r="D566" s="44">
        <f>$D$486</f>
        <v>3559.77</v>
      </c>
      <c r="E566" s="44">
        <f t="shared" ref="E566:AA566" si="328">$D$486</f>
        <v>3559.77</v>
      </c>
      <c r="F566" s="44">
        <f t="shared" si="328"/>
        <v>3559.77</v>
      </c>
      <c r="G566" s="44">
        <f t="shared" si="328"/>
        <v>3559.77</v>
      </c>
      <c r="H566" s="44">
        <f t="shared" si="328"/>
        <v>3559.77</v>
      </c>
      <c r="I566" s="44">
        <f t="shared" si="328"/>
        <v>3559.77</v>
      </c>
      <c r="J566" s="44">
        <f t="shared" si="328"/>
        <v>3559.77</v>
      </c>
      <c r="K566" s="44">
        <f t="shared" si="328"/>
        <v>3559.77</v>
      </c>
      <c r="L566" s="44">
        <f t="shared" si="328"/>
        <v>3559.77</v>
      </c>
      <c r="M566" s="44">
        <f t="shared" si="328"/>
        <v>3559.77</v>
      </c>
      <c r="N566" s="44">
        <f t="shared" si="328"/>
        <v>3559.77</v>
      </c>
      <c r="O566" s="44">
        <f t="shared" si="328"/>
        <v>3559.77</v>
      </c>
      <c r="P566" s="44">
        <f t="shared" si="328"/>
        <v>3559.77</v>
      </c>
      <c r="Q566" s="44">
        <f t="shared" si="328"/>
        <v>3559.77</v>
      </c>
      <c r="R566" s="44">
        <f t="shared" si="328"/>
        <v>3559.77</v>
      </c>
      <c r="S566" s="44">
        <f t="shared" si="328"/>
        <v>3559.77</v>
      </c>
      <c r="T566" s="44">
        <f t="shared" si="328"/>
        <v>3559.77</v>
      </c>
      <c r="U566" s="44">
        <f t="shared" si="328"/>
        <v>3559.77</v>
      </c>
      <c r="V566" s="44">
        <f t="shared" si="328"/>
        <v>3559.77</v>
      </c>
      <c r="W566" s="44">
        <f t="shared" si="328"/>
        <v>3559.77</v>
      </c>
      <c r="X566" s="44">
        <f t="shared" si="328"/>
        <v>3559.77</v>
      </c>
      <c r="Y566" s="44">
        <f t="shared" si="328"/>
        <v>3559.77</v>
      </c>
      <c r="Z566" s="44">
        <f t="shared" si="328"/>
        <v>3559.77</v>
      </c>
      <c r="AA566" s="44">
        <f t="shared" si="328"/>
        <v>3559.77</v>
      </c>
    </row>
    <row r="567" spans="1:27" ht="12.75" customHeight="1" outlineLevel="1" x14ac:dyDescent="0.2">
      <c r="A567" s="99" t="s">
        <v>789</v>
      </c>
      <c r="B567" s="63" t="s">
        <v>83</v>
      </c>
      <c r="C567" s="43" t="s">
        <v>79</v>
      </c>
      <c r="D567" s="44">
        <v>3.35</v>
      </c>
      <c r="E567" s="44">
        <v>3.35</v>
      </c>
      <c r="F567" s="44">
        <v>3.35</v>
      </c>
      <c r="G567" s="44">
        <v>3.35</v>
      </c>
      <c r="H567" s="44">
        <v>3.35</v>
      </c>
      <c r="I567" s="44">
        <v>3.35</v>
      </c>
      <c r="J567" s="44">
        <v>3.35</v>
      </c>
      <c r="K567" s="44">
        <v>3.35</v>
      </c>
      <c r="L567" s="44">
        <v>3.35</v>
      </c>
      <c r="M567" s="44">
        <v>3.35</v>
      </c>
      <c r="N567" s="44">
        <v>3.35</v>
      </c>
      <c r="O567" s="44">
        <v>3.35</v>
      </c>
      <c r="P567" s="44">
        <v>3.35</v>
      </c>
      <c r="Q567" s="44">
        <v>3.35</v>
      </c>
      <c r="R567" s="44">
        <v>3.35</v>
      </c>
      <c r="S567" s="44">
        <v>3.35</v>
      </c>
      <c r="T567" s="44">
        <v>3.35</v>
      </c>
      <c r="U567" s="44">
        <v>3.35</v>
      </c>
      <c r="V567" s="44">
        <v>3.35</v>
      </c>
      <c r="W567" s="44">
        <v>3.35</v>
      </c>
      <c r="X567" s="44">
        <v>3.35</v>
      </c>
      <c r="Y567" s="44">
        <v>3.35</v>
      </c>
      <c r="Z567" s="44">
        <v>3.35</v>
      </c>
      <c r="AA567" s="44">
        <v>3.35</v>
      </c>
    </row>
    <row r="568" spans="1:27" ht="12.75" customHeight="1" outlineLevel="1" x14ac:dyDescent="0.2">
      <c r="A568" s="99" t="s">
        <v>790</v>
      </c>
      <c r="B568" s="63" t="s">
        <v>81</v>
      </c>
      <c r="C568" s="43" t="s">
        <v>79</v>
      </c>
      <c r="D568" s="44">
        <f>$D$11</f>
        <v>330.69</v>
      </c>
      <c r="E568" s="44">
        <f t="shared" ref="E568:AA568" si="329">$D$11</f>
        <v>330.69</v>
      </c>
      <c r="F568" s="44">
        <f t="shared" si="329"/>
        <v>330.69</v>
      </c>
      <c r="G568" s="44">
        <f t="shared" si="329"/>
        <v>330.69</v>
      </c>
      <c r="H568" s="44">
        <f t="shared" si="329"/>
        <v>330.69</v>
      </c>
      <c r="I568" s="44">
        <f t="shared" si="329"/>
        <v>330.69</v>
      </c>
      <c r="J568" s="44">
        <f t="shared" si="329"/>
        <v>330.69</v>
      </c>
      <c r="K568" s="44">
        <f t="shared" si="329"/>
        <v>330.69</v>
      </c>
      <c r="L568" s="44">
        <f t="shared" si="329"/>
        <v>330.69</v>
      </c>
      <c r="M568" s="44">
        <f t="shared" si="329"/>
        <v>330.69</v>
      </c>
      <c r="N568" s="44">
        <f t="shared" si="329"/>
        <v>330.69</v>
      </c>
      <c r="O568" s="44">
        <f t="shared" si="329"/>
        <v>330.69</v>
      </c>
      <c r="P568" s="44">
        <f t="shared" si="329"/>
        <v>330.69</v>
      </c>
      <c r="Q568" s="44">
        <f t="shared" si="329"/>
        <v>330.69</v>
      </c>
      <c r="R568" s="44">
        <f t="shared" si="329"/>
        <v>330.69</v>
      </c>
      <c r="S568" s="44">
        <f t="shared" si="329"/>
        <v>330.69</v>
      </c>
      <c r="T568" s="44">
        <f t="shared" si="329"/>
        <v>330.69</v>
      </c>
      <c r="U568" s="44">
        <f t="shared" si="329"/>
        <v>330.69</v>
      </c>
      <c r="V568" s="44">
        <f t="shared" si="329"/>
        <v>330.69</v>
      </c>
      <c r="W568" s="44">
        <f t="shared" si="329"/>
        <v>330.69</v>
      </c>
      <c r="X568" s="44">
        <f t="shared" si="329"/>
        <v>330.69</v>
      </c>
      <c r="Y568" s="44">
        <f t="shared" si="329"/>
        <v>330.69</v>
      </c>
      <c r="Z568" s="44">
        <f t="shared" si="329"/>
        <v>330.69</v>
      </c>
      <c r="AA568" s="44">
        <f t="shared" si="329"/>
        <v>330.69</v>
      </c>
    </row>
    <row r="569" spans="1:27" x14ac:dyDescent="0.2">
      <c r="A569" s="98" t="s">
        <v>791</v>
      </c>
      <c r="B569" s="28" t="str">
        <f>"18"&amp;"."&amp;$B$662&amp;"."&amp;$B$663</f>
        <v>18.12.2023</v>
      </c>
      <c r="C569" s="90" t="s">
        <v>76</v>
      </c>
      <c r="D569" s="91">
        <f>ROUND(((D570+D571+D573+D572)/1000),5)</f>
        <v>5.1356700000000002</v>
      </c>
      <c r="E569" s="91">
        <f>ROUND(((E570+E571+E573+E572)/1000),5)</f>
        <v>5.0423799999999996</v>
      </c>
      <c r="F569" s="91">
        <f>ROUND(((F570+F571+F573+F572)/1000),5)</f>
        <v>4.97675</v>
      </c>
      <c r="G569" s="91">
        <f t="shared" ref="G569:AA569" si="330">ROUND(((G570+G571+G573+G572)/1000),5)</f>
        <v>4.9750300000000003</v>
      </c>
      <c r="H569" s="91">
        <f t="shared" si="330"/>
        <v>5.0049999999999999</v>
      </c>
      <c r="I569" s="91">
        <f t="shared" si="330"/>
        <v>5.1389500000000004</v>
      </c>
      <c r="J569" s="91">
        <f t="shared" si="330"/>
        <v>5.3666200000000002</v>
      </c>
      <c r="K569" s="91">
        <f t="shared" si="330"/>
        <v>5.6517099999999996</v>
      </c>
      <c r="L569" s="91">
        <f t="shared" si="330"/>
        <v>5.8634899999999996</v>
      </c>
      <c r="M569" s="91">
        <f t="shared" si="330"/>
        <v>5.9047400000000003</v>
      </c>
      <c r="N569" s="91">
        <f t="shared" si="330"/>
        <v>5.89534</v>
      </c>
      <c r="O569" s="91">
        <f t="shared" si="330"/>
        <v>5.9679599999999997</v>
      </c>
      <c r="P569" s="91">
        <f t="shared" si="330"/>
        <v>5.9535799999999997</v>
      </c>
      <c r="Q569" s="91">
        <f t="shared" si="330"/>
        <v>5.9708100000000002</v>
      </c>
      <c r="R569" s="91">
        <f t="shared" si="330"/>
        <v>5.9630099999999997</v>
      </c>
      <c r="S569" s="91">
        <f t="shared" si="330"/>
        <v>5.9508599999999996</v>
      </c>
      <c r="T569" s="91">
        <f t="shared" si="330"/>
        <v>6.1285800000000004</v>
      </c>
      <c r="U569" s="91">
        <f t="shared" si="330"/>
        <v>6.1534899999999997</v>
      </c>
      <c r="V569" s="91">
        <f t="shared" si="330"/>
        <v>6.0710199999999999</v>
      </c>
      <c r="W569" s="91">
        <f t="shared" si="330"/>
        <v>5.9033699999999998</v>
      </c>
      <c r="X569" s="91">
        <f t="shared" si="330"/>
        <v>5.8045900000000001</v>
      </c>
      <c r="Y569" s="91">
        <f t="shared" si="330"/>
        <v>5.6566700000000001</v>
      </c>
      <c r="Z569" s="91">
        <f t="shared" si="330"/>
        <v>5.3926600000000002</v>
      </c>
      <c r="AA569" s="91">
        <f t="shared" si="330"/>
        <v>5.1625800000000002</v>
      </c>
    </row>
    <row r="570" spans="1:27" ht="12.75" customHeight="1" outlineLevel="1" x14ac:dyDescent="0.2">
      <c r="A570" s="99" t="s">
        <v>792</v>
      </c>
      <c r="B570" s="63" t="s">
        <v>238</v>
      </c>
      <c r="C570" s="43" t="s">
        <v>79</v>
      </c>
      <c r="D570" s="44">
        <v>1241.8599999999999</v>
      </c>
      <c r="E570" s="44">
        <v>1148.57</v>
      </c>
      <c r="F570" s="44">
        <v>1082.94</v>
      </c>
      <c r="G570" s="44">
        <v>1081.22</v>
      </c>
      <c r="H570" s="44">
        <v>1111.19</v>
      </c>
      <c r="I570" s="44">
        <v>1245.1400000000001</v>
      </c>
      <c r="J570" s="44">
        <v>1472.81</v>
      </c>
      <c r="K570" s="44">
        <v>1757.9</v>
      </c>
      <c r="L570" s="44">
        <v>1969.68</v>
      </c>
      <c r="M570" s="44">
        <v>2010.93</v>
      </c>
      <c r="N570" s="44">
        <v>2001.53</v>
      </c>
      <c r="O570" s="44">
        <v>2074.15</v>
      </c>
      <c r="P570" s="44">
        <v>2059.77</v>
      </c>
      <c r="Q570" s="44">
        <v>2077</v>
      </c>
      <c r="R570" s="44">
        <v>2069.1999999999998</v>
      </c>
      <c r="S570" s="44">
        <v>2057.0500000000002</v>
      </c>
      <c r="T570" s="44">
        <v>2234.77</v>
      </c>
      <c r="U570" s="44">
        <v>2259.6799999999998</v>
      </c>
      <c r="V570" s="44">
        <v>2177.21</v>
      </c>
      <c r="W570" s="44">
        <v>2009.56</v>
      </c>
      <c r="X570" s="44">
        <v>1910.78</v>
      </c>
      <c r="Y570" s="44">
        <v>1762.86</v>
      </c>
      <c r="Z570" s="44">
        <v>1498.85</v>
      </c>
      <c r="AA570" s="44">
        <v>1268.77</v>
      </c>
    </row>
    <row r="571" spans="1:27" ht="12.75" customHeight="1" outlineLevel="1" x14ac:dyDescent="0.2">
      <c r="A571" s="99" t="s">
        <v>793</v>
      </c>
      <c r="B571" s="63" t="s">
        <v>90</v>
      </c>
      <c r="C571" s="43" t="s">
        <v>79</v>
      </c>
      <c r="D571" s="44">
        <f>$D$486</f>
        <v>3559.77</v>
      </c>
      <c r="E571" s="44">
        <f t="shared" ref="E571:AA571" si="331">$D$486</f>
        <v>3559.77</v>
      </c>
      <c r="F571" s="44">
        <f t="shared" si="331"/>
        <v>3559.77</v>
      </c>
      <c r="G571" s="44">
        <f t="shared" si="331"/>
        <v>3559.77</v>
      </c>
      <c r="H571" s="44">
        <f t="shared" si="331"/>
        <v>3559.77</v>
      </c>
      <c r="I571" s="44">
        <f t="shared" si="331"/>
        <v>3559.77</v>
      </c>
      <c r="J571" s="44">
        <f t="shared" si="331"/>
        <v>3559.77</v>
      </c>
      <c r="K571" s="44">
        <f t="shared" si="331"/>
        <v>3559.77</v>
      </c>
      <c r="L571" s="44">
        <f t="shared" si="331"/>
        <v>3559.77</v>
      </c>
      <c r="M571" s="44">
        <f t="shared" si="331"/>
        <v>3559.77</v>
      </c>
      <c r="N571" s="44">
        <f t="shared" si="331"/>
        <v>3559.77</v>
      </c>
      <c r="O571" s="44">
        <f t="shared" si="331"/>
        <v>3559.77</v>
      </c>
      <c r="P571" s="44">
        <f t="shared" si="331"/>
        <v>3559.77</v>
      </c>
      <c r="Q571" s="44">
        <f t="shared" si="331"/>
        <v>3559.77</v>
      </c>
      <c r="R571" s="44">
        <f t="shared" si="331"/>
        <v>3559.77</v>
      </c>
      <c r="S571" s="44">
        <f t="shared" si="331"/>
        <v>3559.77</v>
      </c>
      <c r="T571" s="44">
        <f t="shared" si="331"/>
        <v>3559.77</v>
      </c>
      <c r="U571" s="44">
        <f t="shared" si="331"/>
        <v>3559.77</v>
      </c>
      <c r="V571" s="44">
        <f t="shared" si="331"/>
        <v>3559.77</v>
      </c>
      <c r="W571" s="44">
        <f t="shared" si="331"/>
        <v>3559.77</v>
      </c>
      <c r="X571" s="44">
        <f t="shared" si="331"/>
        <v>3559.77</v>
      </c>
      <c r="Y571" s="44">
        <f t="shared" si="331"/>
        <v>3559.77</v>
      </c>
      <c r="Z571" s="44">
        <f t="shared" si="331"/>
        <v>3559.77</v>
      </c>
      <c r="AA571" s="44">
        <f t="shared" si="331"/>
        <v>3559.77</v>
      </c>
    </row>
    <row r="572" spans="1:27" ht="12.75" customHeight="1" outlineLevel="1" x14ac:dyDescent="0.2">
      <c r="A572" s="99" t="s">
        <v>794</v>
      </c>
      <c r="B572" s="63" t="s">
        <v>83</v>
      </c>
      <c r="C572" s="43" t="s">
        <v>79</v>
      </c>
      <c r="D572" s="44">
        <v>3.35</v>
      </c>
      <c r="E572" s="44">
        <v>3.35</v>
      </c>
      <c r="F572" s="44">
        <v>3.35</v>
      </c>
      <c r="G572" s="44">
        <v>3.35</v>
      </c>
      <c r="H572" s="44">
        <v>3.35</v>
      </c>
      <c r="I572" s="44">
        <v>3.35</v>
      </c>
      <c r="J572" s="44">
        <v>3.35</v>
      </c>
      <c r="K572" s="44">
        <v>3.35</v>
      </c>
      <c r="L572" s="44">
        <v>3.35</v>
      </c>
      <c r="M572" s="44">
        <v>3.35</v>
      </c>
      <c r="N572" s="44">
        <v>3.35</v>
      </c>
      <c r="O572" s="44">
        <v>3.35</v>
      </c>
      <c r="P572" s="44">
        <v>3.35</v>
      </c>
      <c r="Q572" s="44">
        <v>3.35</v>
      </c>
      <c r="R572" s="44">
        <v>3.35</v>
      </c>
      <c r="S572" s="44">
        <v>3.35</v>
      </c>
      <c r="T572" s="44">
        <v>3.35</v>
      </c>
      <c r="U572" s="44">
        <v>3.35</v>
      </c>
      <c r="V572" s="44">
        <v>3.35</v>
      </c>
      <c r="W572" s="44">
        <v>3.35</v>
      </c>
      <c r="X572" s="44">
        <v>3.35</v>
      </c>
      <c r="Y572" s="44">
        <v>3.35</v>
      </c>
      <c r="Z572" s="44">
        <v>3.35</v>
      </c>
      <c r="AA572" s="44">
        <v>3.35</v>
      </c>
    </row>
    <row r="573" spans="1:27" ht="12.75" customHeight="1" outlineLevel="1" x14ac:dyDescent="0.2">
      <c r="A573" s="99" t="s">
        <v>795</v>
      </c>
      <c r="B573" s="63" t="s">
        <v>81</v>
      </c>
      <c r="C573" s="43" t="s">
        <v>79</v>
      </c>
      <c r="D573" s="44">
        <f>$D$11</f>
        <v>330.69</v>
      </c>
      <c r="E573" s="44">
        <f t="shared" ref="E573:AA573" si="332">$D$11</f>
        <v>330.69</v>
      </c>
      <c r="F573" s="44">
        <f t="shared" si="332"/>
        <v>330.69</v>
      </c>
      <c r="G573" s="44">
        <f t="shared" si="332"/>
        <v>330.69</v>
      </c>
      <c r="H573" s="44">
        <f t="shared" si="332"/>
        <v>330.69</v>
      </c>
      <c r="I573" s="44">
        <f t="shared" si="332"/>
        <v>330.69</v>
      </c>
      <c r="J573" s="44">
        <f t="shared" si="332"/>
        <v>330.69</v>
      </c>
      <c r="K573" s="44">
        <f t="shared" si="332"/>
        <v>330.69</v>
      </c>
      <c r="L573" s="44">
        <f t="shared" si="332"/>
        <v>330.69</v>
      </c>
      <c r="M573" s="44">
        <f t="shared" si="332"/>
        <v>330.69</v>
      </c>
      <c r="N573" s="44">
        <f t="shared" si="332"/>
        <v>330.69</v>
      </c>
      <c r="O573" s="44">
        <f t="shared" si="332"/>
        <v>330.69</v>
      </c>
      <c r="P573" s="44">
        <f t="shared" si="332"/>
        <v>330.69</v>
      </c>
      <c r="Q573" s="44">
        <f t="shared" si="332"/>
        <v>330.69</v>
      </c>
      <c r="R573" s="44">
        <f t="shared" si="332"/>
        <v>330.69</v>
      </c>
      <c r="S573" s="44">
        <f t="shared" si="332"/>
        <v>330.69</v>
      </c>
      <c r="T573" s="44">
        <f t="shared" si="332"/>
        <v>330.69</v>
      </c>
      <c r="U573" s="44">
        <f t="shared" si="332"/>
        <v>330.69</v>
      </c>
      <c r="V573" s="44">
        <f t="shared" si="332"/>
        <v>330.69</v>
      </c>
      <c r="W573" s="44">
        <f t="shared" si="332"/>
        <v>330.69</v>
      </c>
      <c r="X573" s="44">
        <f t="shared" si="332"/>
        <v>330.69</v>
      </c>
      <c r="Y573" s="44">
        <f t="shared" si="332"/>
        <v>330.69</v>
      </c>
      <c r="Z573" s="44">
        <f t="shared" si="332"/>
        <v>330.69</v>
      </c>
      <c r="AA573" s="44">
        <f t="shared" si="332"/>
        <v>330.69</v>
      </c>
    </row>
    <row r="574" spans="1:27" x14ac:dyDescent="0.2">
      <c r="A574" s="98" t="s">
        <v>796</v>
      </c>
      <c r="B574" s="28" t="str">
        <f>"19"&amp;"."&amp;$B$662&amp;"."&amp;$B$663</f>
        <v>19.12.2023</v>
      </c>
      <c r="C574" s="90" t="s">
        <v>76</v>
      </c>
      <c r="D574" s="91">
        <f>ROUND(((D575+D576+D578+D577)/1000),5)</f>
        <v>5.1102600000000002</v>
      </c>
      <c r="E574" s="91">
        <f>ROUND(((E575+E576+E578+E577)/1000),5)</f>
        <v>5.0329899999999999</v>
      </c>
      <c r="F574" s="91">
        <f>ROUND(((F575+F576+F578+F577)/1000),5)</f>
        <v>5.0057299999999998</v>
      </c>
      <c r="G574" s="91">
        <f t="shared" ref="G574:AA574" si="333">ROUND(((G575+G576+G578+G577)/1000),5)</f>
        <v>5.0054499999999997</v>
      </c>
      <c r="H574" s="91">
        <f t="shared" si="333"/>
        <v>5.0138499999999997</v>
      </c>
      <c r="I574" s="91">
        <f t="shared" si="333"/>
        <v>5.1570400000000003</v>
      </c>
      <c r="J574" s="91">
        <f t="shared" si="333"/>
        <v>5.3803000000000001</v>
      </c>
      <c r="K574" s="91">
        <f t="shared" si="333"/>
        <v>5.5948700000000002</v>
      </c>
      <c r="L574" s="91">
        <f t="shared" si="333"/>
        <v>5.8215199999999996</v>
      </c>
      <c r="M574" s="91">
        <f t="shared" si="333"/>
        <v>5.8667199999999999</v>
      </c>
      <c r="N574" s="91">
        <f t="shared" si="333"/>
        <v>5.9054500000000001</v>
      </c>
      <c r="O574" s="91">
        <f t="shared" si="333"/>
        <v>5.9308699999999996</v>
      </c>
      <c r="P574" s="91">
        <f t="shared" si="333"/>
        <v>5.9190100000000001</v>
      </c>
      <c r="Q574" s="91">
        <f t="shared" si="333"/>
        <v>5.9340299999999999</v>
      </c>
      <c r="R574" s="91">
        <f t="shared" si="333"/>
        <v>5.9333</v>
      </c>
      <c r="S574" s="91">
        <f t="shared" si="333"/>
        <v>5.9008500000000002</v>
      </c>
      <c r="T574" s="91">
        <f t="shared" si="333"/>
        <v>6.0124700000000004</v>
      </c>
      <c r="U574" s="91">
        <f t="shared" si="333"/>
        <v>5.9293899999999997</v>
      </c>
      <c r="V574" s="91">
        <f t="shared" si="333"/>
        <v>5.9004000000000003</v>
      </c>
      <c r="W574" s="91">
        <f t="shared" si="333"/>
        <v>5.8949999999999996</v>
      </c>
      <c r="X574" s="91">
        <f t="shared" si="333"/>
        <v>5.7916600000000003</v>
      </c>
      <c r="Y574" s="91">
        <f t="shared" si="333"/>
        <v>5.6236300000000004</v>
      </c>
      <c r="Z574" s="91">
        <f t="shared" si="333"/>
        <v>5.3879599999999996</v>
      </c>
      <c r="AA574" s="91">
        <f t="shared" si="333"/>
        <v>5.1513299999999997</v>
      </c>
    </row>
    <row r="575" spans="1:27" ht="12.75" customHeight="1" outlineLevel="1" x14ac:dyDescent="0.2">
      <c r="A575" s="99" t="s">
        <v>797</v>
      </c>
      <c r="B575" s="63" t="s">
        <v>238</v>
      </c>
      <c r="C575" s="43" t="s">
        <v>79</v>
      </c>
      <c r="D575" s="44">
        <v>1216.45</v>
      </c>
      <c r="E575" s="44">
        <v>1139.18</v>
      </c>
      <c r="F575" s="44">
        <v>1111.92</v>
      </c>
      <c r="G575" s="44">
        <v>1111.6400000000001</v>
      </c>
      <c r="H575" s="44">
        <v>1120.04</v>
      </c>
      <c r="I575" s="44">
        <v>1263.23</v>
      </c>
      <c r="J575" s="44">
        <v>1486.49</v>
      </c>
      <c r="K575" s="44">
        <v>1701.06</v>
      </c>
      <c r="L575" s="44">
        <v>1927.71</v>
      </c>
      <c r="M575" s="44">
        <v>1972.91</v>
      </c>
      <c r="N575" s="44">
        <v>2011.64</v>
      </c>
      <c r="O575" s="44">
        <v>2037.06</v>
      </c>
      <c r="P575" s="44">
        <v>2025.2</v>
      </c>
      <c r="Q575" s="44">
        <v>2040.22</v>
      </c>
      <c r="R575" s="44">
        <v>2039.49</v>
      </c>
      <c r="S575" s="44">
        <v>2007.04</v>
      </c>
      <c r="T575" s="44">
        <v>2118.66</v>
      </c>
      <c r="U575" s="44">
        <v>2035.58</v>
      </c>
      <c r="V575" s="44">
        <v>2006.59</v>
      </c>
      <c r="W575" s="44">
        <v>2001.19</v>
      </c>
      <c r="X575" s="44">
        <v>1897.85</v>
      </c>
      <c r="Y575" s="44">
        <v>1729.82</v>
      </c>
      <c r="Z575" s="44">
        <v>1494.15</v>
      </c>
      <c r="AA575" s="44">
        <v>1257.52</v>
      </c>
    </row>
    <row r="576" spans="1:27" ht="12.75" customHeight="1" outlineLevel="1" x14ac:dyDescent="0.2">
      <c r="A576" s="99" t="s">
        <v>798</v>
      </c>
      <c r="B576" s="63" t="s">
        <v>90</v>
      </c>
      <c r="C576" s="43" t="s">
        <v>79</v>
      </c>
      <c r="D576" s="44">
        <f>$D$486</f>
        <v>3559.77</v>
      </c>
      <c r="E576" s="44">
        <f t="shared" ref="E576:AA576" si="334">$D$486</f>
        <v>3559.77</v>
      </c>
      <c r="F576" s="44">
        <f t="shared" si="334"/>
        <v>3559.77</v>
      </c>
      <c r="G576" s="44">
        <f t="shared" si="334"/>
        <v>3559.77</v>
      </c>
      <c r="H576" s="44">
        <f t="shared" si="334"/>
        <v>3559.77</v>
      </c>
      <c r="I576" s="44">
        <f t="shared" si="334"/>
        <v>3559.77</v>
      </c>
      <c r="J576" s="44">
        <f t="shared" si="334"/>
        <v>3559.77</v>
      </c>
      <c r="K576" s="44">
        <f t="shared" si="334"/>
        <v>3559.77</v>
      </c>
      <c r="L576" s="44">
        <f t="shared" si="334"/>
        <v>3559.77</v>
      </c>
      <c r="M576" s="44">
        <f t="shared" si="334"/>
        <v>3559.77</v>
      </c>
      <c r="N576" s="44">
        <f t="shared" si="334"/>
        <v>3559.77</v>
      </c>
      <c r="O576" s="44">
        <f t="shared" si="334"/>
        <v>3559.77</v>
      </c>
      <c r="P576" s="44">
        <f t="shared" si="334"/>
        <v>3559.77</v>
      </c>
      <c r="Q576" s="44">
        <f t="shared" si="334"/>
        <v>3559.77</v>
      </c>
      <c r="R576" s="44">
        <f t="shared" si="334"/>
        <v>3559.77</v>
      </c>
      <c r="S576" s="44">
        <f t="shared" si="334"/>
        <v>3559.77</v>
      </c>
      <c r="T576" s="44">
        <f t="shared" si="334"/>
        <v>3559.77</v>
      </c>
      <c r="U576" s="44">
        <f t="shared" si="334"/>
        <v>3559.77</v>
      </c>
      <c r="V576" s="44">
        <f t="shared" si="334"/>
        <v>3559.77</v>
      </c>
      <c r="W576" s="44">
        <f t="shared" si="334"/>
        <v>3559.77</v>
      </c>
      <c r="X576" s="44">
        <f t="shared" si="334"/>
        <v>3559.77</v>
      </c>
      <c r="Y576" s="44">
        <f t="shared" si="334"/>
        <v>3559.77</v>
      </c>
      <c r="Z576" s="44">
        <f t="shared" si="334"/>
        <v>3559.77</v>
      </c>
      <c r="AA576" s="44">
        <f t="shared" si="334"/>
        <v>3559.77</v>
      </c>
    </row>
    <row r="577" spans="1:27" ht="12.75" customHeight="1" outlineLevel="1" x14ac:dyDescent="0.2">
      <c r="A577" s="99" t="s">
        <v>799</v>
      </c>
      <c r="B577" s="63" t="s">
        <v>83</v>
      </c>
      <c r="C577" s="43" t="s">
        <v>79</v>
      </c>
      <c r="D577" s="44">
        <v>3.35</v>
      </c>
      <c r="E577" s="44">
        <v>3.35</v>
      </c>
      <c r="F577" s="44">
        <v>3.35</v>
      </c>
      <c r="G577" s="44">
        <v>3.35</v>
      </c>
      <c r="H577" s="44">
        <v>3.35</v>
      </c>
      <c r="I577" s="44">
        <v>3.35</v>
      </c>
      <c r="J577" s="44">
        <v>3.35</v>
      </c>
      <c r="K577" s="44">
        <v>3.35</v>
      </c>
      <c r="L577" s="44">
        <v>3.35</v>
      </c>
      <c r="M577" s="44">
        <v>3.35</v>
      </c>
      <c r="N577" s="44">
        <v>3.35</v>
      </c>
      <c r="O577" s="44">
        <v>3.35</v>
      </c>
      <c r="P577" s="44">
        <v>3.35</v>
      </c>
      <c r="Q577" s="44">
        <v>3.35</v>
      </c>
      <c r="R577" s="44">
        <v>3.35</v>
      </c>
      <c r="S577" s="44">
        <v>3.35</v>
      </c>
      <c r="T577" s="44">
        <v>3.35</v>
      </c>
      <c r="U577" s="44">
        <v>3.35</v>
      </c>
      <c r="V577" s="44">
        <v>3.35</v>
      </c>
      <c r="W577" s="44">
        <v>3.35</v>
      </c>
      <c r="X577" s="44">
        <v>3.35</v>
      </c>
      <c r="Y577" s="44">
        <v>3.35</v>
      </c>
      <c r="Z577" s="44">
        <v>3.35</v>
      </c>
      <c r="AA577" s="44">
        <v>3.35</v>
      </c>
    </row>
    <row r="578" spans="1:27" ht="12.75" customHeight="1" outlineLevel="1" x14ac:dyDescent="0.2">
      <c r="A578" s="99" t="s">
        <v>800</v>
      </c>
      <c r="B578" s="63" t="s">
        <v>81</v>
      </c>
      <c r="C578" s="43" t="s">
        <v>79</v>
      </c>
      <c r="D578" s="44">
        <f>$D$11</f>
        <v>330.69</v>
      </c>
      <c r="E578" s="44">
        <f t="shared" ref="E578:AA578" si="335">$D$11</f>
        <v>330.69</v>
      </c>
      <c r="F578" s="44">
        <f t="shared" si="335"/>
        <v>330.69</v>
      </c>
      <c r="G578" s="44">
        <f t="shared" si="335"/>
        <v>330.69</v>
      </c>
      <c r="H578" s="44">
        <f t="shared" si="335"/>
        <v>330.69</v>
      </c>
      <c r="I578" s="44">
        <f t="shared" si="335"/>
        <v>330.69</v>
      </c>
      <c r="J578" s="44">
        <f t="shared" si="335"/>
        <v>330.69</v>
      </c>
      <c r="K578" s="44">
        <f t="shared" si="335"/>
        <v>330.69</v>
      </c>
      <c r="L578" s="44">
        <f t="shared" si="335"/>
        <v>330.69</v>
      </c>
      <c r="M578" s="44">
        <f t="shared" si="335"/>
        <v>330.69</v>
      </c>
      <c r="N578" s="44">
        <f t="shared" si="335"/>
        <v>330.69</v>
      </c>
      <c r="O578" s="44">
        <f t="shared" si="335"/>
        <v>330.69</v>
      </c>
      <c r="P578" s="44">
        <f t="shared" si="335"/>
        <v>330.69</v>
      </c>
      <c r="Q578" s="44">
        <f t="shared" si="335"/>
        <v>330.69</v>
      </c>
      <c r="R578" s="44">
        <f t="shared" si="335"/>
        <v>330.69</v>
      </c>
      <c r="S578" s="44">
        <f t="shared" si="335"/>
        <v>330.69</v>
      </c>
      <c r="T578" s="44">
        <f t="shared" si="335"/>
        <v>330.69</v>
      </c>
      <c r="U578" s="44">
        <f t="shared" si="335"/>
        <v>330.69</v>
      </c>
      <c r="V578" s="44">
        <f t="shared" si="335"/>
        <v>330.69</v>
      </c>
      <c r="W578" s="44">
        <f t="shared" si="335"/>
        <v>330.69</v>
      </c>
      <c r="X578" s="44">
        <f t="shared" si="335"/>
        <v>330.69</v>
      </c>
      <c r="Y578" s="44">
        <f t="shared" si="335"/>
        <v>330.69</v>
      </c>
      <c r="Z578" s="44">
        <f t="shared" si="335"/>
        <v>330.69</v>
      </c>
      <c r="AA578" s="44">
        <f t="shared" si="335"/>
        <v>330.69</v>
      </c>
    </row>
    <row r="579" spans="1:27" x14ac:dyDescent="0.2">
      <c r="A579" s="98" t="s">
        <v>801</v>
      </c>
      <c r="B579" s="28" t="str">
        <f>"20"&amp;"."&amp;$B$662&amp;"."&amp;$B$663</f>
        <v>20.12.2023</v>
      </c>
      <c r="C579" s="90" t="s">
        <v>76</v>
      </c>
      <c r="D579" s="91">
        <f>ROUND(((D580+D581+D583+D582)/1000),5)</f>
        <v>5.1612999999999998</v>
      </c>
      <c r="E579" s="91">
        <f>ROUND(((E580+E581+E583+E582)/1000),5)</f>
        <v>5.1131399999999996</v>
      </c>
      <c r="F579" s="91">
        <f>ROUND(((F580+F581+F583+F582)/1000),5)</f>
        <v>5.0547800000000001</v>
      </c>
      <c r="G579" s="91">
        <f t="shared" ref="G579:AA579" si="336">ROUND(((G580+G581+G583+G582)/1000),5)</f>
        <v>5.0488600000000003</v>
      </c>
      <c r="H579" s="91">
        <f t="shared" si="336"/>
        <v>5.1255800000000002</v>
      </c>
      <c r="I579" s="91">
        <f t="shared" si="336"/>
        <v>5.1728899999999998</v>
      </c>
      <c r="J579" s="91">
        <f t="shared" si="336"/>
        <v>5.3907100000000003</v>
      </c>
      <c r="K579" s="91">
        <f t="shared" si="336"/>
        <v>5.5823499999999999</v>
      </c>
      <c r="L579" s="91">
        <f t="shared" si="336"/>
        <v>5.8532700000000002</v>
      </c>
      <c r="M579" s="91">
        <f t="shared" si="336"/>
        <v>5.8758800000000004</v>
      </c>
      <c r="N579" s="91">
        <f t="shared" si="336"/>
        <v>5.8774600000000001</v>
      </c>
      <c r="O579" s="91">
        <f t="shared" si="336"/>
        <v>5.9768100000000004</v>
      </c>
      <c r="P579" s="91">
        <f t="shared" si="336"/>
        <v>5.9208299999999996</v>
      </c>
      <c r="Q579" s="91">
        <f t="shared" si="336"/>
        <v>5.9403300000000003</v>
      </c>
      <c r="R579" s="91">
        <f t="shared" si="336"/>
        <v>5.9203799999999998</v>
      </c>
      <c r="S579" s="91">
        <f t="shared" si="336"/>
        <v>5.8711500000000001</v>
      </c>
      <c r="T579" s="91">
        <f t="shared" si="336"/>
        <v>5.8152999999999997</v>
      </c>
      <c r="U579" s="91">
        <f t="shared" si="336"/>
        <v>5.81867</v>
      </c>
      <c r="V579" s="91">
        <f t="shared" si="336"/>
        <v>5.8689</v>
      </c>
      <c r="W579" s="91">
        <f t="shared" si="336"/>
        <v>5.8695000000000004</v>
      </c>
      <c r="X579" s="91">
        <f t="shared" si="336"/>
        <v>5.6906299999999996</v>
      </c>
      <c r="Y579" s="91">
        <f t="shared" si="336"/>
        <v>5.5490700000000004</v>
      </c>
      <c r="Z579" s="91">
        <f t="shared" si="336"/>
        <v>5.3953199999999999</v>
      </c>
      <c r="AA579" s="91">
        <f t="shared" si="336"/>
        <v>5.1604200000000002</v>
      </c>
    </row>
    <row r="580" spans="1:27" ht="12.75" customHeight="1" outlineLevel="1" x14ac:dyDescent="0.2">
      <c r="A580" s="99" t="s">
        <v>802</v>
      </c>
      <c r="B580" s="63" t="s">
        <v>238</v>
      </c>
      <c r="C580" s="43" t="s">
        <v>79</v>
      </c>
      <c r="D580" s="44">
        <v>1267.49</v>
      </c>
      <c r="E580" s="44">
        <v>1219.33</v>
      </c>
      <c r="F580" s="44">
        <v>1160.97</v>
      </c>
      <c r="G580" s="44">
        <v>1155.05</v>
      </c>
      <c r="H580" s="44">
        <v>1231.77</v>
      </c>
      <c r="I580" s="44">
        <v>1279.08</v>
      </c>
      <c r="J580" s="44">
        <v>1496.9</v>
      </c>
      <c r="K580" s="44">
        <v>1688.54</v>
      </c>
      <c r="L580" s="44">
        <v>1959.46</v>
      </c>
      <c r="M580" s="44">
        <v>1982.07</v>
      </c>
      <c r="N580" s="44">
        <v>1983.65</v>
      </c>
      <c r="O580" s="44">
        <v>2083</v>
      </c>
      <c r="P580" s="44">
        <v>2027.02</v>
      </c>
      <c r="Q580" s="44">
        <v>2046.52</v>
      </c>
      <c r="R580" s="44">
        <v>2026.57</v>
      </c>
      <c r="S580" s="44">
        <v>1977.34</v>
      </c>
      <c r="T580" s="44">
        <v>1921.49</v>
      </c>
      <c r="U580" s="44">
        <v>1924.86</v>
      </c>
      <c r="V580" s="44">
        <v>1975.09</v>
      </c>
      <c r="W580" s="44">
        <v>1975.69</v>
      </c>
      <c r="X580" s="44">
        <v>1796.82</v>
      </c>
      <c r="Y580" s="44">
        <v>1655.26</v>
      </c>
      <c r="Z580" s="44">
        <v>1501.51</v>
      </c>
      <c r="AA580" s="44">
        <v>1266.6099999999999</v>
      </c>
    </row>
    <row r="581" spans="1:27" ht="12.75" customHeight="1" outlineLevel="1" x14ac:dyDescent="0.2">
      <c r="A581" s="99" t="s">
        <v>803</v>
      </c>
      <c r="B581" s="63" t="s">
        <v>90</v>
      </c>
      <c r="C581" s="43" t="s">
        <v>79</v>
      </c>
      <c r="D581" s="44">
        <f>$D$486</f>
        <v>3559.77</v>
      </c>
      <c r="E581" s="44">
        <f t="shared" ref="E581:AA581" si="337">$D$486</f>
        <v>3559.77</v>
      </c>
      <c r="F581" s="44">
        <f t="shared" si="337"/>
        <v>3559.77</v>
      </c>
      <c r="G581" s="44">
        <f t="shared" si="337"/>
        <v>3559.77</v>
      </c>
      <c r="H581" s="44">
        <f t="shared" si="337"/>
        <v>3559.77</v>
      </c>
      <c r="I581" s="44">
        <f t="shared" si="337"/>
        <v>3559.77</v>
      </c>
      <c r="J581" s="44">
        <f t="shared" si="337"/>
        <v>3559.77</v>
      </c>
      <c r="K581" s="44">
        <f t="shared" si="337"/>
        <v>3559.77</v>
      </c>
      <c r="L581" s="44">
        <f t="shared" si="337"/>
        <v>3559.77</v>
      </c>
      <c r="M581" s="44">
        <f t="shared" si="337"/>
        <v>3559.77</v>
      </c>
      <c r="N581" s="44">
        <f t="shared" si="337"/>
        <v>3559.77</v>
      </c>
      <c r="O581" s="44">
        <f t="shared" si="337"/>
        <v>3559.77</v>
      </c>
      <c r="P581" s="44">
        <f t="shared" si="337"/>
        <v>3559.77</v>
      </c>
      <c r="Q581" s="44">
        <f t="shared" si="337"/>
        <v>3559.77</v>
      </c>
      <c r="R581" s="44">
        <f t="shared" si="337"/>
        <v>3559.77</v>
      </c>
      <c r="S581" s="44">
        <f t="shared" si="337"/>
        <v>3559.77</v>
      </c>
      <c r="T581" s="44">
        <f t="shared" si="337"/>
        <v>3559.77</v>
      </c>
      <c r="U581" s="44">
        <f t="shared" si="337"/>
        <v>3559.77</v>
      </c>
      <c r="V581" s="44">
        <f t="shared" si="337"/>
        <v>3559.77</v>
      </c>
      <c r="W581" s="44">
        <f t="shared" si="337"/>
        <v>3559.77</v>
      </c>
      <c r="X581" s="44">
        <f t="shared" si="337"/>
        <v>3559.77</v>
      </c>
      <c r="Y581" s="44">
        <f t="shared" si="337"/>
        <v>3559.77</v>
      </c>
      <c r="Z581" s="44">
        <f t="shared" si="337"/>
        <v>3559.77</v>
      </c>
      <c r="AA581" s="44">
        <f t="shared" si="337"/>
        <v>3559.77</v>
      </c>
    </row>
    <row r="582" spans="1:27" ht="12.75" customHeight="1" outlineLevel="1" x14ac:dyDescent="0.2">
      <c r="A582" s="99" t="s">
        <v>804</v>
      </c>
      <c r="B582" s="63" t="s">
        <v>83</v>
      </c>
      <c r="C582" s="43" t="s">
        <v>79</v>
      </c>
      <c r="D582" s="44">
        <v>3.35</v>
      </c>
      <c r="E582" s="44">
        <v>3.35</v>
      </c>
      <c r="F582" s="44">
        <v>3.35</v>
      </c>
      <c r="G582" s="44">
        <v>3.35</v>
      </c>
      <c r="H582" s="44">
        <v>3.35</v>
      </c>
      <c r="I582" s="44">
        <v>3.35</v>
      </c>
      <c r="J582" s="44">
        <v>3.35</v>
      </c>
      <c r="K582" s="44">
        <v>3.35</v>
      </c>
      <c r="L582" s="44">
        <v>3.35</v>
      </c>
      <c r="M582" s="44">
        <v>3.35</v>
      </c>
      <c r="N582" s="44">
        <v>3.35</v>
      </c>
      <c r="O582" s="44">
        <v>3.35</v>
      </c>
      <c r="P582" s="44">
        <v>3.35</v>
      </c>
      <c r="Q582" s="44">
        <v>3.35</v>
      </c>
      <c r="R582" s="44">
        <v>3.35</v>
      </c>
      <c r="S582" s="44">
        <v>3.35</v>
      </c>
      <c r="T582" s="44">
        <v>3.35</v>
      </c>
      <c r="U582" s="44">
        <v>3.35</v>
      </c>
      <c r="V582" s="44">
        <v>3.35</v>
      </c>
      <c r="W582" s="44">
        <v>3.35</v>
      </c>
      <c r="X582" s="44">
        <v>3.35</v>
      </c>
      <c r="Y582" s="44">
        <v>3.35</v>
      </c>
      <c r="Z582" s="44">
        <v>3.35</v>
      </c>
      <c r="AA582" s="44">
        <v>3.35</v>
      </c>
    </row>
    <row r="583" spans="1:27" ht="12.75" customHeight="1" outlineLevel="1" x14ac:dyDescent="0.2">
      <c r="A583" s="99" t="s">
        <v>805</v>
      </c>
      <c r="B583" s="63" t="s">
        <v>81</v>
      </c>
      <c r="C583" s="43" t="s">
        <v>79</v>
      </c>
      <c r="D583" s="44">
        <f>$D$11</f>
        <v>330.69</v>
      </c>
      <c r="E583" s="44">
        <f t="shared" ref="E583:AA583" si="338">$D$11</f>
        <v>330.69</v>
      </c>
      <c r="F583" s="44">
        <f t="shared" si="338"/>
        <v>330.69</v>
      </c>
      <c r="G583" s="44">
        <f t="shared" si="338"/>
        <v>330.69</v>
      </c>
      <c r="H583" s="44">
        <f t="shared" si="338"/>
        <v>330.69</v>
      </c>
      <c r="I583" s="44">
        <f t="shared" si="338"/>
        <v>330.69</v>
      </c>
      <c r="J583" s="44">
        <f t="shared" si="338"/>
        <v>330.69</v>
      </c>
      <c r="K583" s="44">
        <f t="shared" si="338"/>
        <v>330.69</v>
      </c>
      <c r="L583" s="44">
        <f t="shared" si="338"/>
        <v>330.69</v>
      </c>
      <c r="M583" s="44">
        <f t="shared" si="338"/>
        <v>330.69</v>
      </c>
      <c r="N583" s="44">
        <f t="shared" si="338"/>
        <v>330.69</v>
      </c>
      <c r="O583" s="44">
        <f t="shared" si="338"/>
        <v>330.69</v>
      </c>
      <c r="P583" s="44">
        <f t="shared" si="338"/>
        <v>330.69</v>
      </c>
      <c r="Q583" s="44">
        <f t="shared" si="338"/>
        <v>330.69</v>
      </c>
      <c r="R583" s="44">
        <f t="shared" si="338"/>
        <v>330.69</v>
      </c>
      <c r="S583" s="44">
        <f t="shared" si="338"/>
        <v>330.69</v>
      </c>
      <c r="T583" s="44">
        <f t="shared" si="338"/>
        <v>330.69</v>
      </c>
      <c r="U583" s="44">
        <f t="shared" si="338"/>
        <v>330.69</v>
      </c>
      <c r="V583" s="44">
        <f t="shared" si="338"/>
        <v>330.69</v>
      </c>
      <c r="W583" s="44">
        <f t="shared" si="338"/>
        <v>330.69</v>
      </c>
      <c r="X583" s="44">
        <f t="shared" si="338"/>
        <v>330.69</v>
      </c>
      <c r="Y583" s="44">
        <f t="shared" si="338"/>
        <v>330.69</v>
      </c>
      <c r="Z583" s="44">
        <f t="shared" si="338"/>
        <v>330.69</v>
      </c>
      <c r="AA583" s="44">
        <f t="shared" si="338"/>
        <v>330.69</v>
      </c>
    </row>
    <row r="584" spans="1:27" x14ac:dyDescent="0.2">
      <c r="A584" s="98" t="s">
        <v>806</v>
      </c>
      <c r="B584" s="28" t="str">
        <f>"21"&amp;"."&amp;$B$662&amp;"."&amp;$B$663</f>
        <v>21.12.2023</v>
      </c>
      <c r="C584" s="90" t="s">
        <v>76</v>
      </c>
      <c r="D584" s="91">
        <f>ROUND(((D585+D586+D588+D587)/1000),5)</f>
        <v>5.1601600000000003</v>
      </c>
      <c r="E584" s="91">
        <f>ROUND(((E585+E586+E588+E587)/1000),5)</f>
        <v>5.11158</v>
      </c>
      <c r="F584" s="91">
        <f>ROUND(((F585+F586+F588+F587)/1000),5)</f>
        <v>5.09598</v>
      </c>
      <c r="G584" s="91">
        <f t="shared" ref="G584:AA584" si="339">ROUND(((G585+G586+G588+G587)/1000),5)</f>
        <v>5.1045600000000002</v>
      </c>
      <c r="H584" s="91">
        <f t="shared" si="339"/>
        <v>5.1494</v>
      </c>
      <c r="I584" s="91">
        <f t="shared" si="339"/>
        <v>5.23956</v>
      </c>
      <c r="J584" s="91">
        <f t="shared" si="339"/>
        <v>5.3872099999999996</v>
      </c>
      <c r="K584" s="91">
        <f t="shared" si="339"/>
        <v>5.6991699999999996</v>
      </c>
      <c r="L584" s="91">
        <f t="shared" si="339"/>
        <v>5.85745</v>
      </c>
      <c r="M584" s="91">
        <f t="shared" si="339"/>
        <v>5.8529600000000004</v>
      </c>
      <c r="N584" s="91">
        <f t="shared" si="339"/>
        <v>5.8756199999999996</v>
      </c>
      <c r="O584" s="91">
        <f t="shared" si="339"/>
        <v>5.9623200000000001</v>
      </c>
      <c r="P584" s="91">
        <f t="shared" si="339"/>
        <v>5.9297000000000004</v>
      </c>
      <c r="Q584" s="91">
        <f t="shared" si="339"/>
        <v>5.9641999999999999</v>
      </c>
      <c r="R584" s="91">
        <f t="shared" si="339"/>
        <v>5.94916</v>
      </c>
      <c r="S584" s="91">
        <f t="shared" si="339"/>
        <v>5.9044400000000001</v>
      </c>
      <c r="T584" s="91">
        <f t="shared" si="339"/>
        <v>5.9187399999999997</v>
      </c>
      <c r="U584" s="91">
        <f t="shared" si="339"/>
        <v>5.9072500000000003</v>
      </c>
      <c r="V584" s="91">
        <f t="shared" si="339"/>
        <v>5.8976300000000004</v>
      </c>
      <c r="W584" s="91">
        <f t="shared" si="339"/>
        <v>5.9023899999999996</v>
      </c>
      <c r="X584" s="91">
        <f t="shared" si="339"/>
        <v>5.8025200000000003</v>
      </c>
      <c r="Y584" s="91">
        <f t="shared" si="339"/>
        <v>5.6103300000000003</v>
      </c>
      <c r="Z584" s="91">
        <f t="shared" si="339"/>
        <v>5.4209100000000001</v>
      </c>
      <c r="AA584" s="91">
        <f t="shared" si="339"/>
        <v>5.19306</v>
      </c>
    </row>
    <row r="585" spans="1:27" ht="12.75" customHeight="1" outlineLevel="1" x14ac:dyDescent="0.2">
      <c r="A585" s="99" t="s">
        <v>807</v>
      </c>
      <c r="B585" s="63" t="s">
        <v>238</v>
      </c>
      <c r="C585" s="43" t="s">
        <v>79</v>
      </c>
      <c r="D585" s="44">
        <v>1266.3499999999999</v>
      </c>
      <c r="E585" s="44">
        <v>1217.77</v>
      </c>
      <c r="F585" s="44">
        <v>1202.17</v>
      </c>
      <c r="G585" s="44">
        <v>1210.75</v>
      </c>
      <c r="H585" s="44">
        <v>1255.5899999999999</v>
      </c>
      <c r="I585" s="44">
        <v>1345.75</v>
      </c>
      <c r="J585" s="44">
        <v>1493.4</v>
      </c>
      <c r="K585" s="44">
        <v>1805.36</v>
      </c>
      <c r="L585" s="44">
        <v>1963.64</v>
      </c>
      <c r="M585" s="44">
        <v>1959.15</v>
      </c>
      <c r="N585" s="44">
        <v>1981.81</v>
      </c>
      <c r="O585" s="44">
        <v>2068.5100000000002</v>
      </c>
      <c r="P585" s="44">
        <v>2035.89</v>
      </c>
      <c r="Q585" s="44">
        <v>2070.39</v>
      </c>
      <c r="R585" s="44">
        <v>2055.35</v>
      </c>
      <c r="S585" s="44">
        <v>2010.63</v>
      </c>
      <c r="T585" s="44">
        <v>2024.93</v>
      </c>
      <c r="U585" s="44">
        <v>2013.44</v>
      </c>
      <c r="V585" s="44">
        <v>2003.82</v>
      </c>
      <c r="W585" s="44">
        <v>2008.58</v>
      </c>
      <c r="X585" s="44">
        <v>1908.71</v>
      </c>
      <c r="Y585" s="44">
        <v>1716.52</v>
      </c>
      <c r="Z585" s="44">
        <v>1527.1</v>
      </c>
      <c r="AA585" s="44">
        <v>1299.25</v>
      </c>
    </row>
    <row r="586" spans="1:27" ht="12.75" customHeight="1" outlineLevel="1" x14ac:dyDescent="0.2">
      <c r="A586" s="99" t="s">
        <v>808</v>
      </c>
      <c r="B586" s="63" t="s">
        <v>90</v>
      </c>
      <c r="C586" s="43" t="s">
        <v>79</v>
      </c>
      <c r="D586" s="44">
        <f>$D$486</f>
        <v>3559.77</v>
      </c>
      <c r="E586" s="44">
        <f t="shared" ref="E586:AA586" si="340">$D$486</f>
        <v>3559.77</v>
      </c>
      <c r="F586" s="44">
        <f t="shared" si="340"/>
        <v>3559.77</v>
      </c>
      <c r="G586" s="44">
        <f t="shared" si="340"/>
        <v>3559.77</v>
      </c>
      <c r="H586" s="44">
        <f t="shared" si="340"/>
        <v>3559.77</v>
      </c>
      <c r="I586" s="44">
        <f t="shared" si="340"/>
        <v>3559.77</v>
      </c>
      <c r="J586" s="44">
        <f t="shared" si="340"/>
        <v>3559.77</v>
      </c>
      <c r="K586" s="44">
        <f t="shared" si="340"/>
        <v>3559.77</v>
      </c>
      <c r="L586" s="44">
        <f t="shared" si="340"/>
        <v>3559.77</v>
      </c>
      <c r="M586" s="44">
        <f t="shared" si="340"/>
        <v>3559.77</v>
      </c>
      <c r="N586" s="44">
        <f t="shared" si="340"/>
        <v>3559.77</v>
      </c>
      <c r="O586" s="44">
        <f t="shared" si="340"/>
        <v>3559.77</v>
      </c>
      <c r="P586" s="44">
        <f t="shared" si="340"/>
        <v>3559.77</v>
      </c>
      <c r="Q586" s="44">
        <f t="shared" si="340"/>
        <v>3559.77</v>
      </c>
      <c r="R586" s="44">
        <f t="shared" si="340"/>
        <v>3559.77</v>
      </c>
      <c r="S586" s="44">
        <f t="shared" si="340"/>
        <v>3559.77</v>
      </c>
      <c r="T586" s="44">
        <f t="shared" si="340"/>
        <v>3559.77</v>
      </c>
      <c r="U586" s="44">
        <f t="shared" si="340"/>
        <v>3559.77</v>
      </c>
      <c r="V586" s="44">
        <f t="shared" si="340"/>
        <v>3559.77</v>
      </c>
      <c r="W586" s="44">
        <f t="shared" si="340"/>
        <v>3559.77</v>
      </c>
      <c r="X586" s="44">
        <f t="shared" si="340"/>
        <v>3559.77</v>
      </c>
      <c r="Y586" s="44">
        <f t="shared" si="340"/>
        <v>3559.77</v>
      </c>
      <c r="Z586" s="44">
        <f t="shared" si="340"/>
        <v>3559.77</v>
      </c>
      <c r="AA586" s="44">
        <f t="shared" si="340"/>
        <v>3559.77</v>
      </c>
    </row>
    <row r="587" spans="1:27" ht="12.75" customHeight="1" outlineLevel="1" x14ac:dyDescent="0.2">
      <c r="A587" s="99" t="s">
        <v>809</v>
      </c>
      <c r="B587" s="63" t="s">
        <v>83</v>
      </c>
      <c r="C587" s="43" t="s">
        <v>79</v>
      </c>
      <c r="D587" s="44">
        <v>3.35</v>
      </c>
      <c r="E587" s="44">
        <v>3.35</v>
      </c>
      <c r="F587" s="44">
        <v>3.35</v>
      </c>
      <c r="G587" s="44">
        <v>3.35</v>
      </c>
      <c r="H587" s="44">
        <v>3.35</v>
      </c>
      <c r="I587" s="44">
        <v>3.35</v>
      </c>
      <c r="J587" s="44">
        <v>3.35</v>
      </c>
      <c r="K587" s="44">
        <v>3.35</v>
      </c>
      <c r="L587" s="44">
        <v>3.35</v>
      </c>
      <c r="M587" s="44">
        <v>3.35</v>
      </c>
      <c r="N587" s="44">
        <v>3.35</v>
      </c>
      <c r="O587" s="44">
        <v>3.35</v>
      </c>
      <c r="P587" s="44">
        <v>3.35</v>
      </c>
      <c r="Q587" s="44">
        <v>3.35</v>
      </c>
      <c r="R587" s="44">
        <v>3.35</v>
      </c>
      <c r="S587" s="44">
        <v>3.35</v>
      </c>
      <c r="T587" s="44">
        <v>3.35</v>
      </c>
      <c r="U587" s="44">
        <v>3.35</v>
      </c>
      <c r="V587" s="44">
        <v>3.35</v>
      </c>
      <c r="W587" s="44">
        <v>3.35</v>
      </c>
      <c r="X587" s="44">
        <v>3.35</v>
      </c>
      <c r="Y587" s="44">
        <v>3.35</v>
      </c>
      <c r="Z587" s="44">
        <v>3.35</v>
      </c>
      <c r="AA587" s="44">
        <v>3.35</v>
      </c>
    </row>
    <row r="588" spans="1:27" ht="12.75" customHeight="1" outlineLevel="1" x14ac:dyDescent="0.2">
      <c r="A588" s="99" t="s">
        <v>810</v>
      </c>
      <c r="B588" s="63" t="s">
        <v>81</v>
      </c>
      <c r="C588" s="43" t="s">
        <v>79</v>
      </c>
      <c r="D588" s="44">
        <f>$D$11</f>
        <v>330.69</v>
      </c>
      <c r="E588" s="44">
        <f t="shared" ref="E588:AA588" si="341">$D$11</f>
        <v>330.69</v>
      </c>
      <c r="F588" s="44">
        <f t="shared" si="341"/>
        <v>330.69</v>
      </c>
      <c r="G588" s="44">
        <f t="shared" si="341"/>
        <v>330.69</v>
      </c>
      <c r="H588" s="44">
        <f t="shared" si="341"/>
        <v>330.69</v>
      </c>
      <c r="I588" s="44">
        <f t="shared" si="341"/>
        <v>330.69</v>
      </c>
      <c r="J588" s="44">
        <f t="shared" si="341"/>
        <v>330.69</v>
      </c>
      <c r="K588" s="44">
        <f t="shared" si="341"/>
        <v>330.69</v>
      </c>
      <c r="L588" s="44">
        <f t="shared" si="341"/>
        <v>330.69</v>
      </c>
      <c r="M588" s="44">
        <f t="shared" si="341"/>
        <v>330.69</v>
      </c>
      <c r="N588" s="44">
        <f t="shared" si="341"/>
        <v>330.69</v>
      </c>
      <c r="O588" s="44">
        <f t="shared" si="341"/>
        <v>330.69</v>
      </c>
      <c r="P588" s="44">
        <f t="shared" si="341"/>
        <v>330.69</v>
      </c>
      <c r="Q588" s="44">
        <f t="shared" si="341"/>
        <v>330.69</v>
      </c>
      <c r="R588" s="44">
        <f t="shared" si="341"/>
        <v>330.69</v>
      </c>
      <c r="S588" s="44">
        <f t="shared" si="341"/>
        <v>330.69</v>
      </c>
      <c r="T588" s="44">
        <f t="shared" si="341"/>
        <v>330.69</v>
      </c>
      <c r="U588" s="44">
        <f t="shared" si="341"/>
        <v>330.69</v>
      </c>
      <c r="V588" s="44">
        <f t="shared" si="341"/>
        <v>330.69</v>
      </c>
      <c r="W588" s="44">
        <f t="shared" si="341"/>
        <v>330.69</v>
      </c>
      <c r="X588" s="44">
        <f t="shared" si="341"/>
        <v>330.69</v>
      </c>
      <c r="Y588" s="44">
        <f t="shared" si="341"/>
        <v>330.69</v>
      </c>
      <c r="Z588" s="44">
        <f t="shared" si="341"/>
        <v>330.69</v>
      </c>
      <c r="AA588" s="44">
        <f t="shared" si="341"/>
        <v>330.69</v>
      </c>
    </row>
    <row r="589" spans="1:27" x14ac:dyDescent="0.2">
      <c r="A589" s="98" t="s">
        <v>811</v>
      </c>
      <c r="B589" s="28" t="str">
        <f>"22"&amp;"."&amp;$B$662&amp;"."&amp;$B$663</f>
        <v>22.12.2023</v>
      </c>
      <c r="C589" s="90" t="s">
        <v>76</v>
      </c>
      <c r="D589" s="91">
        <f>ROUND(((D590+D591+D593+D592)/1000),5)</f>
        <v>5.1613800000000003</v>
      </c>
      <c r="E589" s="91">
        <f>ROUND(((E590+E591+E593+E592)/1000),5)</f>
        <v>5.1024000000000003</v>
      </c>
      <c r="F589" s="91">
        <f>ROUND(((F590+F591+F593+F592)/1000),5)</f>
        <v>5.0626699999999998</v>
      </c>
      <c r="G589" s="91">
        <f t="shared" ref="G589:AA589" si="342">ROUND(((G590+G591+G593+G592)/1000),5)</f>
        <v>5.0979599999999996</v>
      </c>
      <c r="H589" s="91">
        <f t="shared" si="342"/>
        <v>5.1335899999999999</v>
      </c>
      <c r="I589" s="91">
        <f t="shared" si="342"/>
        <v>5.2064300000000001</v>
      </c>
      <c r="J589" s="91">
        <f t="shared" si="342"/>
        <v>5.3958599999999999</v>
      </c>
      <c r="K589" s="91">
        <f t="shared" si="342"/>
        <v>5.7629400000000004</v>
      </c>
      <c r="L589" s="91">
        <f t="shared" si="342"/>
        <v>5.90374</v>
      </c>
      <c r="M589" s="91">
        <f t="shared" si="342"/>
        <v>5.9790999999999999</v>
      </c>
      <c r="N589" s="91">
        <f t="shared" si="342"/>
        <v>5.9953200000000004</v>
      </c>
      <c r="O589" s="91">
        <f t="shared" si="342"/>
        <v>6.0196500000000004</v>
      </c>
      <c r="P589" s="91">
        <f t="shared" si="342"/>
        <v>6.0027499999999998</v>
      </c>
      <c r="Q589" s="91">
        <f t="shared" si="342"/>
        <v>6.0199699999999998</v>
      </c>
      <c r="R589" s="91">
        <f t="shared" si="342"/>
        <v>6.0130299999999997</v>
      </c>
      <c r="S589" s="91">
        <f t="shared" si="342"/>
        <v>5.9765100000000002</v>
      </c>
      <c r="T589" s="91">
        <f t="shared" si="342"/>
        <v>5.9897600000000004</v>
      </c>
      <c r="U589" s="91">
        <f t="shared" si="342"/>
        <v>6.0052500000000002</v>
      </c>
      <c r="V589" s="91">
        <f t="shared" si="342"/>
        <v>5.9845100000000002</v>
      </c>
      <c r="W589" s="91">
        <f t="shared" si="342"/>
        <v>5.9820700000000002</v>
      </c>
      <c r="X589" s="91">
        <f t="shared" si="342"/>
        <v>5.8771000000000004</v>
      </c>
      <c r="Y589" s="91">
        <f t="shared" si="342"/>
        <v>5.7986899999999997</v>
      </c>
      <c r="Z589" s="91">
        <f t="shared" si="342"/>
        <v>5.5228900000000003</v>
      </c>
      <c r="AA589" s="91">
        <f t="shared" si="342"/>
        <v>5.2566100000000002</v>
      </c>
    </row>
    <row r="590" spans="1:27" ht="12.75" customHeight="1" outlineLevel="1" x14ac:dyDescent="0.2">
      <c r="A590" s="99" t="s">
        <v>812</v>
      </c>
      <c r="B590" s="63" t="s">
        <v>238</v>
      </c>
      <c r="C590" s="43" t="s">
        <v>79</v>
      </c>
      <c r="D590" s="44">
        <v>1267.57</v>
      </c>
      <c r="E590" s="44">
        <v>1208.5899999999999</v>
      </c>
      <c r="F590" s="44">
        <v>1168.8599999999999</v>
      </c>
      <c r="G590" s="44">
        <v>1204.1500000000001</v>
      </c>
      <c r="H590" s="44">
        <v>1239.78</v>
      </c>
      <c r="I590" s="44">
        <v>1312.62</v>
      </c>
      <c r="J590" s="44">
        <v>1502.05</v>
      </c>
      <c r="K590" s="44">
        <v>1869.13</v>
      </c>
      <c r="L590" s="44">
        <v>2009.93</v>
      </c>
      <c r="M590" s="44">
        <v>2085.29</v>
      </c>
      <c r="N590" s="44">
        <v>2101.5100000000002</v>
      </c>
      <c r="O590" s="44">
        <v>2125.84</v>
      </c>
      <c r="P590" s="44">
        <v>2108.94</v>
      </c>
      <c r="Q590" s="44">
        <v>2126.16</v>
      </c>
      <c r="R590" s="44">
        <v>2119.2199999999998</v>
      </c>
      <c r="S590" s="44">
        <v>2082.6999999999998</v>
      </c>
      <c r="T590" s="44">
        <v>2095.9499999999998</v>
      </c>
      <c r="U590" s="44">
        <v>2111.44</v>
      </c>
      <c r="V590" s="44">
        <v>2090.6999999999998</v>
      </c>
      <c r="W590" s="44">
        <v>2088.2600000000002</v>
      </c>
      <c r="X590" s="44">
        <v>1983.29</v>
      </c>
      <c r="Y590" s="44">
        <v>1904.88</v>
      </c>
      <c r="Z590" s="44">
        <v>1629.08</v>
      </c>
      <c r="AA590" s="44">
        <v>1362.8</v>
      </c>
    </row>
    <row r="591" spans="1:27" ht="12.75" customHeight="1" outlineLevel="1" x14ac:dyDescent="0.2">
      <c r="A591" s="99" t="s">
        <v>813</v>
      </c>
      <c r="B591" s="63" t="s">
        <v>90</v>
      </c>
      <c r="C591" s="43" t="s">
        <v>79</v>
      </c>
      <c r="D591" s="44">
        <f>$D$486</f>
        <v>3559.77</v>
      </c>
      <c r="E591" s="44">
        <f t="shared" ref="E591:AA591" si="343">$D$486</f>
        <v>3559.77</v>
      </c>
      <c r="F591" s="44">
        <f t="shared" si="343"/>
        <v>3559.77</v>
      </c>
      <c r="G591" s="44">
        <f t="shared" si="343"/>
        <v>3559.77</v>
      </c>
      <c r="H591" s="44">
        <f t="shared" si="343"/>
        <v>3559.77</v>
      </c>
      <c r="I591" s="44">
        <f t="shared" si="343"/>
        <v>3559.77</v>
      </c>
      <c r="J591" s="44">
        <f t="shared" si="343"/>
        <v>3559.77</v>
      </c>
      <c r="K591" s="44">
        <f t="shared" si="343"/>
        <v>3559.77</v>
      </c>
      <c r="L591" s="44">
        <f t="shared" si="343"/>
        <v>3559.77</v>
      </c>
      <c r="M591" s="44">
        <f t="shared" si="343"/>
        <v>3559.77</v>
      </c>
      <c r="N591" s="44">
        <f t="shared" si="343"/>
        <v>3559.77</v>
      </c>
      <c r="O591" s="44">
        <f t="shared" si="343"/>
        <v>3559.77</v>
      </c>
      <c r="P591" s="44">
        <f t="shared" si="343"/>
        <v>3559.77</v>
      </c>
      <c r="Q591" s="44">
        <f t="shared" si="343"/>
        <v>3559.77</v>
      </c>
      <c r="R591" s="44">
        <f t="shared" si="343"/>
        <v>3559.77</v>
      </c>
      <c r="S591" s="44">
        <f t="shared" si="343"/>
        <v>3559.77</v>
      </c>
      <c r="T591" s="44">
        <f t="shared" si="343"/>
        <v>3559.77</v>
      </c>
      <c r="U591" s="44">
        <f t="shared" si="343"/>
        <v>3559.77</v>
      </c>
      <c r="V591" s="44">
        <f t="shared" si="343"/>
        <v>3559.77</v>
      </c>
      <c r="W591" s="44">
        <f t="shared" si="343"/>
        <v>3559.77</v>
      </c>
      <c r="X591" s="44">
        <f t="shared" si="343"/>
        <v>3559.77</v>
      </c>
      <c r="Y591" s="44">
        <f t="shared" si="343"/>
        <v>3559.77</v>
      </c>
      <c r="Z591" s="44">
        <f t="shared" si="343"/>
        <v>3559.77</v>
      </c>
      <c r="AA591" s="44">
        <f t="shared" si="343"/>
        <v>3559.77</v>
      </c>
    </row>
    <row r="592" spans="1:27" ht="12.75" customHeight="1" outlineLevel="1" x14ac:dyDescent="0.2">
      <c r="A592" s="99" t="s">
        <v>814</v>
      </c>
      <c r="B592" s="63" t="s">
        <v>83</v>
      </c>
      <c r="C592" s="43" t="s">
        <v>79</v>
      </c>
      <c r="D592" s="44">
        <v>3.35</v>
      </c>
      <c r="E592" s="44">
        <v>3.35</v>
      </c>
      <c r="F592" s="44">
        <v>3.35</v>
      </c>
      <c r="G592" s="44">
        <v>3.35</v>
      </c>
      <c r="H592" s="44">
        <v>3.35</v>
      </c>
      <c r="I592" s="44">
        <v>3.35</v>
      </c>
      <c r="J592" s="44">
        <v>3.35</v>
      </c>
      <c r="K592" s="44">
        <v>3.35</v>
      </c>
      <c r="L592" s="44">
        <v>3.35</v>
      </c>
      <c r="M592" s="44">
        <v>3.35</v>
      </c>
      <c r="N592" s="44">
        <v>3.35</v>
      </c>
      <c r="O592" s="44">
        <v>3.35</v>
      </c>
      <c r="P592" s="44">
        <v>3.35</v>
      </c>
      <c r="Q592" s="44">
        <v>3.35</v>
      </c>
      <c r="R592" s="44">
        <v>3.35</v>
      </c>
      <c r="S592" s="44">
        <v>3.35</v>
      </c>
      <c r="T592" s="44">
        <v>3.35</v>
      </c>
      <c r="U592" s="44">
        <v>3.35</v>
      </c>
      <c r="V592" s="44">
        <v>3.35</v>
      </c>
      <c r="W592" s="44">
        <v>3.35</v>
      </c>
      <c r="X592" s="44">
        <v>3.35</v>
      </c>
      <c r="Y592" s="44">
        <v>3.35</v>
      </c>
      <c r="Z592" s="44">
        <v>3.35</v>
      </c>
      <c r="AA592" s="44">
        <v>3.35</v>
      </c>
    </row>
    <row r="593" spans="1:27" ht="12.75" customHeight="1" outlineLevel="1" x14ac:dyDescent="0.2">
      <c r="A593" s="99" t="s">
        <v>815</v>
      </c>
      <c r="B593" s="63" t="s">
        <v>81</v>
      </c>
      <c r="C593" s="43" t="s">
        <v>79</v>
      </c>
      <c r="D593" s="44">
        <f>$D$11</f>
        <v>330.69</v>
      </c>
      <c r="E593" s="44">
        <f t="shared" ref="E593:AA593" si="344">$D$11</f>
        <v>330.69</v>
      </c>
      <c r="F593" s="44">
        <f t="shared" si="344"/>
        <v>330.69</v>
      </c>
      <c r="G593" s="44">
        <f t="shared" si="344"/>
        <v>330.69</v>
      </c>
      <c r="H593" s="44">
        <f t="shared" si="344"/>
        <v>330.69</v>
      </c>
      <c r="I593" s="44">
        <f t="shared" si="344"/>
        <v>330.69</v>
      </c>
      <c r="J593" s="44">
        <f t="shared" si="344"/>
        <v>330.69</v>
      </c>
      <c r="K593" s="44">
        <f t="shared" si="344"/>
        <v>330.69</v>
      </c>
      <c r="L593" s="44">
        <f t="shared" si="344"/>
        <v>330.69</v>
      </c>
      <c r="M593" s="44">
        <f t="shared" si="344"/>
        <v>330.69</v>
      </c>
      <c r="N593" s="44">
        <f t="shared" si="344"/>
        <v>330.69</v>
      </c>
      <c r="O593" s="44">
        <f t="shared" si="344"/>
        <v>330.69</v>
      </c>
      <c r="P593" s="44">
        <f t="shared" si="344"/>
        <v>330.69</v>
      </c>
      <c r="Q593" s="44">
        <f t="shared" si="344"/>
        <v>330.69</v>
      </c>
      <c r="R593" s="44">
        <f t="shared" si="344"/>
        <v>330.69</v>
      </c>
      <c r="S593" s="44">
        <f t="shared" si="344"/>
        <v>330.69</v>
      </c>
      <c r="T593" s="44">
        <f t="shared" si="344"/>
        <v>330.69</v>
      </c>
      <c r="U593" s="44">
        <f t="shared" si="344"/>
        <v>330.69</v>
      </c>
      <c r="V593" s="44">
        <f t="shared" si="344"/>
        <v>330.69</v>
      </c>
      <c r="W593" s="44">
        <f t="shared" si="344"/>
        <v>330.69</v>
      </c>
      <c r="X593" s="44">
        <f t="shared" si="344"/>
        <v>330.69</v>
      </c>
      <c r="Y593" s="44">
        <f t="shared" si="344"/>
        <v>330.69</v>
      </c>
      <c r="Z593" s="44">
        <f t="shared" si="344"/>
        <v>330.69</v>
      </c>
      <c r="AA593" s="44">
        <f t="shared" si="344"/>
        <v>330.69</v>
      </c>
    </row>
    <row r="594" spans="1:27" x14ac:dyDescent="0.2">
      <c r="A594" s="98" t="s">
        <v>816</v>
      </c>
      <c r="B594" s="28" t="str">
        <f>"23"&amp;"."&amp;$B$662&amp;"."&amp;$B$663</f>
        <v>23.12.2023</v>
      </c>
      <c r="C594" s="90" t="s">
        <v>76</v>
      </c>
      <c r="D594" s="91">
        <f>ROUND(((D595+D596+D598+D597)/1000),5)</f>
        <v>5.22058</v>
      </c>
      <c r="E594" s="91">
        <f>ROUND(((E595+E596+E598+E597)/1000),5)</f>
        <v>5.14628</v>
      </c>
      <c r="F594" s="91">
        <f>ROUND(((F595+F596+F598+F597)/1000),5)</f>
        <v>5.1151799999999996</v>
      </c>
      <c r="G594" s="91">
        <f t="shared" ref="G594:AA594" si="345">ROUND(((G595+G596+G598+G597)/1000),5)</f>
        <v>5.1017099999999997</v>
      </c>
      <c r="H594" s="91">
        <f t="shared" si="345"/>
        <v>5.10724</v>
      </c>
      <c r="I594" s="91">
        <f t="shared" si="345"/>
        <v>5.1356700000000002</v>
      </c>
      <c r="J594" s="91">
        <f t="shared" si="345"/>
        <v>5.1709699999999996</v>
      </c>
      <c r="K594" s="91">
        <f t="shared" si="345"/>
        <v>5.3663999999999996</v>
      </c>
      <c r="L594" s="91">
        <f t="shared" si="345"/>
        <v>5.7177800000000003</v>
      </c>
      <c r="M594" s="91">
        <f t="shared" si="345"/>
        <v>5.85527</v>
      </c>
      <c r="N594" s="91">
        <f t="shared" si="345"/>
        <v>5.9073700000000002</v>
      </c>
      <c r="O594" s="91">
        <f t="shared" si="345"/>
        <v>5.9226400000000003</v>
      </c>
      <c r="P594" s="91">
        <f t="shared" si="345"/>
        <v>5.9160000000000004</v>
      </c>
      <c r="Q594" s="91">
        <f t="shared" si="345"/>
        <v>5.9156399999999998</v>
      </c>
      <c r="R594" s="91">
        <f t="shared" si="345"/>
        <v>5.9014899999999999</v>
      </c>
      <c r="S594" s="91">
        <f t="shared" si="345"/>
        <v>5.8896699999999997</v>
      </c>
      <c r="T594" s="91">
        <f t="shared" si="345"/>
        <v>5.9203799999999998</v>
      </c>
      <c r="U594" s="91">
        <f t="shared" si="345"/>
        <v>5.9379499999999998</v>
      </c>
      <c r="V594" s="91">
        <f t="shared" si="345"/>
        <v>5.8997000000000002</v>
      </c>
      <c r="W594" s="91">
        <f t="shared" si="345"/>
        <v>5.8398399999999997</v>
      </c>
      <c r="X594" s="91">
        <f t="shared" si="345"/>
        <v>5.8002900000000004</v>
      </c>
      <c r="Y594" s="91">
        <f t="shared" si="345"/>
        <v>5.6195399999999998</v>
      </c>
      <c r="Z594" s="91">
        <f t="shared" si="345"/>
        <v>5.4248599999999998</v>
      </c>
      <c r="AA594" s="91">
        <f t="shared" si="345"/>
        <v>5.2168000000000001</v>
      </c>
    </row>
    <row r="595" spans="1:27" ht="12.75" customHeight="1" outlineLevel="1" x14ac:dyDescent="0.2">
      <c r="A595" s="99" t="s">
        <v>817</v>
      </c>
      <c r="B595" s="63" t="s">
        <v>238</v>
      </c>
      <c r="C595" s="43" t="s">
        <v>79</v>
      </c>
      <c r="D595" s="44">
        <v>1326.77</v>
      </c>
      <c r="E595" s="44">
        <v>1252.47</v>
      </c>
      <c r="F595" s="44">
        <v>1221.3699999999999</v>
      </c>
      <c r="G595" s="44">
        <v>1207.9000000000001</v>
      </c>
      <c r="H595" s="44">
        <v>1213.43</v>
      </c>
      <c r="I595" s="44">
        <v>1241.8599999999999</v>
      </c>
      <c r="J595" s="44">
        <v>1277.1600000000001</v>
      </c>
      <c r="K595" s="44">
        <v>1472.59</v>
      </c>
      <c r="L595" s="44">
        <v>1823.97</v>
      </c>
      <c r="M595" s="44">
        <v>1961.46</v>
      </c>
      <c r="N595" s="44">
        <v>2013.56</v>
      </c>
      <c r="O595" s="44">
        <v>2028.83</v>
      </c>
      <c r="P595" s="44">
        <v>2022.19</v>
      </c>
      <c r="Q595" s="44">
        <v>2021.83</v>
      </c>
      <c r="R595" s="44">
        <v>2007.68</v>
      </c>
      <c r="S595" s="44">
        <v>1995.86</v>
      </c>
      <c r="T595" s="44">
        <v>2026.57</v>
      </c>
      <c r="U595" s="44">
        <v>2044.14</v>
      </c>
      <c r="V595" s="44">
        <v>2005.89</v>
      </c>
      <c r="W595" s="44">
        <v>1946.03</v>
      </c>
      <c r="X595" s="44">
        <v>1906.48</v>
      </c>
      <c r="Y595" s="44">
        <v>1725.73</v>
      </c>
      <c r="Z595" s="44">
        <v>1531.05</v>
      </c>
      <c r="AA595" s="44">
        <v>1322.99</v>
      </c>
    </row>
    <row r="596" spans="1:27" ht="12.75" customHeight="1" outlineLevel="1" x14ac:dyDescent="0.2">
      <c r="A596" s="99" t="s">
        <v>818</v>
      </c>
      <c r="B596" s="63" t="s">
        <v>90</v>
      </c>
      <c r="C596" s="43" t="s">
        <v>79</v>
      </c>
      <c r="D596" s="44">
        <f>$D$486</f>
        <v>3559.77</v>
      </c>
      <c r="E596" s="44">
        <f t="shared" ref="E596:AA596" si="346">$D$486</f>
        <v>3559.77</v>
      </c>
      <c r="F596" s="44">
        <f t="shared" si="346"/>
        <v>3559.77</v>
      </c>
      <c r="G596" s="44">
        <f t="shared" si="346"/>
        <v>3559.77</v>
      </c>
      <c r="H596" s="44">
        <f t="shared" si="346"/>
        <v>3559.77</v>
      </c>
      <c r="I596" s="44">
        <f t="shared" si="346"/>
        <v>3559.77</v>
      </c>
      <c r="J596" s="44">
        <f t="shared" si="346"/>
        <v>3559.77</v>
      </c>
      <c r="K596" s="44">
        <f t="shared" si="346"/>
        <v>3559.77</v>
      </c>
      <c r="L596" s="44">
        <f t="shared" si="346"/>
        <v>3559.77</v>
      </c>
      <c r="M596" s="44">
        <f t="shared" si="346"/>
        <v>3559.77</v>
      </c>
      <c r="N596" s="44">
        <f t="shared" si="346"/>
        <v>3559.77</v>
      </c>
      <c r="O596" s="44">
        <f t="shared" si="346"/>
        <v>3559.77</v>
      </c>
      <c r="P596" s="44">
        <f t="shared" si="346"/>
        <v>3559.77</v>
      </c>
      <c r="Q596" s="44">
        <f t="shared" si="346"/>
        <v>3559.77</v>
      </c>
      <c r="R596" s="44">
        <f t="shared" si="346"/>
        <v>3559.77</v>
      </c>
      <c r="S596" s="44">
        <f t="shared" si="346"/>
        <v>3559.77</v>
      </c>
      <c r="T596" s="44">
        <f t="shared" si="346"/>
        <v>3559.77</v>
      </c>
      <c r="U596" s="44">
        <f t="shared" si="346"/>
        <v>3559.77</v>
      </c>
      <c r="V596" s="44">
        <f t="shared" si="346"/>
        <v>3559.77</v>
      </c>
      <c r="W596" s="44">
        <f t="shared" si="346"/>
        <v>3559.77</v>
      </c>
      <c r="X596" s="44">
        <f t="shared" si="346"/>
        <v>3559.77</v>
      </c>
      <c r="Y596" s="44">
        <f t="shared" si="346"/>
        <v>3559.77</v>
      </c>
      <c r="Z596" s="44">
        <f t="shared" si="346"/>
        <v>3559.77</v>
      </c>
      <c r="AA596" s="44">
        <f t="shared" si="346"/>
        <v>3559.77</v>
      </c>
    </row>
    <row r="597" spans="1:27" ht="12.75" customHeight="1" outlineLevel="1" x14ac:dyDescent="0.2">
      <c r="A597" s="99" t="s">
        <v>819</v>
      </c>
      <c r="B597" s="63" t="s">
        <v>83</v>
      </c>
      <c r="C597" s="43" t="s">
        <v>79</v>
      </c>
      <c r="D597" s="44">
        <v>3.35</v>
      </c>
      <c r="E597" s="44">
        <v>3.35</v>
      </c>
      <c r="F597" s="44">
        <v>3.35</v>
      </c>
      <c r="G597" s="44">
        <v>3.35</v>
      </c>
      <c r="H597" s="44">
        <v>3.35</v>
      </c>
      <c r="I597" s="44">
        <v>3.35</v>
      </c>
      <c r="J597" s="44">
        <v>3.35</v>
      </c>
      <c r="K597" s="44">
        <v>3.35</v>
      </c>
      <c r="L597" s="44">
        <v>3.35</v>
      </c>
      <c r="M597" s="44">
        <v>3.35</v>
      </c>
      <c r="N597" s="44">
        <v>3.35</v>
      </c>
      <c r="O597" s="44">
        <v>3.35</v>
      </c>
      <c r="P597" s="44">
        <v>3.35</v>
      </c>
      <c r="Q597" s="44">
        <v>3.35</v>
      </c>
      <c r="R597" s="44">
        <v>3.35</v>
      </c>
      <c r="S597" s="44">
        <v>3.35</v>
      </c>
      <c r="T597" s="44">
        <v>3.35</v>
      </c>
      <c r="U597" s="44">
        <v>3.35</v>
      </c>
      <c r="V597" s="44">
        <v>3.35</v>
      </c>
      <c r="W597" s="44">
        <v>3.35</v>
      </c>
      <c r="X597" s="44">
        <v>3.35</v>
      </c>
      <c r="Y597" s="44">
        <v>3.35</v>
      </c>
      <c r="Z597" s="44">
        <v>3.35</v>
      </c>
      <c r="AA597" s="44">
        <v>3.35</v>
      </c>
    </row>
    <row r="598" spans="1:27" ht="12.75" customHeight="1" outlineLevel="1" x14ac:dyDescent="0.2">
      <c r="A598" s="99" t="s">
        <v>820</v>
      </c>
      <c r="B598" s="63" t="s">
        <v>81</v>
      </c>
      <c r="C598" s="43" t="s">
        <v>79</v>
      </c>
      <c r="D598" s="44">
        <f>$D$11</f>
        <v>330.69</v>
      </c>
      <c r="E598" s="44">
        <f t="shared" ref="E598:AA598" si="347">$D$11</f>
        <v>330.69</v>
      </c>
      <c r="F598" s="44">
        <f t="shared" si="347"/>
        <v>330.69</v>
      </c>
      <c r="G598" s="44">
        <f t="shared" si="347"/>
        <v>330.69</v>
      </c>
      <c r="H598" s="44">
        <f t="shared" si="347"/>
        <v>330.69</v>
      </c>
      <c r="I598" s="44">
        <f t="shared" si="347"/>
        <v>330.69</v>
      </c>
      <c r="J598" s="44">
        <f t="shared" si="347"/>
        <v>330.69</v>
      </c>
      <c r="K598" s="44">
        <f t="shared" si="347"/>
        <v>330.69</v>
      </c>
      <c r="L598" s="44">
        <f t="shared" si="347"/>
        <v>330.69</v>
      </c>
      <c r="M598" s="44">
        <f t="shared" si="347"/>
        <v>330.69</v>
      </c>
      <c r="N598" s="44">
        <f t="shared" si="347"/>
        <v>330.69</v>
      </c>
      <c r="O598" s="44">
        <f t="shared" si="347"/>
        <v>330.69</v>
      </c>
      <c r="P598" s="44">
        <f t="shared" si="347"/>
        <v>330.69</v>
      </c>
      <c r="Q598" s="44">
        <f t="shared" si="347"/>
        <v>330.69</v>
      </c>
      <c r="R598" s="44">
        <f t="shared" si="347"/>
        <v>330.69</v>
      </c>
      <c r="S598" s="44">
        <f t="shared" si="347"/>
        <v>330.69</v>
      </c>
      <c r="T598" s="44">
        <f t="shared" si="347"/>
        <v>330.69</v>
      </c>
      <c r="U598" s="44">
        <f t="shared" si="347"/>
        <v>330.69</v>
      </c>
      <c r="V598" s="44">
        <f t="shared" si="347"/>
        <v>330.69</v>
      </c>
      <c r="W598" s="44">
        <f t="shared" si="347"/>
        <v>330.69</v>
      </c>
      <c r="X598" s="44">
        <f t="shared" si="347"/>
        <v>330.69</v>
      </c>
      <c r="Y598" s="44">
        <f t="shared" si="347"/>
        <v>330.69</v>
      </c>
      <c r="Z598" s="44">
        <f t="shared" si="347"/>
        <v>330.69</v>
      </c>
      <c r="AA598" s="44">
        <f t="shared" si="347"/>
        <v>330.69</v>
      </c>
    </row>
    <row r="599" spans="1:27" x14ac:dyDescent="0.2">
      <c r="A599" s="98" t="s">
        <v>821</v>
      </c>
      <c r="B599" s="28" t="str">
        <f>"24"&amp;"."&amp;$B$662&amp;"."&amp;$B$663</f>
        <v>24.12.2023</v>
      </c>
      <c r="C599" s="90" t="s">
        <v>76</v>
      </c>
      <c r="D599" s="91">
        <f>ROUND(((D600+D601+D603+D602)/1000),5)</f>
        <v>5.1822100000000004</v>
      </c>
      <c r="E599" s="91">
        <f>ROUND(((E600+E601+E603+E602)/1000),5)</f>
        <v>5.1268700000000003</v>
      </c>
      <c r="F599" s="91">
        <f>ROUND(((F600+F601+F603+F602)/1000),5)</f>
        <v>5.09842</v>
      </c>
      <c r="G599" s="91">
        <f t="shared" ref="G599:AA599" si="348">ROUND(((G600+G601+G603+G602)/1000),5)</f>
        <v>5.0472000000000001</v>
      </c>
      <c r="H599" s="91">
        <f t="shared" si="348"/>
        <v>5.0571299999999999</v>
      </c>
      <c r="I599" s="91">
        <f t="shared" si="348"/>
        <v>5.0895200000000003</v>
      </c>
      <c r="J599" s="91">
        <f t="shared" si="348"/>
        <v>5.1118899999999998</v>
      </c>
      <c r="K599" s="91">
        <f t="shared" si="348"/>
        <v>5.2267099999999997</v>
      </c>
      <c r="L599" s="91">
        <f t="shared" si="348"/>
        <v>5.4214799999999999</v>
      </c>
      <c r="M599" s="91">
        <f t="shared" si="348"/>
        <v>5.6820899999999996</v>
      </c>
      <c r="N599" s="91">
        <f t="shared" si="348"/>
        <v>5.79671</v>
      </c>
      <c r="O599" s="91">
        <f t="shared" si="348"/>
        <v>5.8155299999999999</v>
      </c>
      <c r="P599" s="91">
        <f t="shared" si="348"/>
        <v>5.8256100000000002</v>
      </c>
      <c r="Q599" s="91">
        <f t="shared" si="348"/>
        <v>5.8304900000000002</v>
      </c>
      <c r="R599" s="91">
        <f t="shared" si="348"/>
        <v>5.8203899999999997</v>
      </c>
      <c r="S599" s="91">
        <f t="shared" si="348"/>
        <v>5.8198499999999997</v>
      </c>
      <c r="T599" s="91">
        <f t="shared" si="348"/>
        <v>5.8634500000000003</v>
      </c>
      <c r="U599" s="91">
        <f t="shared" si="348"/>
        <v>5.8846699999999998</v>
      </c>
      <c r="V599" s="91">
        <f t="shared" si="348"/>
        <v>5.8587300000000004</v>
      </c>
      <c r="W599" s="91">
        <f t="shared" si="348"/>
        <v>5.8345599999999997</v>
      </c>
      <c r="X599" s="91">
        <f t="shared" si="348"/>
        <v>5.8098099999999997</v>
      </c>
      <c r="Y599" s="91">
        <f t="shared" si="348"/>
        <v>5.5905699999999996</v>
      </c>
      <c r="Z599" s="91">
        <f t="shared" si="348"/>
        <v>5.3743100000000004</v>
      </c>
      <c r="AA599" s="91">
        <f t="shared" si="348"/>
        <v>5.1417700000000002</v>
      </c>
    </row>
    <row r="600" spans="1:27" ht="12.75" customHeight="1" outlineLevel="1" x14ac:dyDescent="0.2">
      <c r="A600" s="99" t="s">
        <v>822</v>
      </c>
      <c r="B600" s="63" t="s">
        <v>238</v>
      </c>
      <c r="C600" s="43" t="s">
        <v>79</v>
      </c>
      <c r="D600" s="44">
        <v>1288.4000000000001</v>
      </c>
      <c r="E600" s="44">
        <v>1233.06</v>
      </c>
      <c r="F600" s="44">
        <v>1204.6099999999999</v>
      </c>
      <c r="G600" s="44">
        <v>1153.3900000000001</v>
      </c>
      <c r="H600" s="44">
        <v>1163.32</v>
      </c>
      <c r="I600" s="44">
        <v>1195.71</v>
      </c>
      <c r="J600" s="44">
        <v>1218.08</v>
      </c>
      <c r="K600" s="44">
        <v>1332.9</v>
      </c>
      <c r="L600" s="44">
        <v>1527.67</v>
      </c>
      <c r="M600" s="44">
        <v>1788.28</v>
      </c>
      <c r="N600" s="44">
        <v>1902.9</v>
      </c>
      <c r="O600" s="44">
        <v>1921.72</v>
      </c>
      <c r="P600" s="44">
        <v>1931.8</v>
      </c>
      <c r="Q600" s="44">
        <v>1936.68</v>
      </c>
      <c r="R600" s="44">
        <v>1926.58</v>
      </c>
      <c r="S600" s="44">
        <v>1926.04</v>
      </c>
      <c r="T600" s="44">
        <v>1969.64</v>
      </c>
      <c r="U600" s="44">
        <v>1990.86</v>
      </c>
      <c r="V600" s="44">
        <v>1964.92</v>
      </c>
      <c r="W600" s="44">
        <v>1940.75</v>
      </c>
      <c r="X600" s="44">
        <v>1916</v>
      </c>
      <c r="Y600" s="44">
        <v>1696.76</v>
      </c>
      <c r="Z600" s="44">
        <v>1480.5</v>
      </c>
      <c r="AA600" s="44">
        <v>1247.96</v>
      </c>
    </row>
    <row r="601" spans="1:27" ht="12.75" customHeight="1" outlineLevel="1" x14ac:dyDescent="0.2">
      <c r="A601" s="99" t="s">
        <v>823</v>
      </c>
      <c r="B601" s="63" t="s">
        <v>90</v>
      </c>
      <c r="C601" s="43" t="s">
        <v>79</v>
      </c>
      <c r="D601" s="44">
        <f>$D$486</f>
        <v>3559.77</v>
      </c>
      <c r="E601" s="44">
        <f t="shared" ref="E601:AA601" si="349">$D$486</f>
        <v>3559.77</v>
      </c>
      <c r="F601" s="44">
        <f t="shared" si="349"/>
        <v>3559.77</v>
      </c>
      <c r="G601" s="44">
        <f t="shared" si="349"/>
        <v>3559.77</v>
      </c>
      <c r="H601" s="44">
        <f t="shared" si="349"/>
        <v>3559.77</v>
      </c>
      <c r="I601" s="44">
        <f t="shared" si="349"/>
        <v>3559.77</v>
      </c>
      <c r="J601" s="44">
        <f t="shared" si="349"/>
        <v>3559.77</v>
      </c>
      <c r="K601" s="44">
        <f t="shared" si="349"/>
        <v>3559.77</v>
      </c>
      <c r="L601" s="44">
        <f t="shared" si="349"/>
        <v>3559.77</v>
      </c>
      <c r="M601" s="44">
        <f t="shared" si="349"/>
        <v>3559.77</v>
      </c>
      <c r="N601" s="44">
        <f t="shared" si="349"/>
        <v>3559.77</v>
      </c>
      <c r="O601" s="44">
        <f t="shared" si="349"/>
        <v>3559.77</v>
      </c>
      <c r="P601" s="44">
        <f t="shared" si="349"/>
        <v>3559.77</v>
      </c>
      <c r="Q601" s="44">
        <f t="shared" si="349"/>
        <v>3559.77</v>
      </c>
      <c r="R601" s="44">
        <f t="shared" si="349"/>
        <v>3559.77</v>
      </c>
      <c r="S601" s="44">
        <f t="shared" si="349"/>
        <v>3559.77</v>
      </c>
      <c r="T601" s="44">
        <f t="shared" si="349"/>
        <v>3559.77</v>
      </c>
      <c r="U601" s="44">
        <f t="shared" si="349"/>
        <v>3559.77</v>
      </c>
      <c r="V601" s="44">
        <f t="shared" si="349"/>
        <v>3559.77</v>
      </c>
      <c r="W601" s="44">
        <f t="shared" si="349"/>
        <v>3559.77</v>
      </c>
      <c r="X601" s="44">
        <f t="shared" si="349"/>
        <v>3559.77</v>
      </c>
      <c r="Y601" s="44">
        <f t="shared" si="349"/>
        <v>3559.77</v>
      </c>
      <c r="Z601" s="44">
        <f t="shared" si="349"/>
        <v>3559.77</v>
      </c>
      <c r="AA601" s="44">
        <f t="shared" si="349"/>
        <v>3559.77</v>
      </c>
    </row>
    <row r="602" spans="1:27" ht="12.75" customHeight="1" outlineLevel="1" x14ac:dyDescent="0.2">
      <c r="A602" s="99" t="s">
        <v>824</v>
      </c>
      <c r="B602" s="63" t="s">
        <v>83</v>
      </c>
      <c r="C602" s="43" t="s">
        <v>79</v>
      </c>
      <c r="D602" s="44">
        <v>3.35</v>
      </c>
      <c r="E602" s="44">
        <v>3.35</v>
      </c>
      <c r="F602" s="44">
        <v>3.35</v>
      </c>
      <c r="G602" s="44">
        <v>3.35</v>
      </c>
      <c r="H602" s="44">
        <v>3.35</v>
      </c>
      <c r="I602" s="44">
        <v>3.35</v>
      </c>
      <c r="J602" s="44">
        <v>3.35</v>
      </c>
      <c r="K602" s="44">
        <v>3.35</v>
      </c>
      <c r="L602" s="44">
        <v>3.35</v>
      </c>
      <c r="M602" s="44">
        <v>3.35</v>
      </c>
      <c r="N602" s="44">
        <v>3.35</v>
      </c>
      <c r="O602" s="44">
        <v>3.35</v>
      </c>
      <c r="P602" s="44">
        <v>3.35</v>
      </c>
      <c r="Q602" s="44">
        <v>3.35</v>
      </c>
      <c r="R602" s="44">
        <v>3.35</v>
      </c>
      <c r="S602" s="44">
        <v>3.35</v>
      </c>
      <c r="T602" s="44">
        <v>3.35</v>
      </c>
      <c r="U602" s="44">
        <v>3.35</v>
      </c>
      <c r="V602" s="44">
        <v>3.35</v>
      </c>
      <c r="W602" s="44">
        <v>3.35</v>
      </c>
      <c r="X602" s="44">
        <v>3.35</v>
      </c>
      <c r="Y602" s="44">
        <v>3.35</v>
      </c>
      <c r="Z602" s="44">
        <v>3.35</v>
      </c>
      <c r="AA602" s="44">
        <v>3.35</v>
      </c>
    </row>
    <row r="603" spans="1:27" ht="12.75" customHeight="1" outlineLevel="1" x14ac:dyDescent="0.2">
      <c r="A603" s="99" t="s">
        <v>825</v>
      </c>
      <c r="B603" s="63" t="s">
        <v>81</v>
      </c>
      <c r="C603" s="43" t="s">
        <v>79</v>
      </c>
      <c r="D603" s="44">
        <f>$D$11</f>
        <v>330.69</v>
      </c>
      <c r="E603" s="44">
        <f t="shared" ref="E603:AA603" si="350">$D$11</f>
        <v>330.69</v>
      </c>
      <c r="F603" s="44">
        <f t="shared" si="350"/>
        <v>330.69</v>
      </c>
      <c r="G603" s="44">
        <f t="shared" si="350"/>
        <v>330.69</v>
      </c>
      <c r="H603" s="44">
        <f t="shared" si="350"/>
        <v>330.69</v>
      </c>
      <c r="I603" s="44">
        <f t="shared" si="350"/>
        <v>330.69</v>
      </c>
      <c r="J603" s="44">
        <f t="shared" si="350"/>
        <v>330.69</v>
      </c>
      <c r="K603" s="44">
        <f t="shared" si="350"/>
        <v>330.69</v>
      </c>
      <c r="L603" s="44">
        <f t="shared" si="350"/>
        <v>330.69</v>
      </c>
      <c r="M603" s="44">
        <f t="shared" si="350"/>
        <v>330.69</v>
      </c>
      <c r="N603" s="44">
        <f t="shared" si="350"/>
        <v>330.69</v>
      </c>
      <c r="O603" s="44">
        <f t="shared" si="350"/>
        <v>330.69</v>
      </c>
      <c r="P603" s="44">
        <f t="shared" si="350"/>
        <v>330.69</v>
      </c>
      <c r="Q603" s="44">
        <f t="shared" si="350"/>
        <v>330.69</v>
      </c>
      <c r="R603" s="44">
        <f t="shared" si="350"/>
        <v>330.69</v>
      </c>
      <c r="S603" s="44">
        <f t="shared" si="350"/>
        <v>330.69</v>
      </c>
      <c r="T603" s="44">
        <f t="shared" si="350"/>
        <v>330.69</v>
      </c>
      <c r="U603" s="44">
        <f t="shared" si="350"/>
        <v>330.69</v>
      </c>
      <c r="V603" s="44">
        <f t="shared" si="350"/>
        <v>330.69</v>
      </c>
      <c r="W603" s="44">
        <f t="shared" si="350"/>
        <v>330.69</v>
      </c>
      <c r="X603" s="44">
        <f t="shared" si="350"/>
        <v>330.69</v>
      </c>
      <c r="Y603" s="44">
        <f t="shared" si="350"/>
        <v>330.69</v>
      </c>
      <c r="Z603" s="44">
        <f t="shared" si="350"/>
        <v>330.69</v>
      </c>
      <c r="AA603" s="44">
        <f t="shared" si="350"/>
        <v>330.69</v>
      </c>
    </row>
    <row r="604" spans="1:27" x14ac:dyDescent="0.2">
      <c r="A604" s="98" t="s">
        <v>826</v>
      </c>
      <c r="B604" s="28" t="str">
        <f>"25"&amp;"."&amp;$B$662&amp;"."&amp;$B$663</f>
        <v>25.12.2023</v>
      </c>
      <c r="C604" s="90" t="s">
        <v>76</v>
      </c>
      <c r="D604" s="91">
        <f>ROUND(((D605+D606+D608+D607)/1000),5)</f>
        <v>5.1300600000000003</v>
      </c>
      <c r="E604" s="91">
        <f>ROUND(((E605+E606+E608+E607)/1000),5)</f>
        <v>5.1094799999999996</v>
      </c>
      <c r="F604" s="91">
        <f>ROUND(((F605+F606+F608+F607)/1000),5)</f>
        <v>5.0041200000000003</v>
      </c>
      <c r="G604" s="91">
        <f t="shared" ref="G604:AA604" si="351">ROUND(((G605+G606+G608+G607)/1000),5)</f>
        <v>5.0013199999999998</v>
      </c>
      <c r="H604" s="91">
        <f t="shared" si="351"/>
        <v>5.0012100000000004</v>
      </c>
      <c r="I604" s="91">
        <f t="shared" si="351"/>
        <v>5.1086</v>
      </c>
      <c r="J604" s="91">
        <f t="shared" si="351"/>
        <v>5.2574500000000004</v>
      </c>
      <c r="K604" s="91">
        <f t="shared" si="351"/>
        <v>5.6007100000000003</v>
      </c>
      <c r="L604" s="91">
        <f t="shared" si="351"/>
        <v>5.8586</v>
      </c>
      <c r="M604" s="91">
        <f t="shared" si="351"/>
        <v>5.8835899999999999</v>
      </c>
      <c r="N604" s="91">
        <f t="shared" si="351"/>
        <v>5.89588</v>
      </c>
      <c r="O604" s="91">
        <f t="shared" si="351"/>
        <v>6.0334300000000001</v>
      </c>
      <c r="P604" s="91">
        <f t="shared" si="351"/>
        <v>5.96617</v>
      </c>
      <c r="Q604" s="91">
        <f t="shared" si="351"/>
        <v>6.0301999999999998</v>
      </c>
      <c r="R604" s="91">
        <f t="shared" si="351"/>
        <v>6.0324999999999998</v>
      </c>
      <c r="S604" s="91">
        <f t="shared" si="351"/>
        <v>5.9100599999999996</v>
      </c>
      <c r="T604" s="91">
        <f t="shared" si="351"/>
        <v>5.9189699999999998</v>
      </c>
      <c r="U604" s="91">
        <f t="shared" si="351"/>
        <v>5.9336700000000002</v>
      </c>
      <c r="V604" s="91">
        <f t="shared" si="351"/>
        <v>5.91181</v>
      </c>
      <c r="W604" s="91">
        <f t="shared" si="351"/>
        <v>5.9131400000000003</v>
      </c>
      <c r="X604" s="91">
        <f t="shared" si="351"/>
        <v>5.7454700000000001</v>
      </c>
      <c r="Y604" s="91">
        <f t="shared" si="351"/>
        <v>5.5585800000000001</v>
      </c>
      <c r="Z604" s="91">
        <f t="shared" si="351"/>
        <v>5.3417899999999996</v>
      </c>
      <c r="AA604" s="91">
        <f t="shared" si="351"/>
        <v>5.1103699999999996</v>
      </c>
    </row>
    <row r="605" spans="1:27" ht="12.75" customHeight="1" outlineLevel="1" x14ac:dyDescent="0.2">
      <c r="A605" s="99" t="s">
        <v>827</v>
      </c>
      <c r="B605" s="63" t="s">
        <v>238</v>
      </c>
      <c r="C605" s="43" t="s">
        <v>79</v>
      </c>
      <c r="D605" s="44">
        <v>1236.25</v>
      </c>
      <c r="E605" s="44">
        <v>1215.67</v>
      </c>
      <c r="F605" s="44">
        <v>1110.31</v>
      </c>
      <c r="G605" s="44">
        <v>1107.51</v>
      </c>
      <c r="H605" s="44">
        <v>1107.4000000000001</v>
      </c>
      <c r="I605" s="44">
        <v>1214.79</v>
      </c>
      <c r="J605" s="44">
        <v>1363.64</v>
      </c>
      <c r="K605" s="44">
        <v>1706.9</v>
      </c>
      <c r="L605" s="44">
        <v>1964.79</v>
      </c>
      <c r="M605" s="44">
        <v>1989.78</v>
      </c>
      <c r="N605" s="44">
        <v>2002.07</v>
      </c>
      <c r="O605" s="44">
        <v>2139.62</v>
      </c>
      <c r="P605" s="44">
        <v>2072.36</v>
      </c>
      <c r="Q605" s="44">
        <v>2136.39</v>
      </c>
      <c r="R605" s="44">
        <v>2138.69</v>
      </c>
      <c r="S605" s="44">
        <v>2016.25</v>
      </c>
      <c r="T605" s="44">
        <v>2025.16</v>
      </c>
      <c r="U605" s="44">
        <v>2039.86</v>
      </c>
      <c r="V605" s="44">
        <v>2018</v>
      </c>
      <c r="W605" s="44">
        <v>2019.33</v>
      </c>
      <c r="X605" s="44">
        <v>1851.66</v>
      </c>
      <c r="Y605" s="44">
        <v>1664.77</v>
      </c>
      <c r="Z605" s="44">
        <v>1447.98</v>
      </c>
      <c r="AA605" s="44">
        <v>1216.56</v>
      </c>
    </row>
    <row r="606" spans="1:27" ht="12.75" customHeight="1" outlineLevel="1" x14ac:dyDescent="0.2">
      <c r="A606" s="99" t="s">
        <v>828</v>
      </c>
      <c r="B606" s="63" t="s">
        <v>90</v>
      </c>
      <c r="C606" s="43" t="s">
        <v>79</v>
      </c>
      <c r="D606" s="44">
        <f>$D$486</f>
        <v>3559.77</v>
      </c>
      <c r="E606" s="44">
        <f t="shared" ref="E606:AA606" si="352">$D$486</f>
        <v>3559.77</v>
      </c>
      <c r="F606" s="44">
        <f t="shared" si="352"/>
        <v>3559.77</v>
      </c>
      <c r="G606" s="44">
        <f t="shared" si="352"/>
        <v>3559.77</v>
      </c>
      <c r="H606" s="44">
        <f t="shared" si="352"/>
        <v>3559.77</v>
      </c>
      <c r="I606" s="44">
        <f t="shared" si="352"/>
        <v>3559.77</v>
      </c>
      <c r="J606" s="44">
        <f t="shared" si="352"/>
        <v>3559.77</v>
      </c>
      <c r="K606" s="44">
        <f t="shared" si="352"/>
        <v>3559.77</v>
      </c>
      <c r="L606" s="44">
        <f t="shared" si="352"/>
        <v>3559.77</v>
      </c>
      <c r="M606" s="44">
        <f t="shared" si="352"/>
        <v>3559.77</v>
      </c>
      <c r="N606" s="44">
        <f t="shared" si="352"/>
        <v>3559.77</v>
      </c>
      <c r="O606" s="44">
        <f t="shared" si="352"/>
        <v>3559.77</v>
      </c>
      <c r="P606" s="44">
        <f t="shared" si="352"/>
        <v>3559.77</v>
      </c>
      <c r="Q606" s="44">
        <f t="shared" si="352"/>
        <v>3559.77</v>
      </c>
      <c r="R606" s="44">
        <f t="shared" si="352"/>
        <v>3559.77</v>
      </c>
      <c r="S606" s="44">
        <f t="shared" si="352"/>
        <v>3559.77</v>
      </c>
      <c r="T606" s="44">
        <f t="shared" si="352"/>
        <v>3559.77</v>
      </c>
      <c r="U606" s="44">
        <f t="shared" si="352"/>
        <v>3559.77</v>
      </c>
      <c r="V606" s="44">
        <f t="shared" si="352"/>
        <v>3559.77</v>
      </c>
      <c r="W606" s="44">
        <f t="shared" si="352"/>
        <v>3559.77</v>
      </c>
      <c r="X606" s="44">
        <f t="shared" si="352"/>
        <v>3559.77</v>
      </c>
      <c r="Y606" s="44">
        <f t="shared" si="352"/>
        <v>3559.77</v>
      </c>
      <c r="Z606" s="44">
        <f t="shared" si="352"/>
        <v>3559.77</v>
      </c>
      <c r="AA606" s="44">
        <f t="shared" si="352"/>
        <v>3559.77</v>
      </c>
    </row>
    <row r="607" spans="1:27" ht="12.75" customHeight="1" outlineLevel="1" x14ac:dyDescent="0.2">
      <c r="A607" s="99" t="s">
        <v>829</v>
      </c>
      <c r="B607" s="63" t="s">
        <v>83</v>
      </c>
      <c r="C607" s="43" t="s">
        <v>79</v>
      </c>
      <c r="D607" s="44">
        <v>3.35</v>
      </c>
      <c r="E607" s="44">
        <v>3.35</v>
      </c>
      <c r="F607" s="44">
        <v>3.35</v>
      </c>
      <c r="G607" s="44">
        <v>3.35</v>
      </c>
      <c r="H607" s="44">
        <v>3.35</v>
      </c>
      <c r="I607" s="44">
        <v>3.35</v>
      </c>
      <c r="J607" s="44">
        <v>3.35</v>
      </c>
      <c r="K607" s="44">
        <v>3.35</v>
      </c>
      <c r="L607" s="44">
        <v>3.35</v>
      </c>
      <c r="M607" s="44">
        <v>3.35</v>
      </c>
      <c r="N607" s="44">
        <v>3.35</v>
      </c>
      <c r="O607" s="44">
        <v>3.35</v>
      </c>
      <c r="P607" s="44">
        <v>3.35</v>
      </c>
      <c r="Q607" s="44">
        <v>3.35</v>
      </c>
      <c r="R607" s="44">
        <v>3.35</v>
      </c>
      <c r="S607" s="44">
        <v>3.35</v>
      </c>
      <c r="T607" s="44">
        <v>3.35</v>
      </c>
      <c r="U607" s="44">
        <v>3.35</v>
      </c>
      <c r="V607" s="44">
        <v>3.35</v>
      </c>
      <c r="W607" s="44">
        <v>3.35</v>
      </c>
      <c r="X607" s="44">
        <v>3.35</v>
      </c>
      <c r="Y607" s="44">
        <v>3.35</v>
      </c>
      <c r="Z607" s="44">
        <v>3.35</v>
      </c>
      <c r="AA607" s="44">
        <v>3.35</v>
      </c>
    </row>
    <row r="608" spans="1:27" ht="12.75" customHeight="1" outlineLevel="1" x14ac:dyDescent="0.2">
      <c r="A608" s="99" t="s">
        <v>830</v>
      </c>
      <c r="B608" s="63" t="s">
        <v>81</v>
      </c>
      <c r="C608" s="43" t="s">
        <v>79</v>
      </c>
      <c r="D608" s="44">
        <f>$D$11</f>
        <v>330.69</v>
      </c>
      <c r="E608" s="44">
        <f t="shared" ref="E608:AA608" si="353">$D$11</f>
        <v>330.69</v>
      </c>
      <c r="F608" s="44">
        <f t="shared" si="353"/>
        <v>330.69</v>
      </c>
      <c r="G608" s="44">
        <f t="shared" si="353"/>
        <v>330.69</v>
      </c>
      <c r="H608" s="44">
        <f t="shared" si="353"/>
        <v>330.69</v>
      </c>
      <c r="I608" s="44">
        <f t="shared" si="353"/>
        <v>330.69</v>
      </c>
      <c r="J608" s="44">
        <f t="shared" si="353"/>
        <v>330.69</v>
      </c>
      <c r="K608" s="44">
        <f t="shared" si="353"/>
        <v>330.69</v>
      </c>
      <c r="L608" s="44">
        <f t="shared" si="353"/>
        <v>330.69</v>
      </c>
      <c r="M608" s="44">
        <f t="shared" si="353"/>
        <v>330.69</v>
      </c>
      <c r="N608" s="44">
        <f t="shared" si="353"/>
        <v>330.69</v>
      </c>
      <c r="O608" s="44">
        <f t="shared" si="353"/>
        <v>330.69</v>
      </c>
      <c r="P608" s="44">
        <f t="shared" si="353"/>
        <v>330.69</v>
      </c>
      <c r="Q608" s="44">
        <f t="shared" si="353"/>
        <v>330.69</v>
      </c>
      <c r="R608" s="44">
        <f t="shared" si="353"/>
        <v>330.69</v>
      </c>
      <c r="S608" s="44">
        <f t="shared" si="353"/>
        <v>330.69</v>
      </c>
      <c r="T608" s="44">
        <f t="shared" si="353"/>
        <v>330.69</v>
      </c>
      <c r="U608" s="44">
        <f t="shared" si="353"/>
        <v>330.69</v>
      </c>
      <c r="V608" s="44">
        <f t="shared" si="353"/>
        <v>330.69</v>
      </c>
      <c r="W608" s="44">
        <f t="shared" si="353"/>
        <v>330.69</v>
      </c>
      <c r="X608" s="44">
        <f t="shared" si="353"/>
        <v>330.69</v>
      </c>
      <c r="Y608" s="44">
        <f t="shared" si="353"/>
        <v>330.69</v>
      </c>
      <c r="Z608" s="44">
        <f t="shared" si="353"/>
        <v>330.69</v>
      </c>
      <c r="AA608" s="44">
        <f t="shared" si="353"/>
        <v>330.69</v>
      </c>
    </row>
    <row r="609" spans="1:27" x14ac:dyDescent="0.2">
      <c r="A609" s="98" t="s">
        <v>831</v>
      </c>
      <c r="B609" s="28" t="str">
        <f>"26"&amp;"."&amp;$B$662&amp;"."&amp;$B$663</f>
        <v>26.12.2023</v>
      </c>
      <c r="C609" s="90" t="s">
        <v>76</v>
      </c>
      <c r="D609" s="91">
        <f>ROUND(((D610+D611+D613+D612)/1000),5)</f>
        <v>5.0722399999999999</v>
      </c>
      <c r="E609" s="91">
        <f>ROUND(((E610+E611+E613+E612)/1000),5)</f>
        <v>5.0101699999999996</v>
      </c>
      <c r="F609" s="91">
        <f>ROUND(((F610+F611+F613+F612)/1000),5)</f>
        <v>5.0095599999999996</v>
      </c>
      <c r="G609" s="91">
        <f t="shared" ref="G609:AA609" si="354">ROUND(((G610+G611+G613+G612)/1000),5)</f>
        <v>4.9796899999999997</v>
      </c>
      <c r="H609" s="91">
        <f t="shared" si="354"/>
        <v>4.9882299999999997</v>
      </c>
      <c r="I609" s="91">
        <f t="shared" si="354"/>
        <v>5.0740999999999996</v>
      </c>
      <c r="J609" s="91">
        <f t="shared" si="354"/>
        <v>5.1927199999999996</v>
      </c>
      <c r="K609" s="91">
        <f t="shared" si="354"/>
        <v>5.4529399999999999</v>
      </c>
      <c r="L609" s="91">
        <f t="shared" si="354"/>
        <v>5.7558699999999998</v>
      </c>
      <c r="M609" s="91">
        <f t="shared" si="354"/>
        <v>5.7950499999999998</v>
      </c>
      <c r="N609" s="91">
        <f t="shared" si="354"/>
        <v>5.7947899999999999</v>
      </c>
      <c r="O609" s="91">
        <f t="shared" si="354"/>
        <v>5.8590600000000004</v>
      </c>
      <c r="P609" s="91">
        <f t="shared" si="354"/>
        <v>5.8036599999999998</v>
      </c>
      <c r="Q609" s="91">
        <f t="shared" si="354"/>
        <v>5.8134399999999999</v>
      </c>
      <c r="R609" s="91">
        <f t="shared" si="354"/>
        <v>5.8503999999999996</v>
      </c>
      <c r="S609" s="91">
        <f t="shared" si="354"/>
        <v>5.7807199999999996</v>
      </c>
      <c r="T609" s="91">
        <f t="shared" si="354"/>
        <v>5.81264</v>
      </c>
      <c r="U609" s="91">
        <f t="shared" si="354"/>
        <v>5.8299300000000001</v>
      </c>
      <c r="V609" s="91">
        <f t="shared" si="354"/>
        <v>5.7972200000000003</v>
      </c>
      <c r="W609" s="91">
        <f t="shared" si="354"/>
        <v>5.8044799999999999</v>
      </c>
      <c r="X609" s="91">
        <f t="shared" si="354"/>
        <v>5.7334399999999999</v>
      </c>
      <c r="Y609" s="91">
        <f t="shared" si="354"/>
        <v>5.5606099999999996</v>
      </c>
      <c r="Z609" s="91">
        <f t="shared" si="354"/>
        <v>5.3086500000000001</v>
      </c>
      <c r="AA609" s="91">
        <f t="shared" si="354"/>
        <v>5.1002000000000001</v>
      </c>
    </row>
    <row r="610" spans="1:27" ht="12.75" customHeight="1" outlineLevel="1" x14ac:dyDescent="0.2">
      <c r="A610" s="99" t="s">
        <v>832</v>
      </c>
      <c r="B610" s="63" t="s">
        <v>238</v>
      </c>
      <c r="C610" s="43" t="s">
        <v>79</v>
      </c>
      <c r="D610" s="44">
        <v>1178.43</v>
      </c>
      <c r="E610" s="44">
        <v>1116.3599999999999</v>
      </c>
      <c r="F610" s="44">
        <v>1115.75</v>
      </c>
      <c r="G610" s="44">
        <v>1085.8800000000001</v>
      </c>
      <c r="H610" s="44">
        <v>1094.42</v>
      </c>
      <c r="I610" s="44">
        <v>1180.29</v>
      </c>
      <c r="J610" s="44">
        <v>1298.9100000000001</v>
      </c>
      <c r="K610" s="44">
        <v>1559.13</v>
      </c>
      <c r="L610" s="44">
        <v>1862.06</v>
      </c>
      <c r="M610" s="44">
        <v>1901.24</v>
      </c>
      <c r="N610" s="44">
        <v>1900.98</v>
      </c>
      <c r="O610" s="44">
        <v>1965.25</v>
      </c>
      <c r="P610" s="44">
        <v>1909.85</v>
      </c>
      <c r="Q610" s="44">
        <v>1919.63</v>
      </c>
      <c r="R610" s="44">
        <v>1956.59</v>
      </c>
      <c r="S610" s="44">
        <v>1886.91</v>
      </c>
      <c r="T610" s="44">
        <v>1918.83</v>
      </c>
      <c r="U610" s="44">
        <v>1936.12</v>
      </c>
      <c r="V610" s="44">
        <v>1903.41</v>
      </c>
      <c r="W610" s="44">
        <v>1910.67</v>
      </c>
      <c r="X610" s="44">
        <v>1839.63</v>
      </c>
      <c r="Y610" s="44">
        <v>1666.8</v>
      </c>
      <c r="Z610" s="44">
        <v>1414.84</v>
      </c>
      <c r="AA610" s="44">
        <v>1206.3900000000001</v>
      </c>
    </row>
    <row r="611" spans="1:27" ht="12.75" customHeight="1" outlineLevel="1" x14ac:dyDescent="0.2">
      <c r="A611" s="99" t="s">
        <v>833</v>
      </c>
      <c r="B611" s="63" t="s">
        <v>90</v>
      </c>
      <c r="C611" s="43" t="s">
        <v>79</v>
      </c>
      <c r="D611" s="44">
        <f>$D$486</f>
        <v>3559.77</v>
      </c>
      <c r="E611" s="44">
        <f t="shared" ref="E611:AA611" si="355">$D$486</f>
        <v>3559.77</v>
      </c>
      <c r="F611" s="44">
        <f t="shared" si="355"/>
        <v>3559.77</v>
      </c>
      <c r="G611" s="44">
        <f t="shared" si="355"/>
        <v>3559.77</v>
      </c>
      <c r="H611" s="44">
        <f t="shared" si="355"/>
        <v>3559.77</v>
      </c>
      <c r="I611" s="44">
        <f t="shared" si="355"/>
        <v>3559.77</v>
      </c>
      <c r="J611" s="44">
        <f t="shared" si="355"/>
        <v>3559.77</v>
      </c>
      <c r="K611" s="44">
        <f t="shared" si="355"/>
        <v>3559.77</v>
      </c>
      <c r="L611" s="44">
        <f t="shared" si="355"/>
        <v>3559.77</v>
      </c>
      <c r="M611" s="44">
        <f t="shared" si="355"/>
        <v>3559.77</v>
      </c>
      <c r="N611" s="44">
        <f t="shared" si="355"/>
        <v>3559.77</v>
      </c>
      <c r="O611" s="44">
        <f t="shared" si="355"/>
        <v>3559.77</v>
      </c>
      <c r="P611" s="44">
        <f t="shared" si="355"/>
        <v>3559.77</v>
      </c>
      <c r="Q611" s="44">
        <f t="shared" si="355"/>
        <v>3559.77</v>
      </c>
      <c r="R611" s="44">
        <f t="shared" si="355"/>
        <v>3559.77</v>
      </c>
      <c r="S611" s="44">
        <f t="shared" si="355"/>
        <v>3559.77</v>
      </c>
      <c r="T611" s="44">
        <f t="shared" si="355"/>
        <v>3559.77</v>
      </c>
      <c r="U611" s="44">
        <f t="shared" si="355"/>
        <v>3559.77</v>
      </c>
      <c r="V611" s="44">
        <f t="shared" si="355"/>
        <v>3559.77</v>
      </c>
      <c r="W611" s="44">
        <f t="shared" si="355"/>
        <v>3559.77</v>
      </c>
      <c r="X611" s="44">
        <f t="shared" si="355"/>
        <v>3559.77</v>
      </c>
      <c r="Y611" s="44">
        <f t="shared" si="355"/>
        <v>3559.77</v>
      </c>
      <c r="Z611" s="44">
        <f t="shared" si="355"/>
        <v>3559.77</v>
      </c>
      <c r="AA611" s="44">
        <f t="shared" si="355"/>
        <v>3559.77</v>
      </c>
    </row>
    <row r="612" spans="1:27" ht="12.75" customHeight="1" outlineLevel="1" x14ac:dyDescent="0.2">
      <c r="A612" s="99" t="s">
        <v>834</v>
      </c>
      <c r="B612" s="63" t="s">
        <v>83</v>
      </c>
      <c r="C612" s="43" t="s">
        <v>79</v>
      </c>
      <c r="D612" s="44">
        <v>3.35</v>
      </c>
      <c r="E612" s="44">
        <v>3.35</v>
      </c>
      <c r="F612" s="44">
        <v>3.35</v>
      </c>
      <c r="G612" s="44">
        <v>3.35</v>
      </c>
      <c r="H612" s="44">
        <v>3.35</v>
      </c>
      <c r="I612" s="44">
        <v>3.35</v>
      </c>
      <c r="J612" s="44">
        <v>3.35</v>
      </c>
      <c r="K612" s="44">
        <v>3.35</v>
      </c>
      <c r="L612" s="44">
        <v>3.35</v>
      </c>
      <c r="M612" s="44">
        <v>3.35</v>
      </c>
      <c r="N612" s="44">
        <v>3.35</v>
      </c>
      <c r="O612" s="44">
        <v>3.35</v>
      </c>
      <c r="P612" s="44">
        <v>3.35</v>
      </c>
      <c r="Q612" s="44">
        <v>3.35</v>
      </c>
      <c r="R612" s="44">
        <v>3.35</v>
      </c>
      <c r="S612" s="44">
        <v>3.35</v>
      </c>
      <c r="T612" s="44">
        <v>3.35</v>
      </c>
      <c r="U612" s="44">
        <v>3.35</v>
      </c>
      <c r="V612" s="44">
        <v>3.35</v>
      </c>
      <c r="W612" s="44">
        <v>3.35</v>
      </c>
      <c r="X612" s="44">
        <v>3.35</v>
      </c>
      <c r="Y612" s="44">
        <v>3.35</v>
      </c>
      <c r="Z612" s="44">
        <v>3.35</v>
      </c>
      <c r="AA612" s="44">
        <v>3.35</v>
      </c>
    </row>
    <row r="613" spans="1:27" ht="12.75" customHeight="1" outlineLevel="1" x14ac:dyDescent="0.2">
      <c r="A613" s="99" t="s">
        <v>835</v>
      </c>
      <c r="B613" s="63" t="s">
        <v>81</v>
      </c>
      <c r="C613" s="43" t="s">
        <v>79</v>
      </c>
      <c r="D613" s="44">
        <f>$D$11</f>
        <v>330.69</v>
      </c>
      <c r="E613" s="44">
        <f t="shared" ref="E613:AA613" si="356">$D$11</f>
        <v>330.69</v>
      </c>
      <c r="F613" s="44">
        <f t="shared" si="356"/>
        <v>330.69</v>
      </c>
      <c r="G613" s="44">
        <f t="shared" si="356"/>
        <v>330.69</v>
      </c>
      <c r="H613" s="44">
        <f t="shared" si="356"/>
        <v>330.69</v>
      </c>
      <c r="I613" s="44">
        <f t="shared" si="356"/>
        <v>330.69</v>
      </c>
      <c r="J613" s="44">
        <f t="shared" si="356"/>
        <v>330.69</v>
      </c>
      <c r="K613" s="44">
        <f t="shared" si="356"/>
        <v>330.69</v>
      </c>
      <c r="L613" s="44">
        <f t="shared" si="356"/>
        <v>330.69</v>
      </c>
      <c r="M613" s="44">
        <f t="shared" si="356"/>
        <v>330.69</v>
      </c>
      <c r="N613" s="44">
        <f t="shared" si="356"/>
        <v>330.69</v>
      </c>
      <c r="O613" s="44">
        <f t="shared" si="356"/>
        <v>330.69</v>
      </c>
      <c r="P613" s="44">
        <f t="shared" si="356"/>
        <v>330.69</v>
      </c>
      <c r="Q613" s="44">
        <f t="shared" si="356"/>
        <v>330.69</v>
      </c>
      <c r="R613" s="44">
        <f t="shared" si="356"/>
        <v>330.69</v>
      </c>
      <c r="S613" s="44">
        <f t="shared" si="356"/>
        <v>330.69</v>
      </c>
      <c r="T613" s="44">
        <f t="shared" si="356"/>
        <v>330.69</v>
      </c>
      <c r="U613" s="44">
        <f t="shared" si="356"/>
        <v>330.69</v>
      </c>
      <c r="V613" s="44">
        <f t="shared" si="356"/>
        <v>330.69</v>
      </c>
      <c r="W613" s="44">
        <f t="shared" si="356"/>
        <v>330.69</v>
      </c>
      <c r="X613" s="44">
        <f t="shared" si="356"/>
        <v>330.69</v>
      </c>
      <c r="Y613" s="44">
        <f t="shared" si="356"/>
        <v>330.69</v>
      </c>
      <c r="Z613" s="44">
        <f t="shared" si="356"/>
        <v>330.69</v>
      </c>
      <c r="AA613" s="44">
        <f t="shared" si="356"/>
        <v>330.69</v>
      </c>
    </row>
    <row r="614" spans="1:27" x14ac:dyDescent="0.2">
      <c r="A614" s="98" t="s">
        <v>836</v>
      </c>
      <c r="B614" s="28" t="str">
        <f>"27"&amp;"."&amp;$B$662&amp;"."&amp;$B$663</f>
        <v>27.12.2023</v>
      </c>
      <c r="C614" s="90" t="s">
        <v>76</v>
      </c>
      <c r="D614" s="91">
        <f>ROUND(((D615+D616+D618+D617)/1000),5)</f>
        <v>5.0456200000000004</v>
      </c>
      <c r="E614" s="91">
        <f>ROUND(((E615+E616+E618+E617)/1000),5)</f>
        <v>5.0029700000000004</v>
      </c>
      <c r="F614" s="91">
        <f>ROUND(((F615+F616+F618+F617)/1000),5)</f>
        <v>4.9634299999999998</v>
      </c>
      <c r="G614" s="91">
        <f t="shared" ref="G614:AA614" si="357">ROUND(((G615+G616+G618+G617)/1000),5)</f>
        <v>4.9539799999999996</v>
      </c>
      <c r="H614" s="91">
        <f t="shared" si="357"/>
        <v>4.9895199999999997</v>
      </c>
      <c r="I614" s="91">
        <f t="shared" si="357"/>
        <v>5.0747900000000001</v>
      </c>
      <c r="J614" s="91">
        <f t="shared" si="357"/>
        <v>5.2307199999999998</v>
      </c>
      <c r="K614" s="91">
        <f t="shared" si="357"/>
        <v>5.5541900000000002</v>
      </c>
      <c r="L614" s="91">
        <f t="shared" si="357"/>
        <v>5.8251499999999998</v>
      </c>
      <c r="M614" s="91">
        <f t="shared" si="357"/>
        <v>5.8601200000000002</v>
      </c>
      <c r="N614" s="91">
        <f t="shared" si="357"/>
        <v>5.9192099999999996</v>
      </c>
      <c r="O614" s="91">
        <f t="shared" si="357"/>
        <v>5.9756200000000002</v>
      </c>
      <c r="P614" s="91">
        <f t="shared" si="357"/>
        <v>5.9552500000000004</v>
      </c>
      <c r="Q614" s="91">
        <f t="shared" si="357"/>
        <v>5.9702799999999998</v>
      </c>
      <c r="R614" s="91">
        <f t="shared" si="357"/>
        <v>5.9651300000000003</v>
      </c>
      <c r="S614" s="91">
        <f t="shared" si="357"/>
        <v>5.8943300000000001</v>
      </c>
      <c r="T614" s="91">
        <f t="shared" si="357"/>
        <v>5.9258699999999997</v>
      </c>
      <c r="U614" s="91">
        <f t="shared" si="357"/>
        <v>5.9267399999999997</v>
      </c>
      <c r="V614" s="91">
        <f t="shared" si="357"/>
        <v>5.9060499999999996</v>
      </c>
      <c r="W614" s="91">
        <f t="shared" si="357"/>
        <v>5.8948600000000004</v>
      </c>
      <c r="X614" s="91">
        <f t="shared" si="357"/>
        <v>5.71807</v>
      </c>
      <c r="Y614" s="91">
        <f t="shared" si="357"/>
        <v>5.50725</v>
      </c>
      <c r="Z614" s="91">
        <f t="shared" si="357"/>
        <v>5.2200699999999998</v>
      </c>
      <c r="AA614" s="91">
        <f t="shared" si="357"/>
        <v>5.0552700000000002</v>
      </c>
    </row>
    <row r="615" spans="1:27" ht="12.75" customHeight="1" outlineLevel="1" x14ac:dyDescent="0.2">
      <c r="A615" s="99" t="s">
        <v>837</v>
      </c>
      <c r="B615" s="63" t="s">
        <v>238</v>
      </c>
      <c r="C615" s="43" t="s">
        <v>79</v>
      </c>
      <c r="D615" s="44">
        <v>1151.81</v>
      </c>
      <c r="E615" s="44">
        <v>1109.1600000000001</v>
      </c>
      <c r="F615" s="44">
        <v>1069.6199999999999</v>
      </c>
      <c r="G615" s="44">
        <v>1060.17</v>
      </c>
      <c r="H615" s="44">
        <v>1095.71</v>
      </c>
      <c r="I615" s="44">
        <v>1180.98</v>
      </c>
      <c r="J615" s="44">
        <v>1336.91</v>
      </c>
      <c r="K615" s="44">
        <v>1660.38</v>
      </c>
      <c r="L615" s="44">
        <v>1931.34</v>
      </c>
      <c r="M615" s="44">
        <v>1966.31</v>
      </c>
      <c r="N615" s="44">
        <v>2025.4</v>
      </c>
      <c r="O615" s="44">
        <v>2081.81</v>
      </c>
      <c r="P615" s="44">
        <v>2061.44</v>
      </c>
      <c r="Q615" s="44">
        <v>2076.4699999999998</v>
      </c>
      <c r="R615" s="44">
        <v>2071.3200000000002</v>
      </c>
      <c r="S615" s="44">
        <v>2000.52</v>
      </c>
      <c r="T615" s="44">
        <v>2032.06</v>
      </c>
      <c r="U615" s="44">
        <v>2032.93</v>
      </c>
      <c r="V615" s="44">
        <v>2012.24</v>
      </c>
      <c r="W615" s="44">
        <v>2001.05</v>
      </c>
      <c r="X615" s="44">
        <v>1824.26</v>
      </c>
      <c r="Y615" s="44">
        <v>1613.44</v>
      </c>
      <c r="Z615" s="44">
        <v>1326.26</v>
      </c>
      <c r="AA615" s="44">
        <v>1161.46</v>
      </c>
    </row>
    <row r="616" spans="1:27" ht="12.75" customHeight="1" outlineLevel="1" x14ac:dyDescent="0.2">
      <c r="A616" s="99" t="s">
        <v>838</v>
      </c>
      <c r="B616" s="63" t="s">
        <v>90</v>
      </c>
      <c r="C616" s="43" t="s">
        <v>79</v>
      </c>
      <c r="D616" s="44">
        <f>$D$486</f>
        <v>3559.77</v>
      </c>
      <c r="E616" s="44">
        <f t="shared" ref="E616:AA616" si="358">$D$486</f>
        <v>3559.77</v>
      </c>
      <c r="F616" s="44">
        <f t="shared" si="358"/>
        <v>3559.77</v>
      </c>
      <c r="G616" s="44">
        <f t="shared" si="358"/>
        <v>3559.77</v>
      </c>
      <c r="H616" s="44">
        <f t="shared" si="358"/>
        <v>3559.77</v>
      </c>
      <c r="I616" s="44">
        <f t="shared" si="358"/>
        <v>3559.77</v>
      </c>
      <c r="J616" s="44">
        <f t="shared" si="358"/>
        <v>3559.77</v>
      </c>
      <c r="K616" s="44">
        <f t="shared" si="358"/>
        <v>3559.77</v>
      </c>
      <c r="L616" s="44">
        <f t="shared" si="358"/>
        <v>3559.77</v>
      </c>
      <c r="M616" s="44">
        <f t="shared" si="358"/>
        <v>3559.77</v>
      </c>
      <c r="N616" s="44">
        <f t="shared" si="358"/>
        <v>3559.77</v>
      </c>
      <c r="O616" s="44">
        <f t="shared" si="358"/>
        <v>3559.77</v>
      </c>
      <c r="P616" s="44">
        <f t="shared" si="358"/>
        <v>3559.77</v>
      </c>
      <c r="Q616" s="44">
        <f t="shared" si="358"/>
        <v>3559.77</v>
      </c>
      <c r="R616" s="44">
        <f t="shared" si="358"/>
        <v>3559.77</v>
      </c>
      <c r="S616" s="44">
        <f t="shared" si="358"/>
        <v>3559.77</v>
      </c>
      <c r="T616" s="44">
        <f t="shared" si="358"/>
        <v>3559.77</v>
      </c>
      <c r="U616" s="44">
        <f t="shared" si="358"/>
        <v>3559.77</v>
      </c>
      <c r="V616" s="44">
        <f t="shared" si="358"/>
        <v>3559.77</v>
      </c>
      <c r="W616" s="44">
        <f t="shared" si="358"/>
        <v>3559.77</v>
      </c>
      <c r="X616" s="44">
        <f t="shared" si="358"/>
        <v>3559.77</v>
      </c>
      <c r="Y616" s="44">
        <f t="shared" si="358"/>
        <v>3559.77</v>
      </c>
      <c r="Z616" s="44">
        <f t="shared" si="358"/>
        <v>3559.77</v>
      </c>
      <c r="AA616" s="44">
        <f t="shared" si="358"/>
        <v>3559.77</v>
      </c>
    </row>
    <row r="617" spans="1:27" ht="12.75" customHeight="1" outlineLevel="1" x14ac:dyDescent="0.2">
      <c r="A617" s="99" t="s">
        <v>839</v>
      </c>
      <c r="B617" s="63" t="s">
        <v>83</v>
      </c>
      <c r="C617" s="43" t="s">
        <v>79</v>
      </c>
      <c r="D617" s="44">
        <v>3.35</v>
      </c>
      <c r="E617" s="44">
        <v>3.35</v>
      </c>
      <c r="F617" s="44">
        <v>3.35</v>
      </c>
      <c r="G617" s="44">
        <v>3.35</v>
      </c>
      <c r="H617" s="44">
        <v>3.35</v>
      </c>
      <c r="I617" s="44">
        <v>3.35</v>
      </c>
      <c r="J617" s="44">
        <v>3.35</v>
      </c>
      <c r="K617" s="44">
        <v>3.35</v>
      </c>
      <c r="L617" s="44">
        <v>3.35</v>
      </c>
      <c r="M617" s="44">
        <v>3.35</v>
      </c>
      <c r="N617" s="44">
        <v>3.35</v>
      </c>
      <c r="O617" s="44">
        <v>3.35</v>
      </c>
      <c r="P617" s="44">
        <v>3.35</v>
      </c>
      <c r="Q617" s="44">
        <v>3.35</v>
      </c>
      <c r="R617" s="44">
        <v>3.35</v>
      </c>
      <c r="S617" s="44">
        <v>3.35</v>
      </c>
      <c r="T617" s="44">
        <v>3.35</v>
      </c>
      <c r="U617" s="44">
        <v>3.35</v>
      </c>
      <c r="V617" s="44">
        <v>3.35</v>
      </c>
      <c r="W617" s="44">
        <v>3.35</v>
      </c>
      <c r="X617" s="44">
        <v>3.35</v>
      </c>
      <c r="Y617" s="44">
        <v>3.35</v>
      </c>
      <c r="Z617" s="44">
        <v>3.35</v>
      </c>
      <c r="AA617" s="44">
        <v>3.35</v>
      </c>
    </row>
    <row r="618" spans="1:27" ht="12.75" customHeight="1" outlineLevel="1" x14ac:dyDescent="0.2">
      <c r="A618" s="99" t="s">
        <v>840</v>
      </c>
      <c r="B618" s="63" t="s">
        <v>81</v>
      </c>
      <c r="C618" s="43" t="s">
        <v>79</v>
      </c>
      <c r="D618" s="44">
        <f>$D$11</f>
        <v>330.69</v>
      </c>
      <c r="E618" s="44">
        <f t="shared" ref="E618:AA618" si="359">$D$11</f>
        <v>330.69</v>
      </c>
      <c r="F618" s="44">
        <f t="shared" si="359"/>
        <v>330.69</v>
      </c>
      <c r="G618" s="44">
        <f t="shared" si="359"/>
        <v>330.69</v>
      </c>
      <c r="H618" s="44">
        <f t="shared" si="359"/>
        <v>330.69</v>
      </c>
      <c r="I618" s="44">
        <f t="shared" si="359"/>
        <v>330.69</v>
      </c>
      <c r="J618" s="44">
        <f t="shared" si="359"/>
        <v>330.69</v>
      </c>
      <c r="K618" s="44">
        <f t="shared" si="359"/>
        <v>330.69</v>
      </c>
      <c r="L618" s="44">
        <f t="shared" si="359"/>
        <v>330.69</v>
      </c>
      <c r="M618" s="44">
        <f t="shared" si="359"/>
        <v>330.69</v>
      </c>
      <c r="N618" s="44">
        <f t="shared" si="359"/>
        <v>330.69</v>
      </c>
      <c r="O618" s="44">
        <f t="shared" si="359"/>
        <v>330.69</v>
      </c>
      <c r="P618" s="44">
        <f t="shared" si="359"/>
        <v>330.69</v>
      </c>
      <c r="Q618" s="44">
        <f t="shared" si="359"/>
        <v>330.69</v>
      </c>
      <c r="R618" s="44">
        <f t="shared" si="359"/>
        <v>330.69</v>
      </c>
      <c r="S618" s="44">
        <f t="shared" si="359"/>
        <v>330.69</v>
      </c>
      <c r="T618" s="44">
        <f t="shared" si="359"/>
        <v>330.69</v>
      </c>
      <c r="U618" s="44">
        <f t="shared" si="359"/>
        <v>330.69</v>
      </c>
      <c r="V618" s="44">
        <f t="shared" si="359"/>
        <v>330.69</v>
      </c>
      <c r="W618" s="44">
        <f t="shared" si="359"/>
        <v>330.69</v>
      </c>
      <c r="X618" s="44">
        <f t="shared" si="359"/>
        <v>330.69</v>
      </c>
      <c r="Y618" s="44">
        <f t="shared" si="359"/>
        <v>330.69</v>
      </c>
      <c r="Z618" s="44">
        <f t="shared" si="359"/>
        <v>330.69</v>
      </c>
      <c r="AA618" s="44">
        <f t="shared" si="359"/>
        <v>330.69</v>
      </c>
    </row>
    <row r="619" spans="1:27" x14ac:dyDescent="0.2">
      <c r="A619" s="98" t="s">
        <v>841</v>
      </c>
      <c r="B619" s="28" t="str">
        <f>"28"&amp;"."&amp;$B$662&amp;"."&amp;$B$663</f>
        <v>28.12.2023</v>
      </c>
      <c r="C619" s="90" t="s">
        <v>76</v>
      </c>
      <c r="D619" s="91">
        <f>ROUND(((D620+D621+D623+D622)/1000),5)</f>
        <v>5.01084</v>
      </c>
      <c r="E619" s="91">
        <f>ROUND(((E620+E621+E623+E622)/1000),5)</f>
        <v>5.0118600000000004</v>
      </c>
      <c r="F619" s="91">
        <f>ROUND(((F620+F621+F623+F622)/1000),5)</f>
        <v>5.0062600000000002</v>
      </c>
      <c r="G619" s="91">
        <f t="shared" ref="G619:AA619" si="360">ROUND(((G620+G621+G623+G622)/1000),5)</f>
        <v>4.9594399999999998</v>
      </c>
      <c r="H619" s="91">
        <f t="shared" si="360"/>
        <v>4.9860300000000004</v>
      </c>
      <c r="I619" s="91">
        <f t="shared" si="360"/>
        <v>5.0140000000000002</v>
      </c>
      <c r="J619" s="91">
        <f t="shared" si="360"/>
        <v>5.16852</v>
      </c>
      <c r="K619" s="91">
        <f t="shared" si="360"/>
        <v>5.4199700000000002</v>
      </c>
      <c r="L619" s="91">
        <f t="shared" si="360"/>
        <v>5.7913600000000001</v>
      </c>
      <c r="M619" s="91">
        <f t="shared" si="360"/>
        <v>5.8265099999999999</v>
      </c>
      <c r="N619" s="91">
        <f t="shared" si="360"/>
        <v>5.8427300000000004</v>
      </c>
      <c r="O619" s="91">
        <f t="shared" si="360"/>
        <v>5.8631200000000003</v>
      </c>
      <c r="P619" s="91">
        <f t="shared" si="360"/>
        <v>5.8454499999999996</v>
      </c>
      <c r="Q619" s="91">
        <f t="shared" si="360"/>
        <v>5.85039</v>
      </c>
      <c r="R619" s="91">
        <f t="shared" si="360"/>
        <v>5.8502000000000001</v>
      </c>
      <c r="S619" s="91">
        <f t="shared" si="360"/>
        <v>5.8173899999999996</v>
      </c>
      <c r="T619" s="91">
        <f t="shared" si="360"/>
        <v>5.8510299999999997</v>
      </c>
      <c r="U619" s="91">
        <f t="shared" si="360"/>
        <v>5.8585200000000004</v>
      </c>
      <c r="V619" s="91">
        <f t="shared" si="360"/>
        <v>5.8336699999999997</v>
      </c>
      <c r="W619" s="91">
        <f t="shared" si="360"/>
        <v>5.84084</v>
      </c>
      <c r="X619" s="91">
        <f t="shared" si="360"/>
        <v>5.7007000000000003</v>
      </c>
      <c r="Y619" s="91">
        <f t="shared" si="360"/>
        <v>5.5143199999999997</v>
      </c>
      <c r="Z619" s="91">
        <f t="shared" si="360"/>
        <v>5.3118999999999996</v>
      </c>
      <c r="AA619" s="91">
        <f t="shared" si="360"/>
        <v>5.0798899999999998</v>
      </c>
    </row>
    <row r="620" spans="1:27" ht="12.75" customHeight="1" outlineLevel="1" x14ac:dyDescent="0.2">
      <c r="A620" s="99" t="s">
        <v>842</v>
      </c>
      <c r="B620" s="63" t="s">
        <v>238</v>
      </c>
      <c r="C620" s="43" t="s">
        <v>79</v>
      </c>
      <c r="D620" s="44">
        <v>1117.03</v>
      </c>
      <c r="E620" s="44">
        <v>1118.05</v>
      </c>
      <c r="F620" s="44">
        <v>1112.45</v>
      </c>
      <c r="G620" s="44">
        <v>1065.6300000000001</v>
      </c>
      <c r="H620" s="44">
        <v>1092.22</v>
      </c>
      <c r="I620" s="44">
        <v>1120.19</v>
      </c>
      <c r="J620" s="44">
        <v>1274.71</v>
      </c>
      <c r="K620" s="44">
        <v>1526.16</v>
      </c>
      <c r="L620" s="44">
        <v>1897.55</v>
      </c>
      <c r="M620" s="44">
        <v>1932.7</v>
      </c>
      <c r="N620" s="44">
        <v>1948.92</v>
      </c>
      <c r="O620" s="44">
        <v>1969.31</v>
      </c>
      <c r="P620" s="44">
        <v>1951.64</v>
      </c>
      <c r="Q620" s="44">
        <v>1956.58</v>
      </c>
      <c r="R620" s="44">
        <v>1956.39</v>
      </c>
      <c r="S620" s="44">
        <v>1923.58</v>
      </c>
      <c r="T620" s="44">
        <v>1957.22</v>
      </c>
      <c r="U620" s="44">
        <v>1964.71</v>
      </c>
      <c r="V620" s="44">
        <v>1939.86</v>
      </c>
      <c r="W620" s="44">
        <v>1947.03</v>
      </c>
      <c r="X620" s="44">
        <v>1806.89</v>
      </c>
      <c r="Y620" s="44">
        <v>1620.51</v>
      </c>
      <c r="Z620" s="44">
        <v>1418.09</v>
      </c>
      <c r="AA620" s="44">
        <v>1186.08</v>
      </c>
    </row>
    <row r="621" spans="1:27" ht="12.75" customHeight="1" outlineLevel="1" x14ac:dyDescent="0.2">
      <c r="A621" s="99" t="s">
        <v>843</v>
      </c>
      <c r="B621" s="63" t="s">
        <v>90</v>
      </c>
      <c r="C621" s="43" t="s">
        <v>79</v>
      </c>
      <c r="D621" s="44">
        <f>$D$486</f>
        <v>3559.77</v>
      </c>
      <c r="E621" s="44">
        <f t="shared" ref="E621:AA621" si="361">$D$486</f>
        <v>3559.77</v>
      </c>
      <c r="F621" s="44">
        <f t="shared" si="361"/>
        <v>3559.77</v>
      </c>
      <c r="G621" s="44">
        <f t="shared" si="361"/>
        <v>3559.77</v>
      </c>
      <c r="H621" s="44">
        <f t="shared" si="361"/>
        <v>3559.77</v>
      </c>
      <c r="I621" s="44">
        <f t="shared" si="361"/>
        <v>3559.77</v>
      </c>
      <c r="J621" s="44">
        <f t="shared" si="361"/>
        <v>3559.77</v>
      </c>
      <c r="K621" s="44">
        <f t="shared" si="361"/>
        <v>3559.77</v>
      </c>
      <c r="L621" s="44">
        <f t="shared" si="361"/>
        <v>3559.77</v>
      </c>
      <c r="M621" s="44">
        <f t="shared" si="361"/>
        <v>3559.77</v>
      </c>
      <c r="N621" s="44">
        <f t="shared" si="361"/>
        <v>3559.77</v>
      </c>
      <c r="O621" s="44">
        <f t="shared" si="361"/>
        <v>3559.77</v>
      </c>
      <c r="P621" s="44">
        <f t="shared" si="361"/>
        <v>3559.77</v>
      </c>
      <c r="Q621" s="44">
        <f t="shared" si="361"/>
        <v>3559.77</v>
      </c>
      <c r="R621" s="44">
        <f t="shared" si="361"/>
        <v>3559.77</v>
      </c>
      <c r="S621" s="44">
        <f t="shared" si="361"/>
        <v>3559.77</v>
      </c>
      <c r="T621" s="44">
        <f t="shared" si="361"/>
        <v>3559.77</v>
      </c>
      <c r="U621" s="44">
        <f t="shared" si="361"/>
        <v>3559.77</v>
      </c>
      <c r="V621" s="44">
        <f t="shared" si="361"/>
        <v>3559.77</v>
      </c>
      <c r="W621" s="44">
        <f t="shared" si="361"/>
        <v>3559.77</v>
      </c>
      <c r="X621" s="44">
        <f t="shared" si="361"/>
        <v>3559.77</v>
      </c>
      <c r="Y621" s="44">
        <f t="shared" si="361"/>
        <v>3559.77</v>
      </c>
      <c r="Z621" s="44">
        <f t="shared" si="361"/>
        <v>3559.77</v>
      </c>
      <c r="AA621" s="44">
        <f t="shared" si="361"/>
        <v>3559.77</v>
      </c>
    </row>
    <row r="622" spans="1:27" ht="12.75" customHeight="1" outlineLevel="1" x14ac:dyDescent="0.2">
      <c r="A622" s="99" t="s">
        <v>844</v>
      </c>
      <c r="B622" s="63" t="s">
        <v>83</v>
      </c>
      <c r="C622" s="43" t="s">
        <v>79</v>
      </c>
      <c r="D622" s="44">
        <v>3.35</v>
      </c>
      <c r="E622" s="44">
        <v>3.35</v>
      </c>
      <c r="F622" s="44">
        <v>3.35</v>
      </c>
      <c r="G622" s="44">
        <v>3.35</v>
      </c>
      <c r="H622" s="44">
        <v>3.35</v>
      </c>
      <c r="I622" s="44">
        <v>3.35</v>
      </c>
      <c r="J622" s="44">
        <v>3.35</v>
      </c>
      <c r="K622" s="44">
        <v>3.35</v>
      </c>
      <c r="L622" s="44">
        <v>3.35</v>
      </c>
      <c r="M622" s="44">
        <v>3.35</v>
      </c>
      <c r="N622" s="44">
        <v>3.35</v>
      </c>
      <c r="O622" s="44">
        <v>3.35</v>
      </c>
      <c r="P622" s="44">
        <v>3.35</v>
      </c>
      <c r="Q622" s="44">
        <v>3.35</v>
      </c>
      <c r="R622" s="44">
        <v>3.35</v>
      </c>
      <c r="S622" s="44">
        <v>3.35</v>
      </c>
      <c r="T622" s="44">
        <v>3.35</v>
      </c>
      <c r="U622" s="44">
        <v>3.35</v>
      </c>
      <c r="V622" s="44">
        <v>3.35</v>
      </c>
      <c r="W622" s="44">
        <v>3.35</v>
      </c>
      <c r="X622" s="44">
        <v>3.35</v>
      </c>
      <c r="Y622" s="44">
        <v>3.35</v>
      </c>
      <c r="Z622" s="44">
        <v>3.35</v>
      </c>
      <c r="AA622" s="44">
        <v>3.35</v>
      </c>
    </row>
    <row r="623" spans="1:27" ht="12.75" customHeight="1" outlineLevel="1" x14ac:dyDescent="0.2">
      <c r="A623" s="99" t="s">
        <v>845</v>
      </c>
      <c r="B623" s="63" t="s">
        <v>81</v>
      </c>
      <c r="C623" s="43" t="s">
        <v>79</v>
      </c>
      <c r="D623" s="44">
        <f>$D$11</f>
        <v>330.69</v>
      </c>
      <c r="E623" s="44">
        <f t="shared" ref="E623:AA623" si="362">$D$11</f>
        <v>330.69</v>
      </c>
      <c r="F623" s="44">
        <f t="shared" si="362"/>
        <v>330.69</v>
      </c>
      <c r="G623" s="44">
        <f t="shared" si="362"/>
        <v>330.69</v>
      </c>
      <c r="H623" s="44">
        <f t="shared" si="362"/>
        <v>330.69</v>
      </c>
      <c r="I623" s="44">
        <f t="shared" si="362"/>
        <v>330.69</v>
      </c>
      <c r="J623" s="44">
        <f t="shared" si="362"/>
        <v>330.69</v>
      </c>
      <c r="K623" s="44">
        <f t="shared" si="362"/>
        <v>330.69</v>
      </c>
      <c r="L623" s="44">
        <f t="shared" si="362"/>
        <v>330.69</v>
      </c>
      <c r="M623" s="44">
        <f t="shared" si="362"/>
        <v>330.69</v>
      </c>
      <c r="N623" s="44">
        <f t="shared" si="362"/>
        <v>330.69</v>
      </c>
      <c r="O623" s="44">
        <f t="shared" si="362"/>
        <v>330.69</v>
      </c>
      <c r="P623" s="44">
        <f t="shared" si="362"/>
        <v>330.69</v>
      </c>
      <c r="Q623" s="44">
        <f t="shared" si="362"/>
        <v>330.69</v>
      </c>
      <c r="R623" s="44">
        <f t="shared" si="362"/>
        <v>330.69</v>
      </c>
      <c r="S623" s="44">
        <f t="shared" si="362"/>
        <v>330.69</v>
      </c>
      <c r="T623" s="44">
        <f t="shared" si="362"/>
        <v>330.69</v>
      </c>
      <c r="U623" s="44">
        <f t="shared" si="362"/>
        <v>330.69</v>
      </c>
      <c r="V623" s="44">
        <f t="shared" si="362"/>
        <v>330.69</v>
      </c>
      <c r="W623" s="44">
        <f t="shared" si="362"/>
        <v>330.69</v>
      </c>
      <c r="X623" s="44">
        <f t="shared" si="362"/>
        <v>330.69</v>
      </c>
      <c r="Y623" s="44">
        <f t="shared" si="362"/>
        <v>330.69</v>
      </c>
      <c r="Z623" s="44">
        <f t="shared" si="362"/>
        <v>330.69</v>
      </c>
      <c r="AA623" s="44">
        <f t="shared" si="362"/>
        <v>330.69</v>
      </c>
    </row>
    <row r="624" spans="1:27" x14ac:dyDescent="0.2">
      <c r="A624" s="98" t="s">
        <v>846</v>
      </c>
      <c r="B624" s="28" t="str">
        <f>"29"&amp;"."&amp;$B$662&amp;"."&amp;$B$663</f>
        <v>29.12.2023</v>
      </c>
      <c r="C624" s="90" t="s">
        <v>76</v>
      </c>
      <c r="D624" s="91">
        <f>ROUND(((D625+D626+D628+D627)/1000),5)</f>
        <v>5.0514000000000001</v>
      </c>
      <c r="E624" s="91">
        <f>ROUND(((E625+E626+E628+E627)/1000),5)</f>
        <v>5.01058</v>
      </c>
      <c r="F624" s="91">
        <f>ROUND(((F625+F626+F628+F627)/1000),5)</f>
        <v>4.9827000000000004</v>
      </c>
      <c r="G624" s="91">
        <f t="shared" ref="G624:AA624" si="363">ROUND(((G625+G626+G628+G627)/1000),5)</f>
        <v>4.9709000000000003</v>
      </c>
      <c r="H624" s="91">
        <f t="shared" si="363"/>
        <v>4.9980500000000001</v>
      </c>
      <c r="I624" s="91">
        <f t="shared" si="363"/>
        <v>5.0485300000000004</v>
      </c>
      <c r="J624" s="91">
        <f t="shared" si="363"/>
        <v>5.1676500000000001</v>
      </c>
      <c r="K624" s="91">
        <f t="shared" si="363"/>
        <v>5.4567600000000001</v>
      </c>
      <c r="L624" s="91">
        <f t="shared" si="363"/>
        <v>5.6860999999999997</v>
      </c>
      <c r="M624" s="91">
        <f t="shared" si="363"/>
        <v>5.6984300000000001</v>
      </c>
      <c r="N624" s="91">
        <f t="shared" si="363"/>
        <v>5.7141000000000002</v>
      </c>
      <c r="O624" s="91">
        <f t="shared" si="363"/>
        <v>5.7487199999999996</v>
      </c>
      <c r="P624" s="91">
        <f t="shared" si="363"/>
        <v>5.7348999999999997</v>
      </c>
      <c r="Q624" s="91">
        <f t="shared" si="363"/>
        <v>5.7333400000000001</v>
      </c>
      <c r="R624" s="91">
        <f t="shared" si="363"/>
        <v>5.7228500000000002</v>
      </c>
      <c r="S624" s="91">
        <f t="shared" si="363"/>
        <v>5.68614</v>
      </c>
      <c r="T624" s="91">
        <f t="shared" si="363"/>
        <v>5.7153499999999999</v>
      </c>
      <c r="U624" s="91">
        <f t="shared" si="363"/>
        <v>5.72654</v>
      </c>
      <c r="V624" s="91">
        <f t="shared" si="363"/>
        <v>5.71035</v>
      </c>
      <c r="W624" s="91">
        <f t="shared" si="363"/>
        <v>5.7220599999999999</v>
      </c>
      <c r="X624" s="91">
        <f t="shared" si="363"/>
        <v>5.6822900000000001</v>
      </c>
      <c r="Y624" s="91">
        <f t="shared" si="363"/>
        <v>5.5789299999999997</v>
      </c>
      <c r="Z624" s="91">
        <f t="shared" si="363"/>
        <v>5.2896400000000003</v>
      </c>
      <c r="AA624" s="91">
        <f t="shared" si="363"/>
        <v>5.0843699999999998</v>
      </c>
    </row>
    <row r="625" spans="1:27" ht="12.75" customHeight="1" outlineLevel="1" x14ac:dyDescent="0.2">
      <c r="A625" s="99" t="s">
        <v>847</v>
      </c>
      <c r="B625" s="63" t="s">
        <v>238</v>
      </c>
      <c r="C625" s="43" t="s">
        <v>79</v>
      </c>
      <c r="D625" s="44">
        <v>1157.5899999999999</v>
      </c>
      <c r="E625" s="44">
        <v>1116.77</v>
      </c>
      <c r="F625" s="44">
        <v>1088.8900000000001</v>
      </c>
      <c r="G625" s="44">
        <v>1077.0899999999999</v>
      </c>
      <c r="H625" s="44">
        <v>1104.24</v>
      </c>
      <c r="I625" s="44">
        <v>1154.72</v>
      </c>
      <c r="J625" s="44">
        <v>1273.8399999999999</v>
      </c>
      <c r="K625" s="44">
        <v>1562.95</v>
      </c>
      <c r="L625" s="44">
        <v>1792.29</v>
      </c>
      <c r="M625" s="44">
        <v>1804.62</v>
      </c>
      <c r="N625" s="44">
        <v>1820.29</v>
      </c>
      <c r="O625" s="44">
        <v>1854.91</v>
      </c>
      <c r="P625" s="44">
        <v>1841.09</v>
      </c>
      <c r="Q625" s="44">
        <v>1839.53</v>
      </c>
      <c r="R625" s="44">
        <v>1829.04</v>
      </c>
      <c r="S625" s="44">
        <v>1792.33</v>
      </c>
      <c r="T625" s="44">
        <v>1821.54</v>
      </c>
      <c r="U625" s="44">
        <v>1832.73</v>
      </c>
      <c r="V625" s="44">
        <v>1816.54</v>
      </c>
      <c r="W625" s="44">
        <v>1828.25</v>
      </c>
      <c r="X625" s="44">
        <v>1788.48</v>
      </c>
      <c r="Y625" s="44">
        <v>1685.12</v>
      </c>
      <c r="Z625" s="44">
        <v>1395.83</v>
      </c>
      <c r="AA625" s="44">
        <v>1190.56</v>
      </c>
    </row>
    <row r="626" spans="1:27" ht="12.75" customHeight="1" outlineLevel="1" x14ac:dyDescent="0.2">
      <c r="A626" s="99" t="s">
        <v>848</v>
      </c>
      <c r="B626" s="63" t="s">
        <v>90</v>
      </c>
      <c r="C626" s="43" t="s">
        <v>79</v>
      </c>
      <c r="D626" s="44">
        <f>$D$486</f>
        <v>3559.77</v>
      </c>
      <c r="E626" s="44">
        <f t="shared" ref="E626:AA626" si="364">$D$486</f>
        <v>3559.77</v>
      </c>
      <c r="F626" s="44">
        <f t="shared" si="364"/>
        <v>3559.77</v>
      </c>
      <c r="G626" s="44">
        <f t="shared" si="364"/>
        <v>3559.77</v>
      </c>
      <c r="H626" s="44">
        <f t="shared" si="364"/>
        <v>3559.77</v>
      </c>
      <c r="I626" s="44">
        <f t="shared" si="364"/>
        <v>3559.77</v>
      </c>
      <c r="J626" s="44">
        <f t="shared" si="364"/>
        <v>3559.77</v>
      </c>
      <c r="K626" s="44">
        <f t="shared" si="364"/>
        <v>3559.77</v>
      </c>
      <c r="L626" s="44">
        <f t="shared" si="364"/>
        <v>3559.77</v>
      </c>
      <c r="M626" s="44">
        <f t="shared" si="364"/>
        <v>3559.77</v>
      </c>
      <c r="N626" s="44">
        <f t="shared" si="364"/>
        <v>3559.77</v>
      </c>
      <c r="O626" s="44">
        <f t="shared" si="364"/>
        <v>3559.77</v>
      </c>
      <c r="P626" s="44">
        <f t="shared" si="364"/>
        <v>3559.77</v>
      </c>
      <c r="Q626" s="44">
        <f t="shared" si="364"/>
        <v>3559.77</v>
      </c>
      <c r="R626" s="44">
        <f t="shared" si="364"/>
        <v>3559.77</v>
      </c>
      <c r="S626" s="44">
        <f t="shared" si="364"/>
        <v>3559.77</v>
      </c>
      <c r="T626" s="44">
        <f t="shared" si="364"/>
        <v>3559.77</v>
      </c>
      <c r="U626" s="44">
        <f t="shared" si="364"/>
        <v>3559.77</v>
      </c>
      <c r="V626" s="44">
        <f t="shared" si="364"/>
        <v>3559.77</v>
      </c>
      <c r="W626" s="44">
        <f t="shared" si="364"/>
        <v>3559.77</v>
      </c>
      <c r="X626" s="44">
        <f t="shared" si="364"/>
        <v>3559.77</v>
      </c>
      <c r="Y626" s="44">
        <f t="shared" si="364"/>
        <v>3559.77</v>
      </c>
      <c r="Z626" s="44">
        <f t="shared" si="364"/>
        <v>3559.77</v>
      </c>
      <c r="AA626" s="44">
        <f t="shared" si="364"/>
        <v>3559.77</v>
      </c>
    </row>
    <row r="627" spans="1:27" ht="12.75" customHeight="1" outlineLevel="1" x14ac:dyDescent="0.2">
      <c r="A627" s="99" t="s">
        <v>849</v>
      </c>
      <c r="B627" s="63" t="s">
        <v>83</v>
      </c>
      <c r="C627" s="43" t="s">
        <v>79</v>
      </c>
      <c r="D627" s="44">
        <v>3.35</v>
      </c>
      <c r="E627" s="44">
        <v>3.35</v>
      </c>
      <c r="F627" s="44">
        <v>3.35</v>
      </c>
      <c r="G627" s="44">
        <v>3.35</v>
      </c>
      <c r="H627" s="44">
        <v>3.35</v>
      </c>
      <c r="I627" s="44">
        <v>3.35</v>
      </c>
      <c r="J627" s="44">
        <v>3.35</v>
      </c>
      <c r="K627" s="44">
        <v>3.35</v>
      </c>
      <c r="L627" s="44">
        <v>3.35</v>
      </c>
      <c r="M627" s="44">
        <v>3.35</v>
      </c>
      <c r="N627" s="44">
        <v>3.35</v>
      </c>
      <c r="O627" s="44">
        <v>3.35</v>
      </c>
      <c r="P627" s="44">
        <v>3.35</v>
      </c>
      <c r="Q627" s="44">
        <v>3.35</v>
      </c>
      <c r="R627" s="44">
        <v>3.35</v>
      </c>
      <c r="S627" s="44">
        <v>3.35</v>
      </c>
      <c r="T627" s="44">
        <v>3.35</v>
      </c>
      <c r="U627" s="44">
        <v>3.35</v>
      </c>
      <c r="V627" s="44">
        <v>3.35</v>
      </c>
      <c r="W627" s="44">
        <v>3.35</v>
      </c>
      <c r="X627" s="44">
        <v>3.35</v>
      </c>
      <c r="Y627" s="44">
        <v>3.35</v>
      </c>
      <c r="Z627" s="44">
        <v>3.35</v>
      </c>
      <c r="AA627" s="44">
        <v>3.35</v>
      </c>
    </row>
    <row r="628" spans="1:27" ht="12.75" customHeight="1" outlineLevel="1" x14ac:dyDescent="0.2">
      <c r="A628" s="99" t="s">
        <v>850</v>
      </c>
      <c r="B628" s="63" t="s">
        <v>81</v>
      </c>
      <c r="C628" s="43" t="s">
        <v>79</v>
      </c>
      <c r="D628" s="44">
        <f>$D$11</f>
        <v>330.69</v>
      </c>
      <c r="E628" s="44">
        <f t="shared" ref="E628:AA628" si="365">$D$11</f>
        <v>330.69</v>
      </c>
      <c r="F628" s="44">
        <f t="shared" si="365"/>
        <v>330.69</v>
      </c>
      <c r="G628" s="44">
        <f t="shared" si="365"/>
        <v>330.69</v>
      </c>
      <c r="H628" s="44">
        <f t="shared" si="365"/>
        <v>330.69</v>
      </c>
      <c r="I628" s="44">
        <f t="shared" si="365"/>
        <v>330.69</v>
      </c>
      <c r="J628" s="44">
        <f t="shared" si="365"/>
        <v>330.69</v>
      </c>
      <c r="K628" s="44">
        <f t="shared" si="365"/>
        <v>330.69</v>
      </c>
      <c r="L628" s="44">
        <f t="shared" si="365"/>
        <v>330.69</v>
      </c>
      <c r="M628" s="44">
        <f t="shared" si="365"/>
        <v>330.69</v>
      </c>
      <c r="N628" s="44">
        <f t="shared" si="365"/>
        <v>330.69</v>
      </c>
      <c r="O628" s="44">
        <f t="shared" si="365"/>
        <v>330.69</v>
      </c>
      <c r="P628" s="44">
        <f t="shared" si="365"/>
        <v>330.69</v>
      </c>
      <c r="Q628" s="44">
        <f t="shared" si="365"/>
        <v>330.69</v>
      </c>
      <c r="R628" s="44">
        <f t="shared" si="365"/>
        <v>330.69</v>
      </c>
      <c r="S628" s="44">
        <f t="shared" si="365"/>
        <v>330.69</v>
      </c>
      <c r="T628" s="44">
        <f t="shared" si="365"/>
        <v>330.69</v>
      </c>
      <c r="U628" s="44">
        <f t="shared" si="365"/>
        <v>330.69</v>
      </c>
      <c r="V628" s="44">
        <f t="shared" si="365"/>
        <v>330.69</v>
      </c>
      <c r="W628" s="44">
        <f t="shared" si="365"/>
        <v>330.69</v>
      </c>
      <c r="X628" s="44">
        <f t="shared" si="365"/>
        <v>330.69</v>
      </c>
      <c r="Y628" s="44">
        <f t="shared" si="365"/>
        <v>330.69</v>
      </c>
      <c r="Z628" s="44">
        <f t="shared" si="365"/>
        <v>330.69</v>
      </c>
      <c r="AA628" s="44">
        <f t="shared" si="365"/>
        <v>330.69</v>
      </c>
    </row>
    <row r="629" spans="1:27" x14ac:dyDescent="0.2">
      <c r="A629" s="98" t="s">
        <v>851</v>
      </c>
      <c r="B629" s="28" t="str">
        <f>"30"&amp;"."&amp;$B$662&amp;"."&amp;$B$663</f>
        <v>30.12.2023</v>
      </c>
      <c r="C629" s="90" t="s">
        <v>76</v>
      </c>
      <c r="D629" s="91">
        <f>ROUND(((D630+D631+D633+D632)/1000),5)</f>
        <v>5.0800900000000002</v>
      </c>
      <c r="E629" s="91">
        <f>ROUND(((E630+E631+E633+E632)/1000),5)</f>
        <v>5.0307000000000004</v>
      </c>
      <c r="F629" s="91">
        <f>ROUND(((F630+F631+F633+F632)/1000),5)</f>
        <v>5.0057400000000003</v>
      </c>
      <c r="G629" s="91">
        <f t="shared" ref="G629:AA629" si="366">ROUND(((G630+G631+G633+G632)/1000),5)</f>
        <v>4.9844799999999996</v>
      </c>
      <c r="H629" s="91">
        <f t="shared" si="366"/>
        <v>5.0005100000000002</v>
      </c>
      <c r="I629" s="91">
        <f t="shared" si="366"/>
        <v>5.0082300000000002</v>
      </c>
      <c r="J629" s="91">
        <f t="shared" si="366"/>
        <v>5.0317499999999997</v>
      </c>
      <c r="K629" s="91">
        <f t="shared" si="366"/>
        <v>5.1377800000000002</v>
      </c>
      <c r="L629" s="91">
        <f t="shared" si="366"/>
        <v>5.3574900000000003</v>
      </c>
      <c r="M629" s="91">
        <f t="shared" si="366"/>
        <v>5.4937300000000002</v>
      </c>
      <c r="N629" s="91">
        <f t="shared" si="366"/>
        <v>5.5537900000000002</v>
      </c>
      <c r="O629" s="91">
        <f t="shared" si="366"/>
        <v>5.5685799999999999</v>
      </c>
      <c r="P629" s="91">
        <f t="shared" si="366"/>
        <v>5.5663900000000002</v>
      </c>
      <c r="Q629" s="91">
        <f t="shared" si="366"/>
        <v>5.5652900000000001</v>
      </c>
      <c r="R629" s="91">
        <f t="shared" si="366"/>
        <v>5.5369299999999999</v>
      </c>
      <c r="S629" s="91">
        <f t="shared" si="366"/>
        <v>5.5272500000000004</v>
      </c>
      <c r="T629" s="91">
        <f t="shared" si="366"/>
        <v>5.5828199999999999</v>
      </c>
      <c r="U629" s="91">
        <f t="shared" si="366"/>
        <v>5.6370300000000002</v>
      </c>
      <c r="V629" s="91">
        <f t="shared" si="366"/>
        <v>5.61205</v>
      </c>
      <c r="W629" s="91">
        <f t="shared" si="366"/>
        <v>5.5707199999999997</v>
      </c>
      <c r="X629" s="91">
        <f t="shared" si="366"/>
        <v>5.5477100000000004</v>
      </c>
      <c r="Y629" s="91">
        <f t="shared" si="366"/>
        <v>5.4425299999999996</v>
      </c>
      <c r="Z629" s="91">
        <f t="shared" si="366"/>
        <v>5.2140599999999999</v>
      </c>
      <c r="AA629" s="91">
        <f t="shared" si="366"/>
        <v>5.0771100000000002</v>
      </c>
    </row>
    <row r="630" spans="1:27" ht="12.75" customHeight="1" outlineLevel="1" x14ac:dyDescent="0.2">
      <c r="A630" s="99" t="s">
        <v>852</v>
      </c>
      <c r="B630" s="63" t="s">
        <v>238</v>
      </c>
      <c r="C630" s="43" t="s">
        <v>79</v>
      </c>
      <c r="D630" s="44">
        <v>1186.28</v>
      </c>
      <c r="E630" s="44">
        <v>1136.8900000000001</v>
      </c>
      <c r="F630" s="44">
        <v>1111.93</v>
      </c>
      <c r="G630" s="44">
        <v>1090.67</v>
      </c>
      <c r="H630" s="44">
        <v>1106.7</v>
      </c>
      <c r="I630" s="44">
        <v>1114.42</v>
      </c>
      <c r="J630" s="44">
        <v>1137.94</v>
      </c>
      <c r="K630" s="44">
        <v>1243.97</v>
      </c>
      <c r="L630" s="44">
        <v>1463.68</v>
      </c>
      <c r="M630" s="44">
        <v>1599.92</v>
      </c>
      <c r="N630" s="44">
        <v>1659.98</v>
      </c>
      <c r="O630" s="44">
        <v>1674.77</v>
      </c>
      <c r="P630" s="44">
        <v>1672.58</v>
      </c>
      <c r="Q630" s="44">
        <v>1671.48</v>
      </c>
      <c r="R630" s="44">
        <v>1643.12</v>
      </c>
      <c r="S630" s="44">
        <v>1633.44</v>
      </c>
      <c r="T630" s="44">
        <v>1689.01</v>
      </c>
      <c r="U630" s="44">
        <v>1743.22</v>
      </c>
      <c r="V630" s="44">
        <v>1718.24</v>
      </c>
      <c r="W630" s="44">
        <v>1676.91</v>
      </c>
      <c r="X630" s="44">
        <v>1653.9</v>
      </c>
      <c r="Y630" s="44">
        <v>1548.72</v>
      </c>
      <c r="Z630" s="44">
        <v>1320.25</v>
      </c>
      <c r="AA630" s="44">
        <v>1183.3</v>
      </c>
    </row>
    <row r="631" spans="1:27" ht="12.75" customHeight="1" outlineLevel="1" x14ac:dyDescent="0.2">
      <c r="A631" s="99" t="s">
        <v>853</v>
      </c>
      <c r="B631" s="63" t="s">
        <v>90</v>
      </c>
      <c r="C631" s="43" t="s">
        <v>79</v>
      </c>
      <c r="D631" s="44">
        <f>$D$486</f>
        <v>3559.77</v>
      </c>
      <c r="E631" s="44">
        <f t="shared" ref="E631:AA631" si="367">$D$486</f>
        <v>3559.77</v>
      </c>
      <c r="F631" s="44">
        <f t="shared" si="367"/>
        <v>3559.77</v>
      </c>
      <c r="G631" s="44">
        <f t="shared" si="367"/>
        <v>3559.77</v>
      </c>
      <c r="H631" s="44">
        <f t="shared" si="367"/>
        <v>3559.77</v>
      </c>
      <c r="I631" s="44">
        <f t="shared" si="367"/>
        <v>3559.77</v>
      </c>
      <c r="J631" s="44">
        <f t="shared" si="367"/>
        <v>3559.77</v>
      </c>
      <c r="K631" s="44">
        <f t="shared" si="367"/>
        <v>3559.77</v>
      </c>
      <c r="L631" s="44">
        <f t="shared" si="367"/>
        <v>3559.77</v>
      </c>
      <c r="M631" s="44">
        <f t="shared" si="367"/>
        <v>3559.77</v>
      </c>
      <c r="N631" s="44">
        <f t="shared" si="367"/>
        <v>3559.77</v>
      </c>
      <c r="O631" s="44">
        <f t="shared" si="367"/>
        <v>3559.77</v>
      </c>
      <c r="P631" s="44">
        <f t="shared" si="367"/>
        <v>3559.77</v>
      </c>
      <c r="Q631" s="44">
        <f t="shared" si="367"/>
        <v>3559.77</v>
      </c>
      <c r="R631" s="44">
        <f t="shared" si="367"/>
        <v>3559.77</v>
      </c>
      <c r="S631" s="44">
        <f t="shared" si="367"/>
        <v>3559.77</v>
      </c>
      <c r="T631" s="44">
        <f t="shared" si="367"/>
        <v>3559.77</v>
      </c>
      <c r="U631" s="44">
        <f t="shared" si="367"/>
        <v>3559.77</v>
      </c>
      <c r="V631" s="44">
        <f t="shared" si="367"/>
        <v>3559.77</v>
      </c>
      <c r="W631" s="44">
        <f t="shared" si="367"/>
        <v>3559.77</v>
      </c>
      <c r="X631" s="44">
        <f t="shared" si="367"/>
        <v>3559.77</v>
      </c>
      <c r="Y631" s="44">
        <f t="shared" si="367"/>
        <v>3559.77</v>
      </c>
      <c r="Z631" s="44">
        <f t="shared" si="367"/>
        <v>3559.77</v>
      </c>
      <c r="AA631" s="44">
        <f t="shared" si="367"/>
        <v>3559.77</v>
      </c>
    </row>
    <row r="632" spans="1:27" ht="12.75" customHeight="1" outlineLevel="1" x14ac:dyDescent="0.2">
      <c r="A632" s="99" t="s">
        <v>854</v>
      </c>
      <c r="B632" s="63" t="s">
        <v>83</v>
      </c>
      <c r="C632" s="43" t="s">
        <v>79</v>
      </c>
      <c r="D632" s="44">
        <v>3.35</v>
      </c>
      <c r="E632" s="44">
        <v>3.35</v>
      </c>
      <c r="F632" s="44">
        <v>3.35</v>
      </c>
      <c r="G632" s="44">
        <v>3.35</v>
      </c>
      <c r="H632" s="44">
        <v>3.35</v>
      </c>
      <c r="I632" s="44">
        <v>3.35</v>
      </c>
      <c r="J632" s="44">
        <v>3.35</v>
      </c>
      <c r="K632" s="44">
        <v>3.35</v>
      </c>
      <c r="L632" s="44">
        <v>3.35</v>
      </c>
      <c r="M632" s="44">
        <v>3.35</v>
      </c>
      <c r="N632" s="44">
        <v>3.35</v>
      </c>
      <c r="O632" s="44">
        <v>3.35</v>
      </c>
      <c r="P632" s="44">
        <v>3.35</v>
      </c>
      <c r="Q632" s="44">
        <v>3.35</v>
      </c>
      <c r="R632" s="44">
        <v>3.35</v>
      </c>
      <c r="S632" s="44">
        <v>3.35</v>
      </c>
      <c r="T632" s="44">
        <v>3.35</v>
      </c>
      <c r="U632" s="44">
        <v>3.35</v>
      </c>
      <c r="V632" s="44">
        <v>3.35</v>
      </c>
      <c r="W632" s="44">
        <v>3.35</v>
      </c>
      <c r="X632" s="44">
        <v>3.35</v>
      </c>
      <c r="Y632" s="44">
        <v>3.35</v>
      </c>
      <c r="Z632" s="44">
        <v>3.35</v>
      </c>
      <c r="AA632" s="44">
        <v>3.35</v>
      </c>
    </row>
    <row r="633" spans="1:27" ht="12.75" customHeight="1" outlineLevel="1" x14ac:dyDescent="0.2">
      <c r="A633" s="99" t="s">
        <v>855</v>
      </c>
      <c r="B633" s="63" t="s">
        <v>81</v>
      </c>
      <c r="C633" s="43" t="s">
        <v>79</v>
      </c>
      <c r="D633" s="44">
        <f>$D$11</f>
        <v>330.69</v>
      </c>
      <c r="E633" s="44">
        <f t="shared" ref="E633:AA633" si="368">$D$11</f>
        <v>330.69</v>
      </c>
      <c r="F633" s="44">
        <f t="shared" si="368"/>
        <v>330.69</v>
      </c>
      <c r="G633" s="44">
        <f t="shared" si="368"/>
        <v>330.69</v>
      </c>
      <c r="H633" s="44">
        <f t="shared" si="368"/>
        <v>330.69</v>
      </c>
      <c r="I633" s="44">
        <f t="shared" si="368"/>
        <v>330.69</v>
      </c>
      <c r="J633" s="44">
        <f t="shared" si="368"/>
        <v>330.69</v>
      </c>
      <c r="K633" s="44">
        <f t="shared" si="368"/>
        <v>330.69</v>
      </c>
      <c r="L633" s="44">
        <f t="shared" si="368"/>
        <v>330.69</v>
      </c>
      <c r="M633" s="44">
        <f t="shared" si="368"/>
        <v>330.69</v>
      </c>
      <c r="N633" s="44">
        <f t="shared" si="368"/>
        <v>330.69</v>
      </c>
      <c r="O633" s="44">
        <f t="shared" si="368"/>
        <v>330.69</v>
      </c>
      <c r="P633" s="44">
        <f t="shared" si="368"/>
        <v>330.69</v>
      </c>
      <c r="Q633" s="44">
        <f t="shared" si="368"/>
        <v>330.69</v>
      </c>
      <c r="R633" s="44">
        <f t="shared" si="368"/>
        <v>330.69</v>
      </c>
      <c r="S633" s="44">
        <f t="shared" si="368"/>
        <v>330.69</v>
      </c>
      <c r="T633" s="44">
        <f t="shared" si="368"/>
        <v>330.69</v>
      </c>
      <c r="U633" s="44">
        <f t="shared" si="368"/>
        <v>330.69</v>
      </c>
      <c r="V633" s="44">
        <f t="shared" si="368"/>
        <v>330.69</v>
      </c>
      <c r="W633" s="44">
        <f t="shared" si="368"/>
        <v>330.69</v>
      </c>
      <c r="X633" s="44">
        <f t="shared" si="368"/>
        <v>330.69</v>
      </c>
      <c r="Y633" s="44">
        <f t="shared" si="368"/>
        <v>330.69</v>
      </c>
      <c r="Z633" s="44">
        <f t="shared" si="368"/>
        <v>330.69</v>
      </c>
      <c r="AA633" s="44">
        <f t="shared" si="368"/>
        <v>330.69</v>
      </c>
    </row>
    <row r="634" spans="1:27" x14ac:dyDescent="0.2">
      <c r="A634" s="98" t="s">
        <v>856</v>
      </c>
      <c r="B634" s="28" t="str">
        <f>"31"&amp;"."&amp;$B$662&amp;"."&amp;$B$663</f>
        <v>31.12.2023</v>
      </c>
      <c r="C634" s="90" t="s">
        <v>76</v>
      </c>
      <c r="D634" s="91">
        <f>ROUND(((D635+D636+D638+D637)/1000),5)</f>
        <v>5.0685000000000002</v>
      </c>
      <c r="E634" s="91">
        <f>ROUND(((E635+E636+E638+E637)/1000),5)</f>
        <v>5.0168999999999997</v>
      </c>
      <c r="F634" s="91">
        <f>ROUND(((F635+F636+F638+F637)/1000),5)</f>
        <v>4.9524699999999999</v>
      </c>
      <c r="G634" s="91">
        <f t="shared" ref="G634:AA634" si="369">ROUND(((G635+G636+G638+G637)/1000),5)</f>
        <v>4.8688599999999997</v>
      </c>
      <c r="H634" s="91">
        <f t="shared" si="369"/>
        <v>4.9093099999999996</v>
      </c>
      <c r="I634" s="91">
        <f t="shared" si="369"/>
        <v>4.9383800000000004</v>
      </c>
      <c r="J634" s="91">
        <f t="shared" si="369"/>
        <v>4.93682</v>
      </c>
      <c r="K634" s="91">
        <f t="shared" si="369"/>
        <v>5.0242899999999997</v>
      </c>
      <c r="L634" s="91">
        <f t="shared" si="369"/>
        <v>5.1574600000000004</v>
      </c>
      <c r="M634" s="91">
        <f t="shared" si="369"/>
        <v>5.3379599999999998</v>
      </c>
      <c r="N634" s="91">
        <f t="shared" si="369"/>
        <v>5.4062400000000004</v>
      </c>
      <c r="O634" s="91">
        <f t="shared" si="369"/>
        <v>5.4310900000000002</v>
      </c>
      <c r="P634" s="91">
        <f t="shared" si="369"/>
        <v>5.43072</v>
      </c>
      <c r="Q634" s="91">
        <f t="shared" si="369"/>
        <v>5.4318400000000002</v>
      </c>
      <c r="R634" s="91">
        <f t="shared" si="369"/>
        <v>5.4128299999999996</v>
      </c>
      <c r="S634" s="91">
        <f t="shared" si="369"/>
        <v>5.4070200000000002</v>
      </c>
      <c r="T634" s="91">
        <f t="shared" si="369"/>
        <v>5.4544499999999996</v>
      </c>
      <c r="U634" s="91">
        <f t="shared" si="369"/>
        <v>5.5260300000000004</v>
      </c>
      <c r="V634" s="91">
        <f t="shared" si="369"/>
        <v>5.4868300000000003</v>
      </c>
      <c r="W634" s="91">
        <f t="shared" si="369"/>
        <v>5.4639600000000002</v>
      </c>
      <c r="X634" s="91">
        <f t="shared" si="369"/>
        <v>5.4588700000000001</v>
      </c>
      <c r="Y634" s="91">
        <f t="shared" si="369"/>
        <v>5.3963900000000002</v>
      </c>
      <c r="Z634" s="91">
        <f t="shared" si="369"/>
        <v>5.1801199999999996</v>
      </c>
      <c r="AA634" s="91">
        <f t="shared" si="369"/>
        <v>5.0873100000000004</v>
      </c>
    </row>
    <row r="635" spans="1:27" ht="12.75" customHeight="1" outlineLevel="1" x14ac:dyDescent="0.2">
      <c r="A635" s="99" t="s">
        <v>857</v>
      </c>
      <c r="B635" s="63" t="s">
        <v>238</v>
      </c>
      <c r="C635" s="43" t="s">
        <v>79</v>
      </c>
      <c r="D635" s="44">
        <v>1174.69</v>
      </c>
      <c r="E635" s="44">
        <v>1123.0899999999999</v>
      </c>
      <c r="F635" s="44">
        <v>1058.6600000000001</v>
      </c>
      <c r="G635" s="44">
        <v>975.05</v>
      </c>
      <c r="H635" s="44">
        <v>1015.5</v>
      </c>
      <c r="I635" s="44">
        <v>1044.57</v>
      </c>
      <c r="J635" s="44">
        <v>1043.01</v>
      </c>
      <c r="K635" s="44">
        <v>1130.48</v>
      </c>
      <c r="L635" s="44">
        <v>1263.6500000000001</v>
      </c>
      <c r="M635" s="44">
        <v>1444.15</v>
      </c>
      <c r="N635" s="44">
        <v>1512.43</v>
      </c>
      <c r="O635" s="44">
        <v>1537.28</v>
      </c>
      <c r="P635" s="44">
        <v>1536.91</v>
      </c>
      <c r="Q635" s="44">
        <v>1538.03</v>
      </c>
      <c r="R635" s="44">
        <v>1519.02</v>
      </c>
      <c r="S635" s="44">
        <v>1513.21</v>
      </c>
      <c r="T635" s="44">
        <v>1560.64</v>
      </c>
      <c r="U635" s="44">
        <v>1632.22</v>
      </c>
      <c r="V635" s="44">
        <v>1593.02</v>
      </c>
      <c r="W635" s="44">
        <v>1570.15</v>
      </c>
      <c r="X635" s="44">
        <v>1565.06</v>
      </c>
      <c r="Y635" s="44">
        <v>1502.58</v>
      </c>
      <c r="Z635" s="44">
        <v>1286.31</v>
      </c>
      <c r="AA635" s="44">
        <v>1193.5</v>
      </c>
    </row>
    <row r="636" spans="1:27" ht="12.75" customHeight="1" outlineLevel="1" x14ac:dyDescent="0.2">
      <c r="A636" s="99" t="s">
        <v>858</v>
      </c>
      <c r="B636" s="63" t="s">
        <v>90</v>
      </c>
      <c r="C636" s="43" t="s">
        <v>79</v>
      </c>
      <c r="D636" s="44">
        <f>$D$486</f>
        <v>3559.77</v>
      </c>
      <c r="E636" s="44">
        <f t="shared" ref="E636:AA636" si="370">$D$486</f>
        <v>3559.77</v>
      </c>
      <c r="F636" s="44">
        <f t="shared" si="370"/>
        <v>3559.77</v>
      </c>
      <c r="G636" s="44">
        <f t="shared" si="370"/>
        <v>3559.77</v>
      </c>
      <c r="H636" s="44">
        <f t="shared" si="370"/>
        <v>3559.77</v>
      </c>
      <c r="I636" s="44">
        <f t="shared" si="370"/>
        <v>3559.77</v>
      </c>
      <c r="J636" s="44">
        <f t="shared" si="370"/>
        <v>3559.77</v>
      </c>
      <c r="K636" s="44">
        <f t="shared" si="370"/>
        <v>3559.77</v>
      </c>
      <c r="L636" s="44">
        <f t="shared" si="370"/>
        <v>3559.77</v>
      </c>
      <c r="M636" s="44">
        <f t="shared" si="370"/>
        <v>3559.77</v>
      </c>
      <c r="N636" s="44">
        <f t="shared" si="370"/>
        <v>3559.77</v>
      </c>
      <c r="O636" s="44">
        <f t="shared" si="370"/>
        <v>3559.77</v>
      </c>
      <c r="P636" s="44">
        <f t="shared" si="370"/>
        <v>3559.77</v>
      </c>
      <c r="Q636" s="44">
        <f t="shared" si="370"/>
        <v>3559.77</v>
      </c>
      <c r="R636" s="44">
        <f t="shared" si="370"/>
        <v>3559.77</v>
      </c>
      <c r="S636" s="44">
        <f t="shared" si="370"/>
        <v>3559.77</v>
      </c>
      <c r="T636" s="44">
        <f t="shared" si="370"/>
        <v>3559.77</v>
      </c>
      <c r="U636" s="44">
        <f t="shared" si="370"/>
        <v>3559.77</v>
      </c>
      <c r="V636" s="44">
        <f t="shared" si="370"/>
        <v>3559.77</v>
      </c>
      <c r="W636" s="44">
        <f t="shared" si="370"/>
        <v>3559.77</v>
      </c>
      <c r="X636" s="44">
        <f t="shared" si="370"/>
        <v>3559.77</v>
      </c>
      <c r="Y636" s="44">
        <f t="shared" si="370"/>
        <v>3559.77</v>
      </c>
      <c r="Z636" s="44">
        <f t="shared" si="370"/>
        <v>3559.77</v>
      </c>
      <c r="AA636" s="44">
        <f t="shared" si="370"/>
        <v>3559.77</v>
      </c>
    </row>
    <row r="637" spans="1:27" ht="12.75" customHeight="1" outlineLevel="1" x14ac:dyDescent="0.2">
      <c r="A637" s="99" t="s">
        <v>859</v>
      </c>
      <c r="B637" s="63" t="s">
        <v>83</v>
      </c>
      <c r="C637" s="43" t="s">
        <v>79</v>
      </c>
      <c r="D637" s="44">
        <v>3.35</v>
      </c>
      <c r="E637" s="44">
        <v>3.35</v>
      </c>
      <c r="F637" s="44">
        <v>3.35</v>
      </c>
      <c r="G637" s="44">
        <v>3.35</v>
      </c>
      <c r="H637" s="44">
        <v>3.35</v>
      </c>
      <c r="I637" s="44">
        <v>3.35</v>
      </c>
      <c r="J637" s="44">
        <v>3.35</v>
      </c>
      <c r="K637" s="44">
        <v>3.35</v>
      </c>
      <c r="L637" s="44">
        <v>3.35</v>
      </c>
      <c r="M637" s="44">
        <v>3.35</v>
      </c>
      <c r="N637" s="44">
        <v>3.35</v>
      </c>
      <c r="O637" s="44">
        <v>3.35</v>
      </c>
      <c r="P637" s="44">
        <v>3.35</v>
      </c>
      <c r="Q637" s="44">
        <v>3.35</v>
      </c>
      <c r="R637" s="44">
        <v>3.35</v>
      </c>
      <c r="S637" s="44">
        <v>3.35</v>
      </c>
      <c r="T637" s="44">
        <v>3.35</v>
      </c>
      <c r="U637" s="44">
        <v>3.35</v>
      </c>
      <c r="V637" s="44">
        <v>3.35</v>
      </c>
      <c r="W637" s="44">
        <v>3.35</v>
      </c>
      <c r="X637" s="44">
        <v>3.35</v>
      </c>
      <c r="Y637" s="44">
        <v>3.35</v>
      </c>
      <c r="Z637" s="44">
        <v>3.35</v>
      </c>
      <c r="AA637" s="44">
        <v>3.35</v>
      </c>
    </row>
    <row r="638" spans="1:27" ht="12.75" customHeight="1" outlineLevel="1" x14ac:dyDescent="0.2">
      <c r="A638" s="99" t="s">
        <v>860</v>
      </c>
      <c r="B638" s="63" t="s">
        <v>81</v>
      </c>
      <c r="C638" s="43" t="s">
        <v>79</v>
      </c>
      <c r="D638" s="44">
        <f>$D$11</f>
        <v>330.69</v>
      </c>
      <c r="E638" s="44">
        <f t="shared" ref="E638:AA638" si="371">$D$11</f>
        <v>330.69</v>
      </c>
      <c r="F638" s="44">
        <f t="shared" si="371"/>
        <v>330.69</v>
      </c>
      <c r="G638" s="44">
        <f t="shared" si="371"/>
        <v>330.69</v>
      </c>
      <c r="H638" s="44">
        <f t="shared" si="371"/>
        <v>330.69</v>
      </c>
      <c r="I638" s="44">
        <f t="shared" si="371"/>
        <v>330.69</v>
      </c>
      <c r="J638" s="44">
        <f t="shared" si="371"/>
        <v>330.69</v>
      </c>
      <c r="K638" s="44">
        <f t="shared" si="371"/>
        <v>330.69</v>
      </c>
      <c r="L638" s="44">
        <f t="shared" si="371"/>
        <v>330.69</v>
      </c>
      <c r="M638" s="44">
        <f t="shared" si="371"/>
        <v>330.69</v>
      </c>
      <c r="N638" s="44">
        <f t="shared" si="371"/>
        <v>330.69</v>
      </c>
      <c r="O638" s="44">
        <f t="shared" si="371"/>
        <v>330.69</v>
      </c>
      <c r="P638" s="44">
        <f t="shared" si="371"/>
        <v>330.69</v>
      </c>
      <c r="Q638" s="44">
        <f t="shared" si="371"/>
        <v>330.69</v>
      </c>
      <c r="R638" s="44">
        <f t="shared" si="371"/>
        <v>330.69</v>
      </c>
      <c r="S638" s="44">
        <f t="shared" si="371"/>
        <v>330.69</v>
      </c>
      <c r="T638" s="44">
        <f t="shared" si="371"/>
        <v>330.69</v>
      </c>
      <c r="U638" s="44">
        <f t="shared" si="371"/>
        <v>330.69</v>
      </c>
      <c r="V638" s="44">
        <f t="shared" si="371"/>
        <v>330.69</v>
      </c>
      <c r="W638" s="44">
        <f t="shared" si="371"/>
        <v>330.69</v>
      </c>
      <c r="X638" s="44">
        <f t="shared" si="371"/>
        <v>330.69</v>
      </c>
      <c r="Y638" s="44">
        <f t="shared" si="371"/>
        <v>330.69</v>
      </c>
      <c r="Z638" s="44">
        <f t="shared" si="371"/>
        <v>330.69</v>
      </c>
      <c r="AA638" s="44">
        <f t="shared" si="371"/>
        <v>330.69</v>
      </c>
    </row>
    <row r="639" spans="1:27" x14ac:dyDescent="0.2">
      <c r="B639" s="101" t="s">
        <v>392</v>
      </c>
    </row>
    <row r="640" spans="1:27" x14ac:dyDescent="0.2">
      <c r="B640" s="101" t="s">
        <v>392</v>
      </c>
    </row>
    <row r="641" spans="1:27" x14ac:dyDescent="0.2">
      <c r="A641" s="175" t="s">
        <v>861</v>
      </c>
      <c r="B641" s="176"/>
      <c r="C641" s="176"/>
      <c r="D641" s="176"/>
      <c r="E641" s="176"/>
      <c r="F641" s="176"/>
      <c r="G641" s="176"/>
      <c r="H641" s="176"/>
      <c r="I641" s="176"/>
      <c r="J641" s="176"/>
      <c r="K641" s="176"/>
      <c r="L641" s="176"/>
      <c r="M641" s="176"/>
      <c r="N641" s="176"/>
      <c r="O641" s="176"/>
      <c r="P641" s="176"/>
      <c r="Q641" s="176"/>
      <c r="R641" s="176"/>
      <c r="S641" s="176"/>
      <c r="T641" s="176"/>
      <c r="U641" s="176"/>
      <c r="V641" s="176"/>
      <c r="W641" s="176"/>
      <c r="X641" s="176"/>
      <c r="Y641" s="176"/>
      <c r="Z641" s="176"/>
      <c r="AA641" s="177"/>
    </row>
    <row r="642" spans="1:27" ht="15" customHeight="1" x14ac:dyDescent="0.2">
      <c r="A642" s="178" t="s">
        <v>862</v>
      </c>
      <c r="B642" s="180" t="s">
        <v>863</v>
      </c>
      <c r="C642" s="182" t="s">
        <v>864</v>
      </c>
      <c r="D642" s="27" t="s">
        <v>69</v>
      </c>
      <c r="E642" s="27" t="s">
        <v>70</v>
      </c>
      <c r="F642" s="27" t="s">
        <v>865</v>
      </c>
      <c r="G642" s="27" t="s">
        <v>866</v>
      </c>
      <c r="H642" s="104"/>
      <c r="I642" s="104"/>
      <c r="J642" s="104"/>
      <c r="K642" s="104"/>
      <c r="L642" s="104"/>
      <c r="M642" s="104"/>
      <c r="N642" s="104"/>
      <c r="O642" s="104"/>
      <c r="P642" s="104"/>
      <c r="Q642" s="104"/>
      <c r="R642" s="104"/>
      <c r="S642" s="104"/>
      <c r="T642" s="104"/>
      <c r="U642" s="104"/>
      <c r="V642" s="104"/>
      <c r="W642" s="104"/>
      <c r="X642" s="104"/>
      <c r="Y642" s="104"/>
      <c r="Z642" s="104"/>
      <c r="AA642" s="104"/>
    </row>
    <row r="643" spans="1:27" x14ac:dyDescent="0.2">
      <c r="A643" s="179"/>
      <c r="B643" s="181"/>
      <c r="C643" s="183"/>
      <c r="D643" s="105">
        <f>D644</f>
        <v>781794.76</v>
      </c>
      <c r="E643" s="105">
        <f t="shared" ref="E643:G643" si="372">E644</f>
        <v>781794.76</v>
      </c>
      <c r="F643" s="105">
        <f t="shared" si="372"/>
        <v>781794.76</v>
      </c>
      <c r="G643" s="105">
        <f t="shared" si="372"/>
        <v>781794.76</v>
      </c>
    </row>
    <row r="644" spans="1:27" ht="12.75" customHeight="1" outlineLevel="1" x14ac:dyDescent="0.2">
      <c r="A644" s="106" t="s">
        <v>867</v>
      </c>
      <c r="B644" s="107" t="s">
        <v>868</v>
      </c>
      <c r="C644" s="108" t="s">
        <v>864</v>
      </c>
      <c r="D644" s="44">
        <v>781794.76</v>
      </c>
      <c r="E644" s="44">
        <f>$D644</f>
        <v>781794.76</v>
      </c>
      <c r="F644" s="44">
        <f>$D644</f>
        <v>781794.76</v>
      </c>
      <c r="G644" s="44">
        <f>$D644</f>
        <v>781794.76</v>
      </c>
    </row>
    <row r="647" spans="1:27" ht="12.75" customHeight="1" x14ac:dyDescent="0.25">
      <c r="A647" s="184" t="s">
        <v>84</v>
      </c>
      <c r="B647" s="184"/>
      <c r="C647"/>
      <c r="D647"/>
      <c r="E647"/>
      <c r="F647"/>
      <c r="G647"/>
      <c r="H647"/>
      <c r="I647"/>
      <c r="J647"/>
      <c r="K647"/>
      <c r="L647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</row>
    <row r="648" spans="1:27" ht="12.75" customHeight="1" x14ac:dyDescent="0.25">
      <c r="A648" s="185" t="s">
        <v>3163</v>
      </c>
      <c r="B648" s="185"/>
      <c r="C648" s="185"/>
      <c r="D648" s="185"/>
      <c r="E648" s="185"/>
      <c r="F648" s="185"/>
      <c r="G648" s="185"/>
      <c r="H648" s="185"/>
      <c r="I648" s="185"/>
      <c r="J648" s="185"/>
      <c r="K648" s="185"/>
      <c r="L648" s="185"/>
      <c r="M648" s="185"/>
      <c r="N648" s="185"/>
      <c r="O648" s="185"/>
      <c r="P648"/>
      <c r="Q648"/>
      <c r="R648"/>
      <c r="S648"/>
      <c r="T648"/>
      <c r="U648"/>
      <c r="V648"/>
      <c r="W648"/>
      <c r="X648"/>
      <c r="Y648"/>
      <c r="Z648"/>
      <c r="AA648"/>
    </row>
    <row r="650" spans="1:27" x14ac:dyDescent="0.2">
      <c r="A650" s="54"/>
      <c r="B650" s="55"/>
    </row>
    <row r="651" spans="1:27" x14ac:dyDescent="0.2">
      <c r="A651" s="54"/>
      <c r="B651" s="56"/>
    </row>
    <row r="662" spans="2:2" hidden="1" x14ac:dyDescent="0.2">
      <c r="B662" s="109" t="s">
        <v>3164</v>
      </c>
    </row>
    <row r="663" spans="2:2" hidden="1" x14ac:dyDescent="0.2">
      <c r="B663" s="110" t="s">
        <v>3165</v>
      </c>
    </row>
  </sheetData>
  <autoFilter ref="B6:C584" xr:uid="{00000000-0001-0000-0500-000000000000}"/>
  <mergeCells count="12">
    <mergeCell ref="A648:O648"/>
    <mergeCell ref="A1:AA3"/>
    <mergeCell ref="A4:AA4"/>
    <mergeCell ref="A5:AA5"/>
    <mergeCell ref="A164:AA164"/>
    <mergeCell ref="A323:AA323"/>
    <mergeCell ref="A482:AA482"/>
    <mergeCell ref="A641:AA641"/>
    <mergeCell ref="A642:A643"/>
    <mergeCell ref="B642:B643"/>
    <mergeCell ref="C642:C643"/>
    <mergeCell ref="A647:B647"/>
  </mergeCells>
  <pageMargins left="0.25" right="0.25" top="0.75" bottom="0.75" header="0.3" footer="0.3"/>
  <pageSetup paperSize="9" scale="41" fitToHeight="0" orientation="landscape" r:id="rId1"/>
  <colBreaks count="1" manualBreakCount="1">
    <brk id="12" max="648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FB4013-D874-463B-87B7-A0F79E2FDE6D}">
  <sheetPr>
    <tabColor rgb="FF00B0F0"/>
    <pageSetUpPr fitToPage="1"/>
  </sheetPr>
  <dimension ref="A1:AA663"/>
  <sheetViews>
    <sheetView view="pageBreakPreview" zoomScale="75" zoomScaleNormal="100" zoomScaleSheetLayoutView="75" workbookViewId="0">
      <pane ySplit="4" topLeftCell="A5" activePane="bottomLeft" state="frozen"/>
      <selection activeCell="B34" sqref="B34:L34"/>
      <selection pane="bottomLeft" activeCell="B34" sqref="B34:L34"/>
    </sheetView>
  </sheetViews>
  <sheetFormatPr defaultRowHeight="12.75" outlineLevelRow="1" x14ac:dyDescent="0.2"/>
  <cols>
    <col min="1" max="1" width="9.140625" style="24"/>
    <col min="2" max="2" width="32.140625" style="24" bestFit="1" customWidth="1"/>
    <col min="3" max="3" width="13.42578125" style="24" customWidth="1"/>
    <col min="4" max="27" width="12" style="24" customWidth="1"/>
    <col min="28" max="16384" width="9.140625" style="24"/>
  </cols>
  <sheetData>
    <row r="1" spans="1:27" x14ac:dyDescent="0.2">
      <c r="A1" s="186" t="s">
        <v>207</v>
      </c>
      <c r="B1" s="187"/>
      <c r="C1" s="187"/>
      <c r="D1" s="187"/>
      <c r="E1" s="187"/>
      <c r="F1" s="187"/>
      <c r="G1" s="187"/>
      <c r="H1" s="187"/>
      <c r="I1" s="187"/>
      <c r="J1" s="187"/>
      <c r="K1" s="187"/>
      <c r="L1" s="187"/>
      <c r="M1" s="187"/>
      <c r="N1" s="187"/>
      <c r="O1" s="187"/>
      <c r="P1" s="187"/>
      <c r="Q1" s="187"/>
      <c r="R1" s="187"/>
      <c r="S1" s="187"/>
      <c r="T1" s="187"/>
      <c r="U1" s="187"/>
      <c r="V1" s="187"/>
      <c r="W1" s="187"/>
      <c r="X1" s="187"/>
      <c r="Y1" s="187"/>
      <c r="Z1" s="187"/>
      <c r="AA1" s="187"/>
    </row>
    <row r="2" spans="1:27" x14ac:dyDescent="0.2">
      <c r="A2" s="187"/>
      <c r="B2" s="187"/>
      <c r="C2" s="187"/>
      <c r="D2" s="187"/>
      <c r="E2" s="187"/>
      <c r="F2" s="187"/>
      <c r="G2" s="187"/>
      <c r="H2" s="187"/>
      <c r="I2" s="187"/>
      <c r="J2" s="187"/>
      <c r="K2" s="187"/>
      <c r="L2" s="187"/>
      <c r="M2" s="187"/>
      <c r="N2" s="187"/>
      <c r="O2" s="187"/>
      <c r="P2" s="187"/>
      <c r="Q2" s="187"/>
      <c r="R2" s="187"/>
      <c r="S2" s="187"/>
      <c r="T2" s="187"/>
      <c r="U2" s="187"/>
      <c r="V2" s="187"/>
      <c r="W2" s="187"/>
      <c r="X2" s="187"/>
      <c r="Y2" s="187"/>
      <c r="Z2" s="187"/>
      <c r="AA2" s="187"/>
    </row>
    <row r="3" spans="1:27" x14ac:dyDescent="0.2">
      <c r="A3" s="188"/>
      <c r="B3" s="188"/>
      <c r="C3" s="188"/>
      <c r="D3" s="188"/>
      <c r="E3" s="188"/>
      <c r="F3" s="188"/>
      <c r="G3" s="188"/>
      <c r="H3" s="188"/>
      <c r="I3" s="188"/>
      <c r="J3" s="188"/>
      <c r="K3" s="188"/>
      <c r="L3" s="188"/>
      <c r="M3" s="188"/>
      <c r="N3" s="188"/>
      <c r="O3" s="188"/>
      <c r="P3" s="188"/>
      <c r="Q3" s="188"/>
      <c r="R3" s="188"/>
      <c r="S3" s="188"/>
      <c r="T3" s="188"/>
      <c r="U3" s="188"/>
      <c r="V3" s="188"/>
      <c r="W3" s="188"/>
      <c r="X3" s="188"/>
      <c r="Y3" s="188"/>
      <c r="Z3" s="188"/>
      <c r="AA3" s="188"/>
    </row>
    <row r="4" spans="1:27" ht="15" x14ac:dyDescent="0.25">
      <c r="A4" s="189" t="s">
        <v>869</v>
      </c>
      <c r="B4" s="190"/>
      <c r="C4" s="190"/>
      <c r="D4" s="190"/>
      <c r="E4" s="190"/>
      <c r="F4" s="190"/>
      <c r="G4" s="190"/>
      <c r="H4" s="190"/>
      <c r="I4" s="190"/>
      <c r="J4" s="190"/>
      <c r="K4" s="190"/>
      <c r="L4" s="190"/>
      <c r="M4" s="190"/>
      <c r="N4" s="190"/>
      <c r="O4" s="190"/>
      <c r="P4" s="190"/>
      <c r="Q4" s="190"/>
      <c r="R4" s="190"/>
      <c r="S4" s="190"/>
      <c r="T4" s="190"/>
      <c r="U4" s="190"/>
      <c r="V4" s="190"/>
      <c r="W4" s="190"/>
      <c r="X4" s="190"/>
      <c r="Y4" s="190"/>
      <c r="Z4" s="190"/>
      <c r="AA4" s="191"/>
    </row>
    <row r="5" spans="1:27" x14ac:dyDescent="0.2">
      <c r="A5" s="175" t="s">
        <v>209</v>
      </c>
      <c r="B5" s="176"/>
      <c r="C5" s="176"/>
      <c r="D5" s="176"/>
      <c r="E5" s="176"/>
      <c r="F5" s="176"/>
      <c r="G5" s="176"/>
      <c r="H5" s="176"/>
      <c r="I5" s="176"/>
      <c r="J5" s="176"/>
      <c r="K5" s="176"/>
      <c r="L5" s="176"/>
      <c r="M5" s="176"/>
      <c r="N5" s="176"/>
      <c r="O5" s="176"/>
      <c r="P5" s="176"/>
      <c r="Q5" s="176"/>
      <c r="R5" s="176"/>
      <c r="S5" s="176"/>
      <c r="T5" s="176"/>
      <c r="U5" s="176"/>
      <c r="V5" s="176"/>
      <c r="W5" s="176"/>
      <c r="X5" s="176"/>
      <c r="Y5" s="176"/>
      <c r="Z5" s="176"/>
      <c r="AA5" s="177"/>
    </row>
    <row r="6" spans="1:27" ht="27" customHeight="1" x14ac:dyDescent="0.2">
      <c r="A6" s="26" t="s">
        <v>64</v>
      </c>
      <c r="B6" s="27" t="s">
        <v>210</v>
      </c>
      <c r="C6" s="26" t="s">
        <v>211</v>
      </c>
      <c r="D6" s="27" t="s">
        <v>212</v>
      </c>
      <c r="E6" s="27" t="s">
        <v>213</v>
      </c>
      <c r="F6" s="27" t="s">
        <v>214</v>
      </c>
      <c r="G6" s="27" t="s">
        <v>215</v>
      </c>
      <c r="H6" s="27" t="s">
        <v>216</v>
      </c>
      <c r="I6" s="27" t="s">
        <v>217</v>
      </c>
      <c r="J6" s="27" t="s">
        <v>218</v>
      </c>
      <c r="K6" s="27" t="s">
        <v>219</v>
      </c>
      <c r="L6" s="27" t="s">
        <v>220</v>
      </c>
      <c r="M6" s="27" t="s">
        <v>221</v>
      </c>
      <c r="N6" s="27" t="s">
        <v>222</v>
      </c>
      <c r="O6" s="27" t="s">
        <v>223</v>
      </c>
      <c r="P6" s="27" t="s">
        <v>224</v>
      </c>
      <c r="Q6" s="27" t="s">
        <v>225</v>
      </c>
      <c r="R6" s="27" t="s">
        <v>226</v>
      </c>
      <c r="S6" s="27" t="s">
        <v>227</v>
      </c>
      <c r="T6" s="27" t="s">
        <v>228</v>
      </c>
      <c r="U6" s="27" t="s">
        <v>229</v>
      </c>
      <c r="V6" s="27" t="s">
        <v>230</v>
      </c>
      <c r="W6" s="27" t="s">
        <v>231</v>
      </c>
      <c r="X6" s="27" t="s">
        <v>232</v>
      </c>
      <c r="Y6" s="27" t="s">
        <v>233</v>
      </c>
      <c r="Z6" s="27" t="s">
        <v>234</v>
      </c>
      <c r="AA6" s="27" t="s">
        <v>235</v>
      </c>
    </row>
    <row r="7" spans="1:27" x14ac:dyDescent="0.2">
      <c r="A7" s="98" t="s">
        <v>236</v>
      </c>
      <c r="B7" s="28" t="str">
        <f>"01"&amp;"."&amp;$B$662&amp;"."&amp;$B$663</f>
        <v>01.12.2023</v>
      </c>
      <c r="C7" s="90" t="s">
        <v>76</v>
      </c>
      <c r="D7" s="91">
        <f>ROUND(((D8+D9+D11+D10)/1000),5)</f>
        <v>2.5546799999999998</v>
      </c>
      <c r="E7" s="91">
        <f>ROUND(((E8+E9+E11+E10)/1000),5)</f>
        <v>2.4670800000000002</v>
      </c>
      <c r="F7" s="91">
        <f>ROUND(((F8+F9+F11+F10)/1000),5)</f>
        <v>2.4245399999999999</v>
      </c>
      <c r="G7" s="91">
        <f t="shared" ref="G7:AA7" si="0">ROUND(((G8+G9+G11+G10)/1000),5)</f>
        <v>2.40584</v>
      </c>
      <c r="H7" s="91">
        <f t="shared" si="0"/>
        <v>2.46204</v>
      </c>
      <c r="I7" s="91">
        <f t="shared" si="0"/>
        <v>2.59307</v>
      </c>
      <c r="J7" s="91">
        <f t="shared" si="0"/>
        <v>2.7694899999999998</v>
      </c>
      <c r="K7" s="91">
        <f t="shared" si="0"/>
        <v>3.0207600000000001</v>
      </c>
      <c r="L7" s="91">
        <f t="shared" si="0"/>
        <v>3.1809500000000002</v>
      </c>
      <c r="M7" s="91">
        <f t="shared" si="0"/>
        <v>3.2885</v>
      </c>
      <c r="N7" s="91">
        <f t="shared" si="0"/>
        <v>3.3272300000000001</v>
      </c>
      <c r="O7" s="91">
        <f t="shared" si="0"/>
        <v>3.4018700000000002</v>
      </c>
      <c r="P7" s="91">
        <f t="shared" si="0"/>
        <v>3.3690500000000001</v>
      </c>
      <c r="Q7" s="91">
        <f t="shared" si="0"/>
        <v>3.3996</v>
      </c>
      <c r="R7" s="91">
        <f t="shared" si="0"/>
        <v>3.3806600000000002</v>
      </c>
      <c r="S7" s="91">
        <f t="shared" si="0"/>
        <v>3.41377</v>
      </c>
      <c r="T7" s="91">
        <f t="shared" si="0"/>
        <v>3.3269000000000002</v>
      </c>
      <c r="U7" s="91">
        <f t="shared" si="0"/>
        <v>3.3292899999999999</v>
      </c>
      <c r="V7" s="91">
        <f t="shared" si="0"/>
        <v>3.3250000000000002</v>
      </c>
      <c r="W7" s="91">
        <f t="shared" si="0"/>
        <v>3.24607</v>
      </c>
      <c r="X7" s="91">
        <f t="shared" si="0"/>
        <v>3.1787800000000002</v>
      </c>
      <c r="Y7" s="91">
        <f t="shared" si="0"/>
        <v>3.0547200000000001</v>
      </c>
      <c r="Z7" s="91">
        <f t="shared" si="0"/>
        <v>2.8510800000000001</v>
      </c>
      <c r="AA7" s="91">
        <f t="shared" si="0"/>
        <v>2.7139199999999999</v>
      </c>
    </row>
    <row r="8" spans="1:27" ht="12.75" customHeight="1" outlineLevel="1" x14ac:dyDescent="0.2">
      <c r="A8" s="99" t="s">
        <v>237</v>
      </c>
      <c r="B8" s="63" t="s">
        <v>238</v>
      </c>
      <c r="C8" s="43" t="s">
        <v>79</v>
      </c>
      <c r="D8" s="44">
        <v>1263.55</v>
      </c>
      <c r="E8" s="44">
        <v>1175.95</v>
      </c>
      <c r="F8" s="44">
        <v>1133.4100000000001</v>
      </c>
      <c r="G8" s="44">
        <v>1114.71</v>
      </c>
      <c r="H8" s="44">
        <v>1170.9100000000001</v>
      </c>
      <c r="I8" s="44">
        <v>1301.94</v>
      </c>
      <c r="J8" s="44">
        <v>1478.36</v>
      </c>
      <c r="K8" s="44">
        <v>1729.63</v>
      </c>
      <c r="L8" s="44">
        <v>1889.82</v>
      </c>
      <c r="M8" s="44">
        <v>1997.37</v>
      </c>
      <c r="N8" s="44">
        <v>2036.1</v>
      </c>
      <c r="O8" s="44">
        <v>2110.7399999999998</v>
      </c>
      <c r="P8" s="44">
        <v>2077.92</v>
      </c>
      <c r="Q8" s="44">
        <v>2108.4699999999998</v>
      </c>
      <c r="R8" s="44">
        <v>2089.5300000000002</v>
      </c>
      <c r="S8" s="44">
        <v>2122.64</v>
      </c>
      <c r="T8" s="44">
        <v>2035.77</v>
      </c>
      <c r="U8" s="44">
        <v>2038.16</v>
      </c>
      <c r="V8" s="44">
        <v>2033.87</v>
      </c>
      <c r="W8" s="44">
        <v>1954.94</v>
      </c>
      <c r="X8" s="44">
        <v>1887.65</v>
      </c>
      <c r="Y8" s="44">
        <v>1763.59</v>
      </c>
      <c r="Z8" s="44">
        <v>1559.95</v>
      </c>
      <c r="AA8" s="44">
        <v>1422.79</v>
      </c>
    </row>
    <row r="9" spans="1:27" ht="12.75" customHeight="1" outlineLevel="1" x14ac:dyDescent="0.2">
      <c r="A9" s="99" t="s">
        <v>239</v>
      </c>
      <c r="B9" s="63" t="s">
        <v>90</v>
      </c>
      <c r="C9" s="43" t="s">
        <v>79</v>
      </c>
      <c r="D9" s="44">
        <v>1071.42</v>
      </c>
      <c r="E9" s="44">
        <f>$D$9</f>
        <v>1071.42</v>
      </c>
      <c r="F9" s="44">
        <f t="shared" ref="F9:AA9" si="1">$D$9</f>
        <v>1071.42</v>
      </c>
      <c r="G9" s="44">
        <f t="shared" si="1"/>
        <v>1071.42</v>
      </c>
      <c r="H9" s="44">
        <f t="shared" si="1"/>
        <v>1071.42</v>
      </c>
      <c r="I9" s="44">
        <f t="shared" si="1"/>
        <v>1071.42</v>
      </c>
      <c r="J9" s="44">
        <f t="shared" si="1"/>
        <v>1071.42</v>
      </c>
      <c r="K9" s="44">
        <f t="shared" si="1"/>
        <v>1071.42</v>
      </c>
      <c r="L9" s="44">
        <f t="shared" si="1"/>
        <v>1071.42</v>
      </c>
      <c r="M9" s="44">
        <f t="shared" si="1"/>
        <v>1071.42</v>
      </c>
      <c r="N9" s="44">
        <f t="shared" si="1"/>
        <v>1071.42</v>
      </c>
      <c r="O9" s="44">
        <f t="shared" si="1"/>
        <v>1071.42</v>
      </c>
      <c r="P9" s="44">
        <f t="shared" si="1"/>
        <v>1071.42</v>
      </c>
      <c r="Q9" s="44">
        <f t="shared" si="1"/>
        <v>1071.42</v>
      </c>
      <c r="R9" s="44">
        <f t="shared" si="1"/>
        <v>1071.42</v>
      </c>
      <c r="S9" s="44">
        <f t="shared" si="1"/>
        <v>1071.42</v>
      </c>
      <c r="T9" s="44">
        <f t="shared" si="1"/>
        <v>1071.42</v>
      </c>
      <c r="U9" s="44">
        <f t="shared" si="1"/>
        <v>1071.42</v>
      </c>
      <c r="V9" s="44">
        <f t="shared" si="1"/>
        <v>1071.42</v>
      </c>
      <c r="W9" s="44">
        <f t="shared" si="1"/>
        <v>1071.42</v>
      </c>
      <c r="X9" s="44">
        <f t="shared" si="1"/>
        <v>1071.42</v>
      </c>
      <c r="Y9" s="44">
        <f t="shared" si="1"/>
        <v>1071.42</v>
      </c>
      <c r="Z9" s="44">
        <f t="shared" si="1"/>
        <v>1071.42</v>
      </c>
      <c r="AA9" s="44">
        <f t="shared" si="1"/>
        <v>1071.42</v>
      </c>
    </row>
    <row r="10" spans="1:27" ht="12.75" customHeight="1" outlineLevel="1" x14ac:dyDescent="0.2">
      <c r="A10" s="99" t="s">
        <v>240</v>
      </c>
      <c r="B10" s="63" t="s">
        <v>83</v>
      </c>
      <c r="C10" s="43" t="s">
        <v>79</v>
      </c>
      <c r="D10" s="44">
        <v>3.35</v>
      </c>
      <c r="E10" s="44">
        <v>3.35</v>
      </c>
      <c r="F10" s="44">
        <v>3.35</v>
      </c>
      <c r="G10" s="44">
        <v>3.35</v>
      </c>
      <c r="H10" s="44">
        <v>3.35</v>
      </c>
      <c r="I10" s="44">
        <v>3.35</v>
      </c>
      <c r="J10" s="44">
        <v>3.35</v>
      </c>
      <c r="K10" s="44">
        <v>3.35</v>
      </c>
      <c r="L10" s="44">
        <v>3.35</v>
      </c>
      <c r="M10" s="44">
        <v>3.35</v>
      </c>
      <c r="N10" s="44">
        <v>3.35</v>
      </c>
      <c r="O10" s="44">
        <v>3.35</v>
      </c>
      <c r="P10" s="44">
        <v>3.35</v>
      </c>
      <c r="Q10" s="44">
        <v>3.35</v>
      </c>
      <c r="R10" s="44">
        <v>3.35</v>
      </c>
      <c r="S10" s="44">
        <v>3.35</v>
      </c>
      <c r="T10" s="44">
        <v>3.35</v>
      </c>
      <c r="U10" s="44">
        <v>3.35</v>
      </c>
      <c r="V10" s="44">
        <v>3.35</v>
      </c>
      <c r="W10" s="44">
        <v>3.35</v>
      </c>
      <c r="X10" s="44">
        <v>3.35</v>
      </c>
      <c r="Y10" s="44">
        <v>3.35</v>
      </c>
      <c r="Z10" s="44">
        <v>3.35</v>
      </c>
      <c r="AA10" s="44">
        <v>3.35</v>
      </c>
    </row>
    <row r="11" spans="1:27" ht="12.75" customHeight="1" outlineLevel="1" x14ac:dyDescent="0.2">
      <c r="A11" s="99" t="s">
        <v>241</v>
      </c>
      <c r="B11" s="63" t="s">
        <v>81</v>
      </c>
      <c r="C11" s="43" t="s">
        <v>79</v>
      </c>
      <c r="D11" s="44">
        <v>216.36</v>
      </c>
      <c r="E11" s="44">
        <f>$D$11</f>
        <v>216.36</v>
      </c>
      <c r="F11" s="44">
        <f t="shared" ref="F11:AA11" si="2">$D$11</f>
        <v>216.36</v>
      </c>
      <c r="G11" s="44">
        <f t="shared" si="2"/>
        <v>216.36</v>
      </c>
      <c r="H11" s="44">
        <f t="shared" si="2"/>
        <v>216.36</v>
      </c>
      <c r="I11" s="44">
        <f t="shared" si="2"/>
        <v>216.36</v>
      </c>
      <c r="J11" s="44">
        <f t="shared" si="2"/>
        <v>216.36</v>
      </c>
      <c r="K11" s="44">
        <f t="shared" si="2"/>
        <v>216.36</v>
      </c>
      <c r="L11" s="44">
        <f t="shared" si="2"/>
        <v>216.36</v>
      </c>
      <c r="M11" s="44">
        <f t="shared" si="2"/>
        <v>216.36</v>
      </c>
      <c r="N11" s="44">
        <f t="shared" si="2"/>
        <v>216.36</v>
      </c>
      <c r="O11" s="44">
        <f t="shared" si="2"/>
        <v>216.36</v>
      </c>
      <c r="P11" s="44">
        <f t="shared" si="2"/>
        <v>216.36</v>
      </c>
      <c r="Q11" s="44">
        <f t="shared" si="2"/>
        <v>216.36</v>
      </c>
      <c r="R11" s="44">
        <f t="shared" si="2"/>
        <v>216.36</v>
      </c>
      <c r="S11" s="44">
        <f t="shared" si="2"/>
        <v>216.36</v>
      </c>
      <c r="T11" s="44">
        <f t="shared" si="2"/>
        <v>216.36</v>
      </c>
      <c r="U11" s="44">
        <f t="shared" si="2"/>
        <v>216.36</v>
      </c>
      <c r="V11" s="44">
        <f t="shared" si="2"/>
        <v>216.36</v>
      </c>
      <c r="W11" s="44">
        <f t="shared" si="2"/>
        <v>216.36</v>
      </c>
      <c r="X11" s="44">
        <f t="shared" si="2"/>
        <v>216.36</v>
      </c>
      <c r="Y11" s="44">
        <f t="shared" si="2"/>
        <v>216.36</v>
      </c>
      <c r="Z11" s="44">
        <f t="shared" si="2"/>
        <v>216.36</v>
      </c>
      <c r="AA11" s="44">
        <f t="shared" si="2"/>
        <v>216.36</v>
      </c>
    </row>
    <row r="12" spans="1:27" x14ac:dyDescent="0.2">
      <c r="A12" s="98" t="s">
        <v>242</v>
      </c>
      <c r="B12" s="28" t="str">
        <f>"02"&amp;"."&amp;$B$662&amp;"."&amp;$B$663</f>
        <v>02.12.2023</v>
      </c>
      <c r="C12" s="90" t="s">
        <v>76</v>
      </c>
      <c r="D12" s="91">
        <f>ROUND(((D13+D14+D16+D15)/1000),5)</f>
        <v>2.5377800000000001</v>
      </c>
      <c r="E12" s="91">
        <f>ROUND(((E13+E14+E16+E15)/1000),5)</f>
        <v>2.4491000000000001</v>
      </c>
      <c r="F12" s="91">
        <f>ROUND(((F13+F14+F16+F15)/1000),5)</f>
        <v>2.4003199999999998</v>
      </c>
      <c r="G12" s="91">
        <f t="shared" ref="G12:AA12" si="3">ROUND(((G13+G14+G16+G15)/1000),5)</f>
        <v>2.3871000000000002</v>
      </c>
      <c r="H12" s="91">
        <f t="shared" si="3"/>
        <v>2.3993600000000002</v>
      </c>
      <c r="I12" s="91">
        <f t="shared" si="3"/>
        <v>2.5114299999999998</v>
      </c>
      <c r="J12" s="91">
        <f t="shared" si="3"/>
        <v>2.5863700000000001</v>
      </c>
      <c r="K12" s="91">
        <f t="shared" si="3"/>
        <v>2.7516500000000002</v>
      </c>
      <c r="L12" s="91">
        <f t="shared" si="3"/>
        <v>2.9801700000000002</v>
      </c>
      <c r="M12" s="91">
        <f t="shared" si="3"/>
        <v>3.1217899999999998</v>
      </c>
      <c r="N12" s="91">
        <f t="shared" si="3"/>
        <v>3.20363</v>
      </c>
      <c r="O12" s="91">
        <f t="shared" si="3"/>
        <v>3.2372000000000001</v>
      </c>
      <c r="P12" s="91">
        <f t="shared" si="3"/>
        <v>3.2446899999999999</v>
      </c>
      <c r="Q12" s="91">
        <f t="shared" si="3"/>
        <v>3.2426200000000001</v>
      </c>
      <c r="R12" s="91">
        <f t="shared" si="3"/>
        <v>3.1956500000000001</v>
      </c>
      <c r="S12" s="91">
        <f t="shared" si="3"/>
        <v>3.1630600000000002</v>
      </c>
      <c r="T12" s="91">
        <f t="shared" si="3"/>
        <v>3.2432400000000001</v>
      </c>
      <c r="U12" s="91">
        <f t="shared" si="3"/>
        <v>3.2665500000000001</v>
      </c>
      <c r="V12" s="91">
        <f t="shared" si="3"/>
        <v>3.2473900000000002</v>
      </c>
      <c r="W12" s="91">
        <f t="shared" si="3"/>
        <v>3.1851600000000002</v>
      </c>
      <c r="X12" s="91">
        <f t="shared" si="3"/>
        <v>3.10392</v>
      </c>
      <c r="Y12" s="91">
        <f t="shared" si="3"/>
        <v>3.0015299999999998</v>
      </c>
      <c r="Z12" s="91">
        <f t="shared" si="3"/>
        <v>2.79745</v>
      </c>
      <c r="AA12" s="91">
        <f t="shared" si="3"/>
        <v>2.66249</v>
      </c>
    </row>
    <row r="13" spans="1:27" ht="12.75" customHeight="1" outlineLevel="1" x14ac:dyDescent="0.2">
      <c r="A13" s="99" t="s">
        <v>243</v>
      </c>
      <c r="B13" s="63" t="s">
        <v>238</v>
      </c>
      <c r="C13" s="43" t="s">
        <v>79</v>
      </c>
      <c r="D13" s="44">
        <v>1246.6500000000001</v>
      </c>
      <c r="E13" s="44">
        <v>1157.97</v>
      </c>
      <c r="F13" s="44">
        <v>1109.19</v>
      </c>
      <c r="G13" s="44">
        <v>1095.97</v>
      </c>
      <c r="H13" s="44">
        <v>1108.23</v>
      </c>
      <c r="I13" s="44">
        <v>1220.3</v>
      </c>
      <c r="J13" s="44">
        <v>1295.24</v>
      </c>
      <c r="K13" s="44">
        <v>1460.52</v>
      </c>
      <c r="L13" s="44">
        <v>1689.04</v>
      </c>
      <c r="M13" s="44">
        <v>1830.66</v>
      </c>
      <c r="N13" s="44">
        <v>1912.5</v>
      </c>
      <c r="O13" s="44">
        <v>1946.07</v>
      </c>
      <c r="P13" s="44">
        <v>1953.56</v>
      </c>
      <c r="Q13" s="44">
        <v>1951.49</v>
      </c>
      <c r="R13" s="44">
        <v>1904.52</v>
      </c>
      <c r="S13" s="44">
        <v>1871.93</v>
      </c>
      <c r="T13" s="44">
        <v>1952.11</v>
      </c>
      <c r="U13" s="44">
        <v>1975.42</v>
      </c>
      <c r="V13" s="44">
        <v>1956.26</v>
      </c>
      <c r="W13" s="44">
        <v>1894.03</v>
      </c>
      <c r="X13" s="44">
        <v>1812.79</v>
      </c>
      <c r="Y13" s="44">
        <v>1710.4</v>
      </c>
      <c r="Z13" s="44">
        <v>1506.32</v>
      </c>
      <c r="AA13" s="44">
        <v>1371.36</v>
      </c>
    </row>
    <row r="14" spans="1:27" ht="12.75" customHeight="1" outlineLevel="1" x14ac:dyDescent="0.2">
      <c r="A14" s="99" t="s">
        <v>244</v>
      </c>
      <c r="B14" s="63" t="s">
        <v>90</v>
      </c>
      <c r="C14" s="43" t="s">
        <v>79</v>
      </c>
      <c r="D14" s="44">
        <f>$D$9</f>
        <v>1071.42</v>
      </c>
      <c r="E14" s="44">
        <f t="shared" ref="E14:AA14" si="4">$D$9</f>
        <v>1071.42</v>
      </c>
      <c r="F14" s="44">
        <f t="shared" si="4"/>
        <v>1071.42</v>
      </c>
      <c r="G14" s="44">
        <f t="shared" si="4"/>
        <v>1071.42</v>
      </c>
      <c r="H14" s="44">
        <f t="shared" si="4"/>
        <v>1071.42</v>
      </c>
      <c r="I14" s="44">
        <f t="shared" si="4"/>
        <v>1071.42</v>
      </c>
      <c r="J14" s="44">
        <f t="shared" si="4"/>
        <v>1071.42</v>
      </c>
      <c r="K14" s="44">
        <f t="shared" si="4"/>
        <v>1071.42</v>
      </c>
      <c r="L14" s="44">
        <f t="shared" si="4"/>
        <v>1071.42</v>
      </c>
      <c r="M14" s="44">
        <f t="shared" si="4"/>
        <v>1071.42</v>
      </c>
      <c r="N14" s="44">
        <f t="shared" si="4"/>
        <v>1071.42</v>
      </c>
      <c r="O14" s="44">
        <f t="shared" si="4"/>
        <v>1071.42</v>
      </c>
      <c r="P14" s="44">
        <f t="shared" si="4"/>
        <v>1071.42</v>
      </c>
      <c r="Q14" s="44">
        <f t="shared" si="4"/>
        <v>1071.42</v>
      </c>
      <c r="R14" s="44">
        <f t="shared" si="4"/>
        <v>1071.42</v>
      </c>
      <c r="S14" s="44">
        <f t="shared" si="4"/>
        <v>1071.42</v>
      </c>
      <c r="T14" s="44">
        <f t="shared" si="4"/>
        <v>1071.42</v>
      </c>
      <c r="U14" s="44">
        <f t="shared" si="4"/>
        <v>1071.42</v>
      </c>
      <c r="V14" s="44">
        <f t="shared" si="4"/>
        <v>1071.42</v>
      </c>
      <c r="W14" s="44">
        <f t="shared" si="4"/>
        <v>1071.42</v>
      </c>
      <c r="X14" s="44">
        <f t="shared" si="4"/>
        <v>1071.42</v>
      </c>
      <c r="Y14" s="44">
        <f t="shared" si="4"/>
        <v>1071.42</v>
      </c>
      <c r="Z14" s="44">
        <f t="shared" si="4"/>
        <v>1071.42</v>
      </c>
      <c r="AA14" s="44">
        <f t="shared" si="4"/>
        <v>1071.42</v>
      </c>
    </row>
    <row r="15" spans="1:27" ht="12.75" customHeight="1" outlineLevel="1" x14ac:dyDescent="0.2">
      <c r="A15" s="99" t="s">
        <v>245</v>
      </c>
      <c r="B15" s="63" t="s">
        <v>83</v>
      </c>
      <c r="C15" s="43" t="s">
        <v>79</v>
      </c>
      <c r="D15" s="44">
        <v>3.35</v>
      </c>
      <c r="E15" s="44">
        <v>3.35</v>
      </c>
      <c r="F15" s="44">
        <v>3.35</v>
      </c>
      <c r="G15" s="44">
        <v>3.35</v>
      </c>
      <c r="H15" s="44">
        <v>3.35</v>
      </c>
      <c r="I15" s="44">
        <v>3.35</v>
      </c>
      <c r="J15" s="44">
        <v>3.35</v>
      </c>
      <c r="K15" s="44">
        <v>3.35</v>
      </c>
      <c r="L15" s="44">
        <v>3.35</v>
      </c>
      <c r="M15" s="44">
        <v>3.35</v>
      </c>
      <c r="N15" s="44">
        <v>3.35</v>
      </c>
      <c r="O15" s="44">
        <v>3.35</v>
      </c>
      <c r="P15" s="44">
        <v>3.35</v>
      </c>
      <c r="Q15" s="44">
        <v>3.35</v>
      </c>
      <c r="R15" s="44">
        <v>3.35</v>
      </c>
      <c r="S15" s="44">
        <v>3.35</v>
      </c>
      <c r="T15" s="44">
        <v>3.35</v>
      </c>
      <c r="U15" s="44">
        <v>3.35</v>
      </c>
      <c r="V15" s="44">
        <v>3.35</v>
      </c>
      <c r="W15" s="44">
        <v>3.35</v>
      </c>
      <c r="X15" s="44">
        <v>3.35</v>
      </c>
      <c r="Y15" s="44">
        <v>3.35</v>
      </c>
      <c r="Z15" s="44">
        <v>3.35</v>
      </c>
      <c r="AA15" s="44">
        <v>3.35</v>
      </c>
    </row>
    <row r="16" spans="1:27" ht="12.75" customHeight="1" outlineLevel="1" x14ac:dyDescent="0.2">
      <c r="A16" s="99" t="s">
        <v>246</v>
      </c>
      <c r="B16" s="63" t="s">
        <v>81</v>
      </c>
      <c r="C16" s="43" t="s">
        <v>79</v>
      </c>
      <c r="D16" s="44">
        <f>$D$11</f>
        <v>216.36</v>
      </c>
      <c r="E16" s="44">
        <f t="shared" ref="E16:AA16" si="5">$D$11</f>
        <v>216.36</v>
      </c>
      <c r="F16" s="44">
        <f t="shared" si="5"/>
        <v>216.36</v>
      </c>
      <c r="G16" s="44">
        <f t="shared" si="5"/>
        <v>216.36</v>
      </c>
      <c r="H16" s="44">
        <f t="shared" si="5"/>
        <v>216.36</v>
      </c>
      <c r="I16" s="44">
        <f t="shared" si="5"/>
        <v>216.36</v>
      </c>
      <c r="J16" s="44">
        <f t="shared" si="5"/>
        <v>216.36</v>
      </c>
      <c r="K16" s="44">
        <f t="shared" si="5"/>
        <v>216.36</v>
      </c>
      <c r="L16" s="44">
        <f t="shared" si="5"/>
        <v>216.36</v>
      </c>
      <c r="M16" s="44">
        <f t="shared" si="5"/>
        <v>216.36</v>
      </c>
      <c r="N16" s="44">
        <f t="shared" si="5"/>
        <v>216.36</v>
      </c>
      <c r="O16" s="44">
        <f t="shared" si="5"/>
        <v>216.36</v>
      </c>
      <c r="P16" s="44">
        <f t="shared" si="5"/>
        <v>216.36</v>
      </c>
      <c r="Q16" s="44">
        <f t="shared" si="5"/>
        <v>216.36</v>
      </c>
      <c r="R16" s="44">
        <f t="shared" si="5"/>
        <v>216.36</v>
      </c>
      <c r="S16" s="44">
        <f t="shared" si="5"/>
        <v>216.36</v>
      </c>
      <c r="T16" s="44">
        <f t="shared" si="5"/>
        <v>216.36</v>
      </c>
      <c r="U16" s="44">
        <f t="shared" si="5"/>
        <v>216.36</v>
      </c>
      <c r="V16" s="44">
        <f t="shared" si="5"/>
        <v>216.36</v>
      </c>
      <c r="W16" s="44">
        <f t="shared" si="5"/>
        <v>216.36</v>
      </c>
      <c r="X16" s="44">
        <f t="shared" si="5"/>
        <v>216.36</v>
      </c>
      <c r="Y16" s="44">
        <f t="shared" si="5"/>
        <v>216.36</v>
      </c>
      <c r="Z16" s="44">
        <f t="shared" si="5"/>
        <v>216.36</v>
      </c>
      <c r="AA16" s="44">
        <f t="shared" si="5"/>
        <v>216.36</v>
      </c>
    </row>
    <row r="17" spans="1:27" ht="12.75" customHeight="1" x14ac:dyDescent="0.2">
      <c r="A17" s="98" t="s">
        <v>247</v>
      </c>
      <c r="B17" s="28" t="str">
        <f>"03"&amp;"."&amp;$B$662&amp;"."&amp;$B$663</f>
        <v>03.12.2023</v>
      </c>
      <c r="C17" s="90" t="s">
        <v>76</v>
      </c>
      <c r="D17" s="91">
        <f>ROUND(((D18+D19+D21+D20)/1000),5)</f>
        <v>2.53512</v>
      </c>
      <c r="E17" s="91">
        <f>ROUND(((E18+E19+E21+E20)/1000),5)</f>
        <v>2.4808300000000001</v>
      </c>
      <c r="F17" s="91">
        <f>ROUND(((F18+F19+F21+F20)/1000),5)</f>
        <v>2.4037700000000002</v>
      </c>
      <c r="G17" s="91">
        <f t="shared" ref="G17:AA17" si="6">ROUND(((G18+G19+G21+G20)/1000),5)</f>
        <v>2.3993000000000002</v>
      </c>
      <c r="H17" s="91">
        <f t="shared" si="6"/>
        <v>2.4005899999999998</v>
      </c>
      <c r="I17" s="91">
        <f t="shared" si="6"/>
        <v>2.46366</v>
      </c>
      <c r="J17" s="91">
        <f t="shared" si="6"/>
        <v>2.49335</v>
      </c>
      <c r="K17" s="91">
        <f t="shared" si="6"/>
        <v>2.66187</v>
      </c>
      <c r="L17" s="91">
        <f t="shared" si="6"/>
        <v>2.8860800000000002</v>
      </c>
      <c r="M17" s="91">
        <f t="shared" si="6"/>
        <v>3.0244300000000002</v>
      </c>
      <c r="N17" s="91">
        <f t="shared" si="6"/>
        <v>3.1265499999999999</v>
      </c>
      <c r="O17" s="91">
        <f t="shared" si="6"/>
        <v>3.1459299999999999</v>
      </c>
      <c r="P17" s="91">
        <f t="shared" si="6"/>
        <v>3.1511499999999999</v>
      </c>
      <c r="Q17" s="91">
        <f t="shared" si="6"/>
        <v>3.1515499999999999</v>
      </c>
      <c r="R17" s="91">
        <f t="shared" si="6"/>
        <v>3.1501299999999999</v>
      </c>
      <c r="S17" s="91">
        <f t="shared" si="6"/>
        <v>3.13903</v>
      </c>
      <c r="T17" s="91">
        <f t="shared" si="6"/>
        <v>3.2036500000000001</v>
      </c>
      <c r="U17" s="91">
        <f t="shared" si="6"/>
        <v>3.3813</v>
      </c>
      <c r="V17" s="91">
        <f t="shared" si="6"/>
        <v>3.3820000000000001</v>
      </c>
      <c r="W17" s="91">
        <f t="shared" si="6"/>
        <v>3.3615900000000001</v>
      </c>
      <c r="X17" s="91">
        <f t="shared" si="6"/>
        <v>3.1413600000000002</v>
      </c>
      <c r="Y17" s="91">
        <f t="shared" si="6"/>
        <v>3.0286200000000001</v>
      </c>
      <c r="Z17" s="91">
        <f t="shared" si="6"/>
        <v>2.7659099999999999</v>
      </c>
      <c r="AA17" s="91">
        <f t="shared" si="6"/>
        <v>2.5838800000000002</v>
      </c>
    </row>
    <row r="18" spans="1:27" ht="12.75" customHeight="1" outlineLevel="1" x14ac:dyDescent="0.2">
      <c r="A18" s="99" t="s">
        <v>248</v>
      </c>
      <c r="B18" s="63" t="s">
        <v>238</v>
      </c>
      <c r="C18" s="43" t="s">
        <v>79</v>
      </c>
      <c r="D18" s="44">
        <v>1243.99</v>
      </c>
      <c r="E18" s="44">
        <v>1189.7</v>
      </c>
      <c r="F18" s="44">
        <v>1112.6400000000001</v>
      </c>
      <c r="G18" s="44">
        <v>1108.17</v>
      </c>
      <c r="H18" s="44">
        <v>1109.46</v>
      </c>
      <c r="I18" s="44">
        <v>1172.53</v>
      </c>
      <c r="J18" s="44">
        <v>1202.22</v>
      </c>
      <c r="K18" s="44">
        <v>1370.74</v>
      </c>
      <c r="L18" s="44">
        <v>1594.95</v>
      </c>
      <c r="M18" s="44">
        <v>1733.3</v>
      </c>
      <c r="N18" s="44">
        <v>1835.42</v>
      </c>
      <c r="O18" s="44">
        <v>1854.8</v>
      </c>
      <c r="P18" s="44">
        <v>1860.02</v>
      </c>
      <c r="Q18" s="44">
        <v>1860.42</v>
      </c>
      <c r="R18" s="44">
        <v>1859</v>
      </c>
      <c r="S18" s="44">
        <v>1847.9</v>
      </c>
      <c r="T18" s="44">
        <v>1912.52</v>
      </c>
      <c r="U18" s="44">
        <v>2090.17</v>
      </c>
      <c r="V18" s="44">
        <v>2090.87</v>
      </c>
      <c r="W18" s="44">
        <v>2070.46</v>
      </c>
      <c r="X18" s="44">
        <v>1850.23</v>
      </c>
      <c r="Y18" s="44">
        <v>1737.49</v>
      </c>
      <c r="Z18" s="44">
        <v>1474.78</v>
      </c>
      <c r="AA18" s="44">
        <v>1292.75</v>
      </c>
    </row>
    <row r="19" spans="1:27" ht="12.75" customHeight="1" outlineLevel="1" x14ac:dyDescent="0.2">
      <c r="A19" s="99" t="s">
        <v>249</v>
      </c>
      <c r="B19" s="63" t="s">
        <v>90</v>
      </c>
      <c r="C19" s="43" t="s">
        <v>79</v>
      </c>
      <c r="D19" s="44">
        <f>$D$9</f>
        <v>1071.42</v>
      </c>
      <c r="E19" s="44">
        <f t="shared" ref="E19:AA19" si="7">$D$9</f>
        <v>1071.42</v>
      </c>
      <c r="F19" s="44">
        <f t="shared" si="7"/>
        <v>1071.42</v>
      </c>
      <c r="G19" s="44">
        <f t="shared" si="7"/>
        <v>1071.42</v>
      </c>
      <c r="H19" s="44">
        <f t="shared" si="7"/>
        <v>1071.42</v>
      </c>
      <c r="I19" s="44">
        <f t="shared" si="7"/>
        <v>1071.42</v>
      </c>
      <c r="J19" s="44">
        <f t="shared" si="7"/>
        <v>1071.42</v>
      </c>
      <c r="K19" s="44">
        <f t="shared" si="7"/>
        <v>1071.42</v>
      </c>
      <c r="L19" s="44">
        <f t="shared" si="7"/>
        <v>1071.42</v>
      </c>
      <c r="M19" s="44">
        <f t="shared" si="7"/>
        <v>1071.42</v>
      </c>
      <c r="N19" s="44">
        <f t="shared" si="7"/>
        <v>1071.42</v>
      </c>
      <c r="O19" s="44">
        <f t="shared" si="7"/>
        <v>1071.42</v>
      </c>
      <c r="P19" s="44">
        <f t="shared" si="7"/>
        <v>1071.42</v>
      </c>
      <c r="Q19" s="44">
        <f t="shared" si="7"/>
        <v>1071.42</v>
      </c>
      <c r="R19" s="44">
        <f t="shared" si="7"/>
        <v>1071.42</v>
      </c>
      <c r="S19" s="44">
        <f t="shared" si="7"/>
        <v>1071.42</v>
      </c>
      <c r="T19" s="44">
        <f t="shared" si="7"/>
        <v>1071.42</v>
      </c>
      <c r="U19" s="44">
        <f t="shared" si="7"/>
        <v>1071.42</v>
      </c>
      <c r="V19" s="44">
        <f t="shared" si="7"/>
        <v>1071.42</v>
      </c>
      <c r="W19" s="44">
        <f t="shared" si="7"/>
        <v>1071.42</v>
      </c>
      <c r="X19" s="44">
        <f t="shared" si="7"/>
        <v>1071.42</v>
      </c>
      <c r="Y19" s="44">
        <f t="shared" si="7"/>
        <v>1071.42</v>
      </c>
      <c r="Z19" s="44">
        <f t="shared" si="7"/>
        <v>1071.42</v>
      </c>
      <c r="AA19" s="44">
        <f t="shared" si="7"/>
        <v>1071.42</v>
      </c>
    </row>
    <row r="20" spans="1:27" ht="12.75" customHeight="1" outlineLevel="1" x14ac:dyDescent="0.2">
      <c r="A20" s="99" t="s">
        <v>250</v>
      </c>
      <c r="B20" s="63" t="s">
        <v>83</v>
      </c>
      <c r="C20" s="43" t="s">
        <v>79</v>
      </c>
      <c r="D20" s="44">
        <v>3.35</v>
      </c>
      <c r="E20" s="44">
        <v>3.35</v>
      </c>
      <c r="F20" s="44">
        <v>3.35</v>
      </c>
      <c r="G20" s="44">
        <v>3.35</v>
      </c>
      <c r="H20" s="44">
        <v>3.35</v>
      </c>
      <c r="I20" s="44">
        <v>3.35</v>
      </c>
      <c r="J20" s="44">
        <v>3.35</v>
      </c>
      <c r="K20" s="44">
        <v>3.35</v>
      </c>
      <c r="L20" s="44">
        <v>3.35</v>
      </c>
      <c r="M20" s="44">
        <v>3.35</v>
      </c>
      <c r="N20" s="44">
        <v>3.35</v>
      </c>
      <c r="O20" s="44">
        <v>3.35</v>
      </c>
      <c r="P20" s="44">
        <v>3.35</v>
      </c>
      <c r="Q20" s="44">
        <v>3.35</v>
      </c>
      <c r="R20" s="44">
        <v>3.35</v>
      </c>
      <c r="S20" s="44">
        <v>3.35</v>
      </c>
      <c r="T20" s="44">
        <v>3.35</v>
      </c>
      <c r="U20" s="44">
        <v>3.35</v>
      </c>
      <c r="V20" s="44">
        <v>3.35</v>
      </c>
      <c r="W20" s="44">
        <v>3.35</v>
      </c>
      <c r="X20" s="44">
        <v>3.35</v>
      </c>
      <c r="Y20" s="44">
        <v>3.35</v>
      </c>
      <c r="Z20" s="44">
        <v>3.35</v>
      </c>
      <c r="AA20" s="44">
        <v>3.35</v>
      </c>
    </row>
    <row r="21" spans="1:27" ht="12.75" customHeight="1" outlineLevel="1" x14ac:dyDescent="0.2">
      <c r="A21" s="99" t="s">
        <v>251</v>
      </c>
      <c r="B21" s="63" t="s">
        <v>81</v>
      </c>
      <c r="C21" s="43" t="s">
        <v>79</v>
      </c>
      <c r="D21" s="44">
        <f>$D$11</f>
        <v>216.36</v>
      </c>
      <c r="E21" s="44">
        <f t="shared" ref="E21:AA21" si="8">$D$11</f>
        <v>216.36</v>
      </c>
      <c r="F21" s="44">
        <f t="shared" si="8"/>
        <v>216.36</v>
      </c>
      <c r="G21" s="44">
        <f t="shared" si="8"/>
        <v>216.36</v>
      </c>
      <c r="H21" s="44">
        <f t="shared" si="8"/>
        <v>216.36</v>
      </c>
      <c r="I21" s="44">
        <f t="shared" si="8"/>
        <v>216.36</v>
      </c>
      <c r="J21" s="44">
        <f t="shared" si="8"/>
        <v>216.36</v>
      </c>
      <c r="K21" s="44">
        <f t="shared" si="8"/>
        <v>216.36</v>
      </c>
      <c r="L21" s="44">
        <f t="shared" si="8"/>
        <v>216.36</v>
      </c>
      <c r="M21" s="44">
        <f t="shared" si="8"/>
        <v>216.36</v>
      </c>
      <c r="N21" s="44">
        <f t="shared" si="8"/>
        <v>216.36</v>
      </c>
      <c r="O21" s="44">
        <f t="shared" si="8"/>
        <v>216.36</v>
      </c>
      <c r="P21" s="44">
        <f t="shared" si="8"/>
        <v>216.36</v>
      </c>
      <c r="Q21" s="44">
        <f t="shared" si="8"/>
        <v>216.36</v>
      </c>
      <c r="R21" s="44">
        <f t="shared" si="8"/>
        <v>216.36</v>
      </c>
      <c r="S21" s="44">
        <f t="shared" si="8"/>
        <v>216.36</v>
      </c>
      <c r="T21" s="44">
        <f t="shared" si="8"/>
        <v>216.36</v>
      </c>
      <c r="U21" s="44">
        <f t="shared" si="8"/>
        <v>216.36</v>
      </c>
      <c r="V21" s="44">
        <f t="shared" si="8"/>
        <v>216.36</v>
      </c>
      <c r="W21" s="44">
        <f t="shared" si="8"/>
        <v>216.36</v>
      </c>
      <c r="X21" s="44">
        <f t="shared" si="8"/>
        <v>216.36</v>
      </c>
      <c r="Y21" s="44">
        <f t="shared" si="8"/>
        <v>216.36</v>
      </c>
      <c r="Z21" s="44">
        <f t="shared" si="8"/>
        <v>216.36</v>
      </c>
      <c r="AA21" s="44">
        <f t="shared" si="8"/>
        <v>216.36</v>
      </c>
    </row>
    <row r="22" spans="1:27" ht="12.75" customHeight="1" x14ac:dyDescent="0.2">
      <c r="A22" s="98" t="s">
        <v>252</v>
      </c>
      <c r="B22" s="28" t="str">
        <f>"04"&amp;"."&amp;$B$662&amp;"."&amp;$B$663</f>
        <v>04.12.2023</v>
      </c>
      <c r="C22" s="90" t="s">
        <v>76</v>
      </c>
      <c r="D22" s="91">
        <f>ROUND(((D23+D24+D26+D25)/1000),5)</f>
        <v>2.5063</v>
      </c>
      <c r="E22" s="91">
        <f>ROUND(((E23+E24+E26+E25)/1000),5)</f>
        <v>2.45451</v>
      </c>
      <c r="F22" s="91">
        <f>ROUND(((F23+F24+F26+F25)/1000),5)</f>
        <v>2.4026700000000001</v>
      </c>
      <c r="G22" s="91">
        <f t="shared" ref="G22:AA22" si="9">ROUND(((G23+G24+G26+G25)/1000),5)</f>
        <v>2.3974799999999998</v>
      </c>
      <c r="H22" s="91">
        <f t="shared" si="9"/>
        <v>2.4267799999999999</v>
      </c>
      <c r="I22" s="91">
        <f t="shared" si="9"/>
        <v>2.54956</v>
      </c>
      <c r="J22" s="91">
        <f t="shared" si="9"/>
        <v>2.7789000000000001</v>
      </c>
      <c r="K22" s="91">
        <f t="shared" si="9"/>
        <v>3.0841400000000001</v>
      </c>
      <c r="L22" s="91">
        <f t="shared" si="9"/>
        <v>3.3644099999999999</v>
      </c>
      <c r="M22" s="91">
        <f t="shared" si="9"/>
        <v>3.4624899999999998</v>
      </c>
      <c r="N22" s="91">
        <f t="shared" si="9"/>
        <v>3.5747499999999999</v>
      </c>
      <c r="O22" s="91">
        <f t="shared" si="9"/>
        <v>3.4967299999999999</v>
      </c>
      <c r="P22" s="91">
        <f t="shared" si="9"/>
        <v>3.4792900000000002</v>
      </c>
      <c r="Q22" s="91">
        <f t="shared" si="9"/>
        <v>3.4838900000000002</v>
      </c>
      <c r="R22" s="91">
        <f t="shared" si="9"/>
        <v>3.49091</v>
      </c>
      <c r="S22" s="91">
        <f t="shared" si="9"/>
        <v>3.5670299999999999</v>
      </c>
      <c r="T22" s="91">
        <f t="shared" si="9"/>
        <v>3.5889799999999998</v>
      </c>
      <c r="U22" s="91">
        <f t="shared" si="9"/>
        <v>3.60697</v>
      </c>
      <c r="V22" s="91">
        <f t="shared" si="9"/>
        <v>3.6026500000000001</v>
      </c>
      <c r="W22" s="91">
        <f t="shared" si="9"/>
        <v>3.4399099999999998</v>
      </c>
      <c r="X22" s="91">
        <f t="shared" si="9"/>
        <v>3.3123399999999998</v>
      </c>
      <c r="Y22" s="91">
        <f t="shared" si="9"/>
        <v>3.0905900000000002</v>
      </c>
      <c r="Z22" s="91">
        <f t="shared" si="9"/>
        <v>2.7552400000000001</v>
      </c>
      <c r="AA22" s="91">
        <f t="shared" si="9"/>
        <v>2.5830299999999999</v>
      </c>
    </row>
    <row r="23" spans="1:27" ht="12.75" customHeight="1" outlineLevel="1" x14ac:dyDescent="0.2">
      <c r="A23" s="99" t="s">
        <v>253</v>
      </c>
      <c r="B23" s="63" t="s">
        <v>238</v>
      </c>
      <c r="C23" s="43" t="s">
        <v>79</v>
      </c>
      <c r="D23" s="44">
        <v>1215.17</v>
      </c>
      <c r="E23" s="44">
        <v>1163.3800000000001</v>
      </c>
      <c r="F23" s="44">
        <v>1111.54</v>
      </c>
      <c r="G23" s="44">
        <v>1106.3499999999999</v>
      </c>
      <c r="H23" s="44">
        <v>1135.6500000000001</v>
      </c>
      <c r="I23" s="44">
        <v>1258.43</v>
      </c>
      <c r="J23" s="44">
        <v>1487.77</v>
      </c>
      <c r="K23" s="44">
        <v>1793.01</v>
      </c>
      <c r="L23" s="44">
        <v>2073.2800000000002</v>
      </c>
      <c r="M23" s="44">
        <v>2171.36</v>
      </c>
      <c r="N23" s="44">
        <v>2283.62</v>
      </c>
      <c r="O23" s="44">
        <v>2205.6</v>
      </c>
      <c r="P23" s="44">
        <v>2188.16</v>
      </c>
      <c r="Q23" s="44">
        <v>2192.7600000000002</v>
      </c>
      <c r="R23" s="44">
        <v>2199.7800000000002</v>
      </c>
      <c r="S23" s="44">
        <v>2275.9</v>
      </c>
      <c r="T23" s="44">
        <v>2297.85</v>
      </c>
      <c r="U23" s="44">
        <v>2315.84</v>
      </c>
      <c r="V23" s="44">
        <v>2311.52</v>
      </c>
      <c r="W23" s="44">
        <v>2148.7800000000002</v>
      </c>
      <c r="X23" s="44">
        <v>2021.21</v>
      </c>
      <c r="Y23" s="44">
        <v>1799.46</v>
      </c>
      <c r="Z23" s="44">
        <v>1464.11</v>
      </c>
      <c r="AA23" s="44">
        <v>1291.9000000000001</v>
      </c>
    </row>
    <row r="24" spans="1:27" ht="12.75" customHeight="1" outlineLevel="1" x14ac:dyDescent="0.2">
      <c r="A24" s="99" t="s">
        <v>254</v>
      </c>
      <c r="B24" s="63" t="s">
        <v>90</v>
      </c>
      <c r="C24" s="43" t="s">
        <v>79</v>
      </c>
      <c r="D24" s="44">
        <f>$D$9</f>
        <v>1071.42</v>
      </c>
      <c r="E24" s="44">
        <f t="shared" ref="E24:AA24" si="10">$D$9</f>
        <v>1071.42</v>
      </c>
      <c r="F24" s="44">
        <f t="shared" si="10"/>
        <v>1071.42</v>
      </c>
      <c r="G24" s="44">
        <f t="shared" si="10"/>
        <v>1071.42</v>
      </c>
      <c r="H24" s="44">
        <f t="shared" si="10"/>
        <v>1071.42</v>
      </c>
      <c r="I24" s="44">
        <f t="shared" si="10"/>
        <v>1071.42</v>
      </c>
      <c r="J24" s="44">
        <f t="shared" si="10"/>
        <v>1071.42</v>
      </c>
      <c r="K24" s="44">
        <f t="shared" si="10"/>
        <v>1071.42</v>
      </c>
      <c r="L24" s="44">
        <f t="shared" si="10"/>
        <v>1071.42</v>
      </c>
      <c r="M24" s="44">
        <f t="shared" si="10"/>
        <v>1071.42</v>
      </c>
      <c r="N24" s="44">
        <f t="shared" si="10"/>
        <v>1071.42</v>
      </c>
      <c r="O24" s="44">
        <f t="shared" si="10"/>
        <v>1071.42</v>
      </c>
      <c r="P24" s="44">
        <f t="shared" si="10"/>
        <v>1071.42</v>
      </c>
      <c r="Q24" s="44">
        <f t="shared" si="10"/>
        <v>1071.42</v>
      </c>
      <c r="R24" s="44">
        <f t="shared" si="10"/>
        <v>1071.42</v>
      </c>
      <c r="S24" s="44">
        <f t="shared" si="10"/>
        <v>1071.42</v>
      </c>
      <c r="T24" s="44">
        <f t="shared" si="10"/>
        <v>1071.42</v>
      </c>
      <c r="U24" s="44">
        <f t="shared" si="10"/>
        <v>1071.42</v>
      </c>
      <c r="V24" s="44">
        <f t="shared" si="10"/>
        <v>1071.42</v>
      </c>
      <c r="W24" s="44">
        <f t="shared" si="10"/>
        <v>1071.42</v>
      </c>
      <c r="X24" s="44">
        <f t="shared" si="10"/>
        <v>1071.42</v>
      </c>
      <c r="Y24" s="44">
        <f t="shared" si="10"/>
        <v>1071.42</v>
      </c>
      <c r="Z24" s="44">
        <f t="shared" si="10"/>
        <v>1071.42</v>
      </c>
      <c r="AA24" s="44">
        <f t="shared" si="10"/>
        <v>1071.42</v>
      </c>
    </row>
    <row r="25" spans="1:27" ht="12.75" customHeight="1" outlineLevel="1" x14ac:dyDescent="0.2">
      <c r="A25" s="99" t="s">
        <v>255</v>
      </c>
      <c r="B25" s="63" t="s">
        <v>83</v>
      </c>
      <c r="C25" s="43" t="s">
        <v>79</v>
      </c>
      <c r="D25" s="44">
        <v>3.35</v>
      </c>
      <c r="E25" s="44">
        <v>3.35</v>
      </c>
      <c r="F25" s="44">
        <v>3.35</v>
      </c>
      <c r="G25" s="44">
        <v>3.35</v>
      </c>
      <c r="H25" s="44">
        <v>3.35</v>
      </c>
      <c r="I25" s="44">
        <v>3.35</v>
      </c>
      <c r="J25" s="44">
        <v>3.35</v>
      </c>
      <c r="K25" s="44">
        <v>3.35</v>
      </c>
      <c r="L25" s="44">
        <v>3.35</v>
      </c>
      <c r="M25" s="44">
        <v>3.35</v>
      </c>
      <c r="N25" s="44">
        <v>3.35</v>
      </c>
      <c r="O25" s="44">
        <v>3.35</v>
      </c>
      <c r="P25" s="44">
        <v>3.35</v>
      </c>
      <c r="Q25" s="44">
        <v>3.35</v>
      </c>
      <c r="R25" s="44">
        <v>3.35</v>
      </c>
      <c r="S25" s="44">
        <v>3.35</v>
      </c>
      <c r="T25" s="44">
        <v>3.35</v>
      </c>
      <c r="U25" s="44">
        <v>3.35</v>
      </c>
      <c r="V25" s="44">
        <v>3.35</v>
      </c>
      <c r="W25" s="44">
        <v>3.35</v>
      </c>
      <c r="X25" s="44">
        <v>3.35</v>
      </c>
      <c r="Y25" s="44">
        <v>3.35</v>
      </c>
      <c r="Z25" s="44">
        <v>3.35</v>
      </c>
      <c r="AA25" s="44">
        <v>3.35</v>
      </c>
    </row>
    <row r="26" spans="1:27" ht="12.75" customHeight="1" outlineLevel="1" x14ac:dyDescent="0.2">
      <c r="A26" s="99" t="s">
        <v>256</v>
      </c>
      <c r="B26" s="63" t="s">
        <v>81</v>
      </c>
      <c r="C26" s="43" t="s">
        <v>79</v>
      </c>
      <c r="D26" s="44">
        <f>$D$11</f>
        <v>216.36</v>
      </c>
      <c r="E26" s="44">
        <f t="shared" ref="E26:AA26" si="11">$D$11</f>
        <v>216.36</v>
      </c>
      <c r="F26" s="44">
        <f t="shared" si="11"/>
        <v>216.36</v>
      </c>
      <c r="G26" s="44">
        <f t="shared" si="11"/>
        <v>216.36</v>
      </c>
      <c r="H26" s="44">
        <f t="shared" si="11"/>
        <v>216.36</v>
      </c>
      <c r="I26" s="44">
        <f t="shared" si="11"/>
        <v>216.36</v>
      </c>
      <c r="J26" s="44">
        <f t="shared" si="11"/>
        <v>216.36</v>
      </c>
      <c r="K26" s="44">
        <f t="shared" si="11"/>
        <v>216.36</v>
      </c>
      <c r="L26" s="44">
        <f t="shared" si="11"/>
        <v>216.36</v>
      </c>
      <c r="M26" s="44">
        <f t="shared" si="11"/>
        <v>216.36</v>
      </c>
      <c r="N26" s="44">
        <f t="shared" si="11"/>
        <v>216.36</v>
      </c>
      <c r="O26" s="44">
        <f t="shared" si="11"/>
        <v>216.36</v>
      </c>
      <c r="P26" s="44">
        <f t="shared" si="11"/>
        <v>216.36</v>
      </c>
      <c r="Q26" s="44">
        <f t="shared" si="11"/>
        <v>216.36</v>
      </c>
      <c r="R26" s="44">
        <f t="shared" si="11"/>
        <v>216.36</v>
      </c>
      <c r="S26" s="44">
        <f t="shared" si="11"/>
        <v>216.36</v>
      </c>
      <c r="T26" s="44">
        <f t="shared" si="11"/>
        <v>216.36</v>
      </c>
      <c r="U26" s="44">
        <f t="shared" si="11"/>
        <v>216.36</v>
      </c>
      <c r="V26" s="44">
        <f t="shared" si="11"/>
        <v>216.36</v>
      </c>
      <c r="W26" s="44">
        <f t="shared" si="11"/>
        <v>216.36</v>
      </c>
      <c r="X26" s="44">
        <f t="shared" si="11"/>
        <v>216.36</v>
      </c>
      <c r="Y26" s="44">
        <f t="shared" si="11"/>
        <v>216.36</v>
      </c>
      <c r="Z26" s="44">
        <f t="shared" si="11"/>
        <v>216.36</v>
      </c>
      <c r="AA26" s="44">
        <f t="shared" si="11"/>
        <v>216.36</v>
      </c>
    </row>
    <row r="27" spans="1:27" ht="12.75" customHeight="1" x14ac:dyDescent="0.2">
      <c r="A27" s="98" t="s">
        <v>257</v>
      </c>
      <c r="B27" s="28" t="str">
        <f>"05"&amp;"."&amp;$B$662&amp;"."&amp;$B$663</f>
        <v>05.12.2023</v>
      </c>
      <c r="C27" s="90" t="s">
        <v>76</v>
      </c>
      <c r="D27" s="91">
        <f>ROUND(((D28+D29+D31+D30)/1000),5)</f>
        <v>2.4859200000000001</v>
      </c>
      <c r="E27" s="91">
        <f>ROUND(((E28+E29+E31+E30)/1000),5)</f>
        <v>2.3797299999999999</v>
      </c>
      <c r="F27" s="91">
        <f>ROUND(((F28+F29+F31+F30)/1000),5)</f>
        <v>2.3251400000000002</v>
      </c>
      <c r="G27" s="91">
        <f t="shared" ref="G27:AA27" si="12">ROUND(((G28+G29+G31+G30)/1000),5)</f>
        <v>2.32301</v>
      </c>
      <c r="H27" s="91">
        <f t="shared" si="12"/>
        <v>2.37323</v>
      </c>
      <c r="I27" s="91">
        <f t="shared" si="12"/>
        <v>2.4986999999999999</v>
      </c>
      <c r="J27" s="91">
        <f t="shared" si="12"/>
        <v>2.72146</v>
      </c>
      <c r="K27" s="91">
        <f t="shared" si="12"/>
        <v>3.0314999999999999</v>
      </c>
      <c r="L27" s="91">
        <f t="shared" si="12"/>
        <v>3.22499</v>
      </c>
      <c r="M27" s="91">
        <f t="shared" si="12"/>
        <v>3.3101400000000001</v>
      </c>
      <c r="N27" s="91">
        <f t="shared" si="12"/>
        <v>3.3835799999999998</v>
      </c>
      <c r="O27" s="91">
        <f t="shared" si="12"/>
        <v>3.3508399999999998</v>
      </c>
      <c r="P27" s="91">
        <f t="shared" si="12"/>
        <v>3.3393899999999999</v>
      </c>
      <c r="Q27" s="91">
        <f t="shared" si="12"/>
        <v>3.3488600000000002</v>
      </c>
      <c r="R27" s="91">
        <f t="shared" si="12"/>
        <v>3.3466399999999998</v>
      </c>
      <c r="S27" s="91">
        <f t="shared" si="12"/>
        <v>3.3223500000000001</v>
      </c>
      <c r="T27" s="91">
        <f t="shared" si="12"/>
        <v>3.3782399999999999</v>
      </c>
      <c r="U27" s="91">
        <f t="shared" si="12"/>
        <v>3.4736899999999999</v>
      </c>
      <c r="V27" s="91">
        <f t="shared" si="12"/>
        <v>3.4375300000000002</v>
      </c>
      <c r="W27" s="91">
        <f t="shared" si="12"/>
        <v>3.3144399999999998</v>
      </c>
      <c r="X27" s="91">
        <f t="shared" si="12"/>
        <v>3.2289300000000001</v>
      </c>
      <c r="Y27" s="91">
        <f t="shared" si="12"/>
        <v>3.0695399999999999</v>
      </c>
      <c r="Z27" s="91">
        <f t="shared" si="12"/>
        <v>2.7490000000000001</v>
      </c>
      <c r="AA27" s="91">
        <f t="shared" si="12"/>
        <v>2.5568300000000002</v>
      </c>
    </row>
    <row r="28" spans="1:27" ht="12.75" customHeight="1" outlineLevel="1" x14ac:dyDescent="0.2">
      <c r="A28" s="99" t="s">
        <v>258</v>
      </c>
      <c r="B28" s="63" t="s">
        <v>238</v>
      </c>
      <c r="C28" s="43" t="s">
        <v>79</v>
      </c>
      <c r="D28" s="44">
        <v>1194.79</v>
      </c>
      <c r="E28" s="44">
        <v>1088.5999999999999</v>
      </c>
      <c r="F28" s="44">
        <v>1034.01</v>
      </c>
      <c r="G28" s="44">
        <v>1031.8800000000001</v>
      </c>
      <c r="H28" s="44">
        <v>1082.0999999999999</v>
      </c>
      <c r="I28" s="44">
        <v>1207.57</v>
      </c>
      <c r="J28" s="44">
        <v>1430.33</v>
      </c>
      <c r="K28" s="44">
        <v>1740.37</v>
      </c>
      <c r="L28" s="44">
        <v>1933.86</v>
      </c>
      <c r="M28" s="44">
        <v>2019.01</v>
      </c>
      <c r="N28" s="44">
        <v>2092.4499999999998</v>
      </c>
      <c r="O28" s="44">
        <v>2059.71</v>
      </c>
      <c r="P28" s="44">
        <v>2048.2600000000002</v>
      </c>
      <c r="Q28" s="44">
        <v>2057.73</v>
      </c>
      <c r="R28" s="44">
        <v>2055.5100000000002</v>
      </c>
      <c r="S28" s="44">
        <v>2031.22</v>
      </c>
      <c r="T28" s="44">
        <v>2087.11</v>
      </c>
      <c r="U28" s="44">
        <v>2182.56</v>
      </c>
      <c r="V28" s="44">
        <v>2146.4</v>
      </c>
      <c r="W28" s="44">
        <v>2023.31</v>
      </c>
      <c r="X28" s="44">
        <v>1937.8</v>
      </c>
      <c r="Y28" s="44">
        <v>1778.41</v>
      </c>
      <c r="Z28" s="44">
        <v>1457.87</v>
      </c>
      <c r="AA28" s="44">
        <v>1265.7</v>
      </c>
    </row>
    <row r="29" spans="1:27" ht="12.75" customHeight="1" outlineLevel="1" x14ac:dyDescent="0.2">
      <c r="A29" s="99" t="s">
        <v>259</v>
      </c>
      <c r="B29" s="63" t="s">
        <v>90</v>
      </c>
      <c r="C29" s="43" t="s">
        <v>79</v>
      </c>
      <c r="D29" s="44">
        <f>$D$9</f>
        <v>1071.42</v>
      </c>
      <c r="E29" s="44">
        <f t="shared" ref="E29:AA29" si="13">$D$9</f>
        <v>1071.42</v>
      </c>
      <c r="F29" s="44">
        <f t="shared" si="13"/>
        <v>1071.42</v>
      </c>
      <c r="G29" s="44">
        <f t="shared" si="13"/>
        <v>1071.42</v>
      </c>
      <c r="H29" s="44">
        <f t="shared" si="13"/>
        <v>1071.42</v>
      </c>
      <c r="I29" s="44">
        <f t="shared" si="13"/>
        <v>1071.42</v>
      </c>
      <c r="J29" s="44">
        <f t="shared" si="13"/>
        <v>1071.42</v>
      </c>
      <c r="K29" s="44">
        <f t="shared" si="13"/>
        <v>1071.42</v>
      </c>
      <c r="L29" s="44">
        <f t="shared" si="13"/>
        <v>1071.42</v>
      </c>
      <c r="M29" s="44">
        <f t="shared" si="13"/>
        <v>1071.42</v>
      </c>
      <c r="N29" s="44">
        <f t="shared" si="13"/>
        <v>1071.42</v>
      </c>
      <c r="O29" s="44">
        <f t="shared" si="13"/>
        <v>1071.42</v>
      </c>
      <c r="P29" s="44">
        <f t="shared" si="13"/>
        <v>1071.42</v>
      </c>
      <c r="Q29" s="44">
        <f t="shared" si="13"/>
        <v>1071.42</v>
      </c>
      <c r="R29" s="44">
        <f t="shared" si="13"/>
        <v>1071.42</v>
      </c>
      <c r="S29" s="44">
        <f t="shared" si="13"/>
        <v>1071.42</v>
      </c>
      <c r="T29" s="44">
        <f t="shared" si="13"/>
        <v>1071.42</v>
      </c>
      <c r="U29" s="44">
        <f t="shared" si="13"/>
        <v>1071.42</v>
      </c>
      <c r="V29" s="44">
        <f t="shared" si="13"/>
        <v>1071.42</v>
      </c>
      <c r="W29" s="44">
        <f t="shared" si="13"/>
        <v>1071.42</v>
      </c>
      <c r="X29" s="44">
        <f t="shared" si="13"/>
        <v>1071.42</v>
      </c>
      <c r="Y29" s="44">
        <f t="shared" si="13"/>
        <v>1071.42</v>
      </c>
      <c r="Z29" s="44">
        <f t="shared" si="13"/>
        <v>1071.42</v>
      </c>
      <c r="AA29" s="44">
        <f t="shared" si="13"/>
        <v>1071.42</v>
      </c>
    </row>
    <row r="30" spans="1:27" ht="12.75" customHeight="1" outlineLevel="1" x14ac:dyDescent="0.2">
      <c r="A30" s="99" t="s">
        <v>260</v>
      </c>
      <c r="B30" s="63" t="s">
        <v>83</v>
      </c>
      <c r="C30" s="43" t="s">
        <v>79</v>
      </c>
      <c r="D30" s="44">
        <v>3.35</v>
      </c>
      <c r="E30" s="44">
        <v>3.35</v>
      </c>
      <c r="F30" s="44">
        <v>3.35</v>
      </c>
      <c r="G30" s="44">
        <v>3.35</v>
      </c>
      <c r="H30" s="44">
        <v>3.35</v>
      </c>
      <c r="I30" s="44">
        <v>3.35</v>
      </c>
      <c r="J30" s="44">
        <v>3.35</v>
      </c>
      <c r="K30" s="44">
        <v>3.35</v>
      </c>
      <c r="L30" s="44">
        <v>3.35</v>
      </c>
      <c r="M30" s="44">
        <v>3.35</v>
      </c>
      <c r="N30" s="44">
        <v>3.35</v>
      </c>
      <c r="O30" s="44">
        <v>3.35</v>
      </c>
      <c r="P30" s="44">
        <v>3.35</v>
      </c>
      <c r="Q30" s="44">
        <v>3.35</v>
      </c>
      <c r="R30" s="44">
        <v>3.35</v>
      </c>
      <c r="S30" s="44">
        <v>3.35</v>
      </c>
      <c r="T30" s="44">
        <v>3.35</v>
      </c>
      <c r="U30" s="44">
        <v>3.35</v>
      </c>
      <c r="V30" s="44">
        <v>3.35</v>
      </c>
      <c r="W30" s="44">
        <v>3.35</v>
      </c>
      <c r="X30" s="44">
        <v>3.35</v>
      </c>
      <c r="Y30" s="44">
        <v>3.35</v>
      </c>
      <c r="Z30" s="44">
        <v>3.35</v>
      </c>
      <c r="AA30" s="44">
        <v>3.35</v>
      </c>
    </row>
    <row r="31" spans="1:27" ht="12.75" customHeight="1" outlineLevel="1" x14ac:dyDescent="0.2">
      <c r="A31" s="99" t="s">
        <v>261</v>
      </c>
      <c r="B31" s="63" t="s">
        <v>81</v>
      </c>
      <c r="C31" s="43" t="s">
        <v>79</v>
      </c>
      <c r="D31" s="44">
        <f>$D$11</f>
        <v>216.36</v>
      </c>
      <c r="E31" s="44">
        <f t="shared" ref="E31:AA31" si="14">$D$11</f>
        <v>216.36</v>
      </c>
      <c r="F31" s="44">
        <f t="shared" si="14"/>
        <v>216.36</v>
      </c>
      <c r="G31" s="44">
        <f t="shared" si="14"/>
        <v>216.36</v>
      </c>
      <c r="H31" s="44">
        <f t="shared" si="14"/>
        <v>216.36</v>
      </c>
      <c r="I31" s="44">
        <f t="shared" si="14"/>
        <v>216.36</v>
      </c>
      <c r="J31" s="44">
        <f t="shared" si="14"/>
        <v>216.36</v>
      </c>
      <c r="K31" s="44">
        <f t="shared" si="14"/>
        <v>216.36</v>
      </c>
      <c r="L31" s="44">
        <f t="shared" si="14"/>
        <v>216.36</v>
      </c>
      <c r="M31" s="44">
        <f t="shared" si="14"/>
        <v>216.36</v>
      </c>
      <c r="N31" s="44">
        <f t="shared" si="14"/>
        <v>216.36</v>
      </c>
      <c r="O31" s="44">
        <f t="shared" si="14"/>
        <v>216.36</v>
      </c>
      <c r="P31" s="44">
        <f t="shared" si="14"/>
        <v>216.36</v>
      </c>
      <c r="Q31" s="44">
        <f t="shared" si="14"/>
        <v>216.36</v>
      </c>
      <c r="R31" s="44">
        <f t="shared" si="14"/>
        <v>216.36</v>
      </c>
      <c r="S31" s="44">
        <f t="shared" si="14"/>
        <v>216.36</v>
      </c>
      <c r="T31" s="44">
        <f t="shared" si="14"/>
        <v>216.36</v>
      </c>
      <c r="U31" s="44">
        <f t="shared" si="14"/>
        <v>216.36</v>
      </c>
      <c r="V31" s="44">
        <f t="shared" si="14"/>
        <v>216.36</v>
      </c>
      <c r="W31" s="44">
        <f t="shared" si="14"/>
        <v>216.36</v>
      </c>
      <c r="X31" s="44">
        <f t="shared" si="14"/>
        <v>216.36</v>
      </c>
      <c r="Y31" s="44">
        <f t="shared" si="14"/>
        <v>216.36</v>
      </c>
      <c r="Z31" s="44">
        <f t="shared" si="14"/>
        <v>216.36</v>
      </c>
      <c r="AA31" s="44">
        <f t="shared" si="14"/>
        <v>216.36</v>
      </c>
    </row>
    <row r="32" spans="1:27" ht="12.75" customHeight="1" x14ac:dyDescent="0.2">
      <c r="A32" s="98" t="s">
        <v>262</v>
      </c>
      <c r="B32" s="28" t="str">
        <f>"06"&amp;"."&amp;$B$662&amp;"."&amp;$B$663</f>
        <v>06.12.2023</v>
      </c>
      <c r="C32" s="90" t="s">
        <v>76</v>
      </c>
      <c r="D32" s="91">
        <f>ROUND(((D33+D34+D36+D35)/1000),5)</f>
        <v>2.4040599999999999</v>
      </c>
      <c r="E32" s="91">
        <f>ROUND(((E33+E34+E36+E35)/1000),5)</f>
        <v>2.33806</v>
      </c>
      <c r="F32" s="91">
        <f>ROUND(((F33+F34+F36+F35)/1000),5)</f>
        <v>2.2830499999999998</v>
      </c>
      <c r="G32" s="91">
        <f t="shared" ref="G32:AA32" si="15">ROUND(((G33+G34+G36+G35)/1000),5)</f>
        <v>2.2652000000000001</v>
      </c>
      <c r="H32" s="91">
        <f t="shared" si="15"/>
        <v>2.3481700000000001</v>
      </c>
      <c r="I32" s="91">
        <f t="shared" si="15"/>
        <v>2.4695499999999999</v>
      </c>
      <c r="J32" s="91">
        <f t="shared" si="15"/>
        <v>2.6793200000000001</v>
      </c>
      <c r="K32" s="91">
        <f t="shared" si="15"/>
        <v>3.0384099999999998</v>
      </c>
      <c r="L32" s="91">
        <f t="shared" si="15"/>
        <v>3.10656</v>
      </c>
      <c r="M32" s="91">
        <f t="shared" si="15"/>
        <v>3.3296899999999998</v>
      </c>
      <c r="N32" s="91">
        <f t="shared" si="15"/>
        <v>3.49953</v>
      </c>
      <c r="O32" s="91">
        <f t="shared" si="15"/>
        <v>3.3139799999999999</v>
      </c>
      <c r="P32" s="91">
        <f t="shared" si="15"/>
        <v>3.2755299999999998</v>
      </c>
      <c r="Q32" s="91">
        <f t="shared" si="15"/>
        <v>3.2877000000000001</v>
      </c>
      <c r="R32" s="91">
        <f t="shared" si="15"/>
        <v>3.2761800000000001</v>
      </c>
      <c r="S32" s="91">
        <f t="shared" si="15"/>
        <v>3.3296600000000001</v>
      </c>
      <c r="T32" s="91">
        <f t="shared" si="15"/>
        <v>3.5504799999999999</v>
      </c>
      <c r="U32" s="91">
        <f t="shared" si="15"/>
        <v>3.5604800000000001</v>
      </c>
      <c r="V32" s="91">
        <f t="shared" si="15"/>
        <v>3.5198100000000001</v>
      </c>
      <c r="W32" s="91">
        <f t="shared" si="15"/>
        <v>3.2769400000000002</v>
      </c>
      <c r="X32" s="91">
        <f t="shared" si="15"/>
        <v>3.1659000000000002</v>
      </c>
      <c r="Y32" s="91">
        <f t="shared" si="15"/>
        <v>3.0580699999999998</v>
      </c>
      <c r="Z32" s="91">
        <f t="shared" si="15"/>
        <v>2.7406799999999998</v>
      </c>
      <c r="AA32" s="91">
        <f t="shared" si="15"/>
        <v>2.5399099999999999</v>
      </c>
    </row>
    <row r="33" spans="1:27" ht="12.75" customHeight="1" outlineLevel="1" x14ac:dyDescent="0.2">
      <c r="A33" s="99" t="s">
        <v>263</v>
      </c>
      <c r="B33" s="63" t="s">
        <v>238</v>
      </c>
      <c r="C33" s="43" t="s">
        <v>79</v>
      </c>
      <c r="D33" s="44">
        <v>1112.93</v>
      </c>
      <c r="E33" s="44">
        <v>1046.93</v>
      </c>
      <c r="F33" s="44">
        <v>991.92</v>
      </c>
      <c r="G33" s="44">
        <v>974.07</v>
      </c>
      <c r="H33" s="44">
        <v>1057.04</v>
      </c>
      <c r="I33" s="44">
        <v>1178.42</v>
      </c>
      <c r="J33" s="44">
        <v>1388.19</v>
      </c>
      <c r="K33" s="44">
        <v>1747.28</v>
      </c>
      <c r="L33" s="44">
        <v>1815.43</v>
      </c>
      <c r="M33" s="44">
        <v>2038.56</v>
      </c>
      <c r="N33" s="44">
        <v>2208.4</v>
      </c>
      <c r="O33" s="44">
        <v>2022.85</v>
      </c>
      <c r="P33" s="44">
        <v>1984.4</v>
      </c>
      <c r="Q33" s="44">
        <v>1996.57</v>
      </c>
      <c r="R33" s="44">
        <v>1985.05</v>
      </c>
      <c r="S33" s="44">
        <v>2038.53</v>
      </c>
      <c r="T33" s="44">
        <v>2259.35</v>
      </c>
      <c r="U33" s="44">
        <v>2269.35</v>
      </c>
      <c r="V33" s="44">
        <v>2228.6799999999998</v>
      </c>
      <c r="W33" s="44">
        <v>1985.81</v>
      </c>
      <c r="X33" s="44">
        <v>1874.77</v>
      </c>
      <c r="Y33" s="44">
        <v>1766.94</v>
      </c>
      <c r="Z33" s="44">
        <v>1449.55</v>
      </c>
      <c r="AA33" s="44">
        <v>1248.78</v>
      </c>
    </row>
    <row r="34" spans="1:27" ht="12.75" customHeight="1" outlineLevel="1" x14ac:dyDescent="0.2">
      <c r="A34" s="99" t="s">
        <v>264</v>
      </c>
      <c r="B34" s="63" t="s">
        <v>90</v>
      </c>
      <c r="C34" s="43" t="s">
        <v>79</v>
      </c>
      <c r="D34" s="44">
        <f>$D$9</f>
        <v>1071.42</v>
      </c>
      <c r="E34" s="44">
        <f t="shared" ref="E34:AA34" si="16">$D$9</f>
        <v>1071.42</v>
      </c>
      <c r="F34" s="44">
        <f t="shared" si="16"/>
        <v>1071.42</v>
      </c>
      <c r="G34" s="44">
        <f t="shared" si="16"/>
        <v>1071.42</v>
      </c>
      <c r="H34" s="44">
        <f t="shared" si="16"/>
        <v>1071.42</v>
      </c>
      <c r="I34" s="44">
        <f t="shared" si="16"/>
        <v>1071.42</v>
      </c>
      <c r="J34" s="44">
        <f t="shared" si="16"/>
        <v>1071.42</v>
      </c>
      <c r="K34" s="44">
        <f t="shared" si="16"/>
        <v>1071.42</v>
      </c>
      <c r="L34" s="44">
        <f t="shared" si="16"/>
        <v>1071.42</v>
      </c>
      <c r="M34" s="44">
        <f t="shared" si="16"/>
        <v>1071.42</v>
      </c>
      <c r="N34" s="44">
        <f t="shared" si="16"/>
        <v>1071.42</v>
      </c>
      <c r="O34" s="44">
        <f t="shared" si="16"/>
        <v>1071.42</v>
      </c>
      <c r="P34" s="44">
        <f t="shared" si="16"/>
        <v>1071.42</v>
      </c>
      <c r="Q34" s="44">
        <f t="shared" si="16"/>
        <v>1071.42</v>
      </c>
      <c r="R34" s="44">
        <f t="shared" si="16"/>
        <v>1071.42</v>
      </c>
      <c r="S34" s="44">
        <f t="shared" si="16"/>
        <v>1071.42</v>
      </c>
      <c r="T34" s="44">
        <f t="shared" si="16"/>
        <v>1071.42</v>
      </c>
      <c r="U34" s="44">
        <f t="shared" si="16"/>
        <v>1071.42</v>
      </c>
      <c r="V34" s="44">
        <f t="shared" si="16"/>
        <v>1071.42</v>
      </c>
      <c r="W34" s="44">
        <f t="shared" si="16"/>
        <v>1071.42</v>
      </c>
      <c r="X34" s="44">
        <f t="shared" si="16"/>
        <v>1071.42</v>
      </c>
      <c r="Y34" s="44">
        <f t="shared" si="16"/>
        <v>1071.42</v>
      </c>
      <c r="Z34" s="44">
        <f t="shared" si="16"/>
        <v>1071.42</v>
      </c>
      <c r="AA34" s="44">
        <f t="shared" si="16"/>
        <v>1071.42</v>
      </c>
    </row>
    <row r="35" spans="1:27" ht="12.75" customHeight="1" outlineLevel="1" x14ac:dyDescent="0.2">
      <c r="A35" s="99" t="s">
        <v>265</v>
      </c>
      <c r="B35" s="63" t="s">
        <v>83</v>
      </c>
      <c r="C35" s="43" t="s">
        <v>79</v>
      </c>
      <c r="D35" s="44">
        <v>3.35</v>
      </c>
      <c r="E35" s="44">
        <v>3.35</v>
      </c>
      <c r="F35" s="44">
        <v>3.35</v>
      </c>
      <c r="G35" s="44">
        <v>3.35</v>
      </c>
      <c r="H35" s="44">
        <v>3.35</v>
      </c>
      <c r="I35" s="44">
        <v>3.35</v>
      </c>
      <c r="J35" s="44">
        <v>3.35</v>
      </c>
      <c r="K35" s="44">
        <v>3.35</v>
      </c>
      <c r="L35" s="44">
        <v>3.35</v>
      </c>
      <c r="M35" s="44">
        <v>3.35</v>
      </c>
      <c r="N35" s="44">
        <v>3.35</v>
      </c>
      <c r="O35" s="44">
        <v>3.35</v>
      </c>
      <c r="P35" s="44">
        <v>3.35</v>
      </c>
      <c r="Q35" s="44">
        <v>3.35</v>
      </c>
      <c r="R35" s="44">
        <v>3.35</v>
      </c>
      <c r="S35" s="44">
        <v>3.35</v>
      </c>
      <c r="T35" s="44">
        <v>3.35</v>
      </c>
      <c r="U35" s="44">
        <v>3.35</v>
      </c>
      <c r="V35" s="44">
        <v>3.35</v>
      </c>
      <c r="W35" s="44">
        <v>3.35</v>
      </c>
      <c r="X35" s="44">
        <v>3.35</v>
      </c>
      <c r="Y35" s="44">
        <v>3.35</v>
      </c>
      <c r="Z35" s="44">
        <v>3.35</v>
      </c>
      <c r="AA35" s="44">
        <v>3.35</v>
      </c>
    </row>
    <row r="36" spans="1:27" ht="12.75" customHeight="1" outlineLevel="1" x14ac:dyDescent="0.2">
      <c r="A36" s="99" t="s">
        <v>266</v>
      </c>
      <c r="B36" s="63" t="s">
        <v>81</v>
      </c>
      <c r="C36" s="43" t="s">
        <v>79</v>
      </c>
      <c r="D36" s="44">
        <f>$D$11</f>
        <v>216.36</v>
      </c>
      <c r="E36" s="44">
        <f t="shared" ref="E36:AA36" si="17">$D$11</f>
        <v>216.36</v>
      </c>
      <c r="F36" s="44">
        <f t="shared" si="17"/>
        <v>216.36</v>
      </c>
      <c r="G36" s="44">
        <f t="shared" si="17"/>
        <v>216.36</v>
      </c>
      <c r="H36" s="44">
        <f t="shared" si="17"/>
        <v>216.36</v>
      </c>
      <c r="I36" s="44">
        <f t="shared" si="17"/>
        <v>216.36</v>
      </c>
      <c r="J36" s="44">
        <f t="shared" si="17"/>
        <v>216.36</v>
      </c>
      <c r="K36" s="44">
        <f t="shared" si="17"/>
        <v>216.36</v>
      </c>
      <c r="L36" s="44">
        <f t="shared" si="17"/>
        <v>216.36</v>
      </c>
      <c r="M36" s="44">
        <f t="shared" si="17"/>
        <v>216.36</v>
      </c>
      <c r="N36" s="44">
        <f t="shared" si="17"/>
        <v>216.36</v>
      </c>
      <c r="O36" s="44">
        <f t="shared" si="17"/>
        <v>216.36</v>
      </c>
      <c r="P36" s="44">
        <f t="shared" si="17"/>
        <v>216.36</v>
      </c>
      <c r="Q36" s="44">
        <f t="shared" si="17"/>
        <v>216.36</v>
      </c>
      <c r="R36" s="44">
        <f t="shared" si="17"/>
        <v>216.36</v>
      </c>
      <c r="S36" s="44">
        <f t="shared" si="17"/>
        <v>216.36</v>
      </c>
      <c r="T36" s="44">
        <f t="shared" si="17"/>
        <v>216.36</v>
      </c>
      <c r="U36" s="44">
        <f t="shared" si="17"/>
        <v>216.36</v>
      </c>
      <c r="V36" s="44">
        <f t="shared" si="17"/>
        <v>216.36</v>
      </c>
      <c r="W36" s="44">
        <f t="shared" si="17"/>
        <v>216.36</v>
      </c>
      <c r="X36" s="44">
        <f t="shared" si="17"/>
        <v>216.36</v>
      </c>
      <c r="Y36" s="44">
        <f t="shared" si="17"/>
        <v>216.36</v>
      </c>
      <c r="Z36" s="44">
        <f t="shared" si="17"/>
        <v>216.36</v>
      </c>
      <c r="AA36" s="44">
        <f t="shared" si="17"/>
        <v>216.36</v>
      </c>
    </row>
    <row r="37" spans="1:27" ht="12.75" customHeight="1" x14ac:dyDescent="0.2">
      <c r="A37" s="98" t="s">
        <v>267</v>
      </c>
      <c r="B37" s="28" t="str">
        <f>"07"&amp;"."&amp;$B$662&amp;"."&amp;$B$663</f>
        <v>07.12.2023</v>
      </c>
      <c r="C37" s="90" t="s">
        <v>76</v>
      </c>
      <c r="D37" s="91">
        <f>ROUND(((D38+D39+D41+D40)/1000),5)</f>
        <v>2.32517</v>
      </c>
      <c r="E37" s="91">
        <f>ROUND(((E38+E39+E41+E40)/1000),5)</f>
        <v>2.1998700000000002</v>
      </c>
      <c r="F37" s="91">
        <f>ROUND(((F38+F39+F41+F40)/1000),5)</f>
        <v>2.1221999999999999</v>
      </c>
      <c r="G37" s="91">
        <f t="shared" ref="G37:AA37" si="18">ROUND(((G38+G39+G41+G40)/1000),5)</f>
        <v>2.1021899999999998</v>
      </c>
      <c r="H37" s="91">
        <f t="shared" si="18"/>
        <v>2.21224</v>
      </c>
      <c r="I37" s="91">
        <f t="shared" si="18"/>
        <v>2.3715799999999998</v>
      </c>
      <c r="J37" s="91">
        <f t="shared" si="18"/>
        <v>2.6126900000000002</v>
      </c>
      <c r="K37" s="91">
        <f t="shared" si="18"/>
        <v>2.97132</v>
      </c>
      <c r="L37" s="91">
        <f t="shared" si="18"/>
        <v>3.1060099999999999</v>
      </c>
      <c r="M37" s="91">
        <f t="shared" si="18"/>
        <v>3.27128</v>
      </c>
      <c r="N37" s="91">
        <f t="shared" si="18"/>
        <v>3.4348299999999998</v>
      </c>
      <c r="O37" s="91">
        <f t="shared" si="18"/>
        <v>3.2285400000000002</v>
      </c>
      <c r="P37" s="91">
        <f t="shared" si="18"/>
        <v>3.1745899999999998</v>
      </c>
      <c r="Q37" s="91">
        <f t="shared" si="18"/>
        <v>3.1859099999999998</v>
      </c>
      <c r="R37" s="91">
        <f t="shared" si="18"/>
        <v>3.1821299999999999</v>
      </c>
      <c r="S37" s="91">
        <f t="shared" si="18"/>
        <v>3.2455099999999999</v>
      </c>
      <c r="T37" s="91">
        <f t="shared" si="18"/>
        <v>3.5105400000000002</v>
      </c>
      <c r="U37" s="91">
        <f t="shared" si="18"/>
        <v>3.5348299999999999</v>
      </c>
      <c r="V37" s="91">
        <f t="shared" si="18"/>
        <v>3.5063200000000001</v>
      </c>
      <c r="W37" s="91">
        <f t="shared" si="18"/>
        <v>3.2118199999999999</v>
      </c>
      <c r="X37" s="91">
        <f t="shared" si="18"/>
        <v>3.09883</v>
      </c>
      <c r="Y37" s="91">
        <f t="shared" si="18"/>
        <v>2.9668199999999998</v>
      </c>
      <c r="Z37" s="91">
        <f t="shared" si="18"/>
        <v>2.68546</v>
      </c>
      <c r="AA37" s="91">
        <f t="shared" si="18"/>
        <v>2.5167899999999999</v>
      </c>
    </row>
    <row r="38" spans="1:27" ht="12.75" customHeight="1" outlineLevel="1" x14ac:dyDescent="0.2">
      <c r="A38" s="99" t="s">
        <v>268</v>
      </c>
      <c r="B38" s="63" t="s">
        <v>238</v>
      </c>
      <c r="C38" s="43" t="s">
        <v>79</v>
      </c>
      <c r="D38" s="44">
        <v>1034.04</v>
      </c>
      <c r="E38" s="44">
        <v>908.74</v>
      </c>
      <c r="F38" s="44">
        <v>831.07</v>
      </c>
      <c r="G38" s="44">
        <v>811.06</v>
      </c>
      <c r="H38" s="44">
        <v>921.11</v>
      </c>
      <c r="I38" s="44">
        <v>1080.45</v>
      </c>
      <c r="J38" s="44">
        <v>1321.56</v>
      </c>
      <c r="K38" s="44">
        <v>1680.19</v>
      </c>
      <c r="L38" s="44">
        <v>1814.88</v>
      </c>
      <c r="M38" s="44">
        <v>1980.15</v>
      </c>
      <c r="N38" s="44">
        <v>2143.6999999999998</v>
      </c>
      <c r="O38" s="44">
        <v>1937.41</v>
      </c>
      <c r="P38" s="44">
        <v>1883.46</v>
      </c>
      <c r="Q38" s="44">
        <v>1894.78</v>
      </c>
      <c r="R38" s="44">
        <v>1891</v>
      </c>
      <c r="S38" s="44">
        <v>1954.38</v>
      </c>
      <c r="T38" s="44">
        <v>2219.41</v>
      </c>
      <c r="U38" s="44">
        <v>2243.6999999999998</v>
      </c>
      <c r="V38" s="44">
        <v>2215.19</v>
      </c>
      <c r="W38" s="44">
        <v>1920.69</v>
      </c>
      <c r="X38" s="44">
        <v>1807.7</v>
      </c>
      <c r="Y38" s="44">
        <v>1675.69</v>
      </c>
      <c r="Z38" s="44">
        <v>1394.33</v>
      </c>
      <c r="AA38" s="44">
        <v>1225.6600000000001</v>
      </c>
    </row>
    <row r="39" spans="1:27" ht="12.75" customHeight="1" outlineLevel="1" x14ac:dyDescent="0.2">
      <c r="A39" s="99" t="s">
        <v>269</v>
      </c>
      <c r="B39" s="63" t="s">
        <v>90</v>
      </c>
      <c r="C39" s="43" t="s">
        <v>79</v>
      </c>
      <c r="D39" s="44">
        <f>$D$9</f>
        <v>1071.42</v>
      </c>
      <c r="E39" s="44">
        <f t="shared" ref="E39:AA39" si="19">$D$9</f>
        <v>1071.42</v>
      </c>
      <c r="F39" s="44">
        <f t="shared" si="19"/>
        <v>1071.42</v>
      </c>
      <c r="G39" s="44">
        <f t="shared" si="19"/>
        <v>1071.42</v>
      </c>
      <c r="H39" s="44">
        <f t="shared" si="19"/>
        <v>1071.42</v>
      </c>
      <c r="I39" s="44">
        <f t="shared" si="19"/>
        <v>1071.42</v>
      </c>
      <c r="J39" s="44">
        <f t="shared" si="19"/>
        <v>1071.42</v>
      </c>
      <c r="K39" s="44">
        <f t="shared" si="19"/>
        <v>1071.42</v>
      </c>
      <c r="L39" s="44">
        <f t="shared" si="19"/>
        <v>1071.42</v>
      </c>
      <c r="M39" s="44">
        <f t="shared" si="19"/>
        <v>1071.42</v>
      </c>
      <c r="N39" s="44">
        <f t="shared" si="19"/>
        <v>1071.42</v>
      </c>
      <c r="O39" s="44">
        <f t="shared" si="19"/>
        <v>1071.42</v>
      </c>
      <c r="P39" s="44">
        <f t="shared" si="19"/>
        <v>1071.42</v>
      </c>
      <c r="Q39" s="44">
        <f t="shared" si="19"/>
        <v>1071.42</v>
      </c>
      <c r="R39" s="44">
        <f t="shared" si="19"/>
        <v>1071.42</v>
      </c>
      <c r="S39" s="44">
        <f t="shared" si="19"/>
        <v>1071.42</v>
      </c>
      <c r="T39" s="44">
        <f t="shared" si="19"/>
        <v>1071.42</v>
      </c>
      <c r="U39" s="44">
        <f t="shared" si="19"/>
        <v>1071.42</v>
      </c>
      <c r="V39" s="44">
        <f t="shared" si="19"/>
        <v>1071.42</v>
      </c>
      <c r="W39" s="44">
        <f t="shared" si="19"/>
        <v>1071.42</v>
      </c>
      <c r="X39" s="44">
        <f t="shared" si="19"/>
        <v>1071.42</v>
      </c>
      <c r="Y39" s="44">
        <f t="shared" si="19"/>
        <v>1071.42</v>
      </c>
      <c r="Z39" s="44">
        <f t="shared" si="19"/>
        <v>1071.42</v>
      </c>
      <c r="AA39" s="44">
        <f t="shared" si="19"/>
        <v>1071.42</v>
      </c>
    </row>
    <row r="40" spans="1:27" ht="12.75" customHeight="1" outlineLevel="1" x14ac:dyDescent="0.2">
      <c r="A40" s="99" t="s">
        <v>270</v>
      </c>
      <c r="B40" s="63" t="s">
        <v>83</v>
      </c>
      <c r="C40" s="43" t="s">
        <v>79</v>
      </c>
      <c r="D40" s="44">
        <v>3.35</v>
      </c>
      <c r="E40" s="44">
        <v>3.35</v>
      </c>
      <c r="F40" s="44">
        <v>3.35</v>
      </c>
      <c r="G40" s="44">
        <v>3.35</v>
      </c>
      <c r="H40" s="44">
        <v>3.35</v>
      </c>
      <c r="I40" s="44">
        <v>3.35</v>
      </c>
      <c r="J40" s="44">
        <v>3.35</v>
      </c>
      <c r="K40" s="44">
        <v>3.35</v>
      </c>
      <c r="L40" s="44">
        <v>3.35</v>
      </c>
      <c r="M40" s="44">
        <v>3.35</v>
      </c>
      <c r="N40" s="44">
        <v>3.35</v>
      </c>
      <c r="O40" s="44">
        <v>3.35</v>
      </c>
      <c r="P40" s="44">
        <v>3.35</v>
      </c>
      <c r="Q40" s="44">
        <v>3.35</v>
      </c>
      <c r="R40" s="44">
        <v>3.35</v>
      </c>
      <c r="S40" s="44">
        <v>3.35</v>
      </c>
      <c r="T40" s="44">
        <v>3.35</v>
      </c>
      <c r="U40" s="44">
        <v>3.35</v>
      </c>
      <c r="V40" s="44">
        <v>3.35</v>
      </c>
      <c r="W40" s="44">
        <v>3.35</v>
      </c>
      <c r="X40" s="44">
        <v>3.35</v>
      </c>
      <c r="Y40" s="44">
        <v>3.35</v>
      </c>
      <c r="Z40" s="44">
        <v>3.35</v>
      </c>
      <c r="AA40" s="44">
        <v>3.35</v>
      </c>
    </row>
    <row r="41" spans="1:27" ht="12.75" customHeight="1" outlineLevel="1" x14ac:dyDescent="0.2">
      <c r="A41" s="99" t="s">
        <v>271</v>
      </c>
      <c r="B41" s="63" t="s">
        <v>81</v>
      </c>
      <c r="C41" s="43" t="s">
        <v>79</v>
      </c>
      <c r="D41" s="44">
        <f>$D$11</f>
        <v>216.36</v>
      </c>
      <c r="E41" s="44">
        <f t="shared" ref="E41:AA41" si="20">$D$11</f>
        <v>216.36</v>
      </c>
      <c r="F41" s="44">
        <f t="shared" si="20"/>
        <v>216.36</v>
      </c>
      <c r="G41" s="44">
        <f t="shared" si="20"/>
        <v>216.36</v>
      </c>
      <c r="H41" s="44">
        <f t="shared" si="20"/>
        <v>216.36</v>
      </c>
      <c r="I41" s="44">
        <f t="shared" si="20"/>
        <v>216.36</v>
      </c>
      <c r="J41" s="44">
        <f t="shared" si="20"/>
        <v>216.36</v>
      </c>
      <c r="K41" s="44">
        <f t="shared" si="20"/>
        <v>216.36</v>
      </c>
      <c r="L41" s="44">
        <f t="shared" si="20"/>
        <v>216.36</v>
      </c>
      <c r="M41" s="44">
        <f t="shared" si="20"/>
        <v>216.36</v>
      </c>
      <c r="N41" s="44">
        <f t="shared" si="20"/>
        <v>216.36</v>
      </c>
      <c r="O41" s="44">
        <f t="shared" si="20"/>
        <v>216.36</v>
      </c>
      <c r="P41" s="44">
        <f t="shared" si="20"/>
        <v>216.36</v>
      </c>
      <c r="Q41" s="44">
        <f t="shared" si="20"/>
        <v>216.36</v>
      </c>
      <c r="R41" s="44">
        <f t="shared" si="20"/>
        <v>216.36</v>
      </c>
      <c r="S41" s="44">
        <f t="shared" si="20"/>
        <v>216.36</v>
      </c>
      <c r="T41" s="44">
        <f t="shared" si="20"/>
        <v>216.36</v>
      </c>
      <c r="U41" s="44">
        <f t="shared" si="20"/>
        <v>216.36</v>
      </c>
      <c r="V41" s="44">
        <f t="shared" si="20"/>
        <v>216.36</v>
      </c>
      <c r="W41" s="44">
        <f t="shared" si="20"/>
        <v>216.36</v>
      </c>
      <c r="X41" s="44">
        <f t="shared" si="20"/>
        <v>216.36</v>
      </c>
      <c r="Y41" s="44">
        <f t="shared" si="20"/>
        <v>216.36</v>
      </c>
      <c r="Z41" s="44">
        <f t="shared" si="20"/>
        <v>216.36</v>
      </c>
      <c r="AA41" s="44">
        <f t="shared" si="20"/>
        <v>216.36</v>
      </c>
    </row>
    <row r="42" spans="1:27" ht="12.75" customHeight="1" x14ac:dyDescent="0.2">
      <c r="A42" s="98" t="s">
        <v>272</v>
      </c>
      <c r="B42" s="28" t="str">
        <f>"08"&amp;"."&amp;$B$662&amp;"."&amp;$B$663</f>
        <v>08.12.2023</v>
      </c>
      <c r="C42" s="90" t="s">
        <v>76</v>
      </c>
      <c r="D42" s="91">
        <f>ROUND(((D43+D44+D46+D45)/1000),5)</f>
        <v>2.3081700000000001</v>
      </c>
      <c r="E42" s="91">
        <f>ROUND(((E43+E44+E46+E45)/1000),5)</f>
        <v>2.15794</v>
      </c>
      <c r="F42" s="91">
        <f>ROUND(((F43+F44+F46+F45)/1000),5)</f>
        <v>1.4611000000000001</v>
      </c>
      <c r="G42" s="91">
        <f t="shared" ref="G42:AA42" si="21">ROUND(((G43+G44+G46+G45)/1000),5)</f>
        <v>1.4588099999999999</v>
      </c>
      <c r="H42" s="91">
        <f t="shared" si="21"/>
        <v>1.47485</v>
      </c>
      <c r="I42" s="91">
        <f t="shared" si="21"/>
        <v>2.3551799999999998</v>
      </c>
      <c r="J42" s="91">
        <f t="shared" si="21"/>
        <v>2.5861900000000002</v>
      </c>
      <c r="K42" s="91">
        <f t="shared" si="21"/>
        <v>2.8992</v>
      </c>
      <c r="L42" s="91">
        <f t="shared" si="21"/>
        <v>3.1169699999999998</v>
      </c>
      <c r="M42" s="91">
        <f t="shared" si="21"/>
        <v>3.1547299999999998</v>
      </c>
      <c r="N42" s="91">
        <f t="shared" si="21"/>
        <v>3.17171</v>
      </c>
      <c r="O42" s="91">
        <f t="shared" si="21"/>
        <v>3.1915499999999999</v>
      </c>
      <c r="P42" s="91">
        <f t="shared" si="21"/>
        <v>3.1779799999999998</v>
      </c>
      <c r="Q42" s="91">
        <f t="shared" si="21"/>
        <v>3.1897000000000002</v>
      </c>
      <c r="R42" s="91">
        <f t="shared" si="21"/>
        <v>3.18269</v>
      </c>
      <c r="S42" s="91">
        <f t="shared" si="21"/>
        <v>3.1309</v>
      </c>
      <c r="T42" s="91">
        <f t="shared" si="21"/>
        <v>3.1639200000000001</v>
      </c>
      <c r="U42" s="91">
        <f t="shared" si="21"/>
        <v>3.1568399999999999</v>
      </c>
      <c r="V42" s="91">
        <f t="shared" si="21"/>
        <v>3.1357200000000001</v>
      </c>
      <c r="W42" s="91">
        <f t="shared" si="21"/>
        <v>3.1263200000000002</v>
      </c>
      <c r="X42" s="91">
        <f t="shared" si="21"/>
        <v>3.1012</v>
      </c>
      <c r="Y42" s="91">
        <f t="shared" si="21"/>
        <v>2.9172099999999999</v>
      </c>
      <c r="Z42" s="91">
        <f t="shared" si="21"/>
        <v>2.6114600000000001</v>
      </c>
      <c r="AA42" s="91">
        <f t="shared" si="21"/>
        <v>2.5056099999999999</v>
      </c>
    </row>
    <row r="43" spans="1:27" ht="12.75" customHeight="1" outlineLevel="1" x14ac:dyDescent="0.2">
      <c r="A43" s="99" t="s">
        <v>273</v>
      </c>
      <c r="B43" s="63" t="s">
        <v>238</v>
      </c>
      <c r="C43" s="43" t="s">
        <v>79</v>
      </c>
      <c r="D43" s="44">
        <v>1017.04</v>
      </c>
      <c r="E43" s="44">
        <v>866.81</v>
      </c>
      <c r="F43" s="44">
        <v>169.97</v>
      </c>
      <c r="G43" s="44">
        <v>167.68</v>
      </c>
      <c r="H43" s="44">
        <v>183.72</v>
      </c>
      <c r="I43" s="44">
        <v>1064.05</v>
      </c>
      <c r="J43" s="44">
        <v>1295.06</v>
      </c>
      <c r="K43" s="44">
        <v>1608.07</v>
      </c>
      <c r="L43" s="44">
        <v>1825.84</v>
      </c>
      <c r="M43" s="44">
        <v>1863.6</v>
      </c>
      <c r="N43" s="44">
        <v>1880.58</v>
      </c>
      <c r="O43" s="44">
        <v>1900.42</v>
      </c>
      <c r="P43" s="44">
        <v>1886.85</v>
      </c>
      <c r="Q43" s="44">
        <v>1898.57</v>
      </c>
      <c r="R43" s="44">
        <v>1891.56</v>
      </c>
      <c r="S43" s="44">
        <v>1839.77</v>
      </c>
      <c r="T43" s="44">
        <v>1872.79</v>
      </c>
      <c r="U43" s="44">
        <v>1865.71</v>
      </c>
      <c r="V43" s="44">
        <v>1844.59</v>
      </c>
      <c r="W43" s="44">
        <v>1835.19</v>
      </c>
      <c r="X43" s="44">
        <v>1810.07</v>
      </c>
      <c r="Y43" s="44">
        <v>1626.08</v>
      </c>
      <c r="Z43" s="44">
        <v>1320.33</v>
      </c>
      <c r="AA43" s="44">
        <v>1214.48</v>
      </c>
    </row>
    <row r="44" spans="1:27" ht="12.75" customHeight="1" outlineLevel="1" x14ac:dyDescent="0.2">
      <c r="A44" s="99" t="s">
        <v>274</v>
      </c>
      <c r="B44" s="63" t="s">
        <v>90</v>
      </c>
      <c r="C44" s="43" t="s">
        <v>79</v>
      </c>
      <c r="D44" s="44">
        <f>$D$9</f>
        <v>1071.42</v>
      </c>
      <c r="E44" s="44">
        <f t="shared" ref="E44:AA44" si="22">$D$9</f>
        <v>1071.42</v>
      </c>
      <c r="F44" s="44">
        <f t="shared" si="22"/>
        <v>1071.42</v>
      </c>
      <c r="G44" s="44">
        <f t="shared" si="22"/>
        <v>1071.42</v>
      </c>
      <c r="H44" s="44">
        <f t="shared" si="22"/>
        <v>1071.42</v>
      </c>
      <c r="I44" s="44">
        <f t="shared" si="22"/>
        <v>1071.42</v>
      </c>
      <c r="J44" s="44">
        <f t="shared" si="22"/>
        <v>1071.42</v>
      </c>
      <c r="K44" s="44">
        <f t="shared" si="22"/>
        <v>1071.42</v>
      </c>
      <c r="L44" s="44">
        <f t="shared" si="22"/>
        <v>1071.42</v>
      </c>
      <c r="M44" s="44">
        <f t="shared" si="22"/>
        <v>1071.42</v>
      </c>
      <c r="N44" s="44">
        <f t="shared" si="22"/>
        <v>1071.42</v>
      </c>
      <c r="O44" s="44">
        <f t="shared" si="22"/>
        <v>1071.42</v>
      </c>
      <c r="P44" s="44">
        <f t="shared" si="22"/>
        <v>1071.42</v>
      </c>
      <c r="Q44" s="44">
        <f t="shared" si="22"/>
        <v>1071.42</v>
      </c>
      <c r="R44" s="44">
        <f t="shared" si="22"/>
        <v>1071.42</v>
      </c>
      <c r="S44" s="44">
        <f t="shared" si="22"/>
        <v>1071.42</v>
      </c>
      <c r="T44" s="44">
        <f t="shared" si="22"/>
        <v>1071.42</v>
      </c>
      <c r="U44" s="44">
        <f t="shared" si="22"/>
        <v>1071.42</v>
      </c>
      <c r="V44" s="44">
        <f t="shared" si="22"/>
        <v>1071.42</v>
      </c>
      <c r="W44" s="44">
        <f t="shared" si="22"/>
        <v>1071.42</v>
      </c>
      <c r="X44" s="44">
        <f t="shared" si="22"/>
        <v>1071.42</v>
      </c>
      <c r="Y44" s="44">
        <f t="shared" si="22"/>
        <v>1071.42</v>
      </c>
      <c r="Z44" s="44">
        <f t="shared" si="22"/>
        <v>1071.42</v>
      </c>
      <c r="AA44" s="44">
        <f t="shared" si="22"/>
        <v>1071.42</v>
      </c>
    </row>
    <row r="45" spans="1:27" ht="12.75" customHeight="1" outlineLevel="1" x14ac:dyDescent="0.2">
      <c r="A45" s="99" t="s">
        <v>275</v>
      </c>
      <c r="B45" s="63" t="s">
        <v>83</v>
      </c>
      <c r="C45" s="43" t="s">
        <v>79</v>
      </c>
      <c r="D45" s="44">
        <v>3.35</v>
      </c>
      <c r="E45" s="44">
        <v>3.35</v>
      </c>
      <c r="F45" s="44">
        <v>3.35</v>
      </c>
      <c r="G45" s="44">
        <v>3.35</v>
      </c>
      <c r="H45" s="44">
        <v>3.35</v>
      </c>
      <c r="I45" s="44">
        <v>3.35</v>
      </c>
      <c r="J45" s="44">
        <v>3.35</v>
      </c>
      <c r="K45" s="44">
        <v>3.35</v>
      </c>
      <c r="L45" s="44">
        <v>3.35</v>
      </c>
      <c r="M45" s="44">
        <v>3.35</v>
      </c>
      <c r="N45" s="44">
        <v>3.35</v>
      </c>
      <c r="O45" s="44">
        <v>3.35</v>
      </c>
      <c r="P45" s="44">
        <v>3.35</v>
      </c>
      <c r="Q45" s="44">
        <v>3.35</v>
      </c>
      <c r="R45" s="44">
        <v>3.35</v>
      </c>
      <c r="S45" s="44">
        <v>3.35</v>
      </c>
      <c r="T45" s="44">
        <v>3.35</v>
      </c>
      <c r="U45" s="44">
        <v>3.35</v>
      </c>
      <c r="V45" s="44">
        <v>3.35</v>
      </c>
      <c r="W45" s="44">
        <v>3.35</v>
      </c>
      <c r="X45" s="44">
        <v>3.35</v>
      </c>
      <c r="Y45" s="44">
        <v>3.35</v>
      </c>
      <c r="Z45" s="44">
        <v>3.35</v>
      </c>
      <c r="AA45" s="44">
        <v>3.35</v>
      </c>
    </row>
    <row r="46" spans="1:27" ht="12.75" customHeight="1" outlineLevel="1" x14ac:dyDescent="0.2">
      <c r="A46" s="99" t="s">
        <v>276</v>
      </c>
      <c r="B46" s="63" t="s">
        <v>81</v>
      </c>
      <c r="C46" s="43" t="s">
        <v>79</v>
      </c>
      <c r="D46" s="44">
        <f>$D$11</f>
        <v>216.36</v>
      </c>
      <c r="E46" s="44">
        <f t="shared" ref="E46:AA46" si="23">$D$11</f>
        <v>216.36</v>
      </c>
      <c r="F46" s="44">
        <f t="shared" si="23"/>
        <v>216.36</v>
      </c>
      <c r="G46" s="44">
        <f t="shared" si="23"/>
        <v>216.36</v>
      </c>
      <c r="H46" s="44">
        <f t="shared" si="23"/>
        <v>216.36</v>
      </c>
      <c r="I46" s="44">
        <f t="shared" si="23"/>
        <v>216.36</v>
      </c>
      <c r="J46" s="44">
        <f t="shared" si="23"/>
        <v>216.36</v>
      </c>
      <c r="K46" s="44">
        <f t="shared" si="23"/>
        <v>216.36</v>
      </c>
      <c r="L46" s="44">
        <f t="shared" si="23"/>
        <v>216.36</v>
      </c>
      <c r="M46" s="44">
        <f t="shared" si="23"/>
        <v>216.36</v>
      </c>
      <c r="N46" s="44">
        <f t="shared" si="23"/>
        <v>216.36</v>
      </c>
      <c r="O46" s="44">
        <f t="shared" si="23"/>
        <v>216.36</v>
      </c>
      <c r="P46" s="44">
        <f t="shared" si="23"/>
        <v>216.36</v>
      </c>
      <c r="Q46" s="44">
        <f t="shared" si="23"/>
        <v>216.36</v>
      </c>
      <c r="R46" s="44">
        <f t="shared" si="23"/>
        <v>216.36</v>
      </c>
      <c r="S46" s="44">
        <f t="shared" si="23"/>
        <v>216.36</v>
      </c>
      <c r="T46" s="44">
        <f t="shared" si="23"/>
        <v>216.36</v>
      </c>
      <c r="U46" s="44">
        <f t="shared" si="23"/>
        <v>216.36</v>
      </c>
      <c r="V46" s="44">
        <f t="shared" si="23"/>
        <v>216.36</v>
      </c>
      <c r="W46" s="44">
        <f t="shared" si="23"/>
        <v>216.36</v>
      </c>
      <c r="X46" s="44">
        <f t="shared" si="23"/>
        <v>216.36</v>
      </c>
      <c r="Y46" s="44">
        <f t="shared" si="23"/>
        <v>216.36</v>
      </c>
      <c r="Z46" s="44">
        <f t="shared" si="23"/>
        <v>216.36</v>
      </c>
      <c r="AA46" s="44">
        <f t="shared" si="23"/>
        <v>216.36</v>
      </c>
    </row>
    <row r="47" spans="1:27" ht="12.75" customHeight="1" x14ac:dyDescent="0.2">
      <c r="A47" s="98" t="s">
        <v>277</v>
      </c>
      <c r="B47" s="28" t="str">
        <f>"09"&amp;"."&amp;$B$662&amp;"."&amp;$B$663</f>
        <v>09.12.2023</v>
      </c>
      <c r="C47" s="90" t="s">
        <v>76</v>
      </c>
      <c r="D47" s="91">
        <f>ROUND(((D48+D49+D51+D50)/1000),5)</f>
        <v>2.4032100000000001</v>
      </c>
      <c r="E47" s="91">
        <f>ROUND(((E48+E49+E51+E50)/1000),5)</f>
        <v>2.2966500000000001</v>
      </c>
      <c r="F47" s="91">
        <f>ROUND(((F48+F49+F51+F50)/1000),5)</f>
        <v>2.1842100000000002</v>
      </c>
      <c r="G47" s="91">
        <f t="shared" ref="G47:AA47" si="24">ROUND(((G48+G49+G51+G50)/1000),5)</f>
        <v>2.1373099999999998</v>
      </c>
      <c r="H47" s="91">
        <f t="shared" si="24"/>
        <v>2.1804299999999999</v>
      </c>
      <c r="I47" s="91">
        <f t="shared" si="24"/>
        <v>2.3002400000000001</v>
      </c>
      <c r="J47" s="91">
        <f t="shared" si="24"/>
        <v>2.4079899999999999</v>
      </c>
      <c r="K47" s="91">
        <f t="shared" si="24"/>
        <v>2.65747</v>
      </c>
      <c r="L47" s="91">
        <f t="shared" si="24"/>
        <v>2.89106</v>
      </c>
      <c r="M47" s="91">
        <f t="shared" si="24"/>
        <v>3.1070799999999998</v>
      </c>
      <c r="N47" s="91">
        <f t="shared" si="24"/>
        <v>3.13428</v>
      </c>
      <c r="O47" s="91">
        <f t="shared" si="24"/>
        <v>3.1671100000000001</v>
      </c>
      <c r="P47" s="91">
        <f t="shared" si="24"/>
        <v>3.14649</v>
      </c>
      <c r="Q47" s="91">
        <f t="shared" si="24"/>
        <v>3.1444100000000001</v>
      </c>
      <c r="R47" s="91">
        <f t="shared" si="24"/>
        <v>3.1237699999999999</v>
      </c>
      <c r="S47" s="91">
        <f t="shared" si="24"/>
        <v>3.12222</v>
      </c>
      <c r="T47" s="91">
        <f t="shared" si="24"/>
        <v>3.14141</v>
      </c>
      <c r="U47" s="91">
        <f t="shared" si="24"/>
        <v>3.1720100000000002</v>
      </c>
      <c r="V47" s="91">
        <f t="shared" si="24"/>
        <v>3.1501700000000001</v>
      </c>
      <c r="W47" s="91">
        <f t="shared" si="24"/>
        <v>3.1243699999999999</v>
      </c>
      <c r="X47" s="91">
        <f t="shared" si="24"/>
        <v>3.0997300000000001</v>
      </c>
      <c r="Y47" s="91">
        <f t="shared" si="24"/>
        <v>2.9074</v>
      </c>
      <c r="Z47" s="91">
        <f t="shared" si="24"/>
        <v>2.61294</v>
      </c>
      <c r="AA47" s="91">
        <f t="shared" si="24"/>
        <v>2.49159</v>
      </c>
    </row>
    <row r="48" spans="1:27" ht="12.75" customHeight="1" outlineLevel="1" x14ac:dyDescent="0.2">
      <c r="A48" s="99" t="s">
        <v>278</v>
      </c>
      <c r="B48" s="63" t="s">
        <v>238</v>
      </c>
      <c r="C48" s="43" t="s">
        <v>79</v>
      </c>
      <c r="D48" s="44">
        <v>1112.08</v>
      </c>
      <c r="E48" s="44">
        <v>1005.52</v>
      </c>
      <c r="F48" s="44">
        <v>893.08</v>
      </c>
      <c r="G48" s="44">
        <v>846.18</v>
      </c>
      <c r="H48" s="44">
        <v>889.3</v>
      </c>
      <c r="I48" s="44">
        <v>1009.11</v>
      </c>
      <c r="J48" s="44">
        <v>1116.8599999999999</v>
      </c>
      <c r="K48" s="44">
        <v>1366.34</v>
      </c>
      <c r="L48" s="44">
        <v>1599.93</v>
      </c>
      <c r="M48" s="44">
        <v>1815.95</v>
      </c>
      <c r="N48" s="44">
        <v>1843.15</v>
      </c>
      <c r="O48" s="44">
        <v>1875.98</v>
      </c>
      <c r="P48" s="44">
        <v>1855.36</v>
      </c>
      <c r="Q48" s="44">
        <v>1853.28</v>
      </c>
      <c r="R48" s="44">
        <v>1832.64</v>
      </c>
      <c r="S48" s="44">
        <v>1831.09</v>
      </c>
      <c r="T48" s="44">
        <v>1850.28</v>
      </c>
      <c r="U48" s="44">
        <v>1880.88</v>
      </c>
      <c r="V48" s="44">
        <v>1859.04</v>
      </c>
      <c r="W48" s="44">
        <v>1833.24</v>
      </c>
      <c r="X48" s="44">
        <v>1808.6</v>
      </c>
      <c r="Y48" s="44">
        <v>1616.27</v>
      </c>
      <c r="Z48" s="44">
        <v>1321.81</v>
      </c>
      <c r="AA48" s="44">
        <v>1200.46</v>
      </c>
    </row>
    <row r="49" spans="1:27" ht="12.75" customHeight="1" outlineLevel="1" x14ac:dyDescent="0.2">
      <c r="A49" s="99" t="s">
        <v>279</v>
      </c>
      <c r="B49" s="63" t="s">
        <v>90</v>
      </c>
      <c r="C49" s="43" t="s">
        <v>79</v>
      </c>
      <c r="D49" s="44">
        <f>$D$9</f>
        <v>1071.42</v>
      </c>
      <c r="E49" s="44">
        <f t="shared" ref="E49:AA49" si="25">$D$9</f>
        <v>1071.42</v>
      </c>
      <c r="F49" s="44">
        <f t="shared" si="25"/>
        <v>1071.42</v>
      </c>
      <c r="G49" s="44">
        <f t="shared" si="25"/>
        <v>1071.42</v>
      </c>
      <c r="H49" s="44">
        <f t="shared" si="25"/>
        <v>1071.42</v>
      </c>
      <c r="I49" s="44">
        <f t="shared" si="25"/>
        <v>1071.42</v>
      </c>
      <c r="J49" s="44">
        <f t="shared" si="25"/>
        <v>1071.42</v>
      </c>
      <c r="K49" s="44">
        <f t="shared" si="25"/>
        <v>1071.42</v>
      </c>
      <c r="L49" s="44">
        <f t="shared" si="25"/>
        <v>1071.42</v>
      </c>
      <c r="M49" s="44">
        <f t="shared" si="25"/>
        <v>1071.42</v>
      </c>
      <c r="N49" s="44">
        <f t="shared" si="25"/>
        <v>1071.42</v>
      </c>
      <c r="O49" s="44">
        <f t="shared" si="25"/>
        <v>1071.42</v>
      </c>
      <c r="P49" s="44">
        <f t="shared" si="25"/>
        <v>1071.42</v>
      </c>
      <c r="Q49" s="44">
        <f t="shared" si="25"/>
        <v>1071.42</v>
      </c>
      <c r="R49" s="44">
        <f t="shared" si="25"/>
        <v>1071.42</v>
      </c>
      <c r="S49" s="44">
        <f t="shared" si="25"/>
        <v>1071.42</v>
      </c>
      <c r="T49" s="44">
        <f t="shared" si="25"/>
        <v>1071.42</v>
      </c>
      <c r="U49" s="44">
        <f t="shared" si="25"/>
        <v>1071.42</v>
      </c>
      <c r="V49" s="44">
        <f t="shared" si="25"/>
        <v>1071.42</v>
      </c>
      <c r="W49" s="44">
        <f t="shared" si="25"/>
        <v>1071.42</v>
      </c>
      <c r="X49" s="44">
        <f t="shared" si="25"/>
        <v>1071.42</v>
      </c>
      <c r="Y49" s="44">
        <f t="shared" si="25"/>
        <v>1071.42</v>
      </c>
      <c r="Z49" s="44">
        <f t="shared" si="25"/>
        <v>1071.42</v>
      </c>
      <c r="AA49" s="44">
        <f t="shared" si="25"/>
        <v>1071.42</v>
      </c>
    </row>
    <row r="50" spans="1:27" ht="12.75" customHeight="1" outlineLevel="1" x14ac:dyDescent="0.2">
      <c r="A50" s="99" t="s">
        <v>280</v>
      </c>
      <c r="B50" s="63" t="s">
        <v>83</v>
      </c>
      <c r="C50" s="43" t="s">
        <v>79</v>
      </c>
      <c r="D50" s="44">
        <v>3.35</v>
      </c>
      <c r="E50" s="44">
        <v>3.35</v>
      </c>
      <c r="F50" s="44">
        <v>3.35</v>
      </c>
      <c r="G50" s="44">
        <v>3.35</v>
      </c>
      <c r="H50" s="44">
        <v>3.35</v>
      </c>
      <c r="I50" s="44">
        <v>3.35</v>
      </c>
      <c r="J50" s="44">
        <v>3.35</v>
      </c>
      <c r="K50" s="44">
        <v>3.35</v>
      </c>
      <c r="L50" s="44">
        <v>3.35</v>
      </c>
      <c r="M50" s="44">
        <v>3.35</v>
      </c>
      <c r="N50" s="44">
        <v>3.35</v>
      </c>
      <c r="O50" s="44">
        <v>3.35</v>
      </c>
      <c r="P50" s="44">
        <v>3.35</v>
      </c>
      <c r="Q50" s="44">
        <v>3.35</v>
      </c>
      <c r="R50" s="44">
        <v>3.35</v>
      </c>
      <c r="S50" s="44">
        <v>3.35</v>
      </c>
      <c r="T50" s="44">
        <v>3.35</v>
      </c>
      <c r="U50" s="44">
        <v>3.35</v>
      </c>
      <c r="V50" s="44">
        <v>3.35</v>
      </c>
      <c r="W50" s="44">
        <v>3.35</v>
      </c>
      <c r="X50" s="44">
        <v>3.35</v>
      </c>
      <c r="Y50" s="44">
        <v>3.35</v>
      </c>
      <c r="Z50" s="44">
        <v>3.35</v>
      </c>
      <c r="AA50" s="44">
        <v>3.35</v>
      </c>
    </row>
    <row r="51" spans="1:27" ht="12.75" customHeight="1" outlineLevel="1" x14ac:dyDescent="0.2">
      <c r="A51" s="99" t="s">
        <v>281</v>
      </c>
      <c r="B51" s="63" t="s">
        <v>81</v>
      </c>
      <c r="C51" s="43" t="s">
        <v>79</v>
      </c>
      <c r="D51" s="44">
        <f>$D$11</f>
        <v>216.36</v>
      </c>
      <c r="E51" s="44">
        <f t="shared" ref="E51:AA51" si="26">$D$11</f>
        <v>216.36</v>
      </c>
      <c r="F51" s="44">
        <f t="shared" si="26"/>
        <v>216.36</v>
      </c>
      <c r="G51" s="44">
        <f t="shared" si="26"/>
        <v>216.36</v>
      </c>
      <c r="H51" s="44">
        <f t="shared" si="26"/>
        <v>216.36</v>
      </c>
      <c r="I51" s="44">
        <f t="shared" si="26"/>
        <v>216.36</v>
      </c>
      <c r="J51" s="44">
        <f t="shared" si="26"/>
        <v>216.36</v>
      </c>
      <c r="K51" s="44">
        <f t="shared" si="26"/>
        <v>216.36</v>
      </c>
      <c r="L51" s="44">
        <f t="shared" si="26"/>
        <v>216.36</v>
      </c>
      <c r="M51" s="44">
        <f t="shared" si="26"/>
        <v>216.36</v>
      </c>
      <c r="N51" s="44">
        <f t="shared" si="26"/>
        <v>216.36</v>
      </c>
      <c r="O51" s="44">
        <f t="shared" si="26"/>
        <v>216.36</v>
      </c>
      <c r="P51" s="44">
        <f t="shared" si="26"/>
        <v>216.36</v>
      </c>
      <c r="Q51" s="44">
        <f t="shared" si="26"/>
        <v>216.36</v>
      </c>
      <c r="R51" s="44">
        <f t="shared" si="26"/>
        <v>216.36</v>
      </c>
      <c r="S51" s="44">
        <f t="shared" si="26"/>
        <v>216.36</v>
      </c>
      <c r="T51" s="44">
        <f t="shared" si="26"/>
        <v>216.36</v>
      </c>
      <c r="U51" s="44">
        <f t="shared" si="26"/>
        <v>216.36</v>
      </c>
      <c r="V51" s="44">
        <f t="shared" si="26"/>
        <v>216.36</v>
      </c>
      <c r="W51" s="44">
        <f t="shared" si="26"/>
        <v>216.36</v>
      </c>
      <c r="X51" s="44">
        <f t="shared" si="26"/>
        <v>216.36</v>
      </c>
      <c r="Y51" s="44">
        <f t="shared" si="26"/>
        <v>216.36</v>
      </c>
      <c r="Z51" s="44">
        <f t="shared" si="26"/>
        <v>216.36</v>
      </c>
      <c r="AA51" s="44">
        <f t="shared" si="26"/>
        <v>216.36</v>
      </c>
    </row>
    <row r="52" spans="1:27" ht="12.75" customHeight="1" x14ac:dyDescent="0.2">
      <c r="A52" s="98" t="s">
        <v>282</v>
      </c>
      <c r="B52" s="28" t="str">
        <f>"10"&amp;"."&amp;$B$662&amp;"."&amp;$B$663</f>
        <v>10.12.2023</v>
      </c>
      <c r="C52" s="90" t="s">
        <v>76</v>
      </c>
      <c r="D52" s="91">
        <f>ROUND(((D53+D54+D56+D55)/1000),5)</f>
        <v>2.36104</v>
      </c>
      <c r="E52" s="91">
        <f>ROUND(((E53+E54+E56+E55)/1000),5)</f>
        <v>2.20661</v>
      </c>
      <c r="F52" s="91">
        <f>ROUND(((F53+F54+F56+F55)/1000),5)</f>
        <v>2.1060699999999999</v>
      </c>
      <c r="G52" s="91">
        <f t="shared" ref="G52:AA52" si="27">ROUND(((G53+G54+G56+G55)/1000),5)</f>
        <v>2.05145</v>
      </c>
      <c r="H52" s="91">
        <f t="shared" si="27"/>
        <v>1.4652000000000001</v>
      </c>
      <c r="I52" s="91">
        <f t="shared" si="27"/>
        <v>2.2155100000000001</v>
      </c>
      <c r="J52" s="91">
        <f t="shared" si="27"/>
        <v>2.2948200000000001</v>
      </c>
      <c r="K52" s="91">
        <f t="shared" si="27"/>
        <v>2.4108999999999998</v>
      </c>
      <c r="L52" s="91">
        <f t="shared" si="27"/>
        <v>2.7513100000000001</v>
      </c>
      <c r="M52" s="91">
        <f t="shared" si="27"/>
        <v>2.9130099999999999</v>
      </c>
      <c r="N52" s="91">
        <f t="shared" si="27"/>
        <v>3.0609000000000002</v>
      </c>
      <c r="O52" s="91">
        <f t="shared" si="27"/>
        <v>3.0882499999999999</v>
      </c>
      <c r="P52" s="91">
        <f t="shared" si="27"/>
        <v>3.08629</v>
      </c>
      <c r="Q52" s="91">
        <f t="shared" si="27"/>
        <v>3.0952299999999999</v>
      </c>
      <c r="R52" s="91">
        <f t="shared" si="27"/>
        <v>3.0647000000000002</v>
      </c>
      <c r="S52" s="91">
        <f t="shared" si="27"/>
        <v>3.0575299999999999</v>
      </c>
      <c r="T52" s="91">
        <f t="shared" si="27"/>
        <v>3.1197300000000001</v>
      </c>
      <c r="U52" s="91">
        <f t="shared" si="27"/>
        <v>3.1281099999999999</v>
      </c>
      <c r="V52" s="91">
        <f t="shared" si="27"/>
        <v>3.1256900000000001</v>
      </c>
      <c r="W52" s="91">
        <f t="shared" si="27"/>
        <v>3.0990600000000001</v>
      </c>
      <c r="X52" s="91">
        <f t="shared" si="27"/>
        <v>3.03112</v>
      </c>
      <c r="Y52" s="91">
        <f t="shared" si="27"/>
        <v>2.8548800000000001</v>
      </c>
      <c r="Z52" s="91">
        <f t="shared" si="27"/>
        <v>2.5992600000000001</v>
      </c>
      <c r="AA52" s="91">
        <f t="shared" si="27"/>
        <v>2.4254099999999998</v>
      </c>
    </row>
    <row r="53" spans="1:27" ht="12.75" customHeight="1" outlineLevel="1" x14ac:dyDescent="0.2">
      <c r="A53" s="99" t="s">
        <v>283</v>
      </c>
      <c r="B53" s="63" t="s">
        <v>238</v>
      </c>
      <c r="C53" s="43" t="s">
        <v>79</v>
      </c>
      <c r="D53" s="44">
        <v>1069.9100000000001</v>
      </c>
      <c r="E53" s="44">
        <v>915.48</v>
      </c>
      <c r="F53" s="44">
        <v>814.94</v>
      </c>
      <c r="G53" s="44">
        <v>760.32</v>
      </c>
      <c r="H53" s="44">
        <v>174.07</v>
      </c>
      <c r="I53" s="44">
        <v>924.38</v>
      </c>
      <c r="J53" s="44">
        <v>1003.69</v>
      </c>
      <c r="K53" s="44">
        <v>1119.77</v>
      </c>
      <c r="L53" s="44">
        <v>1460.18</v>
      </c>
      <c r="M53" s="44">
        <v>1621.88</v>
      </c>
      <c r="N53" s="44">
        <v>1769.77</v>
      </c>
      <c r="O53" s="44">
        <v>1797.12</v>
      </c>
      <c r="P53" s="44">
        <v>1795.16</v>
      </c>
      <c r="Q53" s="44">
        <v>1804.1</v>
      </c>
      <c r="R53" s="44">
        <v>1773.57</v>
      </c>
      <c r="S53" s="44">
        <v>1766.4</v>
      </c>
      <c r="T53" s="44">
        <v>1828.6</v>
      </c>
      <c r="U53" s="44">
        <v>1836.98</v>
      </c>
      <c r="V53" s="44">
        <v>1834.56</v>
      </c>
      <c r="W53" s="44">
        <v>1807.93</v>
      </c>
      <c r="X53" s="44">
        <v>1739.99</v>
      </c>
      <c r="Y53" s="44">
        <v>1563.75</v>
      </c>
      <c r="Z53" s="44">
        <v>1308.1300000000001</v>
      </c>
      <c r="AA53" s="44">
        <v>1134.28</v>
      </c>
    </row>
    <row r="54" spans="1:27" ht="12.75" customHeight="1" outlineLevel="1" x14ac:dyDescent="0.2">
      <c r="A54" s="99" t="s">
        <v>284</v>
      </c>
      <c r="B54" s="63" t="s">
        <v>90</v>
      </c>
      <c r="C54" s="43" t="s">
        <v>79</v>
      </c>
      <c r="D54" s="44">
        <f>$D$9</f>
        <v>1071.42</v>
      </c>
      <c r="E54" s="44">
        <f t="shared" ref="E54:AA54" si="28">$D$9</f>
        <v>1071.42</v>
      </c>
      <c r="F54" s="44">
        <f t="shared" si="28"/>
        <v>1071.42</v>
      </c>
      <c r="G54" s="44">
        <f t="shared" si="28"/>
        <v>1071.42</v>
      </c>
      <c r="H54" s="44">
        <f t="shared" si="28"/>
        <v>1071.42</v>
      </c>
      <c r="I54" s="44">
        <f t="shared" si="28"/>
        <v>1071.42</v>
      </c>
      <c r="J54" s="44">
        <f t="shared" si="28"/>
        <v>1071.42</v>
      </c>
      <c r="K54" s="44">
        <f t="shared" si="28"/>
        <v>1071.42</v>
      </c>
      <c r="L54" s="44">
        <f t="shared" si="28"/>
        <v>1071.42</v>
      </c>
      <c r="M54" s="44">
        <f t="shared" si="28"/>
        <v>1071.42</v>
      </c>
      <c r="N54" s="44">
        <f t="shared" si="28"/>
        <v>1071.42</v>
      </c>
      <c r="O54" s="44">
        <f t="shared" si="28"/>
        <v>1071.42</v>
      </c>
      <c r="P54" s="44">
        <f t="shared" si="28"/>
        <v>1071.42</v>
      </c>
      <c r="Q54" s="44">
        <f t="shared" si="28"/>
        <v>1071.42</v>
      </c>
      <c r="R54" s="44">
        <f t="shared" si="28"/>
        <v>1071.42</v>
      </c>
      <c r="S54" s="44">
        <f t="shared" si="28"/>
        <v>1071.42</v>
      </c>
      <c r="T54" s="44">
        <f t="shared" si="28"/>
        <v>1071.42</v>
      </c>
      <c r="U54" s="44">
        <f t="shared" si="28"/>
        <v>1071.42</v>
      </c>
      <c r="V54" s="44">
        <f t="shared" si="28"/>
        <v>1071.42</v>
      </c>
      <c r="W54" s="44">
        <f t="shared" si="28"/>
        <v>1071.42</v>
      </c>
      <c r="X54" s="44">
        <f t="shared" si="28"/>
        <v>1071.42</v>
      </c>
      <c r="Y54" s="44">
        <f t="shared" si="28"/>
        <v>1071.42</v>
      </c>
      <c r="Z54" s="44">
        <f t="shared" si="28"/>
        <v>1071.42</v>
      </c>
      <c r="AA54" s="44">
        <f t="shared" si="28"/>
        <v>1071.42</v>
      </c>
    </row>
    <row r="55" spans="1:27" ht="12.75" customHeight="1" outlineLevel="1" x14ac:dyDescent="0.2">
      <c r="A55" s="99" t="s">
        <v>285</v>
      </c>
      <c r="B55" s="63" t="s">
        <v>83</v>
      </c>
      <c r="C55" s="43" t="s">
        <v>79</v>
      </c>
      <c r="D55" s="44">
        <v>3.35</v>
      </c>
      <c r="E55" s="44">
        <v>3.35</v>
      </c>
      <c r="F55" s="44">
        <v>3.35</v>
      </c>
      <c r="G55" s="44">
        <v>3.35</v>
      </c>
      <c r="H55" s="44">
        <v>3.35</v>
      </c>
      <c r="I55" s="44">
        <v>3.35</v>
      </c>
      <c r="J55" s="44">
        <v>3.35</v>
      </c>
      <c r="K55" s="44">
        <v>3.35</v>
      </c>
      <c r="L55" s="44">
        <v>3.35</v>
      </c>
      <c r="M55" s="44">
        <v>3.35</v>
      </c>
      <c r="N55" s="44">
        <v>3.35</v>
      </c>
      <c r="O55" s="44">
        <v>3.35</v>
      </c>
      <c r="P55" s="44">
        <v>3.35</v>
      </c>
      <c r="Q55" s="44">
        <v>3.35</v>
      </c>
      <c r="R55" s="44">
        <v>3.35</v>
      </c>
      <c r="S55" s="44">
        <v>3.35</v>
      </c>
      <c r="T55" s="44">
        <v>3.35</v>
      </c>
      <c r="U55" s="44">
        <v>3.35</v>
      </c>
      <c r="V55" s="44">
        <v>3.35</v>
      </c>
      <c r="W55" s="44">
        <v>3.35</v>
      </c>
      <c r="X55" s="44">
        <v>3.35</v>
      </c>
      <c r="Y55" s="44">
        <v>3.35</v>
      </c>
      <c r="Z55" s="44">
        <v>3.35</v>
      </c>
      <c r="AA55" s="44">
        <v>3.35</v>
      </c>
    </row>
    <row r="56" spans="1:27" ht="12.75" customHeight="1" outlineLevel="1" x14ac:dyDescent="0.2">
      <c r="A56" s="99" t="s">
        <v>286</v>
      </c>
      <c r="B56" s="63" t="s">
        <v>81</v>
      </c>
      <c r="C56" s="43" t="s">
        <v>79</v>
      </c>
      <c r="D56" s="44">
        <f>$D$11</f>
        <v>216.36</v>
      </c>
      <c r="E56" s="44">
        <f t="shared" ref="E56:AA56" si="29">$D$11</f>
        <v>216.36</v>
      </c>
      <c r="F56" s="44">
        <f t="shared" si="29"/>
        <v>216.36</v>
      </c>
      <c r="G56" s="44">
        <f t="shared" si="29"/>
        <v>216.36</v>
      </c>
      <c r="H56" s="44">
        <f t="shared" si="29"/>
        <v>216.36</v>
      </c>
      <c r="I56" s="44">
        <f t="shared" si="29"/>
        <v>216.36</v>
      </c>
      <c r="J56" s="44">
        <f t="shared" si="29"/>
        <v>216.36</v>
      </c>
      <c r="K56" s="44">
        <f t="shared" si="29"/>
        <v>216.36</v>
      </c>
      <c r="L56" s="44">
        <f t="shared" si="29"/>
        <v>216.36</v>
      </c>
      <c r="M56" s="44">
        <f t="shared" si="29"/>
        <v>216.36</v>
      </c>
      <c r="N56" s="44">
        <f t="shared" si="29"/>
        <v>216.36</v>
      </c>
      <c r="O56" s="44">
        <f t="shared" si="29"/>
        <v>216.36</v>
      </c>
      <c r="P56" s="44">
        <f t="shared" si="29"/>
        <v>216.36</v>
      </c>
      <c r="Q56" s="44">
        <f t="shared" si="29"/>
        <v>216.36</v>
      </c>
      <c r="R56" s="44">
        <f t="shared" si="29"/>
        <v>216.36</v>
      </c>
      <c r="S56" s="44">
        <f t="shared" si="29"/>
        <v>216.36</v>
      </c>
      <c r="T56" s="44">
        <f t="shared" si="29"/>
        <v>216.36</v>
      </c>
      <c r="U56" s="44">
        <f t="shared" si="29"/>
        <v>216.36</v>
      </c>
      <c r="V56" s="44">
        <f t="shared" si="29"/>
        <v>216.36</v>
      </c>
      <c r="W56" s="44">
        <f t="shared" si="29"/>
        <v>216.36</v>
      </c>
      <c r="X56" s="44">
        <f t="shared" si="29"/>
        <v>216.36</v>
      </c>
      <c r="Y56" s="44">
        <f t="shared" si="29"/>
        <v>216.36</v>
      </c>
      <c r="Z56" s="44">
        <f t="shared" si="29"/>
        <v>216.36</v>
      </c>
      <c r="AA56" s="44">
        <f t="shared" si="29"/>
        <v>216.36</v>
      </c>
    </row>
    <row r="57" spans="1:27" ht="12.75" customHeight="1" x14ac:dyDescent="0.2">
      <c r="A57" s="98" t="s">
        <v>287</v>
      </c>
      <c r="B57" s="28" t="str">
        <f>"11"&amp;"."&amp;$B$662&amp;"."&amp;$B$663</f>
        <v>11.12.2023</v>
      </c>
      <c r="C57" s="90" t="s">
        <v>76</v>
      </c>
      <c r="D57" s="91">
        <f>ROUND(((D58+D59+D61+D60)/1000),5)</f>
        <v>2.36869</v>
      </c>
      <c r="E57" s="91">
        <f>ROUND(((E58+E59+E61+E60)/1000),5)</f>
        <v>2.2817500000000002</v>
      </c>
      <c r="F57" s="91">
        <f>ROUND(((F58+F59+F61+F60)/1000),5)</f>
        <v>2.2044299999999999</v>
      </c>
      <c r="G57" s="91">
        <f t="shared" ref="G57:AA57" si="30">ROUND(((G58+G59+G61+G60)/1000),5)</f>
        <v>2.1652399999999998</v>
      </c>
      <c r="H57" s="91">
        <f t="shared" si="30"/>
        <v>2.2719100000000001</v>
      </c>
      <c r="I57" s="91">
        <f t="shared" si="30"/>
        <v>2.3970199999999999</v>
      </c>
      <c r="J57" s="91">
        <f t="shared" si="30"/>
        <v>2.6066400000000001</v>
      </c>
      <c r="K57" s="91">
        <f t="shared" si="30"/>
        <v>3.0855399999999999</v>
      </c>
      <c r="L57" s="91">
        <f t="shared" si="30"/>
        <v>3.2175199999999999</v>
      </c>
      <c r="M57" s="91">
        <f t="shared" si="30"/>
        <v>3.3300700000000001</v>
      </c>
      <c r="N57" s="91">
        <f t="shared" si="30"/>
        <v>3.3728799999999999</v>
      </c>
      <c r="O57" s="91">
        <f t="shared" si="30"/>
        <v>3.3934700000000002</v>
      </c>
      <c r="P57" s="91">
        <f t="shared" si="30"/>
        <v>3.3317100000000002</v>
      </c>
      <c r="Q57" s="91">
        <f t="shared" si="30"/>
        <v>3.3525900000000002</v>
      </c>
      <c r="R57" s="91">
        <f t="shared" si="30"/>
        <v>3.3473899999999999</v>
      </c>
      <c r="S57" s="91">
        <f t="shared" si="30"/>
        <v>3.2921299999999998</v>
      </c>
      <c r="T57" s="91">
        <f t="shared" si="30"/>
        <v>3.3363900000000002</v>
      </c>
      <c r="U57" s="91">
        <f t="shared" si="30"/>
        <v>3.3461699999999999</v>
      </c>
      <c r="V57" s="91">
        <f t="shared" si="30"/>
        <v>3.3138399999999999</v>
      </c>
      <c r="W57" s="91">
        <f t="shared" si="30"/>
        <v>3.20214</v>
      </c>
      <c r="X57" s="91">
        <f t="shared" si="30"/>
        <v>3.1442800000000002</v>
      </c>
      <c r="Y57" s="91">
        <f t="shared" si="30"/>
        <v>2.9413499999999999</v>
      </c>
      <c r="Z57" s="91">
        <f t="shared" si="30"/>
        <v>2.6181899999999998</v>
      </c>
      <c r="AA57" s="91">
        <f t="shared" si="30"/>
        <v>2.4926900000000001</v>
      </c>
    </row>
    <row r="58" spans="1:27" ht="12.75" customHeight="1" outlineLevel="1" x14ac:dyDescent="0.2">
      <c r="A58" s="99" t="s">
        <v>288</v>
      </c>
      <c r="B58" s="63" t="s">
        <v>238</v>
      </c>
      <c r="C58" s="43" t="s">
        <v>79</v>
      </c>
      <c r="D58" s="44">
        <v>1077.56</v>
      </c>
      <c r="E58" s="44">
        <v>990.62</v>
      </c>
      <c r="F58" s="44">
        <v>913.3</v>
      </c>
      <c r="G58" s="44">
        <v>874.11</v>
      </c>
      <c r="H58" s="44">
        <v>980.78</v>
      </c>
      <c r="I58" s="44">
        <v>1105.8900000000001</v>
      </c>
      <c r="J58" s="44">
        <v>1315.51</v>
      </c>
      <c r="K58" s="44">
        <v>1794.41</v>
      </c>
      <c r="L58" s="44">
        <v>1926.39</v>
      </c>
      <c r="M58" s="44">
        <v>2038.94</v>
      </c>
      <c r="N58" s="44">
        <v>2081.75</v>
      </c>
      <c r="O58" s="44">
        <v>2102.34</v>
      </c>
      <c r="P58" s="44">
        <v>2040.58</v>
      </c>
      <c r="Q58" s="44">
        <v>2061.46</v>
      </c>
      <c r="R58" s="44">
        <v>2056.2600000000002</v>
      </c>
      <c r="S58" s="44">
        <v>2001</v>
      </c>
      <c r="T58" s="44">
        <v>2045.26</v>
      </c>
      <c r="U58" s="44">
        <v>2055.04</v>
      </c>
      <c r="V58" s="44">
        <v>2022.71</v>
      </c>
      <c r="W58" s="44">
        <v>1911.01</v>
      </c>
      <c r="X58" s="44">
        <v>1853.15</v>
      </c>
      <c r="Y58" s="44">
        <v>1650.22</v>
      </c>
      <c r="Z58" s="44">
        <v>1327.06</v>
      </c>
      <c r="AA58" s="44">
        <v>1201.56</v>
      </c>
    </row>
    <row r="59" spans="1:27" ht="12.75" customHeight="1" outlineLevel="1" x14ac:dyDescent="0.2">
      <c r="A59" s="99" t="s">
        <v>289</v>
      </c>
      <c r="B59" s="63" t="s">
        <v>90</v>
      </c>
      <c r="C59" s="43" t="s">
        <v>79</v>
      </c>
      <c r="D59" s="44">
        <f>$D$9</f>
        <v>1071.42</v>
      </c>
      <c r="E59" s="44">
        <f t="shared" ref="E59:AA59" si="31">$D$9</f>
        <v>1071.42</v>
      </c>
      <c r="F59" s="44">
        <f t="shared" si="31"/>
        <v>1071.42</v>
      </c>
      <c r="G59" s="44">
        <f t="shared" si="31"/>
        <v>1071.42</v>
      </c>
      <c r="H59" s="44">
        <f t="shared" si="31"/>
        <v>1071.42</v>
      </c>
      <c r="I59" s="44">
        <f t="shared" si="31"/>
        <v>1071.42</v>
      </c>
      <c r="J59" s="44">
        <f t="shared" si="31"/>
        <v>1071.42</v>
      </c>
      <c r="K59" s="44">
        <f t="shared" si="31"/>
        <v>1071.42</v>
      </c>
      <c r="L59" s="44">
        <f t="shared" si="31"/>
        <v>1071.42</v>
      </c>
      <c r="M59" s="44">
        <f t="shared" si="31"/>
        <v>1071.42</v>
      </c>
      <c r="N59" s="44">
        <f t="shared" si="31"/>
        <v>1071.42</v>
      </c>
      <c r="O59" s="44">
        <f t="shared" si="31"/>
        <v>1071.42</v>
      </c>
      <c r="P59" s="44">
        <f t="shared" si="31"/>
        <v>1071.42</v>
      </c>
      <c r="Q59" s="44">
        <f t="shared" si="31"/>
        <v>1071.42</v>
      </c>
      <c r="R59" s="44">
        <f t="shared" si="31"/>
        <v>1071.42</v>
      </c>
      <c r="S59" s="44">
        <f t="shared" si="31"/>
        <v>1071.42</v>
      </c>
      <c r="T59" s="44">
        <f t="shared" si="31"/>
        <v>1071.42</v>
      </c>
      <c r="U59" s="44">
        <f t="shared" si="31"/>
        <v>1071.42</v>
      </c>
      <c r="V59" s="44">
        <f t="shared" si="31"/>
        <v>1071.42</v>
      </c>
      <c r="W59" s="44">
        <f t="shared" si="31"/>
        <v>1071.42</v>
      </c>
      <c r="X59" s="44">
        <f t="shared" si="31"/>
        <v>1071.42</v>
      </c>
      <c r="Y59" s="44">
        <f t="shared" si="31"/>
        <v>1071.42</v>
      </c>
      <c r="Z59" s="44">
        <f t="shared" si="31"/>
        <v>1071.42</v>
      </c>
      <c r="AA59" s="44">
        <f t="shared" si="31"/>
        <v>1071.42</v>
      </c>
    </row>
    <row r="60" spans="1:27" ht="12.75" customHeight="1" outlineLevel="1" x14ac:dyDescent="0.2">
      <c r="A60" s="99" t="s">
        <v>290</v>
      </c>
      <c r="B60" s="63" t="s">
        <v>83</v>
      </c>
      <c r="C60" s="43" t="s">
        <v>79</v>
      </c>
      <c r="D60" s="44">
        <v>3.35</v>
      </c>
      <c r="E60" s="44">
        <v>3.35</v>
      </c>
      <c r="F60" s="44">
        <v>3.35</v>
      </c>
      <c r="G60" s="44">
        <v>3.35</v>
      </c>
      <c r="H60" s="44">
        <v>3.35</v>
      </c>
      <c r="I60" s="44">
        <v>3.35</v>
      </c>
      <c r="J60" s="44">
        <v>3.35</v>
      </c>
      <c r="K60" s="44">
        <v>3.35</v>
      </c>
      <c r="L60" s="44">
        <v>3.35</v>
      </c>
      <c r="M60" s="44">
        <v>3.35</v>
      </c>
      <c r="N60" s="44">
        <v>3.35</v>
      </c>
      <c r="O60" s="44">
        <v>3.35</v>
      </c>
      <c r="P60" s="44">
        <v>3.35</v>
      </c>
      <c r="Q60" s="44">
        <v>3.35</v>
      </c>
      <c r="R60" s="44">
        <v>3.35</v>
      </c>
      <c r="S60" s="44">
        <v>3.35</v>
      </c>
      <c r="T60" s="44">
        <v>3.35</v>
      </c>
      <c r="U60" s="44">
        <v>3.35</v>
      </c>
      <c r="V60" s="44">
        <v>3.35</v>
      </c>
      <c r="W60" s="44">
        <v>3.35</v>
      </c>
      <c r="X60" s="44">
        <v>3.35</v>
      </c>
      <c r="Y60" s="44">
        <v>3.35</v>
      </c>
      <c r="Z60" s="44">
        <v>3.35</v>
      </c>
      <c r="AA60" s="44">
        <v>3.35</v>
      </c>
    </row>
    <row r="61" spans="1:27" ht="12.75" customHeight="1" outlineLevel="1" x14ac:dyDescent="0.2">
      <c r="A61" s="99" t="s">
        <v>291</v>
      </c>
      <c r="B61" s="63" t="s">
        <v>81</v>
      </c>
      <c r="C61" s="43" t="s">
        <v>79</v>
      </c>
      <c r="D61" s="44">
        <f>$D$11</f>
        <v>216.36</v>
      </c>
      <c r="E61" s="44">
        <f t="shared" ref="E61:AA61" si="32">$D$11</f>
        <v>216.36</v>
      </c>
      <c r="F61" s="44">
        <f t="shared" si="32"/>
        <v>216.36</v>
      </c>
      <c r="G61" s="44">
        <f t="shared" si="32"/>
        <v>216.36</v>
      </c>
      <c r="H61" s="44">
        <f t="shared" si="32"/>
        <v>216.36</v>
      </c>
      <c r="I61" s="44">
        <f t="shared" si="32"/>
        <v>216.36</v>
      </c>
      <c r="J61" s="44">
        <f t="shared" si="32"/>
        <v>216.36</v>
      </c>
      <c r="K61" s="44">
        <f t="shared" si="32"/>
        <v>216.36</v>
      </c>
      <c r="L61" s="44">
        <f t="shared" si="32"/>
        <v>216.36</v>
      </c>
      <c r="M61" s="44">
        <f t="shared" si="32"/>
        <v>216.36</v>
      </c>
      <c r="N61" s="44">
        <f t="shared" si="32"/>
        <v>216.36</v>
      </c>
      <c r="O61" s="44">
        <f t="shared" si="32"/>
        <v>216.36</v>
      </c>
      <c r="P61" s="44">
        <f t="shared" si="32"/>
        <v>216.36</v>
      </c>
      <c r="Q61" s="44">
        <f t="shared" si="32"/>
        <v>216.36</v>
      </c>
      <c r="R61" s="44">
        <f t="shared" si="32"/>
        <v>216.36</v>
      </c>
      <c r="S61" s="44">
        <f t="shared" si="32"/>
        <v>216.36</v>
      </c>
      <c r="T61" s="44">
        <f t="shared" si="32"/>
        <v>216.36</v>
      </c>
      <c r="U61" s="44">
        <f t="shared" si="32"/>
        <v>216.36</v>
      </c>
      <c r="V61" s="44">
        <f t="shared" si="32"/>
        <v>216.36</v>
      </c>
      <c r="W61" s="44">
        <f t="shared" si="32"/>
        <v>216.36</v>
      </c>
      <c r="X61" s="44">
        <f t="shared" si="32"/>
        <v>216.36</v>
      </c>
      <c r="Y61" s="44">
        <f t="shared" si="32"/>
        <v>216.36</v>
      </c>
      <c r="Z61" s="44">
        <f t="shared" si="32"/>
        <v>216.36</v>
      </c>
      <c r="AA61" s="44">
        <f t="shared" si="32"/>
        <v>216.36</v>
      </c>
    </row>
    <row r="62" spans="1:27" ht="12.75" customHeight="1" x14ac:dyDescent="0.2">
      <c r="A62" s="98" t="s">
        <v>292</v>
      </c>
      <c r="B62" s="28" t="str">
        <f>"12"&amp;"."&amp;$B$662&amp;"."&amp;$B$663</f>
        <v>12.12.2023</v>
      </c>
      <c r="C62" s="90" t="s">
        <v>76</v>
      </c>
      <c r="D62" s="91">
        <f>ROUND(((D63+D64+D66+D65)/1000),5)</f>
        <v>2.3688500000000001</v>
      </c>
      <c r="E62" s="91">
        <f>ROUND(((E63+E64+E66+E65)/1000),5)</f>
        <v>2.27542</v>
      </c>
      <c r="F62" s="91">
        <f>ROUND(((F63+F64+F66+F65)/1000),5)</f>
        <v>2.1710199999999999</v>
      </c>
      <c r="G62" s="91">
        <f t="shared" ref="G62:AA62" si="33">ROUND(((G63+G64+G66+G65)/1000),5)</f>
        <v>2.1561900000000001</v>
      </c>
      <c r="H62" s="91">
        <f t="shared" si="33"/>
        <v>2.26004</v>
      </c>
      <c r="I62" s="91">
        <f t="shared" si="33"/>
        <v>2.4174000000000002</v>
      </c>
      <c r="J62" s="91">
        <f t="shared" si="33"/>
        <v>2.6000999999999999</v>
      </c>
      <c r="K62" s="91">
        <f t="shared" si="33"/>
        <v>2.9457</v>
      </c>
      <c r="L62" s="91">
        <f t="shared" si="33"/>
        <v>3.1518700000000002</v>
      </c>
      <c r="M62" s="91">
        <f t="shared" si="33"/>
        <v>3.2117399999999998</v>
      </c>
      <c r="N62" s="91">
        <f t="shared" si="33"/>
        <v>3.2424499999999998</v>
      </c>
      <c r="O62" s="91">
        <f t="shared" si="33"/>
        <v>3.2778399999999999</v>
      </c>
      <c r="P62" s="91">
        <f t="shared" si="33"/>
        <v>3.2161599999999999</v>
      </c>
      <c r="Q62" s="91">
        <f t="shared" si="33"/>
        <v>3.2345700000000002</v>
      </c>
      <c r="R62" s="91">
        <f t="shared" si="33"/>
        <v>3.2477499999999999</v>
      </c>
      <c r="S62" s="91">
        <f t="shared" si="33"/>
        <v>3.2002100000000002</v>
      </c>
      <c r="T62" s="91">
        <f t="shared" si="33"/>
        <v>3.2215199999999999</v>
      </c>
      <c r="U62" s="91">
        <f t="shared" si="33"/>
        <v>3.2147199999999998</v>
      </c>
      <c r="V62" s="91">
        <f t="shared" si="33"/>
        <v>3.2058300000000002</v>
      </c>
      <c r="W62" s="91">
        <f t="shared" si="33"/>
        <v>3.1935199999999999</v>
      </c>
      <c r="X62" s="91">
        <f t="shared" si="33"/>
        <v>3.1427200000000002</v>
      </c>
      <c r="Y62" s="91">
        <f t="shared" si="33"/>
        <v>2.9638</v>
      </c>
      <c r="Z62" s="91">
        <f t="shared" si="33"/>
        <v>2.64486</v>
      </c>
      <c r="AA62" s="91">
        <f t="shared" si="33"/>
        <v>2.5289299999999999</v>
      </c>
    </row>
    <row r="63" spans="1:27" ht="12.75" customHeight="1" outlineLevel="1" x14ac:dyDescent="0.2">
      <c r="A63" s="99" t="s">
        <v>293</v>
      </c>
      <c r="B63" s="63" t="s">
        <v>238</v>
      </c>
      <c r="C63" s="43" t="s">
        <v>79</v>
      </c>
      <c r="D63" s="44">
        <v>1077.72</v>
      </c>
      <c r="E63" s="44">
        <v>984.29</v>
      </c>
      <c r="F63" s="44">
        <v>879.89</v>
      </c>
      <c r="G63" s="44">
        <v>865.06</v>
      </c>
      <c r="H63" s="44">
        <v>968.91</v>
      </c>
      <c r="I63" s="44">
        <v>1126.27</v>
      </c>
      <c r="J63" s="44">
        <v>1308.97</v>
      </c>
      <c r="K63" s="44">
        <v>1654.57</v>
      </c>
      <c r="L63" s="44">
        <v>1860.74</v>
      </c>
      <c r="M63" s="44">
        <v>1920.61</v>
      </c>
      <c r="N63" s="44">
        <v>1951.32</v>
      </c>
      <c r="O63" s="44">
        <v>1986.71</v>
      </c>
      <c r="P63" s="44">
        <v>1925.03</v>
      </c>
      <c r="Q63" s="44">
        <v>1943.44</v>
      </c>
      <c r="R63" s="44">
        <v>1956.62</v>
      </c>
      <c r="S63" s="44">
        <v>1909.08</v>
      </c>
      <c r="T63" s="44">
        <v>1930.39</v>
      </c>
      <c r="U63" s="44">
        <v>1923.59</v>
      </c>
      <c r="V63" s="44">
        <v>1914.7</v>
      </c>
      <c r="W63" s="44">
        <v>1902.39</v>
      </c>
      <c r="X63" s="44">
        <v>1851.59</v>
      </c>
      <c r="Y63" s="44">
        <v>1672.67</v>
      </c>
      <c r="Z63" s="44">
        <v>1353.73</v>
      </c>
      <c r="AA63" s="44">
        <v>1237.8</v>
      </c>
    </row>
    <row r="64" spans="1:27" ht="12.75" customHeight="1" outlineLevel="1" x14ac:dyDescent="0.2">
      <c r="A64" s="99" t="s">
        <v>294</v>
      </c>
      <c r="B64" s="63" t="s">
        <v>90</v>
      </c>
      <c r="C64" s="43" t="s">
        <v>79</v>
      </c>
      <c r="D64" s="44">
        <f>$D$9</f>
        <v>1071.42</v>
      </c>
      <c r="E64" s="44">
        <f t="shared" ref="E64:AA64" si="34">$D$9</f>
        <v>1071.42</v>
      </c>
      <c r="F64" s="44">
        <f t="shared" si="34"/>
        <v>1071.42</v>
      </c>
      <c r="G64" s="44">
        <f t="shared" si="34"/>
        <v>1071.42</v>
      </c>
      <c r="H64" s="44">
        <f t="shared" si="34"/>
        <v>1071.42</v>
      </c>
      <c r="I64" s="44">
        <f t="shared" si="34"/>
        <v>1071.42</v>
      </c>
      <c r="J64" s="44">
        <f t="shared" si="34"/>
        <v>1071.42</v>
      </c>
      <c r="K64" s="44">
        <f t="shared" si="34"/>
        <v>1071.42</v>
      </c>
      <c r="L64" s="44">
        <f t="shared" si="34"/>
        <v>1071.42</v>
      </c>
      <c r="M64" s="44">
        <f t="shared" si="34"/>
        <v>1071.42</v>
      </c>
      <c r="N64" s="44">
        <f t="shared" si="34"/>
        <v>1071.42</v>
      </c>
      <c r="O64" s="44">
        <f t="shared" si="34"/>
        <v>1071.42</v>
      </c>
      <c r="P64" s="44">
        <f t="shared" si="34"/>
        <v>1071.42</v>
      </c>
      <c r="Q64" s="44">
        <f t="shared" si="34"/>
        <v>1071.42</v>
      </c>
      <c r="R64" s="44">
        <f t="shared" si="34"/>
        <v>1071.42</v>
      </c>
      <c r="S64" s="44">
        <f t="shared" si="34"/>
        <v>1071.42</v>
      </c>
      <c r="T64" s="44">
        <f t="shared" si="34"/>
        <v>1071.42</v>
      </c>
      <c r="U64" s="44">
        <f t="shared" si="34"/>
        <v>1071.42</v>
      </c>
      <c r="V64" s="44">
        <f t="shared" si="34"/>
        <v>1071.42</v>
      </c>
      <c r="W64" s="44">
        <f t="shared" si="34"/>
        <v>1071.42</v>
      </c>
      <c r="X64" s="44">
        <f t="shared" si="34"/>
        <v>1071.42</v>
      </c>
      <c r="Y64" s="44">
        <f t="shared" si="34"/>
        <v>1071.42</v>
      </c>
      <c r="Z64" s="44">
        <f t="shared" si="34"/>
        <v>1071.42</v>
      </c>
      <c r="AA64" s="44">
        <f t="shared" si="34"/>
        <v>1071.42</v>
      </c>
    </row>
    <row r="65" spans="1:27" ht="12.75" customHeight="1" outlineLevel="1" x14ac:dyDescent="0.2">
      <c r="A65" s="99" t="s">
        <v>295</v>
      </c>
      <c r="B65" s="63" t="s">
        <v>83</v>
      </c>
      <c r="C65" s="43" t="s">
        <v>79</v>
      </c>
      <c r="D65" s="44">
        <v>3.35</v>
      </c>
      <c r="E65" s="44">
        <v>3.35</v>
      </c>
      <c r="F65" s="44">
        <v>3.35</v>
      </c>
      <c r="G65" s="44">
        <v>3.35</v>
      </c>
      <c r="H65" s="44">
        <v>3.35</v>
      </c>
      <c r="I65" s="44">
        <v>3.35</v>
      </c>
      <c r="J65" s="44">
        <v>3.35</v>
      </c>
      <c r="K65" s="44">
        <v>3.35</v>
      </c>
      <c r="L65" s="44">
        <v>3.35</v>
      </c>
      <c r="M65" s="44">
        <v>3.35</v>
      </c>
      <c r="N65" s="44">
        <v>3.35</v>
      </c>
      <c r="O65" s="44">
        <v>3.35</v>
      </c>
      <c r="P65" s="44">
        <v>3.35</v>
      </c>
      <c r="Q65" s="44">
        <v>3.35</v>
      </c>
      <c r="R65" s="44">
        <v>3.35</v>
      </c>
      <c r="S65" s="44">
        <v>3.35</v>
      </c>
      <c r="T65" s="44">
        <v>3.35</v>
      </c>
      <c r="U65" s="44">
        <v>3.35</v>
      </c>
      <c r="V65" s="44">
        <v>3.35</v>
      </c>
      <c r="W65" s="44">
        <v>3.35</v>
      </c>
      <c r="X65" s="44">
        <v>3.35</v>
      </c>
      <c r="Y65" s="44">
        <v>3.35</v>
      </c>
      <c r="Z65" s="44">
        <v>3.35</v>
      </c>
      <c r="AA65" s="44">
        <v>3.35</v>
      </c>
    </row>
    <row r="66" spans="1:27" ht="12.75" customHeight="1" outlineLevel="1" x14ac:dyDescent="0.2">
      <c r="A66" s="99" t="s">
        <v>296</v>
      </c>
      <c r="B66" s="63" t="s">
        <v>81</v>
      </c>
      <c r="C66" s="43" t="s">
        <v>79</v>
      </c>
      <c r="D66" s="44">
        <f>$D$11</f>
        <v>216.36</v>
      </c>
      <c r="E66" s="44">
        <f t="shared" ref="E66:AA66" si="35">$D$11</f>
        <v>216.36</v>
      </c>
      <c r="F66" s="44">
        <f t="shared" si="35"/>
        <v>216.36</v>
      </c>
      <c r="G66" s="44">
        <f t="shared" si="35"/>
        <v>216.36</v>
      </c>
      <c r="H66" s="44">
        <f t="shared" si="35"/>
        <v>216.36</v>
      </c>
      <c r="I66" s="44">
        <f t="shared" si="35"/>
        <v>216.36</v>
      </c>
      <c r="J66" s="44">
        <f t="shared" si="35"/>
        <v>216.36</v>
      </c>
      <c r="K66" s="44">
        <f t="shared" si="35"/>
        <v>216.36</v>
      </c>
      <c r="L66" s="44">
        <f t="shared" si="35"/>
        <v>216.36</v>
      </c>
      <c r="M66" s="44">
        <f t="shared" si="35"/>
        <v>216.36</v>
      </c>
      <c r="N66" s="44">
        <f t="shared" si="35"/>
        <v>216.36</v>
      </c>
      <c r="O66" s="44">
        <f t="shared" si="35"/>
        <v>216.36</v>
      </c>
      <c r="P66" s="44">
        <f t="shared" si="35"/>
        <v>216.36</v>
      </c>
      <c r="Q66" s="44">
        <f t="shared" si="35"/>
        <v>216.36</v>
      </c>
      <c r="R66" s="44">
        <f t="shared" si="35"/>
        <v>216.36</v>
      </c>
      <c r="S66" s="44">
        <f t="shared" si="35"/>
        <v>216.36</v>
      </c>
      <c r="T66" s="44">
        <f t="shared" si="35"/>
        <v>216.36</v>
      </c>
      <c r="U66" s="44">
        <f t="shared" si="35"/>
        <v>216.36</v>
      </c>
      <c r="V66" s="44">
        <f t="shared" si="35"/>
        <v>216.36</v>
      </c>
      <c r="W66" s="44">
        <f t="shared" si="35"/>
        <v>216.36</v>
      </c>
      <c r="X66" s="44">
        <f t="shared" si="35"/>
        <v>216.36</v>
      </c>
      <c r="Y66" s="44">
        <f t="shared" si="35"/>
        <v>216.36</v>
      </c>
      <c r="Z66" s="44">
        <f t="shared" si="35"/>
        <v>216.36</v>
      </c>
      <c r="AA66" s="44">
        <f t="shared" si="35"/>
        <v>216.36</v>
      </c>
    </row>
    <row r="67" spans="1:27" ht="12.75" customHeight="1" x14ac:dyDescent="0.2">
      <c r="A67" s="98" t="s">
        <v>297</v>
      </c>
      <c r="B67" s="28" t="str">
        <f>"13"&amp;"."&amp;$B$662&amp;"."&amp;$B$663</f>
        <v>13.12.2023</v>
      </c>
      <c r="C67" s="90" t="s">
        <v>76</v>
      </c>
      <c r="D67" s="91">
        <f>ROUND(((D68+D69+D71+D70)/1000),5)</f>
        <v>2.4565899999999998</v>
      </c>
      <c r="E67" s="91">
        <f>ROUND(((E68+E69+E71+E70)/1000),5)</f>
        <v>2.3675899999999999</v>
      </c>
      <c r="F67" s="91">
        <f>ROUND(((F68+F69+F71+F70)/1000),5)</f>
        <v>2.3312300000000001</v>
      </c>
      <c r="G67" s="91">
        <f t="shared" ref="G67:AA67" si="36">ROUND(((G68+G69+G71+G70)/1000),5)</f>
        <v>2.3190400000000002</v>
      </c>
      <c r="H67" s="91">
        <f t="shared" si="36"/>
        <v>2.3529300000000002</v>
      </c>
      <c r="I67" s="91">
        <f t="shared" si="36"/>
        <v>2.4924400000000002</v>
      </c>
      <c r="J67" s="91">
        <f t="shared" si="36"/>
        <v>2.66553</v>
      </c>
      <c r="K67" s="91">
        <f t="shared" si="36"/>
        <v>3.0059800000000001</v>
      </c>
      <c r="L67" s="91">
        <f t="shared" si="36"/>
        <v>3.2242199999999999</v>
      </c>
      <c r="M67" s="91">
        <f t="shared" si="36"/>
        <v>3.29813</v>
      </c>
      <c r="N67" s="91">
        <f t="shared" si="36"/>
        <v>3.3305199999999999</v>
      </c>
      <c r="O67" s="91">
        <f t="shared" si="36"/>
        <v>3.3644599999999998</v>
      </c>
      <c r="P67" s="91">
        <f t="shared" si="36"/>
        <v>3.3138700000000001</v>
      </c>
      <c r="Q67" s="91">
        <f t="shared" si="36"/>
        <v>3.3393700000000002</v>
      </c>
      <c r="R67" s="91">
        <f t="shared" si="36"/>
        <v>3.32924</v>
      </c>
      <c r="S67" s="91">
        <f t="shared" si="36"/>
        <v>3.3060999999999998</v>
      </c>
      <c r="T67" s="91">
        <f t="shared" si="36"/>
        <v>3.3371</v>
      </c>
      <c r="U67" s="91">
        <f t="shared" si="36"/>
        <v>3.3277000000000001</v>
      </c>
      <c r="V67" s="91">
        <f t="shared" si="36"/>
        <v>3.3035199999999998</v>
      </c>
      <c r="W67" s="91">
        <f t="shared" si="36"/>
        <v>3.23908</v>
      </c>
      <c r="X67" s="91">
        <f t="shared" si="36"/>
        <v>3.1202999999999999</v>
      </c>
      <c r="Y67" s="91">
        <f t="shared" si="36"/>
        <v>3.04758</v>
      </c>
      <c r="Z67" s="91">
        <f t="shared" si="36"/>
        <v>2.78457</v>
      </c>
      <c r="AA67" s="91">
        <f t="shared" si="36"/>
        <v>2.59368</v>
      </c>
    </row>
    <row r="68" spans="1:27" ht="12.75" customHeight="1" outlineLevel="1" x14ac:dyDescent="0.2">
      <c r="A68" s="99" t="s">
        <v>298</v>
      </c>
      <c r="B68" s="63" t="s">
        <v>238</v>
      </c>
      <c r="C68" s="43" t="s">
        <v>79</v>
      </c>
      <c r="D68" s="44">
        <v>1165.46</v>
      </c>
      <c r="E68" s="44">
        <v>1076.46</v>
      </c>
      <c r="F68" s="44">
        <v>1040.0999999999999</v>
      </c>
      <c r="G68" s="44">
        <v>1027.9100000000001</v>
      </c>
      <c r="H68" s="44">
        <v>1061.8</v>
      </c>
      <c r="I68" s="44">
        <v>1201.31</v>
      </c>
      <c r="J68" s="44">
        <v>1374.4</v>
      </c>
      <c r="K68" s="44">
        <v>1714.85</v>
      </c>
      <c r="L68" s="44">
        <v>1933.09</v>
      </c>
      <c r="M68" s="44">
        <v>2007</v>
      </c>
      <c r="N68" s="44">
        <v>2039.39</v>
      </c>
      <c r="O68" s="44">
        <v>2073.33</v>
      </c>
      <c r="P68" s="44">
        <v>2022.74</v>
      </c>
      <c r="Q68" s="44">
        <v>2048.2399999999998</v>
      </c>
      <c r="R68" s="44">
        <v>2038.11</v>
      </c>
      <c r="S68" s="44">
        <v>2014.97</v>
      </c>
      <c r="T68" s="44">
        <v>2045.97</v>
      </c>
      <c r="U68" s="44">
        <v>2036.57</v>
      </c>
      <c r="V68" s="44">
        <v>2012.39</v>
      </c>
      <c r="W68" s="44">
        <v>1947.95</v>
      </c>
      <c r="X68" s="44">
        <v>1829.17</v>
      </c>
      <c r="Y68" s="44">
        <v>1756.45</v>
      </c>
      <c r="Z68" s="44">
        <v>1493.44</v>
      </c>
      <c r="AA68" s="44">
        <v>1302.55</v>
      </c>
    </row>
    <row r="69" spans="1:27" ht="12.75" customHeight="1" outlineLevel="1" x14ac:dyDescent="0.2">
      <c r="A69" s="99" t="s">
        <v>299</v>
      </c>
      <c r="B69" s="63" t="s">
        <v>90</v>
      </c>
      <c r="C69" s="43" t="s">
        <v>79</v>
      </c>
      <c r="D69" s="44">
        <f>$D$9</f>
        <v>1071.42</v>
      </c>
      <c r="E69" s="44">
        <f t="shared" ref="E69:AA69" si="37">$D$9</f>
        <v>1071.42</v>
      </c>
      <c r="F69" s="44">
        <f t="shared" si="37"/>
        <v>1071.42</v>
      </c>
      <c r="G69" s="44">
        <f t="shared" si="37"/>
        <v>1071.42</v>
      </c>
      <c r="H69" s="44">
        <f t="shared" si="37"/>
        <v>1071.42</v>
      </c>
      <c r="I69" s="44">
        <f t="shared" si="37"/>
        <v>1071.42</v>
      </c>
      <c r="J69" s="44">
        <f t="shared" si="37"/>
        <v>1071.42</v>
      </c>
      <c r="K69" s="44">
        <f t="shared" si="37"/>
        <v>1071.42</v>
      </c>
      <c r="L69" s="44">
        <f t="shared" si="37"/>
        <v>1071.42</v>
      </c>
      <c r="M69" s="44">
        <f t="shared" si="37"/>
        <v>1071.42</v>
      </c>
      <c r="N69" s="44">
        <f t="shared" si="37"/>
        <v>1071.42</v>
      </c>
      <c r="O69" s="44">
        <f t="shared" si="37"/>
        <v>1071.42</v>
      </c>
      <c r="P69" s="44">
        <f t="shared" si="37"/>
        <v>1071.42</v>
      </c>
      <c r="Q69" s="44">
        <f t="shared" si="37"/>
        <v>1071.42</v>
      </c>
      <c r="R69" s="44">
        <f t="shared" si="37"/>
        <v>1071.42</v>
      </c>
      <c r="S69" s="44">
        <f t="shared" si="37"/>
        <v>1071.42</v>
      </c>
      <c r="T69" s="44">
        <f t="shared" si="37"/>
        <v>1071.42</v>
      </c>
      <c r="U69" s="44">
        <f t="shared" si="37"/>
        <v>1071.42</v>
      </c>
      <c r="V69" s="44">
        <f t="shared" si="37"/>
        <v>1071.42</v>
      </c>
      <c r="W69" s="44">
        <f t="shared" si="37"/>
        <v>1071.42</v>
      </c>
      <c r="X69" s="44">
        <f t="shared" si="37"/>
        <v>1071.42</v>
      </c>
      <c r="Y69" s="44">
        <f t="shared" si="37"/>
        <v>1071.42</v>
      </c>
      <c r="Z69" s="44">
        <f t="shared" si="37"/>
        <v>1071.42</v>
      </c>
      <c r="AA69" s="44">
        <f t="shared" si="37"/>
        <v>1071.42</v>
      </c>
    </row>
    <row r="70" spans="1:27" ht="12.75" customHeight="1" outlineLevel="1" x14ac:dyDescent="0.2">
      <c r="A70" s="99" t="s">
        <v>300</v>
      </c>
      <c r="B70" s="63" t="s">
        <v>83</v>
      </c>
      <c r="C70" s="43" t="s">
        <v>79</v>
      </c>
      <c r="D70" s="44">
        <v>3.35</v>
      </c>
      <c r="E70" s="44">
        <v>3.35</v>
      </c>
      <c r="F70" s="44">
        <v>3.35</v>
      </c>
      <c r="G70" s="44">
        <v>3.35</v>
      </c>
      <c r="H70" s="44">
        <v>3.35</v>
      </c>
      <c r="I70" s="44">
        <v>3.35</v>
      </c>
      <c r="J70" s="44">
        <v>3.35</v>
      </c>
      <c r="K70" s="44">
        <v>3.35</v>
      </c>
      <c r="L70" s="44">
        <v>3.35</v>
      </c>
      <c r="M70" s="44">
        <v>3.35</v>
      </c>
      <c r="N70" s="44">
        <v>3.35</v>
      </c>
      <c r="O70" s="44">
        <v>3.35</v>
      </c>
      <c r="P70" s="44">
        <v>3.35</v>
      </c>
      <c r="Q70" s="44">
        <v>3.35</v>
      </c>
      <c r="R70" s="44">
        <v>3.35</v>
      </c>
      <c r="S70" s="44">
        <v>3.35</v>
      </c>
      <c r="T70" s="44">
        <v>3.35</v>
      </c>
      <c r="U70" s="44">
        <v>3.35</v>
      </c>
      <c r="V70" s="44">
        <v>3.35</v>
      </c>
      <c r="W70" s="44">
        <v>3.35</v>
      </c>
      <c r="X70" s="44">
        <v>3.35</v>
      </c>
      <c r="Y70" s="44">
        <v>3.35</v>
      </c>
      <c r="Z70" s="44">
        <v>3.35</v>
      </c>
      <c r="AA70" s="44">
        <v>3.35</v>
      </c>
    </row>
    <row r="71" spans="1:27" ht="12.75" customHeight="1" outlineLevel="1" x14ac:dyDescent="0.2">
      <c r="A71" s="99" t="s">
        <v>301</v>
      </c>
      <c r="B71" s="63" t="s">
        <v>81</v>
      </c>
      <c r="C71" s="43" t="s">
        <v>79</v>
      </c>
      <c r="D71" s="44">
        <f>$D$11</f>
        <v>216.36</v>
      </c>
      <c r="E71" s="44">
        <f t="shared" ref="E71:AA71" si="38">$D$11</f>
        <v>216.36</v>
      </c>
      <c r="F71" s="44">
        <f t="shared" si="38"/>
        <v>216.36</v>
      </c>
      <c r="G71" s="44">
        <f t="shared" si="38"/>
        <v>216.36</v>
      </c>
      <c r="H71" s="44">
        <f t="shared" si="38"/>
        <v>216.36</v>
      </c>
      <c r="I71" s="44">
        <f t="shared" si="38"/>
        <v>216.36</v>
      </c>
      <c r="J71" s="44">
        <f t="shared" si="38"/>
        <v>216.36</v>
      </c>
      <c r="K71" s="44">
        <f t="shared" si="38"/>
        <v>216.36</v>
      </c>
      <c r="L71" s="44">
        <f t="shared" si="38"/>
        <v>216.36</v>
      </c>
      <c r="M71" s="44">
        <f t="shared" si="38"/>
        <v>216.36</v>
      </c>
      <c r="N71" s="44">
        <f t="shared" si="38"/>
        <v>216.36</v>
      </c>
      <c r="O71" s="44">
        <f t="shared" si="38"/>
        <v>216.36</v>
      </c>
      <c r="P71" s="44">
        <f t="shared" si="38"/>
        <v>216.36</v>
      </c>
      <c r="Q71" s="44">
        <f t="shared" si="38"/>
        <v>216.36</v>
      </c>
      <c r="R71" s="44">
        <f t="shared" si="38"/>
        <v>216.36</v>
      </c>
      <c r="S71" s="44">
        <f t="shared" si="38"/>
        <v>216.36</v>
      </c>
      <c r="T71" s="44">
        <f t="shared" si="38"/>
        <v>216.36</v>
      </c>
      <c r="U71" s="44">
        <f t="shared" si="38"/>
        <v>216.36</v>
      </c>
      <c r="V71" s="44">
        <f t="shared" si="38"/>
        <v>216.36</v>
      </c>
      <c r="W71" s="44">
        <f t="shared" si="38"/>
        <v>216.36</v>
      </c>
      <c r="X71" s="44">
        <f t="shared" si="38"/>
        <v>216.36</v>
      </c>
      <c r="Y71" s="44">
        <f t="shared" si="38"/>
        <v>216.36</v>
      </c>
      <c r="Z71" s="44">
        <f t="shared" si="38"/>
        <v>216.36</v>
      </c>
      <c r="AA71" s="44">
        <f t="shared" si="38"/>
        <v>216.36</v>
      </c>
    </row>
    <row r="72" spans="1:27" ht="12.75" customHeight="1" x14ac:dyDescent="0.2">
      <c r="A72" s="98" t="s">
        <v>302</v>
      </c>
      <c r="B72" s="28" t="str">
        <f>"14"&amp;"."&amp;$B$662&amp;"."&amp;$B$663</f>
        <v>14.12.2023</v>
      </c>
      <c r="C72" s="90" t="s">
        <v>76</v>
      </c>
      <c r="D72" s="91">
        <f>ROUND(((D73+D74+D76+D75)/1000),5)</f>
        <v>2.50854</v>
      </c>
      <c r="E72" s="91">
        <f>ROUND(((E73+E74+E76+E75)/1000),5)</f>
        <v>2.4323100000000002</v>
      </c>
      <c r="F72" s="91">
        <f>ROUND(((F73+F74+F76+F75)/1000),5)</f>
        <v>2.3846400000000001</v>
      </c>
      <c r="G72" s="91">
        <f t="shared" ref="G72:AA72" si="39">ROUND(((G73+G74+G76+G75)/1000),5)</f>
        <v>2.3875600000000001</v>
      </c>
      <c r="H72" s="91">
        <f t="shared" si="39"/>
        <v>2.4329800000000001</v>
      </c>
      <c r="I72" s="91">
        <f t="shared" si="39"/>
        <v>2.58223</v>
      </c>
      <c r="J72" s="91">
        <f t="shared" si="39"/>
        <v>2.83955</v>
      </c>
      <c r="K72" s="91">
        <f t="shared" si="39"/>
        <v>3.0749399999999998</v>
      </c>
      <c r="L72" s="91">
        <f t="shared" si="39"/>
        <v>3.2904100000000001</v>
      </c>
      <c r="M72" s="91">
        <f t="shared" si="39"/>
        <v>3.3542200000000002</v>
      </c>
      <c r="N72" s="91">
        <f t="shared" si="39"/>
        <v>3.4855900000000002</v>
      </c>
      <c r="O72" s="91">
        <f t="shared" si="39"/>
        <v>3.4179400000000002</v>
      </c>
      <c r="P72" s="91">
        <f t="shared" si="39"/>
        <v>3.3608899999999999</v>
      </c>
      <c r="Q72" s="91">
        <f t="shared" si="39"/>
        <v>3.38388</v>
      </c>
      <c r="R72" s="91">
        <f t="shared" si="39"/>
        <v>3.4156900000000001</v>
      </c>
      <c r="S72" s="91">
        <f t="shared" si="39"/>
        <v>3.3559299999999999</v>
      </c>
      <c r="T72" s="91">
        <f t="shared" si="39"/>
        <v>3.5584500000000001</v>
      </c>
      <c r="U72" s="91">
        <f t="shared" si="39"/>
        <v>3.5715699999999999</v>
      </c>
      <c r="V72" s="91">
        <f t="shared" si="39"/>
        <v>3.5538400000000001</v>
      </c>
      <c r="W72" s="91">
        <f t="shared" si="39"/>
        <v>3.3155000000000001</v>
      </c>
      <c r="X72" s="91">
        <f t="shared" si="39"/>
        <v>3.25237</v>
      </c>
      <c r="Y72" s="91">
        <f t="shared" si="39"/>
        <v>3.08792</v>
      </c>
      <c r="Z72" s="91">
        <f t="shared" si="39"/>
        <v>2.8081800000000001</v>
      </c>
      <c r="AA72" s="91">
        <f t="shared" si="39"/>
        <v>2.63327</v>
      </c>
    </row>
    <row r="73" spans="1:27" ht="12.75" customHeight="1" outlineLevel="1" x14ac:dyDescent="0.2">
      <c r="A73" s="99" t="s">
        <v>303</v>
      </c>
      <c r="B73" s="63" t="s">
        <v>238</v>
      </c>
      <c r="C73" s="43" t="s">
        <v>79</v>
      </c>
      <c r="D73" s="44">
        <v>1217.4100000000001</v>
      </c>
      <c r="E73" s="44">
        <v>1141.18</v>
      </c>
      <c r="F73" s="44">
        <v>1093.51</v>
      </c>
      <c r="G73" s="44">
        <v>1096.43</v>
      </c>
      <c r="H73" s="44">
        <v>1141.8499999999999</v>
      </c>
      <c r="I73" s="44">
        <v>1291.0999999999999</v>
      </c>
      <c r="J73" s="44">
        <v>1548.42</v>
      </c>
      <c r="K73" s="44">
        <v>1783.81</v>
      </c>
      <c r="L73" s="44">
        <v>1999.28</v>
      </c>
      <c r="M73" s="44">
        <v>2063.09</v>
      </c>
      <c r="N73" s="44">
        <v>2194.46</v>
      </c>
      <c r="O73" s="44">
        <v>2126.81</v>
      </c>
      <c r="P73" s="44">
        <v>2069.7600000000002</v>
      </c>
      <c r="Q73" s="44">
        <v>2092.75</v>
      </c>
      <c r="R73" s="44">
        <v>2124.56</v>
      </c>
      <c r="S73" s="44">
        <v>2064.8000000000002</v>
      </c>
      <c r="T73" s="44">
        <v>2267.3200000000002</v>
      </c>
      <c r="U73" s="44">
        <v>2280.44</v>
      </c>
      <c r="V73" s="44">
        <v>2262.71</v>
      </c>
      <c r="W73" s="44">
        <v>2024.37</v>
      </c>
      <c r="X73" s="44">
        <v>1961.24</v>
      </c>
      <c r="Y73" s="44">
        <v>1796.79</v>
      </c>
      <c r="Z73" s="44">
        <v>1517.05</v>
      </c>
      <c r="AA73" s="44">
        <v>1342.14</v>
      </c>
    </row>
    <row r="74" spans="1:27" ht="12.75" customHeight="1" outlineLevel="1" x14ac:dyDescent="0.2">
      <c r="A74" s="99" t="s">
        <v>304</v>
      </c>
      <c r="B74" s="63" t="s">
        <v>90</v>
      </c>
      <c r="C74" s="43" t="s">
        <v>79</v>
      </c>
      <c r="D74" s="44">
        <f>$D$9</f>
        <v>1071.42</v>
      </c>
      <c r="E74" s="44">
        <f t="shared" ref="E74:AA74" si="40">$D$9</f>
        <v>1071.42</v>
      </c>
      <c r="F74" s="44">
        <f t="shared" si="40"/>
        <v>1071.42</v>
      </c>
      <c r="G74" s="44">
        <f t="shared" si="40"/>
        <v>1071.42</v>
      </c>
      <c r="H74" s="44">
        <f t="shared" si="40"/>
        <v>1071.42</v>
      </c>
      <c r="I74" s="44">
        <f t="shared" si="40"/>
        <v>1071.42</v>
      </c>
      <c r="J74" s="44">
        <f t="shared" si="40"/>
        <v>1071.42</v>
      </c>
      <c r="K74" s="44">
        <f t="shared" si="40"/>
        <v>1071.42</v>
      </c>
      <c r="L74" s="44">
        <f t="shared" si="40"/>
        <v>1071.42</v>
      </c>
      <c r="M74" s="44">
        <f t="shared" si="40"/>
        <v>1071.42</v>
      </c>
      <c r="N74" s="44">
        <f t="shared" si="40"/>
        <v>1071.42</v>
      </c>
      <c r="O74" s="44">
        <f t="shared" si="40"/>
        <v>1071.42</v>
      </c>
      <c r="P74" s="44">
        <f t="shared" si="40"/>
        <v>1071.42</v>
      </c>
      <c r="Q74" s="44">
        <f t="shared" si="40"/>
        <v>1071.42</v>
      </c>
      <c r="R74" s="44">
        <f t="shared" si="40"/>
        <v>1071.42</v>
      </c>
      <c r="S74" s="44">
        <f t="shared" si="40"/>
        <v>1071.42</v>
      </c>
      <c r="T74" s="44">
        <f t="shared" si="40"/>
        <v>1071.42</v>
      </c>
      <c r="U74" s="44">
        <f t="shared" si="40"/>
        <v>1071.42</v>
      </c>
      <c r="V74" s="44">
        <f t="shared" si="40"/>
        <v>1071.42</v>
      </c>
      <c r="W74" s="44">
        <f t="shared" si="40"/>
        <v>1071.42</v>
      </c>
      <c r="X74" s="44">
        <f t="shared" si="40"/>
        <v>1071.42</v>
      </c>
      <c r="Y74" s="44">
        <f t="shared" si="40"/>
        <v>1071.42</v>
      </c>
      <c r="Z74" s="44">
        <f t="shared" si="40"/>
        <v>1071.42</v>
      </c>
      <c r="AA74" s="44">
        <f t="shared" si="40"/>
        <v>1071.42</v>
      </c>
    </row>
    <row r="75" spans="1:27" ht="12.75" customHeight="1" outlineLevel="1" x14ac:dyDescent="0.2">
      <c r="A75" s="99" t="s">
        <v>305</v>
      </c>
      <c r="B75" s="63" t="s">
        <v>83</v>
      </c>
      <c r="C75" s="43" t="s">
        <v>79</v>
      </c>
      <c r="D75" s="44">
        <v>3.35</v>
      </c>
      <c r="E75" s="44">
        <v>3.35</v>
      </c>
      <c r="F75" s="44">
        <v>3.35</v>
      </c>
      <c r="G75" s="44">
        <v>3.35</v>
      </c>
      <c r="H75" s="44">
        <v>3.35</v>
      </c>
      <c r="I75" s="44">
        <v>3.35</v>
      </c>
      <c r="J75" s="44">
        <v>3.35</v>
      </c>
      <c r="K75" s="44">
        <v>3.35</v>
      </c>
      <c r="L75" s="44">
        <v>3.35</v>
      </c>
      <c r="M75" s="44">
        <v>3.35</v>
      </c>
      <c r="N75" s="44">
        <v>3.35</v>
      </c>
      <c r="O75" s="44">
        <v>3.35</v>
      </c>
      <c r="P75" s="44">
        <v>3.35</v>
      </c>
      <c r="Q75" s="44">
        <v>3.35</v>
      </c>
      <c r="R75" s="44">
        <v>3.35</v>
      </c>
      <c r="S75" s="44">
        <v>3.35</v>
      </c>
      <c r="T75" s="44">
        <v>3.35</v>
      </c>
      <c r="U75" s="44">
        <v>3.35</v>
      </c>
      <c r="V75" s="44">
        <v>3.35</v>
      </c>
      <c r="W75" s="44">
        <v>3.35</v>
      </c>
      <c r="X75" s="44">
        <v>3.35</v>
      </c>
      <c r="Y75" s="44">
        <v>3.35</v>
      </c>
      <c r="Z75" s="44">
        <v>3.35</v>
      </c>
      <c r="AA75" s="44">
        <v>3.35</v>
      </c>
    </row>
    <row r="76" spans="1:27" ht="12.75" customHeight="1" outlineLevel="1" x14ac:dyDescent="0.2">
      <c r="A76" s="99" t="s">
        <v>306</v>
      </c>
      <c r="B76" s="63" t="s">
        <v>81</v>
      </c>
      <c r="C76" s="43" t="s">
        <v>79</v>
      </c>
      <c r="D76" s="44">
        <f>$D$11</f>
        <v>216.36</v>
      </c>
      <c r="E76" s="44">
        <f t="shared" ref="E76:AA76" si="41">$D$11</f>
        <v>216.36</v>
      </c>
      <c r="F76" s="44">
        <f t="shared" si="41"/>
        <v>216.36</v>
      </c>
      <c r="G76" s="44">
        <f t="shared" si="41"/>
        <v>216.36</v>
      </c>
      <c r="H76" s="44">
        <f t="shared" si="41"/>
        <v>216.36</v>
      </c>
      <c r="I76" s="44">
        <f t="shared" si="41"/>
        <v>216.36</v>
      </c>
      <c r="J76" s="44">
        <f t="shared" si="41"/>
        <v>216.36</v>
      </c>
      <c r="K76" s="44">
        <f t="shared" si="41"/>
        <v>216.36</v>
      </c>
      <c r="L76" s="44">
        <f t="shared" si="41"/>
        <v>216.36</v>
      </c>
      <c r="M76" s="44">
        <f t="shared" si="41"/>
        <v>216.36</v>
      </c>
      <c r="N76" s="44">
        <f t="shared" si="41"/>
        <v>216.36</v>
      </c>
      <c r="O76" s="44">
        <f t="shared" si="41"/>
        <v>216.36</v>
      </c>
      <c r="P76" s="44">
        <f t="shared" si="41"/>
        <v>216.36</v>
      </c>
      <c r="Q76" s="44">
        <f t="shared" si="41"/>
        <v>216.36</v>
      </c>
      <c r="R76" s="44">
        <f t="shared" si="41"/>
        <v>216.36</v>
      </c>
      <c r="S76" s="44">
        <f t="shared" si="41"/>
        <v>216.36</v>
      </c>
      <c r="T76" s="44">
        <f t="shared" si="41"/>
        <v>216.36</v>
      </c>
      <c r="U76" s="44">
        <f t="shared" si="41"/>
        <v>216.36</v>
      </c>
      <c r="V76" s="44">
        <f t="shared" si="41"/>
        <v>216.36</v>
      </c>
      <c r="W76" s="44">
        <f t="shared" si="41"/>
        <v>216.36</v>
      </c>
      <c r="X76" s="44">
        <f t="shared" si="41"/>
        <v>216.36</v>
      </c>
      <c r="Y76" s="44">
        <f t="shared" si="41"/>
        <v>216.36</v>
      </c>
      <c r="Z76" s="44">
        <f t="shared" si="41"/>
        <v>216.36</v>
      </c>
      <c r="AA76" s="44">
        <f t="shared" si="41"/>
        <v>216.36</v>
      </c>
    </row>
    <row r="77" spans="1:27" ht="12.75" customHeight="1" x14ac:dyDescent="0.2">
      <c r="A77" s="98" t="s">
        <v>307</v>
      </c>
      <c r="B77" s="28" t="str">
        <f>"15"&amp;"."&amp;$B$662&amp;"."&amp;$B$663</f>
        <v>15.12.2023</v>
      </c>
      <c r="C77" s="90" t="s">
        <v>76</v>
      </c>
      <c r="D77" s="91">
        <f>ROUND(((D78+D79+D81+D80)/1000),5)</f>
        <v>2.5167600000000001</v>
      </c>
      <c r="E77" s="91">
        <f>ROUND(((E78+E79+E81+E80)/1000),5)</f>
        <v>2.4645600000000001</v>
      </c>
      <c r="F77" s="91">
        <f>ROUND(((F78+F79+F81+F80)/1000),5)</f>
        <v>2.4215499999999999</v>
      </c>
      <c r="G77" s="91">
        <f t="shared" ref="G77:AA77" si="42">ROUND(((G78+G79+G81+G80)/1000),5)</f>
        <v>2.4097</v>
      </c>
      <c r="H77" s="91">
        <f t="shared" si="42"/>
        <v>2.4645800000000002</v>
      </c>
      <c r="I77" s="91">
        <f t="shared" si="42"/>
        <v>2.5802700000000001</v>
      </c>
      <c r="J77" s="91">
        <f t="shared" si="42"/>
        <v>2.79643</v>
      </c>
      <c r="K77" s="91">
        <f t="shared" si="42"/>
        <v>3.1337899999999999</v>
      </c>
      <c r="L77" s="91">
        <f t="shared" si="42"/>
        <v>3.34131</v>
      </c>
      <c r="M77" s="91">
        <f t="shared" si="42"/>
        <v>3.3657400000000002</v>
      </c>
      <c r="N77" s="91">
        <f t="shared" si="42"/>
        <v>3.3960900000000001</v>
      </c>
      <c r="O77" s="91">
        <f t="shared" si="42"/>
        <v>3.39974</v>
      </c>
      <c r="P77" s="91">
        <f t="shared" si="42"/>
        <v>3.3966599999999998</v>
      </c>
      <c r="Q77" s="91">
        <f t="shared" si="42"/>
        <v>3.4015300000000002</v>
      </c>
      <c r="R77" s="91">
        <f t="shared" si="42"/>
        <v>3.4018799999999998</v>
      </c>
      <c r="S77" s="91">
        <f t="shared" si="42"/>
        <v>3.3677100000000002</v>
      </c>
      <c r="T77" s="91">
        <f t="shared" si="42"/>
        <v>3.42822</v>
      </c>
      <c r="U77" s="91">
        <f t="shared" si="42"/>
        <v>3.4329200000000002</v>
      </c>
      <c r="V77" s="91">
        <f t="shared" si="42"/>
        <v>3.42441</v>
      </c>
      <c r="W77" s="91">
        <f t="shared" si="42"/>
        <v>3.3615699999999999</v>
      </c>
      <c r="X77" s="91">
        <f t="shared" si="42"/>
        <v>3.2045499999999998</v>
      </c>
      <c r="Y77" s="91">
        <f t="shared" si="42"/>
        <v>3.0602100000000001</v>
      </c>
      <c r="Z77" s="91">
        <f t="shared" si="42"/>
        <v>2.8553500000000001</v>
      </c>
      <c r="AA77" s="91">
        <f t="shared" si="42"/>
        <v>2.6345499999999999</v>
      </c>
    </row>
    <row r="78" spans="1:27" ht="12.75" customHeight="1" outlineLevel="1" x14ac:dyDescent="0.2">
      <c r="A78" s="99" t="s">
        <v>308</v>
      </c>
      <c r="B78" s="63" t="s">
        <v>238</v>
      </c>
      <c r="C78" s="43" t="s">
        <v>79</v>
      </c>
      <c r="D78" s="44">
        <v>1225.6300000000001</v>
      </c>
      <c r="E78" s="44">
        <v>1173.43</v>
      </c>
      <c r="F78" s="44">
        <v>1130.42</v>
      </c>
      <c r="G78" s="44">
        <v>1118.57</v>
      </c>
      <c r="H78" s="44">
        <v>1173.45</v>
      </c>
      <c r="I78" s="44">
        <v>1289.1400000000001</v>
      </c>
      <c r="J78" s="44">
        <v>1505.3</v>
      </c>
      <c r="K78" s="44">
        <v>1842.66</v>
      </c>
      <c r="L78" s="44">
        <v>2050.1799999999998</v>
      </c>
      <c r="M78" s="44">
        <v>2074.61</v>
      </c>
      <c r="N78" s="44">
        <v>2104.96</v>
      </c>
      <c r="O78" s="44">
        <v>2108.61</v>
      </c>
      <c r="P78" s="44">
        <v>2105.5300000000002</v>
      </c>
      <c r="Q78" s="44">
        <v>2110.4</v>
      </c>
      <c r="R78" s="44">
        <v>2110.75</v>
      </c>
      <c r="S78" s="44">
        <v>2076.58</v>
      </c>
      <c r="T78" s="44">
        <v>2137.09</v>
      </c>
      <c r="U78" s="44">
        <v>2141.79</v>
      </c>
      <c r="V78" s="44">
        <v>2133.2800000000002</v>
      </c>
      <c r="W78" s="44">
        <v>2070.44</v>
      </c>
      <c r="X78" s="44">
        <v>1913.42</v>
      </c>
      <c r="Y78" s="44">
        <v>1769.08</v>
      </c>
      <c r="Z78" s="44">
        <v>1564.22</v>
      </c>
      <c r="AA78" s="44">
        <v>1343.42</v>
      </c>
    </row>
    <row r="79" spans="1:27" ht="12.75" customHeight="1" outlineLevel="1" x14ac:dyDescent="0.2">
      <c r="A79" s="99" t="s">
        <v>309</v>
      </c>
      <c r="B79" s="63" t="s">
        <v>90</v>
      </c>
      <c r="C79" s="43" t="s">
        <v>79</v>
      </c>
      <c r="D79" s="44">
        <f>$D$9</f>
        <v>1071.42</v>
      </c>
      <c r="E79" s="44">
        <f t="shared" ref="E79:AA79" si="43">$D$9</f>
        <v>1071.42</v>
      </c>
      <c r="F79" s="44">
        <f t="shared" si="43"/>
        <v>1071.42</v>
      </c>
      <c r="G79" s="44">
        <f t="shared" si="43"/>
        <v>1071.42</v>
      </c>
      <c r="H79" s="44">
        <f t="shared" si="43"/>
        <v>1071.42</v>
      </c>
      <c r="I79" s="44">
        <f t="shared" si="43"/>
        <v>1071.42</v>
      </c>
      <c r="J79" s="44">
        <f t="shared" si="43"/>
        <v>1071.42</v>
      </c>
      <c r="K79" s="44">
        <f t="shared" si="43"/>
        <v>1071.42</v>
      </c>
      <c r="L79" s="44">
        <f t="shared" si="43"/>
        <v>1071.42</v>
      </c>
      <c r="M79" s="44">
        <f t="shared" si="43"/>
        <v>1071.42</v>
      </c>
      <c r="N79" s="44">
        <f t="shared" si="43"/>
        <v>1071.42</v>
      </c>
      <c r="O79" s="44">
        <f t="shared" si="43"/>
        <v>1071.42</v>
      </c>
      <c r="P79" s="44">
        <f t="shared" si="43"/>
        <v>1071.42</v>
      </c>
      <c r="Q79" s="44">
        <f t="shared" si="43"/>
        <v>1071.42</v>
      </c>
      <c r="R79" s="44">
        <f t="shared" si="43"/>
        <v>1071.42</v>
      </c>
      <c r="S79" s="44">
        <f t="shared" si="43"/>
        <v>1071.42</v>
      </c>
      <c r="T79" s="44">
        <f t="shared" si="43"/>
        <v>1071.42</v>
      </c>
      <c r="U79" s="44">
        <f t="shared" si="43"/>
        <v>1071.42</v>
      </c>
      <c r="V79" s="44">
        <f t="shared" si="43"/>
        <v>1071.42</v>
      </c>
      <c r="W79" s="44">
        <f t="shared" si="43"/>
        <v>1071.42</v>
      </c>
      <c r="X79" s="44">
        <f t="shared" si="43"/>
        <v>1071.42</v>
      </c>
      <c r="Y79" s="44">
        <f t="shared" si="43"/>
        <v>1071.42</v>
      </c>
      <c r="Z79" s="44">
        <f t="shared" si="43"/>
        <v>1071.42</v>
      </c>
      <c r="AA79" s="44">
        <f t="shared" si="43"/>
        <v>1071.42</v>
      </c>
    </row>
    <row r="80" spans="1:27" ht="12.75" customHeight="1" outlineLevel="1" x14ac:dyDescent="0.2">
      <c r="A80" s="99" t="s">
        <v>310</v>
      </c>
      <c r="B80" s="63" t="s">
        <v>83</v>
      </c>
      <c r="C80" s="43" t="s">
        <v>79</v>
      </c>
      <c r="D80" s="44">
        <v>3.35</v>
      </c>
      <c r="E80" s="44">
        <v>3.35</v>
      </c>
      <c r="F80" s="44">
        <v>3.35</v>
      </c>
      <c r="G80" s="44">
        <v>3.35</v>
      </c>
      <c r="H80" s="44">
        <v>3.35</v>
      </c>
      <c r="I80" s="44">
        <v>3.35</v>
      </c>
      <c r="J80" s="44">
        <v>3.35</v>
      </c>
      <c r="K80" s="44">
        <v>3.35</v>
      </c>
      <c r="L80" s="44">
        <v>3.35</v>
      </c>
      <c r="M80" s="44">
        <v>3.35</v>
      </c>
      <c r="N80" s="44">
        <v>3.35</v>
      </c>
      <c r="O80" s="44">
        <v>3.35</v>
      </c>
      <c r="P80" s="44">
        <v>3.35</v>
      </c>
      <c r="Q80" s="44">
        <v>3.35</v>
      </c>
      <c r="R80" s="44">
        <v>3.35</v>
      </c>
      <c r="S80" s="44">
        <v>3.35</v>
      </c>
      <c r="T80" s="44">
        <v>3.35</v>
      </c>
      <c r="U80" s="44">
        <v>3.35</v>
      </c>
      <c r="V80" s="44">
        <v>3.35</v>
      </c>
      <c r="W80" s="44">
        <v>3.35</v>
      </c>
      <c r="X80" s="44">
        <v>3.35</v>
      </c>
      <c r="Y80" s="44">
        <v>3.35</v>
      </c>
      <c r="Z80" s="44">
        <v>3.35</v>
      </c>
      <c r="AA80" s="44">
        <v>3.35</v>
      </c>
    </row>
    <row r="81" spans="1:27" ht="12.75" customHeight="1" outlineLevel="1" x14ac:dyDescent="0.2">
      <c r="A81" s="99" t="s">
        <v>311</v>
      </c>
      <c r="B81" s="63" t="s">
        <v>81</v>
      </c>
      <c r="C81" s="43" t="s">
        <v>79</v>
      </c>
      <c r="D81" s="44">
        <f>$D$11</f>
        <v>216.36</v>
      </c>
      <c r="E81" s="44">
        <f t="shared" ref="E81:AA81" si="44">$D$11</f>
        <v>216.36</v>
      </c>
      <c r="F81" s="44">
        <f t="shared" si="44"/>
        <v>216.36</v>
      </c>
      <c r="G81" s="44">
        <f t="shared" si="44"/>
        <v>216.36</v>
      </c>
      <c r="H81" s="44">
        <f t="shared" si="44"/>
        <v>216.36</v>
      </c>
      <c r="I81" s="44">
        <f t="shared" si="44"/>
        <v>216.36</v>
      </c>
      <c r="J81" s="44">
        <f t="shared" si="44"/>
        <v>216.36</v>
      </c>
      <c r="K81" s="44">
        <f t="shared" si="44"/>
        <v>216.36</v>
      </c>
      <c r="L81" s="44">
        <f t="shared" si="44"/>
        <v>216.36</v>
      </c>
      <c r="M81" s="44">
        <f t="shared" si="44"/>
        <v>216.36</v>
      </c>
      <c r="N81" s="44">
        <f t="shared" si="44"/>
        <v>216.36</v>
      </c>
      <c r="O81" s="44">
        <f t="shared" si="44"/>
        <v>216.36</v>
      </c>
      <c r="P81" s="44">
        <f t="shared" si="44"/>
        <v>216.36</v>
      </c>
      <c r="Q81" s="44">
        <f t="shared" si="44"/>
        <v>216.36</v>
      </c>
      <c r="R81" s="44">
        <f t="shared" si="44"/>
        <v>216.36</v>
      </c>
      <c r="S81" s="44">
        <f t="shared" si="44"/>
        <v>216.36</v>
      </c>
      <c r="T81" s="44">
        <f t="shared" si="44"/>
        <v>216.36</v>
      </c>
      <c r="U81" s="44">
        <f t="shared" si="44"/>
        <v>216.36</v>
      </c>
      <c r="V81" s="44">
        <f t="shared" si="44"/>
        <v>216.36</v>
      </c>
      <c r="W81" s="44">
        <f t="shared" si="44"/>
        <v>216.36</v>
      </c>
      <c r="X81" s="44">
        <f t="shared" si="44"/>
        <v>216.36</v>
      </c>
      <c r="Y81" s="44">
        <f t="shared" si="44"/>
        <v>216.36</v>
      </c>
      <c r="Z81" s="44">
        <f t="shared" si="44"/>
        <v>216.36</v>
      </c>
      <c r="AA81" s="44">
        <f t="shared" si="44"/>
        <v>216.36</v>
      </c>
    </row>
    <row r="82" spans="1:27" ht="12.75" customHeight="1" x14ac:dyDescent="0.2">
      <c r="A82" s="98" t="s">
        <v>312</v>
      </c>
      <c r="B82" s="28" t="str">
        <f>"16"&amp;"."&amp;$B$662&amp;"."&amp;$B$663</f>
        <v>16.12.2023</v>
      </c>
      <c r="C82" s="90" t="s">
        <v>76</v>
      </c>
      <c r="D82" s="91">
        <f>ROUND(((D83+D84+D86+D85)/1000),5)</f>
        <v>2.5843500000000001</v>
      </c>
      <c r="E82" s="91">
        <f>ROUND(((E83+E84+E86+E85)/1000),5)</f>
        <v>2.5442300000000002</v>
      </c>
      <c r="F82" s="91">
        <f>ROUND(((F83+F84+F86+F85)/1000),5)</f>
        <v>2.5230399999999999</v>
      </c>
      <c r="G82" s="91">
        <f t="shared" ref="G82:AA82" si="45">ROUND(((G83+G84+G86+G85)/1000),5)</f>
        <v>2.4895399999999999</v>
      </c>
      <c r="H82" s="91">
        <f t="shared" si="45"/>
        <v>2.5234200000000002</v>
      </c>
      <c r="I82" s="91">
        <f t="shared" si="45"/>
        <v>2.5808</v>
      </c>
      <c r="J82" s="91">
        <f t="shared" si="45"/>
        <v>2.6944300000000001</v>
      </c>
      <c r="K82" s="91">
        <f t="shared" si="45"/>
        <v>2.8466</v>
      </c>
      <c r="L82" s="91">
        <f t="shared" si="45"/>
        <v>3.1794500000000001</v>
      </c>
      <c r="M82" s="91">
        <f t="shared" si="45"/>
        <v>3.2472599999999998</v>
      </c>
      <c r="N82" s="91">
        <f t="shared" si="45"/>
        <v>3.3143699999999998</v>
      </c>
      <c r="O82" s="91">
        <f t="shared" si="45"/>
        <v>3.31426</v>
      </c>
      <c r="P82" s="91">
        <f t="shared" si="45"/>
        <v>3.3088199999999999</v>
      </c>
      <c r="Q82" s="91">
        <f t="shared" si="45"/>
        <v>3.3120699999999998</v>
      </c>
      <c r="R82" s="91">
        <f t="shared" si="45"/>
        <v>3.1766399999999999</v>
      </c>
      <c r="S82" s="91">
        <f t="shared" si="45"/>
        <v>3.23115</v>
      </c>
      <c r="T82" s="91">
        <f t="shared" si="45"/>
        <v>3.39913</v>
      </c>
      <c r="U82" s="91">
        <f t="shared" si="45"/>
        <v>3.4845600000000001</v>
      </c>
      <c r="V82" s="91">
        <f t="shared" si="45"/>
        <v>3.4372099999999999</v>
      </c>
      <c r="W82" s="91">
        <f t="shared" si="45"/>
        <v>3.3419699999999999</v>
      </c>
      <c r="X82" s="91">
        <f t="shared" si="45"/>
        <v>3.0947100000000001</v>
      </c>
      <c r="Y82" s="91">
        <f t="shared" si="45"/>
        <v>3.0664400000000001</v>
      </c>
      <c r="Z82" s="91">
        <f t="shared" si="45"/>
        <v>2.7742800000000001</v>
      </c>
      <c r="AA82" s="91">
        <f t="shared" si="45"/>
        <v>2.6523400000000001</v>
      </c>
    </row>
    <row r="83" spans="1:27" ht="12.75" customHeight="1" outlineLevel="1" x14ac:dyDescent="0.2">
      <c r="A83" s="99" t="s">
        <v>313</v>
      </c>
      <c r="B83" s="63" t="s">
        <v>238</v>
      </c>
      <c r="C83" s="43" t="s">
        <v>79</v>
      </c>
      <c r="D83" s="44">
        <v>1293.22</v>
      </c>
      <c r="E83" s="44">
        <v>1253.0999999999999</v>
      </c>
      <c r="F83" s="44">
        <v>1231.9100000000001</v>
      </c>
      <c r="G83" s="44">
        <v>1198.4100000000001</v>
      </c>
      <c r="H83" s="44">
        <v>1232.29</v>
      </c>
      <c r="I83" s="44">
        <v>1289.67</v>
      </c>
      <c r="J83" s="44">
        <v>1403.3</v>
      </c>
      <c r="K83" s="44">
        <v>1555.47</v>
      </c>
      <c r="L83" s="44">
        <v>1888.32</v>
      </c>
      <c r="M83" s="44">
        <v>1956.13</v>
      </c>
      <c r="N83" s="44">
        <v>2023.24</v>
      </c>
      <c r="O83" s="44">
        <v>2023.13</v>
      </c>
      <c r="P83" s="44">
        <v>2017.69</v>
      </c>
      <c r="Q83" s="44">
        <v>2020.94</v>
      </c>
      <c r="R83" s="44">
        <v>1885.51</v>
      </c>
      <c r="S83" s="44">
        <v>1940.02</v>
      </c>
      <c r="T83" s="44">
        <v>2108</v>
      </c>
      <c r="U83" s="44">
        <v>2193.4299999999998</v>
      </c>
      <c r="V83" s="44">
        <v>2146.08</v>
      </c>
      <c r="W83" s="44">
        <v>2050.84</v>
      </c>
      <c r="X83" s="44">
        <v>1803.58</v>
      </c>
      <c r="Y83" s="44">
        <v>1775.31</v>
      </c>
      <c r="Z83" s="44">
        <v>1483.15</v>
      </c>
      <c r="AA83" s="44">
        <v>1361.21</v>
      </c>
    </row>
    <row r="84" spans="1:27" ht="12.75" customHeight="1" outlineLevel="1" x14ac:dyDescent="0.2">
      <c r="A84" s="99" t="s">
        <v>314</v>
      </c>
      <c r="B84" s="63" t="s">
        <v>90</v>
      </c>
      <c r="C84" s="43" t="s">
        <v>79</v>
      </c>
      <c r="D84" s="44">
        <f>$D$9</f>
        <v>1071.42</v>
      </c>
      <c r="E84" s="44">
        <f t="shared" ref="E84:AA84" si="46">$D$9</f>
        <v>1071.42</v>
      </c>
      <c r="F84" s="44">
        <f t="shared" si="46"/>
        <v>1071.42</v>
      </c>
      <c r="G84" s="44">
        <f t="shared" si="46"/>
        <v>1071.42</v>
      </c>
      <c r="H84" s="44">
        <f t="shared" si="46"/>
        <v>1071.42</v>
      </c>
      <c r="I84" s="44">
        <f t="shared" si="46"/>
        <v>1071.42</v>
      </c>
      <c r="J84" s="44">
        <f t="shared" si="46"/>
        <v>1071.42</v>
      </c>
      <c r="K84" s="44">
        <f t="shared" si="46"/>
        <v>1071.42</v>
      </c>
      <c r="L84" s="44">
        <f t="shared" si="46"/>
        <v>1071.42</v>
      </c>
      <c r="M84" s="44">
        <f t="shared" si="46"/>
        <v>1071.42</v>
      </c>
      <c r="N84" s="44">
        <f t="shared" si="46"/>
        <v>1071.42</v>
      </c>
      <c r="O84" s="44">
        <f t="shared" si="46"/>
        <v>1071.42</v>
      </c>
      <c r="P84" s="44">
        <f t="shared" si="46"/>
        <v>1071.42</v>
      </c>
      <c r="Q84" s="44">
        <f t="shared" si="46"/>
        <v>1071.42</v>
      </c>
      <c r="R84" s="44">
        <f t="shared" si="46"/>
        <v>1071.42</v>
      </c>
      <c r="S84" s="44">
        <f t="shared" si="46"/>
        <v>1071.42</v>
      </c>
      <c r="T84" s="44">
        <f t="shared" si="46"/>
        <v>1071.42</v>
      </c>
      <c r="U84" s="44">
        <f t="shared" si="46"/>
        <v>1071.42</v>
      </c>
      <c r="V84" s="44">
        <f t="shared" si="46"/>
        <v>1071.42</v>
      </c>
      <c r="W84" s="44">
        <f t="shared" si="46"/>
        <v>1071.42</v>
      </c>
      <c r="X84" s="44">
        <f t="shared" si="46"/>
        <v>1071.42</v>
      </c>
      <c r="Y84" s="44">
        <f t="shared" si="46"/>
        <v>1071.42</v>
      </c>
      <c r="Z84" s="44">
        <f t="shared" si="46"/>
        <v>1071.42</v>
      </c>
      <c r="AA84" s="44">
        <f t="shared" si="46"/>
        <v>1071.42</v>
      </c>
    </row>
    <row r="85" spans="1:27" ht="12.75" customHeight="1" outlineLevel="1" x14ac:dyDescent="0.2">
      <c r="A85" s="99" t="s">
        <v>315</v>
      </c>
      <c r="B85" s="63" t="s">
        <v>83</v>
      </c>
      <c r="C85" s="43" t="s">
        <v>79</v>
      </c>
      <c r="D85" s="44">
        <v>3.35</v>
      </c>
      <c r="E85" s="44">
        <v>3.35</v>
      </c>
      <c r="F85" s="44">
        <v>3.35</v>
      </c>
      <c r="G85" s="44">
        <v>3.35</v>
      </c>
      <c r="H85" s="44">
        <v>3.35</v>
      </c>
      <c r="I85" s="44">
        <v>3.35</v>
      </c>
      <c r="J85" s="44">
        <v>3.35</v>
      </c>
      <c r="K85" s="44">
        <v>3.35</v>
      </c>
      <c r="L85" s="44">
        <v>3.35</v>
      </c>
      <c r="M85" s="44">
        <v>3.35</v>
      </c>
      <c r="N85" s="44">
        <v>3.35</v>
      </c>
      <c r="O85" s="44">
        <v>3.35</v>
      </c>
      <c r="P85" s="44">
        <v>3.35</v>
      </c>
      <c r="Q85" s="44">
        <v>3.35</v>
      </c>
      <c r="R85" s="44">
        <v>3.35</v>
      </c>
      <c r="S85" s="44">
        <v>3.35</v>
      </c>
      <c r="T85" s="44">
        <v>3.35</v>
      </c>
      <c r="U85" s="44">
        <v>3.35</v>
      </c>
      <c r="V85" s="44">
        <v>3.35</v>
      </c>
      <c r="W85" s="44">
        <v>3.35</v>
      </c>
      <c r="X85" s="44">
        <v>3.35</v>
      </c>
      <c r="Y85" s="44">
        <v>3.35</v>
      </c>
      <c r="Z85" s="44">
        <v>3.35</v>
      </c>
      <c r="AA85" s="44">
        <v>3.35</v>
      </c>
    </row>
    <row r="86" spans="1:27" ht="12.75" customHeight="1" outlineLevel="1" x14ac:dyDescent="0.2">
      <c r="A86" s="99" t="s">
        <v>316</v>
      </c>
      <c r="B86" s="63" t="s">
        <v>81</v>
      </c>
      <c r="C86" s="43" t="s">
        <v>79</v>
      </c>
      <c r="D86" s="44">
        <f>$D$11</f>
        <v>216.36</v>
      </c>
      <c r="E86" s="44">
        <f t="shared" ref="E86:AA86" si="47">$D$11</f>
        <v>216.36</v>
      </c>
      <c r="F86" s="44">
        <f t="shared" si="47"/>
        <v>216.36</v>
      </c>
      <c r="G86" s="44">
        <f t="shared" si="47"/>
        <v>216.36</v>
      </c>
      <c r="H86" s="44">
        <f t="shared" si="47"/>
        <v>216.36</v>
      </c>
      <c r="I86" s="44">
        <f t="shared" si="47"/>
        <v>216.36</v>
      </c>
      <c r="J86" s="44">
        <f t="shared" si="47"/>
        <v>216.36</v>
      </c>
      <c r="K86" s="44">
        <f t="shared" si="47"/>
        <v>216.36</v>
      </c>
      <c r="L86" s="44">
        <f t="shared" si="47"/>
        <v>216.36</v>
      </c>
      <c r="M86" s="44">
        <f t="shared" si="47"/>
        <v>216.36</v>
      </c>
      <c r="N86" s="44">
        <f t="shared" si="47"/>
        <v>216.36</v>
      </c>
      <c r="O86" s="44">
        <f t="shared" si="47"/>
        <v>216.36</v>
      </c>
      <c r="P86" s="44">
        <f t="shared" si="47"/>
        <v>216.36</v>
      </c>
      <c r="Q86" s="44">
        <f t="shared" si="47"/>
        <v>216.36</v>
      </c>
      <c r="R86" s="44">
        <f t="shared" si="47"/>
        <v>216.36</v>
      </c>
      <c r="S86" s="44">
        <f t="shared" si="47"/>
        <v>216.36</v>
      </c>
      <c r="T86" s="44">
        <f t="shared" si="47"/>
        <v>216.36</v>
      </c>
      <c r="U86" s="44">
        <f t="shared" si="47"/>
        <v>216.36</v>
      </c>
      <c r="V86" s="44">
        <f t="shared" si="47"/>
        <v>216.36</v>
      </c>
      <c r="W86" s="44">
        <f t="shared" si="47"/>
        <v>216.36</v>
      </c>
      <c r="X86" s="44">
        <f t="shared" si="47"/>
        <v>216.36</v>
      </c>
      <c r="Y86" s="44">
        <f t="shared" si="47"/>
        <v>216.36</v>
      </c>
      <c r="Z86" s="44">
        <f t="shared" si="47"/>
        <v>216.36</v>
      </c>
      <c r="AA86" s="44">
        <f t="shared" si="47"/>
        <v>216.36</v>
      </c>
    </row>
    <row r="87" spans="1:27" ht="12.75" customHeight="1" x14ac:dyDescent="0.2">
      <c r="A87" s="98" t="s">
        <v>317</v>
      </c>
      <c r="B87" s="28" t="str">
        <f>"17"&amp;"."&amp;$B$662&amp;"."&amp;$B$663</f>
        <v>17.12.2023</v>
      </c>
      <c r="C87" s="90" t="s">
        <v>76</v>
      </c>
      <c r="D87" s="91">
        <f>ROUND(((D88+D89+D91+D90)/1000),5)</f>
        <v>2.5918800000000002</v>
      </c>
      <c r="E87" s="91">
        <f>ROUND(((E88+E89+E91+E90)/1000),5)</f>
        <v>2.5569799999999998</v>
      </c>
      <c r="F87" s="91">
        <f>ROUND(((F88+F89+F91+F90)/1000),5)</f>
        <v>2.5224299999999999</v>
      </c>
      <c r="G87" s="91">
        <f t="shared" ref="G87:AA87" si="48">ROUND(((G88+G89+G91+G90)/1000),5)</f>
        <v>2.496</v>
      </c>
      <c r="H87" s="91">
        <f t="shared" si="48"/>
        <v>2.4958300000000002</v>
      </c>
      <c r="I87" s="91">
        <f t="shared" si="48"/>
        <v>2.5399600000000002</v>
      </c>
      <c r="J87" s="91">
        <f t="shared" si="48"/>
        <v>2.5725500000000001</v>
      </c>
      <c r="K87" s="91">
        <f t="shared" si="48"/>
        <v>2.782</v>
      </c>
      <c r="L87" s="91">
        <f t="shared" si="48"/>
        <v>2.98834</v>
      </c>
      <c r="M87" s="91">
        <f t="shared" si="48"/>
        <v>3.0752199999999998</v>
      </c>
      <c r="N87" s="91">
        <f t="shared" si="48"/>
        <v>3.1167500000000001</v>
      </c>
      <c r="O87" s="91">
        <f t="shared" si="48"/>
        <v>3.1380400000000002</v>
      </c>
      <c r="P87" s="91">
        <f t="shared" si="48"/>
        <v>3.1423899999999998</v>
      </c>
      <c r="Q87" s="91">
        <f t="shared" si="48"/>
        <v>3.1532399999999998</v>
      </c>
      <c r="R87" s="91">
        <f t="shared" si="48"/>
        <v>3.1383299999999998</v>
      </c>
      <c r="S87" s="91">
        <f t="shared" si="48"/>
        <v>3.13266</v>
      </c>
      <c r="T87" s="91">
        <f t="shared" si="48"/>
        <v>3.0951200000000001</v>
      </c>
      <c r="U87" s="91">
        <f t="shared" si="48"/>
        <v>3.1385700000000001</v>
      </c>
      <c r="V87" s="91">
        <f t="shared" si="48"/>
        <v>3.2709700000000002</v>
      </c>
      <c r="W87" s="91">
        <f t="shared" si="48"/>
        <v>3.0890300000000002</v>
      </c>
      <c r="X87" s="91">
        <f t="shared" si="48"/>
        <v>3.10141</v>
      </c>
      <c r="Y87" s="91">
        <f t="shared" si="48"/>
        <v>3.0612599999999999</v>
      </c>
      <c r="Z87" s="91">
        <f t="shared" si="48"/>
        <v>2.7995800000000002</v>
      </c>
      <c r="AA87" s="91">
        <f t="shared" si="48"/>
        <v>2.5912600000000001</v>
      </c>
    </row>
    <row r="88" spans="1:27" ht="12.75" customHeight="1" outlineLevel="1" x14ac:dyDescent="0.2">
      <c r="A88" s="99" t="s">
        <v>318</v>
      </c>
      <c r="B88" s="63" t="s">
        <v>238</v>
      </c>
      <c r="C88" s="43" t="s">
        <v>79</v>
      </c>
      <c r="D88" s="44">
        <v>1300.75</v>
      </c>
      <c r="E88" s="44">
        <v>1265.8499999999999</v>
      </c>
      <c r="F88" s="44">
        <v>1231.3</v>
      </c>
      <c r="G88" s="44">
        <v>1204.8699999999999</v>
      </c>
      <c r="H88" s="44">
        <v>1204.7</v>
      </c>
      <c r="I88" s="44">
        <v>1248.83</v>
      </c>
      <c r="J88" s="44">
        <v>1281.42</v>
      </c>
      <c r="K88" s="44">
        <v>1490.87</v>
      </c>
      <c r="L88" s="44">
        <v>1697.21</v>
      </c>
      <c r="M88" s="44">
        <v>1784.09</v>
      </c>
      <c r="N88" s="44">
        <v>1825.62</v>
      </c>
      <c r="O88" s="44">
        <v>1846.91</v>
      </c>
      <c r="P88" s="44">
        <v>1851.26</v>
      </c>
      <c r="Q88" s="44">
        <v>1862.11</v>
      </c>
      <c r="R88" s="44">
        <v>1847.2</v>
      </c>
      <c r="S88" s="44">
        <v>1841.53</v>
      </c>
      <c r="T88" s="44">
        <v>1803.99</v>
      </c>
      <c r="U88" s="44">
        <v>1847.44</v>
      </c>
      <c r="V88" s="44">
        <v>1979.84</v>
      </c>
      <c r="W88" s="44">
        <v>1797.9</v>
      </c>
      <c r="X88" s="44">
        <v>1810.28</v>
      </c>
      <c r="Y88" s="44">
        <v>1770.13</v>
      </c>
      <c r="Z88" s="44">
        <v>1508.45</v>
      </c>
      <c r="AA88" s="44">
        <v>1300.1300000000001</v>
      </c>
    </row>
    <row r="89" spans="1:27" ht="12.75" customHeight="1" outlineLevel="1" x14ac:dyDescent="0.2">
      <c r="A89" s="99" t="s">
        <v>319</v>
      </c>
      <c r="B89" s="63" t="s">
        <v>90</v>
      </c>
      <c r="C89" s="43" t="s">
        <v>79</v>
      </c>
      <c r="D89" s="44">
        <f>$D$9</f>
        <v>1071.42</v>
      </c>
      <c r="E89" s="44">
        <f t="shared" ref="E89:AA89" si="49">$D$9</f>
        <v>1071.42</v>
      </c>
      <c r="F89" s="44">
        <f t="shared" si="49"/>
        <v>1071.42</v>
      </c>
      <c r="G89" s="44">
        <f t="shared" si="49"/>
        <v>1071.42</v>
      </c>
      <c r="H89" s="44">
        <f t="shared" si="49"/>
        <v>1071.42</v>
      </c>
      <c r="I89" s="44">
        <f t="shared" si="49"/>
        <v>1071.42</v>
      </c>
      <c r="J89" s="44">
        <f t="shared" si="49"/>
        <v>1071.42</v>
      </c>
      <c r="K89" s="44">
        <f t="shared" si="49"/>
        <v>1071.42</v>
      </c>
      <c r="L89" s="44">
        <f t="shared" si="49"/>
        <v>1071.42</v>
      </c>
      <c r="M89" s="44">
        <f t="shared" si="49"/>
        <v>1071.42</v>
      </c>
      <c r="N89" s="44">
        <f t="shared" si="49"/>
        <v>1071.42</v>
      </c>
      <c r="O89" s="44">
        <f t="shared" si="49"/>
        <v>1071.42</v>
      </c>
      <c r="P89" s="44">
        <f t="shared" si="49"/>
        <v>1071.42</v>
      </c>
      <c r="Q89" s="44">
        <f t="shared" si="49"/>
        <v>1071.42</v>
      </c>
      <c r="R89" s="44">
        <f t="shared" si="49"/>
        <v>1071.42</v>
      </c>
      <c r="S89" s="44">
        <f t="shared" si="49"/>
        <v>1071.42</v>
      </c>
      <c r="T89" s="44">
        <f t="shared" si="49"/>
        <v>1071.42</v>
      </c>
      <c r="U89" s="44">
        <f t="shared" si="49"/>
        <v>1071.42</v>
      </c>
      <c r="V89" s="44">
        <f t="shared" si="49"/>
        <v>1071.42</v>
      </c>
      <c r="W89" s="44">
        <f t="shared" si="49"/>
        <v>1071.42</v>
      </c>
      <c r="X89" s="44">
        <f t="shared" si="49"/>
        <v>1071.42</v>
      </c>
      <c r="Y89" s="44">
        <f t="shared" si="49"/>
        <v>1071.42</v>
      </c>
      <c r="Z89" s="44">
        <f t="shared" si="49"/>
        <v>1071.42</v>
      </c>
      <c r="AA89" s="44">
        <f t="shared" si="49"/>
        <v>1071.42</v>
      </c>
    </row>
    <row r="90" spans="1:27" ht="12.75" customHeight="1" outlineLevel="1" x14ac:dyDescent="0.2">
      <c r="A90" s="99" t="s">
        <v>320</v>
      </c>
      <c r="B90" s="63" t="s">
        <v>83</v>
      </c>
      <c r="C90" s="43" t="s">
        <v>79</v>
      </c>
      <c r="D90" s="44">
        <v>3.35</v>
      </c>
      <c r="E90" s="44">
        <v>3.35</v>
      </c>
      <c r="F90" s="44">
        <v>3.35</v>
      </c>
      <c r="G90" s="44">
        <v>3.35</v>
      </c>
      <c r="H90" s="44">
        <v>3.35</v>
      </c>
      <c r="I90" s="44">
        <v>3.35</v>
      </c>
      <c r="J90" s="44">
        <v>3.35</v>
      </c>
      <c r="K90" s="44">
        <v>3.35</v>
      </c>
      <c r="L90" s="44">
        <v>3.35</v>
      </c>
      <c r="M90" s="44">
        <v>3.35</v>
      </c>
      <c r="N90" s="44">
        <v>3.35</v>
      </c>
      <c r="O90" s="44">
        <v>3.35</v>
      </c>
      <c r="P90" s="44">
        <v>3.35</v>
      </c>
      <c r="Q90" s="44">
        <v>3.35</v>
      </c>
      <c r="R90" s="44">
        <v>3.35</v>
      </c>
      <c r="S90" s="44">
        <v>3.35</v>
      </c>
      <c r="T90" s="44">
        <v>3.35</v>
      </c>
      <c r="U90" s="44">
        <v>3.35</v>
      </c>
      <c r="V90" s="44">
        <v>3.35</v>
      </c>
      <c r="W90" s="44">
        <v>3.35</v>
      </c>
      <c r="X90" s="44">
        <v>3.35</v>
      </c>
      <c r="Y90" s="44">
        <v>3.35</v>
      </c>
      <c r="Z90" s="44">
        <v>3.35</v>
      </c>
      <c r="AA90" s="44">
        <v>3.35</v>
      </c>
    </row>
    <row r="91" spans="1:27" ht="12.75" customHeight="1" outlineLevel="1" x14ac:dyDescent="0.2">
      <c r="A91" s="99" t="s">
        <v>321</v>
      </c>
      <c r="B91" s="63" t="s">
        <v>81</v>
      </c>
      <c r="C91" s="43" t="s">
        <v>79</v>
      </c>
      <c r="D91" s="44">
        <f>$D$11</f>
        <v>216.36</v>
      </c>
      <c r="E91" s="44">
        <f t="shared" ref="E91:AA91" si="50">$D$11</f>
        <v>216.36</v>
      </c>
      <c r="F91" s="44">
        <f t="shared" si="50"/>
        <v>216.36</v>
      </c>
      <c r="G91" s="44">
        <f t="shared" si="50"/>
        <v>216.36</v>
      </c>
      <c r="H91" s="44">
        <f t="shared" si="50"/>
        <v>216.36</v>
      </c>
      <c r="I91" s="44">
        <f t="shared" si="50"/>
        <v>216.36</v>
      </c>
      <c r="J91" s="44">
        <f t="shared" si="50"/>
        <v>216.36</v>
      </c>
      <c r="K91" s="44">
        <f t="shared" si="50"/>
        <v>216.36</v>
      </c>
      <c r="L91" s="44">
        <f t="shared" si="50"/>
        <v>216.36</v>
      </c>
      <c r="M91" s="44">
        <f t="shared" si="50"/>
        <v>216.36</v>
      </c>
      <c r="N91" s="44">
        <f t="shared" si="50"/>
        <v>216.36</v>
      </c>
      <c r="O91" s="44">
        <f t="shared" si="50"/>
        <v>216.36</v>
      </c>
      <c r="P91" s="44">
        <f t="shared" si="50"/>
        <v>216.36</v>
      </c>
      <c r="Q91" s="44">
        <f t="shared" si="50"/>
        <v>216.36</v>
      </c>
      <c r="R91" s="44">
        <f t="shared" si="50"/>
        <v>216.36</v>
      </c>
      <c r="S91" s="44">
        <f t="shared" si="50"/>
        <v>216.36</v>
      </c>
      <c r="T91" s="44">
        <f t="shared" si="50"/>
        <v>216.36</v>
      </c>
      <c r="U91" s="44">
        <f t="shared" si="50"/>
        <v>216.36</v>
      </c>
      <c r="V91" s="44">
        <f t="shared" si="50"/>
        <v>216.36</v>
      </c>
      <c r="W91" s="44">
        <f t="shared" si="50"/>
        <v>216.36</v>
      </c>
      <c r="X91" s="44">
        <f t="shared" si="50"/>
        <v>216.36</v>
      </c>
      <c r="Y91" s="44">
        <f t="shared" si="50"/>
        <v>216.36</v>
      </c>
      <c r="Z91" s="44">
        <f t="shared" si="50"/>
        <v>216.36</v>
      </c>
      <c r="AA91" s="44">
        <f t="shared" si="50"/>
        <v>216.36</v>
      </c>
    </row>
    <row r="92" spans="1:27" ht="12.75" customHeight="1" x14ac:dyDescent="0.2">
      <c r="A92" s="98" t="s">
        <v>322</v>
      </c>
      <c r="B92" s="28" t="str">
        <f>"18"&amp;"."&amp;$B$662&amp;"."&amp;$B$663</f>
        <v>18.12.2023</v>
      </c>
      <c r="C92" s="90" t="s">
        <v>76</v>
      </c>
      <c r="D92" s="91">
        <f>ROUND(((D93+D94+D96+D95)/1000),5)</f>
        <v>2.5329899999999999</v>
      </c>
      <c r="E92" s="91">
        <f>ROUND(((E93+E94+E96+E95)/1000),5)</f>
        <v>2.4397000000000002</v>
      </c>
      <c r="F92" s="91">
        <f>ROUND(((F93+F94+F96+F95)/1000),5)</f>
        <v>2.3740700000000001</v>
      </c>
      <c r="G92" s="91">
        <f t="shared" ref="G92:AA92" si="51">ROUND(((G93+G94+G96+G95)/1000),5)</f>
        <v>2.37235</v>
      </c>
      <c r="H92" s="91">
        <f t="shared" si="51"/>
        <v>2.40232</v>
      </c>
      <c r="I92" s="91">
        <f t="shared" si="51"/>
        <v>2.53627</v>
      </c>
      <c r="J92" s="91">
        <f t="shared" si="51"/>
        <v>2.7639399999999998</v>
      </c>
      <c r="K92" s="91">
        <f t="shared" si="51"/>
        <v>3.0490300000000001</v>
      </c>
      <c r="L92" s="91">
        <f t="shared" si="51"/>
        <v>3.2608100000000002</v>
      </c>
      <c r="M92" s="91">
        <f t="shared" si="51"/>
        <v>3.30206</v>
      </c>
      <c r="N92" s="91">
        <f t="shared" si="51"/>
        <v>3.2926600000000001</v>
      </c>
      <c r="O92" s="91">
        <f t="shared" si="51"/>
        <v>3.3652799999999998</v>
      </c>
      <c r="P92" s="91">
        <f t="shared" si="51"/>
        <v>3.3509000000000002</v>
      </c>
      <c r="Q92" s="91">
        <f t="shared" si="51"/>
        <v>3.3681299999999998</v>
      </c>
      <c r="R92" s="91">
        <f t="shared" si="51"/>
        <v>3.3603299999999998</v>
      </c>
      <c r="S92" s="91">
        <f t="shared" si="51"/>
        <v>3.3481800000000002</v>
      </c>
      <c r="T92" s="91">
        <f t="shared" si="51"/>
        <v>3.5259</v>
      </c>
      <c r="U92" s="91">
        <f t="shared" si="51"/>
        <v>3.5508099999999998</v>
      </c>
      <c r="V92" s="91">
        <f t="shared" si="51"/>
        <v>3.46834</v>
      </c>
      <c r="W92" s="91">
        <f t="shared" si="51"/>
        <v>3.3006899999999999</v>
      </c>
      <c r="X92" s="91">
        <f t="shared" si="51"/>
        <v>3.2019099999999998</v>
      </c>
      <c r="Y92" s="91">
        <f t="shared" si="51"/>
        <v>3.0539900000000002</v>
      </c>
      <c r="Z92" s="91">
        <f t="shared" si="51"/>
        <v>2.7899799999999999</v>
      </c>
      <c r="AA92" s="91">
        <f t="shared" si="51"/>
        <v>2.5598999999999998</v>
      </c>
    </row>
    <row r="93" spans="1:27" ht="12.75" customHeight="1" outlineLevel="1" x14ac:dyDescent="0.2">
      <c r="A93" s="99" t="s">
        <v>323</v>
      </c>
      <c r="B93" s="63" t="s">
        <v>238</v>
      </c>
      <c r="C93" s="43" t="s">
        <v>79</v>
      </c>
      <c r="D93" s="44">
        <v>1241.8599999999999</v>
      </c>
      <c r="E93" s="44">
        <v>1148.57</v>
      </c>
      <c r="F93" s="44">
        <v>1082.94</v>
      </c>
      <c r="G93" s="44">
        <v>1081.22</v>
      </c>
      <c r="H93" s="44">
        <v>1111.19</v>
      </c>
      <c r="I93" s="44">
        <v>1245.1400000000001</v>
      </c>
      <c r="J93" s="44">
        <v>1472.81</v>
      </c>
      <c r="K93" s="44">
        <v>1757.9</v>
      </c>
      <c r="L93" s="44">
        <v>1969.68</v>
      </c>
      <c r="M93" s="44">
        <v>2010.93</v>
      </c>
      <c r="N93" s="44">
        <v>2001.53</v>
      </c>
      <c r="O93" s="44">
        <v>2074.15</v>
      </c>
      <c r="P93" s="44">
        <v>2059.77</v>
      </c>
      <c r="Q93" s="44">
        <v>2077</v>
      </c>
      <c r="R93" s="44">
        <v>2069.1999999999998</v>
      </c>
      <c r="S93" s="44">
        <v>2057.0500000000002</v>
      </c>
      <c r="T93" s="44">
        <v>2234.77</v>
      </c>
      <c r="U93" s="44">
        <v>2259.6799999999998</v>
      </c>
      <c r="V93" s="44">
        <v>2177.21</v>
      </c>
      <c r="W93" s="44">
        <v>2009.56</v>
      </c>
      <c r="X93" s="44">
        <v>1910.78</v>
      </c>
      <c r="Y93" s="44">
        <v>1762.86</v>
      </c>
      <c r="Z93" s="44">
        <v>1498.85</v>
      </c>
      <c r="AA93" s="44">
        <v>1268.77</v>
      </c>
    </row>
    <row r="94" spans="1:27" ht="12.75" customHeight="1" outlineLevel="1" x14ac:dyDescent="0.2">
      <c r="A94" s="99" t="s">
        <v>324</v>
      </c>
      <c r="B94" s="63" t="s">
        <v>90</v>
      </c>
      <c r="C94" s="43" t="s">
        <v>79</v>
      </c>
      <c r="D94" s="44">
        <f>$D$9</f>
        <v>1071.42</v>
      </c>
      <c r="E94" s="44">
        <f t="shared" ref="E94:AA94" si="52">$D$9</f>
        <v>1071.42</v>
      </c>
      <c r="F94" s="44">
        <f t="shared" si="52"/>
        <v>1071.42</v>
      </c>
      <c r="G94" s="44">
        <f t="shared" si="52"/>
        <v>1071.42</v>
      </c>
      <c r="H94" s="44">
        <f t="shared" si="52"/>
        <v>1071.42</v>
      </c>
      <c r="I94" s="44">
        <f t="shared" si="52"/>
        <v>1071.42</v>
      </c>
      <c r="J94" s="44">
        <f t="shared" si="52"/>
        <v>1071.42</v>
      </c>
      <c r="K94" s="44">
        <f t="shared" si="52"/>
        <v>1071.42</v>
      </c>
      <c r="L94" s="44">
        <f t="shared" si="52"/>
        <v>1071.42</v>
      </c>
      <c r="M94" s="44">
        <f t="shared" si="52"/>
        <v>1071.42</v>
      </c>
      <c r="N94" s="44">
        <f t="shared" si="52"/>
        <v>1071.42</v>
      </c>
      <c r="O94" s="44">
        <f t="shared" si="52"/>
        <v>1071.42</v>
      </c>
      <c r="P94" s="44">
        <f t="shared" si="52"/>
        <v>1071.42</v>
      </c>
      <c r="Q94" s="44">
        <f t="shared" si="52"/>
        <v>1071.42</v>
      </c>
      <c r="R94" s="44">
        <f t="shared" si="52"/>
        <v>1071.42</v>
      </c>
      <c r="S94" s="44">
        <f t="shared" si="52"/>
        <v>1071.42</v>
      </c>
      <c r="T94" s="44">
        <f t="shared" si="52"/>
        <v>1071.42</v>
      </c>
      <c r="U94" s="44">
        <f t="shared" si="52"/>
        <v>1071.42</v>
      </c>
      <c r="V94" s="44">
        <f t="shared" si="52"/>
        <v>1071.42</v>
      </c>
      <c r="W94" s="44">
        <f t="shared" si="52"/>
        <v>1071.42</v>
      </c>
      <c r="X94" s="44">
        <f t="shared" si="52"/>
        <v>1071.42</v>
      </c>
      <c r="Y94" s="44">
        <f t="shared" si="52"/>
        <v>1071.42</v>
      </c>
      <c r="Z94" s="44">
        <f t="shared" si="52"/>
        <v>1071.42</v>
      </c>
      <c r="AA94" s="44">
        <f t="shared" si="52"/>
        <v>1071.42</v>
      </c>
    </row>
    <row r="95" spans="1:27" ht="12.75" customHeight="1" outlineLevel="1" x14ac:dyDescent="0.2">
      <c r="A95" s="99" t="s">
        <v>325</v>
      </c>
      <c r="B95" s="63" t="s">
        <v>83</v>
      </c>
      <c r="C95" s="43" t="s">
        <v>79</v>
      </c>
      <c r="D95" s="44">
        <v>3.35</v>
      </c>
      <c r="E95" s="44">
        <v>3.35</v>
      </c>
      <c r="F95" s="44">
        <v>3.35</v>
      </c>
      <c r="G95" s="44">
        <v>3.35</v>
      </c>
      <c r="H95" s="44">
        <v>3.35</v>
      </c>
      <c r="I95" s="44">
        <v>3.35</v>
      </c>
      <c r="J95" s="44">
        <v>3.35</v>
      </c>
      <c r="K95" s="44">
        <v>3.35</v>
      </c>
      <c r="L95" s="44">
        <v>3.35</v>
      </c>
      <c r="M95" s="44">
        <v>3.35</v>
      </c>
      <c r="N95" s="44">
        <v>3.35</v>
      </c>
      <c r="O95" s="44">
        <v>3.35</v>
      </c>
      <c r="P95" s="44">
        <v>3.35</v>
      </c>
      <c r="Q95" s="44">
        <v>3.35</v>
      </c>
      <c r="R95" s="44">
        <v>3.35</v>
      </c>
      <c r="S95" s="44">
        <v>3.35</v>
      </c>
      <c r="T95" s="44">
        <v>3.35</v>
      </c>
      <c r="U95" s="44">
        <v>3.35</v>
      </c>
      <c r="V95" s="44">
        <v>3.35</v>
      </c>
      <c r="W95" s="44">
        <v>3.35</v>
      </c>
      <c r="X95" s="44">
        <v>3.35</v>
      </c>
      <c r="Y95" s="44">
        <v>3.35</v>
      </c>
      <c r="Z95" s="44">
        <v>3.35</v>
      </c>
      <c r="AA95" s="44">
        <v>3.35</v>
      </c>
    </row>
    <row r="96" spans="1:27" ht="12.75" customHeight="1" outlineLevel="1" x14ac:dyDescent="0.2">
      <c r="A96" s="99" t="s">
        <v>326</v>
      </c>
      <c r="B96" s="63" t="s">
        <v>81</v>
      </c>
      <c r="C96" s="43" t="s">
        <v>79</v>
      </c>
      <c r="D96" s="44">
        <f>$D$11</f>
        <v>216.36</v>
      </c>
      <c r="E96" s="44">
        <f t="shared" ref="E96:AA96" si="53">$D$11</f>
        <v>216.36</v>
      </c>
      <c r="F96" s="44">
        <f t="shared" si="53"/>
        <v>216.36</v>
      </c>
      <c r="G96" s="44">
        <f t="shared" si="53"/>
        <v>216.36</v>
      </c>
      <c r="H96" s="44">
        <f t="shared" si="53"/>
        <v>216.36</v>
      </c>
      <c r="I96" s="44">
        <f t="shared" si="53"/>
        <v>216.36</v>
      </c>
      <c r="J96" s="44">
        <f t="shared" si="53"/>
        <v>216.36</v>
      </c>
      <c r="K96" s="44">
        <f t="shared" si="53"/>
        <v>216.36</v>
      </c>
      <c r="L96" s="44">
        <f t="shared" si="53"/>
        <v>216.36</v>
      </c>
      <c r="M96" s="44">
        <f t="shared" si="53"/>
        <v>216.36</v>
      </c>
      <c r="N96" s="44">
        <f t="shared" si="53"/>
        <v>216.36</v>
      </c>
      <c r="O96" s="44">
        <f t="shared" si="53"/>
        <v>216.36</v>
      </c>
      <c r="P96" s="44">
        <f t="shared" si="53"/>
        <v>216.36</v>
      </c>
      <c r="Q96" s="44">
        <f t="shared" si="53"/>
        <v>216.36</v>
      </c>
      <c r="R96" s="44">
        <f t="shared" si="53"/>
        <v>216.36</v>
      </c>
      <c r="S96" s="44">
        <f t="shared" si="53"/>
        <v>216.36</v>
      </c>
      <c r="T96" s="44">
        <f t="shared" si="53"/>
        <v>216.36</v>
      </c>
      <c r="U96" s="44">
        <f t="shared" si="53"/>
        <v>216.36</v>
      </c>
      <c r="V96" s="44">
        <f t="shared" si="53"/>
        <v>216.36</v>
      </c>
      <c r="W96" s="44">
        <f t="shared" si="53"/>
        <v>216.36</v>
      </c>
      <c r="X96" s="44">
        <f t="shared" si="53"/>
        <v>216.36</v>
      </c>
      <c r="Y96" s="44">
        <f t="shared" si="53"/>
        <v>216.36</v>
      </c>
      <c r="Z96" s="44">
        <f t="shared" si="53"/>
        <v>216.36</v>
      </c>
      <c r="AA96" s="44">
        <f t="shared" si="53"/>
        <v>216.36</v>
      </c>
    </row>
    <row r="97" spans="1:27" ht="12.75" customHeight="1" x14ac:dyDescent="0.2">
      <c r="A97" s="98" t="s">
        <v>327</v>
      </c>
      <c r="B97" s="28" t="str">
        <f>"19"&amp;"."&amp;$B$662&amp;"."&amp;$B$663</f>
        <v>19.12.2023</v>
      </c>
      <c r="C97" s="90" t="s">
        <v>76</v>
      </c>
      <c r="D97" s="91">
        <f>ROUND(((D98+D99+D101+D100)/1000),5)</f>
        <v>2.5075799999999999</v>
      </c>
      <c r="E97" s="91">
        <f>ROUND(((E98+E99+E101+E100)/1000),5)</f>
        <v>2.43031</v>
      </c>
      <c r="F97" s="91">
        <f>ROUND(((F98+F99+F101+F100)/1000),5)</f>
        <v>2.4030499999999999</v>
      </c>
      <c r="G97" s="91">
        <f t="shared" ref="G97:AA97" si="54">ROUND(((G98+G99+G101+G100)/1000),5)</f>
        <v>2.4027699999999999</v>
      </c>
      <c r="H97" s="91">
        <f t="shared" si="54"/>
        <v>2.4111699999999998</v>
      </c>
      <c r="I97" s="91">
        <f t="shared" si="54"/>
        <v>2.55436</v>
      </c>
      <c r="J97" s="91">
        <f t="shared" si="54"/>
        <v>2.7776200000000002</v>
      </c>
      <c r="K97" s="91">
        <f t="shared" si="54"/>
        <v>2.9921899999999999</v>
      </c>
      <c r="L97" s="91">
        <f t="shared" si="54"/>
        <v>3.2188400000000001</v>
      </c>
      <c r="M97" s="91">
        <f t="shared" si="54"/>
        <v>3.2640400000000001</v>
      </c>
      <c r="N97" s="91">
        <f t="shared" si="54"/>
        <v>3.3027700000000002</v>
      </c>
      <c r="O97" s="91">
        <f t="shared" si="54"/>
        <v>3.3281900000000002</v>
      </c>
      <c r="P97" s="91">
        <f t="shared" si="54"/>
        <v>3.3163299999999998</v>
      </c>
      <c r="Q97" s="91">
        <f t="shared" si="54"/>
        <v>3.33135</v>
      </c>
      <c r="R97" s="91">
        <f t="shared" si="54"/>
        <v>3.3306200000000001</v>
      </c>
      <c r="S97" s="91">
        <f t="shared" si="54"/>
        <v>3.2981699999999998</v>
      </c>
      <c r="T97" s="91">
        <f t="shared" si="54"/>
        <v>3.4097900000000001</v>
      </c>
      <c r="U97" s="91">
        <f t="shared" si="54"/>
        <v>3.3267099999999998</v>
      </c>
      <c r="V97" s="91">
        <f t="shared" si="54"/>
        <v>3.29772</v>
      </c>
      <c r="W97" s="91">
        <f t="shared" si="54"/>
        <v>3.2923200000000001</v>
      </c>
      <c r="X97" s="91">
        <f t="shared" si="54"/>
        <v>3.1889799999999999</v>
      </c>
      <c r="Y97" s="91">
        <f t="shared" si="54"/>
        <v>3.02095</v>
      </c>
      <c r="Z97" s="91">
        <f t="shared" si="54"/>
        <v>2.7852800000000002</v>
      </c>
      <c r="AA97" s="91">
        <f t="shared" si="54"/>
        <v>2.5486499999999999</v>
      </c>
    </row>
    <row r="98" spans="1:27" ht="12.75" customHeight="1" outlineLevel="1" x14ac:dyDescent="0.2">
      <c r="A98" s="99" t="s">
        <v>328</v>
      </c>
      <c r="B98" s="63" t="s">
        <v>238</v>
      </c>
      <c r="C98" s="43" t="s">
        <v>79</v>
      </c>
      <c r="D98" s="44">
        <v>1216.45</v>
      </c>
      <c r="E98" s="44">
        <v>1139.18</v>
      </c>
      <c r="F98" s="44">
        <v>1111.92</v>
      </c>
      <c r="G98" s="44">
        <v>1111.6400000000001</v>
      </c>
      <c r="H98" s="44">
        <v>1120.04</v>
      </c>
      <c r="I98" s="44">
        <v>1263.23</v>
      </c>
      <c r="J98" s="44">
        <v>1486.49</v>
      </c>
      <c r="K98" s="44">
        <v>1701.06</v>
      </c>
      <c r="L98" s="44">
        <v>1927.71</v>
      </c>
      <c r="M98" s="44">
        <v>1972.91</v>
      </c>
      <c r="N98" s="44">
        <v>2011.64</v>
      </c>
      <c r="O98" s="44">
        <v>2037.06</v>
      </c>
      <c r="P98" s="44">
        <v>2025.2</v>
      </c>
      <c r="Q98" s="44">
        <v>2040.22</v>
      </c>
      <c r="R98" s="44">
        <v>2039.49</v>
      </c>
      <c r="S98" s="44">
        <v>2007.04</v>
      </c>
      <c r="T98" s="44">
        <v>2118.66</v>
      </c>
      <c r="U98" s="44">
        <v>2035.58</v>
      </c>
      <c r="V98" s="44">
        <v>2006.59</v>
      </c>
      <c r="W98" s="44">
        <v>2001.19</v>
      </c>
      <c r="X98" s="44">
        <v>1897.85</v>
      </c>
      <c r="Y98" s="44">
        <v>1729.82</v>
      </c>
      <c r="Z98" s="44">
        <v>1494.15</v>
      </c>
      <c r="AA98" s="44">
        <v>1257.52</v>
      </c>
    </row>
    <row r="99" spans="1:27" ht="12.75" customHeight="1" outlineLevel="1" x14ac:dyDescent="0.2">
      <c r="A99" s="99" t="s">
        <v>329</v>
      </c>
      <c r="B99" s="63" t="s">
        <v>90</v>
      </c>
      <c r="C99" s="43" t="s">
        <v>79</v>
      </c>
      <c r="D99" s="44">
        <f>$D$9</f>
        <v>1071.42</v>
      </c>
      <c r="E99" s="44">
        <f t="shared" ref="E99:AA99" si="55">$D$9</f>
        <v>1071.42</v>
      </c>
      <c r="F99" s="44">
        <f t="shared" si="55"/>
        <v>1071.42</v>
      </c>
      <c r="G99" s="44">
        <f t="shared" si="55"/>
        <v>1071.42</v>
      </c>
      <c r="H99" s="44">
        <f t="shared" si="55"/>
        <v>1071.42</v>
      </c>
      <c r="I99" s="44">
        <f t="shared" si="55"/>
        <v>1071.42</v>
      </c>
      <c r="J99" s="44">
        <f t="shared" si="55"/>
        <v>1071.42</v>
      </c>
      <c r="K99" s="44">
        <f t="shared" si="55"/>
        <v>1071.42</v>
      </c>
      <c r="L99" s="44">
        <f t="shared" si="55"/>
        <v>1071.42</v>
      </c>
      <c r="M99" s="44">
        <f t="shared" si="55"/>
        <v>1071.42</v>
      </c>
      <c r="N99" s="44">
        <f t="shared" si="55"/>
        <v>1071.42</v>
      </c>
      <c r="O99" s="44">
        <f t="shared" si="55"/>
        <v>1071.42</v>
      </c>
      <c r="P99" s="44">
        <f t="shared" si="55"/>
        <v>1071.42</v>
      </c>
      <c r="Q99" s="44">
        <f t="shared" si="55"/>
        <v>1071.42</v>
      </c>
      <c r="R99" s="44">
        <f t="shared" si="55"/>
        <v>1071.42</v>
      </c>
      <c r="S99" s="44">
        <f t="shared" si="55"/>
        <v>1071.42</v>
      </c>
      <c r="T99" s="44">
        <f t="shared" si="55"/>
        <v>1071.42</v>
      </c>
      <c r="U99" s="44">
        <f t="shared" si="55"/>
        <v>1071.42</v>
      </c>
      <c r="V99" s="44">
        <f t="shared" si="55"/>
        <v>1071.42</v>
      </c>
      <c r="W99" s="44">
        <f t="shared" si="55"/>
        <v>1071.42</v>
      </c>
      <c r="X99" s="44">
        <f t="shared" si="55"/>
        <v>1071.42</v>
      </c>
      <c r="Y99" s="44">
        <f t="shared" si="55"/>
        <v>1071.42</v>
      </c>
      <c r="Z99" s="44">
        <f t="shared" si="55"/>
        <v>1071.42</v>
      </c>
      <c r="AA99" s="44">
        <f t="shared" si="55"/>
        <v>1071.42</v>
      </c>
    </row>
    <row r="100" spans="1:27" ht="12.75" customHeight="1" outlineLevel="1" x14ac:dyDescent="0.2">
      <c r="A100" s="99" t="s">
        <v>330</v>
      </c>
      <c r="B100" s="63" t="s">
        <v>83</v>
      </c>
      <c r="C100" s="43" t="s">
        <v>79</v>
      </c>
      <c r="D100" s="44">
        <v>3.35</v>
      </c>
      <c r="E100" s="44">
        <v>3.35</v>
      </c>
      <c r="F100" s="44">
        <v>3.35</v>
      </c>
      <c r="G100" s="44">
        <v>3.35</v>
      </c>
      <c r="H100" s="44">
        <v>3.35</v>
      </c>
      <c r="I100" s="44">
        <v>3.35</v>
      </c>
      <c r="J100" s="44">
        <v>3.35</v>
      </c>
      <c r="K100" s="44">
        <v>3.35</v>
      </c>
      <c r="L100" s="44">
        <v>3.35</v>
      </c>
      <c r="M100" s="44">
        <v>3.35</v>
      </c>
      <c r="N100" s="44">
        <v>3.35</v>
      </c>
      <c r="O100" s="44">
        <v>3.35</v>
      </c>
      <c r="P100" s="44">
        <v>3.35</v>
      </c>
      <c r="Q100" s="44">
        <v>3.35</v>
      </c>
      <c r="R100" s="44">
        <v>3.35</v>
      </c>
      <c r="S100" s="44">
        <v>3.35</v>
      </c>
      <c r="T100" s="44">
        <v>3.35</v>
      </c>
      <c r="U100" s="44">
        <v>3.35</v>
      </c>
      <c r="V100" s="44">
        <v>3.35</v>
      </c>
      <c r="W100" s="44">
        <v>3.35</v>
      </c>
      <c r="X100" s="44">
        <v>3.35</v>
      </c>
      <c r="Y100" s="44">
        <v>3.35</v>
      </c>
      <c r="Z100" s="44">
        <v>3.35</v>
      </c>
      <c r="AA100" s="44">
        <v>3.35</v>
      </c>
    </row>
    <row r="101" spans="1:27" ht="12.75" customHeight="1" outlineLevel="1" x14ac:dyDescent="0.2">
      <c r="A101" s="99" t="s">
        <v>331</v>
      </c>
      <c r="B101" s="63" t="s">
        <v>81</v>
      </c>
      <c r="C101" s="43" t="s">
        <v>79</v>
      </c>
      <c r="D101" s="44">
        <f>$D$11</f>
        <v>216.36</v>
      </c>
      <c r="E101" s="44">
        <f t="shared" ref="E101:AA101" si="56">$D$11</f>
        <v>216.36</v>
      </c>
      <c r="F101" s="44">
        <f t="shared" si="56"/>
        <v>216.36</v>
      </c>
      <c r="G101" s="44">
        <f t="shared" si="56"/>
        <v>216.36</v>
      </c>
      <c r="H101" s="44">
        <f t="shared" si="56"/>
        <v>216.36</v>
      </c>
      <c r="I101" s="44">
        <f t="shared" si="56"/>
        <v>216.36</v>
      </c>
      <c r="J101" s="44">
        <f t="shared" si="56"/>
        <v>216.36</v>
      </c>
      <c r="K101" s="44">
        <f t="shared" si="56"/>
        <v>216.36</v>
      </c>
      <c r="L101" s="44">
        <f t="shared" si="56"/>
        <v>216.36</v>
      </c>
      <c r="M101" s="44">
        <f t="shared" si="56"/>
        <v>216.36</v>
      </c>
      <c r="N101" s="44">
        <f t="shared" si="56"/>
        <v>216.36</v>
      </c>
      <c r="O101" s="44">
        <f t="shared" si="56"/>
        <v>216.36</v>
      </c>
      <c r="P101" s="44">
        <f t="shared" si="56"/>
        <v>216.36</v>
      </c>
      <c r="Q101" s="44">
        <f t="shared" si="56"/>
        <v>216.36</v>
      </c>
      <c r="R101" s="44">
        <f t="shared" si="56"/>
        <v>216.36</v>
      </c>
      <c r="S101" s="44">
        <f t="shared" si="56"/>
        <v>216.36</v>
      </c>
      <c r="T101" s="44">
        <f t="shared" si="56"/>
        <v>216.36</v>
      </c>
      <c r="U101" s="44">
        <f t="shared" si="56"/>
        <v>216.36</v>
      </c>
      <c r="V101" s="44">
        <f t="shared" si="56"/>
        <v>216.36</v>
      </c>
      <c r="W101" s="44">
        <f t="shared" si="56"/>
        <v>216.36</v>
      </c>
      <c r="X101" s="44">
        <f t="shared" si="56"/>
        <v>216.36</v>
      </c>
      <c r="Y101" s="44">
        <f t="shared" si="56"/>
        <v>216.36</v>
      </c>
      <c r="Z101" s="44">
        <f t="shared" si="56"/>
        <v>216.36</v>
      </c>
      <c r="AA101" s="44">
        <f t="shared" si="56"/>
        <v>216.36</v>
      </c>
    </row>
    <row r="102" spans="1:27" ht="12.75" customHeight="1" x14ac:dyDescent="0.2">
      <c r="A102" s="98" t="s">
        <v>332</v>
      </c>
      <c r="B102" s="28" t="str">
        <f>"20"&amp;"."&amp;$B$662&amp;"."&amp;$B$663</f>
        <v>20.12.2023</v>
      </c>
      <c r="C102" s="90" t="s">
        <v>76</v>
      </c>
      <c r="D102" s="91">
        <f>ROUND(((D103+D104+D106+D105)/1000),5)</f>
        <v>2.5586199999999999</v>
      </c>
      <c r="E102" s="91">
        <f>ROUND(((E103+E104+E106+E105)/1000),5)</f>
        <v>2.5104600000000001</v>
      </c>
      <c r="F102" s="91">
        <f>ROUND(((F103+F104+F106+F105)/1000),5)</f>
        <v>2.4521000000000002</v>
      </c>
      <c r="G102" s="91">
        <f t="shared" ref="G102:AA102" si="57">ROUND(((G103+G104+G106+G105)/1000),5)</f>
        <v>2.44618</v>
      </c>
      <c r="H102" s="91">
        <f t="shared" si="57"/>
        <v>2.5228999999999999</v>
      </c>
      <c r="I102" s="91">
        <f t="shared" si="57"/>
        <v>2.5702099999999999</v>
      </c>
      <c r="J102" s="91">
        <f t="shared" si="57"/>
        <v>2.78803</v>
      </c>
      <c r="K102" s="91">
        <f t="shared" si="57"/>
        <v>2.97967</v>
      </c>
      <c r="L102" s="91">
        <f t="shared" si="57"/>
        <v>3.2505899999999999</v>
      </c>
      <c r="M102" s="91">
        <f t="shared" si="57"/>
        <v>3.2732000000000001</v>
      </c>
      <c r="N102" s="91">
        <f t="shared" si="57"/>
        <v>3.2747799999999998</v>
      </c>
      <c r="O102" s="91">
        <f t="shared" si="57"/>
        <v>3.3741300000000001</v>
      </c>
      <c r="P102" s="91">
        <f t="shared" si="57"/>
        <v>3.3181500000000002</v>
      </c>
      <c r="Q102" s="91">
        <f t="shared" si="57"/>
        <v>3.33765</v>
      </c>
      <c r="R102" s="91">
        <f t="shared" si="57"/>
        <v>3.3176999999999999</v>
      </c>
      <c r="S102" s="91">
        <f t="shared" si="57"/>
        <v>3.2684700000000002</v>
      </c>
      <c r="T102" s="91">
        <f t="shared" si="57"/>
        <v>3.2126199999999998</v>
      </c>
      <c r="U102" s="91">
        <f t="shared" si="57"/>
        <v>3.2159900000000001</v>
      </c>
      <c r="V102" s="91">
        <f t="shared" si="57"/>
        <v>3.2662200000000001</v>
      </c>
      <c r="W102" s="91">
        <f t="shared" si="57"/>
        <v>3.2668200000000001</v>
      </c>
      <c r="X102" s="91">
        <f t="shared" si="57"/>
        <v>3.0879500000000002</v>
      </c>
      <c r="Y102" s="91">
        <f t="shared" si="57"/>
        <v>2.9463900000000001</v>
      </c>
      <c r="Z102" s="91">
        <f t="shared" si="57"/>
        <v>2.79264</v>
      </c>
      <c r="AA102" s="91">
        <f t="shared" si="57"/>
        <v>2.5577399999999999</v>
      </c>
    </row>
    <row r="103" spans="1:27" ht="12.75" customHeight="1" outlineLevel="1" x14ac:dyDescent="0.2">
      <c r="A103" s="99" t="s">
        <v>333</v>
      </c>
      <c r="B103" s="63" t="s">
        <v>238</v>
      </c>
      <c r="C103" s="43" t="s">
        <v>79</v>
      </c>
      <c r="D103" s="44">
        <v>1267.49</v>
      </c>
      <c r="E103" s="44">
        <v>1219.33</v>
      </c>
      <c r="F103" s="44">
        <v>1160.97</v>
      </c>
      <c r="G103" s="44">
        <v>1155.05</v>
      </c>
      <c r="H103" s="44">
        <v>1231.77</v>
      </c>
      <c r="I103" s="44">
        <v>1279.08</v>
      </c>
      <c r="J103" s="44">
        <v>1496.9</v>
      </c>
      <c r="K103" s="44">
        <v>1688.54</v>
      </c>
      <c r="L103" s="44">
        <v>1959.46</v>
      </c>
      <c r="M103" s="44">
        <v>1982.07</v>
      </c>
      <c r="N103" s="44">
        <v>1983.65</v>
      </c>
      <c r="O103" s="44">
        <v>2083</v>
      </c>
      <c r="P103" s="44">
        <v>2027.02</v>
      </c>
      <c r="Q103" s="44">
        <v>2046.52</v>
      </c>
      <c r="R103" s="44">
        <v>2026.57</v>
      </c>
      <c r="S103" s="44">
        <v>1977.34</v>
      </c>
      <c r="T103" s="44">
        <v>1921.49</v>
      </c>
      <c r="U103" s="44">
        <v>1924.86</v>
      </c>
      <c r="V103" s="44">
        <v>1975.09</v>
      </c>
      <c r="W103" s="44">
        <v>1975.69</v>
      </c>
      <c r="X103" s="44">
        <v>1796.82</v>
      </c>
      <c r="Y103" s="44">
        <v>1655.26</v>
      </c>
      <c r="Z103" s="44">
        <v>1501.51</v>
      </c>
      <c r="AA103" s="44">
        <v>1266.6099999999999</v>
      </c>
    </row>
    <row r="104" spans="1:27" ht="12.75" customHeight="1" outlineLevel="1" x14ac:dyDescent="0.2">
      <c r="A104" s="99" t="s">
        <v>334</v>
      </c>
      <c r="B104" s="63" t="s">
        <v>90</v>
      </c>
      <c r="C104" s="43" t="s">
        <v>79</v>
      </c>
      <c r="D104" s="44">
        <f>$D$9</f>
        <v>1071.42</v>
      </c>
      <c r="E104" s="44">
        <f t="shared" ref="E104:AA104" si="58">$D$9</f>
        <v>1071.42</v>
      </c>
      <c r="F104" s="44">
        <f t="shared" si="58"/>
        <v>1071.42</v>
      </c>
      <c r="G104" s="44">
        <f t="shared" si="58"/>
        <v>1071.42</v>
      </c>
      <c r="H104" s="44">
        <f t="shared" si="58"/>
        <v>1071.42</v>
      </c>
      <c r="I104" s="44">
        <f t="shared" si="58"/>
        <v>1071.42</v>
      </c>
      <c r="J104" s="44">
        <f t="shared" si="58"/>
        <v>1071.42</v>
      </c>
      <c r="K104" s="44">
        <f t="shared" si="58"/>
        <v>1071.42</v>
      </c>
      <c r="L104" s="44">
        <f t="shared" si="58"/>
        <v>1071.42</v>
      </c>
      <c r="M104" s="44">
        <f t="shared" si="58"/>
        <v>1071.42</v>
      </c>
      <c r="N104" s="44">
        <f t="shared" si="58"/>
        <v>1071.42</v>
      </c>
      <c r="O104" s="44">
        <f t="shared" si="58"/>
        <v>1071.42</v>
      </c>
      <c r="P104" s="44">
        <f t="shared" si="58"/>
        <v>1071.42</v>
      </c>
      <c r="Q104" s="44">
        <f t="shared" si="58"/>
        <v>1071.42</v>
      </c>
      <c r="R104" s="44">
        <f t="shared" si="58"/>
        <v>1071.42</v>
      </c>
      <c r="S104" s="44">
        <f t="shared" si="58"/>
        <v>1071.42</v>
      </c>
      <c r="T104" s="44">
        <f t="shared" si="58"/>
        <v>1071.42</v>
      </c>
      <c r="U104" s="44">
        <f t="shared" si="58"/>
        <v>1071.42</v>
      </c>
      <c r="V104" s="44">
        <f t="shared" si="58"/>
        <v>1071.42</v>
      </c>
      <c r="W104" s="44">
        <f t="shared" si="58"/>
        <v>1071.42</v>
      </c>
      <c r="X104" s="44">
        <f t="shared" si="58"/>
        <v>1071.42</v>
      </c>
      <c r="Y104" s="44">
        <f t="shared" si="58"/>
        <v>1071.42</v>
      </c>
      <c r="Z104" s="44">
        <f t="shared" si="58"/>
        <v>1071.42</v>
      </c>
      <c r="AA104" s="44">
        <f t="shared" si="58"/>
        <v>1071.42</v>
      </c>
    </row>
    <row r="105" spans="1:27" ht="12.75" customHeight="1" outlineLevel="1" x14ac:dyDescent="0.2">
      <c r="A105" s="99" t="s">
        <v>335</v>
      </c>
      <c r="B105" s="63" t="s">
        <v>83</v>
      </c>
      <c r="C105" s="43" t="s">
        <v>79</v>
      </c>
      <c r="D105" s="44">
        <v>3.35</v>
      </c>
      <c r="E105" s="44">
        <v>3.35</v>
      </c>
      <c r="F105" s="44">
        <v>3.35</v>
      </c>
      <c r="G105" s="44">
        <v>3.35</v>
      </c>
      <c r="H105" s="44">
        <v>3.35</v>
      </c>
      <c r="I105" s="44">
        <v>3.35</v>
      </c>
      <c r="J105" s="44">
        <v>3.35</v>
      </c>
      <c r="K105" s="44">
        <v>3.35</v>
      </c>
      <c r="L105" s="44">
        <v>3.35</v>
      </c>
      <c r="M105" s="44">
        <v>3.35</v>
      </c>
      <c r="N105" s="44">
        <v>3.35</v>
      </c>
      <c r="O105" s="44">
        <v>3.35</v>
      </c>
      <c r="P105" s="44">
        <v>3.35</v>
      </c>
      <c r="Q105" s="44">
        <v>3.35</v>
      </c>
      <c r="R105" s="44">
        <v>3.35</v>
      </c>
      <c r="S105" s="44">
        <v>3.35</v>
      </c>
      <c r="T105" s="44">
        <v>3.35</v>
      </c>
      <c r="U105" s="44">
        <v>3.35</v>
      </c>
      <c r="V105" s="44">
        <v>3.35</v>
      </c>
      <c r="W105" s="44">
        <v>3.35</v>
      </c>
      <c r="X105" s="44">
        <v>3.35</v>
      </c>
      <c r="Y105" s="44">
        <v>3.35</v>
      </c>
      <c r="Z105" s="44">
        <v>3.35</v>
      </c>
      <c r="AA105" s="44">
        <v>3.35</v>
      </c>
    </row>
    <row r="106" spans="1:27" ht="12.75" customHeight="1" outlineLevel="1" x14ac:dyDescent="0.2">
      <c r="A106" s="99" t="s">
        <v>336</v>
      </c>
      <c r="B106" s="63" t="s">
        <v>81</v>
      </c>
      <c r="C106" s="43" t="s">
        <v>79</v>
      </c>
      <c r="D106" s="44">
        <f>$D$11</f>
        <v>216.36</v>
      </c>
      <c r="E106" s="44">
        <f t="shared" ref="E106:AA106" si="59">$D$11</f>
        <v>216.36</v>
      </c>
      <c r="F106" s="44">
        <f t="shared" si="59"/>
        <v>216.36</v>
      </c>
      <c r="G106" s="44">
        <f t="shared" si="59"/>
        <v>216.36</v>
      </c>
      <c r="H106" s="44">
        <f t="shared" si="59"/>
        <v>216.36</v>
      </c>
      <c r="I106" s="44">
        <f t="shared" si="59"/>
        <v>216.36</v>
      </c>
      <c r="J106" s="44">
        <f t="shared" si="59"/>
        <v>216.36</v>
      </c>
      <c r="K106" s="44">
        <f t="shared" si="59"/>
        <v>216.36</v>
      </c>
      <c r="L106" s="44">
        <f t="shared" si="59"/>
        <v>216.36</v>
      </c>
      <c r="M106" s="44">
        <f t="shared" si="59"/>
        <v>216.36</v>
      </c>
      <c r="N106" s="44">
        <f t="shared" si="59"/>
        <v>216.36</v>
      </c>
      <c r="O106" s="44">
        <f t="shared" si="59"/>
        <v>216.36</v>
      </c>
      <c r="P106" s="44">
        <f t="shared" si="59"/>
        <v>216.36</v>
      </c>
      <c r="Q106" s="44">
        <f t="shared" si="59"/>
        <v>216.36</v>
      </c>
      <c r="R106" s="44">
        <f t="shared" si="59"/>
        <v>216.36</v>
      </c>
      <c r="S106" s="44">
        <f t="shared" si="59"/>
        <v>216.36</v>
      </c>
      <c r="T106" s="44">
        <f t="shared" si="59"/>
        <v>216.36</v>
      </c>
      <c r="U106" s="44">
        <f t="shared" si="59"/>
        <v>216.36</v>
      </c>
      <c r="V106" s="44">
        <f t="shared" si="59"/>
        <v>216.36</v>
      </c>
      <c r="W106" s="44">
        <f t="shared" si="59"/>
        <v>216.36</v>
      </c>
      <c r="X106" s="44">
        <f t="shared" si="59"/>
        <v>216.36</v>
      </c>
      <c r="Y106" s="44">
        <f t="shared" si="59"/>
        <v>216.36</v>
      </c>
      <c r="Z106" s="44">
        <f t="shared" si="59"/>
        <v>216.36</v>
      </c>
      <c r="AA106" s="44">
        <f t="shared" si="59"/>
        <v>216.36</v>
      </c>
    </row>
    <row r="107" spans="1:27" ht="12.75" customHeight="1" x14ac:dyDescent="0.2">
      <c r="A107" s="98" t="s">
        <v>337</v>
      </c>
      <c r="B107" s="28" t="str">
        <f>"21"&amp;"."&amp;$B$662&amp;"."&amp;$B$663</f>
        <v>21.12.2023</v>
      </c>
      <c r="C107" s="90" t="s">
        <v>76</v>
      </c>
      <c r="D107" s="91">
        <f>ROUND(((D108+D109+D111+D110)/1000),5)</f>
        <v>2.55748</v>
      </c>
      <c r="E107" s="91">
        <f>ROUND(((E108+E109+E111+E110)/1000),5)</f>
        <v>2.5089000000000001</v>
      </c>
      <c r="F107" s="91">
        <f>ROUND(((F108+F109+F111+F110)/1000),5)</f>
        <v>2.4933000000000001</v>
      </c>
      <c r="G107" s="91">
        <f t="shared" ref="G107:AA107" si="60">ROUND(((G108+G109+G111+G110)/1000),5)</f>
        <v>2.5018799999999999</v>
      </c>
      <c r="H107" s="91">
        <f t="shared" si="60"/>
        <v>2.5467200000000001</v>
      </c>
      <c r="I107" s="91">
        <f t="shared" si="60"/>
        <v>2.6368800000000001</v>
      </c>
      <c r="J107" s="91">
        <f t="shared" si="60"/>
        <v>2.7845300000000002</v>
      </c>
      <c r="K107" s="91">
        <f t="shared" si="60"/>
        <v>3.0964900000000002</v>
      </c>
      <c r="L107" s="91">
        <f t="shared" si="60"/>
        <v>3.2547700000000002</v>
      </c>
      <c r="M107" s="91">
        <f t="shared" si="60"/>
        <v>3.2502800000000001</v>
      </c>
      <c r="N107" s="91">
        <f t="shared" si="60"/>
        <v>3.2729400000000002</v>
      </c>
      <c r="O107" s="91">
        <f t="shared" si="60"/>
        <v>3.3596400000000002</v>
      </c>
      <c r="P107" s="91">
        <f t="shared" si="60"/>
        <v>3.3270200000000001</v>
      </c>
      <c r="Q107" s="91">
        <f t="shared" si="60"/>
        <v>3.3615200000000001</v>
      </c>
      <c r="R107" s="91">
        <f t="shared" si="60"/>
        <v>3.3464800000000001</v>
      </c>
      <c r="S107" s="91">
        <f t="shared" si="60"/>
        <v>3.3017599999999998</v>
      </c>
      <c r="T107" s="91">
        <f t="shared" si="60"/>
        <v>3.3160599999999998</v>
      </c>
      <c r="U107" s="91">
        <f t="shared" si="60"/>
        <v>3.30457</v>
      </c>
      <c r="V107" s="91">
        <f t="shared" si="60"/>
        <v>3.29495</v>
      </c>
      <c r="W107" s="91">
        <f t="shared" si="60"/>
        <v>3.2997100000000001</v>
      </c>
      <c r="X107" s="91">
        <f t="shared" si="60"/>
        <v>3.19984</v>
      </c>
      <c r="Y107" s="91">
        <f t="shared" si="60"/>
        <v>3.0076499999999999</v>
      </c>
      <c r="Z107" s="91">
        <f t="shared" si="60"/>
        <v>2.8182299999999998</v>
      </c>
      <c r="AA107" s="91">
        <f t="shared" si="60"/>
        <v>2.5903800000000001</v>
      </c>
    </row>
    <row r="108" spans="1:27" ht="12.75" customHeight="1" outlineLevel="1" x14ac:dyDescent="0.2">
      <c r="A108" s="99" t="s">
        <v>338</v>
      </c>
      <c r="B108" s="63" t="s">
        <v>238</v>
      </c>
      <c r="C108" s="43" t="s">
        <v>79</v>
      </c>
      <c r="D108" s="44">
        <v>1266.3499999999999</v>
      </c>
      <c r="E108" s="44">
        <v>1217.77</v>
      </c>
      <c r="F108" s="44">
        <v>1202.17</v>
      </c>
      <c r="G108" s="44">
        <v>1210.75</v>
      </c>
      <c r="H108" s="44">
        <v>1255.5899999999999</v>
      </c>
      <c r="I108" s="44">
        <v>1345.75</v>
      </c>
      <c r="J108" s="44">
        <v>1493.4</v>
      </c>
      <c r="K108" s="44">
        <v>1805.36</v>
      </c>
      <c r="L108" s="44">
        <v>1963.64</v>
      </c>
      <c r="M108" s="44">
        <v>1959.15</v>
      </c>
      <c r="N108" s="44">
        <v>1981.81</v>
      </c>
      <c r="O108" s="44">
        <v>2068.5100000000002</v>
      </c>
      <c r="P108" s="44">
        <v>2035.89</v>
      </c>
      <c r="Q108" s="44">
        <v>2070.39</v>
      </c>
      <c r="R108" s="44">
        <v>2055.35</v>
      </c>
      <c r="S108" s="44">
        <v>2010.63</v>
      </c>
      <c r="T108" s="44">
        <v>2024.93</v>
      </c>
      <c r="U108" s="44">
        <v>2013.44</v>
      </c>
      <c r="V108" s="44">
        <v>2003.82</v>
      </c>
      <c r="W108" s="44">
        <v>2008.58</v>
      </c>
      <c r="X108" s="44">
        <v>1908.71</v>
      </c>
      <c r="Y108" s="44">
        <v>1716.52</v>
      </c>
      <c r="Z108" s="44">
        <v>1527.1</v>
      </c>
      <c r="AA108" s="44">
        <v>1299.25</v>
      </c>
    </row>
    <row r="109" spans="1:27" ht="12.75" customHeight="1" outlineLevel="1" x14ac:dyDescent="0.2">
      <c r="A109" s="99" t="s">
        <v>339</v>
      </c>
      <c r="B109" s="63" t="s">
        <v>90</v>
      </c>
      <c r="C109" s="43" t="s">
        <v>79</v>
      </c>
      <c r="D109" s="44">
        <f>$D$9</f>
        <v>1071.42</v>
      </c>
      <c r="E109" s="44">
        <f t="shared" ref="E109:AA109" si="61">$D$9</f>
        <v>1071.42</v>
      </c>
      <c r="F109" s="44">
        <f t="shared" si="61"/>
        <v>1071.42</v>
      </c>
      <c r="G109" s="44">
        <f t="shared" si="61"/>
        <v>1071.42</v>
      </c>
      <c r="H109" s="44">
        <f t="shared" si="61"/>
        <v>1071.42</v>
      </c>
      <c r="I109" s="44">
        <f t="shared" si="61"/>
        <v>1071.42</v>
      </c>
      <c r="J109" s="44">
        <f t="shared" si="61"/>
        <v>1071.42</v>
      </c>
      <c r="K109" s="44">
        <f t="shared" si="61"/>
        <v>1071.42</v>
      </c>
      <c r="L109" s="44">
        <f t="shared" si="61"/>
        <v>1071.42</v>
      </c>
      <c r="M109" s="44">
        <f t="shared" si="61"/>
        <v>1071.42</v>
      </c>
      <c r="N109" s="44">
        <f t="shared" si="61"/>
        <v>1071.42</v>
      </c>
      <c r="O109" s="44">
        <f t="shared" si="61"/>
        <v>1071.42</v>
      </c>
      <c r="P109" s="44">
        <f t="shared" si="61"/>
        <v>1071.42</v>
      </c>
      <c r="Q109" s="44">
        <f t="shared" si="61"/>
        <v>1071.42</v>
      </c>
      <c r="R109" s="44">
        <f t="shared" si="61"/>
        <v>1071.42</v>
      </c>
      <c r="S109" s="44">
        <f t="shared" si="61"/>
        <v>1071.42</v>
      </c>
      <c r="T109" s="44">
        <f t="shared" si="61"/>
        <v>1071.42</v>
      </c>
      <c r="U109" s="44">
        <f t="shared" si="61"/>
        <v>1071.42</v>
      </c>
      <c r="V109" s="44">
        <f t="shared" si="61"/>
        <v>1071.42</v>
      </c>
      <c r="W109" s="44">
        <f t="shared" si="61"/>
        <v>1071.42</v>
      </c>
      <c r="X109" s="44">
        <f t="shared" si="61"/>
        <v>1071.42</v>
      </c>
      <c r="Y109" s="44">
        <f t="shared" si="61"/>
        <v>1071.42</v>
      </c>
      <c r="Z109" s="44">
        <f t="shared" si="61"/>
        <v>1071.42</v>
      </c>
      <c r="AA109" s="44">
        <f t="shared" si="61"/>
        <v>1071.42</v>
      </c>
    </row>
    <row r="110" spans="1:27" ht="12.75" customHeight="1" outlineLevel="1" x14ac:dyDescent="0.2">
      <c r="A110" s="99" t="s">
        <v>340</v>
      </c>
      <c r="B110" s="63" t="s">
        <v>83</v>
      </c>
      <c r="C110" s="43" t="s">
        <v>79</v>
      </c>
      <c r="D110" s="44">
        <v>3.35</v>
      </c>
      <c r="E110" s="44">
        <v>3.35</v>
      </c>
      <c r="F110" s="44">
        <v>3.35</v>
      </c>
      <c r="G110" s="44">
        <v>3.35</v>
      </c>
      <c r="H110" s="44">
        <v>3.35</v>
      </c>
      <c r="I110" s="44">
        <v>3.35</v>
      </c>
      <c r="J110" s="44">
        <v>3.35</v>
      </c>
      <c r="K110" s="44">
        <v>3.35</v>
      </c>
      <c r="L110" s="44">
        <v>3.35</v>
      </c>
      <c r="M110" s="44">
        <v>3.35</v>
      </c>
      <c r="N110" s="44">
        <v>3.35</v>
      </c>
      <c r="O110" s="44">
        <v>3.35</v>
      </c>
      <c r="P110" s="44">
        <v>3.35</v>
      </c>
      <c r="Q110" s="44">
        <v>3.35</v>
      </c>
      <c r="R110" s="44">
        <v>3.35</v>
      </c>
      <c r="S110" s="44">
        <v>3.35</v>
      </c>
      <c r="T110" s="44">
        <v>3.35</v>
      </c>
      <c r="U110" s="44">
        <v>3.35</v>
      </c>
      <c r="V110" s="44">
        <v>3.35</v>
      </c>
      <c r="W110" s="44">
        <v>3.35</v>
      </c>
      <c r="X110" s="44">
        <v>3.35</v>
      </c>
      <c r="Y110" s="44">
        <v>3.35</v>
      </c>
      <c r="Z110" s="44">
        <v>3.35</v>
      </c>
      <c r="AA110" s="44">
        <v>3.35</v>
      </c>
    </row>
    <row r="111" spans="1:27" ht="12.75" customHeight="1" outlineLevel="1" x14ac:dyDescent="0.2">
      <c r="A111" s="99" t="s">
        <v>341</v>
      </c>
      <c r="B111" s="63" t="s">
        <v>81</v>
      </c>
      <c r="C111" s="43" t="s">
        <v>79</v>
      </c>
      <c r="D111" s="44">
        <f>$D$11</f>
        <v>216.36</v>
      </c>
      <c r="E111" s="44">
        <f t="shared" ref="E111:AA111" si="62">$D$11</f>
        <v>216.36</v>
      </c>
      <c r="F111" s="44">
        <f t="shared" si="62"/>
        <v>216.36</v>
      </c>
      <c r="G111" s="44">
        <f t="shared" si="62"/>
        <v>216.36</v>
      </c>
      <c r="H111" s="44">
        <f t="shared" si="62"/>
        <v>216.36</v>
      </c>
      <c r="I111" s="44">
        <f t="shared" si="62"/>
        <v>216.36</v>
      </c>
      <c r="J111" s="44">
        <f t="shared" si="62"/>
        <v>216.36</v>
      </c>
      <c r="K111" s="44">
        <f t="shared" si="62"/>
        <v>216.36</v>
      </c>
      <c r="L111" s="44">
        <f t="shared" si="62"/>
        <v>216.36</v>
      </c>
      <c r="M111" s="44">
        <f t="shared" si="62"/>
        <v>216.36</v>
      </c>
      <c r="N111" s="44">
        <f t="shared" si="62"/>
        <v>216.36</v>
      </c>
      <c r="O111" s="44">
        <f t="shared" si="62"/>
        <v>216.36</v>
      </c>
      <c r="P111" s="44">
        <f t="shared" si="62"/>
        <v>216.36</v>
      </c>
      <c r="Q111" s="44">
        <f t="shared" si="62"/>
        <v>216.36</v>
      </c>
      <c r="R111" s="44">
        <f t="shared" si="62"/>
        <v>216.36</v>
      </c>
      <c r="S111" s="44">
        <f t="shared" si="62"/>
        <v>216.36</v>
      </c>
      <c r="T111" s="44">
        <f t="shared" si="62"/>
        <v>216.36</v>
      </c>
      <c r="U111" s="44">
        <f t="shared" si="62"/>
        <v>216.36</v>
      </c>
      <c r="V111" s="44">
        <f t="shared" si="62"/>
        <v>216.36</v>
      </c>
      <c r="W111" s="44">
        <f t="shared" si="62"/>
        <v>216.36</v>
      </c>
      <c r="X111" s="44">
        <f t="shared" si="62"/>
        <v>216.36</v>
      </c>
      <c r="Y111" s="44">
        <f t="shared" si="62"/>
        <v>216.36</v>
      </c>
      <c r="Z111" s="44">
        <f t="shared" si="62"/>
        <v>216.36</v>
      </c>
      <c r="AA111" s="44">
        <f t="shared" si="62"/>
        <v>216.36</v>
      </c>
    </row>
    <row r="112" spans="1:27" ht="12.75" customHeight="1" x14ac:dyDescent="0.2">
      <c r="A112" s="98" t="s">
        <v>342</v>
      </c>
      <c r="B112" s="28" t="str">
        <f>"22"&amp;"."&amp;$B$662&amp;"."&amp;$B$663</f>
        <v>22.12.2023</v>
      </c>
      <c r="C112" s="90" t="s">
        <v>76</v>
      </c>
      <c r="D112" s="91">
        <f>ROUND(((D113+D114+D116+D115)/1000),5)</f>
        <v>2.5587</v>
      </c>
      <c r="E112" s="91">
        <f>ROUND(((E113+E114+E116+E115)/1000),5)</f>
        <v>2.4997199999999999</v>
      </c>
      <c r="F112" s="91">
        <f>ROUND(((F113+F114+F116+F115)/1000),5)</f>
        <v>2.4599899999999999</v>
      </c>
      <c r="G112" s="91">
        <f t="shared" ref="G112:AA112" si="63">ROUND(((G113+G114+G116+G115)/1000),5)</f>
        <v>2.4952800000000002</v>
      </c>
      <c r="H112" s="91">
        <f t="shared" si="63"/>
        <v>2.53091</v>
      </c>
      <c r="I112" s="91">
        <f t="shared" si="63"/>
        <v>2.6037499999999998</v>
      </c>
      <c r="J112" s="91">
        <f t="shared" si="63"/>
        <v>2.79318</v>
      </c>
      <c r="K112" s="91">
        <f t="shared" si="63"/>
        <v>3.1602600000000001</v>
      </c>
      <c r="L112" s="91">
        <f t="shared" si="63"/>
        <v>3.3010600000000001</v>
      </c>
      <c r="M112" s="91">
        <f t="shared" si="63"/>
        <v>3.37642</v>
      </c>
      <c r="N112" s="91">
        <f t="shared" si="63"/>
        <v>3.3926400000000001</v>
      </c>
      <c r="O112" s="91">
        <f t="shared" si="63"/>
        <v>3.4169700000000001</v>
      </c>
      <c r="P112" s="91">
        <f t="shared" si="63"/>
        <v>3.4000699999999999</v>
      </c>
      <c r="Q112" s="91">
        <f t="shared" si="63"/>
        <v>3.4172899999999999</v>
      </c>
      <c r="R112" s="91">
        <f t="shared" si="63"/>
        <v>3.4103500000000002</v>
      </c>
      <c r="S112" s="91">
        <f t="shared" si="63"/>
        <v>3.3738299999999999</v>
      </c>
      <c r="T112" s="91">
        <f t="shared" si="63"/>
        <v>3.3870800000000001</v>
      </c>
      <c r="U112" s="91">
        <f t="shared" si="63"/>
        <v>3.4025699999999999</v>
      </c>
      <c r="V112" s="91">
        <f t="shared" si="63"/>
        <v>3.3818299999999999</v>
      </c>
      <c r="W112" s="91">
        <f t="shared" si="63"/>
        <v>3.3793899999999999</v>
      </c>
      <c r="X112" s="91">
        <f t="shared" si="63"/>
        <v>3.2744200000000001</v>
      </c>
      <c r="Y112" s="91">
        <f t="shared" si="63"/>
        <v>3.1960099999999998</v>
      </c>
      <c r="Z112" s="91">
        <f t="shared" si="63"/>
        <v>2.92021</v>
      </c>
      <c r="AA112" s="91">
        <f t="shared" si="63"/>
        <v>2.6539299999999999</v>
      </c>
    </row>
    <row r="113" spans="1:27" ht="12.75" customHeight="1" outlineLevel="1" x14ac:dyDescent="0.2">
      <c r="A113" s="99" t="s">
        <v>343</v>
      </c>
      <c r="B113" s="63" t="s">
        <v>238</v>
      </c>
      <c r="C113" s="43" t="s">
        <v>79</v>
      </c>
      <c r="D113" s="44">
        <v>1267.57</v>
      </c>
      <c r="E113" s="44">
        <v>1208.5899999999999</v>
      </c>
      <c r="F113" s="44">
        <v>1168.8599999999999</v>
      </c>
      <c r="G113" s="44">
        <v>1204.1500000000001</v>
      </c>
      <c r="H113" s="44">
        <v>1239.78</v>
      </c>
      <c r="I113" s="44">
        <v>1312.62</v>
      </c>
      <c r="J113" s="44">
        <v>1502.05</v>
      </c>
      <c r="K113" s="44">
        <v>1869.13</v>
      </c>
      <c r="L113" s="44">
        <v>2009.93</v>
      </c>
      <c r="M113" s="44">
        <v>2085.29</v>
      </c>
      <c r="N113" s="44">
        <v>2101.5100000000002</v>
      </c>
      <c r="O113" s="44">
        <v>2125.84</v>
      </c>
      <c r="P113" s="44">
        <v>2108.94</v>
      </c>
      <c r="Q113" s="44">
        <v>2126.16</v>
      </c>
      <c r="R113" s="44">
        <v>2119.2199999999998</v>
      </c>
      <c r="S113" s="44">
        <v>2082.6999999999998</v>
      </c>
      <c r="T113" s="44">
        <v>2095.9499999999998</v>
      </c>
      <c r="U113" s="44">
        <v>2111.44</v>
      </c>
      <c r="V113" s="44">
        <v>2090.6999999999998</v>
      </c>
      <c r="W113" s="44">
        <v>2088.2600000000002</v>
      </c>
      <c r="X113" s="44">
        <v>1983.29</v>
      </c>
      <c r="Y113" s="44">
        <v>1904.88</v>
      </c>
      <c r="Z113" s="44">
        <v>1629.08</v>
      </c>
      <c r="AA113" s="44">
        <v>1362.8</v>
      </c>
    </row>
    <row r="114" spans="1:27" ht="12.75" customHeight="1" outlineLevel="1" x14ac:dyDescent="0.2">
      <c r="A114" s="99" t="s">
        <v>344</v>
      </c>
      <c r="B114" s="63" t="s">
        <v>90</v>
      </c>
      <c r="C114" s="43" t="s">
        <v>79</v>
      </c>
      <c r="D114" s="44">
        <f>$D$9</f>
        <v>1071.42</v>
      </c>
      <c r="E114" s="44">
        <f t="shared" ref="E114:AA114" si="64">$D$9</f>
        <v>1071.42</v>
      </c>
      <c r="F114" s="44">
        <f t="shared" si="64"/>
        <v>1071.42</v>
      </c>
      <c r="G114" s="44">
        <f t="shared" si="64"/>
        <v>1071.42</v>
      </c>
      <c r="H114" s="44">
        <f t="shared" si="64"/>
        <v>1071.42</v>
      </c>
      <c r="I114" s="44">
        <f t="shared" si="64"/>
        <v>1071.42</v>
      </c>
      <c r="J114" s="44">
        <f t="shared" si="64"/>
        <v>1071.42</v>
      </c>
      <c r="K114" s="44">
        <f t="shared" si="64"/>
        <v>1071.42</v>
      </c>
      <c r="L114" s="44">
        <f t="shared" si="64"/>
        <v>1071.42</v>
      </c>
      <c r="M114" s="44">
        <f t="shared" si="64"/>
        <v>1071.42</v>
      </c>
      <c r="N114" s="44">
        <f t="shared" si="64"/>
        <v>1071.42</v>
      </c>
      <c r="O114" s="44">
        <f t="shared" si="64"/>
        <v>1071.42</v>
      </c>
      <c r="P114" s="44">
        <f t="shared" si="64"/>
        <v>1071.42</v>
      </c>
      <c r="Q114" s="44">
        <f t="shared" si="64"/>
        <v>1071.42</v>
      </c>
      <c r="R114" s="44">
        <f t="shared" si="64"/>
        <v>1071.42</v>
      </c>
      <c r="S114" s="44">
        <f t="shared" si="64"/>
        <v>1071.42</v>
      </c>
      <c r="T114" s="44">
        <f t="shared" si="64"/>
        <v>1071.42</v>
      </c>
      <c r="U114" s="44">
        <f t="shared" si="64"/>
        <v>1071.42</v>
      </c>
      <c r="V114" s="44">
        <f t="shared" si="64"/>
        <v>1071.42</v>
      </c>
      <c r="W114" s="44">
        <f t="shared" si="64"/>
        <v>1071.42</v>
      </c>
      <c r="X114" s="44">
        <f t="shared" si="64"/>
        <v>1071.42</v>
      </c>
      <c r="Y114" s="44">
        <f t="shared" si="64"/>
        <v>1071.42</v>
      </c>
      <c r="Z114" s="44">
        <f t="shared" si="64"/>
        <v>1071.42</v>
      </c>
      <c r="AA114" s="44">
        <f t="shared" si="64"/>
        <v>1071.42</v>
      </c>
    </row>
    <row r="115" spans="1:27" ht="12.75" customHeight="1" outlineLevel="1" x14ac:dyDescent="0.2">
      <c r="A115" s="99" t="s">
        <v>345</v>
      </c>
      <c r="B115" s="63" t="s">
        <v>83</v>
      </c>
      <c r="C115" s="43" t="s">
        <v>79</v>
      </c>
      <c r="D115" s="44">
        <v>3.35</v>
      </c>
      <c r="E115" s="44">
        <v>3.35</v>
      </c>
      <c r="F115" s="44">
        <v>3.35</v>
      </c>
      <c r="G115" s="44">
        <v>3.35</v>
      </c>
      <c r="H115" s="44">
        <v>3.35</v>
      </c>
      <c r="I115" s="44">
        <v>3.35</v>
      </c>
      <c r="J115" s="44">
        <v>3.35</v>
      </c>
      <c r="K115" s="44">
        <v>3.35</v>
      </c>
      <c r="L115" s="44">
        <v>3.35</v>
      </c>
      <c r="M115" s="44">
        <v>3.35</v>
      </c>
      <c r="N115" s="44">
        <v>3.35</v>
      </c>
      <c r="O115" s="44">
        <v>3.35</v>
      </c>
      <c r="P115" s="44">
        <v>3.35</v>
      </c>
      <c r="Q115" s="44">
        <v>3.35</v>
      </c>
      <c r="R115" s="44">
        <v>3.35</v>
      </c>
      <c r="S115" s="44">
        <v>3.35</v>
      </c>
      <c r="T115" s="44">
        <v>3.35</v>
      </c>
      <c r="U115" s="44">
        <v>3.35</v>
      </c>
      <c r="V115" s="44">
        <v>3.35</v>
      </c>
      <c r="W115" s="44">
        <v>3.35</v>
      </c>
      <c r="X115" s="44">
        <v>3.35</v>
      </c>
      <c r="Y115" s="44">
        <v>3.35</v>
      </c>
      <c r="Z115" s="44">
        <v>3.35</v>
      </c>
      <c r="AA115" s="44">
        <v>3.35</v>
      </c>
    </row>
    <row r="116" spans="1:27" ht="12.75" customHeight="1" outlineLevel="1" x14ac:dyDescent="0.2">
      <c r="A116" s="99" t="s">
        <v>346</v>
      </c>
      <c r="B116" s="63" t="s">
        <v>81</v>
      </c>
      <c r="C116" s="43" t="s">
        <v>79</v>
      </c>
      <c r="D116" s="44">
        <f>$D$11</f>
        <v>216.36</v>
      </c>
      <c r="E116" s="44">
        <f t="shared" ref="E116:AA116" si="65">$D$11</f>
        <v>216.36</v>
      </c>
      <c r="F116" s="44">
        <f t="shared" si="65"/>
        <v>216.36</v>
      </c>
      <c r="G116" s="44">
        <f t="shared" si="65"/>
        <v>216.36</v>
      </c>
      <c r="H116" s="44">
        <f t="shared" si="65"/>
        <v>216.36</v>
      </c>
      <c r="I116" s="44">
        <f t="shared" si="65"/>
        <v>216.36</v>
      </c>
      <c r="J116" s="44">
        <f t="shared" si="65"/>
        <v>216.36</v>
      </c>
      <c r="K116" s="44">
        <f t="shared" si="65"/>
        <v>216.36</v>
      </c>
      <c r="L116" s="44">
        <f t="shared" si="65"/>
        <v>216.36</v>
      </c>
      <c r="M116" s="44">
        <f t="shared" si="65"/>
        <v>216.36</v>
      </c>
      <c r="N116" s="44">
        <f t="shared" si="65"/>
        <v>216.36</v>
      </c>
      <c r="O116" s="44">
        <f t="shared" si="65"/>
        <v>216.36</v>
      </c>
      <c r="P116" s="44">
        <f t="shared" si="65"/>
        <v>216.36</v>
      </c>
      <c r="Q116" s="44">
        <f t="shared" si="65"/>
        <v>216.36</v>
      </c>
      <c r="R116" s="44">
        <f t="shared" si="65"/>
        <v>216.36</v>
      </c>
      <c r="S116" s="44">
        <f t="shared" si="65"/>
        <v>216.36</v>
      </c>
      <c r="T116" s="44">
        <f t="shared" si="65"/>
        <v>216.36</v>
      </c>
      <c r="U116" s="44">
        <f t="shared" si="65"/>
        <v>216.36</v>
      </c>
      <c r="V116" s="44">
        <f t="shared" si="65"/>
        <v>216.36</v>
      </c>
      <c r="W116" s="44">
        <f t="shared" si="65"/>
        <v>216.36</v>
      </c>
      <c r="X116" s="44">
        <f t="shared" si="65"/>
        <v>216.36</v>
      </c>
      <c r="Y116" s="44">
        <f t="shared" si="65"/>
        <v>216.36</v>
      </c>
      <c r="Z116" s="44">
        <f t="shared" si="65"/>
        <v>216.36</v>
      </c>
      <c r="AA116" s="44">
        <f t="shared" si="65"/>
        <v>216.36</v>
      </c>
    </row>
    <row r="117" spans="1:27" ht="12.75" customHeight="1" x14ac:dyDescent="0.2">
      <c r="A117" s="98" t="s">
        <v>347</v>
      </c>
      <c r="B117" s="28" t="str">
        <f>"23"&amp;"."&amp;$B$662&amp;"."&amp;$B$663</f>
        <v>23.12.2023</v>
      </c>
      <c r="C117" s="90" t="s">
        <v>76</v>
      </c>
      <c r="D117" s="91">
        <f>ROUND(((D118+D119+D121+D120)/1000),5)</f>
        <v>2.6179000000000001</v>
      </c>
      <c r="E117" s="91">
        <f>ROUND(((E118+E119+E121+E120)/1000),5)</f>
        <v>2.5436000000000001</v>
      </c>
      <c r="F117" s="91">
        <f>ROUND(((F118+F119+F121+F120)/1000),5)</f>
        <v>2.5125000000000002</v>
      </c>
      <c r="G117" s="91">
        <f t="shared" ref="G117:AA117" si="66">ROUND(((G118+G119+G121+G120)/1000),5)</f>
        <v>2.4990299999999999</v>
      </c>
      <c r="H117" s="91">
        <f t="shared" si="66"/>
        <v>2.5045600000000001</v>
      </c>
      <c r="I117" s="91">
        <f t="shared" si="66"/>
        <v>2.5329899999999999</v>
      </c>
      <c r="J117" s="91">
        <f t="shared" si="66"/>
        <v>2.5682900000000002</v>
      </c>
      <c r="K117" s="91">
        <f t="shared" si="66"/>
        <v>2.7637200000000002</v>
      </c>
      <c r="L117" s="91">
        <f t="shared" si="66"/>
        <v>3.1151</v>
      </c>
      <c r="M117" s="91">
        <f t="shared" si="66"/>
        <v>3.2525900000000001</v>
      </c>
      <c r="N117" s="91">
        <f t="shared" si="66"/>
        <v>3.3046899999999999</v>
      </c>
      <c r="O117" s="91">
        <f t="shared" si="66"/>
        <v>3.31996</v>
      </c>
      <c r="P117" s="91">
        <f t="shared" si="66"/>
        <v>3.31332</v>
      </c>
      <c r="Q117" s="91">
        <f t="shared" si="66"/>
        <v>3.3129599999999999</v>
      </c>
      <c r="R117" s="91">
        <f t="shared" si="66"/>
        <v>3.29881</v>
      </c>
      <c r="S117" s="91">
        <f t="shared" si="66"/>
        <v>3.2869899999999999</v>
      </c>
      <c r="T117" s="91">
        <f t="shared" si="66"/>
        <v>3.3176999999999999</v>
      </c>
      <c r="U117" s="91">
        <f t="shared" si="66"/>
        <v>3.33527</v>
      </c>
      <c r="V117" s="91">
        <f t="shared" si="66"/>
        <v>3.2970199999999998</v>
      </c>
      <c r="W117" s="91">
        <f t="shared" si="66"/>
        <v>3.2371599999999998</v>
      </c>
      <c r="X117" s="91">
        <f t="shared" si="66"/>
        <v>3.1976100000000001</v>
      </c>
      <c r="Y117" s="91">
        <f t="shared" si="66"/>
        <v>3.0168599999999999</v>
      </c>
      <c r="Z117" s="91">
        <f t="shared" si="66"/>
        <v>2.8221799999999999</v>
      </c>
      <c r="AA117" s="91">
        <f t="shared" si="66"/>
        <v>2.6141200000000002</v>
      </c>
    </row>
    <row r="118" spans="1:27" ht="12.75" customHeight="1" outlineLevel="1" x14ac:dyDescent="0.2">
      <c r="A118" s="99" t="s">
        <v>348</v>
      </c>
      <c r="B118" s="63" t="s">
        <v>238</v>
      </c>
      <c r="C118" s="43" t="s">
        <v>79</v>
      </c>
      <c r="D118" s="44">
        <v>1326.77</v>
      </c>
      <c r="E118" s="44">
        <v>1252.47</v>
      </c>
      <c r="F118" s="44">
        <v>1221.3699999999999</v>
      </c>
      <c r="G118" s="44">
        <v>1207.9000000000001</v>
      </c>
      <c r="H118" s="44">
        <v>1213.43</v>
      </c>
      <c r="I118" s="44">
        <v>1241.8599999999999</v>
      </c>
      <c r="J118" s="44">
        <v>1277.1600000000001</v>
      </c>
      <c r="K118" s="44">
        <v>1472.59</v>
      </c>
      <c r="L118" s="44">
        <v>1823.97</v>
      </c>
      <c r="M118" s="44">
        <v>1961.46</v>
      </c>
      <c r="N118" s="44">
        <v>2013.56</v>
      </c>
      <c r="O118" s="44">
        <v>2028.83</v>
      </c>
      <c r="P118" s="44">
        <v>2022.19</v>
      </c>
      <c r="Q118" s="44">
        <v>2021.83</v>
      </c>
      <c r="R118" s="44">
        <v>2007.68</v>
      </c>
      <c r="S118" s="44">
        <v>1995.86</v>
      </c>
      <c r="T118" s="44">
        <v>2026.57</v>
      </c>
      <c r="U118" s="44">
        <v>2044.14</v>
      </c>
      <c r="V118" s="44">
        <v>2005.89</v>
      </c>
      <c r="W118" s="44">
        <v>1946.03</v>
      </c>
      <c r="X118" s="44">
        <v>1906.48</v>
      </c>
      <c r="Y118" s="44">
        <v>1725.73</v>
      </c>
      <c r="Z118" s="44">
        <v>1531.05</v>
      </c>
      <c r="AA118" s="44">
        <v>1322.99</v>
      </c>
    </row>
    <row r="119" spans="1:27" ht="12.75" customHeight="1" outlineLevel="1" x14ac:dyDescent="0.2">
      <c r="A119" s="99" t="s">
        <v>349</v>
      </c>
      <c r="B119" s="63" t="s">
        <v>90</v>
      </c>
      <c r="C119" s="43" t="s">
        <v>79</v>
      </c>
      <c r="D119" s="44">
        <f>$D$9</f>
        <v>1071.42</v>
      </c>
      <c r="E119" s="44">
        <f t="shared" ref="E119:AA119" si="67">$D$9</f>
        <v>1071.42</v>
      </c>
      <c r="F119" s="44">
        <f t="shared" si="67"/>
        <v>1071.42</v>
      </c>
      <c r="G119" s="44">
        <f t="shared" si="67"/>
        <v>1071.42</v>
      </c>
      <c r="H119" s="44">
        <f t="shared" si="67"/>
        <v>1071.42</v>
      </c>
      <c r="I119" s="44">
        <f t="shared" si="67"/>
        <v>1071.42</v>
      </c>
      <c r="J119" s="44">
        <f t="shared" si="67"/>
        <v>1071.42</v>
      </c>
      <c r="K119" s="44">
        <f t="shared" si="67"/>
        <v>1071.42</v>
      </c>
      <c r="L119" s="44">
        <f t="shared" si="67"/>
        <v>1071.42</v>
      </c>
      <c r="M119" s="44">
        <f t="shared" si="67"/>
        <v>1071.42</v>
      </c>
      <c r="N119" s="44">
        <f t="shared" si="67"/>
        <v>1071.42</v>
      </c>
      <c r="O119" s="44">
        <f t="shared" si="67"/>
        <v>1071.42</v>
      </c>
      <c r="P119" s="44">
        <f t="shared" si="67"/>
        <v>1071.42</v>
      </c>
      <c r="Q119" s="44">
        <f t="shared" si="67"/>
        <v>1071.42</v>
      </c>
      <c r="R119" s="44">
        <f t="shared" si="67"/>
        <v>1071.42</v>
      </c>
      <c r="S119" s="44">
        <f t="shared" si="67"/>
        <v>1071.42</v>
      </c>
      <c r="T119" s="44">
        <f t="shared" si="67"/>
        <v>1071.42</v>
      </c>
      <c r="U119" s="44">
        <f t="shared" si="67"/>
        <v>1071.42</v>
      </c>
      <c r="V119" s="44">
        <f t="shared" si="67"/>
        <v>1071.42</v>
      </c>
      <c r="W119" s="44">
        <f t="shared" si="67"/>
        <v>1071.42</v>
      </c>
      <c r="X119" s="44">
        <f t="shared" si="67"/>
        <v>1071.42</v>
      </c>
      <c r="Y119" s="44">
        <f t="shared" si="67"/>
        <v>1071.42</v>
      </c>
      <c r="Z119" s="44">
        <f t="shared" si="67"/>
        <v>1071.42</v>
      </c>
      <c r="AA119" s="44">
        <f t="shared" si="67"/>
        <v>1071.42</v>
      </c>
    </row>
    <row r="120" spans="1:27" ht="12.75" customHeight="1" outlineLevel="1" x14ac:dyDescent="0.2">
      <c r="A120" s="99" t="s">
        <v>350</v>
      </c>
      <c r="B120" s="63" t="s">
        <v>83</v>
      </c>
      <c r="C120" s="43" t="s">
        <v>79</v>
      </c>
      <c r="D120" s="44">
        <v>3.35</v>
      </c>
      <c r="E120" s="44">
        <v>3.35</v>
      </c>
      <c r="F120" s="44">
        <v>3.35</v>
      </c>
      <c r="G120" s="44">
        <v>3.35</v>
      </c>
      <c r="H120" s="44">
        <v>3.35</v>
      </c>
      <c r="I120" s="44">
        <v>3.35</v>
      </c>
      <c r="J120" s="44">
        <v>3.35</v>
      </c>
      <c r="K120" s="44">
        <v>3.35</v>
      </c>
      <c r="L120" s="44">
        <v>3.35</v>
      </c>
      <c r="M120" s="44">
        <v>3.35</v>
      </c>
      <c r="N120" s="44">
        <v>3.35</v>
      </c>
      <c r="O120" s="44">
        <v>3.35</v>
      </c>
      <c r="P120" s="44">
        <v>3.35</v>
      </c>
      <c r="Q120" s="44">
        <v>3.35</v>
      </c>
      <c r="R120" s="44">
        <v>3.35</v>
      </c>
      <c r="S120" s="44">
        <v>3.35</v>
      </c>
      <c r="T120" s="44">
        <v>3.35</v>
      </c>
      <c r="U120" s="44">
        <v>3.35</v>
      </c>
      <c r="V120" s="44">
        <v>3.35</v>
      </c>
      <c r="W120" s="44">
        <v>3.35</v>
      </c>
      <c r="X120" s="44">
        <v>3.35</v>
      </c>
      <c r="Y120" s="44">
        <v>3.35</v>
      </c>
      <c r="Z120" s="44">
        <v>3.35</v>
      </c>
      <c r="AA120" s="44">
        <v>3.35</v>
      </c>
    </row>
    <row r="121" spans="1:27" ht="12.75" customHeight="1" outlineLevel="1" x14ac:dyDescent="0.2">
      <c r="A121" s="99" t="s">
        <v>351</v>
      </c>
      <c r="B121" s="63" t="s">
        <v>81</v>
      </c>
      <c r="C121" s="43" t="s">
        <v>79</v>
      </c>
      <c r="D121" s="44">
        <f>$D$11</f>
        <v>216.36</v>
      </c>
      <c r="E121" s="44">
        <f t="shared" ref="E121:AA121" si="68">$D$11</f>
        <v>216.36</v>
      </c>
      <c r="F121" s="44">
        <f t="shared" si="68"/>
        <v>216.36</v>
      </c>
      <c r="G121" s="44">
        <f t="shared" si="68"/>
        <v>216.36</v>
      </c>
      <c r="H121" s="44">
        <f t="shared" si="68"/>
        <v>216.36</v>
      </c>
      <c r="I121" s="44">
        <f t="shared" si="68"/>
        <v>216.36</v>
      </c>
      <c r="J121" s="44">
        <f t="shared" si="68"/>
        <v>216.36</v>
      </c>
      <c r="K121" s="44">
        <f t="shared" si="68"/>
        <v>216.36</v>
      </c>
      <c r="L121" s="44">
        <f t="shared" si="68"/>
        <v>216.36</v>
      </c>
      <c r="M121" s="44">
        <f t="shared" si="68"/>
        <v>216.36</v>
      </c>
      <c r="N121" s="44">
        <f t="shared" si="68"/>
        <v>216.36</v>
      </c>
      <c r="O121" s="44">
        <f t="shared" si="68"/>
        <v>216.36</v>
      </c>
      <c r="P121" s="44">
        <f t="shared" si="68"/>
        <v>216.36</v>
      </c>
      <c r="Q121" s="44">
        <f t="shared" si="68"/>
        <v>216.36</v>
      </c>
      <c r="R121" s="44">
        <f t="shared" si="68"/>
        <v>216.36</v>
      </c>
      <c r="S121" s="44">
        <f t="shared" si="68"/>
        <v>216.36</v>
      </c>
      <c r="T121" s="44">
        <f t="shared" si="68"/>
        <v>216.36</v>
      </c>
      <c r="U121" s="44">
        <f t="shared" si="68"/>
        <v>216.36</v>
      </c>
      <c r="V121" s="44">
        <f t="shared" si="68"/>
        <v>216.36</v>
      </c>
      <c r="W121" s="44">
        <f t="shared" si="68"/>
        <v>216.36</v>
      </c>
      <c r="X121" s="44">
        <f t="shared" si="68"/>
        <v>216.36</v>
      </c>
      <c r="Y121" s="44">
        <f t="shared" si="68"/>
        <v>216.36</v>
      </c>
      <c r="Z121" s="44">
        <f t="shared" si="68"/>
        <v>216.36</v>
      </c>
      <c r="AA121" s="44">
        <f t="shared" si="68"/>
        <v>216.36</v>
      </c>
    </row>
    <row r="122" spans="1:27" ht="12.75" customHeight="1" x14ac:dyDescent="0.2">
      <c r="A122" s="98" t="s">
        <v>352</v>
      </c>
      <c r="B122" s="28" t="str">
        <f>"24"&amp;"."&amp;$B$662&amp;"."&amp;$B$663</f>
        <v>24.12.2023</v>
      </c>
      <c r="C122" s="90" t="s">
        <v>76</v>
      </c>
      <c r="D122" s="91">
        <f>ROUND(((D123+D124+D126+D125)/1000),5)</f>
        <v>2.5795300000000001</v>
      </c>
      <c r="E122" s="91">
        <f>ROUND(((E123+E124+E126+E125)/1000),5)</f>
        <v>2.5241899999999999</v>
      </c>
      <c r="F122" s="91">
        <f>ROUND(((F123+F124+F126+F125)/1000),5)</f>
        <v>2.4957400000000001</v>
      </c>
      <c r="G122" s="91">
        <f t="shared" ref="G122:AA122" si="69">ROUND(((G123+G124+G126+G125)/1000),5)</f>
        <v>2.4445199999999998</v>
      </c>
      <c r="H122" s="91">
        <f t="shared" si="69"/>
        <v>2.45445</v>
      </c>
      <c r="I122" s="91">
        <f t="shared" si="69"/>
        <v>2.4868399999999999</v>
      </c>
      <c r="J122" s="91">
        <f t="shared" si="69"/>
        <v>2.5092099999999999</v>
      </c>
      <c r="K122" s="91">
        <f t="shared" si="69"/>
        <v>2.6240299999999999</v>
      </c>
      <c r="L122" s="91">
        <f t="shared" si="69"/>
        <v>2.8188</v>
      </c>
      <c r="M122" s="91">
        <f t="shared" si="69"/>
        <v>3.0794100000000002</v>
      </c>
      <c r="N122" s="91">
        <f t="shared" si="69"/>
        <v>3.1940300000000001</v>
      </c>
      <c r="O122" s="91">
        <f t="shared" si="69"/>
        <v>3.21285</v>
      </c>
      <c r="P122" s="91">
        <f t="shared" si="69"/>
        <v>3.2229299999999999</v>
      </c>
      <c r="Q122" s="91">
        <f t="shared" si="69"/>
        <v>3.2278099999999998</v>
      </c>
      <c r="R122" s="91">
        <f t="shared" si="69"/>
        <v>3.2177099999999998</v>
      </c>
      <c r="S122" s="91">
        <f t="shared" si="69"/>
        <v>3.2171699999999999</v>
      </c>
      <c r="T122" s="91">
        <f t="shared" si="69"/>
        <v>3.2607699999999999</v>
      </c>
      <c r="U122" s="91">
        <f t="shared" si="69"/>
        <v>3.28199</v>
      </c>
      <c r="V122" s="91">
        <f t="shared" si="69"/>
        <v>3.2560500000000001</v>
      </c>
      <c r="W122" s="91">
        <f t="shared" si="69"/>
        <v>3.2318799999999999</v>
      </c>
      <c r="X122" s="91">
        <f t="shared" si="69"/>
        <v>3.2071299999999998</v>
      </c>
      <c r="Y122" s="91">
        <f t="shared" si="69"/>
        <v>2.9878900000000002</v>
      </c>
      <c r="Z122" s="91">
        <f t="shared" si="69"/>
        <v>2.77163</v>
      </c>
      <c r="AA122" s="91">
        <f t="shared" si="69"/>
        <v>2.5390899999999998</v>
      </c>
    </row>
    <row r="123" spans="1:27" ht="12.75" customHeight="1" outlineLevel="1" x14ac:dyDescent="0.2">
      <c r="A123" s="99" t="s">
        <v>353</v>
      </c>
      <c r="B123" s="63" t="s">
        <v>238</v>
      </c>
      <c r="C123" s="43" t="s">
        <v>79</v>
      </c>
      <c r="D123" s="44">
        <v>1288.4000000000001</v>
      </c>
      <c r="E123" s="44">
        <v>1233.06</v>
      </c>
      <c r="F123" s="44">
        <v>1204.6099999999999</v>
      </c>
      <c r="G123" s="44">
        <v>1153.3900000000001</v>
      </c>
      <c r="H123" s="44">
        <v>1163.32</v>
      </c>
      <c r="I123" s="44">
        <v>1195.71</v>
      </c>
      <c r="J123" s="44">
        <v>1218.08</v>
      </c>
      <c r="K123" s="44">
        <v>1332.9</v>
      </c>
      <c r="L123" s="44">
        <v>1527.67</v>
      </c>
      <c r="M123" s="44">
        <v>1788.28</v>
      </c>
      <c r="N123" s="44">
        <v>1902.9</v>
      </c>
      <c r="O123" s="44">
        <v>1921.72</v>
      </c>
      <c r="P123" s="44">
        <v>1931.8</v>
      </c>
      <c r="Q123" s="44">
        <v>1936.68</v>
      </c>
      <c r="R123" s="44">
        <v>1926.58</v>
      </c>
      <c r="S123" s="44">
        <v>1926.04</v>
      </c>
      <c r="T123" s="44">
        <v>1969.64</v>
      </c>
      <c r="U123" s="44">
        <v>1990.86</v>
      </c>
      <c r="V123" s="44">
        <v>1964.92</v>
      </c>
      <c r="W123" s="44">
        <v>1940.75</v>
      </c>
      <c r="X123" s="44">
        <v>1916</v>
      </c>
      <c r="Y123" s="44">
        <v>1696.76</v>
      </c>
      <c r="Z123" s="44">
        <v>1480.5</v>
      </c>
      <c r="AA123" s="44">
        <v>1247.96</v>
      </c>
    </row>
    <row r="124" spans="1:27" ht="12.75" customHeight="1" outlineLevel="1" x14ac:dyDescent="0.2">
      <c r="A124" s="99" t="s">
        <v>354</v>
      </c>
      <c r="B124" s="63" t="s">
        <v>90</v>
      </c>
      <c r="C124" s="43" t="s">
        <v>79</v>
      </c>
      <c r="D124" s="44">
        <f>$D$9</f>
        <v>1071.42</v>
      </c>
      <c r="E124" s="44">
        <f t="shared" ref="E124:AA124" si="70">$D$9</f>
        <v>1071.42</v>
      </c>
      <c r="F124" s="44">
        <f t="shared" si="70"/>
        <v>1071.42</v>
      </c>
      <c r="G124" s="44">
        <f t="shared" si="70"/>
        <v>1071.42</v>
      </c>
      <c r="H124" s="44">
        <f t="shared" si="70"/>
        <v>1071.42</v>
      </c>
      <c r="I124" s="44">
        <f t="shared" si="70"/>
        <v>1071.42</v>
      </c>
      <c r="J124" s="44">
        <f t="shared" si="70"/>
        <v>1071.42</v>
      </c>
      <c r="K124" s="44">
        <f t="shared" si="70"/>
        <v>1071.42</v>
      </c>
      <c r="L124" s="44">
        <f t="shared" si="70"/>
        <v>1071.42</v>
      </c>
      <c r="M124" s="44">
        <f t="shared" si="70"/>
        <v>1071.42</v>
      </c>
      <c r="N124" s="44">
        <f t="shared" si="70"/>
        <v>1071.42</v>
      </c>
      <c r="O124" s="44">
        <f t="shared" si="70"/>
        <v>1071.42</v>
      </c>
      <c r="P124" s="44">
        <f t="shared" si="70"/>
        <v>1071.42</v>
      </c>
      <c r="Q124" s="44">
        <f t="shared" si="70"/>
        <v>1071.42</v>
      </c>
      <c r="R124" s="44">
        <f t="shared" si="70"/>
        <v>1071.42</v>
      </c>
      <c r="S124" s="44">
        <f t="shared" si="70"/>
        <v>1071.42</v>
      </c>
      <c r="T124" s="44">
        <f t="shared" si="70"/>
        <v>1071.42</v>
      </c>
      <c r="U124" s="44">
        <f t="shared" si="70"/>
        <v>1071.42</v>
      </c>
      <c r="V124" s="44">
        <f t="shared" si="70"/>
        <v>1071.42</v>
      </c>
      <c r="W124" s="44">
        <f t="shared" si="70"/>
        <v>1071.42</v>
      </c>
      <c r="X124" s="44">
        <f t="shared" si="70"/>
        <v>1071.42</v>
      </c>
      <c r="Y124" s="44">
        <f t="shared" si="70"/>
        <v>1071.42</v>
      </c>
      <c r="Z124" s="44">
        <f t="shared" si="70"/>
        <v>1071.42</v>
      </c>
      <c r="AA124" s="44">
        <f t="shared" si="70"/>
        <v>1071.42</v>
      </c>
    </row>
    <row r="125" spans="1:27" ht="12.75" customHeight="1" outlineLevel="1" x14ac:dyDescent="0.2">
      <c r="A125" s="99" t="s">
        <v>355</v>
      </c>
      <c r="B125" s="63" t="s">
        <v>83</v>
      </c>
      <c r="C125" s="43" t="s">
        <v>79</v>
      </c>
      <c r="D125" s="44">
        <v>3.35</v>
      </c>
      <c r="E125" s="44">
        <v>3.35</v>
      </c>
      <c r="F125" s="44">
        <v>3.35</v>
      </c>
      <c r="G125" s="44">
        <v>3.35</v>
      </c>
      <c r="H125" s="44">
        <v>3.35</v>
      </c>
      <c r="I125" s="44">
        <v>3.35</v>
      </c>
      <c r="J125" s="44">
        <v>3.35</v>
      </c>
      <c r="K125" s="44">
        <v>3.35</v>
      </c>
      <c r="L125" s="44">
        <v>3.35</v>
      </c>
      <c r="M125" s="44">
        <v>3.35</v>
      </c>
      <c r="N125" s="44">
        <v>3.35</v>
      </c>
      <c r="O125" s="44">
        <v>3.35</v>
      </c>
      <c r="P125" s="44">
        <v>3.35</v>
      </c>
      <c r="Q125" s="44">
        <v>3.35</v>
      </c>
      <c r="R125" s="44">
        <v>3.35</v>
      </c>
      <c r="S125" s="44">
        <v>3.35</v>
      </c>
      <c r="T125" s="44">
        <v>3.35</v>
      </c>
      <c r="U125" s="44">
        <v>3.35</v>
      </c>
      <c r="V125" s="44">
        <v>3.35</v>
      </c>
      <c r="W125" s="44">
        <v>3.35</v>
      </c>
      <c r="X125" s="44">
        <v>3.35</v>
      </c>
      <c r="Y125" s="44">
        <v>3.35</v>
      </c>
      <c r="Z125" s="44">
        <v>3.35</v>
      </c>
      <c r="AA125" s="44">
        <v>3.35</v>
      </c>
    </row>
    <row r="126" spans="1:27" ht="12.75" customHeight="1" outlineLevel="1" x14ac:dyDescent="0.2">
      <c r="A126" s="99" t="s">
        <v>356</v>
      </c>
      <c r="B126" s="63" t="s">
        <v>81</v>
      </c>
      <c r="C126" s="43" t="s">
        <v>79</v>
      </c>
      <c r="D126" s="44">
        <f>$D$11</f>
        <v>216.36</v>
      </c>
      <c r="E126" s="44">
        <f t="shared" ref="E126:AA126" si="71">$D$11</f>
        <v>216.36</v>
      </c>
      <c r="F126" s="44">
        <f t="shared" si="71"/>
        <v>216.36</v>
      </c>
      <c r="G126" s="44">
        <f t="shared" si="71"/>
        <v>216.36</v>
      </c>
      <c r="H126" s="44">
        <f t="shared" si="71"/>
        <v>216.36</v>
      </c>
      <c r="I126" s="44">
        <f t="shared" si="71"/>
        <v>216.36</v>
      </c>
      <c r="J126" s="44">
        <f t="shared" si="71"/>
        <v>216.36</v>
      </c>
      <c r="K126" s="44">
        <f t="shared" si="71"/>
        <v>216.36</v>
      </c>
      <c r="L126" s="44">
        <f t="shared" si="71"/>
        <v>216.36</v>
      </c>
      <c r="M126" s="44">
        <f t="shared" si="71"/>
        <v>216.36</v>
      </c>
      <c r="N126" s="44">
        <f t="shared" si="71"/>
        <v>216.36</v>
      </c>
      <c r="O126" s="44">
        <f t="shared" si="71"/>
        <v>216.36</v>
      </c>
      <c r="P126" s="44">
        <f t="shared" si="71"/>
        <v>216.36</v>
      </c>
      <c r="Q126" s="44">
        <f t="shared" si="71"/>
        <v>216.36</v>
      </c>
      <c r="R126" s="44">
        <f t="shared" si="71"/>
        <v>216.36</v>
      </c>
      <c r="S126" s="44">
        <f t="shared" si="71"/>
        <v>216.36</v>
      </c>
      <c r="T126" s="44">
        <f t="shared" si="71"/>
        <v>216.36</v>
      </c>
      <c r="U126" s="44">
        <f t="shared" si="71"/>
        <v>216.36</v>
      </c>
      <c r="V126" s="44">
        <f t="shared" si="71"/>
        <v>216.36</v>
      </c>
      <c r="W126" s="44">
        <f t="shared" si="71"/>
        <v>216.36</v>
      </c>
      <c r="X126" s="44">
        <f t="shared" si="71"/>
        <v>216.36</v>
      </c>
      <c r="Y126" s="44">
        <f t="shared" si="71"/>
        <v>216.36</v>
      </c>
      <c r="Z126" s="44">
        <f t="shared" si="71"/>
        <v>216.36</v>
      </c>
      <c r="AA126" s="44">
        <f t="shared" si="71"/>
        <v>216.36</v>
      </c>
    </row>
    <row r="127" spans="1:27" ht="12.75" customHeight="1" x14ac:dyDescent="0.2">
      <c r="A127" s="98" t="s">
        <v>357</v>
      </c>
      <c r="B127" s="28" t="str">
        <f>"25"&amp;"."&amp;$B$662&amp;"."&amp;$B$663</f>
        <v>25.12.2023</v>
      </c>
      <c r="C127" s="90" t="s">
        <v>76</v>
      </c>
      <c r="D127" s="91">
        <f>ROUND(((D128+D129+D131+D130)/1000),5)</f>
        <v>2.52738</v>
      </c>
      <c r="E127" s="91">
        <f>ROUND(((E128+E129+E131+E130)/1000),5)</f>
        <v>2.5068000000000001</v>
      </c>
      <c r="F127" s="91">
        <f>ROUND(((F128+F129+F131+F130)/1000),5)</f>
        <v>2.40144</v>
      </c>
      <c r="G127" s="91">
        <f t="shared" ref="G127:AA127" si="72">ROUND(((G128+G129+G131+G130)/1000),5)</f>
        <v>2.3986399999999999</v>
      </c>
      <c r="H127" s="91">
        <f t="shared" si="72"/>
        <v>2.3985300000000001</v>
      </c>
      <c r="I127" s="91">
        <f t="shared" si="72"/>
        <v>2.5059200000000001</v>
      </c>
      <c r="J127" s="91">
        <f t="shared" si="72"/>
        <v>2.6547700000000001</v>
      </c>
      <c r="K127" s="91">
        <f t="shared" si="72"/>
        <v>2.99803</v>
      </c>
      <c r="L127" s="91">
        <f t="shared" si="72"/>
        <v>3.2559200000000001</v>
      </c>
      <c r="M127" s="91">
        <f t="shared" si="72"/>
        <v>3.28091</v>
      </c>
      <c r="N127" s="91">
        <f t="shared" si="72"/>
        <v>3.2932000000000001</v>
      </c>
      <c r="O127" s="91">
        <f t="shared" si="72"/>
        <v>3.4307500000000002</v>
      </c>
      <c r="P127" s="91">
        <f t="shared" si="72"/>
        <v>3.3634900000000001</v>
      </c>
      <c r="Q127" s="91">
        <f t="shared" si="72"/>
        <v>3.4275199999999999</v>
      </c>
      <c r="R127" s="91">
        <f t="shared" si="72"/>
        <v>3.4298199999999999</v>
      </c>
      <c r="S127" s="91">
        <f t="shared" si="72"/>
        <v>3.3073800000000002</v>
      </c>
      <c r="T127" s="91">
        <f t="shared" si="72"/>
        <v>3.31629</v>
      </c>
      <c r="U127" s="91">
        <f t="shared" si="72"/>
        <v>3.3309899999999999</v>
      </c>
      <c r="V127" s="91">
        <f t="shared" si="72"/>
        <v>3.3091300000000001</v>
      </c>
      <c r="W127" s="91">
        <f t="shared" si="72"/>
        <v>3.31046</v>
      </c>
      <c r="X127" s="91">
        <f t="shared" si="72"/>
        <v>3.1427900000000002</v>
      </c>
      <c r="Y127" s="91">
        <f t="shared" si="72"/>
        <v>2.9559000000000002</v>
      </c>
      <c r="Z127" s="91">
        <f t="shared" si="72"/>
        <v>2.7391100000000002</v>
      </c>
      <c r="AA127" s="91">
        <f t="shared" si="72"/>
        <v>2.5076900000000002</v>
      </c>
    </row>
    <row r="128" spans="1:27" ht="12.75" customHeight="1" outlineLevel="1" x14ac:dyDescent="0.2">
      <c r="A128" s="99" t="s">
        <v>358</v>
      </c>
      <c r="B128" s="63" t="s">
        <v>238</v>
      </c>
      <c r="C128" s="43" t="s">
        <v>79</v>
      </c>
      <c r="D128" s="44">
        <v>1236.25</v>
      </c>
      <c r="E128" s="44">
        <v>1215.67</v>
      </c>
      <c r="F128" s="44">
        <v>1110.31</v>
      </c>
      <c r="G128" s="44">
        <v>1107.51</v>
      </c>
      <c r="H128" s="44">
        <v>1107.4000000000001</v>
      </c>
      <c r="I128" s="44">
        <v>1214.79</v>
      </c>
      <c r="J128" s="44">
        <v>1363.64</v>
      </c>
      <c r="K128" s="44">
        <v>1706.9</v>
      </c>
      <c r="L128" s="44">
        <v>1964.79</v>
      </c>
      <c r="M128" s="44">
        <v>1989.78</v>
      </c>
      <c r="N128" s="44">
        <v>2002.07</v>
      </c>
      <c r="O128" s="44">
        <v>2139.62</v>
      </c>
      <c r="P128" s="44">
        <v>2072.36</v>
      </c>
      <c r="Q128" s="44">
        <v>2136.39</v>
      </c>
      <c r="R128" s="44">
        <v>2138.69</v>
      </c>
      <c r="S128" s="44">
        <v>2016.25</v>
      </c>
      <c r="T128" s="44">
        <v>2025.16</v>
      </c>
      <c r="U128" s="44">
        <v>2039.86</v>
      </c>
      <c r="V128" s="44">
        <v>2018</v>
      </c>
      <c r="W128" s="44">
        <v>2019.33</v>
      </c>
      <c r="X128" s="44">
        <v>1851.66</v>
      </c>
      <c r="Y128" s="44">
        <v>1664.77</v>
      </c>
      <c r="Z128" s="44">
        <v>1447.98</v>
      </c>
      <c r="AA128" s="44">
        <v>1216.56</v>
      </c>
    </row>
    <row r="129" spans="1:27" ht="12.75" customHeight="1" outlineLevel="1" x14ac:dyDescent="0.2">
      <c r="A129" s="99" t="s">
        <v>359</v>
      </c>
      <c r="B129" s="63" t="s">
        <v>90</v>
      </c>
      <c r="C129" s="43" t="s">
        <v>79</v>
      </c>
      <c r="D129" s="44">
        <f>$D$9</f>
        <v>1071.42</v>
      </c>
      <c r="E129" s="44">
        <f t="shared" ref="E129:AA129" si="73">$D$9</f>
        <v>1071.42</v>
      </c>
      <c r="F129" s="44">
        <f t="shared" si="73"/>
        <v>1071.42</v>
      </c>
      <c r="G129" s="44">
        <f t="shared" si="73"/>
        <v>1071.42</v>
      </c>
      <c r="H129" s="44">
        <f t="shared" si="73"/>
        <v>1071.42</v>
      </c>
      <c r="I129" s="44">
        <f t="shared" si="73"/>
        <v>1071.42</v>
      </c>
      <c r="J129" s="44">
        <f t="shared" si="73"/>
        <v>1071.42</v>
      </c>
      <c r="K129" s="44">
        <f t="shared" si="73"/>
        <v>1071.42</v>
      </c>
      <c r="L129" s="44">
        <f t="shared" si="73"/>
        <v>1071.42</v>
      </c>
      <c r="M129" s="44">
        <f t="shared" si="73"/>
        <v>1071.42</v>
      </c>
      <c r="N129" s="44">
        <f t="shared" si="73"/>
        <v>1071.42</v>
      </c>
      <c r="O129" s="44">
        <f t="shared" si="73"/>
        <v>1071.42</v>
      </c>
      <c r="P129" s="44">
        <f t="shared" si="73"/>
        <v>1071.42</v>
      </c>
      <c r="Q129" s="44">
        <f t="shared" si="73"/>
        <v>1071.42</v>
      </c>
      <c r="R129" s="44">
        <f t="shared" si="73"/>
        <v>1071.42</v>
      </c>
      <c r="S129" s="44">
        <f t="shared" si="73"/>
        <v>1071.42</v>
      </c>
      <c r="T129" s="44">
        <f t="shared" si="73"/>
        <v>1071.42</v>
      </c>
      <c r="U129" s="44">
        <f t="shared" si="73"/>
        <v>1071.42</v>
      </c>
      <c r="V129" s="44">
        <f t="shared" si="73"/>
        <v>1071.42</v>
      </c>
      <c r="W129" s="44">
        <f t="shared" si="73"/>
        <v>1071.42</v>
      </c>
      <c r="X129" s="44">
        <f t="shared" si="73"/>
        <v>1071.42</v>
      </c>
      <c r="Y129" s="44">
        <f t="shared" si="73"/>
        <v>1071.42</v>
      </c>
      <c r="Z129" s="44">
        <f t="shared" si="73"/>
        <v>1071.42</v>
      </c>
      <c r="AA129" s="44">
        <f t="shared" si="73"/>
        <v>1071.42</v>
      </c>
    </row>
    <row r="130" spans="1:27" ht="12.75" customHeight="1" outlineLevel="1" x14ac:dyDescent="0.2">
      <c r="A130" s="99" t="s">
        <v>360</v>
      </c>
      <c r="B130" s="63" t="s">
        <v>83</v>
      </c>
      <c r="C130" s="43" t="s">
        <v>79</v>
      </c>
      <c r="D130" s="44">
        <v>3.35</v>
      </c>
      <c r="E130" s="44">
        <v>3.35</v>
      </c>
      <c r="F130" s="44">
        <v>3.35</v>
      </c>
      <c r="G130" s="44">
        <v>3.35</v>
      </c>
      <c r="H130" s="44">
        <v>3.35</v>
      </c>
      <c r="I130" s="44">
        <v>3.35</v>
      </c>
      <c r="J130" s="44">
        <v>3.35</v>
      </c>
      <c r="K130" s="44">
        <v>3.35</v>
      </c>
      <c r="L130" s="44">
        <v>3.35</v>
      </c>
      <c r="M130" s="44">
        <v>3.35</v>
      </c>
      <c r="N130" s="44">
        <v>3.35</v>
      </c>
      <c r="O130" s="44">
        <v>3.35</v>
      </c>
      <c r="P130" s="44">
        <v>3.35</v>
      </c>
      <c r="Q130" s="44">
        <v>3.35</v>
      </c>
      <c r="R130" s="44">
        <v>3.35</v>
      </c>
      <c r="S130" s="44">
        <v>3.35</v>
      </c>
      <c r="T130" s="44">
        <v>3.35</v>
      </c>
      <c r="U130" s="44">
        <v>3.35</v>
      </c>
      <c r="V130" s="44">
        <v>3.35</v>
      </c>
      <c r="W130" s="44">
        <v>3.35</v>
      </c>
      <c r="X130" s="44">
        <v>3.35</v>
      </c>
      <c r="Y130" s="44">
        <v>3.35</v>
      </c>
      <c r="Z130" s="44">
        <v>3.35</v>
      </c>
      <c r="AA130" s="44">
        <v>3.35</v>
      </c>
    </row>
    <row r="131" spans="1:27" ht="12.75" customHeight="1" outlineLevel="1" x14ac:dyDescent="0.2">
      <c r="A131" s="99" t="s">
        <v>361</v>
      </c>
      <c r="B131" s="63" t="s">
        <v>81</v>
      </c>
      <c r="C131" s="43" t="s">
        <v>79</v>
      </c>
      <c r="D131" s="44">
        <f>$D$11</f>
        <v>216.36</v>
      </c>
      <c r="E131" s="44">
        <f t="shared" ref="E131:AA131" si="74">$D$11</f>
        <v>216.36</v>
      </c>
      <c r="F131" s="44">
        <f t="shared" si="74"/>
        <v>216.36</v>
      </c>
      <c r="G131" s="44">
        <f t="shared" si="74"/>
        <v>216.36</v>
      </c>
      <c r="H131" s="44">
        <f t="shared" si="74"/>
        <v>216.36</v>
      </c>
      <c r="I131" s="44">
        <f t="shared" si="74"/>
        <v>216.36</v>
      </c>
      <c r="J131" s="44">
        <f t="shared" si="74"/>
        <v>216.36</v>
      </c>
      <c r="K131" s="44">
        <f t="shared" si="74"/>
        <v>216.36</v>
      </c>
      <c r="L131" s="44">
        <f t="shared" si="74"/>
        <v>216.36</v>
      </c>
      <c r="M131" s="44">
        <f t="shared" si="74"/>
        <v>216.36</v>
      </c>
      <c r="N131" s="44">
        <f t="shared" si="74"/>
        <v>216.36</v>
      </c>
      <c r="O131" s="44">
        <f t="shared" si="74"/>
        <v>216.36</v>
      </c>
      <c r="P131" s="44">
        <f t="shared" si="74"/>
        <v>216.36</v>
      </c>
      <c r="Q131" s="44">
        <f t="shared" si="74"/>
        <v>216.36</v>
      </c>
      <c r="R131" s="44">
        <f t="shared" si="74"/>
        <v>216.36</v>
      </c>
      <c r="S131" s="44">
        <f t="shared" si="74"/>
        <v>216.36</v>
      </c>
      <c r="T131" s="44">
        <f t="shared" si="74"/>
        <v>216.36</v>
      </c>
      <c r="U131" s="44">
        <f t="shared" si="74"/>
        <v>216.36</v>
      </c>
      <c r="V131" s="44">
        <f t="shared" si="74"/>
        <v>216.36</v>
      </c>
      <c r="W131" s="44">
        <f t="shared" si="74"/>
        <v>216.36</v>
      </c>
      <c r="X131" s="44">
        <f t="shared" si="74"/>
        <v>216.36</v>
      </c>
      <c r="Y131" s="44">
        <f t="shared" si="74"/>
        <v>216.36</v>
      </c>
      <c r="Z131" s="44">
        <f t="shared" si="74"/>
        <v>216.36</v>
      </c>
      <c r="AA131" s="44">
        <f t="shared" si="74"/>
        <v>216.36</v>
      </c>
    </row>
    <row r="132" spans="1:27" ht="12.75" customHeight="1" x14ac:dyDescent="0.2">
      <c r="A132" s="98" t="s">
        <v>362</v>
      </c>
      <c r="B132" s="28" t="str">
        <f>"26"&amp;"."&amp;$B$662&amp;"."&amp;$B$663</f>
        <v>26.12.2023</v>
      </c>
      <c r="C132" s="90" t="s">
        <v>76</v>
      </c>
      <c r="D132" s="91">
        <f>ROUND(((D133+D134+D136+D135)/1000),5)</f>
        <v>2.46956</v>
      </c>
      <c r="E132" s="91">
        <f>ROUND(((E133+E134+E136+E135)/1000),5)</f>
        <v>2.4074900000000001</v>
      </c>
      <c r="F132" s="91">
        <f>ROUND(((F133+F134+F136+F135)/1000),5)</f>
        <v>2.4068800000000001</v>
      </c>
      <c r="G132" s="91">
        <f t="shared" ref="G132:AA132" si="75">ROUND(((G133+G134+G136+G135)/1000),5)</f>
        <v>2.3770099999999998</v>
      </c>
      <c r="H132" s="91">
        <f t="shared" si="75"/>
        <v>2.3855499999999998</v>
      </c>
      <c r="I132" s="91">
        <f t="shared" si="75"/>
        <v>2.4714200000000002</v>
      </c>
      <c r="J132" s="91">
        <f t="shared" si="75"/>
        <v>2.5900400000000001</v>
      </c>
      <c r="K132" s="91">
        <f t="shared" si="75"/>
        <v>2.85026</v>
      </c>
      <c r="L132" s="91">
        <f t="shared" si="75"/>
        <v>3.1531899999999999</v>
      </c>
      <c r="M132" s="91">
        <f t="shared" si="75"/>
        <v>3.1923699999999999</v>
      </c>
      <c r="N132" s="91">
        <f t="shared" si="75"/>
        <v>3.19211</v>
      </c>
      <c r="O132" s="91">
        <f t="shared" si="75"/>
        <v>3.2563800000000001</v>
      </c>
      <c r="P132" s="91">
        <f t="shared" si="75"/>
        <v>3.2009799999999999</v>
      </c>
      <c r="Q132" s="91">
        <f t="shared" si="75"/>
        <v>3.2107600000000001</v>
      </c>
      <c r="R132" s="91">
        <f t="shared" si="75"/>
        <v>3.2477200000000002</v>
      </c>
      <c r="S132" s="91">
        <f t="shared" si="75"/>
        <v>3.1780400000000002</v>
      </c>
      <c r="T132" s="91">
        <f t="shared" si="75"/>
        <v>3.2099600000000001</v>
      </c>
      <c r="U132" s="91">
        <f t="shared" si="75"/>
        <v>3.2272500000000002</v>
      </c>
      <c r="V132" s="91">
        <f t="shared" si="75"/>
        <v>3.1945399999999999</v>
      </c>
      <c r="W132" s="91">
        <f t="shared" si="75"/>
        <v>3.2018</v>
      </c>
      <c r="X132" s="91">
        <f t="shared" si="75"/>
        <v>3.13076</v>
      </c>
      <c r="Y132" s="91">
        <f t="shared" si="75"/>
        <v>2.9579300000000002</v>
      </c>
      <c r="Z132" s="91">
        <f t="shared" si="75"/>
        <v>2.7059700000000002</v>
      </c>
      <c r="AA132" s="91">
        <f t="shared" si="75"/>
        <v>2.4975200000000002</v>
      </c>
    </row>
    <row r="133" spans="1:27" ht="12.75" customHeight="1" outlineLevel="1" x14ac:dyDescent="0.2">
      <c r="A133" s="99" t="s">
        <v>363</v>
      </c>
      <c r="B133" s="63" t="s">
        <v>238</v>
      </c>
      <c r="C133" s="43" t="s">
        <v>79</v>
      </c>
      <c r="D133" s="44">
        <v>1178.43</v>
      </c>
      <c r="E133" s="44">
        <v>1116.3599999999999</v>
      </c>
      <c r="F133" s="44">
        <v>1115.75</v>
      </c>
      <c r="G133" s="44">
        <v>1085.8800000000001</v>
      </c>
      <c r="H133" s="44">
        <v>1094.42</v>
      </c>
      <c r="I133" s="44">
        <v>1180.29</v>
      </c>
      <c r="J133" s="44">
        <v>1298.9100000000001</v>
      </c>
      <c r="K133" s="44">
        <v>1559.13</v>
      </c>
      <c r="L133" s="44">
        <v>1862.06</v>
      </c>
      <c r="M133" s="44">
        <v>1901.24</v>
      </c>
      <c r="N133" s="44">
        <v>1900.98</v>
      </c>
      <c r="O133" s="44">
        <v>1965.25</v>
      </c>
      <c r="P133" s="44">
        <v>1909.85</v>
      </c>
      <c r="Q133" s="44">
        <v>1919.63</v>
      </c>
      <c r="R133" s="44">
        <v>1956.59</v>
      </c>
      <c r="S133" s="44">
        <v>1886.91</v>
      </c>
      <c r="T133" s="44">
        <v>1918.83</v>
      </c>
      <c r="U133" s="44">
        <v>1936.12</v>
      </c>
      <c r="V133" s="44">
        <v>1903.41</v>
      </c>
      <c r="W133" s="44">
        <v>1910.67</v>
      </c>
      <c r="X133" s="44">
        <v>1839.63</v>
      </c>
      <c r="Y133" s="44">
        <v>1666.8</v>
      </c>
      <c r="Z133" s="44">
        <v>1414.84</v>
      </c>
      <c r="AA133" s="44">
        <v>1206.3900000000001</v>
      </c>
    </row>
    <row r="134" spans="1:27" ht="12.75" customHeight="1" outlineLevel="1" x14ac:dyDescent="0.2">
      <c r="A134" s="99" t="s">
        <v>364</v>
      </c>
      <c r="B134" s="63" t="s">
        <v>90</v>
      </c>
      <c r="C134" s="43" t="s">
        <v>79</v>
      </c>
      <c r="D134" s="44">
        <f>$D$9</f>
        <v>1071.42</v>
      </c>
      <c r="E134" s="44">
        <f t="shared" ref="E134:AA134" si="76">$D$9</f>
        <v>1071.42</v>
      </c>
      <c r="F134" s="44">
        <f t="shared" si="76"/>
        <v>1071.42</v>
      </c>
      <c r="G134" s="44">
        <f t="shared" si="76"/>
        <v>1071.42</v>
      </c>
      <c r="H134" s="44">
        <f t="shared" si="76"/>
        <v>1071.42</v>
      </c>
      <c r="I134" s="44">
        <f t="shared" si="76"/>
        <v>1071.42</v>
      </c>
      <c r="J134" s="44">
        <f t="shared" si="76"/>
        <v>1071.42</v>
      </c>
      <c r="K134" s="44">
        <f t="shared" si="76"/>
        <v>1071.42</v>
      </c>
      <c r="L134" s="44">
        <f t="shared" si="76"/>
        <v>1071.42</v>
      </c>
      <c r="M134" s="44">
        <f t="shared" si="76"/>
        <v>1071.42</v>
      </c>
      <c r="N134" s="44">
        <f t="shared" si="76"/>
        <v>1071.42</v>
      </c>
      <c r="O134" s="44">
        <f t="shared" si="76"/>
        <v>1071.42</v>
      </c>
      <c r="P134" s="44">
        <f t="shared" si="76"/>
        <v>1071.42</v>
      </c>
      <c r="Q134" s="44">
        <f t="shared" si="76"/>
        <v>1071.42</v>
      </c>
      <c r="R134" s="44">
        <f t="shared" si="76"/>
        <v>1071.42</v>
      </c>
      <c r="S134" s="44">
        <f t="shared" si="76"/>
        <v>1071.42</v>
      </c>
      <c r="T134" s="44">
        <f t="shared" si="76"/>
        <v>1071.42</v>
      </c>
      <c r="U134" s="44">
        <f t="shared" si="76"/>
        <v>1071.42</v>
      </c>
      <c r="V134" s="44">
        <f t="shared" si="76"/>
        <v>1071.42</v>
      </c>
      <c r="W134" s="44">
        <f t="shared" si="76"/>
        <v>1071.42</v>
      </c>
      <c r="X134" s="44">
        <f t="shared" si="76"/>
        <v>1071.42</v>
      </c>
      <c r="Y134" s="44">
        <f t="shared" si="76"/>
        <v>1071.42</v>
      </c>
      <c r="Z134" s="44">
        <f t="shared" si="76"/>
        <v>1071.42</v>
      </c>
      <c r="AA134" s="44">
        <f t="shared" si="76"/>
        <v>1071.42</v>
      </c>
    </row>
    <row r="135" spans="1:27" ht="12.75" customHeight="1" outlineLevel="1" x14ac:dyDescent="0.2">
      <c r="A135" s="99" t="s">
        <v>365</v>
      </c>
      <c r="B135" s="63" t="s">
        <v>83</v>
      </c>
      <c r="C135" s="43" t="s">
        <v>79</v>
      </c>
      <c r="D135" s="44">
        <v>3.35</v>
      </c>
      <c r="E135" s="44">
        <v>3.35</v>
      </c>
      <c r="F135" s="44">
        <v>3.35</v>
      </c>
      <c r="G135" s="44">
        <v>3.35</v>
      </c>
      <c r="H135" s="44">
        <v>3.35</v>
      </c>
      <c r="I135" s="44">
        <v>3.35</v>
      </c>
      <c r="J135" s="44">
        <v>3.35</v>
      </c>
      <c r="K135" s="44">
        <v>3.35</v>
      </c>
      <c r="L135" s="44">
        <v>3.35</v>
      </c>
      <c r="M135" s="44">
        <v>3.35</v>
      </c>
      <c r="N135" s="44">
        <v>3.35</v>
      </c>
      <c r="O135" s="44">
        <v>3.35</v>
      </c>
      <c r="P135" s="44">
        <v>3.35</v>
      </c>
      <c r="Q135" s="44">
        <v>3.35</v>
      </c>
      <c r="R135" s="44">
        <v>3.35</v>
      </c>
      <c r="S135" s="44">
        <v>3.35</v>
      </c>
      <c r="T135" s="44">
        <v>3.35</v>
      </c>
      <c r="U135" s="44">
        <v>3.35</v>
      </c>
      <c r="V135" s="44">
        <v>3.35</v>
      </c>
      <c r="W135" s="44">
        <v>3.35</v>
      </c>
      <c r="X135" s="44">
        <v>3.35</v>
      </c>
      <c r="Y135" s="44">
        <v>3.35</v>
      </c>
      <c r="Z135" s="44">
        <v>3.35</v>
      </c>
      <c r="AA135" s="44">
        <v>3.35</v>
      </c>
    </row>
    <row r="136" spans="1:27" ht="12.75" customHeight="1" outlineLevel="1" x14ac:dyDescent="0.2">
      <c r="A136" s="99" t="s">
        <v>366</v>
      </c>
      <c r="B136" s="63" t="s">
        <v>81</v>
      </c>
      <c r="C136" s="43" t="s">
        <v>79</v>
      </c>
      <c r="D136" s="44">
        <f>$D$11</f>
        <v>216.36</v>
      </c>
      <c r="E136" s="44">
        <f t="shared" ref="E136:AA136" si="77">$D$11</f>
        <v>216.36</v>
      </c>
      <c r="F136" s="44">
        <f t="shared" si="77"/>
        <v>216.36</v>
      </c>
      <c r="G136" s="44">
        <f t="shared" si="77"/>
        <v>216.36</v>
      </c>
      <c r="H136" s="44">
        <f t="shared" si="77"/>
        <v>216.36</v>
      </c>
      <c r="I136" s="44">
        <f t="shared" si="77"/>
        <v>216.36</v>
      </c>
      <c r="J136" s="44">
        <f t="shared" si="77"/>
        <v>216.36</v>
      </c>
      <c r="K136" s="44">
        <f t="shared" si="77"/>
        <v>216.36</v>
      </c>
      <c r="L136" s="44">
        <f t="shared" si="77"/>
        <v>216.36</v>
      </c>
      <c r="M136" s="44">
        <f t="shared" si="77"/>
        <v>216.36</v>
      </c>
      <c r="N136" s="44">
        <f t="shared" si="77"/>
        <v>216.36</v>
      </c>
      <c r="O136" s="44">
        <f t="shared" si="77"/>
        <v>216.36</v>
      </c>
      <c r="P136" s="44">
        <f t="shared" si="77"/>
        <v>216.36</v>
      </c>
      <c r="Q136" s="44">
        <f t="shared" si="77"/>
        <v>216.36</v>
      </c>
      <c r="R136" s="44">
        <f t="shared" si="77"/>
        <v>216.36</v>
      </c>
      <c r="S136" s="44">
        <f t="shared" si="77"/>
        <v>216.36</v>
      </c>
      <c r="T136" s="44">
        <f t="shared" si="77"/>
        <v>216.36</v>
      </c>
      <c r="U136" s="44">
        <f t="shared" si="77"/>
        <v>216.36</v>
      </c>
      <c r="V136" s="44">
        <f t="shared" si="77"/>
        <v>216.36</v>
      </c>
      <c r="W136" s="44">
        <f t="shared" si="77"/>
        <v>216.36</v>
      </c>
      <c r="X136" s="44">
        <f t="shared" si="77"/>
        <v>216.36</v>
      </c>
      <c r="Y136" s="44">
        <f t="shared" si="77"/>
        <v>216.36</v>
      </c>
      <c r="Z136" s="44">
        <f t="shared" si="77"/>
        <v>216.36</v>
      </c>
      <c r="AA136" s="44">
        <f t="shared" si="77"/>
        <v>216.36</v>
      </c>
    </row>
    <row r="137" spans="1:27" ht="12.75" customHeight="1" x14ac:dyDescent="0.2">
      <c r="A137" s="98" t="s">
        <v>367</v>
      </c>
      <c r="B137" s="28" t="str">
        <f>"27"&amp;"."&amp;$B$662&amp;"."&amp;$B$663</f>
        <v>27.12.2023</v>
      </c>
      <c r="C137" s="90" t="s">
        <v>76</v>
      </c>
      <c r="D137" s="91">
        <f>ROUND(((D138+D139+D141+D140)/1000),5)</f>
        <v>2.4429400000000001</v>
      </c>
      <c r="E137" s="91">
        <f>ROUND(((E138+E139+E141+E140)/1000),5)</f>
        <v>2.40029</v>
      </c>
      <c r="F137" s="91">
        <f>ROUND(((F138+F139+F141+F140)/1000),5)</f>
        <v>2.3607499999999999</v>
      </c>
      <c r="G137" s="91">
        <f t="shared" ref="G137:AA137" si="78">ROUND(((G138+G139+G141+G140)/1000),5)</f>
        <v>2.3513000000000002</v>
      </c>
      <c r="H137" s="91">
        <f t="shared" si="78"/>
        <v>2.3868399999999999</v>
      </c>
      <c r="I137" s="91">
        <f t="shared" si="78"/>
        <v>2.4721099999999998</v>
      </c>
      <c r="J137" s="91">
        <f t="shared" si="78"/>
        <v>2.6280399999999999</v>
      </c>
      <c r="K137" s="91">
        <f t="shared" si="78"/>
        <v>2.9515099999999999</v>
      </c>
      <c r="L137" s="91">
        <f t="shared" si="78"/>
        <v>3.2224699999999999</v>
      </c>
      <c r="M137" s="91">
        <f t="shared" si="78"/>
        <v>3.2574399999999999</v>
      </c>
      <c r="N137" s="91">
        <f t="shared" si="78"/>
        <v>3.3165300000000002</v>
      </c>
      <c r="O137" s="91">
        <f t="shared" si="78"/>
        <v>3.3729399999999998</v>
      </c>
      <c r="P137" s="91">
        <f t="shared" si="78"/>
        <v>3.3525700000000001</v>
      </c>
      <c r="Q137" s="91">
        <f t="shared" si="78"/>
        <v>3.3675999999999999</v>
      </c>
      <c r="R137" s="91">
        <f t="shared" si="78"/>
        <v>3.3624499999999999</v>
      </c>
      <c r="S137" s="91">
        <f t="shared" si="78"/>
        <v>3.2916500000000002</v>
      </c>
      <c r="T137" s="91">
        <f t="shared" si="78"/>
        <v>3.3231899999999999</v>
      </c>
      <c r="U137" s="91">
        <f t="shared" si="78"/>
        <v>3.3240599999999998</v>
      </c>
      <c r="V137" s="91">
        <f t="shared" si="78"/>
        <v>3.3033700000000001</v>
      </c>
      <c r="W137" s="91">
        <f t="shared" si="78"/>
        <v>3.2921800000000001</v>
      </c>
      <c r="X137" s="91">
        <f t="shared" si="78"/>
        <v>3.1153900000000001</v>
      </c>
      <c r="Y137" s="91">
        <f t="shared" si="78"/>
        <v>2.9045700000000001</v>
      </c>
      <c r="Z137" s="91">
        <f t="shared" si="78"/>
        <v>2.6173899999999999</v>
      </c>
      <c r="AA137" s="91">
        <f t="shared" si="78"/>
        <v>2.4525899999999998</v>
      </c>
    </row>
    <row r="138" spans="1:27" ht="12.75" customHeight="1" outlineLevel="1" x14ac:dyDescent="0.2">
      <c r="A138" s="99" t="s">
        <v>368</v>
      </c>
      <c r="B138" s="63" t="s">
        <v>238</v>
      </c>
      <c r="C138" s="43" t="s">
        <v>79</v>
      </c>
      <c r="D138" s="44">
        <v>1151.81</v>
      </c>
      <c r="E138" s="44">
        <v>1109.1600000000001</v>
      </c>
      <c r="F138" s="44">
        <v>1069.6199999999999</v>
      </c>
      <c r="G138" s="44">
        <v>1060.17</v>
      </c>
      <c r="H138" s="44">
        <v>1095.71</v>
      </c>
      <c r="I138" s="44">
        <v>1180.98</v>
      </c>
      <c r="J138" s="44">
        <v>1336.91</v>
      </c>
      <c r="K138" s="44">
        <v>1660.38</v>
      </c>
      <c r="L138" s="44">
        <v>1931.34</v>
      </c>
      <c r="M138" s="44">
        <v>1966.31</v>
      </c>
      <c r="N138" s="44">
        <v>2025.4</v>
      </c>
      <c r="O138" s="44">
        <v>2081.81</v>
      </c>
      <c r="P138" s="44">
        <v>2061.44</v>
      </c>
      <c r="Q138" s="44">
        <v>2076.4699999999998</v>
      </c>
      <c r="R138" s="44">
        <v>2071.3200000000002</v>
      </c>
      <c r="S138" s="44">
        <v>2000.52</v>
      </c>
      <c r="T138" s="44">
        <v>2032.06</v>
      </c>
      <c r="U138" s="44">
        <v>2032.93</v>
      </c>
      <c r="V138" s="44">
        <v>2012.24</v>
      </c>
      <c r="W138" s="44">
        <v>2001.05</v>
      </c>
      <c r="X138" s="44">
        <v>1824.26</v>
      </c>
      <c r="Y138" s="44">
        <v>1613.44</v>
      </c>
      <c r="Z138" s="44">
        <v>1326.26</v>
      </c>
      <c r="AA138" s="44">
        <v>1161.46</v>
      </c>
    </row>
    <row r="139" spans="1:27" ht="12.75" customHeight="1" outlineLevel="1" x14ac:dyDescent="0.2">
      <c r="A139" s="99" t="s">
        <v>369</v>
      </c>
      <c r="B139" s="63" t="s">
        <v>90</v>
      </c>
      <c r="C139" s="43" t="s">
        <v>79</v>
      </c>
      <c r="D139" s="44">
        <f>$D$9</f>
        <v>1071.42</v>
      </c>
      <c r="E139" s="44">
        <f t="shared" ref="E139:AA139" si="79">$D$9</f>
        <v>1071.42</v>
      </c>
      <c r="F139" s="44">
        <f t="shared" si="79"/>
        <v>1071.42</v>
      </c>
      <c r="G139" s="44">
        <f t="shared" si="79"/>
        <v>1071.42</v>
      </c>
      <c r="H139" s="44">
        <f t="shared" si="79"/>
        <v>1071.42</v>
      </c>
      <c r="I139" s="44">
        <f t="shared" si="79"/>
        <v>1071.42</v>
      </c>
      <c r="J139" s="44">
        <f t="shared" si="79"/>
        <v>1071.42</v>
      </c>
      <c r="K139" s="44">
        <f t="shared" si="79"/>
        <v>1071.42</v>
      </c>
      <c r="L139" s="44">
        <f t="shared" si="79"/>
        <v>1071.42</v>
      </c>
      <c r="M139" s="44">
        <f t="shared" si="79"/>
        <v>1071.42</v>
      </c>
      <c r="N139" s="44">
        <f t="shared" si="79"/>
        <v>1071.42</v>
      </c>
      <c r="O139" s="44">
        <f t="shared" si="79"/>
        <v>1071.42</v>
      </c>
      <c r="P139" s="44">
        <f t="shared" si="79"/>
        <v>1071.42</v>
      </c>
      <c r="Q139" s="44">
        <f t="shared" si="79"/>
        <v>1071.42</v>
      </c>
      <c r="R139" s="44">
        <f t="shared" si="79"/>
        <v>1071.42</v>
      </c>
      <c r="S139" s="44">
        <f t="shared" si="79"/>
        <v>1071.42</v>
      </c>
      <c r="T139" s="44">
        <f t="shared" si="79"/>
        <v>1071.42</v>
      </c>
      <c r="U139" s="44">
        <f t="shared" si="79"/>
        <v>1071.42</v>
      </c>
      <c r="V139" s="44">
        <f t="shared" si="79"/>
        <v>1071.42</v>
      </c>
      <c r="W139" s="44">
        <f t="shared" si="79"/>
        <v>1071.42</v>
      </c>
      <c r="X139" s="44">
        <f t="shared" si="79"/>
        <v>1071.42</v>
      </c>
      <c r="Y139" s="44">
        <f t="shared" si="79"/>
        <v>1071.42</v>
      </c>
      <c r="Z139" s="44">
        <f t="shared" si="79"/>
        <v>1071.42</v>
      </c>
      <c r="AA139" s="44">
        <f t="shared" si="79"/>
        <v>1071.42</v>
      </c>
    </row>
    <row r="140" spans="1:27" ht="12.75" customHeight="1" outlineLevel="1" x14ac:dyDescent="0.2">
      <c r="A140" s="99" t="s">
        <v>370</v>
      </c>
      <c r="B140" s="63" t="s">
        <v>83</v>
      </c>
      <c r="C140" s="43" t="s">
        <v>79</v>
      </c>
      <c r="D140" s="44">
        <v>3.35</v>
      </c>
      <c r="E140" s="44">
        <v>3.35</v>
      </c>
      <c r="F140" s="44">
        <v>3.35</v>
      </c>
      <c r="G140" s="44">
        <v>3.35</v>
      </c>
      <c r="H140" s="44">
        <v>3.35</v>
      </c>
      <c r="I140" s="44">
        <v>3.35</v>
      </c>
      <c r="J140" s="44">
        <v>3.35</v>
      </c>
      <c r="K140" s="44">
        <v>3.35</v>
      </c>
      <c r="L140" s="44">
        <v>3.35</v>
      </c>
      <c r="M140" s="44">
        <v>3.35</v>
      </c>
      <c r="N140" s="44">
        <v>3.35</v>
      </c>
      <c r="O140" s="44">
        <v>3.35</v>
      </c>
      <c r="P140" s="44">
        <v>3.35</v>
      </c>
      <c r="Q140" s="44">
        <v>3.35</v>
      </c>
      <c r="R140" s="44">
        <v>3.35</v>
      </c>
      <c r="S140" s="44">
        <v>3.35</v>
      </c>
      <c r="T140" s="44">
        <v>3.35</v>
      </c>
      <c r="U140" s="44">
        <v>3.35</v>
      </c>
      <c r="V140" s="44">
        <v>3.35</v>
      </c>
      <c r="W140" s="44">
        <v>3.35</v>
      </c>
      <c r="X140" s="44">
        <v>3.35</v>
      </c>
      <c r="Y140" s="44">
        <v>3.35</v>
      </c>
      <c r="Z140" s="44">
        <v>3.35</v>
      </c>
      <c r="AA140" s="44">
        <v>3.35</v>
      </c>
    </row>
    <row r="141" spans="1:27" ht="12.75" customHeight="1" outlineLevel="1" x14ac:dyDescent="0.2">
      <c r="A141" s="99" t="s">
        <v>371</v>
      </c>
      <c r="B141" s="63" t="s">
        <v>81</v>
      </c>
      <c r="C141" s="43" t="s">
        <v>79</v>
      </c>
      <c r="D141" s="44">
        <f>$D$11</f>
        <v>216.36</v>
      </c>
      <c r="E141" s="44">
        <f t="shared" ref="E141:AA141" si="80">$D$11</f>
        <v>216.36</v>
      </c>
      <c r="F141" s="44">
        <f t="shared" si="80"/>
        <v>216.36</v>
      </c>
      <c r="G141" s="44">
        <f t="shared" si="80"/>
        <v>216.36</v>
      </c>
      <c r="H141" s="44">
        <f t="shared" si="80"/>
        <v>216.36</v>
      </c>
      <c r="I141" s="44">
        <f t="shared" si="80"/>
        <v>216.36</v>
      </c>
      <c r="J141" s="44">
        <f t="shared" si="80"/>
        <v>216.36</v>
      </c>
      <c r="K141" s="44">
        <f t="shared" si="80"/>
        <v>216.36</v>
      </c>
      <c r="L141" s="44">
        <f t="shared" si="80"/>
        <v>216.36</v>
      </c>
      <c r="M141" s="44">
        <f t="shared" si="80"/>
        <v>216.36</v>
      </c>
      <c r="N141" s="44">
        <f t="shared" si="80"/>
        <v>216.36</v>
      </c>
      <c r="O141" s="44">
        <f t="shared" si="80"/>
        <v>216.36</v>
      </c>
      <c r="P141" s="44">
        <f t="shared" si="80"/>
        <v>216.36</v>
      </c>
      <c r="Q141" s="44">
        <f t="shared" si="80"/>
        <v>216.36</v>
      </c>
      <c r="R141" s="44">
        <f t="shared" si="80"/>
        <v>216.36</v>
      </c>
      <c r="S141" s="44">
        <f t="shared" si="80"/>
        <v>216.36</v>
      </c>
      <c r="T141" s="44">
        <f t="shared" si="80"/>
        <v>216.36</v>
      </c>
      <c r="U141" s="44">
        <f t="shared" si="80"/>
        <v>216.36</v>
      </c>
      <c r="V141" s="44">
        <f t="shared" si="80"/>
        <v>216.36</v>
      </c>
      <c r="W141" s="44">
        <f t="shared" si="80"/>
        <v>216.36</v>
      </c>
      <c r="X141" s="44">
        <f t="shared" si="80"/>
        <v>216.36</v>
      </c>
      <c r="Y141" s="44">
        <f t="shared" si="80"/>
        <v>216.36</v>
      </c>
      <c r="Z141" s="44">
        <f t="shared" si="80"/>
        <v>216.36</v>
      </c>
      <c r="AA141" s="44">
        <f t="shared" si="80"/>
        <v>216.36</v>
      </c>
    </row>
    <row r="142" spans="1:27" ht="12.75" customHeight="1" x14ac:dyDescent="0.2">
      <c r="A142" s="98" t="s">
        <v>372</v>
      </c>
      <c r="B142" s="28" t="str">
        <f>"28"&amp;"."&amp;$B$662&amp;"."&amp;$B$663</f>
        <v>28.12.2023</v>
      </c>
      <c r="C142" s="90" t="s">
        <v>76</v>
      </c>
      <c r="D142" s="91">
        <f>ROUND(((D143+D144+D146+D145)/1000),5)</f>
        <v>2.4081600000000001</v>
      </c>
      <c r="E142" s="91">
        <f>ROUND(((E143+E144+E146+E145)/1000),5)</f>
        <v>2.4091800000000001</v>
      </c>
      <c r="F142" s="91">
        <f>ROUND(((F143+F144+F146+F145)/1000),5)</f>
        <v>2.4035799999999998</v>
      </c>
      <c r="G142" s="91">
        <f t="shared" ref="G142:AA142" si="81">ROUND(((G143+G144+G146+G145)/1000),5)</f>
        <v>2.35676</v>
      </c>
      <c r="H142" s="91">
        <f t="shared" si="81"/>
        <v>2.3833500000000001</v>
      </c>
      <c r="I142" s="91">
        <f t="shared" si="81"/>
        <v>2.4113199999999999</v>
      </c>
      <c r="J142" s="91">
        <f t="shared" si="81"/>
        <v>2.5658400000000001</v>
      </c>
      <c r="K142" s="91">
        <f t="shared" si="81"/>
        <v>2.8172899999999998</v>
      </c>
      <c r="L142" s="91">
        <f t="shared" si="81"/>
        <v>3.1886800000000002</v>
      </c>
      <c r="M142" s="91">
        <f t="shared" si="81"/>
        <v>3.22383</v>
      </c>
      <c r="N142" s="91">
        <f t="shared" si="81"/>
        <v>3.2400500000000001</v>
      </c>
      <c r="O142" s="91">
        <f t="shared" si="81"/>
        <v>3.26044</v>
      </c>
      <c r="P142" s="91">
        <f t="shared" si="81"/>
        <v>3.2427700000000002</v>
      </c>
      <c r="Q142" s="91">
        <f t="shared" si="81"/>
        <v>3.2477100000000001</v>
      </c>
      <c r="R142" s="91">
        <f t="shared" si="81"/>
        <v>3.2475200000000002</v>
      </c>
      <c r="S142" s="91">
        <f t="shared" si="81"/>
        <v>3.2147100000000002</v>
      </c>
      <c r="T142" s="91">
        <f t="shared" si="81"/>
        <v>3.2483499999999998</v>
      </c>
      <c r="U142" s="91">
        <f t="shared" si="81"/>
        <v>3.2558400000000001</v>
      </c>
      <c r="V142" s="91">
        <f t="shared" si="81"/>
        <v>3.2309899999999998</v>
      </c>
      <c r="W142" s="91">
        <f t="shared" si="81"/>
        <v>3.2381600000000001</v>
      </c>
      <c r="X142" s="91">
        <f t="shared" si="81"/>
        <v>3.09802</v>
      </c>
      <c r="Y142" s="91">
        <f t="shared" si="81"/>
        <v>2.9116399999999998</v>
      </c>
      <c r="Z142" s="91">
        <f t="shared" si="81"/>
        <v>2.7092200000000002</v>
      </c>
      <c r="AA142" s="91">
        <f t="shared" si="81"/>
        <v>2.4772099999999999</v>
      </c>
    </row>
    <row r="143" spans="1:27" ht="12.75" customHeight="1" outlineLevel="1" x14ac:dyDescent="0.2">
      <c r="A143" s="99" t="s">
        <v>373</v>
      </c>
      <c r="B143" s="63" t="s">
        <v>238</v>
      </c>
      <c r="C143" s="43" t="s">
        <v>79</v>
      </c>
      <c r="D143" s="44">
        <v>1117.03</v>
      </c>
      <c r="E143" s="44">
        <v>1118.05</v>
      </c>
      <c r="F143" s="44">
        <v>1112.45</v>
      </c>
      <c r="G143" s="44">
        <v>1065.6300000000001</v>
      </c>
      <c r="H143" s="44">
        <v>1092.22</v>
      </c>
      <c r="I143" s="44">
        <v>1120.19</v>
      </c>
      <c r="J143" s="44">
        <v>1274.71</v>
      </c>
      <c r="K143" s="44">
        <v>1526.16</v>
      </c>
      <c r="L143" s="44">
        <v>1897.55</v>
      </c>
      <c r="M143" s="44">
        <v>1932.7</v>
      </c>
      <c r="N143" s="44">
        <v>1948.92</v>
      </c>
      <c r="O143" s="44">
        <v>1969.31</v>
      </c>
      <c r="P143" s="44">
        <v>1951.64</v>
      </c>
      <c r="Q143" s="44">
        <v>1956.58</v>
      </c>
      <c r="R143" s="44">
        <v>1956.39</v>
      </c>
      <c r="S143" s="44">
        <v>1923.58</v>
      </c>
      <c r="T143" s="44">
        <v>1957.22</v>
      </c>
      <c r="U143" s="44">
        <v>1964.71</v>
      </c>
      <c r="V143" s="44">
        <v>1939.86</v>
      </c>
      <c r="W143" s="44">
        <v>1947.03</v>
      </c>
      <c r="X143" s="44">
        <v>1806.89</v>
      </c>
      <c r="Y143" s="44">
        <v>1620.51</v>
      </c>
      <c r="Z143" s="44">
        <v>1418.09</v>
      </c>
      <c r="AA143" s="44">
        <v>1186.08</v>
      </c>
    </row>
    <row r="144" spans="1:27" ht="12.75" customHeight="1" outlineLevel="1" x14ac:dyDescent="0.2">
      <c r="A144" s="99" t="s">
        <v>374</v>
      </c>
      <c r="B144" s="63" t="s">
        <v>90</v>
      </c>
      <c r="C144" s="43" t="s">
        <v>79</v>
      </c>
      <c r="D144" s="44">
        <f>$D$9</f>
        <v>1071.42</v>
      </c>
      <c r="E144" s="44">
        <f t="shared" ref="E144:AA144" si="82">$D$9</f>
        <v>1071.42</v>
      </c>
      <c r="F144" s="44">
        <f t="shared" si="82"/>
        <v>1071.42</v>
      </c>
      <c r="G144" s="44">
        <f t="shared" si="82"/>
        <v>1071.42</v>
      </c>
      <c r="H144" s="44">
        <f t="shared" si="82"/>
        <v>1071.42</v>
      </c>
      <c r="I144" s="44">
        <f t="shared" si="82"/>
        <v>1071.42</v>
      </c>
      <c r="J144" s="44">
        <f t="shared" si="82"/>
        <v>1071.42</v>
      </c>
      <c r="K144" s="44">
        <f t="shared" si="82"/>
        <v>1071.42</v>
      </c>
      <c r="L144" s="44">
        <f t="shared" si="82"/>
        <v>1071.42</v>
      </c>
      <c r="M144" s="44">
        <f t="shared" si="82"/>
        <v>1071.42</v>
      </c>
      <c r="N144" s="44">
        <f t="shared" si="82"/>
        <v>1071.42</v>
      </c>
      <c r="O144" s="44">
        <f t="shared" si="82"/>
        <v>1071.42</v>
      </c>
      <c r="P144" s="44">
        <f t="shared" si="82"/>
        <v>1071.42</v>
      </c>
      <c r="Q144" s="44">
        <f t="shared" si="82"/>
        <v>1071.42</v>
      </c>
      <c r="R144" s="44">
        <f t="shared" si="82"/>
        <v>1071.42</v>
      </c>
      <c r="S144" s="44">
        <f t="shared" si="82"/>
        <v>1071.42</v>
      </c>
      <c r="T144" s="44">
        <f t="shared" si="82"/>
        <v>1071.42</v>
      </c>
      <c r="U144" s="44">
        <f t="shared" si="82"/>
        <v>1071.42</v>
      </c>
      <c r="V144" s="44">
        <f t="shared" si="82"/>
        <v>1071.42</v>
      </c>
      <c r="W144" s="44">
        <f t="shared" si="82"/>
        <v>1071.42</v>
      </c>
      <c r="X144" s="44">
        <f t="shared" si="82"/>
        <v>1071.42</v>
      </c>
      <c r="Y144" s="44">
        <f t="shared" si="82"/>
        <v>1071.42</v>
      </c>
      <c r="Z144" s="44">
        <f t="shared" si="82"/>
        <v>1071.42</v>
      </c>
      <c r="AA144" s="44">
        <f t="shared" si="82"/>
        <v>1071.42</v>
      </c>
    </row>
    <row r="145" spans="1:27" ht="12.75" customHeight="1" outlineLevel="1" x14ac:dyDescent="0.2">
      <c r="A145" s="99" t="s">
        <v>375</v>
      </c>
      <c r="B145" s="63" t="s">
        <v>83</v>
      </c>
      <c r="C145" s="43" t="s">
        <v>79</v>
      </c>
      <c r="D145" s="44">
        <v>3.35</v>
      </c>
      <c r="E145" s="44">
        <v>3.35</v>
      </c>
      <c r="F145" s="44">
        <v>3.35</v>
      </c>
      <c r="G145" s="44">
        <v>3.35</v>
      </c>
      <c r="H145" s="44">
        <v>3.35</v>
      </c>
      <c r="I145" s="44">
        <v>3.35</v>
      </c>
      <c r="J145" s="44">
        <v>3.35</v>
      </c>
      <c r="K145" s="44">
        <v>3.35</v>
      </c>
      <c r="L145" s="44">
        <v>3.35</v>
      </c>
      <c r="M145" s="44">
        <v>3.35</v>
      </c>
      <c r="N145" s="44">
        <v>3.35</v>
      </c>
      <c r="O145" s="44">
        <v>3.35</v>
      </c>
      <c r="P145" s="44">
        <v>3.35</v>
      </c>
      <c r="Q145" s="44">
        <v>3.35</v>
      </c>
      <c r="R145" s="44">
        <v>3.35</v>
      </c>
      <c r="S145" s="44">
        <v>3.35</v>
      </c>
      <c r="T145" s="44">
        <v>3.35</v>
      </c>
      <c r="U145" s="44">
        <v>3.35</v>
      </c>
      <c r="V145" s="44">
        <v>3.35</v>
      </c>
      <c r="W145" s="44">
        <v>3.35</v>
      </c>
      <c r="X145" s="44">
        <v>3.35</v>
      </c>
      <c r="Y145" s="44">
        <v>3.35</v>
      </c>
      <c r="Z145" s="44">
        <v>3.35</v>
      </c>
      <c r="AA145" s="44">
        <v>3.35</v>
      </c>
    </row>
    <row r="146" spans="1:27" ht="12.75" customHeight="1" outlineLevel="1" x14ac:dyDescent="0.2">
      <c r="A146" s="99" t="s">
        <v>376</v>
      </c>
      <c r="B146" s="63" t="s">
        <v>81</v>
      </c>
      <c r="C146" s="43" t="s">
        <v>79</v>
      </c>
      <c r="D146" s="44">
        <f>$D$11</f>
        <v>216.36</v>
      </c>
      <c r="E146" s="44">
        <f t="shared" ref="E146:AA146" si="83">$D$11</f>
        <v>216.36</v>
      </c>
      <c r="F146" s="44">
        <f t="shared" si="83"/>
        <v>216.36</v>
      </c>
      <c r="G146" s="44">
        <f t="shared" si="83"/>
        <v>216.36</v>
      </c>
      <c r="H146" s="44">
        <f t="shared" si="83"/>
        <v>216.36</v>
      </c>
      <c r="I146" s="44">
        <f t="shared" si="83"/>
        <v>216.36</v>
      </c>
      <c r="J146" s="44">
        <f t="shared" si="83"/>
        <v>216.36</v>
      </c>
      <c r="K146" s="44">
        <f t="shared" si="83"/>
        <v>216.36</v>
      </c>
      <c r="L146" s="44">
        <f t="shared" si="83"/>
        <v>216.36</v>
      </c>
      <c r="M146" s="44">
        <f t="shared" si="83"/>
        <v>216.36</v>
      </c>
      <c r="N146" s="44">
        <f t="shared" si="83"/>
        <v>216.36</v>
      </c>
      <c r="O146" s="44">
        <f t="shared" si="83"/>
        <v>216.36</v>
      </c>
      <c r="P146" s="44">
        <f t="shared" si="83"/>
        <v>216.36</v>
      </c>
      <c r="Q146" s="44">
        <f t="shared" si="83"/>
        <v>216.36</v>
      </c>
      <c r="R146" s="44">
        <f t="shared" si="83"/>
        <v>216.36</v>
      </c>
      <c r="S146" s="44">
        <f t="shared" si="83"/>
        <v>216.36</v>
      </c>
      <c r="T146" s="44">
        <f t="shared" si="83"/>
        <v>216.36</v>
      </c>
      <c r="U146" s="44">
        <f t="shared" si="83"/>
        <v>216.36</v>
      </c>
      <c r="V146" s="44">
        <f t="shared" si="83"/>
        <v>216.36</v>
      </c>
      <c r="W146" s="44">
        <f t="shared" si="83"/>
        <v>216.36</v>
      </c>
      <c r="X146" s="44">
        <f t="shared" si="83"/>
        <v>216.36</v>
      </c>
      <c r="Y146" s="44">
        <f t="shared" si="83"/>
        <v>216.36</v>
      </c>
      <c r="Z146" s="44">
        <f t="shared" si="83"/>
        <v>216.36</v>
      </c>
      <c r="AA146" s="44">
        <f t="shared" si="83"/>
        <v>216.36</v>
      </c>
    </row>
    <row r="147" spans="1:27" ht="12.75" customHeight="1" x14ac:dyDescent="0.2">
      <c r="A147" s="98" t="s">
        <v>377</v>
      </c>
      <c r="B147" s="28" t="str">
        <f>"29"&amp;"."&amp;$B$662&amp;"."&amp;$B$663</f>
        <v>29.12.2023</v>
      </c>
      <c r="C147" s="90" t="s">
        <v>76</v>
      </c>
      <c r="D147" s="91">
        <f>ROUND(((D148+D149+D151+D150)/1000),5)</f>
        <v>2.4487199999999998</v>
      </c>
      <c r="E147" s="91">
        <f>ROUND(((E148+E149+E151+E150)/1000),5)</f>
        <v>2.4079000000000002</v>
      </c>
      <c r="F147" s="91">
        <f>ROUND(((F148+F149+F151+F150)/1000),5)</f>
        <v>2.38002</v>
      </c>
      <c r="G147" s="91">
        <f t="shared" ref="G147:AA147" si="84">ROUND(((G148+G149+G151+G150)/1000),5)</f>
        <v>2.36822</v>
      </c>
      <c r="H147" s="91">
        <f t="shared" si="84"/>
        <v>2.3953700000000002</v>
      </c>
      <c r="I147" s="91">
        <f t="shared" si="84"/>
        <v>2.4458500000000001</v>
      </c>
      <c r="J147" s="91">
        <f t="shared" si="84"/>
        <v>2.5649700000000002</v>
      </c>
      <c r="K147" s="91">
        <f t="shared" si="84"/>
        <v>2.8540800000000002</v>
      </c>
      <c r="L147" s="91">
        <f t="shared" si="84"/>
        <v>3.0834199999999998</v>
      </c>
      <c r="M147" s="91">
        <f t="shared" si="84"/>
        <v>3.0957499999999998</v>
      </c>
      <c r="N147" s="91">
        <f t="shared" si="84"/>
        <v>3.1114199999999999</v>
      </c>
      <c r="O147" s="91">
        <f t="shared" si="84"/>
        <v>3.1460400000000002</v>
      </c>
      <c r="P147" s="91">
        <f t="shared" si="84"/>
        <v>3.1322199999999998</v>
      </c>
      <c r="Q147" s="91">
        <f t="shared" si="84"/>
        <v>3.1306600000000002</v>
      </c>
      <c r="R147" s="91">
        <f t="shared" si="84"/>
        <v>3.1201699999999999</v>
      </c>
      <c r="S147" s="91">
        <f t="shared" si="84"/>
        <v>3.0834600000000001</v>
      </c>
      <c r="T147" s="91">
        <f t="shared" si="84"/>
        <v>3.11267</v>
      </c>
      <c r="U147" s="91">
        <f t="shared" si="84"/>
        <v>3.1238600000000001</v>
      </c>
      <c r="V147" s="91">
        <f t="shared" si="84"/>
        <v>3.1076700000000002</v>
      </c>
      <c r="W147" s="91">
        <f t="shared" si="84"/>
        <v>3.11938</v>
      </c>
      <c r="X147" s="91">
        <f t="shared" si="84"/>
        <v>3.0796100000000002</v>
      </c>
      <c r="Y147" s="91">
        <f t="shared" si="84"/>
        <v>2.9762499999999998</v>
      </c>
      <c r="Z147" s="91">
        <f t="shared" si="84"/>
        <v>2.68696</v>
      </c>
      <c r="AA147" s="91">
        <f t="shared" si="84"/>
        <v>2.48169</v>
      </c>
    </row>
    <row r="148" spans="1:27" ht="12.75" customHeight="1" outlineLevel="1" x14ac:dyDescent="0.2">
      <c r="A148" s="99" t="s">
        <v>378</v>
      </c>
      <c r="B148" s="63" t="s">
        <v>238</v>
      </c>
      <c r="C148" s="43" t="s">
        <v>79</v>
      </c>
      <c r="D148" s="44">
        <v>1157.5899999999999</v>
      </c>
      <c r="E148" s="44">
        <v>1116.77</v>
      </c>
      <c r="F148" s="44">
        <v>1088.8900000000001</v>
      </c>
      <c r="G148" s="44">
        <v>1077.0899999999999</v>
      </c>
      <c r="H148" s="44">
        <v>1104.24</v>
      </c>
      <c r="I148" s="44">
        <v>1154.72</v>
      </c>
      <c r="J148" s="44">
        <v>1273.8399999999999</v>
      </c>
      <c r="K148" s="44">
        <v>1562.95</v>
      </c>
      <c r="L148" s="44">
        <v>1792.29</v>
      </c>
      <c r="M148" s="44">
        <v>1804.62</v>
      </c>
      <c r="N148" s="44">
        <v>1820.29</v>
      </c>
      <c r="O148" s="44">
        <v>1854.91</v>
      </c>
      <c r="P148" s="44">
        <v>1841.09</v>
      </c>
      <c r="Q148" s="44">
        <v>1839.53</v>
      </c>
      <c r="R148" s="44">
        <v>1829.04</v>
      </c>
      <c r="S148" s="44">
        <v>1792.33</v>
      </c>
      <c r="T148" s="44">
        <v>1821.54</v>
      </c>
      <c r="U148" s="44">
        <v>1832.73</v>
      </c>
      <c r="V148" s="44">
        <v>1816.54</v>
      </c>
      <c r="W148" s="44">
        <v>1828.25</v>
      </c>
      <c r="X148" s="44">
        <v>1788.48</v>
      </c>
      <c r="Y148" s="44">
        <v>1685.12</v>
      </c>
      <c r="Z148" s="44">
        <v>1395.83</v>
      </c>
      <c r="AA148" s="44">
        <v>1190.56</v>
      </c>
    </row>
    <row r="149" spans="1:27" ht="12.75" customHeight="1" outlineLevel="1" x14ac:dyDescent="0.2">
      <c r="A149" s="99" t="s">
        <v>379</v>
      </c>
      <c r="B149" s="63" t="s">
        <v>90</v>
      </c>
      <c r="C149" s="43" t="s">
        <v>79</v>
      </c>
      <c r="D149" s="44">
        <f>$D$9</f>
        <v>1071.42</v>
      </c>
      <c r="E149" s="44">
        <f t="shared" ref="E149:AA149" si="85">$D$9</f>
        <v>1071.42</v>
      </c>
      <c r="F149" s="44">
        <f t="shared" si="85"/>
        <v>1071.42</v>
      </c>
      <c r="G149" s="44">
        <f t="shared" si="85"/>
        <v>1071.42</v>
      </c>
      <c r="H149" s="44">
        <f t="shared" si="85"/>
        <v>1071.42</v>
      </c>
      <c r="I149" s="44">
        <f t="shared" si="85"/>
        <v>1071.42</v>
      </c>
      <c r="J149" s="44">
        <f t="shared" si="85"/>
        <v>1071.42</v>
      </c>
      <c r="K149" s="44">
        <f t="shared" si="85"/>
        <v>1071.42</v>
      </c>
      <c r="L149" s="44">
        <f t="shared" si="85"/>
        <v>1071.42</v>
      </c>
      <c r="M149" s="44">
        <f t="shared" si="85"/>
        <v>1071.42</v>
      </c>
      <c r="N149" s="44">
        <f t="shared" si="85"/>
        <v>1071.42</v>
      </c>
      <c r="O149" s="44">
        <f t="shared" si="85"/>
        <v>1071.42</v>
      </c>
      <c r="P149" s="44">
        <f t="shared" si="85"/>
        <v>1071.42</v>
      </c>
      <c r="Q149" s="44">
        <f t="shared" si="85"/>
        <v>1071.42</v>
      </c>
      <c r="R149" s="44">
        <f t="shared" si="85"/>
        <v>1071.42</v>
      </c>
      <c r="S149" s="44">
        <f t="shared" si="85"/>
        <v>1071.42</v>
      </c>
      <c r="T149" s="44">
        <f t="shared" si="85"/>
        <v>1071.42</v>
      </c>
      <c r="U149" s="44">
        <f t="shared" si="85"/>
        <v>1071.42</v>
      </c>
      <c r="V149" s="44">
        <f t="shared" si="85"/>
        <v>1071.42</v>
      </c>
      <c r="W149" s="44">
        <f t="shared" si="85"/>
        <v>1071.42</v>
      </c>
      <c r="X149" s="44">
        <f t="shared" si="85"/>
        <v>1071.42</v>
      </c>
      <c r="Y149" s="44">
        <f t="shared" si="85"/>
        <v>1071.42</v>
      </c>
      <c r="Z149" s="44">
        <f t="shared" si="85"/>
        <v>1071.42</v>
      </c>
      <c r="AA149" s="44">
        <f t="shared" si="85"/>
        <v>1071.42</v>
      </c>
    </row>
    <row r="150" spans="1:27" ht="12.75" customHeight="1" outlineLevel="1" x14ac:dyDescent="0.2">
      <c r="A150" s="99" t="s">
        <v>380</v>
      </c>
      <c r="B150" s="63" t="s">
        <v>83</v>
      </c>
      <c r="C150" s="43" t="s">
        <v>79</v>
      </c>
      <c r="D150" s="44">
        <v>3.35</v>
      </c>
      <c r="E150" s="44">
        <v>3.35</v>
      </c>
      <c r="F150" s="44">
        <v>3.35</v>
      </c>
      <c r="G150" s="44">
        <v>3.35</v>
      </c>
      <c r="H150" s="44">
        <v>3.35</v>
      </c>
      <c r="I150" s="44">
        <v>3.35</v>
      </c>
      <c r="J150" s="44">
        <v>3.35</v>
      </c>
      <c r="K150" s="44">
        <v>3.35</v>
      </c>
      <c r="L150" s="44">
        <v>3.35</v>
      </c>
      <c r="M150" s="44">
        <v>3.35</v>
      </c>
      <c r="N150" s="44">
        <v>3.35</v>
      </c>
      <c r="O150" s="44">
        <v>3.35</v>
      </c>
      <c r="P150" s="44">
        <v>3.35</v>
      </c>
      <c r="Q150" s="44">
        <v>3.35</v>
      </c>
      <c r="R150" s="44">
        <v>3.35</v>
      </c>
      <c r="S150" s="44">
        <v>3.35</v>
      </c>
      <c r="T150" s="44">
        <v>3.35</v>
      </c>
      <c r="U150" s="44">
        <v>3.35</v>
      </c>
      <c r="V150" s="44">
        <v>3.35</v>
      </c>
      <c r="W150" s="44">
        <v>3.35</v>
      </c>
      <c r="X150" s="44">
        <v>3.35</v>
      </c>
      <c r="Y150" s="44">
        <v>3.35</v>
      </c>
      <c r="Z150" s="44">
        <v>3.35</v>
      </c>
      <c r="AA150" s="44">
        <v>3.35</v>
      </c>
    </row>
    <row r="151" spans="1:27" ht="12.75" customHeight="1" outlineLevel="1" x14ac:dyDescent="0.2">
      <c r="A151" s="99" t="s">
        <v>381</v>
      </c>
      <c r="B151" s="63" t="s">
        <v>81</v>
      </c>
      <c r="C151" s="43" t="s">
        <v>79</v>
      </c>
      <c r="D151" s="44">
        <f>$D$11</f>
        <v>216.36</v>
      </c>
      <c r="E151" s="44">
        <f t="shared" ref="E151:AA151" si="86">$D$11</f>
        <v>216.36</v>
      </c>
      <c r="F151" s="44">
        <f t="shared" si="86"/>
        <v>216.36</v>
      </c>
      <c r="G151" s="44">
        <f t="shared" si="86"/>
        <v>216.36</v>
      </c>
      <c r="H151" s="44">
        <f t="shared" si="86"/>
        <v>216.36</v>
      </c>
      <c r="I151" s="44">
        <f t="shared" si="86"/>
        <v>216.36</v>
      </c>
      <c r="J151" s="44">
        <f t="shared" si="86"/>
        <v>216.36</v>
      </c>
      <c r="K151" s="44">
        <f t="shared" si="86"/>
        <v>216.36</v>
      </c>
      <c r="L151" s="44">
        <f t="shared" si="86"/>
        <v>216.36</v>
      </c>
      <c r="M151" s="44">
        <f t="shared" si="86"/>
        <v>216.36</v>
      </c>
      <c r="N151" s="44">
        <f t="shared" si="86"/>
        <v>216.36</v>
      </c>
      <c r="O151" s="44">
        <f t="shared" si="86"/>
        <v>216.36</v>
      </c>
      <c r="P151" s="44">
        <f t="shared" si="86"/>
        <v>216.36</v>
      </c>
      <c r="Q151" s="44">
        <f t="shared" si="86"/>
        <v>216.36</v>
      </c>
      <c r="R151" s="44">
        <f t="shared" si="86"/>
        <v>216.36</v>
      </c>
      <c r="S151" s="44">
        <f t="shared" si="86"/>
        <v>216.36</v>
      </c>
      <c r="T151" s="44">
        <f t="shared" si="86"/>
        <v>216.36</v>
      </c>
      <c r="U151" s="44">
        <f t="shared" si="86"/>
        <v>216.36</v>
      </c>
      <c r="V151" s="44">
        <f t="shared" si="86"/>
        <v>216.36</v>
      </c>
      <c r="W151" s="44">
        <f t="shared" si="86"/>
        <v>216.36</v>
      </c>
      <c r="X151" s="44">
        <f t="shared" si="86"/>
        <v>216.36</v>
      </c>
      <c r="Y151" s="44">
        <f t="shared" si="86"/>
        <v>216.36</v>
      </c>
      <c r="Z151" s="44">
        <f t="shared" si="86"/>
        <v>216.36</v>
      </c>
      <c r="AA151" s="44">
        <f t="shared" si="86"/>
        <v>216.36</v>
      </c>
    </row>
    <row r="152" spans="1:27" ht="12.75" customHeight="1" x14ac:dyDescent="0.2">
      <c r="A152" s="98" t="s">
        <v>382</v>
      </c>
      <c r="B152" s="28" t="str">
        <f>"30"&amp;"."&amp;$B$662&amp;"."&amp;$B$663</f>
        <v>30.12.2023</v>
      </c>
      <c r="C152" s="90" t="s">
        <v>76</v>
      </c>
      <c r="D152" s="91">
        <f>ROUND(((D153+D154+D156+D155)/1000),5)</f>
        <v>2.4774099999999999</v>
      </c>
      <c r="E152" s="91">
        <f>ROUND(((E153+E154+E156+E155)/1000),5)</f>
        <v>2.4280200000000001</v>
      </c>
      <c r="F152" s="91">
        <f>ROUND(((F153+F154+F156+F155)/1000),5)</f>
        <v>2.40306</v>
      </c>
      <c r="G152" s="91">
        <f t="shared" ref="G152:AA152" si="87">ROUND(((G153+G154+G156+G155)/1000),5)</f>
        <v>2.3818000000000001</v>
      </c>
      <c r="H152" s="91">
        <f t="shared" si="87"/>
        <v>2.3978299999999999</v>
      </c>
      <c r="I152" s="91">
        <f t="shared" si="87"/>
        <v>2.4055499999999999</v>
      </c>
      <c r="J152" s="91">
        <f t="shared" si="87"/>
        <v>2.4290699999999998</v>
      </c>
      <c r="K152" s="91">
        <f t="shared" si="87"/>
        <v>2.5350999999999999</v>
      </c>
      <c r="L152" s="91">
        <f t="shared" si="87"/>
        <v>2.75481</v>
      </c>
      <c r="M152" s="91">
        <f t="shared" si="87"/>
        <v>2.8910499999999999</v>
      </c>
      <c r="N152" s="91">
        <f t="shared" si="87"/>
        <v>2.9511099999999999</v>
      </c>
      <c r="O152" s="91">
        <f t="shared" si="87"/>
        <v>2.9659</v>
      </c>
      <c r="P152" s="91">
        <f t="shared" si="87"/>
        <v>2.9637099999999998</v>
      </c>
      <c r="Q152" s="91">
        <f t="shared" si="87"/>
        <v>2.9626100000000002</v>
      </c>
      <c r="R152" s="91">
        <f t="shared" si="87"/>
        <v>2.93425</v>
      </c>
      <c r="S152" s="91">
        <f t="shared" si="87"/>
        <v>2.9245700000000001</v>
      </c>
      <c r="T152" s="91">
        <f t="shared" si="87"/>
        <v>2.98014</v>
      </c>
      <c r="U152" s="91">
        <f t="shared" si="87"/>
        <v>3.0343499999999999</v>
      </c>
      <c r="V152" s="91">
        <f t="shared" si="87"/>
        <v>3.0093700000000001</v>
      </c>
      <c r="W152" s="91">
        <f t="shared" si="87"/>
        <v>2.9680399999999998</v>
      </c>
      <c r="X152" s="91">
        <f t="shared" si="87"/>
        <v>2.94503</v>
      </c>
      <c r="Y152" s="91">
        <f t="shared" si="87"/>
        <v>2.8398500000000002</v>
      </c>
      <c r="Z152" s="91">
        <f t="shared" si="87"/>
        <v>2.61138</v>
      </c>
      <c r="AA152" s="91">
        <f t="shared" si="87"/>
        <v>2.4744299999999999</v>
      </c>
    </row>
    <row r="153" spans="1:27" ht="12.75" customHeight="1" outlineLevel="1" x14ac:dyDescent="0.2">
      <c r="A153" s="99" t="s">
        <v>383</v>
      </c>
      <c r="B153" s="63" t="s">
        <v>238</v>
      </c>
      <c r="C153" s="43" t="s">
        <v>79</v>
      </c>
      <c r="D153" s="44">
        <v>1186.28</v>
      </c>
      <c r="E153" s="44">
        <v>1136.8900000000001</v>
      </c>
      <c r="F153" s="44">
        <v>1111.93</v>
      </c>
      <c r="G153" s="44">
        <v>1090.67</v>
      </c>
      <c r="H153" s="44">
        <v>1106.7</v>
      </c>
      <c r="I153" s="44">
        <v>1114.42</v>
      </c>
      <c r="J153" s="44">
        <v>1137.94</v>
      </c>
      <c r="K153" s="44">
        <v>1243.97</v>
      </c>
      <c r="L153" s="44">
        <v>1463.68</v>
      </c>
      <c r="M153" s="44">
        <v>1599.92</v>
      </c>
      <c r="N153" s="44">
        <v>1659.98</v>
      </c>
      <c r="O153" s="44">
        <v>1674.77</v>
      </c>
      <c r="P153" s="44">
        <v>1672.58</v>
      </c>
      <c r="Q153" s="44">
        <v>1671.48</v>
      </c>
      <c r="R153" s="44">
        <v>1643.12</v>
      </c>
      <c r="S153" s="44">
        <v>1633.44</v>
      </c>
      <c r="T153" s="44">
        <v>1689.01</v>
      </c>
      <c r="U153" s="44">
        <v>1743.22</v>
      </c>
      <c r="V153" s="44">
        <v>1718.24</v>
      </c>
      <c r="W153" s="44">
        <v>1676.91</v>
      </c>
      <c r="X153" s="44">
        <v>1653.9</v>
      </c>
      <c r="Y153" s="44">
        <v>1548.72</v>
      </c>
      <c r="Z153" s="44">
        <v>1320.25</v>
      </c>
      <c r="AA153" s="44">
        <v>1183.3</v>
      </c>
    </row>
    <row r="154" spans="1:27" ht="12.75" customHeight="1" outlineLevel="1" x14ac:dyDescent="0.2">
      <c r="A154" s="99" t="s">
        <v>384</v>
      </c>
      <c r="B154" s="63" t="s">
        <v>90</v>
      </c>
      <c r="C154" s="43" t="s">
        <v>79</v>
      </c>
      <c r="D154" s="44">
        <f>$D$9</f>
        <v>1071.42</v>
      </c>
      <c r="E154" s="44">
        <f t="shared" ref="E154:AA154" si="88">$D$9</f>
        <v>1071.42</v>
      </c>
      <c r="F154" s="44">
        <f t="shared" si="88"/>
        <v>1071.42</v>
      </c>
      <c r="G154" s="44">
        <f t="shared" si="88"/>
        <v>1071.42</v>
      </c>
      <c r="H154" s="44">
        <f t="shared" si="88"/>
        <v>1071.42</v>
      </c>
      <c r="I154" s="44">
        <f t="shared" si="88"/>
        <v>1071.42</v>
      </c>
      <c r="J154" s="44">
        <f t="shared" si="88"/>
        <v>1071.42</v>
      </c>
      <c r="K154" s="44">
        <f t="shared" si="88"/>
        <v>1071.42</v>
      </c>
      <c r="L154" s="44">
        <f t="shared" si="88"/>
        <v>1071.42</v>
      </c>
      <c r="M154" s="44">
        <f t="shared" si="88"/>
        <v>1071.42</v>
      </c>
      <c r="N154" s="44">
        <f t="shared" si="88"/>
        <v>1071.42</v>
      </c>
      <c r="O154" s="44">
        <f t="shared" si="88"/>
        <v>1071.42</v>
      </c>
      <c r="P154" s="44">
        <f t="shared" si="88"/>
        <v>1071.42</v>
      </c>
      <c r="Q154" s="44">
        <f t="shared" si="88"/>
        <v>1071.42</v>
      </c>
      <c r="R154" s="44">
        <f t="shared" si="88"/>
        <v>1071.42</v>
      </c>
      <c r="S154" s="44">
        <f t="shared" si="88"/>
        <v>1071.42</v>
      </c>
      <c r="T154" s="44">
        <f t="shared" si="88"/>
        <v>1071.42</v>
      </c>
      <c r="U154" s="44">
        <f t="shared" si="88"/>
        <v>1071.42</v>
      </c>
      <c r="V154" s="44">
        <f t="shared" si="88"/>
        <v>1071.42</v>
      </c>
      <c r="W154" s="44">
        <f t="shared" si="88"/>
        <v>1071.42</v>
      </c>
      <c r="X154" s="44">
        <f t="shared" si="88"/>
        <v>1071.42</v>
      </c>
      <c r="Y154" s="44">
        <f t="shared" si="88"/>
        <v>1071.42</v>
      </c>
      <c r="Z154" s="44">
        <f t="shared" si="88"/>
        <v>1071.42</v>
      </c>
      <c r="AA154" s="44">
        <f t="shared" si="88"/>
        <v>1071.42</v>
      </c>
    </row>
    <row r="155" spans="1:27" ht="12.75" customHeight="1" outlineLevel="1" x14ac:dyDescent="0.2">
      <c r="A155" s="99" t="s">
        <v>385</v>
      </c>
      <c r="B155" s="63" t="s">
        <v>83</v>
      </c>
      <c r="C155" s="43" t="s">
        <v>79</v>
      </c>
      <c r="D155" s="44">
        <v>3.35</v>
      </c>
      <c r="E155" s="44">
        <v>3.35</v>
      </c>
      <c r="F155" s="44">
        <v>3.35</v>
      </c>
      <c r="G155" s="44">
        <v>3.35</v>
      </c>
      <c r="H155" s="44">
        <v>3.35</v>
      </c>
      <c r="I155" s="44">
        <v>3.35</v>
      </c>
      <c r="J155" s="44">
        <v>3.35</v>
      </c>
      <c r="K155" s="44">
        <v>3.35</v>
      </c>
      <c r="L155" s="44">
        <v>3.35</v>
      </c>
      <c r="M155" s="44">
        <v>3.35</v>
      </c>
      <c r="N155" s="44">
        <v>3.35</v>
      </c>
      <c r="O155" s="44">
        <v>3.35</v>
      </c>
      <c r="P155" s="44">
        <v>3.35</v>
      </c>
      <c r="Q155" s="44">
        <v>3.35</v>
      </c>
      <c r="R155" s="44">
        <v>3.35</v>
      </c>
      <c r="S155" s="44">
        <v>3.35</v>
      </c>
      <c r="T155" s="44">
        <v>3.35</v>
      </c>
      <c r="U155" s="44">
        <v>3.35</v>
      </c>
      <c r="V155" s="44">
        <v>3.35</v>
      </c>
      <c r="W155" s="44">
        <v>3.35</v>
      </c>
      <c r="X155" s="44">
        <v>3.35</v>
      </c>
      <c r="Y155" s="44">
        <v>3.35</v>
      </c>
      <c r="Z155" s="44">
        <v>3.35</v>
      </c>
      <c r="AA155" s="44">
        <v>3.35</v>
      </c>
    </row>
    <row r="156" spans="1:27" ht="12.75" customHeight="1" outlineLevel="1" x14ac:dyDescent="0.2">
      <c r="A156" s="99" t="s">
        <v>386</v>
      </c>
      <c r="B156" s="63" t="s">
        <v>81</v>
      </c>
      <c r="C156" s="43" t="s">
        <v>79</v>
      </c>
      <c r="D156" s="44">
        <f>$D$11</f>
        <v>216.36</v>
      </c>
      <c r="E156" s="44">
        <f t="shared" ref="E156:AA156" si="89">$D$11</f>
        <v>216.36</v>
      </c>
      <c r="F156" s="44">
        <f t="shared" si="89"/>
        <v>216.36</v>
      </c>
      <c r="G156" s="44">
        <f t="shared" si="89"/>
        <v>216.36</v>
      </c>
      <c r="H156" s="44">
        <f t="shared" si="89"/>
        <v>216.36</v>
      </c>
      <c r="I156" s="44">
        <f t="shared" si="89"/>
        <v>216.36</v>
      </c>
      <c r="J156" s="44">
        <f t="shared" si="89"/>
        <v>216.36</v>
      </c>
      <c r="K156" s="44">
        <f t="shared" si="89"/>
        <v>216.36</v>
      </c>
      <c r="L156" s="44">
        <f t="shared" si="89"/>
        <v>216.36</v>
      </c>
      <c r="M156" s="44">
        <f t="shared" si="89"/>
        <v>216.36</v>
      </c>
      <c r="N156" s="44">
        <f t="shared" si="89"/>
        <v>216.36</v>
      </c>
      <c r="O156" s="44">
        <f t="shared" si="89"/>
        <v>216.36</v>
      </c>
      <c r="P156" s="44">
        <f t="shared" si="89"/>
        <v>216.36</v>
      </c>
      <c r="Q156" s="44">
        <f t="shared" si="89"/>
        <v>216.36</v>
      </c>
      <c r="R156" s="44">
        <f t="shared" si="89"/>
        <v>216.36</v>
      </c>
      <c r="S156" s="44">
        <f t="shared" si="89"/>
        <v>216.36</v>
      </c>
      <c r="T156" s="44">
        <f t="shared" si="89"/>
        <v>216.36</v>
      </c>
      <c r="U156" s="44">
        <f t="shared" si="89"/>
        <v>216.36</v>
      </c>
      <c r="V156" s="44">
        <f t="shared" si="89"/>
        <v>216.36</v>
      </c>
      <c r="W156" s="44">
        <f t="shared" si="89"/>
        <v>216.36</v>
      </c>
      <c r="X156" s="44">
        <f t="shared" si="89"/>
        <v>216.36</v>
      </c>
      <c r="Y156" s="44">
        <f t="shared" si="89"/>
        <v>216.36</v>
      </c>
      <c r="Z156" s="44">
        <f t="shared" si="89"/>
        <v>216.36</v>
      </c>
      <c r="AA156" s="44">
        <f t="shared" si="89"/>
        <v>216.36</v>
      </c>
    </row>
    <row r="157" spans="1:27" ht="12.75" customHeight="1" x14ac:dyDescent="0.2">
      <c r="A157" s="98" t="s">
        <v>387</v>
      </c>
      <c r="B157" s="28" t="str">
        <f>"31"&amp;"."&amp;$B$662&amp;"."&amp;$B$663</f>
        <v>31.12.2023</v>
      </c>
      <c r="C157" s="90" t="s">
        <v>76</v>
      </c>
      <c r="D157" s="91">
        <f>ROUND(((D158+D159+D161+D160)/1000),5)</f>
        <v>2.4658199999999999</v>
      </c>
      <c r="E157" s="91">
        <f>ROUND(((E158+E159+E161+E160)/1000),5)</f>
        <v>2.4142199999999998</v>
      </c>
      <c r="F157" s="91">
        <f>ROUND(((F158+F159+F161+F160)/1000),5)</f>
        <v>2.34979</v>
      </c>
      <c r="G157" s="91">
        <f t="shared" ref="G157:AA157" si="90">ROUND(((G158+G159+G161+G160)/1000),5)</f>
        <v>2.2661799999999999</v>
      </c>
      <c r="H157" s="91">
        <f t="shared" si="90"/>
        <v>2.3066300000000002</v>
      </c>
      <c r="I157" s="91">
        <f t="shared" si="90"/>
        <v>2.3357000000000001</v>
      </c>
      <c r="J157" s="91">
        <f t="shared" si="90"/>
        <v>2.3341400000000001</v>
      </c>
      <c r="K157" s="91">
        <f t="shared" si="90"/>
        <v>2.4216099999999998</v>
      </c>
      <c r="L157" s="91">
        <f t="shared" si="90"/>
        <v>2.5547800000000001</v>
      </c>
      <c r="M157" s="91">
        <f t="shared" si="90"/>
        <v>2.7352799999999999</v>
      </c>
      <c r="N157" s="91">
        <f t="shared" si="90"/>
        <v>2.8035600000000001</v>
      </c>
      <c r="O157" s="91">
        <f t="shared" si="90"/>
        <v>2.8284099999999999</v>
      </c>
      <c r="P157" s="91">
        <f t="shared" si="90"/>
        <v>2.8280400000000001</v>
      </c>
      <c r="Q157" s="91">
        <f t="shared" si="90"/>
        <v>2.8291599999999999</v>
      </c>
      <c r="R157" s="91">
        <f t="shared" si="90"/>
        <v>2.8101500000000001</v>
      </c>
      <c r="S157" s="91">
        <f t="shared" si="90"/>
        <v>2.8043399999999998</v>
      </c>
      <c r="T157" s="91">
        <f t="shared" si="90"/>
        <v>2.8517700000000001</v>
      </c>
      <c r="U157" s="91">
        <f t="shared" si="90"/>
        <v>2.9233500000000001</v>
      </c>
      <c r="V157" s="91">
        <f t="shared" si="90"/>
        <v>2.88415</v>
      </c>
      <c r="W157" s="91">
        <f t="shared" si="90"/>
        <v>2.8612799999999998</v>
      </c>
      <c r="X157" s="91">
        <f t="shared" si="90"/>
        <v>2.8561899999999998</v>
      </c>
      <c r="Y157" s="91">
        <f t="shared" si="90"/>
        <v>2.7937099999999999</v>
      </c>
      <c r="Z157" s="91">
        <f t="shared" si="90"/>
        <v>2.5774400000000002</v>
      </c>
      <c r="AA157" s="91">
        <f t="shared" si="90"/>
        <v>2.4846300000000001</v>
      </c>
    </row>
    <row r="158" spans="1:27" ht="12.75" customHeight="1" outlineLevel="1" x14ac:dyDescent="0.2">
      <c r="A158" s="99" t="s">
        <v>388</v>
      </c>
      <c r="B158" s="63" t="s">
        <v>238</v>
      </c>
      <c r="C158" s="43" t="s">
        <v>79</v>
      </c>
      <c r="D158" s="44">
        <v>1174.69</v>
      </c>
      <c r="E158" s="44">
        <v>1123.0899999999999</v>
      </c>
      <c r="F158" s="44">
        <v>1058.6600000000001</v>
      </c>
      <c r="G158" s="44">
        <v>975.05</v>
      </c>
      <c r="H158" s="44">
        <v>1015.5</v>
      </c>
      <c r="I158" s="44">
        <v>1044.57</v>
      </c>
      <c r="J158" s="44">
        <v>1043.01</v>
      </c>
      <c r="K158" s="44">
        <v>1130.48</v>
      </c>
      <c r="L158" s="44">
        <v>1263.6500000000001</v>
      </c>
      <c r="M158" s="44">
        <v>1444.15</v>
      </c>
      <c r="N158" s="44">
        <v>1512.43</v>
      </c>
      <c r="O158" s="44">
        <v>1537.28</v>
      </c>
      <c r="P158" s="44">
        <v>1536.91</v>
      </c>
      <c r="Q158" s="44">
        <v>1538.03</v>
      </c>
      <c r="R158" s="44">
        <v>1519.02</v>
      </c>
      <c r="S158" s="44">
        <v>1513.21</v>
      </c>
      <c r="T158" s="44">
        <v>1560.64</v>
      </c>
      <c r="U158" s="44">
        <v>1632.22</v>
      </c>
      <c r="V158" s="44">
        <v>1593.02</v>
      </c>
      <c r="W158" s="44">
        <v>1570.15</v>
      </c>
      <c r="X158" s="44">
        <v>1565.06</v>
      </c>
      <c r="Y158" s="44">
        <v>1502.58</v>
      </c>
      <c r="Z158" s="44">
        <v>1286.31</v>
      </c>
      <c r="AA158" s="44">
        <v>1193.5</v>
      </c>
    </row>
    <row r="159" spans="1:27" ht="12.75" customHeight="1" outlineLevel="1" x14ac:dyDescent="0.2">
      <c r="A159" s="99" t="s">
        <v>389</v>
      </c>
      <c r="B159" s="63" t="s">
        <v>90</v>
      </c>
      <c r="C159" s="43" t="s">
        <v>79</v>
      </c>
      <c r="D159" s="44">
        <f>$D$9</f>
        <v>1071.42</v>
      </c>
      <c r="E159" s="44">
        <f t="shared" ref="E159:AA159" si="91">$D$9</f>
        <v>1071.42</v>
      </c>
      <c r="F159" s="44">
        <f t="shared" si="91"/>
        <v>1071.42</v>
      </c>
      <c r="G159" s="44">
        <f t="shared" si="91"/>
        <v>1071.42</v>
      </c>
      <c r="H159" s="44">
        <f t="shared" si="91"/>
        <v>1071.42</v>
      </c>
      <c r="I159" s="44">
        <f t="shared" si="91"/>
        <v>1071.42</v>
      </c>
      <c r="J159" s="44">
        <f t="shared" si="91"/>
        <v>1071.42</v>
      </c>
      <c r="K159" s="44">
        <f t="shared" si="91"/>
        <v>1071.42</v>
      </c>
      <c r="L159" s="44">
        <f t="shared" si="91"/>
        <v>1071.42</v>
      </c>
      <c r="M159" s="44">
        <f t="shared" si="91"/>
        <v>1071.42</v>
      </c>
      <c r="N159" s="44">
        <f t="shared" si="91"/>
        <v>1071.42</v>
      </c>
      <c r="O159" s="44">
        <f t="shared" si="91"/>
        <v>1071.42</v>
      </c>
      <c r="P159" s="44">
        <f t="shared" si="91"/>
        <v>1071.42</v>
      </c>
      <c r="Q159" s="44">
        <f t="shared" si="91"/>
        <v>1071.42</v>
      </c>
      <c r="R159" s="44">
        <f t="shared" si="91"/>
        <v>1071.42</v>
      </c>
      <c r="S159" s="44">
        <f t="shared" si="91"/>
        <v>1071.42</v>
      </c>
      <c r="T159" s="44">
        <f t="shared" si="91"/>
        <v>1071.42</v>
      </c>
      <c r="U159" s="44">
        <f t="shared" si="91"/>
        <v>1071.42</v>
      </c>
      <c r="V159" s="44">
        <f t="shared" si="91"/>
        <v>1071.42</v>
      </c>
      <c r="W159" s="44">
        <f t="shared" si="91"/>
        <v>1071.42</v>
      </c>
      <c r="X159" s="44">
        <f t="shared" si="91"/>
        <v>1071.42</v>
      </c>
      <c r="Y159" s="44">
        <f t="shared" si="91"/>
        <v>1071.42</v>
      </c>
      <c r="Z159" s="44">
        <f t="shared" si="91"/>
        <v>1071.42</v>
      </c>
      <c r="AA159" s="44">
        <f t="shared" si="91"/>
        <v>1071.42</v>
      </c>
    </row>
    <row r="160" spans="1:27" ht="12.75" customHeight="1" outlineLevel="1" x14ac:dyDescent="0.2">
      <c r="A160" s="99" t="s">
        <v>390</v>
      </c>
      <c r="B160" s="63" t="s">
        <v>83</v>
      </c>
      <c r="C160" s="43" t="s">
        <v>79</v>
      </c>
      <c r="D160" s="44">
        <v>3.35</v>
      </c>
      <c r="E160" s="44">
        <v>3.35</v>
      </c>
      <c r="F160" s="44">
        <v>3.35</v>
      </c>
      <c r="G160" s="44">
        <v>3.35</v>
      </c>
      <c r="H160" s="44">
        <v>3.35</v>
      </c>
      <c r="I160" s="44">
        <v>3.35</v>
      </c>
      <c r="J160" s="44">
        <v>3.35</v>
      </c>
      <c r="K160" s="44">
        <v>3.35</v>
      </c>
      <c r="L160" s="44">
        <v>3.35</v>
      </c>
      <c r="M160" s="44">
        <v>3.35</v>
      </c>
      <c r="N160" s="44">
        <v>3.35</v>
      </c>
      <c r="O160" s="44">
        <v>3.35</v>
      </c>
      <c r="P160" s="44">
        <v>3.35</v>
      </c>
      <c r="Q160" s="44">
        <v>3.35</v>
      </c>
      <c r="R160" s="44">
        <v>3.35</v>
      </c>
      <c r="S160" s="44">
        <v>3.35</v>
      </c>
      <c r="T160" s="44">
        <v>3.35</v>
      </c>
      <c r="U160" s="44">
        <v>3.35</v>
      </c>
      <c r="V160" s="44">
        <v>3.35</v>
      </c>
      <c r="W160" s="44">
        <v>3.35</v>
      </c>
      <c r="X160" s="44">
        <v>3.35</v>
      </c>
      <c r="Y160" s="44">
        <v>3.35</v>
      </c>
      <c r="Z160" s="44">
        <v>3.35</v>
      </c>
      <c r="AA160" s="44">
        <v>3.35</v>
      </c>
    </row>
    <row r="161" spans="1:27" ht="12.75" customHeight="1" outlineLevel="1" x14ac:dyDescent="0.2">
      <c r="A161" s="99" t="s">
        <v>391</v>
      </c>
      <c r="B161" s="63" t="s">
        <v>81</v>
      </c>
      <c r="C161" s="43" t="s">
        <v>79</v>
      </c>
      <c r="D161" s="44">
        <f>$D$11</f>
        <v>216.36</v>
      </c>
      <c r="E161" s="44">
        <f t="shared" ref="E161:AA161" si="92">$D$11</f>
        <v>216.36</v>
      </c>
      <c r="F161" s="44">
        <f t="shared" si="92"/>
        <v>216.36</v>
      </c>
      <c r="G161" s="44">
        <f t="shared" si="92"/>
        <v>216.36</v>
      </c>
      <c r="H161" s="44">
        <f t="shared" si="92"/>
        <v>216.36</v>
      </c>
      <c r="I161" s="44">
        <f t="shared" si="92"/>
        <v>216.36</v>
      </c>
      <c r="J161" s="44">
        <f t="shared" si="92"/>
        <v>216.36</v>
      </c>
      <c r="K161" s="44">
        <f t="shared" si="92"/>
        <v>216.36</v>
      </c>
      <c r="L161" s="44">
        <f t="shared" si="92"/>
        <v>216.36</v>
      </c>
      <c r="M161" s="44">
        <f t="shared" si="92"/>
        <v>216.36</v>
      </c>
      <c r="N161" s="44">
        <f t="shared" si="92"/>
        <v>216.36</v>
      </c>
      <c r="O161" s="44">
        <f t="shared" si="92"/>
        <v>216.36</v>
      </c>
      <c r="P161" s="44">
        <f t="shared" si="92"/>
        <v>216.36</v>
      </c>
      <c r="Q161" s="44">
        <f t="shared" si="92"/>
        <v>216.36</v>
      </c>
      <c r="R161" s="44">
        <f t="shared" si="92"/>
        <v>216.36</v>
      </c>
      <c r="S161" s="44">
        <f t="shared" si="92"/>
        <v>216.36</v>
      </c>
      <c r="T161" s="44">
        <f t="shared" si="92"/>
        <v>216.36</v>
      </c>
      <c r="U161" s="44">
        <f t="shared" si="92"/>
        <v>216.36</v>
      </c>
      <c r="V161" s="44">
        <f t="shared" si="92"/>
        <v>216.36</v>
      </c>
      <c r="W161" s="44">
        <f t="shared" si="92"/>
        <v>216.36</v>
      </c>
      <c r="X161" s="44">
        <f t="shared" si="92"/>
        <v>216.36</v>
      </c>
      <c r="Y161" s="44">
        <f t="shared" si="92"/>
        <v>216.36</v>
      </c>
      <c r="Z161" s="44">
        <f t="shared" si="92"/>
        <v>216.36</v>
      </c>
      <c r="AA161" s="44">
        <f t="shared" si="92"/>
        <v>216.36</v>
      </c>
    </row>
    <row r="162" spans="1:27" ht="12.75" customHeight="1" x14ac:dyDescent="0.2">
      <c r="A162" s="100"/>
      <c r="B162" s="101" t="s">
        <v>392</v>
      </c>
      <c r="C162" s="102"/>
      <c r="D162" s="103"/>
      <c r="E162" s="103"/>
      <c r="F162" s="103"/>
      <c r="G162" s="103"/>
      <c r="I162" s="39"/>
    </row>
    <row r="163" spans="1:27" ht="12.75" customHeight="1" x14ac:dyDescent="0.2">
      <c r="A163" s="100"/>
      <c r="B163" s="101" t="s">
        <v>392</v>
      </c>
      <c r="C163" s="102"/>
      <c r="D163" s="103"/>
      <c r="E163" s="103"/>
      <c r="F163" s="103"/>
      <c r="G163" s="103"/>
      <c r="I163" s="39"/>
    </row>
    <row r="164" spans="1:27" x14ac:dyDescent="0.2">
      <c r="A164" s="175" t="s">
        <v>393</v>
      </c>
      <c r="B164" s="176"/>
      <c r="C164" s="176"/>
      <c r="D164" s="176"/>
      <c r="E164" s="176"/>
      <c r="F164" s="176"/>
      <c r="G164" s="176"/>
      <c r="H164" s="176"/>
      <c r="I164" s="176"/>
      <c r="J164" s="176"/>
      <c r="K164" s="176"/>
      <c r="L164" s="176"/>
      <c r="M164" s="176"/>
      <c r="N164" s="176"/>
      <c r="O164" s="176"/>
      <c r="P164" s="176"/>
      <c r="Q164" s="176"/>
      <c r="R164" s="176"/>
      <c r="S164" s="176"/>
      <c r="T164" s="176"/>
      <c r="U164" s="176"/>
      <c r="V164" s="176"/>
      <c r="W164" s="176"/>
      <c r="X164" s="176"/>
      <c r="Y164" s="176"/>
      <c r="Z164" s="176"/>
      <c r="AA164" s="177"/>
    </row>
    <row r="165" spans="1:27" ht="27" customHeight="1" x14ac:dyDescent="0.2">
      <c r="A165" s="26" t="s">
        <v>64</v>
      </c>
      <c r="B165" s="27" t="s">
        <v>210</v>
      </c>
      <c r="C165" s="26" t="s">
        <v>211</v>
      </c>
      <c r="D165" s="27" t="s">
        <v>212</v>
      </c>
      <c r="E165" s="27" t="s">
        <v>213</v>
      </c>
      <c r="F165" s="27" t="s">
        <v>214</v>
      </c>
      <c r="G165" s="27" t="s">
        <v>215</v>
      </c>
      <c r="H165" s="27" t="s">
        <v>216</v>
      </c>
      <c r="I165" s="27" t="s">
        <v>217</v>
      </c>
      <c r="J165" s="27" t="s">
        <v>218</v>
      </c>
      <c r="K165" s="27" t="s">
        <v>219</v>
      </c>
      <c r="L165" s="27" t="s">
        <v>220</v>
      </c>
      <c r="M165" s="27" t="s">
        <v>221</v>
      </c>
      <c r="N165" s="27" t="s">
        <v>222</v>
      </c>
      <c r="O165" s="27" t="s">
        <v>223</v>
      </c>
      <c r="P165" s="27" t="s">
        <v>224</v>
      </c>
      <c r="Q165" s="27" t="s">
        <v>225</v>
      </c>
      <c r="R165" s="27" t="s">
        <v>226</v>
      </c>
      <c r="S165" s="27" t="s">
        <v>227</v>
      </c>
      <c r="T165" s="27" t="s">
        <v>228</v>
      </c>
      <c r="U165" s="27" t="s">
        <v>229</v>
      </c>
      <c r="V165" s="27" t="s">
        <v>230</v>
      </c>
      <c r="W165" s="27" t="s">
        <v>231</v>
      </c>
      <c r="X165" s="27" t="s">
        <v>232</v>
      </c>
      <c r="Y165" s="27" t="s">
        <v>233</v>
      </c>
      <c r="Z165" s="27" t="s">
        <v>234</v>
      </c>
      <c r="AA165" s="27" t="s">
        <v>235</v>
      </c>
    </row>
    <row r="166" spans="1:27" x14ac:dyDescent="0.2">
      <c r="A166" s="98" t="s">
        <v>394</v>
      </c>
      <c r="B166" s="28" t="str">
        <f>"01"&amp;"."&amp;$B$662&amp;"."&amp;$B$663</f>
        <v>01.12.2023</v>
      </c>
      <c r="C166" s="90" t="s">
        <v>76</v>
      </c>
      <c r="D166" s="91">
        <f>ROUND(((D167+D168+D170+D169)/1000),5)</f>
        <v>3.2002299999999999</v>
      </c>
      <c r="E166" s="91">
        <f>ROUND(((E167+E168+E170+E169)/1000),5)</f>
        <v>3.1126299999999998</v>
      </c>
      <c r="F166" s="91">
        <f>ROUND(((F167+F168+F170+F169)/1000),5)</f>
        <v>3.07009</v>
      </c>
      <c r="G166" s="91">
        <f t="shared" ref="G166:AA166" si="93">ROUND(((G167+G168+G170+G169)/1000),5)</f>
        <v>3.05139</v>
      </c>
      <c r="H166" s="91">
        <f t="shared" si="93"/>
        <v>3.1075900000000001</v>
      </c>
      <c r="I166" s="91">
        <f t="shared" si="93"/>
        <v>3.2386200000000001</v>
      </c>
      <c r="J166" s="91">
        <f t="shared" si="93"/>
        <v>3.4150399999999999</v>
      </c>
      <c r="K166" s="91">
        <f t="shared" si="93"/>
        <v>3.6663100000000002</v>
      </c>
      <c r="L166" s="91">
        <f t="shared" si="93"/>
        <v>3.8264999999999998</v>
      </c>
      <c r="M166" s="91">
        <f t="shared" si="93"/>
        <v>3.93405</v>
      </c>
      <c r="N166" s="91">
        <f t="shared" si="93"/>
        <v>3.9727800000000002</v>
      </c>
      <c r="O166" s="91">
        <f t="shared" si="93"/>
        <v>4.0474199999999998</v>
      </c>
      <c r="P166" s="91">
        <f t="shared" si="93"/>
        <v>4.0145999999999997</v>
      </c>
      <c r="Q166" s="91">
        <f t="shared" si="93"/>
        <v>4.0451499999999996</v>
      </c>
      <c r="R166" s="91">
        <f t="shared" si="93"/>
        <v>4.0262099999999998</v>
      </c>
      <c r="S166" s="91">
        <f t="shared" si="93"/>
        <v>4.0593199999999996</v>
      </c>
      <c r="T166" s="91">
        <f t="shared" si="93"/>
        <v>3.9724499999999998</v>
      </c>
      <c r="U166" s="91">
        <f t="shared" si="93"/>
        <v>3.9748399999999999</v>
      </c>
      <c r="V166" s="91">
        <f t="shared" si="93"/>
        <v>3.9705499999999998</v>
      </c>
      <c r="W166" s="91">
        <f t="shared" si="93"/>
        <v>3.8916200000000001</v>
      </c>
      <c r="X166" s="91">
        <f t="shared" si="93"/>
        <v>3.8243299999999998</v>
      </c>
      <c r="Y166" s="91">
        <f t="shared" si="93"/>
        <v>3.7002700000000002</v>
      </c>
      <c r="Z166" s="91">
        <f t="shared" si="93"/>
        <v>3.4966300000000001</v>
      </c>
      <c r="AA166" s="91">
        <f t="shared" si="93"/>
        <v>3.35947</v>
      </c>
    </row>
    <row r="167" spans="1:27" ht="12.75" customHeight="1" outlineLevel="1" x14ac:dyDescent="0.2">
      <c r="A167" s="99" t="s">
        <v>395</v>
      </c>
      <c r="B167" s="63" t="s">
        <v>238</v>
      </c>
      <c r="C167" s="43" t="s">
        <v>79</v>
      </c>
      <c r="D167" s="44">
        <v>1263.55</v>
      </c>
      <c r="E167" s="44">
        <v>1175.95</v>
      </c>
      <c r="F167" s="44">
        <v>1133.4100000000001</v>
      </c>
      <c r="G167" s="44">
        <v>1114.71</v>
      </c>
      <c r="H167" s="44">
        <v>1170.9100000000001</v>
      </c>
      <c r="I167" s="44">
        <v>1301.94</v>
      </c>
      <c r="J167" s="44">
        <v>1478.36</v>
      </c>
      <c r="K167" s="44">
        <v>1729.63</v>
      </c>
      <c r="L167" s="44">
        <v>1889.82</v>
      </c>
      <c r="M167" s="44">
        <v>1997.37</v>
      </c>
      <c r="N167" s="44">
        <v>2036.1</v>
      </c>
      <c r="O167" s="44">
        <v>2110.7399999999998</v>
      </c>
      <c r="P167" s="44">
        <v>2077.92</v>
      </c>
      <c r="Q167" s="44">
        <v>2108.4699999999998</v>
      </c>
      <c r="R167" s="44">
        <v>2089.5300000000002</v>
      </c>
      <c r="S167" s="44">
        <v>2122.64</v>
      </c>
      <c r="T167" s="44">
        <v>2035.77</v>
      </c>
      <c r="U167" s="44">
        <v>2038.16</v>
      </c>
      <c r="V167" s="44">
        <v>2033.87</v>
      </c>
      <c r="W167" s="44">
        <v>1954.94</v>
      </c>
      <c r="X167" s="44">
        <v>1887.65</v>
      </c>
      <c r="Y167" s="44">
        <v>1763.59</v>
      </c>
      <c r="Z167" s="44">
        <v>1559.95</v>
      </c>
      <c r="AA167" s="44">
        <v>1422.79</v>
      </c>
    </row>
    <row r="168" spans="1:27" ht="12.75" customHeight="1" outlineLevel="1" x14ac:dyDescent="0.2">
      <c r="A168" s="99" t="s">
        <v>396</v>
      </c>
      <c r="B168" s="63" t="s">
        <v>90</v>
      </c>
      <c r="C168" s="43" t="s">
        <v>79</v>
      </c>
      <c r="D168" s="44">
        <v>1716.97</v>
      </c>
      <c r="E168" s="44">
        <f>$D$168</f>
        <v>1716.97</v>
      </c>
      <c r="F168" s="44">
        <f t="shared" ref="F168:AA168" si="94">$D$168</f>
        <v>1716.97</v>
      </c>
      <c r="G168" s="44">
        <f t="shared" si="94"/>
        <v>1716.97</v>
      </c>
      <c r="H168" s="44">
        <f t="shared" si="94"/>
        <v>1716.97</v>
      </c>
      <c r="I168" s="44">
        <f t="shared" si="94"/>
        <v>1716.97</v>
      </c>
      <c r="J168" s="44">
        <f t="shared" si="94"/>
        <v>1716.97</v>
      </c>
      <c r="K168" s="44">
        <f t="shared" si="94"/>
        <v>1716.97</v>
      </c>
      <c r="L168" s="44">
        <f t="shared" si="94"/>
        <v>1716.97</v>
      </c>
      <c r="M168" s="44">
        <f t="shared" si="94"/>
        <v>1716.97</v>
      </c>
      <c r="N168" s="44">
        <f t="shared" si="94"/>
        <v>1716.97</v>
      </c>
      <c r="O168" s="44">
        <f t="shared" si="94"/>
        <v>1716.97</v>
      </c>
      <c r="P168" s="44">
        <f t="shared" si="94"/>
        <v>1716.97</v>
      </c>
      <c r="Q168" s="44">
        <f t="shared" si="94"/>
        <v>1716.97</v>
      </c>
      <c r="R168" s="44">
        <f t="shared" si="94"/>
        <v>1716.97</v>
      </c>
      <c r="S168" s="44">
        <f t="shared" si="94"/>
        <v>1716.97</v>
      </c>
      <c r="T168" s="44">
        <f t="shared" si="94"/>
        <v>1716.97</v>
      </c>
      <c r="U168" s="44">
        <f t="shared" si="94"/>
        <v>1716.97</v>
      </c>
      <c r="V168" s="44">
        <f t="shared" si="94"/>
        <v>1716.97</v>
      </c>
      <c r="W168" s="44">
        <f t="shared" si="94"/>
        <v>1716.97</v>
      </c>
      <c r="X168" s="44">
        <f t="shared" si="94"/>
        <v>1716.97</v>
      </c>
      <c r="Y168" s="44">
        <f t="shared" si="94"/>
        <v>1716.97</v>
      </c>
      <c r="Z168" s="44">
        <f t="shared" si="94"/>
        <v>1716.97</v>
      </c>
      <c r="AA168" s="44">
        <f t="shared" si="94"/>
        <v>1716.97</v>
      </c>
    </row>
    <row r="169" spans="1:27" ht="12.75" customHeight="1" outlineLevel="1" x14ac:dyDescent="0.2">
      <c r="A169" s="99" t="s">
        <v>397</v>
      </c>
      <c r="B169" s="63" t="s">
        <v>83</v>
      </c>
      <c r="C169" s="43" t="s">
        <v>79</v>
      </c>
      <c r="D169" s="44">
        <v>3.35</v>
      </c>
      <c r="E169" s="44">
        <v>3.35</v>
      </c>
      <c r="F169" s="44">
        <v>3.35</v>
      </c>
      <c r="G169" s="44">
        <v>3.35</v>
      </c>
      <c r="H169" s="44">
        <v>3.35</v>
      </c>
      <c r="I169" s="44">
        <v>3.35</v>
      </c>
      <c r="J169" s="44">
        <v>3.35</v>
      </c>
      <c r="K169" s="44">
        <v>3.35</v>
      </c>
      <c r="L169" s="44">
        <v>3.35</v>
      </c>
      <c r="M169" s="44">
        <v>3.35</v>
      </c>
      <c r="N169" s="44">
        <v>3.35</v>
      </c>
      <c r="O169" s="44">
        <v>3.35</v>
      </c>
      <c r="P169" s="44">
        <v>3.35</v>
      </c>
      <c r="Q169" s="44">
        <v>3.35</v>
      </c>
      <c r="R169" s="44">
        <v>3.35</v>
      </c>
      <c r="S169" s="44">
        <v>3.35</v>
      </c>
      <c r="T169" s="44">
        <v>3.35</v>
      </c>
      <c r="U169" s="44">
        <v>3.35</v>
      </c>
      <c r="V169" s="44">
        <v>3.35</v>
      </c>
      <c r="W169" s="44">
        <v>3.35</v>
      </c>
      <c r="X169" s="44">
        <v>3.35</v>
      </c>
      <c r="Y169" s="44">
        <v>3.35</v>
      </c>
      <c r="Z169" s="44">
        <v>3.35</v>
      </c>
      <c r="AA169" s="44">
        <v>3.35</v>
      </c>
    </row>
    <row r="170" spans="1:27" ht="12.75" customHeight="1" outlineLevel="1" x14ac:dyDescent="0.2">
      <c r="A170" s="99" t="s">
        <v>398</v>
      </c>
      <c r="B170" s="63" t="s">
        <v>81</v>
      </c>
      <c r="C170" s="43" t="s">
        <v>79</v>
      </c>
      <c r="D170" s="44">
        <f>$D$11</f>
        <v>216.36</v>
      </c>
      <c r="E170" s="44">
        <f t="shared" ref="E170:AA170" si="95">$D$11</f>
        <v>216.36</v>
      </c>
      <c r="F170" s="44">
        <f t="shared" si="95"/>
        <v>216.36</v>
      </c>
      <c r="G170" s="44">
        <f t="shared" si="95"/>
        <v>216.36</v>
      </c>
      <c r="H170" s="44">
        <f t="shared" si="95"/>
        <v>216.36</v>
      </c>
      <c r="I170" s="44">
        <f t="shared" si="95"/>
        <v>216.36</v>
      </c>
      <c r="J170" s="44">
        <f t="shared" si="95"/>
        <v>216.36</v>
      </c>
      <c r="K170" s="44">
        <f t="shared" si="95"/>
        <v>216.36</v>
      </c>
      <c r="L170" s="44">
        <f t="shared" si="95"/>
        <v>216.36</v>
      </c>
      <c r="M170" s="44">
        <f t="shared" si="95"/>
        <v>216.36</v>
      </c>
      <c r="N170" s="44">
        <f t="shared" si="95"/>
        <v>216.36</v>
      </c>
      <c r="O170" s="44">
        <f t="shared" si="95"/>
        <v>216.36</v>
      </c>
      <c r="P170" s="44">
        <f t="shared" si="95"/>
        <v>216.36</v>
      </c>
      <c r="Q170" s="44">
        <f t="shared" si="95"/>
        <v>216.36</v>
      </c>
      <c r="R170" s="44">
        <f t="shared" si="95"/>
        <v>216.36</v>
      </c>
      <c r="S170" s="44">
        <f t="shared" si="95"/>
        <v>216.36</v>
      </c>
      <c r="T170" s="44">
        <f t="shared" si="95"/>
        <v>216.36</v>
      </c>
      <c r="U170" s="44">
        <f t="shared" si="95"/>
        <v>216.36</v>
      </c>
      <c r="V170" s="44">
        <f t="shared" si="95"/>
        <v>216.36</v>
      </c>
      <c r="W170" s="44">
        <f t="shared" si="95"/>
        <v>216.36</v>
      </c>
      <c r="X170" s="44">
        <f t="shared" si="95"/>
        <v>216.36</v>
      </c>
      <c r="Y170" s="44">
        <f t="shared" si="95"/>
        <v>216.36</v>
      </c>
      <c r="Z170" s="44">
        <f t="shared" si="95"/>
        <v>216.36</v>
      </c>
      <c r="AA170" s="44">
        <f t="shared" si="95"/>
        <v>216.36</v>
      </c>
    </row>
    <row r="171" spans="1:27" x14ac:dyDescent="0.2">
      <c r="A171" s="98" t="s">
        <v>399</v>
      </c>
      <c r="B171" s="28" t="str">
        <f>"02"&amp;"."&amp;$B$662&amp;"."&amp;$B$663</f>
        <v>02.12.2023</v>
      </c>
      <c r="C171" s="90" t="s">
        <v>76</v>
      </c>
      <c r="D171" s="91">
        <f>ROUND(((D172+D173+D175+D174)/1000),5)</f>
        <v>3.1833300000000002</v>
      </c>
      <c r="E171" s="91">
        <f>ROUND(((E172+E173+E175+E174)/1000),5)</f>
        <v>3.0946500000000001</v>
      </c>
      <c r="F171" s="91">
        <f>ROUND(((F172+F173+F175+F174)/1000),5)</f>
        <v>3.0458699999999999</v>
      </c>
      <c r="G171" s="91">
        <f t="shared" ref="G171:AA171" si="96">ROUND(((G172+G173+G175+G174)/1000),5)</f>
        <v>3.0326499999999998</v>
      </c>
      <c r="H171" s="91">
        <f t="shared" si="96"/>
        <v>3.0449099999999998</v>
      </c>
      <c r="I171" s="91">
        <f t="shared" si="96"/>
        <v>3.1569799999999999</v>
      </c>
      <c r="J171" s="91">
        <f t="shared" si="96"/>
        <v>3.2319200000000001</v>
      </c>
      <c r="K171" s="91">
        <f t="shared" si="96"/>
        <v>3.3972000000000002</v>
      </c>
      <c r="L171" s="91">
        <f t="shared" si="96"/>
        <v>3.6257199999999998</v>
      </c>
      <c r="M171" s="91">
        <f t="shared" si="96"/>
        <v>3.7673399999999999</v>
      </c>
      <c r="N171" s="91">
        <f t="shared" si="96"/>
        <v>3.84918</v>
      </c>
      <c r="O171" s="91">
        <f t="shared" si="96"/>
        <v>3.8827500000000001</v>
      </c>
      <c r="P171" s="91">
        <f t="shared" si="96"/>
        <v>3.8902399999999999</v>
      </c>
      <c r="Q171" s="91">
        <f t="shared" si="96"/>
        <v>3.8881700000000001</v>
      </c>
      <c r="R171" s="91">
        <f t="shared" si="96"/>
        <v>3.8412000000000002</v>
      </c>
      <c r="S171" s="91">
        <f t="shared" si="96"/>
        <v>3.8086099999999998</v>
      </c>
      <c r="T171" s="91">
        <f t="shared" si="96"/>
        <v>3.8887900000000002</v>
      </c>
      <c r="U171" s="91">
        <f t="shared" si="96"/>
        <v>3.9121000000000001</v>
      </c>
      <c r="V171" s="91">
        <f t="shared" si="96"/>
        <v>3.8929399999999998</v>
      </c>
      <c r="W171" s="91">
        <f t="shared" si="96"/>
        <v>3.8307099999999998</v>
      </c>
      <c r="X171" s="91">
        <f t="shared" si="96"/>
        <v>3.7494700000000001</v>
      </c>
      <c r="Y171" s="91">
        <f t="shared" si="96"/>
        <v>3.6470799999999999</v>
      </c>
      <c r="Z171" s="91">
        <f t="shared" si="96"/>
        <v>3.4430000000000001</v>
      </c>
      <c r="AA171" s="91">
        <f t="shared" si="96"/>
        <v>3.3080400000000001</v>
      </c>
    </row>
    <row r="172" spans="1:27" ht="12.75" customHeight="1" outlineLevel="1" x14ac:dyDescent="0.2">
      <c r="A172" s="99" t="s">
        <v>400</v>
      </c>
      <c r="B172" s="63" t="s">
        <v>238</v>
      </c>
      <c r="C172" s="43" t="s">
        <v>79</v>
      </c>
      <c r="D172" s="44">
        <v>1246.6500000000001</v>
      </c>
      <c r="E172" s="44">
        <v>1157.97</v>
      </c>
      <c r="F172" s="44">
        <v>1109.19</v>
      </c>
      <c r="G172" s="44">
        <v>1095.97</v>
      </c>
      <c r="H172" s="44">
        <v>1108.23</v>
      </c>
      <c r="I172" s="44">
        <v>1220.3</v>
      </c>
      <c r="J172" s="44">
        <v>1295.24</v>
      </c>
      <c r="K172" s="44">
        <v>1460.52</v>
      </c>
      <c r="L172" s="44">
        <v>1689.04</v>
      </c>
      <c r="M172" s="44">
        <v>1830.66</v>
      </c>
      <c r="N172" s="44">
        <v>1912.5</v>
      </c>
      <c r="O172" s="44">
        <v>1946.07</v>
      </c>
      <c r="P172" s="44">
        <v>1953.56</v>
      </c>
      <c r="Q172" s="44">
        <v>1951.49</v>
      </c>
      <c r="R172" s="44">
        <v>1904.52</v>
      </c>
      <c r="S172" s="44">
        <v>1871.93</v>
      </c>
      <c r="T172" s="44">
        <v>1952.11</v>
      </c>
      <c r="U172" s="44">
        <v>1975.42</v>
      </c>
      <c r="V172" s="44">
        <v>1956.26</v>
      </c>
      <c r="W172" s="44">
        <v>1894.03</v>
      </c>
      <c r="X172" s="44">
        <v>1812.79</v>
      </c>
      <c r="Y172" s="44">
        <v>1710.4</v>
      </c>
      <c r="Z172" s="44">
        <v>1506.32</v>
      </c>
      <c r="AA172" s="44">
        <v>1371.36</v>
      </c>
    </row>
    <row r="173" spans="1:27" ht="12.75" customHeight="1" outlineLevel="1" x14ac:dyDescent="0.2">
      <c r="A173" s="99" t="s">
        <v>401</v>
      </c>
      <c r="B173" s="63" t="s">
        <v>90</v>
      </c>
      <c r="C173" s="43" t="s">
        <v>79</v>
      </c>
      <c r="D173" s="44">
        <f>$D$168</f>
        <v>1716.97</v>
      </c>
      <c r="E173" s="44">
        <f t="shared" ref="E173:AA173" si="97">$D$168</f>
        <v>1716.97</v>
      </c>
      <c r="F173" s="44">
        <f t="shared" si="97"/>
        <v>1716.97</v>
      </c>
      <c r="G173" s="44">
        <f t="shared" si="97"/>
        <v>1716.97</v>
      </c>
      <c r="H173" s="44">
        <f t="shared" si="97"/>
        <v>1716.97</v>
      </c>
      <c r="I173" s="44">
        <f t="shared" si="97"/>
        <v>1716.97</v>
      </c>
      <c r="J173" s="44">
        <f t="shared" si="97"/>
        <v>1716.97</v>
      </c>
      <c r="K173" s="44">
        <f t="shared" si="97"/>
        <v>1716.97</v>
      </c>
      <c r="L173" s="44">
        <f t="shared" si="97"/>
        <v>1716.97</v>
      </c>
      <c r="M173" s="44">
        <f t="shared" si="97"/>
        <v>1716.97</v>
      </c>
      <c r="N173" s="44">
        <f t="shared" si="97"/>
        <v>1716.97</v>
      </c>
      <c r="O173" s="44">
        <f t="shared" si="97"/>
        <v>1716.97</v>
      </c>
      <c r="P173" s="44">
        <f t="shared" si="97"/>
        <v>1716.97</v>
      </c>
      <c r="Q173" s="44">
        <f t="shared" si="97"/>
        <v>1716.97</v>
      </c>
      <c r="R173" s="44">
        <f t="shared" si="97"/>
        <v>1716.97</v>
      </c>
      <c r="S173" s="44">
        <f t="shared" si="97"/>
        <v>1716.97</v>
      </c>
      <c r="T173" s="44">
        <f t="shared" si="97"/>
        <v>1716.97</v>
      </c>
      <c r="U173" s="44">
        <f t="shared" si="97"/>
        <v>1716.97</v>
      </c>
      <c r="V173" s="44">
        <f t="shared" si="97"/>
        <v>1716.97</v>
      </c>
      <c r="W173" s="44">
        <f t="shared" si="97"/>
        <v>1716.97</v>
      </c>
      <c r="X173" s="44">
        <f t="shared" si="97"/>
        <v>1716.97</v>
      </c>
      <c r="Y173" s="44">
        <f t="shared" si="97"/>
        <v>1716.97</v>
      </c>
      <c r="Z173" s="44">
        <f t="shared" si="97"/>
        <v>1716.97</v>
      </c>
      <c r="AA173" s="44">
        <f t="shared" si="97"/>
        <v>1716.97</v>
      </c>
    </row>
    <row r="174" spans="1:27" ht="12.75" customHeight="1" outlineLevel="1" x14ac:dyDescent="0.2">
      <c r="A174" s="99" t="s">
        <v>402</v>
      </c>
      <c r="B174" s="63" t="s">
        <v>83</v>
      </c>
      <c r="C174" s="43" t="s">
        <v>79</v>
      </c>
      <c r="D174" s="44">
        <v>3.35</v>
      </c>
      <c r="E174" s="44">
        <v>3.35</v>
      </c>
      <c r="F174" s="44">
        <v>3.35</v>
      </c>
      <c r="G174" s="44">
        <v>3.35</v>
      </c>
      <c r="H174" s="44">
        <v>3.35</v>
      </c>
      <c r="I174" s="44">
        <v>3.35</v>
      </c>
      <c r="J174" s="44">
        <v>3.35</v>
      </c>
      <c r="K174" s="44">
        <v>3.35</v>
      </c>
      <c r="L174" s="44">
        <v>3.35</v>
      </c>
      <c r="M174" s="44">
        <v>3.35</v>
      </c>
      <c r="N174" s="44">
        <v>3.35</v>
      </c>
      <c r="O174" s="44">
        <v>3.35</v>
      </c>
      <c r="P174" s="44">
        <v>3.35</v>
      </c>
      <c r="Q174" s="44">
        <v>3.35</v>
      </c>
      <c r="R174" s="44">
        <v>3.35</v>
      </c>
      <c r="S174" s="44">
        <v>3.35</v>
      </c>
      <c r="T174" s="44">
        <v>3.35</v>
      </c>
      <c r="U174" s="44">
        <v>3.35</v>
      </c>
      <c r="V174" s="44">
        <v>3.35</v>
      </c>
      <c r="W174" s="44">
        <v>3.35</v>
      </c>
      <c r="X174" s="44">
        <v>3.35</v>
      </c>
      <c r="Y174" s="44">
        <v>3.35</v>
      </c>
      <c r="Z174" s="44">
        <v>3.35</v>
      </c>
      <c r="AA174" s="44">
        <v>3.35</v>
      </c>
    </row>
    <row r="175" spans="1:27" ht="12.75" customHeight="1" outlineLevel="1" x14ac:dyDescent="0.2">
      <c r="A175" s="99" t="s">
        <v>403</v>
      </c>
      <c r="B175" s="63" t="s">
        <v>81</v>
      </c>
      <c r="C175" s="43" t="s">
        <v>79</v>
      </c>
      <c r="D175" s="44">
        <f>$D$11</f>
        <v>216.36</v>
      </c>
      <c r="E175" s="44">
        <f t="shared" ref="E175:AA175" si="98">$D$11</f>
        <v>216.36</v>
      </c>
      <c r="F175" s="44">
        <f t="shared" si="98"/>
        <v>216.36</v>
      </c>
      <c r="G175" s="44">
        <f t="shared" si="98"/>
        <v>216.36</v>
      </c>
      <c r="H175" s="44">
        <f t="shared" si="98"/>
        <v>216.36</v>
      </c>
      <c r="I175" s="44">
        <f t="shared" si="98"/>
        <v>216.36</v>
      </c>
      <c r="J175" s="44">
        <f t="shared" si="98"/>
        <v>216.36</v>
      </c>
      <c r="K175" s="44">
        <f t="shared" si="98"/>
        <v>216.36</v>
      </c>
      <c r="L175" s="44">
        <f t="shared" si="98"/>
        <v>216.36</v>
      </c>
      <c r="M175" s="44">
        <f t="shared" si="98"/>
        <v>216.36</v>
      </c>
      <c r="N175" s="44">
        <f t="shared" si="98"/>
        <v>216.36</v>
      </c>
      <c r="O175" s="44">
        <f t="shared" si="98"/>
        <v>216.36</v>
      </c>
      <c r="P175" s="44">
        <f t="shared" si="98"/>
        <v>216.36</v>
      </c>
      <c r="Q175" s="44">
        <f t="shared" si="98"/>
        <v>216.36</v>
      </c>
      <c r="R175" s="44">
        <f t="shared" si="98"/>
        <v>216.36</v>
      </c>
      <c r="S175" s="44">
        <f t="shared" si="98"/>
        <v>216.36</v>
      </c>
      <c r="T175" s="44">
        <f t="shared" si="98"/>
        <v>216.36</v>
      </c>
      <c r="U175" s="44">
        <f t="shared" si="98"/>
        <v>216.36</v>
      </c>
      <c r="V175" s="44">
        <f t="shared" si="98"/>
        <v>216.36</v>
      </c>
      <c r="W175" s="44">
        <f t="shared" si="98"/>
        <v>216.36</v>
      </c>
      <c r="X175" s="44">
        <f t="shared" si="98"/>
        <v>216.36</v>
      </c>
      <c r="Y175" s="44">
        <f t="shared" si="98"/>
        <v>216.36</v>
      </c>
      <c r="Z175" s="44">
        <f t="shared" si="98"/>
        <v>216.36</v>
      </c>
      <c r="AA175" s="44">
        <f t="shared" si="98"/>
        <v>216.36</v>
      </c>
    </row>
    <row r="176" spans="1:27" ht="12.75" customHeight="1" x14ac:dyDescent="0.2">
      <c r="A176" s="98" t="s">
        <v>404</v>
      </c>
      <c r="B176" s="28" t="str">
        <f>"03"&amp;"."&amp;$B$662&amp;"."&amp;$B$663</f>
        <v>03.12.2023</v>
      </c>
      <c r="C176" s="90" t="s">
        <v>76</v>
      </c>
      <c r="D176" s="91">
        <f>ROUND(((D177+D178+D180+D179)/1000),5)</f>
        <v>3.1806700000000001</v>
      </c>
      <c r="E176" s="91">
        <f>ROUND(((E177+E178+E180+E179)/1000),5)</f>
        <v>3.1263800000000002</v>
      </c>
      <c r="F176" s="91">
        <f>ROUND(((F177+F178+F180+F179)/1000),5)</f>
        <v>3.0493199999999998</v>
      </c>
      <c r="G176" s="91">
        <f t="shared" ref="G176:AA176" si="99">ROUND(((G177+G178+G180+G179)/1000),5)</f>
        <v>3.0448499999999998</v>
      </c>
      <c r="H176" s="91">
        <f t="shared" si="99"/>
        <v>3.0461399999999998</v>
      </c>
      <c r="I176" s="91">
        <f t="shared" si="99"/>
        <v>3.10921</v>
      </c>
      <c r="J176" s="91">
        <f t="shared" si="99"/>
        <v>3.1389</v>
      </c>
      <c r="K176" s="91">
        <f t="shared" si="99"/>
        <v>3.30742</v>
      </c>
      <c r="L176" s="91">
        <f t="shared" si="99"/>
        <v>3.5316299999999998</v>
      </c>
      <c r="M176" s="91">
        <f t="shared" si="99"/>
        <v>3.6699799999999998</v>
      </c>
      <c r="N176" s="91">
        <f t="shared" si="99"/>
        <v>3.7721</v>
      </c>
      <c r="O176" s="91">
        <f t="shared" si="99"/>
        <v>3.79148</v>
      </c>
      <c r="P176" s="91">
        <f t="shared" si="99"/>
        <v>3.7967</v>
      </c>
      <c r="Q176" s="91">
        <f t="shared" si="99"/>
        <v>3.7970999999999999</v>
      </c>
      <c r="R176" s="91">
        <f t="shared" si="99"/>
        <v>3.7956799999999999</v>
      </c>
      <c r="S176" s="91">
        <f t="shared" si="99"/>
        <v>3.7845800000000001</v>
      </c>
      <c r="T176" s="91">
        <f t="shared" si="99"/>
        <v>3.8492000000000002</v>
      </c>
      <c r="U176" s="91">
        <f t="shared" si="99"/>
        <v>4.0268499999999996</v>
      </c>
      <c r="V176" s="91">
        <f t="shared" si="99"/>
        <v>4.0275499999999997</v>
      </c>
      <c r="W176" s="91">
        <f t="shared" si="99"/>
        <v>4.0071399999999997</v>
      </c>
      <c r="X176" s="91">
        <f t="shared" si="99"/>
        <v>3.7869100000000002</v>
      </c>
      <c r="Y176" s="91">
        <f t="shared" si="99"/>
        <v>3.6741700000000002</v>
      </c>
      <c r="Z176" s="91">
        <f t="shared" si="99"/>
        <v>3.4114599999999999</v>
      </c>
      <c r="AA176" s="91">
        <f t="shared" si="99"/>
        <v>3.2294299999999998</v>
      </c>
    </row>
    <row r="177" spans="1:27" ht="12.75" customHeight="1" outlineLevel="1" x14ac:dyDescent="0.2">
      <c r="A177" s="99" t="s">
        <v>405</v>
      </c>
      <c r="B177" s="63" t="s">
        <v>238</v>
      </c>
      <c r="C177" s="43" t="s">
        <v>79</v>
      </c>
      <c r="D177" s="44">
        <v>1243.99</v>
      </c>
      <c r="E177" s="44">
        <v>1189.7</v>
      </c>
      <c r="F177" s="44">
        <v>1112.6400000000001</v>
      </c>
      <c r="G177" s="44">
        <v>1108.17</v>
      </c>
      <c r="H177" s="44">
        <v>1109.46</v>
      </c>
      <c r="I177" s="44">
        <v>1172.53</v>
      </c>
      <c r="J177" s="44">
        <v>1202.22</v>
      </c>
      <c r="K177" s="44">
        <v>1370.74</v>
      </c>
      <c r="L177" s="44">
        <v>1594.95</v>
      </c>
      <c r="M177" s="44">
        <v>1733.3</v>
      </c>
      <c r="N177" s="44">
        <v>1835.42</v>
      </c>
      <c r="O177" s="44">
        <v>1854.8</v>
      </c>
      <c r="P177" s="44">
        <v>1860.02</v>
      </c>
      <c r="Q177" s="44">
        <v>1860.42</v>
      </c>
      <c r="R177" s="44">
        <v>1859</v>
      </c>
      <c r="S177" s="44">
        <v>1847.9</v>
      </c>
      <c r="T177" s="44">
        <v>1912.52</v>
      </c>
      <c r="U177" s="44">
        <v>2090.17</v>
      </c>
      <c r="V177" s="44">
        <v>2090.87</v>
      </c>
      <c r="W177" s="44">
        <v>2070.46</v>
      </c>
      <c r="X177" s="44">
        <v>1850.23</v>
      </c>
      <c r="Y177" s="44">
        <v>1737.49</v>
      </c>
      <c r="Z177" s="44">
        <v>1474.78</v>
      </c>
      <c r="AA177" s="44">
        <v>1292.75</v>
      </c>
    </row>
    <row r="178" spans="1:27" ht="12.75" customHeight="1" outlineLevel="1" x14ac:dyDescent="0.2">
      <c r="A178" s="99" t="s">
        <v>406</v>
      </c>
      <c r="B178" s="63" t="s">
        <v>90</v>
      </c>
      <c r="C178" s="43" t="s">
        <v>79</v>
      </c>
      <c r="D178" s="44">
        <f>$D$168</f>
        <v>1716.97</v>
      </c>
      <c r="E178" s="44">
        <f t="shared" ref="E178:AA178" si="100">$D$168</f>
        <v>1716.97</v>
      </c>
      <c r="F178" s="44">
        <f t="shared" si="100"/>
        <v>1716.97</v>
      </c>
      <c r="G178" s="44">
        <f t="shared" si="100"/>
        <v>1716.97</v>
      </c>
      <c r="H178" s="44">
        <f t="shared" si="100"/>
        <v>1716.97</v>
      </c>
      <c r="I178" s="44">
        <f t="shared" si="100"/>
        <v>1716.97</v>
      </c>
      <c r="J178" s="44">
        <f t="shared" si="100"/>
        <v>1716.97</v>
      </c>
      <c r="K178" s="44">
        <f t="shared" si="100"/>
        <v>1716.97</v>
      </c>
      <c r="L178" s="44">
        <f t="shared" si="100"/>
        <v>1716.97</v>
      </c>
      <c r="M178" s="44">
        <f t="shared" si="100"/>
        <v>1716.97</v>
      </c>
      <c r="N178" s="44">
        <f t="shared" si="100"/>
        <v>1716.97</v>
      </c>
      <c r="O178" s="44">
        <f t="shared" si="100"/>
        <v>1716.97</v>
      </c>
      <c r="P178" s="44">
        <f t="shared" si="100"/>
        <v>1716.97</v>
      </c>
      <c r="Q178" s="44">
        <f t="shared" si="100"/>
        <v>1716.97</v>
      </c>
      <c r="R178" s="44">
        <f t="shared" si="100"/>
        <v>1716.97</v>
      </c>
      <c r="S178" s="44">
        <f t="shared" si="100"/>
        <v>1716.97</v>
      </c>
      <c r="T178" s="44">
        <f t="shared" si="100"/>
        <v>1716.97</v>
      </c>
      <c r="U178" s="44">
        <f t="shared" si="100"/>
        <v>1716.97</v>
      </c>
      <c r="V178" s="44">
        <f t="shared" si="100"/>
        <v>1716.97</v>
      </c>
      <c r="W178" s="44">
        <f t="shared" si="100"/>
        <v>1716.97</v>
      </c>
      <c r="X178" s="44">
        <f t="shared" si="100"/>
        <v>1716.97</v>
      </c>
      <c r="Y178" s="44">
        <f t="shared" si="100"/>
        <v>1716.97</v>
      </c>
      <c r="Z178" s="44">
        <f t="shared" si="100"/>
        <v>1716.97</v>
      </c>
      <c r="AA178" s="44">
        <f t="shared" si="100"/>
        <v>1716.97</v>
      </c>
    </row>
    <row r="179" spans="1:27" ht="12.75" customHeight="1" outlineLevel="1" x14ac:dyDescent="0.2">
      <c r="A179" s="99" t="s">
        <v>407</v>
      </c>
      <c r="B179" s="63" t="s">
        <v>83</v>
      </c>
      <c r="C179" s="43" t="s">
        <v>79</v>
      </c>
      <c r="D179" s="44">
        <v>3.35</v>
      </c>
      <c r="E179" s="44">
        <v>3.35</v>
      </c>
      <c r="F179" s="44">
        <v>3.35</v>
      </c>
      <c r="G179" s="44">
        <v>3.35</v>
      </c>
      <c r="H179" s="44">
        <v>3.35</v>
      </c>
      <c r="I179" s="44">
        <v>3.35</v>
      </c>
      <c r="J179" s="44">
        <v>3.35</v>
      </c>
      <c r="K179" s="44">
        <v>3.35</v>
      </c>
      <c r="L179" s="44">
        <v>3.35</v>
      </c>
      <c r="M179" s="44">
        <v>3.35</v>
      </c>
      <c r="N179" s="44">
        <v>3.35</v>
      </c>
      <c r="O179" s="44">
        <v>3.35</v>
      </c>
      <c r="P179" s="44">
        <v>3.35</v>
      </c>
      <c r="Q179" s="44">
        <v>3.35</v>
      </c>
      <c r="R179" s="44">
        <v>3.35</v>
      </c>
      <c r="S179" s="44">
        <v>3.35</v>
      </c>
      <c r="T179" s="44">
        <v>3.35</v>
      </c>
      <c r="U179" s="44">
        <v>3.35</v>
      </c>
      <c r="V179" s="44">
        <v>3.35</v>
      </c>
      <c r="W179" s="44">
        <v>3.35</v>
      </c>
      <c r="X179" s="44">
        <v>3.35</v>
      </c>
      <c r="Y179" s="44">
        <v>3.35</v>
      </c>
      <c r="Z179" s="44">
        <v>3.35</v>
      </c>
      <c r="AA179" s="44">
        <v>3.35</v>
      </c>
    </row>
    <row r="180" spans="1:27" ht="12.75" customHeight="1" outlineLevel="1" x14ac:dyDescent="0.2">
      <c r="A180" s="99" t="s">
        <v>408</v>
      </c>
      <c r="B180" s="63" t="s">
        <v>81</v>
      </c>
      <c r="C180" s="43" t="s">
        <v>79</v>
      </c>
      <c r="D180" s="44">
        <f>$D$11</f>
        <v>216.36</v>
      </c>
      <c r="E180" s="44">
        <f t="shared" ref="E180:AA180" si="101">$D$11</f>
        <v>216.36</v>
      </c>
      <c r="F180" s="44">
        <f t="shared" si="101"/>
        <v>216.36</v>
      </c>
      <c r="G180" s="44">
        <f t="shared" si="101"/>
        <v>216.36</v>
      </c>
      <c r="H180" s="44">
        <f t="shared" si="101"/>
        <v>216.36</v>
      </c>
      <c r="I180" s="44">
        <f t="shared" si="101"/>
        <v>216.36</v>
      </c>
      <c r="J180" s="44">
        <f t="shared" si="101"/>
        <v>216.36</v>
      </c>
      <c r="K180" s="44">
        <f t="shared" si="101"/>
        <v>216.36</v>
      </c>
      <c r="L180" s="44">
        <f t="shared" si="101"/>
        <v>216.36</v>
      </c>
      <c r="M180" s="44">
        <f t="shared" si="101"/>
        <v>216.36</v>
      </c>
      <c r="N180" s="44">
        <f t="shared" si="101"/>
        <v>216.36</v>
      </c>
      <c r="O180" s="44">
        <f t="shared" si="101"/>
        <v>216.36</v>
      </c>
      <c r="P180" s="44">
        <f t="shared" si="101"/>
        <v>216.36</v>
      </c>
      <c r="Q180" s="44">
        <f t="shared" si="101"/>
        <v>216.36</v>
      </c>
      <c r="R180" s="44">
        <f t="shared" si="101"/>
        <v>216.36</v>
      </c>
      <c r="S180" s="44">
        <f t="shared" si="101"/>
        <v>216.36</v>
      </c>
      <c r="T180" s="44">
        <f t="shared" si="101"/>
        <v>216.36</v>
      </c>
      <c r="U180" s="44">
        <f t="shared" si="101"/>
        <v>216.36</v>
      </c>
      <c r="V180" s="44">
        <f t="shared" si="101"/>
        <v>216.36</v>
      </c>
      <c r="W180" s="44">
        <f t="shared" si="101"/>
        <v>216.36</v>
      </c>
      <c r="X180" s="44">
        <f t="shared" si="101"/>
        <v>216.36</v>
      </c>
      <c r="Y180" s="44">
        <f t="shared" si="101"/>
        <v>216.36</v>
      </c>
      <c r="Z180" s="44">
        <f t="shared" si="101"/>
        <v>216.36</v>
      </c>
      <c r="AA180" s="44">
        <f t="shared" si="101"/>
        <v>216.36</v>
      </c>
    </row>
    <row r="181" spans="1:27" ht="12.75" customHeight="1" x14ac:dyDescent="0.2">
      <c r="A181" s="98" t="s">
        <v>409</v>
      </c>
      <c r="B181" s="28" t="str">
        <f>"04"&amp;"."&amp;$B$662&amp;"."&amp;$B$663</f>
        <v>04.12.2023</v>
      </c>
      <c r="C181" s="90" t="s">
        <v>76</v>
      </c>
      <c r="D181" s="91">
        <f>ROUND(((D182+D183+D185+D184)/1000),5)</f>
        <v>3.15185</v>
      </c>
      <c r="E181" s="91">
        <f>ROUND(((E182+E183+E185+E184)/1000),5)</f>
        <v>3.10006</v>
      </c>
      <c r="F181" s="91">
        <f>ROUND(((F182+F183+F185+F184)/1000),5)</f>
        <v>3.0482200000000002</v>
      </c>
      <c r="G181" s="91">
        <f t="shared" ref="G181:AA181" si="102">ROUND(((G182+G183+G185+G184)/1000),5)</f>
        <v>3.0430299999999999</v>
      </c>
      <c r="H181" s="91">
        <f t="shared" si="102"/>
        <v>3.07233</v>
      </c>
      <c r="I181" s="91">
        <f t="shared" si="102"/>
        <v>3.1951100000000001</v>
      </c>
      <c r="J181" s="91">
        <f t="shared" si="102"/>
        <v>3.4244500000000002</v>
      </c>
      <c r="K181" s="91">
        <f t="shared" si="102"/>
        <v>3.7296900000000002</v>
      </c>
      <c r="L181" s="91">
        <f t="shared" si="102"/>
        <v>4.0099600000000004</v>
      </c>
      <c r="M181" s="91">
        <f t="shared" si="102"/>
        <v>4.1080399999999999</v>
      </c>
      <c r="N181" s="91">
        <f t="shared" si="102"/>
        <v>4.2202999999999999</v>
      </c>
      <c r="O181" s="91">
        <f t="shared" si="102"/>
        <v>4.1422800000000004</v>
      </c>
      <c r="P181" s="91">
        <f t="shared" si="102"/>
        <v>4.1248399999999998</v>
      </c>
      <c r="Q181" s="91">
        <f t="shared" si="102"/>
        <v>4.1294399999999998</v>
      </c>
      <c r="R181" s="91">
        <f t="shared" si="102"/>
        <v>4.1364599999999996</v>
      </c>
      <c r="S181" s="91">
        <f t="shared" si="102"/>
        <v>4.21258</v>
      </c>
      <c r="T181" s="91">
        <f t="shared" si="102"/>
        <v>4.2345300000000003</v>
      </c>
      <c r="U181" s="91">
        <f t="shared" si="102"/>
        <v>4.2525199999999996</v>
      </c>
      <c r="V181" s="91">
        <f t="shared" si="102"/>
        <v>4.2481999999999998</v>
      </c>
      <c r="W181" s="91">
        <f t="shared" si="102"/>
        <v>4.0854600000000003</v>
      </c>
      <c r="X181" s="91">
        <f t="shared" si="102"/>
        <v>3.9578899999999999</v>
      </c>
      <c r="Y181" s="91">
        <f t="shared" si="102"/>
        <v>3.7361399999999998</v>
      </c>
      <c r="Z181" s="91">
        <f t="shared" si="102"/>
        <v>3.4007900000000002</v>
      </c>
      <c r="AA181" s="91">
        <f t="shared" si="102"/>
        <v>3.22858</v>
      </c>
    </row>
    <row r="182" spans="1:27" ht="12.75" customHeight="1" outlineLevel="1" x14ac:dyDescent="0.2">
      <c r="A182" s="99" t="s">
        <v>410</v>
      </c>
      <c r="B182" s="63" t="s">
        <v>238</v>
      </c>
      <c r="C182" s="43" t="s">
        <v>79</v>
      </c>
      <c r="D182" s="44">
        <v>1215.17</v>
      </c>
      <c r="E182" s="44">
        <v>1163.3800000000001</v>
      </c>
      <c r="F182" s="44">
        <v>1111.54</v>
      </c>
      <c r="G182" s="44">
        <v>1106.3499999999999</v>
      </c>
      <c r="H182" s="44">
        <v>1135.6500000000001</v>
      </c>
      <c r="I182" s="44">
        <v>1258.43</v>
      </c>
      <c r="J182" s="44">
        <v>1487.77</v>
      </c>
      <c r="K182" s="44">
        <v>1793.01</v>
      </c>
      <c r="L182" s="44">
        <v>2073.2800000000002</v>
      </c>
      <c r="M182" s="44">
        <v>2171.36</v>
      </c>
      <c r="N182" s="44">
        <v>2283.62</v>
      </c>
      <c r="O182" s="44">
        <v>2205.6</v>
      </c>
      <c r="P182" s="44">
        <v>2188.16</v>
      </c>
      <c r="Q182" s="44">
        <v>2192.7600000000002</v>
      </c>
      <c r="R182" s="44">
        <v>2199.7800000000002</v>
      </c>
      <c r="S182" s="44">
        <v>2275.9</v>
      </c>
      <c r="T182" s="44">
        <v>2297.85</v>
      </c>
      <c r="U182" s="44">
        <v>2315.84</v>
      </c>
      <c r="V182" s="44">
        <v>2311.52</v>
      </c>
      <c r="W182" s="44">
        <v>2148.7800000000002</v>
      </c>
      <c r="X182" s="44">
        <v>2021.21</v>
      </c>
      <c r="Y182" s="44">
        <v>1799.46</v>
      </c>
      <c r="Z182" s="44">
        <v>1464.11</v>
      </c>
      <c r="AA182" s="44">
        <v>1291.9000000000001</v>
      </c>
    </row>
    <row r="183" spans="1:27" ht="12.75" customHeight="1" outlineLevel="1" x14ac:dyDescent="0.2">
      <c r="A183" s="99" t="s">
        <v>411</v>
      </c>
      <c r="B183" s="63" t="s">
        <v>90</v>
      </c>
      <c r="C183" s="43" t="s">
        <v>79</v>
      </c>
      <c r="D183" s="44">
        <f>$D$168</f>
        <v>1716.97</v>
      </c>
      <c r="E183" s="44">
        <f t="shared" ref="E183:AA183" si="103">$D$168</f>
        <v>1716.97</v>
      </c>
      <c r="F183" s="44">
        <f t="shared" si="103"/>
        <v>1716.97</v>
      </c>
      <c r="G183" s="44">
        <f t="shared" si="103"/>
        <v>1716.97</v>
      </c>
      <c r="H183" s="44">
        <f t="shared" si="103"/>
        <v>1716.97</v>
      </c>
      <c r="I183" s="44">
        <f t="shared" si="103"/>
        <v>1716.97</v>
      </c>
      <c r="J183" s="44">
        <f t="shared" si="103"/>
        <v>1716.97</v>
      </c>
      <c r="K183" s="44">
        <f t="shared" si="103"/>
        <v>1716.97</v>
      </c>
      <c r="L183" s="44">
        <f t="shared" si="103"/>
        <v>1716.97</v>
      </c>
      <c r="M183" s="44">
        <f t="shared" si="103"/>
        <v>1716.97</v>
      </c>
      <c r="N183" s="44">
        <f t="shared" si="103"/>
        <v>1716.97</v>
      </c>
      <c r="O183" s="44">
        <f t="shared" si="103"/>
        <v>1716.97</v>
      </c>
      <c r="P183" s="44">
        <f t="shared" si="103"/>
        <v>1716.97</v>
      </c>
      <c r="Q183" s="44">
        <f t="shared" si="103"/>
        <v>1716.97</v>
      </c>
      <c r="R183" s="44">
        <f t="shared" si="103"/>
        <v>1716.97</v>
      </c>
      <c r="S183" s="44">
        <f t="shared" si="103"/>
        <v>1716.97</v>
      </c>
      <c r="T183" s="44">
        <f t="shared" si="103"/>
        <v>1716.97</v>
      </c>
      <c r="U183" s="44">
        <f t="shared" si="103"/>
        <v>1716.97</v>
      </c>
      <c r="V183" s="44">
        <f t="shared" si="103"/>
        <v>1716.97</v>
      </c>
      <c r="W183" s="44">
        <f t="shared" si="103"/>
        <v>1716.97</v>
      </c>
      <c r="X183" s="44">
        <f t="shared" si="103"/>
        <v>1716.97</v>
      </c>
      <c r="Y183" s="44">
        <f t="shared" si="103"/>
        <v>1716.97</v>
      </c>
      <c r="Z183" s="44">
        <f t="shared" si="103"/>
        <v>1716.97</v>
      </c>
      <c r="AA183" s="44">
        <f t="shared" si="103"/>
        <v>1716.97</v>
      </c>
    </row>
    <row r="184" spans="1:27" ht="12.75" customHeight="1" outlineLevel="1" x14ac:dyDescent="0.2">
      <c r="A184" s="99" t="s">
        <v>412</v>
      </c>
      <c r="B184" s="63" t="s">
        <v>83</v>
      </c>
      <c r="C184" s="43" t="s">
        <v>79</v>
      </c>
      <c r="D184" s="44">
        <v>3.35</v>
      </c>
      <c r="E184" s="44">
        <v>3.35</v>
      </c>
      <c r="F184" s="44">
        <v>3.35</v>
      </c>
      <c r="G184" s="44">
        <v>3.35</v>
      </c>
      <c r="H184" s="44">
        <v>3.35</v>
      </c>
      <c r="I184" s="44">
        <v>3.35</v>
      </c>
      <c r="J184" s="44">
        <v>3.35</v>
      </c>
      <c r="K184" s="44">
        <v>3.35</v>
      </c>
      <c r="L184" s="44">
        <v>3.35</v>
      </c>
      <c r="M184" s="44">
        <v>3.35</v>
      </c>
      <c r="N184" s="44">
        <v>3.35</v>
      </c>
      <c r="O184" s="44">
        <v>3.35</v>
      </c>
      <c r="P184" s="44">
        <v>3.35</v>
      </c>
      <c r="Q184" s="44">
        <v>3.35</v>
      </c>
      <c r="R184" s="44">
        <v>3.35</v>
      </c>
      <c r="S184" s="44">
        <v>3.35</v>
      </c>
      <c r="T184" s="44">
        <v>3.35</v>
      </c>
      <c r="U184" s="44">
        <v>3.35</v>
      </c>
      <c r="V184" s="44">
        <v>3.35</v>
      </c>
      <c r="W184" s="44">
        <v>3.35</v>
      </c>
      <c r="X184" s="44">
        <v>3.35</v>
      </c>
      <c r="Y184" s="44">
        <v>3.35</v>
      </c>
      <c r="Z184" s="44">
        <v>3.35</v>
      </c>
      <c r="AA184" s="44">
        <v>3.35</v>
      </c>
    </row>
    <row r="185" spans="1:27" ht="12.75" customHeight="1" outlineLevel="1" x14ac:dyDescent="0.2">
      <c r="A185" s="99" t="s">
        <v>413</v>
      </c>
      <c r="B185" s="63" t="s">
        <v>81</v>
      </c>
      <c r="C185" s="43" t="s">
        <v>79</v>
      </c>
      <c r="D185" s="44">
        <f>$D$11</f>
        <v>216.36</v>
      </c>
      <c r="E185" s="44">
        <f t="shared" ref="E185:AA185" si="104">$D$11</f>
        <v>216.36</v>
      </c>
      <c r="F185" s="44">
        <f t="shared" si="104"/>
        <v>216.36</v>
      </c>
      <c r="G185" s="44">
        <f t="shared" si="104"/>
        <v>216.36</v>
      </c>
      <c r="H185" s="44">
        <f t="shared" si="104"/>
        <v>216.36</v>
      </c>
      <c r="I185" s="44">
        <f t="shared" si="104"/>
        <v>216.36</v>
      </c>
      <c r="J185" s="44">
        <f t="shared" si="104"/>
        <v>216.36</v>
      </c>
      <c r="K185" s="44">
        <f t="shared" si="104"/>
        <v>216.36</v>
      </c>
      <c r="L185" s="44">
        <f t="shared" si="104"/>
        <v>216.36</v>
      </c>
      <c r="M185" s="44">
        <f t="shared" si="104"/>
        <v>216.36</v>
      </c>
      <c r="N185" s="44">
        <f t="shared" si="104"/>
        <v>216.36</v>
      </c>
      <c r="O185" s="44">
        <f t="shared" si="104"/>
        <v>216.36</v>
      </c>
      <c r="P185" s="44">
        <f t="shared" si="104"/>
        <v>216.36</v>
      </c>
      <c r="Q185" s="44">
        <f t="shared" si="104"/>
        <v>216.36</v>
      </c>
      <c r="R185" s="44">
        <f t="shared" si="104"/>
        <v>216.36</v>
      </c>
      <c r="S185" s="44">
        <f t="shared" si="104"/>
        <v>216.36</v>
      </c>
      <c r="T185" s="44">
        <f t="shared" si="104"/>
        <v>216.36</v>
      </c>
      <c r="U185" s="44">
        <f t="shared" si="104"/>
        <v>216.36</v>
      </c>
      <c r="V185" s="44">
        <f t="shared" si="104"/>
        <v>216.36</v>
      </c>
      <c r="W185" s="44">
        <f t="shared" si="104"/>
        <v>216.36</v>
      </c>
      <c r="X185" s="44">
        <f t="shared" si="104"/>
        <v>216.36</v>
      </c>
      <c r="Y185" s="44">
        <f t="shared" si="104"/>
        <v>216.36</v>
      </c>
      <c r="Z185" s="44">
        <f t="shared" si="104"/>
        <v>216.36</v>
      </c>
      <c r="AA185" s="44">
        <f t="shared" si="104"/>
        <v>216.36</v>
      </c>
    </row>
    <row r="186" spans="1:27" ht="12.75" customHeight="1" x14ac:dyDescent="0.2">
      <c r="A186" s="98" t="s">
        <v>414</v>
      </c>
      <c r="B186" s="28" t="str">
        <f>"05"&amp;"."&amp;$B$662&amp;"."&amp;$B$663</f>
        <v>05.12.2023</v>
      </c>
      <c r="C186" s="90" t="s">
        <v>76</v>
      </c>
      <c r="D186" s="91">
        <f>ROUND(((D187+D188+D190+D189)/1000),5)</f>
        <v>3.1314700000000002</v>
      </c>
      <c r="E186" s="91">
        <f>ROUND(((E187+E188+E190+E189)/1000),5)</f>
        <v>3.02528</v>
      </c>
      <c r="F186" s="91">
        <f>ROUND(((F187+F188+F190+F189)/1000),5)</f>
        <v>2.9706899999999998</v>
      </c>
      <c r="G186" s="91">
        <f t="shared" ref="G186:AA186" si="105">ROUND(((G187+G188+G190+G189)/1000),5)</f>
        <v>2.9685600000000001</v>
      </c>
      <c r="H186" s="91">
        <f t="shared" si="105"/>
        <v>3.01878</v>
      </c>
      <c r="I186" s="91">
        <f t="shared" si="105"/>
        <v>3.14425</v>
      </c>
      <c r="J186" s="91">
        <f t="shared" si="105"/>
        <v>3.3670100000000001</v>
      </c>
      <c r="K186" s="91">
        <f t="shared" si="105"/>
        <v>3.6770499999999999</v>
      </c>
      <c r="L186" s="91">
        <f t="shared" si="105"/>
        <v>3.8705400000000001</v>
      </c>
      <c r="M186" s="91">
        <f t="shared" si="105"/>
        <v>3.9556900000000002</v>
      </c>
      <c r="N186" s="91">
        <f t="shared" si="105"/>
        <v>4.0291300000000003</v>
      </c>
      <c r="O186" s="91">
        <f t="shared" si="105"/>
        <v>3.9963899999999999</v>
      </c>
      <c r="P186" s="91">
        <f t="shared" si="105"/>
        <v>3.9849399999999999</v>
      </c>
      <c r="Q186" s="91">
        <f t="shared" si="105"/>
        <v>3.9944099999999998</v>
      </c>
      <c r="R186" s="91">
        <f t="shared" si="105"/>
        <v>3.9921899999999999</v>
      </c>
      <c r="S186" s="91">
        <f t="shared" si="105"/>
        <v>3.9679000000000002</v>
      </c>
      <c r="T186" s="91">
        <f t="shared" si="105"/>
        <v>4.02379</v>
      </c>
      <c r="U186" s="91">
        <f t="shared" si="105"/>
        <v>4.1192399999999996</v>
      </c>
      <c r="V186" s="91">
        <f t="shared" si="105"/>
        <v>4.0830799999999998</v>
      </c>
      <c r="W186" s="91">
        <f t="shared" si="105"/>
        <v>3.9599899999999999</v>
      </c>
      <c r="X186" s="91">
        <f t="shared" si="105"/>
        <v>3.8744800000000001</v>
      </c>
      <c r="Y186" s="91">
        <f t="shared" si="105"/>
        <v>3.71509</v>
      </c>
      <c r="Z186" s="91">
        <f t="shared" si="105"/>
        <v>3.3945500000000002</v>
      </c>
      <c r="AA186" s="91">
        <f t="shared" si="105"/>
        <v>3.2023799999999998</v>
      </c>
    </row>
    <row r="187" spans="1:27" ht="12.75" customHeight="1" outlineLevel="1" x14ac:dyDescent="0.2">
      <c r="A187" s="99" t="s">
        <v>415</v>
      </c>
      <c r="B187" s="63" t="s">
        <v>238</v>
      </c>
      <c r="C187" s="43" t="s">
        <v>79</v>
      </c>
      <c r="D187" s="44">
        <v>1194.79</v>
      </c>
      <c r="E187" s="44">
        <v>1088.5999999999999</v>
      </c>
      <c r="F187" s="44">
        <v>1034.01</v>
      </c>
      <c r="G187" s="44">
        <v>1031.8800000000001</v>
      </c>
      <c r="H187" s="44">
        <v>1082.0999999999999</v>
      </c>
      <c r="I187" s="44">
        <v>1207.57</v>
      </c>
      <c r="J187" s="44">
        <v>1430.33</v>
      </c>
      <c r="K187" s="44">
        <v>1740.37</v>
      </c>
      <c r="L187" s="44">
        <v>1933.86</v>
      </c>
      <c r="M187" s="44">
        <v>2019.01</v>
      </c>
      <c r="N187" s="44">
        <v>2092.4499999999998</v>
      </c>
      <c r="O187" s="44">
        <v>2059.71</v>
      </c>
      <c r="P187" s="44">
        <v>2048.2600000000002</v>
      </c>
      <c r="Q187" s="44">
        <v>2057.73</v>
      </c>
      <c r="R187" s="44">
        <v>2055.5100000000002</v>
      </c>
      <c r="S187" s="44">
        <v>2031.22</v>
      </c>
      <c r="T187" s="44">
        <v>2087.11</v>
      </c>
      <c r="U187" s="44">
        <v>2182.56</v>
      </c>
      <c r="V187" s="44">
        <v>2146.4</v>
      </c>
      <c r="W187" s="44">
        <v>2023.31</v>
      </c>
      <c r="X187" s="44">
        <v>1937.8</v>
      </c>
      <c r="Y187" s="44">
        <v>1778.41</v>
      </c>
      <c r="Z187" s="44">
        <v>1457.87</v>
      </c>
      <c r="AA187" s="44">
        <v>1265.7</v>
      </c>
    </row>
    <row r="188" spans="1:27" ht="12.75" customHeight="1" outlineLevel="1" x14ac:dyDescent="0.2">
      <c r="A188" s="99" t="s">
        <v>416</v>
      </c>
      <c r="B188" s="63" t="s">
        <v>90</v>
      </c>
      <c r="C188" s="43" t="s">
        <v>79</v>
      </c>
      <c r="D188" s="44">
        <f>$D$168</f>
        <v>1716.97</v>
      </c>
      <c r="E188" s="44">
        <f t="shared" ref="E188:AA188" si="106">$D$168</f>
        <v>1716.97</v>
      </c>
      <c r="F188" s="44">
        <f t="shared" si="106"/>
        <v>1716.97</v>
      </c>
      <c r="G188" s="44">
        <f t="shared" si="106"/>
        <v>1716.97</v>
      </c>
      <c r="H188" s="44">
        <f t="shared" si="106"/>
        <v>1716.97</v>
      </c>
      <c r="I188" s="44">
        <f t="shared" si="106"/>
        <v>1716.97</v>
      </c>
      <c r="J188" s="44">
        <f t="shared" si="106"/>
        <v>1716.97</v>
      </c>
      <c r="K188" s="44">
        <f t="shared" si="106"/>
        <v>1716.97</v>
      </c>
      <c r="L188" s="44">
        <f t="shared" si="106"/>
        <v>1716.97</v>
      </c>
      <c r="M188" s="44">
        <f t="shared" si="106"/>
        <v>1716.97</v>
      </c>
      <c r="N188" s="44">
        <f t="shared" si="106"/>
        <v>1716.97</v>
      </c>
      <c r="O188" s="44">
        <f t="shared" si="106"/>
        <v>1716.97</v>
      </c>
      <c r="P188" s="44">
        <f t="shared" si="106"/>
        <v>1716.97</v>
      </c>
      <c r="Q188" s="44">
        <f t="shared" si="106"/>
        <v>1716.97</v>
      </c>
      <c r="R188" s="44">
        <f t="shared" si="106"/>
        <v>1716.97</v>
      </c>
      <c r="S188" s="44">
        <f t="shared" si="106"/>
        <v>1716.97</v>
      </c>
      <c r="T188" s="44">
        <f t="shared" si="106"/>
        <v>1716.97</v>
      </c>
      <c r="U188" s="44">
        <f t="shared" si="106"/>
        <v>1716.97</v>
      </c>
      <c r="V188" s="44">
        <f t="shared" si="106"/>
        <v>1716.97</v>
      </c>
      <c r="W188" s="44">
        <f t="shared" si="106"/>
        <v>1716.97</v>
      </c>
      <c r="X188" s="44">
        <f t="shared" si="106"/>
        <v>1716.97</v>
      </c>
      <c r="Y188" s="44">
        <f t="shared" si="106"/>
        <v>1716.97</v>
      </c>
      <c r="Z188" s="44">
        <f t="shared" si="106"/>
        <v>1716.97</v>
      </c>
      <c r="AA188" s="44">
        <f t="shared" si="106"/>
        <v>1716.97</v>
      </c>
    </row>
    <row r="189" spans="1:27" ht="12.75" customHeight="1" outlineLevel="1" x14ac:dyDescent="0.2">
      <c r="A189" s="99" t="s">
        <v>417</v>
      </c>
      <c r="B189" s="63" t="s">
        <v>83</v>
      </c>
      <c r="C189" s="43" t="s">
        <v>79</v>
      </c>
      <c r="D189" s="44">
        <v>3.35</v>
      </c>
      <c r="E189" s="44">
        <v>3.35</v>
      </c>
      <c r="F189" s="44">
        <v>3.35</v>
      </c>
      <c r="G189" s="44">
        <v>3.35</v>
      </c>
      <c r="H189" s="44">
        <v>3.35</v>
      </c>
      <c r="I189" s="44">
        <v>3.35</v>
      </c>
      <c r="J189" s="44">
        <v>3.35</v>
      </c>
      <c r="K189" s="44">
        <v>3.35</v>
      </c>
      <c r="L189" s="44">
        <v>3.35</v>
      </c>
      <c r="M189" s="44">
        <v>3.35</v>
      </c>
      <c r="N189" s="44">
        <v>3.35</v>
      </c>
      <c r="O189" s="44">
        <v>3.35</v>
      </c>
      <c r="P189" s="44">
        <v>3.35</v>
      </c>
      <c r="Q189" s="44">
        <v>3.35</v>
      </c>
      <c r="R189" s="44">
        <v>3.35</v>
      </c>
      <c r="S189" s="44">
        <v>3.35</v>
      </c>
      <c r="T189" s="44">
        <v>3.35</v>
      </c>
      <c r="U189" s="44">
        <v>3.35</v>
      </c>
      <c r="V189" s="44">
        <v>3.35</v>
      </c>
      <c r="W189" s="44">
        <v>3.35</v>
      </c>
      <c r="X189" s="44">
        <v>3.35</v>
      </c>
      <c r="Y189" s="44">
        <v>3.35</v>
      </c>
      <c r="Z189" s="44">
        <v>3.35</v>
      </c>
      <c r="AA189" s="44">
        <v>3.35</v>
      </c>
    </row>
    <row r="190" spans="1:27" ht="12.75" customHeight="1" outlineLevel="1" x14ac:dyDescent="0.2">
      <c r="A190" s="99" t="s">
        <v>418</v>
      </c>
      <c r="B190" s="63" t="s">
        <v>81</v>
      </c>
      <c r="C190" s="43" t="s">
        <v>79</v>
      </c>
      <c r="D190" s="44">
        <f>$D$11</f>
        <v>216.36</v>
      </c>
      <c r="E190" s="44">
        <f t="shared" ref="E190:AA190" si="107">$D$11</f>
        <v>216.36</v>
      </c>
      <c r="F190" s="44">
        <f t="shared" si="107"/>
        <v>216.36</v>
      </c>
      <c r="G190" s="44">
        <f t="shared" si="107"/>
        <v>216.36</v>
      </c>
      <c r="H190" s="44">
        <f t="shared" si="107"/>
        <v>216.36</v>
      </c>
      <c r="I190" s="44">
        <f t="shared" si="107"/>
        <v>216.36</v>
      </c>
      <c r="J190" s="44">
        <f t="shared" si="107"/>
        <v>216.36</v>
      </c>
      <c r="K190" s="44">
        <f t="shared" si="107"/>
        <v>216.36</v>
      </c>
      <c r="L190" s="44">
        <f t="shared" si="107"/>
        <v>216.36</v>
      </c>
      <c r="M190" s="44">
        <f t="shared" si="107"/>
        <v>216.36</v>
      </c>
      <c r="N190" s="44">
        <f t="shared" si="107"/>
        <v>216.36</v>
      </c>
      <c r="O190" s="44">
        <f t="shared" si="107"/>
        <v>216.36</v>
      </c>
      <c r="P190" s="44">
        <f t="shared" si="107"/>
        <v>216.36</v>
      </c>
      <c r="Q190" s="44">
        <f t="shared" si="107"/>
        <v>216.36</v>
      </c>
      <c r="R190" s="44">
        <f t="shared" si="107"/>
        <v>216.36</v>
      </c>
      <c r="S190" s="44">
        <f t="shared" si="107"/>
        <v>216.36</v>
      </c>
      <c r="T190" s="44">
        <f t="shared" si="107"/>
        <v>216.36</v>
      </c>
      <c r="U190" s="44">
        <f t="shared" si="107"/>
        <v>216.36</v>
      </c>
      <c r="V190" s="44">
        <f t="shared" si="107"/>
        <v>216.36</v>
      </c>
      <c r="W190" s="44">
        <f t="shared" si="107"/>
        <v>216.36</v>
      </c>
      <c r="X190" s="44">
        <f t="shared" si="107"/>
        <v>216.36</v>
      </c>
      <c r="Y190" s="44">
        <f t="shared" si="107"/>
        <v>216.36</v>
      </c>
      <c r="Z190" s="44">
        <f t="shared" si="107"/>
        <v>216.36</v>
      </c>
      <c r="AA190" s="44">
        <f t="shared" si="107"/>
        <v>216.36</v>
      </c>
    </row>
    <row r="191" spans="1:27" ht="12.75" customHeight="1" x14ac:dyDescent="0.2">
      <c r="A191" s="98" t="s">
        <v>419</v>
      </c>
      <c r="B191" s="28" t="str">
        <f>"06"&amp;"."&amp;$B$662&amp;"."&amp;$B$663</f>
        <v>06.12.2023</v>
      </c>
      <c r="C191" s="90" t="s">
        <v>76</v>
      </c>
      <c r="D191" s="91">
        <f>ROUND(((D192+D193+D195+D194)/1000),5)</f>
        <v>3.0496099999999999</v>
      </c>
      <c r="E191" s="91">
        <f>ROUND(((E192+E193+E195+E194)/1000),5)</f>
        <v>2.9836100000000001</v>
      </c>
      <c r="F191" s="91">
        <f>ROUND(((F192+F193+F195+F194)/1000),5)</f>
        <v>2.9285999999999999</v>
      </c>
      <c r="G191" s="91">
        <f t="shared" ref="G191:AA191" si="108">ROUND(((G192+G193+G195+G194)/1000),5)</f>
        <v>2.9107500000000002</v>
      </c>
      <c r="H191" s="91">
        <f t="shared" si="108"/>
        <v>2.9937200000000002</v>
      </c>
      <c r="I191" s="91">
        <f t="shared" si="108"/>
        <v>3.1151</v>
      </c>
      <c r="J191" s="91">
        <f t="shared" si="108"/>
        <v>3.3248700000000002</v>
      </c>
      <c r="K191" s="91">
        <f t="shared" si="108"/>
        <v>3.6839599999999999</v>
      </c>
      <c r="L191" s="91">
        <f t="shared" si="108"/>
        <v>3.7521100000000001</v>
      </c>
      <c r="M191" s="91">
        <f t="shared" si="108"/>
        <v>3.9752399999999999</v>
      </c>
      <c r="N191" s="91">
        <f t="shared" si="108"/>
        <v>4.1450800000000001</v>
      </c>
      <c r="O191" s="91">
        <f t="shared" si="108"/>
        <v>3.95953</v>
      </c>
      <c r="P191" s="91">
        <f t="shared" si="108"/>
        <v>3.9210799999999999</v>
      </c>
      <c r="Q191" s="91">
        <f t="shared" si="108"/>
        <v>3.9332500000000001</v>
      </c>
      <c r="R191" s="91">
        <f t="shared" si="108"/>
        <v>3.9217300000000002</v>
      </c>
      <c r="S191" s="91">
        <f t="shared" si="108"/>
        <v>3.9752100000000001</v>
      </c>
      <c r="T191" s="91">
        <f t="shared" si="108"/>
        <v>4.1960300000000004</v>
      </c>
      <c r="U191" s="91">
        <f t="shared" si="108"/>
        <v>4.2060300000000002</v>
      </c>
      <c r="V191" s="91">
        <f t="shared" si="108"/>
        <v>4.1653599999999997</v>
      </c>
      <c r="W191" s="91">
        <f t="shared" si="108"/>
        <v>3.9224899999999998</v>
      </c>
      <c r="X191" s="91">
        <f t="shared" si="108"/>
        <v>3.8114499999999998</v>
      </c>
      <c r="Y191" s="91">
        <f t="shared" si="108"/>
        <v>3.7036199999999999</v>
      </c>
      <c r="Z191" s="91">
        <f t="shared" si="108"/>
        <v>3.3862299999999999</v>
      </c>
      <c r="AA191" s="91">
        <f t="shared" si="108"/>
        <v>3.18546</v>
      </c>
    </row>
    <row r="192" spans="1:27" ht="12.75" customHeight="1" outlineLevel="1" x14ac:dyDescent="0.2">
      <c r="A192" s="99" t="s">
        <v>420</v>
      </c>
      <c r="B192" s="63" t="s">
        <v>238</v>
      </c>
      <c r="C192" s="43" t="s">
        <v>79</v>
      </c>
      <c r="D192" s="44">
        <v>1112.93</v>
      </c>
      <c r="E192" s="44">
        <v>1046.93</v>
      </c>
      <c r="F192" s="44">
        <v>991.92</v>
      </c>
      <c r="G192" s="44">
        <v>974.07</v>
      </c>
      <c r="H192" s="44">
        <v>1057.04</v>
      </c>
      <c r="I192" s="44">
        <v>1178.42</v>
      </c>
      <c r="J192" s="44">
        <v>1388.19</v>
      </c>
      <c r="K192" s="44">
        <v>1747.28</v>
      </c>
      <c r="L192" s="44">
        <v>1815.43</v>
      </c>
      <c r="M192" s="44">
        <v>2038.56</v>
      </c>
      <c r="N192" s="44">
        <v>2208.4</v>
      </c>
      <c r="O192" s="44">
        <v>2022.85</v>
      </c>
      <c r="P192" s="44">
        <v>1984.4</v>
      </c>
      <c r="Q192" s="44">
        <v>1996.57</v>
      </c>
      <c r="R192" s="44">
        <v>1985.05</v>
      </c>
      <c r="S192" s="44">
        <v>2038.53</v>
      </c>
      <c r="T192" s="44">
        <v>2259.35</v>
      </c>
      <c r="U192" s="44">
        <v>2269.35</v>
      </c>
      <c r="V192" s="44">
        <v>2228.6799999999998</v>
      </c>
      <c r="W192" s="44">
        <v>1985.81</v>
      </c>
      <c r="X192" s="44">
        <v>1874.77</v>
      </c>
      <c r="Y192" s="44">
        <v>1766.94</v>
      </c>
      <c r="Z192" s="44">
        <v>1449.55</v>
      </c>
      <c r="AA192" s="44">
        <v>1248.78</v>
      </c>
    </row>
    <row r="193" spans="1:27" ht="12.75" customHeight="1" outlineLevel="1" x14ac:dyDescent="0.2">
      <c r="A193" s="99" t="s">
        <v>421</v>
      </c>
      <c r="B193" s="63" t="s">
        <v>90</v>
      </c>
      <c r="C193" s="43" t="s">
        <v>79</v>
      </c>
      <c r="D193" s="44">
        <f>$D$168</f>
        <v>1716.97</v>
      </c>
      <c r="E193" s="44">
        <f t="shared" ref="E193:AA193" si="109">$D$168</f>
        <v>1716.97</v>
      </c>
      <c r="F193" s="44">
        <f t="shared" si="109"/>
        <v>1716.97</v>
      </c>
      <c r="G193" s="44">
        <f t="shared" si="109"/>
        <v>1716.97</v>
      </c>
      <c r="H193" s="44">
        <f t="shared" si="109"/>
        <v>1716.97</v>
      </c>
      <c r="I193" s="44">
        <f t="shared" si="109"/>
        <v>1716.97</v>
      </c>
      <c r="J193" s="44">
        <f t="shared" si="109"/>
        <v>1716.97</v>
      </c>
      <c r="K193" s="44">
        <f t="shared" si="109"/>
        <v>1716.97</v>
      </c>
      <c r="L193" s="44">
        <f t="shared" si="109"/>
        <v>1716.97</v>
      </c>
      <c r="M193" s="44">
        <f t="shared" si="109"/>
        <v>1716.97</v>
      </c>
      <c r="N193" s="44">
        <f t="shared" si="109"/>
        <v>1716.97</v>
      </c>
      <c r="O193" s="44">
        <f t="shared" si="109"/>
        <v>1716.97</v>
      </c>
      <c r="P193" s="44">
        <f t="shared" si="109"/>
        <v>1716.97</v>
      </c>
      <c r="Q193" s="44">
        <f t="shared" si="109"/>
        <v>1716.97</v>
      </c>
      <c r="R193" s="44">
        <f t="shared" si="109"/>
        <v>1716.97</v>
      </c>
      <c r="S193" s="44">
        <f t="shared" si="109"/>
        <v>1716.97</v>
      </c>
      <c r="T193" s="44">
        <f t="shared" si="109"/>
        <v>1716.97</v>
      </c>
      <c r="U193" s="44">
        <f t="shared" si="109"/>
        <v>1716.97</v>
      </c>
      <c r="V193" s="44">
        <f t="shared" si="109"/>
        <v>1716.97</v>
      </c>
      <c r="W193" s="44">
        <f t="shared" si="109"/>
        <v>1716.97</v>
      </c>
      <c r="X193" s="44">
        <f t="shared" si="109"/>
        <v>1716.97</v>
      </c>
      <c r="Y193" s="44">
        <f t="shared" si="109"/>
        <v>1716.97</v>
      </c>
      <c r="Z193" s="44">
        <f t="shared" si="109"/>
        <v>1716.97</v>
      </c>
      <c r="AA193" s="44">
        <f t="shared" si="109"/>
        <v>1716.97</v>
      </c>
    </row>
    <row r="194" spans="1:27" ht="12.75" customHeight="1" outlineLevel="1" x14ac:dyDescent="0.2">
      <c r="A194" s="99" t="s">
        <v>422</v>
      </c>
      <c r="B194" s="63" t="s">
        <v>83</v>
      </c>
      <c r="C194" s="43" t="s">
        <v>79</v>
      </c>
      <c r="D194" s="44">
        <v>3.35</v>
      </c>
      <c r="E194" s="44">
        <v>3.35</v>
      </c>
      <c r="F194" s="44">
        <v>3.35</v>
      </c>
      <c r="G194" s="44">
        <v>3.35</v>
      </c>
      <c r="H194" s="44">
        <v>3.35</v>
      </c>
      <c r="I194" s="44">
        <v>3.35</v>
      </c>
      <c r="J194" s="44">
        <v>3.35</v>
      </c>
      <c r="K194" s="44">
        <v>3.35</v>
      </c>
      <c r="L194" s="44">
        <v>3.35</v>
      </c>
      <c r="M194" s="44">
        <v>3.35</v>
      </c>
      <c r="N194" s="44">
        <v>3.35</v>
      </c>
      <c r="O194" s="44">
        <v>3.35</v>
      </c>
      <c r="P194" s="44">
        <v>3.35</v>
      </c>
      <c r="Q194" s="44">
        <v>3.35</v>
      </c>
      <c r="R194" s="44">
        <v>3.35</v>
      </c>
      <c r="S194" s="44">
        <v>3.35</v>
      </c>
      <c r="T194" s="44">
        <v>3.35</v>
      </c>
      <c r="U194" s="44">
        <v>3.35</v>
      </c>
      <c r="V194" s="44">
        <v>3.35</v>
      </c>
      <c r="W194" s="44">
        <v>3.35</v>
      </c>
      <c r="X194" s="44">
        <v>3.35</v>
      </c>
      <c r="Y194" s="44">
        <v>3.35</v>
      </c>
      <c r="Z194" s="44">
        <v>3.35</v>
      </c>
      <c r="AA194" s="44">
        <v>3.35</v>
      </c>
    </row>
    <row r="195" spans="1:27" ht="12.75" customHeight="1" outlineLevel="1" x14ac:dyDescent="0.2">
      <c r="A195" s="99" t="s">
        <v>423</v>
      </c>
      <c r="B195" s="63" t="s">
        <v>81</v>
      </c>
      <c r="C195" s="43" t="s">
        <v>79</v>
      </c>
      <c r="D195" s="44">
        <f>$D$11</f>
        <v>216.36</v>
      </c>
      <c r="E195" s="44">
        <f t="shared" ref="E195:AA195" si="110">$D$11</f>
        <v>216.36</v>
      </c>
      <c r="F195" s="44">
        <f t="shared" si="110"/>
        <v>216.36</v>
      </c>
      <c r="G195" s="44">
        <f t="shared" si="110"/>
        <v>216.36</v>
      </c>
      <c r="H195" s="44">
        <f t="shared" si="110"/>
        <v>216.36</v>
      </c>
      <c r="I195" s="44">
        <f t="shared" si="110"/>
        <v>216.36</v>
      </c>
      <c r="J195" s="44">
        <f t="shared" si="110"/>
        <v>216.36</v>
      </c>
      <c r="K195" s="44">
        <f t="shared" si="110"/>
        <v>216.36</v>
      </c>
      <c r="L195" s="44">
        <f t="shared" si="110"/>
        <v>216.36</v>
      </c>
      <c r="M195" s="44">
        <f t="shared" si="110"/>
        <v>216.36</v>
      </c>
      <c r="N195" s="44">
        <f t="shared" si="110"/>
        <v>216.36</v>
      </c>
      <c r="O195" s="44">
        <f t="shared" si="110"/>
        <v>216.36</v>
      </c>
      <c r="P195" s="44">
        <f t="shared" si="110"/>
        <v>216.36</v>
      </c>
      <c r="Q195" s="44">
        <f t="shared" si="110"/>
        <v>216.36</v>
      </c>
      <c r="R195" s="44">
        <f t="shared" si="110"/>
        <v>216.36</v>
      </c>
      <c r="S195" s="44">
        <f t="shared" si="110"/>
        <v>216.36</v>
      </c>
      <c r="T195" s="44">
        <f t="shared" si="110"/>
        <v>216.36</v>
      </c>
      <c r="U195" s="44">
        <f t="shared" si="110"/>
        <v>216.36</v>
      </c>
      <c r="V195" s="44">
        <f t="shared" si="110"/>
        <v>216.36</v>
      </c>
      <c r="W195" s="44">
        <f t="shared" si="110"/>
        <v>216.36</v>
      </c>
      <c r="X195" s="44">
        <f t="shared" si="110"/>
        <v>216.36</v>
      </c>
      <c r="Y195" s="44">
        <f t="shared" si="110"/>
        <v>216.36</v>
      </c>
      <c r="Z195" s="44">
        <f t="shared" si="110"/>
        <v>216.36</v>
      </c>
      <c r="AA195" s="44">
        <f t="shared" si="110"/>
        <v>216.36</v>
      </c>
    </row>
    <row r="196" spans="1:27" ht="12.75" customHeight="1" x14ac:dyDescent="0.2">
      <c r="A196" s="98" t="s">
        <v>424</v>
      </c>
      <c r="B196" s="28" t="str">
        <f>"07"&amp;"."&amp;$B$662&amp;"."&amp;$B$663</f>
        <v>07.12.2023</v>
      </c>
      <c r="C196" s="90" t="s">
        <v>76</v>
      </c>
      <c r="D196" s="91">
        <f>ROUND(((D197+D198+D200+D199)/1000),5)</f>
        <v>2.97072</v>
      </c>
      <c r="E196" s="91">
        <f>ROUND(((E197+E198+E200+E199)/1000),5)</f>
        <v>2.8454199999999998</v>
      </c>
      <c r="F196" s="91">
        <f>ROUND(((F197+F198+F200+F199)/1000),5)</f>
        <v>2.7677499999999999</v>
      </c>
      <c r="G196" s="91">
        <f t="shared" ref="G196:AA196" si="111">ROUND(((G197+G198+G200+G199)/1000),5)</f>
        <v>2.7477399999999998</v>
      </c>
      <c r="H196" s="91">
        <f t="shared" si="111"/>
        <v>2.8577900000000001</v>
      </c>
      <c r="I196" s="91">
        <f t="shared" si="111"/>
        <v>3.0171299999999999</v>
      </c>
      <c r="J196" s="91">
        <f t="shared" si="111"/>
        <v>3.2582399999999998</v>
      </c>
      <c r="K196" s="91">
        <f t="shared" si="111"/>
        <v>3.61687</v>
      </c>
      <c r="L196" s="91">
        <f t="shared" si="111"/>
        <v>3.75156</v>
      </c>
      <c r="M196" s="91">
        <f t="shared" si="111"/>
        <v>3.91683</v>
      </c>
      <c r="N196" s="91">
        <f t="shared" si="111"/>
        <v>4.0803799999999999</v>
      </c>
      <c r="O196" s="91">
        <f t="shared" si="111"/>
        <v>3.8740899999999998</v>
      </c>
      <c r="P196" s="91">
        <f t="shared" si="111"/>
        <v>3.8201399999999999</v>
      </c>
      <c r="Q196" s="91">
        <f t="shared" si="111"/>
        <v>3.8314599999999999</v>
      </c>
      <c r="R196" s="91">
        <f t="shared" si="111"/>
        <v>3.82768</v>
      </c>
      <c r="S196" s="91">
        <f t="shared" si="111"/>
        <v>3.89106</v>
      </c>
      <c r="T196" s="91">
        <f t="shared" si="111"/>
        <v>4.1560899999999998</v>
      </c>
      <c r="U196" s="91">
        <f t="shared" si="111"/>
        <v>4.1803800000000004</v>
      </c>
      <c r="V196" s="91">
        <f t="shared" si="111"/>
        <v>4.1518699999999997</v>
      </c>
      <c r="W196" s="91">
        <f t="shared" si="111"/>
        <v>3.85737</v>
      </c>
      <c r="X196" s="91">
        <f t="shared" si="111"/>
        <v>3.74438</v>
      </c>
      <c r="Y196" s="91">
        <f t="shared" si="111"/>
        <v>3.6123699999999999</v>
      </c>
      <c r="Z196" s="91">
        <f t="shared" si="111"/>
        <v>3.33101</v>
      </c>
      <c r="AA196" s="91">
        <f t="shared" si="111"/>
        <v>3.1623399999999999</v>
      </c>
    </row>
    <row r="197" spans="1:27" ht="12.75" customHeight="1" outlineLevel="1" x14ac:dyDescent="0.2">
      <c r="A197" s="99" t="s">
        <v>425</v>
      </c>
      <c r="B197" s="63" t="s">
        <v>238</v>
      </c>
      <c r="C197" s="43" t="s">
        <v>79</v>
      </c>
      <c r="D197" s="44">
        <v>1034.04</v>
      </c>
      <c r="E197" s="44">
        <v>908.74</v>
      </c>
      <c r="F197" s="44">
        <v>831.07</v>
      </c>
      <c r="G197" s="44">
        <v>811.06</v>
      </c>
      <c r="H197" s="44">
        <v>921.11</v>
      </c>
      <c r="I197" s="44">
        <v>1080.45</v>
      </c>
      <c r="J197" s="44">
        <v>1321.56</v>
      </c>
      <c r="K197" s="44">
        <v>1680.19</v>
      </c>
      <c r="L197" s="44">
        <v>1814.88</v>
      </c>
      <c r="M197" s="44">
        <v>1980.15</v>
      </c>
      <c r="N197" s="44">
        <v>2143.6999999999998</v>
      </c>
      <c r="O197" s="44">
        <v>1937.41</v>
      </c>
      <c r="P197" s="44">
        <v>1883.46</v>
      </c>
      <c r="Q197" s="44">
        <v>1894.78</v>
      </c>
      <c r="R197" s="44">
        <v>1891</v>
      </c>
      <c r="S197" s="44">
        <v>1954.38</v>
      </c>
      <c r="T197" s="44">
        <v>2219.41</v>
      </c>
      <c r="U197" s="44">
        <v>2243.6999999999998</v>
      </c>
      <c r="V197" s="44">
        <v>2215.19</v>
      </c>
      <c r="W197" s="44">
        <v>1920.69</v>
      </c>
      <c r="X197" s="44">
        <v>1807.7</v>
      </c>
      <c r="Y197" s="44">
        <v>1675.69</v>
      </c>
      <c r="Z197" s="44">
        <v>1394.33</v>
      </c>
      <c r="AA197" s="44">
        <v>1225.6600000000001</v>
      </c>
    </row>
    <row r="198" spans="1:27" ht="12.75" customHeight="1" outlineLevel="1" x14ac:dyDescent="0.2">
      <c r="A198" s="99" t="s">
        <v>426</v>
      </c>
      <c r="B198" s="63" t="s">
        <v>90</v>
      </c>
      <c r="C198" s="43" t="s">
        <v>79</v>
      </c>
      <c r="D198" s="44">
        <f>$D$168</f>
        <v>1716.97</v>
      </c>
      <c r="E198" s="44">
        <f t="shared" ref="E198:AA198" si="112">$D$168</f>
        <v>1716.97</v>
      </c>
      <c r="F198" s="44">
        <f t="shared" si="112"/>
        <v>1716.97</v>
      </c>
      <c r="G198" s="44">
        <f t="shared" si="112"/>
        <v>1716.97</v>
      </c>
      <c r="H198" s="44">
        <f t="shared" si="112"/>
        <v>1716.97</v>
      </c>
      <c r="I198" s="44">
        <f t="shared" si="112"/>
        <v>1716.97</v>
      </c>
      <c r="J198" s="44">
        <f t="shared" si="112"/>
        <v>1716.97</v>
      </c>
      <c r="K198" s="44">
        <f t="shared" si="112"/>
        <v>1716.97</v>
      </c>
      <c r="L198" s="44">
        <f t="shared" si="112"/>
        <v>1716.97</v>
      </c>
      <c r="M198" s="44">
        <f t="shared" si="112"/>
        <v>1716.97</v>
      </c>
      <c r="N198" s="44">
        <f t="shared" si="112"/>
        <v>1716.97</v>
      </c>
      <c r="O198" s="44">
        <f t="shared" si="112"/>
        <v>1716.97</v>
      </c>
      <c r="P198" s="44">
        <f t="shared" si="112"/>
        <v>1716.97</v>
      </c>
      <c r="Q198" s="44">
        <f t="shared" si="112"/>
        <v>1716.97</v>
      </c>
      <c r="R198" s="44">
        <f t="shared" si="112"/>
        <v>1716.97</v>
      </c>
      <c r="S198" s="44">
        <f t="shared" si="112"/>
        <v>1716.97</v>
      </c>
      <c r="T198" s="44">
        <f t="shared" si="112"/>
        <v>1716.97</v>
      </c>
      <c r="U198" s="44">
        <f t="shared" si="112"/>
        <v>1716.97</v>
      </c>
      <c r="V198" s="44">
        <f t="shared" si="112"/>
        <v>1716.97</v>
      </c>
      <c r="W198" s="44">
        <f t="shared" si="112"/>
        <v>1716.97</v>
      </c>
      <c r="X198" s="44">
        <f t="shared" si="112"/>
        <v>1716.97</v>
      </c>
      <c r="Y198" s="44">
        <f t="shared" si="112"/>
        <v>1716.97</v>
      </c>
      <c r="Z198" s="44">
        <f t="shared" si="112"/>
        <v>1716.97</v>
      </c>
      <c r="AA198" s="44">
        <f t="shared" si="112"/>
        <v>1716.97</v>
      </c>
    </row>
    <row r="199" spans="1:27" ht="12.75" customHeight="1" outlineLevel="1" x14ac:dyDescent="0.2">
      <c r="A199" s="99" t="s">
        <v>427</v>
      </c>
      <c r="B199" s="63" t="s">
        <v>83</v>
      </c>
      <c r="C199" s="43" t="s">
        <v>79</v>
      </c>
      <c r="D199" s="44">
        <v>3.35</v>
      </c>
      <c r="E199" s="44">
        <v>3.35</v>
      </c>
      <c r="F199" s="44">
        <v>3.35</v>
      </c>
      <c r="G199" s="44">
        <v>3.35</v>
      </c>
      <c r="H199" s="44">
        <v>3.35</v>
      </c>
      <c r="I199" s="44">
        <v>3.35</v>
      </c>
      <c r="J199" s="44">
        <v>3.35</v>
      </c>
      <c r="K199" s="44">
        <v>3.35</v>
      </c>
      <c r="L199" s="44">
        <v>3.35</v>
      </c>
      <c r="M199" s="44">
        <v>3.35</v>
      </c>
      <c r="N199" s="44">
        <v>3.35</v>
      </c>
      <c r="O199" s="44">
        <v>3.35</v>
      </c>
      <c r="P199" s="44">
        <v>3.35</v>
      </c>
      <c r="Q199" s="44">
        <v>3.35</v>
      </c>
      <c r="R199" s="44">
        <v>3.35</v>
      </c>
      <c r="S199" s="44">
        <v>3.35</v>
      </c>
      <c r="T199" s="44">
        <v>3.35</v>
      </c>
      <c r="U199" s="44">
        <v>3.35</v>
      </c>
      <c r="V199" s="44">
        <v>3.35</v>
      </c>
      <c r="W199" s="44">
        <v>3.35</v>
      </c>
      <c r="X199" s="44">
        <v>3.35</v>
      </c>
      <c r="Y199" s="44">
        <v>3.35</v>
      </c>
      <c r="Z199" s="44">
        <v>3.35</v>
      </c>
      <c r="AA199" s="44">
        <v>3.35</v>
      </c>
    </row>
    <row r="200" spans="1:27" ht="12.75" customHeight="1" outlineLevel="1" x14ac:dyDescent="0.2">
      <c r="A200" s="99" t="s">
        <v>428</v>
      </c>
      <c r="B200" s="63" t="s">
        <v>81</v>
      </c>
      <c r="C200" s="43" t="s">
        <v>79</v>
      </c>
      <c r="D200" s="44">
        <f>$D$11</f>
        <v>216.36</v>
      </c>
      <c r="E200" s="44">
        <f t="shared" ref="E200:AA200" si="113">$D$11</f>
        <v>216.36</v>
      </c>
      <c r="F200" s="44">
        <f t="shared" si="113"/>
        <v>216.36</v>
      </c>
      <c r="G200" s="44">
        <f t="shared" si="113"/>
        <v>216.36</v>
      </c>
      <c r="H200" s="44">
        <f t="shared" si="113"/>
        <v>216.36</v>
      </c>
      <c r="I200" s="44">
        <f t="shared" si="113"/>
        <v>216.36</v>
      </c>
      <c r="J200" s="44">
        <f t="shared" si="113"/>
        <v>216.36</v>
      </c>
      <c r="K200" s="44">
        <f t="shared" si="113"/>
        <v>216.36</v>
      </c>
      <c r="L200" s="44">
        <f t="shared" si="113"/>
        <v>216.36</v>
      </c>
      <c r="M200" s="44">
        <f t="shared" si="113"/>
        <v>216.36</v>
      </c>
      <c r="N200" s="44">
        <f t="shared" si="113"/>
        <v>216.36</v>
      </c>
      <c r="O200" s="44">
        <f t="shared" si="113"/>
        <v>216.36</v>
      </c>
      <c r="P200" s="44">
        <f t="shared" si="113"/>
        <v>216.36</v>
      </c>
      <c r="Q200" s="44">
        <f t="shared" si="113"/>
        <v>216.36</v>
      </c>
      <c r="R200" s="44">
        <f t="shared" si="113"/>
        <v>216.36</v>
      </c>
      <c r="S200" s="44">
        <f t="shared" si="113"/>
        <v>216.36</v>
      </c>
      <c r="T200" s="44">
        <f t="shared" si="113"/>
        <v>216.36</v>
      </c>
      <c r="U200" s="44">
        <f t="shared" si="113"/>
        <v>216.36</v>
      </c>
      <c r="V200" s="44">
        <f t="shared" si="113"/>
        <v>216.36</v>
      </c>
      <c r="W200" s="44">
        <f t="shared" si="113"/>
        <v>216.36</v>
      </c>
      <c r="X200" s="44">
        <f t="shared" si="113"/>
        <v>216.36</v>
      </c>
      <c r="Y200" s="44">
        <f t="shared" si="113"/>
        <v>216.36</v>
      </c>
      <c r="Z200" s="44">
        <f t="shared" si="113"/>
        <v>216.36</v>
      </c>
      <c r="AA200" s="44">
        <f t="shared" si="113"/>
        <v>216.36</v>
      </c>
    </row>
    <row r="201" spans="1:27" ht="12.75" customHeight="1" x14ac:dyDescent="0.2">
      <c r="A201" s="98" t="s">
        <v>429</v>
      </c>
      <c r="B201" s="28" t="str">
        <f>"08"&amp;"."&amp;$B$662&amp;"."&amp;$B$663</f>
        <v>08.12.2023</v>
      </c>
      <c r="C201" s="90" t="s">
        <v>76</v>
      </c>
      <c r="D201" s="91">
        <f>ROUND(((D202+D203+D205+D204)/1000),5)</f>
        <v>2.9537200000000001</v>
      </c>
      <c r="E201" s="91">
        <f>ROUND(((E202+E203+E205+E204)/1000),5)</f>
        <v>2.80349</v>
      </c>
      <c r="F201" s="91">
        <f>ROUND(((F202+F203+F205+F204)/1000),5)</f>
        <v>2.1066500000000001</v>
      </c>
      <c r="G201" s="91">
        <f t="shared" ref="G201:AA201" si="114">ROUND(((G202+G203+G205+G204)/1000),5)</f>
        <v>2.1043599999999998</v>
      </c>
      <c r="H201" s="91">
        <f t="shared" si="114"/>
        <v>2.1204000000000001</v>
      </c>
      <c r="I201" s="91">
        <f t="shared" si="114"/>
        <v>3.0007299999999999</v>
      </c>
      <c r="J201" s="91">
        <f t="shared" si="114"/>
        <v>3.2317399999999998</v>
      </c>
      <c r="K201" s="91">
        <f t="shared" si="114"/>
        <v>3.5447500000000001</v>
      </c>
      <c r="L201" s="91">
        <f t="shared" si="114"/>
        <v>3.7625199999999999</v>
      </c>
      <c r="M201" s="91">
        <f t="shared" si="114"/>
        <v>3.8002799999999999</v>
      </c>
      <c r="N201" s="91">
        <f t="shared" si="114"/>
        <v>3.8172600000000001</v>
      </c>
      <c r="O201" s="91">
        <f t="shared" si="114"/>
        <v>3.8371</v>
      </c>
      <c r="P201" s="91">
        <f t="shared" si="114"/>
        <v>3.8235299999999999</v>
      </c>
      <c r="Q201" s="91">
        <f t="shared" si="114"/>
        <v>3.8352499999999998</v>
      </c>
      <c r="R201" s="91">
        <f t="shared" si="114"/>
        <v>3.8282400000000001</v>
      </c>
      <c r="S201" s="91">
        <f t="shared" si="114"/>
        <v>3.7764500000000001</v>
      </c>
      <c r="T201" s="91">
        <f t="shared" si="114"/>
        <v>3.8094700000000001</v>
      </c>
      <c r="U201" s="91">
        <f t="shared" si="114"/>
        <v>3.8023899999999999</v>
      </c>
      <c r="V201" s="91">
        <f t="shared" si="114"/>
        <v>3.7812700000000001</v>
      </c>
      <c r="W201" s="91">
        <f t="shared" si="114"/>
        <v>3.7718699999999998</v>
      </c>
      <c r="X201" s="91">
        <f t="shared" si="114"/>
        <v>3.74675</v>
      </c>
      <c r="Y201" s="91">
        <f t="shared" si="114"/>
        <v>3.5627599999999999</v>
      </c>
      <c r="Z201" s="91">
        <f t="shared" si="114"/>
        <v>3.2570100000000002</v>
      </c>
      <c r="AA201" s="91">
        <f t="shared" si="114"/>
        <v>3.15116</v>
      </c>
    </row>
    <row r="202" spans="1:27" ht="12.75" customHeight="1" outlineLevel="1" x14ac:dyDescent="0.2">
      <c r="A202" s="99" t="s">
        <v>430</v>
      </c>
      <c r="B202" s="63" t="s">
        <v>238</v>
      </c>
      <c r="C202" s="43" t="s">
        <v>79</v>
      </c>
      <c r="D202" s="44">
        <v>1017.04</v>
      </c>
      <c r="E202" s="44">
        <v>866.81</v>
      </c>
      <c r="F202" s="44">
        <v>169.97</v>
      </c>
      <c r="G202" s="44">
        <v>167.68</v>
      </c>
      <c r="H202" s="44">
        <v>183.72</v>
      </c>
      <c r="I202" s="44">
        <v>1064.05</v>
      </c>
      <c r="J202" s="44">
        <v>1295.06</v>
      </c>
      <c r="K202" s="44">
        <v>1608.07</v>
      </c>
      <c r="L202" s="44">
        <v>1825.84</v>
      </c>
      <c r="M202" s="44">
        <v>1863.6</v>
      </c>
      <c r="N202" s="44">
        <v>1880.58</v>
      </c>
      <c r="O202" s="44">
        <v>1900.42</v>
      </c>
      <c r="P202" s="44">
        <v>1886.85</v>
      </c>
      <c r="Q202" s="44">
        <v>1898.57</v>
      </c>
      <c r="R202" s="44">
        <v>1891.56</v>
      </c>
      <c r="S202" s="44">
        <v>1839.77</v>
      </c>
      <c r="T202" s="44">
        <v>1872.79</v>
      </c>
      <c r="U202" s="44">
        <v>1865.71</v>
      </c>
      <c r="V202" s="44">
        <v>1844.59</v>
      </c>
      <c r="W202" s="44">
        <v>1835.19</v>
      </c>
      <c r="X202" s="44">
        <v>1810.07</v>
      </c>
      <c r="Y202" s="44">
        <v>1626.08</v>
      </c>
      <c r="Z202" s="44">
        <v>1320.33</v>
      </c>
      <c r="AA202" s="44">
        <v>1214.48</v>
      </c>
    </row>
    <row r="203" spans="1:27" ht="12.75" customHeight="1" outlineLevel="1" x14ac:dyDescent="0.2">
      <c r="A203" s="99" t="s">
        <v>431</v>
      </c>
      <c r="B203" s="63" t="s">
        <v>90</v>
      </c>
      <c r="C203" s="43" t="s">
        <v>79</v>
      </c>
      <c r="D203" s="44">
        <f>$D$168</f>
        <v>1716.97</v>
      </c>
      <c r="E203" s="44">
        <f t="shared" ref="E203:AA203" si="115">$D$168</f>
        <v>1716.97</v>
      </c>
      <c r="F203" s="44">
        <f t="shared" si="115"/>
        <v>1716.97</v>
      </c>
      <c r="G203" s="44">
        <f t="shared" si="115"/>
        <v>1716.97</v>
      </c>
      <c r="H203" s="44">
        <f t="shared" si="115"/>
        <v>1716.97</v>
      </c>
      <c r="I203" s="44">
        <f t="shared" si="115"/>
        <v>1716.97</v>
      </c>
      <c r="J203" s="44">
        <f t="shared" si="115"/>
        <v>1716.97</v>
      </c>
      <c r="K203" s="44">
        <f t="shared" si="115"/>
        <v>1716.97</v>
      </c>
      <c r="L203" s="44">
        <f t="shared" si="115"/>
        <v>1716.97</v>
      </c>
      <c r="M203" s="44">
        <f t="shared" si="115"/>
        <v>1716.97</v>
      </c>
      <c r="N203" s="44">
        <f t="shared" si="115"/>
        <v>1716.97</v>
      </c>
      <c r="O203" s="44">
        <f t="shared" si="115"/>
        <v>1716.97</v>
      </c>
      <c r="P203" s="44">
        <f t="shared" si="115"/>
        <v>1716.97</v>
      </c>
      <c r="Q203" s="44">
        <f t="shared" si="115"/>
        <v>1716.97</v>
      </c>
      <c r="R203" s="44">
        <f t="shared" si="115"/>
        <v>1716.97</v>
      </c>
      <c r="S203" s="44">
        <f t="shared" si="115"/>
        <v>1716.97</v>
      </c>
      <c r="T203" s="44">
        <f t="shared" si="115"/>
        <v>1716.97</v>
      </c>
      <c r="U203" s="44">
        <f t="shared" si="115"/>
        <v>1716.97</v>
      </c>
      <c r="V203" s="44">
        <f t="shared" si="115"/>
        <v>1716.97</v>
      </c>
      <c r="W203" s="44">
        <f t="shared" si="115"/>
        <v>1716.97</v>
      </c>
      <c r="X203" s="44">
        <f t="shared" si="115"/>
        <v>1716.97</v>
      </c>
      <c r="Y203" s="44">
        <f t="shared" si="115"/>
        <v>1716.97</v>
      </c>
      <c r="Z203" s="44">
        <f t="shared" si="115"/>
        <v>1716.97</v>
      </c>
      <c r="AA203" s="44">
        <f t="shared" si="115"/>
        <v>1716.97</v>
      </c>
    </row>
    <row r="204" spans="1:27" ht="12.75" customHeight="1" outlineLevel="1" x14ac:dyDescent="0.2">
      <c r="A204" s="99" t="s">
        <v>432</v>
      </c>
      <c r="B204" s="63" t="s">
        <v>83</v>
      </c>
      <c r="C204" s="43" t="s">
        <v>79</v>
      </c>
      <c r="D204" s="44">
        <v>3.35</v>
      </c>
      <c r="E204" s="44">
        <v>3.35</v>
      </c>
      <c r="F204" s="44">
        <v>3.35</v>
      </c>
      <c r="G204" s="44">
        <v>3.35</v>
      </c>
      <c r="H204" s="44">
        <v>3.35</v>
      </c>
      <c r="I204" s="44">
        <v>3.35</v>
      </c>
      <c r="J204" s="44">
        <v>3.35</v>
      </c>
      <c r="K204" s="44">
        <v>3.35</v>
      </c>
      <c r="L204" s="44">
        <v>3.35</v>
      </c>
      <c r="M204" s="44">
        <v>3.35</v>
      </c>
      <c r="N204" s="44">
        <v>3.35</v>
      </c>
      <c r="O204" s="44">
        <v>3.35</v>
      </c>
      <c r="P204" s="44">
        <v>3.35</v>
      </c>
      <c r="Q204" s="44">
        <v>3.35</v>
      </c>
      <c r="R204" s="44">
        <v>3.35</v>
      </c>
      <c r="S204" s="44">
        <v>3.35</v>
      </c>
      <c r="T204" s="44">
        <v>3.35</v>
      </c>
      <c r="U204" s="44">
        <v>3.35</v>
      </c>
      <c r="V204" s="44">
        <v>3.35</v>
      </c>
      <c r="W204" s="44">
        <v>3.35</v>
      </c>
      <c r="X204" s="44">
        <v>3.35</v>
      </c>
      <c r="Y204" s="44">
        <v>3.35</v>
      </c>
      <c r="Z204" s="44">
        <v>3.35</v>
      </c>
      <c r="AA204" s="44">
        <v>3.35</v>
      </c>
    </row>
    <row r="205" spans="1:27" ht="12.75" customHeight="1" outlineLevel="1" x14ac:dyDescent="0.2">
      <c r="A205" s="99" t="s">
        <v>433</v>
      </c>
      <c r="B205" s="63" t="s">
        <v>81</v>
      </c>
      <c r="C205" s="43" t="s">
        <v>79</v>
      </c>
      <c r="D205" s="44">
        <f>$D$11</f>
        <v>216.36</v>
      </c>
      <c r="E205" s="44">
        <f t="shared" ref="E205:AA205" si="116">$D$11</f>
        <v>216.36</v>
      </c>
      <c r="F205" s="44">
        <f t="shared" si="116"/>
        <v>216.36</v>
      </c>
      <c r="G205" s="44">
        <f t="shared" si="116"/>
        <v>216.36</v>
      </c>
      <c r="H205" s="44">
        <f t="shared" si="116"/>
        <v>216.36</v>
      </c>
      <c r="I205" s="44">
        <f t="shared" si="116"/>
        <v>216.36</v>
      </c>
      <c r="J205" s="44">
        <f t="shared" si="116"/>
        <v>216.36</v>
      </c>
      <c r="K205" s="44">
        <f t="shared" si="116"/>
        <v>216.36</v>
      </c>
      <c r="L205" s="44">
        <f t="shared" si="116"/>
        <v>216.36</v>
      </c>
      <c r="M205" s="44">
        <f t="shared" si="116"/>
        <v>216.36</v>
      </c>
      <c r="N205" s="44">
        <f t="shared" si="116"/>
        <v>216.36</v>
      </c>
      <c r="O205" s="44">
        <f t="shared" si="116"/>
        <v>216.36</v>
      </c>
      <c r="P205" s="44">
        <f t="shared" si="116"/>
        <v>216.36</v>
      </c>
      <c r="Q205" s="44">
        <f t="shared" si="116"/>
        <v>216.36</v>
      </c>
      <c r="R205" s="44">
        <f t="shared" si="116"/>
        <v>216.36</v>
      </c>
      <c r="S205" s="44">
        <f t="shared" si="116"/>
        <v>216.36</v>
      </c>
      <c r="T205" s="44">
        <f t="shared" si="116"/>
        <v>216.36</v>
      </c>
      <c r="U205" s="44">
        <f t="shared" si="116"/>
        <v>216.36</v>
      </c>
      <c r="V205" s="44">
        <f t="shared" si="116"/>
        <v>216.36</v>
      </c>
      <c r="W205" s="44">
        <f t="shared" si="116"/>
        <v>216.36</v>
      </c>
      <c r="X205" s="44">
        <f t="shared" si="116"/>
        <v>216.36</v>
      </c>
      <c r="Y205" s="44">
        <f t="shared" si="116"/>
        <v>216.36</v>
      </c>
      <c r="Z205" s="44">
        <f t="shared" si="116"/>
        <v>216.36</v>
      </c>
      <c r="AA205" s="44">
        <f t="shared" si="116"/>
        <v>216.36</v>
      </c>
    </row>
    <row r="206" spans="1:27" ht="12.75" customHeight="1" x14ac:dyDescent="0.2">
      <c r="A206" s="98" t="s">
        <v>434</v>
      </c>
      <c r="B206" s="28" t="str">
        <f>"09"&amp;"."&amp;$B$662&amp;"."&amp;$B$663</f>
        <v>09.12.2023</v>
      </c>
      <c r="C206" s="90" t="s">
        <v>76</v>
      </c>
      <c r="D206" s="91">
        <f>ROUND(((D207+D208+D210+D209)/1000),5)</f>
        <v>3.0487600000000001</v>
      </c>
      <c r="E206" s="91">
        <f>ROUND(((E207+E208+E210+E209)/1000),5)</f>
        <v>2.9422000000000001</v>
      </c>
      <c r="F206" s="91">
        <f>ROUND(((F207+F208+F210+F209)/1000),5)</f>
        <v>2.8297599999999998</v>
      </c>
      <c r="G206" s="91">
        <f t="shared" ref="G206:AA206" si="117">ROUND(((G207+G208+G210+G209)/1000),5)</f>
        <v>2.7828599999999999</v>
      </c>
      <c r="H206" s="91">
        <f t="shared" si="117"/>
        <v>2.8259799999999999</v>
      </c>
      <c r="I206" s="91">
        <f t="shared" si="117"/>
        <v>2.9457900000000001</v>
      </c>
      <c r="J206" s="91">
        <f t="shared" si="117"/>
        <v>3.0535399999999999</v>
      </c>
      <c r="K206" s="91">
        <f t="shared" si="117"/>
        <v>3.3030200000000001</v>
      </c>
      <c r="L206" s="91">
        <f t="shared" si="117"/>
        <v>3.53661</v>
      </c>
      <c r="M206" s="91">
        <f t="shared" si="117"/>
        <v>3.7526299999999999</v>
      </c>
      <c r="N206" s="91">
        <f t="shared" si="117"/>
        <v>3.77983</v>
      </c>
      <c r="O206" s="91">
        <f t="shared" si="117"/>
        <v>3.8126600000000002</v>
      </c>
      <c r="P206" s="91">
        <f t="shared" si="117"/>
        <v>3.7920400000000001</v>
      </c>
      <c r="Q206" s="91">
        <f t="shared" si="117"/>
        <v>3.7899600000000002</v>
      </c>
      <c r="R206" s="91">
        <f t="shared" si="117"/>
        <v>3.76932</v>
      </c>
      <c r="S206" s="91">
        <f t="shared" si="117"/>
        <v>3.7677700000000001</v>
      </c>
      <c r="T206" s="91">
        <f t="shared" si="117"/>
        <v>3.7869600000000001</v>
      </c>
      <c r="U206" s="91">
        <f t="shared" si="117"/>
        <v>3.8175599999999998</v>
      </c>
      <c r="V206" s="91">
        <f t="shared" si="117"/>
        <v>3.7957200000000002</v>
      </c>
      <c r="W206" s="91">
        <f t="shared" si="117"/>
        <v>3.7699199999999999</v>
      </c>
      <c r="X206" s="91">
        <f t="shared" si="117"/>
        <v>3.7452800000000002</v>
      </c>
      <c r="Y206" s="91">
        <f t="shared" si="117"/>
        <v>3.5529500000000001</v>
      </c>
      <c r="Z206" s="91">
        <f t="shared" si="117"/>
        <v>3.2584900000000001</v>
      </c>
      <c r="AA206" s="91">
        <f t="shared" si="117"/>
        <v>3.13714</v>
      </c>
    </row>
    <row r="207" spans="1:27" ht="12.75" customHeight="1" outlineLevel="1" x14ac:dyDescent="0.2">
      <c r="A207" s="99" t="s">
        <v>435</v>
      </c>
      <c r="B207" s="63" t="s">
        <v>238</v>
      </c>
      <c r="C207" s="43" t="s">
        <v>79</v>
      </c>
      <c r="D207" s="44">
        <v>1112.08</v>
      </c>
      <c r="E207" s="44">
        <v>1005.52</v>
      </c>
      <c r="F207" s="44">
        <v>893.08</v>
      </c>
      <c r="G207" s="44">
        <v>846.18</v>
      </c>
      <c r="H207" s="44">
        <v>889.3</v>
      </c>
      <c r="I207" s="44">
        <v>1009.11</v>
      </c>
      <c r="J207" s="44">
        <v>1116.8599999999999</v>
      </c>
      <c r="K207" s="44">
        <v>1366.34</v>
      </c>
      <c r="L207" s="44">
        <v>1599.93</v>
      </c>
      <c r="M207" s="44">
        <v>1815.95</v>
      </c>
      <c r="N207" s="44">
        <v>1843.15</v>
      </c>
      <c r="O207" s="44">
        <v>1875.98</v>
      </c>
      <c r="P207" s="44">
        <v>1855.36</v>
      </c>
      <c r="Q207" s="44">
        <v>1853.28</v>
      </c>
      <c r="R207" s="44">
        <v>1832.64</v>
      </c>
      <c r="S207" s="44">
        <v>1831.09</v>
      </c>
      <c r="T207" s="44">
        <v>1850.28</v>
      </c>
      <c r="U207" s="44">
        <v>1880.88</v>
      </c>
      <c r="V207" s="44">
        <v>1859.04</v>
      </c>
      <c r="W207" s="44">
        <v>1833.24</v>
      </c>
      <c r="X207" s="44">
        <v>1808.6</v>
      </c>
      <c r="Y207" s="44">
        <v>1616.27</v>
      </c>
      <c r="Z207" s="44">
        <v>1321.81</v>
      </c>
      <c r="AA207" s="44">
        <v>1200.46</v>
      </c>
    </row>
    <row r="208" spans="1:27" ht="12.75" customHeight="1" outlineLevel="1" x14ac:dyDescent="0.2">
      <c r="A208" s="99" t="s">
        <v>436</v>
      </c>
      <c r="B208" s="63" t="s">
        <v>90</v>
      </c>
      <c r="C208" s="43" t="s">
        <v>79</v>
      </c>
      <c r="D208" s="44">
        <f>$D$168</f>
        <v>1716.97</v>
      </c>
      <c r="E208" s="44">
        <f t="shared" ref="E208:AA208" si="118">$D$168</f>
        <v>1716.97</v>
      </c>
      <c r="F208" s="44">
        <f t="shared" si="118"/>
        <v>1716.97</v>
      </c>
      <c r="G208" s="44">
        <f t="shared" si="118"/>
        <v>1716.97</v>
      </c>
      <c r="H208" s="44">
        <f t="shared" si="118"/>
        <v>1716.97</v>
      </c>
      <c r="I208" s="44">
        <f t="shared" si="118"/>
        <v>1716.97</v>
      </c>
      <c r="J208" s="44">
        <f t="shared" si="118"/>
        <v>1716.97</v>
      </c>
      <c r="K208" s="44">
        <f t="shared" si="118"/>
        <v>1716.97</v>
      </c>
      <c r="L208" s="44">
        <f t="shared" si="118"/>
        <v>1716.97</v>
      </c>
      <c r="M208" s="44">
        <f t="shared" si="118"/>
        <v>1716.97</v>
      </c>
      <c r="N208" s="44">
        <f t="shared" si="118"/>
        <v>1716.97</v>
      </c>
      <c r="O208" s="44">
        <f t="shared" si="118"/>
        <v>1716.97</v>
      </c>
      <c r="P208" s="44">
        <f t="shared" si="118"/>
        <v>1716.97</v>
      </c>
      <c r="Q208" s="44">
        <f t="shared" si="118"/>
        <v>1716.97</v>
      </c>
      <c r="R208" s="44">
        <f t="shared" si="118"/>
        <v>1716.97</v>
      </c>
      <c r="S208" s="44">
        <f t="shared" si="118"/>
        <v>1716.97</v>
      </c>
      <c r="T208" s="44">
        <f t="shared" si="118"/>
        <v>1716.97</v>
      </c>
      <c r="U208" s="44">
        <f t="shared" si="118"/>
        <v>1716.97</v>
      </c>
      <c r="V208" s="44">
        <f t="shared" si="118"/>
        <v>1716.97</v>
      </c>
      <c r="W208" s="44">
        <f t="shared" si="118"/>
        <v>1716.97</v>
      </c>
      <c r="X208" s="44">
        <f t="shared" si="118"/>
        <v>1716.97</v>
      </c>
      <c r="Y208" s="44">
        <f t="shared" si="118"/>
        <v>1716.97</v>
      </c>
      <c r="Z208" s="44">
        <f t="shared" si="118"/>
        <v>1716.97</v>
      </c>
      <c r="AA208" s="44">
        <f t="shared" si="118"/>
        <v>1716.97</v>
      </c>
    </row>
    <row r="209" spans="1:27" ht="12.75" customHeight="1" outlineLevel="1" x14ac:dyDescent="0.2">
      <c r="A209" s="99" t="s">
        <v>437</v>
      </c>
      <c r="B209" s="63" t="s">
        <v>83</v>
      </c>
      <c r="C209" s="43" t="s">
        <v>79</v>
      </c>
      <c r="D209" s="44">
        <v>3.35</v>
      </c>
      <c r="E209" s="44">
        <v>3.35</v>
      </c>
      <c r="F209" s="44">
        <v>3.35</v>
      </c>
      <c r="G209" s="44">
        <v>3.35</v>
      </c>
      <c r="H209" s="44">
        <v>3.35</v>
      </c>
      <c r="I209" s="44">
        <v>3.35</v>
      </c>
      <c r="J209" s="44">
        <v>3.35</v>
      </c>
      <c r="K209" s="44">
        <v>3.35</v>
      </c>
      <c r="L209" s="44">
        <v>3.35</v>
      </c>
      <c r="M209" s="44">
        <v>3.35</v>
      </c>
      <c r="N209" s="44">
        <v>3.35</v>
      </c>
      <c r="O209" s="44">
        <v>3.35</v>
      </c>
      <c r="P209" s="44">
        <v>3.35</v>
      </c>
      <c r="Q209" s="44">
        <v>3.35</v>
      </c>
      <c r="R209" s="44">
        <v>3.35</v>
      </c>
      <c r="S209" s="44">
        <v>3.35</v>
      </c>
      <c r="T209" s="44">
        <v>3.35</v>
      </c>
      <c r="U209" s="44">
        <v>3.35</v>
      </c>
      <c r="V209" s="44">
        <v>3.35</v>
      </c>
      <c r="W209" s="44">
        <v>3.35</v>
      </c>
      <c r="X209" s="44">
        <v>3.35</v>
      </c>
      <c r="Y209" s="44">
        <v>3.35</v>
      </c>
      <c r="Z209" s="44">
        <v>3.35</v>
      </c>
      <c r="AA209" s="44">
        <v>3.35</v>
      </c>
    </row>
    <row r="210" spans="1:27" ht="12.75" customHeight="1" outlineLevel="1" x14ac:dyDescent="0.2">
      <c r="A210" s="99" t="s">
        <v>438</v>
      </c>
      <c r="B210" s="63" t="s">
        <v>81</v>
      </c>
      <c r="C210" s="43" t="s">
        <v>79</v>
      </c>
      <c r="D210" s="44">
        <f>$D$11</f>
        <v>216.36</v>
      </c>
      <c r="E210" s="44">
        <f t="shared" ref="E210:AA210" si="119">$D$11</f>
        <v>216.36</v>
      </c>
      <c r="F210" s="44">
        <f t="shared" si="119"/>
        <v>216.36</v>
      </c>
      <c r="G210" s="44">
        <f t="shared" si="119"/>
        <v>216.36</v>
      </c>
      <c r="H210" s="44">
        <f t="shared" si="119"/>
        <v>216.36</v>
      </c>
      <c r="I210" s="44">
        <f t="shared" si="119"/>
        <v>216.36</v>
      </c>
      <c r="J210" s="44">
        <f t="shared" si="119"/>
        <v>216.36</v>
      </c>
      <c r="K210" s="44">
        <f t="shared" si="119"/>
        <v>216.36</v>
      </c>
      <c r="L210" s="44">
        <f t="shared" si="119"/>
        <v>216.36</v>
      </c>
      <c r="M210" s="44">
        <f t="shared" si="119"/>
        <v>216.36</v>
      </c>
      <c r="N210" s="44">
        <f t="shared" si="119"/>
        <v>216.36</v>
      </c>
      <c r="O210" s="44">
        <f t="shared" si="119"/>
        <v>216.36</v>
      </c>
      <c r="P210" s="44">
        <f t="shared" si="119"/>
        <v>216.36</v>
      </c>
      <c r="Q210" s="44">
        <f t="shared" si="119"/>
        <v>216.36</v>
      </c>
      <c r="R210" s="44">
        <f t="shared" si="119"/>
        <v>216.36</v>
      </c>
      <c r="S210" s="44">
        <f t="shared" si="119"/>
        <v>216.36</v>
      </c>
      <c r="T210" s="44">
        <f t="shared" si="119"/>
        <v>216.36</v>
      </c>
      <c r="U210" s="44">
        <f t="shared" si="119"/>
        <v>216.36</v>
      </c>
      <c r="V210" s="44">
        <f t="shared" si="119"/>
        <v>216.36</v>
      </c>
      <c r="W210" s="44">
        <f t="shared" si="119"/>
        <v>216.36</v>
      </c>
      <c r="X210" s="44">
        <f t="shared" si="119"/>
        <v>216.36</v>
      </c>
      <c r="Y210" s="44">
        <f t="shared" si="119"/>
        <v>216.36</v>
      </c>
      <c r="Z210" s="44">
        <f t="shared" si="119"/>
        <v>216.36</v>
      </c>
      <c r="AA210" s="44">
        <f t="shared" si="119"/>
        <v>216.36</v>
      </c>
    </row>
    <row r="211" spans="1:27" ht="12.75" customHeight="1" x14ac:dyDescent="0.2">
      <c r="A211" s="98" t="s">
        <v>439</v>
      </c>
      <c r="B211" s="28" t="str">
        <f>"10"&amp;"."&amp;$B$662&amp;"."&amp;$B$663</f>
        <v>10.12.2023</v>
      </c>
      <c r="C211" s="90" t="s">
        <v>76</v>
      </c>
      <c r="D211" s="91">
        <f>ROUND(((D212+D213+D215+D214)/1000),5)</f>
        <v>3.0065900000000001</v>
      </c>
      <c r="E211" s="91">
        <f>ROUND(((E212+E213+E215+E214)/1000),5)</f>
        <v>2.85216</v>
      </c>
      <c r="F211" s="91">
        <f>ROUND(((F212+F213+F215+F214)/1000),5)</f>
        <v>2.75162</v>
      </c>
      <c r="G211" s="91">
        <f t="shared" ref="G211:AA211" si="120">ROUND(((G212+G213+G215+G214)/1000),5)</f>
        <v>2.6970000000000001</v>
      </c>
      <c r="H211" s="91">
        <f t="shared" si="120"/>
        <v>2.1107499999999999</v>
      </c>
      <c r="I211" s="91">
        <f t="shared" si="120"/>
        <v>2.8610600000000002</v>
      </c>
      <c r="J211" s="91">
        <f t="shared" si="120"/>
        <v>2.9403700000000002</v>
      </c>
      <c r="K211" s="91">
        <f t="shared" si="120"/>
        <v>3.0564499999999999</v>
      </c>
      <c r="L211" s="91">
        <f t="shared" si="120"/>
        <v>3.3968600000000002</v>
      </c>
      <c r="M211" s="91">
        <f t="shared" si="120"/>
        <v>3.5585599999999999</v>
      </c>
      <c r="N211" s="91">
        <f t="shared" si="120"/>
        <v>3.7064499999999998</v>
      </c>
      <c r="O211" s="91">
        <f t="shared" si="120"/>
        <v>3.7338</v>
      </c>
      <c r="P211" s="91">
        <f t="shared" si="120"/>
        <v>3.73184</v>
      </c>
      <c r="Q211" s="91">
        <f t="shared" si="120"/>
        <v>3.74078</v>
      </c>
      <c r="R211" s="91">
        <f t="shared" si="120"/>
        <v>3.7102499999999998</v>
      </c>
      <c r="S211" s="91">
        <f t="shared" si="120"/>
        <v>3.7030799999999999</v>
      </c>
      <c r="T211" s="91">
        <f t="shared" si="120"/>
        <v>3.7652800000000002</v>
      </c>
      <c r="U211" s="91">
        <f t="shared" si="120"/>
        <v>3.77366</v>
      </c>
      <c r="V211" s="91">
        <f t="shared" si="120"/>
        <v>3.7712400000000001</v>
      </c>
      <c r="W211" s="91">
        <f t="shared" si="120"/>
        <v>3.7446100000000002</v>
      </c>
      <c r="X211" s="91">
        <f t="shared" si="120"/>
        <v>3.6766700000000001</v>
      </c>
      <c r="Y211" s="91">
        <f t="shared" si="120"/>
        <v>3.5004300000000002</v>
      </c>
      <c r="Z211" s="91">
        <f t="shared" si="120"/>
        <v>3.2448100000000002</v>
      </c>
      <c r="AA211" s="91">
        <f t="shared" si="120"/>
        <v>3.0709599999999999</v>
      </c>
    </row>
    <row r="212" spans="1:27" ht="12.75" customHeight="1" outlineLevel="1" x14ac:dyDescent="0.2">
      <c r="A212" s="99" t="s">
        <v>440</v>
      </c>
      <c r="B212" s="63" t="s">
        <v>238</v>
      </c>
      <c r="C212" s="43" t="s">
        <v>79</v>
      </c>
      <c r="D212" s="44">
        <v>1069.9100000000001</v>
      </c>
      <c r="E212" s="44">
        <v>915.48</v>
      </c>
      <c r="F212" s="44">
        <v>814.94</v>
      </c>
      <c r="G212" s="44">
        <v>760.32</v>
      </c>
      <c r="H212" s="44">
        <v>174.07</v>
      </c>
      <c r="I212" s="44">
        <v>924.38</v>
      </c>
      <c r="J212" s="44">
        <v>1003.69</v>
      </c>
      <c r="K212" s="44">
        <v>1119.77</v>
      </c>
      <c r="L212" s="44">
        <v>1460.18</v>
      </c>
      <c r="M212" s="44">
        <v>1621.88</v>
      </c>
      <c r="N212" s="44">
        <v>1769.77</v>
      </c>
      <c r="O212" s="44">
        <v>1797.12</v>
      </c>
      <c r="P212" s="44">
        <v>1795.16</v>
      </c>
      <c r="Q212" s="44">
        <v>1804.1</v>
      </c>
      <c r="R212" s="44">
        <v>1773.57</v>
      </c>
      <c r="S212" s="44">
        <v>1766.4</v>
      </c>
      <c r="T212" s="44">
        <v>1828.6</v>
      </c>
      <c r="U212" s="44">
        <v>1836.98</v>
      </c>
      <c r="V212" s="44">
        <v>1834.56</v>
      </c>
      <c r="W212" s="44">
        <v>1807.93</v>
      </c>
      <c r="X212" s="44">
        <v>1739.99</v>
      </c>
      <c r="Y212" s="44">
        <v>1563.75</v>
      </c>
      <c r="Z212" s="44">
        <v>1308.1300000000001</v>
      </c>
      <c r="AA212" s="44">
        <v>1134.28</v>
      </c>
    </row>
    <row r="213" spans="1:27" ht="12.75" customHeight="1" outlineLevel="1" x14ac:dyDescent="0.2">
      <c r="A213" s="99" t="s">
        <v>441</v>
      </c>
      <c r="B213" s="63" t="s">
        <v>90</v>
      </c>
      <c r="C213" s="43" t="s">
        <v>79</v>
      </c>
      <c r="D213" s="44">
        <f>$D$168</f>
        <v>1716.97</v>
      </c>
      <c r="E213" s="44">
        <f t="shared" ref="E213:AA213" si="121">$D$168</f>
        <v>1716.97</v>
      </c>
      <c r="F213" s="44">
        <f t="shared" si="121"/>
        <v>1716.97</v>
      </c>
      <c r="G213" s="44">
        <f t="shared" si="121"/>
        <v>1716.97</v>
      </c>
      <c r="H213" s="44">
        <f t="shared" si="121"/>
        <v>1716.97</v>
      </c>
      <c r="I213" s="44">
        <f t="shared" si="121"/>
        <v>1716.97</v>
      </c>
      <c r="J213" s="44">
        <f t="shared" si="121"/>
        <v>1716.97</v>
      </c>
      <c r="K213" s="44">
        <f t="shared" si="121"/>
        <v>1716.97</v>
      </c>
      <c r="L213" s="44">
        <f t="shared" si="121"/>
        <v>1716.97</v>
      </c>
      <c r="M213" s="44">
        <f t="shared" si="121"/>
        <v>1716.97</v>
      </c>
      <c r="N213" s="44">
        <f t="shared" si="121"/>
        <v>1716.97</v>
      </c>
      <c r="O213" s="44">
        <f t="shared" si="121"/>
        <v>1716.97</v>
      </c>
      <c r="P213" s="44">
        <f t="shared" si="121"/>
        <v>1716.97</v>
      </c>
      <c r="Q213" s="44">
        <f t="shared" si="121"/>
        <v>1716.97</v>
      </c>
      <c r="R213" s="44">
        <f t="shared" si="121"/>
        <v>1716.97</v>
      </c>
      <c r="S213" s="44">
        <f t="shared" si="121"/>
        <v>1716.97</v>
      </c>
      <c r="T213" s="44">
        <f t="shared" si="121"/>
        <v>1716.97</v>
      </c>
      <c r="U213" s="44">
        <f t="shared" si="121"/>
        <v>1716.97</v>
      </c>
      <c r="V213" s="44">
        <f t="shared" si="121"/>
        <v>1716.97</v>
      </c>
      <c r="W213" s="44">
        <f t="shared" si="121"/>
        <v>1716.97</v>
      </c>
      <c r="X213" s="44">
        <f t="shared" si="121"/>
        <v>1716.97</v>
      </c>
      <c r="Y213" s="44">
        <f t="shared" si="121"/>
        <v>1716.97</v>
      </c>
      <c r="Z213" s="44">
        <f t="shared" si="121"/>
        <v>1716.97</v>
      </c>
      <c r="AA213" s="44">
        <f t="shared" si="121"/>
        <v>1716.97</v>
      </c>
    </row>
    <row r="214" spans="1:27" ht="12.75" customHeight="1" outlineLevel="1" x14ac:dyDescent="0.2">
      <c r="A214" s="99" t="s">
        <v>442</v>
      </c>
      <c r="B214" s="63" t="s">
        <v>83</v>
      </c>
      <c r="C214" s="43" t="s">
        <v>79</v>
      </c>
      <c r="D214" s="44">
        <v>3.35</v>
      </c>
      <c r="E214" s="44">
        <v>3.35</v>
      </c>
      <c r="F214" s="44">
        <v>3.35</v>
      </c>
      <c r="G214" s="44">
        <v>3.35</v>
      </c>
      <c r="H214" s="44">
        <v>3.35</v>
      </c>
      <c r="I214" s="44">
        <v>3.35</v>
      </c>
      <c r="J214" s="44">
        <v>3.35</v>
      </c>
      <c r="K214" s="44">
        <v>3.35</v>
      </c>
      <c r="L214" s="44">
        <v>3.35</v>
      </c>
      <c r="M214" s="44">
        <v>3.35</v>
      </c>
      <c r="N214" s="44">
        <v>3.35</v>
      </c>
      <c r="O214" s="44">
        <v>3.35</v>
      </c>
      <c r="P214" s="44">
        <v>3.35</v>
      </c>
      <c r="Q214" s="44">
        <v>3.35</v>
      </c>
      <c r="R214" s="44">
        <v>3.35</v>
      </c>
      <c r="S214" s="44">
        <v>3.35</v>
      </c>
      <c r="T214" s="44">
        <v>3.35</v>
      </c>
      <c r="U214" s="44">
        <v>3.35</v>
      </c>
      <c r="V214" s="44">
        <v>3.35</v>
      </c>
      <c r="W214" s="44">
        <v>3.35</v>
      </c>
      <c r="X214" s="44">
        <v>3.35</v>
      </c>
      <c r="Y214" s="44">
        <v>3.35</v>
      </c>
      <c r="Z214" s="44">
        <v>3.35</v>
      </c>
      <c r="AA214" s="44">
        <v>3.35</v>
      </c>
    </row>
    <row r="215" spans="1:27" ht="12.75" customHeight="1" outlineLevel="1" x14ac:dyDescent="0.2">
      <c r="A215" s="99" t="s">
        <v>443</v>
      </c>
      <c r="B215" s="63" t="s">
        <v>81</v>
      </c>
      <c r="C215" s="43" t="s">
        <v>79</v>
      </c>
      <c r="D215" s="44">
        <f>$D$11</f>
        <v>216.36</v>
      </c>
      <c r="E215" s="44">
        <f t="shared" ref="E215:AA215" si="122">$D$11</f>
        <v>216.36</v>
      </c>
      <c r="F215" s="44">
        <f t="shared" si="122"/>
        <v>216.36</v>
      </c>
      <c r="G215" s="44">
        <f t="shared" si="122"/>
        <v>216.36</v>
      </c>
      <c r="H215" s="44">
        <f t="shared" si="122"/>
        <v>216.36</v>
      </c>
      <c r="I215" s="44">
        <f t="shared" si="122"/>
        <v>216.36</v>
      </c>
      <c r="J215" s="44">
        <f t="shared" si="122"/>
        <v>216.36</v>
      </c>
      <c r="K215" s="44">
        <f t="shared" si="122"/>
        <v>216.36</v>
      </c>
      <c r="L215" s="44">
        <f t="shared" si="122"/>
        <v>216.36</v>
      </c>
      <c r="M215" s="44">
        <f t="shared" si="122"/>
        <v>216.36</v>
      </c>
      <c r="N215" s="44">
        <f t="shared" si="122"/>
        <v>216.36</v>
      </c>
      <c r="O215" s="44">
        <f t="shared" si="122"/>
        <v>216.36</v>
      </c>
      <c r="P215" s="44">
        <f t="shared" si="122"/>
        <v>216.36</v>
      </c>
      <c r="Q215" s="44">
        <f t="shared" si="122"/>
        <v>216.36</v>
      </c>
      <c r="R215" s="44">
        <f t="shared" si="122"/>
        <v>216.36</v>
      </c>
      <c r="S215" s="44">
        <f t="shared" si="122"/>
        <v>216.36</v>
      </c>
      <c r="T215" s="44">
        <f t="shared" si="122"/>
        <v>216.36</v>
      </c>
      <c r="U215" s="44">
        <f t="shared" si="122"/>
        <v>216.36</v>
      </c>
      <c r="V215" s="44">
        <f t="shared" si="122"/>
        <v>216.36</v>
      </c>
      <c r="W215" s="44">
        <f t="shared" si="122"/>
        <v>216.36</v>
      </c>
      <c r="X215" s="44">
        <f t="shared" si="122"/>
        <v>216.36</v>
      </c>
      <c r="Y215" s="44">
        <f t="shared" si="122"/>
        <v>216.36</v>
      </c>
      <c r="Z215" s="44">
        <f t="shared" si="122"/>
        <v>216.36</v>
      </c>
      <c r="AA215" s="44">
        <f t="shared" si="122"/>
        <v>216.36</v>
      </c>
    </row>
    <row r="216" spans="1:27" ht="12.75" customHeight="1" x14ac:dyDescent="0.2">
      <c r="A216" s="98" t="s">
        <v>444</v>
      </c>
      <c r="B216" s="28" t="str">
        <f>"11"&amp;"."&amp;$B$662&amp;"."&amp;$B$663</f>
        <v>11.12.2023</v>
      </c>
      <c r="C216" s="90" t="s">
        <v>76</v>
      </c>
      <c r="D216" s="91">
        <f>ROUND(((D217+D218+D220+D219)/1000),5)</f>
        <v>3.01424</v>
      </c>
      <c r="E216" s="91">
        <f>ROUND(((E217+E218+E220+E219)/1000),5)</f>
        <v>2.9272999999999998</v>
      </c>
      <c r="F216" s="91">
        <f>ROUND(((F217+F218+F220+F219)/1000),5)</f>
        <v>2.84998</v>
      </c>
      <c r="G216" s="91">
        <f t="shared" ref="G216:AA216" si="123">ROUND(((G217+G218+G220+G219)/1000),5)</f>
        <v>2.8107899999999999</v>
      </c>
      <c r="H216" s="91">
        <f t="shared" si="123"/>
        <v>2.9174600000000002</v>
      </c>
      <c r="I216" s="91">
        <f t="shared" si="123"/>
        <v>3.04257</v>
      </c>
      <c r="J216" s="91">
        <f t="shared" si="123"/>
        <v>3.2521900000000001</v>
      </c>
      <c r="K216" s="91">
        <f t="shared" si="123"/>
        <v>3.73109</v>
      </c>
      <c r="L216" s="91">
        <f t="shared" si="123"/>
        <v>3.86307</v>
      </c>
      <c r="M216" s="91">
        <f t="shared" si="123"/>
        <v>3.9756200000000002</v>
      </c>
      <c r="N216" s="91">
        <f t="shared" si="123"/>
        <v>4.0184300000000004</v>
      </c>
      <c r="O216" s="91">
        <f t="shared" si="123"/>
        <v>4.0390199999999998</v>
      </c>
      <c r="P216" s="91">
        <f t="shared" si="123"/>
        <v>3.9772599999999998</v>
      </c>
      <c r="Q216" s="91">
        <f t="shared" si="123"/>
        <v>3.9981399999999998</v>
      </c>
      <c r="R216" s="91">
        <f t="shared" si="123"/>
        <v>3.9929399999999999</v>
      </c>
      <c r="S216" s="91">
        <f t="shared" si="123"/>
        <v>3.9376799999999998</v>
      </c>
      <c r="T216" s="91">
        <f t="shared" si="123"/>
        <v>3.9819399999999998</v>
      </c>
      <c r="U216" s="91">
        <f t="shared" si="123"/>
        <v>3.9917199999999999</v>
      </c>
      <c r="V216" s="91">
        <f t="shared" si="123"/>
        <v>3.95939</v>
      </c>
      <c r="W216" s="91">
        <f t="shared" si="123"/>
        <v>3.8476900000000001</v>
      </c>
      <c r="X216" s="91">
        <f t="shared" si="123"/>
        <v>3.7898299999999998</v>
      </c>
      <c r="Y216" s="91">
        <f t="shared" si="123"/>
        <v>3.5869</v>
      </c>
      <c r="Z216" s="91">
        <f t="shared" si="123"/>
        <v>3.2637399999999999</v>
      </c>
      <c r="AA216" s="91">
        <f t="shared" si="123"/>
        <v>3.1382400000000001</v>
      </c>
    </row>
    <row r="217" spans="1:27" ht="12.75" customHeight="1" outlineLevel="1" x14ac:dyDescent="0.2">
      <c r="A217" s="99" t="s">
        <v>445</v>
      </c>
      <c r="B217" s="63" t="s">
        <v>238</v>
      </c>
      <c r="C217" s="43" t="s">
        <v>79</v>
      </c>
      <c r="D217" s="44">
        <v>1077.56</v>
      </c>
      <c r="E217" s="44">
        <v>990.62</v>
      </c>
      <c r="F217" s="44">
        <v>913.3</v>
      </c>
      <c r="G217" s="44">
        <v>874.11</v>
      </c>
      <c r="H217" s="44">
        <v>980.78</v>
      </c>
      <c r="I217" s="44">
        <v>1105.8900000000001</v>
      </c>
      <c r="J217" s="44">
        <v>1315.51</v>
      </c>
      <c r="K217" s="44">
        <v>1794.41</v>
      </c>
      <c r="L217" s="44">
        <v>1926.39</v>
      </c>
      <c r="M217" s="44">
        <v>2038.94</v>
      </c>
      <c r="N217" s="44">
        <v>2081.75</v>
      </c>
      <c r="O217" s="44">
        <v>2102.34</v>
      </c>
      <c r="P217" s="44">
        <v>2040.58</v>
      </c>
      <c r="Q217" s="44">
        <v>2061.46</v>
      </c>
      <c r="R217" s="44">
        <v>2056.2600000000002</v>
      </c>
      <c r="S217" s="44">
        <v>2001</v>
      </c>
      <c r="T217" s="44">
        <v>2045.26</v>
      </c>
      <c r="U217" s="44">
        <v>2055.04</v>
      </c>
      <c r="V217" s="44">
        <v>2022.71</v>
      </c>
      <c r="W217" s="44">
        <v>1911.01</v>
      </c>
      <c r="X217" s="44">
        <v>1853.15</v>
      </c>
      <c r="Y217" s="44">
        <v>1650.22</v>
      </c>
      <c r="Z217" s="44">
        <v>1327.06</v>
      </c>
      <c r="AA217" s="44">
        <v>1201.56</v>
      </c>
    </row>
    <row r="218" spans="1:27" ht="12.75" customHeight="1" outlineLevel="1" x14ac:dyDescent="0.2">
      <c r="A218" s="99" t="s">
        <v>446</v>
      </c>
      <c r="B218" s="63" t="s">
        <v>90</v>
      </c>
      <c r="C218" s="43" t="s">
        <v>79</v>
      </c>
      <c r="D218" s="44">
        <f>$D$168</f>
        <v>1716.97</v>
      </c>
      <c r="E218" s="44">
        <f t="shared" ref="E218:AA218" si="124">$D$168</f>
        <v>1716.97</v>
      </c>
      <c r="F218" s="44">
        <f t="shared" si="124"/>
        <v>1716.97</v>
      </c>
      <c r="G218" s="44">
        <f t="shared" si="124"/>
        <v>1716.97</v>
      </c>
      <c r="H218" s="44">
        <f t="shared" si="124"/>
        <v>1716.97</v>
      </c>
      <c r="I218" s="44">
        <f t="shared" si="124"/>
        <v>1716.97</v>
      </c>
      <c r="J218" s="44">
        <f t="shared" si="124"/>
        <v>1716.97</v>
      </c>
      <c r="K218" s="44">
        <f t="shared" si="124"/>
        <v>1716.97</v>
      </c>
      <c r="L218" s="44">
        <f t="shared" si="124"/>
        <v>1716.97</v>
      </c>
      <c r="M218" s="44">
        <f t="shared" si="124"/>
        <v>1716.97</v>
      </c>
      <c r="N218" s="44">
        <f t="shared" si="124"/>
        <v>1716.97</v>
      </c>
      <c r="O218" s="44">
        <f t="shared" si="124"/>
        <v>1716.97</v>
      </c>
      <c r="P218" s="44">
        <f t="shared" si="124"/>
        <v>1716.97</v>
      </c>
      <c r="Q218" s="44">
        <f t="shared" si="124"/>
        <v>1716.97</v>
      </c>
      <c r="R218" s="44">
        <f t="shared" si="124"/>
        <v>1716.97</v>
      </c>
      <c r="S218" s="44">
        <f t="shared" si="124"/>
        <v>1716.97</v>
      </c>
      <c r="T218" s="44">
        <f t="shared" si="124"/>
        <v>1716.97</v>
      </c>
      <c r="U218" s="44">
        <f t="shared" si="124"/>
        <v>1716.97</v>
      </c>
      <c r="V218" s="44">
        <f t="shared" si="124"/>
        <v>1716.97</v>
      </c>
      <c r="W218" s="44">
        <f t="shared" si="124"/>
        <v>1716.97</v>
      </c>
      <c r="X218" s="44">
        <f t="shared" si="124"/>
        <v>1716.97</v>
      </c>
      <c r="Y218" s="44">
        <f t="shared" si="124"/>
        <v>1716.97</v>
      </c>
      <c r="Z218" s="44">
        <f t="shared" si="124"/>
        <v>1716.97</v>
      </c>
      <c r="AA218" s="44">
        <f t="shared" si="124"/>
        <v>1716.97</v>
      </c>
    </row>
    <row r="219" spans="1:27" ht="12.75" customHeight="1" outlineLevel="1" x14ac:dyDescent="0.2">
      <c r="A219" s="99" t="s">
        <v>447</v>
      </c>
      <c r="B219" s="63" t="s">
        <v>83</v>
      </c>
      <c r="C219" s="43" t="s">
        <v>79</v>
      </c>
      <c r="D219" s="44">
        <v>3.35</v>
      </c>
      <c r="E219" s="44">
        <v>3.35</v>
      </c>
      <c r="F219" s="44">
        <v>3.35</v>
      </c>
      <c r="G219" s="44">
        <v>3.35</v>
      </c>
      <c r="H219" s="44">
        <v>3.35</v>
      </c>
      <c r="I219" s="44">
        <v>3.35</v>
      </c>
      <c r="J219" s="44">
        <v>3.35</v>
      </c>
      <c r="K219" s="44">
        <v>3.35</v>
      </c>
      <c r="L219" s="44">
        <v>3.35</v>
      </c>
      <c r="M219" s="44">
        <v>3.35</v>
      </c>
      <c r="N219" s="44">
        <v>3.35</v>
      </c>
      <c r="O219" s="44">
        <v>3.35</v>
      </c>
      <c r="P219" s="44">
        <v>3.35</v>
      </c>
      <c r="Q219" s="44">
        <v>3.35</v>
      </c>
      <c r="R219" s="44">
        <v>3.35</v>
      </c>
      <c r="S219" s="44">
        <v>3.35</v>
      </c>
      <c r="T219" s="44">
        <v>3.35</v>
      </c>
      <c r="U219" s="44">
        <v>3.35</v>
      </c>
      <c r="V219" s="44">
        <v>3.35</v>
      </c>
      <c r="W219" s="44">
        <v>3.35</v>
      </c>
      <c r="X219" s="44">
        <v>3.35</v>
      </c>
      <c r="Y219" s="44">
        <v>3.35</v>
      </c>
      <c r="Z219" s="44">
        <v>3.35</v>
      </c>
      <c r="AA219" s="44">
        <v>3.35</v>
      </c>
    </row>
    <row r="220" spans="1:27" ht="12.75" customHeight="1" outlineLevel="1" x14ac:dyDescent="0.2">
      <c r="A220" s="99" t="s">
        <v>448</v>
      </c>
      <c r="B220" s="63" t="s">
        <v>81</v>
      </c>
      <c r="C220" s="43" t="s">
        <v>79</v>
      </c>
      <c r="D220" s="44">
        <f>$D$11</f>
        <v>216.36</v>
      </c>
      <c r="E220" s="44">
        <f t="shared" ref="E220:AA220" si="125">$D$11</f>
        <v>216.36</v>
      </c>
      <c r="F220" s="44">
        <f t="shared" si="125"/>
        <v>216.36</v>
      </c>
      <c r="G220" s="44">
        <f t="shared" si="125"/>
        <v>216.36</v>
      </c>
      <c r="H220" s="44">
        <f t="shared" si="125"/>
        <v>216.36</v>
      </c>
      <c r="I220" s="44">
        <f t="shared" si="125"/>
        <v>216.36</v>
      </c>
      <c r="J220" s="44">
        <f t="shared" si="125"/>
        <v>216.36</v>
      </c>
      <c r="K220" s="44">
        <f t="shared" si="125"/>
        <v>216.36</v>
      </c>
      <c r="L220" s="44">
        <f t="shared" si="125"/>
        <v>216.36</v>
      </c>
      <c r="M220" s="44">
        <f t="shared" si="125"/>
        <v>216.36</v>
      </c>
      <c r="N220" s="44">
        <f t="shared" si="125"/>
        <v>216.36</v>
      </c>
      <c r="O220" s="44">
        <f t="shared" si="125"/>
        <v>216.36</v>
      </c>
      <c r="P220" s="44">
        <f t="shared" si="125"/>
        <v>216.36</v>
      </c>
      <c r="Q220" s="44">
        <f t="shared" si="125"/>
        <v>216.36</v>
      </c>
      <c r="R220" s="44">
        <f t="shared" si="125"/>
        <v>216.36</v>
      </c>
      <c r="S220" s="44">
        <f t="shared" si="125"/>
        <v>216.36</v>
      </c>
      <c r="T220" s="44">
        <f t="shared" si="125"/>
        <v>216.36</v>
      </c>
      <c r="U220" s="44">
        <f t="shared" si="125"/>
        <v>216.36</v>
      </c>
      <c r="V220" s="44">
        <f t="shared" si="125"/>
        <v>216.36</v>
      </c>
      <c r="W220" s="44">
        <f t="shared" si="125"/>
        <v>216.36</v>
      </c>
      <c r="X220" s="44">
        <f t="shared" si="125"/>
        <v>216.36</v>
      </c>
      <c r="Y220" s="44">
        <f t="shared" si="125"/>
        <v>216.36</v>
      </c>
      <c r="Z220" s="44">
        <f t="shared" si="125"/>
        <v>216.36</v>
      </c>
      <c r="AA220" s="44">
        <f t="shared" si="125"/>
        <v>216.36</v>
      </c>
    </row>
    <row r="221" spans="1:27" ht="12.75" customHeight="1" x14ac:dyDescent="0.2">
      <c r="A221" s="98" t="s">
        <v>449</v>
      </c>
      <c r="B221" s="28" t="str">
        <f>"12"&amp;"."&amp;$B$662&amp;"."&amp;$B$663</f>
        <v>12.12.2023</v>
      </c>
      <c r="C221" s="90" t="s">
        <v>76</v>
      </c>
      <c r="D221" s="91">
        <f>ROUND(((D222+D223+D225+D224)/1000),5)</f>
        <v>3.0144000000000002</v>
      </c>
      <c r="E221" s="91">
        <f>ROUND(((E222+E223+E225+E224)/1000),5)</f>
        <v>2.9209700000000001</v>
      </c>
      <c r="F221" s="91">
        <f>ROUND(((F222+F223+F225+F224)/1000),5)</f>
        <v>2.81657</v>
      </c>
      <c r="G221" s="91">
        <f t="shared" ref="G221:AA221" si="126">ROUND(((G222+G223+G225+G224)/1000),5)</f>
        <v>2.8017400000000001</v>
      </c>
      <c r="H221" s="91">
        <f t="shared" si="126"/>
        <v>2.9055900000000001</v>
      </c>
      <c r="I221" s="91">
        <f t="shared" si="126"/>
        <v>3.0629499999999998</v>
      </c>
      <c r="J221" s="91">
        <f t="shared" si="126"/>
        <v>3.2456499999999999</v>
      </c>
      <c r="K221" s="91">
        <f t="shared" si="126"/>
        <v>3.5912500000000001</v>
      </c>
      <c r="L221" s="91">
        <f t="shared" si="126"/>
        <v>3.7974199999999998</v>
      </c>
      <c r="M221" s="91">
        <f t="shared" si="126"/>
        <v>3.8572899999999999</v>
      </c>
      <c r="N221" s="91">
        <f t="shared" si="126"/>
        <v>3.8879999999999999</v>
      </c>
      <c r="O221" s="91">
        <f t="shared" si="126"/>
        <v>3.9233899999999999</v>
      </c>
      <c r="P221" s="91">
        <f t="shared" si="126"/>
        <v>3.86171</v>
      </c>
      <c r="Q221" s="91">
        <f t="shared" si="126"/>
        <v>3.8801199999999998</v>
      </c>
      <c r="R221" s="91">
        <f t="shared" si="126"/>
        <v>3.8933</v>
      </c>
      <c r="S221" s="91">
        <f t="shared" si="126"/>
        <v>3.8457599999999998</v>
      </c>
      <c r="T221" s="91">
        <f t="shared" si="126"/>
        <v>3.86707</v>
      </c>
      <c r="U221" s="91">
        <f t="shared" si="126"/>
        <v>3.8602699999999999</v>
      </c>
      <c r="V221" s="91">
        <f t="shared" si="126"/>
        <v>3.8513799999999998</v>
      </c>
      <c r="W221" s="91">
        <f t="shared" si="126"/>
        <v>3.83907</v>
      </c>
      <c r="X221" s="91">
        <f t="shared" si="126"/>
        <v>3.7882699999999998</v>
      </c>
      <c r="Y221" s="91">
        <f t="shared" si="126"/>
        <v>3.6093500000000001</v>
      </c>
      <c r="Z221" s="91">
        <f t="shared" si="126"/>
        <v>3.2904100000000001</v>
      </c>
      <c r="AA221" s="91">
        <f t="shared" si="126"/>
        <v>3.17448</v>
      </c>
    </row>
    <row r="222" spans="1:27" ht="12.75" customHeight="1" outlineLevel="1" x14ac:dyDescent="0.2">
      <c r="A222" s="99" t="s">
        <v>450</v>
      </c>
      <c r="B222" s="63" t="s">
        <v>238</v>
      </c>
      <c r="C222" s="43" t="s">
        <v>79</v>
      </c>
      <c r="D222" s="44">
        <v>1077.72</v>
      </c>
      <c r="E222" s="44">
        <v>984.29</v>
      </c>
      <c r="F222" s="44">
        <v>879.89</v>
      </c>
      <c r="G222" s="44">
        <v>865.06</v>
      </c>
      <c r="H222" s="44">
        <v>968.91</v>
      </c>
      <c r="I222" s="44">
        <v>1126.27</v>
      </c>
      <c r="J222" s="44">
        <v>1308.97</v>
      </c>
      <c r="K222" s="44">
        <v>1654.57</v>
      </c>
      <c r="L222" s="44">
        <v>1860.74</v>
      </c>
      <c r="M222" s="44">
        <v>1920.61</v>
      </c>
      <c r="N222" s="44">
        <v>1951.32</v>
      </c>
      <c r="O222" s="44">
        <v>1986.71</v>
      </c>
      <c r="P222" s="44">
        <v>1925.03</v>
      </c>
      <c r="Q222" s="44">
        <v>1943.44</v>
      </c>
      <c r="R222" s="44">
        <v>1956.62</v>
      </c>
      <c r="S222" s="44">
        <v>1909.08</v>
      </c>
      <c r="T222" s="44">
        <v>1930.39</v>
      </c>
      <c r="U222" s="44">
        <v>1923.59</v>
      </c>
      <c r="V222" s="44">
        <v>1914.7</v>
      </c>
      <c r="W222" s="44">
        <v>1902.39</v>
      </c>
      <c r="X222" s="44">
        <v>1851.59</v>
      </c>
      <c r="Y222" s="44">
        <v>1672.67</v>
      </c>
      <c r="Z222" s="44">
        <v>1353.73</v>
      </c>
      <c r="AA222" s="44">
        <v>1237.8</v>
      </c>
    </row>
    <row r="223" spans="1:27" ht="12.75" customHeight="1" outlineLevel="1" x14ac:dyDescent="0.2">
      <c r="A223" s="99" t="s">
        <v>451</v>
      </c>
      <c r="B223" s="63" t="s">
        <v>90</v>
      </c>
      <c r="C223" s="43" t="s">
        <v>79</v>
      </c>
      <c r="D223" s="44">
        <f>$D$168</f>
        <v>1716.97</v>
      </c>
      <c r="E223" s="44">
        <f t="shared" ref="E223:AA223" si="127">$D$168</f>
        <v>1716.97</v>
      </c>
      <c r="F223" s="44">
        <f t="shared" si="127"/>
        <v>1716.97</v>
      </c>
      <c r="G223" s="44">
        <f t="shared" si="127"/>
        <v>1716.97</v>
      </c>
      <c r="H223" s="44">
        <f t="shared" si="127"/>
        <v>1716.97</v>
      </c>
      <c r="I223" s="44">
        <f t="shared" si="127"/>
        <v>1716.97</v>
      </c>
      <c r="J223" s="44">
        <f t="shared" si="127"/>
        <v>1716.97</v>
      </c>
      <c r="K223" s="44">
        <f t="shared" si="127"/>
        <v>1716.97</v>
      </c>
      <c r="L223" s="44">
        <f t="shared" si="127"/>
        <v>1716.97</v>
      </c>
      <c r="M223" s="44">
        <f t="shared" si="127"/>
        <v>1716.97</v>
      </c>
      <c r="N223" s="44">
        <f t="shared" si="127"/>
        <v>1716.97</v>
      </c>
      <c r="O223" s="44">
        <f t="shared" si="127"/>
        <v>1716.97</v>
      </c>
      <c r="P223" s="44">
        <f t="shared" si="127"/>
        <v>1716.97</v>
      </c>
      <c r="Q223" s="44">
        <f t="shared" si="127"/>
        <v>1716.97</v>
      </c>
      <c r="R223" s="44">
        <f t="shared" si="127"/>
        <v>1716.97</v>
      </c>
      <c r="S223" s="44">
        <f t="shared" si="127"/>
        <v>1716.97</v>
      </c>
      <c r="T223" s="44">
        <f t="shared" si="127"/>
        <v>1716.97</v>
      </c>
      <c r="U223" s="44">
        <f t="shared" si="127"/>
        <v>1716.97</v>
      </c>
      <c r="V223" s="44">
        <f t="shared" si="127"/>
        <v>1716.97</v>
      </c>
      <c r="W223" s="44">
        <f t="shared" si="127"/>
        <v>1716.97</v>
      </c>
      <c r="X223" s="44">
        <f t="shared" si="127"/>
        <v>1716.97</v>
      </c>
      <c r="Y223" s="44">
        <f t="shared" si="127"/>
        <v>1716.97</v>
      </c>
      <c r="Z223" s="44">
        <f t="shared" si="127"/>
        <v>1716.97</v>
      </c>
      <c r="AA223" s="44">
        <f t="shared" si="127"/>
        <v>1716.97</v>
      </c>
    </row>
    <row r="224" spans="1:27" ht="12.75" customHeight="1" outlineLevel="1" x14ac:dyDescent="0.2">
      <c r="A224" s="99" t="s">
        <v>452</v>
      </c>
      <c r="B224" s="63" t="s">
        <v>83</v>
      </c>
      <c r="C224" s="43" t="s">
        <v>79</v>
      </c>
      <c r="D224" s="44">
        <v>3.35</v>
      </c>
      <c r="E224" s="44">
        <v>3.35</v>
      </c>
      <c r="F224" s="44">
        <v>3.35</v>
      </c>
      <c r="G224" s="44">
        <v>3.35</v>
      </c>
      <c r="H224" s="44">
        <v>3.35</v>
      </c>
      <c r="I224" s="44">
        <v>3.35</v>
      </c>
      <c r="J224" s="44">
        <v>3.35</v>
      </c>
      <c r="K224" s="44">
        <v>3.35</v>
      </c>
      <c r="L224" s="44">
        <v>3.35</v>
      </c>
      <c r="M224" s="44">
        <v>3.35</v>
      </c>
      <c r="N224" s="44">
        <v>3.35</v>
      </c>
      <c r="O224" s="44">
        <v>3.35</v>
      </c>
      <c r="P224" s="44">
        <v>3.35</v>
      </c>
      <c r="Q224" s="44">
        <v>3.35</v>
      </c>
      <c r="R224" s="44">
        <v>3.35</v>
      </c>
      <c r="S224" s="44">
        <v>3.35</v>
      </c>
      <c r="T224" s="44">
        <v>3.35</v>
      </c>
      <c r="U224" s="44">
        <v>3.35</v>
      </c>
      <c r="V224" s="44">
        <v>3.35</v>
      </c>
      <c r="W224" s="44">
        <v>3.35</v>
      </c>
      <c r="X224" s="44">
        <v>3.35</v>
      </c>
      <c r="Y224" s="44">
        <v>3.35</v>
      </c>
      <c r="Z224" s="44">
        <v>3.35</v>
      </c>
      <c r="AA224" s="44">
        <v>3.35</v>
      </c>
    </row>
    <row r="225" spans="1:27" ht="12.75" customHeight="1" outlineLevel="1" x14ac:dyDescent="0.2">
      <c r="A225" s="99" t="s">
        <v>453</v>
      </c>
      <c r="B225" s="63" t="s">
        <v>81</v>
      </c>
      <c r="C225" s="43" t="s">
        <v>79</v>
      </c>
      <c r="D225" s="44">
        <f>$D$11</f>
        <v>216.36</v>
      </c>
      <c r="E225" s="44">
        <f t="shared" ref="E225:AA225" si="128">$D$11</f>
        <v>216.36</v>
      </c>
      <c r="F225" s="44">
        <f t="shared" si="128"/>
        <v>216.36</v>
      </c>
      <c r="G225" s="44">
        <f t="shared" si="128"/>
        <v>216.36</v>
      </c>
      <c r="H225" s="44">
        <f t="shared" si="128"/>
        <v>216.36</v>
      </c>
      <c r="I225" s="44">
        <f t="shared" si="128"/>
        <v>216.36</v>
      </c>
      <c r="J225" s="44">
        <f t="shared" si="128"/>
        <v>216.36</v>
      </c>
      <c r="K225" s="44">
        <f t="shared" si="128"/>
        <v>216.36</v>
      </c>
      <c r="L225" s="44">
        <f t="shared" si="128"/>
        <v>216.36</v>
      </c>
      <c r="M225" s="44">
        <f t="shared" si="128"/>
        <v>216.36</v>
      </c>
      <c r="N225" s="44">
        <f t="shared" si="128"/>
        <v>216.36</v>
      </c>
      <c r="O225" s="44">
        <f t="shared" si="128"/>
        <v>216.36</v>
      </c>
      <c r="P225" s="44">
        <f t="shared" si="128"/>
        <v>216.36</v>
      </c>
      <c r="Q225" s="44">
        <f t="shared" si="128"/>
        <v>216.36</v>
      </c>
      <c r="R225" s="44">
        <f t="shared" si="128"/>
        <v>216.36</v>
      </c>
      <c r="S225" s="44">
        <f t="shared" si="128"/>
        <v>216.36</v>
      </c>
      <c r="T225" s="44">
        <f t="shared" si="128"/>
        <v>216.36</v>
      </c>
      <c r="U225" s="44">
        <f t="shared" si="128"/>
        <v>216.36</v>
      </c>
      <c r="V225" s="44">
        <f t="shared" si="128"/>
        <v>216.36</v>
      </c>
      <c r="W225" s="44">
        <f t="shared" si="128"/>
        <v>216.36</v>
      </c>
      <c r="X225" s="44">
        <f t="shared" si="128"/>
        <v>216.36</v>
      </c>
      <c r="Y225" s="44">
        <f t="shared" si="128"/>
        <v>216.36</v>
      </c>
      <c r="Z225" s="44">
        <f t="shared" si="128"/>
        <v>216.36</v>
      </c>
      <c r="AA225" s="44">
        <f t="shared" si="128"/>
        <v>216.36</v>
      </c>
    </row>
    <row r="226" spans="1:27" ht="12.75" customHeight="1" x14ac:dyDescent="0.2">
      <c r="A226" s="98" t="s">
        <v>454</v>
      </c>
      <c r="B226" s="28" t="str">
        <f>"13"&amp;"."&amp;$B$662&amp;"."&amp;$B$663</f>
        <v>13.12.2023</v>
      </c>
      <c r="C226" s="90" t="s">
        <v>76</v>
      </c>
      <c r="D226" s="91">
        <f>ROUND(((D227+D228+D230+D229)/1000),5)</f>
        <v>3.1021399999999999</v>
      </c>
      <c r="E226" s="91">
        <f>ROUND(((E227+E228+E230+E229)/1000),5)</f>
        <v>3.0131399999999999</v>
      </c>
      <c r="F226" s="91">
        <f>ROUND(((F227+F228+F230+F229)/1000),5)</f>
        <v>2.9767800000000002</v>
      </c>
      <c r="G226" s="91">
        <f t="shared" ref="G226:AA226" si="129">ROUND(((G227+G228+G230+G229)/1000),5)</f>
        <v>2.9645899999999998</v>
      </c>
      <c r="H226" s="91">
        <f t="shared" si="129"/>
        <v>2.9984799999999998</v>
      </c>
      <c r="I226" s="91">
        <f t="shared" si="129"/>
        <v>3.1379899999999998</v>
      </c>
      <c r="J226" s="91">
        <f t="shared" si="129"/>
        <v>3.31108</v>
      </c>
      <c r="K226" s="91">
        <f t="shared" si="129"/>
        <v>3.6515300000000002</v>
      </c>
      <c r="L226" s="91">
        <f t="shared" si="129"/>
        <v>3.8697699999999999</v>
      </c>
      <c r="M226" s="91">
        <f t="shared" si="129"/>
        <v>3.9436800000000001</v>
      </c>
      <c r="N226" s="91">
        <f t="shared" si="129"/>
        <v>3.97607</v>
      </c>
      <c r="O226" s="91">
        <f t="shared" si="129"/>
        <v>4.0100100000000003</v>
      </c>
      <c r="P226" s="91">
        <f t="shared" si="129"/>
        <v>3.9594200000000002</v>
      </c>
      <c r="Q226" s="91">
        <f t="shared" si="129"/>
        <v>3.9849199999999998</v>
      </c>
      <c r="R226" s="91">
        <f t="shared" si="129"/>
        <v>3.97479</v>
      </c>
      <c r="S226" s="91">
        <f t="shared" si="129"/>
        <v>3.9516499999999999</v>
      </c>
      <c r="T226" s="91">
        <f t="shared" si="129"/>
        <v>3.98265</v>
      </c>
      <c r="U226" s="91">
        <f t="shared" si="129"/>
        <v>3.9732500000000002</v>
      </c>
      <c r="V226" s="91">
        <f t="shared" si="129"/>
        <v>3.9490699999999999</v>
      </c>
      <c r="W226" s="91">
        <f t="shared" si="129"/>
        <v>3.88463</v>
      </c>
      <c r="X226" s="91">
        <f t="shared" si="129"/>
        <v>3.7658499999999999</v>
      </c>
      <c r="Y226" s="91">
        <f t="shared" si="129"/>
        <v>3.69313</v>
      </c>
      <c r="Z226" s="91">
        <f t="shared" si="129"/>
        <v>3.4301200000000001</v>
      </c>
      <c r="AA226" s="91">
        <f t="shared" si="129"/>
        <v>3.2392300000000001</v>
      </c>
    </row>
    <row r="227" spans="1:27" ht="12.75" customHeight="1" outlineLevel="1" x14ac:dyDescent="0.2">
      <c r="A227" s="99" t="s">
        <v>455</v>
      </c>
      <c r="B227" s="63" t="s">
        <v>238</v>
      </c>
      <c r="C227" s="43" t="s">
        <v>79</v>
      </c>
      <c r="D227" s="44">
        <v>1165.46</v>
      </c>
      <c r="E227" s="44">
        <v>1076.46</v>
      </c>
      <c r="F227" s="44">
        <v>1040.0999999999999</v>
      </c>
      <c r="G227" s="44">
        <v>1027.9100000000001</v>
      </c>
      <c r="H227" s="44">
        <v>1061.8</v>
      </c>
      <c r="I227" s="44">
        <v>1201.31</v>
      </c>
      <c r="J227" s="44">
        <v>1374.4</v>
      </c>
      <c r="K227" s="44">
        <v>1714.85</v>
      </c>
      <c r="L227" s="44">
        <v>1933.09</v>
      </c>
      <c r="M227" s="44">
        <v>2007</v>
      </c>
      <c r="N227" s="44">
        <v>2039.39</v>
      </c>
      <c r="O227" s="44">
        <v>2073.33</v>
      </c>
      <c r="P227" s="44">
        <v>2022.74</v>
      </c>
      <c r="Q227" s="44">
        <v>2048.2399999999998</v>
      </c>
      <c r="R227" s="44">
        <v>2038.11</v>
      </c>
      <c r="S227" s="44">
        <v>2014.97</v>
      </c>
      <c r="T227" s="44">
        <v>2045.97</v>
      </c>
      <c r="U227" s="44">
        <v>2036.57</v>
      </c>
      <c r="V227" s="44">
        <v>2012.39</v>
      </c>
      <c r="W227" s="44">
        <v>1947.95</v>
      </c>
      <c r="X227" s="44">
        <v>1829.17</v>
      </c>
      <c r="Y227" s="44">
        <v>1756.45</v>
      </c>
      <c r="Z227" s="44">
        <v>1493.44</v>
      </c>
      <c r="AA227" s="44">
        <v>1302.55</v>
      </c>
    </row>
    <row r="228" spans="1:27" ht="12.75" customHeight="1" outlineLevel="1" x14ac:dyDescent="0.2">
      <c r="A228" s="99" t="s">
        <v>456</v>
      </c>
      <c r="B228" s="63" t="s">
        <v>90</v>
      </c>
      <c r="C228" s="43" t="s">
        <v>79</v>
      </c>
      <c r="D228" s="44">
        <f>$D$168</f>
        <v>1716.97</v>
      </c>
      <c r="E228" s="44">
        <f t="shared" ref="E228:AA228" si="130">$D$168</f>
        <v>1716.97</v>
      </c>
      <c r="F228" s="44">
        <f t="shared" si="130"/>
        <v>1716.97</v>
      </c>
      <c r="G228" s="44">
        <f t="shared" si="130"/>
        <v>1716.97</v>
      </c>
      <c r="H228" s="44">
        <f t="shared" si="130"/>
        <v>1716.97</v>
      </c>
      <c r="I228" s="44">
        <f t="shared" si="130"/>
        <v>1716.97</v>
      </c>
      <c r="J228" s="44">
        <f t="shared" si="130"/>
        <v>1716.97</v>
      </c>
      <c r="K228" s="44">
        <f t="shared" si="130"/>
        <v>1716.97</v>
      </c>
      <c r="L228" s="44">
        <f t="shared" si="130"/>
        <v>1716.97</v>
      </c>
      <c r="M228" s="44">
        <f t="shared" si="130"/>
        <v>1716.97</v>
      </c>
      <c r="N228" s="44">
        <f t="shared" si="130"/>
        <v>1716.97</v>
      </c>
      <c r="O228" s="44">
        <f t="shared" si="130"/>
        <v>1716.97</v>
      </c>
      <c r="P228" s="44">
        <f t="shared" si="130"/>
        <v>1716.97</v>
      </c>
      <c r="Q228" s="44">
        <f t="shared" si="130"/>
        <v>1716.97</v>
      </c>
      <c r="R228" s="44">
        <f t="shared" si="130"/>
        <v>1716.97</v>
      </c>
      <c r="S228" s="44">
        <f t="shared" si="130"/>
        <v>1716.97</v>
      </c>
      <c r="T228" s="44">
        <f t="shared" si="130"/>
        <v>1716.97</v>
      </c>
      <c r="U228" s="44">
        <f t="shared" si="130"/>
        <v>1716.97</v>
      </c>
      <c r="V228" s="44">
        <f t="shared" si="130"/>
        <v>1716.97</v>
      </c>
      <c r="W228" s="44">
        <f t="shared" si="130"/>
        <v>1716.97</v>
      </c>
      <c r="X228" s="44">
        <f t="shared" si="130"/>
        <v>1716.97</v>
      </c>
      <c r="Y228" s="44">
        <f t="shared" si="130"/>
        <v>1716.97</v>
      </c>
      <c r="Z228" s="44">
        <f t="shared" si="130"/>
        <v>1716.97</v>
      </c>
      <c r="AA228" s="44">
        <f t="shared" si="130"/>
        <v>1716.97</v>
      </c>
    </row>
    <row r="229" spans="1:27" ht="12.75" customHeight="1" outlineLevel="1" x14ac:dyDescent="0.2">
      <c r="A229" s="99" t="s">
        <v>457</v>
      </c>
      <c r="B229" s="63" t="s">
        <v>83</v>
      </c>
      <c r="C229" s="43" t="s">
        <v>79</v>
      </c>
      <c r="D229" s="44">
        <v>3.35</v>
      </c>
      <c r="E229" s="44">
        <v>3.35</v>
      </c>
      <c r="F229" s="44">
        <v>3.35</v>
      </c>
      <c r="G229" s="44">
        <v>3.35</v>
      </c>
      <c r="H229" s="44">
        <v>3.35</v>
      </c>
      <c r="I229" s="44">
        <v>3.35</v>
      </c>
      <c r="J229" s="44">
        <v>3.35</v>
      </c>
      <c r="K229" s="44">
        <v>3.35</v>
      </c>
      <c r="L229" s="44">
        <v>3.35</v>
      </c>
      <c r="M229" s="44">
        <v>3.35</v>
      </c>
      <c r="N229" s="44">
        <v>3.35</v>
      </c>
      <c r="O229" s="44">
        <v>3.35</v>
      </c>
      <c r="P229" s="44">
        <v>3.35</v>
      </c>
      <c r="Q229" s="44">
        <v>3.35</v>
      </c>
      <c r="R229" s="44">
        <v>3.35</v>
      </c>
      <c r="S229" s="44">
        <v>3.35</v>
      </c>
      <c r="T229" s="44">
        <v>3.35</v>
      </c>
      <c r="U229" s="44">
        <v>3.35</v>
      </c>
      <c r="V229" s="44">
        <v>3.35</v>
      </c>
      <c r="W229" s="44">
        <v>3.35</v>
      </c>
      <c r="X229" s="44">
        <v>3.35</v>
      </c>
      <c r="Y229" s="44">
        <v>3.35</v>
      </c>
      <c r="Z229" s="44">
        <v>3.35</v>
      </c>
      <c r="AA229" s="44">
        <v>3.35</v>
      </c>
    </row>
    <row r="230" spans="1:27" ht="12.75" customHeight="1" outlineLevel="1" x14ac:dyDescent="0.2">
      <c r="A230" s="99" t="s">
        <v>458</v>
      </c>
      <c r="B230" s="63" t="s">
        <v>81</v>
      </c>
      <c r="C230" s="43" t="s">
        <v>79</v>
      </c>
      <c r="D230" s="44">
        <f>$D$11</f>
        <v>216.36</v>
      </c>
      <c r="E230" s="44">
        <f t="shared" ref="E230:AA230" si="131">$D$11</f>
        <v>216.36</v>
      </c>
      <c r="F230" s="44">
        <f t="shared" si="131"/>
        <v>216.36</v>
      </c>
      <c r="G230" s="44">
        <f t="shared" si="131"/>
        <v>216.36</v>
      </c>
      <c r="H230" s="44">
        <f t="shared" si="131"/>
        <v>216.36</v>
      </c>
      <c r="I230" s="44">
        <f t="shared" si="131"/>
        <v>216.36</v>
      </c>
      <c r="J230" s="44">
        <f t="shared" si="131"/>
        <v>216.36</v>
      </c>
      <c r="K230" s="44">
        <f t="shared" si="131"/>
        <v>216.36</v>
      </c>
      <c r="L230" s="44">
        <f t="shared" si="131"/>
        <v>216.36</v>
      </c>
      <c r="M230" s="44">
        <f t="shared" si="131"/>
        <v>216.36</v>
      </c>
      <c r="N230" s="44">
        <f t="shared" si="131"/>
        <v>216.36</v>
      </c>
      <c r="O230" s="44">
        <f t="shared" si="131"/>
        <v>216.36</v>
      </c>
      <c r="P230" s="44">
        <f t="shared" si="131"/>
        <v>216.36</v>
      </c>
      <c r="Q230" s="44">
        <f t="shared" si="131"/>
        <v>216.36</v>
      </c>
      <c r="R230" s="44">
        <f t="shared" si="131"/>
        <v>216.36</v>
      </c>
      <c r="S230" s="44">
        <f t="shared" si="131"/>
        <v>216.36</v>
      </c>
      <c r="T230" s="44">
        <f t="shared" si="131"/>
        <v>216.36</v>
      </c>
      <c r="U230" s="44">
        <f t="shared" si="131"/>
        <v>216.36</v>
      </c>
      <c r="V230" s="44">
        <f t="shared" si="131"/>
        <v>216.36</v>
      </c>
      <c r="W230" s="44">
        <f t="shared" si="131"/>
        <v>216.36</v>
      </c>
      <c r="X230" s="44">
        <f t="shared" si="131"/>
        <v>216.36</v>
      </c>
      <c r="Y230" s="44">
        <f t="shared" si="131"/>
        <v>216.36</v>
      </c>
      <c r="Z230" s="44">
        <f t="shared" si="131"/>
        <v>216.36</v>
      </c>
      <c r="AA230" s="44">
        <f t="shared" si="131"/>
        <v>216.36</v>
      </c>
    </row>
    <row r="231" spans="1:27" ht="12.75" customHeight="1" x14ac:dyDescent="0.2">
      <c r="A231" s="98" t="s">
        <v>459</v>
      </c>
      <c r="B231" s="28" t="str">
        <f>"14"&amp;"."&amp;$B$662&amp;"."&amp;$B$663</f>
        <v>14.12.2023</v>
      </c>
      <c r="C231" s="90" t="s">
        <v>76</v>
      </c>
      <c r="D231" s="91">
        <f>ROUND(((D232+D233+D235+D234)/1000),5)</f>
        <v>3.1540900000000001</v>
      </c>
      <c r="E231" s="91">
        <f>ROUND(((E232+E233+E235+E234)/1000),5)</f>
        <v>3.0778599999999998</v>
      </c>
      <c r="F231" s="91">
        <f>ROUND(((F232+F233+F235+F234)/1000),5)</f>
        <v>3.0301900000000002</v>
      </c>
      <c r="G231" s="91">
        <f t="shared" ref="G231:AA231" si="132">ROUND(((G232+G233+G235+G234)/1000),5)</f>
        <v>3.0331100000000002</v>
      </c>
      <c r="H231" s="91">
        <f t="shared" si="132"/>
        <v>3.0785300000000002</v>
      </c>
      <c r="I231" s="91">
        <f t="shared" si="132"/>
        <v>3.2277800000000001</v>
      </c>
      <c r="J231" s="91">
        <f t="shared" si="132"/>
        <v>3.4851000000000001</v>
      </c>
      <c r="K231" s="91">
        <f t="shared" si="132"/>
        <v>3.7204899999999999</v>
      </c>
      <c r="L231" s="91">
        <f t="shared" si="132"/>
        <v>3.9359600000000001</v>
      </c>
      <c r="M231" s="91">
        <f t="shared" si="132"/>
        <v>3.9997699999999998</v>
      </c>
      <c r="N231" s="91">
        <f t="shared" si="132"/>
        <v>4.1311400000000003</v>
      </c>
      <c r="O231" s="91">
        <f t="shared" si="132"/>
        <v>4.0634899999999998</v>
      </c>
      <c r="P231" s="91">
        <f t="shared" si="132"/>
        <v>4.0064399999999996</v>
      </c>
      <c r="Q231" s="91">
        <f t="shared" si="132"/>
        <v>4.0294299999999996</v>
      </c>
      <c r="R231" s="91">
        <f t="shared" si="132"/>
        <v>4.0612399999999997</v>
      </c>
      <c r="S231" s="91">
        <f t="shared" si="132"/>
        <v>4.0014799999999999</v>
      </c>
      <c r="T231" s="91">
        <f t="shared" si="132"/>
        <v>4.2039999999999997</v>
      </c>
      <c r="U231" s="91">
        <f t="shared" si="132"/>
        <v>4.2171200000000004</v>
      </c>
      <c r="V231" s="91">
        <f t="shared" si="132"/>
        <v>4.1993900000000002</v>
      </c>
      <c r="W231" s="91">
        <f t="shared" si="132"/>
        <v>3.9610500000000002</v>
      </c>
      <c r="X231" s="91">
        <f t="shared" si="132"/>
        <v>3.8979200000000001</v>
      </c>
      <c r="Y231" s="91">
        <f t="shared" si="132"/>
        <v>3.7334700000000001</v>
      </c>
      <c r="Z231" s="91">
        <f t="shared" si="132"/>
        <v>3.4537300000000002</v>
      </c>
      <c r="AA231" s="91">
        <f t="shared" si="132"/>
        <v>3.2788200000000001</v>
      </c>
    </row>
    <row r="232" spans="1:27" ht="12.75" customHeight="1" outlineLevel="1" x14ac:dyDescent="0.2">
      <c r="A232" s="99" t="s">
        <v>460</v>
      </c>
      <c r="B232" s="63" t="s">
        <v>238</v>
      </c>
      <c r="C232" s="43" t="s">
        <v>79</v>
      </c>
      <c r="D232" s="44">
        <v>1217.4100000000001</v>
      </c>
      <c r="E232" s="44">
        <v>1141.18</v>
      </c>
      <c r="F232" s="44">
        <v>1093.51</v>
      </c>
      <c r="G232" s="44">
        <v>1096.43</v>
      </c>
      <c r="H232" s="44">
        <v>1141.8499999999999</v>
      </c>
      <c r="I232" s="44">
        <v>1291.0999999999999</v>
      </c>
      <c r="J232" s="44">
        <v>1548.42</v>
      </c>
      <c r="K232" s="44">
        <v>1783.81</v>
      </c>
      <c r="L232" s="44">
        <v>1999.28</v>
      </c>
      <c r="M232" s="44">
        <v>2063.09</v>
      </c>
      <c r="N232" s="44">
        <v>2194.46</v>
      </c>
      <c r="O232" s="44">
        <v>2126.81</v>
      </c>
      <c r="P232" s="44">
        <v>2069.7600000000002</v>
      </c>
      <c r="Q232" s="44">
        <v>2092.75</v>
      </c>
      <c r="R232" s="44">
        <v>2124.56</v>
      </c>
      <c r="S232" s="44">
        <v>2064.8000000000002</v>
      </c>
      <c r="T232" s="44">
        <v>2267.3200000000002</v>
      </c>
      <c r="U232" s="44">
        <v>2280.44</v>
      </c>
      <c r="V232" s="44">
        <v>2262.71</v>
      </c>
      <c r="W232" s="44">
        <v>2024.37</v>
      </c>
      <c r="X232" s="44">
        <v>1961.24</v>
      </c>
      <c r="Y232" s="44">
        <v>1796.79</v>
      </c>
      <c r="Z232" s="44">
        <v>1517.05</v>
      </c>
      <c r="AA232" s="44">
        <v>1342.14</v>
      </c>
    </row>
    <row r="233" spans="1:27" ht="12.75" customHeight="1" outlineLevel="1" x14ac:dyDescent="0.2">
      <c r="A233" s="99" t="s">
        <v>461</v>
      </c>
      <c r="B233" s="63" t="s">
        <v>90</v>
      </c>
      <c r="C233" s="43" t="s">
        <v>79</v>
      </c>
      <c r="D233" s="44">
        <f>$D$168</f>
        <v>1716.97</v>
      </c>
      <c r="E233" s="44">
        <f t="shared" ref="E233:AA233" si="133">$D$168</f>
        <v>1716.97</v>
      </c>
      <c r="F233" s="44">
        <f t="shared" si="133"/>
        <v>1716.97</v>
      </c>
      <c r="G233" s="44">
        <f t="shared" si="133"/>
        <v>1716.97</v>
      </c>
      <c r="H233" s="44">
        <f t="shared" si="133"/>
        <v>1716.97</v>
      </c>
      <c r="I233" s="44">
        <f t="shared" si="133"/>
        <v>1716.97</v>
      </c>
      <c r="J233" s="44">
        <f t="shared" si="133"/>
        <v>1716.97</v>
      </c>
      <c r="K233" s="44">
        <f t="shared" si="133"/>
        <v>1716.97</v>
      </c>
      <c r="L233" s="44">
        <f t="shared" si="133"/>
        <v>1716.97</v>
      </c>
      <c r="M233" s="44">
        <f t="shared" si="133"/>
        <v>1716.97</v>
      </c>
      <c r="N233" s="44">
        <f t="shared" si="133"/>
        <v>1716.97</v>
      </c>
      <c r="O233" s="44">
        <f t="shared" si="133"/>
        <v>1716.97</v>
      </c>
      <c r="P233" s="44">
        <f t="shared" si="133"/>
        <v>1716.97</v>
      </c>
      <c r="Q233" s="44">
        <f t="shared" si="133"/>
        <v>1716.97</v>
      </c>
      <c r="R233" s="44">
        <f t="shared" si="133"/>
        <v>1716.97</v>
      </c>
      <c r="S233" s="44">
        <f t="shared" si="133"/>
        <v>1716.97</v>
      </c>
      <c r="T233" s="44">
        <f t="shared" si="133"/>
        <v>1716.97</v>
      </c>
      <c r="U233" s="44">
        <f t="shared" si="133"/>
        <v>1716.97</v>
      </c>
      <c r="V233" s="44">
        <f t="shared" si="133"/>
        <v>1716.97</v>
      </c>
      <c r="W233" s="44">
        <f t="shared" si="133"/>
        <v>1716.97</v>
      </c>
      <c r="X233" s="44">
        <f t="shared" si="133"/>
        <v>1716.97</v>
      </c>
      <c r="Y233" s="44">
        <f t="shared" si="133"/>
        <v>1716.97</v>
      </c>
      <c r="Z233" s="44">
        <f t="shared" si="133"/>
        <v>1716.97</v>
      </c>
      <c r="AA233" s="44">
        <f t="shared" si="133"/>
        <v>1716.97</v>
      </c>
    </row>
    <row r="234" spans="1:27" ht="12.75" customHeight="1" outlineLevel="1" x14ac:dyDescent="0.2">
      <c r="A234" s="99" t="s">
        <v>462</v>
      </c>
      <c r="B234" s="63" t="s">
        <v>83</v>
      </c>
      <c r="C234" s="43" t="s">
        <v>79</v>
      </c>
      <c r="D234" s="44">
        <v>3.35</v>
      </c>
      <c r="E234" s="44">
        <v>3.35</v>
      </c>
      <c r="F234" s="44">
        <v>3.35</v>
      </c>
      <c r="G234" s="44">
        <v>3.35</v>
      </c>
      <c r="H234" s="44">
        <v>3.35</v>
      </c>
      <c r="I234" s="44">
        <v>3.35</v>
      </c>
      <c r="J234" s="44">
        <v>3.35</v>
      </c>
      <c r="K234" s="44">
        <v>3.35</v>
      </c>
      <c r="L234" s="44">
        <v>3.35</v>
      </c>
      <c r="M234" s="44">
        <v>3.35</v>
      </c>
      <c r="N234" s="44">
        <v>3.35</v>
      </c>
      <c r="O234" s="44">
        <v>3.35</v>
      </c>
      <c r="P234" s="44">
        <v>3.35</v>
      </c>
      <c r="Q234" s="44">
        <v>3.35</v>
      </c>
      <c r="R234" s="44">
        <v>3.35</v>
      </c>
      <c r="S234" s="44">
        <v>3.35</v>
      </c>
      <c r="T234" s="44">
        <v>3.35</v>
      </c>
      <c r="U234" s="44">
        <v>3.35</v>
      </c>
      <c r="V234" s="44">
        <v>3.35</v>
      </c>
      <c r="W234" s="44">
        <v>3.35</v>
      </c>
      <c r="X234" s="44">
        <v>3.35</v>
      </c>
      <c r="Y234" s="44">
        <v>3.35</v>
      </c>
      <c r="Z234" s="44">
        <v>3.35</v>
      </c>
      <c r="AA234" s="44">
        <v>3.35</v>
      </c>
    </row>
    <row r="235" spans="1:27" ht="12.75" customHeight="1" outlineLevel="1" x14ac:dyDescent="0.2">
      <c r="A235" s="99" t="s">
        <v>463</v>
      </c>
      <c r="B235" s="63" t="s">
        <v>81</v>
      </c>
      <c r="C235" s="43" t="s">
        <v>79</v>
      </c>
      <c r="D235" s="44">
        <f>$D$11</f>
        <v>216.36</v>
      </c>
      <c r="E235" s="44">
        <f t="shared" ref="E235:AA235" si="134">$D$11</f>
        <v>216.36</v>
      </c>
      <c r="F235" s="44">
        <f t="shared" si="134"/>
        <v>216.36</v>
      </c>
      <c r="G235" s="44">
        <f t="shared" si="134"/>
        <v>216.36</v>
      </c>
      <c r="H235" s="44">
        <f t="shared" si="134"/>
        <v>216.36</v>
      </c>
      <c r="I235" s="44">
        <f t="shared" si="134"/>
        <v>216.36</v>
      </c>
      <c r="J235" s="44">
        <f t="shared" si="134"/>
        <v>216.36</v>
      </c>
      <c r="K235" s="44">
        <f t="shared" si="134"/>
        <v>216.36</v>
      </c>
      <c r="L235" s="44">
        <f t="shared" si="134"/>
        <v>216.36</v>
      </c>
      <c r="M235" s="44">
        <f t="shared" si="134"/>
        <v>216.36</v>
      </c>
      <c r="N235" s="44">
        <f t="shared" si="134"/>
        <v>216.36</v>
      </c>
      <c r="O235" s="44">
        <f t="shared" si="134"/>
        <v>216.36</v>
      </c>
      <c r="P235" s="44">
        <f t="shared" si="134"/>
        <v>216.36</v>
      </c>
      <c r="Q235" s="44">
        <f t="shared" si="134"/>
        <v>216.36</v>
      </c>
      <c r="R235" s="44">
        <f t="shared" si="134"/>
        <v>216.36</v>
      </c>
      <c r="S235" s="44">
        <f t="shared" si="134"/>
        <v>216.36</v>
      </c>
      <c r="T235" s="44">
        <f t="shared" si="134"/>
        <v>216.36</v>
      </c>
      <c r="U235" s="44">
        <f t="shared" si="134"/>
        <v>216.36</v>
      </c>
      <c r="V235" s="44">
        <f t="shared" si="134"/>
        <v>216.36</v>
      </c>
      <c r="W235" s="44">
        <f t="shared" si="134"/>
        <v>216.36</v>
      </c>
      <c r="X235" s="44">
        <f t="shared" si="134"/>
        <v>216.36</v>
      </c>
      <c r="Y235" s="44">
        <f t="shared" si="134"/>
        <v>216.36</v>
      </c>
      <c r="Z235" s="44">
        <f t="shared" si="134"/>
        <v>216.36</v>
      </c>
      <c r="AA235" s="44">
        <f t="shared" si="134"/>
        <v>216.36</v>
      </c>
    </row>
    <row r="236" spans="1:27" ht="12.75" customHeight="1" x14ac:dyDescent="0.2">
      <c r="A236" s="98" t="s">
        <v>464</v>
      </c>
      <c r="B236" s="28" t="str">
        <f>"15"&amp;"."&amp;$B$662&amp;"."&amp;$B$663</f>
        <v>15.12.2023</v>
      </c>
      <c r="C236" s="90" t="s">
        <v>76</v>
      </c>
      <c r="D236" s="91">
        <f>ROUND(((D237+D238+D240+D239)/1000),5)</f>
        <v>3.1623100000000002</v>
      </c>
      <c r="E236" s="91">
        <f>ROUND(((E237+E238+E240+E239)/1000),5)</f>
        <v>3.1101100000000002</v>
      </c>
      <c r="F236" s="91">
        <f>ROUND(((F237+F238+F240+F239)/1000),5)</f>
        <v>3.0670999999999999</v>
      </c>
      <c r="G236" s="91">
        <f t="shared" ref="G236:AA236" si="135">ROUND(((G237+G238+G240+G239)/1000),5)</f>
        <v>3.05525</v>
      </c>
      <c r="H236" s="91">
        <f t="shared" si="135"/>
        <v>3.1101299999999998</v>
      </c>
      <c r="I236" s="91">
        <f t="shared" si="135"/>
        <v>3.2258200000000001</v>
      </c>
      <c r="J236" s="91">
        <f t="shared" si="135"/>
        <v>3.44198</v>
      </c>
      <c r="K236" s="91">
        <f t="shared" si="135"/>
        <v>3.7793399999999999</v>
      </c>
      <c r="L236" s="91">
        <f t="shared" si="135"/>
        <v>3.9868600000000001</v>
      </c>
      <c r="M236" s="91">
        <f t="shared" si="135"/>
        <v>4.0112899999999998</v>
      </c>
      <c r="N236" s="91">
        <f t="shared" si="135"/>
        <v>4.0416400000000001</v>
      </c>
      <c r="O236" s="91">
        <f t="shared" si="135"/>
        <v>4.0452899999999996</v>
      </c>
      <c r="P236" s="91">
        <f t="shared" si="135"/>
        <v>4.0422099999999999</v>
      </c>
      <c r="Q236" s="91">
        <f t="shared" si="135"/>
        <v>4.0470800000000002</v>
      </c>
      <c r="R236" s="91">
        <f t="shared" si="135"/>
        <v>4.0474300000000003</v>
      </c>
      <c r="S236" s="91">
        <f t="shared" si="135"/>
        <v>4.0132599999999998</v>
      </c>
      <c r="T236" s="91">
        <f t="shared" si="135"/>
        <v>4.0737699999999997</v>
      </c>
      <c r="U236" s="91">
        <f t="shared" si="135"/>
        <v>4.0784700000000003</v>
      </c>
      <c r="V236" s="91">
        <f t="shared" si="135"/>
        <v>4.06996</v>
      </c>
      <c r="W236" s="91">
        <f t="shared" si="135"/>
        <v>4.0071199999999996</v>
      </c>
      <c r="X236" s="91">
        <f t="shared" si="135"/>
        <v>3.8500999999999999</v>
      </c>
      <c r="Y236" s="91">
        <f t="shared" si="135"/>
        <v>3.7057600000000002</v>
      </c>
      <c r="Z236" s="91">
        <f t="shared" si="135"/>
        <v>3.5009000000000001</v>
      </c>
      <c r="AA236" s="91">
        <f t="shared" si="135"/>
        <v>3.2801</v>
      </c>
    </row>
    <row r="237" spans="1:27" ht="12.75" customHeight="1" outlineLevel="1" x14ac:dyDescent="0.2">
      <c r="A237" s="99" t="s">
        <v>465</v>
      </c>
      <c r="B237" s="63" t="s">
        <v>238</v>
      </c>
      <c r="C237" s="43" t="s">
        <v>79</v>
      </c>
      <c r="D237" s="44">
        <v>1225.6300000000001</v>
      </c>
      <c r="E237" s="44">
        <v>1173.43</v>
      </c>
      <c r="F237" s="44">
        <v>1130.42</v>
      </c>
      <c r="G237" s="44">
        <v>1118.57</v>
      </c>
      <c r="H237" s="44">
        <v>1173.45</v>
      </c>
      <c r="I237" s="44">
        <v>1289.1400000000001</v>
      </c>
      <c r="J237" s="44">
        <v>1505.3</v>
      </c>
      <c r="K237" s="44">
        <v>1842.66</v>
      </c>
      <c r="L237" s="44">
        <v>2050.1799999999998</v>
      </c>
      <c r="M237" s="44">
        <v>2074.61</v>
      </c>
      <c r="N237" s="44">
        <v>2104.96</v>
      </c>
      <c r="O237" s="44">
        <v>2108.61</v>
      </c>
      <c r="P237" s="44">
        <v>2105.5300000000002</v>
      </c>
      <c r="Q237" s="44">
        <v>2110.4</v>
      </c>
      <c r="R237" s="44">
        <v>2110.75</v>
      </c>
      <c r="S237" s="44">
        <v>2076.58</v>
      </c>
      <c r="T237" s="44">
        <v>2137.09</v>
      </c>
      <c r="U237" s="44">
        <v>2141.79</v>
      </c>
      <c r="V237" s="44">
        <v>2133.2800000000002</v>
      </c>
      <c r="W237" s="44">
        <v>2070.44</v>
      </c>
      <c r="X237" s="44">
        <v>1913.42</v>
      </c>
      <c r="Y237" s="44">
        <v>1769.08</v>
      </c>
      <c r="Z237" s="44">
        <v>1564.22</v>
      </c>
      <c r="AA237" s="44">
        <v>1343.42</v>
      </c>
    </row>
    <row r="238" spans="1:27" ht="12.75" customHeight="1" outlineLevel="1" x14ac:dyDescent="0.2">
      <c r="A238" s="99" t="s">
        <v>466</v>
      </c>
      <c r="B238" s="63" t="s">
        <v>90</v>
      </c>
      <c r="C238" s="43" t="s">
        <v>79</v>
      </c>
      <c r="D238" s="44">
        <f>$D$168</f>
        <v>1716.97</v>
      </c>
      <c r="E238" s="44">
        <f t="shared" ref="E238:AA238" si="136">$D$168</f>
        <v>1716.97</v>
      </c>
      <c r="F238" s="44">
        <f t="shared" si="136"/>
        <v>1716.97</v>
      </c>
      <c r="G238" s="44">
        <f t="shared" si="136"/>
        <v>1716.97</v>
      </c>
      <c r="H238" s="44">
        <f t="shared" si="136"/>
        <v>1716.97</v>
      </c>
      <c r="I238" s="44">
        <f t="shared" si="136"/>
        <v>1716.97</v>
      </c>
      <c r="J238" s="44">
        <f t="shared" si="136"/>
        <v>1716.97</v>
      </c>
      <c r="K238" s="44">
        <f t="shared" si="136"/>
        <v>1716.97</v>
      </c>
      <c r="L238" s="44">
        <f t="shared" si="136"/>
        <v>1716.97</v>
      </c>
      <c r="M238" s="44">
        <f t="shared" si="136"/>
        <v>1716.97</v>
      </c>
      <c r="N238" s="44">
        <f t="shared" si="136"/>
        <v>1716.97</v>
      </c>
      <c r="O238" s="44">
        <f t="shared" si="136"/>
        <v>1716.97</v>
      </c>
      <c r="P238" s="44">
        <f t="shared" si="136"/>
        <v>1716.97</v>
      </c>
      <c r="Q238" s="44">
        <f t="shared" si="136"/>
        <v>1716.97</v>
      </c>
      <c r="R238" s="44">
        <f t="shared" si="136"/>
        <v>1716.97</v>
      </c>
      <c r="S238" s="44">
        <f t="shared" si="136"/>
        <v>1716.97</v>
      </c>
      <c r="T238" s="44">
        <f t="shared" si="136"/>
        <v>1716.97</v>
      </c>
      <c r="U238" s="44">
        <f t="shared" si="136"/>
        <v>1716.97</v>
      </c>
      <c r="V238" s="44">
        <f t="shared" si="136"/>
        <v>1716.97</v>
      </c>
      <c r="W238" s="44">
        <f t="shared" si="136"/>
        <v>1716.97</v>
      </c>
      <c r="X238" s="44">
        <f t="shared" si="136"/>
        <v>1716.97</v>
      </c>
      <c r="Y238" s="44">
        <f t="shared" si="136"/>
        <v>1716.97</v>
      </c>
      <c r="Z238" s="44">
        <f t="shared" si="136"/>
        <v>1716.97</v>
      </c>
      <c r="AA238" s="44">
        <f t="shared" si="136"/>
        <v>1716.97</v>
      </c>
    </row>
    <row r="239" spans="1:27" ht="12.75" customHeight="1" outlineLevel="1" x14ac:dyDescent="0.2">
      <c r="A239" s="99" t="s">
        <v>467</v>
      </c>
      <c r="B239" s="63" t="s">
        <v>83</v>
      </c>
      <c r="C239" s="43" t="s">
        <v>79</v>
      </c>
      <c r="D239" s="44">
        <v>3.35</v>
      </c>
      <c r="E239" s="44">
        <v>3.35</v>
      </c>
      <c r="F239" s="44">
        <v>3.35</v>
      </c>
      <c r="G239" s="44">
        <v>3.35</v>
      </c>
      <c r="H239" s="44">
        <v>3.35</v>
      </c>
      <c r="I239" s="44">
        <v>3.35</v>
      </c>
      <c r="J239" s="44">
        <v>3.35</v>
      </c>
      <c r="K239" s="44">
        <v>3.35</v>
      </c>
      <c r="L239" s="44">
        <v>3.35</v>
      </c>
      <c r="M239" s="44">
        <v>3.35</v>
      </c>
      <c r="N239" s="44">
        <v>3.35</v>
      </c>
      <c r="O239" s="44">
        <v>3.35</v>
      </c>
      <c r="P239" s="44">
        <v>3.35</v>
      </c>
      <c r="Q239" s="44">
        <v>3.35</v>
      </c>
      <c r="R239" s="44">
        <v>3.35</v>
      </c>
      <c r="S239" s="44">
        <v>3.35</v>
      </c>
      <c r="T239" s="44">
        <v>3.35</v>
      </c>
      <c r="U239" s="44">
        <v>3.35</v>
      </c>
      <c r="V239" s="44">
        <v>3.35</v>
      </c>
      <c r="W239" s="44">
        <v>3.35</v>
      </c>
      <c r="X239" s="44">
        <v>3.35</v>
      </c>
      <c r="Y239" s="44">
        <v>3.35</v>
      </c>
      <c r="Z239" s="44">
        <v>3.35</v>
      </c>
      <c r="AA239" s="44">
        <v>3.35</v>
      </c>
    </row>
    <row r="240" spans="1:27" ht="12.75" customHeight="1" outlineLevel="1" x14ac:dyDescent="0.2">
      <c r="A240" s="99" t="s">
        <v>468</v>
      </c>
      <c r="B240" s="63" t="s">
        <v>81</v>
      </c>
      <c r="C240" s="43" t="s">
        <v>79</v>
      </c>
      <c r="D240" s="44">
        <f>$D$11</f>
        <v>216.36</v>
      </c>
      <c r="E240" s="44">
        <f t="shared" ref="E240:AA240" si="137">$D$11</f>
        <v>216.36</v>
      </c>
      <c r="F240" s="44">
        <f t="shared" si="137"/>
        <v>216.36</v>
      </c>
      <c r="G240" s="44">
        <f t="shared" si="137"/>
        <v>216.36</v>
      </c>
      <c r="H240" s="44">
        <f t="shared" si="137"/>
        <v>216.36</v>
      </c>
      <c r="I240" s="44">
        <f t="shared" si="137"/>
        <v>216.36</v>
      </c>
      <c r="J240" s="44">
        <f t="shared" si="137"/>
        <v>216.36</v>
      </c>
      <c r="K240" s="44">
        <f t="shared" si="137"/>
        <v>216.36</v>
      </c>
      <c r="L240" s="44">
        <f t="shared" si="137"/>
        <v>216.36</v>
      </c>
      <c r="M240" s="44">
        <f t="shared" si="137"/>
        <v>216.36</v>
      </c>
      <c r="N240" s="44">
        <f t="shared" si="137"/>
        <v>216.36</v>
      </c>
      <c r="O240" s="44">
        <f t="shared" si="137"/>
        <v>216.36</v>
      </c>
      <c r="P240" s="44">
        <f t="shared" si="137"/>
        <v>216.36</v>
      </c>
      <c r="Q240" s="44">
        <f t="shared" si="137"/>
        <v>216.36</v>
      </c>
      <c r="R240" s="44">
        <f t="shared" si="137"/>
        <v>216.36</v>
      </c>
      <c r="S240" s="44">
        <f t="shared" si="137"/>
        <v>216.36</v>
      </c>
      <c r="T240" s="44">
        <f t="shared" si="137"/>
        <v>216.36</v>
      </c>
      <c r="U240" s="44">
        <f t="shared" si="137"/>
        <v>216.36</v>
      </c>
      <c r="V240" s="44">
        <f t="shared" si="137"/>
        <v>216.36</v>
      </c>
      <c r="W240" s="44">
        <f t="shared" si="137"/>
        <v>216.36</v>
      </c>
      <c r="X240" s="44">
        <f t="shared" si="137"/>
        <v>216.36</v>
      </c>
      <c r="Y240" s="44">
        <f t="shared" si="137"/>
        <v>216.36</v>
      </c>
      <c r="Z240" s="44">
        <f t="shared" si="137"/>
        <v>216.36</v>
      </c>
      <c r="AA240" s="44">
        <f t="shared" si="137"/>
        <v>216.36</v>
      </c>
    </row>
    <row r="241" spans="1:27" ht="12.75" customHeight="1" x14ac:dyDescent="0.2">
      <c r="A241" s="98" t="s">
        <v>469</v>
      </c>
      <c r="B241" s="28" t="str">
        <f>"16"&amp;"."&amp;$B$662&amp;"."&amp;$B$663</f>
        <v>16.12.2023</v>
      </c>
      <c r="C241" s="90" t="s">
        <v>76</v>
      </c>
      <c r="D241" s="91">
        <f>ROUND(((D242+D243+D245+D244)/1000),5)</f>
        <v>3.2299000000000002</v>
      </c>
      <c r="E241" s="91">
        <f>ROUND(((E242+E243+E245+E244)/1000),5)</f>
        <v>3.1897799999999998</v>
      </c>
      <c r="F241" s="91">
        <f>ROUND(((F242+F243+F245+F244)/1000),5)</f>
        <v>3.16859</v>
      </c>
      <c r="G241" s="91">
        <f t="shared" ref="G241:AA241" si="138">ROUND(((G242+G243+G245+G244)/1000),5)</f>
        <v>3.1350899999999999</v>
      </c>
      <c r="H241" s="91">
        <f t="shared" si="138"/>
        <v>3.1689699999999998</v>
      </c>
      <c r="I241" s="91">
        <f t="shared" si="138"/>
        <v>3.2263500000000001</v>
      </c>
      <c r="J241" s="91">
        <f t="shared" si="138"/>
        <v>3.3399800000000002</v>
      </c>
      <c r="K241" s="91">
        <f t="shared" si="138"/>
        <v>3.4921500000000001</v>
      </c>
      <c r="L241" s="91">
        <f t="shared" si="138"/>
        <v>3.8250000000000002</v>
      </c>
      <c r="M241" s="91">
        <f t="shared" si="138"/>
        <v>3.8928099999999999</v>
      </c>
      <c r="N241" s="91">
        <f t="shared" si="138"/>
        <v>3.9599199999999999</v>
      </c>
      <c r="O241" s="91">
        <f t="shared" si="138"/>
        <v>3.9598100000000001</v>
      </c>
      <c r="P241" s="91">
        <f t="shared" si="138"/>
        <v>3.9543699999999999</v>
      </c>
      <c r="Q241" s="91">
        <f t="shared" si="138"/>
        <v>3.9576199999999999</v>
      </c>
      <c r="R241" s="91">
        <f t="shared" si="138"/>
        <v>3.82219</v>
      </c>
      <c r="S241" s="91">
        <f t="shared" si="138"/>
        <v>3.8767</v>
      </c>
      <c r="T241" s="91">
        <f t="shared" si="138"/>
        <v>4.0446799999999996</v>
      </c>
      <c r="U241" s="91">
        <f t="shared" si="138"/>
        <v>4.1301100000000002</v>
      </c>
      <c r="V241" s="91">
        <f t="shared" si="138"/>
        <v>4.0827600000000004</v>
      </c>
      <c r="W241" s="91">
        <f t="shared" si="138"/>
        <v>3.98752</v>
      </c>
      <c r="X241" s="91">
        <f t="shared" si="138"/>
        <v>3.7402600000000001</v>
      </c>
      <c r="Y241" s="91">
        <f t="shared" si="138"/>
        <v>3.7119900000000001</v>
      </c>
      <c r="Z241" s="91">
        <f t="shared" si="138"/>
        <v>3.4198300000000001</v>
      </c>
      <c r="AA241" s="91">
        <f t="shared" si="138"/>
        <v>3.2978900000000002</v>
      </c>
    </row>
    <row r="242" spans="1:27" ht="12.75" customHeight="1" outlineLevel="1" x14ac:dyDescent="0.2">
      <c r="A242" s="99" t="s">
        <v>470</v>
      </c>
      <c r="B242" s="63" t="s">
        <v>238</v>
      </c>
      <c r="C242" s="43" t="s">
        <v>79</v>
      </c>
      <c r="D242" s="44">
        <v>1293.22</v>
      </c>
      <c r="E242" s="44">
        <v>1253.0999999999999</v>
      </c>
      <c r="F242" s="44">
        <v>1231.9100000000001</v>
      </c>
      <c r="G242" s="44">
        <v>1198.4100000000001</v>
      </c>
      <c r="H242" s="44">
        <v>1232.29</v>
      </c>
      <c r="I242" s="44">
        <v>1289.67</v>
      </c>
      <c r="J242" s="44">
        <v>1403.3</v>
      </c>
      <c r="K242" s="44">
        <v>1555.47</v>
      </c>
      <c r="L242" s="44">
        <v>1888.32</v>
      </c>
      <c r="M242" s="44">
        <v>1956.13</v>
      </c>
      <c r="N242" s="44">
        <v>2023.24</v>
      </c>
      <c r="O242" s="44">
        <v>2023.13</v>
      </c>
      <c r="P242" s="44">
        <v>2017.69</v>
      </c>
      <c r="Q242" s="44">
        <v>2020.94</v>
      </c>
      <c r="R242" s="44">
        <v>1885.51</v>
      </c>
      <c r="S242" s="44">
        <v>1940.02</v>
      </c>
      <c r="T242" s="44">
        <v>2108</v>
      </c>
      <c r="U242" s="44">
        <v>2193.4299999999998</v>
      </c>
      <c r="V242" s="44">
        <v>2146.08</v>
      </c>
      <c r="W242" s="44">
        <v>2050.84</v>
      </c>
      <c r="X242" s="44">
        <v>1803.58</v>
      </c>
      <c r="Y242" s="44">
        <v>1775.31</v>
      </c>
      <c r="Z242" s="44">
        <v>1483.15</v>
      </c>
      <c r="AA242" s="44">
        <v>1361.21</v>
      </c>
    </row>
    <row r="243" spans="1:27" ht="12.75" customHeight="1" outlineLevel="1" x14ac:dyDescent="0.2">
      <c r="A243" s="99" t="s">
        <v>471</v>
      </c>
      <c r="B243" s="63" t="s">
        <v>90</v>
      </c>
      <c r="C243" s="43" t="s">
        <v>79</v>
      </c>
      <c r="D243" s="44">
        <f>$D$168</f>
        <v>1716.97</v>
      </c>
      <c r="E243" s="44">
        <f t="shared" ref="E243:AA243" si="139">$D$168</f>
        <v>1716.97</v>
      </c>
      <c r="F243" s="44">
        <f t="shared" si="139"/>
        <v>1716.97</v>
      </c>
      <c r="G243" s="44">
        <f t="shared" si="139"/>
        <v>1716.97</v>
      </c>
      <c r="H243" s="44">
        <f t="shared" si="139"/>
        <v>1716.97</v>
      </c>
      <c r="I243" s="44">
        <f t="shared" si="139"/>
        <v>1716.97</v>
      </c>
      <c r="J243" s="44">
        <f t="shared" si="139"/>
        <v>1716.97</v>
      </c>
      <c r="K243" s="44">
        <f t="shared" si="139"/>
        <v>1716.97</v>
      </c>
      <c r="L243" s="44">
        <f t="shared" si="139"/>
        <v>1716.97</v>
      </c>
      <c r="M243" s="44">
        <f t="shared" si="139"/>
        <v>1716.97</v>
      </c>
      <c r="N243" s="44">
        <f t="shared" si="139"/>
        <v>1716.97</v>
      </c>
      <c r="O243" s="44">
        <f t="shared" si="139"/>
        <v>1716.97</v>
      </c>
      <c r="P243" s="44">
        <f t="shared" si="139"/>
        <v>1716.97</v>
      </c>
      <c r="Q243" s="44">
        <f t="shared" si="139"/>
        <v>1716.97</v>
      </c>
      <c r="R243" s="44">
        <f t="shared" si="139"/>
        <v>1716.97</v>
      </c>
      <c r="S243" s="44">
        <f t="shared" si="139"/>
        <v>1716.97</v>
      </c>
      <c r="T243" s="44">
        <f t="shared" si="139"/>
        <v>1716.97</v>
      </c>
      <c r="U243" s="44">
        <f t="shared" si="139"/>
        <v>1716.97</v>
      </c>
      <c r="V243" s="44">
        <f t="shared" si="139"/>
        <v>1716.97</v>
      </c>
      <c r="W243" s="44">
        <f t="shared" si="139"/>
        <v>1716.97</v>
      </c>
      <c r="X243" s="44">
        <f t="shared" si="139"/>
        <v>1716.97</v>
      </c>
      <c r="Y243" s="44">
        <f t="shared" si="139"/>
        <v>1716.97</v>
      </c>
      <c r="Z243" s="44">
        <f t="shared" si="139"/>
        <v>1716.97</v>
      </c>
      <c r="AA243" s="44">
        <f t="shared" si="139"/>
        <v>1716.97</v>
      </c>
    </row>
    <row r="244" spans="1:27" ht="12.75" customHeight="1" outlineLevel="1" x14ac:dyDescent="0.2">
      <c r="A244" s="99" t="s">
        <v>472</v>
      </c>
      <c r="B244" s="63" t="s">
        <v>83</v>
      </c>
      <c r="C244" s="43" t="s">
        <v>79</v>
      </c>
      <c r="D244" s="44">
        <v>3.35</v>
      </c>
      <c r="E244" s="44">
        <v>3.35</v>
      </c>
      <c r="F244" s="44">
        <v>3.35</v>
      </c>
      <c r="G244" s="44">
        <v>3.35</v>
      </c>
      <c r="H244" s="44">
        <v>3.35</v>
      </c>
      <c r="I244" s="44">
        <v>3.35</v>
      </c>
      <c r="J244" s="44">
        <v>3.35</v>
      </c>
      <c r="K244" s="44">
        <v>3.35</v>
      </c>
      <c r="L244" s="44">
        <v>3.35</v>
      </c>
      <c r="M244" s="44">
        <v>3.35</v>
      </c>
      <c r="N244" s="44">
        <v>3.35</v>
      </c>
      <c r="O244" s="44">
        <v>3.35</v>
      </c>
      <c r="P244" s="44">
        <v>3.35</v>
      </c>
      <c r="Q244" s="44">
        <v>3.35</v>
      </c>
      <c r="R244" s="44">
        <v>3.35</v>
      </c>
      <c r="S244" s="44">
        <v>3.35</v>
      </c>
      <c r="T244" s="44">
        <v>3.35</v>
      </c>
      <c r="U244" s="44">
        <v>3.35</v>
      </c>
      <c r="V244" s="44">
        <v>3.35</v>
      </c>
      <c r="W244" s="44">
        <v>3.35</v>
      </c>
      <c r="X244" s="44">
        <v>3.35</v>
      </c>
      <c r="Y244" s="44">
        <v>3.35</v>
      </c>
      <c r="Z244" s="44">
        <v>3.35</v>
      </c>
      <c r="AA244" s="44">
        <v>3.35</v>
      </c>
    </row>
    <row r="245" spans="1:27" ht="12.75" customHeight="1" outlineLevel="1" x14ac:dyDescent="0.2">
      <c r="A245" s="99" t="s">
        <v>473</v>
      </c>
      <c r="B245" s="63" t="s">
        <v>81</v>
      </c>
      <c r="C245" s="43" t="s">
        <v>79</v>
      </c>
      <c r="D245" s="44">
        <f>$D$11</f>
        <v>216.36</v>
      </c>
      <c r="E245" s="44">
        <f t="shared" ref="E245:AA245" si="140">$D$11</f>
        <v>216.36</v>
      </c>
      <c r="F245" s="44">
        <f t="shared" si="140"/>
        <v>216.36</v>
      </c>
      <c r="G245" s="44">
        <f t="shared" si="140"/>
        <v>216.36</v>
      </c>
      <c r="H245" s="44">
        <f t="shared" si="140"/>
        <v>216.36</v>
      </c>
      <c r="I245" s="44">
        <f t="shared" si="140"/>
        <v>216.36</v>
      </c>
      <c r="J245" s="44">
        <f t="shared" si="140"/>
        <v>216.36</v>
      </c>
      <c r="K245" s="44">
        <f t="shared" si="140"/>
        <v>216.36</v>
      </c>
      <c r="L245" s="44">
        <f t="shared" si="140"/>
        <v>216.36</v>
      </c>
      <c r="M245" s="44">
        <f t="shared" si="140"/>
        <v>216.36</v>
      </c>
      <c r="N245" s="44">
        <f t="shared" si="140"/>
        <v>216.36</v>
      </c>
      <c r="O245" s="44">
        <f t="shared" si="140"/>
        <v>216.36</v>
      </c>
      <c r="P245" s="44">
        <f t="shared" si="140"/>
        <v>216.36</v>
      </c>
      <c r="Q245" s="44">
        <f t="shared" si="140"/>
        <v>216.36</v>
      </c>
      <c r="R245" s="44">
        <f t="shared" si="140"/>
        <v>216.36</v>
      </c>
      <c r="S245" s="44">
        <f t="shared" si="140"/>
        <v>216.36</v>
      </c>
      <c r="T245" s="44">
        <f t="shared" si="140"/>
        <v>216.36</v>
      </c>
      <c r="U245" s="44">
        <f t="shared" si="140"/>
        <v>216.36</v>
      </c>
      <c r="V245" s="44">
        <f t="shared" si="140"/>
        <v>216.36</v>
      </c>
      <c r="W245" s="44">
        <f t="shared" si="140"/>
        <v>216.36</v>
      </c>
      <c r="X245" s="44">
        <f t="shared" si="140"/>
        <v>216.36</v>
      </c>
      <c r="Y245" s="44">
        <f t="shared" si="140"/>
        <v>216.36</v>
      </c>
      <c r="Z245" s="44">
        <f t="shared" si="140"/>
        <v>216.36</v>
      </c>
      <c r="AA245" s="44">
        <f t="shared" si="140"/>
        <v>216.36</v>
      </c>
    </row>
    <row r="246" spans="1:27" ht="12.75" customHeight="1" x14ac:dyDescent="0.2">
      <c r="A246" s="98" t="s">
        <v>474</v>
      </c>
      <c r="B246" s="28" t="str">
        <f>"17"&amp;"."&amp;$B$662&amp;"."&amp;$B$663</f>
        <v>17.12.2023</v>
      </c>
      <c r="C246" s="90" t="s">
        <v>76</v>
      </c>
      <c r="D246" s="91">
        <f>ROUND(((D247+D248+D250+D249)/1000),5)</f>
        <v>3.2374299999999998</v>
      </c>
      <c r="E246" s="91">
        <f>ROUND(((E247+E248+E250+E249)/1000),5)</f>
        <v>3.2025299999999999</v>
      </c>
      <c r="F246" s="91">
        <f>ROUND(((F247+F248+F250+F249)/1000),5)</f>
        <v>3.16798</v>
      </c>
      <c r="G246" s="91">
        <f t="shared" ref="G246:AA246" si="141">ROUND(((G247+G248+G250+G249)/1000),5)</f>
        <v>3.1415500000000001</v>
      </c>
      <c r="H246" s="91">
        <f t="shared" si="141"/>
        <v>3.1413799999999998</v>
      </c>
      <c r="I246" s="91">
        <f t="shared" si="141"/>
        <v>3.1855099999999998</v>
      </c>
      <c r="J246" s="91">
        <f t="shared" si="141"/>
        <v>3.2181000000000002</v>
      </c>
      <c r="K246" s="91">
        <f t="shared" si="141"/>
        <v>3.4275500000000001</v>
      </c>
      <c r="L246" s="91">
        <f t="shared" si="141"/>
        <v>3.6338900000000001</v>
      </c>
      <c r="M246" s="91">
        <f t="shared" si="141"/>
        <v>3.7207699999999999</v>
      </c>
      <c r="N246" s="91">
        <f t="shared" si="141"/>
        <v>3.7623000000000002</v>
      </c>
      <c r="O246" s="91">
        <f t="shared" si="141"/>
        <v>3.7835899999999998</v>
      </c>
      <c r="P246" s="91">
        <f t="shared" si="141"/>
        <v>3.7879399999999999</v>
      </c>
      <c r="Q246" s="91">
        <f t="shared" si="141"/>
        <v>3.7987899999999999</v>
      </c>
      <c r="R246" s="91">
        <f t="shared" si="141"/>
        <v>3.7838799999999999</v>
      </c>
      <c r="S246" s="91">
        <f t="shared" si="141"/>
        <v>3.7782100000000001</v>
      </c>
      <c r="T246" s="91">
        <f t="shared" si="141"/>
        <v>3.7406700000000002</v>
      </c>
      <c r="U246" s="91">
        <f t="shared" si="141"/>
        <v>3.7841200000000002</v>
      </c>
      <c r="V246" s="91">
        <f t="shared" si="141"/>
        <v>3.9165199999999998</v>
      </c>
      <c r="W246" s="91">
        <f t="shared" si="141"/>
        <v>3.7345799999999998</v>
      </c>
      <c r="X246" s="91">
        <f t="shared" si="141"/>
        <v>3.7469600000000001</v>
      </c>
      <c r="Y246" s="91">
        <f t="shared" si="141"/>
        <v>3.7068099999999999</v>
      </c>
      <c r="Z246" s="91">
        <f t="shared" si="141"/>
        <v>3.4451299999999998</v>
      </c>
      <c r="AA246" s="91">
        <f t="shared" si="141"/>
        <v>3.2368100000000002</v>
      </c>
    </row>
    <row r="247" spans="1:27" ht="12.75" customHeight="1" outlineLevel="1" x14ac:dyDescent="0.2">
      <c r="A247" s="99" t="s">
        <v>475</v>
      </c>
      <c r="B247" s="63" t="s">
        <v>238</v>
      </c>
      <c r="C247" s="43" t="s">
        <v>79</v>
      </c>
      <c r="D247" s="44">
        <v>1300.75</v>
      </c>
      <c r="E247" s="44">
        <v>1265.8499999999999</v>
      </c>
      <c r="F247" s="44">
        <v>1231.3</v>
      </c>
      <c r="G247" s="44">
        <v>1204.8699999999999</v>
      </c>
      <c r="H247" s="44">
        <v>1204.7</v>
      </c>
      <c r="I247" s="44">
        <v>1248.83</v>
      </c>
      <c r="J247" s="44">
        <v>1281.42</v>
      </c>
      <c r="K247" s="44">
        <v>1490.87</v>
      </c>
      <c r="L247" s="44">
        <v>1697.21</v>
      </c>
      <c r="M247" s="44">
        <v>1784.09</v>
      </c>
      <c r="N247" s="44">
        <v>1825.62</v>
      </c>
      <c r="O247" s="44">
        <v>1846.91</v>
      </c>
      <c r="P247" s="44">
        <v>1851.26</v>
      </c>
      <c r="Q247" s="44">
        <v>1862.11</v>
      </c>
      <c r="R247" s="44">
        <v>1847.2</v>
      </c>
      <c r="S247" s="44">
        <v>1841.53</v>
      </c>
      <c r="T247" s="44">
        <v>1803.99</v>
      </c>
      <c r="U247" s="44">
        <v>1847.44</v>
      </c>
      <c r="V247" s="44">
        <v>1979.84</v>
      </c>
      <c r="W247" s="44">
        <v>1797.9</v>
      </c>
      <c r="X247" s="44">
        <v>1810.28</v>
      </c>
      <c r="Y247" s="44">
        <v>1770.13</v>
      </c>
      <c r="Z247" s="44">
        <v>1508.45</v>
      </c>
      <c r="AA247" s="44">
        <v>1300.1300000000001</v>
      </c>
    </row>
    <row r="248" spans="1:27" ht="12.75" customHeight="1" outlineLevel="1" x14ac:dyDescent="0.2">
      <c r="A248" s="99" t="s">
        <v>476</v>
      </c>
      <c r="B248" s="63" t="s">
        <v>90</v>
      </c>
      <c r="C248" s="43" t="s">
        <v>79</v>
      </c>
      <c r="D248" s="44">
        <f>$D$168</f>
        <v>1716.97</v>
      </c>
      <c r="E248" s="44">
        <f t="shared" ref="E248:AA248" si="142">$D$168</f>
        <v>1716.97</v>
      </c>
      <c r="F248" s="44">
        <f t="shared" si="142"/>
        <v>1716.97</v>
      </c>
      <c r="G248" s="44">
        <f t="shared" si="142"/>
        <v>1716.97</v>
      </c>
      <c r="H248" s="44">
        <f t="shared" si="142"/>
        <v>1716.97</v>
      </c>
      <c r="I248" s="44">
        <f t="shared" si="142"/>
        <v>1716.97</v>
      </c>
      <c r="J248" s="44">
        <f t="shared" si="142"/>
        <v>1716.97</v>
      </c>
      <c r="K248" s="44">
        <f t="shared" si="142"/>
        <v>1716.97</v>
      </c>
      <c r="L248" s="44">
        <f t="shared" si="142"/>
        <v>1716.97</v>
      </c>
      <c r="M248" s="44">
        <f t="shared" si="142"/>
        <v>1716.97</v>
      </c>
      <c r="N248" s="44">
        <f t="shared" si="142"/>
        <v>1716.97</v>
      </c>
      <c r="O248" s="44">
        <f t="shared" si="142"/>
        <v>1716.97</v>
      </c>
      <c r="P248" s="44">
        <f t="shared" si="142"/>
        <v>1716.97</v>
      </c>
      <c r="Q248" s="44">
        <f t="shared" si="142"/>
        <v>1716.97</v>
      </c>
      <c r="R248" s="44">
        <f t="shared" si="142"/>
        <v>1716.97</v>
      </c>
      <c r="S248" s="44">
        <f t="shared" si="142"/>
        <v>1716.97</v>
      </c>
      <c r="T248" s="44">
        <f t="shared" si="142"/>
        <v>1716.97</v>
      </c>
      <c r="U248" s="44">
        <f t="shared" si="142"/>
        <v>1716.97</v>
      </c>
      <c r="V248" s="44">
        <f t="shared" si="142"/>
        <v>1716.97</v>
      </c>
      <c r="W248" s="44">
        <f t="shared" si="142"/>
        <v>1716.97</v>
      </c>
      <c r="X248" s="44">
        <f t="shared" si="142"/>
        <v>1716.97</v>
      </c>
      <c r="Y248" s="44">
        <f t="shared" si="142"/>
        <v>1716.97</v>
      </c>
      <c r="Z248" s="44">
        <f t="shared" si="142"/>
        <v>1716.97</v>
      </c>
      <c r="AA248" s="44">
        <f t="shared" si="142"/>
        <v>1716.97</v>
      </c>
    </row>
    <row r="249" spans="1:27" ht="12.75" customHeight="1" outlineLevel="1" x14ac:dyDescent="0.2">
      <c r="A249" s="99" t="s">
        <v>477</v>
      </c>
      <c r="B249" s="63" t="s">
        <v>83</v>
      </c>
      <c r="C249" s="43" t="s">
        <v>79</v>
      </c>
      <c r="D249" s="44">
        <v>3.35</v>
      </c>
      <c r="E249" s="44">
        <v>3.35</v>
      </c>
      <c r="F249" s="44">
        <v>3.35</v>
      </c>
      <c r="G249" s="44">
        <v>3.35</v>
      </c>
      <c r="H249" s="44">
        <v>3.35</v>
      </c>
      <c r="I249" s="44">
        <v>3.35</v>
      </c>
      <c r="J249" s="44">
        <v>3.35</v>
      </c>
      <c r="K249" s="44">
        <v>3.35</v>
      </c>
      <c r="L249" s="44">
        <v>3.35</v>
      </c>
      <c r="M249" s="44">
        <v>3.35</v>
      </c>
      <c r="N249" s="44">
        <v>3.35</v>
      </c>
      <c r="O249" s="44">
        <v>3.35</v>
      </c>
      <c r="P249" s="44">
        <v>3.35</v>
      </c>
      <c r="Q249" s="44">
        <v>3.35</v>
      </c>
      <c r="R249" s="44">
        <v>3.35</v>
      </c>
      <c r="S249" s="44">
        <v>3.35</v>
      </c>
      <c r="T249" s="44">
        <v>3.35</v>
      </c>
      <c r="U249" s="44">
        <v>3.35</v>
      </c>
      <c r="V249" s="44">
        <v>3.35</v>
      </c>
      <c r="W249" s="44">
        <v>3.35</v>
      </c>
      <c r="X249" s="44">
        <v>3.35</v>
      </c>
      <c r="Y249" s="44">
        <v>3.35</v>
      </c>
      <c r="Z249" s="44">
        <v>3.35</v>
      </c>
      <c r="AA249" s="44">
        <v>3.35</v>
      </c>
    </row>
    <row r="250" spans="1:27" ht="12.75" customHeight="1" outlineLevel="1" x14ac:dyDescent="0.2">
      <c r="A250" s="99" t="s">
        <v>478</v>
      </c>
      <c r="B250" s="63" t="s">
        <v>81</v>
      </c>
      <c r="C250" s="43" t="s">
        <v>79</v>
      </c>
      <c r="D250" s="44">
        <f>$D$11</f>
        <v>216.36</v>
      </c>
      <c r="E250" s="44">
        <f t="shared" ref="E250:AA250" si="143">$D$11</f>
        <v>216.36</v>
      </c>
      <c r="F250" s="44">
        <f t="shared" si="143"/>
        <v>216.36</v>
      </c>
      <c r="G250" s="44">
        <f t="shared" si="143"/>
        <v>216.36</v>
      </c>
      <c r="H250" s="44">
        <f t="shared" si="143"/>
        <v>216.36</v>
      </c>
      <c r="I250" s="44">
        <f t="shared" si="143"/>
        <v>216.36</v>
      </c>
      <c r="J250" s="44">
        <f t="shared" si="143"/>
        <v>216.36</v>
      </c>
      <c r="K250" s="44">
        <f t="shared" si="143"/>
        <v>216.36</v>
      </c>
      <c r="L250" s="44">
        <f t="shared" si="143"/>
        <v>216.36</v>
      </c>
      <c r="M250" s="44">
        <f t="shared" si="143"/>
        <v>216.36</v>
      </c>
      <c r="N250" s="44">
        <f t="shared" si="143"/>
        <v>216.36</v>
      </c>
      <c r="O250" s="44">
        <f t="shared" si="143"/>
        <v>216.36</v>
      </c>
      <c r="P250" s="44">
        <f t="shared" si="143"/>
        <v>216.36</v>
      </c>
      <c r="Q250" s="44">
        <f t="shared" si="143"/>
        <v>216.36</v>
      </c>
      <c r="R250" s="44">
        <f t="shared" si="143"/>
        <v>216.36</v>
      </c>
      <c r="S250" s="44">
        <f t="shared" si="143"/>
        <v>216.36</v>
      </c>
      <c r="T250" s="44">
        <f t="shared" si="143"/>
        <v>216.36</v>
      </c>
      <c r="U250" s="44">
        <f t="shared" si="143"/>
        <v>216.36</v>
      </c>
      <c r="V250" s="44">
        <f t="shared" si="143"/>
        <v>216.36</v>
      </c>
      <c r="W250" s="44">
        <f t="shared" si="143"/>
        <v>216.36</v>
      </c>
      <c r="X250" s="44">
        <f t="shared" si="143"/>
        <v>216.36</v>
      </c>
      <c r="Y250" s="44">
        <f t="shared" si="143"/>
        <v>216.36</v>
      </c>
      <c r="Z250" s="44">
        <f t="shared" si="143"/>
        <v>216.36</v>
      </c>
      <c r="AA250" s="44">
        <f t="shared" si="143"/>
        <v>216.36</v>
      </c>
    </row>
    <row r="251" spans="1:27" ht="12.75" customHeight="1" x14ac:dyDescent="0.2">
      <c r="A251" s="98" t="s">
        <v>479</v>
      </c>
      <c r="B251" s="28" t="str">
        <f>"18"&amp;"."&amp;$B$662&amp;"."&amp;$B$663</f>
        <v>18.12.2023</v>
      </c>
      <c r="C251" s="90" t="s">
        <v>76</v>
      </c>
      <c r="D251" s="91">
        <f>ROUND(((D252+D253+D255+D254)/1000),5)</f>
        <v>3.1785399999999999</v>
      </c>
      <c r="E251" s="91">
        <f>ROUND(((E252+E253+E255+E254)/1000),5)</f>
        <v>3.0852499999999998</v>
      </c>
      <c r="F251" s="91">
        <f>ROUND(((F252+F253+F255+F254)/1000),5)</f>
        <v>3.0196200000000002</v>
      </c>
      <c r="G251" s="91">
        <f t="shared" ref="G251:AA251" si="144">ROUND(((G252+G253+G255+G254)/1000),5)</f>
        <v>3.0179</v>
      </c>
      <c r="H251" s="91">
        <f t="shared" si="144"/>
        <v>3.0478700000000001</v>
      </c>
      <c r="I251" s="91">
        <f t="shared" si="144"/>
        <v>3.1818200000000001</v>
      </c>
      <c r="J251" s="91">
        <f t="shared" si="144"/>
        <v>3.4094899999999999</v>
      </c>
      <c r="K251" s="91">
        <f t="shared" si="144"/>
        <v>3.6945800000000002</v>
      </c>
      <c r="L251" s="91">
        <f t="shared" si="144"/>
        <v>3.9063599999999998</v>
      </c>
      <c r="M251" s="91">
        <f t="shared" si="144"/>
        <v>3.9476100000000001</v>
      </c>
      <c r="N251" s="91">
        <f t="shared" si="144"/>
        <v>3.9382100000000002</v>
      </c>
      <c r="O251" s="91">
        <f t="shared" si="144"/>
        <v>4.0108300000000003</v>
      </c>
      <c r="P251" s="91">
        <f t="shared" si="144"/>
        <v>3.9964499999999998</v>
      </c>
      <c r="Q251" s="91">
        <f t="shared" si="144"/>
        <v>4.0136799999999999</v>
      </c>
      <c r="R251" s="91">
        <f t="shared" si="144"/>
        <v>4.0058800000000003</v>
      </c>
      <c r="S251" s="91">
        <f t="shared" si="144"/>
        <v>3.9937299999999998</v>
      </c>
      <c r="T251" s="91">
        <f t="shared" si="144"/>
        <v>4.1714500000000001</v>
      </c>
      <c r="U251" s="91">
        <f t="shared" si="144"/>
        <v>4.1963600000000003</v>
      </c>
      <c r="V251" s="91">
        <f t="shared" si="144"/>
        <v>4.1138899999999996</v>
      </c>
      <c r="W251" s="91">
        <f t="shared" si="144"/>
        <v>3.94624</v>
      </c>
      <c r="X251" s="91">
        <f t="shared" si="144"/>
        <v>3.8474599999999999</v>
      </c>
      <c r="Y251" s="91">
        <f t="shared" si="144"/>
        <v>3.6995399999999998</v>
      </c>
      <c r="Z251" s="91">
        <f t="shared" si="144"/>
        <v>3.43553</v>
      </c>
      <c r="AA251" s="91">
        <f t="shared" si="144"/>
        <v>3.2054499999999999</v>
      </c>
    </row>
    <row r="252" spans="1:27" ht="12.75" customHeight="1" outlineLevel="1" x14ac:dyDescent="0.2">
      <c r="A252" s="99" t="s">
        <v>480</v>
      </c>
      <c r="B252" s="63" t="s">
        <v>238</v>
      </c>
      <c r="C252" s="43" t="s">
        <v>79</v>
      </c>
      <c r="D252" s="44">
        <v>1241.8599999999999</v>
      </c>
      <c r="E252" s="44">
        <v>1148.57</v>
      </c>
      <c r="F252" s="44">
        <v>1082.94</v>
      </c>
      <c r="G252" s="44">
        <v>1081.22</v>
      </c>
      <c r="H252" s="44">
        <v>1111.19</v>
      </c>
      <c r="I252" s="44">
        <v>1245.1400000000001</v>
      </c>
      <c r="J252" s="44">
        <v>1472.81</v>
      </c>
      <c r="K252" s="44">
        <v>1757.9</v>
      </c>
      <c r="L252" s="44">
        <v>1969.68</v>
      </c>
      <c r="M252" s="44">
        <v>2010.93</v>
      </c>
      <c r="N252" s="44">
        <v>2001.53</v>
      </c>
      <c r="O252" s="44">
        <v>2074.15</v>
      </c>
      <c r="P252" s="44">
        <v>2059.77</v>
      </c>
      <c r="Q252" s="44">
        <v>2077</v>
      </c>
      <c r="R252" s="44">
        <v>2069.1999999999998</v>
      </c>
      <c r="S252" s="44">
        <v>2057.0500000000002</v>
      </c>
      <c r="T252" s="44">
        <v>2234.77</v>
      </c>
      <c r="U252" s="44">
        <v>2259.6799999999998</v>
      </c>
      <c r="V252" s="44">
        <v>2177.21</v>
      </c>
      <c r="W252" s="44">
        <v>2009.56</v>
      </c>
      <c r="X252" s="44">
        <v>1910.78</v>
      </c>
      <c r="Y252" s="44">
        <v>1762.86</v>
      </c>
      <c r="Z252" s="44">
        <v>1498.85</v>
      </c>
      <c r="AA252" s="44">
        <v>1268.77</v>
      </c>
    </row>
    <row r="253" spans="1:27" ht="12.75" customHeight="1" outlineLevel="1" x14ac:dyDescent="0.2">
      <c r="A253" s="99" t="s">
        <v>481</v>
      </c>
      <c r="B253" s="63" t="s">
        <v>90</v>
      </c>
      <c r="C253" s="43" t="s">
        <v>79</v>
      </c>
      <c r="D253" s="44">
        <f>$D$168</f>
        <v>1716.97</v>
      </c>
      <c r="E253" s="44">
        <f t="shared" ref="E253:AA253" si="145">$D$168</f>
        <v>1716.97</v>
      </c>
      <c r="F253" s="44">
        <f t="shared" si="145"/>
        <v>1716.97</v>
      </c>
      <c r="G253" s="44">
        <f t="shared" si="145"/>
        <v>1716.97</v>
      </c>
      <c r="H253" s="44">
        <f t="shared" si="145"/>
        <v>1716.97</v>
      </c>
      <c r="I253" s="44">
        <f t="shared" si="145"/>
        <v>1716.97</v>
      </c>
      <c r="J253" s="44">
        <f t="shared" si="145"/>
        <v>1716.97</v>
      </c>
      <c r="K253" s="44">
        <f t="shared" si="145"/>
        <v>1716.97</v>
      </c>
      <c r="L253" s="44">
        <f t="shared" si="145"/>
        <v>1716.97</v>
      </c>
      <c r="M253" s="44">
        <f t="shared" si="145"/>
        <v>1716.97</v>
      </c>
      <c r="N253" s="44">
        <f t="shared" si="145"/>
        <v>1716.97</v>
      </c>
      <c r="O253" s="44">
        <f t="shared" si="145"/>
        <v>1716.97</v>
      </c>
      <c r="P253" s="44">
        <f t="shared" si="145"/>
        <v>1716.97</v>
      </c>
      <c r="Q253" s="44">
        <f t="shared" si="145"/>
        <v>1716.97</v>
      </c>
      <c r="R253" s="44">
        <f t="shared" si="145"/>
        <v>1716.97</v>
      </c>
      <c r="S253" s="44">
        <f t="shared" si="145"/>
        <v>1716.97</v>
      </c>
      <c r="T253" s="44">
        <f t="shared" si="145"/>
        <v>1716.97</v>
      </c>
      <c r="U253" s="44">
        <f t="shared" si="145"/>
        <v>1716.97</v>
      </c>
      <c r="V253" s="44">
        <f t="shared" si="145"/>
        <v>1716.97</v>
      </c>
      <c r="W253" s="44">
        <f t="shared" si="145"/>
        <v>1716.97</v>
      </c>
      <c r="X253" s="44">
        <f t="shared" si="145"/>
        <v>1716.97</v>
      </c>
      <c r="Y253" s="44">
        <f t="shared" si="145"/>
        <v>1716.97</v>
      </c>
      <c r="Z253" s="44">
        <f t="shared" si="145"/>
        <v>1716.97</v>
      </c>
      <c r="AA253" s="44">
        <f t="shared" si="145"/>
        <v>1716.97</v>
      </c>
    </row>
    <row r="254" spans="1:27" ht="12.75" customHeight="1" outlineLevel="1" x14ac:dyDescent="0.2">
      <c r="A254" s="99" t="s">
        <v>482</v>
      </c>
      <c r="B254" s="63" t="s">
        <v>83</v>
      </c>
      <c r="C254" s="43" t="s">
        <v>79</v>
      </c>
      <c r="D254" s="44">
        <v>3.35</v>
      </c>
      <c r="E254" s="44">
        <v>3.35</v>
      </c>
      <c r="F254" s="44">
        <v>3.35</v>
      </c>
      <c r="G254" s="44">
        <v>3.35</v>
      </c>
      <c r="H254" s="44">
        <v>3.35</v>
      </c>
      <c r="I254" s="44">
        <v>3.35</v>
      </c>
      <c r="J254" s="44">
        <v>3.35</v>
      </c>
      <c r="K254" s="44">
        <v>3.35</v>
      </c>
      <c r="L254" s="44">
        <v>3.35</v>
      </c>
      <c r="M254" s="44">
        <v>3.35</v>
      </c>
      <c r="N254" s="44">
        <v>3.35</v>
      </c>
      <c r="O254" s="44">
        <v>3.35</v>
      </c>
      <c r="P254" s="44">
        <v>3.35</v>
      </c>
      <c r="Q254" s="44">
        <v>3.35</v>
      </c>
      <c r="R254" s="44">
        <v>3.35</v>
      </c>
      <c r="S254" s="44">
        <v>3.35</v>
      </c>
      <c r="T254" s="44">
        <v>3.35</v>
      </c>
      <c r="U254" s="44">
        <v>3.35</v>
      </c>
      <c r="V254" s="44">
        <v>3.35</v>
      </c>
      <c r="W254" s="44">
        <v>3.35</v>
      </c>
      <c r="X254" s="44">
        <v>3.35</v>
      </c>
      <c r="Y254" s="44">
        <v>3.35</v>
      </c>
      <c r="Z254" s="44">
        <v>3.35</v>
      </c>
      <c r="AA254" s="44">
        <v>3.35</v>
      </c>
    </row>
    <row r="255" spans="1:27" ht="12.75" customHeight="1" outlineLevel="1" x14ac:dyDescent="0.2">
      <c r="A255" s="99" t="s">
        <v>483</v>
      </c>
      <c r="B255" s="63" t="s">
        <v>81</v>
      </c>
      <c r="C255" s="43" t="s">
        <v>79</v>
      </c>
      <c r="D255" s="44">
        <f>$D$11</f>
        <v>216.36</v>
      </c>
      <c r="E255" s="44">
        <f t="shared" ref="E255:AA255" si="146">$D$11</f>
        <v>216.36</v>
      </c>
      <c r="F255" s="44">
        <f t="shared" si="146"/>
        <v>216.36</v>
      </c>
      <c r="G255" s="44">
        <f t="shared" si="146"/>
        <v>216.36</v>
      </c>
      <c r="H255" s="44">
        <f t="shared" si="146"/>
        <v>216.36</v>
      </c>
      <c r="I255" s="44">
        <f t="shared" si="146"/>
        <v>216.36</v>
      </c>
      <c r="J255" s="44">
        <f t="shared" si="146"/>
        <v>216.36</v>
      </c>
      <c r="K255" s="44">
        <f t="shared" si="146"/>
        <v>216.36</v>
      </c>
      <c r="L255" s="44">
        <f t="shared" si="146"/>
        <v>216.36</v>
      </c>
      <c r="M255" s="44">
        <f t="shared" si="146"/>
        <v>216.36</v>
      </c>
      <c r="N255" s="44">
        <f t="shared" si="146"/>
        <v>216.36</v>
      </c>
      <c r="O255" s="44">
        <f t="shared" si="146"/>
        <v>216.36</v>
      </c>
      <c r="P255" s="44">
        <f t="shared" si="146"/>
        <v>216.36</v>
      </c>
      <c r="Q255" s="44">
        <f t="shared" si="146"/>
        <v>216.36</v>
      </c>
      <c r="R255" s="44">
        <f t="shared" si="146"/>
        <v>216.36</v>
      </c>
      <c r="S255" s="44">
        <f t="shared" si="146"/>
        <v>216.36</v>
      </c>
      <c r="T255" s="44">
        <f t="shared" si="146"/>
        <v>216.36</v>
      </c>
      <c r="U255" s="44">
        <f t="shared" si="146"/>
        <v>216.36</v>
      </c>
      <c r="V255" s="44">
        <f t="shared" si="146"/>
        <v>216.36</v>
      </c>
      <c r="W255" s="44">
        <f t="shared" si="146"/>
        <v>216.36</v>
      </c>
      <c r="X255" s="44">
        <f t="shared" si="146"/>
        <v>216.36</v>
      </c>
      <c r="Y255" s="44">
        <f t="shared" si="146"/>
        <v>216.36</v>
      </c>
      <c r="Z255" s="44">
        <f t="shared" si="146"/>
        <v>216.36</v>
      </c>
      <c r="AA255" s="44">
        <f t="shared" si="146"/>
        <v>216.36</v>
      </c>
    </row>
    <row r="256" spans="1:27" ht="12.75" customHeight="1" x14ac:dyDescent="0.2">
      <c r="A256" s="98" t="s">
        <v>484</v>
      </c>
      <c r="B256" s="28" t="str">
        <f>"19"&amp;"."&amp;$B$662&amp;"."&amp;$B$663</f>
        <v>19.12.2023</v>
      </c>
      <c r="C256" s="90" t="s">
        <v>76</v>
      </c>
      <c r="D256" s="91">
        <f>ROUND(((D257+D258+D260+D259)/1000),5)</f>
        <v>3.15313</v>
      </c>
      <c r="E256" s="91">
        <f>ROUND(((E257+E258+E260+E259)/1000),5)</f>
        <v>3.07586</v>
      </c>
      <c r="F256" s="91">
        <f>ROUND(((F257+F258+F260+F259)/1000),5)</f>
        <v>3.0486</v>
      </c>
      <c r="G256" s="91">
        <f t="shared" ref="G256:AA256" si="147">ROUND(((G257+G258+G260+G259)/1000),5)</f>
        <v>3.0483199999999999</v>
      </c>
      <c r="H256" s="91">
        <f t="shared" si="147"/>
        <v>3.0567199999999999</v>
      </c>
      <c r="I256" s="91">
        <f t="shared" si="147"/>
        <v>3.19991</v>
      </c>
      <c r="J256" s="91">
        <f t="shared" si="147"/>
        <v>3.4231699999999998</v>
      </c>
      <c r="K256" s="91">
        <f t="shared" si="147"/>
        <v>3.63774</v>
      </c>
      <c r="L256" s="91">
        <f t="shared" si="147"/>
        <v>3.8643900000000002</v>
      </c>
      <c r="M256" s="91">
        <f t="shared" si="147"/>
        <v>3.9095900000000001</v>
      </c>
      <c r="N256" s="91">
        <f t="shared" si="147"/>
        <v>3.9483199999999998</v>
      </c>
      <c r="O256" s="91">
        <f t="shared" si="147"/>
        <v>3.9737399999999998</v>
      </c>
      <c r="P256" s="91">
        <f t="shared" si="147"/>
        <v>3.9618799999999998</v>
      </c>
      <c r="Q256" s="91">
        <f t="shared" si="147"/>
        <v>3.9769000000000001</v>
      </c>
      <c r="R256" s="91">
        <f t="shared" si="147"/>
        <v>3.9761700000000002</v>
      </c>
      <c r="S256" s="91">
        <f t="shared" si="147"/>
        <v>3.9437199999999999</v>
      </c>
      <c r="T256" s="91">
        <f t="shared" si="147"/>
        <v>4.0553400000000002</v>
      </c>
      <c r="U256" s="91">
        <f t="shared" si="147"/>
        <v>3.9722599999999999</v>
      </c>
      <c r="V256" s="91">
        <f t="shared" si="147"/>
        <v>3.9432700000000001</v>
      </c>
      <c r="W256" s="91">
        <f t="shared" si="147"/>
        <v>3.9378700000000002</v>
      </c>
      <c r="X256" s="91">
        <f t="shared" si="147"/>
        <v>3.83453</v>
      </c>
      <c r="Y256" s="91">
        <f t="shared" si="147"/>
        <v>3.6665000000000001</v>
      </c>
      <c r="Z256" s="91">
        <f t="shared" si="147"/>
        <v>3.4308299999999998</v>
      </c>
      <c r="AA256" s="91">
        <f t="shared" si="147"/>
        <v>3.1941999999999999</v>
      </c>
    </row>
    <row r="257" spans="1:27" ht="12.75" customHeight="1" outlineLevel="1" x14ac:dyDescent="0.2">
      <c r="A257" s="99" t="s">
        <v>485</v>
      </c>
      <c r="B257" s="63" t="s">
        <v>238</v>
      </c>
      <c r="C257" s="43" t="s">
        <v>79</v>
      </c>
      <c r="D257" s="44">
        <v>1216.45</v>
      </c>
      <c r="E257" s="44">
        <v>1139.18</v>
      </c>
      <c r="F257" s="44">
        <v>1111.92</v>
      </c>
      <c r="G257" s="44">
        <v>1111.6400000000001</v>
      </c>
      <c r="H257" s="44">
        <v>1120.04</v>
      </c>
      <c r="I257" s="44">
        <v>1263.23</v>
      </c>
      <c r="J257" s="44">
        <v>1486.49</v>
      </c>
      <c r="K257" s="44">
        <v>1701.06</v>
      </c>
      <c r="L257" s="44">
        <v>1927.71</v>
      </c>
      <c r="M257" s="44">
        <v>1972.91</v>
      </c>
      <c r="N257" s="44">
        <v>2011.64</v>
      </c>
      <c r="O257" s="44">
        <v>2037.06</v>
      </c>
      <c r="P257" s="44">
        <v>2025.2</v>
      </c>
      <c r="Q257" s="44">
        <v>2040.22</v>
      </c>
      <c r="R257" s="44">
        <v>2039.49</v>
      </c>
      <c r="S257" s="44">
        <v>2007.04</v>
      </c>
      <c r="T257" s="44">
        <v>2118.66</v>
      </c>
      <c r="U257" s="44">
        <v>2035.58</v>
      </c>
      <c r="V257" s="44">
        <v>2006.59</v>
      </c>
      <c r="W257" s="44">
        <v>2001.19</v>
      </c>
      <c r="X257" s="44">
        <v>1897.85</v>
      </c>
      <c r="Y257" s="44">
        <v>1729.82</v>
      </c>
      <c r="Z257" s="44">
        <v>1494.15</v>
      </c>
      <c r="AA257" s="44">
        <v>1257.52</v>
      </c>
    </row>
    <row r="258" spans="1:27" ht="12.75" customHeight="1" outlineLevel="1" x14ac:dyDescent="0.2">
      <c r="A258" s="99" t="s">
        <v>486</v>
      </c>
      <c r="B258" s="63" t="s">
        <v>90</v>
      </c>
      <c r="C258" s="43" t="s">
        <v>79</v>
      </c>
      <c r="D258" s="44">
        <f>$D$168</f>
        <v>1716.97</v>
      </c>
      <c r="E258" s="44">
        <f t="shared" ref="E258:AA258" si="148">$D$168</f>
        <v>1716.97</v>
      </c>
      <c r="F258" s="44">
        <f t="shared" si="148"/>
        <v>1716.97</v>
      </c>
      <c r="G258" s="44">
        <f t="shared" si="148"/>
        <v>1716.97</v>
      </c>
      <c r="H258" s="44">
        <f t="shared" si="148"/>
        <v>1716.97</v>
      </c>
      <c r="I258" s="44">
        <f t="shared" si="148"/>
        <v>1716.97</v>
      </c>
      <c r="J258" s="44">
        <f t="shared" si="148"/>
        <v>1716.97</v>
      </c>
      <c r="K258" s="44">
        <f t="shared" si="148"/>
        <v>1716.97</v>
      </c>
      <c r="L258" s="44">
        <f t="shared" si="148"/>
        <v>1716.97</v>
      </c>
      <c r="M258" s="44">
        <f t="shared" si="148"/>
        <v>1716.97</v>
      </c>
      <c r="N258" s="44">
        <f t="shared" si="148"/>
        <v>1716.97</v>
      </c>
      <c r="O258" s="44">
        <f t="shared" si="148"/>
        <v>1716.97</v>
      </c>
      <c r="P258" s="44">
        <f t="shared" si="148"/>
        <v>1716.97</v>
      </c>
      <c r="Q258" s="44">
        <f t="shared" si="148"/>
        <v>1716.97</v>
      </c>
      <c r="R258" s="44">
        <f t="shared" si="148"/>
        <v>1716.97</v>
      </c>
      <c r="S258" s="44">
        <f t="shared" si="148"/>
        <v>1716.97</v>
      </c>
      <c r="T258" s="44">
        <f t="shared" si="148"/>
        <v>1716.97</v>
      </c>
      <c r="U258" s="44">
        <f t="shared" si="148"/>
        <v>1716.97</v>
      </c>
      <c r="V258" s="44">
        <f t="shared" si="148"/>
        <v>1716.97</v>
      </c>
      <c r="W258" s="44">
        <f t="shared" si="148"/>
        <v>1716.97</v>
      </c>
      <c r="X258" s="44">
        <f t="shared" si="148"/>
        <v>1716.97</v>
      </c>
      <c r="Y258" s="44">
        <f t="shared" si="148"/>
        <v>1716.97</v>
      </c>
      <c r="Z258" s="44">
        <f t="shared" si="148"/>
        <v>1716.97</v>
      </c>
      <c r="AA258" s="44">
        <f t="shared" si="148"/>
        <v>1716.97</v>
      </c>
    </row>
    <row r="259" spans="1:27" ht="12.75" customHeight="1" outlineLevel="1" x14ac:dyDescent="0.2">
      <c r="A259" s="99" t="s">
        <v>487</v>
      </c>
      <c r="B259" s="63" t="s">
        <v>83</v>
      </c>
      <c r="C259" s="43" t="s">
        <v>79</v>
      </c>
      <c r="D259" s="44">
        <v>3.35</v>
      </c>
      <c r="E259" s="44">
        <v>3.35</v>
      </c>
      <c r="F259" s="44">
        <v>3.35</v>
      </c>
      <c r="G259" s="44">
        <v>3.35</v>
      </c>
      <c r="H259" s="44">
        <v>3.35</v>
      </c>
      <c r="I259" s="44">
        <v>3.35</v>
      </c>
      <c r="J259" s="44">
        <v>3.35</v>
      </c>
      <c r="K259" s="44">
        <v>3.35</v>
      </c>
      <c r="L259" s="44">
        <v>3.35</v>
      </c>
      <c r="M259" s="44">
        <v>3.35</v>
      </c>
      <c r="N259" s="44">
        <v>3.35</v>
      </c>
      <c r="O259" s="44">
        <v>3.35</v>
      </c>
      <c r="P259" s="44">
        <v>3.35</v>
      </c>
      <c r="Q259" s="44">
        <v>3.35</v>
      </c>
      <c r="R259" s="44">
        <v>3.35</v>
      </c>
      <c r="S259" s="44">
        <v>3.35</v>
      </c>
      <c r="T259" s="44">
        <v>3.35</v>
      </c>
      <c r="U259" s="44">
        <v>3.35</v>
      </c>
      <c r="V259" s="44">
        <v>3.35</v>
      </c>
      <c r="W259" s="44">
        <v>3.35</v>
      </c>
      <c r="X259" s="44">
        <v>3.35</v>
      </c>
      <c r="Y259" s="44">
        <v>3.35</v>
      </c>
      <c r="Z259" s="44">
        <v>3.35</v>
      </c>
      <c r="AA259" s="44">
        <v>3.35</v>
      </c>
    </row>
    <row r="260" spans="1:27" ht="12.75" customHeight="1" outlineLevel="1" x14ac:dyDescent="0.2">
      <c r="A260" s="99" t="s">
        <v>488</v>
      </c>
      <c r="B260" s="63" t="s">
        <v>81</v>
      </c>
      <c r="C260" s="43" t="s">
        <v>79</v>
      </c>
      <c r="D260" s="44">
        <f>$D$11</f>
        <v>216.36</v>
      </c>
      <c r="E260" s="44">
        <f t="shared" ref="E260:AA260" si="149">$D$11</f>
        <v>216.36</v>
      </c>
      <c r="F260" s="44">
        <f t="shared" si="149"/>
        <v>216.36</v>
      </c>
      <c r="G260" s="44">
        <f t="shared" si="149"/>
        <v>216.36</v>
      </c>
      <c r="H260" s="44">
        <f t="shared" si="149"/>
        <v>216.36</v>
      </c>
      <c r="I260" s="44">
        <f t="shared" si="149"/>
        <v>216.36</v>
      </c>
      <c r="J260" s="44">
        <f t="shared" si="149"/>
        <v>216.36</v>
      </c>
      <c r="K260" s="44">
        <f t="shared" si="149"/>
        <v>216.36</v>
      </c>
      <c r="L260" s="44">
        <f t="shared" si="149"/>
        <v>216.36</v>
      </c>
      <c r="M260" s="44">
        <f t="shared" si="149"/>
        <v>216.36</v>
      </c>
      <c r="N260" s="44">
        <f t="shared" si="149"/>
        <v>216.36</v>
      </c>
      <c r="O260" s="44">
        <f t="shared" si="149"/>
        <v>216.36</v>
      </c>
      <c r="P260" s="44">
        <f t="shared" si="149"/>
        <v>216.36</v>
      </c>
      <c r="Q260" s="44">
        <f t="shared" si="149"/>
        <v>216.36</v>
      </c>
      <c r="R260" s="44">
        <f t="shared" si="149"/>
        <v>216.36</v>
      </c>
      <c r="S260" s="44">
        <f t="shared" si="149"/>
        <v>216.36</v>
      </c>
      <c r="T260" s="44">
        <f t="shared" si="149"/>
        <v>216.36</v>
      </c>
      <c r="U260" s="44">
        <f t="shared" si="149"/>
        <v>216.36</v>
      </c>
      <c r="V260" s="44">
        <f t="shared" si="149"/>
        <v>216.36</v>
      </c>
      <c r="W260" s="44">
        <f t="shared" si="149"/>
        <v>216.36</v>
      </c>
      <c r="X260" s="44">
        <f t="shared" si="149"/>
        <v>216.36</v>
      </c>
      <c r="Y260" s="44">
        <f t="shared" si="149"/>
        <v>216.36</v>
      </c>
      <c r="Z260" s="44">
        <f t="shared" si="149"/>
        <v>216.36</v>
      </c>
      <c r="AA260" s="44">
        <f t="shared" si="149"/>
        <v>216.36</v>
      </c>
    </row>
    <row r="261" spans="1:27" ht="12.75" customHeight="1" x14ac:dyDescent="0.2">
      <c r="A261" s="98" t="s">
        <v>489</v>
      </c>
      <c r="B261" s="28" t="str">
        <f>"20"&amp;"."&amp;$B$662&amp;"."&amp;$B$663</f>
        <v>20.12.2023</v>
      </c>
      <c r="C261" s="90" t="s">
        <v>76</v>
      </c>
      <c r="D261" s="91">
        <f>ROUND(((D262+D263+D265+D264)/1000),5)</f>
        <v>3.20417</v>
      </c>
      <c r="E261" s="91">
        <f>ROUND(((E262+E263+E265+E264)/1000),5)</f>
        <v>3.1560100000000002</v>
      </c>
      <c r="F261" s="91">
        <f>ROUND(((F262+F263+F265+F264)/1000),5)</f>
        <v>3.0976499999999998</v>
      </c>
      <c r="G261" s="91">
        <f t="shared" ref="G261:AA261" si="150">ROUND(((G262+G263+G265+G264)/1000),5)</f>
        <v>3.0917300000000001</v>
      </c>
      <c r="H261" s="91">
        <f t="shared" si="150"/>
        <v>3.16845</v>
      </c>
      <c r="I261" s="91">
        <f t="shared" si="150"/>
        <v>3.21576</v>
      </c>
      <c r="J261" s="91">
        <f t="shared" si="150"/>
        <v>3.4335800000000001</v>
      </c>
      <c r="K261" s="91">
        <f t="shared" si="150"/>
        <v>3.6252200000000001</v>
      </c>
      <c r="L261" s="91">
        <f t="shared" si="150"/>
        <v>3.8961399999999999</v>
      </c>
      <c r="M261" s="91">
        <f t="shared" si="150"/>
        <v>3.9187500000000002</v>
      </c>
      <c r="N261" s="91">
        <f t="shared" si="150"/>
        <v>3.9203299999999999</v>
      </c>
      <c r="O261" s="91">
        <f t="shared" si="150"/>
        <v>4.0196800000000001</v>
      </c>
      <c r="P261" s="91">
        <f t="shared" si="150"/>
        <v>3.9636999999999998</v>
      </c>
      <c r="Q261" s="91">
        <f t="shared" si="150"/>
        <v>3.9832000000000001</v>
      </c>
      <c r="R261" s="91">
        <f t="shared" si="150"/>
        <v>3.9632499999999999</v>
      </c>
      <c r="S261" s="91">
        <f t="shared" si="150"/>
        <v>3.9140199999999998</v>
      </c>
      <c r="T261" s="91">
        <f t="shared" si="150"/>
        <v>3.8581699999999999</v>
      </c>
      <c r="U261" s="91">
        <f t="shared" si="150"/>
        <v>3.8615400000000002</v>
      </c>
      <c r="V261" s="91">
        <f t="shared" si="150"/>
        <v>3.9117700000000002</v>
      </c>
      <c r="W261" s="91">
        <f t="shared" si="150"/>
        <v>3.9123700000000001</v>
      </c>
      <c r="X261" s="91">
        <f t="shared" si="150"/>
        <v>3.7334999999999998</v>
      </c>
      <c r="Y261" s="91">
        <f t="shared" si="150"/>
        <v>3.5919400000000001</v>
      </c>
      <c r="Z261" s="91">
        <f t="shared" si="150"/>
        <v>3.4381900000000001</v>
      </c>
      <c r="AA261" s="91">
        <f t="shared" si="150"/>
        <v>3.20329</v>
      </c>
    </row>
    <row r="262" spans="1:27" ht="12.75" customHeight="1" outlineLevel="1" x14ac:dyDescent="0.2">
      <c r="A262" s="99" t="s">
        <v>490</v>
      </c>
      <c r="B262" s="63" t="s">
        <v>238</v>
      </c>
      <c r="C262" s="43" t="s">
        <v>79</v>
      </c>
      <c r="D262" s="44">
        <v>1267.49</v>
      </c>
      <c r="E262" s="44">
        <v>1219.33</v>
      </c>
      <c r="F262" s="44">
        <v>1160.97</v>
      </c>
      <c r="G262" s="44">
        <v>1155.05</v>
      </c>
      <c r="H262" s="44">
        <v>1231.77</v>
      </c>
      <c r="I262" s="44">
        <v>1279.08</v>
      </c>
      <c r="J262" s="44">
        <v>1496.9</v>
      </c>
      <c r="K262" s="44">
        <v>1688.54</v>
      </c>
      <c r="L262" s="44">
        <v>1959.46</v>
      </c>
      <c r="M262" s="44">
        <v>1982.07</v>
      </c>
      <c r="N262" s="44">
        <v>1983.65</v>
      </c>
      <c r="O262" s="44">
        <v>2083</v>
      </c>
      <c r="P262" s="44">
        <v>2027.02</v>
      </c>
      <c r="Q262" s="44">
        <v>2046.52</v>
      </c>
      <c r="R262" s="44">
        <v>2026.57</v>
      </c>
      <c r="S262" s="44">
        <v>1977.34</v>
      </c>
      <c r="T262" s="44">
        <v>1921.49</v>
      </c>
      <c r="U262" s="44">
        <v>1924.86</v>
      </c>
      <c r="V262" s="44">
        <v>1975.09</v>
      </c>
      <c r="W262" s="44">
        <v>1975.69</v>
      </c>
      <c r="X262" s="44">
        <v>1796.82</v>
      </c>
      <c r="Y262" s="44">
        <v>1655.26</v>
      </c>
      <c r="Z262" s="44">
        <v>1501.51</v>
      </c>
      <c r="AA262" s="44">
        <v>1266.6099999999999</v>
      </c>
    </row>
    <row r="263" spans="1:27" ht="12.75" customHeight="1" outlineLevel="1" x14ac:dyDescent="0.2">
      <c r="A263" s="99" t="s">
        <v>491</v>
      </c>
      <c r="B263" s="63" t="s">
        <v>90</v>
      </c>
      <c r="C263" s="43" t="s">
        <v>79</v>
      </c>
      <c r="D263" s="44">
        <f>$D$168</f>
        <v>1716.97</v>
      </c>
      <c r="E263" s="44">
        <f t="shared" ref="E263:AA263" si="151">$D$168</f>
        <v>1716.97</v>
      </c>
      <c r="F263" s="44">
        <f t="shared" si="151"/>
        <v>1716.97</v>
      </c>
      <c r="G263" s="44">
        <f t="shared" si="151"/>
        <v>1716.97</v>
      </c>
      <c r="H263" s="44">
        <f t="shared" si="151"/>
        <v>1716.97</v>
      </c>
      <c r="I263" s="44">
        <f t="shared" si="151"/>
        <v>1716.97</v>
      </c>
      <c r="J263" s="44">
        <f t="shared" si="151"/>
        <v>1716.97</v>
      </c>
      <c r="K263" s="44">
        <f t="shared" si="151"/>
        <v>1716.97</v>
      </c>
      <c r="L263" s="44">
        <f t="shared" si="151"/>
        <v>1716.97</v>
      </c>
      <c r="M263" s="44">
        <f t="shared" si="151"/>
        <v>1716.97</v>
      </c>
      <c r="N263" s="44">
        <f t="shared" si="151"/>
        <v>1716.97</v>
      </c>
      <c r="O263" s="44">
        <f t="shared" si="151"/>
        <v>1716.97</v>
      </c>
      <c r="P263" s="44">
        <f t="shared" si="151"/>
        <v>1716.97</v>
      </c>
      <c r="Q263" s="44">
        <f t="shared" si="151"/>
        <v>1716.97</v>
      </c>
      <c r="R263" s="44">
        <f t="shared" si="151"/>
        <v>1716.97</v>
      </c>
      <c r="S263" s="44">
        <f t="shared" si="151"/>
        <v>1716.97</v>
      </c>
      <c r="T263" s="44">
        <f t="shared" si="151"/>
        <v>1716.97</v>
      </c>
      <c r="U263" s="44">
        <f t="shared" si="151"/>
        <v>1716.97</v>
      </c>
      <c r="V263" s="44">
        <f t="shared" si="151"/>
        <v>1716.97</v>
      </c>
      <c r="W263" s="44">
        <f t="shared" si="151"/>
        <v>1716.97</v>
      </c>
      <c r="X263" s="44">
        <f t="shared" si="151"/>
        <v>1716.97</v>
      </c>
      <c r="Y263" s="44">
        <f t="shared" si="151"/>
        <v>1716.97</v>
      </c>
      <c r="Z263" s="44">
        <f t="shared" si="151"/>
        <v>1716.97</v>
      </c>
      <c r="AA263" s="44">
        <f t="shared" si="151"/>
        <v>1716.97</v>
      </c>
    </row>
    <row r="264" spans="1:27" ht="12.75" customHeight="1" outlineLevel="1" x14ac:dyDescent="0.2">
      <c r="A264" s="99" t="s">
        <v>492</v>
      </c>
      <c r="B264" s="63" t="s">
        <v>83</v>
      </c>
      <c r="C264" s="43" t="s">
        <v>79</v>
      </c>
      <c r="D264" s="44">
        <v>3.35</v>
      </c>
      <c r="E264" s="44">
        <v>3.35</v>
      </c>
      <c r="F264" s="44">
        <v>3.35</v>
      </c>
      <c r="G264" s="44">
        <v>3.35</v>
      </c>
      <c r="H264" s="44">
        <v>3.35</v>
      </c>
      <c r="I264" s="44">
        <v>3.35</v>
      </c>
      <c r="J264" s="44">
        <v>3.35</v>
      </c>
      <c r="K264" s="44">
        <v>3.35</v>
      </c>
      <c r="L264" s="44">
        <v>3.35</v>
      </c>
      <c r="M264" s="44">
        <v>3.35</v>
      </c>
      <c r="N264" s="44">
        <v>3.35</v>
      </c>
      <c r="O264" s="44">
        <v>3.35</v>
      </c>
      <c r="P264" s="44">
        <v>3.35</v>
      </c>
      <c r="Q264" s="44">
        <v>3.35</v>
      </c>
      <c r="R264" s="44">
        <v>3.35</v>
      </c>
      <c r="S264" s="44">
        <v>3.35</v>
      </c>
      <c r="T264" s="44">
        <v>3.35</v>
      </c>
      <c r="U264" s="44">
        <v>3.35</v>
      </c>
      <c r="V264" s="44">
        <v>3.35</v>
      </c>
      <c r="W264" s="44">
        <v>3.35</v>
      </c>
      <c r="X264" s="44">
        <v>3.35</v>
      </c>
      <c r="Y264" s="44">
        <v>3.35</v>
      </c>
      <c r="Z264" s="44">
        <v>3.35</v>
      </c>
      <c r="AA264" s="44">
        <v>3.35</v>
      </c>
    </row>
    <row r="265" spans="1:27" ht="12.75" customHeight="1" outlineLevel="1" x14ac:dyDescent="0.2">
      <c r="A265" s="99" t="s">
        <v>493</v>
      </c>
      <c r="B265" s="63" t="s">
        <v>81</v>
      </c>
      <c r="C265" s="43" t="s">
        <v>79</v>
      </c>
      <c r="D265" s="44">
        <f>$D$11</f>
        <v>216.36</v>
      </c>
      <c r="E265" s="44">
        <f t="shared" ref="E265:AA265" si="152">$D$11</f>
        <v>216.36</v>
      </c>
      <c r="F265" s="44">
        <f t="shared" si="152"/>
        <v>216.36</v>
      </c>
      <c r="G265" s="44">
        <f t="shared" si="152"/>
        <v>216.36</v>
      </c>
      <c r="H265" s="44">
        <f t="shared" si="152"/>
        <v>216.36</v>
      </c>
      <c r="I265" s="44">
        <f t="shared" si="152"/>
        <v>216.36</v>
      </c>
      <c r="J265" s="44">
        <f t="shared" si="152"/>
        <v>216.36</v>
      </c>
      <c r="K265" s="44">
        <f t="shared" si="152"/>
        <v>216.36</v>
      </c>
      <c r="L265" s="44">
        <f t="shared" si="152"/>
        <v>216.36</v>
      </c>
      <c r="M265" s="44">
        <f t="shared" si="152"/>
        <v>216.36</v>
      </c>
      <c r="N265" s="44">
        <f t="shared" si="152"/>
        <v>216.36</v>
      </c>
      <c r="O265" s="44">
        <f t="shared" si="152"/>
        <v>216.36</v>
      </c>
      <c r="P265" s="44">
        <f t="shared" si="152"/>
        <v>216.36</v>
      </c>
      <c r="Q265" s="44">
        <f t="shared" si="152"/>
        <v>216.36</v>
      </c>
      <c r="R265" s="44">
        <f t="shared" si="152"/>
        <v>216.36</v>
      </c>
      <c r="S265" s="44">
        <f t="shared" si="152"/>
        <v>216.36</v>
      </c>
      <c r="T265" s="44">
        <f t="shared" si="152"/>
        <v>216.36</v>
      </c>
      <c r="U265" s="44">
        <f t="shared" si="152"/>
        <v>216.36</v>
      </c>
      <c r="V265" s="44">
        <f t="shared" si="152"/>
        <v>216.36</v>
      </c>
      <c r="W265" s="44">
        <f t="shared" si="152"/>
        <v>216.36</v>
      </c>
      <c r="X265" s="44">
        <f t="shared" si="152"/>
        <v>216.36</v>
      </c>
      <c r="Y265" s="44">
        <f t="shared" si="152"/>
        <v>216.36</v>
      </c>
      <c r="Z265" s="44">
        <f t="shared" si="152"/>
        <v>216.36</v>
      </c>
      <c r="AA265" s="44">
        <f t="shared" si="152"/>
        <v>216.36</v>
      </c>
    </row>
    <row r="266" spans="1:27" ht="12.75" customHeight="1" x14ac:dyDescent="0.2">
      <c r="A266" s="98" t="s">
        <v>494</v>
      </c>
      <c r="B266" s="28" t="str">
        <f>"21"&amp;"."&amp;$B$662&amp;"."&amp;$B$663</f>
        <v>21.12.2023</v>
      </c>
      <c r="C266" s="90" t="s">
        <v>76</v>
      </c>
      <c r="D266" s="91">
        <f>ROUND(((D267+D268+D270+D269)/1000),5)</f>
        <v>3.20303</v>
      </c>
      <c r="E266" s="91">
        <f>ROUND(((E267+E268+E270+E269)/1000),5)</f>
        <v>3.1544500000000002</v>
      </c>
      <c r="F266" s="91">
        <f>ROUND(((F267+F268+F270+F269)/1000),5)</f>
        <v>3.1388500000000001</v>
      </c>
      <c r="G266" s="91">
        <f t="shared" ref="G266:AA266" si="153">ROUND(((G267+G268+G270+G269)/1000),5)</f>
        <v>3.1474299999999999</v>
      </c>
      <c r="H266" s="91">
        <f t="shared" si="153"/>
        <v>3.1922700000000002</v>
      </c>
      <c r="I266" s="91">
        <f t="shared" si="153"/>
        <v>3.2824300000000002</v>
      </c>
      <c r="J266" s="91">
        <f t="shared" si="153"/>
        <v>3.4300799999999998</v>
      </c>
      <c r="K266" s="91">
        <f t="shared" si="153"/>
        <v>3.7420399999999998</v>
      </c>
      <c r="L266" s="91">
        <f t="shared" si="153"/>
        <v>3.9003199999999998</v>
      </c>
      <c r="M266" s="91">
        <f t="shared" si="153"/>
        <v>3.8958300000000001</v>
      </c>
      <c r="N266" s="91">
        <f t="shared" si="153"/>
        <v>3.9184899999999998</v>
      </c>
      <c r="O266" s="91">
        <f t="shared" si="153"/>
        <v>4.0051899999999998</v>
      </c>
      <c r="P266" s="91">
        <f t="shared" si="153"/>
        <v>3.9725700000000002</v>
      </c>
      <c r="Q266" s="91">
        <f t="shared" si="153"/>
        <v>4.0070699999999997</v>
      </c>
      <c r="R266" s="91">
        <f t="shared" si="153"/>
        <v>3.9920300000000002</v>
      </c>
      <c r="S266" s="91">
        <f t="shared" si="153"/>
        <v>3.9473099999999999</v>
      </c>
      <c r="T266" s="91">
        <f t="shared" si="153"/>
        <v>3.9616099999999999</v>
      </c>
      <c r="U266" s="91">
        <f t="shared" si="153"/>
        <v>3.9501200000000001</v>
      </c>
      <c r="V266" s="91">
        <f t="shared" si="153"/>
        <v>3.9405000000000001</v>
      </c>
      <c r="W266" s="91">
        <f t="shared" si="153"/>
        <v>3.9452600000000002</v>
      </c>
      <c r="X266" s="91">
        <f t="shared" si="153"/>
        <v>3.8453900000000001</v>
      </c>
      <c r="Y266" s="91">
        <f t="shared" si="153"/>
        <v>3.6532</v>
      </c>
      <c r="Z266" s="91">
        <f t="shared" si="153"/>
        <v>3.4637799999999999</v>
      </c>
      <c r="AA266" s="91">
        <f t="shared" si="153"/>
        <v>3.2359300000000002</v>
      </c>
    </row>
    <row r="267" spans="1:27" ht="12.75" customHeight="1" outlineLevel="1" x14ac:dyDescent="0.2">
      <c r="A267" s="99" t="s">
        <v>495</v>
      </c>
      <c r="B267" s="63" t="s">
        <v>238</v>
      </c>
      <c r="C267" s="43" t="s">
        <v>79</v>
      </c>
      <c r="D267" s="44">
        <v>1266.3499999999999</v>
      </c>
      <c r="E267" s="44">
        <v>1217.77</v>
      </c>
      <c r="F267" s="44">
        <v>1202.17</v>
      </c>
      <c r="G267" s="44">
        <v>1210.75</v>
      </c>
      <c r="H267" s="44">
        <v>1255.5899999999999</v>
      </c>
      <c r="I267" s="44">
        <v>1345.75</v>
      </c>
      <c r="J267" s="44">
        <v>1493.4</v>
      </c>
      <c r="K267" s="44">
        <v>1805.36</v>
      </c>
      <c r="L267" s="44">
        <v>1963.64</v>
      </c>
      <c r="M267" s="44">
        <v>1959.15</v>
      </c>
      <c r="N267" s="44">
        <v>1981.81</v>
      </c>
      <c r="O267" s="44">
        <v>2068.5100000000002</v>
      </c>
      <c r="P267" s="44">
        <v>2035.89</v>
      </c>
      <c r="Q267" s="44">
        <v>2070.39</v>
      </c>
      <c r="R267" s="44">
        <v>2055.35</v>
      </c>
      <c r="S267" s="44">
        <v>2010.63</v>
      </c>
      <c r="T267" s="44">
        <v>2024.93</v>
      </c>
      <c r="U267" s="44">
        <v>2013.44</v>
      </c>
      <c r="V267" s="44">
        <v>2003.82</v>
      </c>
      <c r="W267" s="44">
        <v>2008.58</v>
      </c>
      <c r="X267" s="44">
        <v>1908.71</v>
      </c>
      <c r="Y267" s="44">
        <v>1716.52</v>
      </c>
      <c r="Z267" s="44">
        <v>1527.1</v>
      </c>
      <c r="AA267" s="44">
        <v>1299.25</v>
      </c>
    </row>
    <row r="268" spans="1:27" ht="12.75" customHeight="1" outlineLevel="1" x14ac:dyDescent="0.2">
      <c r="A268" s="99" t="s">
        <v>496</v>
      </c>
      <c r="B268" s="63" t="s">
        <v>90</v>
      </c>
      <c r="C268" s="43" t="s">
        <v>79</v>
      </c>
      <c r="D268" s="44">
        <f>$D$168</f>
        <v>1716.97</v>
      </c>
      <c r="E268" s="44">
        <f t="shared" ref="E268:AA268" si="154">$D$168</f>
        <v>1716.97</v>
      </c>
      <c r="F268" s="44">
        <f t="shared" si="154"/>
        <v>1716.97</v>
      </c>
      <c r="G268" s="44">
        <f t="shared" si="154"/>
        <v>1716.97</v>
      </c>
      <c r="H268" s="44">
        <f t="shared" si="154"/>
        <v>1716.97</v>
      </c>
      <c r="I268" s="44">
        <f t="shared" si="154"/>
        <v>1716.97</v>
      </c>
      <c r="J268" s="44">
        <f t="shared" si="154"/>
        <v>1716.97</v>
      </c>
      <c r="K268" s="44">
        <f t="shared" si="154"/>
        <v>1716.97</v>
      </c>
      <c r="L268" s="44">
        <f t="shared" si="154"/>
        <v>1716.97</v>
      </c>
      <c r="M268" s="44">
        <f t="shared" si="154"/>
        <v>1716.97</v>
      </c>
      <c r="N268" s="44">
        <f t="shared" si="154"/>
        <v>1716.97</v>
      </c>
      <c r="O268" s="44">
        <f t="shared" si="154"/>
        <v>1716.97</v>
      </c>
      <c r="P268" s="44">
        <f t="shared" si="154"/>
        <v>1716.97</v>
      </c>
      <c r="Q268" s="44">
        <f t="shared" si="154"/>
        <v>1716.97</v>
      </c>
      <c r="R268" s="44">
        <f t="shared" si="154"/>
        <v>1716.97</v>
      </c>
      <c r="S268" s="44">
        <f t="shared" si="154"/>
        <v>1716.97</v>
      </c>
      <c r="T268" s="44">
        <f t="shared" si="154"/>
        <v>1716.97</v>
      </c>
      <c r="U268" s="44">
        <f t="shared" si="154"/>
        <v>1716.97</v>
      </c>
      <c r="V268" s="44">
        <f t="shared" si="154"/>
        <v>1716.97</v>
      </c>
      <c r="W268" s="44">
        <f t="shared" si="154"/>
        <v>1716.97</v>
      </c>
      <c r="X268" s="44">
        <f t="shared" si="154"/>
        <v>1716.97</v>
      </c>
      <c r="Y268" s="44">
        <f t="shared" si="154"/>
        <v>1716.97</v>
      </c>
      <c r="Z268" s="44">
        <f t="shared" si="154"/>
        <v>1716.97</v>
      </c>
      <c r="AA268" s="44">
        <f t="shared" si="154"/>
        <v>1716.97</v>
      </c>
    </row>
    <row r="269" spans="1:27" ht="12.75" customHeight="1" outlineLevel="1" x14ac:dyDescent="0.2">
      <c r="A269" s="99" t="s">
        <v>497</v>
      </c>
      <c r="B269" s="63" t="s">
        <v>83</v>
      </c>
      <c r="C269" s="43" t="s">
        <v>79</v>
      </c>
      <c r="D269" s="44">
        <v>3.35</v>
      </c>
      <c r="E269" s="44">
        <v>3.35</v>
      </c>
      <c r="F269" s="44">
        <v>3.35</v>
      </c>
      <c r="G269" s="44">
        <v>3.35</v>
      </c>
      <c r="H269" s="44">
        <v>3.35</v>
      </c>
      <c r="I269" s="44">
        <v>3.35</v>
      </c>
      <c r="J269" s="44">
        <v>3.35</v>
      </c>
      <c r="K269" s="44">
        <v>3.35</v>
      </c>
      <c r="L269" s="44">
        <v>3.35</v>
      </c>
      <c r="M269" s="44">
        <v>3.35</v>
      </c>
      <c r="N269" s="44">
        <v>3.35</v>
      </c>
      <c r="O269" s="44">
        <v>3.35</v>
      </c>
      <c r="P269" s="44">
        <v>3.35</v>
      </c>
      <c r="Q269" s="44">
        <v>3.35</v>
      </c>
      <c r="R269" s="44">
        <v>3.35</v>
      </c>
      <c r="S269" s="44">
        <v>3.35</v>
      </c>
      <c r="T269" s="44">
        <v>3.35</v>
      </c>
      <c r="U269" s="44">
        <v>3.35</v>
      </c>
      <c r="V269" s="44">
        <v>3.35</v>
      </c>
      <c r="W269" s="44">
        <v>3.35</v>
      </c>
      <c r="X269" s="44">
        <v>3.35</v>
      </c>
      <c r="Y269" s="44">
        <v>3.35</v>
      </c>
      <c r="Z269" s="44">
        <v>3.35</v>
      </c>
      <c r="AA269" s="44">
        <v>3.35</v>
      </c>
    </row>
    <row r="270" spans="1:27" ht="12.75" customHeight="1" outlineLevel="1" x14ac:dyDescent="0.2">
      <c r="A270" s="99" t="s">
        <v>498</v>
      </c>
      <c r="B270" s="63" t="s">
        <v>81</v>
      </c>
      <c r="C270" s="43" t="s">
        <v>79</v>
      </c>
      <c r="D270" s="44">
        <f>$D$11</f>
        <v>216.36</v>
      </c>
      <c r="E270" s="44">
        <f t="shared" ref="E270:AA270" si="155">$D$11</f>
        <v>216.36</v>
      </c>
      <c r="F270" s="44">
        <f t="shared" si="155"/>
        <v>216.36</v>
      </c>
      <c r="G270" s="44">
        <f t="shared" si="155"/>
        <v>216.36</v>
      </c>
      <c r="H270" s="44">
        <f t="shared" si="155"/>
        <v>216.36</v>
      </c>
      <c r="I270" s="44">
        <f t="shared" si="155"/>
        <v>216.36</v>
      </c>
      <c r="J270" s="44">
        <f t="shared" si="155"/>
        <v>216.36</v>
      </c>
      <c r="K270" s="44">
        <f t="shared" si="155"/>
        <v>216.36</v>
      </c>
      <c r="L270" s="44">
        <f t="shared" si="155"/>
        <v>216.36</v>
      </c>
      <c r="M270" s="44">
        <f t="shared" si="155"/>
        <v>216.36</v>
      </c>
      <c r="N270" s="44">
        <f t="shared" si="155"/>
        <v>216.36</v>
      </c>
      <c r="O270" s="44">
        <f t="shared" si="155"/>
        <v>216.36</v>
      </c>
      <c r="P270" s="44">
        <f t="shared" si="155"/>
        <v>216.36</v>
      </c>
      <c r="Q270" s="44">
        <f t="shared" si="155"/>
        <v>216.36</v>
      </c>
      <c r="R270" s="44">
        <f t="shared" si="155"/>
        <v>216.36</v>
      </c>
      <c r="S270" s="44">
        <f t="shared" si="155"/>
        <v>216.36</v>
      </c>
      <c r="T270" s="44">
        <f t="shared" si="155"/>
        <v>216.36</v>
      </c>
      <c r="U270" s="44">
        <f t="shared" si="155"/>
        <v>216.36</v>
      </c>
      <c r="V270" s="44">
        <f t="shared" si="155"/>
        <v>216.36</v>
      </c>
      <c r="W270" s="44">
        <f t="shared" si="155"/>
        <v>216.36</v>
      </c>
      <c r="X270" s="44">
        <f t="shared" si="155"/>
        <v>216.36</v>
      </c>
      <c r="Y270" s="44">
        <f t="shared" si="155"/>
        <v>216.36</v>
      </c>
      <c r="Z270" s="44">
        <f t="shared" si="155"/>
        <v>216.36</v>
      </c>
      <c r="AA270" s="44">
        <f t="shared" si="155"/>
        <v>216.36</v>
      </c>
    </row>
    <row r="271" spans="1:27" ht="12.75" customHeight="1" x14ac:dyDescent="0.2">
      <c r="A271" s="98" t="s">
        <v>499</v>
      </c>
      <c r="B271" s="28" t="str">
        <f>"22"&amp;"."&amp;$B$662&amp;"."&amp;$B$663</f>
        <v>22.12.2023</v>
      </c>
      <c r="C271" s="90" t="s">
        <v>76</v>
      </c>
      <c r="D271" s="91">
        <f>ROUND(((D272+D273+D275+D274)/1000),5)</f>
        <v>3.20425</v>
      </c>
      <c r="E271" s="91">
        <f>ROUND(((E272+E273+E275+E274)/1000),5)</f>
        <v>3.14527</v>
      </c>
      <c r="F271" s="91">
        <f>ROUND(((F272+F273+F275+F274)/1000),5)</f>
        <v>3.10554</v>
      </c>
      <c r="G271" s="91">
        <f t="shared" ref="G271:AA271" si="156">ROUND(((G272+G273+G275+G274)/1000),5)</f>
        <v>3.1408299999999998</v>
      </c>
      <c r="H271" s="91">
        <f t="shared" si="156"/>
        <v>3.1764600000000001</v>
      </c>
      <c r="I271" s="91">
        <f t="shared" si="156"/>
        <v>3.2492999999999999</v>
      </c>
      <c r="J271" s="91">
        <f t="shared" si="156"/>
        <v>3.4387300000000001</v>
      </c>
      <c r="K271" s="91">
        <f t="shared" si="156"/>
        <v>3.8058100000000001</v>
      </c>
      <c r="L271" s="91">
        <f t="shared" si="156"/>
        <v>3.9466100000000002</v>
      </c>
      <c r="M271" s="91">
        <f t="shared" si="156"/>
        <v>4.0219699999999996</v>
      </c>
      <c r="N271" s="91">
        <f t="shared" si="156"/>
        <v>4.0381900000000002</v>
      </c>
      <c r="O271" s="91">
        <f t="shared" si="156"/>
        <v>4.0625200000000001</v>
      </c>
      <c r="P271" s="91">
        <f t="shared" si="156"/>
        <v>4.0456200000000004</v>
      </c>
      <c r="Q271" s="91">
        <f t="shared" si="156"/>
        <v>4.0628399999999996</v>
      </c>
      <c r="R271" s="91">
        <f t="shared" si="156"/>
        <v>4.0559000000000003</v>
      </c>
      <c r="S271" s="91">
        <f t="shared" si="156"/>
        <v>4.01938</v>
      </c>
      <c r="T271" s="91">
        <f t="shared" si="156"/>
        <v>4.0326300000000002</v>
      </c>
      <c r="U271" s="91">
        <f t="shared" si="156"/>
        <v>4.0481199999999999</v>
      </c>
      <c r="V271" s="91">
        <f t="shared" si="156"/>
        <v>4.02738</v>
      </c>
      <c r="W271" s="91">
        <f t="shared" si="156"/>
        <v>4.02494</v>
      </c>
      <c r="X271" s="91">
        <f t="shared" si="156"/>
        <v>3.9199700000000002</v>
      </c>
      <c r="Y271" s="91">
        <f t="shared" si="156"/>
        <v>3.8415599999999999</v>
      </c>
      <c r="Z271" s="91">
        <f t="shared" si="156"/>
        <v>3.56576</v>
      </c>
      <c r="AA271" s="91">
        <f t="shared" si="156"/>
        <v>3.29948</v>
      </c>
    </row>
    <row r="272" spans="1:27" ht="12.75" customHeight="1" outlineLevel="1" x14ac:dyDescent="0.2">
      <c r="A272" s="99" t="s">
        <v>500</v>
      </c>
      <c r="B272" s="63" t="s">
        <v>238</v>
      </c>
      <c r="C272" s="43" t="s">
        <v>79</v>
      </c>
      <c r="D272" s="44">
        <v>1267.57</v>
      </c>
      <c r="E272" s="44">
        <v>1208.5899999999999</v>
      </c>
      <c r="F272" s="44">
        <v>1168.8599999999999</v>
      </c>
      <c r="G272" s="44">
        <v>1204.1500000000001</v>
      </c>
      <c r="H272" s="44">
        <v>1239.78</v>
      </c>
      <c r="I272" s="44">
        <v>1312.62</v>
      </c>
      <c r="J272" s="44">
        <v>1502.05</v>
      </c>
      <c r="K272" s="44">
        <v>1869.13</v>
      </c>
      <c r="L272" s="44">
        <v>2009.93</v>
      </c>
      <c r="M272" s="44">
        <v>2085.29</v>
      </c>
      <c r="N272" s="44">
        <v>2101.5100000000002</v>
      </c>
      <c r="O272" s="44">
        <v>2125.84</v>
      </c>
      <c r="P272" s="44">
        <v>2108.94</v>
      </c>
      <c r="Q272" s="44">
        <v>2126.16</v>
      </c>
      <c r="R272" s="44">
        <v>2119.2199999999998</v>
      </c>
      <c r="S272" s="44">
        <v>2082.6999999999998</v>
      </c>
      <c r="T272" s="44">
        <v>2095.9499999999998</v>
      </c>
      <c r="U272" s="44">
        <v>2111.44</v>
      </c>
      <c r="V272" s="44">
        <v>2090.6999999999998</v>
      </c>
      <c r="W272" s="44">
        <v>2088.2600000000002</v>
      </c>
      <c r="X272" s="44">
        <v>1983.29</v>
      </c>
      <c r="Y272" s="44">
        <v>1904.88</v>
      </c>
      <c r="Z272" s="44">
        <v>1629.08</v>
      </c>
      <c r="AA272" s="44">
        <v>1362.8</v>
      </c>
    </row>
    <row r="273" spans="1:27" ht="12.75" customHeight="1" outlineLevel="1" x14ac:dyDescent="0.2">
      <c r="A273" s="99" t="s">
        <v>501</v>
      </c>
      <c r="B273" s="63" t="s">
        <v>90</v>
      </c>
      <c r="C273" s="43" t="s">
        <v>79</v>
      </c>
      <c r="D273" s="44">
        <f>$D$168</f>
        <v>1716.97</v>
      </c>
      <c r="E273" s="44">
        <f t="shared" ref="E273:AA273" si="157">$D$168</f>
        <v>1716.97</v>
      </c>
      <c r="F273" s="44">
        <f t="shared" si="157"/>
        <v>1716.97</v>
      </c>
      <c r="G273" s="44">
        <f t="shared" si="157"/>
        <v>1716.97</v>
      </c>
      <c r="H273" s="44">
        <f t="shared" si="157"/>
        <v>1716.97</v>
      </c>
      <c r="I273" s="44">
        <f t="shared" si="157"/>
        <v>1716.97</v>
      </c>
      <c r="J273" s="44">
        <f t="shared" si="157"/>
        <v>1716.97</v>
      </c>
      <c r="K273" s="44">
        <f t="shared" si="157"/>
        <v>1716.97</v>
      </c>
      <c r="L273" s="44">
        <f t="shared" si="157"/>
        <v>1716.97</v>
      </c>
      <c r="M273" s="44">
        <f t="shared" si="157"/>
        <v>1716.97</v>
      </c>
      <c r="N273" s="44">
        <f t="shared" si="157"/>
        <v>1716.97</v>
      </c>
      <c r="O273" s="44">
        <f t="shared" si="157"/>
        <v>1716.97</v>
      </c>
      <c r="P273" s="44">
        <f t="shared" si="157"/>
        <v>1716.97</v>
      </c>
      <c r="Q273" s="44">
        <f t="shared" si="157"/>
        <v>1716.97</v>
      </c>
      <c r="R273" s="44">
        <f t="shared" si="157"/>
        <v>1716.97</v>
      </c>
      <c r="S273" s="44">
        <f t="shared" si="157"/>
        <v>1716.97</v>
      </c>
      <c r="T273" s="44">
        <f t="shared" si="157"/>
        <v>1716.97</v>
      </c>
      <c r="U273" s="44">
        <f t="shared" si="157"/>
        <v>1716.97</v>
      </c>
      <c r="V273" s="44">
        <f t="shared" si="157"/>
        <v>1716.97</v>
      </c>
      <c r="W273" s="44">
        <f t="shared" si="157"/>
        <v>1716.97</v>
      </c>
      <c r="X273" s="44">
        <f t="shared" si="157"/>
        <v>1716.97</v>
      </c>
      <c r="Y273" s="44">
        <f t="shared" si="157"/>
        <v>1716.97</v>
      </c>
      <c r="Z273" s="44">
        <f t="shared" si="157"/>
        <v>1716.97</v>
      </c>
      <c r="AA273" s="44">
        <f t="shared" si="157"/>
        <v>1716.97</v>
      </c>
    </row>
    <row r="274" spans="1:27" ht="12.75" customHeight="1" outlineLevel="1" x14ac:dyDescent="0.2">
      <c r="A274" s="99" t="s">
        <v>502</v>
      </c>
      <c r="B274" s="63" t="s">
        <v>83</v>
      </c>
      <c r="C274" s="43" t="s">
        <v>79</v>
      </c>
      <c r="D274" s="44">
        <v>3.35</v>
      </c>
      <c r="E274" s="44">
        <v>3.35</v>
      </c>
      <c r="F274" s="44">
        <v>3.35</v>
      </c>
      <c r="G274" s="44">
        <v>3.35</v>
      </c>
      <c r="H274" s="44">
        <v>3.35</v>
      </c>
      <c r="I274" s="44">
        <v>3.35</v>
      </c>
      <c r="J274" s="44">
        <v>3.35</v>
      </c>
      <c r="K274" s="44">
        <v>3.35</v>
      </c>
      <c r="L274" s="44">
        <v>3.35</v>
      </c>
      <c r="M274" s="44">
        <v>3.35</v>
      </c>
      <c r="N274" s="44">
        <v>3.35</v>
      </c>
      <c r="O274" s="44">
        <v>3.35</v>
      </c>
      <c r="P274" s="44">
        <v>3.35</v>
      </c>
      <c r="Q274" s="44">
        <v>3.35</v>
      </c>
      <c r="R274" s="44">
        <v>3.35</v>
      </c>
      <c r="S274" s="44">
        <v>3.35</v>
      </c>
      <c r="T274" s="44">
        <v>3.35</v>
      </c>
      <c r="U274" s="44">
        <v>3.35</v>
      </c>
      <c r="V274" s="44">
        <v>3.35</v>
      </c>
      <c r="W274" s="44">
        <v>3.35</v>
      </c>
      <c r="X274" s="44">
        <v>3.35</v>
      </c>
      <c r="Y274" s="44">
        <v>3.35</v>
      </c>
      <c r="Z274" s="44">
        <v>3.35</v>
      </c>
      <c r="AA274" s="44">
        <v>3.35</v>
      </c>
    </row>
    <row r="275" spans="1:27" ht="12.75" customHeight="1" outlineLevel="1" x14ac:dyDescent="0.2">
      <c r="A275" s="99" t="s">
        <v>503</v>
      </c>
      <c r="B275" s="63" t="s">
        <v>81</v>
      </c>
      <c r="C275" s="43" t="s">
        <v>79</v>
      </c>
      <c r="D275" s="44">
        <f>$D$11</f>
        <v>216.36</v>
      </c>
      <c r="E275" s="44">
        <f t="shared" ref="E275:AA275" si="158">$D$11</f>
        <v>216.36</v>
      </c>
      <c r="F275" s="44">
        <f t="shared" si="158"/>
        <v>216.36</v>
      </c>
      <c r="G275" s="44">
        <f t="shared" si="158"/>
        <v>216.36</v>
      </c>
      <c r="H275" s="44">
        <f t="shared" si="158"/>
        <v>216.36</v>
      </c>
      <c r="I275" s="44">
        <f t="shared" si="158"/>
        <v>216.36</v>
      </c>
      <c r="J275" s="44">
        <f t="shared" si="158"/>
        <v>216.36</v>
      </c>
      <c r="K275" s="44">
        <f t="shared" si="158"/>
        <v>216.36</v>
      </c>
      <c r="L275" s="44">
        <f t="shared" si="158"/>
        <v>216.36</v>
      </c>
      <c r="M275" s="44">
        <f t="shared" si="158"/>
        <v>216.36</v>
      </c>
      <c r="N275" s="44">
        <f t="shared" si="158"/>
        <v>216.36</v>
      </c>
      <c r="O275" s="44">
        <f t="shared" si="158"/>
        <v>216.36</v>
      </c>
      <c r="P275" s="44">
        <f t="shared" si="158"/>
        <v>216.36</v>
      </c>
      <c r="Q275" s="44">
        <f t="shared" si="158"/>
        <v>216.36</v>
      </c>
      <c r="R275" s="44">
        <f t="shared" si="158"/>
        <v>216.36</v>
      </c>
      <c r="S275" s="44">
        <f t="shared" si="158"/>
        <v>216.36</v>
      </c>
      <c r="T275" s="44">
        <f t="shared" si="158"/>
        <v>216.36</v>
      </c>
      <c r="U275" s="44">
        <f t="shared" si="158"/>
        <v>216.36</v>
      </c>
      <c r="V275" s="44">
        <f t="shared" si="158"/>
        <v>216.36</v>
      </c>
      <c r="W275" s="44">
        <f t="shared" si="158"/>
        <v>216.36</v>
      </c>
      <c r="X275" s="44">
        <f t="shared" si="158"/>
        <v>216.36</v>
      </c>
      <c r="Y275" s="44">
        <f t="shared" si="158"/>
        <v>216.36</v>
      </c>
      <c r="Z275" s="44">
        <f t="shared" si="158"/>
        <v>216.36</v>
      </c>
      <c r="AA275" s="44">
        <f t="shared" si="158"/>
        <v>216.36</v>
      </c>
    </row>
    <row r="276" spans="1:27" ht="12.75" customHeight="1" x14ac:dyDescent="0.2">
      <c r="A276" s="98" t="s">
        <v>504</v>
      </c>
      <c r="B276" s="28" t="str">
        <f>"23"&amp;"."&amp;$B$662&amp;"."&amp;$B$663</f>
        <v>23.12.2023</v>
      </c>
      <c r="C276" s="90" t="s">
        <v>76</v>
      </c>
      <c r="D276" s="91">
        <f>ROUND(((D277+D278+D280+D279)/1000),5)</f>
        <v>3.2634500000000002</v>
      </c>
      <c r="E276" s="91">
        <f>ROUND(((E277+E278+E280+E279)/1000),5)</f>
        <v>3.1891500000000002</v>
      </c>
      <c r="F276" s="91">
        <f>ROUND(((F277+F278+F280+F279)/1000),5)</f>
        <v>3.1580499999999998</v>
      </c>
      <c r="G276" s="91">
        <f t="shared" ref="G276:AA276" si="159">ROUND(((G277+G278+G280+G279)/1000),5)</f>
        <v>3.1445799999999999</v>
      </c>
      <c r="H276" s="91">
        <f t="shared" si="159"/>
        <v>3.1501100000000002</v>
      </c>
      <c r="I276" s="91">
        <f t="shared" si="159"/>
        <v>3.1785399999999999</v>
      </c>
      <c r="J276" s="91">
        <f t="shared" si="159"/>
        <v>3.2138399999999998</v>
      </c>
      <c r="K276" s="91">
        <f t="shared" si="159"/>
        <v>3.4092699999999998</v>
      </c>
      <c r="L276" s="91">
        <f t="shared" si="159"/>
        <v>3.76065</v>
      </c>
      <c r="M276" s="91">
        <f t="shared" si="159"/>
        <v>3.8981400000000002</v>
      </c>
      <c r="N276" s="91">
        <f t="shared" si="159"/>
        <v>3.95024</v>
      </c>
      <c r="O276" s="91">
        <f t="shared" si="159"/>
        <v>3.9655100000000001</v>
      </c>
      <c r="P276" s="91">
        <f t="shared" si="159"/>
        <v>3.9588700000000001</v>
      </c>
      <c r="Q276" s="91">
        <f t="shared" si="159"/>
        <v>3.95851</v>
      </c>
      <c r="R276" s="91">
        <f t="shared" si="159"/>
        <v>3.9443600000000001</v>
      </c>
      <c r="S276" s="91">
        <f t="shared" si="159"/>
        <v>3.9325399999999999</v>
      </c>
      <c r="T276" s="91">
        <f t="shared" si="159"/>
        <v>3.9632499999999999</v>
      </c>
      <c r="U276" s="91">
        <f t="shared" si="159"/>
        <v>3.98082</v>
      </c>
      <c r="V276" s="91">
        <f t="shared" si="159"/>
        <v>3.9425699999999999</v>
      </c>
      <c r="W276" s="91">
        <f t="shared" si="159"/>
        <v>3.8827099999999999</v>
      </c>
      <c r="X276" s="91">
        <f t="shared" si="159"/>
        <v>3.8431600000000001</v>
      </c>
      <c r="Y276" s="91">
        <f t="shared" si="159"/>
        <v>3.6624099999999999</v>
      </c>
      <c r="Z276" s="91">
        <f t="shared" si="159"/>
        <v>3.46773</v>
      </c>
      <c r="AA276" s="91">
        <f t="shared" si="159"/>
        <v>3.2596699999999998</v>
      </c>
    </row>
    <row r="277" spans="1:27" ht="12.75" customHeight="1" outlineLevel="1" x14ac:dyDescent="0.2">
      <c r="A277" s="99" t="s">
        <v>505</v>
      </c>
      <c r="B277" s="63" t="s">
        <v>238</v>
      </c>
      <c r="C277" s="43" t="s">
        <v>79</v>
      </c>
      <c r="D277" s="44">
        <v>1326.77</v>
      </c>
      <c r="E277" s="44">
        <v>1252.47</v>
      </c>
      <c r="F277" s="44">
        <v>1221.3699999999999</v>
      </c>
      <c r="G277" s="44">
        <v>1207.9000000000001</v>
      </c>
      <c r="H277" s="44">
        <v>1213.43</v>
      </c>
      <c r="I277" s="44">
        <v>1241.8599999999999</v>
      </c>
      <c r="J277" s="44">
        <v>1277.1600000000001</v>
      </c>
      <c r="K277" s="44">
        <v>1472.59</v>
      </c>
      <c r="L277" s="44">
        <v>1823.97</v>
      </c>
      <c r="M277" s="44">
        <v>1961.46</v>
      </c>
      <c r="N277" s="44">
        <v>2013.56</v>
      </c>
      <c r="O277" s="44">
        <v>2028.83</v>
      </c>
      <c r="P277" s="44">
        <v>2022.19</v>
      </c>
      <c r="Q277" s="44">
        <v>2021.83</v>
      </c>
      <c r="R277" s="44">
        <v>2007.68</v>
      </c>
      <c r="S277" s="44">
        <v>1995.86</v>
      </c>
      <c r="T277" s="44">
        <v>2026.57</v>
      </c>
      <c r="U277" s="44">
        <v>2044.14</v>
      </c>
      <c r="V277" s="44">
        <v>2005.89</v>
      </c>
      <c r="W277" s="44">
        <v>1946.03</v>
      </c>
      <c r="X277" s="44">
        <v>1906.48</v>
      </c>
      <c r="Y277" s="44">
        <v>1725.73</v>
      </c>
      <c r="Z277" s="44">
        <v>1531.05</v>
      </c>
      <c r="AA277" s="44">
        <v>1322.99</v>
      </c>
    </row>
    <row r="278" spans="1:27" ht="12.75" customHeight="1" outlineLevel="1" x14ac:dyDescent="0.2">
      <c r="A278" s="99" t="s">
        <v>506</v>
      </c>
      <c r="B278" s="63" t="s">
        <v>90</v>
      </c>
      <c r="C278" s="43" t="s">
        <v>79</v>
      </c>
      <c r="D278" s="44">
        <f>$D$168</f>
        <v>1716.97</v>
      </c>
      <c r="E278" s="44">
        <f t="shared" ref="E278:AA278" si="160">$D$168</f>
        <v>1716.97</v>
      </c>
      <c r="F278" s="44">
        <f t="shared" si="160"/>
        <v>1716.97</v>
      </c>
      <c r="G278" s="44">
        <f t="shared" si="160"/>
        <v>1716.97</v>
      </c>
      <c r="H278" s="44">
        <f t="shared" si="160"/>
        <v>1716.97</v>
      </c>
      <c r="I278" s="44">
        <f t="shared" si="160"/>
        <v>1716.97</v>
      </c>
      <c r="J278" s="44">
        <f t="shared" si="160"/>
        <v>1716.97</v>
      </c>
      <c r="K278" s="44">
        <f t="shared" si="160"/>
        <v>1716.97</v>
      </c>
      <c r="L278" s="44">
        <f t="shared" si="160"/>
        <v>1716.97</v>
      </c>
      <c r="M278" s="44">
        <f t="shared" si="160"/>
        <v>1716.97</v>
      </c>
      <c r="N278" s="44">
        <f t="shared" si="160"/>
        <v>1716.97</v>
      </c>
      <c r="O278" s="44">
        <f t="shared" si="160"/>
        <v>1716.97</v>
      </c>
      <c r="P278" s="44">
        <f t="shared" si="160"/>
        <v>1716.97</v>
      </c>
      <c r="Q278" s="44">
        <f t="shared" si="160"/>
        <v>1716.97</v>
      </c>
      <c r="R278" s="44">
        <f t="shared" si="160"/>
        <v>1716.97</v>
      </c>
      <c r="S278" s="44">
        <f t="shared" si="160"/>
        <v>1716.97</v>
      </c>
      <c r="T278" s="44">
        <f t="shared" si="160"/>
        <v>1716.97</v>
      </c>
      <c r="U278" s="44">
        <f t="shared" si="160"/>
        <v>1716.97</v>
      </c>
      <c r="V278" s="44">
        <f t="shared" si="160"/>
        <v>1716.97</v>
      </c>
      <c r="W278" s="44">
        <f t="shared" si="160"/>
        <v>1716.97</v>
      </c>
      <c r="X278" s="44">
        <f t="shared" si="160"/>
        <v>1716.97</v>
      </c>
      <c r="Y278" s="44">
        <f t="shared" si="160"/>
        <v>1716.97</v>
      </c>
      <c r="Z278" s="44">
        <f t="shared" si="160"/>
        <v>1716.97</v>
      </c>
      <c r="AA278" s="44">
        <f t="shared" si="160"/>
        <v>1716.97</v>
      </c>
    </row>
    <row r="279" spans="1:27" ht="12.75" customHeight="1" outlineLevel="1" x14ac:dyDescent="0.2">
      <c r="A279" s="99" t="s">
        <v>507</v>
      </c>
      <c r="B279" s="63" t="s">
        <v>83</v>
      </c>
      <c r="C279" s="43" t="s">
        <v>79</v>
      </c>
      <c r="D279" s="44">
        <v>3.35</v>
      </c>
      <c r="E279" s="44">
        <v>3.35</v>
      </c>
      <c r="F279" s="44">
        <v>3.35</v>
      </c>
      <c r="G279" s="44">
        <v>3.35</v>
      </c>
      <c r="H279" s="44">
        <v>3.35</v>
      </c>
      <c r="I279" s="44">
        <v>3.35</v>
      </c>
      <c r="J279" s="44">
        <v>3.35</v>
      </c>
      <c r="K279" s="44">
        <v>3.35</v>
      </c>
      <c r="L279" s="44">
        <v>3.35</v>
      </c>
      <c r="M279" s="44">
        <v>3.35</v>
      </c>
      <c r="N279" s="44">
        <v>3.35</v>
      </c>
      <c r="O279" s="44">
        <v>3.35</v>
      </c>
      <c r="P279" s="44">
        <v>3.35</v>
      </c>
      <c r="Q279" s="44">
        <v>3.35</v>
      </c>
      <c r="R279" s="44">
        <v>3.35</v>
      </c>
      <c r="S279" s="44">
        <v>3.35</v>
      </c>
      <c r="T279" s="44">
        <v>3.35</v>
      </c>
      <c r="U279" s="44">
        <v>3.35</v>
      </c>
      <c r="V279" s="44">
        <v>3.35</v>
      </c>
      <c r="W279" s="44">
        <v>3.35</v>
      </c>
      <c r="X279" s="44">
        <v>3.35</v>
      </c>
      <c r="Y279" s="44">
        <v>3.35</v>
      </c>
      <c r="Z279" s="44">
        <v>3.35</v>
      </c>
      <c r="AA279" s="44">
        <v>3.35</v>
      </c>
    </row>
    <row r="280" spans="1:27" ht="12.75" customHeight="1" outlineLevel="1" x14ac:dyDescent="0.2">
      <c r="A280" s="99" t="s">
        <v>508</v>
      </c>
      <c r="B280" s="63" t="s">
        <v>81</v>
      </c>
      <c r="C280" s="43" t="s">
        <v>79</v>
      </c>
      <c r="D280" s="44">
        <f>$D$11</f>
        <v>216.36</v>
      </c>
      <c r="E280" s="44">
        <f t="shared" ref="E280:AA280" si="161">$D$11</f>
        <v>216.36</v>
      </c>
      <c r="F280" s="44">
        <f t="shared" si="161"/>
        <v>216.36</v>
      </c>
      <c r="G280" s="44">
        <f t="shared" si="161"/>
        <v>216.36</v>
      </c>
      <c r="H280" s="44">
        <f t="shared" si="161"/>
        <v>216.36</v>
      </c>
      <c r="I280" s="44">
        <f t="shared" si="161"/>
        <v>216.36</v>
      </c>
      <c r="J280" s="44">
        <f t="shared" si="161"/>
        <v>216.36</v>
      </c>
      <c r="K280" s="44">
        <f t="shared" si="161"/>
        <v>216.36</v>
      </c>
      <c r="L280" s="44">
        <f t="shared" si="161"/>
        <v>216.36</v>
      </c>
      <c r="M280" s="44">
        <f t="shared" si="161"/>
        <v>216.36</v>
      </c>
      <c r="N280" s="44">
        <f t="shared" si="161"/>
        <v>216.36</v>
      </c>
      <c r="O280" s="44">
        <f t="shared" si="161"/>
        <v>216.36</v>
      </c>
      <c r="P280" s="44">
        <f t="shared" si="161"/>
        <v>216.36</v>
      </c>
      <c r="Q280" s="44">
        <f t="shared" si="161"/>
        <v>216.36</v>
      </c>
      <c r="R280" s="44">
        <f t="shared" si="161"/>
        <v>216.36</v>
      </c>
      <c r="S280" s="44">
        <f t="shared" si="161"/>
        <v>216.36</v>
      </c>
      <c r="T280" s="44">
        <f t="shared" si="161"/>
        <v>216.36</v>
      </c>
      <c r="U280" s="44">
        <f t="shared" si="161"/>
        <v>216.36</v>
      </c>
      <c r="V280" s="44">
        <f t="shared" si="161"/>
        <v>216.36</v>
      </c>
      <c r="W280" s="44">
        <f t="shared" si="161"/>
        <v>216.36</v>
      </c>
      <c r="X280" s="44">
        <f t="shared" si="161"/>
        <v>216.36</v>
      </c>
      <c r="Y280" s="44">
        <f t="shared" si="161"/>
        <v>216.36</v>
      </c>
      <c r="Z280" s="44">
        <f t="shared" si="161"/>
        <v>216.36</v>
      </c>
      <c r="AA280" s="44">
        <f t="shared" si="161"/>
        <v>216.36</v>
      </c>
    </row>
    <row r="281" spans="1:27" ht="12.75" customHeight="1" x14ac:dyDescent="0.2">
      <c r="A281" s="98" t="s">
        <v>509</v>
      </c>
      <c r="B281" s="28" t="str">
        <f>"24"&amp;"."&amp;$B$662&amp;"."&amp;$B$663</f>
        <v>24.12.2023</v>
      </c>
      <c r="C281" s="90" t="s">
        <v>76</v>
      </c>
      <c r="D281" s="91">
        <f>ROUND(((D282+D283+D285+D284)/1000),5)</f>
        <v>3.2250800000000002</v>
      </c>
      <c r="E281" s="91">
        <f>ROUND(((E282+E283+E285+E284)/1000),5)</f>
        <v>3.16974</v>
      </c>
      <c r="F281" s="91">
        <f>ROUND(((F282+F283+F285+F284)/1000),5)</f>
        <v>3.1412900000000001</v>
      </c>
      <c r="G281" s="91">
        <f t="shared" ref="G281:AA281" si="162">ROUND(((G282+G283+G285+G284)/1000),5)</f>
        <v>3.0900699999999999</v>
      </c>
      <c r="H281" s="91">
        <f t="shared" si="162"/>
        <v>3.1</v>
      </c>
      <c r="I281" s="91">
        <f t="shared" si="162"/>
        <v>3.13239</v>
      </c>
      <c r="J281" s="91">
        <f t="shared" si="162"/>
        <v>3.15476</v>
      </c>
      <c r="K281" s="91">
        <f t="shared" si="162"/>
        <v>3.2695799999999999</v>
      </c>
      <c r="L281" s="91">
        <f t="shared" si="162"/>
        <v>3.46435</v>
      </c>
      <c r="M281" s="91">
        <f t="shared" si="162"/>
        <v>3.7249599999999998</v>
      </c>
      <c r="N281" s="91">
        <f t="shared" si="162"/>
        <v>3.8395800000000002</v>
      </c>
      <c r="O281" s="91">
        <f t="shared" si="162"/>
        <v>3.8584000000000001</v>
      </c>
      <c r="P281" s="91">
        <f t="shared" si="162"/>
        <v>3.8684799999999999</v>
      </c>
      <c r="Q281" s="91">
        <f t="shared" si="162"/>
        <v>3.8733599999999999</v>
      </c>
      <c r="R281" s="91">
        <f t="shared" si="162"/>
        <v>3.8632599999999999</v>
      </c>
      <c r="S281" s="91">
        <f t="shared" si="162"/>
        <v>3.8627199999999999</v>
      </c>
      <c r="T281" s="91">
        <f t="shared" si="162"/>
        <v>3.90632</v>
      </c>
      <c r="U281" s="91">
        <f t="shared" si="162"/>
        <v>3.92754</v>
      </c>
      <c r="V281" s="91">
        <f t="shared" si="162"/>
        <v>3.9016000000000002</v>
      </c>
      <c r="W281" s="91">
        <f t="shared" si="162"/>
        <v>3.8774299999999999</v>
      </c>
      <c r="X281" s="91">
        <f t="shared" si="162"/>
        <v>3.8526799999999999</v>
      </c>
      <c r="Y281" s="91">
        <f t="shared" si="162"/>
        <v>3.6334399999999998</v>
      </c>
      <c r="Z281" s="91">
        <f t="shared" si="162"/>
        <v>3.4171800000000001</v>
      </c>
      <c r="AA281" s="91">
        <f t="shared" si="162"/>
        <v>3.1846399999999999</v>
      </c>
    </row>
    <row r="282" spans="1:27" ht="12.75" customHeight="1" outlineLevel="1" x14ac:dyDescent="0.2">
      <c r="A282" s="99" t="s">
        <v>510</v>
      </c>
      <c r="B282" s="63" t="s">
        <v>238</v>
      </c>
      <c r="C282" s="43" t="s">
        <v>79</v>
      </c>
      <c r="D282" s="44">
        <v>1288.4000000000001</v>
      </c>
      <c r="E282" s="44">
        <v>1233.06</v>
      </c>
      <c r="F282" s="44">
        <v>1204.6099999999999</v>
      </c>
      <c r="G282" s="44">
        <v>1153.3900000000001</v>
      </c>
      <c r="H282" s="44">
        <v>1163.32</v>
      </c>
      <c r="I282" s="44">
        <v>1195.71</v>
      </c>
      <c r="J282" s="44">
        <v>1218.08</v>
      </c>
      <c r="K282" s="44">
        <v>1332.9</v>
      </c>
      <c r="L282" s="44">
        <v>1527.67</v>
      </c>
      <c r="M282" s="44">
        <v>1788.28</v>
      </c>
      <c r="N282" s="44">
        <v>1902.9</v>
      </c>
      <c r="O282" s="44">
        <v>1921.72</v>
      </c>
      <c r="P282" s="44">
        <v>1931.8</v>
      </c>
      <c r="Q282" s="44">
        <v>1936.68</v>
      </c>
      <c r="R282" s="44">
        <v>1926.58</v>
      </c>
      <c r="S282" s="44">
        <v>1926.04</v>
      </c>
      <c r="T282" s="44">
        <v>1969.64</v>
      </c>
      <c r="U282" s="44">
        <v>1990.86</v>
      </c>
      <c r="V282" s="44">
        <v>1964.92</v>
      </c>
      <c r="W282" s="44">
        <v>1940.75</v>
      </c>
      <c r="X282" s="44">
        <v>1916</v>
      </c>
      <c r="Y282" s="44">
        <v>1696.76</v>
      </c>
      <c r="Z282" s="44">
        <v>1480.5</v>
      </c>
      <c r="AA282" s="44">
        <v>1247.96</v>
      </c>
    </row>
    <row r="283" spans="1:27" ht="12.75" customHeight="1" outlineLevel="1" x14ac:dyDescent="0.2">
      <c r="A283" s="99" t="s">
        <v>511</v>
      </c>
      <c r="B283" s="63" t="s">
        <v>90</v>
      </c>
      <c r="C283" s="43" t="s">
        <v>79</v>
      </c>
      <c r="D283" s="44">
        <f>$D$168</f>
        <v>1716.97</v>
      </c>
      <c r="E283" s="44">
        <f t="shared" ref="E283:AA283" si="163">$D$168</f>
        <v>1716.97</v>
      </c>
      <c r="F283" s="44">
        <f t="shared" si="163"/>
        <v>1716.97</v>
      </c>
      <c r="G283" s="44">
        <f t="shared" si="163"/>
        <v>1716.97</v>
      </c>
      <c r="H283" s="44">
        <f t="shared" si="163"/>
        <v>1716.97</v>
      </c>
      <c r="I283" s="44">
        <f t="shared" si="163"/>
        <v>1716.97</v>
      </c>
      <c r="J283" s="44">
        <f t="shared" si="163"/>
        <v>1716.97</v>
      </c>
      <c r="K283" s="44">
        <f t="shared" si="163"/>
        <v>1716.97</v>
      </c>
      <c r="L283" s="44">
        <f t="shared" si="163"/>
        <v>1716.97</v>
      </c>
      <c r="M283" s="44">
        <f t="shared" si="163"/>
        <v>1716.97</v>
      </c>
      <c r="N283" s="44">
        <f t="shared" si="163"/>
        <v>1716.97</v>
      </c>
      <c r="O283" s="44">
        <f t="shared" si="163"/>
        <v>1716.97</v>
      </c>
      <c r="P283" s="44">
        <f t="shared" si="163"/>
        <v>1716.97</v>
      </c>
      <c r="Q283" s="44">
        <f t="shared" si="163"/>
        <v>1716.97</v>
      </c>
      <c r="R283" s="44">
        <f t="shared" si="163"/>
        <v>1716.97</v>
      </c>
      <c r="S283" s="44">
        <f t="shared" si="163"/>
        <v>1716.97</v>
      </c>
      <c r="T283" s="44">
        <f t="shared" si="163"/>
        <v>1716.97</v>
      </c>
      <c r="U283" s="44">
        <f t="shared" si="163"/>
        <v>1716.97</v>
      </c>
      <c r="V283" s="44">
        <f t="shared" si="163"/>
        <v>1716.97</v>
      </c>
      <c r="W283" s="44">
        <f t="shared" si="163"/>
        <v>1716.97</v>
      </c>
      <c r="X283" s="44">
        <f t="shared" si="163"/>
        <v>1716.97</v>
      </c>
      <c r="Y283" s="44">
        <f t="shared" si="163"/>
        <v>1716.97</v>
      </c>
      <c r="Z283" s="44">
        <f t="shared" si="163"/>
        <v>1716.97</v>
      </c>
      <c r="AA283" s="44">
        <f t="shared" si="163"/>
        <v>1716.97</v>
      </c>
    </row>
    <row r="284" spans="1:27" ht="12.75" customHeight="1" outlineLevel="1" x14ac:dyDescent="0.2">
      <c r="A284" s="99" t="s">
        <v>512</v>
      </c>
      <c r="B284" s="63" t="s">
        <v>83</v>
      </c>
      <c r="C284" s="43" t="s">
        <v>79</v>
      </c>
      <c r="D284" s="44">
        <v>3.35</v>
      </c>
      <c r="E284" s="44">
        <v>3.35</v>
      </c>
      <c r="F284" s="44">
        <v>3.35</v>
      </c>
      <c r="G284" s="44">
        <v>3.35</v>
      </c>
      <c r="H284" s="44">
        <v>3.35</v>
      </c>
      <c r="I284" s="44">
        <v>3.35</v>
      </c>
      <c r="J284" s="44">
        <v>3.35</v>
      </c>
      <c r="K284" s="44">
        <v>3.35</v>
      </c>
      <c r="L284" s="44">
        <v>3.35</v>
      </c>
      <c r="M284" s="44">
        <v>3.35</v>
      </c>
      <c r="N284" s="44">
        <v>3.35</v>
      </c>
      <c r="O284" s="44">
        <v>3.35</v>
      </c>
      <c r="P284" s="44">
        <v>3.35</v>
      </c>
      <c r="Q284" s="44">
        <v>3.35</v>
      </c>
      <c r="R284" s="44">
        <v>3.35</v>
      </c>
      <c r="S284" s="44">
        <v>3.35</v>
      </c>
      <c r="T284" s="44">
        <v>3.35</v>
      </c>
      <c r="U284" s="44">
        <v>3.35</v>
      </c>
      <c r="V284" s="44">
        <v>3.35</v>
      </c>
      <c r="W284" s="44">
        <v>3.35</v>
      </c>
      <c r="X284" s="44">
        <v>3.35</v>
      </c>
      <c r="Y284" s="44">
        <v>3.35</v>
      </c>
      <c r="Z284" s="44">
        <v>3.35</v>
      </c>
      <c r="AA284" s="44">
        <v>3.35</v>
      </c>
    </row>
    <row r="285" spans="1:27" ht="12.75" customHeight="1" outlineLevel="1" x14ac:dyDescent="0.2">
      <c r="A285" s="99" t="s">
        <v>513</v>
      </c>
      <c r="B285" s="63" t="s">
        <v>81</v>
      </c>
      <c r="C285" s="43" t="s">
        <v>79</v>
      </c>
      <c r="D285" s="44">
        <f>$D$11</f>
        <v>216.36</v>
      </c>
      <c r="E285" s="44">
        <f t="shared" ref="E285:AA285" si="164">$D$11</f>
        <v>216.36</v>
      </c>
      <c r="F285" s="44">
        <f t="shared" si="164"/>
        <v>216.36</v>
      </c>
      <c r="G285" s="44">
        <f t="shared" si="164"/>
        <v>216.36</v>
      </c>
      <c r="H285" s="44">
        <f t="shared" si="164"/>
        <v>216.36</v>
      </c>
      <c r="I285" s="44">
        <f t="shared" si="164"/>
        <v>216.36</v>
      </c>
      <c r="J285" s="44">
        <f t="shared" si="164"/>
        <v>216.36</v>
      </c>
      <c r="K285" s="44">
        <f t="shared" si="164"/>
        <v>216.36</v>
      </c>
      <c r="L285" s="44">
        <f t="shared" si="164"/>
        <v>216.36</v>
      </c>
      <c r="M285" s="44">
        <f t="shared" si="164"/>
        <v>216.36</v>
      </c>
      <c r="N285" s="44">
        <f t="shared" si="164"/>
        <v>216.36</v>
      </c>
      <c r="O285" s="44">
        <f t="shared" si="164"/>
        <v>216.36</v>
      </c>
      <c r="P285" s="44">
        <f t="shared" si="164"/>
        <v>216.36</v>
      </c>
      <c r="Q285" s="44">
        <f t="shared" si="164"/>
        <v>216.36</v>
      </c>
      <c r="R285" s="44">
        <f t="shared" si="164"/>
        <v>216.36</v>
      </c>
      <c r="S285" s="44">
        <f t="shared" si="164"/>
        <v>216.36</v>
      </c>
      <c r="T285" s="44">
        <f t="shared" si="164"/>
        <v>216.36</v>
      </c>
      <c r="U285" s="44">
        <f t="shared" si="164"/>
        <v>216.36</v>
      </c>
      <c r="V285" s="44">
        <f t="shared" si="164"/>
        <v>216.36</v>
      </c>
      <c r="W285" s="44">
        <f t="shared" si="164"/>
        <v>216.36</v>
      </c>
      <c r="X285" s="44">
        <f t="shared" si="164"/>
        <v>216.36</v>
      </c>
      <c r="Y285" s="44">
        <f t="shared" si="164"/>
        <v>216.36</v>
      </c>
      <c r="Z285" s="44">
        <f t="shared" si="164"/>
        <v>216.36</v>
      </c>
      <c r="AA285" s="44">
        <f t="shared" si="164"/>
        <v>216.36</v>
      </c>
    </row>
    <row r="286" spans="1:27" ht="12.75" customHeight="1" x14ac:dyDescent="0.2">
      <c r="A286" s="98" t="s">
        <v>514</v>
      </c>
      <c r="B286" s="28" t="str">
        <f>"25"&amp;"."&amp;$B$662&amp;"."&amp;$B$663</f>
        <v>25.12.2023</v>
      </c>
      <c r="C286" s="90" t="s">
        <v>76</v>
      </c>
      <c r="D286" s="91">
        <f>ROUND(((D287+D288+D290+D289)/1000),5)</f>
        <v>3.17293</v>
      </c>
      <c r="E286" s="91">
        <f>ROUND(((E287+E288+E290+E289)/1000),5)</f>
        <v>3.1523500000000002</v>
      </c>
      <c r="F286" s="91">
        <f>ROUND(((F287+F288+F290+F289)/1000),5)</f>
        <v>3.0469900000000001</v>
      </c>
      <c r="G286" s="91">
        <f t="shared" ref="G286:AA286" si="165">ROUND(((G287+G288+G290+G289)/1000),5)</f>
        <v>3.04419</v>
      </c>
      <c r="H286" s="91">
        <f t="shared" si="165"/>
        <v>3.0440800000000001</v>
      </c>
      <c r="I286" s="91">
        <f t="shared" si="165"/>
        <v>3.1514700000000002</v>
      </c>
      <c r="J286" s="91">
        <f t="shared" si="165"/>
        <v>3.3003200000000001</v>
      </c>
      <c r="K286" s="91">
        <f t="shared" si="165"/>
        <v>3.64358</v>
      </c>
      <c r="L286" s="91">
        <f t="shared" si="165"/>
        <v>3.9014700000000002</v>
      </c>
      <c r="M286" s="91">
        <f t="shared" si="165"/>
        <v>3.9264600000000001</v>
      </c>
      <c r="N286" s="91">
        <f t="shared" si="165"/>
        <v>3.9387500000000002</v>
      </c>
      <c r="O286" s="91">
        <f t="shared" si="165"/>
        <v>4.0762999999999998</v>
      </c>
      <c r="P286" s="91">
        <f t="shared" si="165"/>
        <v>4.0090399999999997</v>
      </c>
      <c r="Q286" s="91">
        <f t="shared" si="165"/>
        <v>4.0730700000000004</v>
      </c>
      <c r="R286" s="91">
        <f t="shared" si="165"/>
        <v>4.0753700000000004</v>
      </c>
      <c r="S286" s="91">
        <f t="shared" si="165"/>
        <v>3.9529299999999998</v>
      </c>
      <c r="T286" s="91">
        <f t="shared" si="165"/>
        <v>3.96184</v>
      </c>
      <c r="U286" s="91">
        <f t="shared" si="165"/>
        <v>3.97654</v>
      </c>
      <c r="V286" s="91">
        <f t="shared" si="165"/>
        <v>3.9546800000000002</v>
      </c>
      <c r="W286" s="91">
        <f t="shared" si="165"/>
        <v>3.95601</v>
      </c>
      <c r="X286" s="91">
        <f t="shared" si="165"/>
        <v>3.7883399999999998</v>
      </c>
      <c r="Y286" s="91">
        <f t="shared" si="165"/>
        <v>3.6014499999999998</v>
      </c>
      <c r="Z286" s="91">
        <f t="shared" si="165"/>
        <v>3.3846599999999998</v>
      </c>
      <c r="AA286" s="91">
        <f t="shared" si="165"/>
        <v>3.1532399999999998</v>
      </c>
    </row>
    <row r="287" spans="1:27" ht="12.75" customHeight="1" outlineLevel="1" x14ac:dyDescent="0.2">
      <c r="A287" s="99" t="s">
        <v>515</v>
      </c>
      <c r="B287" s="63" t="s">
        <v>238</v>
      </c>
      <c r="C287" s="43" t="s">
        <v>79</v>
      </c>
      <c r="D287" s="44">
        <v>1236.25</v>
      </c>
      <c r="E287" s="44">
        <v>1215.67</v>
      </c>
      <c r="F287" s="44">
        <v>1110.31</v>
      </c>
      <c r="G287" s="44">
        <v>1107.51</v>
      </c>
      <c r="H287" s="44">
        <v>1107.4000000000001</v>
      </c>
      <c r="I287" s="44">
        <v>1214.79</v>
      </c>
      <c r="J287" s="44">
        <v>1363.64</v>
      </c>
      <c r="K287" s="44">
        <v>1706.9</v>
      </c>
      <c r="L287" s="44">
        <v>1964.79</v>
      </c>
      <c r="M287" s="44">
        <v>1989.78</v>
      </c>
      <c r="N287" s="44">
        <v>2002.07</v>
      </c>
      <c r="O287" s="44">
        <v>2139.62</v>
      </c>
      <c r="P287" s="44">
        <v>2072.36</v>
      </c>
      <c r="Q287" s="44">
        <v>2136.39</v>
      </c>
      <c r="R287" s="44">
        <v>2138.69</v>
      </c>
      <c r="S287" s="44">
        <v>2016.25</v>
      </c>
      <c r="T287" s="44">
        <v>2025.16</v>
      </c>
      <c r="U287" s="44">
        <v>2039.86</v>
      </c>
      <c r="V287" s="44">
        <v>2018</v>
      </c>
      <c r="W287" s="44">
        <v>2019.33</v>
      </c>
      <c r="X287" s="44">
        <v>1851.66</v>
      </c>
      <c r="Y287" s="44">
        <v>1664.77</v>
      </c>
      <c r="Z287" s="44">
        <v>1447.98</v>
      </c>
      <c r="AA287" s="44">
        <v>1216.56</v>
      </c>
    </row>
    <row r="288" spans="1:27" ht="12.75" customHeight="1" outlineLevel="1" x14ac:dyDescent="0.2">
      <c r="A288" s="99" t="s">
        <v>516</v>
      </c>
      <c r="B288" s="63" t="s">
        <v>90</v>
      </c>
      <c r="C288" s="43" t="s">
        <v>79</v>
      </c>
      <c r="D288" s="44">
        <f>$D$168</f>
        <v>1716.97</v>
      </c>
      <c r="E288" s="44">
        <f t="shared" ref="E288:AA288" si="166">$D$168</f>
        <v>1716.97</v>
      </c>
      <c r="F288" s="44">
        <f t="shared" si="166"/>
        <v>1716.97</v>
      </c>
      <c r="G288" s="44">
        <f t="shared" si="166"/>
        <v>1716.97</v>
      </c>
      <c r="H288" s="44">
        <f t="shared" si="166"/>
        <v>1716.97</v>
      </c>
      <c r="I288" s="44">
        <f t="shared" si="166"/>
        <v>1716.97</v>
      </c>
      <c r="J288" s="44">
        <f t="shared" si="166"/>
        <v>1716.97</v>
      </c>
      <c r="K288" s="44">
        <f t="shared" si="166"/>
        <v>1716.97</v>
      </c>
      <c r="L288" s="44">
        <f t="shared" si="166"/>
        <v>1716.97</v>
      </c>
      <c r="M288" s="44">
        <f t="shared" si="166"/>
        <v>1716.97</v>
      </c>
      <c r="N288" s="44">
        <f t="shared" si="166"/>
        <v>1716.97</v>
      </c>
      <c r="O288" s="44">
        <f t="shared" si="166"/>
        <v>1716.97</v>
      </c>
      <c r="P288" s="44">
        <f t="shared" si="166"/>
        <v>1716.97</v>
      </c>
      <c r="Q288" s="44">
        <f t="shared" si="166"/>
        <v>1716.97</v>
      </c>
      <c r="R288" s="44">
        <f t="shared" si="166"/>
        <v>1716.97</v>
      </c>
      <c r="S288" s="44">
        <f t="shared" si="166"/>
        <v>1716.97</v>
      </c>
      <c r="T288" s="44">
        <f t="shared" si="166"/>
        <v>1716.97</v>
      </c>
      <c r="U288" s="44">
        <f t="shared" si="166"/>
        <v>1716.97</v>
      </c>
      <c r="V288" s="44">
        <f t="shared" si="166"/>
        <v>1716.97</v>
      </c>
      <c r="W288" s="44">
        <f t="shared" si="166"/>
        <v>1716.97</v>
      </c>
      <c r="X288" s="44">
        <f t="shared" si="166"/>
        <v>1716.97</v>
      </c>
      <c r="Y288" s="44">
        <f t="shared" si="166"/>
        <v>1716.97</v>
      </c>
      <c r="Z288" s="44">
        <f t="shared" si="166"/>
        <v>1716.97</v>
      </c>
      <c r="AA288" s="44">
        <f t="shared" si="166"/>
        <v>1716.97</v>
      </c>
    </row>
    <row r="289" spans="1:27" ht="12.75" customHeight="1" outlineLevel="1" x14ac:dyDescent="0.2">
      <c r="A289" s="99" t="s">
        <v>517</v>
      </c>
      <c r="B289" s="63" t="s">
        <v>83</v>
      </c>
      <c r="C289" s="43" t="s">
        <v>79</v>
      </c>
      <c r="D289" s="44">
        <v>3.35</v>
      </c>
      <c r="E289" s="44">
        <v>3.35</v>
      </c>
      <c r="F289" s="44">
        <v>3.35</v>
      </c>
      <c r="G289" s="44">
        <v>3.35</v>
      </c>
      <c r="H289" s="44">
        <v>3.35</v>
      </c>
      <c r="I289" s="44">
        <v>3.35</v>
      </c>
      <c r="J289" s="44">
        <v>3.35</v>
      </c>
      <c r="K289" s="44">
        <v>3.35</v>
      </c>
      <c r="L289" s="44">
        <v>3.35</v>
      </c>
      <c r="M289" s="44">
        <v>3.35</v>
      </c>
      <c r="N289" s="44">
        <v>3.35</v>
      </c>
      <c r="O289" s="44">
        <v>3.35</v>
      </c>
      <c r="P289" s="44">
        <v>3.35</v>
      </c>
      <c r="Q289" s="44">
        <v>3.35</v>
      </c>
      <c r="R289" s="44">
        <v>3.35</v>
      </c>
      <c r="S289" s="44">
        <v>3.35</v>
      </c>
      <c r="T289" s="44">
        <v>3.35</v>
      </c>
      <c r="U289" s="44">
        <v>3.35</v>
      </c>
      <c r="V289" s="44">
        <v>3.35</v>
      </c>
      <c r="W289" s="44">
        <v>3.35</v>
      </c>
      <c r="X289" s="44">
        <v>3.35</v>
      </c>
      <c r="Y289" s="44">
        <v>3.35</v>
      </c>
      <c r="Z289" s="44">
        <v>3.35</v>
      </c>
      <c r="AA289" s="44">
        <v>3.35</v>
      </c>
    </row>
    <row r="290" spans="1:27" ht="12.75" customHeight="1" outlineLevel="1" x14ac:dyDescent="0.2">
      <c r="A290" s="99" t="s">
        <v>518</v>
      </c>
      <c r="B290" s="63" t="s">
        <v>81</v>
      </c>
      <c r="C290" s="43" t="s">
        <v>79</v>
      </c>
      <c r="D290" s="44">
        <f>$D$11</f>
        <v>216.36</v>
      </c>
      <c r="E290" s="44">
        <f t="shared" ref="E290:AA290" si="167">$D$11</f>
        <v>216.36</v>
      </c>
      <c r="F290" s="44">
        <f t="shared" si="167"/>
        <v>216.36</v>
      </c>
      <c r="G290" s="44">
        <f t="shared" si="167"/>
        <v>216.36</v>
      </c>
      <c r="H290" s="44">
        <f t="shared" si="167"/>
        <v>216.36</v>
      </c>
      <c r="I290" s="44">
        <f t="shared" si="167"/>
        <v>216.36</v>
      </c>
      <c r="J290" s="44">
        <f t="shared" si="167"/>
        <v>216.36</v>
      </c>
      <c r="K290" s="44">
        <f t="shared" si="167"/>
        <v>216.36</v>
      </c>
      <c r="L290" s="44">
        <f t="shared" si="167"/>
        <v>216.36</v>
      </c>
      <c r="M290" s="44">
        <f t="shared" si="167"/>
        <v>216.36</v>
      </c>
      <c r="N290" s="44">
        <f t="shared" si="167"/>
        <v>216.36</v>
      </c>
      <c r="O290" s="44">
        <f t="shared" si="167"/>
        <v>216.36</v>
      </c>
      <c r="P290" s="44">
        <f t="shared" si="167"/>
        <v>216.36</v>
      </c>
      <c r="Q290" s="44">
        <f t="shared" si="167"/>
        <v>216.36</v>
      </c>
      <c r="R290" s="44">
        <f t="shared" si="167"/>
        <v>216.36</v>
      </c>
      <c r="S290" s="44">
        <f t="shared" si="167"/>
        <v>216.36</v>
      </c>
      <c r="T290" s="44">
        <f t="shared" si="167"/>
        <v>216.36</v>
      </c>
      <c r="U290" s="44">
        <f t="shared" si="167"/>
        <v>216.36</v>
      </c>
      <c r="V290" s="44">
        <f t="shared" si="167"/>
        <v>216.36</v>
      </c>
      <c r="W290" s="44">
        <f t="shared" si="167"/>
        <v>216.36</v>
      </c>
      <c r="X290" s="44">
        <f t="shared" si="167"/>
        <v>216.36</v>
      </c>
      <c r="Y290" s="44">
        <f t="shared" si="167"/>
        <v>216.36</v>
      </c>
      <c r="Z290" s="44">
        <f t="shared" si="167"/>
        <v>216.36</v>
      </c>
      <c r="AA290" s="44">
        <f t="shared" si="167"/>
        <v>216.36</v>
      </c>
    </row>
    <row r="291" spans="1:27" ht="12.75" customHeight="1" x14ac:dyDescent="0.2">
      <c r="A291" s="98" t="s">
        <v>519</v>
      </c>
      <c r="B291" s="28" t="str">
        <f>"26"&amp;"."&amp;$B$662&amp;"."&amp;$B$663</f>
        <v>26.12.2023</v>
      </c>
      <c r="C291" s="90" t="s">
        <v>76</v>
      </c>
      <c r="D291" s="91">
        <f>ROUND(((D292+D293+D295+D294)/1000),5)</f>
        <v>3.11511</v>
      </c>
      <c r="E291" s="91">
        <f>ROUND(((E292+E293+E295+E294)/1000),5)</f>
        <v>3.0530400000000002</v>
      </c>
      <c r="F291" s="91">
        <f>ROUND(((F292+F293+F295+F294)/1000),5)</f>
        <v>3.0524300000000002</v>
      </c>
      <c r="G291" s="91">
        <f t="shared" ref="G291:AA291" si="168">ROUND(((G292+G293+G295+G294)/1000),5)</f>
        <v>3.0225599999999999</v>
      </c>
      <c r="H291" s="91">
        <f t="shared" si="168"/>
        <v>3.0310999999999999</v>
      </c>
      <c r="I291" s="91">
        <f t="shared" si="168"/>
        <v>3.1169699999999998</v>
      </c>
      <c r="J291" s="91">
        <f t="shared" si="168"/>
        <v>3.2355900000000002</v>
      </c>
      <c r="K291" s="91">
        <f t="shared" si="168"/>
        <v>3.4958100000000001</v>
      </c>
      <c r="L291" s="91">
        <f t="shared" si="168"/>
        <v>3.79874</v>
      </c>
      <c r="M291" s="91">
        <f t="shared" si="168"/>
        <v>3.83792</v>
      </c>
      <c r="N291" s="91">
        <f t="shared" si="168"/>
        <v>3.8376600000000001</v>
      </c>
      <c r="O291" s="91">
        <f t="shared" si="168"/>
        <v>3.9019300000000001</v>
      </c>
      <c r="P291" s="91">
        <f t="shared" si="168"/>
        <v>3.84653</v>
      </c>
      <c r="Q291" s="91">
        <f t="shared" si="168"/>
        <v>3.8563100000000001</v>
      </c>
      <c r="R291" s="91">
        <f t="shared" si="168"/>
        <v>3.8932699999999998</v>
      </c>
      <c r="S291" s="91">
        <f t="shared" si="168"/>
        <v>3.8235899999999998</v>
      </c>
      <c r="T291" s="91">
        <f t="shared" si="168"/>
        <v>3.8555100000000002</v>
      </c>
      <c r="U291" s="91">
        <f t="shared" si="168"/>
        <v>3.8727999999999998</v>
      </c>
      <c r="V291" s="91">
        <f t="shared" si="168"/>
        <v>3.84009</v>
      </c>
      <c r="W291" s="91">
        <f t="shared" si="168"/>
        <v>3.84735</v>
      </c>
      <c r="X291" s="91">
        <f t="shared" si="168"/>
        <v>3.7763100000000001</v>
      </c>
      <c r="Y291" s="91">
        <f t="shared" si="168"/>
        <v>3.6034799999999998</v>
      </c>
      <c r="Z291" s="91">
        <f t="shared" si="168"/>
        <v>3.3515199999999998</v>
      </c>
      <c r="AA291" s="91">
        <f t="shared" si="168"/>
        <v>3.1430699999999998</v>
      </c>
    </row>
    <row r="292" spans="1:27" ht="12.75" customHeight="1" outlineLevel="1" x14ac:dyDescent="0.2">
      <c r="A292" s="99" t="s">
        <v>520</v>
      </c>
      <c r="B292" s="63" t="s">
        <v>238</v>
      </c>
      <c r="C292" s="43" t="s">
        <v>79</v>
      </c>
      <c r="D292" s="44">
        <v>1178.43</v>
      </c>
      <c r="E292" s="44">
        <v>1116.3599999999999</v>
      </c>
      <c r="F292" s="44">
        <v>1115.75</v>
      </c>
      <c r="G292" s="44">
        <v>1085.8800000000001</v>
      </c>
      <c r="H292" s="44">
        <v>1094.42</v>
      </c>
      <c r="I292" s="44">
        <v>1180.29</v>
      </c>
      <c r="J292" s="44">
        <v>1298.9100000000001</v>
      </c>
      <c r="K292" s="44">
        <v>1559.13</v>
      </c>
      <c r="L292" s="44">
        <v>1862.06</v>
      </c>
      <c r="M292" s="44">
        <v>1901.24</v>
      </c>
      <c r="N292" s="44">
        <v>1900.98</v>
      </c>
      <c r="O292" s="44">
        <v>1965.25</v>
      </c>
      <c r="P292" s="44">
        <v>1909.85</v>
      </c>
      <c r="Q292" s="44">
        <v>1919.63</v>
      </c>
      <c r="R292" s="44">
        <v>1956.59</v>
      </c>
      <c r="S292" s="44">
        <v>1886.91</v>
      </c>
      <c r="T292" s="44">
        <v>1918.83</v>
      </c>
      <c r="U292" s="44">
        <v>1936.12</v>
      </c>
      <c r="V292" s="44">
        <v>1903.41</v>
      </c>
      <c r="W292" s="44">
        <v>1910.67</v>
      </c>
      <c r="X292" s="44">
        <v>1839.63</v>
      </c>
      <c r="Y292" s="44">
        <v>1666.8</v>
      </c>
      <c r="Z292" s="44">
        <v>1414.84</v>
      </c>
      <c r="AA292" s="44">
        <v>1206.3900000000001</v>
      </c>
    </row>
    <row r="293" spans="1:27" ht="12.75" customHeight="1" outlineLevel="1" x14ac:dyDescent="0.2">
      <c r="A293" s="99" t="s">
        <v>521</v>
      </c>
      <c r="B293" s="63" t="s">
        <v>90</v>
      </c>
      <c r="C293" s="43" t="s">
        <v>79</v>
      </c>
      <c r="D293" s="44">
        <f>$D$168</f>
        <v>1716.97</v>
      </c>
      <c r="E293" s="44">
        <f t="shared" ref="E293:AA293" si="169">$D$168</f>
        <v>1716.97</v>
      </c>
      <c r="F293" s="44">
        <f t="shared" si="169"/>
        <v>1716.97</v>
      </c>
      <c r="G293" s="44">
        <f t="shared" si="169"/>
        <v>1716.97</v>
      </c>
      <c r="H293" s="44">
        <f t="shared" si="169"/>
        <v>1716.97</v>
      </c>
      <c r="I293" s="44">
        <f t="shared" si="169"/>
        <v>1716.97</v>
      </c>
      <c r="J293" s="44">
        <f t="shared" si="169"/>
        <v>1716.97</v>
      </c>
      <c r="K293" s="44">
        <f t="shared" si="169"/>
        <v>1716.97</v>
      </c>
      <c r="L293" s="44">
        <f t="shared" si="169"/>
        <v>1716.97</v>
      </c>
      <c r="M293" s="44">
        <f t="shared" si="169"/>
        <v>1716.97</v>
      </c>
      <c r="N293" s="44">
        <f t="shared" si="169"/>
        <v>1716.97</v>
      </c>
      <c r="O293" s="44">
        <f t="shared" si="169"/>
        <v>1716.97</v>
      </c>
      <c r="P293" s="44">
        <f t="shared" si="169"/>
        <v>1716.97</v>
      </c>
      <c r="Q293" s="44">
        <f t="shared" si="169"/>
        <v>1716.97</v>
      </c>
      <c r="R293" s="44">
        <f t="shared" si="169"/>
        <v>1716.97</v>
      </c>
      <c r="S293" s="44">
        <f t="shared" si="169"/>
        <v>1716.97</v>
      </c>
      <c r="T293" s="44">
        <f t="shared" si="169"/>
        <v>1716.97</v>
      </c>
      <c r="U293" s="44">
        <f t="shared" si="169"/>
        <v>1716.97</v>
      </c>
      <c r="V293" s="44">
        <f t="shared" si="169"/>
        <v>1716.97</v>
      </c>
      <c r="W293" s="44">
        <f t="shared" si="169"/>
        <v>1716.97</v>
      </c>
      <c r="X293" s="44">
        <f t="shared" si="169"/>
        <v>1716.97</v>
      </c>
      <c r="Y293" s="44">
        <f t="shared" si="169"/>
        <v>1716.97</v>
      </c>
      <c r="Z293" s="44">
        <f t="shared" si="169"/>
        <v>1716.97</v>
      </c>
      <c r="AA293" s="44">
        <f t="shared" si="169"/>
        <v>1716.97</v>
      </c>
    </row>
    <row r="294" spans="1:27" ht="12.75" customHeight="1" outlineLevel="1" x14ac:dyDescent="0.2">
      <c r="A294" s="99" t="s">
        <v>522</v>
      </c>
      <c r="B294" s="63" t="s">
        <v>83</v>
      </c>
      <c r="C294" s="43" t="s">
        <v>79</v>
      </c>
      <c r="D294" s="44">
        <v>3.35</v>
      </c>
      <c r="E294" s="44">
        <v>3.35</v>
      </c>
      <c r="F294" s="44">
        <v>3.35</v>
      </c>
      <c r="G294" s="44">
        <v>3.35</v>
      </c>
      <c r="H294" s="44">
        <v>3.35</v>
      </c>
      <c r="I294" s="44">
        <v>3.35</v>
      </c>
      <c r="J294" s="44">
        <v>3.35</v>
      </c>
      <c r="K294" s="44">
        <v>3.35</v>
      </c>
      <c r="L294" s="44">
        <v>3.35</v>
      </c>
      <c r="M294" s="44">
        <v>3.35</v>
      </c>
      <c r="N294" s="44">
        <v>3.35</v>
      </c>
      <c r="O294" s="44">
        <v>3.35</v>
      </c>
      <c r="P294" s="44">
        <v>3.35</v>
      </c>
      <c r="Q294" s="44">
        <v>3.35</v>
      </c>
      <c r="R294" s="44">
        <v>3.35</v>
      </c>
      <c r="S294" s="44">
        <v>3.35</v>
      </c>
      <c r="T294" s="44">
        <v>3.35</v>
      </c>
      <c r="U294" s="44">
        <v>3.35</v>
      </c>
      <c r="V294" s="44">
        <v>3.35</v>
      </c>
      <c r="W294" s="44">
        <v>3.35</v>
      </c>
      <c r="X294" s="44">
        <v>3.35</v>
      </c>
      <c r="Y294" s="44">
        <v>3.35</v>
      </c>
      <c r="Z294" s="44">
        <v>3.35</v>
      </c>
      <c r="AA294" s="44">
        <v>3.35</v>
      </c>
    </row>
    <row r="295" spans="1:27" ht="12.75" customHeight="1" outlineLevel="1" x14ac:dyDescent="0.2">
      <c r="A295" s="99" t="s">
        <v>523</v>
      </c>
      <c r="B295" s="63" t="s">
        <v>81</v>
      </c>
      <c r="C295" s="43" t="s">
        <v>79</v>
      </c>
      <c r="D295" s="44">
        <f>$D$11</f>
        <v>216.36</v>
      </c>
      <c r="E295" s="44">
        <f t="shared" ref="E295:AA295" si="170">$D$11</f>
        <v>216.36</v>
      </c>
      <c r="F295" s="44">
        <f t="shared" si="170"/>
        <v>216.36</v>
      </c>
      <c r="G295" s="44">
        <f t="shared" si="170"/>
        <v>216.36</v>
      </c>
      <c r="H295" s="44">
        <f t="shared" si="170"/>
        <v>216.36</v>
      </c>
      <c r="I295" s="44">
        <f t="shared" si="170"/>
        <v>216.36</v>
      </c>
      <c r="J295" s="44">
        <f t="shared" si="170"/>
        <v>216.36</v>
      </c>
      <c r="K295" s="44">
        <f t="shared" si="170"/>
        <v>216.36</v>
      </c>
      <c r="L295" s="44">
        <f t="shared" si="170"/>
        <v>216.36</v>
      </c>
      <c r="M295" s="44">
        <f t="shared" si="170"/>
        <v>216.36</v>
      </c>
      <c r="N295" s="44">
        <f t="shared" si="170"/>
        <v>216.36</v>
      </c>
      <c r="O295" s="44">
        <f t="shared" si="170"/>
        <v>216.36</v>
      </c>
      <c r="P295" s="44">
        <f t="shared" si="170"/>
        <v>216.36</v>
      </c>
      <c r="Q295" s="44">
        <f t="shared" si="170"/>
        <v>216.36</v>
      </c>
      <c r="R295" s="44">
        <f t="shared" si="170"/>
        <v>216.36</v>
      </c>
      <c r="S295" s="44">
        <f t="shared" si="170"/>
        <v>216.36</v>
      </c>
      <c r="T295" s="44">
        <f t="shared" si="170"/>
        <v>216.36</v>
      </c>
      <c r="U295" s="44">
        <f t="shared" si="170"/>
        <v>216.36</v>
      </c>
      <c r="V295" s="44">
        <f t="shared" si="170"/>
        <v>216.36</v>
      </c>
      <c r="W295" s="44">
        <f t="shared" si="170"/>
        <v>216.36</v>
      </c>
      <c r="X295" s="44">
        <f t="shared" si="170"/>
        <v>216.36</v>
      </c>
      <c r="Y295" s="44">
        <f t="shared" si="170"/>
        <v>216.36</v>
      </c>
      <c r="Z295" s="44">
        <f t="shared" si="170"/>
        <v>216.36</v>
      </c>
      <c r="AA295" s="44">
        <f t="shared" si="170"/>
        <v>216.36</v>
      </c>
    </row>
    <row r="296" spans="1:27" ht="12.75" customHeight="1" x14ac:dyDescent="0.2">
      <c r="A296" s="98" t="s">
        <v>524</v>
      </c>
      <c r="B296" s="28" t="str">
        <f>"27"&amp;"."&amp;$B$662&amp;"."&amp;$B$663</f>
        <v>27.12.2023</v>
      </c>
      <c r="C296" s="90" t="s">
        <v>76</v>
      </c>
      <c r="D296" s="91">
        <f>ROUND(((D297+D298+D300+D299)/1000),5)</f>
        <v>3.0884900000000002</v>
      </c>
      <c r="E296" s="91">
        <f>ROUND(((E297+E298+E300+E299)/1000),5)</f>
        <v>3.0458400000000001</v>
      </c>
      <c r="F296" s="91">
        <f>ROUND(((F297+F298+F300+F299)/1000),5)</f>
        <v>3.0063</v>
      </c>
      <c r="G296" s="91">
        <f t="shared" ref="G296:AA296" si="171">ROUND(((G297+G298+G300+G299)/1000),5)</f>
        <v>2.9968499999999998</v>
      </c>
      <c r="H296" s="91">
        <f t="shared" si="171"/>
        <v>3.0323899999999999</v>
      </c>
      <c r="I296" s="91">
        <f t="shared" si="171"/>
        <v>3.1176599999999999</v>
      </c>
      <c r="J296" s="91">
        <f t="shared" si="171"/>
        <v>3.27359</v>
      </c>
      <c r="K296" s="91">
        <f t="shared" si="171"/>
        <v>3.5970599999999999</v>
      </c>
      <c r="L296" s="91">
        <f t="shared" si="171"/>
        <v>3.86802</v>
      </c>
      <c r="M296" s="91">
        <f t="shared" si="171"/>
        <v>3.90299</v>
      </c>
      <c r="N296" s="91">
        <f t="shared" si="171"/>
        <v>3.9620799999999998</v>
      </c>
      <c r="O296" s="91">
        <f t="shared" si="171"/>
        <v>4.0184899999999999</v>
      </c>
      <c r="P296" s="91">
        <f t="shared" si="171"/>
        <v>3.9981200000000001</v>
      </c>
      <c r="Q296" s="91">
        <f t="shared" si="171"/>
        <v>4.0131500000000004</v>
      </c>
      <c r="R296" s="91">
        <f t="shared" si="171"/>
        <v>4.008</v>
      </c>
      <c r="S296" s="91">
        <f t="shared" si="171"/>
        <v>3.9371999999999998</v>
      </c>
      <c r="T296" s="91">
        <f t="shared" si="171"/>
        <v>3.9687399999999999</v>
      </c>
      <c r="U296" s="91">
        <f t="shared" si="171"/>
        <v>3.9696099999999999</v>
      </c>
      <c r="V296" s="91">
        <f t="shared" si="171"/>
        <v>3.9489200000000002</v>
      </c>
      <c r="W296" s="91">
        <f t="shared" si="171"/>
        <v>3.9377300000000002</v>
      </c>
      <c r="X296" s="91">
        <f t="shared" si="171"/>
        <v>3.7609400000000002</v>
      </c>
      <c r="Y296" s="91">
        <f t="shared" si="171"/>
        <v>3.5501200000000002</v>
      </c>
      <c r="Z296" s="91">
        <f t="shared" si="171"/>
        <v>3.26294</v>
      </c>
      <c r="AA296" s="91">
        <f t="shared" si="171"/>
        <v>3.0981399999999999</v>
      </c>
    </row>
    <row r="297" spans="1:27" ht="12.75" customHeight="1" outlineLevel="1" x14ac:dyDescent="0.2">
      <c r="A297" s="99" t="s">
        <v>525</v>
      </c>
      <c r="B297" s="63" t="s">
        <v>238</v>
      </c>
      <c r="C297" s="43" t="s">
        <v>79</v>
      </c>
      <c r="D297" s="44">
        <v>1151.81</v>
      </c>
      <c r="E297" s="44">
        <v>1109.1600000000001</v>
      </c>
      <c r="F297" s="44">
        <v>1069.6199999999999</v>
      </c>
      <c r="G297" s="44">
        <v>1060.17</v>
      </c>
      <c r="H297" s="44">
        <v>1095.71</v>
      </c>
      <c r="I297" s="44">
        <v>1180.98</v>
      </c>
      <c r="J297" s="44">
        <v>1336.91</v>
      </c>
      <c r="K297" s="44">
        <v>1660.38</v>
      </c>
      <c r="L297" s="44">
        <v>1931.34</v>
      </c>
      <c r="M297" s="44">
        <v>1966.31</v>
      </c>
      <c r="N297" s="44">
        <v>2025.4</v>
      </c>
      <c r="O297" s="44">
        <v>2081.81</v>
      </c>
      <c r="P297" s="44">
        <v>2061.44</v>
      </c>
      <c r="Q297" s="44">
        <v>2076.4699999999998</v>
      </c>
      <c r="R297" s="44">
        <v>2071.3200000000002</v>
      </c>
      <c r="S297" s="44">
        <v>2000.52</v>
      </c>
      <c r="T297" s="44">
        <v>2032.06</v>
      </c>
      <c r="U297" s="44">
        <v>2032.93</v>
      </c>
      <c r="V297" s="44">
        <v>2012.24</v>
      </c>
      <c r="W297" s="44">
        <v>2001.05</v>
      </c>
      <c r="X297" s="44">
        <v>1824.26</v>
      </c>
      <c r="Y297" s="44">
        <v>1613.44</v>
      </c>
      <c r="Z297" s="44">
        <v>1326.26</v>
      </c>
      <c r="AA297" s="44">
        <v>1161.46</v>
      </c>
    </row>
    <row r="298" spans="1:27" ht="12.75" customHeight="1" outlineLevel="1" x14ac:dyDescent="0.2">
      <c r="A298" s="99" t="s">
        <v>526</v>
      </c>
      <c r="B298" s="63" t="s">
        <v>90</v>
      </c>
      <c r="C298" s="43" t="s">
        <v>79</v>
      </c>
      <c r="D298" s="44">
        <f>$D$168</f>
        <v>1716.97</v>
      </c>
      <c r="E298" s="44">
        <f t="shared" ref="E298:AA298" si="172">$D$168</f>
        <v>1716.97</v>
      </c>
      <c r="F298" s="44">
        <f t="shared" si="172"/>
        <v>1716.97</v>
      </c>
      <c r="G298" s="44">
        <f t="shared" si="172"/>
        <v>1716.97</v>
      </c>
      <c r="H298" s="44">
        <f t="shared" si="172"/>
        <v>1716.97</v>
      </c>
      <c r="I298" s="44">
        <f t="shared" si="172"/>
        <v>1716.97</v>
      </c>
      <c r="J298" s="44">
        <f t="shared" si="172"/>
        <v>1716.97</v>
      </c>
      <c r="K298" s="44">
        <f t="shared" si="172"/>
        <v>1716.97</v>
      </c>
      <c r="L298" s="44">
        <f t="shared" si="172"/>
        <v>1716.97</v>
      </c>
      <c r="M298" s="44">
        <f t="shared" si="172"/>
        <v>1716.97</v>
      </c>
      <c r="N298" s="44">
        <f t="shared" si="172"/>
        <v>1716.97</v>
      </c>
      <c r="O298" s="44">
        <f t="shared" si="172"/>
        <v>1716.97</v>
      </c>
      <c r="P298" s="44">
        <f t="shared" si="172"/>
        <v>1716.97</v>
      </c>
      <c r="Q298" s="44">
        <f t="shared" si="172"/>
        <v>1716.97</v>
      </c>
      <c r="R298" s="44">
        <f t="shared" si="172"/>
        <v>1716.97</v>
      </c>
      <c r="S298" s="44">
        <f t="shared" si="172"/>
        <v>1716.97</v>
      </c>
      <c r="T298" s="44">
        <f t="shared" si="172"/>
        <v>1716.97</v>
      </c>
      <c r="U298" s="44">
        <f t="shared" si="172"/>
        <v>1716.97</v>
      </c>
      <c r="V298" s="44">
        <f t="shared" si="172"/>
        <v>1716.97</v>
      </c>
      <c r="W298" s="44">
        <f t="shared" si="172"/>
        <v>1716.97</v>
      </c>
      <c r="X298" s="44">
        <f t="shared" si="172"/>
        <v>1716.97</v>
      </c>
      <c r="Y298" s="44">
        <f t="shared" si="172"/>
        <v>1716.97</v>
      </c>
      <c r="Z298" s="44">
        <f t="shared" si="172"/>
        <v>1716.97</v>
      </c>
      <c r="AA298" s="44">
        <f t="shared" si="172"/>
        <v>1716.97</v>
      </c>
    </row>
    <row r="299" spans="1:27" ht="12.75" customHeight="1" outlineLevel="1" x14ac:dyDescent="0.2">
      <c r="A299" s="99" t="s">
        <v>527</v>
      </c>
      <c r="B299" s="63" t="s">
        <v>83</v>
      </c>
      <c r="C299" s="43" t="s">
        <v>79</v>
      </c>
      <c r="D299" s="44">
        <v>3.35</v>
      </c>
      <c r="E299" s="44">
        <v>3.35</v>
      </c>
      <c r="F299" s="44">
        <v>3.35</v>
      </c>
      <c r="G299" s="44">
        <v>3.35</v>
      </c>
      <c r="H299" s="44">
        <v>3.35</v>
      </c>
      <c r="I299" s="44">
        <v>3.35</v>
      </c>
      <c r="J299" s="44">
        <v>3.35</v>
      </c>
      <c r="K299" s="44">
        <v>3.35</v>
      </c>
      <c r="L299" s="44">
        <v>3.35</v>
      </c>
      <c r="M299" s="44">
        <v>3.35</v>
      </c>
      <c r="N299" s="44">
        <v>3.35</v>
      </c>
      <c r="O299" s="44">
        <v>3.35</v>
      </c>
      <c r="P299" s="44">
        <v>3.35</v>
      </c>
      <c r="Q299" s="44">
        <v>3.35</v>
      </c>
      <c r="R299" s="44">
        <v>3.35</v>
      </c>
      <c r="S299" s="44">
        <v>3.35</v>
      </c>
      <c r="T299" s="44">
        <v>3.35</v>
      </c>
      <c r="U299" s="44">
        <v>3.35</v>
      </c>
      <c r="V299" s="44">
        <v>3.35</v>
      </c>
      <c r="W299" s="44">
        <v>3.35</v>
      </c>
      <c r="X299" s="44">
        <v>3.35</v>
      </c>
      <c r="Y299" s="44">
        <v>3.35</v>
      </c>
      <c r="Z299" s="44">
        <v>3.35</v>
      </c>
      <c r="AA299" s="44">
        <v>3.35</v>
      </c>
    </row>
    <row r="300" spans="1:27" ht="12.75" customHeight="1" outlineLevel="1" x14ac:dyDescent="0.2">
      <c r="A300" s="99" t="s">
        <v>528</v>
      </c>
      <c r="B300" s="63" t="s">
        <v>81</v>
      </c>
      <c r="C300" s="43" t="s">
        <v>79</v>
      </c>
      <c r="D300" s="44">
        <f>$D$11</f>
        <v>216.36</v>
      </c>
      <c r="E300" s="44">
        <f t="shared" ref="E300:AA300" si="173">$D$11</f>
        <v>216.36</v>
      </c>
      <c r="F300" s="44">
        <f t="shared" si="173"/>
        <v>216.36</v>
      </c>
      <c r="G300" s="44">
        <f t="shared" si="173"/>
        <v>216.36</v>
      </c>
      <c r="H300" s="44">
        <f t="shared" si="173"/>
        <v>216.36</v>
      </c>
      <c r="I300" s="44">
        <f t="shared" si="173"/>
        <v>216.36</v>
      </c>
      <c r="J300" s="44">
        <f t="shared" si="173"/>
        <v>216.36</v>
      </c>
      <c r="K300" s="44">
        <f t="shared" si="173"/>
        <v>216.36</v>
      </c>
      <c r="L300" s="44">
        <f t="shared" si="173"/>
        <v>216.36</v>
      </c>
      <c r="M300" s="44">
        <f t="shared" si="173"/>
        <v>216.36</v>
      </c>
      <c r="N300" s="44">
        <f t="shared" si="173"/>
        <v>216.36</v>
      </c>
      <c r="O300" s="44">
        <f t="shared" si="173"/>
        <v>216.36</v>
      </c>
      <c r="P300" s="44">
        <f t="shared" si="173"/>
        <v>216.36</v>
      </c>
      <c r="Q300" s="44">
        <f t="shared" si="173"/>
        <v>216.36</v>
      </c>
      <c r="R300" s="44">
        <f t="shared" si="173"/>
        <v>216.36</v>
      </c>
      <c r="S300" s="44">
        <f t="shared" si="173"/>
        <v>216.36</v>
      </c>
      <c r="T300" s="44">
        <f t="shared" si="173"/>
        <v>216.36</v>
      </c>
      <c r="U300" s="44">
        <f t="shared" si="173"/>
        <v>216.36</v>
      </c>
      <c r="V300" s="44">
        <f t="shared" si="173"/>
        <v>216.36</v>
      </c>
      <c r="W300" s="44">
        <f t="shared" si="173"/>
        <v>216.36</v>
      </c>
      <c r="X300" s="44">
        <f t="shared" si="173"/>
        <v>216.36</v>
      </c>
      <c r="Y300" s="44">
        <f t="shared" si="173"/>
        <v>216.36</v>
      </c>
      <c r="Z300" s="44">
        <f t="shared" si="173"/>
        <v>216.36</v>
      </c>
      <c r="AA300" s="44">
        <f t="shared" si="173"/>
        <v>216.36</v>
      </c>
    </row>
    <row r="301" spans="1:27" ht="12.75" customHeight="1" x14ac:dyDescent="0.2">
      <c r="A301" s="98" t="s">
        <v>529</v>
      </c>
      <c r="B301" s="28" t="str">
        <f>"28"&amp;"."&amp;$B$662&amp;"."&amp;$B$663</f>
        <v>28.12.2023</v>
      </c>
      <c r="C301" s="90" t="s">
        <v>76</v>
      </c>
      <c r="D301" s="91">
        <f>ROUND(((D302+D303+D305+D304)/1000),5)</f>
        <v>3.0537100000000001</v>
      </c>
      <c r="E301" s="91">
        <f>ROUND(((E302+E303+E305+E304)/1000),5)</f>
        <v>3.0547300000000002</v>
      </c>
      <c r="F301" s="91">
        <f>ROUND(((F302+F303+F305+F304)/1000),5)</f>
        <v>3.0491299999999999</v>
      </c>
      <c r="G301" s="91">
        <f t="shared" ref="G301:AA301" si="174">ROUND(((G302+G303+G305+G304)/1000),5)</f>
        <v>3.00231</v>
      </c>
      <c r="H301" s="91">
        <f t="shared" si="174"/>
        <v>3.0289000000000001</v>
      </c>
      <c r="I301" s="91">
        <f t="shared" si="174"/>
        <v>3.05687</v>
      </c>
      <c r="J301" s="91">
        <f t="shared" si="174"/>
        <v>3.2113900000000002</v>
      </c>
      <c r="K301" s="91">
        <f t="shared" si="174"/>
        <v>3.4628399999999999</v>
      </c>
      <c r="L301" s="91">
        <f t="shared" si="174"/>
        <v>3.8342299999999998</v>
      </c>
      <c r="M301" s="91">
        <f t="shared" si="174"/>
        <v>3.86938</v>
      </c>
      <c r="N301" s="91">
        <f t="shared" si="174"/>
        <v>3.8856000000000002</v>
      </c>
      <c r="O301" s="91">
        <f t="shared" si="174"/>
        <v>3.9059900000000001</v>
      </c>
      <c r="P301" s="91">
        <f t="shared" si="174"/>
        <v>3.8883200000000002</v>
      </c>
      <c r="Q301" s="91">
        <f t="shared" si="174"/>
        <v>3.8932600000000002</v>
      </c>
      <c r="R301" s="91">
        <f t="shared" si="174"/>
        <v>3.8930699999999998</v>
      </c>
      <c r="S301" s="91">
        <f t="shared" si="174"/>
        <v>3.8602599999999998</v>
      </c>
      <c r="T301" s="91">
        <f t="shared" si="174"/>
        <v>3.8938999999999999</v>
      </c>
      <c r="U301" s="91">
        <f t="shared" si="174"/>
        <v>3.9013900000000001</v>
      </c>
      <c r="V301" s="91">
        <f t="shared" si="174"/>
        <v>3.8765399999999999</v>
      </c>
      <c r="W301" s="91">
        <f t="shared" si="174"/>
        <v>3.8837100000000002</v>
      </c>
      <c r="X301" s="91">
        <f t="shared" si="174"/>
        <v>3.7435700000000001</v>
      </c>
      <c r="Y301" s="91">
        <f t="shared" si="174"/>
        <v>3.5571899999999999</v>
      </c>
      <c r="Z301" s="91">
        <f t="shared" si="174"/>
        <v>3.3547699999999998</v>
      </c>
      <c r="AA301" s="91">
        <f t="shared" si="174"/>
        <v>3.12276</v>
      </c>
    </row>
    <row r="302" spans="1:27" ht="12.75" customHeight="1" outlineLevel="1" x14ac:dyDescent="0.2">
      <c r="A302" s="99" t="s">
        <v>530</v>
      </c>
      <c r="B302" s="63" t="s">
        <v>238</v>
      </c>
      <c r="C302" s="43" t="s">
        <v>79</v>
      </c>
      <c r="D302" s="44">
        <v>1117.03</v>
      </c>
      <c r="E302" s="44">
        <v>1118.05</v>
      </c>
      <c r="F302" s="44">
        <v>1112.45</v>
      </c>
      <c r="G302" s="44">
        <v>1065.6300000000001</v>
      </c>
      <c r="H302" s="44">
        <v>1092.22</v>
      </c>
      <c r="I302" s="44">
        <v>1120.19</v>
      </c>
      <c r="J302" s="44">
        <v>1274.71</v>
      </c>
      <c r="K302" s="44">
        <v>1526.16</v>
      </c>
      <c r="L302" s="44">
        <v>1897.55</v>
      </c>
      <c r="M302" s="44">
        <v>1932.7</v>
      </c>
      <c r="N302" s="44">
        <v>1948.92</v>
      </c>
      <c r="O302" s="44">
        <v>1969.31</v>
      </c>
      <c r="P302" s="44">
        <v>1951.64</v>
      </c>
      <c r="Q302" s="44">
        <v>1956.58</v>
      </c>
      <c r="R302" s="44">
        <v>1956.39</v>
      </c>
      <c r="S302" s="44">
        <v>1923.58</v>
      </c>
      <c r="T302" s="44">
        <v>1957.22</v>
      </c>
      <c r="U302" s="44">
        <v>1964.71</v>
      </c>
      <c r="V302" s="44">
        <v>1939.86</v>
      </c>
      <c r="W302" s="44">
        <v>1947.03</v>
      </c>
      <c r="X302" s="44">
        <v>1806.89</v>
      </c>
      <c r="Y302" s="44">
        <v>1620.51</v>
      </c>
      <c r="Z302" s="44">
        <v>1418.09</v>
      </c>
      <c r="AA302" s="44">
        <v>1186.08</v>
      </c>
    </row>
    <row r="303" spans="1:27" ht="12.75" customHeight="1" outlineLevel="1" x14ac:dyDescent="0.2">
      <c r="A303" s="99" t="s">
        <v>531</v>
      </c>
      <c r="B303" s="63" t="s">
        <v>90</v>
      </c>
      <c r="C303" s="43" t="s">
        <v>79</v>
      </c>
      <c r="D303" s="44">
        <f>$D$168</f>
        <v>1716.97</v>
      </c>
      <c r="E303" s="44">
        <f t="shared" ref="E303:AA303" si="175">$D$168</f>
        <v>1716.97</v>
      </c>
      <c r="F303" s="44">
        <f t="shared" si="175"/>
        <v>1716.97</v>
      </c>
      <c r="G303" s="44">
        <f t="shared" si="175"/>
        <v>1716.97</v>
      </c>
      <c r="H303" s="44">
        <f t="shared" si="175"/>
        <v>1716.97</v>
      </c>
      <c r="I303" s="44">
        <f t="shared" si="175"/>
        <v>1716.97</v>
      </c>
      <c r="J303" s="44">
        <f t="shared" si="175"/>
        <v>1716.97</v>
      </c>
      <c r="K303" s="44">
        <f t="shared" si="175"/>
        <v>1716.97</v>
      </c>
      <c r="L303" s="44">
        <f t="shared" si="175"/>
        <v>1716.97</v>
      </c>
      <c r="M303" s="44">
        <f t="shared" si="175"/>
        <v>1716.97</v>
      </c>
      <c r="N303" s="44">
        <f t="shared" si="175"/>
        <v>1716.97</v>
      </c>
      <c r="O303" s="44">
        <f t="shared" si="175"/>
        <v>1716.97</v>
      </c>
      <c r="P303" s="44">
        <f t="shared" si="175"/>
        <v>1716.97</v>
      </c>
      <c r="Q303" s="44">
        <f t="shared" si="175"/>
        <v>1716.97</v>
      </c>
      <c r="R303" s="44">
        <f t="shared" si="175"/>
        <v>1716.97</v>
      </c>
      <c r="S303" s="44">
        <f t="shared" si="175"/>
        <v>1716.97</v>
      </c>
      <c r="T303" s="44">
        <f t="shared" si="175"/>
        <v>1716.97</v>
      </c>
      <c r="U303" s="44">
        <f t="shared" si="175"/>
        <v>1716.97</v>
      </c>
      <c r="V303" s="44">
        <f t="shared" si="175"/>
        <v>1716.97</v>
      </c>
      <c r="W303" s="44">
        <f t="shared" si="175"/>
        <v>1716.97</v>
      </c>
      <c r="X303" s="44">
        <f t="shared" si="175"/>
        <v>1716.97</v>
      </c>
      <c r="Y303" s="44">
        <f t="shared" si="175"/>
        <v>1716.97</v>
      </c>
      <c r="Z303" s="44">
        <f t="shared" si="175"/>
        <v>1716.97</v>
      </c>
      <c r="AA303" s="44">
        <f t="shared" si="175"/>
        <v>1716.97</v>
      </c>
    </row>
    <row r="304" spans="1:27" ht="12.75" customHeight="1" outlineLevel="1" x14ac:dyDescent="0.2">
      <c r="A304" s="99" t="s">
        <v>532</v>
      </c>
      <c r="B304" s="63" t="s">
        <v>83</v>
      </c>
      <c r="C304" s="43" t="s">
        <v>79</v>
      </c>
      <c r="D304" s="44">
        <v>3.35</v>
      </c>
      <c r="E304" s="44">
        <v>3.35</v>
      </c>
      <c r="F304" s="44">
        <v>3.35</v>
      </c>
      <c r="G304" s="44">
        <v>3.35</v>
      </c>
      <c r="H304" s="44">
        <v>3.35</v>
      </c>
      <c r="I304" s="44">
        <v>3.35</v>
      </c>
      <c r="J304" s="44">
        <v>3.35</v>
      </c>
      <c r="K304" s="44">
        <v>3.35</v>
      </c>
      <c r="L304" s="44">
        <v>3.35</v>
      </c>
      <c r="M304" s="44">
        <v>3.35</v>
      </c>
      <c r="N304" s="44">
        <v>3.35</v>
      </c>
      <c r="O304" s="44">
        <v>3.35</v>
      </c>
      <c r="P304" s="44">
        <v>3.35</v>
      </c>
      <c r="Q304" s="44">
        <v>3.35</v>
      </c>
      <c r="R304" s="44">
        <v>3.35</v>
      </c>
      <c r="S304" s="44">
        <v>3.35</v>
      </c>
      <c r="T304" s="44">
        <v>3.35</v>
      </c>
      <c r="U304" s="44">
        <v>3.35</v>
      </c>
      <c r="V304" s="44">
        <v>3.35</v>
      </c>
      <c r="W304" s="44">
        <v>3.35</v>
      </c>
      <c r="X304" s="44">
        <v>3.35</v>
      </c>
      <c r="Y304" s="44">
        <v>3.35</v>
      </c>
      <c r="Z304" s="44">
        <v>3.35</v>
      </c>
      <c r="AA304" s="44">
        <v>3.35</v>
      </c>
    </row>
    <row r="305" spans="1:27" ht="12.75" customHeight="1" outlineLevel="1" x14ac:dyDescent="0.2">
      <c r="A305" s="99" t="s">
        <v>533</v>
      </c>
      <c r="B305" s="63" t="s">
        <v>81</v>
      </c>
      <c r="C305" s="43" t="s">
        <v>79</v>
      </c>
      <c r="D305" s="44">
        <f>$D$11</f>
        <v>216.36</v>
      </c>
      <c r="E305" s="44">
        <f t="shared" ref="E305:AA305" si="176">$D$11</f>
        <v>216.36</v>
      </c>
      <c r="F305" s="44">
        <f t="shared" si="176"/>
        <v>216.36</v>
      </c>
      <c r="G305" s="44">
        <f t="shared" si="176"/>
        <v>216.36</v>
      </c>
      <c r="H305" s="44">
        <f t="shared" si="176"/>
        <v>216.36</v>
      </c>
      <c r="I305" s="44">
        <f t="shared" si="176"/>
        <v>216.36</v>
      </c>
      <c r="J305" s="44">
        <f t="shared" si="176"/>
        <v>216.36</v>
      </c>
      <c r="K305" s="44">
        <f t="shared" si="176"/>
        <v>216.36</v>
      </c>
      <c r="L305" s="44">
        <f t="shared" si="176"/>
        <v>216.36</v>
      </c>
      <c r="M305" s="44">
        <f t="shared" si="176"/>
        <v>216.36</v>
      </c>
      <c r="N305" s="44">
        <f t="shared" si="176"/>
        <v>216.36</v>
      </c>
      <c r="O305" s="44">
        <f t="shared" si="176"/>
        <v>216.36</v>
      </c>
      <c r="P305" s="44">
        <f t="shared" si="176"/>
        <v>216.36</v>
      </c>
      <c r="Q305" s="44">
        <f t="shared" si="176"/>
        <v>216.36</v>
      </c>
      <c r="R305" s="44">
        <f t="shared" si="176"/>
        <v>216.36</v>
      </c>
      <c r="S305" s="44">
        <f t="shared" si="176"/>
        <v>216.36</v>
      </c>
      <c r="T305" s="44">
        <f t="shared" si="176"/>
        <v>216.36</v>
      </c>
      <c r="U305" s="44">
        <f t="shared" si="176"/>
        <v>216.36</v>
      </c>
      <c r="V305" s="44">
        <f t="shared" si="176"/>
        <v>216.36</v>
      </c>
      <c r="W305" s="44">
        <f t="shared" si="176"/>
        <v>216.36</v>
      </c>
      <c r="X305" s="44">
        <f t="shared" si="176"/>
        <v>216.36</v>
      </c>
      <c r="Y305" s="44">
        <f t="shared" si="176"/>
        <v>216.36</v>
      </c>
      <c r="Z305" s="44">
        <f t="shared" si="176"/>
        <v>216.36</v>
      </c>
      <c r="AA305" s="44">
        <f t="shared" si="176"/>
        <v>216.36</v>
      </c>
    </row>
    <row r="306" spans="1:27" ht="12.75" customHeight="1" x14ac:dyDescent="0.2">
      <c r="A306" s="98" t="s">
        <v>534</v>
      </c>
      <c r="B306" s="28" t="str">
        <f>"29"&amp;"."&amp;$B$662&amp;"."&amp;$B$663</f>
        <v>29.12.2023</v>
      </c>
      <c r="C306" s="90" t="s">
        <v>76</v>
      </c>
      <c r="D306" s="91">
        <f>ROUND(((D307+D308+D310+D309)/1000),5)</f>
        <v>3.0942699999999999</v>
      </c>
      <c r="E306" s="91">
        <f>ROUND(((E307+E308+E310+E309)/1000),5)</f>
        <v>3.0534500000000002</v>
      </c>
      <c r="F306" s="91">
        <f>ROUND(((F307+F308+F310+F309)/1000),5)</f>
        <v>3.0255700000000001</v>
      </c>
      <c r="G306" s="91">
        <f t="shared" ref="G306:AA306" si="177">ROUND(((G307+G308+G310+G309)/1000),5)</f>
        <v>3.0137700000000001</v>
      </c>
      <c r="H306" s="91">
        <f t="shared" si="177"/>
        <v>3.0409199999999998</v>
      </c>
      <c r="I306" s="91">
        <f t="shared" si="177"/>
        <v>3.0914000000000001</v>
      </c>
      <c r="J306" s="91">
        <f t="shared" si="177"/>
        <v>3.2105199999999998</v>
      </c>
      <c r="K306" s="91">
        <f t="shared" si="177"/>
        <v>3.4996299999999998</v>
      </c>
      <c r="L306" s="91">
        <f t="shared" si="177"/>
        <v>3.7289699999999999</v>
      </c>
      <c r="M306" s="91">
        <f t="shared" si="177"/>
        <v>3.7412999999999998</v>
      </c>
      <c r="N306" s="91">
        <f t="shared" si="177"/>
        <v>3.7569699999999999</v>
      </c>
      <c r="O306" s="91">
        <f t="shared" si="177"/>
        <v>3.7915899999999998</v>
      </c>
      <c r="P306" s="91">
        <f t="shared" si="177"/>
        <v>3.7777699999999999</v>
      </c>
      <c r="Q306" s="91">
        <f t="shared" si="177"/>
        <v>3.7762099999999998</v>
      </c>
      <c r="R306" s="91">
        <f t="shared" si="177"/>
        <v>3.76572</v>
      </c>
      <c r="S306" s="91">
        <f t="shared" si="177"/>
        <v>3.7290100000000002</v>
      </c>
      <c r="T306" s="91">
        <f t="shared" si="177"/>
        <v>3.7582200000000001</v>
      </c>
      <c r="U306" s="91">
        <f t="shared" si="177"/>
        <v>3.7694100000000001</v>
      </c>
      <c r="V306" s="91">
        <f t="shared" si="177"/>
        <v>3.7532199999999998</v>
      </c>
      <c r="W306" s="91">
        <f t="shared" si="177"/>
        <v>3.7649300000000001</v>
      </c>
      <c r="X306" s="91">
        <f t="shared" si="177"/>
        <v>3.7251599999999998</v>
      </c>
      <c r="Y306" s="91">
        <f t="shared" si="177"/>
        <v>3.6217999999999999</v>
      </c>
      <c r="Z306" s="91">
        <f t="shared" si="177"/>
        <v>3.3325100000000001</v>
      </c>
      <c r="AA306" s="91">
        <f t="shared" si="177"/>
        <v>3.12724</v>
      </c>
    </row>
    <row r="307" spans="1:27" ht="12.75" customHeight="1" outlineLevel="1" x14ac:dyDescent="0.2">
      <c r="A307" s="99" t="s">
        <v>535</v>
      </c>
      <c r="B307" s="63" t="s">
        <v>238</v>
      </c>
      <c r="C307" s="43" t="s">
        <v>79</v>
      </c>
      <c r="D307" s="44">
        <v>1157.5899999999999</v>
      </c>
      <c r="E307" s="44">
        <v>1116.77</v>
      </c>
      <c r="F307" s="44">
        <v>1088.8900000000001</v>
      </c>
      <c r="G307" s="44">
        <v>1077.0899999999999</v>
      </c>
      <c r="H307" s="44">
        <v>1104.24</v>
      </c>
      <c r="I307" s="44">
        <v>1154.72</v>
      </c>
      <c r="J307" s="44">
        <v>1273.8399999999999</v>
      </c>
      <c r="K307" s="44">
        <v>1562.95</v>
      </c>
      <c r="L307" s="44">
        <v>1792.29</v>
      </c>
      <c r="M307" s="44">
        <v>1804.62</v>
      </c>
      <c r="N307" s="44">
        <v>1820.29</v>
      </c>
      <c r="O307" s="44">
        <v>1854.91</v>
      </c>
      <c r="P307" s="44">
        <v>1841.09</v>
      </c>
      <c r="Q307" s="44">
        <v>1839.53</v>
      </c>
      <c r="R307" s="44">
        <v>1829.04</v>
      </c>
      <c r="S307" s="44">
        <v>1792.33</v>
      </c>
      <c r="T307" s="44">
        <v>1821.54</v>
      </c>
      <c r="U307" s="44">
        <v>1832.73</v>
      </c>
      <c r="V307" s="44">
        <v>1816.54</v>
      </c>
      <c r="W307" s="44">
        <v>1828.25</v>
      </c>
      <c r="X307" s="44">
        <v>1788.48</v>
      </c>
      <c r="Y307" s="44">
        <v>1685.12</v>
      </c>
      <c r="Z307" s="44">
        <v>1395.83</v>
      </c>
      <c r="AA307" s="44">
        <v>1190.56</v>
      </c>
    </row>
    <row r="308" spans="1:27" ht="12.75" customHeight="1" outlineLevel="1" x14ac:dyDescent="0.2">
      <c r="A308" s="99" t="s">
        <v>536</v>
      </c>
      <c r="B308" s="63" t="s">
        <v>90</v>
      </c>
      <c r="C308" s="43" t="s">
        <v>79</v>
      </c>
      <c r="D308" s="44">
        <f>$D$168</f>
        <v>1716.97</v>
      </c>
      <c r="E308" s="44">
        <f t="shared" ref="E308:AA308" si="178">$D$168</f>
        <v>1716.97</v>
      </c>
      <c r="F308" s="44">
        <f t="shared" si="178"/>
        <v>1716.97</v>
      </c>
      <c r="G308" s="44">
        <f t="shared" si="178"/>
        <v>1716.97</v>
      </c>
      <c r="H308" s="44">
        <f t="shared" si="178"/>
        <v>1716.97</v>
      </c>
      <c r="I308" s="44">
        <f t="shared" si="178"/>
        <v>1716.97</v>
      </c>
      <c r="J308" s="44">
        <f t="shared" si="178"/>
        <v>1716.97</v>
      </c>
      <c r="K308" s="44">
        <f t="shared" si="178"/>
        <v>1716.97</v>
      </c>
      <c r="L308" s="44">
        <f t="shared" si="178"/>
        <v>1716.97</v>
      </c>
      <c r="M308" s="44">
        <f t="shared" si="178"/>
        <v>1716.97</v>
      </c>
      <c r="N308" s="44">
        <f t="shared" si="178"/>
        <v>1716.97</v>
      </c>
      <c r="O308" s="44">
        <f t="shared" si="178"/>
        <v>1716.97</v>
      </c>
      <c r="P308" s="44">
        <f t="shared" si="178"/>
        <v>1716.97</v>
      </c>
      <c r="Q308" s="44">
        <f t="shared" si="178"/>
        <v>1716.97</v>
      </c>
      <c r="R308" s="44">
        <f t="shared" si="178"/>
        <v>1716.97</v>
      </c>
      <c r="S308" s="44">
        <f t="shared" si="178"/>
        <v>1716.97</v>
      </c>
      <c r="T308" s="44">
        <f t="shared" si="178"/>
        <v>1716.97</v>
      </c>
      <c r="U308" s="44">
        <f t="shared" si="178"/>
        <v>1716.97</v>
      </c>
      <c r="V308" s="44">
        <f t="shared" si="178"/>
        <v>1716.97</v>
      </c>
      <c r="W308" s="44">
        <f t="shared" si="178"/>
        <v>1716.97</v>
      </c>
      <c r="X308" s="44">
        <f t="shared" si="178"/>
        <v>1716.97</v>
      </c>
      <c r="Y308" s="44">
        <f t="shared" si="178"/>
        <v>1716.97</v>
      </c>
      <c r="Z308" s="44">
        <f t="shared" si="178"/>
        <v>1716.97</v>
      </c>
      <c r="AA308" s="44">
        <f t="shared" si="178"/>
        <v>1716.97</v>
      </c>
    </row>
    <row r="309" spans="1:27" ht="12.75" customHeight="1" outlineLevel="1" x14ac:dyDescent="0.2">
      <c r="A309" s="99" t="s">
        <v>537</v>
      </c>
      <c r="B309" s="63" t="s">
        <v>83</v>
      </c>
      <c r="C309" s="43" t="s">
        <v>79</v>
      </c>
      <c r="D309" s="44">
        <v>3.35</v>
      </c>
      <c r="E309" s="44">
        <v>3.35</v>
      </c>
      <c r="F309" s="44">
        <v>3.35</v>
      </c>
      <c r="G309" s="44">
        <v>3.35</v>
      </c>
      <c r="H309" s="44">
        <v>3.35</v>
      </c>
      <c r="I309" s="44">
        <v>3.35</v>
      </c>
      <c r="J309" s="44">
        <v>3.35</v>
      </c>
      <c r="K309" s="44">
        <v>3.35</v>
      </c>
      <c r="L309" s="44">
        <v>3.35</v>
      </c>
      <c r="M309" s="44">
        <v>3.35</v>
      </c>
      <c r="N309" s="44">
        <v>3.35</v>
      </c>
      <c r="O309" s="44">
        <v>3.35</v>
      </c>
      <c r="P309" s="44">
        <v>3.35</v>
      </c>
      <c r="Q309" s="44">
        <v>3.35</v>
      </c>
      <c r="R309" s="44">
        <v>3.35</v>
      </c>
      <c r="S309" s="44">
        <v>3.35</v>
      </c>
      <c r="T309" s="44">
        <v>3.35</v>
      </c>
      <c r="U309" s="44">
        <v>3.35</v>
      </c>
      <c r="V309" s="44">
        <v>3.35</v>
      </c>
      <c r="W309" s="44">
        <v>3.35</v>
      </c>
      <c r="X309" s="44">
        <v>3.35</v>
      </c>
      <c r="Y309" s="44">
        <v>3.35</v>
      </c>
      <c r="Z309" s="44">
        <v>3.35</v>
      </c>
      <c r="AA309" s="44">
        <v>3.35</v>
      </c>
    </row>
    <row r="310" spans="1:27" ht="12.75" customHeight="1" outlineLevel="1" x14ac:dyDescent="0.2">
      <c r="A310" s="99" t="s">
        <v>538</v>
      </c>
      <c r="B310" s="63" t="s">
        <v>81</v>
      </c>
      <c r="C310" s="43" t="s">
        <v>79</v>
      </c>
      <c r="D310" s="44">
        <f>$D$11</f>
        <v>216.36</v>
      </c>
      <c r="E310" s="44">
        <f t="shared" ref="E310:AA310" si="179">$D$11</f>
        <v>216.36</v>
      </c>
      <c r="F310" s="44">
        <f t="shared" si="179"/>
        <v>216.36</v>
      </c>
      <c r="G310" s="44">
        <f t="shared" si="179"/>
        <v>216.36</v>
      </c>
      <c r="H310" s="44">
        <f t="shared" si="179"/>
        <v>216.36</v>
      </c>
      <c r="I310" s="44">
        <f t="shared" si="179"/>
        <v>216.36</v>
      </c>
      <c r="J310" s="44">
        <f t="shared" si="179"/>
        <v>216.36</v>
      </c>
      <c r="K310" s="44">
        <f t="shared" si="179"/>
        <v>216.36</v>
      </c>
      <c r="L310" s="44">
        <f t="shared" si="179"/>
        <v>216.36</v>
      </c>
      <c r="M310" s="44">
        <f t="shared" si="179"/>
        <v>216.36</v>
      </c>
      <c r="N310" s="44">
        <f t="shared" si="179"/>
        <v>216.36</v>
      </c>
      <c r="O310" s="44">
        <f t="shared" si="179"/>
        <v>216.36</v>
      </c>
      <c r="P310" s="44">
        <f t="shared" si="179"/>
        <v>216.36</v>
      </c>
      <c r="Q310" s="44">
        <f t="shared" si="179"/>
        <v>216.36</v>
      </c>
      <c r="R310" s="44">
        <f t="shared" si="179"/>
        <v>216.36</v>
      </c>
      <c r="S310" s="44">
        <f t="shared" si="179"/>
        <v>216.36</v>
      </c>
      <c r="T310" s="44">
        <f t="shared" si="179"/>
        <v>216.36</v>
      </c>
      <c r="U310" s="44">
        <f t="shared" si="179"/>
        <v>216.36</v>
      </c>
      <c r="V310" s="44">
        <f t="shared" si="179"/>
        <v>216.36</v>
      </c>
      <c r="W310" s="44">
        <f t="shared" si="179"/>
        <v>216.36</v>
      </c>
      <c r="X310" s="44">
        <f t="shared" si="179"/>
        <v>216.36</v>
      </c>
      <c r="Y310" s="44">
        <f t="shared" si="179"/>
        <v>216.36</v>
      </c>
      <c r="Z310" s="44">
        <f t="shared" si="179"/>
        <v>216.36</v>
      </c>
      <c r="AA310" s="44">
        <f t="shared" si="179"/>
        <v>216.36</v>
      </c>
    </row>
    <row r="311" spans="1:27" ht="12.75" customHeight="1" x14ac:dyDescent="0.2">
      <c r="A311" s="98" t="s">
        <v>539</v>
      </c>
      <c r="B311" s="28" t="str">
        <f>"30"&amp;"."&amp;$B$662&amp;"."&amp;$B$663</f>
        <v>30.12.2023</v>
      </c>
      <c r="C311" s="90" t="s">
        <v>76</v>
      </c>
      <c r="D311" s="91">
        <f>ROUND(((D312+D313+D315+D314)/1000),5)</f>
        <v>3.12296</v>
      </c>
      <c r="E311" s="91">
        <f>ROUND(((E312+E313+E315+E314)/1000),5)</f>
        <v>3.0735700000000001</v>
      </c>
      <c r="F311" s="91">
        <f>ROUND(((F312+F313+F315+F314)/1000),5)</f>
        <v>3.04861</v>
      </c>
      <c r="G311" s="91">
        <f t="shared" ref="G311:AA311" si="180">ROUND(((G312+G313+G315+G314)/1000),5)</f>
        <v>3.0273500000000002</v>
      </c>
      <c r="H311" s="91">
        <f t="shared" si="180"/>
        <v>3.04338</v>
      </c>
      <c r="I311" s="91">
        <f t="shared" si="180"/>
        <v>3.0510999999999999</v>
      </c>
      <c r="J311" s="91">
        <f t="shared" si="180"/>
        <v>3.0746199999999999</v>
      </c>
      <c r="K311" s="91">
        <f t="shared" si="180"/>
        <v>3.18065</v>
      </c>
      <c r="L311" s="91">
        <f t="shared" si="180"/>
        <v>3.40036</v>
      </c>
      <c r="M311" s="91">
        <f t="shared" si="180"/>
        <v>3.5366</v>
      </c>
      <c r="N311" s="91">
        <f t="shared" si="180"/>
        <v>3.59666</v>
      </c>
      <c r="O311" s="91">
        <f t="shared" si="180"/>
        <v>3.61145</v>
      </c>
      <c r="P311" s="91">
        <f t="shared" si="180"/>
        <v>3.6092599999999999</v>
      </c>
      <c r="Q311" s="91">
        <f t="shared" si="180"/>
        <v>3.6081599999999998</v>
      </c>
      <c r="R311" s="91">
        <f t="shared" si="180"/>
        <v>3.5798000000000001</v>
      </c>
      <c r="S311" s="91">
        <f t="shared" si="180"/>
        <v>3.5701200000000002</v>
      </c>
      <c r="T311" s="91">
        <f t="shared" si="180"/>
        <v>3.6256900000000001</v>
      </c>
      <c r="U311" s="91">
        <f t="shared" si="180"/>
        <v>3.6798999999999999</v>
      </c>
      <c r="V311" s="91">
        <f t="shared" si="180"/>
        <v>3.6549200000000002</v>
      </c>
      <c r="W311" s="91">
        <f t="shared" si="180"/>
        <v>3.6135899999999999</v>
      </c>
      <c r="X311" s="91">
        <f t="shared" si="180"/>
        <v>3.5905800000000001</v>
      </c>
      <c r="Y311" s="91">
        <f t="shared" si="180"/>
        <v>3.4853999999999998</v>
      </c>
      <c r="Z311" s="91">
        <f t="shared" si="180"/>
        <v>3.2569300000000001</v>
      </c>
      <c r="AA311" s="91">
        <f t="shared" si="180"/>
        <v>3.11998</v>
      </c>
    </row>
    <row r="312" spans="1:27" ht="12.75" customHeight="1" outlineLevel="1" x14ac:dyDescent="0.2">
      <c r="A312" s="99" t="s">
        <v>540</v>
      </c>
      <c r="B312" s="63" t="s">
        <v>238</v>
      </c>
      <c r="C312" s="43" t="s">
        <v>79</v>
      </c>
      <c r="D312" s="44">
        <v>1186.28</v>
      </c>
      <c r="E312" s="44">
        <v>1136.8900000000001</v>
      </c>
      <c r="F312" s="44">
        <v>1111.93</v>
      </c>
      <c r="G312" s="44">
        <v>1090.67</v>
      </c>
      <c r="H312" s="44">
        <v>1106.7</v>
      </c>
      <c r="I312" s="44">
        <v>1114.42</v>
      </c>
      <c r="J312" s="44">
        <v>1137.94</v>
      </c>
      <c r="K312" s="44">
        <v>1243.97</v>
      </c>
      <c r="L312" s="44">
        <v>1463.68</v>
      </c>
      <c r="M312" s="44">
        <v>1599.92</v>
      </c>
      <c r="N312" s="44">
        <v>1659.98</v>
      </c>
      <c r="O312" s="44">
        <v>1674.77</v>
      </c>
      <c r="P312" s="44">
        <v>1672.58</v>
      </c>
      <c r="Q312" s="44">
        <v>1671.48</v>
      </c>
      <c r="R312" s="44">
        <v>1643.12</v>
      </c>
      <c r="S312" s="44">
        <v>1633.44</v>
      </c>
      <c r="T312" s="44">
        <v>1689.01</v>
      </c>
      <c r="U312" s="44">
        <v>1743.22</v>
      </c>
      <c r="V312" s="44">
        <v>1718.24</v>
      </c>
      <c r="W312" s="44">
        <v>1676.91</v>
      </c>
      <c r="X312" s="44">
        <v>1653.9</v>
      </c>
      <c r="Y312" s="44">
        <v>1548.72</v>
      </c>
      <c r="Z312" s="44">
        <v>1320.25</v>
      </c>
      <c r="AA312" s="44">
        <v>1183.3</v>
      </c>
    </row>
    <row r="313" spans="1:27" ht="12.75" customHeight="1" outlineLevel="1" x14ac:dyDescent="0.2">
      <c r="A313" s="99" t="s">
        <v>541</v>
      </c>
      <c r="B313" s="63" t="s">
        <v>90</v>
      </c>
      <c r="C313" s="43" t="s">
        <v>79</v>
      </c>
      <c r="D313" s="44">
        <f>$D$168</f>
        <v>1716.97</v>
      </c>
      <c r="E313" s="44">
        <f t="shared" ref="E313:AA313" si="181">$D$168</f>
        <v>1716.97</v>
      </c>
      <c r="F313" s="44">
        <f t="shared" si="181"/>
        <v>1716.97</v>
      </c>
      <c r="G313" s="44">
        <f t="shared" si="181"/>
        <v>1716.97</v>
      </c>
      <c r="H313" s="44">
        <f t="shared" si="181"/>
        <v>1716.97</v>
      </c>
      <c r="I313" s="44">
        <f t="shared" si="181"/>
        <v>1716.97</v>
      </c>
      <c r="J313" s="44">
        <f t="shared" si="181"/>
        <v>1716.97</v>
      </c>
      <c r="K313" s="44">
        <f t="shared" si="181"/>
        <v>1716.97</v>
      </c>
      <c r="L313" s="44">
        <f t="shared" si="181"/>
        <v>1716.97</v>
      </c>
      <c r="M313" s="44">
        <f t="shared" si="181"/>
        <v>1716.97</v>
      </c>
      <c r="N313" s="44">
        <f t="shared" si="181"/>
        <v>1716.97</v>
      </c>
      <c r="O313" s="44">
        <f t="shared" si="181"/>
        <v>1716.97</v>
      </c>
      <c r="P313" s="44">
        <f t="shared" si="181"/>
        <v>1716.97</v>
      </c>
      <c r="Q313" s="44">
        <f t="shared" si="181"/>
        <v>1716.97</v>
      </c>
      <c r="R313" s="44">
        <f t="shared" si="181"/>
        <v>1716.97</v>
      </c>
      <c r="S313" s="44">
        <f t="shared" si="181"/>
        <v>1716.97</v>
      </c>
      <c r="T313" s="44">
        <f t="shared" si="181"/>
        <v>1716.97</v>
      </c>
      <c r="U313" s="44">
        <f t="shared" si="181"/>
        <v>1716.97</v>
      </c>
      <c r="V313" s="44">
        <f t="shared" si="181"/>
        <v>1716.97</v>
      </c>
      <c r="W313" s="44">
        <f t="shared" si="181"/>
        <v>1716.97</v>
      </c>
      <c r="X313" s="44">
        <f t="shared" si="181"/>
        <v>1716.97</v>
      </c>
      <c r="Y313" s="44">
        <f t="shared" si="181"/>
        <v>1716.97</v>
      </c>
      <c r="Z313" s="44">
        <f t="shared" si="181"/>
        <v>1716.97</v>
      </c>
      <c r="AA313" s="44">
        <f t="shared" si="181"/>
        <v>1716.97</v>
      </c>
    </row>
    <row r="314" spans="1:27" ht="12.75" customHeight="1" outlineLevel="1" x14ac:dyDescent="0.2">
      <c r="A314" s="99" t="s">
        <v>542</v>
      </c>
      <c r="B314" s="63" t="s">
        <v>83</v>
      </c>
      <c r="C314" s="43" t="s">
        <v>79</v>
      </c>
      <c r="D314" s="44">
        <v>3.35</v>
      </c>
      <c r="E314" s="44">
        <v>3.35</v>
      </c>
      <c r="F314" s="44">
        <v>3.35</v>
      </c>
      <c r="G314" s="44">
        <v>3.35</v>
      </c>
      <c r="H314" s="44">
        <v>3.35</v>
      </c>
      <c r="I314" s="44">
        <v>3.35</v>
      </c>
      <c r="J314" s="44">
        <v>3.35</v>
      </c>
      <c r="K314" s="44">
        <v>3.35</v>
      </c>
      <c r="L314" s="44">
        <v>3.35</v>
      </c>
      <c r="M314" s="44">
        <v>3.35</v>
      </c>
      <c r="N314" s="44">
        <v>3.35</v>
      </c>
      <c r="O314" s="44">
        <v>3.35</v>
      </c>
      <c r="P314" s="44">
        <v>3.35</v>
      </c>
      <c r="Q314" s="44">
        <v>3.35</v>
      </c>
      <c r="R314" s="44">
        <v>3.35</v>
      </c>
      <c r="S314" s="44">
        <v>3.35</v>
      </c>
      <c r="T314" s="44">
        <v>3.35</v>
      </c>
      <c r="U314" s="44">
        <v>3.35</v>
      </c>
      <c r="V314" s="44">
        <v>3.35</v>
      </c>
      <c r="W314" s="44">
        <v>3.35</v>
      </c>
      <c r="X314" s="44">
        <v>3.35</v>
      </c>
      <c r="Y314" s="44">
        <v>3.35</v>
      </c>
      <c r="Z314" s="44">
        <v>3.35</v>
      </c>
      <c r="AA314" s="44">
        <v>3.35</v>
      </c>
    </row>
    <row r="315" spans="1:27" ht="12.75" customHeight="1" outlineLevel="1" x14ac:dyDescent="0.2">
      <c r="A315" s="99" t="s">
        <v>543</v>
      </c>
      <c r="B315" s="63" t="s">
        <v>81</v>
      </c>
      <c r="C315" s="43" t="s">
        <v>79</v>
      </c>
      <c r="D315" s="44">
        <f>$D$11</f>
        <v>216.36</v>
      </c>
      <c r="E315" s="44">
        <f t="shared" ref="E315:AA315" si="182">$D$11</f>
        <v>216.36</v>
      </c>
      <c r="F315" s="44">
        <f t="shared" si="182"/>
        <v>216.36</v>
      </c>
      <c r="G315" s="44">
        <f t="shared" si="182"/>
        <v>216.36</v>
      </c>
      <c r="H315" s="44">
        <f t="shared" si="182"/>
        <v>216.36</v>
      </c>
      <c r="I315" s="44">
        <f t="shared" si="182"/>
        <v>216.36</v>
      </c>
      <c r="J315" s="44">
        <f t="shared" si="182"/>
        <v>216.36</v>
      </c>
      <c r="K315" s="44">
        <f t="shared" si="182"/>
        <v>216.36</v>
      </c>
      <c r="L315" s="44">
        <f t="shared" si="182"/>
        <v>216.36</v>
      </c>
      <c r="M315" s="44">
        <f t="shared" si="182"/>
        <v>216.36</v>
      </c>
      <c r="N315" s="44">
        <f t="shared" si="182"/>
        <v>216.36</v>
      </c>
      <c r="O315" s="44">
        <f t="shared" si="182"/>
        <v>216.36</v>
      </c>
      <c r="P315" s="44">
        <f t="shared" si="182"/>
        <v>216.36</v>
      </c>
      <c r="Q315" s="44">
        <f t="shared" si="182"/>
        <v>216.36</v>
      </c>
      <c r="R315" s="44">
        <f t="shared" si="182"/>
        <v>216.36</v>
      </c>
      <c r="S315" s="44">
        <f t="shared" si="182"/>
        <v>216.36</v>
      </c>
      <c r="T315" s="44">
        <f t="shared" si="182"/>
        <v>216.36</v>
      </c>
      <c r="U315" s="44">
        <f t="shared" si="182"/>
        <v>216.36</v>
      </c>
      <c r="V315" s="44">
        <f t="shared" si="182"/>
        <v>216.36</v>
      </c>
      <c r="W315" s="44">
        <f t="shared" si="182"/>
        <v>216.36</v>
      </c>
      <c r="X315" s="44">
        <f t="shared" si="182"/>
        <v>216.36</v>
      </c>
      <c r="Y315" s="44">
        <f t="shared" si="182"/>
        <v>216.36</v>
      </c>
      <c r="Z315" s="44">
        <f t="shared" si="182"/>
        <v>216.36</v>
      </c>
      <c r="AA315" s="44">
        <f t="shared" si="182"/>
        <v>216.36</v>
      </c>
    </row>
    <row r="316" spans="1:27" ht="12.75" customHeight="1" x14ac:dyDescent="0.2">
      <c r="A316" s="98" t="s">
        <v>544</v>
      </c>
      <c r="B316" s="28" t="str">
        <f>"31"&amp;"."&amp;$B$662&amp;"."&amp;$B$663</f>
        <v>31.12.2023</v>
      </c>
      <c r="C316" s="90" t="s">
        <v>76</v>
      </c>
      <c r="D316" s="91">
        <f>ROUND(((D317+D318+D320+D319)/1000),5)</f>
        <v>3.11137</v>
      </c>
      <c r="E316" s="91">
        <f>ROUND(((E317+E318+E320+E319)/1000),5)</f>
        <v>3.0597699999999999</v>
      </c>
      <c r="F316" s="91">
        <f>ROUND(((F317+F318+F320+F319)/1000),5)</f>
        <v>2.9953400000000001</v>
      </c>
      <c r="G316" s="91">
        <f t="shared" ref="G316:AA316" si="183">ROUND(((G317+G318+G320+G319)/1000),5)</f>
        <v>2.9117299999999999</v>
      </c>
      <c r="H316" s="91">
        <f t="shared" si="183"/>
        <v>2.9521799999999998</v>
      </c>
      <c r="I316" s="91">
        <f t="shared" si="183"/>
        <v>2.9812500000000002</v>
      </c>
      <c r="J316" s="91">
        <f t="shared" si="183"/>
        <v>2.9796900000000002</v>
      </c>
      <c r="K316" s="91">
        <f t="shared" si="183"/>
        <v>3.0671599999999999</v>
      </c>
      <c r="L316" s="91">
        <f t="shared" si="183"/>
        <v>3.2003300000000001</v>
      </c>
      <c r="M316" s="91">
        <f t="shared" si="183"/>
        <v>3.38083</v>
      </c>
      <c r="N316" s="91">
        <f t="shared" si="183"/>
        <v>3.4491100000000001</v>
      </c>
      <c r="O316" s="91">
        <f t="shared" si="183"/>
        <v>3.4739599999999999</v>
      </c>
      <c r="P316" s="91">
        <f t="shared" si="183"/>
        <v>3.4735900000000002</v>
      </c>
      <c r="Q316" s="91">
        <f t="shared" si="183"/>
        <v>3.47471</v>
      </c>
      <c r="R316" s="91">
        <f t="shared" si="183"/>
        <v>3.4557000000000002</v>
      </c>
      <c r="S316" s="91">
        <f t="shared" si="183"/>
        <v>3.4498899999999999</v>
      </c>
      <c r="T316" s="91">
        <f t="shared" si="183"/>
        <v>3.4973200000000002</v>
      </c>
      <c r="U316" s="91">
        <f t="shared" si="183"/>
        <v>3.5689000000000002</v>
      </c>
      <c r="V316" s="91">
        <f t="shared" si="183"/>
        <v>3.5297000000000001</v>
      </c>
      <c r="W316" s="91">
        <f t="shared" si="183"/>
        <v>3.5068299999999999</v>
      </c>
      <c r="X316" s="91">
        <f t="shared" si="183"/>
        <v>3.5017399999999999</v>
      </c>
      <c r="Y316" s="91">
        <f t="shared" si="183"/>
        <v>3.43926</v>
      </c>
      <c r="Z316" s="91">
        <f t="shared" si="183"/>
        <v>3.2229899999999998</v>
      </c>
      <c r="AA316" s="91">
        <f t="shared" si="183"/>
        <v>3.1301800000000002</v>
      </c>
    </row>
    <row r="317" spans="1:27" ht="12.75" customHeight="1" outlineLevel="1" x14ac:dyDescent="0.2">
      <c r="A317" s="99" t="s">
        <v>545</v>
      </c>
      <c r="B317" s="63" t="s">
        <v>238</v>
      </c>
      <c r="C317" s="43" t="s">
        <v>79</v>
      </c>
      <c r="D317" s="44">
        <v>1174.69</v>
      </c>
      <c r="E317" s="44">
        <v>1123.0899999999999</v>
      </c>
      <c r="F317" s="44">
        <v>1058.6600000000001</v>
      </c>
      <c r="G317" s="44">
        <v>975.05</v>
      </c>
      <c r="H317" s="44">
        <v>1015.5</v>
      </c>
      <c r="I317" s="44">
        <v>1044.57</v>
      </c>
      <c r="J317" s="44">
        <v>1043.01</v>
      </c>
      <c r="K317" s="44">
        <v>1130.48</v>
      </c>
      <c r="L317" s="44">
        <v>1263.6500000000001</v>
      </c>
      <c r="M317" s="44">
        <v>1444.15</v>
      </c>
      <c r="N317" s="44">
        <v>1512.43</v>
      </c>
      <c r="O317" s="44">
        <v>1537.28</v>
      </c>
      <c r="P317" s="44">
        <v>1536.91</v>
      </c>
      <c r="Q317" s="44">
        <v>1538.03</v>
      </c>
      <c r="R317" s="44">
        <v>1519.02</v>
      </c>
      <c r="S317" s="44">
        <v>1513.21</v>
      </c>
      <c r="T317" s="44">
        <v>1560.64</v>
      </c>
      <c r="U317" s="44">
        <v>1632.22</v>
      </c>
      <c r="V317" s="44">
        <v>1593.02</v>
      </c>
      <c r="W317" s="44">
        <v>1570.15</v>
      </c>
      <c r="X317" s="44">
        <v>1565.06</v>
      </c>
      <c r="Y317" s="44">
        <v>1502.58</v>
      </c>
      <c r="Z317" s="44">
        <v>1286.31</v>
      </c>
      <c r="AA317" s="44">
        <v>1193.5</v>
      </c>
    </row>
    <row r="318" spans="1:27" ht="12.75" customHeight="1" outlineLevel="1" x14ac:dyDescent="0.2">
      <c r="A318" s="99" t="s">
        <v>546</v>
      </c>
      <c r="B318" s="63" t="s">
        <v>90</v>
      </c>
      <c r="C318" s="43" t="s">
        <v>79</v>
      </c>
      <c r="D318" s="44">
        <f>$D$168</f>
        <v>1716.97</v>
      </c>
      <c r="E318" s="44">
        <f t="shared" ref="E318:AA318" si="184">$D$168</f>
        <v>1716.97</v>
      </c>
      <c r="F318" s="44">
        <f t="shared" si="184"/>
        <v>1716.97</v>
      </c>
      <c r="G318" s="44">
        <f t="shared" si="184"/>
        <v>1716.97</v>
      </c>
      <c r="H318" s="44">
        <f t="shared" si="184"/>
        <v>1716.97</v>
      </c>
      <c r="I318" s="44">
        <f t="shared" si="184"/>
        <v>1716.97</v>
      </c>
      <c r="J318" s="44">
        <f t="shared" si="184"/>
        <v>1716.97</v>
      </c>
      <c r="K318" s="44">
        <f t="shared" si="184"/>
        <v>1716.97</v>
      </c>
      <c r="L318" s="44">
        <f t="shared" si="184"/>
        <v>1716.97</v>
      </c>
      <c r="M318" s="44">
        <f t="shared" si="184"/>
        <v>1716.97</v>
      </c>
      <c r="N318" s="44">
        <f t="shared" si="184"/>
        <v>1716.97</v>
      </c>
      <c r="O318" s="44">
        <f t="shared" si="184"/>
        <v>1716.97</v>
      </c>
      <c r="P318" s="44">
        <f t="shared" si="184"/>
        <v>1716.97</v>
      </c>
      <c r="Q318" s="44">
        <f t="shared" si="184"/>
        <v>1716.97</v>
      </c>
      <c r="R318" s="44">
        <f t="shared" si="184"/>
        <v>1716.97</v>
      </c>
      <c r="S318" s="44">
        <f t="shared" si="184"/>
        <v>1716.97</v>
      </c>
      <c r="T318" s="44">
        <f t="shared" si="184"/>
        <v>1716.97</v>
      </c>
      <c r="U318" s="44">
        <f t="shared" si="184"/>
        <v>1716.97</v>
      </c>
      <c r="V318" s="44">
        <f t="shared" si="184"/>
        <v>1716.97</v>
      </c>
      <c r="W318" s="44">
        <f t="shared" si="184"/>
        <v>1716.97</v>
      </c>
      <c r="X318" s="44">
        <f t="shared" si="184"/>
        <v>1716.97</v>
      </c>
      <c r="Y318" s="44">
        <f t="shared" si="184"/>
        <v>1716.97</v>
      </c>
      <c r="Z318" s="44">
        <f t="shared" si="184"/>
        <v>1716.97</v>
      </c>
      <c r="AA318" s="44">
        <f t="shared" si="184"/>
        <v>1716.97</v>
      </c>
    </row>
    <row r="319" spans="1:27" ht="12.75" customHeight="1" outlineLevel="1" x14ac:dyDescent="0.2">
      <c r="A319" s="99" t="s">
        <v>547</v>
      </c>
      <c r="B319" s="63" t="s">
        <v>83</v>
      </c>
      <c r="C319" s="43" t="s">
        <v>79</v>
      </c>
      <c r="D319" s="44">
        <v>3.35</v>
      </c>
      <c r="E319" s="44">
        <v>3.35</v>
      </c>
      <c r="F319" s="44">
        <v>3.35</v>
      </c>
      <c r="G319" s="44">
        <v>3.35</v>
      </c>
      <c r="H319" s="44">
        <v>3.35</v>
      </c>
      <c r="I319" s="44">
        <v>3.35</v>
      </c>
      <c r="J319" s="44">
        <v>3.35</v>
      </c>
      <c r="K319" s="44">
        <v>3.35</v>
      </c>
      <c r="L319" s="44">
        <v>3.35</v>
      </c>
      <c r="M319" s="44">
        <v>3.35</v>
      </c>
      <c r="N319" s="44">
        <v>3.35</v>
      </c>
      <c r="O319" s="44">
        <v>3.35</v>
      </c>
      <c r="P319" s="44">
        <v>3.35</v>
      </c>
      <c r="Q319" s="44">
        <v>3.35</v>
      </c>
      <c r="R319" s="44">
        <v>3.35</v>
      </c>
      <c r="S319" s="44">
        <v>3.35</v>
      </c>
      <c r="T319" s="44">
        <v>3.35</v>
      </c>
      <c r="U319" s="44">
        <v>3.35</v>
      </c>
      <c r="V319" s="44">
        <v>3.35</v>
      </c>
      <c r="W319" s="44">
        <v>3.35</v>
      </c>
      <c r="X319" s="44">
        <v>3.35</v>
      </c>
      <c r="Y319" s="44">
        <v>3.35</v>
      </c>
      <c r="Z319" s="44">
        <v>3.35</v>
      </c>
      <c r="AA319" s="44">
        <v>3.35</v>
      </c>
    </row>
    <row r="320" spans="1:27" ht="12.75" customHeight="1" outlineLevel="1" x14ac:dyDescent="0.2">
      <c r="A320" s="99" t="s">
        <v>548</v>
      </c>
      <c r="B320" s="63" t="s">
        <v>81</v>
      </c>
      <c r="C320" s="43" t="s">
        <v>79</v>
      </c>
      <c r="D320" s="44">
        <f>$D$11</f>
        <v>216.36</v>
      </c>
      <c r="E320" s="44">
        <f t="shared" ref="E320:AA320" si="185">$D$11</f>
        <v>216.36</v>
      </c>
      <c r="F320" s="44">
        <f t="shared" si="185"/>
        <v>216.36</v>
      </c>
      <c r="G320" s="44">
        <f t="shared" si="185"/>
        <v>216.36</v>
      </c>
      <c r="H320" s="44">
        <f t="shared" si="185"/>
        <v>216.36</v>
      </c>
      <c r="I320" s="44">
        <f t="shared" si="185"/>
        <v>216.36</v>
      </c>
      <c r="J320" s="44">
        <f t="shared" si="185"/>
        <v>216.36</v>
      </c>
      <c r="K320" s="44">
        <f t="shared" si="185"/>
        <v>216.36</v>
      </c>
      <c r="L320" s="44">
        <f t="shared" si="185"/>
        <v>216.36</v>
      </c>
      <c r="M320" s="44">
        <f t="shared" si="185"/>
        <v>216.36</v>
      </c>
      <c r="N320" s="44">
        <f t="shared" si="185"/>
        <v>216.36</v>
      </c>
      <c r="O320" s="44">
        <f t="shared" si="185"/>
        <v>216.36</v>
      </c>
      <c r="P320" s="44">
        <f t="shared" si="185"/>
        <v>216.36</v>
      </c>
      <c r="Q320" s="44">
        <f t="shared" si="185"/>
        <v>216.36</v>
      </c>
      <c r="R320" s="44">
        <f t="shared" si="185"/>
        <v>216.36</v>
      </c>
      <c r="S320" s="44">
        <f t="shared" si="185"/>
        <v>216.36</v>
      </c>
      <c r="T320" s="44">
        <f t="shared" si="185"/>
        <v>216.36</v>
      </c>
      <c r="U320" s="44">
        <f t="shared" si="185"/>
        <v>216.36</v>
      </c>
      <c r="V320" s="44">
        <f t="shared" si="185"/>
        <v>216.36</v>
      </c>
      <c r="W320" s="44">
        <f t="shared" si="185"/>
        <v>216.36</v>
      </c>
      <c r="X320" s="44">
        <f t="shared" si="185"/>
        <v>216.36</v>
      </c>
      <c r="Y320" s="44">
        <f t="shared" si="185"/>
        <v>216.36</v>
      </c>
      <c r="Z320" s="44">
        <f t="shared" si="185"/>
        <v>216.36</v>
      </c>
      <c r="AA320" s="44">
        <f t="shared" si="185"/>
        <v>216.36</v>
      </c>
    </row>
    <row r="321" spans="1:27" ht="12.75" customHeight="1" x14ac:dyDescent="0.2">
      <c r="A321" s="100"/>
      <c r="B321" s="101" t="s">
        <v>392</v>
      </c>
      <c r="C321" s="102"/>
      <c r="D321" s="103"/>
      <c r="E321" s="103"/>
      <c r="F321" s="103"/>
      <c r="G321" s="103"/>
      <c r="I321" s="39"/>
    </row>
    <row r="322" spans="1:27" ht="12.75" customHeight="1" x14ac:dyDescent="0.2">
      <c r="A322" s="100"/>
      <c r="B322" s="101" t="s">
        <v>392</v>
      </c>
      <c r="C322" s="102"/>
      <c r="D322" s="103"/>
      <c r="E322" s="103"/>
      <c r="F322" s="103"/>
      <c r="G322" s="103"/>
      <c r="I322" s="39"/>
    </row>
    <row r="323" spans="1:27" ht="12.75" customHeight="1" x14ac:dyDescent="0.2">
      <c r="A323" s="175" t="s">
        <v>549</v>
      </c>
      <c r="B323" s="176"/>
      <c r="C323" s="176"/>
      <c r="D323" s="176"/>
      <c r="E323" s="176"/>
      <c r="F323" s="176"/>
      <c r="G323" s="176"/>
      <c r="H323" s="176"/>
      <c r="I323" s="176"/>
      <c r="J323" s="176"/>
      <c r="K323" s="176"/>
      <c r="L323" s="176"/>
      <c r="M323" s="176"/>
      <c r="N323" s="176"/>
      <c r="O323" s="176"/>
      <c r="P323" s="176"/>
      <c r="Q323" s="176"/>
      <c r="R323" s="176"/>
      <c r="S323" s="176"/>
      <c r="T323" s="176"/>
      <c r="U323" s="176"/>
      <c r="V323" s="176"/>
      <c r="W323" s="176"/>
      <c r="X323" s="176"/>
      <c r="Y323" s="176"/>
      <c r="Z323" s="176"/>
      <c r="AA323" s="177"/>
    </row>
    <row r="324" spans="1:27" ht="25.5" x14ac:dyDescent="0.2">
      <c r="A324" s="26" t="s">
        <v>64</v>
      </c>
      <c r="B324" s="27" t="s">
        <v>210</v>
      </c>
      <c r="C324" s="26" t="s">
        <v>211</v>
      </c>
      <c r="D324" s="27" t="s">
        <v>212</v>
      </c>
      <c r="E324" s="27" t="s">
        <v>213</v>
      </c>
      <c r="F324" s="27" t="s">
        <v>214</v>
      </c>
      <c r="G324" s="27" t="s">
        <v>215</v>
      </c>
      <c r="H324" s="27" t="s">
        <v>216</v>
      </c>
      <c r="I324" s="27" t="s">
        <v>217</v>
      </c>
      <c r="J324" s="27" t="s">
        <v>218</v>
      </c>
      <c r="K324" s="27" t="s">
        <v>219</v>
      </c>
      <c r="L324" s="27" t="s">
        <v>220</v>
      </c>
      <c r="M324" s="27" t="s">
        <v>221</v>
      </c>
      <c r="N324" s="27" t="s">
        <v>222</v>
      </c>
      <c r="O324" s="27" t="s">
        <v>223</v>
      </c>
      <c r="P324" s="27" t="s">
        <v>224</v>
      </c>
      <c r="Q324" s="27" t="s">
        <v>225</v>
      </c>
      <c r="R324" s="27" t="s">
        <v>226</v>
      </c>
      <c r="S324" s="27" t="s">
        <v>227</v>
      </c>
      <c r="T324" s="27" t="s">
        <v>228</v>
      </c>
      <c r="U324" s="27" t="s">
        <v>229</v>
      </c>
      <c r="V324" s="27" t="s">
        <v>230</v>
      </c>
      <c r="W324" s="27" t="s">
        <v>231</v>
      </c>
      <c r="X324" s="27" t="s">
        <v>232</v>
      </c>
      <c r="Y324" s="27" t="s">
        <v>233</v>
      </c>
      <c r="Z324" s="27" t="s">
        <v>234</v>
      </c>
      <c r="AA324" s="27" t="s">
        <v>235</v>
      </c>
    </row>
    <row r="325" spans="1:27" ht="12.75" customHeight="1" x14ac:dyDescent="0.2">
      <c r="A325" s="98" t="s">
        <v>550</v>
      </c>
      <c r="B325" s="28" t="str">
        <f>"01"&amp;"."&amp;$B$662&amp;"."&amp;$B$663</f>
        <v>01.12.2023</v>
      </c>
      <c r="C325" s="90" t="s">
        <v>76</v>
      </c>
      <c r="D325" s="91">
        <f>ROUND(((D326+D327+D329+D328)/1000),5)</f>
        <v>3.7061500000000001</v>
      </c>
      <c r="E325" s="91">
        <f>ROUND(((E326+E327+E329+E328)/1000),5)</f>
        <v>3.6185499999999999</v>
      </c>
      <c r="F325" s="91">
        <f>ROUND(((F326+F327+F329+F328)/1000),5)</f>
        <v>3.5760100000000001</v>
      </c>
      <c r="G325" s="91">
        <f t="shared" ref="G325:AA325" si="186">ROUND(((G326+G327+G329+G328)/1000),5)</f>
        <v>3.5573100000000002</v>
      </c>
      <c r="H325" s="91">
        <f t="shared" si="186"/>
        <v>3.6135100000000002</v>
      </c>
      <c r="I325" s="91">
        <f t="shared" si="186"/>
        <v>3.7445400000000002</v>
      </c>
      <c r="J325" s="91">
        <f t="shared" si="186"/>
        <v>3.92096</v>
      </c>
      <c r="K325" s="91">
        <f t="shared" si="186"/>
        <v>4.1722299999999999</v>
      </c>
      <c r="L325" s="91">
        <f t="shared" si="186"/>
        <v>4.3324199999999999</v>
      </c>
      <c r="M325" s="91">
        <f t="shared" si="186"/>
        <v>4.4399699999999998</v>
      </c>
      <c r="N325" s="91">
        <f t="shared" si="186"/>
        <v>4.4786999999999999</v>
      </c>
      <c r="O325" s="91">
        <f t="shared" si="186"/>
        <v>4.5533400000000004</v>
      </c>
      <c r="P325" s="91">
        <f t="shared" si="186"/>
        <v>4.5205200000000003</v>
      </c>
      <c r="Q325" s="91">
        <f t="shared" si="186"/>
        <v>4.5510700000000002</v>
      </c>
      <c r="R325" s="91">
        <f t="shared" si="186"/>
        <v>4.5321300000000004</v>
      </c>
      <c r="S325" s="91">
        <f t="shared" si="186"/>
        <v>4.5652400000000002</v>
      </c>
      <c r="T325" s="91">
        <f t="shared" si="186"/>
        <v>4.47837</v>
      </c>
      <c r="U325" s="91">
        <f t="shared" si="186"/>
        <v>4.4807600000000001</v>
      </c>
      <c r="V325" s="91">
        <f t="shared" si="186"/>
        <v>4.4764699999999999</v>
      </c>
      <c r="W325" s="91">
        <f t="shared" si="186"/>
        <v>4.3975400000000002</v>
      </c>
      <c r="X325" s="91">
        <f t="shared" si="186"/>
        <v>4.3302500000000004</v>
      </c>
      <c r="Y325" s="91">
        <f t="shared" si="186"/>
        <v>4.2061900000000003</v>
      </c>
      <c r="Z325" s="91">
        <f t="shared" si="186"/>
        <v>4.0025500000000003</v>
      </c>
      <c r="AA325" s="91">
        <f t="shared" si="186"/>
        <v>3.8653900000000001</v>
      </c>
    </row>
    <row r="326" spans="1:27" ht="12.75" customHeight="1" outlineLevel="1" x14ac:dyDescent="0.2">
      <c r="A326" s="99" t="s">
        <v>551</v>
      </c>
      <c r="B326" s="63" t="s">
        <v>238</v>
      </c>
      <c r="C326" s="43" t="s">
        <v>79</v>
      </c>
      <c r="D326" s="44">
        <v>1263.55</v>
      </c>
      <c r="E326" s="44">
        <v>1175.95</v>
      </c>
      <c r="F326" s="44">
        <v>1133.4100000000001</v>
      </c>
      <c r="G326" s="44">
        <v>1114.71</v>
      </c>
      <c r="H326" s="44">
        <v>1170.9100000000001</v>
      </c>
      <c r="I326" s="44">
        <v>1301.94</v>
      </c>
      <c r="J326" s="44">
        <v>1478.36</v>
      </c>
      <c r="K326" s="44">
        <v>1729.63</v>
      </c>
      <c r="L326" s="44">
        <v>1889.82</v>
      </c>
      <c r="M326" s="44">
        <v>1997.37</v>
      </c>
      <c r="N326" s="44">
        <v>2036.1</v>
      </c>
      <c r="O326" s="44">
        <v>2110.7399999999998</v>
      </c>
      <c r="P326" s="44">
        <v>2077.92</v>
      </c>
      <c r="Q326" s="44">
        <v>2108.4699999999998</v>
      </c>
      <c r="R326" s="44">
        <v>2089.5300000000002</v>
      </c>
      <c r="S326" s="44">
        <v>2122.64</v>
      </c>
      <c r="T326" s="44">
        <v>2035.77</v>
      </c>
      <c r="U326" s="44">
        <v>2038.16</v>
      </c>
      <c r="V326" s="44">
        <v>2033.87</v>
      </c>
      <c r="W326" s="44">
        <v>1954.94</v>
      </c>
      <c r="X326" s="44">
        <v>1887.65</v>
      </c>
      <c r="Y326" s="44">
        <v>1763.59</v>
      </c>
      <c r="Z326" s="44">
        <v>1559.95</v>
      </c>
      <c r="AA326" s="44">
        <v>1422.79</v>
      </c>
    </row>
    <row r="327" spans="1:27" ht="12.75" customHeight="1" outlineLevel="1" x14ac:dyDescent="0.2">
      <c r="A327" s="99" t="s">
        <v>552</v>
      </c>
      <c r="B327" s="63" t="s">
        <v>90</v>
      </c>
      <c r="C327" s="43" t="s">
        <v>79</v>
      </c>
      <c r="D327" s="44">
        <v>2222.89</v>
      </c>
      <c r="E327" s="44">
        <f>$D$327</f>
        <v>2222.89</v>
      </c>
      <c r="F327" s="44">
        <f t="shared" ref="F327:AA327" si="187">$D$327</f>
        <v>2222.89</v>
      </c>
      <c r="G327" s="44">
        <f t="shared" si="187"/>
        <v>2222.89</v>
      </c>
      <c r="H327" s="44">
        <f t="shared" si="187"/>
        <v>2222.89</v>
      </c>
      <c r="I327" s="44">
        <f t="shared" si="187"/>
        <v>2222.89</v>
      </c>
      <c r="J327" s="44">
        <f t="shared" si="187"/>
        <v>2222.89</v>
      </c>
      <c r="K327" s="44">
        <f t="shared" si="187"/>
        <v>2222.89</v>
      </c>
      <c r="L327" s="44">
        <f t="shared" si="187"/>
        <v>2222.89</v>
      </c>
      <c r="M327" s="44">
        <f t="shared" si="187"/>
        <v>2222.89</v>
      </c>
      <c r="N327" s="44">
        <f t="shared" si="187"/>
        <v>2222.89</v>
      </c>
      <c r="O327" s="44">
        <f t="shared" si="187"/>
        <v>2222.89</v>
      </c>
      <c r="P327" s="44">
        <f t="shared" si="187"/>
        <v>2222.89</v>
      </c>
      <c r="Q327" s="44">
        <f t="shared" si="187"/>
        <v>2222.89</v>
      </c>
      <c r="R327" s="44">
        <f t="shared" si="187"/>
        <v>2222.89</v>
      </c>
      <c r="S327" s="44">
        <f t="shared" si="187"/>
        <v>2222.89</v>
      </c>
      <c r="T327" s="44">
        <f t="shared" si="187"/>
        <v>2222.89</v>
      </c>
      <c r="U327" s="44">
        <f t="shared" si="187"/>
        <v>2222.89</v>
      </c>
      <c r="V327" s="44">
        <f t="shared" si="187"/>
        <v>2222.89</v>
      </c>
      <c r="W327" s="44">
        <f t="shared" si="187"/>
        <v>2222.89</v>
      </c>
      <c r="X327" s="44">
        <f t="shared" si="187"/>
        <v>2222.89</v>
      </c>
      <c r="Y327" s="44">
        <f t="shared" si="187"/>
        <v>2222.89</v>
      </c>
      <c r="Z327" s="44">
        <f t="shared" si="187"/>
        <v>2222.89</v>
      </c>
      <c r="AA327" s="44">
        <f t="shared" si="187"/>
        <v>2222.89</v>
      </c>
    </row>
    <row r="328" spans="1:27" ht="12.75" customHeight="1" outlineLevel="1" x14ac:dyDescent="0.2">
      <c r="A328" s="99" t="s">
        <v>553</v>
      </c>
      <c r="B328" s="63" t="s">
        <v>83</v>
      </c>
      <c r="C328" s="43" t="s">
        <v>79</v>
      </c>
      <c r="D328" s="44">
        <v>3.35</v>
      </c>
      <c r="E328" s="44">
        <v>3.35</v>
      </c>
      <c r="F328" s="44">
        <v>3.35</v>
      </c>
      <c r="G328" s="44">
        <v>3.35</v>
      </c>
      <c r="H328" s="44">
        <v>3.35</v>
      </c>
      <c r="I328" s="44">
        <v>3.35</v>
      </c>
      <c r="J328" s="44">
        <v>3.35</v>
      </c>
      <c r="K328" s="44">
        <v>3.35</v>
      </c>
      <c r="L328" s="44">
        <v>3.35</v>
      </c>
      <c r="M328" s="44">
        <v>3.35</v>
      </c>
      <c r="N328" s="44">
        <v>3.35</v>
      </c>
      <c r="O328" s="44">
        <v>3.35</v>
      </c>
      <c r="P328" s="44">
        <v>3.35</v>
      </c>
      <c r="Q328" s="44">
        <v>3.35</v>
      </c>
      <c r="R328" s="44">
        <v>3.35</v>
      </c>
      <c r="S328" s="44">
        <v>3.35</v>
      </c>
      <c r="T328" s="44">
        <v>3.35</v>
      </c>
      <c r="U328" s="44">
        <v>3.35</v>
      </c>
      <c r="V328" s="44">
        <v>3.35</v>
      </c>
      <c r="W328" s="44">
        <v>3.35</v>
      </c>
      <c r="X328" s="44">
        <v>3.35</v>
      </c>
      <c r="Y328" s="44">
        <v>3.35</v>
      </c>
      <c r="Z328" s="44">
        <v>3.35</v>
      </c>
      <c r="AA328" s="44">
        <v>3.35</v>
      </c>
    </row>
    <row r="329" spans="1:27" ht="12.75" customHeight="1" outlineLevel="1" x14ac:dyDescent="0.2">
      <c r="A329" s="99" t="s">
        <v>554</v>
      </c>
      <c r="B329" s="63" t="s">
        <v>81</v>
      </c>
      <c r="C329" s="43" t="s">
        <v>79</v>
      </c>
      <c r="D329" s="44">
        <f>$D$11</f>
        <v>216.36</v>
      </c>
      <c r="E329" s="44">
        <f t="shared" ref="E329:AA329" si="188">$D$11</f>
        <v>216.36</v>
      </c>
      <c r="F329" s="44">
        <f t="shared" si="188"/>
        <v>216.36</v>
      </c>
      <c r="G329" s="44">
        <f t="shared" si="188"/>
        <v>216.36</v>
      </c>
      <c r="H329" s="44">
        <f t="shared" si="188"/>
        <v>216.36</v>
      </c>
      <c r="I329" s="44">
        <f t="shared" si="188"/>
        <v>216.36</v>
      </c>
      <c r="J329" s="44">
        <f t="shared" si="188"/>
        <v>216.36</v>
      </c>
      <c r="K329" s="44">
        <f t="shared" si="188"/>
        <v>216.36</v>
      </c>
      <c r="L329" s="44">
        <f t="shared" si="188"/>
        <v>216.36</v>
      </c>
      <c r="M329" s="44">
        <f t="shared" si="188"/>
        <v>216.36</v>
      </c>
      <c r="N329" s="44">
        <f t="shared" si="188"/>
        <v>216.36</v>
      </c>
      <c r="O329" s="44">
        <f t="shared" si="188"/>
        <v>216.36</v>
      </c>
      <c r="P329" s="44">
        <f t="shared" si="188"/>
        <v>216.36</v>
      </c>
      <c r="Q329" s="44">
        <f t="shared" si="188"/>
        <v>216.36</v>
      </c>
      <c r="R329" s="44">
        <f t="shared" si="188"/>
        <v>216.36</v>
      </c>
      <c r="S329" s="44">
        <f t="shared" si="188"/>
        <v>216.36</v>
      </c>
      <c r="T329" s="44">
        <f t="shared" si="188"/>
        <v>216.36</v>
      </c>
      <c r="U329" s="44">
        <f t="shared" si="188"/>
        <v>216.36</v>
      </c>
      <c r="V329" s="44">
        <f t="shared" si="188"/>
        <v>216.36</v>
      </c>
      <c r="W329" s="44">
        <f t="shared" si="188"/>
        <v>216.36</v>
      </c>
      <c r="X329" s="44">
        <f t="shared" si="188"/>
        <v>216.36</v>
      </c>
      <c r="Y329" s="44">
        <f t="shared" si="188"/>
        <v>216.36</v>
      </c>
      <c r="Z329" s="44">
        <f t="shared" si="188"/>
        <v>216.36</v>
      </c>
      <c r="AA329" s="44">
        <f t="shared" si="188"/>
        <v>216.36</v>
      </c>
    </row>
    <row r="330" spans="1:27" ht="12.75" customHeight="1" x14ac:dyDescent="0.2">
      <c r="A330" s="98" t="s">
        <v>555</v>
      </c>
      <c r="B330" s="28" t="str">
        <f>"02"&amp;"."&amp;$B$662&amp;"."&amp;$B$663</f>
        <v>02.12.2023</v>
      </c>
      <c r="C330" s="90" t="s">
        <v>76</v>
      </c>
      <c r="D330" s="91">
        <f>ROUND(((D331+D332+D334+D333)/1000),5)</f>
        <v>3.6892499999999999</v>
      </c>
      <c r="E330" s="91">
        <f>ROUND(((E331+E332+E334+E333)/1000),5)</f>
        <v>3.6005699999999998</v>
      </c>
      <c r="F330" s="91">
        <f>ROUND(((F331+F332+F334+F333)/1000),5)</f>
        <v>3.55179</v>
      </c>
      <c r="G330" s="91">
        <f t="shared" ref="G330:AA330" si="189">ROUND(((G331+G332+G334+G333)/1000),5)</f>
        <v>3.53857</v>
      </c>
      <c r="H330" s="91">
        <f t="shared" si="189"/>
        <v>3.5508299999999999</v>
      </c>
      <c r="I330" s="91">
        <f t="shared" si="189"/>
        <v>3.6629</v>
      </c>
      <c r="J330" s="91">
        <f t="shared" si="189"/>
        <v>3.7378399999999998</v>
      </c>
      <c r="K330" s="91">
        <f t="shared" si="189"/>
        <v>3.9031199999999999</v>
      </c>
      <c r="L330" s="91">
        <f t="shared" si="189"/>
        <v>4.13164</v>
      </c>
      <c r="M330" s="91">
        <f t="shared" si="189"/>
        <v>4.2732599999999996</v>
      </c>
      <c r="N330" s="91">
        <f t="shared" si="189"/>
        <v>4.3551000000000002</v>
      </c>
      <c r="O330" s="91">
        <f t="shared" si="189"/>
        <v>4.3886700000000003</v>
      </c>
      <c r="P330" s="91">
        <f t="shared" si="189"/>
        <v>4.3961600000000001</v>
      </c>
      <c r="Q330" s="91">
        <f t="shared" si="189"/>
        <v>4.3940900000000003</v>
      </c>
      <c r="R330" s="91">
        <f t="shared" si="189"/>
        <v>4.3471200000000003</v>
      </c>
      <c r="S330" s="91">
        <f t="shared" si="189"/>
        <v>4.3145300000000004</v>
      </c>
      <c r="T330" s="91">
        <f t="shared" si="189"/>
        <v>4.3947099999999999</v>
      </c>
      <c r="U330" s="91">
        <f t="shared" si="189"/>
        <v>4.4180200000000003</v>
      </c>
      <c r="V330" s="91">
        <f t="shared" si="189"/>
        <v>4.39886</v>
      </c>
      <c r="W330" s="91">
        <f t="shared" si="189"/>
        <v>4.3366300000000004</v>
      </c>
      <c r="X330" s="91">
        <f t="shared" si="189"/>
        <v>4.2553900000000002</v>
      </c>
      <c r="Y330" s="91">
        <f t="shared" si="189"/>
        <v>4.1529999999999996</v>
      </c>
      <c r="Z330" s="91">
        <f t="shared" si="189"/>
        <v>3.9489200000000002</v>
      </c>
      <c r="AA330" s="91">
        <f t="shared" si="189"/>
        <v>3.8139599999999998</v>
      </c>
    </row>
    <row r="331" spans="1:27" ht="12.75" customHeight="1" outlineLevel="1" x14ac:dyDescent="0.2">
      <c r="A331" s="99" t="s">
        <v>556</v>
      </c>
      <c r="B331" s="63" t="s">
        <v>238</v>
      </c>
      <c r="C331" s="43" t="s">
        <v>79</v>
      </c>
      <c r="D331" s="44">
        <v>1246.6500000000001</v>
      </c>
      <c r="E331" s="44">
        <v>1157.97</v>
      </c>
      <c r="F331" s="44">
        <v>1109.19</v>
      </c>
      <c r="G331" s="44">
        <v>1095.97</v>
      </c>
      <c r="H331" s="44">
        <v>1108.23</v>
      </c>
      <c r="I331" s="44">
        <v>1220.3</v>
      </c>
      <c r="J331" s="44">
        <v>1295.24</v>
      </c>
      <c r="K331" s="44">
        <v>1460.52</v>
      </c>
      <c r="L331" s="44">
        <v>1689.04</v>
      </c>
      <c r="M331" s="44">
        <v>1830.66</v>
      </c>
      <c r="N331" s="44">
        <v>1912.5</v>
      </c>
      <c r="O331" s="44">
        <v>1946.07</v>
      </c>
      <c r="P331" s="44">
        <v>1953.56</v>
      </c>
      <c r="Q331" s="44">
        <v>1951.49</v>
      </c>
      <c r="R331" s="44">
        <v>1904.52</v>
      </c>
      <c r="S331" s="44">
        <v>1871.93</v>
      </c>
      <c r="T331" s="44">
        <v>1952.11</v>
      </c>
      <c r="U331" s="44">
        <v>1975.42</v>
      </c>
      <c r="V331" s="44">
        <v>1956.26</v>
      </c>
      <c r="W331" s="44">
        <v>1894.03</v>
      </c>
      <c r="X331" s="44">
        <v>1812.79</v>
      </c>
      <c r="Y331" s="44">
        <v>1710.4</v>
      </c>
      <c r="Z331" s="44">
        <v>1506.32</v>
      </c>
      <c r="AA331" s="44">
        <v>1371.36</v>
      </c>
    </row>
    <row r="332" spans="1:27" ht="12.75" customHeight="1" outlineLevel="1" x14ac:dyDescent="0.2">
      <c r="A332" s="99" t="s">
        <v>557</v>
      </c>
      <c r="B332" s="63" t="s">
        <v>90</v>
      </c>
      <c r="C332" s="43" t="s">
        <v>79</v>
      </c>
      <c r="D332" s="44">
        <f t="shared" ref="D332:AA332" si="190">$D$327</f>
        <v>2222.89</v>
      </c>
      <c r="E332" s="44">
        <f t="shared" si="190"/>
        <v>2222.89</v>
      </c>
      <c r="F332" s="44">
        <f t="shared" si="190"/>
        <v>2222.89</v>
      </c>
      <c r="G332" s="44">
        <f t="shared" si="190"/>
        <v>2222.89</v>
      </c>
      <c r="H332" s="44">
        <f t="shared" si="190"/>
        <v>2222.89</v>
      </c>
      <c r="I332" s="44">
        <f t="shared" si="190"/>
        <v>2222.89</v>
      </c>
      <c r="J332" s="44">
        <f t="shared" si="190"/>
        <v>2222.89</v>
      </c>
      <c r="K332" s="44">
        <f t="shared" si="190"/>
        <v>2222.89</v>
      </c>
      <c r="L332" s="44">
        <f t="shared" si="190"/>
        <v>2222.89</v>
      </c>
      <c r="M332" s="44">
        <f t="shared" si="190"/>
        <v>2222.89</v>
      </c>
      <c r="N332" s="44">
        <f t="shared" si="190"/>
        <v>2222.89</v>
      </c>
      <c r="O332" s="44">
        <f t="shared" si="190"/>
        <v>2222.89</v>
      </c>
      <c r="P332" s="44">
        <f t="shared" si="190"/>
        <v>2222.89</v>
      </c>
      <c r="Q332" s="44">
        <f t="shared" si="190"/>
        <v>2222.89</v>
      </c>
      <c r="R332" s="44">
        <f t="shared" si="190"/>
        <v>2222.89</v>
      </c>
      <c r="S332" s="44">
        <f t="shared" si="190"/>
        <v>2222.89</v>
      </c>
      <c r="T332" s="44">
        <f t="shared" si="190"/>
        <v>2222.89</v>
      </c>
      <c r="U332" s="44">
        <f t="shared" si="190"/>
        <v>2222.89</v>
      </c>
      <c r="V332" s="44">
        <f t="shared" si="190"/>
        <v>2222.89</v>
      </c>
      <c r="W332" s="44">
        <f t="shared" si="190"/>
        <v>2222.89</v>
      </c>
      <c r="X332" s="44">
        <f t="shared" si="190"/>
        <v>2222.89</v>
      </c>
      <c r="Y332" s="44">
        <f t="shared" si="190"/>
        <v>2222.89</v>
      </c>
      <c r="Z332" s="44">
        <f t="shared" si="190"/>
        <v>2222.89</v>
      </c>
      <c r="AA332" s="44">
        <f t="shared" si="190"/>
        <v>2222.89</v>
      </c>
    </row>
    <row r="333" spans="1:27" ht="12.75" customHeight="1" outlineLevel="1" x14ac:dyDescent="0.2">
      <c r="A333" s="99" t="s">
        <v>558</v>
      </c>
      <c r="B333" s="63" t="s">
        <v>83</v>
      </c>
      <c r="C333" s="43" t="s">
        <v>79</v>
      </c>
      <c r="D333" s="44">
        <v>3.35</v>
      </c>
      <c r="E333" s="44">
        <v>3.35</v>
      </c>
      <c r="F333" s="44">
        <v>3.35</v>
      </c>
      <c r="G333" s="44">
        <v>3.35</v>
      </c>
      <c r="H333" s="44">
        <v>3.35</v>
      </c>
      <c r="I333" s="44">
        <v>3.35</v>
      </c>
      <c r="J333" s="44">
        <v>3.35</v>
      </c>
      <c r="K333" s="44">
        <v>3.35</v>
      </c>
      <c r="L333" s="44">
        <v>3.35</v>
      </c>
      <c r="M333" s="44">
        <v>3.35</v>
      </c>
      <c r="N333" s="44">
        <v>3.35</v>
      </c>
      <c r="O333" s="44">
        <v>3.35</v>
      </c>
      <c r="P333" s="44">
        <v>3.35</v>
      </c>
      <c r="Q333" s="44">
        <v>3.35</v>
      </c>
      <c r="R333" s="44">
        <v>3.35</v>
      </c>
      <c r="S333" s="44">
        <v>3.35</v>
      </c>
      <c r="T333" s="44">
        <v>3.35</v>
      </c>
      <c r="U333" s="44">
        <v>3.35</v>
      </c>
      <c r="V333" s="44">
        <v>3.35</v>
      </c>
      <c r="W333" s="44">
        <v>3.35</v>
      </c>
      <c r="X333" s="44">
        <v>3.35</v>
      </c>
      <c r="Y333" s="44">
        <v>3.35</v>
      </c>
      <c r="Z333" s="44">
        <v>3.35</v>
      </c>
      <c r="AA333" s="44">
        <v>3.35</v>
      </c>
    </row>
    <row r="334" spans="1:27" ht="12.75" customHeight="1" outlineLevel="1" x14ac:dyDescent="0.2">
      <c r="A334" s="99" t="s">
        <v>559</v>
      </c>
      <c r="B334" s="63" t="s">
        <v>81</v>
      </c>
      <c r="C334" s="43" t="s">
        <v>79</v>
      </c>
      <c r="D334" s="44">
        <f>$D$11</f>
        <v>216.36</v>
      </c>
      <c r="E334" s="44">
        <f t="shared" ref="E334:AA334" si="191">$D$11</f>
        <v>216.36</v>
      </c>
      <c r="F334" s="44">
        <f t="shared" si="191"/>
        <v>216.36</v>
      </c>
      <c r="G334" s="44">
        <f t="shared" si="191"/>
        <v>216.36</v>
      </c>
      <c r="H334" s="44">
        <f t="shared" si="191"/>
        <v>216.36</v>
      </c>
      <c r="I334" s="44">
        <f t="shared" si="191"/>
        <v>216.36</v>
      </c>
      <c r="J334" s="44">
        <f t="shared" si="191"/>
        <v>216.36</v>
      </c>
      <c r="K334" s="44">
        <f t="shared" si="191"/>
        <v>216.36</v>
      </c>
      <c r="L334" s="44">
        <f t="shared" si="191"/>
        <v>216.36</v>
      </c>
      <c r="M334" s="44">
        <f t="shared" si="191"/>
        <v>216.36</v>
      </c>
      <c r="N334" s="44">
        <f t="shared" si="191"/>
        <v>216.36</v>
      </c>
      <c r="O334" s="44">
        <f t="shared" si="191"/>
        <v>216.36</v>
      </c>
      <c r="P334" s="44">
        <f t="shared" si="191"/>
        <v>216.36</v>
      </c>
      <c r="Q334" s="44">
        <f t="shared" si="191"/>
        <v>216.36</v>
      </c>
      <c r="R334" s="44">
        <f t="shared" si="191"/>
        <v>216.36</v>
      </c>
      <c r="S334" s="44">
        <f t="shared" si="191"/>
        <v>216.36</v>
      </c>
      <c r="T334" s="44">
        <f t="shared" si="191"/>
        <v>216.36</v>
      </c>
      <c r="U334" s="44">
        <f t="shared" si="191"/>
        <v>216.36</v>
      </c>
      <c r="V334" s="44">
        <f t="shared" si="191"/>
        <v>216.36</v>
      </c>
      <c r="W334" s="44">
        <f t="shared" si="191"/>
        <v>216.36</v>
      </c>
      <c r="X334" s="44">
        <f t="shared" si="191"/>
        <v>216.36</v>
      </c>
      <c r="Y334" s="44">
        <f t="shared" si="191"/>
        <v>216.36</v>
      </c>
      <c r="Z334" s="44">
        <f t="shared" si="191"/>
        <v>216.36</v>
      </c>
      <c r="AA334" s="44">
        <f t="shared" si="191"/>
        <v>216.36</v>
      </c>
    </row>
    <row r="335" spans="1:27" ht="12.75" customHeight="1" x14ac:dyDescent="0.2">
      <c r="A335" s="98" t="s">
        <v>560</v>
      </c>
      <c r="B335" s="28" t="str">
        <f>"03"&amp;"."&amp;$B$662&amp;"."&amp;$B$663</f>
        <v>03.12.2023</v>
      </c>
      <c r="C335" s="90" t="s">
        <v>76</v>
      </c>
      <c r="D335" s="91">
        <f>ROUND(((D336+D337+D339+D338)/1000),5)</f>
        <v>3.6865899999999998</v>
      </c>
      <c r="E335" s="91">
        <f>ROUND(((E336+E337+E339+E338)/1000),5)</f>
        <v>3.6322999999999999</v>
      </c>
      <c r="F335" s="91">
        <f>ROUND(((F336+F337+F339+F338)/1000),5)</f>
        <v>3.55524</v>
      </c>
      <c r="G335" s="91">
        <f t="shared" ref="G335:AA335" si="192">ROUND(((G336+G337+G339+G338)/1000),5)</f>
        <v>3.55077</v>
      </c>
      <c r="H335" s="91">
        <f t="shared" si="192"/>
        <v>3.55206</v>
      </c>
      <c r="I335" s="91">
        <f t="shared" si="192"/>
        <v>3.6151300000000002</v>
      </c>
      <c r="J335" s="91">
        <f t="shared" si="192"/>
        <v>3.6448200000000002</v>
      </c>
      <c r="K335" s="91">
        <f t="shared" si="192"/>
        <v>3.8133400000000002</v>
      </c>
      <c r="L335" s="91">
        <f t="shared" si="192"/>
        <v>4.0375500000000004</v>
      </c>
      <c r="M335" s="91">
        <f t="shared" si="192"/>
        <v>4.1759000000000004</v>
      </c>
      <c r="N335" s="91">
        <f t="shared" si="192"/>
        <v>4.2780199999999997</v>
      </c>
      <c r="O335" s="91">
        <f t="shared" si="192"/>
        <v>4.2973999999999997</v>
      </c>
      <c r="P335" s="91">
        <f t="shared" si="192"/>
        <v>4.3026200000000001</v>
      </c>
      <c r="Q335" s="91">
        <f t="shared" si="192"/>
        <v>4.3030200000000001</v>
      </c>
      <c r="R335" s="91">
        <f t="shared" si="192"/>
        <v>4.3015999999999996</v>
      </c>
      <c r="S335" s="91">
        <f t="shared" si="192"/>
        <v>4.2904999999999998</v>
      </c>
      <c r="T335" s="91">
        <f t="shared" si="192"/>
        <v>4.3551200000000003</v>
      </c>
      <c r="U335" s="91">
        <f t="shared" si="192"/>
        <v>4.5327700000000002</v>
      </c>
      <c r="V335" s="91">
        <f t="shared" si="192"/>
        <v>4.5334700000000003</v>
      </c>
      <c r="W335" s="91">
        <f t="shared" si="192"/>
        <v>4.5130600000000003</v>
      </c>
      <c r="X335" s="91">
        <f t="shared" si="192"/>
        <v>4.2928300000000004</v>
      </c>
      <c r="Y335" s="91">
        <f t="shared" si="192"/>
        <v>4.1800899999999999</v>
      </c>
      <c r="Z335" s="91">
        <f t="shared" si="192"/>
        <v>3.9173800000000001</v>
      </c>
      <c r="AA335" s="91">
        <f t="shared" si="192"/>
        <v>3.7353499999999999</v>
      </c>
    </row>
    <row r="336" spans="1:27" ht="12.75" customHeight="1" outlineLevel="1" x14ac:dyDescent="0.2">
      <c r="A336" s="99" t="s">
        <v>561</v>
      </c>
      <c r="B336" s="63" t="s">
        <v>238</v>
      </c>
      <c r="C336" s="43" t="s">
        <v>79</v>
      </c>
      <c r="D336" s="44">
        <v>1243.99</v>
      </c>
      <c r="E336" s="44">
        <v>1189.7</v>
      </c>
      <c r="F336" s="44">
        <v>1112.6400000000001</v>
      </c>
      <c r="G336" s="44">
        <v>1108.17</v>
      </c>
      <c r="H336" s="44">
        <v>1109.46</v>
      </c>
      <c r="I336" s="44">
        <v>1172.53</v>
      </c>
      <c r="J336" s="44">
        <v>1202.22</v>
      </c>
      <c r="K336" s="44">
        <v>1370.74</v>
      </c>
      <c r="L336" s="44">
        <v>1594.95</v>
      </c>
      <c r="M336" s="44">
        <v>1733.3</v>
      </c>
      <c r="N336" s="44">
        <v>1835.42</v>
      </c>
      <c r="O336" s="44">
        <v>1854.8</v>
      </c>
      <c r="P336" s="44">
        <v>1860.02</v>
      </c>
      <c r="Q336" s="44">
        <v>1860.42</v>
      </c>
      <c r="R336" s="44">
        <v>1859</v>
      </c>
      <c r="S336" s="44">
        <v>1847.9</v>
      </c>
      <c r="T336" s="44">
        <v>1912.52</v>
      </c>
      <c r="U336" s="44">
        <v>2090.17</v>
      </c>
      <c r="V336" s="44">
        <v>2090.87</v>
      </c>
      <c r="W336" s="44">
        <v>2070.46</v>
      </c>
      <c r="X336" s="44">
        <v>1850.23</v>
      </c>
      <c r="Y336" s="44">
        <v>1737.49</v>
      </c>
      <c r="Z336" s="44">
        <v>1474.78</v>
      </c>
      <c r="AA336" s="44">
        <v>1292.75</v>
      </c>
    </row>
    <row r="337" spans="1:27" ht="12.75" customHeight="1" outlineLevel="1" x14ac:dyDescent="0.2">
      <c r="A337" s="99" t="s">
        <v>562</v>
      </c>
      <c r="B337" s="63" t="s">
        <v>90</v>
      </c>
      <c r="C337" s="43" t="s">
        <v>79</v>
      </c>
      <c r="D337" s="44">
        <f t="shared" ref="D337:AA337" si="193">$D$327</f>
        <v>2222.89</v>
      </c>
      <c r="E337" s="44">
        <f t="shared" si="193"/>
        <v>2222.89</v>
      </c>
      <c r="F337" s="44">
        <f t="shared" si="193"/>
        <v>2222.89</v>
      </c>
      <c r="G337" s="44">
        <f t="shared" si="193"/>
        <v>2222.89</v>
      </c>
      <c r="H337" s="44">
        <f t="shared" si="193"/>
        <v>2222.89</v>
      </c>
      <c r="I337" s="44">
        <f t="shared" si="193"/>
        <v>2222.89</v>
      </c>
      <c r="J337" s="44">
        <f t="shared" si="193"/>
        <v>2222.89</v>
      </c>
      <c r="K337" s="44">
        <f t="shared" si="193"/>
        <v>2222.89</v>
      </c>
      <c r="L337" s="44">
        <f t="shared" si="193"/>
        <v>2222.89</v>
      </c>
      <c r="M337" s="44">
        <f t="shared" si="193"/>
        <v>2222.89</v>
      </c>
      <c r="N337" s="44">
        <f t="shared" si="193"/>
        <v>2222.89</v>
      </c>
      <c r="O337" s="44">
        <f t="shared" si="193"/>
        <v>2222.89</v>
      </c>
      <c r="P337" s="44">
        <f t="shared" si="193"/>
        <v>2222.89</v>
      </c>
      <c r="Q337" s="44">
        <f t="shared" si="193"/>
        <v>2222.89</v>
      </c>
      <c r="R337" s="44">
        <f t="shared" si="193"/>
        <v>2222.89</v>
      </c>
      <c r="S337" s="44">
        <f t="shared" si="193"/>
        <v>2222.89</v>
      </c>
      <c r="T337" s="44">
        <f t="shared" si="193"/>
        <v>2222.89</v>
      </c>
      <c r="U337" s="44">
        <f t="shared" si="193"/>
        <v>2222.89</v>
      </c>
      <c r="V337" s="44">
        <f t="shared" si="193"/>
        <v>2222.89</v>
      </c>
      <c r="W337" s="44">
        <f t="shared" si="193"/>
        <v>2222.89</v>
      </c>
      <c r="X337" s="44">
        <f t="shared" si="193"/>
        <v>2222.89</v>
      </c>
      <c r="Y337" s="44">
        <f t="shared" si="193"/>
        <v>2222.89</v>
      </c>
      <c r="Z337" s="44">
        <f t="shared" si="193"/>
        <v>2222.89</v>
      </c>
      <c r="AA337" s="44">
        <f t="shared" si="193"/>
        <v>2222.89</v>
      </c>
    </row>
    <row r="338" spans="1:27" ht="12.75" customHeight="1" outlineLevel="1" x14ac:dyDescent="0.2">
      <c r="A338" s="99" t="s">
        <v>563</v>
      </c>
      <c r="B338" s="63" t="s">
        <v>83</v>
      </c>
      <c r="C338" s="43" t="s">
        <v>79</v>
      </c>
      <c r="D338" s="44">
        <v>3.35</v>
      </c>
      <c r="E338" s="44">
        <v>3.35</v>
      </c>
      <c r="F338" s="44">
        <v>3.35</v>
      </c>
      <c r="G338" s="44">
        <v>3.35</v>
      </c>
      <c r="H338" s="44">
        <v>3.35</v>
      </c>
      <c r="I338" s="44">
        <v>3.35</v>
      </c>
      <c r="J338" s="44">
        <v>3.35</v>
      </c>
      <c r="K338" s="44">
        <v>3.35</v>
      </c>
      <c r="L338" s="44">
        <v>3.35</v>
      </c>
      <c r="M338" s="44">
        <v>3.35</v>
      </c>
      <c r="N338" s="44">
        <v>3.35</v>
      </c>
      <c r="O338" s="44">
        <v>3.35</v>
      </c>
      <c r="P338" s="44">
        <v>3.35</v>
      </c>
      <c r="Q338" s="44">
        <v>3.35</v>
      </c>
      <c r="R338" s="44">
        <v>3.35</v>
      </c>
      <c r="S338" s="44">
        <v>3.35</v>
      </c>
      <c r="T338" s="44">
        <v>3.35</v>
      </c>
      <c r="U338" s="44">
        <v>3.35</v>
      </c>
      <c r="V338" s="44">
        <v>3.35</v>
      </c>
      <c r="W338" s="44">
        <v>3.35</v>
      </c>
      <c r="X338" s="44">
        <v>3.35</v>
      </c>
      <c r="Y338" s="44">
        <v>3.35</v>
      </c>
      <c r="Z338" s="44">
        <v>3.35</v>
      </c>
      <c r="AA338" s="44">
        <v>3.35</v>
      </c>
    </row>
    <row r="339" spans="1:27" ht="12.75" customHeight="1" outlineLevel="1" x14ac:dyDescent="0.2">
      <c r="A339" s="99" t="s">
        <v>564</v>
      </c>
      <c r="B339" s="63" t="s">
        <v>81</v>
      </c>
      <c r="C339" s="43" t="s">
        <v>79</v>
      </c>
      <c r="D339" s="44">
        <f>$D$11</f>
        <v>216.36</v>
      </c>
      <c r="E339" s="44">
        <f t="shared" ref="E339:AA339" si="194">$D$11</f>
        <v>216.36</v>
      </c>
      <c r="F339" s="44">
        <f t="shared" si="194"/>
        <v>216.36</v>
      </c>
      <c r="G339" s="44">
        <f t="shared" si="194"/>
        <v>216.36</v>
      </c>
      <c r="H339" s="44">
        <f t="shared" si="194"/>
        <v>216.36</v>
      </c>
      <c r="I339" s="44">
        <f t="shared" si="194"/>
        <v>216.36</v>
      </c>
      <c r="J339" s="44">
        <f t="shared" si="194"/>
        <v>216.36</v>
      </c>
      <c r="K339" s="44">
        <f t="shared" si="194"/>
        <v>216.36</v>
      </c>
      <c r="L339" s="44">
        <f t="shared" si="194"/>
        <v>216.36</v>
      </c>
      <c r="M339" s="44">
        <f t="shared" si="194"/>
        <v>216.36</v>
      </c>
      <c r="N339" s="44">
        <f t="shared" si="194"/>
        <v>216.36</v>
      </c>
      <c r="O339" s="44">
        <f t="shared" si="194"/>
        <v>216.36</v>
      </c>
      <c r="P339" s="44">
        <f t="shared" si="194"/>
        <v>216.36</v>
      </c>
      <c r="Q339" s="44">
        <f t="shared" si="194"/>
        <v>216.36</v>
      </c>
      <c r="R339" s="44">
        <f t="shared" si="194"/>
        <v>216.36</v>
      </c>
      <c r="S339" s="44">
        <f t="shared" si="194"/>
        <v>216.36</v>
      </c>
      <c r="T339" s="44">
        <f t="shared" si="194"/>
        <v>216.36</v>
      </c>
      <c r="U339" s="44">
        <f t="shared" si="194"/>
        <v>216.36</v>
      </c>
      <c r="V339" s="44">
        <f t="shared" si="194"/>
        <v>216.36</v>
      </c>
      <c r="W339" s="44">
        <f t="shared" si="194"/>
        <v>216.36</v>
      </c>
      <c r="X339" s="44">
        <f t="shared" si="194"/>
        <v>216.36</v>
      </c>
      <c r="Y339" s="44">
        <f t="shared" si="194"/>
        <v>216.36</v>
      </c>
      <c r="Z339" s="44">
        <f t="shared" si="194"/>
        <v>216.36</v>
      </c>
      <c r="AA339" s="44">
        <f t="shared" si="194"/>
        <v>216.36</v>
      </c>
    </row>
    <row r="340" spans="1:27" ht="12.75" customHeight="1" x14ac:dyDescent="0.2">
      <c r="A340" s="98" t="s">
        <v>565</v>
      </c>
      <c r="B340" s="28" t="str">
        <f>"04"&amp;"."&amp;$B$662&amp;"."&amp;$B$663</f>
        <v>04.12.2023</v>
      </c>
      <c r="C340" s="90" t="s">
        <v>76</v>
      </c>
      <c r="D340" s="91">
        <f>ROUND(((D341+D342+D344+D343)/1000),5)</f>
        <v>3.6577700000000002</v>
      </c>
      <c r="E340" s="91">
        <f>ROUND(((E341+E342+E344+E343)/1000),5)</f>
        <v>3.6059800000000002</v>
      </c>
      <c r="F340" s="91">
        <f>ROUND(((F341+F342+F344+F343)/1000),5)</f>
        <v>3.5541399999999999</v>
      </c>
      <c r="G340" s="91">
        <f t="shared" ref="G340:AA340" si="195">ROUND(((G341+G342+G344+G343)/1000),5)</f>
        <v>3.54895</v>
      </c>
      <c r="H340" s="91">
        <f t="shared" si="195"/>
        <v>3.5782500000000002</v>
      </c>
      <c r="I340" s="91">
        <f t="shared" si="195"/>
        <v>3.7010299999999998</v>
      </c>
      <c r="J340" s="91">
        <f t="shared" si="195"/>
        <v>3.9303699999999999</v>
      </c>
      <c r="K340" s="91">
        <f t="shared" si="195"/>
        <v>4.2356100000000003</v>
      </c>
      <c r="L340" s="91">
        <f t="shared" si="195"/>
        <v>4.5158800000000001</v>
      </c>
      <c r="M340" s="91">
        <f t="shared" si="195"/>
        <v>4.6139599999999996</v>
      </c>
      <c r="N340" s="91">
        <f t="shared" si="195"/>
        <v>4.7262199999999996</v>
      </c>
      <c r="O340" s="91">
        <f t="shared" si="195"/>
        <v>4.6482000000000001</v>
      </c>
      <c r="P340" s="91">
        <f t="shared" si="195"/>
        <v>4.6307600000000004</v>
      </c>
      <c r="Q340" s="91">
        <f t="shared" si="195"/>
        <v>4.6353600000000004</v>
      </c>
      <c r="R340" s="91">
        <f t="shared" si="195"/>
        <v>4.6423800000000002</v>
      </c>
      <c r="S340" s="91">
        <f t="shared" si="195"/>
        <v>4.7184999999999997</v>
      </c>
      <c r="T340" s="91">
        <f t="shared" si="195"/>
        <v>4.7404500000000001</v>
      </c>
      <c r="U340" s="91">
        <f t="shared" si="195"/>
        <v>4.7584400000000002</v>
      </c>
      <c r="V340" s="91">
        <f t="shared" si="195"/>
        <v>4.7541200000000003</v>
      </c>
      <c r="W340" s="91">
        <f t="shared" si="195"/>
        <v>4.59138</v>
      </c>
      <c r="X340" s="91">
        <f t="shared" si="195"/>
        <v>4.4638099999999996</v>
      </c>
      <c r="Y340" s="91">
        <f t="shared" si="195"/>
        <v>4.2420600000000004</v>
      </c>
      <c r="Z340" s="91">
        <f t="shared" si="195"/>
        <v>3.9067099999999999</v>
      </c>
      <c r="AA340" s="91">
        <f t="shared" si="195"/>
        <v>3.7345000000000002</v>
      </c>
    </row>
    <row r="341" spans="1:27" ht="12.75" customHeight="1" outlineLevel="1" x14ac:dyDescent="0.2">
      <c r="A341" s="99" t="s">
        <v>566</v>
      </c>
      <c r="B341" s="63" t="s">
        <v>238</v>
      </c>
      <c r="C341" s="43" t="s">
        <v>79</v>
      </c>
      <c r="D341" s="44">
        <v>1215.17</v>
      </c>
      <c r="E341" s="44">
        <v>1163.3800000000001</v>
      </c>
      <c r="F341" s="44">
        <v>1111.54</v>
      </c>
      <c r="G341" s="44">
        <v>1106.3499999999999</v>
      </c>
      <c r="H341" s="44">
        <v>1135.6500000000001</v>
      </c>
      <c r="I341" s="44">
        <v>1258.43</v>
      </c>
      <c r="J341" s="44">
        <v>1487.77</v>
      </c>
      <c r="K341" s="44">
        <v>1793.01</v>
      </c>
      <c r="L341" s="44">
        <v>2073.2800000000002</v>
      </c>
      <c r="M341" s="44">
        <v>2171.36</v>
      </c>
      <c r="N341" s="44">
        <v>2283.62</v>
      </c>
      <c r="O341" s="44">
        <v>2205.6</v>
      </c>
      <c r="P341" s="44">
        <v>2188.16</v>
      </c>
      <c r="Q341" s="44">
        <v>2192.7600000000002</v>
      </c>
      <c r="R341" s="44">
        <v>2199.7800000000002</v>
      </c>
      <c r="S341" s="44">
        <v>2275.9</v>
      </c>
      <c r="T341" s="44">
        <v>2297.85</v>
      </c>
      <c r="U341" s="44">
        <v>2315.84</v>
      </c>
      <c r="V341" s="44">
        <v>2311.52</v>
      </c>
      <c r="W341" s="44">
        <v>2148.7800000000002</v>
      </c>
      <c r="X341" s="44">
        <v>2021.21</v>
      </c>
      <c r="Y341" s="44">
        <v>1799.46</v>
      </c>
      <c r="Z341" s="44">
        <v>1464.11</v>
      </c>
      <c r="AA341" s="44">
        <v>1291.9000000000001</v>
      </c>
    </row>
    <row r="342" spans="1:27" ht="12.75" customHeight="1" outlineLevel="1" x14ac:dyDescent="0.2">
      <c r="A342" s="99" t="s">
        <v>567</v>
      </c>
      <c r="B342" s="63" t="s">
        <v>90</v>
      </c>
      <c r="C342" s="43" t="s">
        <v>79</v>
      </c>
      <c r="D342" s="44">
        <f t="shared" ref="D342:AA342" si="196">$D$327</f>
        <v>2222.89</v>
      </c>
      <c r="E342" s="44">
        <f t="shared" si="196"/>
        <v>2222.89</v>
      </c>
      <c r="F342" s="44">
        <f t="shared" si="196"/>
        <v>2222.89</v>
      </c>
      <c r="G342" s="44">
        <f t="shared" si="196"/>
        <v>2222.89</v>
      </c>
      <c r="H342" s="44">
        <f t="shared" si="196"/>
        <v>2222.89</v>
      </c>
      <c r="I342" s="44">
        <f t="shared" si="196"/>
        <v>2222.89</v>
      </c>
      <c r="J342" s="44">
        <f t="shared" si="196"/>
        <v>2222.89</v>
      </c>
      <c r="K342" s="44">
        <f t="shared" si="196"/>
        <v>2222.89</v>
      </c>
      <c r="L342" s="44">
        <f t="shared" si="196"/>
        <v>2222.89</v>
      </c>
      <c r="M342" s="44">
        <f t="shared" si="196"/>
        <v>2222.89</v>
      </c>
      <c r="N342" s="44">
        <f t="shared" si="196"/>
        <v>2222.89</v>
      </c>
      <c r="O342" s="44">
        <f t="shared" si="196"/>
        <v>2222.89</v>
      </c>
      <c r="P342" s="44">
        <f t="shared" si="196"/>
        <v>2222.89</v>
      </c>
      <c r="Q342" s="44">
        <f t="shared" si="196"/>
        <v>2222.89</v>
      </c>
      <c r="R342" s="44">
        <f t="shared" si="196"/>
        <v>2222.89</v>
      </c>
      <c r="S342" s="44">
        <f t="shared" si="196"/>
        <v>2222.89</v>
      </c>
      <c r="T342" s="44">
        <f t="shared" si="196"/>
        <v>2222.89</v>
      </c>
      <c r="U342" s="44">
        <f t="shared" si="196"/>
        <v>2222.89</v>
      </c>
      <c r="V342" s="44">
        <f t="shared" si="196"/>
        <v>2222.89</v>
      </c>
      <c r="W342" s="44">
        <f t="shared" si="196"/>
        <v>2222.89</v>
      </c>
      <c r="X342" s="44">
        <f t="shared" si="196"/>
        <v>2222.89</v>
      </c>
      <c r="Y342" s="44">
        <f t="shared" si="196"/>
        <v>2222.89</v>
      </c>
      <c r="Z342" s="44">
        <f t="shared" si="196"/>
        <v>2222.89</v>
      </c>
      <c r="AA342" s="44">
        <f t="shared" si="196"/>
        <v>2222.89</v>
      </c>
    </row>
    <row r="343" spans="1:27" ht="12.75" customHeight="1" outlineLevel="1" x14ac:dyDescent="0.2">
      <c r="A343" s="99" t="s">
        <v>568</v>
      </c>
      <c r="B343" s="63" t="s">
        <v>83</v>
      </c>
      <c r="C343" s="43" t="s">
        <v>79</v>
      </c>
      <c r="D343" s="44">
        <v>3.35</v>
      </c>
      <c r="E343" s="44">
        <v>3.35</v>
      </c>
      <c r="F343" s="44">
        <v>3.35</v>
      </c>
      <c r="G343" s="44">
        <v>3.35</v>
      </c>
      <c r="H343" s="44">
        <v>3.35</v>
      </c>
      <c r="I343" s="44">
        <v>3.35</v>
      </c>
      <c r="J343" s="44">
        <v>3.35</v>
      </c>
      <c r="K343" s="44">
        <v>3.35</v>
      </c>
      <c r="L343" s="44">
        <v>3.35</v>
      </c>
      <c r="M343" s="44">
        <v>3.35</v>
      </c>
      <c r="N343" s="44">
        <v>3.35</v>
      </c>
      <c r="O343" s="44">
        <v>3.35</v>
      </c>
      <c r="P343" s="44">
        <v>3.35</v>
      </c>
      <c r="Q343" s="44">
        <v>3.35</v>
      </c>
      <c r="R343" s="44">
        <v>3.35</v>
      </c>
      <c r="S343" s="44">
        <v>3.35</v>
      </c>
      <c r="T343" s="44">
        <v>3.35</v>
      </c>
      <c r="U343" s="44">
        <v>3.35</v>
      </c>
      <c r="V343" s="44">
        <v>3.35</v>
      </c>
      <c r="W343" s="44">
        <v>3.35</v>
      </c>
      <c r="X343" s="44">
        <v>3.35</v>
      </c>
      <c r="Y343" s="44">
        <v>3.35</v>
      </c>
      <c r="Z343" s="44">
        <v>3.35</v>
      </c>
      <c r="AA343" s="44">
        <v>3.35</v>
      </c>
    </row>
    <row r="344" spans="1:27" ht="12.75" customHeight="1" outlineLevel="1" x14ac:dyDescent="0.2">
      <c r="A344" s="99" t="s">
        <v>569</v>
      </c>
      <c r="B344" s="63" t="s">
        <v>81</v>
      </c>
      <c r="C344" s="43" t="s">
        <v>79</v>
      </c>
      <c r="D344" s="44">
        <f>$D$11</f>
        <v>216.36</v>
      </c>
      <c r="E344" s="44">
        <f t="shared" ref="E344:AA344" si="197">$D$11</f>
        <v>216.36</v>
      </c>
      <c r="F344" s="44">
        <f t="shared" si="197"/>
        <v>216.36</v>
      </c>
      <c r="G344" s="44">
        <f t="shared" si="197"/>
        <v>216.36</v>
      </c>
      <c r="H344" s="44">
        <f t="shared" si="197"/>
        <v>216.36</v>
      </c>
      <c r="I344" s="44">
        <f t="shared" si="197"/>
        <v>216.36</v>
      </c>
      <c r="J344" s="44">
        <f t="shared" si="197"/>
        <v>216.36</v>
      </c>
      <c r="K344" s="44">
        <f t="shared" si="197"/>
        <v>216.36</v>
      </c>
      <c r="L344" s="44">
        <f t="shared" si="197"/>
        <v>216.36</v>
      </c>
      <c r="M344" s="44">
        <f t="shared" si="197"/>
        <v>216.36</v>
      </c>
      <c r="N344" s="44">
        <f t="shared" si="197"/>
        <v>216.36</v>
      </c>
      <c r="O344" s="44">
        <f t="shared" si="197"/>
        <v>216.36</v>
      </c>
      <c r="P344" s="44">
        <f t="shared" si="197"/>
        <v>216.36</v>
      </c>
      <c r="Q344" s="44">
        <f t="shared" si="197"/>
        <v>216.36</v>
      </c>
      <c r="R344" s="44">
        <f t="shared" si="197"/>
        <v>216.36</v>
      </c>
      <c r="S344" s="44">
        <f t="shared" si="197"/>
        <v>216.36</v>
      </c>
      <c r="T344" s="44">
        <f t="shared" si="197"/>
        <v>216.36</v>
      </c>
      <c r="U344" s="44">
        <f t="shared" si="197"/>
        <v>216.36</v>
      </c>
      <c r="V344" s="44">
        <f t="shared" si="197"/>
        <v>216.36</v>
      </c>
      <c r="W344" s="44">
        <f t="shared" si="197"/>
        <v>216.36</v>
      </c>
      <c r="X344" s="44">
        <f t="shared" si="197"/>
        <v>216.36</v>
      </c>
      <c r="Y344" s="44">
        <f t="shared" si="197"/>
        <v>216.36</v>
      </c>
      <c r="Z344" s="44">
        <f t="shared" si="197"/>
        <v>216.36</v>
      </c>
      <c r="AA344" s="44">
        <f t="shared" si="197"/>
        <v>216.36</v>
      </c>
    </row>
    <row r="345" spans="1:27" ht="12.75" customHeight="1" x14ac:dyDescent="0.2">
      <c r="A345" s="98" t="s">
        <v>570</v>
      </c>
      <c r="B345" s="28" t="str">
        <f>"05"&amp;"."&amp;$B$662&amp;"."&amp;$B$663</f>
        <v>05.12.2023</v>
      </c>
      <c r="C345" s="90" t="s">
        <v>76</v>
      </c>
      <c r="D345" s="91">
        <f>ROUND(((D346+D347+D349+D348)/1000),5)</f>
        <v>3.6373899999999999</v>
      </c>
      <c r="E345" s="91">
        <f>ROUND(((E346+E347+E349+E348)/1000),5)</f>
        <v>3.5312000000000001</v>
      </c>
      <c r="F345" s="91">
        <f>ROUND(((F346+F347+F349+F348)/1000),5)</f>
        <v>3.47661</v>
      </c>
      <c r="G345" s="91">
        <f t="shared" ref="G345:AA345" si="198">ROUND(((G346+G347+G349+G348)/1000),5)</f>
        <v>3.4744799999999998</v>
      </c>
      <c r="H345" s="91">
        <f t="shared" si="198"/>
        <v>3.5247000000000002</v>
      </c>
      <c r="I345" s="91">
        <f t="shared" si="198"/>
        <v>3.6501700000000001</v>
      </c>
      <c r="J345" s="91">
        <f t="shared" si="198"/>
        <v>3.8729300000000002</v>
      </c>
      <c r="K345" s="91">
        <f t="shared" si="198"/>
        <v>4.1829700000000001</v>
      </c>
      <c r="L345" s="91">
        <f t="shared" si="198"/>
        <v>4.3764599999999998</v>
      </c>
      <c r="M345" s="91">
        <f t="shared" si="198"/>
        <v>4.4616100000000003</v>
      </c>
      <c r="N345" s="91">
        <f t="shared" si="198"/>
        <v>4.53505</v>
      </c>
      <c r="O345" s="91">
        <f t="shared" si="198"/>
        <v>4.5023099999999996</v>
      </c>
      <c r="P345" s="91">
        <f t="shared" si="198"/>
        <v>4.4908599999999996</v>
      </c>
      <c r="Q345" s="91">
        <f t="shared" si="198"/>
        <v>4.5003299999999999</v>
      </c>
      <c r="R345" s="91">
        <f t="shared" si="198"/>
        <v>4.4981099999999996</v>
      </c>
      <c r="S345" s="91">
        <f t="shared" si="198"/>
        <v>4.4738199999999999</v>
      </c>
      <c r="T345" s="91">
        <f t="shared" si="198"/>
        <v>4.5297099999999997</v>
      </c>
      <c r="U345" s="91">
        <f t="shared" si="198"/>
        <v>4.6251600000000002</v>
      </c>
      <c r="V345" s="91">
        <f t="shared" si="198"/>
        <v>4.5890000000000004</v>
      </c>
      <c r="W345" s="91">
        <f t="shared" si="198"/>
        <v>4.46591</v>
      </c>
      <c r="X345" s="91">
        <f t="shared" si="198"/>
        <v>4.3803999999999998</v>
      </c>
      <c r="Y345" s="91">
        <f t="shared" si="198"/>
        <v>4.2210099999999997</v>
      </c>
      <c r="Z345" s="91">
        <f t="shared" si="198"/>
        <v>3.9004699999999999</v>
      </c>
      <c r="AA345" s="91">
        <f t="shared" si="198"/>
        <v>3.7082999999999999</v>
      </c>
    </row>
    <row r="346" spans="1:27" ht="12.75" customHeight="1" outlineLevel="1" x14ac:dyDescent="0.2">
      <c r="A346" s="99" t="s">
        <v>571</v>
      </c>
      <c r="B346" s="63" t="s">
        <v>238</v>
      </c>
      <c r="C346" s="43" t="s">
        <v>79</v>
      </c>
      <c r="D346" s="44">
        <v>1194.79</v>
      </c>
      <c r="E346" s="44">
        <v>1088.5999999999999</v>
      </c>
      <c r="F346" s="44">
        <v>1034.01</v>
      </c>
      <c r="G346" s="44">
        <v>1031.8800000000001</v>
      </c>
      <c r="H346" s="44">
        <v>1082.0999999999999</v>
      </c>
      <c r="I346" s="44">
        <v>1207.57</v>
      </c>
      <c r="J346" s="44">
        <v>1430.33</v>
      </c>
      <c r="K346" s="44">
        <v>1740.37</v>
      </c>
      <c r="L346" s="44">
        <v>1933.86</v>
      </c>
      <c r="M346" s="44">
        <v>2019.01</v>
      </c>
      <c r="N346" s="44">
        <v>2092.4499999999998</v>
      </c>
      <c r="O346" s="44">
        <v>2059.71</v>
      </c>
      <c r="P346" s="44">
        <v>2048.2600000000002</v>
      </c>
      <c r="Q346" s="44">
        <v>2057.73</v>
      </c>
      <c r="R346" s="44">
        <v>2055.5100000000002</v>
      </c>
      <c r="S346" s="44">
        <v>2031.22</v>
      </c>
      <c r="T346" s="44">
        <v>2087.11</v>
      </c>
      <c r="U346" s="44">
        <v>2182.56</v>
      </c>
      <c r="V346" s="44">
        <v>2146.4</v>
      </c>
      <c r="W346" s="44">
        <v>2023.31</v>
      </c>
      <c r="X346" s="44">
        <v>1937.8</v>
      </c>
      <c r="Y346" s="44">
        <v>1778.41</v>
      </c>
      <c r="Z346" s="44">
        <v>1457.87</v>
      </c>
      <c r="AA346" s="44">
        <v>1265.7</v>
      </c>
    </row>
    <row r="347" spans="1:27" ht="12.75" customHeight="1" outlineLevel="1" x14ac:dyDescent="0.2">
      <c r="A347" s="99" t="s">
        <v>572</v>
      </c>
      <c r="B347" s="63" t="s">
        <v>90</v>
      </c>
      <c r="C347" s="43" t="s">
        <v>79</v>
      </c>
      <c r="D347" s="44">
        <f t="shared" ref="D347:AA347" si="199">$D$327</f>
        <v>2222.89</v>
      </c>
      <c r="E347" s="44">
        <f t="shared" si="199"/>
        <v>2222.89</v>
      </c>
      <c r="F347" s="44">
        <f t="shared" si="199"/>
        <v>2222.89</v>
      </c>
      <c r="G347" s="44">
        <f t="shared" si="199"/>
        <v>2222.89</v>
      </c>
      <c r="H347" s="44">
        <f t="shared" si="199"/>
        <v>2222.89</v>
      </c>
      <c r="I347" s="44">
        <f t="shared" si="199"/>
        <v>2222.89</v>
      </c>
      <c r="J347" s="44">
        <f t="shared" si="199"/>
        <v>2222.89</v>
      </c>
      <c r="K347" s="44">
        <f t="shared" si="199"/>
        <v>2222.89</v>
      </c>
      <c r="L347" s="44">
        <f t="shared" si="199"/>
        <v>2222.89</v>
      </c>
      <c r="M347" s="44">
        <f t="shared" si="199"/>
        <v>2222.89</v>
      </c>
      <c r="N347" s="44">
        <f t="shared" si="199"/>
        <v>2222.89</v>
      </c>
      <c r="O347" s="44">
        <f t="shared" si="199"/>
        <v>2222.89</v>
      </c>
      <c r="P347" s="44">
        <f t="shared" si="199"/>
        <v>2222.89</v>
      </c>
      <c r="Q347" s="44">
        <f t="shared" si="199"/>
        <v>2222.89</v>
      </c>
      <c r="R347" s="44">
        <f t="shared" si="199"/>
        <v>2222.89</v>
      </c>
      <c r="S347" s="44">
        <f t="shared" si="199"/>
        <v>2222.89</v>
      </c>
      <c r="T347" s="44">
        <f t="shared" si="199"/>
        <v>2222.89</v>
      </c>
      <c r="U347" s="44">
        <f t="shared" si="199"/>
        <v>2222.89</v>
      </c>
      <c r="V347" s="44">
        <f t="shared" si="199"/>
        <v>2222.89</v>
      </c>
      <c r="W347" s="44">
        <f t="shared" si="199"/>
        <v>2222.89</v>
      </c>
      <c r="X347" s="44">
        <f t="shared" si="199"/>
        <v>2222.89</v>
      </c>
      <c r="Y347" s="44">
        <f t="shared" si="199"/>
        <v>2222.89</v>
      </c>
      <c r="Z347" s="44">
        <f t="shared" si="199"/>
        <v>2222.89</v>
      </c>
      <c r="AA347" s="44">
        <f t="shared" si="199"/>
        <v>2222.89</v>
      </c>
    </row>
    <row r="348" spans="1:27" ht="12.75" customHeight="1" outlineLevel="1" x14ac:dyDescent="0.2">
      <c r="A348" s="99" t="s">
        <v>573</v>
      </c>
      <c r="B348" s="63" t="s">
        <v>83</v>
      </c>
      <c r="C348" s="43" t="s">
        <v>79</v>
      </c>
      <c r="D348" s="44">
        <v>3.35</v>
      </c>
      <c r="E348" s="44">
        <v>3.35</v>
      </c>
      <c r="F348" s="44">
        <v>3.35</v>
      </c>
      <c r="G348" s="44">
        <v>3.35</v>
      </c>
      <c r="H348" s="44">
        <v>3.35</v>
      </c>
      <c r="I348" s="44">
        <v>3.35</v>
      </c>
      <c r="J348" s="44">
        <v>3.35</v>
      </c>
      <c r="K348" s="44">
        <v>3.35</v>
      </c>
      <c r="L348" s="44">
        <v>3.35</v>
      </c>
      <c r="M348" s="44">
        <v>3.35</v>
      </c>
      <c r="N348" s="44">
        <v>3.35</v>
      </c>
      <c r="O348" s="44">
        <v>3.35</v>
      </c>
      <c r="P348" s="44">
        <v>3.35</v>
      </c>
      <c r="Q348" s="44">
        <v>3.35</v>
      </c>
      <c r="R348" s="44">
        <v>3.35</v>
      </c>
      <c r="S348" s="44">
        <v>3.35</v>
      </c>
      <c r="T348" s="44">
        <v>3.35</v>
      </c>
      <c r="U348" s="44">
        <v>3.35</v>
      </c>
      <c r="V348" s="44">
        <v>3.35</v>
      </c>
      <c r="W348" s="44">
        <v>3.35</v>
      </c>
      <c r="X348" s="44">
        <v>3.35</v>
      </c>
      <c r="Y348" s="44">
        <v>3.35</v>
      </c>
      <c r="Z348" s="44">
        <v>3.35</v>
      </c>
      <c r="AA348" s="44">
        <v>3.35</v>
      </c>
    </row>
    <row r="349" spans="1:27" ht="12.75" customHeight="1" outlineLevel="1" x14ac:dyDescent="0.2">
      <c r="A349" s="99" t="s">
        <v>574</v>
      </c>
      <c r="B349" s="63" t="s">
        <v>81</v>
      </c>
      <c r="C349" s="43" t="s">
        <v>79</v>
      </c>
      <c r="D349" s="44">
        <f>$D$11</f>
        <v>216.36</v>
      </c>
      <c r="E349" s="44">
        <f t="shared" ref="E349:AA349" si="200">$D$11</f>
        <v>216.36</v>
      </c>
      <c r="F349" s="44">
        <f t="shared" si="200"/>
        <v>216.36</v>
      </c>
      <c r="G349" s="44">
        <f t="shared" si="200"/>
        <v>216.36</v>
      </c>
      <c r="H349" s="44">
        <f t="shared" si="200"/>
        <v>216.36</v>
      </c>
      <c r="I349" s="44">
        <f t="shared" si="200"/>
        <v>216.36</v>
      </c>
      <c r="J349" s="44">
        <f t="shared" si="200"/>
        <v>216.36</v>
      </c>
      <c r="K349" s="44">
        <f t="shared" si="200"/>
        <v>216.36</v>
      </c>
      <c r="L349" s="44">
        <f t="shared" si="200"/>
        <v>216.36</v>
      </c>
      <c r="M349" s="44">
        <f t="shared" si="200"/>
        <v>216.36</v>
      </c>
      <c r="N349" s="44">
        <f t="shared" si="200"/>
        <v>216.36</v>
      </c>
      <c r="O349" s="44">
        <f t="shared" si="200"/>
        <v>216.36</v>
      </c>
      <c r="P349" s="44">
        <f t="shared" si="200"/>
        <v>216.36</v>
      </c>
      <c r="Q349" s="44">
        <f t="shared" si="200"/>
        <v>216.36</v>
      </c>
      <c r="R349" s="44">
        <f t="shared" si="200"/>
        <v>216.36</v>
      </c>
      <c r="S349" s="44">
        <f t="shared" si="200"/>
        <v>216.36</v>
      </c>
      <c r="T349" s="44">
        <f t="shared" si="200"/>
        <v>216.36</v>
      </c>
      <c r="U349" s="44">
        <f t="shared" si="200"/>
        <v>216.36</v>
      </c>
      <c r="V349" s="44">
        <f t="shared" si="200"/>
        <v>216.36</v>
      </c>
      <c r="W349" s="44">
        <f t="shared" si="200"/>
        <v>216.36</v>
      </c>
      <c r="X349" s="44">
        <f t="shared" si="200"/>
        <v>216.36</v>
      </c>
      <c r="Y349" s="44">
        <f t="shared" si="200"/>
        <v>216.36</v>
      </c>
      <c r="Z349" s="44">
        <f t="shared" si="200"/>
        <v>216.36</v>
      </c>
      <c r="AA349" s="44">
        <f t="shared" si="200"/>
        <v>216.36</v>
      </c>
    </row>
    <row r="350" spans="1:27" ht="12.75" customHeight="1" x14ac:dyDescent="0.2">
      <c r="A350" s="98" t="s">
        <v>575</v>
      </c>
      <c r="B350" s="28" t="str">
        <f>"06"&amp;"."&amp;$B$662&amp;"."&amp;$B$663</f>
        <v>06.12.2023</v>
      </c>
      <c r="C350" s="90" t="s">
        <v>76</v>
      </c>
      <c r="D350" s="91">
        <f>ROUND(((D351+D352+D354+D353)/1000),5)</f>
        <v>3.5555300000000001</v>
      </c>
      <c r="E350" s="91">
        <f>ROUND(((E351+E352+E354+E353)/1000),5)</f>
        <v>3.4895299999999998</v>
      </c>
      <c r="F350" s="91">
        <f>ROUND(((F351+F352+F354+F353)/1000),5)</f>
        <v>3.43452</v>
      </c>
      <c r="G350" s="91">
        <f t="shared" ref="G350:AA350" si="201">ROUND(((G351+G352+G354+G353)/1000),5)</f>
        <v>3.4166699999999999</v>
      </c>
      <c r="H350" s="91">
        <f t="shared" si="201"/>
        <v>3.4996399999999999</v>
      </c>
      <c r="I350" s="91">
        <f t="shared" si="201"/>
        <v>3.6210200000000001</v>
      </c>
      <c r="J350" s="91">
        <f t="shared" si="201"/>
        <v>3.8307899999999999</v>
      </c>
      <c r="K350" s="91">
        <f t="shared" si="201"/>
        <v>4.1898799999999996</v>
      </c>
      <c r="L350" s="91">
        <f t="shared" si="201"/>
        <v>4.2580299999999998</v>
      </c>
      <c r="M350" s="91">
        <f t="shared" si="201"/>
        <v>4.48116</v>
      </c>
      <c r="N350" s="91">
        <f t="shared" si="201"/>
        <v>4.6509999999999998</v>
      </c>
      <c r="O350" s="91">
        <f t="shared" si="201"/>
        <v>4.4654499999999997</v>
      </c>
      <c r="P350" s="91">
        <f t="shared" si="201"/>
        <v>4.4269999999999996</v>
      </c>
      <c r="Q350" s="91">
        <f t="shared" si="201"/>
        <v>4.4391699999999998</v>
      </c>
      <c r="R350" s="91">
        <f t="shared" si="201"/>
        <v>4.4276499999999999</v>
      </c>
      <c r="S350" s="91">
        <f t="shared" si="201"/>
        <v>4.4811300000000003</v>
      </c>
      <c r="T350" s="91">
        <f t="shared" si="201"/>
        <v>4.7019500000000001</v>
      </c>
      <c r="U350" s="91">
        <f t="shared" si="201"/>
        <v>4.7119499999999999</v>
      </c>
      <c r="V350" s="91">
        <f t="shared" si="201"/>
        <v>4.6712800000000003</v>
      </c>
      <c r="W350" s="91">
        <f t="shared" si="201"/>
        <v>4.4284100000000004</v>
      </c>
      <c r="X350" s="91">
        <f t="shared" si="201"/>
        <v>4.3173700000000004</v>
      </c>
      <c r="Y350" s="91">
        <f t="shared" si="201"/>
        <v>4.2095399999999996</v>
      </c>
      <c r="Z350" s="91">
        <f t="shared" si="201"/>
        <v>3.89215</v>
      </c>
      <c r="AA350" s="91">
        <f t="shared" si="201"/>
        <v>3.6913800000000001</v>
      </c>
    </row>
    <row r="351" spans="1:27" ht="12.75" customHeight="1" outlineLevel="1" x14ac:dyDescent="0.2">
      <c r="A351" s="99" t="s">
        <v>576</v>
      </c>
      <c r="B351" s="63" t="s">
        <v>238</v>
      </c>
      <c r="C351" s="43" t="s">
        <v>79</v>
      </c>
      <c r="D351" s="44">
        <v>1112.93</v>
      </c>
      <c r="E351" s="44">
        <v>1046.93</v>
      </c>
      <c r="F351" s="44">
        <v>991.92</v>
      </c>
      <c r="G351" s="44">
        <v>974.07</v>
      </c>
      <c r="H351" s="44">
        <v>1057.04</v>
      </c>
      <c r="I351" s="44">
        <v>1178.42</v>
      </c>
      <c r="J351" s="44">
        <v>1388.19</v>
      </c>
      <c r="K351" s="44">
        <v>1747.28</v>
      </c>
      <c r="L351" s="44">
        <v>1815.43</v>
      </c>
      <c r="M351" s="44">
        <v>2038.56</v>
      </c>
      <c r="N351" s="44">
        <v>2208.4</v>
      </c>
      <c r="O351" s="44">
        <v>2022.85</v>
      </c>
      <c r="P351" s="44">
        <v>1984.4</v>
      </c>
      <c r="Q351" s="44">
        <v>1996.57</v>
      </c>
      <c r="R351" s="44">
        <v>1985.05</v>
      </c>
      <c r="S351" s="44">
        <v>2038.53</v>
      </c>
      <c r="T351" s="44">
        <v>2259.35</v>
      </c>
      <c r="U351" s="44">
        <v>2269.35</v>
      </c>
      <c r="V351" s="44">
        <v>2228.6799999999998</v>
      </c>
      <c r="W351" s="44">
        <v>1985.81</v>
      </c>
      <c r="X351" s="44">
        <v>1874.77</v>
      </c>
      <c r="Y351" s="44">
        <v>1766.94</v>
      </c>
      <c r="Z351" s="44">
        <v>1449.55</v>
      </c>
      <c r="AA351" s="44">
        <v>1248.78</v>
      </c>
    </row>
    <row r="352" spans="1:27" ht="12.75" customHeight="1" outlineLevel="1" x14ac:dyDescent="0.2">
      <c r="A352" s="99" t="s">
        <v>577</v>
      </c>
      <c r="B352" s="63" t="s">
        <v>90</v>
      </c>
      <c r="C352" s="43" t="s">
        <v>79</v>
      </c>
      <c r="D352" s="44">
        <f t="shared" ref="D352:AA352" si="202">$D$327</f>
        <v>2222.89</v>
      </c>
      <c r="E352" s="44">
        <f t="shared" si="202"/>
        <v>2222.89</v>
      </c>
      <c r="F352" s="44">
        <f t="shared" si="202"/>
        <v>2222.89</v>
      </c>
      <c r="G352" s="44">
        <f t="shared" si="202"/>
        <v>2222.89</v>
      </c>
      <c r="H352" s="44">
        <f t="shared" si="202"/>
        <v>2222.89</v>
      </c>
      <c r="I352" s="44">
        <f t="shared" si="202"/>
        <v>2222.89</v>
      </c>
      <c r="J352" s="44">
        <f t="shared" si="202"/>
        <v>2222.89</v>
      </c>
      <c r="K352" s="44">
        <f t="shared" si="202"/>
        <v>2222.89</v>
      </c>
      <c r="L352" s="44">
        <f t="shared" si="202"/>
        <v>2222.89</v>
      </c>
      <c r="M352" s="44">
        <f t="shared" si="202"/>
        <v>2222.89</v>
      </c>
      <c r="N352" s="44">
        <f t="shared" si="202"/>
        <v>2222.89</v>
      </c>
      <c r="O352" s="44">
        <f t="shared" si="202"/>
        <v>2222.89</v>
      </c>
      <c r="P352" s="44">
        <f t="shared" si="202"/>
        <v>2222.89</v>
      </c>
      <c r="Q352" s="44">
        <f t="shared" si="202"/>
        <v>2222.89</v>
      </c>
      <c r="R352" s="44">
        <f t="shared" si="202"/>
        <v>2222.89</v>
      </c>
      <c r="S352" s="44">
        <f t="shared" si="202"/>
        <v>2222.89</v>
      </c>
      <c r="T352" s="44">
        <f t="shared" si="202"/>
        <v>2222.89</v>
      </c>
      <c r="U352" s="44">
        <f t="shared" si="202"/>
        <v>2222.89</v>
      </c>
      <c r="V352" s="44">
        <f t="shared" si="202"/>
        <v>2222.89</v>
      </c>
      <c r="W352" s="44">
        <f t="shared" si="202"/>
        <v>2222.89</v>
      </c>
      <c r="X352" s="44">
        <f t="shared" si="202"/>
        <v>2222.89</v>
      </c>
      <c r="Y352" s="44">
        <f t="shared" si="202"/>
        <v>2222.89</v>
      </c>
      <c r="Z352" s="44">
        <f t="shared" si="202"/>
        <v>2222.89</v>
      </c>
      <c r="AA352" s="44">
        <f t="shared" si="202"/>
        <v>2222.89</v>
      </c>
    </row>
    <row r="353" spans="1:27" ht="12.75" customHeight="1" outlineLevel="1" x14ac:dyDescent="0.2">
      <c r="A353" s="99" t="s">
        <v>578</v>
      </c>
      <c r="B353" s="63" t="s">
        <v>83</v>
      </c>
      <c r="C353" s="43" t="s">
        <v>79</v>
      </c>
      <c r="D353" s="44">
        <v>3.35</v>
      </c>
      <c r="E353" s="44">
        <v>3.35</v>
      </c>
      <c r="F353" s="44">
        <v>3.35</v>
      </c>
      <c r="G353" s="44">
        <v>3.35</v>
      </c>
      <c r="H353" s="44">
        <v>3.35</v>
      </c>
      <c r="I353" s="44">
        <v>3.35</v>
      </c>
      <c r="J353" s="44">
        <v>3.35</v>
      </c>
      <c r="K353" s="44">
        <v>3.35</v>
      </c>
      <c r="L353" s="44">
        <v>3.35</v>
      </c>
      <c r="M353" s="44">
        <v>3.35</v>
      </c>
      <c r="N353" s="44">
        <v>3.35</v>
      </c>
      <c r="O353" s="44">
        <v>3.35</v>
      </c>
      <c r="P353" s="44">
        <v>3.35</v>
      </c>
      <c r="Q353" s="44">
        <v>3.35</v>
      </c>
      <c r="R353" s="44">
        <v>3.35</v>
      </c>
      <c r="S353" s="44">
        <v>3.35</v>
      </c>
      <c r="T353" s="44">
        <v>3.35</v>
      </c>
      <c r="U353" s="44">
        <v>3.35</v>
      </c>
      <c r="V353" s="44">
        <v>3.35</v>
      </c>
      <c r="W353" s="44">
        <v>3.35</v>
      </c>
      <c r="X353" s="44">
        <v>3.35</v>
      </c>
      <c r="Y353" s="44">
        <v>3.35</v>
      </c>
      <c r="Z353" s="44">
        <v>3.35</v>
      </c>
      <c r="AA353" s="44">
        <v>3.35</v>
      </c>
    </row>
    <row r="354" spans="1:27" ht="12.75" customHeight="1" outlineLevel="1" x14ac:dyDescent="0.2">
      <c r="A354" s="99" t="s">
        <v>579</v>
      </c>
      <c r="B354" s="63" t="s">
        <v>81</v>
      </c>
      <c r="C354" s="43" t="s">
        <v>79</v>
      </c>
      <c r="D354" s="44">
        <f>$D$11</f>
        <v>216.36</v>
      </c>
      <c r="E354" s="44">
        <f t="shared" ref="E354:AA354" si="203">$D$11</f>
        <v>216.36</v>
      </c>
      <c r="F354" s="44">
        <f t="shared" si="203"/>
        <v>216.36</v>
      </c>
      <c r="G354" s="44">
        <f t="shared" si="203"/>
        <v>216.36</v>
      </c>
      <c r="H354" s="44">
        <f t="shared" si="203"/>
        <v>216.36</v>
      </c>
      <c r="I354" s="44">
        <f t="shared" si="203"/>
        <v>216.36</v>
      </c>
      <c r="J354" s="44">
        <f t="shared" si="203"/>
        <v>216.36</v>
      </c>
      <c r="K354" s="44">
        <f t="shared" si="203"/>
        <v>216.36</v>
      </c>
      <c r="L354" s="44">
        <f t="shared" si="203"/>
        <v>216.36</v>
      </c>
      <c r="M354" s="44">
        <f t="shared" si="203"/>
        <v>216.36</v>
      </c>
      <c r="N354" s="44">
        <f t="shared" si="203"/>
        <v>216.36</v>
      </c>
      <c r="O354" s="44">
        <f t="shared" si="203"/>
        <v>216.36</v>
      </c>
      <c r="P354" s="44">
        <f t="shared" si="203"/>
        <v>216.36</v>
      </c>
      <c r="Q354" s="44">
        <f t="shared" si="203"/>
        <v>216.36</v>
      </c>
      <c r="R354" s="44">
        <f t="shared" si="203"/>
        <v>216.36</v>
      </c>
      <c r="S354" s="44">
        <f t="shared" si="203"/>
        <v>216.36</v>
      </c>
      <c r="T354" s="44">
        <f t="shared" si="203"/>
        <v>216.36</v>
      </c>
      <c r="U354" s="44">
        <f t="shared" si="203"/>
        <v>216.36</v>
      </c>
      <c r="V354" s="44">
        <f t="shared" si="203"/>
        <v>216.36</v>
      </c>
      <c r="W354" s="44">
        <f t="shared" si="203"/>
        <v>216.36</v>
      </c>
      <c r="X354" s="44">
        <f t="shared" si="203"/>
        <v>216.36</v>
      </c>
      <c r="Y354" s="44">
        <f t="shared" si="203"/>
        <v>216.36</v>
      </c>
      <c r="Z354" s="44">
        <f t="shared" si="203"/>
        <v>216.36</v>
      </c>
      <c r="AA354" s="44">
        <f t="shared" si="203"/>
        <v>216.36</v>
      </c>
    </row>
    <row r="355" spans="1:27" ht="12.75" customHeight="1" x14ac:dyDescent="0.2">
      <c r="A355" s="98" t="s">
        <v>580</v>
      </c>
      <c r="B355" s="28" t="str">
        <f>"07"&amp;"."&amp;$B$662&amp;"."&amp;$B$663</f>
        <v>07.12.2023</v>
      </c>
      <c r="C355" s="90" t="s">
        <v>76</v>
      </c>
      <c r="D355" s="91">
        <f>ROUND(((D356+D357+D359+D358)/1000),5)</f>
        <v>3.4766400000000002</v>
      </c>
      <c r="E355" s="91">
        <f>ROUND(((E356+E357+E359+E358)/1000),5)</f>
        <v>3.35134</v>
      </c>
      <c r="F355" s="91">
        <f>ROUND(((F356+F357+F359+F358)/1000),5)</f>
        <v>3.2736700000000001</v>
      </c>
      <c r="G355" s="91">
        <f t="shared" ref="G355:AA355" si="204">ROUND(((G356+G357+G359+G358)/1000),5)</f>
        <v>3.25366</v>
      </c>
      <c r="H355" s="91">
        <f t="shared" si="204"/>
        <v>3.3637100000000002</v>
      </c>
      <c r="I355" s="91">
        <f t="shared" si="204"/>
        <v>3.52305</v>
      </c>
      <c r="J355" s="91">
        <f t="shared" si="204"/>
        <v>3.76416</v>
      </c>
      <c r="K355" s="91">
        <f t="shared" si="204"/>
        <v>4.1227900000000002</v>
      </c>
      <c r="L355" s="91">
        <f t="shared" si="204"/>
        <v>4.2574800000000002</v>
      </c>
      <c r="M355" s="91">
        <f t="shared" si="204"/>
        <v>4.4227499999999997</v>
      </c>
      <c r="N355" s="91">
        <f t="shared" si="204"/>
        <v>4.5862999999999996</v>
      </c>
      <c r="O355" s="91">
        <f t="shared" si="204"/>
        <v>4.3800100000000004</v>
      </c>
      <c r="P355" s="91">
        <f t="shared" si="204"/>
        <v>4.32606</v>
      </c>
      <c r="Q355" s="91">
        <f t="shared" si="204"/>
        <v>4.3373799999999996</v>
      </c>
      <c r="R355" s="91">
        <f t="shared" si="204"/>
        <v>4.3335999999999997</v>
      </c>
      <c r="S355" s="91">
        <f t="shared" si="204"/>
        <v>4.3969800000000001</v>
      </c>
      <c r="T355" s="91">
        <f t="shared" si="204"/>
        <v>4.6620100000000004</v>
      </c>
      <c r="U355" s="91">
        <f t="shared" si="204"/>
        <v>4.6863000000000001</v>
      </c>
      <c r="V355" s="91">
        <f t="shared" si="204"/>
        <v>4.6577900000000003</v>
      </c>
      <c r="W355" s="91">
        <f t="shared" si="204"/>
        <v>4.3632900000000001</v>
      </c>
      <c r="X355" s="91">
        <f t="shared" si="204"/>
        <v>4.2503000000000002</v>
      </c>
      <c r="Y355" s="91">
        <f t="shared" si="204"/>
        <v>4.11829</v>
      </c>
      <c r="Z355" s="91">
        <f t="shared" si="204"/>
        <v>3.8369300000000002</v>
      </c>
      <c r="AA355" s="91">
        <f t="shared" si="204"/>
        <v>3.6682600000000001</v>
      </c>
    </row>
    <row r="356" spans="1:27" ht="12.75" customHeight="1" outlineLevel="1" x14ac:dyDescent="0.2">
      <c r="A356" s="99" t="s">
        <v>581</v>
      </c>
      <c r="B356" s="63" t="s">
        <v>238</v>
      </c>
      <c r="C356" s="43" t="s">
        <v>79</v>
      </c>
      <c r="D356" s="44">
        <v>1034.04</v>
      </c>
      <c r="E356" s="44">
        <v>908.74</v>
      </c>
      <c r="F356" s="44">
        <v>831.07</v>
      </c>
      <c r="G356" s="44">
        <v>811.06</v>
      </c>
      <c r="H356" s="44">
        <v>921.11</v>
      </c>
      <c r="I356" s="44">
        <v>1080.45</v>
      </c>
      <c r="J356" s="44">
        <v>1321.56</v>
      </c>
      <c r="K356" s="44">
        <v>1680.19</v>
      </c>
      <c r="L356" s="44">
        <v>1814.88</v>
      </c>
      <c r="M356" s="44">
        <v>1980.15</v>
      </c>
      <c r="N356" s="44">
        <v>2143.6999999999998</v>
      </c>
      <c r="O356" s="44">
        <v>1937.41</v>
      </c>
      <c r="P356" s="44">
        <v>1883.46</v>
      </c>
      <c r="Q356" s="44">
        <v>1894.78</v>
      </c>
      <c r="R356" s="44">
        <v>1891</v>
      </c>
      <c r="S356" s="44">
        <v>1954.38</v>
      </c>
      <c r="T356" s="44">
        <v>2219.41</v>
      </c>
      <c r="U356" s="44">
        <v>2243.6999999999998</v>
      </c>
      <c r="V356" s="44">
        <v>2215.19</v>
      </c>
      <c r="W356" s="44">
        <v>1920.69</v>
      </c>
      <c r="X356" s="44">
        <v>1807.7</v>
      </c>
      <c r="Y356" s="44">
        <v>1675.69</v>
      </c>
      <c r="Z356" s="44">
        <v>1394.33</v>
      </c>
      <c r="AA356" s="44">
        <v>1225.6600000000001</v>
      </c>
    </row>
    <row r="357" spans="1:27" ht="12.75" customHeight="1" outlineLevel="1" x14ac:dyDescent="0.2">
      <c r="A357" s="99" t="s">
        <v>582</v>
      </c>
      <c r="B357" s="63" t="s">
        <v>90</v>
      </c>
      <c r="C357" s="43" t="s">
        <v>79</v>
      </c>
      <c r="D357" s="44">
        <f t="shared" ref="D357:AA357" si="205">$D$327</f>
        <v>2222.89</v>
      </c>
      <c r="E357" s="44">
        <f t="shared" si="205"/>
        <v>2222.89</v>
      </c>
      <c r="F357" s="44">
        <f t="shared" si="205"/>
        <v>2222.89</v>
      </c>
      <c r="G357" s="44">
        <f t="shared" si="205"/>
        <v>2222.89</v>
      </c>
      <c r="H357" s="44">
        <f t="shared" si="205"/>
        <v>2222.89</v>
      </c>
      <c r="I357" s="44">
        <f t="shared" si="205"/>
        <v>2222.89</v>
      </c>
      <c r="J357" s="44">
        <f t="shared" si="205"/>
        <v>2222.89</v>
      </c>
      <c r="K357" s="44">
        <f t="shared" si="205"/>
        <v>2222.89</v>
      </c>
      <c r="L357" s="44">
        <f t="shared" si="205"/>
        <v>2222.89</v>
      </c>
      <c r="M357" s="44">
        <f t="shared" si="205"/>
        <v>2222.89</v>
      </c>
      <c r="N357" s="44">
        <f t="shared" si="205"/>
        <v>2222.89</v>
      </c>
      <c r="O357" s="44">
        <f t="shared" si="205"/>
        <v>2222.89</v>
      </c>
      <c r="P357" s="44">
        <f t="shared" si="205"/>
        <v>2222.89</v>
      </c>
      <c r="Q357" s="44">
        <f t="shared" si="205"/>
        <v>2222.89</v>
      </c>
      <c r="R357" s="44">
        <f t="shared" si="205"/>
        <v>2222.89</v>
      </c>
      <c r="S357" s="44">
        <f t="shared" si="205"/>
        <v>2222.89</v>
      </c>
      <c r="T357" s="44">
        <f t="shared" si="205"/>
        <v>2222.89</v>
      </c>
      <c r="U357" s="44">
        <f t="shared" si="205"/>
        <v>2222.89</v>
      </c>
      <c r="V357" s="44">
        <f t="shared" si="205"/>
        <v>2222.89</v>
      </c>
      <c r="W357" s="44">
        <f t="shared" si="205"/>
        <v>2222.89</v>
      </c>
      <c r="X357" s="44">
        <f t="shared" si="205"/>
        <v>2222.89</v>
      </c>
      <c r="Y357" s="44">
        <f t="shared" si="205"/>
        <v>2222.89</v>
      </c>
      <c r="Z357" s="44">
        <f t="shared" si="205"/>
        <v>2222.89</v>
      </c>
      <c r="AA357" s="44">
        <f t="shared" si="205"/>
        <v>2222.89</v>
      </c>
    </row>
    <row r="358" spans="1:27" ht="12.75" customHeight="1" outlineLevel="1" x14ac:dyDescent="0.2">
      <c r="A358" s="99" t="s">
        <v>583</v>
      </c>
      <c r="B358" s="63" t="s">
        <v>83</v>
      </c>
      <c r="C358" s="43" t="s">
        <v>79</v>
      </c>
      <c r="D358" s="44">
        <v>3.35</v>
      </c>
      <c r="E358" s="44">
        <v>3.35</v>
      </c>
      <c r="F358" s="44">
        <v>3.35</v>
      </c>
      <c r="G358" s="44">
        <v>3.35</v>
      </c>
      <c r="H358" s="44">
        <v>3.35</v>
      </c>
      <c r="I358" s="44">
        <v>3.35</v>
      </c>
      <c r="J358" s="44">
        <v>3.35</v>
      </c>
      <c r="K358" s="44">
        <v>3.35</v>
      </c>
      <c r="L358" s="44">
        <v>3.35</v>
      </c>
      <c r="M358" s="44">
        <v>3.35</v>
      </c>
      <c r="N358" s="44">
        <v>3.35</v>
      </c>
      <c r="O358" s="44">
        <v>3.35</v>
      </c>
      <c r="P358" s="44">
        <v>3.35</v>
      </c>
      <c r="Q358" s="44">
        <v>3.35</v>
      </c>
      <c r="R358" s="44">
        <v>3.35</v>
      </c>
      <c r="S358" s="44">
        <v>3.35</v>
      </c>
      <c r="T358" s="44">
        <v>3.35</v>
      </c>
      <c r="U358" s="44">
        <v>3.35</v>
      </c>
      <c r="V358" s="44">
        <v>3.35</v>
      </c>
      <c r="W358" s="44">
        <v>3.35</v>
      </c>
      <c r="X358" s="44">
        <v>3.35</v>
      </c>
      <c r="Y358" s="44">
        <v>3.35</v>
      </c>
      <c r="Z358" s="44">
        <v>3.35</v>
      </c>
      <c r="AA358" s="44">
        <v>3.35</v>
      </c>
    </row>
    <row r="359" spans="1:27" ht="12.75" customHeight="1" outlineLevel="1" x14ac:dyDescent="0.2">
      <c r="A359" s="99" t="s">
        <v>584</v>
      </c>
      <c r="B359" s="63" t="s">
        <v>81</v>
      </c>
      <c r="C359" s="43" t="s">
        <v>79</v>
      </c>
      <c r="D359" s="44">
        <f>$D$11</f>
        <v>216.36</v>
      </c>
      <c r="E359" s="44">
        <f t="shared" ref="E359:AA359" si="206">$D$11</f>
        <v>216.36</v>
      </c>
      <c r="F359" s="44">
        <f t="shared" si="206"/>
        <v>216.36</v>
      </c>
      <c r="G359" s="44">
        <f t="shared" si="206"/>
        <v>216.36</v>
      </c>
      <c r="H359" s="44">
        <f t="shared" si="206"/>
        <v>216.36</v>
      </c>
      <c r="I359" s="44">
        <f t="shared" si="206"/>
        <v>216.36</v>
      </c>
      <c r="J359" s="44">
        <f t="shared" si="206"/>
        <v>216.36</v>
      </c>
      <c r="K359" s="44">
        <f t="shared" si="206"/>
        <v>216.36</v>
      </c>
      <c r="L359" s="44">
        <f t="shared" si="206"/>
        <v>216.36</v>
      </c>
      <c r="M359" s="44">
        <f t="shared" si="206"/>
        <v>216.36</v>
      </c>
      <c r="N359" s="44">
        <f t="shared" si="206"/>
        <v>216.36</v>
      </c>
      <c r="O359" s="44">
        <f t="shared" si="206"/>
        <v>216.36</v>
      </c>
      <c r="P359" s="44">
        <f t="shared" si="206"/>
        <v>216.36</v>
      </c>
      <c r="Q359" s="44">
        <f t="shared" si="206"/>
        <v>216.36</v>
      </c>
      <c r="R359" s="44">
        <f t="shared" si="206"/>
        <v>216.36</v>
      </c>
      <c r="S359" s="44">
        <f t="shared" si="206"/>
        <v>216.36</v>
      </c>
      <c r="T359" s="44">
        <f t="shared" si="206"/>
        <v>216.36</v>
      </c>
      <c r="U359" s="44">
        <f t="shared" si="206"/>
        <v>216.36</v>
      </c>
      <c r="V359" s="44">
        <f t="shared" si="206"/>
        <v>216.36</v>
      </c>
      <c r="W359" s="44">
        <f t="shared" si="206"/>
        <v>216.36</v>
      </c>
      <c r="X359" s="44">
        <f t="shared" si="206"/>
        <v>216.36</v>
      </c>
      <c r="Y359" s="44">
        <f t="shared" si="206"/>
        <v>216.36</v>
      </c>
      <c r="Z359" s="44">
        <f t="shared" si="206"/>
        <v>216.36</v>
      </c>
      <c r="AA359" s="44">
        <f t="shared" si="206"/>
        <v>216.36</v>
      </c>
    </row>
    <row r="360" spans="1:27" ht="12.75" customHeight="1" x14ac:dyDescent="0.2">
      <c r="A360" s="98" t="s">
        <v>585</v>
      </c>
      <c r="B360" s="28" t="str">
        <f>"08"&amp;"."&amp;$B$662&amp;"."&amp;$B$663</f>
        <v>08.12.2023</v>
      </c>
      <c r="C360" s="90" t="s">
        <v>76</v>
      </c>
      <c r="D360" s="91">
        <f>ROUND(((D361+D362+D364+D363)/1000),5)</f>
        <v>3.4596399999999998</v>
      </c>
      <c r="E360" s="91">
        <f>ROUND(((E361+E362+E364+E363)/1000),5)</f>
        <v>3.3094100000000002</v>
      </c>
      <c r="F360" s="91">
        <f>ROUND(((F361+F362+F364+F363)/1000),5)</f>
        <v>2.6125699999999998</v>
      </c>
      <c r="G360" s="91">
        <f t="shared" ref="G360:AA360" si="207">ROUND(((G361+G362+G364+G363)/1000),5)</f>
        <v>2.6102799999999999</v>
      </c>
      <c r="H360" s="91">
        <f t="shared" si="207"/>
        <v>2.6263200000000002</v>
      </c>
      <c r="I360" s="91">
        <f t="shared" si="207"/>
        <v>3.50665</v>
      </c>
      <c r="J360" s="91">
        <f t="shared" si="207"/>
        <v>3.73766</v>
      </c>
      <c r="K360" s="91">
        <f t="shared" si="207"/>
        <v>4.0506700000000002</v>
      </c>
      <c r="L360" s="91">
        <f t="shared" si="207"/>
        <v>4.26844</v>
      </c>
      <c r="M360" s="91">
        <f t="shared" si="207"/>
        <v>4.3061999999999996</v>
      </c>
      <c r="N360" s="91">
        <f t="shared" si="207"/>
        <v>4.3231799999999998</v>
      </c>
      <c r="O360" s="91">
        <f t="shared" si="207"/>
        <v>4.3430200000000001</v>
      </c>
      <c r="P360" s="91">
        <f t="shared" si="207"/>
        <v>4.3294499999999996</v>
      </c>
      <c r="Q360" s="91">
        <f t="shared" si="207"/>
        <v>4.34117</v>
      </c>
      <c r="R360" s="91">
        <f t="shared" si="207"/>
        <v>4.3341599999999998</v>
      </c>
      <c r="S360" s="91">
        <f t="shared" si="207"/>
        <v>4.2823700000000002</v>
      </c>
      <c r="T360" s="91">
        <f t="shared" si="207"/>
        <v>4.3153899999999998</v>
      </c>
      <c r="U360" s="91">
        <f t="shared" si="207"/>
        <v>4.3083099999999996</v>
      </c>
      <c r="V360" s="91">
        <f t="shared" si="207"/>
        <v>4.2871899999999998</v>
      </c>
      <c r="W360" s="91">
        <f t="shared" si="207"/>
        <v>4.2777900000000004</v>
      </c>
      <c r="X360" s="91">
        <f t="shared" si="207"/>
        <v>4.2526700000000002</v>
      </c>
      <c r="Y360" s="91">
        <f t="shared" si="207"/>
        <v>4.0686799999999996</v>
      </c>
      <c r="Z360" s="91">
        <f t="shared" si="207"/>
        <v>3.7629299999999999</v>
      </c>
      <c r="AA360" s="91">
        <f t="shared" si="207"/>
        <v>3.6570800000000001</v>
      </c>
    </row>
    <row r="361" spans="1:27" ht="12.75" customHeight="1" outlineLevel="1" x14ac:dyDescent="0.2">
      <c r="A361" s="99" t="s">
        <v>586</v>
      </c>
      <c r="B361" s="63" t="s">
        <v>238</v>
      </c>
      <c r="C361" s="43" t="s">
        <v>79</v>
      </c>
      <c r="D361" s="44">
        <v>1017.04</v>
      </c>
      <c r="E361" s="44">
        <v>866.81</v>
      </c>
      <c r="F361" s="44">
        <v>169.97</v>
      </c>
      <c r="G361" s="44">
        <v>167.68</v>
      </c>
      <c r="H361" s="44">
        <v>183.72</v>
      </c>
      <c r="I361" s="44">
        <v>1064.05</v>
      </c>
      <c r="J361" s="44">
        <v>1295.06</v>
      </c>
      <c r="K361" s="44">
        <v>1608.07</v>
      </c>
      <c r="L361" s="44">
        <v>1825.84</v>
      </c>
      <c r="M361" s="44">
        <v>1863.6</v>
      </c>
      <c r="N361" s="44">
        <v>1880.58</v>
      </c>
      <c r="O361" s="44">
        <v>1900.42</v>
      </c>
      <c r="P361" s="44">
        <v>1886.85</v>
      </c>
      <c r="Q361" s="44">
        <v>1898.57</v>
      </c>
      <c r="R361" s="44">
        <v>1891.56</v>
      </c>
      <c r="S361" s="44">
        <v>1839.77</v>
      </c>
      <c r="T361" s="44">
        <v>1872.79</v>
      </c>
      <c r="U361" s="44">
        <v>1865.71</v>
      </c>
      <c r="V361" s="44">
        <v>1844.59</v>
      </c>
      <c r="W361" s="44">
        <v>1835.19</v>
      </c>
      <c r="X361" s="44">
        <v>1810.07</v>
      </c>
      <c r="Y361" s="44">
        <v>1626.08</v>
      </c>
      <c r="Z361" s="44">
        <v>1320.33</v>
      </c>
      <c r="AA361" s="44">
        <v>1214.48</v>
      </c>
    </row>
    <row r="362" spans="1:27" ht="12.75" customHeight="1" outlineLevel="1" x14ac:dyDescent="0.2">
      <c r="A362" s="99" t="s">
        <v>587</v>
      </c>
      <c r="B362" s="63" t="s">
        <v>90</v>
      </c>
      <c r="C362" s="43" t="s">
        <v>79</v>
      </c>
      <c r="D362" s="44">
        <f t="shared" ref="D362:AA362" si="208">$D$327</f>
        <v>2222.89</v>
      </c>
      <c r="E362" s="44">
        <f t="shared" si="208"/>
        <v>2222.89</v>
      </c>
      <c r="F362" s="44">
        <f t="shared" si="208"/>
        <v>2222.89</v>
      </c>
      <c r="G362" s="44">
        <f t="shared" si="208"/>
        <v>2222.89</v>
      </c>
      <c r="H362" s="44">
        <f t="shared" si="208"/>
        <v>2222.89</v>
      </c>
      <c r="I362" s="44">
        <f t="shared" si="208"/>
        <v>2222.89</v>
      </c>
      <c r="J362" s="44">
        <f t="shared" si="208"/>
        <v>2222.89</v>
      </c>
      <c r="K362" s="44">
        <f t="shared" si="208"/>
        <v>2222.89</v>
      </c>
      <c r="L362" s="44">
        <f t="shared" si="208"/>
        <v>2222.89</v>
      </c>
      <c r="M362" s="44">
        <f t="shared" si="208"/>
        <v>2222.89</v>
      </c>
      <c r="N362" s="44">
        <f t="shared" si="208"/>
        <v>2222.89</v>
      </c>
      <c r="O362" s="44">
        <f t="shared" si="208"/>
        <v>2222.89</v>
      </c>
      <c r="P362" s="44">
        <f t="shared" si="208"/>
        <v>2222.89</v>
      </c>
      <c r="Q362" s="44">
        <f t="shared" si="208"/>
        <v>2222.89</v>
      </c>
      <c r="R362" s="44">
        <f t="shared" si="208"/>
        <v>2222.89</v>
      </c>
      <c r="S362" s="44">
        <f t="shared" si="208"/>
        <v>2222.89</v>
      </c>
      <c r="T362" s="44">
        <f t="shared" si="208"/>
        <v>2222.89</v>
      </c>
      <c r="U362" s="44">
        <f t="shared" si="208"/>
        <v>2222.89</v>
      </c>
      <c r="V362" s="44">
        <f t="shared" si="208"/>
        <v>2222.89</v>
      </c>
      <c r="W362" s="44">
        <f t="shared" si="208"/>
        <v>2222.89</v>
      </c>
      <c r="X362" s="44">
        <f t="shared" si="208"/>
        <v>2222.89</v>
      </c>
      <c r="Y362" s="44">
        <f t="shared" si="208"/>
        <v>2222.89</v>
      </c>
      <c r="Z362" s="44">
        <f t="shared" si="208"/>
        <v>2222.89</v>
      </c>
      <c r="AA362" s="44">
        <f t="shared" si="208"/>
        <v>2222.89</v>
      </c>
    </row>
    <row r="363" spans="1:27" ht="12.75" customHeight="1" outlineLevel="1" x14ac:dyDescent="0.2">
      <c r="A363" s="99" t="s">
        <v>588</v>
      </c>
      <c r="B363" s="63" t="s">
        <v>83</v>
      </c>
      <c r="C363" s="43" t="s">
        <v>79</v>
      </c>
      <c r="D363" s="44">
        <v>3.35</v>
      </c>
      <c r="E363" s="44">
        <v>3.35</v>
      </c>
      <c r="F363" s="44">
        <v>3.35</v>
      </c>
      <c r="G363" s="44">
        <v>3.35</v>
      </c>
      <c r="H363" s="44">
        <v>3.35</v>
      </c>
      <c r="I363" s="44">
        <v>3.35</v>
      </c>
      <c r="J363" s="44">
        <v>3.35</v>
      </c>
      <c r="K363" s="44">
        <v>3.35</v>
      </c>
      <c r="L363" s="44">
        <v>3.35</v>
      </c>
      <c r="M363" s="44">
        <v>3.35</v>
      </c>
      <c r="N363" s="44">
        <v>3.35</v>
      </c>
      <c r="O363" s="44">
        <v>3.35</v>
      </c>
      <c r="P363" s="44">
        <v>3.35</v>
      </c>
      <c r="Q363" s="44">
        <v>3.35</v>
      </c>
      <c r="R363" s="44">
        <v>3.35</v>
      </c>
      <c r="S363" s="44">
        <v>3.35</v>
      </c>
      <c r="T363" s="44">
        <v>3.35</v>
      </c>
      <c r="U363" s="44">
        <v>3.35</v>
      </c>
      <c r="V363" s="44">
        <v>3.35</v>
      </c>
      <c r="W363" s="44">
        <v>3.35</v>
      </c>
      <c r="X363" s="44">
        <v>3.35</v>
      </c>
      <c r="Y363" s="44">
        <v>3.35</v>
      </c>
      <c r="Z363" s="44">
        <v>3.35</v>
      </c>
      <c r="AA363" s="44">
        <v>3.35</v>
      </c>
    </row>
    <row r="364" spans="1:27" ht="12.75" customHeight="1" outlineLevel="1" x14ac:dyDescent="0.2">
      <c r="A364" s="99" t="s">
        <v>589</v>
      </c>
      <c r="B364" s="63" t="s">
        <v>81</v>
      </c>
      <c r="C364" s="43" t="s">
        <v>79</v>
      </c>
      <c r="D364" s="44">
        <f>$D$11</f>
        <v>216.36</v>
      </c>
      <c r="E364" s="44">
        <f t="shared" ref="E364:AA364" si="209">$D$11</f>
        <v>216.36</v>
      </c>
      <c r="F364" s="44">
        <f t="shared" si="209"/>
        <v>216.36</v>
      </c>
      <c r="G364" s="44">
        <f t="shared" si="209"/>
        <v>216.36</v>
      </c>
      <c r="H364" s="44">
        <f t="shared" si="209"/>
        <v>216.36</v>
      </c>
      <c r="I364" s="44">
        <f t="shared" si="209"/>
        <v>216.36</v>
      </c>
      <c r="J364" s="44">
        <f t="shared" si="209"/>
        <v>216.36</v>
      </c>
      <c r="K364" s="44">
        <f t="shared" si="209"/>
        <v>216.36</v>
      </c>
      <c r="L364" s="44">
        <f t="shared" si="209"/>
        <v>216.36</v>
      </c>
      <c r="M364" s="44">
        <f t="shared" si="209"/>
        <v>216.36</v>
      </c>
      <c r="N364" s="44">
        <f t="shared" si="209"/>
        <v>216.36</v>
      </c>
      <c r="O364" s="44">
        <f t="shared" si="209"/>
        <v>216.36</v>
      </c>
      <c r="P364" s="44">
        <f t="shared" si="209"/>
        <v>216.36</v>
      </c>
      <c r="Q364" s="44">
        <f t="shared" si="209"/>
        <v>216.36</v>
      </c>
      <c r="R364" s="44">
        <f t="shared" si="209"/>
        <v>216.36</v>
      </c>
      <c r="S364" s="44">
        <f t="shared" si="209"/>
        <v>216.36</v>
      </c>
      <c r="T364" s="44">
        <f t="shared" si="209"/>
        <v>216.36</v>
      </c>
      <c r="U364" s="44">
        <f t="shared" si="209"/>
        <v>216.36</v>
      </c>
      <c r="V364" s="44">
        <f t="shared" si="209"/>
        <v>216.36</v>
      </c>
      <c r="W364" s="44">
        <f t="shared" si="209"/>
        <v>216.36</v>
      </c>
      <c r="X364" s="44">
        <f t="shared" si="209"/>
        <v>216.36</v>
      </c>
      <c r="Y364" s="44">
        <f t="shared" si="209"/>
        <v>216.36</v>
      </c>
      <c r="Z364" s="44">
        <f t="shared" si="209"/>
        <v>216.36</v>
      </c>
      <c r="AA364" s="44">
        <f t="shared" si="209"/>
        <v>216.36</v>
      </c>
    </row>
    <row r="365" spans="1:27" ht="12.75" customHeight="1" x14ac:dyDescent="0.2">
      <c r="A365" s="98" t="s">
        <v>590</v>
      </c>
      <c r="B365" s="28" t="str">
        <f>"09"&amp;"."&amp;$B$662&amp;"."&amp;$B$663</f>
        <v>09.12.2023</v>
      </c>
      <c r="C365" s="90" t="s">
        <v>76</v>
      </c>
      <c r="D365" s="91">
        <f>ROUND(((D366+D367+D369+D368)/1000),5)</f>
        <v>3.5546799999999998</v>
      </c>
      <c r="E365" s="91">
        <f>ROUND(((E366+E367+E369+E368)/1000),5)</f>
        <v>3.4481199999999999</v>
      </c>
      <c r="F365" s="91">
        <f>ROUND(((F366+F367+F369+F368)/1000),5)</f>
        <v>3.33568</v>
      </c>
      <c r="G365" s="91">
        <f t="shared" ref="G365:AA365" si="210">ROUND(((G366+G367+G369+G368)/1000),5)</f>
        <v>3.28878</v>
      </c>
      <c r="H365" s="91">
        <f t="shared" si="210"/>
        <v>3.3319000000000001</v>
      </c>
      <c r="I365" s="91">
        <f t="shared" si="210"/>
        <v>3.4517099999999998</v>
      </c>
      <c r="J365" s="91">
        <f t="shared" si="210"/>
        <v>3.5594600000000001</v>
      </c>
      <c r="K365" s="91">
        <f t="shared" si="210"/>
        <v>3.8089400000000002</v>
      </c>
      <c r="L365" s="91">
        <f t="shared" si="210"/>
        <v>4.0425300000000002</v>
      </c>
      <c r="M365" s="91">
        <f t="shared" si="210"/>
        <v>4.2585499999999996</v>
      </c>
      <c r="N365" s="91">
        <f t="shared" si="210"/>
        <v>4.2857500000000002</v>
      </c>
      <c r="O365" s="91">
        <f t="shared" si="210"/>
        <v>4.3185799999999999</v>
      </c>
      <c r="P365" s="91">
        <f t="shared" si="210"/>
        <v>4.2979599999999998</v>
      </c>
      <c r="Q365" s="91">
        <f t="shared" si="210"/>
        <v>4.2958800000000004</v>
      </c>
      <c r="R365" s="91">
        <f t="shared" si="210"/>
        <v>4.2752400000000002</v>
      </c>
      <c r="S365" s="91">
        <f t="shared" si="210"/>
        <v>4.2736900000000002</v>
      </c>
      <c r="T365" s="91">
        <f t="shared" si="210"/>
        <v>4.2928800000000003</v>
      </c>
      <c r="U365" s="91">
        <f t="shared" si="210"/>
        <v>4.32348</v>
      </c>
      <c r="V365" s="91">
        <f t="shared" si="210"/>
        <v>4.3016399999999999</v>
      </c>
      <c r="W365" s="91">
        <f t="shared" si="210"/>
        <v>4.2758399999999996</v>
      </c>
      <c r="X365" s="91">
        <f t="shared" si="210"/>
        <v>4.2511999999999999</v>
      </c>
      <c r="Y365" s="91">
        <f t="shared" si="210"/>
        <v>4.0588699999999998</v>
      </c>
      <c r="Z365" s="91">
        <f t="shared" si="210"/>
        <v>3.7644099999999998</v>
      </c>
      <c r="AA365" s="91">
        <f t="shared" si="210"/>
        <v>3.6430600000000002</v>
      </c>
    </row>
    <row r="366" spans="1:27" ht="12.75" customHeight="1" outlineLevel="1" x14ac:dyDescent="0.2">
      <c r="A366" s="99" t="s">
        <v>591</v>
      </c>
      <c r="B366" s="63" t="s">
        <v>238</v>
      </c>
      <c r="C366" s="43" t="s">
        <v>79</v>
      </c>
      <c r="D366" s="44">
        <v>1112.08</v>
      </c>
      <c r="E366" s="44">
        <v>1005.52</v>
      </c>
      <c r="F366" s="44">
        <v>893.08</v>
      </c>
      <c r="G366" s="44">
        <v>846.18</v>
      </c>
      <c r="H366" s="44">
        <v>889.3</v>
      </c>
      <c r="I366" s="44">
        <v>1009.11</v>
      </c>
      <c r="J366" s="44">
        <v>1116.8599999999999</v>
      </c>
      <c r="K366" s="44">
        <v>1366.34</v>
      </c>
      <c r="L366" s="44">
        <v>1599.93</v>
      </c>
      <c r="M366" s="44">
        <v>1815.95</v>
      </c>
      <c r="N366" s="44">
        <v>1843.15</v>
      </c>
      <c r="O366" s="44">
        <v>1875.98</v>
      </c>
      <c r="P366" s="44">
        <v>1855.36</v>
      </c>
      <c r="Q366" s="44">
        <v>1853.28</v>
      </c>
      <c r="R366" s="44">
        <v>1832.64</v>
      </c>
      <c r="S366" s="44">
        <v>1831.09</v>
      </c>
      <c r="T366" s="44">
        <v>1850.28</v>
      </c>
      <c r="U366" s="44">
        <v>1880.88</v>
      </c>
      <c r="V366" s="44">
        <v>1859.04</v>
      </c>
      <c r="W366" s="44">
        <v>1833.24</v>
      </c>
      <c r="X366" s="44">
        <v>1808.6</v>
      </c>
      <c r="Y366" s="44">
        <v>1616.27</v>
      </c>
      <c r="Z366" s="44">
        <v>1321.81</v>
      </c>
      <c r="AA366" s="44">
        <v>1200.46</v>
      </c>
    </row>
    <row r="367" spans="1:27" ht="12.75" customHeight="1" outlineLevel="1" x14ac:dyDescent="0.2">
      <c r="A367" s="99" t="s">
        <v>592</v>
      </c>
      <c r="B367" s="63" t="s">
        <v>90</v>
      </c>
      <c r="C367" s="43" t="s">
        <v>79</v>
      </c>
      <c r="D367" s="44">
        <f t="shared" ref="D367:AA367" si="211">$D$327</f>
        <v>2222.89</v>
      </c>
      <c r="E367" s="44">
        <f t="shared" si="211"/>
        <v>2222.89</v>
      </c>
      <c r="F367" s="44">
        <f t="shared" si="211"/>
        <v>2222.89</v>
      </c>
      <c r="G367" s="44">
        <f t="shared" si="211"/>
        <v>2222.89</v>
      </c>
      <c r="H367" s="44">
        <f t="shared" si="211"/>
        <v>2222.89</v>
      </c>
      <c r="I367" s="44">
        <f t="shared" si="211"/>
        <v>2222.89</v>
      </c>
      <c r="J367" s="44">
        <f t="shared" si="211"/>
        <v>2222.89</v>
      </c>
      <c r="K367" s="44">
        <f t="shared" si="211"/>
        <v>2222.89</v>
      </c>
      <c r="L367" s="44">
        <f t="shared" si="211"/>
        <v>2222.89</v>
      </c>
      <c r="M367" s="44">
        <f t="shared" si="211"/>
        <v>2222.89</v>
      </c>
      <c r="N367" s="44">
        <f t="shared" si="211"/>
        <v>2222.89</v>
      </c>
      <c r="O367" s="44">
        <f t="shared" si="211"/>
        <v>2222.89</v>
      </c>
      <c r="P367" s="44">
        <f t="shared" si="211"/>
        <v>2222.89</v>
      </c>
      <c r="Q367" s="44">
        <f t="shared" si="211"/>
        <v>2222.89</v>
      </c>
      <c r="R367" s="44">
        <f t="shared" si="211"/>
        <v>2222.89</v>
      </c>
      <c r="S367" s="44">
        <f t="shared" si="211"/>
        <v>2222.89</v>
      </c>
      <c r="T367" s="44">
        <f t="shared" si="211"/>
        <v>2222.89</v>
      </c>
      <c r="U367" s="44">
        <f t="shared" si="211"/>
        <v>2222.89</v>
      </c>
      <c r="V367" s="44">
        <f t="shared" si="211"/>
        <v>2222.89</v>
      </c>
      <c r="W367" s="44">
        <f t="shared" si="211"/>
        <v>2222.89</v>
      </c>
      <c r="X367" s="44">
        <f t="shared" si="211"/>
        <v>2222.89</v>
      </c>
      <c r="Y367" s="44">
        <f t="shared" si="211"/>
        <v>2222.89</v>
      </c>
      <c r="Z367" s="44">
        <f t="shared" si="211"/>
        <v>2222.89</v>
      </c>
      <c r="AA367" s="44">
        <f t="shared" si="211"/>
        <v>2222.89</v>
      </c>
    </row>
    <row r="368" spans="1:27" ht="12.75" customHeight="1" outlineLevel="1" x14ac:dyDescent="0.2">
      <c r="A368" s="99" t="s">
        <v>593</v>
      </c>
      <c r="B368" s="63" t="s">
        <v>83</v>
      </c>
      <c r="C368" s="43" t="s">
        <v>79</v>
      </c>
      <c r="D368" s="44">
        <v>3.35</v>
      </c>
      <c r="E368" s="44">
        <v>3.35</v>
      </c>
      <c r="F368" s="44">
        <v>3.35</v>
      </c>
      <c r="G368" s="44">
        <v>3.35</v>
      </c>
      <c r="H368" s="44">
        <v>3.35</v>
      </c>
      <c r="I368" s="44">
        <v>3.35</v>
      </c>
      <c r="J368" s="44">
        <v>3.35</v>
      </c>
      <c r="K368" s="44">
        <v>3.35</v>
      </c>
      <c r="L368" s="44">
        <v>3.35</v>
      </c>
      <c r="M368" s="44">
        <v>3.35</v>
      </c>
      <c r="N368" s="44">
        <v>3.35</v>
      </c>
      <c r="O368" s="44">
        <v>3.35</v>
      </c>
      <c r="P368" s="44">
        <v>3.35</v>
      </c>
      <c r="Q368" s="44">
        <v>3.35</v>
      </c>
      <c r="R368" s="44">
        <v>3.35</v>
      </c>
      <c r="S368" s="44">
        <v>3.35</v>
      </c>
      <c r="T368" s="44">
        <v>3.35</v>
      </c>
      <c r="U368" s="44">
        <v>3.35</v>
      </c>
      <c r="V368" s="44">
        <v>3.35</v>
      </c>
      <c r="W368" s="44">
        <v>3.35</v>
      </c>
      <c r="X368" s="44">
        <v>3.35</v>
      </c>
      <c r="Y368" s="44">
        <v>3.35</v>
      </c>
      <c r="Z368" s="44">
        <v>3.35</v>
      </c>
      <c r="AA368" s="44">
        <v>3.35</v>
      </c>
    </row>
    <row r="369" spans="1:27" ht="12.75" customHeight="1" outlineLevel="1" x14ac:dyDescent="0.2">
      <c r="A369" s="99" t="s">
        <v>594</v>
      </c>
      <c r="B369" s="63" t="s">
        <v>81</v>
      </c>
      <c r="C369" s="43" t="s">
        <v>79</v>
      </c>
      <c r="D369" s="44">
        <f>$D$11</f>
        <v>216.36</v>
      </c>
      <c r="E369" s="44">
        <f t="shared" ref="E369:AA369" si="212">$D$11</f>
        <v>216.36</v>
      </c>
      <c r="F369" s="44">
        <f t="shared" si="212"/>
        <v>216.36</v>
      </c>
      <c r="G369" s="44">
        <f t="shared" si="212"/>
        <v>216.36</v>
      </c>
      <c r="H369" s="44">
        <f t="shared" si="212"/>
        <v>216.36</v>
      </c>
      <c r="I369" s="44">
        <f t="shared" si="212"/>
        <v>216.36</v>
      </c>
      <c r="J369" s="44">
        <f t="shared" si="212"/>
        <v>216.36</v>
      </c>
      <c r="K369" s="44">
        <f t="shared" si="212"/>
        <v>216.36</v>
      </c>
      <c r="L369" s="44">
        <f t="shared" si="212"/>
        <v>216.36</v>
      </c>
      <c r="M369" s="44">
        <f t="shared" si="212"/>
        <v>216.36</v>
      </c>
      <c r="N369" s="44">
        <f t="shared" si="212"/>
        <v>216.36</v>
      </c>
      <c r="O369" s="44">
        <f t="shared" si="212"/>
        <v>216.36</v>
      </c>
      <c r="P369" s="44">
        <f t="shared" si="212"/>
        <v>216.36</v>
      </c>
      <c r="Q369" s="44">
        <f t="shared" si="212"/>
        <v>216.36</v>
      </c>
      <c r="R369" s="44">
        <f t="shared" si="212"/>
        <v>216.36</v>
      </c>
      <c r="S369" s="44">
        <f t="shared" si="212"/>
        <v>216.36</v>
      </c>
      <c r="T369" s="44">
        <f t="shared" si="212"/>
        <v>216.36</v>
      </c>
      <c r="U369" s="44">
        <f t="shared" si="212"/>
        <v>216.36</v>
      </c>
      <c r="V369" s="44">
        <f t="shared" si="212"/>
        <v>216.36</v>
      </c>
      <c r="W369" s="44">
        <f t="shared" si="212"/>
        <v>216.36</v>
      </c>
      <c r="X369" s="44">
        <f t="shared" si="212"/>
        <v>216.36</v>
      </c>
      <c r="Y369" s="44">
        <f t="shared" si="212"/>
        <v>216.36</v>
      </c>
      <c r="Z369" s="44">
        <f t="shared" si="212"/>
        <v>216.36</v>
      </c>
      <c r="AA369" s="44">
        <f t="shared" si="212"/>
        <v>216.36</v>
      </c>
    </row>
    <row r="370" spans="1:27" ht="12.75" customHeight="1" x14ac:dyDescent="0.2">
      <c r="A370" s="98" t="s">
        <v>595</v>
      </c>
      <c r="B370" s="28" t="str">
        <f>"10"&amp;"."&amp;$B$662&amp;"."&amp;$B$663</f>
        <v>10.12.2023</v>
      </c>
      <c r="C370" s="90" t="s">
        <v>76</v>
      </c>
      <c r="D370" s="91">
        <f>ROUND(((D371+D372+D374+D373)/1000),5)</f>
        <v>3.5125099999999998</v>
      </c>
      <c r="E370" s="91">
        <f>ROUND(((E371+E372+E374+E373)/1000),5)</f>
        <v>3.3580800000000002</v>
      </c>
      <c r="F370" s="91">
        <f>ROUND(((F371+F372+F374+F373)/1000),5)</f>
        <v>3.2575400000000001</v>
      </c>
      <c r="G370" s="91">
        <f t="shared" ref="G370:AA370" si="213">ROUND(((G371+G372+G374+G373)/1000),5)</f>
        <v>3.2029200000000002</v>
      </c>
      <c r="H370" s="91">
        <f t="shared" si="213"/>
        <v>2.6166700000000001</v>
      </c>
      <c r="I370" s="91">
        <f t="shared" si="213"/>
        <v>3.3669799999999999</v>
      </c>
      <c r="J370" s="91">
        <f t="shared" si="213"/>
        <v>3.4462899999999999</v>
      </c>
      <c r="K370" s="91">
        <f t="shared" si="213"/>
        <v>3.56237</v>
      </c>
      <c r="L370" s="91">
        <f t="shared" si="213"/>
        <v>3.9027799999999999</v>
      </c>
      <c r="M370" s="91">
        <f t="shared" si="213"/>
        <v>4.0644799999999996</v>
      </c>
      <c r="N370" s="91">
        <f t="shared" si="213"/>
        <v>4.2123699999999999</v>
      </c>
      <c r="O370" s="91">
        <f t="shared" si="213"/>
        <v>4.2397200000000002</v>
      </c>
      <c r="P370" s="91">
        <f t="shared" si="213"/>
        <v>4.2377599999999997</v>
      </c>
      <c r="Q370" s="91">
        <f t="shared" si="213"/>
        <v>4.2466999999999997</v>
      </c>
      <c r="R370" s="91">
        <f t="shared" si="213"/>
        <v>4.21617</v>
      </c>
      <c r="S370" s="91">
        <f t="shared" si="213"/>
        <v>4.2089999999999996</v>
      </c>
      <c r="T370" s="91">
        <f t="shared" si="213"/>
        <v>4.2712000000000003</v>
      </c>
      <c r="U370" s="91">
        <f t="shared" si="213"/>
        <v>4.2795800000000002</v>
      </c>
      <c r="V370" s="91">
        <f t="shared" si="213"/>
        <v>4.2771600000000003</v>
      </c>
      <c r="W370" s="91">
        <f t="shared" si="213"/>
        <v>4.2505300000000004</v>
      </c>
      <c r="X370" s="91">
        <f t="shared" si="213"/>
        <v>4.1825900000000003</v>
      </c>
      <c r="Y370" s="91">
        <f t="shared" si="213"/>
        <v>4.0063500000000003</v>
      </c>
      <c r="Z370" s="91">
        <f t="shared" si="213"/>
        <v>3.7507299999999999</v>
      </c>
      <c r="AA370" s="91">
        <f t="shared" si="213"/>
        <v>3.5768800000000001</v>
      </c>
    </row>
    <row r="371" spans="1:27" ht="12.75" customHeight="1" outlineLevel="1" x14ac:dyDescent="0.2">
      <c r="A371" s="99" t="s">
        <v>596</v>
      </c>
      <c r="B371" s="63" t="s">
        <v>238</v>
      </c>
      <c r="C371" s="43" t="s">
        <v>79</v>
      </c>
      <c r="D371" s="44">
        <v>1069.9100000000001</v>
      </c>
      <c r="E371" s="44">
        <v>915.48</v>
      </c>
      <c r="F371" s="44">
        <v>814.94</v>
      </c>
      <c r="G371" s="44">
        <v>760.32</v>
      </c>
      <c r="H371" s="44">
        <v>174.07</v>
      </c>
      <c r="I371" s="44">
        <v>924.38</v>
      </c>
      <c r="J371" s="44">
        <v>1003.69</v>
      </c>
      <c r="K371" s="44">
        <v>1119.77</v>
      </c>
      <c r="L371" s="44">
        <v>1460.18</v>
      </c>
      <c r="M371" s="44">
        <v>1621.88</v>
      </c>
      <c r="N371" s="44">
        <v>1769.77</v>
      </c>
      <c r="O371" s="44">
        <v>1797.12</v>
      </c>
      <c r="P371" s="44">
        <v>1795.16</v>
      </c>
      <c r="Q371" s="44">
        <v>1804.1</v>
      </c>
      <c r="R371" s="44">
        <v>1773.57</v>
      </c>
      <c r="S371" s="44">
        <v>1766.4</v>
      </c>
      <c r="T371" s="44">
        <v>1828.6</v>
      </c>
      <c r="U371" s="44">
        <v>1836.98</v>
      </c>
      <c r="V371" s="44">
        <v>1834.56</v>
      </c>
      <c r="W371" s="44">
        <v>1807.93</v>
      </c>
      <c r="X371" s="44">
        <v>1739.99</v>
      </c>
      <c r="Y371" s="44">
        <v>1563.75</v>
      </c>
      <c r="Z371" s="44">
        <v>1308.1300000000001</v>
      </c>
      <c r="AA371" s="44">
        <v>1134.28</v>
      </c>
    </row>
    <row r="372" spans="1:27" ht="12.75" customHeight="1" outlineLevel="1" x14ac:dyDescent="0.2">
      <c r="A372" s="99" t="s">
        <v>597</v>
      </c>
      <c r="B372" s="63" t="s">
        <v>90</v>
      </c>
      <c r="C372" s="43" t="s">
        <v>79</v>
      </c>
      <c r="D372" s="44">
        <f t="shared" ref="D372:AA372" si="214">$D$327</f>
        <v>2222.89</v>
      </c>
      <c r="E372" s="44">
        <f t="shared" si="214"/>
        <v>2222.89</v>
      </c>
      <c r="F372" s="44">
        <f t="shared" si="214"/>
        <v>2222.89</v>
      </c>
      <c r="G372" s="44">
        <f t="shared" si="214"/>
        <v>2222.89</v>
      </c>
      <c r="H372" s="44">
        <f t="shared" si="214"/>
        <v>2222.89</v>
      </c>
      <c r="I372" s="44">
        <f t="shared" si="214"/>
        <v>2222.89</v>
      </c>
      <c r="J372" s="44">
        <f t="shared" si="214"/>
        <v>2222.89</v>
      </c>
      <c r="K372" s="44">
        <f t="shared" si="214"/>
        <v>2222.89</v>
      </c>
      <c r="L372" s="44">
        <f t="shared" si="214"/>
        <v>2222.89</v>
      </c>
      <c r="M372" s="44">
        <f t="shared" si="214"/>
        <v>2222.89</v>
      </c>
      <c r="N372" s="44">
        <f t="shared" si="214"/>
        <v>2222.89</v>
      </c>
      <c r="O372" s="44">
        <f t="shared" si="214"/>
        <v>2222.89</v>
      </c>
      <c r="P372" s="44">
        <f t="shared" si="214"/>
        <v>2222.89</v>
      </c>
      <c r="Q372" s="44">
        <f t="shared" si="214"/>
        <v>2222.89</v>
      </c>
      <c r="R372" s="44">
        <f t="shared" si="214"/>
        <v>2222.89</v>
      </c>
      <c r="S372" s="44">
        <f t="shared" si="214"/>
        <v>2222.89</v>
      </c>
      <c r="T372" s="44">
        <f t="shared" si="214"/>
        <v>2222.89</v>
      </c>
      <c r="U372" s="44">
        <f t="shared" si="214"/>
        <v>2222.89</v>
      </c>
      <c r="V372" s="44">
        <f t="shared" si="214"/>
        <v>2222.89</v>
      </c>
      <c r="W372" s="44">
        <f t="shared" si="214"/>
        <v>2222.89</v>
      </c>
      <c r="X372" s="44">
        <f t="shared" si="214"/>
        <v>2222.89</v>
      </c>
      <c r="Y372" s="44">
        <f t="shared" si="214"/>
        <v>2222.89</v>
      </c>
      <c r="Z372" s="44">
        <f t="shared" si="214"/>
        <v>2222.89</v>
      </c>
      <c r="AA372" s="44">
        <f t="shared" si="214"/>
        <v>2222.89</v>
      </c>
    </row>
    <row r="373" spans="1:27" ht="12.75" customHeight="1" outlineLevel="1" x14ac:dyDescent="0.2">
      <c r="A373" s="99" t="s">
        <v>598</v>
      </c>
      <c r="B373" s="63" t="s">
        <v>83</v>
      </c>
      <c r="C373" s="43" t="s">
        <v>79</v>
      </c>
      <c r="D373" s="44">
        <v>3.35</v>
      </c>
      <c r="E373" s="44">
        <v>3.35</v>
      </c>
      <c r="F373" s="44">
        <v>3.35</v>
      </c>
      <c r="G373" s="44">
        <v>3.35</v>
      </c>
      <c r="H373" s="44">
        <v>3.35</v>
      </c>
      <c r="I373" s="44">
        <v>3.35</v>
      </c>
      <c r="J373" s="44">
        <v>3.35</v>
      </c>
      <c r="K373" s="44">
        <v>3.35</v>
      </c>
      <c r="L373" s="44">
        <v>3.35</v>
      </c>
      <c r="M373" s="44">
        <v>3.35</v>
      </c>
      <c r="N373" s="44">
        <v>3.35</v>
      </c>
      <c r="O373" s="44">
        <v>3.35</v>
      </c>
      <c r="P373" s="44">
        <v>3.35</v>
      </c>
      <c r="Q373" s="44">
        <v>3.35</v>
      </c>
      <c r="R373" s="44">
        <v>3.35</v>
      </c>
      <c r="S373" s="44">
        <v>3.35</v>
      </c>
      <c r="T373" s="44">
        <v>3.35</v>
      </c>
      <c r="U373" s="44">
        <v>3.35</v>
      </c>
      <c r="V373" s="44">
        <v>3.35</v>
      </c>
      <c r="W373" s="44">
        <v>3.35</v>
      </c>
      <c r="X373" s="44">
        <v>3.35</v>
      </c>
      <c r="Y373" s="44">
        <v>3.35</v>
      </c>
      <c r="Z373" s="44">
        <v>3.35</v>
      </c>
      <c r="AA373" s="44">
        <v>3.35</v>
      </c>
    </row>
    <row r="374" spans="1:27" ht="12.75" customHeight="1" outlineLevel="1" x14ac:dyDescent="0.2">
      <c r="A374" s="99" t="s">
        <v>599</v>
      </c>
      <c r="B374" s="63" t="s">
        <v>81</v>
      </c>
      <c r="C374" s="43" t="s">
        <v>79</v>
      </c>
      <c r="D374" s="44">
        <f>$D$11</f>
        <v>216.36</v>
      </c>
      <c r="E374" s="44">
        <f t="shared" ref="E374:AA374" si="215">$D$11</f>
        <v>216.36</v>
      </c>
      <c r="F374" s="44">
        <f t="shared" si="215"/>
        <v>216.36</v>
      </c>
      <c r="G374" s="44">
        <f t="shared" si="215"/>
        <v>216.36</v>
      </c>
      <c r="H374" s="44">
        <f t="shared" si="215"/>
        <v>216.36</v>
      </c>
      <c r="I374" s="44">
        <f t="shared" si="215"/>
        <v>216.36</v>
      </c>
      <c r="J374" s="44">
        <f t="shared" si="215"/>
        <v>216.36</v>
      </c>
      <c r="K374" s="44">
        <f t="shared" si="215"/>
        <v>216.36</v>
      </c>
      <c r="L374" s="44">
        <f t="shared" si="215"/>
        <v>216.36</v>
      </c>
      <c r="M374" s="44">
        <f t="shared" si="215"/>
        <v>216.36</v>
      </c>
      <c r="N374" s="44">
        <f t="shared" si="215"/>
        <v>216.36</v>
      </c>
      <c r="O374" s="44">
        <f t="shared" si="215"/>
        <v>216.36</v>
      </c>
      <c r="P374" s="44">
        <f t="shared" si="215"/>
        <v>216.36</v>
      </c>
      <c r="Q374" s="44">
        <f t="shared" si="215"/>
        <v>216.36</v>
      </c>
      <c r="R374" s="44">
        <f t="shared" si="215"/>
        <v>216.36</v>
      </c>
      <c r="S374" s="44">
        <f t="shared" si="215"/>
        <v>216.36</v>
      </c>
      <c r="T374" s="44">
        <f t="shared" si="215"/>
        <v>216.36</v>
      </c>
      <c r="U374" s="44">
        <f t="shared" si="215"/>
        <v>216.36</v>
      </c>
      <c r="V374" s="44">
        <f t="shared" si="215"/>
        <v>216.36</v>
      </c>
      <c r="W374" s="44">
        <f t="shared" si="215"/>
        <v>216.36</v>
      </c>
      <c r="X374" s="44">
        <f t="shared" si="215"/>
        <v>216.36</v>
      </c>
      <c r="Y374" s="44">
        <f t="shared" si="215"/>
        <v>216.36</v>
      </c>
      <c r="Z374" s="44">
        <f t="shared" si="215"/>
        <v>216.36</v>
      </c>
      <c r="AA374" s="44">
        <f t="shared" si="215"/>
        <v>216.36</v>
      </c>
    </row>
    <row r="375" spans="1:27" ht="12.75" customHeight="1" x14ac:dyDescent="0.2">
      <c r="A375" s="98" t="s">
        <v>600</v>
      </c>
      <c r="B375" s="28" t="str">
        <f>"11"&amp;"."&amp;$B$662&amp;"."&amp;$B$663</f>
        <v>11.12.2023</v>
      </c>
      <c r="C375" s="90" t="s">
        <v>76</v>
      </c>
      <c r="D375" s="91">
        <f>ROUND(((D376+D377+D379+D378)/1000),5)</f>
        <v>3.5201600000000002</v>
      </c>
      <c r="E375" s="91">
        <f>ROUND(((E376+E377+E379+E378)/1000),5)</f>
        <v>3.4332199999999999</v>
      </c>
      <c r="F375" s="91">
        <f>ROUND(((F376+F377+F379+F378)/1000),5)</f>
        <v>3.3559000000000001</v>
      </c>
      <c r="G375" s="91">
        <f t="shared" ref="G375:AA375" si="216">ROUND(((G376+G377+G379+G378)/1000),5)</f>
        <v>3.31671</v>
      </c>
      <c r="H375" s="91">
        <f t="shared" si="216"/>
        <v>3.4233799999999999</v>
      </c>
      <c r="I375" s="91">
        <f t="shared" si="216"/>
        <v>3.5484900000000001</v>
      </c>
      <c r="J375" s="91">
        <f t="shared" si="216"/>
        <v>3.7581099999999998</v>
      </c>
      <c r="K375" s="91">
        <f t="shared" si="216"/>
        <v>4.2370099999999997</v>
      </c>
      <c r="L375" s="91">
        <f t="shared" si="216"/>
        <v>4.3689900000000002</v>
      </c>
      <c r="M375" s="91">
        <f t="shared" si="216"/>
        <v>4.4815399999999999</v>
      </c>
      <c r="N375" s="91">
        <f t="shared" si="216"/>
        <v>4.5243500000000001</v>
      </c>
      <c r="O375" s="91">
        <f t="shared" si="216"/>
        <v>4.5449400000000004</v>
      </c>
      <c r="P375" s="91">
        <f t="shared" si="216"/>
        <v>4.4831799999999999</v>
      </c>
      <c r="Q375" s="91">
        <f t="shared" si="216"/>
        <v>4.50406</v>
      </c>
      <c r="R375" s="91">
        <f t="shared" si="216"/>
        <v>4.4988599999999996</v>
      </c>
      <c r="S375" s="91">
        <f t="shared" si="216"/>
        <v>4.4436</v>
      </c>
      <c r="T375" s="91">
        <f t="shared" si="216"/>
        <v>4.4878600000000004</v>
      </c>
      <c r="U375" s="91">
        <f t="shared" si="216"/>
        <v>4.4976399999999996</v>
      </c>
      <c r="V375" s="91">
        <f t="shared" si="216"/>
        <v>4.4653099999999997</v>
      </c>
      <c r="W375" s="91">
        <f t="shared" si="216"/>
        <v>4.3536099999999998</v>
      </c>
      <c r="X375" s="91">
        <f t="shared" si="216"/>
        <v>4.29575</v>
      </c>
      <c r="Y375" s="91">
        <f t="shared" si="216"/>
        <v>4.0928199999999997</v>
      </c>
      <c r="Z375" s="91">
        <f t="shared" si="216"/>
        <v>3.76966</v>
      </c>
      <c r="AA375" s="91">
        <f t="shared" si="216"/>
        <v>3.6441599999999998</v>
      </c>
    </row>
    <row r="376" spans="1:27" ht="12.75" customHeight="1" outlineLevel="1" x14ac:dyDescent="0.2">
      <c r="A376" s="99" t="s">
        <v>601</v>
      </c>
      <c r="B376" s="63" t="s">
        <v>238</v>
      </c>
      <c r="C376" s="43" t="s">
        <v>79</v>
      </c>
      <c r="D376" s="44">
        <v>1077.56</v>
      </c>
      <c r="E376" s="44">
        <v>990.62</v>
      </c>
      <c r="F376" s="44">
        <v>913.3</v>
      </c>
      <c r="G376" s="44">
        <v>874.11</v>
      </c>
      <c r="H376" s="44">
        <v>980.78</v>
      </c>
      <c r="I376" s="44">
        <v>1105.8900000000001</v>
      </c>
      <c r="J376" s="44">
        <v>1315.51</v>
      </c>
      <c r="K376" s="44">
        <v>1794.41</v>
      </c>
      <c r="L376" s="44">
        <v>1926.39</v>
      </c>
      <c r="M376" s="44">
        <v>2038.94</v>
      </c>
      <c r="N376" s="44">
        <v>2081.75</v>
      </c>
      <c r="O376" s="44">
        <v>2102.34</v>
      </c>
      <c r="P376" s="44">
        <v>2040.58</v>
      </c>
      <c r="Q376" s="44">
        <v>2061.46</v>
      </c>
      <c r="R376" s="44">
        <v>2056.2600000000002</v>
      </c>
      <c r="S376" s="44">
        <v>2001</v>
      </c>
      <c r="T376" s="44">
        <v>2045.26</v>
      </c>
      <c r="U376" s="44">
        <v>2055.04</v>
      </c>
      <c r="V376" s="44">
        <v>2022.71</v>
      </c>
      <c r="W376" s="44">
        <v>1911.01</v>
      </c>
      <c r="X376" s="44">
        <v>1853.15</v>
      </c>
      <c r="Y376" s="44">
        <v>1650.22</v>
      </c>
      <c r="Z376" s="44">
        <v>1327.06</v>
      </c>
      <c r="AA376" s="44">
        <v>1201.56</v>
      </c>
    </row>
    <row r="377" spans="1:27" ht="12.75" customHeight="1" outlineLevel="1" x14ac:dyDescent="0.2">
      <c r="A377" s="99" t="s">
        <v>602</v>
      </c>
      <c r="B377" s="63" t="s">
        <v>90</v>
      </c>
      <c r="C377" s="43" t="s">
        <v>79</v>
      </c>
      <c r="D377" s="44">
        <f t="shared" ref="D377:AA377" si="217">$D$327</f>
        <v>2222.89</v>
      </c>
      <c r="E377" s="44">
        <f t="shared" si="217"/>
        <v>2222.89</v>
      </c>
      <c r="F377" s="44">
        <f t="shared" si="217"/>
        <v>2222.89</v>
      </c>
      <c r="G377" s="44">
        <f t="shared" si="217"/>
        <v>2222.89</v>
      </c>
      <c r="H377" s="44">
        <f t="shared" si="217"/>
        <v>2222.89</v>
      </c>
      <c r="I377" s="44">
        <f t="shared" si="217"/>
        <v>2222.89</v>
      </c>
      <c r="J377" s="44">
        <f t="shared" si="217"/>
        <v>2222.89</v>
      </c>
      <c r="K377" s="44">
        <f t="shared" si="217"/>
        <v>2222.89</v>
      </c>
      <c r="L377" s="44">
        <f t="shared" si="217"/>
        <v>2222.89</v>
      </c>
      <c r="M377" s="44">
        <f t="shared" si="217"/>
        <v>2222.89</v>
      </c>
      <c r="N377" s="44">
        <f t="shared" si="217"/>
        <v>2222.89</v>
      </c>
      <c r="O377" s="44">
        <f t="shared" si="217"/>
        <v>2222.89</v>
      </c>
      <c r="P377" s="44">
        <f t="shared" si="217"/>
        <v>2222.89</v>
      </c>
      <c r="Q377" s="44">
        <f t="shared" si="217"/>
        <v>2222.89</v>
      </c>
      <c r="R377" s="44">
        <f t="shared" si="217"/>
        <v>2222.89</v>
      </c>
      <c r="S377" s="44">
        <f t="shared" si="217"/>
        <v>2222.89</v>
      </c>
      <c r="T377" s="44">
        <f t="shared" si="217"/>
        <v>2222.89</v>
      </c>
      <c r="U377" s="44">
        <f t="shared" si="217"/>
        <v>2222.89</v>
      </c>
      <c r="V377" s="44">
        <f t="shared" si="217"/>
        <v>2222.89</v>
      </c>
      <c r="W377" s="44">
        <f t="shared" si="217"/>
        <v>2222.89</v>
      </c>
      <c r="X377" s="44">
        <f t="shared" si="217"/>
        <v>2222.89</v>
      </c>
      <c r="Y377" s="44">
        <f t="shared" si="217"/>
        <v>2222.89</v>
      </c>
      <c r="Z377" s="44">
        <f t="shared" si="217"/>
        <v>2222.89</v>
      </c>
      <c r="AA377" s="44">
        <f t="shared" si="217"/>
        <v>2222.89</v>
      </c>
    </row>
    <row r="378" spans="1:27" ht="12.75" customHeight="1" outlineLevel="1" x14ac:dyDescent="0.2">
      <c r="A378" s="99" t="s">
        <v>603</v>
      </c>
      <c r="B378" s="63" t="s">
        <v>83</v>
      </c>
      <c r="C378" s="43" t="s">
        <v>79</v>
      </c>
      <c r="D378" s="44">
        <v>3.35</v>
      </c>
      <c r="E378" s="44">
        <v>3.35</v>
      </c>
      <c r="F378" s="44">
        <v>3.35</v>
      </c>
      <c r="G378" s="44">
        <v>3.35</v>
      </c>
      <c r="H378" s="44">
        <v>3.35</v>
      </c>
      <c r="I378" s="44">
        <v>3.35</v>
      </c>
      <c r="J378" s="44">
        <v>3.35</v>
      </c>
      <c r="K378" s="44">
        <v>3.35</v>
      </c>
      <c r="L378" s="44">
        <v>3.35</v>
      </c>
      <c r="M378" s="44">
        <v>3.35</v>
      </c>
      <c r="N378" s="44">
        <v>3.35</v>
      </c>
      <c r="O378" s="44">
        <v>3.35</v>
      </c>
      <c r="P378" s="44">
        <v>3.35</v>
      </c>
      <c r="Q378" s="44">
        <v>3.35</v>
      </c>
      <c r="R378" s="44">
        <v>3.35</v>
      </c>
      <c r="S378" s="44">
        <v>3.35</v>
      </c>
      <c r="T378" s="44">
        <v>3.35</v>
      </c>
      <c r="U378" s="44">
        <v>3.35</v>
      </c>
      <c r="V378" s="44">
        <v>3.35</v>
      </c>
      <c r="W378" s="44">
        <v>3.35</v>
      </c>
      <c r="X378" s="44">
        <v>3.35</v>
      </c>
      <c r="Y378" s="44">
        <v>3.35</v>
      </c>
      <c r="Z378" s="44">
        <v>3.35</v>
      </c>
      <c r="AA378" s="44">
        <v>3.35</v>
      </c>
    </row>
    <row r="379" spans="1:27" ht="12.75" customHeight="1" outlineLevel="1" x14ac:dyDescent="0.2">
      <c r="A379" s="99" t="s">
        <v>604</v>
      </c>
      <c r="B379" s="63" t="s">
        <v>81</v>
      </c>
      <c r="C379" s="43" t="s">
        <v>79</v>
      </c>
      <c r="D379" s="44">
        <f>$D$11</f>
        <v>216.36</v>
      </c>
      <c r="E379" s="44">
        <f t="shared" ref="E379:AA379" si="218">$D$11</f>
        <v>216.36</v>
      </c>
      <c r="F379" s="44">
        <f t="shared" si="218"/>
        <v>216.36</v>
      </c>
      <c r="G379" s="44">
        <f t="shared" si="218"/>
        <v>216.36</v>
      </c>
      <c r="H379" s="44">
        <f t="shared" si="218"/>
        <v>216.36</v>
      </c>
      <c r="I379" s="44">
        <f t="shared" si="218"/>
        <v>216.36</v>
      </c>
      <c r="J379" s="44">
        <f t="shared" si="218"/>
        <v>216.36</v>
      </c>
      <c r="K379" s="44">
        <f t="shared" si="218"/>
        <v>216.36</v>
      </c>
      <c r="L379" s="44">
        <f t="shared" si="218"/>
        <v>216.36</v>
      </c>
      <c r="M379" s="44">
        <f t="shared" si="218"/>
        <v>216.36</v>
      </c>
      <c r="N379" s="44">
        <f t="shared" si="218"/>
        <v>216.36</v>
      </c>
      <c r="O379" s="44">
        <f t="shared" si="218"/>
        <v>216.36</v>
      </c>
      <c r="P379" s="44">
        <f t="shared" si="218"/>
        <v>216.36</v>
      </c>
      <c r="Q379" s="44">
        <f t="shared" si="218"/>
        <v>216.36</v>
      </c>
      <c r="R379" s="44">
        <f t="shared" si="218"/>
        <v>216.36</v>
      </c>
      <c r="S379" s="44">
        <f t="shared" si="218"/>
        <v>216.36</v>
      </c>
      <c r="T379" s="44">
        <f t="shared" si="218"/>
        <v>216.36</v>
      </c>
      <c r="U379" s="44">
        <f t="shared" si="218"/>
        <v>216.36</v>
      </c>
      <c r="V379" s="44">
        <f t="shared" si="218"/>
        <v>216.36</v>
      </c>
      <c r="W379" s="44">
        <f t="shared" si="218"/>
        <v>216.36</v>
      </c>
      <c r="X379" s="44">
        <f t="shared" si="218"/>
        <v>216.36</v>
      </c>
      <c r="Y379" s="44">
        <f t="shared" si="218"/>
        <v>216.36</v>
      </c>
      <c r="Z379" s="44">
        <f t="shared" si="218"/>
        <v>216.36</v>
      </c>
      <c r="AA379" s="44">
        <f t="shared" si="218"/>
        <v>216.36</v>
      </c>
    </row>
    <row r="380" spans="1:27" ht="12.75" customHeight="1" x14ac:dyDescent="0.2">
      <c r="A380" s="98" t="s">
        <v>605</v>
      </c>
      <c r="B380" s="28" t="str">
        <f>"12"&amp;"."&amp;$B$662&amp;"."&amp;$B$663</f>
        <v>12.12.2023</v>
      </c>
      <c r="C380" s="90" t="s">
        <v>76</v>
      </c>
      <c r="D380" s="91">
        <f>ROUND(((D381+D382+D384+D383)/1000),5)</f>
        <v>3.5203199999999999</v>
      </c>
      <c r="E380" s="91">
        <f>ROUND(((E381+E382+E384+E383)/1000),5)</f>
        <v>3.4268900000000002</v>
      </c>
      <c r="F380" s="91">
        <f>ROUND(((F381+F382+F384+F383)/1000),5)</f>
        <v>3.3224900000000002</v>
      </c>
      <c r="G380" s="91">
        <f t="shared" ref="G380:AA380" si="219">ROUND(((G381+G382+G384+G383)/1000),5)</f>
        <v>3.3076599999999998</v>
      </c>
      <c r="H380" s="91">
        <f t="shared" si="219"/>
        <v>3.4115099999999998</v>
      </c>
      <c r="I380" s="91">
        <f t="shared" si="219"/>
        <v>3.56887</v>
      </c>
      <c r="J380" s="91">
        <f t="shared" si="219"/>
        <v>3.7515700000000001</v>
      </c>
      <c r="K380" s="91">
        <f t="shared" si="219"/>
        <v>4.0971700000000002</v>
      </c>
      <c r="L380" s="91">
        <f t="shared" si="219"/>
        <v>4.3033400000000004</v>
      </c>
      <c r="M380" s="91">
        <f t="shared" si="219"/>
        <v>4.3632099999999996</v>
      </c>
      <c r="N380" s="91">
        <f t="shared" si="219"/>
        <v>4.3939199999999996</v>
      </c>
      <c r="O380" s="91">
        <f t="shared" si="219"/>
        <v>4.4293100000000001</v>
      </c>
      <c r="P380" s="91">
        <f t="shared" si="219"/>
        <v>4.3676300000000001</v>
      </c>
      <c r="Q380" s="91">
        <f t="shared" si="219"/>
        <v>4.3860400000000004</v>
      </c>
      <c r="R380" s="91">
        <f t="shared" si="219"/>
        <v>4.3992199999999997</v>
      </c>
      <c r="S380" s="91">
        <f t="shared" si="219"/>
        <v>4.35168</v>
      </c>
      <c r="T380" s="91">
        <f t="shared" si="219"/>
        <v>4.3729899999999997</v>
      </c>
      <c r="U380" s="91">
        <f t="shared" si="219"/>
        <v>4.3661899999999996</v>
      </c>
      <c r="V380" s="91">
        <f t="shared" si="219"/>
        <v>4.3573000000000004</v>
      </c>
      <c r="W380" s="91">
        <f t="shared" si="219"/>
        <v>4.3449900000000001</v>
      </c>
      <c r="X380" s="91">
        <f t="shared" si="219"/>
        <v>4.2941900000000004</v>
      </c>
      <c r="Y380" s="91">
        <f t="shared" si="219"/>
        <v>4.1152699999999998</v>
      </c>
      <c r="Z380" s="91">
        <f t="shared" si="219"/>
        <v>3.7963300000000002</v>
      </c>
      <c r="AA380" s="91">
        <f t="shared" si="219"/>
        <v>3.6804000000000001</v>
      </c>
    </row>
    <row r="381" spans="1:27" ht="12.75" customHeight="1" outlineLevel="1" x14ac:dyDescent="0.2">
      <c r="A381" s="99" t="s">
        <v>606</v>
      </c>
      <c r="B381" s="63" t="s">
        <v>238</v>
      </c>
      <c r="C381" s="43" t="s">
        <v>79</v>
      </c>
      <c r="D381" s="44">
        <v>1077.72</v>
      </c>
      <c r="E381" s="44">
        <v>984.29</v>
      </c>
      <c r="F381" s="44">
        <v>879.89</v>
      </c>
      <c r="G381" s="44">
        <v>865.06</v>
      </c>
      <c r="H381" s="44">
        <v>968.91</v>
      </c>
      <c r="I381" s="44">
        <v>1126.27</v>
      </c>
      <c r="J381" s="44">
        <v>1308.97</v>
      </c>
      <c r="K381" s="44">
        <v>1654.57</v>
      </c>
      <c r="L381" s="44">
        <v>1860.74</v>
      </c>
      <c r="M381" s="44">
        <v>1920.61</v>
      </c>
      <c r="N381" s="44">
        <v>1951.32</v>
      </c>
      <c r="O381" s="44">
        <v>1986.71</v>
      </c>
      <c r="P381" s="44">
        <v>1925.03</v>
      </c>
      <c r="Q381" s="44">
        <v>1943.44</v>
      </c>
      <c r="R381" s="44">
        <v>1956.62</v>
      </c>
      <c r="S381" s="44">
        <v>1909.08</v>
      </c>
      <c r="T381" s="44">
        <v>1930.39</v>
      </c>
      <c r="U381" s="44">
        <v>1923.59</v>
      </c>
      <c r="V381" s="44">
        <v>1914.7</v>
      </c>
      <c r="W381" s="44">
        <v>1902.39</v>
      </c>
      <c r="X381" s="44">
        <v>1851.59</v>
      </c>
      <c r="Y381" s="44">
        <v>1672.67</v>
      </c>
      <c r="Z381" s="44">
        <v>1353.73</v>
      </c>
      <c r="AA381" s="44">
        <v>1237.8</v>
      </c>
    </row>
    <row r="382" spans="1:27" ht="12.75" customHeight="1" outlineLevel="1" x14ac:dyDescent="0.2">
      <c r="A382" s="99" t="s">
        <v>607</v>
      </c>
      <c r="B382" s="63" t="s">
        <v>90</v>
      </c>
      <c r="C382" s="43" t="s">
        <v>79</v>
      </c>
      <c r="D382" s="44">
        <f t="shared" ref="D382:AA382" si="220">$D$327</f>
        <v>2222.89</v>
      </c>
      <c r="E382" s="44">
        <f t="shared" si="220"/>
        <v>2222.89</v>
      </c>
      <c r="F382" s="44">
        <f t="shared" si="220"/>
        <v>2222.89</v>
      </c>
      <c r="G382" s="44">
        <f t="shared" si="220"/>
        <v>2222.89</v>
      </c>
      <c r="H382" s="44">
        <f t="shared" si="220"/>
        <v>2222.89</v>
      </c>
      <c r="I382" s="44">
        <f t="shared" si="220"/>
        <v>2222.89</v>
      </c>
      <c r="J382" s="44">
        <f t="shared" si="220"/>
        <v>2222.89</v>
      </c>
      <c r="K382" s="44">
        <f t="shared" si="220"/>
        <v>2222.89</v>
      </c>
      <c r="L382" s="44">
        <f t="shared" si="220"/>
        <v>2222.89</v>
      </c>
      <c r="M382" s="44">
        <f t="shared" si="220"/>
        <v>2222.89</v>
      </c>
      <c r="N382" s="44">
        <f t="shared" si="220"/>
        <v>2222.89</v>
      </c>
      <c r="O382" s="44">
        <f t="shared" si="220"/>
        <v>2222.89</v>
      </c>
      <c r="P382" s="44">
        <f t="shared" si="220"/>
        <v>2222.89</v>
      </c>
      <c r="Q382" s="44">
        <f t="shared" si="220"/>
        <v>2222.89</v>
      </c>
      <c r="R382" s="44">
        <f t="shared" si="220"/>
        <v>2222.89</v>
      </c>
      <c r="S382" s="44">
        <f t="shared" si="220"/>
        <v>2222.89</v>
      </c>
      <c r="T382" s="44">
        <f t="shared" si="220"/>
        <v>2222.89</v>
      </c>
      <c r="U382" s="44">
        <f t="shared" si="220"/>
        <v>2222.89</v>
      </c>
      <c r="V382" s="44">
        <f t="shared" si="220"/>
        <v>2222.89</v>
      </c>
      <c r="W382" s="44">
        <f t="shared" si="220"/>
        <v>2222.89</v>
      </c>
      <c r="X382" s="44">
        <f t="shared" si="220"/>
        <v>2222.89</v>
      </c>
      <c r="Y382" s="44">
        <f t="shared" si="220"/>
        <v>2222.89</v>
      </c>
      <c r="Z382" s="44">
        <f t="shared" si="220"/>
        <v>2222.89</v>
      </c>
      <c r="AA382" s="44">
        <f t="shared" si="220"/>
        <v>2222.89</v>
      </c>
    </row>
    <row r="383" spans="1:27" ht="12.75" customHeight="1" outlineLevel="1" x14ac:dyDescent="0.2">
      <c r="A383" s="99" t="s">
        <v>608</v>
      </c>
      <c r="B383" s="63" t="s">
        <v>83</v>
      </c>
      <c r="C383" s="43" t="s">
        <v>79</v>
      </c>
      <c r="D383" s="44">
        <v>3.35</v>
      </c>
      <c r="E383" s="44">
        <v>3.35</v>
      </c>
      <c r="F383" s="44">
        <v>3.35</v>
      </c>
      <c r="G383" s="44">
        <v>3.35</v>
      </c>
      <c r="H383" s="44">
        <v>3.35</v>
      </c>
      <c r="I383" s="44">
        <v>3.35</v>
      </c>
      <c r="J383" s="44">
        <v>3.35</v>
      </c>
      <c r="K383" s="44">
        <v>3.35</v>
      </c>
      <c r="L383" s="44">
        <v>3.35</v>
      </c>
      <c r="M383" s="44">
        <v>3.35</v>
      </c>
      <c r="N383" s="44">
        <v>3.35</v>
      </c>
      <c r="O383" s="44">
        <v>3.35</v>
      </c>
      <c r="P383" s="44">
        <v>3.35</v>
      </c>
      <c r="Q383" s="44">
        <v>3.35</v>
      </c>
      <c r="R383" s="44">
        <v>3.35</v>
      </c>
      <c r="S383" s="44">
        <v>3.35</v>
      </c>
      <c r="T383" s="44">
        <v>3.35</v>
      </c>
      <c r="U383" s="44">
        <v>3.35</v>
      </c>
      <c r="V383" s="44">
        <v>3.35</v>
      </c>
      <c r="W383" s="44">
        <v>3.35</v>
      </c>
      <c r="X383" s="44">
        <v>3.35</v>
      </c>
      <c r="Y383" s="44">
        <v>3.35</v>
      </c>
      <c r="Z383" s="44">
        <v>3.35</v>
      </c>
      <c r="AA383" s="44">
        <v>3.35</v>
      </c>
    </row>
    <row r="384" spans="1:27" ht="12.75" customHeight="1" outlineLevel="1" x14ac:dyDescent="0.2">
      <c r="A384" s="99" t="s">
        <v>609</v>
      </c>
      <c r="B384" s="63" t="s">
        <v>81</v>
      </c>
      <c r="C384" s="43" t="s">
        <v>79</v>
      </c>
      <c r="D384" s="44">
        <f>$D$11</f>
        <v>216.36</v>
      </c>
      <c r="E384" s="44">
        <f t="shared" ref="E384:AA384" si="221">$D$11</f>
        <v>216.36</v>
      </c>
      <c r="F384" s="44">
        <f t="shared" si="221"/>
        <v>216.36</v>
      </c>
      <c r="G384" s="44">
        <f t="shared" si="221"/>
        <v>216.36</v>
      </c>
      <c r="H384" s="44">
        <f t="shared" si="221"/>
        <v>216.36</v>
      </c>
      <c r="I384" s="44">
        <f t="shared" si="221"/>
        <v>216.36</v>
      </c>
      <c r="J384" s="44">
        <f t="shared" si="221"/>
        <v>216.36</v>
      </c>
      <c r="K384" s="44">
        <f t="shared" si="221"/>
        <v>216.36</v>
      </c>
      <c r="L384" s="44">
        <f t="shared" si="221"/>
        <v>216.36</v>
      </c>
      <c r="M384" s="44">
        <f t="shared" si="221"/>
        <v>216.36</v>
      </c>
      <c r="N384" s="44">
        <f t="shared" si="221"/>
        <v>216.36</v>
      </c>
      <c r="O384" s="44">
        <f t="shared" si="221"/>
        <v>216.36</v>
      </c>
      <c r="P384" s="44">
        <f t="shared" si="221"/>
        <v>216.36</v>
      </c>
      <c r="Q384" s="44">
        <f t="shared" si="221"/>
        <v>216.36</v>
      </c>
      <c r="R384" s="44">
        <f t="shared" si="221"/>
        <v>216.36</v>
      </c>
      <c r="S384" s="44">
        <f t="shared" si="221"/>
        <v>216.36</v>
      </c>
      <c r="T384" s="44">
        <f t="shared" si="221"/>
        <v>216.36</v>
      </c>
      <c r="U384" s="44">
        <f t="shared" si="221"/>
        <v>216.36</v>
      </c>
      <c r="V384" s="44">
        <f t="shared" si="221"/>
        <v>216.36</v>
      </c>
      <c r="W384" s="44">
        <f t="shared" si="221"/>
        <v>216.36</v>
      </c>
      <c r="X384" s="44">
        <f t="shared" si="221"/>
        <v>216.36</v>
      </c>
      <c r="Y384" s="44">
        <f t="shared" si="221"/>
        <v>216.36</v>
      </c>
      <c r="Z384" s="44">
        <f t="shared" si="221"/>
        <v>216.36</v>
      </c>
      <c r="AA384" s="44">
        <f t="shared" si="221"/>
        <v>216.36</v>
      </c>
    </row>
    <row r="385" spans="1:27" ht="12.75" customHeight="1" x14ac:dyDescent="0.2">
      <c r="A385" s="98" t="s">
        <v>610</v>
      </c>
      <c r="B385" s="28" t="str">
        <f>"13"&amp;"."&amp;$B$662&amp;"."&amp;$B$663</f>
        <v>13.12.2023</v>
      </c>
      <c r="C385" s="90" t="s">
        <v>76</v>
      </c>
      <c r="D385" s="91">
        <f>ROUND(((D386+D387+D389+D388)/1000),5)</f>
        <v>3.60806</v>
      </c>
      <c r="E385" s="91">
        <f>ROUND(((E386+E387+E389+E388)/1000),5)</f>
        <v>3.5190600000000001</v>
      </c>
      <c r="F385" s="91">
        <f>ROUND(((F386+F387+F389+F388)/1000),5)</f>
        <v>3.4826999999999999</v>
      </c>
      <c r="G385" s="91">
        <f t="shared" ref="G385:AA385" si="222">ROUND(((G386+G387+G389+G388)/1000),5)</f>
        <v>3.47051</v>
      </c>
      <c r="H385" s="91">
        <f t="shared" si="222"/>
        <v>3.5044</v>
      </c>
      <c r="I385" s="91">
        <f t="shared" si="222"/>
        <v>3.64391</v>
      </c>
      <c r="J385" s="91">
        <f t="shared" si="222"/>
        <v>3.8170000000000002</v>
      </c>
      <c r="K385" s="91">
        <f t="shared" si="222"/>
        <v>4.1574499999999999</v>
      </c>
      <c r="L385" s="91">
        <f t="shared" si="222"/>
        <v>4.3756899999999996</v>
      </c>
      <c r="M385" s="91">
        <f t="shared" si="222"/>
        <v>4.4496000000000002</v>
      </c>
      <c r="N385" s="91">
        <f t="shared" si="222"/>
        <v>4.4819899999999997</v>
      </c>
      <c r="O385" s="91">
        <f t="shared" si="222"/>
        <v>4.51593</v>
      </c>
      <c r="P385" s="91">
        <f t="shared" si="222"/>
        <v>4.4653400000000003</v>
      </c>
      <c r="Q385" s="91">
        <f t="shared" si="222"/>
        <v>4.4908400000000004</v>
      </c>
      <c r="R385" s="91">
        <f t="shared" si="222"/>
        <v>4.4807100000000002</v>
      </c>
      <c r="S385" s="91">
        <f t="shared" si="222"/>
        <v>4.4575699999999996</v>
      </c>
      <c r="T385" s="91">
        <f t="shared" si="222"/>
        <v>4.4885700000000002</v>
      </c>
      <c r="U385" s="91">
        <f t="shared" si="222"/>
        <v>4.4791699999999999</v>
      </c>
      <c r="V385" s="91">
        <f t="shared" si="222"/>
        <v>4.4549899999999996</v>
      </c>
      <c r="W385" s="91">
        <f t="shared" si="222"/>
        <v>4.3905500000000002</v>
      </c>
      <c r="X385" s="91">
        <f t="shared" si="222"/>
        <v>4.2717700000000001</v>
      </c>
      <c r="Y385" s="91">
        <f t="shared" si="222"/>
        <v>4.1990499999999997</v>
      </c>
      <c r="Z385" s="91">
        <f t="shared" si="222"/>
        <v>3.9360400000000002</v>
      </c>
      <c r="AA385" s="91">
        <f t="shared" si="222"/>
        <v>3.7451500000000002</v>
      </c>
    </row>
    <row r="386" spans="1:27" ht="12.75" customHeight="1" outlineLevel="1" x14ac:dyDescent="0.2">
      <c r="A386" s="99" t="s">
        <v>611</v>
      </c>
      <c r="B386" s="63" t="s">
        <v>238</v>
      </c>
      <c r="C386" s="43" t="s">
        <v>79</v>
      </c>
      <c r="D386" s="44">
        <v>1165.46</v>
      </c>
      <c r="E386" s="44">
        <v>1076.46</v>
      </c>
      <c r="F386" s="44">
        <v>1040.0999999999999</v>
      </c>
      <c r="G386" s="44">
        <v>1027.9100000000001</v>
      </c>
      <c r="H386" s="44">
        <v>1061.8</v>
      </c>
      <c r="I386" s="44">
        <v>1201.31</v>
      </c>
      <c r="J386" s="44">
        <v>1374.4</v>
      </c>
      <c r="K386" s="44">
        <v>1714.85</v>
      </c>
      <c r="L386" s="44">
        <v>1933.09</v>
      </c>
      <c r="M386" s="44">
        <v>2007</v>
      </c>
      <c r="N386" s="44">
        <v>2039.39</v>
      </c>
      <c r="O386" s="44">
        <v>2073.33</v>
      </c>
      <c r="P386" s="44">
        <v>2022.74</v>
      </c>
      <c r="Q386" s="44">
        <v>2048.2399999999998</v>
      </c>
      <c r="R386" s="44">
        <v>2038.11</v>
      </c>
      <c r="S386" s="44">
        <v>2014.97</v>
      </c>
      <c r="T386" s="44">
        <v>2045.97</v>
      </c>
      <c r="U386" s="44">
        <v>2036.57</v>
      </c>
      <c r="V386" s="44">
        <v>2012.39</v>
      </c>
      <c r="W386" s="44">
        <v>1947.95</v>
      </c>
      <c r="X386" s="44">
        <v>1829.17</v>
      </c>
      <c r="Y386" s="44">
        <v>1756.45</v>
      </c>
      <c r="Z386" s="44">
        <v>1493.44</v>
      </c>
      <c r="AA386" s="44">
        <v>1302.55</v>
      </c>
    </row>
    <row r="387" spans="1:27" ht="12.75" customHeight="1" outlineLevel="1" x14ac:dyDescent="0.2">
      <c r="A387" s="99" t="s">
        <v>612</v>
      </c>
      <c r="B387" s="63" t="s">
        <v>90</v>
      </c>
      <c r="C387" s="43" t="s">
        <v>79</v>
      </c>
      <c r="D387" s="44">
        <f t="shared" ref="D387:AA387" si="223">$D$327</f>
        <v>2222.89</v>
      </c>
      <c r="E387" s="44">
        <f t="shared" si="223"/>
        <v>2222.89</v>
      </c>
      <c r="F387" s="44">
        <f t="shared" si="223"/>
        <v>2222.89</v>
      </c>
      <c r="G387" s="44">
        <f t="shared" si="223"/>
        <v>2222.89</v>
      </c>
      <c r="H387" s="44">
        <f t="shared" si="223"/>
        <v>2222.89</v>
      </c>
      <c r="I387" s="44">
        <f t="shared" si="223"/>
        <v>2222.89</v>
      </c>
      <c r="J387" s="44">
        <f t="shared" si="223"/>
        <v>2222.89</v>
      </c>
      <c r="K387" s="44">
        <f t="shared" si="223"/>
        <v>2222.89</v>
      </c>
      <c r="L387" s="44">
        <f t="shared" si="223"/>
        <v>2222.89</v>
      </c>
      <c r="M387" s="44">
        <f t="shared" si="223"/>
        <v>2222.89</v>
      </c>
      <c r="N387" s="44">
        <f t="shared" si="223"/>
        <v>2222.89</v>
      </c>
      <c r="O387" s="44">
        <f t="shared" si="223"/>
        <v>2222.89</v>
      </c>
      <c r="P387" s="44">
        <f t="shared" si="223"/>
        <v>2222.89</v>
      </c>
      <c r="Q387" s="44">
        <f t="shared" si="223"/>
        <v>2222.89</v>
      </c>
      <c r="R387" s="44">
        <f t="shared" si="223"/>
        <v>2222.89</v>
      </c>
      <c r="S387" s="44">
        <f t="shared" si="223"/>
        <v>2222.89</v>
      </c>
      <c r="T387" s="44">
        <f t="shared" si="223"/>
        <v>2222.89</v>
      </c>
      <c r="U387" s="44">
        <f t="shared" si="223"/>
        <v>2222.89</v>
      </c>
      <c r="V387" s="44">
        <f t="shared" si="223"/>
        <v>2222.89</v>
      </c>
      <c r="W387" s="44">
        <f t="shared" si="223"/>
        <v>2222.89</v>
      </c>
      <c r="X387" s="44">
        <f t="shared" si="223"/>
        <v>2222.89</v>
      </c>
      <c r="Y387" s="44">
        <f t="shared" si="223"/>
        <v>2222.89</v>
      </c>
      <c r="Z387" s="44">
        <f t="shared" si="223"/>
        <v>2222.89</v>
      </c>
      <c r="AA387" s="44">
        <f t="shared" si="223"/>
        <v>2222.89</v>
      </c>
    </row>
    <row r="388" spans="1:27" ht="12.75" customHeight="1" outlineLevel="1" x14ac:dyDescent="0.2">
      <c r="A388" s="99" t="s">
        <v>613</v>
      </c>
      <c r="B388" s="63" t="s">
        <v>83</v>
      </c>
      <c r="C388" s="43" t="s">
        <v>79</v>
      </c>
      <c r="D388" s="44">
        <v>3.35</v>
      </c>
      <c r="E388" s="44">
        <v>3.35</v>
      </c>
      <c r="F388" s="44">
        <v>3.35</v>
      </c>
      <c r="G388" s="44">
        <v>3.35</v>
      </c>
      <c r="H388" s="44">
        <v>3.35</v>
      </c>
      <c r="I388" s="44">
        <v>3.35</v>
      </c>
      <c r="J388" s="44">
        <v>3.35</v>
      </c>
      <c r="K388" s="44">
        <v>3.35</v>
      </c>
      <c r="L388" s="44">
        <v>3.35</v>
      </c>
      <c r="M388" s="44">
        <v>3.35</v>
      </c>
      <c r="N388" s="44">
        <v>3.35</v>
      </c>
      <c r="O388" s="44">
        <v>3.35</v>
      </c>
      <c r="P388" s="44">
        <v>3.35</v>
      </c>
      <c r="Q388" s="44">
        <v>3.35</v>
      </c>
      <c r="R388" s="44">
        <v>3.35</v>
      </c>
      <c r="S388" s="44">
        <v>3.35</v>
      </c>
      <c r="T388" s="44">
        <v>3.35</v>
      </c>
      <c r="U388" s="44">
        <v>3.35</v>
      </c>
      <c r="V388" s="44">
        <v>3.35</v>
      </c>
      <c r="W388" s="44">
        <v>3.35</v>
      </c>
      <c r="X388" s="44">
        <v>3.35</v>
      </c>
      <c r="Y388" s="44">
        <v>3.35</v>
      </c>
      <c r="Z388" s="44">
        <v>3.35</v>
      </c>
      <c r="AA388" s="44">
        <v>3.35</v>
      </c>
    </row>
    <row r="389" spans="1:27" ht="12.75" customHeight="1" outlineLevel="1" x14ac:dyDescent="0.2">
      <c r="A389" s="99" t="s">
        <v>614</v>
      </c>
      <c r="B389" s="63" t="s">
        <v>81</v>
      </c>
      <c r="C389" s="43" t="s">
        <v>79</v>
      </c>
      <c r="D389" s="44">
        <f>$D$11</f>
        <v>216.36</v>
      </c>
      <c r="E389" s="44">
        <f t="shared" ref="E389:AA389" si="224">$D$11</f>
        <v>216.36</v>
      </c>
      <c r="F389" s="44">
        <f t="shared" si="224"/>
        <v>216.36</v>
      </c>
      <c r="G389" s="44">
        <f t="shared" si="224"/>
        <v>216.36</v>
      </c>
      <c r="H389" s="44">
        <f t="shared" si="224"/>
        <v>216.36</v>
      </c>
      <c r="I389" s="44">
        <f t="shared" si="224"/>
        <v>216.36</v>
      </c>
      <c r="J389" s="44">
        <f t="shared" si="224"/>
        <v>216.36</v>
      </c>
      <c r="K389" s="44">
        <f t="shared" si="224"/>
        <v>216.36</v>
      </c>
      <c r="L389" s="44">
        <f t="shared" si="224"/>
        <v>216.36</v>
      </c>
      <c r="M389" s="44">
        <f t="shared" si="224"/>
        <v>216.36</v>
      </c>
      <c r="N389" s="44">
        <f t="shared" si="224"/>
        <v>216.36</v>
      </c>
      <c r="O389" s="44">
        <f t="shared" si="224"/>
        <v>216.36</v>
      </c>
      <c r="P389" s="44">
        <f t="shared" si="224"/>
        <v>216.36</v>
      </c>
      <c r="Q389" s="44">
        <f t="shared" si="224"/>
        <v>216.36</v>
      </c>
      <c r="R389" s="44">
        <f t="shared" si="224"/>
        <v>216.36</v>
      </c>
      <c r="S389" s="44">
        <f t="shared" si="224"/>
        <v>216.36</v>
      </c>
      <c r="T389" s="44">
        <f t="shared" si="224"/>
        <v>216.36</v>
      </c>
      <c r="U389" s="44">
        <f t="shared" si="224"/>
        <v>216.36</v>
      </c>
      <c r="V389" s="44">
        <f t="shared" si="224"/>
        <v>216.36</v>
      </c>
      <c r="W389" s="44">
        <f t="shared" si="224"/>
        <v>216.36</v>
      </c>
      <c r="X389" s="44">
        <f t="shared" si="224"/>
        <v>216.36</v>
      </c>
      <c r="Y389" s="44">
        <f t="shared" si="224"/>
        <v>216.36</v>
      </c>
      <c r="Z389" s="44">
        <f t="shared" si="224"/>
        <v>216.36</v>
      </c>
      <c r="AA389" s="44">
        <f t="shared" si="224"/>
        <v>216.36</v>
      </c>
    </row>
    <row r="390" spans="1:27" ht="12.75" customHeight="1" x14ac:dyDescent="0.2">
      <c r="A390" s="98" t="s">
        <v>615</v>
      </c>
      <c r="B390" s="28" t="str">
        <f>"14"&amp;"."&amp;$B$662&amp;"."&amp;$B$663</f>
        <v>14.12.2023</v>
      </c>
      <c r="C390" s="90" t="s">
        <v>76</v>
      </c>
      <c r="D390" s="91">
        <f>ROUND(((D391+D392+D394+D393)/1000),5)</f>
        <v>3.6600100000000002</v>
      </c>
      <c r="E390" s="91">
        <f>ROUND(((E391+E392+E394+E393)/1000),5)</f>
        <v>3.58378</v>
      </c>
      <c r="F390" s="91">
        <f>ROUND(((F391+F392+F394+F393)/1000),5)</f>
        <v>3.5361099999999999</v>
      </c>
      <c r="G390" s="91">
        <f t="shared" ref="G390:AA390" si="225">ROUND(((G391+G392+G394+G393)/1000),5)</f>
        <v>3.5390299999999999</v>
      </c>
      <c r="H390" s="91">
        <f t="shared" si="225"/>
        <v>3.5844499999999999</v>
      </c>
      <c r="I390" s="91">
        <f t="shared" si="225"/>
        <v>3.7336999999999998</v>
      </c>
      <c r="J390" s="91">
        <f t="shared" si="225"/>
        <v>3.9910199999999998</v>
      </c>
      <c r="K390" s="91">
        <f t="shared" si="225"/>
        <v>4.2264099999999996</v>
      </c>
      <c r="L390" s="91">
        <f t="shared" si="225"/>
        <v>4.4418800000000003</v>
      </c>
      <c r="M390" s="91">
        <f t="shared" si="225"/>
        <v>4.5056900000000004</v>
      </c>
      <c r="N390" s="91">
        <f t="shared" si="225"/>
        <v>4.63706</v>
      </c>
      <c r="O390" s="91">
        <f t="shared" si="225"/>
        <v>4.5694100000000004</v>
      </c>
      <c r="P390" s="91">
        <f t="shared" si="225"/>
        <v>4.5123600000000001</v>
      </c>
      <c r="Q390" s="91">
        <f t="shared" si="225"/>
        <v>4.5353500000000002</v>
      </c>
      <c r="R390" s="91">
        <f t="shared" si="225"/>
        <v>4.5671600000000003</v>
      </c>
      <c r="S390" s="91">
        <f t="shared" si="225"/>
        <v>4.5073999999999996</v>
      </c>
      <c r="T390" s="91">
        <f t="shared" si="225"/>
        <v>4.7099200000000003</v>
      </c>
      <c r="U390" s="91">
        <f t="shared" si="225"/>
        <v>4.7230400000000001</v>
      </c>
      <c r="V390" s="91">
        <f t="shared" si="225"/>
        <v>4.7053099999999999</v>
      </c>
      <c r="W390" s="91">
        <f t="shared" si="225"/>
        <v>4.4669699999999999</v>
      </c>
      <c r="X390" s="91">
        <f t="shared" si="225"/>
        <v>4.4038399999999998</v>
      </c>
      <c r="Y390" s="91">
        <f t="shared" si="225"/>
        <v>4.2393900000000002</v>
      </c>
      <c r="Z390" s="91">
        <f t="shared" si="225"/>
        <v>3.9596499999999999</v>
      </c>
      <c r="AA390" s="91">
        <f t="shared" si="225"/>
        <v>3.7847400000000002</v>
      </c>
    </row>
    <row r="391" spans="1:27" ht="12.75" customHeight="1" outlineLevel="1" x14ac:dyDescent="0.2">
      <c r="A391" s="99" t="s">
        <v>616</v>
      </c>
      <c r="B391" s="63" t="s">
        <v>238</v>
      </c>
      <c r="C391" s="43" t="s">
        <v>79</v>
      </c>
      <c r="D391" s="44">
        <v>1217.4100000000001</v>
      </c>
      <c r="E391" s="44">
        <v>1141.18</v>
      </c>
      <c r="F391" s="44">
        <v>1093.51</v>
      </c>
      <c r="G391" s="44">
        <v>1096.43</v>
      </c>
      <c r="H391" s="44">
        <v>1141.8499999999999</v>
      </c>
      <c r="I391" s="44">
        <v>1291.0999999999999</v>
      </c>
      <c r="J391" s="44">
        <v>1548.42</v>
      </c>
      <c r="K391" s="44">
        <v>1783.81</v>
      </c>
      <c r="L391" s="44">
        <v>1999.28</v>
      </c>
      <c r="M391" s="44">
        <v>2063.09</v>
      </c>
      <c r="N391" s="44">
        <v>2194.46</v>
      </c>
      <c r="O391" s="44">
        <v>2126.81</v>
      </c>
      <c r="P391" s="44">
        <v>2069.7600000000002</v>
      </c>
      <c r="Q391" s="44">
        <v>2092.75</v>
      </c>
      <c r="R391" s="44">
        <v>2124.56</v>
      </c>
      <c r="S391" s="44">
        <v>2064.8000000000002</v>
      </c>
      <c r="T391" s="44">
        <v>2267.3200000000002</v>
      </c>
      <c r="U391" s="44">
        <v>2280.44</v>
      </c>
      <c r="V391" s="44">
        <v>2262.71</v>
      </c>
      <c r="W391" s="44">
        <v>2024.37</v>
      </c>
      <c r="X391" s="44">
        <v>1961.24</v>
      </c>
      <c r="Y391" s="44">
        <v>1796.79</v>
      </c>
      <c r="Z391" s="44">
        <v>1517.05</v>
      </c>
      <c r="AA391" s="44">
        <v>1342.14</v>
      </c>
    </row>
    <row r="392" spans="1:27" ht="12.75" customHeight="1" outlineLevel="1" x14ac:dyDescent="0.2">
      <c r="A392" s="99" t="s">
        <v>617</v>
      </c>
      <c r="B392" s="63" t="s">
        <v>90</v>
      </c>
      <c r="C392" s="43" t="s">
        <v>79</v>
      </c>
      <c r="D392" s="44">
        <f t="shared" ref="D392:AA392" si="226">$D$327</f>
        <v>2222.89</v>
      </c>
      <c r="E392" s="44">
        <f t="shared" si="226"/>
        <v>2222.89</v>
      </c>
      <c r="F392" s="44">
        <f t="shared" si="226"/>
        <v>2222.89</v>
      </c>
      <c r="G392" s="44">
        <f t="shared" si="226"/>
        <v>2222.89</v>
      </c>
      <c r="H392" s="44">
        <f t="shared" si="226"/>
        <v>2222.89</v>
      </c>
      <c r="I392" s="44">
        <f t="shared" si="226"/>
        <v>2222.89</v>
      </c>
      <c r="J392" s="44">
        <f t="shared" si="226"/>
        <v>2222.89</v>
      </c>
      <c r="K392" s="44">
        <f t="shared" si="226"/>
        <v>2222.89</v>
      </c>
      <c r="L392" s="44">
        <f t="shared" si="226"/>
        <v>2222.89</v>
      </c>
      <c r="M392" s="44">
        <f t="shared" si="226"/>
        <v>2222.89</v>
      </c>
      <c r="N392" s="44">
        <f t="shared" si="226"/>
        <v>2222.89</v>
      </c>
      <c r="O392" s="44">
        <f t="shared" si="226"/>
        <v>2222.89</v>
      </c>
      <c r="P392" s="44">
        <f t="shared" si="226"/>
        <v>2222.89</v>
      </c>
      <c r="Q392" s="44">
        <f t="shared" si="226"/>
        <v>2222.89</v>
      </c>
      <c r="R392" s="44">
        <f t="shared" si="226"/>
        <v>2222.89</v>
      </c>
      <c r="S392" s="44">
        <f t="shared" si="226"/>
        <v>2222.89</v>
      </c>
      <c r="T392" s="44">
        <f t="shared" si="226"/>
        <v>2222.89</v>
      </c>
      <c r="U392" s="44">
        <f t="shared" si="226"/>
        <v>2222.89</v>
      </c>
      <c r="V392" s="44">
        <f t="shared" si="226"/>
        <v>2222.89</v>
      </c>
      <c r="W392" s="44">
        <f t="shared" si="226"/>
        <v>2222.89</v>
      </c>
      <c r="X392" s="44">
        <f t="shared" si="226"/>
        <v>2222.89</v>
      </c>
      <c r="Y392" s="44">
        <f t="shared" si="226"/>
        <v>2222.89</v>
      </c>
      <c r="Z392" s="44">
        <f t="shared" si="226"/>
        <v>2222.89</v>
      </c>
      <c r="AA392" s="44">
        <f t="shared" si="226"/>
        <v>2222.89</v>
      </c>
    </row>
    <row r="393" spans="1:27" ht="12.75" customHeight="1" outlineLevel="1" x14ac:dyDescent="0.2">
      <c r="A393" s="99" t="s">
        <v>618</v>
      </c>
      <c r="B393" s="63" t="s">
        <v>83</v>
      </c>
      <c r="C393" s="43" t="s">
        <v>79</v>
      </c>
      <c r="D393" s="44">
        <v>3.35</v>
      </c>
      <c r="E393" s="44">
        <v>3.35</v>
      </c>
      <c r="F393" s="44">
        <v>3.35</v>
      </c>
      <c r="G393" s="44">
        <v>3.35</v>
      </c>
      <c r="H393" s="44">
        <v>3.35</v>
      </c>
      <c r="I393" s="44">
        <v>3.35</v>
      </c>
      <c r="J393" s="44">
        <v>3.35</v>
      </c>
      <c r="K393" s="44">
        <v>3.35</v>
      </c>
      <c r="L393" s="44">
        <v>3.35</v>
      </c>
      <c r="M393" s="44">
        <v>3.35</v>
      </c>
      <c r="N393" s="44">
        <v>3.35</v>
      </c>
      <c r="O393" s="44">
        <v>3.35</v>
      </c>
      <c r="P393" s="44">
        <v>3.35</v>
      </c>
      <c r="Q393" s="44">
        <v>3.35</v>
      </c>
      <c r="R393" s="44">
        <v>3.35</v>
      </c>
      <c r="S393" s="44">
        <v>3.35</v>
      </c>
      <c r="T393" s="44">
        <v>3.35</v>
      </c>
      <c r="U393" s="44">
        <v>3.35</v>
      </c>
      <c r="V393" s="44">
        <v>3.35</v>
      </c>
      <c r="W393" s="44">
        <v>3.35</v>
      </c>
      <c r="X393" s="44">
        <v>3.35</v>
      </c>
      <c r="Y393" s="44">
        <v>3.35</v>
      </c>
      <c r="Z393" s="44">
        <v>3.35</v>
      </c>
      <c r="AA393" s="44">
        <v>3.35</v>
      </c>
    </row>
    <row r="394" spans="1:27" ht="12.75" customHeight="1" outlineLevel="1" x14ac:dyDescent="0.2">
      <c r="A394" s="99" t="s">
        <v>619</v>
      </c>
      <c r="B394" s="63" t="s">
        <v>81</v>
      </c>
      <c r="C394" s="43" t="s">
        <v>79</v>
      </c>
      <c r="D394" s="44">
        <f>$D$11</f>
        <v>216.36</v>
      </c>
      <c r="E394" s="44">
        <f t="shared" ref="E394:AA394" si="227">$D$11</f>
        <v>216.36</v>
      </c>
      <c r="F394" s="44">
        <f t="shared" si="227"/>
        <v>216.36</v>
      </c>
      <c r="G394" s="44">
        <f t="shared" si="227"/>
        <v>216.36</v>
      </c>
      <c r="H394" s="44">
        <f t="shared" si="227"/>
        <v>216.36</v>
      </c>
      <c r="I394" s="44">
        <f t="shared" si="227"/>
        <v>216.36</v>
      </c>
      <c r="J394" s="44">
        <f t="shared" si="227"/>
        <v>216.36</v>
      </c>
      <c r="K394" s="44">
        <f t="shared" si="227"/>
        <v>216.36</v>
      </c>
      <c r="L394" s="44">
        <f t="shared" si="227"/>
        <v>216.36</v>
      </c>
      <c r="M394" s="44">
        <f t="shared" si="227"/>
        <v>216.36</v>
      </c>
      <c r="N394" s="44">
        <f t="shared" si="227"/>
        <v>216.36</v>
      </c>
      <c r="O394" s="44">
        <f t="shared" si="227"/>
        <v>216.36</v>
      </c>
      <c r="P394" s="44">
        <f t="shared" si="227"/>
        <v>216.36</v>
      </c>
      <c r="Q394" s="44">
        <f t="shared" si="227"/>
        <v>216.36</v>
      </c>
      <c r="R394" s="44">
        <f t="shared" si="227"/>
        <v>216.36</v>
      </c>
      <c r="S394" s="44">
        <f t="shared" si="227"/>
        <v>216.36</v>
      </c>
      <c r="T394" s="44">
        <f t="shared" si="227"/>
        <v>216.36</v>
      </c>
      <c r="U394" s="44">
        <f t="shared" si="227"/>
        <v>216.36</v>
      </c>
      <c r="V394" s="44">
        <f t="shared" si="227"/>
        <v>216.36</v>
      </c>
      <c r="W394" s="44">
        <f t="shared" si="227"/>
        <v>216.36</v>
      </c>
      <c r="X394" s="44">
        <f t="shared" si="227"/>
        <v>216.36</v>
      </c>
      <c r="Y394" s="44">
        <f t="shared" si="227"/>
        <v>216.36</v>
      </c>
      <c r="Z394" s="44">
        <f t="shared" si="227"/>
        <v>216.36</v>
      </c>
      <c r="AA394" s="44">
        <f t="shared" si="227"/>
        <v>216.36</v>
      </c>
    </row>
    <row r="395" spans="1:27" ht="12.75" customHeight="1" x14ac:dyDescent="0.2">
      <c r="A395" s="98" t="s">
        <v>620</v>
      </c>
      <c r="B395" s="28" t="str">
        <f>"15"&amp;"."&amp;$B$662&amp;"."&amp;$B$663</f>
        <v>15.12.2023</v>
      </c>
      <c r="C395" s="90" t="s">
        <v>76</v>
      </c>
      <c r="D395" s="91">
        <f>ROUND(((D396+D397+D399+D398)/1000),5)</f>
        <v>3.6682299999999999</v>
      </c>
      <c r="E395" s="91">
        <f>ROUND(((E396+E397+E399+E398)/1000),5)</f>
        <v>3.6160299999999999</v>
      </c>
      <c r="F395" s="91">
        <f>ROUND(((F396+F397+F399+F398)/1000),5)</f>
        <v>3.5730200000000001</v>
      </c>
      <c r="G395" s="91">
        <f t="shared" ref="G395:AA395" si="228">ROUND(((G396+G397+G399+G398)/1000),5)</f>
        <v>3.5611700000000002</v>
      </c>
      <c r="H395" s="91">
        <f t="shared" si="228"/>
        <v>3.61605</v>
      </c>
      <c r="I395" s="91">
        <f t="shared" si="228"/>
        <v>3.7317399999999998</v>
      </c>
      <c r="J395" s="91">
        <f t="shared" si="228"/>
        <v>3.9479000000000002</v>
      </c>
      <c r="K395" s="91">
        <f t="shared" si="228"/>
        <v>4.2852600000000001</v>
      </c>
      <c r="L395" s="91">
        <f t="shared" si="228"/>
        <v>4.4927799999999998</v>
      </c>
      <c r="M395" s="91">
        <f t="shared" si="228"/>
        <v>4.5172100000000004</v>
      </c>
      <c r="N395" s="91">
        <f t="shared" si="228"/>
        <v>4.5475599999999998</v>
      </c>
      <c r="O395" s="91">
        <f t="shared" si="228"/>
        <v>4.5512100000000002</v>
      </c>
      <c r="P395" s="91">
        <f t="shared" si="228"/>
        <v>4.5481299999999996</v>
      </c>
      <c r="Q395" s="91">
        <f t="shared" si="228"/>
        <v>4.5529999999999999</v>
      </c>
      <c r="R395" s="91">
        <f t="shared" si="228"/>
        <v>4.55335</v>
      </c>
      <c r="S395" s="91">
        <f t="shared" si="228"/>
        <v>4.5191800000000004</v>
      </c>
      <c r="T395" s="91">
        <f t="shared" si="228"/>
        <v>4.5796900000000003</v>
      </c>
      <c r="U395" s="91">
        <f t="shared" si="228"/>
        <v>4.58439</v>
      </c>
      <c r="V395" s="91">
        <f t="shared" si="228"/>
        <v>4.5758799999999997</v>
      </c>
      <c r="W395" s="91">
        <f t="shared" si="228"/>
        <v>4.5130400000000002</v>
      </c>
      <c r="X395" s="91">
        <f t="shared" si="228"/>
        <v>4.35602</v>
      </c>
      <c r="Y395" s="91">
        <f t="shared" si="228"/>
        <v>4.2116800000000003</v>
      </c>
      <c r="Z395" s="91">
        <f t="shared" si="228"/>
        <v>4.0068200000000003</v>
      </c>
      <c r="AA395" s="91">
        <f t="shared" si="228"/>
        <v>3.7860200000000002</v>
      </c>
    </row>
    <row r="396" spans="1:27" ht="12.75" customHeight="1" outlineLevel="1" x14ac:dyDescent="0.2">
      <c r="A396" s="99" t="s">
        <v>621</v>
      </c>
      <c r="B396" s="63" t="s">
        <v>238</v>
      </c>
      <c r="C396" s="43" t="s">
        <v>79</v>
      </c>
      <c r="D396" s="44">
        <v>1225.6300000000001</v>
      </c>
      <c r="E396" s="44">
        <v>1173.43</v>
      </c>
      <c r="F396" s="44">
        <v>1130.42</v>
      </c>
      <c r="G396" s="44">
        <v>1118.57</v>
      </c>
      <c r="H396" s="44">
        <v>1173.45</v>
      </c>
      <c r="I396" s="44">
        <v>1289.1400000000001</v>
      </c>
      <c r="J396" s="44">
        <v>1505.3</v>
      </c>
      <c r="K396" s="44">
        <v>1842.66</v>
      </c>
      <c r="L396" s="44">
        <v>2050.1799999999998</v>
      </c>
      <c r="M396" s="44">
        <v>2074.61</v>
      </c>
      <c r="N396" s="44">
        <v>2104.96</v>
      </c>
      <c r="O396" s="44">
        <v>2108.61</v>
      </c>
      <c r="P396" s="44">
        <v>2105.5300000000002</v>
      </c>
      <c r="Q396" s="44">
        <v>2110.4</v>
      </c>
      <c r="R396" s="44">
        <v>2110.75</v>
      </c>
      <c r="S396" s="44">
        <v>2076.58</v>
      </c>
      <c r="T396" s="44">
        <v>2137.09</v>
      </c>
      <c r="U396" s="44">
        <v>2141.79</v>
      </c>
      <c r="V396" s="44">
        <v>2133.2800000000002</v>
      </c>
      <c r="W396" s="44">
        <v>2070.44</v>
      </c>
      <c r="X396" s="44">
        <v>1913.42</v>
      </c>
      <c r="Y396" s="44">
        <v>1769.08</v>
      </c>
      <c r="Z396" s="44">
        <v>1564.22</v>
      </c>
      <c r="AA396" s="44">
        <v>1343.42</v>
      </c>
    </row>
    <row r="397" spans="1:27" ht="12.75" customHeight="1" outlineLevel="1" x14ac:dyDescent="0.2">
      <c r="A397" s="99" t="s">
        <v>622</v>
      </c>
      <c r="B397" s="63" t="s">
        <v>90</v>
      </c>
      <c r="C397" s="43" t="s">
        <v>79</v>
      </c>
      <c r="D397" s="44">
        <f t="shared" ref="D397:AA397" si="229">$D$327</f>
        <v>2222.89</v>
      </c>
      <c r="E397" s="44">
        <f t="shared" si="229"/>
        <v>2222.89</v>
      </c>
      <c r="F397" s="44">
        <f t="shared" si="229"/>
        <v>2222.89</v>
      </c>
      <c r="G397" s="44">
        <f t="shared" si="229"/>
        <v>2222.89</v>
      </c>
      <c r="H397" s="44">
        <f t="shared" si="229"/>
        <v>2222.89</v>
      </c>
      <c r="I397" s="44">
        <f t="shared" si="229"/>
        <v>2222.89</v>
      </c>
      <c r="J397" s="44">
        <f t="shared" si="229"/>
        <v>2222.89</v>
      </c>
      <c r="K397" s="44">
        <f t="shared" si="229"/>
        <v>2222.89</v>
      </c>
      <c r="L397" s="44">
        <f t="shared" si="229"/>
        <v>2222.89</v>
      </c>
      <c r="M397" s="44">
        <f t="shared" si="229"/>
        <v>2222.89</v>
      </c>
      <c r="N397" s="44">
        <f t="shared" si="229"/>
        <v>2222.89</v>
      </c>
      <c r="O397" s="44">
        <f t="shared" si="229"/>
        <v>2222.89</v>
      </c>
      <c r="P397" s="44">
        <f t="shared" si="229"/>
        <v>2222.89</v>
      </c>
      <c r="Q397" s="44">
        <f t="shared" si="229"/>
        <v>2222.89</v>
      </c>
      <c r="R397" s="44">
        <f t="shared" si="229"/>
        <v>2222.89</v>
      </c>
      <c r="S397" s="44">
        <f t="shared" si="229"/>
        <v>2222.89</v>
      </c>
      <c r="T397" s="44">
        <f t="shared" si="229"/>
        <v>2222.89</v>
      </c>
      <c r="U397" s="44">
        <f t="shared" si="229"/>
        <v>2222.89</v>
      </c>
      <c r="V397" s="44">
        <f t="shared" si="229"/>
        <v>2222.89</v>
      </c>
      <c r="W397" s="44">
        <f t="shared" si="229"/>
        <v>2222.89</v>
      </c>
      <c r="X397" s="44">
        <f t="shared" si="229"/>
        <v>2222.89</v>
      </c>
      <c r="Y397" s="44">
        <f t="shared" si="229"/>
        <v>2222.89</v>
      </c>
      <c r="Z397" s="44">
        <f t="shared" si="229"/>
        <v>2222.89</v>
      </c>
      <c r="AA397" s="44">
        <f t="shared" si="229"/>
        <v>2222.89</v>
      </c>
    </row>
    <row r="398" spans="1:27" ht="12.75" customHeight="1" outlineLevel="1" x14ac:dyDescent="0.2">
      <c r="A398" s="99" t="s">
        <v>623</v>
      </c>
      <c r="B398" s="63" t="s">
        <v>83</v>
      </c>
      <c r="C398" s="43" t="s">
        <v>79</v>
      </c>
      <c r="D398" s="44">
        <v>3.35</v>
      </c>
      <c r="E398" s="44">
        <v>3.35</v>
      </c>
      <c r="F398" s="44">
        <v>3.35</v>
      </c>
      <c r="G398" s="44">
        <v>3.35</v>
      </c>
      <c r="H398" s="44">
        <v>3.35</v>
      </c>
      <c r="I398" s="44">
        <v>3.35</v>
      </c>
      <c r="J398" s="44">
        <v>3.35</v>
      </c>
      <c r="K398" s="44">
        <v>3.35</v>
      </c>
      <c r="L398" s="44">
        <v>3.35</v>
      </c>
      <c r="M398" s="44">
        <v>3.35</v>
      </c>
      <c r="N398" s="44">
        <v>3.35</v>
      </c>
      <c r="O398" s="44">
        <v>3.35</v>
      </c>
      <c r="P398" s="44">
        <v>3.35</v>
      </c>
      <c r="Q398" s="44">
        <v>3.35</v>
      </c>
      <c r="R398" s="44">
        <v>3.35</v>
      </c>
      <c r="S398" s="44">
        <v>3.35</v>
      </c>
      <c r="T398" s="44">
        <v>3.35</v>
      </c>
      <c r="U398" s="44">
        <v>3.35</v>
      </c>
      <c r="V398" s="44">
        <v>3.35</v>
      </c>
      <c r="W398" s="44">
        <v>3.35</v>
      </c>
      <c r="X398" s="44">
        <v>3.35</v>
      </c>
      <c r="Y398" s="44">
        <v>3.35</v>
      </c>
      <c r="Z398" s="44">
        <v>3.35</v>
      </c>
      <c r="AA398" s="44">
        <v>3.35</v>
      </c>
    </row>
    <row r="399" spans="1:27" ht="12.75" customHeight="1" outlineLevel="1" x14ac:dyDescent="0.2">
      <c r="A399" s="99" t="s">
        <v>624</v>
      </c>
      <c r="B399" s="63" t="s">
        <v>81</v>
      </c>
      <c r="C399" s="43" t="s">
        <v>79</v>
      </c>
      <c r="D399" s="44">
        <f>$D$11</f>
        <v>216.36</v>
      </c>
      <c r="E399" s="44">
        <f t="shared" ref="E399:AA399" si="230">$D$11</f>
        <v>216.36</v>
      </c>
      <c r="F399" s="44">
        <f t="shared" si="230"/>
        <v>216.36</v>
      </c>
      <c r="G399" s="44">
        <f t="shared" si="230"/>
        <v>216.36</v>
      </c>
      <c r="H399" s="44">
        <f t="shared" si="230"/>
        <v>216.36</v>
      </c>
      <c r="I399" s="44">
        <f t="shared" si="230"/>
        <v>216.36</v>
      </c>
      <c r="J399" s="44">
        <f t="shared" si="230"/>
        <v>216.36</v>
      </c>
      <c r="K399" s="44">
        <f t="shared" si="230"/>
        <v>216.36</v>
      </c>
      <c r="L399" s="44">
        <f t="shared" si="230"/>
        <v>216.36</v>
      </c>
      <c r="M399" s="44">
        <f t="shared" si="230"/>
        <v>216.36</v>
      </c>
      <c r="N399" s="44">
        <f t="shared" si="230"/>
        <v>216.36</v>
      </c>
      <c r="O399" s="44">
        <f t="shared" si="230"/>
        <v>216.36</v>
      </c>
      <c r="P399" s="44">
        <f t="shared" si="230"/>
        <v>216.36</v>
      </c>
      <c r="Q399" s="44">
        <f t="shared" si="230"/>
        <v>216.36</v>
      </c>
      <c r="R399" s="44">
        <f t="shared" si="230"/>
        <v>216.36</v>
      </c>
      <c r="S399" s="44">
        <f t="shared" si="230"/>
        <v>216.36</v>
      </c>
      <c r="T399" s="44">
        <f t="shared" si="230"/>
        <v>216.36</v>
      </c>
      <c r="U399" s="44">
        <f t="shared" si="230"/>
        <v>216.36</v>
      </c>
      <c r="V399" s="44">
        <f t="shared" si="230"/>
        <v>216.36</v>
      </c>
      <c r="W399" s="44">
        <f t="shared" si="230"/>
        <v>216.36</v>
      </c>
      <c r="X399" s="44">
        <f t="shared" si="230"/>
        <v>216.36</v>
      </c>
      <c r="Y399" s="44">
        <f t="shared" si="230"/>
        <v>216.36</v>
      </c>
      <c r="Z399" s="44">
        <f t="shared" si="230"/>
        <v>216.36</v>
      </c>
      <c r="AA399" s="44">
        <f t="shared" si="230"/>
        <v>216.36</v>
      </c>
    </row>
    <row r="400" spans="1:27" ht="12.75" customHeight="1" x14ac:dyDescent="0.2">
      <c r="A400" s="98" t="s">
        <v>625</v>
      </c>
      <c r="B400" s="28" t="str">
        <f>"16"&amp;"."&amp;$B$662&amp;"."&amp;$B$663</f>
        <v>16.12.2023</v>
      </c>
      <c r="C400" s="90" t="s">
        <v>76</v>
      </c>
      <c r="D400" s="91">
        <f>ROUND(((D401+D402+D404+D403)/1000),5)</f>
        <v>3.7358199999999999</v>
      </c>
      <c r="E400" s="91">
        <f>ROUND(((E401+E402+E404+E403)/1000),5)</f>
        <v>3.6957</v>
      </c>
      <c r="F400" s="91">
        <f>ROUND(((F401+F402+F404+F403)/1000),5)</f>
        <v>3.6745100000000002</v>
      </c>
      <c r="G400" s="91">
        <f t="shared" ref="G400:AA400" si="231">ROUND(((G401+G402+G404+G403)/1000),5)</f>
        <v>3.6410100000000001</v>
      </c>
      <c r="H400" s="91">
        <f t="shared" si="231"/>
        <v>3.67489</v>
      </c>
      <c r="I400" s="91">
        <f t="shared" si="231"/>
        <v>3.7322700000000002</v>
      </c>
      <c r="J400" s="91">
        <f t="shared" si="231"/>
        <v>3.8458999999999999</v>
      </c>
      <c r="K400" s="91">
        <f t="shared" si="231"/>
        <v>3.9980699999999998</v>
      </c>
      <c r="L400" s="91">
        <f t="shared" si="231"/>
        <v>4.3309199999999999</v>
      </c>
      <c r="M400" s="91">
        <f t="shared" si="231"/>
        <v>4.3987299999999996</v>
      </c>
      <c r="N400" s="91">
        <f t="shared" si="231"/>
        <v>4.46584</v>
      </c>
      <c r="O400" s="91">
        <f t="shared" si="231"/>
        <v>4.4657299999999998</v>
      </c>
      <c r="P400" s="91">
        <f t="shared" si="231"/>
        <v>4.4602899999999996</v>
      </c>
      <c r="Q400" s="91">
        <f t="shared" si="231"/>
        <v>4.4635400000000001</v>
      </c>
      <c r="R400" s="91">
        <f t="shared" si="231"/>
        <v>4.3281099999999997</v>
      </c>
      <c r="S400" s="91">
        <f t="shared" si="231"/>
        <v>4.3826200000000002</v>
      </c>
      <c r="T400" s="91">
        <f t="shared" si="231"/>
        <v>4.5506000000000002</v>
      </c>
      <c r="U400" s="91">
        <f t="shared" si="231"/>
        <v>4.6360299999999999</v>
      </c>
      <c r="V400" s="91">
        <f t="shared" si="231"/>
        <v>4.5886800000000001</v>
      </c>
      <c r="W400" s="91">
        <f t="shared" si="231"/>
        <v>4.4934399999999997</v>
      </c>
      <c r="X400" s="91">
        <f t="shared" si="231"/>
        <v>4.2461799999999998</v>
      </c>
      <c r="Y400" s="91">
        <f t="shared" si="231"/>
        <v>4.2179099999999998</v>
      </c>
      <c r="Z400" s="91">
        <f t="shared" si="231"/>
        <v>3.9257499999999999</v>
      </c>
      <c r="AA400" s="91">
        <f t="shared" si="231"/>
        <v>3.8038099999999999</v>
      </c>
    </row>
    <row r="401" spans="1:27" ht="12.75" customHeight="1" outlineLevel="1" x14ac:dyDescent="0.2">
      <c r="A401" s="99" t="s">
        <v>626</v>
      </c>
      <c r="B401" s="63" t="s">
        <v>238</v>
      </c>
      <c r="C401" s="43" t="s">
        <v>79</v>
      </c>
      <c r="D401" s="44">
        <v>1293.22</v>
      </c>
      <c r="E401" s="44">
        <v>1253.0999999999999</v>
      </c>
      <c r="F401" s="44">
        <v>1231.9100000000001</v>
      </c>
      <c r="G401" s="44">
        <v>1198.4100000000001</v>
      </c>
      <c r="H401" s="44">
        <v>1232.29</v>
      </c>
      <c r="I401" s="44">
        <v>1289.67</v>
      </c>
      <c r="J401" s="44">
        <v>1403.3</v>
      </c>
      <c r="K401" s="44">
        <v>1555.47</v>
      </c>
      <c r="L401" s="44">
        <v>1888.32</v>
      </c>
      <c r="M401" s="44">
        <v>1956.13</v>
      </c>
      <c r="N401" s="44">
        <v>2023.24</v>
      </c>
      <c r="O401" s="44">
        <v>2023.13</v>
      </c>
      <c r="P401" s="44">
        <v>2017.69</v>
      </c>
      <c r="Q401" s="44">
        <v>2020.94</v>
      </c>
      <c r="R401" s="44">
        <v>1885.51</v>
      </c>
      <c r="S401" s="44">
        <v>1940.02</v>
      </c>
      <c r="T401" s="44">
        <v>2108</v>
      </c>
      <c r="U401" s="44">
        <v>2193.4299999999998</v>
      </c>
      <c r="V401" s="44">
        <v>2146.08</v>
      </c>
      <c r="W401" s="44">
        <v>2050.84</v>
      </c>
      <c r="X401" s="44">
        <v>1803.58</v>
      </c>
      <c r="Y401" s="44">
        <v>1775.31</v>
      </c>
      <c r="Z401" s="44">
        <v>1483.15</v>
      </c>
      <c r="AA401" s="44">
        <v>1361.21</v>
      </c>
    </row>
    <row r="402" spans="1:27" ht="12.75" customHeight="1" outlineLevel="1" x14ac:dyDescent="0.2">
      <c r="A402" s="99" t="s">
        <v>627</v>
      </c>
      <c r="B402" s="63" t="s">
        <v>90</v>
      </c>
      <c r="C402" s="43" t="s">
        <v>79</v>
      </c>
      <c r="D402" s="44">
        <f t="shared" ref="D402:AA402" si="232">$D$327</f>
        <v>2222.89</v>
      </c>
      <c r="E402" s="44">
        <f t="shared" si="232"/>
        <v>2222.89</v>
      </c>
      <c r="F402" s="44">
        <f t="shared" si="232"/>
        <v>2222.89</v>
      </c>
      <c r="G402" s="44">
        <f t="shared" si="232"/>
        <v>2222.89</v>
      </c>
      <c r="H402" s="44">
        <f t="shared" si="232"/>
        <v>2222.89</v>
      </c>
      <c r="I402" s="44">
        <f t="shared" si="232"/>
        <v>2222.89</v>
      </c>
      <c r="J402" s="44">
        <f t="shared" si="232"/>
        <v>2222.89</v>
      </c>
      <c r="K402" s="44">
        <f t="shared" si="232"/>
        <v>2222.89</v>
      </c>
      <c r="L402" s="44">
        <f t="shared" si="232"/>
        <v>2222.89</v>
      </c>
      <c r="M402" s="44">
        <f t="shared" si="232"/>
        <v>2222.89</v>
      </c>
      <c r="N402" s="44">
        <f t="shared" si="232"/>
        <v>2222.89</v>
      </c>
      <c r="O402" s="44">
        <f t="shared" si="232"/>
        <v>2222.89</v>
      </c>
      <c r="P402" s="44">
        <f t="shared" si="232"/>
        <v>2222.89</v>
      </c>
      <c r="Q402" s="44">
        <f t="shared" si="232"/>
        <v>2222.89</v>
      </c>
      <c r="R402" s="44">
        <f t="shared" si="232"/>
        <v>2222.89</v>
      </c>
      <c r="S402" s="44">
        <f t="shared" si="232"/>
        <v>2222.89</v>
      </c>
      <c r="T402" s="44">
        <f t="shared" si="232"/>
        <v>2222.89</v>
      </c>
      <c r="U402" s="44">
        <f t="shared" si="232"/>
        <v>2222.89</v>
      </c>
      <c r="V402" s="44">
        <f t="shared" si="232"/>
        <v>2222.89</v>
      </c>
      <c r="W402" s="44">
        <f t="shared" si="232"/>
        <v>2222.89</v>
      </c>
      <c r="X402" s="44">
        <f t="shared" si="232"/>
        <v>2222.89</v>
      </c>
      <c r="Y402" s="44">
        <f t="shared" si="232"/>
        <v>2222.89</v>
      </c>
      <c r="Z402" s="44">
        <f t="shared" si="232"/>
        <v>2222.89</v>
      </c>
      <c r="AA402" s="44">
        <f t="shared" si="232"/>
        <v>2222.89</v>
      </c>
    </row>
    <row r="403" spans="1:27" ht="12.75" customHeight="1" outlineLevel="1" x14ac:dyDescent="0.2">
      <c r="A403" s="99" t="s">
        <v>628</v>
      </c>
      <c r="B403" s="63" t="s">
        <v>83</v>
      </c>
      <c r="C403" s="43" t="s">
        <v>79</v>
      </c>
      <c r="D403" s="44">
        <v>3.35</v>
      </c>
      <c r="E403" s="44">
        <v>3.35</v>
      </c>
      <c r="F403" s="44">
        <v>3.35</v>
      </c>
      <c r="G403" s="44">
        <v>3.35</v>
      </c>
      <c r="H403" s="44">
        <v>3.35</v>
      </c>
      <c r="I403" s="44">
        <v>3.35</v>
      </c>
      <c r="J403" s="44">
        <v>3.35</v>
      </c>
      <c r="K403" s="44">
        <v>3.35</v>
      </c>
      <c r="L403" s="44">
        <v>3.35</v>
      </c>
      <c r="M403" s="44">
        <v>3.35</v>
      </c>
      <c r="N403" s="44">
        <v>3.35</v>
      </c>
      <c r="O403" s="44">
        <v>3.35</v>
      </c>
      <c r="P403" s="44">
        <v>3.35</v>
      </c>
      <c r="Q403" s="44">
        <v>3.35</v>
      </c>
      <c r="R403" s="44">
        <v>3.35</v>
      </c>
      <c r="S403" s="44">
        <v>3.35</v>
      </c>
      <c r="T403" s="44">
        <v>3.35</v>
      </c>
      <c r="U403" s="44">
        <v>3.35</v>
      </c>
      <c r="V403" s="44">
        <v>3.35</v>
      </c>
      <c r="W403" s="44">
        <v>3.35</v>
      </c>
      <c r="X403" s="44">
        <v>3.35</v>
      </c>
      <c r="Y403" s="44">
        <v>3.35</v>
      </c>
      <c r="Z403" s="44">
        <v>3.35</v>
      </c>
      <c r="AA403" s="44">
        <v>3.35</v>
      </c>
    </row>
    <row r="404" spans="1:27" ht="12.75" customHeight="1" outlineLevel="1" x14ac:dyDescent="0.2">
      <c r="A404" s="99" t="s">
        <v>629</v>
      </c>
      <c r="B404" s="63" t="s">
        <v>81</v>
      </c>
      <c r="C404" s="43" t="s">
        <v>79</v>
      </c>
      <c r="D404" s="44">
        <f>$D$11</f>
        <v>216.36</v>
      </c>
      <c r="E404" s="44">
        <f t="shared" ref="E404:AA404" si="233">$D$11</f>
        <v>216.36</v>
      </c>
      <c r="F404" s="44">
        <f t="shared" si="233"/>
        <v>216.36</v>
      </c>
      <c r="G404" s="44">
        <f t="shared" si="233"/>
        <v>216.36</v>
      </c>
      <c r="H404" s="44">
        <f t="shared" si="233"/>
        <v>216.36</v>
      </c>
      <c r="I404" s="44">
        <f t="shared" si="233"/>
        <v>216.36</v>
      </c>
      <c r="J404" s="44">
        <f t="shared" si="233"/>
        <v>216.36</v>
      </c>
      <c r="K404" s="44">
        <f t="shared" si="233"/>
        <v>216.36</v>
      </c>
      <c r="L404" s="44">
        <f t="shared" si="233"/>
        <v>216.36</v>
      </c>
      <c r="M404" s="44">
        <f t="shared" si="233"/>
        <v>216.36</v>
      </c>
      <c r="N404" s="44">
        <f t="shared" si="233"/>
        <v>216.36</v>
      </c>
      <c r="O404" s="44">
        <f t="shared" si="233"/>
        <v>216.36</v>
      </c>
      <c r="P404" s="44">
        <f t="shared" si="233"/>
        <v>216.36</v>
      </c>
      <c r="Q404" s="44">
        <f t="shared" si="233"/>
        <v>216.36</v>
      </c>
      <c r="R404" s="44">
        <f t="shared" si="233"/>
        <v>216.36</v>
      </c>
      <c r="S404" s="44">
        <f t="shared" si="233"/>
        <v>216.36</v>
      </c>
      <c r="T404" s="44">
        <f t="shared" si="233"/>
        <v>216.36</v>
      </c>
      <c r="U404" s="44">
        <f t="shared" si="233"/>
        <v>216.36</v>
      </c>
      <c r="V404" s="44">
        <f t="shared" si="233"/>
        <v>216.36</v>
      </c>
      <c r="W404" s="44">
        <f t="shared" si="233"/>
        <v>216.36</v>
      </c>
      <c r="X404" s="44">
        <f t="shared" si="233"/>
        <v>216.36</v>
      </c>
      <c r="Y404" s="44">
        <f t="shared" si="233"/>
        <v>216.36</v>
      </c>
      <c r="Z404" s="44">
        <f t="shared" si="233"/>
        <v>216.36</v>
      </c>
      <c r="AA404" s="44">
        <f t="shared" si="233"/>
        <v>216.36</v>
      </c>
    </row>
    <row r="405" spans="1:27" ht="12.75" customHeight="1" x14ac:dyDescent="0.2">
      <c r="A405" s="98" t="s">
        <v>630</v>
      </c>
      <c r="B405" s="28" t="str">
        <f>"17"&amp;"."&amp;$B$662&amp;"."&amp;$B$663</f>
        <v>17.12.2023</v>
      </c>
      <c r="C405" s="90" t="s">
        <v>76</v>
      </c>
      <c r="D405" s="91">
        <f>ROUND(((D406+D407+D409+D408)/1000),5)</f>
        <v>3.74335</v>
      </c>
      <c r="E405" s="91">
        <f>ROUND(((E406+E407+E409+E408)/1000),5)</f>
        <v>3.70845</v>
      </c>
      <c r="F405" s="91">
        <f>ROUND(((F406+F407+F409+F408)/1000),5)</f>
        <v>3.6739000000000002</v>
      </c>
      <c r="G405" s="91">
        <f t="shared" ref="G405:AA405" si="234">ROUND(((G406+G407+G409+G408)/1000),5)</f>
        <v>3.6474700000000002</v>
      </c>
      <c r="H405" s="91">
        <f t="shared" si="234"/>
        <v>3.6473</v>
      </c>
      <c r="I405" s="91">
        <f t="shared" si="234"/>
        <v>3.69143</v>
      </c>
      <c r="J405" s="91">
        <f t="shared" si="234"/>
        <v>3.7240199999999999</v>
      </c>
      <c r="K405" s="91">
        <f t="shared" si="234"/>
        <v>3.9334699999999998</v>
      </c>
      <c r="L405" s="91">
        <f t="shared" si="234"/>
        <v>4.1398099999999998</v>
      </c>
      <c r="M405" s="91">
        <f t="shared" si="234"/>
        <v>4.2266899999999996</v>
      </c>
      <c r="N405" s="91">
        <f t="shared" si="234"/>
        <v>4.2682200000000003</v>
      </c>
      <c r="O405" s="91">
        <f t="shared" si="234"/>
        <v>4.2895099999999999</v>
      </c>
      <c r="P405" s="91">
        <f t="shared" si="234"/>
        <v>4.2938599999999996</v>
      </c>
      <c r="Q405" s="91">
        <f t="shared" si="234"/>
        <v>4.30471</v>
      </c>
      <c r="R405" s="91">
        <f t="shared" si="234"/>
        <v>4.2897999999999996</v>
      </c>
      <c r="S405" s="91">
        <f t="shared" si="234"/>
        <v>4.2841300000000002</v>
      </c>
      <c r="T405" s="91">
        <f t="shared" si="234"/>
        <v>4.2465900000000003</v>
      </c>
      <c r="U405" s="91">
        <f t="shared" si="234"/>
        <v>4.2900400000000003</v>
      </c>
      <c r="V405" s="91">
        <f t="shared" si="234"/>
        <v>4.4224399999999999</v>
      </c>
      <c r="W405" s="91">
        <f t="shared" si="234"/>
        <v>4.2404999999999999</v>
      </c>
      <c r="X405" s="91">
        <f t="shared" si="234"/>
        <v>4.2528800000000002</v>
      </c>
      <c r="Y405" s="91">
        <f t="shared" si="234"/>
        <v>4.2127299999999996</v>
      </c>
      <c r="Z405" s="91">
        <f t="shared" si="234"/>
        <v>3.95105</v>
      </c>
      <c r="AA405" s="91">
        <f t="shared" si="234"/>
        <v>3.7427299999999999</v>
      </c>
    </row>
    <row r="406" spans="1:27" ht="12.75" customHeight="1" outlineLevel="1" x14ac:dyDescent="0.2">
      <c r="A406" s="99" t="s">
        <v>631</v>
      </c>
      <c r="B406" s="63" t="s">
        <v>238</v>
      </c>
      <c r="C406" s="43" t="s">
        <v>79</v>
      </c>
      <c r="D406" s="44">
        <v>1300.75</v>
      </c>
      <c r="E406" s="44">
        <v>1265.8499999999999</v>
      </c>
      <c r="F406" s="44">
        <v>1231.3</v>
      </c>
      <c r="G406" s="44">
        <v>1204.8699999999999</v>
      </c>
      <c r="H406" s="44">
        <v>1204.7</v>
      </c>
      <c r="I406" s="44">
        <v>1248.83</v>
      </c>
      <c r="J406" s="44">
        <v>1281.42</v>
      </c>
      <c r="K406" s="44">
        <v>1490.87</v>
      </c>
      <c r="L406" s="44">
        <v>1697.21</v>
      </c>
      <c r="M406" s="44">
        <v>1784.09</v>
      </c>
      <c r="N406" s="44">
        <v>1825.62</v>
      </c>
      <c r="O406" s="44">
        <v>1846.91</v>
      </c>
      <c r="P406" s="44">
        <v>1851.26</v>
      </c>
      <c r="Q406" s="44">
        <v>1862.11</v>
      </c>
      <c r="R406" s="44">
        <v>1847.2</v>
      </c>
      <c r="S406" s="44">
        <v>1841.53</v>
      </c>
      <c r="T406" s="44">
        <v>1803.99</v>
      </c>
      <c r="U406" s="44">
        <v>1847.44</v>
      </c>
      <c r="V406" s="44">
        <v>1979.84</v>
      </c>
      <c r="W406" s="44">
        <v>1797.9</v>
      </c>
      <c r="X406" s="44">
        <v>1810.28</v>
      </c>
      <c r="Y406" s="44">
        <v>1770.13</v>
      </c>
      <c r="Z406" s="44">
        <v>1508.45</v>
      </c>
      <c r="AA406" s="44">
        <v>1300.1300000000001</v>
      </c>
    </row>
    <row r="407" spans="1:27" ht="12.75" customHeight="1" outlineLevel="1" x14ac:dyDescent="0.2">
      <c r="A407" s="99" t="s">
        <v>632</v>
      </c>
      <c r="B407" s="63" t="s">
        <v>90</v>
      </c>
      <c r="C407" s="43" t="s">
        <v>79</v>
      </c>
      <c r="D407" s="44">
        <f t="shared" ref="D407:AA407" si="235">$D$327</f>
        <v>2222.89</v>
      </c>
      <c r="E407" s="44">
        <f t="shared" si="235"/>
        <v>2222.89</v>
      </c>
      <c r="F407" s="44">
        <f t="shared" si="235"/>
        <v>2222.89</v>
      </c>
      <c r="G407" s="44">
        <f t="shared" si="235"/>
        <v>2222.89</v>
      </c>
      <c r="H407" s="44">
        <f t="shared" si="235"/>
        <v>2222.89</v>
      </c>
      <c r="I407" s="44">
        <f t="shared" si="235"/>
        <v>2222.89</v>
      </c>
      <c r="J407" s="44">
        <f t="shared" si="235"/>
        <v>2222.89</v>
      </c>
      <c r="K407" s="44">
        <f t="shared" si="235"/>
        <v>2222.89</v>
      </c>
      <c r="L407" s="44">
        <f t="shared" si="235"/>
        <v>2222.89</v>
      </c>
      <c r="M407" s="44">
        <f t="shared" si="235"/>
        <v>2222.89</v>
      </c>
      <c r="N407" s="44">
        <f t="shared" si="235"/>
        <v>2222.89</v>
      </c>
      <c r="O407" s="44">
        <f t="shared" si="235"/>
        <v>2222.89</v>
      </c>
      <c r="P407" s="44">
        <f t="shared" si="235"/>
        <v>2222.89</v>
      </c>
      <c r="Q407" s="44">
        <f t="shared" si="235"/>
        <v>2222.89</v>
      </c>
      <c r="R407" s="44">
        <f t="shared" si="235"/>
        <v>2222.89</v>
      </c>
      <c r="S407" s="44">
        <f t="shared" si="235"/>
        <v>2222.89</v>
      </c>
      <c r="T407" s="44">
        <f t="shared" si="235"/>
        <v>2222.89</v>
      </c>
      <c r="U407" s="44">
        <f t="shared" si="235"/>
        <v>2222.89</v>
      </c>
      <c r="V407" s="44">
        <f t="shared" si="235"/>
        <v>2222.89</v>
      </c>
      <c r="W407" s="44">
        <f t="shared" si="235"/>
        <v>2222.89</v>
      </c>
      <c r="X407" s="44">
        <f t="shared" si="235"/>
        <v>2222.89</v>
      </c>
      <c r="Y407" s="44">
        <f t="shared" si="235"/>
        <v>2222.89</v>
      </c>
      <c r="Z407" s="44">
        <f t="shared" si="235"/>
        <v>2222.89</v>
      </c>
      <c r="AA407" s="44">
        <f t="shared" si="235"/>
        <v>2222.89</v>
      </c>
    </row>
    <row r="408" spans="1:27" ht="12.75" customHeight="1" outlineLevel="1" x14ac:dyDescent="0.2">
      <c r="A408" s="99" t="s">
        <v>633</v>
      </c>
      <c r="B408" s="63" t="s">
        <v>83</v>
      </c>
      <c r="C408" s="43" t="s">
        <v>79</v>
      </c>
      <c r="D408" s="44">
        <v>3.35</v>
      </c>
      <c r="E408" s="44">
        <v>3.35</v>
      </c>
      <c r="F408" s="44">
        <v>3.35</v>
      </c>
      <c r="G408" s="44">
        <v>3.35</v>
      </c>
      <c r="H408" s="44">
        <v>3.35</v>
      </c>
      <c r="I408" s="44">
        <v>3.35</v>
      </c>
      <c r="J408" s="44">
        <v>3.35</v>
      </c>
      <c r="K408" s="44">
        <v>3.35</v>
      </c>
      <c r="L408" s="44">
        <v>3.35</v>
      </c>
      <c r="M408" s="44">
        <v>3.35</v>
      </c>
      <c r="N408" s="44">
        <v>3.35</v>
      </c>
      <c r="O408" s="44">
        <v>3.35</v>
      </c>
      <c r="P408" s="44">
        <v>3.35</v>
      </c>
      <c r="Q408" s="44">
        <v>3.35</v>
      </c>
      <c r="R408" s="44">
        <v>3.35</v>
      </c>
      <c r="S408" s="44">
        <v>3.35</v>
      </c>
      <c r="T408" s="44">
        <v>3.35</v>
      </c>
      <c r="U408" s="44">
        <v>3.35</v>
      </c>
      <c r="V408" s="44">
        <v>3.35</v>
      </c>
      <c r="W408" s="44">
        <v>3.35</v>
      </c>
      <c r="X408" s="44">
        <v>3.35</v>
      </c>
      <c r="Y408" s="44">
        <v>3.35</v>
      </c>
      <c r="Z408" s="44">
        <v>3.35</v>
      </c>
      <c r="AA408" s="44">
        <v>3.35</v>
      </c>
    </row>
    <row r="409" spans="1:27" ht="12.75" customHeight="1" outlineLevel="1" x14ac:dyDescent="0.2">
      <c r="A409" s="99" t="s">
        <v>634</v>
      </c>
      <c r="B409" s="63" t="s">
        <v>81</v>
      </c>
      <c r="C409" s="43" t="s">
        <v>79</v>
      </c>
      <c r="D409" s="44">
        <f>$D$11</f>
        <v>216.36</v>
      </c>
      <c r="E409" s="44">
        <f t="shared" ref="E409:AA409" si="236">$D$11</f>
        <v>216.36</v>
      </c>
      <c r="F409" s="44">
        <f t="shared" si="236"/>
        <v>216.36</v>
      </c>
      <c r="G409" s="44">
        <f t="shared" si="236"/>
        <v>216.36</v>
      </c>
      <c r="H409" s="44">
        <f t="shared" si="236"/>
        <v>216.36</v>
      </c>
      <c r="I409" s="44">
        <f t="shared" si="236"/>
        <v>216.36</v>
      </c>
      <c r="J409" s="44">
        <f t="shared" si="236"/>
        <v>216.36</v>
      </c>
      <c r="K409" s="44">
        <f t="shared" si="236"/>
        <v>216.36</v>
      </c>
      <c r="L409" s="44">
        <f t="shared" si="236"/>
        <v>216.36</v>
      </c>
      <c r="M409" s="44">
        <f t="shared" si="236"/>
        <v>216.36</v>
      </c>
      <c r="N409" s="44">
        <f t="shared" si="236"/>
        <v>216.36</v>
      </c>
      <c r="O409" s="44">
        <f t="shared" si="236"/>
        <v>216.36</v>
      </c>
      <c r="P409" s="44">
        <f t="shared" si="236"/>
        <v>216.36</v>
      </c>
      <c r="Q409" s="44">
        <f t="shared" si="236"/>
        <v>216.36</v>
      </c>
      <c r="R409" s="44">
        <f t="shared" si="236"/>
        <v>216.36</v>
      </c>
      <c r="S409" s="44">
        <f t="shared" si="236"/>
        <v>216.36</v>
      </c>
      <c r="T409" s="44">
        <f t="shared" si="236"/>
        <v>216.36</v>
      </c>
      <c r="U409" s="44">
        <f t="shared" si="236"/>
        <v>216.36</v>
      </c>
      <c r="V409" s="44">
        <f t="shared" si="236"/>
        <v>216.36</v>
      </c>
      <c r="W409" s="44">
        <f t="shared" si="236"/>
        <v>216.36</v>
      </c>
      <c r="X409" s="44">
        <f t="shared" si="236"/>
        <v>216.36</v>
      </c>
      <c r="Y409" s="44">
        <f t="shared" si="236"/>
        <v>216.36</v>
      </c>
      <c r="Z409" s="44">
        <f t="shared" si="236"/>
        <v>216.36</v>
      </c>
      <c r="AA409" s="44">
        <f t="shared" si="236"/>
        <v>216.36</v>
      </c>
    </row>
    <row r="410" spans="1:27" ht="12.75" customHeight="1" x14ac:dyDescent="0.2">
      <c r="A410" s="98" t="s">
        <v>635</v>
      </c>
      <c r="B410" s="28" t="str">
        <f>"18"&amp;"."&amp;$B$662&amp;"."&amp;$B$663</f>
        <v>18.12.2023</v>
      </c>
      <c r="C410" s="90" t="s">
        <v>76</v>
      </c>
      <c r="D410" s="91">
        <f>ROUND(((D411+D412+D414+D413)/1000),5)</f>
        <v>3.6844600000000001</v>
      </c>
      <c r="E410" s="91">
        <f>ROUND(((E411+E412+E414+E413)/1000),5)</f>
        <v>3.59117</v>
      </c>
      <c r="F410" s="91">
        <f>ROUND(((F411+F412+F414+F413)/1000),5)</f>
        <v>3.5255399999999999</v>
      </c>
      <c r="G410" s="91">
        <f t="shared" ref="G410:AA410" si="237">ROUND(((G411+G412+G414+G413)/1000),5)</f>
        <v>3.5238200000000002</v>
      </c>
      <c r="H410" s="91">
        <f t="shared" si="237"/>
        <v>3.5537899999999998</v>
      </c>
      <c r="I410" s="91">
        <f t="shared" si="237"/>
        <v>3.6877399999999998</v>
      </c>
      <c r="J410" s="91">
        <f t="shared" si="237"/>
        <v>3.9154100000000001</v>
      </c>
      <c r="K410" s="91">
        <f t="shared" si="237"/>
        <v>4.2004999999999999</v>
      </c>
      <c r="L410" s="91">
        <f t="shared" si="237"/>
        <v>4.41228</v>
      </c>
      <c r="M410" s="91">
        <f t="shared" si="237"/>
        <v>4.4535299999999998</v>
      </c>
      <c r="N410" s="91">
        <f t="shared" si="237"/>
        <v>4.4441300000000004</v>
      </c>
      <c r="O410" s="91">
        <f t="shared" si="237"/>
        <v>4.51675</v>
      </c>
      <c r="P410" s="91">
        <f t="shared" si="237"/>
        <v>4.50237</v>
      </c>
      <c r="Q410" s="91">
        <f t="shared" si="237"/>
        <v>4.5195999999999996</v>
      </c>
      <c r="R410" s="91">
        <f t="shared" si="237"/>
        <v>4.5118</v>
      </c>
      <c r="S410" s="91">
        <f t="shared" si="237"/>
        <v>4.4996499999999999</v>
      </c>
      <c r="T410" s="91">
        <f t="shared" si="237"/>
        <v>4.6773699999999998</v>
      </c>
      <c r="U410" s="91">
        <f t="shared" si="237"/>
        <v>4.70228</v>
      </c>
      <c r="V410" s="91">
        <f t="shared" si="237"/>
        <v>4.6198100000000002</v>
      </c>
      <c r="W410" s="91">
        <f t="shared" si="237"/>
        <v>4.4521600000000001</v>
      </c>
      <c r="X410" s="91">
        <f t="shared" si="237"/>
        <v>4.3533799999999996</v>
      </c>
      <c r="Y410" s="91">
        <f t="shared" si="237"/>
        <v>4.2054600000000004</v>
      </c>
      <c r="Z410" s="91">
        <f t="shared" si="237"/>
        <v>3.9414500000000001</v>
      </c>
      <c r="AA410" s="91">
        <f t="shared" si="237"/>
        <v>3.7113700000000001</v>
      </c>
    </row>
    <row r="411" spans="1:27" ht="12.75" customHeight="1" outlineLevel="1" x14ac:dyDescent="0.2">
      <c r="A411" s="99" t="s">
        <v>636</v>
      </c>
      <c r="B411" s="63" t="s">
        <v>238</v>
      </c>
      <c r="C411" s="43" t="s">
        <v>79</v>
      </c>
      <c r="D411" s="44">
        <v>1241.8599999999999</v>
      </c>
      <c r="E411" s="44">
        <v>1148.57</v>
      </c>
      <c r="F411" s="44">
        <v>1082.94</v>
      </c>
      <c r="G411" s="44">
        <v>1081.22</v>
      </c>
      <c r="H411" s="44">
        <v>1111.19</v>
      </c>
      <c r="I411" s="44">
        <v>1245.1400000000001</v>
      </c>
      <c r="J411" s="44">
        <v>1472.81</v>
      </c>
      <c r="K411" s="44">
        <v>1757.9</v>
      </c>
      <c r="L411" s="44">
        <v>1969.68</v>
      </c>
      <c r="M411" s="44">
        <v>2010.93</v>
      </c>
      <c r="N411" s="44">
        <v>2001.53</v>
      </c>
      <c r="O411" s="44">
        <v>2074.15</v>
      </c>
      <c r="P411" s="44">
        <v>2059.77</v>
      </c>
      <c r="Q411" s="44">
        <v>2077</v>
      </c>
      <c r="R411" s="44">
        <v>2069.1999999999998</v>
      </c>
      <c r="S411" s="44">
        <v>2057.0500000000002</v>
      </c>
      <c r="T411" s="44">
        <v>2234.77</v>
      </c>
      <c r="U411" s="44">
        <v>2259.6799999999998</v>
      </c>
      <c r="V411" s="44">
        <v>2177.21</v>
      </c>
      <c r="W411" s="44">
        <v>2009.56</v>
      </c>
      <c r="X411" s="44">
        <v>1910.78</v>
      </c>
      <c r="Y411" s="44">
        <v>1762.86</v>
      </c>
      <c r="Z411" s="44">
        <v>1498.85</v>
      </c>
      <c r="AA411" s="44">
        <v>1268.77</v>
      </c>
    </row>
    <row r="412" spans="1:27" ht="12.75" customHeight="1" outlineLevel="1" x14ac:dyDescent="0.2">
      <c r="A412" s="99" t="s">
        <v>637</v>
      </c>
      <c r="B412" s="63" t="s">
        <v>90</v>
      </c>
      <c r="C412" s="43" t="s">
        <v>79</v>
      </c>
      <c r="D412" s="44">
        <f t="shared" ref="D412:AA412" si="238">$D$327</f>
        <v>2222.89</v>
      </c>
      <c r="E412" s="44">
        <f t="shared" si="238"/>
        <v>2222.89</v>
      </c>
      <c r="F412" s="44">
        <f t="shared" si="238"/>
        <v>2222.89</v>
      </c>
      <c r="G412" s="44">
        <f t="shared" si="238"/>
        <v>2222.89</v>
      </c>
      <c r="H412" s="44">
        <f t="shared" si="238"/>
        <v>2222.89</v>
      </c>
      <c r="I412" s="44">
        <f t="shared" si="238"/>
        <v>2222.89</v>
      </c>
      <c r="J412" s="44">
        <f t="shared" si="238"/>
        <v>2222.89</v>
      </c>
      <c r="K412" s="44">
        <f t="shared" si="238"/>
        <v>2222.89</v>
      </c>
      <c r="L412" s="44">
        <f t="shared" si="238"/>
        <v>2222.89</v>
      </c>
      <c r="M412" s="44">
        <f t="shared" si="238"/>
        <v>2222.89</v>
      </c>
      <c r="N412" s="44">
        <f t="shared" si="238"/>
        <v>2222.89</v>
      </c>
      <c r="O412" s="44">
        <f t="shared" si="238"/>
        <v>2222.89</v>
      </c>
      <c r="P412" s="44">
        <f t="shared" si="238"/>
        <v>2222.89</v>
      </c>
      <c r="Q412" s="44">
        <f t="shared" si="238"/>
        <v>2222.89</v>
      </c>
      <c r="R412" s="44">
        <f t="shared" si="238"/>
        <v>2222.89</v>
      </c>
      <c r="S412" s="44">
        <f t="shared" si="238"/>
        <v>2222.89</v>
      </c>
      <c r="T412" s="44">
        <f t="shared" si="238"/>
        <v>2222.89</v>
      </c>
      <c r="U412" s="44">
        <f t="shared" si="238"/>
        <v>2222.89</v>
      </c>
      <c r="V412" s="44">
        <f t="shared" si="238"/>
        <v>2222.89</v>
      </c>
      <c r="W412" s="44">
        <f t="shared" si="238"/>
        <v>2222.89</v>
      </c>
      <c r="X412" s="44">
        <f t="shared" si="238"/>
        <v>2222.89</v>
      </c>
      <c r="Y412" s="44">
        <f t="shared" si="238"/>
        <v>2222.89</v>
      </c>
      <c r="Z412" s="44">
        <f t="shared" si="238"/>
        <v>2222.89</v>
      </c>
      <c r="AA412" s="44">
        <f t="shared" si="238"/>
        <v>2222.89</v>
      </c>
    </row>
    <row r="413" spans="1:27" ht="12.75" customHeight="1" outlineLevel="1" x14ac:dyDescent="0.2">
      <c r="A413" s="99" t="s">
        <v>638</v>
      </c>
      <c r="B413" s="63" t="s">
        <v>83</v>
      </c>
      <c r="C413" s="43" t="s">
        <v>79</v>
      </c>
      <c r="D413" s="44">
        <v>3.35</v>
      </c>
      <c r="E413" s="44">
        <v>3.35</v>
      </c>
      <c r="F413" s="44">
        <v>3.35</v>
      </c>
      <c r="G413" s="44">
        <v>3.35</v>
      </c>
      <c r="H413" s="44">
        <v>3.35</v>
      </c>
      <c r="I413" s="44">
        <v>3.35</v>
      </c>
      <c r="J413" s="44">
        <v>3.35</v>
      </c>
      <c r="K413" s="44">
        <v>3.35</v>
      </c>
      <c r="L413" s="44">
        <v>3.35</v>
      </c>
      <c r="M413" s="44">
        <v>3.35</v>
      </c>
      <c r="N413" s="44">
        <v>3.35</v>
      </c>
      <c r="O413" s="44">
        <v>3.35</v>
      </c>
      <c r="P413" s="44">
        <v>3.35</v>
      </c>
      <c r="Q413" s="44">
        <v>3.35</v>
      </c>
      <c r="R413" s="44">
        <v>3.35</v>
      </c>
      <c r="S413" s="44">
        <v>3.35</v>
      </c>
      <c r="T413" s="44">
        <v>3.35</v>
      </c>
      <c r="U413" s="44">
        <v>3.35</v>
      </c>
      <c r="V413" s="44">
        <v>3.35</v>
      </c>
      <c r="W413" s="44">
        <v>3.35</v>
      </c>
      <c r="X413" s="44">
        <v>3.35</v>
      </c>
      <c r="Y413" s="44">
        <v>3.35</v>
      </c>
      <c r="Z413" s="44">
        <v>3.35</v>
      </c>
      <c r="AA413" s="44">
        <v>3.35</v>
      </c>
    </row>
    <row r="414" spans="1:27" ht="12.75" customHeight="1" outlineLevel="1" x14ac:dyDescent="0.2">
      <c r="A414" s="99" t="s">
        <v>639</v>
      </c>
      <c r="B414" s="63" t="s">
        <v>81</v>
      </c>
      <c r="C414" s="43" t="s">
        <v>79</v>
      </c>
      <c r="D414" s="44">
        <f>$D$11</f>
        <v>216.36</v>
      </c>
      <c r="E414" s="44">
        <f t="shared" ref="E414:AA414" si="239">$D$11</f>
        <v>216.36</v>
      </c>
      <c r="F414" s="44">
        <f t="shared" si="239"/>
        <v>216.36</v>
      </c>
      <c r="G414" s="44">
        <f t="shared" si="239"/>
        <v>216.36</v>
      </c>
      <c r="H414" s="44">
        <f t="shared" si="239"/>
        <v>216.36</v>
      </c>
      <c r="I414" s="44">
        <f t="shared" si="239"/>
        <v>216.36</v>
      </c>
      <c r="J414" s="44">
        <f t="shared" si="239"/>
        <v>216.36</v>
      </c>
      <c r="K414" s="44">
        <f t="shared" si="239"/>
        <v>216.36</v>
      </c>
      <c r="L414" s="44">
        <f t="shared" si="239"/>
        <v>216.36</v>
      </c>
      <c r="M414" s="44">
        <f t="shared" si="239"/>
        <v>216.36</v>
      </c>
      <c r="N414" s="44">
        <f t="shared" si="239"/>
        <v>216.36</v>
      </c>
      <c r="O414" s="44">
        <f t="shared" si="239"/>
        <v>216.36</v>
      </c>
      <c r="P414" s="44">
        <f t="shared" si="239"/>
        <v>216.36</v>
      </c>
      <c r="Q414" s="44">
        <f t="shared" si="239"/>
        <v>216.36</v>
      </c>
      <c r="R414" s="44">
        <f t="shared" si="239"/>
        <v>216.36</v>
      </c>
      <c r="S414" s="44">
        <f t="shared" si="239"/>
        <v>216.36</v>
      </c>
      <c r="T414" s="44">
        <f t="shared" si="239"/>
        <v>216.36</v>
      </c>
      <c r="U414" s="44">
        <f t="shared" si="239"/>
        <v>216.36</v>
      </c>
      <c r="V414" s="44">
        <f t="shared" si="239"/>
        <v>216.36</v>
      </c>
      <c r="W414" s="44">
        <f t="shared" si="239"/>
        <v>216.36</v>
      </c>
      <c r="X414" s="44">
        <f t="shared" si="239"/>
        <v>216.36</v>
      </c>
      <c r="Y414" s="44">
        <f t="shared" si="239"/>
        <v>216.36</v>
      </c>
      <c r="Z414" s="44">
        <f t="shared" si="239"/>
        <v>216.36</v>
      </c>
      <c r="AA414" s="44">
        <f t="shared" si="239"/>
        <v>216.36</v>
      </c>
    </row>
    <row r="415" spans="1:27" ht="12.75" customHeight="1" x14ac:dyDescent="0.2">
      <c r="A415" s="98" t="s">
        <v>640</v>
      </c>
      <c r="B415" s="28" t="str">
        <f>"19"&amp;"."&amp;$B$662&amp;"."&amp;$B$663</f>
        <v>19.12.2023</v>
      </c>
      <c r="C415" s="90" t="s">
        <v>76</v>
      </c>
      <c r="D415" s="91">
        <f>ROUND(((D416+D417+D419+D418)/1000),5)</f>
        <v>3.6590500000000001</v>
      </c>
      <c r="E415" s="91">
        <f>ROUND(((E416+E417+E419+E418)/1000),5)</f>
        <v>3.5817800000000002</v>
      </c>
      <c r="F415" s="91">
        <f>ROUND(((F416+F417+F419+F418)/1000),5)</f>
        <v>3.5545200000000001</v>
      </c>
      <c r="G415" s="91">
        <f t="shared" ref="G415:AA415" si="240">ROUND(((G416+G417+G419+G418)/1000),5)</f>
        <v>3.5542400000000001</v>
      </c>
      <c r="H415" s="91">
        <f t="shared" si="240"/>
        <v>3.56264</v>
      </c>
      <c r="I415" s="91">
        <f t="shared" si="240"/>
        <v>3.7058300000000002</v>
      </c>
      <c r="J415" s="91">
        <f t="shared" si="240"/>
        <v>3.92909</v>
      </c>
      <c r="K415" s="91">
        <f t="shared" si="240"/>
        <v>4.1436599999999997</v>
      </c>
      <c r="L415" s="91">
        <f t="shared" si="240"/>
        <v>4.3703099999999999</v>
      </c>
      <c r="M415" s="91">
        <f t="shared" si="240"/>
        <v>4.4155100000000003</v>
      </c>
      <c r="N415" s="91">
        <f t="shared" si="240"/>
        <v>4.4542400000000004</v>
      </c>
      <c r="O415" s="91">
        <f t="shared" si="240"/>
        <v>4.47966</v>
      </c>
      <c r="P415" s="91">
        <f t="shared" si="240"/>
        <v>4.4678000000000004</v>
      </c>
      <c r="Q415" s="91">
        <f t="shared" si="240"/>
        <v>4.4828200000000002</v>
      </c>
      <c r="R415" s="91">
        <f t="shared" si="240"/>
        <v>4.4820900000000004</v>
      </c>
      <c r="S415" s="91">
        <f t="shared" si="240"/>
        <v>4.4496399999999996</v>
      </c>
      <c r="T415" s="91">
        <f t="shared" si="240"/>
        <v>4.5612599999999999</v>
      </c>
      <c r="U415" s="91">
        <f t="shared" si="240"/>
        <v>4.47818</v>
      </c>
      <c r="V415" s="91">
        <f t="shared" si="240"/>
        <v>4.4491899999999998</v>
      </c>
      <c r="W415" s="91">
        <f t="shared" si="240"/>
        <v>4.4437899999999999</v>
      </c>
      <c r="X415" s="91">
        <f t="shared" si="240"/>
        <v>4.3404499999999997</v>
      </c>
      <c r="Y415" s="91">
        <f t="shared" si="240"/>
        <v>4.1724199999999998</v>
      </c>
      <c r="Z415" s="91">
        <f t="shared" si="240"/>
        <v>3.93675</v>
      </c>
      <c r="AA415" s="91">
        <f t="shared" si="240"/>
        <v>3.7001200000000001</v>
      </c>
    </row>
    <row r="416" spans="1:27" ht="12.75" customHeight="1" outlineLevel="1" x14ac:dyDescent="0.2">
      <c r="A416" s="99" t="s">
        <v>641</v>
      </c>
      <c r="B416" s="63" t="s">
        <v>238</v>
      </c>
      <c r="C416" s="43" t="s">
        <v>79</v>
      </c>
      <c r="D416" s="44">
        <v>1216.45</v>
      </c>
      <c r="E416" s="44">
        <v>1139.18</v>
      </c>
      <c r="F416" s="44">
        <v>1111.92</v>
      </c>
      <c r="G416" s="44">
        <v>1111.6400000000001</v>
      </c>
      <c r="H416" s="44">
        <v>1120.04</v>
      </c>
      <c r="I416" s="44">
        <v>1263.23</v>
      </c>
      <c r="J416" s="44">
        <v>1486.49</v>
      </c>
      <c r="K416" s="44">
        <v>1701.06</v>
      </c>
      <c r="L416" s="44">
        <v>1927.71</v>
      </c>
      <c r="M416" s="44">
        <v>1972.91</v>
      </c>
      <c r="N416" s="44">
        <v>2011.64</v>
      </c>
      <c r="O416" s="44">
        <v>2037.06</v>
      </c>
      <c r="P416" s="44">
        <v>2025.2</v>
      </c>
      <c r="Q416" s="44">
        <v>2040.22</v>
      </c>
      <c r="R416" s="44">
        <v>2039.49</v>
      </c>
      <c r="S416" s="44">
        <v>2007.04</v>
      </c>
      <c r="T416" s="44">
        <v>2118.66</v>
      </c>
      <c r="U416" s="44">
        <v>2035.58</v>
      </c>
      <c r="V416" s="44">
        <v>2006.59</v>
      </c>
      <c r="W416" s="44">
        <v>2001.19</v>
      </c>
      <c r="X416" s="44">
        <v>1897.85</v>
      </c>
      <c r="Y416" s="44">
        <v>1729.82</v>
      </c>
      <c r="Z416" s="44">
        <v>1494.15</v>
      </c>
      <c r="AA416" s="44">
        <v>1257.52</v>
      </c>
    </row>
    <row r="417" spans="1:27" ht="12.75" customHeight="1" outlineLevel="1" x14ac:dyDescent="0.2">
      <c r="A417" s="99" t="s">
        <v>642</v>
      </c>
      <c r="B417" s="63" t="s">
        <v>90</v>
      </c>
      <c r="C417" s="43" t="s">
        <v>79</v>
      </c>
      <c r="D417" s="44">
        <f t="shared" ref="D417:AA417" si="241">$D$327</f>
        <v>2222.89</v>
      </c>
      <c r="E417" s="44">
        <f t="shared" si="241"/>
        <v>2222.89</v>
      </c>
      <c r="F417" s="44">
        <f t="shared" si="241"/>
        <v>2222.89</v>
      </c>
      <c r="G417" s="44">
        <f t="shared" si="241"/>
        <v>2222.89</v>
      </c>
      <c r="H417" s="44">
        <f t="shared" si="241"/>
        <v>2222.89</v>
      </c>
      <c r="I417" s="44">
        <f t="shared" si="241"/>
        <v>2222.89</v>
      </c>
      <c r="J417" s="44">
        <f t="shared" si="241"/>
        <v>2222.89</v>
      </c>
      <c r="K417" s="44">
        <f t="shared" si="241"/>
        <v>2222.89</v>
      </c>
      <c r="L417" s="44">
        <f t="shared" si="241"/>
        <v>2222.89</v>
      </c>
      <c r="M417" s="44">
        <f t="shared" si="241"/>
        <v>2222.89</v>
      </c>
      <c r="N417" s="44">
        <f t="shared" si="241"/>
        <v>2222.89</v>
      </c>
      <c r="O417" s="44">
        <f t="shared" si="241"/>
        <v>2222.89</v>
      </c>
      <c r="P417" s="44">
        <f t="shared" si="241"/>
        <v>2222.89</v>
      </c>
      <c r="Q417" s="44">
        <f t="shared" si="241"/>
        <v>2222.89</v>
      </c>
      <c r="R417" s="44">
        <f t="shared" si="241"/>
        <v>2222.89</v>
      </c>
      <c r="S417" s="44">
        <f t="shared" si="241"/>
        <v>2222.89</v>
      </c>
      <c r="T417" s="44">
        <f t="shared" si="241"/>
        <v>2222.89</v>
      </c>
      <c r="U417" s="44">
        <f t="shared" si="241"/>
        <v>2222.89</v>
      </c>
      <c r="V417" s="44">
        <f t="shared" si="241"/>
        <v>2222.89</v>
      </c>
      <c r="W417" s="44">
        <f t="shared" si="241"/>
        <v>2222.89</v>
      </c>
      <c r="X417" s="44">
        <f t="shared" si="241"/>
        <v>2222.89</v>
      </c>
      <c r="Y417" s="44">
        <f t="shared" si="241"/>
        <v>2222.89</v>
      </c>
      <c r="Z417" s="44">
        <f t="shared" si="241"/>
        <v>2222.89</v>
      </c>
      <c r="AA417" s="44">
        <f t="shared" si="241"/>
        <v>2222.89</v>
      </c>
    </row>
    <row r="418" spans="1:27" ht="12.75" customHeight="1" outlineLevel="1" x14ac:dyDescent="0.2">
      <c r="A418" s="99" t="s">
        <v>643</v>
      </c>
      <c r="B418" s="63" t="s">
        <v>83</v>
      </c>
      <c r="C418" s="43" t="s">
        <v>79</v>
      </c>
      <c r="D418" s="111">
        <v>3.35</v>
      </c>
      <c r="E418" s="111">
        <v>3.35</v>
      </c>
      <c r="F418" s="111">
        <v>3.35</v>
      </c>
      <c r="G418" s="111">
        <v>3.35</v>
      </c>
      <c r="H418" s="111">
        <v>3.35</v>
      </c>
      <c r="I418" s="111">
        <v>3.35</v>
      </c>
      <c r="J418" s="111">
        <v>3.35</v>
      </c>
      <c r="K418" s="111">
        <v>3.35</v>
      </c>
      <c r="L418" s="111">
        <v>3.35</v>
      </c>
      <c r="M418" s="111">
        <v>3.35</v>
      </c>
      <c r="N418" s="111">
        <v>3.35</v>
      </c>
      <c r="O418" s="111">
        <v>3.35</v>
      </c>
      <c r="P418" s="111">
        <v>3.35</v>
      </c>
      <c r="Q418" s="111">
        <v>3.35</v>
      </c>
      <c r="R418" s="111">
        <v>3.35</v>
      </c>
      <c r="S418" s="111">
        <v>3.35</v>
      </c>
      <c r="T418" s="111">
        <v>3.35</v>
      </c>
      <c r="U418" s="111">
        <v>3.35</v>
      </c>
      <c r="V418" s="111">
        <v>3.35</v>
      </c>
      <c r="W418" s="111">
        <v>3.35</v>
      </c>
      <c r="X418" s="111">
        <v>3.35</v>
      </c>
      <c r="Y418" s="111">
        <v>3.35</v>
      </c>
      <c r="Z418" s="111">
        <v>3.35</v>
      </c>
      <c r="AA418" s="111">
        <v>3.35</v>
      </c>
    </row>
    <row r="419" spans="1:27" ht="12.75" customHeight="1" outlineLevel="1" x14ac:dyDescent="0.2">
      <c r="A419" s="99" t="s">
        <v>644</v>
      </c>
      <c r="B419" s="63" t="s">
        <v>81</v>
      </c>
      <c r="C419" s="43" t="s">
        <v>79</v>
      </c>
      <c r="D419" s="44">
        <f>$D$11</f>
        <v>216.36</v>
      </c>
      <c r="E419" s="44">
        <f t="shared" ref="E419:AA419" si="242">$D$11</f>
        <v>216.36</v>
      </c>
      <c r="F419" s="44">
        <f t="shared" si="242"/>
        <v>216.36</v>
      </c>
      <c r="G419" s="44">
        <f t="shared" si="242"/>
        <v>216.36</v>
      </c>
      <c r="H419" s="44">
        <f t="shared" si="242"/>
        <v>216.36</v>
      </c>
      <c r="I419" s="44">
        <f t="shared" si="242"/>
        <v>216.36</v>
      </c>
      <c r="J419" s="44">
        <f t="shared" si="242"/>
        <v>216.36</v>
      </c>
      <c r="K419" s="44">
        <f t="shared" si="242"/>
        <v>216.36</v>
      </c>
      <c r="L419" s="44">
        <f t="shared" si="242"/>
        <v>216.36</v>
      </c>
      <c r="M419" s="44">
        <f t="shared" si="242"/>
        <v>216.36</v>
      </c>
      <c r="N419" s="44">
        <f t="shared" si="242"/>
        <v>216.36</v>
      </c>
      <c r="O419" s="44">
        <f t="shared" si="242"/>
        <v>216.36</v>
      </c>
      <c r="P419" s="44">
        <f t="shared" si="242"/>
        <v>216.36</v>
      </c>
      <c r="Q419" s="44">
        <f t="shared" si="242"/>
        <v>216.36</v>
      </c>
      <c r="R419" s="44">
        <f t="shared" si="242"/>
        <v>216.36</v>
      </c>
      <c r="S419" s="44">
        <f t="shared" si="242"/>
        <v>216.36</v>
      </c>
      <c r="T419" s="44">
        <f t="shared" si="242"/>
        <v>216.36</v>
      </c>
      <c r="U419" s="44">
        <f t="shared" si="242"/>
        <v>216.36</v>
      </c>
      <c r="V419" s="44">
        <f t="shared" si="242"/>
        <v>216.36</v>
      </c>
      <c r="W419" s="44">
        <f t="shared" si="242"/>
        <v>216.36</v>
      </c>
      <c r="X419" s="44">
        <f t="shared" si="242"/>
        <v>216.36</v>
      </c>
      <c r="Y419" s="44">
        <f t="shared" si="242"/>
        <v>216.36</v>
      </c>
      <c r="Z419" s="44">
        <f t="shared" si="242"/>
        <v>216.36</v>
      </c>
      <c r="AA419" s="44">
        <f t="shared" si="242"/>
        <v>216.36</v>
      </c>
    </row>
    <row r="420" spans="1:27" ht="12.75" customHeight="1" x14ac:dyDescent="0.2">
      <c r="A420" s="98" t="s">
        <v>645</v>
      </c>
      <c r="B420" s="28" t="str">
        <f>"20"&amp;"."&amp;$B$662&amp;"."&amp;$B$663</f>
        <v>20.12.2023</v>
      </c>
      <c r="C420" s="90" t="s">
        <v>76</v>
      </c>
      <c r="D420" s="91">
        <f>ROUND(((D421+D422+D424+D423)/1000),5)</f>
        <v>3.7100900000000001</v>
      </c>
      <c r="E420" s="91">
        <f>ROUND(((E421+E422+E424+E423)/1000),5)</f>
        <v>3.6619299999999999</v>
      </c>
      <c r="F420" s="91">
        <f>ROUND(((F421+F422+F424+F423)/1000),5)</f>
        <v>3.6035699999999999</v>
      </c>
      <c r="G420" s="91">
        <f t="shared" ref="G420:AA420" si="243">ROUND(((G421+G422+G424+G423)/1000),5)</f>
        <v>3.5976499999999998</v>
      </c>
      <c r="H420" s="91">
        <f t="shared" si="243"/>
        <v>3.6743700000000001</v>
      </c>
      <c r="I420" s="91">
        <f t="shared" si="243"/>
        <v>3.7216800000000001</v>
      </c>
      <c r="J420" s="91">
        <f t="shared" si="243"/>
        <v>3.9394999999999998</v>
      </c>
      <c r="K420" s="91">
        <f t="shared" si="243"/>
        <v>4.1311400000000003</v>
      </c>
      <c r="L420" s="91">
        <f t="shared" si="243"/>
        <v>4.4020599999999996</v>
      </c>
      <c r="M420" s="91">
        <f t="shared" si="243"/>
        <v>4.4246699999999999</v>
      </c>
      <c r="N420" s="91">
        <f t="shared" si="243"/>
        <v>4.4262499999999996</v>
      </c>
      <c r="O420" s="91">
        <f t="shared" si="243"/>
        <v>4.5255999999999998</v>
      </c>
      <c r="P420" s="91">
        <f t="shared" si="243"/>
        <v>4.4696199999999999</v>
      </c>
      <c r="Q420" s="91">
        <f t="shared" si="243"/>
        <v>4.4891199999999998</v>
      </c>
      <c r="R420" s="91">
        <f t="shared" si="243"/>
        <v>4.4691700000000001</v>
      </c>
      <c r="S420" s="91">
        <f t="shared" si="243"/>
        <v>4.4199400000000004</v>
      </c>
      <c r="T420" s="91">
        <f t="shared" si="243"/>
        <v>4.36409</v>
      </c>
      <c r="U420" s="91">
        <f t="shared" si="243"/>
        <v>4.3674600000000003</v>
      </c>
      <c r="V420" s="91">
        <f t="shared" si="243"/>
        <v>4.4176900000000003</v>
      </c>
      <c r="W420" s="91">
        <f t="shared" si="243"/>
        <v>4.4182899999999998</v>
      </c>
      <c r="X420" s="91">
        <f t="shared" si="243"/>
        <v>4.23942</v>
      </c>
      <c r="Y420" s="91">
        <f t="shared" si="243"/>
        <v>4.0978599999999998</v>
      </c>
      <c r="Z420" s="91">
        <f t="shared" si="243"/>
        <v>3.9441099999999998</v>
      </c>
      <c r="AA420" s="91">
        <f t="shared" si="243"/>
        <v>3.7092100000000001</v>
      </c>
    </row>
    <row r="421" spans="1:27" ht="12.75" customHeight="1" outlineLevel="1" x14ac:dyDescent="0.2">
      <c r="A421" s="99" t="s">
        <v>646</v>
      </c>
      <c r="B421" s="63" t="s">
        <v>238</v>
      </c>
      <c r="C421" s="43" t="s">
        <v>79</v>
      </c>
      <c r="D421" s="44">
        <v>1267.49</v>
      </c>
      <c r="E421" s="44">
        <v>1219.33</v>
      </c>
      <c r="F421" s="44">
        <v>1160.97</v>
      </c>
      <c r="G421" s="44">
        <v>1155.05</v>
      </c>
      <c r="H421" s="44">
        <v>1231.77</v>
      </c>
      <c r="I421" s="44">
        <v>1279.08</v>
      </c>
      <c r="J421" s="44">
        <v>1496.9</v>
      </c>
      <c r="K421" s="44">
        <v>1688.54</v>
      </c>
      <c r="L421" s="44">
        <v>1959.46</v>
      </c>
      <c r="M421" s="44">
        <v>1982.07</v>
      </c>
      <c r="N421" s="44">
        <v>1983.65</v>
      </c>
      <c r="O421" s="44">
        <v>2083</v>
      </c>
      <c r="P421" s="44">
        <v>2027.02</v>
      </c>
      <c r="Q421" s="44">
        <v>2046.52</v>
      </c>
      <c r="R421" s="44">
        <v>2026.57</v>
      </c>
      <c r="S421" s="44">
        <v>1977.34</v>
      </c>
      <c r="T421" s="44">
        <v>1921.49</v>
      </c>
      <c r="U421" s="44">
        <v>1924.86</v>
      </c>
      <c r="V421" s="44">
        <v>1975.09</v>
      </c>
      <c r="W421" s="44">
        <v>1975.69</v>
      </c>
      <c r="X421" s="44">
        <v>1796.82</v>
      </c>
      <c r="Y421" s="44">
        <v>1655.26</v>
      </c>
      <c r="Z421" s="44">
        <v>1501.51</v>
      </c>
      <c r="AA421" s="44">
        <v>1266.6099999999999</v>
      </c>
    </row>
    <row r="422" spans="1:27" ht="12.75" customHeight="1" outlineLevel="1" x14ac:dyDescent="0.2">
      <c r="A422" s="99" t="s">
        <v>647</v>
      </c>
      <c r="B422" s="63" t="s">
        <v>90</v>
      </c>
      <c r="C422" s="43" t="s">
        <v>79</v>
      </c>
      <c r="D422" s="44">
        <f t="shared" ref="D422:AA422" si="244">$D$327</f>
        <v>2222.89</v>
      </c>
      <c r="E422" s="44">
        <f t="shared" si="244"/>
        <v>2222.89</v>
      </c>
      <c r="F422" s="44">
        <f t="shared" si="244"/>
        <v>2222.89</v>
      </c>
      <c r="G422" s="44">
        <f t="shared" si="244"/>
        <v>2222.89</v>
      </c>
      <c r="H422" s="44">
        <f t="shared" si="244"/>
        <v>2222.89</v>
      </c>
      <c r="I422" s="44">
        <f t="shared" si="244"/>
        <v>2222.89</v>
      </c>
      <c r="J422" s="44">
        <f t="shared" si="244"/>
        <v>2222.89</v>
      </c>
      <c r="K422" s="44">
        <f t="shared" si="244"/>
        <v>2222.89</v>
      </c>
      <c r="L422" s="44">
        <f t="shared" si="244"/>
        <v>2222.89</v>
      </c>
      <c r="M422" s="44">
        <f t="shared" si="244"/>
        <v>2222.89</v>
      </c>
      <c r="N422" s="44">
        <f t="shared" si="244"/>
        <v>2222.89</v>
      </c>
      <c r="O422" s="44">
        <f t="shared" si="244"/>
        <v>2222.89</v>
      </c>
      <c r="P422" s="44">
        <f t="shared" si="244"/>
        <v>2222.89</v>
      </c>
      <c r="Q422" s="44">
        <f t="shared" si="244"/>
        <v>2222.89</v>
      </c>
      <c r="R422" s="44">
        <f t="shared" si="244"/>
        <v>2222.89</v>
      </c>
      <c r="S422" s="44">
        <f t="shared" si="244"/>
        <v>2222.89</v>
      </c>
      <c r="T422" s="44">
        <f t="shared" si="244"/>
        <v>2222.89</v>
      </c>
      <c r="U422" s="44">
        <f t="shared" si="244"/>
        <v>2222.89</v>
      </c>
      <c r="V422" s="44">
        <f t="shared" si="244"/>
        <v>2222.89</v>
      </c>
      <c r="W422" s="44">
        <f t="shared" si="244"/>
        <v>2222.89</v>
      </c>
      <c r="X422" s="44">
        <f t="shared" si="244"/>
        <v>2222.89</v>
      </c>
      <c r="Y422" s="44">
        <f t="shared" si="244"/>
        <v>2222.89</v>
      </c>
      <c r="Z422" s="44">
        <f t="shared" si="244"/>
        <v>2222.89</v>
      </c>
      <c r="AA422" s="44">
        <f t="shared" si="244"/>
        <v>2222.89</v>
      </c>
    </row>
    <row r="423" spans="1:27" ht="12.75" customHeight="1" outlineLevel="1" x14ac:dyDescent="0.2">
      <c r="A423" s="99" t="s">
        <v>648</v>
      </c>
      <c r="B423" s="63" t="s">
        <v>83</v>
      </c>
      <c r="C423" s="43" t="s">
        <v>79</v>
      </c>
      <c r="D423" s="44">
        <v>3.35</v>
      </c>
      <c r="E423" s="44">
        <v>3.35</v>
      </c>
      <c r="F423" s="44">
        <v>3.35</v>
      </c>
      <c r="G423" s="44">
        <v>3.35</v>
      </c>
      <c r="H423" s="44">
        <v>3.35</v>
      </c>
      <c r="I423" s="44">
        <v>3.35</v>
      </c>
      <c r="J423" s="44">
        <v>3.35</v>
      </c>
      <c r="K423" s="44">
        <v>3.35</v>
      </c>
      <c r="L423" s="44">
        <v>3.35</v>
      </c>
      <c r="M423" s="44">
        <v>3.35</v>
      </c>
      <c r="N423" s="44">
        <v>3.35</v>
      </c>
      <c r="O423" s="44">
        <v>3.35</v>
      </c>
      <c r="P423" s="44">
        <v>3.35</v>
      </c>
      <c r="Q423" s="44">
        <v>3.35</v>
      </c>
      <c r="R423" s="44">
        <v>3.35</v>
      </c>
      <c r="S423" s="44">
        <v>3.35</v>
      </c>
      <c r="T423" s="44">
        <v>3.35</v>
      </c>
      <c r="U423" s="44">
        <v>3.35</v>
      </c>
      <c r="V423" s="44">
        <v>3.35</v>
      </c>
      <c r="W423" s="44">
        <v>3.35</v>
      </c>
      <c r="X423" s="44">
        <v>3.35</v>
      </c>
      <c r="Y423" s="44">
        <v>3.35</v>
      </c>
      <c r="Z423" s="44">
        <v>3.35</v>
      </c>
      <c r="AA423" s="44">
        <v>3.35</v>
      </c>
    </row>
    <row r="424" spans="1:27" ht="12.75" customHeight="1" outlineLevel="1" x14ac:dyDescent="0.2">
      <c r="A424" s="99" t="s">
        <v>649</v>
      </c>
      <c r="B424" s="63" t="s">
        <v>81</v>
      </c>
      <c r="C424" s="43" t="s">
        <v>79</v>
      </c>
      <c r="D424" s="44">
        <f>$D$11</f>
        <v>216.36</v>
      </c>
      <c r="E424" s="44">
        <f t="shared" ref="E424:AA424" si="245">$D$11</f>
        <v>216.36</v>
      </c>
      <c r="F424" s="44">
        <f t="shared" si="245"/>
        <v>216.36</v>
      </c>
      <c r="G424" s="44">
        <f t="shared" si="245"/>
        <v>216.36</v>
      </c>
      <c r="H424" s="44">
        <f t="shared" si="245"/>
        <v>216.36</v>
      </c>
      <c r="I424" s="44">
        <f t="shared" si="245"/>
        <v>216.36</v>
      </c>
      <c r="J424" s="44">
        <f t="shared" si="245"/>
        <v>216.36</v>
      </c>
      <c r="K424" s="44">
        <f t="shared" si="245"/>
        <v>216.36</v>
      </c>
      <c r="L424" s="44">
        <f t="shared" si="245"/>
        <v>216.36</v>
      </c>
      <c r="M424" s="44">
        <f t="shared" si="245"/>
        <v>216.36</v>
      </c>
      <c r="N424" s="44">
        <f t="shared" si="245"/>
        <v>216.36</v>
      </c>
      <c r="O424" s="44">
        <f t="shared" si="245"/>
        <v>216.36</v>
      </c>
      <c r="P424" s="44">
        <f t="shared" si="245"/>
        <v>216.36</v>
      </c>
      <c r="Q424" s="44">
        <f t="shared" si="245"/>
        <v>216.36</v>
      </c>
      <c r="R424" s="44">
        <f t="shared" si="245"/>
        <v>216.36</v>
      </c>
      <c r="S424" s="44">
        <f t="shared" si="245"/>
        <v>216.36</v>
      </c>
      <c r="T424" s="44">
        <f t="shared" si="245"/>
        <v>216.36</v>
      </c>
      <c r="U424" s="44">
        <f t="shared" si="245"/>
        <v>216.36</v>
      </c>
      <c r="V424" s="44">
        <f t="shared" si="245"/>
        <v>216.36</v>
      </c>
      <c r="W424" s="44">
        <f t="shared" si="245"/>
        <v>216.36</v>
      </c>
      <c r="X424" s="44">
        <f t="shared" si="245"/>
        <v>216.36</v>
      </c>
      <c r="Y424" s="44">
        <f t="shared" si="245"/>
        <v>216.36</v>
      </c>
      <c r="Z424" s="44">
        <f t="shared" si="245"/>
        <v>216.36</v>
      </c>
      <c r="AA424" s="44">
        <f t="shared" si="245"/>
        <v>216.36</v>
      </c>
    </row>
    <row r="425" spans="1:27" ht="12.75" customHeight="1" x14ac:dyDescent="0.2">
      <c r="A425" s="98" t="s">
        <v>650</v>
      </c>
      <c r="B425" s="28" t="str">
        <f>"21"&amp;"."&amp;$B$662&amp;"."&amp;$B$663</f>
        <v>21.12.2023</v>
      </c>
      <c r="C425" s="90" t="s">
        <v>76</v>
      </c>
      <c r="D425" s="91">
        <f>ROUND(((D426+D427+D429+D428)/1000),5)</f>
        <v>3.7089500000000002</v>
      </c>
      <c r="E425" s="91">
        <f>ROUND(((E426+E427+E429+E428)/1000),5)</f>
        <v>3.6603699999999999</v>
      </c>
      <c r="F425" s="91">
        <f>ROUND(((F426+F427+F429+F428)/1000),5)</f>
        <v>3.6447699999999998</v>
      </c>
      <c r="G425" s="91">
        <f t="shared" ref="G425:AA425" si="246">ROUND(((G426+G427+G429+G428)/1000),5)</f>
        <v>3.6533500000000001</v>
      </c>
      <c r="H425" s="91">
        <f t="shared" si="246"/>
        <v>3.6981899999999999</v>
      </c>
      <c r="I425" s="91">
        <f t="shared" si="246"/>
        <v>3.7883499999999999</v>
      </c>
      <c r="J425" s="91">
        <f t="shared" si="246"/>
        <v>3.9359999999999999</v>
      </c>
      <c r="K425" s="91">
        <f t="shared" si="246"/>
        <v>4.24796</v>
      </c>
      <c r="L425" s="91">
        <f t="shared" si="246"/>
        <v>4.4062400000000004</v>
      </c>
      <c r="M425" s="91">
        <f t="shared" si="246"/>
        <v>4.4017499999999998</v>
      </c>
      <c r="N425" s="91">
        <f t="shared" si="246"/>
        <v>4.42441</v>
      </c>
      <c r="O425" s="91">
        <f t="shared" si="246"/>
        <v>4.5111100000000004</v>
      </c>
      <c r="P425" s="91">
        <f t="shared" si="246"/>
        <v>4.4784899999999999</v>
      </c>
      <c r="Q425" s="91">
        <f t="shared" si="246"/>
        <v>4.5129900000000003</v>
      </c>
      <c r="R425" s="91">
        <f t="shared" si="246"/>
        <v>4.4979500000000003</v>
      </c>
      <c r="S425" s="91">
        <f t="shared" si="246"/>
        <v>4.4532299999999996</v>
      </c>
      <c r="T425" s="91">
        <f t="shared" si="246"/>
        <v>4.46753</v>
      </c>
      <c r="U425" s="91">
        <f t="shared" si="246"/>
        <v>4.4560399999999998</v>
      </c>
      <c r="V425" s="91">
        <f t="shared" si="246"/>
        <v>4.4464199999999998</v>
      </c>
      <c r="W425" s="91">
        <f t="shared" si="246"/>
        <v>4.4511799999999999</v>
      </c>
      <c r="X425" s="91">
        <f t="shared" si="246"/>
        <v>4.3513099999999998</v>
      </c>
      <c r="Y425" s="91">
        <f t="shared" si="246"/>
        <v>4.1591199999999997</v>
      </c>
      <c r="Z425" s="91">
        <f t="shared" si="246"/>
        <v>3.9697</v>
      </c>
      <c r="AA425" s="91">
        <f t="shared" si="246"/>
        <v>3.7418499999999999</v>
      </c>
    </row>
    <row r="426" spans="1:27" ht="12.75" customHeight="1" outlineLevel="1" x14ac:dyDescent="0.2">
      <c r="A426" s="99" t="s">
        <v>651</v>
      </c>
      <c r="B426" s="63" t="s">
        <v>238</v>
      </c>
      <c r="C426" s="43" t="s">
        <v>79</v>
      </c>
      <c r="D426" s="44">
        <v>1266.3499999999999</v>
      </c>
      <c r="E426" s="44">
        <v>1217.77</v>
      </c>
      <c r="F426" s="44">
        <v>1202.17</v>
      </c>
      <c r="G426" s="44">
        <v>1210.75</v>
      </c>
      <c r="H426" s="44">
        <v>1255.5899999999999</v>
      </c>
      <c r="I426" s="44">
        <v>1345.75</v>
      </c>
      <c r="J426" s="44">
        <v>1493.4</v>
      </c>
      <c r="K426" s="44">
        <v>1805.36</v>
      </c>
      <c r="L426" s="44">
        <v>1963.64</v>
      </c>
      <c r="M426" s="44">
        <v>1959.15</v>
      </c>
      <c r="N426" s="44">
        <v>1981.81</v>
      </c>
      <c r="O426" s="44">
        <v>2068.5100000000002</v>
      </c>
      <c r="P426" s="44">
        <v>2035.89</v>
      </c>
      <c r="Q426" s="44">
        <v>2070.39</v>
      </c>
      <c r="R426" s="44">
        <v>2055.35</v>
      </c>
      <c r="S426" s="44">
        <v>2010.63</v>
      </c>
      <c r="T426" s="44">
        <v>2024.93</v>
      </c>
      <c r="U426" s="44">
        <v>2013.44</v>
      </c>
      <c r="V426" s="44">
        <v>2003.82</v>
      </c>
      <c r="W426" s="44">
        <v>2008.58</v>
      </c>
      <c r="X426" s="44">
        <v>1908.71</v>
      </c>
      <c r="Y426" s="44">
        <v>1716.52</v>
      </c>
      <c r="Z426" s="44">
        <v>1527.1</v>
      </c>
      <c r="AA426" s="44">
        <v>1299.25</v>
      </c>
    </row>
    <row r="427" spans="1:27" ht="12.75" customHeight="1" outlineLevel="1" x14ac:dyDescent="0.2">
      <c r="A427" s="99" t="s">
        <v>652</v>
      </c>
      <c r="B427" s="63" t="s">
        <v>90</v>
      </c>
      <c r="C427" s="43" t="s">
        <v>79</v>
      </c>
      <c r="D427" s="44">
        <f t="shared" ref="D427:AA427" si="247">$D$327</f>
        <v>2222.89</v>
      </c>
      <c r="E427" s="44">
        <f t="shared" si="247"/>
        <v>2222.89</v>
      </c>
      <c r="F427" s="44">
        <f t="shared" si="247"/>
        <v>2222.89</v>
      </c>
      <c r="G427" s="44">
        <f t="shared" si="247"/>
        <v>2222.89</v>
      </c>
      <c r="H427" s="44">
        <f t="shared" si="247"/>
        <v>2222.89</v>
      </c>
      <c r="I427" s="44">
        <f t="shared" si="247"/>
        <v>2222.89</v>
      </c>
      <c r="J427" s="44">
        <f t="shared" si="247"/>
        <v>2222.89</v>
      </c>
      <c r="K427" s="44">
        <f t="shared" si="247"/>
        <v>2222.89</v>
      </c>
      <c r="L427" s="44">
        <f t="shared" si="247"/>
        <v>2222.89</v>
      </c>
      <c r="M427" s="44">
        <f t="shared" si="247"/>
        <v>2222.89</v>
      </c>
      <c r="N427" s="44">
        <f t="shared" si="247"/>
        <v>2222.89</v>
      </c>
      <c r="O427" s="44">
        <f t="shared" si="247"/>
        <v>2222.89</v>
      </c>
      <c r="P427" s="44">
        <f t="shared" si="247"/>
        <v>2222.89</v>
      </c>
      <c r="Q427" s="44">
        <f t="shared" si="247"/>
        <v>2222.89</v>
      </c>
      <c r="R427" s="44">
        <f t="shared" si="247"/>
        <v>2222.89</v>
      </c>
      <c r="S427" s="44">
        <f t="shared" si="247"/>
        <v>2222.89</v>
      </c>
      <c r="T427" s="44">
        <f t="shared" si="247"/>
        <v>2222.89</v>
      </c>
      <c r="U427" s="44">
        <f t="shared" si="247"/>
        <v>2222.89</v>
      </c>
      <c r="V427" s="44">
        <f t="shared" si="247"/>
        <v>2222.89</v>
      </c>
      <c r="W427" s="44">
        <f t="shared" si="247"/>
        <v>2222.89</v>
      </c>
      <c r="X427" s="44">
        <f t="shared" si="247"/>
        <v>2222.89</v>
      </c>
      <c r="Y427" s="44">
        <f t="shared" si="247"/>
        <v>2222.89</v>
      </c>
      <c r="Z427" s="44">
        <f t="shared" si="247"/>
        <v>2222.89</v>
      </c>
      <c r="AA427" s="44">
        <f t="shared" si="247"/>
        <v>2222.89</v>
      </c>
    </row>
    <row r="428" spans="1:27" ht="12.75" customHeight="1" outlineLevel="1" x14ac:dyDescent="0.2">
      <c r="A428" s="99" t="s">
        <v>653</v>
      </c>
      <c r="B428" s="63" t="s">
        <v>83</v>
      </c>
      <c r="C428" s="43" t="s">
        <v>79</v>
      </c>
      <c r="D428" s="44">
        <v>3.35</v>
      </c>
      <c r="E428" s="44">
        <v>3.35</v>
      </c>
      <c r="F428" s="44">
        <v>3.35</v>
      </c>
      <c r="G428" s="44">
        <v>3.35</v>
      </c>
      <c r="H428" s="44">
        <v>3.35</v>
      </c>
      <c r="I428" s="44">
        <v>3.35</v>
      </c>
      <c r="J428" s="44">
        <v>3.35</v>
      </c>
      <c r="K428" s="44">
        <v>3.35</v>
      </c>
      <c r="L428" s="44">
        <v>3.35</v>
      </c>
      <c r="M428" s="44">
        <v>3.35</v>
      </c>
      <c r="N428" s="44">
        <v>3.35</v>
      </c>
      <c r="O428" s="44">
        <v>3.35</v>
      </c>
      <c r="P428" s="44">
        <v>3.35</v>
      </c>
      <c r="Q428" s="44">
        <v>3.35</v>
      </c>
      <c r="R428" s="44">
        <v>3.35</v>
      </c>
      <c r="S428" s="44">
        <v>3.35</v>
      </c>
      <c r="T428" s="44">
        <v>3.35</v>
      </c>
      <c r="U428" s="44">
        <v>3.35</v>
      </c>
      <c r="V428" s="44">
        <v>3.35</v>
      </c>
      <c r="W428" s="44">
        <v>3.35</v>
      </c>
      <c r="X428" s="44">
        <v>3.35</v>
      </c>
      <c r="Y428" s="44">
        <v>3.35</v>
      </c>
      <c r="Z428" s="44">
        <v>3.35</v>
      </c>
      <c r="AA428" s="44">
        <v>3.35</v>
      </c>
    </row>
    <row r="429" spans="1:27" ht="12.75" customHeight="1" outlineLevel="1" x14ac:dyDescent="0.2">
      <c r="A429" s="99" t="s">
        <v>654</v>
      </c>
      <c r="B429" s="63" t="s">
        <v>81</v>
      </c>
      <c r="C429" s="43" t="s">
        <v>79</v>
      </c>
      <c r="D429" s="44">
        <f>$D$11</f>
        <v>216.36</v>
      </c>
      <c r="E429" s="44">
        <f t="shared" ref="E429:AA429" si="248">$D$11</f>
        <v>216.36</v>
      </c>
      <c r="F429" s="44">
        <f t="shared" si="248"/>
        <v>216.36</v>
      </c>
      <c r="G429" s="44">
        <f t="shared" si="248"/>
        <v>216.36</v>
      </c>
      <c r="H429" s="44">
        <f t="shared" si="248"/>
        <v>216.36</v>
      </c>
      <c r="I429" s="44">
        <f t="shared" si="248"/>
        <v>216.36</v>
      </c>
      <c r="J429" s="44">
        <f t="shared" si="248"/>
        <v>216.36</v>
      </c>
      <c r="K429" s="44">
        <f t="shared" si="248"/>
        <v>216.36</v>
      </c>
      <c r="L429" s="44">
        <f t="shared" si="248"/>
        <v>216.36</v>
      </c>
      <c r="M429" s="44">
        <f t="shared" si="248"/>
        <v>216.36</v>
      </c>
      <c r="N429" s="44">
        <f t="shared" si="248"/>
        <v>216.36</v>
      </c>
      <c r="O429" s="44">
        <f t="shared" si="248"/>
        <v>216.36</v>
      </c>
      <c r="P429" s="44">
        <f t="shared" si="248"/>
        <v>216.36</v>
      </c>
      <c r="Q429" s="44">
        <f t="shared" si="248"/>
        <v>216.36</v>
      </c>
      <c r="R429" s="44">
        <f t="shared" si="248"/>
        <v>216.36</v>
      </c>
      <c r="S429" s="44">
        <f t="shared" si="248"/>
        <v>216.36</v>
      </c>
      <c r="T429" s="44">
        <f t="shared" si="248"/>
        <v>216.36</v>
      </c>
      <c r="U429" s="44">
        <f t="shared" si="248"/>
        <v>216.36</v>
      </c>
      <c r="V429" s="44">
        <f t="shared" si="248"/>
        <v>216.36</v>
      </c>
      <c r="W429" s="44">
        <f t="shared" si="248"/>
        <v>216.36</v>
      </c>
      <c r="X429" s="44">
        <f t="shared" si="248"/>
        <v>216.36</v>
      </c>
      <c r="Y429" s="44">
        <f t="shared" si="248"/>
        <v>216.36</v>
      </c>
      <c r="Z429" s="44">
        <f t="shared" si="248"/>
        <v>216.36</v>
      </c>
      <c r="AA429" s="44">
        <f t="shared" si="248"/>
        <v>216.36</v>
      </c>
    </row>
    <row r="430" spans="1:27" ht="12.75" customHeight="1" x14ac:dyDescent="0.2">
      <c r="A430" s="98" t="s">
        <v>655</v>
      </c>
      <c r="B430" s="28" t="str">
        <f>"22"&amp;"."&amp;$B$662&amp;"."&amp;$B$663</f>
        <v>22.12.2023</v>
      </c>
      <c r="C430" s="90" t="s">
        <v>76</v>
      </c>
      <c r="D430" s="91">
        <f>ROUND(((D431+D432+D434+D433)/1000),5)</f>
        <v>3.7101700000000002</v>
      </c>
      <c r="E430" s="91">
        <f>ROUND(((E431+E432+E434+E433)/1000),5)</f>
        <v>3.6511900000000002</v>
      </c>
      <c r="F430" s="91">
        <f>ROUND(((F431+F432+F434+F433)/1000),5)</f>
        <v>3.6114600000000001</v>
      </c>
      <c r="G430" s="91">
        <f t="shared" ref="G430:AA430" si="249">ROUND(((G431+G432+G434+G433)/1000),5)</f>
        <v>3.6467499999999999</v>
      </c>
      <c r="H430" s="91">
        <f t="shared" si="249"/>
        <v>3.6823800000000002</v>
      </c>
      <c r="I430" s="91">
        <f t="shared" si="249"/>
        <v>3.75522</v>
      </c>
      <c r="J430" s="91">
        <f t="shared" si="249"/>
        <v>3.9446500000000002</v>
      </c>
      <c r="K430" s="91">
        <f t="shared" si="249"/>
        <v>4.3117299999999998</v>
      </c>
      <c r="L430" s="91">
        <f t="shared" si="249"/>
        <v>4.4525300000000003</v>
      </c>
      <c r="M430" s="91">
        <f t="shared" si="249"/>
        <v>4.5278900000000002</v>
      </c>
      <c r="N430" s="91">
        <f t="shared" si="249"/>
        <v>4.5441099999999999</v>
      </c>
      <c r="O430" s="91">
        <f t="shared" si="249"/>
        <v>4.5684399999999998</v>
      </c>
      <c r="P430" s="91">
        <f t="shared" si="249"/>
        <v>4.5515400000000001</v>
      </c>
      <c r="Q430" s="91">
        <f t="shared" si="249"/>
        <v>4.5687600000000002</v>
      </c>
      <c r="R430" s="91">
        <f t="shared" si="249"/>
        <v>4.56182</v>
      </c>
      <c r="S430" s="91">
        <f t="shared" si="249"/>
        <v>4.5252999999999997</v>
      </c>
      <c r="T430" s="91">
        <f t="shared" si="249"/>
        <v>4.5385499999999999</v>
      </c>
      <c r="U430" s="91">
        <f t="shared" si="249"/>
        <v>4.5540399999999996</v>
      </c>
      <c r="V430" s="91">
        <f t="shared" si="249"/>
        <v>4.5332999999999997</v>
      </c>
      <c r="W430" s="91">
        <f t="shared" si="249"/>
        <v>4.5308599999999997</v>
      </c>
      <c r="X430" s="91">
        <f t="shared" si="249"/>
        <v>4.4258899999999999</v>
      </c>
      <c r="Y430" s="91">
        <f t="shared" si="249"/>
        <v>4.34748</v>
      </c>
      <c r="Z430" s="91">
        <f t="shared" si="249"/>
        <v>4.0716799999999997</v>
      </c>
      <c r="AA430" s="91">
        <f t="shared" si="249"/>
        <v>3.8054000000000001</v>
      </c>
    </row>
    <row r="431" spans="1:27" ht="12.75" customHeight="1" outlineLevel="1" x14ac:dyDescent="0.2">
      <c r="A431" s="99" t="s">
        <v>656</v>
      </c>
      <c r="B431" s="63" t="s">
        <v>238</v>
      </c>
      <c r="C431" s="43" t="s">
        <v>79</v>
      </c>
      <c r="D431" s="44">
        <v>1267.57</v>
      </c>
      <c r="E431" s="44">
        <v>1208.5899999999999</v>
      </c>
      <c r="F431" s="44">
        <v>1168.8599999999999</v>
      </c>
      <c r="G431" s="44">
        <v>1204.1500000000001</v>
      </c>
      <c r="H431" s="44">
        <v>1239.78</v>
      </c>
      <c r="I431" s="44">
        <v>1312.62</v>
      </c>
      <c r="J431" s="44">
        <v>1502.05</v>
      </c>
      <c r="K431" s="44">
        <v>1869.13</v>
      </c>
      <c r="L431" s="44">
        <v>2009.93</v>
      </c>
      <c r="M431" s="44">
        <v>2085.29</v>
      </c>
      <c r="N431" s="44">
        <v>2101.5100000000002</v>
      </c>
      <c r="O431" s="44">
        <v>2125.84</v>
      </c>
      <c r="P431" s="44">
        <v>2108.94</v>
      </c>
      <c r="Q431" s="44">
        <v>2126.16</v>
      </c>
      <c r="R431" s="44">
        <v>2119.2199999999998</v>
      </c>
      <c r="S431" s="44">
        <v>2082.6999999999998</v>
      </c>
      <c r="T431" s="44">
        <v>2095.9499999999998</v>
      </c>
      <c r="U431" s="44">
        <v>2111.44</v>
      </c>
      <c r="V431" s="44">
        <v>2090.6999999999998</v>
      </c>
      <c r="W431" s="44">
        <v>2088.2600000000002</v>
      </c>
      <c r="X431" s="44">
        <v>1983.29</v>
      </c>
      <c r="Y431" s="44">
        <v>1904.88</v>
      </c>
      <c r="Z431" s="44">
        <v>1629.08</v>
      </c>
      <c r="AA431" s="44">
        <v>1362.8</v>
      </c>
    </row>
    <row r="432" spans="1:27" ht="12.75" customHeight="1" outlineLevel="1" x14ac:dyDescent="0.2">
      <c r="A432" s="99" t="s">
        <v>657</v>
      </c>
      <c r="B432" s="63" t="s">
        <v>90</v>
      </c>
      <c r="C432" s="43" t="s">
        <v>79</v>
      </c>
      <c r="D432" s="44">
        <f t="shared" ref="D432:AA432" si="250">$D$327</f>
        <v>2222.89</v>
      </c>
      <c r="E432" s="44">
        <f t="shared" si="250"/>
        <v>2222.89</v>
      </c>
      <c r="F432" s="44">
        <f t="shared" si="250"/>
        <v>2222.89</v>
      </c>
      <c r="G432" s="44">
        <f t="shared" si="250"/>
        <v>2222.89</v>
      </c>
      <c r="H432" s="44">
        <f t="shared" si="250"/>
        <v>2222.89</v>
      </c>
      <c r="I432" s="44">
        <f t="shared" si="250"/>
        <v>2222.89</v>
      </c>
      <c r="J432" s="44">
        <f t="shared" si="250"/>
        <v>2222.89</v>
      </c>
      <c r="K432" s="44">
        <f t="shared" si="250"/>
        <v>2222.89</v>
      </c>
      <c r="L432" s="44">
        <f t="shared" si="250"/>
        <v>2222.89</v>
      </c>
      <c r="M432" s="44">
        <f t="shared" si="250"/>
        <v>2222.89</v>
      </c>
      <c r="N432" s="44">
        <f t="shared" si="250"/>
        <v>2222.89</v>
      </c>
      <c r="O432" s="44">
        <f t="shared" si="250"/>
        <v>2222.89</v>
      </c>
      <c r="P432" s="44">
        <f t="shared" si="250"/>
        <v>2222.89</v>
      </c>
      <c r="Q432" s="44">
        <f t="shared" si="250"/>
        <v>2222.89</v>
      </c>
      <c r="R432" s="44">
        <f t="shared" si="250"/>
        <v>2222.89</v>
      </c>
      <c r="S432" s="44">
        <f t="shared" si="250"/>
        <v>2222.89</v>
      </c>
      <c r="T432" s="44">
        <f t="shared" si="250"/>
        <v>2222.89</v>
      </c>
      <c r="U432" s="44">
        <f t="shared" si="250"/>
        <v>2222.89</v>
      </c>
      <c r="V432" s="44">
        <f t="shared" si="250"/>
        <v>2222.89</v>
      </c>
      <c r="W432" s="44">
        <f t="shared" si="250"/>
        <v>2222.89</v>
      </c>
      <c r="X432" s="44">
        <f t="shared" si="250"/>
        <v>2222.89</v>
      </c>
      <c r="Y432" s="44">
        <f t="shared" si="250"/>
        <v>2222.89</v>
      </c>
      <c r="Z432" s="44">
        <f t="shared" si="250"/>
        <v>2222.89</v>
      </c>
      <c r="AA432" s="44">
        <f t="shared" si="250"/>
        <v>2222.89</v>
      </c>
    </row>
    <row r="433" spans="1:27" ht="12.75" customHeight="1" outlineLevel="1" x14ac:dyDescent="0.2">
      <c r="A433" s="99" t="s">
        <v>658</v>
      </c>
      <c r="B433" s="63" t="s">
        <v>83</v>
      </c>
      <c r="C433" s="43" t="s">
        <v>79</v>
      </c>
      <c r="D433" s="44">
        <v>3.35</v>
      </c>
      <c r="E433" s="44">
        <v>3.35</v>
      </c>
      <c r="F433" s="44">
        <v>3.35</v>
      </c>
      <c r="G433" s="44">
        <v>3.35</v>
      </c>
      <c r="H433" s="44">
        <v>3.35</v>
      </c>
      <c r="I433" s="44">
        <v>3.35</v>
      </c>
      <c r="J433" s="44">
        <v>3.35</v>
      </c>
      <c r="K433" s="44">
        <v>3.35</v>
      </c>
      <c r="L433" s="44">
        <v>3.35</v>
      </c>
      <c r="M433" s="44">
        <v>3.35</v>
      </c>
      <c r="N433" s="44">
        <v>3.35</v>
      </c>
      <c r="O433" s="44">
        <v>3.35</v>
      </c>
      <c r="P433" s="44">
        <v>3.35</v>
      </c>
      <c r="Q433" s="44">
        <v>3.35</v>
      </c>
      <c r="R433" s="44">
        <v>3.35</v>
      </c>
      <c r="S433" s="44">
        <v>3.35</v>
      </c>
      <c r="T433" s="44">
        <v>3.35</v>
      </c>
      <c r="U433" s="44">
        <v>3.35</v>
      </c>
      <c r="V433" s="44">
        <v>3.35</v>
      </c>
      <c r="W433" s="44">
        <v>3.35</v>
      </c>
      <c r="X433" s="44">
        <v>3.35</v>
      </c>
      <c r="Y433" s="44">
        <v>3.35</v>
      </c>
      <c r="Z433" s="44">
        <v>3.35</v>
      </c>
      <c r="AA433" s="44">
        <v>3.35</v>
      </c>
    </row>
    <row r="434" spans="1:27" ht="12.75" customHeight="1" outlineLevel="1" x14ac:dyDescent="0.2">
      <c r="A434" s="99" t="s">
        <v>659</v>
      </c>
      <c r="B434" s="63" t="s">
        <v>81</v>
      </c>
      <c r="C434" s="43" t="s">
        <v>79</v>
      </c>
      <c r="D434" s="44">
        <f>$D$11</f>
        <v>216.36</v>
      </c>
      <c r="E434" s="44">
        <f t="shared" ref="E434:AA434" si="251">$D$11</f>
        <v>216.36</v>
      </c>
      <c r="F434" s="44">
        <f t="shared" si="251"/>
        <v>216.36</v>
      </c>
      <c r="G434" s="44">
        <f t="shared" si="251"/>
        <v>216.36</v>
      </c>
      <c r="H434" s="44">
        <f t="shared" si="251"/>
        <v>216.36</v>
      </c>
      <c r="I434" s="44">
        <f t="shared" si="251"/>
        <v>216.36</v>
      </c>
      <c r="J434" s="44">
        <f t="shared" si="251"/>
        <v>216.36</v>
      </c>
      <c r="K434" s="44">
        <f t="shared" si="251"/>
        <v>216.36</v>
      </c>
      <c r="L434" s="44">
        <f t="shared" si="251"/>
        <v>216.36</v>
      </c>
      <c r="M434" s="44">
        <f t="shared" si="251"/>
        <v>216.36</v>
      </c>
      <c r="N434" s="44">
        <f t="shared" si="251"/>
        <v>216.36</v>
      </c>
      <c r="O434" s="44">
        <f t="shared" si="251"/>
        <v>216.36</v>
      </c>
      <c r="P434" s="44">
        <f t="shared" si="251"/>
        <v>216.36</v>
      </c>
      <c r="Q434" s="44">
        <f t="shared" si="251"/>
        <v>216.36</v>
      </c>
      <c r="R434" s="44">
        <f t="shared" si="251"/>
        <v>216.36</v>
      </c>
      <c r="S434" s="44">
        <f t="shared" si="251"/>
        <v>216.36</v>
      </c>
      <c r="T434" s="44">
        <f t="shared" si="251"/>
        <v>216.36</v>
      </c>
      <c r="U434" s="44">
        <f t="shared" si="251"/>
        <v>216.36</v>
      </c>
      <c r="V434" s="44">
        <f t="shared" si="251"/>
        <v>216.36</v>
      </c>
      <c r="W434" s="44">
        <f t="shared" si="251"/>
        <v>216.36</v>
      </c>
      <c r="X434" s="44">
        <f t="shared" si="251"/>
        <v>216.36</v>
      </c>
      <c r="Y434" s="44">
        <f t="shared" si="251"/>
        <v>216.36</v>
      </c>
      <c r="Z434" s="44">
        <f t="shared" si="251"/>
        <v>216.36</v>
      </c>
      <c r="AA434" s="44">
        <f t="shared" si="251"/>
        <v>216.36</v>
      </c>
    </row>
    <row r="435" spans="1:27" ht="12.75" customHeight="1" x14ac:dyDescent="0.2">
      <c r="A435" s="98" t="s">
        <v>660</v>
      </c>
      <c r="B435" s="28" t="str">
        <f>"23"&amp;"."&amp;$B$662&amp;"."&amp;$B$663</f>
        <v>23.12.2023</v>
      </c>
      <c r="C435" s="90" t="s">
        <v>76</v>
      </c>
      <c r="D435" s="91">
        <f>ROUND(((D436+D437+D439+D438)/1000),5)</f>
        <v>3.7693699999999999</v>
      </c>
      <c r="E435" s="91">
        <f>ROUND(((E436+E437+E439+E438)/1000),5)</f>
        <v>3.6950699999999999</v>
      </c>
      <c r="F435" s="91">
        <f>ROUND(((F436+F437+F439+F438)/1000),5)</f>
        <v>3.6639699999999999</v>
      </c>
      <c r="G435" s="91">
        <f t="shared" ref="G435:AA435" si="252">ROUND(((G436+G437+G439+G438)/1000),5)</f>
        <v>3.6505000000000001</v>
      </c>
      <c r="H435" s="91">
        <f t="shared" si="252"/>
        <v>3.6560299999999999</v>
      </c>
      <c r="I435" s="91">
        <f t="shared" si="252"/>
        <v>3.6844600000000001</v>
      </c>
      <c r="J435" s="91">
        <f t="shared" si="252"/>
        <v>3.71976</v>
      </c>
      <c r="K435" s="91">
        <f t="shared" si="252"/>
        <v>3.9151899999999999</v>
      </c>
      <c r="L435" s="91">
        <f t="shared" si="252"/>
        <v>4.2665699999999998</v>
      </c>
      <c r="M435" s="91">
        <f t="shared" si="252"/>
        <v>4.4040600000000003</v>
      </c>
      <c r="N435" s="91">
        <f t="shared" si="252"/>
        <v>4.4561599999999997</v>
      </c>
      <c r="O435" s="91">
        <f t="shared" si="252"/>
        <v>4.4714299999999998</v>
      </c>
      <c r="P435" s="91">
        <f t="shared" si="252"/>
        <v>4.4647899999999998</v>
      </c>
      <c r="Q435" s="91">
        <f t="shared" si="252"/>
        <v>4.4644300000000001</v>
      </c>
      <c r="R435" s="91">
        <f t="shared" si="252"/>
        <v>4.4502800000000002</v>
      </c>
      <c r="S435" s="91">
        <f t="shared" si="252"/>
        <v>4.4384600000000001</v>
      </c>
      <c r="T435" s="91">
        <f t="shared" si="252"/>
        <v>4.4691700000000001</v>
      </c>
      <c r="U435" s="91">
        <f t="shared" si="252"/>
        <v>4.4867400000000002</v>
      </c>
      <c r="V435" s="91">
        <f t="shared" si="252"/>
        <v>4.4484899999999996</v>
      </c>
      <c r="W435" s="91">
        <f t="shared" si="252"/>
        <v>4.38863</v>
      </c>
      <c r="X435" s="91">
        <f t="shared" si="252"/>
        <v>4.3490799999999998</v>
      </c>
      <c r="Y435" s="91">
        <f t="shared" si="252"/>
        <v>4.1683300000000001</v>
      </c>
      <c r="Z435" s="91">
        <f t="shared" si="252"/>
        <v>3.9736500000000001</v>
      </c>
      <c r="AA435" s="91">
        <f t="shared" si="252"/>
        <v>3.76559</v>
      </c>
    </row>
    <row r="436" spans="1:27" ht="12.75" customHeight="1" outlineLevel="1" x14ac:dyDescent="0.2">
      <c r="A436" s="99" t="s">
        <v>661</v>
      </c>
      <c r="B436" s="63" t="s">
        <v>238</v>
      </c>
      <c r="C436" s="43" t="s">
        <v>79</v>
      </c>
      <c r="D436" s="44">
        <v>1326.77</v>
      </c>
      <c r="E436" s="44">
        <v>1252.47</v>
      </c>
      <c r="F436" s="44">
        <v>1221.3699999999999</v>
      </c>
      <c r="G436" s="44">
        <v>1207.9000000000001</v>
      </c>
      <c r="H436" s="44">
        <v>1213.43</v>
      </c>
      <c r="I436" s="44">
        <v>1241.8599999999999</v>
      </c>
      <c r="J436" s="44">
        <v>1277.1600000000001</v>
      </c>
      <c r="K436" s="44">
        <v>1472.59</v>
      </c>
      <c r="L436" s="44">
        <v>1823.97</v>
      </c>
      <c r="M436" s="44">
        <v>1961.46</v>
      </c>
      <c r="N436" s="44">
        <v>2013.56</v>
      </c>
      <c r="O436" s="44">
        <v>2028.83</v>
      </c>
      <c r="P436" s="44">
        <v>2022.19</v>
      </c>
      <c r="Q436" s="44">
        <v>2021.83</v>
      </c>
      <c r="R436" s="44">
        <v>2007.68</v>
      </c>
      <c r="S436" s="44">
        <v>1995.86</v>
      </c>
      <c r="T436" s="44">
        <v>2026.57</v>
      </c>
      <c r="U436" s="44">
        <v>2044.14</v>
      </c>
      <c r="V436" s="44">
        <v>2005.89</v>
      </c>
      <c r="W436" s="44">
        <v>1946.03</v>
      </c>
      <c r="X436" s="44">
        <v>1906.48</v>
      </c>
      <c r="Y436" s="44">
        <v>1725.73</v>
      </c>
      <c r="Z436" s="44">
        <v>1531.05</v>
      </c>
      <c r="AA436" s="44">
        <v>1322.99</v>
      </c>
    </row>
    <row r="437" spans="1:27" ht="12.75" customHeight="1" outlineLevel="1" x14ac:dyDescent="0.2">
      <c r="A437" s="99" t="s">
        <v>662</v>
      </c>
      <c r="B437" s="63" t="s">
        <v>90</v>
      </c>
      <c r="C437" s="43" t="s">
        <v>79</v>
      </c>
      <c r="D437" s="44">
        <f t="shared" ref="D437:AA437" si="253">$D$327</f>
        <v>2222.89</v>
      </c>
      <c r="E437" s="44">
        <f t="shared" si="253"/>
        <v>2222.89</v>
      </c>
      <c r="F437" s="44">
        <f t="shared" si="253"/>
        <v>2222.89</v>
      </c>
      <c r="G437" s="44">
        <f t="shared" si="253"/>
        <v>2222.89</v>
      </c>
      <c r="H437" s="44">
        <f t="shared" si="253"/>
        <v>2222.89</v>
      </c>
      <c r="I437" s="44">
        <f t="shared" si="253"/>
        <v>2222.89</v>
      </c>
      <c r="J437" s="44">
        <f t="shared" si="253"/>
        <v>2222.89</v>
      </c>
      <c r="K437" s="44">
        <f t="shared" si="253"/>
        <v>2222.89</v>
      </c>
      <c r="L437" s="44">
        <f t="shared" si="253"/>
        <v>2222.89</v>
      </c>
      <c r="M437" s="44">
        <f t="shared" si="253"/>
        <v>2222.89</v>
      </c>
      <c r="N437" s="44">
        <f t="shared" si="253"/>
        <v>2222.89</v>
      </c>
      <c r="O437" s="44">
        <f t="shared" si="253"/>
        <v>2222.89</v>
      </c>
      <c r="P437" s="44">
        <f t="shared" si="253"/>
        <v>2222.89</v>
      </c>
      <c r="Q437" s="44">
        <f t="shared" si="253"/>
        <v>2222.89</v>
      </c>
      <c r="R437" s="44">
        <f t="shared" si="253"/>
        <v>2222.89</v>
      </c>
      <c r="S437" s="44">
        <f t="shared" si="253"/>
        <v>2222.89</v>
      </c>
      <c r="T437" s="44">
        <f t="shared" si="253"/>
        <v>2222.89</v>
      </c>
      <c r="U437" s="44">
        <f t="shared" si="253"/>
        <v>2222.89</v>
      </c>
      <c r="V437" s="44">
        <f t="shared" si="253"/>
        <v>2222.89</v>
      </c>
      <c r="W437" s="44">
        <f t="shared" si="253"/>
        <v>2222.89</v>
      </c>
      <c r="X437" s="44">
        <f t="shared" si="253"/>
        <v>2222.89</v>
      </c>
      <c r="Y437" s="44">
        <f t="shared" si="253"/>
        <v>2222.89</v>
      </c>
      <c r="Z437" s="44">
        <f t="shared" si="253"/>
        <v>2222.89</v>
      </c>
      <c r="AA437" s="44">
        <f t="shared" si="253"/>
        <v>2222.89</v>
      </c>
    </row>
    <row r="438" spans="1:27" ht="12.75" customHeight="1" outlineLevel="1" x14ac:dyDescent="0.2">
      <c r="A438" s="99" t="s">
        <v>663</v>
      </c>
      <c r="B438" s="63" t="s">
        <v>83</v>
      </c>
      <c r="C438" s="43" t="s">
        <v>79</v>
      </c>
      <c r="D438" s="44">
        <v>3.35</v>
      </c>
      <c r="E438" s="44">
        <v>3.35</v>
      </c>
      <c r="F438" s="44">
        <v>3.35</v>
      </c>
      <c r="G438" s="44">
        <v>3.35</v>
      </c>
      <c r="H438" s="44">
        <v>3.35</v>
      </c>
      <c r="I438" s="44">
        <v>3.35</v>
      </c>
      <c r="J438" s="44">
        <v>3.35</v>
      </c>
      <c r="K438" s="44">
        <v>3.35</v>
      </c>
      <c r="L438" s="44">
        <v>3.35</v>
      </c>
      <c r="M438" s="44">
        <v>3.35</v>
      </c>
      <c r="N438" s="44">
        <v>3.35</v>
      </c>
      <c r="O438" s="44">
        <v>3.35</v>
      </c>
      <c r="P438" s="44">
        <v>3.35</v>
      </c>
      <c r="Q438" s="44">
        <v>3.35</v>
      </c>
      <c r="R438" s="44">
        <v>3.35</v>
      </c>
      <c r="S438" s="44">
        <v>3.35</v>
      </c>
      <c r="T438" s="44">
        <v>3.35</v>
      </c>
      <c r="U438" s="44">
        <v>3.35</v>
      </c>
      <c r="V438" s="44">
        <v>3.35</v>
      </c>
      <c r="W438" s="44">
        <v>3.35</v>
      </c>
      <c r="X438" s="44">
        <v>3.35</v>
      </c>
      <c r="Y438" s="44">
        <v>3.35</v>
      </c>
      <c r="Z438" s="44">
        <v>3.35</v>
      </c>
      <c r="AA438" s="44">
        <v>3.35</v>
      </c>
    </row>
    <row r="439" spans="1:27" ht="12.75" customHeight="1" outlineLevel="1" x14ac:dyDescent="0.2">
      <c r="A439" s="99" t="s">
        <v>664</v>
      </c>
      <c r="B439" s="63" t="s">
        <v>81</v>
      </c>
      <c r="C439" s="43" t="s">
        <v>79</v>
      </c>
      <c r="D439" s="44">
        <f>$D$11</f>
        <v>216.36</v>
      </c>
      <c r="E439" s="44">
        <f t="shared" ref="E439:AA439" si="254">$D$11</f>
        <v>216.36</v>
      </c>
      <c r="F439" s="44">
        <f t="shared" si="254"/>
        <v>216.36</v>
      </c>
      <c r="G439" s="44">
        <f t="shared" si="254"/>
        <v>216.36</v>
      </c>
      <c r="H439" s="44">
        <f t="shared" si="254"/>
        <v>216.36</v>
      </c>
      <c r="I439" s="44">
        <f t="shared" si="254"/>
        <v>216.36</v>
      </c>
      <c r="J439" s="44">
        <f t="shared" si="254"/>
        <v>216.36</v>
      </c>
      <c r="K439" s="44">
        <f t="shared" si="254"/>
        <v>216.36</v>
      </c>
      <c r="L439" s="44">
        <f t="shared" si="254"/>
        <v>216.36</v>
      </c>
      <c r="M439" s="44">
        <f t="shared" si="254"/>
        <v>216.36</v>
      </c>
      <c r="N439" s="44">
        <f t="shared" si="254"/>
        <v>216.36</v>
      </c>
      <c r="O439" s="44">
        <f t="shared" si="254"/>
        <v>216.36</v>
      </c>
      <c r="P439" s="44">
        <f t="shared" si="254"/>
        <v>216.36</v>
      </c>
      <c r="Q439" s="44">
        <f t="shared" si="254"/>
        <v>216.36</v>
      </c>
      <c r="R439" s="44">
        <f t="shared" si="254"/>
        <v>216.36</v>
      </c>
      <c r="S439" s="44">
        <f t="shared" si="254"/>
        <v>216.36</v>
      </c>
      <c r="T439" s="44">
        <f t="shared" si="254"/>
        <v>216.36</v>
      </c>
      <c r="U439" s="44">
        <f t="shared" si="254"/>
        <v>216.36</v>
      </c>
      <c r="V439" s="44">
        <f t="shared" si="254"/>
        <v>216.36</v>
      </c>
      <c r="W439" s="44">
        <f t="shared" si="254"/>
        <v>216.36</v>
      </c>
      <c r="X439" s="44">
        <f t="shared" si="254"/>
        <v>216.36</v>
      </c>
      <c r="Y439" s="44">
        <f t="shared" si="254"/>
        <v>216.36</v>
      </c>
      <c r="Z439" s="44">
        <f t="shared" si="254"/>
        <v>216.36</v>
      </c>
      <c r="AA439" s="44">
        <f t="shared" si="254"/>
        <v>216.36</v>
      </c>
    </row>
    <row r="440" spans="1:27" ht="12.75" customHeight="1" x14ac:dyDescent="0.2">
      <c r="A440" s="98" t="s">
        <v>665</v>
      </c>
      <c r="B440" s="28" t="str">
        <f>"24"&amp;"."&amp;$B$662&amp;"."&amp;$B$663</f>
        <v>24.12.2023</v>
      </c>
      <c r="C440" s="90" t="s">
        <v>76</v>
      </c>
      <c r="D440" s="91">
        <f>ROUND(((D441+D442+D444+D443)/1000),5)</f>
        <v>3.7309999999999999</v>
      </c>
      <c r="E440" s="91">
        <f>ROUND(((E441+E442+E444+E443)/1000),5)</f>
        <v>3.6756600000000001</v>
      </c>
      <c r="F440" s="91">
        <f>ROUND(((F441+F442+F444+F443)/1000),5)</f>
        <v>3.6472099999999998</v>
      </c>
      <c r="G440" s="91">
        <f t="shared" ref="G440:AA440" si="255">ROUND(((G441+G442+G444+G443)/1000),5)</f>
        <v>3.59599</v>
      </c>
      <c r="H440" s="91">
        <f t="shared" si="255"/>
        <v>3.6059199999999998</v>
      </c>
      <c r="I440" s="91">
        <f t="shared" si="255"/>
        <v>3.6383100000000002</v>
      </c>
      <c r="J440" s="91">
        <f t="shared" si="255"/>
        <v>3.6606800000000002</v>
      </c>
      <c r="K440" s="91">
        <f t="shared" si="255"/>
        <v>3.7755000000000001</v>
      </c>
      <c r="L440" s="91">
        <f t="shared" si="255"/>
        <v>3.9702700000000002</v>
      </c>
      <c r="M440" s="91">
        <f t="shared" si="255"/>
        <v>4.23088</v>
      </c>
      <c r="N440" s="91">
        <f t="shared" si="255"/>
        <v>4.3455000000000004</v>
      </c>
      <c r="O440" s="91">
        <f t="shared" si="255"/>
        <v>4.3643200000000002</v>
      </c>
      <c r="P440" s="91">
        <f t="shared" si="255"/>
        <v>4.3743999999999996</v>
      </c>
      <c r="Q440" s="91">
        <f t="shared" si="255"/>
        <v>4.3792799999999996</v>
      </c>
      <c r="R440" s="91">
        <f t="shared" si="255"/>
        <v>4.3691800000000001</v>
      </c>
      <c r="S440" s="91">
        <f t="shared" si="255"/>
        <v>4.3686400000000001</v>
      </c>
      <c r="T440" s="91">
        <f t="shared" si="255"/>
        <v>4.4122399999999997</v>
      </c>
      <c r="U440" s="91">
        <f t="shared" si="255"/>
        <v>4.4334600000000002</v>
      </c>
      <c r="V440" s="91">
        <f t="shared" si="255"/>
        <v>4.4075199999999999</v>
      </c>
      <c r="W440" s="91">
        <f t="shared" si="255"/>
        <v>4.3833500000000001</v>
      </c>
      <c r="X440" s="91">
        <f t="shared" si="255"/>
        <v>4.3586</v>
      </c>
      <c r="Y440" s="91">
        <f t="shared" si="255"/>
        <v>4.1393599999999999</v>
      </c>
      <c r="Z440" s="91">
        <f t="shared" si="255"/>
        <v>3.9230999999999998</v>
      </c>
      <c r="AA440" s="91">
        <f t="shared" si="255"/>
        <v>3.6905600000000001</v>
      </c>
    </row>
    <row r="441" spans="1:27" ht="12.75" customHeight="1" outlineLevel="1" x14ac:dyDescent="0.2">
      <c r="A441" s="99" t="s">
        <v>666</v>
      </c>
      <c r="B441" s="63" t="s">
        <v>238</v>
      </c>
      <c r="C441" s="43" t="s">
        <v>79</v>
      </c>
      <c r="D441" s="44">
        <v>1288.4000000000001</v>
      </c>
      <c r="E441" s="44">
        <v>1233.06</v>
      </c>
      <c r="F441" s="44">
        <v>1204.6099999999999</v>
      </c>
      <c r="G441" s="44">
        <v>1153.3900000000001</v>
      </c>
      <c r="H441" s="44">
        <v>1163.32</v>
      </c>
      <c r="I441" s="44">
        <v>1195.71</v>
      </c>
      <c r="J441" s="44">
        <v>1218.08</v>
      </c>
      <c r="K441" s="44">
        <v>1332.9</v>
      </c>
      <c r="L441" s="44">
        <v>1527.67</v>
      </c>
      <c r="M441" s="44">
        <v>1788.28</v>
      </c>
      <c r="N441" s="44">
        <v>1902.9</v>
      </c>
      <c r="O441" s="44">
        <v>1921.72</v>
      </c>
      <c r="P441" s="44">
        <v>1931.8</v>
      </c>
      <c r="Q441" s="44">
        <v>1936.68</v>
      </c>
      <c r="R441" s="44">
        <v>1926.58</v>
      </c>
      <c r="S441" s="44">
        <v>1926.04</v>
      </c>
      <c r="T441" s="44">
        <v>1969.64</v>
      </c>
      <c r="U441" s="44">
        <v>1990.86</v>
      </c>
      <c r="V441" s="44">
        <v>1964.92</v>
      </c>
      <c r="W441" s="44">
        <v>1940.75</v>
      </c>
      <c r="X441" s="44">
        <v>1916</v>
      </c>
      <c r="Y441" s="44">
        <v>1696.76</v>
      </c>
      <c r="Z441" s="44">
        <v>1480.5</v>
      </c>
      <c r="AA441" s="44">
        <v>1247.96</v>
      </c>
    </row>
    <row r="442" spans="1:27" ht="12.75" customHeight="1" outlineLevel="1" x14ac:dyDescent="0.2">
      <c r="A442" s="99" t="s">
        <v>667</v>
      </c>
      <c r="B442" s="63" t="s">
        <v>90</v>
      </c>
      <c r="C442" s="43" t="s">
        <v>79</v>
      </c>
      <c r="D442" s="44">
        <f t="shared" ref="D442:AA442" si="256">$D$327</f>
        <v>2222.89</v>
      </c>
      <c r="E442" s="44">
        <f t="shared" si="256"/>
        <v>2222.89</v>
      </c>
      <c r="F442" s="44">
        <f t="shared" si="256"/>
        <v>2222.89</v>
      </c>
      <c r="G442" s="44">
        <f t="shared" si="256"/>
        <v>2222.89</v>
      </c>
      <c r="H442" s="44">
        <f t="shared" si="256"/>
        <v>2222.89</v>
      </c>
      <c r="I442" s="44">
        <f t="shared" si="256"/>
        <v>2222.89</v>
      </c>
      <c r="J442" s="44">
        <f t="shared" si="256"/>
        <v>2222.89</v>
      </c>
      <c r="K442" s="44">
        <f t="shared" si="256"/>
        <v>2222.89</v>
      </c>
      <c r="L442" s="44">
        <f t="shared" si="256"/>
        <v>2222.89</v>
      </c>
      <c r="M442" s="44">
        <f t="shared" si="256"/>
        <v>2222.89</v>
      </c>
      <c r="N442" s="44">
        <f t="shared" si="256"/>
        <v>2222.89</v>
      </c>
      <c r="O442" s="44">
        <f t="shared" si="256"/>
        <v>2222.89</v>
      </c>
      <c r="P442" s="44">
        <f t="shared" si="256"/>
        <v>2222.89</v>
      </c>
      <c r="Q442" s="44">
        <f t="shared" si="256"/>
        <v>2222.89</v>
      </c>
      <c r="R442" s="44">
        <f t="shared" si="256"/>
        <v>2222.89</v>
      </c>
      <c r="S442" s="44">
        <f t="shared" si="256"/>
        <v>2222.89</v>
      </c>
      <c r="T442" s="44">
        <f t="shared" si="256"/>
        <v>2222.89</v>
      </c>
      <c r="U442" s="44">
        <f t="shared" si="256"/>
        <v>2222.89</v>
      </c>
      <c r="V442" s="44">
        <f t="shared" si="256"/>
        <v>2222.89</v>
      </c>
      <c r="W442" s="44">
        <f t="shared" si="256"/>
        <v>2222.89</v>
      </c>
      <c r="X442" s="44">
        <f t="shared" si="256"/>
        <v>2222.89</v>
      </c>
      <c r="Y442" s="44">
        <f t="shared" si="256"/>
        <v>2222.89</v>
      </c>
      <c r="Z442" s="44">
        <f t="shared" si="256"/>
        <v>2222.89</v>
      </c>
      <c r="AA442" s="44">
        <f t="shared" si="256"/>
        <v>2222.89</v>
      </c>
    </row>
    <row r="443" spans="1:27" ht="12.75" customHeight="1" outlineLevel="1" x14ac:dyDescent="0.2">
      <c r="A443" s="99" t="s">
        <v>668</v>
      </c>
      <c r="B443" s="63" t="s">
        <v>83</v>
      </c>
      <c r="C443" s="43" t="s">
        <v>79</v>
      </c>
      <c r="D443" s="44">
        <v>3.35</v>
      </c>
      <c r="E443" s="44">
        <v>3.35</v>
      </c>
      <c r="F443" s="44">
        <v>3.35</v>
      </c>
      <c r="G443" s="44">
        <v>3.35</v>
      </c>
      <c r="H443" s="44">
        <v>3.35</v>
      </c>
      <c r="I443" s="44">
        <v>3.35</v>
      </c>
      <c r="J443" s="44">
        <v>3.35</v>
      </c>
      <c r="K443" s="44">
        <v>3.35</v>
      </c>
      <c r="L443" s="44">
        <v>3.35</v>
      </c>
      <c r="M443" s="44">
        <v>3.35</v>
      </c>
      <c r="N443" s="44">
        <v>3.35</v>
      </c>
      <c r="O443" s="44">
        <v>3.35</v>
      </c>
      <c r="P443" s="44">
        <v>3.35</v>
      </c>
      <c r="Q443" s="44">
        <v>3.35</v>
      </c>
      <c r="R443" s="44">
        <v>3.35</v>
      </c>
      <c r="S443" s="44">
        <v>3.35</v>
      </c>
      <c r="T443" s="44">
        <v>3.35</v>
      </c>
      <c r="U443" s="44">
        <v>3.35</v>
      </c>
      <c r="V443" s="44">
        <v>3.35</v>
      </c>
      <c r="W443" s="44">
        <v>3.35</v>
      </c>
      <c r="X443" s="44">
        <v>3.35</v>
      </c>
      <c r="Y443" s="44">
        <v>3.35</v>
      </c>
      <c r="Z443" s="44">
        <v>3.35</v>
      </c>
      <c r="AA443" s="44">
        <v>3.35</v>
      </c>
    </row>
    <row r="444" spans="1:27" ht="12.75" customHeight="1" outlineLevel="1" x14ac:dyDescent="0.2">
      <c r="A444" s="99" t="s">
        <v>669</v>
      </c>
      <c r="B444" s="63" t="s">
        <v>81</v>
      </c>
      <c r="C444" s="43" t="s">
        <v>79</v>
      </c>
      <c r="D444" s="44">
        <f>$D$11</f>
        <v>216.36</v>
      </c>
      <c r="E444" s="44">
        <f t="shared" ref="E444:AA444" si="257">$D$11</f>
        <v>216.36</v>
      </c>
      <c r="F444" s="44">
        <f t="shared" si="257"/>
        <v>216.36</v>
      </c>
      <c r="G444" s="44">
        <f t="shared" si="257"/>
        <v>216.36</v>
      </c>
      <c r="H444" s="44">
        <f t="shared" si="257"/>
        <v>216.36</v>
      </c>
      <c r="I444" s="44">
        <f t="shared" si="257"/>
        <v>216.36</v>
      </c>
      <c r="J444" s="44">
        <f t="shared" si="257"/>
        <v>216.36</v>
      </c>
      <c r="K444" s="44">
        <f t="shared" si="257"/>
        <v>216.36</v>
      </c>
      <c r="L444" s="44">
        <f t="shared" si="257"/>
        <v>216.36</v>
      </c>
      <c r="M444" s="44">
        <f t="shared" si="257"/>
        <v>216.36</v>
      </c>
      <c r="N444" s="44">
        <f t="shared" si="257"/>
        <v>216.36</v>
      </c>
      <c r="O444" s="44">
        <f t="shared" si="257"/>
        <v>216.36</v>
      </c>
      <c r="P444" s="44">
        <f t="shared" si="257"/>
        <v>216.36</v>
      </c>
      <c r="Q444" s="44">
        <f t="shared" si="257"/>
        <v>216.36</v>
      </c>
      <c r="R444" s="44">
        <f t="shared" si="257"/>
        <v>216.36</v>
      </c>
      <c r="S444" s="44">
        <f t="shared" si="257"/>
        <v>216.36</v>
      </c>
      <c r="T444" s="44">
        <f t="shared" si="257"/>
        <v>216.36</v>
      </c>
      <c r="U444" s="44">
        <f t="shared" si="257"/>
        <v>216.36</v>
      </c>
      <c r="V444" s="44">
        <f t="shared" si="257"/>
        <v>216.36</v>
      </c>
      <c r="W444" s="44">
        <f t="shared" si="257"/>
        <v>216.36</v>
      </c>
      <c r="X444" s="44">
        <f t="shared" si="257"/>
        <v>216.36</v>
      </c>
      <c r="Y444" s="44">
        <f t="shared" si="257"/>
        <v>216.36</v>
      </c>
      <c r="Z444" s="44">
        <f t="shared" si="257"/>
        <v>216.36</v>
      </c>
      <c r="AA444" s="44">
        <f t="shared" si="257"/>
        <v>216.36</v>
      </c>
    </row>
    <row r="445" spans="1:27" x14ac:dyDescent="0.2">
      <c r="A445" s="98" t="s">
        <v>670</v>
      </c>
      <c r="B445" s="28" t="str">
        <f>"25"&amp;"."&amp;$B$662&amp;"."&amp;$B$663</f>
        <v>25.12.2023</v>
      </c>
      <c r="C445" s="90" t="s">
        <v>76</v>
      </c>
      <c r="D445" s="91">
        <f>ROUND(((D446+D447+D449+D448)/1000),5)</f>
        <v>3.6788500000000002</v>
      </c>
      <c r="E445" s="91">
        <f>ROUND(((E446+E447+E449+E448)/1000),5)</f>
        <v>3.6582699999999999</v>
      </c>
      <c r="F445" s="91">
        <f>ROUND(((F446+F447+F449+F448)/1000),5)</f>
        <v>3.5529099999999998</v>
      </c>
      <c r="G445" s="91">
        <f t="shared" ref="G445:AA445" si="258">ROUND(((G446+G447+G449+G448)/1000),5)</f>
        <v>3.5501100000000001</v>
      </c>
      <c r="H445" s="91">
        <f t="shared" si="258"/>
        <v>3.55</v>
      </c>
      <c r="I445" s="91">
        <f t="shared" si="258"/>
        <v>3.6573899999999999</v>
      </c>
      <c r="J445" s="91">
        <f t="shared" si="258"/>
        <v>3.8062399999999998</v>
      </c>
      <c r="K445" s="91">
        <f t="shared" si="258"/>
        <v>4.1494999999999997</v>
      </c>
      <c r="L445" s="91">
        <f t="shared" si="258"/>
        <v>4.4073900000000004</v>
      </c>
      <c r="M445" s="91">
        <f t="shared" si="258"/>
        <v>4.4323800000000002</v>
      </c>
      <c r="N445" s="91">
        <f t="shared" si="258"/>
        <v>4.4446700000000003</v>
      </c>
      <c r="O445" s="91">
        <f t="shared" si="258"/>
        <v>4.5822200000000004</v>
      </c>
      <c r="P445" s="91">
        <f t="shared" si="258"/>
        <v>4.5149600000000003</v>
      </c>
      <c r="Q445" s="91">
        <f t="shared" si="258"/>
        <v>4.5789900000000001</v>
      </c>
      <c r="R445" s="91">
        <f t="shared" si="258"/>
        <v>4.5812900000000001</v>
      </c>
      <c r="S445" s="91">
        <f t="shared" si="258"/>
        <v>4.45885</v>
      </c>
      <c r="T445" s="91">
        <f t="shared" si="258"/>
        <v>4.4677600000000002</v>
      </c>
      <c r="U445" s="91">
        <f t="shared" si="258"/>
        <v>4.4824599999999997</v>
      </c>
      <c r="V445" s="91">
        <f t="shared" si="258"/>
        <v>4.4606000000000003</v>
      </c>
      <c r="W445" s="91">
        <f t="shared" si="258"/>
        <v>4.4619299999999997</v>
      </c>
      <c r="X445" s="91">
        <f t="shared" si="258"/>
        <v>4.2942600000000004</v>
      </c>
      <c r="Y445" s="91">
        <f t="shared" si="258"/>
        <v>4.1073700000000004</v>
      </c>
      <c r="Z445" s="91">
        <f t="shared" si="258"/>
        <v>3.8905799999999999</v>
      </c>
      <c r="AA445" s="91">
        <f t="shared" si="258"/>
        <v>3.65916</v>
      </c>
    </row>
    <row r="446" spans="1:27" ht="12.75" customHeight="1" outlineLevel="1" x14ac:dyDescent="0.2">
      <c r="A446" s="99" t="s">
        <v>671</v>
      </c>
      <c r="B446" s="63" t="s">
        <v>238</v>
      </c>
      <c r="C446" s="43" t="s">
        <v>79</v>
      </c>
      <c r="D446" s="44">
        <v>1236.25</v>
      </c>
      <c r="E446" s="44">
        <v>1215.67</v>
      </c>
      <c r="F446" s="44">
        <v>1110.31</v>
      </c>
      <c r="G446" s="44">
        <v>1107.51</v>
      </c>
      <c r="H446" s="44">
        <v>1107.4000000000001</v>
      </c>
      <c r="I446" s="44">
        <v>1214.79</v>
      </c>
      <c r="J446" s="44">
        <v>1363.64</v>
      </c>
      <c r="K446" s="44">
        <v>1706.9</v>
      </c>
      <c r="L446" s="44">
        <v>1964.79</v>
      </c>
      <c r="M446" s="44">
        <v>1989.78</v>
      </c>
      <c r="N446" s="44">
        <v>2002.07</v>
      </c>
      <c r="O446" s="44">
        <v>2139.62</v>
      </c>
      <c r="P446" s="44">
        <v>2072.36</v>
      </c>
      <c r="Q446" s="44">
        <v>2136.39</v>
      </c>
      <c r="R446" s="44">
        <v>2138.69</v>
      </c>
      <c r="S446" s="44">
        <v>2016.25</v>
      </c>
      <c r="T446" s="44">
        <v>2025.16</v>
      </c>
      <c r="U446" s="44">
        <v>2039.86</v>
      </c>
      <c r="V446" s="44">
        <v>2018</v>
      </c>
      <c r="W446" s="44">
        <v>2019.33</v>
      </c>
      <c r="X446" s="44">
        <v>1851.66</v>
      </c>
      <c r="Y446" s="44">
        <v>1664.77</v>
      </c>
      <c r="Z446" s="44">
        <v>1447.98</v>
      </c>
      <c r="AA446" s="44">
        <v>1216.56</v>
      </c>
    </row>
    <row r="447" spans="1:27" ht="12.75" customHeight="1" outlineLevel="1" x14ac:dyDescent="0.2">
      <c r="A447" s="99" t="s">
        <v>672</v>
      </c>
      <c r="B447" s="63" t="s">
        <v>90</v>
      </c>
      <c r="C447" s="43" t="s">
        <v>79</v>
      </c>
      <c r="D447" s="44">
        <f t="shared" ref="D447:AA447" si="259">$D$327</f>
        <v>2222.89</v>
      </c>
      <c r="E447" s="44">
        <f t="shared" si="259"/>
        <v>2222.89</v>
      </c>
      <c r="F447" s="44">
        <f t="shared" si="259"/>
        <v>2222.89</v>
      </c>
      <c r="G447" s="44">
        <f t="shared" si="259"/>
        <v>2222.89</v>
      </c>
      <c r="H447" s="44">
        <f t="shared" si="259"/>
        <v>2222.89</v>
      </c>
      <c r="I447" s="44">
        <f t="shared" si="259"/>
        <v>2222.89</v>
      </c>
      <c r="J447" s="44">
        <f t="shared" si="259"/>
        <v>2222.89</v>
      </c>
      <c r="K447" s="44">
        <f t="shared" si="259"/>
        <v>2222.89</v>
      </c>
      <c r="L447" s="44">
        <f t="shared" si="259"/>
        <v>2222.89</v>
      </c>
      <c r="M447" s="44">
        <f t="shared" si="259"/>
        <v>2222.89</v>
      </c>
      <c r="N447" s="44">
        <f t="shared" si="259"/>
        <v>2222.89</v>
      </c>
      <c r="O447" s="44">
        <f t="shared" si="259"/>
        <v>2222.89</v>
      </c>
      <c r="P447" s="44">
        <f t="shared" si="259"/>
        <v>2222.89</v>
      </c>
      <c r="Q447" s="44">
        <f t="shared" si="259"/>
        <v>2222.89</v>
      </c>
      <c r="R447" s="44">
        <f t="shared" si="259"/>
        <v>2222.89</v>
      </c>
      <c r="S447" s="44">
        <f t="shared" si="259"/>
        <v>2222.89</v>
      </c>
      <c r="T447" s="44">
        <f t="shared" si="259"/>
        <v>2222.89</v>
      </c>
      <c r="U447" s="44">
        <f t="shared" si="259"/>
        <v>2222.89</v>
      </c>
      <c r="V447" s="44">
        <f t="shared" si="259"/>
        <v>2222.89</v>
      </c>
      <c r="W447" s="44">
        <f t="shared" si="259"/>
        <v>2222.89</v>
      </c>
      <c r="X447" s="44">
        <f t="shared" si="259"/>
        <v>2222.89</v>
      </c>
      <c r="Y447" s="44">
        <f t="shared" si="259"/>
        <v>2222.89</v>
      </c>
      <c r="Z447" s="44">
        <f t="shared" si="259"/>
        <v>2222.89</v>
      </c>
      <c r="AA447" s="44">
        <f t="shared" si="259"/>
        <v>2222.89</v>
      </c>
    </row>
    <row r="448" spans="1:27" ht="12.75" customHeight="1" outlineLevel="1" x14ac:dyDescent="0.2">
      <c r="A448" s="99" t="s">
        <v>673</v>
      </c>
      <c r="B448" s="63" t="s">
        <v>83</v>
      </c>
      <c r="C448" s="43" t="s">
        <v>79</v>
      </c>
      <c r="D448" s="44">
        <v>3.35</v>
      </c>
      <c r="E448" s="44">
        <v>3.35</v>
      </c>
      <c r="F448" s="44">
        <v>3.35</v>
      </c>
      <c r="G448" s="44">
        <v>3.35</v>
      </c>
      <c r="H448" s="44">
        <v>3.35</v>
      </c>
      <c r="I448" s="44">
        <v>3.35</v>
      </c>
      <c r="J448" s="44">
        <v>3.35</v>
      </c>
      <c r="K448" s="44">
        <v>3.35</v>
      </c>
      <c r="L448" s="44">
        <v>3.35</v>
      </c>
      <c r="M448" s="44">
        <v>3.35</v>
      </c>
      <c r="N448" s="44">
        <v>3.35</v>
      </c>
      <c r="O448" s="44">
        <v>3.35</v>
      </c>
      <c r="P448" s="44">
        <v>3.35</v>
      </c>
      <c r="Q448" s="44">
        <v>3.35</v>
      </c>
      <c r="R448" s="44">
        <v>3.35</v>
      </c>
      <c r="S448" s="44">
        <v>3.35</v>
      </c>
      <c r="T448" s="44">
        <v>3.35</v>
      </c>
      <c r="U448" s="44">
        <v>3.35</v>
      </c>
      <c r="V448" s="44">
        <v>3.35</v>
      </c>
      <c r="W448" s="44">
        <v>3.35</v>
      </c>
      <c r="X448" s="44">
        <v>3.35</v>
      </c>
      <c r="Y448" s="44">
        <v>3.35</v>
      </c>
      <c r="Z448" s="44">
        <v>3.35</v>
      </c>
      <c r="AA448" s="44">
        <v>3.35</v>
      </c>
    </row>
    <row r="449" spans="1:27" ht="12.75" customHeight="1" outlineLevel="1" x14ac:dyDescent="0.2">
      <c r="A449" s="99" t="s">
        <v>674</v>
      </c>
      <c r="B449" s="63" t="s">
        <v>81</v>
      </c>
      <c r="C449" s="43" t="s">
        <v>79</v>
      </c>
      <c r="D449" s="44">
        <f>$D$11</f>
        <v>216.36</v>
      </c>
      <c r="E449" s="44">
        <f t="shared" ref="E449:AA449" si="260">$D$11</f>
        <v>216.36</v>
      </c>
      <c r="F449" s="44">
        <f t="shared" si="260"/>
        <v>216.36</v>
      </c>
      <c r="G449" s="44">
        <f t="shared" si="260"/>
        <v>216.36</v>
      </c>
      <c r="H449" s="44">
        <f t="shared" si="260"/>
        <v>216.36</v>
      </c>
      <c r="I449" s="44">
        <f t="shared" si="260"/>
        <v>216.36</v>
      </c>
      <c r="J449" s="44">
        <f t="shared" si="260"/>
        <v>216.36</v>
      </c>
      <c r="K449" s="44">
        <f t="shared" si="260"/>
        <v>216.36</v>
      </c>
      <c r="L449" s="44">
        <f t="shared" si="260"/>
        <v>216.36</v>
      </c>
      <c r="M449" s="44">
        <f t="shared" si="260"/>
        <v>216.36</v>
      </c>
      <c r="N449" s="44">
        <f t="shared" si="260"/>
        <v>216.36</v>
      </c>
      <c r="O449" s="44">
        <f t="shared" si="260"/>
        <v>216.36</v>
      </c>
      <c r="P449" s="44">
        <f t="shared" si="260"/>
        <v>216.36</v>
      </c>
      <c r="Q449" s="44">
        <f t="shared" si="260"/>
        <v>216.36</v>
      </c>
      <c r="R449" s="44">
        <f t="shared" si="260"/>
        <v>216.36</v>
      </c>
      <c r="S449" s="44">
        <f t="shared" si="260"/>
        <v>216.36</v>
      </c>
      <c r="T449" s="44">
        <f t="shared" si="260"/>
        <v>216.36</v>
      </c>
      <c r="U449" s="44">
        <f t="shared" si="260"/>
        <v>216.36</v>
      </c>
      <c r="V449" s="44">
        <f t="shared" si="260"/>
        <v>216.36</v>
      </c>
      <c r="W449" s="44">
        <f t="shared" si="260"/>
        <v>216.36</v>
      </c>
      <c r="X449" s="44">
        <f t="shared" si="260"/>
        <v>216.36</v>
      </c>
      <c r="Y449" s="44">
        <f t="shared" si="260"/>
        <v>216.36</v>
      </c>
      <c r="Z449" s="44">
        <f t="shared" si="260"/>
        <v>216.36</v>
      </c>
      <c r="AA449" s="44">
        <f t="shared" si="260"/>
        <v>216.36</v>
      </c>
    </row>
    <row r="450" spans="1:27" x14ac:dyDescent="0.2">
      <c r="A450" s="98" t="s">
        <v>675</v>
      </c>
      <c r="B450" s="28" t="str">
        <f>"26"&amp;"."&amp;$B$662&amp;"."&amp;$B$663</f>
        <v>26.12.2023</v>
      </c>
      <c r="C450" s="90" t="s">
        <v>76</v>
      </c>
      <c r="D450" s="91">
        <f>ROUND(((D451+D452+D454+D453)/1000),5)</f>
        <v>3.6210300000000002</v>
      </c>
      <c r="E450" s="91">
        <f>ROUND(((E451+E452+E454+E453)/1000),5)</f>
        <v>3.5589599999999999</v>
      </c>
      <c r="F450" s="91">
        <f>ROUND(((F451+F452+F454+F453)/1000),5)</f>
        <v>3.5583499999999999</v>
      </c>
      <c r="G450" s="91">
        <f t="shared" ref="G450:AA450" si="261">ROUND(((G451+G452+G454+G453)/1000),5)</f>
        <v>3.5284800000000001</v>
      </c>
      <c r="H450" s="91">
        <f t="shared" si="261"/>
        <v>3.5370200000000001</v>
      </c>
      <c r="I450" s="91">
        <f t="shared" si="261"/>
        <v>3.6228899999999999</v>
      </c>
      <c r="J450" s="91">
        <f t="shared" si="261"/>
        <v>3.7415099999999999</v>
      </c>
      <c r="K450" s="91">
        <f t="shared" si="261"/>
        <v>4.0017300000000002</v>
      </c>
      <c r="L450" s="91">
        <f t="shared" si="261"/>
        <v>4.3046600000000002</v>
      </c>
      <c r="M450" s="91">
        <f t="shared" si="261"/>
        <v>4.3438400000000001</v>
      </c>
      <c r="N450" s="91">
        <f t="shared" si="261"/>
        <v>4.3435800000000002</v>
      </c>
      <c r="O450" s="91">
        <f t="shared" si="261"/>
        <v>4.4078499999999998</v>
      </c>
      <c r="P450" s="91">
        <f t="shared" si="261"/>
        <v>4.3524500000000002</v>
      </c>
      <c r="Q450" s="91">
        <f t="shared" si="261"/>
        <v>4.3622300000000003</v>
      </c>
      <c r="R450" s="91">
        <f t="shared" si="261"/>
        <v>4.3991899999999999</v>
      </c>
      <c r="S450" s="91">
        <f t="shared" si="261"/>
        <v>4.32951</v>
      </c>
      <c r="T450" s="91">
        <f t="shared" si="261"/>
        <v>4.3614300000000004</v>
      </c>
      <c r="U450" s="91">
        <f t="shared" si="261"/>
        <v>4.3787200000000004</v>
      </c>
      <c r="V450" s="91">
        <f t="shared" si="261"/>
        <v>4.3460099999999997</v>
      </c>
      <c r="W450" s="91">
        <f t="shared" si="261"/>
        <v>4.3532700000000002</v>
      </c>
      <c r="X450" s="91">
        <f t="shared" si="261"/>
        <v>4.2822300000000002</v>
      </c>
      <c r="Y450" s="91">
        <f t="shared" si="261"/>
        <v>4.1093999999999999</v>
      </c>
      <c r="Z450" s="91">
        <f t="shared" si="261"/>
        <v>3.85744</v>
      </c>
      <c r="AA450" s="91">
        <f t="shared" si="261"/>
        <v>3.64899</v>
      </c>
    </row>
    <row r="451" spans="1:27" ht="12.75" customHeight="1" outlineLevel="1" x14ac:dyDescent="0.2">
      <c r="A451" s="99" t="s">
        <v>676</v>
      </c>
      <c r="B451" s="63" t="s">
        <v>238</v>
      </c>
      <c r="C451" s="43" t="s">
        <v>79</v>
      </c>
      <c r="D451" s="44">
        <v>1178.43</v>
      </c>
      <c r="E451" s="44">
        <v>1116.3599999999999</v>
      </c>
      <c r="F451" s="44">
        <v>1115.75</v>
      </c>
      <c r="G451" s="44">
        <v>1085.8800000000001</v>
      </c>
      <c r="H451" s="44">
        <v>1094.42</v>
      </c>
      <c r="I451" s="44">
        <v>1180.29</v>
      </c>
      <c r="J451" s="44">
        <v>1298.9100000000001</v>
      </c>
      <c r="K451" s="44">
        <v>1559.13</v>
      </c>
      <c r="L451" s="44">
        <v>1862.06</v>
      </c>
      <c r="M451" s="44">
        <v>1901.24</v>
      </c>
      <c r="N451" s="44">
        <v>1900.98</v>
      </c>
      <c r="O451" s="44">
        <v>1965.25</v>
      </c>
      <c r="P451" s="44">
        <v>1909.85</v>
      </c>
      <c r="Q451" s="44">
        <v>1919.63</v>
      </c>
      <c r="R451" s="44">
        <v>1956.59</v>
      </c>
      <c r="S451" s="44">
        <v>1886.91</v>
      </c>
      <c r="T451" s="44">
        <v>1918.83</v>
      </c>
      <c r="U451" s="44">
        <v>1936.12</v>
      </c>
      <c r="V451" s="44">
        <v>1903.41</v>
      </c>
      <c r="W451" s="44">
        <v>1910.67</v>
      </c>
      <c r="X451" s="44">
        <v>1839.63</v>
      </c>
      <c r="Y451" s="44">
        <v>1666.8</v>
      </c>
      <c r="Z451" s="44">
        <v>1414.84</v>
      </c>
      <c r="AA451" s="44">
        <v>1206.3900000000001</v>
      </c>
    </row>
    <row r="452" spans="1:27" ht="12.75" customHeight="1" outlineLevel="1" x14ac:dyDescent="0.2">
      <c r="A452" s="99" t="s">
        <v>677</v>
      </c>
      <c r="B452" s="63" t="s">
        <v>90</v>
      </c>
      <c r="C452" s="43" t="s">
        <v>79</v>
      </c>
      <c r="D452" s="44">
        <f t="shared" ref="D452:AA452" si="262">$D$327</f>
        <v>2222.89</v>
      </c>
      <c r="E452" s="44">
        <f t="shared" si="262"/>
        <v>2222.89</v>
      </c>
      <c r="F452" s="44">
        <f t="shared" si="262"/>
        <v>2222.89</v>
      </c>
      <c r="G452" s="44">
        <f t="shared" si="262"/>
        <v>2222.89</v>
      </c>
      <c r="H452" s="44">
        <f t="shared" si="262"/>
        <v>2222.89</v>
      </c>
      <c r="I452" s="44">
        <f t="shared" si="262"/>
        <v>2222.89</v>
      </c>
      <c r="J452" s="44">
        <f t="shared" si="262"/>
        <v>2222.89</v>
      </c>
      <c r="K452" s="44">
        <f t="shared" si="262"/>
        <v>2222.89</v>
      </c>
      <c r="L452" s="44">
        <f t="shared" si="262"/>
        <v>2222.89</v>
      </c>
      <c r="M452" s="44">
        <f t="shared" si="262"/>
        <v>2222.89</v>
      </c>
      <c r="N452" s="44">
        <f t="shared" si="262"/>
        <v>2222.89</v>
      </c>
      <c r="O452" s="44">
        <f t="shared" si="262"/>
        <v>2222.89</v>
      </c>
      <c r="P452" s="44">
        <f t="shared" si="262"/>
        <v>2222.89</v>
      </c>
      <c r="Q452" s="44">
        <f t="shared" si="262"/>
        <v>2222.89</v>
      </c>
      <c r="R452" s="44">
        <f t="shared" si="262"/>
        <v>2222.89</v>
      </c>
      <c r="S452" s="44">
        <f t="shared" si="262"/>
        <v>2222.89</v>
      </c>
      <c r="T452" s="44">
        <f t="shared" si="262"/>
        <v>2222.89</v>
      </c>
      <c r="U452" s="44">
        <f t="shared" si="262"/>
        <v>2222.89</v>
      </c>
      <c r="V452" s="44">
        <f t="shared" si="262"/>
        <v>2222.89</v>
      </c>
      <c r="W452" s="44">
        <f t="shared" si="262"/>
        <v>2222.89</v>
      </c>
      <c r="X452" s="44">
        <f t="shared" si="262"/>
        <v>2222.89</v>
      </c>
      <c r="Y452" s="44">
        <f t="shared" si="262"/>
        <v>2222.89</v>
      </c>
      <c r="Z452" s="44">
        <f t="shared" si="262"/>
        <v>2222.89</v>
      </c>
      <c r="AA452" s="44">
        <f t="shared" si="262"/>
        <v>2222.89</v>
      </c>
    </row>
    <row r="453" spans="1:27" ht="12.75" customHeight="1" outlineLevel="1" x14ac:dyDescent="0.2">
      <c r="A453" s="99" t="s">
        <v>678</v>
      </c>
      <c r="B453" s="63" t="s">
        <v>83</v>
      </c>
      <c r="C453" s="43" t="s">
        <v>79</v>
      </c>
      <c r="D453" s="44">
        <v>3.35</v>
      </c>
      <c r="E453" s="44">
        <v>3.35</v>
      </c>
      <c r="F453" s="44">
        <v>3.35</v>
      </c>
      <c r="G453" s="44">
        <v>3.35</v>
      </c>
      <c r="H453" s="44">
        <v>3.35</v>
      </c>
      <c r="I453" s="44">
        <v>3.35</v>
      </c>
      <c r="J453" s="44">
        <v>3.35</v>
      </c>
      <c r="K453" s="44">
        <v>3.35</v>
      </c>
      <c r="L453" s="44">
        <v>3.35</v>
      </c>
      <c r="M453" s="44">
        <v>3.35</v>
      </c>
      <c r="N453" s="44">
        <v>3.35</v>
      </c>
      <c r="O453" s="44">
        <v>3.35</v>
      </c>
      <c r="P453" s="44">
        <v>3.35</v>
      </c>
      <c r="Q453" s="44">
        <v>3.35</v>
      </c>
      <c r="R453" s="44">
        <v>3.35</v>
      </c>
      <c r="S453" s="44">
        <v>3.35</v>
      </c>
      <c r="T453" s="44">
        <v>3.35</v>
      </c>
      <c r="U453" s="44">
        <v>3.35</v>
      </c>
      <c r="V453" s="44">
        <v>3.35</v>
      </c>
      <c r="W453" s="44">
        <v>3.35</v>
      </c>
      <c r="X453" s="44">
        <v>3.35</v>
      </c>
      <c r="Y453" s="44">
        <v>3.35</v>
      </c>
      <c r="Z453" s="44">
        <v>3.35</v>
      </c>
      <c r="AA453" s="44">
        <v>3.35</v>
      </c>
    </row>
    <row r="454" spans="1:27" ht="12.75" customHeight="1" outlineLevel="1" x14ac:dyDescent="0.2">
      <c r="A454" s="99" t="s">
        <v>679</v>
      </c>
      <c r="B454" s="63" t="s">
        <v>81</v>
      </c>
      <c r="C454" s="43" t="s">
        <v>79</v>
      </c>
      <c r="D454" s="44">
        <f>$D$11</f>
        <v>216.36</v>
      </c>
      <c r="E454" s="44">
        <f t="shared" ref="E454:AA454" si="263">$D$11</f>
        <v>216.36</v>
      </c>
      <c r="F454" s="44">
        <f t="shared" si="263"/>
        <v>216.36</v>
      </c>
      <c r="G454" s="44">
        <f t="shared" si="263"/>
        <v>216.36</v>
      </c>
      <c r="H454" s="44">
        <f t="shared" si="263"/>
        <v>216.36</v>
      </c>
      <c r="I454" s="44">
        <f t="shared" si="263"/>
        <v>216.36</v>
      </c>
      <c r="J454" s="44">
        <f t="shared" si="263"/>
        <v>216.36</v>
      </c>
      <c r="K454" s="44">
        <f t="shared" si="263"/>
        <v>216.36</v>
      </c>
      <c r="L454" s="44">
        <f t="shared" si="263"/>
        <v>216.36</v>
      </c>
      <c r="M454" s="44">
        <f t="shared" si="263"/>
        <v>216.36</v>
      </c>
      <c r="N454" s="44">
        <f t="shared" si="263"/>
        <v>216.36</v>
      </c>
      <c r="O454" s="44">
        <f t="shared" si="263"/>
        <v>216.36</v>
      </c>
      <c r="P454" s="44">
        <f t="shared" si="263"/>
        <v>216.36</v>
      </c>
      <c r="Q454" s="44">
        <f t="shared" si="263"/>
        <v>216.36</v>
      </c>
      <c r="R454" s="44">
        <f t="shared" si="263"/>
        <v>216.36</v>
      </c>
      <c r="S454" s="44">
        <f t="shared" si="263"/>
        <v>216.36</v>
      </c>
      <c r="T454" s="44">
        <f t="shared" si="263"/>
        <v>216.36</v>
      </c>
      <c r="U454" s="44">
        <f t="shared" si="263"/>
        <v>216.36</v>
      </c>
      <c r="V454" s="44">
        <f t="shared" si="263"/>
        <v>216.36</v>
      </c>
      <c r="W454" s="44">
        <f t="shared" si="263"/>
        <v>216.36</v>
      </c>
      <c r="X454" s="44">
        <f t="shared" si="263"/>
        <v>216.36</v>
      </c>
      <c r="Y454" s="44">
        <f t="shared" si="263"/>
        <v>216.36</v>
      </c>
      <c r="Z454" s="44">
        <f t="shared" si="263"/>
        <v>216.36</v>
      </c>
      <c r="AA454" s="44">
        <f t="shared" si="263"/>
        <v>216.36</v>
      </c>
    </row>
    <row r="455" spans="1:27" x14ac:dyDescent="0.2">
      <c r="A455" s="98" t="s">
        <v>680</v>
      </c>
      <c r="B455" s="28" t="str">
        <f>"27"&amp;"."&amp;$B$662&amp;"."&amp;$B$663</f>
        <v>27.12.2023</v>
      </c>
      <c r="C455" s="90" t="s">
        <v>76</v>
      </c>
      <c r="D455" s="91">
        <f>ROUND(((D456+D457+D459+D458)/1000),5)</f>
        <v>3.5944099999999999</v>
      </c>
      <c r="E455" s="91">
        <f>ROUND(((E456+E457+E459+E458)/1000),5)</f>
        <v>3.5517599999999998</v>
      </c>
      <c r="F455" s="91">
        <f>ROUND(((F456+F457+F459+F458)/1000),5)</f>
        <v>3.5122200000000001</v>
      </c>
      <c r="G455" s="91">
        <f t="shared" ref="G455:AA455" si="264">ROUND(((G456+G457+G459+G458)/1000),5)</f>
        <v>3.5027699999999999</v>
      </c>
      <c r="H455" s="91">
        <f t="shared" si="264"/>
        <v>3.5383100000000001</v>
      </c>
      <c r="I455" s="91">
        <f t="shared" si="264"/>
        <v>3.62358</v>
      </c>
      <c r="J455" s="91">
        <f t="shared" si="264"/>
        <v>3.7795100000000001</v>
      </c>
      <c r="K455" s="91">
        <f t="shared" si="264"/>
        <v>4.1029799999999996</v>
      </c>
      <c r="L455" s="91">
        <f t="shared" si="264"/>
        <v>4.3739400000000002</v>
      </c>
      <c r="M455" s="91">
        <f t="shared" si="264"/>
        <v>4.4089099999999997</v>
      </c>
      <c r="N455" s="91">
        <f t="shared" si="264"/>
        <v>4.468</v>
      </c>
      <c r="O455" s="91">
        <f t="shared" si="264"/>
        <v>4.5244099999999996</v>
      </c>
      <c r="P455" s="91">
        <f t="shared" si="264"/>
        <v>4.5040399999999998</v>
      </c>
      <c r="Q455" s="91">
        <f t="shared" si="264"/>
        <v>4.5190700000000001</v>
      </c>
      <c r="R455" s="91">
        <f t="shared" si="264"/>
        <v>4.5139199999999997</v>
      </c>
      <c r="S455" s="91">
        <f t="shared" si="264"/>
        <v>4.4431200000000004</v>
      </c>
      <c r="T455" s="91">
        <f t="shared" si="264"/>
        <v>4.4746600000000001</v>
      </c>
      <c r="U455" s="91">
        <f t="shared" si="264"/>
        <v>4.47553</v>
      </c>
      <c r="V455" s="91">
        <f t="shared" si="264"/>
        <v>4.4548399999999999</v>
      </c>
      <c r="W455" s="91">
        <f t="shared" si="264"/>
        <v>4.4436499999999999</v>
      </c>
      <c r="X455" s="91">
        <f t="shared" si="264"/>
        <v>4.2668600000000003</v>
      </c>
      <c r="Y455" s="91">
        <f t="shared" si="264"/>
        <v>4.0560400000000003</v>
      </c>
      <c r="Z455" s="91">
        <f t="shared" si="264"/>
        <v>3.7688600000000001</v>
      </c>
      <c r="AA455" s="91">
        <f t="shared" si="264"/>
        <v>3.60406</v>
      </c>
    </row>
    <row r="456" spans="1:27" ht="12.75" customHeight="1" outlineLevel="1" x14ac:dyDescent="0.2">
      <c r="A456" s="99" t="s">
        <v>681</v>
      </c>
      <c r="B456" s="63" t="s">
        <v>238</v>
      </c>
      <c r="C456" s="43" t="s">
        <v>79</v>
      </c>
      <c r="D456" s="44">
        <v>1151.81</v>
      </c>
      <c r="E456" s="44">
        <v>1109.1600000000001</v>
      </c>
      <c r="F456" s="44">
        <v>1069.6199999999999</v>
      </c>
      <c r="G456" s="44">
        <v>1060.17</v>
      </c>
      <c r="H456" s="44">
        <v>1095.71</v>
      </c>
      <c r="I456" s="44">
        <v>1180.98</v>
      </c>
      <c r="J456" s="44">
        <v>1336.91</v>
      </c>
      <c r="K456" s="44">
        <v>1660.38</v>
      </c>
      <c r="L456" s="44">
        <v>1931.34</v>
      </c>
      <c r="M456" s="44">
        <v>1966.31</v>
      </c>
      <c r="N456" s="44">
        <v>2025.4</v>
      </c>
      <c r="O456" s="44">
        <v>2081.81</v>
      </c>
      <c r="P456" s="44">
        <v>2061.44</v>
      </c>
      <c r="Q456" s="44">
        <v>2076.4699999999998</v>
      </c>
      <c r="R456" s="44">
        <v>2071.3200000000002</v>
      </c>
      <c r="S456" s="44">
        <v>2000.52</v>
      </c>
      <c r="T456" s="44">
        <v>2032.06</v>
      </c>
      <c r="U456" s="44">
        <v>2032.93</v>
      </c>
      <c r="V456" s="44">
        <v>2012.24</v>
      </c>
      <c r="W456" s="44">
        <v>2001.05</v>
      </c>
      <c r="X456" s="44">
        <v>1824.26</v>
      </c>
      <c r="Y456" s="44">
        <v>1613.44</v>
      </c>
      <c r="Z456" s="44">
        <v>1326.26</v>
      </c>
      <c r="AA456" s="44">
        <v>1161.46</v>
      </c>
    </row>
    <row r="457" spans="1:27" ht="12.75" customHeight="1" outlineLevel="1" x14ac:dyDescent="0.2">
      <c r="A457" s="99" t="s">
        <v>682</v>
      </c>
      <c r="B457" s="63" t="s">
        <v>90</v>
      </c>
      <c r="C457" s="43" t="s">
        <v>79</v>
      </c>
      <c r="D457" s="44">
        <f t="shared" ref="D457:AA457" si="265">$D$327</f>
        <v>2222.89</v>
      </c>
      <c r="E457" s="44">
        <f t="shared" si="265"/>
        <v>2222.89</v>
      </c>
      <c r="F457" s="44">
        <f t="shared" si="265"/>
        <v>2222.89</v>
      </c>
      <c r="G457" s="44">
        <f t="shared" si="265"/>
        <v>2222.89</v>
      </c>
      <c r="H457" s="44">
        <f t="shared" si="265"/>
        <v>2222.89</v>
      </c>
      <c r="I457" s="44">
        <f t="shared" si="265"/>
        <v>2222.89</v>
      </c>
      <c r="J457" s="44">
        <f t="shared" si="265"/>
        <v>2222.89</v>
      </c>
      <c r="K457" s="44">
        <f t="shared" si="265"/>
        <v>2222.89</v>
      </c>
      <c r="L457" s="44">
        <f t="shared" si="265"/>
        <v>2222.89</v>
      </c>
      <c r="M457" s="44">
        <f t="shared" si="265"/>
        <v>2222.89</v>
      </c>
      <c r="N457" s="44">
        <f t="shared" si="265"/>
        <v>2222.89</v>
      </c>
      <c r="O457" s="44">
        <f t="shared" si="265"/>
        <v>2222.89</v>
      </c>
      <c r="P457" s="44">
        <f t="shared" si="265"/>
        <v>2222.89</v>
      </c>
      <c r="Q457" s="44">
        <f t="shared" si="265"/>
        <v>2222.89</v>
      </c>
      <c r="R457" s="44">
        <f t="shared" si="265"/>
        <v>2222.89</v>
      </c>
      <c r="S457" s="44">
        <f t="shared" si="265"/>
        <v>2222.89</v>
      </c>
      <c r="T457" s="44">
        <f t="shared" si="265"/>
        <v>2222.89</v>
      </c>
      <c r="U457" s="44">
        <f t="shared" si="265"/>
        <v>2222.89</v>
      </c>
      <c r="V457" s="44">
        <f t="shared" si="265"/>
        <v>2222.89</v>
      </c>
      <c r="W457" s="44">
        <f t="shared" si="265"/>
        <v>2222.89</v>
      </c>
      <c r="X457" s="44">
        <f t="shared" si="265"/>
        <v>2222.89</v>
      </c>
      <c r="Y457" s="44">
        <f t="shared" si="265"/>
        <v>2222.89</v>
      </c>
      <c r="Z457" s="44">
        <f t="shared" si="265"/>
        <v>2222.89</v>
      </c>
      <c r="AA457" s="44">
        <f t="shared" si="265"/>
        <v>2222.89</v>
      </c>
    </row>
    <row r="458" spans="1:27" ht="12.75" customHeight="1" outlineLevel="1" x14ac:dyDescent="0.2">
      <c r="A458" s="99" t="s">
        <v>683</v>
      </c>
      <c r="B458" s="63" t="s">
        <v>83</v>
      </c>
      <c r="C458" s="43" t="s">
        <v>79</v>
      </c>
      <c r="D458" s="44">
        <v>3.35</v>
      </c>
      <c r="E458" s="44">
        <v>3.35</v>
      </c>
      <c r="F458" s="44">
        <v>3.35</v>
      </c>
      <c r="G458" s="44">
        <v>3.35</v>
      </c>
      <c r="H458" s="44">
        <v>3.35</v>
      </c>
      <c r="I458" s="44">
        <v>3.35</v>
      </c>
      <c r="J458" s="44">
        <v>3.35</v>
      </c>
      <c r="K458" s="44">
        <v>3.35</v>
      </c>
      <c r="L458" s="44">
        <v>3.35</v>
      </c>
      <c r="M458" s="44">
        <v>3.35</v>
      </c>
      <c r="N458" s="44">
        <v>3.35</v>
      </c>
      <c r="O458" s="44">
        <v>3.35</v>
      </c>
      <c r="P458" s="44">
        <v>3.35</v>
      </c>
      <c r="Q458" s="44">
        <v>3.35</v>
      </c>
      <c r="R458" s="44">
        <v>3.35</v>
      </c>
      <c r="S458" s="44">
        <v>3.35</v>
      </c>
      <c r="T458" s="44">
        <v>3.35</v>
      </c>
      <c r="U458" s="44">
        <v>3.35</v>
      </c>
      <c r="V458" s="44">
        <v>3.35</v>
      </c>
      <c r="W458" s="44">
        <v>3.35</v>
      </c>
      <c r="X458" s="44">
        <v>3.35</v>
      </c>
      <c r="Y458" s="44">
        <v>3.35</v>
      </c>
      <c r="Z458" s="44">
        <v>3.35</v>
      </c>
      <c r="AA458" s="44">
        <v>3.35</v>
      </c>
    </row>
    <row r="459" spans="1:27" ht="12.75" customHeight="1" outlineLevel="1" x14ac:dyDescent="0.2">
      <c r="A459" s="99" t="s">
        <v>684</v>
      </c>
      <c r="B459" s="63" t="s">
        <v>81</v>
      </c>
      <c r="C459" s="43" t="s">
        <v>79</v>
      </c>
      <c r="D459" s="44">
        <f>$D$11</f>
        <v>216.36</v>
      </c>
      <c r="E459" s="44">
        <f t="shared" ref="E459:AA459" si="266">$D$11</f>
        <v>216.36</v>
      </c>
      <c r="F459" s="44">
        <f t="shared" si="266"/>
        <v>216.36</v>
      </c>
      <c r="G459" s="44">
        <f t="shared" si="266"/>
        <v>216.36</v>
      </c>
      <c r="H459" s="44">
        <f t="shared" si="266"/>
        <v>216.36</v>
      </c>
      <c r="I459" s="44">
        <f t="shared" si="266"/>
        <v>216.36</v>
      </c>
      <c r="J459" s="44">
        <f t="shared" si="266"/>
        <v>216.36</v>
      </c>
      <c r="K459" s="44">
        <f t="shared" si="266"/>
        <v>216.36</v>
      </c>
      <c r="L459" s="44">
        <f t="shared" si="266"/>
        <v>216.36</v>
      </c>
      <c r="M459" s="44">
        <f t="shared" si="266"/>
        <v>216.36</v>
      </c>
      <c r="N459" s="44">
        <f t="shared" si="266"/>
        <v>216.36</v>
      </c>
      <c r="O459" s="44">
        <f t="shared" si="266"/>
        <v>216.36</v>
      </c>
      <c r="P459" s="44">
        <f t="shared" si="266"/>
        <v>216.36</v>
      </c>
      <c r="Q459" s="44">
        <f t="shared" si="266"/>
        <v>216.36</v>
      </c>
      <c r="R459" s="44">
        <f t="shared" si="266"/>
        <v>216.36</v>
      </c>
      <c r="S459" s="44">
        <f t="shared" si="266"/>
        <v>216.36</v>
      </c>
      <c r="T459" s="44">
        <f t="shared" si="266"/>
        <v>216.36</v>
      </c>
      <c r="U459" s="44">
        <f t="shared" si="266"/>
        <v>216.36</v>
      </c>
      <c r="V459" s="44">
        <f t="shared" si="266"/>
        <v>216.36</v>
      </c>
      <c r="W459" s="44">
        <f t="shared" si="266"/>
        <v>216.36</v>
      </c>
      <c r="X459" s="44">
        <f t="shared" si="266"/>
        <v>216.36</v>
      </c>
      <c r="Y459" s="44">
        <f t="shared" si="266"/>
        <v>216.36</v>
      </c>
      <c r="Z459" s="44">
        <f t="shared" si="266"/>
        <v>216.36</v>
      </c>
      <c r="AA459" s="44">
        <f t="shared" si="266"/>
        <v>216.36</v>
      </c>
    </row>
    <row r="460" spans="1:27" x14ac:dyDescent="0.2">
      <c r="A460" s="98" t="s">
        <v>685</v>
      </c>
      <c r="B460" s="28" t="str">
        <f>"28"&amp;"."&amp;$B$662&amp;"."&amp;$B$663</f>
        <v>28.12.2023</v>
      </c>
      <c r="C460" s="90" t="s">
        <v>76</v>
      </c>
      <c r="D460" s="91">
        <f>ROUND(((D461+D462+D464+D463)/1000),5)</f>
        <v>3.5596299999999998</v>
      </c>
      <c r="E460" s="91">
        <f>ROUND(((E461+E462+E464+E463)/1000),5)</f>
        <v>3.5606499999999999</v>
      </c>
      <c r="F460" s="91">
        <f>ROUND(((F461+F462+F464+F463)/1000),5)</f>
        <v>3.55505</v>
      </c>
      <c r="G460" s="91">
        <f t="shared" ref="G460:AA460" si="267">ROUND(((G461+G462+G464+G463)/1000),5)</f>
        <v>3.5082300000000002</v>
      </c>
      <c r="H460" s="91">
        <f t="shared" si="267"/>
        <v>3.5348199999999999</v>
      </c>
      <c r="I460" s="91">
        <f t="shared" si="267"/>
        <v>3.5627900000000001</v>
      </c>
      <c r="J460" s="91">
        <f t="shared" si="267"/>
        <v>3.7173099999999999</v>
      </c>
      <c r="K460" s="91">
        <f t="shared" si="267"/>
        <v>3.9687600000000001</v>
      </c>
      <c r="L460" s="91">
        <f t="shared" si="267"/>
        <v>4.3401500000000004</v>
      </c>
      <c r="M460" s="91">
        <f t="shared" si="267"/>
        <v>4.3753000000000002</v>
      </c>
      <c r="N460" s="91">
        <f t="shared" si="267"/>
        <v>4.3915199999999999</v>
      </c>
      <c r="O460" s="91">
        <f t="shared" si="267"/>
        <v>4.4119099999999998</v>
      </c>
      <c r="P460" s="91">
        <f t="shared" si="267"/>
        <v>4.3942399999999999</v>
      </c>
      <c r="Q460" s="91">
        <f t="shared" si="267"/>
        <v>4.3991800000000003</v>
      </c>
      <c r="R460" s="91">
        <f t="shared" si="267"/>
        <v>4.3989900000000004</v>
      </c>
      <c r="S460" s="91">
        <f t="shared" si="267"/>
        <v>4.3661799999999999</v>
      </c>
      <c r="T460" s="91">
        <f t="shared" si="267"/>
        <v>4.3998200000000001</v>
      </c>
      <c r="U460" s="91">
        <f t="shared" si="267"/>
        <v>4.4073099999999998</v>
      </c>
      <c r="V460" s="91">
        <f t="shared" si="267"/>
        <v>4.38246</v>
      </c>
      <c r="W460" s="91">
        <f t="shared" si="267"/>
        <v>4.3896300000000004</v>
      </c>
      <c r="X460" s="91">
        <f t="shared" si="267"/>
        <v>4.2494899999999998</v>
      </c>
      <c r="Y460" s="91">
        <f t="shared" si="267"/>
        <v>4.06311</v>
      </c>
      <c r="Z460" s="91">
        <f t="shared" si="267"/>
        <v>3.86069</v>
      </c>
      <c r="AA460" s="91">
        <f t="shared" si="267"/>
        <v>3.6286800000000001</v>
      </c>
    </row>
    <row r="461" spans="1:27" ht="12.75" customHeight="1" outlineLevel="1" x14ac:dyDescent="0.2">
      <c r="A461" s="99" t="s">
        <v>686</v>
      </c>
      <c r="B461" s="63" t="s">
        <v>238</v>
      </c>
      <c r="C461" s="43" t="s">
        <v>79</v>
      </c>
      <c r="D461" s="44">
        <v>1117.03</v>
      </c>
      <c r="E461" s="44">
        <v>1118.05</v>
      </c>
      <c r="F461" s="44">
        <v>1112.45</v>
      </c>
      <c r="G461" s="44">
        <v>1065.6300000000001</v>
      </c>
      <c r="H461" s="44">
        <v>1092.22</v>
      </c>
      <c r="I461" s="44">
        <v>1120.19</v>
      </c>
      <c r="J461" s="44">
        <v>1274.71</v>
      </c>
      <c r="K461" s="44">
        <v>1526.16</v>
      </c>
      <c r="L461" s="44">
        <v>1897.55</v>
      </c>
      <c r="M461" s="44">
        <v>1932.7</v>
      </c>
      <c r="N461" s="44">
        <v>1948.92</v>
      </c>
      <c r="O461" s="44">
        <v>1969.31</v>
      </c>
      <c r="P461" s="44">
        <v>1951.64</v>
      </c>
      <c r="Q461" s="44">
        <v>1956.58</v>
      </c>
      <c r="R461" s="44">
        <v>1956.39</v>
      </c>
      <c r="S461" s="44">
        <v>1923.58</v>
      </c>
      <c r="T461" s="44">
        <v>1957.22</v>
      </c>
      <c r="U461" s="44">
        <v>1964.71</v>
      </c>
      <c r="V461" s="44">
        <v>1939.86</v>
      </c>
      <c r="W461" s="44">
        <v>1947.03</v>
      </c>
      <c r="X461" s="44">
        <v>1806.89</v>
      </c>
      <c r="Y461" s="44">
        <v>1620.51</v>
      </c>
      <c r="Z461" s="44">
        <v>1418.09</v>
      </c>
      <c r="AA461" s="44">
        <v>1186.08</v>
      </c>
    </row>
    <row r="462" spans="1:27" ht="12.75" customHeight="1" outlineLevel="1" x14ac:dyDescent="0.2">
      <c r="A462" s="99" t="s">
        <v>687</v>
      </c>
      <c r="B462" s="63" t="s">
        <v>90</v>
      </c>
      <c r="C462" s="43" t="s">
        <v>79</v>
      </c>
      <c r="D462" s="44">
        <f t="shared" ref="D462:AA462" si="268">$D$327</f>
        <v>2222.89</v>
      </c>
      <c r="E462" s="44">
        <f t="shared" si="268"/>
        <v>2222.89</v>
      </c>
      <c r="F462" s="44">
        <f t="shared" si="268"/>
        <v>2222.89</v>
      </c>
      <c r="G462" s="44">
        <f t="shared" si="268"/>
        <v>2222.89</v>
      </c>
      <c r="H462" s="44">
        <f t="shared" si="268"/>
        <v>2222.89</v>
      </c>
      <c r="I462" s="44">
        <f t="shared" si="268"/>
        <v>2222.89</v>
      </c>
      <c r="J462" s="44">
        <f t="shared" si="268"/>
        <v>2222.89</v>
      </c>
      <c r="K462" s="44">
        <f t="shared" si="268"/>
        <v>2222.89</v>
      </c>
      <c r="L462" s="44">
        <f t="shared" si="268"/>
        <v>2222.89</v>
      </c>
      <c r="M462" s="44">
        <f t="shared" si="268"/>
        <v>2222.89</v>
      </c>
      <c r="N462" s="44">
        <f t="shared" si="268"/>
        <v>2222.89</v>
      </c>
      <c r="O462" s="44">
        <f t="shared" si="268"/>
        <v>2222.89</v>
      </c>
      <c r="P462" s="44">
        <f t="shared" si="268"/>
        <v>2222.89</v>
      </c>
      <c r="Q462" s="44">
        <f t="shared" si="268"/>
        <v>2222.89</v>
      </c>
      <c r="R462" s="44">
        <f t="shared" si="268"/>
        <v>2222.89</v>
      </c>
      <c r="S462" s="44">
        <f t="shared" si="268"/>
        <v>2222.89</v>
      </c>
      <c r="T462" s="44">
        <f t="shared" si="268"/>
        <v>2222.89</v>
      </c>
      <c r="U462" s="44">
        <f t="shared" si="268"/>
        <v>2222.89</v>
      </c>
      <c r="V462" s="44">
        <f t="shared" si="268"/>
        <v>2222.89</v>
      </c>
      <c r="W462" s="44">
        <f t="shared" si="268"/>
        <v>2222.89</v>
      </c>
      <c r="X462" s="44">
        <f t="shared" si="268"/>
        <v>2222.89</v>
      </c>
      <c r="Y462" s="44">
        <f t="shared" si="268"/>
        <v>2222.89</v>
      </c>
      <c r="Z462" s="44">
        <f t="shared" si="268"/>
        <v>2222.89</v>
      </c>
      <c r="AA462" s="44">
        <f t="shared" si="268"/>
        <v>2222.89</v>
      </c>
    </row>
    <row r="463" spans="1:27" ht="12.75" customHeight="1" outlineLevel="1" x14ac:dyDescent="0.2">
      <c r="A463" s="99" t="s">
        <v>688</v>
      </c>
      <c r="B463" s="63" t="s">
        <v>83</v>
      </c>
      <c r="C463" s="43" t="s">
        <v>79</v>
      </c>
      <c r="D463" s="44">
        <v>3.35</v>
      </c>
      <c r="E463" s="44">
        <v>3.35</v>
      </c>
      <c r="F463" s="44">
        <v>3.35</v>
      </c>
      <c r="G463" s="44">
        <v>3.35</v>
      </c>
      <c r="H463" s="44">
        <v>3.35</v>
      </c>
      <c r="I463" s="44">
        <v>3.35</v>
      </c>
      <c r="J463" s="44">
        <v>3.35</v>
      </c>
      <c r="K463" s="44">
        <v>3.35</v>
      </c>
      <c r="L463" s="44">
        <v>3.35</v>
      </c>
      <c r="M463" s="44">
        <v>3.35</v>
      </c>
      <c r="N463" s="44">
        <v>3.35</v>
      </c>
      <c r="O463" s="44">
        <v>3.35</v>
      </c>
      <c r="P463" s="44">
        <v>3.35</v>
      </c>
      <c r="Q463" s="44">
        <v>3.35</v>
      </c>
      <c r="R463" s="44">
        <v>3.35</v>
      </c>
      <c r="S463" s="44">
        <v>3.35</v>
      </c>
      <c r="T463" s="44">
        <v>3.35</v>
      </c>
      <c r="U463" s="44">
        <v>3.35</v>
      </c>
      <c r="V463" s="44">
        <v>3.35</v>
      </c>
      <c r="W463" s="44">
        <v>3.35</v>
      </c>
      <c r="X463" s="44">
        <v>3.35</v>
      </c>
      <c r="Y463" s="44">
        <v>3.35</v>
      </c>
      <c r="Z463" s="44">
        <v>3.35</v>
      </c>
      <c r="AA463" s="44">
        <v>3.35</v>
      </c>
    </row>
    <row r="464" spans="1:27" ht="12.75" customHeight="1" outlineLevel="1" x14ac:dyDescent="0.2">
      <c r="A464" s="99" t="s">
        <v>689</v>
      </c>
      <c r="B464" s="63" t="s">
        <v>81</v>
      </c>
      <c r="C464" s="43" t="s">
        <v>79</v>
      </c>
      <c r="D464" s="44">
        <f>$D$11</f>
        <v>216.36</v>
      </c>
      <c r="E464" s="44">
        <f t="shared" ref="E464:AA464" si="269">$D$11</f>
        <v>216.36</v>
      </c>
      <c r="F464" s="44">
        <f t="shared" si="269"/>
        <v>216.36</v>
      </c>
      <c r="G464" s="44">
        <f t="shared" si="269"/>
        <v>216.36</v>
      </c>
      <c r="H464" s="44">
        <f t="shared" si="269"/>
        <v>216.36</v>
      </c>
      <c r="I464" s="44">
        <f t="shared" si="269"/>
        <v>216.36</v>
      </c>
      <c r="J464" s="44">
        <f t="shared" si="269"/>
        <v>216.36</v>
      </c>
      <c r="K464" s="44">
        <f t="shared" si="269"/>
        <v>216.36</v>
      </c>
      <c r="L464" s="44">
        <f t="shared" si="269"/>
        <v>216.36</v>
      </c>
      <c r="M464" s="44">
        <f t="shared" si="269"/>
        <v>216.36</v>
      </c>
      <c r="N464" s="44">
        <f t="shared" si="269"/>
        <v>216.36</v>
      </c>
      <c r="O464" s="44">
        <f t="shared" si="269"/>
        <v>216.36</v>
      </c>
      <c r="P464" s="44">
        <f t="shared" si="269"/>
        <v>216.36</v>
      </c>
      <c r="Q464" s="44">
        <f t="shared" si="269"/>
        <v>216.36</v>
      </c>
      <c r="R464" s="44">
        <f t="shared" si="269"/>
        <v>216.36</v>
      </c>
      <c r="S464" s="44">
        <f t="shared" si="269"/>
        <v>216.36</v>
      </c>
      <c r="T464" s="44">
        <f t="shared" si="269"/>
        <v>216.36</v>
      </c>
      <c r="U464" s="44">
        <f t="shared" si="269"/>
        <v>216.36</v>
      </c>
      <c r="V464" s="44">
        <f t="shared" si="269"/>
        <v>216.36</v>
      </c>
      <c r="W464" s="44">
        <f t="shared" si="269"/>
        <v>216.36</v>
      </c>
      <c r="X464" s="44">
        <f t="shared" si="269"/>
        <v>216.36</v>
      </c>
      <c r="Y464" s="44">
        <f t="shared" si="269"/>
        <v>216.36</v>
      </c>
      <c r="Z464" s="44">
        <f t="shared" si="269"/>
        <v>216.36</v>
      </c>
      <c r="AA464" s="44">
        <f t="shared" si="269"/>
        <v>216.36</v>
      </c>
    </row>
    <row r="465" spans="1:27" x14ac:dyDescent="0.2">
      <c r="A465" s="98" t="s">
        <v>690</v>
      </c>
      <c r="B465" s="28" t="str">
        <f>"29"&amp;"."&amp;$B$662&amp;"."&amp;$B$663</f>
        <v>29.12.2023</v>
      </c>
      <c r="C465" s="90" t="s">
        <v>76</v>
      </c>
      <c r="D465" s="91">
        <f>ROUND(((D466+D467+D469+D468)/1000),5)</f>
        <v>3.60019</v>
      </c>
      <c r="E465" s="91">
        <f>ROUND(((E466+E467+E469+E468)/1000),5)</f>
        <v>3.5593699999999999</v>
      </c>
      <c r="F465" s="91">
        <f>ROUND(((F466+F467+F469+F468)/1000),5)</f>
        <v>3.5314899999999998</v>
      </c>
      <c r="G465" s="91">
        <f t="shared" ref="G465:AA465" si="270">ROUND(((G466+G467+G469+G468)/1000),5)</f>
        <v>3.5196900000000002</v>
      </c>
      <c r="H465" s="91">
        <f t="shared" si="270"/>
        <v>3.54684</v>
      </c>
      <c r="I465" s="91">
        <f t="shared" si="270"/>
        <v>3.5973199999999999</v>
      </c>
      <c r="J465" s="91">
        <f t="shared" si="270"/>
        <v>3.71644</v>
      </c>
      <c r="K465" s="91">
        <f t="shared" si="270"/>
        <v>4.0055500000000004</v>
      </c>
      <c r="L465" s="91">
        <f t="shared" si="270"/>
        <v>4.23489</v>
      </c>
      <c r="M465" s="91">
        <f t="shared" si="270"/>
        <v>4.2472200000000004</v>
      </c>
      <c r="N465" s="91">
        <f t="shared" si="270"/>
        <v>4.2628899999999996</v>
      </c>
      <c r="O465" s="91">
        <f t="shared" si="270"/>
        <v>4.2975099999999999</v>
      </c>
      <c r="P465" s="91">
        <f t="shared" si="270"/>
        <v>4.28369</v>
      </c>
      <c r="Q465" s="91">
        <f t="shared" si="270"/>
        <v>4.2821300000000004</v>
      </c>
      <c r="R465" s="91">
        <f t="shared" si="270"/>
        <v>4.2716399999999997</v>
      </c>
      <c r="S465" s="91">
        <f t="shared" si="270"/>
        <v>4.2349300000000003</v>
      </c>
      <c r="T465" s="91">
        <f t="shared" si="270"/>
        <v>4.2641400000000003</v>
      </c>
      <c r="U465" s="91">
        <f t="shared" si="270"/>
        <v>4.2753300000000003</v>
      </c>
      <c r="V465" s="91">
        <f t="shared" si="270"/>
        <v>4.2591400000000004</v>
      </c>
      <c r="W465" s="91">
        <f t="shared" si="270"/>
        <v>4.2708500000000003</v>
      </c>
      <c r="X465" s="91">
        <f t="shared" si="270"/>
        <v>4.2310800000000004</v>
      </c>
      <c r="Y465" s="91">
        <f t="shared" si="270"/>
        <v>4.1277200000000001</v>
      </c>
      <c r="Z465" s="91">
        <f t="shared" si="270"/>
        <v>3.8384299999999998</v>
      </c>
      <c r="AA465" s="91">
        <f t="shared" si="270"/>
        <v>3.6331600000000002</v>
      </c>
    </row>
    <row r="466" spans="1:27" ht="12.75" customHeight="1" outlineLevel="1" x14ac:dyDescent="0.2">
      <c r="A466" s="99" t="s">
        <v>691</v>
      </c>
      <c r="B466" s="63" t="s">
        <v>238</v>
      </c>
      <c r="C466" s="43" t="s">
        <v>79</v>
      </c>
      <c r="D466" s="44">
        <v>1157.5899999999999</v>
      </c>
      <c r="E466" s="44">
        <v>1116.77</v>
      </c>
      <c r="F466" s="44">
        <v>1088.8900000000001</v>
      </c>
      <c r="G466" s="44">
        <v>1077.0899999999999</v>
      </c>
      <c r="H466" s="44">
        <v>1104.24</v>
      </c>
      <c r="I466" s="44">
        <v>1154.72</v>
      </c>
      <c r="J466" s="44">
        <v>1273.8399999999999</v>
      </c>
      <c r="K466" s="44">
        <v>1562.95</v>
      </c>
      <c r="L466" s="44">
        <v>1792.29</v>
      </c>
      <c r="M466" s="44">
        <v>1804.62</v>
      </c>
      <c r="N466" s="44">
        <v>1820.29</v>
      </c>
      <c r="O466" s="44">
        <v>1854.91</v>
      </c>
      <c r="P466" s="44">
        <v>1841.09</v>
      </c>
      <c r="Q466" s="44">
        <v>1839.53</v>
      </c>
      <c r="R466" s="44">
        <v>1829.04</v>
      </c>
      <c r="S466" s="44">
        <v>1792.33</v>
      </c>
      <c r="T466" s="44">
        <v>1821.54</v>
      </c>
      <c r="U466" s="44">
        <v>1832.73</v>
      </c>
      <c r="V466" s="44">
        <v>1816.54</v>
      </c>
      <c r="W466" s="44">
        <v>1828.25</v>
      </c>
      <c r="X466" s="44">
        <v>1788.48</v>
      </c>
      <c r="Y466" s="44">
        <v>1685.12</v>
      </c>
      <c r="Z466" s="44">
        <v>1395.83</v>
      </c>
      <c r="AA466" s="44">
        <v>1190.56</v>
      </c>
    </row>
    <row r="467" spans="1:27" ht="12.75" customHeight="1" outlineLevel="1" x14ac:dyDescent="0.2">
      <c r="A467" s="99" t="s">
        <v>692</v>
      </c>
      <c r="B467" s="63" t="s">
        <v>90</v>
      </c>
      <c r="C467" s="43" t="s">
        <v>79</v>
      </c>
      <c r="D467" s="44">
        <f t="shared" ref="D467:AA467" si="271">$D$327</f>
        <v>2222.89</v>
      </c>
      <c r="E467" s="44">
        <f t="shared" si="271"/>
        <v>2222.89</v>
      </c>
      <c r="F467" s="44">
        <f t="shared" si="271"/>
        <v>2222.89</v>
      </c>
      <c r="G467" s="44">
        <f t="shared" si="271"/>
        <v>2222.89</v>
      </c>
      <c r="H467" s="44">
        <f t="shared" si="271"/>
        <v>2222.89</v>
      </c>
      <c r="I467" s="44">
        <f t="shared" si="271"/>
        <v>2222.89</v>
      </c>
      <c r="J467" s="44">
        <f t="shared" si="271"/>
        <v>2222.89</v>
      </c>
      <c r="K467" s="44">
        <f t="shared" si="271"/>
        <v>2222.89</v>
      </c>
      <c r="L467" s="44">
        <f t="shared" si="271"/>
        <v>2222.89</v>
      </c>
      <c r="M467" s="44">
        <f t="shared" si="271"/>
        <v>2222.89</v>
      </c>
      <c r="N467" s="44">
        <f t="shared" si="271"/>
        <v>2222.89</v>
      </c>
      <c r="O467" s="44">
        <f t="shared" si="271"/>
        <v>2222.89</v>
      </c>
      <c r="P467" s="44">
        <f t="shared" si="271"/>
        <v>2222.89</v>
      </c>
      <c r="Q467" s="44">
        <f t="shared" si="271"/>
        <v>2222.89</v>
      </c>
      <c r="R467" s="44">
        <f t="shared" si="271"/>
        <v>2222.89</v>
      </c>
      <c r="S467" s="44">
        <f t="shared" si="271"/>
        <v>2222.89</v>
      </c>
      <c r="T467" s="44">
        <f t="shared" si="271"/>
        <v>2222.89</v>
      </c>
      <c r="U467" s="44">
        <f t="shared" si="271"/>
        <v>2222.89</v>
      </c>
      <c r="V467" s="44">
        <f t="shared" si="271"/>
        <v>2222.89</v>
      </c>
      <c r="W467" s="44">
        <f t="shared" si="271"/>
        <v>2222.89</v>
      </c>
      <c r="X467" s="44">
        <f t="shared" si="271"/>
        <v>2222.89</v>
      </c>
      <c r="Y467" s="44">
        <f t="shared" si="271"/>
        <v>2222.89</v>
      </c>
      <c r="Z467" s="44">
        <f t="shared" si="271"/>
        <v>2222.89</v>
      </c>
      <c r="AA467" s="44">
        <f t="shared" si="271"/>
        <v>2222.89</v>
      </c>
    </row>
    <row r="468" spans="1:27" ht="12.75" customHeight="1" outlineLevel="1" x14ac:dyDescent="0.2">
      <c r="A468" s="99" t="s">
        <v>693</v>
      </c>
      <c r="B468" s="63" t="s">
        <v>83</v>
      </c>
      <c r="C468" s="43" t="s">
        <v>79</v>
      </c>
      <c r="D468" s="44">
        <v>3.35</v>
      </c>
      <c r="E468" s="44">
        <v>3.35</v>
      </c>
      <c r="F468" s="44">
        <v>3.35</v>
      </c>
      <c r="G468" s="44">
        <v>3.35</v>
      </c>
      <c r="H468" s="44">
        <v>3.35</v>
      </c>
      <c r="I468" s="44">
        <v>3.35</v>
      </c>
      <c r="J468" s="44">
        <v>3.35</v>
      </c>
      <c r="K468" s="44">
        <v>3.35</v>
      </c>
      <c r="L468" s="44">
        <v>3.35</v>
      </c>
      <c r="M468" s="44">
        <v>3.35</v>
      </c>
      <c r="N468" s="44">
        <v>3.35</v>
      </c>
      <c r="O468" s="44">
        <v>3.35</v>
      </c>
      <c r="P468" s="44">
        <v>3.35</v>
      </c>
      <c r="Q468" s="44">
        <v>3.35</v>
      </c>
      <c r="R468" s="44">
        <v>3.35</v>
      </c>
      <c r="S468" s="44">
        <v>3.35</v>
      </c>
      <c r="T468" s="44">
        <v>3.35</v>
      </c>
      <c r="U468" s="44">
        <v>3.35</v>
      </c>
      <c r="V468" s="44">
        <v>3.35</v>
      </c>
      <c r="W468" s="44">
        <v>3.35</v>
      </c>
      <c r="X468" s="44">
        <v>3.35</v>
      </c>
      <c r="Y468" s="44">
        <v>3.35</v>
      </c>
      <c r="Z468" s="44">
        <v>3.35</v>
      </c>
      <c r="AA468" s="44">
        <v>3.35</v>
      </c>
    </row>
    <row r="469" spans="1:27" ht="12.75" customHeight="1" outlineLevel="1" x14ac:dyDescent="0.2">
      <c r="A469" s="99" t="s">
        <v>694</v>
      </c>
      <c r="B469" s="63" t="s">
        <v>81</v>
      </c>
      <c r="C469" s="43" t="s">
        <v>79</v>
      </c>
      <c r="D469" s="44">
        <f>$D$11</f>
        <v>216.36</v>
      </c>
      <c r="E469" s="44">
        <f t="shared" ref="E469:AA469" si="272">$D$11</f>
        <v>216.36</v>
      </c>
      <c r="F469" s="44">
        <f t="shared" si="272"/>
        <v>216.36</v>
      </c>
      <c r="G469" s="44">
        <f t="shared" si="272"/>
        <v>216.36</v>
      </c>
      <c r="H469" s="44">
        <f t="shared" si="272"/>
        <v>216.36</v>
      </c>
      <c r="I469" s="44">
        <f t="shared" si="272"/>
        <v>216.36</v>
      </c>
      <c r="J469" s="44">
        <f t="shared" si="272"/>
        <v>216.36</v>
      </c>
      <c r="K469" s="44">
        <f t="shared" si="272"/>
        <v>216.36</v>
      </c>
      <c r="L469" s="44">
        <f t="shared" si="272"/>
        <v>216.36</v>
      </c>
      <c r="M469" s="44">
        <f t="shared" si="272"/>
        <v>216.36</v>
      </c>
      <c r="N469" s="44">
        <f t="shared" si="272"/>
        <v>216.36</v>
      </c>
      <c r="O469" s="44">
        <f t="shared" si="272"/>
        <v>216.36</v>
      </c>
      <c r="P469" s="44">
        <f t="shared" si="272"/>
        <v>216.36</v>
      </c>
      <c r="Q469" s="44">
        <f t="shared" si="272"/>
        <v>216.36</v>
      </c>
      <c r="R469" s="44">
        <f t="shared" si="272"/>
        <v>216.36</v>
      </c>
      <c r="S469" s="44">
        <f t="shared" si="272"/>
        <v>216.36</v>
      </c>
      <c r="T469" s="44">
        <f t="shared" si="272"/>
        <v>216.36</v>
      </c>
      <c r="U469" s="44">
        <f t="shared" si="272"/>
        <v>216.36</v>
      </c>
      <c r="V469" s="44">
        <f t="shared" si="272"/>
        <v>216.36</v>
      </c>
      <c r="W469" s="44">
        <f t="shared" si="272"/>
        <v>216.36</v>
      </c>
      <c r="X469" s="44">
        <f t="shared" si="272"/>
        <v>216.36</v>
      </c>
      <c r="Y469" s="44">
        <f t="shared" si="272"/>
        <v>216.36</v>
      </c>
      <c r="Z469" s="44">
        <f t="shared" si="272"/>
        <v>216.36</v>
      </c>
      <c r="AA469" s="44">
        <f t="shared" si="272"/>
        <v>216.36</v>
      </c>
    </row>
    <row r="470" spans="1:27" x14ac:dyDescent="0.2">
      <c r="A470" s="98" t="s">
        <v>695</v>
      </c>
      <c r="B470" s="28" t="str">
        <f>"30"&amp;"."&amp;$B$662&amp;"."&amp;$B$663</f>
        <v>30.12.2023</v>
      </c>
      <c r="C470" s="90" t="s">
        <v>76</v>
      </c>
      <c r="D470" s="91">
        <f>ROUND(((D471+D472+D474+D473)/1000),5)</f>
        <v>3.6288800000000001</v>
      </c>
      <c r="E470" s="91">
        <f>ROUND(((E471+E472+E474+E473)/1000),5)</f>
        <v>3.5794899999999998</v>
      </c>
      <c r="F470" s="91">
        <f>ROUND(((F471+F472+F474+F473)/1000),5)</f>
        <v>3.5545300000000002</v>
      </c>
      <c r="G470" s="91">
        <f t="shared" ref="G470:AA470" si="273">ROUND(((G471+G472+G474+G473)/1000),5)</f>
        <v>3.5332699999999999</v>
      </c>
      <c r="H470" s="91">
        <f t="shared" si="273"/>
        <v>3.5493000000000001</v>
      </c>
      <c r="I470" s="91">
        <f t="shared" si="273"/>
        <v>3.5570200000000001</v>
      </c>
      <c r="J470" s="91">
        <f t="shared" si="273"/>
        <v>3.5805400000000001</v>
      </c>
      <c r="K470" s="91">
        <f t="shared" si="273"/>
        <v>3.6865700000000001</v>
      </c>
      <c r="L470" s="91">
        <f t="shared" si="273"/>
        <v>3.9062800000000002</v>
      </c>
      <c r="M470" s="91">
        <f t="shared" si="273"/>
        <v>4.0425199999999997</v>
      </c>
      <c r="N470" s="91">
        <f t="shared" si="273"/>
        <v>4.1025799999999997</v>
      </c>
      <c r="O470" s="91">
        <f t="shared" si="273"/>
        <v>4.1173700000000002</v>
      </c>
      <c r="P470" s="91">
        <f t="shared" si="273"/>
        <v>4.1151799999999996</v>
      </c>
      <c r="Q470" s="91">
        <f t="shared" si="273"/>
        <v>4.1140800000000004</v>
      </c>
      <c r="R470" s="91">
        <f t="shared" si="273"/>
        <v>4.0857200000000002</v>
      </c>
      <c r="S470" s="91">
        <f t="shared" si="273"/>
        <v>4.0760399999999999</v>
      </c>
      <c r="T470" s="91">
        <f t="shared" si="273"/>
        <v>4.1316100000000002</v>
      </c>
      <c r="U470" s="91">
        <f t="shared" si="273"/>
        <v>4.1858199999999997</v>
      </c>
      <c r="V470" s="91">
        <f t="shared" si="273"/>
        <v>4.1608400000000003</v>
      </c>
      <c r="W470" s="91">
        <f t="shared" si="273"/>
        <v>4.11951</v>
      </c>
      <c r="X470" s="91">
        <f t="shared" si="273"/>
        <v>4.0964999999999998</v>
      </c>
      <c r="Y470" s="91">
        <f t="shared" si="273"/>
        <v>3.99132</v>
      </c>
      <c r="Z470" s="91">
        <f t="shared" si="273"/>
        <v>3.7628499999999998</v>
      </c>
      <c r="AA470" s="91">
        <f t="shared" si="273"/>
        <v>3.6259000000000001</v>
      </c>
    </row>
    <row r="471" spans="1:27" ht="12.75" customHeight="1" outlineLevel="1" x14ac:dyDescent="0.2">
      <c r="A471" s="99" t="s">
        <v>696</v>
      </c>
      <c r="B471" s="63" t="s">
        <v>238</v>
      </c>
      <c r="C471" s="43" t="s">
        <v>79</v>
      </c>
      <c r="D471" s="44">
        <v>1186.28</v>
      </c>
      <c r="E471" s="44">
        <v>1136.8900000000001</v>
      </c>
      <c r="F471" s="44">
        <v>1111.93</v>
      </c>
      <c r="G471" s="44">
        <v>1090.67</v>
      </c>
      <c r="H471" s="44">
        <v>1106.7</v>
      </c>
      <c r="I471" s="44">
        <v>1114.42</v>
      </c>
      <c r="J471" s="44">
        <v>1137.94</v>
      </c>
      <c r="K471" s="44">
        <v>1243.97</v>
      </c>
      <c r="L471" s="44">
        <v>1463.68</v>
      </c>
      <c r="M471" s="44">
        <v>1599.92</v>
      </c>
      <c r="N471" s="44">
        <v>1659.98</v>
      </c>
      <c r="O471" s="44">
        <v>1674.77</v>
      </c>
      <c r="P471" s="44">
        <v>1672.58</v>
      </c>
      <c r="Q471" s="44">
        <v>1671.48</v>
      </c>
      <c r="R471" s="44">
        <v>1643.12</v>
      </c>
      <c r="S471" s="44">
        <v>1633.44</v>
      </c>
      <c r="T471" s="44">
        <v>1689.01</v>
      </c>
      <c r="U471" s="44">
        <v>1743.22</v>
      </c>
      <c r="V471" s="44">
        <v>1718.24</v>
      </c>
      <c r="W471" s="44">
        <v>1676.91</v>
      </c>
      <c r="X471" s="44">
        <v>1653.9</v>
      </c>
      <c r="Y471" s="44">
        <v>1548.72</v>
      </c>
      <c r="Z471" s="44">
        <v>1320.25</v>
      </c>
      <c r="AA471" s="44">
        <v>1183.3</v>
      </c>
    </row>
    <row r="472" spans="1:27" ht="12.75" customHeight="1" outlineLevel="1" x14ac:dyDescent="0.2">
      <c r="A472" s="99" t="s">
        <v>697</v>
      </c>
      <c r="B472" s="63" t="s">
        <v>90</v>
      </c>
      <c r="C472" s="43" t="s">
        <v>79</v>
      </c>
      <c r="D472" s="44">
        <f t="shared" ref="D472:AA472" si="274">$D$327</f>
        <v>2222.89</v>
      </c>
      <c r="E472" s="44">
        <f t="shared" si="274"/>
        <v>2222.89</v>
      </c>
      <c r="F472" s="44">
        <f t="shared" si="274"/>
        <v>2222.89</v>
      </c>
      <c r="G472" s="44">
        <f t="shared" si="274"/>
        <v>2222.89</v>
      </c>
      <c r="H472" s="44">
        <f t="shared" si="274"/>
        <v>2222.89</v>
      </c>
      <c r="I472" s="44">
        <f t="shared" si="274"/>
        <v>2222.89</v>
      </c>
      <c r="J472" s="44">
        <f t="shared" si="274"/>
        <v>2222.89</v>
      </c>
      <c r="K472" s="44">
        <f t="shared" si="274"/>
        <v>2222.89</v>
      </c>
      <c r="L472" s="44">
        <f t="shared" si="274"/>
        <v>2222.89</v>
      </c>
      <c r="M472" s="44">
        <f t="shared" si="274"/>
        <v>2222.89</v>
      </c>
      <c r="N472" s="44">
        <f t="shared" si="274"/>
        <v>2222.89</v>
      </c>
      <c r="O472" s="44">
        <f t="shared" si="274"/>
        <v>2222.89</v>
      </c>
      <c r="P472" s="44">
        <f t="shared" si="274"/>
        <v>2222.89</v>
      </c>
      <c r="Q472" s="44">
        <f t="shared" si="274"/>
        <v>2222.89</v>
      </c>
      <c r="R472" s="44">
        <f t="shared" si="274"/>
        <v>2222.89</v>
      </c>
      <c r="S472" s="44">
        <f t="shared" si="274"/>
        <v>2222.89</v>
      </c>
      <c r="T472" s="44">
        <f t="shared" si="274"/>
        <v>2222.89</v>
      </c>
      <c r="U472" s="44">
        <f t="shared" si="274"/>
        <v>2222.89</v>
      </c>
      <c r="V472" s="44">
        <f t="shared" si="274"/>
        <v>2222.89</v>
      </c>
      <c r="W472" s="44">
        <f t="shared" si="274"/>
        <v>2222.89</v>
      </c>
      <c r="X472" s="44">
        <f t="shared" si="274"/>
        <v>2222.89</v>
      </c>
      <c r="Y472" s="44">
        <f t="shared" si="274"/>
        <v>2222.89</v>
      </c>
      <c r="Z472" s="44">
        <f t="shared" si="274"/>
        <v>2222.89</v>
      </c>
      <c r="AA472" s="44">
        <f t="shared" si="274"/>
        <v>2222.89</v>
      </c>
    </row>
    <row r="473" spans="1:27" ht="12.75" customHeight="1" outlineLevel="1" x14ac:dyDescent="0.2">
      <c r="A473" s="99" t="s">
        <v>698</v>
      </c>
      <c r="B473" s="63" t="s">
        <v>83</v>
      </c>
      <c r="C473" s="43" t="s">
        <v>79</v>
      </c>
      <c r="D473" s="44">
        <v>3.35</v>
      </c>
      <c r="E473" s="44">
        <v>3.35</v>
      </c>
      <c r="F473" s="44">
        <v>3.35</v>
      </c>
      <c r="G473" s="44">
        <v>3.35</v>
      </c>
      <c r="H473" s="44">
        <v>3.35</v>
      </c>
      <c r="I473" s="44">
        <v>3.35</v>
      </c>
      <c r="J473" s="44">
        <v>3.35</v>
      </c>
      <c r="K473" s="44">
        <v>3.35</v>
      </c>
      <c r="L473" s="44">
        <v>3.35</v>
      </c>
      <c r="M473" s="44">
        <v>3.35</v>
      </c>
      <c r="N473" s="44">
        <v>3.35</v>
      </c>
      <c r="O473" s="44">
        <v>3.35</v>
      </c>
      <c r="P473" s="44">
        <v>3.35</v>
      </c>
      <c r="Q473" s="44">
        <v>3.35</v>
      </c>
      <c r="R473" s="44">
        <v>3.35</v>
      </c>
      <c r="S473" s="44">
        <v>3.35</v>
      </c>
      <c r="T473" s="44">
        <v>3.35</v>
      </c>
      <c r="U473" s="44">
        <v>3.35</v>
      </c>
      <c r="V473" s="44">
        <v>3.35</v>
      </c>
      <c r="W473" s="44">
        <v>3.35</v>
      </c>
      <c r="X473" s="44">
        <v>3.35</v>
      </c>
      <c r="Y473" s="44">
        <v>3.35</v>
      </c>
      <c r="Z473" s="44">
        <v>3.35</v>
      </c>
      <c r="AA473" s="44">
        <v>3.35</v>
      </c>
    </row>
    <row r="474" spans="1:27" ht="12.75" customHeight="1" outlineLevel="1" x14ac:dyDescent="0.2">
      <c r="A474" s="99" t="s">
        <v>699</v>
      </c>
      <c r="B474" s="63" t="s">
        <v>81</v>
      </c>
      <c r="C474" s="43" t="s">
        <v>79</v>
      </c>
      <c r="D474" s="44">
        <f>$D$11</f>
        <v>216.36</v>
      </c>
      <c r="E474" s="44">
        <f t="shared" ref="E474:AA474" si="275">$D$11</f>
        <v>216.36</v>
      </c>
      <c r="F474" s="44">
        <f t="shared" si="275"/>
        <v>216.36</v>
      </c>
      <c r="G474" s="44">
        <f t="shared" si="275"/>
        <v>216.36</v>
      </c>
      <c r="H474" s="44">
        <f t="shared" si="275"/>
        <v>216.36</v>
      </c>
      <c r="I474" s="44">
        <f t="shared" si="275"/>
        <v>216.36</v>
      </c>
      <c r="J474" s="44">
        <f t="shared" si="275"/>
        <v>216.36</v>
      </c>
      <c r="K474" s="44">
        <f t="shared" si="275"/>
        <v>216.36</v>
      </c>
      <c r="L474" s="44">
        <f t="shared" si="275"/>
        <v>216.36</v>
      </c>
      <c r="M474" s="44">
        <f t="shared" si="275"/>
        <v>216.36</v>
      </c>
      <c r="N474" s="44">
        <f t="shared" si="275"/>
        <v>216.36</v>
      </c>
      <c r="O474" s="44">
        <f t="shared" si="275"/>
        <v>216.36</v>
      </c>
      <c r="P474" s="44">
        <f t="shared" si="275"/>
        <v>216.36</v>
      </c>
      <c r="Q474" s="44">
        <f t="shared" si="275"/>
        <v>216.36</v>
      </c>
      <c r="R474" s="44">
        <f t="shared" si="275"/>
        <v>216.36</v>
      </c>
      <c r="S474" s="44">
        <f t="shared" si="275"/>
        <v>216.36</v>
      </c>
      <c r="T474" s="44">
        <f t="shared" si="275"/>
        <v>216.36</v>
      </c>
      <c r="U474" s="44">
        <f t="shared" si="275"/>
        <v>216.36</v>
      </c>
      <c r="V474" s="44">
        <f t="shared" si="275"/>
        <v>216.36</v>
      </c>
      <c r="W474" s="44">
        <f t="shared" si="275"/>
        <v>216.36</v>
      </c>
      <c r="X474" s="44">
        <f t="shared" si="275"/>
        <v>216.36</v>
      </c>
      <c r="Y474" s="44">
        <f t="shared" si="275"/>
        <v>216.36</v>
      </c>
      <c r="Z474" s="44">
        <f t="shared" si="275"/>
        <v>216.36</v>
      </c>
      <c r="AA474" s="44">
        <f t="shared" si="275"/>
        <v>216.36</v>
      </c>
    </row>
    <row r="475" spans="1:27" x14ac:dyDescent="0.2">
      <c r="A475" s="98" t="s">
        <v>700</v>
      </c>
      <c r="B475" s="28" t="str">
        <f>"31"&amp;"."&amp;$B$662&amp;"."&amp;$B$663</f>
        <v>31.12.2023</v>
      </c>
      <c r="C475" s="90" t="s">
        <v>76</v>
      </c>
      <c r="D475" s="91">
        <f>ROUND(((D476+D477+D479+D478)/1000),5)</f>
        <v>3.6172900000000001</v>
      </c>
      <c r="E475" s="91">
        <f>ROUND(((E476+E477+E479+E478)/1000),5)</f>
        <v>3.56569</v>
      </c>
      <c r="F475" s="91">
        <f>ROUND(((F476+F477+F479+F478)/1000),5)</f>
        <v>3.5012599999999998</v>
      </c>
      <c r="G475" s="91">
        <f t="shared" ref="G475:AA475" si="276">ROUND(((G476+G477+G479+G478)/1000),5)</f>
        <v>3.4176500000000001</v>
      </c>
      <c r="H475" s="91">
        <f t="shared" si="276"/>
        <v>3.4581</v>
      </c>
      <c r="I475" s="91">
        <f t="shared" si="276"/>
        <v>3.4871699999999999</v>
      </c>
      <c r="J475" s="91">
        <f t="shared" si="276"/>
        <v>3.4856099999999999</v>
      </c>
      <c r="K475" s="91">
        <f t="shared" si="276"/>
        <v>3.57308</v>
      </c>
      <c r="L475" s="91">
        <f t="shared" si="276"/>
        <v>3.7062499999999998</v>
      </c>
      <c r="M475" s="91">
        <f t="shared" si="276"/>
        <v>3.8867500000000001</v>
      </c>
      <c r="N475" s="91">
        <f t="shared" si="276"/>
        <v>3.9550299999999998</v>
      </c>
      <c r="O475" s="91">
        <f t="shared" si="276"/>
        <v>3.9798800000000001</v>
      </c>
      <c r="P475" s="91">
        <f t="shared" si="276"/>
        <v>3.9795099999999999</v>
      </c>
      <c r="Q475" s="91">
        <f t="shared" si="276"/>
        <v>3.9806300000000001</v>
      </c>
      <c r="R475" s="91">
        <f t="shared" si="276"/>
        <v>3.9616199999999999</v>
      </c>
      <c r="S475" s="91">
        <f t="shared" si="276"/>
        <v>3.95581</v>
      </c>
      <c r="T475" s="91">
        <f t="shared" si="276"/>
        <v>4.0032399999999999</v>
      </c>
      <c r="U475" s="91">
        <f t="shared" si="276"/>
        <v>4.0748199999999999</v>
      </c>
      <c r="V475" s="91">
        <f t="shared" si="276"/>
        <v>4.0356199999999998</v>
      </c>
      <c r="W475" s="91">
        <f t="shared" si="276"/>
        <v>4.0127499999999996</v>
      </c>
      <c r="X475" s="91">
        <f t="shared" si="276"/>
        <v>4.0076599999999996</v>
      </c>
      <c r="Y475" s="91">
        <f t="shared" si="276"/>
        <v>3.9451800000000001</v>
      </c>
      <c r="Z475" s="91">
        <f t="shared" si="276"/>
        <v>3.7289099999999999</v>
      </c>
      <c r="AA475" s="91">
        <f t="shared" si="276"/>
        <v>3.6360999999999999</v>
      </c>
    </row>
    <row r="476" spans="1:27" ht="12.75" customHeight="1" outlineLevel="1" x14ac:dyDescent="0.2">
      <c r="A476" s="99" t="s">
        <v>701</v>
      </c>
      <c r="B476" s="63" t="s">
        <v>238</v>
      </c>
      <c r="C476" s="43" t="s">
        <v>79</v>
      </c>
      <c r="D476" s="44">
        <v>1174.69</v>
      </c>
      <c r="E476" s="44">
        <v>1123.0899999999999</v>
      </c>
      <c r="F476" s="44">
        <v>1058.6600000000001</v>
      </c>
      <c r="G476" s="44">
        <v>975.05</v>
      </c>
      <c r="H476" s="44">
        <v>1015.5</v>
      </c>
      <c r="I476" s="44">
        <v>1044.57</v>
      </c>
      <c r="J476" s="44">
        <v>1043.01</v>
      </c>
      <c r="K476" s="44">
        <v>1130.48</v>
      </c>
      <c r="L476" s="44">
        <v>1263.6500000000001</v>
      </c>
      <c r="M476" s="44">
        <v>1444.15</v>
      </c>
      <c r="N476" s="44">
        <v>1512.43</v>
      </c>
      <c r="O476" s="44">
        <v>1537.28</v>
      </c>
      <c r="P476" s="44">
        <v>1536.91</v>
      </c>
      <c r="Q476" s="44">
        <v>1538.03</v>
      </c>
      <c r="R476" s="44">
        <v>1519.02</v>
      </c>
      <c r="S476" s="44">
        <v>1513.21</v>
      </c>
      <c r="T476" s="44">
        <v>1560.64</v>
      </c>
      <c r="U476" s="44">
        <v>1632.22</v>
      </c>
      <c r="V476" s="44">
        <v>1593.02</v>
      </c>
      <c r="W476" s="44">
        <v>1570.15</v>
      </c>
      <c r="X476" s="44">
        <v>1565.06</v>
      </c>
      <c r="Y476" s="44">
        <v>1502.58</v>
      </c>
      <c r="Z476" s="44">
        <v>1286.31</v>
      </c>
      <c r="AA476" s="44">
        <v>1193.5</v>
      </c>
    </row>
    <row r="477" spans="1:27" ht="12.75" customHeight="1" outlineLevel="1" x14ac:dyDescent="0.2">
      <c r="A477" s="99" t="s">
        <v>702</v>
      </c>
      <c r="B477" s="63" t="s">
        <v>90</v>
      </c>
      <c r="C477" s="43" t="s">
        <v>79</v>
      </c>
      <c r="D477" s="44">
        <f t="shared" ref="D477:AA477" si="277">$D$327</f>
        <v>2222.89</v>
      </c>
      <c r="E477" s="44">
        <f t="shared" si="277"/>
        <v>2222.89</v>
      </c>
      <c r="F477" s="44">
        <f t="shared" si="277"/>
        <v>2222.89</v>
      </c>
      <c r="G477" s="44">
        <f t="shared" si="277"/>
        <v>2222.89</v>
      </c>
      <c r="H477" s="44">
        <f t="shared" si="277"/>
        <v>2222.89</v>
      </c>
      <c r="I477" s="44">
        <f t="shared" si="277"/>
        <v>2222.89</v>
      </c>
      <c r="J477" s="44">
        <f t="shared" si="277"/>
        <v>2222.89</v>
      </c>
      <c r="K477" s="44">
        <f t="shared" si="277"/>
        <v>2222.89</v>
      </c>
      <c r="L477" s="44">
        <f t="shared" si="277"/>
        <v>2222.89</v>
      </c>
      <c r="M477" s="44">
        <f t="shared" si="277"/>
        <v>2222.89</v>
      </c>
      <c r="N477" s="44">
        <f t="shared" si="277"/>
        <v>2222.89</v>
      </c>
      <c r="O477" s="44">
        <f t="shared" si="277"/>
        <v>2222.89</v>
      </c>
      <c r="P477" s="44">
        <f t="shared" si="277"/>
        <v>2222.89</v>
      </c>
      <c r="Q477" s="44">
        <f t="shared" si="277"/>
        <v>2222.89</v>
      </c>
      <c r="R477" s="44">
        <f t="shared" si="277"/>
        <v>2222.89</v>
      </c>
      <c r="S477" s="44">
        <f t="shared" si="277"/>
        <v>2222.89</v>
      </c>
      <c r="T477" s="44">
        <f t="shared" si="277"/>
        <v>2222.89</v>
      </c>
      <c r="U477" s="44">
        <f t="shared" si="277"/>
        <v>2222.89</v>
      </c>
      <c r="V477" s="44">
        <f t="shared" si="277"/>
        <v>2222.89</v>
      </c>
      <c r="W477" s="44">
        <f t="shared" si="277"/>
        <v>2222.89</v>
      </c>
      <c r="X477" s="44">
        <f t="shared" si="277"/>
        <v>2222.89</v>
      </c>
      <c r="Y477" s="44">
        <f t="shared" si="277"/>
        <v>2222.89</v>
      </c>
      <c r="Z477" s="44">
        <f t="shared" si="277"/>
        <v>2222.89</v>
      </c>
      <c r="AA477" s="44">
        <f t="shared" si="277"/>
        <v>2222.89</v>
      </c>
    </row>
    <row r="478" spans="1:27" ht="12.75" customHeight="1" outlineLevel="1" x14ac:dyDescent="0.2">
      <c r="A478" s="99" t="s">
        <v>703</v>
      </c>
      <c r="B478" s="63" t="s">
        <v>83</v>
      </c>
      <c r="C478" s="43" t="s">
        <v>79</v>
      </c>
      <c r="D478" s="44">
        <v>3.35</v>
      </c>
      <c r="E478" s="44">
        <v>3.35</v>
      </c>
      <c r="F478" s="44">
        <v>3.35</v>
      </c>
      <c r="G478" s="44">
        <v>3.35</v>
      </c>
      <c r="H478" s="44">
        <v>3.35</v>
      </c>
      <c r="I478" s="44">
        <v>3.35</v>
      </c>
      <c r="J478" s="44">
        <v>3.35</v>
      </c>
      <c r="K478" s="44">
        <v>3.35</v>
      </c>
      <c r="L478" s="44">
        <v>3.35</v>
      </c>
      <c r="M478" s="44">
        <v>3.35</v>
      </c>
      <c r="N478" s="44">
        <v>3.35</v>
      </c>
      <c r="O478" s="44">
        <v>3.35</v>
      </c>
      <c r="P478" s="44">
        <v>3.35</v>
      </c>
      <c r="Q478" s="44">
        <v>3.35</v>
      </c>
      <c r="R478" s="44">
        <v>3.35</v>
      </c>
      <c r="S478" s="44">
        <v>3.35</v>
      </c>
      <c r="T478" s="44">
        <v>3.35</v>
      </c>
      <c r="U478" s="44">
        <v>3.35</v>
      </c>
      <c r="V478" s="44">
        <v>3.35</v>
      </c>
      <c r="W478" s="44">
        <v>3.35</v>
      </c>
      <c r="X478" s="44">
        <v>3.35</v>
      </c>
      <c r="Y478" s="44">
        <v>3.35</v>
      </c>
      <c r="Z478" s="44">
        <v>3.35</v>
      </c>
      <c r="AA478" s="44">
        <v>3.35</v>
      </c>
    </row>
    <row r="479" spans="1:27" ht="12.75" customHeight="1" outlineLevel="1" x14ac:dyDescent="0.2">
      <c r="A479" s="99" t="s">
        <v>704</v>
      </c>
      <c r="B479" s="63" t="s">
        <v>81</v>
      </c>
      <c r="C479" s="43" t="s">
        <v>79</v>
      </c>
      <c r="D479" s="44">
        <f>$D$11</f>
        <v>216.36</v>
      </c>
      <c r="E479" s="44">
        <f t="shared" ref="E479:AA479" si="278">$D$11</f>
        <v>216.36</v>
      </c>
      <c r="F479" s="44">
        <f t="shared" si="278"/>
        <v>216.36</v>
      </c>
      <c r="G479" s="44">
        <f t="shared" si="278"/>
        <v>216.36</v>
      </c>
      <c r="H479" s="44">
        <f t="shared" si="278"/>
        <v>216.36</v>
      </c>
      <c r="I479" s="44">
        <f t="shared" si="278"/>
        <v>216.36</v>
      </c>
      <c r="J479" s="44">
        <f t="shared" si="278"/>
        <v>216.36</v>
      </c>
      <c r="K479" s="44">
        <f t="shared" si="278"/>
        <v>216.36</v>
      </c>
      <c r="L479" s="44">
        <f t="shared" si="278"/>
        <v>216.36</v>
      </c>
      <c r="M479" s="44">
        <f t="shared" si="278"/>
        <v>216.36</v>
      </c>
      <c r="N479" s="44">
        <f t="shared" si="278"/>
        <v>216.36</v>
      </c>
      <c r="O479" s="44">
        <f t="shared" si="278"/>
        <v>216.36</v>
      </c>
      <c r="P479" s="44">
        <f t="shared" si="278"/>
        <v>216.36</v>
      </c>
      <c r="Q479" s="44">
        <f t="shared" si="278"/>
        <v>216.36</v>
      </c>
      <c r="R479" s="44">
        <f t="shared" si="278"/>
        <v>216.36</v>
      </c>
      <c r="S479" s="44">
        <f t="shared" si="278"/>
        <v>216.36</v>
      </c>
      <c r="T479" s="44">
        <f t="shared" si="278"/>
        <v>216.36</v>
      </c>
      <c r="U479" s="44">
        <f t="shared" si="278"/>
        <v>216.36</v>
      </c>
      <c r="V479" s="44">
        <f t="shared" si="278"/>
        <v>216.36</v>
      </c>
      <c r="W479" s="44">
        <f t="shared" si="278"/>
        <v>216.36</v>
      </c>
      <c r="X479" s="44">
        <f t="shared" si="278"/>
        <v>216.36</v>
      </c>
      <c r="Y479" s="44">
        <f t="shared" si="278"/>
        <v>216.36</v>
      </c>
      <c r="Z479" s="44">
        <f t="shared" si="278"/>
        <v>216.36</v>
      </c>
      <c r="AA479" s="44">
        <f t="shared" si="278"/>
        <v>216.36</v>
      </c>
    </row>
    <row r="480" spans="1:27" x14ac:dyDescent="0.2">
      <c r="B480" s="101" t="s">
        <v>392</v>
      </c>
    </row>
    <row r="481" spans="1:27" x14ac:dyDescent="0.2">
      <c r="B481" s="101" t="s">
        <v>392</v>
      </c>
    </row>
    <row r="482" spans="1:27" x14ac:dyDescent="0.2">
      <c r="A482" s="175" t="s">
        <v>705</v>
      </c>
      <c r="B482" s="176"/>
      <c r="C482" s="176"/>
      <c r="D482" s="176"/>
      <c r="E482" s="176"/>
      <c r="F482" s="176"/>
      <c r="G482" s="176"/>
      <c r="H482" s="176"/>
      <c r="I482" s="176"/>
      <c r="J482" s="176"/>
      <c r="K482" s="176"/>
      <c r="L482" s="176"/>
      <c r="M482" s="176"/>
      <c r="N482" s="176"/>
      <c r="O482" s="176"/>
      <c r="P482" s="176"/>
      <c r="Q482" s="176"/>
      <c r="R482" s="176"/>
      <c r="S482" s="176"/>
      <c r="T482" s="176"/>
      <c r="U482" s="176"/>
      <c r="V482" s="176"/>
      <c r="W482" s="176"/>
      <c r="X482" s="176"/>
      <c r="Y482" s="176"/>
      <c r="Z482" s="176"/>
      <c r="AA482" s="177"/>
    </row>
    <row r="483" spans="1:27" ht="25.5" x14ac:dyDescent="0.2">
      <c r="A483" s="26" t="s">
        <v>64</v>
      </c>
      <c r="B483" s="27" t="s">
        <v>210</v>
      </c>
      <c r="C483" s="26" t="s">
        <v>211</v>
      </c>
      <c r="D483" s="27" t="s">
        <v>212</v>
      </c>
      <c r="E483" s="27" t="s">
        <v>213</v>
      </c>
      <c r="F483" s="27" t="s">
        <v>214</v>
      </c>
      <c r="G483" s="27" t="s">
        <v>215</v>
      </c>
      <c r="H483" s="27" t="s">
        <v>216</v>
      </c>
      <c r="I483" s="27" t="s">
        <v>217</v>
      </c>
      <c r="J483" s="27" t="s">
        <v>218</v>
      </c>
      <c r="K483" s="27" t="s">
        <v>219</v>
      </c>
      <c r="L483" s="27" t="s">
        <v>220</v>
      </c>
      <c r="M483" s="27" t="s">
        <v>221</v>
      </c>
      <c r="N483" s="27" t="s">
        <v>222</v>
      </c>
      <c r="O483" s="27" t="s">
        <v>223</v>
      </c>
      <c r="P483" s="27" t="s">
        <v>224</v>
      </c>
      <c r="Q483" s="27" t="s">
        <v>225</v>
      </c>
      <c r="R483" s="27" t="s">
        <v>226</v>
      </c>
      <c r="S483" s="27" t="s">
        <v>227</v>
      </c>
      <c r="T483" s="27" t="s">
        <v>228</v>
      </c>
      <c r="U483" s="27" t="s">
        <v>229</v>
      </c>
      <c r="V483" s="27" t="s">
        <v>230</v>
      </c>
      <c r="W483" s="27" t="s">
        <v>231</v>
      </c>
      <c r="X483" s="27" t="s">
        <v>232</v>
      </c>
      <c r="Y483" s="27" t="s">
        <v>233</v>
      </c>
      <c r="Z483" s="27" t="s">
        <v>234</v>
      </c>
      <c r="AA483" s="27" t="s">
        <v>235</v>
      </c>
    </row>
    <row r="484" spans="1:27" x14ac:dyDescent="0.2">
      <c r="A484" s="98" t="s">
        <v>706</v>
      </c>
      <c r="B484" s="28" t="str">
        <f>"01"&amp;"."&amp;$B$662&amp;"."&amp;$B$663</f>
        <v>01.12.2023</v>
      </c>
      <c r="C484" s="90" t="s">
        <v>76</v>
      </c>
      <c r="D484" s="91">
        <f>ROUND(((D485+D486+D488+D487)/1000),5)</f>
        <v>5.0430299999999999</v>
      </c>
      <c r="E484" s="91">
        <f>ROUND(((E485+E486+E488+E487)/1000),5)</f>
        <v>4.9554299999999998</v>
      </c>
      <c r="F484" s="91">
        <f>ROUND(((F485+F486+F488+F487)/1000),5)</f>
        <v>4.91289</v>
      </c>
      <c r="G484" s="91">
        <f t="shared" ref="G484:AA484" si="279">ROUND(((G485+G486+G488+G487)/1000),5)</f>
        <v>4.89419</v>
      </c>
      <c r="H484" s="91">
        <f t="shared" si="279"/>
        <v>4.9503899999999996</v>
      </c>
      <c r="I484" s="91">
        <f t="shared" si="279"/>
        <v>5.0814199999999996</v>
      </c>
      <c r="J484" s="91">
        <f t="shared" si="279"/>
        <v>5.2578399999999998</v>
      </c>
      <c r="K484" s="91">
        <f t="shared" si="279"/>
        <v>5.5091099999999997</v>
      </c>
      <c r="L484" s="91">
        <f t="shared" si="279"/>
        <v>5.6692999999999998</v>
      </c>
      <c r="M484" s="91">
        <f t="shared" si="279"/>
        <v>5.7768499999999996</v>
      </c>
      <c r="N484" s="91">
        <f t="shared" si="279"/>
        <v>5.8155799999999997</v>
      </c>
      <c r="O484" s="91">
        <f t="shared" si="279"/>
        <v>5.8902200000000002</v>
      </c>
      <c r="P484" s="91">
        <f t="shared" si="279"/>
        <v>5.8574000000000002</v>
      </c>
      <c r="Q484" s="91">
        <f t="shared" si="279"/>
        <v>5.88795</v>
      </c>
      <c r="R484" s="91">
        <f t="shared" si="279"/>
        <v>5.8690100000000003</v>
      </c>
      <c r="S484" s="91">
        <f t="shared" si="279"/>
        <v>5.90212</v>
      </c>
      <c r="T484" s="91">
        <f t="shared" si="279"/>
        <v>5.8152499999999998</v>
      </c>
      <c r="U484" s="91">
        <f t="shared" si="279"/>
        <v>5.8176399999999999</v>
      </c>
      <c r="V484" s="91">
        <f t="shared" si="279"/>
        <v>5.8133499999999998</v>
      </c>
      <c r="W484" s="91">
        <f t="shared" si="279"/>
        <v>5.7344200000000001</v>
      </c>
      <c r="X484" s="91">
        <f t="shared" si="279"/>
        <v>5.6671300000000002</v>
      </c>
      <c r="Y484" s="91">
        <f t="shared" si="279"/>
        <v>5.5430700000000002</v>
      </c>
      <c r="Z484" s="91">
        <f t="shared" si="279"/>
        <v>5.3394300000000001</v>
      </c>
      <c r="AA484" s="91">
        <f t="shared" si="279"/>
        <v>5.2022700000000004</v>
      </c>
    </row>
    <row r="485" spans="1:27" ht="12.75" customHeight="1" outlineLevel="1" x14ac:dyDescent="0.2">
      <c r="A485" s="99" t="s">
        <v>707</v>
      </c>
      <c r="B485" s="63" t="s">
        <v>238</v>
      </c>
      <c r="C485" s="43" t="s">
        <v>79</v>
      </c>
      <c r="D485" s="44">
        <v>1263.55</v>
      </c>
      <c r="E485" s="44">
        <v>1175.95</v>
      </c>
      <c r="F485" s="44">
        <v>1133.4100000000001</v>
      </c>
      <c r="G485" s="44">
        <v>1114.71</v>
      </c>
      <c r="H485" s="44">
        <v>1170.9100000000001</v>
      </c>
      <c r="I485" s="44">
        <v>1301.94</v>
      </c>
      <c r="J485" s="44">
        <v>1478.36</v>
      </c>
      <c r="K485" s="44">
        <v>1729.63</v>
      </c>
      <c r="L485" s="44">
        <v>1889.82</v>
      </c>
      <c r="M485" s="44">
        <v>1997.37</v>
      </c>
      <c r="N485" s="44">
        <v>2036.1</v>
      </c>
      <c r="O485" s="44">
        <v>2110.7399999999998</v>
      </c>
      <c r="P485" s="44">
        <v>2077.92</v>
      </c>
      <c r="Q485" s="44">
        <v>2108.4699999999998</v>
      </c>
      <c r="R485" s="44">
        <v>2089.5300000000002</v>
      </c>
      <c r="S485" s="44">
        <v>2122.64</v>
      </c>
      <c r="T485" s="44">
        <v>2035.77</v>
      </c>
      <c r="U485" s="44">
        <v>2038.16</v>
      </c>
      <c r="V485" s="44">
        <v>2033.87</v>
      </c>
      <c r="W485" s="44">
        <v>1954.94</v>
      </c>
      <c r="X485" s="44">
        <v>1887.65</v>
      </c>
      <c r="Y485" s="44">
        <v>1763.59</v>
      </c>
      <c r="Z485" s="44">
        <v>1559.95</v>
      </c>
      <c r="AA485" s="44">
        <v>1422.79</v>
      </c>
    </row>
    <row r="486" spans="1:27" ht="12.75" customHeight="1" outlineLevel="1" x14ac:dyDescent="0.2">
      <c r="A486" s="99" t="s">
        <v>708</v>
      </c>
      <c r="B486" s="63" t="s">
        <v>90</v>
      </c>
      <c r="C486" s="43" t="s">
        <v>79</v>
      </c>
      <c r="D486" s="44">
        <v>3559.77</v>
      </c>
      <c r="E486" s="44">
        <f>$D$486</f>
        <v>3559.77</v>
      </c>
      <c r="F486" s="44">
        <f t="shared" ref="F486:AA486" si="280">$D$486</f>
        <v>3559.77</v>
      </c>
      <c r="G486" s="44">
        <f t="shared" si="280"/>
        <v>3559.77</v>
      </c>
      <c r="H486" s="44">
        <f t="shared" si="280"/>
        <v>3559.77</v>
      </c>
      <c r="I486" s="44">
        <f t="shared" si="280"/>
        <v>3559.77</v>
      </c>
      <c r="J486" s="44">
        <f t="shared" si="280"/>
        <v>3559.77</v>
      </c>
      <c r="K486" s="44">
        <f t="shared" si="280"/>
        <v>3559.77</v>
      </c>
      <c r="L486" s="44">
        <f t="shared" si="280"/>
        <v>3559.77</v>
      </c>
      <c r="M486" s="44">
        <f t="shared" si="280"/>
        <v>3559.77</v>
      </c>
      <c r="N486" s="44">
        <f t="shared" si="280"/>
        <v>3559.77</v>
      </c>
      <c r="O486" s="44">
        <f t="shared" si="280"/>
        <v>3559.77</v>
      </c>
      <c r="P486" s="44">
        <f t="shared" si="280"/>
        <v>3559.77</v>
      </c>
      <c r="Q486" s="44">
        <f t="shared" si="280"/>
        <v>3559.77</v>
      </c>
      <c r="R486" s="44">
        <f t="shared" si="280"/>
        <v>3559.77</v>
      </c>
      <c r="S486" s="44">
        <f t="shared" si="280"/>
        <v>3559.77</v>
      </c>
      <c r="T486" s="44">
        <f t="shared" si="280"/>
        <v>3559.77</v>
      </c>
      <c r="U486" s="44">
        <f t="shared" si="280"/>
        <v>3559.77</v>
      </c>
      <c r="V486" s="44">
        <f t="shared" si="280"/>
        <v>3559.77</v>
      </c>
      <c r="W486" s="44">
        <f t="shared" si="280"/>
        <v>3559.77</v>
      </c>
      <c r="X486" s="44">
        <f t="shared" si="280"/>
        <v>3559.77</v>
      </c>
      <c r="Y486" s="44">
        <f t="shared" si="280"/>
        <v>3559.77</v>
      </c>
      <c r="Z486" s="44">
        <f t="shared" si="280"/>
        <v>3559.77</v>
      </c>
      <c r="AA486" s="44">
        <f t="shared" si="280"/>
        <v>3559.77</v>
      </c>
    </row>
    <row r="487" spans="1:27" ht="12.75" customHeight="1" outlineLevel="1" x14ac:dyDescent="0.2">
      <c r="A487" s="99" t="s">
        <v>709</v>
      </c>
      <c r="B487" s="63" t="s">
        <v>83</v>
      </c>
      <c r="C487" s="43" t="s">
        <v>79</v>
      </c>
      <c r="D487" s="44">
        <v>3.35</v>
      </c>
      <c r="E487" s="44">
        <v>3.35</v>
      </c>
      <c r="F487" s="44">
        <v>3.35</v>
      </c>
      <c r="G487" s="44">
        <v>3.35</v>
      </c>
      <c r="H487" s="44">
        <v>3.35</v>
      </c>
      <c r="I487" s="44">
        <v>3.35</v>
      </c>
      <c r="J487" s="44">
        <v>3.35</v>
      </c>
      <c r="K487" s="44">
        <v>3.35</v>
      </c>
      <c r="L487" s="44">
        <v>3.35</v>
      </c>
      <c r="M487" s="44">
        <v>3.35</v>
      </c>
      <c r="N487" s="44">
        <v>3.35</v>
      </c>
      <c r="O487" s="44">
        <v>3.35</v>
      </c>
      <c r="P487" s="44">
        <v>3.35</v>
      </c>
      <c r="Q487" s="44">
        <v>3.35</v>
      </c>
      <c r="R487" s="44">
        <v>3.35</v>
      </c>
      <c r="S487" s="44">
        <v>3.35</v>
      </c>
      <c r="T487" s="44">
        <v>3.35</v>
      </c>
      <c r="U487" s="44">
        <v>3.35</v>
      </c>
      <c r="V487" s="44">
        <v>3.35</v>
      </c>
      <c r="W487" s="44">
        <v>3.35</v>
      </c>
      <c r="X487" s="44">
        <v>3.35</v>
      </c>
      <c r="Y487" s="44">
        <v>3.35</v>
      </c>
      <c r="Z487" s="44">
        <v>3.35</v>
      </c>
      <c r="AA487" s="44">
        <v>3.35</v>
      </c>
    </row>
    <row r="488" spans="1:27" ht="12.75" customHeight="1" outlineLevel="1" x14ac:dyDescent="0.2">
      <c r="A488" s="99" t="s">
        <v>710</v>
      </c>
      <c r="B488" s="63" t="s">
        <v>81</v>
      </c>
      <c r="C488" s="43" t="s">
        <v>79</v>
      </c>
      <c r="D488" s="44">
        <f>$D$11</f>
        <v>216.36</v>
      </c>
      <c r="E488" s="44">
        <f t="shared" ref="E488:AA488" si="281">$D$11</f>
        <v>216.36</v>
      </c>
      <c r="F488" s="44">
        <f t="shared" si="281"/>
        <v>216.36</v>
      </c>
      <c r="G488" s="44">
        <f t="shared" si="281"/>
        <v>216.36</v>
      </c>
      <c r="H488" s="44">
        <f t="shared" si="281"/>
        <v>216.36</v>
      </c>
      <c r="I488" s="44">
        <f t="shared" si="281"/>
        <v>216.36</v>
      </c>
      <c r="J488" s="44">
        <f t="shared" si="281"/>
        <v>216.36</v>
      </c>
      <c r="K488" s="44">
        <f t="shared" si="281"/>
        <v>216.36</v>
      </c>
      <c r="L488" s="44">
        <f t="shared" si="281"/>
        <v>216.36</v>
      </c>
      <c r="M488" s="44">
        <f t="shared" si="281"/>
        <v>216.36</v>
      </c>
      <c r="N488" s="44">
        <f t="shared" si="281"/>
        <v>216.36</v>
      </c>
      <c r="O488" s="44">
        <f t="shared" si="281"/>
        <v>216.36</v>
      </c>
      <c r="P488" s="44">
        <f t="shared" si="281"/>
        <v>216.36</v>
      </c>
      <c r="Q488" s="44">
        <f t="shared" si="281"/>
        <v>216.36</v>
      </c>
      <c r="R488" s="44">
        <f t="shared" si="281"/>
        <v>216.36</v>
      </c>
      <c r="S488" s="44">
        <f t="shared" si="281"/>
        <v>216.36</v>
      </c>
      <c r="T488" s="44">
        <f t="shared" si="281"/>
        <v>216.36</v>
      </c>
      <c r="U488" s="44">
        <f t="shared" si="281"/>
        <v>216.36</v>
      </c>
      <c r="V488" s="44">
        <f t="shared" si="281"/>
        <v>216.36</v>
      </c>
      <c r="W488" s="44">
        <f t="shared" si="281"/>
        <v>216.36</v>
      </c>
      <c r="X488" s="44">
        <f t="shared" si="281"/>
        <v>216.36</v>
      </c>
      <c r="Y488" s="44">
        <f t="shared" si="281"/>
        <v>216.36</v>
      </c>
      <c r="Z488" s="44">
        <f t="shared" si="281"/>
        <v>216.36</v>
      </c>
      <c r="AA488" s="44">
        <f t="shared" si="281"/>
        <v>216.36</v>
      </c>
    </row>
    <row r="489" spans="1:27" x14ac:dyDescent="0.2">
      <c r="A489" s="98" t="s">
        <v>711</v>
      </c>
      <c r="B489" s="28" t="str">
        <f>"02"&amp;"."&amp;$B$662&amp;"."&amp;$B$663</f>
        <v>02.12.2023</v>
      </c>
      <c r="C489" s="90" t="s">
        <v>76</v>
      </c>
      <c r="D489" s="91">
        <f>ROUND(((D490+D491+D493+D492)/1000),5)</f>
        <v>5.0261300000000002</v>
      </c>
      <c r="E489" s="91">
        <f>ROUND(((E490+E491+E493+E492)/1000),5)</f>
        <v>4.9374500000000001</v>
      </c>
      <c r="F489" s="91">
        <f>ROUND(((F490+F491+F493+F492)/1000),5)</f>
        <v>4.8886700000000003</v>
      </c>
      <c r="G489" s="91">
        <f t="shared" ref="G489:AA489" si="282">ROUND(((G490+G491+G493+G492)/1000),5)</f>
        <v>4.8754499999999998</v>
      </c>
      <c r="H489" s="91">
        <f t="shared" si="282"/>
        <v>4.8877100000000002</v>
      </c>
      <c r="I489" s="91">
        <f t="shared" si="282"/>
        <v>4.9997800000000003</v>
      </c>
      <c r="J489" s="91">
        <f t="shared" si="282"/>
        <v>5.0747200000000001</v>
      </c>
      <c r="K489" s="91">
        <f t="shared" si="282"/>
        <v>5.24</v>
      </c>
      <c r="L489" s="91">
        <f t="shared" si="282"/>
        <v>5.4685199999999998</v>
      </c>
      <c r="M489" s="91">
        <f t="shared" si="282"/>
        <v>5.6101400000000003</v>
      </c>
      <c r="N489" s="91">
        <f t="shared" si="282"/>
        <v>5.69198</v>
      </c>
      <c r="O489" s="91">
        <f t="shared" si="282"/>
        <v>5.7255500000000001</v>
      </c>
      <c r="P489" s="91">
        <f t="shared" si="282"/>
        <v>5.7330399999999999</v>
      </c>
      <c r="Q489" s="91">
        <f t="shared" si="282"/>
        <v>5.7309700000000001</v>
      </c>
      <c r="R489" s="91">
        <f t="shared" si="282"/>
        <v>5.6840000000000002</v>
      </c>
      <c r="S489" s="91">
        <f t="shared" si="282"/>
        <v>5.6514100000000003</v>
      </c>
      <c r="T489" s="91">
        <f t="shared" si="282"/>
        <v>5.7315899999999997</v>
      </c>
      <c r="U489" s="91">
        <f t="shared" si="282"/>
        <v>5.7549000000000001</v>
      </c>
      <c r="V489" s="91">
        <f t="shared" si="282"/>
        <v>5.7357399999999998</v>
      </c>
      <c r="W489" s="91">
        <f t="shared" si="282"/>
        <v>5.6735100000000003</v>
      </c>
      <c r="X489" s="91">
        <f t="shared" si="282"/>
        <v>5.5922700000000001</v>
      </c>
      <c r="Y489" s="91">
        <f t="shared" si="282"/>
        <v>5.4898800000000003</v>
      </c>
      <c r="Z489" s="91">
        <f t="shared" si="282"/>
        <v>5.2858000000000001</v>
      </c>
      <c r="AA489" s="91">
        <f t="shared" si="282"/>
        <v>5.1508399999999996</v>
      </c>
    </row>
    <row r="490" spans="1:27" ht="12.75" customHeight="1" outlineLevel="1" x14ac:dyDescent="0.2">
      <c r="A490" s="99" t="s">
        <v>712</v>
      </c>
      <c r="B490" s="63" t="s">
        <v>238</v>
      </c>
      <c r="C490" s="43" t="s">
        <v>79</v>
      </c>
      <c r="D490" s="44">
        <v>1246.6500000000001</v>
      </c>
      <c r="E490" s="44">
        <v>1157.97</v>
      </c>
      <c r="F490" s="44">
        <v>1109.19</v>
      </c>
      <c r="G490" s="44">
        <v>1095.97</v>
      </c>
      <c r="H490" s="44">
        <v>1108.23</v>
      </c>
      <c r="I490" s="44">
        <v>1220.3</v>
      </c>
      <c r="J490" s="44">
        <v>1295.24</v>
      </c>
      <c r="K490" s="44">
        <v>1460.52</v>
      </c>
      <c r="L490" s="44">
        <v>1689.04</v>
      </c>
      <c r="M490" s="44">
        <v>1830.66</v>
      </c>
      <c r="N490" s="44">
        <v>1912.5</v>
      </c>
      <c r="O490" s="44">
        <v>1946.07</v>
      </c>
      <c r="P490" s="44">
        <v>1953.56</v>
      </c>
      <c r="Q490" s="44">
        <v>1951.49</v>
      </c>
      <c r="R490" s="44">
        <v>1904.52</v>
      </c>
      <c r="S490" s="44">
        <v>1871.93</v>
      </c>
      <c r="T490" s="44">
        <v>1952.11</v>
      </c>
      <c r="U490" s="44">
        <v>1975.42</v>
      </c>
      <c r="V490" s="44">
        <v>1956.26</v>
      </c>
      <c r="W490" s="44">
        <v>1894.03</v>
      </c>
      <c r="X490" s="44">
        <v>1812.79</v>
      </c>
      <c r="Y490" s="44">
        <v>1710.4</v>
      </c>
      <c r="Z490" s="44">
        <v>1506.32</v>
      </c>
      <c r="AA490" s="44">
        <v>1371.36</v>
      </c>
    </row>
    <row r="491" spans="1:27" ht="12.75" customHeight="1" outlineLevel="1" x14ac:dyDescent="0.2">
      <c r="A491" s="99" t="s">
        <v>713</v>
      </c>
      <c r="B491" s="63" t="s">
        <v>90</v>
      </c>
      <c r="C491" s="43" t="s">
        <v>79</v>
      </c>
      <c r="D491" s="44">
        <f>$D$486</f>
        <v>3559.77</v>
      </c>
      <c r="E491" s="44">
        <f t="shared" ref="E491:AA491" si="283">$D$486</f>
        <v>3559.77</v>
      </c>
      <c r="F491" s="44">
        <f t="shared" si="283"/>
        <v>3559.77</v>
      </c>
      <c r="G491" s="44">
        <f t="shared" si="283"/>
        <v>3559.77</v>
      </c>
      <c r="H491" s="44">
        <f t="shared" si="283"/>
        <v>3559.77</v>
      </c>
      <c r="I491" s="44">
        <f t="shared" si="283"/>
        <v>3559.77</v>
      </c>
      <c r="J491" s="44">
        <f t="shared" si="283"/>
        <v>3559.77</v>
      </c>
      <c r="K491" s="44">
        <f t="shared" si="283"/>
        <v>3559.77</v>
      </c>
      <c r="L491" s="44">
        <f t="shared" si="283"/>
        <v>3559.77</v>
      </c>
      <c r="M491" s="44">
        <f t="shared" si="283"/>
        <v>3559.77</v>
      </c>
      <c r="N491" s="44">
        <f t="shared" si="283"/>
        <v>3559.77</v>
      </c>
      <c r="O491" s="44">
        <f t="shared" si="283"/>
        <v>3559.77</v>
      </c>
      <c r="P491" s="44">
        <f t="shared" si="283"/>
        <v>3559.77</v>
      </c>
      <c r="Q491" s="44">
        <f t="shared" si="283"/>
        <v>3559.77</v>
      </c>
      <c r="R491" s="44">
        <f t="shared" si="283"/>
        <v>3559.77</v>
      </c>
      <c r="S491" s="44">
        <f t="shared" si="283"/>
        <v>3559.77</v>
      </c>
      <c r="T491" s="44">
        <f t="shared" si="283"/>
        <v>3559.77</v>
      </c>
      <c r="U491" s="44">
        <f t="shared" si="283"/>
        <v>3559.77</v>
      </c>
      <c r="V491" s="44">
        <f t="shared" si="283"/>
        <v>3559.77</v>
      </c>
      <c r="W491" s="44">
        <f t="shared" si="283"/>
        <v>3559.77</v>
      </c>
      <c r="X491" s="44">
        <f t="shared" si="283"/>
        <v>3559.77</v>
      </c>
      <c r="Y491" s="44">
        <f t="shared" si="283"/>
        <v>3559.77</v>
      </c>
      <c r="Z491" s="44">
        <f t="shared" si="283"/>
        <v>3559.77</v>
      </c>
      <c r="AA491" s="44">
        <f t="shared" si="283"/>
        <v>3559.77</v>
      </c>
    </row>
    <row r="492" spans="1:27" ht="12.75" customHeight="1" outlineLevel="1" x14ac:dyDescent="0.2">
      <c r="A492" s="99" t="s">
        <v>714</v>
      </c>
      <c r="B492" s="63" t="s">
        <v>83</v>
      </c>
      <c r="C492" s="43" t="s">
        <v>79</v>
      </c>
      <c r="D492" s="44">
        <v>3.35</v>
      </c>
      <c r="E492" s="44">
        <v>3.35</v>
      </c>
      <c r="F492" s="44">
        <v>3.35</v>
      </c>
      <c r="G492" s="44">
        <v>3.35</v>
      </c>
      <c r="H492" s="44">
        <v>3.35</v>
      </c>
      <c r="I492" s="44">
        <v>3.35</v>
      </c>
      <c r="J492" s="44">
        <v>3.35</v>
      </c>
      <c r="K492" s="44">
        <v>3.35</v>
      </c>
      <c r="L492" s="44">
        <v>3.35</v>
      </c>
      <c r="M492" s="44">
        <v>3.35</v>
      </c>
      <c r="N492" s="44">
        <v>3.35</v>
      </c>
      <c r="O492" s="44">
        <v>3.35</v>
      </c>
      <c r="P492" s="44">
        <v>3.35</v>
      </c>
      <c r="Q492" s="44">
        <v>3.35</v>
      </c>
      <c r="R492" s="44">
        <v>3.35</v>
      </c>
      <c r="S492" s="44">
        <v>3.35</v>
      </c>
      <c r="T492" s="44">
        <v>3.35</v>
      </c>
      <c r="U492" s="44">
        <v>3.35</v>
      </c>
      <c r="V492" s="44">
        <v>3.35</v>
      </c>
      <c r="W492" s="44">
        <v>3.35</v>
      </c>
      <c r="X492" s="44">
        <v>3.35</v>
      </c>
      <c r="Y492" s="44">
        <v>3.35</v>
      </c>
      <c r="Z492" s="44">
        <v>3.35</v>
      </c>
      <c r="AA492" s="44">
        <v>3.35</v>
      </c>
    </row>
    <row r="493" spans="1:27" ht="12.75" customHeight="1" outlineLevel="1" x14ac:dyDescent="0.2">
      <c r="A493" s="99" t="s">
        <v>715</v>
      </c>
      <c r="B493" s="63" t="s">
        <v>81</v>
      </c>
      <c r="C493" s="43" t="s">
        <v>79</v>
      </c>
      <c r="D493" s="44">
        <f>$D$11</f>
        <v>216.36</v>
      </c>
      <c r="E493" s="44">
        <f t="shared" ref="E493:AA493" si="284">$D$11</f>
        <v>216.36</v>
      </c>
      <c r="F493" s="44">
        <f t="shared" si="284"/>
        <v>216.36</v>
      </c>
      <c r="G493" s="44">
        <f t="shared" si="284"/>
        <v>216.36</v>
      </c>
      <c r="H493" s="44">
        <f t="shared" si="284"/>
        <v>216.36</v>
      </c>
      <c r="I493" s="44">
        <f t="shared" si="284"/>
        <v>216.36</v>
      </c>
      <c r="J493" s="44">
        <f t="shared" si="284"/>
        <v>216.36</v>
      </c>
      <c r="K493" s="44">
        <f t="shared" si="284"/>
        <v>216.36</v>
      </c>
      <c r="L493" s="44">
        <f t="shared" si="284"/>
        <v>216.36</v>
      </c>
      <c r="M493" s="44">
        <f t="shared" si="284"/>
        <v>216.36</v>
      </c>
      <c r="N493" s="44">
        <f t="shared" si="284"/>
        <v>216.36</v>
      </c>
      <c r="O493" s="44">
        <f t="shared" si="284"/>
        <v>216.36</v>
      </c>
      <c r="P493" s="44">
        <f t="shared" si="284"/>
        <v>216.36</v>
      </c>
      <c r="Q493" s="44">
        <f t="shared" si="284"/>
        <v>216.36</v>
      </c>
      <c r="R493" s="44">
        <f t="shared" si="284"/>
        <v>216.36</v>
      </c>
      <c r="S493" s="44">
        <f t="shared" si="284"/>
        <v>216.36</v>
      </c>
      <c r="T493" s="44">
        <f t="shared" si="284"/>
        <v>216.36</v>
      </c>
      <c r="U493" s="44">
        <f t="shared" si="284"/>
        <v>216.36</v>
      </c>
      <c r="V493" s="44">
        <f t="shared" si="284"/>
        <v>216.36</v>
      </c>
      <c r="W493" s="44">
        <f t="shared" si="284"/>
        <v>216.36</v>
      </c>
      <c r="X493" s="44">
        <f t="shared" si="284"/>
        <v>216.36</v>
      </c>
      <c r="Y493" s="44">
        <f t="shared" si="284"/>
        <v>216.36</v>
      </c>
      <c r="Z493" s="44">
        <f t="shared" si="284"/>
        <v>216.36</v>
      </c>
      <c r="AA493" s="44">
        <f t="shared" si="284"/>
        <v>216.36</v>
      </c>
    </row>
    <row r="494" spans="1:27" x14ac:dyDescent="0.2">
      <c r="A494" s="98" t="s">
        <v>716</v>
      </c>
      <c r="B494" s="28" t="str">
        <f>"03"&amp;"."&amp;$B$662&amp;"."&amp;$B$663</f>
        <v>03.12.2023</v>
      </c>
      <c r="C494" s="90" t="s">
        <v>76</v>
      </c>
      <c r="D494" s="91">
        <f>ROUND(((D495+D496+D498+D497)/1000),5)</f>
        <v>5.0234699999999997</v>
      </c>
      <c r="E494" s="91">
        <f>ROUND(((E495+E496+E498+E497)/1000),5)</f>
        <v>4.9691799999999997</v>
      </c>
      <c r="F494" s="91">
        <f>ROUND(((F495+F496+F498+F497)/1000),5)</f>
        <v>4.8921200000000002</v>
      </c>
      <c r="G494" s="91">
        <f t="shared" ref="G494:AA494" si="285">ROUND(((G495+G496+G498+G497)/1000),5)</f>
        <v>4.8876499999999998</v>
      </c>
      <c r="H494" s="91">
        <f t="shared" si="285"/>
        <v>4.8889399999999998</v>
      </c>
      <c r="I494" s="91">
        <f t="shared" si="285"/>
        <v>4.9520099999999996</v>
      </c>
      <c r="J494" s="91">
        <f t="shared" si="285"/>
        <v>4.9817</v>
      </c>
      <c r="K494" s="91">
        <f t="shared" si="285"/>
        <v>5.15022</v>
      </c>
      <c r="L494" s="91">
        <f t="shared" si="285"/>
        <v>5.3744300000000003</v>
      </c>
      <c r="M494" s="91">
        <f t="shared" si="285"/>
        <v>5.5127800000000002</v>
      </c>
      <c r="N494" s="91">
        <f t="shared" si="285"/>
        <v>5.6148999999999996</v>
      </c>
      <c r="O494" s="91">
        <f t="shared" si="285"/>
        <v>5.6342800000000004</v>
      </c>
      <c r="P494" s="91">
        <f t="shared" si="285"/>
        <v>5.6395</v>
      </c>
      <c r="Q494" s="91">
        <f t="shared" si="285"/>
        <v>5.6398999999999999</v>
      </c>
      <c r="R494" s="91">
        <f t="shared" si="285"/>
        <v>5.6384800000000004</v>
      </c>
      <c r="S494" s="91">
        <f t="shared" si="285"/>
        <v>5.6273799999999996</v>
      </c>
      <c r="T494" s="91">
        <f t="shared" si="285"/>
        <v>5.6920000000000002</v>
      </c>
      <c r="U494" s="91">
        <f t="shared" si="285"/>
        <v>5.86965</v>
      </c>
      <c r="V494" s="91">
        <f t="shared" si="285"/>
        <v>5.8703500000000002</v>
      </c>
      <c r="W494" s="91">
        <f t="shared" si="285"/>
        <v>5.8499400000000001</v>
      </c>
      <c r="X494" s="91">
        <f t="shared" si="285"/>
        <v>5.6297100000000002</v>
      </c>
      <c r="Y494" s="91">
        <f t="shared" si="285"/>
        <v>5.5169699999999997</v>
      </c>
      <c r="Z494" s="91">
        <f t="shared" si="285"/>
        <v>5.2542600000000004</v>
      </c>
      <c r="AA494" s="91">
        <f t="shared" si="285"/>
        <v>5.0722300000000002</v>
      </c>
    </row>
    <row r="495" spans="1:27" ht="12.75" customHeight="1" outlineLevel="1" x14ac:dyDescent="0.2">
      <c r="A495" s="99" t="s">
        <v>717</v>
      </c>
      <c r="B495" s="63" t="s">
        <v>238</v>
      </c>
      <c r="C495" s="43" t="s">
        <v>79</v>
      </c>
      <c r="D495" s="44">
        <v>1243.99</v>
      </c>
      <c r="E495" s="44">
        <v>1189.7</v>
      </c>
      <c r="F495" s="44">
        <v>1112.6400000000001</v>
      </c>
      <c r="G495" s="44">
        <v>1108.17</v>
      </c>
      <c r="H495" s="44">
        <v>1109.46</v>
      </c>
      <c r="I495" s="44">
        <v>1172.53</v>
      </c>
      <c r="J495" s="44">
        <v>1202.22</v>
      </c>
      <c r="K495" s="44">
        <v>1370.74</v>
      </c>
      <c r="L495" s="44">
        <v>1594.95</v>
      </c>
      <c r="M495" s="44">
        <v>1733.3</v>
      </c>
      <c r="N495" s="44">
        <v>1835.42</v>
      </c>
      <c r="O495" s="44">
        <v>1854.8</v>
      </c>
      <c r="P495" s="44">
        <v>1860.02</v>
      </c>
      <c r="Q495" s="44">
        <v>1860.42</v>
      </c>
      <c r="R495" s="44">
        <v>1859</v>
      </c>
      <c r="S495" s="44">
        <v>1847.9</v>
      </c>
      <c r="T495" s="44">
        <v>1912.52</v>
      </c>
      <c r="U495" s="44">
        <v>2090.17</v>
      </c>
      <c r="V495" s="44">
        <v>2090.87</v>
      </c>
      <c r="W495" s="44">
        <v>2070.46</v>
      </c>
      <c r="X495" s="44">
        <v>1850.23</v>
      </c>
      <c r="Y495" s="44">
        <v>1737.49</v>
      </c>
      <c r="Z495" s="44">
        <v>1474.78</v>
      </c>
      <c r="AA495" s="44">
        <v>1292.75</v>
      </c>
    </row>
    <row r="496" spans="1:27" ht="12.75" customHeight="1" outlineLevel="1" x14ac:dyDescent="0.2">
      <c r="A496" s="99" t="s">
        <v>718</v>
      </c>
      <c r="B496" s="63" t="s">
        <v>90</v>
      </c>
      <c r="C496" s="43" t="s">
        <v>79</v>
      </c>
      <c r="D496" s="44">
        <f>$D$486</f>
        <v>3559.77</v>
      </c>
      <c r="E496" s="44">
        <f t="shared" ref="E496:AA496" si="286">$D$486</f>
        <v>3559.77</v>
      </c>
      <c r="F496" s="44">
        <f t="shared" si="286"/>
        <v>3559.77</v>
      </c>
      <c r="G496" s="44">
        <f t="shared" si="286"/>
        <v>3559.77</v>
      </c>
      <c r="H496" s="44">
        <f t="shared" si="286"/>
        <v>3559.77</v>
      </c>
      <c r="I496" s="44">
        <f t="shared" si="286"/>
        <v>3559.77</v>
      </c>
      <c r="J496" s="44">
        <f t="shared" si="286"/>
        <v>3559.77</v>
      </c>
      <c r="K496" s="44">
        <f t="shared" si="286"/>
        <v>3559.77</v>
      </c>
      <c r="L496" s="44">
        <f t="shared" si="286"/>
        <v>3559.77</v>
      </c>
      <c r="M496" s="44">
        <f t="shared" si="286"/>
        <v>3559.77</v>
      </c>
      <c r="N496" s="44">
        <f t="shared" si="286"/>
        <v>3559.77</v>
      </c>
      <c r="O496" s="44">
        <f t="shared" si="286"/>
        <v>3559.77</v>
      </c>
      <c r="P496" s="44">
        <f t="shared" si="286"/>
        <v>3559.77</v>
      </c>
      <c r="Q496" s="44">
        <f t="shared" si="286"/>
        <v>3559.77</v>
      </c>
      <c r="R496" s="44">
        <f t="shared" si="286"/>
        <v>3559.77</v>
      </c>
      <c r="S496" s="44">
        <f t="shared" si="286"/>
        <v>3559.77</v>
      </c>
      <c r="T496" s="44">
        <f t="shared" si="286"/>
        <v>3559.77</v>
      </c>
      <c r="U496" s="44">
        <f t="shared" si="286"/>
        <v>3559.77</v>
      </c>
      <c r="V496" s="44">
        <f t="shared" si="286"/>
        <v>3559.77</v>
      </c>
      <c r="W496" s="44">
        <f t="shared" si="286"/>
        <v>3559.77</v>
      </c>
      <c r="X496" s="44">
        <f t="shared" si="286"/>
        <v>3559.77</v>
      </c>
      <c r="Y496" s="44">
        <f t="shared" si="286"/>
        <v>3559.77</v>
      </c>
      <c r="Z496" s="44">
        <f t="shared" si="286"/>
        <v>3559.77</v>
      </c>
      <c r="AA496" s="44">
        <f t="shared" si="286"/>
        <v>3559.77</v>
      </c>
    </row>
    <row r="497" spans="1:27" ht="12.75" customHeight="1" outlineLevel="1" x14ac:dyDescent="0.2">
      <c r="A497" s="99" t="s">
        <v>719</v>
      </c>
      <c r="B497" s="63" t="s">
        <v>83</v>
      </c>
      <c r="C497" s="43" t="s">
        <v>79</v>
      </c>
      <c r="D497" s="44">
        <v>3.35</v>
      </c>
      <c r="E497" s="44">
        <v>3.35</v>
      </c>
      <c r="F497" s="44">
        <v>3.35</v>
      </c>
      <c r="G497" s="44">
        <v>3.35</v>
      </c>
      <c r="H497" s="44">
        <v>3.35</v>
      </c>
      <c r="I497" s="44">
        <v>3.35</v>
      </c>
      <c r="J497" s="44">
        <v>3.35</v>
      </c>
      <c r="K497" s="44">
        <v>3.35</v>
      </c>
      <c r="L497" s="44">
        <v>3.35</v>
      </c>
      <c r="M497" s="44">
        <v>3.35</v>
      </c>
      <c r="N497" s="44">
        <v>3.35</v>
      </c>
      <c r="O497" s="44">
        <v>3.35</v>
      </c>
      <c r="P497" s="44">
        <v>3.35</v>
      </c>
      <c r="Q497" s="44">
        <v>3.35</v>
      </c>
      <c r="R497" s="44">
        <v>3.35</v>
      </c>
      <c r="S497" s="44">
        <v>3.35</v>
      </c>
      <c r="T497" s="44">
        <v>3.35</v>
      </c>
      <c r="U497" s="44">
        <v>3.35</v>
      </c>
      <c r="V497" s="44">
        <v>3.35</v>
      </c>
      <c r="W497" s="44">
        <v>3.35</v>
      </c>
      <c r="X497" s="44">
        <v>3.35</v>
      </c>
      <c r="Y497" s="44">
        <v>3.35</v>
      </c>
      <c r="Z497" s="44">
        <v>3.35</v>
      </c>
      <c r="AA497" s="44">
        <v>3.35</v>
      </c>
    </row>
    <row r="498" spans="1:27" ht="12.75" customHeight="1" outlineLevel="1" x14ac:dyDescent="0.2">
      <c r="A498" s="99" t="s">
        <v>720</v>
      </c>
      <c r="B498" s="63" t="s">
        <v>81</v>
      </c>
      <c r="C498" s="43" t="s">
        <v>79</v>
      </c>
      <c r="D498" s="44">
        <f>$D$11</f>
        <v>216.36</v>
      </c>
      <c r="E498" s="44">
        <f t="shared" ref="E498:AA498" si="287">$D$11</f>
        <v>216.36</v>
      </c>
      <c r="F498" s="44">
        <f t="shared" si="287"/>
        <v>216.36</v>
      </c>
      <c r="G498" s="44">
        <f t="shared" si="287"/>
        <v>216.36</v>
      </c>
      <c r="H498" s="44">
        <f t="shared" si="287"/>
        <v>216.36</v>
      </c>
      <c r="I498" s="44">
        <f t="shared" si="287"/>
        <v>216.36</v>
      </c>
      <c r="J498" s="44">
        <f t="shared" si="287"/>
        <v>216.36</v>
      </c>
      <c r="K498" s="44">
        <f t="shared" si="287"/>
        <v>216.36</v>
      </c>
      <c r="L498" s="44">
        <f t="shared" si="287"/>
        <v>216.36</v>
      </c>
      <c r="M498" s="44">
        <f t="shared" si="287"/>
        <v>216.36</v>
      </c>
      <c r="N498" s="44">
        <f t="shared" si="287"/>
        <v>216.36</v>
      </c>
      <c r="O498" s="44">
        <f t="shared" si="287"/>
        <v>216.36</v>
      </c>
      <c r="P498" s="44">
        <f t="shared" si="287"/>
        <v>216.36</v>
      </c>
      <c r="Q498" s="44">
        <f t="shared" si="287"/>
        <v>216.36</v>
      </c>
      <c r="R498" s="44">
        <f t="shared" si="287"/>
        <v>216.36</v>
      </c>
      <c r="S498" s="44">
        <f t="shared" si="287"/>
        <v>216.36</v>
      </c>
      <c r="T498" s="44">
        <f t="shared" si="287"/>
        <v>216.36</v>
      </c>
      <c r="U498" s="44">
        <f t="shared" si="287"/>
        <v>216.36</v>
      </c>
      <c r="V498" s="44">
        <f t="shared" si="287"/>
        <v>216.36</v>
      </c>
      <c r="W498" s="44">
        <f t="shared" si="287"/>
        <v>216.36</v>
      </c>
      <c r="X498" s="44">
        <f t="shared" si="287"/>
        <v>216.36</v>
      </c>
      <c r="Y498" s="44">
        <f t="shared" si="287"/>
        <v>216.36</v>
      </c>
      <c r="Z498" s="44">
        <f t="shared" si="287"/>
        <v>216.36</v>
      </c>
      <c r="AA498" s="44">
        <f t="shared" si="287"/>
        <v>216.36</v>
      </c>
    </row>
    <row r="499" spans="1:27" x14ac:dyDescent="0.2">
      <c r="A499" s="98" t="s">
        <v>721</v>
      </c>
      <c r="B499" s="28" t="str">
        <f>"04"&amp;"."&amp;$B$662&amp;"."&amp;$B$663</f>
        <v>04.12.2023</v>
      </c>
      <c r="C499" s="90" t="s">
        <v>76</v>
      </c>
      <c r="D499" s="91">
        <f>ROUND(((D500+D501+D503+D502)/1000),5)</f>
        <v>4.99465</v>
      </c>
      <c r="E499" s="91">
        <f>ROUND(((E500+E501+E503+E502)/1000),5)</f>
        <v>4.9428599999999996</v>
      </c>
      <c r="F499" s="91">
        <f>ROUND(((F500+F501+F503+F502)/1000),5)</f>
        <v>4.8910200000000001</v>
      </c>
      <c r="G499" s="91">
        <f t="shared" ref="G499:AA499" si="288">ROUND(((G500+G501+G503+G502)/1000),5)</f>
        <v>4.8858300000000003</v>
      </c>
      <c r="H499" s="91">
        <f t="shared" si="288"/>
        <v>4.9151300000000004</v>
      </c>
      <c r="I499" s="91">
        <f t="shared" si="288"/>
        <v>5.0379100000000001</v>
      </c>
      <c r="J499" s="91">
        <f t="shared" si="288"/>
        <v>5.2672499999999998</v>
      </c>
      <c r="K499" s="91">
        <f t="shared" si="288"/>
        <v>5.5724900000000002</v>
      </c>
      <c r="L499" s="91">
        <f t="shared" si="288"/>
        <v>5.85276</v>
      </c>
      <c r="M499" s="91">
        <f t="shared" si="288"/>
        <v>5.9508400000000004</v>
      </c>
      <c r="N499" s="91">
        <f t="shared" si="288"/>
        <v>6.0631000000000004</v>
      </c>
      <c r="O499" s="91">
        <f t="shared" si="288"/>
        <v>5.98508</v>
      </c>
      <c r="P499" s="91">
        <f t="shared" si="288"/>
        <v>5.9676400000000003</v>
      </c>
      <c r="Q499" s="91">
        <f t="shared" si="288"/>
        <v>5.9722400000000002</v>
      </c>
      <c r="R499" s="91">
        <f t="shared" si="288"/>
        <v>5.97926</v>
      </c>
      <c r="S499" s="91">
        <f t="shared" si="288"/>
        <v>6.0553800000000004</v>
      </c>
      <c r="T499" s="91">
        <f t="shared" si="288"/>
        <v>6.0773299999999999</v>
      </c>
      <c r="U499" s="91">
        <f t="shared" si="288"/>
        <v>6.0953200000000001</v>
      </c>
      <c r="V499" s="91">
        <f t="shared" si="288"/>
        <v>6.0910000000000002</v>
      </c>
      <c r="W499" s="91">
        <f t="shared" si="288"/>
        <v>5.9282599999999999</v>
      </c>
      <c r="X499" s="91">
        <f t="shared" si="288"/>
        <v>5.8006900000000003</v>
      </c>
      <c r="Y499" s="91">
        <f t="shared" si="288"/>
        <v>5.5789400000000002</v>
      </c>
      <c r="Z499" s="91">
        <f t="shared" si="288"/>
        <v>5.2435900000000002</v>
      </c>
      <c r="AA499" s="91">
        <f t="shared" si="288"/>
        <v>5.0713800000000004</v>
      </c>
    </row>
    <row r="500" spans="1:27" ht="12.75" customHeight="1" outlineLevel="1" x14ac:dyDescent="0.2">
      <c r="A500" s="99" t="s">
        <v>722</v>
      </c>
      <c r="B500" s="63" t="s">
        <v>238</v>
      </c>
      <c r="C500" s="43" t="s">
        <v>79</v>
      </c>
      <c r="D500" s="44">
        <v>1215.17</v>
      </c>
      <c r="E500" s="44">
        <v>1163.3800000000001</v>
      </c>
      <c r="F500" s="44">
        <v>1111.54</v>
      </c>
      <c r="G500" s="44">
        <v>1106.3499999999999</v>
      </c>
      <c r="H500" s="44">
        <v>1135.6500000000001</v>
      </c>
      <c r="I500" s="44">
        <v>1258.43</v>
      </c>
      <c r="J500" s="44">
        <v>1487.77</v>
      </c>
      <c r="K500" s="44">
        <v>1793.01</v>
      </c>
      <c r="L500" s="44">
        <v>2073.2800000000002</v>
      </c>
      <c r="M500" s="44">
        <v>2171.36</v>
      </c>
      <c r="N500" s="44">
        <v>2283.62</v>
      </c>
      <c r="O500" s="44">
        <v>2205.6</v>
      </c>
      <c r="P500" s="44">
        <v>2188.16</v>
      </c>
      <c r="Q500" s="44">
        <v>2192.7600000000002</v>
      </c>
      <c r="R500" s="44">
        <v>2199.7800000000002</v>
      </c>
      <c r="S500" s="44">
        <v>2275.9</v>
      </c>
      <c r="T500" s="44">
        <v>2297.85</v>
      </c>
      <c r="U500" s="44">
        <v>2315.84</v>
      </c>
      <c r="V500" s="44">
        <v>2311.52</v>
      </c>
      <c r="W500" s="44">
        <v>2148.7800000000002</v>
      </c>
      <c r="X500" s="44">
        <v>2021.21</v>
      </c>
      <c r="Y500" s="44">
        <v>1799.46</v>
      </c>
      <c r="Z500" s="44">
        <v>1464.11</v>
      </c>
      <c r="AA500" s="44">
        <v>1291.9000000000001</v>
      </c>
    </row>
    <row r="501" spans="1:27" ht="12.75" customHeight="1" outlineLevel="1" x14ac:dyDescent="0.2">
      <c r="A501" s="99" t="s">
        <v>723</v>
      </c>
      <c r="B501" s="63" t="s">
        <v>90</v>
      </c>
      <c r="C501" s="43" t="s">
        <v>79</v>
      </c>
      <c r="D501" s="44">
        <f>$D$486</f>
        <v>3559.77</v>
      </c>
      <c r="E501" s="44">
        <f t="shared" ref="E501:AA501" si="289">$D$486</f>
        <v>3559.77</v>
      </c>
      <c r="F501" s="44">
        <f t="shared" si="289"/>
        <v>3559.77</v>
      </c>
      <c r="G501" s="44">
        <f t="shared" si="289"/>
        <v>3559.77</v>
      </c>
      <c r="H501" s="44">
        <f t="shared" si="289"/>
        <v>3559.77</v>
      </c>
      <c r="I501" s="44">
        <f t="shared" si="289"/>
        <v>3559.77</v>
      </c>
      <c r="J501" s="44">
        <f t="shared" si="289"/>
        <v>3559.77</v>
      </c>
      <c r="K501" s="44">
        <f t="shared" si="289"/>
        <v>3559.77</v>
      </c>
      <c r="L501" s="44">
        <f t="shared" si="289"/>
        <v>3559.77</v>
      </c>
      <c r="M501" s="44">
        <f t="shared" si="289"/>
        <v>3559.77</v>
      </c>
      <c r="N501" s="44">
        <f t="shared" si="289"/>
        <v>3559.77</v>
      </c>
      <c r="O501" s="44">
        <f t="shared" si="289"/>
        <v>3559.77</v>
      </c>
      <c r="P501" s="44">
        <f t="shared" si="289"/>
        <v>3559.77</v>
      </c>
      <c r="Q501" s="44">
        <f t="shared" si="289"/>
        <v>3559.77</v>
      </c>
      <c r="R501" s="44">
        <f t="shared" si="289"/>
        <v>3559.77</v>
      </c>
      <c r="S501" s="44">
        <f t="shared" si="289"/>
        <v>3559.77</v>
      </c>
      <c r="T501" s="44">
        <f t="shared" si="289"/>
        <v>3559.77</v>
      </c>
      <c r="U501" s="44">
        <f t="shared" si="289"/>
        <v>3559.77</v>
      </c>
      <c r="V501" s="44">
        <f t="shared" si="289"/>
        <v>3559.77</v>
      </c>
      <c r="W501" s="44">
        <f t="shared" si="289"/>
        <v>3559.77</v>
      </c>
      <c r="X501" s="44">
        <f t="shared" si="289"/>
        <v>3559.77</v>
      </c>
      <c r="Y501" s="44">
        <f t="shared" si="289"/>
        <v>3559.77</v>
      </c>
      <c r="Z501" s="44">
        <f t="shared" si="289"/>
        <v>3559.77</v>
      </c>
      <c r="AA501" s="44">
        <f t="shared" si="289"/>
        <v>3559.77</v>
      </c>
    </row>
    <row r="502" spans="1:27" ht="12.75" customHeight="1" outlineLevel="1" x14ac:dyDescent="0.2">
      <c r="A502" s="99" t="s">
        <v>724</v>
      </c>
      <c r="B502" s="63" t="s">
        <v>83</v>
      </c>
      <c r="C502" s="43" t="s">
        <v>79</v>
      </c>
      <c r="D502" s="44">
        <v>3.35</v>
      </c>
      <c r="E502" s="44">
        <v>3.35</v>
      </c>
      <c r="F502" s="44">
        <v>3.35</v>
      </c>
      <c r="G502" s="44">
        <v>3.35</v>
      </c>
      <c r="H502" s="44">
        <v>3.35</v>
      </c>
      <c r="I502" s="44">
        <v>3.35</v>
      </c>
      <c r="J502" s="44">
        <v>3.35</v>
      </c>
      <c r="K502" s="44">
        <v>3.35</v>
      </c>
      <c r="L502" s="44">
        <v>3.35</v>
      </c>
      <c r="M502" s="44">
        <v>3.35</v>
      </c>
      <c r="N502" s="44">
        <v>3.35</v>
      </c>
      <c r="O502" s="44">
        <v>3.35</v>
      </c>
      <c r="P502" s="44">
        <v>3.35</v>
      </c>
      <c r="Q502" s="44">
        <v>3.35</v>
      </c>
      <c r="R502" s="44">
        <v>3.35</v>
      </c>
      <c r="S502" s="44">
        <v>3.35</v>
      </c>
      <c r="T502" s="44">
        <v>3.35</v>
      </c>
      <c r="U502" s="44">
        <v>3.35</v>
      </c>
      <c r="V502" s="44">
        <v>3.35</v>
      </c>
      <c r="W502" s="44">
        <v>3.35</v>
      </c>
      <c r="X502" s="44">
        <v>3.35</v>
      </c>
      <c r="Y502" s="44">
        <v>3.35</v>
      </c>
      <c r="Z502" s="44">
        <v>3.35</v>
      </c>
      <c r="AA502" s="44">
        <v>3.35</v>
      </c>
    </row>
    <row r="503" spans="1:27" ht="12.75" customHeight="1" outlineLevel="1" x14ac:dyDescent="0.2">
      <c r="A503" s="99" t="s">
        <v>725</v>
      </c>
      <c r="B503" s="63" t="s">
        <v>81</v>
      </c>
      <c r="C503" s="43" t="s">
        <v>79</v>
      </c>
      <c r="D503" s="44">
        <f>$D$11</f>
        <v>216.36</v>
      </c>
      <c r="E503" s="44">
        <f t="shared" ref="E503:AA503" si="290">$D$11</f>
        <v>216.36</v>
      </c>
      <c r="F503" s="44">
        <f t="shared" si="290"/>
        <v>216.36</v>
      </c>
      <c r="G503" s="44">
        <f t="shared" si="290"/>
        <v>216.36</v>
      </c>
      <c r="H503" s="44">
        <f t="shared" si="290"/>
        <v>216.36</v>
      </c>
      <c r="I503" s="44">
        <f t="shared" si="290"/>
        <v>216.36</v>
      </c>
      <c r="J503" s="44">
        <f t="shared" si="290"/>
        <v>216.36</v>
      </c>
      <c r="K503" s="44">
        <f t="shared" si="290"/>
        <v>216.36</v>
      </c>
      <c r="L503" s="44">
        <f t="shared" si="290"/>
        <v>216.36</v>
      </c>
      <c r="M503" s="44">
        <f t="shared" si="290"/>
        <v>216.36</v>
      </c>
      <c r="N503" s="44">
        <f t="shared" si="290"/>
        <v>216.36</v>
      </c>
      <c r="O503" s="44">
        <f t="shared" si="290"/>
        <v>216.36</v>
      </c>
      <c r="P503" s="44">
        <f t="shared" si="290"/>
        <v>216.36</v>
      </c>
      <c r="Q503" s="44">
        <f t="shared" si="290"/>
        <v>216.36</v>
      </c>
      <c r="R503" s="44">
        <f t="shared" si="290"/>
        <v>216.36</v>
      </c>
      <c r="S503" s="44">
        <f t="shared" si="290"/>
        <v>216.36</v>
      </c>
      <c r="T503" s="44">
        <f t="shared" si="290"/>
        <v>216.36</v>
      </c>
      <c r="U503" s="44">
        <f t="shared" si="290"/>
        <v>216.36</v>
      </c>
      <c r="V503" s="44">
        <f t="shared" si="290"/>
        <v>216.36</v>
      </c>
      <c r="W503" s="44">
        <f t="shared" si="290"/>
        <v>216.36</v>
      </c>
      <c r="X503" s="44">
        <f t="shared" si="290"/>
        <v>216.36</v>
      </c>
      <c r="Y503" s="44">
        <f t="shared" si="290"/>
        <v>216.36</v>
      </c>
      <c r="Z503" s="44">
        <f t="shared" si="290"/>
        <v>216.36</v>
      </c>
      <c r="AA503" s="44">
        <f t="shared" si="290"/>
        <v>216.36</v>
      </c>
    </row>
    <row r="504" spans="1:27" x14ac:dyDescent="0.2">
      <c r="A504" s="98" t="s">
        <v>726</v>
      </c>
      <c r="B504" s="28" t="str">
        <f>"05"&amp;"."&amp;$B$662&amp;"."&amp;$B$663</f>
        <v>05.12.2023</v>
      </c>
      <c r="C504" s="90" t="s">
        <v>76</v>
      </c>
      <c r="D504" s="91">
        <f>ROUND(((D505+D506+D508+D507)/1000),5)</f>
        <v>4.9742699999999997</v>
      </c>
      <c r="E504" s="91">
        <f>ROUND(((E505+E506+E508+E507)/1000),5)</f>
        <v>4.86808</v>
      </c>
      <c r="F504" s="91">
        <f>ROUND(((F505+F506+F508+F507)/1000),5)</f>
        <v>4.8134899999999998</v>
      </c>
      <c r="G504" s="91">
        <f t="shared" ref="G504:AA504" si="291">ROUND(((G505+G506+G508+G507)/1000),5)</f>
        <v>4.8113599999999996</v>
      </c>
      <c r="H504" s="91">
        <f t="shared" si="291"/>
        <v>4.86158</v>
      </c>
      <c r="I504" s="91">
        <f t="shared" si="291"/>
        <v>4.98705</v>
      </c>
      <c r="J504" s="91">
        <f t="shared" si="291"/>
        <v>5.2098100000000001</v>
      </c>
      <c r="K504" s="91">
        <f t="shared" si="291"/>
        <v>5.5198499999999999</v>
      </c>
      <c r="L504" s="91">
        <f t="shared" si="291"/>
        <v>5.7133399999999996</v>
      </c>
      <c r="M504" s="91">
        <f t="shared" si="291"/>
        <v>5.7984900000000001</v>
      </c>
      <c r="N504" s="91">
        <f t="shared" si="291"/>
        <v>5.8719299999999999</v>
      </c>
      <c r="O504" s="91">
        <f t="shared" si="291"/>
        <v>5.8391900000000003</v>
      </c>
      <c r="P504" s="91">
        <f t="shared" si="291"/>
        <v>5.8277400000000004</v>
      </c>
      <c r="Q504" s="91">
        <f t="shared" si="291"/>
        <v>5.8372099999999998</v>
      </c>
      <c r="R504" s="91">
        <f t="shared" si="291"/>
        <v>5.8349900000000003</v>
      </c>
      <c r="S504" s="91">
        <f t="shared" si="291"/>
        <v>5.8106999999999998</v>
      </c>
      <c r="T504" s="91">
        <f t="shared" si="291"/>
        <v>5.8665900000000004</v>
      </c>
      <c r="U504" s="91">
        <f t="shared" si="291"/>
        <v>5.96204</v>
      </c>
      <c r="V504" s="91">
        <f t="shared" si="291"/>
        <v>5.9258800000000003</v>
      </c>
      <c r="W504" s="91">
        <f t="shared" si="291"/>
        <v>5.8027899999999999</v>
      </c>
      <c r="X504" s="91">
        <f t="shared" si="291"/>
        <v>5.7172799999999997</v>
      </c>
      <c r="Y504" s="91">
        <f t="shared" si="291"/>
        <v>5.5578900000000004</v>
      </c>
      <c r="Z504" s="91">
        <f t="shared" si="291"/>
        <v>5.2373500000000002</v>
      </c>
      <c r="AA504" s="91">
        <f t="shared" si="291"/>
        <v>5.0451800000000002</v>
      </c>
    </row>
    <row r="505" spans="1:27" ht="12.75" customHeight="1" outlineLevel="1" x14ac:dyDescent="0.2">
      <c r="A505" s="99" t="s">
        <v>727</v>
      </c>
      <c r="B505" s="63" t="s">
        <v>238</v>
      </c>
      <c r="C505" s="43" t="s">
        <v>79</v>
      </c>
      <c r="D505" s="44">
        <v>1194.79</v>
      </c>
      <c r="E505" s="44">
        <v>1088.5999999999999</v>
      </c>
      <c r="F505" s="44">
        <v>1034.01</v>
      </c>
      <c r="G505" s="44">
        <v>1031.8800000000001</v>
      </c>
      <c r="H505" s="44">
        <v>1082.0999999999999</v>
      </c>
      <c r="I505" s="44">
        <v>1207.57</v>
      </c>
      <c r="J505" s="44">
        <v>1430.33</v>
      </c>
      <c r="K505" s="44">
        <v>1740.37</v>
      </c>
      <c r="L505" s="44">
        <v>1933.86</v>
      </c>
      <c r="M505" s="44">
        <v>2019.01</v>
      </c>
      <c r="N505" s="44">
        <v>2092.4499999999998</v>
      </c>
      <c r="O505" s="44">
        <v>2059.71</v>
      </c>
      <c r="P505" s="44">
        <v>2048.2600000000002</v>
      </c>
      <c r="Q505" s="44">
        <v>2057.73</v>
      </c>
      <c r="R505" s="44">
        <v>2055.5100000000002</v>
      </c>
      <c r="S505" s="44">
        <v>2031.22</v>
      </c>
      <c r="T505" s="44">
        <v>2087.11</v>
      </c>
      <c r="U505" s="44">
        <v>2182.56</v>
      </c>
      <c r="V505" s="44">
        <v>2146.4</v>
      </c>
      <c r="W505" s="44">
        <v>2023.31</v>
      </c>
      <c r="X505" s="44">
        <v>1937.8</v>
      </c>
      <c r="Y505" s="44">
        <v>1778.41</v>
      </c>
      <c r="Z505" s="44">
        <v>1457.87</v>
      </c>
      <c r="AA505" s="44">
        <v>1265.7</v>
      </c>
    </row>
    <row r="506" spans="1:27" ht="12.75" customHeight="1" outlineLevel="1" x14ac:dyDescent="0.2">
      <c r="A506" s="99" t="s">
        <v>728</v>
      </c>
      <c r="B506" s="63" t="s">
        <v>90</v>
      </c>
      <c r="C506" s="43" t="s">
        <v>79</v>
      </c>
      <c r="D506" s="44">
        <f>$D$486</f>
        <v>3559.77</v>
      </c>
      <c r="E506" s="44">
        <f t="shared" ref="E506:AA506" si="292">$D$486</f>
        <v>3559.77</v>
      </c>
      <c r="F506" s="44">
        <f t="shared" si="292"/>
        <v>3559.77</v>
      </c>
      <c r="G506" s="44">
        <f t="shared" si="292"/>
        <v>3559.77</v>
      </c>
      <c r="H506" s="44">
        <f t="shared" si="292"/>
        <v>3559.77</v>
      </c>
      <c r="I506" s="44">
        <f t="shared" si="292"/>
        <v>3559.77</v>
      </c>
      <c r="J506" s="44">
        <f t="shared" si="292"/>
        <v>3559.77</v>
      </c>
      <c r="K506" s="44">
        <f t="shared" si="292"/>
        <v>3559.77</v>
      </c>
      <c r="L506" s="44">
        <f t="shared" si="292"/>
        <v>3559.77</v>
      </c>
      <c r="M506" s="44">
        <f t="shared" si="292"/>
        <v>3559.77</v>
      </c>
      <c r="N506" s="44">
        <f t="shared" si="292"/>
        <v>3559.77</v>
      </c>
      <c r="O506" s="44">
        <f t="shared" si="292"/>
        <v>3559.77</v>
      </c>
      <c r="P506" s="44">
        <f t="shared" si="292"/>
        <v>3559.77</v>
      </c>
      <c r="Q506" s="44">
        <f t="shared" si="292"/>
        <v>3559.77</v>
      </c>
      <c r="R506" s="44">
        <f t="shared" si="292"/>
        <v>3559.77</v>
      </c>
      <c r="S506" s="44">
        <f t="shared" si="292"/>
        <v>3559.77</v>
      </c>
      <c r="T506" s="44">
        <f t="shared" si="292"/>
        <v>3559.77</v>
      </c>
      <c r="U506" s="44">
        <f t="shared" si="292"/>
        <v>3559.77</v>
      </c>
      <c r="V506" s="44">
        <f t="shared" si="292"/>
        <v>3559.77</v>
      </c>
      <c r="W506" s="44">
        <f t="shared" si="292"/>
        <v>3559.77</v>
      </c>
      <c r="X506" s="44">
        <f t="shared" si="292"/>
        <v>3559.77</v>
      </c>
      <c r="Y506" s="44">
        <f t="shared" si="292"/>
        <v>3559.77</v>
      </c>
      <c r="Z506" s="44">
        <f t="shared" si="292"/>
        <v>3559.77</v>
      </c>
      <c r="AA506" s="44">
        <f t="shared" si="292"/>
        <v>3559.77</v>
      </c>
    </row>
    <row r="507" spans="1:27" ht="12.75" customHeight="1" outlineLevel="1" x14ac:dyDescent="0.2">
      <c r="A507" s="99" t="s">
        <v>729</v>
      </c>
      <c r="B507" s="63" t="s">
        <v>83</v>
      </c>
      <c r="C507" s="43" t="s">
        <v>79</v>
      </c>
      <c r="D507" s="44">
        <v>3.35</v>
      </c>
      <c r="E507" s="44">
        <v>3.35</v>
      </c>
      <c r="F507" s="44">
        <v>3.35</v>
      </c>
      <c r="G507" s="44">
        <v>3.35</v>
      </c>
      <c r="H507" s="44">
        <v>3.35</v>
      </c>
      <c r="I507" s="44">
        <v>3.35</v>
      </c>
      <c r="J507" s="44">
        <v>3.35</v>
      </c>
      <c r="K507" s="44">
        <v>3.35</v>
      </c>
      <c r="L507" s="44">
        <v>3.35</v>
      </c>
      <c r="M507" s="44">
        <v>3.35</v>
      </c>
      <c r="N507" s="44">
        <v>3.35</v>
      </c>
      <c r="O507" s="44">
        <v>3.35</v>
      </c>
      <c r="P507" s="44">
        <v>3.35</v>
      </c>
      <c r="Q507" s="44">
        <v>3.35</v>
      </c>
      <c r="R507" s="44">
        <v>3.35</v>
      </c>
      <c r="S507" s="44">
        <v>3.35</v>
      </c>
      <c r="T507" s="44">
        <v>3.35</v>
      </c>
      <c r="U507" s="44">
        <v>3.35</v>
      </c>
      <c r="V507" s="44">
        <v>3.35</v>
      </c>
      <c r="W507" s="44">
        <v>3.35</v>
      </c>
      <c r="X507" s="44">
        <v>3.35</v>
      </c>
      <c r="Y507" s="44">
        <v>3.35</v>
      </c>
      <c r="Z507" s="44">
        <v>3.35</v>
      </c>
      <c r="AA507" s="44">
        <v>3.35</v>
      </c>
    </row>
    <row r="508" spans="1:27" ht="12.75" customHeight="1" outlineLevel="1" x14ac:dyDescent="0.2">
      <c r="A508" s="99" t="s">
        <v>730</v>
      </c>
      <c r="B508" s="63" t="s">
        <v>81</v>
      </c>
      <c r="C508" s="43" t="s">
        <v>79</v>
      </c>
      <c r="D508" s="44">
        <f>$D$11</f>
        <v>216.36</v>
      </c>
      <c r="E508" s="44">
        <f t="shared" ref="E508:AA508" si="293">$D$11</f>
        <v>216.36</v>
      </c>
      <c r="F508" s="44">
        <f t="shared" si="293"/>
        <v>216.36</v>
      </c>
      <c r="G508" s="44">
        <f t="shared" si="293"/>
        <v>216.36</v>
      </c>
      <c r="H508" s="44">
        <f t="shared" si="293"/>
        <v>216.36</v>
      </c>
      <c r="I508" s="44">
        <f t="shared" si="293"/>
        <v>216.36</v>
      </c>
      <c r="J508" s="44">
        <f t="shared" si="293"/>
        <v>216.36</v>
      </c>
      <c r="K508" s="44">
        <f t="shared" si="293"/>
        <v>216.36</v>
      </c>
      <c r="L508" s="44">
        <f t="shared" si="293"/>
        <v>216.36</v>
      </c>
      <c r="M508" s="44">
        <f t="shared" si="293"/>
        <v>216.36</v>
      </c>
      <c r="N508" s="44">
        <f t="shared" si="293"/>
        <v>216.36</v>
      </c>
      <c r="O508" s="44">
        <f t="shared" si="293"/>
        <v>216.36</v>
      </c>
      <c r="P508" s="44">
        <f t="shared" si="293"/>
        <v>216.36</v>
      </c>
      <c r="Q508" s="44">
        <f t="shared" si="293"/>
        <v>216.36</v>
      </c>
      <c r="R508" s="44">
        <f t="shared" si="293"/>
        <v>216.36</v>
      </c>
      <c r="S508" s="44">
        <f t="shared" si="293"/>
        <v>216.36</v>
      </c>
      <c r="T508" s="44">
        <f t="shared" si="293"/>
        <v>216.36</v>
      </c>
      <c r="U508" s="44">
        <f t="shared" si="293"/>
        <v>216.36</v>
      </c>
      <c r="V508" s="44">
        <f t="shared" si="293"/>
        <v>216.36</v>
      </c>
      <c r="W508" s="44">
        <f t="shared" si="293"/>
        <v>216.36</v>
      </c>
      <c r="X508" s="44">
        <f t="shared" si="293"/>
        <v>216.36</v>
      </c>
      <c r="Y508" s="44">
        <f t="shared" si="293"/>
        <v>216.36</v>
      </c>
      <c r="Z508" s="44">
        <f t="shared" si="293"/>
        <v>216.36</v>
      </c>
      <c r="AA508" s="44">
        <f t="shared" si="293"/>
        <v>216.36</v>
      </c>
    </row>
    <row r="509" spans="1:27" x14ac:dyDescent="0.2">
      <c r="A509" s="98" t="s">
        <v>731</v>
      </c>
      <c r="B509" s="28" t="str">
        <f>"06"&amp;"."&amp;$B$662&amp;"."&amp;$B$663</f>
        <v>06.12.2023</v>
      </c>
      <c r="C509" s="90" t="s">
        <v>76</v>
      </c>
      <c r="D509" s="91">
        <f>ROUND(((D510+D511+D513+D512)/1000),5)</f>
        <v>4.8924099999999999</v>
      </c>
      <c r="E509" s="91">
        <f>ROUND(((E510+E511+E513+E512)/1000),5)</f>
        <v>4.8264100000000001</v>
      </c>
      <c r="F509" s="91">
        <f>ROUND(((F510+F511+F513+F512)/1000),5)</f>
        <v>4.7713999999999999</v>
      </c>
      <c r="G509" s="91">
        <f t="shared" ref="G509:AA509" si="294">ROUND(((G510+G511+G513+G512)/1000),5)</f>
        <v>4.7535499999999997</v>
      </c>
      <c r="H509" s="91">
        <f t="shared" si="294"/>
        <v>4.8365200000000002</v>
      </c>
      <c r="I509" s="91">
        <f t="shared" si="294"/>
        <v>4.9579000000000004</v>
      </c>
      <c r="J509" s="91">
        <f t="shared" si="294"/>
        <v>5.1676700000000002</v>
      </c>
      <c r="K509" s="91">
        <f t="shared" si="294"/>
        <v>5.5267600000000003</v>
      </c>
      <c r="L509" s="91">
        <f t="shared" si="294"/>
        <v>5.5949099999999996</v>
      </c>
      <c r="M509" s="91">
        <f t="shared" si="294"/>
        <v>5.8180399999999999</v>
      </c>
      <c r="N509" s="91">
        <f t="shared" si="294"/>
        <v>5.9878799999999996</v>
      </c>
      <c r="O509" s="91">
        <f t="shared" si="294"/>
        <v>5.8023300000000004</v>
      </c>
      <c r="P509" s="91">
        <f t="shared" si="294"/>
        <v>5.7638800000000003</v>
      </c>
      <c r="Q509" s="91">
        <f t="shared" si="294"/>
        <v>5.7760499999999997</v>
      </c>
      <c r="R509" s="91">
        <f t="shared" si="294"/>
        <v>5.7645299999999997</v>
      </c>
      <c r="S509" s="91">
        <f t="shared" si="294"/>
        <v>5.8180100000000001</v>
      </c>
      <c r="T509" s="91">
        <f t="shared" si="294"/>
        <v>6.0388299999999999</v>
      </c>
      <c r="U509" s="91">
        <f t="shared" si="294"/>
        <v>6.0488299999999997</v>
      </c>
      <c r="V509" s="91">
        <f t="shared" si="294"/>
        <v>6.0081600000000002</v>
      </c>
      <c r="W509" s="91">
        <f t="shared" si="294"/>
        <v>5.7652900000000002</v>
      </c>
      <c r="X509" s="91">
        <f t="shared" si="294"/>
        <v>5.6542500000000002</v>
      </c>
      <c r="Y509" s="91">
        <f t="shared" si="294"/>
        <v>5.5464200000000003</v>
      </c>
      <c r="Z509" s="91">
        <f t="shared" si="294"/>
        <v>5.2290299999999998</v>
      </c>
      <c r="AA509" s="91">
        <f t="shared" si="294"/>
        <v>5.0282600000000004</v>
      </c>
    </row>
    <row r="510" spans="1:27" ht="12.75" customHeight="1" outlineLevel="1" x14ac:dyDescent="0.2">
      <c r="A510" s="99" t="s">
        <v>732</v>
      </c>
      <c r="B510" s="63" t="s">
        <v>238</v>
      </c>
      <c r="C510" s="43" t="s">
        <v>79</v>
      </c>
      <c r="D510" s="44">
        <v>1112.93</v>
      </c>
      <c r="E510" s="44">
        <v>1046.93</v>
      </c>
      <c r="F510" s="44">
        <v>991.92</v>
      </c>
      <c r="G510" s="44">
        <v>974.07</v>
      </c>
      <c r="H510" s="44">
        <v>1057.04</v>
      </c>
      <c r="I510" s="44">
        <v>1178.42</v>
      </c>
      <c r="J510" s="44">
        <v>1388.19</v>
      </c>
      <c r="K510" s="44">
        <v>1747.28</v>
      </c>
      <c r="L510" s="44">
        <v>1815.43</v>
      </c>
      <c r="M510" s="44">
        <v>2038.56</v>
      </c>
      <c r="N510" s="44">
        <v>2208.4</v>
      </c>
      <c r="O510" s="44">
        <v>2022.85</v>
      </c>
      <c r="P510" s="44">
        <v>1984.4</v>
      </c>
      <c r="Q510" s="44">
        <v>1996.57</v>
      </c>
      <c r="R510" s="44">
        <v>1985.05</v>
      </c>
      <c r="S510" s="44">
        <v>2038.53</v>
      </c>
      <c r="T510" s="44">
        <v>2259.35</v>
      </c>
      <c r="U510" s="44">
        <v>2269.35</v>
      </c>
      <c r="V510" s="44">
        <v>2228.6799999999998</v>
      </c>
      <c r="W510" s="44">
        <v>1985.81</v>
      </c>
      <c r="X510" s="44">
        <v>1874.77</v>
      </c>
      <c r="Y510" s="44">
        <v>1766.94</v>
      </c>
      <c r="Z510" s="44">
        <v>1449.55</v>
      </c>
      <c r="AA510" s="44">
        <v>1248.78</v>
      </c>
    </row>
    <row r="511" spans="1:27" ht="12.75" customHeight="1" outlineLevel="1" x14ac:dyDescent="0.2">
      <c r="A511" s="99" t="s">
        <v>733</v>
      </c>
      <c r="B511" s="63" t="s">
        <v>90</v>
      </c>
      <c r="C511" s="43" t="s">
        <v>79</v>
      </c>
      <c r="D511" s="44">
        <f>$D$486</f>
        <v>3559.77</v>
      </c>
      <c r="E511" s="44">
        <f t="shared" ref="E511:AA511" si="295">$D$486</f>
        <v>3559.77</v>
      </c>
      <c r="F511" s="44">
        <f t="shared" si="295"/>
        <v>3559.77</v>
      </c>
      <c r="G511" s="44">
        <f t="shared" si="295"/>
        <v>3559.77</v>
      </c>
      <c r="H511" s="44">
        <f t="shared" si="295"/>
        <v>3559.77</v>
      </c>
      <c r="I511" s="44">
        <f t="shared" si="295"/>
        <v>3559.77</v>
      </c>
      <c r="J511" s="44">
        <f t="shared" si="295"/>
        <v>3559.77</v>
      </c>
      <c r="K511" s="44">
        <f t="shared" si="295"/>
        <v>3559.77</v>
      </c>
      <c r="L511" s="44">
        <f t="shared" si="295"/>
        <v>3559.77</v>
      </c>
      <c r="M511" s="44">
        <f t="shared" si="295"/>
        <v>3559.77</v>
      </c>
      <c r="N511" s="44">
        <f t="shared" si="295"/>
        <v>3559.77</v>
      </c>
      <c r="O511" s="44">
        <f t="shared" si="295"/>
        <v>3559.77</v>
      </c>
      <c r="P511" s="44">
        <f t="shared" si="295"/>
        <v>3559.77</v>
      </c>
      <c r="Q511" s="44">
        <f t="shared" si="295"/>
        <v>3559.77</v>
      </c>
      <c r="R511" s="44">
        <f t="shared" si="295"/>
        <v>3559.77</v>
      </c>
      <c r="S511" s="44">
        <f t="shared" si="295"/>
        <v>3559.77</v>
      </c>
      <c r="T511" s="44">
        <f t="shared" si="295"/>
        <v>3559.77</v>
      </c>
      <c r="U511" s="44">
        <f t="shared" si="295"/>
        <v>3559.77</v>
      </c>
      <c r="V511" s="44">
        <f t="shared" si="295"/>
        <v>3559.77</v>
      </c>
      <c r="W511" s="44">
        <f t="shared" si="295"/>
        <v>3559.77</v>
      </c>
      <c r="X511" s="44">
        <f t="shared" si="295"/>
        <v>3559.77</v>
      </c>
      <c r="Y511" s="44">
        <f t="shared" si="295"/>
        <v>3559.77</v>
      </c>
      <c r="Z511" s="44">
        <f t="shared" si="295"/>
        <v>3559.77</v>
      </c>
      <c r="AA511" s="44">
        <f t="shared" si="295"/>
        <v>3559.77</v>
      </c>
    </row>
    <row r="512" spans="1:27" ht="12.75" customHeight="1" outlineLevel="1" x14ac:dyDescent="0.2">
      <c r="A512" s="99" t="s">
        <v>734</v>
      </c>
      <c r="B512" s="63" t="s">
        <v>83</v>
      </c>
      <c r="C512" s="43" t="s">
        <v>79</v>
      </c>
      <c r="D512" s="44">
        <v>3.35</v>
      </c>
      <c r="E512" s="44">
        <v>3.35</v>
      </c>
      <c r="F512" s="44">
        <v>3.35</v>
      </c>
      <c r="G512" s="44">
        <v>3.35</v>
      </c>
      <c r="H512" s="44">
        <v>3.35</v>
      </c>
      <c r="I512" s="44">
        <v>3.35</v>
      </c>
      <c r="J512" s="44">
        <v>3.35</v>
      </c>
      <c r="K512" s="44">
        <v>3.35</v>
      </c>
      <c r="L512" s="44">
        <v>3.35</v>
      </c>
      <c r="M512" s="44">
        <v>3.35</v>
      </c>
      <c r="N512" s="44">
        <v>3.35</v>
      </c>
      <c r="O512" s="44">
        <v>3.35</v>
      </c>
      <c r="P512" s="44">
        <v>3.35</v>
      </c>
      <c r="Q512" s="44">
        <v>3.35</v>
      </c>
      <c r="R512" s="44">
        <v>3.35</v>
      </c>
      <c r="S512" s="44">
        <v>3.35</v>
      </c>
      <c r="T512" s="44">
        <v>3.35</v>
      </c>
      <c r="U512" s="44">
        <v>3.35</v>
      </c>
      <c r="V512" s="44">
        <v>3.35</v>
      </c>
      <c r="W512" s="44">
        <v>3.35</v>
      </c>
      <c r="X512" s="44">
        <v>3.35</v>
      </c>
      <c r="Y512" s="44">
        <v>3.35</v>
      </c>
      <c r="Z512" s="44">
        <v>3.35</v>
      </c>
      <c r="AA512" s="44">
        <v>3.35</v>
      </c>
    </row>
    <row r="513" spans="1:27" ht="12.75" customHeight="1" outlineLevel="1" x14ac:dyDescent="0.2">
      <c r="A513" s="99" t="s">
        <v>735</v>
      </c>
      <c r="B513" s="63" t="s">
        <v>81</v>
      </c>
      <c r="C513" s="43" t="s">
        <v>79</v>
      </c>
      <c r="D513" s="44">
        <f>$D$11</f>
        <v>216.36</v>
      </c>
      <c r="E513" s="44">
        <f t="shared" ref="E513:AA513" si="296">$D$11</f>
        <v>216.36</v>
      </c>
      <c r="F513" s="44">
        <f t="shared" si="296"/>
        <v>216.36</v>
      </c>
      <c r="G513" s="44">
        <f t="shared" si="296"/>
        <v>216.36</v>
      </c>
      <c r="H513" s="44">
        <f t="shared" si="296"/>
        <v>216.36</v>
      </c>
      <c r="I513" s="44">
        <f t="shared" si="296"/>
        <v>216.36</v>
      </c>
      <c r="J513" s="44">
        <f t="shared" si="296"/>
        <v>216.36</v>
      </c>
      <c r="K513" s="44">
        <f t="shared" si="296"/>
        <v>216.36</v>
      </c>
      <c r="L513" s="44">
        <f t="shared" si="296"/>
        <v>216.36</v>
      </c>
      <c r="M513" s="44">
        <f t="shared" si="296"/>
        <v>216.36</v>
      </c>
      <c r="N513" s="44">
        <f t="shared" si="296"/>
        <v>216.36</v>
      </c>
      <c r="O513" s="44">
        <f t="shared" si="296"/>
        <v>216.36</v>
      </c>
      <c r="P513" s="44">
        <f t="shared" si="296"/>
        <v>216.36</v>
      </c>
      <c r="Q513" s="44">
        <f t="shared" si="296"/>
        <v>216.36</v>
      </c>
      <c r="R513" s="44">
        <f t="shared" si="296"/>
        <v>216.36</v>
      </c>
      <c r="S513" s="44">
        <f t="shared" si="296"/>
        <v>216.36</v>
      </c>
      <c r="T513" s="44">
        <f t="shared" si="296"/>
        <v>216.36</v>
      </c>
      <c r="U513" s="44">
        <f t="shared" si="296"/>
        <v>216.36</v>
      </c>
      <c r="V513" s="44">
        <f t="shared" si="296"/>
        <v>216.36</v>
      </c>
      <c r="W513" s="44">
        <f t="shared" si="296"/>
        <v>216.36</v>
      </c>
      <c r="X513" s="44">
        <f t="shared" si="296"/>
        <v>216.36</v>
      </c>
      <c r="Y513" s="44">
        <f t="shared" si="296"/>
        <v>216.36</v>
      </c>
      <c r="Z513" s="44">
        <f t="shared" si="296"/>
        <v>216.36</v>
      </c>
      <c r="AA513" s="44">
        <f t="shared" si="296"/>
        <v>216.36</v>
      </c>
    </row>
    <row r="514" spans="1:27" x14ac:dyDescent="0.2">
      <c r="A514" s="98" t="s">
        <v>736</v>
      </c>
      <c r="B514" s="28" t="str">
        <f>"07"&amp;"."&amp;$B$662&amp;"."&amp;$B$663</f>
        <v>07.12.2023</v>
      </c>
      <c r="C514" s="90" t="s">
        <v>76</v>
      </c>
      <c r="D514" s="91">
        <f>ROUND(((D515+D516+D518+D517)/1000),5)</f>
        <v>4.8135199999999996</v>
      </c>
      <c r="E514" s="91">
        <f>ROUND(((E515+E516+E518+E517)/1000),5)</f>
        <v>4.6882200000000003</v>
      </c>
      <c r="F514" s="91">
        <f>ROUND(((F515+F516+F518+F517)/1000),5)</f>
        <v>4.6105499999999999</v>
      </c>
      <c r="G514" s="91">
        <f t="shared" ref="G514:AA514" si="297">ROUND(((G515+G516+G518+G517)/1000),5)</f>
        <v>4.5905399999999998</v>
      </c>
      <c r="H514" s="91">
        <f t="shared" si="297"/>
        <v>4.70059</v>
      </c>
      <c r="I514" s="91">
        <f t="shared" si="297"/>
        <v>4.8599300000000003</v>
      </c>
      <c r="J514" s="91">
        <f t="shared" si="297"/>
        <v>5.1010400000000002</v>
      </c>
      <c r="K514" s="91">
        <f t="shared" si="297"/>
        <v>5.45967</v>
      </c>
      <c r="L514" s="91">
        <f t="shared" si="297"/>
        <v>5.59436</v>
      </c>
      <c r="M514" s="91">
        <f t="shared" si="297"/>
        <v>5.7596299999999996</v>
      </c>
      <c r="N514" s="91">
        <f t="shared" si="297"/>
        <v>5.9231800000000003</v>
      </c>
      <c r="O514" s="91">
        <f t="shared" si="297"/>
        <v>5.7168900000000002</v>
      </c>
      <c r="P514" s="91">
        <f t="shared" si="297"/>
        <v>5.6629399999999999</v>
      </c>
      <c r="Q514" s="91">
        <f t="shared" si="297"/>
        <v>5.6742600000000003</v>
      </c>
      <c r="R514" s="91">
        <f t="shared" si="297"/>
        <v>5.6704800000000004</v>
      </c>
      <c r="S514" s="91">
        <f t="shared" si="297"/>
        <v>5.73386</v>
      </c>
      <c r="T514" s="91">
        <f t="shared" si="297"/>
        <v>5.9988900000000003</v>
      </c>
      <c r="U514" s="91">
        <f t="shared" si="297"/>
        <v>6.02318</v>
      </c>
      <c r="V514" s="91">
        <f t="shared" si="297"/>
        <v>5.9946700000000002</v>
      </c>
      <c r="W514" s="91">
        <f t="shared" si="297"/>
        <v>5.70017</v>
      </c>
      <c r="X514" s="91">
        <f t="shared" si="297"/>
        <v>5.58718</v>
      </c>
      <c r="Y514" s="91">
        <f t="shared" si="297"/>
        <v>5.4551699999999999</v>
      </c>
      <c r="Z514" s="91">
        <f t="shared" si="297"/>
        <v>5.1738099999999996</v>
      </c>
      <c r="AA514" s="91">
        <f t="shared" si="297"/>
        <v>5.0051399999999999</v>
      </c>
    </row>
    <row r="515" spans="1:27" ht="12.75" customHeight="1" outlineLevel="1" x14ac:dyDescent="0.2">
      <c r="A515" s="99" t="s">
        <v>737</v>
      </c>
      <c r="B515" s="63" t="s">
        <v>238</v>
      </c>
      <c r="C515" s="43" t="s">
        <v>79</v>
      </c>
      <c r="D515" s="44">
        <v>1034.04</v>
      </c>
      <c r="E515" s="44">
        <v>908.74</v>
      </c>
      <c r="F515" s="44">
        <v>831.07</v>
      </c>
      <c r="G515" s="44">
        <v>811.06</v>
      </c>
      <c r="H515" s="44">
        <v>921.11</v>
      </c>
      <c r="I515" s="44">
        <v>1080.45</v>
      </c>
      <c r="J515" s="44">
        <v>1321.56</v>
      </c>
      <c r="K515" s="44">
        <v>1680.19</v>
      </c>
      <c r="L515" s="44">
        <v>1814.88</v>
      </c>
      <c r="M515" s="44">
        <v>1980.15</v>
      </c>
      <c r="N515" s="44">
        <v>2143.6999999999998</v>
      </c>
      <c r="O515" s="44">
        <v>1937.41</v>
      </c>
      <c r="P515" s="44">
        <v>1883.46</v>
      </c>
      <c r="Q515" s="44">
        <v>1894.78</v>
      </c>
      <c r="R515" s="44">
        <v>1891</v>
      </c>
      <c r="S515" s="44">
        <v>1954.38</v>
      </c>
      <c r="T515" s="44">
        <v>2219.41</v>
      </c>
      <c r="U515" s="44">
        <v>2243.6999999999998</v>
      </c>
      <c r="V515" s="44">
        <v>2215.19</v>
      </c>
      <c r="W515" s="44">
        <v>1920.69</v>
      </c>
      <c r="X515" s="44">
        <v>1807.7</v>
      </c>
      <c r="Y515" s="44">
        <v>1675.69</v>
      </c>
      <c r="Z515" s="44">
        <v>1394.33</v>
      </c>
      <c r="AA515" s="44">
        <v>1225.6600000000001</v>
      </c>
    </row>
    <row r="516" spans="1:27" ht="12.75" customHeight="1" outlineLevel="1" x14ac:dyDescent="0.2">
      <c r="A516" s="99" t="s">
        <v>738</v>
      </c>
      <c r="B516" s="63" t="s">
        <v>90</v>
      </c>
      <c r="C516" s="43" t="s">
        <v>79</v>
      </c>
      <c r="D516" s="44">
        <f>$D$486</f>
        <v>3559.77</v>
      </c>
      <c r="E516" s="44">
        <f t="shared" ref="E516:AA516" si="298">$D$486</f>
        <v>3559.77</v>
      </c>
      <c r="F516" s="44">
        <f t="shared" si="298"/>
        <v>3559.77</v>
      </c>
      <c r="G516" s="44">
        <f t="shared" si="298"/>
        <v>3559.77</v>
      </c>
      <c r="H516" s="44">
        <f t="shared" si="298"/>
        <v>3559.77</v>
      </c>
      <c r="I516" s="44">
        <f t="shared" si="298"/>
        <v>3559.77</v>
      </c>
      <c r="J516" s="44">
        <f t="shared" si="298"/>
        <v>3559.77</v>
      </c>
      <c r="K516" s="44">
        <f t="shared" si="298"/>
        <v>3559.77</v>
      </c>
      <c r="L516" s="44">
        <f t="shared" si="298"/>
        <v>3559.77</v>
      </c>
      <c r="M516" s="44">
        <f t="shared" si="298"/>
        <v>3559.77</v>
      </c>
      <c r="N516" s="44">
        <f t="shared" si="298"/>
        <v>3559.77</v>
      </c>
      <c r="O516" s="44">
        <f t="shared" si="298"/>
        <v>3559.77</v>
      </c>
      <c r="P516" s="44">
        <f t="shared" si="298"/>
        <v>3559.77</v>
      </c>
      <c r="Q516" s="44">
        <f t="shared" si="298"/>
        <v>3559.77</v>
      </c>
      <c r="R516" s="44">
        <f t="shared" si="298"/>
        <v>3559.77</v>
      </c>
      <c r="S516" s="44">
        <f t="shared" si="298"/>
        <v>3559.77</v>
      </c>
      <c r="T516" s="44">
        <f t="shared" si="298"/>
        <v>3559.77</v>
      </c>
      <c r="U516" s="44">
        <f t="shared" si="298"/>
        <v>3559.77</v>
      </c>
      <c r="V516" s="44">
        <f t="shared" si="298"/>
        <v>3559.77</v>
      </c>
      <c r="W516" s="44">
        <f t="shared" si="298"/>
        <v>3559.77</v>
      </c>
      <c r="X516" s="44">
        <f t="shared" si="298"/>
        <v>3559.77</v>
      </c>
      <c r="Y516" s="44">
        <f t="shared" si="298"/>
        <v>3559.77</v>
      </c>
      <c r="Z516" s="44">
        <f t="shared" si="298"/>
        <v>3559.77</v>
      </c>
      <c r="AA516" s="44">
        <f t="shared" si="298"/>
        <v>3559.77</v>
      </c>
    </row>
    <row r="517" spans="1:27" ht="12.75" customHeight="1" outlineLevel="1" x14ac:dyDescent="0.2">
      <c r="A517" s="99" t="s">
        <v>739</v>
      </c>
      <c r="B517" s="63" t="s">
        <v>83</v>
      </c>
      <c r="C517" s="43" t="s">
        <v>79</v>
      </c>
      <c r="D517" s="44">
        <v>3.35</v>
      </c>
      <c r="E517" s="44">
        <v>3.35</v>
      </c>
      <c r="F517" s="44">
        <v>3.35</v>
      </c>
      <c r="G517" s="44">
        <v>3.35</v>
      </c>
      <c r="H517" s="44">
        <v>3.35</v>
      </c>
      <c r="I517" s="44">
        <v>3.35</v>
      </c>
      <c r="J517" s="44">
        <v>3.35</v>
      </c>
      <c r="K517" s="44">
        <v>3.35</v>
      </c>
      <c r="L517" s="44">
        <v>3.35</v>
      </c>
      <c r="M517" s="44">
        <v>3.35</v>
      </c>
      <c r="N517" s="44">
        <v>3.35</v>
      </c>
      <c r="O517" s="44">
        <v>3.35</v>
      </c>
      <c r="P517" s="44">
        <v>3.35</v>
      </c>
      <c r="Q517" s="44">
        <v>3.35</v>
      </c>
      <c r="R517" s="44">
        <v>3.35</v>
      </c>
      <c r="S517" s="44">
        <v>3.35</v>
      </c>
      <c r="T517" s="44">
        <v>3.35</v>
      </c>
      <c r="U517" s="44">
        <v>3.35</v>
      </c>
      <c r="V517" s="44">
        <v>3.35</v>
      </c>
      <c r="W517" s="44">
        <v>3.35</v>
      </c>
      <c r="X517" s="44">
        <v>3.35</v>
      </c>
      <c r="Y517" s="44">
        <v>3.35</v>
      </c>
      <c r="Z517" s="44">
        <v>3.35</v>
      </c>
      <c r="AA517" s="44">
        <v>3.35</v>
      </c>
    </row>
    <row r="518" spans="1:27" ht="12.75" customHeight="1" outlineLevel="1" x14ac:dyDescent="0.2">
      <c r="A518" s="99" t="s">
        <v>740</v>
      </c>
      <c r="B518" s="63" t="s">
        <v>81</v>
      </c>
      <c r="C518" s="43" t="s">
        <v>79</v>
      </c>
      <c r="D518" s="44">
        <f>$D$11</f>
        <v>216.36</v>
      </c>
      <c r="E518" s="44">
        <f t="shared" ref="E518:AA518" si="299">$D$11</f>
        <v>216.36</v>
      </c>
      <c r="F518" s="44">
        <f t="shared" si="299"/>
        <v>216.36</v>
      </c>
      <c r="G518" s="44">
        <f t="shared" si="299"/>
        <v>216.36</v>
      </c>
      <c r="H518" s="44">
        <f t="shared" si="299"/>
        <v>216.36</v>
      </c>
      <c r="I518" s="44">
        <f t="shared" si="299"/>
        <v>216.36</v>
      </c>
      <c r="J518" s="44">
        <f t="shared" si="299"/>
        <v>216.36</v>
      </c>
      <c r="K518" s="44">
        <f t="shared" si="299"/>
        <v>216.36</v>
      </c>
      <c r="L518" s="44">
        <f t="shared" si="299"/>
        <v>216.36</v>
      </c>
      <c r="M518" s="44">
        <f t="shared" si="299"/>
        <v>216.36</v>
      </c>
      <c r="N518" s="44">
        <f t="shared" si="299"/>
        <v>216.36</v>
      </c>
      <c r="O518" s="44">
        <f t="shared" si="299"/>
        <v>216.36</v>
      </c>
      <c r="P518" s="44">
        <f t="shared" si="299"/>
        <v>216.36</v>
      </c>
      <c r="Q518" s="44">
        <f t="shared" si="299"/>
        <v>216.36</v>
      </c>
      <c r="R518" s="44">
        <f t="shared" si="299"/>
        <v>216.36</v>
      </c>
      <c r="S518" s="44">
        <f t="shared" si="299"/>
        <v>216.36</v>
      </c>
      <c r="T518" s="44">
        <f t="shared" si="299"/>
        <v>216.36</v>
      </c>
      <c r="U518" s="44">
        <f t="shared" si="299"/>
        <v>216.36</v>
      </c>
      <c r="V518" s="44">
        <f t="shared" si="299"/>
        <v>216.36</v>
      </c>
      <c r="W518" s="44">
        <f t="shared" si="299"/>
        <v>216.36</v>
      </c>
      <c r="X518" s="44">
        <f t="shared" si="299"/>
        <v>216.36</v>
      </c>
      <c r="Y518" s="44">
        <f t="shared" si="299"/>
        <v>216.36</v>
      </c>
      <c r="Z518" s="44">
        <f t="shared" si="299"/>
        <v>216.36</v>
      </c>
      <c r="AA518" s="44">
        <f t="shared" si="299"/>
        <v>216.36</v>
      </c>
    </row>
    <row r="519" spans="1:27" x14ac:dyDescent="0.2">
      <c r="A519" s="98" t="s">
        <v>741</v>
      </c>
      <c r="B519" s="28" t="str">
        <f>"08"&amp;"."&amp;$B$662&amp;"."&amp;$B$663</f>
        <v>08.12.2023</v>
      </c>
      <c r="C519" s="90" t="s">
        <v>76</v>
      </c>
      <c r="D519" s="91">
        <f>ROUND(((D520+D521+D523+D522)/1000),5)</f>
        <v>4.7965200000000001</v>
      </c>
      <c r="E519" s="91">
        <f>ROUND(((E520+E521+E523+E522)/1000),5)</f>
        <v>4.6462899999999996</v>
      </c>
      <c r="F519" s="91">
        <f>ROUND(((F520+F521+F523+F522)/1000),5)</f>
        <v>3.9494500000000001</v>
      </c>
      <c r="G519" s="91">
        <f t="shared" ref="G519:AA519" si="300">ROUND(((G520+G521+G523+G522)/1000),5)</f>
        <v>3.9471599999999998</v>
      </c>
      <c r="H519" s="91">
        <f t="shared" si="300"/>
        <v>3.9632000000000001</v>
      </c>
      <c r="I519" s="91">
        <f t="shared" si="300"/>
        <v>4.8435300000000003</v>
      </c>
      <c r="J519" s="91">
        <f t="shared" si="300"/>
        <v>5.0745399999999998</v>
      </c>
      <c r="K519" s="91">
        <f t="shared" si="300"/>
        <v>5.3875500000000001</v>
      </c>
      <c r="L519" s="91">
        <f t="shared" si="300"/>
        <v>5.6053199999999999</v>
      </c>
      <c r="M519" s="91">
        <f t="shared" si="300"/>
        <v>5.6430800000000003</v>
      </c>
      <c r="N519" s="91">
        <f t="shared" si="300"/>
        <v>5.6600599999999996</v>
      </c>
      <c r="O519" s="91">
        <f t="shared" si="300"/>
        <v>5.6798999999999999</v>
      </c>
      <c r="P519" s="91">
        <f t="shared" si="300"/>
        <v>5.6663300000000003</v>
      </c>
      <c r="Q519" s="91">
        <f t="shared" si="300"/>
        <v>5.6780499999999998</v>
      </c>
      <c r="R519" s="91">
        <f t="shared" si="300"/>
        <v>5.6710399999999996</v>
      </c>
      <c r="S519" s="91">
        <f t="shared" si="300"/>
        <v>5.6192500000000001</v>
      </c>
      <c r="T519" s="91">
        <f t="shared" si="300"/>
        <v>5.6522699999999997</v>
      </c>
      <c r="U519" s="91">
        <f t="shared" si="300"/>
        <v>5.6451900000000004</v>
      </c>
      <c r="V519" s="91">
        <f t="shared" si="300"/>
        <v>5.6240699999999997</v>
      </c>
      <c r="W519" s="91">
        <f t="shared" si="300"/>
        <v>5.6146700000000003</v>
      </c>
      <c r="X519" s="91">
        <f t="shared" si="300"/>
        <v>5.58955</v>
      </c>
      <c r="Y519" s="91">
        <f t="shared" si="300"/>
        <v>5.4055600000000004</v>
      </c>
      <c r="Z519" s="91">
        <f t="shared" si="300"/>
        <v>5.0998099999999997</v>
      </c>
      <c r="AA519" s="91">
        <f t="shared" si="300"/>
        <v>4.9939600000000004</v>
      </c>
    </row>
    <row r="520" spans="1:27" ht="12.75" customHeight="1" outlineLevel="1" x14ac:dyDescent="0.2">
      <c r="A520" s="99" t="s">
        <v>742</v>
      </c>
      <c r="B520" s="63" t="s">
        <v>238</v>
      </c>
      <c r="C520" s="43" t="s">
        <v>79</v>
      </c>
      <c r="D520" s="44">
        <v>1017.04</v>
      </c>
      <c r="E520" s="44">
        <v>866.81</v>
      </c>
      <c r="F520" s="44">
        <v>169.97</v>
      </c>
      <c r="G520" s="44">
        <v>167.68</v>
      </c>
      <c r="H520" s="44">
        <v>183.72</v>
      </c>
      <c r="I520" s="44">
        <v>1064.05</v>
      </c>
      <c r="J520" s="44">
        <v>1295.06</v>
      </c>
      <c r="K520" s="44">
        <v>1608.07</v>
      </c>
      <c r="L520" s="44">
        <v>1825.84</v>
      </c>
      <c r="M520" s="44">
        <v>1863.6</v>
      </c>
      <c r="N520" s="44">
        <v>1880.58</v>
      </c>
      <c r="O520" s="44">
        <v>1900.42</v>
      </c>
      <c r="P520" s="44">
        <v>1886.85</v>
      </c>
      <c r="Q520" s="44">
        <v>1898.57</v>
      </c>
      <c r="R520" s="44">
        <v>1891.56</v>
      </c>
      <c r="S520" s="44">
        <v>1839.77</v>
      </c>
      <c r="T520" s="44">
        <v>1872.79</v>
      </c>
      <c r="U520" s="44">
        <v>1865.71</v>
      </c>
      <c r="V520" s="44">
        <v>1844.59</v>
      </c>
      <c r="W520" s="44">
        <v>1835.19</v>
      </c>
      <c r="X520" s="44">
        <v>1810.07</v>
      </c>
      <c r="Y520" s="44">
        <v>1626.08</v>
      </c>
      <c r="Z520" s="44">
        <v>1320.33</v>
      </c>
      <c r="AA520" s="44">
        <v>1214.48</v>
      </c>
    </row>
    <row r="521" spans="1:27" ht="12.75" customHeight="1" outlineLevel="1" x14ac:dyDescent="0.2">
      <c r="A521" s="99" t="s">
        <v>743</v>
      </c>
      <c r="B521" s="63" t="s">
        <v>90</v>
      </c>
      <c r="C521" s="43" t="s">
        <v>79</v>
      </c>
      <c r="D521" s="44">
        <f>$D$486</f>
        <v>3559.77</v>
      </c>
      <c r="E521" s="44">
        <f t="shared" ref="E521:AA521" si="301">$D$486</f>
        <v>3559.77</v>
      </c>
      <c r="F521" s="44">
        <f t="shared" si="301"/>
        <v>3559.77</v>
      </c>
      <c r="G521" s="44">
        <f t="shared" si="301"/>
        <v>3559.77</v>
      </c>
      <c r="H521" s="44">
        <f t="shared" si="301"/>
        <v>3559.77</v>
      </c>
      <c r="I521" s="44">
        <f t="shared" si="301"/>
        <v>3559.77</v>
      </c>
      <c r="J521" s="44">
        <f t="shared" si="301"/>
        <v>3559.77</v>
      </c>
      <c r="K521" s="44">
        <f t="shared" si="301"/>
        <v>3559.77</v>
      </c>
      <c r="L521" s="44">
        <f t="shared" si="301"/>
        <v>3559.77</v>
      </c>
      <c r="M521" s="44">
        <f t="shared" si="301"/>
        <v>3559.77</v>
      </c>
      <c r="N521" s="44">
        <f t="shared" si="301"/>
        <v>3559.77</v>
      </c>
      <c r="O521" s="44">
        <f t="shared" si="301"/>
        <v>3559.77</v>
      </c>
      <c r="P521" s="44">
        <f t="shared" si="301"/>
        <v>3559.77</v>
      </c>
      <c r="Q521" s="44">
        <f t="shared" si="301"/>
        <v>3559.77</v>
      </c>
      <c r="R521" s="44">
        <f t="shared" si="301"/>
        <v>3559.77</v>
      </c>
      <c r="S521" s="44">
        <f t="shared" si="301"/>
        <v>3559.77</v>
      </c>
      <c r="T521" s="44">
        <f t="shared" si="301"/>
        <v>3559.77</v>
      </c>
      <c r="U521" s="44">
        <f t="shared" si="301"/>
        <v>3559.77</v>
      </c>
      <c r="V521" s="44">
        <f t="shared" si="301"/>
        <v>3559.77</v>
      </c>
      <c r="W521" s="44">
        <f t="shared" si="301"/>
        <v>3559.77</v>
      </c>
      <c r="X521" s="44">
        <f t="shared" si="301"/>
        <v>3559.77</v>
      </c>
      <c r="Y521" s="44">
        <f t="shared" si="301"/>
        <v>3559.77</v>
      </c>
      <c r="Z521" s="44">
        <f t="shared" si="301"/>
        <v>3559.77</v>
      </c>
      <c r="AA521" s="44">
        <f t="shared" si="301"/>
        <v>3559.77</v>
      </c>
    </row>
    <row r="522" spans="1:27" ht="12.75" customHeight="1" outlineLevel="1" x14ac:dyDescent="0.2">
      <c r="A522" s="99" t="s">
        <v>744</v>
      </c>
      <c r="B522" s="63" t="s">
        <v>83</v>
      </c>
      <c r="C522" s="43" t="s">
        <v>79</v>
      </c>
      <c r="D522" s="44">
        <v>3.35</v>
      </c>
      <c r="E522" s="44">
        <v>3.35</v>
      </c>
      <c r="F522" s="44">
        <v>3.35</v>
      </c>
      <c r="G522" s="44">
        <v>3.35</v>
      </c>
      <c r="H522" s="44">
        <v>3.35</v>
      </c>
      <c r="I522" s="44">
        <v>3.35</v>
      </c>
      <c r="J522" s="44">
        <v>3.35</v>
      </c>
      <c r="K522" s="44">
        <v>3.35</v>
      </c>
      <c r="L522" s="44">
        <v>3.35</v>
      </c>
      <c r="M522" s="44">
        <v>3.35</v>
      </c>
      <c r="N522" s="44">
        <v>3.35</v>
      </c>
      <c r="O522" s="44">
        <v>3.35</v>
      </c>
      <c r="P522" s="44">
        <v>3.35</v>
      </c>
      <c r="Q522" s="44">
        <v>3.35</v>
      </c>
      <c r="R522" s="44">
        <v>3.35</v>
      </c>
      <c r="S522" s="44">
        <v>3.35</v>
      </c>
      <c r="T522" s="44">
        <v>3.35</v>
      </c>
      <c r="U522" s="44">
        <v>3.35</v>
      </c>
      <c r="V522" s="44">
        <v>3.35</v>
      </c>
      <c r="W522" s="44">
        <v>3.35</v>
      </c>
      <c r="X522" s="44">
        <v>3.35</v>
      </c>
      <c r="Y522" s="44">
        <v>3.35</v>
      </c>
      <c r="Z522" s="44">
        <v>3.35</v>
      </c>
      <c r="AA522" s="44">
        <v>3.35</v>
      </c>
    </row>
    <row r="523" spans="1:27" ht="12.75" customHeight="1" outlineLevel="1" x14ac:dyDescent="0.2">
      <c r="A523" s="99" t="s">
        <v>745</v>
      </c>
      <c r="B523" s="63" t="s">
        <v>81</v>
      </c>
      <c r="C523" s="43" t="s">
        <v>79</v>
      </c>
      <c r="D523" s="44">
        <f>$D$11</f>
        <v>216.36</v>
      </c>
      <c r="E523" s="44">
        <f t="shared" ref="E523:AA523" si="302">$D$11</f>
        <v>216.36</v>
      </c>
      <c r="F523" s="44">
        <f t="shared" si="302"/>
        <v>216.36</v>
      </c>
      <c r="G523" s="44">
        <f t="shared" si="302"/>
        <v>216.36</v>
      </c>
      <c r="H523" s="44">
        <f t="shared" si="302"/>
        <v>216.36</v>
      </c>
      <c r="I523" s="44">
        <f t="shared" si="302"/>
        <v>216.36</v>
      </c>
      <c r="J523" s="44">
        <f t="shared" si="302"/>
        <v>216.36</v>
      </c>
      <c r="K523" s="44">
        <f t="shared" si="302"/>
        <v>216.36</v>
      </c>
      <c r="L523" s="44">
        <f t="shared" si="302"/>
        <v>216.36</v>
      </c>
      <c r="M523" s="44">
        <f t="shared" si="302"/>
        <v>216.36</v>
      </c>
      <c r="N523" s="44">
        <f t="shared" si="302"/>
        <v>216.36</v>
      </c>
      <c r="O523" s="44">
        <f t="shared" si="302"/>
        <v>216.36</v>
      </c>
      <c r="P523" s="44">
        <f t="shared" si="302"/>
        <v>216.36</v>
      </c>
      <c r="Q523" s="44">
        <f t="shared" si="302"/>
        <v>216.36</v>
      </c>
      <c r="R523" s="44">
        <f t="shared" si="302"/>
        <v>216.36</v>
      </c>
      <c r="S523" s="44">
        <f t="shared" si="302"/>
        <v>216.36</v>
      </c>
      <c r="T523" s="44">
        <f t="shared" si="302"/>
        <v>216.36</v>
      </c>
      <c r="U523" s="44">
        <f t="shared" si="302"/>
        <v>216.36</v>
      </c>
      <c r="V523" s="44">
        <f t="shared" si="302"/>
        <v>216.36</v>
      </c>
      <c r="W523" s="44">
        <f t="shared" si="302"/>
        <v>216.36</v>
      </c>
      <c r="X523" s="44">
        <f t="shared" si="302"/>
        <v>216.36</v>
      </c>
      <c r="Y523" s="44">
        <f t="shared" si="302"/>
        <v>216.36</v>
      </c>
      <c r="Z523" s="44">
        <f t="shared" si="302"/>
        <v>216.36</v>
      </c>
      <c r="AA523" s="44">
        <f t="shared" si="302"/>
        <v>216.36</v>
      </c>
    </row>
    <row r="524" spans="1:27" x14ac:dyDescent="0.2">
      <c r="A524" s="98" t="s">
        <v>746</v>
      </c>
      <c r="B524" s="28" t="str">
        <f>"09"&amp;"."&amp;$B$662&amp;"."&amp;$B$663</f>
        <v>09.12.2023</v>
      </c>
      <c r="C524" s="90" t="s">
        <v>76</v>
      </c>
      <c r="D524" s="91">
        <f>ROUND(((D525+D526+D528+D527)/1000),5)</f>
        <v>4.8915600000000001</v>
      </c>
      <c r="E524" s="91">
        <f>ROUND(((E525+E526+E528+E527)/1000),5)</f>
        <v>4.7850000000000001</v>
      </c>
      <c r="F524" s="91">
        <f>ROUND(((F525+F526+F528+F527)/1000),5)</f>
        <v>4.6725599999999998</v>
      </c>
      <c r="G524" s="91">
        <f t="shared" ref="G524:AA524" si="303">ROUND(((G525+G526+G528+G527)/1000),5)</f>
        <v>4.6256599999999999</v>
      </c>
      <c r="H524" s="91">
        <f t="shared" si="303"/>
        <v>4.6687799999999999</v>
      </c>
      <c r="I524" s="91">
        <f t="shared" si="303"/>
        <v>4.7885900000000001</v>
      </c>
      <c r="J524" s="91">
        <f t="shared" si="303"/>
        <v>4.8963400000000004</v>
      </c>
      <c r="K524" s="91">
        <f t="shared" si="303"/>
        <v>5.1458199999999996</v>
      </c>
      <c r="L524" s="91">
        <f t="shared" si="303"/>
        <v>5.37941</v>
      </c>
      <c r="M524" s="91">
        <f t="shared" si="303"/>
        <v>5.5954300000000003</v>
      </c>
      <c r="N524" s="91">
        <f t="shared" si="303"/>
        <v>5.62263</v>
      </c>
      <c r="O524" s="91">
        <f t="shared" si="303"/>
        <v>5.6554599999999997</v>
      </c>
      <c r="P524" s="91">
        <f t="shared" si="303"/>
        <v>5.6348399999999996</v>
      </c>
      <c r="Q524" s="91">
        <f t="shared" si="303"/>
        <v>5.6327600000000002</v>
      </c>
      <c r="R524" s="91">
        <f t="shared" si="303"/>
        <v>5.61212</v>
      </c>
      <c r="S524" s="91">
        <f t="shared" si="303"/>
        <v>5.6105700000000001</v>
      </c>
      <c r="T524" s="91">
        <f t="shared" si="303"/>
        <v>5.6297600000000001</v>
      </c>
      <c r="U524" s="91">
        <f t="shared" si="303"/>
        <v>5.6603599999999998</v>
      </c>
      <c r="V524" s="91">
        <f t="shared" si="303"/>
        <v>5.6385199999999998</v>
      </c>
      <c r="W524" s="91">
        <f t="shared" si="303"/>
        <v>5.6127200000000004</v>
      </c>
      <c r="X524" s="91">
        <f t="shared" si="303"/>
        <v>5.5880799999999997</v>
      </c>
      <c r="Y524" s="91">
        <f t="shared" si="303"/>
        <v>5.3957499999999996</v>
      </c>
      <c r="Z524" s="91">
        <f t="shared" si="303"/>
        <v>5.1012899999999997</v>
      </c>
      <c r="AA524" s="91">
        <f t="shared" si="303"/>
        <v>4.97994</v>
      </c>
    </row>
    <row r="525" spans="1:27" ht="12.75" customHeight="1" outlineLevel="1" x14ac:dyDescent="0.2">
      <c r="A525" s="99" t="s">
        <v>747</v>
      </c>
      <c r="B525" s="63" t="s">
        <v>238</v>
      </c>
      <c r="C525" s="43" t="s">
        <v>79</v>
      </c>
      <c r="D525" s="44">
        <v>1112.08</v>
      </c>
      <c r="E525" s="44">
        <v>1005.52</v>
      </c>
      <c r="F525" s="44">
        <v>893.08</v>
      </c>
      <c r="G525" s="44">
        <v>846.18</v>
      </c>
      <c r="H525" s="44">
        <v>889.3</v>
      </c>
      <c r="I525" s="44">
        <v>1009.11</v>
      </c>
      <c r="J525" s="44">
        <v>1116.8599999999999</v>
      </c>
      <c r="K525" s="44">
        <v>1366.34</v>
      </c>
      <c r="L525" s="44">
        <v>1599.93</v>
      </c>
      <c r="M525" s="44">
        <v>1815.95</v>
      </c>
      <c r="N525" s="44">
        <v>1843.15</v>
      </c>
      <c r="O525" s="44">
        <v>1875.98</v>
      </c>
      <c r="P525" s="44">
        <v>1855.36</v>
      </c>
      <c r="Q525" s="44">
        <v>1853.28</v>
      </c>
      <c r="R525" s="44">
        <v>1832.64</v>
      </c>
      <c r="S525" s="44">
        <v>1831.09</v>
      </c>
      <c r="T525" s="44">
        <v>1850.28</v>
      </c>
      <c r="U525" s="44">
        <v>1880.88</v>
      </c>
      <c r="V525" s="44">
        <v>1859.04</v>
      </c>
      <c r="W525" s="44">
        <v>1833.24</v>
      </c>
      <c r="X525" s="44">
        <v>1808.6</v>
      </c>
      <c r="Y525" s="44">
        <v>1616.27</v>
      </c>
      <c r="Z525" s="44">
        <v>1321.81</v>
      </c>
      <c r="AA525" s="44">
        <v>1200.46</v>
      </c>
    </row>
    <row r="526" spans="1:27" ht="12.75" customHeight="1" outlineLevel="1" x14ac:dyDescent="0.2">
      <c r="A526" s="99" t="s">
        <v>748</v>
      </c>
      <c r="B526" s="63" t="s">
        <v>90</v>
      </c>
      <c r="C526" s="43" t="s">
        <v>79</v>
      </c>
      <c r="D526" s="44">
        <f>$D$486</f>
        <v>3559.77</v>
      </c>
      <c r="E526" s="44">
        <f t="shared" ref="E526:AA526" si="304">$D$486</f>
        <v>3559.77</v>
      </c>
      <c r="F526" s="44">
        <f t="shared" si="304"/>
        <v>3559.77</v>
      </c>
      <c r="G526" s="44">
        <f t="shared" si="304"/>
        <v>3559.77</v>
      </c>
      <c r="H526" s="44">
        <f t="shared" si="304"/>
        <v>3559.77</v>
      </c>
      <c r="I526" s="44">
        <f t="shared" si="304"/>
        <v>3559.77</v>
      </c>
      <c r="J526" s="44">
        <f t="shared" si="304"/>
        <v>3559.77</v>
      </c>
      <c r="K526" s="44">
        <f t="shared" si="304"/>
        <v>3559.77</v>
      </c>
      <c r="L526" s="44">
        <f t="shared" si="304"/>
        <v>3559.77</v>
      </c>
      <c r="M526" s="44">
        <f t="shared" si="304"/>
        <v>3559.77</v>
      </c>
      <c r="N526" s="44">
        <f t="shared" si="304"/>
        <v>3559.77</v>
      </c>
      <c r="O526" s="44">
        <f t="shared" si="304"/>
        <v>3559.77</v>
      </c>
      <c r="P526" s="44">
        <f t="shared" si="304"/>
        <v>3559.77</v>
      </c>
      <c r="Q526" s="44">
        <f t="shared" si="304"/>
        <v>3559.77</v>
      </c>
      <c r="R526" s="44">
        <f t="shared" si="304"/>
        <v>3559.77</v>
      </c>
      <c r="S526" s="44">
        <f t="shared" si="304"/>
        <v>3559.77</v>
      </c>
      <c r="T526" s="44">
        <f t="shared" si="304"/>
        <v>3559.77</v>
      </c>
      <c r="U526" s="44">
        <f t="shared" si="304"/>
        <v>3559.77</v>
      </c>
      <c r="V526" s="44">
        <f t="shared" si="304"/>
        <v>3559.77</v>
      </c>
      <c r="W526" s="44">
        <f t="shared" si="304"/>
        <v>3559.77</v>
      </c>
      <c r="X526" s="44">
        <f t="shared" si="304"/>
        <v>3559.77</v>
      </c>
      <c r="Y526" s="44">
        <f t="shared" si="304"/>
        <v>3559.77</v>
      </c>
      <c r="Z526" s="44">
        <f t="shared" si="304"/>
        <v>3559.77</v>
      </c>
      <c r="AA526" s="44">
        <f t="shared" si="304"/>
        <v>3559.77</v>
      </c>
    </row>
    <row r="527" spans="1:27" ht="12.75" customHeight="1" outlineLevel="1" x14ac:dyDescent="0.2">
      <c r="A527" s="99" t="s">
        <v>749</v>
      </c>
      <c r="B527" s="63" t="s">
        <v>83</v>
      </c>
      <c r="C527" s="43" t="s">
        <v>79</v>
      </c>
      <c r="D527" s="44">
        <v>3.35</v>
      </c>
      <c r="E527" s="44">
        <v>3.35</v>
      </c>
      <c r="F527" s="44">
        <v>3.35</v>
      </c>
      <c r="G527" s="44">
        <v>3.35</v>
      </c>
      <c r="H527" s="44">
        <v>3.35</v>
      </c>
      <c r="I527" s="44">
        <v>3.35</v>
      </c>
      <c r="J527" s="44">
        <v>3.35</v>
      </c>
      <c r="K527" s="44">
        <v>3.35</v>
      </c>
      <c r="L527" s="44">
        <v>3.35</v>
      </c>
      <c r="M527" s="44">
        <v>3.35</v>
      </c>
      <c r="N527" s="44">
        <v>3.35</v>
      </c>
      <c r="O527" s="44">
        <v>3.35</v>
      </c>
      <c r="P527" s="44">
        <v>3.35</v>
      </c>
      <c r="Q527" s="44">
        <v>3.35</v>
      </c>
      <c r="R527" s="44">
        <v>3.35</v>
      </c>
      <c r="S527" s="44">
        <v>3.35</v>
      </c>
      <c r="T527" s="44">
        <v>3.35</v>
      </c>
      <c r="U527" s="44">
        <v>3.35</v>
      </c>
      <c r="V527" s="44">
        <v>3.35</v>
      </c>
      <c r="W527" s="44">
        <v>3.35</v>
      </c>
      <c r="X527" s="44">
        <v>3.35</v>
      </c>
      <c r="Y527" s="44">
        <v>3.35</v>
      </c>
      <c r="Z527" s="44">
        <v>3.35</v>
      </c>
      <c r="AA527" s="44">
        <v>3.35</v>
      </c>
    </row>
    <row r="528" spans="1:27" ht="12.75" customHeight="1" outlineLevel="1" x14ac:dyDescent="0.2">
      <c r="A528" s="99" t="s">
        <v>750</v>
      </c>
      <c r="B528" s="63" t="s">
        <v>81</v>
      </c>
      <c r="C528" s="43" t="s">
        <v>79</v>
      </c>
      <c r="D528" s="44">
        <f>$D$11</f>
        <v>216.36</v>
      </c>
      <c r="E528" s="44">
        <f t="shared" ref="E528:AA528" si="305">$D$11</f>
        <v>216.36</v>
      </c>
      <c r="F528" s="44">
        <f t="shared" si="305"/>
        <v>216.36</v>
      </c>
      <c r="G528" s="44">
        <f t="shared" si="305"/>
        <v>216.36</v>
      </c>
      <c r="H528" s="44">
        <f t="shared" si="305"/>
        <v>216.36</v>
      </c>
      <c r="I528" s="44">
        <f t="shared" si="305"/>
        <v>216.36</v>
      </c>
      <c r="J528" s="44">
        <f t="shared" si="305"/>
        <v>216.36</v>
      </c>
      <c r="K528" s="44">
        <f t="shared" si="305"/>
        <v>216.36</v>
      </c>
      <c r="L528" s="44">
        <f t="shared" si="305"/>
        <v>216.36</v>
      </c>
      <c r="M528" s="44">
        <f t="shared" si="305"/>
        <v>216.36</v>
      </c>
      <c r="N528" s="44">
        <f t="shared" si="305"/>
        <v>216.36</v>
      </c>
      <c r="O528" s="44">
        <f t="shared" si="305"/>
        <v>216.36</v>
      </c>
      <c r="P528" s="44">
        <f t="shared" si="305"/>
        <v>216.36</v>
      </c>
      <c r="Q528" s="44">
        <f t="shared" si="305"/>
        <v>216.36</v>
      </c>
      <c r="R528" s="44">
        <f t="shared" si="305"/>
        <v>216.36</v>
      </c>
      <c r="S528" s="44">
        <f t="shared" si="305"/>
        <v>216.36</v>
      </c>
      <c r="T528" s="44">
        <f t="shared" si="305"/>
        <v>216.36</v>
      </c>
      <c r="U528" s="44">
        <f t="shared" si="305"/>
        <v>216.36</v>
      </c>
      <c r="V528" s="44">
        <f t="shared" si="305"/>
        <v>216.36</v>
      </c>
      <c r="W528" s="44">
        <f t="shared" si="305"/>
        <v>216.36</v>
      </c>
      <c r="X528" s="44">
        <f t="shared" si="305"/>
        <v>216.36</v>
      </c>
      <c r="Y528" s="44">
        <f t="shared" si="305"/>
        <v>216.36</v>
      </c>
      <c r="Z528" s="44">
        <f t="shared" si="305"/>
        <v>216.36</v>
      </c>
      <c r="AA528" s="44">
        <f t="shared" si="305"/>
        <v>216.36</v>
      </c>
    </row>
    <row r="529" spans="1:27" x14ac:dyDescent="0.2">
      <c r="A529" s="98" t="s">
        <v>751</v>
      </c>
      <c r="B529" s="28" t="str">
        <f>"10"&amp;"."&amp;$B$662&amp;"."&amp;$B$663</f>
        <v>10.12.2023</v>
      </c>
      <c r="C529" s="90" t="s">
        <v>76</v>
      </c>
      <c r="D529" s="91">
        <f>ROUND(((D530+D531+D533+D532)/1000),5)</f>
        <v>4.8493899999999996</v>
      </c>
      <c r="E529" s="91">
        <f>ROUND(((E530+E531+E533+E532)/1000),5)</f>
        <v>4.69496</v>
      </c>
      <c r="F529" s="91">
        <f>ROUND(((F530+F531+F533+F532)/1000),5)</f>
        <v>4.5944200000000004</v>
      </c>
      <c r="G529" s="91">
        <f t="shared" ref="G529:AA529" si="306">ROUND(((G530+G531+G533+G532)/1000),5)</f>
        <v>4.5397999999999996</v>
      </c>
      <c r="H529" s="91">
        <f t="shared" si="306"/>
        <v>3.9535499999999999</v>
      </c>
      <c r="I529" s="91">
        <f t="shared" si="306"/>
        <v>4.7038599999999997</v>
      </c>
      <c r="J529" s="91">
        <f t="shared" si="306"/>
        <v>4.7831700000000001</v>
      </c>
      <c r="K529" s="91">
        <f t="shared" si="306"/>
        <v>4.8992500000000003</v>
      </c>
      <c r="L529" s="91">
        <f t="shared" si="306"/>
        <v>5.2396599999999998</v>
      </c>
      <c r="M529" s="91">
        <f t="shared" si="306"/>
        <v>5.4013600000000004</v>
      </c>
      <c r="N529" s="91">
        <f t="shared" si="306"/>
        <v>5.5492499999999998</v>
      </c>
      <c r="O529" s="91">
        <f t="shared" si="306"/>
        <v>5.5766</v>
      </c>
      <c r="P529" s="91">
        <f t="shared" si="306"/>
        <v>5.5746399999999996</v>
      </c>
      <c r="Q529" s="91">
        <f t="shared" si="306"/>
        <v>5.5835800000000004</v>
      </c>
      <c r="R529" s="91">
        <f t="shared" si="306"/>
        <v>5.5530499999999998</v>
      </c>
      <c r="S529" s="91">
        <f t="shared" si="306"/>
        <v>5.5458800000000004</v>
      </c>
      <c r="T529" s="91">
        <f t="shared" si="306"/>
        <v>5.6080800000000002</v>
      </c>
      <c r="U529" s="91">
        <f t="shared" si="306"/>
        <v>5.61646</v>
      </c>
      <c r="V529" s="91">
        <f t="shared" si="306"/>
        <v>5.6140400000000001</v>
      </c>
      <c r="W529" s="91">
        <f t="shared" si="306"/>
        <v>5.5874100000000002</v>
      </c>
      <c r="X529" s="91">
        <f t="shared" si="306"/>
        <v>5.5194700000000001</v>
      </c>
      <c r="Y529" s="91">
        <f t="shared" si="306"/>
        <v>5.3432300000000001</v>
      </c>
      <c r="Z529" s="91">
        <f t="shared" si="306"/>
        <v>5.0876099999999997</v>
      </c>
      <c r="AA529" s="91">
        <f t="shared" si="306"/>
        <v>4.9137599999999999</v>
      </c>
    </row>
    <row r="530" spans="1:27" ht="12.75" customHeight="1" outlineLevel="1" x14ac:dyDescent="0.2">
      <c r="A530" s="99" t="s">
        <v>752</v>
      </c>
      <c r="B530" s="63" t="s">
        <v>238</v>
      </c>
      <c r="C530" s="43" t="s">
        <v>79</v>
      </c>
      <c r="D530" s="44">
        <v>1069.9100000000001</v>
      </c>
      <c r="E530" s="44">
        <v>915.48</v>
      </c>
      <c r="F530" s="44">
        <v>814.94</v>
      </c>
      <c r="G530" s="44">
        <v>760.32</v>
      </c>
      <c r="H530" s="44">
        <v>174.07</v>
      </c>
      <c r="I530" s="44">
        <v>924.38</v>
      </c>
      <c r="J530" s="44">
        <v>1003.69</v>
      </c>
      <c r="K530" s="44">
        <v>1119.77</v>
      </c>
      <c r="L530" s="44">
        <v>1460.18</v>
      </c>
      <c r="M530" s="44">
        <v>1621.88</v>
      </c>
      <c r="N530" s="44">
        <v>1769.77</v>
      </c>
      <c r="O530" s="44">
        <v>1797.12</v>
      </c>
      <c r="P530" s="44">
        <v>1795.16</v>
      </c>
      <c r="Q530" s="44">
        <v>1804.1</v>
      </c>
      <c r="R530" s="44">
        <v>1773.57</v>
      </c>
      <c r="S530" s="44">
        <v>1766.4</v>
      </c>
      <c r="T530" s="44">
        <v>1828.6</v>
      </c>
      <c r="U530" s="44">
        <v>1836.98</v>
      </c>
      <c r="V530" s="44">
        <v>1834.56</v>
      </c>
      <c r="W530" s="44">
        <v>1807.93</v>
      </c>
      <c r="X530" s="44">
        <v>1739.99</v>
      </c>
      <c r="Y530" s="44">
        <v>1563.75</v>
      </c>
      <c r="Z530" s="44">
        <v>1308.1300000000001</v>
      </c>
      <c r="AA530" s="44">
        <v>1134.28</v>
      </c>
    </row>
    <row r="531" spans="1:27" ht="12.75" customHeight="1" outlineLevel="1" x14ac:dyDescent="0.2">
      <c r="A531" s="99" t="s">
        <v>753</v>
      </c>
      <c r="B531" s="63" t="s">
        <v>90</v>
      </c>
      <c r="C531" s="43" t="s">
        <v>79</v>
      </c>
      <c r="D531" s="44">
        <f>$D$486</f>
        <v>3559.77</v>
      </c>
      <c r="E531" s="44">
        <f t="shared" ref="E531:AA531" si="307">$D$486</f>
        <v>3559.77</v>
      </c>
      <c r="F531" s="44">
        <f t="shared" si="307"/>
        <v>3559.77</v>
      </c>
      <c r="G531" s="44">
        <f t="shared" si="307"/>
        <v>3559.77</v>
      </c>
      <c r="H531" s="44">
        <f t="shared" si="307"/>
        <v>3559.77</v>
      </c>
      <c r="I531" s="44">
        <f t="shared" si="307"/>
        <v>3559.77</v>
      </c>
      <c r="J531" s="44">
        <f t="shared" si="307"/>
        <v>3559.77</v>
      </c>
      <c r="K531" s="44">
        <f t="shared" si="307"/>
        <v>3559.77</v>
      </c>
      <c r="L531" s="44">
        <f t="shared" si="307"/>
        <v>3559.77</v>
      </c>
      <c r="M531" s="44">
        <f t="shared" si="307"/>
        <v>3559.77</v>
      </c>
      <c r="N531" s="44">
        <f t="shared" si="307"/>
        <v>3559.77</v>
      </c>
      <c r="O531" s="44">
        <f t="shared" si="307"/>
        <v>3559.77</v>
      </c>
      <c r="P531" s="44">
        <f t="shared" si="307"/>
        <v>3559.77</v>
      </c>
      <c r="Q531" s="44">
        <f t="shared" si="307"/>
        <v>3559.77</v>
      </c>
      <c r="R531" s="44">
        <f t="shared" si="307"/>
        <v>3559.77</v>
      </c>
      <c r="S531" s="44">
        <f t="shared" si="307"/>
        <v>3559.77</v>
      </c>
      <c r="T531" s="44">
        <f t="shared" si="307"/>
        <v>3559.77</v>
      </c>
      <c r="U531" s="44">
        <f t="shared" si="307"/>
        <v>3559.77</v>
      </c>
      <c r="V531" s="44">
        <f t="shared" si="307"/>
        <v>3559.77</v>
      </c>
      <c r="W531" s="44">
        <f t="shared" si="307"/>
        <v>3559.77</v>
      </c>
      <c r="X531" s="44">
        <f t="shared" si="307"/>
        <v>3559.77</v>
      </c>
      <c r="Y531" s="44">
        <f t="shared" si="307"/>
        <v>3559.77</v>
      </c>
      <c r="Z531" s="44">
        <f t="shared" si="307"/>
        <v>3559.77</v>
      </c>
      <c r="AA531" s="44">
        <f t="shared" si="307"/>
        <v>3559.77</v>
      </c>
    </row>
    <row r="532" spans="1:27" ht="12.75" customHeight="1" outlineLevel="1" x14ac:dyDescent="0.2">
      <c r="A532" s="99" t="s">
        <v>754</v>
      </c>
      <c r="B532" s="63" t="s">
        <v>83</v>
      </c>
      <c r="C532" s="43" t="s">
        <v>79</v>
      </c>
      <c r="D532" s="44">
        <v>3.35</v>
      </c>
      <c r="E532" s="44">
        <v>3.35</v>
      </c>
      <c r="F532" s="44">
        <v>3.35</v>
      </c>
      <c r="G532" s="44">
        <v>3.35</v>
      </c>
      <c r="H532" s="44">
        <v>3.35</v>
      </c>
      <c r="I532" s="44">
        <v>3.35</v>
      </c>
      <c r="J532" s="44">
        <v>3.35</v>
      </c>
      <c r="K532" s="44">
        <v>3.35</v>
      </c>
      <c r="L532" s="44">
        <v>3.35</v>
      </c>
      <c r="M532" s="44">
        <v>3.35</v>
      </c>
      <c r="N532" s="44">
        <v>3.35</v>
      </c>
      <c r="O532" s="44">
        <v>3.35</v>
      </c>
      <c r="P532" s="44">
        <v>3.35</v>
      </c>
      <c r="Q532" s="44">
        <v>3.35</v>
      </c>
      <c r="R532" s="44">
        <v>3.35</v>
      </c>
      <c r="S532" s="44">
        <v>3.35</v>
      </c>
      <c r="T532" s="44">
        <v>3.35</v>
      </c>
      <c r="U532" s="44">
        <v>3.35</v>
      </c>
      <c r="V532" s="44">
        <v>3.35</v>
      </c>
      <c r="W532" s="44">
        <v>3.35</v>
      </c>
      <c r="X532" s="44">
        <v>3.35</v>
      </c>
      <c r="Y532" s="44">
        <v>3.35</v>
      </c>
      <c r="Z532" s="44">
        <v>3.35</v>
      </c>
      <c r="AA532" s="44">
        <v>3.35</v>
      </c>
    </row>
    <row r="533" spans="1:27" ht="12.75" customHeight="1" outlineLevel="1" x14ac:dyDescent="0.2">
      <c r="A533" s="99" t="s">
        <v>755</v>
      </c>
      <c r="B533" s="63" t="s">
        <v>81</v>
      </c>
      <c r="C533" s="43" t="s">
        <v>79</v>
      </c>
      <c r="D533" s="44">
        <f>$D$11</f>
        <v>216.36</v>
      </c>
      <c r="E533" s="44">
        <f t="shared" ref="E533:AA533" si="308">$D$11</f>
        <v>216.36</v>
      </c>
      <c r="F533" s="44">
        <f t="shared" si="308"/>
        <v>216.36</v>
      </c>
      <c r="G533" s="44">
        <f t="shared" si="308"/>
        <v>216.36</v>
      </c>
      <c r="H533" s="44">
        <f t="shared" si="308"/>
        <v>216.36</v>
      </c>
      <c r="I533" s="44">
        <f t="shared" si="308"/>
        <v>216.36</v>
      </c>
      <c r="J533" s="44">
        <f t="shared" si="308"/>
        <v>216.36</v>
      </c>
      <c r="K533" s="44">
        <f t="shared" si="308"/>
        <v>216.36</v>
      </c>
      <c r="L533" s="44">
        <f t="shared" si="308"/>
        <v>216.36</v>
      </c>
      <c r="M533" s="44">
        <f t="shared" si="308"/>
        <v>216.36</v>
      </c>
      <c r="N533" s="44">
        <f t="shared" si="308"/>
        <v>216.36</v>
      </c>
      <c r="O533" s="44">
        <f t="shared" si="308"/>
        <v>216.36</v>
      </c>
      <c r="P533" s="44">
        <f t="shared" si="308"/>
        <v>216.36</v>
      </c>
      <c r="Q533" s="44">
        <f t="shared" si="308"/>
        <v>216.36</v>
      </c>
      <c r="R533" s="44">
        <f t="shared" si="308"/>
        <v>216.36</v>
      </c>
      <c r="S533" s="44">
        <f t="shared" si="308"/>
        <v>216.36</v>
      </c>
      <c r="T533" s="44">
        <f t="shared" si="308"/>
        <v>216.36</v>
      </c>
      <c r="U533" s="44">
        <f t="shared" si="308"/>
        <v>216.36</v>
      </c>
      <c r="V533" s="44">
        <f t="shared" si="308"/>
        <v>216.36</v>
      </c>
      <c r="W533" s="44">
        <f t="shared" si="308"/>
        <v>216.36</v>
      </c>
      <c r="X533" s="44">
        <f t="shared" si="308"/>
        <v>216.36</v>
      </c>
      <c r="Y533" s="44">
        <f t="shared" si="308"/>
        <v>216.36</v>
      </c>
      <c r="Z533" s="44">
        <f t="shared" si="308"/>
        <v>216.36</v>
      </c>
      <c r="AA533" s="44">
        <f t="shared" si="308"/>
        <v>216.36</v>
      </c>
    </row>
    <row r="534" spans="1:27" x14ac:dyDescent="0.2">
      <c r="A534" s="98" t="s">
        <v>756</v>
      </c>
      <c r="B534" s="28" t="str">
        <f>"11"&amp;"."&amp;$B$662&amp;"."&amp;$B$663</f>
        <v>11.12.2023</v>
      </c>
      <c r="C534" s="90" t="s">
        <v>76</v>
      </c>
      <c r="D534" s="91">
        <f>ROUND(((D535+D536+D538+D537)/1000),5)</f>
        <v>4.8570399999999996</v>
      </c>
      <c r="E534" s="91">
        <f>ROUND(((E535+E536+E538+E537)/1000),5)</f>
        <v>4.7701000000000002</v>
      </c>
      <c r="F534" s="91">
        <f>ROUND(((F535+F536+F538+F537)/1000),5)</f>
        <v>4.69278</v>
      </c>
      <c r="G534" s="91">
        <f t="shared" ref="G534:AA534" si="309">ROUND(((G535+G536+G538+G537)/1000),5)</f>
        <v>4.6535900000000003</v>
      </c>
      <c r="H534" s="91">
        <f t="shared" si="309"/>
        <v>4.7602599999999997</v>
      </c>
      <c r="I534" s="91">
        <f t="shared" si="309"/>
        <v>4.88537</v>
      </c>
      <c r="J534" s="91">
        <f t="shared" si="309"/>
        <v>5.0949900000000001</v>
      </c>
      <c r="K534" s="91">
        <f t="shared" si="309"/>
        <v>5.5738899999999996</v>
      </c>
      <c r="L534" s="91">
        <f t="shared" si="309"/>
        <v>5.70587</v>
      </c>
      <c r="M534" s="91">
        <f t="shared" si="309"/>
        <v>5.8184199999999997</v>
      </c>
      <c r="N534" s="91">
        <f t="shared" si="309"/>
        <v>5.8612299999999999</v>
      </c>
      <c r="O534" s="91">
        <f t="shared" si="309"/>
        <v>5.8818200000000003</v>
      </c>
      <c r="P534" s="91">
        <f t="shared" si="309"/>
        <v>5.8200599999999998</v>
      </c>
      <c r="Q534" s="91">
        <f t="shared" si="309"/>
        <v>5.8409399999999998</v>
      </c>
      <c r="R534" s="91">
        <f t="shared" si="309"/>
        <v>5.8357400000000004</v>
      </c>
      <c r="S534" s="91">
        <f t="shared" si="309"/>
        <v>5.7804799999999998</v>
      </c>
      <c r="T534" s="91">
        <f t="shared" si="309"/>
        <v>5.8247400000000003</v>
      </c>
      <c r="U534" s="91">
        <f t="shared" si="309"/>
        <v>5.8345200000000004</v>
      </c>
      <c r="V534" s="91">
        <f t="shared" si="309"/>
        <v>5.8021900000000004</v>
      </c>
      <c r="W534" s="91">
        <f t="shared" si="309"/>
        <v>5.6904899999999996</v>
      </c>
      <c r="X534" s="91">
        <f t="shared" si="309"/>
        <v>5.6326299999999998</v>
      </c>
      <c r="Y534" s="91">
        <f t="shared" si="309"/>
        <v>5.4297000000000004</v>
      </c>
      <c r="Z534" s="91">
        <f t="shared" si="309"/>
        <v>5.1065399999999999</v>
      </c>
      <c r="AA534" s="91">
        <f t="shared" si="309"/>
        <v>4.9810400000000001</v>
      </c>
    </row>
    <row r="535" spans="1:27" ht="12.75" customHeight="1" outlineLevel="1" x14ac:dyDescent="0.2">
      <c r="A535" s="99" t="s">
        <v>757</v>
      </c>
      <c r="B535" s="63" t="s">
        <v>238</v>
      </c>
      <c r="C535" s="43" t="s">
        <v>79</v>
      </c>
      <c r="D535" s="44">
        <v>1077.56</v>
      </c>
      <c r="E535" s="44">
        <v>990.62</v>
      </c>
      <c r="F535" s="44">
        <v>913.3</v>
      </c>
      <c r="G535" s="44">
        <v>874.11</v>
      </c>
      <c r="H535" s="44">
        <v>980.78</v>
      </c>
      <c r="I535" s="44">
        <v>1105.8900000000001</v>
      </c>
      <c r="J535" s="44">
        <v>1315.51</v>
      </c>
      <c r="K535" s="44">
        <v>1794.41</v>
      </c>
      <c r="L535" s="44">
        <v>1926.39</v>
      </c>
      <c r="M535" s="44">
        <v>2038.94</v>
      </c>
      <c r="N535" s="44">
        <v>2081.75</v>
      </c>
      <c r="O535" s="44">
        <v>2102.34</v>
      </c>
      <c r="P535" s="44">
        <v>2040.58</v>
      </c>
      <c r="Q535" s="44">
        <v>2061.46</v>
      </c>
      <c r="R535" s="44">
        <v>2056.2600000000002</v>
      </c>
      <c r="S535" s="44">
        <v>2001</v>
      </c>
      <c r="T535" s="44">
        <v>2045.26</v>
      </c>
      <c r="U535" s="44">
        <v>2055.04</v>
      </c>
      <c r="V535" s="44">
        <v>2022.71</v>
      </c>
      <c r="W535" s="44">
        <v>1911.01</v>
      </c>
      <c r="X535" s="44">
        <v>1853.15</v>
      </c>
      <c r="Y535" s="44">
        <v>1650.22</v>
      </c>
      <c r="Z535" s="44">
        <v>1327.06</v>
      </c>
      <c r="AA535" s="44">
        <v>1201.56</v>
      </c>
    </row>
    <row r="536" spans="1:27" ht="12.75" customHeight="1" outlineLevel="1" x14ac:dyDescent="0.2">
      <c r="A536" s="99" t="s">
        <v>758</v>
      </c>
      <c r="B536" s="63" t="s">
        <v>90</v>
      </c>
      <c r="C536" s="43" t="s">
        <v>79</v>
      </c>
      <c r="D536" s="44">
        <f>$D$486</f>
        <v>3559.77</v>
      </c>
      <c r="E536" s="44">
        <f t="shared" ref="E536:AA536" si="310">$D$486</f>
        <v>3559.77</v>
      </c>
      <c r="F536" s="44">
        <f t="shared" si="310"/>
        <v>3559.77</v>
      </c>
      <c r="G536" s="44">
        <f t="shared" si="310"/>
        <v>3559.77</v>
      </c>
      <c r="H536" s="44">
        <f t="shared" si="310"/>
        <v>3559.77</v>
      </c>
      <c r="I536" s="44">
        <f t="shared" si="310"/>
        <v>3559.77</v>
      </c>
      <c r="J536" s="44">
        <f t="shared" si="310"/>
        <v>3559.77</v>
      </c>
      <c r="K536" s="44">
        <f t="shared" si="310"/>
        <v>3559.77</v>
      </c>
      <c r="L536" s="44">
        <f t="shared" si="310"/>
        <v>3559.77</v>
      </c>
      <c r="M536" s="44">
        <f t="shared" si="310"/>
        <v>3559.77</v>
      </c>
      <c r="N536" s="44">
        <f t="shared" si="310"/>
        <v>3559.77</v>
      </c>
      <c r="O536" s="44">
        <f t="shared" si="310"/>
        <v>3559.77</v>
      </c>
      <c r="P536" s="44">
        <f t="shared" si="310"/>
        <v>3559.77</v>
      </c>
      <c r="Q536" s="44">
        <f t="shared" si="310"/>
        <v>3559.77</v>
      </c>
      <c r="R536" s="44">
        <f t="shared" si="310"/>
        <v>3559.77</v>
      </c>
      <c r="S536" s="44">
        <f t="shared" si="310"/>
        <v>3559.77</v>
      </c>
      <c r="T536" s="44">
        <f t="shared" si="310"/>
        <v>3559.77</v>
      </c>
      <c r="U536" s="44">
        <f t="shared" si="310"/>
        <v>3559.77</v>
      </c>
      <c r="V536" s="44">
        <f t="shared" si="310"/>
        <v>3559.77</v>
      </c>
      <c r="W536" s="44">
        <f t="shared" si="310"/>
        <v>3559.77</v>
      </c>
      <c r="X536" s="44">
        <f t="shared" si="310"/>
        <v>3559.77</v>
      </c>
      <c r="Y536" s="44">
        <f t="shared" si="310"/>
        <v>3559.77</v>
      </c>
      <c r="Z536" s="44">
        <f t="shared" si="310"/>
        <v>3559.77</v>
      </c>
      <c r="AA536" s="44">
        <f t="shared" si="310"/>
        <v>3559.77</v>
      </c>
    </row>
    <row r="537" spans="1:27" ht="12.75" customHeight="1" outlineLevel="1" x14ac:dyDescent="0.2">
      <c r="A537" s="99" t="s">
        <v>759</v>
      </c>
      <c r="B537" s="63" t="s">
        <v>83</v>
      </c>
      <c r="C537" s="43" t="s">
        <v>79</v>
      </c>
      <c r="D537" s="44">
        <v>3.35</v>
      </c>
      <c r="E537" s="44">
        <v>3.35</v>
      </c>
      <c r="F537" s="44">
        <v>3.35</v>
      </c>
      <c r="G537" s="44">
        <v>3.35</v>
      </c>
      <c r="H537" s="44">
        <v>3.35</v>
      </c>
      <c r="I537" s="44">
        <v>3.35</v>
      </c>
      <c r="J537" s="44">
        <v>3.35</v>
      </c>
      <c r="K537" s="44">
        <v>3.35</v>
      </c>
      <c r="L537" s="44">
        <v>3.35</v>
      </c>
      <c r="M537" s="44">
        <v>3.35</v>
      </c>
      <c r="N537" s="44">
        <v>3.35</v>
      </c>
      <c r="O537" s="44">
        <v>3.35</v>
      </c>
      <c r="P537" s="44">
        <v>3.35</v>
      </c>
      <c r="Q537" s="44">
        <v>3.35</v>
      </c>
      <c r="R537" s="44">
        <v>3.35</v>
      </c>
      <c r="S537" s="44">
        <v>3.35</v>
      </c>
      <c r="T537" s="44">
        <v>3.35</v>
      </c>
      <c r="U537" s="44">
        <v>3.35</v>
      </c>
      <c r="V537" s="44">
        <v>3.35</v>
      </c>
      <c r="W537" s="44">
        <v>3.35</v>
      </c>
      <c r="X537" s="44">
        <v>3.35</v>
      </c>
      <c r="Y537" s="44">
        <v>3.35</v>
      </c>
      <c r="Z537" s="44">
        <v>3.35</v>
      </c>
      <c r="AA537" s="44">
        <v>3.35</v>
      </c>
    </row>
    <row r="538" spans="1:27" ht="12.75" customHeight="1" outlineLevel="1" x14ac:dyDescent="0.2">
      <c r="A538" s="99" t="s">
        <v>760</v>
      </c>
      <c r="B538" s="63" t="s">
        <v>81</v>
      </c>
      <c r="C538" s="43" t="s">
        <v>79</v>
      </c>
      <c r="D538" s="44">
        <f>$D$11</f>
        <v>216.36</v>
      </c>
      <c r="E538" s="44">
        <f t="shared" ref="E538:AA538" si="311">$D$11</f>
        <v>216.36</v>
      </c>
      <c r="F538" s="44">
        <f t="shared" si="311"/>
        <v>216.36</v>
      </c>
      <c r="G538" s="44">
        <f t="shared" si="311"/>
        <v>216.36</v>
      </c>
      <c r="H538" s="44">
        <f t="shared" si="311"/>
        <v>216.36</v>
      </c>
      <c r="I538" s="44">
        <f t="shared" si="311"/>
        <v>216.36</v>
      </c>
      <c r="J538" s="44">
        <f t="shared" si="311"/>
        <v>216.36</v>
      </c>
      <c r="K538" s="44">
        <f t="shared" si="311"/>
        <v>216.36</v>
      </c>
      <c r="L538" s="44">
        <f t="shared" si="311"/>
        <v>216.36</v>
      </c>
      <c r="M538" s="44">
        <f t="shared" si="311"/>
        <v>216.36</v>
      </c>
      <c r="N538" s="44">
        <f t="shared" si="311"/>
        <v>216.36</v>
      </c>
      <c r="O538" s="44">
        <f t="shared" si="311"/>
        <v>216.36</v>
      </c>
      <c r="P538" s="44">
        <f t="shared" si="311"/>
        <v>216.36</v>
      </c>
      <c r="Q538" s="44">
        <f t="shared" si="311"/>
        <v>216.36</v>
      </c>
      <c r="R538" s="44">
        <f t="shared" si="311"/>
        <v>216.36</v>
      </c>
      <c r="S538" s="44">
        <f t="shared" si="311"/>
        <v>216.36</v>
      </c>
      <c r="T538" s="44">
        <f t="shared" si="311"/>
        <v>216.36</v>
      </c>
      <c r="U538" s="44">
        <f t="shared" si="311"/>
        <v>216.36</v>
      </c>
      <c r="V538" s="44">
        <f t="shared" si="311"/>
        <v>216.36</v>
      </c>
      <c r="W538" s="44">
        <f t="shared" si="311"/>
        <v>216.36</v>
      </c>
      <c r="X538" s="44">
        <f t="shared" si="311"/>
        <v>216.36</v>
      </c>
      <c r="Y538" s="44">
        <f t="shared" si="311"/>
        <v>216.36</v>
      </c>
      <c r="Z538" s="44">
        <f t="shared" si="311"/>
        <v>216.36</v>
      </c>
      <c r="AA538" s="44">
        <f t="shared" si="311"/>
        <v>216.36</v>
      </c>
    </row>
    <row r="539" spans="1:27" x14ac:dyDescent="0.2">
      <c r="A539" s="98" t="s">
        <v>761</v>
      </c>
      <c r="B539" s="28" t="str">
        <f>"12"&amp;"."&amp;$B$662&amp;"."&amp;$B$663</f>
        <v>12.12.2023</v>
      </c>
      <c r="C539" s="90" t="s">
        <v>76</v>
      </c>
      <c r="D539" s="91">
        <f>ROUND(((D540+D541+D543+D542)/1000),5)</f>
        <v>4.8571999999999997</v>
      </c>
      <c r="E539" s="91">
        <f>ROUND(((E540+E541+E543+E542)/1000),5)</f>
        <v>4.7637700000000001</v>
      </c>
      <c r="F539" s="91">
        <f>ROUND(((F540+F541+F543+F542)/1000),5)</f>
        <v>4.65937</v>
      </c>
      <c r="G539" s="91">
        <f t="shared" ref="G539:AA539" si="312">ROUND(((G540+G541+G543+G542)/1000),5)</f>
        <v>4.6445400000000001</v>
      </c>
      <c r="H539" s="91">
        <f t="shared" si="312"/>
        <v>4.7483899999999997</v>
      </c>
      <c r="I539" s="91">
        <f t="shared" si="312"/>
        <v>4.9057500000000003</v>
      </c>
      <c r="J539" s="91">
        <f t="shared" si="312"/>
        <v>5.0884499999999999</v>
      </c>
      <c r="K539" s="91">
        <f t="shared" si="312"/>
        <v>5.43405</v>
      </c>
      <c r="L539" s="91">
        <f t="shared" si="312"/>
        <v>5.6402200000000002</v>
      </c>
      <c r="M539" s="91">
        <f t="shared" si="312"/>
        <v>5.7000900000000003</v>
      </c>
      <c r="N539" s="91">
        <f t="shared" si="312"/>
        <v>5.7308000000000003</v>
      </c>
      <c r="O539" s="91">
        <f t="shared" si="312"/>
        <v>5.7661899999999999</v>
      </c>
      <c r="P539" s="91">
        <f t="shared" si="312"/>
        <v>5.70451</v>
      </c>
      <c r="Q539" s="91">
        <f t="shared" si="312"/>
        <v>5.7229200000000002</v>
      </c>
      <c r="R539" s="91">
        <f t="shared" si="312"/>
        <v>5.7361000000000004</v>
      </c>
      <c r="S539" s="91">
        <f t="shared" si="312"/>
        <v>5.6885599999999998</v>
      </c>
      <c r="T539" s="91">
        <f t="shared" si="312"/>
        <v>5.7098699999999996</v>
      </c>
      <c r="U539" s="91">
        <f t="shared" si="312"/>
        <v>5.7030700000000003</v>
      </c>
      <c r="V539" s="91">
        <f t="shared" si="312"/>
        <v>5.6941800000000002</v>
      </c>
      <c r="W539" s="91">
        <f t="shared" si="312"/>
        <v>5.68187</v>
      </c>
      <c r="X539" s="91">
        <f t="shared" si="312"/>
        <v>5.6310700000000002</v>
      </c>
      <c r="Y539" s="91">
        <f t="shared" si="312"/>
        <v>5.4521499999999996</v>
      </c>
      <c r="Z539" s="91">
        <f t="shared" si="312"/>
        <v>5.1332100000000001</v>
      </c>
      <c r="AA539" s="91">
        <f t="shared" si="312"/>
        <v>5.0172800000000004</v>
      </c>
    </row>
    <row r="540" spans="1:27" ht="12.75" customHeight="1" outlineLevel="1" x14ac:dyDescent="0.2">
      <c r="A540" s="99" t="s">
        <v>762</v>
      </c>
      <c r="B540" s="63" t="s">
        <v>238</v>
      </c>
      <c r="C540" s="43" t="s">
        <v>79</v>
      </c>
      <c r="D540" s="44">
        <v>1077.72</v>
      </c>
      <c r="E540" s="44">
        <v>984.29</v>
      </c>
      <c r="F540" s="44">
        <v>879.89</v>
      </c>
      <c r="G540" s="44">
        <v>865.06</v>
      </c>
      <c r="H540" s="44">
        <v>968.91</v>
      </c>
      <c r="I540" s="44">
        <v>1126.27</v>
      </c>
      <c r="J540" s="44">
        <v>1308.97</v>
      </c>
      <c r="K540" s="44">
        <v>1654.57</v>
      </c>
      <c r="L540" s="44">
        <v>1860.74</v>
      </c>
      <c r="M540" s="44">
        <v>1920.61</v>
      </c>
      <c r="N540" s="44">
        <v>1951.32</v>
      </c>
      <c r="O540" s="44">
        <v>1986.71</v>
      </c>
      <c r="P540" s="44">
        <v>1925.03</v>
      </c>
      <c r="Q540" s="44">
        <v>1943.44</v>
      </c>
      <c r="R540" s="44">
        <v>1956.62</v>
      </c>
      <c r="S540" s="44">
        <v>1909.08</v>
      </c>
      <c r="T540" s="44">
        <v>1930.39</v>
      </c>
      <c r="U540" s="44">
        <v>1923.59</v>
      </c>
      <c r="V540" s="44">
        <v>1914.7</v>
      </c>
      <c r="W540" s="44">
        <v>1902.39</v>
      </c>
      <c r="X540" s="44">
        <v>1851.59</v>
      </c>
      <c r="Y540" s="44">
        <v>1672.67</v>
      </c>
      <c r="Z540" s="44">
        <v>1353.73</v>
      </c>
      <c r="AA540" s="44">
        <v>1237.8</v>
      </c>
    </row>
    <row r="541" spans="1:27" ht="12.75" customHeight="1" outlineLevel="1" x14ac:dyDescent="0.2">
      <c r="A541" s="99" t="s">
        <v>763</v>
      </c>
      <c r="B541" s="63" t="s">
        <v>90</v>
      </c>
      <c r="C541" s="43" t="s">
        <v>79</v>
      </c>
      <c r="D541" s="44">
        <f>$D$486</f>
        <v>3559.77</v>
      </c>
      <c r="E541" s="44">
        <f t="shared" ref="E541:AA541" si="313">$D$486</f>
        <v>3559.77</v>
      </c>
      <c r="F541" s="44">
        <f t="shared" si="313"/>
        <v>3559.77</v>
      </c>
      <c r="G541" s="44">
        <f t="shared" si="313"/>
        <v>3559.77</v>
      </c>
      <c r="H541" s="44">
        <f t="shared" si="313"/>
        <v>3559.77</v>
      </c>
      <c r="I541" s="44">
        <f t="shared" si="313"/>
        <v>3559.77</v>
      </c>
      <c r="J541" s="44">
        <f t="shared" si="313"/>
        <v>3559.77</v>
      </c>
      <c r="K541" s="44">
        <f t="shared" si="313"/>
        <v>3559.77</v>
      </c>
      <c r="L541" s="44">
        <f t="shared" si="313"/>
        <v>3559.77</v>
      </c>
      <c r="M541" s="44">
        <f t="shared" si="313"/>
        <v>3559.77</v>
      </c>
      <c r="N541" s="44">
        <f t="shared" si="313"/>
        <v>3559.77</v>
      </c>
      <c r="O541" s="44">
        <f t="shared" si="313"/>
        <v>3559.77</v>
      </c>
      <c r="P541" s="44">
        <f t="shared" si="313"/>
        <v>3559.77</v>
      </c>
      <c r="Q541" s="44">
        <f t="shared" si="313"/>
        <v>3559.77</v>
      </c>
      <c r="R541" s="44">
        <f t="shared" si="313"/>
        <v>3559.77</v>
      </c>
      <c r="S541" s="44">
        <f t="shared" si="313"/>
        <v>3559.77</v>
      </c>
      <c r="T541" s="44">
        <f t="shared" si="313"/>
        <v>3559.77</v>
      </c>
      <c r="U541" s="44">
        <f t="shared" si="313"/>
        <v>3559.77</v>
      </c>
      <c r="V541" s="44">
        <f t="shared" si="313"/>
        <v>3559.77</v>
      </c>
      <c r="W541" s="44">
        <f t="shared" si="313"/>
        <v>3559.77</v>
      </c>
      <c r="X541" s="44">
        <f t="shared" si="313"/>
        <v>3559.77</v>
      </c>
      <c r="Y541" s="44">
        <f t="shared" si="313"/>
        <v>3559.77</v>
      </c>
      <c r="Z541" s="44">
        <f t="shared" si="313"/>
        <v>3559.77</v>
      </c>
      <c r="AA541" s="44">
        <f t="shared" si="313"/>
        <v>3559.77</v>
      </c>
    </row>
    <row r="542" spans="1:27" ht="12.75" customHeight="1" outlineLevel="1" x14ac:dyDescent="0.2">
      <c r="A542" s="99" t="s">
        <v>764</v>
      </c>
      <c r="B542" s="63" t="s">
        <v>83</v>
      </c>
      <c r="C542" s="43" t="s">
        <v>79</v>
      </c>
      <c r="D542" s="44">
        <v>3.35</v>
      </c>
      <c r="E542" s="44">
        <v>3.35</v>
      </c>
      <c r="F542" s="44">
        <v>3.35</v>
      </c>
      <c r="G542" s="44">
        <v>3.35</v>
      </c>
      <c r="H542" s="44">
        <v>3.35</v>
      </c>
      <c r="I542" s="44">
        <v>3.35</v>
      </c>
      <c r="J542" s="44">
        <v>3.35</v>
      </c>
      <c r="K542" s="44">
        <v>3.35</v>
      </c>
      <c r="L542" s="44">
        <v>3.35</v>
      </c>
      <c r="M542" s="44">
        <v>3.35</v>
      </c>
      <c r="N542" s="44">
        <v>3.35</v>
      </c>
      <c r="O542" s="44">
        <v>3.35</v>
      </c>
      <c r="P542" s="44">
        <v>3.35</v>
      </c>
      <c r="Q542" s="44">
        <v>3.35</v>
      </c>
      <c r="R542" s="44">
        <v>3.35</v>
      </c>
      <c r="S542" s="44">
        <v>3.35</v>
      </c>
      <c r="T542" s="44">
        <v>3.35</v>
      </c>
      <c r="U542" s="44">
        <v>3.35</v>
      </c>
      <c r="V542" s="44">
        <v>3.35</v>
      </c>
      <c r="W542" s="44">
        <v>3.35</v>
      </c>
      <c r="X542" s="44">
        <v>3.35</v>
      </c>
      <c r="Y542" s="44">
        <v>3.35</v>
      </c>
      <c r="Z542" s="44">
        <v>3.35</v>
      </c>
      <c r="AA542" s="44">
        <v>3.35</v>
      </c>
    </row>
    <row r="543" spans="1:27" ht="12.75" customHeight="1" outlineLevel="1" x14ac:dyDescent="0.2">
      <c r="A543" s="99" t="s">
        <v>765</v>
      </c>
      <c r="B543" s="63" t="s">
        <v>81</v>
      </c>
      <c r="C543" s="43" t="s">
        <v>79</v>
      </c>
      <c r="D543" s="44">
        <f>$D$11</f>
        <v>216.36</v>
      </c>
      <c r="E543" s="44">
        <f t="shared" ref="E543:AA543" si="314">$D$11</f>
        <v>216.36</v>
      </c>
      <c r="F543" s="44">
        <f t="shared" si="314"/>
        <v>216.36</v>
      </c>
      <c r="G543" s="44">
        <f t="shared" si="314"/>
        <v>216.36</v>
      </c>
      <c r="H543" s="44">
        <f t="shared" si="314"/>
        <v>216.36</v>
      </c>
      <c r="I543" s="44">
        <f t="shared" si="314"/>
        <v>216.36</v>
      </c>
      <c r="J543" s="44">
        <f t="shared" si="314"/>
        <v>216.36</v>
      </c>
      <c r="K543" s="44">
        <f t="shared" si="314"/>
        <v>216.36</v>
      </c>
      <c r="L543" s="44">
        <f t="shared" si="314"/>
        <v>216.36</v>
      </c>
      <c r="M543" s="44">
        <f t="shared" si="314"/>
        <v>216.36</v>
      </c>
      <c r="N543" s="44">
        <f t="shared" si="314"/>
        <v>216.36</v>
      </c>
      <c r="O543" s="44">
        <f t="shared" si="314"/>
        <v>216.36</v>
      </c>
      <c r="P543" s="44">
        <f t="shared" si="314"/>
        <v>216.36</v>
      </c>
      <c r="Q543" s="44">
        <f t="shared" si="314"/>
        <v>216.36</v>
      </c>
      <c r="R543" s="44">
        <f t="shared" si="314"/>
        <v>216.36</v>
      </c>
      <c r="S543" s="44">
        <f t="shared" si="314"/>
        <v>216.36</v>
      </c>
      <c r="T543" s="44">
        <f t="shared" si="314"/>
        <v>216.36</v>
      </c>
      <c r="U543" s="44">
        <f t="shared" si="314"/>
        <v>216.36</v>
      </c>
      <c r="V543" s="44">
        <f t="shared" si="314"/>
        <v>216.36</v>
      </c>
      <c r="W543" s="44">
        <f t="shared" si="314"/>
        <v>216.36</v>
      </c>
      <c r="X543" s="44">
        <f t="shared" si="314"/>
        <v>216.36</v>
      </c>
      <c r="Y543" s="44">
        <f t="shared" si="314"/>
        <v>216.36</v>
      </c>
      <c r="Z543" s="44">
        <f t="shared" si="314"/>
        <v>216.36</v>
      </c>
      <c r="AA543" s="44">
        <f t="shared" si="314"/>
        <v>216.36</v>
      </c>
    </row>
    <row r="544" spans="1:27" x14ac:dyDescent="0.2">
      <c r="A544" s="98" t="s">
        <v>766</v>
      </c>
      <c r="B544" s="28" t="str">
        <f>"13"&amp;"."&amp;$B$662&amp;"."&amp;$B$663</f>
        <v>13.12.2023</v>
      </c>
      <c r="C544" s="90" t="s">
        <v>76</v>
      </c>
      <c r="D544" s="91">
        <f>ROUND(((D545+D546+D548+D547)/1000),5)</f>
        <v>4.9449399999999999</v>
      </c>
      <c r="E544" s="91">
        <f>ROUND(((E545+E546+E548+E547)/1000),5)</f>
        <v>4.8559400000000004</v>
      </c>
      <c r="F544" s="91">
        <f>ROUND(((F545+F546+F548+F547)/1000),5)</f>
        <v>4.8195800000000002</v>
      </c>
      <c r="G544" s="91">
        <f t="shared" ref="G544:AA544" si="315">ROUND(((G545+G546+G548+G547)/1000),5)</f>
        <v>4.8073899999999998</v>
      </c>
      <c r="H544" s="91">
        <f t="shared" si="315"/>
        <v>4.8412800000000002</v>
      </c>
      <c r="I544" s="91">
        <f t="shared" si="315"/>
        <v>4.9807899999999998</v>
      </c>
      <c r="J544" s="91">
        <f t="shared" si="315"/>
        <v>5.15388</v>
      </c>
      <c r="K544" s="91">
        <f t="shared" si="315"/>
        <v>5.4943299999999997</v>
      </c>
      <c r="L544" s="91">
        <f t="shared" si="315"/>
        <v>5.7125700000000004</v>
      </c>
      <c r="M544" s="91">
        <f t="shared" si="315"/>
        <v>5.7864800000000001</v>
      </c>
      <c r="N544" s="91">
        <f t="shared" si="315"/>
        <v>5.8188700000000004</v>
      </c>
      <c r="O544" s="91">
        <f t="shared" si="315"/>
        <v>5.8528099999999998</v>
      </c>
      <c r="P544" s="91">
        <f t="shared" si="315"/>
        <v>5.8022200000000002</v>
      </c>
      <c r="Q544" s="91">
        <f t="shared" si="315"/>
        <v>5.8277200000000002</v>
      </c>
      <c r="R544" s="91">
        <f t="shared" si="315"/>
        <v>5.81759</v>
      </c>
      <c r="S544" s="91">
        <f t="shared" si="315"/>
        <v>5.7944500000000003</v>
      </c>
      <c r="T544" s="91">
        <f t="shared" si="315"/>
        <v>5.82545</v>
      </c>
      <c r="U544" s="91">
        <f t="shared" si="315"/>
        <v>5.8160499999999997</v>
      </c>
      <c r="V544" s="91">
        <f t="shared" si="315"/>
        <v>5.7918700000000003</v>
      </c>
      <c r="W544" s="91">
        <f t="shared" si="315"/>
        <v>5.72743</v>
      </c>
      <c r="X544" s="91">
        <f t="shared" si="315"/>
        <v>5.6086499999999999</v>
      </c>
      <c r="Y544" s="91">
        <f t="shared" si="315"/>
        <v>5.5359299999999996</v>
      </c>
      <c r="Z544" s="91">
        <f t="shared" si="315"/>
        <v>5.2729200000000001</v>
      </c>
      <c r="AA544" s="91">
        <f t="shared" si="315"/>
        <v>5.0820299999999996</v>
      </c>
    </row>
    <row r="545" spans="1:27" ht="12.75" customHeight="1" outlineLevel="1" x14ac:dyDescent="0.2">
      <c r="A545" s="99" t="s">
        <v>767</v>
      </c>
      <c r="B545" s="63" t="s">
        <v>238</v>
      </c>
      <c r="C545" s="43" t="s">
        <v>79</v>
      </c>
      <c r="D545" s="44">
        <v>1165.46</v>
      </c>
      <c r="E545" s="44">
        <v>1076.46</v>
      </c>
      <c r="F545" s="44">
        <v>1040.0999999999999</v>
      </c>
      <c r="G545" s="44">
        <v>1027.9100000000001</v>
      </c>
      <c r="H545" s="44">
        <v>1061.8</v>
      </c>
      <c r="I545" s="44">
        <v>1201.31</v>
      </c>
      <c r="J545" s="44">
        <v>1374.4</v>
      </c>
      <c r="K545" s="44">
        <v>1714.85</v>
      </c>
      <c r="L545" s="44">
        <v>1933.09</v>
      </c>
      <c r="M545" s="44">
        <v>2007</v>
      </c>
      <c r="N545" s="44">
        <v>2039.39</v>
      </c>
      <c r="O545" s="44">
        <v>2073.33</v>
      </c>
      <c r="P545" s="44">
        <v>2022.74</v>
      </c>
      <c r="Q545" s="44">
        <v>2048.2399999999998</v>
      </c>
      <c r="R545" s="44">
        <v>2038.11</v>
      </c>
      <c r="S545" s="44">
        <v>2014.97</v>
      </c>
      <c r="T545" s="44">
        <v>2045.97</v>
      </c>
      <c r="U545" s="44">
        <v>2036.57</v>
      </c>
      <c r="V545" s="44">
        <v>2012.39</v>
      </c>
      <c r="W545" s="44">
        <v>1947.95</v>
      </c>
      <c r="X545" s="44">
        <v>1829.17</v>
      </c>
      <c r="Y545" s="44">
        <v>1756.45</v>
      </c>
      <c r="Z545" s="44">
        <v>1493.44</v>
      </c>
      <c r="AA545" s="44">
        <v>1302.55</v>
      </c>
    </row>
    <row r="546" spans="1:27" ht="12.75" customHeight="1" outlineLevel="1" x14ac:dyDescent="0.2">
      <c r="A546" s="99" t="s">
        <v>768</v>
      </c>
      <c r="B546" s="63" t="s">
        <v>90</v>
      </c>
      <c r="C546" s="43" t="s">
        <v>79</v>
      </c>
      <c r="D546" s="44">
        <f>$D$486</f>
        <v>3559.77</v>
      </c>
      <c r="E546" s="44">
        <f t="shared" ref="E546:AA546" si="316">$D$486</f>
        <v>3559.77</v>
      </c>
      <c r="F546" s="44">
        <f t="shared" si="316"/>
        <v>3559.77</v>
      </c>
      <c r="G546" s="44">
        <f t="shared" si="316"/>
        <v>3559.77</v>
      </c>
      <c r="H546" s="44">
        <f t="shared" si="316"/>
        <v>3559.77</v>
      </c>
      <c r="I546" s="44">
        <f t="shared" si="316"/>
        <v>3559.77</v>
      </c>
      <c r="J546" s="44">
        <f t="shared" si="316"/>
        <v>3559.77</v>
      </c>
      <c r="K546" s="44">
        <f t="shared" si="316"/>
        <v>3559.77</v>
      </c>
      <c r="L546" s="44">
        <f t="shared" si="316"/>
        <v>3559.77</v>
      </c>
      <c r="M546" s="44">
        <f t="shared" si="316"/>
        <v>3559.77</v>
      </c>
      <c r="N546" s="44">
        <f t="shared" si="316"/>
        <v>3559.77</v>
      </c>
      <c r="O546" s="44">
        <f t="shared" si="316"/>
        <v>3559.77</v>
      </c>
      <c r="P546" s="44">
        <f t="shared" si="316"/>
        <v>3559.77</v>
      </c>
      <c r="Q546" s="44">
        <f t="shared" si="316"/>
        <v>3559.77</v>
      </c>
      <c r="R546" s="44">
        <f t="shared" si="316"/>
        <v>3559.77</v>
      </c>
      <c r="S546" s="44">
        <f t="shared" si="316"/>
        <v>3559.77</v>
      </c>
      <c r="T546" s="44">
        <f t="shared" si="316"/>
        <v>3559.77</v>
      </c>
      <c r="U546" s="44">
        <f t="shared" si="316"/>
        <v>3559.77</v>
      </c>
      <c r="V546" s="44">
        <f t="shared" si="316"/>
        <v>3559.77</v>
      </c>
      <c r="W546" s="44">
        <f t="shared" si="316"/>
        <v>3559.77</v>
      </c>
      <c r="X546" s="44">
        <f t="shared" si="316"/>
        <v>3559.77</v>
      </c>
      <c r="Y546" s="44">
        <f t="shared" si="316"/>
        <v>3559.77</v>
      </c>
      <c r="Z546" s="44">
        <f t="shared" si="316"/>
        <v>3559.77</v>
      </c>
      <c r="AA546" s="44">
        <f t="shared" si="316"/>
        <v>3559.77</v>
      </c>
    </row>
    <row r="547" spans="1:27" ht="12.75" customHeight="1" outlineLevel="1" x14ac:dyDescent="0.2">
      <c r="A547" s="99" t="s">
        <v>769</v>
      </c>
      <c r="B547" s="63" t="s">
        <v>83</v>
      </c>
      <c r="C547" s="43" t="s">
        <v>79</v>
      </c>
      <c r="D547" s="44">
        <v>3.35</v>
      </c>
      <c r="E547" s="44">
        <v>3.35</v>
      </c>
      <c r="F547" s="44">
        <v>3.35</v>
      </c>
      <c r="G547" s="44">
        <v>3.35</v>
      </c>
      <c r="H547" s="44">
        <v>3.35</v>
      </c>
      <c r="I547" s="44">
        <v>3.35</v>
      </c>
      <c r="J547" s="44">
        <v>3.35</v>
      </c>
      <c r="K547" s="44">
        <v>3.35</v>
      </c>
      <c r="L547" s="44">
        <v>3.35</v>
      </c>
      <c r="M547" s="44">
        <v>3.35</v>
      </c>
      <c r="N547" s="44">
        <v>3.35</v>
      </c>
      <c r="O547" s="44">
        <v>3.35</v>
      </c>
      <c r="P547" s="44">
        <v>3.35</v>
      </c>
      <c r="Q547" s="44">
        <v>3.35</v>
      </c>
      <c r="R547" s="44">
        <v>3.35</v>
      </c>
      <c r="S547" s="44">
        <v>3.35</v>
      </c>
      <c r="T547" s="44">
        <v>3.35</v>
      </c>
      <c r="U547" s="44">
        <v>3.35</v>
      </c>
      <c r="V547" s="44">
        <v>3.35</v>
      </c>
      <c r="W547" s="44">
        <v>3.35</v>
      </c>
      <c r="X547" s="44">
        <v>3.35</v>
      </c>
      <c r="Y547" s="44">
        <v>3.35</v>
      </c>
      <c r="Z547" s="44">
        <v>3.35</v>
      </c>
      <c r="AA547" s="44">
        <v>3.35</v>
      </c>
    </row>
    <row r="548" spans="1:27" ht="12.75" customHeight="1" outlineLevel="1" x14ac:dyDescent="0.2">
      <c r="A548" s="99" t="s">
        <v>770</v>
      </c>
      <c r="B548" s="63" t="s">
        <v>81</v>
      </c>
      <c r="C548" s="43" t="s">
        <v>79</v>
      </c>
      <c r="D548" s="44">
        <f>$D$11</f>
        <v>216.36</v>
      </c>
      <c r="E548" s="44">
        <f t="shared" ref="E548:AA548" si="317">$D$11</f>
        <v>216.36</v>
      </c>
      <c r="F548" s="44">
        <f t="shared" si="317"/>
        <v>216.36</v>
      </c>
      <c r="G548" s="44">
        <f t="shared" si="317"/>
        <v>216.36</v>
      </c>
      <c r="H548" s="44">
        <f t="shared" si="317"/>
        <v>216.36</v>
      </c>
      <c r="I548" s="44">
        <f t="shared" si="317"/>
        <v>216.36</v>
      </c>
      <c r="J548" s="44">
        <f t="shared" si="317"/>
        <v>216.36</v>
      </c>
      <c r="K548" s="44">
        <f t="shared" si="317"/>
        <v>216.36</v>
      </c>
      <c r="L548" s="44">
        <f t="shared" si="317"/>
        <v>216.36</v>
      </c>
      <c r="M548" s="44">
        <f t="shared" si="317"/>
        <v>216.36</v>
      </c>
      <c r="N548" s="44">
        <f t="shared" si="317"/>
        <v>216.36</v>
      </c>
      <c r="O548" s="44">
        <f t="shared" si="317"/>
        <v>216.36</v>
      </c>
      <c r="P548" s="44">
        <f t="shared" si="317"/>
        <v>216.36</v>
      </c>
      <c r="Q548" s="44">
        <f t="shared" si="317"/>
        <v>216.36</v>
      </c>
      <c r="R548" s="44">
        <f t="shared" si="317"/>
        <v>216.36</v>
      </c>
      <c r="S548" s="44">
        <f t="shared" si="317"/>
        <v>216.36</v>
      </c>
      <c r="T548" s="44">
        <f t="shared" si="317"/>
        <v>216.36</v>
      </c>
      <c r="U548" s="44">
        <f t="shared" si="317"/>
        <v>216.36</v>
      </c>
      <c r="V548" s="44">
        <f t="shared" si="317"/>
        <v>216.36</v>
      </c>
      <c r="W548" s="44">
        <f t="shared" si="317"/>
        <v>216.36</v>
      </c>
      <c r="X548" s="44">
        <f t="shared" si="317"/>
        <v>216.36</v>
      </c>
      <c r="Y548" s="44">
        <f t="shared" si="317"/>
        <v>216.36</v>
      </c>
      <c r="Z548" s="44">
        <f t="shared" si="317"/>
        <v>216.36</v>
      </c>
      <c r="AA548" s="44">
        <f t="shared" si="317"/>
        <v>216.36</v>
      </c>
    </row>
    <row r="549" spans="1:27" x14ac:dyDescent="0.2">
      <c r="A549" s="98" t="s">
        <v>771</v>
      </c>
      <c r="B549" s="28" t="str">
        <f>"14"&amp;"."&amp;$B$662&amp;"."&amp;$B$663</f>
        <v>14.12.2023</v>
      </c>
      <c r="C549" s="90" t="s">
        <v>76</v>
      </c>
      <c r="D549" s="91">
        <f>ROUND(((D550+D551+D553+D552)/1000),5)</f>
        <v>4.9968899999999996</v>
      </c>
      <c r="E549" s="91">
        <f>ROUND(((E550+E551+E553+E552)/1000),5)</f>
        <v>4.9206599999999998</v>
      </c>
      <c r="F549" s="91">
        <f>ROUND(((F550+F551+F553+F552)/1000),5)</f>
        <v>4.8729899999999997</v>
      </c>
      <c r="G549" s="91">
        <f t="shared" ref="G549:AA549" si="318">ROUND(((G550+G551+G553+G552)/1000),5)</f>
        <v>4.8759100000000002</v>
      </c>
      <c r="H549" s="91">
        <f t="shared" si="318"/>
        <v>4.9213300000000002</v>
      </c>
      <c r="I549" s="91">
        <f t="shared" si="318"/>
        <v>5.0705799999999996</v>
      </c>
      <c r="J549" s="91">
        <f t="shared" si="318"/>
        <v>5.3278999999999996</v>
      </c>
      <c r="K549" s="91">
        <f t="shared" si="318"/>
        <v>5.5632900000000003</v>
      </c>
      <c r="L549" s="91">
        <f t="shared" si="318"/>
        <v>5.7787600000000001</v>
      </c>
      <c r="M549" s="91">
        <f t="shared" si="318"/>
        <v>5.8425700000000003</v>
      </c>
      <c r="N549" s="91">
        <f t="shared" si="318"/>
        <v>5.9739399999999998</v>
      </c>
      <c r="O549" s="91">
        <f t="shared" si="318"/>
        <v>5.9062900000000003</v>
      </c>
      <c r="P549" s="91">
        <f t="shared" si="318"/>
        <v>5.84924</v>
      </c>
      <c r="Q549" s="91">
        <f t="shared" si="318"/>
        <v>5.8722300000000001</v>
      </c>
      <c r="R549" s="91">
        <f t="shared" si="318"/>
        <v>5.9040400000000002</v>
      </c>
      <c r="S549" s="91">
        <f t="shared" si="318"/>
        <v>5.8442800000000004</v>
      </c>
      <c r="T549" s="91">
        <f t="shared" si="318"/>
        <v>6.0468000000000002</v>
      </c>
      <c r="U549" s="91">
        <f t="shared" si="318"/>
        <v>6.05992</v>
      </c>
      <c r="V549" s="91">
        <f t="shared" si="318"/>
        <v>6.0421899999999997</v>
      </c>
      <c r="W549" s="91">
        <f t="shared" si="318"/>
        <v>5.8038499999999997</v>
      </c>
      <c r="X549" s="91">
        <f t="shared" si="318"/>
        <v>5.7407199999999996</v>
      </c>
      <c r="Y549" s="91">
        <f t="shared" si="318"/>
        <v>5.5762700000000001</v>
      </c>
      <c r="Z549" s="91">
        <f t="shared" si="318"/>
        <v>5.2965299999999997</v>
      </c>
      <c r="AA549" s="91">
        <f t="shared" si="318"/>
        <v>5.1216200000000001</v>
      </c>
    </row>
    <row r="550" spans="1:27" ht="12.75" customHeight="1" outlineLevel="1" x14ac:dyDescent="0.2">
      <c r="A550" s="99" t="s">
        <v>772</v>
      </c>
      <c r="B550" s="63" t="s">
        <v>238</v>
      </c>
      <c r="C550" s="43" t="s">
        <v>79</v>
      </c>
      <c r="D550" s="44">
        <v>1217.4100000000001</v>
      </c>
      <c r="E550" s="44">
        <v>1141.18</v>
      </c>
      <c r="F550" s="44">
        <v>1093.51</v>
      </c>
      <c r="G550" s="44">
        <v>1096.43</v>
      </c>
      <c r="H550" s="44">
        <v>1141.8499999999999</v>
      </c>
      <c r="I550" s="44">
        <v>1291.0999999999999</v>
      </c>
      <c r="J550" s="44">
        <v>1548.42</v>
      </c>
      <c r="K550" s="44">
        <v>1783.81</v>
      </c>
      <c r="L550" s="44">
        <v>1999.28</v>
      </c>
      <c r="M550" s="44">
        <v>2063.09</v>
      </c>
      <c r="N550" s="44">
        <v>2194.46</v>
      </c>
      <c r="O550" s="44">
        <v>2126.81</v>
      </c>
      <c r="P550" s="44">
        <v>2069.7600000000002</v>
      </c>
      <c r="Q550" s="44">
        <v>2092.75</v>
      </c>
      <c r="R550" s="44">
        <v>2124.56</v>
      </c>
      <c r="S550" s="44">
        <v>2064.8000000000002</v>
      </c>
      <c r="T550" s="44">
        <v>2267.3200000000002</v>
      </c>
      <c r="U550" s="44">
        <v>2280.44</v>
      </c>
      <c r="V550" s="44">
        <v>2262.71</v>
      </c>
      <c r="W550" s="44">
        <v>2024.37</v>
      </c>
      <c r="X550" s="44">
        <v>1961.24</v>
      </c>
      <c r="Y550" s="44">
        <v>1796.79</v>
      </c>
      <c r="Z550" s="44">
        <v>1517.05</v>
      </c>
      <c r="AA550" s="44">
        <v>1342.14</v>
      </c>
    </row>
    <row r="551" spans="1:27" ht="12.75" customHeight="1" outlineLevel="1" x14ac:dyDescent="0.2">
      <c r="A551" s="99" t="s">
        <v>773</v>
      </c>
      <c r="B551" s="63" t="s">
        <v>90</v>
      </c>
      <c r="C551" s="43" t="s">
        <v>79</v>
      </c>
      <c r="D551" s="44">
        <f>$D$486</f>
        <v>3559.77</v>
      </c>
      <c r="E551" s="44">
        <f t="shared" ref="E551:AA551" si="319">$D$486</f>
        <v>3559.77</v>
      </c>
      <c r="F551" s="44">
        <f t="shared" si="319"/>
        <v>3559.77</v>
      </c>
      <c r="G551" s="44">
        <f t="shared" si="319"/>
        <v>3559.77</v>
      </c>
      <c r="H551" s="44">
        <f t="shared" si="319"/>
        <v>3559.77</v>
      </c>
      <c r="I551" s="44">
        <f t="shared" si="319"/>
        <v>3559.77</v>
      </c>
      <c r="J551" s="44">
        <f t="shared" si="319"/>
        <v>3559.77</v>
      </c>
      <c r="K551" s="44">
        <f t="shared" si="319"/>
        <v>3559.77</v>
      </c>
      <c r="L551" s="44">
        <f t="shared" si="319"/>
        <v>3559.77</v>
      </c>
      <c r="M551" s="44">
        <f t="shared" si="319"/>
        <v>3559.77</v>
      </c>
      <c r="N551" s="44">
        <f t="shared" si="319"/>
        <v>3559.77</v>
      </c>
      <c r="O551" s="44">
        <f t="shared" si="319"/>
        <v>3559.77</v>
      </c>
      <c r="P551" s="44">
        <f t="shared" si="319"/>
        <v>3559.77</v>
      </c>
      <c r="Q551" s="44">
        <f t="shared" si="319"/>
        <v>3559.77</v>
      </c>
      <c r="R551" s="44">
        <f t="shared" si="319"/>
        <v>3559.77</v>
      </c>
      <c r="S551" s="44">
        <f t="shared" si="319"/>
        <v>3559.77</v>
      </c>
      <c r="T551" s="44">
        <f t="shared" si="319"/>
        <v>3559.77</v>
      </c>
      <c r="U551" s="44">
        <f t="shared" si="319"/>
        <v>3559.77</v>
      </c>
      <c r="V551" s="44">
        <f t="shared" si="319"/>
        <v>3559.77</v>
      </c>
      <c r="W551" s="44">
        <f t="shared" si="319"/>
        <v>3559.77</v>
      </c>
      <c r="X551" s="44">
        <f t="shared" si="319"/>
        <v>3559.77</v>
      </c>
      <c r="Y551" s="44">
        <f t="shared" si="319"/>
        <v>3559.77</v>
      </c>
      <c r="Z551" s="44">
        <f t="shared" si="319"/>
        <v>3559.77</v>
      </c>
      <c r="AA551" s="44">
        <f t="shared" si="319"/>
        <v>3559.77</v>
      </c>
    </row>
    <row r="552" spans="1:27" ht="12.75" customHeight="1" outlineLevel="1" x14ac:dyDescent="0.2">
      <c r="A552" s="99" t="s">
        <v>774</v>
      </c>
      <c r="B552" s="63" t="s">
        <v>83</v>
      </c>
      <c r="C552" s="43" t="s">
        <v>79</v>
      </c>
      <c r="D552" s="44">
        <v>3.35</v>
      </c>
      <c r="E552" s="44">
        <v>3.35</v>
      </c>
      <c r="F552" s="44">
        <v>3.35</v>
      </c>
      <c r="G552" s="44">
        <v>3.35</v>
      </c>
      <c r="H552" s="44">
        <v>3.35</v>
      </c>
      <c r="I552" s="44">
        <v>3.35</v>
      </c>
      <c r="J552" s="44">
        <v>3.35</v>
      </c>
      <c r="K552" s="44">
        <v>3.35</v>
      </c>
      <c r="L552" s="44">
        <v>3.35</v>
      </c>
      <c r="M552" s="44">
        <v>3.35</v>
      </c>
      <c r="N552" s="44">
        <v>3.35</v>
      </c>
      <c r="O552" s="44">
        <v>3.35</v>
      </c>
      <c r="P552" s="44">
        <v>3.35</v>
      </c>
      <c r="Q552" s="44">
        <v>3.35</v>
      </c>
      <c r="R552" s="44">
        <v>3.35</v>
      </c>
      <c r="S552" s="44">
        <v>3.35</v>
      </c>
      <c r="T552" s="44">
        <v>3.35</v>
      </c>
      <c r="U552" s="44">
        <v>3.35</v>
      </c>
      <c r="V552" s="44">
        <v>3.35</v>
      </c>
      <c r="W552" s="44">
        <v>3.35</v>
      </c>
      <c r="X552" s="44">
        <v>3.35</v>
      </c>
      <c r="Y552" s="44">
        <v>3.35</v>
      </c>
      <c r="Z552" s="44">
        <v>3.35</v>
      </c>
      <c r="AA552" s="44">
        <v>3.35</v>
      </c>
    </row>
    <row r="553" spans="1:27" ht="12.75" customHeight="1" outlineLevel="1" x14ac:dyDescent="0.2">
      <c r="A553" s="99" t="s">
        <v>775</v>
      </c>
      <c r="B553" s="63" t="s">
        <v>81</v>
      </c>
      <c r="C553" s="43" t="s">
        <v>79</v>
      </c>
      <c r="D553" s="44">
        <f>$D$11</f>
        <v>216.36</v>
      </c>
      <c r="E553" s="44">
        <f t="shared" ref="E553:AA553" si="320">$D$11</f>
        <v>216.36</v>
      </c>
      <c r="F553" s="44">
        <f t="shared" si="320"/>
        <v>216.36</v>
      </c>
      <c r="G553" s="44">
        <f t="shared" si="320"/>
        <v>216.36</v>
      </c>
      <c r="H553" s="44">
        <f t="shared" si="320"/>
        <v>216.36</v>
      </c>
      <c r="I553" s="44">
        <f t="shared" si="320"/>
        <v>216.36</v>
      </c>
      <c r="J553" s="44">
        <f t="shared" si="320"/>
        <v>216.36</v>
      </c>
      <c r="K553" s="44">
        <f t="shared" si="320"/>
        <v>216.36</v>
      </c>
      <c r="L553" s="44">
        <f t="shared" si="320"/>
        <v>216.36</v>
      </c>
      <c r="M553" s="44">
        <f t="shared" si="320"/>
        <v>216.36</v>
      </c>
      <c r="N553" s="44">
        <f t="shared" si="320"/>
        <v>216.36</v>
      </c>
      <c r="O553" s="44">
        <f t="shared" si="320"/>
        <v>216.36</v>
      </c>
      <c r="P553" s="44">
        <f t="shared" si="320"/>
        <v>216.36</v>
      </c>
      <c r="Q553" s="44">
        <f t="shared" si="320"/>
        <v>216.36</v>
      </c>
      <c r="R553" s="44">
        <f t="shared" si="320"/>
        <v>216.36</v>
      </c>
      <c r="S553" s="44">
        <f t="shared" si="320"/>
        <v>216.36</v>
      </c>
      <c r="T553" s="44">
        <f t="shared" si="320"/>
        <v>216.36</v>
      </c>
      <c r="U553" s="44">
        <f t="shared" si="320"/>
        <v>216.36</v>
      </c>
      <c r="V553" s="44">
        <f t="shared" si="320"/>
        <v>216.36</v>
      </c>
      <c r="W553" s="44">
        <f t="shared" si="320"/>
        <v>216.36</v>
      </c>
      <c r="X553" s="44">
        <f t="shared" si="320"/>
        <v>216.36</v>
      </c>
      <c r="Y553" s="44">
        <f t="shared" si="320"/>
        <v>216.36</v>
      </c>
      <c r="Z553" s="44">
        <f t="shared" si="320"/>
        <v>216.36</v>
      </c>
      <c r="AA553" s="44">
        <f t="shared" si="320"/>
        <v>216.36</v>
      </c>
    </row>
    <row r="554" spans="1:27" x14ac:dyDescent="0.2">
      <c r="A554" s="98" t="s">
        <v>776</v>
      </c>
      <c r="B554" s="28" t="str">
        <f>"15"&amp;"."&amp;$B$662&amp;"."&amp;$B$663</f>
        <v>15.12.2023</v>
      </c>
      <c r="C554" s="90" t="s">
        <v>76</v>
      </c>
      <c r="D554" s="91">
        <f>ROUND(((D555+D556+D558+D557)/1000),5)</f>
        <v>5.0051100000000002</v>
      </c>
      <c r="E554" s="91">
        <f>ROUND(((E555+E556+E558+E557)/1000),5)</f>
        <v>4.9529100000000001</v>
      </c>
      <c r="F554" s="91">
        <f>ROUND(((F555+F556+F558+F557)/1000),5)</f>
        <v>4.9099000000000004</v>
      </c>
      <c r="G554" s="91">
        <f t="shared" ref="G554:AA554" si="321">ROUND(((G555+G556+G558+G557)/1000),5)</f>
        <v>4.8980499999999996</v>
      </c>
      <c r="H554" s="91">
        <f t="shared" si="321"/>
        <v>4.9529300000000003</v>
      </c>
      <c r="I554" s="91">
        <f t="shared" si="321"/>
        <v>5.0686200000000001</v>
      </c>
      <c r="J554" s="91">
        <f t="shared" si="321"/>
        <v>5.2847799999999996</v>
      </c>
      <c r="K554" s="91">
        <f t="shared" si="321"/>
        <v>5.6221399999999999</v>
      </c>
      <c r="L554" s="91">
        <f t="shared" si="321"/>
        <v>5.8296599999999996</v>
      </c>
      <c r="M554" s="91">
        <f t="shared" si="321"/>
        <v>5.8540900000000002</v>
      </c>
      <c r="N554" s="91">
        <f t="shared" si="321"/>
        <v>5.8844399999999997</v>
      </c>
      <c r="O554" s="91">
        <f t="shared" si="321"/>
        <v>5.88809</v>
      </c>
      <c r="P554" s="91">
        <f t="shared" si="321"/>
        <v>5.8850100000000003</v>
      </c>
      <c r="Q554" s="91">
        <f t="shared" si="321"/>
        <v>5.8898799999999998</v>
      </c>
      <c r="R554" s="91">
        <f t="shared" si="321"/>
        <v>5.8902299999999999</v>
      </c>
      <c r="S554" s="91">
        <f t="shared" si="321"/>
        <v>5.8560600000000003</v>
      </c>
      <c r="T554" s="91">
        <f t="shared" si="321"/>
        <v>5.9165700000000001</v>
      </c>
      <c r="U554" s="91">
        <f t="shared" si="321"/>
        <v>5.9212699999999998</v>
      </c>
      <c r="V554" s="91">
        <f t="shared" si="321"/>
        <v>5.9127599999999996</v>
      </c>
      <c r="W554" s="91">
        <f t="shared" si="321"/>
        <v>5.84992</v>
      </c>
      <c r="X554" s="91">
        <f t="shared" si="321"/>
        <v>5.6928999999999998</v>
      </c>
      <c r="Y554" s="91">
        <f t="shared" si="321"/>
        <v>5.5485600000000002</v>
      </c>
      <c r="Z554" s="91">
        <f t="shared" si="321"/>
        <v>5.3437000000000001</v>
      </c>
      <c r="AA554" s="91">
        <f t="shared" si="321"/>
        <v>5.1228999999999996</v>
      </c>
    </row>
    <row r="555" spans="1:27" ht="12.75" customHeight="1" outlineLevel="1" x14ac:dyDescent="0.2">
      <c r="A555" s="99" t="s">
        <v>777</v>
      </c>
      <c r="B555" s="63" t="s">
        <v>238</v>
      </c>
      <c r="C555" s="43" t="s">
        <v>79</v>
      </c>
      <c r="D555" s="44">
        <v>1225.6300000000001</v>
      </c>
      <c r="E555" s="44">
        <v>1173.43</v>
      </c>
      <c r="F555" s="44">
        <v>1130.42</v>
      </c>
      <c r="G555" s="44">
        <v>1118.57</v>
      </c>
      <c r="H555" s="44">
        <v>1173.45</v>
      </c>
      <c r="I555" s="44">
        <v>1289.1400000000001</v>
      </c>
      <c r="J555" s="44">
        <v>1505.3</v>
      </c>
      <c r="K555" s="44">
        <v>1842.66</v>
      </c>
      <c r="L555" s="44">
        <v>2050.1799999999998</v>
      </c>
      <c r="M555" s="44">
        <v>2074.61</v>
      </c>
      <c r="N555" s="44">
        <v>2104.96</v>
      </c>
      <c r="O555" s="44">
        <v>2108.61</v>
      </c>
      <c r="P555" s="44">
        <v>2105.5300000000002</v>
      </c>
      <c r="Q555" s="44">
        <v>2110.4</v>
      </c>
      <c r="R555" s="44">
        <v>2110.75</v>
      </c>
      <c r="S555" s="44">
        <v>2076.58</v>
      </c>
      <c r="T555" s="44">
        <v>2137.09</v>
      </c>
      <c r="U555" s="44">
        <v>2141.79</v>
      </c>
      <c r="V555" s="44">
        <v>2133.2800000000002</v>
      </c>
      <c r="W555" s="44">
        <v>2070.44</v>
      </c>
      <c r="X555" s="44">
        <v>1913.42</v>
      </c>
      <c r="Y555" s="44">
        <v>1769.08</v>
      </c>
      <c r="Z555" s="44">
        <v>1564.22</v>
      </c>
      <c r="AA555" s="44">
        <v>1343.42</v>
      </c>
    </row>
    <row r="556" spans="1:27" ht="12.75" customHeight="1" outlineLevel="1" x14ac:dyDescent="0.2">
      <c r="A556" s="99" t="s">
        <v>778</v>
      </c>
      <c r="B556" s="63" t="s">
        <v>90</v>
      </c>
      <c r="C556" s="43" t="s">
        <v>79</v>
      </c>
      <c r="D556" s="44">
        <f>$D$486</f>
        <v>3559.77</v>
      </c>
      <c r="E556" s="44">
        <f t="shared" ref="E556:AA556" si="322">$D$486</f>
        <v>3559.77</v>
      </c>
      <c r="F556" s="44">
        <f t="shared" si="322"/>
        <v>3559.77</v>
      </c>
      <c r="G556" s="44">
        <f t="shared" si="322"/>
        <v>3559.77</v>
      </c>
      <c r="H556" s="44">
        <f t="shared" si="322"/>
        <v>3559.77</v>
      </c>
      <c r="I556" s="44">
        <f t="shared" si="322"/>
        <v>3559.77</v>
      </c>
      <c r="J556" s="44">
        <f t="shared" si="322"/>
        <v>3559.77</v>
      </c>
      <c r="K556" s="44">
        <f t="shared" si="322"/>
        <v>3559.77</v>
      </c>
      <c r="L556" s="44">
        <f t="shared" si="322"/>
        <v>3559.77</v>
      </c>
      <c r="M556" s="44">
        <f t="shared" si="322"/>
        <v>3559.77</v>
      </c>
      <c r="N556" s="44">
        <f t="shared" si="322"/>
        <v>3559.77</v>
      </c>
      <c r="O556" s="44">
        <f t="shared" si="322"/>
        <v>3559.77</v>
      </c>
      <c r="P556" s="44">
        <f t="shared" si="322"/>
        <v>3559.77</v>
      </c>
      <c r="Q556" s="44">
        <f t="shared" si="322"/>
        <v>3559.77</v>
      </c>
      <c r="R556" s="44">
        <f t="shared" si="322"/>
        <v>3559.77</v>
      </c>
      <c r="S556" s="44">
        <f t="shared" si="322"/>
        <v>3559.77</v>
      </c>
      <c r="T556" s="44">
        <f t="shared" si="322"/>
        <v>3559.77</v>
      </c>
      <c r="U556" s="44">
        <f t="shared" si="322"/>
        <v>3559.77</v>
      </c>
      <c r="V556" s="44">
        <f t="shared" si="322"/>
        <v>3559.77</v>
      </c>
      <c r="W556" s="44">
        <f t="shared" si="322"/>
        <v>3559.77</v>
      </c>
      <c r="X556" s="44">
        <f t="shared" si="322"/>
        <v>3559.77</v>
      </c>
      <c r="Y556" s="44">
        <f t="shared" si="322"/>
        <v>3559.77</v>
      </c>
      <c r="Z556" s="44">
        <f t="shared" si="322"/>
        <v>3559.77</v>
      </c>
      <c r="AA556" s="44">
        <f t="shared" si="322"/>
        <v>3559.77</v>
      </c>
    </row>
    <row r="557" spans="1:27" ht="12.75" customHeight="1" outlineLevel="1" x14ac:dyDescent="0.2">
      <c r="A557" s="99" t="s">
        <v>779</v>
      </c>
      <c r="B557" s="63" t="s">
        <v>83</v>
      </c>
      <c r="C557" s="43" t="s">
        <v>79</v>
      </c>
      <c r="D557" s="44">
        <v>3.35</v>
      </c>
      <c r="E557" s="44">
        <v>3.35</v>
      </c>
      <c r="F557" s="44">
        <v>3.35</v>
      </c>
      <c r="G557" s="44">
        <v>3.35</v>
      </c>
      <c r="H557" s="44">
        <v>3.35</v>
      </c>
      <c r="I557" s="44">
        <v>3.35</v>
      </c>
      <c r="J557" s="44">
        <v>3.35</v>
      </c>
      <c r="K557" s="44">
        <v>3.35</v>
      </c>
      <c r="L557" s="44">
        <v>3.35</v>
      </c>
      <c r="M557" s="44">
        <v>3.35</v>
      </c>
      <c r="N557" s="44">
        <v>3.35</v>
      </c>
      <c r="O557" s="44">
        <v>3.35</v>
      </c>
      <c r="P557" s="44">
        <v>3.35</v>
      </c>
      <c r="Q557" s="44">
        <v>3.35</v>
      </c>
      <c r="R557" s="44">
        <v>3.35</v>
      </c>
      <c r="S557" s="44">
        <v>3.35</v>
      </c>
      <c r="T557" s="44">
        <v>3.35</v>
      </c>
      <c r="U557" s="44">
        <v>3.35</v>
      </c>
      <c r="V557" s="44">
        <v>3.35</v>
      </c>
      <c r="W557" s="44">
        <v>3.35</v>
      </c>
      <c r="X557" s="44">
        <v>3.35</v>
      </c>
      <c r="Y557" s="44">
        <v>3.35</v>
      </c>
      <c r="Z557" s="44">
        <v>3.35</v>
      </c>
      <c r="AA557" s="44">
        <v>3.35</v>
      </c>
    </row>
    <row r="558" spans="1:27" ht="12.75" customHeight="1" outlineLevel="1" x14ac:dyDescent="0.2">
      <c r="A558" s="99" t="s">
        <v>780</v>
      </c>
      <c r="B558" s="63" t="s">
        <v>81</v>
      </c>
      <c r="C558" s="43" t="s">
        <v>79</v>
      </c>
      <c r="D558" s="44">
        <f>$D$11</f>
        <v>216.36</v>
      </c>
      <c r="E558" s="44">
        <f t="shared" ref="E558:AA558" si="323">$D$11</f>
        <v>216.36</v>
      </c>
      <c r="F558" s="44">
        <f t="shared" si="323"/>
        <v>216.36</v>
      </c>
      <c r="G558" s="44">
        <f t="shared" si="323"/>
        <v>216.36</v>
      </c>
      <c r="H558" s="44">
        <f t="shared" si="323"/>
        <v>216.36</v>
      </c>
      <c r="I558" s="44">
        <f t="shared" si="323"/>
        <v>216.36</v>
      </c>
      <c r="J558" s="44">
        <f t="shared" si="323"/>
        <v>216.36</v>
      </c>
      <c r="K558" s="44">
        <f t="shared" si="323"/>
        <v>216.36</v>
      </c>
      <c r="L558" s="44">
        <f t="shared" si="323"/>
        <v>216.36</v>
      </c>
      <c r="M558" s="44">
        <f t="shared" si="323"/>
        <v>216.36</v>
      </c>
      <c r="N558" s="44">
        <f t="shared" si="323"/>
        <v>216.36</v>
      </c>
      <c r="O558" s="44">
        <f t="shared" si="323"/>
        <v>216.36</v>
      </c>
      <c r="P558" s="44">
        <f t="shared" si="323"/>
        <v>216.36</v>
      </c>
      <c r="Q558" s="44">
        <f t="shared" si="323"/>
        <v>216.36</v>
      </c>
      <c r="R558" s="44">
        <f t="shared" si="323"/>
        <v>216.36</v>
      </c>
      <c r="S558" s="44">
        <f t="shared" si="323"/>
        <v>216.36</v>
      </c>
      <c r="T558" s="44">
        <f t="shared" si="323"/>
        <v>216.36</v>
      </c>
      <c r="U558" s="44">
        <f t="shared" si="323"/>
        <v>216.36</v>
      </c>
      <c r="V558" s="44">
        <f t="shared" si="323"/>
        <v>216.36</v>
      </c>
      <c r="W558" s="44">
        <f t="shared" si="323"/>
        <v>216.36</v>
      </c>
      <c r="X558" s="44">
        <f t="shared" si="323"/>
        <v>216.36</v>
      </c>
      <c r="Y558" s="44">
        <f t="shared" si="323"/>
        <v>216.36</v>
      </c>
      <c r="Z558" s="44">
        <f t="shared" si="323"/>
        <v>216.36</v>
      </c>
      <c r="AA558" s="44">
        <f t="shared" si="323"/>
        <v>216.36</v>
      </c>
    </row>
    <row r="559" spans="1:27" x14ac:dyDescent="0.2">
      <c r="A559" s="98" t="s">
        <v>781</v>
      </c>
      <c r="B559" s="28" t="str">
        <f>"16"&amp;"."&amp;$B$662&amp;"."&amp;$B$663</f>
        <v>16.12.2023</v>
      </c>
      <c r="C559" s="90" t="s">
        <v>76</v>
      </c>
      <c r="D559" s="91">
        <f>ROUND(((D560+D561+D563+D562)/1000),5)</f>
        <v>5.0727000000000002</v>
      </c>
      <c r="E559" s="91">
        <f>ROUND(((E560+E561+E563+E562)/1000),5)</f>
        <v>5.0325800000000003</v>
      </c>
      <c r="F559" s="91">
        <f>ROUND(((F560+F561+F563+F562)/1000),5)</f>
        <v>5.0113899999999996</v>
      </c>
      <c r="G559" s="91">
        <f t="shared" ref="G559:AA559" si="324">ROUND(((G560+G561+G563+G562)/1000),5)</f>
        <v>4.9778900000000004</v>
      </c>
      <c r="H559" s="91">
        <f t="shared" si="324"/>
        <v>5.0117700000000003</v>
      </c>
      <c r="I559" s="91">
        <f t="shared" si="324"/>
        <v>5.0691499999999996</v>
      </c>
      <c r="J559" s="91">
        <f t="shared" si="324"/>
        <v>5.1827800000000002</v>
      </c>
      <c r="K559" s="91">
        <f t="shared" si="324"/>
        <v>5.3349500000000001</v>
      </c>
      <c r="L559" s="91">
        <f t="shared" si="324"/>
        <v>5.6677999999999997</v>
      </c>
      <c r="M559" s="91">
        <f t="shared" si="324"/>
        <v>5.7356100000000003</v>
      </c>
      <c r="N559" s="91">
        <f t="shared" si="324"/>
        <v>5.8027199999999999</v>
      </c>
      <c r="O559" s="91">
        <f t="shared" si="324"/>
        <v>5.8026099999999996</v>
      </c>
      <c r="P559" s="91">
        <f t="shared" si="324"/>
        <v>5.7971700000000004</v>
      </c>
      <c r="Q559" s="91">
        <f t="shared" si="324"/>
        <v>5.8004199999999999</v>
      </c>
      <c r="R559" s="91">
        <f t="shared" si="324"/>
        <v>5.6649900000000004</v>
      </c>
      <c r="S559" s="91">
        <f t="shared" si="324"/>
        <v>5.7195</v>
      </c>
      <c r="T559" s="91">
        <f t="shared" si="324"/>
        <v>5.88748</v>
      </c>
      <c r="U559" s="91">
        <f t="shared" si="324"/>
        <v>5.9729099999999997</v>
      </c>
      <c r="V559" s="91">
        <f t="shared" si="324"/>
        <v>5.9255599999999999</v>
      </c>
      <c r="W559" s="91">
        <f t="shared" si="324"/>
        <v>5.8303200000000004</v>
      </c>
      <c r="X559" s="91">
        <f t="shared" si="324"/>
        <v>5.5830599999999997</v>
      </c>
      <c r="Y559" s="91">
        <f t="shared" si="324"/>
        <v>5.5547899999999997</v>
      </c>
      <c r="Z559" s="91">
        <f t="shared" si="324"/>
        <v>5.2626299999999997</v>
      </c>
      <c r="AA559" s="91">
        <f t="shared" si="324"/>
        <v>5.1406900000000002</v>
      </c>
    </row>
    <row r="560" spans="1:27" ht="12.75" customHeight="1" outlineLevel="1" x14ac:dyDescent="0.2">
      <c r="A560" s="99" t="s">
        <v>782</v>
      </c>
      <c r="B560" s="63" t="s">
        <v>238</v>
      </c>
      <c r="C560" s="43" t="s">
        <v>79</v>
      </c>
      <c r="D560" s="44">
        <v>1293.22</v>
      </c>
      <c r="E560" s="44">
        <v>1253.0999999999999</v>
      </c>
      <c r="F560" s="44">
        <v>1231.9100000000001</v>
      </c>
      <c r="G560" s="44">
        <v>1198.4100000000001</v>
      </c>
      <c r="H560" s="44">
        <v>1232.29</v>
      </c>
      <c r="I560" s="44">
        <v>1289.67</v>
      </c>
      <c r="J560" s="44">
        <v>1403.3</v>
      </c>
      <c r="K560" s="44">
        <v>1555.47</v>
      </c>
      <c r="L560" s="44">
        <v>1888.32</v>
      </c>
      <c r="M560" s="44">
        <v>1956.13</v>
      </c>
      <c r="N560" s="44">
        <v>2023.24</v>
      </c>
      <c r="O560" s="44">
        <v>2023.13</v>
      </c>
      <c r="P560" s="44">
        <v>2017.69</v>
      </c>
      <c r="Q560" s="44">
        <v>2020.94</v>
      </c>
      <c r="R560" s="44">
        <v>1885.51</v>
      </c>
      <c r="S560" s="44">
        <v>1940.02</v>
      </c>
      <c r="T560" s="44">
        <v>2108</v>
      </c>
      <c r="U560" s="44">
        <v>2193.4299999999998</v>
      </c>
      <c r="V560" s="44">
        <v>2146.08</v>
      </c>
      <c r="W560" s="44">
        <v>2050.84</v>
      </c>
      <c r="X560" s="44">
        <v>1803.58</v>
      </c>
      <c r="Y560" s="44">
        <v>1775.31</v>
      </c>
      <c r="Z560" s="44">
        <v>1483.15</v>
      </c>
      <c r="AA560" s="44">
        <v>1361.21</v>
      </c>
    </row>
    <row r="561" spans="1:27" ht="12.75" customHeight="1" outlineLevel="1" x14ac:dyDescent="0.2">
      <c r="A561" s="99" t="s">
        <v>783</v>
      </c>
      <c r="B561" s="63" t="s">
        <v>90</v>
      </c>
      <c r="C561" s="43" t="s">
        <v>79</v>
      </c>
      <c r="D561" s="44">
        <f>$D$486</f>
        <v>3559.77</v>
      </c>
      <c r="E561" s="44">
        <f t="shared" ref="E561:AA561" si="325">$D$486</f>
        <v>3559.77</v>
      </c>
      <c r="F561" s="44">
        <f t="shared" si="325"/>
        <v>3559.77</v>
      </c>
      <c r="G561" s="44">
        <f t="shared" si="325"/>
        <v>3559.77</v>
      </c>
      <c r="H561" s="44">
        <f t="shared" si="325"/>
        <v>3559.77</v>
      </c>
      <c r="I561" s="44">
        <f t="shared" si="325"/>
        <v>3559.77</v>
      </c>
      <c r="J561" s="44">
        <f t="shared" si="325"/>
        <v>3559.77</v>
      </c>
      <c r="K561" s="44">
        <f t="shared" si="325"/>
        <v>3559.77</v>
      </c>
      <c r="L561" s="44">
        <f t="shared" si="325"/>
        <v>3559.77</v>
      </c>
      <c r="M561" s="44">
        <f t="shared" si="325"/>
        <v>3559.77</v>
      </c>
      <c r="N561" s="44">
        <f t="shared" si="325"/>
        <v>3559.77</v>
      </c>
      <c r="O561" s="44">
        <f t="shared" si="325"/>
        <v>3559.77</v>
      </c>
      <c r="P561" s="44">
        <f t="shared" si="325"/>
        <v>3559.77</v>
      </c>
      <c r="Q561" s="44">
        <f t="shared" si="325"/>
        <v>3559.77</v>
      </c>
      <c r="R561" s="44">
        <f t="shared" si="325"/>
        <v>3559.77</v>
      </c>
      <c r="S561" s="44">
        <f t="shared" si="325"/>
        <v>3559.77</v>
      </c>
      <c r="T561" s="44">
        <f t="shared" si="325"/>
        <v>3559.77</v>
      </c>
      <c r="U561" s="44">
        <f t="shared" si="325"/>
        <v>3559.77</v>
      </c>
      <c r="V561" s="44">
        <f t="shared" si="325"/>
        <v>3559.77</v>
      </c>
      <c r="W561" s="44">
        <f t="shared" si="325"/>
        <v>3559.77</v>
      </c>
      <c r="X561" s="44">
        <f t="shared" si="325"/>
        <v>3559.77</v>
      </c>
      <c r="Y561" s="44">
        <f t="shared" si="325"/>
        <v>3559.77</v>
      </c>
      <c r="Z561" s="44">
        <f t="shared" si="325"/>
        <v>3559.77</v>
      </c>
      <c r="AA561" s="44">
        <f t="shared" si="325"/>
        <v>3559.77</v>
      </c>
    </row>
    <row r="562" spans="1:27" ht="12.75" customHeight="1" outlineLevel="1" x14ac:dyDescent="0.2">
      <c r="A562" s="99" t="s">
        <v>784</v>
      </c>
      <c r="B562" s="63" t="s">
        <v>83</v>
      </c>
      <c r="C562" s="43" t="s">
        <v>79</v>
      </c>
      <c r="D562" s="44">
        <v>3.35</v>
      </c>
      <c r="E562" s="44">
        <v>3.35</v>
      </c>
      <c r="F562" s="44">
        <v>3.35</v>
      </c>
      <c r="G562" s="44">
        <v>3.35</v>
      </c>
      <c r="H562" s="44">
        <v>3.35</v>
      </c>
      <c r="I562" s="44">
        <v>3.35</v>
      </c>
      <c r="J562" s="44">
        <v>3.35</v>
      </c>
      <c r="K562" s="44">
        <v>3.35</v>
      </c>
      <c r="L562" s="44">
        <v>3.35</v>
      </c>
      <c r="M562" s="44">
        <v>3.35</v>
      </c>
      <c r="N562" s="44">
        <v>3.35</v>
      </c>
      <c r="O562" s="44">
        <v>3.35</v>
      </c>
      <c r="P562" s="44">
        <v>3.35</v>
      </c>
      <c r="Q562" s="44">
        <v>3.35</v>
      </c>
      <c r="R562" s="44">
        <v>3.35</v>
      </c>
      <c r="S562" s="44">
        <v>3.35</v>
      </c>
      <c r="T562" s="44">
        <v>3.35</v>
      </c>
      <c r="U562" s="44">
        <v>3.35</v>
      </c>
      <c r="V562" s="44">
        <v>3.35</v>
      </c>
      <c r="W562" s="44">
        <v>3.35</v>
      </c>
      <c r="X562" s="44">
        <v>3.35</v>
      </c>
      <c r="Y562" s="44">
        <v>3.35</v>
      </c>
      <c r="Z562" s="44">
        <v>3.35</v>
      </c>
      <c r="AA562" s="44">
        <v>3.35</v>
      </c>
    </row>
    <row r="563" spans="1:27" ht="12.75" customHeight="1" outlineLevel="1" x14ac:dyDescent="0.2">
      <c r="A563" s="99" t="s">
        <v>785</v>
      </c>
      <c r="B563" s="63" t="s">
        <v>81</v>
      </c>
      <c r="C563" s="43" t="s">
        <v>79</v>
      </c>
      <c r="D563" s="44">
        <f>$D$11</f>
        <v>216.36</v>
      </c>
      <c r="E563" s="44">
        <f t="shared" ref="E563:AA563" si="326">$D$11</f>
        <v>216.36</v>
      </c>
      <c r="F563" s="44">
        <f t="shared" si="326"/>
        <v>216.36</v>
      </c>
      <c r="G563" s="44">
        <f t="shared" si="326"/>
        <v>216.36</v>
      </c>
      <c r="H563" s="44">
        <f t="shared" si="326"/>
        <v>216.36</v>
      </c>
      <c r="I563" s="44">
        <f t="shared" si="326"/>
        <v>216.36</v>
      </c>
      <c r="J563" s="44">
        <f t="shared" si="326"/>
        <v>216.36</v>
      </c>
      <c r="K563" s="44">
        <f t="shared" si="326"/>
        <v>216.36</v>
      </c>
      <c r="L563" s="44">
        <f t="shared" si="326"/>
        <v>216.36</v>
      </c>
      <c r="M563" s="44">
        <f t="shared" si="326"/>
        <v>216.36</v>
      </c>
      <c r="N563" s="44">
        <f t="shared" si="326"/>
        <v>216.36</v>
      </c>
      <c r="O563" s="44">
        <f t="shared" si="326"/>
        <v>216.36</v>
      </c>
      <c r="P563" s="44">
        <f t="shared" si="326"/>
        <v>216.36</v>
      </c>
      <c r="Q563" s="44">
        <f t="shared" si="326"/>
        <v>216.36</v>
      </c>
      <c r="R563" s="44">
        <f t="shared" si="326"/>
        <v>216.36</v>
      </c>
      <c r="S563" s="44">
        <f t="shared" si="326"/>
        <v>216.36</v>
      </c>
      <c r="T563" s="44">
        <f t="shared" si="326"/>
        <v>216.36</v>
      </c>
      <c r="U563" s="44">
        <f t="shared" si="326"/>
        <v>216.36</v>
      </c>
      <c r="V563" s="44">
        <f t="shared" si="326"/>
        <v>216.36</v>
      </c>
      <c r="W563" s="44">
        <f t="shared" si="326"/>
        <v>216.36</v>
      </c>
      <c r="X563" s="44">
        <f t="shared" si="326"/>
        <v>216.36</v>
      </c>
      <c r="Y563" s="44">
        <f t="shared" si="326"/>
        <v>216.36</v>
      </c>
      <c r="Z563" s="44">
        <f t="shared" si="326"/>
        <v>216.36</v>
      </c>
      <c r="AA563" s="44">
        <f t="shared" si="326"/>
        <v>216.36</v>
      </c>
    </row>
    <row r="564" spans="1:27" x14ac:dyDescent="0.2">
      <c r="A564" s="98" t="s">
        <v>786</v>
      </c>
      <c r="B564" s="28" t="str">
        <f>"17"&amp;"."&amp;$B$662&amp;"."&amp;$B$663</f>
        <v>17.12.2023</v>
      </c>
      <c r="C564" s="90" t="s">
        <v>76</v>
      </c>
      <c r="D564" s="91">
        <f>ROUND(((D565+D566+D568+D567)/1000),5)</f>
        <v>5.0802300000000002</v>
      </c>
      <c r="E564" s="91">
        <f>ROUND(((E565+E566+E568+E567)/1000),5)</f>
        <v>5.0453299999999999</v>
      </c>
      <c r="F564" s="91">
        <f>ROUND(((F565+F566+F568+F567)/1000),5)</f>
        <v>5.0107799999999996</v>
      </c>
      <c r="G564" s="91">
        <f t="shared" ref="G564:AA564" si="327">ROUND(((G565+G566+G568+G567)/1000),5)</f>
        <v>4.9843500000000001</v>
      </c>
      <c r="H564" s="91">
        <f t="shared" si="327"/>
        <v>4.9841800000000003</v>
      </c>
      <c r="I564" s="91">
        <f t="shared" si="327"/>
        <v>5.0283100000000003</v>
      </c>
      <c r="J564" s="91">
        <f t="shared" si="327"/>
        <v>5.0609000000000002</v>
      </c>
      <c r="K564" s="91">
        <f t="shared" si="327"/>
        <v>5.2703499999999996</v>
      </c>
      <c r="L564" s="91">
        <f t="shared" si="327"/>
        <v>5.4766899999999996</v>
      </c>
      <c r="M564" s="91">
        <f t="shared" si="327"/>
        <v>5.5635700000000003</v>
      </c>
      <c r="N564" s="91">
        <f t="shared" si="327"/>
        <v>5.6051000000000002</v>
      </c>
      <c r="O564" s="91">
        <f t="shared" si="327"/>
        <v>5.6263899999999998</v>
      </c>
      <c r="P564" s="91">
        <f t="shared" si="327"/>
        <v>5.6307400000000003</v>
      </c>
      <c r="Q564" s="91">
        <f t="shared" si="327"/>
        <v>5.6415899999999999</v>
      </c>
      <c r="R564" s="91">
        <f t="shared" si="327"/>
        <v>5.6266800000000003</v>
      </c>
      <c r="S564" s="91">
        <f t="shared" si="327"/>
        <v>5.6210100000000001</v>
      </c>
      <c r="T564" s="91">
        <f t="shared" si="327"/>
        <v>5.5834700000000002</v>
      </c>
      <c r="U564" s="91">
        <f t="shared" si="327"/>
        <v>5.6269200000000001</v>
      </c>
      <c r="V564" s="91">
        <f t="shared" si="327"/>
        <v>5.7593199999999998</v>
      </c>
      <c r="W564" s="91">
        <f t="shared" si="327"/>
        <v>5.5773799999999998</v>
      </c>
      <c r="X564" s="91">
        <f t="shared" si="327"/>
        <v>5.5897600000000001</v>
      </c>
      <c r="Y564" s="91">
        <f t="shared" si="327"/>
        <v>5.5496100000000004</v>
      </c>
      <c r="Z564" s="91">
        <f t="shared" si="327"/>
        <v>5.2879300000000002</v>
      </c>
      <c r="AA564" s="91">
        <f t="shared" si="327"/>
        <v>5.0796099999999997</v>
      </c>
    </row>
    <row r="565" spans="1:27" ht="12.75" customHeight="1" outlineLevel="1" x14ac:dyDescent="0.2">
      <c r="A565" s="99" t="s">
        <v>787</v>
      </c>
      <c r="B565" s="63" t="s">
        <v>238</v>
      </c>
      <c r="C565" s="43" t="s">
        <v>79</v>
      </c>
      <c r="D565" s="44">
        <v>1300.75</v>
      </c>
      <c r="E565" s="44">
        <v>1265.8499999999999</v>
      </c>
      <c r="F565" s="44">
        <v>1231.3</v>
      </c>
      <c r="G565" s="44">
        <v>1204.8699999999999</v>
      </c>
      <c r="H565" s="44">
        <v>1204.7</v>
      </c>
      <c r="I565" s="44">
        <v>1248.83</v>
      </c>
      <c r="J565" s="44">
        <v>1281.42</v>
      </c>
      <c r="K565" s="44">
        <v>1490.87</v>
      </c>
      <c r="L565" s="44">
        <v>1697.21</v>
      </c>
      <c r="M565" s="44">
        <v>1784.09</v>
      </c>
      <c r="N565" s="44">
        <v>1825.62</v>
      </c>
      <c r="O565" s="44">
        <v>1846.91</v>
      </c>
      <c r="P565" s="44">
        <v>1851.26</v>
      </c>
      <c r="Q565" s="44">
        <v>1862.11</v>
      </c>
      <c r="R565" s="44">
        <v>1847.2</v>
      </c>
      <c r="S565" s="44">
        <v>1841.53</v>
      </c>
      <c r="T565" s="44">
        <v>1803.99</v>
      </c>
      <c r="U565" s="44">
        <v>1847.44</v>
      </c>
      <c r="V565" s="44">
        <v>1979.84</v>
      </c>
      <c r="W565" s="44">
        <v>1797.9</v>
      </c>
      <c r="X565" s="44">
        <v>1810.28</v>
      </c>
      <c r="Y565" s="44">
        <v>1770.13</v>
      </c>
      <c r="Z565" s="44">
        <v>1508.45</v>
      </c>
      <c r="AA565" s="44">
        <v>1300.1300000000001</v>
      </c>
    </row>
    <row r="566" spans="1:27" ht="12.75" customHeight="1" outlineLevel="1" x14ac:dyDescent="0.2">
      <c r="A566" s="99" t="s">
        <v>788</v>
      </c>
      <c r="B566" s="63" t="s">
        <v>90</v>
      </c>
      <c r="C566" s="43" t="s">
        <v>79</v>
      </c>
      <c r="D566" s="44">
        <f>$D$486</f>
        <v>3559.77</v>
      </c>
      <c r="E566" s="44">
        <f t="shared" ref="E566:AA566" si="328">$D$486</f>
        <v>3559.77</v>
      </c>
      <c r="F566" s="44">
        <f t="shared" si="328"/>
        <v>3559.77</v>
      </c>
      <c r="G566" s="44">
        <f t="shared" si="328"/>
        <v>3559.77</v>
      </c>
      <c r="H566" s="44">
        <f t="shared" si="328"/>
        <v>3559.77</v>
      </c>
      <c r="I566" s="44">
        <f t="shared" si="328"/>
        <v>3559.77</v>
      </c>
      <c r="J566" s="44">
        <f t="shared" si="328"/>
        <v>3559.77</v>
      </c>
      <c r="K566" s="44">
        <f t="shared" si="328"/>
        <v>3559.77</v>
      </c>
      <c r="L566" s="44">
        <f t="shared" si="328"/>
        <v>3559.77</v>
      </c>
      <c r="M566" s="44">
        <f t="shared" si="328"/>
        <v>3559.77</v>
      </c>
      <c r="N566" s="44">
        <f t="shared" si="328"/>
        <v>3559.77</v>
      </c>
      <c r="O566" s="44">
        <f t="shared" si="328"/>
        <v>3559.77</v>
      </c>
      <c r="P566" s="44">
        <f t="shared" si="328"/>
        <v>3559.77</v>
      </c>
      <c r="Q566" s="44">
        <f t="shared" si="328"/>
        <v>3559.77</v>
      </c>
      <c r="R566" s="44">
        <f t="shared" si="328"/>
        <v>3559.77</v>
      </c>
      <c r="S566" s="44">
        <f t="shared" si="328"/>
        <v>3559.77</v>
      </c>
      <c r="T566" s="44">
        <f t="shared" si="328"/>
        <v>3559.77</v>
      </c>
      <c r="U566" s="44">
        <f t="shared" si="328"/>
        <v>3559.77</v>
      </c>
      <c r="V566" s="44">
        <f t="shared" si="328"/>
        <v>3559.77</v>
      </c>
      <c r="W566" s="44">
        <f t="shared" si="328"/>
        <v>3559.77</v>
      </c>
      <c r="X566" s="44">
        <f t="shared" si="328"/>
        <v>3559.77</v>
      </c>
      <c r="Y566" s="44">
        <f t="shared" si="328"/>
        <v>3559.77</v>
      </c>
      <c r="Z566" s="44">
        <f t="shared" si="328"/>
        <v>3559.77</v>
      </c>
      <c r="AA566" s="44">
        <f t="shared" si="328"/>
        <v>3559.77</v>
      </c>
    </row>
    <row r="567" spans="1:27" ht="12.75" customHeight="1" outlineLevel="1" x14ac:dyDescent="0.2">
      <c r="A567" s="99" t="s">
        <v>789</v>
      </c>
      <c r="B567" s="63" t="s">
        <v>83</v>
      </c>
      <c r="C567" s="43" t="s">
        <v>79</v>
      </c>
      <c r="D567" s="44">
        <v>3.35</v>
      </c>
      <c r="E567" s="44">
        <v>3.35</v>
      </c>
      <c r="F567" s="44">
        <v>3.35</v>
      </c>
      <c r="G567" s="44">
        <v>3.35</v>
      </c>
      <c r="H567" s="44">
        <v>3.35</v>
      </c>
      <c r="I567" s="44">
        <v>3.35</v>
      </c>
      <c r="J567" s="44">
        <v>3.35</v>
      </c>
      <c r="K567" s="44">
        <v>3.35</v>
      </c>
      <c r="L567" s="44">
        <v>3.35</v>
      </c>
      <c r="M567" s="44">
        <v>3.35</v>
      </c>
      <c r="N567" s="44">
        <v>3.35</v>
      </c>
      <c r="O567" s="44">
        <v>3.35</v>
      </c>
      <c r="P567" s="44">
        <v>3.35</v>
      </c>
      <c r="Q567" s="44">
        <v>3.35</v>
      </c>
      <c r="R567" s="44">
        <v>3.35</v>
      </c>
      <c r="S567" s="44">
        <v>3.35</v>
      </c>
      <c r="T567" s="44">
        <v>3.35</v>
      </c>
      <c r="U567" s="44">
        <v>3.35</v>
      </c>
      <c r="V567" s="44">
        <v>3.35</v>
      </c>
      <c r="W567" s="44">
        <v>3.35</v>
      </c>
      <c r="X567" s="44">
        <v>3.35</v>
      </c>
      <c r="Y567" s="44">
        <v>3.35</v>
      </c>
      <c r="Z567" s="44">
        <v>3.35</v>
      </c>
      <c r="AA567" s="44">
        <v>3.35</v>
      </c>
    </row>
    <row r="568" spans="1:27" ht="12.75" customHeight="1" outlineLevel="1" x14ac:dyDescent="0.2">
      <c r="A568" s="99" t="s">
        <v>790</v>
      </c>
      <c r="B568" s="63" t="s">
        <v>81</v>
      </c>
      <c r="C568" s="43" t="s">
        <v>79</v>
      </c>
      <c r="D568" s="44">
        <f>$D$11</f>
        <v>216.36</v>
      </c>
      <c r="E568" s="44">
        <f t="shared" ref="E568:AA568" si="329">$D$11</f>
        <v>216.36</v>
      </c>
      <c r="F568" s="44">
        <f t="shared" si="329"/>
        <v>216.36</v>
      </c>
      <c r="G568" s="44">
        <f t="shared" si="329"/>
        <v>216.36</v>
      </c>
      <c r="H568" s="44">
        <f t="shared" si="329"/>
        <v>216.36</v>
      </c>
      <c r="I568" s="44">
        <f t="shared" si="329"/>
        <v>216.36</v>
      </c>
      <c r="J568" s="44">
        <f t="shared" si="329"/>
        <v>216.36</v>
      </c>
      <c r="K568" s="44">
        <f t="shared" si="329"/>
        <v>216.36</v>
      </c>
      <c r="L568" s="44">
        <f t="shared" si="329"/>
        <v>216.36</v>
      </c>
      <c r="M568" s="44">
        <f t="shared" si="329"/>
        <v>216.36</v>
      </c>
      <c r="N568" s="44">
        <f t="shared" si="329"/>
        <v>216.36</v>
      </c>
      <c r="O568" s="44">
        <f t="shared" si="329"/>
        <v>216.36</v>
      </c>
      <c r="P568" s="44">
        <f t="shared" si="329"/>
        <v>216.36</v>
      </c>
      <c r="Q568" s="44">
        <f t="shared" si="329"/>
        <v>216.36</v>
      </c>
      <c r="R568" s="44">
        <f t="shared" si="329"/>
        <v>216.36</v>
      </c>
      <c r="S568" s="44">
        <f t="shared" si="329"/>
        <v>216.36</v>
      </c>
      <c r="T568" s="44">
        <f t="shared" si="329"/>
        <v>216.36</v>
      </c>
      <c r="U568" s="44">
        <f t="shared" si="329"/>
        <v>216.36</v>
      </c>
      <c r="V568" s="44">
        <f t="shared" si="329"/>
        <v>216.36</v>
      </c>
      <c r="W568" s="44">
        <f t="shared" si="329"/>
        <v>216.36</v>
      </c>
      <c r="X568" s="44">
        <f t="shared" si="329"/>
        <v>216.36</v>
      </c>
      <c r="Y568" s="44">
        <f t="shared" si="329"/>
        <v>216.36</v>
      </c>
      <c r="Z568" s="44">
        <f t="shared" si="329"/>
        <v>216.36</v>
      </c>
      <c r="AA568" s="44">
        <f t="shared" si="329"/>
        <v>216.36</v>
      </c>
    </row>
    <row r="569" spans="1:27" x14ac:dyDescent="0.2">
      <c r="A569" s="98" t="s">
        <v>791</v>
      </c>
      <c r="B569" s="28" t="str">
        <f>"18"&amp;"."&amp;$B$662&amp;"."&amp;$B$663</f>
        <v>18.12.2023</v>
      </c>
      <c r="C569" s="90" t="s">
        <v>76</v>
      </c>
      <c r="D569" s="91">
        <f>ROUND(((D570+D571+D573+D572)/1000),5)</f>
        <v>5.0213400000000004</v>
      </c>
      <c r="E569" s="91">
        <f>ROUND(((E570+E571+E573+E572)/1000),5)</f>
        <v>4.9280499999999998</v>
      </c>
      <c r="F569" s="91">
        <f>ROUND(((F570+F571+F573+F572)/1000),5)</f>
        <v>4.8624200000000002</v>
      </c>
      <c r="G569" s="91">
        <f t="shared" ref="G569:AA569" si="330">ROUND(((G570+G571+G573+G572)/1000),5)</f>
        <v>4.8606999999999996</v>
      </c>
      <c r="H569" s="91">
        <f t="shared" si="330"/>
        <v>4.8906700000000001</v>
      </c>
      <c r="I569" s="91">
        <f t="shared" si="330"/>
        <v>5.0246199999999996</v>
      </c>
      <c r="J569" s="91">
        <f t="shared" si="330"/>
        <v>5.2522900000000003</v>
      </c>
      <c r="K569" s="91">
        <f t="shared" si="330"/>
        <v>5.5373799999999997</v>
      </c>
      <c r="L569" s="91">
        <f t="shared" si="330"/>
        <v>5.7491599999999998</v>
      </c>
      <c r="M569" s="91">
        <f t="shared" si="330"/>
        <v>5.7904099999999996</v>
      </c>
      <c r="N569" s="91">
        <f t="shared" si="330"/>
        <v>5.7810100000000002</v>
      </c>
      <c r="O569" s="91">
        <f t="shared" si="330"/>
        <v>5.8536299999999999</v>
      </c>
      <c r="P569" s="91">
        <f t="shared" si="330"/>
        <v>5.8392499999999998</v>
      </c>
      <c r="Q569" s="91">
        <f t="shared" si="330"/>
        <v>5.8564800000000004</v>
      </c>
      <c r="R569" s="91">
        <f t="shared" si="330"/>
        <v>5.8486799999999999</v>
      </c>
      <c r="S569" s="91">
        <f t="shared" si="330"/>
        <v>5.8365299999999998</v>
      </c>
      <c r="T569" s="91">
        <f t="shared" si="330"/>
        <v>6.0142499999999997</v>
      </c>
      <c r="U569" s="91">
        <f t="shared" si="330"/>
        <v>6.0391599999999999</v>
      </c>
      <c r="V569" s="91">
        <f t="shared" si="330"/>
        <v>5.95669</v>
      </c>
      <c r="W569" s="91">
        <f t="shared" si="330"/>
        <v>5.78904</v>
      </c>
      <c r="X569" s="91">
        <f t="shared" si="330"/>
        <v>5.6902600000000003</v>
      </c>
      <c r="Y569" s="91">
        <f t="shared" si="330"/>
        <v>5.5423400000000003</v>
      </c>
      <c r="Z569" s="91">
        <f t="shared" si="330"/>
        <v>5.2783300000000004</v>
      </c>
      <c r="AA569" s="91">
        <f t="shared" si="330"/>
        <v>5.0482500000000003</v>
      </c>
    </row>
    <row r="570" spans="1:27" ht="12.75" customHeight="1" outlineLevel="1" x14ac:dyDescent="0.2">
      <c r="A570" s="99" t="s">
        <v>792</v>
      </c>
      <c r="B570" s="63" t="s">
        <v>238</v>
      </c>
      <c r="C570" s="43" t="s">
        <v>79</v>
      </c>
      <c r="D570" s="44">
        <v>1241.8599999999999</v>
      </c>
      <c r="E570" s="44">
        <v>1148.57</v>
      </c>
      <c r="F570" s="44">
        <v>1082.94</v>
      </c>
      <c r="G570" s="44">
        <v>1081.22</v>
      </c>
      <c r="H570" s="44">
        <v>1111.19</v>
      </c>
      <c r="I570" s="44">
        <v>1245.1400000000001</v>
      </c>
      <c r="J570" s="44">
        <v>1472.81</v>
      </c>
      <c r="K570" s="44">
        <v>1757.9</v>
      </c>
      <c r="L570" s="44">
        <v>1969.68</v>
      </c>
      <c r="M570" s="44">
        <v>2010.93</v>
      </c>
      <c r="N570" s="44">
        <v>2001.53</v>
      </c>
      <c r="O570" s="44">
        <v>2074.15</v>
      </c>
      <c r="P570" s="44">
        <v>2059.77</v>
      </c>
      <c r="Q570" s="44">
        <v>2077</v>
      </c>
      <c r="R570" s="44">
        <v>2069.1999999999998</v>
      </c>
      <c r="S570" s="44">
        <v>2057.0500000000002</v>
      </c>
      <c r="T570" s="44">
        <v>2234.77</v>
      </c>
      <c r="U570" s="44">
        <v>2259.6799999999998</v>
      </c>
      <c r="V570" s="44">
        <v>2177.21</v>
      </c>
      <c r="W570" s="44">
        <v>2009.56</v>
      </c>
      <c r="X570" s="44">
        <v>1910.78</v>
      </c>
      <c r="Y570" s="44">
        <v>1762.86</v>
      </c>
      <c r="Z570" s="44">
        <v>1498.85</v>
      </c>
      <c r="AA570" s="44">
        <v>1268.77</v>
      </c>
    </row>
    <row r="571" spans="1:27" ht="12.75" customHeight="1" outlineLevel="1" x14ac:dyDescent="0.2">
      <c r="A571" s="99" t="s">
        <v>793</v>
      </c>
      <c r="B571" s="63" t="s">
        <v>90</v>
      </c>
      <c r="C571" s="43" t="s">
        <v>79</v>
      </c>
      <c r="D571" s="44">
        <f>$D$486</f>
        <v>3559.77</v>
      </c>
      <c r="E571" s="44">
        <f t="shared" ref="E571:AA571" si="331">$D$486</f>
        <v>3559.77</v>
      </c>
      <c r="F571" s="44">
        <f t="shared" si="331"/>
        <v>3559.77</v>
      </c>
      <c r="G571" s="44">
        <f t="shared" si="331"/>
        <v>3559.77</v>
      </c>
      <c r="H571" s="44">
        <f t="shared" si="331"/>
        <v>3559.77</v>
      </c>
      <c r="I571" s="44">
        <f t="shared" si="331"/>
        <v>3559.77</v>
      </c>
      <c r="J571" s="44">
        <f t="shared" si="331"/>
        <v>3559.77</v>
      </c>
      <c r="K571" s="44">
        <f t="shared" si="331"/>
        <v>3559.77</v>
      </c>
      <c r="L571" s="44">
        <f t="shared" si="331"/>
        <v>3559.77</v>
      </c>
      <c r="M571" s="44">
        <f t="shared" si="331"/>
        <v>3559.77</v>
      </c>
      <c r="N571" s="44">
        <f t="shared" si="331"/>
        <v>3559.77</v>
      </c>
      <c r="O571" s="44">
        <f t="shared" si="331"/>
        <v>3559.77</v>
      </c>
      <c r="P571" s="44">
        <f t="shared" si="331"/>
        <v>3559.77</v>
      </c>
      <c r="Q571" s="44">
        <f t="shared" si="331"/>
        <v>3559.77</v>
      </c>
      <c r="R571" s="44">
        <f t="shared" si="331"/>
        <v>3559.77</v>
      </c>
      <c r="S571" s="44">
        <f t="shared" si="331"/>
        <v>3559.77</v>
      </c>
      <c r="T571" s="44">
        <f t="shared" si="331"/>
        <v>3559.77</v>
      </c>
      <c r="U571" s="44">
        <f t="shared" si="331"/>
        <v>3559.77</v>
      </c>
      <c r="V571" s="44">
        <f t="shared" si="331"/>
        <v>3559.77</v>
      </c>
      <c r="W571" s="44">
        <f t="shared" si="331"/>
        <v>3559.77</v>
      </c>
      <c r="X571" s="44">
        <f t="shared" si="331"/>
        <v>3559.77</v>
      </c>
      <c r="Y571" s="44">
        <f t="shared" si="331"/>
        <v>3559.77</v>
      </c>
      <c r="Z571" s="44">
        <f t="shared" si="331"/>
        <v>3559.77</v>
      </c>
      <c r="AA571" s="44">
        <f t="shared" si="331"/>
        <v>3559.77</v>
      </c>
    </row>
    <row r="572" spans="1:27" ht="12.75" customHeight="1" outlineLevel="1" x14ac:dyDescent="0.2">
      <c r="A572" s="99" t="s">
        <v>794</v>
      </c>
      <c r="B572" s="63" t="s">
        <v>83</v>
      </c>
      <c r="C572" s="43" t="s">
        <v>79</v>
      </c>
      <c r="D572" s="44">
        <v>3.35</v>
      </c>
      <c r="E572" s="44">
        <v>3.35</v>
      </c>
      <c r="F572" s="44">
        <v>3.35</v>
      </c>
      <c r="G572" s="44">
        <v>3.35</v>
      </c>
      <c r="H572" s="44">
        <v>3.35</v>
      </c>
      <c r="I572" s="44">
        <v>3.35</v>
      </c>
      <c r="J572" s="44">
        <v>3.35</v>
      </c>
      <c r="K572" s="44">
        <v>3.35</v>
      </c>
      <c r="L572" s="44">
        <v>3.35</v>
      </c>
      <c r="M572" s="44">
        <v>3.35</v>
      </c>
      <c r="N572" s="44">
        <v>3.35</v>
      </c>
      <c r="O572" s="44">
        <v>3.35</v>
      </c>
      <c r="P572" s="44">
        <v>3.35</v>
      </c>
      <c r="Q572" s="44">
        <v>3.35</v>
      </c>
      <c r="R572" s="44">
        <v>3.35</v>
      </c>
      <c r="S572" s="44">
        <v>3.35</v>
      </c>
      <c r="T572" s="44">
        <v>3.35</v>
      </c>
      <c r="U572" s="44">
        <v>3.35</v>
      </c>
      <c r="V572" s="44">
        <v>3.35</v>
      </c>
      <c r="W572" s="44">
        <v>3.35</v>
      </c>
      <c r="X572" s="44">
        <v>3.35</v>
      </c>
      <c r="Y572" s="44">
        <v>3.35</v>
      </c>
      <c r="Z572" s="44">
        <v>3.35</v>
      </c>
      <c r="AA572" s="44">
        <v>3.35</v>
      </c>
    </row>
    <row r="573" spans="1:27" ht="12.75" customHeight="1" outlineLevel="1" x14ac:dyDescent="0.2">
      <c r="A573" s="99" t="s">
        <v>795</v>
      </c>
      <c r="B573" s="63" t="s">
        <v>81</v>
      </c>
      <c r="C573" s="43" t="s">
        <v>79</v>
      </c>
      <c r="D573" s="44">
        <f>$D$11</f>
        <v>216.36</v>
      </c>
      <c r="E573" s="44">
        <f t="shared" ref="E573:AA573" si="332">$D$11</f>
        <v>216.36</v>
      </c>
      <c r="F573" s="44">
        <f t="shared" si="332"/>
        <v>216.36</v>
      </c>
      <c r="G573" s="44">
        <f t="shared" si="332"/>
        <v>216.36</v>
      </c>
      <c r="H573" s="44">
        <f t="shared" si="332"/>
        <v>216.36</v>
      </c>
      <c r="I573" s="44">
        <f t="shared" si="332"/>
        <v>216.36</v>
      </c>
      <c r="J573" s="44">
        <f t="shared" si="332"/>
        <v>216.36</v>
      </c>
      <c r="K573" s="44">
        <f t="shared" si="332"/>
        <v>216.36</v>
      </c>
      <c r="L573" s="44">
        <f t="shared" si="332"/>
        <v>216.36</v>
      </c>
      <c r="M573" s="44">
        <f t="shared" si="332"/>
        <v>216.36</v>
      </c>
      <c r="N573" s="44">
        <f t="shared" si="332"/>
        <v>216.36</v>
      </c>
      <c r="O573" s="44">
        <f t="shared" si="332"/>
        <v>216.36</v>
      </c>
      <c r="P573" s="44">
        <f t="shared" si="332"/>
        <v>216.36</v>
      </c>
      <c r="Q573" s="44">
        <f t="shared" si="332"/>
        <v>216.36</v>
      </c>
      <c r="R573" s="44">
        <f t="shared" si="332"/>
        <v>216.36</v>
      </c>
      <c r="S573" s="44">
        <f t="shared" si="332"/>
        <v>216.36</v>
      </c>
      <c r="T573" s="44">
        <f t="shared" si="332"/>
        <v>216.36</v>
      </c>
      <c r="U573" s="44">
        <f t="shared" si="332"/>
        <v>216.36</v>
      </c>
      <c r="V573" s="44">
        <f t="shared" si="332"/>
        <v>216.36</v>
      </c>
      <c r="W573" s="44">
        <f t="shared" si="332"/>
        <v>216.36</v>
      </c>
      <c r="X573" s="44">
        <f t="shared" si="332"/>
        <v>216.36</v>
      </c>
      <c r="Y573" s="44">
        <f t="shared" si="332"/>
        <v>216.36</v>
      </c>
      <c r="Z573" s="44">
        <f t="shared" si="332"/>
        <v>216.36</v>
      </c>
      <c r="AA573" s="44">
        <f t="shared" si="332"/>
        <v>216.36</v>
      </c>
    </row>
    <row r="574" spans="1:27" x14ac:dyDescent="0.2">
      <c r="A574" s="98" t="s">
        <v>796</v>
      </c>
      <c r="B574" s="28" t="str">
        <f>"19"&amp;"."&amp;$B$662&amp;"."&amp;$B$663</f>
        <v>19.12.2023</v>
      </c>
      <c r="C574" s="90" t="s">
        <v>76</v>
      </c>
      <c r="D574" s="91">
        <f>ROUND(((D575+D576+D578+D577)/1000),5)</f>
        <v>4.9959300000000004</v>
      </c>
      <c r="E574" s="91">
        <f>ROUND(((E575+E576+E578+E577)/1000),5)</f>
        <v>4.91866</v>
      </c>
      <c r="F574" s="91">
        <f>ROUND(((F575+F576+F578+F577)/1000),5)</f>
        <v>4.8914</v>
      </c>
      <c r="G574" s="91">
        <f t="shared" ref="G574:AA574" si="333">ROUND(((G575+G576+G578+G577)/1000),5)</f>
        <v>4.8911199999999999</v>
      </c>
      <c r="H574" s="91">
        <f t="shared" si="333"/>
        <v>4.8995199999999999</v>
      </c>
      <c r="I574" s="91">
        <f t="shared" si="333"/>
        <v>5.0427099999999996</v>
      </c>
      <c r="J574" s="91">
        <f t="shared" si="333"/>
        <v>5.2659700000000003</v>
      </c>
      <c r="K574" s="91">
        <f t="shared" si="333"/>
        <v>5.4805400000000004</v>
      </c>
      <c r="L574" s="91">
        <f t="shared" si="333"/>
        <v>5.7071899999999998</v>
      </c>
      <c r="M574" s="91">
        <f t="shared" si="333"/>
        <v>5.7523900000000001</v>
      </c>
      <c r="N574" s="91">
        <f t="shared" si="333"/>
        <v>5.7911200000000003</v>
      </c>
      <c r="O574" s="91">
        <f t="shared" si="333"/>
        <v>5.8165399999999998</v>
      </c>
      <c r="P574" s="91">
        <f t="shared" si="333"/>
        <v>5.8046800000000003</v>
      </c>
      <c r="Q574" s="91">
        <f t="shared" si="333"/>
        <v>5.8197000000000001</v>
      </c>
      <c r="R574" s="91">
        <f t="shared" si="333"/>
        <v>5.8189700000000002</v>
      </c>
      <c r="S574" s="91">
        <f t="shared" si="333"/>
        <v>5.7865200000000003</v>
      </c>
      <c r="T574" s="91">
        <f t="shared" si="333"/>
        <v>5.8981399999999997</v>
      </c>
      <c r="U574" s="91">
        <f t="shared" si="333"/>
        <v>5.8150599999999999</v>
      </c>
      <c r="V574" s="91">
        <f t="shared" si="333"/>
        <v>5.7860699999999996</v>
      </c>
      <c r="W574" s="91">
        <f t="shared" si="333"/>
        <v>5.7806699999999998</v>
      </c>
      <c r="X574" s="91">
        <f t="shared" si="333"/>
        <v>5.6773300000000004</v>
      </c>
      <c r="Y574" s="91">
        <f t="shared" si="333"/>
        <v>5.5092999999999996</v>
      </c>
      <c r="Z574" s="91">
        <f t="shared" si="333"/>
        <v>5.2736299999999998</v>
      </c>
      <c r="AA574" s="91">
        <f t="shared" si="333"/>
        <v>5.0369999999999999</v>
      </c>
    </row>
    <row r="575" spans="1:27" ht="12.75" customHeight="1" outlineLevel="1" x14ac:dyDescent="0.2">
      <c r="A575" s="99" t="s">
        <v>797</v>
      </c>
      <c r="B575" s="63" t="s">
        <v>238</v>
      </c>
      <c r="C575" s="43" t="s">
        <v>79</v>
      </c>
      <c r="D575" s="44">
        <v>1216.45</v>
      </c>
      <c r="E575" s="44">
        <v>1139.18</v>
      </c>
      <c r="F575" s="44">
        <v>1111.92</v>
      </c>
      <c r="G575" s="44">
        <v>1111.6400000000001</v>
      </c>
      <c r="H575" s="44">
        <v>1120.04</v>
      </c>
      <c r="I575" s="44">
        <v>1263.23</v>
      </c>
      <c r="J575" s="44">
        <v>1486.49</v>
      </c>
      <c r="K575" s="44">
        <v>1701.06</v>
      </c>
      <c r="L575" s="44">
        <v>1927.71</v>
      </c>
      <c r="M575" s="44">
        <v>1972.91</v>
      </c>
      <c r="N575" s="44">
        <v>2011.64</v>
      </c>
      <c r="O575" s="44">
        <v>2037.06</v>
      </c>
      <c r="P575" s="44">
        <v>2025.2</v>
      </c>
      <c r="Q575" s="44">
        <v>2040.22</v>
      </c>
      <c r="R575" s="44">
        <v>2039.49</v>
      </c>
      <c r="S575" s="44">
        <v>2007.04</v>
      </c>
      <c r="T575" s="44">
        <v>2118.66</v>
      </c>
      <c r="U575" s="44">
        <v>2035.58</v>
      </c>
      <c r="V575" s="44">
        <v>2006.59</v>
      </c>
      <c r="W575" s="44">
        <v>2001.19</v>
      </c>
      <c r="X575" s="44">
        <v>1897.85</v>
      </c>
      <c r="Y575" s="44">
        <v>1729.82</v>
      </c>
      <c r="Z575" s="44">
        <v>1494.15</v>
      </c>
      <c r="AA575" s="44">
        <v>1257.52</v>
      </c>
    </row>
    <row r="576" spans="1:27" ht="12.75" customHeight="1" outlineLevel="1" x14ac:dyDescent="0.2">
      <c r="A576" s="99" t="s">
        <v>798</v>
      </c>
      <c r="B576" s="63" t="s">
        <v>90</v>
      </c>
      <c r="C576" s="43" t="s">
        <v>79</v>
      </c>
      <c r="D576" s="44">
        <f>$D$486</f>
        <v>3559.77</v>
      </c>
      <c r="E576" s="44">
        <f t="shared" ref="E576:AA576" si="334">$D$486</f>
        <v>3559.77</v>
      </c>
      <c r="F576" s="44">
        <f t="shared" si="334"/>
        <v>3559.77</v>
      </c>
      <c r="G576" s="44">
        <f t="shared" si="334"/>
        <v>3559.77</v>
      </c>
      <c r="H576" s="44">
        <f t="shared" si="334"/>
        <v>3559.77</v>
      </c>
      <c r="I576" s="44">
        <f t="shared" si="334"/>
        <v>3559.77</v>
      </c>
      <c r="J576" s="44">
        <f t="shared" si="334"/>
        <v>3559.77</v>
      </c>
      <c r="K576" s="44">
        <f t="shared" si="334"/>
        <v>3559.77</v>
      </c>
      <c r="L576" s="44">
        <f t="shared" si="334"/>
        <v>3559.77</v>
      </c>
      <c r="M576" s="44">
        <f t="shared" si="334"/>
        <v>3559.77</v>
      </c>
      <c r="N576" s="44">
        <f t="shared" si="334"/>
        <v>3559.77</v>
      </c>
      <c r="O576" s="44">
        <f t="shared" si="334"/>
        <v>3559.77</v>
      </c>
      <c r="P576" s="44">
        <f t="shared" si="334"/>
        <v>3559.77</v>
      </c>
      <c r="Q576" s="44">
        <f t="shared" si="334"/>
        <v>3559.77</v>
      </c>
      <c r="R576" s="44">
        <f t="shared" si="334"/>
        <v>3559.77</v>
      </c>
      <c r="S576" s="44">
        <f t="shared" si="334"/>
        <v>3559.77</v>
      </c>
      <c r="T576" s="44">
        <f t="shared" si="334"/>
        <v>3559.77</v>
      </c>
      <c r="U576" s="44">
        <f t="shared" si="334"/>
        <v>3559.77</v>
      </c>
      <c r="V576" s="44">
        <f t="shared" si="334"/>
        <v>3559.77</v>
      </c>
      <c r="W576" s="44">
        <f t="shared" si="334"/>
        <v>3559.77</v>
      </c>
      <c r="X576" s="44">
        <f t="shared" si="334"/>
        <v>3559.77</v>
      </c>
      <c r="Y576" s="44">
        <f t="shared" si="334"/>
        <v>3559.77</v>
      </c>
      <c r="Z576" s="44">
        <f t="shared" si="334"/>
        <v>3559.77</v>
      </c>
      <c r="AA576" s="44">
        <f t="shared" si="334"/>
        <v>3559.77</v>
      </c>
    </row>
    <row r="577" spans="1:27" ht="12.75" customHeight="1" outlineLevel="1" x14ac:dyDescent="0.2">
      <c r="A577" s="99" t="s">
        <v>799</v>
      </c>
      <c r="B577" s="63" t="s">
        <v>83</v>
      </c>
      <c r="C577" s="43" t="s">
        <v>79</v>
      </c>
      <c r="D577" s="44">
        <v>3.35</v>
      </c>
      <c r="E577" s="44">
        <v>3.35</v>
      </c>
      <c r="F577" s="44">
        <v>3.35</v>
      </c>
      <c r="G577" s="44">
        <v>3.35</v>
      </c>
      <c r="H577" s="44">
        <v>3.35</v>
      </c>
      <c r="I577" s="44">
        <v>3.35</v>
      </c>
      <c r="J577" s="44">
        <v>3.35</v>
      </c>
      <c r="K577" s="44">
        <v>3.35</v>
      </c>
      <c r="L577" s="44">
        <v>3.35</v>
      </c>
      <c r="M577" s="44">
        <v>3.35</v>
      </c>
      <c r="N577" s="44">
        <v>3.35</v>
      </c>
      <c r="O577" s="44">
        <v>3.35</v>
      </c>
      <c r="P577" s="44">
        <v>3.35</v>
      </c>
      <c r="Q577" s="44">
        <v>3.35</v>
      </c>
      <c r="R577" s="44">
        <v>3.35</v>
      </c>
      <c r="S577" s="44">
        <v>3.35</v>
      </c>
      <c r="T577" s="44">
        <v>3.35</v>
      </c>
      <c r="U577" s="44">
        <v>3.35</v>
      </c>
      <c r="V577" s="44">
        <v>3.35</v>
      </c>
      <c r="W577" s="44">
        <v>3.35</v>
      </c>
      <c r="X577" s="44">
        <v>3.35</v>
      </c>
      <c r="Y577" s="44">
        <v>3.35</v>
      </c>
      <c r="Z577" s="44">
        <v>3.35</v>
      </c>
      <c r="AA577" s="44">
        <v>3.35</v>
      </c>
    </row>
    <row r="578" spans="1:27" ht="12.75" customHeight="1" outlineLevel="1" x14ac:dyDescent="0.2">
      <c r="A578" s="99" t="s">
        <v>800</v>
      </c>
      <c r="B578" s="63" t="s">
        <v>81</v>
      </c>
      <c r="C578" s="43" t="s">
        <v>79</v>
      </c>
      <c r="D578" s="44">
        <f>$D$11</f>
        <v>216.36</v>
      </c>
      <c r="E578" s="44">
        <f t="shared" ref="E578:AA578" si="335">$D$11</f>
        <v>216.36</v>
      </c>
      <c r="F578" s="44">
        <f t="shared" si="335"/>
        <v>216.36</v>
      </c>
      <c r="G578" s="44">
        <f t="shared" si="335"/>
        <v>216.36</v>
      </c>
      <c r="H578" s="44">
        <f t="shared" si="335"/>
        <v>216.36</v>
      </c>
      <c r="I578" s="44">
        <f t="shared" si="335"/>
        <v>216.36</v>
      </c>
      <c r="J578" s="44">
        <f t="shared" si="335"/>
        <v>216.36</v>
      </c>
      <c r="K578" s="44">
        <f t="shared" si="335"/>
        <v>216.36</v>
      </c>
      <c r="L578" s="44">
        <f t="shared" si="335"/>
        <v>216.36</v>
      </c>
      <c r="M578" s="44">
        <f t="shared" si="335"/>
        <v>216.36</v>
      </c>
      <c r="N578" s="44">
        <f t="shared" si="335"/>
        <v>216.36</v>
      </c>
      <c r="O578" s="44">
        <f t="shared" si="335"/>
        <v>216.36</v>
      </c>
      <c r="P578" s="44">
        <f t="shared" si="335"/>
        <v>216.36</v>
      </c>
      <c r="Q578" s="44">
        <f t="shared" si="335"/>
        <v>216.36</v>
      </c>
      <c r="R578" s="44">
        <f t="shared" si="335"/>
        <v>216.36</v>
      </c>
      <c r="S578" s="44">
        <f t="shared" si="335"/>
        <v>216.36</v>
      </c>
      <c r="T578" s="44">
        <f t="shared" si="335"/>
        <v>216.36</v>
      </c>
      <c r="U578" s="44">
        <f t="shared" si="335"/>
        <v>216.36</v>
      </c>
      <c r="V578" s="44">
        <f t="shared" si="335"/>
        <v>216.36</v>
      </c>
      <c r="W578" s="44">
        <f t="shared" si="335"/>
        <v>216.36</v>
      </c>
      <c r="X578" s="44">
        <f t="shared" si="335"/>
        <v>216.36</v>
      </c>
      <c r="Y578" s="44">
        <f t="shared" si="335"/>
        <v>216.36</v>
      </c>
      <c r="Z578" s="44">
        <f t="shared" si="335"/>
        <v>216.36</v>
      </c>
      <c r="AA578" s="44">
        <f t="shared" si="335"/>
        <v>216.36</v>
      </c>
    </row>
    <row r="579" spans="1:27" x14ac:dyDescent="0.2">
      <c r="A579" s="98" t="s">
        <v>801</v>
      </c>
      <c r="B579" s="28" t="str">
        <f>"20"&amp;"."&amp;$B$662&amp;"."&amp;$B$663</f>
        <v>20.12.2023</v>
      </c>
      <c r="C579" s="90" t="s">
        <v>76</v>
      </c>
      <c r="D579" s="91">
        <f>ROUND(((D580+D581+D583+D582)/1000),5)</f>
        <v>5.04697</v>
      </c>
      <c r="E579" s="91">
        <f>ROUND(((E580+E581+E583+E582)/1000),5)</f>
        <v>4.9988099999999998</v>
      </c>
      <c r="F579" s="91">
        <f>ROUND(((F580+F581+F583+F582)/1000),5)</f>
        <v>4.9404500000000002</v>
      </c>
      <c r="G579" s="91">
        <f t="shared" ref="G579:AA579" si="336">ROUND(((G580+G581+G583+G582)/1000),5)</f>
        <v>4.9345299999999996</v>
      </c>
      <c r="H579" s="91">
        <f t="shared" si="336"/>
        <v>5.0112500000000004</v>
      </c>
      <c r="I579" s="91">
        <f t="shared" si="336"/>
        <v>5.0585599999999999</v>
      </c>
      <c r="J579" s="91">
        <f t="shared" si="336"/>
        <v>5.2763799999999996</v>
      </c>
      <c r="K579" s="91">
        <f t="shared" si="336"/>
        <v>5.4680200000000001</v>
      </c>
      <c r="L579" s="91">
        <f t="shared" si="336"/>
        <v>5.7389400000000004</v>
      </c>
      <c r="M579" s="91">
        <f t="shared" si="336"/>
        <v>5.7615499999999997</v>
      </c>
      <c r="N579" s="91">
        <f t="shared" si="336"/>
        <v>5.7631300000000003</v>
      </c>
      <c r="O579" s="91">
        <f t="shared" si="336"/>
        <v>5.8624799999999997</v>
      </c>
      <c r="P579" s="91">
        <f t="shared" si="336"/>
        <v>5.8064999999999998</v>
      </c>
      <c r="Q579" s="91">
        <f t="shared" si="336"/>
        <v>5.8259999999999996</v>
      </c>
      <c r="R579" s="91">
        <f t="shared" si="336"/>
        <v>5.8060499999999999</v>
      </c>
      <c r="S579" s="91">
        <f t="shared" si="336"/>
        <v>5.7568200000000003</v>
      </c>
      <c r="T579" s="91">
        <f t="shared" si="336"/>
        <v>5.7009699999999999</v>
      </c>
      <c r="U579" s="91">
        <f t="shared" si="336"/>
        <v>5.7043400000000002</v>
      </c>
      <c r="V579" s="91">
        <f t="shared" si="336"/>
        <v>5.7545700000000002</v>
      </c>
      <c r="W579" s="91">
        <f t="shared" si="336"/>
        <v>5.7551699999999997</v>
      </c>
      <c r="X579" s="91">
        <f t="shared" si="336"/>
        <v>5.5762999999999998</v>
      </c>
      <c r="Y579" s="91">
        <f t="shared" si="336"/>
        <v>5.4347399999999997</v>
      </c>
      <c r="Z579" s="91">
        <f t="shared" si="336"/>
        <v>5.2809900000000001</v>
      </c>
      <c r="AA579" s="91">
        <f t="shared" si="336"/>
        <v>5.0460900000000004</v>
      </c>
    </row>
    <row r="580" spans="1:27" ht="12.75" customHeight="1" outlineLevel="1" x14ac:dyDescent="0.2">
      <c r="A580" s="99" t="s">
        <v>802</v>
      </c>
      <c r="B580" s="63" t="s">
        <v>238</v>
      </c>
      <c r="C580" s="43" t="s">
        <v>79</v>
      </c>
      <c r="D580" s="44">
        <v>1267.49</v>
      </c>
      <c r="E580" s="44">
        <v>1219.33</v>
      </c>
      <c r="F580" s="44">
        <v>1160.97</v>
      </c>
      <c r="G580" s="44">
        <v>1155.05</v>
      </c>
      <c r="H580" s="44">
        <v>1231.77</v>
      </c>
      <c r="I580" s="44">
        <v>1279.08</v>
      </c>
      <c r="J580" s="44">
        <v>1496.9</v>
      </c>
      <c r="K580" s="44">
        <v>1688.54</v>
      </c>
      <c r="L580" s="44">
        <v>1959.46</v>
      </c>
      <c r="M580" s="44">
        <v>1982.07</v>
      </c>
      <c r="N580" s="44">
        <v>1983.65</v>
      </c>
      <c r="O580" s="44">
        <v>2083</v>
      </c>
      <c r="P580" s="44">
        <v>2027.02</v>
      </c>
      <c r="Q580" s="44">
        <v>2046.52</v>
      </c>
      <c r="R580" s="44">
        <v>2026.57</v>
      </c>
      <c r="S580" s="44">
        <v>1977.34</v>
      </c>
      <c r="T580" s="44">
        <v>1921.49</v>
      </c>
      <c r="U580" s="44">
        <v>1924.86</v>
      </c>
      <c r="V580" s="44">
        <v>1975.09</v>
      </c>
      <c r="W580" s="44">
        <v>1975.69</v>
      </c>
      <c r="X580" s="44">
        <v>1796.82</v>
      </c>
      <c r="Y580" s="44">
        <v>1655.26</v>
      </c>
      <c r="Z580" s="44">
        <v>1501.51</v>
      </c>
      <c r="AA580" s="44">
        <v>1266.6099999999999</v>
      </c>
    </row>
    <row r="581" spans="1:27" ht="12.75" customHeight="1" outlineLevel="1" x14ac:dyDescent="0.2">
      <c r="A581" s="99" t="s">
        <v>803</v>
      </c>
      <c r="B581" s="63" t="s">
        <v>90</v>
      </c>
      <c r="C581" s="43" t="s">
        <v>79</v>
      </c>
      <c r="D581" s="44">
        <f>$D$486</f>
        <v>3559.77</v>
      </c>
      <c r="E581" s="44">
        <f t="shared" ref="E581:AA581" si="337">$D$486</f>
        <v>3559.77</v>
      </c>
      <c r="F581" s="44">
        <f t="shared" si="337"/>
        <v>3559.77</v>
      </c>
      <c r="G581" s="44">
        <f t="shared" si="337"/>
        <v>3559.77</v>
      </c>
      <c r="H581" s="44">
        <f t="shared" si="337"/>
        <v>3559.77</v>
      </c>
      <c r="I581" s="44">
        <f t="shared" si="337"/>
        <v>3559.77</v>
      </c>
      <c r="J581" s="44">
        <f t="shared" si="337"/>
        <v>3559.77</v>
      </c>
      <c r="K581" s="44">
        <f t="shared" si="337"/>
        <v>3559.77</v>
      </c>
      <c r="L581" s="44">
        <f t="shared" si="337"/>
        <v>3559.77</v>
      </c>
      <c r="M581" s="44">
        <f t="shared" si="337"/>
        <v>3559.77</v>
      </c>
      <c r="N581" s="44">
        <f t="shared" si="337"/>
        <v>3559.77</v>
      </c>
      <c r="O581" s="44">
        <f t="shared" si="337"/>
        <v>3559.77</v>
      </c>
      <c r="P581" s="44">
        <f t="shared" si="337"/>
        <v>3559.77</v>
      </c>
      <c r="Q581" s="44">
        <f t="shared" si="337"/>
        <v>3559.77</v>
      </c>
      <c r="R581" s="44">
        <f t="shared" si="337"/>
        <v>3559.77</v>
      </c>
      <c r="S581" s="44">
        <f t="shared" si="337"/>
        <v>3559.77</v>
      </c>
      <c r="T581" s="44">
        <f t="shared" si="337"/>
        <v>3559.77</v>
      </c>
      <c r="U581" s="44">
        <f t="shared" si="337"/>
        <v>3559.77</v>
      </c>
      <c r="V581" s="44">
        <f t="shared" si="337"/>
        <v>3559.77</v>
      </c>
      <c r="W581" s="44">
        <f t="shared" si="337"/>
        <v>3559.77</v>
      </c>
      <c r="X581" s="44">
        <f t="shared" si="337"/>
        <v>3559.77</v>
      </c>
      <c r="Y581" s="44">
        <f t="shared" si="337"/>
        <v>3559.77</v>
      </c>
      <c r="Z581" s="44">
        <f t="shared" si="337"/>
        <v>3559.77</v>
      </c>
      <c r="AA581" s="44">
        <f t="shared" si="337"/>
        <v>3559.77</v>
      </c>
    </row>
    <row r="582" spans="1:27" ht="12.75" customHeight="1" outlineLevel="1" x14ac:dyDescent="0.2">
      <c r="A582" s="99" t="s">
        <v>804</v>
      </c>
      <c r="B582" s="63" t="s">
        <v>83</v>
      </c>
      <c r="C582" s="43" t="s">
        <v>79</v>
      </c>
      <c r="D582" s="44">
        <v>3.35</v>
      </c>
      <c r="E582" s="44">
        <v>3.35</v>
      </c>
      <c r="F582" s="44">
        <v>3.35</v>
      </c>
      <c r="G582" s="44">
        <v>3.35</v>
      </c>
      <c r="H582" s="44">
        <v>3.35</v>
      </c>
      <c r="I582" s="44">
        <v>3.35</v>
      </c>
      <c r="J582" s="44">
        <v>3.35</v>
      </c>
      <c r="K582" s="44">
        <v>3.35</v>
      </c>
      <c r="L582" s="44">
        <v>3.35</v>
      </c>
      <c r="M582" s="44">
        <v>3.35</v>
      </c>
      <c r="N582" s="44">
        <v>3.35</v>
      </c>
      <c r="O582" s="44">
        <v>3.35</v>
      </c>
      <c r="P582" s="44">
        <v>3.35</v>
      </c>
      <c r="Q582" s="44">
        <v>3.35</v>
      </c>
      <c r="R582" s="44">
        <v>3.35</v>
      </c>
      <c r="S582" s="44">
        <v>3.35</v>
      </c>
      <c r="T582" s="44">
        <v>3.35</v>
      </c>
      <c r="U582" s="44">
        <v>3.35</v>
      </c>
      <c r="V582" s="44">
        <v>3.35</v>
      </c>
      <c r="W582" s="44">
        <v>3.35</v>
      </c>
      <c r="X582" s="44">
        <v>3.35</v>
      </c>
      <c r="Y582" s="44">
        <v>3.35</v>
      </c>
      <c r="Z582" s="44">
        <v>3.35</v>
      </c>
      <c r="AA582" s="44">
        <v>3.35</v>
      </c>
    </row>
    <row r="583" spans="1:27" ht="12.75" customHeight="1" outlineLevel="1" x14ac:dyDescent="0.2">
      <c r="A583" s="99" t="s">
        <v>805</v>
      </c>
      <c r="B583" s="63" t="s">
        <v>81</v>
      </c>
      <c r="C583" s="43" t="s">
        <v>79</v>
      </c>
      <c r="D583" s="44">
        <f>$D$11</f>
        <v>216.36</v>
      </c>
      <c r="E583" s="44">
        <f t="shared" ref="E583:AA583" si="338">$D$11</f>
        <v>216.36</v>
      </c>
      <c r="F583" s="44">
        <f t="shared" si="338"/>
        <v>216.36</v>
      </c>
      <c r="G583" s="44">
        <f t="shared" si="338"/>
        <v>216.36</v>
      </c>
      <c r="H583" s="44">
        <f t="shared" si="338"/>
        <v>216.36</v>
      </c>
      <c r="I583" s="44">
        <f t="shared" si="338"/>
        <v>216.36</v>
      </c>
      <c r="J583" s="44">
        <f t="shared" si="338"/>
        <v>216.36</v>
      </c>
      <c r="K583" s="44">
        <f t="shared" si="338"/>
        <v>216.36</v>
      </c>
      <c r="L583" s="44">
        <f t="shared" si="338"/>
        <v>216.36</v>
      </c>
      <c r="M583" s="44">
        <f t="shared" si="338"/>
        <v>216.36</v>
      </c>
      <c r="N583" s="44">
        <f t="shared" si="338"/>
        <v>216.36</v>
      </c>
      <c r="O583" s="44">
        <f t="shared" si="338"/>
        <v>216.36</v>
      </c>
      <c r="P583" s="44">
        <f t="shared" si="338"/>
        <v>216.36</v>
      </c>
      <c r="Q583" s="44">
        <f t="shared" si="338"/>
        <v>216.36</v>
      </c>
      <c r="R583" s="44">
        <f t="shared" si="338"/>
        <v>216.36</v>
      </c>
      <c r="S583" s="44">
        <f t="shared" si="338"/>
        <v>216.36</v>
      </c>
      <c r="T583" s="44">
        <f t="shared" si="338"/>
        <v>216.36</v>
      </c>
      <c r="U583" s="44">
        <f t="shared" si="338"/>
        <v>216.36</v>
      </c>
      <c r="V583" s="44">
        <f t="shared" si="338"/>
        <v>216.36</v>
      </c>
      <c r="W583" s="44">
        <f t="shared" si="338"/>
        <v>216.36</v>
      </c>
      <c r="X583" s="44">
        <f t="shared" si="338"/>
        <v>216.36</v>
      </c>
      <c r="Y583" s="44">
        <f t="shared" si="338"/>
        <v>216.36</v>
      </c>
      <c r="Z583" s="44">
        <f t="shared" si="338"/>
        <v>216.36</v>
      </c>
      <c r="AA583" s="44">
        <f t="shared" si="338"/>
        <v>216.36</v>
      </c>
    </row>
    <row r="584" spans="1:27" x14ac:dyDescent="0.2">
      <c r="A584" s="98" t="s">
        <v>806</v>
      </c>
      <c r="B584" s="28" t="str">
        <f>"21"&amp;"."&amp;$B$662&amp;"."&amp;$B$663</f>
        <v>21.12.2023</v>
      </c>
      <c r="C584" s="90" t="s">
        <v>76</v>
      </c>
      <c r="D584" s="91">
        <f>ROUND(((D585+D586+D588+D587)/1000),5)</f>
        <v>5.0458299999999996</v>
      </c>
      <c r="E584" s="91">
        <f>ROUND(((E585+E586+E588+E587)/1000),5)</f>
        <v>4.9972500000000002</v>
      </c>
      <c r="F584" s="91">
        <f>ROUND(((F585+F586+F588+F587)/1000),5)</f>
        <v>4.9816500000000001</v>
      </c>
      <c r="G584" s="91">
        <f t="shared" ref="G584:AA584" si="339">ROUND(((G585+G586+G588+G587)/1000),5)</f>
        <v>4.9902300000000004</v>
      </c>
      <c r="H584" s="91">
        <f t="shared" si="339"/>
        <v>5.0350700000000002</v>
      </c>
      <c r="I584" s="91">
        <f t="shared" si="339"/>
        <v>5.1252300000000002</v>
      </c>
      <c r="J584" s="91">
        <f t="shared" si="339"/>
        <v>5.2728799999999998</v>
      </c>
      <c r="K584" s="91">
        <f t="shared" si="339"/>
        <v>5.5848399999999998</v>
      </c>
      <c r="L584" s="91">
        <f t="shared" si="339"/>
        <v>5.7431200000000002</v>
      </c>
      <c r="M584" s="91">
        <f t="shared" si="339"/>
        <v>5.7386299999999997</v>
      </c>
      <c r="N584" s="91">
        <f t="shared" si="339"/>
        <v>5.7612899999999998</v>
      </c>
      <c r="O584" s="91">
        <f t="shared" si="339"/>
        <v>5.8479900000000002</v>
      </c>
      <c r="P584" s="91">
        <f t="shared" si="339"/>
        <v>5.8153699999999997</v>
      </c>
      <c r="Q584" s="91">
        <f t="shared" si="339"/>
        <v>5.8498700000000001</v>
      </c>
      <c r="R584" s="91">
        <f t="shared" si="339"/>
        <v>5.8348300000000002</v>
      </c>
      <c r="S584" s="91">
        <f t="shared" si="339"/>
        <v>5.7901100000000003</v>
      </c>
      <c r="T584" s="91">
        <f t="shared" si="339"/>
        <v>5.8044099999999998</v>
      </c>
      <c r="U584" s="91">
        <f t="shared" si="339"/>
        <v>5.7929199999999996</v>
      </c>
      <c r="V584" s="91">
        <f t="shared" si="339"/>
        <v>5.7832999999999997</v>
      </c>
      <c r="W584" s="91">
        <f t="shared" si="339"/>
        <v>5.7880599999999998</v>
      </c>
      <c r="X584" s="91">
        <f t="shared" si="339"/>
        <v>5.6881899999999996</v>
      </c>
      <c r="Y584" s="91">
        <f t="shared" si="339"/>
        <v>5.4960000000000004</v>
      </c>
      <c r="Z584" s="91">
        <f t="shared" si="339"/>
        <v>5.3065800000000003</v>
      </c>
      <c r="AA584" s="91">
        <f t="shared" si="339"/>
        <v>5.0787300000000002</v>
      </c>
    </row>
    <row r="585" spans="1:27" ht="12.75" customHeight="1" outlineLevel="1" x14ac:dyDescent="0.2">
      <c r="A585" s="99" t="s">
        <v>807</v>
      </c>
      <c r="B585" s="63" t="s">
        <v>238</v>
      </c>
      <c r="C585" s="43" t="s">
        <v>79</v>
      </c>
      <c r="D585" s="44">
        <v>1266.3499999999999</v>
      </c>
      <c r="E585" s="44">
        <v>1217.77</v>
      </c>
      <c r="F585" s="44">
        <v>1202.17</v>
      </c>
      <c r="G585" s="44">
        <v>1210.75</v>
      </c>
      <c r="H585" s="44">
        <v>1255.5899999999999</v>
      </c>
      <c r="I585" s="44">
        <v>1345.75</v>
      </c>
      <c r="J585" s="44">
        <v>1493.4</v>
      </c>
      <c r="K585" s="44">
        <v>1805.36</v>
      </c>
      <c r="L585" s="44">
        <v>1963.64</v>
      </c>
      <c r="M585" s="44">
        <v>1959.15</v>
      </c>
      <c r="N585" s="44">
        <v>1981.81</v>
      </c>
      <c r="O585" s="44">
        <v>2068.5100000000002</v>
      </c>
      <c r="P585" s="44">
        <v>2035.89</v>
      </c>
      <c r="Q585" s="44">
        <v>2070.39</v>
      </c>
      <c r="R585" s="44">
        <v>2055.35</v>
      </c>
      <c r="S585" s="44">
        <v>2010.63</v>
      </c>
      <c r="T585" s="44">
        <v>2024.93</v>
      </c>
      <c r="U585" s="44">
        <v>2013.44</v>
      </c>
      <c r="V585" s="44">
        <v>2003.82</v>
      </c>
      <c r="W585" s="44">
        <v>2008.58</v>
      </c>
      <c r="X585" s="44">
        <v>1908.71</v>
      </c>
      <c r="Y585" s="44">
        <v>1716.52</v>
      </c>
      <c r="Z585" s="44">
        <v>1527.1</v>
      </c>
      <c r="AA585" s="44">
        <v>1299.25</v>
      </c>
    </row>
    <row r="586" spans="1:27" ht="12.75" customHeight="1" outlineLevel="1" x14ac:dyDescent="0.2">
      <c r="A586" s="99" t="s">
        <v>808</v>
      </c>
      <c r="B586" s="63" t="s">
        <v>90</v>
      </c>
      <c r="C586" s="43" t="s">
        <v>79</v>
      </c>
      <c r="D586" s="44">
        <f>$D$486</f>
        <v>3559.77</v>
      </c>
      <c r="E586" s="44">
        <f t="shared" ref="E586:AA586" si="340">$D$486</f>
        <v>3559.77</v>
      </c>
      <c r="F586" s="44">
        <f t="shared" si="340"/>
        <v>3559.77</v>
      </c>
      <c r="G586" s="44">
        <f t="shared" si="340"/>
        <v>3559.77</v>
      </c>
      <c r="H586" s="44">
        <f t="shared" si="340"/>
        <v>3559.77</v>
      </c>
      <c r="I586" s="44">
        <f t="shared" si="340"/>
        <v>3559.77</v>
      </c>
      <c r="J586" s="44">
        <f t="shared" si="340"/>
        <v>3559.77</v>
      </c>
      <c r="K586" s="44">
        <f t="shared" si="340"/>
        <v>3559.77</v>
      </c>
      <c r="L586" s="44">
        <f t="shared" si="340"/>
        <v>3559.77</v>
      </c>
      <c r="M586" s="44">
        <f t="shared" si="340"/>
        <v>3559.77</v>
      </c>
      <c r="N586" s="44">
        <f t="shared" si="340"/>
        <v>3559.77</v>
      </c>
      <c r="O586" s="44">
        <f t="shared" si="340"/>
        <v>3559.77</v>
      </c>
      <c r="P586" s="44">
        <f t="shared" si="340"/>
        <v>3559.77</v>
      </c>
      <c r="Q586" s="44">
        <f t="shared" si="340"/>
        <v>3559.77</v>
      </c>
      <c r="R586" s="44">
        <f t="shared" si="340"/>
        <v>3559.77</v>
      </c>
      <c r="S586" s="44">
        <f t="shared" si="340"/>
        <v>3559.77</v>
      </c>
      <c r="T586" s="44">
        <f t="shared" si="340"/>
        <v>3559.77</v>
      </c>
      <c r="U586" s="44">
        <f t="shared" si="340"/>
        <v>3559.77</v>
      </c>
      <c r="V586" s="44">
        <f t="shared" si="340"/>
        <v>3559.77</v>
      </c>
      <c r="W586" s="44">
        <f t="shared" si="340"/>
        <v>3559.77</v>
      </c>
      <c r="X586" s="44">
        <f t="shared" si="340"/>
        <v>3559.77</v>
      </c>
      <c r="Y586" s="44">
        <f t="shared" si="340"/>
        <v>3559.77</v>
      </c>
      <c r="Z586" s="44">
        <f t="shared" si="340"/>
        <v>3559.77</v>
      </c>
      <c r="AA586" s="44">
        <f t="shared" si="340"/>
        <v>3559.77</v>
      </c>
    </row>
    <row r="587" spans="1:27" ht="12.75" customHeight="1" outlineLevel="1" x14ac:dyDescent="0.2">
      <c r="A587" s="99" t="s">
        <v>809</v>
      </c>
      <c r="B587" s="63" t="s">
        <v>83</v>
      </c>
      <c r="C587" s="43" t="s">
        <v>79</v>
      </c>
      <c r="D587" s="44">
        <v>3.35</v>
      </c>
      <c r="E587" s="44">
        <v>3.35</v>
      </c>
      <c r="F587" s="44">
        <v>3.35</v>
      </c>
      <c r="G587" s="44">
        <v>3.35</v>
      </c>
      <c r="H587" s="44">
        <v>3.35</v>
      </c>
      <c r="I587" s="44">
        <v>3.35</v>
      </c>
      <c r="J587" s="44">
        <v>3.35</v>
      </c>
      <c r="K587" s="44">
        <v>3.35</v>
      </c>
      <c r="L587" s="44">
        <v>3.35</v>
      </c>
      <c r="M587" s="44">
        <v>3.35</v>
      </c>
      <c r="N587" s="44">
        <v>3.35</v>
      </c>
      <c r="O587" s="44">
        <v>3.35</v>
      </c>
      <c r="P587" s="44">
        <v>3.35</v>
      </c>
      <c r="Q587" s="44">
        <v>3.35</v>
      </c>
      <c r="R587" s="44">
        <v>3.35</v>
      </c>
      <c r="S587" s="44">
        <v>3.35</v>
      </c>
      <c r="T587" s="44">
        <v>3.35</v>
      </c>
      <c r="U587" s="44">
        <v>3.35</v>
      </c>
      <c r="V587" s="44">
        <v>3.35</v>
      </c>
      <c r="W587" s="44">
        <v>3.35</v>
      </c>
      <c r="X587" s="44">
        <v>3.35</v>
      </c>
      <c r="Y587" s="44">
        <v>3.35</v>
      </c>
      <c r="Z587" s="44">
        <v>3.35</v>
      </c>
      <c r="AA587" s="44">
        <v>3.35</v>
      </c>
    </row>
    <row r="588" spans="1:27" ht="12.75" customHeight="1" outlineLevel="1" x14ac:dyDescent="0.2">
      <c r="A588" s="99" t="s">
        <v>810</v>
      </c>
      <c r="B588" s="63" t="s">
        <v>81</v>
      </c>
      <c r="C588" s="43" t="s">
        <v>79</v>
      </c>
      <c r="D588" s="44">
        <f>$D$11</f>
        <v>216.36</v>
      </c>
      <c r="E588" s="44">
        <f t="shared" ref="E588:AA588" si="341">$D$11</f>
        <v>216.36</v>
      </c>
      <c r="F588" s="44">
        <f t="shared" si="341"/>
        <v>216.36</v>
      </c>
      <c r="G588" s="44">
        <f t="shared" si="341"/>
        <v>216.36</v>
      </c>
      <c r="H588" s="44">
        <f t="shared" si="341"/>
        <v>216.36</v>
      </c>
      <c r="I588" s="44">
        <f t="shared" si="341"/>
        <v>216.36</v>
      </c>
      <c r="J588" s="44">
        <f t="shared" si="341"/>
        <v>216.36</v>
      </c>
      <c r="K588" s="44">
        <f t="shared" si="341"/>
        <v>216.36</v>
      </c>
      <c r="L588" s="44">
        <f t="shared" si="341"/>
        <v>216.36</v>
      </c>
      <c r="M588" s="44">
        <f t="shared" si="341"/>
        <v>216.36</v>
      </c>
      <c r="N588" s="44">
        <f t="shared" si="341"/>
        <v>216.36</v>
      </c>
      <c r="O588" s="44">
        <f t="shared" si="341"/>
        <v>216.36</v>
      </c>
      <c r="P588" s="44">
        <f t="shared" si="341"/>
        <v>216.36</v>
      </c>
      <c r="Q588" s="44">
        <f t="shared" si="341"/>
        <v>216.36</v>
      </c>
      <c r="R588" s="44">
        <f t="shared" si="341"/>
        <v>216.36</v>
      </c>
      <c r="S588" s="44">
        <f t="shared" si="341"/>
        <v>216.36</v>
      </c>
      <c r="T588" s="44">
        <f t="shared" si="341"/>
        <v>216.36</v>
      </c>
      <c r="U588" s="44">
        <f t="shared" si="341"/>
        <v>216.36</v>
      </c>
      <c r="V588" s="44">
        <f t="shared" si="341"/>
        <v>216.36</v>
      </c>
      <c r="W588" s="44">
        <f t="shared" si="341"/>
        <v>216.36</v>
      </c>
      <c r="X588" s="44">
        <f t="shared" si="341"/>
        <v>216.36</v>
      </c>
      <c r="Y588" s="44">
        <f t="shared" si="341"/>
        <v>216.36</v>
      </c>
      <c r="Z588" s="44">
        <f t="shared" si="341"/>
        <v>216.36</v>
      </c>
      <c r="AA588" s="44">
        <f t="shared" si="341"/>
        <v>216.36</v>
      </c>
    </row>
    <row r="589" spans="1:27" x14ac:dyDescent="0.2">
      <c r="A589" s="98" t="s">
        <v>811</v>
      </c>
      <c r="B589" s="28" t="str">
        <f>"22"&amp;"."&amp;$B$662&amp;"."&amp;$B$663</f>
        <v>22.12.2023</v>
      </c>
      <c r="C589" s="90" t="s">
        <v>76</v>
      </c>
      <c r="D589" s="91">
        <f>ROUND(((D590+D591+D593+D592)/1000),5)</f>
        <v>5.0470499999999996</v>
      </c>
      <c r="E589" s="91">
        <f>ROUND(((E590+E591+E593+E592)/1000),5)</f>
        <v>4.9880699999999996</v>
      </c>
      <c r="F589" s="91">
        <f>ROUND(((F590+F591+F593+F592)/1000),5)</f>
        <v>4.94834</v>
      </c>
      <c r="G589" s="91">
        <f t="shared" ref="G589:AA589" si="342">ROUND(((G590+G591+G593+G592)/1000),5)</f>
        <v>4.9836299999999998</v>
      </c>
      <c r="H589" s="91">
        <f t="shared" si="342"/>
        <v>5.0192600000000001</v>
      </c>
      <c r="I589" s="91">
        <f t="shared" si="342"/>
        <v>5.0921000000000003</v>
      </c>
      <c r="J589" s="91">
        <f t="shared" si="342"/>
        <v>5.2815300000000001</v>
      </c>
      <c r="K589" s="91">
        <f t="shared" si="342"/>
        <v>5.6486099999999997</v>
      </c>
      <c r="L589" s="91">
        <f t="shared" si="342"/>
        <v>5.7894100000000002</v>
      </c>
      <c r="M589" s="91">
        <f t="shared" si="342"/>
        <v>5.86477</v>
      </c>
      <c r="N589" s="91">
        <f t="shared" si="342"/>
        <v>5.8809899999999997</v>
      </c>
      <c r="O589" s="91">
        <f t="shared" si="342"/>
        <v>5.9053199999999997</v>
      </c>
      <c r="P589" s="91">
        <f t="shared" si="342"/>
        <v>5.88842</v>
      </c>
      <c r="Q589" s="91">
        <f t="shared" si="342"/>
        <v>5.90564</v>
      </c>
      <c r="R589" s="91">
        <f t="shared" si="342"/>
        <v>5.8986999999999998</v>
      </c>
      <c r="S589" s="91">
        <f t="shared" si="342"/>
        <v>5.8621800000000004</v>
      </c>
      <c r="T589" s="91">
        <f t="shared" si="342"/>
        <v>5.8754299999999997</v>
      </c>
      <c r="U589" s="91">
        <f t="shared" si="342"/>
        <v>5.8909200000000004</v>
      </c>
      <c r="V589" s="91">
        <f t="shared" si="342"/>
        <v>5.8701800000000004</v>
      </c>
      <c r="W589" s="91">
        <f t="shared" si="342"/>
        <v>5.8677400000000004</v>
      </c>
      <c r="X589" s="91">
        <f t="shared" si="342"/>
        <v>5.7627699999999997</v>
      </c>
      <c r="Y589" s="91">
        <f t="shared" si="342"/>
        <v>5.6843599999999999</v>
      </c>
      <c r="Z589" s="91">
        <f t="shared" si="342"/>
        <v>5.4085599999999996</v>
      </c>
      <c r="AA589" s="91">
        <f t="shared" si="342"/>
        <v>5.1422800000000004</v>
      </c>
    </row>
    <row r="590" spans="1:27" ht="12.75" customHeight="1" outlineLevel="1" x14ac:dyDescent="0.2">
      <c r="A590" s="99" t="s">
        <v>812</v>
      </c>
      <c r="B590" s="63" t="s">
        <v>238</v>
      </c>
      <c r="C590" s="43" t="s">
        <v>79</v>
      </c>
      <c r="D590" s="44">
        <v>1267.57</v>
      </c>
      <c r="E590" s="44">
        <v>1208.5899999999999</v>
      </c>
      <c r="F590" s="44">
        <v>1168.8599999999999</v>
      </c>
      <c r="G590" s="44">
        <v>1204.1500000000001</v>
      </c>
      <c r="H590" s="44">
        <v>1239.78</v>
      </c>
      <c r="I590" s="44">
        <v>1312.62</v>
      </c>
      <c r="J590" s="44">
        <v>1502.05</v>
      </c>
      <c r="K590" s="44">
        <v>1869.13</v>
      </c>
      <c r="L590" s="44">
        <v>2009.93</v>
      </c>
      <c r="M590" s="44">
        <v>2085.29</v>
      </c>
      <c r="N590" s="44">
        <v>2101.5100000000002</v>
      </c>
      <c r="O590" s="44">
        <v>2125.84</v>
      </c>
      <c r="P590" s="44">
        <v>2108.94</v>
      </c>
      <c r="Q590" s="44">
        <v>2126.16</v>
      </c>
      <c r="R590" s="44">
        <v>2119.2199999999998</v>
      </c>
      <c r="S590" s="44">
        <v>2082.6999999999998</v>
      </c>
      <c r="T590" s="44">
        <v>2095.9499999999998</v>
      </c>
      <c r="U590" s="44">
        <v>2111.44</v>
      </c>
      <c r="V590" s="44">
        <v>2090.6999999999998</v>
      </c>
      <c r="W590" s="44">
        <v>2088.2600000000002</v>
      </c>
      <c r="X590" s="44">
        <v>1983.29</v>
      </c>
      <c r="Y590" s="44">
        <v>1904.88</v>
      </c>
      <c r="Z590" s="44">
        <v>1629.08</v>
      </c>
      <c r="AA590" s="44">
        <v>1362.8</v>
      </c>
    </row>
    <row r="591" spans="1:27" ht="12.75" customHeight="1" outlineLevel="1" x14ac:dyDescent="0.2">
      <c r="A591" s="99" t="s">
        <v>813</v>
      </c>
      <c r="B591" s="63" t="s">
        <v>90</v>
      </c>
      <c r="C591" s="43" t="s">
        <v>79</v>
      </c>
      <c r="D591" s="44">
        <f>$D$486</f>
        <v>3559.77</v>
      </c>
      <c r="E591" s="44">
        <f t="shared" ref="E591:AA591" si="343">$D$486</f>
        <v>3559.77</v>
      </c>
      <c r="F591" s="44">
        <f t="shared" si="343"/>
        <v>3559.77</v>
      </c>
      <c r="G591" s="44">
        <f t="shared" si="343"/>
        <v>3559.77</v>
      </c>
      <c r="H591" s="44">
        <f t="shared" si="343"/>
        <v>3559.77</v>
      </c>
      <c r="I591" s="44">
        <f t="shared" si="343"/>
        <v>3559.77</v>
      </c>
      <c r="J591" s="44">
        <f t="shared" si="343"/>
        <v>3559.77</v>
      </c>
      <c r="K591" s="44">
        <f t="shared" si="343"/>
        <v>3559.77</v>
      </c>
      <c r="L591" s="44">
        <f t="shared" si="343"/>
        <v>3559.77</v>
      </c>
      <c r="M591" s="44">
        <f t="shared" si="343"/>
        <v>3559.77</v>
      </c>
      <c r="N591" s="44">
        <f t="shared" si="343"/>
        <v>3559.77</v>
      </c>
      <c r="O591" s="44">
        <f t="shared" si="343"/>
        <v>3559.77</v>
      </c>
      <c r="P591" s="44">
        <f t="shared" si="343"/>
        <v>3559.77</v>
      </c>
      <c r="Q591" s="44">
        <f t="shared" si="343"/>
        <v>3559.77</v>
      </c>
      <c r="R591" s="44">
        <f t="shared" si="343"/>
        <v>3559.77</v>
      </c>
      <c r="S591" s="44">
        <f t="shared" si="343"/>
        <v>3559.77</v>
      </c>
      <c r="T591" s="44">
        <f t="shared" si="343"/>
        <v>3559.77</v>
      </c>
      <c r="U591" s="44">
        <f t="shared" si="343"/>
        <v>3559.77</v>
      </c>
      <c r="V591" s="44">
        <f t="shared" si="343"/>
        <v>3559.77</v>
      </c>
      <c r="W591" s="44">
        <f t="shared" si="343"/>
        <v>3559.77</v>
      </c>
      <c r="X591" s="44">
        <f t="shared" si="343"/>
        <v>3559.77</v>
      </c>
      <c r="Y591" s="44">
        <f t="shared" si="343"/>
        <v>3559.77</v>
      </c>
      <c r="Z591" s="44">
        <f t="shared" si="343"/>
        <v>3559.77</v>
      </c>
      <c r="AA591" s="44">
        <f t="shared" si="343"/>
        <v>3559.77</v>
      </c>
    </row>
    <row r="592" spans="1:27" ht="12.75" customHeight="1" outlineLevel="1" x14ac:dyDescent="0.2">
      <c r="A592" s="99" t="s">
        <v>814</v>
      </c>
      <c r="B592" s="63" t="s">
        <v>83</v>
      </c>
      <c r="C592" s="43" t="s">
        <v>79</v>
      </c>
      <c r="D592" s="44">
        <v>3.35</v>
      </c>
      <c r="E592" s="44">
        <v>3.35</v>
      </c>
      <c r="F592" s="44">
        <v>3.35</v>
      </c>
      <c r="G592" s="44">
        <v>3.35</v>
      </c>
      <c r="H592" s="44">
        <v>3.35</v>
      </c>
      <c r="I592" s="44">
        <v>3.35</v>
      </c>
      <c r="J592" s="44">
        <v>3.35</v>
      </c>
      <c r="K592" s="44">
        <v>3.35</v>
      </c>
      <c r="L592" s="44">
        <v>3.35</v>
      </c>
      <c r="M592" s="44">
        <v>3.35</v>
      </c>
      <c r="N592" s="44">
        <v>3.35</v>
      </c>
      <c r="O592" s="44">
        <v>3.35</v>
      </c>
      <c r="P592" s="44">
        <v>3.35</v>
      </c>
      <c r="Q592" s="44">
        <v>3.35</v>
      </c>
      <c r="R592" s="44">
        <v>3.35</v>
      </c>
      <c r="S592" s="44">
        <v>3.35</v>
      </c>
      <c r="T592" s="44">
        <v>3.35</v>
      </c>
      <c r="U592" s="44">
        <v>3.35</v>
      </c>
      <c r="V592" s="44">
        <v>3.35</v>
      </c>
      <c r="W592" s="44">
        <v>3.35</v>
      </c>
      <c r="X592" s="44">
        <v>3.35</v>
      </c>
      <c r="Y592" s="44">
        <v>3.35</v>
      </c>
      <c r="Z592" s="44">
        <v>3.35</v>
      </c>
      <c r="AA592" s="44">
        <v>3.35</v>
      </c>
    </row>
    <row r="593" spans="1:27" ht="12.75" customHeight="1" outlineLevel="1" x14ac:dyDescent="0.2">
      <c r="A593" s="99" t="s">
        <v>815</v>
      </c>
      <c r="B593" s="63" t="s">
        <v>81</v>
      </c>
      <c r="C593" s="43" t="s">
        <v>79</v>
      </c>
      <c r="D593" s="44">
        <f>$D$11</f>
        <v>216.36</v>
      </c>
      <c r="E593" s="44">
        <f t="shared" ref="E593:AA593" si="344">$D$11</f>
        <v>216.36</v>
      </c>
      <c r="F593" s="44">
        <f t="shared" si="344"/>
        <v>216.36</v>
      </c>
      <c r="G593" s="44">
        <f t="shared" si="344"/>
        <v>216.36</v>
      </c>
      <c r="H593" s="44">
        <f t="shared" si="344"/>
        <v>216.36</v>
      </c>
      <c r="I593" s="44">
        <f t="shared" si="344"/>
        <v>216.36</v>
      </c>
      <c r="J593" s="44">
        <f t="shared" si="344"/>
        <v>216.36</v>
      </c>
      <c r="K593" s="44">
        <f t="shared" si="344"/>
        <v>216.36</v>
      </c>
      <c r="L593" s="44">
        <f t="shared" si="344"/>
        <v>216.36</v>
      </c>
      <c r="M593" s="44">
        <f t="shared" si="344"/>
        <v>216.36</v>
      </c>
      <c r="N593" s="44">
        <f t="shared" si="344"/>
        <v>216.36</v>
      </c>
      <c r="O593" s="44">
        <f t="shared" si="344"/>
        <v>216.36</v>
      </c>
      <c r="P593" s="44">
        <f t="shared" si="344"/>
        <v>216.36</v>
      </c>
      <c r="Q593" s="44">
        <f t="shared" si="344"/>
        <v>216.36</v>
      </c>
      <c r="R593" s="44">
        <f t="shared" si="344"/>
        <v>216.36</v>
      </c>
      <c r="S593" s="44">
        <f t="shared" si="344"/>
        <v>216.36</v>
      </c>
      <c r="T593" s="44">
        <f t="shared" si="344"/>
        <v>216.36</v>
      </c>
      <c r="U593" s="44">
        <f t="shared" si="344"/>
        <v>216.36</v>
      </c>
      <c r="V593" s="44">
        <f t="shared" si="344"/>
        <v>216.36</v>
      </c>
      <c r="W593" s="44">
        <f t="shared" si="344"/>
        <v>216.36</v>
      </c>
      <c r="X593" s="44">
        <f t="shared" si="344"/>
        <v>216.36</v>
      </c>
      <c r="Y593" s="44">
        <f t="shared" si="344"/>
        <v>216.36</v>
      </c>
      <c r="Z593" s="44">
        <f t="shared" si="344"/>
        <v>216.36</v>
      </c>
      <c r="AA593" s="44">
        <f t="shared" si="344"/>
        <v>216.36</v>
      </c>
    </row>
    <row r="594" spans="1:27" x14ac:dyDescent="0.2">
      <c r="A594" s="98" t="s">
        <v>816</v>
      </c>
      <c r="B594" s="28" t="str">
        <f>"23"&amp;"."&amp;$B$662&amp;"."&amp;$B$663</f>
        <v>23.12.2023</v>
      </c>
      <c r="C594" s="90" t="s">
        <v>76</v>
      </c>
      <c r="D594" s="91">
        <f>ROUND(((D595+D596+D598+D597)/1000),5)</f>
        <v>5.1062500000000002</v>
      </c>
      <c r="E594" s="91">
        <f>ROUND(((E595+E596+E598+E597)/1000),5)</f>
        <v>5.0319500000000001</v>
      </c>
      <c r="F594" s="91">
        <f>ROUND(((F595+F596+F598+F597)/1000),5)</f>
        <v>5.0008499999999998</v>
      </c>
      <c r="G594" s="91">
        <f t="shared" ref="G594:AA594" si="345">ROUND(((G595+G596+G598+G597)/1000),5)</f>
        <v>4.9873799999999999</v>
      </c>
      <c r="H594" s="91">
        <f t="shared" si="345"/>
        <v>4.9929100000000002</v>
      </c>
      <c r="I594" s="91">
        <f t="shared" si="345"/>
        <v>5.0213400000000004</v>
      </c>
      <c r="J594" s="91">
        <f t="shared" si="345"/>
        <v>5.0566399999999998</v>
      </c>
      <c r="K594" s="91">
        <f t="shared" si="345"/>
        <v>5.2520699999999998</v>
      </c>
      <c r="L594" s="91">
        <f t="shared" si="345"/>
        <v>5.6034499999999996</v>
      </c>
      <c r="M594" s="91">
        <f t="shared" si="345"/>
        <v>5.7409400000000002</v>
      </c>
      <c r="N594" s="91">
        <f t="shared" si="345"/>
        <v>5.7930400000000004</v>
      </c>
      <c r="O594" s="91">
        <f t="shared" si="345"/>
        <v>5.8083099999999996</v>
      </c>
      <c r="P594" s="91">
        <f t="shared" si="345"/>
        <v>5.8016699999999997</v>
      </c>
      <c r="Q594" s="91">
        <f t="shared" si="345"/>
        <v>5.80131</v>
      </c>
      <c r="R594" s="91">
        <f t="shared" si="345"/>
        <v>5.7871600000000001</v>
      </c>
      <c r="S594" s="91">
        <f t="shared" si="345"/>
        <v>5.7753399999999999</v>
      </c>
      <c r="T594" s="91">
        <f t="shared" si="345"/>
        <v>5.8060499999999999</v>
      </c>
      <c r="U594" s="91">
        <f t="shared" si="345"/>
        <v>5.82362</v>
      </c>
      <c r="V594" s="91">
        <f t="shared" si="345"/>
        <v>5.7853700000000003</v>
      </c>
      <c r="W594" s="91">
        <f t="shared" si="345"/>
        <v>5.7255099999999999</v>
      </c>
      <c r="X594" s="91">
        <f t="shared" si="345"/>
        <v>5.6859599999999997</v>
      </c>
      <c r="Y594" s="91">
        <f t="shared" si="345"/>
        <v>5.5052099999999999</v>
      </c>
      <c r="Z594" s="91">
        <f t="shared" si="345"/>
        <v>5.31053</v>
      </c>
      <c r="AA594" s="91">
        <f t="shared" si="345"/>
        <v>5.1024700000000003</v>
      </c>
    </row>
    <row r="595" spans="1:27" ht="12.75" customHeight="1" outlineLevel="1" x14ac:dyDescent="0.2">
      <c r="A595" s="99" t="s">
        <v>817</v>
      </c>
      <c r="B595" s="63" t="s">
        <v>238</v>
      </c>
      <c r="C595" s="43" t="s">
        <v>79</v>
      </c>
      <c r="D595" s="44">
        <v>1326.77</v>
      </c>
      <c r="E595" s="44">
        <v>1252.47</v>
      </c>
      <c r="F595" s="44">
        <v>1221.3699999999999</v>
      </c>
      <c r="G595" s="44">
        <v>1207.9000000000001</v>
      </c>
      <c r="H595" s="44">
        <v>1213.43</v>
      </c>
      <c r="I595" s="44">
        <v>1241.8599999999999</v>
      </c>
      <c r="J595" s="44">
        <v>1277.1600000000001</v>
      </c>
      <c r="K595" s="44">
        <v>1472.59</v>
      </c>
      <c r="L595" s="44">
        <v>1823.97</v>
      </c>
      <c r="M595" s="44">
        <v>1961.46</v>
      </c>
      <c r="N595" s="44">
        <v>2013.56</v>
      </c>
      <c r="O595" s="44">
        <v>2028.83</v>
      </c>
      <c r="P595" s="44">
        <v>2022.19</v>
      </c>
      <c r="Q595" s="44">
        <v>2021.83</v>
      </c>
      <c r="R595" s="44">
        <v>2007.68</v>
      </c>
      <c r="S595" s="44">
        <v>1995.86</v>
      </c>
      <c r="T595" s="44">
        <v>2026.57</v>
      </c>
      <c r="U595" s="44">
        <v>2044.14</v>
      </c>
      <c r="V595" s="44">
        <v>2005.89</v>
      </c>
      <c r="W595" s="44">
        <v>1946.03</v>
      </c>
      <c r="X595" s="44">
        <v>1906.48</v>
      </c>
      <c r="Y595" s="44">
        <v>1725.73</v>
      </c>
      <c r="Z595" s="44">
        <v>1531.05</v>
      </c>
      <c r="AA595" s="44">
        <v>1322.99</v>
      </c>
    </row>
    <row r="596" spans="1:27" ht="12.75" customHeight="1" outlineLevel="1" x14ac:dyDescent="0.2">
      <c r="A596" s="99" t="s">
        <v>818</v>
      </c>
      <c r="B596" s="63" t="s">
        <v>90</v>
      </c>
      <c r="C596" s="43" t="s">
        <v>79</v>
      </c>
      <c r="D596" s="44">
        <f>$D$486</f>
        <v>3559.77</v>
      </c>
      <c r="E596" s="44">
        <f t="shared" ref="E596:AA596" si="346">$D$486</f>
        <v>3559.77</v>
      </c>
      <c r="F596" s="44">
        <f t="shared" si="346"/>
        <v>3559.77</v>
      </c>
      <c r="G596" s="44">
        <f t="shared" si="346"/>
        <v>3559.77</v>
      </c>
      <c r="H596" s="44">
        <f t="shared" si="346"/>
        <v>3559.77</v>
      </c>
      <c r="I596" s="44">
        <f t="shared" si="346"/>
        <v>3559.77</v>
      </c>
      <c r="J596" s="44">
        <f t="shared" si="346"/>
        <v>3559.77</v>
      </c>
      <c r="K596" s="44">
        <f t="shared" si="346"/>
        <v>3559.77</v>
      </c>
      <c r="L596" s="44">
        <f t="shared" si="346"/>
        <v>3559.77</v>
      </c>
      <c r="M596" s="44">
        <f t="shared" si="346"/>
        <v>3559.77</v>
      </c>
      <c r="N596" s="44">
        <f t="shared" si="346"/>
        <v>3559.77</v>
      </c>
      <c r="O596" s="44">
        <f t="shared" si="346"/>
        <v>3559.77</v>
      </c>
      <c r="P596" s="44">
        <f t="shared" si="346"/>
        <v>3559.77</v>
      </c>
      <c r="Q596" s="44">
        <f t="shared" si="346"/>
        <v>3559.77</v>
      </c>
      <c r="R596" s="44">
        <f t="shared" si="346"/>
        <v>3559.77</v>
      </c>
      <c r="S596" s="44">
        <f t="shared" si="346"/>
        <v>3559.77</v>
      </c>
      <c r="T596" s="44">
        <f t="shared" si="346"/>
        <v>3559.77</v>
      </c>
      <c r="U596" s="44">
        <f t="shared" si="346"/>
        <v>3559.77</v>
      </c>
      <c r="V596" s="44">
        <f t="shared" si="346"/>
        <v>3559.77</v>
      </c>
      <c r="W596" s="44">
        <f t="shared" si="346"/>
        <v>3559.77</v>
      </c>
      <c r="X596" s="44">
        <f t="shared" si="346"/>
        <v>3559.77</v>
      </c>
      <c r="Y596" s="44">
        <f t="shared" si="346"/>
        <v>3559.77</v>
      </c>
      <c r="Z596" s="44">
        <f t="shared" si="346"/>
        <v>3559.77</v>
      </c>
      <c r="AA596" s="44">
        <f t="shared" si="346"/>
        <v>3559.77</v>
      </c>
    </row>
    <row r="597" spans="1:27" ht="12.75" customHeight="1" outlineLevel="1" x14ac:dyDescent="0.2">
      <c r="A597" s="99" t="s">
        <v>819</v>
      </c>
      <c r="B597" s="63" t="s">
        <v>83</v>
      </c>
      <c r="C597" s="43" t="s">
        <v>79</v>
      </c>
      <c r="D597" s="44">
        <v>3.35</v>
      </c>
      <c r="E597" s="44">
        <v>3.35</v>
      </c>
      <c r="F597" s="44">
        <v>3.35</v>
      </c>
      <c r="G597" s="44">
        <v>3.35</v>
      </c>
      <c r="H597" s="44">
        <v>3.35</v>
      </c>
      <c r="I597" s="44">
        <v>3.35</v>
      </c>
      <c r="J597" s="44">
        <v>3.35</v>
      </c>
      <c r="K597" s="44">
        <v>3.35</v>
      </c>
      <c r="L597" s="44">
        <v>3.35</v>
      </c>
      <c r="M597" s="44">
        <v>3.35</v>
      </c>
      <c r="N597" s="44">
        <v>3.35</v>
      </c>
      <c r="O597" s="44">
        <v>3.35</v>
      </c>
      <c r="P597" s="44">
        <v>3.35</v>
      </c>
      <c r="Q597" s="44">
        <v>3.35</v>
      </c>
      <c r="R597" s="44">
        <v>3.35</v>
      </c>
      <c r="S597" s="44">
        <v>3.35</v>
      </c>
      <c r="T597" s="44">
        <v>3.35</v>
      </c>
      <c r="U597" s="44">
        <v>3.35</v>
      </c>
      <c r="V597" s="44">
        <v>3.35</v>
      </c>
      <c r="W597" s="44">
        <v>3.35</v>
      </c>
      <c r="X597" s="44">
        <v>3.35</v>
      </c>
      <c r="Y597" s="44">
        <v>3.35</v>
      </c>
      <c r="Z597" s="44">
        <v>3.35</v>
      </c>
      <c r="AA597" s="44">
        <v>3.35</v>
      </c>
    </row>
    <row r="598" spans="1:27" ht="12.75" customHeight="1" outlineLevel="1" x14ac:dyDescent="0.2">
      <c r="A598" s="99" t="s">
        <v>820</v>
      </c>
      <c r="B598" s="63" t="s">
        <v>81</v>
      </c>
      <c r="C598" s="43" t="s">
        <v>79</v>
      </c>
      <c r="D598" s="44">
        <f>$D$11</f>
        <v>216.36</v>
      </c>
      <c r="E598" s="44">
        <f t="shared" ref="E598:AA598" si="347">$D$11</f>
        <v>216.36</v>
      </c>
      <c r="F598" s="44">
        <f t="shared" si="347"/>
        <v>216.36</v>
      </c>
      <c r="G598" s="44">
        <f t="shared" si="347"/>
        <v>216.36</v>
      </c>
      <c r="H598" s="44">
        <f t="shared" si="347"/>
        <v>216.36</v>
      </c>
      <c r="I598" s="44">
        <f t="shared" si="347"/>
        <v>216.36</v>
      </c>
      <c r="J598" s="44">
        <f t="shared" si="347"/>
        <v>216.36</v>
      </c>
      <c r="K598" s="44">
        <f t="shared" si="347"/>
        <v>216.36</v>
      </c>
      <c r="L598" s="44">
        <f t="shared" si="347"/>
        <v>216.36</v>
      </c>
      <c r="M598" s="44">
        <f t="shared" si="347"/>
        <v>216.36</v>
      </c>
      <c r="N598" s="44">
        <f t="shared" si="347"/>
        <v>216.36</v>
      </c>
      <c r="O598" s="44">
        <f t="shared" si="347"/>
        <v>216.36</v>
      </c>
      <c r="P598" s="44">
        <f t="shared" si="347"/>
        <v>216.36</v>
      </c>
      <c r="Q598" s="44">
        <f t="shared" si="347"/>
        <v>216.36</v>
      </c>
      <c r="R598" s="44">
        <f t="shared" si="347"/>
        <v>216.36</v>
      </c>
      <c r="S598" s="44">
        <f t="shared" si="347"/>
        <v>216.36</v>
      </c>
      <c r="T598" s="44">
        <f t="shared" si="347"/>
        <v>216.36</v>
      </c>
      <c r="U598" s="44">
        <f t="shared" si="347"/>
        <v>216.36</v>
      </c>
      <c r="V598" s="44">
        <f t="shared" si="347"/>
        <v>216.36</v>
      </c>
      <c r="W598" s="44">
        <f t="shared" si="347"/>
        <v>216.36</v>
      </c>
      <c r="X598" s="44">
        <f t="shared" si="347"/>
        <v>216.36</v>
      </c>
      <c r="Y598" s="44">
        <f t="shared" si="347"/>
        <v>216.36</v>
      </c>
      <c r="Z598" s="44">
        <f t="shared" si="347"/>
        <v>216.36</v>
      </c>
      <c r="AA598" s="44">
        <f t="shared" si="347"/>
        <v>216.36</v>
      </c>
    </row>
    <row r="599" spans="1:27" x14ac:dyDescent="0.2">
      <c r="A599" s="98" t="s">
        <v>821</v>
      </c>
      <c r="B599" s="28" t="str">
        <f>"24"&amp;"."&amp;$B$662&amp;"."&amp;$B$663</f>
        <v>24.12.2023</v>
      </c>
      <c r="C599" s="90" t="s">
        <v>76</v>
      </c>
      <c r="D599" s="91">
        <f>ROUND(((D600+D601+D603+D602)/1000),5)</f>
        <v>5.0678799999999997</v>
      </c>
      <c r="E599" s="91">
        <f>ROUND(((E600+E601+E603+E602)/1000),5)</f>
        <v>5.0125400000000004</v>
      </c>
      <c r="F599" s="91">
        <f>ROUND(((F600+F601+F603+F602)/1000),5)</f>
        <v>4.9840900000000001</v>
      </c>
      <c r="G599" s="91">
        <f t="shared" ref="G599:AA599" si="348">ROUND(((G600+G601+G603+G602)/1000),5)</f>
        <v>4.9328700000000003</v>
      </c>
      <c r="H599" s="91">
        <f t="shared" si="348"/>
        <v>4.9428000000000001</v>
      </c>
      <c r="I599" s="91">
        <f t="shared" si="348"/>
        <v>4.9751899999999996</v>
      </c>
      <c r="J599" s="91">
        <f t="shared" si="348"/>
        <v>4.99756</v>
      </c>
      <c r="K599" s="91">
        <f t="shared" si="348"/>
        <v>5.1123799999999999</v>
      </c>
      <c r="L599" s="91">
        <f t="shared" si="348"/>
        <v>5.30715</v>
      </c>
      <c r="M599" s="91">
        <f t="shared" si="348"/>
        <v>5.5677599999999998</v>
      </c>
      <c r="N599" s="91">
        <f t="shared" si="348"/>
        <v>5.6823800000000002</v>
      </c>
      <c r="O599" s="91">
        <f t="shared" si="348"/>
        <v>5.7012</v>
      </c>
      <c r="P599" s="91">
        <f t="shared" si="348"/>
        <v>5.7112800000000004</v>
      </c>
      <c r="Q599" s="91">
        <f t="shared" si="348"/>
        <v>5.7161600000000004</v>
      </c>
      <c r="R599" s="91">
        <f t="shared" si="348"/>
        <v>5.7060599999999999</v>
      </c>
      <c r="S599" s="91">
        <f t="shared" si="348"/>
        <v>5.7055199999999999</v>
      </c>
      <c r="T599" s="91">
        <f t="shared" si="348"/>
        <v>5.7491199999999996</v>
      </c>
      <c r="U599" s="91">
        <f t="shared" si="348"/>
        <v>5.77034</v>
      </c>
      <c r="V599" s="91">
        <f t="shared" si="348"/>
        <v>5.7443999999999997</v>
      </c>
      <c r="W599" s="91">
        <f t="shared" si="348"/>
        <v>5.7202299999999999</v>
      </c>
      <c r="X599" s="91">
        <f t="shared" si="348"/>
        <v>5.6954799999999999</v>
      </c>
      <c r="Y599" s="91">
        <f t="shared" si="348"/>
        <v>5.4762399999999998</v>
      </c>
      <c r="Z599" s="91">
        <f t="shared" si="348"/>
        <v>5.2599799999999997</v>
      </c>
      <c r="AA599" s="91">
        <f t="shared" si="348"/>
        <v>5.0274400000000004</v>
      </c>
    </row>
    <row r="600" spans="1:27" ht="12.75" customHeight="1" outlineLevel="1" x14ac:dyDescent="0.2">
      <c r="A600" s="99" t="s">
        <v>822</v>
      </c>
      <c r="B600" s="63" t="s">
        <v>238</v>
      </c>
      <c r="C600" s="43" t="s">
        <v>79</v>
      </c>
      <c r="D600" s="44">
        <v>1288.4000000000001</v>
      </c>
      <c r="E600" s="44">
        <v>1233.06</v>
      </c>
      <c r="F600" s="44">
        <v>1204.6099999999999</v>
      </c>
      <c r="G600" s="44">
        <v>1153.3900000000001</v>
      </c>
      <c r="H600" s="44">
        <v>1163.32</v>
      </c>
      <c r="I600" s="44">
        <v>1195.71</v>
      </c>
      <c r="J600" s="44">
        <v>1218.08</v>
      </c>
      <c r="K600" s="44">
        <v>1332.9</v>
      </c>
      <c r="L600" s="44">
        <v>1527.67</v>
      </c>
      <c r="M600" s="44">
        <v>1788.28</v>
      </c>
      <c r="N600" s="44">
        <v>1902.9</v>
      </c>
      <c r="O600" s="44">
        <v>1921.72</v>
      </c>
      <c r="P600" s="44">
        <v>1931.8</v>
      </c>
      <c r="Q600" s="44">
        <v>1936.68</v>
      </c>
      <c r="R600" s="44">
        <v>1926.58</v>
      </c>
      <c r="S600" s="44">
        <v>1926.04</v>
      </c>
      <c r="T600" s="44">
        <v>1969.64</v>
      </c>
      <c r="U600" s="44">
        <v>1990.86</v>
      </c>
      <c r="V600" s="44">
        <v>1964.92</v>
      </c>
      <c r="W600" s="44">
        <v>1940.75</v>
      </c>
      <c r="X600" s="44">
        <v>1916</v>
      </c>
      <c r="Y600" s="44">
        <v>1696.76</v>
      </c>
      <c r="Z600" s="44">
        <v>1480.5</v>
      </c>
      <c r="AA600" s="44">
        <v>1247.96</v>
      </c>
    </row>
    <row r="601" spans="1:27" ht="12.75" customHeight="1" outlineLevel="1" x14ac:dyDescent="0.2">
      <c r="A601" s="99" t="s">
        <v>823</v>
      </c>
      <c r="B601" s="63" t="s">
        <v>90</v>
      </c>
      <c r="C601" s="43" t="s">
        <v>79</v>
      </c>
      <c r="D601" s="44">
        <f>$D$486</f>
        <v>3559.77</v>
      </c>
      <c r="E601" s="44">
        <f t="shared" ref="E601:AA601" si="349">$D$486</f>
        <v>3559.77</v>
      </c>
      <c r="F601" s="44">
        <f t="shared" si="349"/>
        <v>3559.77</v>
      </c>
      <c r="G601" s="44">
        <f t="shared" si="349"/>
        <v>3559.77</v>
      </c>
      <c r="H601" s="44">
        <f t="shared" si="349"/>
        <v>3559.77</v>
      </c>
      <c r="I601" s="44">
        <f t="shared" si="349"/>
        <v>3559.77</v>
      </c>
      <c r="J601" s="44">
        <f t="shared" si="349"/>
        <v>3559.77</v>
      </c>
      <c r="K601" s="44">
        <f t="shared" si="349"/>
        <v>3559.77</v>
      </c>
      <c r="L601" s="44">
        <f t="shared" si="349"/>
        <v>3559.77</v>
      </c>
      <c r="M601" s="44">
        <f t="shared" si="349"/>
        <v>3559.77</v>
      </c>
      <c r="N601" s="44">
        <f t="shared" si="349"/>
        <v>3559.77</v>
      </c>
      <c r="O601" s="44">
        <f t="shared" si="349"/>
        <v>3559.77</v>
      </c>
      <c r="P601" s="44">
        <f t="shared" si="349"/>
        <v>3559.77</v>
      </c>
      <c r="Q601" s="44">
        <f t="shared" si="349"/>
        <v>3559.77</v>
      </c>
      <c r="R601" s="44">
        <f t="shared" si="349"/>
        <v>3559.77</v>
      </c>
      <c r="S601" s="44">
        <f t="shared" si="349"/>
        <v>3559.77</v>
      </c>
      <c r="T601" s="44">
        <f t="shared" si="349"/>
        <v>3559.77</v>
      </c>
      <c r="U601" s="44">
        <f t="shared" si="349"/>
        <v>3559.77</v>
      </c>
      <c r="V601" s="44">
        <f t="shared" si="349"/>
        <v>3559.77</v>
      </c>
      <c r="W601" s="44">
        <f t="shared" si="349"/>
        <v>3559.77</v>
      </c>
      <c r="X601" s="44">
        <f t="shared" si="349"/>
        <v>3559.77</v>
      </c>
      <c r="Y601" s="44">
        <f t="shared" si="349"/>
        <v>3559.77</v>
      </c>
      <c r="Z601" s="44">
        <f t="shared" si="349"/>
        <v>3559.77</v>
      </c>
      <c r="AA601" s="44">
        <f t="shared" si="349"/>
        <v>3559.77</v>
      </c>
    </row>
    <row r="602" spans="1:27" ht="12.75" customHeight="1" outlineLevel="1" x14ac:dyDescent="0.2">
      <c r="A602" s="99" t="s">
        <v>824</v>
      </c>
      <c r="B602" s="63" t="s">
        <v>83</v>
      </c>
      <c r="C602" s="43" t="s">
        <v>79</v>
      </c>
      <c r="D602" s="44">
        <v>3.35</v>
      </c>
      <c r="E602" s="44">
        <v>3.35</v>
      </c>
      <c r="F602" s="44">
        <v>3.35</v>
      </c>
      <c r="G602" s="44">
        <v>3.35</v>
      </c>
      <c r="H602" s="44">
        <v>3.35</v>
      </c>
      <c r="I602" s="44">
        <v>3.35</v>
      </c>
      <c r="J602" s="44">
        <v>3.35</v>
      </c>
      <c r="K602" s="44">
        <v>3.35</v>
      </c>
      <c r="L602" s="44">
        <v>3.35</v>
      </c>
      <c r="M602" s="44">
        <v>3.35</v>
      </c>
      <c r="N602" s="44">
        <v>3.35</v>
      </c>
      <c r="O602" s="44">
        <v>3.35</v>
      </c>
      <c r="P602" s="44">
        <v>3.35</v>
      </c>
      <c r="Q602" s="44">
        <v>3.35</v>
      </c>
      <c r="R602" s="44">
        <v>3.35</v>
      </c>
      <c r="S602" s="44">
        <v>3.35</v>
      </c>
      <c r="T602" s="44">
        <v>3.35</v>
      </c>
      <c r="U602" s="44">
        <v>3.35</v>
      </c>
      <c r="V602" s="44">
        <v>3.35</v>
      </c>
      <c r="W602" s="44">
        <v>3.35</v>
      </c>
      <c r="X602" s="44">
        <v>3.35</v>
      </c>
      <c r="Y602" s="44">
        <v>3.35</v>
      </c>
      <c r="Z602" s="44">
        <v>3.35</v>
      </c>
      <c r="AA602" s="44">
        <v>3.35</v>
      </c>
    </row>
    <row r="603" spans="1:27" ht="12.75" customHeight="1" outlineLevel="1" x14ac:dyDescent="0.2">
      <c r="A603" s="99" t="s">
        <v>825</v>
      </c>
      <c r="B603" s="63" t="s">
        <v>81</v>
      </c>
      <c r="C603" s="43" t="s">
        <v>79</v>
      </c>
      <c r="D603" s="44">
        <f>$D$11</f>
        <v>216.36</v>
      </c>
      <c r="E603" s="44">
        <f t="shared" ref="E603:AA603" si="350">$D$11</f>
        <v>216.36</v>
      </c>
      <c r="F603" s="44">
        <f t="shared" si="350"/>
        <v>216.36</v>
      </c>
      <c r="G603" s="44">
        <f t="shared" si="350"/>
        <v>216.36</v>
      </c>
      <c r="H603" s="44">
        <f t="shared" si="350"/>
        <v>216.36</v>
      </c>
      <c r="I603" s="44">
        <f t="shared" si="350"/>
        <v>216.36</v>
      </c>
      <c r="J603" s="44">
        <f t="shared" si="350"/>
        <v>216.36</v>
      </c>
      <c r="K603" s="44">
        <f t="shared" si="350"/>
        <v>216.36</v>
      </c>
      <c r="L603" s="44">
        <f t="shared" si="350"/>
        <v>216.36</v>
      </c>
      <c r="M603" s="44">
        <f t="shared" si="350"/>
        <v>216.36</v>
      </c>
      <c r="N603" s="44">
        <f t="shared" si="350"/>
        <v>216.36</v>
      </c>
      <c r="O603" s="44">
        <f t="shared" si="350"/>
        <v>216.36</v>
      </c>
      <c r="P603" s="44">
        <f t="shared" si="350"/>
        <v>216.36</v>
      </c>
      <c r="Q603" s="44">
        <f t="shared" si="350"/>
        <v>216.36</v>
      </c>
      <c r="R603" s="44">
        <f t="shared" si="350"/>
        <v>216.36</v>
      </c>
      <c r="S603" s="44">
        <f t="shared" si="350"/>
        <v>216.36</v>
      </c>
      <c r="T603" s="44">
        <f t="shared" si="350"/>
        <v>216.36</v>
      </c>
      <c r="U603" s="44">
        <f t="shared" si="350"/>
        <v>216.36</v>
      </c>
      <c r="V603" s="44">
        <f t="shared" si="350"/>
        <v>216.36</v>
      </c>
      <c r="W603" s="44">
        <f t="shared" si="350"/>
        <v>216.36</v>
      </c>
      <c r="X603" s="44">
        <f t="shared" si="350"/>
        <v>216.36</v>
      </c>
      <c r="Y603" s="44">
        <f t="shared" si="350"/>
        <v>216.36</v>
      </c>
      <c r="Z603" s="44">
        <f t="shared" si="350"/>
        <v>216.36</v>
      </c>
      <c r="AA603" s="44">
        <f t="shared" si="350"/>
        <v>216.36</v>
      </c>
    </row>
    <row r="604" spans="1:27" x14ac:dyDescent="0.2">
      <c r="A604" s="98" t="s">
        <v>826</v>
      </c>
      <c r="B604" s="28" t="str">
        <f>"25"&amp;"."&amp;$B$662&amp;"."&amp;$B$663</f>
        <v>25.12.2023</v>
      </c>
      <c r="C604" s="90" t="s">
        <v>76</v>
      </c>
      <c r="D604" s="91">
        <f>ROUND(((D605+D606+D608+D607)/1000),5)</f>
        <v>5.0157299999999996</v>
      </c>
      <c r="E604" s="91">
        <f>ROUND(((E605+E606+E608+E607)/1000),5)</f>
        <v>4.9951499999999998</v>
      </c>
      <c r="F604" s="91">
        <f>ROUND(((F605+F606+F608+F607)/1000),5)</f>
        <v>4.8897899999999996</v>
      </c>
      <c r="G604" s="91">
        <f t="shared" ref="G604:AA604" si="351">ROUND(((G605+G606+G608+G607)/1000),5)</f>
        <v>4.8869899999999999</v>
      </c>
      <c r="H604" s="91">
        <f t="shared" si="351"/>
        <v>4.8868799999999997</v>
      </c>
      <c r="I604" s="91">
        <f t="shared" si="351"/>
        <v>4.9942700000000002</v>
      </c>
      <c r="J604" s="91">
        <f t="shared" si="351"/>
        <v>5.1431199999999997</v>
      </c>
      <c r="K604" s="91">
        <f t="shared" si="351"/>
        <v>5.4863799999999996</v>
      </c>
      <c r="L604" s="91">
        <f t="shared" si="351"/>
        <v>5.7442700000000002</v>
      </c>
      <c r="M604" s="91">
        <f t="shared" si="351"/>
        <v>5.7692600000000001</v>
      </c>
      <c r="N604" s="91">
        <f t="shared" si="351"/>
        <v>5.7815500000000002</v>
      </c>
      <c r="O604" s="91">
        <f t="shared" si="351"/>
        <v>5.9191000000000003</v>
      </c>
      <c r="P604" s="91">
        <f t="shared" si="351"/>
        <v>5.8518400000000002</v>
      </c>
      <c r="Q604" s="91">
        <f t="shared" si="351"/>
        <v>5.91587</v>
      </c>
      <c r="R604" s="91">
        <f t="shared" si="351"/>
        <v>5.9181699999999999</v>
      </c>
      <c r="S604" s="91">
        <f t="shared" si="351"/>
        <v>5.7957299999999998</v>
      </c>
      <c r="T604" s="91">
        <f t="shared" si="351"/>
        <v>5.80464</v>
      </c>
      <c r="U604" s="91">
        <f t="shared" si="351"/>
        <v>5.8193400000000004</v>
      </c>
      <c r="V604" s="91">
        <f t="shared" si="351"/>
        <v>5.7974800000000002</v>
      </c>
      <c r="W604" s="91">
        <f t="shared" si="351"/>
        <v>5.7988099999999996</v>
      </c>
      <c r="X604" s="91">
        <f t="shared" si="351"/>
        <v>5.6311400000000003</v>
      </c>
      <c r="Y604" s="91">
        <f t="shared" si="351"/>
        <v>5.4442500000000003</v>
      </c>
      <c r="Z604" s="91">
        <f t="shared" si="351"/>
        <v>5.2274599999999998</v>
      </c>
      <c r="AA604" s="91">
        <f t="shared" si="351"/>
        <v>4.9960399999999998</v>
      </c>
    </row>
    <row r="605" spans="1:27" ht="12.75" customHeight="1" outlineLevel="1" x14ac:dyDescent="0.2">
      <c r="A605" s="99" t="s">
        <v>827</v>
      </c>
      <c r="B605" s="63" t="s">
        <v>238</v>
      </c>
      <c r="C605" s="43" t="s">
        <v>79</v>
      </c>
      <c r="D605" s="44">
        <v>1236.25</v>
      </c>
      <c r="E605" s="44">
        <v>1215.67</v>
      </c>
      <c r="F605" s="44">
        <v>1110.31</v>
      </c>
      <c r="G605" s="44">
        <v>1107.51</v>
      </c>
      <c r="H605" s="44">
        <v>1107.4000000000001</v>
      </c>
      <c r="I605" s="44">
        <v>1214.79</v>
      </c>
      <c r="J605" s="44">
        <v>1363.64</v>
      </c>
      <c r="K605" s="44">
        <v>1706.9</v>
      </c>
      <c r="L605" s="44">
        <v>1964.79</v>
      </c>
      <c r="M605" s="44">
        <v>1989.78</v>
      </c>
      <c r="N605" s="44">
        <v>2002.07</v>
      </c>
      <c r="O605" s="44">
        <v>2139.62</v>
      </c>
      <c r="P605" s="44">
        <v>2072.36</v>
      </c>
      <c r="Q605" s="44">
        <v>2136.39</v>
      </c>
      <c r="R605" s="44">
        <v>2138.69</v>
      </c>
      <c r="S605" s="44">
        <v>2016.25</v>
      </c>
      <c r="T605" s="44">
        <v>2025.16</v>
      </c>
      <c r="U605" s="44">
        <v>2039.86</v>
      </c>
      <c r="V605" s="44">
        <v>2018</v>
      </c>
      <c r="W605" s="44">
        <v>2019.33</v>
      </c>
      <c r="X605" s="44">
        <v>1851.66</v>
      </c>
      <c r="Y605" s="44">
        <v>1664.77</v>
      </c>
      <c r="Z605" s="44">
        <v>1447.98</v>
      </c>
      <c r="AA605" s="44">
        <v>1216.56</v>
      </c>
    </row>
    <row r="606" spans="1:27" ht="12.75" customHeight="1" outlineLevel="1" x14ac:dyDescent="0.2">
      <c r="A606" s="99" t="s">
        <v>828</v>
      </c>
      <c r="B606" s="63" t="s">
        <v>90</v>
      </c>
      <c r="C606" s="43" t="s">
        <v>79</v>
      </c>
      <c r="D606" s="44">
        <f>$D$486</f>
        <v>3559.77</v>
      </c>
      <c r="E606" s="44">
        <f t="shared" ref="E606:AA606" si="352">$D$486</f>
        <v>3559.77</v>
      </c>
      <c r="F606" s="44">
        <f t="shared" si="352"/>
        <v>3559.77</v>
      </c>
      <c r="G606" s="44">
        <f t="shared" si="352"/>
        <v>3559.77</v>
      </c>
      <c r="H606" s="44">
        <f t="shared" si="352"/>
        <v>3559.77</v>
      </c>
      <c r="I606" s="44">
        <f t="shared" si="352"/>
        <v>3559.77</v>
      </c>
      <c r="J606" s="44">
        <f t="shared" si="352"/>
        <v>3559.77</v>
      </c>
      <c r="K606" s="44">
        <f t="shared" si="352"/>
        <v>3559.77</v>
      </c>
      <c r="L606" s="44">
        <f t="shared" si="352"/>
        <v>3559.77</v>
      </c>
      <c r="M606" s="44">
        <f t="shared" si="352"/>
        <v>3559.77</v>
      </c>
      <c r="N606" s="44">
        <f t="shared" si="352"/>
        <v>3559.77</v>
      </c>
      <c r="O606" s="44">
        <f t="shared" si="352"/>
        <v>3559.77</v>
      </c>
      <c r="P606" s="44">
        <f t="shared" si="352"/>
        <v>3559.77</v>
      </c>
      <c r="Q606" s="44">
        <f t="shared" si="352"/>
        <v>3559.77</v>
      </c>
      <c r="R606" s="44">
        <f t="shared" si="352"/>
        <v>3559.77</v>
      </c>
      <c r="S606" s="44">
        <f t="shared" si="352"/>
        <v>3559.77</v>
      </c>
      <c r="T606" s="44">
        <f t="shared" si="352"/>
        <v>3559.77</v>
      </c>
      <c r="U606" s="44">
        <f t="shared" si="352"/>
        <v>3559.77</v>
      </c>
      <c r="V606" s="44">
        <f t="shared" si="352"/>
        <v>3559.77</v>
      </c>
      <c r="W606" s="44">
        <f t="shared" si="352"/>
        <v>3559.77</v>
      </c>
      <c r="X606" s="44">
        <f t="shared" si="352"/>
        <v>3559.77</v>
      </c>
      <c r="Y606" s="44">
        <f t="shared" si="352"/>
        <v>3559.77</v>
      </c>
      <c r="Z606" s="44">
        <f t="shared" si="352"/>
        <v>3559.77</v>
      </c>
      <c r="AA606" s="44">
        <f t="shared" si="352"/>
        <v>3559.77</v>
      </c>
    </row>
    <row r="607" spans="1:27" ht="12.75" customHeight="1" outlineLevel="1" x14ac:dyDescent="0.2">
      <c r="A607" s="99" t="s">
        <v>829</v>
      </c>
      <c r="B607" s="63" t="s">
        <v>83</v>
      </c>
      <c r="C607" s="43" t="s">
        <v>79</v>
      </c>
      <c r="D607" s="44">
        <v>3.35</v>
      </c>
      <c r="E607" s="44">
        <v>3.35</v>
      </c>
      <c r="F607" s="44">
        <v>3.35</v>
      </c>
      <c r="G607" s="44">
        <v>3.35</v>
      </c>
      <c r="H607" s="44">
        <v>3.35</v>
      </c>
      <c r="I607" s="44">
        <v>3.35</v>
      </c>
      <c r="J607" s="44">
        <v>3.35</v>
      </c>
      <c r="K607" s="44">
        <v>3.35</v>
      </c>
      <c r="L607" s="44">
        <v>3.35</v>
      </c>
      <c r="M607" s="44">
        <v>3.35</v>
      </c>
      <c r="N607" s="44">
        <v>3.35</v>
      </c>
      <c r="O607" s="44">
        <v>3.35</v>
      </c>
      <c r="P607" s="44">
        <v>3.35</v>
      </c>
      <c r="Q607" s="44">
        <v>3.35</v>
      </c>
      <c r="R607" s="44">
        <v>3.35</v>
      </c>
      <c r="S607" s="44">
        <v>3.35</v>
      </c>
      <c r="T607" s="44">
        <v>3.35</v>
      </c>
      <c r="U607" s="44">
        <v>3.35</v>
      </c>
      <c r="V607" s="44">
        <v>3.35</v>
      </c>
      <c r="W607" s="44">
        <v>3.35</v>
      </c>
      <c r="X607" s="44">
        <v>3.35</v>
      </c>
      <c r="Y607" s="44">
        <v>3.35</v>
      </c>
      <c r="Z607" s="44">
        <v>3.35</v>
      </c>
      <c r="AA607" s="44">
        <v>3.35</v>
      </c>
    </row>
    <row r="608" spans="1:27" ht="12.75" customHeight="1" outlineLevel="1" x14ac:dyDescent="0.2">
      <c r="A608" s="99" t="s">
        <v>830</v>
      </c>
      <c r="B608" s="63" t="s">
        <v>81</v>
      </c>
      <c r="C608" s="43" t="s">
        <v>79</v>
      </c>
      <c r="D608" s="44">
        <f>$D$11</f>
        <v>216.36</v>
      </c>
      <c r="E608" s="44">
        <f t="shared" ref="E608:AA608" si="353">$D$11</f>
        <v>216.36</v>
      </c>
      <c r="F608" s="44">
        <f t="shared" si="353"/>
        <v>216.36</v>
      </c>
      <c r="G608" s="44">
        <f t="shared" si="353"/>
        <v>216.36</v>
      </c>
      <c r="H608" s="44">
        <f t="shared" si="353"/>
        <v>216.36</v>
      </c>
      <c r="I608" s="44">
        <f t="shared" si="353"/>
        <v>216.36</v>
      </c>
      <c r="J608" s="44">
        <f t="shared" si="353"/>
        <v>216.36</v>
      </c>
      <c r="K608" s="44">
        <f t="shared" si="353"/>
        <v>216.36</v>
      </c>
      <c r="L608" s="44">
        <f t="shared" si="353"/>
        <v>216.36</v>
      </c>
      <c r="M608" s="44">
        <f t="shared" si="353"/>
        <v>216.36</v>
      </c>
      <c r="N608" s="44">
        <f t="shared" si="353"/>
        <v>216.36</v>
      </c>
      <c r="O608" s="44">
        <f t="shared" si="353"/>
        <v>216.36</v>
      </c>
      <c r="P608" s="44">
        <f t="shared" si="353"/>
        <v>216.36</v>
      </c>
      <c r="Q608" s="44">
        <f t="shared" si="353"/>
        <v>216.36</v>
      </c>
      <c r="R608" s="44">
        <f t="shared" si="353"/>
        <v>216.36</v>
      </c>
      <c r="S608" s="44">
        <f t="shared" si="353"/>
        <v>216.36</v>
      </c>
      <c r="T608" s="44">
        <f t="shared" si="353"/>
        <v>216.36</v>
      </c>
      <c r="U608" s="44">
        <f t="shared" si="353"/>
        <v>216.36</v>
      </c>
      <c r="V608" s="44">
        <f t="shared" si="353"/>
        <v>216.36</v>
      </c>
      <c r="W608" s="44">
        <f t="shared" si="353"/>
        <v>216.36</v>
      </c>
      <c r="X608" s="44">
        <f t="shared" si="353"/>
        <v>216.36</v>
      </c>
      <c r="Y608" s="44">
        <f t="shared" si="353"/>
        <v>216.36</v>
      </c>
      <c r="Z608" s="44">
        <f t="shared" si="353"/>
        <v>216.36</v>
      </c>
      <c r="AA608" s="44">
        <f t="shared" si="353"/>
        <v>216.36</v>
      </c>
    </row>
    <row r="609" spans="1:27" x14ac:dyDescent="0.2">
      <c r="A609" s="98" t="s">
        <v>831</v>
      </c>
      <c r="B609" s="28" t="str">
        <f>"26"&amp;"."&amp;$B$662&amp;"."&amp;$B$663</f>
        <v>26.12.2023</v>
      </c>
      <c r="C609" s="90" t="s">
        <v>76</v>
      </c>
      <c r="D609" s="91">
        <f>ROUND(((D610+D611+D613+D612)/1000),5)</f>
        <v>4.95791</v>
      </c>
      <c r="E609" s="91">
        <f>ROUND(((E610+E611+E613+E612)/1000),5)</f>
        <v>4.8958399999999997</v>
      </c>
      <c r="F609" s="91">
        <f>ROUND(((F610+F611+F613+F612)/1000),5)</f>
        <v>4.8952299999999997</v>
      </c>
      <c r="G609" s="91">
        <f t="shared" ref="G609:AA609" si="354">ROUND(((G610+G611+G613+G612)/1000),5)</f>
        <v>4.8653599999999999</v>
      </c>
      <c r="H609" s="91">
        <f t="shared" si="354"/>
        <v>4.8738999999999999</v>
      </c>
      <c r="I609" s="91">
        <f t="shared" si="354"/>
        <v>4.9597699999999998</v>
      </c>
      <c r="J609" s="91">
        <f t="shared" si="354"/>
        <v>5.0783899999999997</v>
      </c>
      <c r="K609" s="91">
        <f t="shared" si="354"/>
        <v>5.3386100000000001</v>
      </c>
      <c r="L609" s="91">
        <f t="shared" si="354"/>
        <v>5.64154</v>
      </c>
      <c r="M609" s="91">
        <f t="shared" si="354"/>
        <v>5.68072</v>
      </c>
      <c r="N609" s="91">
        <f t="shared" si="354"/>
        <v>5.6804600000000001</v>
      </c>
      <c r="O609" s="91">
        <f t="shared" si="354"/>
        <v>5.7447299999999997</v>
      </c>
      <c r="P609" s="91">
        <f t="shared" si="354"/>
        <v>5.68933</v>
      </c>
      <c r="Q609" s="91">
        <f t="shared" si="354"/>
        <v>5.6991100000000001</v>
      </c>
      <c r="R609" s="91">
        <f t="shared" si="354"/>
        <v>5.7360699999999998</v>
      </c>
      <c r="S609" s="91">
        <f t="shared" si="354"/>
        <v>5.6663899999999998</v>
      </c>
      <c r="T609" s="91">
        <f t="shared" si="354"/>
        <v>5.6983100000000002</v>
      </c>
      <c r="U609" s="91">
        <f t="shared" si="354"/>
        <v>5.7156000000000002</v>
      </c>
      <c r="V609" s="91">
        <f t="shared" si="354"/>
        <v>5.6828900000000004</v>
      </c>
      <c r="W609" s="91">
        <f t="shared" si="354"/>
        <v>5.69015</v>
      </c>
      <c r="X609" s="91">
        <f t="shared" si="354"/>
        <v>5.61911</v>
      </c>
      <c r="Y609" s="91">
        <f t="shared" si="354"/>
        <v>5.4462799999999998</v>
      </c>
      <c r="Z609" s="91">
        <f t="shared" si="354"/>
        <v>5.1943200000000003</v>
      </c>
      <c r="AA609" s="91">
        <f t="shared" si="354"/>
        <v>4.9858700000000002</v>
      </c>
    </row>
    <row r="610" spans="1:27" ht="12.75" customHeight="1" outlineLevel="1" x14ac:dyDescent="0.2">
      <c r="A610" s="99" t="s">
        <v>832</v>
      </c>
      <c r="B610" s="63" t="s">
        <v>238</v>
      </c>
      <c r="C610" s="43" t="s">
        <v>79</v>
      </c>
      <c r="D610" s="44">
        <v>1178.43</v>
      </c>
      <c r="E610" s="44">
        <v>1116.3599999999999</v>
      </c>
      <c r="F610" s="44">
        <v>1115.75</v>
      </c>
      <c r="G610" s="44">
        <v>1085.8800000000001</v>
      </c>
      <c r="H610" s="44">
        <v>1094.42</v>
      </c>
      <c r="I610" s="44">
        <v>1180.29</v>
      </c>
      <c r="J610" s="44">
        <v>1298.9100000000001</v>
      </c>
      <c r="K610" s="44">
        <v>1559.13</v>
      </c>
      <c r="L610" s="44">
        <v>1862.06</v>
      </c>
      <c r="M610" s="44">
        <v>1901.24</v>
      </c>
      <c r="N610" s="44">
        <v>1900.98</v>
      </c>
      <c r="O610" s="44">
        <v>1965.25</v>
      </c>
      <c r="P610" s="44">
        <v>1909.85</v>
      </c>
      <c r="Q610" s="44">
        <v>1919.63</v>
      </c>
      <c r="R610" s="44">
        <v>1956.59</v>
      </c>
      <c r="S610" s="44">
        <v>1886.91</v>
      </c>
      <c r="T610" s="44">
        <v>1918.83</v>
      </c>
      <c r="U610" s="44">
        <v>1936.12</v>
      </c>
      <c r="V610" s="44">
        <v>1903.41</v>
      </c>
      <c r="W610" s="44">
        <v>1910.67</v>
      </c>
      <c r="X610" s="44">
        <v>1839.63</v>
      </c>
      <c r="Y610" s="44">
        <v>1666.8</v>
      </c>
      <c r="Z610" s="44">
        <v>1414.84</v>
      </c>
      <c r="AA610" s="44">
        <v>1206.3900000000001</v>
      </c>
    </row>
    <row r="611" spans="1:27" ht="12.75" customHeight="1" outlineLevel="1" x14ac:dyDescent="0.2">
      <c r="A611" s="99" t="s">
        <v>833</v>
      </c>
      <c r="B611" s="63" t="s">
        <v>90</v>
      </c>
      <c r="C611" s="43" t="s">
        <v>79</v>
      </c>
      <c r="D611" s="44">
        <f>$D$486</f>
        <v>3559.77</v>
      </c>
      <c r="E611" s="44">
        <f t="shared" ref="E611:AA611" si="355">$D$486</f>
        <v>3559.77</v>
      </c>
      <c r="F611" s="44">
        <f t="shared" si="355"/>
        <v>3559.77</v>
      </c>
      <c r="G611" s="44">
        <f t="shared" si="355"/>
        <v>3559.77</v>
      </c>
      <c r="H611" s="44">
        <f t="shared" si="355"/>
        <v>3559.77</v>
      </c>
      <c r="I611" s="44">
        <f t="shared" si="355"/>
        <v>3559.77</v>
      </c>
      <c r="J611" s="44">
        <f t="shared" si="355"/>
        <v>3559.77</v>
      </c>
      <c r="K611" s="44">
        <f t="shared" si="355"/>
        <v>3559.77</v>
      </c>
      <c r="L611" s="44">
        <f t="shared" si="355"/>
        <v>3559.77</v>
      </c>
      <c r="M611" s="44">
        <f t="shared" si="355"/>
        <v>3559.77</v>
      </c>
      <c r="N611" s="44">
        <f t="shared" si="355"/>
        <v>3559.77</v>
      </c>
      <c r="O611" s="44">
        <f t="shared" si="355"/>
        <v>3559.77</v>
      </c>
      <c r="P611" s="44">
        <f t="shared" si="355"/>
        <v>3559.77</v>
      </c>
      <c r="Q611" s="44">
        <f t="shared" si="355"/>
        <v>3559.77</v>
      </c>
      <c r="R611" s="44">
        <f t="shared" si="355"/>
        <v>3559.77</v>
      </c>
      <c r="S611" s="44">
        <f t="shared" si="355"/>
        <v>3559.77</v>
      </c>
      <c r="T611" s="44">
        <f t="shared" si="355"/>
        <v>3559.77</v>
      </c>
      <c r="U611" s="44">
        <f t="shared" si="355"/>
        <v>3559.77</v>
      </c>
      <c r="V611" s="44">
        <f t="shared" si="355"/>
        <v>3559.77</v>
      </c>
      <c r="W611" s="44">
        <f t="shared" si="355"/>
        <v>3559.77</v>
      </c>
      <c r="X611" s="44">
        <f t="shared" si="355"/>
        <v>3559.77</v>
      </c>
      <c r="Y611" s="44">
        <f t="shared" si="355"/>
        <v>3559.77</v>
      </c>
      <c r="Z611" s="44">
        <f t="shared" si="355"/>
        <v>3559.77</v>
      </c>
      <c r="AA611" s="44">
        <f t="shared" si="355"/>
        <v>3559.77</v>
      </c>
    </row>
    <row r="612" spans="1:27" ht="12.75" customHeight="1" outlineLevel="1" x14ac:dyDescent="0.2">
      <c r="A612" s="99" t="s">
        <v>834</v>
      </c>
      <c r="B612" s="63" t="s">
        <v>83</v>
      </c>
      <c r="C612" s="43" t="s">
        <v>79</v>
      </c>
      <c r="D612" s="44">
        <v>3.35</v>
      </c>
      <c r="E612" s="44">
        <v>3.35</v>
      </c>
      <c r="F612" s="44">
        <v>3.35</v>
      </c>
      <c r="G612" s="44">
        <v>3.35</v>
      </c>
      <c r="H612" s="44">
        <v>3.35</v>
      </c>
      <c r="I612" s="44">
        <v>3.35</v>
      </c>
      <c r="J612" s="44">
        <v>3.35</v>
      </c>
      <c r="K612" s="44">
        <v>3.35</v>
      </c>
      <c r="L612" s="44">
        <v>3.35</v>
      </c>
      <c r="M612" s="44">
        <v>3.35</v>
      </c>
      <c r="N612" s="44">
        <v>3.35</v>
      </c>
      <c r="O612" s="44">
        <v>3.35</v>
      </c>
      <c r="P612" s="44">
        <v>3.35</v>
      </c>
      <c r="Q612" s="44">
        <v>3.35</v>
      </c>
      <c r="R612" s="44">
        <v>3.35</v>
      </c>
      <c r="S612" s="44">
        <v>3.35</v>
      </c>
      <c r="T612" s="44">
        <v>3.35</v>
      </c>
      <c r="U612" s="44">
        <v>3.35</v>
      </c>
      <c r="V612" s="44">
        <v>3.35</v>
      </c>
      <c r="W612" s="44">
        <v>3.35</v>
      </c>
      <c r="X612" s="44">
        <v>3.35</v>
      </c>
      <c r="Y612" s="44">
        <v>3.35</v>
      </c>
      <c r="Z612" s="44">
        <v>3.35</v>
      </c>
      <c r="AA612" s="44">
        <v>3.35</v>
      </c>
    </row>
    <row r="613" spans="1:27" ht="12.75" customHeight="1" outlineLevel="1" x14ac:dyDescent="0.2">
      <c r="A613" s="99" t="s">
        <v>835</v>
      </c>
      <c r="B613" s="63" t="s">
        <v>81</v>
      </c>
      <c r="C613" s="43" t="s">
        <v>79</v>
      </c>
      <c r="D613" s="44">
        <f>$D$11</f>
        <v>216.36</v>
      </c>
      <c r="E613" s="44">
        <f t="shared" ref="E613:AA613" si="356">$D$11</f>
        <v>216.36</v>
      </c>
      <c r="F613" s="44">
        <f t="shared" si="356"/>
        <v>216.36</v>
      </c>
      <c r="G613" s="44">
        <f t="shared" si="356"/>
        <v>216.36</v>
      </c>
      <c r="H613" s="44">
        <f t="shared" si="356"/>
        <v>216.36</v>
      </c>
      <c r="I613" s="44">
        <f t="shared" si="356"/>
        <v>216.36</v>
      </c>
      <c r="J613" s="44">
        <f t="shared" si="356"/>
        <v>216.36</v>
      </c>
      <c r="K613" s="44">
        <f t="shared" si="356"/>
        <v>216.36</v>
      </c>
      <c r="L613" s="44">
        <f t="shared" si="356"/>
        <v>216.36</v>
      </c>
      <c r="M613" s="44">
        <f t="shared" si="356"/>
        <v>216.36</v>
      </c>
      <c r="N613" s="44">
        <f t="shared" si="356"/>
        <v>216.36</v>
      </c>
      <c r="O613" s="44">
        <f t="shared" si="356"/>
        <v>216.36</v>
      </c>
      <c r="P613" s="44">
        <f t="shared" si="356"/>
        <v>216.36</v>
      </c>
      <c r="Q613" s="44">
        <f t="shared" si="356"/>
        <v>216.36</v>
      </c>
      <c r="R613" s="44">
        <f t="shared" si="356"/>
        <v>216.36</v>
      </c>
      <c r="S613" s="44">
        <f t="shared" si="356"/>
        <v>216.36</v>
      </c>
      <c r="T613" s="44">
        <f t="shared" si="356"/>
        <v>216.36</v>
      </c>
      <c r="U613" s="44">
        <f t="shared" si="356"/>
        <v>216.36</v>
      </c>
      <c r="V613" s="44">
        <f t="shared" si="356"/>
        <v>216.36</v>
      </c>
      <c r="W613" s="44">
        <f t="shared" si="356"/>
        <v>216.36</v>
      </c>
      <c r="X613" s="44">
        <f t="shared" si="356"/>
        <v>216.36</v>
      </c>
      <c r="Y613" s="44">
        <f t="shared" si="356"/>
        <v>216.36</v>
      </c>
      <c r="Z613" s="44">
        <f t="shared" si="356"/>
        <v>216.36</v>
      </c>
      <c r="AA613" s="44">
        <f t="shared" si="356"/>
        <v>216.36</v>
      </c>
    </row>
    <row r="614" spans="1:27" x14ac:dyDescent="0.2">
      <c r="A614" s="98" t="s">
        <v>836</v>
      </c>
      <c r="B614" s="28" t="str">
        <f>"27"&amp;"."&amp;$B$662&amp;"."&amp;$B$663</f>
        <v>27.12.2023</v>
      </c>
      <c r="C614" s="90" t="s">
        <v>76</v>
      </c>
      <c r="D614" s="91">
        <f>ROUND(((D615+D616+D618+D617)/1000),5)</f>
        <v>4.9312899999999997</v>
      </c>
      <c r="E614" s="91">
        <f>ROUND(((E615+E616+E618+E617)/1000),5)</f>
        <v>4.8886399999999997</v>
      </c>
      <c r="F614" s="91">
        <f>ROUND(((F615+F616+F618+F617)/1000),5)</f>
        <v>4.8491</v>
      </c>
      <c r="G614" s="91">
        <f t="shared" ref="G614:AA614" si="357">ROUND(((G615+G616+G618+G617)/1000),5)</f>
        <v>4.8396499999999998</v>
      </c>
      <c r="H614" s="91">
        <f t="shared" si="357"/>
        <v>4.8751899999999999</v>
      </c>
      <c r="I614" s="91">
        <f t="shared" si="357"/>
        <v>4.9604600000000003</v>
      </c>
      <c r="J614" s="91">
        <f t="shared" si="357"/>
        <v>5.11639</v>
      </c>
      <c r="K614" s="91">
        <f t="shared" si="357"/>
        <v>5.4398600000000004</v>
      </c>
      <c r="L614" s="91">
        <f t="shared" si="357"/>
        <v>5.71082</v>
      </c>
      <c r="M614" s="91">
        <f t="shared" si="357"/>
        <v>5.7457900000000004</v>
      </c>
      <c r="N614" s="91">
        <f t="shared" si="357"/>
        <v>5.8048799999999998</v>
      </c>
      <c r="O614" s="91">
        <f t="shared" si="357"/>
        <v>5.8612900000000003</v>
      </c>
      <c r="P614" s="91">
        <f t="shared" si="357"/>
        <v>5.8409199999999997</v>
      </c>
      <c r="Q614" s="91">
        <f t="shared" si="357"/>
        <v>5.85595</v>
      </c>
      <c r="R614" s="91">
        <f t="shared" si="357"/>
        <v>5.8507999999999996</v>
      </c>
      <c r="S614" s="91">
        <f t="shared" si="357"/>
        <v>5.78</v>
      </c>
      <c r="T614" s="91">
        <f t="shared" si="357"/>
        <v>5.8115399999999999</v>
      </c>
      <c r="U614" s="91">
        <f t="shared" si="357"/>
        <v>5.8124099999999999</v>
      </c>
      <c r="V614" s="91">
        <f t="shared" si="357"/>
        <v>5.7917199999999998</v>
      </c>
      <c r="W614" s="91">
        <f t="shared" si="357"/>
        <v>5.7805299999999997</v>
      </c>
      <c r="X614" s="91">
        <f t="shared" si="357"/>
        <v>5.6037400000000002</v>
      </c>
      <c r="Y614" s="91">
        <f t="shared" si="357"/>
        <v>5.3929200000000002</v>
      </c>
      <c r="Z614" s="91">
        <f t="shared" si="357"/>
        <v>5.1057399999999999</v>
      </c>
      <c r="AA614" s="91">
        <f t="shared" si="357"/>
        <v>4.9409400000000003</v>
      </c>
    </row>
    <row r="615" spans="1:27" ht="12.75" customHeight="1" outlineLevel="1" x14ac:dyDescent="0.2">
      <c r="A615" s="99" t="s">
        <v>837</v>
      </c>
      <c r="B615" s="63" t="s">
        <v>238</v>
      </c>
      <c r="C615" s="43" t="s">
        <v>79</v>
      </c>
      <c r="D615" s="44">
        <v>1151.81</v>
      </c>
      <c r="E615" s="44">
        <v>1109.1600000000001</v>
      </c>
      <c r="F615" s="44">
        <v>1069.6199999999999</v>
      </c>
      <c r="G615" s="44">
        <v>1060.17</v>
      </c>
      <c r="H615" s="44">
        <v>1095.71</v>
      </c>
      <c r="I615" s="44">
        <v>1180.98</v>
      </c>
      <c r="J615" s="44">
        <v>1336.91</v>
      </c>
      <c r="K615" s="44">
        <v>1660.38</v>
      </c>
      <c r="L615" s="44">
        <v>1931.34</v>
      </c>
      <c r="M615" s="44">
        <v>1966.31</v>
      </c>
      <c r="N615" s="44">
        <v>2025.4</v>
      </c>
      <c r="O615" s="44">
        <v>2081.81</v>
      </c>
      <c r="P615" s="44">
        <v>2061.44</v>
      </c>
      <c r="Q615" s="44">
        <v>2076.4699999999998</v>
      </c>
      <c r="R615" s="44">
        <v>2071.3200000000002</v>
      </c>
      <c r="S615" s="44">
        <v>2000.52</v>
      </c>
      <c r="T615" s="44">
        <v>2032.06</v>
      </c>
      <c r="U615" s="44">
        <v>2032.93</v>
      </c>
      <c r="V615" s="44">
        <v>2012.24</v>
      </c>
      <c r="W615" s="44">
        <v>2001.05</v>
      </c>
      <c r="X615" s="44">
        <v>1824.26</v>
      </c>
      <c r="Y615" s="44">
        <v>1613.44</v>
      </c>
      <c r="Z615" s="44">
        <v>1326.26</v>
      </c>
      <c r="AA615" s="44">
        <v>1161.46</v>
      </c>
    </row>
    <row r="616" spans="1:27" ht="12.75" customHeight="1" outlineLevel="1" x14ac:dyDescent="0.2">
      <c r="A616" s="99" t="s">
        <v>838</v>
      </c>
      <c r="B616" s="63" t="s">
        <v>90</v>
      </c>
      <c r="C616" s="43" t="s">
        <v>79</v>
      </c>
      <c r="D616" s="44">
        <f>$D$486</f>
        <v>3559.77</v>
      </c>
      <c r="E616" s="44">
        <f t="shared" ref="E616:AA616" si="358">$D$486</f>
        <v>3559.77</v>
      </c>
      <c r="F616" s="44">
        <f t="shared" si="358"/>
        <v>3559.77</v>
      </c>
      <c r="G616" s="44">
        <f t="shared" si="358"/>
        <v>3559.77</v>
      </c>
      <c r="H616" s="44">
        <f t="shared" si="358"/>
        <v>3559.77</v>
      </c>
      <c r="I616" s="44">
        <f t="shared" si="358"/>
        <v>3559.77</v>
      </c>
      <c r="J616" s="44">
        <f t="shared" si="358"/>
        <v>3559.77</v>
      </c>
      <c r="K616" s="44">
        <f t="shared" si="358"/>
        <v>3559.77</v>
      </c>
      <c r="L616" s="44">
        <f t="shared" si="358"/>
        <v>3559.77</v>
      </c>
      <c r="M616" s="44">
        <f t="shared" si="358"/>
        <v>3559.77</v>
      </c>
      <c r="N616" s="44">
        <f t="shared" si="358"/>
        <v>3559.77</v>
      </c>
      <c r="O616" s="44">
        <f t="shared" si="358"/>
        <v>3559.77</v>
      </c>
      <c r="P616" s="44">
        <f t="shared" si="358"/>
        <v>3559.77</v>
      </c>
      <c r="Q616" s="44">
        <f t="shared" si="358"/>
        <v>3559.77</v>
      </c>
      <c r="R616" s="44">
        <f t="shared" si="358"/>
        <v>3559.77</v>
      </c>
      <c r="S616" s="44">
        <f t="shared" si="358"/>
        <v>3559.77</v>
      </c>
      <c r="T616" s="44">
        <f t="shared" si="358"/>
        <v>3559.77</v>
      </c>
      <c r="U616" s="44">
        <f t="shared" si="358"/>
        <v>3559.77</v>
      </c>
      <c r="V616" s="44">
        <f t="shared" si="358"/>
        <v>3559.77</v>
      </c>
      <c r="W616" s="44">
        <f t="shared" si="358"/>
        <v>3559.77</v>
      </c>
      <c r="X616" s="44">
        <f t="shared" si="358"/>
        <v>3559.77</v>
      </c>
      <c r="Y616" s="44">
        <f t="shared" si="358"/>
        <v>3559.77</v>
      </c>
      <c r="Z616" s="44">
        <f t="shared" si="358"/>
        <v>3559.77</v>
      </c>
      <c r="AA616" s="44">
        <f t="shared" si="358"/>
        <v>3559.77</v>
      </c>
    </row>
    <row r="617" spans="1:27" ht="12.75" customHeight="1" outlineLevel="1" x14ac:dyDescent="0.2">
      <c r="A617" s="99" t="s">
        <v>839</v>
      </c>
      <c r="B617" s="63" t="s">
        <v>83</v>
      </c>
      <c r="C617" s="43" t="s">
        <v>79</v>
      </c>
      <c r="D617" s="44">
        <v>3.35</v>
      </c>
      <c r="E617" s="44">
        <v>3.35</v>
      </c>
      <c r="F617" s="44">
        <v>3.35</v>
      </c>
      <c r="G617" s="44">
        <v>3.35</v>
      </c>
      <c r="H617" s="44">
        <v>3.35</v>
      </c>
      <c r="I617" s="44">
        <v>3.35</v>
      </c>
      <c r="J617" s="44">
        <v>3.35</v>
      </c>
      <c r="K617" s="44">
        <v>3.35</v>
      </c>
      <c r="L617" s="44">
        <v>3.35</v>
      </c>
      <c r="M617" s="44">
        <v>3.35</v>
      </c>
      <c r="N617" s="44">
        <v>3.35</v>
      </c>
      <c r="O617" s="44">
        <v>3.35</v>
      </c>
      <c r="P617" s="44">
        <v>3.35</v>
      </c>
      <c r="Q617" s="44">
        <v>3.35</v>
      </c>
      <c r="R617" s="44">
        <v>3.35</v>
      </c>
      <c r="S617" s="44">
        <v>3.35</v>
      </c>
      <c r="T617" s="44">
        <v>3.35</v>
      </c>
      <c r="U617" s="44">
        <v>3.35</v>
      </c>
      <c r="V617" s="44">
        <v>3.35</v>
      </c>
      <c r="W617" s="44">
        <v>3.35</v>
      </c>
      <c r="X617" s="44">
        <v>3.35</v>
      </c>
      <c r="Y617" s="44">
        <v>3.35</v>
      </c>
      <c r="Z617" s="44">
        <v>3.35</v>
      </c>
      <c r="AA617" s="44">
        <v>3.35</v>
      </c>
    </row>
    <row r="618" spans="1:27" ht="12.75" customHeight="1" outlineLevel="1" x14ac:dyDescent="0.2">
      <c r="A618" s="99" t="s">
        <v>840</v>
      </c>
      <c r="B618" s="63" t="s">
        <v>81</v>
      </c>
      <c r="C618" s="43" t="s">
        <v>79</v>
      </c>
      <c r="D618" s="44">
        <f>$D$11</f>
        <v>216.36</v>
      </c>
      <c r="E618" s="44">
        <f t="shared" ref="E618:AA618" si="359">$D$11</f>
        <v>216.36</v>
      </c>
      <c r="F618" s="44">
        <f t="shared" si="359"/>
        <v>216.36</v>
      </c>
      <c r="G618" s="44">
        <f t="shared" si="359"/>
        <v>216.36</v>
      </c>
      <c r="H618" s="44">
        <f t="shared" si="359"/>
        <v>216.36</v>
      </c>
      <c r="I618" s="44">
        <f t="shared" si="359"/>
        <v>216.36</v>
      </c>
      <c r="J618" s="44">
        <f t="shared" si="359"/>
        <v>216.36</v>
      </c>
      <c r="K618" s="44">
        <f t="shared" si="359"/>
        <v>216.36</v>
      </c>
      <c r="L618" s="44">
        <f t="shared" si="359"/>
        <v>216.36</v>
      </c>
      <c r="M618" s="44">
        <f t="shared" si="359"/>
        <v>216.36</v>
      </c>
      <c r="N618" s="44">
        <f t="shared" si="359"/>
        <v>216.36</v>
      </c>
      <c r="O618" s="44">
        <f t="shared" si="359"/>
        <v>216.36</v>
      </c>
      <c r="P618" s="44">
        <f t="shared" si="359"/>
        <v>216.36</v>
      </c>
      <c r="Q618" s="44">
        <f t="shared" si="359"/>
        <v>216.36</v>
      </c>
      <c r="R618" s="44">
        <f t="shared" si="359"/>
        <v>216.36</v>
      </c>
      <c r="S618" s="44">
        <f t="shared" si="359"/>
        <v>216.36</v>
      </c>
      <c r="T618" s="44">
        <f t="shared" si="359"/>
        <v>216.36</v>
      </c>
      <c r="U618" s="44">
        <f t="shared" si="359"/>
        <v>216.36</v>
      </c>
      <c r="V618" s="44">
        <f t="shared" si="359"/>
        <v>216.36</v>
      </c>
      <c r="W618" s="44">
        <f t="shared" si="359"/>
        <v>216.36</v>
      </c>
      <c r="X618" s="44">
        <f t="shared" si="359"/>
        <v>216.36</v>
      </c>
      <c r="Y618" s="44">
        <f t="shared" si="359"/>
        <v>216.36</v>
      </c>
      <c r="Z618" s="44">
        <f t="shared" si="359"/>
        <v>216.36</v>
      </c>
      <c r="AA618" s="44">
        <f t="shared" si="359"/>
        <v>216.36</v>
      </c>
    </row>
    <row r="619" spans="1:27" x14ac:dyDescent="0.2">
      <c r="A619" s="98" t="s">
        <v>841</v>
      </c>
      <c r="B619" s="28" t="str">
        <f>"28"&amp;"."&amp;$B$662&amp;"."&amp;$B$663</f>
        <v>28.12.2023</v>
      </c>
      <c r="C619" s="90" t="s">
        <v>76</v>
      </c>
      <c r="D619" s="91">
        <f>ROUND(((D620+D621+D623+D622)/1000),5)</f>
        <v>4.8965100000000001</v>
      </c>
      <c r="E619" s="91">
        <f>ROUND(((E620+E621+E623+E622)/1000),5)</f>
        <v>4.8975299999999997</v>
      </c>
      <c r="F619" s="91">
        <f>ROUND(((F620+F621+F623+F622)/1000),5)</f>
        <v>4.8919300000000003</v>
      </c>
      <c r="G619" s="91">
        <f t="shared" ref="G619:AA619" si="360">ROUND(((G620+G621+G623+G622)/1000),5)</f>
        <v>4.84511</v>
      </c>
      <c r="H619" s="91">
        <f t="shared" si="360"/>
        <v>4.8716999999999997</v>
      </c>
      <c r="I619" s="91">
        <f t="shared" si="360"/>
        <v>4.8996700000000004</v>
      </c>
      <c r="J619" s="91">
        <f t="shared" si="360"/>
        <v>5.0541900000000002</v>
      </c>
      <c r="K619" s="91">
        <f t="shared" si="360"/>
        <v>5.3056400000000004</v>
      </c>
      <c r="L619" s="91">
        <f t="shared" si="360"/>
        <v>5.6770300000000002</v>
      </c>
      <c r="M619" s="91">
        <f t="shared" si="360"/>
        <v>5.71218</v>
      </c>
      <c r="N619" s="91">
        <f t="shared" si="360"/>
        <v>5.7283999999999997</v>
      </c>
      <c r="O619" s="91">
        <f t="shared" si="360"/>
        <v>5.7487899999999996</v>
      </c>
      <c r="P619" s="91">
        <f t="shared" si="360"/>
        <v>5.7311199999999998</v>
      </c>
      <c r="Q619" s="91">
        <f t="shared" si="360"/>
        <v>5.7360600000000002</v>
      </c>
      <c r="R619" s="91">
        <f t="shared" si="360"/>
        <v>5.7358700000000002</v>
      </c>
      <c r="S619" s="91">
        <f t="shared" si="360"/>
        <v>5.7030599999999998</v>
      </c>
      <c r="T619" s="91">
        <f t="shared" si="360"/>
        <v>5.7366999999999999</v>
      </c>
      <c r="U619" s="91">
        <f t="shared" si="360"/>
        <v>5.7441899999999997</v>
      </c>
      <c r="V619" s="91">
        <f t="shared" si="360"/>
        <v>5.7193399999999999</v>
      </c>
      <c r="W619" s="91">
        <f t="shared" si="360"/>
        <v>5.7265100000000002</v>
      </c>
      <c r="X619" s="91">
        <f t="shared" si="360"/>
        <v>5.5863699999999996</v>
      </c>
      <c r="Y619" s="91">
        <f t="shared" si="360"/>
        <v>5.3999899999999998</v>
      </c>
      <c r="Z619" s="91">
        <f t="shared" si="360"/>
        <v>5.1975699999999998</v>
      </c>
      <c r="AA619" s="91">
        <f t="shared" si="360"/>
        <v>4.96556</v>
      </c>
    </row>
    <row r="620" spans="1:27" ht="12.75" customHeight="1" outlineLevel="1" x14ac:dyDescent="0.2">
      <c r="A620" s="99" t="s">
        <v>842</v>
      </c>
      <c r="B620" s="63" t="s">
        <v>238</v>
      </c>
      <c r="C620" s="43" t="s">
        <v>79</v>
      </c>
      <c r="D620" s="44">
        <v>1117.03</v>
      </c>
      <c r="E620" s="44">
        <v>1118.05</v>
      </c>
      <c r="F620" s="44">
        <v>1112.45</v>
      </c>
      <c r="G620" s="44">
        <v>1065.6300000000001</v>
      </c>
      <c r="H620" s="44">
        <v>1092.22</v>
      </c>
      <c r="I620" s="44">
        <v>1120.19</v>
      </c>
      <c r="J620" s="44">
        <v>1274.71</v>
      </c>
      <c r="K620" s="44">
        <v>1526.16</v>
      </c>
      <c r="L620" s="44">
        <v>1897.55</v>
      </c>
      <c r="M620" s="44">
        <v>1932.7</v>
      </c>
      <c r="N620" s="44">
        <v>1948.92</v>
      </c>
      <c r="O620" s="44">
        <v>1969.31</v>
      </c>
      <c r="P620" s="44">
        <v>1951.64</v>
      </c>
      <c r="Q620" s="44">
        <v>1956.58</v>
      </c>
      <c r="R620" s="44">
        <v>1956.39</v>
      </c>
      <c r="S620" s="44">
        <v>1923.58</v>
      </c>
      <c r="T620" s="44">
        <v>1957.22</v>
      </c>
      <c r="U620" s="44">
        <v>1964.71</v>
      </c>
      <c r="V620" s="44">
        <v>1939.86</v>
      </c>
      <c r="W620" s="44">
        <v>1947.03</v>
      </c>
      <c r="X620" s="44">
        <v>1806.89</v>
      </c>
      <c r="Y620" s="44">
        <v>1620.51</v>
      </c>
      <c r="Z620" s="44">
        <v>1418.09</v>
      </c>
      <c r="AA620" s="44">
        <v>1186.08</v>
      </c>
    </row>
    <row r="621" spans="1:27" ht="12.75" customHeight="1" outlineLevel="1" x14ac:dyDescent="0.2">
      <c r="A621" s="99" t="s">
        <v>843</v>
      </c>
      <c r="B621" s="63" t="s">
        <v>90</v>
      </c>
      <c r="C621" s="43" t="s">
        <v>79</v>
      </c>
      <c r="D621" s="44">
        <f>$D$486</f>
        <v>3559.77</v>
      </c>
      <c r="E621" s="44">
        <f t="shared" ref="E621:AA621" si="361">$D$486</f>
        <v>3559.77</v>
      </c>
      <c r="F621" s="44">
        <f t="shared" si="361"/>
        <v>3559.77</v>
      </c>
      <c r="G621" s="44">
        <f t="shared" si="361"/>
        <v>3559.77</v>
      </c>
      <c r="H621" s="44">
        <f t="shared" si="361"/>
        <v>3559.77</v>
      </c>
      <c r="I621" s="44">
        <f t="shared" si="361"/>
        <v>3559.77</v>
      </c>
      <c r="J621" s="44">
        <f t="shared" si="361"/>
        <v>3559.77</v>
      </c>
      <c r="K621" s="44">
        <f t="shared" si="361"/>
        <v>3559.77</v>
      </c>
      <c r="L621" s="44">
        <f t="shared" si="361"/>
        <v>3559.77</v>
      </c>
      <c r="M621" s="44">
        <f t="shared" si="361"/>
        <v>3559.77</v>
      </c>
      <c r="N621" s="44">
        <f t="shared" si="361"/>
        <v>3559.77</v>
      </c>
      <c r="O621" s="44">
        <f t="shared" si="361"/>
        <v>3559.77</v>
      </c>
      <c r="P621" s="44">
        <f t="shared" si="361"/>
        <v>3559.77</v>
      </c>
      <c r="Q621" s="44">
        <f t="shared" si="361"/>
        <v>3559.77</v>
      </c>
      <c r="R621" s="44">
        <f t="shared" si="361"/>
        <v>3559.77</v>
      </c>
      <c r="S621" s="44">
        <f t="shared" si="361"/>
        <v>3559.77</v>
      </c>
      <c r="T621" s="44">
        <f t="shared" si="361"/>
        <v>3559.77</v>
      </c>
      <c r="U621" s="44">
        <f t="shared" si="361"/>
        <v>3559.77</v>
      </c>
      <c r="V621" s="44">
        <f t="shared" si="361"/>
        <v>3559.77</v>
      </c>
      <c r="W621" s="44">
        <f t="shared" si="361"/>
        <v>3559.77</v>
      </c>
      <c r="X621" s="44">
        <f t="shared" si="361"/>
        <v>3559.77</v>
      </c>
      <c r="Y621" s="44">
        <f t="shared" si="361"/>
        <v>3559.77</v>
      </c>
      <c r="Z621" s="44">
        <f t="shared" si="361"/>
        <v>3559.77</v>
      </c>
      <c r="AA621" s="44">
        <f t="shared" si="361"/>
        <v>3559.77</v>
      </c>
    </row>
    <row r="622" spans="1:27" ht="12.75" customHeight="1" outlineLevel="1" x14ac:dyDescent="0.2">
      <c r="A622" s="99" t="s">
        <v>844</v>
      </c>
      <c r="B622" s="63" t="s">
        <v>83</v>
      </c>
      <c r="C622" s="43" t="s">
        <v>79</v>
      </c>
      <c r="D622" s="44">
        <v>3.35</v>
      </c>
      <c r="E622" s="44">
        <v>3.35</v>
      </c>
      <c r="F622" s="44">
        <v>3.35</v>
      </c>
      <c r="G622" s="44">
        <v>3.35</v>
      </c>
      <c r="H622" s="44">
        <v>3.35</v>
      </c>
      <c r="I622" s="44">
        <v>3.35</v>
      </c>
      <c r="J622" s="44">
        <v>3.35</v>
      </c>
      <c r="K622" s="44">
        <v>3.35</v>
      </c>
      <c r="L622" s="44">
        <v>3.35</v>
      </c>
      <c r="M622" s="44">
        <v>3.35</v>
      </c>
      <c r="N622" s="44">
        <v>3.35</v>
      </c>
      <c r="O622" s="44">
        <v>3.35</v>
      </c>
      <c r="P622" s="44">
        <v>3.35</v>
      </c>
      <c r="Q622" s="44">
        <v>3.35</v>
      </c>
      <c r="R622" s="44">
        <v>3.35</v>
      </c>
      <c r="S622" s="44">
        <v>3.35</v>
      </c>
      <c r="T622" s="44">
        <v>3.35</v>
      </c>
      <c r="U622" s="44">
        <v>3.35</v>
      </c>
      <c r="V622" s="44">
        <v>3.35</v>
      </c>
      <c r="W622" s="44">
        <v>3.35</v>
      </c>
      <c r="X622" s="44">
        <v>3.35</v>
      </c>
      <c r="Y622" s="44">
        <v>3.35</v>
      </c>
      <c r="Z622" s="44">
        <v>3.35</v>
      </c>
      <c r="AA622" s="44">
        <v>3.35</v>
      </c>
    </row>
    <row r="623" spans="1:27" ht="12.75" customHeight="1" outlineLevel="1" x14ac:dyDescent="0.2">
      <c r="A623" s="99" t="s">
        <v>845</v>
      </c>
      <c r="B623" s="63" t="s">
        <v>81</v>
      </c>
      <c r="C623" s="43" t="s">
        <v>79</v>
      </c>
      <c r="D623" s="44">
        <f>$D$11</f>
        <v>216.36</v>
      </c>
      <c r="E623" s="44">
        <f t="shared" ref="E623:AA623" si="362">$D$11</f>
        <v>216.36</v>
      </c>
      <c r="F623" s="44">
        <f t="shared" si="362"/>
        <v>216.36</v>
      </c>
      <c r="G623" s="44">
        <f t="shared" si="362"/>
        <v>216.36</v>
      </c>
      <c r="H623" s="44">
        <f t="shared" si="362"/>
        <v>216.36</v>
      </c>
      <c r="I623" s="44">
        <f t="shared" si="362"/>
        <v>216.36</v>
      </c>
      <c r="J623" s="44">
        <f t="shared" si="362"/>
        <v>216.36</v>
      </c>
      <c r="K623" s="44">
        <f t="shared" si="362"/>
        <v>216.36</v>
      </c>
      <c r="L623" s="44">
        <f t="shared" si="362"/>
        <v>216.36</v>
      </c>
      <c r="M623" s="44">
        <f t="shared" si="362"/>
        <v>216.36</v>
      </c>
      <c r="N623" s="44">
        <f t="shared" si="362"/>
        <v>216.36</v>
      </c>
      <c r="O623" s="44">
        <f t="shared" si="362"/>
        <v>216.36</v>
      </c>
      <c r="P623" s="44">
        <f t="shared" si="362"/>
        <v>216.36</v>
      </c>
      <c r="Q623" s="44">
        <f t="shared" si="362"/>
        <v>216.36</v>
      </c>
      <c r="R623" s="44">
        <f t="shared" si="362"/>
        <v>216.36</v>
      </c>
      <c r="S623" s="44">
        <f t="shared" si="362"/>
        <v>216.36</v>
      </c>
      <c r="T623" s="44">
        <f t="shared" si="362"/>
        <v>216.36</v>
      </c>
      <c r="U623" s="44">
        <f t="shared" si="362"/>
        <v>216.36</v>
      </c>
      <c r="V623" s="44">
        <f t="shared" si="362"/>
        <v>216.36</v>
      </c>
      <c r="W623" s="44">
        <f t="shared" si="362"/>
        <v>216.36</v>
      </c>
      <c r="X623" s="44">
        <f t="shared" si="362"/>
        <v>216.36</v>
      </c>
      <c r="Y623" s="44">
        <f t="shared" si="362"/>
        <v>216.36</v>
      </c>
      <c r="Z623" s="44">
        <f t="shared" si="362"/>
        <v>216.36</v>
      </c>
      <c r="AA623" s="44">
        <f t="shared" si="362"/>
        <v>216.36</v>
      </c>
    </row>
    <row r="624" spans="1:27" x14ac:dyDescent="0.2">
      <c r="A624" s="98" t="s">
        <v>846</v>
      </c>
      <c r="B624" s="28" t="str">
        <f>"29"&amp;"."&amp;$B$662&amp;"."&amp;$B$663</f>
        <v>29.12.2023</v>
      </c>
      <c r="C624" s="90" t="s">
        <v>76</v>
      </c>
      <c r="D624" s="91">
        <f>ROUND(((D625+D626+D628+D627)/1000),5)</f>
        <v>4.9370700000000003</v>
      </c>
      <c r="E624" s="91">
        <f>ROUND(((E625+E626+E628+E627)/1000),5)</f>
        <v>4.8962500000000002</v>
      </c>
      <c r="F624" s="91">
        <f>ROUND(((F625+F626+F628+F627)/1000),5)</f>
        <v>4.8683699999999996</v>
      </c>
      <c r="G624" s="91">
        <f t="shared" ref="G624:AA624" si="363">ROUND(((G625+G626+G628+G627)/1000),5)</f>
        <v>4.8565699999999996</v>
      </c>
      <c r="H624" s="91">
        <f t="shared" si="363"/>
        <v>4.8837200000000003</v>
      </c>
      <c r="I624" s="91">
        <f t="shared" si="363"/>
        <v>4.9341999999999997</v>
      </c>
      <c r="J624" s="91">
        <f t="shared" si="363"/>
        <v>5.0533200000000003</v>
      </c>
      <c r="K624" s="91">
        <f t="shared" si="363"/>
        <v>5.3424300000000002</v>
      </c>
      <c r="L624" s="91">
        <f t="shared" si="363"/>
        <v>5.5717699999999999</v>
      </c>
      <c r="M624" s="91">
        <f t="shared" si="363"/>
        <v>5.5841000000000003</v>
      </c>
      <c r="N624" s="91">
        <f t="shared" si="363"/>
        <v>5.5997700000000004</v>
      </c>
      <c r="O624" s="91">
        <f t="shared" si="363"/>
        <v>5.6343899999999998</v>
      </c>
      <c r="P624" s="91">
        <f t="shared" si="363"/>
        <v>5.6205699999999998</v>
      </c>
      <c r="Q624" s="91">
        <f t="shared" si="363"/>
        <v>5.6190100000000003</v>
      </c>
      <c r="R624" s="91">
        <f t="shared" si="363"/>
        <v>5.6085200000000004</v>
      </c>
      <c r="S624" s="91">
        <f t="shared" si="363"/>
        <v>5.5718100000000002</v>
      </c>
      <c r="T624" s="91">
        <f t="shared" si="363"/>
        <v>5.6010200000000001</v>
      </c>
      <c r="U624" s="91">
        <f t="shared" si="363"/>
        <v>5.6122100000000001</v>
      </c>
      <c r="V624" s="91">
        <f t="shared" si="363"/>
        <v>5.5960200000000002</v>
      </c>
      <c r="W624" s="91">
        <f t="shared" si="363"/>
        <v>5.6077300000000001</v>
      </c>
      <c r="X624" s="91">
        <f t="shared" si="363"/>
        <v>5.5679600000000002</v>
      </c>
      <c r="Y624" s="91">
        <f t="shared" si="363"/>
        <v>5.4645999999999999</v>
      </c>
      <c r="Z624" s="91">
        <f t="shared" si="363"/>
        <v>5.1753099999999996</v>
      </c>
      <c r="AA624" s="91">
        <f t="shared" si="363"/>
        <v>4.97004</v>
      </c>
    </row>
    <row r="625" spans="1:27" ht="12.75" customHeight="1" outlineLevel="1" x14ac:dyDescent="0.2">
      <c r="A625" s="99" t="s">
        <v>847</v>
      </c>
      <c r="B625" s="63" t="s">
        <v>238</v>
      </c>
      <c r="C625" s="43" t="s">
        <v>79</v>
      </c>
      <c r="D625" s="44">
        <v>1157.5899999999999</v>
      </c>
      <c r="E625" s="44">
        <v>1116.77</v>
      </c>
      <c r="F625" s="44">
        <v>1088.8900000000001</v>
      </c>
      <c r="G625" s="44">
        <v>1077.0899999999999</v>
      </c>
      <c r="H625" s="44">
        <v>1104.24</v>
      </c>
      <c r="I625" s="44">
        <v>1154.72</v>
      </c>
      <c r="J625" s="44">
        <v>1273.8399999999999</v>
      </c>
      <c r="K625" s="44">
        <v>1562.95</v>
      </c>
      <c r="L625" s="44">
        <v>1792.29</v>
      </c>
      <c r="M625" s="44">
        <v>1804.62</v>
      </c>
      <c r="N625" s="44">
        <v>1820.29</v>
      </c>
      <c r="O625" s="44">
        <v>1854.91</v>
      </c>
      <c r="P625" s="44">
        <v>1841.09</v>
      </c>
      <c r="Q625" s="44">
        <v>1839.53</v>
      </c>
      <c r="R625" s="44">
        <v>1829.04</v>
      </c>
      <c r="S625" s="44">
        <v>1792.33</v>
      </c>
      <c r="T625" s="44">
        <v>1821.54</v>
      </c>
      <c r="U625" s="44">
        <v>1832.73</v>
      </c>
      <c r="V625" s="44">
        <v>1816.54</v>
      </c>
      <c r="W625" s="44">
        <v>1828.25</v>
      </c>
      <c r="X625" s="44">
        <v>1788.48</v>
      </c>
      <c r="Y625" s="44">
        <v>1685.12</v>
      </c>
      <c r="Z625" s="44">
        <v>1395.83</v>
      </c>
      <c r="AA625" s="44">
        <v>1190.56</v>
      </c>
    </row>
    <row r="626" spans="1:27" ht="12.75" customHeight="1" outlineLevel="1" x14ac:dyDescent="0.2">
      <c r="A626" s="99" t="s">
        <v>848</v>
      </c>
      <c r="B626" s="63" t="s">
        <v>90</v>
      </c>
      <c r="C626" s="43" t="s">
        <v>79</v>
      </c>
      <c r="D626" s="44">
        <f>$D$486</f>
        <v>3559.77</v>
      </c>
      <c r="E626" s="44">
        <f t="shared" ref="E626:AA626" si="364">$D$486</f>
        <v>3559.77</v>
      </c>
      <c r="F626" s="44">
        <f t="shared" si="364"/>
        <v>3559.77</v>
      </c>
      <c r="G626" s="44">
        <f t="shared" si="364"/>
        <v>3559.77</v>
      </c>
      <c r="H626" s="44">
        <f t="shared" si="364"/>
        <v>3559.77</v>
      </c>
      <c r="I626" s="44">
        <f t="shared" si="364"/>
        <v>3559.77</v>
      </c>
      <c r="J626" s="44">
        <f t="shared" si="364"/>
        <v>3559.77</v>
      </c>
      <c r="K626" s="44">
        <f t="shared" si="364"/>
        <v>3559.77</v>
      </c>
      <c r="L626" s="44">
        <f t="shared" si="364"/>
        <v>3559.77</v>
      </c>
      <c r="M626" s="44">
        <f t="shared" si="364"/>
        <v>3559.77</v>
      </c>
      <c r="N626" s="44">
        <f t="shared" si="364"/>
        <v>3559.77</v>
      </c>
      <c r="O626" s="44">
        <f t="shared" si="364"/>
        <v>3559.77</v>
      </c>
      <c r="P626" s="44">
        <f t="shared" si="364"/>
        <v>3559.77</v>
      </c>
      <c r="Q626" s="44">
        <f t="shared" si="364"/>
        <v>3559.77</v>
      </c>
      <c r="R626" s="44">
        <f t="shared" si="364"/>
        <v>3559.77</v>
      </c>
      <c r="S626" s="44">
        <f t="shared" si="364"/>
        <v>3559.77</v>
      </c>
      <c r="T626" s="44">
        <f t="shared" si="364"/>
        <v>3559.77</v>
      </c>
      <c r="U626" s="44">
        <f t="shared" si="364"/>
        <v>3559.77</v>
      </c>
      <c r="V626" s="44">
        <f t="shared" si="364"/>
        <v>3559.77</v>
      </c>
      <c r="W626" s="44">
        <f t="shared" si="364"/>
        <v>3559.77</v>
      </c>
      <c r="X626" s="44">
        <f t="shared" si="364"/>
        <v>3559.77</v>
      </c>
      <c r="Y626" s="44">
        <f t="shared" si="364"/>
        <v>3559.77</v>
      </c>
      <c r="Z626" s="44">
        <f t="shared" si="364"/>
        <v>3559.77</v>
      </c>
      <c r="AA626" s="44">
        <f t="shared" si="364"/>
        <v>3559.77</v>
      </c>
    </row>
    <row r="627" spans="1:27" ht="12.75" customHeight="1" outlineLevel="1" x14ac:dyDescent="0.2">
      <c r="A627" s="99" t="s">
        <v>849</v>
      </c>
      <c r="B627" s="63" t="s">
        <v>83</v>
      </c>
      <c r="C627" s="43" t="s">
        <v>79</v>
      </c>
      <c r="D627" s="44">
        <v>3.35</v>
      </c>
      <c r="E627" s="44">
        <v>3.35</v>
      </c>
      <c r="F627" s="44">
        <v>3.35</v>
      </c>
      <c r="G627" s="44">
        <v>3.35</v>
      </c>
      <c r="H627" s="44">
        <v>3.35</v>
      </c>
      <c r="I627" s="44">
        <v>3.35</v>
      </c>
      <c r="J627" s="44">
        <v>3.35</v>
      </c>
      <c r="K627" s="44">
        <v>3.35</v>
      </c>
      <c r="L627" s="44">
        <v>3.35</v>
      </c>
      <c r="M627" s="44">
        <v>3.35</v>
      </c>
      <c r="N627" s="44">
        <v>3.35</v>
      </c>
      <c r="O627" s="44">
        <v>3.35</v>
      </c>
      <c r="P627" s="44">
        <v>3.35</v>
      </c>
      <c r="Q627" s="44">
        <v>3.35</v>
      </c>
      <c r="R627" s="44">
        <v>3.35</v>
      </c>
      <c r="S627" s="44">
        <v>3.35</v>
      </c>
      <c r="T627" s="44">
        <v>3.35</v>
      </c>
      <c r="U627" s="44">
        <v>3.35</v>
      </c>
      <c r="V627" s="44">
        <v>3.35</v>
      </c>
      <c r="W627" s="44">
        <v>3.35</v>
      </c>
      <c r="X627" s="44">
        <v>3.35</v>
      </c>
      <c r="Y627" s="44">
        <v>3.35</v>
      </c>
      <c r="Z627" s="44">
        <v>3.35</v>
      </c>
      <c r="AA627" s="44">
        <v>3.35</v>
      </c>
    </row>
    <row r="628" spans="1:27" ht="12.75" customHeight="1" outlineLevel="1" x14ac:dyDescent="0.2">
      <c r="A628" s="99" t="s">
        <v>850</v>
      </c>
      <c r="B628" s="63" t="s">
        <v>81</v>
      </c>
      <c r="C628" s="43" t="s">
        <v>79</v>
      </c>
      <c r="D628" s="44">
        <f>$D$11</f>
        <v>216.36</v>
      </c>
      <c r="E628" s="44">
        <f t="shared" ref="E628:AA628" si="365">$D$11</f>
        <v>216.36</v>
      </c>
      <c r="F628" s="44">
        <f t="shared" si="365"/>
        <v>216.36</v>
      </c>
      <c r="G628" s="44">
        <f t="shared" si="365"/>
        <v>216.36</v>
      </c>
      <c r="H628" s="44">
        <f t="shared" si="365"/>
        <v>216.36</v>
      </c>
      <c r="I628" s="44">
        <f t="shared" si="365"/>
        <v>216.36</v>
      </c>
      <c r="J628" s="44">
        <f t="shared" si="365"/>
        <v>216.36</v>
      </c>
      <c r="K628" s="44">
        <f t="shared" si="365"/>
        <v>216.36</v>
      </c>
      <c r="L628" s="44">
        <f t="shared" si="365"/>
        <v>216.36</v>
      </c>
      <c r="M628" s="44">
        <f t="shared" si="365"/>
        <v>216.36</v>
      </c>
      <c r="N628" s="44">
        <f t="shared" si="365"/>
        <v>216.36</v>
      </c>
      <c r="O628" s="44">
        <f t="shared" si="365"/>
        <v>216.36</v>
      </c>
      <c r="P628" s="44">
        <f t="shared" si="365"/>
        <v>216.36</v>
      </c>
      <c r="Q628" s="44">
        <f t="shared" si="365"/>
        <v>216.36</v>
      </c>
      <c r="R628" s="44">
        <f t="shared" si="365"/>
        <v>216.36</v>
      </c>
      <c r="S628" s="44">
        <f t="shared" si="365"/>
        <v>216.36</v>
      </c>
      <c r="T628" s="44">
        <f t="shared" si="365"/>
        <v>216.36</v>
      </c>
      <c r="U628" s="44">
        <f t="shared" si="365"/>
        <v>216.36</v>
      </c>
      <c r="V628" s="44">
        <f t="shared" si="365"/>
        <v>216.36</v>
      </c>
      <c r="W628" s="44">
        <f t="shared" si="365"/>
        <v>216.36</v>
      </c>
      <c r="X628" s="44">
        <f t="shared" si="365"/>
        <v>216.36</v>
      </c>
      <c r="Y628" s="44">
        <f t="shared" si="365"/>
        <v>216.36</v>
      </c>
      <c r="Z628" s="44">
        <f t="shared" si="365"/>
        <v>216.36</v>
      </c>
      <c r="AA628" s="44">
        <f t="shared" si="365"/>
        <v>216.36</v>
      </c>
    </row>
    <row r="629" spans="1:27" x14ac:dyDescent="0.2">
      <c r="A629" s="98" t="s">
        <v>851</v>
      </c>
      <c r="B629" s="28" t="str">
        <f>"30"&amp;"."&amp;$B$662&amp;"."&amp;$B$663</f>
        <v>30.12.2023</v>
      </c>
      <c r="C629" s="90" t="s">
        <v>76</v>
      </c>
      <c r="D629" s="91">
        <f>ROUND(((D630+D631+D633+D632)/1000),5)</f>
        <v>4.9657600000000004</v>
      </c>
      <c r="E629" s="91">
        <f>ROUND(((E630+E631+E633+E632)/1000),5)</f>
        <v>4.9163699999999997</v>
      </c>
      <c r="F629" s="91">
        <f>ROUND(((F630+F631+F633+F632)/1000),5)</f>
        <v>4.8914099999999996</v>
      </c>
      <c r="G629" s="91">
        <f t="shared" ref="G629:AA629" si="366">ROUND(((G630+G631+G633+G632)/1000),5)</f>
        <v>4.8701499999999998</v>
      </c>
      <c r="H629" s="91">
        <f t="shared" si="366"/>
        <v>4.8861800000000004</v>
      </c>
      <c r="I629" s="91">
        <f t="shared" si="366"/>
        <v>4.8939000000000004</v>
      </c>
      <c r="J629" s="91">
        <f t="shared" si="366"/>
        <v>4.9174199999999999</v>
      </c>
      <c r="K629" s="91">
        <f t="shared" si="366"/>
        <v>5.0234500000000004</v>
      </c>
      <c r="L629" s="91">
        <f t="shared" si="366"/>
        <v>5.2431599999999996</v>
      </c>
      <c r="M629" s="91">
        <f t="shared" si="366"/>
        <v>5.3794000000000004</v>
      </c>
      <c r="N629" s="91">
        <f t="shared" si="366"/>
        <v>5.4394600000000004</v>
      </c>
      <c r="O629" s="91">
        <f t="shared" si="366"/>
        <v>5.45425</v>
      </c>
      <c r="P629" s="91">
        <f t="shared" si="366"/>
        <v>5.4520600000000004</v>
      </c>
      <c r="Q629" s="91">
        <f t="shared" si="366"/>
        <v>5.4509600000000002</v>
      </c>
      <c r="R629" s="91">
        <f t="shared" si="366"/>
        <v>5.4226000000000001</v>
      </c>
      <c r="S629" s="91">
        <f t="shared" si="366"/>
        <v>5.4129199999999997</v>
      </c>
      <c r="T629" s="91">
        <f t="shared" si="366"/>
        <v>5.4684900000000001</v>
      </c>
      <c r="U629" s="91">
        <f t="shared" si="366"/>
        <v>5.5227000000000004</v>
      </c>
      <c r="V629" s="91">
        <f t="shared" si="366"/>
        <v>5.4977200000000002</v>
      </c>
      <c r="W629" s="91">
        <f t="shared" si="366"/>
        <v>5.4563899999999999</v>
      </c>
      <c r="X629" s="91">
        <f t="shared" si="366"/>
        <v>5.4333799999999997</v>
      </c>
      <c r="Y629" s="91">
        <f t="shared" si="366"/>
        <v>5.3281999999999998</v>
      </c>
      <c r="Z629" s="91">
        <f t="shared" si="366"/>
        <v>5.0997300000000001</v>
      </c>
      <c r="AA629" s="91">
        <f t="shared" si="366"/>
        <v>4.9627800000000004</v>
      </c>
    </row>
    <row r="630" spans="1:27" ht="12.75" customHeight="1" outlineLevel="1" x14ac:dyDescent="0.2">
      <c r="A630" s="99" t="s">
        <v>852</v>
      </c>
      <c r="B630" s="63" t="s">
        <v>238</v>
      </c>
      <c r="C630" s="43" t="s">
        <v>79</v>
      </c>
      <c r="D630" s="44">
        <v>1186.28</v>
      </c>
      <c r="E630" s="44">
        <v>1136.8900000000001</v>
      </c>
      <c r="F630" s="44">
        <v>1111.93</v>
      </c>
      <c r="G630" s="44">
        <v>1090.67</v>
      </c>
      <c r="H630" s="44">
        <v>1106.7</v>
      </c>
      <c r="I630" s="44">
        <v>1114.42</v>
      </c>
      <c r="J630" s="44">
        <v>1137.94</v>
      </c>
      <c r="K630" s="44">
        <v>1243.97</v>
      </c>
      <c r="L630" s="44">
        <v>1463.68</v>
      </c>
      <c r="M630" s="44">
        <v>1599.92</v>
      </c>
      <c r="N630" s="44">
        <v>1659.98</v>
      </c>
      <c r="O630" s="44">
        <v>1674.77</v>
      </c>
      <c r="P630" s="44">
        <v>1672.58</v>
      </c>
      <c r="Q630" s="44">
        <v>1671.48</v>
      </c>
      <c r="R630" s="44">
        <v>1643.12</v>
      </c>
      <c r="S630" s="44">
        <v>1633.44</v>
      </c>
      <c r="T630" s="44">
        <v>1689.01</v>
      </c>
      <c r="U630" s="44">
        <v>1743.22</v>
      </c>
      <c r="V630" s="44">
        <v>1718.24</v>
      </c>
      <c r="W630" s="44">
        <v>1676.91</v>
      </c>
      <c r="X630" s="44">
        <v>1653.9</v>
      </c>
      <c r="Y630" s="44">
        <v>1548.72</v>
      </c>
      <c r="Z630" s="44">
        <v>1320.25</v>
      </c>
      <c r="AA630" s="44">
        <v>1183.3</v>
      </c>
    </row>
    <row r="631" spans="1:27" ht="12.75" customHeight="1" outlineLevel="1" x14ac:dyDescent="0.2">
      <c r="A631" s="99" t="s">
        <v>853</v>
      </c>
      <c r="B631" s="63" t="s">
        <v>90</v>
      </c>
      <c r="C631" s="43" t="s">
        <v>79</v>
      </c>
      <c r="D631" s="44">
        <f>$D$486</f>
        <v>3559.77</v>
      </c>
      <c r="E631" s="44">
        <f t="shared" ref="E631:AA631" si="367">$D$486</f>
        <v>3559.77</v>
      </c>
      <c r="F631" s="44">
        <f t="shared" si="367"/>
        <v>3559.77</v>
      </c>
      <c r="G631" s="44">
        <f t="shared" si="367"/>
        <v>3559.77</v>
      </c>
      <c r="H631" s="44">
        <f t="shared" si="367"/>
        <v>3559.77</v>
      </c>
      <c r="I631" s="44">
        <f t="shared" si="367"/>
        <v>3559.77</v>
      </c>
      <c r="J631" s="44">
        <f t="shared" si="367"/>
        <v>3559.77</v>
      </c>
      <c r="K631" s="44">
        <f t="shared" si="367"/>
        <v>3559.77</v>
      </c>
      <c r="L631" s="44">
        <f t="shared" si="367"/>
        <v>3559.77</v>
      </c>
      <c r="M631" s="44">
        <f t="shared" si="367"/>
        <v>3559.77</v>
      </c>
      <c r="N631" s="44">
        <f t="shared" si="367"/>
        <v>3559.77</v>
      </c>
      <c r="O631" s="44">
        <f t="shared" si="367"/>
        <v>3559.77</v>
      </c>
      <c r="P631" s="44">
        <f t="shared" si="367"/>
        <v>3559.77</v>
      </c>
      <c r="Q631" s="44">
        <f t="shared" si="367"/>
        <v>3559.77</v>
      </c>
      <c r="R631" s="44">
        <f t="shared" si="367"/>
        <v>3559.77</v>
      </c>
      <c r="S631" s="44">
        <f t="shared" si="367"/>
        <v>3559.77</v>
      </c>
      <c r="T631" s="44">
        <f t="shared" si="367"/>
        <v>3559.77</v>
      </c>
      <c r="U631" s="44">
        <f t="shared" si="367"/>
        <v>3559.77</v>
      </c>
      <c r="V631" s="44">
        <f t="shared" si="367"/>
        <v>3559.77</v>
      </c>
      <c r="W631" s="44">
        <f t="shared" si="367"/>
        <v>3559.77</v>
      </c>
      <c r="X631" s="44">
        <f t="shared" si="367"/>
        <v>3559.77</v>
      </c>
      <c r="Y631" s="44">
        <f t="shared" si="367"/>
        <v>3559.77</v>
      </c>
      <c r="Z631" s="44">
        <f t="shared" si="367"/>
        <v>3559.77</v>
      </c>
      <c r="AA631" s="44">
        <f t="shared" si="367"/>
        <v>3559.77</v>
      </c>
    </row>
    <row r="632" spans="1:27" ht="12.75" customHeight="1" outlineLevel="1" x14ac:dyDescent="0.2">
      <c r="A632" s="99" t="s">
        <v>854</v>
      </c>
      <c r="B632" s="63" t="s">
        <v>83</v>
      </c>
      <c r="C632" s="43" t="s">
        <v>79</v>
      </c>
      <c r="D632" s="44">
        <v>3.35</v>
      </c>
      <c r="E632" s="44">
        <v>3.35</v>
      </c>
      <c r="F632" s="44">
        <v>3.35</v>
      </c>
      <c r="G632" s="44">
        <v>3.35</v>
      </c>
      <c r="H632" s="44">
        <v>3.35</v>
      </c>
      <c r="I632" s="44">
        <v>3.35</v>
      </c>
      <c r="J632" s="44">
        <v>3.35</v>
      </c>
      <c r="K632" s="44">
        <v>3.35</v>
      </c>
      <c r="L632" s="44">
        <v>3.35</v>
      </c>
      <c r="M632" s="44">
        <v>3.35</v>
      </c>
      <c r="N632" s="44">
        <v>3.35</v>
      </c>
      <c r="O632" s="44">
        <v>3.35</v>
      </c>
      <c r="P632" s="44">
        <v>3.35</v>
      </c>
      <c r="Q632" s="44">
        <v>3.35</v>
      </c>
      <c r="R632" s="44">
        <v>3.35</v>
      </c>
      <c r="S632" s="44">
        <v>3.35</v>
      </c>
      <c r="T632" s="44">
        <v>3.35</v>
      </c>
      <c r="U632" s="44">
        <v>3.35</v>
      </c>
      <c r="V632" s="44">
        <v>3.35</v>
      </c>
      <c r="W632" s="44">
        <v>3.35</v>
      </c>
      <c r="X632" s="44">
        <v>3.35</v>
      </c>
      <c r="Y632" s="44">
        <v>3.35</v>
      </c>
      <c r="Z632" s="44">
        <v>3.35</v>
      </c>
      <c r="AA632" s="44">
        <v>3.35</v>
      </c>
    </row>
    <row r="633" spans="1:27" ht="12.75" customHeight="1" outlineLevel="1" x14ac:dyDescent="0.2">
      <c r="A633" s="99" t="s">
        <v>855</v>
      </c>
      <c r="B633" s="63" t="s">
        <v>81</v>
      </c>
      <c r="C633" s="43" t="s">
        <v>79</v>
      </c>
      <c r="D633" s="44">
        <f>$D$11</f>
        <v>216.36</v>
      </c>
      <c r="E633" s="44">
        <f t="shared" ref="E633:AA633" si="368">$D$11</f>
        <v>216.36</v>
      </c>
      <c r="F633" s="44">
        <f t="shared" si="368"/>
        <v>216.36</v>
      </c>
      <c r="G633" s="44">
        <f t="shared" si="368"/>
        <v>216.36</v>
      </c>
      <c r="H633" s="44">
        <f t="shared" si="368"/>
        <v>216.36</v>
      </c>
      <c r="I633" s="44">
        <f t="shared" si="368"/>
        <v>216.36</v>
      </c>
      <c r="J633" s="44">
        <f t="shared" si="368"/>
        <v>216.36</v>
      </c>
      <c r="K633" s="44">
        <f t="shared" si="368"/>
        <v>216.36</v>
      </c>
      <c r="L633" s="44">
        <f t="shared" si="368"/>
        <v>216.36</v>
      </c>
      <c r="M633" s="44">
        <f t="shared" si="368"/>
        <v>216.36</v>
      </c>
      <c r="N633" s="44">
        <f t="shared" si="368"/>
        <v>216.36</v>
      </c>
      <c r="O633" s="44">
        <f t="shared" si="368"/>
        <v>216.36</v>
      </c>
      <c r="P633" s="44">
        <f t="shared" si="368"/>
        <v>216.36</v>
      </c>
      <c r="Q633" s="44">
        <f t="shared" si="368"/>
        <v>216.36</v>
      </c>
      <c r="R633" s="44">
        <f t="shared" si="368"/>
        <v>216.36</v>
      </c>
      <c r="S633" s="44">
        <f t="shared" si="368"/>
        <v>216.36</v>
      </c>
      <c r="T633" s="44">
        <f t="shared" si="368"/>
        <v>216.36</v>
      </c>
      <c r="U633" s="44">
        <f t="shared" si="368"/>
        <v>216.36</v>
      </c>
      <c r="V633" s="44">
        <f t="shared" si="368"/>
        <v>216.36</v>
      </c>
      <c r="W633" s="44">
        <f t="shared" si="368"/>
        <v>216.36</v>
      </c>
      <c r="X633" s="44">
        <f t="shared" si="368"/>
        <v>216.36</v>
      </c>
      <c r="Y633" s="44">
        <f t="shared" si="368"/>
        <v>216.36</v>
      </c>
      <c r="Z633" s="44">
        <f t="shared" si="368"/>
        <v>216.36</v>
      </c>
      <c r="AA633" s="44">
        <f t="shared" si="368"/>
        <v>216.36</v>
      </c>
    </row>
    <row r="634" spans="1:27" x14ac:dyDescent="0.2">
      <c r="A634" s="98" t="s">
        <v>856</v>
      </c>
      <c r="B634" s="28" t="str">
        <f>"31"&amp;"."&amp;$B$662&amp;"."&amp;$B$663</f>
        <v>31.12.2023</v>
      </c>
      <c r="C634" s="90" t="s">
        <v>76</v>
      </c>
      <c r="D634" s="91">
        <f>ROUND(((D635+D636+D638+D637)/1000),5)</f>
        <v>4.9541700000000004</v>
      </c>
      <c r="E634" s="91">
        <f>ROUND(((E635+E636+E638+E637)/1000),5)</f>
        <v>4.9025699999999999</v>
      </c>
      <c r="F634" s="91">
        <f>ROUND(((F635+F636+F638+F637)/1000),5)</f>
        <v>4.8381400000000001</v>
      </c>
      <c r="G634" s="91">
        <f t="shared" ref="G634:AA634" si="369">ROUND(((G635+G636+G638+G637)/1000),5)</f>
        <v>4.7545299999999999</v>
      </c>
      <c r="H634" s="91">
        <f t="shared" si="369"/>
        <v>4.7949799999999998</v>
      </c>
      <c r="I634" s="91">
        <f t="shared" si="369"/>
        <v>4.8240499999999997</v>
      </c>
      <c r="J634" s="91">
        <f t="shared" si="369"/>
        <v>4.8224900000000002</v>
      </c>
      <c r="K634" s="91">
        <f t="shared" si="369"/>
        <v>4.9099599999999999</v>
      </c>
      <c r="L634" s="91">
        <f t="shared" si="369"/>
        <v>5.0431299999999997</v>
      </c>
      <c r="M634" s="91">
        <f t="shared" si="369"/>
        <v>5.22363</v>
      </c>
      <c r="N634" s="91">
        <f t="shared" si="369"/>
        <v>5.2919099999999997</v>
      </c>
      <c r="O634" s="91">
        <f t="shared" si="369"/>
        <v>5.3167600000000004</v>
      </c>
      <c r="P634" s="91">
        <f t="shared" si="369"/>
        <v>5.3163900000000002</v>
      </c>
      <c r="Q634" s="91">
        <f t="shared" si="369"/>
        <v>5.3175100000000004</v>
      </c>
      <c r="R634" s="91">
        <f t="shared" si="369"/>
        <v>5.2984999999999998</v>
      </c>
      <c r="S634" s="91">
        <f t="shared" si="369"/>
        <v>5.2926900000000003</v>
      </c>
      <c r="T634" s="91">
        <f t="shared" si="369"/>
        <v>5.3401199999999998</v>
      </c>
      <c r="U634" s="91">
        <f t="shared" si="369"/>
        <v>5.4116999999999997</v>
      </c>
      <c r="V634" s="91">
        <f t="shared" si="369"/>
        <v>5.3724999999999996</v>
      </c>
      <c r="W634" s="91">
        <f t="shared" si="369"/>
        <v>5.3496300000000003</v>
      </c>
      <c r="X634" s="91">
        <f t="shared" si="369"/>
        <v>5.3445400000000003</v>
      </c>
      <c r="Y634" s="91">
        <f t="shared" si="369"/>
        <v>5.2820600000000004</v>
      </c>
      <c r="Z634" s="91">
        <f t="shared" si="369"/>
        <v>5.0657899999999998</v>
      </c>
      <c r="AA634" s="91">
        <f t="shared" si="369"/>
        <v>4.9729799999999997</v>
      </c>
    </row>
    <row r="635" spans="1:27" ht="12.75" customHeight="1" outlineLevel="1" x14ac:dyDescent="0.2">
      <c r="A635" s="99" t="s">
        <v>857</v>
      </c>
      <c r="B635" s="63" t="s">
        <v>238</v>
      </c>
      <c r="C635" s="43" t="s">
        <v>79</v>
      </c>
      <c r="D635" s="44">
        <v>1174.69</v>
      </c>
      <c r="E635" s="44">
        <v>1123.0899999999999</v>
      </c>
      <c r="F635" s="44">
        <v>1058.6600000000001</v>
      </c>
      <c r="G635" s="44">
        <v>975.05</v>
      </c>
      <c r="H635" s="44">
        <v>1015.5</v>
      </c>
      <c r="I635" s="44">
        <v>1044.57</v>
      </c>
      <c r="J635" s="44">
        <v>1043.01</v>
      </c>
      <c r="K635" s="44">
        <v>1130.48</v>
      </c>
      <c r="L635" s="44">
        <v>1263.6500000000001</v>
      </c>
      <c r="M635" s="44">
        <v>1444.15</v>
      </c>
      <c r="N635" s="44">
        <v>1512.43</v>
      </c>
      <c r="O635" s="44">
        <v>1537.28</v>
      </c>
      <c r="P635" s="44">
        <v>1536.91</v>
      </c>
      <c r="Q635" s="44">
        <v>1538.03</v>
      </c>
      <c r="R635" s="44">
        <v>1519.02</v>
      </c>
      <c r="S635" s="44">
        <v>1513.21</v>
      </c>
      <c r="T635" s="44">
        <v>1560.64</v>
      </c>
      <c r="U635" s="44">
        <v>1632.22</v>
      </c>
      <c r="V635" s="44">
        <v>1593.02</v>
      </c>
      <c r="W635" s="44">
        <v>1570.15</v>
      </c>
      <c r="X635" s="44">
        <v>1565.06</v>
      </c>
      <c r="Y635" s="44">
        <v>1502.58</v>
      </c>
      <c r="Z635" s="44">
        <v>1286.31</v>
      </c>
      <c r="AA635" s="44">
        <v>1193.5</v>
      </c>
    </row>
    <row r="636" spans="1:27" ht="12.75" customHeight="1" outlineLevel="1" x14ac:dyDescent="0.2">
      <c r="A636" s="99" t="s">
        <v>858</v>
      </c>
      <c r="B636" s="63" t="s">
        <v>90</v>
      </c>
      <c r="C636" s="43" t="s">
        <v>79</v>
      </c>
      <c r="D636" s="44">
        <f>$D$486</f>
        <v>3559.77</v>
      </c>
      <c r="E636" s="44">
        <f t="shared" ref="E636:AA636" si="370">$D$486</f>
        <v>3559.77</v>
      </c>
      <c r="F636" s="44">
        <f t="shared" si="370"/>
        <v>3559.77</v>
      </c>
      <c r="G636" s="44">
        <f t="shared" si="370"/>
        <v>3559.77</v>
      </c>
      <c r="H636" s="44">
        <f t="shared" si="370"/>
        <v>3559.77</v>
      </c>
      <c r="I636" s="44">
        <f t="shared" si="370"/>
        <v>3559.77</v>
      </c>
      <c r="J636" s="44">
        <f t="shared" si="370"/>
        <v>3559.77</v>
      </c>
      <c r="K636" s="44">
        <f t="shared" si="370"/>
        <v>3559.77</v>
      </c>
      <c r="L636" s="44">
        <f t="shared" si="370"/>
        <v>3559.77</v>
      </c>
      <c r="M636" s="44">
        <f t="shared" si="370"/>
        <v>3559.77</v>
      </c>
      <c r="N636" s="44">
        <f t="shared" si="370"/>
        <v>3559.77</v>
      </c>
      <c r="O636" s="44">
        <f t="shared" si="370"/>
        <v>3559.77</v>
      </c>
      <c r="P636" s="44">
        <f t="shared" si="370"/>
        <v>3559.77</v>
      </c>
      <c r="Q636" s="44">
        <f t="shared" si="370"/>
        <v>3559.77</v>
      </c>
      <c r="R636" s="44">
        <f t="shared" si="370"/>
        <v>3559.77</v>
      </c>
      <c r="S636" s="44">
        <f t="shared" si="370"/>
        <v>3559.77</v>
      </c>
      <c r="T636" s="44">
        <f t="shared" si="370"/>
        <v>3559.77</v>
      </c>
      <c r="U636" s="44">
        <f t="shared" si="370"/>
        <v>3559.77</v>
      </c>
      <c r="V636" s="44">
        <f t="shared" si="370"/>
        <v>3559.77</v>
      </c>
      <c r="W636" s="44">
        <f t="shared" si="370"/>
        <v>3559.77</v>
      </c>
      <c r="X636" s="44">
        <f t="shared" si="370"/>
        <v>3559.77</v>
      </c>
      <c r="Y636" s="44">
        <f t="shared" si="370"/>
        <v>3559.77</v>
      </c>
      <c r="Z636" s="44">
        <f t="shared" si="370"/>
        <v>3559.77</v>
      </c>
      <c r="AA636" s="44">
        <f t="shared" si="370"/>
        <v>3559.77</v>
      </c>
    </row>
    <row r="637" spans="1:27" ht="12.75" customHeight="1" outlineLevel="1" x14ac:dyDescent="0.2">
      <c r="A637" s="99" t="s">
        <v>859</v>
      </c>
      <c r="B637" s="63" t="s">
        <v>83</v>
      </c>
      <c r="C637" s="43" t="s">
        <v>79</v>
      </c>
      <c r="D637" s="44">
        <v>3.35</v>
      </c>
      <c r="E637" s="44">
        <v>3.35</v>
      </c>
      <c r="F637" s="44">
        <v>3.35</v>
      </c>
      <c r="G637" s="44">
        <v>3.35</v>
      </c>
      <c r="H637" s="44">
        <v>3.35</v>
      </c>
      <c r="I637" s="44">
        <v>3.35</v>
      </c>
      <c r="J637" s="44">
        <v>3.35</v>
      </c>
      <c r="K637" s="44">
        <v>3.35</v>
      </c>
      <c r="L637" s="44">
        <v>3.35</v>
      </c>
      <c r="M637" s="44">
        <v>3.35</v>
      </c>
      <c r="N637" s="44">
        <v>3.35</v>
      </c>
      <c r="O637" s="44">
        <v>3.35</v>
      </c>
      <c r="P637" s="44">
        <v>3.35</v>
      </c>
      <c r="Q637" s="44">
        <v>3.35</v>
      </c>
      <c r="R637" s="44">
        <v>3.35</v>
      </c>
      <c r="S637" s="44">
        <v>3.35</v>
      </c>
      <c r="T637" s="44">
        <v>3.35</v>
      </c>
      <c r="U637" s="44">
        <v>3.35</v>
      </c>
      <c r="V637" s="44">
        <v>3.35</v>
      </c>
      <c r="W637" s="44">
        <v>3.35</v>
      </c>
      <c r="X637" s="44">
        <v>3.35</v>
      </c>
      <c r="Y637" s="44">
        <v>3.35</v>
      </c>
      <c r="Z637" s="44">
        <v>3.35</v>
      </c>
      <c r="AA637" s="44">
        <v>3.35</v>
      </c>
    </row>
    <row r="638" spans="1:27" ht="12.75" customHeight="1" outlineLevel="1" x14ac:dyDescent="0.2">
      <c r="A638" s="99" t="s">
        <v>860</v>
      </c>
      <c r="B638" s="63" t="s">
        <v>81</v>
      </c>
      <c r="C638" s="43" t="s">
        <v>79</v>
      </c>
      <c r="D638" s="44">
        <f>$D$11</f>
        <v>216.36</v>
      </c>
      <c r="E638" s="44">
        <f t="shared" ref="E638:AA638" si="371">$D$11</f>
        <v>216.36</v>
      </c>
      <c r="F638" s="44">
        <f t="shared" si="371"/>
        <v>216.36</v>
      </c>
      <c r="G638" s="44">
        <f t="shared" si="371"/>
        <v>216.36</v>
      </c>
      <c r="H638" s="44">
        <f t="shared" si="371"/>
        <v>216.36</v>
      </c>
      <c r="I638" s="44">
        <f t="shared" si="371"/>
        <v>216.36</v>
      </c>
      <c r="J638" s="44">
        <f t="shared" si="371"/>
        <v>216.36</v>
      </c>
      <c r="K638" s="44">
        <f t="shared" si="371"/>
        <v>216.36</v>
      </c>
      <c r="L638" s="44">
        <f t="shared" si="371"/>
        <v>216.36</v>
      </c>
      <c r="M638" s="44">
        <f t="shared" si="371"/>
        <v>216.36</v>
      </c>
      <c r="N638" s="44">
        <f t="shared" si="371"/>
        <v>216.36</v>
      </c>
      <c r="O638" s="44">
        <f t="shared" si="371"/>
        <v>216.36</v>
      </c>
      <c r="P638" s="44">
        <f t="shared" si="371"/>
        <v>216.36</v>
      </c>
      <c r="Q638" s="44">
        <f t="shared" si="371"/>
        <v>216.36</v>
      </c>
      <c r="R638" s="44">
        <f t="shared" si="371"/>
        <v>216.36</v>
      </c>
      <c r="S638" s="44">
        <f t="shared" si="371"/>
        <v>216.36</v>
      </c>
      <c r="T638" s="44">
        <f t="shared" si="371"/>
        <v>216.36</v>
      </c>
      <c r="U638" s="44">
        <f t="shared" si="371"/>
        <v>216.36</v>
      </c>
      <c r="V638" s="44">
        <f t="shared" si="371"/>
        <v>216.36</v>
      </c>
      <c r="W638" s="44">
        <f t="shared" si="371"/>
        <v>216.36</v>
      </c>
      <c r="X638" s="44">
        <f t="shared" si="371"/>
        <v>216.36</v>
      </c>
      <c r="Y638" s="44">
        <f t="shared" si="371"/>
        <v>216.36</v>
      </c>
      <c r="Z638" s="44">
        <f t="shared" si="371"/>
        <v>216.36</v>
      </c>
      <c r="AA638" s="44">
        <f t="shared" si="371"/>
        <v>216.36</v>
      </c>
    </row>
    <row r="639" spans="1:27" x14ac:dyDescent="0.2">
      <c r="B639" s="101" t="s">
        <v>392</v>
      </c>
    </row>
    <row r="640" spans="1:27" x14ac:dyDescent="0.2">
      <c r="B640" s="101" t="s">
        <v>392</v>
      </c>
    </row>
    <row r="641" spans="1:27" x14ac:dyDescent="0.2">
      <c r="A641" s="175" t="s">
        <v>861</v>
      </c>
      <c r="B641" s="176"/>
      <c r="C641" s="176"/>
      <c r="D641" s="176"/>
      <c r="E641" s="176"/>
      <c r="F641" s="176"/>
      <c r="G641" s="176"/>
      <c r="H641" s="176"/>
      <c r="I641" s="176"/>
      <c r="J641" s="176"/>
      <c r="K641" s="176"/>
      <c r="L641" s="176"/>
      <c r="M641" s="176"/>
      <c r="N641" s="176"/>
      <c r="O641" s="176"/>
      <c r="P641" s="176"/>
      <c r="Q641" s="176"/>
      <c r="R641" s="176"/>
      <c r="S641" s="176"/>
      <c r="T641" s="176"/>
      <c r="U641" s="176"/>
      <c r="V641" s="176"/>
      <c r="W641" s="176"/>
      <c r="X641" s="176"/>
      <c r="Y641" s="176"/>
      <c r="Z641" s="176"/>
      <c r="AA641" s="177"/>
    </row>
    <row r="642" spans="1:27" ht="15" customHeight="1" x14ac:dyDescent="0.2">
      <c r="A642" s="178" t="s">
        <v>862</v>
      </c>
      <c r="B642" s="180" t="s">
        <v>863</v>
      </c>
      <c r="C642" s="182" t="s">
        <v>864</v>
      </c>
      <c r="D642" s="27" t="s">
        <v>69</v>
      </c>
      <c r="E642" s="27" t="s">
        <v>70</v>
      </c>
      <c r="F642" s="27" t="s">
        <v>865</v>
      </c>
      <c r="G642" s="27" t="s">
        <v>866</v>
      </c>
      <c r="H642" s="104"/>
      <c r="I642" s="104"/>
      <c r="J642" s="104"/>
      <c r="K642" s="104"/>
      <c r="L642" s="104"/>
      <c r="M642" s="104"/>
      <c r="N642" s="104"/>
      <c r="O642" s="104"/>
      <c r="P642" s="104"/>
      <c r="Q642" s="104"/>
      <c r="R642" s="104"/>
      <c r="S642" s="104"/>
      <c r="T642" s="104"/>
      <c r="U642" s="104"/>
      <c r="V642" s="104"/>
      <c r="W642" s="104"/>
      <c r="X642" s="104"/>
      <c r="Y642" s="104"/>
      <c r="Z642" s="104"/>
      <c r="AA642" s="104"/>
    </row>
    <row r="643" spans="1:27" x14ac:dyDescent="0.2">
      <c r="A643" s="179"/>
      <c r="B643" s="181"/>
      <c r="C643" s="183"/>
      <c r="D643" s="105">
        <f>D644</f>
        <v>781794.76</v>
      </c>
      <c r="E643" s="105">
        <f t="shared" ref="E643:G643" si="372">E644</f>
        <v>781794.76</v>
      </c>
      <c r="F643" s="105">
        <f t="shared" si="372"/>
        <v>781794.76</v>
      </c>
      <c r="G643" s="105">
        <f t="shared" si="372"/>
        <v>781794.76</v>
      </c>
    </row>
    <row r="644" spans="1:27" ht="12.75" customHeight="1" outlineLevel="1" x14ac:dyDescent="0.2">
      <c r="A644" s="106" t="s">
        <v>867</v>
      </c>
      <c r="B644" s="107" t="s">
        <v>868</v>
      </c>
      <c r="C644" s="108" t="s">
        <v>864</v>
      </c>
      <c r="D644" s="44">
        <v>781794.76</v>
      </c>
      <c r="E644" s="44">
        <f>$D644</f>
        <v>781794.76</v>
      </c>
      <c r="F644" s="44">
        <f>$D644</f>
        <v>781794.76</v>
      </c>
      <c r="G644" s="44">
        <f>$D644</f>
        <v>781794.76</v>
      </c>
    </row>
    <row r="647" spans="1:27" ht="12.75" customHeight="1" x14ac:dyDescent="0.25">
      <c r="A647" s="184" t="s">
        <v>84</v>
      </c>
      <c r="B647" s="184"/>
      <c r="C647"/>
      <c r="D647"/>
      <c r="E647"/>
      <c r="F647"/>
      <c r="G647"/>
      <c r="H647"/>
      <c r="I647"/>
      <c r="J647"/>
      <c r="K647"/>
      <c r="L647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</row>
    <row r="648" spans="1:27" ht="12.75" customHeight="1" x14ac:dyDescent="0.25">
      <c r="A648" s="185" t="s">
        <v>3163</v>
      </c>
      <c r="B648" s="185"/>
      <c r="C648" s="185"/>
      <c r="D648" s="185"/>
      <c r="E648" s="185"/>
      <c r="F648" s="185"/>
      <c r="G648" s="185"/>
      <c r="H648" s="185"/>
      <c r="I648" s="185"/>
      <c r="J648" s="185"/>
      <c r="K648" s="185"/>
      <c r="L648" s="185"/>
      <c r="M648" s="185"/>
      <c r="N648" s="185"/>
      <c r="O648" s="185"/>
      <c r="P648"/>
      <c r="Q648"/>
      <c r="R648"/>
      <c r="S648"/>
      <c r="T648"/>
      <c r="U648"/>
      <c r="V648"/>
      <c r="W648"/>
      <c r="X648"/>
      <c r="Y648"/>
      <c r="Z648"/>
      <c r="AA648"/>
    </row>
    <row r="650" spans="1:27" x14ac:dyDescent="0.2">
      <c r="A650" s="54"/>
      <c r="B650" s="55"/>
    </row>
    <row r="651" spans="1:27" x14ac:dyDescent="0.2">
      <c r="A651" s="54"/>
      <c r="B651" s="56"/>
    </row>
    <row r="662" spans="2:2" hidden="1" x14ac:dyDescent="0.2">
      <c r="B662" s="109" t="s">
        <v>3164</v>
      </c>
    </row>
    <row r="663" spans="2:2" hidden="1" x14ac:dyDescent="0.2">
      <c r="B663" s="110" t="s">
        <v>3165</v>
      </c>
    </row>
  </sheetData>
  <autoFilter ref="B6:C584" xr:uid="{00000000-0001-0000-0600-000000000000}"/>
  <mergeCells count="12">
    <mergeCell ref="A648:O648"/>
    <mergeCell ref="A1:AA3"/>
    <mergeCell ref="A4:AA4"/>
    <mergeCell ref="A5:AA5"/>
    <mergeCell ref="A164:AA164"/>
    <mergeCell ref="A323:AA323"/>
    <mergeCell ref="A482:AA482"/>
    <mergeCell ref="A641:AA641"/>
    <mergeCell ref="A642:A643"/>
    <mergeCell ref="B642:B643"/>
    <mergeCell ref="C642:C643"/>
    <mergeCell ref="A647:B647"/>
  </mergeCells>
  <pageMargins left="0.25" right="0.25" top="0.75" bottom="0.75" header="0.3" footer="0.3"/>
  <pageSetup paperSize="9" scale="41" fitToHeight="0" orientation="landscape" r:id="rId1"/>
  <colBreaks count="1" manualBreakCount="1">
    <brk id="12" max="647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E594B9-B35D-41C7-97DC-B0E3DD003E43}">
  <sheetPr>
    <tabColor rgb="FF00B0F0"/>
    <pageSetUpPr fitToPage="1"/>
  </sheetPr>
  <dimension ref="A1:AA219"/>
  <sheetViews>
    <sheetView view="pageBreakPreview" zoomScale="75" zoomScaleNormal="100" zoomScaleSheetLayoutView="75" workbookViewId="0">
      <selection sqref="A1:XFD1048576"/>
    </sheetView>
  </sheetViews>
  <sheetFormatPr defaultRowHeight="12.75" outlineLevelRow="1" x14ac:dyDescent="0.2"/>
  <cols>
    <col min="1" max="1" width="9.140625" style="24"/>
    <col min="2" max="2" width="32.140625" style="24" bestFit="1" customWidth="1"/>
    <col min="3" max="3" width="13.42578125" style="24" customWidth="1"/>
    <col min="4" max="27" width="12" style="24" customWidth="1"/>
    <col min="28" max="16384" width="9.140625" style="24"/>
  </cols>
  <sheetData>
    <row r="1" spans="1:27" ht="12.75" customHeight="1" x14ac:dyDescent="0.2">
      <c r="A1" s="186" t="s">
        <v>870</v>
      </c>
      <c r="B1" s="186"/>
      <c r="C1" s="186"/>
      <c r="D1" s="186"/>
      <c r="E1" s="186"/>
      <c r="F1" s="186"/>
      <c r="G1" s="186"/>
      <c r="H1" s="186"/>
      <c r="I1" s="186"/>
      <c r="J1" s="186"/>
      <c r="K1" s="186"/>
      <c r="L1" s="186"/>
      <c r="M1" s="186"/>
      <c r="N1" s="186"/>
      <c r="O1" s="186"/>
      <c r="P1" s="186"/>
      <c r="Q1" s="186"/>
      <c r="R1" s="186"/>
      <c r="S1" s="186"/>
      <c r="T1" s="186"/>
      <c r="U1" s="186"/>
      <c r="V1" s="186"/>
      <c r="W1" s="186"/>
      <c r="X1" s="186"/>
      <c r="Y1" s="186"/>
      <c r="Z1" s="186"/>
      <c r="AA1" s="186"/>
    </row>
    <row r="2" spans="1:27" x14ac:dyDescent="0.2">
      <c r="A2" s="186"/>
      <c r="B2" s="186"/>
      <c r="C2" s="186"/>
      <c r="D2" s="186"/>
      <c r="E2" s="186"/>
      <c r="F2" s="186"/>
      <c r="G2" s="186"/>
      <c r="H2" s="186"/>
      <c r="I2" s="186"/>
      <c r="J2" s="186"/>
      <c r="K2" s="186"/>
      <c r="L2" s="186"/>
      <c r="M2" s="186"/>
      <c r="N2" s="186"/>
      <c r="O2" s="186"/>
      <c r="P2" s="186"/>
      <c r="Q2" s="186"/>
      <c r="R2" s="186"/>
      <c r="S2" s="186"/>
      <c r="T2" s="186"/>
      <c r="U2" s="186"/>
      <c r="V2" s="186"/>
      <c r="W2" s="186"/>
      <c r="X2" s="186"/>
      <c r="Y2" s="186"/>
      <c r="Z2" s="186"/>
      <c r="AA2" s="186"/>
    </row>
    <row r="3" spans="1:27" x14ac:dyDescent="0.2">
      <c r="A3" s="192"/>
      <c r="B3" s="192"/>
      <c r="C3" s="192"/>
      <c r="D3" s="192"/>
      <c r="E3" s="192"/>
      <c r="F3" s="192"/>
      <c r="G3" s="192"/>
      <c r="H3" s="192"/>
      <c r="I3" s="192"/>
      <c r="J3" s="192"/>
      <c r="K3" s="192"/>
      <c r="L3" s="192"/>
      <c r="M3" s="192"/>
      <c r="N3" s="192"/>
      <c r="O3" s="192"/>
      <c r="P3" s="192"/>
      <c r="Q3" s="192"/>
      <c r="R3" s="192"/>
      <c r="S3" s="192"/>
      <c r="T3" s="192"/>
      <c r="U3" s="192"/>
      <c r="V3" s="192"/>
      <c r="W3" s="192"/>
      <c r="X3" s="192"/>
      <c r="Y3" s="192"/>
      <c r="Z3" s="192"/>
      <c r="AA3" s="192"/>
    </row>
    <row r="4" spans="1:27" ht="15" customHeight="1" x14ac:dyDescent="0.25">
      <c r="A4" s="189" t="s">
        <v>869</v>
      </c>
      <c r="B4" s="193"/>
      <c r="C4" s="193"/>
      <c r="D4" s="193"/>
      <c r="E4" s="193"/>
      <c r="F4" s="193"/>
      <c r="G4" s="193"/>
      <c r="H4" s="193"/>
      <c r="I4" s="193"/>
      <c r="J4" s="193"/>
      <c r="K4" s="193"/>
      <c r="L4" s="193"/>
      <c r="M4" s="193"/>
      <c r="N4" s="193"/>
      <c r="O4" s="193"/>
      <c r="P4" s="193"/>
      <c r="Q4" s="193"/>
      <c r="R4" s="193"/>
      <c r="S4" s="193"/>
      <c r="T4" s="193"/>
      <c r="U4" s="193"/>
      <c r="V4" s="193"/>
      <c r="W4" s="193"/>
      <c r="X4" s="193"/>
      <c r="Y4" s="193"/>
      <c r="Z4" s="193"/>
      <c r="AA4" s="194"/>
    </row>
    <row r="5" spans="1:27" ht="12.75" customHeight="1" x14ac:dyDescent="0.2">
      <c r="A5" s="175" t="s">
        <v>549</v>
      </c>
      <c r="B5" s="176"/>
      <c r="C5" s="176"/>
      <c r="D5" s="176"/>
      <c r="E5" s="176"/>
      <c r="F5" s="176"/>
      <c r="G5" s="176"/>
      <c r="H5" s="176"/>
      <c r="I5" s="176"/>
      <c r="J5" s="176"/>
      <c r="K5" s="176"/>
      <c r="L5" s="176"/>
      <c r="M5" s="176"/>
      <c r="N5" s="176"/>
      <c r="O5" s="176"/>
      <c r="P5" s="176"/>
      <c r="Q5" s="176"/>
      <c r="R5" s="176"/>
      <c r="S5" s="176"/>
      <c r="T5" s="176"/>
      <c r="U5" s="176"/>
      <c r="V5" s="176"/>
      <c r="W5" s="176"/>
      <c r="X5" s="176"/>
      <c r="Y5" s="176"/>
      <c r="Z5" s="176"/>
      <c r="AA5" s="177"/>
    </row>
    <row r="6" spans="1:27" ht="25.5" x14ac:dyDescent="0.2">
      <c r="A6" s="26" t="s">
        <v>64</v>
      </c>
      <c r="B6" s="27" t="s">
        <v>210</v>
      </c>
      <c r="C6" s="26" t="s">
        <v>211</v>
      </c>
      <c r="D6" s="27" t="s">
        <v>212</v>
      </c>
      <c r="E6" s="27" t="s">
        <v>213</v>
      </c>
      <c r="F6" s="27" t="s">
        <v>214</v>
      </c>
      <c r="G6" s="27" t="s">
        <v>215</v>
      </c>
      <c r="H6" s="27" t="s">
        <v>216</v>
      </c>
      <c r="I6" s="27" t="s">
        <v>217</v>
      </c>
      <c r="J6" s="27" t="s">
        <v>218</v>
      </c>
      <c r="K6" s="27" t="s">
        <v>219</v>
      </c>
      <c r="L6" s="27" t="s">
        <v>220</v>
      </c>
      <c r="M6" s="27" t="s">
        <v>221</v>
      </c>
      <c r="N6" s="27" t="s">
        <v>222</v>
      </c>
      <c r="O6" s="27" t="s">
        <v>223</v>
      </c>
      <c r="P6" s="27" t="s">
        <v>224</v>
      </c>
      <c r="Q6" s="27" t="s">
        <v>225</v>
      </c>
      <c r="R6" s="27" t="s">
        <v>226</v>
      </c>
      <c r="S6" s="27" t="s">
        <v>227</v>
      </c>
      <c r="T6" s="27" t="s">
        <v>228</v>
      </c>
      <c r="U6" s="27" t="s">
        <v>229</v>
      </c>
      <c r="V6" s="27" t="s">
        <v>230</v>
      </c>
      <c r="W6" s="27" t="s">
        <v>231</v>
      </c>
      <c r="X6" s="27" t="s">
        <v>232</v>
      </c>
      <c r="Y6" s="27" t="s">
        <v>233</v>
      </c>
      <c r="Z6" s="27" t="s">
        <v>234</v>
      </c>
      <c r="AA6" s="27" t="s">
        <v>235</v>
      </c>
    </row>
    <row r="7" spans="1:27" x14ac:dyDescent="0.2">
      <c r="A7" s="26"/>
      <c r="B7" s="27"/>
      <c r="C7" s="26"/>
      <c r="D7" s="27"/>
      <c r="E7" s="27"/>
      <c r="F7" s="27"/>
      <c r="G7" s="27"/>
      <c r="H7" s="27"/>
      <c r="I7" s="27"/>
      <c r="J7" s="27"/>
      <c r="K7" s="27"/>
      <c r="L7" s="27"/>
      <c r="M7" s="27"/>
      <c r="N7" s="27"/>
      <c r="O7" s="27"/>
      <c r="P7" s="27"/>
      <c r="Q7" s="27"/>
      <c r="R7" s="27"/>
      <c r="S7" s="27"/>
      <c r="T7" s="27"/>
      <c r="U7" s="27"/>
      <c r="V7" s="27"/>
      <c r="W7" s="27"/>
      <c r="X7" s="27"/>
      <c r="Y7" s="27"/>
      <c r="Z7" s="27"/>
      <c r="AA7" s="27"/>
    </row>
    <row r="8" spans="1:27" ht="12.75" customHeight="1" x14ac:dyDescent="0.2">
      <c r="A8" s="98" t="s">
        <v>5</v>
      </c>
      <c r="B8" s="28" t="str">
        <f>"01"&amp;"."&amp;$B$218&amp;"."&amp;$B$219</f>
        <v>01.12.2023</v>
      </c>
      <c r="C8" s="90" t="s">
        <v>76</v>
      </c>
      <c r="D8" s="91">
        <f>ROUND(((D9+D10+D12+D11+D13)/1000),5)</f>
        <v>3.8729</v>
      </c>
      <c r="E8" s="91">
        <f t="shared" ref="E8:AA8" si="0">ROUND(((E9+E10+E12+E11+E13)/1000),5)</f>
        <v>3.7831899999999998</v>
      </c>
      <c r="F8" s="91">
        <f t="shared" si="0"/>
        <v>3.7390300000000001</v>
      </c>
      <c r="G8" s="91">
        <f t="shared" si="0"/>
        <v>3.7201599999999999</v>
      </c>
      <c r="H8" s="91">
        <f t="shared" si="0"/>
        <v>3.7774399999999999</v>
      </c>
      <c r="I8" s="91">
        <f t="shared" si="0"/>
        <v>3.9130099999999999</v>
      </c>
      <c r="J8" s="91">
        <f t="shared" si="0"/>
        <v>4.0949999999999998</v>
      </c>
      <c r="K8" s="91">
        <f t="shared" si="0"/>
        <v>4.3498099999999997</v>
      </c>
      <c r="L8" s="91">
        <f t="shared" si="0"/>
        <v>4.5108899999999998</v>
      </c>
      <c r="M8" s="91">
        <f t="shared" si="0"/>
        <v>4.6065699999999996</v>
      </c>
      <c r="N8" s="91">
        <f t="shared" si="0"/>
        <v>4.6573500000000001</v>
      </c>
      <c r="O8" s="91">
        <f t="shared" si="0"/>
        <v>4.6847700000000003</v>
      </c>
      <c r="P8" s="91">
        <f t="shared" si="0"/>
        <v>4.6590199999999999</v>
      </c>
      <c r="Q8" s="91">
        <f t="shared" si="0"/>
        <v>4.6753999999999998</v>
      </c>
      <c r="R8" s="91">
        <f t="shared" si="0"/>
        <v>4.6640800000000002</v>
      </c>
      <c r="S8" s="91">
        <f t="shared" si="0"/>
        <v>4.6793800000000001</v>
      </c>
      <c r="T8" s="91">
        <f t="shared" si="0"/>
        <v>4.6564500000000004</v>
      </c>
      <c r="U8" s="91">
        <f t="shared" si="0"/>
        <v>4.6575199999999999</v>
      </c>
      <c r="V8" s="91">
        <f t="shared" si="0"/>
        <v>4.6468499999999997</v>
      </c>
      <c r="W8" s="91">
        <f t="shared" si="0"/>
        <v>4.5739099999999997</v>
      </c>
      <c r="X8" s="91">
        <f t="shared" si="0"/>
        <v>4.5084499999999998</v>
      </c>
      <c r="Y8" s="91">
        <f t="shared" si="0"/>
        <v>4.3840199999999996</v>
      </c>
      <c r="Z8" s="91">
        <f t="shared" si="0"/>
        <v>4.1758699999999997</v>
      </c>
      <c r="AA8" s="91">
        <f t="shared" si="0"/>
        <v>4.03512</v>
      </c>
    </row>
    <row r="9" spans="1:27" ht="12.75" customHeight="1" outlineLevel="1" x14ac:dyDescent="0.2">
      <c r="A9" s="112" t="s">
        <v>87</v>
      </c>
      <c r="B9" s="63" t="s">
        <v>238</v>
      </c>
      <c r="C9" s="43" t="s">
        <v>79</v>
      </c>
      <c r="D9" s="44">
        <v>1254.57</v>
      </c>
      <c r="E9" s="44">
        <v>1164.8599999999999</v>
      </c>
      <c r="F9" s="44">
        <v>1120.7</v>
      </c>
      <c r="G9" s="44">
        <v>1101.83</v>
      </c>
      <c r="H9" s="44">
        <v>1159.1099999999999</v>
      </c>
      <c r="I9" s="44">
        <v>1294.68</v>
      </c>
      <c r="J9" s="44">
        <v>1476.67</v>
      </c>
      <c r="K9" s="44">
        <v>1731.48</v>
      </c>
      <c r="L9" s="44">
        <v>1892.56</v>
      </c>
      <c r="M9" s="44">
        <v>1988.24</v>
      </c>
      <c r="N9" s="44">
        <v>2039.02</v>
      </c>
      <c r="O9" s="44">
        <v>2066.44</v>
      </c>
      <c r="P9" s="44">
        <v>2040.69</v>
      </c>
      <c r="Q9" s="44">
        <v>2057.0700000000002</v>
      </c>
      <c r="R9" s="44">
        <v>2045.75</v>
      </c>
      <c r="S9" s="44">
        <v>2061.0500000000002</v>
      </c>
      <c r="T9" s="44">
        <v>2038.12</v>
      </c>
      <c r="U9" s="44">
        <v>2039.19</v>
      </c>
      <c r="V9" s="44">
        <v>2028.52</v>
      </c>
      <c r="W9" s="44">
        <v>1955.58</v>
      </c>
      <c r="X9" s="44">
        <v>1890.12</v>
      </c>
      <c r="Y9" s="44">
        <v>1765.69</v>
      </c>
      <c r="Z9" s="44">
        <v>1557.54</v>
      </c>
      <c r="AA9" s="44">
        <v>1416.79</v>
      </c>
    </row>
    <row r="10" spans="1:27" ht="12.75" customHeight="1" outlineLevel="1" x14ac:dyDescent="0.2">
      <c r="A10" s="112" t="s">
        <v>87</v>
      </c>
      <c r="B10" s="63" t="s">
        <v>90</v>
      </c>
      <c r="C10" s="43" t="s">
        <v>79</v>
      </c>
      <c r="D10" s="44">
        <v>2222.89</v>
      </c>
      <c r="E10" s="44">
        <f>$D$10</f>
        <v>2222.89</v>
      </c>
      <c r="F10" s="44">
        <f t="shared" ref="F10:AA10" si="1">$D$10</f>
        <v>2222.89</v>
      </c>
      <c r="G10" s="44">
        <f t="shared" si="1"/>
        <v>2222.89</v>
      </c>
      <c r="H10" s="44">
        <f t="shared" si="1"/>
        <v>2222.89</v>
      </c>
      <c r="I10" s="44">
        <f t="shared" si="1"/>
        <v>2222.89</v>
      </c>
      <c r="J10" s="44">
        <f t="shared" si="1"/>
        <v>2222.89</v>
      </c>
      <c r="K10" s="44">
        <f t="shared" si="1"/>
        <v>2222.89</v>
      </c>
      <c r="L10" s="44">
        <f t="shared" si="1"/>
        <v>2222.89</v>
      </c>
      <c r="M10" s="44">
        <f t="shared" si="1"/>
        <v>2222.89</v>
      </c>
      <c r="N10" s="44">
        <f t="shared" si="1"/>
        <v>2222.89</v>
      </c>
      <c r="O10" s="44">
        <f t="shared" si="1"/>
        <v>2222.89</v>
      </c>
      <c r="P10" s="44">
        <f t="shared" si="1"/>
        <v>2222.89</v>
      </c>
      <c r="Q10" s="44">
        <f t="shared" si="1"/>
        <v>2222.89</v>
      </c>
      <c r="R10" s="44">
        <f t="shared" si="1"/>
        <v>2222.89</v>
      </c>
      <c r="S10" s="44">
        <f t="shared" si="1"/>
        <v>2222.89</v>
      </c>
      <c r="T10" s="44">
        <f t="shared" si="1"/>
        <v>2222.89</v>
      </c>
      <c r="U10" s="44">
        <f t="shared" si="1"/>
        <v>2222.89</v>
      </c>
      <c r="V10" s="44">
        <f t="shared" si="1"/>
        <v>2222.89</v>
      </c>
      <c r="W10" s="44">
        <f t="shared" si="1"/>
        <v>2222.89</v>
      </c>
      <c r="X10" s="44">
        <f t="shared" si="1"/>
        <v>2222.89</v>
      </c>
      <c r="Y10" s="44">
        <f t="shared" si="1"/>
        <v>2222.89</v>
      </c>
      <c r="Z10" s="44">
        <f t="shared" si="1"/>
        <v>2222.89</v>
      </c>
      <c r="AA10" s="44">
        <f t="shared" si="1"/>
        <v>2222.89</v>
      </c>
    </row>
    <row r="11" spans="1:27" ht="12.75" customHeight="1" outlineLevel="1" x14ac:dyDescent="0.2">
      <c r="A11" s="112" t="s">
        <v>87</v>
      </c>
      <c r="B11" s="63" t="s">
        <v>83</v>
      </c>
      <c r="C11" s="43" t="s">
        <v>79</v>
      </c>
      <c r="D11" s="44">
        <v>3.72</v>
      </c>
      <c r="E11" s="44">
        <v>3.72</v>
      </c>
      <c r="F11" s="44">
        <v>3.72</v>
      </c>
      <c r="G11" s="44">
        <v>3.72</v>
      </c>
      <c r="H11" s="44">
        <v>3.72</v>
      </c>
      <c r="I11" s="44">
        <v>3.72</v>
      </c>
      <c r="J11" s="44">
        <v>3.72</v>
      </c>
      <c r="K11" s="44">
        <v>3.72</v>
      </c>
      <c r="L11" s="44">
        <v>3.72</v>
      </c>
      <c r="M11" s="44">
        <v>3.72</v>
      </c>
      <c r="N11" s="44">
        <v>3.72</v>
      </c>
      <c r="O11" s="44">
        <v>3.72</v>
      </c>
      <c r="P11" s="44">
        <v>3.72</v>
      </c>
      <c r="Q11" s="44">
        <v>3.72</v>
      </c>
      <c r="R11" s="44">
        <v>3.72</v>
      </c>
      <c r="S11" s="44">
        <v>3.72</v>
      </c>
      <c r="T11" s="44">
        <v>3.72</v>
      </c>
      <c r="U11" s="44">
        <v>3.72</v>
      </c>
      <c r="V11" s="44">
        <v>3.72</v>
      </c>
      <c r="W11" s="44">
        <v>3.72</v>
      </c>
      <c r="X11" s="44">
        <v>3.72</v>
      </c>
      <c r="Y11" s="44">
        <v>3.72</v>
      </c>
      <c r="Z11" s="44">
        <v>3.72</v>
      </c>
      <c r="AA11" s="44">
        <v>3.72</v>
      </c>
    </row>
    <row r="12" spans="1:27" ht="12.75" customHeight="1" outlineLevel="1" x14ac:dyDescent="0.2">
      <c r="A12" s="99" t="s">
        <v>871</v>
      </c>
      <c r="B12" s="63" t="s">
        <v>872</v>
      </c>
      <c r="C12" s="43" t="s">
        <v>79</v>
      </c>
      <c r="D12" s="44">
        <v>175.36</v>
      </c>
      <c r="E12" s="44">
        <f>$D$12</f>
        <v>175.36</v>
      </c>
      <c r="F12" s="44">
        <f t="shared" ref="F12:AA12" si="2">$D$12</f>
        <v>175.36</v>
      </c>
      <c r="G12" s="44">
        <f t="shared" si="2"/>
        <v>175.36</v>
      </c>
      <c r="H12" s="44">
        <f t="shared" si="2"/>
        <v>175.36</v>
      </c>
      <c r="I12" s="44">
        <f t="shared" si="2"/>
        <v>175.36</v>
      </c>
      <c r="J12" s="44">
        <f t="shared" si="2"/>
        <v>175.36</v>
      </c>
      <c r="K12" s="44">
        <f t="shared" si="2"/>
        <v>175.36</v>
      </c>
      <c r="L12" s="44">
        <f t="shared" si="2"/>
        <v>175.36</v>
      </c>
      <c r="M12" s="44">
        <f t="shared" si="2"/>
        <v>175.36</v>
      </c>
      <c r="N12" s="44">
        <f t="shared" si="2"/>
        <v>175.36</v>
      </c>
      <c r="O12" s="44">
        <f t="shared" si="2"/>
        <v>175.36</v>
      </c>
      <c r="P12" s="44">
        <f t="shared" si="2"/>
        <v>175.36</v>
      </c>
      <c r="Q12" s="44">
        <f t="shared" si="2"/>
        <v>175.36</v>
      </c>
      <c r="R12" s="44">
        <f t="shared" si="2"/>
        <v>175.36</v>
      </c>
      <c r="S12" s="44">
        <f t="shared" si="2"/>
        <v>175.36</v>
      </c>
      <c r="T12" s="44">
        <f t="shared" si="2"/>
        <v>175.36</v>
      </c>
      <c r="U12" s="44">
        <f t="shared" si="2"/>
        <v>175.36</v>
      </c>
      <c r="V12" s="44">
        <f t="shared" si="2"/>
        <v>175.36</v>
      </c>
      <c r="W12" s="44">
        <f t="shared" si="2"/>
        <v>175.36</v>
      </c>
      <c r="X12" s="44">
        <f t="shared" si="2"/>
        <v>175.36</v>
      </c>
      <c r="Y12" s="44">
        <f t="shared" si="2"/>
        <v>175.36</v>
      </c>
      <c r="Z12" s="44">
        <f t="shared" si="2"/>
        <v>175.36</v>
      </c>
      <c r="AA12" s="44">
        <f t="shared" si="2"/>
        <v>175.36</v>
      </c>
    </row>
    <row r="13" spans="1:27" ht="12.75" customHeight="1" outlineLevel="1" x14ac:dyDescent="0.2">
      <c r="A13" s="99" t="s">
        <v>873</v>
      </c>
      <c r="B13" s="63" t="s">
        <v>874</v>
      </c>
      <c r="C13" s="43" t="s">
        <v>79</v>
      </c>
      <c r="D13" s="44">
        <v>216.36</v>
      </c>
      <c r="E13" s="44">
        <f>$D$13</f>
        <v>216.36</v>
      </c>
      <c r="F13" s="44">
        <f t="shared" ref="F13:AA13" si="3">$D$13</f>
        <v>216.36</v>
      </c>
      <c r="G13" s="44">
        <f t="shared" si="3"/>
        <v>216.36</v>
      </c>
      <c r="H13" s="44">
        <f t="shared" si="3"/>
        <v>216.36</v>
      </c>
      <c r="I13" s="44">
        <f t="shared" si="3"/>
        <v>216.36</v>
      </c>
      <c r="J13" s="44">
        <f t="shared" si="3"/>
        <v>216.36</v>
      </c>
      <c r="K13" s="44">
        <f t="shared" si="3"/>
        <v>216.36</v>
      </c>
      <c r="L13" s="44">
        <f t="shared" si="3"/>
        <v>216.36</v>
      </c>
      <c r="M13" s="44">
        <f t="shared" si="3"/>
        <v>216.36</v>
      </c>
      <c r="N13" s="44">
        <f t="shared" si="3"/>
        <v>216.36</v>
      </c>
      <c r="O13" s="44">
        <f t="shared" si="3"/>
        <v>216.36</v>
      </c>
      <c r="P13" s="44">
        <f t="shared" si="3"/>
        <v>216.36</v>
      </c>
      <c r="Q13" s="44">
        <f t="shared" si="3"/>
        <v>216.36</v>
      </c>
      <c r="R13" s="44">
        <f t="shared" si="3"/>
        <v>216.36</v>
      </c>
      <c r="S13" s="44">
        <f t="shared" si="3"/>
        <v>216.36</v>
      </c>
      <c r="T13" s="44">
        <f t="shared" si="3"/>
        <v>216.36</v>
      </c>
      <c r="U13" s="44">
        <f t="shared" si="3"/>
        <v>216.36</v>
      </c>
      <c r="V13" s="44">
        <f t="shared" si="3"/>
        <v>216.36</v>
      </c>
      <c r="W13" s="44">
        <f t="shared" si="3"/>
        <v>216.36</v>
      </c>
      <c r="X13" s="44">
        <f t="shared" si="3"/>
        <v>216.36</v>
      </c>
      <c r="Y13" s="44">
        <f t="shared" si="3"/>
        <v>216.36</v>
      </c>
      <c r="Z13" s="44">
        <f t="shared" si="3"/>
        <v>216.36</v>
      </c>
      <c r="AA13" s="44">
        <f t="shared" si="3"/>
        <v>216.36</v>
      </c>
    </row>
    <row r="14" spans="1:27" ht="12.75" customHeight="1" x14ac:dyDescent="0.2">
      <c r="A14" s="98" t="s">
        <v>8</v>
      </c>
      <c r="B14" s="28" t="str">
        <f>"02"&amp;"."&amp;$B$218&amp;"."&amp;$B$219</f>
        <v>02.12.2023</v>
      </c>
      <c r="C14" s="90" t="s">
        <v>76</v>
      </c>
      <c r="D14" s="91">
        <f>ROUND(((D15+D16+D18+D17+D19)/1000),5)</f>
        <v>3.8578199999999998</v>
      </c>
      <c r="E14" s="91">
        <f t="shared" ref="E14:AA14" si="4">ROUND(((E15+E16+E18+E17+E19)/1000),5)</f>
        <v>3.76593</v>
      </c>
      <c r="F14" s="91">
        <f t="shared" si="4"/>
        <v>3.7156799999999999</v>
      </c>
      <c r="G14" s="91">
        <f t="shared" si="4"/>
        <v>3.7016800000000001</v>
      </c>
      <c r="H14" s="91">
        <f t="shared" si="4"/>
        <v>3.7147000000000001</v>
      </c>
      <c r="I14" s="91">
        <f t="shared" si="4"/>
        <v>3.8307000000000002</v>
      </c>
      <c r="J14" s="91">
        <f t="shared" si="4"/>
        <v>3.90679</v>
      </c>
      <c r="K14" s="91">
        <f t="shared" si="4"/>
        <v>4.0747499999999999</v>
      </c>
      <c r="L14" s="91">
        <f t="shared" si="4"/>
        <v>4.3078500000000002</v>
      </c>
      <c r="M14" s="91">
        <f t="shared" si="4"/>
        <v>4.4519000000000002</v>
      </c>
      <c r="N14" s="91">
        <f t="shared" si="4"/>
        <v>4.5328400000000002</v>
      </c>
      <c r="O14" s="91">
        <f t="shared" si="4"/>
        <v>4.5668899999999999</v>
      </c>
      <c r="P14" s="91">
        <f t="shared" si="4"/>
        <v>4.5744499999999997</v>
      </c>
      <c r="Q14" s="91">
        <f t="shared" si="4"/>
        <v>4.5723099999999999</v>
      </c>
      <c r="R14" s="91">
        <f t="shared" si="4"/>
        <v>4.5253699999999997</v>
      </c>
      <c r="S14" s="91">
        <f t="shared" si="4"/>
        <v>4.4929500000000004</v>
      </c>
      <c r="T14" s="91">
        <f t="shared" si="4"/>
        <v>4.5600399999999999</v>
      </c>
      <c r="U14" s="91">
        <f t="shared" si="4"/>
        <v>4.5862699999999998</v>
      </c>
      <c r="V14" s="91">
        <f t="shared" si="4"/>
        <v>4.5550699999999997</v>
      </c>
      <c r="W14" s="91">
        <f t="shared" si="4"/>
        <v>4.4973200000000002</v>
      </c>
      <c r="X14" s="91">
        <f t="shared" si="4"/>
        <v>4.4356200000000001</v>
      </c>
      <c r="Y14" s="91">
        <f t="shared" si="4"/>
        <v>4.3312099999999996</v>
      </c>
      <c r="Z14" s="91">
        <f t="shared" si="4"/>
        <v>4.1227200000000002</v>
      </c>
      <c r="AA14" s="91">
        <f t="shared" si="4"/>
        <v>3.9844400000000002</v>
      </c>
    </row>
    <row r="15" spans="1:27" ht="12.75" customHeight="1" outlineLevel="1" x14ac:dyDescent="0.2">
      <c r="A15" s="99" t="s">
        <v>113</v>
      </c>
      <c r="B15" s="63" t="s">
        <v>238</v>
      </c>
      <c r="C15" s="43" t="s">
        <v>79</v>
      </c>
      <c r="D15" s="44">
        <v>1239.49</v>
      </c>
      <c r="E15" s="44">
        <v>1147.5999999999999</v>
      </c>
      <c r="F15" s="44">
        <v>1097.3499999999999</v>
      </c>
      <c r="G15" s="44">
        <v>1083.3499999999999</v>
      </c>
      <c r="H15" s="44">
        <v>1096.3699999999999</v>
      </c>
      <c r="I15" s="44">
        <v>1212.3699999999999</v>
      </c>
      <c r="J15" s="44">
        <v>1288.46</v>
      </c>
      <c r="K15" s="44">
        <v>1456.42</v>
      </c>
      <c r="L15" s="44">
        <v>1689.52</v>
      </c>
      <c r="M15" s="44">
        <v>1833.57</v>
      </c>
      <c r="N15" s="44">
        <v>1914.51</v>
      </c>
      <c r="O15" s="44">
        <v>1948.56</v>
      </c>
      <c r="P15" s="44">
        <v>1956.12</v>
      </c>
      <c r="Q15" s="44">
        <v>1953.98</v>
      </c>
      <c r="R15" s="44">
        <v>1907.04</v>
      </c>
      <c r="S15" s="44">
        <v>1874.62</v>
      </c>
      <c r="T15" s="44">
        <v>1941.71</v>
      </c>
      <c r="U15" s="44">
        <v>1967.94</v>
      </c>
      <c r="V15" s="44">
        <v>1936.74</v>
      </c>
      <c r="W15" s="44">
        <v>1878.99</v>
      </c>
      <c r="X15" s="44">
        <v>1817.29</v>
      </c>
      <c r="Y15" s="44">
        <v>1712.88</v>
      </c>
      <c r="Z15" s="44">
        <v>1504.39</v>
      </c>
      <c r="AA15" s="44">
        <v>1366.11</v>
      </c>
    </row>
    <row r="16" spans="1:27" ht="12.75" customHeight="1" outlineLevel="1" x14ac:dyDescent="0.2">
      <c r="A16" s="99" t="s">
        <v>875</v>
      </c>
      <c r="B16" s="63" t="s">
        <v>90</v>
      </c>
      <c r="C16" s="43" t="s">
        <v>79</v>
      </c>
      <c r="D16" s="44">
        <f>$D$10</f>
        <v>2222.89</v>
      </c>
      <c r="E16" s="44">
        <f t="shared" ref="E16:AA16" si="5">$D$10</f>
        <v>2222.89</v>
      </c>
      <c r="F16" s="44">
        <f t="shared" si="5"/>
        <v>2222.89</v>
      </c>
      <c r="G16" s="44">
        <f t="shared" si="5"/>
        <v>2222.89</v>
      </c>
      <c r="H16" s="44">
        <f t="shared" si="5"/>
        <v>2222.89</v>
      </c>
      <c r="I16" s="44">
        <f t="shared" si="5"/>
        <v>2222.89</v>
      </c>
      <c r="J16" s="44">
        <f t="shared" si="5"/>
        <v>2222.89</v>
      </c>
      <c r="K16" s="44">
        <f t="shared" si="5"/>
        <v>2222.89</v>
      </c>
      <c r="L16" s="44">
        <f t="shared" si="5"/>
        <v>2222.89</v>
      </c>
      <c r="M16" s="44">
        <f t="shared" si="5"/>
        <v>2222.89</v>
      </c>
      <c r="N16" s="44">
        <f t="shared" si="5"/>
        <v>2222.89</v>
      </c>
      <c r="O16" s="44">
        <f t="shared" si="5"/>
        <v>2222.89</v>
      </c>
      <c r="P16" s="44">
        <f t="shared" si="5"/>
        <v>2222.89</v>
      </c>
      <c r="Q16" s="44">
        <f t="shared" si="5"/>
        <v>2222.89</v>
      </c>
      <c r="R16" s="44">
        <f t="shared" si="5"/>
        <v>2222.89</v>
      </c>
      <c r="S16" s="44">
        <f t="shared" si="5"/>
        <v>2222.89</v>
      </c>
      <c r="T16" s="44">
        <f t="shared" si="5"/>
        <v>2222.89</v>
      </c>
      <c r="U16" s="44">
        <f t="shared" si="5"/>
        <v>2222.89</v>
      </c>
      <c r="V16" s="44">
        <f t="shared" si="5"/>
        <v>2222.89</v>
      </c>
      <c r="W16" s="44">
        <f t="shared" si="5"/>
        <v>2222.89</v>
      </c>
      <c r="X16" s="44">
        <f t="shared" si="5"/>
        <v>2222.89</v>
      </c>
      <c r="Y16" s="44">
        <f t="shared" si="5"/>
        <v>2222.89</v>
      </c>
      <c r="Z16" s="44">
        <f t="shared" si="5"/>
        <v>2222.89</v>
      </c>
      <c r="AA16" s="44">
        <f t="shared" si="5"/>
        <v>2222.89</v>
      </c>
    </row>
    <row r="17" spans="1:27" ht="12.75" customHeight="1" outlineLevel="1" x14ac:dyDescent="0.2">
      <c r="A17" s="99" t="s">
        <v>876</v>
      </c>
      <c r="B17" s="63" t="s">
        <v>83</v>
      </c>
      <c r="C17" s="43" t="s">
        <v>79</v>
      </c>
      <c r="D17" s="44">
        <v>3.72</v>
      </c>
      <c r="E17" s="44">
        <v>3.72</v>
      </c>
      <c r="F17" s="44">
        <v>3.72</v>
      </c>
      <c r="G17" s="44">
        <v>3.72</v>
      </c>
      <c r="H17" s="44">
        <v>3.72</v>
      </c>
      <c r="I17" s="44">
        <v>3.72</v>
      </c>
      <c r="J17" s="44">
        <v>3.72</v>
      </c>
      <c r="K17" s="44">
        <v>3.72</v>
      </c>
      <c r="L17" s="44">
        <v>3.72</v>
      </c>
      <c r="M17" s="44">
        <v>3.72</v>
      </c>
      <c r="N17" s="44">
        <v>3.72</v>
      </c>
      <c r="O17" s="44">
        <v>3.72</v>
      </c>
      <c r="P17" s="44">
        <v>3.72</v>
      </c>
      <c r="Q17" s="44">
        <v>3.72</v>
      </c>
      <c r="R17" s="44">
        <v>3.72</v>
      </c>
      <c r="S17" s="44">
        <v>3.72</v>
      </c>
      <c r="T17" s="44">
        <v>3.72</v>
      </c>
      <c r="U17" s="44">
        <v>3.72</v>
      </c>
      <c r="V17" s="44">
        <v>3.72</v>
      </c>
      <c r="W17" s="44">
        <v>3.72</v>
      </c>
      <c r="X17" s="44">
        <v>3.72</v>
      </c>
      <c r="Y17" s="44">
        <v>3.72</v>
      </c>
      <c r="Z17" s="44">
        <v>3.72</v>
      </c>
      <c r="AA17" s="44">
        <v>3.72</v>
      </c>
    </row>
    <row r="18" spans="1:27" ht="12.75" customHeight="1" outlineLevel="1" x14ac:dyDescent="0.2">
      <c r="A18" s="99" t="s">
        <v>877</v>
      </c>
      <c r="B18" s="63" t="s">
        <v>878</v>
      </c>
      <c r="C18" s="43" t="s">
        <v>79</v>
      </c>
      <c r="D18" s="44">
        <f>$D$12</f>
        <v>175.36</v>
      </c>
      <c r="E18" s="44">
        <f t="shared" ref="E18:AA18" si="6">$D$12</f>
        <v>175.36</v>
      </c>
      <c r="F18" s="44">
        <f t="shared" si="6"/>
        <v>175.36</v>
      </c>
      <c r="G18" s="44">
        <f t="shared" si="6"/>
        <v>175.36</v>
      </c>
      <c r="H18" s="44">
        <f t="shared" si="6"/>
        <v>175.36</v>
      </c>
      <c r="I18" s="44">
        <f t="shared" si="6"/>
        <v>175.36</v>
      </c>
      <c r="J18" s="44">
        <f t="shared" si="6"/>
        <v>175.36</v>
      </c>
      <c r="K18" s="44">
        <f t="shared" si="6"/>
        <v>175.36</v>
      </c>
      <c r="L18" s="44">
        <f t="shared" si="6"/>
        <v>175.36</v>
      </c>
      <c r="M18" s="44">
        <f t="shared" si="6"/>
        <v>175.36</v>
      </c>
      <c r="N18" s="44">
        <f t="shared" si="6"/>
        <v>175.36</v>
      </c>
      <c r="O18" s="44">
        <f t="shared" si="6"/>
        <v>175.36</v>
      </c>
      <c r="P18" s="44">
        <f t="shared" si="6"/>
        <v>175.36</v>
      </c>
      <c r="Q18" s="44">
        <f t="shared" si="6"/>
        <v>175.36</v>
      </c>
      <c r="R18" s="44">
        <f t="shared" si="6"/>
        <v>175.36</v>
      </c>
      <c r="S18" s="44">
        <f t="shared" si="6"/>
        <v>175.36</v>
      </c>
      <c r="T18" s="44">
        <f t="shared" si="6"/>
        <v>175.36</v>
      </c>
      <c r="U18" s="44">
        <f t="shared" si="6"/>
        <v>175.36</v>
      </c>
      <c r="V18" s="44">
        <f t="shared" si="6"/>
        <v>175.36</v>
      </c>
      <c r="W18" s="44">
        <f t="shared" si="6"/>
        <v>175.36</v>
      </c>
      <c r="X18" s="44">
        <f t="shared" si="6"/>
        <v>175.36</v>
      </c>
      <c r="Y18" s="44">
        <f t="shared" si="6"/>
        <v>175.36</v>
      </c>
      <c r="Z18" s="44">
        <f t="shared" si="6"/>
        <v>175.36</v>
      </c>
      <c r="AA18" s="44">
        <f t="shared" si="6"/>
        <v>175.36</v>
      </c>
    </row>
    <row r="19" spans="1:27" ht="12.75" customHeight="1" outlineLevel="1" x14ac:dyDescent="0.2">
      <c r="A19" s="99" t="s">
        <v>879</v>
      </c>
      <c r="B19" s="63" t="s">
        <v>874</v>
      </c>
      <c r="C19" s="43" t="s">
        <v>79</v>
      </c>
      <c r="D19" s="44">
        <f>$D$13</f>
        <v>216.36</v>
      </c>
      <c r="E19" s="44">
        <f t="shared" ref="E19:AA19" si="7">$D$13</f>
        <v>216.36</v>
      </c>
      <c r="F19" s="44">
        <f t="shared" si="7"/>
        <v>216.36</v>
      </c>
      <c r="G19" s="44">
        <f t="shared" si="7"/>
        <v>216.36</v>
      </c>
      <c r="H19" s="44">
        <f t="shared" si="7"/>
        <v>216.36</v>
      </c>
      <c r="I19" s="44">
        <f t="shared" si="7"/>
        <v>216.36</v>
      </c>
      <c r="J19" s="44">
        <f t="shared" si="7"/>
        <v>216.36</v>
      </c>
      <c r="K19" s="44">
        <f t="shared" si="7"/>
        <v>216.36</v>
      </c>
      <c r="L19" s="44">
        <f t="shared" si="7"/>
        <v>216.36</v>
      </c>
      <c r="M19" s="44">
        <f t="shared" si="7"/>
        <v>216.36</v>
      </c>
      <c r="N19" s="44">
        <f t="shared" si="7"/>
        <v>216.36</v>
      </c>
      <c r="O19" s="44">
        <f t="shared" si="7"/>
        <v>216.36</v>
      </c>
      <c r="P19" s="44">
        <f t="shared" si="7"/>
        <v>216.36</v>
      </c>
      <c r="Q19" s="44">
        <f t="shared" si="7"/>
        <v>216.36</v>
      </c>
      <c r="R19" s="44">
        <f t="shared" si="7"/>
        <v>216.36</v>
      </c>
      <c r="S19" s="44">
        <f t="shared" si="7"/>
        <v>216.36</v>
      </c>
      <c r="T19" s="44">
        <f t="shared" si="7"/>
        <v>216.36</v>
      </c>
      <c r="U19" s="44">
        <f t="shared" si="7"/>
        <v>216.36</v>
      </c>
      <c r="V19" s="44">
        <f t="shared" si="7"/>
        <v>216.36</v>
      </c>
      <c r="W19" s="44">
        <f t="shared" si="7"/>
        <v>216.36</v>
      </c>
      <c r="X19" s="44">
        <f t="shared" si="7"/>
        <v>216.36</v>
      </c>
      <c r="Y19" s="44">
        <f t="shared" si="7"/>
        <v>216.36</v>
      </c>
      <c r="Z19" s="44">
        <f t="shared" si="7"/>
        <v>216.36</v>
      </c>
      <c r="AA19" s="44">
        <f t="shared" si="7"/>
        <v>216.36</v>
      </c>
    </row>
    <row r="20" spans="1:27" ht="12.75" customHeight="1" x14ac:dyDescent="0.2">
      <c r="A20" s="98" t="s">
        <v>11</v>
      </c>
      <c r="B20" s="28" t="str">
        <f>"03"&amp;"."&amp;$B$218&amp;"."&amp;$B$219</f>
        <v>03.12.2023</v>
      </c>
      <c r="C20" s="90" t="s">
        <v>76</v>
      </c>
      <c r="D20" s="91">
        <f>ROUND(((D21+D22+D24+D23+D25)/1000),5)</f>
        <v>3.85602</v>
      </c>
      <c r="E20" s="91">
        <f t="shared" ref="E20:AA20" si="8">ROUND(((E21+E22+E24+E23+E25)/1000),5)</f>
        <v>3.7990400000000002</v>
      </c>
      <c r="F20" s="91">
        <f t="shared" si="8"/>
        <v>3.7195999999999998</v>
      </c>
      <c r="G20" s="91">
        <f t="shared" si="8"/>
        <v>3.71462</v>
      </c>
      <c r="H20" s="91">
        <f t="shared" si="8"/>
        <v>3.71611</v>
      </c>
      <c r="I20" s="91">
        <f t="shared" si="8"/>
        <v>3.7814700000000001</v>
      </c>
      <c r="J20" s="91">
        <f t="shared" si="8"/>
        <v>3.8130500000000001</v>
      </c>
      <c r="K20" s="91">
        <f t="shared" si="8"/>
        <v>3.9840599999999999</v>
      </c>
      <c r="L20" s="91">
        <f t="shared" si="8"/>
        <v>4.2120899999999999</v>
      </c>
      <c r="M20" s="91">
        <f t="shared" si="8"/>
        <v>4.35379</v>
      </c>
      <c r="N20" s="91">
        <f t="shared" si="8"/>
        <v>4.4588999999999999</v>
      </c>
      <c r="O20" s="91">
        <f t="shared" si="8"/>
        <v>4.4788199999999998</v>
      </c>
      <c r="P20" s="91">
        <f t="shared" si="8"/>
        <v>4.4837100000000003</v>
      </c>
      <c r="Q20" s="91">
        <f t="shared" si="8"/>
        <v>4.4836200000000002</v>
      </c>
      <c r="R20" s="91">
        <f t="shared" si="8"/>
        <v>4.4814299999999996</v>
      </c>
      <c r="S20" s="91">
        <f t="shared" si="8"/>
        <v>4.4709199999999996</v>
      </c>
      <c r="T20" s="91">
        <f t="shared" si="8"/>
        <v>4.5334899999999996</v>
      </c>
      <c r="U20" s="91">
        <f t="shared" si="8"/>
        <v>4.70648</v>
      </c>
      <c r="V20" s="91">
        <f t="shared" si="8"/>
        <v>4.7068599999999998</v>
      </c>
      <c r="W20" s="91">
        <f t="shared" si="8"/>
        <v>4.6854800000000001</v>
      </c>
      <c r="X20" s="91">
        <f t="shared" si="8"/>
        <v>4.4766300000000001</v>
      </c>
      <c r="Y20" s="91">
        <f t="shared" si="8"/>
        <v>4.35886</v>
      </c>
      <c r="Z20" s="91">
        <f t="shared" si="8"/>
        <v>4.0916399999999999</v>
      </c>
      <c r="AA20" s="91">
        <f t="shared" si="8"/>
        <v>3.9047700000000001</v>
      </c>
    </row>
    <row r="21" spans="1:27" ht="12.75" customHeight="1" outlineLevel="1" x14ac:dyDescent="0.2">
      <c r="A21" s="99" t="s">
        <v>880</v>
      </c>
      <c r="B21" s="63" t="s">
        <v>238</v>
      </c>
      <c r="C21" s="43" t="s">
        <v>79</v>
      </c>
      <c r="D21" s="44">
        <v>1237.69</v>
      </c>
      <c r="E21" s="44">
        <v>1180.71</v>
      </c>
      <c r="F21" s="44">
        <v>1101.27</v>
      </c>
      <c r="G21" s="44">
        <v>1096.29</v>
      </c>
      <c r="H21" s="44">
        <v>1097.78</v>
      </c>
      <c r="I21" s="44">
        <v>1163.1400000000001</v>
      </c>
      <c r="J21" s="44">
        <v>1194.72</v>
      </c>
      <c r="K21" s="44">
        <v>1365.73</v>
      </c>
      <c r="L21" s="44">
        <v>1593.76</v>
      </c>
      <c r="M21" s="44">
        <v>1735.46</v>
      </c>
      <c r="N21" s="44">
        <v>1840.57</v>
      </c>
      <c r="O21" s="44">
        <v>1860.49</v>
      </c>
      <c r="P21" s="44">
        <v>1865.38</v>
      </c>
      <c r="Q21" s="44">
        <v>1865.29</v>
      </c>
      <c r="R21" s="44">
        <v>1863.1</v>
      </c>
      <c r="S21" s="44">
        <v>1852.59</v>
      </c>
      <c r="T21" s="44">
        <v>1915.16</v>
      </c>
      <c r="U21" s="44">
        <v>2088.15</v>
      </c>
      <c r="V21" s="44">
        <v>2088.5300000000002</v>
      </c>
      <c r="W21" s="44">
        <v>2067.15</v>
      </c>
      <c r="X21" s="44">
        <v>1858.3</v>
      </c>
      <c r="Y21" s="44">
        <v>1740.53</v>
      </c>
      <c r="Z21" s="44">
        <v>1473.31</v>
      </c>
      <c r="AA21" s="44">
        <v>1286.44</v>
      </c>
    </row>
    <row r="22" spans="1:27" ht="12.75" customHeight="1" outlineLevel="1" x14ac:dyDescent="0.2">
      <c r="A22" s="99" t="s">
        <v>881</v>
      </c>
      <c r="B22" s="63" t="s">
        <v>90</v>
      </c>
      <c r="C22" s="43" t="s">
        <v>79</v>
      </c>
      <c r="D22" s="44">
        <f>$D$10</f>
        <v>2222.89</v>
      </c>
      <c r="E22" s="44">
        <f t="shared" ref="E22:AA22" si="9">$D$10</f>
        <v>2222.89</v>
      </c>
      <c r="F22" s="44">
        <f t="shared" si="9"/>
        <v>2222.89</v>
      </c>
      <c r="G22" s="44">
        <f t="shared" si="9"/>
        <v>2222.89</v>
      </c>
      <c r="H22" s="44">
        <f t="shared" si="9"/>
        <v>2222.89</v>
      </c>
      <c r="I22" s="44">
        <f t="shared" si="9"/>
        <v>2222.89</v>
      </c>
      <c r="J22" s="44">
        <f t="shared" si="9"/>
        <v>2222.89</v>
      </c>
      <c r="K22" s="44">
        <f t="shared" si="9"/>
        <v>2222.89</v>
      </c>
      <c r="L22" s="44">
        <f t="shared" si="9"/>
        <v>2222.89</v>
      </c>
      <c r="M22" s="44">
        <f t="shared" si="9"/>
        <v>2222.89</v>
      </c>
      <c r="N22" s="44">
        <f t="shared" si="9"/>
        <v>2222.89</v>
      </c>
      <c r="O22" s="44">
        <f t="shared" si="9"/>
        <v>2222.89</v>
      </c>
      <c r="P22" s="44">
        <f t="shared" si="9"/>
        <v>2222.89</v>
      </c>
      <c r="Q22" s="44">
        <f t="shared" si="9"/>
        <v>2222.89</v>
      </c>
      <c r="R22" s="44">
        <f t="shared" si="9"/>
        <v>2222.89</v>
      </c>
      <c r="S22" s="44">
        <f t="shared" si="9"/>
        <v>2222.89</v>
      </c>
      <c r="T22" s="44">
        <f t="shared" si="9"/>
        <v>2222.89</v>
      </c>
      <c r="U22" s="44">
        <f t="shared" si="9"/>
        <v>2222.89</v>
      </c>
      <c r="V22" s="44">
        <f t="shared" si="9"/>
        <v>2222.89</v>
      </c>
      <c r="W22" s="44">
        <f t="shared" si="9"/>
        <v>2222.89</v>
      </c>
      <c r="X22" s="44">
        <f t="shared" si="9"/>
        <v>2222.89</v>
      </c>
      <c r="Y22" s="44">
        <f t="shared" si="9"/>
        <v>2222.89</v>
      </c>
      <c r="Z22" s="44">
        <f t="shared" si="9"/>
        <v>2222.89</v>
      </c>
      <c r="AA22" s="44">
        <f t="shared" si="9"/>
        <v>2222.89</v>
      </c>
    </row>
    <row r="23" spans="1:27" ht="12.75" customHeight="1" outlineLevel="1" x14ac:dyDescent="0.2">
      <c r="A23" s="99" t="s">
        <v>882</v>
      </c>
      <c r="B23" s="63" t="s">
        <v>83</v>
      </c>
      <c r="C23" s="43" t="s">
        <v>79</v>
      </c>
      <c r="D23" s="44">
        <v>3.72</v>
      </c>
      <c r="E23" s="44">
        <v>3.72</v>
      </c>
      <c r="F23" s="44">
        <v>3.72</v>
      </c>
      <c r="G23" s="44">
        <v>3.72</v>
      </c>
      <c r="H23" s="44">
        <v>3.72</v>
      </c>
      <c r="I23" s="44">
        <v>3.72</v>
      </c>
      <c r="J23" s="44">
        <v>3.72</v>
      </c>
      <c r="K23" s="44">
        <v>3.72</v>
      </c>
      <c r="L23" s="44">
        <v>3.72</v>
      </c>
      <c r="M23" s="44">
        <v>3.72</v>
      </c>
      <c r="N23" s="44">
        <v>3.72</v>
      </c>
      <c r="O23" s="44">
        <v>3.72</v>
      </c>
      <c r="P23" s="44">
        <v>3.72</v>
      </c>
      <c r="Q23" s="44">
        <v>3.72</v>
      </c>
      <c r="R23" s="44">
        <v>3.72</v>
      </c>
      <c r="S23" s="44">
        <v>3.72</v>
      </c>
      <c r="T23" s="44">
        <v>3.72</v>
      </c>
      <c r="U23" s="44">
        <v>3.72</v>
      </c>
      <c r="V23" s="44">
        <v>3.72</v>
      </c>
      <c r="W23" s="44">
        <v>3.72</v>
      </c>
      <c r="X23" s="44">
        <v>3.72</v>
      </c>
      <c r="Y23" s="44">
        <v>3.72</v>
      </c>
      <c r="Z23" s="44">
        <v>3.72</v>
      </c>
      <c r="AA23" s="44">
        <v>3.72</v>
      </c>
    </row>
    <row r="24" spans="1:27" ht="12.75" customHeight="1" outlineLevel="1" x14ac:dyDescent="0.2">
      <c r="A24" s="99" t="s">
        <v>883</v>
      </c>
      <c r="B24" s="63" t="s">
        <v>878</v>
      </c>
      <c r="C24" s="43" t="s">
        <v>79</v>
      </c>
      <c r="D24" s="44">
        <f>$D$12</f>
        <v>175.36</v>
      </c>
      <c r="E24" s="44">
        <f t="shared" ref="E24:AA24" si="10">$D$12</f>
        <v>175.36</v>
      </c>
      <c r="F24" s="44">
        <f t="shared" si="10"/>
        <v>175.36</v>
      </c>
      <c r="G24" s="44">
        <f t="shared" si="10"/>
        <v>175.36</v>
      </c>
      <c r="H24" s="44">
        <f t="shared" si="10"/>
        <v>175.36</v>
      </c>
      <c r="I24" s="44">
        <f t="shared" si="10"/>
        <v>175.36</v>
      </c>
      <c r="J24" s="44">
        <f t="shared" si="10"/>
        <v>175.36</v>
      </c>
      <c r="K24" s="44">
        <f t="shared" si="10"/>
        <v>175.36</v>
      </c>
      <c r="L24" s="44">
        <f t="shared" si="10"/>
        <v>175.36</v>
      </c>
      <c r="M24" s="44">
        <f t="shared" si="10"/>
        <v>175.36</v>
      </c>
      <c r="N24" s="44">
        <f t="shared" si="10"/>
        <v>175.36</v>
      </c>
      <c r="O24" s="44">
        <f t="shared" si="10"/>
        <v>175.36</v>
      </c>
      <c r="P24" s="44">
        <f t="shared" si="10"/>
        <v>175.36</v>
      </c>
      <c r="Q24" s="44">
        <f t="shared" si="10"/>
        <v>175.36</v>
      </c>
      <c r="R24" s="44">
        <f t="shared" si="10"/>
        <v>175.36</v>
      </c>
      <c r="S24" s="44">
        <f t="shared" si="10"/>
        <v>175.36</v>
      </c>
      <c r="T24" s="44">
        <f t="shared" si="10"/>
        <v>175.36</v>
      </c>
      <c r="U24" s="44">
        <f t="shared" si="10"/>
        <v>175.36</v>
      </c>
      <c r="V24" s="44">
        <f t="shared" si="10"/>
        <v>175.36</v>
      </c>
      <c r="W24" s="44">
        <f t="shared" si="10"/>
        <v>175.36</v>
      </c>
      <c r="X24" s="44">
        <f t="shared" si="10"/>
        <v>175.36</v>
      </c>
      <c r="Y24" s="44">
        <f t="shared" si="10"/>
        <v>175.36</v>
      </c>
      <c r="Z24" s="44">
        <f t="shared" si="10"/>
        <v>175.36</v>
      </c>
      <c r="AA24" s="44">
        <f t="shared" si="10"/>
        <v>175.36</v>
      </c>
    </row>
    <row r="25" spans="1:27" ht="12.75" customHeight="1" outlineLevel="1" x14ac:dyDescent="0.2">
      <c r="A25" s="99" t="s">
        <v>884</v>
      </c>
      <c r="B25" s="63" t="s">
        <v>874</v>
      </c>
      <c r="C25" s="43" t="s">
        <v>79</v>
      </c>
      <c r="D25" s="44">
        <f>$D$13</f>
        <v>216.36</v>
      </c>
      <c r="E25" s="44">
        <f t="shared" ref="E25:AA25" si="11">$D$13</f>
        <v>216.36</v>
      </c>
      <c r="F25" s="44">
        <f t="shared" si="11"/>
        <v>216.36</v>
      </c>
      <c r="G25" s="44">
        <f t="shared" si="11"/>
        <v>216.36</v>
      </c>
      <c r="H25" s="44">
        <f t="shared" si="11"/>
        <v>216.36</v>
      </c>
      <c r="I25" s="44">
        <f t="shared" si="11"/>
        <v>216.36</v>
      </c>
      <c r="J25" s="44">
        <f t="shared" si="11"/>
        <v>216.36</v>
      </c>
      <c r="K25" s="44">
        <f t="shared" si="11"/>
        <v>216.36</v>
      </c>
      <c r="L25" s="44">
        <f t="shared" si="11"/>
        <v>216.36</v>
      </c>
      <c r="M25" s="44">
        <f t="shared" si="11"/>
        <v>216.36</v>
      </c>
      <c r="N25" s="44">
        <f t="shared" si="11"/>
        <v>216.36</v>
      </c>
      <c r="O25" s="44">
        <f t="shared" si="11"/>
        <v>216.36</v>
      </c>
      <c r="P25" s="44">
        <f t="shared" si="11"/>
        <v>216.36</v>
      </c>
      <c r="Q25" s="44">
        <f t="shared" si="11"/>
        <v>216.36</v>
      </c>
      <c r="R25" s="44">
        <f t="shared" si="11"/>
        <v>216.36</v>
      </c>
      <c r="S25" s="44">
        <f t="shared" si="11"/>
        <v>216.36</v>
      </c>
      <c r="T25" s="44">
        <f t="shared" si="11"/>
        <v>216.36</v>
      </c>
      <c r="U25" s="44">
        <f t="shared" si="11"/>
        <v>216.36</v>
      </c>
      <c r="V25" s="44">
        <f t="shared" si="11"/>
        <v>216.36</v>
      </c>
      <c r="W25" s="44">
        <f t="shared" si="11"/>
        <v>216.36</v>
      </c>
      <c r="X25" s="44">
        <f t="shared" si="11"/>
        <v>216.36</v>
      </c>
      <c r="Y25" s="44">
        <f t="shared" si="11"/>
        <v>216.36</v>
      </c>
      <c r="Z25" s="44">
        <f t="shared" si="11"/>
        <v>216.36</v>
      </c>
      <c r="AA25" s="44">
        <f t="shared" si="11"/>
        <v>216.36</v>
      </c>
    </row>
    <row r="26" spans="1:27" ht="12.75" customHeight="1" x14ac:dyDescent="0.2">
      <c r="A26" s="98" t="s">
        <v>14</v>
      </c>
      <c r="B26" s="28" t="str">
        <f>"04"&amp;"."&amp;$B$218&amp;"."&amp;$B$219</f>
        <v>04.12.2023</v>
      </c>
      <c r="C26" s="90" t="s">
        <v>76</v>
      </c>
      <c r="D26" s="91">
        <f>ROUND(((D27+D28+D30+D29+D31)/1000),5)</f>
        <v>3.8254899999999998</v>
      </c>
      <c r="E26" s="91">
        <f t="shared" ref="E26:AA26" si="12">ROUND(((E27+E28+E30+E29+E31)/1000),5)</f>
        <v>3.7710400000000002</v>
      </c>
      <c r="F26" s="91">
        <f t="shared" si="12"/>
        <v>3.7184400000000002</v>
      </c>
      <c r="G26" s="91">
        <f t="shared" si="12"/>
        <v>3.71286</v>
      </c>
      <c r="H26" s="91">
        <f t="shared" si="12"/>
        <v>3.7429199999999998</v>
      </c>
      <c r="I26" s="91">
        <f t="shared" si="12"/>
        <v>3.8698800000000002</v>
      </c>
      <c r="J26" s="91">
        <f t="shared" si="12"/>
        <v>4.1033999999999997</v>
      </c>
      <c r="K26" s="91">
        <f t="shared" si="12"/>
        <v>4.4163199999999998</v>
      </c>
      <c r="L26" s="91">
        <f t="shared" si="12"/>
        <v>4.68222</v>
      </c>
      <c r="M26" s="91">
        <f t="shared" si="12"/>
        <v>4.7756600000000002</v>
      </c>
      <c r="N26" s="91">
        <f t="shared" si="12"/>
        <v>4.8828100000000001</v>
      </c>
      <c r="O26" s="91">
        <f t="shared" si="12"/>
        <v>4.8142899999999997</v>
      </c>
      <c r="P26" s="91">
        <f t="shared" si="12"/>
        <v>4.7946099999999996</v>
      </c>
      <c r="Q26" s="91">
        <f t="shared" si="12"/>
        <v>4.7998900000000004</v>
      </c>
      <c r="R26" s="91">
        <f t="shared" si="12"/>
        <v>4.8056799999999997</v>
      </c>
      <c r="S26" s="91">
        <f t="shared" si="12"/>
        <v>4.8710199999999997</v>
      </c>
      <c r="T26" s="91">
        <f t="shared" si="12"/>
        <v>4.8986299999999998</v>
      </c>
      <c r="U26" s="91">
        <f t="shared" si="12"/>
        <v>4.9249799999999997</v>
      </c>
      <c r="V26" s="91">
        <f t="shared" si="12"/>
        <v>4.9173900000000001</v>
      </c>
      <c r="W26" s="91">
        <f t="shared" si="12"/>
        <v>4.7526900000000003</v>
      </c>
      <c r="X26" s="91">
        <f t="shared" si="12"/>
        <v>4.6394399999999996</v>
      </c>
      <c r="Y26" s="91">
        <f t="shared" si="12"/>
        <v>4.4260799999999998</v>
      </c>
      <c r="Z26" s="91">
        <f t="shared" si="12"/>
        <v>4.0802699999999996</v>
      </c>
      <c r="AA26" s="91">
        <f t="shared" si="12"/>
        <v>3.9041899999999998</v>
      </c>
    </row>
    <row r="27" spans="1:27" ht="12.75" customHeight="1" outlineLevel="1" x14ac:dyDescent="0.2">
      <c r="A27" s="99" t="s">
        <v>885</v>
      </c>
      <c r="B27" s="63" t="s">
        <v>238</v>
      </c>
      <c r="C27" s="43" t="s">
        <v>79</v>
      </c>
      <c r="D27" s="44">
        <v>1207.1600000000001</v>
      </c>
      <c r="E27" s="44">
        <v>1152.71</v>
      </c>
      <c r="F27" s="44">
        <v>1100.1099999999999</v>
      </c>
      <c r="G27" s="44">
        <v>1094.53</v>
      </c>
      <c r="H27" s="44">
        <v>1124.5899999999999</v>
      </c>
      <c r="I27" s="44">
        <v>1251.55</v>
      </c>
      <c r="J27" s="44">
        <v>1485.07</v>
      </c>
      <c r="K27" s="44">
        <v>1797.99</v>
      </c>
      <c r="L27" s="44">
        <v>2063.89</v>
      </c>
      <c r="M27" s="44">
        <v>2157.33</v>
      </c>
      <c r="N27" s="44">
        <v>2264.48</v>
      </c>
      <c r="O27" s="44">
        <v>2195.96</v>
      </c>
      <c r="P27" s="44">
        <v>2176.2800000000002</v>
      </c>
      <c r="Q27" s="44">
        <v>2181.56</v>
      </c>
      <c r="R27" s="44">
        <v>2187.35</v>
      </c>
      <c r="S27" s="44">
        <v>2252.69</v>
      </c>
      <c r="T27" s="44">
        <v>2280.3000000000002</v>
      </c>
      <c r="U27" s="44">
        <v>2306.65</v>
      </c>
      <c r="V27" s="44">
        <v>2299.06</v>
      </c>
      <c r="W27" s="44">
        <v>2134.36</v>
      </c>
      <c r="X27" s="44">
        <v>2021.11</v>
      </c>
      <c r="Y27" s="44">
        <v>1807.75</v>
      </c>
      <c r="Z27" s="44">
        <v>1461.94</v>
      </c>
      <c r="AA27" s="44">
        <v>1285.8599999999999</v>
      </c>
    </row>
    <row r="28" spans="1:27" ht="12.75" customHeight="1" outlineLevel="1" x14ac:dyDescent="0.2">
      <c r="A28" s="99" t="s">
        <v>886</v>
      </c>
      <c r="B28" s="63" t="s">
        <v>90</v>
      </c>
      <c r="C28" s="43" t="s">
        <v>79</v>
      </c>
      <c r="D28" s="44">
        <f>$D$10</f>
        <v>2222.89</v>
      </c>
      <c r="E28" s="44">
        <f t="shared" ref="E28:AA28" si="13">$D$10</f>
        <v>2222.89</v>
      </c>
      <c r="F28" s="44">
        <f t="shared" si="13"/>
        <v>2222.89</v>
      </c>
      <c r="G28" s="44">
        <f t="shared" si="13"/>
        <v>2222.89</v>
      </c>
      <c r="H28" s="44">
        <f t="shared" si="13"/>
        <v>2222.89</v>
      </c>
      <c r="I28" s="44">
        <f t="shared" si="13"/>
        <v>2222.89</v>
      </c>
      <c r="J28" s="44">
        <f t="shared" si="13"/>
        <v>2222.89</v>
      </c>
      <c r="K28" s="44">
        <f t="shared" si="13"/>
        <v>2222.89</v>
      </c>
      <c r="L28" s="44">
        <f t="shared" si="13"/>
        <v>2222.89</v>
      </c>
      <c r="M28" s="44">
        <f t="shared" si="13"/>
        <v>2222.89</v>
      </c>
      <c r="N28" s="44">
        <f t="shared" si="13"/>
        <v>2222.89</v>
      </c>
      <c r="O28" s="44">
        <f t="shared" si="13"/>
        <v>2222.89</v>
      </c>
      <c r="P28" s="44">
        <f t="shared" si="13"/>
        <v>2222.89</v>
      </c>
      <c r="Q28" s="44">
        <f t="shared" si="13"/>
        <v>2222.89</v>
      </c>
      <c r="R28" s="44">
        <f t="shared" si="13"/>
        <v>2222.89</v>
      </c>
      <c r="S28" s="44">
        <f t="shared" si="13"/>
        <v>2222.89</v>
      </c>
      <c r="T28" s="44">
        <f t="shared" si="13"/>
        <v>2222.89</v>
      </c>
      <c r="U28" s="44">
        <f t="shared" si="13"/>
        <v>2222.89</v>
      </c>
      <c r="V28" s="44">
        <f t="shared" si="13"/>
        <v>2222.89</v>
      </c>
      <c r="W28" s="44">
        <f t="shared" si="13"/>
        <v>2222.89</v>
      </c>
      <c r="X28" s="44">
        <f t="shared" si="13"/>
        <v>2222.89</v>
      </c>
      <c r="Y28" s="44">
        <f t="shared" si="13"/>
        <v>2222.89</v>
      </c>
      <c r="Z28" s="44">
        <f t="shared" si="13"/>
        <v>2222.89</v>
      </c>
      <c r="AA28" s="44">
        <f t="shared" si="13"/>
        <v>2222.89</v>
      </c>
    </row>
    <row r="29" spans="1:27" ht="12.75" customHeight="1" outlineLevel="1" x14ac:dyDescent="0.2">
      <c r="A29" s="99" t="s">
        <v>887</v>
      </c>
      <c r="B29" s="63" t="s">
        <v>83</v>
      </c>
      <c r="C29" s="43" t="s">
        <v>79</v>
      </c>
      <c r="D29" s="44">
        <v>3.72</v>
      </c>
      <c r="E29" s="44">
        <v>3.72</v>
      </c>
      <c r="F29" s="44">
        <v>3.72</v>
      </c>
      <c r="G29" s="44">
        <v>3.72</v>
      </c>
      <c r="H29" s="44">
        <v>3.72</v>
      </c>
      <c r="I29" s="44">
        <v>3.72</v>
      </c>
      <c r="J29" s="44">
        <v>3.72</v>
      </c>
      <c r="K29" s="44">
        <v>3.72</v>
      </c>
      <c r="L29" s="44">
        <v>3.72</v>
      </c>
      <c r="M29" s="44">
        <v>3.72</v>
      </c>
      <c r="N29" s="44">
        <v>3.72</v>
      </c>
      <c r="O29" s="44">
        <v>3.72</v>
      </c>
      <c r="P29" s="44">
        <v>3.72</v>
      </c>
      <c r="Q29" s="44">
        <v>3.72</v>
      </c>
      <c r="R29" s="44">
        <v>3.72</v>
      </c>
      <c r="S29" s="44">
        <v>3.72</v>
      </c>
      <c r="T29" s="44">
        <v>3.72</v>
      </c>
      <c r="U29" s="44">
        <v>3.72</v>
      </c>
      <c r="V29" s="44">
        <v>3.72</v>
      </c>
      <c r="W29" s="44">
        <v>3.72</v>
      </c>
      <c r="X29" s="44">
        <v>3.72</v>
      </c>
      <c r="Y29" s="44">
        <v>3.72</v>
      </c>
      <c r="Z29" s="44">
        <v>3.72</v>
      </c>
      <c r="AA29" s="44">
        <v>3.72</v>
      </c>
    </row>
    <row r="30" spans="1:27" ht="12.75" customHeight="1" outlineLevel="1" x14ac:dyDescent="0.2">
      <c r="A30" s="99" t="s">
        <v>888</v>
      </c>
      <c r="B30" s="63" t="s">
        <v>878</v>
      </c>
      <c r="C30" s="43" t="s">
        <v>79</v>
      </c>
      <c r="D30" s="44">
        <f>$D$12</f>
        <v>175.36</v>
      </c>
      <c r="E30" s="44">
        <f t="shared" ref="E30:AA30" si="14">$D$12</f>
        <v>175.36</v>
      </c>
      <c r="F30" s="44">
        <f t="shared" si="14"/>
        <v>175.36</v>
      </c>
      <c r="G30" s="44">
        <f t="shared" si="14"/>
        <v>175.36</v>
      </c>
      <c r="H30" s="44">
        <f t="shared" si="14"/>
        <v>175.36</v>
      </c>
      <c r="I30" s="44">
        <f t="shared" si="14"/>
        <v>175.36</v>
      </c>
      <c r="J30" s="44">
        <f t="shared" si="14"/>
        <v>175.36</v>
      </c>
      <c r="K30" s="44">
        <f t="shared" si="14"/>
        <v>175.36</v>
      </c>
      <c r="L30" s="44">
        <f t="shared" si="14"/>
        <v>175.36</v>
      </c>
      <c r="M30" s="44">
        <f t="shared" si="14"/>
        <v>175.36</v>
      </c>
      <c r="N30" s="44">
        <f t="shared" si="14"/>
        <v>175.36</v>
      </c>
      <c r="O30" s="44">
        <f t="shared" si="14"/>
        <v>175.36</v>
      </c>
      <c r="P30" s="44">
        <f t="shared" si="14"/>
        <v>175.36</v>
      </c>
      <c r="Q30" s="44">
        <f t="shared" si="14"/>
        <v>175.36</v>
      </c>
      <c r="R30" s="44">
        <f t="shared" si="14"/>
        <v>175.36</v>
      </c>
      <c r="S30" s="44">
        <f t="shared" si="14"/>
        <v>175.36</v>
      </c>
      <c r="T30" s="44">
        <f t="shared" si="14"/>
        <v>175.36</v>
      </c>
      <c r="U30" s="44">
        <f t="shared" si="14"/>
        <v>175.36</v>
      </c>
      <c r="V30" s="44">
        <f t="shared" si="14"/>
        <v>175.36</v>
      </c>
      <c r="W30" s="44">
        <f t="shared" si="14"/>
        <v>175.36</v>
      </c>
      <c r="X30" s="44">
        <f t="shared" si="14"/>
        <v>175.36</v>
      </c>
      <c r="Y30" s="44">
        <f t="shared" si="14"/>
        <v>175.36</v>
      </c>
      <c r="Z30" s="44">
        <f t="shared" si="14"/>
        <v>175.36</v>
      </c>
      <c r="AA30" s="44">
        <f t="shared" si="14"/>
        <v>175.36</v>
      </c>
    </row>
    <row r="31" spans="1:27" ht="12.75" customHeight="1" outlineLevel="1" x14ac:dyDescent="0.2">
      <c r="A31" s="99" t="s">
        <v>889</v>
      </c>
      <c r="B31" s="63" t="s">
        <v>874</v>
      </c>
      <c r="C31" s="43" t="s">
        <v>79</v>
      </c>
      <c r="D31" s="44">
        <f>$D$13</f>
        <v>216.36</v>
      </c>
      <c r="E31" s="44">
        <f t="shared" ref="E31:AA31" si="15">$D$13</f>
        <v>216.36</v>
      </c>
      <c r="F31" s="44">
        <f t="shared" si="15"/>
        <v>216.36</v>
      </c>
      <c r="G31" s="44">
        <f t="shared" si="15"/>
        <v>216.36</v>
      </c>
      <c r="H31" s="44">
        <f t="shared" si="15"/>
        <v>216.36</v>
      </c>
      <c r="I31" s="44">
        <f t="shared" si="15"/>
        <v>216.36</v>
      </c>
      <c r="J31" s="44">
        <f t="shared" si="15"/>
        <v>216.36</v>
      </c>
      <c r="K31" s="44">
        <f t="shared" si="15"/>
        <v>216.36</v>
      </c>
      <c r="L31" s="44">
        <f t="shared" si="15"/>
        <v>216.36</v>
      </c>
      <c r="M31" s="44">
        <f t="shared" si="15"/>
        <v>216.36</v>
      </c>
      <c r="N31" s="44">
        <f t="shared" si="15"/>
        <v>216.36</v>
      </c>
      <c r="O31" s="44">
        <f t="shared" si="15"/>
        <v>216.36</v>
      </c>
      <c r="P31" s="44">
        <f t="shared" si="15"/>
        <v>216.36</v>
      </c>
      <c r="Q31" s="44">
        <f t="shared" si="15"/>
        <v>216.36</v>
      </c>
      <c r="R31" s="44">
        <f t="shared" si="15"/>
        <v>216.36</v>
      </c>
      <c r="S31" s="44">
        <f t="shared" si="15"/>
        <v>216.36</v>
      </c>
      <c r="T31" s="44">
        <f t="shared" si="15"/>
        <v>216.36</v>
      </c>
      <c r="U31" s="44">
        <f t="shared" si="15"/>
        <v>216.36</v>
      </c>
      <c r="V31" s="44">
        <f t="shared" si="15"/>
        <v>216.36</v>
      </c>
      <c r="W31" s="44">
        <f t="shared" si="15"/>
        <v>216.36</v>
      </c>
      <c r="X31" s="44">
        <f t="shared" si="15"/>
        <v>216.36</v>
      </c>
      <c r="Y31" s="44">
        <f t="shared" si="15"/>
        <v>216.36</v>
      </c>
      <c r="Z31" s="44">
        <f t="shared" si="15"/>
        <v>216.36</v>
      </c>
      <c r="AA31" s="44">
        <f t="shared" si="15"/>
        <v>216.36</v>
      </c>
    </row>
    <row r="32" spans="1:27" ht="12.75" customHeight="1" x14ac:dyDescent="0.2">
      <c r="A32" s="98" t="s">
        <v>17</v>
      </c>
      <c r="B32" s="28" t="str">
        <f>"05"&amp;"."&amp;$B$218&amp;"."&amp;$B$219</f>
        <v>05.12.2023</v>
      </c>
      <c r="C32" s="90" t="s">
        <v>76</v>
      </c>
      <c r="D32" s="91">
        <f>ROUND(((D33+D34+D36+D35+D37)/1000),5)</f>
        <v>3.8022200000000002</v>
      </c>
      <c r="E32" s="91">
        <f t="shared" ref="E32:AA32" si="16">ROUND(((E33+E34+E36+E35+E37)/1000),5)</f>
        <v>3.69469</v>
      </c>
      <c r="F32" s="91">
        <f t="shared" si="16"/>
        <v>3.6393900000000001</v>
      </c>
      <c r="G32" s="91">
        <f t="shared" si="16"/>
        <v>3.63727</v>
      </c>
      <c r="H32" s="91">
        <f t="shared" si="16"/>
        <v>3.68824</v>
      </c>
      <c r="I32" s="91">
        <f t="shared" si="16"/>
        <v>3.8165800000000001</v>
      </c>
      <c r="J32" s="91">
        <f t="shared" si="16"/>
        <v>4.0446400000000002</v>
      </c>
      <c r="K32" s="91">
        <f t="shared" si="16"/>
        <v>4.3593000000000002</v>
      </c>
      <c r="L32" s="91">
        <f t="shared" si="16"/>
        <v>4.54582</v>
      </c>
      <c r="M32" s="91">
        <f t="shared" si="16"/>
        <v>4.6257000000000001</v>
      </c>
      <c r="N32" s="91">
        <f t="shared" si="16"/>
        <v>4.6963100000000004</v>
      </c>
      <c r="O32" s="91">
        <f t="shared" si="16"/>
        <v>4.6624600000000003</v>
      </c>
      <c r="P32" s="91">
        <f t="shared" si="16"/>
        <v>4.6564199999999998</v>
      </c>
      <c r="Q32" s="91">
        <f t="shared" si="16"/>
        <v>4.6602399999999999</v>
      </c>
      <c r="R32" s="91">
        <f t="shared" si="16"/>
        <v>4.6632300000000004</v>
      </c>
      <c r="S32" s="91">
        <f t="shared" si="16"/>
        <v>4.6403400000000001</v>
      </c>
      <c r="T32" s="91">
        <f t="shared" si="16"/>
        <v>4.6966599999999996</v>
      </c>
      <c r="U32" s="91">
        <f t="shared" si="16"/>
        <v>4.7952399999999997</v>
      </c>
      <c r="V32" s="91">
        <f t="shared" si="16"/>
        <v>4.7582700000000004</v>
      </c>
      <c r="W32" s="91">
        <f t="shared" si="16"/>
        <v>4.6337099999999998</v>
      </c>
      <c r="X32" s="91">
        <f t="shared" si="16"/>
        <v>4.5529000000000002</v>
      </c>
      <c r="Y32" s="91">
        <f t="shared" si="16"/>
        <v>4.3996199999999996</v>
      </c>
      <c r="Z32" s="91">
        <f t="shared" si="16"/>
        <v>4.0727399999999996</v>
      </c>
      <c r="AA32" s="91">
        <f t="shared" si="16"/>
        <v>3.8768099999999999</v>
      </c>
    </row>
    <row r="33" spans="1:27" ht="12.75" customHeight="1" outlineLevel="1" x14ac:dyDescent="0.2">
      <c r="A33" s="99" t="s">
        <v>890</v>
      </c>
      <c r="B33" s="63" t="s">
        <v>238</v>
      </c>
      <c r="C33" s="43" t="s">
        <v>79</v>
      </c>
      <c r="D33" s="44">
        <v>1183.8900000000001</v>
      </c>
      <c r="E33" s="44">
        <v>1076.3599999999999</v>
      </c>
      <c r="F33" s="44">
        <v>1021.06</v>
      </c>
      <c r="G33" s="44">
        <v>1018.94</v>
      </c>
      <c r="H33" s="44">
        <v>1069.9100000000001</v>
      </c>
      <c r="I33" s="44">
        <v>1198.25</v>
      </c>
      <c r="J33" s="44">
        <v>1426.31</v>
      </c>
      <c r="K33" s="44">
        <v>1740.97</v>
      </c>
      <c r="L33" s="44">
        <v>1927.49</v>
      </c>
      <c r="M33" s="44">
        <v>2007.37</v>
      </c>
      <c r="N33" s="44">
        <v>2077.98</v>
      </c>
      <c r="O33" s="44">
        <v>2044.13</v>
      </c>
      <c r="P33" s="44">
        <v>2038.09</v>
      </c>
      <c r="Q33" s="44">
        <v>2041.91</v>
      </c>
      <c r="R33" s="44">
        <v>2044.9</v>
      </c>
      <c r="S33" s="44">
        <v>2022.01</v>
      </c>
      <c r="T33" s="44">
        <v>2078.33</v>
      </c>
      <c r="U33" s="44">
        <v>2176.91</v>
      </c>
      <c r="V33" s="44">
        <v>2139.94</v>
      </c>
      <c r="W33" s="44">
        <v>2015.38</v>
      </c>
      <c r="X33" s="44">
        <v>1934.57</v>
      </c>
      <c r="Y33" s="44">
        <v>1781.29</v>
      </c>
      <c r="Z33" s="44">
        <v>1454.41</v>
      </c>
      <c r="AA33" s="44">
        <v>1258.48</v>
      </c>
    </row>
    <row r="34" spans="1:27" ht="12.75" customHeight="1" outlineLevel="1" x14ac:dyDescent="0.2">
      <c r="A34" s="99" t="s">
        <v>891</v>
      </c>
      <c r="B34" s="63" t="s">
        <v>90</v>
      </c>
      <c r="C34" s="43" t="s">
        <v>79</v>
      </c>
      <c r="D34" s="44">
        <f>$D$10</f>
        <v>2222.89</v>
      </c>
      <c r="E34" s="44">
        <f t="shared" ref="E34:AA34" si="17">$D$10</f>
        <v>2222.89</v>
      </c>
      <c r="F34" s="44">
        <f t="shared" si="17"/>
        <v>2222.89</v>
      </c>
      <c r="G34" s="44">
        <f t="shared" si="17"/>
        <v>2222.89</v>
      </c>
      <c r="H34" s="44">
        <f t="shared" si="17"/>
        <v>2222.89</v>
      </c>
      <c r="I34" s="44">
        <f t="shared" si="17"/>
        <v>2222.89</v>
      </c>
      <c r="J34" s="44">
        <f t="shared" si="17"/>
        <v>2222.89</v>
      </c>
      <c r="K34" s="44">
        <f t="shared" si="17"/>
        <v>2222.89</v>
      </c>
      <c r="L34" s="44">
        <f t="shared" si="17"/>
        <v>2222.89</v>
      </c>
      <c r="M34" s="44">
        <f t="shared" si="17"/>
        <v>2222.89</v>
      </c>
      <c r="N34" s="44">
        <f t="shared" si="17"/>
        <v>2222.89</v>
      </c>
      <c r="O34" s="44">
        <f t="shared" si="17"/>
        <v>2222.89</v>
      </c>
      <c r="P34" s="44">
        <f t="shared" si="17"/>
        <v>2222.89</v>
      </c>
      <c r="Q34" s="44">
        <f t="shared" si="17"/>
        <v>2222.89</v>
      </c>
      <c r="R34" s="44">
        <f t="shared" si="17"/>
        <v>2222.89</v>
      </c>
      <c r="S34" s="44">
        <f t="shared" si="17"/>
        <v>2222.89</v>
      </c>
      <c r="T34" s="44">
        <f t="shared" si="17"/>
        <v>2222.89</v>
      </c>
      <c r="U34" s="44">
        <f t="shared" si="17"/>
        <v>2222.89</v>
      </c>
      <c r="V34" s="44">
        <f t="shared" si="17"/>
        <v>2222.89</v>
      </c>
      <c r="W34" s="44">
        <f t="shared" si="17"/>
        <v>2222.89</v>
      </c>
      <c r="X34" s="44">
        <f t="shared" si="17"/>
        <v>2222.89</v>
      </c>
      <c r="Y34" s="44">
        <f t="shared" si="17"/>
        <v>2222.89</v>
      </c>
      <c r="Z34" s="44">
        <f t="shared" si="17"/>
        <v>2222.89</v>
      </c>
      <c r="AA34" s="44">
        <f t="shared" si="17"/>
        <v>2222.89</v>
      </c>
    </row>
    <row r="35" spans="1:27" ht="12.75" customHeight="1" outlineLevel="1" x14ac:dyDescent="0.2">
      <c r="A35" s="99" t="s">
        <v>892</v>
      </c>
      <c r="B35" s="63" t="s">
        <v>83</v>
      </c>
      <c r="C35" s="43" t="s">
        <v>79</v>
      </c>
      <c r="D35" s="44">
        <v>3.72</v>
      </c>
      <c r="E35" s="44">
        <v>3.72</v>
      </c>
      <c r="F35" s="44">
        <v>3.72</v>
      </c>
      <c r="G35" s="44">
        <v>3.72</v>
      </c>
      <c r="H35" s="44">
        <v>3.72</v>
      </c>
      <c r="I35" s="44">
        <v>3.72</v>
      </c>
      <c r="J35" s="44">
        <v>3.72</v>
      </c>
      <c r="K35" s="44">
        <v>3.72</v>
      </c>
      <c r="L35" s="44">
        <v>3.72</v>
      </c>
      <c r="M35" s="44">
        <v>3.72</v>
      </c>
      <c r="N35" s="44">
        <v>3.72</v>
      </c>
      <c r="O35" s="44">
        <v>3.72</v>
      </c>
      <c r="P35" s="44">
        <v>3.72</v>
      </c>
      <c r="Q35" s="44">
        <v>3.72</v>
      </c>
      <c r="R35" s="44">
        <v>3.72</v>
      </c>
      <c r="S35" s="44">
        <v>3.72</v>
      </c>
      <c r="T35" s="44">
        <v>3.72</v>
      </c>
      <c r="U35" s="44">
        <v>3.72</v>
      </c>
      <c r="V35" s="44">
        <v>3.72</v>
      </c>
      <c r="W35" s="44">
        <v>3.72</v>
      </c>
      <c r="X35" s="44">
        <v>3.72</v>
      </c>
      <c r="Y35" s="44">
        <v>3.72</v>
      </c>
      <c r="Z35" s="44">
        <v>3.72</v>
      </c>
      <c r="AA35" s="44">
        <v>3.72</v>
      </c>
    </row>
    <row r="36" spans="1:27" ht="12.75" customHeight="1" outlineLevel="1" x14ac:dyDescent="0.2">
      <c r="A36" s="99" t="s">
        <v>893</v>
      </c>
      <c r="B36" s="63" t="s">
        <v>878</v>
      </c>
      <c r="C36" s="43" t="s">
        <v>79</v>
      </c>
      <c r="D36" s="44">
        <f>$D$12</f>
        <v>175.36</v>
      </c>
      <c r="E36" s="44">
        <f t="shared" ref="E36:AA36" si="18">$D$12</f>
        <v>175.36</v>
      </c>
      <c r="F36" s="44">
        <f t="shared" si="18"/>
        <v>175.36</v>
      </c>
      <c r="G36" s="44">
        <f t="shared" si="18"/>
        <v>175.36</v>
      </c>
      <c r="H36" s="44">
        <f t="shared" si="18"/>
        <v>175.36</v>
      </c>
      <c r="I36" s="44">
        <f t="shared" si="18"/>
        <v>175.36</v>
      </c>
      <c r="J36" s="44">
        <f t="shared" si="18"/>
        <v>175.36</v>
      </c>
      <c r="K36" s="44">
        <f t="shared" si="18"/>
        <v>175.36</v>
      </c>
      <c r="L36" s="44">
        <f t="shared" si="18"/>
        <v>175.36</v>
      </c>
      <c r="M36" s="44">
        <f t="shared" si="18"/>
        <v>175.36</v>
      </c>
      <c r="N36" s="44">
        <f t="shared" si="18"/>
        <v>175.36</v>
      </c>
      <c r="O36" s="44">
        <f t="shared" si="18"/>
        <v>175.36</v>
      </c>
      <c r="P36" s="44">
        <f t="shared" si="18"/>
        <v>175.36</v>
      </c>
      <c r="Q36" s="44">
        <f t="shared" si="18"/>
        <v>175.36</v>
      </c>
      <c r="R36" s="44">
        <f t="shared" si="18"/>
        <v>175.36</v>
      </c>
      <c r="S36" s="44">
        <f t="shared" si="18"/>
        <v>175.36</v>
      </c>
      <c r="T36" s="44">
        <f t="shared" si="18"/>
        <v>175.36</v>
      </c>
      <c r="U36" s="44">
        <f t="shared" si="18"/>
        <v>175.36</v>
      </c>
      <c r="V36" s="44">
        <f t="shared" si="18"/>
        <v>175.36</v>
      </c>
      <c r="W36" s="44">
        <f t="shared" si="18"/>
        <v>175.36</v>
      </c>
      <c r="X36" s="44">
        <f t="shared" si="18"/>
        <v>175.36</v>
      </c>
      <c r="Y36" s="44">
        <f t="shared" si="18"/>
        <v>175.36</v>
      </c>
      <c r="Z36" s="44">
        <f t="shared" si="18"/>
        <v>175.36</v>
      </c>
      <c r="AA36" s="44">
        <f t="shared" si="18"/>
        <v>175.36</v>
      </c>
    </row>
    <row r="37" spans="1:27" ht="12.75" customHeight="1" outlineLevel="1" x14ac:dyDescent="0.2">
      <c r="A37" s="99" t="s">
        <v>894</v>
      </c>
      <c r="B37" s="63" t="s">
        <v>874</v>
      </c>
      <c r="C37" s="43" t="s">
        <v>79</v>
      </c>
      <c r="D37" s="44">
        <f>$D$13</f>
        <v>216.36</v>
      </c>
      <c r="E37" s="44">
        <f t="shared" ref="E37:AA37" si="19">$D$13</f>
        <v>216.36</v>
      </c>
      <c r="F37" s="44">
        <f t="shared" si="19"/>
        <v>216.36</v>
      </c>
      <c r="G37" s="44">
        <f t="shared" si="19"/>
        <v>216.36</v>
      </c>
      <c r="H37" s="44">
        <f t="shared" si="19"/>
        <v>216.36</v>
      </c>
      <c r="I37" s="44">
        <f t="shared" si="19"/>
        <v>216.36</v>
      </c>
      <c r="J37" s="44">
        <f t="shared" si="19"/>
        <v>216.36</v>
      </c>
      <c r="K37" s="44">
        <f t="shared" si="19"/>
        <v>216.36</v>
      </c>
      <c r="L37" s="44">
        <f t="shared" si="19"/>
        <v>216.36</v>
      </c>
      <c r="M37" s="44">
        <f t="shared" si="19"/>
        <v>216.36</v>
      </c>
      <c r="N37" s="44">
        <f t="shared" si="19"/>
        <v>216.36</v>
      </c>
      <c r="O37" s="44">
        <f t="shared" si="19"/>
        <v>216.36</v>
      </c>
      <c r="P37" s="44">
        <f t="shared" si="19"/>
        <v>216.36</v>
      </c>
      <c r="Q37" s="44">
        <f t="shared" si="19"/>
        <v>216.36</v>
      </c>
      <c r="R37" s="44">
        <f t="shared" si="19"/>
        <v>216.36</v>
      </c>
      <c r="S37" s="44">
        <f t="shared" si="19"/>
        <v>216.36</v>
      </c>
      <c r="T37" s="44">
        <f t="shared" si="19"/>
        <v>216.36</v>
      </c>
      <c r="U37" s="44">
        <f t="shared" si="19"/>
        <v>216.36</v>
      </c>
      <c r="V37" s="44">
        <f t="shared" si="19"/>
        <v>216.36</v>
      </c>
      <c r="W37" s="44">
        <f t="shared" si="19"/>
        <v>216.36</v>
      </c>
      <c r="X37" s="44">
        <f t="shared" si="19"/>
        <v>216.36</v>
      </c>
      <c r="Y37" s="44">
        <f t="shared" si="19"/>
        <v>216.36</v>
      </c>
      <c r="Z37" s="44">
        <f t="shared" si="19"/>
        <v>216.36</v>
      </c>
      <c r="AA37" s="44">
        <f t="shared" si="19"/>
        <v>216.36</v>
      </c>
    </row>
    <row r="38" spans="1:27" ht="12.75" customHeight="1" x14ac:dyDescent="0.2">
      <c r="A38" s="98" t="s">
        <v>19</v>
      </c>
      <c r="B38" s="28" t="str">
        <f>"06"&amp;"."&amp;$B$218&amp;"."&amp;$B$219</f>
        <v>06.12.2023</v>
      </c>
      <c r="C38" s="90" t="s">
        <v>76</v>
      </c>
      <c r="D38" s="91">
        <f>ROUND(((D39+D40+D42+D41+D43)/1000),5)</f>
        <v>3.7205599999999999</v>
      </c>
      <c r="E38" s="91">
        <f t="shared" ref="E38:AA38" si="20">ROUND(((E39+E40+E42+E41+E43)/1000),5)</f>
        <v>3.6534</v>
      </c>
      <c r="F38" s="91">
        <f t="shared" si="20"/>
        <v>3.5974499999999998</v>
      </c>
      <c r="G38" s="91">
        <f t="shared" si="20"/>
        <v>3.5794299999999999</v>
      </c>
      <c r="H38" s="91">
        <f t="shared" si="20"/>
        <v>3.6634199999999999</v>
      </c>
      <c r="I38" s="91">
        <f t="shared" si="20"/>
        <v>3.7869999999999999</v>
      </c>
      <c r="J38" s="91">
        <f t="shared" si="20"/>
        <v>4.0024499999999996</v>
      </c>
      <c r="K38" s="91">
        <f t="shared" si="20"/>
        <v>4.3684900000000004</v>
      </c>
      <c r="L38" s="91">
        <f t="shared" si="20"/>
        <v>4.4411300000000002</v>
      </c>
      <c r="M38" s="91">
        <f t="shared" si="20"/>
        <v>4.6577000000000002</v>
      </c>
      <c r="N38" s="91">
        <f t="shared" si="20"/>
        <v>4.7846500000000001</v>
      </c>
      <c r="O38" s="91">
        <f t="shared" si="20"/>
        <v>4.6455299999999999</v>
      </c>
      <c r="P38" s="91">
        <f t="shared" si="20"/>
        <v>4.5912499999999996</v>
      </c>
      <c r="Q38" s="91">
        <f t="shared" si="20"/>
        <v>4.6080100000000002</v>
      </c>
      <c r="R38" s="91">
        <f t="shared" si="20"/>
        <v>4.5926400000000003</v>
      </c>
      <c r="S38" s="91">
        <f t="shared" si="20"/>
        <v>4.6557599999999999</v>
      </c>
      <c r="T38" s="91">
        <f t="shared" si="20"/>
        <v>4.8071900000000003</v>
      </c>
      <c r="U38" s="91">
        <f t="shared" si="20"/>
        <v>4.8234599999999999</v>
      </c>
      <c r="V38" s="91">
        <f t="shared" si="20"/>
        <v>4.7975000000000003</v>
      </c>
      <c r="W38" s="91">
        <f t="shared" si="20"/>
        <v>4.5981899999999998</v>
      </c>
      <c r="X38" s="91">
        <f t="shared" si="20"/>
        <v>4.47471</v>
      </c>
      <c r="Y38" s="91">
        <f t="shared" si="20"/>
        <v>4.3901199999999996</v>
      </c>
      <c r="Z38" s="91">
        <f t="shared" si="20"/>
        <v>4.0663200000000002</v>
      </c>
      <c r="AA38" s="91">
        <f t="shared" si="20"/>
        <v>3.8614899999999999</v>
      </c>
    </row>
    <row r="39" spans="1:27" ht="12.75" customHeight="1" outlineLevel="1" x14ac:dyDescent="0.2">
      <c r="A39" s="99" t="s">
        <v>21</v>
      </c>
      <c r="B39" s="63" t="s">
        <v>238</v>
      </c>
      <c r="C39" s="43" t="s">
        <v>79</v>
      </c>
      <c r="D39" s="44">
        <v>1102.23</v>
      </c>
      <c r="E39" s="44">
        <v>1035.07</v>
      </c>
      <c r="F39" s="44">
        <v>979.12</v>
      </c>
      <c r="G39" s="44">
        <v>961.1</v>
      </c>
      <c r="H39" s="44">
        <v>1045.0899999999999</v>
      </c>
      <c r="I39" s="44">
        <v>1168.67</v>
      </c>
      <c r="J39" s="44">
        <v>1384.12</v>
      </c>
      <c r="K39" s="44">
        <v>1750.16</v>
      </c>
      <c r="L39" s="44">
        <v>1822.8</v>
      </c>
      <c r="M39" s="44">
        <v>2039.37</v>
      </c>
      <c r="N39" s="44">
        <v>2166.3200000000002</v>
      </c>
      <c r="O39" s="44">
        <v>2027.2</v>
      </c>
      <c r="P39" s="44">
        <v>1972.92</v>
      </c>
      <c r="Q39" s="44">
        <v>1989.68</v>
      </c>
      <c r="R39" s="44">
        <v>1974.31</v>
      </c>
      <c r="S39" s="44">
        <v>2037.43</v>
      </c>
      <c r="T39" s="44">
        <v>2188.86</v>
      </c>
      <c r="U39" s="44">
        <v>2205.13</v>
      </c>
      <c r="V39" s="44">
        <v>2179.17</v>
      </c>
      <c r="W39" s="44">
        <v>1979.86</v>
      </c>
      <c r="X39" s="44">
        <v>1856.38</v>
      </c>
      <c r="Y39" s="44">
        <v>1771.79</v>
      </c>
      <c r="Z39" s="44">
        <v>1447.99</v>
      </c>
      <c r="AA39" s="44">
        <v>1243.1600000000001</v>
      </c>
    </row>
    <row r="40" spans="1:27" ht="12.75" customHeight="1" outlineLevel="1" x14ac:dyDescent="0.2">
      <c r="A40" s="99" t="s">
        <v>23</v>
      </c>
      <c r="B40" s="63" t="s">
        <v>90</v>
      </c>
      <c r="C40" s="43" t="s">
        <v>79</v>
      </c>
      <c r="D40" s="44">
        <f>$D$10</f>
        <v>2222.89</v>
      </c>
      <c r="E40" s="44">
        <f t="shared" ref="E40:AA40" si="21">$D$10</f>
        <v>2222.89</v>
      </c>
      <c r="F40" s="44">
        <f t="shared" si="21"/>
        <v>2222.89</v>
      </c>
      <c r="G40" s="44">
        <f t="shared" si="21"/>
        <v>2222.89</v>
      </c>
      <c r="H40" s="44">
        <f t="shared" si="21"/>
        <v>2222.89</v>
      </c>
      <c r="I40" s="44">
        <f t="shared" si="21"/>
        <v>2222.89</v>
      </c>
      <c r="J40" s="44">
        <f t="shared" si="21"/>
        <v>2222.89</v>
      </c>
      <c r="K40" s="44">
        <f t="shared" si="21"/>
        <v>2222.89</v>
      </c>
      <c r="L40" s="44">
        <f t="shared" si="21"/>
        <v>2222.89</v>
      </c>
      <c r="M40" s="44">
        <f t="shared" si="21"/>
        <v>2222.89</v>
      </c>
      <c r="N40" s="44">
        <f t="shared" si="21"/>
        <v>2222.89</v>
      </c>
      <c r="O40" s="44">
        <f t="shared" si="21"/>
        <v>2222.89</v>
      </c>
      <c r="P40" s="44">
        <f t="shared" si="21"/>
        <v>2222.89</v>
      </c>
      <c r="Q40" s="44">
        <f t="shared" si="21"/>
        <v>2222.89</v>
      </c>
      <c r="R40" s="44">
        <f t="shared" si="21"/>
        <v>2222.89</v>
      </c>
      <c r="S40" s="44">
        <f t="shared" si="21"/>
        <v>2222.89</v>
      </c>
      <c r="T40" s="44">
        <f t="shared" si="21"/>
        <v>2222.89</v>
      </c>
      <c r="U40" s="44">
        <f t="shared" si="21"/>
        <v>2222.89</v>
      </c>
      <c r="V40" s="44">
        <f t="shared" si="21"/>
        <v>2222.89</v>
      </c>
      <c r="W40" s="44">
        <f t="shared" si="21"/>
        <v>2222.89</v>
      </c>
      <c r="X40" s="44">
        <f t="shared" si="21"/>
        <v>2222.89</v>
      </c>
      <c r="Y40" s="44">
        <f t="shared" si="21"/>
        <v>2222.89</v>
      </c>
      <c r="Z40" s="44">
        <f t="shared" si="21"/>
        <v>2222.89</v>
      </c>
      <c r="AA40" s="44">
        <f t="shared" si="21"/>
        <v>2222.89</v>
      </c>
    </row>
    <row r="41" spans="1:27" ht="12.75" customHeight="1" outlineLevel="1" x14ac:dyDescent="0.2">
      <c r="A41" s="99" t="s">
        <v>25</v>
      </c>
      <c r="B41" s="63" t="s">
        <v>83</v>
      </c>
      <c r="C41" s="43" t="s">
        <v>79</v>
      </c>
      <c r="D41" s="44">
        <v>3.72</v>
      </c>
      <c r="E41" s="44">
        <v>3.72</v>
      </c>
      <c r="F41" s="44">
        <v>3.72</v>
      </c>
      <c r="G41" s="44">
        <v>3.72</v>
      </c>
      <c r="H41" s="44">
        <v>3.72</v>
      </c>
      <c r="I41" s="44">
        <v>3.72</v>
      </c>
      <c r="J41" s="44">
        <v>3.72</v>
      </c>
      <c r="K41" s="44">
        <v>3.72</v>
      </c>
      <c r="L41" s="44">
        <v>3.72</v>
      </c>
      <c r="M41" s="44">
        <v>3.72</v>
      </c>
      <c r="N41" s="44">
        <v>3.72</v>
      </c>
      <c r="O41" s="44">
        <v>3.72</v>
      </c>
      <c r="P41" s="44">
        <v>3.72</v>
      </c>
      <c r="Q41" s="44">
        <v>3.72</v>
      </c>
      <c r="R41" s="44">
        <v>3.72</v>
      </c>
      <c r="S41" s="44">
        <v>3.72</v>
      </c>
      <c r="T41" s="44">
        <v>3.72</v>
      </c>
      <c r="U41" s="44">
        <v>3.72</v>
      </c>
      <c r="V41" s="44">
        <v>3.72</v>
      </c>
      <c r="W41" s="44">
        <v>3.72</v>
      </c>
      <c r="X41" s="44">
        <v>3.72</v>
      </c>
      <c r="Y41" s="44">
        <v>3.72</v>
      </c>
      <c r="Z41" s="44">
        <v>3.72</v>
      </c>
      <c r="AA41" s="44">
        <v>3.72</v>
      </c>
    </row>
    <row r="42" spans="1:27" ht="12.75" customHeight="1" outlineLevel="1" x14ac:dyDescent="0.2">
      <c r="A42" s="99" t="s">
        <v>27</v>
      </c>
      <c r="B42" s="63" t="s">
        <v>878</v>
      </c>
      <c r="C42" s="43" t="s">
        <v>79</v>
      </c>
      <c r="D42" s="44">
        <f>$D$12</f>
        <v>175.36</v>
      </c>
      <c r="E42" s="44">
        <f t="shared" ref="E42:AA42" si="22">$D$12</f>
        <v>175.36</v>
      </c>
      <c r="F42" s="44">
        <f t="shared" si="22"/>
        <v>175.36</v>
      </c>
      <c r="G42" s="44">
        <f t="shared" si="22"/>
        <v>175.36</v>
      </c>
      <c r="H42" s="44">
        <f t="shared" si="22"/>
        <v>175.36</v>
      </c>
      <c r="I42" s="44">
        <f t="shared" si="22"/>
        <v>175.36</v>
      </c>
      <c r="J42" s="44">
        <f t="shared" si="22"/>
        <v>175.36</v>
      </c>
      <c r="K42" s="44">
        <f t="shared" si="22"/>
        <v>175.36</v>
      </c>
      <c r="L42" s="44">
        <f t="shared" si="22"/>
        <v>175.36</v>
      </c>
      <c r="M42" s="44">
        <f t="shared" si="22"/>
        <v>175.36</v>
      </c>
      <c r="N42" s="44">
        <f t="shared" si="22"/>
        <v>175.36</v>
      </c>
      <c r="O42" s="44">
        <f t="shared" si="22"/>
        <v>175.36</v>
      </c>
      <c r="P42" s="44">
        <f t="shared" si="22"/>
        <v>175.36</v>
      </c>
      <c r="Q42" s="44">
        <f t="shared" si="22"/>
        <v>175.36</v>
      </c>
      <c r="R42" s="44">
        <f t="shared" si="22"/>
        <v>175.36</v>
      </c>
      <c r="S42" s="44">
        <f t="shared" si="22"/>
        <v>175.36</v>
      </c>
      <c r="T42" s="44">
        <f t="shared" si="22"/>
        <v>175.36</v>
      </c>
      <c r="U42" s="44">
        <f t="shared" si="22"/>
        <v>175.36</v>
      </c>
      <c r="V42" s="44">
        <f t="shared" si="22"/>
        <v>175.36</v>
      </c>
      <c r="W42" s="44">
        <f t="shared" si="22"/>
        <v>175.36</v>
      </c>
      <c r="X42" s="44">
        <f t="shared" si="22"/>
        <v>175.36</v>
      </c>
      <c r="Y42" s="44">
        <f t="shared" si="22"/>
        <v>175.36</v>
      </c>
      <c r="Z42" s="44">
        <f t="shared" si="22"/>
        <v>175.36</v>
      </c>
      <c r="AA42" s="44">
        <f t="shared" si="22"/>
        <v>175.36</v>
      </c>
    </row>
    <row r="43" spans="1:27" ht="12.75" customHeight="1" outlineLevel="1" x14ac:dyDescent="0.2">
      <c r="A43" s="99" t="s">
        <v>29</v>
      </c>
      <c r="B43" s="63" t="s">
        <v>874</v>
      </c>
      <c r="C43" s="43" t="s">
        <v>79</v>
      </c>
      <c r="D43" s="44">
        <f>$D$13</f>
        <v>216.36</v>
      </c>
      <c r="E43" s="44">
        <f t="shared" ref="E43:AA43" si="23">$D$13</f>
        <v>216.36</v>
      </c>
      <c r="F43" s="44">
        <f t="shared" si="23"/>
        <v>216.36</v>
      </c>
      <c r="G43" s="44">
        <f t="shared" si="23"/>
        <v>216.36</v>
      </c>
      <c r="H43" s="44">
        <f t="shared" si="23"/>
        <v>216.36</v>
      </c>
      <c r="I43" s="44">
        <f t="shared" si="23"/>
        <v>216.36</v>
      </c>
      <c r="J43" s="44">
        <f t="shared" si="23"/>
        <v>216.36</v>
      </c>
      <c r="K43" s="44">
        <f t="shared" si="23"/>
        <v>216.36</v>
      </c>
      <c r="L43" s="44">
        <f t="shared" si="23"/>
        <v>216.36</v>
      </c>
      <c r="M43" s="44">
        <f t="shared" si="23"/>
        <v>216.36</v>
      </c>
      <c r="N43" s="44">
        <f t="shared" si="23"/>
        <v>216.36</v>
      </c>
      <c r="O43" s="44">
        <f t="shared" si="23"/>
        <v>216.36</v>
      </c>
      <c r="P43" s="44">
        <f t="shared" si="23"/>
        <v>216.36</v>
      </c>
      <c r="Q43" s="44">
        <f t="shared" si="23"/>
        <v>216.36</v>
      </c>
      <c r="R43" s="44">
        <f t="shared" si="23"/>
        <v>216.36</v>
      </c>
      <c r="S43" s="44">
        <f t="shared" si="23"/>
        <v>216.36</v>
      </c>
      <c r="T43" s="44">
        <f t="shared" si="23"/>
        <v>216.36</v>
      </c>
      <c r="U43" s="44">
        <f t="shared" si="23"/>
        <v>216.36</v>
      </c>
      <c r="V43" s="44">
        <f t="shared" si="23"/>
        <v>216.36</v>
      </c>
      <c r="W43" s="44">
        <f t="shared" si="23"/>
        <v>216.36</v>
      </c>
      <c r="X43" s="44">
        <f t="shared" si="23"/>
        <v>216.36</v>
      </c>
      <c r="Y43" s="44">
        <f t="shared" si="23"/>
        <v>216.36</v>
      </c>
      <c r="Z43" s="44">
        <f t="shared" si="23"/>
        <v>216.36</v>
      </c>
      <c r="AA43" s="44">
        <f t="shared" si="23"/>
        <v>216.36</v>
      </c>
    </row>
    <row r="44" spans="1:27" ht="12.75" customHeight="1" x14ac:dyDescent="0.2">
      <c r="A44" s="98" t="s">
        <v>31</v>
      </c>
      <c r="B44" s="28" t="str">
        <f>"07"&amp;"."&amp;$B$218&amp;"."&amp;$B$219</f>
        <v>07.12.2023</v>
      </c>
      <c r="C44" s="90" t="s">
        <v>76</v>
      </c>
      <c r="D44" s="91">
        <f>ROUND(((D45+D46+D48+D47+D49)/1000),5)</f>
        <v>3.6404100000000001</v>
      </c>
      <c r="E44" s="91">
        <f t="shared" ref="E44:AA44" si="24">ROUND(((E45+E46+E48+E47+E49)/1000),5)</f>
        <v>3.5137499999999999</v>
      </c>
      <c r="F44" s="91">
        <f t="shared" si="24"/>
        <v>3.4351099999999999</v>
      </c>
      <c r="G44" s="91">
        <f t="shared" si="24"/>
        <v>3.4149799999999999</v>
      </c>
      <c r="H44" s="91">
        <f t="shared" si="24"/>
        <v>3.5262199999999999</v>
      </c>
      <c r="I44" s="91">
        <f t="shared" si="24"/>
        <v>3.68784</v>
      </c>
      <c r="J44" s="91">
        <f t="shared" si="24"/>
        <v>3.93445</v>
      </c>
      <c r="K44" s="91">
        <f t="shared" si="24"/>
        <v>4.2990500000000003</v>
      </c>
      <c r="L44" s="91">
        <f t="shared" si="24"/>
        <v>4.4388199999999998</v>
      </c>
      <c r="M44" s="91">
        <f t="shared" si="24"/>
        <v>4.5774699999999999</v>
      </c>
      <c r="N44" s="91">
        <f t="shared" si="24"/>
        <v>4.6789300000000003</v>
      </c>
      <c r="O44" s="91">
        <f t="shared" si="24"/>
        <v>4.5402899999999997</v>
      </c>
      <c r="P44" s="91">
        <f t="shared" si="24"/>
        <v>4.5055100000000001</v>
      </c>
      <c r="Q44" s="91">
        <f t="shared" si="24"/>
        <v>4.5162599999999999</v>
      </c>
      <c r="R44" s="91">
        <f t="shared" si="24"/>
        <v>4.5126799999999996</v>
      </c>
      <c r="S44" s="91">
        <f t="shared" si="24"/>
        <v>4.5401699999999998</v>
      </c>
      <c r="T44" s="91">
        <f t="shared" si="24"/>
        <v>4.7553400000000003</v>
      </c>
      <c r="U44" s="91">
        <f t="shared" si="24"/>
        <v>4.7810100000000002</v>
      </c>
      <c r="V44" s="91">
        <f t="shared" si="24"/>
        <v>4.7507299999999999</v>
      </c>
      <c r="W44" s="91">
        <f t="shared" si="24"/>
        <v>4.5222899999999999</v>
      </c>
      <c r="X44" s="91">
        <f t="shared" si="24"/>
        <v>4.4303499999999998</v>
      </c>
      <c r="Y44" s="91">
        <f t="shared" si="24"/>
        <v>4.2956200000000004</v>
      </c>
      <c r="Z44" s="91">
        <f t="shared" si="24"/>
        <v>4.0080600000000004</v>
      </c>
      <c r="AA44" s="91">
        <f t="shared" si="24"/>
        <v>3.8358699999999999</v>
      </c>
    </row>
    <row r="45" spans="1:27" ht="12.75" customHeight="1" outlineLevel="1" x14ac:dyDescent="0.2">
      <c r="A45" s="99" t="s">
        <v>895</v>
      </c>
      <c r="B45" s="63" t="s">
        <v>238</v>
      </c>
      <c r="C45" s="43" t="s">
        <v>79</v>
      </c>
      <c r="D45" s="44">
        <v>1022.08</v>
      </c>
      <c r="E45" s="44">
        <v>895.42</v>
      </c>
      <c r="F45" s="44">
        <v>816.78</v>
      </c>
      <c r="G45" s="44">
        <v>796.65</v>
      </c>
      <c r="H45" s="44">
        <v>907.89</v>
      </c>
      <c r="I45" s="44">
        <v>1069.51</v>
      </c>
      <c r="J45" s="44">
        <v>1316.12</v>
      </c>
      <c r="K45" s="44">
        <v>1680.72</v>
      </c>
      <c r="L45" s="44">
        <v>1820.49</v>
      </c>
      <c r="M45" s="44">
        <v>1959.14</v>
      </c>
      <c r="N45" s="44">
        <v>2060.6</v>
      </c>
      <c r="O45" s="44">
        <v>1921.96</v>
      </c>
      <c r="P45" s="44">
        <v>1887.18</v>
      </c>
      <c r="Q45" s="44">
        <v>1897.93</v>
      </c>
      <c r="R45" s="44">
        <v>1894.35</v>
      </c>
      <c r="S45" s="44">
        <v>1921.84</v>
      </c>
      <c r="T45" s="44">
        <v>2137.0100000000002</v>
      </c>
      <c r="U45" s="44">
        <v>2162.6799999999998</v>
      </c>
      <c r="V45" s="44">
        <v>2132.4</v>
      </c>
      <c r="W45" s="44">
        <v>1903.96</v>
      </c>
      <c r="X45" s="44">
        <v>1812.02</v>
      </c>
      <c r="Y45" s="44">
        <v>1677.29</v>
      </c>
      <c r="Z45" s="44">
        <v>1389.73</v>
      </c>
      <c r="AA45" s="44">
        <v>1217.54</v>
      </c>
    </row>
    <row r="46" spans="1:27" ht="12.75" customHeight="1" outlineLevel="1" x14ac:dyDescent="0.2">
      <c r="A46" s="99" t="s">
        <v>896</v>
      </c>
      <c r="B46" s="63" t="s">
        <v>90</v>
      </c>
      <c r="C46" s="43" t="s">
        <v>79</v>
      </c>
      <c r="D46" s="44">
        <f>$D$10</f>
        <v>2222.89</v>
      </c>
      <c r="E46" s="44">
        <f t="shared" ref="E46:AA46" si="25">$D$10</f>
        <v>2222.89</v>
      </c>
      <c r="F46" s="44">
        <f t="shared" si="25"/>
        <v>2222.89</v>
      </c>
      <c r="G46" s="44">
        <f t="shared" si="25"/>
        <v>2222.89</v>
      </c>
      <c r="H46" s="44">
        <f t="shared" si="25"/>
        <v>2222.89</v>
      </c>
      <c r="I46" s="44">
        <f t="shared" si="25"/>
        <v>2222.89</v>
      </c>
      <c r="J46" s="44">
        <f t="shared" si="25"/>
        <v>2222.89</v>
      </c>
      <c r="K46" s="44">
        <f t="shared" si="25"/>
        <v>2222.89</v>
      </c>
      <c r="L46" s="44">
        <f t="shared" si="25"/>
        <v>2222.89</v>
      </c>
      <c r="M46" s="44">
        <f t="shared" si="25"/>
        <v>2222.89</v>
      </c>
      <c r="N46" s="44">
        <f t="shared" si="25"/>
        <v>2222.89</v>
      </c>
      <c r="O46" s="44">
        <f t="shared" si="25"/>
        <v>2222.89</v>
      </c>
      <c r="P46" s="44">
        <f t="shared" si="25"/>
        <v>2222.89</v>
      </c>
      <c r="Q46" s="44">
        <f t="shared" si="25"/>
        <v>2222.89</v>
      </c>
      <c r="R46" s="44">
        <f t="shared" si="25"/>
        <v>2222.89</v>
      </c>
      <c r="S46" s="44">
        <f t="shared" si="25"/>
        <v>2222.89</v>
      </c>
      <c r="T46" s="44">
        <f t="shared" si="25"/>
        <v>2222.89</v>
      </c>
      <c r="U46" s="44">
        <f t="shared" si="25"/>
        <v>2222.89</v>
      </c>
      <c r="V46" s="44">
        <f t="shared" si="25"/>
        <v>2222.89</v>
      </c>
      <c r="W46" s="44">
        <f t="shared" si="25"/>
        <v>2222.89</v>
      </c>
      <c r="X46" s="44">
        <f t="shared" si="25"/>
        <v>2222.89</v>
      </c>
      <c r="Y46" s="44">
        <f t="shared" si="25"/>
        <v>2222.89</v>
      </c>
      <c r="Z46" s="44">
        <f t="shared" si="25"/>
        <v>2222.89</v>
      </c>
      <c r="AA46" s="44">
        <f t="shared" si="25"/>
        <v>2222.89</v>
      </c>
    </row>
    <row r="47" spans="1:27" ht="12.75" customHeight="1" outlineLevel="1" x14ac:dyDescent="0.2">
      <c r="A47" s="99" t="s">
        <v>897</v>
      </c>
      <c r="B47" s="63" t="s">
        <v>83</v>
      </c>
      <c r="C47" s="43" t="s">
        <v>79</v>
      </c>
      <c r="D47" s="44">
        <v>3.72</v>
      </c>
      <c r="E47" s="44">
        <v>3.72</v>
      </c>
      <c r="F47" s="44">
        <v>3.72</v>
      </c>
      <c r="G47" s="44">
        <v>3.72</v>
      </c>
      <c r="H47" s="44">
        <v>3.72</v>
      </c>
      <c r="I47" s="44">
        <v>3.72</v>
      </c>
      <c r="J47" s="44">
        <v>3.72</v>
      </c>
      <c r="K47" s="44">
        <v>3.72</v>
      </c>
      <c r="L47" s="44">
        <v>3.72</v>
      </c>
      <c r="M47" s="44">
        <v>3.72</v>
      </c>
      <c r="N47" s="44">
        <v>3.72</v>
      </c>
      <c r="O47" s="44">
        <v>3.72</v>
      </c>
      <c r="P47" s="44">
        <v>3.72</v>
      </c>
      <c r="Q47" s="44">
        <v>3.72</v>
      </c>
      <c r="R47" s="44">
        <v>3.72</v>
      </c>
      <c r="S47" s="44">
        <v>3.72</v>
      </c>
      <c r="T47" s="44">
        <v>3.72</v>
      </c>
      <c r="U47" s="44">
        <v>3.72</v>
      </c>
      <c r="V47" s="44">
        <v>3.72</v>
      </c>
      <c r="W47" s="44">
        <v>3.72</v>
      </c>
      <c r="X47" s="44">
        <v>3.72</v>
      </c>
      <c r="Y47" s="44">
        <v>3.72</v>
      </c>
      <c r="Z47" s="44">
        <v>3.72</v>
      </c>
      <c r="AA47" s="44">
        <v>3.72</v>
      </c>
    </row>
    <row r="48" spans="1:27" ht="12.75" customHeight="1" outlineLevel="1" x14ac:dyDescent="0.2">
      <c r="A48" s="99" t="s">
        <v>898</v>
      </c>
      <c r="B48" s="63" t="s">
        <v>878</v>
      </c>
      <c r="C48" s="43" t="s">
        <v>79</v>
      </c>
      <c r="D48" s="44">
        <f>$D$12</f>
        <v>175.36</v>
      </c>
      <c r="E48" s="44">
        <f t="shared" ref="E48:AA48" si="26">$D$12</f>
        <v>175.36</v>
      </c>
      <c r="F48" s="44">
        <f t="shared" si="26"/>
        <v>175.36</v>
      </c>
      <c r="G48" s="44">
        <f t="shared" si="26"/>
        <v>175.36</v>
      </c>
      <c r="H48" s="44">
        <f t="shared" si="26"/>
        <v>175.36</v>
      </c>
      <c r="I48" s="44">
        <f t="shared" si="26"/>
        <v>175.36</v>
      </c>
      <c r="J48" s="44">
        <f t="shared" si="26"/>
        <v>175.36</v>
      </c>
      <c r="K48" s="44">
        <f t="shared" si="26"/>
        <v>175.36</v>
      </c>
      <c r="L48" s="44">
        <f t="shared" si="26"/>
        <v>175.36</v>
      </c>
      <c r="M48" s="44">
        <f t="shared" si="26"/>
        <v>175.36</v>
      </c>
      <c r="N48" s="44">
        <f t="shared" si="26"/>
        <v>175.36</v>
      </c>
      <c r="O48" s="44">
        <f t="shared" si="26"/>
        <v>175.36</v>
      </c>
      <c r="P48" s="44">
        <f t="shared" si="26"/>
        <v>175.36</v>
      </c>
      <c r="Q48" s="44">
        <f t="shared" si="26"/>
        <v>175.36</v>
      </c>
      <c r="R48" s="44">
        <f t="shared" si="26"/>
        <v>175.36</v>
      </c>
      <c r="S48" s="44">
        <f t="shared" si="26"/>
        <v>175.36</v>
      </c>
      <c r="T48" s="44">
        <f t="shared" si="26"/>
        <v>175.36</v>
      </c>
      <c r="U48" s="44">
        <f t="shared" si="26"/>
        <v>175.36</v>
      </c>
      <c r="V48" s="44">
        <f t="shared" si="26"/>
        <v>175.36</v>
      </c>
      <c r="W48" s="44">
        <f t="shared" si="26"/>
        <v>175.36</v>
      </c>
      <c r="X48" s="44">
        <f t="shared" si="26"/>
        <v>175.36</v>
      </c>
      <c r="Y48" s="44">
        <f t="shared" si="26"/>
        <v>175.36</v>
      </c>
      <c r="Z48" s="44">
        <f t="shared" si="26"/>
        <v>175.36</v>
      </c>
      <c r="AA48" s="44">
        <f t="shared" si="26"/>
        <v>175.36</v>
      </c>
    </row>
    <row r="49" spans="1:27" ht="12.75" customHeight="1" outlineLevel="1" x14ac:dyDescent="0.2">
      <c r="A49" s="99" t="s">
        <v>899</v>
      </c>
      <c r="B49" s="63" t="s">
        <v>874</v>
      </c>
      <c r="C49" s="43" t="s">
        <v>79</v>
      </c>
      <c r="D49" s="44">
        <f>$D$13</f>
        <v>216.36</v>
      </c>
      <c r="E49" s="44">
        <f t="shared" ref="E49:AA49" si="27">$D$13</f>
        <v>216.36</v>
      </c>
      <c r="F49" s="44">
        <f t="shared" si="27"/>
        <v>216.36</v>
      </c>
      <c r="G49" s="44">
        <f t="shared" si="27"/>
        <v>216.36</v>
      </c>
      <c r="H49" s="44">
        <f t="shared" si="27"/>
        <v>216.36</v>
      </c>
      <c r="I49" s="44">
        <f t="shared" si="27"/>
        <v>216.36</v>
      </c>
      <c r="J49" s="44">
        <f t="shared" si="27"/>
        <v>216.36</v>
      </c>
      <c r="K49" s="44">
        <f t="shared" si="27"/>
        <v>216.36</v>
      </c>
      <c r="L49" s="44">
        <f t="shared" si="27"/>
        <v>216.36</v>
      </c>
      <c r="M49" s="44">
        <f t="shared" si="27"/>
        <v>216.36</v>
      </c>
      <c r="N49" s="44">
        <f t="shared" si="27"/>
        <v>216.36</v>
      </c>
      <c r="O49" s="44">
        <f t="shared" si="27"/>
        <v>216.36</v>
      </c>
      <c r="P49" s="44">
        <f t="shared" si="27"/>
        <v>216.36</v>
      </c>
      <c r="Q49" s="44">
        <f t="shared" si="27"/>
        <v>216.36</v>
      </c>
      <c r="R49" s="44">
        <f t="shared" si="27"/>
        <v>216.36</v>
      </c>
      <c r="S49" s="44">
        <f t="shared" si="27"/>
        <v>216.36</v>
      </c>
      <c r="T49" s="44">
        <f t="shared" si="27"/>
        <v>216.36</v>
      </c>
      <c r="U49" s="44">
        <f t="shared" si="27"/>
        <v>216.36</v>
      </c>
      <c r="V49" s="44">
        <f t="shared" si="27"/>
        <v>216.36</v>
      </c>
      <c r="W49" s="44">
        <f t="shared" si="27"/>
        <v>216.36</v>
      </c>
      <c r="X49" s="44">
        <f t="shared" si="27"/>
        <v>216.36</v>
      </c>
      <c r="Y49" s="44">
        <f t="shared" si="27"/>
        <v>216.36</v>
      </c>
      <c r="Z49" s="44">
        <f t="shared" si="27"/>
        <v>216.36</v>
      </c>
      <c r="AA49" s="44">
        <f t="shared" si="27"/>
        <v>216.36</v>
      </c>
    </row>
    <row r="50" spans="1:27" ht="12.75" customHeight="1" x14ac:dyDescent="0.2">
      <c r="A50" s="98" t="s">
        <v>33</v>
      </c>
      <c r="B50" s="28" t="str">
        <f>"08"&amp;"."&amp;$B$218&amp;"."&amp;$B$219</f>
        <v>08.12.2023</v>
      </c>
      <c r="C50" s="90" t="s">
        <v>76</v>
      </c>
      <c r="D50" s="91">
        <f>ROUND(((D51+D52+D54+D53+D55)/1000),5)</f>
        <v>3.6230699999999998</v>
      </c>
      <c r="E50" s="91">
        <f t="shared" ref="E50:AA50" si="28">ROUND(((E51+E52+E54+E53+E55)/1000),5)</f>
        <v>3.4713500000000002</v>
      </c>
      <c r="F50" s="91">
        <f t="shared" si="28"/>
        <v>2.8003200000000001</v>
      </c>
      <c r="G50" s="91">
        <f t="shared" si="28"/>
        <v>2.7976100000000002</v>
      </c>
      <c r="H50" s="91">
        <f t="shared" si="28"/>
        <v>2.81738</v>
      </c>
      <c r="I50" s="91">
        <f t="shared" si="28"/>
        <v>3.6701199999999998</v>
      </c>
      <c r="J50" s="91">
        <f t="shared" si="28"/>
        <v>3.9059300000000001</v>
      </c>
      <c r="K50" s="91">
        <f t="shared" si="28"/>
        <v>4.2214400000000003</v>
      </c>
      <c r="L50" s="91">
        <f t="shared" si="28"/>
        <v>4.4435799999999999</v>
      </c>
      <c r="M50" s="91">
        <f t="shared" si="28"/>
        <v>4.4834800000000001</v>
      </c>
      <c r="N50" s="91">
        <f t="shared" si="28"/>
        <v>4.5007299999999999</v>
      </c>
      <c r="O50" s="91">
        <f t="shared" si="28"/>
        <v>4.5198400000000003</v>
      </c>
      <c r="P50" s="91">
        <f t="shared" si="28"/>
        <v>4.5069400000000002</v>
      </c>
      <c r="Q50" s="91">
        <f t="shared" si="28"/>
        <v>4.5180499999999997</v>
      </c>
      <c r="R50" s="91">
        <f t="shared" si="28"/>
        <v>4.5119400000000001</v>
      </c>
      <c r="S50" s="91">
        <f t="shared" si="28"/>
        <v>4.4610700000000003</v>
      </c>
      <c r="T50" s="91">
        <f t="shared" si="28"/>
        <v>4.4940800000000003</v>
      </c>
      <c r="U50" s="91">
        <f t="shared" si="28"/>
        <v>4.4880100000000001</v>
      </c>
      <c r="V50" s="91">
        <f t="shared" si="28"/>
        <v>4.4664099999999998</v>
      </c>
      <c r="W50" s="91">
        <f t="shared" si="28"/>
        <v>4.4559899999999999</v>
      </c>
      <c r="X50" s="91">
        <f t="shared" si="28"/>
        <v>4.43072</v>
      </c>
      <c r="Y50" s="91">
        <f t="shared" si="28"/>
        <v>4.2438900000000004</v>
      </c>
      <c r="Z50" s="91">
        <f t="shared" si="28"/>
        <v>3.9330099999999999</v>
      </c>
      <c r="AA50" s="91">
        <f t="shared" si="28"/>
        <v>3.82409</v>
      </c>
    </row>
    <row r="51" spans="1:27" ht="12.75" customHeight="1" outlineLevel="1" x14ac:dyDescent="0.2">
      <c r="A51" s="99" t="s">
        <v>36</v>
      </c>
      <c r="B51" s="63" t="s">
        <v>238</v>
      </c>
      <c r="C51" s="43" t="s">
        <v>79</v>
      </c>
      <c r="D51" s="44">
        <v>1004.74</v>
      </c>
      <c r="E51" s="44">
        <v>853.02</v>
      </c>
      <c r="F51" s="44">
        <v>181.99</v>
      </c>
      <c r="G51" s="44">
        <v>179.28</v>
      </c>
      <c r="H51" s="44">
        <v>199.05</v>
      </c>
      <c r="I51" s="44">
        <v>1051.79</v>
      </c>
      <c r="J51" s="44">
        <v>1287.5999999999999</v>
      </c>
      <c r="K51" s="44">
        <v>1603.11</v>
      </c>
      <c r="L51" s="44">
        <v>1825.25</v>
      </c>
      <c r="M51" s="44">
        <v>1865.15</v>
      </c>
      <c r="N51" s="44">
        <v>1882.4</v>
      </c>
      <c r="O51" s="44">
        <v>1901.51</v>
      </c>
      <c r="P51" s="44">
        <v>1888.61</v>
      </c>
      <c r="Q51" s="44">
        <v>1899.72</v>
      </c>
      <c r="R51" s="44">
        <v>1893.61</v>
      </c>
      <c r="S51" s="44">
        <v>1842.74</v>
      </c>
      <c r="T51" s="44">
        <v>1875.75</v>
      </c>
      <c r="U51" s="44">
        <v>1869.68</v>
      </c>
      <c r="V51" s="44">
        <v>1848.08</v>
      </c>
      <c r="W51" s="44">
        <v>1837.66</v>
      </c>
      <c r="X51" s="44">
        <v>1812.39</v>
      </c>
      <c r="Y51" s="44">
        <v>1625.56</v>
      </c>
      <c r="Z51" s="44">
        <v>1314.68</v>
      </c>
      <c r="AA51" s="44">
        <v>1205.76</v>
      </c>
    </row>
    <row r="52" spans="1:27" ht="12.75" customHeight="1" outlineLevel="1" x14ac:dyDescent="0.2">
      <c r="A52" s="99" t="s">
        <v>44</v>
      </c>
      <c r="B52" s="63" t="s">
        <v>90</v>
      </c>
      <c r="C52" s="43" t="s">
        <v>79</v>
      </c>
      <c r="D52" s="44">
        <f>$D$10</f>
        <v>2222.89</v>
      </c>
      <c r="E52" s="44">
        <f t="shared" ref="E52:AA52" si="29">$D$10</f>
        <v>2222.89</v>
      </c>
      <c r="F52" s="44">
        <f t="shared" si="29"/>
        <v>2222.89</v>
      </c>
      <c r="G52" s="44">
        <f t="shared" si="29"/>
        <v>2222.89</v>
      </c>
      <c r="H52" s="44">
        <f t="shared" si="29"/>
        <v>2222.89</v>
      </c>
      <c r="I52" s="44">
        <f t="shared" si="29"/>
        <v>2222.89</v>
      </c>
      <c r="J52" s="44">
        <f t="shared" si="29"/>
        <v>2222.89</v>
      </c>
      <c r="K52" s="44">
        <f t="shared" si="29"/>
        <v>2222.89</v>
      </c>
      <c r="L52" s="44">
        <f t="shared" si="29"/>
        <v>2222.89</v>
      </c>
      <c r="M52" s="44">
        <f t="shared" si="29"/>
        <v>2222.89</v>
      </c>
      <c r="N52" s="44">
        <f t="shared" si="29"/>
        <v>2222.89</v>
      </c>
      <c r="O52" s="44">
        <f t="shared" si="29"/>
        <v>2222.89</v>
      </c>
      <c r="P52" s="44">
        <f t="shared" si="29"/>
        <v>2222.89</v>
      </c>
      <c r="Q52" s="44">
        <f t="shared" si="29"/>
        <v>2222.89</v>
      </c>
      <c r="R52" s="44">
        <f t="shared" si="29"/>
        <v>2222.89</v>
      </c>
      <c r="S52" s="44">
        <f t="shared" si="29"/>
        <v>2222.89</v>
      </c>
      <c r="T52" s="44">
        <f t="shared" si="29"/>
        <v>2222.89</v>
      </c>
      <c r="U52" s="44">
        <f t="shared" si="29"/>
        <v>2222.89</v>
      </c>
      <c r="V52" s="44">
        <f t="shared" si="29"/>
        <v>2222.89</v>
      </c>
      <c r="W52" s="44">
        <f t="shared" si="29"/>
        <v>2222.89</v>
      </c>
      <c r="X52" s="44">
        <f t="shared" si="29"/>
        <v>2222.89</v>
      </c>
      <c r="Y52" s="44">
        <f t="shared" si="29"/>
        <v>2222.89</v>
      </c>
      <c r="Z52" s="44">
        <f t="shared" si="29"/>
        <v>2222.89</v>
      </c>
      <c r="AA52" s="44">
        <f t="shared" si="29"/>
        <v>2222.89</v>
      </c>
    </row>
    <row r="53" spans="1:27" ht="12.75" customHeight="1" outlineLevel="1" x14ac:dyDescent="0.2">
      <c r="A53" s="99" t="s">
        <v>900</v>
      </c>
      <c r="B53" s="63" t="s">
        <v>83</v>
      </c>
      <c r="C53" s="43" t="s">
        <v>79</v>
      </c>
      <c r="D53" s="44">
        <v>3.72</v>
      </c>
      <c r="E53" s="44">
        <v>3.72</v>
      </c>
      <c r="F53" s="44">
        <v>3.72</v>
      </c>
      <c r="G53" s="44">
        <v>3.72</v>
      </c>
      <c r="H53" s="44">
        <v>3.72</v>
      </c>
      <c r="I53" s="44">
        <v>3.72</v>
      </c>
      <c r="J53" s="44">
        <v>3.72</v>
      </c>
      <c r="K53" s="44">
        <v>3.72</v>
      </c>
      <c r="L53" s="44">
        <v>3.72</v>
      </c>
      <c r="M53" s="44">
        <v>3.72</v>
      </c>
      <c r="N53" s="44">
        <v>3.72</v>
      </c>
      <c r="O53" s="44">
        <v>3.72</v>
      </c>
      <c r="P53" s="44">
        <v>3.72</v>
      </c>
      <c r="Q53" s="44">
        <v>3.72</v>
      </c>
      <c r="R53" s="44">
        <v>3.72</v>
      </c>
      <c r="S53" s="44">
        <v>3.72</v>
      </c>
      <c r="T53" s="44">
        <v>3.72</v>
      </c>
      <c r="U53" s="44">
        <v>3.72</v>
      </c>
      <c r="V53" s="44">
        <v>3.72</v>
      </c>
      <c r="W53" s="44">
        <v>3.72</v>
      </c>
      <c r="X53" s="44">
        <v>3.72</v>
      </c>
      <c r="Y53" s="44">
        <v>3.72</v>
      </c>
      <c r="Z53" s="44">
        <v>3.72</v>
      </c>
      <c r="AA53" s="44">
        <v>3.72</v>
      </c>
    </row>
    <row r="54" spans="1:27" ht="12.75" customHeight="1" outlineLevel="1" x14ac:dyDescent="0.2">
      <c r="A54" s="99" t="s">
        <v>901</v>
      </c>
      <c r="B54" s="63" t="s">
        <v>878</v>
      </c>
      <c r="C54" s="43" t="s">
        <v>79</v>
      </c>
      <c r="D54" s="44">
        <f>$D$12</f>
        <v>175.36</v>
      </c>
      <c r="E54" s="44">
        <f t="shared" ref="E54:AA54" si="30">$D$12</f>
        <v>175.36</v>
      </c>
      <c r="F54" s="44">
        <f t="shared" si="30"/>
        <v>175.36</v>
      </c>
      <c r="G54" s="44">
        <f t="shared" si="30"/>
        <v>175.36</v>
      </c>
      <c r="H54" s="44">
        <f t="shared" si="30"/>
        <v>175.36</v>
      </c>
      <c r="I54" s="44">
        <f t="shared" si="30"/>
        <v>175.36</v>
      </c>
      <c r="J54" s="44">
        <f t="shared" si="30"/>
        <v>175.36</v>
      </c>
      <c r="K54" s="44">
        <f t="shared" si="30"/>
        <v>175.36</v>
      </c>
      <c r="L54" s="44">
        <f t="shared" si="30"/>
        <v>175.36</v>
      </c>
      <c r="M54" s="44">
        <f t="shared" si="30"/>
        <v>175.36</v>
      </c>
      <c r="N54" s="44">
        <f t="shared" si="30"/>
        <v>175.36</v>
      </c>
      <c r="O54" s="44">
        <f t="shared" si="30"/>
        <v>175.36</v>
      </c>
      <c r="P54" s="44">
        <f t="shared" si="30"/>
        <v>175.36</v>
      </c>
      <c r="Q54" s="44">
        <f t="shared" si="30"/>
        <v>175.36</v>
      </c>
      <c r="R54" s="44">
        <f t="shared" si="30"/>
        <v>175.36</v>
      </c>
      <c r="S54" s="44">
        <f t="shared" si="30"/>
        <v>175.36</v>
      </c>
      <c r="T54" s="44">
        <f t="shared" si="30"/>
        <v>175.36</v>
      </c>
      <c r="U54" s="44">
        <f t="shared" si="30"/>
        <v>175.36</v>
      </c>
      <c r="V54" s="44">
        <f t="shared" si="30"/>
        <v>175.36</v>
      </c>
      <c r="W54" s="44">
        <f t="shared" si="30"/>
        <v>175.36</v>
      </c>
      <c r="X54" s="44">
        <f t="shared" si="30"/>
        <v>175.36</v>
      </c>
      <c r="Y54" s="44">
        <f t="shared" si="30"/>
        <v>175.36</v>
      </c>
      <c r="Z54" s="44">
        <f t="shared" si="30"/>
        <v>175.36</v>
      </c>
      <c r="AA54" s="44">
        <f t="shared" si="30"/>
        <v>175.36</v>
      </c>
    </row>
    <row r="55" spans="1:27" ht="12.75" customHeight="1" outlineLevel="1" x14ac:dyDescent="0.2">
      <c r="A55" s="99" t="s">
        <v>902</v>
      </c>
      <c r="B55" s="63" t="s">
        <v>874</v>
      </c>
      <c r="C55" s="43" t="s">
        <v>79</v>
      </c>
      <c r="D55" s="44">
        <f>$D$13</f>
        <v>216.36</v>
      </c>
      <c r="E55" s="44">
        <f t="shared" ref="E55:AA55" si="31">$D$13</f>
        <v>216.36</v>
      </c>
      <c r="F55" s="44">
        <f t="shared" si="31"/>
        <v>216.36</v>
      </c>
      <c r="G55" s="44">
        <f t="shared" si="31"/>
        <v>216.36</v>
      </c>
      <c r="H55" s="44">
        <f t="shared" si="31"/>
        <v>216.36</v>
      </c>
      <c r="I55" s="44">
        <f t="shared" si="31"/>
        <v>216.36</v>
      </c>
      <c r="J55" s="44">
        <f t="shared" si="31"/>
        <v>216.36</v>
      </c>
      <c r="K55" s="44">
        <f t="shared" si="31"/>
        <v>216.36</v>
      </c>
      <c r="L55" s="44">
        <f t="shared" si="31"/>
        <v>216.36</v>
      </c>
      <c r="M55" s="44">
        <f t="shared" si="31"/>
        <v>216.36</v>
      </c>
      <c r="N55" s="44">
        <f t="shared" si="31"/>
        <v>216.36</v>
      </c>
      <c r="O55" s="44">
        <f t="shared" si="31"/>
        <v>216.36</v>
      </c>
      <c r="P55" s="44">
        <f t="shared" si="31"/>
        <v>216.36</v>
      </c>
      <c r="Q55" s="44">
        <f t="shared" si="31"/>
        <v>216.36</v>
      </c>
      <c r="R55" s="44">
        <f t="shared" si="31"/>
        <v>216.36</v>
      </c>
      <c r="S55" s="44">
        <f t="shared" si="31"/>
        <v>216.36</v>
      </c>
      <c r="T55" s="44">
        <f t="shared" si="31"/>
        <v>216.36</v>
      </c>
      <c r="U55" s="44">
        <f t="shared" si="31"/>
        <v>216.36</v>
      </c>
      <c r="V55" s="44">
        <f t="shared" si="31"/>
        <v>216.36</v>
      </c>
      <c r="W55" s="44">
        <f t="shared" si="31"/>
        <v>216.36</v>
      </c>
      <c r="X55" s="44">
        <f t="shared" si="31"/>
        <v>216.36</v>
      </c>
      <c r="Y55" s="44">
        <f t="shared" si="31"/>
        <v>216.36</v>
      </c>
      <c r="Z55" s="44">
        <f t="shared" si="31"/>
        <v>216.36</v>
      </c>
      <c r="AA55" s="44">
        <f t="shared" si="31"/>
        <v>216.36</v>
      </c>
    </row>
    <row r="56" spans="1:27" ht="12.75" customHeight="1" x14ac:dyDescent="0.2">
      <c r="A56" s="98" t="s">
        <v>48</v>
      </c>
      <c r="B56" s="28" t="str">
        <f>"09"&amp;"."&amp;$B$218&amp;"."&amp;$B$219</f>
        <v>09.12.2023</v>
      </c>
      <c r="C56" s="90" t="s">
        <v>76</v>
      </c>
      <c r="D56" s="91">
        <f>ROUND(((D57+D58+D60+D59+D61)/1000),5)</f>
        <v>3.7195499999999999</v>
      </c>
      <c r="E56" s="91">
        <f t="shared" ref="E56:AA56" si="32">ROUND(((E57+E58+E60+E59+E61)/1000),5)</f>
        <v>3.6112199999999999</v>
      </c>
      <c r="F56" s="91">
        <f t="shared" si="32"/>
        <v>3.4976699999999998</v>
      </c>
      <c r="G56" s="91">
        <f t="shared" si="32"/>
        <v>3.4503300000000001</v>
      </c>
      <c r="H56" s="91">
        <f t="shared" si="32"/>
        <v>3.4939499999999999</v>
      </c>
      <c r="I56" s="91">
        <f t="shared" si="32"/>
        <v>3.6149300000000002</v>
      </c>
      <c r="J56" s="91">
        <f t="shared" si="32"/>
        <v>3.7250100000000002</v>
      </c>
      <c r="K56" s="91">
        <f t="shared" si="32"/>
        <v>3.9784799999999998</v>
      </c>
      <c r="L56" s="91">
        <f t="shared" si="32"/>
        <v>4.21448</v>
      </c>
      <c r="M56" s="91">
        <f t="shared" si="32"/>
        <v>4.4346199999999998</v>
      </c>
      <c r="N56" s="91">
        <f t="shared" si="32"/>
        <v>4.4635999999999996</v>
      </c>
      <c r="O56" s="91">
        <f t="shared" si="32"/>
        <v>4.4966499999999998</v>
      </c>
      <c r="P56" s="91">
        <f t="shared" si="32"/>
        <v>4.4760299999999997</v>
      </c>
      <c r="Q56" s="91">
        <f t="shared" si="32"/>
        <v>4.4740500000000001</v>
      </c>
      <c r="R56" s="91">
        <f t="shared" si="32"/>
        <v>4.4528400000000001</v>
      </c>
      <c r="S56" s="91">
        <f t="shared" si="32"/>
        <v>4.4512200000000002</v>
      </c>
      <c r="T56" s="91">
        <f t="shared" si="32"/>
        <v>4.4716399999999998</v>
      </c>
      <c r="U56" s="91">
        <f t="shared" si="32"/>
        <v>4.50291</v>
      </c>
      <c r="V56" s="91">
        <f t="shared" si="32"/>
        <v>4.4809599999999996</v>
      </c>
      <c r="W56" s="91">
        <f t="shared" si="32"/>
        <v>4.4534599999999998</v>
      </c>
      <c r="X56" s="91">
        <f t="shared" si="32"/>
        <v>4.4281300000000003</v>
      </c>
      <c r="Y56" s="91">
        <f t="shared" si="32"/>
        <v>4.2330899999999998</v>
      </c>
      <c r="Z56" s="91">
        <f t="shared" si="32"/>
        <v>3.9340199999999999</v>
      </c>
      <c r="AA56" s="91">
        <f t="shared" si="32"/>
        <v>3.8107099999999998</v>
      </c>
    </row>
    <row r="57" spans="1:27" ht="12.75" customHeight="1" outlineLevel="1" x14ac:dyDescent="0.2">
      <c r="A57" s="99" t="s">
        <v>903</v>
      </c>
      <c r="B57" s="63" t="s">
        <v>238</v>
      </c>
      <c r="C57" s="43" t="s">
        <v>79</v>
      </c>
      <c r="D57" s="44">
        <v>1101.22</v>
      </c>
      <c r="E57" s="44">
        <v>992.89</v>
      </c>
      <c r="F57" s="44">
        <v>879.34</v>
      </c>
      <c r="G57" s="44">
        <v>832</v>
      </c>
      <c r="H57" s="44">
        <v>875.62</v>
      </c>
      <c r="I57" s="44">
        <v>996.6</v>
      </c>
      <c r="J57" s="44">
        <v>1106.68</v>
      </c>
      <c r="K57" s="44">
        <v>1360.15</v>
      </c>
      <c r="L57" s="44">
        <v>1596.15</v>
      </c>
      <c r="M57" s="44">
        <v>1816.29</v>
      </c>
      <c r="N57" s="44">
        <v>1845.27</v>
      </c>
      <c r="O57" s="44">
        <v>1878.32</v>
      </c>
      <c r="P57" s="44">
        <v>1857.7</v>
      </c>
      <c r="Q57" s="44">
        <v>1855.72</v>
      </c>
      <c r="R57" s="44">
        <v>1834.51</v>
      </c>
      <c r="S57" s="44">
        <v>1832.89</v>
      </c>
      <c r="T57" s="44">
        <v>1853.31</v>
      </c>
      <c r="U57" s="44">
        <v>1884.58</v>
      </c>
      <c r="V57" s="44">
        <v>1862.63</v>
      </c>
      <c r="W57" s="44">
        <v>1835.13</v>
      </c>
      <c r="X57" s="44">
        <v>1809.8</v>
      </c>
      <c r="Y57" s="44">
        <v>1614.76</v>
      </c>
      <c r="Z57" s="44">
        <v>1315.69</v>
      </c>
      <c r="AA57" s="44">
        <v>1192.3800000000001</v>
      </c>
    </row>
    <row r="58" spans="1:27" ht="12.75" customHeight="1" outlineLevel="1" x14ac:dyDescent="0.2">
      <c r="A58" s="99" t="s">
        <v>904</v>
      </c>
      <c r="B58" s="63" t="s">
        <v>90</v>
      </c>
      <c r="C58" s="43" t="s">
        <v>79</v>
      </c>
      <c r="D58" s="44">
        <f>$D$10</f>
        <v>2222.89</v>
      </c>
      <c r="E58" s="44">
        <f t="shared" ref="E58:AA58" si="33">$D$10</f>
        <v>2222.89</v>
      </c>
      <c r="F58" s="44">
        <f t="shared" si="33"/>
        <v>2222.89</v>
      </c>
      <c r="G58" s="44">
        <f t="shared" si="33"/>
        <v>2222.89</v>
      </c>
      <c r="H58" s="44">
        <f t="shared" si="33"/>
        <v>2222.89</v>
      </c>
      <c r="I58" s="44">
        <f t="shared" si="33"/>
        <v>2222.89</v>
      </c>
      <c r="J58" s="44">
        <f t="shared" si="33"/>
        <v>2222.89</v>
      </c>
      <c r="K58" s="44">
        <f t="shared" si="33"/>
        <v>2222.89</v>
      </c>
      <c r="L58" s="44">
        <f t="shared" si="33"/>
        <v>2222.89</v>
      </c>
      <c r="M58" s="44">
        <f t="shared" si="33"/>
        <v>2222.89</v>
      </c>
      <c r="N58" s="44">
        <f t="shared" si="33"/>
        <v>2222.89</v>
      </c>
      <c r="O58" s="44">
        <f t="shared" si="33"/>
        <v>2222.89</v>
      </c>
      <c r="P58" s="44">
        <f t="shared" si="33"/>
        <v>2222.89</v>
      </c>
      <c r="Q58" s="44">
        <f t="shared" si="33"/>
        <v>2222.89</v>
      </c>
      <c r="R58" s="44">
        <f t="shared" si="33"/>
        <v>2222.89</v>
      </c>
      <c r="S58" s="44">
        <f t="shared" si="33"/>
        <v>2222.89</v>
      </c>
      <c r="T58" s="44">
        <f t="shared" si="33"/>
        <v>2222.89</v>
      </c>
      <c r="U58" s="44">
        <f t="shared" si="33"/>
        <v>2222.89</v>
      </c>
      <c r="V58" s="44">
        <f t="shared" si="33"/>
        <v>2222.89</v>
      </c>
      <c r="W58" s="44">
        <f t="shared" si="33"/>
        <v>2222.89</v>
      </c>
      <c r="X58" s="44">
        <f t="shared" si="33"/>
        <v>2222.89</v>
      </c>
      <c r="Y58" s="44">
        <f t="shared" si="33"/>
        <v>2222.89</v>
      </c>
      <c r="Z58" s="44">
        <f t="shared" si="33"/>
        <v>2222.89</v>
      </c>
      <c r="AA58" s="44">
        <f t="shared" si="33"/>
        <v>2222.89</v>
      </c>
    </row>
    <row r="59" spans="1:27" ht="12.75" customHeight="1" outlineLevel="1" x14ac:dyDescent="0.2">
      <c r="A59" s="99" t="s">
        <v>905</v>
      </c>
      <c r="B59" s="63" t="s">
        <v>83</v>
      </c>
      <c r="C59" s="43" t="s">
        <v>79</v>
      </c>
      <c r="D59" s="44">
        <v>3.72</v>
      </c>
      <c r="E59" s="44">
        <v>3.72</v>
      </c>
      <c r="F59" s="44">
        <v>3.72</v>
      </c>
      <c r="G59" s="44">
        <v>3.72</v>
      </c>
      <c r="H59" s="44">
        <v>3.72</v>
      </c>
      <c r="I59" s="44">
        <v>3.72</v>
      </c>
      <c r="J59" s="44">
        <v>3.72</v>
      </c>
      <c r="K59" s="44">
        <v>3.72</v>
      </c>
      <c r="L59" s="44">
        <v>3.72</v>
      </c>
      <c r="M59" s="44">
        <v>3.72</v>
      </c>
      <c r="N59" s="44">
        <v>3.72</v>
      </c>
      <c r="O59" s="44">
        <v>3.72</v>
      </c>
      <c r="P59" s="44">
        <v>3.72</v>
      </c>
      <c r="Q59" s="44">
        <v>3.72</v>
      </c>
      <c r="R59" s="44">
        <v>3.72</v>
      </c>
      <c r="S59" s="44">
        <v>3.72</v>
      </c>
      <c r="T59" s="44">
        <v>3.72</v>
      </c>
      <c r="U59" s="44">
        <v>3.72</v>
      </c>
      <c r="V59" s="44">
        <v>3.72</v>
      </c>
      <c r="W59" s="44">
        <v>3.72</v>
      </c>
      <c r="X59" s="44">
        <v>3.72</v>
      </c>
      <c r="Y59" s="44">
        <v>3.72</v>
      </c>
      <c r="Z59" s="44">
        <v>3.72</v>
      </c>
      <c r="AA59" s="44">
        <v>3.72</v>
      </c>
    </row>
    <row r="60" spans="1:27" ht="12.75" customHeight="1" outlineLevel="1" x14ac:dyDescent="0.2">
      <c r="A60" s="99" t="s">
        <v>906</v>
      </c>
      <c r="B60" s="63" t="s">
        <v>878</v>
      </c>
      <c r="C60" s="43" t="s">
        <v>79</v>
      </c>
      <c r="D60" s="44">
        <f>$D$12</f>
        <v>175.36</v>
      </c>
      <c r="E60" s="44">
        <f t="shared" ref="E60:AA60" si="34">$D$12</f>
        <v>175.36</v>
      </c>
      <c r="F60" s="44">
        <f t="shared" si="34"/>
        <v>175.36</v>
      </c>
      <c r="G60" s="44">
        <f t="shared" si="34"/>
        <v>175.36</v>
      </c>
      <c r="H60" s="44">
        <f t="shared" si="34"/>
        <v>175.36</v>
      </c>
      <c r="I60" s="44">
        <f t="shared" si="34"/>
        <v>175.36</v>
      </c>
      <c r="J60" s="44">
        <f t="shared" si="34"/>
        <v>175.36</v>
      </c>
      <c r="K60" s="44">
        <f t="shared" si="34"/>
        <v>175.36</v>
      </c>
      <c r="L60" s="44">
        <f t="shared" si="34"/>
        <v>175.36</v>
      </c>
      <c r="M60" s="44">
        <f t="shared" si="34"/>
        <v>175.36</v>
      </c>
      <c r="N60" s="44">
        <f t="shared" si="34"/>
        <v>175.36</v>
      </c>
      <c r="O60" s="44">
        <f t="shared" si="34"/>
        <v>175.36</v>
      </c>
      <c r="P60" s="44">
        <f t="shared" si="34"/>
        <v>175.36</v>
      </c>
      <c r="Q60" s="44">
        <f t="shared" si="34"/>
        <v>175.36</v>
      </c>
      <c r="R60" s="44">
        <f t="shared" si="34"/>
        <v>175.36</v>
      </c>
      <c r="S60" s="44">
        <f t="shared" si="34"/>
        <v>175.36</v>
      </c>
      <c r="T60" s="44">
        <f t="shared" si="34"/>
        <v>175.36</v>
      </c>
      <c r="U60" s="44">
        <f t="shared" si="34"/>
        <v>175.36</v>
      </c>
      <c r="V60" s="44">
        <f t="shared" si="34"/>
        <v>175.36</v>
      </c>
      <c r="W60" s="44">
        <f t="shared" si="34"/>
        <v>175.36</v>
      </c>
      <c r="X60" s="44">
        <f t="shared" si="34"/>
        <v>175.36</v>
      </c>
      <c r="Y60" s="44">
        <f t="shared" si="34"/>
        <v>175.36</v>
      </c>
      <c r="Z60" s="44">
        <f t="shared" si="34"/>
        <v>175.36</v>
      </c>
      <c r="AA60" s="44">
        <f t="shared" si="34"/>
        <v>175.36</v>
      </c>
    </row>
    <row r="61" spans="1:27" ht="12.75" customHeight="1" outlineLevel="1" x14ac:dyDescent="0.2">
      <c r="A61" s="99" t="s">
        <v>907</v>
      </c>
      <c r="B61" s="63" t="s">
        <v>874</v>
      </c>
      <c r="C61" s="43" t="s">
        <v>79</v>
      </c>
      <c r="D61" s="44">
        <f>$D$13</f>
        <v>216.36</v>
      </c>
      <c r="E61" s="44">
        <f t="shared" ref="E61:AA61" si="35">$D$13</f>
        <v>216.36</v>
      </c>
      <c r="F61" s="44">
        <f t="shared" si="35"/>
        <v>216.36</v>
      </c>
      <c r="G61" s="44">
        <f t="shared" si="35"/>
        <v>216.36</v>
      </c>
      <c r="H61" s="44">
        <f t="shared" si="35"/>
        <v>216.36</v>
      </c>
      <c r="I61" s="44">
        <f t="shared" si="35"/>
        <v>216.36</v>
      </c>
      <c r="J61" s="44">
        <f t="shared" si="35"/>
        <v>216.36</v>
      </c>
      <c r="K61" s="44">
        <f t="shared" si="35"/>
        <v>216.36</v>
      </c>
      <c r="L61" s="44">
        <f t="shared" si="35"/>
        <v>216.36</v>
      </c>
      <c r="M61" s="44">
        <f t="shared" si="35"/>
        <v>216.36</v>
      </c>
      <c r="N61" s="44">
        <f t="shared" si="35"/>
        <v>216.36</v>
      </c>
      <c r="O61" s="44">
        <f t="shared" si="35"/>
        <v>216.36</v>
      </c>
      <c r="P61" s="44">
        <f t="shared" si="35"/>
        <v>216.36</v>
      </c>
      <c r="Q61" s="44">
        <f t="shared" si="35"/>
        <v>216.36</v>
      </c>
      <c r="R61" s="44">
        <f t="shared" si="35"/>
        <v>216.36</v>
      </c>
      <c r="S61" s="44">
        <f t="shared" si="35"/>
        <v>216.36</v>
      </c>
      <c r="T61" s="44">
        <f t="shared" si="35"/>
        <v>216.36</v>
      </c>
      <c r="U61" s="44">
        <f t="shared" si="35"/>
        <v>216.36</v>
      </c>
      <c r="V61" s="44">
        <f t="shared" si="35"/>
        <v>216.36</v>
      </c>
      <c r="W61" s="44">
        <f t="shared" si="35"/>
        <v>216.36</v>
      </c>
      <c r="X61" s="44">
        <f t="shared" si="35"/>
        <v>216.36</v>
      </c>
      <c r="Y61" s="44">
        <f t="shared" si="35"/>
        <v>216.36</v>
      </c>
      <c r="Z61" s="44">
        <f t="shared" si="35"/>
        <v>216.36</v>
      </c>
      <c r="AA61" s="44">
        <f t="shared" si="35"/>
        <v>216.36</v>
      </c>
    </row>
    <row r="62" spans="1:27" ht="12.75" customHeight="1" x14ac:dyDescent="0.2">
      <c r="A62" s="98" t="s">
        <v>50</v>
      </c>
      <c r="B62" s="28" t="str">
        <f>"10"&amp;"."&amp;$B$218&amp;"."&amp;$B$219</f>
        <v>10.12.2023</v>
      </c>
      <c r="C62" s="90" t="s">
        <v>76</v>
      </c>
      <c r="D62" s="91">
        <f>ROUND(((D63+D64+D66+D65+D67)/1000),5)</f>
        <v>3.6752899999999999</v>
      </c>
      <c r="E62" s="91">
        <f t="shared" ref="E62:AA62" si="36">ROUND(((E63+E64+E66+E65+E67)/1000),5)</f>
        <v>3.51925</v>
      </c>
      <c r="F62" s="91">
        <f t="shared" si="36"/>
        <v>3.4178799999999998</v>
      </c>
      <c r="G62" s="91">
        <f t="shared" si="36"/>
        <v>3.3642799999999999</v>
      </c>
      <c r="H62" s="91">
        <f t="shared" si="36"/>
        <v>2.8032400000000002</v>
      </c>
      <c r="I62" s="91">
        <f t="shared" si="36"/>
        <v>3.52887</v>
      </c>
      <c r="J62" s="91">
        <f t="shared" si="36"/>
        <v>3.6085699999999998</v>
      </c>
      <c r="K62" s="91">
        <f t="shared" si="36"/>
        <v>3.7276099999999999</v>
      </c>
      <c r="L62" s="91">
        <f t="shared" si="36"/>
        <v>4.0717999999999996</v>
      </c>
      <c r="M62" s="91">
        <f t="shared" si="36"/>
        <v>4.2370299999999999</v>
      </c>
      <c r="N62" s="91">
        <f t="shared" si="36"/>
        <v>4.3880999999999997</v>
      </c>
      <c r="O62" s="91">
        <f t="shared" si="36"/>
        <v>4.4164099999999999</v>
      </c>
      <c r="P62" s="91">
        <f t="shared" si="36"/>
        <v>4.4149799999999999</v>
      </c>
      <c r="Q62" s="91">
        <f t="shared" si="36"/>
        <v>4.4242100000000004</v>
      </c>
      <c r="R62" s="91">
        <f t="shared" si="36"/>
        <v>4.39384</v>
      </c>
      <c r="S62" s="91">
        <f t="shared" si="36"/>
        <v>4.3868600000000004</v>
      </c>
      <c r="T62" s="91">
        <f t="shared" si="36"/>
        <v>4.4504999999999999</v>
      </c>
      <c r="U62" s="91">
        <f t="shared" si="36"/>
        <v>4.4599599999999997</v>
      </c>
      <c r="V62" s="91">
        <f t="shared" si="36"/>
        <v>4.4570400000000001</v>
      </c>
      <c r="W62" s="91">
        <f t="shared" si="36"/>
        <v>4.4293300000000002</v>
      </c>
      <c r="X62" s="91">
        <f t="shared" si="36"/>
        <v>4.3602699999999999</v>
      </c>
      <c r="Y62" s="91">
        <f t="shared" si="36"/>
        <v>4.1810999999999998</v>
      </c>
      <c r="Z62" s="91">
        <f t="shared" si="36"/>
        <v>3.9211100000000001</v>
      </c>
      <c r="AA62" s="91">
        <f t="shared" si="36"/>
        <v>3.7436799999999999</v>
      </c>
    </row>
    <row r="63" spans="1:27" ht="12.75" customHeight="1" outlineLevel="1" x14ac:dyDescent="0.2">
      <c r="A63" s="99" t="s">
        <v>908</v>
      </c>
      <c r="B63" s="63" t="s">
        <v>238</v>
      </c>
      <c r="C63" s="43" t="s">
        <v>79</v>
      </c>
      <c r="D63" s="44">
        <v>1056.96</v>
      </c>
      <c r="E63" s="44">
        <v>900.92</v>
      </c>
      <c r="F63" s="44">
        <v>799.55</v>
      </c>
      <c r="G63" s="44">
        <v>745.95</v>
      </c>
      <c r="H63" s="44">
        <v>184.91</v>
      </c>
      <c r="I63" s="44">
        <v>910.54</v>
      </c>
      <c r="J63" s="44">
        <v>990.24</v>
      </c>
      <c r="K63" s="44">
        <v>1109.28</v>
      </c>
      <c r="L63" s="44">
        <v>1453.47</v>
      </c>
      <c r="M63" s="44">
        <v>1618.7</v>
      </c>
      <c r="N63" s="44">
        <v>1769.77</v>
      </c>
      <c r="O63" s="44">
        <v>1798.08</v>
      </c>
      <c r="P63" s="44">
        <v>1796.65</v>
      </c>
      <c r="Q63" s="44">
        <v>1805.88</v>
      </c>
      <c r="R63" s="44">
        <v>1775.51</v>
      </c>
      <c r="S63" s="44">
        <v>1768.53</v>
      </c>
      <c r="T63" s="44">
        <v>1832.17</v>
      </c>
      <c r="U63" s="44">
        <v>1841.63</v>
      </c>
      <c r="V63" s="44">
        <v>1838.71</v>
      </c>
      <c r="W63" s="44">
        <v>1811</v>
      </c>
      <c r="X63" s="44">
        <v>1741.94</v>
      </c>
      <c r="Y63" s="44">
        <v>1562.77</v>
      </c>
      <c r="Z63" s="44">
        <v>1302.78</v>
      </c>
      <c r="AA63" s="44">
        <v>1125.3499999999999</v>
      </c>
    </row>
    <row r="64" spans="1:27" ht="12.75" customHeight="1" outlineLevel="1" x14ac:dyDescent="0.2">
      <c r="A64" s="99" t="s">
        <v>909</v>
      </c>
      <c r="B64" s="63" t="s">
        <v>90</v>
      </c>
      <c r="C64" s="43" t="s">
        <v>79</v>
      </c>
      <c r="D64" s="44">
        <f>$D$10</f>
        <v>2222.89</v>
      </c>
      <c r="E64" s="44">
        <f t="shared" ref="E64:AA64" si="37">$D$10</f>
        <v>2222.89</v>
      </c>
      <c r="F64" s="44">
        <f t="shared" si="37"/>
        <v>2222.89</v>
      </c>
      <c r="G64" s="44">
        <f t="shared" si="37"/>
        <v>2222.89</v>
      </c>
      <c r="H64" s="44">
        <f t="shared" si="37"/>
        <v>2222.89</v>
      </c>
      <c r="I64" s="44">
        <f t="shared" si="37"/>
        <v>2222.89</v>
      </c>
      <c r="J64" s="44">
        <f t="shared" si="37"/>
        <v>2222.89</v>
      </c>
      <c r="K64" s="44">
        <f t="shared" si="37"/>
        <v>2222.89</v>
      </c>
      <c r="L64" s="44">
        <f t="shared" si="37"/>
        <v>2222.89</v>
      </c>
      <c r="M64" s="44">
        <f t="shared" si="37"/>
        <v>2222.89</v>
      </c>
      <c r="N64" s="44">
        <f t="shared" si="37"/>
        <v>2222.89</v>
      </c>
      <c r="O64" s="44">
        <f t="shared" si="37"/>
        <v>2222.89</v>
      </c>
      <c r="P64" s="44">
        <f t="shared" si="37"/>
        <v>2222.89</v>
      </c>
      <c r="Q64" s="44">
        <f t="shared" si="37"/>
        <v>2222.89</v>
      </c>
      <c r="R64" s="44">
        <f t="shared" si="37"/>
        <v>2222.89</v>
      </c>
      <c r="S64" s="44">
        <f t="shared" si="37"/>
        <v>2222.89</v>
      </c>
      <c r="T64" s="44">
        <f t="shared" si="37"/>
        <v>2222.89</v>
      </c>
      <c r="U64" s="44">
        <f t="shared" si="37"/>
        <v>2222.89</v>
      </c>
      <c r="V64" s="44">
        <f t="shared" si="37"/>
        <v>2222.89</v>
      </c>
      <c r="W64" s="44">
        <f t="shared" si="37"/>
        <v>2222.89</v>
      </c>
      <c r="X64" s="44">
        <f t="shared" si="37"/>
        <v>2222.89</v>
      </c>
      <c r="Y64" s="44">
        <f t="shared" si="37"/>
        <v>2222.89</v>
      </c>
      <c r="Z64" s="44">
        <f t="shared" si="37"/>
        <v>2222.89</v>
      </c>
      <c r="AA64" s="44">
        <f t="shared" si="37"/>
        <v>2222.89</v>
      </c>
    </row>
    <row r="65" spans="1:27" ht="12.75" customHeight="1" outlineLevel="1" x14ac:dyDescent="0.2">
      <c r="A65" s="99" t="s">
        <v>910</v>
      </c>
      <c r="B65" s="63" t="s">
        <v>83</v>
      </c>
      <c r="C65" s="43" t="s">
        <v>79</v>
      </c>
      <c r="D65" s="44">
        <v>3.72</v>
      </c>
      <c r="E65" s="44">
        <v>3.72</v>
      </c>
      <c r="F65" s="44">
        <v>3.72</v>
      </c>
      <c r="G65" s="44">
        <v>3.72</v>
      </c>
      <c r="H65" s="44">
        <v>3.72</v>
      </c>
      <c r="I65" s="44">
        <v>3.72</v>
      </c>
      <c r="J65" s="44">
        <v>3.72</v>
      </c>
      <c r="K65" s="44">
        <v>3.72</v>
      </c>
      <c r="L65" s="44">
        <v>3.72</v>
      </c>
      <c r="M65" s="44">
        <v>3.72</v>
      </c>
      <c r="N65" s="44">
        <v>3.72</v>
      </c>
      <c r="O65" s="44">
        <v>3.72</v>
      </c>
      <c r="P65" s="44">
        <v>3.72</v>
      </c>
      <c r="Q65" s="44">
        <v>3.72</v>
      </c>
      <c r="R65" s="44">
        <v>3.72</v>
      </c>
      <c r="S65" s="44">
        <v>3.72</v>
      </c>
      <c r="T65" s="44">
        <v>3.72</v>
      </c>
      <c r="U65" s="44">
        <v>3.72</v>
      </c>
      <c r="V65" s="44">
        <v>3.72</v>
      </c>
      <c r="W65" s="44">
        <v>3.72</v>
      </c>
      <c r="X65" s="44">
        <v>3.72</v>
      </c>
      <c r="Y65" s="44">
        <v>3.72</v>
      </c>
      <c r="Z65" s="44">
        <v>3.72</v>
      </c>
      <c r="AA65" s="44">
        <v>3.72</v>
      </c>
    </row>
    <row r="66" spans="1:27" ht="12.75" customHeight="1" outlineLevel="1" x14ac:dyDescent="0.2">
      <c r="A66" s="99" t="s">
        <v>911</v>
      </c>
      <c r="B66" s="63" t="s">
        <v>878</v>
      </c>
      <c r="C66" s="43" t="s">
        <v>79</v>
      </c>
      <c r="D66" s="44">
        <f>$D$12</f>
        <v>175.36</v>
      </c>
      <c r="E66" s="44">
        <f t="shared" ref="E66:AA66" si="38">$D$12</f>
        <v>175.36</v>
      </c>
      <c r="F66" s="44">
        <f t="shared" si="38"/>
        <v>175.36</v>
      </c>
      <c r="G66" s="44">
        <f t="shared" si="38"/>
        <v>175.36</v>
      </c>
      <c r="H66" s="44">
        <f t="shared" si="38"/>
        <v>175.36</v>
      </c>
      <c r="I66" s="44">
        <f t="shared" si="38"/>
        <v>175.36</v>
      </c>
      <c r="J66" s="44">
        <f t="shared" si="38"/>
        <v>175.36</v>
      </c>
      <c r="K66" s="44">
        <f t="shared" si="38"/>
        <v>175.36</v>
      </c>
      <c r="L66" s="44">
        <f t="shared" si="38"/>
        <v>175.36</v>
      </c>
      <c r="M66" s="44">
        <f t="shared" si="38"/>
        <v>175.36</v>
      </c>
      <c r="N66" s="44">
        <f t="shared" si="38"/>
        <v>175.36</v>
      </c>
      <c r="O66" s="44">
        <f t="shared" si="38"/>
        <v>175.36</v>
      </c>
      <c r="P66" s="44">
        <f t="shared" si="38"/>
        <v>175.36</v>
      </c>
      <c r="Q66" s="44">
        <f t="shared" si="38"/>
        <v>175.36</v>
      </c>
      <c r="R66" s="44">
        <f t="shared" si="38"/>
        <v>175.36</v>
      </c>
      <c r="S66" s="44">
        <f t="shared" si="38"/>
        <v>175.36</v>
      </c>
      <c r="T66" s="44">
        <f t="shared" si="38"/>
        <v>175.36</v>
      </c>
      <c r="U66" s="44">
        <f t="shared" si="38"/>
        <v>175.36</v>
      </c>
      <c r="V66" s="44">
        <f t="shared" si="38"/>
        <v>175.36</v>
      </c>
      <c r="W66" s="44">
        <f t="shared" si="38"/>
        <v>175.36</v>
      </c>
      <c r="X66" s="44">
        <f t="shared" si="38"/>
        <v>175.36</v>
      </c>
      <c r="Y66" s="44">
        <f t="shared" si="38"/>
        <v>175.36</v>
      </c>
      <c r="Z66" s="44">
        <f t="shared" si="38"/>
        <v>175.36</v>
      </c>
      <c r="AA66" s="44">
        <f t="shared" si="38"/>
        <v>175.36</v>
      </c>
    </row>
    <row r="67" spans="1:27" ht="12.75" customHeight="1" outlineLevel="1" x14ac:dyDescent="0.2">
      <c r="A67" s="99" t="s">
        <v>912</v>
      </c>
      <c r="B67" s="63" t="s">
        <v>874</v>
      </c>
      <c r="C67" s="43" t="s">
        <v>79</v>
      </c>
      <c r="D67" s="44">
        <f>$D$13</f>
        <v>216.36</v>
      </c>
      <c r="E67" s="44">
        <f t="shared" ref="E67:AA67" si="39">$D$13</f>
        <v>216.36</v>
      </c>
      <c r="F67" s="44">
        <f t="shared" si="39"/>
        <v>216.36</v>
      </c>
      <c r="G67" s="44">
        <f t="shared" si="39"/>
        <v>216.36</v>
      </c>
      <c r="H67" s="44">
        <f t="shared" si="39"/>
        <v>216.36</v>
      </c>
      <c r="I67" s="44">
        <f t="shared" si="39"/>
        <v>216.36</v>
      </c>
      <c r="J67" s="44">
        <f t="shared" si="39"/>
        <v>216.36</v>
      </c>
      <c r="K67" s="44">
        <f t="shared" si="39"/>
        <v>216.36</v>
      </c>
      <c r="L67" s="44">
        <f t="shared" si="39"/>
        <v>216.36</v>
      </c>
      <c r="M67" s="44">
        <f t="shared" si="39"/>
        <v>216.36</v>
      </c>
      <c r="N67" s="44">
        <f t="shared" si="39"/>
        <v>216.36</v>
      </c>
      <c r="O67" s="44">
        <f t="shared" si="39"/>
        <v>216.36</v>
      </c>
      <c r="P67" s="44">
        <f t="shared" si="39"/>
        <v>216.36</v>
      </c>
      <c r="Q67" s="44">
        <f t="shared" si="39"/>
        <v>216.36</v>
      </c>
      <c r="R67" s="44">
        <f t="shared" si="39"/>
        <v>216.36</v>
      </c>
      <c r="S67" s="44">
        <f t="shared" si="39"/>
        <v>216.36</v>
      </c>
      <c r="T67" s="44">
        <f t="shared" si="39"/>
        <v>216.36</v>
      </c>
      <c r="U67" s="44">
        <f t="shared" si="39"/>
        <v>216.36</v>
      </c>
      <c r="V67" s="44">
        <f t="shared" si="39"/>
        <v>216.36</v>
      </c>
      <c r="W67" s="44">
        <f t="shared" si="39"/>
        <v>216.36</v>
      </c>
      <c r="X67" s="44">
        <f t="shared" si="39"/>
        <v>216.36</v>
      </c>
      <c r="Y67" s="44">
        <f t="shared" si="39"/>
        <v>216.36</v>
      </c>
      <c r="Z67" s="44">
        <f t="shared" si="39"/>
        <v>216.36</v>
      </c>
      <c r="AA67" s="44">
        <f t="shared" si="39"/>
        <v>216.36</v>
      </c>
    </row>
    <row r="68" spans="1:27" ht="12.75" customHeight="1" x14ac:dyDescent="0.2">
      <c r="A68" s="98" t="s">
        <v>52</v>
      </c>
      <c r="B68" s="28" t="str">
        <f>"11"&amp;"."&amp;$B$218&amp;"."&amp;$B$219</f>
        <v>11.12.2023</v>
      </c>
      <c r="C68" s="90" t="s">
        <v>76</v>
      </c>
      <c r="D68" s="91">
        <f>ROUND(((D69+D70+D72+D71+D73)/1000),5)</f>
        <v>3.6831200000000002</v>
      </c>
      <c r="E68" s="91">
        <f t="shared" ref="E68:AA68" si="40">ROUND(((E69+E70+E72+E71+E73)/1000),5)</f>
        <v>3.5950199999999999</v>
      </c>
      <c r="F68" s="91">
        <f t="shared" si="40"/>
        <v>3.5171700000000001</v>
      </c>
      <c r="G68" s="91">
        <f t="shared" si="40"/>
        <v>3.4775999999999998</v>
      </c>
      <c r="H68" s="91">
        <f t="shared" si="40"/>
        <v>3.5853000000000002</v>
      </c>
      <c r="I68" s="91">
        <f t="shared" si="40"/>
        <v>3.71278</v>
      </c>
      <c r="J68" s="91">
        <f t="shared" si="40"/>
        <v>3.9273799999999999</v>
      </c>
      <c r="K68" s="91">
        <f t="shared" si="40"/>
        <v>4.4141399999999997</v>
      </c>
      <c r="L68" s="91">
        <f t="shared" si="40"/>
        <v>4.5473600000000003</v>
      </c>
      <c r="M68" s="91">
        <f t="shared" si="40"/>
        <v>4.6566900000000002</v>
      </c>
      <c r="N68" s="91">
        <f t="shared" si="40"/>
        <v>4.6967699999999999</v>
      </c>
      <c r="O68" s="91">
        <f t="shared" si="40"/>
        <v>4.7168700000000001</v>
      </c>
      <c r="P68" s="91">
        <f t="shared" si="40"/>
        <v>4.6602199999999998</v>
      </c>
      <c r="Q68" s="91">
        <f t="shared" si="40"/>
        <v>4.6740599999999999</v>
      </c>
      <c r="R68" s="91">
        <f t="shared" si="40"/>
        <v>4.6695900000000004</v>
      </c>
      <c r="S68" s="91">
        <f t="shared" si="40"/>
        <v>4.6185200000000002</v>
      </c>
      <c r="T68" s="91">
        <f t="shared" si="40"/>
        <v>4.6604599999999996</v>
      </c>
      <c r="U68" s="91">
        <f t="shared" si="40"/>
        <v>4.6681999999999997</v>
      </c>
      <c r="V68" s="91">
        <f t="shared" si="40"/>
        <v>4.6423500000000004</v>
      </c>
      <c r="W68" s="91">
        <f t="shared" si="40"/>
        <v>4.5314100000000002</v>
      </c>
      <c r="X68" s="91">
        <f t="shared" si="40"/>
        <v>4.47417</v>
      </c>
      <c r="Y68" s="91">
        <f t="shared" si="40"/>
        <v>4.2685500000000003</v>
      </c>
      <c r="Z68" s="91">
        <f t="shared" si="40"/>
        <v>3.9398399999999998</v>
      </c>
      <c r="AA68" s="91">
        <f t="shared" si="40"/>
        <v>3.8109500000000001</v>
      </c>
    </row>
    <row r="69" spans="1:27" ht="12.75" customHeight="1" outlineLevel="1" x14ac:dyDescent="0.2">
      <c r="A69" s="99" t="s">
        <v>54</v>
      </c>
      <c r="B69" s="63" t="s">
        <v>238</v>
      </c>
      <c r="C69" s="43" t="s">
        <v>79</v>
      </c>
      <c r="D69" s="44">
        <v>1064.79</v>
      </c>
      <c r="E69" s="44">
        <v>976.69</v>
      </c>
      <c r="F69" s="44">
        <v>898.84</v>
      </c>
      <c r="G69" s="44">
        <v>859.27</v>
      </c>
      <c r="H69" s="44">
        <v>966.97</v>
      </c>
      <c r="I69" s="44">
        <v>1094.45</v>
      </c>
      <c r="J69" s="44">
        <v>1309.05</v>
      </c>
      <c r="K69" s="44">
        <v>1795.81</v>
      </c>
      <c r="L69" s="44">
        <v>1929.03</v>
      </c>
      <c r="M69" s="44">
        <v>2038.36</v>
      </c>
      <c r="N69" s="44">
        <v>2078.44</v>
      </c>
      <c r="O69" s="44">
        <v>2098.54</v>
      </c>
      <c r="P69" s="44">
        <v>2041.89</v>
      </c>
      <c r="Q69" s="44">
        <v>2055.73</v>
      </c>
      <c r="R69" s="44">
        <v>2051.2600000000002</v>
      </c>
      <c r="S69" s="44">
        <v>2000.19</v>
      </c>
      <c r="T69" s="44">
        <v>2042.13</v>
      </c>
      <c r="U69" s="44">
        <v>2049.87</v>
      </c>
      <c r="V69" s="44">
        <v>2024.02</v>
      </c>
      <c r="W69" s="44">
        <v>1913.08</v>
      </c>
      <c r="X69" s="44">
        <v>1855.84</v>
      </c>
      <c r="Y69" s="44">
        <v>1650.22</v>
      </c>
      <c r="Z69" s="44">
        <v>1321.51</v>
      </c>
      <c r="AA69" s="44">
        <v>1192.6199999999999</v>
      </c>
    </row>
    <row r="70" spans="1:27" ht="12.75" customHeight="1" outlineLevel="1" x14ac:dyDescent="0.2">
      <c r="A70" s="99" t="s">
        <v>55</v>
      </c>
      <c r="B70" s="63" t="s">
        <v>90</v>
      </c>
      <c r="C70" s="43" t="s">
        <v>79</v>
      </c>
      <c r="D70" s="44">
        <f>$D$10</f>
        <v>2222.89</v>
      </c>
      <c r="E70" s="44">
        <f t="shared" ref="E70:AA70" si="41">$D$10</f>
        <v>2222.89</v>
      </c>
      <c r="F70" s="44">
        <f t="shared" si="41"/>
        <v>2222.89</v>
      </c>
      <c r="G70" s="44">
        <f t="shared" si="41"/>
        <v>2222.89</v>
      </c>
      <c r="H70" s="44">
        <f t="shared" si="41"/>
        <v>2222.89</v>
      </c>
      <c r="I70" s="44">
        <f t="shared" si="41"/>
        <v>2222.89</v>
      </c>
      <c r="J70" s="44">
        <f t="shared" si="41"/>
        <v>2222.89</v>
      </c>
      <c r="K70" s="44">
        <f t="shared" si="41"/>
        <v>2222.89</v>
      </c>
      <c r="L70" s="44">
        <f t="shared" si="41"/>
        <v>2222.89</v>
      </c>
      <c r="M70" s="44">
        <f t="shared" si="41"/>
        <v>2222.89</v>
      </c>
      <c r="N70" s="44">
        <f t="shared" si="41"/>
        <v>2222.89</v>
      </c>
      <c r="O70" s="44">
        <f t="shared" si="41"/>
        <v>2222.89</v>
      </c>
      <c r="P70" s="44">
        <f t="shared" si="41"/>
        <v>2222.89</v>
      </c>
      <c r="Q70" s="44">
        <f t="shared" si="41"/>
        <v>2222.89</v>
      </c>
      <c r="R70" s="44">
        <f t="shared" si="41"/>
        <v>2222.89</v>
      </c>
      <c r="S70" s="44">
        <f t="shared" si="41"/>
        <v>2222.89</v>
      </c>
      <c r="T70" s="44">
        <f t="shared" si="41"/>
        <v>2222.89</v>
      </c>
      <c r="U70" s="44">
        <f t="shared" si="41"/>
        <v>2222.89</v>
      </c>
      <c r="V70" s="44">
        <f t="shared" si="41"/>
        <v>2222.89</v>
      </c>
      <c r="W70" s="44">
        <f t="shared" si="41"/>
        <v>2222.89</v>
      </c>
      <c r="X70" s="44">
        <f t="shared" si="41"/>
        <v>2222.89</v>
      </c>
      <c r="Y70" s="44">
        <f t="shared" si="41"/>
        <v>2222.89</v>
      </c>
      <c r="Z70" s="44">
        <f t="shared" si="41"/>
        <v>2222.89</v>
      </c>
      <c r="AA70" s="44">
        <f t="shared" si="41"/>
        <v>2222.89</v>
      </c>
    </row>
    <row r="71" spans="1:27" ht="12.75" customHeight="1" outlineLevel="1" x14ac:dyDescent="0.2">
      <c r="A71" s="99" t="s">
        <v>56</v>
      </c>
      <c r="B71" s="63" t="s">
        <v>83</v>
      </c>
      <c r="C71" s="43" t="s">
        <v>79</v>
      </c>
      <c r="D71" s="44">
        <v>3.72</v>
      </c>
      <c r="E71" s="44">
        <v>3.72</v>
      </c>
      <c r="F71" s="44">
        <v>3.72</v>
      </c>
      <c r="G71" s="44">
        <v>3.72</v>
      </c>
      <c r="H71" s="44">
        <v>3.72</v>
      </c>
      <c r="I71" s="44">
        <v>3.72</v>
      </c>
      <c r="J71" s="44">
        <v>3.72</v>
      </c>
      <c r="K71" s="44">
        <v>3.72</v>
      </c>
      <c r="L71" s="44">
        <v>3.72</v>
      </c>
      <c r="M71" s="44">
        <v>3.72</v>
      </c>
      <c r="N71" s="44">
        <v>3.72</v>
      </c>
      <c r="O71" s="44">
        <v>3.72</v>
      </c>
      <c r="P71" s="44">
        <v>3.72</v>
      </c>
      <c r="Q71" s="44">
        <v>3.72</v>
      </c>
      <c r="R71" s="44">
        <v>3.72</v>
      </c>
      <c r="S71" s="44">
        <v>3.72</v>
      </c>
      <c r="T71" s="44">
        <v>3.72</v>
      </c>
      <c r="U71" s="44">
        <v>3.72</v>
      </c>
      <c r="V71" s="44">
        <v>3.72</v>
      </c>
      <c r="W71" s="44">
        <v>3.72</v>
      </c>
      <c r="X71" s="44">
        <v>3.72</v>
      </c>
      <c r="Y71" s="44">
        <v>3.72</v>
      </c>
      <c r="Z71" s="44">
        <v>3.72</v>
      </c>
      <c r="AA71" s="44">
        <v>3.72</v>
      </c>
    </row>
    <row r="72" spans="1:27" ht="12.75" customHeight="1" outlineLevel="1" x14ac:dyDescent="0.2">
      <c r="A72" s="99" t="s">
        <v>57</v>
      </c>
      <c r="B72" s="63" t="s">
        <v>878</v>
      </c>
      <c r="C72" s="43" t="s">
        <v>79</v>
      </c>
      <c r="D72" s="44">
        <f>$D$12</f>
        <v>175.36</v>
      </c>
      <c r="E72" s="44">
        <f t="shared" ref="E72:AA72" si="42">$D$12</f>
        <v>175.36</v>
      </c>
      <c r="F72" s="44">
        <f t="shared" si="42"/>
        <v>175.36</v>
      </c>
      <c r="G72" s="44">
        <f t="shared" si="42"/>
        <v>175.36</v>
      </c>
      <c r="H72" s="44">
        <f t="shared" si="42"/>
        <v>175.36</v>
      </c>
      <c r="I72" s="44">
        <f t="shared" si="42"/>
        <v>175.36</v>
      </c>
      <c r="J72" s="44">
        <f t="shared" si="42"/>
        <v>175.36</v>
      </c>
      <c r="K72" s="44">
        <f t="shared" si="42"/>
        <v>175.36</v>
      </c>
      <c r="L72" s="44">
        <f t="shared" si="42"/>
        <v>175.36</v>
      </c>
      <c r="M72" s="44">
        <f t="shared" si="42"/>
        <v>175.36</v>
      </c>
      <c r="N72" s="44">
        <f t="shared" si="42"/>
        <v>175.36</v>
      </c>
      <c r="O72" s="44">
        <f t="shared" si="42"/>
        <v>175.36</v>
      </c>
      <c r="P72" s="44">
        <f t="shared" si="42"/>
        <v>175.36</v>
      </c>
      <c r="Q72" s="44">
        <f t="shared" si="42"/>
        <v>175.36</v>
      </c>
      <c r="R72" s="44">
        <f t="shared" si="42"/>
        <v>175.36</v>
      </c>
      <c r="S72" s="44">
        <f t="shared" si="42"/>
        <v>175.36</v>
      </c>
      <c r="T72" s="44">
        <f t="shared" si="42"/>
        <v>175.36</v>
      </c>
      <c r="U72" s="44">
        <f t="shared" si="42"/>
        <v>175.36</v>
      </c>
      <c r="V72" s="44">
        <f t="shared" si="42"/>
        <v>175.36</v>
      </c>
      <c r="W72" s="44">
        <f t="shared" si="42"/>
        <v>175.36</v>
      </c>
      <c r="X72" s="44">
        <f t="shared" si="42"/>
        <v>175.36</v>
      </c>
      <c r="Y72" s="44">
        <f t="shared" si="42"/>
        <v>175.36</v>
      </c>
      <c r="Z72" s="44">
        <f t="shared" si="42"/>
        <v>175.36</v>
      </c>
      <c r="AA72" s="44">
        <f t="shared" si="42"/>
        <v>175.36</v>
      </c>
    </row>
    <row r="73" spans="1:27" ht="12.75" customHeight="1" outlineLevel="1" x14ac:dyDescent="0.2">
      <c r="A73" s="99" t="s">
        <v>58</v>
      </c>
      <c r="B73" s="63" t="s">
        <v>874</v>
      </c>
      <c r="C73" s="43" t="s">
        <v>79</v>
      </c>
      <c r="D73" s="44">
        <f>$D$13</f>
        <v>216.36</v>
      </c>
      <c r="E73" s="44">
        <f t="shared" ref="E73:AA73" si="43">$D$13</f>
        <v>216.36</v>
      </c>
      <c r="F73" s="44">
        <f t="shared" si="43"/>
        <v>216.36</v>
      </c>
      <c r="G73" s="44">
        <f t="shared" si="43"/>
        <v>216.36</v>
      </c>
      <c r="H73" s="44">
        <f t="shared" si="43"/>
        <v>216.36</v>
      </c>
      <c r="I73" s="44">
        <f t="shared" si="43"/>
        <v>216.36</v>
      </c>
      <c r="J73" s="44">
        <f t="shared" si="43"/>
        <v>216.36</v>
      </c>
      <c r="K73" s="44">
        <f t="shared" si="43"/>
        <v>216.36</v>
      </c>
      <c r="L73" s="44">
        <f t="shared" si="43"/>
        <v>216.36</v>
      </c>
      <c r="M73" s="44">
        <f t="shared" si="43"/>
        <v>216.36</v>
      </c>
      <c r="N73" s="44">
        <f t="shared" si="43"/>
        <v>216.36</v>
      </c>
      <c r="O73" s="44">
        <f t="shared" si="43"/>
        <v>216.36</v>
      </c>
      <c r="P73" s="44">
        <f t="shared" si="43"/>
        <v>216.36</v>
      </c>
      <c r="Q73" s="44">
        <f t="shared" si="43"/>
        <v>216.36</v>
      </c>
      <c r="R73" s="44">
        <f t="shared" si="43"/>
        <v>216.36</v>
      </c>
      <c r="S73" s="44">
        <f t="shared" si="43"/>
        <v>216.36</v>
      </c>
      <c r="T73" s="44">
        <f t="shared" si="43"/>
        <v>216.36</v>
      </c>
      <c r="U73" s="44">
        <f t="shared" si="43"/>
        <v>216.36</v>
      </c>
      <c r="V73" s="44">
        <f t="shared" si="43"/>
        <v>216.36</v>
      </c>
      <c r="W73" s="44">
        <f t="shared" si="43"/>
        <v>216.36</v>
      </c>
      <c r="X73" s="44">
        <f t="shared" si="43"/>
        <v>216.36</v>
      </c>
      <c r="Y73" s="44">
        <f t="shared" si="43"/>
        <v>216.36</v>
      </c>
      <c r="Z73" s="44">
        <f t="shared" si="43"/>
        <v>216.36</v>
      </c>
      <c r="AA73" s="44">
        <f t="shared" si="43"/>
        <v>216.36</v>
      </c>
    </row>
    <row r="74" spans="1:27" ht="12.75" customHeight="1" x14ac:dyDescent="0.2">
      <c r="A74" s="98" t="s">
        <v>59</v>
      </c>
      <c r="B74" s="28" t="str">
        <f>"12"&amp;"."&amp;$B$218&amp;"."&amp;$B$219</f>
        <v>12.12.2023</v>
      </c>
      <c r="C74" s="90" t="s">
        <v>76</v>
      </c>
      <c r="D74" s="91">
        <f>ROUND(((D75+D76+D78+D77+D79)/1000),5)</f>
        <v>3.6820200000000001</v>
      </c>
      <c r="E74" s="91">
        <f t="shared" ref="E74:AA74" si="44">ROUND(((E75+E76+E78+E77+E79)/1000),5)</f>
        <v>3.5876899999999998</v>
      </c>
      <c r="F74" s="91">
        <f t="shared" si="44"/>
        <v>3.4823900000000001</v>
      </c>
      <c r="G74" s="91">
        <f t="shared" si="44"/>
        <v>3.46753</v>
      </c>
      <c r="H74" s="91">
        <f t="shared" si="44"/>
        <v>3.5722</v>
      </c>
      <c r="I74" s="91">
        <f t="shared" si="44"/>
        <v>3.73184</v>
      </c>
      <c r="J74" s="91">
        <f t="shared" si="44"/>
        <v>3.91961</v>
      </c>
      <c r="K74" s="91">
        <f t="shared" si="44"/>
        <v>4.2701399999999996</v>
      </c>
      <c r="L74" s="91">
        <f t="shared" si="44"/>
        <v>4.48001</v>
      </c>
      <c r="M74" s="91">
        <f t="shared" si="44"/>
        <v>4.5387700000000004</v>
      </c>
      <c r="N74" s="91">
        <f t="shared" si="44"/>
        <v>4.5699699999999996</v>
      </c>
      <c r="O74" s="91">
        <f t="shared" si="44"/>
        <v>4.6039300000000001</v>
      </c>
      <c r="P74" s="91">
        <f t="shared" si="44"/>
        <v>4.5421699999999996</v>
      </c>
      <c r="Q74" s="91">
        <f t="shared" si="44"/>
        <v>4.56013</v>
      </c>
      <c r="R74" s="91">
        <f t="shared" si="44"/>
        <v>4.5737100000000002</v>
      </c>
      <c r="S74" s="91">
        <f t="shared" si="44"/>
        <v>4.5278900000000002</v>
      </c>
      <c r="T74" s="91">
        <f t="shared" si="44"/>
        <v>4.5487799999999998</v>
      </c>
      <c r="U74" s="91">
        <f t="shared" si="44"/>
        <v>4.5415900000000002</v>
      </c>
      <c r="V74" s="91">
        <f t="shared" si="44"/>
        <v>4.5328099999999996</v>
      </c>
      <c r="W74" s="91">
        <f t="shared" si="44"/>
        <v>4.5203600000000002</v>
      </c>
      <c r="X74" s="91">
        <f t="shared" si="44"/>
        <v>4.4714099999999997</v>
      </c>
      <c r="Y74" s="91">
        <f t="shared" si="44"/>
        <v>4.2897499999999997</v>
      </c>
      <c r="Z74" s="91">
        <f t="shared" si="44"/>
        <v>3.9651900000000002</v>
      </c>
      <c r="AA74" s="91">
        <f t="shared" si="44"/>
        <v>3.8472300000000001</v>
      </c>
    </row>
    <row r="75" spans="1:27" ht="12.75" customHeight="1" outlineLevel="1" x14ac:dyDescent="0.2">
      <c r="A75" s="99" t="s">
        <v>913</v>
      </c>
      <c r="B75" s="63" t="s">
        <v>238</v>
      </c>
      <c r="C75" s="43" t="s">
        <v>79</v>
      </c>
      <c r="D75" s="44">
        <v>1063.69</v>
      </c>
      <c r="E75" s="44">
        <v>969.36</v>
      </c>
      <c r="F75" s="44">
        <v>864.06</v>
      </c>
      <c r="G75" s="44">
        <v>849.2</v>
      </c>
      <c r="H75" s="44">
        <v>953.87</v>
      </c>
      <c r="I75" s="44">
        <v>1113.51</v>
      </c>
      <c r="J75" s="44">
        <v>1301.28</v>
      </c>
      <c r="K75" s="44">
        <v>1651.81</v>
      </c>
      <c r="L75" s="44">
        <v>1861.68</v>
      </c>
      <c r="M75" s="44">
        <v>1920.44</v>
      </c>
      <c r="N75" s="44">
        <v>1951.64</v>
      </c>
      <c r="O75" s="44">
        <v>1985.6</v>
      </c>
      <c r="P75" s="44">
        <v>1923.84</v>
      </c>
      <c r="Q75" s="44">
        <v>1941.8</v>
      </c>
      <c r="R75" s="44">
        <v>1955.38</v>
      </c>
      <c r="S75" s="44">
        <v>1909.56</v>
      </c>
      <c r="T75" s="44">
        <v>1930.45</v>
      </c>
      <c r="U75" s="44">
        <v>1923.26</v>
      </c>
      <c r="V75" s="44">
        <v>1914.48</v>
      </c>
      <c r="W75" s="44">
        <v>1902.03</v>
      </c>
      <c r="X75" s="44">
        <v>1853.08</v>
      </c>
      <c r="Y75" s="44">
        <v>1671.42</v>
      </c>
      <c r="Z75" s="44">
        <v>1346.86</v>
      </c>
      <c r="AA75" s="44">
        <v>1228.9000000000001</v>
      </c>
    </row>
    <row r="76" spans="1:27" ht="12.75" customHeight="1" outlineLevel="1" x14ac:dyDescent="0.2">
      <c r="A76" s="99" t="s">
        <v>914</v>
      </c>
      <c r="B76" s="63" t="s">
        <v>90</v>
      </c>
      <c r="C76" s="43" t="s">
        <v>79</v>
      </c>
      <c r="D76" s="44">
        <f>$D$10</f>
        <v>2222.89</v>
      </c>
      <c r="E76" s="44">
        <f t="shared" ref="E76:AA76" si="45">$D$10</f>
        <v>2222.89</v>
      </c>
      <c r="F76" s="44">
        <f t="shared" si="45"/>
        <v>2222.89</v>
      </c>
      <c r="G76" s="44">
        <f t="shared" si="45"/>
        <v>2222.89</v>
      </c>
      <c r="H76" s="44">
        <f t="shared" si="45"/>
        <v>2222.89</v>
      </c>
      <c r="I76" s="44">
        <f t="shared" si="45"/>
        <v>2222.89</v>
      </c>
      <c r="J76" s="44">
        <f t="shared" si="45"/>
        <v>2222.89</v>
      </c>
      <c r="K76" s="44">
        <f t="shared" si="45"/>
        <v>2222.89</v>
      </c>
      <c r="L76" s="44">
        <f t="shared" si="45"/>
        <v>2222.89</v>
      </c>
      <c r="M76" s="44">
        <f t="shared" si="45"/>
        <v>2222.89</v>
      </c>
      <c r="N76" s="44">
        <f t="shared" si="45"/>
        <v>2222.89</v>
      </c>
      <c r="O76" s="44">
        <f t="shared" si="45"/>
        <v>2222.89</v>
      </c>
      <c r="P76" s="44">
        <f t="shared" si="45"/>
        <v>2222.89</v>
      </c>
      <c r="Q76" s="44">
        <f t="shared" si="45"/>
        <v>2222.89</v>
      </c>
      <c r="R76" s="44">
        <f t="shared" si="45"/>
        <v>2222.89</v>
      </c>
      <c r="S76" s="44">
        <f t="shared" si="45"/>
        <v>2222.89</v>
      </c>
      <c r="T76" s="44">
        <f t="shared" si="45"/>
        <v>2222.89</v>
      </c>
      <c r="U76" s="44">
        <f t="shared" si="45"/>
        <v>2222.89</v>
      </c>
      <c r="V76" s="44">
        <f t="shared" si="45"/>
        <v>2222.89</v>
      </c>
      <c r="W76" s="44">
        <f t="shared" si="45"/>
        <v>2222.89</v>
      </c>
      <c r="X76" s="44">
        <f t="shared" si="45"/>
        <v>2222.89</v>
      </c>
      <c r="Y76" s="44">
        <f t="shared" si="45"/>
        <v>2222.89</v>
      </c>
      <c r="Z76" s="44">
        <f t="shared" si="45"/>
        <v>2222.89</v>
      </c>
      <c r="AA76" s="44">
        <f t="shared" si="45"/>
        <v>2222.89</v>
      </c>
    </row>
    <row r="77" spans="1:27" ht="12.75" customHeight="1" outlineLevel="1" x14ac:dyDescent="0.2">
      <c r="A77" s="99" t="s">
        <v>915</v>
      </c>
      <c r="B77" s="63" t="s">
        <v>83</v>
      </c>
      <c r="C77" s="43" t="s">
        <v>79</v>
      </c>
      <c r="D77" s="44">
        <v>3.72</v>
      </c>
      <c r="E77" s="44">
        <v>3.72</v>
      </c>
      <c r="F77" s="44">
        <v>3.72</v>
      </c>
      <c r="G77" s="44">
        <v>3.72</v>
      </c>
      <c r="H77" s="44">
        <v>3.72</v>
      </c>
      <c r="I77" s="44">
        <v>3.72</v>
      </c>
      <c r="J77" s="44">
        <v>3.72</v>
      </c>
      <c r="K77" s="44">
        <v>3.72</v>
      </c>
      <c r="L77" s="44">
        <v>3.72</v>
      </c>
      <c r="M77" s="44">
        <v>3.72</v>
      </c>
      <c r="N77" s="44">
        <v>3.72</v>
      </c>
      <c r="O77" s="44">
        <v>3.72</v>
      </c>
      <c r="P77" s="44">
        <v>3.72</v>
      </c>
      <c r="Q77" s="44">
        <v>3.72</v>
      </c>
      <c r="R77" s="44">
        <v>3.72</v>
      </c>
      <c r="S77" s="44">
        <v>3.72</v>
      </c>
      <c r="T77" s="44">
        <v>3.72</v>
      </c>
      <c r="U77" s="44">
        <v>3.72</v>
      </c>
      <c r="V77" s="44">
        <v>3.72</v>
      </c>
      <c r="W77" s="44">
        <v>3.72</v>
      </c>
      <c r="X77" s="44">
        <v>3.72</v>
      </c>
      <c r="Y77" s="44">
        <v>3.72</v>
      </c>
      <c r="Z77" s="44">
        <v>3.72</v>
      </c>
      <c r="AA77" s="44">
        <v>3.72</v>
      </c>
    </row>
    <row r="78" spans="1:27" ht="12.75" customHeight="1" outlineLevel="1" x14ac:dyDescent="0.2">
      <c r="A78" s="99" t="s">
        <v>916</v>
      </c>
      <c r="B78" s="63" t="s">
        <v>878</v>
      </c>
      <c r="C78" s="43" t="s">
        <v>79</v>
      </c>
      <c r="D78" s="44">
        <f>$D$12</f>
        <v>175.36</v>
      </c>
      <c r="E78" s="44">
        <f t="shared" ref="E78:AA78" si="46">$D$12</f>
        <v>175.36</v>
      </c>
      <c r="F78" s="44">
        <f t="shared" si="46"/>
        <v>175.36</v>
      </c>
      <c r="G78" s="44">
        <f t="shared" si="46"/>
        <v>175.36</v>
      </c>
      <c r="H78" s="44">
        <f t="shared" si="46"/>
        <v>175.36</v>
      </c>
      <c r="I78" s="44">
        <f t="shared" si="46"/>
        <v>175.36</v>
      </c>
      <c r="J78" s="44">
        <f t="shared" si="46"/>
        <v>175.36</v>
      </c>
      <c r="K78" s="44">
        <f t="shared" si="46"/>
        <v>175.36</v>
      </c>
      <c r="L78" s="44">
        <f t="shared" si="46"/>
        <v>175.36</v>
      </c>
      <c r="M78" s="44">
        <f t="shared" si="46"/>
        <v>175.36</v>
      </c>
      <c r="N78" s="44">
        <f t="shared" si="46"/>
        <v>175.36</v>
      </c>
      <c r="O78" s="44">
        <f t="shared" si="46"/>
        <v>175.36</v>
      </c>
      <c r="P78" s="44">
        <f t="shared" si="46"/>
        <v>175.36</v>
      </c>
      <c r="Q78" s="44">
        <f t="shared" si="46"/>
        <v>175.36</v>
      </c>
      <c r="R78" s="44">
        <f t="shared" si="46"/>
        <v>175.36</v>
      </c>
      <c r="S78" s="44">
        <f t="shared" si="46"/>
        <v>175.36</v>
      </c>
      <c r="T78" s="44">
        <f t="shared" si="46"/>
        <v>175.36</v>
      </c>
      <c r="U78" s="44">
        <f t="shared" si="46"/>
        <v>175.36</v>
      </c>
      <c r="V78" s="44">
        <f t="shared" si="46"/>
        <v>175.36</v>
      </c>
      <c r="W78" s="44">
        <f t="shared" si="46"/>
        <v>175.36</v>
      </c>
      <c r="X78" s="44">
        <f t="shared" si="46"/>
        <v>175.36</v>
      </c>
      <c r="Y78" s="44">
        <f t="shared" si="46"/>
        <v>175.36</v>
      </c>
      <c r="Z78" s="44">
        <f t="shared" si="46"/>
        <v>175.36</v>
      </c>
      <c r="AA78" s="44">
        <f t="shared" si="46"/>
        <v>175.36</v>
      </c>
    </row>
    <row r="79" spans="1:27" ht="12.75" customHeight="1" outlineLevel="1" x14ac:dyDescent="0.2">
      <c r="A79" s="99" t="s">
        <v>917</v>
      </c>
      <c r="B79" s="63" t="s">
        <v>874</v>
      </c>
      <c r="C79" s="43" t="s">
        <v>79</v>
      </c>
      <c r="D79" s="44">
        <f>$D$13</f>
        <v>216.36</v>
      </c>
      <c r="E79" s="44">
        <f t="shared" ref="E79:AA79" si="47">$D$13</f>
        <v>216.36</v>
      </c>
      <c r="F79" s="44">
        <f t="shared" si="47"/>
        <v>216.36</v>
      </c>
      <c r="G79" s="44">
        <f t="shared" si="47"/>
        <v>216.36</v>
      </c>
      <c r="H79" s="44">
        <f t="shared" si="47"/>
        <v>216.36</v>
      </c>
      <c r="I79" s="44">
        <f t="shared" si="47"/>
        <v>216.36</v>
      </c>
      <c r="J79" s="44">
        <f t="shared" si="47"/>
        <v>216.36</v>
      </c>
      <c r="K79" s="44">
        <f t="shared" si="47"/>
        <v>216.36</v>
      </c>
      <c r="L79" s="44">
        <f t="shared" si="47"/>
        <v>216.36</v>
      </c>
      <c r="M79" s="44">
        <f t="shared" si="47"/>
        <v>216.36</v>
      </c>
      <c r="N79" s="44">
        <f t="shared" si="47"/>
        <v>216.36</v>
      </c>
      <c r="O79" s="44">
        <f t="shared" si="47"/>
        <v>216.36</v>
      </c>
      <c r="P79" s="44">
        <f t="shared" si="47"/>
        <v>216.36</v>
      </c>
      <c r="Q79" s="44">
        <f t="shared" si="47"/>
        <v>216.36</v>
      </c>
      <c r="R79" s="44">
        <f t="shared" si="47"/>
        <v>216.36</v>
      </c>
      <c r="S79" s="44">
        <f t="shared" si="47"/>
        <v>216.36</v>
      </c>
      <c r="T79" s="44">
        <f t="shared" si="47"/>
        <v>216.36</v>
      </c>
      <c r="U79" s="44">
        <f t="shared" si="47"/>
        <v>216.36</v>
      </c>
      <c r="V79" s="44">
        <f t="shared" si="47"/>
        <v>216.36</v>
      </c>
      <c r="W79" s="44">
        <f t="shared" si="47"/>
        <v>216.36</v>
      </c>
      <c r="X79" s="44">
        <f t="shared" si="47"/>
        <v>216.36</v>
      </c>
      <c r="Y79" s="44">
        <f t="shared" si="47"/>
        <v>216.36</v>
      </c>
      <c r="Z79" s="44">
        <f t="shared" si="47"/>
        <v>216.36</v>
      </c>
      <c r="AA79" s="44">
        <f t="shared" si="47"/>
        <v>216.36</v>
      </c>
    </row>
    <row r="80" spans="1:27" ht="12.75" customHeight="1" x14ac:dyDescent="0.2">
      <c r="A80" s="98" t="s">
        <v>61</v>
      </c>
      <c r="B80" s="28" t="str">
        <f>"13"&amp;"."&amp;$B$218&amp;"."&amp;$B$219</f>
        <v>13.12.2023</v>
      </c>
      <c r="C80" s="90" t="s">
        <v>76</v>
      </c>
      <c r="D80" s="91">
        <f>ROUND(((D81+D82+D84+D83+D85)/1000),5)</f>
        <v>3.7707899999999999</v>
      </c>
      <c r="E80" s="91">
        <f t="shared" ref="E80:AA80" si="48">ROUND(((E81+E82+E84+E83+E85)/1000),5)</f>
        <v>3.6807699999999999</v>
      </c>
      <c r="F80" s="91">
        <f t="shared" si="48"/>
        <v>3.6434500000000001</v>
      </c>
      <c r="G80" s="91">
        <f t="shared" si="48"/>
        <v>3.6312700000000002</v>
      </c>
      <c r="H80" s="91">
        <f t="shared" si="48"/>
        <v>3.6656499999999999</v>
      </c>
      <c r="I80" s="91">
        <f t="shared" si="48"/>
        <v>3.8088000000000002</v>
      </c>
      <c r="J80" s="91">
        <f t="shared" si="48"/>
        <v>3.9863</v>
      </c>
      <c r="K80" s="91">
        <f t="shared" si="48"/>
        <v>4.3316299999999996</v>
      </c>
      <c r="L80" s="91">
        <f t="shared" si="48"/>
        <v>4.5518599999999996</v>
      </c>
      <c r="M80" s="91">
        <f t="shared" si="48"/>
        <v>4.6283500000000002</v>
      </c>
      <c r="N80" s="91">
        <f t="shared" si="48"/>
        <v>4.6618599999999999</v>
      </c>
      <c r="O80" s="91">
        <f t="shared" si="48"/>
        <v>4.6950700000000003</v>
      </c>
      <c r="P80" s="91">
        <f t="shared" si="48"/>
        <v>4.6409599999999998</v>
      </c>
      <c r="Q80" s="91">
        <f t="shared" si="48"/>
        <v>4.6667100000000001</v>
      </c>
      <c r="R80" s="91">
        <f t="shared" si="48"/>
        <v>4.6565500000000002</v>
      </c>
      <c r="S80" s="91">
        <f t="shared" si="48"/>
        <v>4.6367200000000004</v>
      </c>
      <c r="T80" s="91">
        <f t="shared" si="48"/>
        <v>4.6683300000000001</v>
      </c>
      <c r="U80" s="91">
        <f t="shared" si="48"/>
        <v>4.6589799999999997</v>
      </c>
      <c r="V80" s="91">
        <f t="shared" si="48"/>
        <v>4.6344000000000003</v>
      </c>
      <c r="W80" s="91">
        <f t="shared" si="48"/>
        <v>4.5665100000000001</v>
      </c>
      <c r="X80" s="91">
        <f t="shared" si="48"/>
        <v>4.4499199999999997</v>
      </c>
      <c r="Y80" s="91">
        <f t="shared" si="48"/>
        <v>4.3751300000000004</v>
      </c>
      <c r="Z80" s="91">
        <f t="shared" si="48"/>
        <v>4.1078700000000001</v>
      </c>
      <c r="AA80" s="91">
        <f t="shared" si="48"/>
        <v>3.91282</v>
      </c>
    </row>
    <row r="81" spans="1:27" ht="12.75" customHeight="1" outlineLevel="1" x14ac:dyDescent="0.2">
      <c r="A81" s="99" t="s">
        <v>918</v>
      </c>
      <c r="B81" s="63" t="s">
        <v>238</v>
      </c>
      <c r="C81" s="43" t="s">
        <v>79</v>
      </c>
      <c r="D81" s="44">
        <v>1152.46</v>
      </c>
      <c r="E81" s="44">
        <v>1062.44</v>
      </c>
      <c r="F81" s="44">
        <v>1025.1199999999999</v>
      </c>
      <c r="G81" s="44">
        <v>1012.94</v>
      </c>
      <c r="H81" s="44">
        <v>1047.32</v>
      </c>
      <c r="I81" s="44">
        <v>1190.47</v>
      </c>
      <c r="J81" s="44">
        <v>1367.97</v>
      </c>
      <c r="K81" s="44">
        <v>1713.3</v>
      </c>
      <c r="L81" s="44">
        <v>1933.53</v>
      </c>
      <c r="M81" s="44">
        <v>2010.02</v>
      </c>
      <c r="N81" s="44">
        <v>2043.53</v>
      </c>
      <c r="O81" s="44">
        <v>2076.7399999999998</v>
      </c>
      <c r="P81" s="44">
        <v>2022.63</v>
      </c>
      <c r="Q81" s="44">
        <v>2048.38</v>
      </c>
      <c r="R81" s="44">
        <v>2038.22</v>
      </c>
      <c r="S81" s="44">
        <v>2018.39</v>
      </c>
      <c r="T81" s="44">
        <v>2050</v>
      </c>
      <c r="U81" s="44">
        <v>2040.65</v>
      </c>
      <c r="V81" s="44">
        <v>2016.07</v>
      </c>
      <c r="W81" s="44">
        <v>1948.18</v>
      </c>
      <c r="X81" s="44">
        <v>1831.59</v>
      </c>
      <c r="Y81" s="44">
        <v>1756.8</v>
      </c>
      <c r="Z81" s="44">
        <v>1489.54</v>
      </c>
      <c r="AA81" s="44">
        <v>1294.49</v>
      </c>
    </row>
    <row r="82" spans="1:27" ht="12.75" customHeight="1" outlineLevel="1" x14ac:dyDescent="0.2">
      <c r="A82" s="99" t="s">
        <v>919</v>
      </c>
      <c r="B82" s="63" t="s">
        <v>90</v>
      </c>
      <c r="C82" s="43" t="s">
        <v>79</v>
      </c>
      <c r="D82" s="44">
        <f>$D$10</f>
        <v>2222.89</v>
      </c>
      <c r="E82" s="44">
        <f t="shared" ref="E82:AA82" si="49">$D$10</f>
        <v>2222.89</v>
      </c>
      <c r="F82" s="44">
        <f t="shared" si="49"/>
        <v>2222.89</v>
      </c>
      <c r="G82" s="44">
        <f t="shared" si="49"/>
        <v>2222.89</v>
      </c>
      <c r="H82" s="44">
        <f t="shared" si="49"/>
        <v>2222.89</v>
      </c>
      <c r="I82" s="44">
        <f t="shared" si="49"/>
        <v>2222.89</v>
      </c>
      <c r="J82" s="44">
        <f t="shared" si="49"/>
        <v>2222.89</v>
      </c>
      <c r="K82" s="44">
        <f t="shared" si="49"/>
        <v>2222.89</v>
      </c>
      <c r="L82" s="44">
        <f t="shared" si="49"/>
        <v>2222.89</v>
      </c>
      <c r="M82" s="44">
        <f t="shared" si="49"/>
        <v>2222.89</v>
      </c>
      <c r="N82" s="44">
        <f t="shared" si="49"/>
        <v>2222.89</v>
      </c>
      <c r="O82" s="44">
        <f t="shared" si="49"/>
        <v>2222.89</v>
      </c>
      <c r="P82" s="44">
        <f t="shared" si="49"/>
        <v>2222.89</v>
      </c>
      <c r="Q82" s="44">
        <f t="shared" si="49"/>
        <v>2222.89</v>
      </c>
      <c r="R82" s="44">
        <f t="shared" si="49"/>
        <v>2222.89</v>
      </c>
      <c r="S82" s="44">
        <f t="shared" si="49"/>
        <v>2222.89</v>
      </c>
      <c r="T82" s="44">
        <f t="shared" si="49"/>
        <v>2222.89</v>
      </c>
      <c r="U82" s="44">
        <f t="shared" si="49"/>
        <v>2222.89</v>
      </c>
      <c r="V82" s="44">
        <f t="shared" si="49"/>
        <v>2222.89</v>
      </c>
      <c r="W82" s="44">
        <f t="shared" si="49"/>
        <v>2222.89</v>
      </c>
      <c r="X82" s="44">
        <f t="shared" si="49"/>
        <v>2222.89</v>
      </c>
      <c r="Y82" s="44">
        <f t="shared" si="49"/>
        <v>2222.89</v>
      </c>
      <c r="Z82" s="44">
        <f t="shared" si="49"/>
        <v>2222.89</v>
      </c>
      <c r="AA82" s="44">
        <f t="shared" si="49"/>
        <v>2222.89</v>
      </c>
    </row>
    <row r="83" spans="1:27" ht="12.75" customHeight="1" outlineLevel="1" x14ac:dyDescent="0.2">
      <c r="A83" s="99" t="s">
        <v>920</v>
      </c>
      <c r="B83" s="63" t="s">
        <v>83</v>
      </c>
      <c r="C83" s="43" t="s">
        <v>79</v>
      </c>
      <c r="D83" s="44">
        <v>3.72</v>
      </c>
      <c r="E83" s="44">
        <v>3.72</v>
      </c>
      <c r="F83" s="44">
        <v>3.72</v>
      </c>
      <c r="G83" s="44">
        <v>3.72</v>
      </c>
      <c r="H83" s="44">
        <v>3.72</v>
      </c>
      <c r="I83" s="44">
        <v>3.72</v>
      </c>
      <c r="J83" s="44">
        <v>3.72</v>
      </c>
      <c r="K83" s="44">
        <v>3.72</v>
      </c>
      <c r="L83" s="44">
        <v>3.72</v>
      </c>
      <c r="M83" s="44">
        <v>3.72</v>
      </c>
      <c r="N83" s="44">
        <v>3.72</v>
      </c>
      <c r="O83" s="44">
        <v>3.72</v>
      </c>
      <c r="P83" s="44">
        <v>3.72</v>
      </c>
      <c r="Q83" s="44">
        <v>3.72</v>
      </c>
      <c r="R83" s="44">
        <v>3.72</v>
      </c>
      <c r="S83" s="44">
        <v>3.72</v>
      </c>
      <c r="T83" s="44">
        <v>3.72</v>
      </c>
      <c r="U83" s="44">
        <v>3.72</v>
      </c>
      <c r="V83" s="44">
        <v>3.72</v>
      </c>
      <c r="W83" s="44">
        <v>3.72</v>
      </c>
      <c r="X83" s="44">
        <v>3.72</v>
      </c>
      <c r="Y83" s="44">
        <v>3.72</v>
      </c>
      <c r="Z83" s="44">
        <v>3.72</v>
      </c>
      <c r="AA83" s="44">
        <v>3.72</v>
      </c>
    </row>
    <row r="84" spans="1:27" ht="12.75" customHeight="1" outlineLevel="1" x14ac:dyDescent="0.2">
      <c r="A84" s="99" t="s">
        <v>921</v>
      </c>
      <c r="B84" s="63" t="s">
        <v>878</v>
      </c>
      <c r="C84" s="43" t="s">
        <v>79</v>
      </c>
      <c r="D84" s="44">
        <f>$D$12</f>
        <v>175.36</v>
      </c>
      <c r="E84" s="44">
        <f t="shared" ref="E84:AA84" si="50">$D$12</f>
        <v>175.36</v>
      </c>
      <c r="F84" s="44">
        <f t="shared" si="50"/>
        <v>175.36</v>
      </c>
      <c r="G84" s="44">
        <f t="shared" si="50"/>
        <v>175.36</v>
      </c>
      <c r="H84" s="44">
        <f t="shared" si="50"/>
        <v>175.36</v>
      </c>
      <c r="I84" s="44">
        <f t="shared" si="50"/>
        <v>175.36</v>
      </c>
      <c r="J84" s="44">
        <f t="shared" si="50"/>
        <v>175.36</v>
      </c>
      <c r="K84" s="44">
        <f t="shared" si="50"/>
        <v>175.36</v>
      </c>
      <c r="L84" s="44">
        <f t="shared" si="50"/>
        <v>175.36</v>
      </c>
      <c r="M84" s="44">
        <f t="shared" si="50"/>
        <v>175.36</v>
      </c>
      <c r="N84" s="44">
        <f t="shared" si="50"/>
        <v>175.36</v>
      </c>
      <c r="O84" s="44">
        <f t="shared" si="50"/>
        <v>175.36</v>
      </c>
      <c r="P84" s="44">
        <f t="shared" si="50"/>
        <v>175.36</v>
      </c>
      <c r="Q84" s="44">
        <f t="shared" si="50"/>
        <v>175.36</v>
      </c>
      <c r="R84" s="44">
        <f t="shared" si="50"/>
        <v>175.36</v>
      </c>
      <c r="S84" s="44">
        <f t="shared" si="50"/>
        <v>175.36</v>
      </c>
      <c r="T84" s="44">
        <f t="shared" si="50"/>
        <v>175.36</v>
      </c>
      <c r="U84" s="44">
        <f t="shared" si="50"/>
        <v>175.36</v>
      </c>
      <c r="V84" s="44">
        <f t="shared" si="50"/>
        <v>175.36</v>
      </c>
      <c r="W84" s="44">
        <f t="shared" si="50"/>
        <v>175.36</v>
      </c>
      <c r="X84" s="44">
        <f t="shared" si="50"/>
        <v>175.36</v>
      </c>
      <c r="Y84" s="44">
        <f t="shared" si="50"/>
        <v>175.36</v>
      </c>
      <c r="Z84" s="44">
        <f t="shared" si="50"/>
        <v>175.36</v>
      </c>
      <c r="AA84" s="44">
        <f t="shared" si="50"/>
        <v>175.36</v>
      </c>
    </row>
    <row r="85" spans="1:27" ht="12.75" customHeight="1" outlineLevel="1" x14ac:dyDescent="0.2">
      <c r="A85" s="113" t="s">
        <v>922</v>
      </c>
      <c r="B85" s="63" t="s">
        <v>874</v>
      </c>
      <c r="C85" s="43" t="s">
        <v>79</v>
      </c>
      <c r="D85" s="44">
        <f>$D$13</f>
        <v>216.36</v>
      </c>
      <c r="E85" s="44">
        <f t="shared" ref="E85:AA85" si="51">$D$13</f>
        <v>216.36</v>
      </c>
      <c r="F85" s="44">
        <f t="shared" si="51"/>
        <v>216.36</v>
      </c>
      <c r="G85" s="44">
        <f t="shared" si="51"/>
        <v>216.36</v>
      </c>
      <c r="H85" s="44">
        <f t="shared" si="51"/>
        <v>216.36</v>
      </c>
      <c r="I85" s="44">
        <f t="shared" si="51"/>
        <v>216.36</v>
      </c>
      <c r="J85" s="44">
        <f t="shared" si="51"/>
        <v>216.36</v>
      </c>
      <c r="K85" s="44">
        <f t="shared" si="51"/>
        <v>216.36</v>
      </c>
      <c r="L85" s="44">
        <f t="shared" si="51"/>
        <v>216.36</v>
      </c>
      <c r="M85" s="44">
        <f t="shared" si="51"/>
        <v>216.36</v>
      </c>
      <c r="N85" s="44">
        <f t="shared" si="51"/>
        <v>216.36</v>
      </c>
      <c r="O85" s="44">
        <f t="shared" si="51"/>
        <v>216.36</v>
      </c>
      <c r="P85" s="44">
        <f t="shared" si="51"/>
        <v>216.36</v>
      </c>
      <c r="Q85" s="44">
        <f t="shared" si="51"/>
        <v>216.36</v>
      </c>
      <c r="R85" s="44">
        <f t="shared" si="51"/>
        <v>216.36</v>
      </c>
      <c r="S85" s="44">
        <f t="shared" si="51"/>
        <v>216.36</v>
      </c>
      <c r="T85" s="44">
        <f t="shared" si="51"/>
        <v>216.36</v>
      </c>
      <c r="U85" s="44">
        <f t="shared" si="51"/>
        <v>216.36</v>
      </c>
      <c r="V85" s="44">
        <f t="shared" si="51"/>
        <v>216.36</v>
      </c>
      <c r="W85" s="44">
        <f t="shared" si="51"/>
        <v>216.36</v>
      </c>
      <c r="X85" s="44">
        <f t="shared" si="51"/>
        <v>216.36</v>
      </c>
      <c r="Y85" s="44">
        <f t="shared" si="51"/>
        <v>216.36</v>
      </c>
      <c r="Z85" s="44">
        <f t="shared" si="51"/>
        <v>216.36</v>
      </c>
      <c r="AA85" s="44">
        <f t="shared" si="51"/>
        <v>216.36</v>
      </c>
    </row>
    <row r="86" spans="1:27" ht="12.75" customHeight="1" x14ac:dyDescent="0.2">
      <c r="A86" s="98" t="s">
        <v>923</v>
      </c>
      <c r="B86" s="28" t="str">
        <f>"14"&amp;"."&amp;$B$218&amp;"."&amp;$B$219</f>
        <v>14.12.2023</v>
      </c>
      <c r="C86" s="90" t="s">
        <v>76</v>
      </c>
      <c r="D86" s="91">
        <f>ROUND(((D87+D88+D90+D89+D91)/1000),5)</f>
        <v>3.8250700000000002</v>
      </c>
      <c r="E86" s="91">
        <f t="shared" ref="E86:AA86" si="52">ROUND(((E87+E88+E90+E89+E91)/1000),5)</f>
        <v>3.7463700000000002</v>
      </c>
      <c r="F86" s="91">
        <f t="shared" si="52"/>
        <v>3.6980300000000002</v>
      </c>
      <c r="G86" s="91">
        <f t="shared" si="52"/>
        <v>3.6971799999999999</v>
      </c>
      <c r="H86" s="91">
        <f t="shared" si="52"/>
        <v>3.7429299999999999</v>
      </c>
      <c r="I86" s="91">
        <f t="shared" si="52"/>
        <v>3.8965999999999998</v>
      </c>
      <c r="J86" s="91">
        <f t="shared" si="52"/>
        <v>4.16242</v>
      </c>
      <c r="K86" s="91">
        <f t="shared" si="52"/>
        <v>4.4029600000000002</v>
      </c>
      <c r="L86" s="91">
        <f t="shared" si="52"/>
        <v>4.6163400000000001</v>
      </c>
      <c r="M86" s="91">
        <f t="shared" si="52"/>
        <v>4.6764799999999997</v>
      </c>
      <c r="N86" s="91">
        <f t="shared" si="52"/>
        <v>4.77949</v>
      </c>
      <c r="O86" s="91">
        <f t="shared" si="52"/>
        <v>4.7487399999999997</v>
      </c>
      <c r="P86" s="91">
        <f t="shared" si="52"/>
        <v>4.69041</v>
      </c>
      <c r="Q86" s="91">
        <f t="shared" si="52"/>
        <v>4.7135699999999998</v>
      </c>
      <c r="R86" s="91">
        <f t="shared" si="52"/>
        <v>4.7455499999999997</v>
      </c>
      <c r="S86" s="91">
        <f t="shared" si="52"/>
        <v>4.67239</v>
      </c>
      <c r="T86" s="91">
        <f t="shared" si="52"/>
        <v>4.82341</v>
      </c>
      <c r="U86" s="91">
        <f t="shared" si="52"/>
        <v>4.82897</v>
      </c>
      <c r="V86" s="91">
        <f t="shared" si="52"/>
        <v>4.8170599999999997</v>
      </c>
      <c r="W86" s="91">
        <f t="shared" si="52"/>
        <v>4.6412699999999996</v>
      </c>
      <c r="X86" s="91">
        <f t="shared" si="52"/>
        <v>4.5802800000000001</v>
      </c>
      <c r="Y86" s="91">
        <f t="shared" si="52"/>
        <v>4.4186300000000003</v>
      </c>
      <c r="Z86" s="91">
        <f t="shared" si="52"/>
        <v>4.1331300000000004</v>
      </c>
      <c r="AA86" s="91">
        <f t="shared" si="52"/>
        <v>3.95357</v>
      </c>
    </row>
    <row r="87" spans="1:27" ht="12.75" customHeight="1" outlineLevel="1" x14ac:dyDescent="0.2">
      <c r="A87" s="99" t="s">
        <v>924</v>
      </c>
      <c r="B87" s="63" t="s">
        <v>238</v>
      </c>
      <c r="C87" s="43" t="s">
        <v>79</v>
      </c>
      <c r="D87" s="44">
        <v>1206.74</v>
      </c>
      <c r="E87" s="44">
        <v>1128.04</v>
      </c>
      <c r="F87" s="44">
        <v>1079.7</v>
      </c>
      <c r="G87" s="44">
        <v>1078.8499999999999</v>
      </c>
      <c r="H87" s="44">
        <v>1124.5999999999999</v>
      </c>
      <c r="I87" s="44">
        <v>1278.27</v>
      </c>
      <c r="J87" s="44">
        <v>1544.09</v>
      </c>
      <c r="K87" s="44">
        <v>1784.63</v>
      </c>
      <c r="L87" s="44">
        <v>1998.01</v>
      </c>
      <c r="M87" s="44">
        <v>2058.15</v>
      </c>
      <c r="N87" s="44">
        <v>2161.16</v>
      </c>
      <c r="O87" s="44">
        <v>2130.41</v>
      </c>
      <c r="P87" s="44">
        <v>2072.08</v>
      </c>
      <c r="Q87" s="44">
        <v>2095.2399999999998</v>
      </c>
      <c r="R87" s="44">
        <v>2127.2199999999998</v>
      </c>
      <c r="S87" s="44">
        <v>2054.06</v>
      </c>
      <c r="T87" s="44">
        <v>2205.08</v>
      </c>
      <c r="U87" s="44">
        <v>2210.64</v>
      </c>
      <c r="V87" s="44">
        <v>2198.73</v>
      </c>
      <c r="W87" s="44">
        <v>2022.94</v>
      </c>
      <c r="X87" s="44">
        <v>1961.95</v>
      </c>
      <c r="Y87" s="44">
        <v>1800.3</v>
      </c>
      <c r="Z87" s="44">
        <v>1514.8</v>
      </c>
      <c r="AA87" s="44">
        <v>1335.24</v>
      </c>
    </row>
    <row r="88" spans="1:27" ht="12.75" customHeight="1" outlineLevel="1" x14ac:dyDescent="0.2">
      <c r="A88" s="99" t="s">
        <v>925</v>
      </c>
      <c r="B88" s="63" t="s">
        <v>90</v>
      </c>
      <c r="C88" s="43" t="s">
        <v>79</v>
      </c>
      <c r="D88" s="44">
        <f>$D$10</f>
        <v>2222.89</v>
      </c>
      <c r="E88" s="44">
        <f t="shared" ref="E88:AA88" si="53">$D$10</f>
        <v>2222.89</v>
      </c>
      <c r="F88" s="44">
        <f t="shared" si="53"/>
        <v>2222.89</v>
      </c>
      <c r="G88" s="44">
        <f t="shared" si="53"/>
        <v>2222.89</v>
      </c>
      <c r="H88" s="44">
        <f t="shared" si="53"/>
        <v>2222.89</v>
      </c>
      <c r="I88" s="44">
        <f t="shared" si="53"/>
        <v>2222.89</v>
      </c>
      <c r="J88" s="44">
        <f t="shared" si="53"/>
        <v>2222.89</v>
      </c>
      <c r="K88" s="44">
        <f t="shared" si="53"/>
        <v>2222.89</v>
      </c>
      <c r="L88" s="44">
        <f t="shared" si="53"/>
        <v>2222.89</v>
      </c>
      <c r="M88" s="44">
        <f t="shared" si="53"/>
        <v>2222.89</v>
      </c>
      <c r="N88" s="44">
        <f t="shared" si="53"/>
        <v>2222.89</v>
      </c>
      <c r="O88" s="44">
        <f t="shared" si="53"/>
        <v>2222.89</v>
      </c>
      <c r="P88" s="44">
        <f t="shared" si="53"/>
        <v>2222.89</v>
      </c>
      <c r="Q88" s="44">
        <f t="shared" si="53"/>
        <v>2222.89</v>
      </c>
      <c r="R88" s="44">
        <f t="shared" si="53"/>
        <v>2222.89</v>
      </c>
      <c r="S88" s="44">
        <f t="shared" si="53"/>
        <v>2222.89</v>
      </c>
      <c r="T88" s="44">
        <f t="shared" si="53"/>
        <v>2222.89</v>
      </c>
      <c r="U88" s="44">
        <f t="shared" si="53"/>
        <v>2222.89</v>
      </c>
      <c r="V88" s="44">
        <f t="shared" si="53"/>
        <v>2222.89</v>
      </c>
      <c r="W88" s="44">
        <f t="shared" si="53"/>
        <v>2222.89</v>
      </c>
      <c r="X88" s="44">
        <f t="shared" si="53"/>
        <v>2222.89</v>
      </c>
      <c r="Y88" s="44">
        <f t="shared" si="53"/>
        <v>2222.89</v>
      </c>
      <c r="Z88" s="44">
        <f t="shared" si="53"/>
        <v>2222.89</v>
      </c>
      <c r="AA88" s="44">
        <f t="shared" si="53"/>
        <v>2222.89</v>
      </c>
    </row>
    <row r="89" spans="1:27" ht="12.75" customHeight="1" outlineLevel="1" x14ac:dyDescent="0.2">
      <c r="A89" s="99" t="s">
        <v>926</v>
      </c>
      <c r="B89" s="63" t="s">
        <v>83</v>
      </c>
      <c r="C89" s="43" t="s">
        <v>79</v>
      </c>
      <c r="D89" s="44">
        <v>3.72</v>
      </c>
      <c r="E89" s="44">
        <v>3.72</v>
      </c>
      <c r="F89" s="44">
        <v>3.72</v>
      </c>
      <c r="G89" s="44">
        <v>3.72</v>
      </c>
      <c r="H89" s="44">
        <v>3.72</v>
      </c>
      <c r="I89" s="44">
        <v>3.72</v>
      </c>
      <c r="J89" s="44">
        <v>3.72</v>
      </c>
      <c r="K89" s="44">
        <v>3.72</v>
      </c>
      <c r="L89" s="44">
        <v>3.72</v>
      </c>
      <c r="M89" s="44">
        <v>3.72</v>
      </c>
      <c r="N89" s="44">
        <v>3.72</v>
      </c>
      <c r="O89" s="44">
        <v>3.72</v>
      </c>
      <c r="P89" s="44">
        <v>3.72</v>
      </c>
      <c r="Q89" s="44">
        <v>3.72</v>
      </c>
      <c r="R89" s="44">
        <v>3.72</v>
      </c>
      <c r="S89" s="44">
        <v>3.72</v>
      </c>
      <c r="T89" s="44">
        <v>3.72</v>
      </c>
      <c r="U89" s="44">
        <v>3.72</v>
      </c>
      <c r="V89" s="44">
        <v>3.72</v>
      </c>
      <c r="W89" s="44">
        <v>3.72</v>
      </c>
      <c r="X89" s="44">
        <v>3.72</v>
      </c>
      <c r="Y89" s="44">
        <v>3.72</v>
      </c>
      <c r="Z89" s="44">
        <v>3.72</v>
      </c>
      <c r="AA89" s="44">
        <v>3.72</v>
      </c>
    </row>
    <row r="90" spans="1:27" ht="12.75" customHeight="1" outlineLevel="1" x14ac:dyDescent="0.2">
      <c r="A90" s="99" t="s">
        <v>927</v>
      </c>
      <c r="B90" s="63" t="s">
        <v>878</v>
      </c>
      <c r="C90" s="43" t="s">
        <v>79</v>
      </c>
      <c r="D90" s="44">
        <f>$D$12</f>
        <v>175.36</v>
      </c>
      <c r="E90" s="44">
        <f t="shared" ref="E90:AA90" si="54">$D$12</f>
        <v>175.36</v>
      </c>
      <c r="F90" s="44">
        <f t="shared" si="54"/>
        <v>175.36</v>
      </c>
      <c r="G90" s="44">
        <f t="shared" si="54"/>
        <v>175.36</v>
      </c>
      <c r="H90" s="44">
        <f t="shared" si="54"/>
        <v>175.36</v>
      </c>
      <c r="I90" s="44">
        <f t="shared" si="54"/>
        <v>175.36</v>
      </c>
      <c r="J90" s="44">
        <f t="shared" si="54"/>
        <v>175.36</v>
      </c>
      <c r="K90" s="44">
        <f t="shared" si="54"/>
        <v>175.36</v>
      </c>
      <c r="L90" s="44">
        <f t="shared" si="54"/>
        <v>175.36</v>
      </c>
      <c r="M90" s="44">
        <f t="shared" si="54"/>
        <v>175.36</v>
      </c>
      <c r="N90" s="44">
        <f t="shared" si="54"/>
        <v>175.36</v>
      </c>
      <c r="O90" s="44">
        <f t="shared" si="54"/>
        <v>175.36</v>
      </c>
      <c r="P90" s="44">
        <f t="shared" si="54"/>
        <v>175.36</v>
      </c>
      <c r="Q90" s="44">
        <f t="shared" si="54"/>
        <v>175.36</v>
      </c>
      <c r="R90" s="44">
        <f t="shared" si="54"/>
        <v>175.36</v>
      </c>
      <c r="S90" s="44">
        <f t="shared" si="54"/>
        <v>175.36</v>
      </c>
      <c r="T90" s="44">
        <f t="shared" si="54"/>
        <v>175.36</v>
      </c>
      <c r="U90" s="44">
        <f t="shared" si="54"/>
        <v>175.36</v>
      </c>
      <c r="V90" s="44">
        <f t="shared" si="54"/>
        <v>175.36</v>
      </c>
      <c r="W90" s="44">
        <f t="shared" si="54"/>
        <v>175.36</v>
      </c>
      <c r="X90" s="44">
        <f t="shared" si="54"/>
        <v>175.36</v>
      </c>
      <c r="Y90" s="44">
        <f t="shared" si="54"/>
        <v>175.36</v>
      </c>
      <c r="Z90" s="44">
        <f t="shared" si="54"/>
        <v>175.36</v>
      </c>
      <c r="AA90" s="44">
        <f t="shared" si="54"/>
        <v>175.36</v>
      </c>
    </row>
    <row r="91" spans="1:27" ht="12.75" customHeight="1" outlineLevel="1" x14ac:dyDescent="0.2">
      <c r="A91" s="99" t="s">
        <v>928</v>
      </c>
      <c r="B91" s="63" t="s">
        <v>874</v>
      </c>
      <c r="C91" s="43" t="s">
        <v>79</v>
      </c>
      <c r="D91" s="44">
        <f>$D$13</f>
        <v>216.36</v>
      </c>
      <c r="E91" s="44">
        <f t="shared" ref="E91:AA91" si="55">$D$13</f>
        <v>216.36</v>
      </c>
      <c r="F91" s="44">
        <f t="shared" si="55"/>
        <v>216.36</v>
      </c>
      <c r="G91" s="44">
        <f t="shared" si="55"/>
        <v>216.36</v>
      </c>
      <c r="H91" s="44">
        <f t="shared" si="55"/>
        <v>216.36</v>
      </c>
      <c r="I91" s="44">
        <f t="shared" si="55"/>
        <v>216.36</v>
      </c>
      <c r="J91" s="44">
        <f t="shared" si="55"/>
        <v>216.36</v>
      </c>
      <c r="K91" s="44">
        <f t="shared" si="55"/>
        <v>216.36</v>
      </c>
      <c r="L91" s="44">
        <f t="shared" si="55"/>
        <v>216.36</v>
      </c>
      <c r="M91" s="44">
        <f t="shared" si="55"/>
        <v>216.36</v>
      </c>
      <c r="N91" s="44">
        <f t="shared" si="55"/>
        <v>216.36</v>
      </c>
      <c r="O91" s="44">
        <f t="shared" si="55"/>
        <v>216.36</v>
      </c>
      <c r="P91" s="44">
        <f t="shared" si="55"/>
        <v>216.36</v>
      </c>
      <c r="Q91" s="44">
        <f t="shared" si="55"/>
        <v>216.36</v>
      </c>
      <c r="R91" s="44">
        <f t="shared" si="55"/>
        <v>216.36</v>
      </c>
      <c r="S91" s="44">
        <f t="shared" si="55"/>
        <v>216.36</v>
      </c>
      <c r="T91" s="44">
        <f t="shared" si="55"/>
        <v>216.36</v>
      </c>
      <c r="U91" s="44">
        <f t="shared" si="55"/>
        <v>216.36</v>
      </c>
      <c r="V91" s="44">
        <f t="shared" si="55"/>
        <v>216.36</v>
      </c>
      <c r="W91" s="44">
        <f t="shared" si="55"/>
        <v>216.36</v>
      </c>
      <c r="X91" s="44">
        <f t="shared" si="55"/>
        <v>216.36</v>
      </c>
      <c r="Y91" s="44">
        <f t="shared" si="55"/>
        <v>216.36</v>
      </c>
      <c r="Z91" s="44">
        <f t="shared" si="55"/>
        <v>216.36</v>
      </c>
      <c r="AA91" s="44">
        <f t="shared" si="55"/>
        <v>216.36</v>
      </c>
    </row>
    <row r="92" spans="1:27" ht="12.75" customHeight="1" x14ac:dyDescent="0.2">
      <c r="A92" s="98" t="s">
        <v>929</v>
      </c>
      <c r="B92" s="28" t="str">
        <f>"15"&amp;"."&amp;$B$218&amp;"."&amp;$B$219</f>
        <v>15.12.2023</v>
      </c>
      <c r="C92" s="90" t="s">
        <v>76</v>
      </c>
      <c r="D92" s="91">
        <f>ROUND(((D93+D94+D96+D95+D97)/1000),5)</f>
        <v>3.8354900000000001</v>
      </c>
      <c r="E92" s="91">
        <f t="shared" ref="E92:AA92" si="56">ROUND(((E93+E94+E96+E95+E97)/1000),5)</f>
        <v>3.7794599999999998</v>
      </c>
      <c r="F92" s="91">
        <f t="shared" si="56"/>
        <v>3.7356199999999999</v>
      </c>
      <c r="G92" s="91">
        <f t="shared" si="56"/>
        <v>3.7233299999999998</v>
      </c>
      <c r="H92" s="91">
        <f t="shared" si="56"/>
        <v>3.7751000000000001</v>
      </c>
      <c r="I92" s="91">
        <f t="shared" si="56"/>
        <v>3.8953099999999998</v>
      </c>
      <c r="J92" s="91">
        <f t="shared" si="56"/>
        <v>4.1172300000000002</v>
      </c>
      <c r="K92" s="91">
        <f t="shared" si="56"/>
        <v>4.4623400000000002</v>
      </c>
      <c r="L92" s="91">
        <f t="shared" si="56"/>
        <v>4.66873</v>
      </c>
      <c r="M92" s="91">
        <f t="shared" si="56"/>
        <v>4.6833600000000004</v>
      </c>
      <c r="N92" s="91">
        <f t="shared" si="56"/>
        <v>4.7142099999999996</v>
      </c>
      <c r="O92" s="91">
        <f t="shared" si="56"/>
        <v>4.7187000000000001</v>
      </c>
      <c r="P92" s="91">
        <f t="shared" si="56"/>
        <v>4.7153600000000004</v>
      </c>
      <c r="Q92" s="91">
        <f t="shared" si="56"/>
        <v>4.7210599999999996</v>
      </c>
      <c r="R92" s="91">
        <f t="shared" si="56"/>
        <v>4.7214499999999999</v>
      </c>
      <c r="S92" s="91">
        <f t="shared" si="56"/>
        <v>4.6909000000000001</v>
      </c>
      <c r="T92" s="91">
        <f t="shared" si="56"/>
        <v>4.7766700000000002</v>
      </c>
      <c r="U92" s="91">
        <f t="shared" si="56"/>
        <v>4.7867300000000004</v>
      </c>
      <c r="V92" s="91">
        <f t="shared" si="56"/>
        <v>4.76959</v>
      </c>
      <c r="W92" s="91">
        <f t="shared" si="56"/>
        <v>4.69313</v>
      </c>
      <c r="X92" s="91">
        <f t="shared" si="56"/>
        <v>4.5344199999999999</v>
      </c>
      <c r="Y92" s="91">
        <f t="shared" si="56"/>
        <v>4.3916300000000001</v>
      </c>
      <c r="Z92" s="91">
        <f t="shared" si="56"/>
        <v>4.18154</v>
      </c>
      <c r="AA92" s="91">
        <f t="shared" si="56"/>
        <v>3.9558399999999998</v>
      </c>
    </row>
    <row r="93" spans="1:27" ht="12.75" customHeight="1" outlineLevel="1" x14ac:dyDescent="0.2">
      <c r="A93" s="99" t="s">
        <v>930</v>
      </c>
      <c r="B93" s="63" t="s">
        <v>238</v>
      </c>
      <c r="C93" s="43" t="s">
        <v>79</v>
      </c>
      <c r="D93" s="44">
        <v>1217.1600000000001</v>
      </c>
      <c r="E93" s="44">
        <v>1161.1300000000001</v>
      </c>
      <c r="F93" s="44">
        <v>1117.29</v>
      </c>
      <c r="G93" s="44">
        <v>1105</v>
      </c>
      <c r="H93" s="44">
        <v>1156.77</v>
      </c>
      <c r="I93" s="44">
        <v>1276.98</v>
      </c>
      <c r="J93" s="44">
        <v>1498.9</v>
      </c>
      <c r="K93" s="44">
        <v>1844.01</v>
      </c>
      <c r="L93" s="44">
        <v>2050.4</v>
      </c>
      <c r="M93" s="44">
        <v>2065.0300000000002</v>
      </c>
      <c r="N93" s="44">
        <v>2095.88</v>
      </c>
      <c r="O93" s="44">
        <v>2100.37</v>
      </c>
      <c r="P93" s="44">
        <v>2097.0300000000002</v>
      </c>
      <c r="Q93" s="44">
        <v>2102.73</v>
      </c>
      <c r="R93" s="44">
        <v>2103.12</v>
      </c>
      <c r="S93" s="44">
        <v>2072.5700000000002</v>
      </c>
      <c r="T93" s="44">
        <v>2158.34</v>
      </c>
      <c r="U93" s="44">
        <v>2168.4</v>
      </c>
      <c r="V93" s="44">
        <v>2151.2600000000002</v>
      </c>
      <c r="W93" s="44">
        <v>2074.8000000000002</v>
      </c>
      <c r="X93" s="44">
        <v>1916.09</v>
      </c>
      <c r="Y93" s="44">
        <v>1773.3</v>
      </c>
      <c r="Z93" s="44">
        <v>1563.21</v>
      </c>
      <c r="AA93" s="44">
        <v>1337.51</v>
      </c>
    </row>
    <row r="94" spans="1:27" ht="12.75" customHeight="1" outlineLevel="1" x14ac:dyDescent="0.2">
      <c r="A94" s="99" t="s">
        <v>931</v>
      </c>
      <c r="B94" s="63" t="s">
        <v>90</v>
      </c>
      <c r="C94" s="43" t="s">
        <v>79</v>
      </c>
      <c r="D94" s="44">
        <f>$D$10</f>
        <v>2222.89</v>
      </c>
      <c r="E94" s="44">
        <f t="shared" ref="E94:AA94" si="57">$D$10</f>
        <v>2222.89</v>
      </c>
      <c r="F94" s="44">
        <f t="shared" si="57"/>
        <v>2222.89</v>
      </c>
      <c r="G94" s="44">
        <f t="shared" si="57"/>
        <v>2222.89</v>
      </c>
      <c r="H94" s="44">
        <f t="shared" si="57"/>
        <v>2222.89</v>
      </c>
      <c r="I94" s="44">
        <f t="shared" si="57"/>
        <v>2222.89</v>
      </c>
      <c r="J94" s="44">
        <f t="shared" si="57"/>
        <v>2222.89</v>
      </c>
      <c r="K94" s="44">
        <f t="shared" si="57"/>
        <v>2222.89</v>
      </c>
      <c r="L94" s="44">
        <f t="shared" si="57"/>
        <v>2222.89</v>
      </c>
      <c r="M94" s="44">
        <f t="shared" si="57"/>
        <v>2222.89</v>
      </c>
      <c r="N94" s="44">
        <f t="shared" si="57"/>
        <v>2222.89</v>
      </c>
      <c r="O94" s="44">
        <f t="shared" si="57"/>
        <v>2222.89</v>
      </c>
      <c r="P94" s="44">
        <f t="shared" si="57"/>
        <v>2222.89</v>
      </c>
      <c r="Q94" s="44">
        <f t="shared" si="57"/>
        <v>2222.89</v>
      </c>
      <c r="R94" s="44">
        <f t="shared" si="57"/>
        <v>2222.89</v>
      </c>
      <c r="S94" s="44">
        <f t="shared" si="57"/>
        <v>2222.89</v>
      </c>
      <c r="T94" s="44">
        <f t="shared" si="57"/>
        <v>2222.89</v>
      </c>
      <c r="U94" s="44">
        <f t="shared" si="57"/>
        <v>2222.89</v>
      </c>
      <c r="V94" s="44">
        <f t="shared" si="57"/>
        <v>2222.89</v>
      </c>
      <c r="W94" s="44">
        <f t="shared" si="57"/>
        <v>2222.89</v>
      </c>
      <c r="X94" s="44">
        <f t="shared" si="57"/>
        <v>2222.89</v>
      </c>
      <c r="Y94" s="44">
        <f t="shared" si="57"/>
        <v>2222.89</v>
      </c>
      <c r="Z94" s="44">
        <f t="shared" si="57"/>
        <v>2222.89</v>
      </c>
      <c r="AA94" s="44">
        <f t="shared" si="57"/>
        <v>2222.89</v>
      </c>
    </row>
    <row r="95" spans="1:27" ht="12.75" customHeight="1" outlineLevel="1" x14ac:dyDescent="0.2">
      <c r="A95" s="99" t="s">
        <v>932</v>
      </c>
      <c r="B95" s="63" t="s">
        <v>83</v>
      </c>
      <c r="C95" s="43" t="s">
        <v>79</v>
      </c>
      <c r="D95" s="44">
        <v>3.72</v>
      </c>
      <c r="E95" s="44">
        <v>3.72</v>
      </c>
      <c r="F95" s="44">
        <v>3.72</v>
      </c>
      <c r="G95" s="44">
        <v>3.72</v>
      </c>
      <c r="H95" s="44">
        <v>3.72</v>
      </c>
      <c r="I95" s="44">
        <v>3.72</v>
      </c>
      <c r="J95" s="44">
        <v>3.72</v>
      </c>
      <c r="K95" s="44">
        <v>3.72</v>
      </c>
      <c r="L95" s="44">
        <v>3.72</v>
      </c>
      <c r="M95" s="44">
        <v>3.72</v>
      </c>
      <c r="N95" s="44">
        <v>3.72</v>
      </c>
      <c r="O95" s="44">
        <v>3.72</v>
      </c>
      <c r="P95" s="44">
        <v>3.72</v>
      </c>
      <c r="Q95" s="44">
        <v>3.72</v>
      </c>
      <c r="R95" s="44">
        <v>3.72</v>
      </c>
      <c r="S95" s="44">
        <v>3.72</v>
      </c>
      <c r="T95" s="44">
        <v>3.72</v>
      </c>
      <c r="U95" s="44">
        <v>3.72</v>
      </c>
      <c r="V95" s="44">
        <v>3.72</v>
      </c>
      <c r="W95" s="44">
        <v>3.72</v>
      </c>
      <c r="X95" s="44">
        <v>3.72</v>
      </c>
      <c r="Y95" s="44">
        <v>3.72</v>
      </c>
      <c r="Z95" s="44">
        <v>3.72</v>
      </c>
      <c r="AA95" s="44">
        <v>3.72</v>
      </c>
    </row>
    <row r="96" spans="1:27" ht="12.75" customHeight="1" outlineLevel="1" x14ac:dyDescent="0.2">
      <c r="A96" s="99" t="s">
        <v>933</v>
      </c>
      <c r="B96" s="63" t="s">
        <v>878</v>
      </c>
      <c r="C96" s="43" t="s">
        <v>79</v>
      </c>
      <c r="D96" s="44">
        <f>$D$12</f>
        <v>175.36</v>
      </c>
      <c r="E96" s="44">
        <f t="shared" ref="E96:AA96" si="58">$D$12</f>
        <v>175.36</v>
      </c>
      <c r="F96" s="44">
        <f t="shared" si="58"/>
        <v>175.36</v>
      </c>
      <c r="G96" s="44">
        <f t="shared" si="58"/>
        <v>175.36</v>
      </c>
      <c r="H96" s="44">
        <f t="shared" si="58"/>
        <v>175.36</v>
      </c>
      <c r="I96" s="44">
        <f t="shared" si="58"/>
        <v>175.36</v>
      </c>
      <c r="J96" s="44">
        <f t="shared" si="58"/>
        <v>175.36</v>
      </c>
      <c r="K96" s="44">
        <f t="shared" si="58"/>
        <v>175.36</v>
      </c>
      <c r="L96" s="44">
        <f t="shared" si="58"/>
        <v>175.36</v>
      </c>
      <c r="M96" s="44">
        <f t="shared" si="58"/>
        <v>175.36</v>
      </c>
      <c r="N96" s="44">
        <f t="shared" si="58"/>
        <v>175.36</v>
      </c>
      <c r="O96" s="44">
        <f t="shared" si="58"/>
        <v>175.36</v>
      </c>
      <c r="P96" s="44">
        <f t="shared" si="58"/>
        <v>175.36</v>
      </c>
      <c r="Q96" s="44">
        <f t="shared" si="58"/>
        <v>175.36</v>
      </c>
      <c r="R96" s="44">
        <f t="shared" si="58"/>
        <v>175.36</v>
      </c>
      <c r="S96" s="44">
        <f t="shared" si="58"/>
        <v>175.36</v>
      </c>
      <c r="T96" s="44">
        <f t="shared" si="58"/>
        <v>175.36</v>
      </c>
      <c r="U96" s="44">
        <f t="shared" si="58"/>
        <v>175.36</v>
      </c>
      <c r="V96" s="44">
        <f t="shared" si="58"/>
        <v>175.36</v>
      </c>
      <c r="W96" s="44">
        <f t="shared" si="58"/>
        <v>175.36</v>
      </c>
      <c r="X96" s="44">
        <f t="shared" si="58"/>
        <v>175.36</v>
      </c>
      <c r="Y96" s="44">
        <f t="shared" si="58"/>
        <v>175.36</v>
      </c>
      <c r="Z96" s="44">
        <f t="shared" si="58"/>
        <v>175.36</v>
      </c>
      <c r="AA96" s="44">
        <f t="shared" si="58"/>
        <v>175.36</v>
      </c>
    </row>
    <row r="97" spans="1:27" ht="12.75" customHeight="1" outlineLevel="1" x14ac:dyDescent="0.2">
      <c r="A97" s="99" t="s">
        <v>934</v>
      </c>
      <c r="B97" s="63" t="s">
        <v>874</v>
      </c>
      <c r="C97" s="43" t="s">
        <v>79</v>
      </c>
      <c r="D97" s="44">
        <f>$D$13</f>
        <v>216.36</v>
      </c>
      <c r="E97" s="44">
        <f t="shared" ref="E97:AA97" si="59">$D$13</f>
        <v>216.36</v>
      </c>
      <c r="F97" s="44">
        <f t="shared" si="59"/>
        <v>216.36</v>
      </c>
      <c r="G97" s="44">
        <f t="shared" si="59"/>
        <v>216.36</v>
      </c>
      <c r="H97" s="44">
        <f t="shared" si="59"/>
        <v>216.36</v>
      </c>
      <c r="I97" s="44">
        <f t="shared" si="59"/>
        <v>216.36</v>
      </c>
      <c r="J97" s="44">
        <f t="shared" si="59"/>
        <v>216.36</v>
      </c>
      <c r="K97" s="44">
        <f t="shared" si="59"/>
        <v>216.36</v>
      </c>
      <c r="L97" s="44">
        <f t="shared" si="59"/>
        <v>216.36</v>
      </c>
      <c r="M97" s="44">
        <f t="shared" si="59"/>
        <v>216.36</v>
      </c>
      <c r="N97" s="44">
        <f t="shared" si="59"/>
        <v>216.36</v>
      </c>
      <c r="O97" s="44">
        <f t="shared" si="59"/>
        <v>216.36</v>
      </c>
      <c r="P97" s="44">
        <f t="shared" si="59"/>
        <v>216.36</v>
      </c>
      <c r="Q97" s="44">
        <f t="shared" si="59"/>
        <v>216.36</v>
      </c>
      <c r="R97" s="44">
        <f t="shared" si="59"/>
        <v>216.36</v>
      </c>
      <c r="S97" s="44">
        <f t="shared" si="59"/>
        <v>216.36</v>
      </c>
      <c r="T97" s="44">
        <f t="shared" si="59"/>
        <v>216.36</v>
      </c>
      <c r="U97" s="44">
        <f t="shared" si="59"/>
        <v>216.36</v>
      </c>
      <c r="V97" s="44">
        <f t="shared" si="59"/>
        <v>216.36</v>
      </c>
      <c r="W97" s="44">
        <f t="shared" si="59"/>
        <v>216.36</v>
      </c>
      <c r="X97" s="44">
        <f t="shared" si="59"/>
        <v>216.36</v>
      </c>
      <c r="Y97" s="44">
        <f t="shared" si="59"/>
        <v>216.36</v>
      </c>
      <c r="Z97" s="44">
        <f t="shared" si="59"/>
        <v>216.36</v>
      </c>
      <c r="AA97" s="44">
        <f t="shared" si="59"/>
        <v>216.36</v>
      </c>
    </row>
    <row r="98" spans="1:27" ht="12.75" customHeight="1" x14ac:dyDescent="0.2">
      <c r="A98" s="98" t="s">
        <v>935</v>
      </c>
      <c r="B98" s="28" t="str">
        <f>"16"&amp;"."&amp;$B$218&amp;"."&amp;$B$219</f>
        <v>16.12.2023</v>
      </c>
      <c r="C98" s="90" t="s">
        <v>76</v>
      </c>
      <c r="D98" s="91">
        <f>ROUND(((D99+D100+D102+D101+D103)/1000),5)</f>
        <v>3.9025400000000001</v>
      </c>
      <c r="E98" s="91">
        <f t="shared" ref="E98:AA98" si="60">ROUND(((E99+E100+E102+E101+E103)/1000),5)</f>
        <v>3.8629099999999998</v>
      </c>
      <c r="F98" s="91">
        <f t="shared" si="60"/>
        <v>3.84023</v>
      </c>
      <c r="G98" s="91">
        <f t="shared" si="60"/>
        <v>3.8060700000000001</v>
      </c>
      <c r="H98" s="91">
        <f t="shared" si="60"/>
        <v>3.8408099999999998</v>
      </c>
      <c r="I98" s="91">
        <f t="shared" si="60"/>
        <v>3.8995500000000001</v>
      </c>
      <c r="J98" s="91">
        <f t="shared" si="60"/>
        <v>4.0152799999999997</v>
      </c>
      <c r="K98" s="91">
        <f t="shared" si="60"/>
        <v>4.1705100000000002</v>
      </c>
      <c r="L98" s="91">
        <f t="shared" si="60"/>
        <v>4.5065799999999996</v>
      </c>
      <c r="M98" s="91">
        <f t="shared" si="60"/>
        <v>4.5742399999999996</v>
      </c>
      <c r="N98" s="91">
        <f t="shared" si="60"/>
        <v>4.6339600000000001</v>
      </c>
      <c r="O98" s="91">
        <f t="shared" si="60"/>
        <v>4.6332800000000001</v>
      </c>
      <c r="P98" s="91">
        <f t="shared" si="60"/>
        <v>4.6313300000000002</v>
      </c>
      <c r="Q98" s="91">
        <f t="shared" si="60"/>
        <v>4.6332199999999997</v>
      </c>
      <c r="R98" s="91">
        <f t="shared" si="60"/>
        <v>4.5787800000000001</v>
      </c>
      <c r="S98" s="91">
        <f t="shared" si="60"/>
        <v>4.6358300000000003</v>
      </c>
      <c r="T98" s="91">
        <f t="shared" si="60"/>
        <v>4.7705599999999997</v>
      </c>
      <c r="U98" s="91">
        <f t="shared" si="60"/>
        <v>4.8286699999999998</v>
      </c>
      <c r="V98" s="91">
        <f t="shared" si="60"/>
        <v>4.7879199999999997</v>
      </c>
      <c r="W98" s="91">
        <f t="shared" si="60"/>
        <v>4.6981400000000004</v>
      </c>
      <c r="X98" s="91">
        <f t="shared" si="60"/>
        <v>4.5027799999999996</v>
      </c>
      <c r="Y98" s="91">
        <f t="shared" si="60"/>
        <v>4.3968499999999997</v>
      </c>
      <c r="Z98" s="91">
        <f t="shared" si="60"/>
        <v>4.0991099999999996</v>
      </c>
      <c r="AA98" s="91">
        <f t="shared" si="60"/>
        <v>3.9739800000000001</v>
      </c>
    </row>
    <row r="99" spans="1:27" ht="12.75" customHeight="1" outlineLevel="1" x14ac:dyDescent="0.2">
      <c r="A99" s="99" t="s">
        <v>936</v>
      </c>
      <c r="B99" s="63" t="s">
        <v>238</v>
      </c>
      <c r="C99" s="43" t="s">
        <v>79</v>
      </c>
      <c r="D99" s="44">
        <v>1284.21</v>
      </c>
      <c r="E99" s="44">
        <v>1244.58</v>
      </c>
      <c r="F99" s="44">
        <v>1221.9000000000001</v>
      </c>
      <c r="G99" s="44">
        <v>1187.74</v>
      </c>
      <c r="H99" s="44">
        <v>1222.48</v>
      </c>
      <c r="I99" s="44">
        <v>1281.22</v>
      </c>
      <c r="J99" s="44">
        <v>1396.95</v>
      </c>
      <c r="K99" s="44">
        <v>1552.18</v>
      </c>
      <c r="L99" s="44">
        <v>1888.25</v>
      </c>
      <c r="M99" s="44">
        <v>1955.91</v>
      </c>
      <c r="N99" s="44">
        <v>2015.63</v>
      </c>
      <c r="O99" s="44">
        <v>2014.95</v>
      </c>
      <c r="P99" s="44">
        <v>2013</v>
      </c>
      <c r="Q99" s="44">
        <v>2014.89</v>
      </c>
      <c r="R99" s="44">
        <v>1960.45</v>
      </c>
      <c r="S99" s="44">
        <v>2017.5</v>
      </c>
      <c r="T99" s="44">
        <v>2152.23</v>
      </c>
      <c r="U99" s="44">
        <v>2210.34</v>
      </c>
      <c r="V99" s="44">
        <v>2169.59</v>
      </c>
      <c r="W99" s="44">
        <v>2079.81</v>
      </c>
      <c r="X99" s="44">
        <v>1884.45</v>
      </c>
      <c r="Y99" s="44">
        <v>1778.52</v>
      </c>
      <c r="Z99" s="44">
        <v>1480.78</v>
      </c>
      <c r="AA99" s="44">
        <v>1355.65</v>
      </c>
    </row>
    <row r="100" spans="1:27" ht="12.75" customHeight="1" outlineLevel="1" x14ac:dyDescent="0.2">
      <c r="A100" s="99" t="s">
        <v>937</v>
      </c>
      <c r="B100" s="63" t="s">
        <v>90</v>
      </c>
      <c r="C100" s="43" t="s">
        <v>79</v>
      </c>
      <c r="D100" s="44">
        <f>$D$10</f>
        <v>2222.89</v>
      </c>
      <c r="E100" s="44">
        <f t="shared" ref="E100:AA100" si="61">$D$10</f>
        <v>2222.89</v>
      </c>
      <c r="F100" s="44">
        <f t="shared" si="61"/>
        <v>2222.89</v>
      </c>
      <c r="G100" s="44">
        <f t="shared" si="61"/>
        <v>2222.89</v>
      </c>
      <c r="H100" s="44">
        <f t="shared" si="61"/>
        <v>2222.89</v>
      </c>
      <c r="I100" s="44">
        <f t="shared" si="61"/>
        <v>2222.89</v>
      </c>
      <c r="J100" s="44">
        <f t="shared" si="61"/>
        <v>2222.89</v>
      </c>
      <c r="K100" s="44">
        <f t="shared" si="61"/>
        <v>2222.89</v>
      </c>
      <c r="L100" s="44">
        <f t="shared" si="61"/>
        <v>2222.89</v>
      </c>
      <c r="M100" s="44">
        <f t="shared" si="61"/>
        <v>2222.89</v>
      </c>
      <c r="N100" s="44">
        <f t="shared" si="61"/>
        <v>2222.89</v>
      </c>
      <c r="O100" s="44">
        <f t="shared" si="61"/>
        <v>2222.89</v>
      </c>
      <c r="P100" s="44">
        <f t="shared" si="61"/>
        <v>2222.89</v>
      </c>
      <c r="Q100" s="44">
        <f t="shared" si="61"/>
        <v>2222.89</v>
      </c>
      <c r="R100" s="44">
        <f t="shared" si="61"/>
        <v>2222.89</v>
      </c>
      <c r="S100" s="44">
        <f t="shared" si="61"/>
        <v>2222.89</v>
      </c>
      <c r="T100" s="44">
        <f t="shared" si="61"/>
        <v>2222.89</v>
      </c>
      <c r="U100" s="44">
        <f t="shared" si="61"/>
        <v>2222.89</v>
      </c>
      <c r="V100" s="44">
        <f t="shared" si="61"/>
        <v>2222.89</v>
      </c>
      <c r="W100" s="44">
        <f t="shared" si="61"/>
        <v>2222.89</v>
      </c>
      <c r="X100" s="44">
        <f t="shared" si="61"/>
        <v>2222.89</v>
      </c>
      <c r="Y100" s="44">
        <f t="shared" si="61"/>
        <v>2222.89</v>
      </c>
      <c r="Z100" s="44">
        <f t="shared" si="61"/>
        <v>2222.89</v>
      </c>
      <c r="AA100" s="44">
        <f t="shared" si="61"/>
        <v>2222.89</v>
      </c>
    </row>
    <row r="101" spans="1:27" ht="12.75" customHeight="1" outlineLevel="1" x14ac:dyDescent="0.2">
      <c r="A101" s="99" t="s">
        <v>938</v>
      </c>
      <c r="B101" s="63" t="s">
        <v>83</v>
      </c>
      <c r="C101" s="43" t="s">
        <v>79</v>
      </c>
      <c r="D101" s="44">
        <v>3.72</v>
      </c>
      <c r="E101" s="44">
        <v>3.72</v>
      </c>
      <c r="F101" s="44">
        <v>3.72</v>
      </c>
      <c r="G101" s="44">
        <v>3.72</v>
      </c>
      <c r="H101" s="44">
        <v>3.72</v>
      </c>
      <c r="I101" s="44">
        <v>3.72</v>
      </c>
      <c r="J101" s="44">
        <v>3.72</v>
      </c>
      <c r="K101" s="44">
        <v>3.72</v>
      </c>
      <c r="L101" s="44">
        <v>3.72</v>
      </c>
      <c r="M101" s="44">
        <v>3.72</v>
      </c>
      <c r="N101" s="44">
        <v>3.72</v>
      </c>
      <c r="O101" s="44">
        <v>3.72</v>
      </c>
      <c r="P101" s="44">
        <v>3.72</v>
      </c>
      <c r="Q101" s="44">
        <v>3.72</v>
      </c>
      <c r="R101" s="44">
        <v>3.72</v>
      </c>
      <c r="S101" s="44">
        <v>3.72</v>
      </c>
      <c r="T101" s="44">
        <v>3.72</v>
      </c>
      <c r="U101" s="44">
        <v>3.72</v>
      </c>
      <c r="V101" s="44">
        <v>3.72</v>
      </c>
      <c r="W101" s="44">
        <v>3.72</v>
      </c>
      <c r="X101" s="44">
        <v>3.72</v>
      </c>
      <c r="Y101" s="44">
        <v>3.72</v>
      </c>
      <c r="Z101" s="44">
        <v>3.72</v>
      </c>
      <c r="AA101" s="44">
        <v>3.72</v>
      </c>
    </row>
    <row r="102" spans="1:27" ht="12.75" customHeight="1" outlineLevel="1" x14ac:dyDescent="0.2">
      <c r="A102" s="99" t="s">
        <v>939</v>
      </c>
      <c r="B102" s="63" t="s">
        <v>878</v>
      </c>
      <c r="C102" s="43" t="s">
        <v>79</v>
      </c>
      <c r="D102" s="44">
        <f>$D$12</f>
        <v>175.36</v>
      </c>
      <c r="E102" s="44">
        <f t="shared" ref="E102:AA102" si="62">$D$12</f>
        <v>175.36</v>
      </c>
      <c r="F102" s="44">
        <f t="shared" si="62"/>
        <v>175.36</v>
      </c>
      <c r="G102" s="44">
        <f t="shared" si="62"/>
        <v>175.36</v>
      </c>
      <c r="H102" s="44">
        <f t="shared" si="62"/>
        <v>175.36</v>
      </c>
      <c r="I102" s="44">
        <f t="shared" si="62"/>
        <v>175.36</v>
      </c>
      <c r="J102" s="44">
        <f t="shared" si="62"/>
        <v>175.36</v>
      </c>
      <c r="K102" s="44">
        <f t="shared" si="62"/>
        <v>175.36</v>
      </c>
      <c r="L102" s="44">
        <f t="shared" si="62"/>
        <v>175.36</v>
      </c>
      <c r="M102" s="44">
        <f t="shared" si="62"/>
        <v>175.36</v>
      </c>
      <c r="N102" s="44">
        <f t="shared" si="62"/>
        <v>175.36</v>
      </c>
      <c r="O102" s="44">
        <f t="shared" si="62"/>
        <v>175.36</v>
      </c>
      <c r="P102" s="44">
        <f t="shared" si="62"/>
        <v>175.36</v>
      </c>
      <c r="Q102" s="44">
        <f t="shared" si="62"/>
        <v>175.36</v>
      </c>
      <c r="R102" s="44">
        <f t="shared" si="62"/>
        <v>175.36</v>
      </c>
      <c r="S102" s="44">
        <f t="shared" si="62"/>
        <v>175.36</v>
      </c>
      <c r="T102" s="44">
        <f t="shared" si="62"/>
        <v>175.36</v>
      </c>
      <c r="U102" s="44">
        <f t="shared" si="62"/>
        <v>175.36</v>
      </c>
      <c r="V102" s="44">
        <f t="shared" si="62"/>
        <v>175.36</v>
      </c>
      <c r="W102" s="44">
        <f t="shared" si="62"/>
        <v>175.36</v>
      </c>
      <c r="X102" s="44">
        <f t="shared" si="62"/>
        <v>175.36</v>
      </c>
      <c r="Y102" s="44">
        <f t="shared" si="62"/>
        <v>175.36</v>
      </c>
      <c r="Z102" s="44">
        <f t="shared" si="62"/>
        <v>175.36</v>
      </c>
      <c r="AA102" s="44">
        <f t="shared" si="62"/>
        <v>175.36</v>
      </c>
    </row>
    <row r="103" spans="1:27" ht="12.75" customHeight="1" outlineLevel="1" x14ac:dyDescent="0.2">
      <c r="A103" s="99" t="s">
        <v>940</v>
      </c>
      <c r="B103" s="63" t="s">
        <v>874</v>
      </c>
      <c r="C103" s="43" t="s">
        <v>79</v>
      </c>
      <c r="D103" s="44">
        <f>$D$13</f>
        <v>216.36</v>
      </c>
      <c r="E103" s="44">
        <f t="shared" ref="E103:AA103" si="63">$D$13</f>
        <v>216.36</v>
      </c>
      <c r="F103" s="44">
        <f t="shared" si="63"/>
        <v>216.36</v>
      </c>
      <c r="G103" s="44">
        <f t="shared" si="63"/>
        <v>216.36</v>
      </c>
      <c r="H103" s="44">
        <f t="shared" si="63"/>
        <v>216.36</v>
      </c>
      <c r="I103" s="44">
        <f t="shared" si="63"/>
        <v>216.36</v>
      </c>
      <c r="J103" s="44">
        <f t="shared" si="63"/>
        <v>216.36</v>
      </c>
      <c r="K103" s="44">
        <f t="shared" si="63"/>
        <v>216.36</v>
      </c>
      <c r="L103" s="44">
        <f t="shared" si="63"/>
        <v>216.36</v>
      </c>
      <c r="M103" s="44">
        <f t="shared" si="63"/>
        <v>216.36</v>
      </c>
      <c r="N103" s="44">
        <f t="shared" si="63"/>
        <v>216.36</v>
      </c>
      <c r="O103" s="44">
        <f t="shared" si="63"/>
        <v>216.36</v>
      </c>
      <c r="P103" s="44">
        <f t="shared" si="63"/>
        <v>216.36</v>
      </c>
      <c r="Q103" s="44">
        <f t="shared" si="63"/>
        <v>216.36</v>
      </c>
      <c r="R103" s="44">
        <f t="shared" si="63"/>
        <v>216.36</v>
      </c>
      <c r="S103" s="44">
        <f t="shared" si="63"/>
        <v>216.36</v>
      </c>
      <c r="T103" s="44">
        <f t="shared" si="63"/>
        <v>216.36</v>
      </c>
      <c r="U103" s="44">
        <f t="shared" si="63"/>
        <v>216.36</v>
      </c>
      <c r="V103" s="44">
        <f t="shared" si="63"/>
        <v>216.36</v>
      </c>
      <c r="W103" s="44">
        <f t="shared" si="63"/>
        <v>216.36</v>
      </c>
      <c r="X103" s="44">
        <f t="shared" si="63"/>
        <v>216.36</v>
      </c>
      <c r="Y103" s="44">
        <f t="shared" si="63"/>
        <v>216.36</v>
      </c>
      <c r="Z103" s="44">
        <f t="shared" si="63"/>
        <v>216.36</v>
      </c>
      <c r="AA103" s="44">
        <f t="shared" si="63"/>
        <v>216.36</v>
      </c>
    </row>
    <row r="104" spans="1:27" ht="12.75" customHeight="1" x14ac:dyDescent="0.2">
      <c r="A104" s="98" t="s">
        <v>941</v>
      </c>
      <c r="B104" s="28" t="str">
        <f>"17"&amp;"."&amp;$B$218&amp;"."&amp;$B$219</f>
        <v>17.12.2023</v>
      </c>
      <c r="C104" s="90" t="s">
        <v>76</v>
      </c>
      <c r="D104" s="91">
        <f>ROUND(((D105+D106+D108+D107+D109)/1000),5)</f>
        <v>3.9114100000000001</v>
      </c>
      <c r="E104" s="91">
        <f t="shared" ref="E104:AA104" si="64">ROUND(((E105+E106+E108+E107+E109)/1000),5)</f>
        <v>3.8763200000000002</v>
      </c>
      <c r="F104" s="91">
        <f t="shared" si="64"/>
        <v>3.8397700000000001</v>
      </c>
      <c r="G104" s="91">
        <f t="shared" si="64"/>
        <v>3.8127399999999998</v>
      </c>
      <c r="H104" s="91">
        <f t="shared" si="64"/>
        <v>3.8125200000000001</v>
      </c>
      <c r="I104" s="91">
        <f t="shared" si="64"/>
        <v>3.8584999999999998</v>
      </c>
      <c r="J104" s="91">
        <f t="shared" si="64"/>
        <v>3.8945099999999999</v>
      </c>
      <c r="K104" s="91">
        <f t="shared" si="64"/>
        <v>4.1062700000000003</v>
      </c>
      <c r="L104" s="91">
        <f t="shared" si="64"/>
        <v>4.3183999999999996</v>
      </c>
      <c r="M104" s="91">
        <f t="shared" si="64"/>
        <v>4.4852100000000004</v>
      </c>
      <c r="N104" s="91">
        <f t="shared" si="64"/>
        <v>4.5222100000000003</v>
      </c>
      <c r="O104" s="91">
        <f t="shared" si="64"/>
        <v>4.5529599999999997</v>
      </c>
      <c r="P104" s="91">
        <f t="shared" si="64"/>
        <v>4.55741</v>
      </c>
      <c r="Q104" s="91">
        <f t="shared" si="64"/>
        <v>4.5671099999999996</v>
      </c>
      <c r="R104" s="91">
        <f t="shared" si="64"/>
        <v>4.55525</v>
      </c>
      <c r="S104" s="91">
        <f t="shared" si="64"/>
        <v>4.5568799999999996</v>
      </c>
      <c r="T104" s="91">
        <f t="shared" si="64"/>
        <v>4.5546300000000004</v>
      </c>
      <c r="U104" s="91">
        <f t="shared" si="64"/>
        <v>4.6503399999999999</v>
      </c>
      <c r="V104" s="91">
        <f t="shared" si="64"/>
        <v>4.7597100000000001</v>
      </c>
      <c r="W104" s="91">
        <f t="shared" si="64"/>
        <v>4.5493199999999998</v>
      </c>
      <c r="X104" s="91">
        <f t="shared" si="64"/>
        <v>4.5094000000000003</v>
      </c>
      <c r="Y104" s="91">
        <f t="shared" si="64"/>
        <v>4.3948099999999997</v>
      </c>
      <c r="Z104" s="91">
        <f t="shared" si="64"/>
        <v>4.1274800000000003</v>
      </c>
      <c r="AA104" s="91">
        <f t="shared" si="64"/>
        <v>3.9123899999999998</v>
      </c>
    </row>
    <row r="105" spans="1:27" ht="12.75" customHeight="1" outlineLevel="1" x14ac:dyDescent="0.2">
      <c r="A105" s="99" t="s">
        <v>942</v>
      </c>
      <c r="B105" s="63" t="s">
        <v>238</v>
      </c>
      <c r="C105" s="43" t="s">
        <v>79</v>
      </c>
      <c r="D105" s="44">
        <v>1293.08</v>
      </c>
      <c r="E105" s="44">
        <v>1257.99</v>
      </c>
      <c r="F105" s="44">
        <v>1221.44</v>
      </c>
      <c r="G105" s="44">
        <v>1194.4100000000001</v>
      </c>
      <c r="H105" s="44">
        <v>1194.19</v>
      </c>
      <c r="I105" s="44">
        <v>1240.17</v>
      </c>
      <c r="J105" s="44">
        <v>1276.18</v>
      </c>
      <c r="K105" s="44">
        <v>1487.94</v>
      </c>
      <c r="L105" s="44">
        <v>1700.07</v>
      </c>
      <c r="M105" s="44">
        <v>1866.88</v>
      </c>
      <c r="N105" s="44">
        <v>1903.88</v>
      </c>
      <c r="O105" s="44">
        <v>1934.63</v>
      </c>
      <c r="P105" s="44">
        <v>1939.08</v>
      </c>
      <c r="Q105" s="44">
        <v>1948.78</v>
      </c>
      <c r="R105" s="44">
        <v>1936.92</v>
      </c>
      <c r="S105" s="44">
        <v>1938.55</v>
      </c>
      <c r="T105" s="44">
        <v>1936.3</v>
      </c>
      <c r="U105" s="44">
        <v>2032.01</v>
      </c>
      <c r="V105" s="44">
        <v>2141.38</v>
      </c>
      <c r="W105" s="44">
        <v>1930.99</v>
      </c>
      <c r="X105" s="44">
        <v>1891.07</v>
      </c>
      <c r="Y105" s="44">
        <v>1776.48</v>
      </c>
      <c r="Z105" s="44">
        <v>1509.15</v>
      </c>
      <c r="AA105" s="44">
        <v>1294.06</v>
      </c>
    </row>
    <row r="106" spans="1:27" ht="12.75" customHeight="1" outlineLevel="1" x14ac:dyDescent="0.2">
      <c r="A106" s="99" t="s">
        <v>943</v>
      </c>
      <c r="B106" s="63" t="s">
        <v>90</v>
      </c>
      <c r="C106" s="43" t="s">
        <v>79</v>
      </c>
      <c r="D106" s="44">
        <f>$D$10</f>
        <v>2222.89</v>
      </c>
      <c r="E106" s="44">
        <f t="shared" ref="E106:AA106" si="65">$D$10</f>
        <v>2222.89</v>
      </c>
      <c r="F106" s="44">
        <f t="shared" si="65"/>
        <v>2222.89</v>
      </c>
      <c r="G106" s="44">
        <f t="shared" si="65"/>
        <v>2222.89</v>
      </c>
      <c r="H106" s="44">
        <f t="shared" si="65"/>
        <v>2222.89</v>
      </c>
      <c r="I106" s="44">
        <f t="shared" si="65"/>
        <v>2222.89</v>
      </c>
      <c r="J106" s="44">
        <f t="shared" si="65"/>
        <v>2222.89</v>
      </c>
      <c r="K106" s="44">
        <f t="shared" si="65"/>
        <v>2222.89</v>
      </c>
      <c r="L106" s="44">
        <f t="shared" si="65"/>
        <v>2222.89</v>
      </c>
      <c r="M106" s="44">
        <f t="shared" si="65"/>
        <v>2222.89</v>
      </c>
      <c r="N106" s="44">
        <f t="shared" si="65"/>
        <v>2222.89</v>
      </c>
      <c r="O106" s="44">
        <f t="shared" si="65"/>
        <v>2222.89</v>
      </c>
      <c r="P106" s="44">
        <f t="shared" si="65"/>
        <v>2222.89</v>
      </c>
      <c r="Q106" s="44">
        <f t="shared" si="65"/>
        <v>2222.89</v>
      </c>
      <c r="R106" s="44">
        <f t="shared" si="65"/>
        <v>2222.89</v>
      </c>
      <c r="S106" s="44">
        <f t="shared" si="65"/>
        <v>2222.89</v>
      </c>
      <c r="T106" s="44">
        <f t="shared" si="65"/>
        <v>2222.89</v>
      </c>
      <c r="U106" s="44">
        <f t="shared" si="65"/>
        <v>2222.89</v>
      </c>
      <c r="V106" s="44">
        <f t="shared" si="65"/>
        <v>2222.89</v>
      </c>
      <c r="W106" s="44">
        <f t="shared" si="65"/>
        <v>2222.89</v>
      </c>
      <c r="X106" s="44">
        <f t="shared" si="65"/>
        <v>2222.89</v>
      </c>
      <c r="Y106" s="44">
        <f t="shared" si="65"/>
        <v>2222.89</v>
      </c>
      <c r="Z106" s="44">
        <f t="shared" si="65"/>
        <v>2222.89</v>
      </c>
      <c r="AA106" s="44">
        <f t="shared" si="65"/>
        <v>2222.89</v>
      </c>
    </row>
    <row r="107" spans="1:27" ht="12.75" customHeight="1" outlineLevel="1" x14ac:dyDescent="0.2">
      <c r="A107" s="99" t="s">
        <v>944</v>
      </c>
      <c r="B107" s="63" t="s">
        <v>83</v>
      </c>
      <c r="C107" s="43" t="s">
        <v>79</v>
      </c>
      <c r="D107" s="44">
        <v>3.72</v>
      </c>
      <c r="E107" s="44">
        <v>3.72</v>
      </c>
      <c r="F107" s="44">
        <v>3.72</v>
      </c>
      <c r="G107" s="44">
        <v>3.72</v>
      </c>
      <c r="H107" s="44">
        <v>3.72</v>
      </c>
      <c r="I107" s="44">
        <v>3.72</v>
      </c>
      <c r="J107" s="44">
        <v>3.72</v>
      </c>
      <c r="K107" s="44">
        <v>3.72</v>
      </c>
      <c r="L107" s="44">
        <v>3.72</v>
      </c>
      <c r="M107" s="44">
        <v>3.72</v>
      </c>
      <c r="N107" s="44">
        <v>3.72</v>
      </c>
      <c r="O107" s="44">
        <v>3.72</v>
      </c>
      <c r="P107" s="44">
        <v>3.72</v>
      </c>
      <c r="Q107" s="44">
        <v>3.72</v>
      </c>
      <c r="R107" s="44">
        <v>3.72</v>
      </c>
      <c r="S107" s="44">
        <v>3.72</v>
      </c>
      <c r="T107" s="44">
        <v>3.72</v>
      </c>
      <c r="U107" s="44">
        <v>3.72</v>
      </c>
      <c r="V107" s="44">
        <v>3.72</v>
      </c>
      <c r="W107" s="44">
        <v>3.72</v>
      </c>
      <c r="X107" s="44">
        <v>3.72</v>
      </c>
      <c r="Y107" s="44">
        <v>3.72</v>
      </c>
      <c r="Z107" s="44">
        <v>3.72</v>
      </c>
      <c r="AA107" s="44">
        <v>3.72</v>
      </c>
    </row>
    <row r="108" spans="1:27" ht="12.75" customHeight="1" outlineLevel="1" x14ac:dyDescent="0.2">
      <c r="A108" s="99" t="s">
        <v>945</v>
      </c>
      <c r="B108" s="63" t="s">
        <v>878</v>
      </c>
      <c r="C108" s="43" t="s">
        <v>79</v>
      </c>
      <c r="D108" s="44">
        <f>$D$12</f>
        <v>175.36</v>
      </c>
      <c r="E108" s="44">
        <f t="shared" ref="E108:AA108" si="66">$D$12</f>
        <v>175.36</v>
      </c>
      <c r="F108" s="44">
        <f t="shared" si="66"/>
        <v>175.36</v>
      </c>
      <c r="G108" s="44">
        <f t="shared" si="66"/>
        <v>175.36</v>
      </c>
      <c r="H108" s="44">
        <f t="shared" si="66"/>
        <v>175.36</v>
      </c>
      <c r="I108" s="44">
        <f t="shared" si="66"/>
        <v>175.36</v>
      </c>
      <c r="J108" s="44">
        <f t="shared" si="66"/>
        <v>175.36</v>
      </c>
      <c r="K108" s="44">
        <f t="shared" si="66"/>
        <v>175.36</v>
      </c>
      <c r="L108" s="44">
        <f t="shared" si="66"/>
        <v>175.36</v>
      </c>
      <c r="M108" s="44">
        <f t="shared" si="66"/>
        <v>175.36</v>
      </c>
      <c r="N108" s="44">
        <f t="shared" si="66"/>
        <v>175.36</v>
      </c>
      <c r="O108" s="44">
        <f t="shared" si="66"/>
        <v>175.36</v>
      </c>
      <c r="P108" s="44">
        <f t="shared" si="66"/>
        <v>175.36</v>
      </c>
      <c r="Q108" s="44">
        <f t="shared" si="66"/>
        <v>175.36</v>
      </c>
      <c r="R108" s="44">
        <f t="shared" si="66"/>
        <v>175.36</v>
      </c>
      <c r="S108" s="44">
        <f t="shared" si="66"/>
        <v>175.36</v>
      </c>
      <c r="T108" s="44">
        <f t="shared" si="66"/>
        <v>175.36</v>
      </c>
      <c r="U108" s="44">
        <f t="shared" si="66"/>
        <v>175.36</v>
      </c>
      <c r="V108" s="44">
        <f t="shared" si="66"/>
        <v>175.36</v>
      </c>
      <c r="W108" s="44">
        <f t="shared" si="66"/>
        <v>175.36</v>
      </c>
      <c r="X108" s="44">
        <f t="shared" si="66"/>
        <v>175.36</v>
      </c>
      <c r="Y108" s="44">
        <f t="shared" si="66"/>
        <v>175.36</v>
      </c>
      <c r="Z108" s="44">
        <f t="shared" si="66"/>
        <v>175.36</v>
      </c>
      <c r="AA108" s="44">
        <f t="shared" si="66"/>
        <v>175.36</v>
      </c>
    </row>
    <row r="109" spans="1:27" ht="12.75" customHeight="1" outlineLevel="1" x14ac:dyDescent="0.2">
      <c r="A109" s="99" t="s">
        <v>946</v>
      </c>
      <c r="B109" s="63" t="s">
        <v>874</v>
      </c>
      <c r="C109" s="43" t="s">
        <v>79</v>
      </c>
      <c r="D109" s="44">
        <f>$D$13</f>
        <v>216.36</v>
      </c>
      <c r="E109" s="44">
        <f t="shared" ref="E109:AA109" si="67">$D$13</f>
        <v>216.36</v>
      </c>
      <c r="F109" s="44">
        <f t="shared" si="67"/>
        <v>216.36</v>
      </c>
      <c r="G109" s="44">
        <f t="shared" si="67"/>
        <v>216.36</v>
      </c>
      <c r="H109" s="44">
        <f t="shared" si="67"/>
        <v>216.36</v>
      </c>
      <c r="I109" s="44">
        <f t="shared" si="67"/>
        <v>216.36</v>
      </c>
      <c r="J109" s="44">
        <f t="shared" si="67"/>
        <v>216.36</v>
      </c>
      <c r="K109" s="44">
        <f t="shared" si="67"/>
        <v>216.36</v>
      </c>
      <c r="L109" s="44">
        <f t="shared" si="67"/>
        <v>216.36</v>
      </c>
      <c r="M109" s="44">
        <f t="shared" si="67"/>
        <v>216.36</v>
      </c>
      <c r="N109" s="44">
        <f t="shared" si="67"/>
        <v>216.36</v>
      </c>
      <c r="O109" s="44">
        <f t="shared" si="67"/>
        <v>216.36</v>
      </c>
      <c r="P109" s="44">
        <f t="shared" si="67"/>
        <v>216.36</v>
      </c>
      <c r="Q109" s="44">
        <f t="shared" si="67"/>
        <v>216.36</v>
      </c>
      <c r="R109" s="44">
        <f t="shared" si="67"/>
        <v>216.36</v>
      </c>
      <c r="S109" s="44">
        <f t="shared" si="67"/>
        <v>216.36</v>
      </c>
      <c r="T109" s="44">
        <f t="shared" si="67"/>
        <v>216.36</v>
      </c>
      <c r="U109" s="44">
        <f t="shared" si="67"/>
        <v>216.36</v>
      </c>
      <c r="V109" s="44">
        <f t="shared" si="67"/>
        <v>216.36</v>
      </c>
      <c r="W109" s="44">
        <f t="shared" si="67"/>
        <v>216.36</v>
      </c>
      <c r="X109" s="44">
        <f t="shared" si="67"/>
        <v>216.36</v>
      </c>
      <c r="Y109" s="44">
        <f t="shared" si="67"/>
        <v>216.36</v>
      </c>
      <c r="Z109" s="44">
        <f t="shared" si="67"/>
        <v>216.36</v>
      </c>
      <c r="AA109" s="44">
        <f t="shared" si="67"/>
        <v>216.36</v>
      </c>
    </row>
    <row r="110" spans="1:27" ht="12.75" customHeight="1" x14ac:dyDescent="0.2">
      <c r="A110" s="98" t="s">
        <v>947</v>
      </c>
      <c r="B110" s="28" t="str">
        <f>"18"&amp;"."&amp;$B$218&amp;"."&amp;$B$219</f>
        <v>18.12.2023</v>
      </c>
      <c r="C110" s="90" t="s">
        <v>76</v>
      </c>
      <c r="D110" s="91">
        <f>ROUND(((D111+D112+D114+D113+D115)/1000),5)</f>
        <v>3.8504800000000001</v>
      </c>
      <c r="E110" s="91">
        <f t="shared" ref="E110:AA110" si="68">ROUND(((E111+E112+E114+E113+E115)/1000),5)</f>
        <v>3.7544900000000001</v>
      </c>
      <c r="F110" s="91">
        <f t="shared" si="68"/>
        <v>3.6864699999999999</v>
      </c>
      <c r="G110" s="91">
        <f t="shared" si="68"/>
        <v>3.6846800000000002</v>
      </c>
      <c r="H110" s="91">
        <f t="shared" si="68"/>
        <v>3.7154799999999999</v>
      </c>
      <c r="I110" s="91">
        <f t="shared" si="68"/>
        <v>3.8542999999999998</v>
      </c>
      <c r="J110" s="91">
        <f t="shared" si="68"/>
        <v>4.0879500000000002</v>
      </c>
      <c r="K110" s="91">
        <f t="shared" si="68"/>
        <v>4.37852</v>
      </c>
      <c r="L110" s="91">
        <f t="shared" si="68"/>
        <v>4.5902900000000004</v>
      </c>
      <c r="M110" s="91">
        <f t="shared" si="68"/>
        <v>4.6340399999999997</v>
      </c>
      <c r="N110" s="91">
        <f t="shared" si="68"/>
        <v>4.6718799999999998</v>
      </c>
      <c r="O110" s="91">
        <f t="shared" si="68"/>
        <v>4.6963999999999997</v>
      </c>
      <c r="P110" s="91">
        <f t="shared" si="68"/>
        <v>4.6816399999999998</v>
      </c>
      <c r="Q110" s="91">
        <f t="shared" si="68"/>
        <v>4.69876</v>
      </c>
      <c r="R110" s="91">
        <f t="shared" si="68"/>
        <v>4.6910699999999999</v>
      </c>
      <c r="S110" s="91">
        <f t="shared" si="68"/>
        <v>4.6748700000000003</v>
      </c>
      <c r="T110" s="91">
        <f t="shared" si="68"/>
        <v>4.8350900000000001</v>
      </c>
      <c r="U110" s="91">
        <f t="shared" si="68"/>
        <v>4.8566599999999998</v>
      </c>
      <c r="V110" s="91">
        <f t="shared" si="68"/>
        <v>4.7780399999999998</v>
      </c>
      <c r="W110" s="91">
        <f t="shared" si="68"/>
        <v>4.63056</v>
      </c>
      <c r="X110" s="91">
        <f t="shared" si="68"/>
        <v>4.5327299999999999</v>
      </c>
      <c r="Y110" s="91">
        <f t="shared" si="68"/>
        <v>4.3850800000000003</v>
      </c>
      <c r="Z110" s="91">
        <f t="shared" si="68"/>
        <v>4.1154799999999998</v>
      </c>
      <c r="AA110" s="91">
        <f t="shared" si="68"/>
        <v>3.87947</v>
      </c>
    </row>
    <row r="111" spans="1:27" ht="12.75" customHeight="1" outlineLevel="1" x14ac:dyDescent="0.2">
      <c r="A111" s="99" t="s">
        <v>948</v>
      </c>
      <c r="B111" s="63" t="s">
        <v>238</v>
      </c>
      <c r="C111" s="43" t="s">
        <v>79</v>
      </c>
      <c r="D111" s="44">
        <v>1232.1500000000001</v>
      </c>
      <c r="E111" s="44">
        <v>1136.1600000000001</v>
      </c>
      <c r="F111" s="44">
        <v>1068.1400000000001</v>
      </c>
      <c r="G111" s="44">
        <v>1066.3499999999999</v>
      </c>
      <c r="H111" s="44">
        <v>1097.1500000000001</v>
      </c>
      <c r="I111" s="44">
        <v>1235.97</v>
      </c>
      <c r="J111" s="44">
        <v>1469.62</v>
      </c>
      <c r="K111" s="44">
        <v>1760.19</v>
      </c>
      <c r="L111" s="44">
        <v>1971.96</v>
      </c>
      <c r="M111" s="44">
        <v>2015.71</v>
      </c>
      <c r="N111" s="44">
        <v>2053.5500000000002</v>
      </c>
      <c r="O111" s="44">
        <v>2078.0700000000002</v>
      </c>
      <c r="P111" s="44">
        <v>2063.31</v>
      </c>
      <c r="Q111" s="44">
        <v>2080.4299999999998</v>
      </c>
      <c r="R111" s="44">
        <v>2072.7399999999998</v>
      </c>
      <c r="S111" s="44">
        <v>2056.54</v>
      </c>
      <c r="T111" s="44">
        <v>2216.7600000000002</v>
      </c>
      <c r="U111" s="44">
        <v>2238.33</v>
      </c>
      <c r="V111" s="44">
        <v>2159.71</v>
      </c>
      <c r="W111" s="44">
        <v>2012.23</v>
      </c>
      <c r="X111" s="44">
        <v>1914.4</v>
      </c>
      <c r="Y111" s="44">
        <v>1766.75</v>
      </c>
      <c r="Z111" s="44">
        <v>1497.15</v>
      </c>
      <c r="AA111" s="44">
        <v>1261.1400000000001</v>
      </c>
    </row>
    <row r="112" spans="1:27" ht="12.75" customHeight="1" outlineLevel="1" x14ac:dyDescent="0.2">
      <c r="A112" s="99" t="s">
        <v>949</v>
      </c>
      <c r="B112" s="63" t="s">
        <v>90</v>
      </c>
      <c r="C112" s="43" t="s">
        <v>79</v>
      </c>
      <c r="D112" s="44">
        <f>$D$10</f>
        <v>2222.89</v>
      </c>
      <c r="E112" s="44">
        <f t="shared" ref="E112:AA112" si="69">$D$10</f>
        <v>2222.89</v>
      </c>
      <c r="F112" s="44">
        <f t="shared" si="69"/>
        <v>2222.89</v>
      </c>
      <c r="G112" s="44">
        <f t="shared" si="69"/>
        <v>2222.89</v>
      </c>
      <c r="H112" s="44">
        <f t="shared" si="69"/>
        <v>2222.89</v>
      </c>
      <c r="I112" s="44">
        <f t="shared" si="69"/>
        <v>2222.89</v>
      </c>
      <c r="J112" s="44">
        <f t="shared" si="69"/>
        <v>2222.89</v>
      </c>
      <c r="K112" s="44">
        <f t="shared" si="69"/>
        <v>2222.89</v>
      </c>
      <c r="L112" s="44">
        <f t="shared" si="69"/>
        <v>2222.89</v>
      </c>
      <c r="M112" s="44">
        <f t="shared" si="69"/>
        <v>2222.89</v>
      </c>
      <c r="N112" s="44">
        <f t="shared" si="69"/>
        <v>2222.89</v>
      </c>
      <c r="O112" s="44">
        <f t="shared" si="69"/>
        <v>2222.89</v>
      </c>
      <c r="P112" s="44">
        <f t="shared" si="69"/>
        <v>2222.89</v>
      </c>
      <c r="Q112" s="44">
        <f t="shared" si="69"/>
        <v>2222.89</v>
      </c>
      <c r="R112" s="44">
        <f t="shared" si="69"/>
        <v>2222.89</v>
      </c>
      <c r="S112" s="44">
        <f t="shared" si="69"/>
        <v>2222.89</v>
      </c>
      <c r="T112" s="44">
        <f t="shared" si="69"/>
        <v>2222.89</v>
      </c>
      <c r="U112" s="44">
        <f t="shared" si="69"/>
        <v>2222.89</v>
      </c>
      <c r="V112" s="44">
        <f t="shared" si="69"/>
        <v>2222.89</v>
      </c>
      <c r="W112" s="44">
        <f t="shared" si="69"/>
        <v>2222.89</v>
      </c>
      <c r="X112" s="44">
        <f t="shared" si="69"/>
        <v>2222.89</v>
      </c>
      <c r="Y112" s="44">
        <f t="shared" si="69"/>
        <v>2222.89</v>
      </c>
      <c r="Z112" s="44">
        <f t="shared" si="69"/>
        <v>2222.89</v>
      </c>
      <c r="AA112" s="44">
        <f t="shared" si="69"/>
        <v>2222.89</v>
      </c>
    </row>
    <row r="113" spans="1:27" ht="12.75" customHeight="1" outlineLevel="1" x14ac:dyDescent="0.2">
      <c r="A113" s="99" t="s">
        <v>950</v>
      </c>
      <c r="B113" s="63" t="s">
        <v>83</v>
      </c>
      <c r="C113" s="43" t="s">
        <v>79</v>
      </c>
      <c r="D113" s="44">
        <v>3.72</v>
      </c>
      <c r="E113" s="44">
        <v>3.72</v>
      </c>
      <c r="F113" s="44">
        <v>3.72</v>
      </c>
      <c r="G113" s="44">
        <v>3.72</v>
      </c>
      <c r="H113" s="44">
        <v>3.72</v>
      </c>
      <c r="I113" s="44">
        <v>3.72</v>
      </c>
      <c r="J113" s="44">
        <v>3.72</v>
      </c>
      <c r="K113" s="44">
        <v>3.72</v>
      </c>
      <c r="L113" s="44">
        <v>3.72</v>
      </c>
      <c r="M113" s="44">
        <v>3.72</v>
      </c>
      <c r="N113" s="44">
        <v>3.72</v>
      </c>
      <c r="O113" s="44">
        <v>3.72</v>
      </c>
      <c r="P113" s="44">
        <v>3.72</v>
      </c>
      <c r="Q113" s="44">
        <v>3.72</v>
      </c>
      <c r="R113" s="44">
        <v>3.72</v>
      </c>
      <c r="S113" s="44">
        <v>3.72</v>
      </c>
      <c r="T113" s="44">
        <v>3.72</v>
      </c>
      <c r="U113" s="44">
        <v>3.72</v>
      </c>
      <c r="V113" s="44">
        <v>3.72</v>
      </c>
      <c r="W113" s="44">
        <v>3.72</v>
      </c>
      <c r="X113" s="44">
        <v>3.72</v>
      </c>
      <c r="Y113" s="44">
        <v>3.72</v>
      </c>
      <c r="Z113" s="44">
        <v>3.72</v>
      </c>
      <c r="AA113" s="44">
        <v>3.72</v>
      </c>
    </row>
    <row r="114" spans="1:27" ht="12.75" customHeight="1" outlineLevel="1" x14ac:dyDescent="0.2">
      <c r="A114" s="99" t="s">
        <v>951</v>
      </c>
      <c r="B114" s="63" t="s">
        <v>878</v>
      </c>
      <c r="C114" s="43" t="s">
        <v>79</v>
      </c>
      <c r="D114" s="44">
        <f>$D$12</f>
        <v>175.36</v>
      </c>
      <c r="E114" s="44">
        <f t="shared" ref="E114:AA114" si="70">$D$12</f>
        <v>175.36</v>
      </c>
      <c r="F114" s="44">
        <f t="shared" si="70"/>
        <v>175.36</v>
      </c>
      <c r="G114" s="44">
        <f t="shared" si="70"/>
        <v>175.36</v>
      </c>
      <c r="H114" s="44">
        <f t="shared" si="70"/>
        <v>175.36</v>
      </c>
      <c r="I114" s="44">
        <f t="shared" si="70"/>
        <v>175.36</v>
      </c>
      <c r="J114" s="44">
        <f t="shared" si="70"/>
        <v>175.36</v>
      </c>
      <c r="K114" s="44">
        <f t="shared" si="70"/>
        <v>175.36</v>
      </c>
      <c r="L114" s="44">
        <f t="shared" si="70"/>
        <v>175.36</v>
      </c>
      <c r="M114" s="44">
        <f t="shared" si="70"/>
        <v>175.36</v>
      </c>
      <c r="N114" s="44">
        <f t="shared" si="70"/>
        <v>175.36</v>
      </c>
      <c r="O114" s="44">
        <f t="shared" si="70"/>
        <v>175.36</v>
      </c>
      <c r="P114" s="44">
        <f t="shared" si="70"/>
        <v>175.36</v>
      </c>
      <c r="Q114" s="44">
        <f t="shared" si="70"/>
        <v>175.36</v>
      </c>
      <c r="R114" s="44">
        <f t="shared" si="70"/>
        <v>175.36</v>
      </c>
      <c r="S114" s="44">
        <f t="shared" si="70"/>
        <v>175.36</v>
      </c>
      <c r="T114" s="44">
        <f t="shared" si="70"/>
        <v>175.36</v>
      </c>
      <c r="U114" s="44">
        <f t="shared" si="70"/>
        <v>175.36</v>
      </c>
      <c r="V114" s="44">
        <f t="shared" si="70"/>
        <v>175.36</v>
      </c>
      <c r="W114" s="44">
        <f t="shared" si="70"/>
        <v>175.36</v>
      </c>
      <c r="X114" s="44">
        <f t="shared" si="70"/>
        <v>175.36</v>
      </c>
      <c r="Y114" s="44">
        <f t="shared" si="70"/>
        <v>175.36</v>
      </c>
      <c r="Z114" s="44">
        <f t="shared" si="70"/>
        <v>175.36</v>
      </c>
      <c r="AA114" s="44">
        <f t="shared" si="70"/>
        <v>175.36</v>
      </c>
    </row>
    <row r="115" spans="1:27" ht="12.75" customHeight="1" outlineLevel="1" x14ac:dyDescent="0.2">
      <c r="A115" s="99" t="s">
        <v>952</v>
      </c>
      <c r="B115" s="63" t="s">
        <v>874</v>
      </c>
      <c r="C115" s="43" t="s">
        <v>79</v>
      </c>
      <c r="D115" s="44">
        <f>$D$13</f>
        <v>216.36</v>
      </c>
      <c r="E115" s="44">
        <f t="shared" ref="E115:AA115" si="71">$D$13</f>
        <v>216.36</v>
      </c>
      <c r="F115" s="44">
        <f t="shared" si="71"/>
        <v>216.36</v>
      </c>
      <c r="G115" s="44">
        <f t="shared" si="71"/>
        <v>216.36</v>
      </c>
      <c r="H115" s="44">
        <f t="shared" si="71"/>
        <v>216.36</v>
      </c>
      <c r="I115" s="44">
        <f t="shared" si="71"/>
        <v>216.36</v>
      </c>
      <c r="J115" s="44">
        <f t="shared" si="71"/>
        <v>216.36</v>
      </c>
      <c r="K115" s="44">
        <f t="shared" si="71"/>
        <v>216.36</v>
      </c>
      <c r="L115" s="44">
        <f t="shared" si="71"/>
        <v>216.36</v>
      </c>
      <c r="M115" s="44">
        <f t="shared" si="71"/>
        <v>216.36</v>
      </c>
      <c r="N115" s="44">
        <f t="shared" si="71"/>
        <v>216.36</v>
      </c>
      <c r="O115" s="44">
        <f t="shared" si="71"/>
        <v>216.36</v>
      </c>
      <c r="P115" s="44">
        <f t="shared" si="71"/>
        <v>216.36</v>
      </c>
      <c r="Q115" s="44">
        <f t="shared" si="71"/>
        <v>216.36</v>
      </c>
      <c r="R115" s="44">
        <f t="shared" si="71"/>
        <v>216.36</v>
      </c>
      <c r="S115" s="44">
        <f t="shared" si="71"/>
        <v>216.36</v>
      </c>
      <c r="T115" s="44">
        <f t="shared" si="71"/>
        <v>216.36</v>
      </c>
      <c r="U115" s="44">
        <f t="shared" si="71"/>
        <v>216.36</v>
      </c>
      <c r="V115" s="44">
        <f t="shared" si="71"/>
        <v>216.36</v>
      </c>
      <c r="W115" s="44">
        <f t="shared" si="71"/>
        <v>216.36</v>
      </c>
      <c r="X115" s="44">
        <f t="shared" si="71"/>
        <v>216.36</v>
      </c>
      <c r="Y115" s="44">
        <f t="shared" si="71"/>
        <v>216.36</v>
      </c>
      <c r="Z115" s="44">
        <f t="shared" si="71"/>
        <v>216.36</v>
      </c>
      <c r="AA115" s="44">
        <f t="shared" si="71"/>
        <v>216.36</v>
      </c>
    </row>
    <row r="116" spans="1:27" ht="12.75" customHeight="1" x14ac:dyDescent="0.2">
      <c r="A116" s="98" t="s">
        <v>953</v>
      </c>
      <c r="B116" s="28" t="str">
        <f>"19"&amp;"."&amp;$B$218&amp;"."&amp;$B$219</f>
        <v>19.12.2023</v>
      </c>
      <c r="C116" s="90" t="s">
        <v>76</v>
      </c>
      <c r="D116" s="91">
        <f>ROUND(((D117+D118+D120+D119+D121)/1000),5)</f>
        <v>3.8249599999999999</v>
      </c>
      <c r="E116" s="91">
        <f t="shared" ref="E116:AA116" si="72">ROUND(((E117+E118+E120+E119+E121)/1000),5)</f>
        <v>3.7446999999999999</v>
      </c>
      <c r="F116" s="91">
        <f t="shared" si="72"/>
        <v>3.7160600000000001</v>
      </c>
      <c r="G116" s="91">
        <f t="shared" si="72"/>
        <v>3.71591</v>
      </c>
      <c r="H116" s="91">
        <f t="shared" si="72"/>
        <v>3.72539</v>
      </c>
      <c r="I116" s="91">
        <f t="shared" si="72"/>
        <v>3.8732899999999999</v>
      </c>
      <c r="J116" s="91">
        <f t="shared" si="72"/>
        <v>4.1022499999999997</v>
      </c>
      <c r="K116" s="91">
        <f t="shared" si="72"/>
        <v>4.3228600000000004</v>
      </c>
      <c r="L116" s="91">
        <f t="shared" si="72"/>
        <v>4.5486000000000004</v>
      </c>
      <c r="M116" s="91">
        <f t="shared" si="72"/>
        <v>4.59572</v>
      </c>
      <c r="N116" s="91">
        <f t="shared" si="72"/>
        <v>4.6319600000000003</v>
      </c>
      <c r="O116" s="91">
        <f t="shared" si="72"/>
        <v>4.6593499999999999</v>
      </c>
      <c r="P116" s="91">
        <f t="shared" si="72"/>
        <v>4.6472499999999997</v>
      </c>
      <c r="Q116" s="91">
        <f t="shared" si="72"/>
        <v>4.6622599999999998</v>
      </c>
      <c r="R116" s="91">
        <f t="shared" si="72"/>
        <v>4.6614300000000002</v>
      </c>
      <c r="S116" s="91">
        <f t="shared" si="72"/>
        <v>4.6258800000000004</v>
      </c>
      <c r="T116" s="91">
        <f t="shared" si="72"/>
        <v>4.7149700000000001</v>
      </c>
      <c r="U116" s="91">
        <f t="shared" si="72"/>
        <v>4.6593600000000004</v>
      </c>
      <c r="V116" s="91">
        <f t="shared" si="72"/>
        <v>4.6293800000000003</v>
      </c>
      <c r="W116" s="91">
        <f t="shared" si="72"/>
        <v>4.6215299999999999</v>
      </c>
      <c r="X116" s="91">
        <f t="shared" si="72"/>
        <v>4.5201500000000001</v>
      </c>
      <c r="Y116" s="91">
        <f t="shared" si="72"/>
        <v>4.3523199999999997</v>
      </c>
      <c r="Z116" s="91">
        <f t="shared" si="72"/>
        <v>4.1106800000000003</v>
      </c>
      <c r="AA116" s="91">
        <f t="shared" si="72"/>
        <v>3.8704499999999999</v>
      </c>
    </row>
    <row r="117" spans="1:27" ht="12.75" customHeight="1" outlineLevel="1" x14ac:dyDescent="0.2">
      <c r="A117" s="99" t="s">
        <v>954</v>
      </c>
      <c r="B117" s="63" t="s">
        <v>238</v>
      </c>
      <c r="C117" s="43" t="s">
        <v>79</v>
      </c>
      <c r="D117" s="44">
        <v>1206.6300000000001</v>
      </c>
      <c r="E117" s="44">
        <v>1126.3699999999999</v>
      </c>
      <c r="F117" s="44">
        <v>1097.73</v>
      </c>
      <c r="G117" s="44">
        <v>1097.58</v>
      </c>
      <c r="H117" s="44">
        <v>1107.06</v>
      </c>
      <c r="I117" s="44">
        <v>1254.96</v>
      </c>
      <c r="J117" s="44">
        <v>1483.92</v>
      </c>
      <c r="K117" s="44">
        <v>1704.53</v>
      </c>
      <c r="L117" s="44">
        <v>1930.27</v>
      </c>
      <c r="M117" s="44">
        <v>1977.39</v>
      </c>
      <c r="N117" s="44">
        <v>2013.63</v>
      </c>
      <c r="O117" s="44">
        <v>2041.02</v>
      </c>
      <c r="P117" s="44">
        <v>2028.92</v>
      </c>
      <c r="Q117" s="44">
        <v>2043.93</v>
      </c>
      <c r="R117" s="44">
        <v>2043.1</v>
      </c>
      <c r="S117" s="44">
        <v>2007.55</v>
      </c>
      <c r="T117" s="44">
        <v>2096.64</v>
      </c>
      <c r="U117" s="44">
        <v>2041.03</v>
      </c>
      <c r="V117" s="44">
        <v>2011.05</v>
      </c>
      <c r="W117" s="44">
        <v>2003.2</v>
      </c>
      <c r="X117" s="44">
        <v>1901.82</v>
      </c>
      <c r="Y117" s="44">
        <v>1733.99</v>
      </c>
      <c r="Z117" s="44">
        <v>1492.35</v>
      </c>
      <c r="AA117" s="44">
        <v>1252.1199999999999</v>
      </c>
    </row>
    <row r="118" spans="1:27" ht="12.75" customHeight="1" outlineLevel="1" x14ac:dyDescent="0.2">
      <c r="A118" s="99" t="s">
        <v>955</v>
      </c>
      <c r="B118" s="63" t="s">
        <v>90</v>
      </c>
      <c r="C118" s="43" t="s">
        <v>79</v>
      </c>
      <c r="D118" s="44">
        <f>$D$10</f>
        <v>2222.89</v>
      </c>
      <c r="E118" s="44">
        <f t="shared" ref="E118:AA118" si="73">$D$10</f>
        <v>2222.89</v>
      </c>
      <c r="F118" s="44">
        <f t="shared" si="73"/>
        <v>2222.89</v>
      </c>
      <c r="G118" s="44">
        <f t="shared" si="73"/>
        <v>2222.89</v>
      </c>
      <c r="H118" s="44">
        <f t="shared" si="73"/>
        <v>2222.89</v>
      </c>
      <c r="I118" s="44">
        <f t="shared" si="73"/>
        <v>2222.89</v>
      </c>
      <c r="J118" s="44">
        <f t="shared" si="73"/>
        <v>2222.89</v>
      </c>
      <c r="K118" s="44">
        <f t="shared" si="73"/>
        <v>2222.89</v>
      </c>
      <c r="L118" s="44">
        <f t="shared" si="73"/>
        <v>2222.89</v>
      </c>
      <c r="M118" s="44">
        <f t="shared" si="73"/>
        <v>2222.89</v>
      </c>
      <c r="N118" s="44">
        <f t="shared" si="73"/>
        <v>2222.89</v>
      </c>
      <c r="O118" s="44">
        <f t="shared" si="73"/>
        <v>2222.89</v>
      </c>
      <c r="P118" s="44">
        <f t="shared" si="73"/>
        <v>2222.89</v>
      </c>
      <c r="Q118" s="44">
        <f t="shared" si="73"/>
        <v>2222.89</v>
      </c>
      <c r="R118" s="44">
        <f t="shared" si="73"/>
        <v>2222.89</v>
      </c>
      <c r="S118" s="44">
        <f t="shared" si="73"/>
        <v>2222.89</v>
      </c>
      <c r="T118" s="44">
        <f t="shared" si="73"/>
        <v>2222.89</v>
      </c>
      <c r="U118" s="44">
        <f t="shared" si="73"/>
        <v>2222.89</v>
      </c>
      <c r="V118" s="44">
        <f t="shared" si="73"/>
        <v>2222.89</v>
      </c>
      <c r="W118" s="44">
        <f t="shared" si="73"/>
        <v>2222.89</v>
      </c>
      <c r="X118" s="44">
        <f t="shared" si="73"/>
        <v>2222.89</v>
      </c>
      <c r="Y118" s="44">
        <f t="shared" si="73"/>
        <v>2222.89</v>
      </c>
      <c r="Z118" s="44">
        <f t="shared" si="73"/>
        <v>2222.89</v>
      </c>
      <c r="AA118" s="44">
        <f t="shared" si="73"/>
        <v>2222.89</v>
      </c>
    </row>
    <row r="119" spans="1:27" ht="12.75" customHeight="1" outlineLevel="1" x14ac:dyDescent="0.2">
      <c r="A119" s="99" t="s">
        <v>956</v>
      </c>
      <c r="B119" s="63" t="s">
        <v>83</v>
      </c>
      <c r="C119" s="43" t="s">
        <v>79</v>
      </c>
      <c r="D119" s="44">
        <v>3.72</v>
      </c>
      <c r="E119" s="44">
        <v>3.72</v>
      </c>
      <c r="F119" s="44">
        <v>3.72</v>
      </c>
      <c r="G119" s="44">
        <v>3.72</v>
      </c>
      <c r="H119" s="44">
        <v>3.72</v>
      </c>
      <c r="I119" s="44">
        <v>3.72</v>
      </c>
      <c r="J119" s="44">
        <v>3.72</v>
      </c>
      <c r="K119" s="44">
        <v>3.72</v>
      </c>
      <c r="L119" s="44">
        <v>3.72</v>
      </c>
      <c r="M119" s="44">
        <v>3.72</v>
      </c>
      <c r="N119" s="44">
        <v>3.72</v>
      </c>
      <c r="O119" s="44">
        <v>3.72</v>
      </c>
      <c r="P119" s="44">
        <v>3.72</v>
      </c>
      <c r="Q119" s="44">
        <v>3.72</v>
      </c>
      <c r="R119" s="44">
        <v>3.72</v>
      </c>
      <c r="S119" s="44">
        <v>3.72</v>
      </c>
      <c r="T119" s="44">
        <v>3.72</v>
      </c>
      <c r="U119" s="44">
        <v>3.72</v>
      </c>
      <c r="V119" s="44">
        <v>3.72</v>
      </c>
      <c r="W119" s="44">
        <v>3.72</v>
      </c>
      <c r="X119" s="44">
        <v>3.72</v>
      </c>
      <c r="Y119" s="44">
        <v>3.72</v>
      </c>
      <c r="Z119" s="44">
        <v>3.72</v>
      </c>
      <c r="AA119" s="44">
        <v>3.72</v>
      </c>
    </row>
    <row r="120" spans="1:27" ht="12.75" customHeight="1" outlineLevel="1" x14ac:dyDescent="0.2">
      <c r="A120" s="99" t="s">
        <v>957</v>
      </c>
      <c r="B120" s="63" t="s">
        <v>878</v>
      </c>
      <c r="C120" s="43" t="s">
        <v>79</v>
      </c>
      <c r="D120" s="44">
        <f>$D$12</f>
        <v>175.36</v>
      </c>
      <c r="E120" s="44">
        <f t="shared" ref="E120:AA120" si="74">$D$12</f>
        <v>175.36</v>
      </c>
      <c r="F120" s="44">
        <f t="shared" si="74"/>
        <v>175.36</v>
      </c>
      <c r="G120" s="44">
        <f t="shared" si="74"/>
        <v>175.36</v>
      </c>
      <c r="H120" s="44">
        <f t="shared" si="74"/>
        <v>175.36</v>
      </c>
      <c r="I120" s="44">
        <f t="shared" si="74"/>
        <v>175.36</v>
      </c>
      <c r="J120" s="44">
        <f t="shared" si="74"/>
        <v>175.36</v>
      </c>
      <c r="K120" s="44">
        <f t="shared" si="74"/>
        <v>175.36</v>
      </c>
      <c r="L120" s="44">
        <f t="shared" si="74"/>
        <v>175.36</v>
      </c>
      <c r="M120" s="44">
        <f t="shared" si="74"/>
        <v>175.36</v>
      </c>
      <c r="N120" s="44">
        <f t="shared" si="74"/>
        <v>175.36</v>
      </c>
      <c r="O120" s="44">
        <f t="shared" si="74"/>
        <v>175.36</v>
      </c>
      <c r="P120" s="44">
        <f t="shared" si="74"/>
        <v>175.36</v>
      </c>
      <c r="Q120" s="44">
        <f t="shared" si="74"/>
        <v>175.36</v>
      </c>
      <c r="R120" s="44">
        <f t="shared" si="74"/>
        <v>175.36</v>
      </c>
      <c r="S120" s="44">
        <f t="shared" si="74"/>
        <v>175.36</v>
      </c>
      <c r="T120" s="44">
        <f t="shared" si="74"/>
        <v>175.36</v>
      </c>
      <c r="U120" s="44">
        <f t="shared" si="74"/>
        <v>175.36</v>
      </c>
      <c r="V120" s="44">
        <f t="shared" si="74"/>
        <v>175.36</v>
      </c>
      <c r="W120" s="44">
        <f t="shared" si="74"/>
        <v>175.36</v>
      </c>
      <c r="X120" s="44">
        <f t="shared" si="74"/>
        <v>175.36</v>
      </c>
      <c r="Y120" s="44">
        <f t="shared" si="74"/>
        <v>175.36</v>
      </c>
      <c r="Z120" s="44">
        <f t="shared" si="74"/>
        <v>175.36</v>
      </c>
      <c r="AA120" s="44">
        <f t="shared" si="74"/>
        <v>175.36</v>
      </c>
    </row>
    <row r="121" spans="1:27" ht="12.75" customHeight="1" outlineLevel="1" x14ac:dyDescent="0.2">
      <c r="A121" s="99" t="s">
        <v>958</v>
      </c>
      <c r="B121" s="63" t="s">
        <v>874</v>
      </c>
      <c r="C121" s="43" t="s">
        <v>79</v>
      </c>
      <c r="D121" s="44">
        <f>$D$13</f>
        <v>216.36</v>
      </c>
      <c r="E121" s="44">
        <f t="shared" ref="E121:AA121" si="75">$D$13</f>
        <v>216.36</v>
      </c>
      <c r="F121" s="44">
        <f t="shared" si="75"/>
        <v>216.36</v>
      </c>
      <c r="G121" s="44">
        <f t="shared" si="75"/>
        <v>216.36</v>
      </c>
      <c r="H121" s="44">
        <f t="shared" si="75"/>
        <v>216.36</v>
      </c>
      <c r="I121" s="44">
        <f t="shared" si="75"/>
        <v>216.36</v>
      </c>
      <c r="J121" s="44">
        <f t="shared" si="75"/>
        <v>216.36</v>
      </c>
      <c r="K121" s="44">
        <f t="shared" si="75"/>
        <v>216.36</v>
      </c>
      <c r="L121" s="44">
        <f t="shared" si="75"/>
        <v>216.36</v>
      </c>
      <c r="M121" s="44">
        <f t="shared" si="75"/>
        <v>216.36</v>
      </c>
      <c r="N121" s="44">
        <f t="shared" si="75"/>
        <v>216.36</v>
      </c>
      <c r="O121" s="44">
        <f t="shared" si="75"/>
        <v>216.36</v>
      </c>
      <c r="P121" s="44">
        <f t="shared" si="75"/>
        <v>216.36</v>
      </c>
      <c r="Q121" s="44">
        <f t="shared" si="75"/>
        <v>216.36</v>
      </c>
      <c r="R121" s="44">
        <f t="shared" si="75"/>
        <v>216.36</v>
      </c>
      <c r="S121" s="44">
        <f t="shared" si="75"/>
        <v>216.36</v>
      </c>
      <c r="T121" s="44">
        <f t="shared" si="75"/>
        <v>216.36</v>
      </c>
      <c r="U121" s="44">
        <f t="shared" si="75"/>
        <v>216.36</v>
      </c>
      <c r="V121" s="44">
        <f t="shared" si="75"/>
        <v>216.36</v>
      </c>
      <c r="W121" s="44">
        <f t="shared" si="75"/>
        <v>216.36</v>
      </c>
      <c r="X121" s="44">
        <f t="shared" si="75"/>
        <v>216.36</v>
      </c>
      <c r="Y121" s="44">
        <f t="shared" si="75"/>
        <v>216.36</v>
      </c>
      <c r="Z121" s="44">
        <f t="shared" si="75"/>
        <v>216.36</v>
      </c>
      <c r="AA121" s="44">
        <f t="shared" si="75"/>
        <v>216.36</v>
      </c>
    </row>
    <row r="122" spans="1:27" ht="12.75" customHeight="1" x14ac:dyDescent="0.2">
      <c r="A122" s="98" t="s">
        <v>959</v>
      </c>
      <c r="B122" s="28" t="str">
        <f>"20"&amp;"."&amp;$B$218&amp;"."&amp;$B$219</f>
        <v>20.12.2023</v>
      </c>
      <c r="C122" s="90" t="s">
        <v>76</v>
      </c>
      <c r="D122" s="91">
        <f>ROUND(((D123+D124+D126+D125+D127)/1000),5)</f>
        <v>3.87595</v>
      </c>
      <c r="E122" s="91">
        <f t="shared" ref="E122:AA122" si="76">ROUND(((E123+E124+E126+E125+E127)/1000),5)</f>
        <v>3.8251300000000001</v>
      </c>
      <c r="F122" s="91">
        <f t="shared" si="76"/>
        <v>3.7647200000000001</v>
      </c>
      <c r="G122" s="91">
        <f t="shared" si="76"/>
        <v>3.75854</v>
      </c>
      <c r="H122" s="91">
        <f t="shared" si="76"/>
        <v>3.8372000000000002</v>
      </c>
      <c r="I122" s="91">
        <f t="shared" si="76"/>
        <v>3.8862700000000001</v>
      </c>
      <c r="J122" s="91">
        <f t="shared" si="76"/>
        <v>4.1097799999999998</v>
      </c>
      <c r="K122" s="91">
        <f t="shared" si="76"/>
        <v>4.3827400000000001</v>
      </c>
      <c r="L122" s="91">
        <f t="shared" si="76"/>
        <v>4.5750599999999997</v>
      </c>
      <c r="M122" s="91">
        <f t="shared" si="76"/>
        <v>4.6342400000000001</v>
      </c>
      <c r="N122" s="91">
        <f t="shared" si="76"/>
        <v>4.6593400000000003</v>
      </c>
      <c r="O122" s="91">
        <f t="shared" si="76"/>
        <v>4.7012400000000003</v>
      </c>
      <c r="P122" s="91">
        <f t="shared" si="76"/>
        <v>4.6446399999999999</v>
      </c>
      <c r="Q122" s="91">
        <f t="shared" si="76"/>
        <v>4.66439</v>
      </c>
      <c r="R122" s="91">
        <f t="shared" si="76"/>
        <v>4.6442899999999998</v>
      </c>
      <c r="S122" s="91">
        <f t="shared" si="76"/>
        <v>4.6049499999999997</v>
      </c>
      <c r="T122" s="91">
        <f t="shared" si="76"/>
        <v>4.6166799999999997</v>
      </c>
      <c r="U122" s="91">
        <f t="shared" si="76"/>
        <v>4.6382899999999996</v>
      </c>
      <c r="V122" s="91">
        <f t="shared" si="76"/>
        <v>4.6071200000000001</v>
      </c>
      <c r="W122" s="91">
        <f t="shared" si="76"/>
        <v>4.5924699999999996</v>
      </c>
      <c r="X122" s="91">
        <f t="shared" si="76"/>
        <v>4.4595500000000001</v>
      </c>
      <c r="Y122" s="91">
        <f t="shared" si="76"/>
        <v>4.3404100000000003</v>
      </c>
      <c r="Z122" s="91">
        <f t="shared" si="76"/>
        <v>4.1154900000000003</v>
      </c>
      <c r="AA122" s="91">
        <f t="shared" si="76"/>
        <v>3.87676</v>
      </c>
    </row>
    <row r="123" spans="1:27" ht="12.75" customHeight="1" outlineLevel="1" x14ac:dyDescent="0.2">
      <c r="A123" s="99" t="s">
        <v>960</v>
      </c>
      <c r="B123" s="63" t="s">
        <v>238</v>
      </c>
      <c r="C123" s="43" t="s">
        <v>79</v>
      </c>
      <c r="D123" s="44">
        <v>1257.6199999999999</v>
      </c>
      <c r="E123" s="44">
        <v>1206.8</v>
      </c>
      <c r="F123" s="44">
        <v>1146.3900000000001</v>
      </c>
      <c r="G123" s="44">
        <v>1140.21</v>
      </c>
      <c r="H123" s="44">
        <v>1218.8699999999999</v>
      </c>
      <c r="I123" s="44">
        <v>1267.94</v>
      </c>
      <c r="J123" s="44">
        <v>1491.45</v>
      </c>
      <c r="K123" s="44">
        <v>1764.41</v>
      </c>
      <c r="L123" s="44">
        <v>1956.73</v>
      </c>
      <c r="M123" s="44">
        <v>2015.91</v>
      </c>
      <c r="N123" s="44">
        <v>2041.01</v>
      </c>
      <c r="O123" s="44">
        <v>2082.91</v>
      </c>
      <c r="P123" s="44">
        <v>2026.31</v>
      </c>
      <c r="Q123" s="44">
        <v>2046.06</v>
      </c>
      <c r="R123" s="44">
        <v>2025.96</v>
      </c>
      <c r="S123" s="44">
        <v>1986.62</v>
      </c>
      <c r="T123" s="44">
        <v>1998.35</v>
      </c>
      <c r="U123" s="44">
        <v>2019.96</v>
      </c>
      <c r="V123" s="44">
        <v>1988.79</v>
      </c>
      <c r="W123" s="44">
        <v>1974.14</v>
      </c>
      <c r="X123" s="44">
        <v>1841.22</v>
      </c>
      <c r="Y123" s="44">
        <v>1722.08</v>
      </c>
      <c r="Z123" s="44">
        <v>1497.16</v>
      </c>
      <c r="AA123" s="44">
        <v>1258.43</v>
      </c>
    </row>
    <row r="124" spans="1:27" ht="12.75" customHeight="1" outlineLevel="1" x14ac:dyDescent="0.2">
      <c r="A124" s="99" t="s">
        <v>961</v>
      </c>
      <c r="B124" s="63" t="s">
        <v>90</v>
      </c>
      <c r="C124" s="43" t="s">
        <v>79</v>
      </c>
      <c r="D124" s="44">
        <f>$D$10</f>
        <v>2222.89</v>
      </c>
      <c r="E124" s="44">
        <f t="shared" ref="E124:AA124" si="77">$D$10</f>
        <v>2222.89</v>
      </c>
      <c r="F124" s="44">
        <f t="shared" si="77"/>
        <v>2222.89</v>
      </c>
      <c r="G124" s="44">
        <f t="shared" si="77"/>
        <v>2222.89</v>
      </c>
      <c r="H124" s="44">
        <f t="shared" si="77"/>
        <v>2222.89</v>
      </c>
      <c r="I124" s="44">
        <f t="shared" si="77"/>
        <v>2222.89</v>
      </c>
      <c r="J124" s="44">
        <f t="shared" si="77"/>
        <v>2222.89</v>
      </c>
      <c r="K124" s="44">
        <f t="shared" si="77"/>
        <v>2222.89</v>
      </c>
      <c r="L124" s="44">
        <f t="shared" si="77"/>
        <v>2222.89</v>
      </c>
      <c r="M124" s="44">
        <f t="shared" si="77"/>
        <v>2222.89</v>
      </c>
      <c r="N124" s="44">
        <f t="shared" si="77"/>
        <v>2222.89</v>
      </c>
      <c r="O124" s="44">
        <f t="shared" si="77"/>
        <v>2222.89</v>
      </c>
      <c r="P124" s="44">
        <f t="shared" si="77"/>
        <v>2222.89</v>
      </c>
      <c r="Q124" s="44">
        <f t="shared" si="77"/>
        <v>2222.89</v>
      </c>
      <c r="R124" s="44">
        <f t="shared" si="77"/>
        <v>2222.89</v>
      </c>
      <c r="S124" s="44">
        <f t="shared" si="77"/>
        <v>2222.89</v>
      </c>
      <c r="T124" s="44">
        <f t="shared" si="77"/>
        <v>2222.89</v>
      </c>
      <c r="U124" s="44">
        <f t="shared" si="77"/>
        <v>2222.89</v>
      </c>
      <c r="V124" s="44">
        <f t="shared" si="77"/>
        <v>2222.89</v>
      </c>
      <c r="W124" s="44">
        <f t="shared" si="77"/>
        <v>2222.89</v>
      </c>
      <c r="X124" s="44">
        <f t="shared" si="77"/>
        <v>2222.89</v>
      </c>
      <c r="Y124" s="44">
        <f t="shared" si="77"/>
        <v>2222.89</v>
      </c>
      <c r="Z124" s="44">
        <f t="shared" si="77"/>
        <v>2222.89</v>
      </c>
      <c r="AA124" s="44">
        <f t="shared" si="77"/>
        <v>2222.89</v>
      </c>
    </row>
    <row r="125" spans="1:27" ht="12.75" customHeight="1" outlineLevel="1" x14ac:dyDescent="0.2">
      <c r="A125" s="99" t="s">
        <v>962</v>
      </c>
      <c r="B125" s="63" t="s">
        <v>83</v>
      </c>
      <c r="C125" s="43" t="s">
        <v>79</v>
      </c>
      <c r="D125" s="44">
        <v>3.72</v>
      </c>
      <c r="E125" s="44">
        <v>3.72</v>
      </c>
      <c r="F125" s="44">
        <v>3.72</v>
      </c>
      <c r="G125" s="44">
        <v>3.72</v>
      </c>
      <c r="H125" s="44">
        <v>3.72</v>
      </c>
      <c r="I125" s="44">
        <v>3.72</v>
      </c>
      <c r="J125" s="44">
        <v>3.72</v>
      </c>
      <c r="K125" s="44">
        <v>3.72</v>
      </c>
      <c r="L125" s="44">
        <v>3.72</v>
      </c>
      <c r="M125" s="44">
        <v>3.72</v>
      </c>
      <c r="N125" s="44">
        <v>3.72</v>
      </c>
      <c r="O125" s="44">
        <v>3.72</v>
      </c>
      <c r="P125" s="44">
        <v>3.72</v>
      </c>
      <c r="Q125" s="44">
        <v>3.72</v>
      </c>
      <c r="R125" s="44">
        <v>3.72</v>
      </c>
      <c r="S125" s="44">
        <v>3.72</v>
      </c>
      <c r="T125" s="44">
        <v>3.72</v>
      </c>
      <c r="U125" s="44">
        <v>3.72</v>
      </c>
      <c r="V125" s="44">
        <v>3.72</v>
      </c>
      <c r="W125" s="44">
        <v>3.72</v>
      </c>
      <c r="X125" s="44">
        <v>3.72</v>
      </c>
      <c r="Y125" s="44">
        <v>3.72</v>
      </c>
      <c r="Z125" s="44">
        <v>3.72</v>
      </c>
      <c r="AA125" s="44">
        <v>3.72</v>
      </c>
    </row>
    <row r="126" spans="1:27" ht="12.75" customHeight="1" outlineLevel="1" x14ac:dyDescent="0.2">
      <c r="A126" s="99" t="s">
        <v>963</v>
      </c>
      <c r="B126" s="63" t="s">
        <v>878</v>
      </c>
      <c r="C126" s="43" t="s">
        <v>79</v>
      </c>
      <c r="D126" s="44">
        <f>$D$12</f>
        <v>175.36</v>
      </c>
      <c r="E126" s="44">
        <f t="shared" ref="E126:AA126" si="78">$D$12</f>
        <v>175.36</v>
      </c>
      <c r="F126" s="44">
        <f t="shared" si="78"/>
        <v>175.36</v>
      </c>
      <c r="G126" s="44">
        <f t="shared" si="78"/>
        <v>175.36</v>
      </c>
      <c r="H126" s="44">
        <f t="shared" si="78"/>
        <v>175.36</v>
      </c>
      <c r="I126" s="44">
        <f t="shared" si="78"/>
        <v>175.36</v>
      </c>
      <c r="J126" s="44">
        <f t="shared" si="78"/>
        <v>175.36</v>
      </c>
      <c r="K126" s="44">
        <f t="shared" si="78"/>
        <v>175.36</v>
      </c>
      <c r="L126" s="44">
        <f t="shared" si="78"/>
        <v>175.36</v>
      </c>
      <c r="M126" s="44">
        <f t="shared" si="78"/>
        <v>175.36</v>
      </c>
      <c r="N126" s="44">
        <f t="shared" si="78"/>
        <v>175.36</v>
      </c>
      <c r="O126" s="44">
        <f t="shared" si="78"/>
        <v>175.36</v>
      </c>
      <c r="P126" s="44">
        <f t="shared" si="78"/>
        <v>175.36</v>
      </c>
      <c r="Q126" s="44">
        <f t="shared" si="78"/>
        <v>175.36</v>
      </c>
      <c r="R126" s="44">
        <f t="shared" si="78"/>
        <v>175.36</v>
      </c>
      <c r="S126" s="44">
        <f t="shared" si="78"/>
        <v>175.36</v>
      </c>
      <c r="T126" s="44">
        <f t="shared" si="78"/>
        <v>175.36</v>
      </c>
      <c r="U126" s="44">
        <f t="shared" si="78"/>
        <v>175.36</v>
      </c>
      <c r="V126" s="44">
        <f t="shared" si="78"/>
        <v>175.36</v>
      </c>
      <c r="W126" s="44">
        <f t="shared" si="78"/>
        <v>175.36</v>
      </c>
      <c r="X126" s="44">
        <f t="shared" si="78"/>
        <v>175.36</v>
      </c>
      <c r="Y126" s="44">
        <f t="shared" si="78"/>
        <v>175.36</v>
      </c>
      <c r="Z126" s="44">
        <f t="shared" si="78"/>
        <v>175.36</v>
      </c>
      <c r="AA126" s="44">
        <f t="shared" si="78"/>
        <v>175.36</v>
      </c>
    </row>
    <row r="127" spans="1:27" ht="12.75" customHeight="1" outlineLevel="1" x14ac:dyDescent="0.2">
      <c r="A127" s="99" t="s">
        <v>964</v>
      </c>
      <c r="B127" s="63" t="s">
        <v>874</v>
      </c>
      <c r="C127" s="43" t="s">
        <v>79</v>
      </c>
      <c r="D127" s="44">
        <f>$D$13</f>
        <v>216.36</v>
      </c>
      <c r="E127" s="44">
        <f t="shared" ref="E127:AA127" si="79">$D$13</f>
        <v>216.36</v>
      </c>
      <c r="F127" s="44">
        <f t="shared" si="79"/>
        <v>216.36</v>
      </c>
      <c r="G127" s="44">
        <f t="shared" si="79"/>
        <v>216.36</v>
      </c>
      <c r="H127" s="44">
        <f t="shared" si="79"/>
        <v>216.36</v>
      </c>
      <c r="I127" s="44">
        <f t="shared" si="79"/>
        <v>216.36</v>
      </c>
      <c r="J127" s="44">
        <f t="shared" si="79"/>
        <v>216.36</v>
      </c>
      <c r="K127" s="44">
        <f t="shared" si="79"/>
        <v>216.36</v>
      </c>
      <c r="L127" s="44">
        <f t="shared" si="79"/>
        <v>216.36</v>
      </c>
      <c r="M127" s="44">
        <f t="shared" si="79"/>
        <v>216.36</v>
      </c>
      <c r="N127" s="44">
        <f t="shared" si="79"/>
        <v>216.36</v>
      </c>
      <c r="O127" s="44">
        <f t="shared" si="79"/>
        <v>216.36</v>
      </c>
      <c r="P127" s="44">
        <f t="shared" si="79"/>
        <v>216.36</v>
      </c>
      <c r="Q127" s="44">
        <f t="shared" si="79"/>
        <v>216.36</v>
      </c>
      <c r="R127" s="44">
        <f t="shared" si="79"/>
        <v>216.36</v>
      </c>
      <c r="S127" s="44">
        <f t="shared" si="79"/>
        <v>216.36</v>
      </c>
      <c r="T127" s="44">
        <f t="shared" si="79"/>
        <v>216.36</v>
      </c>
      <c r="U127" s="44">
        <f t="shared" si="79"/>
        <v>216.36</v>
      </c>
      <c r="V127" s="44">
        <f t="shared" si="79"/>
        <v>216.36</v>
      </c>
      <c r="W127" s="44">
        <f t="shared" si="79"/>
        <v>216.36</v>
      </c>
      <c r="X127" s="44">
        <f t="shared" si="79"/>
        <v>216.36</v>
      </c>
      <c r="Y127" s="44">
        <f t="shared" si="79"/>
        <v>216.36</v>
      </c>
      <c r="Z127" s="44">
        <f t="shared" si="79"/>
        <v>216.36</v>
      </c>
      <c r="AA127" s="44">
        <f t="shared" si="79"/>
        <v>216.36</v>
      </c>
    </row>
    <row r="128" spans="1:27" ht="12.75" customHeight="1" x14ac:dyDescent="0.2">
      <c r="A128" s="98" t="s">
        <v>965</v>
      </c>
      <c r="B128" s="28" t="str">
        <f>"21"&amp;"."&amp;$B$218&amp;"."&amp;$B$219</f>
        <v>21.12.2023</v>
      </c>
      <c r="C128" s="90" t="s">
        <v>76</v>
      </c>
      <c r="D128" s="91">
        <f>ROUND(((D129+D130+D132+D131+D133)/1000),5)</f>
        <v>3.8740399999999999</v>
      </c>
      <c r="E128" s="91">
        <f t="shared" ref="E128:AA128" si="80">ROUND(((E129+E130+E132+E131+E133)/1000),5)</f>
        <v>3.8216700000000001</v>
      </c>
      <c r="F128" s="91">
        <f t="shared" si="80"/>
        <v>3.80532</v>
      </c>
      <c r="G128" s="91">
        <f t="shared" si="80"/>
        <v>3.81412</v>
      </c>
      <c r="H128" s="91">
        <f t="shared" si="80"/>
        <v>3.8612899999999999</v>
      </c>
      <c r="I128" s="91">
        <f t="shared" si="80"/>
        <v>3.9533800000000001</v>
      </c>
      <c r="J128" s="91">
        <f t="shared" si="80"/>
        <v>4.1062099999999999</v>
      </c>
      <c r="K128" s="91">
        <f t="shared" si="80"/>
        <v>4.4233900000000004</v>
      </c>
      <c r="L128" s="91">
        <f t="shared" si="80"/>
        <v>4.58066</v>
      </c>
      <c r="M128" s="91">
        <f t="shared" si="80"/>
        <v>4.6332700000000004</v>
      </c>
      <c r="N128" s="91">
        <f t="shared" si="80"/>
        <v>4.6535700000000002</v>
      </c>
      <c r="O128" s="91">
        <f t="shared" si="80"/>
        <v>4.6879999999999997</v>
      </c>
      <c r="P128" s="91">
        <f t="shared" si="80"/>
        <v>4.6546599999999998</v>
      </c>
      <c r="Q128" s="91">
        <f t="shared" si="80"/>
        <v>4.6894099999999996</v>
      </c>
      <c r="R128" s="91">
        <f t="shared" si="80"/>
        <v>4.67415</v>
      </c>
      <c r="S128" s="91">
        <f t="shared" si="80"/>
        <v>4.6323400000000001</v>
      </c>
      <c r="T128" s="91">
        <f t="shared" si="80"/>
        <v>4.6596000000000002</v>
      </c>
      <c r="U128" s="91">
        <f t="shared" si="80"/>
        <v>4.66371</v>
      </c>
      <c r="V128" s="91">
        <f t="shared" si="80"/>
        <v>4.63469</v>
      </c>
      <c r="W128" s="91">
        <f t="shared" si="80"/>
        <v>4.6266100000000003</v>
      </c>
      <c r="X128" s="91">
        <f t="shared" si="80"/>
        <v>4.52813</v>
      </c>
      <c r="Y128" s="91">
        <f t="shared" si="80"/>
        <v>4.3346</v>
      </c>
      <c r="Z128" s="91">
        <f t="shared" si="80"/>
        <v>4.1415199999999999</v>
      </c>
      <c r="AA128" s="91">
        <f t="shared" si="80"/>
        <v>3.9092099999999999</v>
      </c>
    </row>
    <row r="129" spans="1:27" ht="12.75" customHeight="1" outlineLevel="1" x14ac:dyDescent="0.2">
      <c r="A129" s="99" t="s">
        <v>966</v>
      </c>
      <c r="B129" s="63" t="s">
        <v>238</v>
      </c>
      <c r="C129" s="43" t="s">
        <v>79</v>
      </c>
      <c r="D129" s="44">
        <v>1255.71</v>
      </c>
      <c r="E129" s="44">
        <v>1203.3399999999999</v>
      </c>
      <c r="F129" s="44">
        <v>1186.99</v>
      </c>
      <c r="G129" s="44">
        <v>1195.79</v>
      </c>
      <c r="H129" s="44">
        <v>1242.96</v>
      </c>
      <c r="I129" s="44">
        <v>1335.05</v>
      </c>
      <c r="J129" s="44">
        <v>1487.88</v>
      </c>
      <c r="K129" s="44">
        <v>1805.06</v>
      </c>
      <c r="L129" s="44">
        <v>1962.33</v>
      </c>
      <c r="M129" s="44">
        <v>2014.94</v>
      </c>
      <c r="N129" s="44">
        <v>2035.24</v>
      </c>
      <c r="O129" s="44">
        <v>2069.67</v>
      </c>
      <c r="P129" s="44">
        <v>2036.33</v>
      </c>
      <c r="Q129" s="44">
        <v>2071.08</v>
      </c>
      <c r="R129" s="44">
        <v>2055.8200000000002</v>
      </c>
      <c r="S129" s="44">
        <v>2014.01</v>
      </c>
      <c r="T129" s="44">
        <v>2041.27</v>
      </c>
      <c r="U129" s="44">
        <v>2045.38</v>
      </c>
      <c r="V129" s="44">
        <v>2016.36</v>
      </c>
      <c r="W129" s="44">
        <v>2008.28</v>
      </c>
      <c r="X129" s="44">
        <v>1909.8</v>
      </c>
      <c r="Y129" s="44">
        <v>1716.27</v>
      </c>
      <c r="Z129" s="44">
        <v>1523.19</v>
      </c>
      <c r="AA129" s="44">
        <v>1290.8800000000001</v>
      </c>
    </row>
    <row r="130" spans="1:27" ht="12.75" customHeight="1" outlineLevel="1" x14ac:dyDescent="0.2">
      <c r="A130" s="99" t="s">
        <v>967</v>
      </c>
      <c r="B130" s="63" t="s">
        <v>90</v>
      </c>
      <c r="C130" s="43" t="s">
        <v>79</v>
      </c>
      <c r="D130" s="44">
        <f>$D$10</f>
        <v>2222.89</v>
      </c>
      <c r="E130" s="44">
        <f t="shared" ref="E130:AA130" si="81">$D$10</f>
        <v>2222.89</v>
      </c>
      <c r="F130" s="44">
        <f t="shared" si="81"/>
        <v>2222.89</v>
      </c>
      <c r="G130" s="44">
        <f t="shared" si="81"/>
        <v>2222.89</v>
      </c>
      <c r="H130" s="44">
        <f t="shared" si="81"/>
        <v>2222.89</v>
      </c>
      <c r="I130" s="44">
        <f t="shared" si="81"/>
        <v>2222.89</v>
      </c>
      <c r="J130" s="44">
        <f t="shared" si="81"/>
        <v>2222.89</v>
      </c>
      <c r="K130" s="44">
        <f t="shared" si="81"/>
        <v>2222.89</v>
      </c>
      <c r="L130" s="44">
        <f t="shared" si="81"/>
        <v>2222.89</v>
      </c>
      <c r="M130" s="44">
        <f t="shared" si="81"/>
        <v>2222.89</v>
      </c>
      <c r="N130" s="44">
        <f t="shared" si="81"/>
        <v>2222.89</v>
      </c>
      <c r="O130" s="44">
        <f t="shared" si="81"/>
        <v>2222.89</v>
      </c>
      <c r="P130" s="44">
        <f t="shared" si="81"/>
        <v>2222.89</v>
      </c>
      <c r="Q130" s="44">
        <f t="shared" si="81"/>
        <v>2222.89</v>
      </c>
      <c r="R130" s="44">
        <f t="shared" si="81"/>
        <v>2222.89</v>
      </c>
      <c r="S130" s="44">
        <f t="shared" si="81"/>
        <v>2222.89</v>
      </c>
      <c r="T130" s="44">
        <f t="shared" si="81"/>
        <v>2222.89</v>
      </c>
      <c r="U130" s="44">
        <f t="shared" si="81"/>
        <v>2222.89</v>
      </c>
      <c r="V130" s="44">
        <f t="shared" si="81"/>
        <v>2222.89</v>
      </c>
      <c r="W130" s="44">
        <f t="shared" si="81"/>
        <v>2222.89</v>
      </c>
      <c r="X130" s="44">
        <f t="shared" si="81"/>
        <v>2222.89</v>
      </c>
      <c r="Y130" s="44">
        <f t="shared" si="81"/>
        <v>2222.89</v>
      </c>
      <c r="Z130" s="44">
        <f t="shared" si="81"/>
        <v>2222.89</v>
      </c>
      <c r="AA130" s="44">
        <f t="shared" si="81"/>
        <v>2222.89</v>
      </c>
    </row>
    <row r="131" spans="1:27" ht="12.75" customHeight="1" outlineLevel="1" x14ac:dyDescent="0.2">
      <c r="A131" s="99" t="s">
        <v>968</v>
      </c>
      <c r="B131" s="63" t="s">
        <v>83</v>
      </c>
      <c r="C131" s="43" t="s">
        <v>79</v>
      </c>
      <c r="D131" s="44">
        <v>3.72</v>
      </c>
      <c r="E131" s="44">
        <v>3.72</v>
      </c>
      <c r="F131" s="44">
        <v>3.72</v>
      </c>
      <c r="G131" s="44">
        <v>3.72</v>
      </c>
      <c r="H131" s="44">
        <v>3.72</v>
      </c>
      <c r="I131" s="44">
        <v>3.72</v>
      </c>
      <c r="J131" s="44">
        <v>3.72</v>
      </c>
      <c r="K131" s="44">
        <v>3.72</v>
      </c>
      <c r="L131" s="44">
        <v>3.72</v>
      </c>
      <c r="M131" s="44">
        <v>3.72</v>
      </c>
      <c r="N131" s="44">
        <v>3.72</v>
      </c>
      <c r="O131" s="44">
        <v>3.72</v>
      </c>
      <c r="P131" s="44">
        <v>3.72</v>
      </c>
      <c r="Q131" s="44">
        <v>3.72</v>
      </c>
      <c r="R131" s="44">
        <v>3.72</v>
      </c>
      <c r="S131" s="44">
        <v>3.72</v>
      </c>
      <c r="T131" s="44">
        <v>3.72</v>
      </c>
      <c r="U131" s="44">
        <v>3.72</v>
      </c>
      <c r="V131" s="44">
        <v>3.72</v>
      </c>
      <c r="W131" s="44">
        <v>3.72</v>
      </c>
      <c r="X131" s="44">
        <v>3.72</v>
      </c>
      <c r="Y131" s="44">
        <v>3.72</v>
      </c>
      <c r="Z131" s="44">
        <v>3.72</v>
      </c>
      <c r="AA131" s="44">
        <v>3.72</v>
      </c>
    </row>
    <row r="132" spans="1:27" ht="12.75" customHeight="1" outlineLevel="1" x14ac:dyDescent="0.2">
      <c r="A132" s="99" t="s">
        <v>969</v>
      </c>
      <c r="B132" s="63" t="s">
        <v>878</v>
      </c>
      <c r="C132" s="43" t="s">
        <v>79</v>
      </c>
      <c r="D132" s="44">
        <f>$D$12</f>
        <v>175.36</v>
      </c>
      <c r="E132" s="44">
        <f t="shared" ref="E132:AA132" si="82">$D$12</f>
        <v>175.36</v>
      </c>
      <c r="F132" s="44">
        <f t="shared" si="82"/>
        <v>175.36</v>
      </c>
      <c r="G132" s="44">
        <f t="shared" si="82"/>
        <v>175.36</v>
      </c>
      <c r="H132" s="44">
        <f t="shared" si="82"/>
        <v>175.36</v>
      </c>
      <c r="I132" s="44">
        <f t="shared" si="82"/>
        <v>175.36</v>
      </c>
      <c r="J132" s="44">
        <f t="shared" si="82"/>
        <v>175.36</v>
      </c>
      <c r="K132" s="44">
        <f t="shared" si="82"/>
        <v>175.36</v>
      </c>
      <c r="L132" s="44">
        <f t="shared" si="82"/>
        <v>175.36</v>
      </c>
      <c r="M132" s="44">
        <f t="shared" si="82"/>
        <v>175.36</v>
      </c>
      <c r="N132" s="44">
        <f t="shared" si="82"/>
        <v>175.36</v>
      </c>
      <c r="O132" s="44">
        <f t="shared" si="82"/>
        <v>175.36</v>
      </c>
      <c r="P132" s="44">
        <f t="shared" si="82"/>
        <v>175.36</v>
      </c>
      <c r="Q132" s="44">
        <f t="shared" si="82"/>
        <v>175.36</v>
      </c>
      <c r="R132" s="44">
        <f t="shared" si="82"/>
        <v>175.36</v>
      </c>
      <c r="S132" s="44">
        <f t="shared" si="82"/>
        <v>175.36</v>
      </c>
      <c r="T132" s="44">
        <f t="shared" si="82"/>
        <v>175.36</v>
      </c>
      <c r="U132" s="44">
        <f t="shared" si="82"/>
        <v>175.36</v>
      </c>
      <c r="V132" s="44">
        <f t="shared" si="82"/>
        <v>175.36</v>
      </c>
      <c r="W132" s="44">
        <f t="shared" si="82"/>
        <v>175.36</v>
      </c>
      <c r="X132" s="44">
        <f t="shared" si="82"/>
        <v>175.36</v>
      </c>
      <c r="Y132" s="44">
        <f t="shared" si="82"/>
        <v>175.36</v>
      </c>
      <c r="Z132" s="44">
        <f t="shared" si="82"/>
        <v>175.36</v>
      </c>
      <c r="AA132" s="44">
        <f t="shared" si="82"/>
        <v>175.36</v>
      </c>
    </row>
    <row r="133" spans="1:27" ht="12.75" customHeight="1" outlineLevel="1" x14ac:dyDescent="0.2">
      <c r="A133" s="99" t="s">
        <v>970</v>
      </c>
      <c r="B133" s="63" t="s">
        <v>874</v>
      </c>
      <c r="C133" s="43" t="s">
        <v>79</v>
      </c>
      <c r="D133" s="44">
        <f>$D$13</f>
        <v>216.36</v>
      </c>
      <c r="E133" s="44">
        <f t="shared" ref="E133:AA133" si="83">$D$13</f>
        <v>216.36</v>
      </c>
      <c r="F133" s="44">
        <f t="shared" si="83"/>
        <v>216.36</v>
      </c>
      <c r="G133" s="44">
        <f t="shared" si="83"/>
        <v>216.36</v>
      </c>
      <c r="H133" s="44">
        <f t="shared" si="83"/>
        <v>216.36</v>
      </c>
      <c r="I133" s="44">
        <f t="shared" si="83"/>
        <v>216.36</v>
      </c>
      <c r="J133" s="44">
        <f t="shared" si="83"/>
        <v>216.36</v>
      </c>
      <c r="K133" s="44">
        <f t="shared" si="83"/>
        <v>216.36</v>
      </c>
      <c r="L133" s="44">
        <f t="shared" si="83"/>
        <v>216.36</v>
      </c>
      <c r="M133" s="44">
        <f t="shared" si="83"/>
        <v>216.36</v>
      </c>
      <c r="N133" s="44">
        <f t="shared" si="83"/>
        <v>216.36</v>
      </c>
      <c r="O133" s="44">
        <f t="shared" si="83"/>
        <v>216.36</v>
      </c>
      <c r="P133" s="44">
        <f t="shared" si="83"/>
        <v>216.36</v>
      </c>
      <c r="Q133" s="44">
        <f t="shared" si="83"/>
        <v>216.36</v>
      </c>
      <c r="R133" s="44">
        <f t="shared" si="83"/>
        <v>216.36</v>
      </c>
      <c r="S133" s="44">
        <f t="shared" si="83"/>
        <v>216.36</v>
      </c>
      <c r="T133" s="44">
        <f t="shared" si="83"/>
        <v>216.36</v>
      </c>
      <c r="U133" s="44">
        <f t="shared" si="83"/>
        <v>216.36</v>
      </c>
      <c r="V133" s="44">
        <f t="shared" si="83"/>
        <v>216.36</v>
      </c>
      <c r="W133" s="44">
        <f t="shared" si="83"/>
        <v>216.36</v>
      </c>
      <c r="X133" s="44">
        <f t="shared" si="83"/>
        <v>216.36</v>
      </c>
      <c r="Y133" s="44">
        <f t="shared" si="83"/>
        <v>216.36</v>
      </c>
      <c r="Z133" s="44">
        <f t="shared" si="83"/>
        <v>216.36</v>
      </c>
      <c r="AA133" s="44">
        <f t="shared" si="83"/>
        <v>216.36</v>
      </c>
    </row>
    <row r="134" spans="1:27" ht="12.75" customHeight="1" x14ac:dyDescent="0.2">
      <c r="A134" s="98" t="s">
        <v>971</v>
      </c>
      <c r="B134" s="28" t="str">
        <f>"22"&amp;"."&amp;$B$218&amp;"."&amp;$B$219</f>
        <v>22.12.2023</v>
      </c>
      <c r="C134" s="90" t="s">
        <v>76</v>
      </c>
      <c r="D134" s="91">
        <f>ROUND(((D135+D136+D138+D137+D139)/1000),5)</f>
        <v>3.87636</v>
      </c>
      <c r="E134" s="91">
        <f t="shared" ref="E134:AA134" si="84">ROUND(((E135+E136+E138+E137+E139)/1000),5)</f>
        <v>3.8145199999999999</v>
      </c>
      <c r="F134" s="91">
        <f t="shared" si="84"/>
        <v>3.7727300000000001</v>
      </c>
      <c r="G134" s="91">
        <f t="shared" si="84"/>
        <v>3.8087300000000002</v>
      </c>
      <c r="H134" s="91">
        <f t="shared" si="84"/>
        <v>3.8469000000000002</v>
      </c>
      <c r="I134" s="91">
        <f t="shared" si="84"/>
        <v>3.9203899999999998</v>
      </c>
      <c r="J134" s="91">
        <f t="shared" si="84"/>
        <v>4.1159499999999998</v>
      </c>
      <c r="K134" s="91">
        <f t="shared" si="84"/>
        <v>4.4882999999999997</v>
      </c>
      <c r="L134" s="91">
        <f t="shared" si="84"/>
        <v>4.6272200000000003</v>
      </c>
      <c r="M134" s="91">
        <f t="shared" si="84"/>
        <v>4.7075199999999997</v>
      </c>
      <c r="N134" s="91">
        <f t="shared" si="84"/>
        <v>4.7243500000000003</v>
      </c>
      <c r="O134" s="91">
        <f t="shared" si="84"/>
        <v>4.7465099999999998</v>
      </c>
      <c r="P134" s="91">
        <f t="shared" si="84"/>
        <v>4.7287999999999997</v>
      </c>
      <c r="Q134" s="91">
        <f t="shared" si="84"/>
        <v>4.7465599999999997</v>
      </c>
      <c r="R134" s="91">
        <f t="shared" si="84"/>
        <v>4.7389299999999999</v>
      </c>
      <c r="S134" s="91">
        <f t="shared" si="84"/>
        <v>4.70343</v>
      </c>
      <c r="T134" s="91">
        <f t="shared" si="84"/>
        <v>4.70702</v>
      </c>
      <c r="U134" s="91">
        <f t="shared" si="84"/>
        <v>4.7333699999999999</v>
      </c>
      <c r="V134" s="91">
        <f t="shared" si="84"/>
        <v>4.7115600000000004</v>
      </c>
      <c r="W134" s="91">
        <f t="shared" si="84"/>
        <v>4.7063300000000003</v>
      </c>
      <c r="X134" s="91">
        <f t="shared" si="84"/>
        <v>4.5996800000000002</v>
      </c>
      <c r="Y134" s="91">
        <f t="shared" si="84"/>
        <v>4.5244099999999996</v>
      </c>
      <c r="Z134" s="91">
        <f t="shared" si="84"/>
        <v>4.2456800000000001</v>
      </c>
      <c r="AA134" s="91">
        <f t="shared" si="84"/>
        <v>3.9737100000000001</v>
      </c>
    </row>
    <row r="135" spans="1:27" ht="12.75" customHeight="1" outlineLevel="1" x14ac:dyDescent="0.2">
      <c r="A135" s="99" t="s">
        <v>972</v>
      </c>
      <c r="B135" s="63" t="s">
        <v>238</v>
      </c>
      <c r="C135" s="43" t="s">
        <v>79</v>
      </c>
      <c r="D135" s="44">
        <v>1258.03</v>
      </c>
      <c r="E135" s="44">
        <v>1196.19</v>
      </c>
      <c r="F135" s="44">
        <v>1154.4000000000001</v>
      </c>
      <c r="G135" s="44">
        <v>1190.4000000000001</v>
      </c>
      <c r="H135" s="44">
        <v>1228.57</v>
      </c>
      <c r="I135" s="44">
        <v>1302.06</v>
      </c>
      <c r="J135" s="44">
        <v>1497.62</v>
      </c>
      <c r="K135" s="44">
        <v>1869.97</v>
      </c>
      <c r="L135" s="44">
        <v>2008.89</v>
      </c>
      <c r="M135" s="44">
        <v>2089.19</v>
      </c>
      <c r="N135" s="44">
        <v>2106.02</v>
      </c>
      <c r="O135" s="44">
        <v>2128.1799999999998</v>
      </c>
      <c r="P135" s="44">
        <v>2110.4699999999998</v>
      </c>
      <c r="Q135" s="44">
        <v>2128.23</v>
      </c>
      <c r="R135" s="44">
        <v>2120.6</v>
      </c>
      <c r="S135" s="44">
        <v>2085.1</v>
      </c>
      <c r="T135" s="44">
        <v>2088.69</v>
      </c>
      <c r="U135" s="44">
        <v>2115.04</v>
      </c>
      <c r="V135" s="44">
        <v>2093.23</v>
      </c>
      <c r="W135" s="44">
        <v>2088</v>
      </c>
      <c r="X135" s="44">
        <v>1981.35</v>
      </c>
      <c r="Y135" s="44">
        <v>1906.08</v>
      </c>
      <c r="Z135" s="44">
        <v>1627.35</v>
      </c>
      <c r="AA135" s="44">
        <v>1355.38</v>
      </c>
    </row>
    <row r="136" spans="1:27" ht="12.75" customHeight="1" outlineLevel="1" x14ac:dyDescent="0.2">
      <c r="A136" s="99" t="s">
        <v>973</v>
      </c>
      <c r="B136" s="63" t="s">
        <v>90</v>
      </c>
      <c r="C136" s="43" t="s">
        <v>79</v>
      </c>
      <c r="D136" s="44">
        <f>$D$10</f>
        <v>2222.89</v>
      </c>
      <c r="E136" s="44">
        <f t="shared" ref="E136:AA136" si="85">$D$10</f>
        <v>2222.89</v>
      </c>
      <c r="F136" s="44">
        <f t="shared" si="85"/>
        <v>2222.89</v>
      </c>
      <c r="G136" s="44">
        <f t="shared" si="85"/>
        <v>2222.89</v>
      </c>
      <c r="H136" s="44">
        <f t="shared" si="85"/>
        <v>2222.89</v>
      </c>
      <c r="I136" s="44">
        <f t="shared" si="85"/>
        <v>2222.89</v>
      </c>
      <c r="J136" s="44">
        <f t="shared" si="85"/>
        <v>2222.89</v>
      </c>
      <c r="K136" s="44">
        <f t="shared" si="85"/>
        <v>2222.89</v>
      </c>
      <c r="L136" s="44">
        <f t="shared" si="85"/>
        <v>2222.89</v>
      </c>
      <c r="M136" s="44">
        <f t="shared" si="85"/>
        <v>2222.89</v>
      </c>
      <c r="N136" s="44">
        <f t="shared" si="85"/>
        <v>2222.89</v>
      </c>
      <c r="O136" s="44">
        <f t="shared" si="85"/>
        <v>2222.89</v>
      </c>
      <c r="P136" s="44">
        <f t="shared" si="85"/>
        <v>2222.89</v>
      </c>
      <c r="Q136" s="44">
        <f t="shared" si="85"/>
        <v>2222.89</v>
      </c>
      <c r="R136" s="44">
        <f t="shared" si="85"/>
        <v>2222.89</v>
      </c>
      <c r="S136" s="44">
        <f t="shared" si="85"/>
        <v>2222.89</v>
      </c>
      <c r="T136" s="44">
        <f t="shared" si="85"/>
        <v>2222.89</v>
      </c>
      <c r="U136" s="44">
        <f t="shared" si="85"/>
        <v>2222.89</v>
      </c>
      <c r="V136" s="44">
        <f t="shared" si="85"/>
        <v>2222.89</v>
      </c>
      <c r="W136" s="44">
        <f t="shared" si="85"/>
        <v>2222.89</v>
      </c>
      <c r="X136" s="44">
        <f t="shared" si="85"/>
        <v>2222.89</v>
      </c>
      <c r="Y136" s="44">
        <f t="shared" si="85"/>
        <v>2222.89</v>
      </c>
      <c r="Z136" s="44">
        <f t="shared" si="85"/>
        <v>2222.89</v>
      </c>
      <c r="AA136" s="44">
        <f t="shared" si="85"/>
        <v>2222.89</v>
      </c>
    </row>
    <row r="137" spans="1:27" ht="12.75" customHeight="1" outlineLevel="1" x14ac:dyDescent="0.2">
      <c r="A137" s="99" t="s">
        <v>974</v>
      </c>
      <c r="B137" s="63" t="s">
        <v>83</v>
      </c>
      <c r="C137" s="43" t="s">
        <v>79</v>
      </c>
      <c r="D137" s="44">
        <v>3.72</v>
      </c>
      <c r="E137" s="44">
        <v>3.72</v>
      </c>
      <c r="F137" s="44">
        <v>3.72</v>
      </c>
      <c r="G137" s="44">
        <v>3.72</v>
      </c>
      <c r="H137" s="44">
        <v>3.72</v>
      </c>
      <c r="I137" s="44">
        <v>3.72</v>
      </c>
      <c r="J137" s="44">
        <v>3.72</v>
      </c>
      <c r="K137" s="44">
        <v>3.72</v>
      </c>
      <c r="L137" s="44">
        <v>3.72</v>
      </c>
      <c r="M137" s="44">
        <v>3.72</v>
      </c>
      <c r="N137" s="44">
        <v>3.72</v>
      </c>
      <c r="O137" s="44">
        <v>3.72</v>
      </c>
      <c r="P137" s="44">
        <v>3.72</v>
      </c>
      <c r="Q137" s="44">
        <v>3.72</v>
      </c>
      <c r="R137" s="44">
        <v>3.72</v>
      </c>
      <c r="S137" s="44">
        <v>3.72</v>
      </c>
      <c r="T137" s="44">
        <v>3.72</v>
      </c>
      <c r="U137" s="44">
        <v>3.72</v>
      </c>
      <c r="V137" s="44">
        <v>3.72</v>
      </c>
      <c r="W137" s="44">
        <v>3.72</v>
      </c>
      <c r="X137" s="44">
        <v>3.72</v>
      </c>
      <c r="Y137" s="44">
        <v>3.72</v>
      </c>
      <c r="Z137" s="44">
        <v>3.72</v>
      </c>
      <c r="AA137" s="44">
        <v>3.72</v>
      </c>
    </row>
    <row r="138" spans="1:27" ht="12.75" customHeight="1" outlineLevel="1" x14ac:dyDescent="0.2">
      <c r="A138" s="99" t="s">
        <v>975</v>
      </c>
      <c r="B138" s="63" t="s">
        <v>878</v>
      </c>
      <c r="C138" s="43" t="s">
        <v>79</v>
      </c>
      <c r="D138" s="44">
        <f>$D$12</f>
        <v>175.36</v>
      </c>
      <c r="E138" s="44">
        <f t="shared" ref="E138:AA138" si="86">$D$12</f>
        <v>175.36</v>
      </c>
      <c r="F138" s="44">
        <f t="shared" si="86"/>
        <v>175.36</v>
      </c>
      <c r="G138" s="44">
        <f t="shared" si="86"/>
        <v>175.36</v>
      </c>
      <c r="H138" s="44">
        <f t="shared" si="86"/>
        <v>175.36</v>
      </c>
      <c r="I138" s="44">
        <f t="shared" si="86"/>
        <v>175.36</v>
      </c>
      <c r="J138" s="44">
        <f t="shared" si="86"/>
        <v>175.36</v>
      </c>
      <c r="K138" s="44">
        <f t="shared" si="86"/>
        <v>175.36</v>
      </c>
      <c r="L138" s="44">
        <f t="shared" si="86"/>
        <v>175.36</v>
      </c>
      <c r="M138" s="44">
        <f t="shared" si="86"/>
        <v>175.36</v>
      </c>
      <c r="N138" s="44">
        <f t="shared" si="86"/>
        <v>175.36</v>
      </c>
      <c r="O138" s="44">
        <f t="shared" si="86"/>
        <v>175.36</v>
      </c>
      <c r="P138" s="44">
        <f t="shared" si="86"/>
        <v>175.36</v>
      </c>
      <c r="Q138" s="44">
        <f t="shared" si="86"/>
        <v>175.36</v>
      </c>
      <c r="R138" s="44">
        <f t="shared" si="86"/>
        <v>175.36</v>
      </c>
      <c r="S138" s="44">
        <f t="shared" si="86"/>
        <v>175.36</v>
      </c>
      <c r="T138" s="44">
        <f t="shared" si="86"/>
        <v>175.36</v>
      </c>
      <c r="U138" s="44">
        <f t="shared" si="86"/>
        <v>175.36</v>
      </c>
      <c r="V138" s="44">
        <f t="shared" si="86"/>
        <v>175.36</v>
      </c>
      <c r="W138" s="44">
        <f t="shared" si="86"/>
        <v>175.36</v>
      </c>
      <c r="X138" s="44">
        <f t="shared" si="86"/>
        <v>175.36</v>
      </c>
      <c r="Y138" s="44">
        <f t="shared" si="86"/>
        <v>175.36</v>
      </c>
      <c r="Z138" s="44">
        <f t="shared" si="86"/>
        <v>175.36</v>
      </c>
      <c r="AA138" s="44">
        <f t="shared" si="86"/>
        <v>175.36</v>
      </c>
    </row>
    <row r="139" spans="1:27" ht="12.75" customHeight="1" outlineLevel="1" x14ac:dyDescent="0.2">
      <c r="A139" s="99" t="s">
        <v>976</v>
      </c>
      <c r="B139" s="63" t="s">
        <v>874</v>
      </c>
      <c r="C139" s="43" t="s">
        <v>79</v>
      </c>
      <c r="D139" s="44">
        <f>$D$13</f>
        <v>216.36</v>
      </c>
      <c r="E139" s="44">
        <f t="shared" ref="E139:AA139" si="87">$D$13</f>
        <v>216.36</v>
      </c>
      <c r="F139" s="44">
        <f t="shared" si="87"/>
        <v>216.36</v>
      </c>
      <c r="G139" s="44">
        <f t="shared" si="87"/>
        <v>216.36</v>
      </c>
      <c r="H139" s="44">
        <f t="shared" si="87"/>
        <v>216.36</v>
      </c>
      <c r="I139" s="44">
        <f t="shared" si="87"/>
        <v>216.36</v>
      </c>
      <c r="J139" s="44">
        <f t="shared" si="87"/>
        <v>216.36</v>
      </c>
      <c r="K139" s="44">
        <f t="shared" si="87"/>
        <v>216.36</v>
      </c>
      <c r="L139" s="44">
        <f t="shared" si="87"/>
        <v>216.36</v>
      </c>
      <c r="M139" s="44">
        <f t="shared" si="87"/>
        <v>216.36</v>
      </c>
      <c r="N139" s="44">
        <f t="shared" si="87"/>
        <v>216.36</v>
      </c>
      <c r="O139" s="44">
        <f t="shared" si="87"/>
        <v>216.36</v>
      </c>
      <c r="P139" s="44">
        <f t="shared" si="87"/>
        <v>216.36</v>
      </c>
      <c r="Q139" s="44">
        <f t="shared" si="87"/>
        <v>216.36</v>
      </c>
      <c r="R139" s="44">
        <f t="shared" si="87"/>
        <v>216.36</v>
      </c>
      <c r="S139" s="44">
        <f t="shared" si="87"/>
        <v>216.36</v>
      </c>
      <c r="T139" s="44">
        <f t="shared" si="87"/>
        <v>216.36</v>
      </c>
      <c r="U139" s="44">
        <f t="shared" si="87"/>
        <v>216.36</v>
      </c>
      <c r="V139" s="44">
        <f t="shared" si="87"/>
        <v>216.36</v>
      </c>
      <c r="W139" s="44">
        <f t="shared" si="87"/>
        <v>216.36</v>
      </c>
      <c r="X139" s="44">
        <f t="shared" si="87"/>
        <v>216.36</v>
      </c>
      <c r="Y139" s="44">
        <f t="shared" si="87"/>
        <v>216.36</v>
      </c>
      <c r="Z139" s="44">
        <f t="shared" si="87"/>
        <v>216.36</v>
      </c>
      <c r="AA139" s="44">
        <f t="shared" si="87"/>
        <v>216.36</v>
      </c>
    </row>
    <row r="140" spans="1:27" ht="12.75" customHeight="1" x14ac:dyDescent="0.2">
      <c r="A140" s="98" t="s">
        <v>977</v>
      </c>
      <c r="B140" s="28" t="str">
        <f>"23"&amp;"."&amp;$B$218&amp;"."&amp;$B$219</f>
        <v>23.12.2023</v>
      </c>
      <c r="C140" s="90" t="s">
        <v>76</v>
      </c>
      <c r="D140" s="91">
        <f>ROUND(((D141+D142+D144+D143+D145)/1000),5)</f>
        <v>3.93283</v>
      </c>
      <c r="E140" s="91">
        <f t="shared" ref="E140:AA140" si="88">ROUND(((E141+E142+E144+E143+E145)/1000),5)</f>
        <v>3.8583400000000001</v>
      </c>
      <c r="F140" s="91">
        <f t="shared" si="88"/>
        <v>3.82599</v>
      </c>
      <c r="G140" s="91">
        <f t="shared" si="88"/>
        <v>3.8119200000000002</v>
      </c>
      <c r="H140" s="91">
        <f t="shared" si="88"/>
        <v>3.81792</v>
      </c>
      <c r="I140" s="91">
        <f t="shared" si="88"/>
        <v>3.8478300000000001</v>
      </c>
      <c r="J140" s="91">
        <f t="shared" si="88"/>
        <v>3.8848199999999999</v>
      </c>
      <c r="K140" s="91">
        <f t="shared" si="88"/>
        <v>4.0819900000000002</v>
      </c>
      <c r="L140" s="91">
        <f t="shared" si="88"/>
        <v>4.4391299999999996</v>
      </c>
      <c r="M140" s="91">
        <f t="shared" si="88"/>
        <v>4.5758700000000001</v>
      </c>
      <c r="N140" s="91">
        <f t="shared" si="88"/>
        <v>4.6269099999999996</v>
      </c>
      <c r="O140" s="91">
        <f t="shared" si="88"/>
        <v>4.64168</v>
      </c>
      <c r="P140" s="91">
        <f t="shared" si="88"/>
        <v>4.6354899999999999</v>
      </c>
      <c r="Q140" s="91">
        <f t="shared" si="88"/>
        <v>4.6349900000000002</v>
      </c>
      <c r="R140" s="91">
        <f t="shared" si="88"/>
        <v>4.6223900000000002</v>
      </c>
      <c r="S140" s="91">
        <f t="shared" si="88"/>
        <v>4.6117999999999997</v>
      </c>
      <c r="T140" s="91">
        <f t="shared" si="88"/>
        <v>4.6408699999999996</v>
      </c>
      <c r="U140" s="91">
        <f t="shared" si="88"/>
        <v>4.6544999999999996</v>
      </c>
      <c r="V140" s="91">
        <f t="shared" si="88"/>
        <v>4.6216299999999997</v>
      </c>
      <c r="W140" s="91">
        <f t="shared" si="88"/>
        <v>4.56351</v>
      </c>
      <c r="X140" s="91">
        <f t="shared" si="88"/>
        <v>4.5238300000000002</v>
      </c>
      <c r="Y140" s="91">
        <f t="shared" si="88"/>
        <v>4.3410399999999996</v>
      </c>
      <c r="Z140" s="91">
        <f t="shared" si="88"/>
        <v>4.1436999999999999</v>
      </c>
      <c r="AA140" s="91">
        <f t="shared" si="88"/>
        <v>3.9319000000000002</v>
      </c>
    </row>
    <row r="141" spans="1:27" ht="12.75" customHeight="1" outlineLevel="1" x14ac:dyDescent="0.2">
      <c r="A141" s="99" t="s">
        <v>978</v>
      </c>
      <c r="B141" s="63" t="s">
        <v>238</v>
      </c>
      <c r="C141" s="43" t="s">
        <v>79</v>
      </c>
      <c r="D141" s="44">
        <v>1314.5</v>
      </c>
      <c r="E141" s="44">
        <v>1240.01</v>
      </c>
      <c r="F141" s="44">
        <v>1207.6600000000001</v>
      </c>
      <c r="G141" s="44">
        <v>1193.5899999999999</v>
      </c>
      <c r="H141" s="44">
        <v>1199.5899999999999</v>
      </c>
      <c r="I141" s="44">
        <v>1229.5</v>
      </c>
      <c r="J141" s="44">
        <v>1266.49</v>
      </c>
      <c r="K141" s="44">
        <v>1463.66</v>
      </c>
      <c r="L141" s="44">
        <v>1820.8</v>
      </c>
      <c r="M141" s="44">
        <v>1957.54</v>
      </c>
      <c r="N141" s="44">
        <v>2008.58</v>
      </c>
      <c r="O141" s="44">
        <v>2023.35</v>
      </c>
      <c r="P141" s="44">
        <v>2017.16</v>
      </c>
      <c r="Q141" s="44">
        <v>2016.66</v>
      </c>
      <c r="R141" s="44">
        <v>2004.06</v>
      </c>
      <c r="S141" s="44">
        <v>1993.47</v>
      </c>
      <c r="T141" s="44">
        <v>2022.54</v>
      </c>
      <c r="U141" s="44">
        <v>2036.17</v>
      </c>
      <c r="V141" s="44">
        <v>2003.3</v>
      </c>
      <c r="W141" s="44">
        <v>1945.18</v>
      </c>
      <c r="X141" s="44">
        <v>1905.5</v>
      </c>
      <c r="Y141" s="44">
        <v>1722.71</v>
      </c>
      <c r="Z141" s="44">
        <v>1525.37</v>
      </c>
      <c r="AA141" s="44">
        <v>1313.57</v>
      </c>
    </row>
    <row r="142" spans="1:27" ht="12.75" customHeight="1" outlineLevel="1" x14ac:dyDescent="0.2">
      <c r="A142" s="99" t="s">
        <v>979</v>
      </c>
      <c r="B142" s="63" t="s">
        <v>90</v>
      </c>
      <c r="C142" s="43" t="s">
        <v>79</v>
      </c>
      <c r="D142" s="44">
        <f>$D$10</f>
        <v>2222.89</v>
      </c>
      <c r="E142" s="44">
        <f t="shared" ref="E142:AA142" si="89">$D$10</f>
        <v>2222.89</v>
      </c>
      <c r="F142" s="44">
        <f t="shared" si="89"/>
        <v>2222.89</v>
      </c>
      <c r="G142" s="44">
        <f t="shared" si="89"/>
        <v>2222.89</v>
      </c>
      <c r="H142" s="44">
        <f t="shared" si="89"/>
        <v>2222.89</v>
      </c>
      <c r="I142" s="44">
        <f t="shared" si="89"/>
        <v>2222.89</v>
      </c>
      <c r="J142" s="44">
        <f t="shared" si="89"/>
        <v>2222.89</v>
      </c>
      <c r="K142" s="44">
        <f t="shared" si="89"/>
        <v>2222.89</v>
      </c>
      <c r="L142" s="44">
        <f t="shared" si="89"/>
        <v>2222.89</v>
      </c>
      <c r="M142" s="44">
        <f t="shared" si="89"/>
        <v>2222.89</v>
      </c>
      <c r="N142" s="44">
        <f t="shared" si="89"/>
        <v>2222.89</v>
      </c>
      <c r="O142" s="44">
        <f t="shared" si="89"/>
        <v>2222.89</v>
      </c>
      <c r="P142" s="44">
        <f t="shared" si="89"/>
        <v>2222.89</v>
      </c>
      <c r="Q142" s="44">
        <f t="shared" si="89"/>
        <v>2222.89</v>
      </c>
      <c r="R142" s="44">
        <f t="shared" si="89"/>
        <v>2222.89</v>
      </c>
      <c r="S142" s="44">
        <f t="shared" si="89"/>
        <v>2222.89</v>
      </c>
      <c r="T142" s="44">
        <f t="shared" si="89"/>
        <v>2222.89</v>
      </c>
      <c r="U142" s="44">
        <f t="shared" si="89"/>
        <v>2222.89</v>
      </c>
      <c r="V142" s="44">
        <f t="shared" si="89"/>
        <v>2222.89</v>
      </c>
      <c r="W142" s="44">
        <f t="shared" si="89"/>
        <v>2222.89</v>
      </c>
      <c r="X142" s="44">
        <f t="shared" si="89"/>
        <v>2222.89</v>
      </c>
      <c r="Y142" s="44">
        <f t="shared" si="89"/>
        <v>2222.89</v>
      </c>
      <c r="Z142" s="44">
        <f t="shared" si="89"/>
        <v>2222.89</v>
      </c>
      <c r="AA142" s="44">
        <f t="shared" si="89"/>
        <v>2222.89</v>
      </c>
    </row>
    <row r="143" spans="1:27" ht="12.75" customHeight="1" outlineLevel="1" x14ac:dyDescent="0.2">
      <c r="A143" s="99" t="s">
        <v>980</v>
      </c>
      <c r="B143" s="63" t="s">
        <v>83</v>
      </c>
      <c r="C143" s="43" t="s">
        <v>79</v>
      </c>
      <c r="D143" s="44">
        <v>3.72</v>
      </c>
      <c r="E143" s="44">
        <v>3.72</v>
      </c>
      <c r="F143" s="44">
        <v>3.72</v>
      </c>
      <c r="G143" s="44">
        <v>3.72</v>
      </c>
      <c r="H143" s="44">
        <v>3.72</v>
      </c>
      <c r="I143" s="44">
        <v>3.72</v>
      </c>
      <c r="J143" s="44">
        <v>3.72</v>
      </c>
      <c r="K143" s="44">
        <v>3.72</v>
      </c>
      <c r="L143" s="44">
        <v>3.72</v>
      </c>
      <c r="M143" s="44">
        <v>3.72</v>
      </c>
      <c r="N143" s="44">
        <v>3.72</v>
      </c>
      <c r="O143" s="44">
        <v>3.72</v>
      </c>
      <c r="P143" s="44">
        <v>3.72</v>
      </c>
      <c r="Q143" s="44">
        <v>3.72</v>
      </c>
      <c r="R143" s="44">
        <v>3.72</v>
      </c>
      <c r="S143" s="44">
        <v>3.72</v>
      </c>
      <c r="T143" s="44">
        <v>3.72</v>
      </c>
      <c r="U143" s="44">
        <v>3.72</v>
      </c>
      <c r="V143" s="44">
        <v>3.72</v>
      </c>
      <c r="W143" s="44">
        <v>3.72</v>
      </c>
      <c r="X143" s="44">
        <v>3.72</v>
      </c>
      <c r="Y143" s="44">
        <v>3.72</v>
      </c>
      <c r="Z143" s="44">
        <v>3.72</v>
      </c>
      <c r="AA143" s="44">
        <v>3.72</v>
      </c>
    </row>
    <row r="144" spans="1:27" ht="12.75" customHeight="1" outlineLevel="1" x14ac:dyDescent="0.2">
      <c r="A144" s="99" t="s">
        <v>981</v>
      </c>
      <c r="B144" s="63" t="s">
        <v>878</v>
      </c>
      <c r="C144" s="43" t="s">
        <v>79</v>
      </c>
      <c r="D144" s="44">
        <f>$D$12</f>
        <v>175.36</v>
      </c>
      <c r="E144" s="44">
        <f t="shared" ref="E144:AA144" si="90">$D$12</f>
        <v>175.36</v>
      </c>
      <c r="F144" s="44">
        <f t="shared" si="90"/>
        <v>175.36</v>
      </c>
      <c r="G144" s="44">
        <f t="shared" si="90"/>
        <v>175.36</v>
      </c>
      <c r="H144" s="44">
        <f t="shared" si="90"/>
        <v>175.36</v>
      </c>
      <c r="I144" s="44">
        <f t="shared" si="90"/>
        <v>175.36</v>
      </c>
      <c r="J144" s="44">
        <f t="shared" si="90"/>
        <v>175.36</v>
      </c>
      <c r="K144" s="44">
        <f t="shared" si="90"/>
        <v>175.36</v>
      </c>
      <c r="L144" s="44">
        <f t="shared" si="90"/>
        <v>175.36</v>
      </c>
      <c r="M144" s="44">
        <f t="shared" si="90"/>
        <v>175.36</v>
      </c>
      <c r="N144" s="44">
        <f t="shared" si="90"/>
        <v>175.36</v>
      </c>
      <c r="O144" s="44">
        <f t="shared" si="90"/>
        <v>175.36</v>
      </c>
      <c r="P144" s="44">
        <f t="shared" si="90"/>
        <v>175.36</v>
      </c>
      <c r="Q144" s="44">
        <f t="shared" si="90"/>
        <v>175.36</v>
      </c>
      <c r="R144" s="44">
        <f t="shared" si="90"/>
        <v>175.36</v>
      </c>
      <c r="S144" s="44">
        <f t="shared" si="90"/>
        <v>175.36</v>
      </c>
      <c r="T144" s="44">
        <f t="shared" si="90"/>
        <v>175.36</v>
      </c>
      <c r="U144" s="44">
        <f t="shared" si="90"/>
        <v>175.36</v>
      </c>
      <c r="V144" s="44">
        <f t="shared" si="90"/>
        <v>175.36</v>
      </c>
      <c r="W144" s="44">
        <f t="shared" si="90"/>
        <v>175.36</v>
      </c>
      <c r="X144" s="44">
        <f t="shared" si="90"/>
        <v>175.36</v>
      </c>
      <c r="Y144" s="44">
        <f t="shared" si="90"/>
        <v>175.36</v>
      </c>
      <c r="Z144" s="44">
        <f t="shared" si="90"/>
        <v>175.36</v>
      </c>
      <c r="AA144" s="44">
        <f t="shared" si="90"/>
        <v>175.36</v>
      </c>
    </row>
    <row r="145" spans="1:27" ht="12.75" customHeight="1" outlineLevel="1" x14ac:dyDescent="0.2">
      <c r="A145" s="99" t="s">
        <v>982</v>
      </c>
      <c r="B145" s="63" t="s">
        <v>874</v>
      </c>
      <c r="C145" s="43" t="s">
        <v>79</v>
      </c>
      <c r="D145" s="44">
        <f>$D$13</f>
        <v>216.36</v>
      </c>
      <c r="E145" s="44">
        <f t="shared" ref="E145:AA145" si="91">$D$13</f>
        <v>216.36</v>
      </c>
      <c r="F145" s="44">
        <f t="shared" si="91"/>
        <v>216.36</v>
      </c>
      <c r="G145" s="44">
        <f t="shared" si="91"/>
        <v>216.36</v>
      </c>
      <c r="H145" s="44">
        <f t="shared" si="91"/>
        <v>216.36</v>
      </c>
      <c r="I145" s="44">
        <f t="shared" si="91"/>
        <v>216.36</v>
      </c>
      <c r="J145" s="44">
        <f t="shared" si="91"/>
        <v>216.36</v>
      </c>
      <c r="K145" s="44">
        <f t="shared" si="91"/>
        <v>216.36</v>
      </c>
      <c r="L145" s="44">
        <f t="shared" si="91"/>
        <v>216.36</v>
      </c>
      <c r="M145" s="44">
        <f t="shared" si="91"/>
        <v>216.36</v>
      </c>
      <c r="N145" s="44">
        <f t="shared" si="91"/>
        <v>216.36</v>
      </c>
      <c r="O145" s="44">
        <f t="shared" si="91"/>
        <v>216.36</v>
      </c>
      <c r="P145" s="44">
        <f t="shared" si="91"/>
        <v>216.36</v>
      </c>
      <c r="Q145" s="44">
        <f t="shared" si="91"/>
        <v>216.36</v>
      </c>
      <c r="R145" s="44">
        <f t="shared" si="91"/>
        <v>216.36</v>
      </c>
      <c r="S145" s="44">
        <f t="shared" si="91"/>
        <v>216.36</v>
      </c>
      <c r="T145" s="44">
        <f t="shared" si="91"/>
        <v>216.36</v>
      </c>
      <c r="U145" s="44">
        <f t="shared" si="91"/>
        <v>216.36</v>
      </c>
      <c r="V145" s="44">
        <f t="shared" si="91"/>
        <v>216.36</v>
      </c>
      <c r="W145" s="44">
        <f t="shared" si="91"/>
        <v>216.36</v>
      </c>
      <c r="X145" s="44">
        <f t="shared" si="91"/>
        <v>216.36</v>
      </c>
      <c r="Y145" s="44">
        <f t="shared" si="91"/>
        <v>216.36</v>
      </c>
      <c r="Z145" s="44">
        <f t="shared" si="91"/>
        <v>216.36</v>
      </c>
      <c r="AA145" s="44">
        <f t="shared" si="91"/>
        <v>216.36</v>
      </c>
    </row>
    <row r="146" spans="1:27" ht="12.75" customHeight="1" x14ac:dyDescent="0.2">
      <c r="A146" s="98" t="s">
        <v>983</v>
      </c>
      <c r="B146" s="28" t="str">
        <f>"24"&amp;"."&amp;$B$218&amp;"."&amp;$B$219</f>
        <v>24.12.2023</v>
      </c>
      <c r="C146" s="90" t="s">
        <v>76</v>
      </c>
      <c r="D146" s="91">
        <f>ROUND(((D147+D148+D150+D149+D151)/1000),5)</f>
        <v>3.89567</v>
      </c>
      <c r="E146" s="91">
        <f t="shared" ref="E146:AA146" si="92">ROUND(((E147+E148+E150+E149+E151)/1000),5)</f>
        <v>3.8390200000000001</v>
      </c>
      <c r="F146" s="91">
        <f t="shared" si="92"/>
        <v>3.80871</v>
      </c>
      <c r="G146" s="91">
        <f t="shared" si="92"/>
        <v>3.7565599999999999</v>
      </c>
      <c r="H146" s="91">
        <f t="shared" si="92"/>
        <v>3.7653799999999999</v>
      </c>
      <c r="I146" s="91">
        <f t="shared" si="92"/>
        <v>3.7997000000000001</v>
      </c>
      <c r="J146" s="91">
        <f t="shared" si="92"/>
        <v>3.82477</v>
      </c>
      <c r="K146" s="91">
        <f t="shared" si="92"/>
        <v>3.9414899999999999</v>
      </c>
      <c r="L146" s="91">
        <f t="shared" si="92"/>
        <v>4.1403299999999996</v>
      </c>
      <c r="M146" s="91">
        <f t="shared" si="92"/>
        <v>4.4063499999999998</v>
      </c>
      <c r="N146" s="91">
        <f t="shared" si="92"/>
        <v>4.5227300000000001</v>
      </c>
      <c r="O146" s="91">
        <f t="shared" si="92"/>
        <v>4.5408799999999996</v>
      </c>
      <c r="P146" s="91">
        <f t="shared" si="92"/>
        <v>4.5502700000000003</v>
      </c>
      <c r="Q146" s="91">
        <f t="shared" si="92"/>
        <v>4.5542800000000003</v>
      </c>
      <c r="R146" s="91">
        <f t="shared" si="92"/>
        <v>4.54556</v>
      </c>
      <c r="S146" s="91">
        <f t="shared" si="92"/>
        <v>4.5457900000000002</v>
      </c>
      <c r="T146" s="91">
        <f t="shared" si="92"/>
        <v>4.5873200000000001</v>
      </c>
      <c r="U146" s="91">
        <f t="shared" si="92"/>
        <v>4.6073300000000001</v>
      </c>
      <c r="V146" s="91">
        <f t="shared" si="92"/>
        <v>4.5839800000000004</v>
      </c>
      <c r="W146" s="91">
        <f t="shared" si="92"/>
        <v>4.5603100000000003</v>
      </c>
      <c r="X146" s="91">
        <f t="shared" si="92"/>
        <v>4.5347099999999996</v>
      </c>
      <c r="Y146" s="91">
        <f t="shared" si="92"/>
        <v>4.3136599999999996</v>
      </c>
      <c r="Z146" s="91">
        <f t="shared" si="92"/>
        <v>4.0932300000000001</v>
      </c>
      <c r="AA146" s="91">
        <f t="shared" si="92"/>
        <v>3.85806</v>
      </c>
    </row>
    <row r="147" spans="1:27" ht="12.75" customHeight="1" outlineLevel="1" x14ac:dyDescent="0.2">
      <c r="A147" s="99" t="s">
        <v>984</v>
      </c>
      <c r="B147" s="63" t="s">
        <v>238</v>
      </c>
      <c r="C147" s="43" t="s">
        <v>79</v>
      </c>
      <c r="D147" s="44">
        <v>1277.3399999999999</v>
      </c>
      <c r="E147" s="44">
        <v>1220.69</v>
      </c>
      <c r="F147" s="44">
        <v>1190.3800000000001</v>
      </c>
      <c r="G147" s="44">
        <v>1138.23</v>
      </c>
      <c r="H147" s="44">
        <v>1147.05</v>
      </c>
      <c r="I147" s="44">
        <v>1181.3699999999999</v>
      </c>
      <c r="J147" s="44">
        <v>1206.44</v>
      </c>
      <c r="K147" s="44">
        <v>1323.16</v>
      </c>
      <c r="L147" s="44">
        <v>1522</v>
      </c>
      <c r="M147" s="44">
        <v>1788.02</v>
      </c>
      <c r="N147" s="44">
        <v>1904.4</v>
      </c>
      <c r="O147" s="44">
        <v>1922.55</v>
      </c>
      <c r="P147" s="44">
        <v>1931.94</v>
      </c>
      <c r="Q147" s="44">
        <v>1935.95</v>
      </c>
      <c r="R147" s="44">
        <v>1927.23</v>
      </c>
      <c r="S147" s="44">
        <v>1927.46</v>
      </c>
      <c r="T147" s="44">
        <v>1968.99</v>
      </c>
      <c r="U147" s="44">
        <v>1989</v>
      </c>
      <c r="V147" s="44">
        <v>1965.65</v>
      </c>
      <c r="W147" s="44">
        <v>1941.98</v>
      </c>
      <c r="X147" s="44">
        <v>1916.38</v>
      </c>
      <c r="Y147" s="44">
        <v>1695.33</v>
      </c>
      <c r="Z147" s="44">
        <v>1474.9</v>
      </c>
      <c r="AA147" s="44">
        <v>1239.73</v>
      </c>
    </row>
    <row r="148" spans="1:27" ht="12.75" customHeight="1" outlineLevel="1" x14ac:dyDescent="0.2">
      <c r="A148" s="99" t="s">
        <v>985</v>
      </c>
      <c r="B148" s="63" t="s">
        <v>90</v>
      </c>
      <c r="C148" s="43" t="s">
        <v>79</v>
      </c>
      <c r="D148" s="44">
        <f>$D$10</f>
        <v>2222.89</v>
      </c>
      <c r="E148" s="44">
        <f t="shared" ref="E148:AA148" si="93">$D$10</f>
        <v>2222.89</v>
      </c>
      <c r="F148" s="44">
        <f t="shared" si="93"/>
        <v>2222.89</v>
      </c>
      <c r="G148" s="44">
        <f t="shared" si="93"/>
        <v>2222.89</v>
      </c>
      <c r="H148" s="44">
        <f t="shared" si="93"/>
        <v>2222.89</v>
      </c>
      <c r="I148" s="44">
        <f t="shared" si="93"/>
        <v>2222.89</v>
      </c>
      <c r="J148" s="44">
        <f t="shared" si="93"/>
        <v>2222.89</v>
      </c>
      <c r="K148" s="44">
        <f t="shared" si="93"/>
        <v>2222.89</v>
      </c>
      <c r="L148" s="44">
        <f t="shared" si="93"/>
        <v>2222.89</v>
      </c>
      <c r="M148" s="44">
        <f t="shared" si="93"/>
        <v>2222.89</v>
      </c>
      <c r="N148" s="44">
        <f t="shared" si="93"/>
        <v>2222.89</v>
      </c>
      <c r="O148" s="44">
        <f t="shared" si="93"/>
        <v>2222.89</v>
      </c>
      <c r="P148" s="44">
        <f t="shared" si="93"/>
        <v>2222.89</v>
      </c>
      <c r="Q148" s="44">
        <f t="shared" si="93"/>
        <v>2222.89</v>
      </c>
      <c r="R148" s="44">
        <f t="shared" si="93"/>
        <v>2222.89</v>
      </c>
      <c r="S148" s="44">
        <f t="shared" si="93"/>
        <v>2222.89</v>
      </c>
      <c r="T148" s="44">
        <f t="shared" si="93"/>
        <v>2222.89</v>
      </c>
      <c r="U148" s="44">
        <f t="shared" si="93"/>
        <v>2222.89</v>
      </c>
      <c r="V148" s="44">
        <f t="shared" si="93"/>
        <v>2222.89</v>
      </c>
      <c r="W148" s="44">
        <f t="shared" si="93"/>
        <v>2222.89</v>
      </c>
      <c r="X148" s="44">
        <f t="shared" si="93"/>
        <v>2222.89</v>
      </c>
      <c r="Y148" s="44">
        <f t="shared" si="93"/>
        <v>2222.89</v>
      </c>
      <c r="Z148" s="44">
        <f t="shared" si="93"/>
        <v>2222.89</v>
      </c>
      <c r="AA148" s="44">
        <f t="shared" si="93"/>
        <v>2222.89</v>
      </c>
    </row>
    <row r="149" spans="1:27" ht="12.75" customHeight="1" outlineLevel="1" x14ac:dyDescent="0.2">
      <c r="A149" s="99" t="s">
        <v>986</v>
      </c>
      <c r="B149" s="63" t="s">
        <v>83</v>
      </c>
      <c r="C149" s="43" t="s">
        <v>79</v>
      </c>
      <c r="D149" s="44">
        <v>3.72</v>
      </c>
      <c r="E149" s="44">
        <v>3.72</v>
      </c>
      <c r="F149" s="44">
        <v>3.72</v>
      </c>
      <c r="G149" s="44">
        <v>3.72</v>
      </c>
      <c r="H149" s="44">
        <v>3.72</v>
      </c>
      <c r="I149" s="44">
        <v>3.72</v>
      </c>
      <c r="J149" s="44">
        <v>3.72</v>
      </c>
      <c r="K149" s="44">
        <v>3.72</v>
      </c>
      <c r="L149" s="44">
        <v>3.72</v>
      </c>
      <c r="M149" s="44">
        <v>3.72</v>
      </c>
      <c r="N149" s="44">
        <v>3.72</v>
      </c>
      <c r="O149" s="44">
        <v>3.72</v>
      </c>
      <c r="P149" s="44">
        <v>3.72</v>
      </c>
      <c r="Q149" s="44">
        <v>3.72</v>
      </c>
      <c r="R149" s="44">
        <v>3.72</v>
      </c>
      <c r="S149" s="44">
        <v>3.72</v>
      </c>
      <c r="T149" s="44">
        <v>3.72</v>
      </c>
      <c r="U149" s="44">
        <v>3.72</v>
      </c>
      <c r="V149" s="44">
        <v>3.72</v>
      </c>
      <c r="W149" s="44">
        <v>3.72</v>
      </c>
      <c r="X149" s="44">
        <v>3.72</v>
      </c>
      <c r="Y149" s="44">
        <v>3.72</v>
      </c>
      <c r="Z149" s="44">
        <v>3.72</v>
      </c>
      <c r="AA149" s="44">
        <v>3.72</v>
      </c>
    </row>
    <row r="150" spans="1:27" ht="12.75" customHeight="1" outlineLevel="1" x14ac:dyDescent="0.2">
      <c r="A150" s="99" t="s">
        <v>987</v>
      </c>
      <c r="B150" s="63" t="s">
        <v>878</v>
      </c>
      <c r="C150" s="43" t="s">
        <v>79</v>
      </c>
      <c r="D150" s="44">
        <f>$D$12</f>
        <v>175.36</v>
      </c>
      <c r="E150" s="44">
        <f t="shared" ref="E150:AA150" si="94">$D$12</f>
        <v>175.36</v>
      </c>
      <c r="F150" s="44">
        <f t="shared" si="94"/>
        <v>175.36</v>
      </c>
      <c r="G150" s="44">
        <f t="shared" si="94"/>
        <v>175.36</v>
      </c>
      <c r="H150" s="44">
        <f t="shared" si="94"/>
        <v>175.36</v>
      </c>
      <c r="I150" s="44">
        <f t="shared" si="94"/>
        <v>175.36</v>
      </c>
      <c r="J150" s="44">
        <f t="shared" si="94"/>
        <v>175.36</v>
      </c>
      <c r="K150" s="44">
        <f t="shared" si="94"/>
        <v>175.36</v>
      </c>
      <c r="L150" s="44">
        <f t="shared" si="94"/>
        <v>175.36</v>
      </c>
      <c r="M150" s="44">
        <f t="shared" si="94"/>
        <v>175.36</v>
      </c>
      <c r="N150" s="44">
        <f t="shared" si="94"/>
        <v>175.36</v>
      </c>
      <c r="O150" s="44">
        <f t="shared" si="94"/>
        <v>175.36</v>
      </c>
      <c r="P150" s="44">
        <f t="shared" si="94"/>
        <v>175.36</v>
      </c>
      <c r="Q150" s="44">
        <f t="shared" si="94"/>
        <v>175.36</v>
      </c>
      <c r="R150" s="44">
        <f t="shared" si="94"/>
        <v>175.36</v>
      </c>
      <c r="S150" s="44">
        <f t="shared" si="94"/>
        <v>175.36</v>
      </c>
      <c r="T150" s="44">
        <f t="shared" si="94"/>
        <v>175.36</v>
      </c>
      <c r="U150" s="44">
        <f t="shared" si="94"/>
        <v>175.36</v>
      </c>
      <c r="V150" s="44">
        <f t="shared" si="94"/>
        <v>175.36</v>
      </c>
      <c r="W150" s="44">
        <f t="shared" si="94"/>
        <v>175.36</v>
      </c>
      <c r="X150" s="44">
        <f t="shared" si="94"/>
        <v>175.36</v>
      </c>
      <c r="Y150" s="44">
        <f t="shared" si="94"/>
        <v>175.36</v>
      </c>
      <c r="Z150" s="44">
        <f t="shared" si="94"/>
        <v>175.36</v>
      </c>
      <c r="AA150" s="44">
        <f t="shared" si="94"/>
        <v>175.36</v>
      </c>
    </row>
    <row r="151" spans="1:27" ht="12.75" customHeight="1" outlineLevel="1" x14ac:dyDescent="0.2">
      <c r="A151" s="99" t="s">
        <v>988</v>
      </c>
      <c r="B151" s="63" t="s">
        <v>874</v>
      </c>
      <c r="C151" s="43" t="s">
        <v>79</v>
      </c>
      <c r="D151" s="44">
        <f>$D$13</f>
        <v>216.36</v>
      </c>
      <c r="E151" s="44">
        <f t="shared" ref="E151:AA151" si="95">$D$13</f>
        <v>216.36</v>
      </c>
      <c r="F151" s="44">
        <f t="shared" si="95"/>
        <v>216.36</v>
      </c>
      <c r="G151" s="44">
        <f t="shared" si="95"/>
        <v>216.36</v>
      </c>
      <c r="H151" s="44">
        <f t="shared" si="95"/>
        <v>216.36</v>
      </c>
      <c r="I151" s="44">
        <f t="shared" si="95"/>
        <v>216.36</v>
      </c>
      <c r="J151" s="44">
        <f t="shared" si="95"/>
        <v>216.36</v>
      </c>
      <c r="K151" s="44">
        <f t="shared" si="95"/>
        <v>216.36</v>
      </c>
      <c r="L151" s="44">
        <f t="shared" si="95"/>
        <v>216.36</v>
      </c>
      <c r="M151" s="44">
        <f t="shared" si="95"/>
        <v>216.36</v>
      </c>
      <c r="N151" s="44">
        <f t="shared" si="95"/>
        <v>216.36</v>
      </c>
      <c r="O151" s="44">
        <f t="shared" si="95"/>
        <v>216.36</v>
      </c>
      <c r="P151" s="44">
        <f t="shared" si="95"/>
        <v>216.36</v>
      </c>
      <c r="Q151" s="44">
        <f t="shared" si="95"/>
        <v>216.36</v>
      </c>
      <c r="R151" s="44">
        <f t="shared" si="95"/>
        <v>216.36</v>
      </c>
      <c r="S151" s="44">
        <f t="shared" si="95"/>
        <v>216.36</v>
      </c>
      <c r="T151" s="44">
        <f t="shared" si="95"/>
        <v>216.36</v>
      </c>
      <c r="U151" s="44">
        <f t="shared" si="95"/>
        <v>216.36</v>
      </c>
      <c r="V151" s="44">
        <f t="shared" si="95"/>
        <v>216.36</v>
      </c>
      <c r="W151" s="44">
        <f t="shared" si="95"/>
        <v>216.36</v>
      </c>
      <c r="X151" s="44">
        <f t="shared" si="95"/>
        <v>216.36</v>
      </c>
      <c r="Y151" s="44">
        <f t="shared" si="95"/>
        <v>216.36</v>
      </c>
      <c r="Z151" s="44">
        <f t="shared" si="95"/>
        <v>216.36</v>
      </c>
      <c r="AA151" s="44">
        <f t="shared" si="95"/>
        <v>216.36</v>
      </c>
    </row>
    <row r="152" spans="1:27" x14ac:dyDescent="0.2">
      <c r="A152" s="98" t="s">
        <v>989</v>
      </c>
      <c r="B152" s="28" t="str">
        <f>"25"&amp;"."&amp;$B$218&amp;"."&amp;$B$219</f>
        <v>25.12.2023</v>
      </c>
      <c r="C152" s="90" t="s">
        <v>76</v>
      </c>
      <c r="D152" s="91">
        <f>ROUND(((D153+D154+D156+D155+D157)/1000),5)</f>
        <v>3.84613</v>
      </c>
      <c r="E152" s="91">
        <f t="shared" ref="E152:AA152" si="96">ROUND(((E153+E154+E156+E155+E157)/1000),5)</f>
        <v>3.82483</v>
      </c>
      <c r="F152" s="91">
        <f t="shared" si="96"/>
        <v>3.7107999999999999</v>
      </c>
      <c r="G152" s="91">
        <f t="shared" si="96"/>
        <v>3.70763</v>
      </c>
      <c r="H152" s="91">
        <f t="shared" si="96"/>
        <v>3.7084800000000002</v>
      </c>
      <c r="I152" s="91">
        <f t="shared" si="96"/>
        <v>3.8196699999999999</v>
      </c>
      <c r="J152" s="91">
        <f t="shared" si="96"/>
        <v>3.97214</v>
      </c>
      <c r="K152" s="91">
        <f t="shared" si="96"/>
        <v>4.3214100000000002</v>
      </c>
      <c r="L152" s="91">
        <f t="shared" si="96"/>
        <v>4.58012</v>
      </c>
      <c r="M152" s="91">
        <f t="shared" si="96"/>
        <v>4.6072300000000004</v>
      </c>
      <c r="N152" s="91">
        <f t="shared" si="96"/>
        <v>4.6202300000000003</v>
      </c>
      <c r="O152" s="91">
        <f t="shared" si="96"/>
        <v>4.7690599999999996</v>
      </c>
      <c r="P152" s="91">
        <f t="shared" si="96"/>
        <v>4.6946000000000003</v>
      </c>
      <c r="Q152" s="91">
        <f t="shared" si="96"/>
        <v>4.7644900000000003</v>
      </c>
      <c r="R152" s="91">
        <f t="shared" si="96"/>
        <v>4.7668699999999999</v>
      </c>
      <c r="S152" s="91">
        <f t="shared" si="96"/>
        <v>4.6338100000000004</v>
      </c>
      <c r="T152" s="91">
        <f t="shared" si="96"/>
        <v>4.6438899999999999</v>
      </c>
      <c r="U152" s="91">
        <f t="shared" si="96"/>
        <v>4.6590299999999996</v>
      </c>
      <c r="V152" s="91">
        <f t="shared" si="96"/>
        <v>4.6366899999999998</v>
      </c>
      <c r="W152" s="91">
        <f t="shared" si="96"/>
        <v>4.6392800000000003</v>
      </c>
      <c r="X152" s="91">
        <f t="shared" si="96"/>
        <v>4.47044</v>
      </c>
      <c r="Y152" s="91">
        <f t="shared" si="96"/>
        <v>4.2807899999999997</v>
      </c>
      <c r="Z152" s="91">
        <f t="shared" si="96"/>
        <v>4.05905</v>
      </c>
      <c r="AA152" s="91">
        <f t="shared" si="96"/>
        <v>3.8238400000000001</v>
      </c>
    </row>
    <row r="153" spans="1:27" ht="12.75" customHeight="1" outlineLevel="1" x14ac:dyDescent="0.2">
      <c r="A153" s="99" t="s">
        <v>990</v>
      </c>
      <c r="B153" s="63" t="s">
        <v>238</v>
      </c>
      <c r="C153" s="43" t="s">
        <v>79</v>
      </c>
      <c r="D153" s="44">
        <v>1227.8</v>
      </c>
      <c r="E153" s="44">
        <v>1206.5</v>
      </c>
      <c r="F153" s="44">
        <v>1092.47</v>
      </c>
      <c r="G153" s="44">
        <v>1089.3</v>
      </c>
      <c r="H153" s="44">
        <v>1090.1500000000001</v>
      </c>
      <c r="I153" s="44">
        <v>1201.3399999999999</v>
      </c>
      <c r="J153" s="44">
        <v>1353.81</v>
      </c>
      <c r="K153" s="44">
        <v>1703.08</v>
      </c>
      <c r="L153" s="44">
        <v>1961.79</v>
      </c>
      <c r="M153" s="44">
        <v>1988.9</v>
      </c>
      <c r="N153" s="44">
        <v>2001.9</v>
      </c>
      <c r="O153" s="44">
        <v>2150.73</v>
      </c>
      <c r="P153" s="44">
        <v>2076.27</v>
      </c>
      <c r="Q153" s="44">
        <v>2146.16</v>
      </c>
      <c r="R153" s="44">
        <v>2148.54</v>
      </c>
      <c r="S153" s="44">
        <v>2015.48</v>
      </c>
      <c r="T153" s="44">
        <v>2025.56</v>
      </c>
      <c r="U153" s="44">
        <v>2040.7</v>
      </c>
      <c r="V153" s="44">
        <v>2018.36</v>
      </c>
      <c r="W153" s="44">
        <v>2020.95</v>
      </c>
      <c r="X153" s="44">
        <v>1852.11</v>
      </c>
      <c r="Y153" s="44">
        <v>1662.46</v>
      </c>
      <c r="Z153" s="44">
        <v>1440.72</v>
      </c>
      <c r="AA153" s="44">
        <v>1205.51</v>
      </c>
    </row>
    <row r="154" spans="1:27" ht="12.75" customHeight="1" outlineLevel="1" x14ac:dyDescent="0.2">
      <c r="A154" s="99" t="s">
        <v>991</v>
      </c>
      <c r="B154" s="63" t="s">
        <v>90</v>
      </c>
      <c r="C154" s="43" t="s">
        <v>79</v>
      </c>
      <c r="D154" s="44">
        <f>$D$10</f>
        <v>2222.89</v>
      </c>
      <c r="E154" s="44">
        <f t="shared" ref="E154:AA154" si="97">$D$10</f>
        <v>2222.89</v>
      </c>
      <c r="F154" s="44">
        <f t="shared" si="97"/>
        <v>2222.89</v>
      </c>
      <c r="G154" s="44">
        <f t="shared" si="97"/>
        <v>2222.89</v>
      </c>
      <c r="H154" s="44">
        <f t="shared" si="97"/>
        <v>2222.89</v>
      </c>
      <c r="I154" s="44">
        <f t="shared" si="97"/>
        <v>2222.89</v>
      </c>
      <c r="J154" s="44">
        <f t="shared" si="97"/>
        <v>2222.89</v>
      </c>
      <c r="K154" s="44">
        <f t="shared" si="97"/>
        <v>2222.89</v>
      </c>
      <c r="L154" s="44">
        <f t="shared" si="97"/>
        <v>2222.89</v>
      </c>
      <c r="M154" s="44">
        <f t="shared" si="97"/>
        <v>2222.89</v>
      </c>
      <c r="N154" s="44">
        <f t="shared" si="97"/>
        <v>2222.89</v>
      </c>
      <c r="O154" s="44">
        <f t="shared" si="97"/>
        <v>2222.89</v>
      </c>
      <c r="P154" s="44">
        <f t="shared" si="97"/>
        <v>2222.89</v>
      </c>
      <c r="Q154" s="44">
        <f t="shared" si="97"/>
        <v>2222.89</v>
      </c>
      <c r="R154" s="44">
        <f t="shared" si="97"/>
        <v>2222.89</v>
      </c>
      <c r="S154" s="44">
        <f t="shared" si="97"/>
        <v>2222.89</v>
      </c>
      <c r="T154" s="44">
        <f t="shared" si="97"/>
        <v>2222.89</v>
      </c>
      <c r="U154" s="44">
        <f t="shared" si="97"/>
        <v>2222.89</v>
      </c>
      <c r="V154" s="44">
        <f t="shared" si="97"/>
        <v>2222.89</v>
      </c>
      <c r="W154" s="44">
        <f t="shared" si="97"/>
        <v>2222.89</v>
      </c>
      <c r="X154" s="44">
        <f t="shared" si="97"/>
        <v>2222.89</v>
      </c>
      <c r="Y154" s="44">
        <f t="shared" si="97"/>
        <v>2222.89</v>
      </c>
      <c r="Z154" s="44">
        <f t="shared" si="97"/>
        <v>2222.89</v>
      </c>
      <c r="AA154" s="44">
        <f t="shared" si="97"/>
        <v>2222.89</v>
      </c>
    </row>
    <row r="155" spans="1:27" ht="12.75" customHeight="1" outlineLevel="1" x14ac:dyDescent="0.2">
      <c r="A155" s="99" t="s">
        <v>992</v>
      </c>
      <c r="B155" s="63" t="s">
        <v>83</v>
      </c>
      <c r="C155" s="43" t="s">
        <v>79</v>
      </c>
      <c r="D155" s="44">
        <v>3.72</v>
      </c>
      <c r="E155" s="44">
        <v>3.72</v>
      </c>
      <c r="F155" s="44">
        <v>3.72</v>
      </c>
      <c r="G155" s="44">
        <v>3.72</v>
      </c>
      <c r="H155" s="44">
        <v>3.72</v>
      </c>
      <c r="I155" s="44">
        <v>3.72</v>
      </c>
      <c r="J155" s="44">
        <v>3.72</v>
      </c>
      <c r="K155" s="44">
        <v>3.72</v>
      </c>
      <c r="L155" s="44">
        <v>3.72</v>
      </c>
      <c r="M155" s="44">
        <v>3.72</v>
      </c>
      <c r="N155" s="44">
        <v>3.72</v>
      </c>
      <c r="O155" s="44">
        <v>3.72</v>
      </c>
      <c r="P155" s="44">
        <v>3.72</v>
      </c>
      <c r="Q155" s="44">
        <v>3.72</v>
      </c>
      <c r="R155" s="44">
        <v>3.72</v>
      </c>
      <c r="S155" s="44">
        <v>3.72</v>
      </c>
      <c r="T155" s="44">
        <v>3.72</v>
      </c>
      <c r="U155" s="44">
        <v>3.72</v>
      </c>
      <c r="V155" s="44">
        <v>3.72</v>
      </c>
      <c r="W155" s="44">
        <v>3.72</v>
      </c>
      <c r="X155" s="44">
        <v>3.72</v>
      </c>
      <c r="Y155" s="44">
        <v>3.72</v>
      </c>
      <c r="Z155" s="44">
        <v>3.72</v>
      </c>
      <c r="AA155" s="44">
        <v>3.72</v>
      </c>
    </row>
    <row r="156" spans="1:27" ht="12.75" customHeight="1" outlineLevel="1" x14ac:dyDescent="0.2">
      <c r="A156" s="99" t="s">
        <v>993</v>
      </c>
      <c r="B156" s="63" t="s">
        <v>878</v>
      </c>
      <c r="C156" s="43" t="s">
        <v>79</v>
      </c>
      <c r="D156" s="44">
        <f>$D$12</f>
        <v>175.36</v>
      </c>
      <c r="E156" s="44">
        <f t="shared" ref="E156:AA156" si="98">$D$12</f>
        <v>175.36</v>
      </c>
      <c r="F156" s="44">
        <f t="shared" si="98"/>
        <v>175.36</v>
      </c>
      <c r="G156" s="44">
        <f t="shared" si="98"/>
        <v>175.36</v>
      </c>
      <c r="H156" s="44">
        <f t="shared" si="98"/>
        <v>175.36</v>
      </c>
      <c r="I156" s="44">
        <f t="shared" si="98"/>
        <v>175.36</v>
      </c>
      <c r="J156" s="44">
        <f t="shared" si="98"/>
        <v>175.36</v>
      </c>
      <c r="K156" s="44">
        <f t="shared" si="98"/>
        <v>175.36</v>
      </c>
      <c r="L156" s="44">
        <f t="shared" si="98"/>
        <v>175.36</v>
      </c>
      <c r="M156" s="44">
        <f t="shared" si="98"/>
        <v>175.36</v>
      </c>
      <c r="N156" s="44">
        <f t="shared" si="98"/>
        <v>175.36</v>
      </c>
      <c r="O156" s="44">
        <f t="shared" si="98"/>
        <v>175.36</v>
      </c>
      <c r="P156" s="44">
        <f t="shared" si="98"/>
        <v>175.36</v>
      </c>
      <c r="Q156" s="44">
        <f t="shared" si="98"/>
        <v>175.36</v>
      </c>
      <c r="R156" s="44">
        <f t="shared" si="98"/>
        <v>175.36</v>
      </c>
      <c r="S156" s="44">
        <f t="shared" si="98"/>
        <v>175.36</v>
      </c>
      <c r="T156" s="44">
        <f t="shared" si="98"/>
        <v>175.36</v>
      </c>
      <c r="U156" s="44">
        <f t="shared" si="98"/>
        <v>175.36</v>
      </c>
      <c r="V156" s="44">
        <f t="shared" si="98"/>
        <v>175.36</v>
      </c>
      <c r="W156" s="44">
        <f t="shared" si="98"/>
        <v>175.36</v>
      </c>
      <c r="X156" s="44">
        <f t="shared" si="98"/>
        <v>175.36</v>
      </c>
      <c r="Y156" s="44">
        <f t="shared" si="98"/>
        <v>175.36</v>
      </c>
      <c r="Z156" s="44">
        <f t="shared" si="98"/>
        <v>175.36</v>
      </c>
      <c r="AA156" s="44">
        <f t="shared" si="98"/>
        <v>175.36</v>
      </c>
    </row>
    <row r="157" spans="1:27" ht="12.75" customHeight="1" outlineLevel="1" x14ac:dyDescent="0.2">
      <c r="A157" s="99" t="s">
        <v>994</v>
      </c>
      <c r="B157" s="63" t="s">
        <v>874</v>
      </c>
      <c r="C157" s="43" t="s">
        <v>79</v>
      </c>
      <c r="D157" s="44">
        <f>$D$13</f>
        <v>216.36</v>
      </c>
      <c r="E157" s="44">
        <f t="shared" ref="E157:AA157" si="99">$D$13</f>
        <v>216.36</v>
      </c>
      <c r="F157" s="44">
        <f t="shared" si="99"/>
        <v>216.36</v>
      </c>
      <c r="G157" s="44">
        <f t="shared" si="99"/>
        <v>216.36</v>
      </c>
      <c r="H157" s="44">
        <f t="shared" si="99"/>
        <v>216.36</v>
      </c>
      <c r="I157" s="44">
        <f t="shared" si="99"/>
        <v>216.36</v>
      </c>
      <c r="J157" s="44">
        <f t="shared" si="99"/>
        <v>216.36</v>
      </c>
      <c r="K157" s="44">
        <f t="shared" si="99"/>
        <v>216.36</v>
      </c>
      <c r="L157" s="44">
        <f t="shared" si="99"/>
        <v>216.36</v>
      </c>
      <c r="M157" s="44">
        <f t="shared" si="99"/>
        <v>216.36</v>
      </c>
      <c r="N157" s="44">
        <f t="shared" si="99"/>
        <v>216.36</v>
      </c>
      <c r="O157" s="44">
        <f t="shared" si="99"/>
        <v>216.36</v>
      </c>
      <c r="P157" s="44">
        <f t="shared" si="99"/>
        <v>216.36</v>
      </c>
      <c r="Q157" s="44">
        <f t="shared" si="99"/>
        <v>216.36</v>
      </c>
      <c r="R157" s="44">
        <f t="shared" si="99"/>
        <v>216.36</v>
      </c>
      <c r="S157" s="44">
        <f t="shared" si="99"/>
        <v>216.36</v>
      </c>
      <c r="T157" s="44">
        <f t="shared" si="99"/>
        <v>216.36</v>
      </c>
      <c r="U157" s="44">
        <f t="shared" si="99"/>
        <v>216.36</v>
      </c>
      <c r="V157" s="44">
        <f t="shared" si="99"/>
        <v>216.36</v>
      </c>
      <c r="W157" s="44">
        <f t="shared" si="99"/>
        <v>216.36</v>
      </c>
      <c r="X157" s="44">
        <f t="shared" si="99"/>
        <v>216.36</v>
      </c>
      <c r="Y157" s="44">
        <f t="shared" si="99"/>
        <v>216.36</v>
      </c>
      <c r="Z157" s="44">
        <f t="shared" si="99"/>
        <v>216.36</v>
      </c>
      <c r="AA157" s="44">
        <f t="shared" si="99"/>
        <v>216.36</v>
      </c>
    </row>
    <row r="158" spans="1:27" x14ac:dyDescent="0.2">
      <c r="A158" s="98" t="s">
        <v>995</v>
      </c>
      <c r="B158" s="28" t="str">
        <f>"26"&amp;"."&amp;$B$218&amp;"."&amp;$B$219</f>
        <v>26.12.2023</v>
      </c>
      <c r="C158" s="90" t="s">
        <v>76</v>
      </c>
      <c r="D158" s="91">
        <f>ROUND(((D159+D160+D162+D161+D163)/1000),5)</f>
        <v>3.78348</v>
      </c>
      <c r="E158" s="91">
        <f t="shared" ref="E158:AA158" si="100">ROUND(((E159+E160+E162+E161+E163)/1000),5)</f>
        <v>3.7200500000000001</v>
      </c>
      <c r="F158" s="91">
        <f t="shared" si="100"/>
        <v>3.7244799999999998</v>
      </c>
      <c r="G158" s="91">
        <f t="shared" si="100"/>
        <v>3.6933400000000001</v>
      </c>
      <c r="H158" s="91">
        <f t="shared" si="100"/>
        <v>3.69678</v>
      </c>
      <c r="I158" s="91">
        <f t="shared" si="100"/>
        <v>3.7848299999999999</v>
      </c>
      <c r="J158" s="91">
        <f t="shared" si="100"/>
        <v>3.90652</v>
      </c>
      <c r="K158" s="91">
        <f t="shared" si="100"/>
        <v>4.1711900000000002</v>
      </c>
      <c r="L158" s="91">
        <f t="shared" si="100"/>
        <v>4.4794900000000002</v>
      </c>
      <c r="M158" s="91">
        <f t="shared" si="100"/>
        <v>4.5214999999999996</v>
      </c>
      <c r="N158" s="91">
        <f t="shared" si="100"/>
        <v>4.5185500000000003</v>
      </c>
      <c r="O158" s="91">
        <f t="shared" si="100"/>
        <v>4.5801699999999999</v>
      </c>
      <c r="P158" s="91">
        <f t="shared" si="100"/>
        <v>4.5247999999999999</v>
      </c>
      <c r="Q158" s="91">
        <f t="shared" si="100"/>
        <v>4.5343200000000001</v>
      </c>
      <c r="R158" s="91">
        <f t="shared" si="100"/>
        <v>4.5765500000000001</v>
      </c>
      <c r="S158" s="91">
        <f t="shared" si="100"/>
        <v>4.5041700000000002</v>
      </c>
      <c r="T158" s="91">
        <f t="shared" si="100"/>
        <v>4.5379500000000004</v>
      </c>
      <c r="U158" s="91">
        <f t="shared" si="100"/>
        <v>4.5580800000000004</v>
      </c>
      <c r="V158" s="91">
        <f t="shared" si="100"/>
        <v>4.52095</v>
      </c>
      <c r="W158" s="91">
        <f t="shared" si="100"/>
        <v>4.52562</v>
      </c>
      <c r="X158" s="91">
        <f t="shared" si="100"/>
        <v>4.4570999999999996</v>
      </c>
      <c r="Y158" s="91">
        <f t="shared" si="100"/>
        <v>4.2820600000000004</v>
      </c>
      <c r="Z158" s="91">
        <f t="shared" si="100"/>
        <v>4.0248799999999996</v>
      </c>
      <c r="AA158" s="91">
        <f t="shared" si="100"/>
        <v>3.8149500000000001</v>
      </c>
    </row>
    <row r="159" spans="1:27" ht="12.75" customHeight="1" outlineLevel="1" x14ac:dyDescent="0.2">
      <c r="A159" s="99" t="s">
        <v>996</v>
      </c>
      <c r="B159" s="63" t="s">
        <v>238</v>
      </c>
      <c r="C159" s="43" t="s">
        <v>79</v>
      </c>
      <c r="D159" s="44">
        <v>1165.1500000000001</v>
      </c>
      <c r="E159" s="44">
        <v>1101.72</v>
      </c>
      <c r="F159" s="44">
        <v>1106.1500000000001</v>
      </c>
      <c r="G159" s="44">
        <v>1075.01</v>
      </c>
      <c r="H159" s="44">
        <v>1078.45</v>
      </c>
      <c r="I159" s="44">
        <v>1166.5</v>
      </c>
      <c r="J159" s="44">
        <v>1288.19</v>
      </c>
      <c r="K159" s="44">
        <v>1552.86</v>
      </c>
      <c r="L159" s="44">
        <v>1861.16</v>
      </c>
      <c r="M159" s="44">
        <v>1903.17</v>
      </c>
      <c r="N159" s="44">
        <v>1900.22</v>
      </c>
      <c r="O159" s="44">
        <v>1961.84</v>
      </c>
      <c r="P159" s="44">
        <v>1906.47</v>
      </c>
      <c r="Q159" s="44">
        <v>1915.99</v>
      </c>
      <c r="R159" s="44">
        <v>1958.22</v>
      </c>
      <c r="S159" s="44">
        <v>1885.84</v>
      </c>
      <c r="T159" s="44">
        <v>1919.62</v>
      </c>
      <c r="U159" s="44">
        <v>1939.75</v>
      </c>
      <c r="V159" s="44">
        <v>1902.62</v>
      </c>
      <c r="W159" s="44">
        <v>1907.29</v>
      </c>
      <c r="X159" s="44">
        <v>1838.77</v>
      </c>
      <c r="Y159" s="44">
        <v>1663.73</v>
      </c>
      <c r="Z159" s="44">
        <v>1406.55</v>
      </c>
      <c r="AA159" s="44">
        <v>1196.6199999999999</v>
      </c>
    </row>
    <row r="160" spans="1:27" ht="12.75" customHeight="1" outlineLevel="1" x14ac:dyDescent="0.2">
      <c r="A160" s="99" t="s">
        <v>997</v>
      </c>
      <c r="B160" s="63" t="s">
        <v>90</v>
      </c>
      <c r="C160" s="43" t="s">
        <v>79</v>
      </c>
      <c r="D160" s="44">
        <f>$D$10</f>
        <v>2222.89</v>
      </c>
      <c r="E160" s="44">
        <f t="shared" ref="E160:AA160" si="101">$D$10</f>
        <v>2222.89</v>
      </c>
      <c r="F160" s="44">
        <f t="shared" si="101"/>
        <v>2222.89</v>
      </c>
      <c r="G160" s="44">
        <f t="shared" si="101"/>
        <v>2222.89</v>
      </c>
      <c r="H160" s="44">
        <f t="shared" si="101"/>
        <v>2222.89</v>
      </c>
      <c r="I160" s="44">
        <f t="shared" si="101"/>
        <v>2222.89</v>
      </c>
      <c r="J160" s="44">
        <f t="shared" si="101"/>
        <v>2222.89</v>
      </c>
      <c r="K160" s="44">
        <f t="shared" si="101"/>
        <v>2222.89</v>
      </c>
      <c r="L160" s="44">
        <f t="shared" si="101"/>
        <v>2222.89</v>
      </c>
      <c r="M160" s="44">
        <f t="shared" si="101"/>
        <v>2222.89</v>
      </c>
      <c r="N160" s="44">
        <f t="shared" si="101"/>
        <v>2222.89</v>
      </c>
      <c r="O160" s="44">
        <f t="shared" si="101"/>
        <v>2222.89</v>
      </c>
      <c r="P160" s="44">
        <f t="shared" si="101"/>
        <v>2222.89</v>
      </c>
      <c r="Q160" s="44">
        <f t="shared" si="101"/>
        <v>2222.89</v>
      </c>
      <c r="R160" s="44">
        <f t="shared" si="101"/>
        <v>2222.89</v>
      </c>
      <c r="S160" s="44">
        <f t="shared" si="101"/>
        <v>2222.89</v>
      </c>
      <c r="T160" s="44">
        <f t="shared" si="101"/>
        <v>2222.89</v>
      </c>
      <c r="U160" s="44">
        <f t="shared" si="101"/>
        <v>2222.89</v>
      </c>
      <c r="V160" s="44">
        <f t="shared" si="101"/>
        <v>2222.89</v>
      </c>
      <c r="W160" s="44">
        <f t="shared" si="101"/>
        <v>2222.89</v>
      </c>
      <c r="X160" s="44">
        <f t="shared" si="101"/>
        <v>2222.89</v>
      </c>
      <c r="Y160" s="44">
        <f t="shared" si="101"/>
        <v>2222.89</v>
      </c>
      <c r="Z160" s="44">
        <f t="shared" si="101"/>
        <v>2222.89</v>
      </c>
      <c r="AA160" s="44">
        <f t="shared" si="101"/>
        <v>2222.89</v>
      </c>
    </row>
    <row r="161" spans="1:27" ht="12.75" customHeight="1" outlineLevel="1" x14ac:dyDescent="0.2">
      <c r="A161" s="99" t="s">
        <v>998</v>
      </c>
      <c r="B161" s="63" t="s">
        <v>83</v>
      </c>
      <c r="C161" s="43" t="s">
        <v>79</v>
      </c>
      <c r="D161" s="44">
        <v>3.72</v>
      </c>
      <c r="E161" s="44">
        <v>3.72</v>
      </c>
      <c r="F161" s="44">
        <v>3.72</v>
      </c>
      <c r="G161" s="44">
        <v>3.72</v>
      </c>
      <c r="H161" s="44">
        <v>3.72</v>
      </c>
      <c r="I161" s="44">
        <v>3.72</v>
      </c>
      <c r="J161" s="44">
        <v>3.72</v>
      </c>
      <c r="K161" s="44">
        <v>3.72</v>
      </c>
      <c r="L161" s="44">
        <v>3.72</v>
      </c>
      <c r="M161" s="44">
        <v>3.72</v>
      </c>
      <c r="N161" s="44">
        <v>3.72</v>
      </c>
      <c r="O161" s="44">
        <v>3.72</v>
      </c>
      <c r="P161" s="44">
        <v>3.72</v>
      </c>
      <c r="Q161" s="44">
        <v>3.72</v>
      </c>
      <c r="R161" s="44">
        <v>3.72</v>
      </c>
      <c r="S161" s="44">
        <v>3.72</v>
      </c>
      <c r="T161" s="44">
        <v>3.72</v>
      </c>
      <c r="U161" s="44">
        <v>3.72</v>
      </c>
      <c r="V161" s="44">
        <v>3.72</v>
      </c>
      <c r="W161" s="44">
        <v>3.72</v>
      </c>
      <c r="X161" s="44">
        <v>3.72</v>
      </c>
      <c r="Y161" s="44">
        <v>3.72</v>
      </c>
      <c r="Z161" s="44">
        <v>3.72</v>
      </c>
      <c r="AA161" s="44">
        <v>3.72</v>
      </c>
    </row>
    <row r="162" spans="1:27" ht="12.75" customHeight="1" outlineLevel="1" x14ac:dyDescent="0.2">
      <c r="A162" s="99" t="s">
        <v>999</v>
      </c>
      <c r="B162" s="63" t="s">
        <v>878</v>
      </c>
      <c r="C162" s="43" t="s">
        <v>79</v>
      </c>
      <c r="D162" s="44">
        <f>$D$12</f>
        <v>175.36</v>
      </c>
      <c r="E162" s="44">
        <f t="shared" ref="E162:AA162" si="102">$D$12</f>
        <v>175.36</v>
      </c>
      <c r="F162" s="44">
        <f t="shared" si="102"/>
        <v>175.36</v>
      </c>
      <c r="G162" s="44">
        <f t="shared" si="102"/>
        <v>175.36</v>
      </c>
      <c r="H162" s="44">
        <f t="shared" si="102"/>
        <v>175.36</v>
      </c>
      <c r="I162" s="44">
        <f t="shared" si="102"/>
        <v>175.36</v>
      </c>
      <c r="J162" s="44">
        <f t="shared" si="102"/>
        <v>175.36</v>
      </c>
      <c r="K162" s="44">
        <f t="shared" si="102"/>
        <v>175.36</v>
      </c>
      <c r="L162" s="44">
        <f t="shared" si="102"/>
        <v>175.36</v>
      </c>
      <c r="M162" s="44">
        <f t="shared" si="102"/>
        <v>175.36</v>
      </c>
      <c r="N162" s="44">
        <f t="shared" si="102"/>
        <v>175.36</v>
      </c>
      <c r="O162" s="44">
        <f t="shared" si="102"/>
        <v>175.36</v>
      </c>
      <c r="P162" s="44">
        <f t="shared" si="102"/>
        <v>175.36</v>
      </c>
      <c r="Q162" s="44">
        <f t="shared" si="102"/>
        <v>175.36</v>
      </c>
      <c r="R162" s="44">
        <f t="shared" si="102"/>
        <v>175.36</v>
      </c>
      <c r="S162" s="44">
        <f t="shared" si="102"/>
        <v>175.36</v>
      </c>
      <c r="T162" s="44">
        <f t="shared" si="102"/>
        <v>175.36</v>
      </c>
      <c r="U162" s="44">
        <f t="shared" si="102"/>
        <v>175.36</v>
      </c>
      <c r="V162" s="44">
        <f t="shared" si="102"/>
        <v>175.36</v>
      </c>
      <c r="W162" s="44">
        <f t="shared" si="102"/>
        <v>175.36</v>
      </c>
      <c r="X162" s="44">
        <f t="shared" si="102"/>
        <v>175.36</v>
      </c>
      <c r="Y162" s="44">
        <f t="shared" si="102"/>
        <v>175.36</v>
      </c>
      <c r="Z162" s="44">
        <f t="shared" si="102"/>
        <v>175.36</v>
      </c>
      <c r="AA162" s="44">
        <f t="shared" si="102"/>
        <v>175.36</v>
      </c>
    </row>
    <row r="163" spans="1:27" ht="12.75" customHeight="1" outlineLevel="1" x14ac:dyDescent="0.2">
      <c r="A163" s="99" t="s">
        <v>1000</v>
      </c>
      <c r="B163" s="63" t="s">
        <v>874</v>
      </c>
      <c r="C163" s="43" t="s">
        <v>79</v>
      </c>
      <c r="D163" s="44">
        <f>$D$13</f>
        <v>216.36</v>
      </c>
      <c r="E163" s="44">
        <f t="shared" ref="E163:AA163" si="103">$D$13</f>
        <v>216.36</v>
      </c>
      <c r="F163" s="44">
        <f t="shared" si="103"/>
        <v>216.36</v>
      </c>
      <c r="G163" s="44">
        <f t="shared" si="103"/>
        <v>216.36</v>
      </c>
      <c r="H163" s="44">
        <f t="shared" si="103"/>
        <v>216.36</v>
      </c>
      <c r="I163" s="44">
        <f t="shared" si="103"/>
        <v>216.36</v>
      </c>
      <c r="J163" s="44">
        <f t="shared" si="103"/>
        <v>216.36</v>
      </c>
      <c r="K163" s="44">
        <f t="shared" si="103"/>
        <v>216.36</v>
      </c>
      <c r="L163" s="44">
        <f t="shared" si="103"/>
        <v>216.36</v>
      </c>
      <c r="M163" s="44">
        <f t="shared" si="103"/>
        <v>216.36</v>
      </c>
      <c r="N163" s="44">
        <f t="shared" si="103"/>
        <v>216.36</v>
      </c>
      <c r="O163" s="44">
        <f t="shared" si="103"/>
        <v>216.36</v>
      </c>
      <c r="P163" s="44">
        <f t="shared" si="103"/>
        <v>216.36</v>
      </c>
      <c r="Q163" s="44">
        <f t="shared" si="103"/>
        <v>216.36</v>
      </c>
      <c r="R163" s="44">
        <f t="shared" si="103"/>
        <v>216.36</v>
      </c>
      <c r="S163" s="44">
        <f t="shared" si="103"/>
        <v>216.36</v>
      </c>
      <c r="T163" s="44">
        <f t="shared" si="103"/>
        <v>216.36</v>
      </c>
      <c r="U163" s="44">
        <f t="shared" si="103"/>
        <v>216.36</v>
      </c>
      <c r="V163" s="44">
        <f t="shared" si="103"/>
        <v>216.36</v>
      </c>
      <c r="W163" s="44">
        <f t="shared" si="103"/>
        <v>216.36</v>
      </c>
      <c r="X163" s="44">
        <f t="shared" si="103"/>
        <v>216.36</v>
      </c>
      <c r="Y163" s="44">
        <f t="shared" si="103"/>
        <v>216.36</v>
      </c>
      <c r="Z163" s="44">
        <f t="shared" si="103"/>
        <v>216.36</v>
      </c>
      <c r="AA163" s="44">
        <f t="shared" si="103"/>
        <v>216.36</v>
      </c>
    </row>
    <row r="164" spans="1:27" x14ac:dyDescent="0.2">
      <c r="A164" s="98" t="s">
        <v>1001</v>
      </c>
      <c r="B164" s="28" t="str">
        <f>"27"&amp;"."&amp;$B$218&amp;"."&amp;$B$219</f>
        <v>27.12.2023</v>
      </c>
      <c r="C164" s="90" t="s">
        <v>76</v>
      </c>
      <c r="D164" s="91">
        <f>ROUND(((D165+D166+D168+D167+D169)/1000),5)</f>
        <v>3.7561800000000001</v>
      </c>
      <c r="E164" s="91">
        <f t="shared" ref="E164:AA164" si="104">ROUND(((E165+E166+E168+E167+E169)/1000),5)</f>
        <v>3.7106300000000001</v>
      </c>
      <c r="F164" s="91">
        <f t="shared" si="104"/>
        <v>3.6697799999999998</v>
      </c>
      <c r="G164" s="91">
        <f t="shared" si="104"/>
        <v>3.66005</v>
      </c>
      <c r="H164" s="91">
        <f t="shared" si="104"/>
        <v>3.6961400000000002</v>
      </c>
      <c r="I164" s="91">
        <f t="shared" si="104"/>
        <v>3.7860399999999998</v>
      </c>
      <c r="J164" s="91">
        <f t="shared" si="104"/>
        <v>3.9449900000000002</v>
      </c>
      <c r="K164" s="91">
        <f t="shared" si="104"/>
        <v>4.2743599999999997</v>
      </c>
      <c r="L164" s="91">
        <f t="shared" si="104"/>
        <v>4.5451899999999998</v>
      </c>
      <c r="M164" s="91">
        <f t="shared" si="104"/>
        <v>4.5828600000000002</v>
      </c>
      <c r="N164" s="91">
        <f t="shared" si="104"/>
        <v>4.6504099999999999</v>
      </c>
      <c r="O164" s="91">
        <f t="shared" si="104"/>
        <v>4.7086600000000001</v>
      </c>
      <c r="P164" s="91">
        <f t="shared" si="104"/>
        <v>4.6874900000000004</v>
      </c>
      <c r="Q164" s="91">
        <f t="shared" si="104"/>
        <v>4.7033500000000004</v>
      </c>
      <c r="R164" s="91">
        <f t="shared" si="104"/>
        <v>4.6984199999999996</v>
      </c>
      <c r="S164" s="91">
        <f t="shared" si="104"/>
        <v>4.6181900000000002</v>
      </c>
      <c r="T164" s="91">
        <f t="shared" si="104"/>
        <v>4.6594499999999996</v>
      </c>
      <c r="U164" s="91">
        <f t="shared" si="104"/>
        <v>4.6600700000000002</v>
      </c>
      <c r="V164" s="91">
        <f t="shared" si="104"/>
        <v>4.6361699999999999</v>
      </c>
      <c r="W164" s="91">
        <f t="shared" si="104"/>
        <v>4.6193600000000004</v>
      </c>
      <c r="X164" s="91">
        <f t="shared" si="104"/>
        <v>4.4412099999999999</v>
      </c>
      <c r="Y164" s="91">
        <f t="shared" si="104"/>
        <v>4.2284699999999997</v>
      </c>
      <c r="Z164" s="91">
        <f t="shared" si="104"/>
        <v>3.93668</v>
      </c>
      <c r="AA164" s="91">
        <f t="shared" si="104"/>
        <v>3.7688600000000001</v>
      </c>
    </row>
    <row r="165" spans="1:27" ht="12.75" customHeight="1" outlineLevel="1" x14ac:dyDescent="0.2">
      <c r="A165" s="99" t="s">
        <v>1002</v>
      </c>
      <c r="B165" s="63" t="s">
        <v>238</v>
      </c>
      <c r="C165" s="43" t="s">
        <v>79</v>
      </c>
      <c r="D165" s="44">
        <v>1137.8499999999999</v>
      </c>
      <c r="E165" s="44">
        <v>1092.3</v>
      </c>
      <c r="F165" s="44">
        <v>1051.45</v>
      </c>
      <c r="G165" s="44">
        <v>1041.72</v>
      </c>
      <c r="H165" s="44">
        <v>1077.81</v>
      </c>
      <c r="I165" s="44">
        <v>1167.71</v>
      </c>
      <c r="J165" s="44">
        <v>1326.66</v>
      </c>
      <c r="K165" s="44">
        <v>1656.03</v>
      </c>
      <c r="L165" s="44">
        <v>1926.86</v>
      </c>
      <c r="M165" s="44">
        <v>1964.53</v>
      </c>
      <c r="N165" s="44">
        <v>2032.08</v>
      </c>
      <c r="O165" s="44">
        <v>2090.33</v>
      </c>
      <c r="P165" s="44">
        <v>2069.16</v>
      </c>
      <c r="Q165" s="44">
        <v>2085.02</v>
      </c>
      <c r="R165" s="44">
        <v>2080.09</v>
      </c>
      <c r="S165" s="44">
        <v>1999.86</v>
      </c>
      <c r="T165" s="44">
        <v>2041.12</v>
      </c>
      <c r="U165" s="44">
        <v>2041.74</v>
      </c>
      <c r="V165" s="44">
        <v>2017.84</v>
      </c>
      <c r="W165" s="44">
        <v>2001.03</v>
      </c>
      <c r="X165" s="44">
        <v>1822.88</v>
      </c>
      <c r="Y165" s="44">
        <v>1610.14</v>
      </c>
      <c r="Z165" s="44">
        <v>1318.35</v>
      </c>
      <c r="AA165" s="44">
        <v>1150.53</v>
      </c>
    </row>
    <row r="166" spans="1:27" ht="12.75" customHeight="1" outlineLevel="1" x14ac:dyDescent="0.2">
      <c r="A166" s="99" t="s">
        <v>1003</v>
      </c>
      <c r="B166" s="63" t="s">
        <v>90</v>
      </c>
      <c r="C166" s="43" t="s">
        <v>79</v>
      </c>
      <c r="D166" s="44">
        <f>$D$10</f>
        <v>2222.89</v>
      </c>
      <c r="E166" s="44">
        <f t="shared" ref="E166:AA166" si="105">$D$10</f>
        <v>2222.89</v>
      </c>
      <c r="F166" s="44">
        <f t="shared" si="105"/>
        <v>2222.89</v>
      </c>
      <c r="G166" s="44">
        <f t="shared" si="105"/>
        <v>2222.89</v>
      </c>
      <c r="H166" s="44">
        <f t="shared" si="105"/>
        <v>2222.89</v>
      </c>
      <c r="I166" s="44">
        <f t="shared" si="105"/>
        <v>2222.89</v>
      </c>
      <c r="J166" s="44">
        <f t="shared" si="105"/>
        <v>2222.89</v>
      </c>
      <c r="K166" s="44">
        <f t="shared" si="105"/>
        <v>2222.89</v>
      </c>
      <c r="L166" s="44">
        <f t="shared" si="105"/>
        <v>2222.89</v>
      </c>
      <c r="M166" s="44">
        <f t="shared" si="105"/>
        <v>2222.89</v>
      </c>
      <c r="N166" s="44">
        <f t="shared" si="105"/>
        <v>2222.89</v>
      </c>
      <c r="O166" s="44">
        <f t="shared" si="105"/>
        <v>2222.89</v>
      </c>
      <c r="P166" s="44">
        <f t="shared" si="105"/>
        <v>2222.89</v>
      </c>
      <c r="Q166" s="44">
        <f t="shared" si="105"/>
        <v>2222.89</v>
      </c>
      <c r="R166" s="44">
        <f t="shared" si="105"/>
        <v>2222.89</v>
      </c>
      <c r="S166" s="44">
        <f t="shared" si="105"/>
        <v>2222.89</v>
      </c>
      <c r="T166" s="44">
        <f t="shared" si="105"/>
        <v>2222.89</v>
      </c>
      <c r="U166" s="44">
        <f t="shared" si="105"/>
        <v>2222.89</v>
      </c>
      <c r="V166" s="44">
        <f t="shared" si="105"/>
        <v>2222.89</v>
      </c>
      <c r="W166" s="44">
        <f t="shared" si="105"/>
        <v>2222.89</v>
      </c>
      <c r="X166" s="44">
        <f t="shared" si="105"/>
        <v>2222.89</v>
      </c>
      <c r="Y166" s="44">
        <f t="shared" si="105"/>
        <v>2222.89</v>
      </c>
      <c r="Z166" s="44">
        <f t="shared" si="105"/>
        <v>2222.89</v>
      </c>
      <c r="AA166" s="44">
        <f t="shared" si="105"/>
        <v>2222.89</v>
      </c>
    </row>
    <row r="167" spans="1:27" ht="12.75" customHeight="1" outlineLevel="1" x14ac:dyDescent="0.2">
      <c r="A167" s="99" t="s">
        <v>1004</v>
      </c>
      <c r="B167" s="63" t="s">
        <v>83</v>
      </c>
      <c r="C167" s="43" t="s">
        <v>79</v>
      </c>
      <c r="D167" s="44">
        <v>3.72</v>
      </c>
      <c r="E167" s="44">
        <v>3.72</v>
      </c>
      <c r="F167" s="44">
        <v>3.72</v>
      </c>
      <c r="G167" s="44">
        <v>3.72</v>
      </c>
      <c r="H167" s="44">
        <v>3.72</v>
      </c>
      <c r="I167" s="44">
        <v>3.72</v>
      </c>
      <c r="J167" s="44">
        <v>3.72</v>
      </c>
      <c r="K167" s="44">
        <v>3.72</v>
      </c>
      <c r="L167" s="44">
        <v>3.72</v>
      </c>
      <c r="M167" s="44">
        <v>3.72</v>
      </c>
      <c r="N167" s="44">
        <v>3.72</v>
      </c>
      <c r="O167" s="44">
        <v>3.72</v>
      </c>
      <c r="P167" s="44">
        <v>3.72</v>
      </c>
      <c r="Q167" s="44">
        <v>3.72</v>
      </c>
      <c r="R167" s="44">
        <v>3.72</v>
      </c>
      <c r="S167" s="44">
        <v>3.72</v>
      </c>
      <c r="T167" s="44">
        <v>3.72</v>
      </c>
      <c r="U167" s="44">
        <v>3.72</v>
      </c>
      <c r="V167" s="44">
        <v>3.72</v>
      </c>
      <c r="W167" s="44">
        <v>3.72</v>
      </c>
      <c r="X167" s="44">
        <v>3.72</v>
      </c>
      <c r="Y167" s="44">
        <v>3.72</v>
      </c>
      <c r="Z167" s="44">
        <v>3.72</v>
      </c>
      <c r="AA167" s="44">
        <v>3.72</v>
      </c>
    </row>
    <row r="168" spans="1:27" ht="12.75" customHeight="1" outlineLevel="1" x14ac:dyDescent="0.2">
      <c r="A168" s="99" t="s">
        <v>1005</v>
      </c>
      <c r="B168" s="63" t="s">
        <v>878</v>
      </c>
      <c r="C168" s="43" t="s">
        <v>79</v>
      </c>
      <c r="D168" s="44">
        <f>$D$12</f>
        <v>175.36</v>
      </c>
      <c r="E168" s="44">
        <f t="shared" ref="E168:AA168" si="106">$D$12</f>
        <v>175.36</v>
      </c>
      <c r="F168" s="44">
        <f t="shared" si="106"/>
        <v>175.36</v>
      </c>
      <c r="G168" s="44">
        <f t="shared" si="106"/>
        <v>175.36</v>
      </c>
      <c r="H168" s="44">
        <f t="shared" si="106"/>
        <v>175.36</v>
      </c>
      <c r="I168" s="44">
        <f t="shared" si="106"/>
        <v>175.36</v>
      </c>
      <c r="J168" s="44">
        <f t="shared" si="106"/>
        <v>175.36</v>
      </c>
      <c r="K168" s="44">
        <f t="shared" si="106"/>
        <v>175.36</v>
      </c>
      <c r="L168" s="44">
        <f t="shared" si="106"/>
        <v>175.36</v>
      </c>
      <c r="M168" s="44">
        <f t="shared" si="106"/>
        <v>175.36</v>
      </c>
      <c r="N168" s="44">
        <f t="shared" si="106"/>
        <v>175.36</v>
      </c>
      <c r="O168" s="44">
        <f t="shared" si="106"/>
        <v>175.36</v>
      </c>
      <c r="P168" s="44">
        <f t="shared" si="106"/>
        <v>175.36</v>
      </c>
      <c r="Q168" s="44">
        <f t="shared" si="106"/>
        <v>175.36</v>
      </c>
      <c r="R168" s="44">
        <f t="shared" si="106"/>
        <v>175.36</v>
      </c>
      <c r="S168" s="44">
        <f t="shared" si="106"/>
        <v>175.36</v>
      </c>
      <c r="T168" s="44">
        <f t="shared" si="106"/>
        <v>175.36</v>
      </c>
      <c r="U168" s="44">
        <f t="shared" si="106"/>
        <v>175.36</v>
      </c>
      <c r="V168" s="44">
        <f t="shared" si="106"/>
        <v>175.36</v>
      </c>
      <c r="W168" s="44">
        <f t="shared" si="106"/>
        <v>175.36</v>
      </c>
      <c r="X168" s="44">
        <f t="shared" si="106"/>
        <v>175.36</v>
      </c>
      <c r="Y168" s="44">
        <f t="shared" si="106"/>
        <v>175.36</v>
      </c>
      <c r="Z168" s="44">
        <f t="shared" si="106"/>
        <v>175.36</v>
      </c>
      <c r="AA168" s="44">
        <f t="shared" si="106"/>
        <v>175.36</v>
      </c>
    </row>
    <row r="169" spans="1:27" ht="12.75" customHeight="1" outlineLevel="1" x14ac:dyDescent="0.2">
      <c r="A169" s="99" t="s">
        <v>1006</v>
      </c>
      <c r="B169" s="63" t="s">
        <v>874</v>
      </c>
      <c r="C169" s="43" t="s">
        <v>79</v>
      </c>
      <c r="D169" s="44">
        <f>$D$13</f>
        <v>216.36</v>
      </c>
      <c r="E169" s="44">
        <f t="shared" ref="E169:AA169" si="107">$D$13</f>
        <v>216.36</v>
      </c>
      <c r="F169" s="44">
        <f t="shared" si="107"/>
        <v>216.36</v>
      </c>
      <c r="G169" s="44">
        <f t="shared" si="107"/>
        <v>216.36</v>
      </c>
      <c r="H169" s="44">
        <f t="shared" si="107"/>
        <v>216.36</v>
      </c>
      <c r="I169" s="44">
        <f t="shared" si="107"/>
        <v>216.36</v>
      </c>
      <c r="J169" s="44">
        <f t="shared" si="107"/>
        <v>216.36</v>
      </c>
      <c r="K169" s="44">
        <f t="shared" si="107"/>
        <v>216.36</v>
      </c>
      <c r="L169" s="44">
        <f t="shared" si="107"/>
        <v>216.36</v>
      </c>
      <c r="M169" s="44">
        <f t="shared" si="107"/>
        <v>216.36</v>
      </c>
      <c r="N169" s="44">
        <f t="shared" si="107"/>
        <v>216.36</v>
      </c>
      <c r="O169" s="44">
        <f t="shared" si="107"/>
        <v>216.36</v>
      </c>
      <c r="P169" s="44">
        <f t="shared" si="107"/>
        <v>216.36</v>
      </c>
      <c r="Q169" s="44">
        <f t="shared" si="107"/>
        <v>216.36</v>
      </c>
      <c r="R169" s="44">
        <f t="shared" si="107"/>
        <v>216.36</v>
      </c>
      <c r="S169" s="44">
        <f t="shared" si="107"/>
        <v>216.36</v>
      </c>
      <c r="T169" s="44">
        <f t="shared" si="107"/>
        <v>216.36</v>
      </c>
      <c r="U169" s="44">
        <f t="shared" si="107"/>
        <v>216.36</v>
      </c>
      <c r="V169" s="44">
        <f t="shared" si="107"/>
        <v>216.36</v>
      </c>
      <c r="W169" s="44">
        <f t="shared" si="107"/>
        <v>216.36</v>
      </c>
      <c r="X169" s="44">
        <f t="shared" si="107"/>
        <v>216.36</v>
      </c>
      <c r="Y169" s="44">
        <f t="shared" si="107"/>
        <v>216.36</v>
      </c>
      <c r="Z169" s="44">
        <f t="shared" si="107"/>
        <v>216.36</v>
      </c>
      <c r="AA169" s="44">
        <f t="shared" si="107"/>
        <v>216.36</v>
      </c>
    </row>
    <row r="170" spans="1:27" x14ac:dyDescent="0.2">
      <c r="A170" s="98" t="s">
        <v>1007</v>
      </c>
      <c r="B170" s="28" t="str">
        <f>"28"&amp;"."&amp;$B$218&amp;"."&amp;$B$219</f>
        <v>28.12.2023</v>
      </c>
      <c r="C170" s="90" t="s">
        <v>76</v>
      </c>
      <c r="D170" s="91">
        <f>ROUND(((D171+D172+D174+D173+D175)/1000),5)</f>
        <v>3.7206000000000001</v>
      </c>
      <c r="E170" s="91">
        <f t="shared" ref="E170:AA170" si="108">ROUND(((E171+E172+E174+E173+E175)/1000),5)</f>
        <v>3.72566</v>
      </c>
      <c r="F170" s="91">
        <f t="shared" si="108"/>
        <v>3.7217799999999999</v>
      </c>
      <c r="G170" s="91">
        <f t="shared" si="108"/>
        <v>3.6752600000000002</v>
      </c>
      <c r="H170" s="91">
        <f t="shared" si="108"/>
        <v>3.6960000000000002</v>
      </c>
      <c r="I170" s="91">
        <f t="shared" si="108"/>
        <v>3.7230799999999999</v>
      </c>
      <c r="J170" s="91">
        <f t="shared" si="108"/>
        <v>3.8823099999999999</v>
      </c>
      <c r="K170" s="91">
        <f t="shared" si="108"/>
        <v>4.1379400000000004</v>
      </c>
      <c r="L170" s="91">
        <f t="shared" si="108"/>
        <v>4.5155000000000003</v>
      </c>
      <c r="M170" s="91">
        <f t="shared" si="108"/>
        <v>4.5540000000000003</v>
      </c>
      <c r="N170" s="91">
        <f t="shared" si="108"/>
        <v>4.5708599999999997</v>
      </c>
      <c r="O170" s="91">
        <f t="shared" si="108"/>
        <v>4.5893100000000002</v>
      </c>
      <c r="P170" s="91">
        <f t="shared" si="108"/>
        <v>4.57118</v>
      </c>
      <c r="Q170" s="91">
        <f t="shared" si="108"/>
        <v>4.5763299999999996</v>
      </c>
      <c r="R170" s="91">
        <f t="shared" si="108"/>
        <v>4.5763100000000003</v>
      </c>
      <c r="S170" s="91">
        <f t="shared" si="108"/>
        <v>4.5447699999999998</v>
      </c>
      <c r="T170" s="91">
        <f t="shared" si="108"/>
        <v>4.5797400000000001</v>
      </c>
      <c r="U170" s="91">
        <f t="shared" si="108"/>
        <v>4.5876700000000001</v>
      </c>
      <c r="V170" s="91">
        <f t="shared" si="108"/>
        <v>4.5622100000000003</v>
      </c>
      <c r="W170" s="91">
        <f t="shared" si="108"/>
        <v>4.5667999999999997</v>
      </c>
      <c r="X170" s="91">
        <f t="shared" si="108"/>
        <v>4.4244300000000001</v>
      </c>
      <c r="Y170" s="91">
        <f t="shared" si="108"/>
        <v>4.2355499999999999</v>
      </c>
      <c r="Z170" s="91">
        <f t="shared" si="108"/>
        <v>4.02881</v>
      </c>
      <c r="AA170" s="91">
        <f t="shared" si="108"/>
        <v>3.7942300000000002</v>
      </c>
    </row>
    <row r="171" spans="1:27" ht="12.75" customHeight="1" outlineLevel="1" x14ac:dyDescent="0.2">
      <c r="A171" s="99" t="s">
        <v>1008</v>
      </c>
      <c r="B171" s="63" t="s">
        <v>238</v>
      </c>
      <c r="C171" s="43" t="s">
        <v>79</v>
      </c>
      <c r="D171" s="44">
        <v>1102.27</v>
      </c>
      <c r="E171" s="44">
        <v>1107.33</v>
      </c>
      <c r="F171" s="44">
        <v>1103.45</v>
      </c>
      <c r="G171" s="44">
        <v>1056.93</v>
      </c>
      <c r="H171" s="44">
        <v>1077.67</v>
      </c>
      <c r="I171" s="44">
        <v>1104.75</v>
      </c>
      <c r="J171" s="44">
        <v>1263.98</v>
      </c>
      <c r="K171" s="44">
        <v>1519.61</v>
      </c>
      <c r="L171" s="44">
        <v>1897.17</v>
      </c>
      <c r="M171" s="44">
        <v>1935.67</v>
      </c>
      <c r="N171" s="44">
        <v>1952.53</v>
      </c>
      <c r="O171" s="44">
        <v>1970.98</v>
      </c>
      <c r="P171" s="44">
        <v>1952.85</v>
      </c>
      <c r="Q171" s="44">
        <v>1958</v>
      </c>
      <c r="R171" s="44">
        <v>1957.98</v>
      </c>
      <c r="S171" s="44">
        <v>1926.44</v>
      </c>
      <c r="T171" s="44">
        <v>1961.41</v>
      </c>
      <c r="U171" s="44">
        <v>1969.34</v>
      </c>
      <c r="V171" s="44">
        <v>1943.88</v>
      </c>
      <c r="W171" s="44">
        <v>1948.47</v>
      </c>
      <c r="X171" s="44">
        <v>1806.1</v>
      </c>
      <c r="Y171" s="44">
        <v>1617.22</v>
      </c>
      <c r="Z171" s="44">
        <v>1410.48</v>
      </c>
      <c r="AA171" s="44">
        <v>1175.9000000000001</v>
      </c>
    </row>
    <row r="172" spans="1:27" ht="12.75" customHeight="1" outlineLevel="1" x14ac:dyDescent="0.2">
      <c r="A172" s="99" t="s">
        <v>1009</v>
      </c>
      <c r="B172" s="63" t="s">
        <v>90</v>
      </c>
      <c r="C172" s="43" t="s">
        <v>79</v>
      </c>
      <c r="D172" s="44">
        <f>$D$10</f>
        <v>2222.89</v>
      </c>
      <c r="E172" s="44">
        <f t="shared" ref="E172:AA172" si="109">$D$10</f>
        <v>2222.89</v>
      </c>
      <c r="F172" s="44">
        <f t="shared" si="109"/>
        <v>2222.89</v>
      </c>
      <c r="G172" s="44">
        <f t="shared" si="109"/>
        <v>2222.89</v>
      </c>
      <c r="H172" s="44">
        <f t="shared" si="109"/>
        <v>2222.89</v>
      </c>
      <c r="I172" s="44">
        <f t="shared" si="109"/>
        <v>2222.89</v>
      </c>
      <c r="J172" s="44">
        <f t="shared" si="109"/>
        <v>2222.89</v>
      </c>
      <c r="K172" s="44">
        <f t="shared" si="109"/>
        <v>2222.89</v>
      </c>
      <c r="L172" s="44">
        <f t="shared" si="109"/>
        <v>2222.89</v>
      </c>
      <c r="M172" s="44">
        <f t="shared" si="109"/>
        <v>2222.89</v>
      </c>
      <c r="N172" s="44">
        <f t="shared" si="109"/>
        <v>2222.89</v>
      </c>
      <c r="O172" s="44">
        <f t="shared" si="109"/>
        <v>2222.89</v>
      </c>
      <c r="P172" s="44">
        <f t="shared" si="109"/>
        <v>2222.89</v>
      </c>
      <c r="Q172" s="44">
        <f t="shared" si="109"/>
        <v>2222.89</v>
      </c>
      <c r="R172" s="44">
        <f t="shared" si="109"/>
        <v>2222.89</v>
      </c>
      <c r="S172" s="44">
        <f t="shared" si="109"/>
        <v>2222.89</v>
      </c>
      <c r="T172" s="44">
        <f t="shared" si="109"/>
        <v>2222.89</v>
      </c>
      <c r="U172" s="44">
        <f t="shared" si="109"/>
        <v>2222.89</v>
      </c>
      <c r="V172" s="44">
        <f t="shared" si="109"/>
        <v>2222.89</v>
      </c>
      <c r="W172" s="44">
        <f t="shared" si="109"/>
        <v>2222.89</v>
      </c>
      <c r="X172" s="44">
        <f t="shared" si="109"/>
        <v>2222.89</v>
      </c>
      <c r="Y172" s="44">
        <f t="shared" si="109"/>
        <v>2222.89</v>
      </c>
      <c r="Z172" s="44">
        <f t="shared" si="109"/>
        <v>2222.89</v>
      </c>
      <c r="AA172" s="44">
        <f t="shared" si="109"/>
        <v>2222.89</v>
      </c>
    </row>
    <row r="173" spans="1:27" ht="12.75" customHeight="1" outlineLevel="1" x14ac:dyDescent="0.2">
      <c r="A173" s="99" t="s">
        <v>1010</v>
      </c>
      <c r="B173" s="63" t="s">
        <v>83</v>
      </c>
      <c r="C173" s="43" t="s">
        <v>79</v>
      </c>
      <c r="D173" s="44">
        <v>3.72</v>
      </c>
      <c r="E173" s="44">
        <v>3.72</v>
      </c>
      <c r="F173" s="44">
        <v>3.72</v>
      </c>
      <c r="G173" s="44">
        <v>3.72</v>
      </c>
      <c r="H173" s="44">
        <v>3.72</v>
      </c>
      <c r="I173" s="44">
        <v>3.72</v>
      </c>
      <c r="J173" s="44">
        <v>3.72</v>
      </c>
      <c r="K173" s="44">
        <v>3.72</v>
      </c>
      <c r="L173" s="44">
        <v>3.72</v>
      </c>
      <c r="M173" s="44">
        <v>3.72</v>
      </c>
      <c r="N173" s="44">
        <v>3.72</v>
      </c>
      <c r="O173" s="44">
        <v>3.72</v>
      </c>
      <c r="P173" s="44">
        <v>3.72</v>
      </c>
      <c r="Q173" s="44">
        <v>3.72</v>
      </c>
      <c r="R173" s="44">
        <v>3.72</v>
      </c>
      <c r="S173" s="44">
        <v>3.72</v>
      </c>
      <c r="T173" s="44">
        <v>3.72</v>
      </c>
      <c r="U173" s="44">
        <v>3.72</v>
      </c>
      <c r="V173" s="44">
        <v>3.72</v>
      </c>
      <c r="W173" s="44">
        <v>3.72</v>
      </c>
      <c r="X173" s="44">
        <v>3.72</v>
      </c>
      <c r="Y173" s="44">
        <v>3.72</v>
      </c>
      <c r="Z173" s="44">
        <v>3.72</v>
      </c>
      <c r="AA173" s="44">
        <v>3.72</v>
      </c>
    </row>
    <row r="174" spans="1:27" ht="12.75" customHeight="1" outlineLevel="1" x14ac:dyDescent="0.2">
      <c r="A174" s="99" t="s">
        <v>1011</v>
      </c>
      <c r="B174" s="63" t="s">
        <v>878</v>
      </c>
      <c r="C174" s="43" t="s">
        <v>79</v>
      </c>
      <c r="D174" s="44">
        <f>$D$12</f>
        <v>175.36</v>
      </c>
      <c r="E174" s="44">
        <f t="shared" ref="E174:AA174" si="110">$D$12</f>
        <v>175.36</v>
      </c>
      <c r="F174" s="44">
        <f t="shared" si="110"/>
        <v>175.36</v>
      </c>
      <c r="G174" s="44">
        <f t="shared" si="110"/>
        <v>175.36</v>
      </c>
      <c r="H174" s="44">
        <f t="shared" si="110"/>
        <v>175.36</v>
      </c>
      <c r="I174" s="44">
        <f t="shared" si="110"/>
        <v>175.36</v>
      </c>
      <c r="J174" s="44">
        <f t="shared" si="110"/>
        <v>175.36</v>
      </c>
      <c r="K174" s="44">
        <f t="shared" si="110"/>
        <v>175.36</v>
      </c>
      <c r="L174" s="44">
        <f t="shared" si="110"/>
        <v>175.36</v>
      </c>
      <c r="M174" s="44">
        <f t="shared" si="110"/>
        <v>175.36</v>
      </c>
      <c r="N174" s="44">
        <f t="shared" si="110"/>
        <v>175.36</v>
      </c>
      <c r="O174" s="44">
        <f t="shared" si="110"/>
        <v>175.36</v>
      </c>
      <c r="P174" s="44">
        <f t="shared" si="110"/>
        <v>175.36</v>
      </c>
      <c r="Q174" s="44">
        <f t="shared" si="110"/>
        <v>175.36</v>
      </c>
      <c r="R174" s="44">
        <f t="shared" si="110"/>
        <v>175.36</v>
      </c>
      <c r="S174" s="44">
        <f t="shared" si="110"/>
        <v>175.36</v>
      </c>
      <c r="T174" s="44">
        <f t="shared" si="110"/>
        <v>175.36</v>
      </c>
      <c r="U174" s="44">
        <f t="shared" si="110"/>
        <v>175.36</v>
      </c>
      <c r="V174" s="44">
        <f t="shared" si="110"/>
        <v>175.36</v>
      </c>
      <c r="W174" s="44">
        <f t="shared" si="110"/>
        <v>175.36</v>
      </c>
      <c r="X174" s="44">
        <f t="shared" si="110"/>
        <v>175.36</v>
      </c>
      <c r="Y174" s="44">
        <f t="shared" si="110"/>
        <v>175.36</v>
      </c>
      <c r="Z174" s="44">
        <f t="shared" si="110"/>
        <v>175.36</v>
      </c>
      <c r="AA174" s="44">
        <f t="shared" si="110"/>
        <v>175.36</v>
      </c>
    </row>
    <row r="175" spans="1:27" ht="12.75" customHeight="1" outlineLevel="1" x14ac:dyDescent="0.2">
      <c r="A175" s="99" t="s">
        <v>1012</v>
      </c>
      <c r="B175" s="63" t="s">
        <v>874</v>
      </c>
      <c r="C175" s="43" t="s">
        <v>79</v>
      </c>
      <c r="D175" s="44">
        <f>$D$13</f>
        <v>216.36</v>
      </c>
      <c r="E175" s="44">
        <f t="shared" ref="E175:AA175" si="111">$D$13</f>
        <v>216.36</v>
      </c>
      <c r="F175" s="44">
        <f t="shared" si="111"/>
        <v>216.36</v>
      </c>
      <c r="G175" s="44">
        <f t="shared" si="111"/>
        <v>216.36</v>
      </c>
      <c r="H175" s="44">
        <f t="shared" si="111"/>
        <v>216.36</v>
      </c>
      <c r="I175" s="44">
        <f t="shared" si="111"/>
        <v>216.36</v>
      </c>
      <c r="J175" s="44">
        <f t="shared" si="111"/>
        <v>216.36</v>
      </c>
      <c r="K175" s="44">
        <f t="shared" si="111"/>
        <v>216.36</v>
      </c>
      <c r="L175" s="44">
        <f t="shared" si="111"/>
        <v>216.36</v>
      </c>
      <c r="M175" s="44">
        <f t="shared" si="111"/>
        <v>216.36</v>
      </c>
      <c r="N175" s="44">
        <f t="shared" si="111"/>
        <v>216.36</v>
      </c>
      <c r="O175" s="44">
        <f t="shared" si="111"/>
        <v>216.36</v>
      </c>
      <c r="P175" s="44">
        <f t="shared" si="111"/>
        <v>216.36</v>
      </c>
      <c r="Q175" s="44">
        <f t="shared" si="111"/>
        <v>216.36</v>
      </c>
      <c r="R175" s="44">
        <f t="shared" si="111"/>
        <v>216.36</v>
      </c>
      <c r="S175" s="44">
        <f t="shared" si="111"/>
        <v>216.36</v>
      </c>
      <c r="T175" s="44">
        <f t="shared" si="111"/>
        <v>216.36</v>
      </c>
      <c r="U175" s="44">
        <f t="shared" si="111"/>
        <v>216.36</v>
      </c>
      <c r="V175" s="44">
        <f t="shared" si="111"/>
        <v>216.36</v>
      </c>
      <c r="W175" s="44">
        <f t="shared" si="111"/>
        <v>216.36</v>
      </c>
      <c r="X175" s="44">
        <f t="shared" si="111"/>
        <v>216.36</v>
      </c>
      <c r="Y175" s="44">
        <f t="shared" si="111"/>
        <v>216.36</v>
      </c>
      <c r="Z175" s="44">
        <f t="shared" si="111"/>
        <v>216.36</v>
      </c>
      <c r="AA175" s="44">
        <f t="shared" si="111"/>
        <v>216.36</v>
      </c>
    </row>
    <row r="176" spans="1:27" x14ac:dyDescent="0.2">
      <c r="A176" s="98" t="s">
        <v>1013</v>
      </c>
      <c r="B176" s="28" t="str">
        <f>"29"&amp;"."&amp;$B$218&amp;"."&amp;$B$219</f>
        <v>29.12.2023</v>
      </c>
      <c r="C176" s="90" t="s">
        <v>76</v>
      </c>
      <c r="D176" s="91">
        <f>ROUND(((D177+D178+D180+D179+D181)/1000),5)</f>
        <v>3.7629199999999998</v>
      </c>
      <c r="E176" s="91">
        <f t="shared" ref="E176:AA176" si="112">ROUND(((E177+E178+E180+E179+E181)/1000),5)</f>
        <v>3.7199499999999999</v>
      </c>
      <c r="F176" s="91">
        <f t="shared" si="112"/>
        <v>3.69007</v>
      </c>
      <c r="G176" s="91">
        <f t="shared" si="112"/>
        <v>3.6780200000000001</v>
      </c>
      <c r="H176" s="91">
        <f t="shared" si="112"/>
        <v>3.7053699999999998</v>
      </c>
      <c r="I176" s="91">
        <f t="shared" si="112"/>
        <v>3.7597200000000002</v>
      </c>
      <c r="J176" s="91">
        <f t="shared" si="112"/>
        <v>3.8818899999999998</v>
      </c>
      <c r="K176" s="91">
        <f t="shared" si="112"/>
        <v>4.1759399999999998</v>
      </c>
      <c r="L176" s="91">
        <f t="shared" si="112"/>
        <v>4.4098199999999999</v>
      </c>
      <c r="M176" s="91">
        <f t="shared" si="112"/>
        <v>4.4244899999999996</v>
      </c>
      <c r="N176" s="91">
        <f t="shared" si="112"/>
        <v>4.4406800000000004</v>
      </c>
      <c r="O176" s="91">
        <f t="shared" si="112"/>
        <v>4.4737099999999996</v>
      </c>
      <c r="P176" s="91">
        <f t="shared" si="112"/>
        <v>4.4593100000000003</v>
      </c>
      <c r="Q176" s="91">
        <f t="shared" si="112"/>
        <v>4.4577200000000001</v>
      </c>
      <c r="R176" s="91">
        <f t="shared" si="112"/>
        <v>4.4469599999999998</v>
      </c>
      <c r="S176" s="91">
        <f t="shared" si="112"/>
        <v>4.4108400000000003</v>
      </c>
      <c r="T176" s="91">
        <f t="shared" si="112"/>
        <v>4.4410699999999999</v>
      </c>
      <c r="U176" s="91">
        <f t="shared" si="112"/>
        <v>4.4533300000000002</v>
      </c>
      <c r="V176" s="91">
        <f t="shared" si="112"/>
        <v>4.4365300000000003</v>
      </c>
      <c r="W176" s="91">
        <f t="shared" si="112"/>
        <v>4.4459400000000002</v>
      </c>
      <c r="X176" s="91">
        <f t="shared" si="112"/>
        <v>4.4041699999999997</v>
      </c>
      <c r="Y176" s="91">
        <f t="shared" si="112"/>
        <v>4.2992900000000001</v>
      </c>
      <c r="Z176" s="91">
        <f t="shared" si="112"/>
        <v>4.0052099999999999</v>
      </c>
      <c r="AA176" s="91">
        <f t="shared" si="112"/>
        <v>3.7987799999999998</v>
      </c>
    </row>
    <row r="177" spans="1:27" ht="12.75" customHeight="1" outlineLevel="1" x14ac:dyDescent="0.2">
      <c r="A177" s="99" t="s">
        <v>1014</v>
      </c>
      <c r="B177" s="63" t="s">
        <v>238</v>
      </c>
      <c r="C177" s="43" t="s">
        <v>79</v>
      </c>
      <c r="D177" s="44">
        <v>1144.5899999999999</v>
      </c>
      <c r="E177" s="44">
        <v>1101.6199999999999</v>
      </c>
      <c r="F177" s="44">
        <v>1071.74</v>
      </c>
      <c r="G177" s="44">
        <v>1059.69</v>
      </c>
      <c r="H177" s="44">
        <v>1087.04</v>
      </c>
      <c r="I177" s="44">
        <v>1141.3900000000001</v>
      </c>
      <c r="J177" s="44">
        <v>1263.56</v>
      </c>
      <c r="K177" s="44">
        <v>1557.61</v>
      </c>
      <c r="L177" s="44">
        <v>1791.49</v>
      </c>
      <c r="M177" s="44">
        <v>1806.16</v>
      </c>
      <c r="N177" s="44">
        <v>1822.35</v>
      </c>
      <c r="O177" s="44">
        <v>1855.38</v>
      </c>
      <c r="P177" s="44">
        <v>1840.98</v>
      </c>
      <c r="Q177" s="44">
        <v>1839.39</v>
      </c>
      <c r="R177" s="44">
        <v>1828.63</v>
      </c>
      <c r="S177" s="44">
        <v>1792.51</v>
      </c>
      <c r="T177" s="44">
        <v>1822.74</v>
      </c>
      <c r="U177" s="44">
        <v>1835</v>
      </c>
      <c r="V177" s="44">
        <v>1818.2</v>
      </c>
      <c r="W177" s="44">
        <v>1827.61</v>
      </c>
      <c r="X177" s="44">
        <v>1785.84</v>
      </c>
      <c r="Y177" s="44">
        <v>1680.96</v>
      </c>
      <c r="Z177" s="44">
        <v>1386.88</v>
      </c>
      <c r="AA177" s="44">
        <v>1180.45</v>
      </c>
    </row>
    <row r="178" spans="1:27" ht="12.75" customHeight="1" outlineLevel="1" x14ac:dyDescent="0.2">
      <c r="A178" s="99" t="s">
        <v>1015</v>
      </c>
      <c r="B178" s="63" t="s">
        <v>90</v>
      </c>
      <c r="C178" s="43" t="s">
        <v>79</v>
      </c>
      <c r="D178" s="44">
        <f>$D$10</f>
        <v>2222.89</v>
      </c>
      <c r="E178" s="44">
        <f t="shared" ref="E178:AA178" si="113">$D$10</f>
        <v>2222.89</v>
      </c>
      <c r="F178" s="44">
        <f t="shared" si="113"/>
        <v>2222.89</v>
      </c>
      <c r="G178" s="44">
        <f t="shared" si="113"/>
        <v>2222.89</v>
      </c>
      <c r="H178" s="44">
        <f t="shared" si="113"/>
        <v>2222.89</v>
      </c>
      <c r="I178" s="44">
        <f t="shared" si="113"/>
        <v>2222.89</v>
      </c>
      <c r="J178" s="44">
        <f t="shared" si="113"/>
        <v>2222.89</v>
      </c>
      <c r="K178" s="44">
        <f t="shared" si="113"/>
        <v>2222.89</v>
      </c>
      <c r="L178" s="44">
        <f t="shared" si="113"/>
        <v>2222.89</v>
      </c>
      <c r="M178" s="44">
        <f t="shared" si="113"/>
        <v>2222.89</v>
      </c>
      <c r="N178" s="44">
        <f t="shared" si="113"/>
        <v>2222.89</v>
      </c>
      <c r="O178" s="44">
        <f t="shared" si="113"/>
        <v>2222.89</v>
      </c>
      <c r="P178" s="44">
        <f t="shared" si="113"/>
        <v>2222.89</v>
      </c>
      <c r="Q178" s="44">
        <f t="shared" si="113"/>
        <v>2222.89</v>
      </c>
      <c r="R178" s="44">
        <f t="shared" si="113"/>
        <v>2222.89</v>
      </c>
      <c r="S178" s="44">
        <f t="shared" si="113"/>
        <v>2222.89</v>
      </c>
      <c r="T178" s="44">
        <f t="shared" si="113"/>
        <v>2222.89</v>
      </c>
      <c r="U178" s="44">
        <f t="shared" si="113"/>
        <v>2222.89</v>
      </c>
      <c r="V178" s="44">
        <f t="shared" si="113"/>
        <v>2222.89</v>
      </c>
      <c r="W178" s="44">
        <f t="shared" si="113"/>
        <v>2222.89</v>
      </c>
      <c r="X178" s="44">
        <f t="shared" si="113"/>
        <v>2222.89</v>
      </c>
      <c r="Y178" s="44">
        <f t="shared" si="113"/>
        <v>2222.89</v>
      </c>
      <c r="Z178" s="44">
        <f t="shared" si="113"/>
        <v>2222.89</v>
      </c>
      <c r="AA178" s="44">
        <f t="shared" si="113"/>
        <v>2222.89</v>
      </c>
    </row>
    <row r="179" spans="1:27" ht="12.75" customHeight="1" outlineLevel="1" x14ac:dyDescent="0.2">
      <c r="A179" s="99" t="s">
        <v>1016</v>
      </c>
      <c r="B179" s="63" t="s">
        <v>83</v>
      </c>
      <c r="C179" s="43" t="s">
        <v>79</v>
      </c>
      <c r="D179" s="44">
        <v>3.72</v>
      </c>
      <c r="E179" s="44">
        <v>3.72</v>
      </c>
      <c r="F179" s="44">
        <v>3.72</v>
      </c>
      <c r="G179" s="44">
        <v>3.72</v>
      </c>
      <c r="H179" s="44">
        <v>3.72</v>
      </c>
      <c r="I179" s="44">
        <v>3.72</v>
      </c>
      <c r="J179" s="44">
        <v>3.72</v>
      </c>
      <c r="K179" s="44">
        <v>3.72</v>
      </c>
      <c r="L179" s="44">
        <v>3.72</v>
      </c>
      <c r="M179" s="44">
        <v>3.72</v>
      </c>
      <c r="N179" s="44">
        <v>3.72</v>
      </c>
      <c r="O179" s="44">
        <v>3.72</v>
      </c>
      <c r="P179" s="44">
        <v>3.72</v>
      </c>
      <c r="Q179" s="44">
        <v>3.72</v>
      </c>
      <c r="R179" s="44">
        <v>3.72</v>
      </c>
      <c r="S179" s="44">
        <v>3.72</v>
      </c>
      <c r="T179" s="44">
        <v>3.72</v>
      </c>
      <c r="U179" s="44">
        <v>3.72</v>
      </c>
      <c r="V179" s="44">
        <v>3.72</v>
      </c>
      <c r="W179" s="44">
        <v>3.72</v>
      </c>
      <c r="X179" s="44">
        <v>3.72</v>
      </c>
      <c r="Y179" s="44">
        <v>3.72</v>
      </c>
      <c r="Z179" s="44">
        <v>3.72</v>
      </c>
      <c r="AA179" s="44">
        <v>3.72</v>
      </c>
    </row>
    <row r="180" spans="1:27" ht="12.75" customHeight="1" outlineLevel="1" x14ac:dyDescent="0.2">
      <c r="A180" s="99" t="s">
        <v>1017</v>
      </c>
      <c r="B180" s="63" t="s">
        <v>878</v>
      </c>
      <c r="C180" s="43" t="s">
        <v>79</v>
      </c>
      <c r="D180" s="44">
        <f>$D$12</f>
        <v>175.36</v>
      </c>
      <c r="E180" s="44">
        <f t="shared" ref="E180:AA180" si="114">$D$12</f>
        <v>175.36</v>
      </c>
      <c r="F180" s="44">
        <f t="shared" si="114"/>
        <v>175.36</v>
      </c>
      <c r="G180" s="44">
        <f t="shared" si="114"/>
        <v>175.36</v>
      </c>
      <c r="H180" s="44">
        <f t="shared" si="114"/>
        <v>175.36</v>
      </c>
      <c r="I180" s="44">
        <f t="shared" si="114"/>
        <v>175.36</v>
      </c>
      <c r="J180" s="44">
        <f t="shared" si="114"/>
        <v>175.36</v>
      </c>
      <c r="K180" s="44">
        <f t="shared" si="114"/>
        <v>175.36</v>
      </c>
      <c r="L180" s="44">
        <f t="shared" si="114"/>
        <v>175.36</v>
      </c>
      <c r="M180" s="44">
        <f t="shared" si="114"/>
        <v>175.36</v>
      </c>
      <c r="N180" s="44">
        <f t="shared" si="114"/>
        <v>175.36</v>
      </c>
      <c r="O180" s="44">
        <f t="shared" si="114"/>
        <v>175.36</v>
      </c>
      <c r="P180" s="44">
        <f t="shared" si="114"/>
        <v>175.36</v>
      </c>
      <c r="Q180" s="44">
        <f t="shared" si="114"/>
        <v>175.36</v>
      </c>
      <c r="R180" s="44">
        <f t="shared" si="114"/>
        <v>175.36</v>
      </c>
      <c r="S180" s="44">
        <f t="shared" si="114"/>
        <v>175.36</v>
      </c>
      <c r="T180" s="44">
        <f t="shared" si="114"/>
        <v>175.36</v>
      </c>
      <c r="U180" s="44">
        <f t="shared" si="114"/>
        <v>175.36</v>
      </c>
      <c r="V180" s="44">
        <f t="shared" si="114"/>
        <v>175.36</v>
      </c>
      <c r="W180" s="44">
        <f t="shared" si="114"/>
        <v>175.36</v>
      </c>
      <c r="X180" s="44">
        <f t="shared" si="114"/>
        <v>175.36</v>
      </c>
      <c r="Y180" s="44">
        <f t="shared" si="114"/>
        <v>175.36</v>
      </c>
      <c r="Z180" s="44">
        <f t="shared" si="114"/>
        <v>175.36</v>
      </c>
      <c r="AA180" s="44">
        <f t="shared" si="114"/>
        <v>175.36</v>
      </c>
    </row>
    <row r="181" spans="1:27" ht="12.75" customHeight="1" outlineLevel="1" x14ac:dyDescent="0.2">
      <c r="A181" s="99" t="s">
        <v>1018</v>
      </c>
      <c r="B181" s="63" t="s">
        <v>874</v>
      </c>
      <c r="C181" s="43" t="s">
        <v>79</v>
      </c>
      <c r="D181" s="44">
        <f>$D$13</f>
        <v>216.36</v>
      </c>
      <c r="E181" s="44">
        <f t="shared" ref="E181:AA181" si="115">$D$13</f>
        <v>216.36</v>
      </c>
      <c r="F181" s="44">
        <f t="shared" si="115"/>
        <v>216.36</v>
      </c>
      <c r="G181" s="44">
        <f t="shared" si="115"/>
        <v>216.36</v>
      </c>
      <c r="H181" s="44">
        <f t="shared" si="115"/>
        <v>216.36</v>
      </c>
      <c r="I181" s="44">
        <f t="shared" si="115"/>
        <v>216.36</v>
      </c>
      <c r="J181" s="44">
        <f t="shared" si="115"/>
        <v>216.36</v>
      </c>
      <c r="K181" s="44">
        <f t="shared" si="115"/>
        <v>216.36</v>
      </c>
      <c r="L181" s="44">
        <f t="shared" si="115"/>
        <v>216.36</v>
      </c>
      <c r="M181" s="44">
        <f t="shared" si="115"/>
        <v>216.36</v>
      </c>
      <c r="N181" s="44">
        <f t="shared" si="115"/>
        <v>216.36</v>
      </c>
      <c r="O181" s="44">
        <f t="shared" si="115"/>
        <v>216.36</v>
      </c>
      <c r="P181" s="44">
        <f t="shared" si="115"/>
        <v>216.36</v>
      </c>
      <c r="Q181" s="44">
        <f t="shared" si="115"/>
        <v>216.36</v>
      </c>
      <c r="R181" s="44">
        <f t="shared" si="115"/>
        <v>216.36</v>
      </c>
      <c r="S181" s="44">
        <f t="shared" si="115"/>
        <v>216.36</v>
      </c>
      <c r="T181" s="44">
        <f t="shared" si="115"/>
        <v>216.36</v>
      </c>
      <c r="U181" s="44">
        <f t="shared" si="115"/>
        <v>216.36</v>
      </c>
      <c r="V181" s="44">
        <f t="shared" si="115"/>
        <v>216.36</v>
      </c>
      <c r="W181" s="44">
        <f t="shared" si="115"/>
        <v>216.36</v>
      </c>
      <c r="X181" s="44">
        <f t="shared" si="115"/>
        <v>216.36</v>
      </c>
      <c r="Y181" s="44">
        <f t="shared" si="115"/>
        <v>216.36</v>
      </c>
      <c r="Z181" s="44">
        <f t="shared" si="115"/>
        <v>216.36</v>
      </c>
      <c r="AA181" s="44">
        <f t="shared" si="115"/>
        <v>216.36</v>
      </c>
    </row>
    <row r="182" spans="1:27" x14ac:dyDescent="0.2">
      <c r="A182" s="98" t="s">
        <v>1019</v>
      </c>
      <c r="B182" s="28" t="str">
        <f>"30"&amp;"."&amp;$B$218&amp;"."&amp;$B$219</f>
        <v>30.12.2023</v>
      </c>
      <c r="C182" s="90" t="s">
        <v>76</v>
      </c>
      <c r="D182" s="91">
        <f>ROUND(((D183+D184+D186+D185+D187)/1000),5)</f>
        <v>3.7934700000000001</v>
      </c>
      <c r="E182" s="91">
        <f t="shared" ref="E182:AA182" si="116">ROUND(((E183+E184+E186+E185+E187)/1000),5)</f>
        <v>3.7411500000000002</v>
      </c>
      <c r="F182" s="91">
        <f t="shared" si="116"/>
        <v>3.7146699999999999</v>
      </c>
      <c r="G182" s="91">
        <f t="shared" si="116"/>
        <v>3.6924100000000002</v>
      </c>
      <c r="H182" s="91">
        <f t="shared" si="116"/>
        <v>3.7087599999999998</v>
      </c>
      <c r="I182" s="91">
        <f t="shared" si="116"/>
        <v>3.7180399999999998</v>
      </c>
      <c r="J182" s="91">
        <f t="shared" si="116"/>
        <v>3.7451099999999999</v>
      </c>
      <c r="K182" s="91">
        <f t="shared" si="116"/>
        <v>3.8535400000000002</v>
      </c>
      <c r="L182" s="91">
        <f t="shared" si="116"/>
        <v>4.0764300000000002</v>
      </c>
      <c r="M182" s="91">
        <f t="shared" si="116"/>
        <v>4.2158300000000004</v>
      </c>
      <c r="N182" s="91">
        <f t="shared" si="116"/>
        <v>4.2772899999999998</v>
      </c>
      <c r="O182" s="91">
        <f t="shared" si="116"/>
        <v>4.2927999999999997</v>
      </c>
      <c r="P182" s="91">
        <f t="shared" si="116"/>
        <v>4.2906599999999999</v>
      </c>
      <c r="Q182" s="91">
        <f t="shared" si="116"/>
        <v>4.2894300000000003</v>
      </c>
      <c r="R182" s="91">
        <f t="shared" si="116"/>
        <v>4.2618099999999997</v>
      </c>
      <c r="S182" s="91">
        <f t="shared" si="116"/>
        <v>4.25258</v>
      </c>
      <c r="T182" s="91">
        <f t="shared" si="116"/>
        <v>4.30905</v>
      </c>
      <c r="U182" s="91">
        <f t="shared" si="116"/>
        <v>4.3648400000000001</v>
      </c>
      <c r="V182" s="91">
        <f t="shared" si="116"/>
        <v>4.3393199999999998</v>
      </c>
      <c r="W182" s="91">
        <f t="shared" si="116"/>
        <v>4.2968700000000002</v>
      </c>
      <c r="X182" s="91">
        <f t="shared" si="116"/>
        <v>4.2718600000000002</v>
      </c>
      <c r="Y182" s="91">
        <f t="shared" si="116"/>
        <v>4.1648899999999998</v>
      </c>
      <c r="Z182" s="91">
        <f t="shared" si="116"/>
        <v>3.9317700000000002</v>
      </c>
      <c r="AA182" s="91">
        <f t="shared" si="116"/>
        <v>3.79162</v>
      </c>
    </row>
    <row r="183" spans="1:27" ht="12.75" customHeight="1" outlineLevel="1" x14ac:dyDescent="0.2">
      <c r="A183" s="99" t="s">
        <v>1020</v>
      </c>
      <c r="B183" s="63" t="s">
        <v>238</v>
      </c>
      <c r="C183" s="43" t="s">
        <v>79</v>
      </c>
      <c r="D183" s="44">
        <v>1175.1400000000001</v>
      </c>
      <c r="E183" s="44">
        <v>1122.82</v>
      </c>
      <c r="F183" s="44">
        <v>1096.3399999999999</v>
      </c>
      <c r="G183" s="44">
        <v>1074.08</v>
      </c>
      <c r="H183" s="44">
        <v>1090.43</v>
      </c>
      <c r="I183" s="44">
        <v>1099.71</v>
      </c>
      <c r="J183" s="44">
        <v>1126.78</v>
      </c>
      <c r="K183" s="44">
        <v>1235.21</v>
      </c>
      <c r="L183" s="44">
        <v>1458.1</v>
      </c>
      <c r="M183" s="44">
        <v>1597.5</v>
      </c>
      <c r="N183" s="44">
        <v>1658.96</v>
      </c>
      <c r="O183" s="44">
        <v>1674.47</v>
      </c>
      <c r="P183" s="44">
        <v>1672.33</v>
      </c>
      <c r="Q183" s="44">
        <v>1671.1</v>
      </c>
      <c r="R183" s="44">
        <v>1643.48</v>
      </c>
      <c r="S183" s="44">
        <v>1634.25</v>
      </c>
      <c r="T183" s="44">
        <v>1690.72</v>
      </c>
      <c r="U183" s="44">
        <v>1746.51</v>
      </c>
      <c r="V183" s="44">
        <v>1720.99</v>
      </c>
      <c r="W183" s="44">
        <v>1678.54</v>
      </c>
      <c r="X183" s="44">
        <v>1653.53</v>
      </c>
      <c r="Y183" s="44">
        <v>1546.56</v>
      </c>
      <c r="Z183" s="44">
        <v>1313.44</v>
      </c>
      <c r="AA183" s="44">
        <v>1173.29</v>
      </c>
    </row>
    <row r="184" spans="1:27" ht="12.75" customHeight="1" outlineLevel="1" x14ac:dyDescent="0.2">
      <c r="A184" s="99" t="s">
        <v>1021</v>
      </c>
      <c r="B184" s="63" t="s">
        <v>90</v>
      </c>
      <c r="C184" s="43" t="s">
        <v>79</v>
      </c>
      <c r="D184" s="44">
        <f>$D$10</f>
        <v>2222.89</v>
      </c>
      <c r="E184" s="44">
        <f t="shared" ref="E184:AA184" si="117">$D$10</f>
        <v>2222.89</v>
      </c>
      <c r="F184" s="44">
        <f t="shared" si="117"/>
        <v>2222.89</v>
      </c>
      <c r="G184" s="44">
        <f t="shared" si="117"/>
        <v>2222.89</v>
      </c>
      <c r="H184" s="44">
        <f t="shared" si="117"/>
        <v>2222.89</v>
      </c>
      <c r="I184" s="44">
        <f t="shared" si="117"/>
        <v>2222.89</v>
      </c>
      <c r="J184" s="44">
        <f t="shared" si="117"/>
        <v>2222.89</v>
      </c>
      <c r="K184" s="44">
        <f t="shared" si="117"/>
        <v>2222.89</v>
      </c>
      <c r="L184" s="44">
        <f t="shared" si="117"/>
        <v>2222.89</v>
      </c>
      <c r="M184" s="44">
        <f t="shared" si="117"/>
        <v>2222.89</v>
      </c>
      <c r="N184" s="44">
        <f t="shared" si="117"/>
        <v>2222.89</v>
      </c>
      <c r="O184" s="44">
        <f t="shared" si="117"/>
        <v>2222.89</v>
      </c>
      <c r="P184" s="44">
        <f t="shared" si="117"/>
        <v>2222.89</v>
      </c>
      <c r="Q184" s="44">
        <f t="shared" si="117"/>
        <v>2222.89</v>
      </c>
      <c r="R184" s="44">
        <f t="shared" si="117"/>
        <v>2222.89</v>
      </c>
      <c r="S184" s="44">
        <f t="shared" si="117"/>
        <v>2222.89</v>
      </c>
      <c r="T184" s="44">
        <f t="shared" si="117"/>
        <v>2222.89</v>
      </c>
      <c r="U184" s="44">
        <f t="shared" si="117"/>
        <v>2222.89</v>
      </c>
      <c r="V184" s="44">
        <f t="shared" si="117"/>
        <v>2222.89</v>
      </c>
      <c r="W184" s="44">
        <f t="shared" si="117"/>
        <v>2222.89</v>
      </c>
      <c r="X184" s="44">
        <f t="shared" si="117"/>
        <v>2222.89</v>
      </c>
      <c r="Y184" s="44">
        <f t="shared" si="117"/>
        <v>2222.89</v>
      </c>
      <c r="Z184" s="44">
        <f t="shared" si="117"/>
        <v>2222.89</v>
      </c>
      <c r="AA184" s="44">
        <f t="shared" si="117"/>
        <v>2222.89</v>
      </c>
    </row>
    <row r="185" spans="1:27" ht="12.75" customHeight="1" outlineLevel="1" x14ac:dyDescent="0.2">
      <c r="A185" s="99" t="s">
        <v>1022</v>
      </c>
      <c r="B185" s="63" t="s">
        <v>83</v>
      </c>
      <c r="C185" s="43" t="s">
        <v>79</v>
      </c>
      <c r="D185" s="44">
        <v>3.72</v>
      </c>
      <c r="E185" s="44">
        <v>3.72</v>
      </c>
      <c r="F185" s="44">
        <v>3.72</v>
      </c>
      <c r="G185" s="44">
        <v>3.72</v>
      </c>
      <c r="H185" s="44">
        <v>3.72</v>
      </c>
      <c r="I185" s="44">
        <v>3.72</v>
      </c>
      <c r="J185" s="44">
        <v>3.72</v>
      </c>
      <c r="K185" s="44">
        <v>3.72</v>
      </c>
      <c r="L185" s="44">
        <v>3.72</v>
      </c>
      <c r="M185" s="44">
        <v>3.72</v>
      </c>
      <c r="N185" s="44">
        <v>3.72</v>
      </c>
      <c r="O185" s="44">
        <v>3.72</v>
      </c>
      <c r="P185" s="44">
        <v>3.72</v>
      </c>
      <c r="Q185" s="44">
        <v>3.72</v>
      </c>
      <c r="R185" s="44">
        <v>3.72</v>
      </c>
      <c r="S185" s="44">
        <v>3.72</v>
      </c>
      <c r="T185" s="44">
        <v>3.72</v>
      </c>
      <c r="U185" s="44">
        <v>3.72</v>
      </c>
      <c r="V185" s="44">
        <v>3.72</v>
      </c>
      <c r="W185" s="44">
        <v>3.72</v>
      </c>
      <c r="X185" s="44">
        <v>3.72</v>
      </c>
      <c r="Y185" s="44">
        <v>3.72</v>
      </c>
      <c r="Z185" s="44">
        <v>3.72</v>
      </c>
      <c r="AA185" s="44">
        <v>3.72</v>
      </c>
    </row>
    <row r="186" spans="1:27" ht="12.75" customHeight="1" outlineLevel="1" x14ac:dyDescent="0.2">
      <c r="A186" s="99" t="s">
        <v>1023</v>
      </c>
      <c r="B186" s="63" t="s">
        <v>878</v>
      </c>
      <c r="C186" s="43" t="s">
        <v>79</v>
      </c>
      <c r="D186" s="44">
        <f>$D$12</f>
        <v>175.36</v>
      </c>
      <c r="E186" s="44">
        <f t="shared" ref="E186:AA186" si="118">$D$12</f>
        <v>175.36</v>
      </c>
      <c r="F186" s="44">
        <f t="shared" si="118"/>
        <v>175.36</v>
      </c>
      <c r="G186" s="44">
        <f t="shared" si="118"/>
        <v>175.36</v>
      </c>
      <c r="H186" s="44">
        <f t="shared" si="118"/>
        <v>175.36</v>
      </c>
      <c r="I186" s="44">
        <f t="shared" si="118"/>
        <v>175.36</v>
      </c>
      <c r="J186" s="44">
        <f t="shared" si="118"/>
        <v>175.36</v>
      </c>
      <c r="K186" s="44">
        <f t="shared" si="118"/>
        <v>175.36</v>
      </c>
      <c r="L186" s="44">
        <f t="shared" si="118"/>
        <v>175.36</v>
      </c>
      <c r="M186" s="44">
        <f t="shared" si="118"/>
        <v>175.36</v>
      </c>
      <c r="N186" s="44">
        <f t="shared" si="118"/>
        <v>175.36</v>
      </c>
      <c r="O186" s="44">
        <f t="shared" si="118"/>
        <v>175.36</v>
      </c>
      <c r="P186" s="44">
        <f t="shared" si="118"/>
        <v>175.36</v>
      </c>
      <c r="Q186" s="44">
        <f t="shared" si="118"/>
        <v>175.36</v>
      </c>
      <c r="R186" s="44">
        <f t="shared" si="118"/>
        <v>175.36</v>
      </c>
      <c r="S186" s="44">
        <f t="shared" si="118"/>
        <v>175.36</v>
      </c>
      <c r="T186" s="44">
        <f t="shared" si="118"/>
        <v>175.36</v>
      </c>
      <c r="U186" s="44">
        <f t="shared" si="118"/>
        <v>175.36</v>
      </c>
      <c r="V186" s="44">
        <f t="shared" si="118"/>
        <v>175.36</v>
      </c>
      <c r="W186" s="44">
        <f t="shared" si="118"/>
        <v>175.36</v>
      </c>
      <c r="X186" s="44">
        <f t="shared" si="118"/>
        <v>175.36</v>
      </c>
      <c r="Y186" s="44">
        <f t="shared" si="118"/>
        <v>175.36</v>
      </c>
      <c r="Z186" s="44">
        <f t="shared" si="118"/>
        <v>175.36</v>
      </c>
      <c r="AA186" s="44">
        <f t="shared" si="118"/>
        <v>175.36</v>
      </c>
    </row>
    <row r="187" spans="1:27" ht="12.75" customHeight="1" outlineLevel="1" x14ac:dyDescent="0.2">
      <c r="A187" s="99" t="s">
        <v>1024</v>
      </c>
      <c r="B187" s="63" t="s">
        <v>874</v>
      </c>
      <c r="C187" s="43" t="s">
        <v>79</v>
      </c>
      <c r="D187" s="44">
        <f>$D$13</f>
        <v>216.36</v>
      </c>
      <c r="E187" s="44">
        <f t="shared" ref="E187:AA187" si="119">$D$13</f>
        <v>216.36</v>
      </c>
      <c r="F187" s="44">
        <f t="shared" si="119"/>
        <v>216.36</v>
      </c>
      <c r="G187" s="44">
        <f t="shared" si="119"/>
        <v>216.36</v>
      </c>
      <c r="H187" s="44">
        <f t="shared" si="119"/>
        <v>216.36</v>
      </c>
      <c r="I187" s="44">
        <f t="shared" si="119"/>
        <v>216.36</v>
      </c>
      <c r="J187" s="44">
        <f t="shared" si="119"/>
        <v>216.36</v>
      </c>
      <c r="K187" s="44">
        <f t="shared" si="119"/>
        <v>216.36</v>
      </c>
      <c r="L187" s="44">
        <f t="shared" si="119"/>
        <v>216.36</v>
      </c>
      <c r="M187" s="44">
        <f t="shared" si="119"/>
        <v>216.36</v>
      </c>
      <c r="N187" s="44">
        <f t="shared" si="119"/>
        <v>216.36</v>
      </c>
      <c r="O187" s="44">
        <f t="shared" si="119"/>
        <v>216.36</v>
      </c>
      <c r="P187" s="44">
        <f t="shared" si="119"/>
        <v>216.36</v>
      </c>
      <c r="Q187" s="44">
        <f t="shared" si="119"/>
        <v>216.36</v>
      </c>
      <c r="R187" s="44">
        <f t="shared" si="119"/>
        <v>216.36</v>
      </c>
      <c r="S187" s="44">
        <f t="shared" si="119"/>
        <v>216.36</v>
      </c>
      <c r="T187" s="44">
        <f t="shared" si="119"/>
        <v>216.36</v>
      </c>
      <c r="U187" s="44">
        <f t="shared" si="119"/>
        <v>216.36</v>
      </c>
      <c r="V187" s="44">
        <f t="shared" si="119"/>
        <v>216.36</v>
      </c>
      <c r="W187" s="44">
        <f t="shared" si="119"/>
        <v>216.36</v>
      </c>
      <c r="X187" s="44">
        <f t="shared" si="119"/>
        <v>216.36</v>
      </c>
      <c r="Y187" s="44">
        <f t="shared" si="119"/>
        <v>216.36</v>
      </c>
      <c r="Z187" s="44">
        <f t="shared" si="119"/>
        <v>216.36</v>
      </c>
      <c r="AA187" s="44">
        <f t="shared" si="119"/>
        <v>216.36</v>
      </c>
    </row>
    <row r="188" spans="1:27" x14ac:dyDescent="0.2">
      <c r="A188" s="98" t="s">
        <v>1025</v>
      </c>
      <c r="B188" s="28" t="str">
        <f>"31"&amp;"."&amp;$B$218&amp;"."&amp;$B$219</f>
        <v>31.12.2023</v>
      </c>
      <c r="C188" s="90" t="s">
        <v>76</v>
      </c>
      <c r="D188" s="91">
        <f>ROUND(((D189+D190+D192+D191+D193)/1000),5)</f>
        <v>3.7812899999999998</v>
      </c>
      <c r="E188" s="91">
        <f t="shared" ref="E188:AA188" si="120">ROUND(((E189+E190+E192+E191+E193)/1000),5)</f>
        <v>3.7274699999999998</v>
      </c>
      <c r="F188" s="91">
        <f t="shared" si="120"/>
        <v>3.6604999999999999</v>
      </c>
      <c r="G188" s="91">
        <f t="shared" si="120"/>
        <v>3.5760900000000002</v>
      </c>
      <c r="H188" s="91">
        <f t="shared" si="120"/>
        <v>3.6166999999999998</v>
      </c>
      <c r="I188" s="91">
        <f t="shared" si="120"/>
        <v>3.64636</v>
      </c>
      <c r="J188" s="91">
        <f t="shared" si="120"/>
        <v>3.6464500000000002</v>
      </c>
      <c r="K188" s="91">
        <f t="shared" si="120"/>
        <v>3.73645</v>
      </c>
      <c r="L188" s="91">
        <f t="shared" si="120"/>
        <v>3.87296</v>
      </c>
      <c r="M188" s="91">
        <f t="shared" si="120"/>
        <v>4.05661</v>
      </c>
      <c r="N188" s="91">
        <f t="shared" si="120"/>
        <v>4.1265299999999998</v>
      </c>
      <c r="O188" s="91">
        <f t="shared" si="120"/>
        <v>4.1522899999999998</v>
      </c>
      <c r="P188" s="91">
        <f t="shared" si="120"/>
        <v>4.1517900000000001</v>
      </c>
      <c r="Q188" s="91">
        <f t="shared" si="120"/>
        <v>4.1526500000000004</v>
      </c>
      <c r="R188" s="91">
        <f t="shared" si="120"/>
        <v>4.1342800000000004</v>
      </c>
      <c r="S188" s="91">
        <f t="shared" si="120"/>
        <v>4.1290100000000001</v>
      </c>
      <c r="T188" s="91">
        <f t="shared" si="120"/>
        <v>4.17774</v>
      </c>
      <c r="U188" s="91">
        <f t="shared" si="120"/>
        <v>4.2496900000000002</v>
      </c>
      <c r="V188" s="91">
        <f t="shared" si="120"/>
        <v>4.2104900000000001</v>
      </c>
      <c r="W188" s="91">
        <f t="shared" si="120"/>
        <v>4.1863700000000001</v>
      </c>
      <c r="X188" s="91">
        <f t="shared" si="120"/>
        <v>4.1793199999999997</v>
      </c>
      <c r="Y188" s="91">
        <f t="shared" si="120"/>
        <v>4.1150700000000002</v>
      </c>
      <c r="Z188" s="91">
        <f t="shared" si="120"/>
        <v>3.8955700000000002</v>
      </c>
      <c r="AA188" s="91">
        <f t="shared" si="120"/>
        <v>3.80159</v>
      </c>
    </row>
    <row r="189" spans="1:27" ht="12.75" customHeight="1" outlineLevel="1" x14ac:dyDescent="0.2">
      <c r="A189" s="99" t="s">
        <v>1026</v>
      </c>
      <c r="B189" s="63" t="s">
        <v>238</v>
      </c>
      <c r="C189" s="43" t="s">
        <v>79</v>
      </c>
      <c r="D189" s="44">
        <v>1162.96</v>
      </c>
      <c r="E189" s="44">
        <v>1109.1400000000001</v>
      </c>
      <c r="F189" s="44">
        <v>1042.17</v>
      </c>
      <c r="G189" s="44">
        <v>957.76</v>
      </c>
      <c r="H189" s="44">
        <v>998.37</v>
      </c>
      <c r="I189" s="44">
        <v>1028.03</v>
      </c>
      <c r="J189" s="44">
        <v>1028.1199999999999</v>
      </c>
      <c r="K189" s="44">
        <v>1118.1199999999999</v>
      </c>
      <c r="L189" s="44">
        <v>1254.6300000000001</v>
      </c>
      <c r="M189" s="44">
        <v>1438.28</v>
      </c>
      <c r="N189" s="44">
        <v>1508.2</v>
      </c>
      <c r="O189" s="44">
        <v>1533.96</v>
      </c>
      <c r="P189" s="44">
        <v>1533.46</v>
      </c>
      <c r="Q189" s="44">
        <v>1534.32</v>
      </c>
      <c r="R189" s="44">
        <v>1515.95</v>
      </c>
      <c r="S189" s="44">
        <v>1510.68</v>
      </c>
      <c r="T189" s="44">
        <v>1559.41</v>
      </c>
      <c r="U189" s="44">
        <v>1631.36</v>
      </c>
      <c r="V189" s="44">
        <v>1592.16</v>
      </c>
      <c r="W189" s="44">
        <v>1568.04</v>
      </c>
      <c r="X189" s="44">
        <v>1560.99</v>
      </c>
      <c r="Y189" s="44">
        <v>1496.74</v>
      </c>
      <c r="Z189" s="44">
        <v>1277.24</v>
      </c>
      <c r="AA189" s="44">
        <v>1183.26</v>
      </c>
    </row>
    <row r="190" spans="1:27" ht="12.75" customHeight="1" outlineLevel="1" x14ac:dyDescent="0.2">
      <c r="A190" s="99" t="s">
        <v>1027</v>
      </c>
      <c r="B190" s="63" t="s">
        <v>90</v>
      </c>
      <c r="C190" s="43" t="s">
        <v>79</v>
      </c>
      <c r="D190" s="44">
        <f>$D$10</f>
        <v>2222.89</v>
      </c>
      <c r="E190" s="44">
        <f t="shared" ref="E190:AA190" si="121">$D$10</f>
        <v>2222.89</v>
      </c>
      <c r="F190" s="44">
        <f t="shared" si="121"/>
        <v>2222.89</v>
      </c>
      <c r="G190" s="44">
        <f t="shared" si="121"/>
        <v>2222.89</v>
      </c>
      <c r="H190" s="44">
        <f t="shared" si="121"/>
        <v>2222.89</v>
      </c>
      <c r="I190" s="44">
        <f t="shared" si="121"/>
        <v>2222.89</v>
      </c>
      <c r="J190" s="44">
        <f t="shared" si="121"/>
        <v>2222.89</v>
      </c>
      <c r="K190" s="44">
        <f t="shared" si="121"/>
        <v>2222.89</v>
      </c>
      <c r="L190" s="44">
        <f t="shared" si="121"/>
        <v>2222.89</v>
      </c>
      <c r="M190" s="44">
        <f t="shared" si="121"/>
        <v>2222.89</v>
      </c>
      <c r="N190" s="44">
        <f t="shared" si="121"/>
        <v>2222.89</v>
      </c>
      <c r="O190" s="44">
        <f t="shared" si="121"/>
        <v>2222.89</v>
      </c>
      <c r="P190" s="44">
        <f t="shared" si="121"/>
        <v>2222.89</v>
      </c>
      <c r="Q190" s="44">
        <f t="shared" si="121"/>
        <v>2222.89</v>
      </c>
      <c r="R190" s="44">
        <f t="shared" si="121"/>
        <v>2222.89</v>
      </c>
      <c r="S190" s="44">
        <f t="shared" si="121"/>
        <v>2222.89</v>
      </c>
      <c r="T190" s="44">
        <f t="shared" si="121"/>
        <v>2222.89</v>
      </c>
      <c r="U190" s="44">
        <f t="shared" si="121"/>
        <v>2222.89</v>
      </c>
      <c r="V190" s="44">
        <f t="shared" si="121"/>
        <v>2222.89</v>
      </c>
      <c r="W190" s="44">
        <f t="shared" si="121"/>
        <v>2222.89</v>
      </c>
      <c r="X190" s="44">
        <f t="shared" si="121"/>
        <v>2222.89</v>
      </c>
      <c r="Y190" s="44">
        <f t="shared" si="121"/>
        <v>2222.89</v>
      </c>
      <c r="Z190" s="44">
        <f t="shared" si="121"/>
        <v>2222.89</v>
      </c>
      <c r="AA190" s="44">
        <f t="shared" si="121"/>
        <v>2222.89</v>
      </c>
    </row>
    <row r="191" spans="1:27" ht="12.75" customHeight="1" outlineLevel="1" x14ac:dyDescent="0.2">
      <c r="A191" s="99" t="s">
        <v>1028</v>
      </c>
      <c r="B191" s="63" t="s">
        <v>83</v>
      </c>
      <c r="C191" s="43" t="s">
        <v>79</v>
      </c>
      <c r="D191" s="44">
        <v>3.72</v>
      </c>
      <c r="E191" s="44">
        <v>3.72</v>
      </c>
      <c r="F191" s="44">
        <v>3.72</v>
      </c>
      <c r="G191" s="44">
        <v>3.72</v>
      </c>
      <c r="H191" s="44">
        <v>3.72</v>
      </c>
      <c r="I191" s="44">
        <v>3.72</v>
      </c>
      <c r="J191" s="44">
        <v>3.72</v>
      </c>
      <c r="K191" s="44">
        <v>3.72</v>
      </c>
      <c r="L191" s="44">
        <v>3.72</v>
      </c>
      <c r="M191" s="44">
        <v>3.72</v>
      </c>
      <c r="N191" s="44">
        <v>3.72</v>
      </c>
      <c r="O191" s="44">
        <v>3.72</v>
      </c>
      <c r="P191" s="44">
        <v>3.72</v>
      </c>
      <c r="Q191" s="44">
        <v>3.72</v>
      </c>
      <c r="R191" s="44">
        <v>3.72</v>
      </c>
      <c r="S191" s="44">
        <v>3.72</v>
      </c>
      <c r="T191" s="44">
        <v>3.72</v>
      </c>
      <c r="U191" s="44">
        <v>3.72</v>
      </c>
      <c r="V191" s="44">
        <v>3.72</v>
      </c>
      <c r="W191" s="44">
        <v>3.72</v>
      </c>
      <c r="X191" s="44">
        <v>3.72</v>
      </c>
      <c r="Y191" s="44">
        <v>3.72</v>
      </c>
      <c r="Z191" s="44">
        <v>3.72</v>
      </c>
      <c r="AA191" s="44">
        <v>3.72</v>
      </c>
    </row>
    <row r="192" spans="1:27" ht="12.75" customHeight="1" outlineLevel="1" x14ac:dyDescent="0.2">
      <c r="A192" s="99" t="s">
        <v>1029</v>
      </c>
      <c r="B192" s="63" t="s">
        <v>878</v>
      </c>
      <c r="C192" s="43" t="s">
        <v>79</v>
      </c>
      <c r="D192" s="44">
        <f>$D$12</f>
        <v>175.36</v>
      </c>
      <c r="E192" s="44">
        <f t="shared" ref="E192:AA192" si="122">$D$12</f>
        <v>175.36</v>
      </c>
      <c r="F192" s="44">
        <f t="shared" si="122"/>
        <v>175.36</v>
      </c>
      <c r="G192" s="44">
        <f t="shared" si="122"/>
        <v>175.36</v>
      </c>
      <c r="H192" s="44">
        <f t="shared" si="122"/>
        <v>175.36</v>
      </c>
      <c r="I192" s="44">
        <f t="shared" si="122"/>
        <v>175.36</v>
      </c>
      <c r="J192" s="44">
        <f t="shared" si="122"/>
        <v>175.36</v>
      </c>
      <c r="K192" s="44">
        <f t="shared" si="122"/>
        <v>175.36</v>
      </c>
      <c r="L192" s="44">
        <f t="shared" si="122"/>
        <v>175.36</v>
      </c>
      <c r="M192" s="44">
        <f t="shared" si="122"/>
        <v>175.36</v>
      </c>
      <c r="N192" s="44">
        <f t="shared" si="122"/>
        <v>175.36</v>
      </c>
      <c r="O192" s="44">
        <f t="shared" si="122"/>
        <v>175.36</v>
      </c>
      <c r="P192" s="44">
        <f t="shared" si="122"/>
        <v>175.36</v>
      </c>
      <c r="Q192" s="44">
        <f t="shared" si="122"/>
        <v>175.36</v>
      </c>
      <c r="R192" s="44">
        <f t="shared" si="122"/>
        <v>175.36</v>
      </c>
      <c r="S192" s="44">
        <f t="shared" si="122"/>
        <v>175.36</v>
      </c>
      <c r="T192" s="44">
        <f t="shared" si="122"/>
        <v>175.36</v>
      </c>
      <c r="U192" s="44">
        <f t="shared" si="122"/>
        <v>175.36</v>
      </c>
      <c r="V192" s="44">
        <f t="shared" si="122"/>
        <v>175.36</v>
      </c>
      <c r="W192" s="44">
        <f t="shared" si="122"/>
        <v>175.36</v>
      </c>
      <c r="X192" s="44">
        <f t="shared" si="122"/>
        <v>175.36</v>
      </c>
      <c r="Y192" s="44">
        <f t="shared" si="122"/>
        <v>175.36</v>
      </c>
      <c r="Z192" s="44">
        <f t="shared" si="122"/>
        <v>175.36</v>
      </c>
      <c r="AA192" s="44">
        <f t="shared" si="122"/>
        <v>175.36</v>
      </c>
    </row>
    <row r="193" spans="1:27" ht="12.75" customHeight="1" outlineLevel="1" x14ac:dyDescent="0.2">
      <c r="A193" s="99" t="s">
        <v>1030</v>
      </c>
      <c r="B193" s="63" t="s">
        <v>874</v>
      </c>
      <c r="C193" s="43" t="s">
        <v>79</v>
      </c>
      <c r="D193" s="44">
        <f>$D$13</f>
        <v>216.36</v>
      </c>
      <c r="E193" s="44">
        <f t="shared" ref="E193:AA193" si="123">$D$13</f>
        <v>216.36</v>
      </c>
      <c r="F193" s="44">
        <f t="shared" si="123"/>
        <v>216.36</v>
      </c>
      <c r="G193" s="44">
        <f t="shared" si="123"/>
        <v>216.36</v>
      </c>
      <c r="H193" s="44">
        <f t="shared" si="123"/>
        <v>216.36</v>
      </c>
      <c r="I193" s="44">
        <f t="shared" si="123"/>
        <v>216.36</v>
      </c>
      <c r="J193" s="44">
        <f t="shared" si="123"/>
        <v>216.36</v>
      </c>
      <c r="K193" s="44">
        <f t="shared" si="123"/>
        <v>216.36</v>
      </c>
      <c r="L193" s="44">
        <f t="shared" si="123"/>
        <v>216.36</v>
      </c>
      <c r="M193" s="44">
        <f t="shared" si="123"/>
        <v>216.36</v>
      </c>
      <c r="N193" s="44">
        <f t="shared" si="123"/>
        <v>216.36</v>
      </c>
      <c r="O193" s="44">
        <f t="shared" si="123"/>
        <v>216.36</v>
      </c>
      <c r="P193" s="44">
        <f t="shared" si="123"/>
        <v>216.36</v>
      </c>
      <c r="Q193" s="44">
        <f t="shared" si="123"/>
        <v>216.36</v>
      </c>
      <c r="R193" s="44">
        <f t="shared" si="123"/>
        <v>216.36</v>
      </c>
      <c r="S193" s="44">
        <f t="shared" si="123"/>
        <v>216.36</v>
      </c>
      <c r="T193" s="44">
        <f t="shared" si="123"/>
        <v>216.36</v>
      </c>
      <c r="U193" s="44">
        <f t="shared" si="123"/>
        <v>216.36</v>
      </c>
      <c r="V193" s="44">
        <f t="shared" si="123"/>
        <v>216.36</v>
      </c>
      <c r="W193" s="44">
        <f t="shared" si="123"/>
        <v>216.36</v>
      </c>
      <c r="X193" s="44">
        <f t="shared" si="123"/>
        <v>216.36</v>
      </c>
      <c r="Y193" s="44">
        <f t="shared" si="123"/>
        <v>216.36</v>
      </c>
      <c r="Z193" s="44">
        <f t="shared" si="123"/>
        <v>216.36</v>
      </c>
      <c r="AA193" s="44">
        <f t="shared" si="123"/>
        <v>216.36</v>
      </c>
    </row>
    <row r="194" spans="1:27" x14ac:dyDescent="0.2">
      <c r="B194" s="101" t="s">
        <v>392</v>
      </c>
    </row>
    <row r="195" spans="1:27" x14ac:dyDescent="0.2">
      <c r="B195" s="101" t="s">
        <v>392</v>
      </c>
    </row>
    <row r="196" spans="1:27" x14ac:dyDescent="0.2">
      <c r="B196" s="101" t="s">
        <v>392</v>
      </c>
    </row>
    <row r="197" spans="1:27" x14ac:dyDescent="0.2">
      <c r="A197" s="195" t="s">
        <v>861</v>
      </c>
      <c r="B197" s="196"/>
      <c r="C197" s="196"/>
      <c r="D197" s="196"/>
      <c r="E197" s="196"/>
      <c r="F197" s="196"/>
      <c r="G197" s="196"/>
      <c r="H197" s="196"/>
      <c r="I197" s="196"/>
      <c r="J197" s="196"/>
      <c r="K197" s="196"/>
      <c r="L197" s="196"/>
      <c r="M197" s="196"/>
      <c r="N197" s="196"/>
      <c r="O197" s="196"/>
      <c r="P197" s="196"/>
      <c r="Q197" s="196"/>
      <c r="R197" s="196"/>
      <c r="S197" s="196"/>
      <c r="T197" s="196"/>
      <c r="U197" s="196"/>
      <c r="V197" s="196"/>
      <c r="W197" s="196"/>
      <c r="X197" s="196"/>
      <c r="Y197" s="196"/>
      <c r="Z197" s="196"/>
      <c r="AA197" s="197"/>
    </row>
    <row r="198" spans="1:27" ht="15" customHeight="1" x14ac:dyDescent="0.2">
      <c r="A198" s="178" t="s">
        <v>5</v>
      </c>
      <c r="B198" s="180" t="s">
        <v>863</v>
      </c>
      <c r="C198" s="182" t="s">
        <v>864</v>
      </c>
      <c r="D198" s="27" t="s">
        <v>865</v>
      </c>
      <c r="E198" s="114"/>
      <c r="F198" s="114"/>
      <c r="G198" s="114"/>
      <c r="H198" s="104"/>
      <c r="I198" s="104"/>
      <c r="J198" s="104"/>
      <c r="K198" s="104"/>
      <c r="L198" s="104"/>
      <c r="M198" s="104"/>
      <c r="N198" s="104"/>
      <c r="O198" s="104"/>
      <c r="P198" s="104"/>
      <c r="Q198" s="104"/>
      <c r="R198" s="104"/>
      <c r="S198" s="104"/>
      <c r="T198" s="104"/>
      <c r="U198" s="104"/>
      <c r="V198" s="104"/>
      <c r="W198" s="104"/>
      <c r="X198" s="104"/>
      <c r="Y198" s="104"/>
      <c r="Z198" s="104"/>
      <c r="AA198" s="104"/>
    </row>
    <row r="199" spans="1:27" x14ac:dyDescent="0.2">
      <c r="A199" s="179"/>
      <c r="B199" s="181"/>
      <c r="C199" s="183"/>
      <c r="D199" s="105">
        <f>D200</f>
        <v>780798.1</v>
      </c>
      <c r="E199" s="115"/>
      <c r="F199" s="115"/>
      <c r="G199" s="115"/>
    </row>
    <row r="200" spans="1:27" ht="12.75" customHeight="1" outlineLevel="1" x14ac:dyDescent="0.2">
      <c r="A200" s="106" t="s">
        <v>87</v>
      </c>
      <c r="B200" s="107" t="s">
        <v>868</v>
      </c>
      <c r="C200" s="108" t="s">
        <v>864</v>
      </c>
      <c r="D200" s="44">
        <v>780798.1</v>
      </c>
      <c r="E200" s="103"/>
      <c r="F200" s="103"/>
      <c r="G200" s="103"/>
    </row>
    <row r="203" spans="1:27" ht="12.75" customHeight="1" x14ac:dyDescent="0.25">
      <c r="A203" s="184" t="s">
        <v>84</v>
      </c>
      <c r="B203" s="184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</row>
    <row r="204" spans="1:27" ht="12.75" customHeight="1" x14ac:dyDescent="0.25">
      <c r="A204" s="185" t="s">
        <v>3163</v>
      </c>
      <c r="B204" s="185"/>
      <c r="C204" s="185"/>
      <c r="D204" s="185"/>
      <c r="E204" s="185"/>
      <c r="F204" s="185"/>
      <c r="G204" s="185"/>
      <c r="H204" s="185"/>
      <c r="I204" s="185"/>
      <c r="J204" s="185"/>
      <c r="K204" s="185"/>
      <c r="L204" s="185"/>
      <c r="M204" s="185"/>
      <c r="N204" s="185"/>
      <c r="O204" s="185"/>
      <c r="P204"/>
      <c r="Q204"/>
      <c r="R204"/>
      <c r="S204"/>
      <c r="T204"/>
      <c r="U204"/>
      <c r="V204"/>
      <c r="W204"/>
      <c r="X204"/>
      <c r="Y204"/>
      <c r="Z204"/>
      <c r="AA204"/>
    </row>
    <row r="206" spans="1:27" x14ac:dyDescent="0.2">
      <c r="A206" s="54"/>
      <c r="B206" s="55"/>
    </row>
    <row r="207" spans="1:27" x14ac:dyDescent="0.2">
      <c r="A207" s="54"/>
      <c r="B207" s="56"/>
    </row>
    <row r="218" spans="2:2" hidden="1" x14ac:dyDescent="0.2">
      <c r="B218" s="109" t="s">
        <v>3164</v>
      </c>
    </row>
    <row r="219" spans="2:2" hidden="1" x14ac:dyDescent="0.2">
      <c r="B219" s="110" t="s">
        <v>3165</v>
      </c>
    </row>
  </sheetData>
  <autoFilter ref="B6:C182" xr:uid="{00000000-0001-0000-0700-000000000000}"/>
  <mergeCells count="9">
    <mergeCell ref="A203:B203"/>
    <mergeCell ref="A204:O204"/>
    <mergeCell ref="A1:AA3"/>
    <mergeCell ref="A4:AA4"/>
    <mergeCell ref="A5:AA5"/>
    <mergeCell ref="A197:AA197"/>
    <mergeCell ref="A198:A199"/>
    <mergeCell ref="B198:B199"/>
    <mergeCell ref="C198:C199"/>
  </mergeCells>
  <pageMargins left="0.25" right="0.25" top="0.75" bottom="0.75" header="0.3" footer="0.3"/>
  <pageSetup paperSize="9" scale="41" fitToHeight="0" orientation="landscape" horizontalDpi="30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39CA05-E9F8-441D-83C7-7C4AD9D4E0FA}">
  <sheetPr>
    <tabColor rgb="FF00B0F0"/>
    <pageSetUpPr fitToPage="1"/>
  </sheetPr>
  <dimension ref="A1:AA663"/>
  <sheetViews>
    <sheetView tabSelected="1" view="pageBreakPreview" zoomScale="75" zoomScaleNormal="100" zoomScaleSheetLayoutView="75" workbookViewId="0">
      <pane ySplit="4" topLeftCell="A5" activePane="bottomLeft" state="frozen"/>
      <selection activeCell="B34" sqref="B34:L34"/>
      <selection pane="bottomLeft" activeCell="B34" sqref="B34:L34"/>
    </sheetView>
  </sheetViews>
  <sheetFormatPr defaultRowHeight="12.75" outlineLevelRow="1" x14ac:dyDescent="0.2"/>
  <cols>
    <col min="1" max="1" width="9.140625" style="24"/>
    <col min="2" max="2" width="32.140625" style="24" bestFit="1" customWidth="1"/>
    <col min="3" max="3" width="13.42578125" style="24" customWidth="1"/>
    <col min="4" max="27" width="12" style="24" customWidth="1"/>
    <col min="28" max="16384" width="9.140625" style="24"/>
  </cols>
  <sheetData>
    <row r="1" spans="1:27" ht="12.75" customHeight="1" x14ac:dyDescent="0.2">
      <c r="A1" s="186" t="s">
        <v>207</v>
      </c>
      <c r="B1" s="186"/>
      <c r="C1" s="186"/>
      <c r="D1" s="186"/>
      <c r="E1" s="186"/>
      <c r="F1" s="186"/>
      <c r="G1" s="186"/>
      <c r="H1" s="186"/>
      <c r="I1" s="186"/>
      <c r="J1" s="186"/>
      <c r="K1" s="186"/>
      <c r="L1" s="186"/>
      <c r="M1" s="186"/>
      <c r="N1" s="186"/>
      <c r="O1" s="186"/>
      <c r="P1" s="186"/>
      <c r="Q1" s="186"/>
      <c r="R1" s="186"/>
      <c r="S1" s="186"/>
      <c r="T1" s="186"/>
      <c r="U1" s="186"/>
      <c r="V1" s="186"/>
      <c r="W1" s="186"/>
      <c r="X1" s="186"/>
      <c r="Y1" s="186"/>
      <c r="Z1" s="186"/>
      <c r="AA1" s="186"/>
    </row>
    <row r="2" spans="1:27" x14ac:dyDescent="0.2">
      <c r="A2" s="186"/>
      <c r="B2" s="186"/>
      <c r="C2" s="186"/>
      <c r="D2" s="186"/>
      <c r="E2" s="186"/>
      <c r="F2" s="186"/>
      <c r="G2" s="186"/>
      <c r="H2" s="186"/>
      <c r="I2" s="186"/>
      <c r="J2" s="186"/>
      <c r="K2" s="186"/>
      <c r="L2" s="186"/>
      <c r="M2" s="186"/>
      <c r="N2" s="186"/>
      <c r="O2" s="186"/>
      <c r="P2" s="186"/>
      <c r="Q2" s="186"/>
      <c r="R2" s="186"/>
      <c r="S2" s="186"/>
      <c r="T2" s="186"/>
      <c r="U2" s="186"/>
      <c r="V2" s="186"/>
      <c r="W2" s="186"/>
      <c r="X2" s="186"/>
      <c r="Y2" s="186"/>
      <c r="Z2" s="186"/>
      <c r="AA2" s="186"/>
    </row>
    <row r="3" spans="1:27" x14ac:dyDescent="0.2">
      <c r="A3" s="192"/>
      <c r="B3" s="192"/>
      <c r="C3" s="192"/>
      <c r="D3" s="192"/>
      <c r="E3" s="192"/>
      <c r="F3" s="192"/>
      <c r="G3" s="192"/>
      <c r="H3" s="192"/>
      <c r="I3" s="192"/>
      <c r="J3" s="192"/>
      <c r="K3" s="192"/>
      <c r="L3" s="192"/>
      <c r="M3" s="192"/>
      <c r="N3" s="192"/>
      <c r="O3" s="192"/>
      <c r="P3" s="192"/>
      <c r="Q3" s="192"/>
      <c r="R3" s="192"/>
      <c r="S3" s="192"/>
      <c r="T3" s="192"/>
      <c r="U3" s="192"/>
      <c r="V3" s="192"/>
      <c r="W3" s="192"/>
      <c r="X3" s="192"/>
      <c r="Y3" s="192"/>
      <c r="Z3" s="192"/>
      <c r="AA3" s="192"/>
    </row>
    <row r="4" spans="1:27" ht="15" customHeight="1" x14ac:dyDescent="0.25">
      <c r="A4" s="189" t="s">
        <v>1031</v>
      </c>
      <c r="B4" s="193"/>
      <c r="C4" s="193"/>
      <c r="D4" s="193"/>
      <c r="E4" s="193"/>
      <c r="F4" s="193"/>
      <c r="G4" s="193"/>
      <c r="H4" s="193"/>
      <c r="I4" s="193"/>
      <c r="J4" s="193"/>
      <c r="K4" s="193"/>
      <c r="L4" s="193"/>
      <c r="M4" s="193"/>
      <c r="N4" s="193"/>
      <c r="O4" s="193"/>
      <c r="P4" s="193"/>
      <c r="Q4" s="193"/>
      <c r="R4" s="193"/>
      <c r="S4" s="193"/>
      <c r="T4" s="193"/>
      <c r="U4" s="193"/>
      <c r="V4" s="193"/>
      <c r="W4" s="193"/>
      <c r="X4" s="193"/>
      <c r="Y4" s="193"/>
      <c r="Z4" s="193"/>
      <c r="AA4" s="194"/>
    </row>
    <row r="5" spans="1:27" x14ac:dyDescent="0.2">
      <c r="A5" s="175" t="s">
        <v>209</v>
      </c>
      <c r="B5" s="176"/>
      <c r="C5" s="176"/>
      <c r="D5" s="176"/>
      <c r="E5" s="176"/>
      <c r="F5" s="176"/>
      <c r="G5" s="176"/>
      <c r="H5" s="176"/>
      <c r="I5" s="176"/>
      <c r="J5" s="176"/>
      <c r="K5" s="176"/>
      <c r="L5" s="176"/>
      <c r="M5" s="176"/>
      <c r="N5" s="176"/>
      <c r="O5" s="176"/>
      <c r="P5" s="176"/>
      <c r="Q5" s="176"/>
      <c r="R5" s="176"/>
      <c r="S5" s="176"/>
      <c r="T5" s="176"/>
      <c r="U5" s="176"/>
      <c r="V5" s="176"/>
      <c r="W5" s="176"/>
      <c r="X5" s="176"/>
      <c r="Y5" s="176"/>
      <c r="Z5" s="176"/>
      <c r="AA5" s="177"/>
    </row>
    <row r="6" spans="1:27" ht="27" customHeight="1" x14ac:dyDescent="0.2">
      <c r="A6" s="26" t="s">
        <v>64</v>
      </c>
      <c r="B6" s="27" t="s">
        <v>210</v>
      </c>
      <c r="C6" s="26" t="s">
        <v>211</v>
      </c>
      <c r="D6" s="27" t="s">
        <v>212</v>
      </c>
      <c r="E6" s="27" t="s">
        <v>213</v>
      </c>
      <c r="F6" s="27" t="s">
        <v>214</v>
      </c>
      <c r="G6" s="27" t="s">
        <v>215</v>
      </c>
      <c r="H6" s="27" t="s">
        <v>216</v>
      </c>
      <c r="I6" s="27" t="s">
        <v>217</v>
      </c>
      <c r="J6" s="27" t="s">
        <v>218</v>
      </c>
      <c r="K6" s="27" t="s">
        <v>219</v>
      </c>
      <c r="L6" s="27" t="s">
        <v>220</v>
      </c>
      <c r="M6" s="27" t="s">
        <v>221</v>
      </c>
      <c r="N6" s="27" t="s">
        <v>222</v>
      </c>
      <c r="O6" s="27" t="s">
        <v>223</v>
      </c>
      <c r="P6" s="27" t="s">
        <v>224</v>
      </c>
      <c r="Q6" s="27" t="s">
        <v>225</v>
      </c>
      <c r="R6" s="27" t="s">
        <v>226</v>
      </c>
      <c r="S6" s="27" t="s">
        <v>227</v>
      </c>
      <c r="T6" s="27" t="s">
        <v>228</v>
      </c>
      <c r="U6" s="27" t="s">
        <v>229</v>
      </c>
      <c r="V6" s="27" t="s">
        <v>230</v>
      </c>
      <c r="W6" s="27" t="s">
        <v>231</v>
      </c>
      <c r="X6" s="27" t="s">
        <v>232</v>
      </c>
      <c r="Y6" s="27" t="s">
        <v>233</v>
      </c>
      <c r="Z6" s="27" t="s">
        <v>234</v>
      </c>
      <c r="AA6" s="27" t="s">
        <v>235</v>
      </c>
    </row>
    <row r="7" spans="1:27" x14ac:dyDescent="0.2">
      <c r="A7" s="98" t="s">
        <v>236</v>
      </c>
      <c r="B7" s="28" t="str">
        <f>"01"&amp;"."&amp;$B$662&amp;"."&amp;$B$663</f>
        <v>01.12.2023</v>
      </c>
      <c r="C7" s="90" t="s">
        <v>76</v>
      </c>
      <c r="D7" s="91">
        <f>ROUND(((D8+D9+D11+D10)/1000),5)</f>
        <v>2.44855</v>
      </c>
      <c r="E7" s="91">
        <f>ROUND(((E8+E9+E11+E10)/1000),5)</f>
        <v>2.3609499999999999</v>
      </c>
      <c r="F7" s="91">
        <f>ROUND(((F8+F9+F11+F10)/1000),5)</f>
        <v>2.3184100000000001</v>
      </c>
      <c r="G7" s="91">
        <f t="shared" ref="G7:AA7" si="0">ROUND(((G8+G9+G11+G10)/1000),5)</f>
        <v>2.2997100000000001</v>
      </c>
      <c r="H7" s="91">
        <f t="shared" si="0"/>
        <v>2.3559100000000002</v>
      </c>
      <c r="I7" s="91">
        <f t="shared" si="0"/>
        <v>2.4869400000000002</v>
      </c>
      <c r="J7" s="91">
        <f t="shared" si="0"/>
        <v>2.6633599999999999</v>
      </c>
      <c r="K7" s="91">
        <f t="shared" si="0"/>
        <v>2.9146299999999998</v>
      </c>
      <c r="L7" s="91">
        <f t="shared" si="0"/>
        <v>3.0748199999999999</v>
      </c>
      <c r="M7" s="91">
        <f t="shared" si="0"/>
        <v>3.1823700000000001</v>
      </c>
      <c r="N7" s="91">
        <f t="shared" si="0"/>
        <v>3.2210999999999999</v>
      </c>
      <c r="O7" s="91">
        <f t="shared" si="0"/>
        <v>3.2957399999999999</v>
      </c>
      <c r="P7" s="91">
        <f t="shared" si="0"/>
        <v>3.2629199999999998</v>
      </c>
      <c r="Q7" s="91">
        <f t="shared" si="0"/>
        <v>3.2934700000000001</v>
      </c>
      <c r="R7" s="91">
        <f t="shared" si="0"/>
        <v>3.2745299999999999</v>
      </c>
      <c r="S7" s="91">
        <f t="shared" si="0"/>
        <v>3.3076400000000001</v>
      </c>
      <c r="T7" s="91">
        <f t="shared" si="0"/>
        <v>3.2207699999999999</v>
      </c>
      <c r="U7" s="91">
        <f t="shared" si="0"/>
        <v>3.22316</v>
      </c>
      <c r="V7" s="91">
        <f t="shared" si="0"/>
        <v>3.2188699999999999</v>
      </c>
      <c r="W7" s="91">
        <f t="shared" si="0"/>
        <v>3.1399400000000002</v>
      </c>
      <c r="X7" s="91">
        <f t="shared" si="0"/>
        <v>3.0726499999999999</v>
      </c>
      <c r="Y7" s="91">
        <f t="shared" si="0"/>
        <v>2.9485899999999998</v>
      </c>
      <c r="Z7" s="91">
        <f t="shared" si="0"/>
        <v>2.7449499999999998</v>
      </c>
      <c r="AA7" s="91">
        <f t="shared" si="0"/>
        <v>2.6077900000000001</v>
      </c>
    </row>
    <row r="8" spans="1:27" ht="12.75" customHeight="1" outlineLevel="1" x14ac:dyDescent="0.2">
      <c r="A8" s="99" t="s">
        <v>237</v>
      </c>
      <c r="B8" s="63" t="s">
        <v>238</v>
      </c>
      <c r="C8" s="43" t="s">
        <v>79</v>
      </c>
      <c r="D8" s="44">
        <v>1263.55</v>
      </c>
      <c r="E8" s="44">
        <v>1175.95</v>
      </c>
      <c r="F8" s="44">
        <v>1133.4100000000001</v>
      </c>
      <c r="G8" s="44">
        <v>1114.71</v>
      </c>
      <c r="H8" s="44">
        <v>1170.9100000000001</v>
      </c>
      <c r="I8" s="44">
        <v>1301.94</v>
      </c>
      <c r="J8" s="44">
        <v>1478.36</v>
      </c>
      <c r="K8" s="44">
        <v>1729.63</v>
      </c>
      <c r="L8" s="44">
        <v>1889.82</v>
      </c>
      <c r="M8" s="44">
        <v>1997.37</v>
      </c>
      <c r="N8" s="44">
        <v>2036.1</v>
      </c>
      <c r="O8" s="44">
        <v>2110.7399999999998</v>
      </c>
      <c r="P8" s="44">
        <v>2077.92</v>
      </c>
      <c r="Q8" s="44">
        <v>2108.4699999999998</v>
      </c>
      <c r="R8" s="44">
        <v>2089.5300000000002</v>
      </c>
      <c r="S8" s="44">
        <v>2122.64</v>
      </c>
      <c r="T8" s="44">
        <v>2035.77</v>
      </c>
      <c r="U8" s="44">
        <v>2038.16</v>
      </c>
      <c r="V8" s="44">
        <v>2033.87</v>
      </c>
      <c r="W8" s="44">
        <v>1954.94</v>
      </c>
      <c r="X8" s="44">
        <v>1887.65</v>
      </c>
      <c r="Y8" s="44">
        <v>1763.59</v>
      </c>
      <c r="Z8" s="44">
        <v>1559.95</v>
      </c>
      <c r="AA8" s="44">
        <v>1422.79</v>
      </c>
    </row>
    <row r="9" spans="1:27" ht="12.75" customHeight="1" outlineLevel="1" x14ac:dyDescent="0.2">
      <c r="A9" s="99" t="s">
        <v>239</v>
      </c>
      <c r="B9" s="63" t="s">
        <v>90</v>
      </c>
      <c r="C9" s="43" t="s">
        <v>79</v>
      </c>
      <c r="D9" s="44">
        <v>1071.42</v>
      </c>
      <c r="E9" s="44">
        <f>$D$9</f>
        <v>1071.42</v>
      </c>
      <c r="F9" s="44">
        <f t="shared" ref="F9:AA9" si="1">$D$9</f>
        <v>1071.42</v>
      </c>
      <c r="G9" s="44">
        <f t="shared" si="1"/>
        <v>1071.42</v>
      </c>
      <c r="H9" s="44">
        <f t="shared" si="1"/>
        <v>1071.42</v>
      </c>
      <c r="I9" s="44">
        <f t="shared" si="1"/>
        <v>1071.42</v>
      </c>
      <c r="J9" s="44">
        <f t="shared" si="1"/>
        <v>1071.42</v>
      </c>
      <c r="K9" s="44">
        <f t="shared" si="1"/>
        <v>1071.42</v>
      </c>
      <c r="L9" s="44">
        <f t="shared" si="1"/>
        <v>1071.42</v>
      </c>
      <c r="M9" s="44">
        <f t="shared" si="1"/>
        <v>1071.42</v>
      </c>
      <c r="N9" s="44">
        <f t="shared" si="1"/>
        <v>1071.42</v>
      </c>
      <c r="O9" s="44">
        <f t="shared" si="1"/>
        <v>1071.42</v>
      </c>
      <c r="P9" s="44">
        <f t="shared" si="1"/>
        <v>1071.42</v>
      </c>
      <c r="Q9" s="44">
        <f t="shared" si="1"/>
        <v>1071.42</v>
      </c>
      <c r="R9" s="44">
        <f t="shared" si="1"/>
        <v>1071.42</v>
      </c>
      <c r="S9" s="44">
        <f t="shared" si="1"/>
        <v>1071.42</v>
      </c>
      <c r="T9" s="44">
        <f t="shared" si="1"/>
        <v>1071.42</v>
      </c>
      <c r="U9" s="44">
        <f t="shared" si="1"/>
        <v>1071.42</v>
      </c>
      <c r="V9" s="44">
        <f t="shared" si="1"/>
        <v>1071.42</v>
      </c>
      <c r="W9" s="44">
        <f t="shared" si="1"/>
        <v>1071.42</v>
      </c>
      <c r="X9" s="44">
        <f t="shared" si="1"/>
        <v>1071.42</v>
      </c>
      <c r="Y9" s="44">
        <f t="shared" si="1"/>
        <v>1071.42</v>
      </c>
      <c r="Z9" s="44">
        <f t="shared" si="1"/>
        <v>1071.42</v>
      </c>
      <c r="AA9" s="44">
        <f t="shared" si="1"/>
        <v>1071.42</v>
      </c>
    </row>
    <row r="10" spans="1:27" ht="12.75" customHeight="1" outlineLevel="1" x14ac:dyDescent="0.2">
      <c r="A10" s="99" t="s">
        <v>240</v>
      </c>
      <c r="B10" s="63" t="s">
        <v>83</v>
      </c>
      <c r="C10" s="43" t="s">
        <v>79</v>
      </c>
      <c r="D10" s="44">
        <v>3.35</v>
      </c>
      <c r="E10" s="44">
        <v>3.35</v>
      </c>
      <c r="F10" s="44">
        <v>3.35</v>
      </c>
      <c r="G10" s="44">
        <v>3.35</v>
      </c>
      <c r="H10" s="44">
        <v>3.35</v>
      </c>
      <c r="I10" s="44">
        <v>3.35</v>
      </c>
      <c r="J10" s="44">
        <v>3.35</v>
      </c>
      <c r="K10" s="44">
        <v>3.35</v>
      </c>
      <c r="L10" s="44">
        <v>3.35</v>
      </c>
      <c r="M10" s="44">
        <v>3.35</v>
      </c>
      <c r="N10" s="44">
        <v>3.35</v>
      </c>
      <c r="O10" s="44">
        <v>3.35</v>
      </c>
      <c r="P10" s="44">
        <v>3.35</v>
      </c>
      <c r="Q10" s="44">
        <v>3.35</v>
      </c>
      <c r="R10" s="44">
        <v>3.35</v>
      </c>
      <c r="S10" s="44">
        <v>3.35</v>
      </c>
      <c r="T10" s="44">
        <v>3.35</v>
      </c>
      <c r="U10" s="44">
        <v>3.35</v>
      </c>
      <c r="V10" s="44">
        <v>3.35</v>
      </c>
      <c r="W10" s="44">
        <v>3.35</v>
      </c>
      <c r="X10" s="44">
        <v>3.35</v>
      </c>
      <c r="Y10" s="44">
        <v>3.35</v>
      </c>
      <c r="Z10" s="44">
        <v>3.35</v>
      </c>
      <c r="AA10" s="44">
        <v>3.35</v>
      </c>
    </row>
    <row r="11" spans="1:27" ht="12.75" customHeight="1" outlineLevel="1" x14ac:dyDescent="0.2">
      <c r="A11" s="99" t="s">
        <v>241</v>
      </c>
      <c r="B11" s="63" t="s">
        <v>81</v>
      </c>
      <c r="C11" s="43" t="s">
        <v>79</v>
      </c>
      <c r="D11" s="44">
        <v>110.23</v>
      </c>
      <c r="E11" s="44">
        <f>$D$11</f>
        <v>110.23</v>
      </c>
      <c r="F11" s="44">
        <f t="shared" ref="F11:AA11" si="2">$D$11</f>
        <v>110.23</v>
      </c>
      <c r="G11" s="44">
        <f t="shared" si="2"/>
        <v>110.23</v>
      </c>
      <c r="H11" s="44">
        <f t="shared" si="2"/>
        <v>110.23</v>
      </c>
      <c r="I11" s="44">
        <f t="shared" si="2"/>
        <v>110.23</v>
      </c>
      <c r="J11" s="44">
        <f t="shared" si="2"/>
        <v>110.23</v>
      </c>
      <c r="K11" s="44">
        <f t="shared" si="2"/>
        <v>110.23</v>
      </c>
      <c r="L11" s="44">
        <f t="shared" si="2"/>
        <v>110.23</v>
      </c>
      <c r="M11" s="44">
        <f t="shared" si="2"/>
        <v>110.23</v>
      </c>
      <c r="N11" s="44">
        <f t="shared" si="2"/>
        <v>110.23</v>
      </c>
      <c r="O11" s="44">
        <f t="shared" si="2"/>
        <v>110.23</v>
      </c>
      <c r="P11" s="44">
        <f t="shared" si="2"/>
        <v>110.23</v>
      </c>
      <c r="Q11" s="44">
        <f t="shared" si="2"/>
        <v>110.23</v>
      </c>
      <c r="R11" s="44">
        <f t="shared" si="2"/>
        <v>110.23</v>
      </c>
      <c r="S11" s="44">
        <f t="shared" si="2"/>
        <v>110.23</v>
      </c>
      <c r="T11" s="44">
        <f t="shared" si="2"/>
        <v>110.23</v>
      </c>
      <c r="U11" s="44">
        <f t="shared" si="2"/>
        <v>110.23</v>
      </c>
      <c r="V11" s="44">
        <f t="shared" si="2"/>
        <v>110.23</v>
      </c>
      <c r="W11" s="44">
        <f t="shared" si="2"/>
        <v>110.23</v>
      </c>
      <c r="X11" s="44">
        <f t="shared" si="2"/>
        <v>110.23</v>
      </c>
      <c r="Y11" s="44">
        <f t="shared" si="2"/>
        <v>110.23</v>
      </c>
      <c r="Z11" s="44">
        <f t="shared" si="2"/>
        <v>110.23</v>
      </c>
      <c r="AA11" s="44">
        <f t="shared" si="2"/>
        <v>110.23</v>
      </c>
    </row>
    <row r="12" spans="1:27" x14ac:dyDescent="0.2">
      <c r="A12" s="98" t="s">
        <v>242</v>
      </c>
      <c r="B12" s="28" t="str">
        <f>"02"&amp;"."&amp;$B$662&amp;"."&amp;$B$663</f>
        <v>02.12.2023</v>
      </c>
      <c r="C12" s="90" t="s">
        <v>76</v>
      </c>
      <c r="D12" s="91">
        <f>ROUND(((D13+D14+D16+D15)/1000),5)</f>
        <v>2.4316499999999999</v>
      </c>
      <c r="E12" s="91">
        <f>ROUND(((E13+E14+E16+E15)/1000),5)</f>
        <v>2.3429700000000002</v>
      </c>
      <c r="F12" s="91">
        <f>ROUND(((F13+F14+F16+F15)/1000),5)</f>
        <v>2.29419</v>
      </c>
      <c r="G12" s="91">
        <f t="shared" ref="G12:AA12" si="3">ROUND(((G13+G14+G16+G15)/1000),5)</f>
        <v>2.2809699999999999</v>
      </c>
      <c r="H12" s="91">
        <f t="shared" si="3"/>
        <v>2.2932299999999999</v>
      </c>
      <c r="I12" s="91">
        <f t="shared" si="3"/>
        <v>2.4053</v>
      </c>
      <c r="J12" s="91">
        <f t="shared" si="3"/>
        <v>2.4802399999999998</v>
      </c>
      <c r="K12" s="91">
        <f t="shared" si="3"/>
        <v>2.6455199999999999</v>
      </c>
      <c r="L12" s="91">
        <f t="shared" si="3"/>
        <v>2.8740399999999999</v>
      </c>
      <c r="M12" s="91">
        <f t="shared" si="3"/>
        <v>3.01566</v>
      </c>
      <c r="N12" s="91">
        <f t="shared" si="3"/>
        <v>3.0975000000000001</v>
      </c>
      <c r="O12" s="91">
        <f t="shared" si="3"/>
        <v>3.1310699999999998</v>
      </c>
      <c r="P12" s="91">
        <f t="shared" si="3"/>
        <v>3.13856</v>
      </c>
      <c r="Q12" s="91">
        <f t="shared" si="3"/>
        <v>3.1364899999999998</v>
      </c>
      <c r="R12" s="91">
        <f t="shared" si="3"/>
        <v>3.0895199999999998</v>
      </c>
      <c r="S12" s="91">
        <f t="shared" si="3"/>
        <v>3.0569299999999999</v>
      </c>
      <c r="T12" s="91">
        <f t="shared" si="3"/>
        <v>3.1371099999999998</v>
      </c>
      <c r="U12" s="91">
        <f t="shared" si="3"/>
        <v>3.1604199999999998</v>
      </c>
      <c r="V12" s="91">
        <f t="shared" si="3"/>
        <v>3.1412599999999999</v>
      </c>
      <c r="W12" s="91">
        <f t="shared" si="3"/>
        <v>3.0790299999999999</v>
      </c>
      <c r="X12" s="91">
        <f t="shared" si="3"/>
        <v>2.9977900000000002</v>
      </c>
      <c r="Y12" s="91">
        <f t="shared" si="3"/>
        <v>2.8954</v>
      </c>
      <c r="Z12" s="91">
        <f t="shared" si="3"/>
        <v>2.6913200000000002</v>
      </c>
      <c r="AA12" s="91">
        <f t="shared" si="3"/>
        <v>2.5563600000000002</v>
      </c>
    </row>
    <row r="13" spans="1:27" ht="12.75" customHeight="1" outlineLevel="1" x14ac:dyDescent="0.2">
      <c r="A13" s="99" t="s">
        <v>243</v>
      </c>
      <c r="B13" s="63" t="s">
        <v>238</v>
      </c>
      <c r="C13" s="43" t="s">
        <v>79</v>
      </c>
      <c r="D13" s="44">
        <v>1246.6500000000001</v>
      </c>
      <c r="E13" s="44">
        <v>1157.97</v>
      </c>
      <c r="F13" s="44">
        <v>1109.19</v>
      </c>
      <c r="G13" s="44">
        <v>1095.97</v>
      </c>
      <c r="H13" s="44">
        <v>1108.23</v>
      </c>
      <c r="I13" s="44">
        <v>1220.3</v>
      </c>
      <c r="J13" s="44">
        <v>1295.24</v>
      </c>
      <c r="K13" s="44">
        <v>1460.52</v>
      </c>
      <c r="L13" s="44">
        <v>1689.04</v>
      </c>
      <c r="M13" s="44">
        <v>1830.66</v>
      </c>
      <c r="N13" s="44">
        <v>1912.5</v>
      </c>
      <c r="O13" s="44">
        <v>1946.07</v>
      </c>
      <c r="P13" s="44">
        <v>1953.56</v>
      </c>
      <c r="Q13" s="44">
        <v>1951.49</v>
      </c>
      <c r="R13" s="44">
        <v>1904.52</v>
      </c>
      <c r="S13" s="44">
        <v>1871.93</v>
      </c>
      <c r="T13" s="44">
        <v>1952.11</v>
      </c>
      <c r="U13" s="44">
        <v>1975.42</v>
      </c>
      <c r="V13" s="44">
        <v>1956.26</v>
      </c>
      <c r="W13" s="44">
        <v>1894.03</v>
      </c>
      <c r="X13" s="44">
        <v>1812.79</v>
      </c>
      <c r="Y13" s="44">
        <v>1710.4</v>
      </c>
      <c r="Z13" s="44">
        <v>1506.32</v>
      </c>
      <c r="AA13" s="44">
        <v>1371.36</v>
      </c>
    </row>
    <row r="14" spans="1:27" ht="12.75" customHeight="1" outlineLevel="1" x14ac:dyDescent="0.2">
      <c r="A14" s="99" t="s">
        <v>244</v>
      </c>
      <c r="B14" s="63" t="s">
        <v>90</v>
      </c>
      <c r="C14" s="43" t="s">
        <v>79</v>
      </c>
      <c r="D14" s="44">
        <f>$D$9</f>
        <v>1071.42</v>
      </c>
      <c r="E14" s="44">
        <f t="shared" ref="E14:AA14" si="4">$D$9</f>
        <v>1071.42</v>
      </c>
      <c r="F14" s="44">
        <f t="shared" si="4"/>
        <v>1071.42</v>
      </c>
      <c r="G14" s="44">
        <f t="shared" si="4"/>
        <v>1071.42</v>
      </c>
      <c r="H14" s="44">
        <f t="shared" si="4"/>
        <v>1071.42</v>
      </c>
      <c r="I14" s="44">
        <f t="shared" si="4"/>
        <v>1071.42</v>
      </c>
      <c r="J14" s="44">
        <f t="shared" si="4"/>
        <v>1071.42</v>
      </c>
      <c r="K14" s="44">
        <f t="shared" si="4"/>
        <v>1071.42</v>
      </c>
      <c r="L14" s="44">
        <f t="shared" si="4"/>
        <v>1071.42</v>
      </c>
      <c r="M14" s="44">
        <f t="shared" si="4"/>
        <v>1071.42</v>
      </c>
      <c r="N14" s="44">
        <f t="shared" si="4"/>
        <v>1071.42</v>
      </c>
      <c r="O14" s="44">
        <f t="shared" si="4"/>
        <v>1071.42</v>
      </c>
      <c r="P14" s="44">
        <f t="shared" si="4"/>
        <v>1071.42</v>
      </c>
      <c r="Q14" s="44">
        <f t="shared" si="4"/>
        <v>1071.42</v>
      </c>
      <c r="R14" s="44">
        <f t="shared" si="4"/>
        <v>1071.42</v>
      </c>
      <c r="S14" s="44">
        <f t="shared" si="4"/>
        <v>1071.42</v>
      </c>
      <c r="T14" s="44">
        <f t="shared" si="4"/>
        <v>1071.42</v>
      </c>
      <c r="U14" s="44">
        <f t="shared" si="4"/>
        <v>1071.42</v>
      </c>
      <c r="V14" s="44">
        <f t="shared" si="4"/>
        <v>1071.42</v>
      </c>
      <c r="W14" s="44">
        <f t="shared" si="4"/>
        <v>1071.42</v>
      </c>
      <c r="X14" s="44">
        <f t="shared" si="4"/>
        <v>1071.42</v>
      </c>
      <c r="Y14" s="44">
        <f t="shared" si="4"/>
        <v>1071.42</v>
      </c>
      <c r="Z14" s="44">
        <f t="shared" si="4"/>
        <v>1071.42</v>
      </c>
      <c r="AA14" s="44">
        <f t="shared" si="4"/>
        <v>1071.42</v>
      </c>
    </row>
    <row r="15" spans="1:27" ht="12.75" customHeight="1" outlineLevel="1" x14ac:dyDescent="0.2">
      <c r="A15" s="99" t="s">
        <v>245</v>
      </c>
      <c r="B15" s="63" t="s">
        <v>83</v>
      </c>
      <c r="C15" s="43" t="s">
        <v>79</v>
      </c>
      <c r="D15" s="44">
        <v>3.35</v>
      </c>
      <c r="E15" s="44">
        <v>3.35</v>
      </c>
      <c r="F15" s="44">
        <v>3.35</v>
      </c>
      <c r="G15" s="44">
        <v>3.35</v>
      </c>
      <c r="H15" s="44">
        <v>3.35</v>
      </c>
      <c r="I15" s="44">
        <v>3.35</v>
      </c>
      <c r="J15" s="44">
        <v>3.35</v>
      </c>
      <c r="K15" s="44">
        <v>3.35</v>
      </c>
      <c r="L15" s="44">
        <v>3.35</v>
      </c>
      <c r="M15" s="44">
        <v>3.35</v>
      </c>
      <c r="N15" s="44">
        <v>3.35</v>
      </c>
      <c r="O15" s="44">
        <v>3.35</v>
      </c>
      <c r="P15" s="44">
        <v>3.35</v>
      </c>
      <c r="Q15" s="44">
        <v>3.35</v>
      </c>
      <c r="R15" s="44">
        <v>3.35</v>
      </c>
      <c r="S15" s="44">
        <v>3.35</v>
      </c>
      <c r="T15" s="44">
        <v>3.35</v>
      </c>
      <c r="U15" s="44">
        <v>3.35</v>
      </c>
      <c r="V15" s="44">
        <v>3.35</v>
      </c>
      <c r="W15" s="44">
        <v>3.35</v>
      </c>
      <c r="X15" s="44">
        <v>3.35</v>
      </c>
      <c r="Y15" s="44">
        <v>3.35</v>
      </c>
      <c r="Z15" s="44">
        <v>3.35</v>
      </c>
      <c r="AA15" s="44">
        <v>3.35</v>
      </c>
    </row>
    <row r="16" spans="1:27" ht="12.75" customHeight="1" outlineLevel="1" x14ac:dyDescent="0.2">
      <c r="A16" s="99" t="s">
        <v>246</v>
      </c>
      <c r="B16" s="63" t="s">
        <v>81</v>
      </c>
      <c r="C16" s="43" t="s">
        <v>79</v>
      </c>
      <c r="D16" s="44">
        <f>$D$11</f>
        <v>110.23</v>
      </c>
      <c r="E16" s="44">
        <f t="shared" ref="E16:AA16" si="5">$D$11</f>
        <v>110.23</v>
      </c>
      <c r="F16" s="44">
        <f t="shared" si="5"/>
        <v>110.23</v>
      </c>
      <c r="G16" s="44">
        <f t="shared" si="5"/>
        <v>110.23</v>
      </c>
      <c r="H16" s="44">
        <f t="shared" si="5"/>
        <v>110.23</v>
      </c>
      <c r="I16" s="44">
        <f t="shared" si="5"/>
        <v>110.23</v>
      </c>
      <c r="J16" s="44">
        <f t="shared" si="5"/>
        <v>110.23</v>
      </c>
      <c r="K16" s="44">
        <f t="shared" si="5"/>
        <v>110.23</v>
      </c>
      <c r="L16" s="44">
        <f t="shared" si="5"/>
        <v>110.23</v>
      </c>
      <c r="M16" s="44">
        <f t="shared" si="5"/>
        <v>110.23</v>
      </c>
      <c r="N16" s="44">
        <f t="shared" si="5"/>
        <v>110.23</v>
      </c>
      <c r="O16" s="44">
        <f t="shared" si="5"/>
        <v>110.23</v>
      </c>
      <c r="P16" s="44">
        <f t="shared" si="5"/>
        <v>110.23</v>
      </c>
      <c r="Q16" s="44">
        <f t="shared" si="5"/>
        <v>110.23</v>
      </c>
      <c r="R16" s="44">
        <f t="shared" si="5"/>
        <v>110.23</v>
      </c>
      <c r="S16" s="44">
        <f t="shared" si="5"/>
        <v>110.23</v>
      </c>
      <c r="T16" s="44">
        <f t="shared" si="5"/>
        <v>110.23</v>
      </c>
      <c r="U16" s="44">
        <f t="shared" si="5"/>
        <v>110.23</v>
      </c>
      <c r="V16" s="44">
        <f t="shared" si="5"/>
        <v>110.23</v>
      </c>
      <c r="W16" s="44">
        <f t="shared" si="5"/>
        <v>110.23</v>
      </c>
      <c r="X16" s="44">
        <f t="shared" si="5"/>
        <v>110.23</v>
      </c>
      <c r="Y16" s="44">
        <f t="shared" si="5"/>
        <v>110.23</v>
      </c>
      <c r="Z16" s="44">
        <f t="shared" si="5"/>
        <v>110.23</v>
      </c>
      <c r="AA16" s="44">
        <f t="shared" si="5"/>
        <v>110.23</v>
      </c>
    </row>
    <row r="17" spans="1:27" ht="12.75" customHeight="1" x14ac:dyDescent="0.2">
      <c r="A17" s="98" t="s">
        <v>247</v>
      </c>
      <c r="B17" s="28" t="str">
        <f>"03"&amp;"."&amp;$B$662&amp;"."&amp;$B$663</f>
        <v>03.12.2023</v>
      </c>
      <c r="C17" s="90" t="s">
        <v>76</v>
      </c>
      <c r="D17" s="91">
        <f>ROUND(((D18+D19+D21+D20)/1000),5)</f>
        <v>2.4289900000000002</v>
      </c>
      <c r="E17" s="91">
        <f>ROUND(((E18+E19+E21+E20)/1000),5)</f>
        <v>2.3746999999999998</v>
      </c>
      <c r="F17" s="91">
        <f>ROUND(((F18+F19+F21+F20)/1000),5)</f>
        <v>2.2976399999999999</v>
      </c>
      <c r="G17" s="91">
        <f t="shared" ref="G17:AA17" si="6">ROUND(((G18+G19+G21+G20)/1000),5)</f>
        <v>2.2931699999999999</v>
      </c>
      <c r="H17" s="91">
        <f t="shared" si="6"/>
        <v>2.2944599999999999</v>
      </c>
      <c r="I17" s="91">
        <f t="shared" si="6"/>
        <v>2.3575300000000001</v>
      </c>
      <c r="J17" s="91">
        <f t="shared" si="6"/>
        <v>2.3872200000000001</v>
      </c>
      <c r="K17" s="91">
        <f t="shared" si="6"/>
        <v>2.5557400000000001</v>
      </c>
      <c r="L17" s="91">
        <f t="shared" si="6"/>
        <v>2.7799499999999999</v>
      </c>
      <c r="M17" s="91">
        <f t="shared" si="6"/>
        <v>2.9182999999999999</v>
      </c>
      <c r="N17" s="91">
        <f t="shared" si="6"/>
        <v>3.0204200000000001</v>
      </c>
      <c r="O17" s="91">
        <f t="shared" si="6"/>
        <v>3.0398000000000001</v>
      </c>
      <c r="P17" s="91">
        <f t="shared" si="6"/>
        <v>3.0450200000000001</v>
      </c>
      <c r="Q17" s="91">
        <f t="shared" si="6"/>
        <v>3.04542</v>
      </c>
      <c r="R17" s="91">
        <f t="shared" si="6"/>
        <v>3.044</v>
      </c>
      <c r="S17" s="91">
        <f t="shared" si="6"/>
        <v>3.0329000000000002</v>
      </c>
      <c r="T17" s="91">
        <f t="shared" si="6"/>
        <v>3.0975199999999998</v>
      </c>
      <c r="U17" s="91">
        <f t="shared" si="6"/>
        <v>3.2751700000000001</v>
      </c>
      <c r="V17" s="91">
        <f t="shared" si="6"/>
        <v>3.2758699999999998</v>
      </c>
      <c r="W17" s="91">
        <f t="shared" si="6"/>
        <v>3.2554599999999998</v>
      </c>
      <c r="X17" s="91">
        <f t="shared" si="6"/>
        <v>3.0352299999999999</v>
      </c>
      <c r="Y17" s="91">
        <f t="shared" si="6"/>
        <v>2.9224899999999998</v>
      </c>
      <c r="Z17" s="91">
        <f t="shared" si="6"/>
        <v>2.65978</v>
      </c>
      <c r="AA17" s="91">
        <f t="shared" si="6"/>
        <v>2.4777499999999999</v>
      </c>
    </row>
    <row r="18" spans="1:27" ht="12.75" customHeight="1" outlineLevel="1" x14ac:dyDescent="0.2">
      <c r="A18" s="99" t="s">
        <v>248</v>
      </c>
      <c r="B18" s="63" t="s">
        <v>238</v>
      </c>
      <c r="C18" s="43" t="s">
        <v>79</v>
      </c>
      <c r="D18" s="44">
        <v>1243.99</v>
      </c>
      <c r="E18" s="44">
        <v>1189.7</v>
      </c>
      <c r="F18" s="44">
        <v>1112.6400000000001</v>
      </c>
      <c r="G18" s="44">
        <v>1108.17</v>
      </c>
      <c r="H18" s="44">
        <v>1109.46</v>
      </c>
      <c r="I18" s="44">
        <v>1172.53</v>
      </c>
      <c r="J18" s="44">
        <v>1202.22</v>
      </c>
      <c r="K18" s="44">
        <v>1370.74</v>
      </c>
      <c r="L18" s="44">
        <v>1594.95</v>
      </c>
      <c r="M18" s="44">
        <v>1733.3</v>
      </c>
      <c r="N18" s="44">
        <v>1835.42</v>
      </c>
      <c r="O18" s="44">
        <v>1854.8</v>
      </c>
      <c r="P18" s="44">
        <v>1860.02</v>
      </c>
      <c r="Q18" s="44">
        <v>1860.42</v>
      </c>
      <c r="R18" s="44">
        <v>1859</v>
      </c>
      <c r="S18" s="44">
        <v>1847.9</v>
      </c>
      <c r="T18" s="44">
        <v>1912.52</v>
      </c>
      <c r="U18" s="44">
        <v>2090.17</v>
      </c>
      <c r="V18" s="44">
        <v>2090.87</v>
      </c>
      <c r="W18" s="44">
        <v>2070.46</v>
      </c>
      <c r="X18" s="44">
        <v>1850.23</v>
      </c>
      <c r="Y18" s="44">
        <v>1737.49</v>
      </c>
      <c r="Z18" s="44">
        <v>1474.78</v>
      </c>
      <c r="AA18" s="44">
        <v>1292.75</v>
      </c>
    </row>
    <row r="19" spans="1:27" ht="12.75" customHeight="1" outlineLevel="1" x14ac:dyDescent="0.2">
      <c r="A19" s="99" t="s">
        <v>249</v>
      </c>
      <c r="B19" s="63" t="s">
        <v>90</v>
      </c>
      <c r="C19" s="43" t="s">
        <v>79</v>
      </c>
      <c r="D19" s="44">
        <f>$D$9</f>
        <v>1071.42</v>
      </c>
      <c r="E19" s="44">
        <f t="shared" ref="E19:AA19" si="7">$D$9</f>
        <v>1071.42</v>
      </c>
      <c r="F19" s="44">
        <f t="shared" si="7"/>
        <v>1071.42</v>
      </c>
      <c r="G19" s="44">
        <f t="shared" si="7"/>
        <v>1071.42</v>
      </c>
      <c r="H19" s="44">
        <f t="shared" si="7"/>
        <v>1071.42</v>
      </c>
      <c r="I19" s="44">
        <f t="shared" si="7"/>
        <v>1071.42</v>
      </c>
      <c r="J19" s="44">
        <f t="shared" si="7"/>
        <v>1071.42</v>
      </c>
      <c r="K19" s="44">
        <f t="shared" si="7"/>
        <v>1071.42</v>
      </c>
      <c r="L19" s="44">
        <f t="shared" si="7"/>
        <v>1071.42</v>
      </c>
      <c r="M19" s="44">
        <f t="shared" si="7"/>
        <v>1071.42</v>
      </c>
      <c r="N19" s="44">
        <f t="shared" si="7"/>
        <v>1071.42</v>
      </c>
      <c r="O19" s="44">
        <f t="shared" si="7"/>
        <v>1071.42</v>
      </c>
      <c r="P19" s="44">
        <f t="shared" si="7"/>
        <v>1071.42</v>
      </c>
      <c r="Q19" s="44">
        <f t="shared" si="7"/>
        <v>1071.42</v>
      </c>
      <c r="R19" s="44">
        <f t="shared" si="7"/>
        <v>1071.42</v>
      </c>
      <c r="S19" s="44">
        <f t="shared" si="7"/>
        <v>1071.42</v>
      </c>
      <c r="T19" s="44">
        <f t="shared" si="7"/>
        <v>1071.42</v>
      </c>
      <c r="U19" s="44">
        <f t="shared" si="7"/>
        <v>1071.42</v>
      </c>
      <c r="V19" s="44">
        <f t="shared" si="7"/>
        <v>1071.42</v>
      </c>
      <c r="W19" s="44">
        <f t="shared" si="7"/>
        <v>1071.42</v>
      </c>
      <c r="X19" s="44">
        <f t="shared" si="7"/>
        <v>1071.42</v>
      </c>
      <c r="Y19" s="44">
        <f t="shared" si="7"/>
        <v>1071.42</v>
      </c>
      <c r="Z19" s="44">
        <f t="shared" si="7"/>
        <v>1071.42</v>
      </c>
      <c r="AA19" s="44">
        <f t="shared" si="7"/>
        <v>1071.42</v>
      </c>
    </row>
    <row r="20" spans="1:27" ht="12.75" customHeight="1" outlineLevel="1" x14ac:dyDescent="0.2">
      <c r="A20" s="99" t="s">
        <v>250</v>
      </c>
      <c r="B20" s="63" t="s">
        <v>83</v>
      </c>
      <c r="C20" s="43" t="s">
        <v>79</v>
      </c>
      <c r="D20" s="44">
        <v>3.35</v>
      </c>
      <c r="E20" s="44">
        <v>3.35</v>
      </c>
      <c r="F20" s="44">
        <v>3.35</v>
      </c>
      <c r="G20" s="44">
        <v>3.35</v>
      </c>
      <c r="H20" s="44">
        <v>3.35</v>
      </c>
      <c r="I20" s="44">
        <v>3.35</v>
      </c>
      <c r="J20" s="44">
        <v>3.35</v>
      </c>
      <c r="K20" s="44">
        <v>3.35</v>
      </c>
      <c r="L20" s="44">
        <v>3.35</v>
      </c>
      <c r="M20" s="44">
        <v>3.35</v>
      </c>
      <c r="N20" s="44">
        <v>3.35</v>
      </c>
      <c r="O20" s="44">
        <v>3.35</v>
      </c>
      <c r="P20" s="44">
        <v>3.35</v>
      </c>
      <c r="Q20" s="44">
        <v>3.35</v>
      </c>
      <c r="R20" s="44">
        <v>3.35</v>
      </c>
      <c r="S20" s="44">
        <v>3.35</v>
      </c>
      <c r="T20" s="44">
        <v>3.35</v>
      </c>
      <c r="U20" s="44">
        <v>3.35</v>
      </c>
      <c r="V20" s="44">
        <v>3.35</v>
      </c>
      <c r="W20" s="44">
        <v>3.35</v>
      </c>
      <c r="X20" s="44">
        <v>3.35</v>
      </c>
      <c r="Y20" s="44">
        <v>3.35</v>
      </c>
      <c r="Z20" s="44">
        <v>3.35</v>
      </c>
      <c r="AA20" s="44">
        <v>3.35</v>
      </c>
    </row>
    <row r="21" spans="1:27" ht="12.75" customHeight="1" outlineLevel="1" x14ac:dyDescent="0.2">
      <c r="A21" s="99" t="s">
        <v>251</v>
      </c>
      <c r="B21" s="63" t="s">
        <v>81</v>
      </c>
      <c r="C21" s="43" t="s">
        <v>79</v>
      </c>
      <c r="D21" s="44">
        <f>$D$11</f>
        <v>110.23</v>
      </c>
      <c r="E21" s="44">
        <f t="shared" ref="E21:AA21" si="8">$D$11</f>
        <v>110.23</v>
      </c>
      <c r="F21" s="44">
        <f t="shared" si="8"/>
        <v>110.23</v>
      </c>
      <c r="G21" s="44">
        <f t="shared" si="8"/>
        <v>110.23</v>
      </c>
      <c r="H21" s="44">
        <f t="shared" si="8"/>
        <v>110.23</v>
      </c>
      <c r="I21" s="44">
        <f t="shared" si="8"/>
        <v>110.23</v>
      </c>
      <c r="J21" s="44">
        <f t="shared" si="8"/>
        <v>110.23</v>
      </c>
      <c r="K21" s="44">
        <f t="shared" si="8"/>
        <v>110.23</v>
      </c>
      <c r="L21" s="44">
        <f t="shared" si="8"/>
        <v>110.23</v>
      </c>
      <c r="M21" s="44">
        <f t="shared" si="8"/>
        <v>110.23</v>
      </c>
      <c r="N21" s="44">
        <f t="shared" si="8"/>
        <v>110.23</v>
      </c>
      <c r="O21" s="44">
        <f t="shared" si="8"/>
        <v>110.23</v>
      </c>
      <c r="P21" s="44">
        <f t="shared" si="8"/>
        <v>110.23</v>
      </c>
      <c r="Q21" s="44">
        <f t="shared" si="8"/>
        <v>110.23</v>
      </c>
      <c r="R21" s="44">
        <f t="shared" si="8"/>
        <v>110.23</v>
      </c>
      <c r="S21" s="44">
        <f t="shared" si="8"/>
        <v>110.23</v>
      </c>
      <c r="T21" s="44">
        <f t="shared" si="8"/>
        <v>110.23</v>
      </c>
      <c r="U21" s="44">
        <f t="shared" si="8"/>
        <v>110.23</v>
      </c>
      <c r="V21" s="44">
        <f t="shared" si="8"/>
        <v>110.23</v>
      </c>
      <c r="W21" s="44">
        <f t="shared" si="8"/>
        <v>110.23</v>
      </c>
      <c r="X21" s="44">
        <f t="shared" si="8"/>
        <v>110.23</v>
      </c>
      <c r="Y21" s="44">
        <f t="shared" si="8"/>
        <v>110.23</v>
      </c>
      <c r="Z21" s="44">
        <f t="shared" si="8"/>
        <v>110.23</v>
      </c>
      <c r="AA21" s="44">
        <f t="shared" si="8"/>
        <v>110.23</v>
      </c>
    </row>
    <row r="22" spans="1:27" ht="12.75" customHeight="1" x14ac:dyDescent="0.2">
      <c r="A22" s="98" t="s">
        <v>252</v>
      </c>
      <c r="B22" s="28" t="str">
        <f>"04"&amp;"."&amp;$B$662&amp;"."&amp;$B$663</f>
        <v>04.12.2023</v>
      </c>
      <c r="C22" s="90" t="s">
        <v>76</v>
      </c>
      <c r="D22" s="91">
        <f>ROUND(((D23+D24+D26+D25)/1000),5)</f>
        <v>2.4001700000000001</v>
      </c>
      <c r="E22" s="91">
        <f>ROUND(((E23+E24+E26+E25)/1000),5)</f>
        <v>2.3483800000000001</v>
      </c>
      <c r="F22" s="91">
        <f>ROUND(((F23+F24+F26+F25)/1000),5)</f>
        <v>2.2965399999999998</v>
      </c>
      <c r="G22" s="91">
        <f t="shared" ref="G22:AA22" si="9">ROUND(((G23+G24+G26+G25)/1000),5)</f>
        <v>2.29135</v>
      </c>
      <c r="H22" s="91">
        <f t="shared" si="9"/>
        <v>2.3206500000000001</v>
      </c>
      <c r="I22" s="91">
        <f t="shared" si="9"/>
        <v>2.4434300000000002</v>
      </c>
      <c r="J22" s="91">
        <f t="shared" si="9"/>
        <v>2.6727699999999999</v>
      </c>
      <c r="K22" s="91">
        <f t="shared" si="9"/>
        <v>2.9780099999999998</v>
      </c>
      <c r="L22" s="91">
        <f t="shared" si="9"/>
        <v>3.2582800000000001</v>
      </c>
      <c r="M22" s="91">
        <f t="shared" si="9"/>
        <v>3.35636</v>
      </c>
      <c r="N22" s="91">
        <f t="shared" si="9"/>
        <v>3.46862</v>
      </c>
      <c r="O22" s="91">
        <f t="shared" si="9"/>
        <v>3.3906000000000001</v>
      </c>
      <c r="P22" s="91">
        <f t="shared" si="9"/>
        <v>3.3731599999999999</v>
      </c>
      <c r="Q22" s="91">
        <f t="shared" si="9"/>
        <v>3.3777599999999999</v>
      </c>
      <c r="R22" s="91">
        <f t="shared" si="9"/>
        <v>3.3847800000000001</v>
      </c>
      <c r="S22" s="91">
        <f t="shared" si="9"/>
        <v>3.4609000000000001</v>
      </c>
      <c r="T22" s="91">
        <f t="shared" si="9"/>
        <v>3.48285</v>
      </c>
      <c r="U22" s="91">
        <f t="shared" si="9"/>
        <v>3.5008400000000002</v>
      </c>
      <c r="V22" s="91">
        <f t="shared" si="9"/>
        <v>3.4965199999999999</v>
      </c>
      <c r="W22" s="91">
        <f t="shared" si="9"/>
        <v>3.33378</v>
      </c>
      <c r="X22" s="91">
        <f t="shared" si="9"/>
        <v>3.20621</v>
      </c>
      <c r="Y22" s="91">
        <f t="shared" si="9"/>
        <v>2.9844599999999999</v>
      </c>
      <c r="Z22" s="91">
        <f t="shared" si="9"/>
        <v>2.6491099999999999</v>
      </c>
      <c r="AA22" s="91">
        <f t="shared" si="9"/>
        <v>2.4769000000000001</v>
      </c>
    </row>
    <row r="23" spans="1:27" ht="12.75" customHeight="1" outlineLevel="1" x14ac:dyDescent="0.2">
      <c r="A23" s="99" t="s">
        <v>253</v>
      </c>
      <c r="B23" s="63" t="s">
        <v>238</v>
      </c>
      <c r="C23" s="43" t="s">
        <v>79</v>
      </c>
      <c r="D23" s="44">
        <v>1215.17</v>
      </c>
      <c r="E23" s="44">
        <v>1163.3800000000001</v>
      </c>
      <c r="F23" s="44">
        <v>1111.54</v>
      </c>
      <c r="G23" s="44">
        <v>1106.3499999999999</v>
      </c>
      <c r="H23" s="44">
        <v>1135.6500000000001</v>
      </c>
      <c r="I23" s="44">
        <v>1258.43</v>
      </c>
      <c r="J23" s="44">
        <v>1487.77</v>
      </c>
      <c r="K23" s="44">
        <v>1793.01</v>
      </c>
      <c r="L23" s="44">
        <v>2073.2800000000002</v>
      </c>
      <c r="M23" s="44">
        <v>2171.36</v>
      </c>
      <c r="N23" s="44">
        <v>2283.62</v>
      </c>
      <c r="O23" s="44">
        <v>2205.6</v>
      </c>
      <c r="P23" s="44">
        <v>2188.16</v>
      </c>
      <c r="Q23" s="44">
        <v>2192.7600000000002</v>
      </c>
      <c r="R23" s="44">
        <v>2199.7800000000002</v>
      </c>
      <c r="S23" s="44">
        <v>2275.9</v>
      </c>
      <c r="T23" s="44">
        <v>2297.85</v>
      </c>
      <c r="U23" s="44">
        <v>2315.84</v>
      </c>
      <c r="V23" s="44">
        <v>2311.52</v>
      </c>
      <c r="W23" s="44">
        <v>2148.7800000000002</v>
      </c>
      <c r="X23" s="44">
        <v>2021.21</v>
      </c>
      <c r="Y23" s="44">
        <v>1799.46</v>
      </c>
      <c r="Z23" s="44">
        <v>1464.11</v>
      </c>
      <c r="AA23" s="44">
        <v>1291.9000000000001</v>
      </c>
    </row>
    <row r="24" spans="1:27" ht="12.75" customHeight="1" outlineLevel="1" x14ac:dyDescent="0.2">
      <c r="A24" s="99" t="s">
        <v>254</v>
      </c>
      <c r="B24" s="63" t="s">
        <v>90</v>
      </c>
      <c r="C24" s="43" t="s">
        <v>79</v>
      </c>
      <c r="D24" s="44">
        <f>$D$9</f>
        <v>1071.42</v>
      </c>
      <c r="E24" s="44">
        <f t="shared" ref="E24:AA24" si="10">$D$9</f>
        <v>1071.42</v>
      </c>
      <c r="F24" s="44">
        <f t="shared" si="10"/>
        <v>1071.42</v>
      </c>
      <c r="G24" s="44">
        <f t="shared" si="10"/>
        <v>1071.42</v>
      </c>
      <c r="H24" s="44">
        <f t="shared" si="10"/>
        <v>1071.42</v>
      </c>
      <c r="I24" s="44">
        <f t="shared" si="10"/>
        <v>1071.42</v>
      </c>
      <c r="J24" s="44">
        <f t="shared" si="10"/>
        <v>1071.42</v>
      </c>
      <c r="K24" s="44">
        <f t="shared" si="10"/>
        <v>1071.42</v>
      </c>
      <c r="L24" s="44">
        <f t="shared" si="10"/>
        <v>1071.42</v>
      </c>
      <c r="M24" s="44">
        <f t="shared" si="10"/>
        <v>1071.42</v>
      </c>
      <c r="N24" s="44">
        <f t="shared" si="10"/>
        <v>1071.42</v>
      </c>
      <c r="O24" s="44">
        <f t="shared" si="10"/>
        <v>1071.42</v>
      </c>
      <c r="P24" s="44">
        <f t="shared" si="10"/>
        <v>1071.42</v>
      </c>
      <c r="Q24" s="44">
        <f t="shared" si="10"/>
        <v>1071.42</v>
      </c>
      <c r="R24" s="44">
        <f t="shared" si="10"/>
        <v>1071.42</v>
      </c>
      <c r="S24" s="44">
        <f t="shared" si="10"/>
        <v>1071.42</v>
      </c>
      <c r="T24" s="44">
        <f t="shared" si="10"/>
        <v>1071.42</v>
      </c>
      <c r="U24" s="44">
        <f t="shared" si="10"/>
        <v>1071.42</v>
      </c>
      <c r="V24" s="44">
        <f t="shared" si="10"/>
        <v>1071.42</v>
      </c>
      <c r="W24" s="44">
        <f t="shared" si="10"/>
        <v>1071.42</v>
      </c>
      <c r="X24" s="44">
        <f t="shared" si="10"/>
        <v>1071.42</v>
      </c>
      <c r="Y24" s="44">
        <f t="shared" si="10"/>
        <v>1071.42</v>
      </c>
      <c r="Z24" s="44">
        <f t="shared" si="10"/>
        <v>1071.42</v>
      </c>
      <c r="AA24" s="44">
        <f t="shared" si="10"/>
        <v>1071.42</v>
      </c>
    </row>
    <row r="25" spans="1:27" ht="12.75" customHeight="1" outlineLevel="1" x14ac:dyDescent="0.2">
      <c r="A25" s="99" t="s">
        <v>255</v>
      </c>
      <c r="B25" s="63" t="s">
        <v>83</v>
      </c>
      <c r="C25" s="43" t="s">
        <v>79</v>
      </c>
      <c r="D25" s="44">
        <v>3.35</v>
      </c>
      <c r="E25" s="44">
        <v>3.35</v>
      </c>
      <c r="F25" s="44">
        <v>3.35</v>
      </c>
      <c r="G25" s="44">
        <v>3.35</v>
      </c>
      <c r="H25" s="44">
        <v>3.35</v>
      </c>
      <c r="I25" s="44">
        <v>3.35</v>
      </c>
      <c r="J25" s="44">
        <v>3.35</v>
      </c>
      <c r="K25" s="44">
        <v>3.35</v>
      </c>
      <c r="L25" s="44">
        <v>3.35</v>
      </c>
      <c r="M25" s="44">
        <v>3.35</v>
      </c>
      <c r="N25" s="44">
        <v>3.35</v>
      </c>
      <c r="O25" s="44">
        <v>3.35</v>
      </c>
      <c r="P25" s="44">
        <v>3.35</v>
      </c>
      <c r="Q25" s="44">
        <v>3.35</v>
      </c>
      <c r="R25" s="44">
        <v>3.35</v>
      </c>
      <c r="S25" s="44">
        <v>3.35</v>
      </c>
      <c r="T25" s="44">
        <v>3.35</v>
      </c>
      <c r="U25" s="44">
        <v>3.35</v>
      </c>
      <c r="V25" s="44">
        <v>3.35</v>
      </c>
      <c r="W25" s="44">
        <v>3.35</v>
      </c>
      <c r="X25" s="44">
        <v>3.35</v>
      </c>
      <c r="Y25" s="44">
        <v>3.35</v>
      </c>
      <c r="Z25" s="44">
        <v>3.35</v>
      </c>
      <c r="AA25" s="44">
        <v>3.35</v>
      </c>
    </row>
    <row r="26" spans="1:27" ht="12.75" customHeight="1" outlineLevel="1" x14ac:dyDescent="0.2">
      <c r="A26" s="99" t="s">
        <v>256</v>
      </c>
      <c r="B26" s="63" t="s">
        <v>81</v>
      </c>
      <c r="C26" s="43" t="s">
        <v>79</v>
      </c>
      <c r="D26" s="44">
        <f>$D$11</f>
        <v>110.23</v>
      </c>
      <c r="E26" s="44">
        <f t="shared" ref="E26:AA26" si="11">$D$11</f>
        <v>110.23</v>
      </c>
      <c r="F26" s="44">
        <f t="shared" si="11"/>
        <v>110.23</v>
      </c>
      <c r="G26" s="44">
        <f t="shared" si="11"/>
        <v>110.23</v>
      </c>
      <c r="H26" s="44">
        <f t="shared" si="11"/>
        <v>110.23</v>
      </c>
      <c r="I26" s="44">
        <f t="shared" si="11"/>
        <v>110.23</v>
      </c>
      <c r="J26" s="44">
        <f t="shared" si="11"/>
        <v>110.23</v>
      </c>
      <c r="K26" s="44">
        <f t="shared" si="11"/>
        <v>110.23</v>
      </c>
      <c r="L26" s="44">
        <f t="shared" si="11"/>
        <v>110.23</v>
      </c>
      <c r="M26" s="44">
        <f t="shared" si="11"/>
        <v>110.23</v>
      </c>
      <c r="N26" s="44">
        <f t="shared" si="11"/>
        <v>110.23</v>
      </c>
      <c r="O26" s="44">
        <f t="shared" si="11"/>
        <v>110.23</v>
      </c>
      <c r="P26" s="44">
        <f t="shared" si="11"/>
        <v>110.23</v>
      </c>
      <c r="Q26" s="44">
        <f t="shared" si="11"/>
        <v>110.23</v>
      </c>
      <c r="R26" s="44">
        <f t="shared" si="11"/>
        <v>110.23</v>
      </c>
      <c r="S26" s="44">
        <f t="shared" si="11"/>
        <v>110.23</v>
      </c>
      <c r="T26" s="44">
        <f t="shared" si="11"/>
        <v>110.23</v>
      </c>
      <c r="U26" s="44">
        <f t="shared" si="11"/>
        <v>110.23</v>
      </c>
      <c r="V26" s="44">
        <f t="shared" si="11"/>
        <v>110.23</v>
      </c>
      <c r="W26" s="44">
        <f t="shared" si="11"/>
        <v>110.23</v>
      </c>
      <c r="X26" s="44">
        <f t="shared" si="11"/>
        <v>110.23</v>
      </c>
      <c r="Y26" s="44">
        <f t="shared" si="11"/>
        <v>110.23</v>
      </c>
      <c r="Z26" s="44">
        <f t="shared" si="11"/>
        <v>110.23</v>
      </c>
      <c r="AA26" s="44">
        <f t="shared" si="11"/>
        <v>110.23</v>
      </c>
    </row>
    <row r="27" spans="1:27" ht="12.75" customHeight="1" x14ac:dyDescent="0.2">
      <c r="A27" s="98" t="s">
        <v>257</v>
      </c>
      <c r="B27" s="28" t="str">
        <f>"05"&amp;"."&amp;$B$662&amp;"."&amp;$B$663</f>
        <v>05.12.2023</v>
      </c>
      <c r="C27" s="90" t="s">
        <v>76</v>
      </c>
      <c r="D27" s="91">
        <f>ROUND(((D28+D29+D31+D30)/1000),5)</f>
        <v>2.3797899999999998</v>
      </c>
      <c r="E27" s="91">
        <f>ROUND(((E28+E29+E31+E30)/1000),5)</f>
        <v>2.2736000000000001</v>
      </c>
      <c r="F27" s="91">
        <f>ROUND(((F28+F29+F31+F30)/1000),5)</f>
        <v>2.2190099999999999</v>
      </c>
      <c r="G27" s="91">
        <f t="shared" ref="G27:AA27" si="12">ROUND(((G28+G29+G31+G30)/1000),5)</f>
        <v>2.2168800000000002</v>
      </c>
      <c r="H27" s="91">
        <f t="shared" si="12"/>
        <v>2.2671000000000001</v>
      </c>
      <c r="I27" s="91">
        <f t="shared" si="12"/>
        <v>2.3925700000000001</v>
      </c>
      <c r="J27" s="91">
        <f t="shared" si="12"/>
        <v>2.6153300000000002</v>
      </c>
      <c r="K27" s="91">
        <f t="shared" si="12"/>
        <v>2.92537</v>
      </c>
      <c r="L27" s="91">
        <f t="shared" si="12"/>
        <v>3.1188600000000002</v>
      </c>
      <c r="M27" s="91">
        <f t="shared" si="12"/>
        <v>3.2040099999999998</v>
      </c>
      <c r="N27" s="91">
        <f t="shared" si="12"/>
        <v>3.27745</v>
      </c>
      <c r="O27" s="91">
        <f t="shared" si="12"/>
        <v>3.24471</v>
      </c>
      <c r="P27" s="91">
        <f t="shared" si="12"/>
        <v>3.23326</v>
      </c>
      <c r="Q27" s="91">
        <f t="shared" si="12"/>
        <v>3.2427299999999999</v>
      </c>
      <c r="R27" s="91">
        <f t="shared" si="12"/>
        <v>3.24051</v>
      </c>
      <c r="S27" s="91">
        <f t="shared" si="12"/>
        <v>3.2162199999999999</v>
      </c>
      <c r="T27" s="91">
        <f t="shared" si="12"/>
        <v>3.2721100000000001</v>
      </c>
      <c r="U27" s="91">
        <f t="shared" si="12"/>
        <v>3.3675600000000001</v>
      </c>
      <c r="V27" s="91">
        <f t="shared" si="12"/>
        <v>3.3313999999999999</v>
      </c>
      <c r="W27" s="91">
        <f t="shared" si="12"/>
        <v>3.20831</v>
      </c>
      <c r="X27" s="91">
        <f t="shared" si="12"/>
        <v>3.1227999999999998</v>
      </c>
      <c r="Y27" s="91">
        <f t="shared" si="12"/>
        <v>2.9634100000000001</v>
      </c>
      <c r="Z27" s="91">
        <f t="shared" si="12"/>
        <v>2.6428699999999998</v>
      </c>
      <c r="AA27" s="91">
        <f t="shared" si="12"/>
        <v>2.4506999999999999</v>
      </c>
    </row>
    <row r="28" spans="1:27" ht="12.75" customHeight="1" outlineLevel="1" x14ac:dyDescent="0.2">
      <c r="A28" s="99" t="s">
        <v>258</v>
      </c>
      <c r="B28" s="63" t="s">
        <v>238</v>
      </c>
      <c r="C28" s="43" t="s">
        <v>79</v>
      </c>
      <c r="D28" s="44">
        <v>1194.79</v>
      </c>
      <c r="E28" s="44">
        <v>1088.5999999999999</v>
      </c>
      <c r="F28" s="44">
        <v>1034.01</v>
      </c>
      <c r="G28" s="44">
        <v>1031.8800000000001</v>
      </c>
      <c r="H28" s="44">
        <v>1082.0999999999999</v>
      </c>
      <c r="I28" s="44">
        <v>1207.57</v>
      </c>
      <c r="J28" s="44">
        <v>1430.33</v>
      </c>
      <c r="K28" s="44">
        <v>1740.37</v>
      </c>
      <c r="L28" s="44">
        <v>1933.86</v>
      </c>
      <c r="M28" s="44">
        <v>2019.01</v>
      </c>
      <c r="N28" s="44">
        <v>2092.4499999999998</v>
      </c>
      <c r="O28" s="44">
        <v>2059.71</v>
      </c>
      <c r="P28" s="44">
        <v>2048.2600000000002</v>
      </c>
      <c r="Q28" s="44">
        <v>2057.73</v>
      </c>
      <c r="R28" s="44">
        <v>2055.5100000000002</v>
      </c>
      <c r="S28" s="44">
        <v>2031.22</v>
      </c>
      <c r="T28" s="44">
        <v>2087.11</v>
      </c>
      <c r="U28" s="44">
        <v>2182.56</v>
      </c>
      <c r="V28" s="44">
        <v>2146.4</v>
      </c>
      <c r="W28" s="44">
        <v>2023.31</v>
      </c>
      <c r="X28" s="44">
        <v>1937.8</v>
      </c>
      <c r="Y28" s="44">
        <v>1778.41</v>
      </c>
      <c r="Z28" s="44">
        <v>1457.87</v>
      </c>
      <c r="AA28" s="44">
        <v>1265.7</v>
      </c>
    </row>
    <row r="29" spans="1:27" ht="12.75" customHeight="1" outlineLevel="1" x14ac:dyDescent="0.2">
      <c r="A29" s="99" t="s">
        <v>259</v>
      </c>
      <c r="B29" s="63" t="s">
        <v>90</v>
      </c>
      <c r="C29" s="43" t="s">
        <v>79</v>
      </c>
      <c r="D29" s="44">
        <f>$D$9</f>
        <v>1071.42</v>
      </c>
      <c r="E29" s="44">
        <f t="shared" ref="E29:AA29" si="13">$D$9</f>
        <v>1071.42</v>
      </c>
      <c r="F29" s="44">
        <f t="shared" si="13"/>
        <v>1071.42</v>
      </c>
      <c r="G29" s="44">
        <f t="shared" si="13"/>
        <v>1071.42</v>
      </c>
      <c r="H29" s="44">
        <f t="shared" si="13"/>
        <v>1071.42</v>
      </c>
      <c r="I29" s="44">
        <f t="shared" si="13"/>
        <v>1071.42</v>
      </c>
      <c r="J29" s="44">
        <f t="shared" si="13"/>
        <v>1071.42</v>
      </c>
      <c r="K29" s="44">
        <f t="shared" si="13"/>
        <v>1071.42</v>
      </c>
      <c r="L29" s="44">
        <f t="shared" si="13"/>
        <v>1071.42</v>
      </c>
      <c r="M29" s="44">
        <f t="shared" si="13"/>
        <v>1071.42</v>
      </c>
      <c r="N29" s="44">
        <f t="shared" si="13"/>
        <v>1071.42</v>
      </c>
      <c r="O29" s="44">
        <f t="shared" si="13"/>
        <v>1071.42</v>
      </c>
      <c r="P29" s="44">
        <f t="shared" si="13"/>
        <v>1071.42</v>
      </c>
      <c r="Q29" s="44">
        <f t="shared" si="13"/>
        <v>1071.42</v>
      </c>
      <c r="R29" s="44">
        <f t="shared" si="13"/>
        <v>1071.42</v>
      </c>
      <c r="S29" s="44">
        <f t="shared" si="13"/>
        <v>1071.42</v>
      </c>
      <c r="T29" s="44">
        <f t="shared" si="13"/>
        <v>1071.42</v>
      </c>
      <c r="U29" s="44">
        <f t="shared" si="13"/>
        <v>1071.42</v>
      </c>
      <c r="V29" s="44">
        <f t="shared" si="13"/>
        <v>1071.42</v>
      </c>
      <c r="W29" s="44">
        <f t="shared" si="13"/>
        <v>1071.42</v>
      </c>
      <c r="X29" s="44">
        <f t="shared" si="13"/>
        <v>1071.42</v>
      </c>
      <c r="Y29" s="44">
        <f t="shared" si="13"/>
        <v>1071.42</v>
      </c>
      <c r="Z29" s="44">
        <f t="shared" si="13"/>
        <v>1071.42</v>
      </c>
      <c r="AA29" s="44">
        <f t="shared" si="13"/>
        <v>1071.42</v>
      </c>
    </row>
    <row r="30" spans="1:27" ht="12.75" customHeight="1" outlineLevel="1" x14ac:dyDescent="0.2">
      <c r="A30" s="99" t="s">
        <v>260</v>
      </c>
      <c r="B30" s="63" t="s">
        <v>83</v>
      </c>
      <c r="C30" s="43" t="s">
        <v>79</v>
      </c>
      <c r="D30" s="44">
        <v>3.35</v>
      </c>
      <c r="E30" s="44">
        <v>3.35</v>
      </c>
      <c r="F30" s="44">
        <v>3.35</v>
      </c>
      <c r="G30" s="44">
        <v>3.35</v>
      </c>
      <c r="H30" s="44">
        <v>3.35</v>
      </c>
      <c r="I30" s="44">
        <v>3.35</v>
      </c>
      <c r="J30" s="44">
        <v>3.35</v>
      </c>
      <c r="K30" s="44">
        <v>3.35</v>
      </c>
      <c r="L30" s="44">
        <v>3.35</v>
      </c>
      <c r="M30" s="44">
        <v>3.35</v>
      </c>
      <c r="N30" s="44">
        <v>3.35</v>
      </c>
      <c r="O30" s="44">
        <v>3.35</v>
      </c>
      <c r="P30" s="44">
        <v>3.35</v>
      </c>
      <c r="Q30" s="44">
        <v>3.35</v>
      </c>
      <c r="R30" s="44">
        <v>3.35</v>
      </c>
      <c r="S30" s="44">
        <v>3.35</v>
      </c>
      <c r="T30" s="44">
        <v>3.35</v>
      </c>
      <c r="U30" s="44">
        <v>3.35</v>
      </c>
      <c r="V30" s="44">
        <v>3.35</v>
      </c>
      <c r="W30" s="44">
        <v>3.35</v>
      </c>
      <c r="X30" s="44">
        <v>3.35</v>
      </c>
      <c r="Y30" s="44">
        <v>3.35</v>
      </c>
      <c r="Z30" s="44">
        <v>3.35</v>
      </c>
      <c r="AA30" s="44">
        <v>3.35</v>
      </c>
    </row>
    <row r="31" spans="1:27" ht="12.75" customHeight="1" outlineLevel="1" x14ac:dyDescent="0.2">
      <c r="A31" s="99" t="s">
        <v>261</v>
      </c>
      <c r="B31" s="63" t="s">
        <v>81</v>
      </c>
      <c r="C31" s="43" t="s">
        <v>79</v>
      </c>
      <c r="D31" s="44">
        <f>$D$11</f>
        <v>110.23</v>
      </c>
      <c r="E31" s="44">
        <f t="shared" ref="E31:AA31" si="14">$D$11</f>
        <v>110.23</v>
      </c>
      <c r="F31" s="44">
        <f t="shared" si="14"/>
        <v>110.23</v>
      </c>
      <c r="G31" s="44">
        <f t="shared" si="14"/>
        <v>110.23</v>
      </c>
      <c r="H31" s="44">
        <f t="shared" si="14"/>
        <v>110.23</v>
      </c>
      <c r="I31" s="44">
        <f t="shared" si="14"/>
        <v>110.23</v>
      </c>
      <c r="J31" s="44">
        <f t="shared" si="14"/>
        <v>110.23</v>
      </c>
      <c r="K31" s="44">
        <f t="shared" si="14"/>
        <v>110.23</v>
      </c>
      <c r="L31" s="44">
        <f t="shared" si="14"/>
        <v>110.23</v>
      </c>
      <c r="M31" s="44">
        <f t="shared" si="14"/>
        <v>110.23</v>
      </c>
      <c r="N31" s="44">
        <f t="shared" si="14"/>
        <v>110.23</v>
      </c>
      <c r="O31" s="44">
        <f t="shared" si="14"/>
        <v>110.23</v>
      </c>
      <c r="P31" s="44">
        <f t="shared" si="14"/>
        <v>110.23</v>
      </c>
      <c r="Q31" s="44">
        <f t="shared" si="14"/>
        <v>110.23</v>
      </c>
      <c r="R31" s="44">
        <f t="shared" si="14"/>
        <v>110.23</v>
      </c>
      <c r="S31" s="44">
        <f t="shared" si="14"/>
        <v>110.23</v>
      </c>
      <c r="T31" s="44">
        <f t="shared" si="14"/>
        <v>110.23</v>
      </c>
      <c r="U31" s="44">
        <f t="shared" si="14"/>
        <v>110.23</v>
      </c>
      <c r="V31" s="44">
        <f t="shared" si="14"/>
        <v>110.23</v>
      </c>
      <c r="W31" s="44">
        <f t="shared" si="14"/>
        <v>110.23</v>
      </c>
      <c r="X31" s="44">
        <f t="shared" si="14"/>
        <v>110.23</v>
      </c>
      <c r="Y31" s="44">
        <f t="shared" si="14"/>
        <v>110.23</v>
      </c>
      <c r="Z31" s="44">
        <f t="shared" si="14"/>
        <v>110.23</v>
      </c>
      <c r="AA31" s="44">
        <f t="shared" si="14"/>
        <v>110.23</v>
      </c>
    </row>
    <row r="32" spans="1:27" ht="12.75" customHeight="1" x14ac:dyDescent="0.2">
      <c r="A32" s="98" t="s">
        <v>262</v>
      </c>
      <c r="B32" s="28" t="str">
        <f>"06"&amp;"."&amp;$B$662&amp;"."&amp;$B$663</f>
        <v>06.12.2023</v>
      </c>
      <c r="C32" s="90" t="s">
        <v>76</v>
      </c>
      <c r="D32" s="91">
        <f>ROUND(((D33+D34+D36+D35)/1000),5)</f>
        <v>2.29793</v>
      </c>
      <c r="E32" s="91">
        <f>ROUND(((E33+E34+E36+E35)/1000),5)</f>
        <v>2.2319300000000002</v>
      </c>
      <c r="F32" s="91">
        <f>ROUND(((F33+F34+F36+F35)/1000),5)</f>
        <v>2.17692</v>
      </c>
      <c r="G32" s="91">
        <f t="shared" ref="G32:AA32" si="15">ROUND(((G33+G34+G36+G35)/1000),5)</f>
        <v>2.1590699999999998</v>
      </c>
      <c r="H32" s="91">
        <f t="shared" si="15"/>
        <v>2.2420399999999998</v>
      </c>
      <c r="I32" s="91">
        <f t="shared" si="15"/>
        <v>2.3634200000000001</v>
      </c>
      <c r="J32" s="91">
        <f t="shared" si="15"/>
        <v>2.5731899999999999</v>
      </c>
      <c r="K32" s="91">
        <f t="shared" si="15"/>
        <v>2.93228</v>
      </c>
      <c r="L32" s="91">
        <f t="shared" si="15"/>
        <v>3.0004300000000002</v>
      </c>
      <c r="M32" s="91">
        <f t="shared" si="15"/>
        <v>3.22356</v>
      </c>
      <c r="N32" s="91">
        <f t="shared" si="15"/>
        <v>3.3934000000000002</v>
      </c>
      <c r="O32" s="91">
        <f t="shared" si="15"/>
        <v>3.2078500000000001</v>
      </c>
      <c r="P32" s="91">
        <f t="shared" si="15"/>
        <v>3.1694</v>
      </c>
      <c r="Q32" s="91">
        <f t="shared" si="15"/>
        <v>3.1815699999999998</v>
      </c>
      <c r="R32" s="91">
        <f t="shared" si="15"/>
        <v>3.1700499999999998</v>
      </c>
      <c r="S32" s="91">
        <f t="shared" si="15"/>
        <v>3.2235299999999998</v>
      </c>
      <c r="T32" s="91">
        <f t="shared" si="15"/>
        <v>3.44435</v>
      </c>
      <c r="U32" s="91">
        <f t="shared" si="15"/>
        <v>3.4543499999999998</v>
      </c>
      <c r="V32" s="91">
        <f t="shared" si="15"/>
        <v>3.4136799999999998</v>
      </c>
      <c r="W32" s="91">
        <f t="shared" si="15"/>
        <v>3.1708099999999999</v>
      </c>
      <c r="X32" s="91">
        <f t="shared" si="15"/>
        <v>3.0597699999999999</v>
      </c>
      <c r="Y32" s="91">
        <f t="shared" si="15"/>
        <v>2.95194</v>
      </c>
      <c r="Z32" s="91">
        <f t="shared" si="15"/>
        <v>2.6345499999999999</v>
      </c>
      <c r="AA32" s="91">
        <f t="shared" si="15"/>
        <v>2.4337800000000001</v>
      </c>
    </row>
    <row r="33" spans="1:27" ht="12.75" customHeight="1" outlineLevel="1" x14ac:dyDescent="0.2">
      <c r="A33" s="99" t="s">
        <v>263</v>
      </c>
      <c r="B33" s="63" t="s">
        <v>238</v>
      </c>
      <c r="C33" s="43" t="s">
        <v>79</v>
      </c>
      <c r="D33" s="44">
        <v>1112.93</v>
      </c>
      <c r="E33" s="44">
        <v>1046.93</v>
      </c>
      <c r="F33" s="44">
        <v>991.92</v>
      </c>
      <c r="G33" s="44">
        <v>974.07</v>
      </c>
      <c r="H33" s="44">
        <v>1057.04</v>
      </c>
      <c r="I33" s="44">
        <v>1178.42</v>
      </c>
      <c r="J33" s="44">
        <v>1388.19</v>
      </c>
      <c r="K33" s="44">
        <v>1747.28</v>
      </c>
      <c r="L33" s="44">
        <v>1815.43</v>
      </c>
      <c r="M33" s="44">
        <v>2038.56</v>
      </c>
      <c r="N33" s="44">
        <v>2208.4</v>
      </c>
      <c r="O33" s="44">
        <v>2022.85</v>
      </c>
      <c r="P33" s="44">
        <v>1984.4</v>
      </c>
      <c r="Q33" s="44">
        <v>1996.57</v>
      </c>
      <c r="R33" s="44">
        <v>1985.05</v>
      </c>
      <c r="S33" s="44">
        <v>2038.53</v>
      </c>
      <c r="T33" s="44">
        <v>2259.35</v>
      </c>
      <c r="U33" s="44">
        <v>2269.35</v>
      </c>
      <c r="V33" s="44">
        <v>2228.6799999999998</v>
      </c>
      <c r="W33" s="44">
        <v>1985.81</v>
      </c>
      <c r="X33" s="44">
        <v>1874.77</v>
      </c>
      <c r="Y33" s="44">
        <v>1766.94</v>
      </c>
      <c r="Z33" s="44">
        <v>1449.55</v>
      </c>
      <c r="AA33" s="44">
        <v>1248.78</v>
      </c>
    </row>
    <row r="34" spans="1:27" ht="12.75" customHeight="1" outlineLevel="1" x14ac:dyDescent="0.2">
      <c r="A34" s="99" t="s">
        <v>264</v>
      </c>
      <c r="B34" s="63" t="s">
        <v>90</v>
      </c>
      <c r="C34" s="43" t="s">
        <v>79</v>
      </c>
      <c r="D34" s="44">
        <f>$D$9</f>
        <v>1071.42</v>
      </c>
      <c r="E34" s="44">
        <f t="shared" ref="E34:AA34" si="16">$D$9</f>
        <v>1071.42</v>
      </c>
      <c r="F34" s="44">
        <f t="shared" si="16"/>
        <v>1071.42</v>
      </c>
      <c r="G34" s="44">
        <f t="shared" si="16"/>
        <v>1071.42</v>
      </c>
      <c r="H34" s="44">
        <f t="shared" si="16"/>
        <v>1071.42</v>
      </c>
      <c r="I34" s="44">
        <f t="shared" si="16"/>
        <v>1071.42</v>
      </c>
      <c r="J34" s="44">
        <f t="shared" si="16"/>
        <v>1071.42</v>
      </c>
      <c r="K34" s="44">
        <f t="shared" si="16"/>
        <v>1071.42</v>
      </c>
      <c r="L34" s="44">
        <f t="shared" si="16"/>
        <v>1071.42</v>
      </c>
      <c r="M34" s="44">
        <f t="shared" si="16"/>
        <v>1071.42</v>
      </c>
      <c r="N34" s="44">
        <f t="shared" si="16"/>
        <v>1071.42</v>
      </c>
      <c r="O34" s="44">
        <f t="shared" si="16"/>
        <v>1071.42</v>
      </c>
      <c r="P34" s="44">
        <f t="shared" si="16"/>
        <v>1071.42</v>
      </c>
      <c r="Q34" s="44">
        <f t="shared" si="16"/>
        <v>1071.42</v>
      </c>
      <c r="R34" s="44">
        <f t="shared" si="16"/>
        <v>1071.42</v>
      </c>
      <c r="S34" s="44">
        <f t="shared" si="16"/>
        <v>1071.42</v>
      </c>
      <c r="T34" s="44">
        <f t="shared" si="16"/>
        <v>1071.42</v>
      </c>
      <c r="U34" s="44">
        <f t="shared" si="16"/>
        <v>1071.42</v>
      </c>
      <c r="V34" s="44">
        <f t="shared" si="16"/>
        <v>1071.42</v>
      </c>
      <c r="W34" s="44">
        <f t="shared" si="16"/>
        <v>1071.42</v>
      </c>
      <c r="X34" s="44">
        <f t="shared" si="16"/>
        <v>1071.42</v>
      </c>
      <c r="Y34" s="44">
        <f t="shared" si="16"/>
        <v>1071.42</v>
      </c>
      <c r="Z34" s="44">
        <f t="shared" si="16"/>
        <v>1071.42</v>
      </c>
      <c r="AA34" s="44">
        <f t="shared" si="16"/>
        <v>1071.42</v>
      </c>
    </row>
    <row r="35" spans="1:27" ht="12.75" customHeight="1" outlineLevel="1" x14ac:dyDescent="0.2">
      <c r="A35" s="99" t="s">
        <v>265</v>
      </c>
      <c r="B35" s="63" t="s">
        <v>83</v>
      </c>
      <c r="C35" s="43" t="s">
        <v>79</v>
      </c>
      <c r="D35" s="44">
        <v>3.35</v>
      </c>
      <c r="E35" s="44">
        <v>3.35</v>
      </c>
      <c r="F35" s="44">
        <v>3.35</v>
      </c>
      <c r="G35" s="44">
        <v>3.35</v>
      </c>
      <c r="H35" s="44">
        <v>3.35</v>
      </c>
      <c r="I35" s="44">
        <v>3.35</v>
      </c>
      <c r="J35" s="44">
        <v>3.35</v>
      </c>
      <c r="K35" s="44">
        <v>3.35</v>
      </c>
      <c r="L35" s="44">
        <v>3.35</v>
      </c>
      <c r="M35" s="44">
        <v>3.35</v>
      </c>
      <c r="N35" s="44">
        <v>3.35</v>
      </c>
      <c r="O35" s="44">
        <v>3.35</v>
      </c>
      <c r="P35" s="44">
        <v>3.35</v>
      </c>
      <c r="Q35" s="44">
        <v>3.35</v>
      </c>
      <c r="R35" s="44">
        <v>3.35</v>
      </c>
      <c r="S35" s="44">
        <v>3.35</v>
      </c>
      <c r="T35" s="44">
        <v>3.35</v>
      </c>
      <c r="U35" s="44">
        <v>3.35</v>
      </c>
      <c r="V35" s="44">
        <v>3.35</v>
      </c>
      <c r="W35" s="44">
        <v>3.35</v>
      </c>
      <c r="X35" s="44">
        <v>3.35</v>
      </c>
      <c r="Y35" s="44">
        <v>3.35</v>
      </c>
      <c r="Z35" s="44">
        <v>3.35</v>
      </c>
      <c r="AA35" s="44">
        <v>3.35</v>
      </c>
    </row>
    <row r="36" spans="1:27" ht="12.75" customHeight="1" outlineLevel="1" x14ac:dyDescent="0.2">
      <c r="A36" s="99" t="s">
        <v>266</v>
      </c>
      <c r="B36" s="63" t="s">
        <v>81</v>
      </c>
      <c r="C36" s="43" t="s">
        <v>79</v>
      </c>
      <c r="D36" s="44">
        <f>$D$11</f>
        <v>110.23</v>
      </c>
      <c r="E36" s="44">
        <f t="shared" ref="E36:AA36" si="17">$D$11</f>
        <v>110.23</v>
      </c>
      <c r="F36" s="44">
        <f t="shared" si="17"/>
        <v>110.23</v>
      </c>
      <c r="G36" s="44">
        <f t="shared" si="17"/>
        <v>110.23</v>
      </c>
      <c r="H36" s="44">
        <f t="shared" si="17"/>
        <v>110.23</v>
      </c>
      <c r="I36" s="44">
        <f t="shared" si="17"/>
        <v>110.23</v>
      </c>
      <c r="J36" s="44">
        <f t="shared" si="17"/>
        <v>110.23</v>
      </c>
      <c r="K36" s="44">
        <f t="shared" si="17"/>
        <v>110.23</v>
      </c>
      <c r="L36" s="44">
        <f t="shared" si="17"/>
        <v>110.23</v>
      </c>
      <c r="M36" s="44">
        <f t="shared" si="17"/>
        <v>110.23</v>
      </c>
      <c r="N36" s="44">
        <f t="shared" si="17"/>
        <v>110.23</v>
      </c>
      <c r="O36" s="44">
        <f t="shared" si="17"/>
        <v>110.23</v>
      </c>
      <c r="P36" s="44">
        <f t="shared" si="17"/>
        <v>110.23</v>
      </c>
      <c r="Q36" s="44">
        <f t="shared" si="17"/>
        <v>110.23</v>
      </c>
      <c r="R36" s="44">
        <f t="shared" si="17"/>
        <v>110.23</v>
      </c>
      <c r="S36" s="44">
        <f t="shared" si="17"/>
        <v>110.23</v>
      </c>
      <c r="T36" s="44">
        <f t="shared" si="17"/>
        <v>110.23</v>
      </c>
      <c r="U36" s="44">
        <f t="shared" si="17"/>
        <v>110.23</v>
      </c>
      <c r="V36" s="44">
        <f t="shared" si="17"/>
        <v>110.23</v>
      </c>
      <c r="W36" s="44">
        <f t="shared" si="17"/>
        <v>110.23</v>
      </c>
      <c r="X36" s="44">
        <f t="shared" si="17"/>
        <v>110.23</v>
      </c>
      <c r="Y36" s="44">
        <f t="shared" si="17"/>
        <v>110.23</v>
      </c>
      <c r="Z36" s="44">
        <f t="shared" si="17"/>
        <v>110.23</v>
      </c>
      <c r="AA36" s="44">
        <f t="shared" si="17"/>
        <v>110.23</v>
      </c>
    </row>
    <row r="37" spans="1:27" ht="12.75" customHeight="1" x14ac:dyDescent="0.2">
      <c r="A37" s="98" t="s">
        <v>267</v>
      </c>
      <c r="B37" s="28" t="str">
        <f>"07"&amp;"."&amp;$B$662&amp;"."&amp;$B$663</f>
        <v>07.12.2023</v>
      </c>
      <c r="C37" s="90" t="s">
        <v>76</v>
      </c>
      <c r="D37" s="91">
        <f>ROUND(((D38+D39+D41+D40)/1000),5)</f>
        <v>2.2190400000000001</v>
      </c>
      <c r="E37" s="91">
        <f>ROUND(((E38+E39+E41+E40)/1000),5)</f>
        <v>2.0937399999999999</v>
      </c>
      <c r="F37" s="91">
        <f>ROUND(((F38+F39+F41+F40)/1000),5)</f>
        <v>2.01607</v>
      </c>
      <c r="G37" s="91">
        <f t="shared" ref="G37:AA37" si="18">ROUND(((G38+G39+G41+G40)/1000),5)</f>
        <v>1.9960599999999999</v>
      </c>
      <c r="H37" s="91">
        <f t="shared" si="18"/>
        <v>2.1061100000000001</v>
      </c>
      <c r="I37" s="91">
        <f t="shared" si="18"/>
        <v>2.26545</v>
      </c>
      <c r="J37" s="91">
        <f t="shared" si="18"/>
        <v>2.5065599999999999</v>
      </c>
      <c r="K37" s="91">
        <f t="shared" si="18"/>
        <v>2.8651900000000001</v>
      </c>
      <c r="L37" s="91">
        <f t="shared" si="18"/>
        <v>2.9998800000000001</v>
      </c>
      <c r="M37" s="91">
        <f t="shared" si="18"/>
        <v>3.1651500000000001</v>
      </c>
      <c r="N37" s="91">
        <f t="shared" si="18"/>
        <v>3.3287</v>
      </c>
      <c r="O37" s="91">
        <f t="shared" si="18"/>
        <v>3.1224099999999999</v>
      </c>
      <c r="P37" s="91">
        <f t="shared" si="18"/>
        <v>3.06846</v>
      </c>
      <c r="Q37" s="91">
        <f t="shared" si="18"/>
        <v>3.07978</v>
      </c>
      <c r="R37" s="91">
        <f t="shared" si="18"/>
        <v>3.0760000000000001</v>
      </c>
      <c r="S37" s="91">
        <f t="shared" si="18"/>
        <v>3.1393800000000001</v>
      </c>
      <c r="T37" s="91">
        <f t="shared" si="18"/>
        <v>3.4044099999999999</v>
      </c>
      <c r="U37" s="91">
        <f t="shared" si="18"/>
        <v>3.4287000000000001</v>
      </c>
      <c r="V37" s="91">
        <f t="shared" si="18"/>
        <v>3.4001899999999998</v>
      </c>
      <c r="W37" s="91">
        <f t="shared" si="18"/>
        <v>3.1056900000000001</v>
      </c>
      <c r="X37" s="91">
        <f t="shared" si="18"/>
        <v>2.9927000000000001</v>
      </c>
      <c r="Y37" s="91">
        <f t="shared" si="18"/>
        <v>2.86069</v>
      </c>
      <c r="Z37" s="91">
        <f t="shared" si="18"/>
        <v>2.5793300000000001</v>
      </c>
      <c r="AA37" s="91">
        <f t="shared" si="18"/>
        <v>2.41066</v>
      </c>
    </row>
    <row r="38" spans="1:27" ht="12.75" customHeight="1" outlineLevel="1" x14ac:dyDescent="0.2">
      <c r="A38" s="99" t="s">
        <v>268</v>
      </c>
      <c r="B38" s="63" t="s">
        <v>238</v>
      </c>
      <c r="C38" s="43" t="s">
        <v>79</v>
      </c>
      <c r="D38" s="44">
        <v>1034.04</v>
      </c>
      <c r="E38" s="44">
        <v>908.74</v>
      </c>
      <c r="F38" s="44">
        <v>831.07</v>
      </c>
      <c r="G38" s="44">
        <v>811.06</v>
      </c>
      <c r="H38" s="44">
        <v>921.11</v>
      </c>
      <c r="I38" s="44">
        <v>1080.45</v>
      </c>
      <c r="J38" s="44">
        <v>1321.56</v>
      </c>
      <c r="K38" s="44">
        <v>1680.19</v>
      </c>
      <c r="L38" s="44">
        <v>1814.88</v>
      </c>
      <c r="M38" s="44">
        <v>1980.15</v>
      </c>
      <c r="N38" s="44">
        <v>2143.6999999999998</v>
      </c>
      <c r="O38" s="44">
        <v>1937.41</v>
      </c>
      <c r="P38" s="44">
        <v>1883.46</v>
      </c>
      <c r="Q38" s="44">
        <v>1894.78</v>
      </c>
      <c r="R38" s="44">
        <v>1891</v>
      </c>
      <c r="S38" s="44">
        <v>1954.38</v>
      </c>
      <c r="T38" s="44">
        <v>2219.41</v>
      </c>
      <c r="U38" s="44">
        <v>2243.6999999999998</v>
      </c>
      <c r="V38" s="44">
        <v>2215.19</v>
      </c>
      <c r="W38" s="44">
        <v>1920.69</v>
      </c>
      <c r="X38" s="44">
        <v>1807.7</v>
      </c>
      <c r="Y38" s="44">
        <v>1675.69</v>
      </c>
      <c r="Z38" s="44">
        <v>1394.33</v>
      </c>
      <c r="AA38" s="44">
        <v>1225.6600000000001</v>
      </c>
    </row>
    <row r="39" spans="1:27" ht="12.75" customHeight="1" outlineLevel="1" x14ac:dyDescent="0.2">
      <c r="A39" s="99" t="s">
        <v>269</v>
      </c>
      <c r="B39" s="63" t="s">
        <v>90</v>
      </c>
      <c r="C39" s="43" t="s">
        <v>79</v>
      </c>
      <c r="D39" s="44">
        <f>$D$9</f>
        <v>1071.42</v>
      </c>
      <c r="E39" s="44">
        <f t="shared" ref="E39:AA39" si="19">$D$9</f>
        <v>1071.42</v>
      </c>
      <c r="F39" s="44">
        <f t="shared" si="19"/>
        <v>1071.42</v>
      </c>
      <c r="G39" s="44">
        <f t="shared" si="19"/>
        <v>1071.42</v>
      </c>
      <c r="H39" s="44">
        <f t="shared" si="19"/>
        <v>1071.42</v>
      </c>
      <c r="I39" s="44">
        <f t="shared" si="19"/>
        <v>1071.42</v>
      </c>
      <c r="J39" s="44">
        <f t="shared" si="19"/>
        <v>1071.42</v>
      </c>
      <c r="K39" s="44">
        <f t="shared" si="19"/>
        <v>1071.42</v>
      </c>
      <c r="L39" s="44">
        <f t="shared" si="19"/>
        <v>1071.42</v>
      </c>
      <c r="M39" s="44">
        <f t="shared" si="19"/>
        <v>1071.42</v>
      </c>
      <c r="N39" s="44">
        <f t="shared" si="19"/>
        <v>1071.42</v>
      </c>
      <c r="O39" s="44">
        <f t="shared" si="19"/>
        <v>1071.42</v>
      </c>
      <c r="P39" s="44">
        <f t="shared" si="19"/>
        <v>1071.42</v>
      </c>
      <c r="Q39" s="44">
        <f t="shared" si="19"/>
        <v>1071.42</v>
      </c>
      <c r="R39" s="44">
        <f t="shared" si="19"/>
        <v>1071.42</v>
      </c>
      <c r="S39" s="44">
        <f t="shared" si="19"/>
        <v>1071.42</v>
      </c>
      <c r="T39" s="44">
        <f t="shared" si="19"/>
        <v>1071.42</v>
      </c>
      <c r="U39" s="44">
        <f t="shared" si="19"/>
        <v>1071.42</v>
      </c>
      <c r="V39" s="44">
        <f t="shared" si="19"/>
        <v>1071.42</v>
      </c>
      <c r="W39" s="44">
        <f t="shared" si="19"/>
        <v>1071.42</v>
      </c>
      <c r="X39" s="44">
        <f t="shared" si="19"/>
        <v>1071.42</v>
      </c>
      <c r="Y39" s="44">
        <f t="shared" si="19"/>
        <v>1071.42</v>
      </c>
      <c r="Z39" s="44">
        <f t="shared" si="19"/>
        <v>1071.42</v>
      </c>
      <c r="AA39" s="44">
        <f t="shared" si="19"/>
        <v>1071.42</v>
      </c>
    </row>
    <row r="40" spans="1:27" ht="12.75" customHeight="1" outlineLevel="1" x14ac:dyDescent="0.2">
      <c r="A40" s="99" t="s">
        <v>270</v>
      </c>
      <c r="B40" s="63" t="s">
        <v>83</v>
      </c>
      <c r="C40" s="43" t="s">
        <v>79</v>
      </c>
      <c r="D40" s="44">
        <v>3.35</v>
      </c>
      <c r="E40" s="44">
        <v>3.35</v>
      </c>
      <c r="F40" s="44">
        <v>3.35</v>
      </c>
      <c r="G40" s="44">
        <v>3.35</v>
      </c>
      <c r="H40" s="44">
        <v>3.35</v>
      </c>
      <c r="I40" s="44">
        <v>3.35</v>
      </c>
      <c r="J40" s="44">
        <v>3.35</v>
      </c>
      <c r="K40" s="44">
        <v>3.35</v>
      </c>
      <c r="L40" s="44">
        <v>3.35</v>
      </c>
      <c r="M40" s="44">
        <v>3.35</v>
      </c>
      <c r="N40" s="44">
        <v>3.35</v>
      </c>
      <c r="O40" s="44">
        <v>3.35</v>
      </c>
      <c r="P40" s="44">
        <v>3.35</v>
      </c>
      <c r="Q40" s="44">
        <v>3.35</v>
      </c>
      <c r="R40" s="44">
        <v>3.35</v>
      </c>
      <c r="S40" s="44">
        <v>3.35</v>
      </c>
      <c r="T40" s="44">
        <v>3.35</v>
      </c>
      <c r="U40" s="44">
        <v>3.35</v>
      </c>
      <c r="V40" s="44">
        <v>3.35</v>
      </c>
      <c r="W40" s="44">
        <v>3.35</v>
      </c>
      <c r="X40" s="44">
        <v>3.35</v>
      </c>
      <c r="Y40" s="44">
        <v>3.35</v>
      </c>
      <c r="Z40" s="44">
        <v>3.35</v>
      </c>
      <c r="AA40" s="44">
        <v>3.35</v>
      </c>
    </row>
    <row r="41" spans="1:27" ht="12.75" customHeight="1" outlineLevel="1" x14ac:dyDescent="0.2">
      <c r="A41" s="99" t="s">
        <v>271</v>
      </c>
      <c r="B41" s="63" t="s">
        <v>81</v>
      </c>
      <c r="C41" s="43" t="s">
        <v>79</v>
      </c>
      <c r="D41" s="44">
        <f>$D$11</f>
        <v>110.23</v>
      </c>
      <c r="E41" s="44">
        <f t="shared" ref="E41:AA41" si="20">$D$11</f>
        <v>110.23</v>
      </c>
      <c r="F41" s="44">
        <f t="shared" si="20"/>
        <v>110.23</v>
      </c>
      <c r="G41" s="44">
        <f t="shared" si="20"/>
        <v>110.23</v>
      </c>
      <c r="H41" s="44">
        <f t="shared" si="20"/>
        <v>110.23</v>
      </c>
      <c r="I41" s="44">
        <f t="shared" si="20"/>
        <v>110.23</v>
      </c>
      <c r="J41" s="44">
        <f t="shared" si="20"/>
        <v>110.23</v>
      </c>
      <c r="K41" s="44">
        <f t="shared" si="20"/>
        <v>110.23</v>
      </c>
      <c r="L41" s="44">
        <f t="shared" si="20"/>
        <v>110.23</v>
      </c>
      <c r="M41" s="44">
        <f t="shared" si="20"/>
        <v>110.23</v>
      </c>
      <c r="N41" s="44">
        <f t="shared" si="20"/>
        <v>110.23</v>
      </c>
      <c r="O41" s="44">
        <f t="shared" si="20"/>
        <v>110.23</v>
      </c>
      <c r="P41" s="44">
        <f t="shared" si="20"/>
        <v>110.23</v>
      </c>
      <c r="Q41" s="44">
        <f t="shared" si="20"/>
        <v>110.23</v>
      </c>
      <c r="R41" s="44">
        <f t="shared" si="20"/>
        <v>110.23</v>
      </c>
      <c r="S41" s="44">
        <f t="shared" si="20"/>
        <v>110.23</v>
      </c>
      <c r="T41" s="44">
        <f t="shared" si="20"/>
        <v>110.23</v>
      </c>
      <c r="U41" s="44">
        <f t="shared" si="20"/>
        <v>110.23</v>
      </c>
      <c r="V41" s="44">
        <f t="shared" si="20"/>
        <v>110.23</v>
      </c>
      <c r="W41" s="44">
        <f t="shared" si="20"/>
        <v>110.23</v>
      </c>
      <c r="X41" s="44">
        <f t="shared" si="20"/>
        <v>110.23</v>
      </c>
      <c r="Y41" s="44">
        <f t="shared" si="20"/>
        <v>110.23</v>
      </c>
      <c r="Z41" s="44">
        <f t="shared" si="20"/>
        <v>110.23</v>
      </c>
      <c r="AA41" s="44">
        <f t="shared" si="20"/>
        <v>110.23</v>
      </c>
    </row>
    <row r="42" spans="1:27" ht="12.75" customHeight="1" x14ac:dyDescent="0.2">
      <c r="A42" s="98" t="s">
        <v>272</v>
      </c>
      <c r="B42" s="28" t="str">
        <f>"08"&amp;"."&amp;$B$662&amp;"."&amp;$B$663</f>
        <v>08.12.2023</v>
      </c>
      <c r="C42" s="90" t="s">
        <v>76</v>
      </c>
      <c r="D42" s="91">
        <f>ROUND(((D43+D44+D46+D45)/1000),5)</f>
        <v>2.2020400000000002</v>
      </c>
      <c r="E42" s="91">
        <f>ROUND(((E43+E44+E46+E45)/1000),5)</f>
        <v>2.0518100000000001</v>
      </c>
      <c r="F42" s="91">
        <f>ROUND(((F43+F44+F46+F45)/1000),5)</f>
        <v>1.35497</v>
      </c>
      <c r="G42" s="91">
        <f t="shared" ref="G42:AA42" si="21">ROUND(((G43+G44+G46+G45)/1000),5)</f>
        <v>1.3526800000000001</v>
      </c>
      <c r="H42" s="91">
        <f t="shared" si="21"/>
        <v>1.3687199999999999</v>
      </c>
      <c r="I42" s="91">
        <f t="shared" si="21"/>
        <v>2.24905</v>
      </c>
      <c r="J42" s="91">
        <f t="shared" si="21"/>
        <v>2.4800599999999999</v>
      </c>
      <c r="K42" s="91">
        <f t="shared" si="21"/>
        <v>2.7930700000000002</v>
      </c>
      <c r="L42" s="91">
        <f t="shared" si="21"/>
        <v>3.01084</v>
      </c>
      <c r="M42" s="91">
        <f t="shared" si="21"/>
        <v>3.0486</v>
      </c>
      <c r="N42" s="91">
        <f t="shared" si="21"/>
        <v>3.0655800000000002</v>
      </c>
      <c r="O42" s="91">
        <f t="shared" si="21"/>
        <v>3.0854200000000001</v>
      </c>
      <c r="P42" s="91">
        <f t="shared" si="21"/>
        <v>3.07185</v>
      </c>
      <c r="Q42" s="91">
        <f t="shared" si="21"/>
        <v>3.0835699999999999</v>
      </c>
      <c r="R42" s="91">
        <f t="shared" si="21"/>
        <v>3.0765600000000002</v>
      </c>
      <c r="S42" s="91">
        <f t="shared" si="21"/>
        <v>3.0247700000000002</v>
      </c>
      <c r="T42" s="91">
        <f t="shared" si="21"/>
        <v>3.0577899999999998</v>
      </c>
      <c r="U42" s="91">
        <f t="shared" si="21"/>
        <v>3.05071</v>
      </c>
      <c r="V42" s="91">
        <f t="shared" si="21"/>
        <v>3.0295899999999998</v>
      </c>
      <c r="W42" s="91">
        <f t="shared" si="21"/>
        <v>3.0201899999999999</v>
      </c>
      <c r="X42" s="91">
        <f t="shared" si="21"/>
        <v>2.9950700000000001</v>
      </c>
      <c r="Y42" s="91">
        <f t="shared" si="21"/>
        <v>2.81108</v>
      </c>
      <c r="Z42" s="91">
        <f t="shared" si="21"/>
        <v>2.5053299999999998</v>
      </c>
      <c r="AA42" s="91">
        <f t="shared" si="21"/>
        <v>2.3994800000000001</v>
      </c>
    </row>
    <row r="43" spans="1:27" ht="12.75" customHeight="1" outlineLevel="1" x14ac:dyDescent="0.2">
      <c r="A43" s="99" t="s">
        <v>273</v>
      </c>
      <c r="B43" s="63" t="s">
        <v>238</v>
      </c>
      <c r="C43" s="43" t="s">
        <v>79</v>
      </c>
      <c r="D43" s="44">
        <v>1017.04</v>
      </c>
      <c r="E43" s="44">
        <v>866.81</v>
      </c>
      <c r="F43" s="44">
        <v>169.97</v>
      </c>
      <c r="G43" s="44">
        <v>167.68</v>
      </c>
      <c r="H43" s="44">
        <v>183.72</v>
      </c>
      <c r="I43" s="44">
        <v>1064.05</v>
      </c>
      <c r="J43" s="44">
        <v>1295.06</v>
      </c>
      <c r="K43" s="44">
        <v>1608.07</v>
      </c>
      <c r="L43" s="44">
        <v>1825.84</v>
      </c>
      <c r="M43" s="44">
        <v>1863.6</v>
      </c>
      <c r="N43" s="44">
        <v>1880.58</v>
      </c>
      <c r="O43" s="44">
        <v>1900.42</v>
      </c>
      <c r="P43" s="44">
        <v>1886.85</v>
      </c>
      <c r="Q43" s="44">
        <v>1898.57</v>
      </c>
      <c r="R43" s="44">
        <v>1891.56</v>
      </c>
      <c r="S43" s="44">
        <v>1839.77</v>
      </c>
      <c r="T43" s="44">
        <v>1872.79</v>
      </c>
      <c r="U43" s="44">
        <v>1865.71</v>
      </c>
      <c r="V43" s="44">
        <v>1844.59</v>
      </c>
      <c r="W43" s="44">
        <v>1835.19</v>
      </c>
      <c r="X43" s="44">
        <v>1810.07</v>
      </c>
      <c r="Y43" s="44">
        <v>1626.08</v>
      </c>
      <c r="Z43" s="44">
        <v>1320.33</v>
      </c>
      <c r="AA43" s="44">
        <v>1214.48</v>
      </c>
    </row>
    <row r="44" spans="1:27" ht="12.75" customHeight="1" outlineLevel="1" x14ac:dyDescent="0.2">
      <c r="A44" s="99" t="s">
        <v>274</v>
      </c>
      <c r="B44" s="63" t="s">
        <v>90</v>
      </c>
      <c r="C44" s="43" t="s">
        <v>79</v>
      </c>
      <c r="D44" s="44">
        <f>$D$9</f>
        <v>1071.42</v>
      </c>
      <c r="E44" s="44">
        <f t="shared" ref="E44:AA44" si="22">$D$9</f>
        <v>1071.42</v>
      </c>
      <c r="F44" s="44">
        <f t="shared" si="22"/>
        <v>1071.42</v>
      </c>
      <c r="G44" s="44">
        <f t="shared" si="22"/>
        <v>1071.42</v>
      </c>
      <c r="H44" s="44">
        <f t="shared" si="22"/>
        <v>1071.42</v>
      </c>
      <c r="I44" s="44">
        <f t="shared" si="22"/>
        <v>1071.42</v>
      </c>
      <c r="J44" s="44">
        <f t="shared" si="22"/>
        <v>1071.42</v>
      </c>
      <c r="K44" s="44">
        <f t="shared" si="22"/>
        <v>1071.42</v>
      </c>
      <c r="L44" s="44">
        <f t="shared" si="22"/>
        <v>1071.42</v>
      </c>
      <c r="M44" s="44">
        <f t="shared" si="22"/>
        <v>1071.42</v>
      </c>
      <c r="N44" s="44">
        <f t="shared" si="22"/>
        <v>1071.42</v>
      </c>
      <c r="O44" s="44">
        <f t="shared" si="22"/>
        <v>1071.42</v>
      </c>
      <c r="P44" s="44">
        <f t="shared" si="22"/>
        <v>1071.42</v>
      </c>
      <c r="Q44" s="44">
        <f t="shared" si="22"/>
        <v>1071.42</v>
      </c>
      <c r="R44" s="44">
        <f t="shared" si="22"/>
        <v>1071.42</v>
      </c>
      <c r="S44" s="44">
        <f t="shared" si="22"/>
        <v>1071.42</v>
      </c>
      <c r="T44" s="44">
        <f t="shared" si="22"/>
        <v>1071.42</v>
      </c>
      <c r="U44" s="44">
        <f t="shared" si="22"/>
        <v>1071.42</v>
      </c>
      <c r="V44" s="44">
        <f t="shared" si="22"/>
        <v>1071.42</v>
      </c>
      <c r="W44" s="44">
        <f t="shared" si="22"/>
        <v>1071.42</v>
      </c>
      <c r="X44" s="44">
        <f t="shared" si="22"/>
        <v>1071.42</v>
      </c>
      <c r="Y44" s="44">
        <f t="shared" si="22"/>
        <v>1071.42</v>
      </c>
      <c r="Z44" s="44">
        <f t="shared" si="22"/>
        <v>1071.42</v>
      </c>
      <c r="AA44" s="44">
        <f t="shared" si="22"/>
        <v>1071.42</v>
      </c>
    </row>
    <row r="45" spans="1:27" ht="12.75" customHeight="1" outlineLevel="1" x14ac:dyDescent="0.2">
      <c r="A45" s="99" t="s">
        <v>275</v>
      </c>
      <c r="B45" s="63" t="s">
        <v>83</v>
      </c>
      <c r="C45" s="43" t="s">
        <v>79</v>
      </c>
      <c r="D45" s="44">
        <v>3.35</v>
      </c>
      <c r="E45" s="44">
        <v>3.35</v>
      </c>
      <c r="F45" s="44">
        <v>3.35</v>
      </c>
      <c r="G45" s="44">
        <v>3.35</v>
      </c>
      <c r="H45" s="44">
        <v>3.35</v>
      </c>
      <c r="I45" s="44">
        <v>3.35</v>
      </c>
      <c r="J45" s="44">
        <v>3.35</v>
      </c>
      <c r="K45" s="44">
        <v>3.35</v>
      </c>
      <c r="L45" s="44">
        <v>3.35</v>
      </c>
      <c r="M45" s="44">
        <v>3.35</v>
      </c>
      <c r="N45" s="44">
        <v>3.35</v>
      </c>
      <c r="O45" s="44">
        <v>3.35</v>
      </c>
      <c r="P45" s="44">
        <v>3.35</v>
      </c>
      <c r="Q45" s="44">
        <v>3.35</v>
      </c>
      <c r="R45" s="44">
        <v>3.35</v>
      </c>
      <c r="S45" s="44">
        <v>3.35</v>
      </c>
      <c r="T45" s="44">
        <v>3.35</v>
      </c>
      <c r="U45" s="44">
        <v>3.35</v>
      </c>
      <c r="V45" s="44">
        <v>3.35</v>
      </c>
      <c r="W45" s="44">
        <v>3.35</v>
      </c>
      <c r="X45" s="44">
        <v>3.35</v>
      </c>
      <c r="Y45" s="44">
        <v>3.35</v>
      </c>
      <c r="Z45" s="44">
        <v>3.35</v>
      </c>
      <c r="AA45" s="44">
        <v>3.35</v>
      </c>
    </row>
    <row r="46" spans="1:27" ht="12.75" customHeight="1" outlineLevel="1" x14ac:dyDescent="0.2">
      <c r="A46" s="99" t="s">
        <v>276</v>
      </c>
      <c r="B46" s="63" t="s">
        <v>81</v>
      </c>
      <c r="C46" s="43" t="s">
        <v>79</v>
      </c>
      <c r="D46" s="44">
        <f>$D$11</f>
        <v>110.23</v>
      </c>
      <c r="E46" s="44">
        <f t="shared" ref="E46:AA46" si="23">$D$11</f>
        <v>110.23</v>
      </c>
      <c r="F46" s="44">
        <f t="shared" si="23"/>
        <v>110.23</v>
      </c>
      <c r="G46" s="44">
        <f t="shared" si="23"/>
        <v>110.23</v>
      </c>
      <c r="H46" s="44">
        <f t="shared" si="23"/>
        <v>110.23</v>
      </c>
      <c r="I46" s="44">
        <f t="shared" si="23"/>
        <v>110.23</v>
      </c>
      <c r="J46" s="44">
        <f t="shared" si="23"/>
        <v>110.23</v>
      </c>
      <c r="K46" s="44">
        <f t="shared" si="23"/>
        <v>110.23</v>
      </c>
      <c r="L46" s="44">
        <f t="shared" si="23"/>
        <v>110.23</v>
      </c>
      <c r="M46" s="44">
        <f t="shared" si="23"/>
        <v>110.23</v>
      </c>
      <c r="N46" s="44">
        <f t="shared" si="23"/>
        <v>110.23</v>
      </c>
      <c r="O46" s="44">
        <f t="shared" si="23"/>
        <v>110.23</v>
      </c>
      <c r="P46" s="44">
        <f t="shared" si="23"/>
        <v>110.23</v>
      </c>
      <c r="Q46" s="44">
        <f t="shared" si="23"/>
        <v>110.23</v>
      </c>
      <c r="R46" s="44">
        <f t="shared" si="23"/>
        <v>110.23</v>
      </c>
      <c r="S46" s="44">
        <f t="shared" si="23"/>
        <v>110.23</v>
      </c>
      <c r="T46" s="44">
        <f t="shared" si="23"/>
        <v>110.23</v>
      </c>
      <c r="U46" s="44">
        <f t="shared" si="23"/>
        <v>110.23</v>
      </c>
      <c r="V46" s="44">
        <f t="shared" si="23"/>
        <v>110.23</v>
      </c>
      <c r="W46" s="44">
        <f t="shared" si="23"/>
        <v>110.23</v>
      </c>
      <c r="X46" s="44">
        <f t="shared" si="23"/>
        <v>110.23</v>
      </c>
      <c r="Y46" s="44">
        <f t="shared" si="23"/>
        <v>110.23</v>
      </c>
      <c r="Z46" s="44">
        <f t="shared" si="23"/>
        <v>110.23</v>
      </c>
      <c r="AA46" s="44">
        <f t="shared" si="23"/>
        <v>110.23</v>
      </c>
    </row>
    <row r="47" spans="1:27" ht="12.75" customHeight="1" x14ac:dyDescent="0.2">
      <c r="A47" s="98" t="s">
        <v>277</v>
      </c>
      <c r="B47" s="28" t="str">
        <f>"09"&amp;"."&amp;$B$662&amp;"."&amp;$B$663</f>
        <v>09.12.2023</v>
      </c>
      <c r="C47" s="90" t="s">
        <v>76</v>
      </c>
      <c r="D47" s="91">
        <f>ROUND(((D48+D49+D51+D50)/1000),5)</f>
        <v>2.2970799999999998</v>
      </c>
      <c r="E47" s="91">
        <f>ROUND(((E48+E49+E51+E50)/1000),5)</f>
        <v>2.1905199999999998</v>
      </c>
      <c r="F47" s="91">
        <f>ROUND(((F48+F49+F51+F50)/1000),5)</f>
        <v>2.0780799999999999</v>
      </c>
      <c r="G47" s="91">
        <f t="shared" ref="G47:AA47" si="24">ROUND(((G48+G49+G51+G50)/1000),5)</f>
        <v>2.03118</v>
      </c>
      <c r="H47" s="91">
        <f t="shared" si="24"/>
        <v>2.0743</v>
      </c>
      <c r="I47" s="91">
        <f t="shared" si="24"/>
        <v>2.1941099999999998</v>
      </c>
      <c r="J47" s="91">
        <f t="shared" si="24"/>
        <v>2.30186</v>
      </c>
      <c r="K47" s="91">
        <f t="shared" si="24"/>
        <v>2.5513400000000002</v>
      </c>
      <c r="L47" s="91">
        <f t="shared" si="24"/>
        <v>2.7849300000000001</v>
      </c>
      <c r="M47" s="91">
        <f t="shared" si="24"/>
        <v>3.00095</v>
      </c>
      <c r="N47" s="91">
        <f t="shared" si="24"/>
        <v>3.0281500000000001</v>
      </c>
      <c r="O47" s="91">
        <f t="shared" si="24"/>
        <v>3.0609799999999998</v>
      </c>
      <c r="P47" s="91">
        <f t="shared" si="24"/>
        <v>3.0403600000000002</v>
      </c>
      <c r="Q47" s="91">
        <f t="shared" si="24"/>
        <v>3.0382799999999999</v>
      </c>
      <c r="R47" s="91">
        <f t="shared" si="24"/>
        <v>3.0176400000000001</v>
      </c>
      <c r="S47" s="91">
        <f t="shared" si="24"/>
        <v>3.0160900000000002</v>
      </c>
      <c r="T47" s="91">
        <f t="shared" si="24"/>
        <v>3.0352800000000002</v>
      </c>
      <c r="U47" s="91">
        <f t="shared" si="24"/>
        <v>3.0658799999999999</v>
      </c>
      <c r="V47" s="91">
        <f t="shared" si="24"/>
        <v>3.0440399999999999</v>
      </c>
      <c r="W47" s="91">
        <f t="shared" si="24"/>
        <v>3.01824</v>
      </c>
      <c r="X47" s="91">
        <f t="shared" si="24"/>
        <v>2.9935999999999998</v>
      </c>
      <c r="Y47" s="91">
        <f t="shared" si="24"/>
        <v>2.8012700000000001</v>
      </c>
      <c r="Z47" s="91">
        <f t="shared" si="24"/>
        <v>2.5068100000000002</v>
      </c>
      <c r="AA47" s="91">
        <f t="shared" si="24"/>
        <v>2.3854600000000001</v>
      </c>
    </row>
    <row r="48" spans="1:27" ht="12.75" customHeight="1" outlineLevel="1" x14ac:dyDescent="0.2">
      <c r="A48" s="99" t="s">
        <v>278</v>
      </c>
      <c r="B48" s="63" t="s">
        <v>238</v>
      </c>
      <c r="C48" s="43" t="s">
        <v>79</v>
      </c>
      <c r="D48" s="44">
        <v>1112.08</v>
      </c>
      <c r="E48" s="44">
        <v>1005.52</v>
      </c>
      <c r="F48" s="44">
        <v>893.08</v>
      </c>
      <c r="G48" s="44">
        <v>846.18</v>
      </c>
      <c r="H48" s="44">
        <v>889.3</v>
      </c>
      <c r="I48" s="44">
        <v>1009.11</v>
      </c>
      <c r="J48" s="44">
        <v>1116.8599999999999</v>
      </c>
      <c r="K48" s="44">
        <v>1366.34</v>
      </c>
      <c r="L48" s="44">
        <v>1599.93</v>
      </c>
      <c r="M48" s="44">
        <v>1815.95</v>
      </c>
      <c r="N48" s="44">
        <v>1843.15</v>
      </c>
      <c r="O48" s="44">
        <v>1875.98</v>
      </c>
      <c r="P48" s="44">
        <v>1855.36</v>
      </c>
      <c r="Q48" s="44">
        <v>1853.28</v>
      </c>
      <c r="R48" s="44">
        <v>1832.64</v>
      </c>
      <c r="S48" s="44">
        <v>1831.09</v>
      </c>
      <c r="T48" s="44">
        <v>1850.28</v>
      </c>
      <c r="U48" s="44">
        <v>1880.88</v>
      </c>
      <c r="V48" s="44">
        <v>1859.04</v>
      </c>
      <c r="W48" s="44">
        <v>1833.24</v>
      </c>
      <c r="X48" s="44">
        <v>1808.6</v>
      </c>
      <c r="Y48" s="44">
        <v>1616.27</v>
      </c>
      <c r="Z48" s="44">
        <v>1321.81</v>
      </c>
      <c r="AA48" s="44">
        <v>1200.46</v>
      </c>
    </row>
    <row r="49" spans="1:27" ht="12.75" customHeight="1" outlineLevel="1" x14ac:dyDescent="0.2">
      <c r="A49" s="99" t="s">
        <v>279</v>
      </c>
      <c r="B49" s="63" t="s">
        <v>90</v>
      </c>
      <c r="C49" s="43" t="s">
        <v>79</v>
      </c>
      <c r="D49" s="44">
        <f>$D$9</f>
        <v>1071.42</v>
      </c>
      <c r="E49" s="44">
        <f t="shared" ref="E49:AA49" si="25">$D$9</f>
        <v>1071.42</v>
      </c>
      <c r="F49" s="44">
        <f t="shared" si="25"/>
        <v>1071.42</v>
      </c>
      <c r="G49" s="44">
        <f t="shared" si="25"/>
        <v>1071.42</v>
      </c>
      <c r="H49" s="44">
        <f t="shared" si="25"/>
        <v>1071.42</v>
      </c>
      <c r="I49" s="44">
        <f t="shared" si="25"/>
        <v>1071.42</v>
      </c>
      <c r="J49" s="44">
        <f t="shared" si="25"/>
        <v>1071.42</v>
      </c>
      <c r="K49" s="44">
        <f t="shared" si="25"/>
        <v>1071.42</v>
      </c>
      <c r="L49" s="44">
        <f t="shared" si="25"/>
        <v>1071.42</v>
      </c>
      <c r="M49" s="44">
        <f t="shared" si="25"/>
        <v>1071.42</v>
      </c>
      <c r="N49" s="44">
        <f t="shared" si="25"/>
        <v>1071.42</v>
      </c>
      <c r="O49" s="44">
        <f t="shared" si="25"/>
        <v>1071.42</v>
      </c>
      <c r="P49" s="44">
        <f t="shared" si="25"/>
        <v>1071.42</v>
      </c>
      <c r="Q49" s="44">
        <f t="shared" si="25"/>
        <v>1071.42</v>
      </c>
      <c r="R49" s="44">
        <f t="shared" si="25"/>
        <v>1071.42</v>
      </c>
      <c r="S49" s="44">
        <f t="shared" si="25"/>
        <v>1071.42</v>
      </c>
      <c r="T49" s="44">
        <f t="shared" si="25"/>
        <v>1071.42</v>
      </c>
      <c r="U49" s="44">
        <f t="shared" si="25"/>
        <v>1071.42</v>
      </c>
      <c r="V49" s="44">
        <f t="shared" si="25"/>
        <v>1071.42</v>
      </c>
      <c r="W49" s="44">
        <f t="shared" si="25"/>
        <v>1071.42</v>
      </c>
      <c r="X49" s="44">
        <f t="shared" si="25"/>
        <v>1071.42</v>
      </c>
      <c r="Y49" s="44">
        <f t="shared" si="25"/>
        <v>1071.42</v>
      </c>
      <c r="Z49" s="44">
        <f t="shared" si="25"/>
        <v>1071.42</v>
      </c>
      <c r="AA49" s="44">
        <f t="shared" si="25"/>
        <v>1071.42</v>
      </c>
    </row>
    <row r="50" spans="1:27" ht="12.75" customHeight="1" outlineLevel="1" x14ac:dyDescent="0.2">
      <c r="A50" s="99" t="s">
        <v>280</v>
      </c>
      <c r="B50" s="63" t="s">
        <v>83</v>
      </c>
      <c r="C50" s="43" t="s">
        <v>79</v>
      </c>
      <c r="D50" s="44">
        <v>3.35</v>
      </c>
      <c r="E50" s="44">
        <v>3.35</v>
      </c>
      <c r="F50" s="44">
        <v>3.35</v>
      </c>
      <c r="G50" s="44">
        <v>3.35</v>
      </c>
      <c r="H50" s="44">
        <v>3.35</v>
      </c>
      <c r="I50" s="44">
        <v>3.35</v>
      </c>
      <c r="J50" s="44">
        <v>3.35</v>
      </c>
      <c r="K50" s="44">
        <v>3.35</v>
      </c>
      <c r="L50" s="44">
        <v>3.35</v>
      </c>
      <c r="M50" s="44">
        <v>3.35</v>
      </c>
      <c r="N50" s="44">
        <v>3.35</v>
      </c>
      <c r="O50" s="44">
        <v>3.35</v>
      </c>
      <c r="P50" s="44">
        <v>3.35</v>
      </c>
      <c r="Q50" s="44">
        <v>3.35</v>
      </c>
      <c r="R50" s="44">
        <v>3.35</v>
      </c>
      <c r="S50" s="44">
        <v>3.35</v>
      </c>
      <c r="T50" s="44">
        <v>3.35</v>
      </c>
      <c r="U50" s="44">
        <v>3.35</v>
      </c>
      <c r="V50" s="44">
        <v>3.35</v>
      </c>
      <c r="W50" s="44">
        <v>3.35</v>
      </c>
      <c r="X50" s="44">
        <v>3.35</v>
      </c>
      <c r="Y50" s="44">
        <v>3.35</v>
      </c>
      <c r="Z50" s="44">
        <v>3.35</v>
      </c>
      <c r="AA50" s="44">
        <v>3.35</v>
      </c>
    </row>
    <row r="51" spans="1:27" ht="12.75" customHeight="1" outlineLevel="1" x14ac:dyDescent="0.2">
      <c r="A51" s="99" t="s">
        <v>281</v>
      </c>
      <c r="B51" s="63" t="s">
        <v>81</v>
      </c>
      <c r="C51" s="43" t="s">
        <v>79</v>
      </c>
      <c r="D51" s="44">
        <f>$D$11</f>
        <v>110.23</v>
      </c>
      <c r="E51" s="44">
        <f t="shared" ref="E51:AA51" si="26">$D$11</f>
        <v>110.23</v>
      </c>
      <c r="F51" s="44">
        <f t="shared" si="26"/>
        <v>110.23</v>
      </c>
      <c r="G51" s="44">
        <f t="shared" si="26"/>
        <v>110.23</v>
      </c>
      <c r="H51" s="44">
        <f t="shared" si="26"/>
        <v>110.23</v>
      </c>
      <c r="I51" s="44">
        <f t="shared" si="26"/>
        <v>110.23</v>
      </c>
      <c r="J51" s="44">
        <f t="shared" si="26"/>
        <v>110.23</v>
      </c>
      <c r="K51" s="44">
        <f t="shared" si="26"/>
        <v>110.23</v>
      </c>
      <c r="L51" s="44">
        <f t="shared" si="26"/>
        <v>110.23</v>
      </c>
      <c r="M51" s="44">
        <f t="shared" si="26"/>
        <v>110.23</v>
      </c>
      <c r="N51" s="44">
        <f t="shared" si="26"/>
        <v>110.23</v>
      </c>
      <c r="O51" s="44">
        <f t="shared" si="26"/>
        <v>110.23</v>
      </c>
      <c r="P51" s="44">
        <f t="shared" si="26"/>
        <v>110.23</v>
      </c>
      <c r="Q51" s="44">
        <f t="shared" si="26"/>
        <v>110.23</v>
      </c>
      <c r="R51" s="44">
        <f t="shared" si="26"/>
        <v>110.23</v>
      </c>
      <c r="S51" s="44">
        <f t="shared" si="26"/>
        <v>110.23</v>
      </c>
      <c r="T51" s="44">
        <f t="shared" si="26"/>
        <v>110.23</v>
      </c>
      <c r="U51" s="44">
        <f t="shared" si="26"/>
        <v>110.23</v>
      </c>
      <c r="V51" s="44">
        <f t="shared" si="26"/>
        <v>110.23</v>
      </c>
      <c r="W51" s="44">
        <f t="shared" si="26"/>
        <v>110.23</v>
      </c>
      <c r="X51" s="44">
        <f t="shared" si="26"/>
        <v>110.23</v>
      </c>
      <c r="Y51" s="44">
        <f t="shared" si="26"/>
        <v>110.23</v>
      </c>
      <c r="Z51" s="44">
        <f t="shared" si="26"/>
        <v>110.23</v>
      </c>
      <c r="AA51" s="44">
        <f t="shared" si="26"/>
        <v>110.23</v>
      </c>
    </row>
    <row r="52" spans="1:27" ht="12.75" customHeight="1" x14ac:dyDescent="0.2">
      <c r="A52" s="98" t="s">
        <v>282</v>
      </c>
      <c r="B52" s="28" t="str">
        <f>"10"&amp;"."&amp;$B$662&amp;"."&amp;$B$663</f>
        <v>10.12.2023</v>
      </c>
      <c r="C52" s="90" t="s">
        <v>76</v>
      </c>
      <c r="D52" s="91">
        <f>ROUND(((D53+D54+D56+D55)/1000),5)</f>
        <v>2.2549100000000002</v>
      </c>
      <c r="E52" s="91">
        <f>ROUND(((E53+E54+E56+E55)/1000),5)</f>
        <v>2.1004800000000001</v>
      </c>
      <c r="F52" s="91">
        <f>ROUND(((F53+F54+F56+F55)/1000),5)</f>
        <v>1.9999400000000001</v>
      </c>
      <c r="G52" s="91">
        <f t="shared" ref="G52:AA52" si="27">ROUND(((G53+G54+G56+G55)/1000),5)</f>
        <v>1.9453199999999999</v>
      </c>
      <c r="H52" s="91">
        <f t="shared" si="27"/>
        <v>1.35907</v>
      </c>
      <c r="I52" s="91">
        <f t="shared" si="27"/>
        <v>2.1093799999999998</v>
      </c>
      <c r="J52" s="91">
        <f t="shared" si="27"/>
        <v>2.1886899999999998</v>
      </c>
      <c r="K52" s="91">
        <f t="shared" si="27"/>
        <v>2.30477</v>
      </c>
      <c r="L52" s="91">
        <f t="shared" si="27"/>
        <v>2.6451799999999999</v>
      </c>
      <c r="M52" s="91">
        <f t="shared" si="27"/>
        <v>2.80688</v>
      </c>
      <c r="N52" s="91">
        <f t="shared" si="27"/>
        <v>2.9547699999999999</v>
      </c>
      <c r="O52" s="91">
        <f t="shared" si="27"/>
        <v>2.9821200000000001</v>
      </c>
      <c r="P52" s="91">
        <f t="shared" si="27"/>
        <v>2.9801600000000001</v>
      </c>
      <c r="Q52" s="91">
        <f t="shared" si="27"/>
        <v>2.9891000000000001</v>
      </c>
      <c r="R52" s="91">
        <f t="shared" si="27"/>
        <v>2.9585699999999999</v>
      </c>
      <c r="S52" s="91">
        <f t="shared" si="27"/>
        <v>2.9514</v>
      </c>
      <c r="T52" s="91">
        <f t="shared" si="27"/>
        <v>3.0135999999999998</v>
      </c>
      <c r="U52" s="91">
        <f t="shared" si="27"/>
        <v>3.0219800000000001</v>
      </c>
      <c r="V52" s="91">
        <f t="shared" si="27"/>
        <v>3.0195599999999998</v>
      </c>
      <c r="W52" s="91">
        <f t="shared" si="27"/>
        <v>2.9929299999999999</v>
      </c>
      <c r="X52" s="91">
        <f t="shared" si="27"/>
        <v>2.9249900000000002</v>
      </c>
      <c r="Y52" s="91">
        <f t="shared" si="27"/>
        <v>2.7487499999999998</v>
      </c>
      <c r="Z52" s="91">
        <f t="shared" si="27"/>
        <v>2.4931299999999998</v>
      </c>
      <c r="AA52" s="91">
        <f t="shared" si="27"/>
        <v>2.31928</v>
      </c>
    </row>
    <row r="53" spans="1:27" ht="12.75" customHeight="1" outlineLevel="1" x14ac:dyDescent="0.2">
      <c r="A53" s="99" t="s">
        <v>283</v>
      </c>
      <c r="B53" s="63" t="s">
        <v>238</v>
      </c>
      <c r="C53" s="43" t="s">
        <v>79</v>
      </c>
      <c r="D53" s="44">
        <v>1069.9100000000001</v>
      </c>
      <c r="E53" s="44">
        <v>915.48</v>
      </c>
      <c r="F53" s="44">
        <v>814.94</v>
      </c>
      <c r="G53" s="44">
        <v>760.32</v>
      </c>
      <c r="H53" s="44">
        <v>174.07</v>
      </c>
      <c r="I53" s="44">
        <v>924.38</v>
      </c>
      <c r="J53" s="44">
        <v>1003.69</v>
      </c>
      <c r="K53" s="44">
        <v>1119.77</v>
      </c>
      <c r="L53" s="44">
        <v>1460.18</v>
      </c>
      <c r="M53" s="44">
        <v>1621.88</v>
      </c>
      <c r="N53" s="44">
        <v>1769.77</v>
      </c>
      <c r="O53" s="44">
        <v>1797.12</v>
      </c>
      <c r="P53" s="44">
        <v>1795.16</v>
      </c>
      <c r="Q53" s="44">
        <v>1804.1</v>
      </c>
      <c r="R53" s="44">
        <v>1773.57</v>
      </c>
      <c r="S53" s="44">
        <v>1766.4</v>
      </c>
      <c r="T53" s="44">
        <v>1828.6</v>
      </c>
      <c r="U53" s="44">
        <v>1836.98</v>
      </c>
      <c r="V53" s="44">
        <v>1834.56</v>
      </c>
      <c r="W53" s="44">
        <v>1807.93</v>
      </c>
      <c r="X53" s="44">
        <v>1739.99</v>
      </c>
      <c r="Y53" s="44">
        <v>1563.75</v>
      </c>
      <c r="Z53" s="44">
        <v>1308.1300000000001</v>
      </c>
      <c r="AA53" s="44">
        <v>1134.28</v>
      </c>
    </row>
    <row r="54" spans="1:27" ht="12.75" customHeight="1" outlineLevel="1" x14ac:dyDescent="0.2">
      <c r="A54" s="99" t="s">
        <v>284</v>
      </c>
      <c r="B54" s="63" t="s">
        <v>90</v>
      </c>
      <c r="C54" s="43" t="s">
        <v>79</v>
      </c>
      <c r="D54" s="44">
        <f>$D$9</f>
        <v>1071.42</v>
      </c>
      <c r="E54" s="44">
        <f t="shared" ref="E54:AA54" si="28">$D$9</f>
        <v>1071.42</v>
      </c>
      <c r="F54" s="44">
        <f t="shared" si="28"/>
        <v>1071.42</v>
      </c>
      <c r="G54" s="44">
        <f t="shared" si="28"/>
        <v>1071.42</v>
      </c>
      <c r="H54" s="44">
        <f t="shared" si="28"/>
        <v>1071.42</v>
      </c>
      <c r="I54" s="44">
        <f t="shared" si="28"/>
        <v>1071.42</v>
      </c>
      <c r="J54" s="44">
        <f t="shared" si="28"/>
        <v>1071.42</v>
      </c>
      <c r="K54" s="44">
        <f t="shared" si="28"/>
        <v>1071.42</v>
      </c>
      <c r="L54" s="44">
        <f t="shared" si="28"/>
        <v>1071.42</v>
      </c>
      <c r="M54" s="44">
        <f t="shared" si="28"/>
        <v>1071.42</v>
      </c>
      <c r="N54" s="44">
        <f t="shared" si="28"/>
        <v>1071.42</v>
      </c>
      <c r="O54" s="44">
        <f t="shared" si="28"/>
        <v>1071.42</v>
      </c>
      <c r="P54" s="44">
        <f t="shared" si="28"/>
        <v>1071.42</v>
      </c>
      <c r="Q54" s="44">
        <f t="shared" si="28"/>
        <v>1071.42</v>
      </c>
      <c r="R54" s="44">
        <f t="shared" si="28"/>
        <v>1071.42</v>
      </c>
      <c r="S54" s="44">
        <f t="shared" si="28"/>
        <v>1071.42</v>
      </c>
      <c r="T54" s="44">
        <f t="shared" si="28"/>
        <v>1071.42</v>
      </c>
      <c r="U54" s="44">
        <f t="shared" si="28"/>
        <v>1071.42</v>
      </c>
      <c r="V54" s="44">
        <f t="shared" si="28"/>
        <v>1071.42</v>
      </c>
      <c r="W54" s="44">
        <f t="shared" si="28"/>
        <v>1071.42</v>
      </c>
      <c r="X54" s="44">
        <f t="shared" si="28"/>
        <v>1071.42</v>
      </c>
      <c r="Y54" s="44">
        <f t="shared" si="28"/>
        <v>1071.42</v>
      </c>
      <c r="Z54" s="44">
        <f t="shared" si="28"/>
        <v>1071.42</v>
      </c>
      <c r="AA54" s="44">
        <f t="shared" si="28"/>
        <v>1071.42</v>
      </c>
    </row>
    <row r="55" spans="1:27" ht="12.75" customHeight="1" outlineLevel="1" x14ac:dyDescent="0.2">
      <c r="A55" s="99" t="s">
        <v>285</v>
      </c>
      <c r="B55" s="63" t="s">
        <v>83</v>
      </c>
      <c r="C55" s="43" t="s">
        <v>79</v>
      </c>
      <c r="D55" s="44">
        <v>3.35</v>
      </c>
      <c r="E55" s="44">
        <v>3.35</v>
      </c>
      <c r="F55" s="44">
        <v>3.35</v>
      </c>
      <c r="G55" s="44">
        <v>3.35</v>
      </c>
      <c r="H55" s="44">
        <v>3.35</v>
      </c>
      <c r="I55" s="44">
        <v>3.35</v>
      </c>
      <c r="J55" s="44">
        <v>3.35</v>
      </c>
      <c r="K55" s="44">
        <v>3.35</v>
      </c>
      <c r="L55" s="44">
        <v>3.35</v>
      </c>
      <c r="M55" s="44">
        <v>3.35</v>
      </c>
      <c r="N55" s="44">
        <v>3.35</v>
      </c>
      <c r="O55" s="44">
        <v>3.35</v>
      </c>
      <c r="P55" s="44">
        <v>3.35</v>
      </c>
      <c r="Q55" s="44">
        <v>3.35</v>
      </c>
      <c r="R55" s="44">
        <v>3.35</v>
      </c>
      <c r="S55" s="44">
        <v>3.35</v>
      </c>
      <c r="T55" s="44">
        <v>3.35</v>
      </c>
      <c r="U55" s="44">
        <v>3.35</v>
      </c>
      <c r="V55" s="44">
        <v>3.35</v>
      </c>
      <c r="W55" s="44">
        <v>3.35</v>
      </c>
      <c r="X55" s="44">
        <v>3.35</v>
      </c>
      <c r="Y55" s="44">
        <v>3.35</v>
      </c>
      <c r="Z55" s="44">
        <v>3.35</v>
      </c>
      <c r="AA55" s="44">
        <v>3.35</v>
      </c>
    </row>
    <row r="56" spans="1:27" ht="12.75" customHeight="1" outlineLevel="1" x14ac:dyDescent="0.2">
      <c r="A56" s="99" t="s">
        <v>286</v>
      </c>
      <c r="B56" s="63" t="s">
        <v>81</v>
      </c>
      <c r="C56" s="43" t="s">
        <v>79</v>
      </c>
      <c r="D56" s="44">
        <f>$D$11</f>
        <v>110.23</v>
      </c>
      <c r="E56" s="44">
        <f t="shared" ref="E56:AA56" si="29">$D$11</f>
        <v>110.23</v>
      </c>
      <c r="F56" s="44">
        <f t="shared" si="29"/>
        <v>110.23</v>
      </c>
      <c r="G56" s="44">
        <f t="shared" si="29"/>
        <v>110.23</v>
      </c>
      <c r="H56" s="44">
        <f t="shared" si="29"/>
        <v>110.23</v>
      </c>
      <c r="I56" s="44">
        <f t="shared" si="29"/>
        <v>110.23</v>
      </c>
      <c r="J56" s="44">
        <f t="shared" si="29"/>
        <v>110.23</v>
      </c>
      <c r="K56" s="44">
        <f t="shared" si="29"/>
        <v>110.23</v>
      </c>
      <c r="L56" s="44">
        <f t="shared" si="29"/>
        <v>110.23</v>
      </c>
      <c r="M56" s="44">
        <f t="shared" si="29"/>
        <v>110.23</v>
      </c>
      <c r="N56" s="44">
        <f t="shared" si="29"/>
        <v>110.23</v>
      </c>
      <c r="O56" s="44">
        <f t="shared" si="29"/>
        <v>110.23</v>
      </c>
      <c r="P56" s="44">
        <f t="shared" si="29"/>
        <v>110.23</v>
      </c>
      <c r="Q56" s="44">
        <f t="shared" si="29"/>
        <v>110.23</v>
      </c>
      <c r="R56" s="44">
        <f t="shared" si="29"/>
        <v>110.23</v>
      </c>
      <c r="S56" s="44">
        <f t="shared" si="29"/>
        <v>110.23</v>
      </c>
      <c r="T56" s="44">
        <f t="shared" si="29"/>
        <v>110.23</v>
      </c>
      <c r="U56" s="44">
        <f t="shared" si="29"/>
        <v>110.23</v>
      </c>
      <c r="V56" s="44">
        <f t="shared" si="29"/>
        <v>110.23</v>
      </c>
      <c r="W56" s="44">
        <f t="shared" si="29"/>
        <v>110.23</v>
      </c>
      <c r="X56" s="44">
        <f t="shared" si="29"/>
        <v>110.23</v>
      </c>
      <c r="Y56" s="44">
        <f t="shared" si="29"/>
        <v>110.23</v>
      </c>
      <c r="Z56" s="44">
        <f t="shared" si="29"/>
        <v>110.23</v>
      </c>
      <c r="AA56" s="44">
        <f t="shared" si="29"/>
        <v>110.23</v>
      </c>
    </row>
    <row r="57" spans="1:27" ht="12.75" customHeight="1" x14ac:dyDescent="0.2">
      <c r="A57" s="98" t="s">
        <v>287</v>
      </c>
      <c r="B57" s="28" t="str">
        <f>"11"&amp;"."&amp;$B$662&amp;"."&amp;$B$663</f>
        <v>11.12.2023</v>
      </c>
      <c r="C57" s="90" t="s">
        <v>76</v>
      </c>
      <c r="D57" s="91">
        <f>ROUND(((D58+D59+D61+D60)/1000),5)</f>
        <v>2.2625600000000001</v>
      </c>
      <c r="E57" s="91">
        <f>ROUND(((E58+E59+E61+E60)/1000),5)</f>
        <v>2.1756199999999999</v>
      </c>
      <c r="F57" s="91">
        <f>ROUND(((F58+F59+F61+F60)/1000),5)</f>
        <v>2.0983000000000001</v>
      </c>
      <c r="G57" s="91">
        <f t="shared" ref="G57:AA57" si="30">ROUND(((G58+G59+G61+G60)/1000),5)</f>
        <v>2.05911</v>
      </c>
      <c r="H57" s="91">
        <f t="shared" si="30"/>
        <v>2.1657799999999998</v>
      </c>
      <c r="I57" s="91">
        <f t="shared" si="30"/>
        <v>2.2908900000000001</v>
      </c>
      <c r="J57" s="91">
        <f t="shared" si="30"/>
        <v>2.5005099999999998</v>
      </c>
      <c r="K57" s="91">
        <f t="shared" si="30"/>
        <v>2.9794100000000001</v>
      </c>
      <c r="L57" s="91">
        <f t="shared" si="30"/>
        <v>3.1113900000000001</v>
      </c>
      <c r="M57" s="91">
        <f t="shared" si="30"/>
        <v>3.2239399999999998</v>
      </c>
      <c r="N57" s="91">
        <f t="shared" si="30"/>
        <v>3.26675</v>
      </c>
      <c r="O57" s="91">
        <f t="shared" si="30"/>
        <v>3.2873399999999999</v>
      </c>
      <c r="P57" s="91">
        <f t="shared" si="30"/>
        <v>3.2255799999999999</v>
      </c>
      <c r="Q57" s="91">
        <f t="shared" si="30"/>
        <v>3.2464599999999999</v>
      </c>
      <c r="R57" s="91">
        <f t="shared" si="30"/>
        <v>3.24126</v>
      </c>
      <c r="S57" s="91">
        <f t="shared" si="30"/>
        <v>3.1859999999999999</v>
      </c>
      <c r="T57" s="91">
        <f t="shared" si="30"/>
        <v>3.2302599999999999</v>
      </c>
      <c r="U57" s="91">
        <f t="shared" si="30"/>
        <v>3.24004</v>
      </c>
      <c r="V57" s="91">
        <f t="shared" si="30"/>
        <v>3.2077100000000001</v>
      </c>
      <c r="W57" s="91">
        <f t="shared" si="30"/>
        <v>3.0960100000000002</v>
      </c>
      <c r="X57" s="91">
        <f t="shared" si="30"/>
        <v>3.0381499999999999</v>
      </c>
      <c r="Y57" s="91">
        <f t="shared" si="30"/>
        <v>2.8352200000000001</v>
      </c>
      <c r="Z57" s="91">
        <f t="shared" si="30"/>
        <v>2.51206</v>
      </c>
      <c r="AA57" s="91">
        <f t="shared" si="30"/>
        <v>2.3865599999999998</v>
      </c>
    </row>
    <row r="58" spans="1:27" ht="12.75" customHeight="1" outlineLevel="1" x14ac:dyDescent="0.2">
      <c r="A58" s="99" t="s">
        <v>288</v>
      </c>
      <c r="B58" s="63" t="s">
        <v>238</v>
      </c>
      <c r="C58" s="43" t="s">
        <v>79</v>
      </c>
      <c r="D58" s="44">
        <v>1077.56</v>
      </c>
      <c r="E58" s="44">
        <v>990.62</v>
      </c>
      <c r="F58" s="44">
        <v>913.3</v>
      </c>
      <c r="G58" s="44">
        <v>874.11</v>
      </c>
      <c r="H58" s="44">
        <v>980.78</v>
      </c>
      <c r="I58" s="44">
        <v>1105.8900000000001</v>
      </c>
      <c r="J58" s="44">
        <v>1315.51</v>
      </c>
      <c r="K58" s="44">
        <v>1794.41</v>
      </c>
      <c r="L58" s="44">
        <v>1926.39</v>
      </c>
      <c r="M58" s="44">
        <v>2038.94</v>
      </c>
      <c r="N58" s="44">
        <v>2081.75</v>
      </c>
      <c r="O58" s="44">
        <v>2102.34</v>
      </c>
      <c r="P58" s="44">
        <v>2040.58</v>
      </c>
      <c r="Q58" s="44">
        <v>2061.46</v>
      </c>
      <c r="R58" s="44">
        <v>2056.2600000000002</v>
      </c>
      <c r="S58" s="44">
        <v>2001</v>
      </c>
      <c r="T58" s="44">
        <v>2045.26</v>
      </c>
      <c r="U58" s="44">
        <v>2055.04</v>
      </c>
      <c r="V58" s="44">
        <v>2022.71</v>
      </c>
      <c r="W58" s="44">
        <v>1911.01</v>
      </c>
      <c r="X58" s="44">
        <v>1853.15</v>
      </c>
      <c r="Y58" s="44">
        <v>1650.22</v>
      </c>
      <c r="Z58" s="44">
        <v>1327.06</v>
      </c>
      <c r="AA58" s="44">
        <v>1201.56</v>
      </c>
    </row>
    <row r="59" spans="1:27" ht="12.75" customHeight="1" outlineLevel="1" x14ac:dyDescent="0.2">
      <c r="A59" s="99" t="s">
        <v>289</v>
      </c>
      <c r="B59" s="63" t="s">
        <v>90</v>
      </c>
      <c r="C59" s="43" t="s">
        <v>79</v>
      </c>
      <c r="D59" s="44">
        <f>$D$9</f>
        <v>1071.42</v>
      </c>
      <c r="E59" s="44">
        <f t="shared" ref="E59:AA59" si="31">$D$9</f>
        <v>1071.42</v>
      </c>
      <c r="F59" s="44">
        <f t="shared" si="31"/>
        <v>1071.42</v>
      </c>
      <c r="G59" s="44">
        <f t="shared" si="31"/>
        <v>1071.42</v>
      </c>
      <c r="H59" s="44">
        <f t="shared" si="31"/>
        <v>1071.42</v>
      </c>
      <c r="I59" s="44">
        <f t="shared" si="31"/>
        <v>1071.42</v>
      </c>
      <c r="J59" s="44">
        <f t="shared" si="31"/>
        <v>1071.42</v>
      </c>
      <c r="K59" s="44">
        <f t="shared" si="31"/>
        <v>1071.42</v>
      </c>
      <c r="L59" s="44">
        <f t="shared" si="31"/>
        <v>1071.42</v>
      </c>
      <c r="M59" s="44">
        <f t="shared" si="31"/>
        <v>1071.42</v>
      </c>
      <c r="N59" s="44">
        <f t="shared" si="31"/>
        <v>1071.42</v>
      </c>
      <c r="O59" s="44">
        <f t="shared" si="31"/>
        <v>1071.42</v>
      </c>
      <c r="P59" s="44">
        <f t="shared" si="31"/>
        <v>1071.42</v>
      </c>
      <c r="Q59" s="44">
        <f t="shared" si="31"/>
        <v>1071.42</v>
      </c>
      <c r="R59" s="44">
        <f t="shared" si="31"/>
        <v>1071.42</v>
      </c>
      <c r="S59" s="44">
        <f t="shared" si="31"/>
        <v>1071.42</v>
      </c>
      <c r="T59" s="44">
        <f t="shared" si="31"/>
        <v>1071.42</v>
      </c>
      <c r="U59" s="44">
        <f t="shared" si="31"/>
        <v>1071.42</v>
      </c>
      <c r="V59" s="44">
        <f t="shared" si="31"/>
        <v>1071.42</v>
      </c>
      <c r="W59" s="44">
        <f t="shared" si="31"/>
        <v>1071.42</v>
      </c>
      <c r="X59" s="44">
        <f t="shared" si="31"/>
        <v>1071.42</v>
      </c>
      <c r="Y59" s="44">
        <f t="shared" si="31"/>
        <v>1071.42</v>
      </c>
      <c r="Z59" s="44">
        <f t="shared" si="31"/>
        <v>1071.42</v>
      </c>
      <c r="AA59" s="44">
        <f t="shared" si="31"/>
        <v>1071.42</v>
      </c>
    </row>
    <row r="60" spans="1:27" ht="12.75" customHeight="1" outlineLevel="1" x14ac:dyDescent="0.2">
      <c r="A60" s="99" t="s">
        <v>290</v>
      </c>
      <c r="B60" s="63" t="s">
        <v>83</v>
      </c>
      <c r="C60" s="43" t="s">
        <v>79</v>
      </c>
      <c r="D60" s="44">
        <v>3.35</v>
      </c>
      <c r="E60" s="44">
        <v>3.35</v>
      </c>
      <c r="F60" s="44">
        <v>3.35</v>
      </c>
      <c r="G60" s="44">
        <v>3.35</v>
      </c>
      <c r="H60" s="44">
        <v>3.35</v>
      </c>
      <c r="I60" s="44">
        <v>3.35</v>
      </c>
      <c r="J60" s="44">
        <v>3.35</v>
      </c>
      <c r="K60" s="44">
        <v>3.35</v>
      </c>
      <c r="L60" s="44">
        <v>3.35</v>
      </c>
      <c r="M60" s="44">
        <v>3.35</v>
      </c>
      <c r="N60" s="44">
        <v>3.35</v>
      </c>
      <c r="O60" s="44">
        <v>3.35</v>
      </c>
      <c r="P60" s="44">
        <v>3.35</v>
      </c>
      <c r="Q60" s="44">
        <v>3.35</v>
      </c>
      <c r="R60" s="44">
        <v>3.35</v>
      </c>
      <c r="S60" s="44">
        <v>3.35</v>
      </c>
      <c r="T60" s="44">
        <v>3.35</v>
      </c>
      <c r="U60" s="44">
        <v>3.35</v>
      </c>
      <c r="V60" s="44">
        <v>3.35</v>
      </c>
      <c r="W60" s="44">
        <v>3.35</v>
      </c>
      <c r="X60" s="44">
        <v>3.35</v>
      </c>
      <c r="Y60" s="44">
        <v>3.35</v>
      </c>
      <c r="Z60" s="44">
        <v>3.35</v>
      </c>
      <c r="AA60" s="44">
        <v>3.35</v>
      </c>
    </row>
    <row r="61" spans="1:27" ht="12.75" customHeight="1" outlineLevel="1" x14ac:dyDescent="0.2">
      <c r="A61" s="99" t="s">
        <v>291</v>
      </c>
      <c r="B61" s="63" t="s">
        <v>81</v>
      </c>
      <c r="C61" s="43" t="s">
        <v>79</v>
      </c>
      <c r="D61" s="44">
        <f>$D$11</f>
        <v>110.23</v>
      </c>
      <c r="E61" s="44">
        <f t="shared" ref="E61:AA61" si="32">$D$11</f>
        <v>110.23</v>
      </c>
      <c r="F61" s="44">
        <f t="shared" si="32"/>
        <v>110.23</v>
      </c>
      <c r="G61" s="44">
        <f t="shared" si="32"/>
        <v>110.23</v>
      </c>
      <c r="H61" s="44">
        <f t="shared" si="32"/>
        <v>110.23</v>
      </c>
      <c r="I61" s="44">
        <f t="shared" si="32"/>
        <v>110.23</v>
      </c>
      <c r="J61" s="44">
        <f t="shared" si="32"/>
        <v>110.23</v>
      </c>
      <c r="K61" s="44">
        <f t="shared" si="32"/>
        <v>110.23</v>
      </c>
      <c r="L61" s="44">
        <f t="shared" si="32"/>
        <v>110.23</v>
      </c>
      <c r="M61" s="44">
        <f t="shared" si="32"/>
        <v>110.23</v>
      </c>
      <c r="N61" s="44">
        <f t="shared" si="32"/>
        <v>110.23</v>
      </c>
      <c r="O61" s="44">
        <f t="shared" si="32"/>
        <v>110.23</v>
      </c>
      <c r="P61" s="44">
        <f t="shared" si="32"/>
        <v>110.23</v>
      </c>
      <c r="Q61" s="44">
        <f t="shared" si="32"/>
        <v>110.23</v>
      </c>
      <c r="R61" s="44">
        <f t="shared" si="32"/>
        <v>110.23</v>
      </c>
      <c r="S61" s="44">
        <f t="shared" si="32"/>
        <v>110.23</v>
      </c>
      <c r="T61" s="44">
        <f t="shared" si="32"/>
        <v>110.23</v>
      </c>
      <c r="U61" s="44">
        <f t="shared" si="32"/>
        <v>110.23</v>
      </c>
      <c r="V61" s="44">
        <f t="shared" si="32"/>
        <v>110.23</v>
      </c>
      <c r="W61" s="44">
        <f t="shared" si="32"/>
        <v>110.23</v>
      </c>
      <c r="X61" s="44">
        <f t="shared" si="32"/>
        <v>110.23</v>
      </c>
      <c r="Y61" s="44">
        <f t="shared" si="32"/>
        <v>110.23</v>
      </c>
      <c r="Z61" s="44">
        <f t="shared" si="32"/>
        <v>110.23</v>
      </c>
      <c r="AA61" s="44">
        <f t="shared" si="32"/>
        <v>110.23</v>
      </c>
    </row>
    <row r="62" spans="1:27" ht="12.75" customHeight="1" x14ac:dyDescent="0.2">
      <c r="A62" s="98" t="s">
        <v>292</v>
      </c>
      <c r="B62" s="28" t="str">
        <f>"12"&amp;"."&amp;$B$662&amp;"."&amp;$B$663</f>
        <v>12.12.2023</v>
      </c>
      <c r="C62" s="90" t="s">
        <v>76</v>
      </c>
      <c r="D62" s="91">
        <f>ROUND(((D63+D64+D66+D65)/1000),5)</f>
        <v>2.2627199999999998</v>
      </c>
      <c r="E62" s="91">
        <f>ROUND(((E63+E64+E66+E65)/1000),5)</f>
        <v>2.1692900000000002</v>
      </c>
      <c r="F62" s="91">
        <f>ROUND(((F63+F64+F66+F65)/1000),5)</f>
        <v>2.0648900000000001</v>
      </c>
      <c r="G62" s="91">
        <f t="shared" ref="G62:AA62" si="33">ROUND(((G63+G64+G66+G65)/1000),5)</f>
        <v>2.0500600000000002</v>
      </c>
      <c r="H62" s="91">
        <f t="shared" si="33"/>
        <v>2.1539100000000002</v>
      </c>
      <c r="I62" s="91">
        <f t="shared" si="33"/>
        <v>2.3112699999999999</v>
      </c>
      <c r="J62" s="91">
        <f t="shared" si="33"/>
        <v>2.49397</v>
      </c>
      <c r="K62" s="91">
        <f t="shared" si="33"/>
        <v>2.8395700000000001</v>
      </c>
      <c r="L62" s="91">
        <f t="shared" si="33"/>
        <v>3.0457399999999999</v>
      </c>
      <c r="M62" s="91">
        <f t="shared" si="33"/>
        <v>3.10561</v>
      </c>
      <c r="N62" s="91">
        <f t="shared" si="33"/>
        <v>3.13632</v>
      </c>
      <c r="O62" s="91">
        <f t="shared" si="33"/>
        <v>3.17171</v>
      </c>
      <c r="P62" s="91">
        <f t="shared" si="33"/>
        <v>3.1100300000000001</v>
      </c>
      <c r="Q62" s="91">
        <f t="shared" si="33"/>
        <v>3.1284399999999999</v>
      </c>
      <c r="R62" s="91">
        <f t="shared" si="33"/>
        <v>3.1416200000000001</v>
      </c>
      <c r="S62" s="91">
        <f t="shared" si="33"/>
        <v>3.0940799999999999</v>
      </c>
      <c r="T62" s="91">
        <f t="shared" si="33"/>
        <v>3.1153900000000001</v>
      </c>
      <c r="U62" s="91">
        <f t="shared" si="33"/>
        <v>3.10859</v>
      </c>
      <c r="V62" s="91">
        <f t="shared" si="33"/>
        <v>3.0996999999999999</v>
      </c>
      <c r="W62" s="91">
        <f t="shared" si="33"/>
        <v>3.0873900000000001</v>
      </c>
      <c r="X62" s="91">
        <f t="shared" si="33"/>
        <v>3.0365899999999999</v>
      </c>
      <c r="Y62" s="91">
        <f t="shared" si="33"/>
        <v>2.8576700000000002</v>
      </c>
      <c r="Z62" s="91">
        <f t="shared" si="33"/>
        <v>2.5387300000000002</v>
      </c>
      <c r="AA62" s="91">
        <f t="shared" si="33"/>
        <v>2.4228000000000001</v>
      </c>
    </row>
    <row r="63" spans="1:27" ht="12.75" customHeight="1" outlineLevel="1" x14ac:dyDescent="0.2">
      <c r="A63" s="99" t="s">
        <v>293</v>
      </c>
      <c r="B63" s="63" t="s">
        <v>238</v>
      </c>
      <c r="C63" s="43" t="s">
        <v>79</v>
      </c>
      <c r="D63" s="44">
        <v>1077.72</v>
      </c>
      <c r="E63" s="44">
        <v>984.29</v>
      </c>
      <c r="F63" s="44">
        <v>879.89</v>
      </c>
      <c r="G63" s="44">
        <v>865.06</v>
      </c>
      <c r="H63" s="44">
        <v>968.91</v>
      </c>
      <c r="I63" s="44">
        <v>1126.27</v>
      </c>
      <c r="J63" s="44">
        <v>1308.97</v>
      </c>
      <c r="K63" s="44">
        <v>1654.57</v>
      </c>
      <c r="L63" s="44">
        <v>1860.74</v>
      </c>
      <c r="M63" s="44">
        <v>1920.61</v>
      </c>
      <c r="N63" s="44">
        <v>1951.32</v>
      </c>
      <c r="O63" s="44">
        <v>1986.71</v>
      </c>
      <c r="P63" s="44">
        <v>1925.03</v>
      </c>
      <c r="Q63" s="44">
        <v>1943.44</v>
      </c>
      <c r="R63" s="44">
        <v>1956.62</v>
      </c>
      <c r="S63" s="44">
        <v>1909.08</v>
      </c>
      <c r="T63" s="44">
        <v>1930.39</v>
      </c>
      <c r="U63" s="44">
        <v>1923.59</v>
      </c>
      <c r="V63" s="44">
        <v>1914.7</v>
      </c>
      <c r="W63" s="44">
        <v>1902.39</v>
      </c>
      <c r="X63" s="44">
        <v>1851.59</v>
      </c>
      <c r="Y63" s="44">
        <v>1672.67</v>
      </c>
      <c r="Z63" s="44">
        <v>1353.73</v>
      </c>
      <c r="AA63" s="44">
        <v>1237.8</v>
      </c>
    </row>
    <row r="64" spans="1:27" ht="12.75" customHeight="1" outlineLevel="1" x14ac:dyDescent="0.2">
      <c r="A64" s="99" t="s">
        <v>294</v>
      </c>
      <c r="B64" s="63" t="s">
        <v>90</v>
      </c>
      <c r="C64" s="43" t="s">
        <v>79</v>
      </c>
      <c r="D64" s="44">
        <f>$D$9</f>
        <v>1071.42</v>
      </c>
      <c r="E64" s="44">
        <f t="shared" ref="E64:AA64" si="34">$D$9</f>
        <v>1071.42</v>
      </c>
      <c r="F64" s="44">
        <f t="shared" si="34"/>
        <v>1071.42</v>
      </c>
      <c r="G64" s="44">
        <f t="shared" si="34"/>
        <v>1071.42</v>
      </c>
      <c r="H64" s="44">
        <f t="shared" si="34"/>
        <v>1071.42</v>
      </c>
      <c r="I64" s="44">
        <f t="shared" si="34"/>
        <v>1071.42</v>
      </c>
      <c r="J64" s="44">
        <f t="shared" si="34"/>
        <v>1071.42</v>
      </c>
      <c r="K64" s="44">
        <f t="shared" si="34"/>
        <v>1071.42</v>
      </c>
      <c r="L64" s="44">
        <f t="shared" si="34"/>
        <v>1071.42</v>
      </c>
      <c r="M64" s="44">
        <f t="shared" si="34"/>
        <v>1071.42</v>
      </c>
      <c r="N64" s="44">
        <f t="shared" si="34"/>
        <v>1071.42</v>
      </c>
      <c r="O64" s="44">
        <f t="shared" si="34"/>
        <v>1071.42</v>
      </c>
      <c r="P64" s="44">
        <f t="shared" si="34"/>
        <v>1071.42</v>
      </c>
      <c r="Q64" s="44">
        <f t="shared" si="34"/>
        <v>1071.42</v>
      </c>
      <c r="R64" s="44">
        <f t="shared" si="34"/>
        <v>1071.42</v>
      </c>
      <c r="S64" s="44">
        <f t="shared" si="34"/>
        <v>1071.42</v>
      </c>
      <c r="T64" s="44">
        <f t="shared" si="34"/>
        <v>1071.42</v>
      </c>
      <c r="U64" s="44">
        <f t="shared" si="34"/>
        <v>1071.42</v>
      </c>
      <c r="V64" s="44">
        <f t="shared" si="34"/>
        <v>1071.42</v>
      </c>
      <c r="W64" s="44">
        <f t="shared" si="34"/>
        <v>1071.42</v>
      </c>
      <c r="X64" s="44">
        <f t="shared" si="34"/>
        <v>1071.42</v>
      </c>
      <c r="Y64" s="44">
        <f t="shared" si="34"/>
        <v>1071.42</v>
      </c>
      <c r="Z64" s="44">
        <f t="shared" si="34"/>
        <v>1071.42</v>
      </c>
      <c r="AA64" s="44">
        <f t="shared" si="34"/>
        <v>1071.42</v>
      </c>
    </row>
    <row r="65" spans="1:27" ht="12.75" customHeight="1" outlineLevel="1" x14ac:dyDescent="0.2">
      <c r="A65" s="99" t="s">
        <v>295</v>
      </c>
      <c r="B65" s="63" t="s">
        <v>83</v>
      </c>
      <c r="C65" s="43" t="s">
        <v>79</v>
      </c>
      <c r="D65" s="44">
        <v>3.35</v>
      </c>
      <c r="E65" s="44">
        <v>3.35</v>
      </c>
      <c r="F65" s="44">
        <v>3.35</v>
      </c>
      <c r="G65" s="44">
        <v>3.35</v>
      </c>
      <c r="H65" s="44">
        <v>3.35</v>
      </c>
      <c r="I65" s="44">
        <v>3.35</v>
      </c>
      <c r="J65" s="44">
        <v>3.35</v>
      </c>
      <c r="K65" s="44">
        <v>3.35</v>
      </c>
      <c r="L65" s="44">
        <v>3.35</v>
      </c>
      <c r="M65" s="44">
        <v>3.35</v>
      </c>
      <c r="N65" s="44">
        <v>3.35</v>
      </c>
      <c r="O65" s="44">
        <v>3.35</v>
      </c>
      <c r="P65" s="44">
        <v>3.35</v>
      </c>
      <c r="Q65" s="44">
        <v>3.35</v>
      </c>
      <c r="R65" s="44">
        <v>3.35</v>
      </c>
      <c r="S65" s="44">
        <v>3.35</v>
      </c>
      <c r="T65" s="44">
        <v>3.35</v>
      </c>
      <c r="U65" s="44">
        <v>3.35</v>
      </c>
      <c r="V65" s="44">
        <v>3.35</v>
      </c>
      <c r="W65" s="44">
        <v>3.35</v>
      </c>
      <c r="X65" s="44">
        <v>3.35</v>
      </c>
      <c r="Y65" s="44">
        <v>3.35</v>
      </c>
      <c r="Z65" s="44">
        <v>3.35</v>
      </c>
      <c r="AA65" s="44">
        <v>3.35</v>
      </c>
    </row>
    <row r="66" spans="1:27" ht="12.75" customHeight="1" outlineLevel="1" x14ac:dyDescent="0.2">
      <c r="A66" s="99" t="s">
        <v>296</v>
      </c>
      <c r="B66" s="63" t="s">
        <v>81</v>
      </c>
      <c r="C66" s="43" t="s">
        <v>79</v>
      </c>
      <c r="D66" s="44">
        <f>$D$11</f>
        <v>110.23</v>
      </c>
      <c r="E66" s="44">
        <f t="shared" ref="E66:AA66" si="35">$D$11</f>
        <v>110.23</v>
      </c>
      <c r="F66" s="44">
        <f t="shared" si="35"/>
        <v>110.23</v>
      </c>
      <c r="G66" s="44">
        <f t="shared" si="35"/>
        <v>110.23</v>
      </c>
      <c r="H66" s="44">
        <f t="shared" si="35"/>
        <v>110.23</v>
      </c>
      <c r="I66" s="44">
        <f t="shared" si="35"/>
        <v>110.23</v>
      </c>
      <c r="J66" s="44">
        <f t="shared" si="35"/>
        <v>110.23</v>
      </c>
      <c r="K66" s="44">
        <f t="shared" si="35"/>
        <v>110.23</v>
      </c>
      <c r="L66" s="44">
        <f t="shared" si="35"/>
        <v>110.23</v>
      </c>
      <c r="M66" s="44">
        <f t="shared" si="35"/>
        <v>110.23</v>
      </c>
      <c r="N66" s="44">
        <f t="shared" si="35"/>
        <v>110.23</v>
      </c>
      <c r="O66" s="44">
        <f t="shared" si="35"/>
        <v>110.23</v>
      </c>
      <c r="P66" s="44">
        <f t="shared" si="35"/>
        <v>110.23</v>
      </c>
      <c r="Q66" s="44">
        <f t="shared" si="35"/>
        <v>110.23</v>
      </c>
      <c r="R66" s="44">
        <f t="shared" si="35"/>
        <v>110.23</v>
      </c>
      <c r="S66" s="44">
        <f t="shared" si="35"/>
        <v>110.23</v>
      </c>
      <c r="T66" s="44">
        <f t="shared" si="35"/>
        <v>110.23</v>
      </c>
      <c r="U66" s="44">
        <f t="shared" si="35"/>
        <v>110.23</v>
      </c>
      <c r="V66" s="44">
        <f t="shared" si="35"/>
        <v>110.23</v>
      </c>
      <c r="W66" s="44">
        <f t="shared" si="35"/>
        <v>110.23</v>
      </c>
      <c r="X66" s="44">
        <f t="shared" si="35"/>
        <v>110.23</v>
      </c>
      <c r="Y66" s="44">
        <f t="shared" si="35"/>
        <v>110.23</v>
      </c>
      <c r="Z66" s="44">
        <f t="shared" si="35"/>
        <v>110.23</v>
      </c>
      <c r="AA66" s="44">
        <f t="shared" si="35"/>
        <v>110.23</v>
      </c>
    </row>
    <row r="67" spans="1:27" ht="12.75" customHeight="1" x14ac:dyDescent="0.2">
      <c r="A67" s="98" t="s">
        <v>297</v>
      </c>
      <c r="B67" s="28" t="str">
        <f>"13"&amp;"."&amp;$B$662&amp;"."&amp;$B$663</f>
        <v>13.12.2023</v>
      </c>
      <c r="C67" s="90" t="s">
        <v>76</v>
      </c>
      <c r="D67" s="91">
        <f>ROUND(((D68+D69+D71+D70)/1000),5)</f>
        <v>2.35046</v>
      </c>
      <c r="E67" s="91">
        <f>ROUND(((E68+E69+E71+E70)/1000),5)</f>
        <v>2.26146</v>
      </c>
      <c r="F67" s="91">
        <f>ROUND(((F68+F69+F71+F70)/1000),5)</f>
        <v>2.2250999999999999</v>
      </c>
      <c r="G67" s="91">
        <f t="shared" ref="G67:AA67" si="36">ROUND(((G68+G69+G71+G70)/1000),5)</f>
        <v>2.2129099999999999</v>
      </c>
      <c r="H67" s="91">
        <f t="shared" si="36"/>
        <v>2.2467999999999999</v>
      </c>
      <c r="I67" s="91">
        <f t="shared" si="36"/>
        <v>2.3863099999999999</v>
      </c>
      <c r="J67" s="91">
        <f t="shared" si="36"/>
        <v>2.5594000000000001</v>
      </c>
      <c r="K67" s="91">
        <f t="shared" si="36"/>
        <v>2.8998499999999998</v>
      </c>
      <c r="L67" s="91">
        <f t="shared" si="36"/>
        <v>3.11809</v>
      </c>
      <c r="M67" s="91">
        <f t="shared" si="36"/>
        <v>3.1920000000000002</v>
      </c>
      <c r="N67" s="91">
        <f t="shared" si="36"/>
        <v>3.2243900000000001</v>
      </c>
      <c r="O67" s="91">
        <f t="shared" si="36"/>
        <v>3.2583299999999999</v>
      </c>
      <c r="P67" s="91">
        <f t="shared" si="36"/>
        <v>3.2077399999999998</v>
      </c>
      <c r="Q67" s="91">
        <f t="shared" si="36"/>
        <v>3.2332399999999999</v>
      </c>
      <c r="R67" s="91">
        <f t="shared" si="36"/>
        <v>3.2231100000000001</v>
      </c>
      <c r="S67" s="91">
        <f t="shared" si="36"/>
        <v>3.19997</v>
      </c>
      <c r="T67" s="91">
        <f t="shared" si="36"/>
        <v>3.2309700000000001</v>
      </c>
      <c r="U67" s="91">
        <f t="shared" si="36"/>
        <v>3.2215699999999998</v>
      </c>
      <c r="V67" s="91">
        <f t="shared" si="36"/>
        <v>3.19739</v>
      </c>
      <c r="W67" s="91">
        <f t="shared" si="36"/>
        <v>3.1329500000000001</v>
      </c>
      <c r="X67" s="91">
        <f t="shared" si="36"/>
        <v>3.01417</v>
      </c>
      <c r="Y67" s="91">
        <f t="shared" si="36"/>
        <v>2.9414500000000001</v>
      </c>
      <c r="Z67" s="91">
        <f t="shared" si="36"/>
        <v>2.6784400000000002</v>
      </c>
      <c r="AA67" s="91">
        <f t="shared" si="36"/>
        <v>2.4875500000000001</v>
      </c>
    </row>
    <row r="68" spans="1:27" ht="12.75" customHeight="1" outlineLevel="1" x14ac:dyDescent="0.2">
      <c r="A68" s="99" t="s">
        <v>298</v>
      </c>
      <c r="B68" s="63" t="s">
        <v>238</v>
      </c>
      <c r="C68" s="43" t="s">
        <v>79</v>
      </c>
      <c r="D68" s="44">
        <v>1165.46</v>
      </c>
      <c r="E68" s="44">
        <v>1076.46</v>
      </c>
      <c r="F68" s="44">
        <v>1040.0999999999999</v>
      </c>
      <c r="G68" s="44">
        <v>1027.9100000000001</v>
      </c>
      <c r="H68" s="44">
        <v>1061.8</v>
      </c>
      <c r="I68" s="44">
        <v>1201.31</v>
      </c>
      <c r="J68" s="44">
        <v>1374.4</v>
      </c>
      <c r="K68" s="44">
        <v>1714.85</v>
      </c>
      <c r="L68" s="44">
        <v>1933.09</v>
      </c>
      <c r="M68" s="44">
        <v>2007</v>
      </c>
      <c r="N68" s="44">
        <v>2039.39</v>
      </c>
      <c r="O68" s="44">
        <v>2073.33</v>
      </c>
      <c r="P68" s="44">
        <v>2022.74</v>
      </c>
      <c r="Q68" s="44">
        <v>2048.2399999999998</v>
      </c>
      <c r="R68" s="44">
        <v>2038.11</v>
      </c>
      <c r="S68" s="44">
        <v>2014.97</v>
      </c>
      <c r="T68" s="44">
        <v>2045.97</v>
      </c>
      <c r="U68" s="44">
        <v>2036.57</v>
      </c>
      <c r="V68" s="44">
        <v>2012.39</v>
      </c>
      <c r="W68" s="44">
        <v>1947.95</v>
      </c>
      <c r="X68" s="44">
        <v>1829.17</v>
      </c>
      <c r="Y68" s="44">
        <v>1756.45</v>
      </c>
      <c r="Z68" s="44">
        <v>1493.44</v>
      </c>
      <c r="AA68" s="44">
        <v>1302.55</v>
      </c>
    </row>
    <row r="69" spans="1:27" ht="12.75" customHeight="1" outlineLevel="1" x14ac:dyDescent="0.2">
      <c r="A69" s="99" t="s">
        <v>299</v>
      </c>
      <c r="B69" s="63" t="s">
        <v>90</v>
      </c>
      <c r="C69" s="43" t="s">
        <v>79</v>
      </c>
      <c r="D69" s="44">
        <f>$D$9</f>
        <v>1071.42</v>
      </c>
      <c r="E69" s="44">
        <f t="shared" ref="E69:AA69" si="37">$D$9</f>
        <v>1071.42</v>
      </c>
      <c r="F69" s="44">
        <f t="shared" si="37"/>
        <v>1071.42</v>
      </c>
      <c r="G69" s="44">
        <f t="shared" si="37"/>
        <v>1071.42</v>
      </c>
      <c r="H69" s="44">
        <f t="shared" si="37"/>
        <v>1071.42</v>
      </c>
      <c r="I69" s="44">
        <f t="shared" si="37"/>
        <v>1071.42</v>
      </c>
      <c r="J69" s="44">
        <f t="shared" si="37"/>
        <v>1071.42</v>
      </c>
      <c r="K69" s="44">
        <f t="shared" si="37"/>
        <v>1071.42</v>
      </c>
      <c r="L69" s="44">
        <f t="shared" si="37"/>
        <v>1071.42</v>
      </c>
      <c r="M69" s="44">
        <f t="shared" si="37"/>
        <v>1071.42</v>
      </c>
      <c r="N69" s="44">
        <f t="shared" si="37"/>
        <v>1071.42</v>
      </c>
      <c r="O69" s="44">
        <f t="shared" si="37"/>
        <v>1071.42</v>
      </c>
      <c r="P69" s="44">
        <f t="shared" si="37"/>
        <v>1071.42</v>
      </c>
      <c r="Q69" s="44">
        <f t="shared" si="37"/>
        <v>1071.42</v>
      </c>
      <c r="R69" s="44">
        <f t="shared" si="37"/>
        <v>1071.42</v>
      </c>
      <c r="S69" s="44">
        <f t="shared" si="37"/>
        <v>1071.42</v>
      </c>
      <c r="T69" s="44">
        <f t="shared" si="37"/>
        <v>1071.42</v>
      </c>
      <c r="U69" s="44">
        <f t="shared" si="37"/>
        <v>1071.42</v>
      </c>
      <c r="V69" s="44">
        <f t="shared" si="37"/>
        <v>1071.42</v>
      </c>
      <c r="W69" s="44">
        <f t="shared" si="37"/>
        <v>1071.42</v>
      </c>
      <c r="X69" s="44">
        <f t="shared" si="37"/>
        <v>1071.42</v>
      </c>
      <c r="Y69" s="44">
        <f t="shared" si="37"/>
        <v>1071.42</v>
      </c>
      <c r="Z69" s="44">
        <f t="shared" si="37"/>
        <v>1071.42</v>
      </c>
      <c r="AA69" s="44">
        <f t="shared" si="37"/>
        <v>1071.42</v>
      </c>
    </row>
    <row r="70" spans="1:27" ht="12.75" customHeight="1" outlineLevel="1" x14ac:dyDescent="0.2">
      <c r="A70" s="99" t="s">
        <v>300</v>
      </c>
      <c r="B70" s="63" t="s">
        <v>83</v>
      </c>
      <c r="C70" s="43" t="s">
        <v>79</v>
      </c>
      <c r="D70" s="44">
        <v>3.35</v>
      </c>
      <c r="E70" s="44">
        <v>3.35</v>
      </c>
      <c r="F70" s="44">
        <v>3.35</v>
      </c>
      <c r="G70" s="44">
        <v>3.35</v>
      </c>
      <c r="H70" s="44">
        <v>3.35</v>
      </c>
      <c r="I70" s="44">
        <v>3.35</v>
      </c>
      <c r="J70" s="44">
        <v>3.35</v>
      </c>
      <c r="K70" s="44">
        <v>3.35</v>
      </c>
      <c r="L70" s="44">
        <v>3.35</v>
      </c>
      <c r="M70" s="44">
        <v>3.35</v>
      </c>
      <c r="N70" s="44">
        <v>3.35</v>
      </c>
      <c r="O70" s="44">
        <v>3.35</v>
      </c>
      <c r="P70" s="44">
        <v>3.35</v>
      </c>
      <c r="Q70" s="44">
        <v>3.35</v>
      </c>
      <c r="R70" s="44">
        <v>3.35</v>
      </c>
      <c r="S70" s="44">
        <v>3.35</v>
      </c>
      <c r="T70" s="44">
        <v>3.35</v>
      </c>
      <c r="U70" s="44">
        <v>3.35</v>
      </c>
      <c r="V70" s="44">
        <v>3.35</v>
      </c>
      <c r="W70" s="44">
        <v>3.35</v>
      </c>
      <c r="X70" s="44">
        <v>3.35</v>
      </c>
      <c r="Y70" s="44">
        <v>3.35</v>
      </c>
      <c r="Z70" s="44">
        <v>3.35</v>
      </c>
      <c r="AA70" s="44">
        <v>3.35</v>
      </c>
    </row>
    <row r="71" spans="1:27" ht="12.75" customHeight="1" outlineLevel="1" x14ac:dyDescent="0.2">
      <c r="A71" s="99" t="s">
        <v>301</v>
      </c>
      <c r="B71" s="63" t="s">
        <v>81</v>
      </c>
      <c r="C71" s="43" t="s">
        <v>79</v>
      </c>
      <c r="D71" s="44">
        <f>$D$11</f>
        <v>110.23</v>
      </c>
      <c r="E71" s="44">
        <f t="shared" ref="E71:AA71" si="38">$D$11</f>
        <v>110.23</v>
      </c>
      <c r="F71" s="44">
        <f t="shared" si="38"/>
        <v>110.23</v>
      </c>
      <c r="G71" s="44">
        <f t="shared" si="38"/>
        <v>110.23</v>
      </c>
      <c r="H71" s="44">
        <f t="shared" si="38"/>
        <v>110.23</v>
      </c>
      <c r="I71" s="44">
        <f t="shared" si="38"/>
        <v>110.23</v>
      </c>
      <c r="J71" s="44">
        <f t="shared" si="38"/>
        <v>110.23</v>
      </c>
      <c r="K71" s="44">
        <f t="shared" si="38"/>
        <v>110.23</v>
      </c>
      <c r="L71" s="44">
        <f t="shared" si="38"/>
        <v>110.23</v>
      </c>
      <c r="M71" s="44">
        <f t="shared" si="38"/>
        <v>110.23</v>
      </c>
      <c r="N71" s="44">
        <f t="shared" si="38"/>
        <v>110.23</v>
      </c>
      <c r="O71" s="44">
        <f t="shared" si="38"/>
        <v>110.23</v>
      </c>
      <c r="P71" s="44">
        <f t="shared" si="38"/>
        <v>110.23</v>
      </c>
      <c r="Q71" s="44">
        <f t="shared" si="38"/>
        <v>110.23</v>
      </c>
      <c r="R71" s="44">
        <f t="shared" si="38"/>
        <v>110.23</v>
      </c>
      <c r="S71" s="44">
        <f t="shared" si="38"/>
        <v>110.23</v>
      </c>
      <c r="T71" s="44">
        <f t="shared" si="38"/>
        <v>110.23</v>
      </c>
      <c r="U71" s="44">
        <f t="shared" si="38"/>
        <v>110.23</v>
      </c>
      <c r="V71" s="44">
        <f t="shared" si="38"/>
        <v>110.23</v>
      </c>
      <c r="W71" s="44">
        <f t="shared" si="38"/>
        <v>110.23</v>
      </c>
      <c r="X71" s="44">
        <f t="shared" si="38"/>
        <v>110.23</v>
      </c>
      <c r="Y71" s="44">
        <f t="shared" si="38"/>
        <v>110.23</v>
      </c>
      <c r="Z71" s="44">
        <f t="shared" si="38"/>
        <v>110.23</v>
      </c>
      <c r="AA71" s="44">
        <f t="shared" si="38"/>
        <v>110.23</v>
      </c>
    </row>
    <row r="72" spans="1:27" ht="12.75" customHeight="1" x14ac:dyDescent="0.2">
      <c r="A72" s="98" t="s">
        <v>302</v>
      </c>
      <c r="B72" s="28" t="str">
        <f>"14"&amp;"."&amp;$B$662&amp;"."&amp;$B$663</f>
        <v>14.12.2023</v>
      </c>
      <c r="C72" s="90" t="s">
        <v>76</v>
      </c>
      <c r="D72" s="91">
        <f>ROUND(((D73+D74+D76+D75)/1000),5)</f>
        <v>2.4024100000000002</v>
      </c>
      <c r="E72" s="91">
        <f>ROUND(((E73+E74+E76+E75)/1000),5)</f>
        <v>2.3261799999999999</v>
      </c>
      <c r="F72" s="91">
        <f>ROUND(((F73+F74+F76+F75)/1000),5)</f>
        <v>2.2785099999999998</v>
      </c>
      <c r="G72" s="91">
        <f t="shared" ref="G72:AA72" si="39">ROUND(((G73+G74+G76+G75)/1000),5)</f>
        <v>2.2814299999999998</v>
      </c>
      <c r="H72" s="91">
        <f t="shared" si="39"/>
        <v>2.3268499999999999</v>
      </c>
      <c r="I72" s="91">
        <f t="shared" si="39"/>
        <v>2.4761000000000002</v>
      </c>
      <c r="J72" s="91">
        <f t="shared" si="39"/>
        <v>2.7334200000000002</v>
      </c>
      <c r="K72" s="91">
        <f t="shared" si="39"/>
        <v>2.9688099999999999</v>
      </c>
      <c r="L72" s="91">
        <f t="shared" si="39"/>
        <v>3.1842800000000002</v>
      </c>
      <c r="M72" s="91">
        <f t="shared" si="39"/>
        <v>3.2480899999999999</v>
      </c>
      <c r="N72" s="91">
        <f t="shared" si="39"/>
        <v>3.3794599999999999</v>
      </c>
      <c r="O72" s="91">
        <f t="shared" si="39"/>
        <v>3.3118099999999999</v>
      </c>
      <c r="P72" s="91">
        <f t="shared" si="39"/>
        <v>3.2547600000000001</v>
      </c>
      <c r="Q72" s="91">
        <f t="shared" si="39"/>
        <v>3.2777500000000002</v>
      </c>
      <c r="R72" s="91">
        <f t="shared" si="39"/>
        <v>3.3095599999999998</v>
      </c>
      <c r="S72" s="91">
        <f t="shared" si="39"/>
        <v>3.2498</v>
      </c>
      <c r="T72" s="91">
        <f t="shared" si="39"/>
        <v>3.4523199999999998</v>
      </c>
      <c r="U72" s="91">
        <f t="shared" si="39"/>
        <v>3.4654400000000001</v>
      </c>
      <c r="V72" s="91">
        <f t="shared" si="39"/>
        <v>3.4477099999999998</v>
      </c>
      <c r="W72" s="91">
        <f t="shared" si="39"/>
        <v>3.2093699999999998</v>
      </c>
      <c r="X72" s="91">
        <f t="shared" si="39"/>
        <v>3.1462400000000001</v>
      </c>
      <c r="Y72" s="91">
        <f t="shared" si="39"/>
        <v>2.9817900000000002</v>
      </c>
      <c r="Z72" s="91">
        <f t="shared" si="39"/>
        <v>2.7020499999999998</v>
      </c>
      <c r="AA72" s="91">
        <f t="shared" si="39"/>
        <v>2.5271400000000002</v>
      </c>
    </row>
    <row r="73" spans="1:27" ht="12.75" customHeight="1" outlineLevel="1" x14ac:dyDescent="0.2">
      <c r="A73" s="99" t="s">
        <v>303</v>
      </c>
      <c r="B73" s="63" t="s">
        <v>238</v>
      </c>
      <c r="C73" s="43" t="s">
        <v>79</v>
      </c>
      <c r="D73" s="44">
        <v>1217.4100000000001</v>
      </c>
      <c r="E73" s="44">
        <v>1141.18</v>
      </c>
      <c r="F73" s="44">
        <v>1093.51</v>
      </c>
      <c r="G73" s="44">
        <v>1096.43</v>
      </c>
      <c r="H73" s="44">
        <v>1141.8499999999999</v>
      </c>
      <c r="I73" s="44">
        <v>1291.0999999999999</v>
      </c>
      <c r="J73" s="44">
        <v>1548.42</v>
      </c>
      <c r="K73" s="44">
        <v>1783.81</v>
      </c>
      <c r="L73" s="44">
        <v>1999.28</v>
      </c>
      <c r="M73" s="44">
        <v>2063.09</v>
      </c>
      <c r="N73" s="44">
        <v>2194.46</v>
      </c>
      <c r="O73" s="44">
        <v>2126.81</v>
      </c>
      <c r="P73" s="44">
        <v>2069.7600000000002</v>
      </c>
      <c r="Q73" s="44">
        <v>2092.75</v>
      </c>
      <c r="R73" s="44">
        <v>2124.56</v>
      </c>
      <c r="S73" s="44">
        <v>2064.8000000000002</v>
      </c>
      <c r="T73" s="44">
        <v>2267.3200000000002</v>
      </c>
      <c r="U73" s="44">
        <v>2280.44</v>
      </c>
      <c r="V73" s="44">
        <v>2262.71</v>
      </c>
      <c r="W73" s="44">
        <v>2024.37</v>
      </c>
      <c r="X73" s="44">
        <v>1961.24</v>
      </c>
      <c r="Y73" s="44">
        <v>1796.79</v>
      </c>
      <c r="Z73" s="44">
        <v>1517.05</v>
      </c>
      <c r="AA73" s="44">
        <v>1342.14</v>
      </c>
    </row>
    <row r="74" spans="1:27" ht="12.75" customHeight="1" outlineLevel="1" x14ac:dyDescent="0.2">
      <c r="A74" s="99" t="s">
        <v>304</v>
      </c>
      <c r="B74" s="63" t="s">
        <v>90</v>
      </c>
      <c r="C74" s="43" t="s">
        <v>79</v>
      </c>
      <c r="D74" s="44">
        <f>$D$9</f>
        <v>1071.42</v>
      </c>
      <c r="E74" s="44">
        <f t="shared" ref="E74:AA74" si="40">$D$9</f>
        <v>1071.42</v>
      </c>
      <c r="F74" s="44">
        <f t="shared" si="40"/>
        <v>1071.42</v>
      </c>
      <c r="G74" s="44">
        <f t="shared" si="40"/>
        <v>1071.42</v>
      </c>
      <c r="H74" s="44">
        <f t="shared" si="40"/>
        <v>1071.42</v>
      </c>
      <c r="I74" s="44">
        <f t="shared" si="40"/>
        <v>1071.42</v>
      </c>
      <c r="J74" s="44">
        <f t="shared" si="40"/>
        <v>1071.42</v>
      </c>
      <c r="K74" s="44">
        <f t="shared" si="40"/>
        <v>1071.42</v>
      </c>
      <c r="L74" s="44">
        <f t="shared" si="40"/>
        <v>1071.42</v>
      </c>
      <c r="M74" s="44">
        <f t="shared" si="40"/>
        <v>1071.42</v>
      </c>
      <c r="N74" s="44">
        <f t="shared" si="40"/>
        <v>1071.42</v>
      </c>
      <c r="O74" s="44">
        <f t="shared" si="40"/>
        <v>1071.42</v>
      </c>
      <c r="P74" s="44">
        <f t="shared" si="40"/>
        <v>1071.42</v>
      </c>
      <c r="Q74" s="44">
        <f t="shared" si="40"/>
        <v>1071.42</v>
      </c>
      <c r="R74" s="44">
        <f t="shared" si="40"/>
        <v>1071.42</v>
      </c>
      <c r="S74" s="44">
        <f t="shared" si="40"/>
        <v>1071.42</v>
      </c>
      <c r="T74" s="44">
        <f t="shared" si="40"/>
        <v>1071.42</v>
      </c>
      <c r="U74" s="44">
        <f t="shared" si="40"/>
        <v>1071.42</v>
      </c>
      <c r="V74" s="44">
        <f t="shared" si="40"/>
        <v>1071.42</v>
      </c>
      <c r="W74" s="44">
        <f t="shared" si="40"/>
        <v>1071.42</v>
      </c>
      <c r="X74" s="44">
        <f t="shared" si="40"/>
        <v>1071.42</v>
      </c>
      <c r="Y74" s="44">
        <f t="shared" si="40"/>
        <v>1071.42</v>
      </c>
      <c r="Z74" s="44">
        <f t="shared" si="40"/>
        <v>1071.42</v>
      </c>
      <c r="AA74" s="44">
        <f t="shared" si="40"/>
        <v>1071.42</v>
      </c>
    </row>
    <row r="75" spans="1:27" ht="12.75" customHeight="1" outlineLevel="1" x14ac:dyDescent="0.2">
      <c r="A75" s="99" t="s">
        <v>305</v>
      </c>
      <c r="B75" s="63" t="s">
        <v>83</v>
      </c>
      <c r="C75" s="43" t="s">
        <v>79</v>
      </c>
      <c r="D75" s="44">
        <v>3.35</v>
      </c>
      <c r="E75" s="44">
        <v>3.35</v>
      </c>
      <c r="F75" s="44">
        <v>3.35</v>
      </c>
      <c r="G75" s="44">
        <v>3.35</v>
      </c>
      <c r="H75" s="44">
        <v>3.35</v>
      </c>
      <c r="I75" s="44">
        <v>3.35</v>
      </c>
      <c r="J75" s="44">
        <v>3.35</v>
      </c>
      <c r="K75" s="44">
        <v>3.35</v>
      </c>
      <c r="L75" s="44">
        <v>3.35</v>
      </c>
      <c r="M75" s="44">
        <v>3.35</v>
      </c>
      <c r="N75" s="44">
        <v>3.35</v>
      </c>
      <c r="O75" s="44">
        <v>3.35</v>
      </c>
      <c r="P75" s="44">
        <v>3.35</v>
      </c>
      <c r="Q75" s="44">
        <v>3.35</v>
      </c>
      <c r="R75" s="44">
        <v>3.35</v>
      </c>
      <c r="S75" s="44">
        <v>3.35</v>
      </c>
      <c r="T75" s="44">
        <v>3.35</v>
      </c>
      <c r="U75" s="44">
        <v>3.35</v>
      </c>
      <c r="V75" s="44">
        <v>3.35</v>
      </c>
      <c r="W75" s="44">
        <v>3.35</v>
      </c>
      <c r="X75" s="44">
        <v>3.35</v>
      </c>
      <c r="Y75" s="44">
        <v>3.35</v>
      </c>
      <c r="Z75" s="44">
        <v>3.35</v>
      </c>
      <c r="AA75" s="44">
        <v>3.35</v>
      </c>
    </row>
    <row r="76" spans="1:27" ht="12.75" customHeight="1" outlineLevel="1" x14ac:dyDescent="0.2">
      <c r="A76" s="99" t="s">
        <v>306</v>
      </c>
      <c r="B76" s="63" t="s">
        <v>81</v>
      </c>
      <c r="C76" s="43" t="s">
        <v>79</v>
      </c>
      <c r="D76" s="44">
        <f>$D$11</f>
        <v>110.23</v>
      </c>
      <c r="E76" s="44">
        <f t="shared" ref="E76:AA76" si="41">$D$11</f>
        <v>110.23</v>
      </c>
      <c r="F76" s="44">
        <f t="shared" si="41"/>
        <v>110.23</v>
      </c>
      <c r="G76" s="44">
        <f t="shared" si="41"/>
        <v>110.23</v>
      </c>
      <c r="H76" s="44">
        <f t="shared" si="41"/>
        <v>110.23</v>
      </c>
      <c r="I76" s="44">
        <f t="shared" si="41"/>
        <v>110.23</v>
      </c>
      <c r="J76" s="44">
        <f t="shared" si="41"/>
        <v>110.23</v>
      </c>
      <c r="K76" s="44">
        <f t="shared" si="41"/>
        <v>110.23</v>
      </c>
      <c r="L76" s="44">
        <f t="shared" si="41"/>
        <v>110.23</v>
      </c>
      <c r="M76" s="44">
        <f t="shared" si="41"/>
        <v>110.23</v>
      </c>
      <c r="N76" s="44">
        <f t="shared" si="41"/>
        <v>110.23</v>
      </c>
      <c r="O76" s="44">
        <f t="shared" si="41"/>
        <v>110.23</v>
      </c>
      <c r="P76" s="44">
        <f t="shared" si="41"/>
        <v>110.23</v>
      </c>
      <c r="Q76" s="44">
        <f t="shared" si="41"/>
        <v>110.23</v>
      </c>
      <c r="R76" s="44">
        <f t="shared" si="41"/>
        <v>110.23</v>
      </c>
      <c r="S76" s="44">
        <f t="shared" si="41"/>
        <v>110.23</v>
      </c>
      <c r="T76" s="44">
        <f t="shared" si="41"/>
        <v>110.23</v>
      </c>
      <c r="U76" s="44">
        <f t="shared" si="41"/>
        <v>110.23</v>
      </c>
      <c r="V76" s="44">
        <f t="shared" si="41"/>
        <v>110.23</v>
      </c>
      <c r="W76" s="44">
        <f t="shared" si="41"/>
        <v>110.23</v>
      </c>
      <c r="X76" s="44">
        <f t="shared" si="41"/>
        <v>110.23</v>
      </c>
      <c r="Y76" s="44">
        <f t="shared" si="41"/>
        <v>110.23</v>
      </c>
      <c r="Z76" s="44">
        <f t="shared" si="41"/>
        <v>110.23</v>
      </c>
      <c r="AA76" s="44">
        <f t="shared" si="41"/>
        <v>110.23</v>
      </c>
    </row>
    <row r="77" spans="1:27" ht="12.75" customHeight="1" x14ac:dyDescent="0.2">
      <c r="A77" s="98" t="s">
        <v>307</v>
      </c>
      <c r="B77" s="28" t="str">
        <f>"15"&amp;"."&amp;$B$662&amp;"."&amp;$B$663</f>
        <v>15.12.2023</v>
      </c>
      <c r="C77" s="90" t="s">
        <v>76</v>
      </c>
      <c r="D77" s="91">
        <f>ROUND(((D78+D79+D81+D80)/1000),5)</f>
        <v>2.4106299999999998</v>
      </c>
      <c r="E77" s="91">
        <f>ROUND(((E78+E79+E81+E80)/1000),5)</f>
        <v>2.3584299999999998</v>
      </c>
      <c r="F77" s="91">
        <f>ROUND(((F78+F79+F81+F80)/1000),5)</f>
        <v>2.31542</v>
      </c>
      <c r="G77" s="91">
        <f t="shared" ref="G77:AA77" si="42">ROUND(((G78+G79+G81+G80)/1000),5)</f>
        <v>2.3035700000000001</v>
      </c>
      <c r="H77" s="91">
        <f t="shared" si="42"/>
        <v>2.3584499999999999</v>
      </c>
      <c r="I77" s="91">
        <f t="shared" si="42"/>
        <v>2.4741399999999998</v>
      </c>
      <c r="J77" s="91">
        <f t="shared" si="42"/>
        <v>2.6903000000000001</v>
      </c>
      <c r="K77" s="91">
        <f t="shared" si="42"/>
        <v>3.02766</v>
      </c>
      <c r="L77" s="91">
        <f t="shared" si="42"/>
        <v>3.2351800000000002</v>
      </c>
      <c r="M77" s="91">
        <f t="shared" si="42"/>
        <v>3.2596099999999999</v>
      </c>
      <c r="N77" s="91">
        <f t="shared" si="42"/>
        <v>3.2899600000000002</v>
      </c>
      <c r="O77" s="91">
        <f t="shared" si="42"/>
        <v>3.2936100000000001</v>
      </c>
      <c r="P77" s="91">
        <f t="shared" si="42"/>
        <v>3.29053</v>
      </c>
      <c r="Q77" s="91">
        <f t="shared" si="42"/>
        <v>3.2953999999999999</v>
      </c>
      <c r="R77" s="91">
        <f t="shared" si="42"/>
        <v>3.29575</v>
      </c>
      <c r="S77" s="91">
        <f t="shared" si="42"/>
        <v>3.2615799999999999</v>
      </c>
      <c r="T77" s="91">
        <f t="shared" si="42"/>
        <v>3.3220900000000002</v>
      </c>
      <c r="U77" s="91">
        <f t="shared" si="42"/>
        <v>3.3267899999999999</v>
      </c>
      <c r="V77" s="91">
        <f t="shared" si="42"/>
        <v>3.3182800000000001</v>
      </c>
      <c r="W77" s="91">
        <f t="shared" si="42"/>
        <v>3.2554400000000001</v>
      </c>
      <c r="X77" s="91">
        <f t="shared" si="42"/>
        <v>3.09842</v>
      </c>
      <c r="Y77" s="91">
        <f t="shared" si="42"/>
        <v>2.9540799999999998</v>
      </c>
      <c r="Z77" s="91">
        <f t="shared" si="42"/>
        <v>2.7492200000000002</v>
      </c>
      <c r="AA77" s="91">
        <f t="shared" si="42"/>
        <v>2.5284200000000001</v>
      </c>
    </row>
    <row r="78" spans="1:27" ht="12.75" customHeight="1" outlineLevel="1" x14ac:dyDescent="0.2">
      <c r="A78" s="99" t="s">
        <v>308</v>
      </c>
      <c r="B78" s="63" t="s">
        <v>238</v>
      </c>
      <c r="C78" s="43" t="s">
        <v>79</v>
      </c>
      <c r="D78" s="44">
        <v>1225.6300000000001</v>
      </c>
      <c r="E78" s="44">
        <v>1173.43</v>
      </c>
      <c r="F78" s="44">
        <v>1130.42</v>
      </c>
      <c r="G78" s="44">
        <v>1118.57</v>
      </c>
      <c r="H78" s="44">
        <v>1173.45</v>
      </c>
      <c r="I78" s="44">
        <v>1289.1400000000001</v>
      </c>
      <c r="J78" s="44">
        <v>1505.3</v>
      </c>
      <c r="K78" s="44">
        <v>1842.66</v>
      </c>
      <c r="L78" s="44">
        <v>2050.1799999999998</v>
      </c>
      <c r="M78" s="44">
        <v>2074.61</v>
      </c>
      <c r="N78" s="44">
        <v>2104.96</v>
      </c>
      <c r="O78" s="44">
        <v>2108.61</v>
      </c>
      <c r="P78" s="44">
        <v>2105.5300000000002</v>
      </c>
      <c r="Q78" s="44">
        <v>2110.4</v>
      </c>
      <c r="R78" s="44">
        <v>2110.75</v>
      </c>
      <c r="S78" s="44">
        <v>2076.58</v>
      </c>
      <c r="T78" s="44">
        <v>2137.09</v>
      </c>
      <c r="U78" s="44">
        <v>2141.79</v>
      </c>
      <c r="V78" s="44">
        <v>2133.2800000000002</v>
      </c>
      <c r="W78" s="44">
        <v>2070.44</v>
      </c>
      <c r="X78" s="44">
        <v>1913.42</v>
      </c>
      <c r="Y78" s="44">
        <v>1769.08</v>
      </c>
      <c r="Z78" s="44">
        <v>1564.22</v>
      </c>
      <c r="AA78" s="44">
        <v>1343.42</v>
      </c>
    </row>
    <row r="79" spans="1:27" ht="12.75" customHeight="1" outlineLevel="1" x14ac:dyDescent="0.2">
      <c r="A79" s="99" t="s">
        <v>309</v>
      </c>
      <c r="B79" s="63" t="s">
        <v>90</v>
      </c>
      <c r="C79" s="43" t="s">
        <v>79</v>
      </c>
      <c r="D79" s="44">
        <f>$D$9</f>
        <v>1071.42</v>
      </c>
      <c r="E79" s="44">
        <f t="shared" ref="E79:AA79" si="43">$D$9</f>
        <v>1071.42</v>
      </c>
      <c r="F79" s="44">
        <f t="shared" si="43"/>
        <v>1071.42</v>
      </c>
      <c r="G79" s="44">
        <f t="shared" si="43"/>
        <v>1071.42</v>
      </c>
      <c r="H79" s="44">
        <f t="shared" si="43"/>
        <v>1071.42</v>
      </c>
      <c r="I79" s="44">
        <f t="shared" si="43"/>
        <v>1071.42</v>
      </c>
      <c r="J79" s="44">
        <f t="shared" si="43"/>
        <v>1071.42</v>
      </c>
      <c r="K79" s="44">
        <f t="shared" si="43"/>
        <v>1071.42</v>
      </c>
      <c r="L79" s="44">
        <f t="shared" si="43"/>
        <v>1071.42</v>
      </c>
      <c r="M79" s="44">
        <f t="shared" si="43"/>
        <v>1071.42</v>
      </c>
      <c r="N79" s="44">
        <f t="shared" si="43"/>
        <v>1071.42</v>
      </c>
      <c r="O79" s="44">
        <f t="shared" si="43"/>
        <v>1071.42</v>
      </c>
      <c r="P79" s="44">
        <f t="shared" si="43"/>
        <v>1071.42</v>
      </c>
      <c r="Q79" s="44">
        <f t="shared" si="43"/>
        <v>1071.42</v>
      </c>
      <c r="R79" s="44">
        <f t="shared" si="43"/>
        <v>1071.42</v>
      </c>
      <c r="S79" s="44">
        <f t="shared" si="43"/>
        <v>1071.42</v>
      </c>
      <c r="T79" s="44">
        <f t="shared" si="43"/>
        <v>1071.42</v>
      </c>
      <c r="U79" s="44">
        <f t="shared" si="43"/>
        <v>1071.42</v>
      </c>
      <c r="V79" s="44">
        <f t="shared" si="43"/>
        <v>1071.42</v>
      </c>
      <c r="W79" s="44">
        <f t="shared" si="43"/>
        <v>1071.42</v>
      </c>
      <c r="X79" s="44">
        <f t="shared" si="43"/>
        <v>1071.42</v>
      </c>
      <c r="Y79" s="44">
        <f t="shared" si="43"/>
        <v>1071.42</v>
      </c>
      <c r="Z79" s="44">
        <f t="shared" si="43"/>
        <v>1071.42</v>
      </c>
      <c r="AA79" s="44">
        <f t="shared" si="43"/>
        <v>1071.42</v>
      </c>
    </row>
    <row r="80" spans="1:27" ht="12.75" customHeight="1" outlineLevel="1" x14ac:dyDescent="0.2">
      <c r="A80" s="99" t="s">
        <v>310</v>
      </c>
      <c r="B80" s="63" t="s">
        <v>83</v>
      </c>
      <c r="C80" s="43" t="s">
        <v>79</v>
      </c>
      <c r="D80" s="44">
        <v>3.35</v>
      </c>
      <c r="E80" s="44">
        <v>3.35</v>
      </c>
      <c r="F80" s="44">
        <v>3.35</v>
      </c>
      <c r="G80" s="44">
        <v>3.35</v>
      </c>
      <c r="H80" s="44">
        <v>3.35</v>
      </c>
      <c r="I80" s="44">
        <v>3.35</v>
      </c>
      <c r="J80" s="44">
        <v>3.35</v>
      </c>
      <c r="K80" s="44">
        <v>3.35</v>
      </c>
      <c r="L80" s="44">
        <v>3.35</v>
      </c>
      <c r="M80" s="44">
        <v>3.35</v>
      </c>
      <c r="N80" s="44">
        <v>3.35</v>
      </c>
      <c r="O80" s="44">
        <v>3.35</v>
      </c>
      <c r="P80" s="44">
        <v>3.35</v>
      </c>
      <c r="Q80" s="44">
        <v>3.35</v>
      </c>
      <c r="R80" s="44">
        <v>3.35</v>
      </c>
      <c r="S80" s="44">
        <v>3.35</v>
      </c>
      <c r="T80" s="44">
        <v>3.35</v>
      </c>
      <c r="U80" s="44">
        <v>3.35</v>
      </c>
      <c r="V80" s="44">
        <v>3.35</v>
      </c>
      <c r="W80" s="44">
        <v>3.35</v>
      </c>
      <c r="X80" s="44">
        <v>3.35</v>
      </c>
      <c r="Y80" s="44">
        <v>3.35</v>
      </c>
      <c r="Z80" s="44">
        <v>3.35</v>
      </c>
      <c r="AA80" s="44">
        <v>3.35</v>
      </c>
    </row>
    <row r="81" spans="1:27" ht="12.75" customHeight="1" outlineLevel="1" x14ac:dyDescent="0.2">
      <c r="A81" s="99" t="s">
        <v>311</v>
      </c>
      <c r="B81" s="63" t="s">
        <v>81</v>
      </c>
      <c r="C81" s="43" t="s">
        <v>79</v>
      </c>
      <c r="D81" s="44">
        <f>$D$11</f>
        <v>110.23</v>
      </c>
      <c r="E81" s="44">
        <f t="shared" ref="E81:AA81" si="44">$D$11</f>
        <v>110.23</v>
      </c>
      <c r="F81" s="44">
        <f t="shared" si="44"/>
        <v>110.23</v>
      </c>
      <c r="G81" s="44">
        <f t="shared" si="44"/>
        <v>110.23</v>
      </c>
      <c r="H81" s="44">
        <f t="shared" si="44"/>
        <v>110.23</v>
      </c>
      <c r="I81" s="44">
        <f t="shared" si="44"/>
        <v>110.23</v>
      </c>
      <c r="J81" s="44">
        <f t="shared" si="44"/>
        <v>110.23</v>
      </c>
      <c r="K81" s="44">
        <f t="shared" si="44"/>
        <v>110.23</v>
      </c>
      <c r="L81" s="44">
        <f t="shared" si="44"/>
        <v>110.23</v>
      </c>
      <c r="M81" s="44">
        <f t="shared" si="44"/>
        <v>110.23</v>
      </c>
      <c r="N81" s="44">
        <f t="shared" si="44"/>
        <v>110.23</v>
      </c>
      <c r="O81" s="44">
        <f t="shared" si="44"/>
        <v>110.23</v>
      </c>
      <c r="P81" s="44">
        <f t="shared" si="44"/>
        <v>110.23</v>
      </c>
      <c r="Q81" s="44">
        <f t="shared" si="44"/>
        <v>110.23</v>
      </c>
      <c r="R81" s="44">
        <f t="shared" si="44"/>
        <v>110.23</v>
      </c>
      <c r="S81" s="44">
        <f t="shared" si="44"/>
        <v>110.23</v>
      </c>
      <c r="T81" s="44">
        <f t="shared" si="44"/>
        <v>110.23</v>
      </c>
      <c r="U81" s="44">
        <f t="shared" si="44"/>
        <v>110.23</v>
      </c>
      <c r="V81" s="44">
        <f t="shared" si="44"/>
        <v>110.23</v>
      </c>
      <c r="W81" s="44">
        <f t="shared" si="44"/>
        <v>110.23</v>
      </c>
      <c r="X81" s="44">
        <f t="shared" si="44"/>
        <v>110.23</v>
      </c>
      <c r="Y81" s="44">
        <f t="shared" si="44"/>
        <v>110.23</v>
      </c>
      <c r="Z81" s="44">
        <f t="shared" si="44"/>
        <v>110.23</v>
      </c>
      <c r="AA81" s="44">
        <f t="shared" si="44"/>
        <v>110.23</v>
      </c>
    </row>
    <row r="82" spans="1:27" ht="12.75" customHeight="1" x14ac:dyDescent="0.2">
      <c r="A82" s="98" t="s">
        <v>312</v>
      </c>
      <c r="B82" s="28" t="str">
        <f>"16"&amp;"."&amp;$B$662&amp;"."&amp;$B$663</f>
        <v>16.12.2023</v>
      </c>
      <c r="C82" s="90" t="s">
        <v>76</v>
      </c>
      <c r="D82" s="91">
        <f>ROUND(((D83+D84+D86+D85)/1000),5)</f>
        <v>2.4782199999999999</v>
      </c>
      <c r="E82" s="91">
        <f>ROUND(((E83+E84+E86+E85)/1000),5)</f>
        <v>2.4380999999999999</v>
      </c>
      <c r="F82" s="91">
        <f>ROUND(((F83+F84+F86+F85)/1000),5)</f>
        <v>2.4169100000000001</v>
      </c>
      <c r="G82" s="91">
        <f t="shared" ref="G82:AA82" si="45">ROUND(((G83+G84+G86+G85)/1000),5)</f>
        <v>2.38341</v>
      </c>
      <c r="H82" s="91">
        <f t="shared" si="45"/>
        <v>2.4172899999999999</v>
      </c>
      <c r="I82" s="91">
        <f t="shared" si="45"/>
        <v>2.4746700000000001</v>
      </c>
      <c r="J82" s="91">
        <f t="shared" si="45"/>
        <v>2.5882999999999998</v>
      </c>
      <c r="K82" s="91">
        <f t="shared" si="45"/>
        <v>2.7404700000000002</v>
      </c>
      <c r="L82" s="91">
        <f t="shared" si="45"/>
        <v>3.0733199999999998</v>
      </c>
      <c r="M82" s="91">
        <f t="shared" si="45"/>
        <v>3.14113</v>
      </c>
      <c r="N82" s="91">
        <f t="shared" si="45"/>
        <v>3.20824</v>
      </c>
      <c r="O82" s="91">
        <f t="shared" si="45"/>
        <v>3.2081300000000001</v>
      </c>
      <c r="P82" s="91">
        <f t="shared" si="45"/>
        <v>3.20269</v>
      </c>
      <c r="Q82" s="91">
        <f t="shared" si="45"/>
        <v>3.20594</v>
      </c>
      <c r="R82" s="91">
        <f t="shared" si="45"/>
        <v>3.0705100000000001</v>
      </c>
      <c r="S82" s="91">
        <f t="shared" si="45"/>
        <v>3.1250200000000001</v>
      </c>
      <c r="T82" s="91">
        <f t="shared" si="45"/>
        <v>3.2930000000000001</v>
      </c>
      <c r="U82" s="91">
        <f t="shared" si="45"/>
        <v>3.3784299999999998</v>
      </c>
      <c r="V82" s="91">
        <f t="shared" si="45"/>
        <v>3.33108</v>
      </c>
      <c r="W82" s="91">
        <f t="shared" si="45"/>
        <v>3.23584</v>
      </c>
      <c r="X82" s="91">
        <f t="shared" si="45"/>
        <v>2.9885799999999998</v>
      </c>
      <c r="Y82" s="91">
        <f t="shared" si="45"/>
        <v>2.9603100000000002</v>
      </c>
      <c r="Z82" s="91">
        <f t="shared" si="45"/>
        <v>2.6681499999999998</v>
      </c>
      <c r="AA82" s="91">
        <f t="shared" si="45"/>
        <v>2.5462099999999999</v>
      </c>
    </row>
    <row r="83" spans="1:27" ht="12.75" customHeight="1" outlineLevel="1" x14ac:dyDescent="0.2">
      <c r="A83" s="99" t="s">
        <v>313</v>
      </c>
      <c r="B83" s="63" t="s">
        <v>238</v>
      </c>
      <c r="C83" s="43" t="s">
        <v>79</v>
      </c>
      <c r="D83" s="44">
        <v>1293.22</v>
      </c>
      <c r="E83" s="44">
        <v>1253.0999999999999</v>
      </c>
      <c r="F83" s="44">
        <v>1231.9100000000001</v>
      </c>
      <c r="G83" s="44">
        <v>1198.4100000000001</v>
      </c>
      <c r="H83" s="44">
        <v>1232.29</v>
      </c>
      <c r="I83" s="44">
        <v>1289.67</v>
      </c>
      <c r="J83" s="44">
        <v>1403.3</v>
      </c>
      <c r="K83" s="44">
        <v>1555.47</v>
      </c>
      <c r="L83" s="44">
        <v>1888.32</v>
      </c>
      <c r="M83" s="44">
        <v>1956.13</v>
      </c>
      <c r="N83" s="44">
        <v>2023.24</v>
      </c>
      <c r="O83" s="44">
        <v>2023.13</v>
      </c>
      <c r="P83" s="44">
        <v>2017.69</v>
      </c>
      <c r="Q83" s="44">
        <v>2020.94</v>
      </c>
      <c r="R83" s="44">
        <v>1885.51</v>
      </c>
      <c r="S83" s="44">
        <v>1940.02</v>
      </c>
      <c r="T83" s="44">
        <v>2108</v>
      </c>
      <c r="U83" s="44">
        <v>2193.4299999999998</v>
      </c>
      <c r="V83" s="44">
        <v>2146.08</v>
      </c>
      <c r="W83" s="44">
        <v>2050.84</v>
      </c>
      <c r="X83" s="44">
        <v>1803.58</v>
      </c>
      <c r="Y83" s="44">
        <v>1775.31</v>
      </c>
      <c r="Z83" s="44">
        <v>1483.15</v>
      </c>
      <c r="AA83" s="44">
        <v>1361.21</v>
      </c>
    </row>
    <row r="84" spans="1:27" ht="12.75" customHeight="1" outlineLevel="1" x14ac:dyDescent="0.2">
      <c r="A84" s="99" t="s">
        <v>314</v>
      </c>
      <c r="B84" s="63" t="s">
        <v>90</v>
      </c>
      <c r="C84" s="43" t="s">
        <v>79</v>
      </c>
      <c r="D84" s="44">
        <f>$D$9</f>
        <v>1071.42</v>
      </c>
      <c r="E84" s="44">
        <f t="shared" ref="E84:AA84" si="46">$D$9</f>
        <v>1071.42</v>
      </c>
      <c r="F84" s="44">
        <f t="shared" si="46"/>
        <v>1071.42</v>
      </c>
      <c r="G84" s="44">
        <f t="shared" si="46"/>
        <v>1071.42</v>
      </c>
      <c r="H84" s="44">
        <f t="shared" si="46"/>
        <v>1071.42</v>
      </c>
      <c r="I84" s="44">
        <f t="shared" si="46"/>
        <v>1071.42</v>
      </c>
      <c r="J84" s="44">
        <f t="shared" si="46"/>
        <v>1071.42</v>
      </c>
      <c r="K84" s="44">
        <f t="shared" si="46"/>
        <v>1071.42</v>
      </c>
      <c r="L84" s="44">
        <f t="shared" si="46"/>
        <v>1071.42</v>
      </c>
      <c r="M84" s="44">
        <f t="shared" si="46"/>
        <v>1071.42</v>
      </c>
      <c r="N84" s="44">
        <f t="shared" si="46"/>
        <v>1071.42</v>
      </c>
      <c r="O84" s="44">
        <f t="shared" si="46"/>
        <v>1071.42</v>
      </c>
      <c r="P84" s="44">
        <f t="shared" si="46"/>
        <v>1071.42</v>
      </c>
      <c r="Q84" s="44">
        <f t="shared" si="46"/>
        <v>1071.42</v>
      </c>
      <c r="R84" s="44">
        <f t="shared" si="46"/>
        <v>1071.42</v>
      </c>
      <c r="S84" s="44">
        <f t="shared" si="46"/>
        <v>1071.42</v>
      </c>
      <c r="T84" s="44">
        <f t="shared" si="46"/>
        <v>1071.42</v>
      </c>
      <c r="U84" s="44">
        <f t="shared" si="46"/>
        <v>1071.42</v>
      </c>
      <c r="V84" s="44">
        <f t="shared" si="46"/>
        <v>1071.42</v>
      </c>
      <c r="W84" s="44">
        <f t="shared" si="46"/>
        <v>1071.42</v>
      </c>
      <c r="X84" s="44">
        <f t="shared" si="46"/>
        <v>1071.42</v>
      </c>
      <c r="Y84" s="44">
        <f t="shared" si="46"/>
        <v>1071.42</v>
      </c>
      <c r="Z84" s="44">
        <f t="shared" si="46"/>
        <v>1071.42</v>
      </c>
      <c r="AA84" s="44">
        <f t="shared" si="46"/>
        <v>1071.42</v>
      </c>
    </row>
    <row r="85" spans="1:27" ht="12.75" customHeight="1" outlineLevel="1" x14ac:dyDescent="0.2">
      <c r="A85" s="99" t="s">
        <v>315</v>
      </c>
      <c r="B85" s="63" t="s">
        <v>83</v>
      </c>
      <c r="C85" s="43" t="s">
        <v>79</v>
      </c>
      <c r="D85" s="44">
        <v>3.35</v>
      </c>
      <c r="E85" s="44">
        <v>3.35</v>
      </c>
      <c r="F85" s="44">
        <v>3.35</v>
      </c>
      <c r="G85" s="44">
        <v>3.35</v>
      </c>
      <c r="H85" s="44">
        <v>3.35</v>
      </c>
      <c r="I85" s="44">
        <v>3.35</v>
      </c>
      <c r="J85" s="44">
        <v>3.35</v>
      </c>
      <c r="K85" s="44">
        <v>3.35</v>
      </c>
      <c r="L85" s="44">
        <v>3.35</v>
      </c>
      <c r="M85" s="44">
        <v>3.35</v>
      </c>
      <c r="N85" s="44">
        <v>3.35</v>
      </c>
      <c r="O85" s="44">
        <v>3.35</v>
      </c>
      <c r="P85" s="44">
        <v>3.35</v>
      </c>
      <c r="Q85" s="44">
        <v>3.35</v>
      </c>
      <c r="R85" s="44">
        <v>3.35</v>
      </c>
      <c r="S85" s="44">
        <v>3.35</v>
      </c>
      <c r="T85" s="44">
        <v>3.35</v>
      </c>
      <c r="U85" s="44">
        <v>3.35</v>
      </c>
      <c r="V85" s="44">
        <v>3.35</v>
      </c>
      <c r="W85" s="44">
        <v>3.35</v>
      </c>
      <c r="X85" s="44">
        <v>3.35</v>
      </c>
      <c r="Y85" s="44">
        <v>3.35</v>
      </c>
      <c r="Z85" s="44">
        <v>3.35</v>
      </c>
      <c r="AA85" s="44">
        <v>3.35</v>
      </c>
    </row>
    <row r="86" spans="1:27" ht="12.75" customHeight="1" outlineLevel="1" x14ac:dyDescent="0.2">
      <c r="A86" s="99" t="s">
        <v>316</v>
      </c>
      <c r="B86" s="63" t="s">
        <v>81</v>
      </c>
      <c r="C86" s="43" t="s">
        <v>79</v>
      </c>
      <c r="D86" s="44">
        <f>$D$11</f>
        <v>110.23</v>
      </c>
      <c r="E86" s="44">
        <f t="shared" ref="E86:AA86" si="47">$D$11</f>
        <v>110.23</v>
      </c>
      <c r="F86" s="44">
        <f t="shared" si="47"/>
        <v>110.23</v>
      </c>
      <c r="G86" s="44">
        <f t="shared" si="47"/>
        <v>110.23</v>
      </c>
      <c r="H86" s="44">
        <f t="shared" si="47"/>
        <v>110.23</v>
      </c>
      <c r="I86" s="44">
        <f t="shared" si="47"/>
        <v>110.23</v>
      </c>
      <c r="J86" s="44">
        <f t="shared" si="47"/>
        <v>110.23</v>
      </c>
      <c r="K86" s="44">
        <f t="shared" si="47"/>
        <v>110.23</v>
      </c>
      <c r="L86" s="44">
        <f t="shared" si="47"/>
        <v>110.23</v>
      </c>
      <c r="M86" s="44">
        <f t="shared" si="47"/>
        <v>110.23</v>
      </c>
      <c r="N86" s="44">
        <f t="shared" si="47"/>
        <v>110.23</v>
      </c>
      <c r="O86" s="44">
        <f t="shared" si="47"/>
        <v>110.23</v>
      </c>
      <c r="P86" s="44">
        <f t="shared" si="47"/>
        <v>110.23</v>
      </c>
      <c r="Q86" s="44">
        <f t="shared" si="47"/>
        <v>110.23</v>
      </c>
      <c r="R86" s="44">
        <f t="shared" si="47"/>
        <v>110.23</v>
      </c>
      <c r="S86" s="44">
        <f t="shared" si="47"/>
        <v>110.23</v>
      </c>
      <c r="T86" s="44">
        <f t="shared" si="47"/>
        <v>110.23</v>
      </c>
      <c r="U86" s="44">
        <f t="shared" si="47"/>
        <v>110.23</v>
      </c>
      <c r="V86" s="44">
        <f t="shared" si="47"/>
        <v>110.23</v>
      </c>
      <c r="W86" s="44">
        <f t="shared" si="47"/>
        <v>110.23</v>
      </c>
      <c r="X86" s="44">
        <f t="shared" si="47"/>
        <v>110.23</v>
      </c>
      <c r="Y86" s="44">
        <f t="shared" si="47"/>
        <v>110.23</v>
      </c>
      <c r="Z86" s="44">
        <f t="shared" si="47"/>
        <v>110.23</v>
      </c>
      <c r="AA86" s="44">
        <f t="shared" si="47"/>
        <v>110.23</v>
      </c>
    </row>
    <row r="87" spans="1:27" ht="12.75" customHeight="1" x14ac:dyDescent="0.2">
      <c r="A87" s="98" t="s">
        <v>317</v>
      </c>
      <c r="B87" s="28" t="str">
        <f>"17"&amp;"."&amp;$B$662&amp;"."&amp;$B$663</f>
        <v>17.12.2023</v>
      </c>
      <c r="C87" s="90" t="s">
        <v>76</v>
      </c>
      <c r="D87" s="91">
        <f>ROUND(((D88+D89+D91+D90)/1000),5)</f>
        <v>2.4857499999999999</v>
      </c>
      <c r="E87" s="91">
        <f>ROUND(((E88+E89+E91+E90)/1000),5)</f>
        <v>2.45085</v>
      </c>
      <c r="F87" s="91">
        <f>ROUND(((F88+F89+F91+F90)/1000),5)</f>
        <v>2.4163000000000001</v>
      </c>
      <c r="G87" s="91">
        <f t="shared" ref="G87:AA87" si="48">ROUND(((G88+G89+G91+G90)/1000),5)</f>
        <v>2.3898700000000002</v>
      </c>
      <c r="H87" s="91">
        <f t="shared" si="48"/>
        <v>2.3896999999999999</v>
      </c>
      <c r="I87" s="91">
        <f t="shared" si="48"/>
        <v>2.4338299999999999</v>
      </c>
      <c r="J87" s="91">
        <f t="shared" si="48"/>
        <v>2.4664199999999998</v>
      </c>
      <c r="K87" s="91">
        <f t="shared" si="48"/>
        <v>2.6758700000000002</v>
      </c>
      <c r="L87" s="91">
        <f t="shared" si="48"/>
        <v>2.8822100000000002</v>
      </c>
      <c r="M87" s="91">
        <f t="shared" si="48"/>
        <v>2.96909</v>
      </c>
      <c r="N87" s="91">
        <f t="shared" si="48"/>
        <v>3.0106199999999999</v>
      </c>
      <c r="O87" s="91">
        <f t="shared" si="48"/>
        <v>3.0319099999999999</v>
      </c>
      <c r="P87" s="91">
        <f t="shared" si="48"/>
        <v>3.03626</v>
      </c>
      <c r="Q87" s="91">
        <f t="shared" si="48"/>
        <v>3.04711</v>
      </c>
      <c r="R87" s="91">
        <f t="shared" si="48"/>
        <v>3.0322</v>
      </c>
      <c r="S87" s="91">
        <f t="shared" si="48"/>
        <v>3.0265300000000002</v>
      </c>
      <c r="T87" s="91">
        <f t="shared" si="48"/>
        <v>2.9889899999999998</v>
      </c>
      <c r="U87" s="91">
        <f t="shared" si="48"/>
        <v>3.0324399999999998</v>
      </c>
      <c r="V87" s="91">
        <f t="shared" si="48"/>
        <v>3.1648399999999999</v>
      </c>
      <c r="W87" s="91">
        <f t="shared" si="48"/>
        <v>2.9828999999999999</v>
      </c>
      <c r="X87" s="91">
        <f t="shared" si="48"/>
        <v>2.9952800000000002</v>
      </c>
      <c r="Y87" s="91">
        <f t="shared" si="48"/>
        <v>2.95513</v>
      </c>
      <c r="Z87" s="91">
        <f t="shared" si="48"/>
        <v>2.6934499999999999</v>
      </c>
      <c r="AA87" s="91">
        <f t="shared" si="48"/>
        <v>2.4851299999999998</v>
      </c>
    </row>
    <row r="88" spans="1:27" ht="12.75" customHeight="1" outlineLevel="1" x14ac:dyDescent="0.2">
      <c r="A88" s="99" t="s">
        <v>318</v>
      </c>
      <c r="B88" s="63" t="s">
        <v>238</v>
      </c>
      <c r="C88" s="43" t="s">
        <v>79</v>
      </c>
      <c r="D88" s="44">
        <v>1300.75</v>
      </c>
      <c r="E88" s="44">
        <v>1265.8499999999999</v>
      </c>
      <c r="F88" s="44">
        <v>1231.3</v>
      </c>
      <c r="G88" s="44">
        <v>1204.8699999999999</v>
      </c>
      <c r="H88" s="44">
        <v>1204.7</v>
      </c>
      <c r="I88" s="44">
        <v>1248.83</v>
      </c>
      <c r="J88" s="44">
        <v>1281.42</v>
      </c>
      <c r="K88" s="44">
        <v>1490.87</v>
      </c>
      <c r="L88" s="44">
        <v>1697.21</v>
      </c>
      <c r="M88" s="44">
        <v>1784.09</v>
      </c>
      <c r="N88" s="44">
        <v>1825.62</v>
      </c>
      <c r="O88" s="44">
        <v>1846.91</v>
      </c>
      <c r="P88" s="44">
        <v>1851.26</v>
      </c>
      <c r="Q88" s="44">
        <v>1862.11</v>
      </c>
      <c r="R88" s="44">
        <v>1847.2</v>
      </c>
      <c r="S88" s="44">
        <v>1841.53</v>
      </c>
      <c r="T88" s="44">
        <v>1803.99</v>
      </c>
      <c r="U88" s="44">
        <v>1847.44</v>
      </c>
      <c r="V88" s="44">
        <v>1979.84</v>
      </c>
      <c r="W88" s="44">
        <v>1797.9</v>
      </c>
      <c r="X88" s="44">
        <v>1810.28</v>
      </c>
      <c r="Y88" s="44">
        <v>1770.13</v>
      </c>
      <c r="Z88" s="44">
        <v>1508.45</v>
      </c>
      <c r="AA88" s="44">
        <v>1300.1300000000001</v>
      </c>
    </row>
    <row r="89" spans="1:27" ht="12.75" customHeight="1" outlineLevel="1" x14ac:dyDescent="0.2">
      <c r="A89" s="99" t="s">
        <v>319</v>
      </c>
      <c r="B89" s="63" t="s">
        <v>90</v>
      </c>
      <c r="C89" s="43" t="s">
        <v>79</v>
      </c>
      <c r="D89" s="44">
        <f>$D$9</f>
        <v>1071.42</v>
      </c>
      <c r="E89" s="44">
        <f t="shared" ref="E89:AA89" si="49">$D$9</f>
        <v>1071.42</v>
      </c>
      <c r="F89" s="44">
        <f t="shared" si="49"/>
        <v>1071.42</v>
      </c>
      <c r="G89" s="44">
        <f t="shared" si="49"/>
        <v>1071.42</v>
      </c>
      <c r="H89" s="44">
        <f t="shared" si="49"/>
        <v>1071.42</v>
      </c>
      <c r="I89" s="44">
        <f t="shared" si="49"/>
        <v>1071.42</v>
      </c>
      <c r="J89" s="44">
        <f t="shared" si="49"/>
        <v>1071.42</v>
      </c>
      <c r="K89" s="44">
        <f t="shared" si="49"/>
        <v>1071.42</v>
      </c>
      <c r="L89" s="44">
        <f t="shared" si="49"/>
        <v>1071.42</v>
      </c>
      <c r="M89" s="44">
        <f t="shared" si="49"/>
        <v>1071.42</v>
      </c>
      <c r="N89" s="44">
        <f t="shared" si="49"/>
        <v>1071.42</v>
      </c>
      <c r="O89" s="44">
        <f t="shared" si="49"/>
        <v>1071.42</v>
      </c>
      <c r="P89" s="44">
        <f t="shared" si="49"/>
        <v>1071.42</v>
      </c>
      <c r="Q89" s="44">
        <f t="shared" si="49"/>
        <v>1071.42</v>
      </c>
      <c r="R89" s="44">
        <f t="shared" si="49"/>
        <v>1071.42</v>
      </c>
      <c r="S89" s="44">
        <f t="shared" si="49"/>
        <v>1071.42</v>
      </c>
      <c r="T89" s="44">
        <f t="shared" si="49"/>
        <v>1071.42</v>
      </c>
      <c r="U89" s="44">
        <f t="shared" si="49"/>
        <v>1071.42</v>
      </c>
      <c r="V89" s="44">
        <f t="shared" si="49"/>
        <v>1071.42</v>
      </c>
      <c r="W89" s="44">
        <f t="shared" si="49"/>
        <v>1071.42</v>
      </c>
      <c r="X89" s="44">
        <f t="shared" si="49"/>
        <v>1071.42</v>
      </c>
      <c r="Y89" s="44">
        <f t="shared" si="49"/>
        <v>1071.42</v>
      </c>
      <c r="Z89" s="44">
        <f t="shared" si="49"/>
        <v>1071.42</v>
      </c>
      <c r="AA89" s="44">
        <f t="shared" si="49"/>
        <v>1071.42</v>
      </c>
    </row>
    <row r="90" spans="1:27" ht="12.75" customHeight="1" outlineLevel="1" x14ac:dyDescent="0.2">
      <c r="A90" s="99" t="s">
        <v>320</v>
      </c>
      <c r="B90" s="63" t="s">
        <v>83</v>
      </c>
      <c r="C90" s="43" t="s">
        <v>79</v>
      </c>
      <c r="D90" s="44">
        <v>3.35</v>
      </c>
      <c r="E90" s="44">
        <v>3.35</v>
      </c>
      <c r="F90" s="44">
        <v>3.35</v>
      </c>
      <c r="G90" s="44">
        <v>3.35</v>
      </c>
      <c r="H90" s="44">
        <v>3.35</v>
      </c>
      <c r="I90" s="44">
        <v>3.35</v>
      </c>
      <c r="J90" s="44">
        <v>3.35</v>
      </c>
      <c r="K90" s="44">
        <v>3.35</v>
      </c>
      <c r="L90" s="44">
        <v>3.35</v>
      </c>
      <c r="M90" s="44">
        <v>3.35</v>
      </c>
      <c r="N90" s="44">
        <v>3.35</v>
      </c>
      <c r="O90" s="44">
        <v>3.35</v>
      </c>
      <c r="P90" s="44">
        <v>3.35</v>
      </c>
      <c r="Q90" s="44">
        <v>3.35</v>
      </c>
      <c r="R90" s="44">
        <v>3.35</v>
      </c>
      <c r="S90" s="44">
        <v>3.35</v>
      </c>
      <c r="T90" s="44">
        <v>3.35</v>
      </c>
      <c r="U90" s="44">
        <v>3.35</v>
      </c>
      <c r="V90" s="44">
        <v>3.35</v>
      </c>
      <c r="W90" s="44">
        <v>3.35</v>
      </c>
      <c r="X90" s="44">
        <v>3.35</v>
      </c>
      <c r="Y90" s="44">
        <v>3.35</v>
      </c>
      <c r="Z90" s="44">
        <v>3.35</v>
      </c>
      <c r="AA90" s="44">
        <v>3.35</v>
      </c>
    </row>
    <row r="91" spans="1:27" ht="12.75" customHeight="1" outlineLevel="1" x14ac:dyDescent="0.2">
      <c r="A91" s="99" t="s">
        <v>321</v>
      </c>
      <c r="B91" s="63" t="s">
        <v>81</v>
      </c>
      <c r="C91" s="43" t="s">
        <v>79</v>
      </c>
      <c r="D91" s="44">
        <f>$D$11</f>
        <v>110.23</v>
      </c>
      <c r="E91" s="44">
        <f t="shared" ref="E91:AA91" si="50">$D$11</f>
        <v>110.23</v>
      </c>
      <c r="F91" s="44">
        <f t="shared" si="50"/>
        <v>110.23</v>
      </c>
      <c r="G91" s="44">
        <f t="shared" si="50"/>
        <v>110.23</v>
      </c>
      <c r="H91" s="44">
        <f t="shared" si="50"/>
        <v>110.23</v>
      </c>
      <c r="I91" s="44">
        <f t="shared" si="50"/>
        <v>110.23</v>
      </c>
      <c r="J91" s="44">
        <f t="shared" si="50"/>
        <v>110.23</v>
      </c>
      <c r="K91" s="44">
        <f t="shared" si="50"/>
        <v>110.23</v>
      </c>
      <c r="L91" s="44">
        <f t="shared" si="50"/>
        <v>110.23</v>
      </c>
      <c r="M91" s="44">
        <f t="shared" si="50"/>
        <v>110.23</v>
      </c>
      <c r="N91" s="44">
        <f t="shared" si="50"/>
        <v>110.23</v>
      </c>
      <c r="O91" s="44">
        <f t="shared" si="50"/>
        <v>110.23</v>
      </c>
      <c r="P91" s="44">
        <f t="shared" si="50"/>
        <v>110.23</v>
      </c>
      <c r="Q91" s="44">
        <f t="shared" si="50"/>
        <v>110.23</v>
      </c>
      <c r="R91" s="44">
        <f t="shared" si="50"/>
        <v>110.23</v>
      </c>
      <c r="S91" s="44">
        <f t="shared" si="50"/>
        <v>110.23</v>
      </c>
      <c r="T91" s="44">
        <f t="shared" si="50"/>
        <v>110.23</v>
      </c>
      <c r="U91" s="44">
        <f t="shared" si="50"/>
        <v>110.23</v>
      </c>
      <c r="V91" s="44">
        <f t="shared" si="50"/>
        <v>110.23</v>
      </c>
      <c r="W91" s="44">
        <f t="shared" si="50"/>
        <v>110.23</v>
      </c>
      <c r="X91" s="44">
        <f t="shared" si="50"/>
        <v>110.23</v>
      </c>
      <c r="Y91" s="44">
        <f t="shared" si="50"/>
        <v>110.23</v>
      </c>
      <c r="Z91" s="44">
        <f t="shared" si="50"/>
        <v>110.23</v>
      </c>
      <c r="AA91" s="44">
        <f t="shared" si="50"/>
        <v>110.23</v>
      </c>
    </row>
    <row r="92" spans="1:27" ht="12.75" customHeight="1" x14ac:dyDescent="0.2">
      <c r="A92" s="98" t="s">
        <v>322</v>
      </c>
      <c r="B92" s="28" t="str">
        <f>"18"&amp;"."&amp;$B$662&amp;"."&amp;$B$663</f>
        <v>18.12.2023</v>
      </c>
      <c r="C92" s="90" t="s">
        <v>76</v>
      </c>
      <c r="D92" s="91">
        <f>ROUND(((D93+D94+D96+D95)/1000),5)</f>
        <v>2.42686</v>
      </c>
      <c r="E92" s="91">
        <f>ROUND(((E93+E94+E96+E95)/1000),5)</f>
        <v>2.3335699999999999</v>
      </c>
      <c r="F92" s="91">
        <f>ROUND(((F93+F94+F96+F95)/1000),5)</f>
        <v>2.2679399999999998</v>
      </c>
      <c r="G92" s="91">
        <f t="shared" ref="G92:AA92" si="51">ROUND(((G93+G94+G96+G95)/1000),5)</f>
        <v>2.2662200000000001</v>
      </c>
      <c r="H92" s="91">
        <f t="shared" si="51"/>
        <v>2.2961900000000002</v>
      </c>
      <c r="I92" s="91">
        <f t="shared" si="51"/>
        <v>2.4301400000000002</v>
      </c>
      <c r="J92" s="91">
        <f t="shared" si="51"/>
        <v>2.65781</v>
      </c>
      <c r="K92" s="91">
        <f t="shared" si="51"/>
        <v>2.9428999999999998</v>
      </c>
      <c r="L92" s="91">
        <f t="shared" si="51"/>
        <v>3.1546799999999999</v>
      </c>
      <c r="M92" s="91">
        <f t="shared" si="51"/>
        <v>3.1959300000000002</v>
      </c>
      <c r="N92" s="91">
        <f t="shared" si="51"/>
        <v>3.1865299999999999</v>
      </c>
      <c r="O92" s="91">
        <f t="shared" si="51"/>
        <v>3.25915</v>
      </c>
      <c r="P92" s="91">
        <f t="shared" si="51"/>
        <v>3.2447699999999999</v>
      </c>
      <c r="Q92" s="91">
        <f t="shared" si="51"/>
        <v>3.262</v>
      </c>
      <c r="R92" s="91">
        <f t="shared" si="51"/>
        <v>3.2542</v>
      </c>
      <c r="S92" s="91">
        <f t="shared" si="51"/>
        <v>3.2420499999999999</v>
      </c>
      <c r="T92" s="91">
        <f t="shared" si="51"/>
        <v>3.4197700000000002</v>
      </c>
      <c r="U92" s="91">
        <f t="shared" si="51"/>
        <v>3.44468</v>
      </c>
      <c r="V92" s="91">
        <f t="shared" si="51"/>
        <v>3.3622100000000001</v>
      </c>
      <c r="W92" s="91">
        <f t="shared" si="51"/>
        <v>3.1945600000000001</v>
      </c>
      <c r="X92" s="91">
        <f t="shared" si="51"/>
        <v>3.09578</v>
      </c>
      <c r="Y92" s="91">
        <f t="shared" si="51"/>
        <v>2.9478599999999999</v>
      </c>
      <c r="Z92" s="91">
        <f t="shared" si="51"/>
        <v>2.6838500000000001</v>
      </c>
      <c r="AA92" s="91">
        <f t="shared" si="51"/>
        <v>2.45377</v>
      </c>
    </row>
    <row r="93" spans="1:27" ht="12.75" customHeight="1" outlineLevel="1" x14ac:dyDescent="0.2">
      <c r="A93" s="99" t="s">
        <v>323</v>
      </c>
      <c r="B93" s="63" t="s">
        <v>238</v>
      </c>
      <c r="C93" s="43" t="s">
        <v>79</v>
      </c>
      <c r="D93" s="44">
        <v>1241.8599999999999</v>
      </c>
      <c r="E93" s="44">
        <v>1148.57</v>
      </c>
      <c r="F93" s="44">
        <v>1082.94</v>
      </c>
      <c r="G93" s="44">
        <v>1081.22</v>
      </c>
      <c r="H93" s="44">
        <v>1111.19</v>
      </c>
      <c r="I93" s="44">
        <v>1245.1400000000001</v>
      </c>
      <c r="J93" s="44">
        <v>1472.81</v>
      </c>
      <c r="K93" s="44">
        <v>1757.9</v>
      </c>
      <c r="L93" s="44">
        <v>1969.68</v>
      </c>
      <c r="M93" s="44">
        <v>2010.93</v>
      </c>
      <c r="N93" s="44">
        <v>2001.53</v>
      </c>
      <c r="O93" s="44">
        <v>2074.15</v>
      </c>
      <c r="P93" s="44">
        <v>2059.77</v>
      </c>
      <c r="Q93" s="44">
        <v>2077</v>
      </c>
      <c r="R93" s="44">
        <v>2069.1999999999998</v>
      </c>
      <c r="S93" s="44">
        <v>2057.0500000000002</v>
      </c>
      <c r="T93" s="44">
        <v>2234.77</v>
      </c>
      <c r="U93" s="44">
        <v>2259.6799999999998</v>
      </c>
      <c r="V93" s="44">
        <v>2177.21</v>
      </c>
      <c r="W93" s="44">
        <v>2009.56</v>
      </c>
      <c r="X93" s="44">
        <v>1910.78</v>
      </c>
      <c r="Y93" s="44">
        <v>1762.86</v>
      </c>
      <c r="Z93" s="44">
        <v>1498.85</v>
      </c>
      <c r="AA93" s="44">
        <v>1268.77</v>
      </c>
    </row>
    <row r="94" spans="1:27" ht="12.75" customHeight="1" outlineLevel="1" x14ac:dyDescent="0.2">
      <c r="A94" s="99" t="s">
        <v>324</v>
      </c>
      <c r="B94" s="63" t="s">
        <v>90</v>
      </c>
      <c r="C94" s="43" t="s">
        <v>79</v>
      </c>
      <c r="D94" s="44">
        <f>$D$9</f>
        <v>1071.42</v>
      </c>
      <c r="E94" s="44">
        <f t="shared" ref="E94:AA94" si="52">$D$9</f>
        <v>1071.42</v>
      </c>
      <c r="F94" s="44">
        <f t="shared" si="52"/>
        <v>1071.42</v>
      </c>
      <c r="G94" s="44">
        <f t="shared" si="52"/>
        <v>1071.42</v>
      </c>
      <c r="H94" s="44">
        <f t="shared" si="52"/>
        <v>1071.42</v>
      </c>
      <c r="I94" s="44">
        <f t="shared" si="52"/>
        <v>1071.42</v>
      </c>
      <c r="J94" s="44">
        <f t="shared" si="52"/>
        <v>1071.42</v>
      </c>
      <c r="K94" s="44">
        <f t="shared" si="52"/>
        <v>1071.42</v>
      </c>
      <c r="L94" s="44">
        <f t="shared" si="52"/>
        <v>1071.42</v>
      </c>
      <c r="M94" s="44">
        <f t="shared" si="52"/>
        <v>1071.42</v>
      </c>
      <c r="N94" s="44">
        <f t="shared" si="52"/>
        <v>1071.42</v>
      </c>
      <c r="O94" s="44">
        <f t="shared" si="52"/>
        <v>1071.42</v>
      </c>
      <c r="P94" s="44">
        <f t="shared" si="52"/>
        <v>1071.42</v>
      </c>
      <c r="Q94" s="44">
        <f t="shared" si="52"/>
        <v>1071.42</v>
      </c>
      <c r="R94" s="44">
        <f t="shared" si="52"/>
        <v>1071.42</v>
      </c>
      <c r="S94" s="44">
        <f t="shared" si="52"/>
        <v>1071.42</v>
      </c>
      <c r="T94" s="44">
        <f t="shared" si="52"/>
        <v>1071.42</v>
      </c>
      <c r="U94" s="44">
        <f t="shared" si="52"/>
        <v>1071.42</v>
      </c>
      <c r="V94" s="44">
        <f t="shared" si="52"/>
        <v>1071.42</v>
      </c>
      <c r="W94" s="44">
        <f t="shared" si="52"/>
        <v>1071.42</v>
      </c>
      <c r="X94" s="44">
        <f t="shared" si="52"/>
        <v>1071.42</v>
      </c>
      <c r="Y94" s="44">
        <f t="shared" si="52"/>
        <v>1071.42</v>
      </c>
      <c r="Z94" s="44">
        <f t="shared" si="52"/>
        <v>1071.42</v>
      </c>
      <c r="AA94" s="44">
        <f t="shared" si="52"/>
        <v>1071.42</v>
      </c>
    </row>
    <row r="95" spans="1:27" ht="12.75" customHeight="1" outlineLevel="1" x14ac:dyDescent="0.2">
      <c r="A95" s="99" t="s">
        <v>325</v>
      </c>
      <c r="B95" s="63" t="s">
        <v>83</v>
      </c>
      <c r="C95" s="43" t="s">
        <v>79</v>
      </c>
      <c r="D95" s="44">
        <v>3.35</v>
      </c>
      <c r="E95" s="44">
        <v>3.35</v>
      </c>
      <c r="F95" s="44">
        <v>3.35</v>
      </c>
      <c r="G95" s="44">
        <v>3.35</v>
      </c>
      <c r="H95" s="44">
        <v>3.35</v>
      </c>
      <c r="I95" s="44">
        <v>3.35</v>
      </c>
      <c r="J95" s="44">
        <v>3.35</v>
      </c>
      <c r="K95" s="44">
        <v>3.35</v>
      </c>
      <c r="L95" s="44">
        <v>3.35</v>
      </c>
      <c r="M95" s="44">
        <v>3.35</v>
      </c>
      <c r="N95" s="44">
        <v>3.35</v>
      </c>
      <c r="O95" s="44">
        <v>3.35</v>
      </c>
      <c r="P95" s="44">
        <v>3.35</v>
      </c>
      <c r="Q95" s="44">
        <v>3.35</v>
      </c>
      <c r="R95" s="44">
        <v>3.35</v>
      </c>
      <c r="S95" s="44">
        <v>3.35</v>
      </c>
      <c r="T95" s="44">
        <v>3.35</v>
      </c>
      <c r="U95" s="44">
        <v>3.35</v>
      </c>
      <c r="V95" s="44">
        <v>3.35</v>
      </c>
      <c r="W95" s="44">
        <v>3.35</v>
      </c>
      <c r="X95" s="44">
        <v>3.35</v>
      </c>
      <c r="Y95" s="44">
        <v>3.35</v>
      </c>
      <c r="Z95" s="44">
        <v>3.35</v>
      </c>
      <c r="AA95" s="44">
        <v>3.35</v>
      </c>
    </row>
    <row r="96" spans="1:27" ht="12.75" customHeight="1" outlineLevel="1" x14ac:dyDescent="0.2">
      <c r="A96" s="99" t="s">
        <v>326</v>
      </c>
      <c r="B96" s="63" t="s">
        <v>81</v>
      </c>
      <c r="C96" s="43" t="s">
        <v>79</v>
      </c>
      <c r="D96" s="44">
        <f>$D$11</f>
        <v>110.23</v>
      </c>
      <c r="E96" s="44">
        <f t="shared" ref="E96:AA96" si="53">$D$11</f>
        <v>110.23</v>
      </c>
      <c r="F96" s="44">
        <f t="shared" si="53"/>
        <v>110.23</v>
      </c>
      <c r="G96" s="44">
        <f t="shared" si="53"/>
        <v>110.23</v>
      </c>
      <c r="H96" s="44">
        <f t="shared" si="53"/>
        <v>110.23</v>
      </c>
      <c r="I96" s="44">
        <f t="shared" si="53"/>
        <v>110.23</v>
      </c>
      <c r="J96" s="44">
        <f t="shared" si="53"/>
        <v>110.23</v>
      </c>
      <c r="K96" s="44">
        <f t="shared" si="53"/>
        <v>110.23</v>
      </c>
      <c r="L96" s="44">
        <f t="shared" si="53"/>
        <v>110.23</v>
      </c>
      <c r="M96" s="44">
        <f t="shared" si="53"/>
        <v>110.23</v>
      </c>
      <c r="N96" s="44">
        <f t="shared" si="53"/>
        <v>110.23</v>
      </c>
      <c r="O96" s="44">
        <f t="shared" si="53"/>
        <v>110.23</v>
      </c>
      <c r="P96" s="44">
        <f t="shared" si="53"/>
        <v>110.23</v>
      </c>
      <c r="Q96" s="44">
        <f t="shared" si="53"/>
        <v>110.23</v>
      </c>
      <c r="R96" s="44">
        <f t="shared" si="53"/>
        <v>110.23</v>
      </c>
      <c r="S96" s="44">
        <f t="shared" si="53"/>
        <v>110.23</v>
      </c>
      <c r="T96" s="44">
        <f t="shared" si="53"/>
        <v>110.23</v>
      </c>
      <c r="U96" s="44">
        <f t="shared" si="53"/>
        <v>110.23</v>
      </c>
      <c r="V96" s="44">
        <f t="shared" si="53"/>
        <v>110.23</v>
      </c>
      <c r="W96" s="44">
        <f t="shared" si="53"/>
        <v>110.23</v>
      </c>
      <c r="X96" s="44">
        <f t="shared" si="53"/>
        <v>110.23</v>
      </c>
      <c r="Y96" s="44">
        <f t="shared" si="53"/>
        <v>110.23</v>
      </c>
      <c r="Z96" s="44">
        <f t="shared" si="53"/>
        <v>110.23</v>
      </c>
      <c r="AA96" s="44">
        <f t="shared" si="53"/>
        <v>110.23</v>
      </c>
    </row>
    <row r="97" spans="1:27" ht="12.75" customHeight="1" x14ac:dyDescent="0.2">
      <c r="A97" s="98" t="s">
        <v>327</v>
      </c>
      <c r="B97" s="28" t="str">
        <f>"19"&amp;"."&amp;$B$662&amp;"."&amp;$B$663</f>
        <v>19.12.2023</v>
      </c>
      <c r="C97" s="90" t="s">
        <v>76</v>
      </c>
      <c r="D97" s="91">
        <f>ROUND(((D98+D99+D101+D100)/1000),5)</f>
        <v>2.4014500000000001</v>
      </c>
      <c r="E97" s="91">
        <f>ROUND(((E98+E99+E101+E100)/1000),5)</f>
        <v>2.3241800000000001</v>
      </c>
      <c r="F97" s="91">
        <f>ROUND(((F98+F99+F101+F100)/1000),5)</f>
        <v>2.2969200000000001</v>
      </c>
      <c r="G97" s="91">
        <f t="shared" ref="G97:AA97" si="54">ROUND(((G98+G99+G101+G100)/1000),5)</f>
        <v>2.29664</v>
      </c>
      <c r="H97" s="91">
        <f t="shared" si="54"/>
        <v>2.30504</v>
      </c>
      <c r="I97" s="91">
        <f t="shared" si="54"/>
        <v>2.4482300000000001</v>
      </c>
      <c r="J97" s="91">
        <f t="shared" si="54"/>
        <v>2.6714899999999999</v>
      </c>
      <c r="K97" s="91">
        <f t="shared" si="54"/>
        <v>2.8860600000000001</v>
      </c>
      <c r="L97" s="91">
        <f t="shared" si="54"/>
        <v>3.1127099999999999</v>
      </c>
      <c r="M97" s="91">
        <f t="shared" si="54"/>
        <v>3.1579100000000002</v>
      </c>
      <c r="N97" s="91">
        <f t="shared" si="54"/>
        <v>3.1966399999999999</v>
      </c>
      <c r="O97" s="91">
        <f t="shared" si="54"/>
        <v>3.2220599999999999</v>
      </c>
      <c r="P97" s="91">
        <f t="shared" si="54"/>
        <v>3.2101999999999999</v>
      </c>
      <c r="Q97" s="91">
        <f t="shared" si="54"/>
        <v>3.2252200000000002</v>
      </c>
      <c r="R97" s="91">
        <f t="shared" si="54"/>
        <v>3.2244899999999999</v>
      </c>
      <c r="S97" s="91">
        <f t="shared" si="54"/>
        <v>3.19204</v>
      </c>
      <c r="T97" s="91">
        <f t="shared" si="54"/>
        <v>3.3036599999999998</v>
      </c>
      <c r="U97" s="91">
        <f t="shared" si="54"/>
        <v>3.22058</v>
      </c>
      <c r="V97" s="91">
        <f t="shared" si="54"/>
        <v>3.1915900000000001</v>
      </c>
      <c r="W97" s="91">
        <f t="shared" si="54"/>
        <v>3.1861899999999999</v>
      </c>
      <c r="X97" s="91">
        <f t="shared" si="54"/>
        <v>3.0828500000000001</v>
      </c>
      <c r="Y97" s="91">
        <f t="shared" si="54"/>
        <v>2.9148200000000002</v>
      </c>
      <c r="Z97" s="91">
        <f t="shared" si="54"/>
        <v>2.6791499999999999</v>
      </c>
      <c r="AA97" s="91">
        <f t="shared" si="54"/>
        <v>2.44252</v>
      </c>
    </row>
    <row r="98" spans="1:27" ht="12.75" customHeight="1" outlineLevel="1" x14ac:dyDescent="0.2">
      <c r="A98" s="99" t="s">
        <v>328</v>
      </c>
      <c r="B98" s="63" t="s">
        <v>238</v>
      </c>
      <c r="C98" s="43" t="s">
        <v>79</v>
      </c>
      <c r="D98" s="44">
        <v>1216.45</v>
      </c>
      <c r="E98" s="44">
        <v>1139.18</v>
      </c>
      <c r="F98" s="44">
        <v>1111.92</v>
      </c>
      <c r="G98" s="44">
        <v>1111.6400000000001</v>
      </c>
      <c r="H98" s="44">
        <v>1120.04</v>
      </c>
      <c r="I98" s="44">
        <v>1263.23</v>
      </c>
      <c r="J98" s="44">
        <v>1486.49</v>
      </c>
      <c r="K98" s="44">
        <v>1701.06</v>
      </c>
      <c r="L98" s="44">
        <v>1927.71</v>
      </c>
      <c r="M98" s="44">
        <v>1972.91</v>
      </c>
      <c r="N98" s="44">
        <v>2011.64</v>
      </c>
      <c r="O98" s="44">
        <v>2037.06</v>
      </c>
      <c r="P98" s="44">
        <v>2025.2</v>
      </c>
      <c r="Q98" s="44">
        <v>2040.22</v>
      </c>
      <c r="R98" s="44">
        <v>2039.49</v>
      </c>
      <c r="S98" s="44">
        <v>2007.04</v>
      </c>
      <c r="T98" s="44">
        <v>2118.66</v>
      </c>
      <c r="U98" s="44">
        <v>2035.58</v>
      </c>
      <c r="V98" s="44">
        <v>2006.59</v>
      </c>
      <c r="W98" s="44">
        <v>2001.19</v>
      </c>
      <c r="X98" s="44">
        <v>1897.85</v>
      </c>
      <c r="Y98" s="44">
        <v>1729.82</v>
      </c>
      <c r="Z98" s="44">
        <v>1494.15</v>
      </c>
      <c r="AA98" s="44">
        <v>1257.52</v>
      </c>
    </row>
    <row r="99" spans="1:27" ht="12.75" customHeight="1" outlineLevel="1" x14ac:dyDescent="0.2">
      <c r="A99" s="99" t="s">
        <v>329</v>
      </c>
      <c r="B99" s="63" t="s">
        <v>90</v>
      </c>
      <c r="C99" s="43" t="s">
        <v>79</v>
      </c>
      <c r="D99" s="44">
        <f>$D$9</f>
        <v>1071.42</v>
      </c>
      <c r="E99" s="44">
        <f t="shared" ref="E99:AA99" si="55">$D$9</f>
        <v>1071.42</v>
      </c>
      <c r="F99" s="44">
        <f t="shared" si="55"/>
        <v>1071.42</v>
      </c>
      <c r="G99" s="44">
        <f t="shared" si="55"/>
        <v>1071.42</v>
      </c>
      <c r="H99" s="44">
        <f t="shared" si="55"/>
        <v>1071.42</v>
      </c>
      <c r="I99" s="44">
        <f t="shared" si="55"/>
        <v>1071.42</v>
      </c>
      <c r="J99" s="44">
        <f t="shared" si="55"/>
        <v>1071.42</v>
      </c>
      <c r="K99" s="44">
        <f t="shared" si="55"/>
        <v>1071.42</v>
      </c>
      <c r="L99" s="44">
        <f t="shared" si="55"/>
        <v>1071.42</v>
      </c>
      <c r="M99" s="44">
        <f t="shared" si="55"/>
        <v>1071.42</v>
      </c>
      <c r="N99" s="44">
        <f t="shared" si="55"/>
        <v>1071.42</v>
      </c>
      <c r="O99" s="44">
        <f t="shared" si="55"/>
        <v>1071.42</v>
      </c>
      <c r="P99" s="44">
        <f t="shared" si="55"/>
        <v>1071.42</v>
      </c>
      <c r="Q99" s="44">
        <f t="shared" si="55"/>
        <v>1071.42</v>
      </c>
      <c r="R99" s="44">
        <f t="shared" si="55"/>
        <v>1071.42</v>
      </c>
      <c r="S99" s="44">
        <f t="shared" si="55"/>
        <v>1071.42</v>
      </c>
      <c r="T99" s="44">
        <f t="shared" si="55"/>
        <v>1071.42</v>
      </c>
      <c r="U99" s="44">
        <f t="shared" si="55"/>
        <v>1071.42</v>
      </c>
      <c r="V99" s="44">
        <f t="shared" si="55"/>
        <v>1071.42</v>
      </c>
      <c r="W99" s="44">
        <f t="shared" si="55"/>
        <v>1071.42</v>
      </c>
      <c r="X99" s="44">
        <f t="shared" si="55"/>
        <v>1071.42</v>
      </c>
      <c r="Y99" s="44">
        <f t="shared" si="55"/>
        <v>1071.42</v>
      </c>
      <c r="Z99" s="44">
        <f t="shared" si="55"/>
        <v>1071.42</v>
      </c>
      <c r="AA99" s="44">
        <f t="shared" si="55"/>
        <v>1071.42</v>
      </c>
    </row>
    <row r="100" spans="1:27" ht="12.75" customHeight="1" outlineLevel="1" x14ac:dyDescent="0.2">
      <c r="A100" s="99" t="s">
        <v>330</v>
      </c>
      <c r="B100" s="63" t="s">
        <v>83</v>
      </c>
      <c r="C100" s="43" t="s">
        <v>79</v>
      </c>
      <c r="D100" s="44">
        <v>3.35</v>
      </c>
      <c r="E100" s="44">
        <v>3.35</v>
      </c>
      <c r="F100" s="44">
        <v>3.35</v>
      </c>
      <c r="G100" s="44">
        <v>3.35</v>
      </c>
      <c r="H100" s="44">
        <v>3.35</v>
      </c>
      <c r="I100" s="44">
        <v>3.35</v>
      </c>
      <c r="J100" s="44">
        <v>3.35</v>
      </c>
      <c r="K100" s="44">
        <v>3.35</v>
      </c>
      <c r="L100" s="44">
        <v>3.35</v>
      </c>
      <c r="M100" s="44">
        <v>3.35</v>
      </c>
      <c r="N100" s="44">
        <v>3.35</v>
      </c>
      <c r="O100" s="44">
        <v>3.35</v>
      </c>
      <c r="P100" s="44">
        <v>3.35</v>
      </c>
      <c r="Q100" s="44">
        <v>3.35</v>
      </c>
      <c r="R100" s="44">
        <v>3.35</v>
      </c>
      <c r="S100" s="44">
        <v>3.35</v>
      </c>
      <c r="T100" s="44">
        <v>3.35</v>
      </c>
      <c r="U100" s="44">
        <v>3.35</v>
      </c>
      <c r="V100" s="44">
        <v>3.35</v>
      </c>
      <c r="W100" s="44">
        <v>3.35</v>
      </c>
      <c r="X100" s="44">
        <v>3.35</v>
      </c>
      <c r="Y100" s="44">
        <v>3.35</v>
      </c>
      <c r="Z100" s="44">
        <v>3.35</v>
      </c>
      <c r="AA100" s="44">
        <v>3.35</v>
      </c>
    </row>
    <row r="101" spans="1:27" ht="12.75" customHeight="1" outlineLevel="1" x14ac:dyDescent="0.2">
      <c r="A101" s="99" t="s">
        <v>331</v>
      </c>
      <c r="B101" s="63" t="s">
        <v>81</v>
      </c>
      <c r="C101" s="43" t="s">
        <v>79</v>
      </c>
      <c r="D101" s="44">
        <f>$D$11</f>
        <v>110.23</v>
      </c>
      <c r="E101" s="44">
        <f t="shared" ref="E101:AA101" si="56">$D$11</f>
        <v>110.23</v>
      </c>
      <c r="F101" s="44">
        <f t="shared" si="56"/>
        <v>110.23</v>
      </c>
      <c r="G101" s="44">
        <f t="shared" si="56"/>
        <v>110.23</v>
      </c>
      <c r="H101" s="44">
        <f t="shared" si="56"/>
        <v>110.23</v>
      </c>
      <c r="I101" s="44">
        <f t="shared" si="56"/>
        <v>110.23</v>
      </c>
      <c r="J101" s="44">
        <f t="shared" si="56"/>
        <v>110.23</v>
      </c>
      <c r="K101" s="44">
        <f t="shared" si="56"/>
        <v>110.23</v>
      </c>
      <c r="L101" s="44">
        <f t="shared" si="56"/>
        <v>110.23</v>
      </c>
      <c r="M101" s="44">
        <f t="shared" si="56"/>
        <v>110.23</v>
      </c>
      <c r="N101" s="44">
        <f t="shared" si="56"/>
        <v>110.23</v>
      </c>
      <c r="O101" s="44">
        <f t="shared" si="56"/>
        <v>110.23</v>
      </c>
      <c r="P101" s="44">
        <f t="shared" si="56"/>
        <v>110.23</v>
      </c>
      <c r="Q101" s="44">
        <f t="shared" si="56"/>
        <v>110.23</v>
      </c>
      <c r="R101" s="44">
        <f t="shared" si="56"/>
        <v>110.23</v>
      </c>
      <c r="S101" s="44">
        <f t="shared" si="56"/>
        <v>110.23</v>
      </c>
      <c r="T101" s="44">
        <f t="shared" si="56"/>
        <v>110.23</v>
      </c>
      <c r="U101" s="44">
        <f t="shared" si="56"/>
        <v>110.23</v>
      </c>
      <c r="V101" s="44">
        <f t="shared" si="56"/>
        <v>110.23</v>
      </c>
      <c r="W101" s="44">
        <f t="shared" si="56"/>
        <v>110.23</v>
      </c>
      <c r="X101" s="44">
        <f t="shared" si="56"/>
        <v>110.23</v>
      </c>
      <c r="Y101" s="44">
        <f t="shared" si="56"/>
        <v>110.23</v>
      </c>
      <c r="Z101" s="44">
        <f t="shared" si="56"/>
        <v>110.23</v>
      </c>
      <c r="AA101" s="44">
        <f t="shared" si="56"/>
        <v>110.23</v>
      </c>
    </row>
    <row r="102" spans="1:27" ht="12.75" customHeight="1" x14ac:dyDescent="0.2">
      <c r="A102" s="98" t="s">
        <v>332</v>
      </c>
      <c r="B102" s="28" t="str">
        <f>"20"&amp;"."&amp;$B$662&amp;"."&amp;$B$663</f>
        <v>20.12.2023</v>
      </c>
      <c r="C102" s="90" t="s">
        <v>76</v>
      </c>
      <c r="D102" s="91">
        <f>ROUND(((D103+D104+D106+D105)/1000),5)</f>
        <v>2.4524900000000001</v>
      </c>
      <c r="E102" s="91">
        <f>ROUND(((E103+E104+E106+E105)/1000),5)</f>
        <v>2.4043299999999999</v>
      </c>
      <c r="F102" s="91">
        <f>ROUND(((F103+F104+F106+F105)/1000),5)</f>
        <v>2.3459699999999999</v>
      </c>
      <c r="G102" s="91">
        <f t="shared" ref="G102:AA102" si="57">ROUND(((G103+G104+G106+G105)/1000),5)</f>
        <v>2.3400500000000002</v>
      </c>
      <c r="H102" s="91">
        <f t="shared" si="57"/>
        <v>2.4167700000000001</v>
      </c>
      <c r="I102" s="91">
        <f t="shared" si="57"/>
        <v>2.46408</v>
      </c>
      <c r="J102" s="91">
        <f t="shared" si="57"/>
        <v>2.6819000000000002</v>
      </c>
      <c r="K102" s="91">
        <f t="shared" si="57"/>
        <v>2.8735400000000002</v>
      </c>
      <c r="L102" s="91">
        <f t="shared" si="57"/>
        <v>3.14446</v>
      </c>
      <c r="M102" s="91">
        <f t="shared" si="57"/>
        <v>3.1670699999999998</v>
      </c>
      <c r="N102" s="91">
        <f t="shared" si="57"/>
        <v>3.16865</v>
      </c>
      <c r="O102" s="91">
        <f t="shared" si="57"/>
        <v>3.2679999999999998</v>
      </c>
      <c r="P102" s="91">
        <f t="shared" si="57"/>
        <v>3.2120199999999999</v>
      </c>
      <c r="Q102" s="91">
        <f t="shared" si="57"/>
        <v>3.2315200000000002</v>
      </c>
      <c r="R102" s="91">
        <f t="shared" si="57"/>
        <v>3.21157</v>
      </c>
      <c r="S102" s="91">
        <f t="shared" si="57"/>
        <v>3.1623399999999999</v>
      </c>
      <c r="T102" s="91">
        <f t="shared" si="57"/>
        <v>3.10649</v>
      </c>
      <c r="U102" s="91">
        <f t="shared" si="57"/>
        <v>3.1098599999999998</v>
      </c>
      <c r="V102" s="91">
        <f t="shared" si="57"/>
        <v>3.1600899999999998</v>
      </c>
      <c r="W102" s="91">
        <f t="shared" si="57"/>
        <v>3.1606900000000002</v>
      </c>
      <c r="X102" s="91">
        <f t="shared" si="57"/>
        <v>2.9818199999999999</v>
      </c>
      <c r="Y102" s="91">
        <f t="shared" si="57"/>
        <v>2.8402599999999998</v>
      </c>
      <c r="Z102" s="91">
        <f t="shared" si="57"/>
        <v>2.6865100000000002</v>
      </c>
      <c r="AA102" s="91">
        <f t="shared" si="57"/>
        <v>2.4516100000000001</v>
      </c>
    </row>
    <row r="103" spans="1:27" ht="12.75" customHeight="1" outlineLevel="1" x14ac:dyDescent="0.2">
      <c r="A103" s="99" t="s">
        <v>333</v>
      </c>
      <c r="B103" s="63" t="s">
        <v>238</v>
      </c>
      <c r="C103" s="43" t="s">
        <v>79</v>
      </c>
      <c r="D103" s="44">
        <v>1267.49</v>
      </c>
      <c r="E103" s="44">
        <v>1219.33</v>
      </c>
      <c r="F103" s="44">
        <v>1160.97</v>
      </c>
      <c r="G103" s="44">
        <v>1155.05</v>
      </c>
      <c r="H103" s="44">
        <v>1231.77</v>
      </c>
      <c r="I103" s="44">
        <v>1279.08</v>
      </c>
      <c r="J103" s="44">
        <v>1496.9</v>
      </c>
      <c r="K103" s="44">
        <v>1688.54</v>
      </c>
      <c r="L103" s="44">
        <v>1959.46</v>
      </c>
      <c r="M103" s="44">
        <v>1982.07</v>
      </c>
      <c r="N103" s="44">
        <v>1983.65</v>
      </c>
      <c r="O103" s="44">
        <v>2083</v>
      </c>
      <c r="P103" s="44">
        <v>2027.02</v>
      </c>
      <c r="Q103" s="44">
        <v>2046.52</v>
      </c>
      <c r="R103" s="44">
        <v>2026.57</v>
      </c>
      <c r="S103" s="44">
        <v>1977.34</v>
      </c>
      <c r="T103" s="44">
        <v>1921.49</v>
      </c>
      <c r="U103" s="44">
        <v>1924.86</v>
      </c>
      <c r="V103" s="44">
        <v>1975.09</v>
      </c>
      <c r="W103" s="44">
        <v>1975.69</v>
      </c>
      <c r="X103" s="44">
        <v>1796.82</v>
      </c>
      <c r="Y103" s="44">
        <v>1655.26</v>
      </c>
      <c r="Z103" s="44">
        <v>1501.51</v>
      </c>
      <c r="AA103" s="44">
        <v>1266.6099999999999</v>
      </c>
    </row>
    <row r="104" spans="1:27" ht="12.75" customHeight="1" outlineLevel="1" x14ac:dyDescent="0.2">
      <c r="A104" s="99" t="s">
        <v>334</v>
      </c>
      <c r="B104" s="63" t="s">
        <v>90</v>
      </c>
      <c r="C104" s="43" t="s">
        <v>79</v>
      </c>
      <c r="D104" s="44">
        <f>$D$9</f>
        <v>1071.42</v>
      </c>
      <c r="E104" s="44">
        <f t="shared" ref="E104:AA104" si="58">$D$9</f>
        <v>1071.42</v>
      </c>
      <c r="F104" s="44">
        <f t="shared" si="58"/>
        <v>1071.42</v>
      </c>
      <c r="G104" s="44">
        <f t="shared" si="58"/>
        <v>1071.42</v>
      </c>
      <c r="H104" s="44">
        <f t="shared" si="58"/>
        <v>1071.42</v>
      </c>
      <c r="I104" s="44">
        <f t="shared" si="58"/>
        <v>1071.42</v>
      </c>
      <c r="J104" s="44">
        <f t="shared" si="58"/>
        <v>1071.42</v>
      </c>
      <c r="K104" s="44">
        <f t="shared" si="58"/>
        <v>1071.42</v>
      </c>
      <c r="L104" s="44">
        <f t="shared" si="58"/>
        <v>1071.42</v>
      </c>
      <c r="M104" s="44">
        <f t="shared" si="58"/>
        <v>1071.42</v>
      </c>
      <c r="N104" s="44">
        <f t="shared" si="58"/>
        <v>1071.42</v>
      </c>
      <c r="O104" s="44">
        <f t="shared" si="58"/>
        <v>1071.42</v>
      </c>
      <c r="P104" s="44">
        <f t="shared" si="58"/>
        <v>1071.42</v>
      </c>
      <c r="Q104" s="44">
        <f t="shared" si="58"/>
        <v>1071.42</v>
      </c>
      <c r="R104" s="44">
        <f t="shared" si="58"/>
        <v>1071.42</v>
      </c>
      <c r="S104" s="44">
        <f t="shared" si="58"/>
        <v>1071.42</v>
      </c>
      <c r="T104" s="44">
        <f t="shared" si="58"/>
        <v>1071.42</v>
      </c>
      <c r="U104" s="44">
        <f t="shared" si="58"/>
        <v>1071.42</v>
      </c>
      <c r="V104" s="44">
        <f t="shared" si="58"/>
        <v>1071.42</v>
      </c>
      <c r="W104" s="44">
        <f t="shared" si="58"/>
        <v>1071.42</v>
      </c>
      <c r="X104" s="44">
        <f t="shared" si="58"/>
        <v>1071.42</v>
      </c>
      <c r="Y104" s="44">
        <f t="shared" si="58"/>
        <v>1071.42</v>
      </c>
      <c r="Z104" s="44">
        <f t="shared" si="58"/>
        <v>1071.42</v>
      </c>
      <c r="AA104" s="44">
        <f t="shared" si="58"/>
        <v>1071.42</v>
      </c>
    </row>
    <row r="105" spans="1:27" ht="12.75" customHeight="1" outlineLevel="1" x14ac:dyDescent="0.2">
      <c r="A105" s="99" t="s">
        <v>335</v>
      </c>
      <c r="B105" s="63" t="s">
        <v>83</v>
      </c>
      <c r="C105" s="43" t="s">
        <v>79</v>
      </c>
      <c r="D105" s="44">
        <v>3.35</v>
      </c>
      <c r="E105" s="44">
        <v>3.35</v>
      </c>
      <c r="F105" s="44">
        <v>3.35</v>
      </c>
      <c r="G105" s="44">
        <v>3.35</v>
      </c>
      <c r="H105" s="44">
        <v>3.35</v>
      </c>
      <c r="I105" s="44">
        <v>3.35</v>
      </c>
      <c r="J105" s="44">
        <v>3.35</v>
      </c>
      <c r="K105" s="44">
        <v>3.35</v>
      </c>
      <c r="L105" s="44">
        <v>3.35</v>
      </c>
      <c r="M105" s="44">
        <v>3.35</v>
      </c>
      <c r="N105" s="44">
        <v>3.35</v>
      </c>
      <c r="O105" s="44">
        <v>3.35</v>
      </c>
      <c r="P105" s="44">
        <v>3.35</v>
      </c>
      <c r="Q105" s="44">
        <v>3.35</v>
      </c>
      <c r="R105" s="44">
        <v>3.35</v>
      </c>
      <c r="S105" s="44">
        <v>3.35</v>
      </c>
      <c r="T105" s="44">
        <v>3.35</v>
      </c>
      <c r="U105" s="44">
        <v>3.35</v>
      </c>
      <c r="V105" s="44">
        <v>3.35</v>
      </c>
      <c r="W105" s="44">
        <v>3.35</v>
      </c>
      <c r="X105" s="44">
        <v>3.35</v>
      </c>
      <c r="Y105" s="44">
        <v>3.35</v>
      </c>
      <c r="Z105" s="44">
        <v>3.35</v>
      </c>
      <c r="AA105" s="44">
        <v>3.35</v>
      </c>
    </row>
    <row r="106" spans="1:27" ht="12.75" customHeight="1" outlineLevel="1" x14ac:dyDescent="0.2">
      <c r="A106" s="99" t="s">
        <v>336</v>
      </c>
      <c r="B106" s="63" t="s">
        <v>81</v>
      </c>
      <c r="C106" s="43" t="s">
        <v>79</v>
      </c>
      <c r="D106" s="44">
        <f>$D$11</f>
        <v>110.23</v>
      </c>
      <c r="E106" s="44">
        <f t="shared" ref="E106:AA106" si="59">$D$11</f>
        <v>110.23</v>
      </c>
      <c r="F106" s="44">
        <f t="shared" si="59"/>
        <v>110.23</v>
      </c>
      <c r="G106" s="44">
        <f t="shared" si="59"/>
        <v>110.23</v>
      </c>
      <c r="H106" s="44">
        <f t="shared" si="59"/>
        <v>110.23</v>
      </c>
      <c r="I106" s="44">
        <f t="shared" si="59"/>
        <v>110.23</v>
      </c>
      <c r="J106" s="44">
        <f t="shared" si="59"/>
        <v>110.23</v>
      </c>
      <c r="K106" s="44">
        <f t="shared" si="59"/>
        <v>110.23</v>
      </c>
      <c r="L106" s="44">
        <f t="shared" si="59"/>
        <v>110.23</v>
      </c>
      <c r="M106" s="44">
        <f t="shared" si="59"/>
        <v>110.23</v>
      </c>
      <c r="N106" s="44">
        <f t="shared" si="59"/>
        <v>110.23</v>
      </c>
      <c r="O106" s="44">
        <f t="shared" si="59"/>
        <v>110.23</v>
      </c>
      <c r="P106" s="44">
        <f t="shared" si="59"/>
        <v>110.23</v>
      </c>
      <c r="Q106" s="44">
        <f t="shared" si="59"/>
        <v>110.23</v>
      </c>
      <c r="R106" s="44">
        <f t="shared" si="59"/>
        <v>110.23</v>
      </c>
      <c r="S106" s="44">
        <f t="shared" si="59"/>
        <v>110.23</v>
      </c>
      <c r="T106" s="44">
        <f t="shared" si="59"/>
        <v>110.23</v>
      </c>
      <c r="U106" s="44">
        <f t="shared" si="59"/>
        <v>110.23</v>
      </c>
      <c r="V106" s="44">
        <f t="shared" si="59"/>
        <v>110.23</v>
      </c>
      <c r="W106" s="44">
        <f t="shared" si="59"/>
        <v>110.23</v>
      </c>
      <c r="X106" s="44">
        <f t="shared" si="59"/>
        <v>110.23</v>
      </c>
      <c r="Y106" s="44">
        <f t="shared" si="59"/>
        <v>110.23</v>
      </c>
      <c r="Z106" s="44">
        <f t="shared" si="59"/>
        <v>110.23</v>
      </c>
      <c r="AA106" s="44">
        <f t="shared" si="59"/>
        <v>110.23</v>
      </c>
    </row>
    <row r="107" spans="1:27" ht="12.75" customHeight="1" x14ac:dyDescent="0.2">
      <c r="A107" s="98" t="s">
        <v>337</v>
      </c>
      <c r="B107" s="28" t="str">
        <f>"21"&amp;"."&amp;$B$662&amp;"."&amp;$B$663</f>
        <v>21.12.2023</v>
      </c>
      <c r="C107" s="90" t="s">
        <v>76</v>
      </c>
      <c r="D107" s="91">
        <f>ROUND(((D108+D109+D111+D110)/1000),5)</f>
        <v>2.4513500000000001</v>
      </c>
      <c r="E107" s="91">
        <f>ROUND(((E108+E109+E111+E110)/1000),5)</f>
        <v>2.4027699999999999</v>
      </c>
      <c r="F107" s="91">
        <f>ROUND(((F108+F109+F111+F110)/1000),5)</f>
        <v>2.3871699999999998</v>
      </c>
      <c r="G107" s="91">
        <f t="shared" ref="G107:AA107" si="60">ROUND(((G108+G109+G111+G110)/1000),5)</f>
        <v>2.39575</v>
      </c>
      <c r="H107" s="91">
        <f t="shared" si="60"/>
        <v>2.4405899999999998</v>
      </c>
      <c r="I107" s="91">
        <f t="shared" si="60"/>
        <v>2.5307499999999998</v>
      </c>
      <c r="J107" s="91">
        <f t="shared" si="60"/>
        <v>2.6783999999999999</v>
      </c>
      <c r="K107" s="91">
        <f t="shared" si="60"/>
        <v>2.9903599999999999</v>
      </c>
      <c r="L107" s="91">
        <f t="shared" si="60"/>
        <v>3.1486399999999999</v>
      </c>
      <c r="M107" s="91">
        <f t="shared" si="60"/>
        <v>3.1441499999999998</v>
      </c>
      <c r="N107" s="91">
        <f t="shared" si="60"/>
        <v>3.1668099999999999</v>
      </c>
      <c r="O107" s="91">
        <f t="shared" si="60"/>
        <v>3.2535099999999999</v>
      </c>
      <c r="P107" s="91">
        <f t="shared" si="60"/>
        <v>3.2208899999999998</v>
      </c>
      <c r="Q107" s="91">
        <f t="shared" si="60"/>
        <v>3.2553899999999998</v>
      </c>
      <c r="R107" s="91">
        <f t="shared" si="60"/>
        <v>3.2403499999999998</v>
      </c>
      <c r="S107" s="91">
        <f t="shared" si="60"/>
        <v>3.19563</v>
      </c>
      <c r="T107" s="91">
        <f t="shared" si="60"/>
        <v>3.2099299999999999</v>
      </c>
      <c r="U107" s="91">
        <f t="shared" si="60"/>
        <v>3.1984400000000002</v>
      </c>
      <c r="V107" s="91">
        <f t="shared" si="60"/>
        <v>3.1888200000000002</v>
      </c>
      <c r="W107" s="91">
        <f t="shared" si="60"/>
        <v>3.1935799999999999</v>
      </c>
      <c r="X107" s="91">
        <f t="shared" si="60"/>
        <v>3.0937100000000002</v>
      </c>
      <c r="Y107" s="91">
        <f t="shared" si="60"/>
        <v>2.9015200000000001</v>
      </c>
      <c r="Z107" s="91">
        <f t="shared" si="60"/>
        <v>2.7121</v>
      </c>
      <c r="AA107" s="91">
        <f t="shared" si="60"/>
        <v>2.4842499999999998</v>
      </c>
    </row>
    <row r="108" spans="1:27" ht="12.75" customHeight="1" outlineLevel="1" x14ac:dyDescent="0.2">
      <c r="A108" s="99" t="s">
        <v>338</v>
      </c>
      <c r="B108" s="63" t="s">
        <v>238</v>
      </c>
      <c r="C108" s="43" t="s">
        <v>79</v>
      </c>
      <c r="D108" s="44">
        <v>1266.3499999999999</v>
      </c>
      <c r="E108" s="44">
        <v>1217.77</v>
      </c>
      <c r="F108" s="44">
        <v>1202.17</v>
      </c>
      <c r="G108" s="44">
        <v>1210.75</v>
      </c>
      <c r="H108" s="44">
        <v>1255.5899999999999</v>
      </c>
      <c r="I108" s="44">
        <v>1345.75</v>
      </c>
      <c r="J108" s="44">
        <v>1493.4</v>
      </c>
      <c r="K108" s="44">
        <v>1805.36</v>
      </c>
      <c r="L108" s="44">
        <v>1963.64</v>
      </c>
      <c r="M108" s="44">
        <v>1959.15</v>
      </c>
      <c r="N108" s="44">
        <v>1981.81</v>
      </c>
      <c r="O108" s="44">
        <v>2068.5100000000002</v>
      </c>
      <c r="P108" s="44">
        <v>2035.89</v>
      </c>
      <c r="Q108" s="44">
        <v>2070.39</v>
      </c>
      <c r="R108" s="44">
        <v>2055.35</v>
      </c>
      <c r="S108" s="44">
        <v>2010.63</v>
      </c>
      <c r="T108" s="44">
        <v>2024.93</v>
      </c>
      <c r="U108" s="44">
        <v>2013.44</v>
      </c>
      <c r="V108" s="44">
        <v>2003.82</v>
      </c>
      <c r="W108" s="44">
        <v>2008.58</v>
      </c>
      <c r="X108" s="44">
        <v>1908.71</v>
      </c>
      <c r="Y108" s="44">
        <v>1716.52</v>
      </c>
      <c r="Z108" s="44">
        <v>1527.1</v>
      </c>
      <c r="AA108" s="44">
        <v>1299.25</v>
      </c>
    </row>
    <row r="109" spans="1:27" ht="12.75" customHeight="1" outlineLevel="1" x14ac:dyDescent="0.2">
      <c r="A109" s="99" t="s">
        <v>339</v>
      </c>
      <c r="B109" s="63" t="s">
        <v>90</v>
      </c>
      <c r="C109" s="43" t="s">
        <v>79</v>
      </c>
      <c r="D109" s="44">
        <f>$D$9</f>
        <v>1071.42</v>
      </c>
      <c r="E109" s="44">
        <f t="shared" ref="E109:AA109" si="61">$D$9</f>
        <v>1071.42</v>
      </c>
      <c r="F109" s="44">
        <f t="shared" si="61"/>
        <v>1071.42</v>
      </c>
      <c r="G109" s="44">
        <f t="shared" si="61"/>
        <v>1071.42</v>
      </c>
      <c r="H109" s="44">
        <f t="shared" si="61"/>
        <v>1071.42</v>
      </c>
      <c r="I109" s="44">
        <f t="shared" si="61"/>
        <v>1071.42</v>
      </c>
      <c r="J109" s="44">
        <f t="shared" si="61"/>
        <v>1071.42</v>
      </c>
      <c r="K109" s="44">
        <f t="shared" si="61"/>
        <v>1071.42</v>
      </c>
      <c r="L109" s="44">
        <f t="shared" si="61"/>
        <v>1071.42</v>
      </c>
      <c r="M109" s="44">
        <f t="shared" si="61"/>
        <v>1071.42</v>
      </c>
      <c r="N109" s="44">
        <f t="shared" si="61"/>
        <v>1071.42</v>
      </c>
      <c r="O109" s="44">
        <f t="shared" si="61"/>
        <v>1071.42</v>
      </c>
      <c r="P109" s="44">
        <f t="shared" si="61"/>
        <v>1071.42</v>
      </c>
      <c r="Q109" s="44">
        <f t="shared" si="61"/>
        <v>1071.42</v>
      </c>
      <c r="R109" s="44">
        <f t="shared" si="61"/>
        <v>1071.42</v>
      </c>
      <c r="S109" s="44">
        <f t="shared" si="61"/>
        <v>1071.42</v>
      </c>
      <c r="T109" s="44">
        <f t="shared" si="61"/>
        <v>1071.42</v>
      </c>
      <c r="U109" s="44">
        <f t="shared" si="61"/>
        <v>1071.42</v>
      </c>
      <c r="V109" s="44">
        <f t="shared" si="61"/>
        <v>1071.42</v>
      </c>
      <c r="W109" s="44">
        <f t="shared" si="61"/>
        <v>1071.42</v>
      </c>
      <c r="X109" s="44">
        <f t="shared" si="61"/>
        <v>1071.42</v>
      </c>
      <c r="Y109" s="44">
        <f t="shared" si="61"/>
        <v>1071.42</v>
      </c>
      <c r="Z109" s="44">
        <f t="shared" si="61"/>
        <v>1071.42</v>
      </c>
      <c r="AA109" s="44">
        <f t="shared" si="61"/>
        <v>1071.42</v>
      </c>
    </row>
    <row r="110" spans="1:27" ht="12.75" customHeight="1" outlineLevel="1" x14ac:dyDescent="0.2">
      <c r="A110" s="99" t="s">
        <v>340</v>
      </c>
      <c r="B110" s="63" t="s">
        <v>83</v>
      </c>
      <c r="C110" s="43" t="s">
        <v>79</v>
      </c>
      <c r="D110" s="44">
        <v>3.35</v>
      </c>
      <c r="E110" s="44">
        <v>3.35</v>
      </c>
      <c r="F110" s="44">
        <v>3.35</v>
      </c>
      <c r="G110" s="44">
        <v>3.35</v>
      </c>
      <c r="H110" s="44">
        <v>3.35</v>
      </c>
      <c r="I110" s="44">
        <v>3.35</v>
      </c>
      <c r="J110" s="44">
        <v>3.35</v>
      </c>
      <c r="K110" s="44">
        <v>3.35</v>
      </c>
      <c r="L110" s="44">
        <v>3.35</v>
      </c>
      <c r="M110" s="44">
        <v>3.35</v>
      </c>
      <c r="N110" s="44">
        <v>3.35</v>
      </c>
      <c r="O110" s="44">
        <v>3.35</v>
      </c>
      <c r="P110" s="44">
        <v>3.35</v>
      </c>
      <c r="Q110" s="44">
        <v>3.35</v>
      </c>
      <c r="R110" s="44">
        <v>3.35</v>
      </c>
      <c r="S110" s="44">
        <v>3.35</v>
      </c>
      <c r="T110" s="44">
        <v>3.35</v>
      </c>
      <c r="U110" s="44">
        <v>3.35</v>
      </c>
      <c r="V110" s="44">
        <v>3.35</v>
      </c>
      <c r="W110" s="44">
        <v>3.35</v>
      </c>
      <c r="X110" s="44">
        <v>3.35</v>
      </c>
      <c r="Y110" s="44">
        <v>3.35</v>
      </c>
      <c r="Z110" s="44">
        <v>3.35</v>
      </c>
      <c r="AA110" s="44">
        <v>3.35</v>
      </c>
    </row>
    <row r="111" spans="1:27" ht="12.75" customHeight="1" outlineLevel="1" x14ac:dyDescent="0.2">
      <c r="A111" s="99" t="s">
        <v>341</v>
      </c>
      <c r="B111" s="63" t="s">
        <v>81</v>
      </c>
      <c r="C111" s="43" t="s">
        <v>79</v>
      </c>
      <c r="D111" s="44">
        <f>$D$11</f>
        <v>110.23</v>
      </c>
      <c r="E111" s="44">
        <f t="shared" ref="E111:AA111" si="62">$D$11</f>
        <v>110.23</v>
      </c>
      <c r="F111" s="44">
        <f t="shared" si="62"/>
        <v>110.23</v>
      </c>
      <c r="G111" s="44">
        <f t="shared" si="62"/>
        <v>110.23</v>
      </c>
      <c r="H111" s="44">
        <f t="shared" si="62"/>
        <v>110.23</v>
      </c>
      <c r="I111" s="44">
        <f t="shared" si="62"/>
        <v>110.23</v>
      </c>
      <c r="J111" s="44">
        <f t="shared" si="62"/>
        <v>110.23</v>
      </c>
      <c r="K111" s="44">
        <f t="shared" si="62"/>
        <v>110.23</v>
      </c>
      <c r="L111" s="44">
        <f t="shared" si="62"/>
        <v>110.23</v>
      </c>
      <c r="M111" s="44">
        <f t="shared" si="62"/>
        <v>110.23</v>
      </c>
      <c r="N111" s="44">
        <f t="shared" si="62"/>
        <v>110.23</v>
      </c>
      <c r="O111" s="44">
        <f t="shared" si="62"/>
        <v>110.23</v>
      </c>
      <c r="P111" s="44">
        <f t="shared" si="62"/>
        <v>110.23</v>
      </c>
      <c r="Q111" s="44">
        <f t="shared" si="62"/>
        <v>110.23</v>
      </c>
      <c r="R111" s="44">
        <f t="shared" si="62"/>
        <v>110.23</v>
      </c>
      <c r="S111" s="44">
        <f t="shared" si="62"/>
        <v>110.23</v>
      </c>
      <c r="T111" s="44">
        <f t="shared" si="62"/>
        <v>110.23</v>
      </c>
      <c r="U111" s="44">
        <f t="shared" si="62"/>
        <v>110.23</v>
      </c>
      <c r="V111" s="44">
        <f t="shared" si="62"/>
        <v>110.23</v>
      </c>
      <c r="W111" s="44">
        <f t="shared" si="62"/>
        <v>110.23</v>
      </c>
      <c r="X111" s="44">
        <f t="shared" si="62"/>
        <v>110.23</v>
      </c>
      <c r="Y111" s="44">
        <f t="shared" si="62"/>
        <v>110.23</v>
      </c>
      <c r="Z111" s="44">
        <f t="shared" si="62"/>
        <v>110.23</v>
      </c>
      <c r="AA111" s="44">
        <f t="shared" si="62"/>
        <v>110.23</v>
      </c>
    </row>
    <row r="112" spans="1:27" ht="12.75" customHeight="1" x14ac:dyDescent="0.2">
      <c r="A112" s="98" t="s">
        <v>342</v>
      </c>
      <c r="B112" s="28" t="str">
        <f>"22"&amp;"."&amp;$B$662&amp;"."&amp;$B$663</f>
        <v>22.12.2023</v>
      </c>
      <c r="C112" s="90" t="s">
        <v>76</v>
      </c>
      <c r="D112" s="91">
        <f>ROUND(((D113+D114+D116+D115)/1000),5)</f>
        <v>2.4525700000000001</v>
      </c>
      <c r="E112" s="91">
        <f>ROUND(((E113+E114+E116+E115)/1000),5)</f>
        <v>2.3935900000000001</v>
      </c>
      <c r="F112" s="91">
        <f>ROUND(((F113+F114+F116+F115)/1000),5)</f>
        <v>2.3538600000000001</v>
      </c>
      <c r="G112" s="91">
        <f t="shared" ref="G112:AA112" si="63">ROUND(((G113+G114+G116+G115)/1000),5)</f>
        <v>2.3891499999999999</v>
      </c>
      <c r="H112" s="91">
        <f t="shared" si="63"/>
        <v>2.4247800000000002</v>
      </c>
      <c r="I112" s="91">
        <f t="shared" si="63"/>
        <v>2.49762</v>
      </c>
      <c r="J112" s="91">
        <f t="shared" si="63"/>
        <v>2.6870500000000002</v>
      </c>
      <c r="K112" s="91">
        <f t="shared" si="63"/>
        <v>3.0541299999999998</v>
      </c>
      <c r="L112" s="91">
        <f t="shared" si="63"/>
        <v>3.1949299999999998</v>
      </c>
      <c r="M112" s="91">
        <f t="shared" si="63"/>
        <v>3.2702900000000001</v>
      </c>
      <c r="N112" s="91">
        <f t="shared" si="63"/>
        <v>3.2865099999999998</v>
      </c>
      <c r="O112" s="91">
        <f t="shared" si="63"/>
        <v>3.3108399999999998</v>
      </c>
      <c r="P112" s="91">
        <f t="shared" si="63"/>
        <v>3.2939400000000001</v>
      </c>
      <c r="Q112" s="91">
        <f t="shared" si="63"/>
        <v>3.3111600000000001</v>
      </c>
      <c r="R112" s="91">
        <f t="shared" si="63"/>
        <v>3.3042199999999999</v>
      </c>
      <c r="S112" s="91">
        <f t="shared" si="63"/>
        <v>3.2677</v>
      </c>
      <c r="T112" s="91">
        <f t="shared" si="63"/>
        <v>3.2809499999999998</v>
      </c>
      <c r="U112" s="91">
        <f t="shared" si="63"/>
        <v>3.29644</v>
      </c>
      <c r="V112" s="91">
        <f t="shared" si="63"/>
        <v>3.2757000000000001</v>
      </c>
      <c r="W112" s="91">
        <f t="shared" si="63"/>
        <v>3.2732600000000001</v>
      </c>
      <c r="X112" s="91">
        <f t="shared" si="63"/>
        <v>3.1682899999999998</v>
      </c>
      <c r="Y112" s="91">
        <f t="shared" si="63"/>
        <v>3.08988</v>
      </c>
      <c r="Z112" s="91">
        <f t="shared" si="63"/>
        <v>2.8140800000000001</v>
      </c>
      <c r="AA112" s="91">
        <f t="shared" si="63"/>
        <v>2.5478000000000001</v>
      </c>
    </row>
    <row r="113" spans="1:27" ht="12.75" customHeight="1" outlineLevel="1" x14ac:dyDescent="0.2">
      <c r="A113" s="99" t="s">
        <v>343</v>
      </c>
      <c r="B113" s="63" t="s">
        <v>238</v>
      </c>
      <c r="C113" s="43" t="s">
        <v>79</v>
      </c>
      <c r="D113" s="44">
        <v>1267.57</v>
      </c>
      <c r="E113" s="44">
        <v>1208.5899999999999</v>
      </c>
      <c r="F113" s="44">
        <v>1168.8599999999999</v>
      </c>
      <c r="G113" s="44">
        <v>1204.1500000000001</v>
      </c>
      <c r="H113" s="44">
        <v>1239.78</v>
      </c>
      <c r="I113" s="44">
        <v>1312.62</v>
      </c>
      <c r="J113" s="44">
        <v>1502.05</v>
      </c>
      <c r="K113" s="44">
        <v>1869.13</v>
      </c>
      <c r="L113" s="44">
        <v>2009.93</v>
      </c>
      <c r="M113" s="44">
        <v>2085.29</v>
      </c>
      <c r="N113" s="44">
        <v>2101.5100000000002</v>
      </c>
      <c r="O113" s="44">
        <v>2125.84</v>
      </c>
      <c r="P113" s="44">
        <v>2108.94</v>
      </c>
      <c r="Q113" s="44">
        <v>2126.16</v>
      </c>
      <c r="R113" s="44">
        <v>2119.2199999999998</v>
      </c>
      <c r="S113" s="44">
        <v>2082.6999999999998</v>
      </c>
      <c r="T113" s="44">
        <v>2095.9499999999998</v>
      </c>
      <c r="U113" s="44">
        <v>2111.44</v>
      </c>
      <c r="V113" s="44">
        <v>2090.6999999999998</v>
      </c>
      <c r="W113" s="44">
        <v>2088.2600000000002</v>
      </c>
      <c r="X113" s="44">
        <v>1983.29</v>
      </c>
      <c r="Y113" s="44">
        <v>1904.88</v>
      </c>
      <c r="Z113" s="44">
        <v>1629.08</v>
      </c>
      <c r="AA113" s="44">
        <v>1362.8</v>
      </c>
    </row>
    <row r="114" spans="1:27" ht="12.75" customHeight="1" outlineLevel="1" x14ac:dyDescent="0.2">
      <c r="A114" s="99" t="s">
        <v>344</v>
      </c>
      <c r="B114" s="63" t="s">
        <v>90</v>
      </c>
      <c r="C114" s="43" t="s">
        <v>79</v>
      </c>
      <c r="D114" s="44">
        <f>$D$9</f>
        <v>1071.42</v>
      </c>
      <c r="E114" s="44">
        <f t="shared" ref="E114:AA114" si="64">$D$9</f>
        <v>1071.42</v>
      </c>
      <c r="F114" s="44">
        <f t="shared" si="64"/>
        <v>1071.42</v>
      </c>
      <c r="G114" s="44">
        <f t="shared" si="64"/>
        <v>1071.42</v>
      </c>
      <c r="H114" s="44">
        <f t="shared" si="64"/>
        <v>1071.42</v>
      </c>
      <c r="I114" s="44">
        <f t="shared" si="64"/>
        <v>1071.42</v>
      </c>
      <c r="J114" s="44">
        <f t="shared" si="64"/>
        <v>1071.42</v>
      </c>
      <c r="K114" s="44">
        <f t="shared" si="64"/>
        <v>1071.42</v>
      </c>
      <c r="L114" s="44">
        <f t="shared" si="64"/>
        <v>1071.42</v>
      </c>
      <c r="M114" s="44">
        <f t="shared" si="64"/>
        <v>1071.42</v>
      </c>
      <c r="N114" s="44">
        <f t="shared" si="64"/>
        <v>1071.42</v>
      </c>
      <c r="O114" s="44">
        <f t="shared" si="64"/>
        <v>1071.42</v>
      </c>
      <c r="P114" s="44">
        <f t="shared" si="64"/>
        <v>1071.42</v>
      </c>
      <c r="Q114" s="44">
        <f t="shared" si="64"/>
        <v>1071.42</v>
      </c>
      <c r="R114" s="44">
        <f t="shared" si="64"/>
        <v>1071.42</v>
      </c>
      <c r="S114" s="44">
        <f t="shared" si="64"/>
        <v>1071.42</v>
      </c>
      <c r="T114" s="44">
        <f t="shared" si="64"/>
        <v>1071.42</v>
      </c>
      <c r="U114" s="44">
        <f t="shared" si="64"/>
        <v>1071.42</v>
      </c>
      <c r="V114" s="44">
        <f t="shared" si="64"/>
        <v>1071.42</v>
      </c>
      <c r="W114" s="44">
        <f t="shared" si="64"/>
        <v>1071.42</v>
      </c>
      <c r="X114" s="44">
        <f t="shared" si="64"/>
        <v>1071.42</v>
      </c>
      <c r="Y114" s="44">
        <f t="shared" si="64"/>
        <v>1071.42</v>
      </c>
      <c r="Z114" s="44">
        <f t="shared" si="64"/>
        <v>1071.42</v>
      </c>
      <c r="AA114" s="44">
        <f t="shared" si="64"/>
        <v>1071.42</v>
      </c>
    </row>
    <row r="115" spans="1:27" ht="12.75" customHeight="1" outlineLevel="1" x14ac:dyDescent="0.2">
      <c r="A115" s="99" t="s">
        <v>345</v>
      </c>
      <c r="B115" s="63" t="s">
        <v>83</v>
      </c>
      <c r="C115" s="43" t="s">
        <v>79</v>
      </c>
      <c r="D115" s="44">
        <v>3.35</v>
      </c>
      <c r="E115" s="44">
        <v>3.35</v>
      </c>
      <c r="F115" s="44">
        <v>3.35</v>
      </c>
      <c r="G115" s="44">
        <v>3.35</v>
      </c>
      <c r="H115" s="44">
        <v>3.35</v>
      </c>
      <c r="I115" s="44">
        <v>3.35</v>
      </c>
      <c r="J115" s="44">
        <v>3.35</v>
      </c>
      <c r="K115" s="44">
        <v>3.35</v>
      </c>
      <c r="L115" s="44">
        <v>3.35</v>
      </c>
      <c r="M115" s="44">
        <v>3.35</v>
      </c>
      <c r="N115" s="44">
        <v>3.35</v>
      </c>
      <c r="O115" s="44">
        <v>3.35</v>
      </c>
      <c r="P115" s="44">
        <v>3.35</v>
      </c>
      <c r="Q115" s="44">
        <v>3.35</v>
      </c>
      <c r="R115" s="44">
        <v>3.35</v>
      </c>
      <c r="S115" s="44">
        <v>3.35</v>
      </c>
      <c r="T115" s="44">
        <v>3.35</v>
      </c>
      <c r="U115" s="44">
        <v>3.35</v>
      </c>
      <c r="V115" s="44">
        <v>3.35</v>
      </c>
      <c r="W115" s="44">
        <v>3.35</v>
      </c>
      <c r="X115" s="44">
        <v>3.35</v>
      </c>
      <c r="Y115" s="44">
        <v>3.35</v>
      </c>
      <c r="Z115" s="44">
        <v>3.35</v>
      </c>
      <c r="AA115" s="44">
        <v>3.35</v>
      </c>
    </row>
    <row r="116" spans="1:27" ht="12.75" customHeight="1" outlineLevel="1" x14ac:dyDescent="0.2">
      <c r="A116" s="99" t="s">
        <v>346</v>
      </c>
      <c r="B116" s="63" t="s">
        <v>81</v>
      </c>
      <c r="C116" s="43" t="s">
        <v>79</v>
      </c>
      <c r="D116" s="44">
        <f>$D$11</f>
        <v>110.23</v>
      </c>
      <c r="E116" s="44">
        <f t="shared" ref="E116:AA116" si="65">$D$11</f>
        <v>110.23</v>
      </c>
      <c r="F116" s="44">
        <f t="shared" si="65"/>
        <v>110.23</v>
      </c>
      <c r="G116" s="44">
        <f t="shared" si="65"/>
        <v>110.23</v>
      </c>
      <c r="H116" s="44">
        <f t="shared" si="65"/>
        <v>110.23</v>
      </c>
      <c r="I116" s="44">
        <f t="shared" si="65"/>
        <v>110.23</v>
      </c>
      <c r="J116" s="44">
        <f t="shared" si="65"/>
        <v>110.23</v>
      </c>
      <c r="K116" s="44">
        <f t="shared" si="65"/>
        <v>110.23</v>
      </c>
      <c r="L116" s="44">
        <f t="shared" si="65"/>
        <v>110.23</v>
      </c>
      <c r="M116" s="44">
        <f t="shared" si="65"/>
        <v>110.23</v>
      </c>
      <c r="N116" s="44">
        <f t="shared" si="65"/>
        <v>110.23</v>
      </c>
      <c r="O116" s="44">
        <f t="shared" si="65"/>
        <v>110.23</v>
      </c>
      <c r="P116" s="44">
        <f t="shared" si="65"/>
        <v>110.23</v>
      </c>
      <c r="Q116" s="44">
        <f t="shared" si="65"/>
        <v>110.23</v>
      </c>
      <c r="R116" s="44">
        <f t="shared" si="65"/>
        <v>110.23</v>
      </c>
      <c r="S116" s="44">
        <f t="shared" si="65"/>
        <v>110.23</v>
      </c>
      <c r="T116" s="44">
        <f t="shared" si="65"/>
        <v>110.23</v>
      </c>
      <c r="U116" s="44">
        <f t="shared" si="65"/>
        <v>110.23</v>
      </c>
      <c r="V116" s="44">
        <f t="shared" si="65"/>
        <v>110.23</v>
      </c>
      <c r="W116" s="44">
        <f t="shared" si="65"/>
        <v>110.23</v>
      </c>
      <c r="X116" s="44">
        <f t="shared" si="65"/>
        <v>110.23</v>
      </c>
      <c r="Y116" s="44">
        <f t="shared" si="65"/>
        <v>110.23</v>
      </c>
      <c r="Z116" s="44">
        <f t="shared" si="65"/>
        <v>110.23</v>
      </c>
      <c r="AA116" s="44">
        <f t="shared" si="65"/>
        <v>110.23</v>
      </c>
    </row>
    <row r="117" spans="1:27" ht="12.75" customHeight="1" x14ac:dyDescent="0.2">
      <c r="A117" s="98" t="s">
        <v>347</v>
      </c>
      <c r="B117" s="28" t="str">
        <f>"23"&amp;"."&amp;$B$662&amp;"."&amp;$B$663</f>
        <v>23.12.2023</v>
      </c>
      <c r="C117" s="90" t="s">
        <v>76</v>
      </c>
      <c r="D117" s="91">
        <f>ROUND(((D118+D119+D121+D120)/1000),5)</f>
        <v>2.5117699999999998</v>
      </c>
      <c r="E117" s="91">
        <f>ROUND(((E118+E119+E121+E120)/1000),5)</f>
        <v>2.4374699999999998</v>
      </c>
      <c r="F117" s="91">
        <f>ROUND(((F118+F119+F121+F120)/1000),5)</f>
        <v>2.4063699999999999</v>
      </c>
      <c r="G117" s="91">
        <f t="shared" ref="G117:AA117" si="66">ROUND(((G118+G119+G121+G120)/1000),5)</f>
        <v>2.3929</v>
      </c>
      <c r="H117" s="91">
        <f t="shared" si="66"/>
        <v>2.3984299999999998</v>
      </c>
      <c r="I117" s="91">
        <f t="shared" si="66"/>
        <v>2.42686</v>
      </c>
      <c r="J117" s="91">
        <f t="shared" si="66"/>
        <v>2.4621599999999999</v>
      </c>
      <c r="K117" s="91">
        <f t="shared" si="66"/>
        <v>2.6575899999999999</v>
      </c>
      <c r="L117" s="91">
        <f t="shared" si="66"/>
        <v>3.0089700000000001</v>
      </c>
      <c r="M117" s="91">
        <f t="shared" si="66"/>
        <v>3.1464599999999998</v>
      </c>
      <c r="N117" s="91">
        <f t="shared" si="66"/>
        <v>3.1985600000000001</v>
      </c>
      <c r="O117" s="91">
        <f t="shared" si="66"/>
        <v>3.2138300000000002</v>
      </c>
      <c r="P117" s="91">
        <f t="shared" si="66"/>
        <v>3.2071900000000002</v>
      </c>
      <c r="Q117" s="91">
        <f t="shared" si="66"/>
        <v>3.2068300000000001</v>
      </c>
      <c r="R117" s="91">
        <f t="shared" si="66"/>
        <v>3.1926800000000002</v>
      </c>
      <c r="S117" s="91">
        <f t="shared" si="66"/>
        <v>3.18086</v>
      </c>
      <c r="T117" s="91">
        <f t="shared" si="66"/>
        <v>3.21157</v>
      </c>
      <c r="U117" s="91">
        <f t="shared" si="66"/>
        <v>3.2291400000000001</v>
      </c>
      <c r="V117" s="91">
        <f t="shared" si="66"/>
        <v>3.19089</v>
      </c>
      <c r="W117" s="91">
        <f t="shared" si="66"/>
        <v>3.13103</v>
      </c>
      <c r="X117" s="91">
        <f t="shared" si="66"/>
        <v>3.0914799999999998</v>
      </c>
      <c r="Y117" s="91">
        <f t="shared" si="66"/>
        <v>2.91073</v>
      </c>
      <c r="Z117" s="91">
        <f t="shared" si="66"/>
        <v>2.7160500000000001</v>
      </c>
      <c r="AA117" s="91">
        <f t="shared" si="66"/>
        <v>2.5079899999999999</v>
      </c>
    </row>
    <row r="118" spans="1:27" ht="12.75" customHeight="1" outlineLevel="1" x14ac:dyDescent="0.2">
      <c r="A118" s="99" t="s">
        <v>348</v>
      </c>
      <c r="B118" s="63" t="s">
        <v>238</v>
      </c>
      <c r="C118" s="43" t="s">
        <v>79</v>
      </c>
      <c r="D118" s="44">
        <v>1326.77</v>
      </c>
      <c r="E118" s="44">
        <v>1252.47</v>
      </c>
      <c r="F118" s="44">
        <v>1221.3699999999999</v>
      </c>
      <c r="G118" s="44">
        <v>1207.9000000000001</v>
      </c>
      <c r="H118" s="44">
        <v>1213.43</v>
      </c>
      <c r="I118" s="44">
        <v>1241.8599999999999</v>
      </c>
      <c r="J118" s="44">
        <v>1277.1600000000001</v>
      </c>
      <c r="K118" s="44">
        <v>1472.59</v>
      </c>
      <c r="L118" s="44">
        <v>1823.97</v>
      </c>
      <c r="M118" s="44">
        <v>1961.46</v>
      </c>
      <c r="N118" s="44">
        <v>2013.56</v>
      </c>
      <c r="O118" s="44">
        <v>2028.83</v>
      </c>
      <c r="P118" s="44">
        <v>2022.19</v>
      </c>
      <c r="Q118" s="44">
        <v>2021.83</v>
      </c>
      <c r="R118" s="44">
        <v>2007.68</v>
      </c>
      <c r="S118" s="44">
        <v>1995.86</v>
      </c>
      <c r="T118" s="44">
        <v>2026.57</v>
      </c>
      <c r="U118" s="44">
        <v>2044.14</v>
      </c>
      <c r="V118" s="44">
        <v>2005.89</v>
      </c>
      <c r="W118" s="44">
        <v>1946.03</v>
      </c>
      <c r="X118" s="44">
        <v>1906.48</v>
      </c>
      <c r="Y118" s="44">
        <v>1725.73</v>
      </c>
      <c r="Z118" s="44">
        <v>1531.05</v>
      </c>
      <c r="AA118" s="44">
        <v>1322.99</v>
      </c>
    </row>
    <row r="119" spans="1:27" ht="12.75" customHeight="1" outlineLevel="1" x14ac:dyDescent="0.2">
      <c r="A119" s="99" t="s">
        <v>349</v>
      </c>
      <c r="B119" s="63" t="s">
        <v>90</v>
      </c>
      <c r="C119" s="43" t="s">
        <v>79</v>
      </c>
      <c r="D119" s="44">
        <f>$D$9</f>
        <v>1071.42</v>
      </c>
      <c r="E119" s="44">
        <f t="shared" ref="E119:AA119" si="67">$D$9</f>
        <v>1071.42</v>
      </c>
      <c r="F119" s="44">
        <f t="shared" si="67"/>
        <v>1071.42</v>
      </c>
      <c r="G119" s="44">
        <f t="shared" si="67"/>
        <v>1071.42</v>
      </c>
      <c r="H119" s="44">
        <f t="shared" si="67"/>
        <v>1071.42</v>
      </c>
      <c r="I119" s="44">
        <f t="shared" si="67"/>
        <v>1071.42</v>
      </c>
      <c r="J119" s="44">
        <f t="shared" si="67"/>
        <v>1071.42</v>
      </c>
      <c r="K119" s="44">
        <f t="shared" si="67"/>
        <v>1071.42</v>
      </c>
      <c r="L119" s="44">
        <f t="shared" si="67"/>
        <v>1071.42</v>
      </c>
      <c r="M119" s="44">
        <f t="shared" si="67"/>
        <v>1071.42</v>
      </c>
      <c r="N119" s="44">
        <f t="shared" si="67"/>
        <v>1071.42</v>
      </c>
      <c r="O119" s="44">
        <f t="shared" si="67"/>
        <v>1071.42</v>
      </c>
      <c r="P119" s="44">
        <f t="shared" si="67"/>
        <v>1071.42</v>
      </c>
      <c r="Q119" s="44">
        <f t="shared" si="67"/>
        <v>1071.42</v>
      </c>
      <c r="R119" s="44">
        <f t="shared" si="67"/>
        <v>1071.42</v>
      </c>
      <c r="S119" s="44">
        <f t="shared" si="67"/>
        <v>1071.42</v>
      </c>
      <c r="T119" s="44">
        <f t="shared" si="67"/>
        <v>1071.42</v>
      </c>
      <c r="U119" s="44">
        <f t="shared" si="67"/>
        <v>1071.42</v>
      </c>
      <c r="V119" s="44">
        <f t="shared" si="67"/>
        <v>1071.42</v>
      </c>
      <c r="W119" s="44">
        <f t="shared" si="67"/>
        <v>1071.42</v>
      </c>
      <c r="X119" s="44">
        <f t="shared" si="67"/>
        <v>1071.42</v>
      </c>
      <c r="Y119" s="44">
        <f t="shared" si="67"/>
        <v>1071.42</v>
      </c>
      <c r="Z119" s="44">
        <f t="shared" si="67"/>
        <v>1071.42</v>
      </c>
      <c r="AA119" s="44">
        <f t="shared" si="67"/>
        <v>1071.42</v>
      </c>
    </row>
    <row r="120" spans="1:27" ht="12.75" customHeight="1" outlineLevel="1" x14ac:dyDescent="0.2">
      <c r="A120" s="99" t="s">
        <v>350</v>
      </c>
      <c r="B120" s="63" t="s">
        <v>83</v>
      </c>
      <c r="C120" s="43" t="s">
        <v>79</v>
      </c>
      <c r="D120" s="44">
        <v>3.35</v>
      </c>
      <c r="E120" s="44">
        <v>3.35</v>
      </c>
      <c r="F120" s="44">
        <v>3.35</v>
      </c>
      <c r="G120" s="44">
        <v>3.35</v>
      </c>
      <c r="H120" s="44">
        <v>3.35</v>
      </c>
      <c r="I120" s="44">
        <v>3.35</v>
      </c>
      <c r="J120" s="44">
        <v>3.35</v>
      </c>
      <c r="K120" s="44">
        <v>3.35</v>
      </c>
      <c r="L120" s="44">
        <v>3.35</v>
      </c>
      <c r="M120" s="44">
        <v>3.35</v>
      </c>
      <c r="N120" s="44">
        <v>3.35</v>
      </c>
      <c r="O120" s="44">
        <v>3.35</v>
      </c>
      <c r="P120" s="44">
        <v>3.35</v>
      </c>
      <c r="Q120" s="44">
        <v>3.35</v>
      </c>
      <c r="R120" s="44">
        <v>3.35</v>
      </c>
      <c r="S120" s="44">
        <v>3.35</v>
      </c>
      <c r="T120" s="44">
        <v>3.35</v>
      </c>
      <c r="U120" s="44">
        <v>3.35</v>
      </c>
      <c r="V120" s="44">
        <v>3.35</v>
      </c>
      <c r="W120" s="44">
        <v>3.35</v>
      </c>
      <c r="X120" s="44">
        <v>3.35</v>
      </c>
      <c r="Y120" s="44">
        <v>3.35</v>
      </c>
      <c r="Z120" s="44">
        <v>3.35</v>
      </c>
      <c r="AA120" s="44">
        <v>3.35</v>
      </c>
    </row>
    <row r="121" spans="1:27" ht="12.75" customHeight="1" outlineLevel="1" x14ac:dyDescent="0.2">
      <c r="A121" s="99" t="s">
        <v>351</v>
      </c>
      <c r="B121" s="63" t="s">
        <v>81</v>
      </c>
      <c r="C121" s="43" t="s">
        <v>79</v>
      </c>
      <c r="D121" s="44">
        <f>$D$11</f>
        <v>110.23</v>
      </c>
      <c r="E121" s="44">
        <f t="shared" ref="E121:AA121" si="68">$D$11</f>
        <v>110.23</v>
      </c>
      <c r="F121" s="44">
        <f t="shared" si="68"/>
        <v>110.23</v>
      </c>
      <c r="G121" s="44">
        <f t="shared" si="68"/>
        <v>110.23</v>
      </c>
      <c r="H121" s="44">
        <f t="shared" si="68"/>
        <v>110.23</v>
      </c>
      <c r="I121" s="44">
        <f t="shared" si="68"/>
        <v>110.23</v>
      </c>
      <c r="J121" s="44">
        <f t="shared" si="68"/>
        <v>110.23</v>
      </c>
      <c r="K121" s="44">
        <f t="shared" si="68"/>
        <v>110.23</v>
      </c>
      <c r="L121" s="44">
        <f t="shared" si="68"/>
        <v>110.23</v>
      </c>
      <c r="M121" s="44">
        <f t="shared" si="68"/>
        <v>110.23</v>
      </c>
      <c r="N121" s="44">
        <f t="shared" si="68"/>
        <v>110.23</v>
      </c>
      <c r="O121" s="44">
        <f t="shared" si="68"/>
        <v>110.23</v>
      </c>
      <c r="P121" s="44">
        <f t="shared" si="68"/>
        <v>110.23</v>
      </c>
      <c r="Q121" s="44">
        <f t="shared" si="68"/>
        <v>110.23</v>
      </c>
      <c r="R121" s="44">
        <f t="shared" si="68"/>
        <v>110.23</v>
      </c>
      <c r="S121" s="44">
        <f t="shared" si="68"/>
        <v>110.23</v>
      </c>
      <c r="T121" s="44">
        <f t="shared" si="68"/>
        <v>110.23</v>
      </c>
      <c r="U121" s="44">
        <f t="shared" si="68"/>
        <v>110.23</v>
      </c>
      <c r="V121" s="44">
        <f t="shared" si="68"/>
        <v>110.23</v>
      </c>
      <c r="W121" s="44">
        <f t="shared" si="68"/>
        <v>110.23</v>
      </c>
      <c r="X121" s="44">
        <f t="shared" si="68"/>
        <v>110.23</v>
      </c>
      <c r="Y121" s="44">
        <f t="shared" si="68"/>
        <v>110.23</v>
      </c>
      <c r="Z121" s="44">
        <f t="shared" si="68"/>
        <v>110.23</v>
      </c>
      <c r="AA121" s="44">
        <f t="shared" si="68"/>
        <v>110.23</v>
      </c>
    </row>
    <row r="122" spans="1:27" ht="12.75" customHeight="1" x14ac:dyDescent="0.2">
      <c r="A122" s="98" t="s">
        <v>352</v>
      </c>
      <c r="B122" s="28" t="str">
        <f>"24"&amp;"."&amp;$B$662&amp;"."&amp;$B$663</f>
        <v>24.12.2023</v>
      </c>
      <c r="C122" s="90" t="s">
        <v>76</v>
      </c>
      <c r="D122" s="91">
        <f>ROUND(((D123+D124+D126+D125)/1000),5)</f>
        <v>2.4733999999999998</v>
      </c>
      <c r="E122" s="91">
        <f>ROUND(((E123+E124+E126+E125)/1000),5)</f>
        <v>2.4180600000000001</v>
      </c>
      <c r="F122" s="91">
        <f>ROUND(((F123+F124+F126+F125)/1000),5)</f>
        <v>2.3896099999999998</v>
      </c>
      <c r="G122" s="91">
        <f t="shared" ref="G122:AA122" si="69">ROUND(((G123+G124+G126+G125)/1000),5)</f>
        <v>2.33839</v>
      </c>
      <c r="H122" s="91">
        <f t="shared" si="69"/>
        <v>2.3483200000000002</v>
      </c>
      <c r="I122" s="91">
        <f t="shared" si="69"/>
        <v>2.3807100000000001</v>
      </c>
      <c r="J122" s="91">
        <f t="shared" si="69"/>
        <v>2.4030800000000001</v>
      </c>
      <c r="K122" s="91">
        <f t="shared" si="69"/>
        <v>2.5179</v>
      </c>
      <c r="L122" s="91">
        <f t="shared" si="69"/>
        <v>2.7126700000000001</v>
      </c>
      <c r="M122" s="91">
        <f t="shared" si="69"/>
        <v>2.9732799999999999</v>
      </c>
      <c r="N122" s="91">
        <f t="shared" si="69"/>
        <v>3.0878999999999999</v>
      </c>
      <c r="O122" s="91">
        <f t="shared" si="69"/>
        <v>3.1067200000000001</v>
      </c>
      <c r="P122" s="91">
        <f t="shared" si="69"/>
        <v>3.1168</v>
      </c>
      <c r="Q122" s="91">
        <f t="shared" si="69"/>
        <v>3.12168</v>
      </c>
      <c r="R122" s="91">
        <f t="shared" si="69"/>
        <v>3.11158</v>
      </c>
      <c r="S122" s="91">
        <f t="shared" si="69"/>
        <v>3.11104</v>
      </c>
      <c r="T122" s="91">
        <f t="shared" si="69"/>
        <v>3.1546400000000001</v>
      </c>
      <c r="U122" s="91">
        <f t="shared" si="69"/>
        <v>3.1758600000000001</v>
      </c>
      <c r="V122" s="91">
        <f t="shared" si="69"/>
        <v>3.1499199999999998</v>
      </c>
      <c r="W122" s="91">
        <f t="shared" si="69"/>
        <v>3.12575</v>
      </c>
      <c r="X122" s="91">
        <f t="shared" si="69"/>
        <v>3.101</v>
      </c>
      <c r="Y122" s="91">
        <f t="shared" si="69"/>
        <v>2.8817599999999999</v>
      </c>
      <c r="Z122" s="91">
        <f t="shared" si="69"/>
        <v>2.6655000000000002</v>
      </c>
      <c r="AA122" s="91">
        <f t="shared" si="69"/>
        <v>2.43296</v>
      </c>
    </row>
    <row r="123" spans="1:27" ht="12.75" customHeight="1" outlineLevel="1" x14ac:dyDescent="0.2">
      <c r="A123" s="99" t="s">
        <v>353</v>
      </c>
      <c r="B123" s="63" t="s">
        <v>238</v>
      </c>
      <c r="C123" s="43" t="s">
        <v>79</v>
      </c>
      <c r="D123" s="44">
        <v>1288.4000000000001</v>
      </c>
      <c r="E123" s="44">
        <v>1233.06</v>
      </c>
      <c r="F123" s="44">
        <v>1204.6099999999999</v>
      </c>
      <c r="G123" s="44">
        <v>1153.3900000000001</v>
      </c>
      <c r="H123" s="44">
        <v>1163.32</v>
      </c>
      <c r="I123" s="44">
        <v>1195.71</v>
      </c>
      <c r="J123" s="44">
        <v>1218.08</v>
      </c>
      <c r="K123" s="44">
        <v>1332.9</v>
      </c>
      <c r="L123" s="44">
        <v>1527.67</v>
      </c>
      <c r="M123" s="44">
        <v>1788.28</v>
      </c>
      <c r="N123" s="44">
        <v>1902.9</v>
      </c>
      <c r="O123" s="44">
        <v>1921.72</v>
      </c>
      <c r="P123" s="44">
        <v>1931.8</v>
      </c>
      <c r="Q123" s="44">
        <v>1936.68</v>
      </c>
      <c r="R123" s="44">
        <v>1926.58</v>
      </c>
      <c r="S123" s="44">
        <v>1926.04</v>
      </c>
      <c r="T123" s="44">
        <v>1969.64</v>
      </c>
      <c r="U123" s="44">
        <v>1990.86</v>
      </c>
      <c r="V123" s="44">
        <v>1964.92</v>
      </c>
      <c r="W123" s="44">
        <v>1940.75</v>
      </c>
      <c r="X123" s="44">
        <v>1916</v>
      </c>
      <c r="Y123" s="44">
        <v>1696.76</v>
      </c>
      <c r="Z123" s="44">
        <v>1480.5</v>
      </c>
      <c r="AA123" s="44">
        <v>1247.96</v>
      </c>
    </row>
    <row r="124" spans="1:27" ht="12.75" customHeight="1" outlineLevel="1" x14ac:dyDescent="0.2">
      <c r="A124" s="99" t="s">
        <v>354</v>
      </c>
      <c r="B124" s="63" t="s">
        <v>90</v>
      </c>
      <c r="C124" s="43" t="s">
        <v>79</v>
      </c>
      <c r="D124" s="44">
        <f>$D$9</f>
        <v>1071.42</v>
      </c>
      <c r="E124" s="44">
        <f t="shared" ref="E124:AA124" si="70">$D$9</f>
        <v>1071.42</v>
      </c>
      <c r="F124" s="44">
        <f t="shared" si="70"/>
        <v>1071.42</v>
      </c>
      <c r="G124" s="44">
        <f t="shared" si="70"/>
        <v>1071.42</v>
      </c>
      <c r="H124" s="44">
        <f t="shared" si="70"/>
        <v>1071.42</v>
      </c>
      <c r="I124" s="44">
        <f t="shared" si="70"/>
        <v>1071.42</v>
      </c>
      <c r="J124" s="44">
        <f t="shared" si="70"/>
        <v>1071.42</v>
      </c>
      <c r="K124" s="44">
        <f t="shared" si="70"/>
        <v>1071.42</v>
      </c>
      <c r="L124" s="44">
        <f t="shared" si="70"/>
        <v>1071.42</v>
      </c>
      <c r="M124" s="44">
        <f t="shared" si="70"/>
        <v>1071.42</v>
      </c>
      <c r="N124" s="44">
        <f t="shared" si="70"/>
        <v>1071.42</v>
      </c>
      <c r="O124" s="44">
        <f t="shared" si="70"/>
        <v>1071.42</v>
      </c>
      <c r="P124" s="44">
        <f t="shared" si="70"/>
        <v>1071.42</v>
      </c>
      <c r="Q124" s="44">
        <f t="shared" si="70"/>
        <v>1071.42</v>
      </c>
      <c r="R124" s="44">
        <f t="shared" si="70"/>
        <v>1071.42</v>
      </c>
      <c r="S124" s="44">
        <f t="shared" si="70"/>
        <v>1071.42</v>
      </c>
      <c r="T124" s="44">
        <f t="shared" si="70"/>
        <v>1071.42</v>
      </c>
      <c r="U124" s="44">
        <f t="shared" si="70"/>
        <v>1071.42</v>
      </c>
      <c r="V124" s="44">
        <f t="shared" si="70"/>
        <v>1071.42</v>
      </c>
      <c r="W124" s="44">
        <f t="shared" si="70"/>
        <v>1071.42</v>
      </c>
      <c r="X124" s="44">
        <f t="shared" si="70"/>
        <v>1071.42</v>
      </c>
      <c r="Y124" s="44">
        <f t="shared" si="70"/>
        <v>1071.42</v>
      </c>
      <c r="Z124" s="44">
        <f t="shared" si="70"/>
        <v>1071.42</v>
      </c>
      <c r="AA124" s="44">
        <f t="shared" si="70"/>
        <v>1071.42</v>
      </c>
    </row>
    <row r="125" spans="1:27" ht="12.75" customHeight="1" outlineLevel="1" x14ac:dyDescent="0.2">
      <c r="A125" s="99" t="s">
        <v>355</v>
      </c>
      <c r="B125" s="63" t="s">
        <v>83</v>
      </c>
      <c r="C125" s="43" t="s">
        <v>79</v>
      </c>
      <c r="D125" s="44">
        <v>3.35</v>
      </c>
      <c r="E125" s="44">
        <v>3.35</v>
      </c>
      <c r="F125" s="44">
        <v>3.35</v>
      </c>
      <c r="G125" s="44">
        <v>3.35</v>
      </c>
      <c r="H125" s="44">
        <v>3.35</v>
      </c>
      <c r="I125" s="44">
        <v>3.35</v>
      </c>
      <c r="J125" s="44">
        <v>3.35</v>
      </c>
      <c r="K125" s="44">
        <v>3.35</v>
      </c>
      <c r="L125" s="44">
        <v>3.35</v>
      </c>
      <c r="M125" s="44">
        <v>3.35</v>
      </c>
      <c r="N125" s="44">
        <v>3.35</v>
      </c>
      <c r="O125" s="44">
        <v>3.35</v>
      </c>
      <c r="P125" s="44">
        <v>3.35</v>
      </c>
      <c r="Q125" s="44">
        <v>3.35</v>
      </c>
      <c r="R125" s="44">
        <v>3.35</v>
      </c>
      <c r="S125" s="44">
        <v>3.35</v>
      </c>
      <c r="T125" s="44">
        <v>3.35</v>
      </c>
      <c r="U125" s="44">
        <v>3.35</v>
      </c>
      <c r="V125" s="44">
        <v>3.35</v>
      </c>
      <c r="W125" s="44">
        <v>3.35</v>
      </c>
      <c r="X125" s="44">
        <v>3.35</v>
      </c>
      <c r="Y125" s="44">
        <v>3.35</v>
      </c>
      <c r="Z125" s="44">
        <v>3.35</v>
      </c>
      <c r="AA125" s="44">
        <v>3.35</v>
      </c>
    </row>
    <row r="126" spans="1:27" ht="12.75" customHeight="1" outlineLevel="1" x14ac:dyDescent="0.2">
      <c r="A126" s="99" t="s">
        <v>356</v>
      </c>
      <c r="B126" s="63" t="s">
        <v>81</v>
      </c>
      <c r="C126" s="43" t="s">
        <v>79</v>
      </c>
      <c r="D126" s="44">
        <f>$D$11</f>
        <v>110.23</v>
      </c>
      <c r="E126" s="44">
        <f t="shared" ref="E126:AA126" si="71">$D$11</f>
        <v>110.23</v>
      </c>
      <c r="F126" s="44">
        <f t="shared" si="71"/>
        <v>110.23</v>
      </c>
      <c r="G126" s="44">
        <f t="shared" si="71"/>
        <v>110.23</v>
      </c>
      <c r="H126" s="44">
        <f t="shared" si="71"/>
        <v>110.23</v>
      </c>
      <c r="I126" s="44">
        <f t="shared" si="71"/>
        <v>110.23</v>
      </c>
      <c r="J126" s="44">
        <f t="shared" si="71"/>
        <v>110.23</v>
      </c>
      <c r="K126" s="44">
        <f t="shared" si="71"/>
        <v>110.23</v>
      </c>
      <c r="L126" s="44">
        <f t="shared" si="71"/>
        <v>110.23</v>
      </c>
      <c r="M126" s="44">
        <f t="shared" si="71"/>
        <v>110.23</v>
      </c>
      <c r="N126" s="44">
        <f t="shared" si="71"/>
        <v>110.23</v>
      </c>
      <c r="O126" s="44">
        <f t="shared" si="71"/>
        <v>110.23</v>
      </c>
      <c r="P126" s="44">
        <f t="shared" si="71"/>
        <v>110.23</v>
      </c>
      <c r="Q126" s="44">
        <f t="shared" si="71"/>
        <v>110.23</v>
      </c>
      <c r="R126" s="44">
        <f t="shared" si="71"/>
        <v>110.23</v>
      </c>
      <c r="S126" s="44">
        <f t="shared" si="71"/>
        <v>110.23</v>
      </c>
      <c r="T126" s="44">
        <f t="shared" si="71"/>
        <v>110.23</v>
      </c>
      <c r="U126" s="44">
        <f t="shared" si="71"/>
        <v>110.23</v>
      </c>
      <c r="V126" s="44">
        <f t="shared" si="71"/>
        <v>110.23</v>
      </c>
      <c r="W126" s="44">
        <f t="shared" si="71"/>
        <v>110.23</v>
      </c>
      <c r="X126" s="44">
        <f t="shared" si="71"/>
        <v>110.23</v>
      </c>
      <c r="Y126" s="44">
        <f t="shared" si="71"/>
        <v>110.23</v>
      </c>
      <c r="Z126" s="44">
        <f t="shared" si="71"/>
        <v>110.23</v>
      </c>
      <c r="AA126" s="44">
        <f t="shared" si="71"/>
        <v>110.23</v>
      </c>
    </row>
    <row r="127" spans="1:27" ht="12.75" customHeight="1" x14ac:dyDescent="0.2">
      <c r="A127" s="98" t="s">
        <v>357</v>
      </c>
      <c r="B127" s="28" t="str">
        <f>"25"&amp;"."&amp;$B$662&amp;"."&amp;$B$663</f>
        <v>25.12.2023</v>
      </c>
      <c r="C127" s="90" t="s">
        <v>76</v>
      </c>
      <c r="D127" s="91">
        <f>ROUND(((D128+D129+D131+D130)/1000),5)</f>
        <v>2.4212500000000001</v>
      </c>
      <c r="E127" s="91">
        <f>ROUND(((E128+E129+E131+E130)/1000),5)</f>
        <v>2.4006699999999999</v>
      </c>
      <c r="F127" s="91">
        <f>ROUND(((F128+F129+F131+F130)/1000),5)</f>
        <v>2.2953100000000002</v>
      </c>
      <c r="G127" s="91">
        <f t="shared" ref="G127:AA127" si="72">ROUND(((G128+G129+G131+G130)/1000),5)</f>
        <v>2.29251</v>
      </c>
      <c r="H127" s="91">
        <f t="shared" si="72"/>
        <v>2.2924000000000002</v>
      </c>
      <c r="I127" s="91">
        <f t="shared" si="72"/>
        <v>2.3997899999999999</v>
      </c>
      <c r="J127" s="91">
        <f t="shared" si="72"/>
        <v>2.5486399999999998</v>
      </c>
      <c r="K127" s="91">
        <f t="shared" si="72"/>
        <v>2.8919000000000001</v>
      </c>
      <c r="L127" s="91">
        <f t="shared" si="72"/>
        <v>3.1497899999999999</v>
      </c>
      <c r="M127" s="91">
        <f t="shared" si="72"/>
        <v>3.1747800000000002</v>
      </c>
      <c r="N127" s="91">
        <f t="shared" si="72"/>
        <v>3.1870699999999998</v>
      </c>
      <c r="O127" s="91">
        <f t="shared" si="72"/>
        <v>3.3246199999999999</v>
      </c>
      <c r="P127" s="91">
        <f t="shared" si="72"/>
        <v>3.2573599999999998</v>
      </c>
      <c r="Q127" s="91">
        <f t="shared" si="72"/>
        <v>3.3213900000000001</v>
      </c>
      <c r="R127" s="91">
        <f t="shared" si="72"/>
        <v>3.32369</v>
      </c>
      <c r="S127" s="91">
        <f t="shared" si="72"/>
        <v>3.2012499999999999</v>
      </c>
      <c r="T127" s="91">
        <f t="shared" si="72"/>
        <v>3.2101600000000001</v>
      </c>
      <c r="U127" s="91">
        <f t="shared" si="72"/>
        <v>3.2248600000000001</v>
      </c>
      <c r="V127" s="91">
        <f t="shared" si="72"/>
        <v>3.2029999999999998</v>
      </c>
      <c r="W127" s="91">
        <f t="shared" si="72"/>
        <v>3.2043300000000001</v>
      </c>
      <c r="X127" s="91">
        <f t="shared" si="72"/>
        <v>3.0366599999999999</v>
      </c>
      <c r="Y127" s="91">
        <f t="shared" si="72"/>
        <v>2.8497699999999999</v>
      </c>
      <c r="Z127" s="91">
        <f t="shared" si="72"/>
        <v>2.6329799999999999</v>
      </c>
      <c r="AA127" s="91">
        <f t="shared" si="72"/>
        <v>2.4015599999999999</v>
      </c>
    </row>
    <row r="128" spans="1:27" ht="12.75" customHeight="1" outlineLevel="1" x14ac:dyDescent="0.2">
      <c r="A128" s="99" t="s">
        <v>358</v>
      </c>
      <c r="B128" s="63" t="s">
        <v>238</v>
      </c>
      <c r="C128" s="43" t="s">
        <v>79</v>
      </c>
      <c r="D128" s="44">
        <v>1236.25</v>
      </c>
      <c r="E128" s="44">
        <v>1215.67</v>
      </c>
      <c r="F128" s="44">
        <v>1110.31</v>
      </c>
      <c r="G128" s="44">
        <v>1107.51</v>
      </c>
      <c r="H128" s="44">
        <v>1107.4000000000001</v>
      </c>
      <c r="I128" s="44">
        <v>1214.79</v>
      </c>
      <c r="J128" s="44">
        <v>1363.64</v>
      </c>
      <c r="K128" s="44">
        <v>1706.9</v>
      </c>
      <c r="L128" s="44">
        <v>1964.79</v>
      </c>
      <c r="M128" s="44">
        <v>1989.78</v>
      </c>
      <c r="N128" s="44">
        <v>2002.07</v>
      </c>
      <c r="O128" s="44">
        <v>2139.62</v>
      </c>
      <c r="P128" s="44">
        <v>2072.36</v>
      </c>
      <c r="Q128" s="44">
        <v>2136.39</v>
      </c>
      <c r="R128" s="44">
        <v>2138.69</v>
      </c>
      <c r="S128" s="44">
        <v>2016.25</v>
      </c>
      <c r="T128" s="44">
        <v>2025.16</v>
      </c>
      <c r="U128" s="44">
        <v>2039.86</v>
      </c>
      <c r="V128" s="44">
        <v>2018</v>
      </c>
      <c r="W128" s="44">
        <v>2019.33</v>
      </c>
      <c r="X128" s="44">
        <v>1851.66</v>
      </c>
      <c r="Y128" s="44">
        <v>1664.77</v>
      </c>
      <c r="Z128" s="44">
        <v>1447.98</v>
      </c>
      <c r="AA128" s="44">
        <v>1216.56</v>
      </c>
    </row>
    <row r="129" spans="1:27" ht="12.75" customHeight="1" outlineLevel="1" x14ac:dyDescent="0.2">
      <c r="A129" s="99" t="s">
        <v>359</v>
      </c>
      <c r="B129" s="63" t="s">
        <v>90</v>
      </c>
      <c r="C129" s="43" t="s">
        <v>79</v>
      </c>
      <c r="D129" s="44">
        <f>$D$9</f>
        <v>1071.42</v>
      </c>
      <c r="E129" s="44">
        <f t="shared" ref="E129:AA129" si="73">$D$9</f>
        <v>1071.42</v>
      </c>
      <c r="F129" s="44">
        <f t="shared" si="73"/>
        <v>1071.42</v>
      </c>
      <c r="G129" s="44">
        <f t="shared" si="73"/>
        <v>1071.42</v>
      </c>
      <c r="H129" s="44">
        <f t="shared" si="73"/>
        <v>1071.42</v>
      </c>
      <c r="I129" s="44">
        <f t="shared" si="73"/>
        <v>1071.42</v>
      </c>
      <c r="J129" s="44">
        <f t="shared" si="73"/>
        <v>1071.42</v>
      </c>
      <c r="K129" s="44">
        <f t="shared" si="73"/>
        <v>1071.42</v>
      </c>
      <c r="L129" s="44">
        <f t="shared" si="73"/>
        <v>1071.42</v>
      </c>
      <c r="M129" s="44">
        <f t="shared" si="73"/>
        <v>1071.42</v>
      </c>
      <c r="N129" s="44">
        <f t="shared" si="73"/>
        <v>1071.42</v>
      </c>
      <c r="O129" s="44">
        <f t="shared" si="73"/>
        <v>1071.42</v>
      </c>
      <c r="P129" s="44">
        <f t="shared" si="73"/>
        <v>1071.42</v>
      </c>
      <c r="Q129" s="44">
        <f t="shared" si="73"/>
        <v>1071.42</v>
      </c>
      <c r="R129" s="44">
        <f t="shared" si="73"/>
        <v>1071.42</v>
      </c>
      <c r="S129" s="44">
        <f t="shared" si="73"/>
        <v>1071.42</v>
      </c>
      <c r="T129" s="44">
        <f t="shared" si="73"/>
        <v>1071.42</v>
      </c>
      <c r="U129" s="44">
        <f t="shared" si="73"/>
        <v>1071.42</v>
      </c>
      <c r="V129" s="44">
        <f t="shared" si="73"/>
        <v>1071.42</v>
      </c>
      <c r="W129" s="44">
        <f t="shared" si="73"/>
        <v>1071.42</v>
      </c>
      <c r="X129" s="44">
        <f t="shared" si="73"/>
        <v>1071.42</v>
      </c>
      <c r="Y129" s="44">
        <f t="shared" si="73"/>
        <v>1071.42</v>
      </c>
      <c r="Z129" s="44">
        <f t="shared" si="73"/>
        <v>1071.42</v>
      </c>
      <c r="AA129" s="44">
        <f t="shared" si="73"/>
        <v>1071.42</v>
      </c>
    </row>
    <row r="130" spans="1:27" ht="12.75" customHeight="1" outlineLevel="1" x14ac:dyDescent="0.2">
      <c r="A130" s="99" t="s">
        <v>360</v>
      </c>
      <c r="B130" s="63" t="s">
        <v>83</v>
      </c>
      <c r="C130" s="43" t="s">
        <v>79</v>
      </c>
      <c r="D130" s="44">
        <v>3.35</v>
      </c>
      <c r="E130" s="44">
        <v>3.35</v>
      </c>
      <c r="F130" s="44">
        <v>3.35</v>
      </c>
      <c r="G130" s="44">
        <v>3.35</v>
      </c>
      <c r="H130" s="44">
        <v>3.35</v>
      </c>
      <c r="I130" s="44">
        <v>3.35</v>
      </c>
      <c r="J130" s="44">
        <v>3.35</v>
      </c>
      <c r="K130" s="44">
        <v>3.35</v>
      </c>
      <c r="L130" s="44">
        <v>3.35</v>
      </c>
      <c r="M130" s="44">
        <v>3.35</v>
      </c>
      <c r="N130" s="44">
        <v>3.35</v>
      </c>
      <c r="O130" s="44">
        <v>3.35</v>
      </c>
      <c r="P130" s="44">
        <v>3.35</v>
      </c>
      <c r="Q130" s="44">
        <v>3.35</v>
      </c>
      <c r="R130" s="44">
        <v>3.35</v>
      </c>
      <c r="S130" s="44">
        <v>3.35</v>
      </c>
      <c r="T130" s="44">
        <v>3.35</v>
      </c>
      <c r="U130" s="44">
        <v>3.35</v>
      </c>
      <c r="V130" s="44">
        <v>3.35</v>
      </c>
      <c r="W130" s="44">
        <v>3.35</v>
      </c>
      <c r="X130" s="44">
        <v>3.35</v>
      </c>
      <c r="Y130" s="44">
        <v>3.35</v>
      </c>
      <c r="Z130" s="44">
        <v>3.35</v>
      </c>
      <c r="AA130" s="44">
        <v>3.35</v>
      </c>
    </row>
    <row r="131" spans="1:27" ht="12.75" customHeight="1" outlineLevel="1" x14ac:dyDescent="0.2">
      <c r="A131" s="99" t="s">
        <v>361</v>
      </c>
      <c r="B131" s="63" t="s">
        <v>81</v>
      </c>
      <c r="C131" s="43" t="s">
        <v>79</v>
      </c>
      <c r="D131" s="44">
        <f>$D$11</f>
        <v>110.23</v>
      </c>
      <c r="E131" s="44">
        <f t="shared" ref="E131:AA131" si="74">$D$11</f>
        <v>110.23</v>
      </c>
      <c r="F131" s="44">
        <f t="shared" si="74"/>
        <v>110.23</v>
      </c>
      <c r="G131" s="44">
        <f t="shared" si="74"/>
        <v>110.23</v>
      </c>
      <c r="H131" s="44">
        <f t="shared" si="74"/>
        <v>110.23</v>
      </c>
      <c r="I131" s="44">
        <f t="shared" si="74"/>
        <v>110.23</v>
      </c>
      <c r="J131" s="44">
        <f t="shared" si="74"/>
        <v>110.23</v>
      </c>
      <c r="K131" s="44">
        <f t="shared" si="74"/>
        <v>110.23</v>
      </c>
      <c r="L131" s="44">
        <f t="shared" si="74"/>
        <v>110.23</v>
      </c>
      <c r="M131" s="44">
        <f t="shared" si="74"/>
        <v>110.23</v>
      </c>
      <c r="N131" s="44">
        <f t="shared" si="74"/>
        <v>110.23</v>
      </c>
      <c r="O131" s="44">
        <f t="shared" si="74"/>
        <v>110.23</v>
      </c>
      <c r="P131" s="44">
        <f t="shared" si="74"/>
        <v>110.23</v>
      </c>
      <c r="Q131" s="44">
        <f t="shared" si="74"/>
        <v>110.23</v>
      </c>
      <c r="R131" s="44">
        <f t="shared" si="74"/>
        <v>110.23</v>
      </c>
      <c r="S131" s="44">
        <f t="shared" si="74"/>
        <v>110.23</v>
      </c>
      <c r="T131" s="44">
        <f t="shared" si="74"/>
        <v>110.23</v>
      </c>
      <c r="U131" s="44">
        <f t="shared" si="74"/>
        <v>110.23</v>
      </c>
      <c r="V131" s="44">
        <f t="shared" si="74"/>
        <v>110.23</v>
      </c>
      <c r="W131" s="44">
        <f t="shared" si="74"/>
        <v>110.23</v>
      </c>
      <c r="X131" s="44">
        <f t="shared" si="74"/>
        <v>110.23</v>
      </c>
      <c r="Y131" s="44">
        <f t="shared" si="74"/>
        <v>110.23</v>
      </c>
      <c r="Z131" s="44">
        <f t="shared" si="74"/>
        <v>110.23</v>
      </c>
      <c r="AA131" s="44">
        <f t="shared" si="74"/>
        <v>110.23</v>
      </c>
    </row>
    <row r="132" spans="1:27" ht="12.75" customHeight="1" x14ac:dyDescent="0.2">
      <c r="A132" s="98" t="s">
        <v>362</v>
      </c>
      <c r="B132" s="28" t="str">
        <f>"26"&amp;"."&amp;$B$662&amp;"."&amp;$B$663</f>
        <v>26.12.2023</v>
      </c>
      <c r="C132" s="90" t="s">
        <v>76</v>
      </c>
      <c r="D132" s="91">
        <f>ROUND(((D133+D134+D136+D135)/1000),5)</f>
        <v>2.3634300000000001</v>
      </c>
      <c r="E132" s="91">
        <f>ROUND(((E133+E134+E136+E135)/1000),5)</f>
        <v>2.3013599999999999</v>
      </c>
      <c r="F132" s="91">
        <f>ROUND(((F133+F134+F136+F135)/1000),5)</f>
        <v>2.3007499999999999</v>
      </c>
      <c r="G132" s="91">
        <f t="shared" ref="G132:AA132" si="75">ROUND(((G133+G134+G136+G135)/1000),5)</f>
        <v>2.27088</v>
      </c>
      <c r="H132" s="91">
        <f t="shared" si="75"/>
        <v>2.27942</v>
      </c>
      <c r="I132" s="91">
        <f t="shared" si="75"/>
        <v>2.3652899999999999</v>
      </c>
      <c r="J132" s="91">
        <f t="shared" si="75"/>
        <v>2.4839099999999998</v>
      </c>
      <c r="K132" s="91">
        <f t="shared" si="75"/>
        <v>2.7441300000000002</v>
      </c>
      <c r="L132" s="91">
        <f t="shared" si="75"/>
        <v>3.0470600000000001</v>
      </c>
      <c r="M132" s="91">
        <f t="shared" si="75"/>
        <v>3.0862400000000001</v>
      </c>
      <c r="N132" s="91">
        <f t="shared" si="75"/>
        <v>3.0859800000000002</v>
      </c>
      <c r="O132" s="91">
        <f t="shared" si="75"/>
        <v>3.1502500000000002</v>
      </c>
      <c r="P132" s="91">
        <f t="shared" si="75"/>
        <v>3.0948500000000001</v>
      </c>
      <c r="Q132" s="91">
        <f t="shared" si="75"/>
        <v>3.1046299999999998</v>
      </c>
      <c r="R132" s="91">
        <f t="shared" si="75"/>
        <v>3.1415899999999999</v>
      </c>
      <c r="S132" s="91">
        <f t="shared" si="75"/>
        <v>3.0719099999999999</v>
      </c>
      <c r="T132" s="91">
        <f t="shared" si="75"/>
        <v>3.1038299999999999</v>
      </c>
      <c r="U132" s="91">
        <f t="shared" si="75"/>
        <v>3.1211199999999999</v>
      </c>
      <c r="V132" s="91">
        <f t="shared" si="75"/>
        <v>3.0884100000000001</v>
      </c>
      <c r="W132" s="91">
        <f t="shared" si="75"/>
        <v>3.0956700000000001</v>
      </c>
      <c r="X132" s="91">
        <f t="shared" si="75"/>
        <v>3.0246300000000002</v>
      </c>
      <c r="Y132" s="91">
        <f t="shared" si="75"/>
        <v>2.8517999999999999</v>
      </c>
      <c r="Z132" s="91">
        <f t="shared" si="75"/>
        <v>2.5998399999999999</v>
      </c>
      <c r="AA132" s="91">
        <f t="shared" si="75"/>
        <v>2.3913899999999999</v>
      </c>
    </row>
    <row r="133" spans="1:27" ht="12.75" customHeight="1" outlineLevel="1" x14ac:dyDescent="0.2">
      <c r="A133" s="99" t="s">
        <v>363</v>
      </c>
      <c r="B133" s="63" t="s">
        <v>238</v>
      </c>
      <c r="C133" s="43" t="s">
        <v>79</v>
      </c>
      <c r="D133" s="44">
        <v>1178.43</v>
      </c>
      <c r="E133" s="44">
        <v>1116.3599999999999</v>
      </c>
      <c r="F133" s="44">
        <v>1115.75</v>
      </c>
      <c r="G133" s="44">
        <v>1085.8800000000001</v>
      </c>
      <c r="H133" s="44">
        <v>1094.42</v>
      </c>
      <c r="I133" s="44">
        <v>1180.29</v>
      </c>
      <c r="J133" s="44">
        <v>1298.9100000000001</v>
      </c>
      <c r="K133" s="44">
        <v>1559.13</v>
      </c>
      <c r="L133" s="44">
        <v>1862.06</v>
      </c>
      <c r="M133" s="44">
        <v>1901.24</v>
      </c>
      <c r="N133" s="44">
        <v>1900.98</v>
      </c>
      <c r="O133" s="44">
        <v>1965.25</v>
      </c>
      <c r="P133" s="44">
        <v>1909.85</v>
      </c>
      <c r="Q133" s="44">
        <v>1919.63</v>
      </c>
      <c r="R133" s="44">
        <v>1956.59</v>
      </c>
      <c r="S133" s="44">
        <v>1886.91</v>
      </c>
      <c r="T133" s="44">
        <v>1918.83</v>
      </c>
      <c r="U133" s="44">
        <v>1936.12</v>
      </c>
      <c r="V133" s="44">
        <v>1903.41</v>
      </c>
      <c r="W133" s="44">
        <v>1910.67</v>
      </c>
      <c r="X133" s="44">
        <v>1839.63</v>
      </c>
      <c r="Y133" s="44">
        <v>1666.8</v>
      </c>
      <c r="Z133" s="44">
        <v>1414.84</v>
      </c>
      <c r="AA133" s="44">
        <v>1206.3900000000001</v>
      </c>
    </row>
    <row r="134" spans="1:27" ht="12.75" customHeight="1" outlineLevel="1" x14ac:dyDescent="0.2">
      <c r="A134" s="99" t="s">
        <v>364</v>
      </c>
      <c r="B134" s="63" t="s">
        <v>90</v>
      </c>
      <c r="C134" s="43" t="s">
        <v>79</v>
      </c>
      <c r="D134" s="44">
        <f>$D$9</f>
        <v>1071.42</v>
      </c>
      <c r="E134" s="44">
        <f t="shared" ref="E134:AA134" si="76">$D$9</f>
        <v>1071.42</v>
      </c>
      <c r="F134" s="44">
        <f t="shared" si="76"/>
        <v>1071.42</v>
      </c>
      <c r="G134" s="44">
        <f t="shared" si="76"/>
        <v>1071.42</v>
      </c>
      <c r="H134" s="44">
        <f t="shared" si="76"/>
        <v>1071.42</v>
      </c>
      <c r="I134" s="44">
        <f t="shared" si="76"/>
        <v>1071.42</v>
      </c>
      <c r="J134" s="44">
        <f t="shared" si="76"/>
        <v>1071.42</v>
      </c>
      <c r="K134" s="44">
        <f t="shared" si="76"/>
        <v>1071.42</v>
      </c>
      <c r="L134" s="44">
        <f t="shared" si="76"/>
        <v>1071.42</v>
      </c>
      <c r="M134" s="44">
        <f t="shared" si="76"/>
        <v>1071.42</v>
      </c>
      <c r="N134" s="44">
        <f t="shared" si="76"/>
        <v>1071.42</v>
      </c>
      <c r="O134" s="44">
        <f t="shared" si="76"/>
        <v>1071.42</v>
      </c>
      <c r="P134" s="44">
        <f t="shared" si="76"/>
        <v>1071.42</v>
      </c>
      <c r="Q134" s="44">
        <f t="shared" si="76"/>
        <v>1071.42</v>
      </c>
      <c r="R134" s="44">
        <f t="shared" si="76"/>
        <v>1071.42</v>
      </c>
      <c r="S134" s="44">
        <f t="shared" si="76"/>
        <v>1071.42</v>
      </c>
      <c r="T134" s="44">
        <f t="shared" si="76"/>
        <v>1071.42</v>
      </c>
      <c r="U134" s="44">
        <f t="shared" si="76"/>
        <v>1071.42</v>
      </c>
      <c r="V134" s="44">
        <f t="shared" si="76"/>
        <v>1071.42</v>
      </c>
      <c r="W134" s="44">
        <f t="shared" si="76"/>
        <v>1071.42</v>
      </c>
      <c r="X134" s="44">
        <f t="shared" si="76"/>
        <v>1071.42</v>
      </c>
      <c r="Y134" s="44">
        <f t="shared" si="76"/>
        <v>1071.42</v>
      </c>
      <c r="Z134" s="44">
        <f t="shared" si="76"/>
        <v>1071.42</v>
      </c>
      <c r="AA134" s="44">
        <f t="shared" si="76"/>
        <v>1071.42</v>
      </c>
    </row>
    <row r="135" spans="1:27" ht="12.75" customHeight="1" outlineLevel="1" x14ac:dyDescent="0.2">
      <c r="A135" s="99" t="s">
        <v>365</v>
      </c>
      <c r="B135" s="63" t="s">
        <v>83</v>
      </c>
      <c r="C135" s="43" t="s">
        <v>79</v>
      </c>
      <c r="D135" s="44">
        <v>3.35</v>
      </c>
      <c r="E135" s="44">
        <v>3.35</v>
      </c>
      <c r="F135" s="44">
        <v>3.35</v>
      </c>
      <c r="G135" s="44">
        <v>3.35</v>
      </c>
      <c r="H135" s="44">
        <v>3.35</v>
      </c>
      <c r="I135" s="44">
        <v>3.35</v>
      </c>
      <c r="J135" s="44">
        <v>3.35</v>
      </c>
      <c r="K135" s="44">
        <v>3.35</v>
      </c>
      <c r="L135" s="44">
        <v>3.35</v>
      </c>
      <c r="M135" s="44">
        <v>3.35</v>
      </c>
      <c r="N135" s="44">
        <v>3.35</v>
      </c>
      <c r="O135" s="44">
        <v>3.35</v>
      </c>
      <c r="P135" s="44">
        <v>3.35</v>
      </c>
      <c r="Q135" s="44">
        <v>3.35</v>
      </c>
      <c r="R135" s="44">
        <v>3.35</v>
      </c>
      <c r="S135" s="44">
        <v>3.35</v>
      </c>
      <c r="T135" s="44">
        <v>3.35</v>
      </c>
      <c r="U135" s="44">
        <v>3.35</v>
      </c>
      <c r="V135" s="44">
        <v>3.35</v>
      </c>
      <c r="W135" s="44">
        <v>3.35</v>
      </c>
      <c r="X135" s="44">
        <v>3.35</v>
      </c>
      <c r="Y135" s="44">
        <v>3.35</v>
      </c>
      <c r="Z135" s="44">
        <v>3.35</v>
      </c>
      <c r="AA135" s="44">
        <v>3.35</v>
      </c>
    </row>
    <row r="136" spans="1:27" ht="12.75" customHeight="1" outlineLevel="1" x14ac:dyDescent="0.2">
      <c r="A136" s="99" t="s">
        <v>366</v>
      </c>
      <c r="B136" s="63" t="s">
        <v>81</v>
      </c>
      <c r="C136" s="43" t="s">
        <v>79</v>
      </c>
      <c r="D136" s="44">
        <f>$D$11</f>
        <v>110.23</v>
      </c>
      <c r="E136" s="44">
        <f t="shared" ref="E136:AA136" si="77">$D$11</f>
        <v>110.23</v>
      </c>
      <c r="F136" s="44">
        <f t="shared" si="77"/>
        <v>110.23</v>
      </c>
      <c r="G136" s="44">
        <f t="shared" si="77"/>
        <v>110.23</v>
      </c>
      <c r="H136" s="44">
        <f t="shared" si="77"/>
        <v>110.23</v>
      </c>
      <c r="I136" s="44">
        <f t="shared" si="77"/>
        <v>110.23</v>
      </c>
      <c r="J136" s="44">
        <f t="shared" si="77"/>
        <v>110.23</v>
      </c>
      <c r="K136" s="44">
        <f t="shared" si="77"/>
        <v>110.23</v>
      </c>
      <c r="L136" s="44">
        <f t="shared" si="77"/>
        <v>110.23</v>
      </c>
      <c r="M136" s="44">
        <f t="shared" si="77"/>
        <v>110.23</v>
      </c>
      <c r="N136" s="44">
        <f t="shared" si="77"/>
        <v>110.23</v>
      </c>
      <c r="O136" s="44">
        <f t="shared" si="77"/>
        <v>110.23</v>
      </c>
      <c r="P136" s="44">
        <f t="shared" si="77"/>
        <v>110.23</v>
      </c>
      <c r="Q136" s="44">
        <f t="shared" si="77"/>
        <v>110.23</v>
      </c>
      <c r="R136" s="44">
        <f t="shared" si="77"/>
        <v>110.23</v>
      </c>
      <c r="S136" s="44">
        <f t="shared" si="77"/>
        <v>110.23</v>
      </c>
      <c r="T136" s="44">
        <f t="shared" si="77"/>
        <v>110.23</v>
      </c>
      <c r="U136" s="44">
        <f t="shared" si="77"/>
        <v>110.23</v>
      </c>
      <c r="V136" s="44">
        <f t="shared" si="77"/>
        <v>110.23</v>
      </c>
      <c r="W136" s="44">
        <f t="shared" si="77"/>
        <v>110.23</v>
      </c>
      <c r="X136" s="44">
        <f t="shared" si="77"/>
        <v>110.23</v>
      </c>
      <c r="Y136" s="44">
        <f t="shared" si="77"/>
        <v>110.23</v>
      </c>
      <c r="Z136" s="44">
        <f t="shared" si="77"/>
        <v>110.23</v>
      </c>
      <c r="AA136" s="44">
        <f t="shared" si="77"/>
        <v>110.23</v>
      </c>
    </row>
    <row r="137" spans="1:27" ht="12.75" customHeight="1" x14ac:dyDescent="0.2">
      <c r="A137" s="98" t="s">
        <v>367</v>
      </c>
      <c r="B137" s="28" t="str">
        <f>"27"&amp;"."&amp;$B$662&amp;"."&amp;$B$663</f>
        <v>27.12.2023</v>
      </c>
      <c r="C137" s="90" t="s">
        <v>76</v>
      </c>
      <c r="D137" s="91">
        <f>ROUND(((D138+D139+D141+D140)/1000),5)</f>
        <v>2.3368099999999998</v>
      </c>
      <c r="E137" s="91">
        <f>ROUND(((E138+E139+E141+E140)/1000),5)</f>
        <v>2.2941600000000002</v>
      </c>
      <c r="F137" s="91">
        <f>ROUND(((F138+F139+F141+F140)/1000),5)</f>
        <v>2.2546200000000001</v>
      </c>
      <c r="G137" s="91">
        <f t="shared" ref="G137:AA137" si="78">ROUND(((G138+G139+G141+G140)/1000),5)</f>
        <v>2.2451699999999999</v>
      </c>
      <c r="H137" s="91">
        <f t="shared" si="78"/>
        <v>2.28071</v>
      </c>
      <c r="I137" s="91">
        <f t="shared" si="78"/>
        <v>2.36598</v>
      </c>
      <c r="J137" s="91">
        <f t="shared" si="78"/>
        <v>2.5219100000000001</v>
      </c>
      <c r="K137" s="91">
        <f t="shared" si="78"/>
        <v>2.84538</v>
      </c>
      <c r="L137" s="91">
        <f t="shared" si="78"/>
        <v>3.1163400000000001</v>
      </c>
      <c r="M137" s="91">
        <f t="shared" si="78"/>
        <v>3.1513100000000001</v>
      </c>
      <c r="N137" s="91">
        <f t="shared" si="78"/>
        <v>3.2103999999999999</v>
      </c>
      <c r="O137" s="91">
        <f t="shared" si="78"/>
        <v>3.26681</v>
      </c>
      <c r="P137" s="91">
        <f t="shared" si="78"/>
        <v>3.2464400000000002</v>
      </c>
      <c r="Q137" s="91">
        <f t="shared" si="78"/>
        <v>3.2614700000000001</v>
      </c>
      <c r="R137" s="91">
        <f t="shared" si="78"/>
        <v>3.2563200000000001</v>
      </c>
      <c r="S137" s="91">
        <f t="shared" si="78"/>
        <v>3.1855199999999999</v>
      </c>
      <c r="T137" s="91">
        <f t="shared" si="78"/>
        <v>3.21706</v>
      </c>
      <c r="U137" s="91">
        <f t="shared" si="78"/>
        <v>3.21793</v>
      </c>
      <c r="V137" s="91">
        <f t="shared" si="78"/>
        <v>3.1972399999999999</v>
      </c>
      <c r="W137" s="91">
        <f t="shared" si="78"/>
        <v>3.1860499999999998</v>
      </c>
      <c r="X137" s="91">
        <f t="shared" si="78"/>
        <v>3.0092599999999998</v>
      </c>
      <c r="Y137" s="91">
        <f t="shared" si="78"/>
        <v>2.7984399999999998</v>
      </c>
      <c r="Z137" s="91">
        <f t="shared" si="78"/>
        <v>2.51126</v>
      </c>
      <c r="AA137" s="91">
        <f t="shared" si="78"/>
        <v>2.34646</v>
      </c>
    </row>
    <row r="138" spans="1:27" ht="12.75" customHeight="1" outlineLevel="1" x14ac:dyDescent="0.2">
      <c r="A138" s="99" t="s">
        <v>368</v>
      </c>
      <c r="B138" s="63" t="s">
        <v>238</v>
      </c>
      <c r="C138" s="43" t="s">
        <v>79</v>
      </c>
      <c r="D138" s="44">
        <v>1151.81</v>
      </c>
      <c r="E138" s="44">
        <v>1109.1600000000001</v>
      </c>
      <c r="F138" s="44">
        <v>1069.6199999999999</v>
      </c>
      <c r="G138" s="44">
        <v>1060.17</v>
      </c>
      <c r="H138" s="44">
        <v>1095.71</v>
      </c>
      <c r="I138" s="44">
        <v>1180.98</v>
      </c>
      <c r="J138" s="44">
        <v>1336.91</v>
      </c>
      <c r="K138" s="44">
        <v>1660.38</v>
      </c>
      <c r="L138" s="44">
        <v>1931.34</v>
      </c>
      <c r="M138" s="44">
        <v>1966.31</v>
      </c>
      <c r="N138" s="44">
        <v>2025.4</v>
      </c>
      <c r="O138" s="44">
        <v>2081.81</v>
      </c>
      <c r="P138" s="44">
        <v>2061.44</v>
      </c>
      <c r="Q138" s="44">
        <v>2076.4699999999998</v>
      </c>
      <c r="R138" s="44">
        <v>2071.3200000000002</v>
      </c>
      <c r="S138" s="44">
        <v>2000.52</v>
      </c>
      <c r="T138" s="44">
        <v>2032.06</v>
      </c>
      <c r="U138" s="44">
        <v>2032.93</v>
      </c>
      <c r="V138" s="44">
        <v>2012.24</v>
      </c>
      <c r="W138" s="44">
        <v>2001.05</v>
      </c>
      <c r="X138" s="44">
        <v>1824.26</v>
      </c>
      <c r="Y138" s="44">
        <v>1613.44</v>
      </c>
      <c r="Z138" s="44">
        <v>1326.26</v>
      </c>
      <c r="AA138" s="44">
        <v>1161.46</v>
      </c>
    </row>
    <row r="139" spans="1:27" ht="12.75" customHeight="1" outlineLevel="1" x14ac:dyDescent="0.2">
      <c r="A139" s="99" t="s">
        <v>369</v>
      </c>
      <c r="B139" s="63" t="s">
        <v>90</v>
      </c>
      <c r="C139" s="43" t="s">
        <v>79</v>
      </c>
      <c r="D139" s="44">
        <f>$D$9</f>
        <v>1071.42</v>
      </c>
      <c r="E139" s="44">
        <f t="shared" ref="E139:AA139" si="79">$D$9</f>
        <v>1071.42</v>
      </c>
      <c r="F139" s="44">
        <f t="shared" si="79"/>
        <v>1071.42</v>
      </c>
      <c r="G139" s="44">
        <f t="shared" si="79"/>
        <v>1071.42</v>
      </c>
      <c r="H139" s="44">
        <f t="shared" si="79"/>
        <v>1071.42</v>
      </c>
      <c r="I139" s="44">
        <f t="shared" si="79"/>
        <v>1071.42</v>
      </c>
      <c r="J139" s="44">
        <f t="shared" si="79"/>
        <v>1071.42</v>
      </c>
      <c r="K139" s="44">
        <f t="shared" si="79"/>
        <v>1071.42</v>
      </c>
      <c r="L139" s="44">
        <f t="shared" si="79"/>
        <v>1071.42</v>
      </c>
      <c r="M139" s="44">
        <f t="shared" si="79"/>
        <v>1071.42</v>
      </c>
      <c r="N139" s="44">
        <f t="shared" si="79"/>
        <v>1071.42</v>
      </c>
      <c r="O139" s="44">
        <f t="shared" si="79"/>
        <v>1071.42</v>
      </c>
      <c r="P139" s="44">
        <f t="shared" si="79"/>
        <v>1071.42</v>
      </c>
      <c r="Q139" s="44">
        <f t="shared" si="79"/>
        <v>1071.42</v>
      </c>
      <c r="R139" s="44">
        <f t="shared" si="79"/>
        <v>1071.42</v>
      </c>
      <c r="S139" s="44">
        <f t="shared" si="79"/>
        <v>1071.42</v>
      </c>
      <c r="T139" s="44">
        <f t="shared" si="79"/>
        <v>1071.42</v>
      </c>
      <c r="U139" s="44">
        <f t="shared" si="79"/>
        <v>1071.42</v>
      </c>
      <c r="V139" s="44">
        <f t="shared" si="79"/>
        <v>1071.42</v>
      </c>
      <c r="W139" s="44">
        <f t="shared" si="79"/>
        <v>1071.42</v>
      </c>
      <c r="X139" s="44">
        <f t="shared" si="79"/>
        <v>1071.42</v>
      </c>
      <c r="Y139" s="44">
        <f t="shared" si="79"/>
        <v>1071.42</v>
      </c>
      <c r="Z139" s="44">
        <f t="shared" si="79"/>
        <v>1071.42</v>
      </c>
      <c r="AA139" s="44">
        <f t="shared" si="79"/>
        <v>1071.42</v>
      </c>
    </row>
    <row r="140" spans="1:27" ht="12.75" customHeight="1" outlineLevel="1" x14ac:dyDescent="0.2">
      <c r="A140" s="99" t="s">
        <v>370</v>
      </c>
      <c r="B140" s="63" t="s">
        <v>83</v>
      </c>
      <c r="C140" s="43" t="s">
        <v>79</v>
      </c>
      <c r="D140" s="44">
        <v>3.35</v>
      </c>
      <c r="E140" s="44">
        <v>3.35</v>
      </c>
      <c r="F140" s="44">
        <v>3.35</v>
      </c>
      <c r="G140" s="44">
        <v>3.35</v>
      </c>
      <c r="H140" s="44">
        <v>3.35</v>
      </c>
      <c r="I140" s="44">
        <v>3.35</v>
      </c>
      <c r="J140" s="44">
        <v>3.35</v>
      </c>
      <c r="K140" s="44">
        <v>3.35</v>
      </c>
      <c r="L140" s="44">
        <v>3.35</v>
      </c>
      <c r="M140" s="44">
        <v>3.35</v>
      </c>
      <c r="N140" s="44">
        <v>3.35</v>
      </c>
      <c r="O140" s="44">
        <v>3.35</v>
      </c>
      <c r="P140" s="44">
        <v>3.35</v>
      </c>
      <c r="Q140" s="44">
        <v>3.35</v>
      </c>
      <c r="R140" s="44">
        <v>3.35</v>
      </c>
      <c r="S140" s="44">
        <v>3.35</v>
      </c>
      <c r="T140" s="44">
        <v>3.35</v>
      </c>
      <c r="U140" s="44">
        <v>3.35</v>
      </c>
      <c r="V140" s="44">
        <v>3.35</v>
      </c>
      <c r="W140" s="44">
        <v>3.35</v>
      </c>
      <c r="X140" s="44">
        <v>3.35</v>
      </c>
      <c r="Y140" s="44">
        <v>3.35</v>
      </c>
      <c r="Z140" s="44">
        <v>3.35</v>
      </c>
      <c r="AA140" s="44">
        <v>3.35</v>
      </c>
    </row>
    <row r="141" spans="1:27" ht="12.75" customHeight="1" outlineLevel="1" x14ac:dyDescent="0.2">
      <c r="A141" s="99" t="s">
        <v>371</v>
      </c>
      <c r="B141" s="63" t="s">
        <v>81</v>
      </c>
      <c r="C141" s="43" t="s">
        <v>79</v>
      </c>
      <c r="D141" s="44">
        <f>$D$11</f>
        <v>110.23</v>
      </c>
      <c r="E141" s="44">
        <f t="shared" ref="E141:AA141" si="80">$D$11</f>
        <v>110.23</v>
      </c>
      <c r="F141" s="44">
        <f t="shared" si="80"/>
        <v>110.23</v>
      </c>
      <c r="G141" s="44">
        <f t="shared" si="80"/>
        <v>110.23</v>
      </c>
      <c r="H141" s="44">
        <f t="shared" si="80"/>
        <v>110.23</v>
      </c>
      <c r="I141" s="44">
        <f t="shared" si="80"/>
        <v>110.23</v>
      </c>
      <c r="J141" s="44">
        <f t="shared" si="80"/>
        <v>110.23</v>
      </c>
      <c r="K141" s="44">
        <f t="shared" si="80"/>
        <v>110.23</v>
      </c>
      <c r="L141" s="44">
        <f t="shared" si="80"/>
        <v>110.23</v>
      </c>
      <c r="M141" s="44">
        <f t="shared" si="80"/>
        <v>110.23</v>
      </c>
      <c r="N141" s="44">
        <f t="shared" si="80"/>
        <v>110.23</v>
      </c>
      <c r="O141" s="44">
        <f t="shared" si="80"/>
        <v>110.23</v>
      </c>
      <c r="P141" s="44">
        <f t="shared" si="80"/>
        <v>110.23</v>
      </c>
      <c r="Q141" s="44">
        <f t="shared" si="80"/>
        <v>110.23</v>
      </c>
      <c r="R141" s="44">
        <f t="shared" si="80"/>
        <v>110.23</v>
      </c>
      <c r="S141" s="44">
        <f t="shared" si="80"/>
        <v>110.23</v>
      </c>
      <c r="T141" s="44">
        <f t="shared" si="80"/>
        <v>110.23</v>
      </c>
      <c r="U141" s="44">
        <f t="shared" si="80"/>
        <v>110.23</v>
      </c>
      <c r="V141" s="44">
        <f t="shared" si="80"/>
        <v>110.23</v>
      </c>
      <c r="W141" s="44">
        <f t="shared" si="80"/>
        <v>110.23</v>
      </c>
      <c r="X141" s="44">
        <f t="shared" si="80"/>
        <v>110.23</v>
      </c>
      <c r="Y141" s="44">
        <f t="shared" si="80"/>
        <v>110.23</v>
      </c>
      <c r="Z141" s="44">
        <f t="shared" si="80"/>
        <v>110.23</v>
      </c>
      <c r="AA141" s="44">
        <f t="shared" si="80"/>
        <v>110.23</v>
      </c>
    </row>
    <row r="142" spans="1:27" ht="12.75" customHeight="1" x14ac:dyDescent="0.2">
      <c r="A142" s="98" t="s">
        <v>372</v>
      </c>
      <c r="B142" s="28" t="str">
        <f>"28"&amp;"."&amp;$B$662&amp;"."&amp;$B$663</f>
        <v>28.12.2023</v>
      </c>
      <c r="C142" s="90" t="s">
        <v>76</v>
      </c>
      <c r="D142" s="91">
        <f>ROUND(((D143+D144+D146+D145)/1000),5)</f>
        <v>2.3020299999999998</v>
      </c>
      <c r="E142" s="91">
        <f>ROUND(((E143+E144+E146+E145)/1000),5)</f>
        <v>2.3030499999999998</v>
      </c>
      <c r="F142" s="91">
        <f>ROUND(((F143+F144+F146+F145)/1000),5)</f>
        <v>2.29745</v>
      </c>
      <c r="G142" s="91">
        <f t="shared" ref="G142:AA142" si="81">ROUND(((G143+G144+G146+G145)/1000),5)</f>
        <v>2.2506300000000001</v>
      </c>
      <c r="H142" s="91">
        <f t="shared" si="81"/>
        <v>2.2772199999999998</v>
      </c>
      <c r="I142" s="91">
        <f t="shared" si="81"/>
        <v>2.3051900000000001</v>
      </c>
      <c r="J142" s="91">
        <f t="shared" si="81"/>
        <v>2.4597099999999998</v>
      </c>
      <c r="K142" s="91">
        <f t="shared" si="81"/>
        <v>2.71116</v>
      </c>
      <c r="L142" s="91">
        <f t="shared" si="81"/>
        <v>3.0825499999999999</v>
      </c>
      <c r="M142" s="91">
        <f t="shared" si="81"/>
        <v>3.1177000000000001</v>
      </c>
      <c r="N142" s="91">
        <f t="shared" si="81"/>
        <v>3.1339199999999998</v>
      </c>
      <c r="O142" s="91">
        <f t="shared" si="81"/>
        <v>3.1543100000000002</v>
      </c>
      <c r="P142" s="91">
        <f t="shared" si="81"/>
        <v>3.1366399999999999</v>
      </c>
      <c r="Q142" s="91">
        <f t="shared" si="81"/>
        <v>3.1415799999999998</v>
      </c>
      <c r="R142" s="91">
        <f t="shared" si="81"/>
        <v>3.1413899999999999</v>
      </c>
      <c r="S142" s="91">
        <f t="shared" si="81"/>
        <v>3.1085799999999999</v>
      </c>
      <c r="T142" s="91">
        <f t="shared" si="81"/>
        <v>3.14222</v>
      </c>
      <c r="U142" s="91">
        <f t="shared" si="81"/>
        <v>3.1497099999999998</v>
      </c>
      <c r="V142" s="91">
        <f t="shared" si="81"/>
        <v>3.12486</v>
      </c>
      <c r="W142" s="91">
        <f t="shared" si="81"/>
        <v>3.1320299999999999</v>
      </c>
      <c r="X142" s="91">
        <f t="shared" si="81"/>
        <v>2.9918900000000002</v>
      </c>
      <c r="Y142" s="91">
        <f t="shared" si="81"/>
        <v>2.8055099999999999</v>
      </c>
      <c r="Z142" s="91">
        <f t="shared" si="81"/>
        <v>2.6030899999999999</v>
      </c>
      <c r="AA142" s="91">
        <f t="shared" si="81"/>
        <v>2.3710800000000001</v>
      </c>
    </row>
    <row r="143" spans="1:27" ht="12.75" customHeight="1" outlineLevel="1" x14ac:dyDescent="0.2">
      <c r="A143" s="99" t="s">
        <v>373</v>
      </c>
      <c r="B143" s="63" t="s">
        <v>238</v>
      </c>
      <c r="C143" s="43" t="s">
        <v>79</v>
      </c>
      <c r="D143" s="44">
        <v>1117.03</v>
      </c>
      <c r="E143" s="44">
        <v>1118.05</v>
      </c>
      <c r="F143" s="44">
        <v>1112.45</v>
      </c>
      <c r="G143" s="44">
        <v>1065.6300000000001</v>
      </c>
      <c r="H143" s="44">
        <v>1092.22</v>
      </c>
      <c r="I143" s="44">
        <v>1120.19</v>
      </c>
      <c r="J143" s="44">
        <v>1274.71</v>
      </c>
      <c r="K143" s="44">
        <v>1526.16</v>
      </c>
      <c r="L143" s="44">
        <v>1897.55</v>
      </c>
      <c r="M143" s="44">
        <v>1932.7</v>
      </c>
      <c r="N143" s="44">
        <v>1948.92</v>
      </c>
      <c r="O143" s="44">
        <v>1969.31</v>
      </c>
      <c r="P143" s="44">
        <v>1951.64</v>
      </c>
      <c r="Q143" s="44">
        <v>1956.58</v>
      </c>
      <c r="R143" s="44">
        <v>1956.39</v>
      </c>
      <c r="S143" s="44">
        <v>1923.58</v>
      </c>
      <c r="T143" s="44">
        <v>1957.22</v>
      </c>
      <c r="U143" s="44">
        <v>1964.71</v>
      </c>
      <c r="V143" s="44">
        <v>1939.86</v>
      </c>
      <c r="W143" s="44">
        <v>1947.03</v>
      </c>
      <c r="X143" s="44">
        <v>1806.89</v>
      </c>
      <c r="Y143" s="44">
        <v>1620.51</v>
      </c>
      <c r="Z143" s="44">
        <v>1418.09</v>
      </c>
      <c r="AA143" s="44">
        <v>1186.08</v>
      </c>
    </row>
    <row r="144" spans="1:27" ht="12.75" customHeight="1" outlineLevel="1" x14ac:dyDescent="0.2">
      <c r="A144" s="99" t="s">
        <v>374</v>
      </c>
      <c r="B144" s="63" t="s">
        <v>90</v>
      </c>
      <c r="C144" s="43" t="s">
        <v>79</v>
      </c>
      <c r="D144" s="44">
        <f>$D$9</f>
        <v>1071.42</v>
      </c>
      <c r="E144" s="44">
        <f t="shared" ref="E144:AA144" si="82">$D$9</f>
        <v>1071.42</v>
      </c>
      <c r="F144" s="44">
        <f t="shared" si="82"/>
        <v>1071.42</v>
      </c>
      <c r="G144" s="44">
        <f t="shared" si="82"/>
        <v>1071.42</v>
      </c>
      <c r="H144" s="44">
        <f t="shared" si="82"/>
        <v>1071.42</v>
      </c>
      <c r="I144" s="44">
        <f t="shared" si="82"/>
        <v>1071.42</v>
      </c>
      <c r="J144" s="44">
        <f t="shared" si="82"/>
        <v>1071.42</v>
      </c>
      <c r="K144" s="44">
        <f t="shared" si="82"/>
        <v>1071.42</v>
      </c>
      <c r="L144" s="44">
        <f t="shared" si="82"/>
        <v>1071.42</v>
      </c>
      <c r="M144" s="44">
        <f t="shared" si="82"/>
        <v>1071.42</v>
      </c>
      <c r="N144" s="44">
        <f t="shared" si="82"/>
        <v>1071.42</v>
      </c>
      <c r="O144" s="44">
        <f t="shared" si="82"/>
        <v>1071.42</v>
      </c>
      <c r="P144" s="44">
        <f t="shared" si="82"/>
        <v>1071.42</v>
      </c>
      <c r="Q144" s="44">
        <f t="shared" si="82"/>
        <v>1071.42</v>
      </c>
      <c r="R144" s="44">
        <f t="shared" si="82"/>
        <v>1071.42</v>
      </c>
      <c r="S144" s="44">
        <f t="shared" si="82"/>
        <v>1071.42</v>
      </c>
      <c r="T144" s="44">
        <f t="shared" si="82"/>
        <v>1071.42</v>
      </c>
      <c r="U144" s="44">
        <f t="shared" si="82"/>
        <v>1071.42</v>
      </c>
      <c r="V144" s="44">
        <f t="shared" si="82"/>
        <v>1071.42</v>
      </c>
      <c r="W144" s="44">
        <f t="shared" si="82"/>
        <v>1071.42</v>
      </c>
      <c r="X144" s="44">
        <f t="shared" si="82"/>
        <v>1071.42</v>
      </c>
      <c r="Y144" s="44">
        <f t="shared" si="82"/>
        <v>1071.42</v>
      </c>
      <c r="Z144" s="44">
        <f t="shared" si="82"/>
        <v>1071.42</v>
      </c>
      <c r="AA144" s="44">
        <f t="shared" si="82"/>
        <v>1071.42</v>
      </c>
    </row>
    <row r="145" spans="1:27" ht="12.75" customHeight="1" outlineLevel="1" x14ac:dyDescent="0.2">
      <c r="A145" s="99" t="s">
        <v>375</v>
      </c>
      <c r="B145" s="63" t="s">
        <v>83</v>
      </c>
      <c r="C145" s="43" t="s">
        <v>79</v>
      </c>
      <c r="D145" s="44">
        <v>3.35</v>
      </c>
      <c r="E145" s="44">
        <v>3.35</v>
      </c>
      <c r="F145" s="44">
        <v>3.35</v>
      </c>
      <c r="G145" s="44">
        <v>3.35</v>
      </c>
      <c r="H145" s="44">
        <v>3.35</v>
      </c>
      <c r="I145" s="44">
        <v>3.35</v>
      </c>
      <c r="J145" s="44">
        <v>3.35</v>
      </c>
      <c r="K145" s="44">
        <v>3.35</v>
      </c>
      <c r="L145" s="44">
        <v>3.35</v>
      </c>
      <c r="M145" s="44">
        <v>3.35</v>
      </c>
      <c r="N145" s="44">
        <v>3.35</v>
      </c>
      <c r="O145" s="44">
        <v>3.35</v>
      </c>
      <c r="P145" s="44">
        <v>3.35</v>
      </c>
      <c r="Q145" s="44">
        <v>3.35</v>
      </c>
      <c r="R145" s="44">
        <v>3.35</v>
      </c>
      <c r="S145" s="44">
        <v>3.35</v>
      </c>
      <c r="T145" s="44">
        <v>3.35</v>
      </c>
      <c r="U145" s="44">
        <v>3.35</v>
      </c>
      <c r="V145" s="44">
        <v>3.35</v>
      </c>
      <c r="W145" s="44">
        <v>3.35</v>
      </c>
      <c r="X145" s="44">
        <v>3.35</v>
      </c>
      <c r="Y145" s="44">
        <v>3.35</v>
      </c>
      <c r="Z145" s="44">
        <v>3.35</v>
      </c>
      <c r="AA145" s="44">
        <v>3.35</v>
      </c>
    </row>
    <row r="146" spans="1:27" ht="12.75" customHeight="1" outlineLevel="1" x14ac:dyDescent="0.2">
      <c r="A146" s="99" t="s">
        <v>376</v>
      </c>
      <c r="B146" s="63" t="s">
        <v>81</v>
      </c>
      <c r="C146" s="43" t="s">
        <v>79</v>
      </c>
      <c r="D146" s="44">
        <f>$D$11</f>
        <v>110.23</v>
      </c>
      <c r="E146" s="44">
        <f t="shared" ref="E146:AA146" si="83">$D$11</f>
        <v>110.23</v>
      </c>
      <c r="F146" s="44">
        <f t="shared" si="83"/>
        <v>110.23</v>
      </c>
      <c r="G146" s="44">
        <f t="shared" si="83"/>
        <v>110.23</v>
      </c>
      <c r="H146" s="44">
        <f t="shared" si="83"/>
        <v>110.23</v>
      </c>
      <c r="I146" s="44">
        <f t="shared" si="83"/>
        <v>110.23</v>
      </c>
      <c r="J146" s="44">
        <f t="shared" si="83"/>
        <v>110.23</v>
      </c>
      <c r="K146" s="44">
        <f t="shared" si="83"/>
        <v>110.23</v>
      </c>
      <c r="L146" s="44">
        <f t="shared" si="83"/>
        <v>110.23</v>
      </c>
      <c r="M146" s="44">
        <f t="shared" si="83"/>
        <v>110.23</v>
      </c>
      <c r="N146" s="44">
        <f t="shared" si="83"/>
        <v>110.23</v>
      </c>
      <c r="O146" s="44">
        <f t="shared" si="83"/>
        <v>110.23</v>
      </c>
      <c r="P146" s="44">
        <f t="shared" si="83"/>
        <v>110.23</v>
      </c>
      <c r="Q146" s="44">
        <f t="shared" si="83"/>
        <v>110.23</v>
      </c>
      <c r="R146" s="44">
        <f t="shared" si="83"/>
        <v>110.23</v>
      </c>
      <c r="S146" s="44">
        <f t="shared" si="83"/>
        <v>110.23</v>
      </c>
      <c r="T146" s="44">
        <f t="shared" si="83"/>
        <v>110.23</v>
      </c>
      <c r="U146" s="44">
        <f t="shared" si="83"/>
        <v>110.23</v>
      </c>
      <c r="V146" s="44">
        <f t="shared" si="83"/>
        <v>110.23</v>
      </c>
      <c r="W146" s="44">
        <f t="shared" si="83"/>
        <v>110.23</v>
      </c>
      <c r="X146" s="44">
        <f t="shared" si="83"/>
        <v>110.23</v>
      </c>
      <c r="Y146" s="44">
        <f t="shared" si="83"/>
        <v>110.23</v>
      </c>
      <c r="Z146" s="44">
        <f t="shared" si="83"/>
        <v>110.23</v>
      </c>
      <c r="AA146" s="44">
        <f t="shared" si="83"/>
        <v>110.23</v>
      </c>
    </row>
    <row r="147" spans="1:27" ht="12.75" customHeight="1" x14ac:dyDescent="0.2">
      <c r="A147" s="98" t="s">
        <v>377</v>
      </c>
      <c r="B147" s="28" t="str">
        <f>"29"&amp;"."&amp;$B$662&amp;"."&amp;$B$663</f>
        <v>29.12.2023</v>
      </c>
      <c r="C147" s="90" t="s">
        <v>76</v>
      </c>
      <c r="D147" s="91">
        <f>ROUND(((D148+D149+D151+D150)/1000),5)</f>
        <v>2.34259</v>
      </c>
      <c r="E147" s="91">
        <f>ROUND(((E148+E149+E151+E150)/1000),5)</f>
        <v>2.3017699999999999</v>
      </c>
      <c r="F147" s="91">
        <f>ROUND(((F148+F149+F151+F150)/1000),5)</f>
        <v>2.2738900000000002</v>
      </c>
      <c r="G147" s="91">
        <f t="shared" ref="G147:AA147" si="84">ROUND(((G148+G149+G151+G150)/1000),5)</f>
        <v>2.2620900000000002</v>
      </c>
      <c r="H147" s="91">
        <f t="shared" si="84"/>
        <v>2.2892399999999999</v>
      </c>
      <c r="I147" s="91">
        <f t="shared" si="84"/>
        <v>2.3397199999999998</v>
      </c>
      <c r="J147" s="91">
        <f t="shared" si="84"/>
        <v>2.4588399999999999</v>
      </c>
      <c r="K147" s="91">
        <f t="shared" si="84"/>
        <v>2.7479499999999999</v>
      </c>
      <c r="L147" s="91">
        <f t="shared" si="84"/>
        <v>2.97729</v>
      </c>
      <c r="M147" s="91">
        <f t="shared" si="84"/>
        <v>2.9896199999999999</v>
      </c>
      <c r="N147" s="91">
        <f t="shared" si="84"/>
        <v>3.00529</v>
      </c>
      <c r="O147" s="91">
        <f t="shared" si="84"/>
        <v>3.0399099999999999</v>
      </c>
      <c r="P147" s="91">
        <f t="shared" si="84"/>
        <v>3.0260899999999999</v>
      </c>
      <c r="Q147" s="91">
        <f t="shared" si="84"/>
        <v>3.0245299999999999</v>
      </c>
      <c r="R147" s="91">
        <f t="shared" si="84"/>
        <v>3.0140400000000001</v>
      </c>
      <c r="S147" s="91">
        <f t="shared" si="84"/>
        <v>2.9773299999999998</v>
      </c>
      <c r="T147" s="91">
        <f t="shared" si="84"/>
        <v>3.0065400000000002</v>
      </c>
      <c r="U147" s="91">
        <f t="shared" si="84"/>
        <v>3.0177299999999998</v>
      </c>
      <c r="V147" s="91">
        <f t="shared" si="84"/>
        <v>3.0015399999999999</v>
      </c>
      <c r="W147" s="91">
        <f t="shared" si="84"/>
        <v>3.0132500000000002</v>
      </c>
      <c r="X147" s="91">
        <f t="shared" si="84"/>
        <v>2.9734799999999999</v>
      </c>
      <c r="Y147" s="91">
        <f t="shared" si="84"/>
        <v>2.87012</v>
      </c>
      <c r="Z147" s="91">
        <f t="shared" si="84"/>
        <v>2.5808300000000002</v>
      </c>
      <c r="AA147" s="91">
        <f t="shared" si="84"/>
        <v>2.3755600000000001</v>
      </c>
    </row>
    <row r="148" spans="1:27" ht="12.75" customHeight="1" outlineLevel="1" x14ac:dyDescent="0.2">
      <c r="A148" s="99" t="s">
        <v>378</v>
      </c>
      <c r="B148" s="63" t="s">
        <v>238</v>
      </c>
      <c r="C148" s="43" t="s">
        <v>79</v>
      </c>
      <c r="D148" s="44">
        <v>1157.5899999999999</v>
      </c>
      <c r="E148" s="44">
        <v>1116.77</v>
      </c>
      <c r="F148" s="44">
        <v>1088.8900000000001</v>
      </c>
      <c r="G148" s="44">
        <v>1077.0899999999999</v>
      </c>
      <c r="H148" s="44">
        <v>1104.24</v>
      </c>
      <c r="I148" s="44">
        <v>1154.72</v>
      </c>
      <c r="J148" s="44">
        <v>1273.8399999999999</v>
      </c>
      <c r="K148" s="44">
        <v>1562.95</v>
      </c>
      <c r="L148" s="44">
        <v>1792.29</v>
      </c>
      <c r="M148" s="44">
        <v>1804.62</v>
      </c>
      <c r="N148" s="44">
        <v>1820.29</v>
      </c>
      <c r="O148" s="44">
        <v>1854.91</v>
      </c>
      <c r="P148" s="44">
        <v>1841.09</v>
      </c>
      <c r="Q148" s="44">
        <v>1839.53</v>
      </c>
      <c r="R148" s="44">
        <v>1829.04</v>
      </c>
      <c r="S148" s="44">
        <v>1792.33</v>
      </c>
      <c r="T148" s="44">
        <v>1821.54</v>
      </c>
      <c r="U148" s="44">
        <v>1832.73</v>
      </c>
      <c r="V148" s="44">
        <v>1816.54</v>
      </c>
      <c r="W148" s="44">
        <v>1828.25</v>
      </c>
      <c r="X148" s="44">
        <v>1788.48</v>
      </c>
      <c r="Y148" s="44">
        <v>1685.12</v>
      </c>
      <c r="Z148" s="44">
        <v>1395.83</v>
      </c>
      <c r="AA148" s="44">
        <v>1190.56</v>
      </c>
    </row>
    <row r="149" spans="1:27" ht="12.75" customHeight="1" outlineLevel="1" x14ac:dyDescent="0.2">
      <c r="A149" s="99" t="s">
        <v>379</v>
      </c>
      <c r="B149" s="63" t="s">
        <v>90</v>
      </c>
      <c r="C149" s="43" t="s">
        <v>79</v>
      </c>
      <c r="D149" s="44">
        <f>$D$9</f>
        <v>1071.42</v>
      </c>
      <c r="E149" s="44">
        <f t="shared" ref="E149:AA149" si="85">$D$9</f>
        <v>1071.42</v>
      </c>
      <c r="F149" s="44">
        <f t="shared" si="85"/>
        <v>1071.42</v>
      </c>
      <c r="G149" s="44">
        <f t="shared" si="85"/>
        <v>1071.42</v>
      </c>
      <c r="H149" s="44">
        <f t="shared" si="85"/>
        <v>1071.42</v>
      </c>
      <c r="I149" s="44">
        <f t="shared" si="85"/>
        <v>1071.42</v>
      </c>
      <c r="J149" s="44">
        <f t="shared" si="85"/>
        <v>1071.42</v>
      </c>
      <c r="K149" s="44">
        <f t="shared" si="85"/>
        <v>1071.42</v>
      </c>
      <c r="L149" s="44">
        <f t="shared" si="85"/>
        <v>1071.42</v>
      </c>
      <c r="M149" s="44">
        <f t="shared" si="85"/>
        <v>1071.42</v>
      </c>
      <c r="N149" s="44">
        <f t="shared" si="85"/>
        <v>1071.42</v>
      </c>
      <c r="O149" s="44">
        <f t="shared" si="85"/>
        <v>1071.42</v>
      </c>
      <c r="P149" s="44">
        <f t="shared" si="85"/>
        <v>1071.42</v>
      </c>
      <c r="Q149" s="44">
        <f t="shared" si="85"/>
        <v>1071.42</v>
      </c>
      <c r="R149" s="44">
        <f t="shared" si="85"/>
        <v>1071.42</v>
      </c>
      <c r="S149" s="44">
        <f t="shared" si="85"/>
        <v>1071.42</v>
      </c>
      <c r="T149" s="44">
        <f t="shared" si="85"/>
        <v>1071.42</v>
      </c>
      <c r="U149" s="44">
        <f t="shared" si="85"/>
        <v>1071.42</v>
      </c>
      <c r="V149" s="44">
        <f t="shared" si="85"/>
        <v>1071.42</v>
      </c>
      <c r="W149" s="44">
        <f t="shared" si="85"/>
        <v>1071.42</v>
      </c>
      <c r="X149" s="44">
        <f t="shared" si="85"/>
        <v>1071.42</v>
      </c>
      <c r="Y149" s="44">
        <f t="shared" si="85"/>
        <v>1071.42</v>
      </c>
      <c r="Z149" s="44">
        <f t="shared" si="85"/>
        <v>1071.42</v>
      </c>
      <c r="AA149" s="44">
        <f t="shared" si="85"/>
        <v>1071.42</v>
      </c>
    </row>
    <row r="150" spans="1:27" ht="12.75" customHeight="1" outlineLevel="1" x14ac:dyDescent="0.2">
      <c r="A150" s="99" t="s">
        <v>380</v>
      </c>
      <c r="B150" s="63" t="s">
        <v>83</v>
      </c>
      <c r="C150" s="43" t="s">
        <v>79</v>
      </c>
      <c r="D150" s="44">
        <v>3.35</v>
      </c>
      <c r="E150" s="44">
        <v>3.35</v>
      </c>
      <c r="F150" s="44">
        <v>3.35</v>
      </c>
      <c r="G150" s="44">
        <v>3.35</v>
      </c>
      <c r="H150" s="44">
        <v>3.35</v>
      </c>
      <c r="I150" s="44">
        <v>3.35</v>
      </c>
      <c r="J150" s="44">
        <v>3.35</v>
      </c>
      <c r="K150" s="44">
        <v>3.35</v>
      </c>
      <c r="L150" s="44">
        <v>3.35</v>
      </c>
      <c r="M150" s="44">
        <v>3.35</v>
      </c>
      <c r="N150" s="44">
        <v>3.35</v>
      </c>
      <c r="O150" s="44">
        <v>3.35</v>
      </c>
      <c r="P150" s="44">
        <v>3.35</v>
      </c>
      <c r="Q150" s="44">
        <v>3.35</v>
      </c>
      <c r="R150" s="44">
        <v>3.35</v>
      </c>
      <c r="S150" s="44">
        <v>3.35</v>
      </c>
      <c r="T150" s="44">
        <v>3.35</v>
      </c>
      <c r="U150" s="44">
        <v>3.35</v>
      </c>
      <c r="V150" s="44">
        <v>3.35</v>
      </c>
      <c r="W150" s="44">
        <v>3.35</v>
      </c>
      <c r="X150" s="44">
        <v>3.35</v>
      </c>
      <c r="Y150" s="44">
        <v>3.35</v>
      </c>
      <c r="Z150" s="44">
        <v>3.35</v>
      </c>
      <c r="AA150" s="44">
        <v>3.35</v>
      </c>
    </row>
    <row r="151" spans="1:27" ht="12.75" customHeight="1" outlineLevel="1" x14ac:dyDescent="0.2">
      <c r="A151" s="99" t="s">
        <v>381</v>
      </c>
      <c r="B151" s="63" t="s">
        <v>81</v>
      </c>
      <c r="C151" s="43" t="s">
        <v>79</v>
      </c>
      <c r="D151" s="44">
        <f>$D$11</f>
        <v>110.23</v>
      </c>
      <c r="E151" s="44">
        <f t="shared" ref="E151:AA151" si="86">$D$11</f>
        <v>110.23</v>
      </c>
      <c r="F151" s="44">
        <f t="shared" si="86"/>
        <v>110.23</v>
      </c>
      <c r="G151" s="44">
        <f t="shared" si="86"/>
        <v>110.23</v>
      </c>
      <c r="H151" s="44">
        <f t="shared" si="86"/>
        <v>110.23</v>
      </c>
      <c r="I151" s="44">
        <f t="shared" si="86"/>
        <v>110.23</v>
      </c>
      <c r="J151" s="44">
        <f t="shared" si="86"/>
        <v>110.23</v>
      </c>
      <c r="K151" s="44">
        <f t="shared" si="86"/>
        <v>110.23</v>
      </c>
      <c r="L151" s="44">
        <f t="shared" si="86"/>
        <v>110.23</v>
      </c>
      <c r="M151" s="44">
        <f t="shared" si="86"/>
        <v>110.23</v>
      </c>
      <c r="N151" s="44">
        <f t="shared" si="86"/>
        <v>110.23</v>
      </c>
      <c r="O151" s="44">
        <f t="shared" si="86"/>
        <v>110.23</v>
      </c>
      <c r="P151" s="44">
        <f t="shared" si="86"/>
        <v>110.23</v>
      </c>
      <c r="Q151" s="44">
        <f t="shared" si="86"/>
        <v>110.23</v>
      </c>
      <c r="R151" s="44">
        <f t="shared" si="86"/>
        <v>110.23</v>
      </c>
      <c r="S151" s="44">
        <f t="shared" si="86"/>
        <v>110.23</v>
      </c>
      <c r="T151" s="44">
        <f t="shared" si="86"/>
        <v>110.23</v>
      </c>
      <c r="U151" s="44">
        <f t="shared" si="86"/>
        <v>110.23</v>
      </c>
      <c r="V151" s="44">
        <f t="shared" si="86"/>
        <v>110.23</v>
      </c>
      <c r="W151" s="44">
        <f t="shared" si="86"/>
        <v>110.23</v>
      </c>
      <c r="X151" s="44">
        <f t="shared" si="86"/>
        <v>110.23</v>
      </c>
      <c r="Y151" s="44">
        <f t="shared" si="86"/>
        <v>110.23</v>
      </c>
      <c r="Z151" s="44">
        <f t="shared" si="86"/>
        <v>110.23</v>
      </c>
      <c r="AA151" s="44">
        <f t="shared" si="86"/>
        <v>110.23</v>
      </c>
    </row>
    <row r="152" spans="1:27" ht="12.75" customHeight="1" x14ac:dyDescent="0.2">
      <c r="A152" s="98" t="s">
        <v>382</v>
      </c>
      <c r="B152" s="28" t="str">
        <f>"30"&amp;"."&amp;$B$662&amp;"."&amp;$B$663</f>
        <v>30.12.2023</v>
      </c>
      <c r="C152" s="90" t="s">
        <v>76</v>
      </c>
      <c r="D152" s="91">
        <f>ROUND(((D153+D154+D156+D155)/1000),5)</f>
        <v>2.3712800000000001</v>
      </c>
      <c r="E152" s="91">
        <f>ROUND(((E153+E154+E156+E155)/1000),5)</f>
        <v>2.3218899999999998</v>
      </c>
      <c r="F152" s="91">
        <f>ROUND(((F153+F154+F156+F155)/1000),5)</f>
        <v>2.2969300000000001</v>
      </c>
      <c r="G152" s="91">
        <f t="shared" ref="G152:AA152" si="87">ROUND(((G153+G154+G156+G155)/1000),5)</f>
        <v>2.2756699999999999</v>
      </c>
      <c r="H152" s="91">
        <f t="shared" si="87"/>
        <v>2.2917000000000001</v>
      </c>
      <c r="I152" s="91">
        <f t="shared" si="87"/>
        <v>2.29942</v>
      </c>
      <c r="J152" s="91">
        <f t="shared" si="87"/>
        <v>2.32294</v>
      </c>
      <c r="K152" s="91">
        <f t="shared" si="87"/>
        <v>2.4289700000000001</v>
      </c>
      <c r="L152" s="91">
        <f t="shared" si="87"/>
        <v>2.6486800000000001</v>
      </c>
      <c r="M152" s="91">
        <f t="shared" si="87"/>
        <v>2.7849200000000001</v>
      </c>
      <c r="N152" s="91">
        <f t="shared" si="87"/>
        <v>2.8449800000000001</v>
      </c>
      <c r="O152" s="91">
        <f t="shared" si="87"/>
        <v>2.8597700000000001</v>
      </c>
      <c r="P152" s="91">
        <f t="shared" si="87"/>
        <v>2.85758</v>
      </c>
      <c r="Q152" s="91">
        <f t="shared" si="87"/>
        <v>2.8564799999999999</v>
      </c>
      <c r="R152" s="91">
        <f t="shared" si="87"/>
        <v>2.8281200000000002</v>
      </c>
      <c r="S152" s="91">
        <f t="shared" si="87"/>
        <v>2.8184399999999998</v>
      </c>
      <c r="T152" s="91">
        <f t="shared" si="87"/>
        <v>2.8740100000000002</v>
      </c>
      <c r="U152" s="91">
        <f t="shared" si="87"/>
        <v>2.92822</v>
      </c>
      <c r="V152" s="91">
        <f t="shared" si="87"/>
        <v>2.9032399999999998</v>
      </c>
      <c r="W152" s="91">
        <f t="shared" si="87"/>
        <v>2.86191</v>
      </c>
      <c r="X152" s="91">
        <f t="shared" si="87"/>
        <v>2.8389000000000002</v>
      </c>
      <c r="Y152" s="91">
        <f t="shared" si="87"/>
        <v>2.7337199999999999</v>
      </c>
      <c r="Z152" s="91">
        <f t="shared" si="87"/>
        <v>2.5052500000000002</v>
      </c>
      <c r="AA152" s="91">
        <f t="shared" si="87"/>
        <v>2.3683000000000001</v>
      </c>
    </row>
    <row r="153" spans="1:27" ht="12.75" customHeight="1" outlineLevel="1" x14ac:dyDescent="0.2">
      <c r="A153" s="99" t="s">
        <v>383</v>
      </c>
      <c r="B153" s="63" t="s">
        <v>238</v>
      </c>
      <c r="C153" s="43" t="s">
        <v>79</v>
      </c>
      <c r="D153" s="44">
        <v>1186.28</v>
      </c>
      <c r="E153" s="44">
        <v>1136.8900000000001</v>
      </c>
      <c r="F153" s="44">
        <v>1111.93</v>
      </c>
      <c r="G153" s="44">
        <v>1090.67</v>
      </c>
      <c r="H153" s="44">
        <v>1106.7</v>
      </c>
      <c r="I153" s="44">
        <v>1114.42</v>
      </c>
      <c r="J153" s="44">
        <v>1137.94</v>
      </c>
      <c r="K153" s="44">
        <v>1243.97</v>
      </c>
      <c r="L153" s="44">
        <v>1463.68</v>
      </c>
      <c r="M153" s="44">
        <v>1599.92</v>
      </c>
      <c r="N153" s="44">
        <v>1659.98</v>
      </c>
      <c r="O153" s="44">
        <v>1674.77</v>
      </c>
      <c r="P153" s="44">
        <v>1672.58</v>
      </c>
      <c r="Q153" s="44">
        <v>1671.48</v>
      </c>
      <c r="R153" s="44">
        <v>1643.12</v>
      </c>
      <c r="S153" s="44">
        <v>1633.44</v>
      </c>
      <c r="T153" s="44">
        <v>1689.01</v>
      </c>
      <c r="U153" s="44">
        <v>1743.22</v>
      </c>
      <c r="V153" s="44">
        <v>1718.24</v>
      </c>
      <c r="W153" s="44">
        <v>1676.91</v>
      </c>
      <c r="X153" s="44">
        <v>1653.9</v>
      </c>
      <c r="Y153" s="44">
        <v>1548.72</v>
      </c>
      <c r="Z153" s="44">
        <v>1320.25</v>
      </c>
      <c r="AA153" s="44">
        <v>1183.3</v>
      </c>
    </row>
    <row r="154" spans="1:27" ht="12.75" customHeight="1" outlineLevel="1" x14ac:dyDescent="0.2">
      <c r="A154" s="99" t="s">
        <v>384</v>
      </c>
      <c r="B154" s="63" t="s">
        <v>90</v>
      </c>
      <c r="C154" s="43" t="s">
        <v>79</v>
      </c>
      <c r="D154" s="44">
        <f>$D$9</f>
        <v>1071.42</v>
      </c>
      <c r="E154" s="44">
        <f t="shared" ref="E154:AA154" si="88">$D$9</f>
        <v>1071.42</v>
      </c>
      <c r="F154" s="44">
        <f t="shared" si="88"/>
        <v>1071.42</v>
      </c>
      <c r="G154" s="44">
        <f t="shared" si="88"/>
        <v>1071.42</v>
      </c>
      <c r="H154" s="44">
        <f t="shared" si="88"/>
        <v>1071.42</v>
      </c>
      <c r="I154" s="44">
        <f t="shared" si="88"/>
        <v>1071.42</v>
      </c>
      <c r="J154" s="44">
        <f t="shared" si="88"/>
        <v>1071.42</v>
      </c>
      <c r="K154" s="44">
        <f t="shared" si="88"/>
        <v>1071.42</v>
      </c>
      <c r="L154" s="44">
        <f t="shared" si="88"/>
        <v>1071.42</v>
      </c>
      <c r="M154" s="44">
        <f t="shared" si="88"/>
        <v>1071.42</v>
      </c>
      <c r="N154" s="44">
        <f t="shared" si="88"/>
        <v>1071.42</v>
      </c>
      <c r="O154" s="44">
        <f t="shared" si="88"/>
        <v>1071.42</v>
      </c>
      <c r="P154" s="44">
        <f t="shared" si="88"/>
        <v>1071.42</v>
      </c>
      <c r="Q154" s="44">
        <f t="shared" si="88"/>
        <v>1071.42</v>
      </c>
      <c r="R154" s="44">
        <f t="shared" si="88"/>
        <v>1071.42</v>
      </c>
      <c r="S154" s="44">
        <f t="shared" si="88"/>
        <v>1071.42</v>
      </c>
      <c r="T154" s="44">
        <f t="shared" si="88"/>
        <v>1071.42</v>
      </c>
      <c r="U154" s="44">
        <f t="shared" si="88"/>
        <v>1071.42</v>
      </c>
      <c r="V154" s="44">
        <f t="shared" si="88"/>
        <v>1071.42</v>
      </c>
      <c r="W154" s="44">
        <f t="shared" si="88"/>
        <v>1071.42</v>
      </c>
      <c r="X154" s="44">
        <f t="shared" si="88"/>
        <v>1071.42</v>
      </c>
      <c r="Y154" s="44">
        <f t="shared" si="88"/>
        <v>1071.42</v>
      </c>
      <c r="Z154" s="44">
        <f t="shared" si="88"/>
        <v>1071.42</v>
      </c>
      <c r="AA154" s="44">
        <f t="shared" si="88"/>
        <v>1071.42</v>
      </c>
    </row>
    <row r="155" spans="1:27" ht="12.75" customHeight="1" outlineLevel="1" x14ac:dyDescent="0.2">
      <c r="A155" s="99" t="s">
        <v>385</v>
      </c>
      <c r="B155" s="63" t="s">
        <v>83</v>
      </c>
      <c r="C155" s="43" t="s">
        <v>79</v>
      </c>
      <c r="D155" s="44">
        <v>3.35</v>
      </c>
      <c r="E155" s="44">
        <v>3.35</v>
      </c>
      <c r="F155" s="44">
        <v>3.35</v>
      </c>
      <c r="G155" s="44">
        <v>3.35</v>
      </c>
      <c r="H155" s="44">
        <v>3.35</v>
      </c>
      <c r="I155" s="44">
        <v>3.35</v>
      </c>
      <c r="J155" s="44">
        <v>3.35</v>
      </c>
      <c r="K155" s="44">
        <v>3.35</v>
      </c>
      <c r="L155" s="44">
        <v>3.35</v>
      </c>
      <c r="M155" s="44">
        <v>3.35</v>
      </c>
      <c r="N155" s="44">
        <v>3.35</v>
      </c>
      <c r="O155" s="44">
        <v>3.35</v>
      </c>
      <c r="P155" s="44">
        <v>3.35</v>
      </c>
      <c r="Q155" s="44">
        <v>3.35</v>
      </c>
      <c r="R155" s="44">
        <v>3.35</v>
      </c>
      <c r="S155" s="44">
        <v>3.35</v>
      </c>
      <c r="T155" s="44">
        <v>3.35</v>
      </c>
      <c r="U155" s="44">
        <v>3.35</v>
      </c>
      <c r="V155" s="44">
        <v>3.35</v>
      </c>
      <c r="W155" s="44">
        <v>3.35</v>
      </c>
      <c r="X155" s="44">
        <v>3.35</v>
      </c>
      <c r="Y155" s="44">
        <v>3.35</v>
      </c>
      <c r="Z155" s="44">
        <v>3.35</v>
      </c>
      <c r="AA155" s="44">
        <v>3.35</v>
      </c>
    </row>
    <row r="156" spans="1:27" ht="12.75" customHeight="1" outlineLevel="1" x14ac:dyDescent="0.2">
      <c r="A156" s="99" t="s">
        <v>386</v>
      </c>
      <c r="B156" s="63" t="s">
        <v>81</v>
      </c>
      <c r="C156" s="43" t="s">
        <v>79</v>
      </c>
      <c r="D156" s="44">
        <f>$D$11</f>
        <v>110.23</v>
      </c>
      <c r="E156" s="44">
        <f t="shared" ref="E156:AA156" si="89">$D$11</f>
        <v>110.23</v>
      </c>
      <c r="F156" s="44">
        <f t="shared" si="89"/>
        <v>110.23</v>
      </c>
      <c r="G156" s="44">
        <f t="shared" si="89"/>
        <v>110.23</v>
      </c>
      <c r="H156" s="44">
        <f t="shared" si="89"/>
        <v>110.23</v>
      </c>
      <c r="I156" s="44">
        <f t="shared" si="89"/>
        <v>110.23</v>
      </c>
      <c r="J156" s="44">
        <f t="shared" si="89"/>
        <v>110.23</v>
      </c>
      <c r="K156" s="44">
        <f t="shared" si="89"/>
        <v>110.23</v>
      </c>
      <c r="L156" s="44">
        <f t="shared" si="89"/>
        <v>110.23</v>
      </c>
      <c r="M156" s="44">
        <f t="shared" si="89"/>
        <v>110.23</v>
      </c>
      <c r="N156" s="44">
        <f t="shared" si="89"/>
        <v>110.23</v>
      </c>
      <c r="O156" s="44">
        <f t="shared" si="89"/>
        <v>110.23</v>
      </c>
      <c r="P156" s="44">
        <f t="shared" si="89"/>
        <v>110.23</v>
      </c>
      <c r="Q156" s="44">
        <f t="shared" si="89"/>
        <v>110.23</v>
      </c>
      <c r="R156" s="44">
        <f t="shared" si="89"/>
        <v>110.23</v>
      </c>
      <c r="S156" s="44">
        <f t="shared" si="89"/>
        <v>110.23</v>
      </c>
      <c r="T156" s="44">
        <f t="shared" si="89"/>
        <v>110.23</v>
      </c>
      <c r="U156" s="44">
        <f t="shared" si="89"/>
        <v>110.23</v>
      </c>
      <c r="V156" s="44">
        <f t="shared" si="89"/>
        <v>110.23</v>
      </c>
      <c r="W156" s="44">
        <f t="shared" si="89"/>
        <v>110.23</v>
      </c>
      <c r="X156" s="44">
        <f t="shared" si="89"/>
        <v>110.23</v>
      </c>
      <c r="Y156" s="44">
        <f t="shared" si="89"/>
        <v>110.23</v>
      </c>
      <c r="Z156" s="44">
        <f t="shared" si="89"/>
        <v>110.23</v>
      </c>
      <c r="AA156" s="44">
        <f t="shared" si="89"/>
        <v>110.23</v>
      </c>
    </row>
    <row r="157" spans="1:27" ht="12.75" customHeight="1" x14ac:dyDescent="0.2">
      <c r="A157" s="98" t="s">
        <v>387</v>
      </c>
      <c r="B157" s="28" t="str">
        <f>"31"&amp;"."&amp;$B$662&amp;"."&amp;$B$663</f>
        <v>31.12.2023</v>
      </c>
      <c r="C157" s="90" t="s">
        <v>76</v>
      </c>
      <c r="D157" s="91">
        <f>ROUND(((D158+D159+D161+D160)/1000),5)</f>
        <v>2.3596900000000001</v>
      </c>
      <c r="E157" s="91">
        <f>ROUND(((E158+E159+E161+E160)/1000),5)</f>
        <v>2.30809</v>
      </c>
      <c r="F157" s="91">
        <f>ROUND(((F158+F159+F161+F160)/1000),5)</f>
        <v>2.2436600000000002</v>
      </c>
      <c r="G157" s="91">
        <f t="shared" ref="G157:AA157" si="90">ROUND(((G158+G159+G161+G160)/1000),5)</f>
        <v>2.16005</v>
      </c>
      <c r="H157" s="91">
        <f t="shared" si="90"/>
        <v>2.2004999999999999</v>
      </c>
      <c r="I157" s="91">
        <f t="shared" si="90"/>
        <v>2.2295699999999998</v>
      </c>
      <c r="J157" s="91">
        <f t="shared" si="90"/>
        <v>2.2280099999999998</v>
      </c>
      <c r="K157" s="91">
        <f t="shared" si="90"/>
        <v>2.31548</v>
      </c>
      <c r="L157" s="91">
        <f t="shared" si="90"/>
        <v>2.4486500000000002</v>
      </c>
      <c r="M157" s="91">
        <f t="shared" si="90"/>
        <v>2.6291500000000001</v>
      </c>
      <c r="N157" s="91">
        <f t="shared" si="90"/>
        <v>2.6974300000000002</v>
      </c>
      <c r="O157" s="91">
        <f t="shared" si="90"/>
        <v>2.72228</v>
      </c>
      <c r="P157" s="91">
        <f t="shared" si="90"/>
        <v>2.7219099999999998</v>
      </c>
      <c r="Q157" s="91">
        <f t="shared" si="90"/>
        <v>2.7230300000000001</v>
      </c>
      <c r="R157" s="91">
        <f t="shared" si="90"/>
        <v>2.7040199999999999</v>
      </c>
      <c r="S157" s="91">
        <f t="shared" si="90"/>
        <v>2.69821</v>
      </c>
      <c r="T157" s="91">
        <f t="shared" si="90"/>
        <v>2.7456399999999999</v>
      </c>
      <c r="U157" s="91">
        <f t="shared" si="90"/>
        <v>2.8172199999999998</v>
      </c>
      <c r="V157" s="91">
        <f t="shared" si="90"/>
        <v>2.7780200000000002</v>
      </c>
      <c r="W157" s="91">
        <f t="shared" si="90"/>
        <v>2.75515</v>
      </c>
      <c r="X157" s="91">
        <f t="shared" si="90"/>
        <v>2.7500599999999999</v>
      </c>
      <c r="Y157" s="91">
        <f t="shared" si="90"/>
        <v>2.6875800000000001</v>
      </c>
      <c r="Z157" s="91">
        <f t="shared" si="90"/>
        <v>2.4713099999999999</v>
      </c>
      <c r="AA157" s="91">
        <f t="shared" si="90"/>
        <v>2.3784999999999998</v>
      </c>
    </row>
    <row r="158" spans="1:27" ht="12.75" customHeight="1" outlineLevel="1" x14ac:dyDescent="0.2">
      <c r="A158" s="99" t="s">
        <v>388</v>
      </c>
      <c r="B158" s="63" t="s">
        <v>238</v>
      </c>
      <c r="C158" s="43" t="s">
        <v>79</v>
      </c>
      <c r="D158" s="44">
        <v>1174.69</v>
      </c>
      <c r="E158" s="44">
        <v>1123.0899999999999</v>
      </c>
      <c r="F158" s="44">
        <v>1058.6600000000001</v>
      </c>
      <c r="G158" s="44">
        <v>975.05</v>
      </c>
      <c r="H158" s="44">
        <v>1015.5</v>
      </c>
      <c r="I158" s="44">
        <v>1044.57</v>
      </c>
      <c r="J158" s="44">
        <v>1043.01</v>
      </c>
      <c r="K158" s="44">
        <v>1130.48</v>
      </c>
      <c r="L158" s="44">
        <v>1263.6500000000001</v>
      </c>
      <c r="M158" s="44">
        <v>1444.15</v>
      </c>
      <c r="N158" s="44">
        <v>1512.43</v>
      </c>
      <c r="O158" s="44">
        <v>1537.28</v>
      </c>
      <c r="P158" s="44">
        <v>1536.91</v>
      </c>
      <c r="Q158" s="44">
        <v>1538.03</v>
      </c>
      <c r="R158" s="44">
        <v>1519.02</v>
      </c>
      <c r="S158" s="44">
        <v>1513.21</v>
      </c>
      <c r="T158" s="44">
        <v>1560.64</v>
      </c>
      <c r="U158" s="44">
        <v>1632.22</v>
      </c>
      <c r="V158" s="44">
        <v>1593.02</v>
      </c>
      <c r="W158" s="44">
        <v>1570.15</v>
      </c>
      <c r="X158" s="44">
        <v>1565.06</v>
      </c>
      <c r="Y158" s="44">
        <v>1502.58</v>
      </c>
      <c r="Z158" s="44">
        <v>1286.31</v>
      </c>
      <c r="AA158" s="44">
        <v>1193.5</v>
      </c>
    </row>
    <row r="159" spans="1:27" ht="12.75" customHeight="1" outlineLevel="1" x14ac:dyDescent="0.2">
      <c r="A159" s="99" t="s">
        <v>389</v>
      </c>
      <c r="B159" s="63" t="s">
        <v>90</v>
      </c>
      <c r="C159" s="43" t="s">
        <v>79</v>
      </c>
      <c r="D159" s="44">
        <f>$D$9</f>
        <v>1071.42</v>
      </c>
      <c r="E159" s="44">
        <f t="shared" ref="E159:AA159" si="91">$D$9</f>
        <v>1071.42</v>
      </c>
      <c r="F159" s="44">
        <f t="shared" si="91"/>
        <v>1071.42</v>
      </c>
      <c r="G159" s="44">
        <f t="shared" si="91"/>
        <v>1071.42</v>
      </c>
      <c r="H159" s="44">
        <f t="shared" si="91"/>
        <v>1071.42</v>
      </c>
      <c r="I159" s="44">
        <f t="shared" si="91"/>
        <v>1071.42</v>
      </c>
      <c r="J159" s="44">
        <f t="shared" si="91"/>
        <v>1071.42</v>
      </c>
      <c r="K159" s="44">
        <f t="shared" si="91"/>
        <v>1071.42</v>
      </c>
      <c r="L159" s="44">
        <f t="shared" si="91"/>
        <v>1071.42</v>
      </c>
      <c r="M159" s="44">
        <f t="shared" si="91"/>
        <v>1071.42</v>
      </c>
      <c r="N159" s="44">
        <f t="shared" si="91"/>
        <v>1071.42</v>
      </c>
      <c r="O159" s="44">
        <f t="shared" si="91"/>
        <v>1071.42</v>
      </c>
      <c r="P159" s="44">
        <f t="shared" si="91"/>
        <v>1071.42</v>
      </c>
      <c r="Q159" s="44">
        <f t="shared" si="91"/>
        <v>1071.42</v>
      </c>
      <c r="R159" s="44">
        <f t="shared" si="91"/>
        <v>1071.42</v>
      </c>
      <c r="S159" s="44">
        <f t="shared" si="91"/>
        <v>1071.42</v>
      </c>
      <c r="T159" s="44">
        <f t="shared" si="91"/>
        <v>1071.42</v>
      </c>
      <c r="U159" s="44">
        <f t="shared" si="91"/>
        <v>1071.42</v>
      </c>
      <c r="V159" s="44">
        <f t="shared" si="91"/>
        <v>1071.42</v>
      </c>
      <c r="W159" s="44">
        <f t="shared" si="91"/>
        <v>1071.42</v>
      </c>
      <c r="X159" s="44">
        <f t="shared" si="91"/>
        <v>1071.42</v>
      </c>
      <c r="Y159" s="44">
        <f t="shared" si="91"/>
        <v>1071.42</v>
      </c>
      <c r="Z159" s="44">
        <f t="shared" si="91"/>
        <v>1071.42</v>
      </c>
      <c r="AA159" s="44">
        <f t="shared" si="91"/>
        <v>1071.42</v>
      </c>
    </row>
    <row r="160" spans="1:27" ht="12.75" customHeight="1" outlineLevel="1" x14ac:dyDescent="0.2">
      <c r="A160" s="99" t="s">
        <v>390</v>
      </c>
      <c r="B160" s="63" t="s">
        <v>83</v>
      </c>
      <c r="C160" s="43" t="s">
        <v>79</v>
      </c>
      <c r="D160" s="44">
        <v>3.35</v>
      </c>
      <c r="E160" s="44">
        <v>3.35</v>
      </c>
      <c r="F160" s="44">
        <v>3.35</v>
      </c>
      <c r="G160" s="44">
        <v>3.35</v>
      </c>
      <c r="H160" s="44">
        <v>3.35</v>
      </c>
      <c r="I160" s="44">
        <v>3.35</v>
      </c>
      <c r="J160" s="44">
        <v>3.35</v>
      </c>
      <c r="K160" s="44">
        <v>3.35</v>
      </c>
      <c r="L160" s="44">
        <v>3.35</v>
      </c>
      <c r="M160" s="44">
        <v>3.35</v>
      </c>
      <c r="N160" s="44">
        <v>3.35</v>
      </c>
      <c r="O160" s="44">
        <v>3.35</v>
      </c>
      <c r="P160" s="44">
        <v>3.35</v>
      </c>
      <c r="Q160" s="44">
        <v>3.35</v>
      </c>
      <c r="R160" s="44">
        <v>3.35</v>
      </c>
      <c r="S160" s="44">
        <v>3.35</v>
      </c>
      <c r="T160" s="44">
        <v>3.35</v>
      </c>
      <c r="U160" s="44">
        <v>3.35</v>
      </c>
      <c r="V160" s="44">
        <v>3.35</v>
      </c>
      <c r="W160" s="44">
        <v>3.35</v>
      </c>
      <c r="X160" s="44">
        <v>3.35</v>
      </c>
      <c r="Y160" s="44">
        <v>3.35</v>
      </c>
      <c r="Z160" s="44">
        <v>3.35</v>
      </c>
      <c r="AA160" s="44">
        <v>3.35</v>
      </c>
    </row>
    <row r="161" spans="1:27" ht="12.75" customHeight="1" outlineLevel="1" x14ac:dyDescent="0.2">
      <c r="A161" s="99" t="s">
        <v>391</v>
      </c>
      <c r="B161" s="63" t="s">
        <v>81</v>
      </c>
      <c r="C161" s="43" t="s">
        <v>79</v>
      </c>
      <c r="D161" s="44">
        <f>$D$11</f>
        <v>110.23</v>
      </c>
      <c r="E161" s="44">
        <f t="shared" ref="E161:AA161" si="92">$D$11</f>
        <v>110.23</v>
      </c>
      <c r="F161" s="44">
        <f t="shared" si="92"/>
        <v>110.23</v>
      </c>
      <c r="G161" s="44">
        <f t="shared" si="92"/>
        <v>110.23</v>
      </c>
      <c r="H161" s="44">
        <f t="shared" si="92"/>
        <v>110.23</v>
      </c>
      <c r="I161" s="44">
        <f t="shared" si="92"/>
        <v>110.23</v>
      </c>
      <c r="J161" s="44">
        <f t="shared" si="92"/>
        <v>110.23</v>
      </c>
      <c r="K161" s="44">
        <f t="shared" si="92"/>
        <v>110.23</v>
      </c>
      <c r="L161" s="44">
        <f t="shared" si="92"/>
        <v>110.23</v>
      </c>
      <c r="M161" s="44">
        <f t="shared" si="92"/>
        <v>110.23</v>
      </c>
      <c r="N161" s="44">
        <f t="shared" si="92"/>
        <v>110.23</v>
      </c>
      <c r="O161" s="44">
        <f t="shared" si="92"/>
        <v>110.23</v>
      </c>
      <c r="P161" s="44">
        <f t="shared" si="92"/>
        <v>110.23</v>
      </c>
      <c r="Q161" s="44">
        <f t="shared" si="92"/>
        <v>110.23</v>
      </c>
      <c r="R161" s="44">
        <f t="shared" si="92"/>
        <v>110.23</v>
      </c>
      <c r="S161" s="44">
        <f t="shared" si="92"/>
        <v>110.23</v>
      </c>
      <c r="T161" s="44">
        <f t="shared" si="92"/>
        <v>110.23</v>
      </c>
      <c r="U161" s="44">
        <f t="shared" si="92"/>
        <v>110.23</v>
      </c>
      <c r="V161" s="44">
        <f t="shared" si="92"/>
        <v>110.23</v>
      </c>
      <c r="W161" s="44">
        <f t="shared" si="92"/>
        <v>110.23</v>
      </c>
      <c r="X161" s="44">
        <f t="shared" si="92"/>
        <v>110.23</v>
      </c>
      <c r="Y161" s="44">
        <f t="shared" si="92"/>
        <v>110.23</v>
      </c>
      <c r="Z161" s="44">
        <f t="shared" si="92"/>
        <v>110.23</v>
      </c>
      <c r="AA161" s="44">
        <f t="shared" si="92"/>
        <v>110.23</v>
      </c>
    </row>
    <row r="162" spans="1:27" ht="12.75" customHeight="1" x14ac:dyDescent="0.2">
      <c r="A162" s="100"/>
      <c r="B162" s="101" t="s">
        <v>392</v>
      </c>
      <c r="C162" s="102"/>
      <c r="D162" s="103"/>
      <c r="E162" s="103"/>
      <c r="F162" s="103"/>
      <c r="G162" s="103"/>
      <c r="I162" s="39"/>
    </row>
    <row r="163" spans="1:27" ht="12.75" customHeight="1" x14ac:dyDescent="0.2">
      <c r="A163" s="100"/>
      <c r="B163" s="101" t="s">
        <v>392</v>
      </c>
      <c r="C163" s="102"/>
      <c r="D163" s="103"/>
      <c r="E163" s="103"/>
      <c r="F163" s="103"/>
      <c r="G163" s="103"/>
      <c r="I163" s="39"/>
    </row>
    <row r="164" spans="1:27" x14ac:dyDescent="0.2">
      <c r="A164" s="175" t="s">
        <v>393</v>
      </c>
      <c r="B164" s="176"/>
      <c r="C164" s="176"/>
      <c r="D164" s="176"/>
      <c r="E164" s="176"/>
      <c r="F164" s="176"/>
      <c r="G164" s="176"/>
      <c r="H164" s="176"/>
      <c r="I164" s="176"/>
      <c r="J164" s="176"/>
      <c r="K164" s="176"/>
      <c r="L164" s="176"/>
      <c r="M164" s="176"/>
      <c r="N164" s="176"/>
      <c r="O164" s="176"/>
      <c r="P164" s="176"/>
      <c r="Q164" s="176"/>
      <c r="R164" s="176"/>
      <c r="S164" s="176"/>
      <c r="T164" s="176"/>
      <c r="U164" s="176"/>
      <c r="V164" s="176"/>
      <c r="W164" s="176"/>
      <c r="X164" s="176"/>
      <c r="Y164" s="176"/>
      <c r="Z164" s="176"/>
      <c r="AA164" s="177"/>
    </row>
    <row r="165" spans="1:27" ht="27" customHeight="1" x14ac:dyDescent="0.2">
      <c r="A165" s="26" t="s">
        <v>64</v>
      </c>
      <c r="B165" s="27" t="s">
        <v>210</v>
      </c>
      <c r="C165" s="26" t="s">
        <v>211</v>
      </c>
      <c r="D165" s="27" t="s">
        <v>212</v>
      </c>
      <c r="E165" s="27" t="s">
        <v>213</v>
      </c>
      <c r="F165" s="27" t="s">
        <v>214</v>
      </c>
      <c r="G165" s="27" t="s">
        <v>215</v>
      </c>
      <c r="H165" s="27" t="s">
        <v>216</v>
      </c>
      <c r="I165" s="27" t="s">
        <v>217</v>
      </c>
      <c r="J165" s="27" t="s">
        <v>218</v>
      </c>
      <c r="K165" s="27" t="s">
        <v>219</v>
      </c>
      <c r="L165" s="27" t="s">
        <v>220</v>
      </c>
      <c r="M165" s="27" t="s">
        <v>221</v>
      </c>
      <c r="N165" s="27" t="s">
        <v>222</v>
      </c>
      <c r="O165" s="27" t="s">
        <v>223</v>
      </c>
      <c r="P165" s="27" t="s">
        <v>224</v>
      </c>
      <c r="Q165" s="27" t="s">
        <v>225</v>
      </c>
      <c r="R165" s="27" t="s">
        <v>226</v>
      </c>
      <c r="S165" s="27" t="s">
        <v>227</v>
      </c>
      <c r="T165" s="27" t="s">
        <v>228</v>
      </c>
      <c r="U165" s="27" t="s">
        <v>229</v>
      </c>
      <c r="V165" s="27" t="s">
        <v>230</v>
      </c>
      <c r="W165" s="27" t="s">
        <v>231</v>
      </c>
      <c r="X165" s="27" t="s">
        <v>232</v>
      </c>
      <c r="Y165" s="27" t="s">
        <v>233</v>
      </c>
      <c r="Z165" s="27" t="s">
        <v>234</v>
      </c>
      <c r="AA165" s="27" t="s">
        <v>235</v>
      </c>
    </row>
    <row r="166" spans="1:27" x14ac:dyDescent="0.2">
      <c r="A166" s="98" t="s">
        <v>394</v>
      </c>
      <c r="B166" s="28" t="str">
        <f>"01"&amp;"."&amp;$B$662&amp;"."&amp;$B$663</f>
        <v>01.12.2023</v>
      </c>
      <c r="C166" s="90" t="s">
        <v>76</v>
      </c>
      <c r="D166" s="91">
        <f>ROUND(((D167+D168+D170+D169)/1000),5)</f>
        <v>3.0941000000000001</v>
      </c>
      <c r="E166" s="91">
        <f>ROUND(((E167+E168+E170+E169)/1000),5)</f>
        <v>3.0065</v>
      </c>
      <c r="F166" s="91">
        <f>ROUND(((F167+F168+F170+F169)/1000),5)</f>
        <v>2.9639600000000002</v>
      </c>
      <c r="G166" s="91">
        <f t="shared" ref="G166:AA166" si="93">ROUND(((G167+G168+G170+G169)/1000),5)</f>
        <v>2.9452600000000002</v>
      </c>
      <c r="H166" s="91">
        <f t="shared" si="93"/>
        <v>3.0014599999999998</v>
      </c>
      <c r="I166" s="91">
        <f t="shared" si="93"/>
        <v>3.1324900000000002</v>
      </c>
      <c r="J166" s="91">
        <f t="shared" si="93"/>
        <v>3.30891</v>
      </c>
      <c r="K166" s="91">
        <f t="shared" si="93"/>
        <v>3.5601799999999999</v>
      </c>
      <c r="L166" s="91">
        <f t="shared" si="93"/>
        <v>3.72037</v>
      </c>
      <c r="M166" s="91">
        <f t="shared" si="93"/>
        <v>3.8279200000000002</v>
      </c>
      <c r="N166" s="91">
        <f t="shared" si="93"/>
        <v>3.8666499999999999</v>
      </c>
      <c r="O166" s="91">
        <f t="shared" si="93"/>
        <v>3.94129</v>
      </c>
      <c r="P166" s="91">
        <f t="shared" si="93"/>
        <v>3.9084699999999999</v>
      </c>
      <c r="Q166" s="91">
        <f t="shared" si="93"/>
        <v>3.9390200000000002</v>
      </c>
      <c r="R166" s="91">
        <f t="shared" si="93"/>
        <v>3.92008</v>
      </c>
      <c r="S166" s="91">
        <f t="shared" si="93"/>
        <v>3.9531900000000002</v>
      </c>
      <c r="T166" s="91">
        <f t="shared" si="93"/>
        <v>3.86632</v>
      </c>
      <c r="U166" s="91">
        <f t="shared" si="93"/>
        <v>3.8687100000000001</v>
      </c>
      <c r="V166" s="91">
        <f t="shared" si="93"/>
        <v>3.86442</v>
      </c>
      <c r="W166" s="91">
        <f t="shared" si="93"/>
        <v>3.7854899999999998</v>
      </c>
      <c r="X166" s="91">
        <f t="shared" si="93"/>
        <v>3.7181999999999999</v>
      </c>
      <c r="Y166" s="91">
        <f t="shared" si="93"/>
        <v>3.5941399999999999</v>
      </c>
      <c r="Z166" s="91">
        <f t="shared" si="93"/>
        <v>3.3904999999999998</v>
      </c>
      <c r="AA166" s="91">
        <f t="shared" si="93"/>
        <v>3.2533400000000001</v>
      </c>
    </row>
    <row r="167" spans="1:27" ht="12.75" customHeight="1" outlineLevel="1" x14ac:dyDescent="0.2">
      <c r="A167" s="99" t="s">
        <v>395</v>
      </c>
      <c r="B167" s="63" t="s">
        <v>238</v>
      </c>
      <c r="C167" s="43" t="s">
        <v>79</v>
      </c>
      <c r="D167" s="44">
        <v>1263.55</v>
      </c>
      <c r="E167" s="44">
        <v>1175.95</v>
      </c>
      <c r="F167" s="44">
        <v>1133.4100000000001</v>
      </c>
      <c r="G167" s="44">
        <v>1114.71</v>
      </c>
      <c r="H167" s="44">
        <v>1170.9100000000001</v>
      </c>
      <c r="I167" s="44">
        <v>1301.94</v>
      </c>
      <c r="J167" s="44">
        <v>1478.36</v>
      </c>
      <c r="K167" s="44">
        <v>1729.63</v>
      </c>
      <c r="L167" s="44">
        <v>1889.82</v>
      </c>
      <c r="M167" s="44">
        <v>1997.37</v>
      </c>
      <c r="N167" s="44">
        <v>2036.1</v>
      </c>
      <c r="O167" s="44">
        <v>2110.7399999999998</v>
      </c>
      <c r="P167" s="44">
        <v>2077.92</v>
      </c>
      <c r="Q167" s="44">
        <v>2108.4699999999998</v>
      </c>
      <c r="R167" s="44">
        <v>2089.5300000000002</v>
      </c>
      <c r="S167" s="44">
        <v>2122.64</v>
      </c>
      <c r="T167" s="44">
        <v>2035.77</v>
      </c>
      <c r="U167" s="44">
        <v>2038.16</v>
      </c>
      <c r="V167" s="44">
        <v>2033.87</v>
      </c>
      <c r="W167" s="44">
        <v>1954.94</v>
      </c>
      <c r="X167" s="44">
        <v>1887.65</v>
      </c>
      <c r="Y167" s="44">
        <v>1763.59</v>
      </c>
      <c r="Z167" s="44">
        <v>1559.95</v>
      </c>
      <c r="AA167" s="44">
        <v>1422.79</v>
      </c>
    </row>
    <row r="168" spans="1:27" ht="12.75" customHeight="1" outlineLevel="1" x14ac:dyDescent="0.2">
      <c r="A168" s="99" t="s">
        <v>396</v>
      </c>
      <c r="B168" s="63" t="s">
        <v>90</v>
      </c>
      <c r="C168" s="43" t="s">
        <v>79</v>
      </c>
      <c r="D168" s="44">
        <v>1716.97</v>
      </c>
      <c r="E168" s="44">
        <f>$D$168</f>
        <v>1716.97</v>
      </c>
      <c r="F168" s="44">
        <f t="shared" ref="F168:AA168" si="94">$D$168</f>
        <v>1716.97</v>
      </c>
      <c r="G168" s="44">
        <f t="shared" si="94"/>
        <v>1716.97</v>
      </c>
      <c r="H168" s="44">
        <f t="shared" si="94"/>
        <v>1716.97</v>
      </c>
      <c r="I168" s="44">
        <f t="shared" si="94"/>
        <v>1716.97</v>
      </c>
      <c r="J168" s="44">
        <f t="shared" si="94"/>
        <v>1716.97</v>
      </c>
      <c r="K168" s="44">
        <f t="shared" si="94"/>
        <v>1716.97</v>
      </c>
      <c r="L168" s="44">
        <f t="shared" si="94"/>
        <v>1716.97</v>
      </c>
      <c r="M168" s="44">
        <f t="shared" si="94"/>
        <v>1716.97</v>
      </c>
      <c r="N168" s="44">
        <f t="shared" si="94"/>
        <v>1716.97</v>
      </c>
      <c r="O168" s="44">
        <f t="shared" si="94"/>
        <v>1716.97</v>
      </c>
      <c r="P168" s="44">
        <f t="shared" si="94"/>
        <v>1716.97</v>
      </c>
      <c r="Q168" s="44">
        <f t="shared" si="94"/>
        <v>1716.97</v>
      </c>
      <c r="R168" s="44">
        <f t="shared" si="94"/>
        <v>1716.97</v>
      </c>
      <c r="S168" s="44">
        <f t="shared" si="94"/>
        <v>1716.97</v>
      </c>
      <c r="T168" s="44">
        <f t="shared" si="94"/>
        <v>1716.97</v>
      </c>
      <c r="U168" s="44">
        <f t="shared" si="94"/>
        <v>1716.97</v>
      </c>
      <c r="V168" s="44">
        <f t="shared" si="94"/>
        <v>1716.97</v>
      </c>
      <c r="W168" s="44">
        <f t="shared" si="94"/>
        <v>1716.97</v>
      </c>
      <c r="X168" s="44">
        <f t="shared" si="94"/>
        <v>1716.97</v>
      </c>
      <c r="Y168" s="44">
        <f t="shared" si="94"/>
        <v>1716.97</v>
      </c>
      <c r="Z168" s="44">
        <f t="shared" si="94"/>
        <v>1716.97</v>
      </c>
      <c r="AA168" s="44">
        <f t="shared" si="94"/>
        <v>1716.97</v>
      </c>
    </row>
    <row r="169" spans="1:27" ht="12.75" customHeight="1" outlineLevel="1" x14ac:dyDescent="0.2">
      <c r="A169" s="99" t="s">
        <v>397</v>
      </c>
      <c r="B169" s="63" t="s">
        <v>83</v>
      </c>
      <c r="C169" s="43" t="s">
        <v>79</v>
      </c>
      <c r="D169" s="44">
        <v>3.35</v>
      </c>
      <c r="E169" s="44">
        <v>3.35</v>
      </c>
      <c r="F169" s="44">
        <v>3.35</v>
      </c>
      <c r="G169" s="44">
        <v>3.35</v>
      </c>
      <c r="H169" s="44">
        <v>3.35</v>
      </c>
      <c r="I169" s="44">
        <v>3.35</v>
      </c>
      <c r="J169" s="44">
        <v>3.35</v>
      </c>
      <c r="K169" s="44">
        <v>3.35</v>
      </c>
      <c r="L169" s="44">
        <v>3.35</v>
      </c>
      <c r="M169" s="44">
        <v>3.35</v>
      </c>
      <c r="N169" s="44">
        <v>3.35</v>
      </c>
      <c r="O169" s="44">
        <v>3.35</v>
      </c>
      <c r="P169" s="44">
        <v>3.35</v>
      </c>
      <c r="Q169" s="44">
        <v>3.35</v>
      </c>
      <c r="R169" s="44">
        <v>3.35</v>
      </c>
      <c r="S169" s="44">
        <v>3.35</v>
      </c>
      <c r="T169" s="44">
        <v>3.35</v>
      </c>
      <c r="U169" s="44">
        <v>3.35</v>
      </c>
      <c r="V169" s="44">
        <v>3.35</v>
      </c>
      <c r="W169" s="44">
        <v>3.35</v>
      </c>
      <c r="X169" s="44">
        <v>3.35</v>
      </c>
      <c r="Y169" s="44">
        <v>3.35</v>
      </c>
      <c r="Z169" s="44">
        <v>3.35</v>
      </c>
      <c r="AA169" s="44">
        <v>3.35</v>
      </c>
    </row>
    <row r="170" spans="1:27" ht="12.75" customHeight="1" outlineLevel="1" x14ac:dyDescent="0.2">
      <c r="A170" s="99" t="s">
        <v>398</v>
      </c>
      <c r="B170" s="63" t="s">
        <v>81</v>
      </c>
      <c r="C170" s="43" t="s">
        <v>79</v>
      </c>
      <c r="D170" s="44">
        <f>$D$11</f>
        <v>110.23</v>
      </c>
      <c r="E170" s="44">
        <f t="shared" ref="E170:AA170" si="95">$D$11</f>
        <v>110.23</v>
      </c>
      <c r="F170" s="44">
        <f t="shared" si="95"/>
        <v>110.23</v>
      </c>
      <c r="G170" s="44">
        <f t="shared" si="95"/>
        <v>110.23</v>
      </c>
      <c r="H170" s="44">
        <f t="shared" si="95"/>
        <v>110.23</v>
      </c>
      <c r="I170" s="44">
        <f t="shared" si="95"/>
        <v>110.23</v>
      </c>
      <c r="J170" s="44">
        <f t="shared" si="95"/>
        <v>110.23</v>
      </c>
      <c r="K170" s="44">
        <f t="shared" si="95"/>
        <v>110.23</v>
      </c>
      <c r="L170" s="44">
        <f t="shared" si="95"/>
        <v>110.23</v>
      </c>
      <c r="M170" s="44">
        <f t="shared" si="95"/>
        <v>110.23</v>
      </c>
      <c r="N170" s="44">
        <f t="shared" si="95"/>
        <v>110.23</v>
      </c>
      <c r="O170" s="44">
        <f t="shared" si="95"/>
        <v>110.23</v>
      </c>
      <c r="P170" s="44">
        <f t="shared" si="95"/>
        <v>110.23</v>
      </c>
      <c r="Q170" s="44">
        <f t="shared" si="95"/>
        <v>110.23</v>
      </c>
      <c r="R170" s="44">
        <f t="shared" si="95"/>
        <v>110.23</v>
      </c>
      <c r="S170" s="44">
        <f t="shared" si="95"/>
        <v>110.23</v>
      </c>
      <c r="T170" s="44">
        <f t="shared" si="95"/>
        <v>110.23</v>
      </c>
      <c r="U170" s="44">
        <f t="shared" si="95"/>
        <v>110.23</v>
      </c>
      <c r="V170" s="44">
        <f t="shared" si="95"/>
        <v>110.23</v>
      </c>
      <c r="W170" s="44">
        <f t="shared" si="95"/>
        <v>110.23</v>
      </c>
      <c r="X170" s="44">
        <f t="shared" si="95"/>
        <v>110.23</v>
      </c>
      <c r="Y170" s="44">
        <f t="shared" si="95"/>
        <v>110.23</v>
      </c>
      <c r="Z170" s="44">
        <f t="shared" si="95"/>
        <v>110.23</v>
      </c>
      <c r="AA170" s="44">
        <f t="shared" si="95"/>
        <v>110.23</v>
      </c>
    </row>
    <row r="171" spans="1:27" x14ac:dyDescent="0.2">
      <c r="A171" s="98" t="s">
        <v>399</v>
      </c>
      <c r="B171" s="28" t="str">
        <f>"02"&amp;"."&amp;$B$662&amp;"."&amp;$B$663</f>
        <v>02.12.2023</v>
      </c>
      <c r="C171" s="90" t="s">
        <v>76</v>
      </c>
      <c r="D171" s="91">
        <f>ROUND(((D172+D173+D175+D174)/1000),5)</f>
        <v>3.0771999999999999</v>
      </c>
      <c r="E171" s="91">
        <f>ROUND(((E172+E173+E175+E174)/1000),5)</f>
        <v>2.9885199999999998</v>
      </c>
      <c r="F171" s="91">
        <f>ROUND(((F172+F173+F175+F174)/1000),5)</f>
        <v>2.93974</v>
      </c>
      <c r="G171" s="91">
        <f t="shared" ref="G171:AA171" si="96">ROUND(((G172+G173+G175+G174)/1000),5)</f>
        <v>2.92652</v>
      </c>
      <c r="H171" s="91">
        <f t="shared" si="96"/>
        <v>2.9387799999999999</v>
      </c>
      <c r="I171" s="91">
        <f t="shared" si="96"/>
        <v>3.0508500000000001</v>
      </c>
      <c r="J171" s="91">
        <f t="shared" si="96"/>
        <v>3.1257899999999998</v>
      </c>
      <c r="K171" s="91">
        <f t="shared" si="96"/>
        <v>3.2910699999999999</v>
      </c>
      <c r="L171" s="91">
        <f t="shared" si="96"/>
        <v>3.51959</v>
      </c>
      <c r="M171" s="91">
        <f t="shared" si="96"/>
        <v>3.6612100000000001</v>
      </c>
      <c r="N171" s="91">
        <f t="shared" si="96"/>
        <v>3.7430500000000002</v>
      </c>
      <c r="O171" s="91">
        <f t="shared" si="96"/>
        <v>3.7766199999999999</v>
      </c>
      <c r="P171" s="91">
        <f t="shared" si="96"/>
        <v>3.7841100000000001</v>
      </c>
      <c r="Q171" s="91">
        <f t="shared" si="96"/>
        <v>3.7820399999999998</v>
      </c>
      <c r="R171" s="91">
        <f t="shared" si="96"/>
        <v>3.7350699999999999</v>
      </c>
      <c r="S171" s="91">
        <f t="shared" si="96"/>
        <v>3.70248</v>
      </c>
      <c r="T171" s="91">
        <f t="shared" si="96"/>
        <v>3.7826599999999999</v>
      </c>
      <c r="U171" s="91">
        <f t="shared" si="96"/>
        <v>3.8059699999999999</v>
      </c>
      <c r="V171" s="91">
        <f t="shared" si="96"/>
        <v>3.78681</v>
      </c>
      <c r="W171" s="91">
        <f t="shared" si="96"/>
        <v>3.72458</v>
      </c>
      <c r="X171" s="91">
        <f t="shared" si="96"/>
        <v>3.6433399999999998</v>
      </c>
      <c r="Y171" s="91">
        <f t="shared" si="96"/>
        <v>3.54095</v>
      </c>
      <c r="Z171" s="91">
        <f t="shared" si="96"/>
        <v>3.3368699999999998</v>
      </c>
      <c r="AA171" s="91">
        <f t="shared" si="96"/>
        <v>3.2019099999999998</v>
      </c>
    </row>
    <row r="172" spans="1:27" ht="12.75" customHeight="1" outlineLevel="1" x14ac:dyDescent="0.2">
      <c r="A172" s="99" t="s">
        <v>400</v>
      </c>
      <c r="B172" s="63" t="s">
        <v>238</v>
      </c>
      <c r="C172" s="43" t="s">
        <v>79</v>
      </c>
      <c r="D172" s="44">
        <v>1246.6500000000001</v>
      </c>
      <c r="E172" s="44">
        <v>1157.97</v>
      </c>
      <c r="F172" s="44">
        <v>1109.19</v>
      </c>
      <c r="G172" s="44">
        <v>1095.97</v>
      </c>
      <c r="H172" s="44">
        <v>1108.23</v>
      </c>
      <c r="I172" s="44">
        <v>1220.3</v>
      </c>
      <c r="J172" s="44">
        <v>1295.24</v>
      </c>
      <c r="K172" s="44">
        <v>1460.52</v>
      </c>
      <c r="L172" s="44">
        <v>1689.04</v>
      </c>
      <c r="M172" s="44">
        <v>1830.66</v>
      </c>
      <c r="N172" s="44">
        <v>1912.5</v>
      </c>
      <c r="O172" s="44">
        <v>1946.07</v>
      </c>
      <c r="P172" s="44">
        <v>1953.56</v>
      </c>
      <c r="Q172" s="44">
        <v>1951.49</v>
      </c>
      <c r="R172" s="44">
        <v>1904.52</v>
      </c>
      <c r="S172" s="44">
        <v>1871.93</v>
      </c>
      <c r="T172" s="44">
        <v>1952.11</v>
      </c>
      <c r="U172" s="44">
        <v>1975.42</v>
      </c>
      <c r="V172" s="44">
        <v>1956.26</v>
      </c>
      <c r="W172" s="44">
        <v>1894.03</v>
      </c>
      <c r="X172" s="44">
        <v>1812.79</v>
      </c>
      <c r="Y172" s="44">
        <v>1710.4</v>
      </c>
      <c r="Z172" s="44">
        <v>1506.32</v>
      </c>
      <c r="AA172" s="44">
        <v>1371.36</v>
      </c>
    </row>
    <row r="173" spans="1:27" ht="12.75" customHeight="1" outlineLevel="1" x14ac:dyDescent="0.2">
      <c r="A173" s="99" t="s">
        <v>401</v>
      </c>
      <c r="B173" s="63" t="s">
        <v>90</v>
      </c>
      <c r="C173" s="43" t="s">
        <v>79</v>
      </c>
      <c r="D173" s="44">
        <f>$D$168</f>
        <v>1716.97</v>
      </c>
      <c r="E173" s="44">
        <f>$D$168</f>
        <v>1716.97</v>
      </c>
      <c r="F173" s="44">
        <f t="shared" ref="F173:AA173" si="97">$D$168</f>
        <v>1716.97</v>
      </c>
      <c r="G173" s="44">
        <f t="shared" si="97"/>
        <v>1716.97</v>
      </c>
      <c r="H173" s="44">
        <f t="shared" si="97"/>
        <v>1716.97</v>
      </c>
      <c r="I173" s="44">
        <f t="shared" si="97"/>
        <v>1716.97</v>
      </c>
      <c r="J173" s="44">
        <f t="shared" si="97"/>
        <v>1716.97</v>
      </c>
      <c r="K173" s="44">
        <f t="shared" si="97"/>
        <v>1716.97</v>
      </c>
      <c r="L173" s="44">
        <f t="shared" si="97"/>
        <v>1716.97</v>
      </c>
      <c r="M173" s="44">
        <f t="shared" si="97"/>
        <v>1716.97</v>
      </c>
      <c r="N173" s="44">
        <f t="shared" si="97"/>
        <v>1716.97</v>
      </c>
      <c r="O173" s="44">
        <f t="shared" si="97"/>
        <v>1716.97</v>
      </c>
      <c r="P173" s="44">
        <f t="shared" si="97"/>
        <v>1716.97</v>
      </c>
      <c r="Q173" s="44">
        <f t="shared" si="97"/>
        <v>1716.97</v>
      </c>
      <c r="R173" s="44">
        <f t="shared" si="97"/>
        <v>1716.97</v>
      </c>
      <c r="S173" s="44">
        <f t="shared" si="97"/>
        <v>1716.97</v>
      </c>
      <c r="T173" s="44">
        <f t="shared" si="97"/>
        <v>1716.97</v>
      </c>
      <c r="U173" s="44">
        <f t="shared" si="97"/>
        <v>1716.97</v>
      </c>
      <c r="V173" s="44">
        <f t="shared" si="97"/>
        <v>1716.97</v>
      </c>
      <c r="W173" s="44">
        <f t="shared" si="97"/>
        <v>1716.97</v>
      </c>
      <c r="X173" s="44">
        <f t="shared" si="97"/>
        <v>1716.97</v>
      </c>
      <c r="Y173" s="44">
        <f t="shared" si="97"/>
        <v>1716.97</v>
      </c>
      <c r="Z173" s="44">
        <f t="shared" si="97"/>
        <v>1716.97</v>
      </c>
      <c r="AA173" s="44">
        <f t="shared" si="97"/>
        <v>1716.97</v>
      </c>
    </row>
    <row r="174" spans="1:27" ht="12.75" customHeight="1" outlineLevel="1" x14ac:dyDescent="0.2">
      <c r="A174" s="99" t="s">
        <v>402</v>
      </c>
      <c r="B174" s="63" t="s">
        <v>83</v>
      </c>
      <c r="C174" s="43" t="s">
        <v>79</v>
      </c>
      <c r="D174" s="44">
        <v>3.35</v>
      </c>
      <c r="E174" s="44">
        <v>3.35</v>
      </c>
      <c r="F174" s="44">
        <v>3.35</v>
      </c>
      <c r="G174" s="44">
        <v>3.35</v>
      </c>
      <c r="H174" s="44">
        <v>3.35</v>
      </c>
      <c r="I174" s="44">
        <v>3.35</v>
      </c>
      <c r="J174" s="44">
        <v>3.35</v>
      </c>
      <c r="K174" s="44">
        <v>3.35</v>
      </c>
      <c r="L174" s="44">
        <v>3.35</v>
      </c>
      <c r="M174" s="44">
        <v>3.35</v>
      </c>
      <c r="N174" s="44">
        <v>3.35</v>
      </c>
      <c r="O174" s="44">
        <v>3.35</v>
      </c>
      <c r="P174" s="44">
        <v>3.35</v>
      </c>
      <c r="Q174" s="44">
        <v>3.35</v>
      </c>
      <c r="R174" s="44">
        <v>3.35</v>
      </c>
      <c r="S174" s="44">
        <v>3.35</v>
      </c>
      <c r="T174" s="44">
        <v>3.35</v>
      </c>
      <c r="U174" s="44">
        <v>3.35</v>
      </c>
      <c r="V174" s="44">
        <v>3.35</v>
      </c>
      <c r="W174" s="44">
        <v>3.35</v>
      </c>
      <c r="X174" s="44">
        <v>3.35</v>
      </c>
      <c r="Y174" s="44">
        <v>3.35</v>
      </c>
      <c r="Z174" s="44">
        <v>3.35</v>
      </c>
      <c r="AA174" s="44">
        <v>3.35</v>
      </c>
    </row>
    <row r="175" spans="1:27" ht="12.75" customHeight="1" outlineLevel="1" x14ac:dyDescent="0.2">
      <c r="A175" s="99" t="s">
        <v>403</v>
      </c>
      <c r="B175" s="63" t="s">
        <v>81</v>
      </c>
      <c r="C175" s="43" t="s">
        <v>79</v>
      </c>
      <c r="D175" s="44">
        <f>$D$11</f>
        <v>110.23</v>
      </c>
      <c r="E175" s="44">
        <f t="shared" ref="E175:AA175" si="98">$D$11</f>
        <v>110.23</v>
      </c>
      <c r="F175" s="44">
        <f t="shared" si="98"/>
        <v>110.23</v>
      </c>
      <c r="G175" s="44">
        <f t="shared" si="98"/>
        <v>110.23</v>
      </c>
      <c r="H175" s="44">
        <f t="shared" si="98"/>
        <v>110.23</v>
      </c>
      <c r="I175" s="44">
        <f t="shared" si="98"/>
        <v>110.23</v>
      </c>
      <c r="J175" s="44">
        <f t="shared" si="98"/>
        <v>110.23</v>
      </c>
      <c r="K175" s="44">
        <f t="shared" si="98"/>
        <v>110.23</v>
      </c>
      <c r="L175" s="44">
        <f t="shared" si="98"/>
        <v>110.23</v>
      </c>
      <c r="M175" s="44">
        <f t="shared" si="98"/>
        <v>110.23</v>
      </c>
      <c r="N175" s="44">
        <f t="shared" si="98"/>
        <v>110.23</v>
      </c>
      <c r="O175" s="44">
        <f t="shared" si="98"/>
        <v>110.23</v>
      </c>
      <c r="P175" s="44">
        <f t="shared" si="98"/>
        <v>110.23</v>
      </c>
      <c r="Q175" s="44">
        <f t="shared" si="98"/>
        <v>110.23</v>
      </c>
      <c r="R175" s="44">
        <f t="shared" si="98"/>
        <v>110.23</v>
      </c>
      <c r="S175" s="44">
        <f t="shared" si="98"/>
        <v>110.23</v>
      </c>
      <c r="T175" s="44">
        <f t="shared" si="98"/>
        <v>110.23</v>
      </c>
      <c r="U175" s="44">
        <f t="shared" si="98"/>
        <v>110.23</v>
      </c>
      <c r="V175" s="44">
        <f t="shared" si="98"/>
        <v>110.23</v>
      </c>
      <c r="W175" s="44">
        <f t="shared" si="98"/>
        <v>110.23</v>
      </c>
      <c r="X175" s="44">
        <f t="shared" si="98"/>
        <v>110.23</v>
      </c>
      <c r="Y175" s="44">
        <f t="shared" si="98"/>
        <v>110.23</v>
      </c>
      <c r="Z175" s="44">
        <f t="shared" si="98"/>
        <v>110.23</v>
      </c>
      <c r="AA175" s="44">
        <f t="shared" si="98"/>
        <v>110.23</v>
      </c>
    </row>
    <row r="176" spans="1:27" ht="12.75" customHeight="1" x14ac:dyDescent="0.2">
      <c r="A176" s="98" t="s">
        <v>404</v>
      </c>
      <c r="B176" s="28" t="str">
        <f>"03"&amp;"."&amp;$B$662&amp;"."&amp;$B$663</f>
        <v>03.12.2023</v>
      </c>
      <c r="C176" s="90" t="s">
        <v>76</v>
      </c>
      <c r="D176" s="91">
        <f>ROUND(((D177+D178+D180+D179)/1000),5)</f>
        <v>3.0745399999999998</v>
      </c>
      <c r="E176" s="91">
        <f>ROUND(((E177+E178+E180+E179)/1000),5)</f>
        <v>3.0202499999999999</v>
      </c>
      <c r="F176" s="91">
        <f>ROUND(((F177+F178+F180+F179)/1000),5)</f>
        <v>2.94319</v>
      </c>
      <c r="G176" s="91">
        <f t="shared" ref="G176:AA176" si="99">ROUND(((G177+G178+G180+G179)/1000),5)</f>
        <v>2.93872</v>
      </c>
      <c r="H176" s="91">
        <f t="shared" si="99"/>
        <v>2.94001</v>
      </c>
      <c r="I176" s="91">
        <f t="shared" si="99"/>
        <v>3.0030800000000002</v>
      </c>
      <c r="J176" s="91">
        <f t="shared" si="99"/>
        <v>3.0327700000000002</v>
      </c>
      <c r="K176" s="91">
        <f t="shared" si="99"/>
        <v>3.2012900000000002</v>
      </c>
      <c r="L176" s="91">
        <f t="shared" si="99"/>
        <v>3.4255</v>
      </c>
      <c r="M176" s="91">
        <f t="shared" si="99"/>
        <v>3.56385</v>
      </c>
      <c r="N176" s="91">
        <f t="shared" si="99"/>
        <v>3.6659700000000002</v>
      </c>
      <c r="O176" s="91">
        <f t="shared" si="99"/>
        <v>3.6853500000000001</v>
      </c>
      <c r="P176" s="91">
        <f t="shared" si="99"/>
        <v>3.6905700000000001</v>
      </c>
      <c r="Q176" s="91">
        <f t="shared" si="99"/>
        <v>3.6909700000000001</v>
      </c>
      <c r="R176" s="91">
        <f t="shared" si="99"/>
        <v>3.6895500000000001</v>
      </c>
      <c r="S176" s="91">
        <f t="shared" si="99"/>
        <v>3.6784500000000002</v>
      </c>
      <c r="T176" s="91">
        <f t="shared" si="99"/>
        <v>3.7430699999999999</v>
      </c>
      <c r="U176" s="91">
        <f t="shared" si="99"/>
        <v>3.9207200000000002</v>
      </c>
      <c r="V176" s="91">
        <f t="shared" si="99"/>
        <v>3.9214199999999999</v>
      </c>
      <c r="W176" s="91">
        <f t="shared" si="99"/>
        <v>3.9010099999999999</v>
      </c>
      <c r="X176" s="91">
        <f t="shared" si="99"/>
        <v>3.6807799999999999</v>
      </c>
      <c r="Y176" s="91">
        <f t="shared" si="99"/>
        <v>3.5680399999999999</v>
      </c>
      <c r="Z176" s="91">
        <f t="shared" si="99"/>
        <v>3.3053300000000001</v>
      </c>
      <c r="AA176" s="91">
        <f t="shared" si="99"/>
        <v>3.1233</v>
      </c>
    </row>
    <row r="177" spans="1:27" ht="12.75" customHeight="1" outlineLevel="1" x14ac:dyDescent="0.2">
      <c r="A177" s="99" t="s">
        <v>405</v>
      </c>
      <c r="B177" s="63" t="s">
        <v>238</v>
      </c>
      <c r="C177" s="43" t="s">
        <v>79</v>
      </c>
      <c r="D177" s="44">
        <v>1243.99</v>
      </c>
      <c r="E177" s="44">
        <v>1189.7</v>
      </c>
      <c r="F177" s="44">
        <v>1112.6400000000001</v>
      </c>
      <c r="G177" s="44">
        <v>1108.17</v>
      </c>
      <c r="H177" s="44">
        <v>1109.46</v>
      </c>
      <c r="I177" s="44">
        <v>1172.53</v>
      </c>
      <c r="J177" s="44">
        <v>1202.22</v>
      </c>
      <c r="K177" s="44">
        <v>1370.74</v>
      </c>
      <c r="L177" s="44">
        <v>1594.95</v>
      </c>
      <c r="M177" s="44">
        <v>1733.3</v>
      </c>
      <c r="N177" s="44">
        <v>1835.42</v>
      </c>
      <c r="O177" s="44">
        <v>1854.8</v>
      </c>
      <c r="P177" s="44">
        <v>1860.02</v>
      </c>
      <c r="Q177" s="44">
        <v>1860.42</v>
      </c>
      <c r="R177" s="44">
        <v>1859</v>
      </c>
      <c r="S177" s="44">
        <v>1847.9</v>
      </c>
      <c r="T177" s="44">
        <v>1912.52</v>
      </c>
      <c r="U177" s="44">
        <v>2090.17</v>
      </c>
      <c r="V177" s="44">
        <v>2090.87</v>
      </c>
      <c r="W177" s="44">
        <v>2070.46</v>
      </c>
      <c r="X177" s="44">
        <v>1850.23</v>
      </c>
      <c r="Y177" s="44">
        <v>1737.49</v>
      </c>
      <c r="Z177" s="44">
        <v>1474.78</v>
      </c>
      <c r="AA177" s="44">
        <v>1292.75</v>
      </c>
    </row>
    <row r="178" spans="1:27" ht="12.75" customHeight="1" outlineLevel="1" x14ac:dyDescent="0.2">
      <c r="A178" s="99" t="s">
        <v>406</v>
      </c>
      <c r="B178" s="63" t="s">
        <v>90</v>
      </c>
      <c r="C178" s="43" t="s">
        <v>79</v>
      </c>
      <c r="D178" s="44">
        <f>$D$168</f>
        <v>1716.97</v>
      </c>
      <c r="E178" s="44">
        <f>$D$168</f>
        <v>1716.97</v>
      </c>
      <c r="F178" s="44">
        <f t="shared" ref="F178:AA178" si="100">$D$168</f>
        <v>1716.97</v>
      </c>
      <c r="G178" s="44">
        <f t="shared" si="100"/>
        <v>1716.97</v>
      </c>
      <c r="H178" s="44">
        <f t="shared" si="100"/>
        <v>1716.97</v>
      </c>
      <c r="I178" s="44">
        <f t="shared" si="100"/>
        <v>1716.97</v>
      </c>
      <c r="J178" s="44">
        <f t="shared" si="100"/>
        <v>1716.97</v>
      </c>
      <c r="K178" s="44">
        <f t="shared" si="100"/>
        <v>1716.97</v>
      </c>
      <c r="L178" s="44">
        <f t="shared" si="100"/>
        <v>1716.97</v>
      </c>
      <c r="M178" s="44">
        <f t="shared" si="100"/>
        <v>1716.97</v>
      </c>
      <c r="N178" s="44">
        <f t="shared" si="100"/>
        <v>1716.97</v>
      </c>
      <c r="O178" s="44">
        <f t="shared" si="100"/>
        <v>1716.97</v>
      </c>
      <c r="P178" s="44">
        <f t="shared" si="100"/>
        <v>1716.97</v>
      </c>
      <c r="Q178" s="44">
        <f t="shared" si="100"/>
        <v>1716.97</v>
      </c>
      <c r="R178" s="44">
        <f t="shared" si="100"/>
        <v>1716.97</v>
      </c>
      <c r="S178" s="44">
        <f t="shared" si="100"/>
        <v>1716.97</v>
      </c>
      <c r="T178" s="44">
        <f t="shared" si="100"/>
        <v>1716.97</v>
      </c>
      <c r="U178" s="44">
        <f t="shared" si="100"/>
        <v>1716.97</v>
      </c>
      <c r="V178" s="44">
        <f t="shared" si="100"/>
        <v>1716.97</v>
      </c>
      <c r="W178" s="44">
        <f t="shared" si="100"/>
        <v>1716.97</v>
      </c>
      <c r="X178" s="44">
        <f t="shared" si="100"/>
        <v>1716.97</v>
      </c>
      <c r="Y178" s="44">
        <f t="shared" si="100"/>
        <v>1716.97</v>
      </c>
      <c r="Z178" s="44">
        <f t="shared" si="100"/>
        <v>1716.97</v>
      </c>
      <c r="AA178" s="44">
        <f t="shared" si="100"/>
        <v>1716.97</v>
      </c>
    </row>
    <row r="179" spans="1:27" ht="12.75" customHeight="1" outlineLevel="1" x14ac:dyDescent="0.2">
      <c r="A179" s="99" t="s">
        <v>407</v>
      </c>
      <c r="B179" s="63" t="s">
        <v>83</v>
      </c>
      <c r="C179" s="43" t="s">
        <v>79</v>
      </c>
      <c r="D179" s="44">
        <v>3.35</v>
      </c>
      <c r="E179" s="44">
        <v>3.35</v>
      </c>
      <c r="F179" s="44">
        <v>3.35</v>
      </c>
      <c r="G179" s="44">
        <v>3.35</v>
      </c>
      <c r="H179" s="44">
        <v>3.35</v>
      </c>
      <c r="I179" s="44">
        <v>3.35</v>
      </c>
      <c r="J179" s="44">
        <v>3.35</v>
      </c>
      <c r="K179" s="44">
        <v>3.35</v>
      </c>
      <c r="L179" s="44">
        <v>3.35</v>
      </c>
      <c r="M179" s="44">
        <v>3.35</v>
      </c>
      <c r="N179" s="44">
        <v>3.35</v>
      </c>
      <c r="O179" s="44">
        <v>3.35</v>
      </c>
      <c r="P179" s="44">
        <v>3.35</v>
      </c>
      <c r="Q179" s="44">
        <v>3.35</v>
      </c>
      <c r="R179" s="44">
        <v>3.35</v>
      </c>
      <c r="S179" s="44">
        <v>3.35</v>
      </c>
      <c r="T179" s="44">
        <v>3.35</v>
      </c>
      <c r="U179" s="44">
        <v>3.35</v>
      </c>
      <c r="V179" s="44">
        <v>3.35</v>
      </c>
      <c r="W179" s="44">
        <v>3.35</v>
      </c>
      <c r="X179" s="44">
        <v>3.35</v>
      </c>
      <c r="Y179" s="44">
        <v>3.35</v>
      </c>
      <c r="Z179" s="44">
        <v>3.35</v>
      </c>
      <c r="AA179" s="44">
        <v>3.35</v>
      </c>
    </row>
    <row r="180" spans="1:27" ht="12.75" customHeight="1" outlineLevel="1" x14ac:dyDescent="0.2">
      <c r="A180" s="99" t="s">
        <v>408</v>
      </c>
      <c r="B180" s="63" t="s">
        <v>81</v>
      </c>
      <c r="C180" s="43" t="s">
        <v>79</v>
      </c>
      <c r="D180" s="44">
        <f>$D$11</f>
        <v>110.23</v>
      </c>
      <c r="E180" s="44">
        <f t="shared" ref="E180:AA180" si="101">$D$11</f>
        <v>110.23</v>
      </c>
      <c r="F180" s="44">
        <f t="shared" si="101"/>
        <v>110.23</v>
      </c>
      <c r="G180" s="44">
        <f t="shared" si="101"/>
        <v>110.23</v>
      </c>
      <c r="H180" s="44">
        <f t="shared" si="101"/>
        <v>110.23</v>
      </c>
      <c r="I180" s="44">
        <f t="shared" si="101"/>
        <v>110.23</v>
      </c>
      <c r="J180" s="44">
        <f t="shared" si="101"/>
        <v>110.23</v>
      </c>
      <c r="K180" s="44">
        <f t="shared" si="101"/>
        <v>110.23</v>
      </c>
      <c r="L180" s="44">
        <f t="shared" si="101"/>
        <v>110.23</v>
      </c>
      <c r="M180" s="44">
        <f t="shared" si="101"/>
        <v>110.23</v>
      </c>
      <c r="N180" s="44">
        <f t="shared" si="101"/>
        <v>110.23</v>
      </c>
      <c r="O180" s="44">
        <f t="shared" si="101"/>
        <v>110.23</v>
      </c>
      <c r="P180" s="44">
        <f t="shared" si="101"/>
        <v>110.23</v>
      </c>
      <c r="Q180" s="44">
        <f t="shared" si="101"/>
        <v>110.23</v>
      </c>
      <c r="R180" s="44">
        <f t="shared" si="101"/>
        <v>110.23</v>
      </c>
      <c r="S180" s="44">
        <f t="shared" si="101"/>
        <v>110.23</v>
      </c>
      <c r="T180" s="44">
        <f t="shared" si="101"/>
        <v>110.23</v>
      </c>
      <c r="U180" s="44">
        <f t="shared" si="101"/>
        <v>110.23</v>
      </c>
      <c r="V180" s="44">
        <f t="shared" si="101"/>
        <v>110.23</v>
      </c>
      <c r="W180" s="44">
        <f t="shared" si="101"/>
        <v>110.23</v>
      </c>
      <c r="X180" s="44">
        <f t="shared" si="101"/>
        <v>110.23</v>
      </c>
      <c r="Y180" s="44">
        <f t="shared" si="101"/>
        <v>110.23</v>
      </c>
      <c r="Z180" s="44">
        <f t="shared" si="101"/>
        <v>110.23</v>
      </c>
      <c r="AA180" s="44">
        <f t="shared" si="101"/>
        <v>110.23</v>
      </c>
    </row>
    <row r="181" spans="1:27" ht="12.75" customHeight="1" x14ac:dyDescent="0.2">
      <c r="A181" s="98" t="s">
        <v>409</v>
      </c>
      <c r="B181" s="28" t="str">
        <f>"04"&amp;"."&amp;$B$662&amp;"."&amp;$B$663</f>
        <v>04.12.2023</v>
      </c>
      <c r="C181" s="90" t="s">
        <v>76</v>
      </c>
      <c r="D181" s="91">
        <f>ROUND(((D182+D183+D185+D184)/1000),5)</f>
        <v>3.0457200000000002</v>
      </c>
      <c r="E181" s="91">
        <f>ROUND(((E182+E183+E185+E184)/1000),5)</f>
        <v>2.9939300000000002</v>
      </c>
      <c r="F181" s="91">
        <f>ROUND(((F182+F183+F185+F184)/1000),5)</f>
        <v>2.9420899999999999</v>
      </c>
      <c r="G181" s="91">
        <f t="shared" ref="G181:AA181" si="102">ROUND(((G182+G183+G185+G184)/1000),5)</f>
        <v>2.9369000000000001</v>
      </c>
      <c r="H181" s="91">
        <f t="shared" si="102"/>
        <v>2.9662000000000002</v>
      </c>
      <c r="I181" s="91">
        <f t="shared" si="102"/>
        <v>3.0889799999999998</v>
      </c>
      <c r="J181" s="91">
        <f t="shared" si="102"/>
        <v>3.3183199999999999</v>
      </c>
      <c r="K181" s="91">
        <f t="shared" si="102"/>
        <v>3.6235599999999999</v>
      </c>
      <c r="L181" s="91">
        <f t="shared" si="102"/>
        <v>3.9038300000000001</v>
      </c>
      <c r="M181" s="91">
        <f t="shared" si="102"/>
        <v>4.0019099999999996</v>
      </c>
      <c r="N181" s="91">
        <f t="shared" si="102"/>
        <v>4.1141699999999997</v>
      </c>
      <c r="O181" s="91">
        <f t="shared" si="102"/>
        <v>4.0361500000000001</v>
      </c>
      <c r="P181" s="91">
        <f t="shared" si="102"/>
        <v>4.0187099999999996</v>
      </c>
      <c r="Q181" s="91">
        <f t="shared" si="102"/>
        <v>4.0233100000000004</v>
      </c>
      <c r="R181" s="91">
        <f t="shared" si="102"/>
        <v>4.0303300000000002</v>
      </c>
      <c r="S181" s="91">
        <f t="shared" si="102"/>
        <v>4.1064499999999997</v>
      </c>
      <c r="T181" s="91">
        <f t="shared" si="102"/>
        <v>4.1284000000000001</v>
      </c>
      <c r="U181" s="91">
        <f t="shared" si="102"/>
        <v>4.1463900000000002</v>
      </c>
      <c r="V181" s="91">
        <f t="shared" si="102"/>
        <v>4.1420700000000004</v>
      </c>
      <c r="W181" s="91">
        <f t="shared" si="102"/>
        <v>3.97933</v>
      </c>
      <c r="X181" s="91">
        <f t="shared" si="102"/>
        <v>3.8517600000000001</v>
      </c>
      <c r="Y181" s="91">
        <f t="shared" si="102"/>
        <v>3.63001</v>
      </c>
      <c r="Z181" s="91">
        <f t="shared" si="102"/>
        <v>3.2946599999999999</v>
      </c>
      <c r="AA181" s="91">
        <f t="shared" si="102"/>
        <v>3.1224500000000002</v>
      </c>
    </row>
    <row r="182" spans="1:27" ht="12.75" customHeight="1" outlineLevel="1" x14ac:dyDescent="0.2">
      <c r="A182" s="99" t="s">
        <v>410</v>
      </c>
      <c r="B182" s="63" t="s">
        <v>238</v>
      </c>
      <c r="C182" s="43" t="s">
        <v>79</v>
      </c>
      <c r="D182" s="44">
        <v>1215.17</v>
      </c>
      <c r="E182" s="44">
        <v>1163.3800000000001</v>
      </c>
      <c r="F182" s="44">
        <v>1111.54</v>
      </c>
      <c r="G182" s="44">
        <v>1106.3499999999999</v>
      </c>
      <c r="H182" s="44">
        <v>1135.6500000000001</v>
      </c>
      <c r="I182" s="44">
        <v>1258.43</v>
      </c>
      <c r="J182" s="44">
        <v>1487.77</v>
      </c>
      <c r="K182" s="44">
        <v>1793.01</v>
      </c>
      <c r="L182" s="44">
        <v>2073.2800000000002</v>
      </c>
      <c r="M182" s="44">
        <v>2171.36</v>
      </c>
      <c r="N182" s="44">
        <v>2283.62</v>
      </c>
      <c r="O182" s="44">
        <v>2205.6</v>
      </c>
      <c r="P182" s="44">
        <v>2188.16</v>
      </c>
      <c r="Q182" s="44">
        <v>2192.7600000000002</v>
      </c>
      <c r="R182" s="44">
        <v>2199.7800000000002</v>
      </c>
      <c r="S182" s="44">
        <v>2275.9</v>
      </c>
      <c r="T182" s="44">
        <v>2297.85</v>
      </c>
      <c r="U182" s="44">
        <v>2315.84</v>
      </c>
      <c r="V182" s="44">
        <v>2311.52</v>
      </c>
      <c r="W182" s="44">
        <v>2148.7800000000002</v>
      </c>
      <c r="X182" s="44">
        <v>2021.21</v>
      </c>
      <c r="Y182" s="44">
        <v>1799.46</v>
      </c>
      <c r="Z182" s="44">
        <v>1464.11</v>
      </c>
      <c r="AA182" s="44">
        <v>1291.9000000000001</v>
      </c>
    </row>
    <row r="183" spans="1:27" ht="12.75" customHeight="1" outlineLevel="1" x14ac:dyDescent="0.2">
      <c r="A183" s="99" t="s">
        <v>411</v>
      </c>
      <c r="B183" s="63" t="s">
        <v>90</v>
      </c>
      <c r="C183" s="43" t="s">
        <v>79</v>
      </c>
      <c r="D183" s="44">
        <f>$D$168</f>
        <v>1716.97</v>
      </c>
      <c r="E183" s="44">
        <f>$D$168</f>
        <v>1716.97</v>
      </c>
      <c r="F183" s="44">
        <f t="shared" ref="F183:AA183" si="103">$D$168</f>
        <v>1716.97</v>
      </c>
      <c r="G183" s="44">
        <f t="shared" si="103"/>
        <v>1716.97</v>
      </c>
      <c r="H183" s="44">
        <f t="shared" si="103"/>
        <v>1716.97</v>
      </c>
      <c r="I183" s="44">
        <f t="shared" si="103"/>
        <v>1716.97</v>
      </c>
      <c r="J183" s="44">
        <f t="shared" si="103"/>
        <v>1716.97</v>
      </c>
      <c r="K183" s="44">
        <f t="shared" si="103"/>
        <v>1716.97</v>
      </c>
      <c r="L183" s="44">
        <f t="shared" si="103"/>
        <v>1716.97</v>
      </c>
      <c r="M183" s="44">
        <f t="shared" si="103"/>
        <v>1716.97</v>
      </c>
      <c r="N183" s="44">
        <f t="shared" si="103"/>
        <v>1716.97</v>
      </c>
      <c r="O183" s="44">
        <f t="shared" si="103"/>
        <v>1716.97</v>
      </c>
      <c r="P183" s="44">
        <f t="shared" si="103"/>
        <v>1716.97</v>
      </c>
      <c r="Q183" s="44">
        <f t="shared" si="103"/>
        <v>1716.97</v>
      </c>
      <c r="R183" s="44">
        <f t="shared" si="103"/>
        <v>1716.97</v>
      </c>
      <c r="S183" s="44">
        <f t="shared" si="103"/>
        <v>1716.97</v>
      </c>
      <c r="T183" s="44">
        <f t="shared" si="103"/>
        <v>1716.97</v>
      </c>
      <c r="U183" s="44">
        <f t="shared" si="103"/>
        <v>1716.97</v>
      </c>
      <c r="V183" s="44">
        <f t="shared" si="103"/>
        <v>1716.97</v>
      </c>
      <c r="W183" s="44">
        <f t="shared" si="103"/>
        <v>1716.97</v>
      </c>
      <c r="X183" s="44">
        <f t="shared" si="103"/>
        <v>1716.97</v>
      </c>
      <c r="Y183" s="44">
        <f t="shared" si="103"/>
        <v>1716.97</v>
      </c>
      <c r="Z183" s="44">
        <f t="shared" si="103"/>
        <v>1716.97</v>
      </c>
      <c r="AA183" s="44">
        <f t="shared" si="103"/>
        <v>1716.97</v>
      </c>
    </row>
    <row r="184" spans="1:27" ht="12.75" customHeight="1" outlineLevel="1" x14ac:dyDescent="0.2">
      <c r="A184" s="99" t="s">
        <v>412</v>
      </c>
      <c r="B184" s="63" t="s">
        <v>83</v>
      </c>
      <c r="C184" s="43" t="s">
        <v>79</v>
      </c>
      <c r="D184" s="44">
        <v>3.35</v>
      </c>
      <c r="E184" s="44">
        <v>3.35</v>
      </c>
      <c r="F184" s="44">
        <v>3.35</v>
      </c>
      <c r="G184" s="44">
        <v>3.35</v>
      </c>
      <c r="H184" s="44">
        <v>3.35</v>
      </c>
      <c r="I184" s="44">
        <v>3.35</v>
      </c>
      <c r="J184" s="44">
        <v>3.35</v>
      </c>
      <c r="K184" s="44">
        <v>3.35</v>
      </c>
      <c r="L184" s="44">
        <v>3.35</v>
      </c>
      <c r="M184" s="44">
        <v>3.35</v>
      </c>
      <c r="N184" s="44">
        <v>3.35</v>
      </c>
      <c r="O184" s="44">
        <v>3.35</v>
      </c>
      <c r="P184" s="44">
        <v>3.35</v>
      </c>
      <c r="Q184" s="44">
        <v>3.35</v>
      </c>
      <c r="R184" s="44">
        <v>3.35</v>
      </c>
      <c r="S184" s="44">
        <v>3.35</v>
      </c>
      <c r="T184" s="44">
        <v>3.35</v>
      </c>
      <c r="U184" s="44">
        <v>3.35</v>
      </c>
      <c r="V184" s="44">
        <v>3.35</v>
      </c>
      <c r="W184" s="44">
        <v>3.35</v>
      </c>
      <c r="X184" s="44">
        <v>3.35</v>
      </c>
      <c r="Y184" s="44">
        <v>3.35</v>
      </c>
      <c r="Z184" s="44">
        <v>3.35</v>
      </c>
      <c r="AA184" s="44">
        <v>3.35</v>
      </c>
    </row>
    <row r="185" spans="1:27" ht="12.75" customHeight="1" outlineLevel="1" x14ac:dyDescent="0.2">
      <c r="A185" s="99" t="s">
        <v>413</v>
      </c>
      <c r="B185" s="63" t="s">
        <v>81</v>
      </c>
      <c r="C185" s="43" t="s">
        <v>79</v>
      </c>
      <c r="D185" s="44">
        <f>$D$11</f>
        <v>110.23</v>
      </c>
      <c r="E185" s="44">
        <f t="shared" ref="E185:AA185" si="104">$D$11</f>
        <v>110.23</v>
      </c>
      <c r="F185" s="44">
        <f t="shared" si="104"/>
        <v>110.23</v>
      </c>
      <c r="G185" s="44">
        <f t="shared" si="104"/>
        <v>110.23</v>
      </c>
      <c r="H185" s="44">
        <f t="shared" si="104"/>
        <v>110.23</v>
      </c>
      <c r="I185" s="44">
        <f t="shared" si="104"/>
        <v>110.23</v>
      </c>
      <c r="J185" s="44">
        <f t="shared" si="104"/>
        <v>110.23</v>
      </c>
      <c r="K185" s="44">
        <f t="shared" si="104"/>
        <v>110.23</v>
      </c>
      <c r="L185" s="44">
        <f t="shared" si="104"/>
        <v>110.23</v>
      </c>
      <c r="M185" s="44">
        <f t="shared" si="104"/>
        <v>110.23</v>
      </c>
      <c r="N185" s="44">
        <f t="shared" si="104"/>
        <v>110.23</v>
      </c>
      <c r="O185" s="44">
        <f t="shared" si="104"/>
        <v>110.23</v>
      </c>
      <c r="P185" s="44">
        <f t="shared" si="104"/>
        <v>110.23</v>
      </c>
      <c r="Q185" s="44">
        <f t="shared" si="104"/>
        <v>110.23</v>
      </c>
      <c r="R185" s="44">
        <f t="shared" si="104"/>
        <v>110.23</v>
      </c>
      <c r="S185" s="44">
        <f t="shared" si="104"/>
        <v>110.23</v>
      </c>
      <c r="T185" s="44">
        <f t="shared" si="104"/>
        <v>110.23</v>
      </c>
      <c r="U185" s="44">
        <f t="shared" si="104"/>
        <v>110.23</v>
      </c>
      <c r="V185" s="44">
        <f t="shared" si="104"/>
        <v>110.23</v>
      </c>
      <c r="W185" s="44">
        <f t="shared" si="104"/>
        <v>110.23</v>
      </c>
      <c r="X185" s="44">
        <f t="shared" si="104"/>
        <v>110.23</v>
      </c>
      <c r="Y185" s="44">
        <f t="shared" si="104"/>
        <v>110.23</v>
      </c>
      <c r="Z185" s="44">
        <f t="shared" si="104"/>
        <v>110.23</v>
      </c>
      <c r="AA185" s="44">
        <f t="shared" si="104"/>
        <v>110.23</v>
      </c>
    </row>
    <row r="186" spans="1:27" ht="12.75" customHeight="1" x14ac:dyDescent="0.2">
      <c r="A186" s="98" t="s">
        <v>414</v>
      </c>
      <c r="B186" s="28" t="str">
        <f>"05"&amp;"."&amp;$B$662&amp;"."&amp;$B$663</f>
        <v>05.12.2023</v>
      </c>
      <c r="C186" s="90" t="s">
        <v>76</v>
      </c>
      <c r="D186" s="91">
        <f>ROUND(((D187+D188+D190+D189)/1000),5)</f>
        <v>3.0253399999999999</v>
      </c>
      <c r="E186" s="91">
        <f>ROUND(((E187+E188+E190+E189)/1000),5)</f>
        <v>2.9191500000000001</v>
      </c>
      <c r="F186" s="91">
        <f>ROUND(((F187+F188+F190+F189)/1000),5)</f>
        <v>2.86456</v>
      </c>
      <c r="G186" s="91">
        <f t="shared" ref="G186:AA186" si="105">ROUND(((G187+G188+G190+G189)/1000),5)</f>
        <v>2.8624299999999998</v>
      </c>
      <c r="H186" s="91">
        <f t="shared" si="105"/>
        <v>2.9126500000000002</v>
      </c>
      <c r="I186" s="91">
        <f t="shared" si="105"/>
        <v>3.0381200000000002</v>
      </c>
      <c r="J186" s="91">
        <f t="shared" si="105"/>
        <v>3.2608799999999998</v>
      </c>
      <c r="K186" s="91">
        <f t="shared" si="105"/>
        <v>3.5709200000000001</v>
      </c>
      <c r="L186" s="91">
        <f t="shared" si="105"/>
        <v>3.7644099999999998</v>
      </c>
      <c r="M186" s="91">
        <f t="shared" si="105"/>
        <v>3.8495599999999999</v>
      </c>
      <c r="N186" s="91">
        <f t="shared" si="105"/>
        <v>3.923</v>
      </c>
      <c r="O186" s="91">
        <f t="shared" si="105"/>
        <v>3.8902600000000001</v>
      </c>
      <c r="P186" s="91">
        <f t="shared" si="105"/>
        <v>3.8788100000000001</v>
      </c>
      <c r="Q186" s="91">
        <f t="shared" si="105"/>
        <v>3.88828</v>
      </c>
      <c r="R186" s="91">
        <f t="shared" si="105"/>
        <v>3.8860600000000001</v>
      </c>
      <c r="S186" s="91">
        <f t="shared" si="105"/>
        <v>3.8617699999999999</v>
      </c>
      <c r="T186" s="91">
        <f t="shared" si="105"/>
        <v>3.9176600000000001</v>
      </c>
      <c r="U186" s="91">
        <f t="shared" si="105"/>
        <v>4.0131100000000002</v>
      </c>
      <c r="V186" s="91">
        <f t="shared" si="105"/>
        <v>3.97695</v>
      </c>
      <c r="W186" s="91">
        <f t="shared" si="105"/>
        <v>3.8538600000000001</v>
      </c>
      <c r="X186" s="91">
        <f t="shared" si="105"/>
        <v>3.7683499999999999</v>
      </c>
      <c r="Y186" s="91">
        <f t="shared" si="105"/>
        <v>3.6089600000000002</v>
      </c>
      <c r="Z186" s="91">
        <f t="shared" si="105"/>
        <v>3.2884199999999999</v>
      </c>
      <c r="AA186" s="91">
        <f t="shared" si="105"/>
        <v>3.0962499999999999</v>
      </c>
    </row>
    <row r="187" spans="1:27" ht="12.75" customHeight="1" outlineLevel="1" x14ac:dyDescent="0.2">
      <c r="A187" s="99" t="s">
        <v>415</v>
      </c>
      <c r="B187" s="63" t="s">
        <v>238</v>
      </c>
      <c r="C187" s="43" t="s">
        <v>79</v>
      </c>
      <c r="D187" s="44">
        <v>1194.79</v>
      </c>
      <c r="E187" s="44">
        <v>1088.5999999999999</v>
      </c>
      <c r="F187" s="44">
        <v>1034.01</v>
      </c>
      <c r="G187" s="44">
        <v>1031.8800000000001</v>
      </c>
      <c r="H187" s="44">
        <v>1082.0999999999999</v>
      </c>
      <c r="I187" s="44">
        <v>1207.57</v>
      </c>
      <c r="J187" s="44">
        <v>1430.33</v>
      </c>
      <c r="K187" s="44">
        <v>1740.37</v>
      </c>
      <c r="L187" s="44">
        <v>1933.86</v>
      </c>
      <c r="M187" s="44">
        <v>2019.01</v>
      </c>
      <c r="N187" s="44">
        <v>2092.4499999999998</v>
      </c>
      <c r="O187" s="44">
        <v>2059.71</v>
      </c>
      <c r="P187" s="44">
        <v>2048.2600000000002</v>
      </c>
      <c r="Q187" s="44">
        <v>2057.73</v>
      </c>
      <c r="R187" s="44">
        <v>2055.5100000000002</v>
      </c>
      <c r="S187" s="44">
        <v>2031.22</v>
      </c>
      <c r="T187" s="44">
        <v>2087.11</v>
      </c>
      <c r="U187" s="44">
        <v>2182.56</v>
      </c>
      <c r="V187" s="44">
        <v>2146.4</v>
      </c>
      <c r="W187" s="44">
        <v>2023.31</v>
      </c>
      <c r="X187" s="44">
        <v>1937.8</v>
      </c>
      <c r="Y187" s="44">
        <v>1778.41</v>
      </c>
      <c r="Z187" s="44">
        <v>1457.87</v>
      </c>
      <c r="AA187" s="44">
        <v>1265.7</v>
      </c>
    </row>
    <row r="188" spans="1:27" ht="12.75" customHeight="1" outlineLevel="1" x14ac:dyDescent="0.2">
      <c r="A188" s="99" t="s">
        <v>416</v>
      </c>
      <c r="B188" s="63" t="s">
        <v>90</v>
      </c>
      <c r="C188" s="43" t="s">
        <v>79</v>
      </c>
      <c r="D188" s="44">
        <f>$D$168</f>
        <v>1716.97</v>
      </c>
      <c r="E188" s="44">
        <f>$D$168</f>
        <v>1716.97</v>
      </c>
      <c r="F188" s="44">
        <f t="shared" ref="F188:AA188" si="106">$D$168</f>
        <v>1716.97</v>
      </c>
      <c r="G188" s="44">
        <f t="shared" si="106"/>
        <v>1716.97</v>
      </c>
      <c r="H188" s="44">
        <f t="shared" si="106"/>
        <v>1716.97</v>
      </c>
      <c r="I188" s="44">
        <f t="shared" si="106"/>
        <v>1716.97</v>
      </c>
      <c r="J188" s="44">
        <f t="shared" si="106"/>
        <v>1716.97</v>
      </c>
      <c r="K188" s="44">
        <f t="shared" si="106"/>
        <v>1716.97</v>
      </c>
      <c r="L188" s="44">
        <f t="shared" si="106"/>
        <v>1716.97</v>
      </c>
      <c r="M188" s="44">
        <f t="shared" si="106"/>
        <v>1716.97</v>
      </c>
      <c r="N188" s="44">
        <f t="shared" si="106"/>
        <v>1716.97</v>
      </c>
      <c r="O188" s="44">
        <f t="shared" si="106"/>
        <v>1716.97</v>
      </c>
      <c r="P188" s="44">
        <f t="shared" si="106"/>
        <v>1716.97</v>
      </c>
      <c r="Q188" s="44">
        <f t="shared" si="106"/>
        <v>1716.97</v>
      </c>
      <c r="R188" s="44">
        <f t="shared" si="106"/>
        <v>1716.97</v>
      </c>
      <c r="S188" s="44">
        <f t="shared" si="106"/>
        <v>1716.97</v>
      </c>
      <c r="T188" s="44">
        <f t="shared" si="106"/>
        <v>1716.97</v>
      </c>
      <c r="U188" s="44">
        <f t="shared" si="106"/>
        <v>1716.97</v>
      </c>
      <c r="V188" s="44">
        <f t="shared" si="106"/>
        <v>1716.97</v>
      </c>
      <c r="W188" s="44">
        <f t="shared" si="106"/>
        <v>1716.97</v>
      </c>
      <c r="X188" s="44">
        <f t="shared" si="106"/>
        <v>1716.97</v>
      </c>
      <c r="Y188" s="44">
        <f t="shared" si="106"/>
        <v>1716.97</v>
      </c>
      <c r="Z188" s="44">
        <f t="shared" si="106"/>
        <v>1716.97</v>
      </c>
      <c r="AA188" s="44">
        <f t="shared" si="106"/>
        <v>1716.97</v>
      </c>
    </row>
    <row r="189" spans="1:27" ht="12.75" customHeight="1" outlineLevel="1" x14ac:dyDescent="0.2">
      <c r="A189" s="99" t="s">
        <v>417</v>
      </c>
      <c r="B189" s="63" t="s">
        <v>83</v>
      </c>
      <c r="C189" s="43" t="s">
        <v>79</v>
      </c>
      <c r="D189" s="44">
        <v>3.35</v>
      </c>
      <c r="E189" s="44">
        <v>3.35</v>
      </c>
      <c r="F189" s="44">
        <v>3.35</v>
      </c>
      <c r="G189" s="44">
        <v>3.35</v>
      </c>
      <c r="H189" s="44">
        <v>3.35</v>
      </c>
      <c r="I189" s="44">
        <v>3.35</v>
      </c>
      <c r="J189" s="44">
        <v>3.35</v>
      </c>
      <c r="K189" s="44">
        <v>3.35</v>
      </c>
      <c r="L189" s="44">
        <v>3.35</v>
      </c>
      <c r="M189" s="44">
        <v>3.35</v>
      </c>
      <c r="N189" s="44">
        <v>3.35</v>
      </c>
      <c r="O189" s="44">
        <v>3.35</v>
      </c>
      <c r="P189" s="44">
        <v>3.35</v>
      </c>
      <c r="Q189" s="44">
        <v>3.35</v>
      </c>
      <c r="R189" s="44">
        <v>3.35</v>
      </c>
      <c r="S189" s="44">
        <v>3.35</v>
      </c>
      <c r="T189" s="44">
        <v>3.35</v>
      </c>
      <c r="U189" s="44">
        <v>3.35</v>
      </c>
      <c r="V189" s="44">
        <v>3.35</v>
      </c>
      <c r="W189" s="44">
        <v>3.35</v>
      </c>
      <c r="X189" s="44">
        <v>3.35</v>
      </c>
      <c r="Y189" s="44">
        <v>3.35</v>
      </c>
      <c r="Z189" s="44">
        <v>3.35</v>
      </c>
      <c r="AA189" s="44">
        <v>3.35</v>
      </c>
    </row>
    <row r="190" spans="1:27" ht="12.75" customHeight="1" outlineLevel="1" x14ac:dyDescent="0.2">
      <c r="A190" s="99" t="s">
        <v>418</v>
      </c>
      <c r="B190" s="63" t="s">
        <v>81</v>
      </c>
      <c r="C190" s="43" t="s">
        <v>79</v>
      </c>
      <c r="D190" s="44">
        <f>$D$11</f>
        <v>110.23</v>
      </c>
      <c r="E190" s="44">
        <f t="shared" ref="E190:AA190" si="107">$D$11</f>
        <v>110.23</v>
      </c>
      <c r="F190" s="44">
        <f t="shared" si="107"/>
        <v>110.23</v>
      </c>
      <c r="G190" s="44">
        <f t="shared" si="107"/>
        <v>110.23</v>
      </c>
      <c r="H190" s="44">
        <f t="shared" si="107"/>
        <v>110.23</v>
      </c>
      <c r="I190" s="44">
        <f t="shared" si="107"/>
        <v>110.23</v>
      </c>
      <c r="J190" s="44">
        <f t="shared" si="107"/>
        <v>110.23</v>
      </c>
      <c r="K190" s="44">
        <f t="shared" si="107"/>
        <v>110.23</v>
      </c>
      <c r="L190" s="44">
        <f t="shared" si="107"/>
        <v>110.23</v>
      </c>
      <c r="M190" s="44">
        <f t="shared" si="107"/>
        <v>110.23</v>
      </c>
      <c r="N190" s="44">
        <f t="shared" si="107"/>
        <v>110.23</v>
      </c>
      <c r="O190" s="44">
        <f t="shared" si="107"/>
        <v>110.23</v>
      </c>
      <c r="P190" s="44">
        <f t="shared" si="107"/>
        <v>110.23</v>
      </c>
      <c r="Q190" s="44">
        <f t="shared" si="107"/>
        <v>110.23</v>
      </c>
      <c r="R190" s="44">
        <f t="shared" si="107"/>
        <v>110.23</v>
      </c>
      <c r="S190" s="44">
        <f t="shared" si="107"/>
        <v>110.23</v>
      </c>
      <c r="T190" s="44">
        <f t="shared" si="107"/>
        <v>110.23</v>
      </c>
      <c r="U190" s="44">
        <f t="shared" si="107"/>
        <v>110.23</v>
      </c>
      <c r="V190" s="44">
        <f t="shared" si="107"/>
        <v>110.23</v>
      </c>
      <c r="W190" s="44">
        <f t="shared" si="107"/>
        <v>110.23</v>
      </c>
      <c r="X190" s="44">
        <f t="shared" si="107"/>
        <v>110.23</v>
      </c>
      <c r="Y190" s="44">
        <f t="shared" si="107"/>
        <v>110.23</v>
      </c>
      <c r="Z190" s="44">
        <f t="shared" si="107"/>
        <v>110.23</v>
      </c>
      <c r="AA190" s="44">
        <f t="shared" si="107"/>
        <v>110.23</v>
      </c>
    </row>
    <row r="191" spans="1:27" ht="12.75" customHeight="1" x14ac:dyDescent="0.2">
      <c r="A191" s="98" t="s">
        <v>419</v>
      </c>
      <c r="B191" s="28" t="str">
        <f>"06"&amp;"."&amp;$B$662&amp;"."&amp;$B$663</f>
        <v>06.12.2023</v>
      </c>
      <c r="C191" s="90" t="s">
        <v>76</v>
      </c>
      <c r="D191" s="91">
        <f>ROUND(((D192+D193+D195+D194)/1000),5)</f>
        <v>2.9434800000000001</v>
      </c>
      <c r="E191" s="91">
        <f>ROUND(((E192+E193+E195+E194)/1000),5)</f>
        <v>2.8774799999999998</v>
      </c>
      <c r="F191" s="91">
        <f>ROUND(((F192+F193+F195+F194)/1000),5)</f>
        <v>2.82247</v>
      </c>
      <c r="G191" s="91">
        <f t="shared" ref="G191:AA191" si="108">ROUND(((G192+G193+G195+G194)/1000),5)</f>
        <v>2.8046199999999999</v>
      </c>
      <c r="H191" s="91">
        <f t="shared" si="108"/>
        <v>2.8875899999999999</v>
      </c>
      <c r="I191" s="91">
        <f t="shared" si="108"/>
        <v>3.0089700000000001</v>
      </c>
      <c r="J191" s="91">
        <f t="shared" si="108"/>
        <v>3.2187399999999999</v>
      </c>
      <c r="K191" s="91">
        <f t="shared" si="108"/>
        <v>3.5778300000000001</v>
      </c>
      <c r="L191" s="91">
        <f t="shared" si="108"/>
        <v>3.6459800000000002</v>
      </c>
      <c r="M191" s="91">
        <f t="shared" si="108"/>
        <v>3.86911</v>
      </c>
      <c r="N191" s="91">
        <f t="shared" si="108"/>
        <v>4.0389499999999998</v>
      </c>
      <c r="O191" s="91">
        <f t="shared" si="108"/>
        <v>3.8534000000000002</v>
      </c>
      <c r="P191" s="91">
        <f t="shared" si="108"/>
        <v>3.8149500000000001</v>
      </c>
      <c r="Q191" s="91">
        <f t="shared" si="108"/>
        <v>3.8271199999999999</v>
      </c>
      <c r="R191" s="91">
        <f t="shared" si="108"/>
        <v>3.8155999999999999</v>
      </c>
      <c r="S191" s="91">
        <f t="shared" si="108"/>
        <v>3.8690799999999999</v>
      </c>
      <c r="T191" s="91">
        <f t="shared" si="108"/>
        <v>4.0899000000000001</v>
      </c>
      <c r="U191" s="91">
        <f t="shared" si="108"/>
        <v>4.0998999999999999</v>
      </c>
      <c r="V191" s="91">
        <f t="shared" si="108"/>
        <v>4.0592300000000003</v>
      </c>
      <c r="W191" s="91">
        <f t="shared" si="108"/>
        <v>3.81636</v>
      </c>
      <c r="X191" s="91">
        <f t="shared" si="108"/>
        <v>3.7053199999999999</v>
      </c>
      <c r="Y191" s="91">
        <f t="shared" si="108"/>
        <v>3.5974900000000001</v>
      </c>
      <c r="Z191" s="91">
        <f t="shared" si="108"/>
        <v>3.2801</v>
      </c>
      <c r="AA191" s="91">
        <f t="shared" si="108"/>
        <v>3.0793300000000001</v>
      </c>
    </row>
    <row r="192" spans="1:27" ht="12.75" customHeight="1" outlineLevel="1" x14ac:dyDescent="0.2">
      <c r="A192" s="99" t="s">
        <v>420</v>
      </c>
      <c r="B192" s="63" t="s">
        <v>238</v>
      </c>
      <c r="C192" s="43" t="s">
        <v>79</v>
      </c>
      <c r="D192" s="44">
        <v>1112.93</v>
      </c>
      <c r="E192" s="44">
        <v>1046.93</v>
      </c>
      <c r="F192" s="44">
        <v>991.92</v>
      </c>
      <c r="G192" s="44">
        <v>974.07</v>
      </c>
      <c r="H192" s="44">
        <v>1057.04</v>
      </c>
      <c r="I192" s="44">
        <v>1178.42</v>
      </c>
      <c r="J192" s="44">
        <v>1388.19</v>
      </c>
      <c r="K192" s="44">
        <v>1747.28</v>
      </c>
      <c r="L192" s="44">
        <v>1815.43</v>
      </c>
      <c r="M192" s="44">
        <v>2038.56</v>
      </c>
      <c r="N192" s="44">
        <v>2208.4</v>
      </c>
      <c r="O192" s="44">
        <v>2022.85</v>
      </c>
      <c r="P192" s="44">
        <v>1984.4</v>
      </c>
      <c r="Q192" s="44">
        <v>1996.57</v>
      </c>
      <c r="R192" s="44">
        <v>1985.05</v>
      </c>
      <c r="S192" s="44">
        <v>2038.53</v>
      </c>
      <c r="T192" s="44">
        <v>2259.35</v>
      </c>
      <c r="U192" s="44">
        <v>2269.35</v>
      </c>
      <c r="V192" s="44">
        <v>2228.6799999999998</v>
      </c>
      <c r="W192" s="44">
        <v>1985.81</v>
      </c>
      <c r="X192" s="44">
        <v>1874.77</v>
      </c>
      <c r="Y192" s="44">
        <v>1766.94</v>
      </c>
      <c r="Z192" s="44">
        <v>1449.55</v>
      </c>
      <c r="AA192" s="44">
        <v>1248.78</v>
      </c>
    </row>
    <row r="193" spans="1:27" ht="12.75" customHeight="1" outlineLevel="1" x14ac:dyDescent="0.2">
      <c r="A193" s="99" t="s">
        <v>421</v>
      </c>
      <c r="B193" s="63" t="s">
        <v>90</v>
      </c>
      <c r="C193" s="43" t="s">
        <v>79</v>
      </c>
      <c r="D193" s="44">
        <f>$D$168</f>
        <v>1716.97</v>
      </c>
      <c r="E193" s="44">
        <f>$D$168</f>
        <v>1716.97</v>
      </c>
      <c r="F193" s="44">
        <f t="shared" ref="F193:AA193" si="109">$D$168</f>
        <v>1716.97</v>
      </c>
      <c r="G193" s="44">
        <f t="shared" si="109"/>
        <v>1716.97</v>
      </c>
      <c r="H193" s="44">
        <f t="shared" si="109"/>
        <v>1716.97</v>
      </c>
      <c r="I193" s="44">
        <f t="shared" si="109"/>
        <v>1716.97</v>
      </c>
      <c r="J193" s="44">
        <f t="shared" si="109"/>
        <v>1716.97</v>
      </c>
      <c r="K193" s="44">
        <f t="shared" si="109"/>
        <v>1716.97</v>
      </c>
      <c r="L193" s="44">
        <f t="shared" si="109"/>
        <v>1716.97</v>
      </c>
      <c r="M193" s="44">
        <f t="shared" si="109"/>
        <v>1716.97</v>
      </c>
      <c r="N193" s="44">
        <f t="shared" si="109"/>
        <v>1716.97</v>
      </c>
      <c r="O193" s="44">
        <f t="shared" si="109"/>
        <v>1716.97</v>
      </c>
      <c r="P193" s="44">
        <f t="shared" si="109"/>
        <v>1716.97</v>
      </c>
      <c r="Q193" s="44">
        <f t="shared" si="109"/>
        <v>1716.97</v>
      </c>
      <c r="R193" s="44">
        <f t="shared" si="109"/>
        <v>1716.97</v>
      </c>
      <c r="S193" s="44">
        <f t="shared" si="109"/>
        <v>1716.97</v>
      </c>
      <c r="T193" s="44">
        <f t="shared" si="109"/>
        <v>1716.97</v>
      </c>
      <c r="U193" s="44">
        <f t="shared" si="109"/>
        <v>1716.97</v>
      </c>
      <c r="V193" s="44">
        <f t="shared" si="109"/>
        <v>1716.97</v>
      </c>
      <c r="W193" s="44">
        <f t="shared" si="109"/>
        <v>1716.97</v>
      </c>
      <c r="X193" s="44">
        <f t="shared" si="109"/>
        <v>1716.97</v>
      </c>
      <c r="Y193" s="44">
        <f t="shared" si="109"/>
        <v>1716.97</v>
      </c>
      <c r="Z193" s="44">
        <f t="shared" si="109"/>
        <v>1716.97</v>
      </c>
      <c r="AA193" s="44">
        <f t="shared" si="109"/>
        <v>1716.97</v>
      </c>
    </row>
    <row r="194" spans="1:27" ht="12.75" customHeight="1" outlineLevel="1" x14ac:dyDescent="0.2">
      <c r="A194" s="99" t="s">
        <v>422</v>
      </c>
      <c r="B194" s="63" t="s">
        <v>83</v>
      </c>
      <c r="C194" s="43" t="s">
        <v>79</v>
      </c>
      <c r="D194" s="44">
        <v>3.35</v>
      </c>
      <c r="E194" s="44">
        <v>3.35</v>
      </c>
      <c r="F194" s="44">
        <v>3.35</v>
      </c>
      <c r="G194" s="44">
        <v>3.35</v>
      </c>
      <c r="H194" s="44">
        <v>3.35</v>
      </c>
      <c r="I194" s="44">
        <v>3.35</v>
      </c>
      <c r="J194" s="44">
        <v>3.35</v>
      </c>
      <c r="K194" s="44">
        <v>3.35</v>
      </c>
      <c r="L194" s="44">
        <v>3.35</v>
      </c>
      <c r="M194" s="44">
        <v>3.35</v>
      </c>
      <c r="N194" s="44">
        <v>3.35</v>
      </c>
      <c r="O194" s="44">
        <v>3.35</v>
      </c>
      <c r="P194" s="44">
        <v>3.35</v>
      </c>
      <c r="Q194" s="44">
        <v>3.35</v>
      </c>
      <c r="R194" s="44">
        <v>3.35</v>
      </c>
      <c r="S194" s="44">
        <v>3.35</v>
      </c>
      <c r="T194" s="44">
        <v>3.35</v>
      </c>
      <c r="U194" s="44">
        <v>3.35</v>
      </c>
      <c r="V194" s="44">
        <v>3.35</v>
      </c>
      <c r="W194" s="44">
        <v>3.35</v>
      </c>
      <c r="X194" s="44">
        <v>3.35</v>
      </c>
      <c r="Y194" s="44">
        <v>3.35</v>
      </c>
      <c r="Z194" s="44">
        <v>3.35</v>
      </c>
      <c r="AA194" s="44">
        <v>3.35</v>
      </c>
    </row>
    <row r="195" spans="1:27" ht="12.75" customHeight="1" outlineLevel="1" x14ac:dyDescent="0.2">
      <c r="A195" s="99" t="s">
        <v>423</v>
      </c>
      <c r="B195" s="63" t="s">
        <v>81</v>
      </c>
      <c r="C195" s="43" t="s">
        <v>79</v>
      </c>
      <c r="D195" s="44">
        <f>$D$11</f>
        <v>110.23</v>
      </c>
      <c r="E195" s="44">
        <f t="shared" ref="E195:AA195" si="110">$D$11</f>
        <v>110.23</v>
      </c>
      <c r="F195" s="44">
        <f t="shared" si="110"/>
        <v>110.23</v>
      </c>
      <c r="G195" s="44">
        <f t="shared" si="110"/>
        <v>110.23</v>
      </c>
      <c r="H195" s="44">
        <f t="shared" si="110"/>
        <v>110.23</v>
      </c>
      <c r="I195" s="44">
        <f t="shared" si="110"/>
        <v>110.23</v>
      </c>
      <c r="J195" s="44">
        <f t="shared" si="110"/>
        <v>110.23</v>
      </c>
      <c r="K195" s="44">
        <f t="shared" si="110"/>
        <v>110.23</v>
      </c>
      <c r="L195" s="44">
        <f t="shared" si="110"/>
        <v>110.23</v>
      </c>
      <c r="M195" s="44">
        <f t="shared" si="110"/>
        <v>110.23</v>
      </c>
      <c r="N195" s="44">
        <f t="shared" si="110"/>
        <v>110.23</v>
      </c>
      <c r="O195" s="44">
        <f t="shared" si="110"/>
        <v>110.23</v>
      </c>
      <c r="P195" s="44">
        <f t="shared" si="110"/>
        <v>110.23</v>
      </c>
      <c r="Q195" s="44">
        <f t="shared" si="110"/>
        <v>110.23</v>
      </c>
      <c r="R195" s="44">
        <f t="shared" si="110"/>
        <v>110.23</v>
      </c>
      <c r="S195" s="44">
        <f t="shared" si="110"/>
        <v>110.23</v>
      </c>
      <c r="T195" s="44">
        <f t="shared" si="110"/>
        <v>110.23</v>
      </c>
      <c r="U195" s="44">
        <f t="shared" si="110"/>
        <v>110.23</v>
      </c>
      <c r="V195" s="44">
        <f t="shared" si="110"/>
        <v>110.23</v>
      </c>
      <c r="W195" s="44">
        <f t="shared" si="110"/>
        <v>110.23</v>
      </c>
      <c r="X195" s="44">
        <f t="shared" si="110"/>
        <v>110.23</v>
      </c>
      <c r="Y195" s="44">
        <f t="shared" si="110"/>
        <v>110.23</v>
      </c>
      <c r="Z195" s="44">
        <f t="shared" si="110"/>
        <v>110.23</v>
      </c>
      <c r="AA195" s="44">
        <f t="shared" si="110"/>
        <v>110.23</v>
      </c>
    </row>
    <row r="196" spans="1:27" ht="12.75" customHeight="1" x14ac:dyDescent="0.2">
      <c r="A196" s="98" t="s">
        <v>424</v>
      </c>
      <c r="B196" s="28" t="str">
        <f>"07"&amp;"."&amp;$B$662&amp;"."&amp;$B$663</f>
        <v>07.12.2023</v>
      </c>
      <c r="C196" s="90" t="s">
        <v>76</v>
      </c>
      <c r="D196" s="91">
        <f>ROUND(((D197+D198+D200+D199)/1000),5)</f>
        <v>2.8645900000000002</v>
      </c>
      <c r="E196" s="91">
        <f>ROUND(((E197+E198+E200+E199)/1000),5)</f>
        <v>2.73929</v>
      </c>
      <c r="F196" s="91">
        <f>ROUND(((F197+F198+F200+F199)/1000),5)</f>
        <v>2.6616200000000001</v>
      </c>
      <c r="G196" s="91">
        <f t="shared" ref="G196:AA196" si="111">ROUND(((G197+G198+G200+G199)/1000),5)</f>
        <v>2.64161</v>
      </c>
      <c r="H196" s="91">
        <f t="shared" si="111"/>
        <v>2.7516600000000002</v>
      </c>
      <c r="I196" s="91">
        <f t="shared" si="111"/>
        <v>2.911</v>
      </c>
      <c r="J196" s="91">
        <f t="shared" si="111"/>
        <v>3.15211</v>
      </c>
      <c r="K196" s="91">
        <f t="shared" si="111"/>
        <v>3.5107400000000002</v>
      </c>
      <c r="L196" s="91">
        <f t="shared" si="111"/>
        <v>3.6454300000000002</v>
      </c>
      <c r="M196" s="91">
        <f t="shared" si="111"/>
        <v>3.8107000000000002</v>
      </c>
      <c r="N196" s="91">
        <f t="shared" si="111"/>
        <v>3.9742500000000001</v>
      </c>
      <c r="O196" s="91">
        <f t="shared" si="111"/>
        <v>3.76796</v>
      </c>
      <c r="P196" s="91">
        <f t="shared" si="111"/>
        <v>3.71401</v>
      </c>
      <c r="Q196" s="91">
        <f t="shared" si="111"/>
        <v>3.72533</v>
      </c>
      <c r="R196" s="91">
        <f t="shared" si="111"/>
        <v>3.7215500000000001</v>
      </c>
      <c r="S196" s="91">
        <f t="shared" si="111"/>
        <v>3.7849300000000001</v>
      </c>
      <c r="T196" s="91">
        <f t="shared" si="111"/>
        <v>4.0499599999999996</v>
      </c>
      <c r="U196" s="91">
        <f t="shared" si="111"/>
        <v>4.0742500000000001</v>
      </c>
      <c r="V196" s="91">
        <f t="shared" si="111"/>
        <v>4.0457400000000003</v>
      </c>
      <c r="W196" s="91">
        <f t="shared" si="111"/>
        <v>3.7512400000000001</v>
      </c>
      <c r="X196" s="91">
        <f t="shared" si="111"/>
        <v>3.6382500000000002</v>
      </c>
      <c r="Y196" s="91">
        <f t="shared" si="111"/>
        <v>3.50624</v>
      </c>
      <c r="Z196" s="91">
        <f t="shared" si="111"/>
        <v>3.2248800000000002</v>
      </c>
      <c r="AA196" s="91">
        <f t="shared" si="111"/>
        <v>3.0562100000000001</v>
      </c>
    </row>
    <row r="197" spans="1:27" ht="12.75" customHeight="1" outlineLevel="1" x14ac:dyDescent="0.2">
      <c r="A197" s="99" t="s">
        <v>425</v>
      </c>
      <c r="B197" s="63" t="s">
        <v>238</v>
      </c>
      <c r="C197" s="43" t="s">
        <v>79</v>
      </c>
      <c r="D197" s="44">
        <v>1034.04</v>
      </c>
      <c r="E197" s="44">
        <v>908.74</v>
      </c>
      <c r="F197" s="44">
        <v>831.07</v>
      </c>
      <c r="G197" s="44">
        <v>811.06</v>
      </c>
      <c r="H197" s="44">
        <v>921.11</v>
      </c>
      <c r="I197" s="44">
        <v>1080.45</v>
      </c>
      <c r="J197" s="44">
        <v>1321.56</v>
      </c>
      <c r="K197" s="44">
        <v>1680.19</v>
      </c>
      <c r="L197" s="44">
        <v>1814.88</v>
      </c>
      <c r="M197" s="44">
        <v>1980.15</v>
      </c>
      <c r="N197" s="44">
        <v>2143.6999999999998</v>
      </c>
      <c r="O197" s="44">
        <v>1937.41</v>
      </c>
      <c r="P197" s="44">
        <v>1883.46</v>
      </c>
      <c r="Q197" s="44">
        <v>1894.78</v>
      </c>
      <c r="R197" s="44">
        <v>1891</v>
      </c>
      <c r="S197" s="44">
        <v>1954.38</v>
      </c>
      <c r="T197" s="44">
        <v>2219.41</v>
      </c>
      <c r="U197" s="44">
        <v>2243.6999999999998</v>
      </c>
      <c r="V197" s="44">
        <v>2215.19</v>
      </c>
      <c r="W197" s="44">
        <v>1920.69</v>
      </c>
      <c r="X197" s="44">
        <v>1807.7</v>
      </c>
      <c r="Y197" s="44">
        <v>1675.69</v>
      </c>
      <c r="Z197" s="44">
        <v>1394.33</v>
      </c>
      <c r="AA197" s="44">
        <v>1225.6600000000001</v>
      </c>
    </row>
    <row r="198" spans="1:27" ht="12.75" customHeight="1" outlineLevel="1" x14ac:dyDescent="0.2">
      <c r="A198" s="99" t="s">
        <v>426</v>
      </c>
      <c r="B198" s="63" t="s">
        <v>90</v>
      </c>
      <c r="C198" s="43" t="s">
        <v>79</v>
      </c>
      <c r="D198" s="44">
        <f>$D$168</f>
        <v>1716.97</v>
      </c>
      <c r="E198" s="44">
        <f>$D$168</f>
        <v>1716.97</v>
      </c>
      <c r="F198" s="44">
        <f t="shared" ref="F198:AA198" si="112">$D$168</f>
        <v>1716.97</v>
      </c>
      <c r="G198" s="44">
        <f t="shared" si="112"/>
        <v>1716.97</v>
      </c>
      <c r="H198" s="44">
        <f t="shared" si="112"/>
        <v>1716.97</v>
      </c>
      <c r="I198" s="44">
        <f t="shared" si="112"/>
        <v>1716.97</v>
      </c>
      <c r="J198" s="44">
        <f t="shared" si="112"/>
        <v>1716.97</v>
      </c>
      <c r="K198" s="44">
        <f t="shared" si="112"/>
        <v>1716.97</v>
      </c>
      <c r="L198" s="44">
        <f t="shared" si="112"/>
        <v>1716.97</v>
      </c>
      <c r="M198" s="44">
        <f t="shared" si="112"/>
        <v>1716.97</v>
      </c>
      <c r="N198" s="44">
        <f t="shared" si="112"/>
        <v>1716.97</v>
      </c>
      <c r="O198" s="44">
        <f t="shared" si="112"/>
        <v>1716.97</v>
      </c>
      <c r="P198" s="44">
        <f t="shared" si="112"/>
        <v>1716.97</v>
      </c>
      <c r="Q198" s="44">
        <f t="shared" si="112"/>
        <v>1716.97</v>
      </c>
      <c r="R198" s="44">
        <f t="shared" si="112"/>
        <v>1716.97</v>
      </c>
      <c r="S198" s="44">
        <f t="shared" si="112"/>
        <v>1716.97</v>
      </c>
      <c r="T198" s="44">
        <f t="shared" si="112"/>
        <v>1716.97</v>
      </c>
      <c r="U198" s="44">
        <f t="shared" si="112"/>
        <v>1716.97</v>
      </c>
      <c r="V198" s="44">
        <f t="shared" si="112"/>
        <v>1716.97</v>
      </c>
      <c r="W198" s="44">
        <f t="shared" si="112"/>
        <v>1716.97</v>
      </c>
      <c r="X198" s="44">
        <f t="shared" si="112"/>
        <v>1716.97</v>
      </c>
      <c r="Y198" s="44">
        <f t="shared" si="112"/>
        <v>1716.97</v>
      </c>
      <c r="Z198" s="44">
        <f t="shared" si="112"/>
        <v>1716.97</v>
      </c>
      <c r="AA198" s="44">
        <f t="shared" si="112"/>
        <v>1716.97</v>
      </c>
    </row>
    <row r="199" spans="1:27" ht="12.75" customHeight="1" outlineLevel="1" x14ac:dyDescent="0.2">
      <c r="A199" s="99" t="s">
        <v>427</v>
      </c>
      <c r="B199" s="63" t="s">
        <v>83</v>
      </c>
      <c r="C199" s="43" t="s">
        <v>79</v>
      </c>
      <c r="D199" s="44">
        <v>3.35</v>
      </c>
      <c r="E199" s="44">
        <v>3.35</v>
      </c>
      <c r="F199" s="44">
        <v>3.35</v>
      </c>
      <c r="G199" s="44">
        <v>3.35</v>
      </c>
      <c r="H199" s="44">
        <v>3.35</v>
      </c>
      <c r="I199" s="44">
        <v>3.35</v>
      </c>
      <c r="J199" s="44">
        <v>3.35</v>
      </c>
      <c r="K199" s="44">
        <v>3.35</v>
      </c>
      <c r="L199" s="44">
        <v>3.35</v>
      </c>
      <c r="M199" s="44">
        <v>3.35</v>
      </c>
      <c r="N199" s="44">
        <v>3.35</v>
      </c>
      <c r="O199" s="44">
        <v>3.35</v>
      </c>
      <c r="P199" s="44">
        <v>3.35</v>
      </c>
      <c r="Q199" s="44">
        <v>3.35</v>
      </c>
      <c r="R199" s="44">
        <v>3.35</v>
      </c>
      <c r="S199" s="44">
        <v>3.35</v>
      </c>
      <c r="T199" s="44">
        <v>3.35</v>
      </c>
      <c r="U199" s="44">
        <v>3.35</v>
      </c>
      <c r="V199" s="44">
        <v>3.35</v>
      </c>
      <c r="W199" s="44">
        <v>3.35</v>
      </c>
      <c r="X199" s="44">
        <v>3.35</v>
      </c>
      <c r="Y199" s="44">
        <v>3.35</v>
      </c>
      <c r="Z199" s="44">
        <v>3.35</v>
      </c>
      <c r="AA199" s="44">
        <v>3.35</v>
      </c>
    </row>
    <row r="200" spans="1:27" ht="12.75" customHeight="1" outlineLevel="1" x14ac:dyDescent="0.2">
      <c r="A200" s="99" t="s">
        <v>428</v>
      </c>
      <c r="B200" s="63" t="s">
        <v>81</v>
      </c>
      <c r="C200" s="43" t="s">
        <v>79</v>
      </c>
      <c r="D200" s="44">
        <f>$D$11</f>
        <v>110.23</v>
      </c>
      <c r="E200" s="44">
        <f t="shared" ref="E200:AA200" si="113">$D$11</f>
        <v>110.23</v>
      </c>
      <c r="F200" s="44">
        <f t="shared" si="113"/>
        <v>110.23</v>
      </c>
      <c r="G200" s="44">
        <f t="shared" si="113"/>
        <v>110.23</v>
      </c>
      <c r="H200" s="44">
        <f t="shared" si="113"/>
        <v>110.23</v>
      </c>
      <c r="I200" s="44">
        <f t="shared" si="113"/>
        <v>110.23</v>
      </c>
      <c r="J200" s="44">
        <f t="shared" si="113"/>
        <v>110.23</v>
      </c>
      <c r="K200" s="44">
        <f t="shared" si="113"/>
        <v>110.23</v>
      </c>
      <c r="L200" s="44">
        <f t="shared" si="113"/>
        <v>110.23</v>
      </c>
      <c r="M200" s="44">
        <f t="shared" si="113"/>
        <v>110.23</v>
      </c>
      <c r="N200" s="44">
        <f t="shared" si="113"/>
        <v>110.23</v>
      </c>
      <c r="O200" s="44">
        <f t="shared" si="113"/>
        <v>110.23</v>
      </c>
      <c r="P200" s="44">
        <f t="shared" si="113"/>
        <v>110.23</v>
      </c>
      <c r="Q200" s="44">
        <f t="shared" si="113"/>
        <v>110.23</v>
      </c>
      <c r="R200" s="44">
        <f t="shared" si="113"/>
        <v>110.23</v>
      </c>
      <c r="S200" s="44">
        <f t="shared" si="113"/>
        <v>110.23</v>
      </c>
      <c r="T200" s="44">
        <f t="shared" si="113"/>
        <v>110.23</v>
      </c>
      <c r="U200" s="44">
        <f t="shared" si="113"/>
        <v>110.23</v>
      </c>
      <c r="V200" s="44">
        <f t="shared" si="113"/>
        <v>110.23</v>
      </c>
      <c r="W200" s="44">
        <f t="shared" si="113"/>
        <v>110.23</v>
      </c>
      <c r="X200" s="44">
        <f t="shared" si="113"/>
        <v>110.23</v>
      </c>
      <c r="Y200" s="44">
        <f t="shared" si="113"/>
        <v>110.23</v>
      </c>
      <c r="Z200" s="44">
        <f t="shared" si="113"/>
        <v>110.23</v>
      </c>
      <c r="AA200" s="44">
        <f t="shared" si="113"/>
        <v>110.23</v>
      </c>
    </row>
    <row r="201" spans="1:27" ht="12.75" customHeight="1" x14ac:dyDescent="0.2">
      <c r="A201" s="98" t="s">
        <v>429</v>
      </c>
      <c r="B201" s="28" t="str">
        <f>"08"&amp;"."&amp;$B$662&amp;"."&amp;$B$663</f>
        <v>08.12.2023</v>
      </c>
      <c r="C201" s="90" t="s">
        <v>76</v>
      </c>
      <c r="D201" s="91">
        <f>ROUND(((D202+D203+D205+D204)/1000),5)</f>
        <v>2.8475899999999998</v>
      </c>
      <c r="E201" s="91">
        <f>ROUND(((E202+E203+E205+E204)/1000),5)</f>
        <v>2.6973600000000002</v>
      </c>
      <c r="F201" s="91">
        <f>ROUND(((F202+F203+F205+F204)/1000),5)</f>
        <v>2.0005199999999999</v>
      </c>
      <c r="G201" s="91">
        <f t="shared" ref="G201:AA201" si="114">ROUND(((G202+G203+G205+G204)/1000),5)</f>
        <v>1.99823</v>
      </c>
      <c r="H201" s="91">
        <f t="shared" si="114"/>
        <v>2.0142699999999998</v>
      </c>
      <c r="I201" s="91">
        <f t="shared" si="114"/>
        <v>2.8946000000000001</v>
      </c>
      <c r="J201" s="91">
        <f t="shared" si="114"/>
        <v>3.12561</v>
      </c>
      <c r="K201" s="91">
        <f t="shared" si="114"/>
        <v>3.4386199999999998</v>
      </c>
      <c r="L201" s="91">
        <f t="shared" si="114"/>
        <v>3.65639</v>
      </c>
      <c r="M201" s="91">
        <f t="shared" si="114"/>
        <v>3.69415</v>
      </c>
      <c r="N201" s="91">
        <f t="shared" si="114"/>
        <v>3.7111299999999998</v>
      </c>
      <c r="O201" s="91">
        <f t="shared" si="114"/>
        <v>3.7309700000000001</v>
      </c>
      <c r="P201" s="91">
        <f t="shared" si="114"/>
        <v>3.7174</v>
      </c>
      <c r="Q201" s="91">
        <f t="shared" si="114"/>
        <v>3.72912</v>
      </c>
      <c r="R201" s="91">
        <f t="shared" si="114"/>
        <v>3.7221099999999998</v>
      </c>
      <c r="S201" s="91">
        <f t="shared" si="114"/>
        <v>3.6703199999999998</v>
      </c>
      <c r="T201" s="91">
        <f t="shared" si="114"/>
        <v>3.7033399999999999</v>
      </c>
      <c r="U201" s="91">
        <f t="shared" si="114"/>
        <v>3.6962600000000001</v>
      </c>
      <c r="V201" s="91">
        <f t="shared" si="114"/>
        <v>3.6751399999999999</v>
      </c>
      <c r="W201" s="91">
        <f t="shared" si="114"/>
        <v>3.66574</v>
      </c>
      <c r="X201" s="91">
        <f t="shared" si="114"/>
        <v>3.6406200000000002</v>
      </c>
      <c r="Y201" s="91">
        <f t="shared" si="114"/>
        <v>3.4566300000000001</v>
      </c>
      <c r="Z201" s="91">
        <f t="shared" si="114"/>
        <v>3.1508799999999999</v>
      </c>
      <c r="AA201" s="91">
        <f t="shared" si="114"/>
        <v>3.0450300000000001</v>
      </c>
    </row>
    <row r="202" spans="1:27" ht="12.75" customHeight="1" outlineLevel="1" x14ac:dyDescent="0.2">
      <c r="A202" s="99" t="s">
        <v>430</v>
      </c>
      <c r="B202" s="63" t="s">
        <v>238</v>
      </c>
      <c r="C202" s="43" t="s">
        <v>79</v>
      </c>
      <c r="D202" s="44">
        <v>1017.04</v>
      </c>
      <c r="E202" s="44">
        <v>866.81</v>
      </c>
      <c r="F202" s="44">
        <v>169.97</v>
      </c>
      <c r="G202" s="44">
        <v>167.68</v>
      </c>
      <c r="H202" s="44">
        <v>183.72</v>
      </c>
      <c r="I202" s="44">
        <v>1064.05</v>
      </c>
      <c r="J202" s="44">
        <v>1295.06</v>
      </c>
      <c r="K202" s="44">
        <v>1608.07</v>
      </c>
      <c r="L202" s="44">
        <v>1825.84</v>
      </c>
      <c r="M202" s="44">
        <v>1863.6</v>
      </c>
      <c r="N202" s="44">
        <v>1880.58</v>
      </c>
      <c r="O202" s="44">
        <v>1900.42</v>
      </c>
      <c r="P202" s="44">
        <v>1886.85</v>
      </c>
      <c r="Q202" s="44">
        <v>1898.57</v>
      </c>
      <c r="R202" s="44">
        <v>1891.56</v>
      </c>
      <c r="S202" s="44">
        <v>1839.77</v>
      </c>
      <c r="T202" s="44">
        <v>1872.79</v>
      </c>
      <c r="U202" s="44">
        <v>1865.71</v>
      </c>
      <c r="V202" s="44">
        <v>1844.59</v>
      </c>
      <c r="W202" s="44">
        <v>1835.19</v>
      </c>
      <c r="X202" s="44">
        <v>1810.07</v>
      </c>
      <c r="Y202" s="44">
        <v>1626.08</v>
      </c>
      <c r="Z202" s="44">
        <v>1320.33</v>
      </c>
      <c r="AA202" s="44">
        <v>1214.48</v>
      </c>
    </row>
    <row r="203" spans="1:27" ht="12.75" customHeight="1" outlineLevel="1" x14ac:dyDescent="0.2">
      <c r="A203" s="99" t="s">
        <v>431</v>
      </c>
      <c r="B203" s="63" t="s">
        <v>90</v>
      </c>
      <c r="C203" s="43" t="s">
        <v>79</v>
      </c>
      <c r="D203" s="44">
        <f>$D$168</f>
        <v>1716.97</v>
      </c>
      <c r="E203" s="44">
        <f>$D$168</f>
        <v>1716.97</v>
      </c>
      <c r="F203" s="44">
        <f t="shared" ref="F203:AA203" si="115">$D$168</f>
        <v>1716.97</v>
      </c>
      <c r="G203" s="44">
        <f t="shared" si="115"/>
        <v>1716.97</v>
      </c>
      <c r="H203" s="44">
        <f t="shared" si="115"/>
        <v>1716.97</v>
      </c>
      <c r="I203" s="44">
        <f t="shared" si="115"/>
        <v>1716.97</v>
      </c>
      <c r="J203" s="44">
        <f t="shared" si="115"/>
        <v>1716.97</v>
      </c>
      <c r="K203" s="44">
        <f t="shared" si="115"/>
        <v>1716.97</v>
      </c>
      <c r="L203" s="44">
        <f t="shared" si="115"/>
        <v>1716.97</v>
      </c>
      <c r="M203" s="44">
        <f t="shared" si="115"/>
        <v>1716.97</v>
      </c>
      <c r="N203" s="44">
        <f t="shared" si="115"/>
        <v>1716.97</v>
      </c>
      <c r="O203" s="44">
        <f t="shared" si="115"/>
        <v>1716.97</v>
      </c>
      <c r="P203" s="44">
        <f t="shared" si="115"/>
        <v>1716.97</v>
      </c>
      <c r="Q203" s="44">
        <f t="shared" si="115"/>
        <v>1716.97</v>
      </c>
      <c r="R203" s="44">
        <f t="shared" si="115"/>
        <v>1716.97</v>
      </c>
      <c r="S203" s="44">
        <f t="shared" si="115"/>
        <v>1716.97</v>
      </c>
      <c r="T203" s="44">
        <f t="shared" si="115"/>
        <v>1716.97</v>
      </c>
      <c r="U203" s="44">
        <f t="shared" si="115"/>
        <v>1716.97</v>
      </c>
      <c r="V203" s="44">
        <f t="shared" si="115"/>
        <v>1716.97</v>
      </c>
      <c r="W203" s="44">
        <f t="shared" si="115"/>
        <v>1716.97</v>
      </c>
      <c r="X203" s="44">
        <f t="shared" si="115"/>
        <v>1716.97</v>
      </c>
      <c r="Y203" s="44">
        <f t="shared" si="115"/>
        <v>1716.97</v>
      </c>
      <c r="Z203" s="44">
        <f t="shared" si="115"/>
        <v>1716.97</v>
      </c>
      <c r="AA203" s="44">
        <f t="shared" si="115"/>
        <v>1716.97</v>
      </c>
    </row>
    <row r="204" spans="1:27" ht="12.75" customHeight="1" outlineLevel="1" x14ac:dyDescent="0.2">
      <c r="A204" s="99" t="s">
        <v>432</v>
      </c>
      <c r="B204" s="63" t="s">
        <v>83</v>
      </c>
      <c r="C204" s="43" t="s">
        <v>79</v>
      </c>
      <c r="D204" s="44">
        <v>3.35</v>
      </c>
      <c r="E204" s="44">
        <v>3.35</v>
      </c>
      <c r="F204" s="44">
        <v>3.35</v>
      </c>
      <c r="G204" s="44">
        <v>3.35</v>
      </c>
      <c r="H204" s="44">
        <v>3.35</v>
      </c>
      <c r="I204" s="44">
        <v>3.35</v>
      </c>
      <c r="J204" s="44">
        <v>3.35</v>
      </c>
      <c r="K204" s="44">
        <v>3.35</v>
      </c>
      <c r="L204" s="44">
        <v>3.35</v>
      </c>
      <c r="M204" s="44">
        <v>3.35</v>
      </c>
      <c r="N204" s="44">
        <v>3.35</v>
      </c>
      <c r="O204" s="44">
        <v>3.35</v>
      </c>
      <c r="P204" s="44">
        <v>3.35</v>
      </c>
      <c r="Q204" s="44">
        <v>3.35</v>
      </c>
      <c r="R204" s="44">
        <v>3.35</v>
      </c>
      <c r="S204" s="44">
        <v>3.35</v>
      </c>
      <c r="T204" s="44">
        <v>3.35</v>
      </c>
      <c r="U204" s="44">
        <v>3.35</v>
      </c>
      <c r="V204" s="44">
        <v>3.35</v>
      </c>
      <c r="W204" s="44">
        <v>3.35</v>
      </c>
      <c r="X204" s="44">
        <v>3.35</v>
      </c>
      <c r="Y204" s="44">
        <v>3.35</v>
      </c>
      <c r="Z204" s="44">
        <v>3.35</v>
      </c>
      <c r="AA204" s="44">
        <v>3.35</v>
      </c>
    </row>
    <row r="205" spans="1:27" ht="12.75" customHeight="1" outlineLevel="1" x14ac:dyDescent="0.2">
      <c r="A205" s="99" t="s">
        <v>433</v>
      </c>
      <c r="B205" s="63" t="s">
        <v>81</v>
      </c>
      <c r="C205" s="43" t="s">
        <v>79</v>
      </c>
      <c r="D205" s="44">
        <f>$D$11</f>
        <v>110.23</v>
      </c>
      <c r="E205" s="44">
        <f t="shared" ref="E205:AA205" si="116">$D$11</f>
        <v>110.23</v>
      </c>
      <c r="F205" s="44">
        <f t="shared" si="116"/>
        <v>110.23</v>
      </c>
      <c r="G205" s="44">
        <f t="shared" si="116"/>
        <v>110.23</v>
      </c>
      <c r="H205" s="44">
        <f t="shared" si="116"/>
        <v>110.23</v>
      </c>
      <c r="I205" s="44">
        <f t="shared" si="116"/>
        <v>110.23</v>
      </c>
      <c r="J205" s="44">
        <f t="shared" si="116"/>
        <v>110.23</v>
      </c>
      <c r="K205" s="44">
        <f t="shared" si="116"/>
        <v>110.23</v>
      </c>
      <c r="L205" s="44">
        <f t="shared" si="116"/>
        <v>110.23</v>
      </c>
      <c r="M205" s="44">
        <f t="shared" si="116"/>
        <v>110.23</v>
      </c>
      <c r="N205" s="44">
        <f t="shared" si="116"/>
        <v>110.23</v>
      </c>
      <c r="O205" s="44">
        <f t="shared" si="116"/>
        <v>110.23</v>
      </c>
      <c r="P205" s="44">
        <f t="shared" si="116"/>
        <v>110.23</v>
      </c>
      <c r="Q205" s="44">
        <f t="shared" si="116"/>
        <v>110.23</v>
      </c>
      <c r="R205" s="44">
        <f t="shared" si="116"/>
        <v>110.23</v>
      </c>
      <c r="S205" s="44">
        <f t="shared" si="116"/>
        <v>110.23</v>
      </c>
      <c r="T205" s="44">
        <f t="shared" si="116"/>
        <v>110.23</v>
      </c>
      <c r="U205" s="44">
        <f t="shared" si="116"/>
        <v>110.23</v>
      </c>
      <c r="V205" s="44">
        <f t="shared" si="116"/>
        <v>110.23</v>
      </c>
      <c r="W205" s="44">
        <f t="shared" si="116"/>
        <v>110.23</v>
      </c>
      <c r="X205" s="44">
        <f t="shared" si="116"/>
        <v>110.23</v>
      </c>
      <c r="Y205" s="44">
        <f t="shared" si="116"/>
        <v>110.23</v>
      </c>
      <c r="Z205" s="44">
        <f t="shared" si="116"/>
        <v>110.23</v>
      </c>
      <c r="AA205" s="44">
        <f t="shared" si="116"/>
        <v>110.23</v>
      </c>
    </row>
    <row r="206" spans="1:27" ht="12.75" customHeight="1" x14ac:dyDescent="0.2">
      <c r="A206" s="98" t="s">
        <v>434</v>
      </c>
      <c r="B206" s="28" t="str">
        <f>"09"&amp;"."&amp;$B$662&amp;"."&amp;$B$663</f>
        <v>09.12.2023</v>
      </c>
      <c r="C206" s="90" t="s">
        <v>76</v>
      </c>
      <c r="D206" s="91">
        <f>ROUND(((D207+D208+D210+D209)/1000),5)</f>
        <v>2.9426299999999999</v>
      </c>
      <c r="E206" s="91">
        <f>ROUND(((E207+E208+E210+E209)/1000),5)</f>
        <v>2.8360699999999999</v>
      </c>
      <c r="F206" s="91">
        <f>ROUND(((F207+F208+F210+F209)/1000),5)</f>
        <v>2.72363</v>
      </c>
      <c r="G206" s="91">
        <f t="shared" ref="G206:AA206" si="117">ROUND(((G207+G208+G210+G209)/1000),5)</f>
        <v>2.6767300000000001</v>
      </c>
      <c r="H206" s="91">
        <f t="shared" si="117"/>
        <v>2.7198500000000001</v>
      </c>
      <c r="I206" s="91">
        <f t="shared" si="117"/>
        <v>2.8396599999999999</v>
      </c>
      <c r="J206" s="91">
        <f t="shared" si="117"/>
        <v>2.9474100000000001</v>
      </c>
      <c r="K206" s="91">
        <f t="shared" si="117"/>
        <v>3.1968899999999998</v>
      </c>
      <c r="L206" s="91">
        <f t="shared" si="117"/>
        <v>3.4304800000000002</v>
      </c>
      <c r="M206" s="91">
        <f t="shared" si="117"/>
        <v>3.6465000000000001</v>
      </c>
      <c r="N206" s="91">
        <f t="shared" si="117"/>
        <v>3.6737000000000002</v>
      </c>
      <c r="O206" s="91">
        <f t="shared" si="117"/>
        <v>3.7065299999999999</v>
      </c>
      <c r="P206" s="91">
        <f t="shared" si="117"/>
        <v>3.6859099999999998</v>
      </c>
      <c r="Q206" s="91">
        <f t="shared" si="117"/>
        <v>3.6838299999999999</v>
      </c>
      <c r="R206" s="91">
        <f t="shared" si="117"/>
        <v>3.6631900000000002</v>
      </c>
      <c r="S206" s="91">
        <f t="shared" si="117"/>
        <v>3.6616399999999998</v>
      </c>
      <c r="T206" s="91">
        <f t="shared" si="117"/>
        <v>3.6808299999999998</v>
      </c>
      <c r="U206" s="91">
        <f t="shared" si="117"/>
        <v>3.71143</v>
      </c>
      <c r="V206" s="91">
        <f t="shared" si="117"/>
        <v>3.6895899999999999</v>
      </c>
      <c r="W206" s="91">
        <f t="shared" si="117"/>
        <v>3.6637900000000001</v>
      </c>
      <c r="X206" s="91">
        <f t="shared" si="117"/>
        <v>3.6391499999999999</v>
      </c>
      <c r="Y206" s="91">
        <f t="shared" si="117"/>
        <v>3.4468200000000002</v>
      </c>
      <c r="Z206" s="91">
        <f t="shared" si="117"/>
        <v>3.1523599999999998</v>
      </c>
      <c r="AA206" s="91">
        <f t="shared" si="117"/>
        <v>3.0310100000000002</v>
      </c>
    </row>
    <row r="207" spans="1:27" ht="12.75" customHeight="1" outlineLevel="1" x14ac:dyDescent="0.2">
      <c r="A207" s="99" t="s">
        <v>435</v>
      </c>
      <c r="B207" s="63" t="s">
        <v>238</v>
      </c>
      <c r="C207" s="43" t="s">
        <v>79</v>
      </c>
      <c r="D207" s="44">
        <v>1112.08</v>
      </c>
      <c r="E207" s="44">
        <v>1005.52</v>
      </c>
      <c r="F207" s="44">
        <v>893.08</v>
      </c>
      <c r="G207" s="44">
        <v>846.18</v>
      </c>
      <c r="H207" s="44">
        <v>889.3</v>
      </c>
      <c r="I207" s="44">
        <v>1009.11</v>
      </c>
      <c r="J207" s="44">
        <v>1116.8599999999999</v>
      </c>
      <c r="K207" s="44">
        <v>1366.34</v>
      </c>
      <c r="L207" s="44">
        <v>1599.93</v>
      </c>
      <c r="M207" s="44">
        <v>1815.95</v>
      </c>
      <c r="N207" s="44">
        <v>1843.15</v>
      </c>
      <c r="O207" s="44">
        <v>1875.98</v>
      </c>
      <c r="P207" s="44">
        <v>1855.36</v>
      </c>
      <c r="Q207" s="44">
        <v>1853.28</v>
      </c>
      <c r="R207" s="44">
        <v>1832.64</v>
      </c>
      <c r="S207" s="44">
        <v>1831.09</v>
      </c>
      <c r="T207" s="44">
        <v>1850.28</v>
      </c>
      <c r="U207" s="44">
        <v>1880.88</v>
      </c>
      <c r="V207" s="44">
        <v>1859.04</v>
      </c>
      <c r="W207" s="44">
        <v>1833.24</v>
      </c>
      <c r="X207" s="44">
        <v>1808.6</v>
      </c>
      <c r="Y207" s="44">
        <v>1616.27</v>
      </c>
      <c r="Z207" s="44">
        <v>1321.81</v>
      </c>
      <c r="AA207" s="44">
        <v>1200.46</v>
      </c>
    </row>
    <row r="208" spans="1:27" ht="12.75" customHeight="1" outlineLevel="1" x14ac:dyDescent="0.2">
      <c r="A208" s="99" t="s">
        <v>436</v>
      </c>
      <c r="B208" s="63" t="s">
        <v>90</v>
      </c>
      <c r="C208" s="43" t="s">
        <v>79</v>
      </c>
      <c r="D208" s="44">
        <f>$D$168</f>
        <v>1716.97</v>
      </c>
      <c r="E208" s="44">
        <f>$D$168</f>
        <v>1716.97</v>
      </c>
      <c r="F208" s="44">
        <f t="shared" ref="F208:AA208" si="118">$D$168</f>
        <v>1716.97</v>
      </c>
      <c r="G208" s="44">
        <f t="shared" si="118"/>
        <v>1716.97</v>
      </c>
      <c r="H208" s="44">
        <f t="shared" si="118"/>
        <v>1716.97</v>
      </c>
      <c r="I208" s="44">
        <f t="shared" si="118"/>
        <v>1716.97</v>
      </c>
      <c r="J208" s="44">
        <f t="shared" si="118"/>
        <v>1716.97</v>
      </c>
      <c r="K208" s="44">
        <f t="shared" si="118"/>
        <v>1716.97</v>
      </c>
      <c r="L208" s="44">
        <f t="shared" si="118"/>
        <v>1716.97</v>
      </c>
      <c r="M208" s="44">
        <f t="shared" si="118"/>
        <v>1716.97</v>
      </c>
      <c r="N208" s="44">
        <f t="shared" si="118"/>
        <v>1716.97</v>
      </c>
      <c r="O208" s="44">
        <f t="shared" si="118"/>
        <v>1716.97</v>
      </c>
      <c r="P208" s="44">
        <f t="shared" si="118"/>
        <v>1716.97</v>
      </c>
      <c r="Q208" s="44">
        <f t="shared" si="118"/>
        <v>1716.97</v>
      </c>
      <c r="R208" s="44">
        <f t="shared" si="118"/>
        <v>1716.97</v>
      </c>
      <c r="S208" s="44">
        <f t="shared" si="118"/>
        <v>1716.97</v>
      </c>
      <c r="T208" s="44">
        <f t="shared" si="118"/>
        <v>1716.97</v>
      </c>
      <c r="U208" s="44">
        <f t="shared" si="118"/>
        <v>1716.97</v>
      </c>
      <c r="V208" s="44">
        <f t="shared" si="118"/>
        <v>1716.97</v>
      </c>
      <c r="W208" s="44">
        <f t="shared" si="118"/>
        <v>1716.97</v>
      </c>
      <c r="X208" s="44">
        <f t="shared" si="118"/>
        <v>1716.97</v>
      </c>
      <c r="Y208" s="44">
        <f t="shared" si="118"/>
        <v>1716.97</v>
      </c>
      <c r="Z208" s="44">
        <f t="shared" si="118"/>
        <v>1716.97</v>
      </c>
      <c r="AA208" s="44">
        <f t="shared" si="118"/>
        <v>1716.97</v>
      </c>
    </row>
    <row r="209" spans="1:27" ht="12.75" customHeight="1" outlineLevel="1" x14ac:dyDescent="0.2">
      <c r="A209" s="99" t="s">
        <v>437</v>
      </c>
      <c r="B209" s="63" t="s">
        <v>83</v>
      </c>
      <c r="C209" s="43" t="s">
        <v>79</v>
      </c>
      <c r="D209" s="44">
        <v>3.35</v>
      </c>
      <c r="E209" s="44">
        <v>3.35</v>
      </c>
      <c r="F209" s="44">
        <v>3.35</v>
      </c>
      <c r="G209" s="44">
        <v>3.35</v>
      </c>
      <c r="H209" s="44">
        <v>3.35</v>
      </c>
      <c r="I209" s="44">
        <v>3.35</v>
      </c>
      <c r="J209" s="44">
        <v>3.35</v>
      </c>
      <c r="K209" s="44">
        <v>3.35</v>
      </c>
      <c r="L209" s="44">
        <v>3.35</v>
      </c>
      <c r="M209" s="44">
        <v>3.35</v>
      </c>
      <c r="N209" s="44">
        <v>3.35</v>
      </c>
      <c r="O209" s="44">
        <v>3.35</v>
      </c>
      <c r="P209" s="44">
        <v>3.35</v>
      </c>
      <c r="Q209" s="44">
        <v>3.35</v>
      </c>
      <c r="R209" s="44">
        <v>3.35</v>
      </c>
      <c r="S209" s="44">
        <v>3.35</v>
      </c>
      <c r="T209" s="44">
        <v>3.35</v>
      </c>
      <c r="U209" s="44">
        <v>3.35</v>
      </c>
      <c r="V209" s="44">
        <v>3.35</v>
      </c>
      <c r="W209" s="44">
        <v>3.35</v>
      </c>
      <c r="X209" s="44">
        <v>3.35</v>
      </c>
      <c r="Y209" s="44">
        <v>3.35</v>
      </c>
      <c r="Z209" s="44">
        <v>3.35</v>
      </c>
      <c r="AA209" s="44">
        <v>3.35</v>
      </c>
    </row>
    <row r="210" spans="1:27" ht="12.75" customHeight="1" outlineLevel="1" x14ac:dyDescent="0.2">
      <c r="A210" s="99" t="s">
        <v>438</v>
      </c>
      <c r="B210" s="63" t="s">
        <v>81</v>
      </c>
      <c r="C210" s="43" t="s">
        <v>79</v>
      </c>
      <c r="D210" s="44">
        <f>$D$11</f>
        <v>110.23</v>
      </c>
      <c r="E210" s="44">
        <f t="shared" ref="E210:AA210" si="119">$D$11</f>
        <v>110.23</v>
      </c>
      <c r="F210" s="44">
        <f t="shared" si="119"/>
        <v>110.23</v>
      </c>
      <c r="G210" s="44">
        <f t="shared" si="119"/>
        <v>110.23</v>
      </c>
      <c r="H210" s="44">
        <f t="shared" si="119"/>
        <v>110.23</v>
      </c>
      <c r="I210" s="44">
        <f t="shared" si="119"/>
        <v>110.23</v>
      </c>
      <c r="J210" s="44">
        <f t="shared" si="119"/>
        <v>110.23</v>
      </c>
      <c r="K210" s="44">
        <f t="shared" si="119"/>
        <v>110.23</v>
      </c>
      <c r="L210" s="44">
        <f t="shared" si="119"/>
        <v>110.23</v>
      </c>
      <c r="M210" s="44">
        <f t="shared" si="119"/>
        <v>110.23</v>
      </c>
      <c r="N210" s="44">
        <f t="shared" si="119"/>
        <v>110.23</v>
      </c>
      <c r="O210" s="44">
        <f t="shared" si="119"/>
        <v>110.23</v>
      </c>
      <c r="P210" s="44">
        <f t="shared" si="119"/>
        <v>110.23</v>
      </c>
      <c r="Q210" s="44">
        <f t="shared" si="119"/>
        <v>110.23</v>
      </c>
      <c r="R210" s="44">
        <f t="shared" si="119"/>
        <v>110.23</v>
      </c>
      <c r="S210" s="44">
        <f t="shared" si="119"/>
        <v>110.23</v>
      </c>
      <c r="T210" s="44">
        <f t="shared" si="119"/>
        <v>110.23</v>
      </c>
      <c r="U210" s="44">
        <f t="shared" si="119"/>
        <v>110.23</v>
      </c>
      <c r="V210" s="44">
        <f t="shared" si="119"/>
        <v>110.23</v>
      </c>
      <c r="W210" s="44">
        <f t="shared" si="119"/>
        <v>110.23</v>
      </c>
      <c r="X210" s="44">
        <f t="shared" si="119"/>
        <v>110.23</v>
      </c>
      <c r="Y210" s="44">
        <f t="shared" si="119"/>
        <v>110.23</v>
      </c>
      <c r="Z210" s="44">
        <f t="shared" si="119"/>
        <v>110.23</v>
      </c>
      <c r="AA210" s="44">
        <f t="shared" si="119"/>
        <v>110.23</v>
      </c>
    </row>
    <row r="211" spans="1:27" ht="12.75" customHeight="1" x14ac:dyDescent="0.2">
      <c r="A211" s="98" t="s">
        <v>439</v>
      </c>
      <c r="B211" s="28" t="str">
        <f>"10"&amp;"."&amp;$B$662&amp;"."&amp;$B$663</f>
        <v>10.12.2023</v>
      </c>
      <c r="C211" s="90" t="s">
        <v>76</v>
      </c>
      <c r="D211" s="91">
        <f>ROUND(((D212+D213+D215+D214)/1000),5)</f>
        <v>2.9004599999999998</v>
      </c>
      <c r="E211" s="91">
        <f>ROUND(((E212+E213+E215+E214)/1000),5)</f>
        <v>2.7460300000000002</v>
      </c>
      <c r="F211" s="91">
        <f>ROUND(((F212+F213+F215+F214)/1000),5)</f>
        <v>2.6454900000000001</v>
      </c>
      <c r="G211" s="91">
        <f t="shared" ref="G211:AA211" si="120">ROUND(((G212+G213+G215+G214)/1000),5)</f>
        <v>2.5908699999999998</v>
      </c>
      <c r="H211" s="91">
        <f t="shared" si="120"/>
        <v>2.0046200000000001</v>
      </c>
      <c r="I211" s="91">
        <f t="shared" si="120"/>
        <v>2.7549299999999999</v>
      </c>
      <c r="J211" s="91">
        <f t="shared" si="120"/>
        <v>2.8342399999999999</v>
      </c>
      <c r="K211" s="91">
        <f t="shared" si="120"/>
        <v>2.9503200000000001</v>
      </c>
      <c r="L211" s="91">
        <f t="shared" si="120"/>
        <v>3.2907299999999999</v>
      </c>
      <c r="M211" s="91">
        <f t="shared" si="120"/>
        <v>3.4524300000000001</v>
      </c>
      <c r="N211" s="91">
        <f t="shared" si="120"/>
        <v>3.60032</v>
      </c>
      <c r="O211" s="91">
        <f t="shared" si="120"/>
        <v>3.6276700000000002</v>
      </c>
      <c r="P211" s="91">
        <f t="shared" si="120"/>
        <v>3.6257100000000002</v>
      </c>
      <c r="Q211" s="91">
        <f t="shared" si="120"/>
        <v>3.6346500000000002</v>
      </c>
      <c r="R211" s="91">
        <f t="shared" si="120"/>
        <v>3.60412</v>
      </c>
      <c r="S211" s="91">
        <f t="shared" si="120"/>
        <v>3.5969500000000001</v>
      </c>
      <c r="T211" s="91">
        <f t="shared" si="120"/>
        <v>3.6591499999999999</v>
      </c>
      <c r="U211" s="91">
        <f t="shared" si="120"/>
        <v>3.6675300000000002</v>
      </c>
      <c r="V211" s="91">
        <f t="shared" si="120"/>
        <v>3.6651099999999999</v>
      </c>
      <c r="W211" s="91">
        <f t="shared" si="120"/>
        <v>3.6384799999999999</v>
      </c>
      <c r="X211" s="91">
        <f t="shared" si="120"/>
        <v>3.5705399999999998</v>
      </c>
      <c r="Y211" s="91">
        <f t="shared" si="120"/>
        <v>3.3942999999999999</v>
      </c>
      <c r="Z211" s="91">
        <f t="shared" si="120"/>
        <v>3.1386799999999999</v>
      </c>
      <c r="AA211" s="91">
        <f t="shared" si="120"/>
        <v>2.9648300000000001</v>
      </c>
    </row>
    <row r="212" spans="1:27" ht="12.75" customHeight="1" outlineLevel="1" x14ac:dyDescent="0.2">
      <c r="A212" s="99" t="s">
        <v>440</v>
      </c>
      <c r="B212" s="63" t="s">
        <v>238</v>
      </c>
      <c r="C212" s="43" t="s">
        <v>79</v>
      </c>
      <c r="D212" s="44">
        <v>1069.9100000000001</v>
      </c>
      <c r="E212" s="44">
        <v>915.48</v>
      </c>
      <c r="F212" s="44">
        <v>814.94</v>
      </c>
      <c r="G212" s="44">
        <v>760.32</v>
      </c>
      <c r="H212" s="44">
        <v>174.07</v>
      </c>
      <c r="I212" s="44">
        <v>924.38</v>
      </c>
      <c r="J212" s="44">
        <v>1003.69</v>
      </c>
      <c r="K212" s="44">
        <v>1119.77</v>
      </c>
      <c r="L212" s="44">
        <v>1460.18</v>
      </c>
      <c r="M212" s="44">
        <v>1621.88</v>
      </c>
      <c r="N212" s="44">
        <v>1769.77</v>
      </c>
      <c r="O212" s="44">
        <v>1797.12</v>
      </c>
      <c r="P212" s="44">
        <v>1795.16</v>
      </c>
      <c r="Q212" s="44">
        <v>1804.1</v>
      </c>
      <c r="R212" s="44">
        <v>1773.57</v>
      </c>
      <c r="S212" s="44">
        <v>1766.4</v>
      </c>
      <c r="T212" s="44">
        <v>1828.6</v>
      </c>
      <c r="U212" s="44">
        <v>1836.98</v>
      </c>
      <c r="V212" s="44">
        <v>1834.56</v>
      </c>
      <c r="W212" s="44">
        <v>1807.93</v>
      </c>
      <c r="X212" s="44">
        <v>1739.99</v>
      </c>
      <c r="Y212" s="44">
        <v>1563.75</v>
      </c>
      <c r="Z212" s="44">
        <v>1308.1300000000001</v>
      </c>
      <c r="AA212" s="44">
        <v>1134.28</v>
      </c>
    </row>
    <row r="213" spans="1:27" ht="12.75" customHeight="1" outlineLevel="1" x14ac:dyDescent="0.2">
      <c r="A213" s="99" t="s">
        <v>441</v>
      </c>
      <c r="B213" s="63" t="s">
        <v>90</v>
      </c>
      <c r="C213" s="43" t="s">
        <v>79</v>
      </c>
      <c r="D213" s="44">
        <f>$D$168</f>
        <v>1716.97</v>
      </c>
      <c r="E213" s="44">
        <f>$D$168</f>
        <v>1716.97</v>
      </c>
      <c r="F213" s="44">
        <f t="shared" ref="F213:AA213" si="121">$D$168</f>
        <v>1716.97</v>
      </c>
      <c r="G213" s="44">
        <f t="shared" si="121"/>
        <v>1716.97</v>
      </c>
      <c r="H213" s="44">
        <f t="shared" si="121"/>
        <v>1716.97</v>
      </c>
      <c r="I213" s="44">
        <f t="shared" si="121"/>
        <v>1716.97</v>
      </c>
      <c r="J213" s="44">
        <f t="shared" si="121"/>
        <v>1716.97</v>
      </c>
      <c r="K213" s="44">
        <f t="shared" si="121"/>
        <v>1716.97</v>
      </c>
      <c r="L213" s="44">
        <f t="shared" si="121"/>
        <v>1716.97</v>
      </c>
      <c r="M213" s="44">
        <f t="shared" si="121"/>
        <v>1716.97</v>
      </c>
      <c r="N213" s="44">
        <f t="shared" si="121"/>
        <v>1716.97</v>
      </c>
      <c r="O213" s="44">
        <f t="shared" si="121"/>
        <v>1716.97</v>
      </c>
      <c r="P213" s="44">
        <f t="shared" si="121"/>
        <v>1716.97</v>
      </c>
      <c r="Q213" s="44">
        <f t="shared" si="121"/>
        <v>1716.97</v>
      </c>
      <c r="R213" s="44">
        <f t="shared" si="121"/>
        <v>1716.97</v>
      </c>
      <c r="S213" s="44">
        <f t="shared" si="121"/>
        <v>1716.97</v>
      </c>
      <c r="T213" s="44">
        <f t="shared" si="121"/>
        <v>1716.97</v>
      </c>
      <c r="U213" s="44">
        <f t="shared" si="121"/>
        <v>1716.97</v>
      </c>
      <c r="V213" s="44">
        <f t="shared" si="121"/>
        <v>1716.97</v>
      </c>
      <c r="W213" s="44">
        <f t="shared" si="121"/>
        <v>1716.97</v>
      </c>
      <c r="X213" s="44">
        <f t="shared" si="121"/>
        <v>1716.97</v>
      </c>
      <c r="Y213" s="44">
        <f t="shared" si="121"/>
        <v>1716.97</v>
      </c>
      <c r="Z213" s="44">
        <f t="shared" si="121"/>
        <v>1716.97</v>
      </c>
      <c r="AA213" s="44">
        <f t="shared" si="121"/>
        <v>1716.97</v>
      </c>
    </row>
    <row r="214" spans="1:27" ht="12.75" customHeight="1" outlineLevel="1" x14ac:dyDescent="0.2">
      <c r="A214" s="99" t="s">
        <v>442</v>
      </c>
      <c r="B214" s="63" t="s">
        <v>83</v>
      </c>
      <c r="C214" s="43" t="s">
        <v>79</v>
      </c>
      <c r="D214" s="44">
        <v>3.35</v>
      </c>
      <c r="E214" s="44">
        <v>3.35</v>
      </c>
      <c r="F214" s="44">
        <v>3.35</v>
      </c>
      <c r="G214" s="44">
        <v>3.35</v>
      </c>
      <c r="H214" s="44">
        <v>3.35</v>
      </c>
      <c r="I214" s="44">
        <v>3.35</v>
      </c>
      <c r="J214" s="44">
        <v>3.35</v>
      </c>
      <c r="K214" s="44">
        <v>3.35</v>
      </c>
      <c r="L214" s="44">
        <v>3.35</v>
      </c>
      <c r="M214" s="44">
        <v>3.35</v>
      </c>
      <c r="N214" s="44">
        <v>3.35</v>
      </c>
      <c r="O214" s="44">
        <v>3.35</v>
      </c>
      <c r="P214" s="44">
        <v>3.35</v>
      </c>
      <c r="Q214" s="44">
        <v>3.35</v>
      </c>
      <c r="R214" s="44">
        <v>3.35</v>
      </c>
      <c r="S214" s="44">
        <v>3.35</v>
      </c>
      <c r="T214" s="44">
        <v>3.35</v>
      </c>
      <c r="U214" s="44">
        <v>3.35</v>
      </c>
      <c r="V214" s="44">
        <v>3.35</v>
      </c>
      <c r="W214" s="44">
        <v>3.35</v>
      </c>
      <c r="X214" s="44">
        <v>3.35</v>
      </c>
      <c r="Y214" s="44">
        <v>3.35</v>
      </c>
      <c r="Z214" s="44">
        <v>3.35</v>
      </c>
      <c r="AA214" s="44">
        <v>3.35</v>
      </c>
    </row>
    <row r="215" spans="1:27" ht="12.75" customHeight="1" outlineLevel="1" x14ac:dyDescent="0.2">
      <c r="A215" s="99" t="s">
        <v>443</v>
      </c>
      <c r="B215" s="63" t="s">
        <v>81</v>
      </c>
      <c r="C215" s="43" t="s">
        <v>79</v>
      </c>
      <c r="D215" s="44">
        <f>$D$11</f>
        <v>110.23</v>
      </c>
      <c r="E215" s="44">
        <f t="shared" ref="E215:AA215" si="122">$D$11</f>
        <v>110.23</v>
      </c>
      <c r="F215" s="44">
        <f t="shared" si="122"/>
        <v>110.23</v>
      </c>
      <c r="G215" s="44">
        <f t="shared" si="122"/>
        <v>110.23</v>
      </c>
      <c r="H215" s="44">
        <f t="shared" si="122"/>
        <v>110.23</v>
      </c>
      <c r="I215" s="44">
        <f t="shared" si="122"/>
        <v>110.23</v>
      </c>
      <c r="J215" s="44">
        <f t="shared" si="122"/>
        <v>110.23</v>
      </c>
      <c r="K215" s="44">
        <f t="shared" si="122"/>
        <v>110.23</v>
      </c>
      <c r="L215" s="44">
        <f t="shared" si="122"/>
        <v>110.23</v>
      </c>
      <c r="M215" s="44">
        <f t="shared" si="122"/>
        <v>110.23</v>
      </c>
      <c r="N215" s="44">
        <f t="shared" si="122"/>
        <v>110.23</v>
      </c>
      <c r="O215" s="44">
        <f t="shared" si="122"/>
        <v>110.23</v>
      </c>
      <c r="P215" s="44">
        <f t="shared" si="122"/>
        <v>110.23</v>
      </c>
      <c r="Q215" s="44">
        <f t="shared" si="122"/>
        <v>110.23</v>
      </c>
      <c r="R215" s="44">
        <f t="shared" si="122"/>
        <v>110.23</v>
      </c>
      <c r="S215" s="44">
        <f t="shared" si="122"/>
        <v>110.23</v>
      </c>
      <c r="T215" s="44">
        <f t="shared" si="122"/>
        <v>110.23</v>
      </c>
      <c r="U215" s="44">
        <f t="shared" si="122"/>
        <v>110.23</v>
      </c>
      <c r="V215" s="44">
        <f t="shared" si="122"/>
        <v>110.23</v>
      </c>
      <c r="W215" s="44">
        <f t="shared" si="122"/>
        <v>110.23</v>
      </c>
      <c r="X215" s="44">
        <f t="shared" si="122"/>
        <v>110.23</v>
      </c>
      <c r="Y215" s="44">
        <f t="shared" si="122"/>
        <v>110.23</v>
      </c>
      <c r="Z215" s="44">
        <f t="shared" si="122"/>
        <v>110.23</v>
      </c>
      <c r="AA215" s="44">
        <f t="shared" si="122"/>
        <v>110.23</v>
      </c>
    </row>
    <row r="216" spans="1:27" ht="12.75" customHeight="1" x14ac:dyDescent="0.2">
      <c r="A216" s="98" t="s">
        <v>444</v>
      </c>
      <c r="B216" s="28" t="str">
        <f>"11"&amp;"."&amp;$B$662&amp;"."&amp;$B$663</f>
        <v>11.12.2023</v>
      </c>
      <c r="C216" s="90" t="s">
        <v>76</v>
      </c>
      <c r="D216" s="91">
        <f>ROUND(((D217+D218+D220+D219)/1000),5)</f>
        <v>2.9081100000000002</v>
      </c>
      <c r="E216" s="91">
        <f>ROUND(((E217+E218+E220+E219)/1000),5)</f>
        <v>2.82117</v>
      </c>
      <c r="F216" s="91">
        <f>ROUND(((F217+F218+F220+F219)/1000),5)</f>
        <v>2.7438500000000001</v>
      </c>
      <c r="G216" s="91">
        <f t="shared" ref="G216:AA216" si="123">ROUND(((G217+G218+G220+G219)/1000),5)</f>
        <v>2.7046600000000001</v>
      </c>
      <c r="H216" s="91">
        <f t="shared" si="123"/>
        <v>2.8113299999999999</v>
      </c>
      <c r="I216" s="91">
        <f t="shared" si="123"/>
        <v>2.9364400000000002</v>
      </c>
      <c r="J216" s="91">
        <f t="shared" si="123"/>
        <v>3.1460599999999999</v>
      </c>
      <c r="K216" s="91">
        <f t="shared" si="123"/>
        <v>3.6249600000000002</v>
      </c>
      <c r="L216" s="91">
        <f t="shared" si="123"/>
        <v>3.7569400000000002</v>
      </c>
      <c r="M216" s="91">
        <f t="shared" si="123"/>
        <v>3.8694899999999999</v>
      </c>
      <c r="N216" s="91">
        <f t="shared" si="123"/>
        <v>3.9123000000000001</v>
      </c>
      <c r="O216" s="91">
        <f t="shared" si="123"/>
        <v>3.93289</v>
      </c>
      <c r="P216" s="91">
        <f t="shared" si="123"/>
        <v>3.87113</v>
      </c>
      <c r="Q216" s="91">
        <f t="shared" si="123"/>
        <v>3.89201</v>
      </c>
      <c r="R216" s="91">
        <f t="shared" si="123"/>
        <v>3.8868100000000001</v>
      </c>
      <c r="S216" s="91">
        <f t="shared" si="123"/>
        <v>3.83155</v>
      </c>
      <c r="T216" s="91">
        <f t="shared" si="123"/>
        <v>3.87581</v>
      </c>
      <c r="U216" s="91">
        <f t="shared" si="123"/>
        <v>3.8855900000000001</v>
      </c>
      <c r="V216" s="91">
        <f t="shared" si="123"/>
        <v>3.8532600000000001</v>
      </c>
      <c r="W216" s="91">
        <f t="shared" si="123"/>
        <v>3.7415600000000002</v>
      </c>
      <c r="X216" s="91">
        <f t="shared" si="123"/>
        <v>3.6837</v>
      </c>
      <c r="Y216" s="91">
        <f t="shared" si="123"/>
        <v>3.4807700000000001</v>
      </c>
      <c r="Z216" s="91">
        <f t="shared" si="123"/>
        <v>3.15761</v>
      </c>
      <c r="AA216" s="91">
        <f t="shared" si="123"/>
        <v>3.0321099999999999</v>
      </c>
    </row>
    <row r="217" spans="1:27" ht="12.75" customHeight="1" outlineLevel="1" x14ac:dyDescent="0.2">
      <c r="A217" s="99" t="s">
        <v>445</v>
      </c>
      <c r="B217" s="63" t="s">
        <v>238</v>
      </c>
      <c r="C217" s="43" t="s">
        <v>79</v>
      </c>
      <c r="D217" s="44">
        <v>1077.56</v>
      </c>
      <c r="E217" s="44">
        <v>990.62</v>
      </c>
      <c r="F217" s="44">
        <v>913.3</v>
      </c>
      <c r="G217" s="44">
        <v>874.11</v>
      </c>
      <c r="H217" s="44">
        <v>980.78</v>
      </c>
      <c r="I217" s="44">
        <v>1105.8900000000001</v>
      </c>
      <c r="J217" s="44">
        <v>1315.51</v>
      </c>
      <c r="K217" s="44">
        <v>1794.41</v>
      </c>
      <c r="L217" s="44">
        <v>1926.39</v>
      </c>
      <c r="M217" s="44">
        <v>2038.94</v>
      </c>
      <c r="N217" s="44">
        <v>2081.75</v>
      </c>
      <c r="O217" s="44">
        <v>2102.34</v>
      </c>
      <c r="P217" s="44">
        <v>2040.58</v>
      </c>
      <c r="Q217" s="44">
        <v>2061.46</v>
      </c>
      <c r="R217" s="44">
        <v>2056.2600000000002</v>
      </c>
      <c r="S217" s="44">
        <v>2001</v>
      </c>
      <c r="T217" s="44">
        <v>2045.26</v>
      </c>
      <c r="U217" s="44">
        <v>2055.04</v>
      </c>
      <c r="V217" s="44">
        <v>2022.71</v>
      </c>
      <c r="W217" s="44">
        <v>1911.01</v>
      </c>
      <c r="X217" s="44">
        <v>1853.15</v>
      </c>
      <c r="Y217" s="44">
        <v>1650.22</v>
      </c>
      <c r="Z217" s="44">
        <v>1327.06</v>
      </c>
      <c r="AA217" s="44">
        <v>1201.56</v>
      </c>
    </row>
    <row r="218" spans="1:27" ht="12.75" customHeight="1" outlineLevel="1" x14ac:dyDescent="0.2">
      <c r="A218" s="99" t="s">
        <v>446</v>
      </c>
      <c r="B218" s="63" t="s">
        <v>90</v>
      </c>
      <c r="C218" s="43" t="s">
        <v>79</v>
      </c>
      <c r="D218" s="44">
        <f>$D$168</f>
        <v>1716.97</v>
      </c>
      <c r="E218" s="44">
        <f>$D$168</f>
        <v>1716.97</v>
      </c>
      <c r="F218" s="44">
        <f t="shared" ref="F218:AA218" si="124">$D$168</f>
        <v>1716.97</v>
      </c>
      <c r="G218" s="44">
        <f t="shared" si="124"/>
        <v>1716.97</v>
      </c>
      <c r="H218" s="44">
        <f t="shared" si="124"/>
        <v>1716.97</v>
      </c>
      <c r="I218" s="44">
        <f t="shared" si="124"/>
        <v>1716.97</v>
      </c>
      <c r="J218" s="44">
        <f t="shared" si="124"/>
        <v>1716.97</v>
      </c>
      <c r="K218" s="44">
        <f t="shared" si="124"/>
        <v>1716.97</v>
      </c>
      <c r="L218" s="44">
        <f t="shared" si="124"/>
        <v>1716.97</v>
      </c>
      <c r="M218" s="44">
        <f t="shared" si="124"/>
        <v>1716.97</v>
      </c>
      <c r="N218" s="44">
        <f t="shared" si="124"/>
        <v>1716.97</v>
      </c>
      <c r="O218" s="44">
        <f t="shared" si="124"/>
        <v>1716.97</v>
      </c>
      <c r="P218" s="44">
        <f t="shared" si="124"/>
        <v>1716.97</v>
      </c>
      <c r="Q218" s="44">
        <f t="shared" si="124"/>
        <v>1716.97</v>
      </c>
      <c r="R218" s="44">
        <f t="shared" si="124"/>
        <v>1716.97</v>
      </c>
      <c r="S218" s="44">
        <f t="shared" si="124"/>
        <v>1716.97</v>
      </c>
      <c r="T218" s="44">
        <f t="shared" si="124"/>
        <v>1716.97</v>
      </c>
      <c r="U218" s="44">
        <f t="shared" si="124"/>
        <v>1716.97</v>
      </c>
      <c r="V218" s="44">
        <f t="shared" si="124"/>
        <v>1716.97</v>
      </c>
      <c r="W218" s="44">
        <f t="shared" si="124"/>
        <v>1716.97</v>
      </c>
      <c r="X218" s="44">
        <f t="shared" si="124"/>
        <v>1716.97</v>
      </c>
      <c r="Y218" s="44">
        <f t="shared" si="124"/>
        <v>1716.97</v>
      </c>
      <c r="Z218" s="44">
        <f t="shared" si="124"/>
        <v>1716.97</v>
      </c>
      <c r="AA218" s="44">
        <f t="shared" si="124"/>
        <v>1716.97</v>
      </c>
    </row>
    <row r="219" spans="1:27" ht="12.75" customHeight="1" outlineLevel="1" x14ac:dyDescent="0.2">
      <c r="A219" s="99" t="s">
        <v>447</v>
      </c>
      <c r="B219" s="63" t="s">
        <v>83</v>
      </c>
      <c r="C219" s="43" t="s">
        <v>79</v>
      </c>
      <c r="D219" s="44">
        <v>3.35</v>
      </c>
      <c r="E219" s="44">
        <v>3.35</v>
      </c>
      <c r="F219" s="44">
        <v>3.35</v>
      </c>
      <c r="G219" s="44">
        <v>3.35</v>
      </c>
      <c r="H219" s="44">
        <v>3.35</v>
      </c>
      <c r="I219" s="44">
        <v>3.35</v>
      </c>
      <c r="J219" s="44">
        <v>3.35</v>
      </c>
      <c r="K219" s="44">
        <v>3.35</v>
      </c>
      <c r="L219" s="44">
        <v>3.35</v>
      </c>
      <c r="M219" s="44">
        <v>3.35</v>
      </c>
      <c r="N219" s="44">
        <v>3.35</v>
      </c>
      <c r="O219" s="44">
        <v>3.35</v>
      </c>
      <c r="P219" s="44">
        <v>3.35</v>
      </c>
      <c r="Q219" s="44">
        <v>3.35</v>
      </c>
      <c r="R219" s="44">
        <v>3.35</v>
      </c>
      <c r="S219" s="44">
        <v>3.35</v>
      </c>
      <c r="T219" s="44">
        <v>3.35</v>
      </c>
      <c r="U219" s="44">
        <v>3.35</v>
      </c>
      <c r="V219" s="44">
        <v>3.35</v>
      </c>
      <c r="W219" s="44">
        <v>3.35</v>
      </c>
      <c r="X219" s="44">
        <v>3.35</v>
      </c>
      <c r="Y219" s="44">
        <v>3.35</v>
      </c>
      <c r="Z219" s="44">
        <v>3.35</v>
      </c>
      <c r="AA219" s="44">
        <v>3.35</v>
      </c>
    </row>
    <row r="220" spans="1:27" ht="12.75" customHeight="1" outlineLevel="1" x14ac:dyDescent="0.2">
      <c r="A220" s="99" t="s">
        <v>448</v>
      </c>
      <c r="B220" s="63" t="s">
        <v>81</v>
      </c>
      <c r="C220" s="43" t="s">
        <v>79</v>
      </c>
      <c r="D220" s="44">
        <f>$D$11</f>
        <v>110.23</v>
      </c>
      <c r="E220" s="44">
        <f t="shared" ref="E220:AA220" si="125">$D$11</f>
        <v>110.23</v>
      </c>
      <c r="F220" s="44">
        <f t="shared" si="125"/>
        <v>110.23</v>
      </c>
      <c r="G220" s="44">
        <f t="shared" si="125"/>
        <v>110.23</v>
      </c>
      <c r="H220" s="44">
        <f t="shared" si="125"/>
        <v>110.23</v>
      </c>
      <c r="I220" s="44">
        <f t="shared" si="125"/>
        <v>110.23</v>
      </c>
      <c r="J220" s="44">
        <f t="shared" si="125"/>
        <v>110.23</v>
      </c>
      <c r="K220" s="44">
        <f t="shared" si="125"/>
        <v>110.23</v>
      </c>
      <c r="L220" s="44">
        <f t="shared" si="125"/>
        <v>110.23</v>
      </c>
      <c r="M220" s="44">
        <f t="shared" si="125"/>
        <v>110.23</v>
      </c>
      <c r="N220" s="44">
        <f t="shared" si="125"/>
        <v>110.23</v>
      </c>
      <c r="O220" s="44">
        <f t="shared" si="125"/>
        <v>110.23</v>
      </c>
      <c r="P220" s="44">
        <f t="shared" si="125"/>
        <v>110.23</v>
      </c>
      <c r="Q220" s="44">
        <f t="shared" si="125"/>
        <v>110.23</v>
      </c>
      <c r="R220" s="44">
        <f t="shared" si="125"/>
        <v>110.23</v>
      </c>
      <c r="S220" s="44">
        <f t="shared" si="125"/>
        <v>110.23</v>
      </c>
      <c r="T220" s="44">
        <f t="shared" si="125"/>
        <v>110.23</v>
      </c>
      <c r="U220" s="44">
        <f t="shared" si="125"/>
        <v>110.23</v>
      </c>
      <c r="V220" s="44">
        <f t="shared" si="125"/>
        <v>110.23</v>
      </c>
      <c r="W220" s="44">
        <f t="shared" si="125"/>
        <v>110.23</v>
      </c>
      <c r="X220" s="44">
        <f t="shared" si="125"/>
        <v>110.23</v>
      </c>
      <c r="Y220" s="44">
        <f t="shared" si="125"/>
        <v>110.23</v>
      </c>
      <c r="Z220" s="44">
        <f t="shared" si="125"/>
        <v>110.23</v>
      </c>
      <c r="AA220" s="44">
        <f t="shared" si="125"/>
        <v>110.23</v>
      </c>
    </row>
    <row r="221" spans="1:27" ht="12.75" customHeight="1" x14ac:dyDescent="0.2">
      <c r="A221" s="98" t="s">
        <v>449</v>
      </c>
      <c r="B221" s="28" t="str">
        <f>"12"&amp;"."&amp;$B$662&amp;"."&amp;$B$663</f>
        <v>12.12.2023</v>
      </c>
      <c r="C221" s="90" t="s">
        <v>76</v>
      </c>
      <c r="D221" s="91">
        <f>ROUND(((D222+D223+D225+D224)/1000),5)</f>
        <v>2.9082699999999999</v>
      </c>
      <c r="E221" s="91">
        <f>ROUND(((E222+E223+E225+E224)/1000),5)</f>
        <v>2.8148399999999998</v>
      </c>
      <c r="F221" s="91">
        <f>ROUND(((F222+F223+F225+F224)/1000),5)</f>
        <v>2.7104400000000002</v>
      </c>
      <c r="G221" s="91">
        <f t="shared" ref="G221:AA221" si="126">ROUND(((G222+G223+G225+G224)/1000),5)</f>
        <v>2.6956099999999998</v>
      </c>
      <c r="H221" s="91">
        <f t="shared" si="126"/>
        <v>2.7994599999999998</v>
      </c>
      <c r="I221" s="91">
        <f t="shared" si="126"/>
        <v>2.95682</v>
      </c>
      <c r="J221" s="91">
        <f t="shared" si="126"/>
        <v>3.1395200000000001</v>
      </c>
      <c r="K221" s="91">
        <f t="shared" si="126"/>
        <v>3.4851200000000002</v>
      </c>
      <c r="L221" s="91">
        <f t="shared" si="126"/>
        <v>3.69129</v>
      </c>
      <c r="M221" s="91">
        <f t="shared" si="126"/>
        <v>3.75116</v>
      </c>
      <c r="N221" s="91">
        <f t="shared" si="126"/>
        <v>3.7818700000000001</v>
      </c>
      <c r="O221" s="91">
        <f t="shared" si="126"/>
        <v>3.8172600000000001</v>
      </c>
      <c r="P221" s="91">
        <f t="shared" si="126"/>
        <v>3.7555800000000001</v>
      </c>
      <c r="Q221" s="91">
        <f t="shared" si="126"/>
        <v>3.77399</v>
      </c>
      <c r="R221" s="91">
        <f t="shared" si="126"/>
        <v>3.7871700000000001</v>
      </c>
      <c r="S221" s="91">
        <f t="shared" si="126"/>
        <v>3.73963</v>
      </c>
      <c r="T221" s="91">
        <f t="shared" si="126"/>
        <v>3.7609400000000002</v>
      </c>
      <c r="U221" s="91">
        <f t="shared" si="126"/>
        <v>3.75414</v>
      </c>
      <c r="V221" s="91">
        <f t="shared" si="126"/>
        <v>3.74525</v>
      </c>
      <c r="W221" s="91">
        <f t="shared" si="126"/>
        <v>3.7329400000000001</v>
      </c>
      <c r="X221" s="91">
        <f t="shared" si="126"/>
        <v>3.68214</v>
      </c>
      <c r="Y221" s="91">
        <f t="shared" si="126"/>
        <v>3.5032199999999998</v>
      </c>
      <c r="Z221" s="91">
        <f t="shared" si="126"/>
        <v>3.1842800000000002</v>
      </c>
      <c r="AA221" s="91">
        <f t="shared" si="126"/>
        <v>3.0683500000000001</v>
      </c>
    </row>
    <row r="222" spans="1:27" ht="12.75" customHeight="1" outlineLevel="1" x14ac:dyDescent="0.2">
      <c r="A222" s="99" t="s">
        <v>450</v>
      </c>
      <c r="B222" s="63" t="s">
        <v>238</v>
      </c>
      <c r="C222" s="43" t="s">
        <v>79</v>
      </c>
      <c r="D222" s="44">
        <v>1077.72</v>
      </c>
      <c r="E222" s="44">
        <v>984.29</v>
      </c>
      <c r="F222" s="44">
        <v>879.89</v>
      </c>
      <c r="G222" s="44">
        <v>865.06</v>
      </c>
      <c r="H222" s="44">
        <v>968.91</v>
      </c>
      <c r="I222" s="44">
        <v>1126.27</v>
      </c>
      <c r="J222" s="44">
        <v>1308.97</v>
      </c>
      <c r="K222" s="44">
        <v>1654.57</v>
      </c>
      <c r="L222" s="44">
        <v>1860.74</v>
      </c>
      <c r="M222" s="44">
        <v>1920.61</v>
      </c>
      <c r="N222" s="44">
        <v>1951.32</v>
      </c>
      <c r="O222" s="44">
        <v>1986.71</v>
      </c>
      <c r="P222" s="44">
        <v>1925.03</v>
      </c>
      <c r="Q222" s="44">
        <v>1943.44</v>
      </c>
      <c r="R222" s="44">
        <v>1956.62</v>
      </c>
      <c r="S222" s="44">
        <v>1909.08</v>
      </c>
      <c r="T222" s="44">
        <v>1930.39</v>
      </c>
      <c r="U222" s="44">
        <v>1923.59</v>
      </c>
      <c r="V222" s="44">
        <v>1914.7</v>
      </c>
      <c r="W222" s="44">
        <v>1902.39</v>
      </c>
      <c r="X222" s="44">
        <v>1851.59</v>
      </c>
      <c r="Y222" s="44">
        <v>1672.67</v>
      </c>
      <c r="Z222" s="44">
        <v>1353.73</v>
      </c>
      <c r="AA222" s="44">
        <v>1237.8</v>
      </c>
    </row>
    <row r="223" spans="1:27" ht="12.75" customHeight="1" outlineLevel="1" x14ac:dyDescent="0.2">
      <c r="A223" s="99" t="s">
        <v>451</v>
      </c>
      <c r="B223" s="63" t="s">
        <v>90</v>
      </c>
      <c r="C223" s="43" t="s">
        <v>79</v>
      </c>
      <c r="D223" s="44">
        <f>$D$168</f>
        <v>1716.97</v>
      </c>
      <c r="E223" s="44">
        <f>$D$168</f>
        <v>1716.97</v>
      </c>
      <c r="F223" s="44">
        <f t="shared" ref="F223:AA223" si="127">$D$168</f>
        <v>1716.97</v>
      </c>
      <c r="G223" s="44">
        <f t="shared" si="127"/>
        <v>1716.97</v>
      </c>
      <c r="H223" s="44">
        <f t="shared" si="127"/>
        <v>1716.97</v>
      </c>
      <c r="I223" s="44">
        <f t="shared" si="127"/>
        <v>1716.97</v>
      </c>
      <c r="J223" s="44">
        <f t="shared" si="127"/>
        <v>1716.97</v>
      </c>
      <c r="K223" s="44">
        <f t="shared" si="127"/>
        <v>1716.97</v>
      </c>
      <c r="L223" s="44">
        <f t="shared" si="127"/>
        <v>1716.97</v>
      </c>
      <c r="M223" s="44">
        <f t="shared" si="127"/>
        <v>1716.97</v>
      </c>
      <c r="N223" s="44">
        <f t="shared" si="127"/>
        <v>1716.97</v>
      </c>
      <c r="O223" s="44">
        <f t="shared" si="127"/>
        <v>1716.97</v>
      </c>
      <c r="P223" s="44">
        <f t="shared" si="127"/>
        <v>1716.97</v>
      </c>
      <c r="Q223" s="44">
        <f t="shared" si="127"/>
        <v>1716.97</v>
      </c>
      <c r="R223" s="44">
        <f t="shared" si="127"/>
        <v>1716.97</v>
      </c>
      <c r="S223" s="44">
        <f t="shared" si="127"/>
        <v>1716.97</v>
      </c>
      <c r="T223" s="44">
        <f t="shared" si="127"/>
        <v>1716.97</v>
      </c>
      <c r="U223" s="44">
        <f t="shared" si="127"/>
        <v>1716.97</v>
      </c>
      <c r="V223" s="44">
        <f t="shared" si="127"/>
        <v>1716.97</v>
      </c>
      <c r="W223" s="44">
        <f t="shared" si="127"/>
        <v>1716.97</v>
      </c>
      <c r="X223" s="44">
        <f t="shared" si="127"/>
        <v>1716.97</v>
      </c>
      <c r="Y223" s="44">
        <f t="shared" si="127"/>
        <v>1716.97</v>
      </c>
      <c r="Z223" s="44">
        <f t="shared" si="127"/>
        <v>1716.97</v>
      </c>
      <c r="AA223" s="44">
        <f t="shared" si="127"/>
        <v>1716.97</v>
      </c>
    </row>
    <row r="224" spans="1:27" ht="12.75" customHeight="1" outlineLevel="1" x14ac:dyDescent="0.2">
      <c r="A224" s="99" t="s">
        <v>452</v>
      </c>
      <c r="B224" s="63" t="s">
        <v>83</v>
      </c>
      <c r="C224" s="43" t="s">
        <v>79</v>
      </c>
      <c r="D224" s="44">
        <v>3.35</v>
      </c>
      <c r="E224" s="44">
        <v>3.35</v>
      </c>
      <c r="F224" s="44">
        <v>3.35</v>
      </c>
      <c r="G224" s="44">
        <v>3.35</v>
      </c>
      <c r="H224" s="44">
        <v>3.35</v>
      </c>
      <c r="I224" s="44">
        <v>3.35</v>
      </c>
      <c r="J224" s="44">
        <v>3.35</v>
      </c>
      <c r="K224" s="44">
        <v>3.35</v>
      </c>
      <c r="L224" s="44">
        <v>3.35</v>
      </c>
      <c r="M224" s="44">
        <v>3.35</v>
      </c>
      <c r="N224" s="44">
        <v>3.35</v>
      </c>
      <c r="O224" s="44">
        <v>3.35</v>
      </c>
      <c r="P224" s="44">
        <v>3.35</v>
      </c>
      <c r="Q224" s="44">
        <v>3.35</v>
      </c>
      <c r="R224" s="44">
        <v>3.35</v>
      </c>
      <c r="S224" s="44">
        <v>3.35</v>
      </c>
      <c r="T224" s="44">
        <v>3.35</v>
      </c>
      <c r="U224" s="44">
        <v>3.35</v>
      </c>
      <c r="V224" s="44">
        <v>3.35</v>
      </c>
      <c r="W224" s="44">
        <v>3.35</v>
      </c>
      <c r="X224" s="44">
        <v>3.35</v>
      </c>
      <c r="Y224" s="44">
        <v>3.35</v>
      </c>
      <c r="Z224" s="44">
        <v>3.35</v>
      </c>
      <c r="AA224" s="44">
        <v>3.35</v>
      </c>
    </row>
    <row r="225" spans="1:27" ht="12.75" customHeight="1" outlineLevel="1" x14ac:dyDescent="0.2">
      <c r="A225" s="99" t="s">
        <v>453</v>
      </c>
      <c r="B225" s="63" t="s">
        <v>81</v>
      </c>
      <c r="C225" s="43" t="s">
        <v>79</v>
      </c>
      <c r="D225" s="44">
        <f>$D$11</f>
        <v>110.23</v>
      </c>
      <c r="E225" s="44">
        <f t="shared" ref="E225:AA225" si="128">$D$11</f>
        <v>110.23</v>
      </c>
      <c r="F225" s="44">
        <f t="shared" si="128"/>
        <v>110.23</v>
      </c>
      <c r="G225" s="44">
        <f t="shared" si="128"/>
        <v>110.23</v>
      </c>
      <c r="H225" s="44">
        <f t="shared" si="128"/>
        <v>110.23</v>
      </c>
      <c r="I225" s="44">
        <f t="shared" si="128"/>
        <v>110.23</v>
      </c>
      <c r="J225" s="44">
        <f t="shared" si="128"/>
        <v>110.23</v>
      </c>
      <c r="K225" s="44">
        <f t="shared" si="128"/>
        <v>110.23</v>
      </c>
      <c r="L225" s="44">
        <f t="shared" si="128"/>
        <v>110.23</v>
      </c>
      <c r="M225" s="44">
        <f t="shared" si="128"/>
        <v>110.23</v>
      </c>
      <c r="N225" s="44">
        <f t="shared" si="128"/>
        <v>110.23</v>
      </c>
      <c r="O225" s="44">
        <f t="shared" si="128"/>
        <v>110.23</v>
      </c>
      <c r="P225" s="44">
        <f t="shared" si="128"/>
        <v>110.23</v>
      </c>
      <c r="Q225" s="44">
        <f t="shared" si="128"/>
        <v>110.23</v>
      </c>
      <c r="R225" s="44">
        <f t="shared" si="128"/>
        <v>110.23</v>
      </c>
      <c r="S225" s="44">
        <f t="shared" si="128"/>
        <v>110.23</v>
      </c>
      <c r="T225" s="44">
        <f t="shared" si="128"/>
        <v>110.23</v>
      </c>
      <c r="U225" s="44">
        <f t="shared" si="128"/>
        <v>110.23</v>
      </c>
      <c r="V225" s="44">
        <f t="shared" si="128"/>
        <v>110.23</v>
      </c>
      <c r="W225" s="44">
        <f t="shared" si="128"/>
        <v>110.23</v>
      </c>
      <c r="X225" s="44">
        <f t="shared" si="128"/>
        <v>110.23</v>
      </c>
      <c r="Y225" s="44">
        <f t="shared" si="128"/>
        <v>110.23</v>
      </c>
      <c r="Z225" s="44">
        <f t="shared" si="128"/>
        <v>110.23</v>
      </c>
      <c r="AA225" s="44">
        <f t="shared" si="128"/>
        <v>110.23</v>
      </c>
    </row>
    <row r="226" spans="1:27" ht="12.75" customHeight="1" x14ac:dyDescent="0.2">
      <c r="A226" s="98" t="s">
        <v>454</v>
      </c>
      <c r="B226" s="28" t="str">
        <f>"13"&amp;"."&amp;$B$662&amp;"."&amp;$B$663</f>
        <v>13.12.2023</v>
      </c>
      <c r="C226" s="90" t="s">
        <v>76</v>
      </c>
      <c r="D226" s="91">
        <f>ROUND(((D227+D228+D230+D229)/1000),5)</f>
        <v>2.9960100000000001</v>
      </c>
      <c r="E226" s="91">
        <f>ROUND(((E227+E228+E230+E229)/1000),5)</f>
        <v>2.9070100000000001</v>
      </c>
      <c r="F226" s="91">
        <f>ROUND(((F227+F228+F230+F229)/1000),5)</f>
        <v>2.8706499999999999</v>
      </c>
      <c r="G226" s="91">
        <f t="shared" ref="G226:AA226" si="129">ROUND(((G227+G228+G230+G229)/1000),5)</f>
        <v>2.85846</v>
      </c>
      <c r="H226" s="91">
        <f t="shared" si="129"/>
        <v>2.89235</v>
      </c>
      <c r="I226" s="91">
        <f t="shared" si="129"/>
        <v>3.03186</v>
      </c>
      <c r="J226" s="91">
        <f t="shared" si="129"/>
        <v>3.2049500000000002</v>
      </c>
      <c r="K226" s="91">
        <f t="shared" si="129"/>
        <v>3.5453999999999999</v>
      </c>
      <c r="L226" s="91">
        <f t="shared" si="129"/>
        <v>3.7636400000000001</v>
      </c>
      <c r="M226" s="91">
        <f t="shared" si="129"/>
        <v>3.8375499999999998</v>
      </c>
      <c r="N226" s="91">
        <f t="shared" si="129"/>
        <v>3.8699400000000002</v>
      </c>
      <c r="O226" s="91">
        <f t="shared" si="129"/>
        <v>3.90388</v>
      </c>
      <c r="P226" s="91">
        <f t="shared" si="129"/>
        <v>3.8532899999999999</v>
      </c>
      <c r="Q226" s="91">
        <f t="shared" si="129"/>
        <v>3.87879</v>
      </c>
      <c r="R226" s="91">
        <f t="shared" si="129"/>
        <v>3.8686600000000002</v>
      </c>
      <c r="S226" s="91">
        <f t="shared" si="129"/>
        <v>3.84552</v>
      </c>
      <c r="T226" s="91">
        <f t="shared" si="129"/>
        <v>3.8765200000000002</v>
      </c>
      <c r="U226" s="91">
        <f t="shared" si="129"/>
        <v>3.8671199999999999</v>
      </c>
      <c r="V226" s="91">
        <f t="shared" si="129"/>
        <v>3.84294</v>
      </c>
      <c r="W226" s="91">
        <f t="shared" si="129"/>
        <v>3.7785000000000002</v>
      </c>
      <c r="X226" s="91">
        <f t="shared" si="129"/>
        <v>3.6597200000000001</v>
      </c>
      <c r="Y226" s="91">
        <f t="shared" si="129"/>
        <v>3.5870000000000002</v>
      </c>
      <c r="Z226" s="91">
        <f t="shared" si="129"/>
        <v>3.3239899999999998</v>
      </c>
      <c r="AA226" s="91">
        <f t="shared" si="129"/>
        <v>3.1331000000000002</v>
      </c>
    </row>
    <row r="227" spans="1:27" ht="12.75" customHeight="1" outlineLevel="1" x14ac:dyDescent="0.2">
      <c r="A227" s="99" t="s">
        <v>455</v>
      </c>
      <c r="B227" s="63" t="s">
        <v>238</v>
      </c>
      <c r="C227" s="43" t="s">
        <v>79</v>
      </c>
      <c r="D227" s="44">
        <v>1165.46</v>
      </c>
      <c r="E227" s="44">
        <v>1076.46</v>
      </c>
      <c r="F227" s="44">
        <v>1040.0999999999999</v>
      </c>
      <c r="G227" s="44">
        <v>1027.9100000000001</v>
      </c>
      <c r="H227" s="44">
        <v>1061.8</v>
      </c>
      <c r="I227" s="44">
        <v>1201.31</v>
      </c>
      <c r="J227" s="44">
        <v>1374.4</v>
      </c>
      <c r="K227" s="44">
        <v>1714.85</v>
      </c>
      <c r="L227" s="44">
        <v>1933.09</v>
      </c>
      <c r="M227" s="44">
        <v>2007</v>
      </c>
      <c r="N227" s="44">
        <v>2039.39</v>
      </c>
      <c r="O227" s="44">
        <v>2073.33</v>
      </c>
      <c r="P227" s="44">
        <v>2022.74</v>
      </c>
      <c r="Q227" s="44">
        <v>2048.2399999999998</v>
      </c>
      <c r="R227" s="44">
        <v>2038.11</v>
      </c>
      <c r="S227" s="44">
        <v>2014.97</v>
      </c>
      <c r="T227" s="44">
        <v>2045.97</v>
      </c>
      <c r="U227" s="44">
        <v>2036.57</v>
      </c>
      <c r="V227" s="44">
        <v>2012.39</v>
      </c>
      <c r="W227" s="44">
        <v>1947.95</v>
      </c>
      <c r="X227" s="44">
        <v>1829.17</v>
      </c>
      <c r="Y227" s="44">
        <v>1756.45</v>
      </c>
      <c r="Z227" s="44">
        <v>1493.44</v>
      </c>
      <c r="AA227" s="44">
        <v>1302.55</v>
      </c>
    </row>
    <row r="228" spans="1:27" ht="12.75" customHeight="1" outlineLevel="1" x14ac:dyDescent="0.2">
      <c r="A228" s="99" t="s">
        <v>456</v>
      </c>
      <c r="B228" s="63" t="s">
        <v>90</v>
      </c>
      <c r="C228" s="43" t="s">
        <v>79</v>
      </c>
      <c r="D228" s="44">
        <f>$D$168</f>
        <v>1716.97</v>
      </c>
      <c r="E228" s="44">
        <f>$D$168</f>
        <v>1716.97</v>
      </c>
      <c r="F228" s="44">
        <f t="shared" ref="F228:AA228" si="130">$D$168</f>
        <v>1716.97</v>
      </c>
      <c r="G228" s="44">
        <f t="shared" si="130"/>
        <v>1716.97</v>
      </c>
      <c r="H228" s="44">
        <f t="shared" si="130"/>
        <v>1716.97</v>
      </c>
      <c r="I228" s="44">
        <f t="shared" si="130"/>
        <v>1716.97</v>
      </c>
      <c r="J228" s="44">
        <f t="shared" si="130"/>
        <v>1716.97</v>
      </c>
      <c r="K228" s="44">
        <f t="shared" si="130"/>
        <v>1716.97</v>
      </c>
      <c r="L228" s="44">
        <f t="shared" si="130"/>
        <v>1716.97</v>
      </c>
      <c r="M228" s="44">
        <f t="shared" si="130"/>
        <v>1716.97</v>
      </c>
      <c r="N228" s="44">
        <f t="shared" si="130"/>
        <v>1716.97</v>
      </c>
      <c r="O228" s="44">
        <f t="shared" si="130"/>
        <v>1716.97</v>
      </c>
      <c r="P228" s="44">
        <f t="shared" si="130"/>
        <v>1716.97</v>
      </c>
      <c r="Q228" s="44">
        <f t="shared" si="130"/>
        <v>1716.97</v>
      </c>
      <c r="R228" s="44">
        <f t="shared" si="130"/>
        <v>1716.97</v>
      </c>
      <c r="S228" s="44">
        <f t="shared" si="130"/>
        <v>1716.97</v>
      </c>
      <c r="T228" s="44">
        <f t="shared" si="130"/>
        <v>1716.97</v>
      </c>
      <c r="U228" s="44">
        <f t="shared" si="130"/>
        <v>1716.97</v>
      </c>
      <c r="V228" s="44">
        <f t="shared" si="130"/>
        <v>1716.97</v>
      </c>
      <c r="W228" s="44">
        <f t="shared" si="130"/>
        <v>1716.97</v>
      </c>
      <c r="X228" s="44">
        <f t="shared" si="130"/>
        <v>1716.97</v>
      </c>
      <c r="Y228" s="44">
        <f t="shared" si="130"/>
        <v>1716.97</v>
      </c>
      <c r="Z228" s="44">
        <f t="shared" si="130"/>
        <v>1716.97</v>
      </c>
      <c r="AA228" s="44">
        <f t="shared" si="130"/>
        <v>1716.97</v>
      </c>
    </row>
    <row r="229" spans="1:27" ht="12.75" customHeight="1" outlineLevel="1" x14ac:dyDescent="0.2">
      <c r="A229" s="99" t="s">
        <v>457</v>
      </c>
      <c r="B229" s="63" t="s">
        <v>83</v>
      </c>
      <c r="C229" s="43" t="s">
        <v>79</v>
      </c>
      <c r="D229" s="44">
        <v>3.35</v>
      </c>
      <c r="E229" s="44">
        <v>3.35</v>
      </c>
      <c r="F229" s="44">
        <v>3.35</v>
      </c>
      <c r="G229" s="44">
        <v>3.35</v>
      </c>
      <c r="H229" s="44">
        <v>3.35</v>
      </c>
      <c r="I229" s="44">
        <v>3.35</v>
      </c>
      <c r="J229" s="44">
        <v>3.35</v>
      </c>
      <c r="K229" s="44">
        <v>3.35</v>
      </c>
      <c r="L229" s="44">
        <v>3.35</v>
      </c>
      <c r="M229" s="44">
        <v>3.35</v>
      </c>
      <c r="N229" s="44">
        <v>3.35</v>
      </c>
      <c r="O229" s="44">
        <v>3.35</v>
      </c>
      <c r="P229" s="44">
        <v>3.35</v>
      </c>
      <c r="Q229" s="44">
        <v>3.35</v>
      </c>
      <c r="R229" s="44">
        <v>3.35</v>
      </c>
      <c r="S229" s="44">
        <v>3.35</v>
      </c>
      <c r="T229" s="44">
        <v>3.35</v>
      </c>
      <c r="U229" s="44">
        <v>3.35</v>
      </c>
      <c r="V229" s="44">
        <v>3.35</v>
      </c>
      <c r="W229" s="44">
        <v>3.35</v>
      </c>
      <c r="X229" s="44">
        <v>3.35</v>
      </c>
      <c r="Y229" s="44">
        <v>3.35</v>
      </c>
      <c r="Z229" s="44">
        <v>3.35</v>
      </c>
      <c r="AA229" s="44">
        <v>3.35</v>
      </c>
    </row>
    <row r="230" spans="1:27" ht="12.75" customHeight="1" outlineLevel="1" x14ac:dyDescent="0.2">
      <c r="A230" s="99" t="s">
        <v>458</v>
      </c>
      <c r="B230" s="63" t="s">
        <v>81</v>
      </c>
      <c r="C230" s="43" t="s">
        <v>79</v>
      </c>
      <c r="D230" s="44">
        <f>$D$11</f>
        <v>110.23</v>
      </c>
      <c r="E230" s="44">
        <f t="shared" ref="E230:AA230" si="131">$D$11</f>
        <v>110.23</v>
      </c>
      <c r="F230" s="44">
        <f t="shared" si="131"/>
        <v>110.23</v>
      </c>
      <c r="G230" s="44">
        <f t="shared" si="131"/>
        <v>110.23</v>
      </c>
      <c r="H230" s="44">
        <f t="shared" si="131"/>
        <v>110.23</v>
      </c>
      <c r="I230" s="44">
        <f t="shared" si="131"/>
        <v>110.23</v>
      </c>
      <c r="J230" s="44">
        <f t="shared" si="131"/>
        <v>110.23</v>
      </c>
      <c r="K230" s="44">
        <f t="shared" si="131"/>
        <v>110.23</v>
      </c>
      <c r="L230" s="44">
        <f t="shared" si="131"/>
        <v>110.23</v>
      </c>
      <c r="M230" s="44">
        <f t="shared" si="131"/>
        <v>110.23</v>
      </c>
      <c r="N230" s="44">
        <f t="shared" si="131"/>
        <v>110.23</v>
      </c>
      <c r="O230" s="44">
        <f t="shared" si="131"/>
        <v>110.23</v>
      </c>
      <c r="P230" s="44">
        <f t="shared" si="131"/>
        <v>110.23</v>
      </c>
      <c r="Q230" s="44">
        <f t="shared" si="131"/>
        <v>110.23</v>
      </c>
      <c r="R230" s="44">
        <f t="shared" si="131"/>
        <v>110.23</v>
      </c>
      <c r="S230" s="44">
        <f t="shared" si="131"/>
        <v>110.23</v>
      </c>
      <c r="T230" s="44">
        <f t="shared" si="131"/>
        <v>110.23</v>
      </c>
      <c r="U230" s="44">
        <f t="shared" si="131"/>
        <v>110.23</v>
      </c>
      <c r="V230" s="44">
        <f t="shared" si="131"/>
        <v>110.23</v>
      </c>
      <c r="W230" s="44">
        <f t="shared" si="131"/>
        <v>110.23</v>
      </c>
      <c r="X230" s="44">
        <f t="shared" si="131"/>
        <v>110.23</v>
      </c>
      <c r="Y230" s="44">
        <f t="shared" si="131"/>
        <v>110.23</v>
      </c>
      <c r="Z230" s="44">
        <f t="shared" si="131"/>
        <v>110.23</v>
      </c>
      <c r="AA230" s="44">
        <f t="shared" si="131"/>
        <v>110.23</v>
      </c>
    </row>
    <row r="231" spans="1:27" ht="12.75" customHeight="1" x14ac:dyDescent="0.2">
      <c r="A231" s="98" t="s">
        <v>459</v>
      </c>
      <c r="B231" s="28" t="str">
        <f>"14"&amp;"."&amp;$B$662&amp;"."&amp;$B$663</f>
        <v>14.12.2023</v>
      </c>
      <c r="C231" s="90" t="s">
        <v>76</v>
      </c>
      <c r="D231" s="91">
        <f>ROUND(((D232+D233+D235+D234)/1000),5)</f>
        <v>3.0479599999999998</v>
      </c>
      <c r="E231" s="91">
        <f>ROUND(((E232+E233+E235+E234)/1000),5)</f>
        <v>2.97173</v>
      </c>
      <c r="F231" s="91">
        <f>ROUND(((F232+F233+F235+F234)/1000),5)</f>
        <v>2.9240599999999999</v>
      </c>
      <c r="G231" s="91">
        <f t="shared" ref="G231:AA231" si="132">ROUND(((G232+G233+G235+G234)/1000),5)</f>
        <v>2.9269799999999999</v>
      </c>
      <c r="H231" s="91">
        <f t="shared" si="132"/>
        <v>2.9723999999999999</v>
      </c>
      <c r="I231" s="91">
        <f t="shared" si="132"/>
        <v>3.1216499999999998</v>
      </c>
      <c r="J231" s="91">
        <f t="shared" si="132"/>
        <v>3.3789699999999998</v>
      </c>
      <c r="K231" s="91">
        <f t="shared" si="132"/>
        <v>3.61436</v>
      </c>
      <c r="L231" s="91">
        <f t="shared" si="132"/>
        <v>3.8298299999999998</v>
      </c>
      <c r="M231" s="91">
        <f t="shared" si="132"/>
        <v>3.89364</v>
      </c>
      <c r="N231" s="91">
        <f t="shared" si="132"/>
        <v>4.02501</v>
      </c>
      <c r="O231" s="91">
        <f t="shared" si="132"/>
        <v>3.95736</v>
      </c>
      <c r="P231" s="91">
        <f t="shared" si="132"/>
        <v>3.9003100000000002</v>
      </c>
      <c r="Q231" s="91">
        <f t="shared" si="132"/>
        <v>3.9232999999999998</v>
      </c>
      <c r="R231" s="91">
        <f t="shared" si="132"/>
        <v>3.9551099999999999</v>
      </c>
      <c r="S231" s="91">
        <f t="shared" si="132"/>
        <v>3.8953500000000001</v>
      </c>
      <c r="T231" s="91">
        <f t="shared" si="132"/>
        <v>4.0978700000000003</v>
      </c>
      <c r="U231" s="91">
        <f t="shared" si="132"/>
        <v>4.1109900000000001</v>
      </c>
      <c r="V231" s="91">
        <f t="shared" si="132"/>
        <v>4.0932599999999999</v>
      </c>
      <c r="W231" s="91">
        <f t="shared" si="132"/>
        <v>3.8549199999999999</v>
      </c>
      <c r="X231" s="91">
        <f t="shared" si="132"/>
        <v>3.7917900000000002</v>
      </c>
      <c r="Y231" s="91">
        <f t="shared" si="132"/>
        <v>3.6273399999999998</v>
      </c>
      <c r="Z231" s="91">
        <f t="shared" si="132"/>
        <v>3.3475999999999999</v>
      </c>
      <c r="AA231" s="91">
        <f t="shared" si="132"/>
        <v>3.1726899999999998</v>
      </c>
    </row>
    <row r="232" spans="1:27" ht="12.75" customHeight="1" outlineLevel="1" x14ac:dyDescent="0.2">
      <c r="A232" s="99" t="s">
        <v>460</v>
      </c>
      <c r="B232" s="63" t="s">
        <v>238</v>
      </c>
      <c r="C232" s="43" t="s">
        <v>79</v>
      </c>
      <c r="D232" s="44">
        <v>1217.4100000000001</v>
      </c>
      <c r="E232" s="44">
        <v>1141.18</v>
      </c>
      <c r="F232" s="44">
        <v>1093.51</v>
      </c>
      <c r="G232" s="44">
        <v>1096.43</v>
      </c>
      <c r="H232" s="44">
        <v>1141.8499999999999</v>
      </c>
      <c r="I232" s="44">
        <v>1291.0999999999999</v>
      </c>
      <c r="J232" s="44">
        <v>1548.42</v>
      </c>
      <c r="K232" s="44">
        <v>1783.81</v>
      </c>
      <c r="L232" s="44">
        <v>1999.28</v>
      </c>
      <c r="M232" s="44">
        <v>2063.09</v>
      </c>
      <c r="N232" s="44">
        <v>2194.46</v>
      </c>
      <c r="O232" s="44">
        <v>2126.81</v>
      </c>
      <c r="P232" s="44">
        <v>2069.7600000000002</v>
      </c>
      <c r="Q232" s="44">
        <v>2092.75</v>
      </c>
      <c r="R232" s="44">
        <v>2124.56</v>
      </c>
      <c r="S232" s="44">
        <v>2064.8000000000002</v>
      </c>
      <c r="T232" s="44">
        <v>2267.3200000000002</v>
      </c>
      <c r="U232" s="44">
        <v>2280.44</v>
      </c>
      <c r="V232" s="44">
        <v>2262.71</v>
      </c>
      <c r="W232" s="44">
        <v>2024.37</v>
      </c>
      <c r="X232" s="44">
        <v>1961.24</v>
      </c>
      <c r="Y232" s="44">
        <v>1796.79</v>
      </c>
      <c r="Z232" s="44">
        <v>1517.05</v>
      </c>
      <c r="AA232" s="44">
        <v>1342.14</v>
      </c>
    </row>
    <row r="233" spans="1:27" ht="12.75" customHeight="1" outlineLevel="1" x14ac:dyDescent="0.2">
      <c r="A233" s="99" t="s">
        <v>461</v>
      </c>
      <c r="B233" s="63" t="s">
        <v>90</v>
      </c>
      <c r="C233" s="43" t="s">
        <v>79</v>
      </c>
      <c r="D233" s="44">
        <f>$D$168</f>
        <v>1716.97</v>
      </c>
      <c r="E233" s="44">
        <f>$D$168</f>
        <v>1716.97</v>
      </c>
      <c r="F233" s="44">
        <f t="shared" ref="F233:AA233" si="133">$D$168</f>
        <v>1716.97</v>
      </c>
      <c r="G233" s="44">
        <f t="shared" si="133"/>
        <v>1716.97</v>
      </c>
      <c r="H233" s="44">
        <f t="shared" si="133"/>
        <v>1716.97</v>
      </c>
      <c r="I233" s="44">
        <f t="shared" si="133"/>
        <v>1716.97</v>
      </c>
      <c r="J233" s="44">
        <f t="shared" si="133"/>
        <v>1716.97</v>
      </c>
      <c r="K233" s="44">
        <f t="shared" si="133"/>
        <v>1716.97</v>
      </c>
      <c r="L233" s="44">
        <f t="shared" si="133"/>
        <v>1716.97</v>
      </c>
      <c r="M233" s="44">
        <f t="shared" si="133"/>
        <v>1716.97</v>
      </c>
      <c r="N233" s="44">
        <f t="shared" si="133"/>
        <v>1716.97</v>
      </c>
      <c r="O233" s="44">
        <f t="shared" si="133"/>
        <v>1716.97</v>
      </c>
      <c r="P233" s="44">
        <f t="shared" si="133"/>
        <v>1716.97</v>
      </c>
      <c r="Q233" s="44">
        <f t="shared" si="133"/>
        <v>1716.97</v>
      </c>
      <c r="R233" s="44">
        <f t="shared" si="133"/>
        <v>1716.97</v>
      </c>
      <c r="S233" s="44">
        <f t="shared" si="133"/>
        <v>1716.97</v>
      </c>
      <c r="T233" s="44">
        <f t="shared" si="133"/>
        <v>1716.97</v>
      </c>
      <c r="U233" s="44">
        <f t="shared" si="133"/>
        <v>1716.97</v>
      </c>
      <c r="V233" s="44">
        <f t="shared" si="133"/>
        <v>1716.97</v>
      </c>
      <c r="W233" s="44">
        <f t="shared" si="133"/>
        <v>1716.97</v>
      </c>
      <c r="X233" s="44">
        <f t="shared" si="133"/>
        <v>1716.97</v>
      </c>
      <c r="Y233" s="44">
        <f t="shared" si="133"/>
        <v>1716.97</v>
      </c>
      <c r="Z233" s="44">
        <f t="shared" si="133"/>
        <v>1716.97</v>
      </c>
      <c r="AA233" s="44">
        <f t="shared" si="133"/>
        <v>1716.97</v>
      </c>
    </row>
    <row r="234" spans="1:27" ht="12.75" customHeight="1" outlineLevel="1" x14ac:dyDescent="0.2">
      <c r="A234" s="99" t="s">
        <v>462</v>
      </c>
      <c r="B234" s="63" t="s">
        <v>83</v>
      </c>
      <c r="C234" s="43" t="s">
        <v>79</v>
      </c>
      <c r="D234" s="44">
        <v>3.35</v>
      </c>
      <c r="E234" s="44">
        <v>3.35</v>
      </c>
      <c r="F234" s="44">
        <v>3.35</v>
      </c>
      <c r="G234" s="44">
        <v>3.35</v>
      </c>
      <c r="H234" s="44">
        <v>3.35</v>
      </c>
      <c r="I234" s="44">
        <v>3.35</v>
      </c>
      <c r="J234" s="44">
        <v>3.35</v>
      </c>
      <c r="K234" s="44">
        <v>3.35</v>
      </c>
      <c r="L234" s="44">
        <v>3.35</v>
      </c>
      <c r="M234" s="44">
        <v>3.35</v>
      </c>
      <c r="N234" s="44">
        <v>3.35</v>
      </c>
      <c r="O234" s="44">
        <v>3.35</v>
      </c>
      <c r="P234" s="44">
        <v>3.35</v>
      </c>
      <c r="Q234" s="44">
        <v>3.35</v>
      </c>
      <c r="R234" s="44">
        <v>3.35</v>
      </c>
      <c r="S234" s="44">
        <v>3.35</v>
      </c>
      <c r="T234" s="44">
        <v>3.35</v>
      </c>
      <c r="U234" s="44">
        <v>3.35</v>
      </c>
      <c r="V234" s="44">
        <v>3.35</v>
      </c>
      <c r="W234" s="44">
        <v>3.35</v>
      </c>
      <c r="X234" s="44">
        <v>3.35</v>
      </c>
      <c r="Y234" s="44">
        <v>3.35</v>
      </c>
      <c r="Z234" s="44">
        <v>3.35</v>
      </c>
      <c r="AA234" s="44">
        <v>3.35</v>
      </c>
    </row>
    <row r="235" spans="1:27" ht="12.75" customHeight="1" outlineLevel="1" x14ac:dyDescent="0.2">
      <c r="A235" s="99" t="s">
        <v>463</v>
      </c>
      <c r="B235" s="63" t="s">
        <v>81</v>
      </c>
      <c r="C235" s="43" t="s">
        <v>79</v>
      </c>
      <c r="D235" s="44">
        <f>$D$11</f>
        <v>110.23</v>
      </c>
      <c r="E235" s="44">
        <f t="shared" ref="E235:AA235" si="134">$D$11</f>
        <v>110.23</v>
      </c>
      <c r="F235" s="44">
        <f t="shared" si="134"/>
        <v>110.23</v>
      </c>
      <c r="G235" s="44">
        <f t="shared" si="134"/>
        <v>110.23</v>
      </c>
      <c r="H235" s="44">
        <f t="shared" si="134"/>
        <v>110.23</v>
      </c>
      <c r="I235" s="44">
        <f t="shared" si="134"/>
        <v>110.23</v>
      </c>
      <c r="J235" s="44">
        <f t="shared" si="134"/>
        <v>110.23</v>
      </c>
      <c r="K235" s="44">
        <f t="shared" si="134"/>
        <v>110.23</v>
      </c>
      <c r="L235" s="44">
        <f t="shared" si="134"/>
        <v>110.23</v>
      </c>
      <c r="M235" s="44">
        <f t="shared" si="134"/>
        <v>110.23</v>
      </c>
      <c r="N235" s="44">
        <f t="shared" si="134"/>
        <v>110.23</v>
      </c>
      <c r="O235" s="44">
        <f t="shared" si="134"/>
        <v>110.23</v>
      </c>
      <c r="P235" s="44">
        <f t="shared" si="134"/>
        <v>110.23</v>
      </c>
      <c r="Q235" s="44">
        <f t="shared" si="134"/>
        <v>110.23</v>
      </c>
      <c r="R235" s="44">
        <f t="shared" si="134"/>
        <v>110.23</v>
      </c>
      <c r="S235" s="44">
        <f t="shared" si="134"/>
        <v>110.23</v>
      </c>
      <c r="T235" s="44">
        <f t="shared" si="134"/>
        <v>110.23</v>
      </c>
      <c r="U235" s="44">
        <f t="shared" si="134"/>
        <v>110.23</v>
      </c>
      <c r="V235" s="44">
        <f t="shared" si="134"/>
        <v>110.23</v>
      </c>
      <c r="W235" s="44">
        <f t="shared" si="134"/>
        <v>110.23</v>
      </c>
      <c r="X235" s="44">
        <f t="shared" si="134"/>
        <v>110.23</v>
      </c>
      <c r="Y235" s="44">
        <f t="shared" si="134"/>
        <v>110.23</v>
      </c>
      <c r="Z235" s="44">
        <f t="shared" si="134"/>
        <v>110.23</v>
      </c>
      <c r="AA235" s="44">
        <f t="shared" si="134"/>
        <v>110.23</v>
      </c>
    </row>
    <row r="236" spans="1:27" ht="12.75" customHeight="1" x14ac:dyDescent="0.2">
      <c r="A236" s="98" t="s">
        <v>464</v>
      </c>
      <c r="B236" s="28" t="str">
        <f>"15"&amp;"."&amp;$B$662&amp;"."&amp;$B$663</f>
        <v>15.12.2023</v>
      </c>
      <c r="C236" s="90" t="s">
        <v>76</v>
      </c>
      <c r="D236" s="91">
        <f>ROUND(((D237+D238+D240+D239)/1000),5)</f>
        <v>3.0561799999999999</v>
      </c>
      <c r="E236" s="91">
        <f>ROUND(((E237+E238+E240+E239)/1000),5)</f>
        <v>3.0039799999999999</v>
      </c>
      <c r="F236" s="91">
        <f>ROUND(((F237+F238+F240+F239)/1000),5)</f>
        <v>2.9609700000000001</v>
      </c>
      <c r="G236" s="91">
        <f t="shared" ref="G236:AA236" si="135">ROUND(((G237+G238+G240+G239)/1000),5)</f>
        <v>2.9491200000000002</v>
      </c>
      <c r="H236" s="91">
        <f t="shared" si="135"/>
        <v>3.004</v>
      </c>
      <c r="I236" s="91">
        <f t="shared" si="135"/>
        <v>3.1196899999999999</v>
      </c>
      <c r="J236" s="91">
        <f t="shared" si="135"/>
        <v>3.3358500000000002</v>
      </c>
      <c r="K236" s="91">
        <f t="shared" si="135"/>
        <v>3.6732100000000001</v>
      </c>
      <c r="L236" s="91">
        <f t="shared" si="135"/>
        <v>3.8807299999999998</v>
      </c>
      <c r="M236" s="91">
        <f t="shared" si="135"/>
        <v>3.90516</v>
      </c>
      <c r="N236" s="91">
        <f t="shared" si="135"/>
        <v>3.9355099999999998</v>
      </c>
      <c r="O236" s="91">
        <f t="shared" si="135"/>
        <v>3.9391600000000002</v>
      </c>
      <c r="P236" s="91">
        <f t="shared" si="135"/>
        <v>3.93608</v>
      </c>
      <c r="Q236" s="91">
        <f t="shared" si="135"/>
        <v>3.94095</v>
      </c>
      <c r="R236" s="91">
        <f t="shared" si="135"/>
        <v>3.9413</v>
      </c>
      <c r="S236" s="91">
        <f t="shared" si="135"/>
        <v>3.90713</v>
      </c>
      <c r="T236" s="91">
        <f t="shared" si="135"/>
        <v>3.9676399999999998</v>
      </c>
      <c r="U236" s="91">
        <f t="shared" si="135"/>
        <v>3.97234</v>
      </c>
      <c r="V236" s="91">
        <f t="shared" si="135"/>
        <v>3.9638300000000002</v>
      </c>
      <c r="W236" s="91">
        <f t="shared" si="135"/>
        <v>3.9009900000000002</v>
      </c>
      <c r="X236" s="91">
        <f t="shared" si="135"/>
        <v>3.74397</v>
      </c>
      <c r="Y236" s="91">
        <f t="shared" si="135"/>
        <v>3.5996299999999999</v>
      </c>
      <c r="Z236" s="91">
        <f t="shared" si="135"/>
        <v>3.3947699999999998</v>
      </c>
      <c r="AA236" s="91">
        <f t="shared" si="135"/>
        <v>3.1739700000000002</v>
      </c>
    </row>
    <row r="237" spans="1:27" ht="12.75" customHeight="1" outlineLevel="1" x14ac:dyDescent="0.2">
      <c r="A237" s="99" t="s">
        <v>465</v>
      </c>
      <c r="B237" s="63" t="s">
        <v>238</v>
      </c>
      <c r="C237" s="43" t="s">
        <v>79</v>
      </c>
      <c r="D237" s="44">
        <v>1225.6300000000001</v>
      </c>
      <c r="E237" s="44">
        <v>1173.43</v>
      </c>
      <c r="F237" s="44">
        <v>1130.42</v>
      </c>
      <c r="G237" s="44">
        <v>1118.57</v>
      </c>
      <c r="H237" s="44">
        <v>1173.45</v>
      </c>
      <c r="I237" s="44">
        <v>1289.1400000000001</v>
      </c>
      <c r="J237" s="44">
        <v>1505.3</v>
      </c>
      <c r="K237" s="44">
        <v>1842.66</v>
      </c>
      <c r="L237" s="44">
        <v>2050.1799999999998</v>
      </c>
      <c r="M237" s="44">
        <v>2074.61</v>
      </c>
      <c r="N237" s="44">
        <v>2104.96</v>
      </c>
      <c r="O237" s="44">
        <v>2108.61</v>
      </c>
      <c r="P237" s="44">
        <v>2105.5300000000002</v>
      </c>
      <c r="Q237" s="44">
        <v>2110.4</v>
      </c>
      <c r="R237" s="44">
        <v>2110.75</v>
      </c>
      <c r="S237" s="44">
        <v>2076.58</v>
      </c>
      <c r="T237" s="44">
        <v>2137.09</v>
      </c>
      <c r="U237" s="44">
        <v>2141.79</v>
      </c>
      <c r="V237" s="44">
        <v>2133.2800000000002</v>
      </c>
      <c r="W237" s="44">
        <v>2070.44</v>
      </c>
      <c r="X237" s="44">
        <v>1913.42</v>
      </c>
      <c r="Y237" s="44">
        <v>1769.08</v>
      </c>
      <c r="Z237" s="44">
        <v>1564.22</v>
      </c>
      <c r="AA237" s="44">
        <v>1343.42</v>
      </c>
    </row>
    <row r="238" spans="1:27" ht="12.75" customHeight="1" outlineLevel="1" x14ac:dyDescent="0.2">
      <c r="A238" s="99" t="s">
        <v>466</v>
      </c>
      <c r="B238" s="63" t="s">
        <v>90</v>
      </c>
      <c r="C238" s="43" t="s">
        <v>79</v>
      </c>
      <c r="D238" s="44">
        <f>$D$168</f>
        <v>1716.97</v>
      </c>
      <c r="E238" s="44">
        <f>$D$168</f>
        <v>1716.97</v>
      </c>
      <c r="F238" s="44">
        <f t="shared" ref="F238:AA238" si="136">$D$168</f>
        <v>1716.97</v>
      </c>
      <c r="G238" s="44">
        <f t="shared" si="136"/>
        <v>1716.97</v>
      </c>
      <c r="H238" s="44">
        <f t="shared" si="136"/>
        <v>1716.97</v>
      </c>
      <c r="I238" s="44">
        <f t="shared" si="136"/>
        <v>1716.97</v>
      </c>
      <c r="J238" s="44">
        <f t="shared" si="136"/>
        <v>1716.97</v>
      </c>
      <c r="K238" s="44">
        <f t="shared" si="136"/>
        <v>1716.97</v>
      </c>
      <c r="L238" s="44">
        <f t="shared" si="136"/>
        <v>1716.97</v>
      </c>
      <c r="M238" s="44">
        <f t="shared" si="136"/>
        <v>1716.97</v>
      </c>
      <c r="N238" s="44">
        <f t="shared" si="136"/>
        <v>1716.97</v>
      </c>
      <c r="O238" s="44">
        <f t="shared" si="136"/>
        <v>1716.97</v>
      </c>
      <c r="P238" s="44">
        <f t="shared" si="136"/>
        <v>1716.97</v>
      </c>
      <c r="Q238" s="44">
        <f t="shared" si="136"/>
        <v>1716.97</v>
      </c>
      <c r="R238" s="44">
        <f t="shared" si="136"/>
        <v>1716.97</v>
      </c>
      <c r="S238" s="44">
        <f t="shared" si="136"/>
        <v>1716.97</v>
      </c>
      <c r="T238" s="44">
        <f t="shared" si="136"/>
        <v>1716.97</v>
      </c>
      <c r="U238" s="44">
        <f t="shared" si="136"/>
        <v>1716.97</v>
      </c>
      <c r="V238" s="44">
        <f t="shared" si="136"/>
        <v>1716.97</v>
      </c>
      <c r="W238" s="44">
        <f t="shared" si="136"/>
        <v>1716.97</v>
      </c>
      <c r="X238" s="44">
        <f t="shared" si="136"/>
        <v>1716.97</v>
      </c>
      <c r="Y238" s="44">
        <f t="shared" si="136"/>
        <v>1716.97</v>
      </c>
      <c r="Z238" s="44">
        <f t="shared" si="136"/>
        <v>1716.97</v>
      </c>
      <c r="AA238" s="44">
        <f t="shared" si="136"/>
        <v>1716.97</v>
      </c>
    </row>
    <row r="239" spans="1:27" ht="12.75" customHeight="1" outlineLevel="1" x14ac:dyDescent="0.2">
      <c r="A239" s="99" t="s">
        <v>467</v>
      </c>
      <c r="B239" s="63" t="s">
        <v>83</v>
      </c>
      <c r="C239" s="43" t="s">
        <v>79</v>
      </c>
      <c r="D239" s="44">
        <v>3.35</v>
      </c>
      <c r="E239" s="44">
        <v>3.35</v>
      </c>
      <c r="F239" s="44">
        <v>3.35</v>
      </c>
      <c r="G239" s="44">
        <v>3.35</v>
      </c>
      <c r="H239" s="44">
        <v>3.35</v>
      </c>
      <c r="I239" s="44">
        <v>3.35</v>
      </c>
      <c r="J239" s="44">
        <v>3.35</v>
      </c>
      <c r="K239" s="44">
        <v>3.35</v>
      </c>
      <c r="L239" s="44">
        <v>3.35</v>
      </c>
      <c r="M239" s="44">
        <v>3.35</v>
      </c>
      <c r="N239" s="44">
        <v>3.35</v>
      </c>
      <c r="O239" s="44">
        <v>3.35</v>
      </c>
      <c r="P239" s="44">
        <v>3.35</v>
      </c>
      <c r="Q239" s="44">
        <v>3.35</v>
      </c>
      <c r="R239" s="44">
        <v>3.35</v>
      </c>
      <c r="S239" s="44">
        <v>3.35</v>
      </c>
      <c r="T239" s="44">
        <v>3.35</v>
      </c>
      <c r="U239" s="44">
        <v>3.35</v>
      </c>
      <c r="V239" s="44">
        <v>3.35</v>
      </c>
      <c r="W239" s="44">
        <v>3.35</v>
      </c>
      <c r="X239" s="44">
        <v>3.35</v>
      </c>
      <c r="Y239" s="44">
        <v>3.35</v>
      </c>
      <c r="Z239" s="44">
        <v>3.35</v>
      </c>
      <c r="AA239" s="44">
        <v>3.35</v>
      </c>
    </row>
    <row r="240" spans="1:27" ht="12.75" customHeight="1" outlineLevel="1" x14ac:dyDescent="0.2">
      <c r="A240" s="99" t="s">
        <v>468</v>
      </c>
      <c r="B240" s="63" t="s">
        <v>81</v>
      </c>
      <c r="C240" s="43" t="s">
        <v>79</v>
      </c>
      <c r="D240" s="44">
        <f>$D$11</f>
        <v>110.23</v>
      </c>
      <c r="E240" s="44">
        <f t="shared" ref="E240:AA240" si="137">$D$11</f>
        <v>110.23</v>
      </c>
      <c r="F240" s="44">
        <f t="shared" si="137"/>
        <v>110.23</v>
      </c>
      <c r="G240" s="44">
        <f t="shared" si="137"/>
        <v>110.23</v>
      </c>
      <c r="H240" s="44">
        <f t="shared" si="137"/>
        <v>110.23</v>
      </c>
      <c r="I240" s="44">
        <f t="shared" si="137"/>
        <v>110.23</v>
      </c>
      <c r="J240" s="44">
        <f t="shared" si="137"/>
        <v>110.23</v>
      </c>
      <c r="K240" s="44">
        <f t="shared" si="137"/>
        <v>110.23</v>
      </c>
      <c r="L240" s="44">
        <f t="shared" si="137"/>
        <v>110.23</v>
      </c>
      <c r="M240" s="44">
        <f t="shared" si="137"/>
        <v>110.23</v>
      </c>
      <c r="N240" s="44">
        <f t="shared" si="137"/>
        <v>110.23</v>
      </c>
      <c r="O240" s="44">
        <f t="shared" si="137"/>
        <v>110.23</v>
      </c>
      <c r="P240" s="44">
        <f t="shared" si="137"/>
        <v>110.23</v>
      </c>
      <c r="Q240" s="44">
        <f t="shared" si="137"/>
        <v>110.23</v>
      </c>
      <c r="R240" s="44">
        <f t="shared" si="137"/>
        <v>110.23</v>
      </c>
      <c r="S240" s="44">
        <f t="shared" si="137"/>
        <v>110.23</v>
      </c>
      <c r="T240" s="44">
        <f t="shared" si="137"/>
        <v>110.23</v>
      </c>
      <c r="U240" s="44">
        <f t="shared" si="137"/>
        <v>110.23</v>
      </c>
      <c r="V240" s="44">
        <f t="shared" si="137"/>
        <v>110.23</v>
      </c>
      <c r="W240" s="44">
        <f t="shared" si="137"/>
        <v>110.23</v>
      </c>
      <c r="X240" s="44">
        <f t="shared" si="137"/>
        <v>110.23</v>
      </c>
      <c r="Y240" s="44">
        <f t="shared" si="137"/>
        <v>110.23</v>
      </c>
      <c r="Z240" s="44">
        <f t="shared" si="137"/>
        <v>110.23</v>
      </c>
      <c r="AA240" s="44">
        <f t="shared" si="137"/>
        <v>110.23</v>
      </c>
    </row>
    <row r="241" spans="1:27" ht="12.75" customHeight="1" x14ac:dyDescent="0.2">
      <c r="A241" s="98" t="s">
        <v>469</v>
      </c>
      <c r="B241" s="28" t="str">
        <f>"16"&amp;"."&amp;$B$662&amp;"."&amp;$B$663</f>
        <v>16.12.2023</v>
      </c>
      <c r="C241" s="90" t="s">
        <v>76</v>
      </c>
      <c r="D241" s="91">
        <f>ROUND(((D242+D243+D245+D244)/1000),5)</f>
        <v>3.1237699999999999</v>
      </c>
      <c r="E241" s="91">
        <f>ROUND(((E242+E243+E245+E244)/1000),5)</f>
        <v>3.08365</v>
      </c>
      <c r="F241" s="91">
        <f>ROUND(((F242+F243+F245+F244)/1000),5)</f>
        <v>3.0624600000000002</v>
      </c>
      <c r="G241" s="91">
        <f t="shared" ref="G241:AA241" si="138">ROUND(((G242+G243+G245+G244)/1000),5)</f>
        <v>3.0289600000000001</v>
      </c>
      <c r="H241" s="91">
        <f t="shared" si="138"/>
        <v>3.06284</v>
      </c>
      <c r="I241" s="91">
        <f t="shared" si="138"/>
        <v>3.1202200000000002</v>
      </c>
      <c r="J241" s="91">
        <f t="shared" si="138"/>
        <v>3.2338499999999999</v>
      </c>
      <c r="K241" s="91">
        <f t="shared" si="138"/>
        <v>3.3860199999999998</v>
      </c>
      <c r="L241" s="91">
        <f t="shared" si="138"/>
        <v>3.7188699999999999</v>
      </c>
      <c r="M241" s="91">
        <f t="shared" si="138"/>
        <v>3.78668</v>
      </c>
      <c r="N241" s="91">
        <f t="shared" si="138"/>
        <v>3.85379</v>
      </c>
      <c r="O241" s="91">
        <f t="shared" si="138"/>
        <v>3.8536800000000002</v>
      </c>
      <c r="P241" s="91">
        <f t="shared" si="138"/>
        <v>3.8482400000000001</v>
      </c>
      <c r="Q241" s="91">
        <f t="shared" si="138"/>
        <v>3.8514900000000001</v>
      </c>
      <c r="R241" s="91">
        <f t="shared" si="138"/>
        <v>3.7160600000000001</v>
      </c>
      <c r="S241" s="91">
        <f t="shared" si="138"/>
        <v>3.7705700000000002</v>
      </c>
      <c r="T241" s="91">
        <f t="shared" si="138"/>
        <v>3.9385500000000002</v>
      </c>
      <c r="U241" s="91">
        <f t="shared" si="138"/>
        <v>4.0239799999999999</v>
      </c>
      <c r="V241" s="91">
        <f t="shared" si="138"/>
        <v>3.9766300000000001</v>
      </c>
      <c r="W241" s="91">
        <f t="shared" si="138"/>
        <v>3.8813900000000001</v>
      </c>
      <c r="X241" s="91">
        <f t="shared" si="138"/>
        <v>3.6341299999999999</v>
      </c>
      <c r="Y241" s="91">
        <f t="shared" si="138"/>
        <v>3.6058599999999998</v>
      </c>
      <c r="Z241" s="91">
        <f t="shared" si="138"/>
        <v>3.3136999999999999</v>
      </c>
      <c r="AA241" s="91">
        <f t="shared" si="138"/>
        <v>3.1917599999999999</v>
      </c>
    </row>
    <row r="242" spans="1:27" ht="12.75" customHeight="1" outlineLevel="1" x14ac:dyDescent="0.2">
      <c r="A242" s="99" t="s">
        <v>470</v>
      </c>
      <c r="B242" s="63" t="s">
        <v>238</v>
      </c>
      <c r="C242" s="43" t="s">
        <v>79</v>
      </c>
      <c r="D242" s="44">
        <v>1293.22</v>
      </c>
      <c r="E242" s="44">
        <v>1253.0999999999999</v>
      </c>
      <c r="F242" s="44">
        <v>1231.9100000000001</v>
      </c>
      <c r="G242" s="44">
        <v>1198.4100000000001</v>
      </c>
      <c r="H242" s="44">
        <v>1232.29</v>
      </c>
      <c r="I242" s="44">
        <v>1289.67</v>
      </c>
      <c r="J242" s="44">
        <v>1403.3</v>
      </c>
      <c r="K242" s="44">
        <v>1555.47</v>
      </c>
      <c r="L242" s="44">
        <v>1888.32</v>
      </c>
      <c r="M242" s="44">
        <v>1956.13</v>
      </c>
      <c r="N242" s="44">
        <v>2023.24</v>
      </c>
      <c r="O242" s="44">
        <v>2023.13</v>
      </c>
      <c r="P242" s="44">
        <v>2017.69</v>
      </c>
      <c r="Q242" s="44">
        <v>2020.94</v>
      </c>
      <c r="R242" s="44">
        <v>1885.51</v>
      </c>
      <c r="S242" s="44">
        <v>1940.02</v>
      </c>
      <c r="T242" s="44">
        <v>2108</v>
      </c>
      <c r="U242" s="44">
        <v>2193.4299999999998</v>
      </c>
      <c r="V242" s="44">
        <v>2146.08</v>
      </c>
      <c r="W242" s="44">
        <v>2050.84</v>
      </c>
      <c r="X242" s="44">
        <v>1803.58</v>
      </c>
      <c r="Y242" s="44">
        <v>1775.31</v>
      </c>
      <c r="Z242" s="44">
        <v>1483.15</v>
      </c>
      <c r="AA242" s="44">
        <v>1361.21</v>
      </c>
    </row>
    <row r="243" spans="1:27" ht="12.75" customHeight="1" outlineLevel="1" x14ac:dyDescent="0.2">
      <c r="A243" s="99" t="s">
        <v>471</v>
      </c>
      <c r="B243" s="63" t="s">
        <v>90</v>
      </c>
      <c r="C243" s="43" t="s">
        <v>79</v>
      </c>
      <c r="D243" s="44">
        <f>$D$168</f>
        <v>1716.97</v>
      </c>
      <c r="E243" s="44">
        <f>$D$168</f>
        <v>1716.97</v>
      </c>
      <c r="F243" s="44">
        <f t="shared" ref="F243:AA243" si="139">$D$168</f>
        <v>1716.97</v>
      </c>
      <c r="G243" s="44">
        <f t="shared" si="139"/>
        <v>1716.97</v>
      </c>
      <c r="H243" s="44">
        <f t="shared" si="139"/>
        <v>1716.97</v>
      </c>
      <c r="I243" s="44">
        <f t="shared" si="139"/>
        <v>1716.97</v>
      </c>
      <c r="J243" s="44">
        <f t="shared" si="139"/>
        <v>1716.97</v>
      </c>
      <c r="K243" s="44">
        <f t="shared" si="139"/>
        <v>1716.97</v>
      </c>
      <c r="L243" s="44">
        <f t="shared" si="139"/>
        <v>1716.97</v>
      </c>
      <c r="M243" s="44">
        <f t="shared" si="139"/>
        <v>1716.97</v>
      </c>
      <c r="N243" s="44">
        <f t="shared" si="139"/>
        <v>1716.97</v>
      </c>
      <c r="O243" s="44">
        <f t="shared" si="139"/>
        <v>1716.97</v>
      </c>
      <c r="P243" s="44">
        <f t="shared" si="139"/>
        <v>1716.97</v>
      </c>
      <c r="Q243" s="44">
        <f t="shared" si="139"/>
        <v>1716.97</v>
      </c>
      <c r="R243" s="44">
        <f t="shared" si="139"/>
        <v>1716.97</v>
      </c>
      <c r="S243" s="44">
        <f t="shared" si="139"/>
        <v>1716.97</v>
      </c>
      <c r="T243" s="44">
        <f t="shared" si="139"/>
        <v>1716.97</v>
      </c>
      <c r="U243" s="44">
        <f t="shared" si="139"/>
        <v>1716.97</v>
      </c>
      <c r="V243" s="44">
        <f t="shared" si="139"/>
        <v>1716.97</v>
      </c>
      <c r="W243" s="44">
        <f t="shared" si="139"/>
        <v>1716.97</v>
      </c>
      <c r="X243" s="44">
        <f t="shared" si="139"/>
        <v>1716.97</v>
      </c>
      <c r="Y243" s="44">
        <f t="shared" si="139"/>
        <v>1716.97</v>
      </c>
      <c r="Z243" s="44">
        <f t="shared" si="139"/>
        <v>1716.97</v>
      </c>
      <c r="AA243" s="44">
        <f t="shared" si="139"/>
        <v>1716.97</v>
      </c>
    </row>
    <row r="244" spans="1:27" ht="12.75" customHeight="1" outlineLevel="1" x14ac:dyDescent="0.2">
      <c r="A244" s="99" t="s">
        <v>472</v>
      </c>
      <c r="B244" s="63" t="s">
        <v>83</v>
      </c>
      <c r="C244" s="43" t="s">
        <v>79</v>
      </c>
      <c r="D244" s="44">
        <v>3.35</v>
      </c>
      <c r="E244" s="44">
        <v>3.35</v>
      </c>
      <c r="F244" s="44">
        <v>3.35</v>
      </c>
      <c r="G244" s="44">
        <v>3.35</v>
      </c>
      <c r="H244" s="44">
        <v>3.35</v>
      </c>
      <c r="I244" s="44">
        <v>3.35</v>
      </c>
      <c r="J244" s="44">
        <v>3.35</v>
      </c>
      <c r="K244" s="44">
        <v>3.35</v>
      </c>
      <c r="L244" s="44">
        <v>3.35</v>
      </c>
      <c r="M244" s="44">
        <v>3.35</v>
      </c>
      <c r="N244" s="44">
        <v>3.35</v>
      </c>
      <c r="O244" s="44">
        <v>3.35</v>
      </c>
      <c r="P244" s="44">
        <v>3.35</v>
      </c>
      <c r="Q244" s="44">
        <v>3.35</v>
      </c>
      <c r="R244" s="44">
        <v>3.35</v>
      </c>
      <c r="S244" s="44">
        <v>3.35</v>
      </c>
      <c r="T244" s="44">
        <v>3.35</v>
      </c>
      <c r="U244" s="44">
        <v>3.35</v>
      </c>
      <c r="V244" s="44">
        <v>3.35</v>
      </c>
      <c r="W244" s="44">
        <v>3.35</v>
      </c>
      <c r="X244" s="44">
        <v>3.35</v>
      </c>
      <c r="Y244" s="44">
        <v>3.35</v>
      </c>
      <c r="Z244" s="44">
        <v>3.35</v>
      </c>
      <c r="AA244" s="44">
        <v>3.35</v>
      </c>
    </row>
    <row r="245" spans="1:27" ht="12.75" customHeight="1" outlineLevel="1" x14ac:dyDescent="0.2">
      <c r="A245" s="99" t="s">
        <v>473</v>
      </c>
      <c r="B245" s="63" t="s">
        <v>81</v>
      </c>
      <c r="C245" s="43" t="s">
        <v>79</v>
      </c>
      <c r="D245" s="44">
        <f>$D$11</f>
        <v>110.23</v>
      </c>
      <c r="E245" s="44">
        <f t="shared" ref="E245:AA245" si="140">$D$11</f>
        <v>110.23</v>
      </c>
      <c r="F245" s="44">
        <f t="shared" si="140"/>
        <v>110.23</v>
      </c>
      <c r="G245" s="44">
        <f t="shared" si="140"/>
        <v>110.23</v>
      </c>
      <c r="H245" s="44">
        <f t="shared" si="140"/>
        <v>110.23</v>
      </c>
      <c r="I245" s="44">
        <f t="shared" si="140"/>
        <v>110.23</v>
      </c>
      <c r="J245" s="44">
        <f t="shared" si="140"/>
        <v>110.23</v>
      </c>
      <c r="K245" s="44">
        <f t="shared" si="140"/>
        <v>110.23</v>
      </c>
      <c r="L245" s="44">
        <f t="shared" si="140"/>
        <v>110.23</v>
      </c>
      <c r="M245" s="44">
        <f t="shared" si="140"/>
        <v>110.23</v>
      </c>
      <c r="N245" s="44">
        <f t="shared" si="140"/>
        <v>110.23</v>
      </c>
      <c r="O245" s="44">
        <f t="shared" si="140"/>
        <v>110.23</v>
      </c>
      <c r="P245" s="44">
        <f t="shared" si="140"/>
        <v>110.23</v>
      </c>
      <c r="Q245" s="44">
        <f t="shared" si="140"/>
        <v>110.23</v>
      </c>
      <c r="R245" s="44">
        <f t="shared" si="140"/>
        <v>110.23</v>
      </c>
      <c r="S245" s="44">
        <f t="shared" si="140"/>
        <v>110.23</v>
      </c>
      <c r="T245" s="44">
        <f t="shared" si="140"/>
        <v>110.23</v>
      </c>
      <c r="U245" s="44">
        <f t="shared" si="140"/>
        <v>110.23</v>
      </c>
      <c r="V245" s="44">
        <f t="shared" si="140"/>
        <v>110.23</v>
      </c>
      <c r="W245" s="44">
        <f t="shared" si="140"/>
        <v>110.23</v>
      </c>
      <c r="X245" s="44">
        <f t="shared" si="140"/>
        <v>110.23</v>
      </c>
      <c r="Y245" s="44">
        <f t="shared" si="140"/>
        <v>110.23</v>
      </c>
      <c r="Z245" s="44">
        <f t="shared" si="140"/>
        <v>110.23</v>
      </c>
      <c r="AA245" s="44">
        <f t="shared" si="140"/>
        <v>110.23</v>
      </c>
    </row>
    <row r="246" spans="1:27" ht="12.75" customHeight="1" x14ac:dyDescent="0.2">
      <c r="A246" s="98" t="s">
        <v>474</v>
      </c>
      <c r="B246" s="28" t="str">
        <f>"17"&amp;"."&amp;$B$662&amp;"."&amp;$B$663</f>
        <v>17.12.2023</v>
      </c>
      <c r="C246" s="90" t="s">
        <v>76</v>
      </c>
      <c r="D246" s="91">
        <f>ROUND(((D247+D248+D250+D249)/1000),5)</f>
        <v>3.1313</v>
      </c>
      <c r="E246" s="91">
        <f>ROUND(((E247+E248+E250+E249)/1000),5)</f>
        <v>3.0964</v>
      </c>
      <c r="F246" s="91">
        <f>ROUND(((F247+F248+F250+F249)/1000),5)</f>
        <v>3.0618500000000002</v>
      </c>
      <c r="G246" s="91">
        <f t="shared" ref="G246:AA246" si="141">ROUND(((G247+G248+G250+G249)/1000),5)</f>
        <v>3.0354199999999998</v>
      </c>
      <c r="H246" s="91">
        <f t="shared" si="141"/>
        <v>3.03525</v>
      </c>
      <c r="I246" s="91">
        <f t="shared" si="141"/>
        <v>3.07938</v>
      </c>
      <c r="J246" s="91">
        <f t="shared" si="141"/>
        <v>3.1119699999999999</v>
      </c>
      <c r="K246" s="91">
        <f t="shared" si="141"/>
        <v>3.3214199999999998</v>
      </c>
      <c r="L246" s="91">
        <f t="shared" si="141"/>
        <v>3.5277599999999998</v>
      </c>
      <c r="M246" s="91">
        <f t="shared" si="141"/>
        <v>3.6146400000000001</v>
      </c>
      <c r="N246" s="91">
        <f t="shared" si="141"/>
        <v>3.6561699999999999</v>
      </c>
      <c r="O246" s="91">
        <f t="shared" si="141"/>
        <v>3.67746</v>
      </c>
      <c r="P246" s="91">
        <f t="shared" si="141"/>
        <v>3.68181</v>
      </c>
      <c r="Q246" s="91">
        <f t="shared" si="141"/>
        <v>3.6926600000000001</v>
      </c>
      <c r="R246" s="91">
        <f t="shared" si="141"/>
        <v>3.6777500000000001</v>
      </c>
      <c r="S246" s="91">
        <f t="shared" si="141"/>
        <v>3.6720799999999998</v>
      </c>
      <c r="T246" s="91">
        <f t="shared" si="141"/>
        <v>3.6345399999999999</v>
      </c>
      <c r="U246" s="91">
        <f t="shared" si="141"/>
        <v>3.6779899999999999</v>
      </c>
      <c r="V246" s="91">
        <f t="shared" si="141"/>
        <v>3.8103899999999999</v>
      </c>
      <c r="W246" s="91">
        <f t="shared" si="141"/>
        <v>3.62845</v>
      </c>
      <c r="X246" s="91">
        <f t="shared" si="141"/>
        <v>3.6408299999999998</v>
      </c>
      <c r="Y246" s="91">
        <f t="shared" si="141"/>
        <v>3.6006800000000001</v>
      </c>
      <c r="Z246" s="91">
        <f t="shared" si="141"/>
        <v>3.339</v>
      </c>
      <c r="AA246" s="91">
        <f t="shared" si="141"/>
        <v>3.1306799999999999</v>
      </c>
    </row>
    <row r="247" spans="1:27" ht="12.75" customHeight="1" outlineLevel="1" x14ac:dyDescent="0.2">
      <c r="A247" s="99" t="s">
        <v>475</v>
      </c>
      <c r="B247" s="63" t="s">
        <v>238</v>
      </c>
      <c r="C247" s="43" t="s">
        <v>79</v>
      </c>
      <c r="D247" s="44">
        <v>1300.75</v>
      </c>
      <c r="E247" s="44">
        <v>1265.8499999999999</v>
      </c>
      <c r="F247" s="44">
        <v>1231.3</v>
      </c>
      <c r="G247" s="44">
        <v>1204.8699999999999</v>
      </c>
      <c r="H247" s="44">
        <v>1204.7</v>
      </c>
      <c r="I247" s="44">
        <v>1248.83</v>
      </c>
      <c r="J247" s="44">
        <v>1281.42</v>
      </c>
      <c r="K247" s="44">
        <v>1490.87</v>
      </c>
      <c r="L247" s="44">
        <v>1697.21</v>
      </c>
      <c r="M247" s="44">
        <v>1784.09</v>
      </c>
      <c r="N247" s="44">
        <v>1825.62</v>
      </c>
      <c r="O247" s="44">
        <v>1846.91</v>
      </c>
      <c r="P247" s="44">
        <v>1851.26</v>
      </c>
      <c r="Q247" s="44">
        <v>1862.11</v>
      </c>
      <c r="R247" s="44">
        <v>1847.2</v>
      </c>
      <c r="S247" s="44">
        <v>1841.53</v>
      </c>
      <c r="T247" s="44">
        <v>1803.99</v>
      </c>
      <c r="U247" s="44">
        <v>1847.44</v>
      </c>
      <c r="V247" s="44">
        <v>1979.84</v>
      </c>
      <c r="W247" s="44">
        <v>1797.9</v>
      </c>
      <c r="X247" s="44">
        <v>1810.28</v>
      </c>
      <c r="Y247" s="44">
        <v>1770.13</v>
      </c>
      <c r="Z247" s="44">
        <v>1508.45</v>
      </c>
      <c r="AA247" s="44">
        <v>1300.1300000000001</v>
      </c>
    </row>
    <row r="248" spans="1:27" ht="12.75" customHeight="1" outlineLevel="1" x14ac:dyDescent="0.2">
      <c r="A248" s="99" t="s">
        <v>476</v>
      </c>
      <c r="B248" s="63" t="s">
        <v>90</v>
      </c>
      <c r="C248" s="43" t="s">
        <v>79</v>
      </c>
      <c r="D248" s="44">
        <f>$D$168</f>
        <v>1716.97</v>
      </c>
      <c r="E248" s="44">
        <f>$D$168</f>
        <v>1716.97</v>
      </c>
      <c r="F248" s="44">
        <f t="shared" ref="F248:AA248" si="142">$D$168</f>
        <v>1716.97</v>
      </c>
      <c r="G248" s="44">
        <f t="shared" si="142"/>
        <v>1716.97</v>
      </c>
      <c r="H248" s="44">
        <f t="shared" si="142"/>
        <v>1716.97</v>
      </c>
      <c r="I248" s="44">
        <f t="shared" si="142"/>
        <v>1716.97</v>
      </c>
      <c r="J248" s="44">
        <f t="shared" si="142"/>
        <v>1716.97</v>
      </c>
      <c r="K248" s="44">
        <f t="shared" si="142"/>
        <v>1716.97</v>
      </c>
      <c r="L248" s="44">
        <f t="shared" si="142"/>
        <v>1716.97</v>
      </c>
      <c r="M248" s="44">
        <f t="shared" si="142"/>
        <v>1716.97</v>
      </c>
      <c r="N248" s="44">
        <f t="shared" si="142"/>
        <v>1716.97</v>
      </c>
      <c r="O248" s="44">
        <f t="shared" si="142"/>
        <v>1716.97</v>
      </c>
      <c r="P248" s="44">
        <f t="shared" si="142"/>
        <v>1716.97</v>
      </c>
      <c r="Q248" s="44">
        <f t="shared" si="142"/>
        <v>1716.97</v>
      </c>
      <c r="R248" s="44">
        <f t="shared" si="142"/>
        <v>1716.97</v>
      </c>
      <c r="S248" s="44">
        <f t="shared" si="142"/>
        <v>1716.97</v>
      </c>
      <c r="T248" s="44">
        <f t="shared" si="142"/>
        <v>1716.97</v>
      </c>
      <c r="U248" s="44">
        <f t="shared" si="142"/>
        <v>1716.97</v>
      </c>
      <c r="V248" s="44">
        <f t="shared" si="142"/>
        <v>1716.97</v>
      </c>
      <c r="W248" s="44">
        <f t="shared" si="142"/>
        <v>1716.97</v>
      </c>
      <c r="X248" s="44">
        <f t="shared" si="142"/>
        <v>1716.97</v>
      </c>
      <c r="Y248" s="44">
        <f t="shared" si="142"/>
        <v>1716.97</v>
      </c>
      <c r="Z248" s="44">
        <f t="shared" si="142"/>
        <v>1716.97</v>
      </c>
      <c r="AA248" s="44">
        <f t="shared" si="142"/>
        <v>1716.97</v>
      </c>
    </row>
    <row r="249" spans="1:27" ht="12.75" customHeight="1" outlineLevel="1" x14ac:dyDescent="0.2">
      <c r="A249" s="99" t="s">
        <v>477</v>
      </c>
      <c r="B249" s="63" t="s">
        <v>83</v>
      </c>
      <c r="C249" s="43" t="s">
        <v>79</v>
      </c>
      <c r="D249" s="44">
        <v>3.35</v>
      </c>
      <c r="E249" s="44">
        <v>3.35</v>
      </c>
      <c r="F249" s="44">
        <v>3.35</v>
      </c>
      <c r="G249" s="44">
        <v>3.35</v>
      </c>
      <c r="H249" s="44">
        <v>3.35</v>
      </c>
      <c r="I249" s="44">
        <v>3.35</v>
      </c>
      <c r="J249" s="44">
        <v>3.35</v>
      </c>
      <c r="K249" s="44">
        <v>3.35</v>
      </c>
      <c r="L249" s="44">
        <v>3.35</v>
      </c>
      <c r="M249" s="44">
        <v>3.35</v>
      </c>
      <c r="N249" s="44">
        <v>3.35</v>
      </c>
      <c r="O249" s="44">
        <v>3.35</v>
      </c>
      <c r="P249" s="44">
        <v>3.35</v>
      </c>
      <c r="Q249" s="44">
        <v>3.35</v>
      </c>
      <c r="R249" s="44">
        <v>3.35</v>
      </c>
      <c r="S249" s="44">
        <v>3.35</v>
      </c>
      <c r="T249" s="44">
        <v>3.35</v>
      </c>
      <c r="U249" s="44">
        <v>3.35</v>
      </c>
      <c r="V249" s="44">
        <v>3.35</v>
      </c>
      <c r="W249" s="44">
        <v>3.35</v>
      </c>
      <c r="X249" s="44">
        <v>3.35</v>
      </c>
      <c r="Y249" s="44">
        <v>3.35</v>
      </c>
      <c r="Z249" s="44">
        <v>3.35</v>
      </c>
      <c r="AA249" s="44">
        <v>3.35</v>
      </c>
    </row>
    <row r="250" spans="1:27" ht="12.75" customHeight="1" outlineLevel="1" x14ac:dyDescent="0.2">
      <c r="A250" s="99" t="s">
        <v>478</v>
      </c>
      <c r="B250" s="63" t="s">
        <v>81</v>
      </c>
      <c r="C250" s="43" t="s">
        <v>79</v>
      </c>
      <c r="D250" s="44">
        <f>$D$11</f>
        <v>110.23</v>
      </c>
      <c r="E250" s="44">
        <f t="shared" ref="E250:AA250" si="143">$D$11</f>
        <v>110.23</v>
      </c>
      <c r="F250" s="44">
        <f t="shared" si="143"/>
        <v>110.23</v>
      </c>
      <c r="G250" s="44">
        <f t="shared" si="143"/>
        <v>110.23</v>
      </c>
      <c r="H250" s="44">
        <f t="shared" si="143"/>
        <v>110.23</v>
      </c>
      <c r="I250" s="44">
        <f t="shared" si="143"/>
        <v>110.23</v>
      </c>
      <c r="J250" s="44">
        <f t="shared" si="143"/>
        <v>110.23</v>
      </c>
      <c r="K250" s="44">
        <f t="shared" si="143"/>
        <v>110.23</v>
      </c>
      <c r="L250" s="44">
        <f t="shared" si="143"/>
        <v>110.23</v>
      </c>
      <c r="M250" s="44">
        <f t="shared" si="143"/>
        <v>110.23</v>
      </c>
      <c r="N250" s="44">
        <f t="shared" si="143"/>
        <v>110.23</v>
      </c>
      <c r="O250" s="44">
        <f t="shared" si="143"/>
        <v>110.23</v>
      </c>
      <c r="P250" s="44">
        <f t="shared" si="143"/>
        <v>110.23</v>
      </c>
      <c r="Q250" s="44">
        <f t="shared" si="143"/>
        <v>110.23</v>
      </c>
      <c r="R250" s="44">
        <f t="shared" si="143"/>
        <v>110.23</v>
      </c>
      <c r="S250" s="44">
        <f t="shared" si="143"/>
        <v>110.23</v>
      </c>
      <c r="T250" s="44">
        <f t="shared" si="143"/>
        <v>110.23</v>
      </c>
      <c r="U250" s="44">
        <f t="shared" si="143"/>
        <v>110.23</v>
      </c>
      <c r="V250" s="44">
        <f t="shared" si="143"/>
        <v>110.23</v>
      </c>
      <c r="W250" s="44">
        <f t="shared" si="143"/>
        <v>110.23</v>
      </c>
      <c r="X250" s="44">
        <f t="shared" si="143"/>
        <v>110.23</v>
      </c>
      <c r="Y250" s="44">
        <f t="shared" si="143"/>
        <v>110.23</v>
      </c>
      <c r="Z250" s="44">
        <f t="shared" si="143"/>
        <v>110.23</v>
      </c>
      <c r="AA250" s="44">
        <f t="shared" si="143"/>
        <v>110.23</v>
      </c>
    </row>
    <row r="251" spans="1:27" ht="12.75" customHeight="1" x14ac:dyDescent="0.2">
      <c r="A251" s="98" t="s">
        <v>479</v>
      </c>
      <c r="B251" s="28" t="str">
        <f>"18"&amp;"."&amp;$B$662&amp;"."&amp;$B$663</f>
        <v>18.12.2023</v>
      </c>
      <c r="C251" s="90" t="s">
        <v>76</v>
      </c>
      <c r="D251" s="91">
        <f>ROUND(((D252+D253+D255+D254)/1000),5)</f>
        <v>3.0724100000000001</v>
      </c>
      <c r="E251" s="91">
        <f>ROUND(((E252+E253+E255+E254)/1000),5)</f>
        <v>2.97912</v>
      </c>
      <c r="F251" s="91">
        <f>ROUND(((F252+F253+F255+F254)/1000),5)</f>
        <v>2.9134899999999999</v>
      </c>
      <c r="G251" s="91">
        <f t="shared" ref="G251:AA251" si="144">ROUND(((G252+G253+G255+G254)/1000),5)</f>
        <v>2.9117700000000002</v>
      </c>
      <c r="H251" s="91">
        <f t="shared" si="144"/>
        <v>2.9417399999999998</v>
      </c>
      <c r="I251" s="91">
        <f t="shared" si="144"/>
        <v>3.0756899999999998</v>
      </c>
      <c r="J251" s="91">
        <f t="shared" si="144"/>
        <v>3.3033600000000001</v>
      </c>
      <c r="K251" s="91">
        <f t="shared" si="144"/>
        <v>3.5884499999999999</v>
      </c>
      <c r="L251" s="91">
        <f t="shared" si="144"/>
        <v>3.80023</v>
      </c>
      <c r="M251" s="91">
        <f t="shared" si="144"/>
        <v>3.8414799999999998</v>
      </c>
      <c r="N251" s="91">
        <f t="shared" si="144"/>
        <v>3.8320799999999999</v>
      </c>
      <c r="O251" s="91">
        <f t="shared" si="144"/>
        <v>3.9047000000000001</v>
      </c>
      <c r="P251" s="91">
        <f t="shared" si="144"/>
        <v>3.89032</v>
      </c>
      <c r="Q251" s="91">
        <f t="shared" si="144"/>
        <v>3.9075500000000001</v>
      </c>
      <c r="R251" s="91">
        <f t="shared" si="144"/>
        <v>3.89975</v>
      </c>
      <c r="S251" s="91">
        <f t="shared" si="144"/>
        <v>3.8875999999999999</v>
      </c>
      <c r="T251" s="91">
        <f t="shared" si="144"/>
        <v>4.0653199999999998</v>
      </c>
      <c r="U251" s="91">
        <f t="shared" si="144"/>
        <v>4.09023</v>
      </c>
      <c r="V251" s="91">
        <f t="shared" si="144"/>
        <v>4.0077600000000002</v>
      </c>
      <c r="W251" s="91">
        <f t="shared" si="144"/>
        <v>3.8401100000000001</v>
      </c>
      <c r="X251" s="91">
        <f t="shared" si="144"/>
        <v>3.74133</v>
      </c>
      <c r="Y251" s="91">
        <f t="shared" si="144"/>
        <v>3.59341</v>
      </c>
      <c r="Z251" s="91">
        <f t="shared" si="144"/>
        <v>3.3294000000000001</v>
      </c>
      <c r="AA251" s="91">
        <f t="shared" si="144"/>
        <v>3.0993200000000001</v>
      </c>
    </row>
    <row r="252" spans="1:27" ht="12.75" customHeight="1" outlineLevel="1" x14ac:dyDescent="0.2">
      <c r="A252" s="99" t="s">
        <v>480</v>
      </c>
      <c r="B252" s="63" t="s">
        <v>238</v>
      </c>
      <c r="C252" s="43" t="s">
        <v>79</v>
      </c>
      <c r="D252" s="44">
        <v>1241.8599999999999</v>
      </c>
      <c r="E252" s="44">
        <v>1148.57</v>
      </c>
      <c r="F252" s="44">
        <v>1082.94</v>
      </c>
      <c r="G252" s="44">
        <v>1081.22</v>
      </c>
      <c r="H252" s="44">
        <v>1111.19</v>
      </c>
      <c r="I252" s="44">
        <v>1245.1400000000001</v>
      </c>
      <c r="J252" s="44">
        <v>1472.81</v>
      </c>
      <c r="K252" s="44">
        <v>1757.9</v>
      </c>
      <c r="L252" s="44">
        <v>1969.68</v>
      </c>
      <c r="M252" s="44">
        <v>2010.93</v>
      </c>
      <c r="N252" s="44">
        <v>2001.53</v>
      </c>
      <c r="O252" s="44">
        <v>2074.15</v>
      </c>
      <c r="P252" s="44">
        <v>2059.77</v>
      </c>
      <c r="Q252" s="44">
        <v>2077</v>
      </c>
      <c r="R252" s="44">
        <v>2069.1999999999998</v>
      </c>
      <c r="S252" s="44">
        <v>2057.0500000000002</v>
      </c>
      <c r="T252" s="44">
        <v>2234.77</v>
      </c>
      <c r="U252" s="44">
        <v>2259.6799999999998</v>
      </c>
      <c r="V252" s="44">
        <v>2177.21</v>
      </c>
      <c r="W252" s="44">
        <v>2009.56</v>
      </c>
      <c r="X252" s="44">
        <v>1910.78</v>
      </c>
      <c r="Y252" s="44">
        <v>1762.86</v>
      </c>
      <c r="Z252" s="44">
        <v>1498.85</v>
      </c>
      <c r="AA252" s="44">
        <v>1268.77</v>
      </c>
    </row>
    <row r="253" spans="1:27" ht="12.75" customHeight="1" outlineLevel="1" x14ac:dyDescent="0.2">
      <c r="A253" s="99" t="s">
        <v>481</v>
      </c>
      <c r="B253" s="63" t="s">
        <v>90</v>
      </c>
      <c r="C253" s="43" t="s">
        <v>79</v>
      </c>
      <c r="D253" s="44">
        <f>$D$168</f>
        <v>1716.97</v>
      </c>
      <c r="E253" s="44">
        <f>$D$168</f>
        <v>1716.97</v>
      </c>
      <c r="F253" s="44">
        <f t="shared" ref="F253:AA253" si="145">$D$168</f>
        <v>1716.97</v>
      </c>
      <c r="G253" s="44">
        <f t="shared" si="145"/>
        <v>1716.97</v>
      </c>
      <c r="H253" s="44">
        <f t="shared" si="145"/>
        <v>1716.97</v>
      </c>
      <c r="I253" s="44">
        <f t="shared" si="145"/>
        <v>1716.97</v>
      </c>
      <c r="J253" s="44">
        <f t="shared" si="145"/>
        <v>1716.97</v>
      </c>
      <c r="K253" s="44">
        <f t="shared" si="145"/>
        <v>1716.97</v>
      </c>
      <c r="L253" s="44">
        <f t="shared" si="145"/>
        <v>1716.97</v>
      </c>
      <c r="M253" s="44">
        <f t="shared" si="145"/>
        <v>1716.97</v>
      </c>
      <c r="N253" s="44">
        <f t="shared" si="145"/>
        <v>1716.97</v>
      </c>
      <c r="O253" s="44">
        <f t="shared" si="145"/>
        <v>1716.97</v>
      </c>
      <c r="P253" s="44">
        <f t="shared" si="145"/>
        <v>1716.97</v>
      </c>
      <c r="Q253" s="44">
        <f t="shared" si="145"/>
        <v>1716.97</v>
      </c>
      <c r="R253" s="44">
        <f t="shared" si="145"/>
        <v>1716.97</v>
      </c>
      <c r="S253" s="44">
        <f t="shared" si="145"/>
        <v>1716.97</v>
      </c>
      <c r="T253" s="44">
        <f t="shared" si="145"/>
        <v>1716.97</v>
      </c>
      <c r="U253" s="44">
        <f t="shared" si="145"/>
        <v>1716.97</v>
      </c>
      <c r="V253" s="44">
        <f t="shared" si="145"/>
        <v>1716.97</v>
      </c>
      <c r="W253" s="44">
        <f t="shared" si="145"/>
        <v>1716.97</v>
      </c>
      <c r="X253" s="44">
        <f t="shared" si="145"/>
        <v>1716.97</v>
      </c>
      <c r="Y253" s="44">
        <f t="shared" si="145"/>
        <v>1716.97</v>
      </c>
      <c r="Z253" s="44">
        <f t="shared" si="145"/>
        <v>1716.97</v>
      </c>
      <c r="AA253" s="44">
        <f t="shared" si="145"/>
        <v>1716.97</v>
      </c>
    </row>
    <row r="254" spans="1:27" ht="12.75" customHeight="1" outlineLevel="1" x14ac:dyDescent="0.2">
      <c r="A254" s="99" t="s">
        <v>482</v>
      </c>
      <c r="B254" s="63" t="s">
        <v>83</v>
      </c>
      <c r="C254" s="43" t="s">
        <v>79</v>
      </c>
      <c r="D254" s="44">
        <v>3.35</v>
      </c>
      <c r="E254" s="44">
        <v>3.35</v>
      </c>
      <c r="F254" s="44">
        <v>3.35</v>
      </c>
      <c r="G254" s="44">
        <v>3.35</v>
      </c>
      <c r="H254" s="44">
        <v>3.35</v>
      </c>
      <c r="I254" s="44">
        <v>3.35</v>
      </c>
      <c r="J254" s="44">
        <v>3.35</v>
      </c>
      <c r="K254" s="44">
        <v>3.35</v>
      </c>
      <c r="L254" s="44">
        <v>3.35</v>
      </c>
      <c r="M254" s="44">
        <v>3.35</v>
      </c>
      <c r="N254" s="44">
        <v>3.35</v>
      </c>
      <c r="O254" s="44">
        <v>3.35</v>
      </c>
      <c r="P254" s="44">
        <v>3.35</v>
      </c>
      <c r="Q254" s="44">
        <v>3.35</v>
      </c>
      <c r="R254" s="44">
        <v>3.35</v>
      </c>
      <c r="S254" s="44">
        <v>3.35</v>
      </c>
      <c r="T254" s="44">
        <v>3.35</v>
      </c>
      <c r="U254" s="44">
        <v>3.35</v>
      </c>
      <c r="V254" s="44">
        <v>3.35</v>
      </c>
      <c r="W254" s="44">
        <v>3.35</v>
      </c>
      <c r="X254" s="44">
        <v>3.35</v>
      </c>
      <c r="Y254" s="44">
        <v>3.35</v>
      </c>
      <c r="Z254" s="44">
        <v>3.35</v>
      </c>
      <c r="AA254" s="44">
        <v>3.35</v>
      </c>
    </row>
    <row r="255" spans="1:27" ht="12.75" customHeight="1" outlineLevel="1" x14ac:dyDescent="0.2">
      <c r="A255" s="99" t="s">
        <v>483</v>
      </c>
      <c r="B255" s="63" t="s">
        <v>81</v>
      </c>
      <c r="C255" s="43" t="s">
        <v>79</v>
      </c>
      <c r="D255" s="44">
        <f>$D$11</f>
        <v>110.23</v>
      </c>
      <c r="E255" s="44">
        <f t="shared" ref="E255:AA255" si="146">$D$11</f>
        <v>110.23</v>
      </c>
      <c r="F255" s="44">
        <f t="shared" si="146"/>
        <v>110.23</v>
      </c>
      <c r="G255" s="44">
        <f t="shared" si="146"/>
        <v>110.23</v>
      </c>
      <c r="H255" s="44">
        <f t="shared" si="146"/>
        <v>110.23</v>
      </c>
      <c r="I255" s="44">
        <f t="shared" si="146"/>
        <v>110.23</v>
      </c>
      <c r="J255" s="44">
        <f t="shared" si="146"/>
        <v>110.23</v>
      </c>
      <c r="K255" s="44">
        <f t="shared" si="146"/>
        <v>110.23</v>
      </c>
      <c r="L255" s="44">
        <f t="shared" si="146"/>
        <v>110.23</v>
      </c>
      <c r="M255" s="44">
        <f t="shared" si="146"/>
        <v>110.23</v>
      </c>
      <c r="N255" s="44">
        <f t="shared" si="146"/>
        <v>110.23</v>
      </c>
      <c r="O255" s="44">
        <f t="shared" si="146"/>
        <v>110.23</v>
      </c>
      <c r="P255" s="44">
        <f t="shared" si="146"/>
        <v>110.23</v>
      </c>
      <c r="Q255" s="44">
        <f t="shared" si="146"/>
        <v>110.23</v>
      </c>
      <c r="R255" s="44">
        <f t="shared" si="146"/>
        <v>110.23</v>
      </c>
      <c r="S255" s="44">
        <f t="shared" si="146"/>
        <v>110.23</v>
      </c>
      <c r="T255" s="44">
        <f t="shared" si="146"/>
        <v>110.23</v>
      </c>
      <c r="U255" s="44">
        <f t="shared" si="146"/>
        <v>110.23</v>
      </c>
      <c r="V255" s="44">
        <f t="shared" si="146"/>
        <v>110.23</v>
      </c>
      <c r="W255" s="44">
        <f t="shared" si="146"/>
        <v>110.23</v>
      </c>
      <c r="X255" s="44">
        <f t="shared" si="146"/>
        <v>110.23</v>
      </c>
      <c r="Y255" s="44">
        <f t="shared" si="146"/>
        <v>110.23</v>
      </c>
      <c r="Z255" s="44">
        <f t="shared" si="146"/>
        <v>110.23</v>
      </c>
      <c r="AA255" s="44">
        <f t="shared" si="146"/>
        <v>110.23</v>
      </c>
    </row>
    <row r="256" spans="1:27" ht="12.75" customHeight="1" x14ac:dyDescent="0.2">
      <c r="A256" s="98" t="s">
        <v>484</v>
      </c>
      <c r="B256" s="28" t="str">
        <f>"19"&amp;"."&amp;$B$662&amp;"."&amp;$B$663</f>
        <v>19.12.2023</v>
      </c>
      <c r="C256" s="90" t="s">
        <v>76</v>
      </c>
      <c r="D256" s="91">
        <f>ROUND(((D257+D258+D260+D259)/1000),5)</f>
        <v>3.0470000000000002</v>
      </c>
      <c r="E256" s="91">
        <f>ROUND(((E257+E258+E260+E259)/1000),5)</f>
        <v>2.9697300000000002</v>
      </c>
      <c r="F256" s="91">
        <f>ROUND(((F257+F258+F260+F259)/1000),5)</f>
        <v>2.9424700000000001</v>
      </c>
      <c r="G256" s="91">
        <f t="shared" ref="G256:AA256" si="147">ROUND(((G257+G258+G260+G259)/1000),5)</f>
        <v>2.9421900000000001</v>
      </c>
      <c r="H256" s="91">
        <f t="shared" si="147"/>
        <v>2.95059</v>
      </c>
      <c r="I256" s="91">
        <f t="shared" si="147"/>
        <v>3.0937800000000002</v>
      </c>
      <c r="J256" s="91">
        <f t="shared" si="147"/>
        <v>3.31704</v>
      </c>
      <c r="K256" s="91">
        <f t="shared" si="147"/>
        <v>3.5316100000000001</v>
      </c>
      <c r="L256" s="91">
        <f t="shared" si="147"/>
        <v>3.7582599999999999</v>
      </c>
      <c r="M256" s="91">
        <f t="shared" si="147"/>
        <v>3.8034599999999998</v>
      </c>
      <c r="N256" s="91">
        <f t="shared" si="147"/>
        <v>3.84219</v>
      </c>
      <c r="O256" s="91">
        <f t="shared" si="147"/>
        <v>3.86761</v>
      </c>
      <c r="P256" s="91">
        <f t="shared" si="147"/>
        <v>3.85575</v>
      </c>
      <c r="Q256" s="91">
        <f t="shared" si="147"/>
        <v>3.8707699999999998</v>
      </c>
      <c r="R256" s="91">
        <f t="shared" si="147"/>
        <v>3.8700399999999999</v>
      </c>
      <c r="S256" s="91">
        <f t="shared" si="147"/>
        <v>3.8375900000000001</v>
      </c>
      <c r="T256" s="91">
        <f t="shared" si="147"/>
        <v>3.9492099999999999</v>
      </c>
      <c r="U256" s="91">
        <f t="shared" si="147"/>
        <v>3.8661300000000001</v>
      </c>
      <c r="V256" s="91">
        <f t="shared" si="147"/>
        <v>3.8371400000000002</v>
      </c>
      <c r="W256" s="91">
        <f t="shared" si="147"/>
        <v>3.8317399999999999</v>
      </c>
      <c r="X256" s="91">
        <f t="shared" si="147"/>
        <v>3.7284000000000002</v>
      </c>
      <c r="Y256" s="91">
        <f t="shared" si="147"/>
        <v>3.5603699999999998</v>
      </c>
      <c r="Z256" s="91">
        <f t="shared" si="147"/>
        <v>3.3247</v>
      </c>
      <c r="AA256" s="91">
        <f t="shared" si="147"/>
        <v>3.0880700000000001</v>
      </c>
    </row>
    <row r="257" spans="1:27" ht="12.75" customHeight="1" outlineLevel="1" x14ac:dyDescent="0.2">
      <c r="A257" s="99" t="s">
        <v>485</v>
      </c>
      <c r="B257" s="63" t="s">
        <v>238</v>
      </c>
      <c r="C257" s="43" t="s">
        <v>79</v>
      </c>
      <c r="D257" s="44">
        <v>1216.45</v>
      </c>
      <c r="E257" s="44">
        <v>1139.18</v>
      </c>
      <c r="F257" s="44">
        <v>1111.92</v>
      </c>
      <c r="G257" s="44">
        <v>1111.6400000000001</v>
      </c>
      <c r="H257" s="44">
        <v>1120.04</v>
      </c>
      <c r="I257" s="44">
        <v>1263.23</v>
      </c>
      <c r="J257" s="44">
        <v>1486.49</v>
      </c>
      <c r="K257" s="44">
        <v>1701.06</v>
      </c>
      <c r="L257" s="44">
        <v>1927.71</v>
      </c>
      <c r="M257" s="44">
        <v>1972.91</v>
      </c>
      <c r="N257" s="44">
        <v>2011.64</v>
      </c>
      <c r="O257" s="44">
        <v>2037.06</v>
      </c>
      <c r="P257" s="44">
        <v>2025.2</v>
      </c>
      <c r="Q257" s="44">
        <v>2040.22</v>
      </c>
      <c r="R257" s="44">
        <v>2039.49</v>
      </c>
      <c r="S257" s="44">
        <v>2007.04</v>
      </c>
      <c r="T257" s="44">
        <v>2118.66</v>
      </c>
      <c r="U257" s="44">
        <v>2035.58</v>
      </c>
      <c r="V257" s="44">
        <v>2006.59</v>
      </c>
      <c r="W257" s="44">
        <v>2001.19</v>
      </c>
      <c r="X257" s="44">
        <v>1897.85</v>
      </c>
      <c r="Y257" s="44">
        <v>1729.82</v>
      </c>
      <c r="Z257" s="44">
        <v>1494.15</v>
      </c>
      <c r="AA257" s="44">
        <v>1257.52</v>
      </c>
    </row>
    <row r="258" spans="1:27" ht="12.75" customHeight="1" outlineLevel="1" x14ac:dyDescent="0.2">
      <c r="A258" s="99" t="s">
        <v>486</v>
      </c>
      <c r="B258" s="63" t="s">
        <v>90</v>
      </c>
      <c r="C258" s="43" t="s">
        <v>79</v>
      </c>
      <c r="D258" s="44">
        <f>$D$168</f>
        <v>1716.97</v>
      </c>
      <c r="E258" s="44">
        <f>$D$168</f>
        <v>1716.97</v>
      </c>
      <c r="F258" s="44">
        <f t="shared" ref="F258:AA258" si="148">$D$168</f>
        <v>1716.97</v>
      </c>
      <c r="G258" s="44">
        <f t="shared" si="148"/>
        <v>1716.97</v>
      </c>
      <c r="H258" s="44">
        <f t="shared" si="148"/>
        <v>1716.97</v>
      </c>
      <c r="I258" s="44">
        <f t="shared" si="148"/>
        <v>1716.97</v>
      </c>
      <c r="J258" s="44">
        <f t="shared" si="148"/>
        <v>1716.97</v>
      </c>
      <c r="K258" s="44">
        <f t="shared" si="148"/>
        <v>1716.97</v>
      </c>
      <c r="L258" s="44">
        <f t="shared" si="148"/>
        <v>1716.97</v>
      </c>
      <c r="M258" s="44">
        <f t="shared" si="148"/>
        <v>1716.97</v>
      </c>
      <c r="N258" s="44">
        <f t="shared" si="148"/>
        <v>1716.97</v>
      </c>
      <c r="O258" s="44">
        <f t="shared" si="148"/>
        <v>1716.97</v>
      </c>
      <c r="P258" s="44">
        <f t="shared" si="148"/>
        <v>1716.97</v>
      </c>
      <c r="Q258" s="44">
        <f t="shared" si="148"/>
        <v>1716.97</v>
      </c>
      <c r="R258" s="44">
        <f t="shared" si="148"/>
        <v>1716.97</v>
      </c>
      <c r="S258" s="44">
        <f t="shared" si="148"/>
        <v>1716.97</v>
      </c>
      <c r="T258" s="44">
        <f t="shared" si="148"/>
        <v>1716.97</v>
      </c>
      <c r="U258" s="44">
        <f t="shared" si="148"/>
        <v>1716.97</v>
      </c>
      <c r="V258" s="44">
        <f t="shared" si="148"/>
        <v>1716.97</v>
      </c>
      <c r="W258" s="44">
        <f t="shared" si="148"/>
        <v>1716.97</v>
      </c>
      <c r="X258" s="44">
        <f t="shared" si="148"/>
        <v>1716.97</v>
      </c>
      <c r="Y258" s="44">
        <f t="shared" si="148"/>
        <v>1716.97</v>
      </c>
      <c r="Z258" s="44">
        <f t="shared" si="148"/>
        <v>1716.97</v>
      </c>
      <c r="AA258" s="44">
        <f t="shared" si="148"/>
        <v>1716.97</v>
      </c>
    </row>
    <row r="259" spans="1:27" ht="12.75" customHeight="1" outlineLevel="1" x14ac:dyDescent="0.2">
      <c r="A259" s="99" t="s">
        <v>487</v>
      </c>
      <c r="B259" s="63" t="s">
        <v>83</v>
      </c>
      <c r="C259" s="43" t="s">
        <v>79</v>
      </c>
      <c r="D259" s="44">
        <v>3.35</v>
      </c>
      <c r="E259" s="44">
        <v>3.35</v>
      </c>
      <c r="F259" s="44">
        <v>3.35</v>
      </c>
      <c r="G259" s="44">
        <v>3.35</v>
      </c>
      <c r="H259" s="44">
        <v>3.35</v>
      </c>
      <c r="I259" s="44">
        <v>3.35</v>
      </c>
      <c r="J259" s="44">
        <v>3.35</v>
      </c>
      <c r="K259" s="44">
        <v>3.35</v>
      </c>
      <c r="L259" s="44">
        <v>3.35</v>
      </c>
      <c r="M259" s="44">
        <v>3.35</v>
      </c>
      <c r="N259" s="44">
        <v>3.35</v>
      </c>
      <c r="O259" s="44">
        <v>3.35</v>
      </c>
      <c r="P259" s="44">
        <v>3.35</v>
      </c>
      <c r="Q259" s="44">
        <v>3.35</v>
      </c>
      <c r="R259" s="44">
        <v>3.35</v>
      </c>
      <c r="S259" s="44">
        <v>3.35</v>
      </c>
      <c r="T259" s="44">
        <v>3.35</v>
      </c>
      <c r="U259" s="44">
        <v>3.35</v>
      </c>
      <c r="V259" s="44">
        <v>3.35</v>
      </c>
      <c r="W259" s="44">
        <v>3.35</v>
      </c>
      <c r="X259" s="44">
        <v>3.35</v>
      </c>
      <c r="Y259" s="44">
        <v>3.35</v>
      </c>
      <c r="Z259" s="44">
        <v>3.35</v>
      </c>
      <c r="AA259" s="44">
        <v>3.35</v>
      </c>
    </row>
    <row r="260" spans="1:27" ht="12.75" customHeight="1" outlineLevel="1" x14ac:dyDescent="0.2">
      <c r="A260" s="99" t="s">
        <v>488</v>
      </c>
      <c r="B260" s="63" t="s">
        <v>81</v>
      </c>
      <c r="C260" s="43" t="s">
        <v>79</v>
      </c>
      <c r="D260" s="44">
        <f>$D$11</f>
        <v>110.23</v>
      </c>
      <c r="E260" s="44">
        <f t="shared" ref="E260:AA260" si="149">$D$11</f>
        <v>110.23</v>
      </c>
      <c r="F260" s="44">
        <f t="shared" si="149"/>
        <v>110.23</v>
      </c>
      <c r="G260" s="44">
        <f t="shared" si="149"/>
        <v>110.23</v>
      </c>
      <c r="H260" s="44">
        <f t="shared" si="149"/>
        <v>110.23</v>
      </c>
      <c r="I260" s="44">
        <f t="shared" si="149"/>
        <v>110.23</v>
      </c>
      <c r="J260" s="44">
        <f t="shared" si="149"/>
        <v>110.23</v>
      </c>
      <c r="K260" s="44">
        <f t="shared" si="149"/>
        <v>110.23</v>
      </c>
      <c r="L260" s="44">
        <f t="shared" si="149"/>
        <v>110.23</v>
      </c>
      <c r="M260" s="44">
        <f t="shared" si="149"/>
        <v>110.23</v>
      </c>
      <c r="N260" s="44">
        <f t="shared" si="149"/>
        <v>110.23</v>
      </c>
      <c r="O260" s="44">
        <f t="shared" si="149"/>
        <v>110.23</v>
      </c>
      <c r="P260" s="44">
        <f t="shared" si="149"/>
        <v>110.23</v>
      </c>
      <c r="Q260" s="44">
        <f t="shared" si="149"/>
        <v>110.23</v>
      </c>
      <c r="R260" s="44">
        <f t="shared" si="149"/>
        <v>110.23</v>
      </c>
      <c r="S260" s="44">
        <f t="shared" si="149"/>
        <v>110.23</v>
      </c>
      <c r="T260" s="44">
        <f t="shared" si="149"/>
        <v>110.23</v>
      </c>
      <c r="U260" s="44">
        <f t="shared" si="149"/>
        <v>110.23</v>
      </c>
      <c r="V260" s="44">
        <f t="shared" si="149"/>
        <v>110.23</v>
      </c>
      <c r="W260" s="44">
        <f t="shared" si="149"/>
        <v>110.23</v>
      </c>
      <c r="X260" s="44">
        <f t="shared" si="149"/>
        <v>110.23</v>
      </c>
      <c r="Y260" s="44">
        <f t="shared" si="149"/>
        <v>110.23</v>
      </c>
      <c r="Z260" s="44">
        <f t="shared" si="149"/>
        <v>110.23</v>
      </c>
      <c r="AA260" s="44">
        <f t="shared" si="149"/>
        <v>110.23</v>
      </c>
    </row>
    <row r="261" spans="1:27" ht="12.75" customHeight="1" x14ac:dyDescent="0.2">
      <c r="A261" s="98" t="s">
        <v>489</v>
      </c>
      <c r="B261" s="28" t="str">
        <f>"20"&amp;"."&amp;$B$662&amp;"."&amp;$B$663</f>
        <v>20.12.2023</v>
      </c>
      <c r="C261" s="90" t="s">
        <v>76</v>
      </c>
      <c r="D261" s="91">
        <f>ROUND(((D262+D263+D265+D264)/1000),5)</f>
        <v>3.0980400000000001</v>
      </c>
      <c r="E261" s="91">
        <f>ROUND(((E262+E263+E265+E264)/1000),5)</f>
        <v>3.0498799999999999</v>
      </c>
      <c r="F261" s="91">
        <f>ROUND(((F262+F263+F265+F264)/1000),5)</f>
        <v>2.99152</v>
      </c>
      <c r="G261" s="91">
        <f t="shared" ref="G261:AA261" si="150">ROUND(((G262+G263+G265+G264)/1000),5)</f>
        <v>2.9855999999999998</v>
      </c>
      <c r="H261" s="91">
        <f t="shared" si="150"/>
        <v>3.0623200000000002</v>
      </c>
      <c r="I261" s="91">
        <f t="shared" si="150"/>
        <v>3.1096300000000001</v>
      </c>
      <c r="J261" s="91">
        <f t="shared" si="150"/>
        <v>3.3274499999999998</v>
      </c>
      <c r="K261" s="91">
        <f t="shared" si="150"/>
        <v>3.5190899999999998</v>
      </c>
      <c r="L261" s="91">
        <f t="shared" si="150"/>
        <v>3.7900100000000001</v>
      </c>
      <c r="M261" s="91">
        <f t="shared" si="150"/>
        <v>3.8126199999999999</v>
      </c>
      <c r="N261" s="91">
        <f t="shared" si="150"/>
        <v>3.8142</v>
      </c>
      <c r="O261" s="91">
        <f t="shared" si="150"/>
        <v>3.9135499999999999</v>
      </c>
      <c r="P261" s="91">
        <f t="shared" si="150"/>
        <v>3.8575699999999999</v>
      </c>
      <c r="Q261" s="91">
        <f t="shared" si="150"/>
        <v>3.8770699999999998</v>
      </c>
      <c r="R261" s="91">
        <f t="shared" si="150"/>
        <v>3.8571200000000001</v>
      </c>
      <c r="S261" s="91">
        <f t="shared" si="150"/>
        <v>3.80789</v>
      </c>
      <c r="T261" s="91">
        <f t="shared" si="150"/>
        <v>3.75204</v>
      </c>
      <c r="U261" s="91">
        <f t="shared" si="150"/>
        <v>3.7554099999999999</v>
      </c>
      <c r="V261" s="91">
        <f t="shared" si="150"/>
        <v>3.8056399999999999</v>
      </c>
      <c r="W261" s="91">
        <f t="shared" si="150"/>
        <v>3.8062399999999998</v>
      </c>
      <c r="X261" s="91">
        <f t="shared" si="150"/>
        <v>3.62737</v>
      </c>
      <c r="Y261" s="91">
        <f t="shared" si="150"/>
        <v>3.4858099999999999</v>
      </c>
      <c r="Z261" s="91">
        <f t="shared" si="150"/>
        <v>3.3320599999999998</v>
      </c>
      <c r="AA261" s="91">
        <f t="shared" si="150"/>
        <v>3.0971600000000001</v>
      </c>
    </row>
    <row r="262" spans="1:27" ht="12.75" customHeight="1" outlineLevel="1" x14ac:dyDescent="0.2">
      <c r="A262" s="99" t="s">
        <v>490</v>
      </c>
      <c r="B262" s="63" t="s">
        <v>238</v>
      </c>
      <c r="C262" s="43" t="s">
        <v>79</v>
      </c>
      <c r="D262" s="44">
        <v>1267.49</v>
      </c>
      <c r="E262" s="44">
        <v>1219.33</v>
      </c>
      <c r="F262" s="44">
        <v>1160.97</v>
      </c>
      <c r="G262" s="44">
        <v>1155.05</v>
      </c>
      <c r="H262" s="44">
        <v>1231.77</v>
      </c>
      <c r="I262" s="44">
        <v>1279.08</v>
      </c>
      <c r="J262" s="44">
        <v>1496.9</v>
      </c>
      <c r="K262" s="44">
        <v>1688.54</v>
      </c>
      <c r="L262" s="44">
        <v>1959.46</v>
      </c>
      <c r="M262" s="44">
        <v>1982.07</v>
      </c>
      <c r="N262" s="44">
        <v>1983.65</v>
      </c>
      <c r="O262" s="44">
        <v>2083</v>
      </c>
      <c r="P262" s="44">
        <v>2027.02</v>
      </c>
      <c r="Q262" s="44">
        <v>2046.52</v>
      </c>
      <c r="R262" s="44">
        <v>2026.57</v>
      </c>
      <c r="S262" s="44">
        <v>1977.34</v>
      </c>
      <c r="T262" s="44">
        <v>1921.49</v>
      </c>
      <c r="U262" s="44">
        <v>1924.86</v>
      </c>
      <c r="V262" s="44">
        <v>1975.09</v>
      </c>
      <c r="W262" s="44">
        <v>1975.69</v>
      </c>
      <c r="X262" s="44">
        <v>1796.82</v>
      </c>
      <c r="Y262" s="44">
        <v>1655.26</v>
      </c>
      <c r="Z262" s="44">
        <v>1501.51</v>
      </c>
      <c r="AA262" s="44">
        <v>1266.6099999999999</v>
      </c>
    </row>
    <row r="263" spans="1:27" ht="12.75" customHeight="1" outlineLevel="1" x14ac:dyDescent="0.2">
      <c r="A263" s="99" t="s">
        <v>491</v>
      </c>
      <c r="B263" s="63" t="s">
        <v>90</v>
      </c>
      <c r="C263" s="43" t="s">
        <v>79</v>
      </c>
      <c r="D263" s="44">
        <f>$D$168</f>
        <v>1716.97</v>
      </c>
      <c r="E263" s="44">
        <f>$D$168</f>
        <v>1716.97</v>
      </c>
      <c r="F263" s="44">
        <f t="shared" ref="F263:AA263" si="151">$D$168</f>
        <v>1716.97</v>
      </c>
      <c r="G263" s="44">
        <f t="shared" si="151"/>
        <v>1716.97</v>
      </c>
      <c r="H263" s="44">
        <f t="shared" si="151"/>
        <v>1716.97</v>
      </c>
      <c r="I263" s="44">
        <f t="shared" si="151"/>
        <v>1716.97</v>
      </c>
      <c r="J263" s="44">
        <f t="shared" si="151"/>
        <v>1716.97</v>
      </c>
      <c r="K263" s="44">
        <f t="shared" si="151"/>
        <v>1716.97</v>
      </c>
      <c r="L263" s="44">
        <f t="shared" si="151"/>
        <v>1716.97</v>
      </c>
      <c r="M263" s="44">
        <f t="shared" si="151"/>
        <v>1716.97</v>
      </c>
      <c r="N263" s="44">
        <f t="shared" si="151"/>
        <v>1716.97</v>
      </c>
      <c r="O263" s="44">
        <f t="shared" si="151"/>
        <v>1716.97</v>
      </c>
      <c r="P263" s="44">
        <f t="shared" si="151"/>
        <v>1716.97</v>
      </c>
      <c r="Q263" s="44">
        <f t="shared" si="151"/>
        <v>1716.97</v>
      </c>
      <c r="R263" s="44">
        <f t="shared" si="151"/>
        <v>1716.97</v>
      </c>
      <c r="S263" s="44">
        <f t="shared" si="151"/>
        <v>1716.97</v>
      </c>
      <c r="T263" s="44">
        <f t="shared" si="151"/>
        <v>1716.97</v>
      </c>
      <c r="U263" s="44">
        <f t="shared" si="151"/>
        <v>1716.97</v>
      </c>
      <c r="V263" s="44">
        <f t="shared" si="151"/>
        <v>1716.97</v>
      </c>
      <c r="W263" s="44">
        <f t="shared" si="151"/>
        <v>1716.97</v>
      </c>
      <c r="X263" s="44">
        <f t="shared" si="151"/>
        <v>1716.97</v>
      </c>
      <c r="Y263" s="44">
        <f t="shared" si="151"/>
        <v>1716.97</v>
      </c>
      <c r="Z263" s="44">
        <f t="shared" si="151"/>
        <v>1716.97</v>
      </c>
      <c r="AA263" s="44">
        <f t="shared" si="151"/>
        <v>1716.97</v>
      </c>
    </row>
    <row r="264" spans="1:27" ht="12.75" customHeight="1" outlineLevel="1" x14ac:dyDescent="0.2">
      <c r="A264" s="99" t="s">
        <v>492</v>
      </c>
      <c r="B264" s="63" t="s">
        <v>83</v>
      </c>
      <c r="C264" s="43" t="s">
        <v>79</v>
      </c>
      <c r="D264" s="44">
        <v>3.35</v>
      </c>
      <c r="E264" s="44">
        <v>3.35</v>
      </c>
      <c r="F264" s="44">
        <v>3.35</v>
      </c>
      <c r="G264" s="44">
        <v>3.35</v>
      </c>
      <c r="H264" s="44">
        <v>3.35</v>
      </c>
      <c r="I264" s="44">
        <v>3.35</v>
      </c>
      <c r="J264" s="44">
        <v>3.35</v>
      </c>
      <c r="K264" s="44">
        <v>3.35</v>
      </c>
      <c r="L264" s="44">
        <v>3.35</v>
      </c>
      <c r="M264" s="44">
        <v>3.35</v>
      </c>
      <c r="N264" s="44">
        <v>3.35</v>
      </c>
      <c r="O264" s="44">
        <v>3.35</v>
      </c>
      <c r="P264" s="44">
        <v>3.35</v>
      </c>
      <c r="Q264" s="44">
        <v>3.35</v>
      </c>
      <c r="R264" s="44">
        <v>3.35</v>
      </c>
      <c r="S264" s="44">
        <v>3.35</v>
      </c>
      <c r="T264" s="44">
        <v>3.35</v>
      </c>
      <c r="U264" s="44">
        <v>3.35</v>
      </c>
      <c r="V264" s="44">
        <v>3.35</v>
      </c>
      <c r="W264" s="44">
        <v>3.35</v>
      </c>
      <c r="X264" s="44">
        <v>3.35</v>
      </c>
      <c r="Y264" s="44">
        <v>3.35</v>
      </c>
      <c r="Z264" s="44">
        <v>3.35</v>
      </c>
      <c r="AA264" s="44">
        <v>3.35</v>
      </c>
    </row>
    <row r="265" spans="1:27" ht="12.75" customHeight="1" outlineLevel="1" x14ac:dyDescent="0.2">
      <c r="A265" s="99" t="s">
        <v>493</v>
      </c>
      <c r="B265" s="63" t="s">
        <v>81</v>
      </c>
      <c r="C265" s="43" t="s">
        <v>79</v>
      </c>
      <c r="D265" s="44">
        <f>$D$11</f>
        <v>110.23</v>
      </c>
      <c r="E265" s="44">
        <f t="shared" ref="E265:AA265" si="152">$D$11</f>
        <v>110.23</v>
      </c>
      <c r="F265" s="44">
        <f t="shared" si="152"/>
        <v>110.23</v>
      </c>
      <c r="G265" s="44">
        <f t="shared" si="152"/>
        <v>110.23</v>
      </c>
      <c r="H265" s="44">
        <f t="shared" si="152"/>
        <v>110.23</v>
      </c>
      <c r="I265" s="44">
        <f t="shared" si="152"/>
        <v>110.23</v>
      </c>
      <c r="J265" s="44">
        <f t="shared" si="152"/>
        <v>110.23</v>
      </c>
      <c r="K265" s="44">
        <f t="shared" si="152"/>
        <v>110.23</v>
      </c>
      <c r="L265" s="44">
        <f t="shared" si="152"/>
        <v>110.23</v>
      </c>
      <c r="M265" s="44">
        <f t="shared" si="152"/>
        <v>110.23</v>
      </c>
      <c r="N265" s="44">
        <f t="shared" si="152"/>
        <v>110.23</v>
      </c>
      <c r="O265" s="44">
        <f t="shared" si="152"/>
        <v>110.23</v>
      </c>
      <c r="P265" s="44">
        <f t="shared" si="152"/>
        <v>110.23</v>
      </c>
      <c r="Q265" s="44">
        <f t="shared" si="152"/>
        <v>110.23</v>
      </c>
      <c r="R265" s="44">
        <f t="shared" si="152"/>
        <v>110.23</v>
      </c>
      <c r="S265" s="44">
        <f t="shared" si="152"/>
        <v>110.23</v>
      </c>
      <c r="T265" s="44">
        <f t="shared" si="152"/>
        <v>110.23</v>
      </c>
      <c r="U265" s="44">
        <f t="shared" si="152"/>
        <v>110.23</v>
      </c>
      <c r="V265" s="44">
        <f t="shared" si="152"/>
        <v>110.23</v>
      </c>
      <c r="W265" s="44">
        <f t="shared" si="152"/>
        <v>110.23</v>
      </c>
      <c r="X265" s="44">
        <f t="shared" si="152"/>
        <v>110.23</v>
      </c>
      <c r="Y265" s="44">
        <f t="shared" si="152"/>
        <v>110.23</v>
      </c>
      <c r="Z265" s="44">
        <f t="shared" si="152"/>
        <v>110.23</v>
      </c>
      <c r="AA265" s="44">
        <f t="shared" si="152"/>
        <v>110.23</v>
      </c>
    </row>
    <row r="266" spans="1:27" ht="12.75" customHeight="1" x14ac:dyDescent="0.2">
      <c r="A266" s="98" t="s">
        <v>494</v>
      </c>
      <c r="B266" s="28" t="str">
        <f>"21"&amp;"."&amp;$B$662&amp;"."&amp;$B$663</f>
        <v>21.12.2023</v>
      </c>
      <c r="C266" s="90" t="s">
        <v>76</v>
      </c>
      <c r="D266" s="91">
        <f>ROUND(((D267+D268+D270+D269)/1000),5)</f>
        <v>3.0969000000000002</v>
      </c>
      <c r="E266" s="91">
        <f>ROUND(((E267+E268+E270+E269)/1000),5)</f>
        <v>3.0483199999999999</v>
      </c>
      <c r="F266" s="91">
        <f>ROUND(((F267+F268+F270+F269)/1000),5)</f>
        <v>3.0327199999999999</v>
      </c>
      <c r="G266" s="91">
        <f t="shared" ref="G266:AA266" si="153">ROUND(((G267+G268+G270+G269)/1000),5)</f>
        <v>3.0413000000000001</v>
      </c>
      <c r="H266" s="91">
        <f t="shared" si="153"/>
        <v>3.0861399999999999</v>
      </c>
      <c r="I266" s="91">
        <f t="shared" si="153"/>
        <v>3.1762999999999999</v>
      </c>
      <c r="J266" s="91">
        <f t="shared" si="153"/>
        <v>3.32395</v>
      </c>
      <c r="K266" s="91">
        <f t="shared" si="153"/>
        <v>3.63591</v>
      </c>
      <c r="L266" s="91">
        <f t="shared" si="153"/>
        <v>3.79419</v>
      </c>
      <c r="M266" s="91">
        <f t="shared" si="153"/>
        <v>3.7896999999999998</v>
      </c>
      <c r="N266" s="91">
        <f t="shared" si="153"/>
        <v>3.81236</v>
      </c>
      <c r="O266" s="91">
        <f t="shared" si="153"/>
        <v>3.89906</v>
      </c>
      <c r="P266" s="91">
        <f t="shared" si="153"/>
        <v>3.8664399999999999</v>
      </c>
      <c r="Q266" s="91">
        <f t="shared" si="153"/>
        <v>3.9009399999999999</v>
      </c>
      <c r="R266" s="91">
        <f t="shared" si="153"/>
        <v>3.8858999999999999</v>
      </c>
      <c r="S266" s="91">
        <f t="shared" si="153"/>
        <v>3.84118</v>
      </c>
      <c r="T266" s="91">
        <f t="shared" si="153"/>
        <v>3.85548</v>
      </c>
      <c r="U266" s="91">
        <f t="shared" si="153"/>
        <v>3.8439899999999998</v>
      </c>
      <c r="V266" s="91">
        <f t="shared" si="153"/>
        <v>3.8343699999999998</v>
      </c>
      <c r="W266" s="91">
        <f t="shared" si="153"/>
        <v>3.8391299999999999</v>
      </c>
      <c r="X266" s="91">
        <f t="shared" si="153"/>
        <v>3.7392599999999998</v>
      </c>
      <c r="Y266" s="91">
        <f t="shared" si="153"/>
        <v>3.5470700000000002</v>
      </c>
      <c r="Z266" s="91">
        <f t="shared" si="153"/>
        <v>3.35765</v>
      </c>
      <c r="AA266" s="91">
        <f t="shared" si="153"/>
        <v>3.1297999999999999</v>
      </c>
    </row>
    <row r="267" spans="1:27" ht="12.75" customHeight="1" outlineLevel="1" x14ac:dyDescent="0.2">
      <c r="A267" s="99" t="s">
        <v>495</v>
      </c>
      <c r="B267" s="63" t="s">
        <v>238</v>
      </c>
      <c r="C267" s="43" t="s">
        <v>79</v>
      </c>
      <c r="D267" s="44">
        <v>1266.3499999999999</v>
      </c>
      <c r="E267" s="44">
        <v>1217.77</v>
      </c>
      <c r="F267" s="44">
        <v>1202.17</v>
      </c>
      <c r="G267" s="44">
        <v>1210.75</v>
      </c>
      <c r="H267" s="44">
        <v>1255.5899999999999</v>
      </c>
      <c r="I267" s="44">
        <v>1345.75</v>
      </c>
      <c r="J267" s="44">
        <v>1493.4</v>
      </c>
      <c r="K267" s="44">
        <v>1805.36</v>
      </c>
      <c r="L267" s="44">
        <v>1963.64</v>
      </c>
      <c r="M267" s="44">
        <v>1959.15</v>
      </c>
      <c r="N267" s="44">
        <v>1981.81</v>
      </c>
      <c r="O267" s="44">
        <v>2068.5100000000002</v>
      </c>
      <c r="P267" s="44">
        <v>2035.89</v>
      </c>
      <c r="Q267" s="44">
        <v>2070.39</v>
      </c>
      <c r="R267" s="44">
        <v>2055.35</v>
      </c>
      <c r="S267" s="44">
        <v>2010.63</v>
      </c>
      <c r="T267" s="44">
        <v>2024.93</v>
      </c>
      <c r="U267" s="44">
        <v>2013.44</v>
      </c>
      <c r="V267" s="44">
        <v>2003.82</v>
      </c>
      <c r="W267" s="44">
        <v>2008.58</v>
      </c>
      <c r="X267" s="44">
        <v>1908.71</v>
      </c>
      <c r="Y267" s="44">
        <v>1716.52</v>
      </c>
      <c r="Z267" s="44">
        <v>1527.1</v>
      </c>
      <c r="AA267" s="44">
        <v>1299.25</v>
      </c>
    </row>
    <row r="268" spans="1:27" ht="12.75" customHeight="1" outlineLevel="1" x14ac:dyDescent="0.2">
      <c r="A268" s="99" t="s">
        <v>496</v>
      </c>
      <c r="B268" s="63" t="s">
        <v>90</v>
      </c>
      <c r="C268" s="43" t="s">
        <v>79</v>
      </c>
      <c r="D268" s="44">
        <f>$D$168</f>
        <v>1716.97</v>
      </c>
      <c r="E268" s="44">
        <f>$D$168</f>
        <v>1716.97</v>
      </c>
      <c r="F268" s="44">
        <f t="shared" ref="F268:AA268" si="154">$D$168</f>
        <v>1716.97</v>
      </c>
      <c r="G268" s="44">
        <f t="shared" si="154"/>
        <v>1716.97</v>
      </c>
      <c r="H268" s="44">
        <f t="shared" si="154"/>
        <v>1716.97</v>
      </c>
      <c r="I268" s="44">
        <f t="shared" si="154"/>
        <v>1716.97</v>
      </c>
      <c r="J268" s="44">
        <f t="shared" si="154"/>
        <v>1716.97</v>
      </c>
      <c r="K268" s="44">
        <f t="shared" si="154"/>
        <v>1716.97</v>
      </c>
      <c r="L268" s="44">
        <f t="shared" si="154"/>
        <v>1716.97</v>
      </c>
      <c r="M268" s="44">
        <f t="shared" si="154"/>
        <v>1716.97</v>
      </c>
      <c r="N268" s="44">
        <f t="shared" si="154"/>
        <v>1716.97</v>
      </c>
      <c r="O268" s="44">
        <f t="shared" si="154"/>
        <v>1716.97</v>
      </c>
      <c r="P268" s="44">
        <f t="shared" si="154"/>
        <v>1716.97</v>
      </c>
      <c r="Q268" s="44">
        <f t="shared" si="154"/>
        <v>1716.97</v>
      </c>
      <c r="R268" s="44">
        <f t="shared" si="154"/>
        <v>1716.97</v>
      </c>
      <c r="S268" s="44">
        <f t="shared" si="154"/>
        <v>1716.97</v>
      </c>
      <c r="T268" s="44">
        <f t="shared" si="154"/>
        <v>1716.97</v>
      </c>
      <c r="U268" s="44">
        <f t="shared" si="154"/>
        <v>1716.97</v>
      </c>
      <c r="V268" s="44">
        <f t="shared" si="154"/>
        <v>1716.97</v>
      </c>
      <c r="W268" s="44">
        <f t="shared" si="154"/>
        <v>1716.97</v>
      </c>
      <c r="X268" s="44">
        <f t="shared" si="154"/>
        <v>1716.97</v>
      </c>
      <c r="Y268" s="44">
        <f t="shared" si="154"/>
        <v>1716.97</v>
      </c>
      <c r="Z268" s="44">
        <f t="shared" si="154"/>
        <v>1716.97</v>
      </c>
      <c r="AA268" s="44">
        <f t="shared" si="154"/>
        <v>1716.97</v>
      </c>
    </row>
    <row r="269" spans="1:27" ht="12.75" customHeight="1" outlineLevel="1" x14ac:dyDescent="0.2">
      <c r="A269" s="99" t="s">
        <v>497</v>
      </c>
      <c r="B269" s="63" t="s">
        <v>83</v>
      </c>
      <c r="C269" s="43" t="s">
        <v>79</v>
      </c>
      <c r="D269" s="44">
        <v>3.35</v>
      </c>
      <c r="E269" s="44">
        <v>3.35</v>
      </c>
      <c r="F269" s="44">
        <v>3.35</v>
      </c>
      <c r="G269" s="44">
        <v>3.35</v>
      </c>
      <c r="H269" s="44">
        <v>3.35</v>
      </c>
      <c r="I269" s="44">
        <v>3.35</v>
      </c>
      <c r="J269" s="44">
        <v>3.35</v>
      </c>
      <c r="K269" s="44">
        <v>3.35</v>
      </c>
      <c r="L269" s="44">
        <v>3.35</v>
      </c>
      <c r="M269" s="44">
        <v>3.35</v>
      </c>
      <c r="N269" s="44">
        <v>3.35</v>
      </c>
      <c r="O269" s="44">
        <v>3.35</v>
      </c>
      <c r="P269" s="44">
        <v>3.35</v>
      </c>
      <c r="Q269" s="44">
        <v>3.35</v>
      </c>
      <c r="R269" s="44">
        <v>3.35</v>
      </c>
      <c r="S269" s="44">
        <v>3.35</v>
      </c>
      <c r="T269" s="44">
        <v>3.35</v>
      </c>
      <c r="U269" s="44">
        <v>3.35</v>
      </c>
      <c r="V269" s="44">
        <v>3.35</v>
      </c>
      <c r="W269" s="44">
        <v>3.35</v>
      </c>
      <c r="X269" s="44">
        <v>3.35</v>
      </c>
      <c r="Y269" s="44">
        <v>3.35</v>
      </c>
      <c r="Z269" s="44">
        <v>3.35</v>
      </c>
      <c r="AA269" s="44">
        <v>3.35</v>
      </c>
    </row>
    <row r="270" spans="1:27" ht="12.75" customHeight="1" outlineLevel="1" x14ac:dyDescent="0.2">
      <c r="A270" s="99" t="s">
        <v>498</v>
      </c>
      <c r="B270" s="63" t="s">
        <v>81</v>
      </c>
      <c r="C270" s="43" t="s">
        <v>79</v>
      </c>
      <c r="D270" s="44">
        <f>$D$11</f>
        <v>110.23</v>
      </c>
      <c r="E270" s="44">
        <f t="shared" ref="E270:AA270" si="155">$D$11</f>
        <v>110.23</v>
      </c>
      <c r="F270" s="44">
        <f t="shared" si="155"/>
        <v>110.23</v>
      </c>
      <c r="G270" s="44">
        <f t="shared" si="155"/>
        <v>110.23</v>
      </c>
      <c r="H270" s="44">
        <f t="shared" si="155"/>
        <v>110.23</v>
      </c>
      <c r="I270" s="44">
        <f t="shared" si="155"/>
        <v>110.23</v>
      </c>
      <c r="J270" s="44">
        <f t="shared" si="155"/>
        <v>110.23</v>
      </c>
      <c r="K270" s="44">
        <f t="shared" si="155"/>
        <v>110.23</v>
      </c>
      <c r="L270" s="44">
        <f t="shared" si="155"/>
        <v>110.23</v>
      </c>
      <c r="M270" s="44">
        <f t="shared" si="155"/>
        <v>110.23</v>
      </c>
      <c r="N270" s="44">
        <f t="shared" si="155"/>
        <v>110.23</v>
      </c>
      <c r="O270" s="44">
        <f t="shared" si="155"/>
        <v>110.23</v>
      </c>
      <c r="P270" s="44">
        <f t="shared" si="155"/>
        <v>110.23</v>
      </c>
      <c r="Q270" s="44">
        <f t="shared" si="155"/>
        <v>110.23</v>
      </c>
      <c r="R270" s="44">
        <f t="shared" si="155"/>
        <v>110.23</v>
      </c>
      <c r="S270" s="44">
        <f t="shared" si="155"/>
        <v>110.23</v>
      </c>
      <c r="T270" s="44">
        <f t="shared" si="155"/>
        <v>110.23</v>
      </c>
      <c r="U270" s="44">
        <f t="shared" si="155"/>
        <v>110.23</v>
      </c>
      <c r="V270" s="44">
        <f t="shared" si="155"/>
        <v>110.23</v>
      </c>
      <c r="W270" s="44">
        <f t="shared" si="155"/>
        <v>110.23</v>
      </c>
      <c r="X270" s="44">
        <f t="shared" si="155"/>
        <v>110.23</v>
      </c>
      <c r="Y270" s="44">
        <f t="shared" si="155"/>
        <v>110.23</v>
      </c>
      <c r="Z270" s="44">
        <f t="shared" si="155"/>
        <v>110.23</v>
      </c>
      <c r="AA270" s="44">
        <f t="shared" si="155"/>
        <v>110.23</v>
      </c>
    </row>
    <row r="271" spans="1:27" ht="12.75" customHeight="1" x14ac:dyDescent="0.2">
      <c r="A271" s="98" t="s">
        <v>499</v>
      </c>
      <c r="B271" s="28" t="str">
        <f>"22"&amp;"."&amp;$B$662&amp;"."&amp;$B$663</f>
        <v>22.12.2023</v>
      </c>
      <c r="C271" s="90" t="s">
        <v>76</v>
      </c>
      <c r="D271" s="91">
        <f>ROUND(((D272+D273+D275+D274)/1000),5)</f>
        <v>3.0981200000000002</v>
      </c>
      <c r="E271" s="91">
        <f>ROUND(((E272+E273+E275+E274)/1000),5)</f>
        <v>3.0391400000000002</v>
      </c>
      <c r="F271" s="91">
        <f>ROUND(((F272+F273+F275+F274)/1000),5)</f>
        <v>2.9994100000000001</v>
      </c>
      <c r="G271" s="91">
        <f t="shared" ref="G271:AA271" si="156">ROUND(((G272+G273+G275+G274)/1000),5)</f>
        <v>3.0347</v>
      </c>
      <c r="H271" s="91">
        <f t="shared" si="156"/>
        <v>3.0703299999999998</v>
      </c>
      <c r="I271" s="91">
        <f t="shared" si="156"/>
        <v>3.14317</v>
      </c>
      <c r="J271" s="91">
        <f t="shared" si="156"/>
        <v>3.3325999999999998</v>
      </c>
      <c r="K271" s="91">
        <f t="shared" si="156"/>
        <v>3.6996799999999999</v>
      </c>
      <c r="L271" s="91">
        <f t="shared" si="156"/>
        <v>3.8404799999999999</v>
      </c>
      <c r="M271" s="91">
        <f t="shared" si="156"/>
        <v>3.9158400000000002</v>
      </c>
      <c r="N271" s="91">
        <f t="shared" si="156"/>
        <v>3.9320599999999999</v>
      </c>
      <c r="O271" s="91">
        <f t="shared" si="156"/>
        <v>3.9563899999999999</v>
      </c>
      <c r="P271" s="91">
        <f t="shared" si="156"/>
        <v>3.9394900000000002</v>
      </c>
      <c r="Q271" s="91">
        <f t="shared" si="156"/>
        <v>3.9567100000000002</v>
      </c>
      <c r="R271" s="91">
        <f t="shared" si="156"/>
        <v>3.94977</v>
      </c>
      <c r="S271" s="91">
        <f t="shared" si="156"/>
        <v>3.9132500000000001</v>
      </c>
      <c r="T271" s="91">
        <f t="shared" si="156"/>
        <v>3.9264999999999999</v>
      </c>
      <c r="U271" s="91">
        <f t="shared" si="156"/>
        <v>3.9419900000000001</v>
      </c>
      <c r="V271" s="91">
        <f t="shared" si="156"/>
        <v>3.9212500000000001</v>
      </c>
      <c r="W271" s="91">
        <f t="shared" si="156"/>
        <v>3.9188100000000001</v>
      </c>
      <c r="X271" s="91">
        <f t="shared" si="156"/>
        <v>3.8138399999999999</v>
      </c>
      <c r="Y271" s="91">
        <f t="shared" si="156"/>
        <v>3.73543</v>
      </c>
      <c r="Z271" s="91">
        <f t="shared" si="156"/>
        <v>3.4596300000000002</v>
      </c>
      <c r="AA271" s="91">
        <f t="shared" si="156"/>
        <v>3.1933500000000001</v>
      </c>
    </row>
    <row r="272" spans="1:27" ht="12.75" customHeight="1" outlineLevel="1" x14ac:dyDescent="0.2">
      <c r="A272" s="99" t="s">
        <v>500</v>
      </c>
      <c r="B272" s="63" t="s">
        <v>238</v>
      </c>
      <c r="C272" s="43" t="s">
        <v>79</v>
      </c>
      <c r="D272" s="44">
        <v>1267.57</v>
      </c>
      <c r="E272" s="44">
        <v>1208.5899999999999</v>
      </c>
      <c r="F272" s="44">
        <v>1168.8599999999999</v>
      </c>
      <c r="G272" s="44">
        <v>1204.1500000000001</v>
      </c>
      <c r="H272" s="44">
        <v>1239.78</v>
      </c>
      <c r="I272" s="44">
        <v>1312.62</v>
      </c>
      <c r="J272" s="44">
        <v>1502.05</v>
      </c>
      <c r="K272" s="44">
        <v>1869.13</v>
      </c>
      <c r="L272" s="44">
        <v>2009.93</v>
      </c>
      <c r="M272" s="44">
        <v>2085.29</v>
      </c>
      <c r="N272" s="44">
        <v>2101.5100000000002</v>
      </c>
      <c r="O272" s="44">
        <v>2125.84</v>
      </c>
      <c r="P272" s="44">
        <v>2108.94</v>
      </c>
      <c r="Q272" s="44">
        <v>2126.16</v>
      </c>
      <c r="R272" s="44">
        <v>2119.2199999999998</v>
      </c>
      <c r="S272" s="44">
        <v>2082.6999999999998</v>
      </c>
      <c r="T272" s="44">
        <v>2095.9499999999998</v>
      </c>
      <c r="U272" s="44">
        <v>2111.44</v>
      </c>
      <c r="V272" s="44">
        <v>2090.6999999999998</v>
      </c>
      <c r="W272" s="44">
        <v>2088.2600000000002</v>
      </c>
      <c r="X272" s="44">
        <v>1983.29</v>
      </c>
      <c r="Y272" s="44">
        <v>1904.88</v>
      </c>
      <c r="Z272" s="44">
        <v>1629.08</v>
      </c>
      <c r="AA272" s="44">
        <v>1362.8</v>
      </c>
    </row>
    <row r="273" spans="1:27" ht="12.75" customHeight="1" outlineLevel="1" x14ac:dyDescent="0.2">
      <c r="A273" s="99" t="s">
        <v>501</v>
      </c>
      <c r="B273" s="63" t="s">
        <v>90</v>
      </c>
      <c r="C273" s="43" t="s">
        <v>79</v>
      </c>
      <c r="D273" s="44">
        <f>$D$168</f>
        <v>1716.97</v>
      </c>
      <c r="E273" s="44">
        <f>$D$168</f>
        <v>1716.97</v>
      </c>
      <c r="F273" s="44">
        <f t="shared" ref="F273:AA273" si="157">$D$168</f>
        <v>1716.97</v>
      </c>
      <c r="G273" s="44">
        <f t="shared" si="157"/>
        <v>1716.97</v>
      </c>
      <c r="H273" s="44">
        <f t="shared" si="157"/>
        <v>1716.97</v>
      </c>
      <c r="I273" s="44">
        <f t="shared" si="157"/>
        <v>1716.97</v>
      </c>
      <c r="J273" s="44">
        <f t="shared" si="157"/>
        <v>1716.97</v>
      </c>
      <c r="K273" s="44">
        <f t="shared" si="157"/>
        <v>1716.97</v>
      </c>
      <c r="L273" s="44">
        <f t="shared" si="157"/>
        <v>1716.97</v>
      </c>
      <c r="M273" s="44">
        <f t="shared" si="157"/>
        <v>1716.97</v>
      </c>
      <c r="N273" s="44">
        <f t="shared" si="157"/>
        <v>1716.97</v>
      </c>
      <c r="O273" s="44">
        <f t="shared" si="157"/>
        <v>1716.97</v>
      </c>
      <c r="P273" s="44">
        <f t="shared" si="157"/>
        <v>1716.97</v>
      </c>
      <c r="Q273" s="44">
        <f t="shared" si="157"/>
        <v>1716.97</v>
      </c>
      <c r="R273" s="44">
        <f t="shared" si="157"/>
        <v>1716.97</v>
      </c>
      <c r="S273" s="44">
        <f t="shared" si="157"/>
        <v>1716.97</v>
      </c>
      <c r="T273" s="44">
        <f t="shared" si="157"/>
        <v>1716.97</v>
      </c>
      <c r="U273" s="44">
        <f t="shared" si="157"/>
        <v>1716.97</v>
      </c>
      <c r="V273" s="44">
        <f t="shared" si="157"/>
        <v>1716.97</v>
      </c>
      <c r="W273" s="44">
        <f t="shared" si="157"/>
        <v>1716.97</v>
      </c>
      <c r="X273" s="44">
        <f t="shared" si="157"/>
        <v>1716.97</v>
      </c>
      <c r="Y273" s="44">
        <f t="shared" si="157"/>
        <v>1716.97</v>
      </c>
      <c r="Z273" s="44">
        <f t="shared" si="157"/>
        <v>1716.97</v>
      </c>
      <c r="AA273" s="44">
        <f t="shared" si="157"/>
        <v>1716.97</v>
      </c>
    </row>
    <row r="274" spans="1:27" ht="12.75" customHeight="1" outlineLevel="1" x14ac:dyDescent="0.2">
      <c r="A274" s="99" t="s">
        <v>502</v>
      </c>
      <c r="B274" s="63" t="s">
        <v>83</v>
      </c>
      <c r="C274" s="43" t="s">
        <v>79</v>
      </c>
      <c r="D274" s="44">
        <v>3.35</v>
      </c>
      <c r="E274" s="44">
        <v>3.35</v>
      </c>
      <c r="F274" s="44">
        <v>3.35</v>
      </c>
      <c r="G274" s="44">
        <v>3.35</v>
      </c>
      <c r="H274" s="44">
        <v>3.35</v>
      </c>
      <c r="I274" s="44">
        <v>3.35</v>
      </c>
      <c r="J274" s="44">
        <v>3.35</v>
      </c>
      <c r="K274" s="44">
        <v>3.35</v>
      </c>
      <c r="L274" s="44">
        <v>3.35</v>
      </c>
      <c r="M274" s="44">
        <v>3.35</v>
      </c>
      <c r="N274" s="44">
        <v>3.35</v>
      </c>
      <c r="O274" s="44">
        <v>3.35</v>
      </c>
      <c r="P274" s="44">
        <v>3.35</v>
      </c>
      <c r="Q274" s="44">
        <v>3.35</v>
      </c>
      <c r="R274" s="44">
        <v>3.35</v>
      </c>
      <c r="S274" s="44">
        <v>3.35</v>
      </c>
      <c r="T274" s="44">
        <v>3.35</v>
      </c>
      <c r="U274" s="44">
        <v>3.35</v>
      </c>
      <c r="V274" s="44">
        <v>3.35</v>
      </c>
      <c r="W274" s="44">
        <v>3.35</v>
      </c>
      <c r="X274" s="44">
        <v>3.35</v>
      </c>
      <c r="Y274" s="44">
        <v>3.35</v>
      </c>
      <c r="Z274" s="44">
        <v>3.35</v>
      </c>
      <c r="AA274" s="44">
        <v>3.35</v>
      </c>
    </row>
    <row r="275" spans="1:27" ht="12.75" customHeight="1" outlineLevel="1" x14ac:dyDescent="0.2">
      <c r="A275" s="99" t="s">
        <v>503</v>
      </c>
      <c r="B275" s="63" t="s">
        <v>81</v>
      </c>
      <c r="C275" s="43" t="s">
        <v>79</v>
      </c>
      <c r="D275" s="44">
        <f>$D$11</f>
        <v>110.23</v>
      </c>
      <c r="E275" s="44">
        <f t="shared" ref="E275:AA275" si="158">$D$11</f>
        <v>110.23</v>
      </c>
      <c r="F275" s="44">
        <f t="shared" si="158"/>
        <v>110.23</v>
      </c>
      <c r="G275" s="44">
        <f t="shared" si="158"/>
        <v>110.23</v>
      </c>
      <c r="H275" s="44">
        <f t="shared" si="158"/>
        <v>110.23</v>
      </c>
      <c r="I275" s="44">
        <f t="shared" si="158"/>
        <v>110.23</v>
      </c>
      <c r="J275" s="44">
        <f t="shared" si="158"/>
        <v>110.23</v>
      </c>
      <c r="K275" s="44">
        <f t="shared" si="158"/>
        <v>110.23</v>
      </c>
      <c r="L275" s="44">
        <f t="shared" si="158"/>
        <v>110.23</v>
      </c>
      <c r="M275" s="44">
        <f t="shared" si="158"/>
        <v>110.23</v>
      </c>
      <c r="N275" s="44">
        <f t="shared" si="158"/>
        <v>110.23</v>
      </c>
      <c r="O275" s="44">
        <f t="shared" si="158"/>
        <v>110.23</v>
      </c>
      <c r="P275" s="44">
        <f t="shared" si="158"/>
        <v>110.23</v>
      </c>
      <c r="Q275" s="44">
        <f t="shared" si="158"/>
        <v>110.23</v>
      </c>
      <c r="R275" s="44">
        <f t="shared" si="158"/>
        <v>110.23</v>
      </c>
      <c r="S275" s="44">
        <f t="shared" si="158"/>
        <v>110.23</v>
      </c>
      <c r="T275" s="44">
        <f t="shared" si="158"/>
        <v>110.23</v>
      </c>
      <c r="U275" s="44">
        <f t="shared" si="158"/>
        <v>110.23</v>
      </c>
      <c r="V275" s="44">
        <f t="shared" si="158"/>
        <v>110.23</v>
      </c>
      <c r="W275" s="44">
        <f t="shared" si="158"/>
        <v>110.23</v>
      </c>
      <c r="X275" s="44">
        <f t="shared" si="158"/>
        <v>110.23</v>
      </c>
      <c r="Y275" s="44">
        <f t="shared" si="158"/>
        <v>110.23</v>
      </c>
      <c r="Z275" s="44">
        <f t="shared" si="158"/>
        <v>110.23</v>
      </c>
      <c r="AA275" s="44">
        <f t="shared" si="158"/>
        <v>110.23</v>
      </c>
    </row>
    <row r="276" spans="1:27" ht="12.75" customHeight="1" x14ac:dyDescent="0.2">
      <c r="A276" s="98" t="s">
        <v>504</v>
      </c>
      <c r="B276" s="28" t="str">
        <f>"23"&amp;"."&amp;$B$662&amp;"."&amp;$B$663</f>
        <v>23.12.2023</v>
      </c>
      <c r="C276" s="90" t="s">
        <v>76</v>
      </c>
      <c r="D276" s="91">
        <f>ROUND(((D277+D278+D280+D279)/1000),5)</f>
        <v>3.1573199999999999</v>
      </c>
      <c r="E276" s="91">
        <f>ROUND(((E277+E278+E280+E279)/1000),5)</f>
        <v>3.0830199999999999</v>
      </c>
      <c r="F276" s="91">
        <f>ROUND(((F277+F278+F280+F279)/1000),5)</f>
        <v>3.05192</v>
      </c>
      <c r="G276" s="91">
        <f t="shared" ref="G276:AA276" si="159">ROUND(((G277+G278+G280+G279)/1000),5)</f>
        <v>3.0384500000000001</v>
      </c>
      <c r="H276" s="91">
        <f t="shared" si="159"/>
        <v>3.0439799999999999</v>
      </c>
      <c r="I276" s="91">
        <f t="shared" si="159"/>
        <v>3.0724100000000001</v>
      </c>
      <c r="J276" s="91">
        <f t="shared" si="159"/>
        <v>3.10771</v>
      </c>
      <c r="K276" s="91">
        <f t="shared" si="159"/>
        <v>3.30314</v>
      </c>
      <c r="L276" s="91">
        <f t="shared" si="159"/>
        <v>3.6545200000000002</v>
      </c>
      <c r="M276" s="91">
        <f t="shared" si="159"/>
        <v>3.7920099999999999</v>
      </c>
      <c r="N276" s="91">
        <f t="shared" si="159"/>
        <v>3.8441100000000001</v>
      </c>
      <c r="O276" s="91">
        <f t="shared" si="159"/>
        <v>3.8593799999999998</v>
      </c>
      <c r="P276" s="91">
        <f t="shared" si="159"/>
        <v>3.8527399999999998</v>
      </c>
      <c r="Q276" s="91">
        <f t="shared" si="159"/>
        <v>3.8523800000000001</v>
      </c>
      <c r="R276" s="91">
        <f t="shared" si="159"/>
        <v>3.8382299999999998</v>
      </c>
      <c r="S276" s="91">
        <f t="shared" si="159"/>
        <v>3.8264100000000001</v>
      </c>
      <c r="T276" s="91">
        <f t="shared" si="159"/>
        <v>3.8571200000000001</v>
      </c>
      <c r="U276" s="91">
        <f t="shared" si="159"/>
        <v>3.8746900000000002</v>
      </c>
      <c r="V276" s="91">
        <f t="shared" si="159"/>
        <v>3.8364400000000001</v>
      </c>
      <c r="W276" s="91">
        <f t="shared" si="159"/>
        <v>3.77658</v>
      </c>
      <c r="X276" s="91">
        <f t="shared" si="159"/>
        <v>3.7370299999999999</v>
      </c>
      <c r="Y276" s="91">
        <f t="shared" si="159"/>
        <v>3.5562800000000001</v>
      </c>
      <c r="Z276" s="91">
        <f t="shared" si="159"/>
        <v>3.3616000000000001</v>
      </c>
      <c r="AA276" s="91">
        <f t="shared" si="159"/>
        <v>3.15354</v>
      </c>
    </row>
    <row r="277" spans="1:27" ht="12.75" customHeight="1" outlineLevel="1" x14ac:dyDescent="0.2">
      <c r="A277" s="99" t="s">
        <v>505</v>
      </c>
      <c r="B277" s="63" t="s">
        <v>238</v>
      </c>
      <c r="C277" s="43" t="s">
        <v>79</v>
      </c>
      <c r="D277" s="44">
        <v>1326.77</v>
      </c>
      <c r="E277" s="44">
        <v>1252.47</v>
      </c>
      <c r="F277" s="44">
        <v>1221.3699999999999</v>
      </c>
      <c r="G277" s="44">
        <v>1207.9000000000001</v>
      </c>
      <c r="H277" s="44">
        <v>1213.43</v>
      </c>
      <c r="I277" s="44">
        <v>1241.8599999999999</v>
      </c>
      <c r="J277" s="44">
        <v>1277.1600000000001</v>
      </c>
      <c r="K277" s="44">
        <v>1472.59</v>
      </c>
      <c r="L277" s="44">
        <v>1823.97</v>
      </c>
      <c r="M277" s="44">
        <v>1961.46</v>
      </c>
      <c r="N277" s="44">
        <v>2013.56</v>
      </c>
      <c r="O277" s="44">
        <v>2028.83</v>
      </c>
      <c r="P277" s="44">
        <v>2022.19</v>
      </c>
      <c r="Q277" s="44">
        <v>2021.83</v>
      </c>
      <c r="R277" s="44">
        <v>2007.68</v>
      </c>
      <c r="S277" s="44">
        <v>1995.86</v>
      </c>
      <c r="T277" s="44">
        <v>2026.57</v>
      </c>
      <c r="U277" s="44">
        <v>2044.14</v>
      </c>
      <c r="V277" s="44">
        <v>2005.89</v>
      </c>
      <c r="W277" s="44">
        <v>1946.03</v>
      </c>
      <c r="X277" s="44">
        <v>1906.48</v>
      </c>
      <c r="Y277" s="44">
        <v>1725.73</v>
      </c>
      <c r="Z277" s="44">
        <v>1531.05</v>
      </c>
      <c r="AA277" s="44">
        <v>1322.99</v>
      </c>
    </row>
    <row r="278" spans="1:27" ht="12.75" customHeight="1" outlineLevel="1" x14ac:dyDescent="0.2">
      <c r="A278" s="99" t="s">
        <v>506</v>
      </c>
      <c r="B278" s="63" t="s">
        <v>90</v>
      </c>
      <c r="C278" s="43" t="s">
        <v>79</v>
      </c>
      <c r="D278" s="44">
        <f>$D$168</f>
        <v>1716.97</v>
      </c>
      <c r="E278" s="44">
        <f>$D$168</f>
        <v>1716.97</v>
      </c>
      <c r="F278" s="44">
        <f t="shared" ref="F278:AA278" si="160">$D$168</f>
        <v>1716.97</v>
      </c>
      <c r="G278" s="44">
        <f t="shared" si="160"/>
        <v>1716.97</v>
      </c>
      <c r="H278" s="44">
        <f t="shared" si="160"/>
        <v>1716.97</v>
      </c>
      <c r="I278" s="44">
        <f t="shared" si="160"/>
        <v>1716.97</v>
      </c>
      <c r="J278" s="44">
        <f t="shared" si="160"/>
        <v>1716.97</v>
      </c>
      <c r="K278" s="44">
        <f t="shared" si="160"/>
        <v>1716.97</v>
      </c>
      <c r="L278" s="44">
        <f t="shared" si="160"/>
        <v>1716.97</v>
      </c>
      <c r="M278" s="44">
        <f t="shared" si="160"/>
        <v>1716.97</v>
      </c>
      <c r="N278" s="44">
        <f t="shared" si="160"/>
        <v>1716.97</v>
      </c>
      <c r="O278" s="44">
        <f t="shared" si="160"/>
        <v>1716.97</v>
      </c>
      <c r="P278" s="44">
        <f t="shared" si="160"/>
        <v>1716.97</v>
      </c>
      <c r="Q278" s="44">
        <f t="shared" si="160"/>
        <v>1716.97</v>
      </c>
      <c r="R278" s="44">
        <f t="shared" si="160"/>
        <v>1716.97</v>
      </c>
      <c r="S278" s="44">
        <f t="shared" si="160"/>
        <v>1716.97</v>
      </c>
      <c r="T278" s="44">
        <f t="shared" si="160"/>
        <v>1716.97</v>
      </c>
      <c r="U278" s="44">
        <f t="shared" si="160"/>
        <v>1716.97</v>
      </c>
      <c r="V278" s="44">
        <f t="shared" si="160"/>
        <v>1716.97</v>
      </c>
      <c r="W278" s="44">
        <f t="shared" si="160"/>
        <v>1716.97</v>
      </c>
      <c r="X278" s="44">
        <f t="shared" si="160"/>
        <v>1716.97</v>
      </c>
      <c r="Y278" s="44">
        <f t="shared" si="160"/>
        <v>1716.97</v>
      </c>
      <c r="Z278" s="44">
        <f t="shared" si="160"/>
        <v>1716.97</v>
      </c>
      <c r="AA278" s="44">
        <f t="shared" si="160"/>
        <v>1716.97</v>
      </c>
    </row>
    <row r="279" spans="1:27" ht="12.75" customHeight="1" outlineLevel="1" x14ac:dyDescent="0.2">
      <c r="A279" s="99" t="s">
        <v>507</v>
      </c>
      <c r="B279" s="63" t="s">
        <v>83</v>
      </c>
      <c r="C279" s="43" t="s">
        <v>79</v>
      </c>
      <c r="D279" s="44">
        <v>3.35</v>
      </c>
      <c r="E279" s="44">
        <v>3.35</v>
      </c>
      <c r="F279" s="44">
        <v>3.35</v>
      </c>
      <c r="G279" s="44">
        <v>3.35</v>
      </c>
      <c r="H279" s="44">
        <v>3.35</v>
      </c>
      <c r="I279" s="44">
        <v>3.35</v>
      </c>
      <c r="J279" s="44">
        <v>3.35</v>
      </c>
      <c r="K279" s="44">
        <v>3.35</v>
      </c>
      <c r="L279" s="44">
        <v>3.35</v>
      </c>
      <c r="M279" s="44">
        <v>3.35</v>
      </c>
      <c r="N279" s="44">
        <v>3.35</v>
      </c>
      <c r="O279" s="44">
        <v>3.35</v>
      </c>
      <c r="P279" s="44">
        <v>3.35</v>
      </c>
      <c r="Q279" s="44">
        <v>3.35</v>
      </c>
      <c r="R279" s="44">
        <v>3.35</v>
      </c>
      <c r="S279" s="44">
        <v>3.35</v>
      </c>
      <c r="T279" s="44">
        <v>3.35</v>
      </c>
      <c r="U279" s="44">
        <v>3.35</v>
      </c>
      <c r="V279" s="44">
        <v>3.35</v>
      </c>
      <c r="W279" s="44">
        <v>3.35</v>
      </c>
      <c r="X279" s="44">
        <v>3.35</v>
      </c>
      <c r="Y279" s="44">
        <v>3.35</v>
      </c>
      <c r="Z279" s="44">
        <v>3.35</v>
      </c>
      <c r="AA279" s="44">
        <v>3.35</v>
      </c>
    </row>
    <row r="280" spans="1:27" ht="12.75" customHeight="1" outlineLevel="1" x14ac:dyDescent="0.2">
      <c r="A280" s="99" t="s">
        <v>508</v>
      </c>
      <c r="B280" s="63" t="s">
        <v>81</v>
      </c>
      <c r="C280" s="43" t="s">
        <v>79</v>
      </c>
      <c r="D280" s="44">
        <f>$D$11</f>
        <v>110.23</v>
      </c>
      <c r="E280" s="44">
        <f t="shared" ref="E280:AA280" si="161">$D$11</f>
        <v>110.23</v>
      </c>
      <c r="F280" s="44">
        <f t="shared" si="161"/>
        <v>110.23</v>
      </c>
      <c r="G280" s="44">
        <f t="shared" si="161"/>
        <v>110.23</v>
      </c>
      <c r="H280" s="44">
        <f t="shared" si="161"/>
        <v>110.23</v>
      </c>
      <c r="I280" s="44">
        <f t="shared" si="161"/>
        <v>110.23</v>
      </c>
      <c r="J280" s="44">
        <f t="shared" si="161"/>
        <v>110.23</v>
      </c>
      <c r="K280" s="44">
        <f t="shared" si="161"/>
        <v>110.23</v>
      </c>
      <c r="L280" s="44">
        <f t="shared" si="161"/>
        <v>110.23</v>
      </c>
      <c r="M280" s="44">
        <f t="shared" si="161"/>
        <v>110.23</v>
      </c>
      <c r="N280" s="44">
        <f t="shared" si="161"/>
        <v>110.23</v>
      </c>
      <c r="O280" s="44">
        <f t="shared" si="161"/>
        <v>110.23</v>
      </c>
      <c r="P280" s="44">
        <f t="shared" si="161"/>
        <v>110.23</v>
      </c>
      <c r="Q280" s="44">
        <f t="shared" si="161"/>
        <v>110.23</v>
      </c>
      <c r="R280" s="44">
        <f t="shared" si="161"/>
        <v>110.23</v>
      </c>
      <c r="S280" s="44">
        <f t="shared" si="161"/>
        <v>110.23</v>
      </c>
      <c r="T280" s="44">
        <f t="shared" si="161"/>
        <v>110.23</v>
      </c>
      <c r="U280" s="44">
        <f t="shared" si="161"/>
        <v>110.23</v>
      </c>
      <c r="V280" s="44">
        <f t="shared" si="161"/>
        <v>110.23</v>
      </c>
      <c r="W280" s="44">
        <f t="shared" si="161"/>
        <v>110.23</v>
      </c>
      <c r="X280" s="44">
        <f t="shared" si="161"/>
        <v>110.23</v>
      </c>
      <c r="Y280" s="44">
        <f t="shared" si="161"/>
        <v>110.23</v>
      </c>
      <c r="Z280" s="44">
        <f t="shared" si="161"/>
        <v>110.23</v>
      </c>
      <c r="AA280" s="44">
        <f t="shared" si="161"/>
        <v>110.23</v>
      </c>
    </row>
    <row r="281" spans="1:27" ht="12.75" customHeight="1" x14ac:dyDescent="0.2">
      <c r="A281" s="98" t="s">
        <v>509</v>
      </c>
      <c r="B281" s="28" t="str">
        <f>"24"&amp;"."&amp;$B$662&amp;"."&amp;$B$663</f>
        <v>24.12.2023</v>
      </c>
      <c r="C281" s="90" t="s">
        <v>76</v>
      </c>
      <c r="D281" s="91">
        <f>ROUND(((D282+D283+D285+D284)/1000),5)</f>
        <v>3.1189499999999999</v>
      </c>
      <c r="E281" s="91">
        <f>ROUND(((E282+E283+E285+E284)/1000),5)</f>
        <v>3.0636100000000002</v>
      </c>
      <c r="F281" s="91">
        <f>ROUND(((F282+F283+F285+F284)/1000),5)</f>
        <v>3.0351599999999999</v>
      </c>
      <c r="G281" s="91">
        <f t="shared" ref="G281:AA281" si="162">ROUND(((G282+G283+G285+G284)/1000),5)</f>
        <v>2.98394</v>
      </c>
      <c r="H281" s="91">
        <f t="shared" si="162"/>
        <v>2.9938699999999998</v>
      </c>
      <c r="I281" s="91">
        <f t="shared" si="162"/>
        <v>3.0262600000000002</v>
      </c>
      <c r="J281" s="91">
        <f t="shared" si="162"/>
        <v>3.0486300000000002</v>
      </c>
      <c r="K281" s="91">
        <f t="shared" si="162"/>
        <v>3.1634500000000001</v>
      </c>
      <c r="L281" s="91">
        <f t="shared" si="162"/>
        <v>3.3582200000000002</v>
      </c>
      <c r="M281" s="91">
        <f t="shared" si="162"/>
        <v>3.61883</v>
      </c>
      <c r="N281" s="91">
        <f t="shared" si="162"/>
        <v>3.7334499999999999</v>
      </c>
      <c r="O281" s="91">
        <f t="shared" si="162"/>
        <v>3.7522700000000002</v>
      </c>
      <c r="P281" s="91">
        <f t="shared" si="162"/>
        <v>3.7623500000000001</v>
      </c>
      <c r="Q281" s="91">
        <f t="shared" si="162"/>
        <v>3.7672300000000001</v>
      </c>
      <c r="R281" s="91">
        <f t="shared" si="162"/>
        <v>3.7571300000000001</v>
      </c>
      <c r="S281" s="91">
        <f t="shared" si="162"/>
        <v>3.7565900000000001</v>
      </c>
      <c r="T281" s="91">
        <f t="shared" si="162"/>
        <v>3.8001900000000002</v>
      </c>
      <c r="U281" s="91">
        <f t="shared" si="162"/>
        <v>3.8214100000000002</v>
      </c>
      <c r="V281" s="91">
        <f t="shared" si="162"/>
        <v>3.7954699999999999</v>
      </c>
      <c r="W281" s="91">
        <f t="shared" si="162"/>
        <v>3.7713000000000001</v>
      </c>
      <c r="X281" s="91">
        <f t="shared" si="162"/>
        <v>3.74655</v>
      </c>
      <c r="Y281" s="91">
        <f t="shared" si="162"/>
        <v>3.5273099999999999</v>
      </c>
      <c r="Z281" s="91">
        <f t="shared" si="162"/>
        <v>3.3110499999999998</v>
      </c>
      <c r="AA281" s="91">
        <f t="shared" si="162"/>
        <v>3.0785100000000001</v>
      </c>
    </row>
    <row r="282" spans="1:27" ht="12.75" customHeight="1" outlineLevel="1" x14ac:dyDescent="0.2">
      <c r="A282" s="99" t="s">
        <v>510</v>
      </c>
      <c r="B282" s="63" t="s">
        <v>238</v>
      </c>
      <c r="C282" s="43" t="s">
        <v>79</v>
      </c>
      <c r="D282" s="44">
        <v>1288.4000000000001</v>
      </c>
      <c r="E282" s="44">
        <v>1233.06</v>
      </c>
      <c r="F282" s="44">
        <v>1204.6099999999999</v>
      </c>
      <c r="G282" s="44">
        <v>1153.3900000000001</v>
      </c>
      <c r="H282" s="44">
        <v>1163.32</v>
      </c>
      <c r="I282" s="44">
        <v>1195.71</v>
      </c>
      <c r="J282" s="44">
        <v>1218.08</v>
      </c>
      <c r="K282" s="44">
        <v>1332.9</v>
      </c>
      <c r="L282" s="44">
        <v>1527.67</v>
      </c>
      <c r="M282" s="44">
        <v>1788.28</v>
      </c>
      <c r="N282" s="44">
        <v>1902.9</v>
      </c>
      <c r="O282" s="44">
        <v>1921.72</v>
      </c>
      <c r="P282" s="44">
        <v>1931.8</v>
      </c>
      <c r="Q282" s="44">
        <v>1936.68</v>
      </c>
      <c r="R282" s="44">
        <v>1926.58</v>
      </c>
      <c r="S282" s="44">
        <v>1926.04</v>
      </c>
      <c r="T282" s="44">
        <v>1969.64</v>
      </c>
      <c r="U282" s="44">
        <v>1990.86</v>
      </c>
      <c r="V282" s="44">
        <v>1964.92</v>
      </c>
      <c r="W282" s="44">
        <v>1940.75</v>
      </c>
      <c r="X282" s="44">
        <v>1916</v>
      </c>
      <c r="Y282" s="44">
        <v>1696.76</v>
      </c>
      <c r="Z282" s="44">
        <v>1480.5</v>
      </c>
      <c r="AA282" s="44">
        <v>1247.96</v>
      </c>
    </row>
    <row r="283" spans="1:27" ht="12.75" customHeight="1" outlineLevel="1" x14ac:dyDescent="0.2">
      <c r="A283" s="99" t="s">
        <v>511</v>
      </c>
      <c r="B283" s="63" t="s">
        <v>90</v>
      </c>
      <c r="C283" s="43" t="s">
        <v>79</v>
      </c>
      <c r="D283" s="44">
        <f>$D$168</f>
        <v>1716.97</v>
      </c>
      <c r="E283" s="44">
        <f>$D$168</f>
        <v>1716.97</v>
      </c>
      <c r="F283" s="44">
        <f t="shared" ref="F283:AA283" si="163">$D$168</f>
        <v>1716.97</v>
      </c>
      <c r="G283" s="44">
        <f t="shared" si="163"/>
        <v>1716.97</v>
      </c>
      <c r="H283" s="44">
        <f t="shared" si="163"/>
        <v>1716.97</v>
      </c>
      <c r="I283" s="44">
        <f t="shared" si="163"/>
        <v>1716.97</v>
      </c>
      <c r="J283" s="44">
        <f t="shared" si="163"/>
        <v>1716.97</v>
      </c>
      <c r="K283" s="44">
        <f t="shared" si="163"/>
        <v>1716.97</v>
      </c>
      <c r="L283" s="44">
        <f t="shared" si="163"/>
        <v>1716.97</v>
      </c>
      <c r="M283" s="44">
        <f t="shared" si="163"/>
        <v>1716.97</v>
      </c>
      <c r="N283" s="44">
        <f t="shared" si="163"/>
        <v>1716.97</v>
      </c>
      <c r="O283" s="44">
        <f t="shared" si="163"/>
        <v>1716.97</v>
      </c>
      <c r="P283" s="44">
        <f t="shared" si="163"/>
        <v>1716.97</v>
      </c>
      <c r="Q283" s="44">
        <f t="shared" si="163"/>
        <v>1716.97</v>
      </c>
      <c r="R283" s="44">
        <f t="shared" si="163"/>
        <v>1716.97</v>
      </c>
      <c r="S283" s="44">
        <f t="shared" si="163"/>
        <v>1716.97</v>
      </c>
      <c r="T283" s="44">
        <f t="shared" si="163"/>
        <v>1716.97</v>
      </c>
      <c r="U283" s="44">
        <f t="shared" si="163"/>
        <v>1716.97</v>
      </c>
      <c r="V283" s="44">
        <f t="shared" si="163"/>
        <v>1716.97</v>
      </c>
      <c r="W283" s="44">
        <f t="shared" si="163"/>
        <v>1716.97</v>
      </c>
      <c r="X283" s="44">
        <f t="shared" si="163"/>
        <v>1716.97</v>
      </c>
      <c r="Y283" s="44">
        <f t="shared" si="163"/>
        <v>1716.97</v>
      </c>
      <c r="Z283" s="44">
        <f t="shared" si="163"/>
        <v>1716.97</v>
      </c>
      <c r="AA283" s="44">
        <f t="shared" si="163"/>
        <v>1716.97</v>
      </c>
    </row>
    <row r="284" spans="1:27" ht="12.75" customHeight="1" outlineLevel="1" x14ac:dyDescent="0.2">
      <c r="A284" s="99" t="s">
        <v>512</v>
      </c>
      <c r="B284" s="63" t="s">
        <v>83</v>
      </c>
      <c r="C284" s="43" t="s">
        <v>79</v>
      </c>
      <c r="D284" s="44">
        <v>3.35</v>
      </c>
      <c r="E284" s="44">
        <v>3.35</v>
      </c>
      <c r="F284" s="44">
        <v>3.35</v>
      </c>
      <c r="G284" s="44">
        <v>3.35</v>
      </c>
      <c r="H284" s="44">
        <v>3.35</v>
      </c>
      <c r="I284" s="44">
        <v>3.35</v>
      </c>
      <c r="J284" s="44">
        <v>3.35</v>
      </c>
      <c r="K284" s="44">
        <v>3.35</v>
      </c>
      <c r="L284" s="44">
        <v>3.35</v>
      </c>
      <c r="M284" s="44">
        <v>3.35</v>
      </c>
      <c r="N284" s="44">
        <v>3.35</v>
      </c>
      <c r="O284" s="44">
        <v>3.35</v>
      </c>
      <c r="P284" s="44">
        <v>3.35</v>
      </c>
      <c r="Q284" s="44">
        <v>3.35</v>
      </c>
      <c r="R284" s="44">
        <v>3.35</v>
      </c>
      <c r="S284" s="44">
        <v>3.35</v>
      </c>
      <c r="T284" s="44">
        <v>3.35</v>
      </c>
      <c r="U284" s="44">
        <v>3.35</v>
      </c>
      <c r="V284" s="44">
        <v>3.35</v>
      </c>
      <c r="W284" s="44">
        <v>3.35</v>
      </c>
      <c r="X284" s="44">
        <v>3.35</v>
      </c>
      <c r="Y284" s="44">
        <v>3.35</v>
      </c>
      <c r="Z284" s="44">
        <v>3.35</v>
      </c>
      <c r="AA284" s="44">
        <v>3.35</v>
      </c>
    </row>
    <row r="285" spans="1:27" ht="12.75" customHeight="1" outlineLevel="1" x14ac:dyDescent="0.2">
      <c r="A285" s="99" t="s">
        <v>513</v>
      </c>
      <c r="B285" s="63" t="s">
        <v>81</v>
      </c>
      <c r="C285" s="43" t="s">
        <v>79</v>
      </c>
      <c r="D285" s="44">
        <f>$D$11</f>
        <v>110.23</v>
      </c>
      <c r="E285" s="44">
        <f t="shared" ref="E285:AA285" si="164">$D$11</f>
        <v>110.23</v>
      </c>
      <c r="F285" s="44">
        <f t="shared" si="164"/>
        <v>110.23</v>
      </c>
      <c r="G285" s="44">
        <f t="shared" si="164"/>
        <v>110.23</v>
      </c>
      <c r="H285" s="44">
        <f t="shared" si="164"/>
        <v>110.23</v>
      </c>
      <c r="I285" s="44">
        <f t="shared" si="164"/>
        <v>110.23</v>
      </c>
      <c r="J285" s="44">
        <f t="shared" si="164"/>
        <v>110.23</v>
      </c>
      <c r="K285" s="44">
        <f t="shared" si="164"/>
        <v>110.23</v>
      </c>
      <c r="L285" s="44">
        <f t="shared" si="164"/>
        <v>110.23</v>
      </c>
      <c r="M285" s="44">
        <f t="shared" si="164"/>
        <v>110.23</v>
      </c>
      <c r="N285" s="44">
        <f t="shared" si="164"/>
        <v>110.23</v>
      </c>
      <c r="O285" s="44">
        <f t="shared" si="164"/>
        <v>110.23</v>
      </c>
      <c r="P285" s="44">
        <f t="shared" si="164"/>
        <v>110.23</v>
      </c>
      <c r="Q285" s="44">
        <f t="shared" si="164"/>
        <v>110.23</v>
      </c>
      <c r="R285" s="44">
        <f t="shared" si="164"/>
        <v>110.23</v>
      </c>
      <c r="S285" s="44">
        <f t="shared" si="164"/>
        <v>110.23</v>
      </c>
      <c r="T285" s="44">
        <f t="shared" si="164"/>
        <v>110.23</v>
      </c>
      <c r="U285" s="44">
        <f t="shared" si="164"/>
        <v>110.23</v>
      </c>
      <c r="V285" s="44">
        <f t="shared" si="164"/>
        <v>110.23</v>
      </c>
      <c r="W285" s="44">
        <f t="shared" si="164"/>
        <v>110.23</v>
      </c>
      <c r="X285" s="44">
        <f t="shared" si="164"/>
        <v>110.23</v>
      </c>
      <c r="Y285" s="44">
        <f t="shared" si="164"/>
        <v>110.23</v>
      </c>
      <c r="Z285" s="44">
        <f t="shared" si="164"/>
        <v>110.23</v>
      </c>
      <c r="AA285" s="44">
        <f t="shared" si="164"/>
        <v>110.23</v>
      </c>
    </row>
    <row r="286" spans="1:27" ht="12.75" customHeight="1" x14ac:dyDescent="0.2">
      <c r="A286" s="98" t="s">
        <v>514</v>
      </c>
      <c r="B286" s="28" t="str">
        <f>"25"&amp;"."&amp;$B$662&amp;"."&amp;$B$663</f>
        <v>25.12.2023</v>
      </c>
      <c r="C286" s="90" t="s">
        <v>76</v>
      </c>
      <c r="D286" s="91">
        <f>ROUND(((D287+D288+D290+D289)/1000),5)</f>
        <v>3.0668000000000002</v>
      </c>
      <c r="E286" s="91">
        <f>ROUND(((E287+E288+E290+E289)/1000),5)</f>
        <v>3.0462199999999999</v>
      </c>
      <c r="F286" s="91">
        <f>ROUND(((F287+F288+F290+F289)/1000),5)</f>
        <v>2.9408599999999998</v>
      </c>
      <c r="G286" s="91">
        <f t="shared" ref="G286:AA286" si="165">ROUND(((G287+G288+G290+G289)/1000),5)</f>
        <v>2.9380600000000001</v>
      </c>
      <c r="H286" s="91">
        <f t="shared" si="165"/>
        <v>2.9379499999999998</v>
      </c>
      <c r="I286" s="91">
        <f t="shared" si="165"/>
        <v>3.0453399999999999</v>
      </c>
      <c r="J286" s="91">
        <f t="shared" si="165"/>
        <v>3.1941899999999999</v>
      </c>
      <c r="K286" s="91">
        <f t="shared" si="165"/>
        <v>3.5374500000000002</v>
      </c>
      <c r="L286" s="91">
        <f t="shared" si="165"/>
        <v>3.7953399999999999</v>
      </c>
      <c r="M286" s="91">
        <f t="shared" si="165"/>
        <v>3.8203299999999998</v>
      </c>
      <c r="N286" s="91">
        <f t="shared" si="165"/>
        <v>3.8326199999999999</v>
      </c>
      <c r="O286" s="91">
        <f t="shared" si="165"/>
        <v>3.97017</v>
      </c>
      <c r="P286" s="91">
        <f t="shared" si="165"/>
        <v>3.9029099999999999</v>
      </c>
      <c r="Q286" s="91">
        <f t="shared" si="165"/>
        <v>3.9669400000000001</v>
      </c>
      <c r="R286" s="91">
        <f t="shared" si="165"/>
        <v>3.9692400000000001</v>
      </c>
      <c r="S286" s="91">
        <f t="shared" si="165"/>
        <v>3.8468</v>
      </c>
      <c r="T286" s="91">
        <f t="shared" si="165"/>
        <v>3.8557100000000002</v>
      </c>
      <c r="U286" s="91">
        <f t="shared" si="165"/>
        <v>3.8704100000000001</v>
      </c>
      <c r="V286" s="91">
        <f t="shared" si="165"/>
        <v>3.8485499999999999</v>
      </c>
      <c r="W286" s="91">
        <f t="shared" si="165"/>
        <v>3.8498800000000002</v>
      </c>
      <c r="X286" s="91">
        <f t="shared" si="165"/>
        <v>3.68221</v>
      </c>
      <c r="Y286" s="91">
        <f t="shared" si="165"/>
        <v>3.49532</v>
      </c>
      <c r="Z286" s="91">
        <f t="shared" si="165"/>
        <v>3.2785299999999999</v>
      </c>
      <c r="AA286" s="91">
        <f t="shared" si="165"/>
        <v>3.04711</v>
      </c>
    </row>
    <row r="287" spans="1:27" ht="12.75" customHeight="1" outlineLevel="1" x14ac:dyDescent="0.2">
      <c r="A287" s="99" t="s">
        <v>515</v>
      </c>
      <c r="B287" s="63" t="s">
        <v>238</v>
      </c>
      <c r="C287" s="43" t="s">
        <v>79</v>
      </c>
      <c r="D287" s="44">
        <v>1236.25</v>
      </c>
      <c r="E287" s="44">
        <v>1215.67</v>
      </c>
      <c r="F287" s="44">
        <v>1110.31</v>
      </c>
      <c r="G287" s="44">
        <v>1107.51</v>
      </c>
      <c r="H287" s="44">
        <v>1107.4000000000001</v>
      </c>
      <c r="I287" s="44">
        <v>1214.79</v>
      </c>
      <c r="J287" s="44">
        <v>1363.64</v>
      </c>
      <c r="K287" s="44">
        <v>1706.9</v>
      </c>
      <c r="L287" s="44">
        <v>1964.79</v>
      </c>
      <c r="M287" s="44">
        <v>1989.78</v>
      </c>
      <c r="N287" s="44">
        <v>2002.07</v>
      </c>
      <c r="O287" s="44">
        <v>2139.62</v>
      </c>
      <c r="P287" s="44">
        <v>2072.36</v>
      </c>
      <c r="Q287" s="44">
        <v>2136.39</v>
      </c>
      <c r="R287" s="44">
        <v>2138.69</v>
      </c>
      <c r="S287" s="44">
        <v>2016.25</v>
      </c>
      <c r="T287" s="44">
        <v>2025.16</v>
      </c>
      <c r="U287" s="44">
        <v>2039.86</v>
      </c>
      <c r="V287" s="44">
        <v>2018</v>
      </c>
      <c r="W287" s="44">
        <v>2019.33</v>
      </c>
      <c r="X287" s="44">
        <v>1851.66</v>
      </c>
      <c r="Y287" s="44">
        <v>1664.77</v>
      </c>
      <c r="Z287" s="44">
        <v>1447.98</v>
      </c>
      <c r="AA287" s="44">
        <v>1216.56</v>
      </c>
    </row>
    <row r="288" spans="1:27" ht="12.75" customHeight="1" outlineLevel="1" x14ac:dyDescent="0.2">
      <c r="A288" s="99" t="s">
        <v>516</v>
      </c>
      <c r="B288" s="63" t="s">
        <v>90</v>
      </c>
      <c r="C288" s="43" t="s">
        <v>79</v>
      </c>
      <c r="D288" s="44">
        <f>$D$168</f>
        <v>1716.97</v>
      </c>
      <c r="E288" s="44">
        <f>$D$168</f>
        <v>1716.97</v>
      </c>
      <c r="F288" s="44">
        <f t="shared" ref="F288:AA288" si="166">$D$168</f>
        <v>1716.97</v>
      </c>
      <c r="G288" s="44">
        <f t="shared" si="166"/>
        <v>1716.97</v>
      </c>
      <c r="H288" s="44">
        <f t="shared" si="166"/>
        <v>1716.97</v>
      </c>
      <c r="I288" s="44">
        <f t="shared" si="166"/>
        <v>1716.97</v>
      </c>
      <c r="J288" s="44">
        <f t="shared" si="166"/>
        <v>1716.97</v>
      </c>
      <c r="K288" s="44">
        <f t="shared" si="166"/>
        <v>1716.97</v>
      </c>
      <c r="L288" s="44">
        <f t="shared" si="166"/>
        <v>1716.97</v>
      </c>
      <c r="M288" s="44">
        <f t="shared" si="166"/>
        <v>1716.97</v>
      </c>
      <c r="N288" s="44">
        <f t="shared" si="166"/>
        <v>1716.97</v>
      </c>
      <c r="O288" s="44">
        <f t="shared" si="166"/>
        <v>1716.97</v>
      </c>
      <c r="P288" s="44">
        <f t="shared" si="166"/>
        <v>1716.97</v>
      </c>
      <c r="Q288" s="44">
        <f t="shared" si="166"/>
        <v>1716.97</v>
      </c>
      <c r="R288" s="44">
        <f t="shared" si="166"/>
        <v>1716.97</v>
      </c>
      <c r="S288" s="44">
        <f t="shared" si="166"/>
        <v>1716.97</v>
      </c>
      <c r="T288" s="44">
        <f t="shared" si="166"/>
        <v>1716.97</v>
      </c>
      <c r="U288" s="44">
        <f t="shared" si="166"/>
        <v>1716.97</v>
      </c>
      <c r="V288" s="44">
        <f t="shared" si="166"/>
        <v>1716.97</v>
      </c>
      <c r="W288" s="44">
        <f t="shared" si="166"/>
        <v>1716.97</v>
      </c>
      <c r="X288" s="44">
        <f t="shared" si="166"/>
        <v>1716.97</v>
      </c>
      <c r="Y288" s="44">
        <f t="shared" si="166"/>
        <v>1716.97</v>
      </c>
      <c r="Z288" s="44">
        <f t="shared" si="166"/>
        <v>1716.97</v>
      </c>
      <c r="AA288" s="44">
        <f t="shared" si="166"/>
        <v>1716.97</v>
      </c>
    </row>
    <row r="289" spans="1:27" ht="12.75" customHeight="1" outlineLevel="1" x14ac:dyDescent="0.2">
      <c r="A289" s="99" t="s">
        <v>517</v>
      </c>
      <c r="B289" s="63" t="s">
        <v>83</v>
      </c>
      <c r="C289" s="43" t="s">
        <v>79</v>
      </c>
      <c r="D289" s="44">
        <v>3.35</v>
      </c>
      <c r="E289" s="44">
        <v>3.35</v>
      </c>
      <c r="F289" s="44">
        <v>3.35</v>
      </c>
      <c r="G289" s="44">
        <v>3.35</v>
      </c>
      <c r="H289" s="44">
        <v>3.35</v>
      </c>
      <c r="I289" s="44">
        <v>3.35</v>
      </c>
      <c r="J289" s="44">
        <v>3.35</v>
      </c>
      <c r="K289" s="44">
        <v>3.35</v>
      </c>
      <c r="L289" s="44">
        <v>3.35</v>
      </c>
      <c r="M289" s="44">
        <v>3.35</v>
      </c>
      <c r="N289" s="44">
        <v>3.35</v>
      </c>
      <c r="O289" s="44">
        <v>3.35</v>
      </c>
      <c r="P289" s="44">
        <v>3.35</v>
      </c>
      <c r="Q289" s="44">
        <v>3.35</v>
      </c>
      <c r="R289" s="44">
        <v>3.35</v>
      </c>
      <c r="S289" s="44">
        <v>3.35</v>
      </c>
      <c r="T289" s="44">
        <v>3.35</v>
      </c>
      <c r="U289" s="44">
        <v>3.35</v>
      </c>
      <c r="V289" s="44">
        <v>3.35</v>
      </c>
      <c r="W289" s="44">
        <v>3.35</v>
      </c>
      <c r="X289" s="44">
        <v>3.35</v>
      </c>
      <c r="Y289" s="44">
        <v>3.35</v>
      </c>
      <c r="Z289" s="44">
        <v>3.35</v>
      </c>
      <c r="AA289" s="44">
        <v>3.35</v>
      </c>
    </row>
    <row r="290" spans="1:27" ht="12.75" customHeight="1" outlineLevel="1" x14ac:dyDescent="0.2">
      <c r="A290" s="99" t="s">
        <v>518</v>
      </c>
      <c r="B290" s="63" t="s">
        <v>81</v>
      </c>
      <c r="C290" s="43" t="s">
        <v>79</v>
      </c>
      <c r="D290" s="44">
        <f>$D$11</f>
        <v>110.23</v>
      </c>
      <c r="E290" s="44">
        <f t="shared" ref="E290:AA290" si="167">$D$11</f>
        <v>110.23</v>
      </c>
      <c r="F290" s="44">
        <f t="shared" si="167"/>
        <v>110.23</v>
      </c>
      <c r="G290" s="44">
        <f t="shared" si="167"/>
        <v>110.23</v>
      </c>
      <c r="H290" s="44">
        <f t="shared" si="167"/>
        <v>110.23</v>
      </c>
      <c r="I290" s="44">
        <f t="shared" si="167"/>
        <v>110.23</v>
      </c>
      <c r="J290" s="44">
        <f t="shared" si="167"/>
        <v>110.23</v>
      </c>
      <c r="K290" s="44">
        <f t="shared" si="167"/>
        <v>110.23</v>
      </c>
      <c r="L290" s="44">
        <f t="shared" si="167"/>
        <v>110.23</v>
      </c>
      <c r="M290" s="44">
        <f t="shared" si="167"/>
        <v>110.23</v>
      </c>
      <c r="N290" s="44">
        <f t="shared" si="167"/>
        <v>110.23</v>
      </c>
      <c r="O290" s="44">
        <f t="shared" si="167"/>
        <v>110.23</v>
      </c>
      <c r="P290" s="44">
        <f t="shared" si="167"/>
        <v>110.23</v>
      </c>
      <c r="Q290" s="44">
        <f t="shared" si="167"/>
        <v>110.23</v>
      </c>
      <c r="R290" s="44">
        <f t="shared" si="167"/>
        <v>110.23</v>
      </c>
      <c r="S290" s="44">
        <f t="shared" si="167"/>
        <v>110.23</v>
      </c>
      <c r="T290" s="44">
        <f t="shared" si="167"/>
        <v>110.23</v>
      </c>
      <c r="U290" s="44">
        <f t="shared" si="167"/>
        <v>110.23</v>
      </c>
      <c r="V290" s="44">
        <f t="shared" si="167"/>
        <v>110.23</v>
      </c>
      <c r="W290" s="44">
        <f t="shared" si="167"/>
        <v>110.23</v>
      </c>
      <c r="X290" s="44">
        <f t="shared" si="167"/>
        <v>110.23</v>
      </c>
      <c r="Y290" s="44">
        <f t="shared" si="167"/>
        <v>110.23</v>
      </c>
      <c r="Z290" s="44">
        <f t="shared" si="167"/>
        <v>110.23</v>
      </c>
      <c r="AA290" s="44">
        <f t="shared" si="167"/>
        <v>110.23</v>
      </c>
    </row>
    <row r="291" spans="1:27" ht="12.75" customHeight="1" x14ac:dyDescent="0.2">
      <c r="A291" s="98" t="s">
        <v>519</v>
      </c>
      <c r="B291" s="28" t="str">
        <f>"26"&amp;"."&amp;$B$662&amp;"."&amp;$B$663</f>
        <v>26.12.2023</v>
      </c>
      <c r="C291" s="90" t="s">
        <v>76</v>
      </c>
      <c r="D291" s="91">
        <f>ROUND(((D292+D293+D295+D294)/1000),5)</f>
        <v>3.0089800000000002</v>
      </c>
      <c r="E291" s="91">
        <f>ROUND(((E292+E293+E295+E294)/1000),5)</f>
        <v>2.9469099999999999</v>
      </c>
      <c r="F291" s="91">
        <f>ROUND(((F292+F293+F295+F294)/1000),5)</f>
        <v>2.9462999999999999</v>
      </c>
      <c r="G291" s="91">
        <f t="shared" ref="G291:AA291" si="168">ROUND(((G292+G293+G295+G294)/1000),5)</f>
        <v>2.9164300000000001</v>
      </c>
      <c r="H291" s="91">
        <f t="shared" si="168"/>
        <v>2.9249700000000001</v>
      </c>
      <c r="I291" s="91">
        <f t="shared" si="168"/>
        <v>3.01084</v>
      </c>
      <c r="J291" s="91">
        <f t="shared" si="168"/>
        <v>3.1294599999999999</v>
      </c>
      <c r="K291" s="91">
        <f t="shared" si="168"/>
        <v>3.3896799999999998</v>
      </c>
      <c r="L291" s="91">
        <f t="shared" si="168"/>
        <v>3.6926100000000002</v>
      </c>
      <c r="M291" s="91">
        <f t="shared" si="168"/>
        <v>3.7317900000000002</v>
      </c>
      <c r="N291" s="91">
        <f t="shared" si="168"/>
        <v>3.7315299999999998</v>
      </c>
      <c r="O291" s="91">
        <f t="shared" si="168"/>
        <v>3.7957999999999998</v>
      </c>
      <c r="P291" s="91">
        <f t="shared" si="168"/>
        <v>3.7404000000000002</v>
      </c>
      <c r="Q291" s="91">
        <f t="shared" si="168"/>
        <v>3.7501799999999998</v>
      </c>
      <c r="R291" s="91">
        <f t="shared" si="168"/>
        <v>3.78714</v>
      </c>
      <c r="S291" s="91">
        <f t="shared" si="168"/>
        <v>3.71746</v>
      </c>
      <c r="T291" s="91">
        <f t="shared" si="168"/>
        <v>3.7493799999999999</v>
      </c>
      <c r="U291" s="91">
        <f t="shared" si="168"/>
        <v>3.76667</v>
      </c>
      <c r="V291" s="91">
        <f t="shared" si="168"/>
        <v>3.7339600000000002</v>
      </c>
      <c r="W291" s="91">
        <f t="shared" si="168"/>
        <v>3.7412200000000002</v>
      </c>
      <c r="X291" s="91">
        <f t="shared" si="168"/>
        <v>3.6701800000000002</v>
      </c>
      <c r="Y291" s="91">
        <f t="shared" si="168"/>
        <v>3.49735</v>
      </c>
      <c r="Z291" s="91">
        <f t="shared" si="168"/>
        <v>3.24539</v>
      </c>
      <c r="AA291" s="91">
        <f t="shared" si="168"/>
        <v>3.03694</v>
      </c>
    </row>
    <row r="292" spans="1:27" ht="12.75" customHeight="1" outlineLevel="1" x14ac:dyDescent="0.2">
      <c r="A292" s="99" t="s">
        <v>520</v>
      </c>
      <c r="B292" s="63" t="s">
        <v>238</v>
      </c>
      <c r="C292" s="43" t="s">
        <v>79</v>
      </c>
      <c r="D292" s="44">
        <v>1178.43</v>
      </c>
      <c r="E292" s="44">
        <v>1116.3599999999999</v>
      </c>
      <c r="F292" s="44">
        <v>1115.75</v>
      </c>
      <c r="G292" s="44">
        <v>1085.8800000000001</v>
      </c>
      <c r="H292" s="44">
        <v>1094.42</v>
      </c>
      <c r="I292" s="44">
        <v>1180.29</v>
      </c>
      <c r="J292" s="44">
        <v>1298.9100000000001</v>
      </c>
      <c r="K292" s="44">
        <v>1559.13</v>
      </c>
      <c r="L292" s="44">
        <v>1862.06</v>
      </c>
      <c r="M292" s="44">
        <v>1901.24</v>
      </c>
      <c r="N292" s="44">
        <v>1900.98</v>
      </c>
      <c r="O292" s="44">
        <v>1965.25</v>
      </c>
      <c r="P292" s="44">
        <v>1909.85</v>
      </c>
      <c r="Q292" s="44">
        <v>1919.63</v>
      </c>
      <c r="R292" s="44">
        <v>1956.59</v>
      </c>
      <c r="S292" s="44">
        <v>1886.91</v>
      </c>
      <c r="T292" s="44">
        <v>1918.83</v>
      </c>
      <c r="U292" s="44">
        <v>1936.12</v>
      </c>
      <c r="V292" s="44">
        <v>1903.41</v>
      </c>
      <c r="W292" s="44">
        <v>1910.67</v>
      </c>
      <c r="X292" s="44">
        <v>1839.63</v>
      </c>
      <c r="Y292" s="44">
        <v>1666.8</v>
      </c>
      <c r="Z292" s="44">
        <v>1414.84</v>
      </c>
      <c r="AA292" s="44">
        <v>1206.3900000000001</v>
      </c>
    </row>
    <row r="293" spans="1:27" ht="12.75" customHeight="1" outlineLevel="1" x14ac:dyDescent="0.2">
      <c r="A293" s="99" t="s">
        <v>521</v>
      </c>
      <c r="B293" s="63" t="s">
        <v>90</v>
      </c>
      <c r="C293" s="43" t="s">
        <v>79</v>
      </c>
      <c r="D293" s="44">
        <f>$D$168</f>
        <v>1716.97</v>
      </c>
      <c r="E293" s="44">
        <f>$D$168</f>
        <v>1716.97</v>
      </c>
      <c r="F293" s="44">
        <f t="shared" ref="F293:AA293" si="169">$D$168</f>
        <v>1716.97</v>
      </c>
      <c r="G293" s="44">
        <f t="shared" si="169"/>
        <v>1716.97</v>
      </c>
      <c r="H293" s="44">
        <f t="shared" si="169"/>
        <v>1716.97</v>
      </c>
      <c r="I293" s="44">
        <f t="shared" si="169"/>
        <v>1716.97</v>
      </c>
      <c r="J293" s="44">
        <f t="shared" si="169"/>
        <v>1716.97</v>
      </c>
      <c r="K293" s="44">
        <f t="shared" si="169"/>
        <v>1716.97</v>
      </c>
      <c r="L293" s="44">
        <f t="shared" si="169"/>
        <v>1716.97</v>
      </c>
      <c r="M293" s="44">
        <f t="shared" si="169"/>
        <v>1716.97</v>
      </c>
      <c r="N293" s="44">
        <f t="shared" si="169"/>
        <v>1716.97</v>
      </c>
      <c r="O293" s="44">
        <f t="shared" si="169"/>
        <v>1716.97</v>
      </c>
      <c r="P293" s="44">
        <f t="shared" si="169"/>
        <v>1716.97</v>
      </c>
      <c r="Q293" s="44">
        <f t="shared" si="169"/>
        <v>1716.97</v>
      </c>
      <c r="R293" s="44">
        <f t="shared" si="169"/>
        <v>1716.97</v>
      </c>
      <c r="S293" s="44">
        <f t="shared" si="169"/>
        <v>1716.97</v>
      </c>
      <c r="T293" s="44">
        <f t="shared" si="169"/>
        <v>1716.97</v>
      </c>
      <c r="U293" s="44">
        <f t="shared" si="169"/>
        <v>1716.97</v>
      </c>
      <c r="V293" s="44">
        <f t="shared" si="169"/>
        <v>1716.97</v>
      </c>
      <c r="W293" s="44">
        <f t="shared" si="169"/>
        <v>1716.97</v>
      </c>
      <c r="X293" s="44">
        <f t="shared" si="169"/>
        <v>1716.97</v>
      </c>
      <c r="Y293" s="44">
        <f t="shared" si="169"/>
        <v>1716.97</v>
      </c>
      <c r="Z293" s="44">
        <f t="shared" si="169"/>
        <v>1716.97</v>
      </c>
      <c r="AA293" s="44">
        <f t="shared" si="169"/>
        <v>1716.97</v>
      </c>
    </row>
    <row r="294" spans="1:27" ht="12.75" customHeight="1" outlineLevel="1" x14ac:dyDescent="0.2">
      <c r="A294" s="99" t="s">
        <v>522</v>
      </c>
      <c r="B294" s="63" t="s">
        <v>83</v>
      </c>
      <c r="C294" s="43" t="s">
        <v>79</v>
      </c>
      <c r="D294" s="44">
        <v>3.35</v>
      </c>
      <c r="E294" s="44">
        <v>3.35</v>
      </c>
      <c r="F294" s="44">
        <v>3.35</v>
      </c>
      <c r="G294" s="44">
        <v>3.35</v>
      </c>
      <c r="H294" s="44">
        <v>3.35</v>
      </c>
      <c r="I294" s="44">
        <v>3.35</v>
      </c>
      <c r="J294" s="44">
        <v>3.35</v>
      </c>
      <c r="K294" s="44">
        <v>3.35</v>
      </c>
      <c r="L294" s="44">
        <v>3.35</v>
      </c>
      <c r="M294" s="44">
        <v>3.35</v>
      </c>
      <c r="N294" s="44">
        <v>3.35</v>
      </c>
      <c r="O294" s="44">
        <v>3.35</v>
      </c>
      <c r="P294" s="44">
        <v>3.35</v>
      </c>
      <c r="Q294" s="44">
        <v>3.35</v>
      </c>
      <c r="R294" s="44">
        <v>3.35</v>
      </c>
      <c r="S294" s="44">
        <v>3.35</v>
      </c>
      <c r="T294" s="44">
        <v>3.35</v>
      </c>
      <c r="U294" s="44">
        <v>3.35</v>
      </c>
      <c r="V294" s="44">
        <v>3.35</v>
      </c>
      <c r="W294" s="44">
        <v>3.35</v>
      </c>
      <c r="X294" s="44">
        <v>3.35</v>
      </c>
      <c r="Y294" s="44">
        <v>3.35</v>
      </c>
      <c r="Z294" s="44">
        <v>3.35</v>
      </c>
      <c r="AA294" s="44">
        <v>3.35</v>
      </c>
    </row>
    <row r="295" spans="1:27" ht="12.75" customHeight="1" outlineLevel="1" x14ac:dyDescent="0.2">
      <c r="A295" s="99" t="s">
        <v>523</v>
      </c>
      <c r="B295" s="63" t="s">
        <v>81</v>
      </c>
      <c r="C295" s="43" t="s">
        <v>79</v>
      </c>
      <c r="D295" s="44">
        <f>$D$11</f>
        <v>110.23</v>
      </c>
      <c r="E295" s="44">
        <f t="shared" ref="E295:AA295" si="170">$D$11</f>
        <v>110.23</v>
      </c>
      <c r="F295" s="44">
        <f t="shared" si="170"/>
        <v>110.23</v>
      </c>
      <c r="G295" s="44">
        <f t="shared" si="170"/>
        <v>110.23</v>
      </c>
      <c r="H295" s="44">
        <f t="shared" si="170"/>
        <v>110.23</v>
      </c>
      <c r="I295" s="44">
        <f t="shared" si="170"/>
        <v>110.23</v>
      </c>
      <c r="J295" s="44">
        <f t="shared" si="170"/>
        <v>110.23</v>
      </c>
      <c r="K295" s="44">
        <f t="shared" si="170"/>
        <v>110.23</v>
      </c>
      <c r="L295" s="44">
        <f t="shared" si="170"/>
        <v>110.23</v>
      </c>
      <c r="M295" s="44">
        <f t="shared" si="170"/>
        <v>110.23</v>
      </c>
      <c r="N295" s="44">
        <f t="shared" si="170"/>
        <v>110.23</v>
      </c>
      <c r="O295" s="44">
        <f t="shared" si="170"/>
        <v>110.23</v>
      </c>
      <c r="P295" s="44">
        <f t="shared" si="170"/>
        <v>110.23</v>
      </c>
      <c r="Q295" s="44">
        <f t="shared" si="170"/>
        <v>110.23</v>
      </c>
      <c r="R295" s="44">
        <f t="shared" si="170"/>
        <v>110.23</v>
      </c>
      <c r="S295" s="44">
        <f t="shared" si="170"/>
        <v>110.23</v>
      </c>
      <c r="T295" s="44">
        <f t="shared" si="170"/>
        <v>110.23</v>
      </c>
      <c r="U295" s="44">
        <f t="shared" si="170"/>
        <v>110.23</v>
      </c>
      <c r="V295" s="44">
        <f t="shared" si="170"/>
        <v>110.23</v>
      </c>
      <c r="W295" s="44">
        <f t="shared" si="170"/>
        <v>110.23</v>
      </c>
      <c r="X295" s="44">
        <f t="shared" si="170"/>
        <v>110.23</v>
      </c>
      <c r="Y295" s="44">
        <f t="shared" si="170"/>
        <v>110.23</v>
      </c>
      <c r="Z295" s="44">
        <f t="shared" si="170"/>
        <v>110.23</v>
      </c>
      <c r="AA295" s="44">
        <f t="shared" si="170"/>
        <v>110.23</v>
      </c>
    </row>
    <row r="296" spans="1:27" ht="12.75" customHeight="1" x14ac:dyDescent="0.2">
      <c r="A296" s="98" t="s">
        <v>524</v>
      </c>
      <c r="B296" s="28" t="str">
        <f>"27"&amp;"."&amp;$B$662&amp;"."&amp;$B$663</f>
        <v>27.12.2023</v>
      </c>
      <c r="C296" s="90" t="s">
        <v>76</v>
      </c>
      <c r="D296" s="91">
        <f>ROUND(((D297+D298+D300+D299)/1000),5)</f>
        <v>2.9823599999999999</v>
      </c>
      <c r="E296" s="91">
        <f>ROUND(((E297+E298+E300+E299)/1000),5)</f>
        <v>2.9397099999999998</v>
      </c>
      <c r="F296" s="91">
        <f>ROUND(((F297+F298+F300+F299)/1000),5)</f>
        <v>2.9001700000000001</v>
      </c>
      <c r="G296" s="91">
        <f t="shared" ref="G296:AA296" si="171">ROUND(((G297+G298+G300+G299)/1000),5)</f>
        <v>2.89072</v>
      </c>
      <c r="H296" s="91">
        <f t="shared" si="171"/>
        <v>2.9262600000000001</v>
      </c>
      <c r="I296" s="91">
        <f t="shared" si="171"/>
        <v>3.01153</v>
      </c>
      <c r="J296" s="91">
        <f t="shared" si="171"/>
        <v>3.1674600000000002</v>
      </c>
      <c r="K296" s="91">
        <f t="shared" si="171"/>
        <v>3.4909300000000001</v>
      </c>
      <c r="L296" s="91">
        <f t="shared" si="171"/>
        <v>3.7618900000000002</v>
      </c>
      <c r="M296" s="91">
        <f t="shared" si="171"/>
        <v>3.7968600000000001</v>
      </c>
      <c r="N296" s="91">
        <f t="shared" si="171"/>
        <v>3.85595</v>
      </c>
      <c r="O296" s="91">
        <f t="shared" si="171"/>
        <v>3.9123600000000001</v>
      </c>
      <c r="P296" s="91">
        <f t="shared" si="171"/>
        <v>3.8919899999999998</v>
      </c>
      <c r="Q296" s="91">
        <f t="shared" si="171"/>
        <v>3.9070200000000002</v>
      </c>
      <c r="R296" s="91">
        <f t="shared" si="171"/>
        <v>3.9018700000000002</v>
      </c>
      <c r="S296" s="91">
        <f t="shared" si="171"/>
        <v>3.83107</v>
      </c>
      <c r="T296" s="91">
        <f t="shared" si="171"/>
        <v>3.8626100000000001</v>
      </c>
      <c r="U296" s="91">
        <f t="shared" si="171"/>
        <v>3.86348</v>
      </c>
      <c r="V296" s="91">
        <f t="shared" si="171"/>
        <v>3.8427899999999999</v>
      </c>
      <c r="W296" s="91">
        <f t="shared" si="171"/>
        <v>3.8315999999999999</v>
      </c>
      <c r="X296" s="91">
        <f t="shared" si="171"/>
        <v>3.6548099999999999</v>
      </c>
      <c r="Y296" s="91">
        <f t="shared" si="171"/>
        <v>3.4439899999999999</v>
      </c>
      <c r="Z296" s="91">
        <f t="shared" si="171"/>
        <v>3.1568100000000001</v>
      </c>
      <c r="AA296" s="91">
        <f t="shared" si="171"/>
        <v>2.9920100000000001</v>
      </c>
    </row>
    <row r="297" spans="1:27" ht="12.75" customHeight="1" outlineLevel="1" x14ac:dyDescent="0.2">
      <c r="A297" s="99" t="s">
        <v>525</v>
      </c>
      <c r="B297" s="63" t="s">
        <v>238</v>
      </c>
      <c r="C297" s="43" t="s">
        <v>79</v>
      </c>
      <c r="D297" s="44">
        <v>1151.81</v>
      </c>
      <c r="E297" s="44">
        <v>1109.1600000000001</v>
      </c>
      <c r="F297" s="44">
        <v>1069.6199999999999</v>
      </c>
      <c r="G297" s="44">
        <v>1060.17</v>
      </c>
      <c r="H297" s="44">
        <v>1095.71</v>
      </c>
      <c r="I297" s="44">
        <v>1180.98</v>
      </c>
      <c r="J297" s="44">
        <v>1336.91</v>
      </c>
      <c r="K297" s="44">
        <v>1660.38</v>
      </c>
      <c r="L297" s="44">
        <v>1931.34</v>
      </c>
      <c r="M297" s="44">
        <v>1966.31</v>
      </c>
      <c r="N297" s="44">
        <v>2025.4</v>
      </c>
      <c r="O297" s="44">
        <v>2081.81</v>
      </c>
      <c r="P297" s="44">
        <v>2061.44</v>
      </c>
      <c r="Q297" s="44">
        <v>2076.4699999999998</v>
      </c>
      <c r="R297" s="44">
        <v>2071.3200000000002</v>
      </c>
      <c r="S297" s="44">
        <v>2000.52</v>
      </c>
      <c r="T297" s="44">
        <v>2032.06</v>
      </c>
      <c r="U297" s="44">
        <v>2032.93</v>
      </c>
      <c r="V297" s="44">
        <v>2012.24</v>
      </c>
      <c r="W297" s="44">
        <v>2001.05</v>
      </c>
      <c r="X297" s="44">
        <v>1824.26</v>
      </c>
      <c r="Y297" s="44">
        <v>1613.44</v>
      </c>
      <c r="Z297" s="44">
        <v>1326.26</v>
      </c>
      <c r="AA297" s="44">
        <v>1161.46</v>
      </c>
    </row>
    <row r="298" spans="1:27" ht="12.75" customHeight="1" outlineLevel="1" x14ac:dyDescent="0.2">
      <c r="A298" s="99" t="s">
        <v>526</v>
      </c>
      <c r="B298" s="63" t="s">
        <v>90</v>
      </c>
      <c r="C298" s="43" t="s">
        <v>79</v>
      </c>
      <c r="D298" s="44">
        <f>$D$168</f>
        <v>1716.97</v>
      </c>
      <c r="E298" s="44">
        <f>$D$168</f>
        <v>1716.97</v>
      </c>
      <c r="F298" s="44">
        <f t="shared" ref="F298:AA298" si="172">$D$168</f>
        <v>1716.97</v>
      </c>
      <c r="G298" s="44">
        <f t="shared" si="172"/>
        <v>1716.97</v>
      </c>
      <c r="H298" s="44">
        <f t="shared" si="172"/>
        <v>1716.97</v>
      </c>
      <c r="I298" s="44">
        <f t="shared" si="172"/>
        <v>1716.97</v>
      </c>
      <c r="J298" s="44">
        <f t="shared" si="172"/>
        <v>1716.97</v>
      </c>
      <c r="K298" s="44">
        <f t="shared" si="172"/>
        <v>1716.97</v>
      </c>
      <c r="L298" s="44">
        <f t="shared" si="172"/>
        <v>1716.97</v>
      </c>
      <c r="M298" s="44">
        <f t="shared" si="172"/>
        <v>1716.97</v>
      </c>
      <c r="N298" s="44">
        <f t="shared" si="172"/>
        <v>1716.97</v>
      </c>
      <c r="O298" s="44">
        <f t="shared" si="172"/>
        <v>1716.97</v>
      </c>
      <c r="P298" s="44">
        <f t="shared" si="172"/>
        <v>1716.97</v>
      </c>
      <c r="Q298" s="44">
        <f t="shared" si="172"/>
        <v>1716.97</v>
      </c>
      <c r="R298" s="44">
        <f t="shared" si="172"/>
        <v>1716.97</v>
      </c>
      <c r="S298" s="44">
        <f t="shared" si="172"/>
        <v>1716.97</v>
      </c>
      <c r="T298" s="44">
        <f t="shared" si="172"/>
        <v>1716.97</v>
      </c>
      <c r="U298" s="44">
        <f t="shared" si="172"/>
        <v>1716.97</v>
      </c>
      <c r="V298" s="44">
        <f t="shared" si="172"/>
        <v>1716.97</v>
      </c>
      <c r="W298" s="44">
        <f t="shared" si="172"/>
        <v>1716.97</v>
      </c>
      <c r="X298" s="44">
        <f t="shared" si="172"/>
        <v>1716.97</v>
      </c>
      <c r="Y298" s="44">
        <f t="shared" si="172"/>
        <v>1716.97</v>
      </c>
      <c r="Z298" s="44">
        <f t="shared" si="172"/>
        <v>1716.97</v>
      </c>
      <c r="AA298" s="44">
        <f t="shared" si="172"/>
        <v>1716.97</v>
      </c>
    </row>
    <row r="299" spans="1:27" ht="12.75" customHeight="1" outlineLevel="1" x14ac:dyDescent="0.2">
      <c r="A299" s="99" t="s">
        <v>527</v>
      </c>
      <c r="B299" s="63" t="s">
        <v>83</v>
      </c>
      <c r="C299" s="43" t="s">
        <v>79</v>
      </c>
      <c r="D299" s="44">
        <v>3.35</v>
      </c>
      <c r="E299" s="44">
        <v>3.35</v>
      </c>
      <c r="F299" s="44">
        <v>3.35</v>
      </c>
      <c r="G299" s="44">
        <v>3.35</v>
      </c>
      <c r="H299" s="44">
        <v>3.35</v>
      </c>
      <c r="I299" s="44">
        <v>3.35</v>
      </c>
      <c r="J299" s="44">
        <v>3.35</v>
      </c>
      <c r="K299" s="44">
        <v>3.35</v>
      </c>
      <c r="L299" s="44">
        <v>3.35</v>
      </c>
      <c r="M299" s="44">
        <v>3.35</v>
      </c>
      <c r="N299" s="44">
        <v>3.35</v>
      </c>
      <c r="O299" s="44">
        <v>3.35</v>
      </c>
      <c r="P299" s="44">
        <v>3.35</v>
      </c>
      <c r="Q299" s="44">
        <v>3.35</v>
      </c>
      <c r="R299" s="44">
        <v>3.35</v>
      </c>
      <c r="S299" s="44">
        <v>3.35</v>
      </c>
      <c r="T299" s="44">
        <v>3.35</v>
      </c>
      <c r="U299" s="44">
        <v>3.35</v>
      </c>
      <c r="V299" s="44">
        <v>3.35</v>
      </c>
      <c r="W299" s="44">
        <v>3.35</v>
      </c>
      <c r="X299" s="44">
        <v>3.35</v>
      </c>
      <c r="Y299" s="44">
        <v>3.35</v>
      </c>
      <c r="Z299" s="44">
        <v>3.35</v>
      </c>
      <c r="AA299" s="44">
        <v>3.35</v>
      </c>
    </row>
    <row r="300" spans="1:27" ht="12.75" customHeight="1" outlineLevel="1" x14ac:dyDescent="0.2">
      <c r="A300" s="99" t="s">
        <v>528</v>
      </c>
      <c r="B300" s="63" t="s">
        <v>81</v>
      </c>
      <c r="C300" s="43" t="s">
        <v>79</v>
      </c>
      <c r="D300" s="44">
        <f>$D$11</f>
        <v>110.23</v>
      </c>
      <c r="E300" s="44">
        <f t="shared" ref="E300:AA300" si="173">$D$11</f>
        <v>110.23</v>
      </c>
      <c r="F300" s="44">
        <f t="shared" si="173"/>
        <v>110.23</v>
      </c>
      <c r="G300" s="44">
        <f t="shared" si="173"/>
        <v>110.23</v>
      </c>
      <c r="H300" s="44">
        <f t="shared" si="173"/>
        <v>110.23</v>
      </c>
      <c r="I300" s="44">
        <f t="shared" si="173"/>
        <v>110.23</v>
      </c>
      <c r="J300" s="44">
        <f t="shared" si="173"/>
        <v>110.23</v>
      </c>
      <c r="K300" s="44">
        <f t="shared" si="173"/>
        <v>110.23</v>
      </c>
      <c r="L300" s="44">
        <f t="shared" si="173"/>
        <v>110.23</v>
      </c>
      <c r="M300" s="44">
        <f t="shared" si="173"/>
        <v>110.23</v>
      </c>
      <c r="N300" s="44">
        <f t="shared" si="173"/>
        <v>110.23</v>
      </c>
      <c r="O300" s="44">
        <f t="shared" si="173"/>
        <v>110.23</v>
      </c>
      <c r="P300" s="44">
        <f t="shared" si="173"/>
        <v>110.23</v>
      </c>
      <c r="Q300" s="44">
        <f t="shared" si="173"/>
        <v>110.23</v>
      </c>
      <c r="R300" s="44">
        <f t="shared" si="173"/>
        <v>110.23</v>
      </c>
      <c r="S300" s="44">
        <f t="shared" si="173"/>
        <v>110.23</v>
      </c>
      <c r="T300" s="44">
        <f t="shared" si="173"/>
        <v>110.23</v>
      </c>
      <c r="U300" s="44">
        <f t="shared" si="173"/>
        <v>110.23</v>
      </c>
      <c r="V300" s="44">
        <f t="shared" si="173"/>
        <v>110.23</v>
      </c>
      <c r="W300" s="44">
        <f t="shared" si="173"/>
        <v>110.23</v>
      </c>
      <c r="X300" s="44">
        <f t="shared" si="173"/>
        <v>110.23</v>
      </c>
      <c r="Y300" s="44">
        <f t="shared" si="173"/>
        <v>110.23</v>
      </c>
      <c r="Z300" s="44">
        <f t="shared" si="173"/>
        <v>110.23</v>
      </c>
      <c r="AA300" s="44">
        <f t="shared" si="173"/>
        <v>110.23</v>
      </c>
    </row>
    <row r="301" spans="1:27" ht="12.75" customHeight="1" x14ac:dyDescent="0.2">
      <c r="A301" s="98" t="s">
        <v>529</v>
      </c>
      <c r="B301" s="28" t="str">
        <f>"28"&amp;"."&amp;$B$662&amp;"."&amp;$B$663</f>
        <v>28.12.2023</v>
      </c>
      <c r="C301" s="90" t="s">
        <v>76</v>
      </c>
      <c r="D301" s="91">
        <f>ROUND(((D302+D303+D305+D304)/1000),5)</f>
        <v>2.9475799999999999</v>
      </c>
      <c r="E301" s="91">
        <f>ROUND(((E302+E303+E305+E304)/1000),5)</f>
        <v>2.9485999999999999</v>
      </c>
      <c r="F301" s="91">
        <f>ROUND(((F302+F303+F305+F304)/1000),5)</f>
        <v>2.9430000000000001</v>
      </c>
      <c r="G301" s="91">
        <f t="shared" ref="G301:AA301" si="174">ROUND(((G302+G303+G305+G304)/1000),5)</f>
        <v>2.8961800000000002</v>
      </c>
      <c r="H301" s="91">
        <f t="shared" si="174"/>
        <v>2.9227699999999999</v>
      </c>
      <c r="I301" s="91">
        <f t="shared" si="174"/>
        <v>2.9507400000000001</v>
      </c>
      <c r="J301" s="91">
        <f t="shared" si="174"/>
        <v>3.1052599999999999</v>
      </c>
      <c r="K301" s="91">
        <f t="shared" si="174"/>
        <v>3.3567100000000001</v>
      </c>
      <c r="L301" s="91">
        <f t="shared" si="174"/>
        <v>3.7281</v>
      </c>
      <c r="M301" s="91">
        <f t="shared" si="174"/>
        <v>3.7632500000000002</v>
      </c>
      <c r="N301" s="91">
        <f t="shared" si="174"/>
        <v>3.7794699999999999</v>
      </c>
      <c r="O301" s="91">
        <f t="shared" si="174"/>
        <v>3.7998599999999998</v>
      </c>
      <c r="P301" s="91">
        <f t="shared" si="174"/>
        <v>3.7821899999999999</v>
      </c>
      <c r="Q301" s="91">
        <f t="shared" si="174"/>
        <v>3.7871299999999999</v>
      </c>
      <c r="R301" s="91">
        <f t="shared" si="174"/>
        <v>3.78694</v>
      </c>
      <c r="S301" s="91">
        <f t="shared" si="174"/>
        <v>3.75413</v>
      </c>
      <c r="T301" s="91">
        <f t="shared" si="174"/>
        <v>3.7877700000000001</v>
      </c>
      <c r="U301" s="91">
        <f t="shared" si="174"/>
        <v>3.7952599999999999</v>
      </c>
      <c r="V301" s="91">
        <f t="shared" si="174"/>
        <v>3.77041</v>
      </c>
      <c r="W301" s="91">
        <f t="shared" si="174"/>
        <v>3.7775799999999999</v>
      </c>
      <c r="X301" s="91">
        <f t="shared" si="174"/>
        <v>3.6374399999999998</v>
      </c>
      <c r="Y301" s="91">
        <f t="shared" si="174"/>
        <v>3.45106</v>
      </c>
      <c r="Z301" s="91">
        <f t="shared" si="174"/>
        <v>3.24864</v>
      </c>
      <c r="AA301" s="91">
        <f t="shared" si="174"/>
        <v>3.0166300000000001</v>
      </c>
    </row>
    <row r="302" spans="1:27" ht="12.75" customHeight="1" outlineLevel="1" x14ac:dyDescent="0.2">
      <c r="A302" s="99" t="s">
        <v>530</v>
      </c>
      <c r="B302" s="63" t="s">
        <v>238</v>
      </c>
      <c r="C302" s="43" t="s">
        <v>79</v>
      </c>
      <c r="D302" s="44">
        <v>1117.03</v>
      </c>
      <c r="E302" s="44">
        <v>1118.05</v>
      </c>
      <c r="F302" s="44">
        <v>1112.45</v>
      </c>
      <c r="G302" s="44">
        <v>1065.6300000000001</v>
      </c>
      <c r="H302" s="44">
        <v>1092.22</v>
      </c>
      <c r="I302" s="44">
        <v>1120.19</v>
      </c>
      <c r="J302" s="44">
        <v>1274.71</v>
      </c>
      <c r="K302" s="44">
        <v>1526.16</v>
      </c>
      <c r="L302" s="44">
        <v>1897.55</v>
      </c>
      <c r="M302" s="44">
        <v>1932.7</v>
      </c>
      <c r="N302" s="44">
        <v>1948.92</v>
      </c>
      <c r="O302" s="44">
        <v>1969.31</v>
      </c>
      <c r="P302" s="44">
        <v>1951.64</v>
      </c>
      <c r="Q302" s="44">
        <v>1956.58</v>
      </c>
      <c r="R302" s="44">
        <v>1956.39</v>
      </c>
      <c r="S302" s="44">
        <v>1923.58</v>
      </c>
      <c r="T302" s="44">
        <v>1957.22</v>
      </c>
      <c r="U302" s="44">
        <v>1964.71</v>
      </c>
      <c r="V302" s="44">
        <v>1939.86</v>
      </c>
      <c r="W302" s="44">
        <v>1947.03</v>
      </c>
      <c r="X302" s="44">
        <v>1806.89</v>
      </c>
      <c r="Y302" s="44">
        <v>1620.51</v>
      </c>
      <c r="Z302" s="44">
        <v>1418.09</v>
      </c>
      <c r="AA302" s="44">
        <v>1186.08</v>
      </c>
    </row>
    <row r="303" spans="1:27" ht="12.75" customHeight="1" outlineLevel="1" x14ac:dyDescent="0.2">
      <c r="A303" s="99" t="s">
        <v>531</v>
      </c>
      <c r="B303" s="63" t="s">
        <v>90</v>
      </c>
      <c r="C303" s="43" t="s">
        <v>79</v>
      </c>
      <c r="D303" s="44">
        <f>$D$168</f>
        <v>1716.97</v>
      </c>
      <c r="E303" s="44">
        <f>$D$168</f>
        <v>1716.97</v>
      </c>
      <c r="F303" s="44">
        <f t="shared" ref="F303:AA303" si="175">$D$168</f>
        <v>1716.97</v>
      </c>
      <c r="G303" s="44">
        <f t="shared" si="175"/>
        <v>1716.97</v>
      </c>
      <c r="H303" s="44">
        <f t="shared" si="175"/>
        <v>1716.97</v>
      </c>
      <c r="I303" s="44">
        <f t="shared" si="175"/>
        <v>1716.97</v>
      </c>
      <c r="J303" s="44">
        <f t="shared" si="175"/>
        <v>1716.97</v>
      </c>
      <c r="K303" s="44">
        <f t="shared" si="175"/>
        <v>1716.97</v>
      </c>
      <c r="L303" s="44">
        <f t="shared" si="175"/>
        <v>1716.97</v>
      </c>
      <c r="M303" s="44">
        <f t="shared" si="175"/>
        <v>1716.97</v>
      </c>
      <c r="N303" s="44">
        <f t="shared" si="175"/>
        <v>1716.97</v>
      </c>
      <c r="O303" s="44">
        <f t="shared" si="175"/>
        <v>1716.97</v>
      </c>
      <c r="P303" s="44">
        <f t="shared" si="175"/>
        <v>1716.97</v>
      </c>
      <c r="Q303" s="44">
        <f t="shared" si="175"/>
        <v>1716.97</v>
      </c>
      <c r="R303" s="44">
        <f t="shared" si="175"/>
        <v>1716.97</v>
      </c>
      <c r="S303" s="44">
        <f t="shared" si="175"/>
        <v>1716.97</v>
      </c>
      <c r="T303" s="44">
        <f t="shared" si="175"/>
        <v>1716.97</v>
      </c>
      <c r="U303" s="44">
        <f t="shared" si="175"/>
        <v>1716.97</v>
      </c>
      <c r="V303" s="44">
        <f t="shared" si="175"/>
        <v>1716.97</v>
      </c>
      <c r="W303" s="44">
        <f t="shared" si="175"/>
        <v>1716.97</v>
      </c>
      <c r="X303" s="44">
        <f t="shared" si="175"/>
        <v>1716.97</v>
      </c>
      <c r="Y303" s="44">
        <f t="shared" si="175"/>
        <v>1716.97</v>
      </c>
      <c r="Z303" s="44">
        <f t="shared" si="175"/>
        <v>1716.97</v>
      </c>
      <c r="AA303" s="44">
        <f t="shared" si="175"/>
        <v>1716.97</v>
      </c>
    </row>
    <row r="304" spans="1:27" ht="12.75" customHeight="1" outlineLevel="1" x14ac:dyDescent="0.2">
      <c r="A304" s="99" t="s">
        <v>532</v>
      </c>
      <c r="B304" s="63" t="s">
        <v>83</v>
      </c>
      <c r="C304" s="43" t="s">
        <v>79</v>
      </c>
      <c r="D304" s="44">
        <v>3.35</v>
      </c>
      <c r="E304" s="44">
        <v>3.35</v>
      </c>
      <c r="F304" s="44">
        <v>3.35</v>
      </c>
      <c r="G304" s="44">
        <v>3.35</v>
      </c>
      <c r="H304" s="44">
        <v>3.35</v>
      </c>
      <c r="I304" s="44">
        <v>3.35</v>
      </c>
      <c r="J304" s="44">
        <v>3.35</v>
      </c>
      <c r="K304" s="44">
        <v>3.35</v>
      </c>
      <c r="L304" s="44">
        <v>3.35</v>
      </c>
      <c r="M304" s="44">
        <v>3.35</v>
      </c>
      <c r="N304" s="44">
        <v>3.35</v>
      </c>
      <c r="O304" s="44">
        <v>3.35</v>
      </c>
      <c r="P304" s="44">
        <v>3.35</v>
      </c>
      <c r="Q304" s="44">
        <v>3.35</v>
      </c>
      <c r="R304" s="44">
        <v>3.35</v>
      </c>
      <c r="S304" s="44">
        <v>3.35</v>
      </c>
      <c r="T304" s="44">
        <v>3.35</v>
      </c>
      <c r="U304" s="44">
        <v>3.35</v>
      </c>
      <c r="V304" s="44">
        <v>3.35</v>
      </c>
      <c r="W304" s="44">
        <v>3.35</v>
      </c>
      <c r="X304" s="44">
        <v>3.35</v>
      </c>
      <c r="Y304" s="44">
        <v>3.35</v>
      </c>
      <c r="Z304" s="44">
        <v>3.35</v>
      </c>
      <c r="AA304" s="44">
        <v>3.35</v>
      </c>
    </row>
    <row r="305" spans="1:27" ht="12.75" customHeight="1" outlineLevel="1" x14ac:dyDescent="0.2">
      <c r="A305" s="99" t="s">
        <v>533</v>
      </c>
      <c r="B305" s="63" t="s">
        <v>81</v>
      </c>
      <c r="C305" s="43" t="s">
        <v>79</v>
      </c>
      <c r="D305" s="44">
        <f>$D$11</f>
        <v>110.23</v>
      </c>
      <c r="E305" s="44">
        <f t="shared" ref="E305:AA305" si="176">$D$11</f>
        <v>110.23</v>
      </c>
      <c r="F305" s="44">
        <f t="shared" si="176"/>
        <v>110.23</v>
      </c>
      <c r="G305" s="44">
        <f t="shared" si="176"/>
        <v>110.23</v>
      </c>
      <c r="H305" s="44">
        <f t="shared" si="176"/>
        <v>110.23</v>
      </c>
      <c r="I305" s="44">
        <f t="shared" si="176"/>
        <v>110.23</v>
      </c>
      <c r="J305" s="44">
        <f t="shared" si="176"/>
        <v>110.23</v>
      </c>
      <c r="K305" s="44">
        <f t="shared" si="176"/>
        <v>110.23</v>
      </c>
      <c r="L305" s="44">
        <f t="shared" si="176"/>
        <v>110.23</v>
      </c>
      <c r="M305" s="44">
        <f t="shared" si="176"/>
        <v>110.23</v>
      </c>
      <c r="N305" s="44">
        <f t="shared" si="176"/>
        <v>110.23</v>
      </c>
      <c r="O305" s="44">
        <f t="shared" si="176"/>
        <v>110.23</v>
      </c>
      <c r="P305" s="44">
        <f t="shared" si="176"/>
        <v>110.23</v>
      </c>
      <c r="Q305" s="44">
        <f t="shared" si="176"/>
        <v>110.23</v>
      </c>
      <c r="R305" s="44">
        <f t="shared" si="176"/>
        <v>110.23</v>
      </c>
      <c r="S305" s="44">
        <f t="shared" si="176"/>
        <v>110.23</v>
      </c>
      <c r="T305" s="44">
        <f t="shared" si="176"/>
        <v>110.23</v>
      </c>
      <c r="U305" s="44">
        <f t="shared" si="176"/>
        <v>110.23</v>
      </c>
      <c r="V305" s="44">
        <f t="shared" si="176"/>
        <v>110.23</v>
      </c>
      <c r="W305" s="44">
        <f t="shared" si="176"/>
        <v>110.23</v>
      </c>
      <c r="X305" s="44">
        <f t="shared" si="176"/>
        <v>110.23</v>
      </c>
      <c r="Y305" s="44">
        <f t="shared" si="176"/>
        <v>110.23</v>
      </c>
      <c r="Z305" s="44">
        <f t="shared" si="176"/>
        <v>110.23</v>
      </c>
      <c r="AA305" s="44">
        <f t="shared" si="176"/>
        <v>110.23</v>
      </c>
    </row>
    <row r="306" spans="1:27" ht="12.75" customHeight="1" x14ac:dyDescent="0.2">
      <c r="A306" s="98" t="s">
        <v>534</v>
      </c>
      <c r="B306" s="28" t="str">
        <f>"29"&amp;"."&amp;$B$662&amp;"."&amp;$B$663</f>
        <v>29.12.2023</v>
      </c>
      <c r="C306" s="90" t="s">
        <v>76</v>
      </c>
      <c r="D306" s="91">
        <f>ROUND(((D307+D308+D310+D309)/1000),5)</f>
        <v>2.98814</v>
      </c>
      <c r="E306" s="91">
        <f>ROUND(((E307+E308+E310+E309)/1000),5)</f>
        <v>2.9473199999999999</v>
      </c>
      <c r="F306" s="91">
        <f>ROUND(((F307+F308+F310+F309)/1000),5)</f>
        <v>2.9194399999999998</v>
      </c>
      <c r="G306" s="91">
        <f t="shared" ref="G306:AA306" si="177">ROUND(((G307+G308+G310+G309)/1000),5)</f>
        <v>2.9076399999999998</v>
      </c>
      <c r="H306" s="91">
        <f t="shared" si="177"/>
        <v>2.93479</v>
      </c>
      <c r="I306" s="91">
        <f t="shared" si="177"/>
        <v>2.9852699999999999</v>
      </c>
      <c r="J306" s="91">
        <f t="shared" si="177"/>
        <v>3.10439</v>
      </c>
      <c r="K306" s="91">
        <f t="shared" si="177"/>
        <v>3.3935</v>
      </c>
      <c r="L306" s="91">
        <f t="shared" si="177"/>
        <v>3.6228400000000001</v>
      </c>
      <c r="M306" s="91">
        <f t="shared" si="177"/>
        <v>3.63517</v>
      </c>
      <c r="N306" s="91">
        <f t="shared" si="177"/>
        <v>3.6508400000000001</v>
      </c>
      <c r="O306" s="91">
        <f t="shared" si="177"/>
        <v>3.68546</v>
      </c>
      <c r="P306" s="91">
        <f t="shared" si="177"/>
        <v>3.67164</v>
      </c>
      <c r="Q306" s="91">
        <f t="shared" si="177"/>
        <v>3.67008</v>
      </c>
      <c r="R306" s="91">
        <f t="shared" si="177"/>
        <v>3.6595900000000001</v>
      </c>
      <c r="S306" s="91">
        <f t="shared" si="177"/>
        <v>3.6228799999999999</v>
      </c>
      <c r="T306" s="91">
        <f t="shared" si="177"/>
        <v>3.6520899999999998</v>
      </c>
      <c r="U306" s="91">
        <f t="shared" si="177"/>
        <v>3.6632799999999999</v>
      </c>
      <c r="V306" s="91">
        <f t="shared" si="177"/>
        <v>3.6470899999999999</v>
      </c>
      <c r="W306" s="91">
        <f t="shared" si="177"/>
        <v>3.6587999999999998</v>
      </c>
      <c r="X306" s="91">
        <f t="shared" si="177"/>
        <v>3.61903</v>
      </c>
      <c r="Y306" s="91">
        <f t="shared" si="177"/>
        <v>3.5156700000000001</v>
      </c>
      <c r="Z306" s="91">
        <f t="shared" si="177"/>
        <v>3.2263799999999998</v>
      </c>
      <c r="AA306" s="91">
        <f t="shared" si="177"/>
        <v>3.0211100000000002</v>
      </c>
    </row>
    <row r="307" spans="1:27" ht="12.75" customHeight="1" outlineLevel="1" x14ac:dyDescent="0.2">
      <c r="A307" s="99" t="s">
        <v>535</v>
      </c>
      <c r="B307" s="63" t="s">
        <v>238</v>
      </c>
      <c r="C307" s="43" t="s">
        <v>79</v>
      </c>
      <c r="D307" s="44">
        <v>1157.5899999999999</v>
      </c>
      <c r="E307" s="44">
        <v>1116.77</v>
      </c>
      <c r="F307" s="44">
        <v>1088.8900000000001</v>
      </c>
      <c r="G307" s="44">
        <v>1077.0899999999999</v>
      </c>
      <c r="H307" s="44">
        <v>1104.24</v>
      </c>
      <c r="I307" s="44">
        <v>1154.72</v>
      </c>
      <c r="J307" s="44">
        <v>1273.8399999999999</v>
      </c>
      <c r="K307" s="44">
        <v>1562.95</v>
      </c>
      <c r="L307" s="44">
        <v>1792.29</v>
      </c>
      <c r="M307" s="44">
        <v>1804.62</v>
      </c>
      <c r="N307" s="44">
        <v>1820.29</v>
      </c>
      <c r="O307" s="44">
        <v>1854.91</v>
      </c>
      <c r="P307" s="44">
        <v>1841.09</v>
      </c>
      <c r="Q307" s="44">
        <v>1839.53</v>
      </c>
      <c r="R307" s="44">
        <v>1829.04</v>
      </c>
      <c r="S307" s="44">
        <v>1792.33</v>
      </c>
      <c r="T307" s="44">
        <v>1821.54</v>
      </c>
      <c r="U307" s="44">
        <v>1832.73</v>
      </c>
      <c r="V307" s="44">
        <v>1816.54</v>
      </c>
      <c r="W307" s="44">
        <v>1828.25</v>
      </c>
      <c r="X307" s="44">
        <v>1788.48</v>
      </c>
      <c r="Y307" s="44">
        <v>1685.12</v>
      </c>
      <c r="Z307" s="44">
        <v>1395.83</v>
      </c>
      <c r="AA307" s="44">
        <v>1190.56</v>
      </c>
    </row>
    <row r="308" spans="1:27" ht="12.75" customHeight="1" outlineLevel="1" x14ac:dyDescent="0.2">
      <c r="A308" s="99" t="s">
        <v>536</v>
      </c>
      <c r="B308" s="63" t="s">
        <v>90</v>
      </c>
      <c r="C308" s="43" t="s">
        <v>79</v>
      </c>
      <c r="D308" s="44">
        <f>$D$168</f>
        <v>1716.97</v>
      </c>
      <c r="E308" s="44">
        <f>$D$168</f>
        <v>1716.97</v>
      </c>
      <c r="F308" s="44">
        <f t="shared" ref="F308:AA308" si="178">$D$168</f>
        <v>1716.97</v>
      </c>
      <c r="G308" s="44">
        <f t="shared" si="178"/>
        <v>1716.97</v>
      </c>
      <c r="H308" s="44">
        <f t="shared" si="178"/>
        <v>1716.97</v>
      </c>
      <c r="I308" s="44">
        <f t="shared" si="178"/>
        <v>1716.97</v>
      </c>
      <c r="J308" s="44">
        <f t="shared" si="178"/>
        <v>1716.97</v>
      </c>
      <c r="K308" s="44">
        <f t="shared" si="178"/>
        <v>1716.97</v>
      </c>
      <c r="L308" s="44">
        <f t="shared" si="178"/>
        <v>1716.97</v>
      </c>
      <c r="M308" s="44">
        <f t="shared" si="178"/>
        <v>1716.97</v>
      </c>
      <c r="N308" s="44">
        <f t="shared" si="178"/>
        <v>1716.97</v>
      </c>
      <c r="O308" s="44">
        <f t="shared" si="178"/>
        <v>1716.97</v>
      </c>
      <c r="P308" s="44">
        <f t="shared" si="178"/>
        <v>1716.97</v>
      </c>
      <c r="Q308" s="44">
        <f t="shared" si="178"/>
        <v>1716.97</v>
      </c>
      <c r="R308" s="44">
        <f t="shared" si="178"/>
        <v>1716.97</v>
      </c>
      <c r="S308" s="44">
        <f t="shared" si="178"/>
        <v>1716.97</v>
      </c>
      <c r="T308" s="44">
        <f t="shared" si="178"/>
        <v>1716.97</v>
      </c>
      <c r="U308" s="44">
        <f t="shared" si="178"/>
        <v>1716.97</v>
      </c>
      <c r="V308" s="44">
        <f t="shared" si="178"/>
        <v>1716.97</v>
      </c>
      <c r="W308" s="44">
        <f t="shared" si="178"/>
        <v>1716.97</v>
      </c>
      <c r="X308" s="44">
        <f t="shared" si="178"/>
        <v>1716.97</v>
      </c>
      <c r="Y308" s="44">
        <f t="shared" si="178"/>
        <v>1716.97</v>
      </c>
      <c r="Z308" s="44">
        <f t="shared" si="178"/>
        <v>1716.97</v>
      </c>
      <c r="AA308" s="44">
        <f t="shared" si="178"/>
        <v>1716.97</v>
      </c>
    </row>
    <row r="309" spans="1:27" ht="12.75" customHeight="1" outlineLevel="1" x14ac:dyDescent="0.2">
      <c r="A309" s="99" t="s">
        <v>537</v>
      </c>
      <c r="B309" s="63" t="s">
        <v>83</v>
      </c>
      <c r="C309" s="43" t="s">
        <v>79</v>
      </c>
      <c r="D309" s="44">
        <v>3.35</v>
      </c>
      <c r="E309" s="44">
        <v>3.35</v>
      </c>
      <c r="F309" s="44">
        <v>3.35</v>
      </c>
      <c r="G309" s="44">
        <v>3.35</v>
      </c>
      <c r="H309" s="44">
        <v>3.35</v>
      </c>
      <c r="I309" s="44">
        <v>3.35</v>
      </c>
      <c r="J309" s="44">
        <v>3.35</v>
      </c>
      <c r="K309" s="44">
        <v>3.35</v>
      </c>
      <c r="L309" s="44">
        <v>3.35</v>
      </c>
      <c r="M309" s="44">
        <v>3.35</v>
      </c>
      <c r="N309" s="44">
        <v>3.35</v>
      </c>
      <c r="O309" s="44">
        <v>3.35</v>
      </c>
      <c r="P309" s="44">
        <v>3.35</v>
      </c>
      <c r="Q309" s="44">
        <v>3.35</v>
      </c>
      <c r="R309" s="44">
        <v>3.35</v>
      </c>
      <c r="S309" s="44">
        <v>3.35</v>
      </c>
      <c r="T309" s="44">
        <v>3.35</v>
      </c>
      <c r="U309" s="44">
        <v>3.35</v>
      </c>
      <c r="V309" s="44">
        <v>3.35</v>
      </c>
      <c r="W309" s="44">
        <v>3.35</v>
      </c>
      <c r="X309" s="44">
        <v>3.35</v>
      </c>
      <c r="Y309" s="44">
        <v>3.35</v>
      </c>
      <c r="Z309" s="44">
        <v>3.35</v>
      </c>
      <c r="AA309" s="44">
        <v>3.35</v>
      </c>
    </row>
    <row r="310" spans="1:27" ht="12.75" customHeight="1" outlineLevel="1" x14ac:dyDescent="0.2">
      <c r="A310" s="99" t="s">
        <v>538</v>
      </c>
      <c r="B310" s="63" t="s">
        <v>81</v>
      </c>
      <c r="C310" s="43" t="s">
        <v>79</v>
      </c>
      <c r="D310" s="44">
        <f>$D$11</f>
        <v>110.23</v>
      </c>
      <c r="E310" s="44">
        <f t="shared" ref="E310:AA310" si="179">$D$11</f>
        <v>110.23</v>
      </c>
      <c r="F310" s="44">
        <f t="shared" si="179"/>
        <v>110.23</v>
      </c>
      <c r="G310" s="44">
        <f t="shared" si="179"/>
        <v>110.23</v>
      </c>
      <c r="H310" s="44">
        <f t="shared" si="179"/>
        <v>110.23</v>
      </c>
      <c r="I310" s="44">
        <f t="shared" si="179"/>
        <v>110.23</v>
      </c>
      <c r="J310" s="44">
        <f t="shared" si="179"/>
        <v>110.23</v>
      </c>
      <c r="K310" s="44">
        <f t="shared" si="179"/>
        <v>110.23</v>
      </c>
      <c r="L310" s="44">
        <f t="shared" si="179"/>
        <v>110.23</v>
      </c>
      <c r="M310" s="44">
        <f t="shared" si="179"/>
        <v>110.23</v>
      </c>
      <c r="N310" s="44">
        <f t="shared" si="179"/>
        <v>110.23</v>
      </c>
      <c r="O310" s="44">
        <f t="shared" si="179"/>
        <v>110.23</v>
      </c>
      <c r="P310" s="44">
        <f t="shared" si="179"/>
        <v>110.23</v>
      </c>
      <c r="Q310" s="44">
        <f t="shared" si="179"/>
        <v>110.23</v>
      </c>
      <c r="R310" s="44">
        <f t="shared" si="179"/>
        <v>110.23</v>
      </c>
      <c r="S310" s="44">
        <f t="shared" si="179"/>
        <v>110.23</v>
      </c>
      <c r="T310" s="44">
        <f t="shared" si="179"/>
        <v>110.23</v>
      </c>
      <c r="U310" s="44">
        <f t="shared" si="179"/>
        <v>110.23</v>
      </c>
      <c r="V310" s="44">
        <f t="shared" si="179"/>
        <v>110.23</v>
      </c>
      <c r="W310" s="44">
        <f t="shared" si="179"/>
        <v>110.23</v>
      </c>
      <c r="X310" s="44">
        <f t="shared" si="179"/>
        <v>110.23</v>
      </c>
      <c r="Y310" s="44">
        <f t="shared" si="179"/>
        <v>110.23</v>
      </c>
      <c r="Z310" s="44">
        <f t="shared" si="179"/>
        <v>110.23</v>
      </c>
      <c r="AA310" s="44">
        <f t="shared" si="179"/>
        <v>110.23</v>
      </c>
    </row>
    <row r="311" spans="1:27" ht="12.75" customHeight="1" x14ac:dyDescent="0.2">
      <c r="A311" s="98" t="s">
        <v>539</v>
      </c>
      <c r="B311" s="28" t="str">
        <f>"30"&amp;"."&amp;$B$662&amp;"."&amp;$B$663</f>
        <v>30.12.2023</v>
      </c>
      <c r="C311" s="90" t="s">
        <v>76</v>
      </c>
      <c r="D311" s="91">
        <f>ROUND(((D312+D313+D315+D314)/1000),5)</f>
        <v>3.0168300000000001</v>
      </c>
      <c r="E311" s="91">
        <f>ROUND(((E312+E313+E315+E314)/1000),5)</f>
        <v>2.9674399999999999</v>
      </c>
      <c r="F311" s="91">
        <f>ROUND(((F312+F313+F315+F314)/1000),5)</f>
        <v>2.9424800000000002</v>
      </c>
      <c r="G311" s="91">
        <f t="shared" ref="G311:AA311" si="180">ROUND(((G312+G313+G315+G314)/1000),5)</f>
        <v>2.9212199999999999</v>
      </c>
      <c r="H311" s="91">
        <f t="shared" si="180"/>
        <v>2.9372500000000001</v>
      </c>
      <c r="I311" s="91">
        <f t="shared" si="180"/>
        <v>2.9449700000000001</v>
      </c>
      <c r="J311" s="91">
        <f t="shared" si="180"/>
        <v>2.9684900000000001</v>
      </c>
      <c r="K311" s="91">
        <f t="shared" si="180"/>
        <v>3.0745200000000001</v>
      </c>
      <c r="L311" s="91">
        <f t="shared" si="180"/>
        <v>3.2942300000000002</v>
      </c>
      <c r="M311" s="91">
        <f t="shared" si="180"/>
        <v>3.4304700000000001</v>
      </c>
      <c r="N311" s="91">
        <f t="shared" si="180"/>
        <v>3.4905300000000001</v>
      </c>
      <c r="O311" s="91">
        <f t="shared" si="180"/>
        <v>3.5053200000000002</v>
      </c>
      <c r="P311" s="91">
        <f t="shared" si="180"/>
        <v>3.5031300000000001</v>
      </c>
      <c r="Q311" s="91">
        <f t="shared" si="180"/>
        <v>3.50203</v>
      </c>
      <c r="R311" s="91">
        <f t="shared" si="180"/>
        <v>3.4736699999999998</v>
      </c>
      <c r="S311" s="91">
        <f t="shared" si="180"/>
        <v>3.4639899999999999</v>
      </c>
      <c r="T311" s="91">
        <f t="shared" si="180"/>
        <v>3.5195599999999998</v>
      </c>
      <c r="U311" s="91">
        <f t="shared" si="180"/>
        <v>3.5737700000000001</v>
      </c>
      <c r="V311" s="91">
        <f t="shared" si="180"/>
        <v>3.5487899999999999</v>
      </c>
      <c r="W311" s="91">
        <f t="shared" si="180"/>
        <v>3.50746</v>
      </c>
      <c r="X311" s="91">
        <f t="shared" si="180"/>
        <v>3.4844499999999998</v>
      </c>
      <c r="Y311" s="91">
        <f t="shared" si="180"/>
        <v>3.37927</v>
      </c>
      <c r="Z311" s="91">
        <f t="shared" si="180"/>
        <v>3.1507999999999998</v>
      </c>
      <c r="AA311" s="91">
        <f t="shared" si="180"/>
        <v>3.0138500000000001</v>
      </c>
    </row>
    <row r="312" spans="1:27" ht="12.75" customHeight="1" outlineLevel="1" x14ac:dyDescent="0.2">
      <c r="A312" s="99" t="s">
        <v>540</v>
      </c>
      <c r="B312" s="63" t="s">
        <v>238</v>
      </c>
      <c r="C312" s="43" t="s">
        <v>79</v>
      </c>
      <c r="D312" s="44">
        <v>1186.28</v>
      </c>
      <c r="E312" s="44">
        <v>1136.8900000000001</v>
      </c>
      <c r="F312" s="44">
        <v>1111.93</v>
      </c>
      <c r="G312" s="44">
        <v>1090.67</v>
      </c>
      <c r="H312" s="44">
        <v>1106.7</v>
      </c>
      <c r="I312" s="44">
        <v>1114.42</v>
      </c>
      <c r="J312" s="44">
        <v>1137.94</v>
      </c>
      <c r="K312" s="44">
        <v>1243.97</v>
      </c>
      <c r="L312" s="44">
        <v>1463.68</v>
      </c>
      <c r="M312" s="44">
        <v>1599.92</v>
      </c>
      <c r="N312" s="44">
        <v>1659.98</v>
      </c>
      <c r="O312" s="44">
        <v>1674.77</v>
      </c>
      <c r="P312" s="44">
        <v>1672.58</v>
      </c>
      <c r="Q312" s="44">
        <v>1671.48</v>
      </c>
      <c r="R312" s="44">
        <v>1643.12</v>
      </c>
      <c r="S312" s="44">
        <v>1633.44</v>
      </c>
      <c r="T312" s="44">
        <v>1689.01</v>
      </c>
      <c r="U312" s="44">
        <v>1743.22</v>
      </c>
      <c r="V312" s="44">
        <v>1718.24</v>
      </c>
      <c r="W312" s="44">
        <v>1676.91</v>
      </c>
      <c r="X312" s="44">
        <v>1653.9</v>
      </c>
      <c r="Y312" s="44">
        <v>1548.72</v>
      </c>
      <c r="Z312" s="44">
        <v>1320.25</v>
      </c>
      <c r="AA312" s="44">
        <v>1183.3</v>
      </c>
    </row>
    <row r="313" spans="1:27" ht="12.75" customHeight="1" outlineLevel="1" x14ac:dyDescent="0.2">
      <c r="A313" s="99" t="s">
        <v>541</v>
      </c>
      <c r="B313" s="63" t="s">
        <v>90</v>
      </c>
      <c r="C313" s="43" t="s">
        <v>79</v>
      </c>
      <c r="D313" s="44">
        <f>$D$168</f>
        <v>1716.97</v>
      </c>
      <c r="E313" s="44">
        <f>$D$168</f>
        <v>1716.97</v>
      </c>
      <c r="F313" s="44">
        <f t="shared" ref="F313:AA313" si="181">$D$168</f>
        <v>1716.97</v>
      </c>
      <c r="G313" s="44">
        <f t="shared" si="181"/>
        <v>1716.97</v>
      </c>
      <c r="H313" s="44">
        <f t="shared" si="181"/>
        <v>1716.97</v>
      </c>
      <c r="I313" s="44">
        <f t="shared" si="181"/>
        <v>1716.97</v>
      </c>
      <c r="J313" s="44">
        <f t="shared" si="181"/>
        <v>1716.97</v>
      </c>
      <c r="K313" s="44">
        <f t="shared" si="181"/>
        <v>1716.97</v>
      </c>
      <c r="L313" s="44">
        <f t="shared" si="181"/>
        <v>1716.97</v>
      </c>
      <c r="M313" s="44">
        <f t="shared" si="181"/>
        <v>1716.97</v>
      </c>
      <c r="N313" s="44">
        <f t="shared" si="181"/>
        <v>1716.97</v>
      </c>
      <c r="O313" s="44">
        <f t="shared" si="181"/>
        <v>1716.97</v>
      </c>
      <c r="P313" s="44">
        <f t="shared" si="181"/>
        <v>1716.97</v>
      </c>
      <c r="Q313" s="44">
        <f t="shared" si="181"/>
        <v>1716.97</v>
      </c>
      <c r="R313" s="44">
        <f t="shared" si="181"/>
        <v>1716.97</v>
      </c>
      <c r="S313" s="44">
        <f t="shared" si="181"/>
        <v>1716.97</v>
      </c>
      <c r="T313" s="44">
        <f t="shared" si="181"/>
        <v>1716.97</v>
      </c>
      <c r="U313" s="44">
        <f t="shared" si="181"/>
        <v>1716.97</v>
      </c>
      <c r="V313" s="44">
        <f t="shared" si="181"/>
        <v>1716.97</v>
      </c>
      <c r="W313" s="44">
        <f t="shared" si="181"/>
        <v>1716.97</v>
      </c>
      <c r="X313" s="44">
        <f t="shared" si="181"/>
        <v>1716.97</v>
      </c>
      <c r="Y313" s="44">
        <f t="shared" si="181"/>
        <v>1716.97</v>
      </c>
      <c r="Z313" s="44">
        <f t="shared" si="181"/>
        <v>1716.97</v>
      </c>
      <c r="AA313" s="44">
        <f t="shared" si="181"/>
        <v>1716.97</v>
      </c>
    </row>
    <row r="314" spans="1:27" ht="12.75" customHeight="1" outlineLevel="1" x14ac:dyDescent="0.2">
      <c r="A314" s="99" t="s">
        <v>542</v>
      </c>
      <c r="B314" s="63" t="s">
        <v>83</v>
      </c>
      <c r="C314" s="43" t="s">
        <v>79</v>
      </c>
      <c r="D314" s="44">
        <v>3.35</v>
      </c>
      <c r="E314" s="44">
        <v>3.35</v>
      </c>
      <c r="F314" s="44">
        <v>3.35</v>
      </c>
      <c r="G314" s="44">
        <v>3.35</v>
      </c>
      <c r="H314" s="44">
        <v>3.35</v>
      </c>
      <c r="I314" s="44">
        <v>3.35</v>
      </c>
      <c r="J314" s="44">
        <v>3.35</v>
      </c>
      <c r="K314" s="44">
        <v>3.35</v>
      </c>
      <c r="L314" s="44">
        <v>3.35</v>
      </c>
      <c r="M314" s="44">
        <v>3.35</v>
      </c>
      <c r="N314" s="44">
        <v>3.35</v>
      </c>
      <c r="O314" s="44">
        <v>3.35</v>
      </c>
      <c r="P314" s="44">
        <v>3.35</v>
      </c>
      <c r="Q314" s="44">
        <v>3.35</v>
      </c>
      <c r="R314" s="44">
        <v>3.35</v>
      </c>
      <c r="S314" s="44">
        <v>3.35</v>
      </c>
      <c r="T314" s="44">
        <v>3.35</v>
      </c>
      <c r="U314" s="44">
        <v>3.35</v>
      </c>
      <c r="V314" s="44">
        <v>3.35</v>
      </c>
      <c r="W314" s="44">
        <v>3.35</v>
      </c>
      <c r="X314" s="44">
        <v>3.35</v>
      </c>
      <c r="Y314" s="44">
        <v>3.35</v>
      </c>
      <c r="Z314" s="44">
        <v>3.35</v>
      </c>
      <c r="AA314" s="44">
        <v>3.35</v>
      </c>
    </row>
    <row r="315" spans="1:27" ht="12.75" customHeight="1" outlineLevel="1" x14ac:dyDescent="0.2">
      <c r="A315" s="99" t="s">
        <v>543</v>
      </c>
      <c r="B315" s="63" t="s">
        <v>81</v>
      </c>
      <c r="C315" s="43" t="s">
        <v>79</v>
      </c>
      <c r="D315" s="44">
        <f>$D$11</f>
        <v>110.23</v>
      </c>
      <c r="E315" s="44">
        <f t="shared" ref="E315:AA315" si="182">$D$11</f>
        <v>110.23</v>
      </c>
      <c r="F315" s="44">
        <f t="shared" si="182"/>
        <v>110.23</v>
      </c>
      <c r="G315" s="44">
        <f t="shared" si="182"/>
        <v>110.23</v>
      </c>
      <c r="H315" s="44">
        <f t="shared" si="182"/>
        <v>110.23</v>
      </c>
      <c r="I315" s="44">
        <f t="shared" si="182"/>
        <v>110.23</v>
      </c>
      <c r="J315" s="44">
        <f t="shared" si="182"/>
        <v>110.23</v>
      </c>
      <c r="K315" s="44">
        <f t="shared" si="182"/>
        <v>110.23</v>
      </c>
      <c r="L315" s="44">
        <f t="shared" si="182"/>
        <v>110.23</v>
      </c>
      <c r="M315" s="44">
        <f t="shared" si="182"/>
        <v>110.23</v>
      </c>
      <c r="N315" s="44">
        <f t="shared" si="182"/>
        <v>110.23</v>
      </c>
      <c r="O315" s="44">
        <f t="shared" si="182"/>
        <v>110.23</v>
      </c>
      <c r="P315" s="44">
        <f t="shared" si="182"/>
        <v>110.23</v>
      </c>
      <c r="Q315" s="44">
        <f t="shared" si="182"/>
        <v>110.23</v>
      </c>
      <c r="R315" s="44">
        <f t="shared" si="182"/>
        <v>110.23</v>
      </c>
      <c r="S315" s="44">
        <f t="shared" si="182"/>
        <v>110.23</v>
      </c>
      <c r="T315" s="44">
        <f t="shared" si="182"/>
        <v>110.23</v>
      </c>
      <c r="U315" s="44">
        <f t="shared" si="182"/>
        <v>110.23</v>
      </c>
      <c r="V315" s="44">
        <f t="shared" si="182"/>
        <v>110.23</v>
      </c>
      <c r="W315" s="44">
        <f t="shared" si="182"/>
        <v>110.23</v>
      </c>
      <c r="X315" s="44">
        <f t="shared" si="182"/>
        <v>110.23</v>
      </c>
      <c r="Y315" s="44">
        <f t="shared" si="182"/>
        <v>110.23</v>
      </c>
      <c r="Z315" s="44">
        <f t="shared" si="182"/>
        <v>110.23</v>
      </c>
      <c r="AA315" s="44">
        <f t="shared" si="182"/>
        <v>110.23</v>
      </c>
    </row>
    <row r="316" spans="1:27" ht="12.75" customHeight="1" x14ac:dyDescent="0.2">
      <c r="A316" s="98" t="s">
        <v>544</v>
      </c>
      <c r="B316" s="28" t="str">
        <f>"31"&amp;"."&amp;$B$662&amp;"."&amp;$B$663</f>
        <v>31.12.2023</v>
      </c>
      <c r="C316" s="90" t="s">
        <v>76</v>
      </c>
      <c r="D316" s="91">
        <f>ROUND(((D317+D318+D320+D319)/1000),5)</f>
        <v>3.0052400000000001</v>
      </c>
      <c r="E316" s="91">
        <f>ROUND(((E317+E318+E320+E319)/1000),5)</f>
        <v>2.95364</v>
      </c>
      <c r="F316" s="91">
        <f>ROUND(((F317+F318+F320+F319)/1000),5)</f>
        <v>2.8892099999999998</v>
      </c>
      <c r="G316" s="91">
        <f t="shared" ref="G316:AA316" si="183">ROUND(((G317+G318+G320+G319)/1000),5)</f>
        <v>2.8056000000000001</v>
      </c>
      <c r="H316" s="91">
        <f t="shared" si="183"/>
        <v>2.84605</v>
      </c>
      <c r="I316" s="91">
        <f t="shared" si="183"/>
        <v>2.8751199999999999</v>
      </c>
      <c r="J316" s="91">
        <f t="shared" si="183"/>
        <v>2.8735599999999999</v>
      </c>
      <c r="K316" s="91">
        <f t="shared" si="183"/>
        <v>2.9610300000000001</v>
      </c>
      <c r="L316" s="91">
        <f t="shared" si="183"/>
        <v>3.0941999999999998</v>
      </c>
      <c r="M316" s="91">
        <f t="shared" si="183"/>
        <v>3.2747000000000002</v>
      </c>
      <c r="N316" s="91">
        <f t="shared" si="183"/>
        <v>3.3429799999999998</v>
      </c>
      <c r="O316" s="91">
        <f t="shared" si="183"/>
        <v>3.3678300000000001</v>
      </c>
      <c r="P316" s="91">
        <f t="shared" si="183"/>
        <v>3.3674599999999999</v>
      </c>
      <c r="Q316" s="91">
        <f t="shared" si="183"/>
        <v>3.3685800000000001</v>
      </c>
      <c r="R316" s="91">
        <f t="shared" si="183"/>
        <v>3.3495699999999999</v>
      </c>
      <c r="S316" s="91">
        <f t="shared" si="183"/>
        <v>3.3437600000000001</v>
      </c>
      <c r="T316" s="91">
        <f t="shared" si="183"/>
        <v>3.3911899999999999</v>
      </c>
      <c r="U316" s="91">
        <f t="shared" si="183"/>
        <v>3.4627699999999999</v>
      </c>
      <c r="V316" s="91">
        <f t="shared" si="183"/>
        <v>3.4235699999999998</v>
      </c>
      <c r="W316" s="91">
        <f t="shared" si="183"/>
        <v>3.4007000000000001</v>
      </c>
      <c r="X316" s="91">
        <f t="shared" si="183"/>
        <v>3.39561</v>
      </c>
      <c r="Y316" s="91">
        <f t="shared" si="183"/>
        <v>3.3331300000000001</v>
      </c>
      <c r="Z316" s="91">
        <f t="shared" si="183"/>
        <v>3.11686</v>
      </c>
      <c r="AA316" s="91">
        <f t="shared" si="183"/>
        <v>3.0240499999999999</v>
      </c>
    </row>
    <row r="317" spans="1:27" ht="12.75" customHeight="1" outlineLevel="1" x14ac:dyDescent="0.2">
      <c r="A317" s="99" t="s">
        <v>545</v>
      </c>
      <c r="B317" s="63" t="s">
        <v>238</v>
      </c>
      <c r="C317" s="43" t="s">
        <v>79</v>
      </c>
      <c r="D317" s="44">
        <v>1174.69</v>
      </c>
      <c r="E317" s="44">
        <v>1123.0899999999999</v>
      </c>
      <c r="F317" s="44">
        <v>1058.6600000000001</v>
      </c>
      <c r="G317" s="44">
        <v>975.05</v>
      </c>
      <c r="H317" s="44">
        <v>1015.5</v>
      </c>
      <c r="I317" s="44">
        <v>1044.57</v>
      </c>
      <c r="J317" s="44">
        <v>1043.01</v>
      </c>
      <c r="K317" s="44">
        <v>1130.48</v>
      </c>
      <c r="L317" s="44">
        <v>1263.6500000000001</v>
      </c>
      <c r="M317" s="44">
        <v>1444.15</v>
      </c>
      <c r="N317" s="44">
        <v>1512.43</v>
      </c>
      <c r="O317" s="44">
        <v>1537.28</v>
      </c>
      <c r="P317" s="44">
        <v>1536.91</v>
      </c>
      <c r="Q317" s="44">
        <v>1538.03</v>
      </c>
      <c r="R317" s="44">
        <v>1519.02</v>
      </c>
      <c r="S317" s="44">
        <v>1513.21</v>
      </c>
      <c r="T317" s="44">
        <v>1560.64</v>
      </c>
      <c r="U317" s="44">
        <v>1632.22</v>
      </c>
      <c r="V317" s="44">
        <v>1593.02</v>
      </c>
      <c r="W317" s="44">
        <v>1570.15</v>
      </c>
      <c r="X317" s="44">
        <v>1565.06</v>
      </c>
      <c r="Y317" s="44">
        <v>1502.58</v>
      </c>
      <c r="Z317" s="44">
        <v>1286.31</v>
      </c>
      <c r="AA317" s="44">
        <v>1193.5</v>
      </c>
    </row>
    <row r="318" spans="1:27" ht="12.75" customHeight="1" outlineLevel="1" x14ac:dyDescent="0.2">
      <c r="A318" s="99" t="s">
        <v>546</v>
      </c>
      <c r="B318" s="63" t="s">
        <v>90</v>
      </c>
      <c r="C318" s="43" t="s">
        <v>79</v>
      </c>
      <c r="D318" s="44">
        <f>$D$168</f>
        <v>1716.97</v>
      </c>
      <c r="E318" s="44">
        <f>$D$168</f>
        <v>1716.97</v>
      </c>
      <c r="F318" s="44">
        <f t="shared" ref="F318:AA318" si="184">$D$168</f>
        <v>1716.97</v>
      </c>
      <c r="G318" s="44">
        <f t="shared" si="184"/>
        <v>1716.97</v>
      </c>
      <c r="H318" s="44">
        <f t="shared" si="184"/>
        <v>1716.97</v>
      </c>
      <c r="I318" s="44">
        <f t="shared" si="184"/>
        <v>1716.97</v>
      </c>
      <c r="J318" s="44">
        <f t="shared" si="184"/>
        <v>1716.97</v>
      </c>
      <c r="K318" s="44">
        <f t="shared" si="184"/>
        <v>1716.97</v>
      </c>
      <c r="L318" s="44">
        <f t="shared" si="184"/>
        <v>1716.97</v>
      </c>
      <c r="M318" s="44">
        <f t="shared" si="184"/>
        <v>1716.97</v>
      </c>
      <c r="N318" s="44">
        <f t="shared" si="184"/>
        <v>1716.97</v>
      </c>
      <c r="O318" s="44">
        <f t="shared" si="184"/>
        <v>1716.97</v>
      </c>
      <c r="P318" s="44">
        <f t="shared" si="184"/>
        <v>1716.97</v>
      </c>
      <c r="Q318" s="44">
        <f t="shared" si="184"/>
        <v>1716.97</v>
      </c>
      <c r="R318" s="44">
        <f t="shared" si="184"/>
        <v>1716.97</v>
      </c>
      <c r="S318" s="44">
        <f t="shared" si="184"/>
        <v>1716.97</v>
      </c>
      <c r="T318" s="44">
        <f t="shared" si="184"/>
        <v>1716.97</v>
      </c>
      <c r="U318" s="44">
        <f t="shared" si="184"/>
        <v>1716.97</v>
      </c>
      <c r="V318" s="44">
        <f t="shared" si="184"/>
        <v>1716.97</v>
      </c>
      <c r="W318" s="44">
        <f t="shared" si="184"/>
        <v>1716.97</v>
      </c>
      <c r="X318" s="44">
        <f t="shared" si="184"/>
        <v>1716.97</v>
      </c>
      <c r="Y318" s="44">
        <f t="shared" si="184"/>
        <v>1716.97</v>
      </c>
      <c r="Z318" s="44">
        <f t="shared" si="184"/>
        <v>1716.97</v>
      </c>
      <c r="AA318" s="44">
        <f t="shared" si="184"/>
        <v>1716.97</v>
      </c>
    </row>
    <row r="319" spans="1:27" ht="12.75" customHeight="1" outlineLevel="1" x14ac:dyDescent="0.2">
      <c r="A319" s="99" t="s">
        <v>547</v>
      </c>
      <c r="B319" s="63" t="s">
        <v>83</v>
      </c>
      <c r="C319" s="43" t="s">
        <v>79</v>
      </c>
      <c r="D319" s="44">
        <v>3.35</v>
      </c>
      <c r="E319" s="44">
        <v>3.35</v>
      </c>
      <c r="F319" s="44">
        <v>3.35</v>
      </c>
      <c r="G319" s="44">
        <v>3.35</v>
      </c>
      <c r="H319" s="44">
        <v>3.35</v>
      </c>
      <c r="I319" s="44">
        <v>3.35</v>
      </c>
      <c r="J319" s="44">
        <v>3.35</v>
      </c>
      <c r="K319" s="44">
        <v>3.35</v>
      </c>
      <c r="L319" s="44">
        <v>3.35</v>
      </c>
      <c r="M319" s="44">
        <v>3.35</v>
      </c>
      <c r="N319" s="44">
        <v>3.35</v>
      </c>
      <c r="O319" s="44">
        <v>3.35</v>
      </c>
      <c r="P319" s="44">
        <v>3.35</v>
      </c>
      <c r="Q319" s="44">
        <v>3.35</v>
      </c>
      <c r="R319" s="44">
        <v>3.35</v>
      </c>
      <c r="S319" s="44">
        <v>3.35</v>
      </c>
      <c r="T319" s="44">
        <v>3.35</v>
      </c>
      <c r="U319" s="44">
        <v>3.35</v>
      </c>
      <c r="V319" s="44">
        <v>3.35</v>
      </c>
      <c r="W319" s="44">
        <v>3.35</v>
      </c>
      <c r="X319" s="44">
        <v>3.35</v>
      </c>
      <c r="Y319" s="44">
        <v>3.35</v>
      </c>
      <c r="Z319" s="44">
        <v>3.35</v>
      </c>
      <c r="AA319" s="44">
        <v>3.35</v>
      </c>
    </row>
    <row r="320" spans="1:27" ht="12.75" customHeight="1" outlineLevel="1" x14ac:dyDescent="0.2">
      <c r="A320" s="99" t="s">
        <v>548</v>
      </c>
      <c r="B320" s="63" t="s">
        <v>81</v>
      </c>
      <c r="C320" s="43" t="s">
        <v>79</v>
      </c>
      <c r="D320" s="44">
        <f>$D$11</f>
        <v>110.23</v>
      </c>
      <c r="E320" s="44">
        <f t="shared" ref="E320:AA320" si="185">$D$11</f>
        <v>110.23</v>
      </c>
      <c r="F320" s="44">
        <f t="shared" si="185"/>
        <v>110.23</v>
      </c>
      <c r="G320" s="44">
        <f t="shared" si="185"/>
        <v>110.23</v>
      </c>
      <c r="H320" s="44">
        <f t="shared" si="185"/>
        <v>110.23</v>
      </c>
      <c r="I320" s="44">
        <f t="shared" si="185"/>
        <v>110.23</v>
      </c>
      <c r="J320" s="44">
        <f t="shared" si="185"/>
        <v>110.23</v>
      </c>
      <c r="K320" s="44">
        <f t="shared" si="185"/>
        <v>110.23</v>
      </c>
      <c r="L320" s="44">
        <f t="shared" si="185"/>
        <v>110.23</v>
      </c>
      <c r="M320" s="44">
        <f t="shared" si="185"/>
        <v>110.23</v>
      </c>
      <c r="N320" s="44">
        <f t="shared" si="185"/>
        <v>110.23</v>
      </c>
      <c r="O320" s="44">
        <f t="shared" si="185"/>
        <v>110.23</v>
      </c>
      <c r="P320" s="44">
        <f t="shared" si="185"/>
        <v>110.23</v>
      </c>
      <c r="Q320" s="44">
        <f t="shared" si="185"/>
        <v>110.23</v>
      </c>
      <c r="R320" s="44">
        <f t="shared" si="185"/>
        <v>110.23</v>
      </c>
      <c r="S320" s="44">
        <f t="shared" si="185"/>
        <v>110.23</v>
      </c>
      <c r="T320" s="44">
        <f t="shared" si="185"/>
        <v>110.23</v>
      </c>
      <c r="U320" s="44">
        <f t="shared" si="185"/>
        <v>110.23</v>
      </c>
      <c r="V320" s="44">
        <f t="shared" si="185"/>
        <v>110.23</v>
      </c>
      <c r="W320" s="44">
        <f t="shared" si="185"/>
        <v>110.23</v>
      </c>
      <c r="X320" s="44">
        <f t="shared" si="185"/>
        <v>110.23</v>
      </c>
      <c r="Y320" s="44">
        <f t="shared" si="185"/>
        <v>110.23</v>
      </c>
      <c r="Z320" s="44">
        <f t="shared" si="185"/>
        <v>110.23</v>
      </c>
      <c r="AA320" s="44">
        <f t="shared" si="185"/>
        <v>110.23</v>
      </c>
    </row>
    <row r="321" spans="1:27" ht="12.75" customHeight="1" x14ac:dyDescent="0.2">
      <c r="A321" s="100"/>
      <c r="B321" s="101" t="s">
        <v>392</v>
      </c>
      <c r="C321" s="102"/>
      <c r="D321" s="103"/>
      <c r="E321" s="103"/>
      <c r="F321" s="103"/>
      <c r="G321" s="103"/>
      <c r="I321" s="39"/>
    </row>
    <row r="322" spans="1:27" ht="12.75" customHeight="1" x14ac:dyDescent="0.2">
      <c r="A322" s="100"/>
      <c r="B322" s="101" t="s">
        <v>392</v>
      </c>
      <c r="C322" s="102"/>
      <c r="D322" s="103"/>
      <c r="E322" s="103"/>
      <c r="F322" s="103"/>
      <c r="G322" s="103"/>
      <c r="I322" s="39"/>
    </row>
    <row r="323" spans="1:27" ht="12.75" customHeight="1" x14ac:dyDescent="0.2">
      <c r="A323" s="175" t="s">
        <v>549</v>
      </c>
      <c r="B323" s="176"/>
      <c r="C323" s="176"/>
      <c r="D323" s="176"/>
      <c r="E323" s="176"/>
      <c r="F323" s="176"/>
      <c r="G323" s="176"/>
      <c r="H323" s="176"/>
      <c r="I323" s="176"/>
      <c r="J323" s="176"/>
      <c r="K323" s="176"/>
      <c r="L323" s="176"/>
      <c r="M323" s="176"/>
      <c r="N323" s="176"/>
      <c r="O323" s="176"/>
      <c r="P323" s="176"/>
      <c r="Q323" s="176"/>
      <c r="R323" s="176"/>
      <c r="S323" s="176"/>
      <c r="T323" s="176"/>
      <c r="U323" s="176"/>
      <c r="V323" s="176"/>
      <c r="W323" s="176"/>
      <c r="X323" s="176"/>
      <c r="Y323" s="176"/>
      <c r="Z323" s="176"/>
      <c r="AA323" s="177"/>
    </row>
    <row r="324" spans="1:27" ht="25.5" x14ac:dyDescent="0.2">
      <c r="A324" s="26" t="s">
        <v>64</v>
      </c>
      <c r="B324" s="27" t="s">
        <v>210</v>
      </c>
      <c r="C324" s="26" t="s">
        <v>211</v>
      </c>
      <c r="D324" s="27" t="s">
        <v>212</v>
      </c>
      <c r="E324" s="27" t="s">
        <v>213</v>
      </c>
      <c r="F324" s="27" t="s">
        <v>214</v>
      </c>
      <c r="G324" s="27" t="s">
        <v>215</v>
      </c>
      <c r="H324" s="27" t="s">
        <v>216</v>
      </c>
      <c r="I324" s="27" t="s">
        <v>217</v>
      </c>
      <c r="J324" s="27" t="s">
        <v>218</v>
      </c>
      <c r="K324" s="27" t="s">
        <v>219</v>
      </c>
      <c r="L324" s="27" t="s">
        <v>220</v>
      </c>
      <c r="M324" s="27" t="s">
        <v>221</v>
      </c>
      <c r="N324" s="27" t="s">
        <v>222</v>
      </c>
      <c r="O324" s="27" t="s">
        <v>223</v>
      </c>
      <c r="P324" s="27" t="s">
        <v>224</v>
      </c>
      <c r="Q324" s="27" t="s">
        <v>225</v>
      </c>
      <c r="R324" s="27" t="s">
        <v>226</v>
      </c>
      <c r="S324" s="27" t="s">
        <v>227</v>
      </c>
      <c r="T324" s="27" t="s">
        <v>228</v>
      </c>
      <c r="U324" s="27" t="s">
        <v>229</v>
      </c>
      <c r="V324" s="27" t="s">
        <v>230</v>
      </c>
      <c r="W324" s="27" t="s">
        <v>231</v>
      </c>
      <c r="X324" s="27" t="s">
        <v>232</v>
      </c>
      <c r="Y324" s="27" t="s">
        <v>233</v>
      </c>
      <c r="Z324" s="27" t="s">
        <v>234</v>
      </c>
      <c r="AA324" s="27" t="s">
        <v>235</v>
      </c>
    </row>
    <row r="325" spans="1:27" ht="12.75" customHeight="1" x14ac:dyDescent="0.2">
      <c r="A325" s="98" t="s">
        <v>550</v>
      </c>
      <c r="B325" s="28" t="str">
        <f>"01"&amp;"."&amp;$B$662&amp;"."&amp;$B$663</f>
        <v>01.12.2023</v>
      </c>
      <c r="C325" s="90" t="s">
        <v>76</v>
      </c>
      <c r="D325" s="91">
        <f>ROUND(((D326+D327+D329+D328)/1000),5)</f>
        <v>3.6000200000000002</v>
      </c>
      <c r="E325" s="91">
        <f>ROUND(((E326+E327+E329+E328)/1000),5)</f>
        <v>3.5124200000000001</v>
      </c>
      <c r="F325" s="91">
        <f>ROUND(((F326+F327+F329+F328)/1000),5)</f>
        <v>3.4698799999999999</v>
      </c>
      <c r="G325" s="91">
        <f t="shared" ref="G325:AA325" si="186">ROUND(((G326+G327+G329+G328)/1000),5)</f>
        <v>3.4511799999999999</v>
      </c>
      <c r="H325" s="91">
        <f t="shared" si="186"/>
        <v>3.5073799999999999</v>
      </c>
      <c r="I325" s="91">
        <f t="shared" si="186"/>
        <v>3.6384099999999999</v>
      </c>
      <c r="J325" s="91">
        <f t="shared" si="186"/>
        <v>3.8148300000000002</v>
      </c>
      <c r="K325" s="91">
        <f t="shared" si="186"/>
        <v>4.0660999999999996</v>
      </c>
      <c r="L325" s="91">
        <f t="shared" si="186"/>
        <v>4.2262899999999997</v>
      </c>
      <c r="M325" s="91">
        <f t="shared" si="186"/>
        <v>4.3338400000000004</v>
      </c>
      <c r="N325" s="91">
        <f t="shared" si="186"/>
        <v>4.3725699999999996</v>
      </c>
      <c r="O325" s="91">
        <f t="shared" si="186"/>
        <v>4.4472100000000001</v>
      </c>
      <c r="P325" s="91">
        <f t="shared" si="186"/>
        <v>4.41439</v>
      </c>
      <c r="Q325" s="91">
        <f t="shared" si="186"/>
        <v>4.4449399999999999</v>
      </c>
      <c r="R325" s="91">
        <f t="shared" si="186"/>
        <v>4.4260000000000002</v>
      </c>
      <c r="S325" s="91">
        <f t="shared" si="186"/>
        <v>4.4591099999999999</v>
      </c>
      <c r="T325" s="91">
        <f t="shared" si="186"/>
        <v>4.3722399999999997</v>
      </c>
      <c r="U325" s="91">
        <f t="shared" si="186"/>
        <v>4.3746299999999998</v>
      </c>
      <c r="V325" s="91">
        <f t="shared" si="186"/>
        <v>4.3703399999999997</v>
      </c>
      <c r="W325" s="91">
        <f t="shared" si="186"/>
        <v>4.2914099999999999</v>
      </c>
      <c r="X325" s="91">
        <f t="shared" si="186"/>
        <v>4.2241200000000001</v>
      </c>
      <c r="Y325" s="91">
        <f t="shared" si="186"/>
        <v>4.10006</v>
      </c>
      <c r="Z325" s="91">
        <f t="shared" si="186"/>
        <v>3.89642</v>
      </c>
      <c r="AA325" s="91">
        <f t="shared" si="186"/>
        <v>3.7592599999999998</v>
      </c>
    </row>
    <row r="326" spans="1:27" ht="12.75" customHeight="1" outlineLevel="1" x14ac:dyDescent="0.2">
      <c r="A326" s="99" t="s">
        <v>551</v>
      </c>
      <c r="B326" s="63" t="s">
        <v>238</v>
      </c>
      <c r="C326" s="43" t="s">
        <v>79</v>
      </c>
      <c r="D326" s="44">
        <v>1263.55</v>
      </c>
      <c r="E326" s="44">
        <v>1175.95</v>
      </c>
      <c r="F326" s="44">
        <v>1133.4100000000001</v>
      </c>
      <c r="G326" s="44">
        <v>1114.71</v>
      </c>
      <c r="H326" s="44">
        <v>1170.9100000000001</v>
      </c>
      <c r="I326" s="44">
        <v>1301.94</v>
      </c>
      <c r="J326" s="44">
        <v>1478.36</v>
      </c>
      <c r="K326" s="44">
        <v>1729.63</v>
      </c>
      <c r="L326" s="44">
        <v>1889.82</v>
      </c>
      <c r="M326" s="44">
        <v>1997.37</v>
      </c>
      <c r="N326" s="44">
        <v>2036.1</v>
      </c>
      <c r="O326" s="44">
        <v>2110.7399999999998</v>
      </c>
      <c r="P326" s="44">
        <v>2077.92</v>
      </c>
      <c r="Q326" s="44">
        <v>2108.4699999999998</v>
      </c>
      <c r="R326" s="44">
        <v>2089.5300000000002</v>
      </c>
      <c r="S326" s="44">
        <v>2122.64</v>
      </c>
      <c r="T326" s="44">
        <v>2035.77</v>
      </c>
      <c r="U326" s="44">
        <v>2038.16</v>
      </c>
      <c r="V326" s="44">
        <v>2033.87</v>
      </c>
      <c r="W326" s="44">
        <v>1954.94</v>
      </c>
      <c r="X326" s="44">
        <v>1887.65</v>
      </c>
      <c r="Y326" s="44">
        <v>1763.59</v>
      </c>
      <c r="Z326" s="44">
        <v>1559.95</v>
      </c>
      <c r="AA326" s="44">
        <v>1422.79</v>
      </c>
    </row>
    <row r="327" spans="1:27" ht="12.75" customHeight="1" outlineLevel="1" x14ac:dyDescent="0.2">
      <c r="A327" s="99" t="s">
        <v>552</v>
      </c>
      <c r="B327" s="63" t="s">
        <v>90</v>
      </c>
      <c r="C327" s="43" t="s">
        <v>79</v>
      </c>
      <c r="D327" s="44">
        <v>2222.89</v>
      </c>
      <c r="E327" s="44">
        <f>$D$327</f>
        <v>2222.89</v>
      </c>
      <c r="F327" s="44">
        <f t="shared" ref="F327:AA327" si="187">$D$327</f>
        <v>2222.89</v>
      </c>
      <c r="G327" s="44">
        <f t="shared" si="187"/>
        <v>2222.89</v>
      </c>
      <c r="H327" s="44">
        <f t="shared" si="187"/>
        <v>2222.89</v>
      </c>
      <c r="I327" s="44">
        <f t="shared" si="187"/>
        <v>2222.89</v>
      </c>
      <c r="J327" s="44">
        <f t="shared" si="187"/>
        <v>2222.89</v>
      </c>
      <c r="K327" s="44">
        <f t="shared" si="187"/>
        <v>2222.89</v>
      </c>
      <c r="L327" s="44">
        <f t="shared" si="187"/>
        <v>2222.89</v>
      </c>
      <c r="M327" s="44">
        <f t="shared" si="187"/>
        <v>2222.89</v>
      </c>
      <c r="N327" s="44">
        <f t="shared" si="187"/>
        <v>2222.89</v>
      </c>
      <c r="O327" s="44">
        <f t="shared" si="187"/>
        <v>2222.89</v>
      </c>
      <c r="P327" s="44">
        <f t="shared" si="187"/>
        <v>2222.89</v>
      </c>
      <c r="Q327" s="44">
        <f t="shared" si="187"/>
        <v>2222.89</v>
      </c>
      <c r="R327" s="44">
        <f t="shared" si="187"/>
        <v>2222.89</v>
      </c>
      <c r="S327" s="44">
        <f t="shared" si="187"/>
        <v>2222.89</v>
      </c>
      <c r="T327" s="44">
        <f t="shared" si="187"/>
        <v>2222.89</v>
      </c>
      <c r="U327" s="44">
        <f t="shared" si="187"/>
        <v>2222.89</v>
      </c>
      <c r="V327" s="44">
        <f t="shared" si="187"/>
        <v>2222.89</v>
      </c>
      <c r="W327" s="44">
        <f t="shared" si="187"/>
        <v>2222.89</v>
      </c>
      <c r="X327" s="44">
        <f t="shared" si="187"/>
        <v>2222.89</v>
      </c>
      <c r="Y327" s="44">
        <f t="shared" si="187"/>
        <v>2222.89</v>
      </c>
      <c r="Z327" s="44">
        <f t="shared" si="187"/>
        <v>2222.89</v>
      </c>
      <c r="AA327" s="44">
        <f t="shared" si="187"/>
        <v>2222.89</v>
      </c>
    </row>
    <row r="328" spans="1:27" ht="12.75" customHeight="1" outlineLevel="1" x14ac:dyDescent="0.2">
      <c r="A328" s="99" t="s">
        <v>553</v>
      </c>
      <c r="B328" s="63" t="s">
        <v>83</v>
      </c>
      <c r="C328" s="43" t="s">
        <v>79</v>
      </c>
      <c r="D328" s="44">
        <v>3.35</v>
      </c>
      <c r="E328" s="44">
        <v>3.35</v>
      </c>
      <c r="F328" s="44">
        <v>3.35</v>
      </c>
      <c r="G328" s="44">
        <v>3.35</v>
      </c>
      <c r="H328" s="44">
        <v>3.35</v>
      </c>
      <c r="I328" s="44">
        <v>3.35</v>
      </c>
      <c r="J328" s="44">
        <v>3.35</v>
      </c>
      <c r="K328" s="44">
        <v>3.35</v>
      </c>
      <c r="L328" s="44">
        <v>3.35</v>
      </c>
      <c r="M328" s="44">
        <v>3.35</v>
      </c>
      <c r="N328" s="44">
        <v>3.35</v>
      </c>
      <c r="O328" s="44">
        <v>3.35</v>
      </c>
      <c r="P328" s="44">
        <v>3.35</v>
      </c>
      <c r="Q328" s="44">
        <v>3.35</v>
      </c>
      <c r="R328" s="44">
        <v>3.35</v>
      </c>
      <c r="S328" s="44">
        <v>3.35</v>
      </c>
      <c r="T328" s="44">
        <v>3.35</v>
      </c>
      <c r="U328" s="44">
        <v>3.35</v>
      </c>
      <c r="V328" s="44">
        <v>3.35</v>
      </c>
      <c r="W328" s="44">
        <v>3.35</v>
      </c>
      <c r="X328" s="44">
        <v>3.35</v>
      </c>
      <c r="Y328" s="44">
        <v>3.35</v>
      </c>
      <c r="Z328" s="44">
        <v>3.35</v>
      </c>
      <c r="AA328" s="44">
        <v>3.35</v>
      </c>
    </row>
    <row r="329" spans="1:27" ht="12.75" customHeight="1" outlineLevel="1" x14ac:dyDescent="0.2">
      <c r="A329" s="99" t="s">
        <v>554</v>
      </c>
      <c r="B329" s="63" t="s">
        <v>81</v>
      </c>
      <c r="C329" s="43" t="s">
        <v>79</v>
      </c>
      <c r="D329" s="44">
        <f>$D$11</f>
        <v>110.23</v>
      </c>
      <c r="E329" s="44">
        <f t="shared" ref="E329:AA329" si="188">$D$11</f>
        <v>110.23</v>
      </c>
      <c r="F329" s="44">
        <f t="shared" si="188"/>
        <v>110.23</v>
      </c>
      <c r="G329" s="44">
        <f t="shared" si="188"/>
        <v>110.23</v>
      </c>
      <c r="H329" s="44">
        <f t="shared" si="188"/>
        <v>110.23</v>
      </c>
      <c r="I329" s="44">
        <f t="shared" si="188"/>
        <v>110.23</v>
      </c>
      <c r="J329" s="44">
        <f t="shared" si="188"/>
        <v>110.23</v>
      </c>
      <c r="K329" s="44">
        <f t="shared" si="188"/>
        <v>110.23</v>
      </c>
      <c r="L329" s="44">
        <f t="shared" si="188"/>
        <v>110.23</v>
      </c>
      <c r="M329" s="44">
        <f t="shared" si="188"/>
        <v>110.23</v>
      </c>
      <c r="N329" s="44">
        <f t="shared" si="188"/>
        <v>110.23</v>
      </c>
      <c r="O329" s="44">
        <f t="shared" si="188"/>
        <v>110.23</v>
      </c>
      <c r="P329" s="44">
        <f t="shared" si="188"/>
        <v>110.23</v>
      </c>
      <c r="Q329" s="44">
        <f t="shared" si="188"/>
        <v>110.23</v>
      </c>
      <c r="R329" s="44">
        <f t="shared" si="188"/>
        <v>110.23</v>
      </c>
      <c r="S329" s="44">
        <f t="shared" si="188"/>
        <v>110.23</v>
      </c>
      <c r="T329" s="44">
        <f t="shared" si="188"/>
        <v>110.23</v>
      </c>
      <c r="U329" s="44">
        <f t="shared" si="188"/>
        <v>110.23</v>
      </c>
      <c r="V329" s="44">
        <f t="shared" si="188"/>
        <v>110.23</v>
      </c>
      <c r="W329" s="44">
        <f t="shared" si="188"/>
        <v>110.23</v>
      </c>
      <c r="X329" s="44">
        <f t="shared" si="188"/>
        <v>110.23</v>
      </c>
      <c r="Y329" s="44">
        <f t="shared" si="188"/>
        <v>110.23</v>
      </c>
      <c r="Z329" s="44">
        <f t="shared" si="188"/>
        <v>110.23</v>
      </c>
      <c r="AA329" s="44">
        <f t="shared" si="188"/>
        <v>110.23</v>
      </c>
    </row>
    <row r="330" spans="1:27" ht="12.75" customHeight="1" x14ac:dyDescent="0.2">
      <c r="A330" s="98" t="s">
        <v>555</v>
      </c>
      <c r="B330" s="28" t="str">
        <f>"02"&amp;"."&amp;$B$662&amp;"."&amp;$B$663</f>
        <v>02.12.2023</v>
      </c>
      <c r="C330" s="90" t="s">
        <v>76</v>
      </c>
      <c r="D330" s="91">
        <f>ROUND(((D331+D332+D334+D333)/1000),5)</f>
        <v>3.5831200000000001</v>
      </c>
      <c r="E330" s="91">
        <f>ROUND(((E331+E332+E334+E333)/1000),5)</f>
        <v>3.49444</v>
      </c>
      <c r="F330" s="91">
        <f>ROUND(((F331+F332+F334+F333)/1000),5)</f>
        <v>3.4456600000000002</v>
      </c>
      <c r="G330" s="91">
        <f t="shared" ref="G330:AA330" si="189">ROUND(((G331+G332+G334+G333)/1000),5)</f>
        <v>3.4324400000000002</v>
      </c>
      <c r="H330" s="91">
        <f t="shared" si="189"/>
        <v>3.4447000000000001</v>
      </c>
      <c r="I330" s="91">
        <f t="shared" si="189"/>
        <v>3.5567700000000002</v>
      </c>
      <c r="J330" s="91">
        <f t="shared" si="189"/>
        <v>3.63171</v>
      </c>
      <c r="K330" s="91">
        <f t="shared" si="189"/>
        <v>3.7969900000000001</v>
      </c>
      <c r="L330" s="91">
        <f t="shared" si="189"/>
        <v>4.0255099999999997</v>
      </c>
      <c r="M330" s="91">
        <f t="shared" si="189"/>
        <v>4.1671300000000002</v>
      </c>
      <c r="N330" s="91">
        <f t="shared" si="189"/>
        <v>4.2489699999999999</v>
      </c>
      <c r="O330" s="91">
        <f t="shared" si="189"/>
        <v>4.28254</v>
      </c>
      <c r="P330" s="91">
        <f t="shared" si="189"/>
        <v>4.2900299999999998</v>
      </c>
      <c r="Q330" s="91">
        <f t="shared" si="189"/>
        <v>4.28796</v>
      </c>
      <c r="R330" s="91">
        <f t="shared" si="189"/>
        <v>4.24099</v>
      </c>
      <c r="S330" s="91">
        <f t="shared" si="189"/>
        <v>4.2084000000000001</v>
      </c>
      <c r="T330" s="91">
        <f t="shared" si="189"/>
        <v>4.2885799999999996</v>
      </c>
      <c r="U330" s="91">
        <f t="shared" si="189"/>
        <v>4.31189</v>
      </c>
      <c r="V330" s="91">
        <f t="shared" si="189"/>
        <v>4.2927299999999997</v>
      </c>
      <c r="W330" s="91">
        <f t="shared" si="189"/>
        <v>4.2305000000000001</v>
      </c>
      <c r="X330" s="91">
        <f t="shared" si="189"/>
        <v>4.1492599999999999</v>
      </c>
      <c r="Y330" s="91">
        <f t="shared" si="189"/>
        <v>4.0468700000000002</v>
      </c>
      <c r="Z330" s="91">
        <f t="shared" si="189"/>
        <v>3.8427899999999999</v>
      </c>
      <c r="AA330" s="91">
        <f t="shared" si="189"/>
        <v>3.70783</v>
      </c>
    </row>
    <row r="331" spans="1:27" ht="12.75" customHeight="1" outlineLevel="1" x14ac:dyDescent="0.2">
      <c r="A331" s="99" t="s">
        <v>556</v>
      </c>
      <c r="B331" s="63" t="s">
        <v>238</v>
      </c>
      <c r="C331" s="43" t="s">
        <v>79</v>
      </c>
      <c r="D331" s="44">
        <v>1246.6500000000001</v>
      </c>
      <c r="E331" s="44">
        <v>1157.97</v>
      </c>
      <c r="F331" s="44">
        <v>1109.19</v>
      </c>
      <c r="G331" s="44">
        <v>1095.97</v>
      </c>
      <c r="H331" s="44">
        <v>1108.23</v>
      </c>
      <c r="I331" s="44">
        <v>1220.3</v>
      </c>
      <c r="J331" s="44">
        <v>1295.24</v>
      </c>
      <c r="K331" s="44">
        <v>1460.52</v>
      </c>
      <c r="L331" s="44">
        <v>1689.04</v>
      </c>
      <c r="M331" s="44">
        <v>1830.66</v>
      </c>
      <c r="N331" s="44">
        <v>1912.5</v>
      </c>
      <c r="O331" s="44">
        <v>1946.07</v>
      </c>
      <c r="P331" s="44">
        <v>1953.56</v>
      </c>
      <c r="Q331" s="44">
        <v>1951.49</v>
      </c>
      <c r="R331" s="44">
        <v>1904.52</v>
      </c>
      <c r="S331" s="44">
        <v>1871.93</v>
      </c>
      <c r="T331" s="44">
        <v>1952.11</v>
      </c>
      <c r="U331" s="44">
        <v>1975.42</v>
      </c>
      <c r="V331" s="44">
        <v>1956.26</v>
      </c>
      <c r="W331" s="44">
        <v>1894.03</v>
      </c>
      <c r="X331" s="44">
        <v>1812.79</v>
      </c>
      <c r="Y331" s="44">
        <v>1710.4</v>
      </c>
      <c r="Z331" s="44">
        <v>1506.32</v>
      </c>
      <c r="AA331" s="44">
        <v>1371.36</v>
      </c>
    </row>
    <row r="332" spans="1:27" ht="12.75" customHeight="1" outlineLevel="1" x14ac:dyDescent="0.2">
      <c r="A332" s="99" t="s">
        <v>557</v>
      </c>
      <c r="B332" s="63" t="s">
        <v>90</v>
      </c>
      <c r="C332" s="43" t="s">
        <v>79</v>
      </c>
      <c r="D332" s="44">
        <f>$D$327</f>
        <v>2222.89</v>
      </c>
      <c r="E332" s="44">
        <f t="shared" ref="E332:AA332" si="190">$D$327</f>
        <v>2222.89</v>
      </c>
      <c r="F332" s="44">
        <f t="shared" si="190"/>
        <v>2222.89</v>
      </c>
      <c r="G332" s="44">
        <f t="shared" si="190"/>
        <v>2222.89</v>
      </c>
      <c r="H332" s="44">
        <f t="shared" si="190"/>
        <v>2222.89</v>
      </c>
      <c r="I332" s="44">
        <f t="shared" si="190"/>
        <v>2222.89</v>
      </c>
      <c r="J332" s="44">
        <f t="shared" si="190"/>
        <v>2222.89</v>
      </c>
      <c r="K332" s="44">
        <f t="shared" si="190"/>
        <v>2222.89</v>
      </c>
      <c r="L332" s="44">
        <f t="shared" si="190"/>
        <v>2222.89</v>
      </c>
      <c r="M332" s="44">
        <f t="shared" si="190"/>
        <v>2222.89</v>
      </c>
      <c r="N332" s="44">
        <f t="shared" si="190"/>
        <v>2222.89</v>
      </c>
      <c r="O332" s="44">
        <f t="shared" si="190"/>
        <v>2222.89</v>
      </c>
      <c r="P332" s="44">
        <f t="shared" si="190"/>
        <v>2222.89</v>
      </c>
      <c r="Q332" s="44">
        <f t="shared" si="190"/>
        <v>2222.89</v>
      </c>
      <c r="R332" s="44">
        <f t="shared" si="190"/>
        <v>2222.89</v>
      </c>
      <c r="S332" s="44">
        <f t="shared" si="190"/>
        <v>2222.89</v>
      </c>
      <c r="T332" s="44">
        <f t="shared" si="190"/>
        <v>2222.89</v>
      </c>
      <c r="U332" s="44">
        <f t="shared" si="190"/>
        <v>2222.89</v>
      </c>
      <c r="V332" s="44">
        <f t="shared" si="190"/>
        <v>2222.89</v>
      </c>
      <c r="W332" s="44">
        <f t="shared" si="190"/>
        <v>2222.89</v>
      </c>
      <c r="X332" s="44">
        <f t="shared" si="190"/>
        <v>2222.89</v>
      </c>
      <c r="Y332" s="44">
        <f t="shared" si="190"/>
        <v>2222.89</v>
      </c>
      <c r="Z332" s="44">
        <f t="shared" si="190"/>
        <v>2222.89</v>
      </c>
      <c r="AA332" s="44">
        <f t="shared" si="190"/>
        <v>2222.89</v>
      </c>
    </row>
    <row r="333" spans="1:27" ht="12.75" customHeight="1" outlineLevel="1" x14ac:dyDescent="0.2">
      <c r="A333" s="99" t="s">
        <v>558</v>
      </c>
      <c r="B333" s="63" t="s">
        <v>83</v>
      </c>
      <c r="C333" s="43" t="s">
        <v>79</v>
      </c>
      <c r="D333" s="44">
        <v>3.35</v>
      </c>
      <c r="E333" s="44">
        <v>3.35</v>
      </c>
      <c r="F333" s="44">
        <v>3.35</v>
      </c>
      <c r="G333" s="44">
        <v>3.35</v>
      </c>
      <c r="H333" s="44">
        <v>3.35</v>
      </c>
      <c r="I333" s="44">
        <v>3.35</v>
      </c>
      <c r="J333" s="44">
        <v>3.35</v>
      </c>
      <c r="K333" s="44">
        <v>3.35</v>
      </c>
      <c r="L333" s="44">
        <v>3.35</v>
      </c>
      <c r="M333" s="44">
        <v>3.35</v>
      </c>
      <c r="N333" s="44">
        <v>3.35</v>
      </c>
      <c r="O333" s="44">
        <v>3.35</v>
      </c>
      <c r="P333" s="44">
        <v>3.35</v>
      </c>
      <c r="Q333" s="44">
        <v>3.35</v>
      </c>
      <c r="R333" s="44">
        <v>3.35</v>
      </c>
      <c r="S333" s="44">
        <v>3.35</v>
      </c>
      <c r="T333" s="44">
        <v>3.35</v>
      </c>
      <c r="U333" s="44">
        <v>3.35</v>
      </c>
      <c r="V333" s="44">
        <v>3.35</v>
      </c>
      <c r="W333" s="44">
        <v>3.35</v>
      </c>
      <c r="X333" s="44">
        <v>3.35</v>
      </c>
      <c r="Y333" s="44">
        <v>3.35</v>
      </c>
      <c r="Z333" s="44">
        <v>3.35</v>
      </c>
      <c r="AA333" s="44">
        <v>3.35</v>
      </c>
    </row>
    <row r="334" spans="1:27" ht="12.75" customHeight="1" outlineLevel="1" x14ac:dyDescent="0.2">
      <c r="A334" s="99" t="s">
        <v>559</v>
      </c>
      <c r="B334" s="63" t="s">
        <v>81</v>
      </c>
      <c r="C334" s="43" t="s">
        <v>79</v>
      </c>
      <c r="D334" s="44">
        <f>$D$11</f>
        <v>110.23</v>
      </c>
      <c r="E334" s="44">
        <f t="shared" ref="E334:AA334" si="191">$D$11</f>
        <v>110.23</v>
      </c>
      <c r="F334" s="44">
        <f t="shared" si="191"/>
        <v>110.23</v>
      </c>
      <c r="G334" s="44">
        <f t="shared" si="191"/>
        <v>110.23</v>
      </c>
      <c r="H334" s="44">
        <f t="shared" si="191"/>
        <v>110.23</v>
      </c>
      <c r="I334" s="44">
        <f t="shared" si="191"/>
        <v>110.23</v>
      </c>
      <c r="J334" s="44">
        <f t="shared" si="191"/>
        <v>110.23</v>
      </c>
      <c r="K334" s="44">
        <f t="shared" si="191"/>
        <v>110.23</v>
      </c>
      <c r="L334" s="44">
        <f t="shared" si="191"/>
        <v>110.23</v>
      </c>
      <c r="M334" s="44">
        <f t="shared" si="191"/>
        <v>110.23</v>
      </c>
      <c r="N334" s="44">
        <f t="shared" si="191"/>
        <v>110.23</v>
      </c>
      <c r="O334" s="44">
        <f t="shared" si="191"/>
        <v>110.23</v>
      </c>
      <c r="P334" s="44">
        <f t="shared" si="191"/>
        <v>110.23</v>
      </c>
      <c r="Q334" s="44">
        <f t="shared" si="191"/>
        <v>110.23</v>
      </c>
      <c r="R334" s="44">
        <f t="shared" si="191"/>
        <v>110.23</v>
      </c>
      <c r="S334" s="44">
        <f t="shared" si="191"/>
        <v>110.23</v>
      </c>
      <c r="T334" s="44">
        <f t="shared" si="191"/>
        <v>110.23</v>
      </c>
      <c r="U334" s="44">
        <f t="shared" si="191"/>
        <v>110.23</v>
      </c>
      <c r="V334" s="44">
        <f t="shared" si="191"/>
        <v>110.23</v>
      </c>
      <c r="W334" s="44">
        <f t="shared" si="191"/>
        <v>110.23</v>
      </c>
      <c r="X334" s="44">
        <f t="shared" si="191"/>
        <v>110.23</v>
      </c>
      <c r="Y334" s="44">
        <f t="shared" si="191"/>
        <v>110.23</v>
      </c>
      <c r="Z334" s="44">
        <f t="shared" si="191"/>
        <v>110.23</v>
      </c>
      <c r="AA334" s="44">
        <f t="shared" si="191"/>
        <v>110.23</v>
      </c>
    </row>
    <row r="335" spans="1:27" ht="12.75" customHeight="1" x14ac:dyDescent="0.2">
      <c r="A335" s="98" t="s">
        <v>560</v>
      </c>
      <c r="B335" s="28" t="str">
        <f>"03"&amp;"."&amp;$B$662&amp;"."&amp;$B$663</f>
        <v>03.12.2023</v>
      </c>
      <c r="C335" s="90" t="s">
        <v>76</v>
      </c>
      <c r="D335" s="91">
        <f>ROUND(((D336+D337+D339+D338)/1000),5)</f>
        <v>3.58046</v>
      </c>
      <c r="E335" s="91">
        <f>ROUND(((E336+E337+E339+E338)/1000),5)</f>
        <v>3.52617</v>
      </c>
      <c r="F335" s="91">
        <f>ROUND(((F336+F337+F339+F338)/1000),5)</f>
        <v>3.4491100000000001</v>
      </c>
      <c r="G335" s="91">
        <f t="shared" ref="G335:AA335" si="192">ROUND(((G336+G337+G339+G338)/1000),5)</f>
        <v>3.4446400000000001</v>
      </c>
      <c r="H335" s="91">
        <f t="shared" si="192"/>
        <v>3.4459300000000002</v>
      </c>
      <c r="I335" s="91">
        <f t="shared" si="192"/>
        <v>3.5089999999999999</v>
      </c>
      <c r="J335" s="91">
        <f t="shared" si="192"/>
        <v>3.5386899999999999</v>
      </c>
      <c r="K335" s="91">
        <f t="shared" si="192"/>
        <v>3.7072099999999999</v>
      </c>
      <c r="L335" s="91">
        <f t="shared" si="192"/>
        <v>3.9314200000000001</v>
      </c>
      <c r="M335" s="91">
        <f t="shared" si="192"/>
        <v>4.0697700000000001</v>
      </c>
      <c r="N335" s="91">
        <f t="shared" si="192"/>
        <v>4.1718900000000003</v>
      </c>
      <c r="O335" s="91">
        <f t="shared" si="192"/>
        <v>4.1912700000000003</v>
      </c>
      <c r="P335" s="91">
        <f t="shared" si="192"/>
        <v>4.1964899999999998</v>
      </c>
      <c r="Q335" s="91">
        <f t="shared" si="192"/>
        <v>4.1968899999999998</v>
      </c>
      <c r="R335" s="91">
        <f t="shared" si="192"/>
        <v>4.1954700000000003</v>
      </c>
      <c r="S335" s="91">
        <f t="shared" si="192"/>
        <v>4.1843700000000004</v>
      </c>
      <c r="T335" s="91">
        <f t="shared" si="192"/>
        <v>4.24899</v>
      </c>
      <c r="U335" s="91">
        <f t="shared" si="192"/>
        <v>4.4266399999999999</v>
      </c>
      <c r="V335" s="91">
        <f t="shared" si="192"/>
        <v>4.4273400000000001</v>
      </c>
      <c r="W335" s="91">
        <f t="shared" si="192"/>
        <v>4.40693</v>
      </c>
      <c r="X335" s="91">
        <f t="shared" si="192"/>
        <v>4.1867000000000001</v>
      </c>
      <c r="Y335" s="91">
        <f t="shared" si="192"/>
        <v>4.0739599999999996</v>
      </c>
      <c r="Z335" s="91">
        <f t="shared" si="192"/>
        <v>3.8112499999999998</v>
      </c>
      <c r="AA335" s="91">
        <f t="shared" si="192"/>
        <v>3.6292200000000001</v>
      </c>
    </row>
    <row r="336" spans="1:27" ht="12.75" customHeight="1" outlineLevel="1" x14ac:dyDescent="0.2">
      <c r="A336" s="99" t="s">
        <v>561</v>
      </c>
      <c r="B336" s="63" t="s">
        <v>238</v>
      </c>
      <c r="C336" s="43" t="s">
        <v>79</v>
      </c>
      <c r="D336" s="44">
        <v>1243.99</v>
      </c>
      <c r="E336" s="44">
        <v>1189.7</v>
      </c>
      <c r="F336" s="44">
        <v>1112.6400000000001</v>
      </c>
      <c r="G336" s="44">
        <v>1108.17</v>
      </c>
      <c r="H336" s="44">
        <v>1109.46</v>
      </c>
      <c r="I336" s="44">
        <v>1172.53</v>
      </c>
      <c r="J336" s="44">
        <v>1202.22</v>
      </c>
      <c r="K336" s="44">
        <v>1370.74</v>
      </c>
      <c r="L336" s="44">
        <v>1594.95</v>
      </c>
      <c r="M336" s="44">
        <v>1733.3</v>
      </c>
      <c r="N336" s="44">
        <v>1835.42</v>
      </c>
      <c r="O336" s="44">
        <v>1854.8</v>
      </c>
      <c r="P336" s="44">
        <v>1860.02</v>
      </c>
      <c r="Q336" s="44">
        <v>1860.42</v>
      </c>
      <c r="R336" s="44">
        <v>1859</v>
      </c>
      <c r="S336" s="44">
        <v>1847.9</v>
      </c>
      <c r="T336" s="44">
        <v>1912.52</v>
      </c>
      <c r="U336" s="44">
        <v>2090.17</v>
      </c>
      <c r="V336" s="44">
        <v>2090.87</v>
      </c>
      <c r="W336" s="44">
        <v>2070.46</v>
      </c>
      <c r="X336" s="44">
        <v>1850.23</v>
      </c>
      <c r="Y336" s="44">
        <v>1737.49</v>
      </c>
      <c r="Z336" s="44">
        <v>1474.78</v>
      </c>
      <c r="AA336" s="44">
        <v>1292.75</v>
      </c>
    </row>
    <row r="337" spans="1:27" ht="12.75" customHeight="1" outlineLevel="1" x14ac:dyDescent="0.2">
      <c r="A337" s="99" t="s">
        <v>562</v>
      </c>
      <c r="B337" s="63" t="s">
        <v>90</v>
      </c>
      <c r="C337" s="43" t="s">
        <v>79</v>
      </c>
      <c r="D337" s="44">
        <f>$D$327</f>
        <v>2222.89</v>
      </c>
      <c r="E337" s="44">
        <f t="shared" ref="E337:AA337" si="193">$D$327</f>
        <v>2222.89</v>
      </c>
      <c r="F337" s="44">
        <f t="shared" si="193"/>
        <v>2222.89</v>
      </c>
      <c r="G337" s="44">
        <f t="shared" si="193"/>
        <v>2222.89</v>
      </c>
      <c r="H337" s="44">
        <f t="shared" si="193"/>
        <v>2222.89</v>
      </c>
      <c r="I337" s="44">
        <f t="shared" si="193"/>
        <v>2222.89</v>
      </c>
      <c r="J337" s="44">
        <f t="shared" si="193"/>
        <v>2222.89</v>
      </c>
      <c r="K337" s="44">
        <f t="shared" si="193"/>
        <v>2222.89</v>
      </c>
      <c r="L337" s="44">
        <f t="shared" si="193"/>
        <v>2222.89</v>
      </c>
      <c r="M337" s="44">
        <f t="shared" si="193"/>
        <v>2222.89</v>
      </c>
      <c r="N337" s="44">
        <f t="shared" si="193"/>
        <v>2222.89</v>
      </c>
      <c r="O337" s="44">
        <f t="shared" si="193"/>
        <v>2222.89</v>
      </c>
      <c r="P337" s="44">
        <f t="shared" si="193"/>
        <v>2222.89</v>
      </c>
      <c r="Q337" s="44">
        <f t="shared" si="193"/>
        <v>2222.89</v>
      </c>
      <c r="R337" s="44">
        <f t="shared" si="193"/>
        <v>2222.89</v>
      </c>
      <c r="S337" s="44">
        <f t="shared" si="193"/>
        <v>2222.89</v>
      </c>
      <c r="T337" s="44">
        <f t="shared" si="193"/>
        <v>2222.89</v>
      </c>
      <c r="U337" s="44">
        <f t="shared" si="193"/>
        <v>2222.89</v>
      </c>
      <c r="V337" s="44">
        <f t="shared" si="193"/>
        <v>2222.89</v>
      </c>
      <c r="W337" s="44">
        <f t="shared" si="193"/>
        <v>2222.89</v>
      </c>
      <c r="X337" s="44">
        <f t="shared" si="193"/>
        <v>2222.89</v>
      </c>
      <c r="Y337" s="44">
        <f t="shared" si="193"/>
        <v>2222.89</v>
      </c>
      <c r="Z337" s="44">
        <f t="shared" si="193"/>
        <v>2222.89</v>
      </c>
      <c r="AA337" s="44">
        <f t="shared" si="193"/>
        <v>2222.89</v>
      </c>
    </row>
    <row r="338" spans="1:27" ht="12.75" customHeight="1" outlineLevel="1" x14ac:dyDescent="0.2">
      <c r="A338" s="99" t="s">
        <v>563</v>
      </c>
      <c r="B338" s="63" t="s">
        <v>83</v>
      </c>
      <c r="C338" s="43" t="s">
        <v>79</v>
      </c>
      <c r="D338" s="44">
        <v>3.35</v>
      </c>
      <c r="E338" s="44">
        <v>3.35</v>
      </c>
      <c r="F338" s="44">
        <v>3.35</v>
      </c>
      <c r="G338" s="44">
        <v>3.35</v>
      </c>
      <c r="H338" s="44">
        <v>3.35</v>
      </c>
      <c r="I338" s="44">
        <v>3.35</v>
      </c>
      <c r="J338" s="44">
        <v>3.35</v>
      </c>
      <c r="K338" s="44">
        <v>3.35</v>
      </c>
      <c r="L338" s="44">
        <v>3.35</v>
      </c>
      <c r="M338" s="44">
        <v>3.35</v>
      </c>
      <c r="N338" s="44">
        <v>3.35</v>
      </c>
      <c r="O338" s="44">
        <v>3.35</v>
      </c>
      <c r="P338" s="44">
        <v>3.35</v>
      </c>
      <c r="Q338" s="44">
        <v>3.35</v>
      </c>
      <c r="R338" s="44">
        <v>3.35</v>
      </c>
      <c r="S338" s="44">
        <v>3.35</v>
      </c>
      <c r="T338" s="44">
        <v>3.35</v>
      </c>
      <c r="U338" s="44">
        <v>3.35</v>
      </c>
      <c r="V338" s="44">
        <v>3.35</v>
      </c>
      <c r="W338" s="44">
        <v>3.35</v>
      </c>
      <c r="X338" s="44">
        <v>3.35</v>
      </c>
      <c r="Y338" s="44">
        <v>3.35</v>
      </c>
      <c r="Z338" s="44">
        <v>3.35</v>
      </c>
      <c r="AA338" s="44">
        <v>3.35</v>
      </c>
    </row>
    <row r="339" spans="1:27" ht="12.75" customHeight="1" outlineLevel="1" x14ac:dyDescent="0.2">
      <c r="A339" s="99" t="s">
        <v>564</v>
      </c>
      <c r="B339" s="63" t="s">
        <v>81</v>
      </c>
      <c r="C339" s="43" t="s">
        <v>79</v>
      </c>
      <c r="D339" s="44">
        <f>$D$11</f>
        <v>110.23</v>
      </c>
      <c r="E339" s="44">
        <f t="shared" ref="E339:AA339" si="194">$D$11</f>
        <v>110.23</v>
      </c>
      <c r="F339" s="44">
        <f t="shared" si="194"/>
        <v>110.23</v>
      </c>
      <c r="G339" s="44">
        <f t="shared" si="194"/>
        <v>110.23</v>
      </c>
      <c r="H339" s="44">
        <f t="shared" si="194"/>
        <v>110.23</v>
      </c>
      <c r="I339" s="44">
        <f t="shared" si="194"/>
        <v>110.23</v>
      </c>
      <c r="J339" s="44">
        <f t="shared" si="194"/>
        <v>110.23</v>
      </c>
      <c r="K339" s="44">
        <f t="shared" si="194"/>
        <v>110.23</v>
      </c>
      <c r="L339" s="44">
        <f t="shared" si="194"/>
        <v>110.23</v>
      </c>
      <c r="M339" s="44">
        <f t="shared" si="194"/>
        <v>110.23</v>
      </c>
      <c r="N339" s="44">
        <f t="shared" si="194"/>
        <v>110.23</v>
      </c>
      <c r="O339" s="44">
        <f t="shared" si="194"/>
        <v>110.23</v>
      </c>
      <c r="P339" s="44">
        <f t="shared" si="194"/>
        <v>110.23</v>
      </c>
      <c r="Q339" s="44">
        <f t="shared" si="194"/>
        <v>110.23</v>
      </c>
      <c r="R339" s="44">
        <f t="shared" si="194"/>
        <v>110.23</v>
      </c>
      <c r="S339" s="44">
        <f t="shared" si="194"/>
        <v>110.23</v>
      </c>
      <c r="T339" s="44">
        <f t="shared" si="194"/>
        <v>110.23</v>
      </c>
      <c r="U339" s="44">
        <f t="shared" si="194"/>
        <v>110.23</v>
      </c>
      <c r="V339" s="44">
        <f t="shared" si="194"/>
        <v>110.23</v>
      </c>
      <c r="W339" s="44">
        <f t="shared" si="194"/>
        <v>110.23</v>
      </c>
      <c r="X339" s="44">
        <f t="shared" si="194"/>
        <v>110.23</v>
      </c>
      <c r="Y339" s="44">
        <f t="shared" si="194"/>
        <v>110.23</v>
      </c>
      <c r="Z339" s="44">
        <f t="shared" si="194"/>
        <v>110.23</v>
      </c>
      <c r="AA339" s="44">
        <f t="shared" si="194"/>
        <v>110.23</v>
      </c>
    </row>
    <row r="340" spans="1:27" ht="12.75" customHeight="1" x14ac:dyDescent="0.2">
      <c r="A340" s="98" t="s">
        <v>565</v>
      </c>
      <c r="B340" s="28" t="str">
        <f>"04"&amp;"."&amp;$B$662&amp;"."&amp;$B$663</f>
        <v>04.12.2023</v>
      </c>
      <c r="C340" s="90" t="s">
        <v>76</v>
      </c>
      <c r="D340" s="91">
        <f>ROUND(((D341+D342+D344+D343)/1000),5)</f>
        <v>3.5516399999999999</v>
      </c>
      <c r="E340" s="91">
        <f>ROUND(((E341+E342+E344+E343)/1000),5)</f>
        <v>3.4998499999999999</v>
      </c>
      <c r="F340" s="91">
        <f>ROUND(((F341+F342+F344+F343)/1000),5)</f>
        <v>3.44801</v>
      </c>
      <c r="G340" s="91">
        <f t="shared" ref="G340:AA340" si="195">ROUND(((G341+G342+G344+G343)/1000),5)</f>
        <v>3.4428200000000002</v>
      </c>
      <c r="H340" s="91">
        <f t="shared" si="195"/>
        <v>3.4721199999999999</v>
      </c>
      <c r="I340" s="91">
        <f t="shared" si="195"/>
        <v>3.5949</v>
      </c>
      <c r="J340" s="91">
        <f t="shared" si="195"/>
        <v>3.8242400000000001</v>
      </c>
      <c r="K340" s="91">
        <f t="shared" si="195"/>
        <v>4.12948</v>
      </c>
      <c r="L340" s="91">
        <f t="shared" si="195"/>
        <v>4.4097499999999998</v>
      </c>
      <c r="M340" s="91">
        <f t="shared" si="195"/>
        <v>4.5078300000000002</v>
      </c>
      <c r="N340" s="91">
        <f t="shared" si="195"/>
        <v>4.6200900000000003</v>
      </c>
      <c r="O340" s="91">
        <f t="shared" si="195"/>
        <v>4.5420699999999998</v>
      </c>
      <c r="P340" s="91">
        <f t="shared" si="195"/>
        <v>4.5246300000000002</v>
      </c>
      <c r="Q340" s="91">
        <f t="shared" si="195"/>
        <v>4.5292300000000001</v>
      </c>
      <c r="R340" s="91">
        <f t="shared" si="195"/>
        <v>4.5362499999999999</v>
      </c>
      <c r="S340" s="91">
        <f t="shared" si="195"/>
        <v>4.6123700000000003</v>
      </c>
      <c r="T340" s="91">
        <f t="shared" si="195"/>
        <v>4.6343199999999998</v>
      </c>
      <c r="U340" s="91">
        <f t="shared" si="195"/>
        <v>4.6523099999999999</v>
      </c>
      <c r="V340" s="91">
        <f t="shared" si="195"/>
        <v>4.6479900000000001</v>
      </c>
      <c r="W340" s="91">
        <f t="shared" si="195"/>
        <v>4.4852499999999997</v>
      </c>
      <c r="X340" s="91">
        <f t="shared" si="195"/>
        <v>4.3576800000000002</v>
      </c>
      <c r="Y340" s="91">
        <f t="shared" si="195"/>
        <v>4.1359300000000001</v>
      </c>
      <c r="Z340" s="91">
        <f t="shared" si="195"/>
        <v>3.8005800000000001</v>
      </c>
      <c r="AA340" s="91">
        <f t="shared" si="195"/>
        <v>3.6283699999999999</v>
      </c>
    </row>
    <row r="341" spans="1:27" ht="12.75" customHeight="1" outlineLevel="1" x14ac:dyDescent="0.2">
      <c r="A341" s="99" t="s">
        <v>566</v>
      </c>
      <c r="B341" s="63" t="s">
        <v>238</v>
      </c>
      <c r="C341" s="43" t="s">
        <v>79</v>
      </c>
      <c r="D341" s="44">
        <v>1215.17</v>
      </c>
      <c r="E341" s="44">
        <v>1163.3800000000001</v>
      </c>
      <c r="F341" s="44">
        <v>1111.54</v>
      </c>
      <c r="G341" s="44">
        <v>1106.3499999999999</v>
      </c>
      <c r="H341" s="44">
        <v>1135.6500000000001</v>
      </c>
      <c r="I341" s="44">
        <v>1258.43</v>
      </c>
      <c r="J341" s="44">
        <v>1487.77</v>
      </c>
      <c r="K341" s="44">
        <v>1793.01</v>
      </c>
      <c r="L341" s="44">
        <v>2073.2800000000002</v>
      </c>
      <c r="M341" s="44">
        <v>2171.36</v>
      </c>
      <c r="N341" s="44">
        <v>2283.62</v>
      </c>
      <c r="O341" s="44">
        <v>2205.6</v>
      </c>
      <c r="P341" s="44">
        <v>2188.16</v>
      </c>
      <c r="Q341" s="44">
        <v>2192.7600000000002</v>
      </c>
      <c r="R341" s="44">
        <v>2199.7800000000002</v>
      </c>
      <c r="S341" s="44">
        <v>2275.9</v>
      </c>
      <c r="T341" s="44">
        <v>2297.85</v>
      </c>
      <c r="U341" s="44">
        <v>2315.84</v>
      </c>
      <c r="V341" s="44">
        <v>2311.52</v>
      </c>
      <c r="W341" s="44">
        <v>2148.7800000000002</v>
      </c>
      <c r="X341" s="44">
        <v>2021.21</v>
      </c>
      <c r="Y341" s="44">
        <v>1799.46</v>
      </c>
      <c r="Z341" s="44">
        <v>1464.11</v>
      </c>
      <c r="AA341" s="44">
        <v>1291.9000000000001</v>
      </c>
    </row>
    <row r="342" spans="1:27" ht="12.75" customHeight="1" outlineLevel="1" x14ac:dyDescent="0.2">
      <c r="A342" s="99" t="s">
        <v>567</v>
      </c>
      <c r="B342" s="63" t="s">
        <v>90</v>
      </c>
      <c r="C342" s="43" t="s">
        <v>79</v>
      </c>
      <c r="D342" s="44">
        <f>$D$327</f>
        <v>2222.89</v>
      </c>
      <c r="E342" s="44">
        <f t="shared" ref="E342:AA342" si="196">$D$327</f>
        <v>2222.89</v>
      </c>
      <c r="F342" s="44">
        <f t="shared" si="196"/>
        <v>2222.89</v>
      </c>
      <c r="G342" s="44">
        <f t="shared" si="196"/>
        <v>2222.89</v>
      </c>
      <c r="H342" s="44">
        <f t="shared" si="196"/>
        <v>2222.89</v>
      </c>
      <c r="I342" s="44">
        <f t="shared" si="196"/>
        <v>2222.89</v>
      </c>
      <c r="J342" s="44">
        <f t="shared" si="196"/>
        <v>2222.89</v>
      </c>
      <c r="K342" s="44">
        <f t="shared" si="196"/>
        <v>2222.89</v>
      </c>
      <c r="L342" s="44">
        <f t="shared" si="196"/>
        <v>2222.89</v>
      </c>
      <c r="M342" s="44">
        <f t="shared" si="196"/>
        <v>2222.89</v>
      </c>
      <c r="N342" s="44">
        <f t="shared" si="196"/>
        <v>2222.89</v>
      </c>
      <c r="O342" s="44">
        <f t="shared" si="196"/>
        <v>2222.89</v>
      </c>
      <c r="P342" s="44">
        <f t="shared" si="196"/>
        <v>2222.89</v>
      </c>
      <c r="Q342" s="44">
        <f t="shared" si="196"/>
        <v>2222.89</v>
      </c>
      <c r="R342" s="44">
        <f t="shared" si="196"/>
        <v>2222.89</v>
      </c>
      <c r="S342" s="44">
        <f t="shared" si="196"/>
        <v>2222.89</v>
      </c>
      <c r="T342" s="44">
        <f t="shared" si="196"/>
        <v>2222.89</v>
      </c>
      <c r="U342" s="44">
        <f t="shared" si="196"/>
        <v>2222.89</v>
      </c>
      <c r="V342" s="44">
        <f t="shared" si="196"/>
        <v>2222.89</v>
      </c>
      <c r="W342" s="44">
        <f t="shared" si="196"/>
        <v>2222.89</v>
      </c>
      <c r="X342" s="44">
        <f t="shared" si="196"/>
        <v>2222.89</v>
      </c>
      <c r="Y342" s="44">
        <f t="shared" si="196"/>
        <v>2222.89</v>
      </c>
      <c r="Z342" s="44">
        <f t="shared" si="196"/>
        <v>2222.89</v>
      </c>
      <c r="AA342" s="44">
        <f t="shared" si="196"/>
        <v>2222.89</v>
      </c>
    </row>
    <row r="343" spans="1:27" ht="12.75" customHeight="1" outlineLevel="1" x14ac:dyDescent="0.2">
      <c r="A343" s="99" t="s">
        <v>568</v>
      </c>
      <c r="B343" s="63" t="s">
        <v>83</v>
      </c>
      <c r="C343" s="43" t="s">
        <v>79</v>
      </c>
      <c r="D343" s="44">
        <v>3.35</v>
      </c>
      <c r="E343" s="44">
        <v>3.35</v>
      </c>
      <c r="F343" s="44">
        <v>3.35</v>
      </c>
      <c r="G343" s="44">
        <v>3.35</v>
      </c>
      <c r="H343" s="44">
        <v>3.35</v>
      </c>
      <c r="I343" s="44">
        <v>3.35</v>
      </c>
      <c r="J343" s="44">
        <v>3.35</v>
      </c>
      <c r="K343" s="44">
        <v>3.35</v>
      </c>
      <c r="L343" s="44">
        <v>3.35</v>
      </c>
      <c r="M343" s="44">
        <v>3.35</v>
      </c>
      <c r="N343" s="44">
        <v>3.35</v>
      </c>
      <c r="O343" s="44">
        <v>3.35</v>
      </c>
      <c r="P343" s="44">
        <v>3.35</v>
      </c>
      <c r="Q343" s="44">
        <v>3.35</v>
      </c>
      <c r="R343" s="44">
        <v>3.35</v>
      </c>
      <c r="S343" s="44">
        <v>3.35</v>
      </c>
      <c r="T343" s="44">
        <v>3.35</v>
      </c>
      <c r="U343" s="44">
        <v>3.35</v>
      </c>
      <c r="V343" s="44">
        <v>3.35</v>
      </c>
      <c r="W343" s="44">
        <v>3.35</v>
      </c>
      <c r="X343" s="44">
        <v>3.35</v>
      </c>
      <c r="Y343" s="44">
        <v>3.35</v>
      </c>
      <c r="Z343" s="44">
        <v>3.35</v>
      </c>
      <c r="AA343" s="44">
        <v>3.35</v>
      </c>
    </row>
    <row r="344" spans="1:27" ht="12.75" customHeight="1" outlineLevel="1" x14ac:dyDescent="0.2">
      <c r="A344" s="99" t="s">
        <v>569</v>
      </c>
      <c r="B344" s="63" t="s">
        <v>81</v>
      </c>
      <c r="C344" s="43" t="s">
        <v>79</v>
      </c>
      <c r="D344" s="44">
        <f>$D$11</f>
        <v>110.23</v>
      </c>
      <c r="E344" s="44">
        <f t="shared" ref="E344:AA344" si="197">$D$11</f>
        <v>110.23</v>
      </c>
      <c r="F344" s="44">
        <f t="shared" si="197"/>
        <v>110.23</v>
      </c>
      <c r="G344" s="44">
        <f t="shared" si="197"/>
        <v>110.23</v>
      </c>
      <c r="H344" s="44">
        <f t="shared" si="197"/>
        <v>110.23</v>
      </c>
      <c r="I344" s="44">
        <f t="shared" si="197"/>
        <v>110.23</v>
      </c>
      <c r="J344" s="44">
        <f t="shared" si="197"/>
        <v>110.23</v>
      </c>
      <c r="K344" s="44">
        <f t="shared" si="197"/>
        <v>110.23</v>
      </c>
      <c r="L344" s="44">
        <f t="shared" si="197"/>
        <v>110.23</v>
      </c>
      <c r="M344" s="44">
        <f t="shared" si="197"/>
        <v>110.23</v>
      </c>
      <c r="N344" s="44">
        <f t="shared" si="197"/>
        <v>110.23</v>
      </c>
      <c r="O344" s="44">
        <f t="shared" si="197"/>
        <v>110.23</v>
      </c>
      <c r="P344" s="44">
        <f t="shared" si="197"/>
        <v>110.23</v>
      </c>
      <c r="Q344" s="44">
        <f t="shared" si="197"/>
        <v>110.23</v>
      </c>
      <c r="R344" s="44">
        <f t="shared" si="197"/>
        <v>110.23</v>
      </c>
      <c r="S344" s="44">
        <f t="shared" si="197"/>
        <v>110.23</v>
      </c>
      <c r="T344" s="44">
        <f t="shared" si="197"/>
        <v>110.23</v>
      </c>
      <c r="U344" s="44">
        <f t="shared" si="197"/>
        <v>110.23</v>
      </c>
      <c r="V344" s="44">
        <f t="shared" si="197"/>
        <v>110.23</v>
      </c>
      <c r="W344" s="44">
        <f t="shared" si="197"/>
        <v>110.23</v>
      </c>
      <c r="X344" s="44">
        <f t="shared" si="197"/>
        <v>110.23</v>
      </c>
      <c r="Y344" s="44">
        <f t="shared" si="197"/>
        <v>110.23</v>
      </c>
      <c r="Z344" s="44">
        <f t="shared" si="197"/>
        <v>110.23</v>
      </c>
      <c r="AA344" s="44">
        <f t="shared" si="197"/>
        <v>110.23</v>
      </c>
    </row>
    <row r="345" spans="1:27" ht="12.75" customHeight="1" x14ac:dyDescent="0.2">
      <c r="A345" s="98" t="s">
        <v>570</v>
      </c>
      <c r="B345" s="28" t="str">
        <f>"05"&amp;"."&amp;$B$662&amp;"."&amp;$B$663</f>
        <v>05.12.2023</v>
      </c>
      <c r="C345" s="90" t="s">
        <v>76</v>
      </c>
      <c r="D345" s="91">
        <f>ROUND(((D346+D347+D349+D348)/1000),5)</f>
        <v>3.5312600000000001</v>
      </c>
      <c r="E345" s="91">
        <f>ROUND(((E346+E347+E349+E348)/1000),5)</f>
        <v>3.4250699999999998</v>
      </c>
      <c r="F345" s="91">
        <f>ROUND(((F346+F347+F349+F348)/1000),5)</f>
        <v>3.3704800000000001</v>
      </c>
      <c r="G345" s="91">
        <f t="shared" ref="G345:AA345" si="198">ROUND(((G346+G347+G349+G348)/1000),5)</f>
        <v>3.36835</v>
      </c>
      <c r="H345" s="91">
        <f t="shared" si="198"/>
        <v>3.4185699999999999</v>
      </c>
      <c r="I345" s="91">
        <f t="shared" si="198"/>
        <v>3.5440399999999999</v>
      </c>
      <c r="J345" s="91">
        <f t="shared" si="198"/>
        <v>3.7667999999999999</v>
      </c>
      <c r="K345" s="91">
        <f t="shared" si="198"/>
        <v>4.0768399999999998</v>
      </c>
      <c r="L345" s="91">
        <f t="shared" si="198"/>
        <v>4.2703300000000004</v>
      </c>
      <c r="M345" s="91">
        <f t="shared" si="198"/>
        <v>4.35548</v>
      </c>
      <c r="N345" s="91">
        <f t="shared" si="198"/>
        <v>4.4289199999999997</v>
      </c>
      <c r="O345" s="91">
        <f t="shared" si="198"/>
        <v>4.3961800000000002</v>
      </c>
      <c r="P345" s="91">
        <f t="shared" si="198"/>
        <v>4.3847300000000002</v>
      </c>
      <c r="Q345" s="91">
        <f t="shared" si="198"/>
        <v>4.3941999999999997</v>
      </c>
      <c r="R345" s="91">
        <f t="shared" si="198"/>
        <v>4.3919800000000002</v>
      </c>
      <c r="S345" s="91">
        <f t="shared" si="198"/>
        <v>4.3676899999999996</v>
      </c>
      <c r="T345" s="91">
        <f t="shared" si="198"/>
        <v>4.4235800000000003</v>
      </c>
      <c r="U345" s="91">
        <f t="shared" si="198"/>
        <v>4.5190299999999999</v>
      </c>
      <c r="V345" s="91">
        <f t="shared" si="198"/>
        <v>4.4828700000000001</v>
      </c>
      <c r="W345" s="91">
        <f t="shared" si="198"/>
        <v>4.3597799999999998</v>
      </c>
      <c r="X345" s="91">
        <f t="shared" si="198"/>
        <v>4.2742699999999996</v>
      </c>
      <c r="Y345" s="91">
        <f t="shared" si="198"/>
        <v>4.1148800000000003</v>
      </c>
      <c r="Z345" s="91">
        <f t="shared" si="198"/>
        <v>3.79434</v>
      </c>
      <c r="AA345" s="91">
        <f t="shared" si="198"/>
        <v>3.6021700000000001</v>
      </c>
    </row>
    <row r="346" spans="1:27" ht="12.75" customHeight="1" outlineLevel="1" x14ac:dyDescent="0.2">
      <c r="A346" s="99" t="s">
        <v>571</v>
      </c>
      <c r="B346" s="63" t="s">
        <v>238</v>
      </c>
      <c r="C346" s="43" t="s">
        <v>79</v>
      </c>
      <c r="D346" s="44">
        <v>1194.79</v>
      </c>
      <c r="E346" s="44">
        <v>1088.5999999999999</v>
      </c>
      <c r="F346" s="44">
        <v>1034.01</v>
      </c>
      <c r="G346" s="44">
        <v>1031.8800000000001</v>
      </c>
      <c r="H346" s="44">
        <v>1082.0999999999999</v>
      </c>
      <c r="I346" s="44">
        <v>1207.57</v>
      </c>
      <c r="J346" s="44">
        <v>1430.33</v>
      </c>
      <c r="K346" s="44">
        <v>1740.37</v>
      </c>
      <c r="L346" s="44">
        <v>1933.86</v>
      </c>
      <c r="M346" s="44">
        <v>2019.01</v>
      </c>
      <c r="N346" s="44">
        <v>2092.4499999999998</v>
      </c>
      <c r="O346" s="44">
        <v>2059.71</v>
      </c>
      <c r="P346" s="44">
        <v>2048.2600000000002</v>
      </c>
      <c r="Q346" s="44">
        <v>2057.73</v>
      </c>
      <c r="R346" s="44">
        <v>2055.5100000000002</v>
      </c>
      <c r="S346" s="44">
        <v>2031.22</v>
      </c>
      <c r="T346" s="44">
        <v>2087.11</v>
      </c>
      <c r="U346" s="44">
        <v>2182.56</v>
      </c>
      <c r="V346" s="44">
        <v>2146.4</v>
      </c>
      <c r="W346" s="44">
        <v>2023.31</v>
      </c>
      <c r="X346" s="44">
        <v>1937.8</v>
      </c>
      <c r="Y346" s="44">
        <v>1778.41</v>
      </c>
      <c r="Z346" s="44">
        <v>1457.87</v>
      </c>
      <c r="AA346" s="44">
        <v>1265.7</v>
      </c>
    </row>
    <row r="347" spans="1:27" ht="12.75" customHeight="1" outlineLevel="1" x14ac:dyDescent="0.2">
      <c r="A347" s="99" t="s">
        <v>572</v>
      </c>
      <c r="B347" s="63" t="s">
        <v>90</v>
      </c>
      <c r="C347" s="43" t="s">
        <v>79</v>
      </c>
      <c r="D347" s="44">
        <f>$D$327</f>
        <v>2222.89</v>
      </c>
      <c r="E347" s="44">
        <f t="shared" ref="E347:AA347" si="199">$D$327</f>
        <v>2222.89</v>
      </c>
      <c r="F347" s="44">
        <f t="shared" si="199"/>
        <v>2222.89</v>
      </c>
      <c r="G347" s="44">
        <f t="shared" si="199"/>
        <v>2222.89</v>
      </c>
      <c r="H347" s="44">
        <f t="shared" si="199"/>
        <v>2222.89</v>
      </c>
      <c r="I347" s="44">
        <f t="shared" si="199"/>
        <v>2222.89</v>
      </c>
      <c r="J347" s="44">
        <f t="shared" si="199"/>
        <v>2222.89</v>
      </c>
      <c r="K347" s="44">
        <f t="shared" si="199"/>
        <v>2222.89</v>
      </c>
      <c r="L347" s="44">
        <f t="shared" si="199"/>
        <v>2222.89</v>
      </c>
      <c r="M347" s="44">
        <f t="shared" si="199"/>
        <v>2222.89</v>
      </c>
      <c r="N347" s="44">
        <f t="shared" si="199"/>
        <v>2222.89</v>
      </c>
      <c r="O347" s="44">
        <f t="shared" si="199"/>
        <v>2222.89</v>
      </c>
      <c r="P347" s="44">
        <f t="shared" si="199"/>
        <v>2222.89</v>
      </c>
      <c r="Q347" s="44">
        <f t="shared" si="199"/>
        <v>2222.89</v>
      </c>
      <c r="R347" s="44">
        <f t="shared" si="199"/>
        <v>2222.89</v>
      </c>
      <c r="S347" s="44">
        <f t="shared" si="199"/>
        <v>2222.89</v>
      </c>
      <c r="T347" s="44">
        <f t="shared" si="199"/>
        <v>2222.89</v>
      </c>
      <c r="U347" s="44">
        <f t="shared" si="199"/>
        <v>2222.89</v>
      </c>
      <c r="V347" s="44">
        <f t="shared" si="199"/>
        <v>2222.89</v>
      </c>
      <c r="W347" s="44">
        <f t="shared" si="199"/>
        <v>2222.89</v>
      </c>
      <c r="X347" s="44">
        <f t="shared" si="199"/>
        <v>2222.89</v>
      </c>
      <c r="Y347" s="44">
        <f t="shared" si="199"/>
        <v>2222.89</v>
      </c>
      <c r="Z347" s="44">
        <f t="shared" si="199"/>
        <v>2222.89</v>
      </c>
      <c r="AA347" s="44">
        <f t="shared" si="199"/>
        <v>2222.89</v>
      </c>
    </row>
    <row r="348" spans="1:27" ht="12.75" customHeight="1" outlineLevel="1" x14ac:dyDescent="0.2">
      <c r="A348" s="99" t="s">
        <v>573</v>
      </c>
      <c r="B348" s="63" t="s">
        <v>83</v>
      </c>
      <c r="C348" s="43" t="s">
        <v>79</v>
      </c>
      <c r="D348" s="44">
        <v>3.35</v>
      </c>
      <c r="E348" s="44">
        <v>3.35</v>
      </c>
      <c r="F348" s="44">
        <v>3.35</v>
      </c>
      <c r="G348" s="44">
        <v>3.35</v>
      </c>
      <c r="H348" s="44">
        <v>3.35</v>
      </c>
      <c r="I348" s="44">
        <v>3.35</v>
      </c>
      <c r="J348" s="44">
        <v>3.35</v>
      </c>
      <c r="K348" s="44">
        <v>3.35</v>
      </c>
      <c r="L348" s="44">
        <v>3.35</v>
      </c>
      <c r="M348" s="44">
        <v>3.35</v>
      </c>
      <c r="N348" s="44">
        <v>3.35</v>
      </c>
      <c r="O348" s="44">
        <v>3.35</v>
      </c>
      <c r="P348" s="44">
        <v>3.35</v>
      </c>
      <c r="Q348" s="44">
        <v>3.35</v>
      </c>
      <c r="R348" s="44">
        <v>3.35</v>
      </c>
      <c r="S348" s="44">
        <v>3.35</v>
      </c>
      <c r="T348" s="44">
        <v>3.35</v>
      </c>
      <c r="U348" s="44">
        <v>3.35</v>
      </c>
      <c r="V348" s="44">
        <v>3.35</v>
      </c>
      <c r="W348" s="44">
        <v>3.35</v>
      </c>
      <c r="X348" s="44">
        <v>3.35</v>
      </c>
      <c r="Y348" s="44">
        <v>3.35</v>
      </c>
      <c r="Z348" s="44">
        <v>3.35</v>
      </c>
      <c r="AA348" s="44">
        <v>3.35</v>
      </c>
    </row>
    <row r="349" spans="1:27" ht="12.75" customHeight="1" outlineLevel="1" x14ac:dyDescent="0.2">
      <c r="A349" s="99" t="s">
        <v>574</v>
      </c>
      <c r="B349" s="63" t="s">
        <v>81</v>
      </c>
      <c r="C349" s="43" t="s">
        <v>79</v>
      </c>
      <c r="D349" s="44">
        <f>$D$11</f>
        <v>110.23</v>
      </c>
      <c r="E349" s="44">
        <f t="shared" ref="E349:AA349" si="200">$D$11</f>
        <v>110.23</v>
      </c>
      <c r="F349" s="44">
        <f t="shared" si="200"/>
        <v>110.23</v>
      </c>
      <c r="G349" s="44">
        <f t="shared" si="200"/>
        <v>110.23</v>
      </c>
      <c r="H349" s="44">
        <f t="shared" si="200"/>
        <v>110.23</v>
      </c>
      <c r="I349" s="44">
        <f t="shared" si="200"/>
        <v>110.23</v>
      </c>
      <c r="J349" s="44">
        <f t="shared" si="200"/>
        <v>110.23</v>
      </c>
      <c r="K349" s="44">
        <f t="shared" si="200"/>
        <v>110.23</v>
      </c>
      <c r="L349" s="44">
        <f t="shared" si="200"/>
        <v>110.23</v>
      </c>
      <c r="M349" s="44">
        <f t="shared" si="200"/>
        <v>110.23</v>
      </c>
      <c r="N349" s="44">
        <f t="shared" si="200"/>
        <v>110.23</v>
      </c>
      <c r="O349" s="44">
        <f t="shared" si="200"/>
        <v>110.23</v>
      </c>
      <c r="P349" s="44">
        <f t="shared" si="200"/>
        <v>110.23</v>
      </c>
      <c r="Q349" s="44">
        <f t="shared" si="200"/>
        <v>110.23</v>
      </c>
      <c r="R349" s="44">
        <f t="shared" si="200"/>
        <v>110.23</v>
      </c>
      <c r="S349" s="44">
        <f t="shared" si="200"/>
        <v>110.23</v>
      </c>
      <c r="T349" s="44">
        <f t="shared" si="200"/>
        <v>110.23</v>
      </c>
      <c r="U349" s="44">
        <f t="shared" si="200"/>
        <v>110.23</v>
      </c>
      <c r="V349" s="44">
        <f t="shared" si="200"/>
        <v>110.23</v>
      </c>
      <c r="W349" s="44">
        <f t="shared" si="200"/>
        <v>110.23</v>
      </c>
      <c r="X349" s="44">
        <f t="shared" si="200"/>
        <v>110.23</v>
      </c>
      <c r="Y349" s="44">
        <f t="shared" si="200"/>
        <v>110.23</v>
      </c>
      <c r="Z349" s="44">
        <f t="shared" si="200"/>
        <v>110.23</v>
      </c>
      <c r="AA349" s="44">
        <f t="shared" si="200"/>
        <v>110.23</v>
      </c>
    </row>
    <row r="350" spans="1:27" ht="12.75" customHeight="1" x14ac:dyDescent="0.2">
      <c r="A350" s="98" t="s">
        <v>575</v>
      </c>
      <c r="B350" s="28" t="str">
        <f>"06"&amp;"."&amp;$B$662&amp;"."&amp;$B$663</f>
        <v>06.12.2023</v>
      </c>
      <c r="C350" s="90" t="s">
        <v>76</v>
      </c>
      <c r="D350" s="91">
        <f>ROUND(((D351+D352+D354+D353)/1000),5)</f>
        <v>3.4493999999999998</v>
      </c>
      <c r="E350" s="91">
        <f>ROUND(((E351+E352+E354+E353)/1000),5)</f>
        <v>3.3834</v>
      </c>
      <c r="F350" s="91">
        <f>ROUND(((F351+F352+F354+F353)/1000),5)</f>
        <v>3.3283900000000002</v>
      </c>
      <c r="G350" s="91">
        <f t="shared" ref="G350:AA350" si="201">ROUND(((G351+G352+G354+G353)/1000),5)</f>
        <v>3.31054</v>
      </c>
      <c r="H350" s="91">
        <f t="shared" si="201"/>
        <v>3.39351</v>
      </c>
      <c r="I350" s="91">
        <f t="shared" si="201"/>
        <v>3.5148899999999998</v>
      </c>
      <c r="J350" s="91">
        <f t="shared" si="201"/>
        <v>3.7246600000000001</v>
      </c>
      <c r="K350" s="91">
        <f t="shared" si="201"/>
        <v>4.0837500000000002</v>
      </c>
      <c r="L350" s="91">
        <f t="shared" si="201"/>
        <v>4.1519000000000004</v>
      </c>
      <c r="M350" s="91">
        <f t="shared" si="201"/>
        <v>4.3750299999999998</v>
      </c>
      <c r="N350" s="91">
        <f t="shared" si="201"/>
        <v>4.5448700000000004</v>
      </c>
      <c r="O350" s="91">
        <f t="shared" si="201"/>
        <v>4.3593200000000003</v>
      </c>
      <c r="P350" s="91">
        <f t="shared" si="201"/>
        <v>4.3208700000000002</v>
      </c>
      <c r="Q350" s="91">
        <f t="shared" si="201"/>
        <v>4.3330399999999996</v>
      </c>
      <c r="R350" s="91">
        <f t="shared" si="201"/>
        <v>4.3215199999999996</v>
      </c>
      <c r="S350" s="91">
        <f t="shared" si="201"/>
        <v>4.375</v>
      </c>
      <c r="T350" s="91">
        <f t="shared" si="201"/>
        <v>4.5958199999999998</v>
      </c>
      <c r="U350" s="91">
        <f t="shared" si="201"/>
        <v>4.6058199999999996</v>
      </c>
      <c r="V350" s="91">
        <f t="shared" si="201"/>
        <v>4.56515</v>
      </c>
      <c r="W350" s="91">
        <f t="shared" si="201"/>
        <v>4.3222800000000001</v>
      </c>
      <c r="X350" s="91">
        <f t="shared" si="201"/>
        <v>4.2112400000000001</v>
      </c>
      <c r="Y350" s="91">
        <f t="shared" si="201"/>
        <v>4.1034100000000002</v>
      </c>
      <c r="Z350" s="91">
        <f t="shared" si="201"/>
        <v>3.7860200000000002</v>
      </c>
      <c r="AA350" s="91">
        <f t="shared" si="201"/>
        <v>3.5852499999999998</v>
      </c>
    </row>
    <row r="351" spans="1:27" ht="12.75" customHeight="1" outlineLevel="1" x14ac:dyDescent="0.2">
      <c r="A351" s="99" t="s">
        <v>576</v>
      </c>
      <c r="B351" s="63" t="s">
        <v>238</v>
      </c>
      <c r="C351" s="43" t="s">
        <v>79</v>
      </c>
      <c r="D351" s="44">
        <v>1112.93</v>
      </c>
      <c r="E351" s="44">
        <v>1046.93</v>
      </c>
      <c r="F351" s="44">
        <v>991.92</v>
      </c>
      <c r="G351" s="44">
        <v>974.07</v>
      </c>
      <c r="H351" s="44">
        <v>1057.04</v>
      </c>
      <c r="I351" s="44">
        <v>1178.42</v>
      </c>
      <c r="J351" s="44">
        <v>1388.19</v>
      </c>
      <c r="K351" s="44">
        <v>1747.28</v>
      </c>
      <c r="L351" s="44">
        <v>1815.43</v>
      </c>
      <c r="M351" s="44">
        <v>2038.56</v>
      </c>
      <c r="N351" s="44">
        <v>2208.4</v>
      </c>
      <c r="O351" s="44">
        <v>2022.85</v>
      </c>
      <c r="P351" s="44">
        <v>1984.4</v>
      </c>
      <c r="Q351" s="44">
        <v>1996.57</v>
      </c>
      <c r="R351" s="44">
        <v>1985.05</v>
      </c>
      <c r="S351" s="44">
        <v>2038.53</v>
      </c>
      <c r="T351" s="44">
        <v>2259.35</v>
      </c>
      <c r="U351" s="44">
        <v>2269.35</v>
      </c>
      <c r="V351" s="44">
        <v>2228.6799999999998</v>
      </c>
      <c r="W351" s="44">
        <v>1985.81</v>
      </c>
      <c r="X351" s="44">
        <v>1874.77</v>
      </c>
      <c r="Y351" s="44">
        <v>1766.94</v>
      </c>
      <c r="Z351" s="44">
        <v>1449.55</v>
      </c>
      <c r="AA351" s="44">
        <v>1248.78</v>
      </c>
    </row>
    <row r="352" spans="1:27" ht="12.75" customHeight="1" outlineLevel="1" x14ac:dyDescent="0.2">
      <c r="A352" s="99" t="s">
        <v>577</v>
      </c>
      <c r="B352" s="63" t="s">
        <v>90</v>
      </c>
      <c r="C352" s="43" t="s">
        <v>79</v>
      </c>
      <c r="D352" s="44">
        <f>$D$327</f>
        <v>2222.89</v>
      </c>
      <c r="E352" s="44">
        <f t="shared" ref="E352:AA352" si="202">$D$327</f>
        <v>2222.89</v>
      </c>
      <c r="F352" s="44">
        <f t="shared" si="202"/>
        <v>2222.89</v>
      </c>
      <c r="G352" s="44">
        <f t="shared" si="202"/>
        <v>2222.89</v>
      </c>
      <c r="H352" s="44">
        <f t="shared" si="202"/>
        <v>2222.89</v>
      </c>
      <c r="I352" s="44">
        <f t="shared" si="202"/>
        <v>2222.89</v>
      </c>
      <c r="J352" s="44">
        <f t="shared" si="202"/>
        <v>2222.89</v>
      </c>
      <c r="K352" s="44">
        <f t="shared" si="202"/>
        <v>2222.89</v>
      </c>
      <c r="L352" s="44">
        <f t="shared" si="202"/>
        <v>2222.89</v>
      </c>
      <c r="M352" s="44">
        <f t="shared" si="202"/>
        <v>2222.89</v>
      </c>
      <c r="N352" s="44">
        <f t="shared" si="202"/>
        <v>2222.89</v>
      </c>
      <c r="O352" s="44">
        <f t="shared" si="202"/>
        <v>2222.89</v>
      </c>
      <c r="P352" s="44">
        <f t="shared" si="202"/>
        <v>2222.89</v>
      </c>
      <c r="Q352" s="44">
        <f t="shared" si="202"/>
        <v>2222.89</v>
      </c>
      <c r="R352" s="44">
        <f t="shared" si="202"/>
        <v>2222.89</v>
      </c>
      <c r="S352" s="44">
        <f t="shared" si="202"/>
        <v>2222.89</v>
      </c>
      <c r="T352" s="44">
        <f t="shared" si="202"/>
        <v>2222.89</v>
      </c>
      <c r="U352" s="44">
        <f t="shared" si="202"/>
        <v>2222.89</v>
      </c>
      <c r="V352" s="44">
        <f t="shared" si="202"/>
        <v>2222.89</v>
      </c>
      <c r="W352" s="44">
        <f t="shared" si="202"/>
        <v>2222.89</v>
      </c>
      <c r="X352" s="44">
        <f t="shared" si="202"/>
        <v>2222.89</v>
      </c>
      <c r="Y352" s="44">
        <f t="shared" si="202"/>
        <v>2222.89</v>
      </c>
      <c r="Z352" s="44">
        <f t="shared" si="202"/>
        <v>2222.89</v>
      </c>
      <c r="AA352" s="44">
        <f t="shared" si="202"/>
        <v>2222.89</v>
      </c>
    </row>
    <row r="353" spans="1:27" ht="12.75" customHeight="1" outlineLevel="1" x14ac:dyDescent="0.2">
      <c r="A353" s="99" t="s">
        <v>578</v>
      </c>
      <c r="B353" s="63" t="s">
        <v>83</v>
      </c>
      <c r="C353" s="43" t="s">
        <v>79</v>
      </c>
      <c r="D353" s="44">
        <v>3.35</v>
      </c>
      <c r="E353" s="44">
        <v>3.35</v>
      </c>
      <c r="F353" s="44">
        <v>3.35</v>
      </c>
      <c r="G353" s="44">
        <v>3.35</v>
      </c>
      <c r="H353" s="44">
        <v>3.35</v>
      </c>
      <c r="I353" s="44">
        <v>3.35</v>
      </c>
      <c r="J353" s="44">
        <v>3.35</v>
      </c>
      <c r="K353" s="44">
        <v>3.35</v>
      </c>
      <c r="L353" s="44">
        <v>3.35</v>
      </c>
      <c r="M353" s="44">
        <v>3.35</v>
      </c>
      <c r="N353" s="44">
        <v>3.35</v>
      </c>
      <c r="O353" s="44">
        <v>3.35</v>
      </c>
      <c r="P353" s="44">
        <v>3.35</v>
      </c>
      <c r="Q353" s="44">
        <v>3.35</v>
      </c>
      <c r="R353" s="44">
        <v>3.35</v>
      </c>
      <c r="S353" s="44">
        <v>3.35</v>
      </c>
      <c r="T353" s="44">
        <v>3.35</v>
      </c>
      <c r="U353" s="44">
        <v>3.35</v>
      </c>
      <c r="V353" s="44">
        <v>3.35</v>
      </c>
      <c r="W353" s="44">
        <v>3.35</v>
      </c>
      <c r="X353" s="44">
        <v>3.35</v>
      </c>
      <c r="Y353" s="44">
        <v>3.35</v>
      </c>
      <c r="Z353" s="44">
        <v>3.35</v>
      </c>
      <c r="AA353" s="44">
        <v>3.35</v>
      </c>
    </row>
    <row r="354" spans="1:27" ht="12.75" customHeight="1" outlineLevel="1" x14ac:dyDescent="0.2">
      <c r="A354" s="99" t="s">
        <v>579</v>
      </c>
      <c r="B354" s="63" t="s">
        <v>81</v>
      </c>
      <c r="C354" s="43" t="s">
        <v>79</v>
      </c>
      <c r="D354" s="44">
        <f>$D$11</f>
        <v>110.23</v>
      </c>
      <c r="E354" s="44">
        <f t="shared" ref="E354:AA354" si="203">$D$11</f>
        <v>110.23</v>
      </c>
      <c r="F354" s="44">
        <f t="shared" si="203"/>
        <v>110.23</v>
      </c>
      <c r="G354" s="44">
        <f t="shared" si="203"/>
        <v>110.23</v>
      </c>
      <c r="H354" s="44">
        <f t="shared" si="203"/>
        <v>110.23</v>
      </c>
      <c r="I354" s="44">
        <f t="shared" si="203"/>
        <v>110.23</v>
      </c>
      <c r="J354" s="44">
        <f t="shared" si="203"/>
        <v>110.23</v>
      </c>
      <c r="K354" s="44">
        <f t="shared" si="203"/>
        <v>110.23</v>
      </c>
      <c r="L354" s="44">
        <f t="shared" si="203"/>
        <v>110.23</v>
      </c>
      <c r="M354" s="44">
        <f t="shared" si="203"/>
        <v>110.23</v>
      </c>
      <c r="N354" s="44">
        <f t="shared" si="203"/>
        <v>110.23</v>
      </c>
      <c r="O354" s="44">
        <f t="shared" si="203"/>
        <v>110.23</v>
      </c>
      <c r="P354" s="44">
        <f t="shared" si="203"/>
        <v>110.23</v>
      </c>
      <c r="Q354" s="44">
        <f t="shared" si="203"/>
        <v>110.23</v>
      </c>
      <c r="R354" s="44">
        <f t="shared" si="203"/>
        <v>110.23</v>
      </c>
      <c r="S354" s="44">
        <f t="shared" si="203"/>
        <v>110.23</v>
      </c>
      <c r="T354" s="44">
        <f t="shared" si="203"/>
        <v>110.23</v>
      </c>
      <c r="U354" s="44">
        <f t="shared" si="203"/>
        <v>110.23</v>
      </c>
      <c r="V354" s="44">
        <f t="shared" si="203"/>
        <v>110.23</v>
      </c>
      <c r="W354" s="44">
        <f t="shared" si="203"/>
        <v>110.23</v>
      </c>
      <c r="X354" s="44">
        <f t="shared" si="203"/>
        <v>110.23</v>
      </c>
      <c r="Y354" s="44">
        <f t="shared" si="203"/>
        <v>110.23</v>
      </c>
      <c r="Z354" s="44">
        <f t="shared" si="203"/>
        <v>110.23</v>
      </c>
      <c r="AA354" s="44">
        <f t="shared" si="203"/>
        <v>110.23</v>
      </c>
    </row>
    <row r="355" spans="1:27" ht="12.75" customHeight="1" x14ac:dyDescent="0.2">
      <c r="A355" s="98" t="s">
        <v>580</v>
      </c>
      <c r="B355" s="28" t="str">
        <f>"07"&amp;"."&amp;$B$662&amp;"."&amp;$B$663</f>
        <v>07.12.2023</v>
      </c>
      <c r="C355" s="90" t="s">
        <v>76</v>
      </c>
      <c r="D355" s="91">
        <f>ROUND(((D356+D357+D359+D358)/1000),5)</f>
        <v>3.3705099999999999</v>
      </c>
      <c r="E355" s="91">
        <f>ROUND(((E356+E357+E359+E358)/1000),5)</f>
        <v>3.2452100000000002</v>
      </c>
      <c r="F355" s="91">
        <f>ROUND(((F356+F357+F359+F358)/1000),5)</f>
        <v>3.1675399999999998</v>
      </c>
      <c r="G355" s="91">
        <f t="shared" ref="G355:AA355" si="204">ROUND(((G356+G357+G359+G358)/1000),5)</f>
        <v>3.1475300000000002</v>
      </c>
      <c r="H355" s="91">
        <f t="shared" si="204"/>
        <v>3.2575799999999999</v>
      </c>
      <c r="I355" s="91">
        <f t="shared" si="204"/>
        <v>3.4169200000000002</v>
      </c>
      <c r="J355" s="91">
        <f t="shared" si="204"/>
        <v>3.6580300000000001</v>
      </c>
      <c r="K355" s="91">
        <f t="shared" si="204"/>
        <v>4.0166599999999999</v>
      </c>
      <c r="L355" s="91">
        <f t="shared" si="204"/>
        <v>4.1513499999999999</v>
      </c>
      <c r="M355" s="91">
        <f t="shared" si="204"/>
        <v>4.3166200000000003</v>
      </c>
      <c r="N355" s="91">
        <f t="shared" si="204"/>
        <v>4.4801700000000002</v>
      </c>
      <c r="O355" s="91">
        <f t="shared" si="204"/>
        <v>4.2738800000000001</v>
      </c>
      <c r="P355" s="91">
        <f t="shared" si="204"/>
        <v>4.2199299999999997</v>
      </c>
      <c r="Q355" s="91">
        <f t="shared" si="204"/>
        <v>4.2312500000000002</v>
      </c>
      <c r="R355" s="91">
        <f t="shared" si="204"/>
        <v>4.2274700000000003</v>
      </c>
      <c r="S355" s="91">
        <f t="shared" si="204"/>
        <v>4.2908499999999998</v>
      </c>
      <c r="T355" s="91">
        <f t="shared" si="204"/>
        <v>4.5558800000000002</v>
      </c>
      <c r="U355" s="91">
        <f t="shared" si="204"/>
        <v>4.5801699999999999</v>
      </c>
      <c r="V355" s="91">
        <f t="shared" si="204"/>
        <v>4.55166</v>
      </c>
      <c r="W355" s="91">
        <f t="shared" si="204"/>
        <v>4.2571599999999998</v>
      </c>
      <c r="X355" s="91">
        <f t="shared" si="204"/>
        <v>4.1441699999999999</v>
      </c>
      <c r="Y355" s="91">
        <f t="shared" si="204"/>
        <v>4.0121599999999997</v>
      </c>
      <c r="Z355" s="91">
        <f t="shared" si="204"/>
        <v>3.7307999999999999</v>
      </c>
      <c r="AA355" s="91">
        <f t="shared" si="204"/>
        <v>3.5621299999999998</v>
      </c>
    </row>
    <row r="356" spans="1:27" ht="12.75" customHeight="1" outlineLevel="1" x14ac:dyDescent="0.2">
      <c r="A356" s="99" t="s">
        <v>581</v>
      </c>
      <c r="B356" s="63" t="s">
        <v>238</v>
      </c>
      <c r="C356" s="43" t="s">
        <v>79</v>
      </c>
      <c r="D356" s="44">
        <v>1034.04</v>
      </c>
      <c r="E356" s="44">
        <v>908.74</v>
      </c>
      <c r="F356" s="44">
        <v>831.07</v>
      </c>
      <c r="G356" s="44">
        <v>811.06</v>
      </c>
      <c r="H356" s="44">
        <v>921.11</v>
      </c>
      <c r="I356" s="44">
        <v>1080.45</v>
      </c>
      <c r="J356" s="44">
        <v>1321.56</v>
      </c>
      <c r="K356" s="44">
        <v>1680.19</v>
      </c>
      <c r="L356" s="44">
        <v>1814.88</v>
      </c>
      <c r="M356" s="44">
        <v>1980.15</v>
      </c>
      <c r="N356" s="44">
        <v>2143.6999999999998</v>
      </c>
      <c r="O356" s="44">
        <v>1937.41</v>
      </c>
      <c r="P356" s="44">
        <v>1883.46</v>
      </c>
      <c r="Q356" s="44">
        <v>1894.78</v>
      </c>
      <c r="R356" s="44">
        <v>1891</v>
      </c>
      <c r="S356" s="44">
        <v>1954.38</v>
      </c>
      <c r="T356" s="44">
        <v>2219.41</v>
      </c>
      <c r="U356" s="44">
        <v>2243.6999999999998</v>
      </c>
      <c r="V356" s="44">
        <v>2215.19</v>
      </c>
      <c r="W356" s="44">
        <v>1920.69</v>
      </c>
      <c r="X356" s="44">
        <v>1807.7</v>
      </c>
      <c r="Y356" s="44">
        <v>1675.69</v>
      </c>
      <c r="Z356" s="44">
        <v>1394.33</v>
      </c>
      <c r="AA356" s="44">
        <v>1225.6600000000001</v>
      </c>
    </row>
    <row r="357" spans="1:27" ht="12.75" customHeight="1" outlineLevel="1" x14ac:dyDescent="0.2">
      <c r="A357" s="99" t="s">
        <v>582</v>
      </c>
      <c r="B357" s="63" t="s">
        <v>90</v>
      </c>
      <c r="C357" s="43" t="s">
        <v>79</v>
      </c>
      <c r="D357" s="44">
        <f>$D$327</f>
        <v>2222.89</v>
      </c>
      <c r="E357" s="44">
        <f t="shared" ref="E357:AA357" si="205">$D$327</f>
        <v>2222.89</v>
      </c>
      <c r="F357" s="44">
        <f t="shared" si="205"/>
        <v>2222.89</v>
      </c>
      <c r="G357" s="44">
        <f t="shared" si="205"/>
        <v>2222.89</v>
      </c>
      <c r="H357" s="44">
        <f t="shared" si="205"/>
        <v>2222.89</v>
      </c>
      <c r="I357" s="44">
        <f t="shared" si="205"/>
        <v>2222.89</v>
      </c>
      <c r="J357" s="44">
        <f t="shared" si="205"/>
        <v>2222.89</v>
      </c>
      <c r="K357" s="44">
        <f t="shared" si="205"/>
        <v>2222.89</v>
      </c>
      <c r="L357" s="44">
        <f t="shared" si="205"/>
        <v>2222.89</v>
      </c>
      <c r="M357" s="44">
        <f t="shared" si="205"/>
        <v>2222.89</v>
      </c>
      <c r="N357" s="44">
        <f t="shared" si="205"/>
        <v>2222.89</v>
      </c>
      <c r="O357" s="44">
        <f t="shared" si="205"/>
        <v>2222.89</v>
      </c>
      <c r="P357" s="44">
        <f t="shared" si="205"/>
        <v>2222.89</v>
      </c>
      <c r="Q357" s="44">
        <f t="shared" si="205"/>
        <v>2222.89</v>
      </c>
      <c r="R357" s="44">
        <f t="shared" si="205"/>
        <v>2222.89</v>
      </c>
      <c r="S357" s="44">
        <f t="shared" si="205"/>
        <v>2222.89</v>
      </c>
      <c r="T357" s="44">
        <f t="shared" si="205"/>
        <v>2222.89</v>
      </c>
      <c r="U357" s="44">
        <f t="shared" si="205"/>
        <v>2222.89</v>
      </c>
      <c r="V357" s="44">
        <f t="shared" si="205"/>
        <v>2222.89</v>
      </c>
      <c r="W357" s="44">
        <f t="shared" si="205"/>
        <v>2222.89</v>
      </c>
      <c r="X357" s="44">
        <f t="shared" si="205"/>
        <v>2222.89</v>
      </c>
      <c r="Y357" s="44">
        <f t="shared" si="205"/>
        <v>2222.89</v>
      </c>
      <c r="Z357" s="44">
        <f t="shared" si="205"/>
        <v>2222.89</v>
      </c>
      <c r="AA357" s="44">
        <f t="shared" si="205"/>
        <v>2222.89</v>
      </c>
    </row>
    <row r="358" spans="1:27" ht="12.75" customHeight="1" outlineLevel="1" x14ac:dyDescent="0.2">
      <c r="A358" s="99" t="s">
        <v>583</v>
      </c>
      <c r="B358" s="63" t="s">
        <v>83</v>
      </c>
      <c r="C358" s="43" t="s">
        <v>79</v>
      </c>
      <c r="D358" s="44">
        <v>3.35</v>
      </c>
      <c r="E358" s="44">
        <v>3.35</v>
      </c>
      <c r="F358" s="44">
        <v>3.35</v>
      </c>
      <c r="G358" s="44">
        <v>3.35</v>
      </c>
      <c r="H358" s="44">
        <v>3.35</v>
      </c>
      <c r="I358" s="44">
        <v>3.35</v>
      </c>
      <c r="J358" s="44">
        <v>3.35</v>
      </c>
      <c r="K358" s="44">
        <v>3.35</v>
      </c>
      <c r="L358" s="44">
        <v>3.35</v>
      </c>
      <c r="M358" s="44">
        <v>3.35</v>
      </c>
      <c r="N358" s="44">
        <v>3.35</v>
      </c>
      <c r="O358" s="44">
        <v>3.35</v>
      </c>
      <c r="P358" s="44">
        <v>3.35</v>
      </c>
      <c r="Q358" s="44">
        <v>3.35</v>
      </c>
      <c r="R358" s="44">
        <v>3.35</v>
      </c>
      <c r="S358" s="44">
        <v>3.35</v>
      </c>
      <c r="T358" s="44">
        <v>3.35</v>
      </c>
      <c r="U358" s="44">
        <v>3.35</v>
      </c>
      <c r="V358" s="44">
        <v>3.35</v>
      </c>
      <c r="W358" s="44">
        <v>3.35</v>
      </c>
      <c r="X358" s="44">
        <v>3.35</v>
      </c>
      <c r="Y358" s="44">
        <v>3.35</v>
      </c>
      <c r="Z358" s="44">
        <v>3.35</v>
      </c>
      <c r="AA358" s="44">
        <v>3.35</v>
      </c>
    </row>
    <row r="359" spans="1:27" ht="12.75" customHeight="1" outlineLevel="1" x14ac:dyDescent="0.2">
      <c r="A359" s="99" t="s">
        <v>584</v>
      </c>
      <c r="B359" s="63" t="s">
        <v>81</v>
      </c>
      <c r="C359" s="43" t="s">
        <v>79</v>
      </c>
      <c r="D359" s="44">
        <f>$D$11</f>
        <v>110.23</v>
      </c>
      <c r="E359" s="44">
        <f t="shared" ref="E359:AA359" si="206">$D$11</f>
        <v>110.23</v>
      </c>
      <c r="F359" s="44">
        <f t="shared" si="206"/>
        <v>110.23</v>
      </c>
      <c r="G359" s="44">
        <f t="shared" si="206"/>
        <v>110.23</v>
      </c>
      <c r="H359" s="44">
        <f t="shared" si="206"/>
        <v>110.23</v>
      </c>
      <c r="I359" s="44">
        <f t="shared" si="206"/>
        <v>110.23</v>
      </c>
      <c r="J359" s="44">
        <f t="shared" si="206"/>
        <v>110.23</v>
      </c>
      <c r="K359" s="44">
        <f t="shared" si="206"/>
        <v>110.23</v>
      </c>
      <c r="L359" s="44">
        <f t="shared" si="206"/>
        <v>110.23</v>
      </c>
      <c r="M359" s="44">
        <f t="shared" si="206"/>
        <v>110.23</v>
      </c>
      <c r="N359" s="44">
        <f t="shared" si="206"/>
        <v>110.23</v>
      </c>
      <c r="O359" s="44">
        <f t="shared" si="206"/>
        <v>110.23</v>
      </c>
      <c r="P359" s="44">
        <f t="shared" si="206"/>
        <v>110.23</v>
      </c>
      <c r="Q359" s="44">
        <f t="shared" si="206"/>
        <v>110.23</v>
      </c>
      <c r="R359" s="44">
        <f t="shared" si="206"/>
        <v>110.23</v>
      </c>
      <c r="S359" s="44">
        <f t="shared" si="206"/>
        <v>110.23</v>
      </c>
      <c r="T359" s="44">
        <f t="shared" si="206"/>
        <v>110.23</v>
      </c>
      <c r="U359" s="44">
        <f t="shared" si="206"/>
        <v>110.23</v>
      </c>
      <c r="V359" s="44">
        <f t="shared" si="206"/>
        <v>110.23</v>
      </c>
      <c r="W359" s="44">
        <f t="shared" si="206"/>
        <v>110.23</v>
      </c>
      <c r="X359" s="44">
        <f t="shared" si="206"/>
        <v>110.23</v>
      </c>
      <c r="Y359" s="44">
        <f t="shared" si="206"/>
        <v>110.23</v>
      </c>
      <c r="Z359" s="44">
        <f t="shared" si="206"/>
        <v>110.23</v>
      </c>
      <c r="AA359" s="44">
        <f t="shared" si="206"/>
        <v>110.23</v>
      </c>
    </row>
    <row r="360" spans="1:27" ht="12.75" customHeight="1" x14ac:dyDescent="0.2">
      <c r="A360" s="98" t="s">
        <v>585</v>
      </c>
      <c r="B360" s="28" t="str">
        <f>"08"&amp;"."&amp;$B$662&amp;"."&amp;$B$663</f>
        <v>08.12.2023</v>
      </c>
      <c r="C360" s="90" t="s">
        <v>76</v>
      </c>
      <c r="D360" s="91">
        <f>ROUND(((D361+D362+D364+D363)/1000),5)</f>
        <v>3.35351</v>
      </c>
      <c r="E360" s="91">
        <f>ROUND(((E361+E362+E364+E363)/1000),5)</f>
        <v>3.2032799999999999</v>
      </c>
      <c r="F360" s="91">
        <f>ROUND(((F361+F362+F364+F363)/1000),5)</f>
        <v>2.50644</v>
      </c>
      <c r="G360" s="91">
        <f t="shared" ref="G360:AA360" si="207">ROUND(((G361+G362+G364+G363)/1000),5)</f>
        <v>2.5041500000000001</v>
      </c>
      <c r="H360" s="91">
        <f t="shared" si="207"/>
        <v>2.5201899999999999</v>
      </c>
      <c r="I360" s="91">
        <f t="shared" si="207"/>
        <v>3.4005200000000002</v>
      </c>
      <c r="J360" s="91">
        <f t="shared" si="207"/>
        <v>3.6315300000000001</v>
      </c>
      <c r="K360" s="91">
        <f t="shared" si="207"/>
        <v>3.9445399999999999</v>
      </c>
      <c r="L360" s="91">
        <f t="shared" si="207"/>
        <v>4.1623099999999997</v>
      </c>
      <c r="M360" s="91">
        <f t="shared" si="207"/>
        <v>4.2000700000000002</v>
      </c>
      <c r="N360" s="91">
        <f t="shared" si="207"/>
        <v>4.2170500000000004</v>
      </c>
      <c r="O360" s="91">
        <f t="shared" si="207"/>
        <v>4.2368899999999998</v>
      </c>
      <c r="P360" s="91">
        <f t="shared" si="207"/>
        <v>4.2233200000000002</v>
      </c>
      <c r="Q360" s="91">
        <f t="shared" si="207"/>
        <v>4.2350399999999997</v>
      </c>
      <c r="R360" s="91">
        <f t="shared" si="207"/>
        <v>4.2280300000000004</v>
      </c>
      <c r="S360" s="91">
        <f t="shared" si="207"/>
        <v>4.17624</v>
      </c>
      <c r="T360" s="91">
        <f t="shared" si="207"/>
        <v>4.2092599999999996</v>
      </c>
      <c r="U360" s="91">
        <f t="shared" si="207"/>
        <v>4.2021800000000002</v>
      </c>
      <c r="V360" s="91">
        <f t="shared" si="207"/>
        <v>4.1810600000000004</v>
      </c>
      <c r="W360" s="91">
        <f t="shared" si="207"/>
        <v>4.1716600000000001</v>
      </c>
      <c r="X360" s="91">
        <f t="shared" si="207"/>
        <v>4.1465399999999999</v>
      </c>
      <c r="Y360" s="91">
        <f t="shared" si="207"/>
        <v>3.9625499999999998</v>
      </c>
      <c r="Z360" s="91">
        <f t="shared" si="207"/>
        <v>3.6568000000000001</v>
      </c>
      <c r="AA360" s="91">
        <f t="shared" si="207"/>
        <v>3.5509499999999998</v>
      </c>
    </row>
    <row r="361" spans="1:27" ht="12.75" customHeight="1" outlineLevel="1" x14ac:dyDescent="0.2">
      <c r="A361" s="99" t="s">
        <v>586</v>
      </c>
      <c r="B361" s="63" t="s">
        <v>238</v>
      </c>
      <c r="C361" s="43" t="s">
        <v>79</v>
      </c>
      <c r="D361" s="44">
        <v>1017.04</v>
      </c>
      <c r="E361" s="44">
        <v>866.81</v>
      </c>
      <c r="F361" s="44">
        <v>169.97</v>
      </c>
      <c r="G361" s="44">
        <v>167.68</v>
      </c>
      <c r="H361" s="44">
        <v>183.72</v>
      </c>
      <c r="I361" s="44">
        <v>1064.05</v>
      </c>
      <c r="J361" s="44">
        <v>1295.06</v>
      </c>
      <c r="K361" s="44">
        <v>1608.07</v>
      </c>
      <c r="L361" s="44">
        <v>1825.84</v>
      </c>
      <c r="M361" s="44">
        <v>1863.6</v>
      </c>
      <c r="N361" s="44">
        <v>1880.58</v>
      </c>
      <c r="O361" s="44">
        <v>1900.42</v>
      </c>
      <c r="P361" s="44">
        <v>1886.85</v>
      </c>
      <c r="Q361" s="44">
        <v>1898.57</v>
      </c>
      <c r="R361" s="44">
        <v>1891.56</v>
      </c>
      <c r="S361" s="44">
        <v>1839.77</v>
      </c>
      <c r="T361" s="44">
        <v>1872.79</v>
      </c>
      <c r="U361" s="44">
        <v>1865.71</v>
      </c>
      <c r="V361" s="44">
        <v>1844.59</v>
      </c>
      <c r="W361" s="44">
        <v>1835.19</v>
      </c>
      <c r="X361" s="44">
        <v>1810.07</v>
      </c>
      <c r="Y361" s="44">
        <v>1626.08</v>
      </c>
      <c r="Z361" s="44">
        <v>1320.33</v>
      </c>
      <c r="AA361" s="44">
        <v>1214.48</v>
      </c>
    </row>
    <row r="362" spans="1:27" ht="12.75" customHeight="1" outlineLevel="1" x14ac:dyDescent="0.2">
      <c r="A362" s="99" t="s">
        <v>587</v>
      </c>
      <c r="B362" s="63" t="s">
        <v>90</v>
      </c>
      <c r="C362" s="43" t="s">
        <v>79</v>
      </c>
      <c r="D362" s="44">
        <f>$D$327</f>
        <v>2222.89</v>
      </c>
      <c r="E362" s="44">
        <f t="shared" ref="E362:AA362" si="208">$D$327</f>
        <v>2222.89</v>
      </c>
      <c r="F362" s="44">
        <f t="shared" si="208"/>
        <v>2222.89</v>
      </c>
      <c r="G362" s="44">
        <f t="shared" si="208"/>
        <v>2222.89</v>
      </c>
      <c r="H362" s="44">
        <f t="shared" si="208"/>
        <v>2222.89</v>
      </c>
      <c r="I362" s="44">
        <f t="shared" si="208"/>
        <v>2222.89</v>
      </c>
      <c r="J362" s="44">
        <f t="shared" si="208"/>
        <v>2222.89</v>
      </c>
      <c r="K362" s="44">
        <f t="shared" si="208"/>
        <v>2222.89</v>
      </c>
      <c r="L362" s="44">
        <f t="shared" si="208"/>
        <v>2222.89</v>
      </c>
      <c r="M362" s="44">
        <f t="shared" si="208"/>
        <v>2222.89</v>
      </c>
      <c r="N362" s="44">
        <f t="shared" si="208"/>
        <v>2222.89</v>
      </c>
      <c r="O362" s="44">
        <f t="shared" si="208"/>
        <v>2222.89</v>
      </c>
      <c r="P362" s="44">
        <f t="shared" si="208"/>
        <v>2222.89</v>
      </c>
      <c r="Q362" s="44">
        <f t="shared" si="208"/>
        <v>2222.89</v>
      </c>
      <c r="R362" s="44">
        <f t="shared" si="208"/>
        <v>2222.89</v>
      </c>
      <c r="S362" s="44">
        <f t="shared" si="208"/>
        <v>2222.89</v>
      </c>
      <c r="T362" s="44">
        <f t="shared" si="208"/>
        <v>2222.89</v>
      </c>
      <c r="U362" s="44">
        <f t="shared" si="208"/>
        <v>2222.89</v>
      </c>
      <c r="V362" s="44">
        <f t="shared" si="208"/>
        <v>2222.89</v>
      </c>
      <c r="W362" s="44">
        <f t="shared" si="208"/>
        <v>2222.89</v>
      </c>
      <c r="X362" s="44">
        <f t="shared" si="208"/>
        <v>2222.89</v>
      </c>
      <c r="Y362" s="44">
        <f t="shared" si="208"/>
        <v>2222.89</v>
      </c>
      <c r="Z362" s="44">
        <f t="shared" si="208"/>
        <v>2222.89</v>
      </c>
      <c r="AA362" s="44">
        <f t="shared" si="208"/>
        <v>2222.89</v>
      </c>
    </row>
    <row r="363" spans="1:27" ht="12.75" customHeight="1" outlineLevel="1" x14ac:dyDescent="0.2">
      <c r="A363" s="99" t="s">
        <v>588</v>
      </c>
      <c r="B363" s="63" t="s">
        <v>83</v>
      </c>
      <c r="C363" s="43" t="s">
        <v>79</v>
      </c>
      <c r="D363" s="44">
        <v>3.35</v>
      </c>
      <c r="E363" s="44">
        <v>3.35</v>
      </c>
      <c r="F363" s="44">
        <v>3.35</v>
      </c>
      <c r="G363" s="44">
        <v>3.35</v>
      </c>
      <c r="H363" s="44">
        <v>3.35</v>
      </c>
      <c r="I363" s="44">
        <v>3.35</v>
      </c>
      <c r="J363" s="44">
        <v>3.35</v>
      </c>
      <c r="K363" s="44">
        <v>3.35</v>
      </c>
      <c r="L363" s="44">
        <v>3.35</v>
      </c>
      <c r="M363" s="44">
        <v>3.35</v>
      </c>
      <c r="N363" s="44">
        <v>3.35</v>
      </c>
      <c r="O363" s="44">
        <v>3.35</v>
      </c>
      <c r="P363" s="44">
        <v>3.35</v>
      </c>
      <c r="Q363" s="44">
        <v>3.35</v>
      </c>
      <c r="R363" s="44">
        <v>3.35</v>
      </c>
      <c r="S363" s="44">
        <v>3.35</v>
      </c>
      <c r="T363" s="44">
        <v>3.35</v>
      </c>
      <c r="U363" s="44">
        <v>3.35</v>
      </c>
      <c r="V363" s="44">
        <v>3.35</v>
      </c>
      <c r="W363" s="44">
        <v>3.35</v>
      </c>
      <c r="X363" s="44">
        <v>3.35</v>
      </c>
      <c r="Y363" s="44">
        <v>3.35</v>
      </c>
      <c r="Z363" s="44">
        <v>3.35</v>
      </c>
      <c r="AA363" s="44">
        <v>3.35</v>
      </c>
    </row>
    <row r="364" spans="1:27" ht="12.75" customHeight="1" outlineLevel="1" x14ac:dyDescent="0.2">
      <c r="A364" s="99" t="s">
        <v>589</v>
      </c>
      <c r="B364" s="63" t="s">
        <v>81</v>
      </c>
      <c r="C364" s="43" t="s">
        <v>79</v>
      </c>
      <c r="D364" s="44">
        <f>$D$11</f>
        <v>110.23</v>
      </c>
      <c r="E364" s="44">
        <f t="shared" ref="E364:AA364" si="209">$D$11</f>
        <v>110.23</v>
      </c>
      <c r="F364" s="44">
        <f t="shared" si="209"/>
        <v>110.23</v>
      </c>
      <c r="G364" s="44">
        <f t="shared" si="209"/>
        <v>110.23</v>
      </c>
      <c r="H364" s="44">
        <f t="shared" si="209"/>
        <v>110.23</v>
      </c>
      <c r="I364" s="44">
        <f t="shared" si="209"/>
        <v>110.23</v>
      </c>
      <c r="J364" s="44">
        <f t="shared" si="209"/>
        <v>110.23</v>
      </c>
      <c r="K364" s="44">
        <f t="shared" si="209"/>
        <v>110.23</v>
      </c>
      <c r="L364" s="44">
        <f t="shared" si="209"/>
        <v>110.23</v>
      </c>
      <c r="M364" s="44">
        <f t="shared" si="209"/>
        <v>110.23</v>
      </c>
      <c r="N364" s="44">
        <f t="shared" si="209"/>
        <v>110.23</v>
      </c>
      <c r="O364" s="44">
        <f t="shared" si="209"/>
        <v>110.23</v>
      </c>
      <c r="P364" s="44">
        <f t="shared" si="209"/>
        <v>110.23</v>
      </c>
      <c r="Q364" s="44">
        <f t="shared" si="209"/>
        <v>110.23</v>
      </c>
      <c r="R364" s="44">
        <f t="shared" si="209"/>
        <v>110.23</v>
      </c>
      <c r="S364" s="44">
        <f t="shared" si="209"/>
        <v>110.23</v>
      </c>
      <c r="T364" s="44">
        <f t="shared" si="209"/>
        <v>110.23</v>
      </c>
      <c r="U364" s="44">
        <f t="shared" si="209"/>
        <v>110.23</v>
      </c>
      <c r="V364" s="44">
        <f t="shared" si="209"/>
        <v>110.23</v>
      </c>
      <c r="W364" s="44">
        <f t="shared" si="209"/>
        <v>110.23</v>
      </c>
      <c r="X364" s="44">
        <f t="shared" si="209"/>
        <v>110.23</v>
      </c>
      <c r="Y364" s="44">
        <f t="shared" si="209"/>
        <v>110.23</v>
      </c>
      <c r="Z364" s="44">
        <f t="shared" si="209"/>
        <v>110.23</v>
      </c>
      <c r="AA364" s="44">
        <f t="shared" si="209"/>
        <v>110.23</v>
      </c>
    </row>
    <row r="365" spans="1:27" ht="12.75" customHeight="1" x14ac:dyDescent="0.2">
      <c r="A365" s="98" t="s">
        <v>590</v>
      </c>
      <c r="B365" s="28" t="str">
        <f>"09"&amp;"."&amp;$B$662&amp;"."&amp;$B$663</f>
        <v>09.12.2023</v>
      </c>
      <c r="C365" s="90" t="s">
        <v>76</v>
      </c>
      <c r="D365" s="91">
        <f>ROUND(((D366+D367+D369+D368)/1000),5)</f>
        <v>3.44855</v>
      </c>
      <c r="E365" s="91">
        <f>ROUND(((E366+E367+E369+E368)/1000),5)</f>
        <v>3.34199</v>
      </c>
      <c r="F365" s="91">
        <f>ROUND(((F366+F367+F369+F368)/1000),5)</f>
        <v>3.2295500000000001</v>
      </c>
      <c r="G365" s="91">
        <f t="shared" ref="G365:AA365" si="210">ROUND(((G366+G367+G369+G368)/1000),5)</f>
        <v>3.1826500000000002</v>
      </c>
      <c r="H365" s="91">
        <f t="shared" si="210"/>
        <v>3.2257699999999998</v>
      </c>
      <c r="I365" s="91">
        <f t="shared" si="210"/>
        <v>3.34558</v>
      </c>
      <c r="J365" s="91">
        <f t="shared" si="210"/>
        <v>3.4533299999999998</v>
      </c>
      <c r="K365" s="91">
        <f t="shared" si="210"/>
        <v>3.7028099999999999</v>
      </c>
      <c r="L365" s="91">
        <f t="shared" si="210"/>
        <v>3.9363999999999999</v>
      </c>
      <c r="M365" s="91">
        <f t="shared" si="210"/>
        <v>4.1524200000000002</v>
      </c>
      <c r="N365" s="91">
        <f t="shared" si="210"/>
        <v>4.1796199999999999</v>
      </c>
      <c r="O365" s="91">
        <f t="shared" si="210"/>
        <v>4.2124499999999996</v>
      </c>
      <c r="P365" s="91">
        <f t="shared" si="210"/>
        <v>4.1918300000000004</v>
      </c>
      <c r="Q365" s="91">
        <f t="shared" si="210"/>
        <v>4.1897500000000001</v>
      </c>
      <c r="R365" s="91">
        <f t="shared" si="210"/>
        <v>4.1691099999999999</v>
      </c>
      <c r="S365" s="91">
        <f t="shared" si="210"/>
        <v>4.1675599999999999</v>
      </c>
      <c r="T365" s="91">
        <f t="shared" si="210"/>
        <v>4.18675</v>
      </c>
      <c r="U365" s="91">
        <f t="shared" si="210"/>
        <v>4.2173499999999997</v>
      </c>
      <c r="V365" s="91">
        <f t="shared" si="210"/>
        <v>4.1955099999999996</v>
      </c>
      <c r="W365" s="91">
        <f t="shared" si="210"/>
        <v>4.1697100000000002</v>
      </c>
      <c r="X365" s="91">
        <f t="shared" si="210"/>
        <v>4.1450699999999996</v>
      </c>
      <c r="Y365" s="91">
        <f t="shared" si="210"/>
        <v>3.9527399999999999</v>
      </c>
      <c r="Z365" s="91">
        <f t="shared" si="210"/>
        <v>3.65828</v>
      </c>
      <c r="AA365" s="91">
        <f t="shared" si="210"/>
        <v>3.5369299999999999</v>
      </c>
    </row>
    <row r="366" spans="1:27" ht="12.75" customHeight="1" outlineLevel="1" x14ac:dyDescent="0.2">
      <c r="A366" s="99" t="s">
        <v>591</v>
      </c>
      <c r="B366" s="63" t="s">
        <v>238</v>
      </c>
      <c r="C366" s="43" t="s">
        <v>79</v>
      </c>
      <c r="D366" s="44">
        <v>1112.08</v>
      </c>
      <c r="E366" s="44">
        <v>1005.52</v>
      </c>
      <c r="F366" s="44">
        <v>893.08</v>
      </c>
      <c r="G366" s="44">
        <v>846.18</v>
      </c>
      <c r="H366" s="44">
        <v>889.3</v>
      </c>
      <c r="I366" s="44">
        <v>1009.11</v>
      </c>
      <c r="J366" s="44">
        <v>1116.8599999999999</v>
      </c>
      <c r="K366" s="44">
        <v>1366.34</v>
      </c>
      <c r="L366" s="44">
        <v>1599.93</v>
      </c>
      <c r="M366" s="44">
        <v>1815.95</v>
      </c>
      <c r="N366" s="44">
        <v>1843.15</v>
      </c>
      <c r="O366" s="44">
        <v>1875.98</v>
      </c>
      <c r="P366" s="44">
        <v>1855.36</v>
      </c>
      <c r="Q366" s="44">
        <v>1853.28</v>
      </c>
      <c r="R366" s="44">
        <v>1832.64</v>
      </c>
      <c r="S366" s="44">
        <v>1831.09</v>
      </c>
      <c r="T366" s="44">
        <v>1850.28</v>
      </c>
      <c r="U366" s="44">
        <v>1880.88</v>
      </c>
      <c r="V366" s="44">
        <v>1859.04</v>
      </c>
      <c r="W366" s="44">
        <v>1833.24</v>
      </c>
      <c r="X366" s="44">
        <v>1808.6</v>
      </c>
      <c r="Y366" s="44">
        <v>1616.27</v>
      </c>
      <c r="Z366" s="44">
        <v>1321.81</v>
      </c>
      <c r="AA366" s="44">
        <v>1200.46</v>
      </c>
    </row>
    <row r="367" spans="1:27" ht="12.75" customHeight="1" outlineLevel="1" x14ac:dyDescent="0.2">
      <c r="A367" s="99" t="s">
        <v>592</v>
      </c>
      <c r="B367" s="63" t="s">
        <v>90</v>
      </c>
      <c r="C367" s="43" t="s">
        <v>79</v>
      </c>
      <c r="D367" s="44">
        <f>$D$327</f>
        <v>2222.89</v>
      </c>
      <c r="E367" s="44">
        <f t="shared" ref="E367:AA367" si="211">$D$327</f>
        <v>2222.89</v>
      </c>
      <c r="F367" s="44">
        <f t="shared" si="211"/>
        <v>2222.89</v>
      </c>
      <c r="G367" s="44">
        <f t="shared" si="211"/>
        <v>2222.89</v>
      </c>
      <c r="H367" s="44">
        <f t="shared" si="211"/>
        <v>2222.89</v>
      </c>
      <c r="I367" s="44">
        <f t="shared" si="211"/>
        <v>2222.89</v>
      </c>
      <c r="J367" s="44">
        <f t="shared" si="211"/>
        <v>2222.89</v>
      </c>
      <c r="K367" s="44">
        <f t="shared" si="211"/>
        <v>2222.89</v>
      </c>
      <c r="L367" s="44">
        <f t="shared" si="211"/>
        <v>2222.89</v>
      </c>
      <c r="M367" s="44">
        <f t="shared" si="211"/>
        <v>2222.89</v>
      </c>
      <c r="N367" s="44">
        <f t="shared" si="211"/>
        <v>2222.89</v>
      </c>
      <c r="O367" s="44">
        <f t="shared" si="211"/>
        <v>2222.89</v>
      </c>
      <c r="P367" s="44">
        <f t="shared" si="211"/>
        <v>2222.89</v>
      </c>
      <c r="Q367" s="44">
        <f t="shared" si="211"/>
        <v>2222.89</v>
      </c>
      <c r="R367" s="44">
        <f t="shared" si="211"/>
        <v>2222.89</v>
      </c>
      <c r="S367" s="44">
        <f t="shared" si="211"/>
        <v>2222.89</v>
      </c>
      <c r="T367" s="44">
        <f t="shared" si="211"/>
        <v>2222.89</v>
      </c>
      <c r="U367" s="44">
        <f t="shared" si="211"/>
        <v>2222.89</v>
      </c>
      <c r="V367" s="44">
        <f t="shared" si="211"/>
        <v>2222.89</v>
      </c>
      <c r="W367" s="44">
        <f t="shared" si="211"/>
        <v>2222.89</v>
      </c>
      <c r="X367" s="44">
        <f t="shared" si="211"/>
        <v>2222.89</v>
      </c>
      <c r="Y367" s="44">
        <f t="shared" si="211"/>
        <v>2222.89</v>
      </c>
      <c r="Z367" s="44">
        <f t="shared" si="211"/>
        <v>2222.89</v>
      </c>
      <c r="AA367" s="44">
        <f t="shared" si="211"/>
        <v>2222.89</v>
      </c>
    </row>
    <row r="368" spans="1:27" ht="12.75" customHeight="1" outlineLevel="1" x14ac:dyDescent="0.2">
      <c r="A368" s="99" t="s">
        <v>593</v>
      </c>
      <c r="B368" s="63" t="s">
        <v>83</v>
      </c>
      <c r="C368" s="43" t="s">
        <v>79</v>
      </c>
      <c r="D368" s="44">
        <v>3.35</v>
      </c>
      <c r="E368" s="44">
        <v>3.35</v>
      </c>
      <c r="F368" s="44">
        <v>3.35</v>
      </c>
      <c r="G368" s="44">
        <v>3.35</v>
      </c>
      <c r="H368" s="44">
        <v>3.35</v>
      </c>
      <c r="I368" s="44">
        <v>3.35</v>
      </c>
      <c r="J368" s="44">
        <v>3.35</v>
      </c>
      <c r="K368" s="44">
        <v>3.35</v>
      </c>
      <c r="L368" s="44">
        <v>3.35</v>
      </c>
      <c r="M368" s="44">
        <v>3.35</v>
      </c>
      <c r="N368" s="44">
        <v>3.35</v>
      </c>
      <c r="O368" s="44">
        <v>3.35</v>
      </c>
      <c r="P368" s="44">
        <v>3.35</v>
      </c>
      <c r="Q368" s="44">
        <v>3.35</v>
      </c>
      <c r="R368" s="44">
        <v>3.35</v>
      </c>
      <c r="S368" s="44">
        <v>3.35</v>
      </c>
      <c r="T368" s="44">
        <v>3.35</v>
      </c>
      <c r="U368" s="44">
        <v>3.35</v>
      </c>
      <c r="V368" s="44">
        <v>3.35</v>
      </c>
      <c r="W368" s="44">
        <v>3.35</v>
      </c>
      <c r="X368" s="44">
        <v>3.35</v>
      </c>
      <c r="Y368" s="44">
        <v>3.35</v>
      </c>
      <c r="Z368" s="44">
        <v>3.35</v>
      </c>
      <c r="AA368" s="44">
        <v>3.35</v>
      </c>
    </row>
    <row r="369" spans="1:27" ht="12.75" customHeight="1" outlineLevel="1" x14ac:dyDescent="0.2">
      <c r="A369" s="99" t="s">
        <v>594</v>
      </c>
      <c r="B369" s="63" t="s">
        <v>81</v>
      </c>
      <c r="C369" s="43" t="s">
        <v>79</v>
      </c>
      <c r="D369" s="44">
        <f>$D$11</f>
        <v>110.23</v>
      </c>
      <c r="E369" s="44">
        <f t="shared" ref="E369:AA369" si="212">$D$11</f>
        <v>110.23</v>
      </c>
      <c r="F369" s="44">
        <f t="shared" si="212"/>
        <v>110.23</v>
      </c>
      <c r="G369" s="44">
        <f t="shared" si="212"/>
        <v>110.23</v>
      </c>
      <c r="H369" s="44">
        <f t="shared" si="212"/>
        <v>110.23</v>
      </c>
      <c r="I369" s="44">
        <f t="shared" si="212"/>
        <v>110.23</v>
      </c>
      <c r="J369" s="44">
        <f t="shared" si="212"/>
        <v>110.23</v>
      </c>
      <c r="K369" s="44">
        <f t="shared" si="212"/>
        <v>110.23</v>
      </c>
      <c r="L369" s="44">
        <f t="shared" si="212"/>
        <v>110.23</v>
      </c>
      <c r="M369" s="44">
        <f t="shared" si="212"/>
        <v>110.23</v>
      </c>
      <c r="N369" s="44">
        <f t="shared" si="212"/>
        <v>110.23</v>
      </c>
      <c r="O369" s="44">
        <f t="shared" si="212"/>
        <v>110.23</v>
      </c>
      <c r="P369" s="44">
        <f t="shared" si="212"/>
        <v>110.23</v>
      </c>
      <c r="Q369" s="44">
        <f t="shared" si="212"/>
        <v>110.23</v>
      </c>
      <c r="R369" s="44">
        <f t="shared" si="212"/>
        <v>110.23</v>
      </c>
      <c r="S369" s="44">
        <f t="shared" si="212"/>
        <v>110.23</v>
      </c>
      <c r="T369" s="44">
        <f t="shared" si="212"/>
        <v>110.23</v>
      </c>
      <c r="U369" s="44">
        <f t="shared" si="212"/>
        <v>110.23</v>
      </c>
      <c r="V369" s="44">
        <f t="shared" si="212"/>
        <v>110.23</v>
      </c>
      <c r="W369" s="44">
        <f t="shared" si="212"/>
        <v>110.23</v>
      </c>
      <c r="X369" s="44">
        <f t="shared" si="212"/>
        <v>110.23</v>
      </c>
      <c r="Y369" s="44">
        <f t="shared" si="212"/>
        <v>110.23</v>
      </c>
      <c r="Z369" s="44">
        <f t="shared" si="212"/>
        <v>110.23</v>
      </c>
      <c r="AA369" s="44">
        <f t="shared" si="212"/>
        <v>110.23</v>
      </c>
    </row>
    <row r="370" spans="1:27" ht="12.75" customHeight="1" x14ac:dyDescent="0.2">
      <c r="A370" s="98" t="s">
        <v>595</v>
      </c>
      <c r="B370" s="28" t="str">
        <f>"10"&amp;"."&amp;$B$662&amp;"."&amp;$B$663</f>
        <v>10.12.2023</v>
      </c>
      <c r="C370" s="90" t="s">
        <v>76</v>
      </c>
      <c r="D370" s="91">
        <f>ROUND(((D371+D372+D374+D373)/1000),5)</f>
        <v>3.40638</v>
      </c>
      <c r="E370" s="91">
        <f>ROUND(((E371+E372+E374+E373)/1000),5)</f>
        <v>3.2519499999999999</v>
      </c>
      <c r="F370" s="91">
        <f>ROUND(((F371+F372+F374+F373)/1000),5)</f>
        <v>3.1514099999999998</v>
      </c>
      <c r="G370" s="91">
        <f t="shared" ref="G370:AA370" si="213">ROUND(((G371+G372+G374+G373)/1000),5)</f>
        <v>3.0967899999999999</v>
      </c>
      <c r="H370" s="91">
        <f t="shared" si="213"/>
        <v>2.5105400000000002</v>
      </c>
      <c r="I370" s="91">
        <f t="shared" si="213"/>
        <v>3.26085</v>
      </c>
      <c r="J370" s="91">
        <f t="shared" si="213"/>
        <v>3.34016</v>
      </c>
      <c r="K370" s="91">
        <f t="shared" si="213"/>
        <v>3.4562400000000002</v>
      </c>
      <c r="L370" s="91">
        <f t="shared" si="213"/>
        <v>3.7966500000000001</v>
      </c>
      <c r="M370" s="91">
        <f t="shared" si="213"/>
        <v>3.9583499999999998</v>
      </c>
      <c r="N370" s="91">
        <f t="shared" si="213"/>
        <v>4.1062399999999997</v>
      </c>
      <c r="O370" s="91">
        <f t="shared" si="213"/>
        <v>4.1335899999999999</v>
      </c>
      <c r="P370" s="91">
        <f t="shared" si="213"/>
        <v>4.1316300000000004</v>
      </c>
      <c r="Q370" s="91">
        <f t="shared" si="213"/>
        <v>4.1405700000000003</v>
      </c>
      <c r="R370" s="91">
        <f t="shared" si="213"/>
        <v>4.1100399999999997</v>
      </c>
      <c r="S370" s="91">
        <f t="shared" si="213"/>
        <v>4.1028700000000002</v>
      </c>
      <c r="T370" s="91">
        <f t="shared" si="213"/>
        <v>4.1650700000000001</v>
      </c>
      <c r="U370" s="91">
        <f t="shared" si="213"/>
        <v>4.1734499999999999</v>
      </c>
      <c r="V370" s="91">
        <f t="shared" si="213"/>
        <v>4.17103</v>
      </c>
      <c r="W370" s="91">
        <f t="shared" si="213"/>
        <v>4.1444000000000001</v>
      </c>
      <c r="X370" s="91">
        <f t="shared" si="213"/>
        <v>4.07646</v>
      </c>
      <c r="Y370" s="91">
        <f t="shared" si="213"/>
        <v>3.90022</v>
      </c>
      <c r="Z370" s="91">
        <f t="shared" si="213"/>
        <v>3.6446000000000001</v>
      </c>
      <c r="AA370" s="91">
        <f t="shared" si="213"/>
        <v>3.4707499999999998</v>
      </c>
    </row>
    <row r="371" spans="1:27" ht="12.75" customHeight="1" outlineLevel="1" x14ac:dyDescent="0.2">
      <c r="A371" s="99" t="s">
        <v>596</v>
      </c>
      <c r="B371" s="63" t="s">
        <v>238</v>
      </c>
      <c r="C371" s="43" t="s">
        <v>79</v>
      </c>
      <c r="D371" s="44">
        <v>1069.9100000000001</v>
      </c>
      <c r="E371" s="44">
        <v>915.48</v>
      </c>
      <c r="F371" s="44">
        <v>814.94</v>
      </c>
      <c r="G371" s="44">
        <v>760.32</v>
      </c>
      <c r="H371" s="44">
        <v>174.07</v>
      </c>
      <c r="I371" s="44">
        <v>924.38</v>
      </c>
      <c r="J371" s="44">
        <v>1003.69</v>
      </c>
      <c r="K371" s="44">
        <v>1119.77</v>
      </c>
      <c r="L371" s="44">
        <v>1460.18</v>
      </c>
      <c r="M371" s="44">
        <v>1621.88</v>
      </c>
      <c r="N371" s="44">
        <v>1769.77</v>
      </c>
      <c r="O371" s="44">
        <v>1797.12</v>
      </c>
      <c r="P371" s="44">
        <v>1795.16</v>
      </c>
      <c r="Q371" s="44">
        <v>1804.1</v>
      </c>
      <c r="R371" s="44">
        <v>1773.57</v>
      </c>
      <c r="S371" s="44">
        <v>1766.4</v>
      </c>
      <c r="T371" s="44">
        <v>1828.6</v>
      </c>
      <c r="U371" s="44">
        <v>1836.98</v>
      </c>
      <c r="V371" s="44">
        <v>1834.56</v>
      </c>
      <c r="W371" s="44">
        <v>1807.93</v>
      </c>
      <c r="X371" s="44">
        <v>1739.99</v>
      </c>
      <c r="Y371" s="44">
        <v>1563.75</v>
      </c>
      <c r="Z371" s="44">
        <v>1308.1300000000001</v>
      </c>
      <c r="AA371" s="44">
        <v>1134.28</v>
      </c>
    </row>
    <row r="372" spans="1:27" ht="12.75" customHeight="1" outlineLevel="1" x14ac:dyDescent="0.2">
      <c r="A372" s="99" t="s">
        <v>597</v>
      </c>
      <c r="B372" s="63" t="s">
        <v>90</v>
      </c>
      <c r="C372" s="43" t="s">
        <v>79</v>
      </c>
      <c r="D372" s="44">
        <f>$D$327</f>
        <v>2222.89</v>
      </c>
      <c r="E372" s="44">
        <f t="shared" ref="E372:AA372" si="214">$D$327</f>
        <v>2222.89</v>
      </c>
      <c r="F372" s="44">
        <f t="shared" si="214"/>
        <v>2222.89</v>
      </c>
      <c r="G372" s="44">
        <f t="shared" si="214"/>
        <v>2222.89</v>
      </c>
      <c r="H372" s="44">
        <f t="shared" si="214"/>
        <v>2222.89</v>
      </c>
      <c r="I372" s="44">
        <f t="shared" si="214"/>
        <v>2222.89</v>
      </c>
      <c r="J372" s="44">
        <f t="shared" si="214"/>
        <v>2222.89</v>
      </c>
      <c r="K372" s="44">
        <f t="shared" si="214"/>
        <v>2222.89</v>
      </c>
      <c r="L372" s="44">
        <f t="shared" si="214"/>
        <v>2222.89</v>
      </c>
      <c r="M372" s="44">
        <f t="shared" si="214"/>
        <v>2222.89</v>
      </c>
      <c r="N372" s="44">
        <f t="shared" si="214"/>
        <v>2222.89</v>
      </c>
      <c r="O372" s="44">
        <f t="shared" si="214"/>
        <v>2222.89</v>
      </c>
      <c r="P372" s="44">
        <f t="shared" si="214"/>
        <v>2222.89</v>
      </c>
      <c r="Q372" s="44">
        <f t="shared" si="214"/>
        <v>2222.89</v>
      </c>
      <c r="R372" s="44">
        <f t="shared" si="214"/>
        <v>2222.89</v>
      </c>
      <c r="S372" s="44">
        <f t="shared" si="214"/>
        <v>2222.89</v>
      </c>
      <c r="T372" s="44">
        <f t="shared" si="214"/>
        <v>2222.89</v>
      </c>
      <c r="U372" s="44">
        <f t="shared" si="214"/>
        <v>2222.89</v>
      </c>
      <c r="V372" s="44">
        <f t="shared" si="214"/>
        <v>2222.89</v>
      </c>
      <c r="W372" s="44">
        <f t="shared" si="214"/>
        <v>2222.89</v>
      </c>
      <c r="X372" s="44">
        <f t="shared" si="214"/>
        <v>2222.89</v>
      </c>
      <c r="Y372" s="44">
        <f t="shared" si="214"/>
        <v>2222.89</v>
      </c>
      <c r="Z372" s="44">
        <f t="shared" si="214"/>
        <v>2222.89</v>
      </c>
      <c r="AA372" s="44">
        <f t="shared" si="214"/>
        <v>2222.89</v>
      </c>
    </row>
    <row r="373" spans="1:27" ht="12.75" customHeight="1" outlineLevel="1" x14ac:dyDescent="0.2">
      <c r="A373" s="99" t="s">
        <v>598</v>
      </c>
      <c r="B373" s="63" t="s">
        <v>83</v>
      </c>
      <c r="C373" s="43" t="s">
        <v>79</v>
      </c>
      <c r="D373" s="44">
        <v>3.35</v>
      </c>
      <c r="E373" s="44">
        <v>3.35</v>
      </c>
      <c r="F373" s="44">
        <v>3.35</v>
      </c>
      <c r="G373" s="44">
        <v>3.35</v>
      </c>
      <c r="H373" s="44">
        <v>3.35</v>
      </c>
      <c r="I373" s="44">
        <v>3.35</v>
      </c>
      <c r="J373" s="44">
        <v>3.35</v>
      </c>
      <c r="K373" s="44">
        <v>3.35</v>
      </c>
      <c r="L373" s="44">
        <v>3.35</v>
      </c>
      <c r="M373" s="44">
        <v>3.35</v>
      </c>
      <c r="N373" s="44">
        <v>3.35</v>
      </c>
      <c r="O373" s="44">
        <v>3.35</v>
      </c>
      <c r="P373" s="44">
        <v>3.35</v>
      </c>
      <c r="Q373" s="44">
        <v>3.35</v>
      </c>
      <c r="R373" s="44">
        <v>3.35</v>
      </c>
      <c r="S373" s="44">
        <v>3.35</v>
      </c>
      <c r="T373" s="44">
        <v>3.35</v>
      </c>
      <c r="U373" s="44">
        <v>3.35</v>
      </c>
      <c r="V373" s="44">
        <v>3.35</v>
      </c>
      <c r="W373" s="44">
        <v>3.35</v>
      </c>
      <c r="X373" s="44">
        <v>3.35</v>
      </c>
      <c r="Y373" s="44">
        <v>3.35</v>
      </c>
      <c r="Z373" s="44">
        <v>3.35</v>
      </c>
      <c r="AA373" s="44">
        <v>3.35</v>
      </c>
    </row>
    <row r="374" spans="1:27" ht="12.75" customHeight="1" outlineLevel="1" x14ac:dyDescent="0.2">
      <c r="A374" s="99" t="s">
        <v>599</v>
      </c>
      <c r="B374" s="63" t="s">
        <v>81</v>
      </c>
      <c r="C374" s="43" t="s">
        <v>79</v>
      </c>
      <c r="D374" s="44">
        <f>$D$11</f>
        <v>110.23</v>
      </c>
      <c r="E374" s="44">
        <f t="shared" ref="E374:AA374" si="215">$D$11</f>
        <v>110.23</v>
      </c>
      <c r="F374" s="44">
        <f t="shared" si="215"/>
        <v>110.23</v>
      </c>
      <c r="G374" s="44">
        <f t="shared" si="215"/>
        <v>110.23</v>
      </c>
      <c r="H374" s="44">
        <f t="shared" si="215"/>
        <v>110.23</v>
      </c>
      <c r="I374" s="44">
        <f t="shared" si="215"/>
        <v>110.23</v>
      </c>
      <c r="J374" s="44">
        <f t="shared" si="215"/>
        <v>110.23</v>
      </c>
      <c r="K374" s="44">
        <f t="shared" si="215"/>
        <v>110.23</v>
      </c>
      <c r="L374" s="44">
        <f t="shared" si="215"/>
        <v>110.23</v>
      </c>
      <c r="M374" s="44">
        <f t="shared" si="215"/>
        <v>110.23</v>
      </c>
      <c r="N374" s="44">
        <f t="shared" si="215"/>
        <v>110.23</v>
      </c>
      <c r="O374" s="44">
        <f t="shared" si="215"/>
        <v>110.23</v>
      </c>
      <c r="P374" s="44">
        <f t="shared" si="215"/>
        <v>110.23</v>
      </c>
      <c r="Q374" s="44">
        <f t="shared" si="215"/>
        <v>110.23</v>
      </c>
      <c r="R374" s="44">
        <f t="shared" si="215"/>
        <v>110.23</v>
      </c>
      <c r="S374" s="44">
        <f t="shared" si="215"/>
        <v>110.23</v>
      </c>
      <c r="T374" s="44">
        <f t="shared" si="215"/>
        <v>110.23</v>
      </c>
      <c r="U374" s="44">
        <f t="shared" si="215"/>
        <v>110.23</v>
      </c>
      <c r="V374" s="44">
        <f t="shared" si="215"/>
        <v>110.23</v>
      </c>
      <c r="W374" s="44">
        <f t="shared" si="215"/>
        <v>110.23</v>
      </c>
      <c r="X374" s="44">
        <f t="shared" si="215"/>
        <v>110.23</v>
      </c>
      <c r="Y374" s="44">
        <f t="shared" si="215"/>
        <v>110.23</v>
      </c>
      <c r="Z374" s="44">
        <f t="shared" si="215"/>
        <v>110.23</v>
      </c>
      <c r="AA374" s="44">
        <f t="shared" si="215"/>
        <v>110.23</v>
      </c>
    </row>
    <row r="375" spans="1:27" ht="12.75" customHeight="1" x14ac:dyDescent="0.2">
      <c r="A375" s="98" t="s">
        <v>600</v>
      </c>
      <c r="B375" s="28" t="str">
        <f>"11"&amp;"."&amp;$B$662&amp;"."&amp;$B$663</f>
        <v>11.12.2023</v>
      </c>
      <c r="C375" s="90" t="s">
        <v>76</v>
      </c>
      <c r="D375" s="91">
        <f>ROUND(((D376+D377+D379+D378)/1000),5)</f>
        <v>3.4140299999999999</v>
      </c>
      <c r="E375" s="91">
        <f>ROUND(((E376+E377+E379+E378)/1000),5)</f>
        <v>3.3270900000000001</v>
      </c>
      <c r="F375" s="91">
        <f>ROUND(((F376+F377+F379+F378)/1000),5)</f>
        <v>3.2497699999999998</v>
      </c>
      <c r="G375" s="91">
        <f t="shared" ref="G375:AA375" si="216">ROUND(((G376+G377+G379+G378)/1000),5)</f>
        <v>3.2105800000000002</v>
      </c>
      <c r="H375" s="91">
        <f t="shared" si="216"/>
        <v>3.31725</v>
      </c>
      <c r="I375" s="91">
        <f t="shared" si="216"/>
        <v>3.4423599999999999</v>
      </c>
      <c r="J375" s="91">
        <f t="shared" si="216"/>
        <v>3.65198</v>
      </c>
      <c r="K375" s="91">
        <f t="shared" si="216"/>
        <v>4.1308800000000003</v>
      </c>
      <c r="L375" s="91">
        <f t="shared" si="216"/>
        <v>4.2628599999999999</v>
      </c>
      <c r="M375" s="91">
        <f t="shared" si="216"/>
        <v>4.3754099999999996</v>
      </c>
      <c r="N375" s="91">
        <f t="shared" si="216"/>
        <v>4.4182199999999998</v>
      </c>
      <c r="O375" s="91">
        <f t="shared" si="216"/>
        <v>4.4388100000000001</v>
      </c>
      <c r="P375" s="91">
        <f t="shared" si="216"/>
        <v>4.3770499999999997</v>
      </c>
      <c r="Q375" s="91">
        <f t="shared" si="216"/>
        <v>4.3979299999999997</v>
      </c>
      <c r="R375" s="91">
        <f t="shared" si="216"/>
        <v>4.3927300000000002</v>
      </c>
      <c r="S375" s="91">
        <f t="shared" si="216"/>
        <v>4.3374699999999997</v>
      </c>
      <c r="T375" s="91">
        <f t="shared" si="216"/>
        <v>4.3817300000000001</v>
      </c>
      <c r="U375" s="91">
        <f t="shared" si="216"/>
        <v>4.3915100000000002</v>
      </c>
      <c r="V375" s="91">
        <f t="shared" si="216"/>
        <v>4.3591800000000003</v>
      </c>
      <c r="W375" s="91">
        <f t="shared" si="216"/>
        <v>4.2474800000000004</v>
      </c>
      <c r="X375" s="91">
        <f t="shared" si="216"/>
        <v>4.1896199999999997</v>
      </c>
      <c r="Y375" s="91">
        <f t="shared" si="216"/>
        <v>3.9866899999999998</v>
      </c>
      <c r="Z375" s="91">
        <f t="shared" si="216"/>
        <v>3.6635300000000002</v>
      </c>
      <c r="AA375" s="91">
        <f t="shared" si="216"/>
        <v>3.53803</v>
      </c>
    </row>
    <row r="376" spans="1:27" ht="12.75" customHeight="1" outlineLevel="1" x14ac:dyDescent="0.2">
      <c r="A376" s="99" t="s">
        <v>601</v>
      </c>
      <c r="B376" s="63" t="s">
        <v>238</v>
      </c>
      <c r="C376" s="43" t="s">
        <v>79</v>
      </c>
      <c r="D376" s="44">
        <v>1077.56</v>
      </c>
      <c r="E376" s="44">
        <v>990.62</v>
      </c>
      <c r="F376" s="44">
        <v>913.3</v>
      </c>
      <c r="G376" s="44">
        <v>874.11</v>
      </c>
      <c r="H376" s="44">
        <v>980.78</v>
      </c>
      <c r="I376" s="44">
        <v>1105.8900000000001</v>
      </c>
      <c r="J376" s="44">
        <v>1315.51</v>
      </c>
      <c r="K376" s="44">
        <v>1794.41</v>
      </c>
      <c r="L376" s="44">
        <v>1926.39</v>
      </c>
      <c r="M376" s="44">
        <v>2038.94</v>
      </c>
      <c r="N376" s="44">
        <v>2081.75</v>
      </c>
      <c r="O376" s="44">
        <v>2102.34</v>
      </c>
      <c r="P376" s="44">
        <v>2040.58</v>
      </c>
      <c r="Q376" s="44">
        <v>2061.46</v>
      </c>
      <c r="R376" s="44">
        <v>2056.2600000000002</v>
      </c>
      <c r="S376" s="44">
        <v>2001</v>
      </c>
      <c r="T376" s="44">
        <v>2045.26</v>
      </c>
      <c r="U376" s="44">
        <v>2055.04</v>
      </c>
      <c r="V376" s="44">
        <v>2022.71</v>
      </c>
      <c r="W376" s="44">
        <v>1911.01</v>
      </c>
      <c r="X376" s="44">
        <v>1853.15</v>
      </c>
      <c r="Y376" s="44">
        <v>1650.22</v>
      </c>
      <c r="Z376" s="44">
        <v>1327.06</v>
      </c>
      <c r="AA376" s="44">
        <v>1201.56</v>
      </c>
    </row>
    <row r="377" spans="1:27" ht="12.75" customHeight="1" outlineLevel="1" x14ac:dyDescent="0.2">
      <c r="A377" s="99" t="s">
        <v>602</v>
      </c>
      <c r="B377" s="63" t="s">
        <v>90</v>
      </c>
      <c r="C377" s="43" t="s">
        <v>79</v>
      </c>
      <c r="D377" s="44">
        <f>$D$327</f>
        <v>2222.89</v>
      </c>
      <c r="E377" s="44">
        <f t="shared" ref="E377:AA377" si="217">$D$327</f>
        <v>2222.89</v>
      </c>
      <c r="F377" s="44">
        <f t="shared" si="217"/>
        <v>2222.89</v>
      </c>
      <c r="G377" s="44">
        <f t="shared" si="217"/>
        <v>2222.89</v>
      </c>
      <c r="H377" s="44">
        <f t="shared" si="217"/>
        <v>2222.89</v>
      </c>
      <c r="I377" s="44">
        <f t="shared" si="217"/>
        <v>2222.89</v>
      </c>
      <c r="J377" s="44">
        <f t="shared" si="217"/>
        <v>2222.89</v>
      </c>
      <c r="K377" s="44">
        <f t="shared" si="217"/>
        <v>2222.89</v>
      </c>
      <c r="L377" s="44">
        <f t="shared" si="217"/>
        <v>2222.89</v>
      </c>
      <c r="M377" s="44">
        <f t="shared" si="217"/>
        <v>2222.89</v>
      </c>
      <c r="N377" s="44">
        <f t="shared" si="217"/>
        <v>2222.89</v>
      </c>
      <c r="O377" s="44">
        <f t="shared" si="217"/>
        <v>2222.89</v>
      </c>
      <c r="P377" s="44">
        <f t="shared" si="217"/>
        <v>2222.89</v>
      </c>
      <c r="Q377" s="44">
        <f t="shared" si="217"/>
        <v>2222.89</v>
      </c>
      <c r="R377" s="44">
        <f t="shared" si="217"/>
        <v>2222.89</v>
      </c>
      <c r="S377" s="44">
        <f t="shared" si="217"/>
        <v>2222.89</v>
      </c>
      <c r="T377" s="44">
        <f t="shared" si="217"/>
        <v>2222.89</v>
      </c>
      <c r="U377" s="44">
        <f t="shared" si="217"/>
        <v>2222.89</v>
      </c>
      <c r="V377" s="44">
        <f t="shared" si="217"/>
        <v>2222.89</v>
      </c>
      <c r="W377" s="44">
        <f t="shared" si="217"/>
        <v>2222.89</v>
      </c>
      <c r="X377" s="44">
        <f t="shared" si="217"/>
        <v>2222.89</v>
      </c>
      <c r="Y377" s="44">
        <f t="shared" si="217"/>
        <v>2222.89</v>
      </c>
      <c r="Z377" s="44">
        <f t="shared" si="217"/>
        <v>2222.89</v>
      </c>
      <c r="AA377" s="44">
        <f t="shared" si="217"/>
        <v>2222.89</v>
      </c>
    </row>
    <row r="378" spans="1:27" ht="12.75" customHeight="1" outlineLevel="1" x14ac:dyDescent="0.2">
      <c r="A378" s="99" t="s">
        <v>603</v>
      </c>
      <c r="B378" s="63" t="s">
        <v>83</v>
      </c>
      <c r="C378" s="43" t="s">
        <v>79</v>
      </c>
      <c r="D378" s="44">
        <v>3.35</v>
      </c>
      <c r="E378" s="44">
        <v>3.35</v>
      </c>
      <c r="F378" s="44">
        <v>3.35</v>
      </c>
      <c r="G378" s="44">
        <v>3.35</v>
      </c>
      <c r="H378" s="44">
        <v>3.35</v>
      </c>
      <c r="I378" s="44">
        <v>3.35</v>
      </c>
      <c r="J378" s="44">
        <v>3.35</v>
      </c>
      <c r="K378" s="44">
        <v>3.35</v>
      </c>
      <c r="L378" s="44">
        <v>3.35</v>
      </c>
      <c r="M378" s="44">
        <v>3.35</v>
      </c>
      <c r="N378" s="44">
        <v>3.35</v>
      </c>
      <c r="O378" s="44">
        <v>3.35</v>
      </c>
      <c r="P378" s="44">
        <v>3.35</v>
      </c>
      <c r="Q378" s="44">
        <v>3.35</v>
      </c>
      <c r="R378" s="44">
        <v>3.35</v>
      </c>
      <c r="S378" s="44">
        <v>3.35</v>
      </c>
      <c r="T378" s="44">
        <v>3.35</v>
      </c>
      <c r="U378" s="44">
        <v>3.35</v>
      </c>
      <c r="V378" s="44">
        <v>3.35</v>
      </c>
      <c r="W378" s="44">
        <v>3.35</v>
      </c>
      <c r="X378" s="44">
        <v>3.35</v>
      </c>
      <c r="Y378" s="44">
        <v>3.35</v>
      </c>
      <c r="Z378" s="44">
        <v>3.35</v>
      </c>
      <c r="AA378" s="44">
        <v>3.35</v>
      </c>
    </row>
    <row r="379" spans="1:27" ht="12.75" customHeight="1" outlineLevel="1" x14ac:dyDescent="0.2">
      <c r="A379" s="99" t="s">
        <v>604</v>
      </c>
      <c r="B379" s="63" t="s">
        <v>81</v>
      </c>
      <c r="C379" s="43" t="s">
        <v>79</v>
      </c>
      <c r="D379" s="44">
        <f>$D$11</f>
        <v>110.23</v>
      </c>
      <c r="E379" s="44">
        <f t="shared" ref="E379:AA379" si="218">$D$11</f>
        <v>110.23</v>
      </c>
      <c r="F379" s="44">
        <f t="shared" si="218"/>
        <v>110.23</v>
      </c>
      <c r="G379" s="44">
        <f t="shared" si="218"/>
        <v>110.23</v>
      </c>
      <c r="H379" s="44">
        <f t="shared" si="218"/>
        <v>110.23</v>
      </c>
      <c r="I379" s="44">
        <f t="shared" si="218"/>
        <v>110.23</v>
      </c>
      <c r="J379" s="44">
        <f t="shared" si="218"/>
        <v>110.23</v>
      </c>
      <c r="K379" s="44">
        <f t="shared" si="218"/>
        <v>110.23</v>
      </c>
      <c r="L379" s="44">
        <f t="shared" si="218"/>
        <v>110.23</v>
      </c>
      <c r="M379" s="44">
        <f t="shared" si="218"/>
        <v>110.23</v>
      </c>
      <c r="N379" s="44">
        <f t="shared" si="218"/>
        <v>110.23</v>
      </c>
      <c r="O379" s="44">
        <f t="shared" si="218"/>
        <v>110.23</v>
      </c>
      <c r="P379" s="44">
        <f t="shared" si="218"/>
        <v>110.23</v>
      </c>
      <c r="Q379" s="44">
        <f t="shared" si="218"/>
        <v>110.23</v>
      </c>
      <c r="R379" s="44">
        <f t="shared" si="218"/>
        <v>110.23</v>
      </c>
      <c r="S379" s="44">
        <f t="shared" si="218"/>
        <v>110.23</v>
      </c>
      <c r="T379" s="44">
        <f t="shared" si="218"/>
        <v>110.23</v>
      </c>
      <c r="U379" s="44">
        <f t="shared" si="218"/>
        <v>110.23</v>
      </c>
      <c r="V379" s="44">
        <f t="shared" si="218"/>
        <v>110.23</v>
      </c>
      <c r="W379" s="44">
        <f t="shared" si="218"/>
        <v>110.23</v>
      </c>
      <c r="X379" s="44">
        <f t="shared" si="218"/>
        <v>110.23</v>
      </c>
      <c r="Y379" s="44">
        <f t="shared" si="218"/>
        <v>110.23</v>
      </c>
      <c r="Z379" s="44">
        <f t="shared" si="218"/>
        <v>110.23</v>
      </c>
      <c r="AA379" s="44">
        <f t="shared" si="218"/>
        <v>110.23</v>
      </c>
    </row>
    <row r="380" spans="1:27" ht="12.75" customHeight="1" x14ac:dyDescent="0.2">
      <c r="A380" s="98" t="s">
        <v>605</v>
      </c>
      <c r="B380" s="28" t="str">
        <f>"12"&amp;"."&amp;$B$662&amp;"."&amp;$B$663</f>
        <v>12.12.2023</v>
      </c>
      <c r="C380" s="90" t="s">
        <v>76</v>
      </c>
      <c r="D380" s="91">
        <f>ROUND(((D381+D382+D384+D383)/1000),5)</f>
        <v>3.4141900000000001</v>
      </c>
      <c r="E380" s="91">
        <f>ROUND(((E381+E382+E384+E383)/1000),5)</f>
        <v>3.3207599999999999</v>
      </c>
      <c r="F380" s="91">
        <f>ROUND(((F381+F382+F384+F383)/1000),5)</f>
        <v>3.2163599999999999</v>
      </c>
      <c r="G380" s="91">
        <f t="shared" ref="G380:AA380" si="219">ROUND(((G381+G382+G384+G383)/1000),5)</f>
        <v>3.20153</v>
      </c>
      <c r="H380" s="91">
        <f t="shared" si="219"/>
        <v>3.30538</v>
      </c>
      <c r="I380" s="91">
        <f t="shared" si="219"/>
        <v>3.4627400000000002</v>
      </c>
      <c r="J380" s="91">
        <f t="shared" si="219"/>
        <v>3.6454399999999998</v>
      </c>
      <c r="K380" s="91">
        <f t="shared" si="219"/>
        <v>3.9910399999999999</v>
      </c>
      <c r="L380" s="91">
        <f t="shared" si="219"/>
        <v>4.1972100000000001</v>
      </c>
      <c r="M380" s="91">
        <f t="shared" si="219"/>
        <v>4.2570800000000002</v>
      </c>
      <c r="N380" s="91">
        <f t="shared" si="219"/>
        <v>4.2877900000000002</v>
      </c>
      <c r="O380" s="91">
        <f t="shared" si="219"/>
        <v>4.3231799999999998</v>
      </c>
      <c r="P380" s="91">
        <f t="shared" si="219"/>
        <v>4.2614999999999998</v>
      </c>
      <c r="Q380" s="91">
        <f t="shared" si="219"/>
        <v>4.2799100000000001</v>
      </c>
      <c r="R380" s="91">
        <f t="shared" si="219"/>
        <v>4.2930900000000003</v>
      </c>
      <c r="S380" s="91">
        <f t="shared" si="219"/>
        <v>4.2455499999999997</v>
      </c>
      <c r="T380" s="91">
        <f t="shared" si="219"/>
        <v>4.2668600000000003</v>
      </c>
      <c r="U380" s="91">
        <f t="shared" si="219"/>
        <v>4.2600600000000002</v>
      </c>
      <c r="V380" s="91">
        <f t="shared" si="219"/>
        <v>4.2511700000000001</v>
      </c>
      <c r="W380" s="91">
        <f t="shared" si="219"/>
        <v>4.2388599999999999</v>
      </c>
      <c r="X380" s="91">
        <f t="shared" si="219"/>
        <v>4.1880600000000001</v>
      </c>
      <c r="Y380" s="91">
        <f t="shared" si="219"/>
        <v>4.0091400000000004</v>
      </c>
      <c r="Z380" s="91">
        <f t="shared" si="219"/>
        <v>3.6901999999999999</v>
      </c>
      <c r="AA380" s="91">
        <f t="shared" si="219"/>
        <v>3.5742699999999998</v>
      </c>
    </row>
    <row r="381" spans="1:27" ht="12.75" customHeight="1" outlineLevel="1" x14ac:dyDescent="0.2">
      <c r="A381" s="99" t="s">
        <v>606</v>
      </c>
      <c r="B381" s="63" t="s">
        <v>238</v>
      </c>
      <c r="C381" s="43" t="s">
        <v>79</v>
      </c>
      <c r="D381" s="44">
        <v>1077.72</v>
      </c>
      <c r="E381" s="44">
        <v>984.29</v>
      </c>
      <c r="F381" s="44">
        <v>879.89</v>
      </c>
      <c r="G381" s="44">
        <v>865.06</v>
      </c>
      <c r="H381" s="44">
        <v>968.91</v>
      </c>
      <c r="I381" s="44">
        <v>1126.27</v>
      </c>
      <c r="J381" s="44">
        <v>1308.97</v>
      </c>
      <c r="K381" s="44">
        <v>1654.57</v>
      </c>
      <c r="L381" s="44">
        <v>1860.74</v>
      </c>
      <c r="M381" s="44">
        <v>1920.61</v>
      </c>
      <c r="N381" s="44">
        <v>1951.32</v>
      </c>
      <c r="O381" s="44">
        <v>1986.71</v>
      </c>
      <c r="P381" s="44">
        <v>1925.03</v>
      </c>
      <c r="Q381" s="44">
        <v>1943.44</v>
      </c>
      <c r="R381" s="44">
        <v>1956.62</v>
      </c>
      <c r="S381" s="44">
        <v>1909.08</v>
      </c>
      <c r="T381" s="44">
        <v>1930.39</v>
      </c>
      <c r="U381" s="44">
        <v>1923.59</v>
      </c>
      <c r="V381" s="44">
        <v>1914.7</v>
      </c>
      <c r="W381" s="44">
        <v>1902.39</v>
      </c>
      <c r="X381" s="44">
        <v>1851.59</v>
      </c>
      <c r="Y381" s="44">
        <v>1672.67</v>
      </c>
      <c r="Z381" s="44">
        <v>1353.73</v>
      </c>
      <c r="AA381" s="44">
        <v>1237.8</v>
      </c>
    </row>
    <row r="382" spans="1:27" ht="12.75" customHeight="1" outlineLevel="1" x14ac:dyDescent="0.2">
      <c r="A382" s="99" t="s">
        <v>607</v>
      </c>
      <c r="B382" s="63" t="s">
        <v>90</v>
      </c>
      <c r="C382" s="43" t="s">
        <v>79</v>
      </c>
      <c r="D382" s="44">
        <f>$D$327</f>
        <v>2222.89</v>
      </c>
      <c r="E382" s="44">
        <f t="shared" ref="E382:AA382" si="220">$D$327</f>
        <v>2222.89</v>
      </c>
      <c r="F382" s="44">
        <f t="shared" si="220"/>
        <v>2222.89</v>
      </c>
      <c r="G382" s="44">
        <f t="shared" si="220"/>
        <v>2222.89</v>
      </c>
      <c r="H382" s="44">
        <f t="shared" si="220"/>
        <v>2222.89</v>
      </c>
      <c r="I382" s="44">
        <f t="shared" si="220"/>
        <v>2222.89</v>
      </c>
      <c r="J382" s="44">
        <f t="shared" si="220"/>
        <v>2222.89</v>
      </c>
      <c r="K382" s="44">
        <f t="shared" si="220"/>
        <v>2222.89</v>
      </c>
      <c r="L382" s="44">
        <f t="shared" si="220"/>
        <v>2222.89</v>
      </c>
      <c r="M382" s="44">
        <f t="shared" si="220"/>
        <v>2222.89</v>
      </c>
      <c r="N382" s="44">
        <f t="shared" si="220"/>
        <v>2222.89</v>
      </c>
      <c r="O382" s="44">
        <f t="shared" si="220"/>
        <v>2222.89</v>
      </c>
      <c r="P382" s="44">
        <f t="shared" si="220"/>
        <v>2222.89</v>
      </c>
      <c r="Q382" s="44">
        <f t="shared" si="220"/>
        <v>2222.89</v>
      </c>
      <c r="R382" s="44">
        <f t="shared" si="220"/>
        <v>2222.89</v>
      </c>
      <c r="S382" s="44">
        <f t="shared" si="220"/>
        <v>2222.89</v>
      </c>
      <c r="T382" s="44">
        <f t="shared" si="220"/>
        <v>2222.89</v>
      </c>
      <c r="U382" s="44">
        <f t="shared" si="220"/>
        <v>2222.89</v>
      </c>
      <c r="V382" s="44">
        <f t="shared" si="220"/>
        <v>2222.89</v>
      </c>
      <c r="W382" s="44">
        <f t="shared" si="220"/>
        <v>2222.89</v>
      </c>
      <c r="X382" s="44">
        <f t="shared" si="220"/>
        <v>2222.89</v>
      </c>
      <c r="Y382" s="44">
        <f t="shared" si="220"/>
        <v>2222.89</v>
      </c>
      <c r="Z382" s="44">
        <f t="shared" si="220"/>
        <v>2222.89</v>
      </c>
      <c r="AA382" s="44">
        <f t="shared" si="220"/>
        <v>2222.89</v>
      </c>
    </row>
    <row r="383" spans="1:27" ht="12.75" customHeight="1" outlineLevel="1" x14ac:dyDescent="0.2">
      <c r="A383" s="99" t="s">
        <v>608</v>
      </c>
      <c r="B383" s="63" t="s">
        <v>83</v>
      </c>
      <c r="C383" s="43" t="s">
        <v>79</v>
      </c>
      <c r="D383" s="44">
        <v>3.35</v>
      </c>
      <c r="E383" s="44">
        <v>3.35</v>
      </c>
      <c r="F383" s="44">
        <v>3.35</v>
      </c>
      <c r="G383" s="44">
        <v>3.35</v>
      </c>
      <c r="H383" s="44">
        <v>3.35</v>
      </c>
      <c r="I383" s="44">
        <v>3.35</v>
      </c>
      <c r="J383" s="44">
        <v>3.35</v>
      </c>
      <c r="K383" s="44">
        <v>3.35</v>
      </c>
      <c r="L383" s="44">
        <v>3.35</v>
      </c>
      <c r="M383" s="44">
        <v>3.35</v>
      </c>
      <c r="N383" s="44">
        <v>3.35</v>
      </c>
      <c r="O383" s="44">
        <v>3.35</v>
      </c>
      <c r="P383" s="44">
        <v>3.35</v>
      </c>
      <c r="Q383" s="44">
        <v>3.35</v>
      </c>
      <c r="R383" s="44">
        <v>3.35</v>
      </c>
      <c r="S383" s="44">
        <v>3.35</v>
      </c>
      <c r="T383" s="44">
        <v>3.35</v>
      </c>
      <c r="U383" s="44">
        <v>3.35</v>
      </c>
      <c r="V383" s="44">
        <v>3.35</v>
      </c>
      <c r="W383" s="44">
        <v>3.35</v>
      </c>
      <c r="X383" s="44">
        <v>3.35</v>
      </c>
      <c r="Y383" s="44">
        <v>3.35</v>
      </c>
      <c r="Z383" s="44">
        <v>3.35</v>
      </c>
      <c r="AA383" s="44">
        <v>3.35</v>
      </c>
    </row>
    <row r="384" spans="1:27" ht="12.75" customHeight="1" outlineLevel="1" x14ac:dyDescent="0.2">
      <c r="A384" s="99" t="s">
        <v>609</v>
      </c>
      <c r="B384" s="63" t="s">
        <v>81</v>
      </c>
      <c r="C384" s="43" t="s">
        <v>79</v>
      </c>
      <c r="D384" s="44">
        <f>$D$11</f>
        <v>110.23</v>
      </c>
      <c r="E384" s="44">
        <f t="shared" ref="E384:AA384" si="221">$D$11</f>
        <v>110.23</v>
      </c>
      <c r="F384" s="44">
        <f t="shared" si="221"/>
        <v>110.23</v>
      </c>
      <c r="G384" s="44">
        <f t="shared" si="221"/>
        <v>110.23</v>
      </c>
      <c r="H384" s="44">
        <f t="shared" si="221"/>
        <v>110.23</v>
      </c>
      <c r="I384" s="44">
        <f t="shared" si="221"/>
        <v>110.23</v>
      </c>
      <c r="J384" s="44">
        <f t="shared" si="221"/>
        <v>110.23</v>
      </c>
      <c r="K384" s="44">
        <f t="shared" si="221"/>
        <v>110.23</v>
      </c>
      <c r="L384" s="44">
        <f t="shared" si="221"/>
        <v>110.23</v>
      </c>
      <c r="M384" s="44">
        <f t="shared" si="221"/>
        <v>110.23</v>
      </c>
      <c r="N384" s="44">
        <f t="shared" si="221"/>
        <v>110.23</v>
      </c>
      <c r="O384" s="44">
        <f t="shared" si="221"/>
        <v>110.23</v>
      </c>
      <c r="P384" s="44">
        <f t="shared" si="221"/>
        <v>110.23</v>
      </c>
      <c r="Q384" s="44">
        <f t="shared" si="221"/>
        <v>110.23</v>
      </c>
      <c r="R384" s="44">
        <f t="shared" si="221"/>
        <v>110.23</v>
      </c>
      <c r="S384" s="44">
        <f t="shared" si="221"/>
        <v>110.23</v>
      </c>
      <c r="T384" s="44">
        <f t="shared" si="221"/>
        <v>110.23</v>
      </c>
      <c r="U384" s="44">
        <f t="shared" si="221"/>
        <v>110.23</v>
      </c>
      <c r="V384" s="44">
        <f t="shared" si="221"/>
        <v>110.23</v>
      </c>
      <c r="W384" s="44">
        <f t="shared" si="221"/>
        <v>110.23</v>
      </c>
      <c r="X384" s="44">
        <f t="shared" si="221"/>
        <v>110.23</v>
      </c>
      <c r="Y384" s="44">
        <f t="shared" si="221"/>
        <v>110.23</v>
      </c>
      <c r="Z384" s="44">
        <f t="shared" si="221"/>
        <v>110.23</v>
      </c>
      <c r="AA384" s="44">
        <f t="shared" si="221"/>
        <v>110.23</v>
      </c>
    </row>
    <row r="385" spans="1:27" ht="12.75" customHeight="1" x14ac:dyDescent="0.2">
      <c r="A385" s="98" t="s">
        <v>610</v>
      </c>
      <c r="B385" s="28" t="str">
        <f>"13"&amp;"."&amp;$B$662&amp;"."&amp;$B$663</f>
        <v>13.12.2023</v>
      </c>
      <c r="C385" s="90" t="s">
        <v>76</v>
      </c>
      <c r="D385" s="91">
        <f>ROUND(((D386+D387+D389+D388)/1000),5)</f>
        <v>3.5019300000000002</v>
      </c>
      <c r="E385" s="91">
        <f>ROUND(((E386+E387+E389+E388)/1000),5)</f>
        <v>3.4129299999999998</v>
      </c>
      <c r="F385" s="91">
        <f>ROUND(((F386+F387+F389+F388)/1000),5)</f>
        <v>3.3765700000000001</v>
      </c>
      <c r="G385" s="91">
        <f t="shared" ref="G385:AA385" si="222">ROUND(((G386+G387+G389+G388)/1000),5)</f>
        <v>3.3643800000000001</v>
      </c>
      <c r="H385" s="91">
        <f t="shared" si="222"/>
        <v>3.3982700000000001</v>
      </c>
      <c r="I385" s="91">
        <f t="shared" si="222"/>
        <v>3.5377800000000001</v>
      </c>
      <c r="J385" s="91">
        <f t="shared" si="222"/>
        <v>3.7108699999999999</v>
      </c>
      <c r="K385" s="91">
        <f t="shared" si="222"/>
        <v>4.0513199999999996</v>
      </c>
      <c r="L385" s="91">
        <f t="shared" si="222"/>
        <v>4.2695600000000002</v>
      </c>
      <c r="M385" s="91">
        <f t="shared" si="222"/>
        <v>4.3434699999999999</v>
      </c>
      <c r="N385" s="91">
        <f t="shared" si="222"/>
        <v>4.3758600000000003</v>
      </c>
      <c r="O385" s="91">
        <f t="shared" si="222"/>
        <v>4.4097999999999997</v>
      </c>
      <c r="P385" s="91">
        <f t="shared" si="222"/>
        <v>4.35921</v>
      </c>
      <c r="Q385" s="91">
        <f t="shared" si="222"/>
        <v>4.3847100000000001</v>
      </c>
      <c r="R385" s="91">
        <f t="shared" si="222"/>
        <v>4.3745799999999999</v>
      </c>
      <c r="S385" s="91">
        <f t="shared" si="222"/>
        <v>4.3514400000000002</v>
      </c>
      <c r="T385" s="91">
        <f t="shared" si="222"/>
        <v>4.3824399999999999</v>
      </c>
      <c r="U385" s="91">
        <f t="shared" si="222"/>
        <v>4.3730399999999996</v>
      </c>
      <c r="V385" s="91">
        <f t="shared" si="222"/>
        <v>4.3488600000000002</v>
      </c>
      <c r="W385" s="91">
        <f t="shared" si="222"/>
        <v>4.2844199999999999</v>
      </c>
      <c r="X385" s="91">
        <f t="shared" si="222"/>
        <v>4.1656399999999998</v>
      </c>
      <c r="Y385" s="91">
        <f t="shared" si="222"/>
        <v>4.0929200000000003</v>
      </c>
      <c r="Z385" s="91">
        <f t="shared" si="222"/>
        <v>3.8299099999999999</v>
      </c>
      <c r="AA385" s="91">
        <f t="shared" si="222"/>
        <v>3.6390199999999999</v>
      </c>
    </row>
    <row r="386" spans="1:27" ht="12.75" customHeight="1" outlineLevel="1" x14ac:dyDescent="0.2">
      <c r="A386" s="99" t="s">
        <v>611</v>
      </c>
      <c r="B386" s="63" t="s">
        <v>238</v>
      </c>
      <c r="C386" s="43" t="s">
        <v>79</v>
      </c>
      <c r="D386" s="44">
        <v>1165.46</v>
      </c>
      <c r="E386" s="44">
        <v>1076.46</v>
      </c>
      <c r="F386" s="44">
        <v>1040.0999999999999</v>
      </c>
      <c r="G386" s="44">
        <v>1027.9100000000001</v>
      </c>
      <c r="H386" s="44">
        <v>1061.8</v>
      </c>
      <c r="I386" s="44">
        <v>1201.31</v>
      </c>
      <c r="J386" s="44">
        <v>1374.4</v>
      </c>
      <c r="K386" s="44">
        <v>1714.85</v>
      </c>
      <c r="L386" s="44">
        <v>1933.09</v>
      </c>
      <c r="M386" s="44">
        <v>2007</v>
      </c>
      <c r="N386" s="44">
        <v>2039.39</v>
      </c>
      <c r="O386" s="44">
        <v>2073.33</v>
      </c>
      <c r="P386" s="44">
        <v>2022.74</v>
      </c>
      <c r="Q386" s="44">
        <v>2048.2399999999998</v>
      </c>
      <c r="R386" s="44">
        <v>2038.11</v>
      </c>
      <c r="S386" s="44">
        <v>2014.97</v>
      </c>
      <c r="T386" s="44">
        <v>2045.97</v>
      </c>
      <c r="U386" s="44">
        <v>2036.57</v>
      </c>
      <c r="V386" s="44">
        <v>2012.39</v>
      </c>
      <c r="W386" s="44">
        <v>1947.95</v>
      </c>
      <c r="X386" s="44">
        <v>1829.17</v>
      </c>
      <c r="Y386" s="44">
        <v>1756.45</v>
      </c>
      <c r="Z386" s="44">
        <v>1493.44</v>
      </c>
      <c r="AA386" s="44">
        <v>1302.55</v>
      </c>
    </row>
    <row r="387" spans="1:27" ht="12.75" customHeight="1" outlineLevel="1" x14ac:dyDescent="0.2">
      <c r="A387" s="99" t="s">
        <v>612</v>
      </c>
      <c r="B387" s="63" t="s">
        <v>90</v>
      </c>
      <c r="C387" s="43" t="s">
        <v>79</v>
      </c>
      <c r="D387" s="44">
        <f>$D$327</f>
        <v>2222.89</v>
      </c>
      <c r="E387" s="44">
        <f t="shared" ref="E387:AA387" si="223">$D$327</f>
        <v>2222.89</v>
      </c>
      <c r="F387" s="44">
        <f t="shared" si="223"/>
        <v>2222.89</v>
      </c>
      <c r="G387" s="44">
        <f t="shared" si="223"/>
        <v>2222.89</v>
      </c>
      <c r="H387" s="44">
        <f t="shared" si="223"/>
        <v>2222.89</v>
      </c>
      <c r="I387" s="44">
        <f t="shared" si="223"/>
        <v>2222.89</v>
      </c>
      <c r="J387" s="44">
        <f t="shared" si="223"/>
        <v>2222.89</v>
      </c>
      <c r="K387" s="44">
        <f t="shared" si="223"/>
        <v>2222.89</v>
      </c>
      <c r="L387" s="44">
        <f t="shared" si="223"/>
        <v>2222.89</v>
      </c>
      <c r="M387" s="44">
        <f t="shared" si="223"/>
        <v>2222.89</v>
      </c>
      <c r="N387" s="44">
        <f t="shared" si="223"/>
        <v>2222.89</v>
      </c>
      <c r="O387" s="44">
        <f t="shared" si="223"/>
        <v>2222.89</v>
      </c>
      <c r="P387" s="44">
        <f t="shared" si="223"/>
        <v>2222.89</v>
      </c>
      <c r="Q387" s="44">
        <f t="shared" si="223"/>
        <v>2222.89</v>
      </c>
      <c r="R387" s="44">
        <f t="shared" si="223"/>
        <v>2222.89</v>
      </c>
      <c r="S387" s="44">
        <f t="shared" si="223"/>
        <v>2222.89</v>
      </c>
      <c r="T387" s="44">
        <f t="shared" si="223"/>
        <v>2222.89</v>
      </c>
      <c r="U387" s="44">
        <f t="shared" si="223"/>
        <v>2222.89</v>
      </c>
      <c r="V387" s="44">
        <f t="shared" si="223"/>
        <v>2222.89</v>
      </c>
      <c r="W387" s="44">
        <f t="shared" si="223"/>
        <v>2222.89</v>
      </c>
      <c r="X387" s="44">
        <f t="shared" si="223"/>
        <v>2222.89</v>
      </c>
      <c r="Y387" s="44">
        <f t="shared" si="223"/>
        <v>2222.89</v>
      </c>
      <c r="Z387" s="44">
        <f t="shared" si="223"/>
        <v>2222.89</v>
      </c>
      <c r="AA387" s="44">
        <f t="shared" si="223"/>
        <v>2222.89</v>
      </c>
    </row>
    <row r="388" spans="1:27" ht="12.75" customHeight="1" outlineLevel="1" x14ac:dyDescent="0.2">
      <c r="A388" s="99" t="s">
        <v>613</v>
      </c>
      <c r="B388" s="63" t="s">
        <v>83</v>
      </c>
      <c r="C388" s="43" t="s">
        <v>79</v>
      </c>
      <c r="D388" s="44">
        <v>3.35</v>
      </c>
      <c r="E388" s="44">
        <v>3.35</v>
      </c>
      <c r="F388" s="44">
        <v>3.35</v>
      </c>
      <c r="G388" s="44">
        <v>3.35</v>
      </c>
      <c r="H388" s="44">
        <v>3.35</v>
      </c>
      <c r="I388" s="44">
        <v>3.35</v>
      </c>
      <c r="J388" s="44">
        <v>3.35</v>
      </c>
      <c r="K388" s="44">
        <v>3.35</v>
      </c>
      <c r="L388" s="44">
        <v>3.35</v>
      </c>
      <c r="M388" s="44">
        <v>3.35</v>
      </c>
      <c r="N388" s="44">
        <v>3.35</v>
      </c>
      <c r="O388" s="44">
        <v>3.35</v>
      </c>
      <c r="P388" s="44">
        <v>3.35</v>
      </c>
      <c r="Q388" s="44">
        <v>3.35</v>
      </c>
      <c r="R388" s="44">
        <v>3.35</v>
      </c>
      <c r="S388" s="44">
        <v>3.35</v>
      </c>
      <c r="T388" s="44">
        <v>3.35</v>
      </c>
      <c r="U388" s="44">
        <v>3.35</v>
      </c>
      <c r="V388" s="44">
        <v>3.35</v>
      </c>
      <c r="W388" s="44">
        <v>3.35</v>
      </c>
      <c r="X388" s="44">
        <v>3.35</v>
      </c>
      <c r="Y388" s="44">
        <v>3.35</v>
      </c>
      <c r="Z388" s="44">
        <v>3.35</v>
      </c>
      <c r="AA388" s="44">
        <v>3.35</v>
      </c>
    </row>
    <row r="389" spans="1:27" ht="12.75" customHeight="1" outlineLevel="1" x14ac:dyDescent="0.2">
      <c r="A389" s="99" t="s">
        <v>614</v>
      </c>
      <c r="B389" s="63" t="s">
        <v>81</v>
      </c>
      <c r="C389" s="43" t="s">
        <v>79</v>
      </c>
      <c r="D389" s="44">
        <f>$D$11</f>
        <v>110.23</v>
      </c>
      <c r="E389" s="44">
        <f t="shared" ref="E389:AA389" si="224">$D$11</f>
        <v>110.23</v>
      </c>
      <c r="F389" s="44">
        <f t="shared" si="224"/>
        <v>110.23</v>
      </c>
      <c r="G389" s="44">
        <f t="shared" si="224"/>
        <v>110.23</v>
      </c>
      <c r="H389" s="44">
        <f t="shared" si="224"/>
        <v>110.23</v>
      </c>
      <c r="I389" s="44">
        <f t="shared" si="224"/>
        <v>110.23</v>
      </c>
      <c r="J389" s="44">
        <f t="shared" si="224"/>
        <v>110.23</v>
      </c>
      <c r="K389" s="44">
        <f t="shared" si="224"/>
        <v>110.23</v>
      </c>
      <c r="L389" s="44">
        <f t="shared" si="224"/>
        <v>110.23</v>
      </c>
      <c r="M389" s="44">
        <f t="shared" si="224"/>
        <v>110.23</v>
      </c>
      <c r="N389" s="44">
        <f t="shared" si="224"/>
        <v>110.23</v>
      </c>
      <c r="O389" s="44">
        <f t="shared" si="224"/>
        <v>110.23</v>
      </c>
      <c r="P389" s="44">
        <f t="shared" si="224"/>
        <v>110.23</v>
      </c>
      <c r="Q389" s="44">
        <f t="shared" si="224"/>
        <v>110.23</v>
      </c>
      <c r="R389" s="44">
        <f t="shared" si="224"/>
        <v>110.23</v>
      </c>
      <c r="S389" s="44">
        <f t="shared" si="224"/>
        <v>110.23</v>
      </c>
      <c r="T389" s="44">
        <f t="shared" si="224"/>
        <v>110.23</v>
      </c>
      <c r="U389" s="44">
        <f t="shared" si="224"/>
        <v>110.23</v>
      </c>
      <c r="V389" s="44">
        <f t="shared" si="224"/>
        <v>110.23</v>
      </c>
      <c r="W389" s="44">
        <f t="shared" si="224"/>
        <v>110.23</v>
      </c>
      <c r="X389" s="44">
        <f t="shared" si="224"/>
        <v>110.23</v>
      </c>
      <c r="Y389" s="44">
        <f t="shared" si="224"/>
        <v>110.23</v>
      </c>
      <c r="Z389" s="44">
        <f t="shared" si="224"/>
        <v>110.23</v>
      </c>
      <c r="AA389" s="44">
        <f t="shared" si="224"/>
        <v>110.23</v>
      </c>
    </row>
    <row r="390" spans="1:27" ht="12.75" customHeight="1" x14ac:dyDescent="0.2">
      <c r="A390" s="98" t="s">
        <v>615</v>
      </c>
      <c r="B390" s="28" t="str">
        <f>"14"&amp;"."&amp;$B$662&amp;"."&amp;$B$663</f>
        <v>14.12.2023</v>
      </c>
      <c r="C390" s="90" t="s">
        <v>76</v>
      </c>
      <c r="D390" s="91">
        <f>ROUND(((D391+D392+D394+D393)/1000),5)</f>
        <v>3.5538799999999999</v>
      </c>
      <c r="E390" s="91">
        <f>ROUND(((E391+E392+E394+E393)/1000),5)</f>
        <v>3.4776500000000001</v>
      </c>
      <c r="F390" s="91">
        <f>ROUND(((F391+F392+F394+F393)/1000),5)</f>
        <v>3.42998</v>
      </c>
      <c r="G390" s="91">
        <f t="shared" ref="G390:AA390" si="225">ROUND(((G391+G392+G394+G393)/1000),5)</f>
        <v>3.4329000000000001</v>
      </c>
      <c r="H390" s="91">
        <f t="shared" si="225"/>
        <v>3.4783200000000001</v>
      </c>
      <c r="I390" s="91">
        <f t="shared" si="225"/>
        <v>3.62757</v>
      </c>
      <c r="J390" s="91">
        <f t="shared" si="225"/>
        <v>3.88489</v>
      </c>
      <c r="K390" s="91">
        <f t="shared" si="225"/>
        <v>4.1202800000000002</v>
      </c>
      <c r="L390" s="91">
        <f t="shared" si="225"/>
        <v>4.33575</v>
      </c>
      <c r="M390" s="91">
        <f t="shared" si="225"/>
        <v>4.3995600000000001</v>
      </c>
      <c r="N390" s="91">
        <f t="shared" si="225"/>
        <v>4.5309299999999997</v>
      </c>
      <c r="O390" s="91">
        <f t="shared" si="225"/>
        <v>4.4632800000000001</v>
      </c>
      <c r="P390" s="91">
        <f t="shared" si="225"/>
        <v>4.4062299999999999</v>
      </c>
      <c r="Q390" s="91">
        <f t="shared" si="225"/>
        <v>4.4292199999999999</v>
      </c>
      <c r="R390" s="91">
        <f t="shared" si="225"/>
        <v>4.4610300000000001</v>
      </c>
      <c r="S390" s="91">
        <f t="shared" si="225"/>
        <v>4.4012700000000002</v>
      </c>
      <c r="T390" s="91">
        <f t="shared" si="225"/>
        <v>4.60379</v>
      </c>
      <c r="U390" s="91">
        <f t="shared" si="225"/>
        <v>4.6169099999999998</v>
      </c>
      <c r="V390" s="91">
        <f t="shared" si="225"/>
        <v>4.5991799999999996</v>
      </c>
      <c r="W390" s="91">
        <f t="shared" si="225"/>
        <v>4.3608399999999996</v>
      </c>
      <c r="X390" s="91">
        <f t="shared" si="225"/>
        <v>4.2977100000000004</v>
      </c>
      <c r="Y390" s="91">
        <f t="shared" si="225"/>
        <v>4.1332599999999999</v>
      </c>
      <c r="Z390" s="91">
        <f t="shared" si="225"/>
        <v>3.8535200000000001</v>
      </c>
      <c r="AA390" s="91">
        <f t="shared" si="225"/>
        <v>3.6786099999999999</v>
      </c>
    </row>
    <row r="391" spans="1:27" ht="12.75" customHeight="1" outlineLevel="1" x14ac:dyDescent="0.2">
      <c r="A391" s="99" t="s">
        <v>616</v>
      </c>
      <c r="B391" s="63" t="s">
        <v>238</v>
      </c>
      <c r="C391" s="43" t="s">
        <v>79</v>
      </c>
      <c r="D391" s="44">
        <v>1217.4100000000001</v>
      </c>
      <c r="E391" s="44">
        <v>1141.18</v>
      </c>
      <c r="F391" s="44">
        <v>1093.51</v>
      </c>
      <c r="G391" s="44">
        <v>1096.43</v>
      </c>
      <c r="H391" s="44">
        <v>1141.8499999999999</v>
      </c>
      <c r="I391" s="44">
        <v>1291.0999999999999</v>
      </c>
      <c r="J391" s="44">
        <v>1548.42</v>
      </c>
      <c r="K391" s="44">
        <v>1783.81</v>
      </c>
      <c r="L391" s="44">
        <v>1999.28</v>
      </c>
      <c r="M391" s="44">
        <v>2063.09</v>
      </c>
      <c r="N391" s="44">
        <v>2194.46</v>
      </c>
      <c r="O391" s="44">
        <v>2126.81</v>
      </c>
      <c r="P391" s="44">
        <v>2069.7600000000002</v>
      </c>
      <c r="Q391" s="44">
        <v>2092.75</v>
      </c>
      <c r="R391" s="44">
        <v>2124.56</v>
      </c>
      <c r="S391" s="44">
        <v>2064.8000000000002</v>
      </c>
      <c r="T391" s="44">
        <v>2267.3200000000002</v>
      </c>
      <c r="U391" s="44">
        <v>2280.44</v>
      </c>
      <c r="V391" s="44">
        <v>2262.71</v>
      </c>
      <c r="W391" s="44">
        <v>2024.37</v>
      </c>
      <c r="X391" s="44">
        <v>1961.24</v>
      </c>
      <c r="Y391" s="44">
        <v>1796.79</v>
      </c>
      <c r="Z391" s="44">
        <v>1517.05</v>
      </c>
      <c r="AA391" s="44">
        <v>1342.14</v>
      </c>
    </row>
    <row r="392" spans="1:27" ht="12.75" customHeight="1" outlineLevel="1" x14ac:dyDescent="0.2">
      <c r="A392" s="99" t="s">
        <v>617</v>
      </c>
      <c r="B392" s="63" t="s">
        <v>90</v>
      </c>
      <c r="C392" s="43" t="s">
        <v>79</v>
      </c>
      <c r="D392" s="44">
        <f>$D$327</f>
        <v>2222.89</v>
      </c>
      <c r="E392" s="44">
        <f t="shared" ref="E392:AA392" si="226">$D$327</f>
        <v>2222.89</v>
      </c>
      <c r="F392" s="44">
        <f t="shared" si="226"/>
        <v>2222.89</v>
      </c>
      <c r="G392" s="44">
        <f t="shared" si="226"/>
        <v>2222.89</v>
      </c>
      <c r="H392" s="44">
        <f t="shared" si="226"/>
        <v>2222.89</v>
      </c>
      <c r="I392" s="44">
        <f t="shared" si="226"/>
        <v>2222.89</v>
      </c>
      <c r="J392" s="44">
        <f t="shared" si="226"/>
        <v>2222.89</v>
      </c>
      <c r="K392" s="44">
        <f t="shared" si="226"/>
        <v>2222.89</v>
      </c>
      <c r="L392" s="44">
        <f t="shared" si="226"/>
        <v>2222.89</v>
      </c>
      <c r="M392" s="44">
        <f t="shared" si="226"/>
        <v>2222.89</v>
      </c>
      <c r="N392" s="44">
        <f t="shared" si="226"/>
        <v>2222.89</v>
      </c>
      <c r="O392" s="44">
        <f t="shared" si="226"/>
        <v>2222.89</v>
      </c>
      <c r="P392" s="44">
        <f t="shared" si="226"/>
        <v>2222.89</v>
      </c>
      <c r="Q392" s="44">
        <f t="shared" si="226"/>
        <v>2222.89</v>
      </c>
      <c r="R392" s="44">
        <f t="shared" si="226"/>
        <v>2222.89</v>
      </c>
      <c r="S392" s="44">
        <f t="shared" si="226"/>
        <v>2222.89</v>
      </c>
      <c r="T392" s="44">
        <f t="shared" si="226"/>
        <v>2222.89</v>
      </c>
      <c r="U392" s="44">
        <f t="shared" si="226"/>
        <v>2222.89</v>
      </c>
      <c r="V392" s="44">
        <f t="shared" si="226"/>
        <v>2222.89</v>
      </c>
      <c r="W392" s="44">
        <f t="shared" si="226"/>
        <v>2222.89</v>
      </c>
      <c r="X392" s="44">
        <f t="shared" si="226"/>
        <v>2222.89</v>
      </c>
      <c r="Y392" s="44">
        <f t="shared" si="226"/>
        <v>2222.89</v>
      </c>
      <c r="Z392" s="44">
        <f t="shared" si="226"/>
        <v>2222.89</v>
      </c>
      <c r="AA392" s="44">
        <f t="shared" si="226"/>
        <v>2222.89</v>
      </c>
    </row>
    <row r="393" spans="1:27" ht="12.75" customHeight="1" outlineLevel="1" x14ac:dyDescent="0.2">
      <c r="A393" s="99" t="s">
        <v>618</v>
      </c>
      <c r="B393" s="63" t="s">
        <v>83</v>
      </c>
      <c r="C393" s="43" t="s">
        <v>79</v>
      </c>
      <c r="D393" s="44">
        <v>3.35</v>
      </c>
      <c r="E393" s="44">
        <v>3.35</v>
      </c>
      <c r="F393" s="44">
        <v>3.35</v>
      </c>
      <c r="G393" s="44">
        <v>3.35</v>
      </c>
      <c r="H393" s="44">
        <v>3.35</v>
      </c>
      <c r="I393" s="44">
        <v>3.35</v>
      </c>
      <c r="J393" s="44">
        <v>3.35</v>
      </c>
      <c r="K393" s="44">
        <v>3.35</v>
      </c>
      <c r="L393" s="44">
        <v>3.35</v>
      </c>
      <c r="M393" s="44">
        <v>3.35</v>
      </c>
      <c r="N393" s="44">
        <v>3.35</v>
      </c>
      <c r="O393" s="44">
        <v>3.35</v>
      </c>
      <c r="P393" s="44">
        <v>3.35</v>
      </c>
      <c r="Q393" s="44">
        <v>3.35</v>
      </c>
      <c r="R393" s="44">
        <v>3.35</v>
      </c>
      <c r="S393" s="44">
        <v>3.35</v>
      </c>
      <c r="T393" s="44">
        <v>3.35</v>
      </c>
      <c r="U393" s="44">
        <v>3.35</v>
      </c>
      <c r="V393" s="44">
        <v>3.35</v>
      </c>
      <c r="W393" s="44">
        <v>3.35</v>
      </c>
      <c r="X393" s="44">
        <v>3.35</v>
      </c>
      <c r="Y393" s="44">
        <v>3.35</v>
      </c>
      <c r="Z393" s="44">
        <v>3.35</v>
      </c>
      <c r="AA393" s="44">
        <v>3.35</v>
      </c>
    </row>
    <row r="394" spans="1:27" ht="12.75" customHeight="1" outlineLevel="1" x14ac:dyDescent="0.2">
      <c r="A394" s="99" t="s">
        <v>619</v>
      </c>
      <c r="B394" s="63" t="s">
        <v>81</v>
      </c>
      <c r="C394" s="43" t="s">
        <v>79</v>
      </c>
      <c r="D394" s="44">
        <f>$D$11</f>
        <v>110.23</v>
      </c>
      <c r="E394" s="44">
        <f t="shared" ref="E394:AA394" si="227">$D$11</f>
        <v>110.23</v>
      </c>
      <c r="F394" s="44">
        <f t="shared" si="227"/>
        <v>110.23</v>
      </c>
      <c r="G394" s="44">
        <f t="shared" si="227"/>
        <v>110.23</v>
      </c>
      <c r="H394" s="44">
        <f t="shared" si="227"/>
        <v>110.23</v>
      </c>
      <c r="I394" s="44">
        <f t="shared" si="227"/>
        <v>110.23</v>
      </c>
      <c r="J394" s="44">
        <f t="shared" si="227"/>
        <v>110.23</v>
      </c>
      <c r="K394" s="44">
        <f t="shared" si="227"/>
        <v>110.23</v>
      </c>
      <c r="L394" s="44">
        <f t="shared" si="227"/>
        <v>110.23</v>
      </c>
      <c r="M394" s="44">
        <f t="shared" si="227"/>
        <v>110.23</v>
      </c>
      <c r="N394" s="44">
        <f t="shared" si="227"/>
        <v>110.23</v>
      </c>
      <c r="O394" s="44">
        <f t="shared" si="227"/>
        <v>110.23</v>
      </c>
      <c r="P394" s="44">
        <f t="shared" si="227"/>
        <v>110.23</v>
      </c>
      <c r="Q394" s="44">
        <f t="shared" si="227"/>
        <v>110.23</v>
      </c>
      <c r="R394" s="44">
        <f t="shared" si="227"/>
        <v>110.23</v>
      </c>
      <c r="S394" s="44">
        <f t="shared" si="227"/>
        <v>110.23</v>
      </c>
      <c r="T394" s="44">
        <f t="shared" si="227"/>
        <v>110.23</v>
      </c>
      <c r="U394" s="44">
        <f t="shared" si="227"/>
        <v>110.23</v>
      </c>
      <c r="V394" s="44">
        <f t="shared" si="227"/>
        <v>110.23</v>
      </c>
      <c r="W394" s="44">
        <f t="shared" si="227"/>
        <v>110.23</v>
      </c>
      <c r="X394" s="44">
        <f t="shared" si="227"/>
        <v>110.23</v>
      </c>
      <c r="Y394" s="44">
        <f t="shared" si="227"/>
        <v>110.23</v>
      </c>
      <c r="Z394" s="44">
        <f t="shared" si="227"/>
        <v>110.23</v>
      </c>
      <c r="AA394" s="44">
        <f t="shared" si="227"/>
        <v>110.23</v>
      </c>
    </row>
    <row r="395" spans="1:27" ht="12.75" customHeight="1" x14ac:dyDescent="0.2">
      <c r="A395" s="98" t="s">
        <v>620</v>
      </c>
      <c r="B395" s="28" t="str">
        <f>"15"&amp;"."&amp;$B$662&amp;"."&amp;$B$663</f>
        <v>15.12.2023</v>
      </c>
      <c r="C395" s="90" t="s">
        <v>76</v>
      </c>
      <c r="D395" s="91">
        <f>ROUND(((D396+D397+D399+D398)/1000),5)</f>
        <v>3.5621</v>
      </c>
      <c r="E395" s="91">
        <f>ROUND(((E396+E397+E399+E398)/1000),5)</f>
        <v>3.5099</v>
      </c>
      <c r="F395" s="91">
        <f>ROUND(((F396+F397+F399+F398)/1000),5)</f>
        <v>3.4668899999999998</v>
      </c>
      <c r="G395" s="91">
        <f t="shared" ref="G395:AA395" si="228">ROUND(((G396+G397+G399+G398)/1000),5)</f>
        <v>3.4550399999999999</v>
      </c>
      <c r="H395" s="91">
        <f t="shared" si="228"/>
        <v>3.5099200000000002</v>
      </c>
      <c r="I395" s="91">
        <f t="shared" si="228"/>
        <v>3.62561</v>
      </c>
      <c r="J395" s="91">
        <f t="shared" si="228"/>
        <v>3.8417699999999999</v>
      </c>
      <c r="K395" s="91">
        <f t="shared" si="228"/>
        <v>4.1791299999999998</v>
      </c>
      <c r="L395" s="91">
        <f t="shared" si="228"/>
        <v>4.3866500000000004</v>
      </c>
      <c r="M395" s="91">
        <f t="shared" si="228"/>
        <v>4.4110800000000001</v>
      </c>
      <c r="N395" s="91">
        <f t="shared" si="228"/>
        <v>4.4414300000000004</v>
      </c>
      <c r="O395" s="91">
        <f t="shared" si="228"/>
        <v>4.4450799999999999</v>
      </c>
      <c r="P395" s="91">
        <f t="shared" si="228"/>
        <v>4.4420000000000002</v>
      </c>
      <c r="Q395" s="91">
        <f t="shared" si="228"/>
        <v>4.4468699999999997</v>
      </c>
      <c r="R395" s="91">
        <f t="shared" si="228"/>
        <v>4.4472199999999997</v>
      </c>
      <c r="S395" s="91">
        <f t="shared" si="228"/>
        <v>4.4130500000000001</v>
      </c>
      <c r="T395" s="91">
        <f t="shared" si="228"/>
        <v>4.47356</v>
      </c>
      <c r="U395" s="91">
        <f t="shared" si="228"/>
        <v>4.4782599999999997</v>
      </c>
      <c r="V395" s="91">
        <f t="shared" si="228"/>
        <v>4.4697500000000003</v>
      </c>
      <c r="W395" s="91">
        <f t="shared" si="228"/>
        <v>4.4069099999999999</v>
      </c>
      <c r="X395" s="91">
        <f t="shared" si="228"/>
        <v>4.2498899999999997</v>
      </c>
      <c r="Y395" s="91">
        <f t="shared" si="228"/>
        <v>4.10555</v>
      </c>
      <c r="Z395" s="91">
        <f t="shared" si="228"/>
        <v>3.90069</v>
      </c>
      <c r="AA395" s="91">
        <f t="shared" si="228"/>
        <v>3.6798899999999999</v>
      </c>
    </row>
    <row r="396" spans="1:27" ht="12.75" customHeight="1" outlineLevel="1" x14ac:dyDescent="0.2">
      <c r="A396" s="99" t="s">
        <v>621</v>
      </c>
      <c r="B396" s="63" t="s">
        <v>238</v>
      </c>
      <c r="C396" s="43" t="s">
        <v>79</v>
      </c>
      <c r="D396" s="44">
        <v>1225.6300000000001</v>
      </c>
      <c r="E396" s="44">
        <v>1173.43</v>
      </c>
      <c r="F396" s="44">
        <v>1130.42</v>
      </c>
      <c r="G396" s="44">
        <v>1118.57</v>
      </c>
      <c r="H396" s="44">
        <v>1173.45</v>
      </c>
      <c r="I396" s="44">
        <v>1289.1400000000001</v>
      </c>
      <c r="J396" s="44">
        <v>1505.3</v>
      </c>
      <c r="K396" s="44">
        <v>1842.66</v>
      </c>
      <c r="L396" s="44">
        <v>2050.1799999999998</v>
      </c>
      <c r="M396" s="44">
        <v>2074.61</v>
      </c>
      <c r="N396" s="44">
        <v>2104.96</v>
      </c>
      <c r="O396" s="44">
        <v>2108.61</v>
      </c>
      <c r="P396" s="44">
        <v>2105.5300000000002</v>
      </c>
      <c r="Q396" s="44">
        <v>2110.4</v>
      </c>
      <c r="R396" s="44">
        <v>2110.75</v>
      </c>
      <c r="S396" s="44">
        <v>2076.58</v>
      </c>
      <c r="T396" s="44">
        <v>2137.09</v>
      </c>
      <c r="U396" s="44">
        <v>2141.79</v>
      </c>
      <c r="V396" s="44">
        <v>2133.2800000000002</v>
      </c>
      <c r="W396" s="44">
        <v>2070.44</v>
      </c>
      <c r="X396" s="44">
        <v>1913.42</v>
      </c>
      <c r="Y396" s="44">
        <v>1769.08</v>
      </c>
      <c r="Z396" s="44">
        <v>1564.22</v>
      </c>
      <c r="AA396" s="44">
        <v>1343.42</v>
      </c>
    </row>
    <row r="397" spans="1:27" ht="12.75" customHeight="1" outlineLevel="1" x14ac:dyDescent="0.2">
      <c r="A397" s="99" t="s">
        <v>622</v>
      </c>
      <c r="B397" s="63" t="s">
        <v>90</v>
      </c>
      <c r="C397" s="43" t="s">
        <v>79</v>
      </c>
      <c r="D397" s="44">
        <f>$D$327</f>
        <v>2222.89</v>
      </c>
      <c r="E397" s="44">
        <f t="shared" ref="E397:AA397" si="229">$D$327</f>
        <v>2222.89</v>
      </c>
      <c r="F397" s="44">
        <f t="shared" si="229"/>
        <v>2222.89</v>
      </c>
      <c r="G397" s="44">
        <f t="shared" si="229"/>
        <v>2222.89</v>
      </c>
      <c r="H397" s="44">
        <f t="shared" si="229"/>
        <v>2222.89</v>
      </c>
      <c r="I397" s="44">
        <f t="shared" si="229"/>
        <v>2222.89</v>
      </c>
      <c r="J397" s="44">
        <f t="shared" si="229"/>
        <v>2222.89</v>
      </c>
      <c r="K397" s="44">
        <f t="shared" si="229"/>
        <v>2222.89</v>
      </c>
      <c r="L397" s="44">
        <f t="shared" si="229"/>
        <v>2222.89</v>
      </c>
      <c r="M397" s="44">
        <f t="shared" si="229"/>
        <v>2222.89</v>
      </c>
      <c r="N397" s="44">
        <f t="shared" si="229"/>
        <v>2222.89</v>
      </c>
      <c r="O397" s="44">
        <f t="shared" si="229"/>
        <v>2222.89</v>
      </c>
      <c r="P397" s="44">
        <f t="shared" si="229"/>
        <v>2222.89</v>
      </c>
      <c r="Q397" s="44">
        <f t="shared" si="229"/>
        <v>2222.89</v>
      </c>
      <c r="R397" s="44">
        <f t="shared" si="229"/>
        <v>2222.89</v>
      </c>
      <c r="S397" s="44">
        <f t="shared" si="229"/>
        <v>2222.89</v>
      </c>
      <c r="T397" s="44">
        <f t="shared" si="229"/>
        <v>2222.89</v>
      </c>
      <c r="U397" s="44">
        <f t="shared" si="229"/>
        <v>2222.89</v>
      </c>
      <c r="V397" s="44">
        <f t="shared" si="229"/>
        <v>2222.89</v>
      </c>
      <c r="W397" s="44">
        <f t="shared" si="229"/>
        <v>2222.89</v>
      </c>
      <c r="X397" s="44">
        <f t="shared" si="229"/>
        <v>2222.89</v>
      </c>
      <c r="Y397" s="44">
        <f t="shared" si="229"/>
        <v>2222.89</v>
      </c>
      <c r="Z397" s="44">
        <f t="shared" si="229"/>
        <v>2222.89</v>
      </c>
      <c r="AA397" s="44">
        <f t="shared" si="229"/>
        <v>2222.89</v>
      </c>
    </row>
    <row r="398" spans="1:27" ht="12.75" customHeight="1" outlineLevel="1" x14ac:dyDescent="0.2">
      <c r="A398" s="99" t="s">
        <v>623</v>
      </c>
      <c r="B398" s="63" t="s">
        <v>83</v>
      </c>
      <c r="C398" s="43" t="s">
        <v>79</v>
      </c>
      <c r="D398" s="44">
        <v>3.35</v>
      </c>
      <c r="E398" s="44">
        <v>3.35</v>
      </c>
      <c r="F398" s="44">
        <v>3.35</v>
      </c>
      <c r="G398" s="44">
        <v>3.35</v>
      </c>
      <c r="H398" s="44">
        <v>3.35</v>
      </c>
      <c r="I398" s="44">
        <v>3.35</v>
      </c>
      <c r="J398" s="44">
        <v>3.35</v>
      </c>
      <c r="K398" s="44">
        <v>3.35</v>
      </c>
      <c r="L398" s="44">
        <v>3.35</v>
      </c>
      <c r="M398" s="44">
        <v>3.35</v>
      </c>
      <c r="N398" s="44">
        <v>3.35</v>
      </c>
      <c r="O398" s="44">
        <v>3.35</v>
      </c>
      <c r="P398" s="44">
        <v>3.35</v>
      </c>
      <c r="Q398" s="44">
        <v>3.35</v>
      </c>
      <c r="R398" s="44">
        <v>3.35</v>
      </c>
      <c r="S398" s="44">
        <v>3.35</v>
      </c>
      <c r="T398" s="44">
        <v>3.35</v>
      </c>
      <c r="U398" s="44">
        <v>3.35</v>
      </c>
      <c r="V398" s="44">
        <v>3.35</v>
      </c>
      <c r="W398" s="44">
        <v>3.35</v>
      </c>
      <c r="X398" s="44">
        <v>3.35</v>
      </c>
      <c r="Y398" s="44">
        <v>3.35</v>
      </c>
      <c r="Z398" s="44">
        <v>3.35</v>
      </c>
      <c r="AA398" s="44">
        <v>3.35</v>
      </c>
    </row>
    <row r="399" spans="1:27" ht="12.75" customHeight="1" outlineLevel="1" x14ac:dyDescent="0.2">
      <c r="A399" s="99" t="s">
        <v>624</v>
      </c>
      <c r="B399" s="63" t="s">
        <v>81</v>
      </c>
      <c r="C399" s="43" t="s">
        <v>79</v>
      </c>
      <c r="D399" s="44">
        <f>$D$11</f>
        <v>110.23</v>
      </c>
      <c r="E399" s="44">
        <f t="shared" ref="E399:AA399" si="230">$D$11</f>
        <v>110.23</v>
      </c>
      <c r="F399" s="44">
        <f t="shared" si="230"/>
        <v>110.23</v>
      </c>
      <c r="G399" s="44">
        <f t="shared" si="230"/>
        <v>110.23</v>
      </c>
      <c r="H399" s="44">
        <f t="shared" si="230"/>
        <v>110.23</v>
      </c>
      <c r="I399" s="44">
        <f t="shared" si="230"/>
        <v>110.23</v>
      </c>
      <c r="J399" s="44">
        <f t="shared" si="230"/>
        <v>110.23</v>
      </c>
      <c r="K399" s="44">
        <f t="shared" si="230"/>
        <v>110.23</v>
      </c>
      <c r="L399" s="44">
        <f t="shared" si="230"/>
        <v>110.23</v>
      </c>
      <c r="M399" s="44">
        <f t="shared" si="230"/>
        <v>110.23</v>
      </c>
      <c r="N399" s="44">
        <f t="shared" si="230"/>
        <v>110.23</v>
      </c>
      <c r="O399" s="44">
        <f t="shared" si="230"/>
        <v>110.23</v>
      </c>
      <c r="P399" s="44">
        <f t="shared" si="230"/>
        <v>110.23</v>
      </c>
      <c r="Q399" s="44">
        <f t="shared" si="230"/>
        <v>110.23</v>
      </c>
      <c r="R399" s="44">
        <f t="shared" si="230"/>
        <v>110.23</v>
      </c>
      <c r="S399" s="44">
        <f t="shared" si="230"/>
        <v>110.23</v>
      </c>
      <c r="T399" s="44">
        <f t="shared" si="230"/>
        <v>110.23</v>
      </c>
      <c r="U399" s="44">
        <f t="shared" si="230"/>
        <v>110.23</v>
      </c>
      <c r="V399" s="44">
        <f t="shared" si="230"/>
        <v>110.23</v>
      </c>
      <c r="W399" s="44">
        <f t="shared" si="230"/>
        <v>110.23</v>
      </c>
      <c r="X399" s="44">
        <f t="shared" si="230"/>
        <v>110.23</v>
      </c>
      <c r="Y399" s="44">
        <f t="shared" si="230"/>
        <v>110.23</v>
      </c>
      <c r="Z399" s="44">
        <f t="shared" si="230"/>
        <v>110.23</v>
      </c>
      <c r="AA399" s="44">
        <f t="shared" si="230"/>
        <v>110.23</v>
      </c>
    </row>
    <row r="400" spans="1:27" ht="12.75" customHeight="1" x14ac:dyDescent="0.2">
      <c r="A400" s="98" t="s">
        <v>625</v>
      </c>
      <c r="B400" s="28" t="str">
        <f>"16"&amp;"."&amp;$B$662&amp;"."&amp;$B$663</f>
        <v>16.12.2023</v>
      </c>
      <c r="C400" s="90" t="s">
        <v>76</v>
      </c>
      <c r="D400" s="91">
        <f>ROUND(((D401+D402+D404+D403)/1000),5)</f>
        <v>3.6296900000000001</v>
      </c>
      <c r="E400" s="91">
        <f>ROUND(((E401+E402+E404+E403)/1000),5)</f>
        <v>3.5895700000000001</v>
      </c>
      <c r="F400" s="91">
        <f>ROUND(((F401+F402+F404+F403)/1000),5)</f>
        <v>3.5683799999999999</v>
      </c>
      <c r="G400" s="91">
        <f t="shared" ref="G400:AA400" si="231">ROUND(((G401+G402+G404+G403)/1000),5)</f>
        <v>3.5348799999999998</v>
      </c>
      <c r="H400" s="91">
        <f t="shared" si="231"/>
        <v>3.5687600000000002</v>
      </c>
      <c r="I400" s="91">
        <f t="shared" si="231"/>
        <v>3.6261399999999999</v>
      </c>
      <c r="J400" s="91">
        <f t="shared" si="231"/>
        <v>3.73977</v>
      </c>
      <c r="K400" s="91">
        <f t="shared" si="231"/>
        <v>3.89194</v>
      </c>
      <c r="L400" s="91">
        <f t="shared" si="231"/>
        <v>4.2247899999999996</v>
      </c>
      <c r="M400" s="91">
        <f t="shared" si="231"/>
        <v>4.2926000000000002</v>
      </c>
      <c r="N400" s="91">
        <f t="shared" si="231"/>
        <v>4.3597099999999998</v>
      </c>
      <c r="O400" s="91">
        <f t="shared" si="231"/>
        <v>4.3596000000000004</v>
      </c>
      <c r="P400" s="91">
        <f t="shared" si="231"/>
        <v>4.3541600000000003</v>
      </c>
      <c r="Q400" s="91">
        <f t="shared" si="231"/>
        <v>4.3574099999999998</v>
      </c>
      <c r="R400" s="91">
        <f t="shared" si="231"/>
        <v>4.2219800000000003</v>
      </c>
      <c r="S400" s="91">
        <f t="shared" si="231"/>
        <v>4.2764899999999999</v>
      </c>
      <c r="T400" s="91">
        <f t="shared" si="231"/>
        <v>4.4444699999999999</v>
      </c>
      <c r="U400" s="91">
        <f t="shared" si="231"/>
        <v>4.5298999999999996</v>
      </c>
      <c r="V400" s="91">
        <f t="shared" si="231"/>
        <v>4.4825499999999998</v>
      </c>
      <c r="W400" s="91">
        <f t="shared" si="231"/>
        <v>4.3873100000000003</v>
      </c>
      <c r="X400" s="91">
        <f t="shared" si="231"/>
        <v>4.1400499999999996</v>
      </c>
      <c r="Y400" s="91">
        <f t="shared" si="231"/>
        <v>4.1117800000000004</v>
      </c>
      <c r="Z400" s="91">
        <f t="shared" si="231"/>
        <v>3.81962</v>
      </c>
      <c r="AA400" s="91">
        <f t="shared" si="231"/>
        <v>3.6976800000000001</v>
      </c>
    </row>
    <row r="401" spans="1:27" ht="12.75" customHeight="1" outlineLevel="1" x14ac:dyDescent="0.2">
      <c r="A401" s="99" t="s">
        <v>626</v>
      </c>
      <c r="B401" s="63" t="s">
        <v>238</v>
      </c>
      <c r="C401" s="43" t="s">
        <v>79</v>
      </c>
      <c r="D401" s="44">
        <v>1293.22</v>
      </c>
      <c r="E401" s="44">
        <v>1253.0999999999999</v>
      </c>
      <c r="F401" s="44">
        <v>1231.9100000000001</v>
      </c>
      <c r="G401" s="44">
        <v>1198.4100000000001</v>
      </c>
      <c r="H401" s="44">
        <v>1232.29</v>
      </c>
      <c r="I401" s="44">
        <v>1289.67</v>
      </c>
      <c r="J401" s="44">
        <v>1403.3</v>
      </c>
      <c r="K401" s="44">
        <v>1555.47</v>
      </c>
      <c r="L401" s="44">
        <v>1888.32</v>
      </c>
      <c r="M401" s="44">
        <v>1956.13</v>
      </c>
      <c r="N401" s="44">
        <v>2023.24</v>
      </c>
      <c r="O401" s="44">
        <v>2023.13</v>
      </c>
      <c r="P401" s="44">
        <v>2017.69</v>
      </c>
      <c r="Q401" s="44">
        <v>2020.94</v>
      </c>
      <c r="R401" s="44">
        <v>1885.51</v>
      </c>
      <c r="S401" s="44">
        <v>1940.02</v>
      </c>
      <c r="T401" s="44">
        <v>2108</v>
      </c>
      <c r="U401" s="44">
        <v>2193.4299999999998</v>
      </c>
      <c r="V401" s="44">
        <v>2146.08</v>
      </c>
      <c r="W401" s="44">
        <v>2050.84</v>
      </c>
      <c r="X401" s="44">
        <v>1803.58</v>
      </c>
      <c r="Y401" s="44">
        <v>1775.31</v>
      </c>
      <c r="Z401" s="44">
        <v>1483.15</v>
      </c>
      <c r="AA401" s="44">
        <v>1361.21</v>
      </c>
    </row>
    <row r="402" spans="1:27" ht="12.75" customHeight="1" outlineLevel="1" x14ac:dyDescent="0.2">
      <c r="A402" s="99" t="s">
        <v>627</v>
      </c>
      <c r="B402" s="63" t="s">
        <v>90</v>
      </c>
      <c r="C402" s="43" t="s">
        <v>79</v>
      </c>
      <c r="D402" s="44">
        <f>$D$327</f>
        <v>2222.89</v>
      </c>
      <c r="E402" s="44">
        <f t="shared" ref="E402:AA402" si="232">$D$327</f>
        <v>2222.89</v>
      </c>
      <c r="F402" s="44">
        <f t="shared" si="232"/>
        <v>2222.89</v>
      </c>
      <c r="G402" s="44">
        <f t="shared" si="232"/>
        <v>2222.89</v>
      </c>
      <c r="H402" s="44">
        <f t="shared" si="232"/>
        <v>2222.89</v>
      </c>
      <c r="I402" s="44">
        <f t="shared" si="232"/>
        <v>2222.89</v>
      </c>
      <c r="J402" s="44">
        <f t="shared" si="232"/>
        <v>2222.89</v>
      </c>
      <c r="K402" s="44">
        <f t="shared" si="232"/>
        <v>2222.89</v>
      </c>
      <c r="L402" s="44">
        <f t="shared" si="232"/>
        <v>2222.89</v>
      </c>
      <c r="M402" s="44">
        <f t="shared" si="232"/>
        <v>2222.89</v>
      </c>
      <c r="N402" s="44">
        <f t="shared" si="232"/>
        <v>2222.89</v>
      </c>
      <c r="O402" s="44">
        <f t="shared" si="232"/>
        <v>2222.89</v>
      </c>
      <c r="P402" s="44">
        <f t="shared" si="232"/>
        <v>2222.89</v>
      </c>
      <c r="Q402" s="44">
        <f t="shared" si="232"/>
        <v>2222.89</v>
      </c>
      <c r="R402" s="44">
        <f t="shared" si="232"/>
        <v>2222.89</v>
      </c>
      <c r="S402" s="44">
        <f t="shared" si="232"/>
        <v>2222.89</v>
      </c>
      <c r="T402" s="44">
        <f t="shared" si="232"/>
        <v>2222.89</v>
      </c>
      <c r="U402" s="44">
        <f t="shared" si="232"/>
        <v>2222.89</v>
      </c>
      <c r="V402" s="44">
        <f t="shared" si="232"/>
        <v>2222.89</v>
      </c>
      <c r="W402" s="44">
        <f t="shared" si="232"/>
        <v>2222.89</v>
      </c>
      <c r="X402" s="44">
        <f t="shared" si="232"/>
        <v>2222.89</v>
      </c>
      <c r="Y402" s="44">
        <f t="shared" si="232"/>
        <v>2222.89</v>
      </c>
      <c r="Z402" s="44">
        <f t="shared" si="232"/>
        <v>2222.89</v>
      </c>
      <c r="AA402" s="44">
        <f t="shared" si="232"/>
        <v>2222.89</v>
      </c>
    </row>
    <row r="403" spans="1:27" ht="12.75" customHeight="1" outlineLevel="1" x14ac:dyDescent="0.2">
      <c r="A403" s="99" t="s">
        <v>628</v>
      </c>
      <c r="B403" s="63" t="s">
        <v>83</v>
      </c>
      <c r="C403" s="43" t="s">
        <v>79</v>
      </c>
      <c r="D403" s="44">
        <v>3.35</v>
      </c>
      <c r="E403" s="44">
        <v>3.35</v>
      </c>
      <c r="F403" s="44">
        <v>3.35</v>
      </c>
      <c r="G403" s="44">
        <v>3.35</v>
      </c>
      <c r="H403" s="44">
        <v>3.35</v>
      </c>
      <c r="I403" s="44">
        <v>3.35</v>
      </c>
      <c r="J403" s="44">
        <v>3.35</v>
      </c>
      <c r="K403" s="44">
        <v>3.35</v>
      </c>
      <c r="L403" s="44">
        <v>3.35</v>
      </c>
      <c r="M403" s="44">
        <v>3.35</v>
      </c>
      <c r="N403" s="44">
        <v>3.35</v>
      </c>
      <c r="O403" s="44">
        <v>3.35</v>
      </c>
      <c r="P403" s="44">
        <v>3.35</v>
      </c>
      <c r="Q403" s="44">
        <v>3.35</v>
      </c>
      <c r="R403" s="44">
        <v>3.35</v>
      </c>
      <c r="S403" s="44">
        <v>3.35</v>
      </c>
      <c r="T403" s="44">
        <v>3.35</v>
      </c>
      <c r="U403" s="44">
        <v>3.35</v>
      </c>
      <c r="V403" s="44">
        <v>3.35</v>
      </c>
      <c r="W403" s="44">
        <v>3.35</v>
      </c>
      <c r="X403" s="44">
        <v>3.35</v>
      </c>
      <c r="Y403" s="44">
        <v>3.35</v>
      </c>
      <c r="Z403" s="44">
        <v>3.35</v>
      </c>
      <c r="AA403" s="44">
        <v>3.35</v>
      </c>
    </row>
    <row r="404" spans="1:27" ht="12.75" customHeight="1" outlineLevel="1" x14ac:dyDescent="0.2">
      <c r="A404" s="99" t="s">
        <v>629</v>
      </c>
      <c r="B404" s="63" t="s">
        <v>81</v>
      </c>
      <c r="C404" s="43" t="s">
        <v>79</v>
      </c>
      <c r="D404" s="44">
        <f>$D$11</f>
        <v>110.23</v>
      </c>
      <c r="E404" s="44">
        <f t="shared" ref="E404:AA404" si="233">$D$11</f>
        <v>110.23</v>
      </c>
      <c r="F404" s="44">
        <f t="shared" si="233"/>
        <v>110.23</v>
      </c>
      <c r="G404" s="44">
        <f t="shared" si="233"/>
        <v>110.23</v>
      </c>
      <c r="H404" s="44">
        <f t="shared" si="233"/>
        <v>110.23</v>
      </c>
      <c r="I404" s="44">
        <f t="shared" si="233"/>
        <v>110.23</v>
      </c>
      <c r="J404" s="44">
        <f t="shared" si="233"/>
        <v>110.23</v>
      </c>
      <c r="K404" s="44">
        <f t="shared" si="233"/>
        <v>110.23</v>
      </c>
      <c r="L404" s="44">
        <f t="shared" si="233"/>
        <v>110.23</v>
      </c>
      <c r="M404" s="44">
        <f t="shared" si="233"/>
        <v>110.23</v>
      </c>
      <c r="N404" s="44">
        <f t="shared" si="233"/>
        <v>110.23</v>
      </c>
      <c r="O404" s="44">
        <f t="shared" si="233"/>
        <v>110.23</v>
      </c>
      <c r="P404" s="44">
        <f t="shared" si="233"/>
        <v>110.23</v>
      </c>
      <c r="Q404" s="44">
        <f t="shared" si="233"/>
        <v>110.23</v>
      </c>
      <c r="R404" s="44">
        <f t="shared" si="233"/>
        <v>110.23</v>
      </c>
      <c r="S404" s="44">
        <f t="shared" si="233"/>
        <v>110.23</v>
      </c>
      <c r="T404" s="44">
        <f t="shared" si="233"/>
        <v>110.23</v>
      </c>
      <c r="U404" s="44">
        <f t="shared" si="233"/>
        <v>110.23</v>
      </c>
      <c r="V404" s="44">
        <f t="shared" si="233"/>
        <v>110.23</v>
      </c>
      <c r="W404" s="44">
        <f t="shared" si="233"/>
        <v>110.23</v>
      </c>
      <c r="X404" s="44">
        <f t="shared" si="233"/>
        <v>110.23</v>
      </c>
      <c r="Y404" s="44">
        <f t="shared" si="233"/>
        <v>110.23</v>
      </c>
      <c r="Z404" s="44">
        <f t="shared" si="233"/>
        <v>110.23</v>
      </c>
      <c r="AA404" s="44">
        <f t="shared" si="233"/>
        <v>110.23</v>
      </c>
    </row>
    <row r="405" spans="1:27" ht="12.75" customHeight="1" x14ac:dyDescent="0.2">
      <c r="A405" s="98" t="s">
        <v>630</v>
      </c>
      <c r="B405" s="28" t="str">
        <f>"17"&amp;"."&amp;$B$662&amp;"."&amp;$B$663</f>
        <v>17.12.2023</v>
      </c>
      <c r="C405" s="90" t="s">
        <v>76</v>
      </c>
      <c r="D405" s="91">
        <f>ROUND(((D406+D407+D409+D408)/1000),5)</f>
        <v>3.6372200000000001</v>
      </c>
      <c r="E405" s="91">
        <f>ROUND(((E406+E407+E409+E408)/1000),5)</f>
        <v>3.6023200000000002</v>
      </c>
      <c r="F405" s="91">
        <f>ROUND(((F406+F407+F409+F408)/1000),5)</f>
        <v>3.5677699999999999</v>
      </c>
      <c r="G405" s="91">
        <f t="shared" ref="G405:AA405" si="234">ROUND(((G406+G407+G409+G408)/1000),5)</f>
        <v>3.5413399999999999</v>
      </c>
      <c r="H405" s="91">
        <f t="shared" si="234"/>
        <v>3.5411700000000002</v>
      </c>
      <c r="I405" s="91">
        <f t="shared" si="234"/>
        <v>3.5853000000000002</v>
      </c>
      <c r="J405" s="91">
        <f t="shared" si="234"/>
        <v>3.6178900000000001</v>
      </c>
      <c r="K405" s="91">
        <f t="shared" si="234"/>
        <v>3.82734</v>
      </c>
      <c r="L405" s="91">
        <f t="shared" si="234"/>
        <v>4.0336800000000004</v>
      </c>
      <c r="M405" s="91">
        <f t="shared" si="234"/>
        <v>4.1205600000000002</v>
      </c>
      <c r="N405" s="91">
        <f t="shared" si="234"/>
        <v>4.1620900000000001</v>
      </c>
      <c r="O405" s="91">
        <f t="shared" si="234"/>
        <v>4.1833799999999997</v>
      </c>
      <c r="P405" s="91">
        <f t="shared" si="234"/>
        <v>4.1877300000000002</v>
      </c>
      <c r="Q405" s="91">
        <f t="shared" si="234"/>
        <v>4.1985799999999998</v>
      </c>
      <c r="R405" s="91">
        <f t="shared" si="234"/>
        <v>4.1836700000000002</v>
      </c>
      <c r="S405" s="91">
        <f t="shared" si="234"/>
        <v>4.1779999999999999</v>
      </c>
      <c r="T405" s="91">
        <f t="shared" si="234"/>
        <v>4.14046</v>
      </c>
      <c r="U405" s="91">
        <f t="shared" si="234"/>
        <v>4.18391</v>
      </c>
      <c r="V405" s="91">
        <f t="shared" si="234"/>
        <v>4.3163099999999996</v>
      </c>
      <c r="W405" s="91">
        <f t="shared" si="234"/>
        <v>4.1343699999999997</v>
      </c>
      <c r="X405" s="91">
        <f t="shared" si="234"/>
        <v>4.1467499999999999</v>
      </c>
      <c r="Y405" s="91">
        <f t="shared" si="234"/>
        <v>4.1066000000000003</v>
      </c>
      <c r="Z405" s="91">
        <f t="shared" si="234"/>
        <v>3.8449200000000001</v>
      </c>
      <c r="AA405" s="91">
        <f t="shared" si="234"/>
        <v>3.6366000000000001</v>
      </c>
    </row>
    <row r="406" spans="1:27" ht="12.75" customHeight="1" outlineLevel="1" x14ac:dyDescent="0.2">
      <c r="A406" s="99" t="s">
        <v>631</v>
      </c>
      <c r="B406" s="63" t="s">
        <v>238</v>
      </c>
      <c r="C406" s="43" t="s">
        <v>79</v>
      </c>
      <c r="D406" s="44">
        <v>1300.75</v>
      </c>
      <c r="E406" s="44">
        <v>1265.8499999999999</v>
      </c>
      <c r="F406" s="44">
        <v>1231.3</v>
      </c>
      <c r="G406" s="44">
        <v>1204.8699999999999</v>
      </c>
      <c r="H406" s="44">
        <v>1204.7</v>
      </c>
      <c r="I406" s="44">
        <v>1248.83</v>
      </c>
      <c r="J406" s="44">
        <v>1281.42</v>
      </c>
      <c r="K406" s="44">
        <v>1490.87</v>
      </c>
      <c r="L406" s="44">
        <v>1697.21</v>
      </c>
      <c r="M406" s="44">
        <v>1784.09</v>
      </c>
      <c r="N406" s="44">
        <v>1825.62</v>
      </c>
      <c r="O406" s="44">
        <v>1846.91</v>
      </c>
      <c r="P406" s="44">
        <v>1851.26</v>
      </c>
      <c r="Q406" s="44">
        <v>1862.11</v>
      </c>
      <c r="R406" s="44">
        <v>1847.2</v>
      </c>
      <c r="S406" s="44">
        <v>1841.53</v>
      </c>
      <c r="T406" s="44">
        <v>1803.99</v>
      </c>
      <c r="U406" s="44">
        <v>1847.44</v>
      </c>
      <c r="V406" s="44">
        <v>1979.84</v>
      </c>
      <c r="W406" s="44">
        <v>1797.9</v>
      </c>
      <c r="X406" s="44">
        <v>1810.28</v>
      </c>
      <c r="Y406" s="44">
        <v>1770.13</v>
      </c>
      <c r="Z406" s="44">
        <v>1508.45</v>
      </c>
      <c r="AA406" s="44">
        <v>1300.1300000000001</v>
      </c>
    </row>
    <row r="407" spans="1:27" ht="12.75" customHeight="1" outlineLevel="1" x14ac:dyDescent="0.2">
      <c r="A407" s="99" t="s">
        <v>632</v>
      </c>
      <c r="B407" s="63" t="s">
        <v>90</v>
      </c>
      <c r="C407" s="43" t="s">
        <v>79</v>
      </c>
      <c r="D407" s="44">
        <f>$D$327</f>
        <v>2222.89</v>
      </c>
      <c r="E407" s="44">
        <f t="shared" ref="E407:AA407" si="235">$D$327</f>
        <v>2222.89</v>
      </c>
      <c r="F407" s="44">
        <f t="shared" si="235"/>
        <v>2222.89</v>
      </c>
      <c r="G407" s="44">
        <f t="shared" si="235"/>
        <v>2222.89</v>
      </c>
      <c r="H407" s="44">
        <f t="shared" si="235"/>
        <v>2222.89</v>
      </c>
      <c r="I407" s="44">
        <f t="shared" si="235"/>
        <v>2222.89</v>
      </c>
      <c r="J407" s="44">
        <f t="shared" si="235"/>
        <v>2222.89</v>
      </c>
      <c r="K407" s="44">
        <f t="shared" si="235"/>
        <v>2222.89</v>
      </c>
      <c r="L407" s="44">
        <f t="shared" si="235"/>
        <v>2222.89</v>
      </c>
      <c r="M407" s="44">
        <f t="shared" si="235"/>
        <v>2222.89</v>
      </c>
      <c r="N407" s="44">
        <f t="shared" si="235"/>
        <v>2222.89</v>
      </c>
      <c r="O407" s="44">
        <f t="shared" si="235"/>
        <v>2222.89</v>
      </c>
      <c r="P407" s="44">
        <f t="shared" si="235"/>
        <v>2222.89</v>
      </c>
      <c r="Q407" s="44">
        <f t="shared" si="235"/>
        <v>2222.89</v>
      </c>
      <c r="R407" s="44">
        <f t="shared" si="235"/>
        <v>2222.89</v>
      </c>
      <c r="S407" s="44">
        <f t="shared" si="235"/>
        <v>2222.89</v>
      </c>
      <c r="T407" s="44">
        <f t="shared" si="235"/>
        <v>2222.89</v>
      </c>
      <c r="U407" s="44">
        <f t="shared" si="235"/>
        <v>2222.89</v>
      </c>
      <c r="V407" s="44">
        <f t="shared" si="235"/>
        <v>2222.89</v>
      </c>
      <c r="W407" s="44">
        <f t="shared" si="235"/>
        <v>2222.89</v>
      </c>
      <c r="X407" s="44">
        <f t="shared" si="235"/>
        <v>2222.89</v>
      </c>
      <c r="Y407" s="44">
        <f t="shared" si="235"/>
        <v>2222.89</v>
      </c>
      <c r="Z407" s="44">
        <f t="shared" si="235"/>
        <v>2222.89</v>
      </c>
      <c r="AA407" s="44">
        <f t="shared" si="235"/>
        <v>2222.89</v>
      </c>
    </row>
    <row r="408" spans="1:27" ht="12.75" customHeight="1" outlineLevel="1" x14ac:dyDescent="0.2">
      <c r="A408" s="99" t="s">
        <v>633</v>
      </c>
      <c r="B408" s="63" t="s">
        <v>83</v>
      </c>
      <c r="C408" s="43" t="s">
        <v>79</v>
      </c>
      <c r="D408" s="44">
        <v>3.35</v>
      </c>
      <c r="E408" s="44">
        <v>3.35</v>
      </c>
      <c r="F408" s="44">
        <v>3.35</v>
      </c>
      <c r="G408" s="44">
        <v>3.35</v>
      </c>
      <c r="H408" s="44">
        <v>3.35</v>
      </c>
      <c r="I408" s="44">
        <v>3.35</v>
      </c>
      <c r="J408" s="44">
        <v>3.35</v>
      </c>
      <c r="K408" s="44">
        <v>3.35</v>
      </c>
      <c r="L408" s="44">
        <v>3.35</v>
      </c>
      <c r="M408" s="44">
        <v>3.35</v>
      </c>
      <c r="N408" s="44">
        <v>3.35</v>
      </c>
      <c r="O408" s="44">
        <v>3.35</v>
      </c>
      <c r="P408" s="44">
        <v>3.35</v>
      </c>
      <c r="Q408" s="44">
        <v>3.35</v>
      </c>
      <c r="R408" s="44">
        <v>3.35</v>
      </c>
      <c r="S408" s="44">
        <v>3.35</v>
      </c>
      <c r="T408" s="44">
        <v>3.35</v>
      </c>
      <c r="U408" s="44">
        <v>3.35</v>
      </c>
      <c r="V408" s="44">
        <v>3.35</v>
      </c>
      <c r="W408" s="44">
        <v>3.35</v>
      </c>
      <c r="X408" s="44">
        <v>3.35</v>
      </c>
      <c r="Y408" s="44">
        <v>3.35</v>
      </c>
      <c r="Z408" s="44">
        <v>3.35</v>
      </c>
      <c r="AA408" s="44">
        <v>3.35</v>
      </c>
    </row>
    <row r="409" spans="1:27" ht="12.75" customHeight="1" outlineLevel="1" x14ac:dyDescent="0.2">
      <c r="A409" s="99" t="s">
        <v>634</v>
      </c>
      <c r="B409" s="63" t="s">
        <v>81</v>
      </c>
      <c r="C409" s="43" t="s">
        <v>79</v>
      </c>
      <c r="D409" s="44">
        <f>$D$11</f>
        <v>110.23</v>
      </c>
      <c r="E409" s="44">
        <f t="shared" ref="E409:AA409" si="236">$D$11</f>
        <v>110.23</v>
      </c>
      <c r="F409" s="44">
        <f t="shared" si="236"/>
        <v>110.23</v>
      </c>
      <c r="G409" s="44">
        <f t="shared" si="236"/>
        <v>110.23</v>
      </c>
      <c r="H409" s="44">
        <f t="shared" si="236"/>
        <v>110.23</v>
      </c>
      <c r="I409" s="44">
        <f t="shared" si="236"/>
        <v>110.23</v>
      </c>
      <c r="J409" s="44">
        <f t="shared" si="236"/>
        <v>110.23</v>
      </c>
      <c r="K409" s="44">
        <f t="shared" si="236"/>
        <v>110.23</v>
      </c>
      <c r="L409" s="44">
        <f t="shared" si="236"/>
        <v>110.23</v>
      </c>
      <c r="M409" s="44">
        <f t="shared" si="236"/>
        <v>110.23</v>
      </c>
      <c r="N409" s="44">
        <f t="shared" si="236"/>
        <v>110.23</v>
      </c>
      <c r="O409" s="44">
        <f t="shared" si="236"/>
        <v>110.23</v>
      </c>
      <c r="P409" s="44">
        <f t="shared" si="236"/>
        <v>110.23</v>
      </c>
      <c r="Q409" s="44">
        <f t="shared" si="236"/>
        <v>110.23</v>
      </c>
      <c r="R409" s="44">
        <f t="shared" si="236"/>
        <v>110.23</v>
      </c>
      <c r="S409" s="44">
        <f t="shared" si="236"/>
        <v>110.23</v>
      </c>
      <c r="T409" s="44">
        <f t="shared" si="236"/>
        <v>110.23</v>
      </c>
      <c r="U409" s="44">
        <f t="shared" si="236"/>
        <v>110.23</v>
      </c>
      <c r="V409" s="44">
        <f t="shared" si="236"/>
        <v>110.23</v>
      </c>
      <c r="W409" s="44">
        <f t="shared" si="236"/>
        <v>110.23</v>
      </c>
      <c r="X409" s="44">
        <f t="shared" si="236"/>
        <v>110.23</v>
      </c>
      <c r="Y409" s="44">
        <f t="shared" si="236"/>
        <v>110.23</v>
      </c>
      <c r="Z409" s="44">
        <f t="shared" si="236"/>
        <v>110.23</v>
      </c>
      <c r="AA409" s="44">
        <f t="shared" si="236"/>
        <v>110.23</v>
      </c>
    </row>
    <row r="410" spans="1:27" ht="12.75" customHeight="1" x14ac:dyDescent="0.2">
      <c r="A410" s="98" t="s">
        <v>635</v>
      </c>
      <c r="B410" s="28" t="str">
        <f>"18"&amp;"."&amp;$B$662&amp;"."&amp;$B$663</f>
        <v>18.12.2023</v>
      </c>
      <c r="C410" s="90" t="s">
        <v>76</v>
      </c>
      <c r="D410" s="91">
        <f>ROUND(((D411+D412+D414+D413)/1000),5)</f>
        <v>3.5783299999999998</v>
      </c>
      <c r="E410" s="91">
        <f>ROUND(((E411+E412+E414+E413)/1000),5)</f>
        <v>3.4850400000000001</v>
      </c>
      <c r="F410" s="91">
        <f>ROUND(((F411+F412+F414+F413)/1000),5)</f>
        <v>3.4194100000000001</v>
      </c>
      <c r="G410" s="91">
        <f t="shared" ref="G410:AA410" si="237">ROUND(((G411+G412+G414+G413)/1000),5)</f>
        <v>3.4176899999999999</v>
      </c>
      <c r="H410" s="91">
        <f t="shared" si="237"/>
        <v>3.4476599999999999</v>
      </c>
      <c r="I410" s="91">
        <f t="shared" si="237"/>
        <v>3.58161</v>
      </c>
      <c r="J410" s="91">
        <f t="shared" si="237"/>
        <v>3.8092800000000002</v>
      </c>
      <c r="K410" s="91">
        <f t="shared" si="237"/>
        <v>4.0943699999999996</v>
      </c>
      <c r="L410" s="91">
        <f t="shared" si="237"/>
        <v>4.3061499999999997</v>
      </c>
      <c r="M410" s="91">
        <f t="shared" si="237"/>
        <v>4.3474000000000004</v>
      </c>
      <c r="N410" s="91">
        <f t="shared" si="237"/>
        <v>4.3380000000000001</v>
      </c>
      <c r="O410" s="91">
        <f t="shared" si="237"/>
        <v>4.4106199999999998</v>
      </c>
      <c r="P410" s="91">
        <f t="shared" si="237"/>
        <v>4.3962399999999997</v>
      </c>
      <c r="Q410" s="91">
        <f t="shared" si="237"/>
        <v>4.4134700000000002</v>
      </c>
      <c r="R410" s="91">
        <f t="shared" si="237"/>
        <v>4.4056699999999998</v>
      </c>
      <c r="S410" s="91">
        <f t="shared" si="237"/>
        <v>4.3935199999999996</v>
      </c>
      <c r="T410" s="91">
        <f t="shared" si="237"/>
        <v>4.5712400000000004</v>
      </c>
      <c r="U410" s="91">
        <f t="shared" si="237"/>
        <v>4.5961499999999997</v>
      </c>
      <c r="V410" s="91">
        <f t="shared" si="237"/>
        <v>4.5136799999999999</v>
      </c>
      <c r="W410" s="91">
        <f t="shared" si="237"/>
        <v>4.3460299999999998</v>
      </c>
      <c r="X410" s="91">
        <f t="shared" si="237"/>
        <v>4.2472500000000002</v>
      </c>
      <c r="Y410" s="91">
        <f t="shared" si="237"/>
        <v>4.0993300000000001</v>
      </c>
      <c r="Z410" s="91">
        <f t="shared" si="237"/>
        <v>3.8353199999999998</v>
      </c>
      <c r="AA410" s="91">
        <f t="shared" si="237"/>
        <v>3.6052399999999998</v>
      </c>
    </row>
    <row r="411" spans="1:27" ht="12.75" customHeight="1" outlineLevel="1" x14ac:dyDescent="0.2">
      <c r="A411" s="99" t="s">
        <v>636</v>
      </c>
      <c r="B411" s="63" t="s">
        <v>238</v>
      </c>
      <c r="C411" s="43" t="s">
        <v>79</v>
      </c>
      <c r="D411" s="44">
        <v>1241.8599999999999</v>
      </c>
      <c r="E411" s="44">
        <v>1148.57</v>
      </c>
      <c r="F411" s="44">
        <v>1082.94</v>
      </c>
      <c r="G411" s="44">
        <v>1081.22</v>
      </c>
      <c r="H411" s="44">
        <v>1111.19</v>
      </c>
      <c r="I411" s="44">
        <v>1245.1400000000001</v>
      </c>
      <c r="J411" s="44">
        <v>1472.81</v>
      </c>
      <c r="K411" s="44">
        <v>1757.9</v>
      </c>
      <c r="L411" s="44">
        <v>1969.68</v>
      </c>
      <c r="M411" s="44">
        <v>2010.93</v>
      </c>
      <c r="N411" s="44">
        <v>2001.53</v>
      </c>
      <c r="O411" s="44">
        <v>2074.15</v>
      </c>
      <c r="P411" s="44">
        <v>2059.77</v>
      </c>
      <c r="Q411" s="44">
        <v>2077</v>
      </c>
      <c r="R411" s="44">
        <v>2069.1999999999998</v>
      </c>
      <c r="S411" s="44">
        <v>2057.0500000000002</v>
      </c>
      <c r="T411" s="44">
        <v>2234.77</v>
      </c>
      <c r="U411" s="44">
        <v>2259.6799999999998</v>
      </c>
      <c r="V411" s="44">
        <v>2177.21</v>
      </c>
      <c r="W411" s="44">
        <v>2009.56</v>
      </c>
      <c r="X411" s="44">
        <v>1910.78</v>
      </c>
      <c r="Y411" s="44">
        <v>1762.86</v>
      </c>
      <c r="Z411" s="44">
        <v>1498.85</v>
      </c>
      <c r="AA411" s="44">
        <v>1268.77</v>
      </c>
    </row>
    <row r="412" spans="1:27" ht="12.75" customHeight="1" outlineLevel="1" x14ac:dyDescent="0.2">
      <c r="A412" s="99" t="s">
        <v>637</v>
      </c>
      <c r="B412" s="63" t="s">
        <v>90</v>
      </c>
      <c r="C412" s="43" t="s">
        <v>79</v>
      </c>
      <c r="D412" s="44">
        <f>$D$327</f>
        <v>2222.89</v>
      </c>
      <c r="E412" s="44">
        <f t="shared" ref="E412:AA412" si="238">$D$327</f>
        <v>2222.89</v>
      </c>
      <c r="F412" s="44">
        <f t="shared" si="238"/>
        <v>2222.89</v>
      </c>
      <c r="G412" s="44">
        <f t="shared" si="238"/>
        <v>2222.89</v>
      </c>
      <c r="H412" s="44">
        <f t="shared" si="238"/>
        <v>2222.89</v>
      </c>
      <c r="I412" s="44">
        <f t="shared" si="238"/>
        <v>2222.89</v>
      </c>
      <c r="J412" s="44">
        <f t="shared" si="238"/>
        <v>2222.89</v>
      </c>
      <c r="K412" s="44">
        <f t="shared" si="238"/>
        <v>2222.89</v>
      </c>
      <c r="L412" s="44">
        <f t="shared" si="238"/>
        <v>2222.89</v>
      </c>
      <c r="M412" s="44">
        <f t="shared" si="238"/>
        <v>2222.89</v>
      </c>
      <c r="N412" s="44">
        <f t="shared" si="238"/>
        <v>2222.89</v>
      </c>
      <c r="O412" s="44">
        <f t="shared" si="238"/>
        <v>2222.89</v>
      </c>
      <c r="P412" s="44">
        <f t="shared" si="238"/>
        <v>2222.89</v>
      </c>
      <c r="Q412" s="44">
        <f t="shared" si="238"/>
        <v>2222.89</v>
      </c>
      <c r="R412" s="44">
        <f t="shared" si="238"/>
        <v>2222.89</v>
      </c>
      <c r="S412" s="44">
        <f t="shared" si="238"/>
        <v>2222.89</v>
      </c>
      <c r="T412" s="44">
        <f t="shared" si="238"/>
        <v>2222.89</v>
      </c>
      <c r="U412" s="44">
        <f t="shared" si="238"/>
        <v>2222.89</v>
      </c>
      <c r="V412" s="44">
        <f t="shared" si="238"/>
        <v>2222.89</v>
      </c>
      <c r="W412" s="44">
        <f t="shared" si="238"/>
        <v>2222.89</v>
      </c>
      <c r="X412" s="44">
        <f t="shared" si="238"/>
        <v>2222.89</v>
      </c>
      <c r="Y412" s="44">
        <f t="shared" si="238"/>
        <v>2222.89</v>
      </c>
      <c r="Z412" s="44">
        <f t="shared" si="238"/>
        <v>2222.89</v>
      </c>
      <c r="AA412" s="44">
        <f t="shared" si="238"/>
        <v>2222.89</v>
      </c>
    </row>
    <row r="413" spans="1:27" ht="12.75" customHeight="1" outlineLevel="1" x14ac:dyDescent="0.2">
      <c r="A413" s="99" t="s">
        <v>638</v>
      </c>
      <c r="B413" s="63" t="s">
        <v>83</v>
      </c>
      <c r="C413" s="43" t="s">
        <v>79</v>
      </c>
      <c r="D413" s="44">
        <v>3.35</v>
      </c>
      <c r="E413" s="44">
        <v>3.35</v>
      </c>
      <c r="F413" s="44">
        <v>3.35</v>
      </c>
      <c r="G413" s="44">
        <v>3.35</v>
      </c>
      <c r="H413" s="44">
        <v>3.35</v>
      </c>
      <c r="I413" s="44">
        <v>3.35</v>
      </c>
      <c r="J413" s="44">
        <v>3.35</v>
      </c>
      <c r="K413" s="44">
        <v>3.35</v>
      </c>
      <c r="L413" s="44">
        <v>3.35</v>
      </c>
      <c r="M413" s="44">
        <v>3.35</v>
      </c>
      <c r="N413" s="44">
        <v>3.35</v>
      </c>
      <c r="O413" s="44">
        <v>3.35</v>
      </c>
      <c r="P413" s="44">
        <v>3.35</v>
      </c>
      <c r="Q413" s="44">
        <v>3.35</v>
      </c>
      <c r="R413" s="44">
        <v>3.35</v>
      </c>
      <c r="S413" s="44">
        <v>3.35</v>
      </c>
      <c r="T413" s="44">
        <v>3.35</v>
      </c>
      <c r="U413" s="44">
        <v>3.35</v>
      </c>
      <c r="V413" s="44">
        <v>3.35</v>
      </c>
      <c r="W413" s="44">
        <v>3.35</v>
      </c>
      <c r="X413" s="44">
        <v>3.35</v>
      </c>
      <c r="Y413" s="44">
        <v>3.35</v>
      </c>
      <c r="Z413" s="44">
        <v>3.35</v>
      </c>
      <c r="AA413" s="44">
        <v>3.35</v>
      </c>
    </row>
    <row r="414" spans="1:27" ht="12.75" customHeight="1" outlineLevel="1" x14ac:dyDescent="0.2">
      <c r="A414" s="99" t="s">
        <v>639</v>
      </c>
      <c r="B414" s="63" t="s">
        <v>81</v>
      </c>
      <c r="C414" s="43" t="s">
        <v>79</v>
      </c>
      <c r="D414" s="44">
        <f>$D$11</f>
        <v>110.23</v>
      </c>
      <c r="E414" s="44">
        <f t="shared" ref="E414:AA414" si="239">$D$11</f>
        <v>110.23</v>
      </c>
      <c r="F414" s="44">
        <f t="shared" si="239"/>
        <v>110.23</v>
      </c>
      <c r="G414" s="44">
        <f t="shared" si="239"/>
        <v>110.23</v>
      </c>
      <c r="H414" s="44">
        <f t="shared" si="239"/>
        <v>110.23</v>
      </c>
      <c r="I414" s="44">
        <f t="shared" si="239"/>
        <v>110.23</v>
      </c>
      <c r="J414" s="44">
        <f t="shared" si="239"/>
        <v>110.23</v>
      </c>
      <c r="K414" s="44">
        <f t="shared" si="239"/>
        <v>110.23</v>
      </c>
      <c r="L414" s="44">
        <f t="shared" si="239"/>
        <v>110.23</v>
      </c>
      <c r="M414" s="44">
        <f t="shared" si="239"/>
        <v>110.23</v>
      </c>
      <c r="N414" s="44">
        <f t="shared" si="239"/>
        <v>110.23</v>
      </c>
      <c r="O414" s="44">
        <f t="shared" si="239"/>
        <v>110.23</v>
      </c>
      <c r="P414" s="44">
        <f t="shared" si="239"/>
        <v>110.23</v>
      </c>
      <c r="Q414" s="44">
        <f t="shared" si="239"/>
        <v>110.23</v>
      </c>
      <c r="R414" s="44">
        <f t="shared" si="239"/>
        <v>110.23</v>
      </c>
      <c r="S414" s="44">
        <f t="shared" si="239"/>
        <v>110.23</v>
      </c>
      <c r="T414" s="44">
        <f t="shared" si="239"/>
        <v>110.23</v>
      </c>
      <c r="U414" s="44">
        <f t="shared" si="239"/>
        <v>110.23</v>
      </c>
      <c r="V414" s="44">
        <f t="shared" si="239"/>
        <v>110.23</v>
      </c>
      <c r="W414" s="44">
        <f t="shared" si="239"/>
        <v>110.23</v>
      </c>
      <c r="X414" s="44">
        <f t="shared" si="239"/>
        <v>110.23</v>
      </c>
      <c r="Y414" s="44">
        <f t="shared" si="239"/>
        <v>110.23</v>
      </c>
      <c r="Z414" s="44">
        <f t="shared" si="239"/>
        <v>110.23</v>
      </c>
      <c r="AA414" s="44">
        <f t="shared" si="239"/>
        <v>110.23</v>
      </c>
    </row>
    <row r="415" spans="1:27" ht="12.75" customHeight="1" x14ac:dyDescent="0.2">
      <c r="A415" s="98" t="s">
        <v>640</v>
      </c>
      <c r="B415" s="28" t="str">
        <f>"19"&amp;"."&amp;$B$662&amp;"."&amp;$B$663</f>
        <v>19.12.2023</v>
      </c>
      <c r="C415" s="90" t="s">
        <v>76</v>
      </c>
      <c r="D415" s="91">
        <f>ROUND(((D416+D417+D419+D418)/1000),5)</f>
        <v>3.5529199999999999</v>
      </c>
      <c r="E415" s="91">
        <f>ROUND(((E416+E417+E419+E418)/1000),5)</f>
        <v>3.4756499999999999</v>
      </c>
      <c r="F415" s="91">
        <f>ROUND(((F416+F417+F419+F418)/1000),5)</f>
        <v>3.4483899999999998</v>
      </c>
      <c r="G415" s="91">
        <f t="shared" ref="G415:AA415" si="240">ROUND(((G416+G417+G419+G418)/1000),5)</f>
        <v>3.4481099999999998</v>
      </c>
      <c r="H415" s="91">
        <f t="shared" si="240"/>
        <v>3.4565100000000002</v>
      </c>
      <c r="I415" s="91">
        <f t="shared" si="240"/>
        <v>3.5996999999999999</v>
      </c>
      <c r="J415" s="91">
        <f t="shared" si="240"/>
        <v>3.8229600000000001</v>
      </c>
      <c r="K415" s="91">
        <f t="shared" si="240"/>
        <v>4.0375300000000003</v>
      </c>
      <c r="L415" s="91">
        <f t="shared" si="240"/>
        <v>4.2641799999999996</v>
      </c>
      <c r="M415" s="91">
        <f t="shared" si="240"/>
        <v>4.30938</v>
      </c>
      <c r="N415" s="91">
        <f t="shared" si="240"/>
        <v>4.3481100000000001</v>
      </c>
      <c r="O415" s="91">
        <f t="shared" si="240"/>
        <v>4.3735299999999997</v>
      </c>
      <c r="P415" s="91">
        <f t="shared" si="240"/>
        <v>4.3616700000000002</v>
      </c>
      <c r="Q415" s="91">
        <f t="shared" si="240"/>
        <v>4.37669</v>
      </c>
      <c r="R415" s="91">
        <f t="shared" si="240"/>
        <v>4.3759600000000001</v>
      </c>
      <c r="S415" s="91">
        <f t="shared" si="240"/>
        <v>4.3435100000000002</v>
      </c>
      <c r="T415" s="91">
        <f t="shared" si="240"/>
        <v>4.4551299999999996</v>
      </c>
      <c r="U415" s="91">
        <f t="shared" si="240"/>
        <v>4.3720499999999998</v>
      </c>
      <c r="V415" s="91">
        <f t="shared" si="240"/>
        <v>4.3430600000000004</v>
      </c>
      <c r="W415" s="91">
        <f t="shared" si="240"/>
        <v>4.3376599999999996</v>
      </c>
      <c r="X415" s="91">
        <f t="shared" si="240"/>
        <v>4.2343200000000003</v>
      </c>
      <c r="Y415" s="91">
        <f t="shared" si="240"/>
        <v>4.0662900000000004</v>
      </c>
      <c r="Z415" s="91">
        <f t="shared" si="240"/>
        <v>3.8306200000000001</v>
      </c>
      <c r="AA415" s="91">
        <f t="shared" si="240"/>
        <v>3.5939899999999998</v>
      </c>
    </row>
    <row r="416" spans="1:27" ht="12.75" customHeight="1" outlineLevel="1" x14ac:dyDescent="0.2">
      <c r="A416" s="99" t="s">
        <v>641</v>
      </c>
      <c r="B416" s="63" t="s">
        <v>238</v>
      </c>
      <c r="C416" s="43" t="s">
        <v>79</v>
      </c>
      <c r="D416" s="44">
        <v>1216.45</v>
      </c>
      <c r="E416" s="44">
        <v>1139.18</v>
      </c>
      <c r="F416" s="44">
        <v>1111.92</v>
      </c>
      <c r="G416" s="44">
        <v>1111.6400000000001</v>
      </c>
      <c r="H416" s="44">
        <v>1120.04</v>
      </c>
      <c r="I416" s="44">
        <v>1263.23</v>
      </c>
      <c r="J416" s="44">
        <v>1486.49</v>
      </c>
      <c r="K416" s="44">
        <v>1701.06</v>
      </c>
      <c r="L416" s="44">
        <v>1927.71</v>
      </c>
      <c r="M416" s="44">
        <v>1972.91</v>
      </c>
      <c r="N416" s="44">
        <v>2011.64</v>
      </c>
      <c r="O416" s="44">
        <v>2037.06</v>
      </c>
      <c r="P416" s="44">
        <v>2025.2</v>
      </c>
      <c r="Q416" s="44">
        <v>2040.22</v>
      </c>
      <c r="R416" s="44">
        <v>2039.49</v>
      </c>
      <c r="S416" s="44">
        <v>2007.04</v>
      </c>
      <c r="T416" s="44">
        <v>2118.66</v>
      </c>
      <c r="U416" s="44">
        <v>2035.58</v>
      </c>
      <c r="V416" s="44">
        <v>2006.59</v>
      </c>
      <c r="W416" s="44">
        <v>2001.19</v>
      </c>
      <c r="X416" s="44">
        <v>1897.85</v>
      </c>
      <c r="Y416" s="44">
        <v>1729.82</v>
      </c>
      <c r="Z416" s="44">
        <v>1494.15</v>
      </c>
      <c r="AA416" s="44">
        <v>1257.52</v>
      </c>
    </row>
    <row r="417" spans="1:27" ht="12.75" customHeight="1" outlineLevel="1" x14ac:dyDescent="0.2">
      <c r="A417" s="99" t="s">
        <v>642</v>
      </c>
      <c r="B417" s="63" t="s">
        <v>90</v>
      </c>
      <c r="C417" s="43" t="s">
        <v>79</v>
      </c>
      <c r="D417" s="44">
        <f>$D$327</f>
        <v>2222.89</v>
      </c>
      <c r="E417" s="44">
        <f t="shared" ref="E417:AA417" si="241">$D$327</f>
        <v>2222.89</v>
      </c>
      <c r="F417" s="44">
        <f t="shared" si="241"/>
        <v>2222.89</v>
      </c>
      <c r="G417" s="44">
        <f t="shared" si="241"/>
        <v>2222.89</v>
      </c>
      <c r="H417" s="44">
        <f t="shared" si="241"/>
        <v>2222.89</v>
      </c>
      <c r="I417" s="44">
        <f t="shared" si="241"/>
        <v>2222.89</v>
      </c>
      <c r="J417" s="44">
        <f t="shared" si="241"/>
        <v>2222.89</v>
      </c>
      <c r="K417" s="44">
        <f t="shared" si="241"/>
        <v>2222.89</v>
      </c>
      <c r="L417" s="44">
        <f t="shared" si="241"/>
        <v>2222.89</v>
      </c>
      <c r="M417" s="44">
        <f t="shared" si="241"/>
        <v>2222.89</v>
      </c>
      <c r="N417" s="44">
        <f t="shared" si="241"/>
        <v>2222.89</v>
      </c>
      <c r="O417" s="44">
        <f t="shared" si="241"/>
        <v>2222.89</v>
      </c>
      <c r="P417" s="44">
        <f t="shared" si="241"/>
        <v>2222.89</v>
      </c>
      <c r="Q417" s="44">
        <f t="shared" si="241"/>
        <v>2222.89</v>
      </c>
      <c r="R417" s="44">
        <f t="shared" si="241"/>
        <v>2222.89</v>
      </c>
      <c r="S417" s="44">
        <f t="shared" si="241"/>
        <v>2222.89</v>
      </c>
      <c r="T417" s="44">
        <f t="shared" si="241"/>
        <v>2222.89</v>
      </c>
      <c r="U417" s="44">
        <f t="shared" si="241"/>
        <v>2222.89</v>
      </c>
      <c r="V417" s="44">
        <f t="shared" si="241"/>
        <v>2222.89</v>
      </c>
      <c r="W417" s="44">
        <f t="shared" si="241"/>
        <v>2222.89</v>
      </c>
      <c r="X417" s="44">
        <f t="shared" si="241"/>
        <v>2222.89</v>
      </c>
      <c r="Y417" s="44">
        <f t="shared" si="241"/>
        <v>2222.89</v>
      </c>
      <c r="Z417" s="44">
        <f t="shared" si="241"/>
        <v>2222.89</v>
      </c>
      <c r="AA417" s="44">
        <f t="shared" si="241"/>
        <v>2222.89</v>
      </c>
    </row>
    <row r="418" spans="1:27" ht="12.75" customHeight="1" outlineLevel="1" x14ac:dyDescent="0.2">
      <c r="A418" s="99" t="s">
        <v>643</v>
      </c>
      <c r="B418" s="63" t="s">
        <v>83</v>
      </c>
      <c r="C418" s="43" t="s">
        <v>79</v>
      </c>
      <c r="D418" s="111">
        <v>3.35</v>
      </c>
      <c r="E418" s="111">
        <v>3.35</v>
      </c>
      <c r="F418" s="111">
        <v>3.35</v>
      </c>
      <c r="G418" s="111">
        <v>3.35</v>
      </c>
      <c r="H418" s="111">
        <v>3.35</v>
      </c>
      <c r="I418" s="111">
        <v>3.35</v>
      </c>
      <c r="J418" s="111">
        <v>3.35</v>
      </c>
      <c r="K418" s="111">
        <v>3.35</v>
      </c>
      <c r="L418" s="111">
        <v>3.35</v>
      </c>
      <c r="M418" s="111">
        <v>3.35</v>
      </c>
      <c r="N418" s="111">
        <v>3.35</v>
      </c>
      <c r="O418" s="111">
        <v>3.35</v>
      </c>
      <c r="P418" s="111">
        <v>3.35</v>
      </c>
      <c r="Q418" s="111">
        <v>3.35</v>
      </c>
      <c r="R418" s="111">
        <v>3.35</v>
      </c>
      <c r="S418" s="111">
        <v>3.35</v>
      </c>
      <c r="T418" s="111">
        <v>3.35</v>
      </c>
      <c r="U418" s="111">
        <v>3.35</v>
      </c>
      <c r="V418" s="111">
        <v>3.35</v>
      </c>
      <c r="W418" s="111">
        <v>3.35</v>
      </c>
      <c r="X418" s="111">
        <v>3.35</v>
      </c>
      <c r="Y418" s="111">
        <v>3.35</v>
      </c>
      <c r="Z418" s="111">
        <v>3.35</v>
      </c>
      <c r="AA418" s="111">
        <v>3.35</v>
      </c>
    </row>
    <row r="419" spans="1:27" ht="12.75" customHeight="1" outlineLevel="1" x14ac:dyDescent="0.2">
      <c r="A419" s="99" t="s">
        <v>644</v>
      </c>
      <c r="B419" s="63" t="s">
        <v>81</v>
      </c>
      <c r="C419" s="43" t="s">
        <v>79</v>
      </c>
      <c r="D419" s="44">
        <f>$D$11</f>
        <v>110.23</v>
      </c>
      <c r="E419" s="44">
        <f t="shared" ref="E419:AA419" si="242">$D$11</f>
        <v>110.23</v>
      </c>
      <c r="F419" s="44">
        <f t="shared" si="242"/>
        <v>110.23</v>
      </c>
      <c r="G419" s="44">
        <f t="shared" si="242"/>
        <v>110.23</v>
      </c>
      <c r="H419" s="44">
        <f t="shared" si="242"/>
        <v>110.23</v>
      </c>
      <c r="I419" s="44">
        <f t="shared" si="242"/>
        <v>110.23</v>
      </c>
      <c r="J419" s="44">
        <f t="shared" si="242"/>
        <v>110.23</v>
      </c>
      <c r="K419" s="44">
        <f t="shared" si="242"/>
        <v>110.23</v>
      </c>
      <c r="L419" s="44">
        <f t="shared" si="242"/>
        <v>110.23</v>
      </c>
      <c r="M419" s="44">
        <f t="shared" si="242"/>
        <v>110.23</v>
      </c>
      <c r="N419" s="44">
        <f t="shared" si="242"/>
        <v>110.23</v>
      </c>
      <c r="O419" s="44">
        <f t="shared" si="242"/>
        <v>110.23</v>
      </c>
      <c r="P419" s="44">
        <f t="shared" si="242"/>
        <v>110.23</v>
      </c>
      <c r="Q419" s="44">
        <f t="shared" si="242"/>
        <v>110.23</v>
      </c>
      <c r="R419" s="44">
        <f t="shared" si="242"/>
        <v>110.23</v>
      </c>
      <c r="S419" s="44">
        <f t="shared" si="242"/>
        <v>110.23</v>
      </c>
      <c r="T419" s="44">
        <f t="shared" si="242"/>
        <v>110.23</v>
      </c>
      <c r="U419" s="44">
        <f t="shared" si="242"/>
        <v>110.23</v>
      </c>
      <c r="V419" s="44">
        <f t="shared" si="242"/>
        <v>110.23</v>
      </c>
      <c r="W419" s="44">
        <f t="shared" si="242"/>
        <v>110.23</v>
      </c>
      <c r="X419" s="44">
        <f t="shared" si="242"/>
        <v>110.23</v>
      </c>
      <c r="Y419" s="44">
        <f t="shared" si="242"/>
        <v>110.23</v>
      </c>
      <c r="Z419" s="44">
        <f t="shared" si="242"/>
        <v>110.23</v>
      </c>
      <c r="AA419" s="44">
        <f t="shared" si="242"/>
        <v>110.23</v>
      </c>
    </row>
    <row r="420" spans="1:27" ht="12.75" customHeight="1" x14ac:dyDescent="0.2">
      <c r="A420" s="98" t="s">
        <v>645</v>
      </c>
      <c r="B420" s="28" t="str">
        <f>"20"&amp;"."&amp;$B$662&amp;"."&amp;$B$663</f>
        <v>20.12.2023</v>
      </c>
      <c r="C420" s="90" t="s">
        <v>76</v>
      </c>
      <c r="D420" s="91">
        <f>ROUND(((D421+D422+D424+D423)/1000),5)</f>
        <v>3.6039599999999998</v>
      </c>
      <c r="E420" s="91">
        <f>ROUND(((E421+E422+E424+E423)/1000),5)</f>
        <v>3.5558000000000001</v>
      </c>
      <c r="F420" s="91">
        <f>ROUND(((F421+F422+F424+F423)/1000),5)</f>
        <v>3.4974400000000001</v>
      </c>
      <c r="G420" s="91">
        <f t="shared" ref="G420:AA420" si="243">ROUND(((G421+G422+G424+G423)/1000),5)</f>
        <v>3.49152</v>
      </c>
      <c r="H420" s="91">
        <f t="shared" si="243"/>
        <v>3.5682399999999999</v>
      </c>
      <c r="I420" s="91">
        <f t="shared" si="243"/>
        <v>3.6155499999999998</v>
      </c>
      <c r="J420" s="91">
        <f t="shared" si="243"/>
        <v>3.8333699999999999</v>
      </c>
      <c r="K420" s="91">
        <f t="shared" si="243"/>
        <v>4.02501</v>
      </c>
      <c r="L420" s="91">
        <f t="shared" si="243"/>
        <v>4.2959300000000002</v>
      </c>
      <c r="M420" s="91">
        <f t="shared" si="243"/>
        <v>4.3185399999999996</v>
      </c>
      <c r="N420" s="91">
        <f t="shared" si="243"/>
        <v>4.3201200000000002</v>
      </c>
      <c r="O420" s="91">
        <f t="shared" si="243"/>
        <v>4.4194699999999996</v>
      </c>
      <c r="P420" s="91">
        <f t="shared" si="243"/>
        <v>4.3634899999999996</v>
      </c>
      <c r="Q420" s="91">
        <f t="shared" si="243"/>
        <v>4.3829900000000004</v>
      </c>
      <c r="R420" s="91">
        <f t="shared" si="243"/>
        <v>4.3630399999999998</v>
      </c>
      <c r="S420" s="91">
        <f t="shared" si="243"/>
        <v>4.3138100000000001</v>
      </c>
      <c r="T420" s="91">
        <f t="shared" si="243"/>
        <v>4.2579599999999997</v>
      </c>
      <c r="U420" s="91">
        <f t="shared" si="243"/>
        <v>4.2613300000000001</v>
      </c>
      <c r="V420" s="91">
        <f t="shared" si="243"/>
        <v>4.3115600000000001</v>
      </c>
      <c r="W420" s="91">
        <f t="shared" si="243"/>
        <v>4.3121600000000004</v>
      </c>
      <c r="X420" s="91">
        <f t="shared" si="243"/>
        <v>4.1332899999999997</v>
      </c>
      <c r="Y420" s="91">
        <f t="shared" si="243"/>
        <v>3.99173</v>
      </c>
      <c r="Z420" s="91">
        <f t="shared" si="243"/>
        <v>3.8379799999999999</v>
      </c>
      <c r="AA420" s="91">
        <f t="shared" si="243"/>
        <v>3.6030799999999998</v>
      </c>
    </row>
    <row r="421" spans="1:27" ht="12.75" customHeight="1" outlineLevel="1" x14ac:dyDescent="0.2">
      <c r="A421" s="99" t="s">
        <v>646</v>
      </c>
      <c r="B421" s="63" t="s">
        <v>238</v>
      </c>
      <c r="C421" s="43" t="s">
        <v>79</v>
      </c>
      <c r="D421" s="44">
        <v>1267.49</v>
      </c>
      <c r="E421" s="44">
        <v>1219.33</v>
      </c>
      <c r="F421" s="44">
        <v>1160.97</v>
      </c>
      <c r="G421" s="44">
        <v>1155.05</v>
      </c>
      <c r="H421" s="44">
        <v>1231.77</v>
      </c>
      <c r="I421" s="44">
        <v>1279.08</v>
      </c>
      <c r="J421" s="44">
        <v>1496.9</v>
      </c>
      <c r="K421" s="44">
        <v>1688.54</v>
      </c>
      <c r="L421" s="44">
        <v>1959.46</v>
      </c>
      <c r="M421" s="44">
        <v>1982.07</v>
      </c>
      <c r="N421" s="44">
        <v>1983.65</v>
      </c>
      <c r="O421" s="44">
        <v>2083</v>
      </c>
      <c r="P421" s="44">
        <v>2027.02</v>
      </c>
      <c r="Q421" s="44">
        <v>2046.52</v>
      </c>
      <c r="R421" s="44">
        <v>2026.57</v>
      </c>
      <c r="S421" s="44">
        <v>1977.34</v>
      </c>
      <c r="T421" s="44">
        <v>1921.49</v>
      </c>
      <c r="U421" s="44">
        <v>1924.86</v>
      </c>
      <c r="V421" s="44">
        <v>1975.09</v>
      </c>
      <c r="W421" s="44">
        <v>1975.69</v>
      </c>
      <c r="X421" s="44">
        <v>1796.82</v>
      </c>
      <c r="Y421" s="44">
        <v>1655.26</v>
      </c>
      <c r="Z421" s="44">
        <v>1501.51</v>
      </c>
      <c r="AA421" s="44">
        <v>1266.6099999999999</v>
      </c>
    </row>
    <row r="422" spans="1:27" ht="12.75" customHeight="1" outlineLevel="1" x14ac:dyDescent="0.2">
      <c r="A422" s="99" t="s">
        <v>647</v>
      </c>
      <c r="B422" s="63" t="s">
        <v>90</v>
      </c>
      <c r="C422" s="43" t="s">
        <v>79</v>
      </c>
      <c r="D422" s="44">
        <f>$D$327</f>
        <v>2222.89</v>
      </c>
      <c r="E422" s="44">
        <f t="shared" ref="E422:AA422" si="244">$D$327</f>
        <v>2222.89</v>
      </c>
      <c r="F422" s="44">
        <f t="shared" si="244"/>
        <v>2222.89</v>
      </c>
      <c r="G422" s="44">
        <f t="shared" si="244"/>
        <v>2222.89</v>
      </c>
      <c r="H422" s="44">
        <f t="shared" si="244"/>
        <v>2222.89</v>
      </c>
      <c r="I422" s="44">
        <f t="shared" si="244"/>
        <v>2222.89</v>
      </c>
      <c r="J422" s="44">
        <f t="shared" si="244"/>
        <v>2222.89</v>
      </c>
      <c r="K422" s="44">
        <f t="shared" si="244"/>
        <v>2222.89</v>
      </c>
      <c r="L422" s="44">
        <f t="shared" si="244"/>
        <v>2222.89</v>
      </c>
      <c r="M422" s="44">
        <f t="shared" si="244"/>
        <v>2222.89</v>
      </c>
      <c r="N422" s="44">
        <f t="shared" si="244"/>
        <v>2222.89</v>
      </c>
      <c r="O422" s="44">
        <f t="shared" si="244"/>
        <v>2222.89</v>
      </c>
      <c r="P422" s="44">
        <f t="shared" si="244"/>
        <v>2222.89</v>
      </c>
      <c r="Q422" s="44">
        <f t="shared" si="244"/>
        <v>2222.89</v>
      </c>
      <c r="R422" s="44">
        <f t="shared" si="244"/>
        <v>2222.89</v>
      </c>
      <c r="S422" s="44">
        <f t="shared" si="244"/>
        <v>2222.89</v>
      </c>
      <c r="T422" s="44">
        <f t="shared" si="244"/>
        <v>2222.89</v>
      </c>
      <c r="U422" s="44">
        <f t="shared" si="244"/>
        <v>2222.89</v>
      </c>
      <c r="V422" s="44">
        <f t="shared" si="244"/>
        <v>2222.89</v>
      </c>
      <c r="W422" s="44">
        <f t="shared" si="244"/>
        <v>2222.89</v>
      </c>
      <c r="X422" s="44">
        <f t="shared" si="244"/>
        <v>2222.89</v>
      </c>
      <c r="Y422" s="44">
        <f t="shared" si="244"/>
        <v>2222.89</v>
      </c>
      <c r="Z422" s="44">
        <f t="shared" si="244"/>
        <v>2222.89</v>
      </c>
      <c r="AA422" s="44">
        <f t="shared" si="244"/>
        <v>2222.89</v>
      </c>
    </row>
    <row r="423" spans="1:27" ht="12.75" customHeight="1" outlineLevel="1" x14ac:dyDescent="0.2">
      <c r="A423" s="99" t="s">
        <v>648</v>
      </c>
      <c r="B423" s="63" t="s">
        <v>83</v>
      </c>
      <c r="C423" s="43" t="s">
        <v>79</v>
      </c>
      <c r="D423" s="44">
        <v>3.35</v>
      </c>
      <c r="E423" s="44">
        <v>3.35</v>
      </c>
      <c r="F423" s="44">
        <v>3.35</v>
      </c>
      <c r="G423" s="44">
        <v>3.35</v>
      </c>
      <c r="H423" s="44">
        <v>3.35</v>
      </c>
      <c r="I423" s="44">
        <v>3.35</v>
      </c>
      <c r="J423" s="44">
        <v>3.35</v>
      </c>
      <c r="K423" s="44">
        <v>3.35</v>
      </c>
      <c r="L423" s="44">
        <v>3.35</v>
      </c>
      <c r="M423" s="44">
        <v>3.35</v>
      </c>
      <c r="N423" s="44">
        <v>3.35</v>
      </c>
      <c r="O423" s="44">
        <v>3.35</v>
      </c>
      <c r="P423" s="44">
        <v>3.35</v>
      </c>
      <c r="Q423" s="44">
        <v>3.35</v>
      </c>
      <c r="R423" s="44">
        <v>3.35</v>
      </c>
      <c r="S423" s="44">
        <v>3.35</v>
      </c>
      <c r="T423" s="44">
        <v>3.35</v>
      </c>
      <c r="U423" s="44">
        <v>3.35</v>
      </c>
      <c r="V423" s="44">
        <v>3.35</v>
      </c>
      <c r="W423" s="44">
        <v>3.35</v>
      </c>
      <c r="X423" s="44">
        <v>3.35</v>
      </c>
      <c r="Y423" s="44">
        <v>3.35</v>
      </c>
      <c r="Z423" s="44">
        <v>3.35</v>
      </c>
      <c r="AA423" s="44">
        <v>3.35</v>
      </c>
    </row>
    <row r="424" spans="1:27" ht="12.75" customHeight="1" outlineLevel="1" x14ac:dyDescent="0.2">
      <c r="A424" s="99" t="s">
        <v>649</v>
      </c>
      <c r="B424" s="63" t="s">
        <v>81</v>
      </c>
      <c r="C424" s="43" t="s">
        <v>79</v>
      </c>
      <c r="D424" s="44">
        <f>$D$11</f>
        <v>110.23</v>
      </c>
      <c r="E424" s="44">
        <f t="shared" ref="E424:AA424" si="245">$D$11</f>
        <v>110.23</v>
      </c>
      <c r="F424" s="44">
        <f t="shared" si="245"/>
        <v>110.23</v>
      </c>
      <c r="G424" s="44">
        <f t="shared" si="245"/>
        <v>110.23</v>
      </c>
      <c r="H424" s="44">
        <f t="shared" si="245"/>
        <v>110.23</v>
      </c>
      <c r="I424" s="44">
        <f t="shared" si="245"/>
        <v>110.23</v>
      </c>
      <c r="J424" s="44">
        <f t="shared" si="245"/>
        <v>110.23</v>
      </c>
      <c r="K424" s="44">
        <f t="shared" si="245"/>
        <v>110.23</v>
      </c>
      <c r="L424" s="44">
        <f t="shared" si="245"/>
        <v>110.23</v>
      </c>
      <c r="M424" s="44">
        <f t="shared" si="245"/>
        <v>110.23</v>
      </c>
      <c r="N424" s="44">
        <f t="shared" si="245"/>
        <v>110.23</v>
      </c>
      <c r="O424" s="44">
        <f t="shared" si="245"/>
        <v>110.23</v>
      </c>
      <c r="P424" s="44">
        <f t="shared" si="245"/>
        <v>110.23</v>
      </c>
      <c r="Q424" s="44">
        <f t="shared" si="245"/>
        <v>110.23</v>
      </c>
      <c r="R424" s="44">
        <f t="shared" si="245"/>
        <v>110.23</v>
      </c>
      <c r="S424" s="44">
        <f t="shared" si="245"/>
        <v>110.23</v>
      </c>
      <c r="T424" s="44">
        <f t="shared" si="245"/>
        <v>110.23</v>
      </c>
      <c r="U424" s="44">
        <f t="shared" si="245"/>
        <v>110.23</v>
      </c>
      <c r="V424" s="44">
        <f t="shared" si="245"/>
        <v>110.23</v>
      </c>
      <c r="W424" s="44">
        <f t="shared" si="245"/>
        <v>110.23</v>
      </c>
      <c r="X424" s="44">
        <f t="shared" si="245"/>
        <v>110.23</v>
      </c>
      <c r="Y424" s="44">
        <f t="shared" si="245"/>
        <v>110.23</v>
      </c>
      <c r="Z424" s="44">
        <f t="shared" si="245"/>
        <v>110.23</v>
      </c>
      <c r="AA424" s="44">
        <f t="shared" si="245"/>
        <v>110.23</v>
      </c>
    </row>
    <row r="425" spans="1:27" ht="12.75" customHeight="1" x14ac:dyDescent="0.2">
      <c r="A425" s="98" t="s">
        <v>650</v>
      </c>
      <c r="B425" s="28" t="str">
        <f>"21"&amp;"."&amp;$B$662&amp;"."&amp;$B$663</f>
        <v>21.12.2023</v>
      </c>
      <c r="C425" s="90" t="s">
        <v>76</v>
      </c>
      <c r="D425" s="91">
        <f>ROUND(((D426+D427+D429+D428)/1000),5)</f>
        <v>3.6028199999999999</v>
      </c>
      <c r="E425" s="91">
        <f>ROUND(((E426+E427+E429+E428)/1000),5)</f>
        <v>3.5542400000000001</v>
      </c>
      <c r="F425" s="91">
        <f>ROUND(((F426+F427+F429+F428)/1000),5)</f>
        <v>3.53864</v>
      </c>
      <c r="G425" s="91">
        <f t="shared" ref="G425:AA425" si="246">ROUND(((G426+G427+G429+G428)/1000),5)</f>
        <v>3.5472199999999998</v>
      </c>
      <c r="H425" s="91">
        <f t="shared" si="246"/>
        <v>3.59206</v>
      </c>
      <c r="I425" s="91">
        <f t="shared" si="246"/>
        <v>3.68222</v>
      </c>
      <c r="J425" s="91">
        <f t="shared" si="246"/>
        <v>3.8298700000000001</v>
      </c>
      <c r="K425" s="91">
        <f t="shared" si="246"/>
        <v>4.1418299999999997</v>
      </c>
      <c r="L425" s="91">
        <f t="shared" si="246"/>
        <v>4.3001100000000001</v>
      </c>
      <c r="M425" s="91">
        <f t="shared" si="246"/>
        <v>4.2956200000000004</v>
      </c>
      <c r="N425" s="91">
        <f t="shared" si="246"/>
        <v>4.3182799999999997</v>
      </c>
      <c r="O425" s="91">
        <f t="shared" si="246"/>
        <v>4.4049800000000001</v>
      </c>
      <c r="P425" s="91">
        <f t="shared" si="246"/>
        <v>4.3723599999999996</v>
      </c>
      <c r="Q425" s="91">
        <f t="shared" si="246"/>
        <v>4.40686</v>
      </c>
      <c r="R425" s="91">
        <f t="shared" si="246"/>
        <v>4.3918200000000001</v>
      </c>
      <c r="S425" s="91">
        <f t="shared" si="246"/>
        <v>4.3471000000000002</v>
      </c>
      <c r="T425" s="91">
        <f t="shared" si="246"/>
        <v>4.3613999999999997</v>
      </c>
      <c r="U425" s="91">
        <f t="shared" si="246"/>
        <v>4.3499100000000004</v>
      </c>
      <c r="V425" s="91">
        <f t="shared" si="246"/>
        <v>4.3402900000000004</v>
      </c>
      <c r="W425" s="91">
        <f t="shared" si="246"/>
        <v>4.3450499999999996</v>
      </c>
      <c r="X425" s="91">
        <f t="shared" si="246"/>
        <v>4.2451800000000004</v>
      </c>
      <c r="Y425" s="91">
        <f t="shared" si="246"/>
        <v>4.0529900000000003</v>
      </c>
      <c r="Z425" s="91">
        <f t="shared" si="246"/>
        <v>3.8635700000000002</v>
      </c>
      <c r="AA425" s="91">
        <f t="shared" si="246"/>
        <v>3.6357200000000001</v>
      </c>
    </row>
    <row r="426" spans="1:27" ht="12.75" customHeight="1" outlineLevel="1" x14ac:dyDescent="0.2">
      <c r="A426" s="99" t="s">
        <v>651</v>
      </c>
      <c r="B426" s="63" t="s">
        <v>238</v>
      </c>
      <c r="C426" s="43" t="s">
        <v>79</v>
      </c>
      <c r="D426" s="44">
        <v>1266.3499999999999</v>
      </c>
      <c r="E426" s="44">
        <v>1217.77</v>
      </c>
      <c r="F426" s="44">
        <v>1202.17</v>
      </c>
      <c r="G426" s="44">
        <v>1210.75</v>
      </c>
      <c r="H426" s="44">
        <v>1255.5899999999999</v>
      </c>
      <c r="I426" s="44">
        <v>1345.75</v>
      </c>
      <c r="J426" s="44">
        <v>1493.4</v>
      </c>
      <c r="K426" s="44">
        <v>1805.36</v>
      </c>
      <c r="L426" s="44">
        <v>1963.64</v>
      </c>
      <c r="M426" s="44">
        <v>1959.15</v>
      </c>
      <c r="N426" s="44">
        <v>1981.81</v>
      </c>
      <c r="O426" s="44">
        <v>2068.5100000000002</v>
      </c>
      <c r="P426" s="44">
        <v>2035.89</v>
      </c>
      <c r="Q426" s="44">
        <v>2070.39</v>
      </c>
      <c r="R426" s="44">
        <v>2055.35</v>
      </c>
      <c r="S426" s="44">
        <v>2010.63</v>
      </c>
      <c r="T426" s="44">
        <v>2024.93</v>
      </c>
      <c r="U426" s="44">
        <v>2013.44</v>
      </c>
      <c r="V426" s="44">
        <v>2003.82</v>
      </c>
      <c r="W426" s="44">
        <v>2008.58</v>
      </c>
      <c r="X426" s="44">
        <v>1908.71</v>
      </c>
      <c r="Y426" s="44">
        <v>1716.52</v>
      </c>
      <c r="Z426" s="44">
        <v>1527.1</v>
      </c>
      <c r="AA426" s="44">
        <v>1299.25</v>
      </c>
    </row>
    <row r="427" spans="1:27" ht="12.75" customHeight="1" outlineLevel="1" x14ac:dyDescent="0.2">
      <c r="A427" s="99" t="s">
        <v>652</v>
      </c>
      <c r="B427" s="63" t="s">
        <v>90</v>
      </c>
      <c r="C427" s="43" t="s">
        <v>79</v>
      </c>
      <c r="D427" s="44">
        <f>$D$327</f>
        <v>2222.89</v>
      </c>
      <c r="E427" s="44">
        <f t="shared" ref="E427:AA427" si="247">$D$327</f>
        <v>2222.89</v>
      </c>
      <c r="F427" s="44">
        <f t="shared" si="247"/>
        <v>2222.89</v>
      </c>
      <c r="G427" s="44">
        <f t="shared" si="247"/>
        <v>2222.89</v>
      </c>
      <c r="H427" s="44">
        <f t="shared" si="247"/>
        <v>2222.89</v>
      </c>
      <c r="I427" s="44">
        <f t="shared" si="247"/>
        <v>2222.89</v>
      </c>
      <c r="J427" s="44">
        <f t="shared" si="247"/>
        <v>2222.89</v>
      </c>
      <c r="K427" s="44">
        <f t="shared" si="247"/>
        <v>2222.89</v>
      </c>
      <c r="L427" s="44">
        <f t="shared" si="247"/>
        <v>2222.89</v>
      </c>
      <c r="M427" s="44">
        <f t="shared" si="247"/>
        <v>2222.89</v>
      </c>
      <c r="N427" s="44">
        <f t="shared" si="247"/>
        <v>2222.89</v>
      </c>
      <c r="O427" s="44">
        <f t="shared" si="247"/>
        <v>2222.89</v>
      </c>
      <c r="P427" s="44">
        <f t="shared" si="247"/>
        <v>2222.89</v>
      </c>
      <c r="Q427" s="44">
        <f t="shared" si="247"/>
        <v>2222.89</v>
      </c>
      <c r="R427" s="44">
        <f t="shared" si="247"/>
        <v>2222.89</v>
      </c>
      <c r="S427" s="44">
        <f t="shared" si="247"/>
        <v>2222.89</v>
      </c>
      <c r="T427" s="44">
        <f t="shared" si="247"/>
        <v>2222.89</v>
      </c>
      <c r="U427" s="44">
        <f t="shared" si="247"/>
        <v>2222.89</v>
      </c>
      <c r="V427" s="44">
        <f t="shared" si="247"/>
        <v>2222.89</v>
      </c>
      <c r="W427" s="44">
        <f t="shared" si="247"/>
        <v>2222.89</v>
      </c>
      <c r="X427" s="44">
        <f t="shared" si="247"/>
        <v>2222.89</v>
      </c>
      <c r="Y427" s="44">
        <f t="shared" si="247"/>
        <v>2222.89</v>
      </c>
      <c r="Z427" s="44">
        <f t="shared" si="247"/>
        <v>2222.89</v>
      </c>
      <c r="AA427" s="44">
        <f t="shared" si="247"/>
        <v>2222.89</v>
      </c>
    </row>
    <row r="428" spans="1:27" ht="12.75" customHeight="1" outlineLevel="1" x14ac:dyDescent="0.2">
      <c r="A428" s="99" t="s">
        <v>653</v>
      </c>
      <c r="B428" s="63" t="s">
        <v>83</v>
      </c>
      <c r="C428" s="43" t="s">
        <v>79</v>
      </c>
      <c r="D428" s="44">
        <v>3.35</v>
      </c>
      <c r="E428" s="44">
        <v>3.35</v>
      </c>
      <c r="F428" s="44">
        <v>3.35</v>
      </c>
      <c r="G428" s="44">
        <v>3.35</v>
      </c>
      <c r="H428" s="44">
        <v>3.35</v>
      </c>
      <c r="I428" s="44">
        <v>3.35</v>
      </c>
      <c r="J428" s="44">
        <v>3.35</v>
      </c>
      <c r="K428" s="44">
        <v>3.35</v>
      </c>
      <c r="L428" s="44">
        <v>3.35</v>
      </c>
      <c r="M428" s="44">
        <v>3.35</v>
      </c>
      <c r="N428" s="44">
        <v>3.35</v>
      </c>
      <c r="O428" s="44">
        <v>3.35</v>
      </c>
      <c r="P428" s="44">
        <v>3.35</v>
      </c>
      <c r="Q428" s="44">
        <v>3.35</v>
      </c>
      <c r="R428" s="44">
        <v>3.35</v>
      </c>
      <c r="S428" s="44">
        <v>3.35</v>
      </c>
      <c r="T428" s="44">
        <v>3.35</v>
      </c>
      <c r="U428" s="44">
        <v>3.35</v>
      </c>
      <c r="V428" s="44">
        <v>3.35</v>
      </c>
      <c r="W428" s="44">
        <v>3.35</v>
      </c>
      <c r="X428" s="44">
        <v>3.35</v>
      </c>
      <c r="Y428" s="44">
        <v>3.35</v>
      </c>
      <c r="Z428" s="44">
        <v>3.35</v>
      </c>
      <c r="AA428" s="44">
        <v>3.35</v>
      </c>
    </row>
    <row r="429" spans="1:27" ht="12.75" customHeight="1" outlineLevel="1" x14ac:dyDescent="0.2">
      <c r="A429" s="99" t="s">
        <v>654</v>
      </c>
      <c r="B429" s="63" t="s">
        <v>81</v>
      </c>
      <c r="C429" s="43" t="s">
        <v>79</v>
      </c>
      <c r="D429" s="44">
        <f>$D$11</f>
        <v>110.23</v>
      </c>
      <c r="E429" s="44">
        <f t="shared" ref="E429:AA429" si="248">$D$11</f>
        <v>110.23</v>
      </c>
      <c r="F429" s="44">
        <f t="shared" si="248"/>
        <v>110.23</v>
      </c>
      <c r="G429" s="44">
        <f t="shared" si="248"/>
        <v>110.23</v>
      </c>
      <c r="H429" s="44">
        <f t="shared" si="248"/>
        <v>110.23</v>
      </c>
      <c r="I429" s="44">
        <f t="shared" si="248"/>
        <v>110.23</v>
      </c>
      <c r="J429" s="44">
        <f t="shared" si="248"/>
        <v>110.23</v>
      </c>
      <c r="K429" s="44">
        <f t="shared" si="248"/>
        <v>110.23</v>
      </c>
      <c r="L429" s="44">
        <f t="shared" si="248"/>
        <v>110.23</v>
      </c>
      <c r="M429" s="44">
        <f t="shared" si="248"/>
        <v>110.23</v>
      </c>
      <c r="N429" s="44">
        <f t="shared" si="248"/>
        <v>110.23</v>
      </c>
      <c r="O429" s="44">
        <f t="shared" si="248"/>
        <v>110.23</v>
      </c>
      <c r="P429" s="44">
        <f t="shared" si="248"/>
        <v>110.23</v>
      </c>
      <c r="Q429" s="44">
        <f t="shared" si="248"/>
        <v>110.23</v>
      </c>
      <c r="R429" s="44">
        <f t="shared" si="248"/>
        <v>110.23</v>
      </c>
      <c r="S429" s="44">
        <f t="shared" si="248"/>
        <v>110.23</v>
      </c>
      <c r="T429" s="44">
        <f t="shared" si="248"/>
        <v>110.23</v>
      </c>
      <c r="U429" s="44">
        <f t="shared" si="248"/>
        <v>110.23</v>
      </c>
      <c r="V429" s="44">
        <f t="shared" si="248"/>
        <v>110.23</v>
      </c>
      <c r="W429" s="44">
        <f t="shared" si="248"/>
        <v>110.23</v>
      </c>
      <c r="X429" s="44">
        <f t="shared" si="248"/>
        <v>110.23</v>
      </c>
      <c r="Y429" s="44">
        <f t="shared" si="248"/>
        <v>110.23</v>
      </c>
      <c r="Z429" s="44">
        <f t="shared" si="248"/>
        <v>110.23</v>
      </c>
      <c r="AA429" s="44">
        <f t="shared" si="248"/>
        <v>110.23</v>
      </c>
    </row>
    <row r="430" spans="1:27" ht="12.75" customHeight="1" x14ac:dyDescent="0.2">
      <c r="A430" s="98" t="s">
        <v>655</v>
      </c>
      <c r="B430" s="28" t="str">
        <f>"22"&amp;"."&amp;$B$662&amp;"."&amp;$B$663</f>
        <v>22.12.2023</v>
      </c>
      <c r="C430" s="90" t="s">
        <v>76</v>
      </c>
      <c r="D430" s="91">
        <f>ROUND(((D431+D432+D434+D433)/1000),5)</f>
        <v>3.6040399999999999</v>
      </c>
      <c r="E430" s="91">
        <f>ROUND(((E431+E432+E434+E433)/1000),5)</f>
        <v>3.5450599999999999</v>
      </c>
      <c r="F430" s="91">
        <f>ROUND(((F431+F432+F434+F433)/1000),5)</f>
        <v>3.5053299999999998</v>
      </c>
      <c r="G430" s="91">
        <f t="shared" ref="G430:AA430" si="249">ROUND(((G431+G432+G434+G433)/1000),5)</f>
        <v>3.5406200000000001</v>
      </c>
      <c r="H430" s="91">
        <f t="shared" si="249"/>
        <v>3.5762499999999999</v>
      </c>
      <c r="I430" s="91">
        <f t="shared" si="249"/>
        <v>3.6490900000000002</v>
      </c>
      <c r="J430" s="91">
        <f t="shared" si="249"/>
        <v>3.8385199999999999</v>
      </c>
      <c r="K430" s="91">
        <f t="shared" si="249"/>
        <v>4.2055999999999996</v>
      </c>
      <c r="L430" s="91">
        <f t="shared" si="249"/>
        <v>4.3464</v>
      </c>
      <c r="M430" s="91">
        <f t="shared" si="249"/>
        <v>4.4217599999999999</v>
      </c>
      <c r="N430" s="91">
        <f t="shared" si="249"/>
        <v>4.4379799999999996</v>
      </c>
      <c r="O430" s="91">
        <f t="shared" si="249"/>
        <v>4.4623100000000004</v>
      </c>
      <c r="P430" s="91">
        <f t="shared" si="249"/>
        <v>4.4454099999999999</v>
      </c>
      <c r="Q430" s="91">
        <f t="shared" si="249"/>
        <v>4.4626299999999999</v>
      </c>
      <c r="R430" s="91">
        <f t="shared" si="249"/>
        <v>4.4556899999999997</v>
      </c>
      <c r="S430" s="91">
        <f t="shared" si="249"/>
        <v>4.4191700000000003</v>
      </c>
      <c r="T430" s="91">
        <f t="shared" si="249"/>
        <v>4.4324199999999996</v>
      </c>
      <c r="U430" s="91">
        <f t="shared" si="249"/>
        <v>4.4479100000000003</v>
      </c>
      <c r="V430" s="91">
        <f t="shared" si="249"/>
        <v>4.4271700000000003</v>
      </c>
      <c r="W430" s="91">
        <f t="shared" si="249"/>
        <v>4.4247300000000003</v>
      </c>
      <c r="X430" s="91">
        <f t="shared" si="249"/>
        <v>4.3197599999999996</v>
      </c>
      <c r="Y430" s="91">
        <f t="shared" si="249"/>
        <v>4.2413499999999997</v>
      </c>
      <c r="Z430" s="91">
        <f t="shared" si="249"/>
        <v>3.9655499999999999</v>
      </c>
      <c r="AA430" s="91">
        <f t="shared" si="249"/>
        <v>3.6992699999999998</v>
      </c>
    </row>
    <row r="431" spans="1:27" ht="12.75" customHeight="1" outlineLevel="1" x14ac:dyDescent="0.2">
      <c r="A431" s="99" t="s">
        <v>656</v>
      </c>
      <c r="B431" s="63" t="s">
        <v>238</v>
      </c>
      <c r="C431" s="43" t="s">
        <v>79</v>
      </c>
      <c r="D431" s="44">
        <v>1267.57</v>
      </c>
      <c r="E431" s="44">
        <v>1208.5899999999999</v>
      </c>
      <c r="F431" s="44">
        <v>1168.8599999999999</v>
      </c>
      <c r="G431" s="44">
        <v>1204.1500000000001</v>
      </c>
      <c r="H431" s="44">
        <v>1239.78</v>
      </c>
      <c r="I431" s="44">
        <v>1312.62</v>
      </c>
      <c r="J431" s="44">
        <v>1502.05</v>
      </c>
      <c r="K431" s="44">
        <v>1869.13</v>
      </c>
      <c r="L431" s="44">
        <v>2009.93</v>
      </c>
      <c r="M431" s="44">
        <v>2085.29</v>
      </c>
      <c r="N431" s="44">
        <v>2101.5100000000002</v>
      </c>
      <c r="O431" s="44">
        <v>2125.84</v>
      </c>
      <c r="P431" s="44">
        <v>2108.94</v>
      </c>
      <c r="Q431" s="44">
        <v>2126.16</v>
      </c>
      <c r="R431" s="44">
        <v>2119.2199999999998</v>
      </c>
      <c r="S431" s="44">
        <v>2082.6999999999998</v>
      </c>
      <c r="T431" s="44">
        <v>2095.9499999999998</v>
      </c>
      <c r="U431" s="44">
        <v>2111.44</v>
      </c>
      <c r="V431" s="44">
        <v>2090.6999999999998</v>
      </c>
      <c r="W431" s="44">
        <v>2088.2600000000002</v>
      </c>
      <c r="X431" s="44">
        <v>1983.29</v>
      </c>
      <c r="Y431" s="44">
        <v>1904.88</v>
      </c>
      <c r="Z431" s="44">
        <v>1629.08</v>
      </c>
      <c r="AA431" s="44">
        <v>1362.8</v>
      </c>
    </row>
    <row r="432" spans="1:27" ht="12.75" customHeight="1" outlineLevel="1" x14ac:dyDescent="0.2">
      <c r="A432" s="99" t="s">
        <v>657</v>
      </c>
      <c r="B432" s="63" t="s">
        <v>90</v>
      </c>
      <c r="C432" s="43" t="s">
        <v>79</v>
      </c>
      <c r="D432" s="44">
        <f>$D$327</f>
        <v>2222.89</v>
      </c>
      <c r="E432" s="44">
        <f t="shared" ref="E432:AA432" si="250">$D$327</f>
        <v>2222.89</v>
      </c>
      <c r="F432" s="44">
        <f t="shared" si="250"/>
        <v>2222.89</v>
      </c>
      <c r="G432" s="44">
        <f t="shared" si="250"/>
        <v>2222.89</v>
      </c>
      <c r="H432" s="44">
        <f t="shared" si="250"/>
        <v>2222.89</v>
      </c>
      <c r="I432" s="44">
        <f t="shared" si="250"/>
        <v>2222.89</v>
      </c>
      <c r="J432" s="44">
        <f t="shared" si="250"/>
        <v>2222.89</v>
      </c>
      <c r="K432" s="44">
        <f t="shared" si="250"/>
        <v>2222.89</v>
      </c>
      <c r="L432" s="44">
        <f t="shared" si="250"/>
        <v>2222.89</v>
      </c>
      <c r="M432" s="44">
        <f t="shared" si="250"/>
        <v>2222.89</v>
      </c>
      <c r="N432" s="44">
        <f t="shared" si="250"/>
        <v>2222.89</v>
      </c>
      <c r="O432" s="44">
        <f t="shared" si="250"/>
        <v>2222.89</v>
      </c>
      <c r="P432" s="44">
        <f t="shared" si="250"/>
        <v>2222.89</v>
      </c>
      <c r="Q432" s="44">
        <f t="shared" si="250"/>
        <v>2222.89</v>
      </c>
      <c r="R432" s="44">
        <f t="shared" si="250"/>
        <v>2222.89</v>
      </c>
      <c r="S432" s="44">
        <f t="shared" si="250"/>
        <v>2222.89</v>
      </c>
      <c r="T432" s="44">
        <f t="shared" si="250"/>
        <v>2222.89</v>
      </c>
      <c r="U432" s="44">
        <f t="shared" si="250"/>
        <v>2222.89</v>
      </c>
      <c r="V432" s="44">
        <f t="shared" si="250"/>
        <v>2222.89</v>
      </c>
      <c r="W432" s="44">
        <f t="shared" si="250"/>
        <v>2222.89</v>
      </c>
      <c r="X432" s="44">
        <f t="shared" si="250"/>
        <v>2222.89</v>
      </c>
      <c r="Y432" s="44">
        <f t="shared" si="250"/>
        <v>2222.89</v>
      </c>
      <c r="Z432" s="44">
        <f t="shared" si="250"/>
        <v>2222.89</v>
      </c>
      <c r="AA432" s="44">
        <f t="shared" si="250"/>
        <v>2222.89</v>
      </c>
    </row>
    <row r="433" spans="1:27" ht="12.75" customHeight="1" outlineLevel="1" x14ac:dyDescent="0.2">
      <c r="A433" s="99" t="s">
        <v>658</v>
      </c>
      <c r="B433" s="63" t="s">
        <v>83</v>
      </c>
      <c r="C433" s="43" t="s">
        <v>79</v>
      </c>
      <c r="D433" s="44">
        <v>3.35</v>
      </c>
      <c r="E433" s="44">
        <v>3.35</v>
      </c>
      <c r="F433" s="44">
        <v>3.35</v>
      </c>
      <c r="G433" s="44">
        <v>3.35</v>
      </c>
      <c r="H433" s="44">
        <v>3.35</v>
      </c>
      <c r="I433" s="44">
        <v>3.35</v>
      </c>
      <c r="J433" s="44">
        <v>3.35</v>
      </c>
      <c r="K433" s="44">
        <v>3.35</v>
      </c>
      <c r="L433" s="44">
        <v>3.35</v>
      </c>
      <c r="M433" s="44">
        <v>3.35</v>
      </c>
      <c r="N433" s="44">
        <v>3.35</v>
      </c>
      <c r="O433" s="44">
        <v>3.35</v>
      </c>
      <c r="P433" s="44">
        <v>3.35</v>
      </c>
      <c r="Q433" s="44">
        <v>3.35</v>
      </c>
      <c r="R433" s="44">
        <v>3.35</v>
      </c>
      <c r="S433" s="44">
        <v>3.35</v>
      </c>
      <c r="T433" s="44">
        <v>3.35</v>
      </c>
      <c r="U433" s="44">
        <v>3.35</v>
      </c>
      <c r="V433" s="44">
        <v>3.35</v>
      </c>
      <c r="W433" s="44">
        <v>3.35</v>
      </c>
      <c r="X433" s="44">
        <v>3.35</v>
      </c>
      <c r="Y433" s="44">
        <v>3.35</v>
      </c>
      <c r="Z433" s="44">
        <v>3.35</v>
      </c>
      <c r="AA433" s="44">
        <v>3.35</v>
      </c>
    </row>
    <row r="434" spans="1:27" ht="12.75" customHeight="1" outlineLevel="1" x14ac:dyDescent="0.2">
      <c r="A434" s="99" t="s">
        <v>659</v>
      </c>
      <c r="B434" s="63" t="s">
        <v>81</v>
      </c>
      <c r="C434" s="43" t="s">
        <v>79</v>
      </c>
      <c r="D434" s="44">
        <f>$D$11</f>
        <v>110.23</v>
      </c>
      <c r="E434" s="44">
        <f t="shared" ref="E434:AA434" si="251">$D$11</f>
        <v>110.23</v>
      </c>
      <c r="F434" s="44">
        <f t="shared" si="251"/>
        <v>110.23</v>
      </c>
      <c r="G434" s="44">
        <f t="shared" si="251"/>
        <v>110.23</v>
      </c>
      <c r="H434" s="44">
        <f t="shared" si="251"/>
        <v>110.23</v>
      </c>
      <c r="I434" s="44">
        <f t="shared" si="251"/>
        <v>110.23</v>
      </c>
      <c r="J434" s="44">
        <f t="shared" si="251"/>
        <v>110.23</v>
      </c>
      <c r="K434" s="44">
        <f t="shared" si="251"/>
        <v>110.23</v>
      </c>
      <c r="L434" s="44">
        <f t="shared" si="251"/>
        <v>110.23</v>
      </c>
      <c r="M434" s="44">
        <f t="shared" si="251"/>
        <v>110.23</v>
      </c>
      <c r="N434" s="44">
        <f t="shared" si="251"/>
        <v>110.23</v>
      </c>
      <c r="O434" s="44">
        <f t="shared" si="251"/>
        <v>110.23</v>
      </c>
      <c r="P434" s="44">
        <f t="shared" si="251"/>
        <v>110.23</v>
      </c>
      <c r="Q434" s="44">
        <f t="shared" si="251"/>
        <v>110.23</v>
      </c>
      <c r="R434" s="44">
        <f t="shared" si="251"/>
        <v>110.23</v>
      </c>
      <c r="S434" s="44">
        <f t="shared" si="251"/>
        <v>110.23</v>
      </c>
      <c r="T434" s="44">
        <f t="shared" si="251"/>
        <v>110.23</v>
      </c>
      <c r="U434" s="44">
        <f t="shared" si="251"/>
        <v>110.23</v>
      </c>
      <c r="V434" s="44">
        <f t="shared" si="251"/>
        <v>110.23</v>
      </c>
      <c r="W434" s="44">
        <f t="shared" si="251"/>
        <v>110.23</v>
      </c>
      <c r="X434" s="44">
        <f t="shared" si="251"/>
        <v>110.23</v>
      </c>
      <c r="Y434" s="44">
        <f t="shared" si="251"/>
        <v>110.23</v>
      </c>
      <c r="Z434" s="44">
        <f t="shared" si="251"/>
        <v>110.23</v>
      </c>
      <c r="AA434" s="44">
        <f t="shared" si="251"/>
        <v>110.23</v>
      </c>
    </row>
    <row r="435" spans="1:27" ht="12.75" customHeight="1" x14ac:dyDescent="0.2">
      <c r="A435" s="98" t="s">
        <v>660</v>
      </c>
      <c r="B435" s="28" t="str">
        <f>"23"&amp;"."&amp;$B$662&amp;"."&amp;$B$663</f>
        <v>23.12.2023</v>
      </c>
      <c r="C435" s="90" t="s">
        <v>76</v>
      </c>
      <c r="D435" s="91">
        <f>ROUND(((D436+D437+D439+D438)/1000),5)</f>
        <v>3.6632400000000001</v>
      </c>
      <c r="E435" s="91">
        <f>ROUND(((E436+E437+E439+E438)/1000),5)</f>
        <v>3.58894</v>
      </c>
      <c r="F435" s="91">
        <f>ROUND(((F436+F437+F439+F438)/1000),5)</f>
        <v>3.5578400000000001</v>
      </c>
      <c r="G435" s="91">
        <f t="shared" ref="G435:AA435" si="252">ROUND(((G436+G437+G439+G438)/1000),5)</f>
        <v>3.5443699999999998</v>
      </c>
      <c r="H435" s="91">
        <f t="shared" si="252"/>
        <v>3.5499000000000001</v>
      </c>
      <c r="I435" s="91">
        <f t="shared" si="252"/>
        <v>3.5783299999999998</v>
      </c>
      <c r="J435" s="91">
        <f t="shared" si="252"/>
        <v>3.6136300000000001</v>
      </c>
      <c r="K435" s="91">
        <f t="shared" si="252"/>
        <v>3.8090600000000001</v>
      </c>
      <c r="L435" s="91">
        <f t="shared" si="252"/>
        <v>4.1604400000000004</v>
      </c>
      <c r="M435" s="91">
        <f t="shared" si="252"/>
        <v>4.29793</v>
      </c>
      <c r="N435" s="91">
        <f t="shared" si="252"/>
        <v>4.3500300000000003</v>
      </c>
      <c r="O435" s="91">
        <f t="shared" si="252"/>
        <v>4.3653000000000004</v>
      </c>
      <c r="P435" s="91">
        <f t="shared" si="252"/>
        <v>4.3586600000000004</v>
      </c>
      <c r="Q435" s="91">
        <f t="shared" si="252"/>
        <v>4.3582999999999998</v>
      </c>
      <c r="R435" s="91">
        <f t="shared" si="252"/>
        <v>4.34415</v>
      </c>
      <c r="S435" s="91">
        <f t="shared" si="252"/>
        <v>4.3323299999999998</v>
      </c>
      <c r="T435" s="91">
        <f t="shared" si="252"/>
        <v>4.3630399999999998</v>
      </c>
      <c r="U435" s="91">
        <f t="shared" si="252"/>
        <v>4.3806099999999999</v>
      </c>
      <c r="V435" s="91">
        <f t="shared" si="252"/>
        <v>4.3423600000000002</v>
      </c>
      <c r="W435" s="91">
        <f t="shared" si="252"/>
        <v>4.2824999999999998</v>
      </c>
      <c r="X435" s="91">
        <f t="shared" si="252"/>
        <v>4.2429500000000004</v>
      </c>
      <c r="Y435" s="91">
        <f t="shared" si="252"/>
        <v>4.0621999999999998</v>
      </c>
      <c r="Z435" s="91">
        <f t="shared" si="252"/>
        <v>3.8675199999999998</v>
      </c>
      <c r="AA435" s="91">
        <f t="shared" si="252"/>
        <v>3.6594600000000002</v>
      </c>
    </row>
    <row r="436" spans="1:27" ht="12.75" customHeight="1" outlineLevel="1" x14ac:dyDescent="0.2">
      <c r="A436" s="99" t="s">
        <v>661</v>
      </c>
      <c r="B436" s="63" t="s">
        <v>238</v>
      </c>
      <c r="C436" s="43" t="s">
        <v>79</v>
      </c>
      <c r="D436" s="44">
        <v>1326.77</v>
      </c>
      <c r="E436" s="44">
        <v>1252.47</v>
      </c>
      <c r="F436" s="44">
        <v>1221.3699999999999</v>
      </c>
      <c r="G436" s="44">
        <v>1207.9000000000001</v>
      </c>
      <c r="H436" s="44">
        <v>1213.43</v>
      </c>
      <c r="I436" s="44">
        <v>1241.8599999999999</v>
      </c>
      <c r="J436" s="44">
        <v>1277.1600000000001</v>
      </c>
      <c r="K436" s="44">
        <v>1472.59</v>
      </c>
      <c r="L436" s="44">
        <v>1823.97</v>
      </c>
      <c r="M436" s="44">
        <v>1961.46</v>
      </c>
      <c r="N436" s="44">
        <v>2013.56</v>
      </c>
      <c r="O436" s="44">
        <v>2028.83</v>
      </c>
      <c r="P436" s="44">
        <v>2022.19</v>
      </c>
      <c r="Q436" s="44">
        <v>2021.83</v>
      </c>
      <c r="R436" s="44">
        <v>2007.68</v>
      </c>
      <c r="S436" s="44">
        <v>1995.86</v>
      </c>
      <c r="T436" s="44">
        <v>2026.57</v>
      </c>
      <c r="U436" s="44">
        <v>2044.14</v>
      </c>
      <c r="V436" s="44">
        <v>2005.89</v>
      </c>
      <c r="W436" s="44">
        <v>1946.03</v>
      </c>
      <c r="X436" s="44">
        <v>1906.48</v>
      </c>
      <c r="Y436" s="44">
        <v>1725.73</v>
      </c>
      <c r="Z436" s="44">
        <v>1531.05</v>
      </c>
      <c r="AA436" s="44">
        <v>1322.99</v>
      </c>
    </row>
    <row r="437" spans="1:27" ht="12.75" customHeight="1" outlineLevel="1" x14ac:dyDescent="0.2">
      <c r="A437" s="99" t="s">
        <v>662</v>
      </c>
      <c r="B437" s="63" t="s">
        <v>90</v>
      </c>
      <c r="C437" s="43" t="s">
        <v>79</v>
      </c>
      <c r="D437" s="44">
        <f>$D$327</f>
        <v>2222.89</v>
      </c>
      <c r="E437" s="44">
        <f t="shared" ref="E437:AA437" si="253">$D$327</f>
        <v>2222.89</v>
      </c>
      <c r="F437" s="44">
        <f t="shared" si="253"/>
        <v>2222.89</v>
      </c>
      <c r="G437" s="44">
        <f t="shared" si="253"/>
        <v>2222.89</v>
      </c>
      <c r="H437" s="44">
        <f t="shared" si="253"/>
        <v>2222.89</v>
      </c>
      <c r="I437" s="44">
        <f t="shared" si="253"/>
        <v>2222.89</v>
      </c>
      <c r="J437" s="44">
        <f t="shared" si="253"/>
        <v>2222.89</v>
      </c>
      <c r="K437" s="44">
        <f t="shared" si="253"/>
        <v>2222.89</v>
      </c>
      <c r="L437" s="44">
        <f t="shared" si="253"/>
        <v>2222.89</v>
      </c>
      <c r="M437" s="44">
        <f t="shared" si="253"/>
        <v>2222.89</v>
      </c>
      <c r="N437" s="44">
        <f t="shared" si="253"/>
        <v>2222.89</v>
      </c>
      <c r="O437" s="44">
        <f t="shared" si="253"/>
        <v>2222.89</v>
      </c>
      <c r="P437" s="44">
        <f t="shared" si="253"/>
        <v>2222.89</v>
      </c>
      <c r="Q437" s="44">
        <f t="shared" si="253"/>
        <v>2222.89</v>
      </c>
      <c r="R437" s="44">
        <f t="shared" si="253"/>
        <v>2222.89</v>
      </c>
      <c r="S437" s="44">
        <f t="shared" si="253"/>
        <v>2222.89</v>
      </c>
      <c r="T437" s="44">
        <f t="shared" si="253"/>
        <v>2222.89</v>
      </c>
      <c r="U437" s="44">
        <f t="shared" si="253"/>
        <v>2222.89</v>
      </c>
      <c r="V437" s="44">
        <f t="shared" si="253"/>
        <v>2222.89</v>
      </c>
      <c r="W437" s="44">
        <f t="shared" si="253"/>
        <v>2222.89</v>
      </c>
      <c r="X437" s="44">
        <f t="shared" si="253"/>
        <v>2222.89</v>
      </c>
      <c r="Y437" s="44">
        <f t="shared" si="253"/>
        <v>2222.89</v>
      </c>
      <c r="Z437" s="44">
        <f t="shared" si="253"/>
        <v>2222.89</v>
      </c>
      <c r="AA437" s="44">
        <f t="shared" si="253"/>
        <v>2222.89</v>
      </c>
    </row>
    <row r="438" spans="1:27" ht="12.75" customHeight="1" outlineLevel="1" x14ac:dyDescent="0.2">
      <c r="A438" s="99" t="s">
        <v>663</v>
      </c>
      <c r="B438" s="63" t="s">
        <v>83</v>
      </c>
      <c r="C438" s="43" t="s">
        <v>79</v>
      </c>
      <c r="D438" s="44">
        <v>3.35</v>
      </c>
      <c r="E438" s="44">
        <v>3.35</v>
      </c>
      <c r="F438" s="44">
        <v>3.35</v>
      </c>
      <c r="G438" s="44">
        <v>3.35</v>
      </c>
      <c r="H438" s="44">
        <v>3.35</v>
      </c>
      <c r="I438" s="44">
        <v>3.35</v>
      </c>
      <c r="J438" s="44">
        <v>3.35</v>
      </c>
      <c r="K438" s="44">
        <v>3.35</v>
      </c>
      <c r="L438" s="44">
        <v>3.35</v>
      </c>
      <c r="M438" s="44">
        <v>3.35</v>
      </c>
      <c r="N438" s="44">
        <v>3.35</v>
      </c>
      <c r="O438" s="44">
        <v>3.35</v>
      </c>
      <c r="P438" s="44">
        <v>3.35</v>
      </c>
      <c r="Q438" s="44">
        <v>3.35</v>
      </c>
      <c r="R438" s="44">
        <v>3.35</v>
      </c>
      <c r="S438" s="44">
        <v>3.35</v>
      </c>
      <c r="T438" s="44">
        <v>3.35</v>
      </c>
      <c r="U438" s="44">
        <v>3.35</v>
      </c>
      <c r="V438" s="44">
        <v>3.35</v>
      </c>
      <c r="W438" s="44">
        <v>3.35</v>
      </c>
      <c r="X438" s="44">
        <v>3.35</v>
      </c>
      <c r="Y438" s="44">
        <v>3.35</v>
      </c>
      <c r="Z438" s="44">
        <v>3.35</v>
      </c>
      <c r="AA438" s="44">
        <v>3.35</v>
      </c>
    </row>
    <row r="439" spans="1:27" ht="12.75" customHeight="1" outlineLevel="1" x14ac:dyDescent="0.2">
      <c r="A439" s="99" t="s">
        <v>664</v>
      </c>
      <c r="B439" s="63" t="s">
        <v>81</v>
      </c>
      <c r="C439" s="43" t="s">
        <v>79</v>
      </c>
      <c r="D439" s="44">
        <f>$D$11</f>
        <v>110.23</v>
      </c>
      <c r="E439" s="44">
        <f t="shared" ref="E439:AA439" si="254">$D$11</f>
        <v>110.23</v>
      </c>
      <c r="F439" s="44">
        <f t="shared" si="254"/>
        <v>110.23</v>
      </c>
      <c r="G439" s="44">
        <f t="shared" si="254"/>
        <v>110.23</v>
      </c>
      <c r="H439" s="44">
        <f t="shared" si="254"/>
        <v>110.23</v>
      </c>
      <c r="I439" s="44">
        <f t="shared" si="254"/>
        <v>110.23</v>
      </c>
      <c r="J439" s="44">
        <f t="shared" si="254"/>
        <v>110.23</v>
      </c>
      <c r="K439" s="44">
        <f t="shared" si="254"/>
        <v>110.23</v>
      </c>
      <c r="L439" s="44">
        <f t="shared" si="254"/>
        <v>110.23</v>
      </c>
      <c r="M439" s="44">
        <f t="shared" si="254"/>
        <v>110.23</v>
      </c>
      <c r="N439" s="44">
        <f t="shared" si="254"/>
        <v>110.23</v>
      </c>
      <c r="O439" s="44">
        <f t="shared" si="254"/>
        <v>110.23</v>
      </c>
      <c r="P439" s="44">
        <f t="shared" si="254"/>
        <v>110.23</v>
      </c>
      <c r="Q439" s="44">
        <f t="shared" si="254"/>
        <v>110.23</v>
      </c>
      <c r="R439" s="44">
        <f t="shared" si="254"/>
        <v>110.23</v>
      </c>
      <c r="S439" s="44">
        <f t="shared" si="254"/>
        <v>110.23</v>
      </c>
      <c r="T439" s="44">
        <f t="shared" si="254"/>
        <v>110.23</v>
      </c>
      <c r="U439" s="44">
        <f t="shared" si="254"/>
        <v>110.23</v>
      </c>
      <c r="V439" s="44">
        <f t="shared" si="254"/>
        <v>110.23</v>
      </c>
      <c r="W439" s="44">
        <f t="shared" si="254"/>
        <v>110.23</v>
      </c>
      <c r="X439" s="44">
        <f t="shared" si="254"/>
        <v>110.23</v>
      </c>
      <c r="Y439" s="44">
        <f t="shared" si="254"/>
        <v>110.23</v>
      </c>
      <c r="Z439" s="44">
        <f t="shared" si="254"/>
        <v>110.23</v>
      </c>
      <c r="AA439" s="44">
        <f t="shared" si="254"/>
        <v>110.23</v>
      </c>
    </row>
    <row r="440" spans="1:27" ht="12.75" customHeight="1" x14ac:dyDescent="0.2">
      <c r="A440" s="98" t="s">
        <v>665</v>
      </c>
      <c r="B440" s="28" t="str">
        <f>"24"&amp;"."&amp;$B$662&amp;"."&amp;$B$663</f>
        <v>24.12.2023</v>
      </c>
      <c r="C440" s="90" t="s">
        <v>76</v>
      </c>
      <c r="D440" s="91">
        <f>ROUND(((D441+D442+D444+D443)/1000),5)</f>
        <v>3.62487</v>
      </c>
      <c r="E440" s="91">
        <f>ROUND(((E441+E442+E444+E443)/1000),5)</f>
        <v>3.5695299999999999</v>
      </c>
      <c r="F440" s="91">
        <f>ROUND(((F441+F442+F444+F443)/1000),5)</f>
        <v>3.54108</v>
      </c>
      <c r="G440" s="91">
        <f t="shared" ref="G440:AA440" si="255">ROUND(((G441+G442+G444+G443)/1000),5)</f>
        <v>3.4898600000000002</v>
      </c>
      <c r="H440" s="91">
        <f t="shared" si="255"/>
        <v>3.49979</v>
      </c>
      <c r="I440" s="91">
        <f t="shared" si="255"/>
        <v>3.5321799999999999</v>
      </c>
      <c r="J440" s="91">
        <f t="shared" si="255"/>
        <v>3.5545499999999999</v>
      </c>
      <c r="K440" s="91">
        <f t="shared" si="255"/>
        <v>3.6693699999999998</v>
      </c>
      <c r="L440" s="91">
        <f t="shared" si="255"/>
        <v>3.8641399999999999</v>
      </c>
      <c r="M440" s="91">
        <f t="shared" si="255"/>
        <v>4.1247499999999997</v>
      </c>
      <c r="N440" s="91">
        <f t="shared" si="255"/>
        <v>4.2393700000000001</v>
      </c>
      <c r="O440" s="91">
        <f t="shared" si="255"/>
        <v>4.2581899999999999</v>
      </c>
      <c r="P440" s="91">
        <f t="shared" si="255"/>
        <v>4.2682700000000002</v>
      </c>
      <c r="Q440" s="91">
        <f t="shared" si="255"/>
        <v>4.2731500000000002</v>
      </c>
      <c r="R440" s="91">
        <f t="shared" si="255"/>
        <v>4.2630499999999998</v>
      </c>
      <c r="S440" s="91">
        <f t="shared" si="255"/>
        <v>4.2625099999999998</v>
      </c>
      <c r="T440" s="91">
        <f t="shared" si="255"/>
        <v>4.3061100000000003</v>
      </c>
      <c r="U440" s="91">
        <f t="shared" si="255"/>
        <v>4.3273299999999999</v>
      </c>
      <c r="V440" s="91">
        <f t="shared" si="255"/>
        <v>4.3013899999999996</v>
      </c>
      <c r="W440" s="91">
        <f t="shared" si="255"/>
        <v>4.2772199999999998</v>
      </c>
      <c r="X440" s="91">
        <f t="shared" si="255"/>
        <v>4.2524699999999998</v>
      </c>
      <c r="Y440" s="91">
        <f t="shared" si="255"/>
        <v>4.0332299999999996</v>
      </c>
      <c r="Z440" s="91">
        <f t="shared" si="255"/>
        <v>3.81697</v>
      </c>
      <c r="AA440" s="91">
        <f t="shared" si="255"/>
        <v>3.5844299999999998</v>
      </c>
    </row>
    <row r="441" spans="1:27" ht="12.75" customHeight="1" outlineLevel="1" x14ac:dyDescent="0.2">
      <c r="A441" s="99" t="s">
        <v>666</v>
      </c>
      <c r="B441" s="63" t="s">
        <v>238</v>
      </c>
      <c r="C441" s="43" t="s">
        <v>79</v>
      </c>
      <c r="D441" s="44">
        <v>1288.4000000000001</v>
      </c>
      <c r="E441" s="44">
        <v>1233.06</v>
      </c>
      <c r="F441" s="44">
        <v>1204.6099999999999</v>
      </c>
      <c r="G441" s="44">
        <v>1153.3900000000001</v>
      </c>
      <c r="H441" s="44">
        <v>1163.32</v>
      </c>
      <c r="I441" s="44">
        <v>1195.71</v>
      </c>
      <c r="J441" s="44">
        <v>1218.08</v>
      </c>
      <c r="K441" s="44">
        <v>1332.9</v>
      </c>
      <c r="L441" s="44">
        <v>1527.67</v>
      </c>
      <c r="M441" s="44">
        <v>1788.28</v>
      </c>
      <c r="N441" s="44">
        <v>1902.9</v>
      </c>
      <c r="O441" s="44">
        <v>1921.72</v>
      </c>
      <c r="P441" s="44">
        <v>1931.8</v>
      </c>
      <c r="Q441" s="44">
        <v>1936.68</v>
      </c>
      <c r="R441" s="44">
        <v>1926.58</v>
      </c>
      <c r="S441" s="44">
        <v>1926.04</v>
      </c>
      <c r="T441" s="44">
        <v>1969.64</v>
      </c>
      <c r="U441" s="44">
        <v>1990.86</v>
      </c>
      <c r="V441" s="44">
        <v>1964.92</v>
      </c>
      <c r="W441" s="44">
        <v>1940.75</v>
      </c>
      <c r="X441" s="44">
        <v>1916</v>
      </c>
      <c r="Y441" s="44">
        <v>1696.76</v>
      </c>
      <c r="Z441" s="44">
        <v>1480.5</v>
      </c>
      <c r="AA441" s="44">
        <v>1247.96</v>
      </c>
    </row>
    <row r="442" spans="1:27" ht="12.75" customHeight="1" outlineLevel="1" x14ac:dyDescent="0.2">
      <c r="A442" s="99" t="s">
        <v>667</v>
      </c>
      <c r="B442" s="63" t="s">
        <v>90</v>
      </c>
      <c r="C442" s="43" t="s">
        <v>79</v>
      </c>
      <c r="D442" s="44">
        <f>$D$327</f>
        <v>2222.89</v>
      </c>
      <c r="E442" s="44">
        <f t="shared" ref="E442:AA442" si="256">$D$327</f>
        <v>2222.89</v>
      </c>
      <c r="F442" s="44">
        <f t="shared" si="256"/>
        <v>2222.89</v>
      </c>
      <c r="G442" s="44">
        <f t="shared" si="256"/>
        <v>2222.89</v>
      </c>
      <c r="H442" s="44">
        <f t="shared" si="256"/>
        <v>2222.89</v>
      </c>
      <c r="I442" s="44">
        <f t="shared" si="256"/>
        <v>2222.89</v>
      </c>
      <c r="J442" s="44">
        <f t="shared" si="256"/>
        <v>2222.89</v>
      </c>
      <c r="K442" s="44">
        <f t="shared" si="256"/>
        <v>2222.89</v>
      </c>
      <c r="L442" s="44">
        <f t="shared" si="256"/>
        <v>2222.89</v>
      </c>
      <c r="M442" s="44">
        <f t="shared" si="256"/>
        <v>2222.89</v>
      </c>
      <c r="N442" s="44">
        <f t="shared" si="256"/>
        <v>2222.89</v>
      </c>
      <c r="O442" s="44">
        <f t="shared" si="256"/>
        <v>2222.89</v>
      </c>
      <c r="P442" s="44">
        <f t="shared" si="256"/>
        <v>2222.89</v>
      </c>
      <c r="Q442" s="44">
        <f t="shared" si="256"/>
        <v>2222.89</v>
      </c>
      <c r="R442" s="44">
        <f t="shared" si="256"/>
        <v>2222.89</v>
      </c>
      <c r="S442" s="44">
        <f t="shared" si="256"/>
        <v>2222.89</v>
      </c>
      <c r="T442" s="44">
        <f t="shared" si="256"/>
        <v>2222.89</v>
      </c>
      <c r="U442" s="44">
        <f t="shared" si="256"/>
        <v>2222.89</v>
      </c>
      <c r="V442" s="44">
        <f t="shared" si="256"/>
        <v>2222.89</v>
      </c>
      <c r="W442" s="44">
        <f t="shared" si="256"/>
        <v>2222.89</v>
      </c>
      <c r="X442" s="44">
        <f t="shared" si="256"/>
        <v>2222.89</v>
      </c>
      <c r="Y442" s="44">
        <f t="shared" si="256"/>
        <v>2222.89</v>
      </c>
      <c r="Z442" s="44">
        <f t="shared" si="256"/>
        <v>2222.89</v>
      </c>
      <c r="AA442" s="44">
        <f t="shared" si="256"/>
        <v>2222.89</v>
      </c>
    </row>
    <row r="443" spans="1:27" ht="12.75" customHeight="1" outlineLevel="1" x14ac:dyDescent="0.2">
      <c r="A443" s="99" t="s">
        <v>668</v>
      </c>
      <c r="B443" s="63" t="s">
        <v>83</v>
      </c>
      <c r="C443" s="43" t="s">
        <v>79</v>
      </c>
      <c r="D443" s="44">
        <v>3.35</v>
      </c>
      <c r="E443" s="44">
        <v>3.35</v>
      </c>
      <c r="F443" s="44">
        <v>3.35</v>
      </c>
      <c r="G443" s="44">
        <v>3.35</v>
      </c>
      <c r="H443" s="44">
        <v>3.35</v>
      </c>
      <c r="I443" s="44">
        <v>3.35</v>
      </c>
      <c r="J443" s="44">
        <v>3.35</v>
      </c>
      <c r="K443" s="44">
        <v>3.35</v>
      </c>
      <c r="L443" s="44">
        <v>3.35</v>
      </c>
      <c r="M443" s="44">
        <v>3.35</v>
      </c>
      <c r="N443" s="44">
        <v>3.35</v>
      </c>
      <c r="O443" s="44">
        <v>3.35</v>
      </c>
      <c r="P443" s="44">
        <v>3.35</v>
      </c>
      <c r="Q443" s="44">
        <v>3.35</v>
      </c>
      <c r="R443" s="44">
        <v>3.35</v>
      </c>
      <c r="S443" s="44">
        <v>3.35</v>
      </c>
      <c r="T443" s="44">
        <v>3.35</v>
      </c>
      <c r="U443" s="44">
        <v>3.35</v>
      </c>
      <c r="V443" s="44">
        <v>3.35</v>
      </c>
      <c r="W443" s="44">
        <v>3.35</v>
      </c>
      <c r="X443" s="44">
        <v>3.35</v>
      </c>
      <c r="Y443" s="44">
        <v>3.35</v>
      </c>
      <c r="Z443" s="44">
        <v>3.35</v>
      </c>
      <c r="AA443" s="44">
        <v>3.35</v>
      </c>
    </row>
    <row r="444" spans="1:27" ht="12.75" customHeight="1" outlineLevel="1" x14ac:dyDescent="0.2">
      <c r="A444" s="99" t="s">
        <v>669</v>
      </c>
      <c r="B444" s="63" t="s">
        <v>81</v>
      </c>
      <c r="C444" s="43" t="s">
        <v>79</v>
      </c>
      <c r="D444" s="44">
        <f>$D$11</f>
        <v>110.23</v>
      </c>
      <c r="E444" s="44">
        <f t="shared" ref="E444:AA444" si="257">$D$11</f>
        <v>110.23</v>
      </c>
      <c r="F444" s="44">
        <f t="shared" si="257"/>
        <v>110.23</v>
      </c>
      <c r="G444" s="44">
        <f t="shared" si="257"/>
        <v>110.23</v>
      </c>
      <c r="H444" s="44">
        <f t="shared" si="257"/>
        <v>110.23</v>
      </c>
      <c r="I444" s="44">
        <f t="shared" si="257"/>
        <v>110.23</v>
      </c>
      <c r="J444" s="44">
        <f t="shared" si="257"/>
        <v>110.23</v>
      </c>
      <c r="K444" s="44">
        <f t="shared" si="257"/>
        <v>110.23</v>
      </c>
      <c r="L444" s="44">
        <f t="shared" si="257"/>
        <v>110.23</v>
      </c>
      <c r="M444" s="44">
        <f t="shared" si="257"/>
        <v>110.23</v>
      </c>
      <c r="N444" s="44">
        <f t="shared" si="257"/>
        <v>110.23</v>
      </c>
      <c r="O444" s="44">
        <f t="shared" si="257"/>
        <v>110.23</v>
      </c>
      <c r="P444" s="44">
        <f t="shared" si="257"/>
        <v>110.23</v>
      </c>
      <c r="Q444" s="44">
        <f t="shared" si="257"/>
        <v>110.23</v>
      </c>
      <c r="R444" s="44">
        <f t="shared" si="257"/>
        <v>110.23</v>
      </c>
      <c r="S444" s="44">
        <f t="shared" si="257"/>
        <v>110.23</v>
      </c>
      <c r="T444" s="44">
        <f t="shared" si="257"/>
        <v>110.23</v>
      </c>
      <c r="U444" s="44">
        <f t="shared" si="257"/>
        <v>110.23</v>
      </c>
      <c r="V444" s="44">
        <f t="shared" si="257"/>
        <v>110.23</v>
      </c>
      <c r="W444" s="44">
        <f t="shared" si="257"/>
        <v>110.23</v>
      </c>
      <c r="X444" s="44">
        <f t="shared" si="257"/>
        <v>110.23</v>
      </c>
      <c r="Y444" s="44">
        <f t="shared" si="257"/>
        <v>110.23</v>
      </c>
      <c r="Z444" s="44">
        <f t="shared" si="257"/>
        <v>110.23</v>
      </c>
      <c r="AA444" s="44">
        <f t="shared" si="257"/>
        <v>110.23</v>
      </c>
    </row>
    <row r="445" spans="1:27" x14ac:dyDescent="0.2">
      <c r="A445" s="98" t="s">
        <v>670</v>
      </c>
      <c r="B445" s="28" t="str">
        <f>"25"&amp;"."&amp;$B$662&amp;"."&amp;$B$663</f>
        <v>25.12.2023</v>
      </c>
      <c r="C445" s="90" t="s">
        <v>76</v>
      </c>
      <c r="D445" s="91">
        <f>ROUND(((D446+D447+D449+D448)/1000),5)</f>
        <v>3.5727199999999999</v>
      </c>
      <c r="E445" s="91">
        <f>ROUND(((E446+E447+E449+E448)/1000),5)</f>
        <v>3.5521400000000001</v>
      </c>
      <c r="F445" s="91">
        <f>ROUND(((F446+F447+F449+F448)/1000),5)</f>
        <v>3.44678</v>
      </c>
      <c r="G445" s="91">
        <f t="shared" ref="G445:AA445" si="258">ROUND(((G446+G447+G449+G448)/1000),5)</f>
        <v>3.4439799999999998</v>
      </c>
      <c r="H445" s="91">
        <f t="shared" si="258"/>
        <v>3.44387</v>
      </c>
      <c r="I445" s="91">
        <f t="shared" si="258"/>
        <v>3.5512600000000001</v>
      </c>
      <c r="J445" s="91">
        <f t="shared" si="258"/>
        <v>3.70011</v>
      </c>
      <c r="K445" s="91">
        <f t="shared" si="258"/>
        <v>4.0433700000000004</v>
      </c>
      <c r="L445" s="91">
        <f t="shared" si="258"/>
        <v>4.3012600000000001</v>
      </c>
      <c r="M445" s="91">
        <f t="shared" si="258"/>
        <v>4.3262499999999999</v>
      </c>
      <c r="N445" s="91">
        <f t="shared" si="258"/>
        <v>4.3385400000000001</v>
      </c>
      <c r="O445" s="91">
        <f t="shared" si="258"/>
        <v>4.4760900000000001</v>
      </c>
      <c r="P445" s="91">
        <f t="shared" si="258"/>
        <v>4.40883</v>
      </c>
      <c r="Q445" s="91">
        <f t="shared" si="258"/>
        <v>4.4728599999999998</v>
      </c>
      <c r="R445" s="91">
        <f t="shared" si="258"/>
        <v>4.4751599999999998</v>
      </c>
      <c r="S445" s="91">
        <f t="shared" si="258"/>
        <v>4.3527199999999997</v>
      </c>
      <c r="T445" s="91">
        <f t="shared" si="258"/>
        <v>4.3616299999999999</v>
      </c>
      <c r="U445" s="91">
        <f t="shared" si="258"/>
        <v>4.3763300000000003</v>
      </c>
      <c r="V445" s="91">
        <f t="shared" si="258"/>
        <v>4.3544700000000001</v>
      </c>
      <c r="W445" s="91">
        <f t="shared" si="258"/>
        <v>4.3558000000000003</v>
      </c>
      <c r="X445" s="91">
        <f t="shared" si="258"/>
        <v>4.1881300000000001</v>
      </c>
      <c r="Y445" s="91">
        <f t="shared" si="258"/>
        <v>4.0012400000000001</v>
      </c>
      <c r="Z445" s="91">
        <f t="shared" si="258"/>
        <v>3.7844500000000001</v>
      </c>
      <c r="AA445" s="91">
        <f t="shared" si="258"/>
        <v>3.5530300000000001</v>
      </c>
    </row>
    <row r="446" spans="1:27" ht="12.75" customHeight="1" outlineLevel="1" x14ac:dyDescent="0.2">
      <c r="A446" s="99" t="s">
        <v>671</v>
      </c>
      <c r="B446" s="63" t="s">
        <v>238</v>
      </c>
      <c r="C446" s="43" t="s">
        <v>79</v>
      </c>
      <c r="D446" s="44">
        <v>1236.25</v>
      </c>
      <c r="E446" s="44">
        <v>1215.67</v>
      </c>
      <c r="F446" s="44">
        <v>1110.31</v>
      </c>
      <c r="G446" s="44">
        <v>1107.51</v>
      </c>
      <c r="H446" s="44">
        <v>1107.4000000000001</v>
      </c>
      <c r="I446" s="44">
        <v>1214.79</v>
      </c>
      <c r="J446" s="44">
        <v>1363.64</v>
      </c>
      <c r="K446" s="44">
        <v>1706.9</v>
      </c>
      <c r="L446" s="44">
        <v>1964.79</v>
      </c>
      <c r="M446" s="44">
        <v>1989.78</v>
      </c>
      <c r="N446" s="44">
        <v>2002.07</v>
      </c>
      <c r="O446" s="44">
        <v>2139.62</v>
      </c>
      <c r="P446" s="44">
        <v>2072.36</v>
      </c>
      <c r="Q446" s="44">
        <v>2136.39</v>
      </c>
      <c r="R446" s="44">
        <v>2138.69</v>
      </c>
      <c r="S446" s="44">
        <v>2016.25</v>
      </c>
      <c r="T446" s="44">
        <v>2025.16</v>
      </c>
      <c r="U446" s="44">
        <v>2039.86</v>
      </c>
      <c r="V446" s="44">
        <v>2018</v>
      </c>
      <c r="W446" s="44">
        <v>2019.33</v>
      </c>
      <c r="X446" s="44">
        <v>1851.66</v>
      </c>
      <c r="Y446" s="44">
        <v>1664.77</v>
      </c>
      <c r="Z446" s="44">
        <v>1447.98</v>
      </c>
      <c r="AA446" s="44">
        <v>1216.56</v>
      </c>
    </row>
    <row r="447" spans="1:27" ht="12.75" customHeight="1" outlineLevel="1" x14ac:dyDescent="0.2">
      <c r="A447" s="99" t="s">
        <v>672</v>
      </c>
      <c r="B447" s="63" t="s">
        <v>90</v>
      </c>
      <c r="C447" s="43" t="s">
        <v>79</v>
      </c>
      <c r="D447" s="44">
        <f>$D$327</f>
        <v>2222.89</v>
      </c>
      <c r="E447" s="44">
        <f t="shared" ref="E447:AA447" si="259">$D$327</f>
        <v>2222.89</v>
      </c>
      <c r="F447" s="44">
        <f t="shared" si="259"/>
        <v>2222.89</v>
      </c>
      <c r="G447" s="44">
        <f t="shared" si="259"/>
        <v>2222.89</v>
      </c>
      <c r="H447" s="44">
        <f t="shared" si="259"/>
        <v>2222.89</v>
      </c>
      <c r="I447" s="44">
        <f t="shared" si="259"/>
        <v>2222.89</v>
      </c>
      <c r="J447" s="44">
        <f t="shared" si="259"/>
        <v>2222.89</v>
      </c>
      <c r="K447" s="44">
        <f t="shared" si="259"/>
        <v>2222.89</v>
      </c>
      <c r="L447" s="44">
        <f t="shared" si="259"/>
        <v>2222.89</v>
      </c>
      <c r="M447" s="44">
        <f t="shared" si="259"/>
        <v>2222.89</v>
      </c>
      <c r="N447" s="44">
        <f t="shared" si="259"/>
        <v>2222.89</v>
      </c>
      <c r="O447" s="44">
        <f t="shared" si="259"/>
        <v>2222.89</v>
      </c>
      <c r="P447" s="44">
        <f t="shared" si="259"/>
        <v>2222.89</v>
      </c>
      <c r="Q447" s="44">
        <f t="shared" si="259"/>
        <v>2222.89</v>
      </c>
      <c r="R447" s="44">
        <f t="shared" si="259"/>
        <v>2222.89</v>
      </c>
      <c r="S447" s="44">
        <f t="shared" si="259"/>
        <v>2222.89</v>
      </c>
      <c r="T447" s="44">
        <f t="shared" si="259"/>
        <v>2222.89</v>
      </c>
      <c r="U447" s="44">
        <f t="shared" si="259"/>
        <v>2222.89</v>
      </c>
      <c r="V447" s="44">
        <f t="shared" si="259"/>
        <v>2222.89</v>
      </c>
      <c r="W447" s="44">
        <f t="shared" si="259"/>
        <v>2222.89</v>
      </c>
      <c r="X447" s="44">
        <f t="shared" si="259"/>
        <v>2222.89</v>
      </c>
      <c r="Y447" s="44">
        <f t="shared" si="259"/>
        <v>2222.89</v>
      </c>
      <c r="Z447" s="44">
        <f t="shared" si="259"/>
        <v>2222.89</v>
      </c>
      <c r="AA447" s="44">
        <f t="shared" si="259"/>
        <v>2222.89</v>
      </c>
    </row>
    <row r="448" spans="1:27" ht="12.75" customHeight="1" outlineLevel="1" x14ac:dyDescent="0.2">
      <c r="A448" s="99" t="s">
        <v>673</v>
      </c>
      <c r="B448" s="63" t="s">
        <v>83</v>
      </c>
      <c r="C448" s="43" t="s">
        <v>79</v>
      </c>
      <c r="D448" s="44">
        <v>3.35</v>
      </c>
      <c r="E448" s="44">
        <v>3.35</v>
      </c>
      <c r="F448" s="44">
        <v>3.35</v>
      </c>
      <c r="G448" s="44">
        <v>3.35</v>
      </c>
      <c r="H448" s="44">
        <v>3.35</v>
      </c>
      <c r="I448" s="44">
        <v>3.35</v>
      </c>
      <c r="J448" s="44">
        <v>3.35</v>
      </c>
      <c r="K448" s="44">
        <v>3.35</v>
      </c>
      <c r="L448" s="44">
        <v>3.35</v>
      </c>
      <c r="M448" s="44">
        <v>3.35</v>
      </c>
      <c r="N448" s="44">
        <v>3.35</v>
      </c>
      <c r="O448" s="44">
        <v>3.35</v>
      </c>
      <c r="P448" s="44">
        <v>3.35</v>
      </c>
      <c r="Q448" s="44">
        <v>3.35</v>
      </c>
      <c r="R448" s="44">
        <v>3.35</v>
      </c>
      <c r="S448" s="44">
        <v>3.35</v>
      </c>
      <c r="T448" s="44">
        <v>3.35</v>
      </c>
      <c r="U448" s="44">
        <v>3.35</v>
      </c>
      <c r="V448" s="44">
        <v>3.35</v>
      </c>
      <c r="W448" s="44">
        <v>3.35</v>
      </c>
      <c r="X448" s="44">
        <v>3.35</v>
      </c>
      <c r="Y448" s="44">
        <v>3.35</v>
      </c>
      <c r="Z448" s="44">
        <v>3.35</v>
      </c>
      <c r="AA448" s="44">
        <v>3.35</v>
      </c>
    </row>
    <row r="449" spans="1:27" ht="12.75" customHeight="1" outlineLevel="1" x14ac:dyDescent="0.2">
      <c r="A449" s="99" t="s">
        <v>674</v>
      </c>
      <c r="B449" s="63" t="s">
        <v>81</v>
      </c>
      <c r="C449" s="43" t="s">
        <v>79</v>
      </c>
      <c r="D449" s="44">
        <f>$D$11</f>
        <v>110.23</v>
      </c>
      <c r="E449" s="44">
        <f t="shared" ref="E449:AA449" si="260">$D$11</f>
        <v>110.23</v>
      </c>
      <c r="F449" s="44">
        <f t="shared" si="260"/>
        <v>110.23</v>
      </c>
      <c r="G449" s="44">
        <f t="shared" si="260"/>
        <v>110.23</v>
      </c>
      <c r="H449" s="44">
        <f t="shared" si="260"/>
        <v>110.23</v>
      </c>
      <c r="I449" s="44">
        <f t="shared" si="260"/>
        <v>110.23</v>
      </c>
      <c r="J449" s="44">
        <f t="shared" si="260"/>
        <v>110.23</v>
      </c>
      <c r="K449" s="44">
        <f t="shared" si="260"/>
        <v>110.23</v>
      </c>
      <c r="L449" s="44">
        <f t="shared" si="260"/>
        <v>110.23</v>
      </c>
      <c r="M449" s="44">
        <f t="shared" si="260"/>
        <v>110.23</v>
      </c>
      <c r="N449" s="44">
        <f t="shared" si="260"/>
        <v>110.23</v>
      </c>
      <c r="O449" s="44">
        <f t="shared" si="260"/>
        <v>110.23</v>
      </c>
      <c r="P449" s="44">
        <f t="shared" si="260"/>
        <v>110.23</v>
      </c>
      <c r="Q449" s="44">
        <f t="shared" si="260"/>
        <v>110.23</v>
      </c>
      <c r="R449" s="44">
        <f t="shared" si="260"/>
        <v>110.23</v>
      </c>
      <c r="S449" s="44">
        <f t="shared" si="260"/>
        <v>110.23</v>
      </c>
      <c r="T449" s="44">
        <f t="shared" si="260"/>
        <v>110.23</v>
      </c>
      <c r="U449" s="44">
        <f t="shared" si="260"/>
        <v>110.23</v>
      </c>
      <c r="V449" s="44">
        <f t="shared" si="260"/>
        <v>110.23</v>
      </c>
      <c r="W449" s="44">
        <f t="shared" si="260"/>
        <v>110.23</v>
      </c>
      <c r="X449" s="44">
        <f t="shared" si="260"/>
        <v>110.23</v>
      </c>
      <c r="Y449" s="44">
        <f t="shared" si="260"/>
        <v>110.23</v>
      </c>
      <c r="Z449" s="44">
        <f t="shared" si="260"/>
        <v>110.23</v>
      </c>
      <c r="AA449" s="44">
        <f t="shared" si="260"/>
        <v>110.23</v>
      </c>
    </row>
    <row r="450" spans="1:27" x14ac:dyDescent="0.2">
      <c r="A450" s="98" t="s">
        <v>675</v>
      </c>
      <c r="B450" s="28" t="str">
        <f>"26"&amp;"."&amp;$B$662&amp;"."&amp;$B$663</f>
        <v>26.12.2023</v>
      </c>
      <c r="C450" s="90" t="s">
        <v>76</v>
      </c>
      <c r="D450" s="91">
        <f>ROUND(((D451+D452+D454+D453)/1000),5)</f>
        <v>3.5148999999999999</v>
      </c>
      <c r="E450" s="91">
        <f>ROUND(((E451+E452+E454+E453)/1000),5)</f>
        <v>3.4528300000000001</v>
      </c>
      <c r="F450" s="91">
        <f>ROUND(((F451+F452+F454+F453)/1000),5)</f>
        <v>3.4522200000000001</v>
      </c>
      <c r="G450" s="91">
        <f t="shared" ref="G450:AA450" si="261">ROUND(((G451+G452+G454+G453)/1000),5)</f>
        <v>3.4223499999999998</v>
      </c>
      <c r="H450" s="91">
        <f t="shared" si="261"/>
        <v>3.4308900000000002</v>
      </c>
      <c r="I450" s="91">
        <f t="shared" si="261"/>
        <v>3.5167600000000001</v>
      </c>
      <c r="J450" s="91">
        <f t="shared" si="261"/>
        <v>3.6353800000000001</v>
      </c>
      <c r="K450" s="91">
        <f t="shared" si="261"/>
        <v>3.8956</v>
      </c>
      <c r="L450" s="91">
        <f t="shared" si="261"/>
        <v>4.1985299999999999</v>
      </c>
      <c r="M450" s="91">
        <f t="shared" si="261"/>
        <v>4.2377099999999999</v>
      </c>
      <c r="N450" s="91">
        <f t="shared" si="261"/>
        <v>4.2374499999999999</v>
      </c>
      <c r="O450" s="91">
        <f t="shared" si="261"/>
        <v>4.3017200000000004</v>
      </c>
      <c r="P450" s="91">
        <f t="shared" si="261"/>
        <v>4.2463199999999999</v>
      </c>
      <c r="Q450" s="91">
        <f t="shared" si="261"/>
        <v>4.2561</v>
      </c>
      <c r="R450" s="91">
        <f t="shared" si="261"/>
        <v>4.2930599999999997</v>
      </c>
      <c r="S450" s="91">
        <f t="shared" si="261"/>
        <v>4.2233799999999997</v>
      </c>
      <c r="T450" s="91">
        <f t="shared" si="261"/>
        <v>4.2553000000000001</v>
      </c>
      <c r="U450" s="91">
        <f t="shared" si="261"/>
        <v>4.2725900000000001</v>
      </c>
      <c r="V450" s="91">
        <f t="shared" si="261"/>
        <v>4.2398800000000003</v>
      </c>
      <c r="W450" s="91">
        <f t="shared" si="261"/>
        <v>4.2471399999999999</v>
      </c>
      <c r="X450" s="91">
        <f t="shared" si="261"/>
        <v>4.1760999999999999</v>
      </c>
      <c r="Y450" s="91">
        <f t="shared" si="261"/>
        <v>4.0032699999999997</v>
      </c>
      <c r="Z450" s="91">
        <f t="shared" si="261"/>
        <v>3.7513100000000001</v>
      </c>
      <c r="AA450" s="91">
        <f t="shared" si="261"/>
        <v>3.5428600000000001</v>
      </c>
    </row>
    <row r="451" spans="1:27" ht="12.75" customHeight="1" outlineLevel="1" x14ac:dyDescent="0.2">
      <c r="A451" s="99" t="s">
        <v>676</v>
      </c>
      <c r="B451" s="63" t="s">
        <v>238</v>
      </c>
      <c r="C451" s="43" t="s">
        <v>79</v>
      </c>
      <c r="D451" s="44">
        <v>1178.43</v>
      </c>
      <c r="E451" s="44">
        <v>1116.3599999999999</v>
      </c>
      <c r="F451" s="44">
        <v>1115.75</v>
      </c>
      <c r="G451" s="44">
        <v>1085.8800000000001</v>
      </c>
      <c r="H451" s="44">
        <v>1094.42</v>
      </c>
      <c r="I451" s="44">
        <v>1180.29</v>
      </c>
      <c r="J451" s="44">
        <v>1298.9100000000001</v>
      </c>
      <c r="K451" s="44">
        <v>1559.13</v>
      </c>
      <c r="L451" s="44">
        <v>1862.06</v>
      </c>
      <c r="M451" s="44">
        <v>1901.24</v>
      </c>
      <c r="N451" s="44">
        <v>1900.98</v>
      </c>
      <c r="O451" s="44">
        <v>1965.25</v>
      </c>
      <c r="P451" s="44">
        <v>1909.85</v>
      </c>
      <c r="Q451" s="44">
        <v>1919.63</v>
      </c>
      <c r="R451" s="44">
        <v>1956.59</v>
      </c>
      <c r="S451" s="44">
        <v>1886.91</v>
      </c>
      <c r="T451" s="44">
        <v>1918.83</v>
      </c>
      <c r="U451" s="44">
        <v>1936.12</v>
      </c>
      <c r="V451" s="44">
        <v>1903.41</v>
      </c>
      <c r="W451" s="44">
        <v>1910.67</v>
      </c>
      <c r="X451" s="44">
        <v>1839.63</v>
      </c>
      <c r="Y451" s="44">
        <v>1666.8</v>
      </c>
      <c r="Z451" s="44">
        <v>1414.84</v>
      </c>
      <c r="AA451" s="44">
        <v>1206.3900000000001</v>
      </c>
    </row>
    <row r="452" spans="1:27" ht="12.75" customHeight="1" outlineLevel="1" x14ac:dyDescent="0.2">
      <c r="A452" s="99" t="s">
        <v>677</v>
      </c>
      <c r="B452" s="63" t="s">
        <v>90</v>
      </c>
      <c r="C452" s="43" t="s">
        <v>79</v>
      </c>
      <c r="D452" s="44">
        <f>$D$327</f>
        <v>2222.89</v>
      </c>
      <c r="E452" s="44">
        <f t="shared" ref="E452:AA452" si="262">$D$327</f>
        <v>2222.89</v>
      </c>
      <c r="F452" s="44">
        <f t="shared" si="262"/>
        <v>2222.89</v>
      </c>
      <c r="G452" s="44">
        <f t="shared" si="262"/>
        <v>2222.89</v>
      </c>
      <c r="H452" s="44">
        <f t="shared" si="262"/>
        <v>2222.89</v>
      </c>
      <c r="I452" s="44">
        <f t="shared" si="262"/>
        <v>2222.89</v>
      </c>
      <c r="J452" s="44">
        <f t="shared" si="262"/>
        <v>2222.89</v>
      </c>
      <c r="K452" s="44">
        <f t="shared" si="262"/>
        <v>2222.89</v>
      </c>
      <c r="L452" s="44">
        <f t="shared" si="262"/>
        <v>2222.89</v>
      </c>
      <c r="M452" s="44">
        <f t="shared" si="262"/>
        <v>2222.89</v>
      </c>
      <c r="N452" s="44">
        <f t="shared" si="262"/>
        <v>2222.89</v>
      </c>
      <c r="O452" s="44">
        <f t="shared" si="262"/>
        <v>2222.89</v>
      </c>
      <c r="P452" s="44">
        <f t="shared" si="262"/>
        <v>2222.89</v>
      </c>
      <c r="Q452" s="44">
        <f t="shared" si="262"/>
        <v>2222.89</v>
      </c>
      <c r="R452" s="44">
        <f t="shared" si="262"/>
        <v>2222.89</v>
      </c>
      <c r="S452" s="44">
        <f t="shared" si="262"/>
        <v>2222.89</v>
      </c>
      <c r="T452" s="44">
        <f t="shared" si="262"/>
        <v>2222.89</v>
      </c>
      <c r="U452" s="44">
        <f t="shared" si="262"/>
        <v>2222.89</v>
      </c>
      <c r="V452" s="44">
        <f t="shared" si="262"/>
        <v>2222.89</v>
      </c>
      <c r="W452" s="44">
        <f t="shared" si="262"/>
        <v>2222.89</v>
      </c>
      <c r="X452" s="44">
        <f t="shared" si="262"/>
        <v>2222.89</v>
      </c>
      <c r="Y452" s="44">
        <f t="shared" si="262"/>
        <v>2222.89</v>
      </c>
      <c r="Z452" s="44">
        <f t="shared" si="262"/>
        <v>2222.89</v>
      </c>
      <c r="AA452" s="44">
        <f t="shared" si="262"/>
        <v>2222.89</v>
      </c>
    </row>
    <row r="453" spans="1:27" ht="12.75" customHeight="1" outlineLevel="1" x14ac:dyDescent="0.2">
      <c r="A453" s="99" t="s">
        <v>678</v>
      </c>
      <c r="B453" s="63" t="s">
        <v>83</v>
      </c>
      <c r="C453" s="43" t="s">
        <v>79</v>
      </c>
      <c r="D453" s="44">
        <v>3.35</v>
      </c>
      <c r="E453" s="44">
        <v>3.35</v>
      </c>
      <c r="F453" s="44">
        <v>3.35</v>
      </c>
      <c r="G453" s="44">
        <v>3.35</v>
      </c>
      <c r="H453" s="44">
        <v>3.35</v>
      </c>
      <c r="I453" s="44">
        <v>3.35</v>
      </c>
      <c r="J453" s="44">
        <v>3.35</v>
      </c>
      <c r="K453" s="44">
        <v>3.35</v>
      </c>
      <c r="L453" s="44">
        <v>3.35</v>
      </c>
      <c r="M453" s="44">
        <v>3.35</v>
      </c>
      <c r="N453" s="44">
        <v>3.35</v>
      </c>
      <c r="O453" s="44">
        <v>3.35</v>
      </c>
      <c r="P453" s="44">
        <v>3.35</v>
      </c>
      <c r="Q453" s="44">
        <v>3.35</v>
      </c>
      <c r="R453" s="44">
        <v>3.35</v>
      </c>
      <c r="S453" s="44">
        <v>3.35</v>
      </c>
      <c r="T453" s="44">
        <v>3.35</v>
      </c>
      <c r="U453" s="44">
        <v>3.35</v>
      </c>
      <c r="V453" s="44">
        <v>3.35</v>
      </c>
      <c r="W453" s="44">
        <v>3.35</v>
      </c>
      <c r="X453" s="44">
        <v>3.35</v>
      </c>
      <c r="Y453" s="44">
        <v>3.35</v>
      </c>
      <c r="Z453" s="44">
        <v>3.35</v>
      </c>
      <c r="AA453" s="44">
        <v>3.35</v>
      </c>
    </row>
    <row r="454" spans="1:27" ht="12.75" customHeight="1" outlineLevel="1" x14ac:dyDescent="0.2">
      <c r="A454" s="99" t="s">
        <v>679</v>
      </c>
      <c r="B454" s="63" t="s">
        <v>81</v>
      </c>
      <c r="C454" s="43" t="s">
        <v>79</v>
      </c>
      <c r="D454" s="44">
        <f>$D$11</f>
        <v>110.23</v>
      </c>
      <c r="E454" s="44">
        <f t="shared" ref="E454:AA454" si="263">$D$11</f>
        <v>110.23</v>
      </c>
      <c r="F454" s="44">
        <f t="shared" si="263"/>
        <v>110.23</v>
      </c>
      <c r="G454" s="44">
        <f t="shared" si="263"/>
        <v>110.23</v>
      </c>
      <c r="H454" s="44">
        <f t="shared" si="263"/>
        <v>110.23</v>
      </c>
      <c r="I454" s="44">
        <f t="shared" si="263"/>
        <v>110.23</v>
      </c>
      <c r="J454" s="44">
        <f t="shared" si="263"/>
        <v>110.23</v>
      </c>
      <c r="K454" s="44">
        <f t="shared" si="263"/>
        <v>110.23</v>
      </c>
      <c r="L454" s="44">
        <f t="shared" si="263"/>
        <v>110.23</v>
      </c>
      <c r="M454" s="44">
        <f t="shared" si="263"/>
        <v>110.23</v>
      </c>
      <c r="N454" s="44">
        <f t="shared" si="263"/>
        <v>110.23</v>
      </c>
      <c r="O454" s="44">
        <f t="shared" si="263"/>
        <v>110.23</v>
      </c>
      <c r="P454" s="44">
        <f t="shared" si="263"/>
        <v>110.23</v>
      </c>
      <c r="Q454" s="44">
        <f t="shared" si="263"/>
        <v>110.23</v>
      </c>
      <c r="R454" s="44">
        <f t="shared" si="263"/>
        <v>110.23</v>
      </c>
      <c r="S454" s="44">
        <f t="shared" si="263"/>
        <v>110.23</v>
      </c>
      <c r="T454" s="44">
        <f t="shared" si="263"/>
        <v>110.23</v>
      </c>
      <c r="U454" s="44">
        <f t="shared" si="263"/>
        <v>110.23</v>
      </c>
      <c r="V454" s="44">
        <f t="shared" si="263"/>
        <v>110.23</v>
      </c>
      <c r="W454" s="44">
        <f t="shared" si="263"/>
        <v>110.23</v>
      </c>
      <c r="X454" s="44">
        <f t="shared" si="263"/>
        <v>110.23</v>
      </c>
      <c r="Y454" s="44">
        <f t="shared" si="263"/>
        <v>110.23</v>
      </c>
      <c r="Z454" s="44">
        <f t="shared" si="263"/>
        <v>110.23</v>
      </c>
      <c r="AA454" s="44">
        <f t="shared" si="263"/>
        <v>110.23</v>
      </c>
    </row>
    <row r="455" spans="1:27" x14ac:dyDescent="0.2">
      <c r="A455" s="98" t="s">
        <v>680</v>
      </c>
      <c r="B455" s="28" t="str">
        <f>"27"&amp;"."&amp;$B$662&amp;"."&amp;$B$663</f>
        <v>27.12.2023</v>
      </c>
      <c r="C455" s="90" t="s">
        <v>76</v>
      </c>
      <c r="D455" s="91">
        <f>ROUND(((D456+D457+D459+D458)/1000),5)</f>
        <v>3.48828</v>
      </c>
      <c r="E455" s="91">
        <f>ROUND(((E456+E457+E459+E458)/1000),5)</f>
        <v>3.44563</v>
      </c>
      <c r="F455" s="91">
        <f>ROUND(((F456+F457+F459+F458)/1000),5)</f>
        <v>3.4060899999999998</v>
      </c>
      <c r="G455" s="91">
        <f t="shared" ref="G455:AA455" si="264">ROUND(((G456+G457+G459+G458)/1000),5)</f>
        <v>3.3966400000000001</v>
      </c>
      <c r="H455" s="91">
        <f t="shared" si="264"/>
        <v>3.4321799999999998</v>
      </c>
      <c r="I455" s="91">
        <f t="shared" si="264"/>
        <v>3.5174500000000002</v>
      </c>
      <c r="J455" s="91">
        <f t="shared" si="264"/>
        <v>3.6733799999999999</v>
      </c>
      <c r="K455" s="91">
        <f t="shared" si="264"/>
        <v>3.9968499999999998</v>
      </c>
      <c r="L455" s="91">
        <f t="shared" si="264"/>
        <v>4.2678099999999999</v>
      </c>
      <c r="M455" s="91">
        <f t="shared" si="264"/>
        <v>4.3027800000000003</v>
      </c>
      <c r="N455" s="91">
        <f t="shared" si="264"/>
        <v>4.3618699999999997</v>
      </c>
      <c r="O455" s="91">
        <f t="shared" si="264"/>
        <v>4.4182800000000002</v>
      </c>
      <c r="P455" s="91">
        <f t="shared" si="264"/>
        <v>4.3979100000000004</v>
      </c>
      <c r="Q455" s="91">
        <f t="shared" si="264"/>
        <v>4.4129399999999999</v>
      </c>
      <c r="R455" s="91">
        <f t="shared" si="264"/>
        <v>4.4077900000000003</v>
      </c>
      <c r="S455" s="91">
        <f t="shared" si="264"/>
        <v>4.3369900000000001</v>
      </c>
      <c r="T455" s="91">
        <f t="shared" si="264"/>
        <v>4.3685299999999998</v>
      </c>
      <c r="U455" s="91">
        <f t="shared" si="264"/>
        <v>4.3693999999999997</v>
      </c>
      <c r="V455" s="91">
        <f t="shared" si="264"/>
        <v>4.3487099999999996</v>
      </c>
      <c r="W455" s="91">
        <f t="shared" si="264"/>
        <v>4.3375199999999996</v>
      </c>
      <c r="X455" s="91">
        <f t="shared" si="264"/>
        <v>4.16073</v>
      </c>
      <c r="Y455" s="91">
        <f t="shared" si="264"/>
        <v>3.94991</v>
      </c>
      <c r="Z455" s="91">
        <f t="shared" si="264"/>
        <v>3.6627299999999998</v>
      </c>
      <c r="AA455" s="91">
        <f t="shared" si="264"/>
        <v>3.4979300000000002</v>
      </c>
    </row>
    <row r="456" spans="1:27" ht="12.75" customHeight="1" outlineLevel="1" x14ac:dyDescent="0.2">
      <c r="A456" s="99" t="s">
        <v>681</v>
      </c>
      <c r="B456" s="63" t="s">
        <v>238</v>
      </c>
      <c r="C456" s="43" t="s">
        <v>79</v>
      </c>
      <c r="D456" s="44">
        <v>1151.81</v>
      </c>
      <c r="E456" s="44">
        <v>1109.1600000000001</v>
      </c>
      <c r="F456" s="44">
        <v>1069.6199999999999</v>
      </c>
      <c r="G456" s="44">
        <v>1060.17</v>
      </c>
      <c r="H456" s="44">
        <v>1095.71</v>
      </c>
      <c r="I456" s="44">
        <v>1180.98</v>
      </c>
      <c r="J456" s="44">
        <v>1336.91</v>
      </c>
      <c r="K456" s="44">
        <v>1660.38</v>
      </c>
      <c r="L456" s="44">
        <v>1931.34</v>
      </c>
      <c r="M456" s="44">
        <v>1966.31</v>
      </c>
      <c r="N456" s="44">
        <v>2025.4</v>
      </c>
      <c r="O456" s="44">
        <v>2081.81</v>
      </c>
      <c r="P456" s="44">
        <v>2061.44</v>
      </c>
      <c r="Q456" s="44">
        <v>2076.4699999999998</v>
      </c>
      <c r="R456" s="44">
        <v>2071.3200000000002</v>
      </c>
      <c r="S456" s="44">
        <v>2000.52</v>
      </c>
      <c r="T456" s="44">
        <v>2032.06</v>
      </c>
      <c r="U456" s="44">
        <v>2032.93</v>
      </c>
      <c r="V456" s="44">
        <v>2012.24</v>
      </c>
      <c r="W456" s="44">
        <v>2001.05</v>
      </c>
      <c r="X456" s="44">
        <v>1824.26</v>
      </c>
      <c r="Y456" s="44">
        <v>1613.44</v>
      </c>
      <c r="Z456" s="44">
        <v>1326.26</v>
      </c>
      <c r="AA456" s="44">
        <v>1161.46</v>
      </c>
    </row>
    <row r="457" spans="1:27" ht="12.75" customHeight="1" outlineLevel="1" x14ac:dyDescent="0.2">
      <c r="A457" s="99" t="s">
        <v>682</v>
      </c>
      <c r="B457" s="63" t="s">
        <v>90</v>
      </c>
      <c r="C457" s="43" t="s">
        <v>79</v>
      </c>
      <c r="D457" s="44">
        <f>$D$327</f>
        <v>2222.89</v>
      </c>
      <c r="E457" s="44">
        <f t="shared" ref="E457:AA457" si="265">$D$327</f>
        <v>2222.89</v>
      </c>
      <c r="F457" s="44">
        <f t="shared" si="265"/>
        <v>2222.89</v>
      </c>
      <c r="G457" s="44">
        <f t="shared" si="265"/>
        <v>2222.89</v>
      </c>
      <c r="H457" s="44">
        <f t="shared" si="265"/>
        <v>2222.89</v>
      </c>
      <c r="I457" s="44">
        <f t="shared" si="265"/>
        <v>2222.89</v>
      </c>
      <c r="J457" s="44">
        <f t="shared" si="265"/>
        <v>2222.89</v>
      </c>
      <c r="K457" s="44">
        <f t="shared" si="265"/>
        <v>2222.89</v>
      </c>
      <c r="L457" s="44">
        <f t="shared" si="265"/>
        <v>2222.89</v>
      </c>
      <c r="M457" s="44">
        <f t="shared" si="265"/>
        <v>2222.89</v>
      </c>
      <c r="N457" s="44">
        <f t="shared" si="265"/>
        <v>2222.89</v>
      </c>
      <c r="O457" s="44">
        <f t="shared" si="265"/>
        <v>2222.89</v>
      </c>
      <c r="P457" s="44">
        <f t="shared" si="265"/>
        <v>2222.89</v>
      </c>
      <c r="Q457" s="44">
        <f t="shared" si="265"/>
        <v>2222.89</v>
      </c>
      <c r="R457" s="44">
        <f t="shared" si="265"/>
        <v>2222.89</v>
      </c>
      <c r="S457" s="44">
        <f t="shared" si="265"/>
        <v>2222.89</v>
      </c>
      <c r="T457" s="44">
        <f t="shared" si="265"/>
        <v>2222.89</v>
      </c>
      <c r="U457" s="44">
        <f t="shared" si="265"/>
        <v>2222.89</v>
      </c>
      <c r="V457" s="44">
        <f t="shared" si="265"/>
        <v>2222.89</v>
      </c>
      <c r="W457" s="44">
        <f t="shared" si="265"/>
        <v>2222.89</v>
      </c>
      <c r="X457" s="44">
        <f t="shared" si="265"/>
        <v>2222.89</v>
      </c>
      <c r="Y457" s="44">
        <f t="shared" si="265"/>
        <v>2222.89</v>
      </c>
      <c r="Z457" s="44">
        <f t="shared" si="265"/>
        <v>2222.89</v>
      </c>
      <c r="AA457" s="44">
        <f t="shared" si="265"/>
        <v>2222.89</v>
      </c>
    </row>
    <row r="458" spans="1:27" ht="12.75" customHeight="1" outlineLevel="1" x14ac:dyDescent="0.2">
      <c r="A458" s="99" t="s">
        <v>683</v>
      </c>
      <c r="B458" s="63" t="s">
        <v>83</v>
      </c>
      <c r="C458" s="43" t="s">
        <v>79</v>
      </c>
      <c r="D458" s="44">
        <v>3.35</v>
      </c>
      <c r="E458" s="44">
        <v>3.35</v>
      </c>
      <c r="F458" s="44">
        <v>3.35</v>
      </c>
      <c r="G458" s="44">
        <v>3.35</v>
      </c>
      <c r="H458" s="44">
        <v>3.35</v>
      </c>
      <c r="I458" s="44">
        <v>3.35</v>
      </c>
      <c r="J458" s="44">
        <v>3.35</v>
      </c>
      <c r="K458" s="44">
        <v>3.35</v>
      </c>
      <c r="L458" s="44">
        <v>3.35</v>
      </c>
      <c r="M458" s="44">
        <v>3.35</v>
      </c>
      <c r="N458" s="44">
        <v>3.35</v>
      </c>
      <c r="O458" s="44">
        <v>3.35</v>
      </c>
      <c r="P458" s="44">
        <v>3.35</v>
      </c>
      <c r="Q458" s="44">
        <v>3.35</v>
      </c>
      <c r="R458" s="44">
        <v>3.35</v>
      </c>
      <c r="S458" s="44">
        <v>3.35</v>
      </c>
      <c r="T458" s="44">
        <v>3.35</v>
      </c>
      <c r="U458" s="44">
        <v>3.35</v>
      </c>
      <c r="V458" s="44">
        <v>3.35</v>
      </c>
      <c r="W458" s="44">
        <v>3.35</v>
      </c>
      <c r="X458" s="44">
        <v>3.35</v>
      </c>
      <c r="Y458" s="44">
        <v>3.35</v>
      </c>
      <c r="Z458" s="44">
        <v>3.35</v>
      </c>
      <c r="AA458" s="44">
        <v>3.35</v>
      </c>
    </row>
    <row r="459" spans="1:27" ht="12.75" customHeight="1" outlineLevel="1" x14ac:dyDescent="0.2">
      <c r="A459" s="99" t="s">
        <v>684</v>
      </c>
      <c r="B459" s="63" t="s">
        <v>81</v>
      </c>
      <c r="C459" s="43" t="s">
        <v>79</v>
      </c>
      <c r="D459" s="44">
        <f>$D$11</f>
        <v>110.23</v>
      </c>
      <c r="E459" s="44">
        <f t="shared" ref="E459:AA459" si="266">$D$11</f>
        <v>110.23</v>
      </c>
      <c r="F459" s="44">
        <f t="shared" si="266"/>
        <v>110.23</v>
      </c>
      <c r="G459" s="44">
        <f t="shared" si="266"/>
        <v>110.23</v>
      </c>
      <c r="H459" s="44">
        <f t="shared" si="266"/>
        <v>110.23</v>
      </c>
      <c r="I459" s="44">
        <f t="shared" si="266"/>
        <v>110.23</v>
      </c>
      <c r="J459" s="44">
        <f t="shared" si="266"/>
        <v>110.23</v>
      </c>
      <c r="K459" s="44">
        <f t="shared" si="266"/>
        <v>110.23</v>
      </c>
      <c r="L459" s="44">
        <f t="shared" si="266"/>
        <v>110.23</v>
      </c>
      <c r="M459" s="44">
        <f t="shared" si="266"/>
        <v>110.23</v>
      </c>
      <c r="N459" s="44">
        <f t="shared" si="266"/>
        <v>110.23</v>
      </c>
      <c r="O459" s="44">
        <f t="shared" si="266"/>
        <v>110.23</v>
      </c>
      <c r="P459" s="44">
        <f t="shared" si="266"/>
        <v>110.23</v>
      </c>
      <c r="Q459" s="44">
        <f t="shared" si="266"/>
        <v>110.23</v>
      </c>
      <c r="R459" s="44">
        <f t="shared" si="266"/>
        <v>110.23</v>
      </c>
      <c r="S459" s="44">
        <f t="shared" si="266"/>
        <v>110.23</v>
      </c>
      <c r="T459" s="44">
        <f t="shared" si="266"/>
        <v>110.23</v>
      </c>
      <c r="U459" s="44">
        <f t="shared" si="266"/>
        <v>110.23</v>
      </c>
      <c r="V459" s="44">
        <f t="shared" si="266"/>
        <v>110.23</v>
      </c>
      <c r="W459" s="44">
        <f t="shared" si="266"/>
        <v>110.23</v>
      </c>
      <c r="X459" s="44">
        <f t="shared" si="266"/>
        <v>110.23</v>
      </c>
      <c r="Y459" s="44">
        <f t="shared" si="266"/>
        <v>110.23</v>
      </c>
      <c r="Z459" s="44">
        <f t="shared" si="266"/>
        <v>110.23</v>
      </c>
      <c r="AA459" s="44">
        <f t="shared" si="266"/>
        <v>110.23</v>
      </c>
    </row>
    <row r="460" spans="1:27" x14ac:dyDescent="0.2">
      <c r="A460" s="98" t="s">
        <v>685</v>
      </c>
      <c r="B460" s="28" t="str">
        <f>"28"&amp;"."&amp;$B$662&amp;"."&amp;$B$663</f>
        <v>28.12.2023</v>
      </c>
      <c r="C460" s="90" t="s">
        <v>76</v>
      </c>
      <c r="D460" s="91">
        <f>ROUND(((D461+D462+D464+D463)/1000),5)</f>
        <v>3.4535</v>
      </c>
      <c r="E460" s="91">
        <f>ROUND(((E461+E462+E464+E463)/1000),5)</f>
        <v>3.45452</v>
      </c>
      <c r="F460" s="91">
        <f>ROUND(((F461+F462+F464+F463)/1000),5)</f>
        <v>3.4489200000000002</v>
      </c>
      <c r="G460" s="91">
        <f t="shared" ref="G460:AA460" si="267">ROUND(((G461+G462+G464+G463)/1000),5)</f>
        <v>3.4020999999999999</v>
      </c>
      <c r="H460" s="91">
        <f t="shared" si="267"/>
        <v>3.42869</v>
      </c>
      <c r="I460" s="91">
        <f t="shared" si="267"/>
        <v>3.4566599999999998</v>
      </c>
      <c r="J460" s="91">
        <f t="shared" si="267"/>
        <v>3.6111800000000001</v>
      </c>
      <c r="K460" s="91">
        <f t="shared" si="267"/>
        <v>3.8626299999999998</v>
      </c>
      <c r="L460" s="91">
        <f t="shared" si="267"/>
        <v>4.2340200000000001</v>
      </c>
      <c r="M460" s="91">
        <f t="shared" si="267"/>
        <v>4.2691699999999999</v>
      </c>
      <c r="N460" s="91">
        <f t="shared" si="267"/>
        <v>4.2853899999999996</v>
      </c>
      <c r="O460" s="91">
        <f t="shared" si="267"/>
        <v>4.3057800000000004</v>
      </c>
      <c r="P460" s="91">
        <f t="shared" si="267"/>
        <v>4.2881099999999996</v>
      </c>
      <c r="Q460" s="91">
        <f t="shared" si="267"/>
        <v>4.29305</v>
      </c>
      <c r="R460" s="91">
        <f t="shared" si="267"/>
        <v>4.2928600000000001</v>
      </c>
      <c r="S460" s="91">
        <f t="shared" si="267"/>
        <v>4.2600499999999997</v>
      </c>
      <c r="T460" s="91">
        <f t="shared" si="267"/>
        <v>4.2936899999999998</v>
      </c>
      <c r="U460" s="91">
        <f t="shared" si="267"/>
        <v>4.3011799999999996</v>
      </c>
      <c r="V460" s="91">
        <f t="shared" si="267"/>
        <v>4.2763299999999997</v>
      </c>
      <c r="W460" s="91">
        <f t="shared" si="267"/>
        <v>4.2835000000000001</v>
      </c>
      <c r="X460" s="91">
        <f t="shared" si="267"/>
        <v>4.1433600000000004</v>
      </c>
      <c r="Y460" s="91">
        <f t="shared" si="267"/>
        <v>3.9569800000000002</v>
      </c>
      <c r="Z460" s="91">
        <f t="shared" si="267"/>
        <v>3.7545600000000001</v>
      </c>
      <c r="AA460" s="91">
        <f t="shared" si="267"/>
        <v>3.5225499999999998</v>
      </c>
    </row>
    <row r="461" spans="1:27" ht="12.75" customHeight="1" outlineLevel="1" x14ac:dyDescent="0.2">
      <c r="A461" s="99" t="s">
        <v>686</v>
      </c>
      <c r="B461" s="63" t="s">
        <v>238</v>
      </c>
      <c r="C461" s="43" t="s">
        <v>79</v>
      </c>
      <c r="D461" s="44">
        <v>1117.03</v>
      </c>
      <c r="E461" s="44">
        <v>1118.05</v>
      </c>
      <c r="F461" s="44">
        <v>1112.45</v>
      </c>
      <c r="G461" s="44">
        <v>1065.6300000000001</v>
      </c>
      <c r="H461" s="44">
        <v>1092.22</v>
      </c>
      <c r="I461" s="44">
        <v>1120.19</v>
      </c>
      <c r="J461" s="44">
        <v>1274.71</v>
      </c>
      <c r="K461" s="44">
        <v>1526.16</v>
      </c>
      <c r="L461" s="44">
        <v>1897.55</v>
      </c>
      <c r="M461" s="44">
        <v>1932.7</v>
      </c>
      <c r="N461" s="44">
        <v>1948.92</v>
      </c>
      <c r="O461" s="44">
        <v>1969.31</v>
      </c>
      <c r="P461" s="44">
        <v>1951.64</v>
      </c>
      <c r="Q461" s="44">
        <v>1956.58</v>
      </c>
      <c r="R461" s="44">
        <v>1956.39</v>
      </c>
      <c r="S461" s="44">
        <v>1923.58</v>
      </c>
      <c r="T461" s="44">
        <v>1957.22</v>
      </c>
      <c r="U461" s="44">
        <v>1964.71</v>
      </c>
      <c r="V461" s="44">
        <v>1939.86</v>
      </c>
      <c r="W461" s="44">
        <v>1947.03</v>
      </c>
      <c r="X461" s="44">
        <v>1806.89</v>
      </c>
      <c r="Y461" s="44">
        <v>1620.51</v>
      </c>
      <c r="Z461" s="44">
        <v>1418.09</v>
      </c>
      <c r="AA461" s="44">
        <v>1186.08</v>
      </c>
    </row>
    <row r="462" spans="1:27" ht="12.75" customHeight="1" outlineLevel="1" x14ac:dyDescent="0.2">
      <c r="A462" s="99" t="s">
        <v>687</v>
      </c>
      <c r="B462" s="63" t="s">
        <v>90</v>
      </c>
      <c r="C462" s="43" t="s">
        <v>79</v>
      </c>
      <c r="D462" s="44">
        <f>$D$327</f>
        <v>2222.89</v>
      </c>
      <c r="E462" s="44">
        <f t="shared" ref="E462:AA462" si="268">$D$327</f>
        <v>2222.89</v>
      </c>
      <c r="F462" s="44">
        <f t="shared" si="268"/>
        <v>2222.89</v>
      </c>
      <c r="G462" s="44">
        <f t="shared" si="268"/>
        <v>2222.89</v>
      </c>
      <c r="H462" s="44">
        <f t="shared" si="268"/>
        <v>2222.89</v>
      </c>
      <c r="I462" s="44">
        <f t="shared" si="268"/>
        <v>2222.89</v>
      </c>
      <c r="J462" s="44">
        <f t="shared" si="268"/>
        <v>2222.89</v>
      </c>
      <c r="K462" s="44">
        <f t="shared" si="268"/>
        <v>2222.89</v>
      </c>
      <c r="L462" s="44">
        <f t="shared" si="268"/>
        <v>2222.89</v>
      </c>
      <c r="M462" s="44">
        <f t="shared" si="268"/>
        <v>2222.89</v>
      </c>
      <c r="N462" s="44">
        <f t="shared" si="268"/>
        <v>2222.89</v>
      </c>
      <c r="O462" s="44">
        <f t="shared" si="268"/>
        <v>2222.89</v>
      </c>
      <c r="P462" s="44">
        <f t="shared" si="268"/>
        <v>2222.89</v>
      </c>
      <c r="Q462" s="44">
        <f t="shared" si="268"/>
        <v>2222.89</v>
      </c>
      <c r="R462" s="44">
        <f t="shared" si="268"/>
        <v>2222.89</v>
      </c>
      <c r="S462" s="44">
        <f t="shared" si="268"/>
        <v>2222.89</v>
      </c>
      <c r="T462" s="44">
        <f t="shared" si="268"/>
        <v>2222.89</v>
      </c>
      <c r="U462" s="44">
        <f t="shared" si="268"/>
        <v>2222.89</v>
      </c>
      <c r="V462" s="44">
        <f t="shared" si="268"/>
        <v>2222.89</v>
      </c>
      <c r="W462" s="44">
        <f t="shared" si="268"/>
        <v>2222.89</v>
      </c>
      <c r="X462" s="44">
        <f t="shared" si="268"/>
        <v>2222.89</v>
      </c>
      <c r="Y462" s="44">
        <f t="shared" si="268"/>
        <v>2222.89</v>
      </c>
      <c r="Z462" s="44">
        <f t="shared" si="268"/>
        <v>2222.89</v>
      </c>
      <c r="AA462" s="44">
        <f t="shared" si="268"/>
        <v>2222.89</v>
      </c>
    </row>
    <row r="463" spans="1:27" ht="12.75" customHeight="1" outlineLevel="1" x14ac:dyDescent="0.2">
      <c r="A463" s="99" t="s">
        <v>688</v>
      </c>
      <c r="B463" s="63" t="s">
        <v>83</v>
      </c>
      <c r="C463" s="43" t="s">
        <v>79</v>
      </c>
      <c r="D463" s="44">
        <v>3.35</v>
      </c>
      <c r="E463" s="44">
        <v>3.35</v>
      </c>
      <c r="F463" s="44">
        <v>3.35</v>
      </c>
      <c r="G463" s="44">
        <v>3.35</v>
      </c>
      <c r="H463" s="44">
        <v>3.35</v>
      </c>
      <c r="I463" s="44">
        <v>3.35</v>
      </c>
      <c r="J463" s="44">
        <v>3.35</v>
      </c>
      <c r="K463" s="44">
        <v>3.35</v>
      </c>
      <c r="L463" s="44">
        <v>3.35</v>
      </c>
      <c r="M463" s="44">
        <v>3.35</v>
      </c>
      <c r="N463" s="44">
        <v>3.35</v>
      </c>
      <c r="O463" s="44">
        <v>3.35</v>
      </c>
      <c r="P463" s="44">
        <v>3.35</v>
      </c>
      <c r="Q463" s="44">
        <v>3.35</v>
      </c>
      <c r="R463" s="44">
        <v>3.35</v>
      </c>
      <c r="S463" s="44">
        <v>3.35</v>
      </c>
      <c r="T463" s="44">
        <v>3.35</v>
      </c>
      <c r="U463" s="44">
        <v>3.35</v>
      </c>
      <c r="V463" s="44">
        <v>3.35</v>
      </c>
      <c r="W463" s="44">
        <v>3.35</v>
      </c>
      <c r="X463" s="44">
        <v>3.35</v>
      </c>
      <c r="Y463" s="44">
        <v>3.35</v>
      </c>
      <c r="Z463" s="44">
        <v>3.35</v>
      </c>
      <c r="AA463" s="44">
        <v>3.35</v>
      </c>
    </row>
    <row r="464" spans="1:27" ht="12.75" customHeight="1" outlineLevel="1" x14ac:dyDescent="0.2">
      <c r="A464" s="99" t="s">
        <v>689</v>
      </c>
      <c r="B464" s="63" t="s">
        <v>81</v>
      </c>
      <c r="C464" s="43" t="s">
        <v>79</v>
      </c>
      <c r="D464" s="44">
        <f>$D$11</f>
        <v>110.23</v>
      </c>
      <c r="E464" s="44">
        <f t="shared" ref="E464:AA464" si="269">$D$11</f>
        <v>110.23</v>
      </c>
      <c r="F464" s="44">
        <f t="shared" si="269"/>
        <v>110.23</v>
      </c>
      <c r="G464" s="44">
        <f t="shared" si="269"/>
        <v>110.23</v>
      </c>
      <c r="H464" s="44">
        <f t="shared" si="269"/>
        <v>110.23</v>
      </c>
      <c r="I464" s="44">
        <f t="shared" si="269"/>
        <v>110.23</v>
      </c>
      <c r="J464" s="44">
        <f t="shared" si="269"/>
        <v>110.23</v>
      </c>
      <c r="K464" s="44">
        <f t="shared" si="269"/>
        <v>110.23</v>
      </c>
      <c r="L464" s="44">
        <f t="shared" si="269"/>
        <v>110.23</v>
      </c>
      <c r="M464" s="44">
        <f t="shared" si="269"/>
        <v>110.23</v>
      </c>
      <c r="N464" s="44">
        <f t="shared" si="269"/>
        <v>110.23</v>
      </c>
      <c r="O464" s="44">
        <f t="shared" si="269"/>
        <v>110.23</v>
      </c>
      <c r="P464" s="44">
        <f t="shared" si="269"/>
        <v>110.23</v>
      </c>
      <c r="Q464" s="44">
        <f t="shared" si="269"/>
        <v>110.23</v>
      </c>
      <c r="R464" s="44">
        <f t="shared" si="269"/>
        <v>110.23</v>
      </c>
      <c r="S464" s="44">
        <f t="shared" si="269"/>
        <v>110.23</v>
      </c>
      <c r="T464" s="44">
        <f t="shared" si="269"/>
        <v>110.23</v>
      </c>
      <c r="U464" s="44">
        <f t="shared" si="269"/>
        <v>110.23</v>
      </c>
      <c r="V464" s="44">
        <f t="shared" si="269"/>
        <v>110.23</v>
      </c>
      <c r="W464" s="44">
        <f t="shared" si="269"/>
        <v>110.23</v>
      </c>
      <c r="X464" s="44">
        <f t="shared" si="269"/>
        <v>110.23</v>
      </c>
      <c r="Y464" s="44">
        <f t="shared" si="269"/>
        <v>110.23</v>
      </c>
      <c r="Z464" s="44">
        <f t="shared" si="269"/>
        <v>110.23</v>
      </c>
      <c r="AA464" s="44">
        <f t="shared" si="269"/>
        <v>110.23</v>
      </c>
    </row>
    <row r="465" spans="1:27" x14ac:dyDescent="0.2">
      <c r="A465" s="98" t="s">
        <v>690</v>
      </c>
      <c r="B465" s="28" t="str">
        <f>"29"&amp;"."&amp;$B$662&amp;"."&amp;$B$663</f>
        <v>29.12.2023</v>
      </c>
      <c r="C465" s="90" t="s">
        <v>76</v>
      </c>
      <c r="D465" s="91">
        <f>ROUND(((D466+D467+D469+D468)/1000),5)</f>
        <v>3.4940600000000002</v>
      </c>
      <c r="E465" s="91">
        <f>ROUND(((E466+E467+E469+E468)/1000),5)</f>
        <v>3.4532400000000001</v>
      </c>
      <c r="F465" s="91">
        <f>ROUND(((F466+F467+F469+F468)/1000),5)</f>
        <v>3.42536</v>
      </c>
      <c r="G465" s="91">
        <f t="shared" ref="G465:AA465" si="270">ROUND(((G466+G467+G469+G468)/1000),5)</f>
        <v>3.4135599999999999</v>
      </c>
      <c r="H465" s="91">
        <f t="shared" si="270"/>
        <v>3.4407100000000002</v>
      </c>
      <c r="I465" s="91">
        <f t="shared" si="270"/>
        <v>3.49119</v>
      </c>
      <c r="J465" s="91">
        <f t="shared" si="270"/>
        <v>3.6103100000000001</v>
      </c>
      <c r="K465" s="91">
        <f t="shared" si="270"/>
        <v>3.8994200000000001</v>
      </c>
      <c r="L465" s="91">
        <f t="shared" si="270"/>
        <v>4.1287599999999998</v>
      </c>
      <c r="M465" s="91">
        <f t="shared" si="270"/>
        <v>4.1410900000000002</v>
      </c>
      <c r="N465" s="91">
        <f t="shared" si="270"/>
        <v>4.1567600000000002</v>
      </c>
      <c r="O465" s="91">
        <f t="shared" si="270"/>
        <v>4.1913799999999997</v>
      </c>
      <c r="P465" s="91">
        <f t="shared" si="270"/>
        <v>4.1775599999999997</v>
      </c>
      <c r="Q465" s="91">
        <f t="shared" si="270"/>
        <v>4.1760000000000002</v>
      </c>
      <c r="R465" s="91">
        <f t="shared" si="270"/>
        <v>4.1655100000000003</v>
      </c>
      <c r="S465" s="91">
        <f t="shared" si="270"/>
        <v>4.1288</v>
      </c>
      <c r="T465" s="91">
        <f t="shared" si="270"/>
        <v>4.15801</v>
      </c>
      <c r="U465" s="91">
        <f t="shared" si="270"/>
        <v>4.1692</v>
      </c>
      <c r="V465" s="91">
        <f t="shared" si="270"/>
        <v>4.1530100000000001</v>
      </c>
      <c r="W465" s="91">
        <f t="shared" si="270"/>
        <v>4.16472</v>
      </c>
      <c r="X465" s="91">
        <f t="shared" si="270"/>
        <v>4.1249500000000001</v>
      </c>
      <c r="Y465" s="91">
        <f t="shared" si="270"/>
        <v>4.0215899999999998</v>
      </c>
      <c r="Z465" s="91">
        <f t="shared" si="270"/>
        <v>3.7323</v>
      </c>
      <c r="AA465" s="91">
        <f t="shared" si="270"/>
        <v>3.5270299999999999</v>
      </c>
    </row>
    <row r="466" spans="1:27" ht="12.75" customHeight="1" outlineLevel="1" x14ac:dyDescent="0.2">
      <c r="A466" s="99" t="s">
        <v>691</v>
      </c>
      <c r="B466" s="63" t="s">
        <v>238</v>
      </c>
      <c r="C466" s="43" t="s">
        <v>79</v>
      </c>
      <c r="D466" s="44">
        <v>1157.5899999999999</v>
      </c>
      <c r="E466" s="44">
        <v>1116.77</v>
      </c>
      <c r="F466" s="44">
        <v>1088.8900000000001</v>
      </c>
      <c r="G466" s="44">
        <v>1077.0899999999999</v>
      </c>
      <c r="H466" s="44">
        <v>1104.24</v>
      </c>
      <c r="I466" s="44">
        <v>1154.72</v>
      </c>
      <c r="J466" s="44">
        <v>1273.8399999999999</v>
      </c>
      <c r="K466" s="44">
        <v>1562.95</v>
      </c>
      <c r="L466" s="44">
        <v>1792.29</v>
      </c>
      <c r="M466" s="44">
        <v>1804.62</v>
      </c>
      <c r="N466" s="44">
        <v>1820.29</v>
      </c>
      <c r="O466" s="44">
        <v>1854.91</v>
      </c>
      <c r="P466" s="44">
        <v>1841.09</v>
      </c>
      <c r="Q466" s="44">
        <v>1839.53</v>
      </c>
      <c r="R466" s="44">
        <v>1829.04</v>
      </c>
      <c r="S466" s="44">
        <v>1792.33</v>
      </c>
      <c r="T466" s="44">
        <v>1821.54</v>
      </c>
      <c r="U466" s="44">
        <v>1832.73</v>
      </c>
      <c r="V466" s="44">
        <v>1816.54</v>
      </c>
      <c r="W466" s="44">
        <v>1828.25</v>
      </c>
      <c r="X466" s="44">
        <v>1788.48</v>
      </c>
      <c r="Y466" s="44">
        <v>1685.12</v>
      </c>
      <c r="Z466" s="44">
        <v>1395.83</v>
      </c>
      <c r="AA466" s="44">
        <v>1190.56</v>
      </c>
    </row>
    <row r="467" spans="1:27" ht="12.75" customHeight="1" outlineLevel="1" x14ac:dyDescent="0.2">
      <c r="A467" s="99" t="s">
        <v>692</v>
      </c>
      <c r="B467" s="63" t="s">
        <v>90</v>
      </c>
      <c r="C467" s="43" t="s">
        <v>79</v>
      </c>
      <c r="D467" s="44">
        <f>$D$327</f>
        <v>2222.89</v>
      </c>
      <c r="E467" s="44">
        <f t="shared" ref="E467:AA467" si="271">$D$327</f>
        <v>2222.89</v>
      </c>
      <c r="F467" s="44">
        <f t="shared" si="271"/>
        <v>2222.89</v>
      </c>
      <c r="G467" s="44">
        <f t="shared" si="271"/>
        <v>2222.89</v>
      </c>
      <c r="H467" s="44">
        <f t="shared" si="271"/>
        <v>2222.89</v>
      </c>
      <c r="I467" s="44">
        <f t="shared" si="271"/>
        <v>2222.89</v>
      </c>
      <c r="J467" s="44">
        <f t="shared" si="271"/>
        <v>2222.89</v>
      </c>
      <c r="K467" s="44">
        <f t="shared" si="271"/>
        <v>2222.89</v>
      </c>
      <c r="L467" s="44">
        <f t="shared" si="271"/>
        <v>2222.89</v>
      </c>
      <c r="M467" s="44">
        <f t="shared" si="271"/>
        <v>2222.89</v>
      </c>
      <c r="N467" s="44">
        <f t="shared" si="271"/>
        <v>2222.89</v>
      </c>
      <c r="O467" s="44">
        <f t="shared" si="271"/>
        <v>2222.89</v>
      </c>
      <c r="P467" s="44">
        <f t="shared" si="271"/>
        <v>2222.89</v>
      </c>
      <c r="Q467" s="44">
        <f t="shared" si="271"/>
        <v>2222.89</v>
      </c>
      <c r="R467" s="44">
        <f t="shared" si="271"/>
        <v>2222.89</v>
      </c>
      <c r="S467" s="44">
        <f t="shared" si="271"/>
        <v>2222.89</v>
      </c>
      <c r="T467" s="44">
        <f t="shared" si="271"/>
        <v>2222.89</v>
      </c>
      <c r="U467" s="44">
        <f t="shared" si="271"/>
        <v>2222.89</v>
      </c>
      <c r="V467" s="44">
        <f t="shared" si="271"/>
        <v>2222.89</v>
      </c>
      <c r="W467" s="44">
        <f t="shared" si="271"/>
        <v>2222.89</v>
      </c>
      <c r="X467" s="44">
        <f t="shared" si="271"/>
        <v>2222.89</v>
      </c>
      <c r="Y467" s="44">
        <f t="shared" si="271"/>
        <v>2222.89</v>
      </c>
      <c r="Z467" s="44">
        <f t="shared" si="271"/>
        <v>2222.89</v>
      </c>
      <c r="AA467" s="44">
        <f t="shared" si="271"/>
        <v>2222.89</v>
      </c>
    </row>
    <row r="468" spans="1:27" ht="12.75" customHeight="1" outlineLevel="1" x14ac:dyDescent="0.2">
      <c r="A468" s="99" t="s">
        <v>693</v>
      </c>
      <c r="B468" s="63" t="s">
        <v>83</v>
      </c>
      <c r="C468" s="43" t="s">
        <v>79</v>
      </c>
      <c r="D468" s="44">
        <v>3.35</v>
      </c>
      <c r="E468" s="44">
        <v>3.35</v>
      </c>
      <c r="F468" s="44">
        <v>3.35</v>
      </c>
      <c r="G468" s="44">
        <v>3.35</v>
      </c>
      <c r="H468" s="44">
        <v>3.35</v>
      </c>
      <c r="I468" s="44">
        <v>3.35</v>
      </c>
      <c r="J468" s="44">
        <v>3.35</v>
      </c>
      <c r="K468" s="44">
        <v>3.35</v>
      </c>
      <c r="L468" s="44">
        <v>3.35</v>
      </c>
      <c r="M468" s="44">
        <v>3.35</v>
      </c>
      <c r="N468" s="44">
        <v>3.35</v>
      </c>
      <c r="O468" s="44">
        <v>3.35</v>
      </c>
      <c r="P468" s="44">
        <v>3.35</v>
      </c>
      <c r="Q468" s="44">
        <v>3.35</v>
      </c>
      <c r="R468" s="44">
        <v>3.35</v>
      </c>
      <c r="S468" s="44">
        <v>3.35</v>
      </c>
      <c r="T468" s="44">
        <v>3.35</v>
      </c>
      <c r="U468" s="44">
        <v>3.35</v>
      </c>
      <c r="V468" s="44">
        <v>3.35</v>
      </c>
      <c r="W468" s="44">
        <v>3.35</v>
      </c>
      <c r="X468" s="44">
        <v>3.35</v>
      </c>
      <c r="Y468" s="44">
        <v>3.35</v>
      </c>
      <c r="Z468" s="44">
        <v>3.35</v>
      </c>
      <c r="AA468" s="44">
        <v>3.35</v>
      </c>
    </row>
    <row r="469" spans="1:27" ht="12.75" customHeight="1" outlineLevel="1" x14ac:dyDescent="0.2">
      <c r="A469" s="99" t="s">
        <v>694</v>
      </c>
      <c r="B469" s="63" t="s">
        <v>81</v>
      </c>
      <c r="C469" s="43" t="s">
        <v>79</v>
      </c>
      <c r="D469" s="44">
        <f>$D$11</f>
        <v>110.23</v>
      </c>
      <c r="E469" s="44">
        <f t="shared" ref="E469:AA469" si="272">$D$11</f>
        <v>110.23</v>
      </c>
      <c r="F469" s="44">
        <f t="shared" si="272"/>
        <v>110.23</v>
      </c>
      <c r="G469" s="44">
        <f t="shared" si="272"/>
        <v>110.23</v>
      </c>
      <c r="H469" s="44">
        <f t="shared" si="272"/>
        <v>110.23</v>
      </c>
      <c r="I469" s="44">
        <f t="shared" si="272"/>
        <v>110.23</v>
      </c>
      <c r="J469" s="44">
        <f t="shared" si="272"/>
        <v>110.23</v>
      </c>
      <c r="K469" s="44">
        <f t="shared" si="272"/>
        <v>110.23</v>
      </c>
      <c r="L469" s="44">
        <f t="shared" si="272"/>
        <v>110.23</v>
      </c>
      <c r="M469" s="44">
        <f t="shared" si="272"/>
        <v>110.23</v>
      </c>
      <c r="N469" s="44">
        <f t="shared" si="272"/>
        <v>110.23</v>
      </c>
      <c r="O469" s="44">
        <f t="shared" si="272"/>
        <v>110.23</v>
      </c>
      <c r="P469" s="44">
        <f t="shared" si="272"/>
        <v>110.23</v>
      </c>
      <c r="Q469" s="44">
        <f t="shared" si="272"/>
        <v>110.23</v>
      </c>
      <c r="R469" s="44">
        <f t="shared" si="272"/>
        <v>110.23</v>
      </c>
      <c r="S469" s="44">
        <f t="shared" si="272"/>
        <v>110.23</v>
      </c>
      <c r="T469" s="44">
        <f t="shared" si="272"/>
        <v>110.23</v>
      </c>
      <c r="U469" s="44">
        <f t="shared" si="272"/>
        <v>110.23</v>
      </c>
      <c r="V469" s="44">
        <f t="shared" si="272"/>
        <v>110.23</v>
      </c>
      <c r="W469" s="44">
        <f t="shared" si="272"/>
        <v>110.23</v>
      </c>
      <c r="X469" s="44">
        <f t="shared" si="272"/>
        <v>110.23</v>
      </c>
      <c r="Y469" s="44">
        <f t="shared" si="272"/>
        <v>110.23</v>
      </c>
      <c r="Z469" s="44">
        <f t="shared" si="272"/>
        <v>110.23</v>
      </c>
      <c r="AA469" s="44">
        <f t="shared" si="272"/>
        <v>110.23</v>
      </c>
    </row>
    <row r="470" spans="1:27" x14ac:dyDescent="0.2">
      <c r="A470" s="98" t="s">
        <v>695</v>
      </c>
      <c r="B470" s="28" t="str">
        <f>"30"&amp;"."&amp;$B$662&amp;"."&amp;$B$663</f>
        <v>30.12.2023</v>
      </c>
      <c r="C470" s="90" t="s">
        <v>76</v>
      </c>
      <c r="D470" s="91">
        <f>ROUND(((D471+D472+D474+D473)/1000),5)</f>
        <v>3.5227499999999998</v>
      </c>
      <c r="E470" s="91">
        <f>ROUND(((E471+E472+E474+E473)/1000),5)</f>
        <v>3.47336</v>
      </c>
      <c r="F470" s="91">
        <f>ROUND(((F471+F472+F474+F473)/1000),5)</f>
        <v>3.4483999999999999</v>
      </c>
      <c r="G470" s="91">
        <f t="shared" ref="G470:AA470" si="273">ROUND(((G471+G472+G474+G473)/1000),5)</f>
        <v>3.4271400000000001</v>
      </c>
      <c r="H470" s="91">
        <f t="shared" si="273"/>
        <v>3.4431699999999998</v>
      </c>
      <c r="I470" s="91">
        <f t="shared" si="273"/>
        <v>3.4508899999999998</v>
      </c>
      <c r="J470" s="91">
        <f t="shared" si="273"/>
        <v>3.4744100000000002</v>
      </c>
      <c r="K470" s="91">
        <f t="shared" si="273"/>
        <v>3.5804399999999998</v>
      </c>
      <c r="L470" s="91">
        <f t="shared" si="273"/>
        <v>3.8001499999999999</v>
      </c>
      <c r="M470" s="91">
        <f t="shared" si="273"/>
        <v>3.9363899999999998</v>
      </c>
      <c r="N470" s="91">
        <f t="shared" si="273"/>
        <v>3.9964499999999998</v>
      </c>
      <c r="O470" s="91">
        <f t="shared" si="273"/>
        <v>4.0112399999999999</v>
      </c>
      <c r="P470" s="91">
        <f t="shared" si="273"/>
        <v>4.0090500000000002</v>
      </c>
      <c r="Q470" s="91">
        <f t="shared" si="273"/>
        <v>4.0079500000000001</v>
      </c>
      <c r="R470" s="91">
        <f t="shared" si="273"/>
        <v>3.97959</v>
      </c>
      <c r="S470" s="91">
        <f t="shared" si="273"/>
        <v>3.96991</v>
      </c>
      <c r="T470" s="91">
        <f t="shared" si="273"/>
        <v>4.0254799999999999</v>
      </c>
      <c r="U470" s="91">
        <f t="shared" si="273"/>
        <v>4.0796900000000003</v>
      </c>
      <c r="V470" s="91">
        <f t="shared" si="273"/>
        <v>4.05471</v>
      </c>
      <c r="W470" s="91">
        <f t="shared" si="273"/>
        <v>4.0133799999999997</v>
      </c>
      <c r="X470" s="91">
        <f t="shared" si="273"/>
        <v>3.99037</v>
      </c>
      <c r="Y470" s="91">
        <f t="shared" si="273"/>
        <v>3.8851900000000001</v>
      </c>
      <c r="Z470" s="91">
        <f t="shared" si="273"/>
        <v>3.65672</v>
      </c>
      <c r="AA470" s="91">
        <f t="shared" si="273"/>
        <v>3.5197699999999998</v>
      </c>
    </row>
    <row r="471" spans="1:27" ht="12.75" customHeight="1" outlineLevel="1" x14ac:dyDescent="0.2">
      <c r="A471" s="99" t="s">
        <v>696</v>
      </c>
      <c r="B471" s="63" t="s">
        <v>238</v>
      </c>
      <c r="C471" s="43" t="s">
        <v>79</v>
      </c>
      <c r="D471" s="44">
        <v>1186.28</v>
      </c>
      <c r="E471" s="44">
        <v>1136.8900000000001</v>
      </c>
      <c r="F471" s="44">
        <v>1111.93</v>
      </c>
      <c r="G471" s="44">
        <v>1090.67</v>
      </c>
      <c r="H471" s="44">
        <v>1106.7</v>
      </c>
      <c r="I471" s="44">
        <v>1114.42</v>
      </c>
      <c r="J471" s="44">
        <v>1137.94</v>
      </c>
      <c r="K471" s="44">
        <v>1243.97</v>
      </c>
      <c r="L471" s="44">
        <v>1463.68</v>
      </c>
      <c r="M471" s="44">
        <v>1599.92</v>
      </c>
      <c r="N471" s="44">
        <v>1659.98</v>
      </c>
      <c r="O471" s="44">
        <v>1674.77</v>
      </c>
      <c r="P471" s="44">
        <v>1672.58</v>
      </c>
      <c r="Q471" s="44">
        <v>1671.48</v>
      </c>
      <c r="R471" s="44">
        <v>1643.12</v>
      </c>
      <c r="S471" s="44">
        <v>1633.44</v>
      </c>
      <c r="T471" s="44">
        <v>1689.01</v>
      </c>
      <c r="U471" s="44">
        <v>1743.22</v>
      </c>
      <c r="V471" s="44">
        <v>1718.24</v>
      </c>
      <c r="W471" s="44">
        <v>1676.91</v>
      </c>
      <c r="X471" s="44">
        <v>1653.9</v>
      </c>
      <c r="Y471" s="44">
        <v>1548.72</v>
      </c>
      <c r="Z471" s="44">
        <v>1320.25</v>
      </c>
      <c r="AA471" s="44">
        <v>1183.3</v>
      </c>
    </row>
    <row r="472" spans="1:27" ht="12.75" customHeight="1" outlineLevel="1" x14ac:dyDescent="0.2">
      <c r="A472" s="99" t="s">
        <v>697</v>
      </c>
      <c r="B472" s="63" t="s">
        <v>90</v>
      </c>
      <c r="C472" s="43" t="s">
        <v>79</v>
      </c>
      <c r="D472" s="44">
        <f>$D$327</f>
        <v>2222.89</v>
      </c>
      <c r="E472" s="44">
        <f t="shared" ref="E472:AA472" si="274">$D$327</f>
        <v>2222.89</v>
      </c>
      <c r="F472" s="44">
        <f t="shared" si="274"/>
        <v>2222.89</v>
      </c>
      <c r="G472" s="44">
        <f t="shared" si="274"/>
        <v>2222.89</v>
      </c>
      <c r="H472" s="44">
        <f t="shared" si="274"/>
        <v>2222.89</v>
      </c>
      <c r="I472" s="44">
        <f t="shared" si="274"/>
        <v>2222.89</v>
      </c>
      <c r="J472" s="44">
        <f t="shared" si="274"/>
        <v>2222.89</v>
      </c>
      <c r="K472" s="44">
        <f t="shared" si="274"/>
        <v>2222.89</v>
      </c>
      <c r="L472" s="44">
        <f t="shared" si="274"/>
        <v>2222.89</v>
      </c>
      <c r="M472" s="44">
        <f t="shared" si="274"/>
        <v>2222.89</v>
      </c>
      <c r="N472" s="44">
        <f t="shared" si="274"/>
        <v>2222.89</v>
      </c>
      <c r="O472" s="44">
        <f t="shared" si="274"/>
        <v>2222.89</v>
      </c>
      <c r="P472" s="44">
        <f t="shared" si="274"/>
        <v>2222.89</v>
      </c>
      <c r="Q472" s="44">
        <f t="shared" si="274"/>
        <v>2222.89</v>
      </c>
      <c r="R472" s="44">
        <f t="shared" si="274"/>
        <v>2222.89</v>
      </c>
      <c r="S472" s="44">
        <f t="shared" si="274"/>
        <v>2222.89</v>
      </c>
      <c r="T472" s="44">
        <f t="shared" si="274"/>
        <v>2222.89</v>
      </c>
      <c r="U472" s="44">
        <f t="shared" si="274"/>
        <v>2222.89</v>
      </c>
      <c r="V472" s="44">
        <f t="shared" si="274"/>
        <v>2222.89</v>
      </c>
      <c r="W472" s="44">
        <f t="shared" si="274"/>
        <v>2222.89</v>
      </c>
      <c r="X472" s="44">
        <f t="shared" si="274"/>
        <v>2222.89</v>
      </c>
      <c r="Y472" s="44">
        <f t="shared" si="274"/>
        <v>2222.89</v>
      </c>
      <c r="Z472" s="44">
        <f t="shared" si="274"/>
        <v>2222.89</v>
      </c>
      <c r="AA472" s="44">
        <f t="shared" si="274"/>
        <v>2222.89</v>
      </c>
    </row>
    <row r="473" spans="1:27" ht="12.75" customHeight="1" outlineLevel="1" x14ac:dyDescent="0.2">
      <c r="A473" s="99" t="s">
        <v>698</v>
      </c>
      <c r="B473" s="63" t="s">
        <v>83</v>
      </c>
      <c r="C473" s="43" t="s">
        <v>79</v>
      </c>
      <c r="D473" s="44">
        <v>3.35</v>
      </c>
      <c r="E473" s="44">
        <v>3.35</v>
      </c>
      <c r="F473" s="44">
        <v>3.35</v>
      </c>
      <c r="G473" s="44">
        <v>3.35</v>
      </c>
      <c r="H473" s="44">
        <v>3.35</v>
      </c>
      <c r="I473" s="44">
        <v>3.35</v>
      </c>
      <c r="J473" s="44">
        <v>3.35</v>
      </c>
      <c r="K473" s="44">
        <v>3.35</v>
      </c>
      <c r="L473" s="44">
        <v>3.35</v>
      </c>
      <c r="M473" s="44">
        <v>3.35</v>
      </c>
      <c r="N473" s="44">
        <v>3.35</v>
      </c>
      <c r="O473" s="44">
        <v>3.35</v>
      </c>
      <c r="P473" s="44">
        <v>3.35</v>
      </c>
      <c r="Q473" s="44">
        <v>3.35</v>
      </c>
      <c r="R473" s="44">
        <v>3.35</v>
      </c>
      <c r="S473" s="44">
        <v>3.35</v>
      </c>
      <c r="T473" s="44">
        <v>3.35</v>
      </c>
      <c r="U473" s="44">
        <v>3.35</v>
      </c>
      <c r="V473" s="44">
        <v>3.35</v>
      </c>
      <c r="W473" s="44">
        <v>3.35</v>
      </c>
      <c r="X473" s="44">
        <v>3.35</v>
      </c>
      <c r="Y473" s="44">
        <v>3.35</v>
      </c>
      <c r="Z473" s="44">
        <v>3.35</v>
      </c>
      <c r="AA473" s="44">
        <v>3.35</v>
      </c>
    </row>
    <row r="474" spans="1:27" ht="12.75" customHeight="1" outlineLevel="1" x14ac:dyDescent="0.2">
      <c r="A474" s="99" t="s">
        <v>699</v>
      </c>
      <c r="B474" s="63" t="s">
        <v>81</v>
      </c>
      <c r="C474" s="43" t="s">
        <v>79</v>
      </c>
      <c r="D474" s="44">
        <f>$D$11</f>
        <v>110.23</v>
      </c>
      <c r="E474" s="44">
        <f t="shared" ref="E474:AA474" si="275">$D$11</f>
        <v>110.23</v>
      </c>
      <c r="F474" s="44">
        <f t="shared" si="275"/>
        <v>110.23</v>
      </c>
      <c r="G474" s="44">
        <f t="shared" si="275"/>
        <v>110.23</v>
      </c>
      <c r="H474" s="44">
        <f t="shared" si="275"/>
        <v>110.23</v>
      </c>
      <c r="I474" s="44">
        <f t="shared" si="275"/>
        <v>110.23</v>
      </c>
      <c r="J474" s="44">
        <f t="shared" si="275"/>
        <v>110.23</v>
      </c>
      <c r="K474" s="44">
        <f t="shared" si="275"/>
        <v>110.23</v>
      </c>
      <c r="L474" s="44">
        <f t="shared" si="275"/>
        <v>110.23</v>
      </c>
      <c r="M474" s="44">
        <f t="shared" si="275"/>
        <v>110.23</v>
      </c>
      <c r="N474" s="44">
        <f t="shared" si="275"/>
        <v>110.23</v>
      </c>
      <c r="O474" s="44">
        <f t="shared" si="275"/>
        <v>110.23</v>
      </c>
      <c r="P474" s="44">
        <f t="shared" si="275"/>
        <v>110.23</v>
      </c>
      <c r="Q474" s="44">
        <f t="shared" si="275"/>
        <v>110.23</v>
      </c>
      <c r="R474" s="44">
        <f t="shared" si="275"/>
        <v>110.23</v>
      </c>
      <c r="S474" s="44">
        <f t="shared" si="275"/>
        <v>110.23</v>
      </c>
      <c r="T474" s="44">
        <f t="shared" si="275"/>
        <v>110.23</v>
      </c>
      <c r="U474" s="44">
        <f t="shared" si="275"/>
        <v>110.23</v>
      </c>
      <c r="V474" s="44">
        <f t="shared" si="275"/>
        <v>110.23</v>
      </c>
      <c r="W474" s="44">
        <f t="shared" si="275"/>
        <v>110.23</v>
      </c>
      <c r="X474" s="44">
        <f t="shared" si="275"/>
        <v>110.23</v>
      </c>
      <c r="Y474" s="44">
        <f t="shared" si="275"/>
        <v>110.23</v>
      </c>
      <c r="Z474" s="44">
        <f t="shared" si="275"/>
        <v>110.23</v>
      </c>
      <c r="AA474" s="44">
        <f t="shared" si="275"/>
        <v>110.23</v>
      </c>
    </row>
    <row r="475" spans="1:27" x14ac:dyDescent="0.2">
      <c r="A475" s="98" t="s">
        <v>700</v>
      </c>
      <c r="B475" s="28" t="str">
        <f>"31"&amp;"."&amp;$B$662&amp;"."&amp;$B$663</f>
        <v>31.12.2023</v>
      </c>
      <c r="C475" s="90" t="s">
        <v>76</v>
      </c>
      <c r="D475" s="91">
        <f>ROUND(((D476+D477+D479+D478)/1000),5)</f>
        <v>3.5111599999999998</v>
      </c>
      <c r="E475" s="91">
        <f>ROUND(((E476+E477+E479+E478)/1000),5)</f>
        <v>3.4595600000000002</v>
      </c>
      <c r="F475" s="91">
        <f>ROUND(((F476+F477+F479+F478)/1000),5)</f>
        <v>3.39513</v>
      </c>
      <c r="G475" s="91">
        <f t="shared" ref="G475:AA475" si="276">ROUND(((G476+G477+G479+G478)/1000),5)</f>
        <v>3.3115199999999998</v>
      </c>
      <c r="H475" s="91">
        <f t="shared" si="276"/>
        <v>3.3519700000000001</v>
      </c>
      <c r="I475" s="91">
        <f t="shared" si="276"/>
        <v>3.38104</v>
      </c>
      <c r="J475" s="91">
        <f t="shared" si="276"/>
        <v>3.37948</v>
      </c>
      <c r="K475" s="91">
        <f t="shared" si="276"/>
        <v>3.4669500000000002</v>
      </c>
      <c r="L475" s="91">
        <f t="shared" si="276"/>
        <v>3.60012</v>
      </c>
      <c r="M475" s="91">
        <f t="shared" si="276"/>
        <v>3.7806199999999999</v>
      </c>
      <c r="N475" s="91">
        <f t="shared" si="276"/>
        <v>3.8489</v>
      </c>
      <c r="O475" s="91">
        <f t="shared" si="276"/>
        <v>3.8737499999999998</v>
      </c>
      <c r="P475" s="91">
        <f t="shared" si="276"/>
        <v>3.87338</v>
      </c>
      <c r="Q475" s="91">
        <f t="shared" si="276"/>
        <v>3.8744999999999998</v>
      </c>
      <c r="R475" s="91">
        <f t="shared" si="276"/>
        <v>3.8554900000000001</v>
      </c>
      <c r="S475" s="91">
        <f t="shared" si="276"/>
        <v>3.8496800000000002</v>
      </c>
      <c r="T475" s="91">
        <f t="shared" si="276"/>
        <v>3.8971100000000001</v>
      </c>
      <c r="U475" s="91">
        <f t="shared" si="276"/>
        <v>3.9686900000000001</v>
      </c>
      <c r="V475" s="91">
        <f t="shared" si="276"/>
        <v>3.9294899999999999</v>
      </c>
      <c r="W475" s="91">
        <f t="shared" si="276"/>
        <v>3.9066200000000002</v>
      </c>
      <c r="X475" s="91">
        <f t="shared" si="276"/>
        <v>3.9015300000000002</v>
      </c>
      <c r="Y475" s="91">
        <f t="shared" si="276"/>
        <v>3.8390499999999999</v>
      </c>
      <c r="Z475" s="91">
        <f t="shared" si="276"/>
        <v>3.6227800000000001</v>
      </c>
      <c r="AA475" s="91">
        <f t="shared" si="276"/>
        <v>3.5299700000000001</v>
      </c>
    </row>
    <row r="476" spans="1:27" ht="12.75" customHeight="1" outlineLevel="1" x14ac:dyDescent="0.2">
      <c r="A476" s="99" t="s">
        <v>701</v>
      </c>
      <c r="B476" s="63" t="s">
        <v>238</v>
      </c>
      <c r="C476" s="43" t="s">
        <v>79</v>
      </c>
      <c r="D476" s="44">
        <v>1174.69</v>
      </c>
      <c r="E476" s="44">
        <v>1123.0899999999999</v>
      </c>
      <c r="F476" s="44">
        <v>1058.6600000000001</v>
      </c>
      <c r="G476" s="44">
        <v>975.05</v>
      </c>
      <c r="H476" s="44">
        <v>1015.5</v>
      </c>
      <c r="I476" s="44">
        <v>1044.57</v>
      </c>
      <c r="J476" s="44">
        <v>1043.01</v>
      </c>
      <c r="K476" s="44">
        <v>1130.48</v>
      </c>
      <c r="L476" s="44">
        <v>1263.6500000000001</v>
      </c>
      <c r="M476" s="44">
        <v>1444.15</v>
      </c>
      <c r="N476" s="44">
        <v>1512.43</v>
      </c>
      <c r="O476" s="44">
        <v>1537.28</v>
      </c>
      <c r="P476" s="44">
        <v>1536.91</v>
      </c>
      <c r="Q476" s="44">
        <v>1538.03</v>
      </c>
      <c r="R476" s="44">
        <v>1519.02</v>
      </c>
      <c r="S476" s="44">
        <v>1513.21</v>
      </c>
      <c r="T476" s="44">
        <v>1560.64</v>
      </c>
      <c r="U476" s="44">
        <v>1632.22</v>
      </c>
      <c r="V476" s="44">
        <v>1593.02</v>
      </c>
      <c r="W476" s="44">
        <v>1570.15</v>
      </c>
      <c r="X476" s="44">
        <v>1565.06</v>
      </c>
      <c r="Y476" s="44">
        <v>1502.58</v>
      </c>
      <c r="Z476" s="44">
        <v>1286.31</v>
      </c>
      <c r="AA476" s="44">
        <v>1193.5</v>
      </c>
    </row>
    <row r="477" spans="1:27" ht="12.75" customHeight="1" outlineLevel="1" x14ac:dyDescent="0.2">
      <c r="A477" s="99" t="s">
        <v>702</v>
      </c>
      <c r="B477" s="63" t="s">
        <v>90</v>
      </c>
      <c r="C477" s="43" t="s">
        <v>79</v>
      </c>
      <c r="D477" s="44">
        <f>$D$327</f>
        <v>2222.89</v>
      </c>
      <c r="E477" s="44">
        <f t="shared" ref="E477:AA477" si="277">$D$327</f>
        <v>2222.89</v>
      </c>
      <c r="F477" s="44">
        <f t="shared" si="277"/>
        <v>2222.89</v>
      </c>
      <c r="G477" s="44">
        <f t="shared" si="277"/>
        <v>2222.89</v>
      </c>
      <c r="H477" s="44">
        <f t="shared" si="277"/>
        <v>2222.89</v>
      </c>
      <c r="I477" s="44">
        <f t="shared" si="277"/>
        <v>2222.89</v>
      </c>
      <c r="J477" s="44">
        <f t="shared" si="277"/>
        <v>2222.89</v>
      </c>
      <c r="K477" s="44">
        <f t="shared" si="277"/>
        <v>2222.89</v>
      </c>
      <c r="L477" s="44">
        <f t="shared" si="277"/>
        <v>2222.89</v>
      </c>
      <c r="M477" s="44">
        <f t="shared" si="277"/>
        <v>2222.89</v>
      </c>
      <c r="N477" s="44">
        <f t="shared" si="277"/>
        <v>2222.89</v>
      </c>
      <c r="O477" s="44">
        <f t="shared" si="277"/>
        <v>2222.89</v>
      </c>
      <c r="P477" s="44">
        <f t="shared" si="277"/>
        <v>2222.89</v>
      </c>
      <c r="Q477" s="44">
        <f t="shared" si="277"/>
        <v>2222.89</v>
      </c>
      <c r="R477" s="44">
        <f t="shared" si="277"/>
        <v>2222.89</v>
      </c>
      <c r="S477" s="44">
        <f t="shared" si="277"/>
        <v>2222.89</v>
      </c>
      <c r="T477" s="44">
        <f t="shared" si="277"/>
        <v>2222.89</v>
      </c>
      <c r="U477" s="44">
        <f t="shared" si="277"/>
        <v>2222.89</v>
      </c>
      <c r="V477" s="44">
        <f t="shared" si="277"/>
        <v>2222.89</v>
      </c>
      <c r="W477" s="44">
        <f t="shared" si="277"/>
        <v>2222.89</v>
      </c>
      <c r="X477" s="44">
        <f t="shared" si="277"/>
        <v>2222.89</v>
      </c>
      <c r="Y477" s="44">
        <f t="shared" si="277"/>
        <v>2222.89</v>
      </c>
      <c r="Z477" s="44">
        <f t="shared" si="277"/>
        <v>2222.89</v>
      </c>
      <c r="AA477" s="44">
        <f t="shared" si="277"/>
        <v>2222.89</v>
      </c>
    </row>
    <row r="478" spans="1:27" ht="12.75" customHeight="1" outlineLevel="1" x14ac:dyDescent="0.2">
      <c r="A478" s="99" t="s">
        <v>703</v>
      </c>
      <c r="B478" s="63" t="s">
        <v>83</v>
      </c>
      <c r="C478" s="43" t="s">
        <v>79</v>
      </c>
      <c r="D478" s="44">
        <v>3.35</v>
      </c>
      <c r="E478" s="44">
        <v>3.35</v>
      </c>
      <c r="F478" s="44">
        <v>3.35</v>
      </c>
      <c r="G478" s="44">
        <v>3.35</v>
      </c>
      <c r="H478" s="44">
        <v>3.35</v>
      </c>
      <c r="I478" s="44">
        <v>3.35</v>
      </c>
      <c r="J478" s="44">
        <v>3.35</v>
      </c>
      <c r="K478" s="44">
        <v>3.35</v>
      </c>
      <c r="L478" s="44">
        <v>3.35</v>
      </c>
      <c r="M478" s="44">
        <v>3.35</v>
      </c>
      <c r="N478" s="44">
        <v>3.35</v>
      </c>
      <c r="O478" s="44">
        <v>3.35</v>
      </c>
      <c r="P478" s="44">
        <v>3.35</v>
      </c>
      <c r="Q478" s="44">
        <v>3.35</v>
      </c>
      <c r="R478" s="44">
        <v>3.35</v>
      </c>
      <c r="S478" s="44">
        <v>3.35</v>
      </c>
      <c r="T478" s="44">
        <v>3.35</v>
      </c>
      <c r="U478" s="44">
        <v>3.35</v>
      </c>
      <c r="V478" s="44">
        <v>3.35</v>
      </c>
      <c r="W478" s="44">
        <v>3.35</v>
      </c>
      <c r="X478" s="44">
        <v>3.35</v>
      </c>
      <c r="Y478" s="44">
        <v>3.35</v>
      </c>
      <c r="Z478" s="44">
        <v>3.35</v>
      </c>
      <c r="AA478" s="44">
        <v>3.35</v>
      </c>
    </row>
    <row r="479" spans="1:27" ht="12.75" customHeight="1" outlineLevel="1" x14ac:dyDescent="0.2">
      <c r="A479" s="99" t="s">
        <v>704</v>
      </c>
      <c r="B479" s="63" t="s">
        <v>81</v>
      </c>
      <c r="C479" s="43" t="s">
        <v>79</v>
      </c>
      <c r="D479" s="44">
        <f>$D$11</f>
        <v>110.23</v>
      </c>
      <c r="E479" s="44">
        <f t="shared" ref="E479:AA479" si="278">$D$11</f>
        <v>110.23</v>
      </c>
      <c r="F479" s="44">
        <f t="shared" si="278"/>
        <v>110.23</v>
      </c>
      <c r="G479" s="44">
        <f t="shared" si="278"/>
        <v>110.23</v>
      </c>
      <c r="H479" s="44">
        <f t="shared" si="278"/>
        <v>110.23</v>
      </c>
      <c r="I479" s="44">
        <f t="shared" si="278"/>
        <v>110.23</v>
      </c>
      <c r="J479" s="44">
        <f t="shared" si="278"/>
        <v>110.23</v>
      </c>
      <c r="K479" s="44">
        <f t="shared" si="278"/>
        <v>110.23</v>
      </c>
      <c r="L479" s="44">
        <f t="shared" si="278"/>
        <v>110.23</v>
      </c>
      <c r="M479" s="44">
        <f t="shared" si="278"/>
        <v>110.23</v>
      </c>
      <c r="N479" s="44">
        <f t="shared" si="278"/>
        <v>110.23</v>
      </c>
      <c r="O479" s="44">
        <f t="shared" si="278"/>
        <v>110.23</v>
      </c>
      <c r="P479" s="44">
        <f t="shared" si="278"/>
        <v>110.23</v>
      </c>
      <c r="Q479" s="44">
        <f t="shared" si="278"/>
        <v>110.23</v>
      </c>
      <c r="R479" s="44">
        <f t="shared" si="278"/>
        <v>110.23</v>
      </c>
      <c r="S479" s="44">
        <f t="shared" si="278"/>
        <v>110.23</v>
      </c>
      <c r="T479" s="44">
        <f t="shared" si="278"/>
        <v>110.23</v>
      </c>
      <c r="U479" s="44">
        <f t="shared" si="278"/>
        <v>110.23</v>
      </c>
      <c r="V479" s="44">
        <f t="shared" si="278"/>
        <v>110.23</v>
      </c>
      <c r="W479" s="44">
        <f t="shared" si="278"/>
        <v>110.23</v>
      </c>
      <c r="X479" s="44">
        <f t="shared" si="278"/>
        <v>110.23</v>
      </c>
      <c r="Y479" s="44">
        <f t="shared" si="278"/>
        <v>110.23</v>
      </c>
      <c r="Z479" s="44">
        <f t="shared" si="278"/>
        <v>110.23</v>
      </c>
      <c r="AA479" s="44">
        <f t="shared" si="278"/>
        <v>110.23</v>
      </c>
    </row>
    <row r="480" spans="1:27" x14ac:dyDescent="0.2">
      <c r="B480" s="101" t="s">
        <v>392</v>
      </c>
    </row>
    <row r="481" spans="1:27" x14ac:dyDescent="0.2">
      <c r="B481" s="101" t="s">
        <v>392</v>
      </c>
    </row>
    <row r="482" spans="1:27" x14ac:dyDescent="0.2">
      <c r="A482" s="175" t="s">
        <v>705</v>
      </c>
      <c r="B482" s="176"/>
      <c r="C482" s="176"/>
      <c r="D482" s="176"/>
      <c r="E482" s="176"/>
      <c r="F482" s="176"/>
      <c r="G482" s="176"/>
      <c r="H482" s="176"/>
      <c r="I482" s="176"/>
      <c r="J482" s="176"/>
      <c r="K482" s="176"/>
      <c r="L482" s="176"/>
      <c r="M482" s="176"/>
      <c r="N482" s="176"/>
      <c r="O482" s="176"/>
      <c r="P482" s="176"/>
      <c r="Q482" s="176"/>
      <c r="R482" s="176"/>
      <c r="S482" s="176"/>
      <c r="T482" s="176"/>
      <c r="U482" s="176"/>
      <c r="V482" s="176"/>
      <c r="W482" s="176"/>
      <c r="X482" s="176"/>
      <c r="Y482" s="176"/>
      <c r="Z482" s="176"/>
      <c r="AA482" s="177"/>
    </row>
    <row r="483" spans="1:27" ht="25.5" x14ac:dyDescent="0.2">
      <c r="A483" s="26" t="s">
        <v>64</v>
      </c>
      <c r="B483" s="27" t="s">
        <v>210</v>
      </c>
      <c r="C483" s="26" t="s">
        <v>211</v>
      </c>
      <c r="D483" s="27" t="s">
        <v>212</v>
      </c>
      <c r="E483" s="27" t="s">
        <v>213</v>
      </c>
      <c r="F483" s="27" t="s">
        <v>214</v>
      </c>
      <c r="G483" s="27" t="s">
        <v>215</v>
      </c>
      <c r="H483" s="27" t="s">
        <v>216</v>
      </c>
      <c r="I483" s="27" t="s">
        <v>217</v>
      </c>
      <c r="J483" s="27" t="s">
        <v>218</v>
      </c>
      <c r="K483" s="27" t="s">
        <v>219</v>
      </c>
      <c r="L483" s="27" t="s">
        <v>220</v>
      </c>
      <c r="M483" s="27" t="s">
        <v>221</v>
      </c>
      <c r="N483" s="27" t="s">
        <v>222</v>
      </c>
      <c r="O483" s="27" t="s">
        <v>223</v>
      </c>
      <c r="P483" s="27" t="s">
        <v>224</v>
      </c>
      <c r="Q483" s="27" t="s">
        <v>225</v>
      </c>
      <c r="R483" s="27" t="s">
        <v>226</v>
      </c>
      <c r="S483" s="27" t="s">
        <v>227</v>
      </c>
      <c r="T483" s="27" t="s">
        <v>228</v>
      </c>
      <c r="U483" s="27" t="s">
        <v>229</v>
      </c>
      <c r="V483" s="27" t="s">
        <v>230</v>
      </c>
      <c r="W483" s="27" t="s">
        <v>231</v>
      </c>
      <c r="X483" s="27" t="s">
        <v>232</v>
      </c>
      <c r="Y483" s="27" t="s">
        <v>233</v>
      </c>
      <c r="Z483" s="27" t="s">
        <v>234</v>
      </c>
      <c r="AA483" s="27" t="s">
        <v>235</v>
      </c>
    </row>
    <row r="484" spans="1:27" x14ac:dyDescent="0.2">
      <c r="A484" s="98" t="s">
        <v>706</v>
      </c>
      <c r="B484" s="28" t="str">
        <f>"01"&amp;"."&amp;$B$662&amp;"."&amp;$B$663</f>
        <v>01.12.2023</v>
      </c>
      <c r="C484" s="90" t="s">
        <v>76</v>
      </c>
      <c r="D484" s="91">
        <f>ROUND(((D485+D486+D488+D487)/1000),5)</f>
        <v>4.9368999999999996</v>
      </c>
      <c r="E484" s="91">
        <f>ROUND(((E485+E486+E488+E487)/1000),5)</f>
        <v>4.8493000000000004</v>
      </c>
      <c r="F484" s="91">
        <f>ROUND(((F485+F486+F488+F487)/1000),5)</f>
        <v>4.8067599999999997</v>
      </c>
      <c r="G484" s="91">
        <f t="shared" ref="G484:AA484" si="279">ROUND(((G485+G486+G488+G487)/1000),5)</f>
        <v>4.7880599999999998</v>
      </c>
      <c r="H484" s="91">
        <f t="shared" si="279"/>
        <v>4.8442600000000002</v>
      </c>
      <c r="I484" s="91">
        <f t="shared" si="279"/>
        <v>4.9752900000000002</v>
      </c>
      <c r="J484" s="91">
        <f t="shared" si="279"/>
        <v>5.1517099999999996</v>
      </c>
      <c r="K484" s="91">
        <f t="shared" si="279"/>
        <v>5.4029800000000003</v>
      </c>
      <c r="L484" s="91">
        <f t="shared" si="279"/>
        <v>5.5631700000000004</v>
      </c>
      <c r="M484" s="91">
        <f t="shared" si="279"/>
        <v>5.6707200000000002</v>
      </c>
      <c r="N484" s="91">
        <f t="shared" si="279"/>
        <v>5.7094500000000004</v>
      </c>
      <c r="O484" s="91">
        <f t="shared" si="279"/>
        <v>5.78409</v>
      </c>
      <c r="P484" s="91">
        <f t="shared" si="279"/>
        <v>5.7512699999999999</v>
      </c>
      <c r="Q484" s="91">
        <f t="shared" si="279"/>
        <v>5.7818199999999997</v>
      </c>
      <c r="R484" s="91">
        <f t="shared" si="279"/>
        <v>5.76288</v>
      </c>
      <c r="S484" s="91">
        <f t="shared" si="279"/>
        <v>5.7959899999999998</v>
      </c>
      <c r="T484" s="91">
        <f t="shared" si="279"/>
        <v>5.7091200000000004</v>
      </c>
      <c r="U484" s="91">
        <f t="shared" si="279"/>
        <v>5.7115099999999996</v>
      </c>
      <c r="V484" s="91">
        <f t="shared" si="279"/>
        <v>5.7072200000000004</v>
      </c>
      <c r="W484" s="91">
        <f t="shared" si="279"/>
        <v>5.6282899999999998</v>
      </c>
      <c r="X484" s="91">
        <f t="shared" si="279"/>
        <v>5.5609999999999999</v>
      </c>
      <c r="Y484" s="91">
        <f t="shared" si="279"/>
        <v>5.4369399999999999</v>
      </c>
      <c r="Z484" s="91">
        <f t="shared" si="279"/>
        <v>5.2332999999999998</v>
      </c>
      <c r="AA484" s="91">
        <f t="shared" si="279"/>
        <v>5.0961400000000001</v>
      </c>
    </row>
    <row r="485" spans="1:27" ht="12.75" customHeight="1" outlineLevel="1" x14ac:dyDescent="0.2">
      <c r="A485" s="99" t="s">
        <v>707</v>
      </c>
      <c r="B485" s="63" t="s">
        <v>238</v>
      </c>
      <c r="C485" s="43" t="s">
        <v>79</v>
      </c>
      <c r="D485" s="44">
        <v>1263.55</v>
      </c>
      <c r="E485" s="44">
        <v>1175.95</v>
      </c>
      <c r="F485" s="44">
        <v>1133.4100000000001</v>
      </c>
      <c r="G485" s="44">
        <v>1114.71</v>
      </c>
      <c r="H485" s="44">
        <v>1170.9100000000001</v>
      </c>
      <c r="I485" s="44">
        <v>1301.94</v>
      </c>
      <c r="J485" s="44">
        <v>1478.36</v>
      </c>
      <c r="K485" s="44">
        <v>1729.63</v>
      </c>
      <c r="L485" s="44">
        <v>1889.82</v>
      </c>
      <c r="M485" s="44">
        <v>1997.37</v>
      </c>
      <c r="N485" s="44">
        <v>2036.1</v>
      </c>
      <c r="O485" s="44">
        <v>2110.7399999999998</v>
      </c>
      <c r="P485" s="44">
        <v>2077.92</v>
      </c>
      <c r="Q485" s="44">
        <v>2108.4699999999998</v>
      </c>
      <c r="R485" s="44">
        <v>2089.5300000000002</v>
      </c>
      <c r="S485" s="44">
        <v>2122.64</v>
      </c>
      <c r="T485" s="44">
        <v>2035.77</v>
      </c>
      <c r="U485" s="44">
        <v>2038.16</v>
      </c>
      <c r="V485" s="44">
        <v>2033.87</v>
      </c>
      <c r="W485" s="44">
        <v>1954.94</v>
      </c>
      <c r="X485" s="44">
        <v>1887.65</v>
      </c>
      <c r="Y485" s="44">
        <v>1763.59</v>
      </c>
      <c r="Z485" s="44">
        <v>1559.95</v>
      </c>
      <c r="AA485" s="44">
        <v>1422.79</v>
      </c>
    </row>
    <row r="486" spans="1:27" ht="12.75" customHeight="1" outlineLevel="1" x14ac:dyDescent="0.2">
      <c r="A486" s="99" t="s">
        <v>708</v>
      </c>
      <c r="B486" s="63" t="s">
        <v>90</v>
      </c>
      <c r="C486" s="43" t="s">
        <v>79</v>
      </c>
      <c r="D486" s="44">
        <v>3559.77</v>
      </c>
      <c r="E486" s="44">
        <f>$D$486</f>
        <v>3559.77</v>
      </c>
      <c r="F486" s="44">
        <f t="shared" ref="F486:AA486" si="280">$D$486</f>
        <v>3559.77</v>
      </c>
      <c r="G486" s="44">
        <f t="shared" si="280"/>
        <v>3559.77</v>
      </c>
      <c r="H486" s="44">
        <f t="shared" si="280"/>
        <v>3559.77</v>
      </c>
      <c r="I486" s="44">
        <f t="shared" si="280"/>
        <v>3559.77</v>
      </c>
      <c r="J486" s="44">
        <f t="shared" si="280"/>
        <v>3559.77</v>
      </c>
      <c r="K486" s="44">
        <f t="shared" si="280"/>
        <v>3559.77</v>
      </c>
      <c r="L486" s="44">
        <f t="shared" si="280"/>
        <v>3559.77</v>
      </c>
      <c r="M486" s="44">
        <f t="shared" si="280"/>
        <v>3559.77</v>
      </c>
      <c r="N486" s="44">
        <f t="shared" si="280"/>
        <v>3559.77</v>
      </c>
      <c r="O486" s="44">
        <f t="shared" si="280"/>
        <v>3559.77</v>
      </c>
      <c r="P486" s="44">
        <f t="shared" si="280"/>
        <v>3559.77</v>
      </c>
      <c r="Q486" s="44">
        <f t="shared" si="280"/>
        <v>3559.77</v>
      </c>
      <c r="R486" s="44">
        <f t="shared" si="280"/>
        <v>3559.77</v>
      </c>
      <c r="S486" s="44">
        <f t="shared" si="280"/>
        <v>3559.77</v>
      </c>
      <c r="T486" s="44">
        <f t="shared" si="280"/>
        <v>3559.77</v>
      </c>
      <c r="U486" s="44">
        <f t="shared" si="280"/>
        <v>3559.77</v>
      </c>
      <c r="V486" s="44">
        <f t="shared" si="280"/>
        <v>3559.77</v>
      </c>
      <c r="W486" s="44">
        <f t="shared" si="280"/>
        <v>3559.77</v>
      </c>
      <c r="X486" s="44">
        <f t="shared" si="280"/>
        <v>3559.77</v>
      </c>
      <c r="Y486" s="44">
        <f t="shared" si="280"/>
        <v>3559.77</v>
      </c>
      <c r="Z486" s="44">
        <f t="shared" si="280"/>
        <v>3559.77</v>
      </c>
      <c r="AA486" s="44">
        <f t="shared" si="280"/>
        <v>3559.77</v>
      </c>
    </row>
    <row r="487" spans="1:27" ht="12.75" customHeight="1" outlineLevel="1" x14ac:dyDescent="0.2">
      <c r="A487" s="99" t="s">
        <v>709</v>
      </c>
      <c r="B487" s="63" t="s">
        <v>83</v>
      </c>
      <c r="C487" s="43" t="s">
        <v>79</v>
      </c>
      <c r="D487" s="44">
        <v>3.35</v>
      </c>
      <c r="E487" s="44">
        <v>3.35</v>
      </c>
      <c r="F487" s="44">
        <v>3.35</v>
      </c>
      <c r="G487" s="44">
        <v>3.35</v>
      </c>
      <c r="H487" s="44">
        <v>3.35</v>
      </c>
      <c r="I487" s="44">
        <v>3.35</v>
      </c>
      <c r="J487" s="44">
        <v>3.35</v>
      </c>
      <c r="K487" s="44">
        <v>3.35</v>
      </c>
      <c r="L487" s="44">
        <v>3.35</v>
      </c>
      <c r="M487" s="44">
        <v>3.35</v>
      </c>
      <c r="N487" s="44">
        <v>3.35</v>
      </c>
      <c r="O487" s="44">
        <v>3.35</v>
      </c>
      <c r="P487" s="44">
        <v>3.35</v>
      </c>
      <c r="Q487" s="44">
        <v>3.35</v>
      </c>
      <c r="R487" s="44">
        <v>3.35</v>
      </c>
      <c r="S487" s="44">
        <v>3.35</v>
      </c>
      <c r="T487" s="44">
        <v>3.35</v>
      </c>
      <c r="U487" s="44">
        <v>3.35</v>
      </c>
      <c r="V487" s="44">
        <v>3.35</v>
      </c>
      <c r="W487" s="44">
        <v>3.35</v>
      </c>
      <c r="X487" s="44">
        <v>3.35</v>
      </c>
      <c r="Y487" s="44">
        <v>3.35</v>
      </c>
      <c r="Z487" s="44">
        <v>3.35</v>
      </c>
      <c r="AA487" s="44">
        <v>3.35</v>
      </c>
    </row>
    <row r="488" spans="1:27" ht="12.75" customHeight="1" outlineLevel="1" x14ac:dyDescent="0.2">
      <c r="A488" s="99" t="s">
        <v>710</v>
      </c>
      <c r="B488" s="63" t="s">
        <v>81</v>
      </c>
      <c r="C488" s="43" t="s">
        <v>79</v>
      </c>
      <c r="D488" s="44">
        <f>$D$11</f>
        <v>110.23</v>
      </c>
      <c r="E488" s="44">
        <f t="shared" ref="E488:AA488" si="281">$D$11</f>
        <v>110.23</v>
      </c>
      <c r="F488" s="44">
        <f t="shared" si="281"/>
        <v>110.23</v>
      </c>
      <c r="G488" s="44">
        <f t="shared" si="281"/>
        <v>110.23</v>
      </c>
      <c r="H488" s="44">
        <f t="shared" si="281"/>
        <v>110.23</v>
      </c>
      <c r="I488" s="44">
        <f t="shared" si="281"/>
        <v>110.23</v>
      </c>
      <c r="J488" s="44">
        <f t="shared" si="281"/>
        <v>110.23</v>
      </c>
      <c r="K488" s="44">
        <f t="shared" si="281"/>
        <v>110.23</v>
      </c>
      <c r="L488" s="44">
        <f t="shared" si="281"/>
        <v>110.23</v>
      </c>
      <c r="M488" s="44">
        <f t="shared" si="281"/>
        <v>110.23</v>
      </c>
      <c r="N488" s="44">
        <f t="shared" si="281"/>
        <v>110.23</v>
      </c>
      <c r="O488" s="44">
        <f t="shared" si="281"/>
        <v>110.23</v>
      </c>
      <c r="P488" s="44">
        <f t="shared" si="281"/>
        <v>110.23</v>
      </c>
      <c r="Q488" s="44">
        <f t="shared" si="281"/>
        <v>110.23</v>
      </c>
      <c r="R488" s="44">
        <f t="shared" si="281"/>
        <v>110.23</v>
      </c>
      <c r="S488" s="44">
        <f t="shared" si="281"/>
        <v>110.23</v>
      </c>
      <c r="T488" s="44">
        <f t="shared" si="281"/>
        <v>110.23</v>
      </c>
      <c r="U488" s="44">
        <f t="shared" si="281"/>
        <v>110.23</v>
      </c>
      <c r="V488" s="44">
        <f t="shared" si="281"/>
        <v>110.23</v>
      </c>
      <c r="W488" s="44">
        <f t="shared" si="281"/>
        <v>110.23</v>
      </c>
      <c r="X488" s="44">
        <f t="shared" si="281"/>
        <v>110.23</v>
      </c>
      <c r="Y488" s="44">
        <f t="shared" si="281"/>
        <v>110.23</v>
      </c>
      <c r="Z488" s="44">
        <f t="shared" si="281"/>
        <v>110.23</v>
      </c>
      <c r="AA488" s="44">
        <f t="shared" si="281"/>
        <v>110.23</v>
      </c>
    </row>
    <row r="489" spans="1:27" x14ac:dyDescent="0.2">
      <c r="A489" s="98" t="s">
        <v>711</v>
      </c>
      <c r="B489" s="28" t="str">
        <f>"02"&amp;"."&amp;$B$662&amp;"."&amp;$B$663</f>
        <v>02.12.2023</v>
      </c>
      <c r="C489" s="90" t="s">
        <v>76</v>
      </c>
      <c r="D489" s="91">
        <f>ROUND(((D490+D491+D493+D492)/1000),5)</f>
        <v>4.92</v>
      </c>
      <c r="E489" s="91">
        <f>ROUND(((E490+E491+E493+E492)/1000),5)</f>
        <v>4.8313199999999998</v>
      </c>
      <c r="F489" s="91">
        <f>ROUND(((F490+F491+F493+F492)/1000),5)</f>
        <v>4.78254</v>
      </c>
      <c r="G489" s="91">
        <f t="shared" ref="G489:AA489" si="282">ROUND(((G490+G491+G493+G492)/1000),5)</f>
        <v>4.7693199999999996</v>
      </c>
      <c r="H489" s="91">
        <f t="shared" si="282"/>
        <v>4.7815799999999999</v>
      </c>
      <c r="I489" s="91">
        <f t="shared" si="282"/>
        <v>4.8936500000000001</v>
      </c>
      <c r="J489" s="91">
        <f t="shared" si="282"/>
        <v>4.9685899999999998</v>
      </c>
      <c r="K489" s="91">
        <f t="shared" si="282"/>
        <v>5.1338699999999999</v>
      </c>
      <c r="L489" s="91">
        <f t="shared" si="282"/>
        <v>5.3623900000000004</v>
      </c>
      <c r="M489" s="91">
        <f t="shared" si="282"/>
        <v>5.5040100000000001</v>
      </c>
      <c r="N489" s="91">
        <f t="shared" si="282"/>
        <v>5.5858499999999998</v>
      </c>
      <c r="O489" s="91">
        <f t="shared" si="282"/>
        <v>5.6194199999999999</v>
      </c>
      <c r="P489" s="91">
        <f t="shared" si="282"/>
        <v>5.6269099999999996</v>
      </c>
      <c r="Q489" s="91">
        <f t="shared" si="282"/>
        <v>5.6248399999999998</v>
      </c>
      <c r="R489" s="91">
        <f t="shared" si="282"/>
        <v>5.5778699999999999</v>
      </c>
      <c r="S489" s="91">
        <f t="shared" si="282"/>
        <v>5.54528</v>
      </c>
      <c r="T489" s="91">
        <f t="shared" si="282"/>
        <v>5.6254600000000003</v>
      </c>
      <c r="U489" s="91">
        <f t="shared" si="282"/>
        <v>5.6487699999999998</v>
      </c>
      <c r="V489" s="91">
        <f t="shared" si="282"/>
        <v>5.6296099999999996</v>
      </c>
      <c r="W489" s="91">
        <f t="shared" si="282"/>
        <v>5.56738</v>
      </c>
      <c r="X489" s="91">
        <f t="shared" si="282"/>
        <v>5.4861399999999998</v>
      </c>
      <c r="Y489" s="91">
        <f t="shared" si="282"/>
        <v>5.38375</v>
      </c>
      <c r="Z489" s="91">
        <f t="shared" si="282"/>
        <v>5.1796699999999998</v>
      </c>
      <c r="AA489" s="91">
        <f t="shared" si="282"/>
        <v>5.0447100000000002</v>
      </c>
    </row>
    <row r="490" spans="1:27" ht="12.75" customHeight="1" outlineLevel="1" x14ac:dyDescent="0.2">
      <c r="A490" s="99" t="s">
        <v>712</v>
      </c>
      <c r="B490" s="63" t="s">
        <v>238</v>
      </c>
      <c r="C490" s="43" t="s">
        <v>79</v>
      </c>
      <c r="D490" s="44">
        <v>1246.6500000000001</v>
      </c>
      <c r="E490" s="44">
        <v>1157.97</v>
      </c>
      <c r="F490" s="44">
        <v>1109.19</v>
      </c>
      <c r="G490" s="44">
        <v>1095.97</v>
      </c>
      <c r="H490" s="44">
        <v>1108.23</v>
      </c>
      <c r="I490" s="44">
        <v>1220.3</v>
      </c>
      <c r="J490" s="44">
        <v>1295.24</v>
      </c>
      <c r="K490" s="44">
        <v>1460.52</v>
      </c>
      <c r="L490" s="44">
        <v>1689.04</v>
      </c>
      <c r="M490" s="44">
        <v>1830.66</v>
      </c>
      <c r="N490" s="44">
        <v>1912.5</v>
      </c>
      <c r="O490" s="44">
        <v>1946.07</v>
      </c>
      <c r="P490" s="44">
        <v>1953.56</v>
      </c>
      <c r="Q490" s="44">
        <v>1951.49</v>
      </c>
      <c r="R490" s="44">
        <v>1904.52</v>
      </c>
      <c r="S490" s="44">
        <v>1871.93</v>
      </c>
      <c r="T490" s="44">
        <v>1952.11</v>
      </c>
      <c r="U490" s="44">
        <v>1975.42</v>
      </c>
      <c r="V490" s="44">
        <v>1956.26</v>
      </c>
      <c r="W490" s="44">
        <v>1894.03</v>
      </c>
      <c r="X490" s="44">
        <v>1812.79</v>
      </c>
      <c r="Y490" s="44">
        <v>1710.4</v>
      </c>
      <c r="Z490" s="44">
        <v>1506.32</v>
      </c>
      <c r="AA490" s="44">
        <v>1371.36</v>
      </c>
    </row>
    <row r="491" spans="1:27" ht="12.75" customHeight="1" outlineLevel="1" x14ac:dyDescent="0.2">
      <c r="A491" s="99" t="s">
        <v>713</v>
      </c>
      <c r="B491" s="63" t="s">
        <v>90</v>
      </c>
      <c r="C491" s="43" t="s">
        <v>79</v>
      </c>
      <c r="D491" s="44">
        <f>$D$486</f>
        <v>3559.77</v>
      </c>
      <c r="E491" s="44">
        <f t="shared" ref="E491:AA491" si="283">$D$486</f>
        <v>3559.77</v>
      </c>
      <c r="F491" s="44">
        <f t="shared" si="283"/>
        <v>3559.77</v>
      </c>
      <c r="G491" s="44">
        <f t="shared" si="283"/>
        <v>3559.77</v>
      </c>
      <c r="H491" s="44">
        <f t="shared" si="283"/>
        <v>3559.77</v>
      </c>
      <c r="I491" s="44">
        <f t="shared" si="283"/>
        <v>3559.77</v>
      </c>
      <c r="J491" s="44">
        <f t="shared" si="283"/>
        <v>3559.77</v>
      </c>
      <c r="K491" s="44">
        <f t="shared" si="283"/>
        <v>3559.77</v>
      </c>
      <c r="L491" s="44">
        <f t="shared" si="283"/>
        <v>3559.77</v>
      </c>
      <c r="M491" s="44">
        <f t="shared" si="283"/>
        <v>3559.77</v>
      </c>
      <c r="N491" s="44">
        <f t="shared" si="283"/>
        <v>3559.77</v>
      </c>
      <c r="O491" s="44">
        <f t="shared" si="283"/>
        <v>3559.77</v>
      </c>
      <c r="P491" s="44">
        <f t="shared" si="283"/>
        <v>3559.77</v>
      </c>
      <c r="Q491" s="44">
        <f t="shared" si="283"/>
        <v>3559.77</v>
      </c>
      <c r="R491" s="44">
        <f t="shared" si="283"/>
        <v>3559.77</v>
      </c>
      <c r="S491" s="44">
        <f t="shared" si="283"/>
        <v>3559.77</v>
      </c>
      <c r="T491" s="44">
        <f t="shared" si="283"/>
        <v>3559.77</v>
      </c>
      <c r="U491" s="44">
        <f t="shared" si="283"/>
        <v>3559.77</v>
      </c>
      <c r="V491" s="44">
        <f t="shared" si="283"/>
        <v>3559.77</v>
      </c>
      <c r="W491" s="44">
        <f t="shared" si="283"/>
        <v>3559.77</v>
      </c>
      <c r="X491" s="44">
        <f t="shared" si="283"/>
        <v>3559.77</v>
      </c>
      <c r="Y491" s="44">
        <f t="shared" si="283"/>
        <v>3559.77</v>
      </c>
      <c r="Z491" s="44">
        <f t="shared" si="283"/>
        <v>3559.77</v>
      </c>
      <c r="AA491" s="44">
        <f t="shared" si="283"/>
        <v>3559.77</v>
      </c>
    </row>
    <row r="492" spans="1:27" ht="12.75" customHeight="1" outlineLevel="1" x14ac:dyDescent="0.2">
      <c r="A492" s="99" t="s">
        <v>714</v>
      </c>
      <c r="B492" s="63" t="s">
        <v>83</v>
      </c>
      <c r="C492" s="43" t="s">
        <v>79</v>
      </c>
      <c r="D492" s="44">
        <v>3.35</v>
      </c>
      <c r="E492" s="44">
        <v>3.35</v>
      </c>
      <c r="F492" s="44">
        <v>3.35</v>
      </c>
      <c r="G492" s="44">
        <v>3.35</v>
      </c>
      <c r="H492" s="44">
        <v>3.35</v>
      </c>
      <c r="I492" s="44">
        <v>3.35</v>
      </c>
      <c r="J492" s="44">
        <v>3.35</v>
      </c>
      <c r="K492" s="44">
        <v>3.35</v>
      </c>
      <c r="L492" s="44">
        <v>3.35</v>
      </c>
      <c r="M492" s="44">
        <v>3.35</v>
      </c>
      <c r="N492" s="44">
        <v>3.35</v>
      </c>
      <c r="O492" s="44">
        <v>3.35</v>
      </c>
      <c r="P492" s="44">
        <v>3.35</v>
      </c>
      <c r="Q492" s="44">
        <v>3.35</v>
      </c>
      <c r="R492" s="44">
        <v>3.35</v>
      </c>
      <c r="S492" s="44">
        <v>3.35</v>
      </c>
      <c r="T492" s="44">
        <v>3.35</v>
      </c>
      <c r="U492" s="44">
        <v>3.35</v>
      </c>
      <c r="V492" s="44">
        <v>3.35</v>
      </c>
      <c r="W492" s="44">
        <v>3.35</v>
      </c>
      <c r="X492" s="44">
        <v>3.35</v>
      </c>
      <c r="Y492" s="44">
        <v>3.35</v>
      </c>
      <c r="Z492" s="44">
        <v>3.35</v>
      </c>
      <c r="AA492" s="44">
        <v>3.35</v>
      </c>
    </row>
    <row r="493" spans="1:27" ht="12.75" customHeight="1" outlineLevel="1" x14ac:dyDescent="0.2">
      <c r="A493" s="99" t="s">
        <v>715</v>
      </c>
      <c r="B493" s="63" t="s">
        <v>81</v>
      </c>
      <c r="C493" s="43" t="s">
        <v>79</v>
      </c>
      <c r="D493" s="44">
        <f>$D$11</f>
        <v>110.23</v>
      </c>
      <c r="E493" s="44">
        <f t="shared" ref="E493:AA493" si="284">$D$11</f>
        <v>110.23</v>
      </c>
      <c r="F493" s="44">
        <f t="shared" si="284"/>
        <v>110.23</v>
      </c>
      <c r="G493" s="44">
        <f t="shared" si="284"/>
        <v>110.23</v>
      </c>
      <c r="H493" s="44">
        <f t="shared" si="284"/>
        <v>110.23</v>
      </c>
      <c r="I493" s="44">
        <f t="shared" si="284"/>
        <v>110.23</v>
      </c>
      <c r="J493" s="44">
        <f t="shared" si="284"/>
        <v>110.23</v>
      </c>
      <c r="K493" s="44">
        <f t="shared" si="284"/>
        <v>110.23</v>
      </c>
      <c r="L493" s="44">
        <f t="shared" si="284"/>
        <v>110.23</v>
      </c>
      <c r="M493" s="44">
        <f t="shared" si="284"/>
        <v>110.23</v>
      </c>
      <c r="N493" s="44">
        <f t="shared" si="284"/>
        <v>110.23</v>
      </c>
      <c r="O493" s="44">
        <f t="shared" si="284"/>
        <v>110.23</v>
      </c>
      <c r="P493" s="44">
        <f t="shared" si="284"/>
        <v>110.23</v>
      </c>
      <c r="Q493" s="44">
        <f t="shared" si="284"/>
        <v>110.23</v>
      </c>
      <c r="R493" s="44">
        <f t="shared" si="284"/>
        <v>110.23</v>
      </c>
      <c r="S493" s="44">
        <f t="shared" si="284"/>
        <v>110.23</v>
      </c>
      <c r="T493" s="44">
        <f t="shared" si="284"/>
        <v>110.23</v>
      </c>
      <c r="U493" s="44">
        <f t="shared" si="284"/>
        <v>110.23</v>
      </c>
      <c r="V493" s="44">
        <f t="shared" si="284"/>
        <v>110.23</v>
      </c>
      <c r="W493" s="44">
        <f t="shared" si="284"/>
        <v>110.23</v>
      </c>
      <c r="X493" s="44">
        <f t="shared" si="284"/>
        <v>110.23</v>
      </c>
      <c r="Y493" s="44">
        <f t="shared" si="284"/>
        <v>110.23</v>
      </c>
      <c r="Z493" s="44">
        <f t="shared" si="284"/>
        <v>110.23</v>
      </c>
      <c r="AA493" s="44">
        <f t="shared" si="284"/>
        <v>110.23</v>
      </c>
    </row>
    <row r="494" spans="1:27" x14ac:dyDescent="0.2">
      <c r="A494" s="98" t="s">
        <v>716</v>
      </c>
      <c r="B494" s="28" t="str">
        <f>"03"&amp;"."&amp;$B$662&amp;"."&amp;$B$663</f>
        <v>03.12.2023</v>
      </c>
      <c r="C494" s="90" t="s">
        <v>76</v>
      </c>
      <c r="D494" s="91">
        <f>ROUND(((D495+D496+D498+D497)/1000),5)</f>
        <v>4.9173400000000003</v>
      </c>
      <c r="E494" s="91">
        <f>ROUND(((E495+E496+E498+E497)/1000),5)</f>
        <v>4.8630500000000003</v>
      </c>
      <c r="F494" s="91">
        <f>ROUND(((F495+F496+F498+F497)/1000),5)</f>
        <v>4.78599</v>
      </c>
      <c r="G494" s="91">
        <f t="shared" ref="G494:AA494" si="285">ROUND(((G495+G496+G498+G497)/1000),5)</f>
        <v>4.7815200000000004</v>
      </c>
      <c r="H494" s="91">
        <f t="shared" si="285"/>
        <v>4.7828099999999996</v>
      </c>
      <c r="I494" s="91">
        <f t="shared" si="285"/>
        <v>4.8458800000000002</v>
      </c>
      <c r="J494" s="91">
        <f t="shared" si="285"/>
        <v>4.8755699999999997</v>
      </c>
      <c r="K494" s="91">
        <f t="shared" si="285"/>
        <v>5.0440899999999997</v>
      </c>
      <c r="L494" s="91">
        <f t="shared" si="285"/>
        <v>5.2683</v>
      </c>
      <c r="M494" s="91">
        <f t="shared" si="285"/>
        <v>5.40665</v>
      </c>
      <c r="N494" s="91">
        <f t="shared" si="285"/>
        <v>5.5087700000000002</v>
      </c>
      <c r="O494" s="91">
        <f t="shared" si="285"/>
        <v>5.5281500000000001</v>
      </c>
      <c r="P494" s="91">
        <f t="shared" si="285"/>
        <v>5.5333699999999997</v>
      </c>
      <c r="Q494" s="91">
        <f t="shared" si="285"/>
        <v>5.5337699999999996</v>
      </c>
      <c r="R494" s="91">
        <f t="shared" si="285"/>
        <v>5.5323500000000001</v>
      </c>
      <c r="S494" s="91">
        <f t="shared" si="285"/>
        <v>5.5212500000000002</v>
      </c>
      <c r="T494" s="91">
        <f t="shared" si="285"/>
        <v>5.5858699999999999</v>
      </c>
      <c r="U494" s="91">
        <f t="shared" si="285"/>
        <v>5.7635199999999998</v>
      </c>
      <c r="V494" s="91">
        <f t="shared" si="285"/>
        <v>5.7642199999999999</v>
      </c>
      <c r="W494" s="91">
        <f t="shared" si="285"/>
        <v>5.7438099999999999</v>
      </c>
      <c r="X494" s="91">
        <f t="shared" si="285"/>
        <v>5.5235799999999999</v>
      </c>
      <c r="Y494" s="91">
        <f t="shared" si="285"/>
        <v>5.4108400000000003</v>
      </c>
      <c r="Z494" s="91">
        <f t="shared" si="285"/>
        <v>5.1481300000000001</v>
      </c>
      <c r="AA494" s="91">
        <f t="shared" si="285"/>
        <v>4.9661</v>
      </c>
    </row>
    <row r="495" spans="1:27" ht="12.75" customHeight="1" outlineLevel="1" x14ac:dyDescent="0.2">
      <c r="A495" s="99" t="s">
        <v>717</v>
      </c>
      <c r="B495" s="63" t="s">
        <v>238</v>
      </c>
      <c r="C495" s="43" t="s">
        <v>79</v>
      </c>
      <c r="D495" s="44">
        <v>1243.99</v>
      </c>
      <c r="E495" s="44">
        <v>1189.7</v>
      </c>
      <c r="F495" s="44">
        <v>1112.6400000000001</v>
      </c>
      <c r="G495" s="44">
        <v>1108.17</v>
      </c>
      <c r="H495" s="44">
        <v>1109.46</v>
      </c>
      <c r="I495" s="44">
        <v>1172.53</v>
      </c>
      <c r="J495" s="44">
        <v>1202.22</v>
      </c>
      <c r="K495" s="44">
        <v>1370.74</v>
      </c>
      <c r="L495" s="44">
        <v>1594.95</v>
      </c>
      <c r="M495" s="44">
        <v>1733.3</v>
      </c>
      <c r="N495" s="44">
        <v>1835.42</v>
      </c>
      <c r="O495" s="44">
        <v>1854.8</v>
      </c>
      <c r="P495" s="44">
        <v>1860.02</v>
      </c>
      <c r="Q495" s="44">
        <v>1860.42</v>
      </c>
      <c r="R495" s="44">
        <v>1859</v>
      </c>
      <c r="S495" s="44">
        <v>1847.9</v>
      </c>
      <c r="T495" s="44">
        <v>1912.52</v>
      </c>
      <c r="U495" s="44">
        <v>2090.17</v>
      </c>
      <c r="V495" s="44">
        <v>2090.87</v>
      </c>
      <c r="W495" s="44">
        <v>2070.46</v>
      </c>
      <c r="X495" s="44">
        <v>1850.23</v>
      </c>
      <c r="Y495" s="44">
        <v>1737.49</v>
      </c>
      <c r="Z495" s="44">
        <v>1474.78</v>
      </c>
      <c r="AA495" s="44">
        <v>1292.75</v>
      </c>
    </row>
    <row r="496" spans="1:27" ht="12.75" customHeight="1" outlineLevel="1" x14ac:dyDescent="0.2">
      <c r="A496" s="99" t="s">
        <v>718</v>
      </c>
      <c r="B496" s="63" t="s">
        <v>90</v>
      </c>
      <c r="C496" s="43" t="s">
        <v>79</v>
      </c>
      <c r="D496" s="44">
        <f>$D$486</f>
        <v>3559.77</v>
      </c>
      <c r="E496" s="44">
        <f t="shared" ref="E496:AA496" si="286">$D$486</f>
        <v>3559.77</v>
      </c>
      <c r="F496" s="44">
        <f t="shared" si="286"/>
        <v>3559.77</v>
      </c>
      <c r="G496" s="44">
        <f t="shared" si="286"/>
        <v>3559.77</v>
      </c>
      <c r="H496" s="44">
        <f t="shared" si="286"/>
        <v>3559.77</v>
      </c>
      <c r="I496" s="44">
        <f t="shared" si="286"/>
        <v>3559.77</v>
      </c>
      <c r="J496" s="44">
        <f t="shared" si="286"/>
        <v>3559.77</v>
      </c>
      <c r="K496" s="44">
        <f t="shared" si="286"/>
        <v>3559.77</v>
      </c>
      <c r="L496" s="44">
        <f t="shared" si="286"/>
        <v>3559.77</v>
      </c>
      <c r="M496" s="44">
        <f t="shared" si="286"/>
        <v>3559.77</v>
      </c>
      <c r="N496" s="44">
        <f t="shared" si="286"/>
        <v>3559.77</v>
      </c>
      <c r="O496" s="44">
        <f t="shared" si="286"/>
        <v>3559.77</v>
      </c>
      <c r="P496" s="44">
        <f t="shared" si="286"/>
        <v>3559.77</v>
      </c>
      <c r="Q496" s="44">
        <f t="shared" si="286"/>
        <v>3559.77</v>
      </c>
      <c r="R496" s="44">
        <f t="shared" si="286"/>
        <v>3559.77</v>
      </c>
      <c r="S496" s="44">
        <f t="shared" si="286"/>
        <v>3559.77</v>
      </c>
      <c r="T496" s="44">
        <f t="shared" si="286"/>
        <v>3559.77</v>
      </c>
      <c r="U496" s="44">
        <f t="shared" si="286"/>
        <v>3559.77</v>
      </c>
      <c r="V496" s="44">
        <f t="shared" si="286"/>
        <v>3559.77</v>
      </c>
      <c r="W496" s="44">
        <f t="shared" si="286"/>
        <v>3559.77</v>
      </c>
      <c r="X496" s="44">
        <f t="shared" si="286"/>
        <v>3559.77</v>
      </c>
      <c r="Y496" s="44">
        <f t="shared" si="286"/>
        <v>3559.77</v>
      </c>
      <c r="Z496" s="44">
        <f t="shared" si="286"/>
        <v>3559.77</v>
      </c>
      <c r="AA496" s="44">
        <f t="shared" si="286"/>
        <v>3559.77</v>
      </c>
    </row>
    <row r="497" spans="1:27" ht="12.75" customHeight="1" outlineLevel="1" x14ac:dyDescent="0.2">
      <c r="A497" s="99" t="s">
        <v>719</v>
      </c>
      <c r="B497" s="63" t="s">
        <v>83</v>
      </c>
      <c r="C497" s="43" t="s">
        <v>79</v>
      </c>
      <c r="D497" s="44">
        <v>3.35</v>
      </c>
      <c r="E497" s="44">
        <v>3.35</v>
      </c>
      <c r="F497" s="44">
        <v>3.35</v>
      </c>
      <c r="G497" s="44">
        <v>3.35</v>
      </c>
      <c r="H497" s="44">
        <v>3.35</v>
      </c>
      <c r="I497" s="44">
        <v>3.35</v>
      </c>
      <c r="J497" s="44">
        <v>3.35</v>
      </c>
      <c r="K497" s="44">
        <v>3.35</v>
      </c>
      <c r="L497" s="44">
        <v>3.35</v>
      </c>
      <c r="M497" s="44">
        <v>3.35</v>
      </c>
      <c r="N497" s="44">
        <v>3.35</v>
      </c>
      <c r="O497" s="44">
        <v>3.35</v>
      </c>
      <c r="P497" s="44">
        <v>3.35</v>
      </c>
      <c r="Q497" s="44">
        <v>3.35</v>
      </c>
      <c r="R497" s="44">
        <v>3.35</v>
      </c>
      <c r="S497" s="44">
        <v>3.35</v>
      </c>
      <c r="T497" s="44">
        <v>3.35</v>
      </c>
      <c r="U497" s="44">
        <v>3.35</v>
      </c>
      <c r="V497" s="44">
        <v>3.35</v>
      </c>
      <c r="W497" s="44">
        <v>3.35</v>
      </c>
      <c r="X497" s="44">
        <v>3.35</v>
      </c>
      <c r="Y497" s="44">
        <v>3.35</v>
      </c>
      <c r="Z497" s="44">
        <v>3.35</v>
      </c>
      <c r="AA497" s="44">
        <v>3.35</v>
      </c>
    </row>
    <row r="498" spans="1:27" ht="12.75" customHeight="1" outlineLevel="1" x14ac:dyDescent="0.2">
      <c r="A498" s="99" t="s">
        <v>720</v>
      </c>
      <c r="B498" s="63" t="s">
        <v>81</v>
      </c>
      <c r="C498" s="43" t="s">
        <v>79</v>
      </c>
      <c r="D498" s="44">
        <f>$D$11</f>
        <v>110.23</v>
      </c>
      <c r="E498" s="44">
        <f t="shared" ref="E498:AA498" si="287">$D$11</f>
        <v>110.23</v>
      </c>
      <c r="F498" s="44">
        <f t="shared" si="287"/>
        <v>110.23</v>
      </c>
      <c r="G498" s="44">
        <f t="shared" si="287"/>
        <v>110.23</v>
      </c>
      <c r="H498" s="44">
        <f t="shared" si="287"/>
        <v>110.23</v>
      </c>
      <c r="I498" s="44">
        <f t="shared" si="287"/>
        <v>110.23</v>
      </c>
      <c r="J498" s="44">
        <f t="shared" si="287"/>
        <v>110.23</v>
      </c>
      <c r="K498" s="44">
        <f t="shared" si="287"/>
        <v>110.23</v>
      </c>
      <c r="L498" s="44">
        <f t="shared" si="287"/>
        <v>110.23</v>
      </c>
      <c r="M498" s="44">
        <f t="shared" si="287"/>
        <v>110.23</v>
      </c>
      <c r="N498" s="44">
        <f t="shared" si="287"/>
        <v>110.23</v>
      </c>
      <c r="O498" s="44">
        <f t="shared" si="287"/>
        <v>110.23</v>
      </c>
      <c r="P498" s="44">
        <f t="shared" si="287"/>
        <v>110.23</v>
      </c>
      <c r="Q498" s="44">
        <f t="shared" si="287"/>
        <v>110.23</v>
      </c>
      <c r="R498" s="44">
        <f t="shared" si="287"/>
        <v>110.23</v>
      </c>
      <c r="S498" s="44">
        <f t="shared" si="287"/>
        <v>110.23</v>
      </c>
      <c r="T498" s="44">
        <f t="shared" si="287"/>
        <v>110.23</v>
      </c>
      <c r="U498" s="44">
        <f t="shared" si="287"/>
        <v>110.23</v>
      </c>
      <c r="V498" s="44">
        <f t="shared" si="287"/>
        <v>110.23</v>
      </c>
      <c r="W498" s="44">
        <f t="shared" si="287"/>
        <v>110.23</v>
      </c>
      <c r="X498" s="44">
        <f t="shared" si="287"/>
        <v>110.23</v>
      </c>
      <c r="Y498" s="44">
        <f t="shared" si="287"/>
        <v>110.23</v>
      </c>
      <c r="Z498" s="44">
        <f t="shared" si="287"/>
        <v>110.23</v>
      </c>
      <c r="AA498" s="44">
        <f t="shared" si="287"/>
        <v>110.23</v>
      </c>
    </row>
    <row r="499" spans="1:27" x14ac:dyDescent="0.2">
      <c r="A499" s="98" t="s">
        <v>721</v>
      </c>
      <c r="B499" s="28" t="str">
        <f>"04"&amp;"."&amp;$B$662&amp;"."&amp;$B$663</f>
        <v>04.12.2023</v>
      </c>
      <c r="C499" s="90" t="s">
        <v>76</v>
      </c>
      <c r="D499" s="91">
        <f>ROUND(((D500+D501+D503+D502)/1000),5)</f>
        <v>4.8885199999999998</v>
      </c>
      <c r="E499" s="91">
        <f>ROUND(((E500+E501+E503+E502)/1000),5)</f>
        <v>4.8367300000000002</v>
      </c>
      <c r="F499" s="91">
        <f>ROUND(((F500+F501+F503+F502)/1000),5)</f>
        <v>4.7848899999999999</v>
      </c>
      <c r="G499" s="91">
        <f t="shared" ref="G499:AA499" si="288">ROUND(((G500+G501+G503+G502)/1000),5)</f>
        <v>4.7797000000000001</v>
      </c>
      <c r="H499" s="91">
        <f t="shared" si="288"/>
        <v>4.8090000000000002</v>
      </c>
      <c r="I499" s="91">
        <f t="shared" si="288"/>
        <v>4.9317799999999998</v>
      </c>
      <c r="J499" s="91">
        <f t="shared" si="288"/>
        <v>5.1611200000000004</v>
      </c>
      <c r="K499" s="91">
        <f t="shared" si="288"/>
        <v>5.4663599999999999</v>
      </c>
      <c r="L499" s="91">
        <f t="shared" si="288"/>
        <v>5.7466299999999997</v>
      </c>
      <c r="M499" s="91">
        <f t="shared" si="288"/>
        <v>5.8447100000000001</v>
      </c>
      <c r="N499" s="91">
        <f t="shared" si="288"/>
        <v>5.9569700000000001</v>
      </c>
      <c r="O499" s="91">
        <f t="shared" si="288"/>
        <v>5.8789499999999997</v>
      </c>
      <c r="P499" s="91">
        <f t="shared" si="288"/>
        <v>5.86151</v>
      </c>
      <c r="Q499" s="91">
        <f t="shared" si="288"/>
        <v>5.8661099999999999</v>
      </c>
      <c r="R499" s="91">
        <f t="shared" si="288"/>
        <v>5.8731299999999997</v>
      </c>
      <c r="S499" s="91">
        <f t="shared" si="288"/>
        <v>5.9492500000000001</v>
      </c>
      <c r="T499" s="91">
        <f t="shared" si="288"/>
        <v>5.9711999999999996</v>
      </c>
      <c r="U499" s="91">
        <f t="shared" si="288"/>
        <v>5.9891899999999998</v>
      </c>
      <c r="V499" s="91">
        <f t="shared" si="288"/>
        <v>5.9848699999999999</v>
      </c>
      <c r="W499" s="91">
        <f t="shared" si="288"/>
        <v>5.8221299999999996</v>
      </c>
      <c r="X499" s="91">
        <f t="shared" si="288"/>
        <v>5.6945600000000001</v>
      </c>
      <c r="Y499" s="91">
        <f t="shared" si="288"/>
        <v>5.47281</v>
      </c>
      <c r="Z499" s="91">
        <f t="shared" si="288"/>
        <v>5.1374599999999999</v>
      </c>
      <c r="AA499" s="91">
        <f t="shared" si="288"/>
        <v>4.9652500000000002</v>
      </c>
    </row>
    <row r="500" spans="1:27" ht="12.75" customHeight="1" outlineLevel="1" x14ac:dyDescent="0.2">
      <c r="A500" s="99" t="s">
        <v>722</v>
      </c>
      <c r="B500" s="63" t="s">
        <v>238</v>
      </c>
      <c r="C500" s="43" t="s">
        <v>79</v>
      </c>
      <c r="D500" s="44">
        <v>1215.17</v>
      </c>
      <c r="E500" s="44">
        <v>1163.3800000000001</v>
      </c>
      <c r="F500" s="44">
        <v>1111.54</v>
      </c>
      <c r="G500" s="44">
        <v>1106.3499999999999</v>
      </c>
      <c r="H500" s="44">
        <v>1135.6500000000001</v>
      </c>
      <c r="I500" s="44">
        <v>1258.43</v>
      </c>
      <c r="J500" s="44">
        <v>1487.77</v>
      </c>
      <c r="K500" s="44">
        <v>1793.01</v>
      </c>
      <c r="L500" s="44">
        <v>2073.2800000000002</v>
      </c>
      <c r="M500" s="44">
        <v>2171.36</v>
      </c>
      <c r="N500" s="44">
        <v>2283.62</v>
      </c>
      <c r="O500" s="44">
        <v>2205.6</v>
      </c>
      <c r="P500" s="44">
        <v>2188.16</v>
      </c>
      <c r="Q500" s="44">
        <v>2192.7600000000002</v>
      </c>
      <c r="R500" s="44">
        <v>2199.7800000000002</v>
      </c>
      <c r="S500" s="44">
        <v>2275.9</v>
      </c>
      <c r="T500" s="44">
        <v>2297.85</v>
      </c>
      <c r="U500" s="44">
        <v>2315.84</v>
      </c>
      <c r="V500" s="44">
        <v>2311.52</v>
      </c>
      <c r="W500" s="44">
        <v>2148.7800000000002</v>
      </c>
      <c r="X500" s="44">
        <v>2021.21</v>
      </c>
      <c r="Y500" s="44">
        <v>1799.46</v>
      </c>
      <c r="Z500" s="44">
        <v>1464.11</v>
      </c>
      <c r="AA500" s="44">
        <v>1291.9000000000001</v>
      </c>
    </row>
    <row r="501" spans="1:27" ht="12.75" customHeight="1" outlineLevel="1" x14ac:dyDescent="0.2">
      <c r="A501" s="99" t="s">
        <v>723</v>
      </c>
      <c r="B501" s="63" t="s">
        <v>90</v>
      </c>
      <c r="C501" s="43" t="s">
        <v>79</v>
      </c>
      <c r="D501" s="44">
        <f>$D$486</f>
        <v>3559.77</v>
      </c>
      <c r="E501" s="44">
        <f t="shared" ref="E501:AA501" si="289">$D$486</f>
        <v>3559.77</v>
      </c>
      <c r="F501" s="44">
        <f t="shared" si="289"/>
        <v>3559.77</v>
      </c>
      <c r="G501" s="44">
        <f t="shared" si="289"/>
        <v>3559.77</v>
      </c>
      <c r="H501" s="44">
        <f t="shared" si="289"/>
        <v>3559.77</v>
      </c>
      <c r="I501" s="44">
        <f t="shared" si="289"/>
        <v>3559.77</v>
      </c>
      <c r="J501" s="44">
        <f t="shared" si="289"/>
        <v>3559.77</v>
      </c>
      <c r="K501" s="44">
        <f t="shared" si="289"/>
        <v>3559.77</v>
      </c>
      <c r="L501" s="44">
        <f t="shared" si="289"/>
        <v>3559.77</v>
      </c>
      <c r="M501" s="44">
        <f t="shared" si="289"/>
        <v>3559.77</v>
      </c>
      <c r="N501" s="44">
        <f t="shared" si="289"/>
        <v>3559.77</v>
      </c>
      <c r="O501" s="44">
        <f t="shared" si="289"/>
        <v>3559.77</v>
      </c>
      <c r="P501" s="44">
        <f t="shared" si="289"/>
        <v>3559.77</v>
      </c>
      <c r="Q501" s="44">
        <f t="shared" si="289"/>
        <v>3559.77</v>
      </c>
      <c r="R501" s="44">
        <f t="shared" si="289"/>
        <v>3559.77</v>
      </c>
      <c r="S501" s="44">
        <f t="shared" si="289"/>
        <v>3559.77</v>
      </c>
      <c r="T501" s="44">
        <f t="shared" si="289"/>
        <v>3559.77</v>
      </c>
      <c r="U501" s="44">
        <f t="shared" si="289"/>
        <v>3559.77</v>
      </c>
      <c r="V501" s="44">
        <f t="shared" si="289"/>
        <v>3559.77</v>
      </c>
      <c r="W501" s="44">
        <f t="shared" si="289"/>
        <v>3559.77</v>
      </c>
      <c r="X501" s="44">
        <f t="shared" si="289"/>
        <v>3559.77</v>
      </c>
      <c r="Y501" s="44">
        <f t="shared" si="289"/>
        <v>3559.77</v>
      </c>
      <c r="Z501" s="44">
        <f t="shared" si="289"/>
        <v>3559.77</v>
      </c>
      <c r="AA501" s="44">
        <f t="shared" si="289"/>
        <v>3559.77</v>
      </c>
    </row>
    <row r="502" spans="1:27" ht="12.75" customHeight="1" outlineLevel="1" x14ac:dyDescent="0.2">
      <c r="A502" s="99" t="s">
        <v>724</v>
      </c>
      <c r="B502" s="63" t="s">
        <v>83</v>
      </c>
      <c r="C502" s="43" t="s">
        <v>79</v>
      </c>
      <c r="D502" s="44">
        <v>3.35</v>
      </c>
      <c r="E502" s="44">
        <v>3.35</v>
      </c>
      <c r="F502" s="44">
        <v>3.35</v>
      </c>
      <c r="G502" s="44">
        <v>3.35</v>
      </c>
      <c r="H502" s="44">
        <v>3.35</v>
      </c>
      <c r="I502" s="44">
        <v>3.35</v>
      </c>
      <c r="J502" s="44">
        <v>3.35</v>
      </c>
      <c r="K502" s="44">
        <v>3.35</v>
      </c>
      <c r="L502" s="44">
        <v>3.35</v>
      </c>
      <c r="M502" s="44">
        <v>3.35</v>
      </c>
      <c r="N502" s="44">
        <v>3.35</v>
      </c>
      <c r="O502" s="44">
        <v>3.35</v>
      </c>
      <c r="P502" s="44">
        <v>3.35</v>
      </c>
      <c r="Q502" s="44">
        <v>3.35</v>
      </c>
      <c r="R502" s="44">
        <v>3.35</v>
      </c>
      <c r="S502" s="44">
        <v>3.35</v>
      </c>
      <c r="T502" s="44">
        <v>3.35</v>
      </c>
      <c r="U502" s="44">
        <v>3.35</v>
      </c>
      <c r="V502" s="44">
        <v>3.35</v>
      </c>
      <c r="W502" s="44">
        <v>3.35</v>
      </c>
      <c r="X502" s="44">
        <v>3.35</v>
      </c>
      <c r="Y502" s="44">
        <v>3.35</v>
      </c>
      <c r="Z502" s="44">
        <v>3.35</v>
      </c>
      <c r="AA502" s="44">
        <v>3.35</v>
      </c>
    </row>
    <row r="503" spans="1:27" ht="12.75" customHeight="1" outlineLevel="1" x14ac:dyDescent="0.2">
      <c r="A503" s="99" t="s">
        <v>725</v>
      </c>
      <c r="B503" s="63" t="s">
        <v>81</v>
      </c>
      <c r="C503" s="43" t="s">
        <v>79</v>
      </c>
      <c r="D503" s="44">
        <f>$D$11</f>
        <v>110.23</v>
      </c>
      <c r="E503" s="44">
        <f t="shared" ref="E503:AA503" si="290">$D$11</f>
        <v>110.23</v>
      </c>
      <c r="F503" s="44">
        <f t="shared" si="290"/>
        <v>110.23</v>
      </c>
      <c r="G503" s="44">
        <f t="shared" si="290"/>
        <v>110.23</v>
      </c>
      <c r="H503" s="44">
        <f t="shared" si="290"/>
        <v>110.23</v>
      </c>
      <c r="I503" s="44">
        <f t="shared" si="290"/>
        <v>110.23</v>
      </c>
      <c r="J503" s="44">
        <f t="shared" si="290"/>
        <v>110.23</v>
      </c>
      <c r="K503" s="44">
        <f t="shared" si="290"/>
        <v>110.23</v>
      </c>
      <c r="L503" s="44">
        <f t="shared" si="290"/>
        <v>110.23</v>
      </c>
      <c r="M503" s="44">
        <f t="shared" si="290"/>
        <v>110.23</v>
      </c>
      <c r="N503" s="44">
        <f t="shared" si="290"/>
        <v>110.23</v>
      </c>
      <c r="O503" s="44">
        <f t="shared" si="290"/>
        <v>110.23</v>
      </c>
      <c r="P503" s="44">
        <f t="shared" si="290"/>
        <v>110.23</v>
      </c>
      <c r="Q503" s="44">
        <f t="shared" si="290"/>
        <v>110.23</v>
      </c>
      <c r="R503" s="44">
        <f t="shared" si="290"/>
        <v>110.23</v>
      </c>
      <c r="S503" s="44">
        <f t="shared" si="290"/>
        <v>110.23</v>
      </c>
      <c r="T503" s="44">
        <f t="shared" si="290"/>
        <v>110.23</v>
      </c>
      <c r="U503" s="44">
        <f t="shared" si="290"/>
        <v>110.23</v>
      </c>
      <c r="V503" s="44">
        <f t="shared" si="290"/>
        <v>110.23</v>
      </c>
      <c r="W503" s="44">
        <f t="shared" si="290"/>
        <v>110.23</v>
      </c>
      <c r="X503" s="44">
        <f t="shared" si="290"/>
        <v>110.23</v>
      </c>
      <c r="Y503" s="44">
        <f t="shared" si="290"/>
        <v>110.23</v>
      </c>
      <c r="Z503" s="44">
        <f t="shared" si="290"/>
        <v>110.23</v>
      </c>
      <c r="AA503" s="44">
        <f t="shared" si="290"/>
        <v>110.23</v>
      </c>
    </row>
    <row r="504" spans="1:27" x14ac:dyDescent="0.2">
      <c r="A504" s="98" t="s">
        <v>726</v>
      </c>
      <c r="B504" s="28" t="str">
        <f>"05"&amp;"."&amp;$B$662&amp;"."&amp;$B$663</f>
        <v>05.12.2023</v>
      </c>
      <c r="C504" s="90" t="s">
        <v>76</v>
      </c>
      <c r="D504" s="91">
        <f>ROUND(((D505+D506+D508+D507)/1000),5)</f>
        <v>4.8681400000000004</v>
      </c>
      <c r="E504" s="91">
        <f>ROUND(((E505+E506+E508+E507)/1000),5)</f>
        <v>4.7619499999999997</v>
      </c>
      <c r="F504" s="91">
        <f>ROUND(((F505+F506+F508+F507)/1000),5)</f>
        <v>4.7073600000000004</v>
      </c>
      <c r="G504" s="91">
        <f t="shared" ref="G504:AA504" si="291">ROUND(((G505+G506+G508+G507)/1000),5)</f>
        <v>4.7052300000000002</v>
      </c>
      <c r="H504" s="91">
        <f t="shared" si="291"/>
        <v>4.7554499999999997</v>
      </c>
      <c r="I504" s="91">
        <f t="shared" si="291"/>
        <v>4.8809199999999997</v>
      </c>
      <c r="J504" s="91">
        <f t="shared" si="291"/>
        <v>5.1036799999999998</v>
      </c>
      <c r="K504" s="91">
        <f t="shared" si="291"/>
        <v>5.4137199999999996</v>
      </c>
      <c r="L504" s="91">
        <f t="shared" si="291"/>
        <v>5.6072100000000002</v>
      </c>
      <c r="M504" s="91">
        <f t="shared" si="291"/>
        <v>5.6923599999999999</v>
      </c>
      <c r="N504" s="91">
        <f t="shared" si="291"/>
        <v>5.7657999999999996</v>
      </c>
      <c r="O504" s="91">
        <f t="shared" si="291"/>
        <v>5.73306</v>
      </c>
      <c r="P504" s="91">
        <f t="shared" si="291"/>
        <v>5.7216100000000001</v>
      </c>
      <c r="Q504" s="91">
        <f t="shared" si="291"/>
        <v>5.7310800000000004</v>
      </c>
      <c r="R504" s="91">
        <f t="shared" si="291"/>
        <v>5.7288600000000001</v>
      </c>
      <c r="S504" s="91">
        <f t="shared" si="291"/>
        <v>5.7045700000000004</v>
      </c>
      <c r="T504" s="91">
        <f t="shared" si="291"/>
        <v>5.7604600000000001</v>
      </c>
      <c r="U504" s="91">
        <f t="shared" si="291"/>
        <v>5.8559099999999997</v>
      </c>
      <c r="V504" s="91">
        <f t="shared" si="291"/>
        <v>5.81975</v>
      </c>
      <c r="W504" s="91">
        <f t="shared" si="291"/>
        <v>5.6966599999999996</v>
      </c>
      <c r="X504" s="91">
        <f t="shared" si="291"/>
        <v>5.6111500000000003</v>
      </c>
      <c r="Y504" s="91">
        <f t="shared" si="291"/>
        <v>5.4517600000000002</v>
      </c>
      <c r="Z504" s="91">
        <f t="shared" si="291"/>
        <v>5.1312199999999999</v>
      </c>
      <c r="AA504" s="91">
        <f t="shared" si="291"/>
        <v>4.9390499999999999</v>
      </c>
    </row>
    <row r="505" spans="1:27" ht="12.75" customHeight="1" outlineLevel="1" x14ac:dyDescent="0.2">
      <c r="A505" s="99" t="s">
        <v>727</v>
      </c>
      <c r="B505" s="63" t="s">
        <v>238</v>
      </c>
      <c r="C505" s="43" t="s">
        <v>79</v>
      </c>
      <c r="D505" s="44">
        <v>1194.79</v>
      </c>
      <c r="E505" s="44">
        <v>1088.5999999999999</v>
      </c>
      <c r="F505" s="44">
        <v>1034.01</v>
      </c>
      <c r="G505" s="44">
        <v>1031.8800000000001</v>
      </c>
      <c r="H505" s="44">
        <v>1082.0999999999999</v>
      </c>
      <c r="I505" s="44">
        <v>1207.57</v>
      </c>
      <c r="J505" s="44">
        <v>1430.33</v>
      </c>
      <c r="K505" s="44">
        <v>1740.37</v>
      </c>
      <c r="L505" s="44">
        <v>1933.86</v>
      </c>
      <c r="M505" s="44">
        <v>2019.01</v>
      </c>
      <c r="N505" s="44">
        <v>2092.4499999999998</v>
      </c>
      <c r="O505" s="44">
        <v>2059.71</v>
      </c>
      <c r="P505" s="44">
        <v>2048.2600000000002</v>
      </c>
      <c r="Q505" s="44">
        <v>2057.73</v>
      </c>
      <c r="R505" s="44">
        <v>2055.5100000000002</v>
      </c>
      <c r="S505" s="44">
        <v>2031.22</v>
      </c>
      <c r="T505" s="44">
        <v>2087.11</v>
      </c>
      <c r="U505" s="44">
        <v>2182.56</v>
      </c>
      <c r="V505" s="44">
        <v>2146.4</v>
      </c>
      <c r="W505" s="44">
        <v>2023.31</v>
      </c>
      <c r="X505" s="44">
        <v>1937.8</v>
      </c>
      <c r="Y505" s="44">
        <v>1778.41</v>
      </c>
      <c r="Z505" s="44">
        <v>1457.87</v>
      </c>
      <c r="AA505" s="44">
        <v>1265.7</v>
      </c>
    </row>
    <row r="506" spans="1:27" ht="12.75" customHeight="1" outlineLevel="1" x14ac:dyDescent="0.2">
      <c r="A506" s="99" t="s">
        <v>728</v>
      </c>
      <c r="B506" s="63" t="s">
        <v>90</v>
      </c>
      <c r="C506" s="43" t="s">
        <v>79</v>
      </c>
      <c r="D506" s="44">
        <f>$D$486</f>
        <v>3559.77</v>
      </c>
      <c r="E506" s="44">
        <f t="shared" ref="E506:AA506" si="292">$D$486</f>
        <v>3559.77</v>
      </c>
      <c r="F506" s="44">
        <f t="shared" si="292"/>
        <v>3559.77</v>
      </c>
      <c r="G506" s="44">
        <f t="shared" si="292"/>
        <v>3559.77</v>
      </c>
      <c r="H506" s="44">
        <f t="shared" si="292"/>
        <v>3559.77</v>
      </c>
      <c r="I506" s="44">
        <f t="shared" si="292"/>
        <v>3559.77</v>
      </c>
      <c r="J506" s="44">
        <f t="shared" si="292"/>
        <v>3559.77</v>
      </c>
      <c r="K506" s="44">
        <f t="shared" si="292"/>
        <v>3559.77</v>
      </c>
      <c r="L506" s="44">
        <f t="shared" si="292"/>
        <v>3559.77</v>
      </c>
      <c r="M506" s="44">
        <f t="shared" si="292"/>
        <v>3559.77</v>
      </c>
      <c r="N506" s="44">
        <f t="shared" si="292"/>
        <v>3559.77</v>
      </c>
      <c r="O506" s="44">
        <f t="shared" si="292"/>
        <v>3559.77</v>
      </c>
      <c r="P506" s="44">
        <f t="shared" si="292"/>
        <v>3559.77</v>
      </c>
      <c r="Q506" s="44">
        <f t="shared" si="292"/>
        <v>3559.77</v>
      </c>
      <c r="R506" s="44">
        <f t="shared" si="292"/>
        <v>3559.77</v>
      </c>
      <c r="S506" s="44">
        <f t="shared" si="292"/>
        <v>3559.77</v>
      </c>
      <c r="T506" s="44">
        <f t="shared" si="292"/>
        <v>3559.77</v>
      </c>
      <c r="U506" s="44">
        <f t="shared" si="292"/>
        <v>3559.77</v>
      </c>
      <c r="V506" s="44">
        <f t="shared" si="292"/>
        <v>3559.77</v>
      </c>
      <c r="W506" s="44">
        <f t="shared" si="292"/>
        <v>3559.77</v>
      </c>
      <c r="X506" s="44">
        <f t="shared" si="292"/>
        <v>3559.77</v>
      </c>
      <c r="Y506" s="44">
        <f t="shared" si="292"/>
        <v>3559.77</v>
      </c>
      <c r="Z506" s="44">
        <f t="shared" si="292"/>
        <v>3559.77</v>
      </c>
      <c r="AA506" s="44">
        <f t="shared" si="292"/>
        <v>3559.77</v>
      </c>
    </row>
    <row r="507" spans="1:27" ht="12.75" customHeight="1" outlineLevel="1" x14ac:dyDescent="0.2">
      <c r="A507" s="99" t="s">
        <v>729</v>
      </c>
      <c r="B507" s="63" t="s">
        <v>83</v>
      </c>
      <c r="C507" s="43" t="s">
        <v>79</v>
      </c>
      <c r="D507" s="44">
        <v>3.35</v>
      </c>
      <c r="E507" s="44">
        <v>3.35</v>
      </c>
      <c r="F507" s="44">
        <v>3.35</v>
      </c>
      <c r="G507" s="44">
        <v>3.35</v>
      </c>
      <c r="H507" s="44">
        <v>3.35</v>
      </c>
      <c r="I507" s="44">
        <v>3.35</v>
      </c>
      <c r="J507" s="44">
        <v>3.35</v>
      </c>
      <c r="K507" s="44">
        <v>3.35</v>
      </c>
      <c r="L507" s="44">
        <v>3.35</v>
      </c>
      <c r="M507" s="44">
        <v>3.35</v>
      </c>
      <c r="N507" s="44">
        <v>3.35</v>
      </c>
      <c r="O507" s="44">
        <v>3.35</v>
      </c>
      <c r="P507" s="44">
        <v>3.35</v>
      </c>
      <c r="Q507" s="44">
        <v>3.35</v>
      </c>
      <c r="R507" s="44">
        <v>3.35</v>
      </c>
      <c r="S507" s="44">
        <v>3.35</v>
      </c>
      <c r="T507" s="44">
        <v>3.35</v>
      </c>
      <c r="U507" s="44">
        <v>3.35</v>
      </c>
      <c r="V507" s="44">
        <v>3.35</v>
      </c>
      <c r="W507" s="44">
        <v>3.35</v>
      </c>
      <c r="X507" s="44">
        <v>3.35</v>
      </c>
      <c r="Y507" s="44">
        <v>3.35</v>
      </c>
      <c r="Z507" s="44">
        <v>3.35</v>
      </c>
      <c r="AA507" s="44">
        <v>3.35</v>
      </c>
    </row>
    <row r="508" spans="1:27" ht="12.75" customHeight="1" outlineLevel="1" x14ac:dyDescent="0.2">
      <c r="A508" s="99" t="s">
        <v>730</v>
      </c>
      <c r="B508" s="63" t="s">
        <v>81</v>
      </c>
      <c r="C508" s="43" t="s">
        <v>79</v>
      </c>
      <c r="D508" s="44">
        <f>$D$11</f>
        <v>110.23</v>
      </c>
      <c r="E508" s="44">
        <f t="shared" ref="E508:AA508" si="293">$D$11</f>
        <v>110.23</v>
      </c>
      <c r="F508" s="44">
        <f t="shared" si="293"/>
        <v>110.23</v>
      </c>
      <c r="G508" s="44">
        <f t="shared" si="293"/>
        <v>110.23</v>
      </c>
      <c r="H508" s="44">
        <f t="shared" si="293"/>
        <v>110.23</v>
      </c>
      <c r="I508" s="44">
        <f t="shared" si="293"/>
        <v>110.23</v>
      </c>
      <c r="J508" s="44">
        <f t="shared" si="293"/>
        <v>110.23</v>
      </c>
      <c r="K508" s="44">
        <f t="shared" si="293"/>
        <v>110.23</v>
      </c>
      <c r="L508" s="44">
        <f t="shared" si="293"/>
        <v>110.23</v>
      </c>
      <c r="M508" s="44">
        <f t="shared" si="293"/>
        <v>110.23</v>
      </c>
      <c r="N508" s="44">
        <f t="shared" si="293"/>
        <v>110.23</v>
      </c>
      <c r="O508" s="44">
        <f t="shared" si="293"/>
        <v>110.23</v>
      </c>
      <c r="P508" s="44">
        <f t="shared" si="293"/>
        <v>110.23</v>
      </c>
      <c r="Q508" s="44">
        <f t="shared" si="293"/>
        <v>110.23</v>
      </c>
      <c r="R508" s="44">
        <f t="shared" si="293"/>
        <v>110.23</v>
      </c>
      <c r="S508" s="44">
        <f t="shared" si="293"/>
        <v>110.23</v>
      </c>
      <c r="T508" s="44">
        <f t="shared" si="293"/>
        <v>110.23</v>
      </c>
      <c r="U508" s="44">
        <f t="shared" si="293"/>
        <v>110.23</v>
      </c>
      <c r="V508" s="44">
        <f t="shared" si="293"/>
        <v>110.23</v>
      </c>
      <c r="W508" s="44">
        <f t="shared" si="293"/>
        <v>110.23</v>
      </c>
      <c r="X508" s="44">
        <f t="shared" si="293"/>
        <v>110.23</v>
      </c>
      <c r="Y508" s="44">
        <f t="shared" si="293"/>
        <v>110.23</v>
      </c>
      <c r="Z508" s="44">
        <f t="shared" si="293"/>
        <v>110.23</v>
      </c>
      <c r="AA508" s="44">
        <f t="shared" si="293"/>
        <v>110.23</v>
      </c>
    </row>
    <row r="509" spans="1:27" x14ac:dyDescent="0.2">
      <c r="A509" s="98" t="s">
        <v>731</v>
      </c>
      <c r="B509" s="28" t="str">
        <f>"06"&amp;"."&amp;$B$662&amp;"."&amp;$B$663</f>
        <v>06.12.2023</v>
      </c>
      <c r="C509" s="90" t="s">
        <v>76</v>
      </c>
      <c r="D509" s="91">
        <f>ROUND(((D510+D511+D513+D512)/1000),5)</f>
        <v>4.7862799999999996</v>
      </c>
      <c r="E509" s="91">
        <f>ROUND(((E510+E511+E513+E512)/1000),5)</f>
        <v>4.7202799999999998</v>
      </c>
      <c r="F509" s="91">
        <f>ROUND(((F510+F511+F513+F512)/1000),5)</f>
        <v>4.6652699999999996</v>
      </c>
      <c r="G509" s="91">
        <f t="shared" ref="G509:AA509" si="294">ROUND(((G510+G511+G513+G512)/1000),5)</f>
        <v>4.6474200000000003</v>
      </c>
      <c r="H509" s="91">
        <f t="shared" si="294"/>
        <v>4.7303899999999999</v>
      </c>
      <c r="I509" s="91">
        <f t="shared" si="294"/>
        <v>4.8517700000000001</v>
      </c>
      <c r="J509" s="91">
        <f t="shared" si="294"/>
        <v>5.0615399999999999</v>
      </c>
      <c r="K509" s="91">
        <f t="shared" si="294"/>
        <v>5.4206300000000001</v>
      </c>
      <c r="L509" s="91">
        <f t="shared" si="294"/>
        <v>5.4887800000000002</v>
      </c>
      <c r="M509" s="91">
        <f t="shared" si="294"/>
        <v>5.7119099999999996</v>
      </c>
      <c r="N509" s="91">
        <f t="shared" si="294"/>
        <v>5.8817500000000003</v>
      </c>
      <c r="O509" s="91">
        <f t="shared" si="294"/>
        <v>5.6962000000000002</v>
      </c>
      <c r="P509" s="91">
        <f t="shared" si="294"/>
        <v>5.6577500000000001</v>
      </c>
      <c r="Q509" s="91">
        <f t="shared" si="294"/>
        <v>5.6699200000000003</v>
      </c>
      <c r="R509" s="91">
        <f t="shared" si="294"/>
        <v>5.6584000000000003</v>
      </c>
      <c r="S509" s="91">
        <f t="shared" si="294"/>
        <v>5.7118799999999998</v>
      </c>
      <c r="T509" s="91">
        <f t="shared" si="294"/>
        <v>5.9326999999999996</v>
      </c>
      <c r="U509" s="91">
        <f t="shared" si="294"/>
        <v>5.9427000000000003</v>
      </c>
      <c r="V509" s="91">
        <f t="shared" si="294"/>
        <v>5.9020299999999999</v>
      </c>
      <c r="W509" s="91">
        <f t="shared" si="294"/>
        <v>5.65916</v>
      </c>
      <c r="X509" s="91">
        <f t="shared" si="294"/>
        <v>5.5481199999999999</v>
      </c>
      <c r="Y509" s="91">
        <f t="shared" si="294"/>
        <v>5.4402900000000001</v>
      </c>
      <c r="Z509" s="91">
        <f t="shared" si="294"/>
        <v>5.1228999999999996</v>
      </c>
      <c r="AA509" s="91">
        <f t="shared" si="294"/>
        <v>4.9221300000000001</v>
      </c>
    </row>
    <row r="510" spans="1:27" ht="12.75" customHeight="1" outlineLevel="1" x14ac:dyDescent="0.2">
      <c r="A510" s="99" t="s">
        <v>732</v>
      </c>
      <c r="B510" s="63" t="s">
        <v>238</v>
      </c>
      <c r="C510" s="43" t="s">
        <v>79</v>
      </c>
      <c r="D510" s="44">
        <v>1112.93</v>
      </c>
      <c r="E510" s="44">
        <v>1046.93</v>
      </c>
      <c r="F510" s="44">
        <v>991.92</v>
      </c>
      <c r="G510" s="44">
        <v>974.07</v>
      </c>
      <c r="H510" s="44">
        <v>1057.04</v>
      </c>
      <c r="I510" s="44">
        <v>1178.42</v>
      </c>
      <c r="J510" s="44">
        <v>1388.19</v>
      </c>
      <c r="K510" s="44">
        <v>1747.28</v>
      </c>
      <c r="L510" s="44">
        <v>1815.43</v>
      </c>
      <c r="M510" s="44">
        <v>2038.56</v>
      </c>
      <c r="N510" s="44">
        <v>2208.4</v>
      </c>
      <c r="O510" s="44">
        <v>2022.85</v>
      </c>
      <c r="P510" s="44">
        <v>1984.4</v>
      </c>
      <c r="Q510" s="44">
        <v>1996.57</v>
      </c>
      <c r="R510" s="44">
        <v>1985.05</v>
      </c>
      <c r="S510" s="44">
        <v>2038.53</v>
      </c>
      <c r="T510" s="44">
        <v>2259.35</v>
      </c>
      <c r="U510" s="44">
        <v>2269.35</v>
      </c>
      <c r="V510" s="44">
        <v>2228.6799999999998</v>
      </c>
      <c r="W510" s="44">
        <v>1985.81</v>
      </c>
      <c r="X510" s="44">
        <v>1874.77</v>
      </c>
      <c r="Y510" s="44">
        <v>1766.94</v>
      </c>
      <c r="Z510" s="44">
        <v>1449.55</v>
      </c>
      <c r="AA510" s="44">
        <v>1248.78</v>
      </c>
    </row>
    <row r="511" spans="1:27" ht="12.75" customHeight="1" outlineLevel="1" x14ac:dyDescent="0.2">
      <c r="A511" s="99" t="s">
        <v>733</v>
      </c>
      <c r="B511" s="63" t="s">
        <v>90</v>
      </c>
      <c r="C511" s="43" t="s">
        <v>79</v>
      </c>
      <c r="D511" s="44">
        <f>$D$486</f>
        <v>3559.77</v>
      </c>
      <c r="E511" s="44">
        <f t="shared" ref="E511:AA511" si="295">$D$486</f>
        <v>3559.77</v>
      </c>
      <c r="F511" s="44">
        <f t="shared" si="295"/>
        <v>3559.77</v>
      </c>
      <c r="G511" s="44">
        <f t="shared" si="295"/>
        <v>3559.77</v>
      </c>
      <c r="H511" s="44">
        <f t="shared" si="295"/>
        <v>3559.77</v>
      </c>
      <c r="I511" s="44">
        <f t="shared" si="295"/>
        <v>3559.77</v>
      </c>
      <c r="J511" s="44">
        <f t="shared" si="295"/>
        <v>3559.77</v>
      </c>
      <c r="K511" s="44">
        <f t="shared" si="295"/>
        <v>3559.77</v>
      </c>
      <c r="L511" s="44">
        <f t="shared" si="295"/>
        <v>3559.77</v>
      </c>
      <c r="M511" s="44">
        <f t="shared" si="295"/>
        <v>3559.77</v>
      </c>
      <c r="N511" s="44">
        <f t="shared" si="295"/>
        <v>3559.77</v>
      </c>
      <c r="O511" s="44">
        <f t="shared" si="295"/>
        <v>3559.77</v>
      </c>
      <c r="P511" s="44">
        <f t="shared" si="295"/>
        <v>3559.77</v>
      </c>
      <c r="Q511" s="44">
        <f t="shared" si="295"/>
        <v>3559.77</v>
      </c>
      <c r="R511" s="44">
        <f t="shared" si="295"/>
        <v>3559.77</v>
      </c>
      <c r="S511" s="44">
        <f t="shared" si="295"/>
        <v>3559.77</v>
      </c>
      <c r="T511" s="44">
        <f t="shared" si="295"/>
        <v>3559.77</v>
      </c>
      <c r="U511" s="44">
        <f t="shared" si="295"/>
        <v>3559.77</v>
      </c>
      <c r="V511" s="44">
        <f t="shared" si="295"/>
        <v>3559.77</v>
      </c>
      <c r="W511" s="44">
        <f t="shared" si="295"/>
        <v>3559.77</v>
      </c>
      <c r="X511" s="44">
        <f t="shared" si="295"/>
        <v>3559.77</v>
      </c>
      <c r="Y511" s="44">
        <f t="shared" si="295"/>
        <v>3559.77</v>
      </c>
      <c r="Z511" s="44">
        <f t="shared" si="295"/>
        <v>3559.77</v>
      </c>
      <c r="AA511" s="44">
        <f t="shared" si="295"/>
        <v>3559.77</v>
      </c>
    </row>
    <row r="512" spans="1:27" ht="12.75" customHeight="1" outlineLevel="1" x14ac:dyDescent="0.2">
      <c r="A512" s="99" t="s">
        <v>734</v>
      </c>
      <c r="B512" s="63" t="s">
        <v>83</v>
      </c>
      <c r="C512" s="43" t="s">
        <v>79</v>
      </c>
      <c r="D512" s="44">
        <v>3.35</v>
      </c>
      <c r="E512" s="44">
        <v>3.35</v>
      </c>
      <c r="F512" s="44">
        <v>3.35</v>
      </c>
      <c r="G512" s="44">
        <v>3.35</v>
      </c>
      <c r="H512" s="44">
        <v>3.35</v>
      </c>
      <c r="I512" s="44">
        <v>3.35</v>
      </c>
      <c r="J512" s="44">
        <v>3.35</v>
      </c>
      <c r="K512" s="44">
        <v>3.35</v>
      </c>
      <c r="L512" s="44">
        <v>3.35</v>
      </c>
      <c r="M512" s="44">
        <v>3.35</v>
      </c>
      <c r="N512" s="44">
        <v>3.35</v>
      </c>
      <c r="O512" s="44">
        <v>3.35</v>
      </c>
      <c r="P512" s="44">
        <v>3.35</v>
      </c>
      <c r="Q512" s="44">
        <v>3.35</v>
      </c>
      <c r="R512" s="44">
        <v>3.35</v>
      </c>
      <c r="S512" s="44">
        <v>3.35</v>
      </c>
      <c r="T512" s="44">
        <v>3.35</v>
      </c>
      <c r="U512" s="44">
        <v>3.35</v>
      </c>
      <c r="V512" s="44">
        <v>3.35</v>
      </c>
      <c r="W512" s="44">
        <v>3.35</v>
      </c>
      <c r="X512" s="44">
        <v>3.35</v>
      </c>
      <c r="Y512" s="44">
        <v>3.35</v>
      </c>
      <c r="Z512" s="44">
        <v>3.35</v>
      </c>
      <c r="AA512" s="44">
        <v>3.35</v>
      </c>
    </row>
    <row r="513" spans="1:27" ht="12.75" customHeight="1" outlineLevel="1" x14ac:dyDescent="0.2">
      <c r="A513" s="99" t="s">
        <v>735</v>
      </c>
      <c r="B513" s="63" t="s">
        <v>81</v>
      </c>
      <c r="C513" s="43" t="s">
        <v>79</v>
      </c>
      <c r="D513" s="44">
        <f>$D$11</f>
        <v>110.23</v>
      </c>
      <c r="E513" s="44">
        <f t="shared" ref="E513:AA513" si="296">$D$11</f>
        <v>110.23</v>
      </c>
      <c r="F513" s="44">
        <f t="shared" si="296"/>
        <v>110.23</v>
      </c>
      <c r="G513" s="44">
        <f t="shared" si="296"/>
        <v>110.23</v>
      </c>
      <c r="H513" s="44">
        <f t="shared" si="296"/>
        <v>110.23</v>
      </c>
      <c r="I513" s="44">
        <f t="shared" si="296"/>
        <v>110.23</v>
      </c>
      <c r="J513" s="44">
        <f t="shared" si="296"/>
        <v>110.23</v>
      </c>
      <c r="K513" s="44">
        <f t="shared" si="296"/>
        <v>110.23</v>
      </c>
      <c r="L513" s="44">
        <f t="shared" si="296"/>
        <v>110.23</v>
      </c>
      <c r="M513" s="44">
        <f t="shared" si="296"/>
        <v>110.23</v>
      </c>
      <c r="N513" s="44">
        <f t="shared" si="296"/>
        <v>110.23</v>
      </c>
      <c r="O513" s="44">
        <f t="shared" si="296"/>
        <v>110.23</v>
      </c>
      <c r="P513" s="44">
        <f t="shared" si="296"/>
        <v>110.23</v>
      </c>
      <c r="Q513" s="44">
        <f t="shared" si="296"/>
        <v>110.23</v>
      </c>
      <c r="R513" s="44">
        <f t="shared" si="296"/>
        <v>110.23</v>
      </c>
      <c r="S513" s="44">
        <f t="shared" si="296"/>
        <v>110.23</v>
      </c>
      <c r="T513" s="44">
        <f t="shared" si="296"/>
        <v>110.23</v>
      </c>
      <c r="U513" s="44">
        <f t="shared" si="296"/>
        <v>110.23</v>
      </c>
      <c r="V513" s="44">
        <f t="shared" si="296"/>
        <v>110.23</v>
      </c>
      <c r="W513" s="44">
        <f t="shared" si="296"/>
        <v>110.23</v>
      </c>
      <c r="X513" s="44">
        <f t="shared" si="296"/>
        <v>110.23</v>
      </c>
      <c r="Y513" s="44">
        <f t="shared" si="296"/>
        <v>110.23</v>
      </c>
      <c r="Z513" s="44">
        <f t="shared" si="296"/>
        <v>110.23</v>
      </c>
      <c r="AA513" s="44">
        <f t="shared" si="296"/>
        <v>110.23</v>
      </c>
    </row>
    <row r="514" spans="1:27" x14ac:dyDescent="0.2">
      <c r="A514" s="98" t="s">
        <v>736</v>
      </c>
      <c r="B514" s="28" t="str">
        <f>"07"&amp;"."&amp;$B$662&amp;"."&amp;$B$663</f>
        <v>07.12.2023</v>
      </c>
      <c r="C514" s="90" t="s">
        <v>76</v>
      </c>
      <c r="D514" s="91">
        <f>ROUND(((D515+D516+D518+D517)/1000),5)</f>
        <v>4.7073900000000002</v>
      </c>
      <c r="E514" s="91">
        <f>ROUND(((E515+E516+E518+E517)/1000),5)</f>
        <v>4.58209</v>
      </c>
      <c r="F514" s="91">
        <f>ROUND(((F515+F516+F518+F517)/1000),5)</f>
        <v>4.5044199999999996</v>
      </c>
      <c r="G514" s="91">
        <f t="shared" ref="G514:AA514" si="297">ROUND(((G515+G516+G518+G517)/1000),5)</f>
        <v>4.4844099999999996</v>
      </c>
      <c r="H514" s="91">
        <f t="shared" si="297"/>
        <v>4.5944599999999998</v>
      </c>
      <c r="I514" s="91">
        <f t="shared" si="297"/>
        <v>4.7538</v>
      </c>
      <c r="J514" s="91">
        <f t="shared" si="297"/>
        <v>4.99491</v>
      </c>
      <c r="K514" s="91">
        <f t="shared" si="297"/>
        <v>5.3535399999999997</v>
      </c>
      <c r="L514" s="91">
        <f t="shared" si="297"/>
        <v>5.4882299999999997</v>
      </c>
      <c r="M514" s="91">
        <f t="shared" si="297"/>
        <v>5.6535000000000002</v>
      </c>
      <c r="N514" s="91">
        <f t="shared" si="297"/>
        <v>5.8170500000000001</v>
      </c>
      <c r="O514" s="91">
        <f t="shared" si="297"/>
        <v>5.61076</v>
      </c>
      <c r="P514" s="91">
        <f t="shared" si="297"/>
        <v>5.5568099999999996</v>
      </c>
      <c r="Q514" s="91">
        <f t="shared" si="297"/>
        <v>5.56813</v>
      </c>
      <c r="R514" s="91">
        <f t="shared" si="297"/>
        <v>5.5643500000000001</v>
      </c>
      <c r="S514" s="91">
        <f t="shared" si="297"/>
        <v>5.6277299999999997</v>
      </c>
      <c r="T514" s="91">
        <f t="shared" si="297"/>
        <v>5.89276</v>
      </c>
      <c r="U514" s="91">
        <f t="shared" si="297"/>
        <v>5.9170499999999997</v>
      </c>
      <c r="V514" s="91">
        <f t="shared" si="297"/>
        <v>5.8885399999999999</v>
      </c>
      <c r="W514" s="91">
        <f t="shared" si="297"/>
        <v>5.5940399999999997</v>
      </c>
      <c r="X514" s="91">
        <f t="shared" si="297"/>
        <v>5.4810499999999998</v>
      </c>
      <c r="Y514" s="91">
        <f t="shared" si="297"/>
        <v>5.3490399999999996</v>
      </c>
      <c r="Z514" s="91">
        <f t="shared" si="297"/>
        <v>5.0676800000000002</v>
      </c>
      <c r="AA514" s="91">
        <f t="shared" si="297"/>
        <v>4.8990099999999996</v>
      </c>
    </row>
    <row r="515" spans="1:27" ht="12.75" customHeight="1" outlineLevel="1" x14ac:dyDescent="0.2">
      <c r="A515" s="99" t="s">
        <v>737</v>
      </c>
      <c r="B515" s="63" t="s">
        <v>238</v>
      </c>
      <c r="C515" s="43" t="s">
        <v>79</v>
      </c>
      <c r="D515" s="44">
        <v>1034.04</v>
      </c>
      <c r="E515" s="44">
        <v>908.74</v>
      </c>
      <c r="F515" s="44">
        <v>831.07</v>
      </c>
      <c r="G515" s="44">
        <v>811.06</v>
      </c>
      <c r="H515" s="44">
        <v>921.11</v>
      </c>
      <c r="I515" s="44">
        <v>1080.45</v>
      </c>
      <c r="J515" s="44">
        <v>1321.56</v>
      </c>
      <c r="K515" s="44">
        <v>1680.19</v>
      </c>
      <c r="L515" s="44">
        <v>1814.88</v>
      </c>
      <c r="M515" s="44">
        <v>1980.15</v>
      </c>
      <c r="N515" s="44">
        <v>2143.6999999999998</v>
      </c>
      <c r="O515" s="44">
        <v>1937.41</v>
      </c>
      <c r="P515" s="44">
        <v>1883.46</v>
      </c>
      <c r="Q515" s="44">
        <v>1894.78</v>
      </c>
      <c r="R515" s="44">
        <v>1891</v>
      </c>
      <c r="S515" s="44">
        <v>1954.38</v>
      </c>
      <c r="T515" s="44">
        <v>2219.41</v>
      </c>
      <c r="U515" s="44">
        <v>2243.6999999999998</v>
      </c>
      <c r="V515" s="44">
        <v>2215.19</v>
      </c>
      <c r="W515" s="44">
        <v>1920.69</v>
      </c>
      <c r="X515" s="44">
        <v>1807.7</v>
      </c>
      <c r="Y515" s="44">
        <v>1675.69</v>
      </c>
      <c r="Z515" s="44">
        <v>1394.33</v>
      </c>
      <c r="AA515" s="44">
        <v>1225.6600000000001</v>
      </c>
    </row>
    <row r="516" spans="1:27" ht="12.75" customHeight="1" outlineLevel="1" x14ac:dyDescent="0.2">
      <c r="A516" s="99" t="s">
        <v>738</v>
      </c>
      <c r="B516" s="63" t="s">
        <v>90</v>
      </c>
      <c r="C516" s="43" t="s">
        <v>79</v>
      </c>
      <c r="D516" s="44">
        <f>$D$486</f>
        <v>3559.77</v>
      </c>
      <c r="E516" s="44">
        <f t="shared" ref="E516:AA516" si="298">$D$486</f>
        <v>3559.77</v>
      </c>
      <c r="F516" s="44">
        <f t="shared" si="298"/>
        <v>3559.77</v>
      </c>
      <c r="G516" s="44">
        <f t="shared" si="298"/>
        <v>3559.77</v>
      </c>
      <c r="H516" s="44">
        <f t="shared" si="298"/>
        <v>3559.77</v>
      </c>
      <c r="I516" s="44">
        <f t="shared" si="298"/>
        <v>3559.77</v>
      </c>
      <c r="J516" s="44">
        <f t="shared" si="298"/>
        <v>3559.77</v>
      </c>
      <c r="K516" s="44">
        <f t="shared" si="298"/>
        <v>3559.77</v>
      </c>
      <c r="L516" s="44">
        <f t="shared" si="298"/>
        <v>3559.77</v>
      </c>
      <c r="M516" s="44">
        <f t="shared" si="298"/>
        <v>3559.77</v>
      </c>
      <c r="N516" s="44">
        <f t="shared" si="298"/>
        <v>3559.77</v>
      </c>
      <c r="O516" s="44">
        <f t="shared" si="298"/>
        <v>3559.77</v>
      </c>
      <c r="P516" s="44">
        <f t="shared" si="298"/>
        <v>3559.77</v>
      </c>
      <c r="Q516" s="44">
        <f t="shared" si="298"/>
        <v>3559.77</v>
      </c>
      <c r="R516" s="44">
        <f t="shared" si="298"/>
        <v>3559.77</v>
      </c>
      <c r="S516" s="44">
        <f t="shared" si="298"/>
        <v>3559.77</v>
      </c>
      <c r="T516" s="44">
        <f t="shared" si="298"/>
        <v>3559.77</v>
      </c>
      <c r="U516" s="44">
        <f t="shared" si="298"/>
        <v>3559.77</v>
      </c>
      <c r="V516" s="44">
        <f t="shared" si="298"/>
        <v>3559.77</v>
      </c>
      <c r="W516" s="44">
        <f t="shared" si="298"/>
        <v>3559.77</v>
      </c>
      <c r="X516" s="44">
        <f t="shared" si="298"/>
        <v>3559.77</v>
      </c>
      <c r="Y516" s="44">
        <f t="shared" si="298"/>
        <v>3559.77</v>
      </c>
      <c r="Z516" s="44">
        <f t="shared" si="298"/>
        <v>3559.77</v>
      </c>
      <c r="AA516" s="44">
        <f t="shared" si="298"/>
        <v>3559.77</v>
      </c>
    </row>
    <row r="517" spans="1:27" ht="12.75" customHeight="1" outlineLevel="1" x14ac:dyDescent="0.2">
      <c r="A517" s="99" t="s">
        <v>739</v>
      </c>
      <c r="B517" s="63" t="s">
        <v>83</v>
      </c>
      <c r="C517" s="43" t="s">
        <v>79</v>
      </c>
      <c r="D517" s="44">
        <v>3.35</v>
      </c>
      <c r="E517" s="44">
        <v>3.35</v>
      </c>
      <c r="F517" s="44">
        <v>3.35</v>
      </c>
      <c r="G517" s="44">
        <v>3.35</v>
      </c>
      <c r="H517" s="44">
        <v>3.35</v>
      </c>
      <c r="I517" s="44">
        <v>3.35</v>
      </c>
      <c r="J517" s="44">
        <v>3.35</v>
      </c>
      <c r="K517" s="44">
        <v>3.35</v>
      </c>
      <c r="L517" s="44">
        <v>3.35</v>
      </c>
      <c r="M517" s="44">
        <v>3.35</v>
      </c>
      <c r="N517" s="44">
        <v>3.35</v>
      </c>
      <c r="O517" s="44">
        <v>3.35</v>
      </c>
      <c r="P517" s="44">
        <v>3.35</v>
      </c>
      <c r="Q517" s="44">
        <v>3.35</v>
      </c>
      <c r="R517" s="44">
        <v>3.35</v>
      </c>
      <c r="S517" s="44">
        <v>3.35</v>
      </c>
      <c r="T517" s="44">
        <v>3.35</v>
      </c>
      <c r="U517" s="44">
        <v>3.35</v>
      </c>
      <c r="V517" s="44">
        <v>3.35</v>
      </c>
      <c r="W517" s="44">
        <v>3.35</v>
      </c>
      <c r="X517" s="44">
        <v>3.35</v>
      </c>
      <c r="Y517" s="44">
        <v>3.35</v>
      </c>
      <c r="Z517" s="44">
        <v>3.35</v>
      </c>
      <c r="AA517" s="44">
        <v>3.35</v>
      </c>
    </row>
    <row r="518" spans="1:27" ht="12.75" customHeight="1" outlineLevel="1" x14ac:dyDescent="0.2">
      <c r="A518" s="99" t="s">
        <v>740</v>
      </c>
      <c r="B518" s="63" t="s">
        <v>81</v>
      </c>
      <c r="C518" s="43" t="s">
        <v>79</v>
      </c>
      <c r="D518" s="44">
        <f>$D$11</f>
        <v>110.23</v>
      </c>
      <c r="E518" s="44">
        <f t="shared" ref="E518:AA518" si="299">$D$11</f>
        <v>110.23</v>
      </c>
      <c r="F518" s="44">
        <f t="shared" si="299"/>
        <v>110.23</v>
      </c>
      <c r="G518" s="44">
        <f t="shared" si="299"/>
        <v>110.23</v>
      </c>
      <c r="H518" s="44">
        <f t="shared" si="299"/>
        <v>110.23</v>
      </c>
      <c r="I518" s="44">
        <f t="shared" si="299"/>
        <v>110.23</v>
      </c>
      <c r="J518" s="44">
        <f t="shared" si="299"/>
        <v>110.23</v>
      </c>
      <c r="K518" s="44">
        <f t="shared" si="299"/>
        <v>110.23</v>
      </c>
      <c r="L518" s="44">
        <f t="shared" si="299"/>
        <v>110.23</v>
      </c>
      <c r="M518" s="44">
        <f t="shared" si="299"/>
        <v>110.23</v>
      </c>
      <c r="N518" s="44">
        <f t="shared" si="299"/>
        <v>110.23</v>
      </c>
      <c r="O518" s="44">
        <f t="shared" si="299"/>
        <v>110.23</v>
      </c>
      <c r="P518" s="44">
        <f t="shared" si="299"/>
        <v>110.23</v>
      </c>
      <c r="Q518" s="44">
        <f t="shared" si="299"/>
        <v>110.23</v>
      </c>
      <c r="R518" s="44">
        <f t="shared" si="299"/>
        <v>110.23</v>
      </c>
      <c r="S518" s="44">
        <f t="shared" si="299"/>
        <v>110.23</v>
      </c>
      <c r="T518" s="44">
        <f t="shared" si="299"/>
        <v>110.23</v>
      </c>
      <c r="U518" s="44">
        <f t="shared" si="299"/>
        <v>110.23</v>
      </c>
      <c r="V518" s="44">
        <f t="shared" si="299"/>
        <v>110.23</v>
      </c>
      <c r="W518" s="44">
        <f t="shared" si="299"/>
        <v>110.23</v>
      </c>
      <c r="X518" s="44">
        <f t="shared" si="299"/>
        <v>110.23</v>
      </c>
      <c r="Y518" s="44">
        <f t="shared" si="299"/>
        <v>110.23</v>
      </c>
      <c r="Z518" s="44">
        <f t="shared" si="299"/>
        <v>110.23</v>
      </c>
      <c r="AA518" s="44">
        <f t="shared" si="299"/>
        <v>110.23</v>
      </c>
    </row>
    <row r="519" spans="1:27" x14ac:dyDescent="0.2">
      <c r="A519" s="98" t="s">
        <v>741</v>
      </c>
      <c r="B519" s="28" t="str">
        <f>"08"&amp;"."&amp;$B$662&amp;"."&amp;$B$663</f>
        <v>08.12.2023</v>
      </c>
      <c r="C519" s="90" t="s">
        <v>76</v>
      </c>
      <c r="D519" s="91">
        <f>ROUND(((D520+D521+D523+D522)/1000),5)</f>
        <v>4.6903899999999998</v>
      </c>
      <c r="E519" s="91">
        <f>ROUND(((E520+E521+E523+E522)/1000),5)</f>
        <v>4.5401600000000002</v>
      </c>
      <c r="F519" s="91">
        <f>ROUND(((F520+F521+F523+F522)/1000),5)</f>
        <v>3.8433199999999998</v>
      </c>
      <c r="G519" s="91">
        <f t="shared" ref="G519:AA519" si="300">ROUND(((G520+G521+G523+G522)/1000),5)</f>
        <v>3.8410299999999999</v>
      </c>
      <c r="H519" s="91">
        <f t="shared" si="300"/>
        <v>3.8570700000000002</v>
      </c>
      <c r="I519" s="91">
        <f t="shared" si="300"/>
        <v>4.7374000000000001</v>
      </c>
      <c r="J519" s="91">
        <f t="shared" si="300"/>
        <v>4.9684100000000004</v>
      </c>
      <c r="K519" s="91">
        <f t="shared" si="300"/>
        <v>5.2814199999999998</v>
      </c>
      <c r="L519" s="91">
        <f t="shared" si="300"/>
        <v>5.4991899999999996</v>
      </c>
      <c r="M519" s="91">
        <f t="shared" si="300"/>
        <v>5.53695</v>
      </c>
      <c r="N519" s="91">
        <f t="shared" si="300"/>
        <v>5.5539300000000003</v>
      </c>
      <c r="O519" s="91">
        <f t="shared" si="300"/>
        <v>5.5737699999999997</v>
      </c>
      <c r="P519" s="91">
        <f t="shared" si="300"/>
        <v>5.5602</v>
      </c>
      <c r="Q519" s="91">
        <f t="shared" si="300"/>
        <v>5.5719200000000004</v>
      </c>
      <c r="R519" s="91">
        <f t="shared" si="300"/>
        <v>5.5649100000000002</v>
      </c>
      <c r="S519" s="91">
        <f t="shared" si="300"/>
        <v>5.5131199999999998</v>
      </c>
      <c r="T519" s="91">
        <f t="shared" si="300"/>
        <v>5.5461400000000003</v>
      </c>
      <c r="U519" s="91">
        <f t="shared" si="300"/>
        <v>5.5390600000000001</v>
      </c>
      <c r="V519" s="91">
        <f t="shared" si="300"/>
        <v>5.5179400000000003</v>
      </c>
      <c r="W519" s="91">
        <f t="shared" si="300"/>
        <v>5.50854</v>
      </c>
      <c r="X519" s="91">
        <f t="shared" si="300"/>
        <v>5.4834199999999997</v>
      </c>
      <c r="Y519" s="91">
        <f t="shared" si="300"/>
        <v>5.2994300000000001</v>
      </c>
      <c r="Z519" s="91">
        <f t="shared" si="300"/>
        <v>4.9936800000000003</v>
      </c>
      <c r="AA519" s="91">
        <f t="shared" si="300"/>
        <v>4.8878300000000001</v>
      </c>
    </row>
    <row r="520" spans="1:27" ht="12.75" customHeight="1" outlineLevel="1" x14ac:dyDescent="0.2">
      <c r="A520" s="99" t="s">
        <v>742</v>
      </c>
      <c r="B520" s="63" t="s">
        <v>238</v>
      </c>
      <c r="C520" s="43" t="s">
        <v>79</v>
      </c>
      <c r="D520" s="44">
        <v>1017.04</v>
      </c>
      <c r="E520" s="44">
        <v>866.81</v>
      </c>
      <c r="F520" s="44">
        <v>169.97</v>
      </c>
      <c r="G520" s="44">
        <v>167.68</v>
      </c>
      <c r="H520" s="44">
        <v>183.72</v>
      </c>
      <c r="I520" s="44">
        <v>1064.05</v>
      </c>
      <c r="J520" s="44">
        <v>1295.06</v>
      </c>
      <c r="K520" s="44">
        <v>1608.07</v>
      </c>
      <c r="L520" s="44">
        <v>1825.84</v>
      </c>
      <c r="M520" s="44">
        <v>1863.6</v>
      </c>
      <c r="N520" s="44">
        <v>1880.58</v>
      </c>
      <c r="O520" s="44">
        <v>1900.42</v>
      </c>
      <c r="P520" s="44">
        <v>1886.85</v>
      </c>
      <c r="Q520" s="44">
        <v>1898.57</v>
      </c>
      <c r="R520" s="44">
        <v>1891.56</v>
      </c>
      <c r="S520" s="44">
        <v>1839.77</v>
      </c>
      <c r="T520" s="44">
        <v>1872.79</v>
      </c>
      <c r="U520" s="44">
        <v>1865.71</v>
      </c>
      <c r="V520" s="44">
        <v>1844.59</v>
      </c>
      <c r="W520" s="44">
        <v>1835.19</v>
      </c>
      <c r="X520" s="44">
        <v>1810.07</v>
      </c>
      <c r="Y520" s="44">
        <v>1626.08</v>
      </c>
      <c r="Z520" s="44">
        <v>1320.33</v>
      </c>
      <c r="AA520" s="44">
        <v>1214.48</v>
      </c>
    </row>
    <row r="521" spans="1:27" ht="12.75" customHeight="1" outlineLevel="1" x14ac:dyDescent="0.2">
      <c r="A521" s="99" t="s">
        <v>743</v>
      </c>
      <c r="B521" s="63" t="s">
        <v>90</v>
      </c>
      <c r="C521" s="43" t="s">
        <v>79</v>
      </c>
      <c r="D521" s="44">
        <f>$D$486</f>
        <v>3559.77</v>
      </c>
      <c r="E521" s="44">
        <f t="shared" ref="E521:AA521" si="301">$D$486</f>
        <v>3559.77</v>
      </c>
      <c r="F521" s="44">
        <f t="shared" si="301"/>
        <v>3559.77</v>
      </c>
      <c r="G521" s="44">
        <f t="shared" si="301"/>
        <v>3559.77</v>
      </c>
      <c r="H521" s="44">
        <f t="shared" si="301"/>
        <v>3559.77</v>
      </c>
      <c r="I521" s="44">
        <f t="shared" si="301"/>
        <v>3559.77</v>
      </c>
      <c r="J521" s="44">
        <f t="shared" si="301"/>
        <v>3559.77</v>
      </c>
      <c r="K521" s="44">
        <f t="shared" si="301"/>
        <v>3559.77</v>
      </c>
      <c r="L521" s="44">
        <f t="shared" si="301"/>
        <v>3559.77</v>
      </c>
      <c r="M521" s="44">
        <f t="shared" si="301"/>
        <v>3559.77</v>
      </c>
      <c r="N521" s="44">
        <f t="shared" si="301"/>
        <v>3559.77</v>
      </c>
      <c r="O521" s="44">
        <f t="shared" si="301"/>
        <v>3559.77</v>
      </c>
      <c r="P521" s="44">
        <f t="shared" si="301"/>
        <v>3559.77</v>
      </c>
      <c r="Q521" s="44">
        <f t="shared" si="301"/>
        <v>3559.77</v>
      </c>
      <c r="R521" s="44">
        <f t="shared" si="301"/>
        <v>3559.77</v>
      </c>
      <c r="S521" s="44">
        <f t="shared" si="301"/>
        <v>3559.77</v>
      </c>
      <c r="T521" s="44">
        <f t="shared" si="301"/>
        <v>3559.77</v>
      </c>
      <c r="U521" s="44">
        <f t="shared" si="301"/>
        <v>3559.77</v>
      </c>
      <c r="V521" s="44">
        <f t="shared" si="301"/>
        <v>3559.77</v>
      </c>
      <c r="W521" s="44">
        <f t="shared" si="301"/>
        <v>3559.77</v>
      </c>
      <c r="X521" s="44">
        <f t="shared" si="301"/>
        <v>3559.77</v>
      </c>
      <c r="Y521" s="44">
        <f t="shared" si="301"/>
        <v>3559.77</v>
      </c>
      <c r="Z521" s="44">
        <f t="shared" si="301"/>
        <v>3559.77</v>
      </c>
      <c r="AA521" s="44">
        <f t="shared" si="301"/>
        <v>3559.77</v>
      </c>
    </row>
    <row r="522" spans="1:27" ht="12.75" customHeight="1" outlineLevel="1" x14ac:dyDescent="0.2">
      <c r="A522" s="99" t="s">
        <v>744</v>
      </c>
      <c r="B522" s="63" t="s">
        <v>83</v>
      </c>
      <c r="C522" s="43" t="s">
        <v>79</v>
      </c>
      <c r="D522" s="44">
        <v>3.35</v>
      </c>
      <c r="E522" s="44">
        <v>3.35</v>
      </c>
      <c r="F522" s="44">
        <v>3.35</v>
      </c>
      <c r="G522" s="44">
        <v>3.35</v>
      </c>
      <c r="H522" s="44">
        <v>3.35</v>
      </c>
      <c r="I522" s="44">
        <v>3.35</v>
      </c>
      <c r="J522" s="44">
        <v>3.35</v>
      </c>
      <c r="K522" s="44">
        <v>3.35</v>
      </c>
      <c r="L522" s="44">
        <v>3.35</v>
      </c>
      <c r="M522" s="44">
        <v>3.35</v>
      </c>
      <c r="N522" s="44">
        <v>3.35</v>
      </c>
      <c r="O522" s="44">
        <v>3.35</v>
      </c>
      <c r="P522" s="44">
        <v>3.35</v>
      </c>
      <c r="Q522" s="44">
        <v>3.35</v>
      </c>
      <c r="R522" s="44">
        <v>3.35</v>
      </c>
      <c r="S522" s="44">
        <v>3.35</v>
      </c>
      <c r="T522" s="44">
        <v>3.35</v>
      </c>
      <c r="U522" s="44">
        <v>3.35</v>
      </c>
      <c r="V522" s="44">
        <v>3.35</v>
      </c>
      <c r="W522" s="44">
        <v>3.35</v>
      </c>
      <c r="X522" s="44">
        <v>3.35</v>
      </c>
      <c r="Y522" s="44">
        <v>3.35</v>
      </c>
      <c r="Z522" s="44">
        <v>3.35</v>
      </c>
      <c r="AA522" s="44">
        <v>3.35</v>
      </c>
    </row>
    <row r="523" spans="1:27" ht="12.75" customHeight="1" outlineLevel="1" x14ac:dyDescent="0.2">
      <c r="A523" s="99" t="s">
        <v>745</v>
      </c>
      <c r="B523" s="63" t="s">
        <v>81</v>
      </c>
      <c r="C523" s="43" t="s">
        <v>79</v>
      </c>
      <c r="D523" s="44">
        <f>$D$11</f>
        <v>110.23</v>
      </c>
      <c r="E523" s="44">
        <f t="shared" ref="E523:AA523" si="302">$D$11</f>
        <v>110.23</v>
      </c>
      <c r="F523" s="44">
        <f t="shared" si="302"/>
        <v>110.23</v>
      </c>
      <c r="G523" s="44">
        <f t="shared" si="302"/>
        <v>110.23</v>
      </c>
      <c r="H523" s="44">
        <f t="shared" si="302"/>
        <v>110.23</v>
      </c>
      <c r="I523" s="44">
        <f t="shared" si="302"/>
        <v>110.23</v>
      </c>
      <c r="J523" s="44">
        <f t="shared" si="302"/>
        <v>110.23</v>
      </c>
      <c r="K523" s="44">
        <f t="shared" si="302"/>
        <v>110.23</v>
      </c>
      <c r="L523" s="44">
        <f t="shared" si="302"/>
        <v>110.23</v>
      </c>
      <c r="M523" s="44">
        <f t="shared" si="302"/>
        <v>110.23</v>
      </c>
      <c r="N523" s="44">
        <f t="shared" si="302"/>
        <v>110.23</v>
      </c>
      <c r="O523" s="44">
        <f t="shared" si="302"/>
        <v>110.23</v>
      </c>
      <c r="P523" s="44">
        <f t="shared" si="302"/>
        <v>110.23</v>
      </c>
      <c r="Q523" s="44">
        <f t="shared" si="302"/>
        <v>110.23</v>
      </c>
      <c r="R523" s="44">
        <f t="shared" si="302"/>
        <v>110.23</v>
      </c>
      <c r="S523" s="44">
        <f t="shared" si="302"/>
        <v>110.23</v>
      </c>
      <c r="T523" s="44">
        <f t="shared" si="302"/>
        <v>110.23</v>
      </c>
      <c r="U523" s="44">
        <f t="shared" si="302"/>
        <v>110.23</v>
      </c>
      <c r="V523" s="44">
        <f t="shared" si="302"/>
        <v>110.23</v>
      </c>
      <c r="W523" s="44">
        <f t="shared" si="302"/>
        <v>110.23</v>
      </c>
      <c r="X523" s="44">
        <f t="shared" si="302"/>
        <v>110.23</v>
      </c>
      <c r="Y523" s="44">
        <f t="shared" si="302"/>
        <v>110.23</v>
      </c>
      <c r="Z523" s="44">
        <f t="shared" si="302"/>
        <v>110.23</v>
      </c>
      <c r="AA523" s="44">
        <f t="shared" si="302"/>
        <v>110.23</v>
      </c>
    </row>
    <row r="524" spans="1:27" x14ac:dyDescent="0.2">
      <c r="A524" s="98" t="s">
        <v>746</v>
      </c>
      <c r="B524" s="28" t="str">
        <f>"09"&amp;"."&amp;$B$662&amp;"."&amp;$B$663</f>
        <v>09.12.2023</v>
      </c>
      <c r="C524" s="90" t="s">
        <v>76</v>
      </c>
      <c r="D524" s="91">
        <f>ROUND(((D525+D526+D528+D527)/1000),5)</f>
        <v>4.7854299999999999</v>
      </c>
      <c r="E524" s="91">
        <f>ROUND(((E525+E526+E528+E527)/1000),5)</f>
        <v>4.6788699999999999</v>
      </c>
      <c r="F524" s="91">
        <f>ROUND(((F525+F526+F528+F527)/1000),5)</f>
        <v>4.5664300000000004</v>
      </c>
      <c r="G524" s="91">
        <f t="shared" ref="G524:AA524" si="303">ROUND(((G525+G526+G528+G527)/1000),5)</f>
        <v>4.5195299999999996</v>
      </c>
      <c r="H524" s="91">
        <f t="shared" si="303"/>
        <v>4.5626499999999997</v>
      </c>
      <c r="I524" s="91">
        <f t="shared" si="303"/>
        <v>4.6824599999999998</v>
      </c>
      <c r="J524" s="91">
        <f t="shared" si="303"/>
        <v>4.7902100000000001</v>
      </c>
      <c r="K524" s="91">
        <f t="shared" si="303"/>
        <v>5.0396900000000002</v>
      </c>
      <c r="L524" s="91">
        <f t="shared" si="303"/>
        <v>5.2732799999999997</v>
      </c>
      <c r="M524" s="91">
        <f t="shared" si="303"/>
        <v>5.4893000000000001</v>
      </c>
      <c r="N524" s="91">
        <f t="shared" si="303"/>
        <v>5.5164999999999997</v>
      </c>
      <c r="O524" s="91">
        <f t="shared" si="303"/>
        <v>5.5493300000000003</v>
      </c>
      <c r="P524" s="91">
        <f t="shared" si="303"/>
        <v>5.5287100000000002</v>
      </c>
      <c r="Q524" s="91">
        <f t="shared" si="303"/>
        <v>5.5266299999999999</v>
      </c>
      <c r="R524" s="91">
        <f t="shared" si="303"/>
        <v>5.5059899999999997</v>
      </c>
      <c r="S524" s="91">
        <f t="shared" si="303"/>
        <v>5.5044399999999998</v>
      </c>
      <c r="T524" s="91">
        <f t="shared" si="303"/>
        <v>5.5236299999999998</v>
      </c>
      <c r="U524" s="91">
        <f t="shared" si="303"/>
        <v>5.5542299999999996</v>
      </c>
      <c r="V524" s="91">
        <f t="shared" si="303"/>
        <v>5.5323900000000004</v>
      </c>
      <c r="W524" s="91">
        <f t="shared" si="303"/>
        <v>5.5065900000000001</v>
      </c>
      <c r="X524" s="91">
        <f t="shared" si="303"/>
        <v>5.4819500000000003</v>
      </c>
      <c r="Y524" s="91">
        <f t="shared" si="303"/>
        <v>5.2896200000000002</v>
      </c>
      <c r="Z524" s="91">
        <f t="shared" si="303"/>
        <v>4.9951600000000003</v>
      </c>
      <c r="AA524" s="91">
        <f t="shared" si="303"/>
        <v>4.8738099999999998</v>
      </c>
    </row>
    <row r="525" spans="1:27" ht="12.75" customHeight="1" outlineLevel="1" x14ac:dyDescent="0.2">
      <c r="A525" s="99" t="s">
        <v>747</v>
      </c>
      <c r="B525" s="63" t="s">
        <v>238</v>
      </c>
      <c r="C525" s="43" t="s">
        <v>79</v>
      </c>
      <c r="D525" s="44">
        <v>1112.08</v>
      </c>
      <c r="E525" s="44">
        <v>1005.52</v>
      </c>
      <c r="F525" s="44">
        <v>893.08</v>
      </c>
      <c r="G525" s="44">
        <v>846.18</v>
      </c>
      <c r="H525" s="44">
        <v>889.3</v>
      </c>
      <c r="I525" s="44">
        <v>1009.11</v>
      </c>
      <c r="J525" s="44">
        <v>1116.8599999999999</v>
      </c>
      <c r="K525" s="44">
        <v>1366.34</v>
      </c>
      <c r="L525" s="44">
        <v>1599.93</v>
      </c>
      <c r="M525" s="44">
        <v>1815.95</v>
      </c>
      <c r="N525" s="44">
        <v>1843.15</v>
      </c>
      <c r="O525" s="44">
        <v>1875.98</v>
      </c>
      <c r="P525" s="44">
        <v>1855.36</v>
      </c>
      <c r="Q525" s="44">
        <v>1853.28</v>
      </c>
      <c r="R525" s="44">
        <v>1832.64</v>
      </c>
      <c r="S525" s="44">
        <v>1831.09</v>
      </c>
      <c r="T525" s="44">
        <v>1850.28</v>
      </c>
      <c r="U525" s="44">
        <v>1880.88</v>
      </c>
      <c r="V525" s="44">
        <v>1859.04</v>
      </c>
      <c r="W525" s="44">
        <v>1833.24</v>
      </c>
      <c r="X525" s="44">
        <v>1808.6</v>
      </c>
      <c r="Y525" s="44">
        <v>1616.27</v>
      </c>
      <c r="Z525" s="44">
        <v>1321.81</v>
      </c>
      <c r="AA525" s="44">
        <v>1200.46</v>
      </c>
    </row>
    <row r="526" spans="1:27" ht="12.75" customHeight="1" outlineLevel="1" x14ac:dyDescent="0.2">
      <c r="A526" s="99" t="s">
        <v>748</v>
      </c>
      <c r="B526" s="63" t="s">
        <v>90</v>
      </c>
      <c r="C526" s="43" t="s">
        <v>79</v>
      </c>
      <c r="D526" s="44">
        <f>$D$486</f>
        <v>3559.77</v>
      </c>
      <c r="E526" s="44">
        <f t="shared" ref="E526:AA526" si="304">$D$486</f>
        <v>3559.77</v>
      </c>
      <c r="F526" s="44">
        <f t="shared" si="304"/>
        <v>3559.77</v>
      </c>
      <c r="G526" s="44">
        <f t="shared" si="304"/>
        <v>3559.77</v>
      </c>
      <c r="H526" s="44">
        <f t="shared" si="304"/>
        <v>3559.77</v>
      </c>
      <c r="I526" s="44">
        <f t="shared" si="304"/>
        <v>3559.77</v>
      </c>
      <c r="J526" s="44">
        <f t="shared" si="304"/>
        <v>3559.77</v>
      </c>
      <c r="K526" s="44">
        <f t="shared" si="304"/>
        <v>3559.77</v>
      </c>
      <c r="L526" s="44">
        <f t="shared" si="304"/>
        <v>3559.77</v>
      </c>
      <c r="M526" s="44">
        <f t="shared" si="304"/>
        <v>3559.77</v>
      </c>
      <c r="N526" s="44">
        <f t="shared" si="304"/>
        <v>3559.77</v>
      </c>
      <c r="O526" s="44">
        <f t="shared" si="304"/>
        <v>3559.77</v>
      </c>
      <c r="P526" s="44">
        <f t="shared" si="304"/>
        <v>3559.77</v>
      </c>
      <c r="Q526" s="44">
        <f t="shared" si="304"/>
        <v>3559.77</v>
      </c>
      <c r="R526" s="44">
        <f t="shared" si="304"/>
        <v>3559.77</v>
      </c>
      <c r="S526" s="44">
        <f t="shared" si="304"/>
        <v>3559.77</v>
      </c>
      <c r="T526" s="44">
        <f t="shared" si="304"/>
        <v>3559.77</v>
      </c>
      <c r="U526" s="44">
        <f t="shared" si="304"/>
        <v>3559.77</v>
      </c>
      <c r="V526" s="44">
        <f t="shared" si="304"/>
        <v>3559.77</v>
      </c>
      <c r="W526" s="44">
        <f t="shared" si="304"/>
        <v>3559.77</v>
      </c>
      <c r="X526" s="44">
        <f t="shared" si="304"/>
        <v>3559.77</v>
      </c>
      <c r="Y526" s="44">
        <f t="shared" si="304"/>
        <v>3559.77</v>
      </c>
      <c r="Z526" s="44">
        <f t="shared" si="304"/>
        <v>3559.77</v>
      </c>
      <c r="AA526" s="44">
        <f t="shared" si="304"/>
        <v>3559.77</v>
      </c>
    </row>
    <row r="527" spans="1:27" ht="12.75" customHeight="1" outlineLevel="1" x14ac:dyDescent="0.2">
      <c r="A527" s="99" t="s">
        <v>749</v>
      </c>
      <c r="B527" s="63" t="s">
        <v>83</v>
      </c>
      <c r="C527" s="43" t="s">
        <v>79</v>
      </c>
      <c r="D527" s="44">
        <v>3.35</v>
      </c>
      <c r="E527" s="44">
        <v>3.35</v>
      </c>
      <c r="F527" s="44">
        <v>3.35</v>
      </c>
      <c r="G527" s="44">
        <v>3.35</v>
      </c>
      <c r="H527" s="44">
        <v>3.35</v>
      </c>
      <c r="I527" s="44">
        <v>3.35</v>
      </c>
      <c r="J527" s="44">
        <v>3.35</v>
      </c>
      <c r="K527" s="44">
        <v>3.35</v>
      </c>
      <c r="L527" s="44">
        <v>3.35</v>
      </c>
      <c r="M527" s="44">
        <v>3.35</v>
      </c>
      <c r="N527" s="44">
        <v>3.35</v>
      </c>
      <c r="O527" s="44">
        <v>3.35</v>
      </c>
      <c r="P527" s="44">
        <v>3.35</v>
      </c>
      <c r="Q527" s="44">
        <v>3.35</v>
      </c>
      <c r="R527" s="44">
        <v>3.35</v>
      </c>
      <c r="S527" s="44">
        <v>3.35</v>
      </c>
      <c r="T527" s="44">
        <v>3.35</v>
      </c>
      <c r="U527" s="44">
        <v>3.35</v>
      </c>
      <c r="V527" s="44">
        <v>3.35</v>
      </c>
      <c r="W527" s="44">
        <v>3.35</v>
      </c>
      <c r="X527" s="44">
        <v>3.35</v>
      </c>
      <c r="Y527" s="44">
        <v>3.35</v>
      </c>
      <c r="Z527" s="44">
        <v>3.35</v>
      </c>
      <c r="AA527" s="44">
        <v>3.35</v>
      </c>
    </row>
    <row r="528" spans="1:27" ht="12.75" customHeight="1" outlineLevel="1" x14ac:dyDescent="0.2">
      <c r="A528" s="99" t="s">
        <v>750</v>
      </c>
      <c r="B528" s="63" t="s">
        <v>81</v>
      </c>
      <c r="C528" s="43" t="s">
        <v>79</v>
      </c>
      <c r="D528" s="44">
        <f>$D$11</f>
        <v>110.23</v>
      </c>
      <c r="E528" s="44">
        <f t="shared" ref="E528:AA528" si="305">$D$11</f>
        <v>110.23</v>
      </c>
      <c r="F528" s="44">
        <f t="shared" si="305"/>
        <v>110.23</v>
      </c>
      <c r="G528" s="44">
        <f t="shared" si="305"/>
        <v>110.23</v>
      </c>
      <c r="H528" s="44">
        <f t="shared" si="305"/>
        <v>110.23</v>
      </c>
      <c r="I528" s="44">
        <f t="shared" si="305"/>
        <v>110.23</v>
      </c>
      <c r="J528" s="44">
        <f t="shared" si="305"/>
        <v>110.23</v>
      </c>
      <c r="K528" s="44">
        <f t="shared" si="305"/>
        <v>110.23</v>
      </c>
      <c r="L528" s="44">
        <f t="shared" si="305"/>
        <v>110.23</v>
      </c>
      <c r="M528" s="44">
        <f t="shared" si="305"/>
        <v>110.23</v>
      </c>
      <c r="N528" s="44">
        <f t="shared" si="305"/>
        <v>110.23</v>
      </c>
      <c r="O528" s="44">
        <f t="shared" si="305"/>
        <v>110.23</v>
      </c>
      <c r="P528" s="44">
        <f t="shared" si="305"/>
        <v>110.23</v>
      </c>
      <c r="Q528" s="44">
        <f t="shared" si="305"/>
        <v>110.23</v>
      </c>
      <c r="R528" s="44">
        <f t="shared" si="305"/>
        <v>110.23</v>
      </c>
      <c r="S528" s="44">
        <f t="shared" si="305"/>
        <v>110.23</v>
      </c>
      <c r="T528" s="44">
        <f t="shared" si="305"/>
        <v>110.23</v>
      </c>
      <c r="U528" s="44">
        <f t="shared" si="305"/>
        <v>110.23</v>
      </c>
      <c r="V528" s="44">
        <f t="shared" si="305"/>
        <v>110.23</v>
      </c>
      <c r="W528" s="44">
        <f t="shared" si="305"/>
        <v>110.23</v>
      </c>
      <c r="X528" s="44">
        <f t="shared" si="305"/>
        <v>110.23</v>
      </c>
      <c r="Y528" s="44">
        <f t="shared" si="305"/>
        <v>110.23</v>
      </c>
      <c r="Z528" s="44">
        <f t="shared" si="305"/>
        <v>110.23</v>
      </c>
      <c r="AA528" s="44">
        <f t="shared" si="305"/>
        <v>110.23</v>
      </c>
    </row>
    <row r="529" spans="1:27" x14ac:dyDescent="0.2">
      <c r="A529" s="98" t="s">
        <v>751</v>
      </c>
      <c r="B529" s="28" t="str">
        <f>"10"&amp;"."&amp;$B$662&amp;"."&amp;$B$663</f>
        <v>10.12.2023</v>
      </c>
      <c r="C529" s="90" t="s">
        <v>76</v>
      </c>
      <c r="D529" s="91">
        <f>ROUND(((D530+D531+D533+D532)/1000),5)</f>
        <v>4.7432600000000003</v>
      </c>
      <c r="E529" s="91">
        <f>ROUND(((E530+E531+E533+E532)/1000),5)</f>
        <v>4.5888299999999997</v>
      </c>
      <c r="F529" s="91">
        <f>ROUND(((F530+F531+F533+F532)/1000),5)</f>
        <v>4.4882900000000001</v>
      </c>
      <c r="G529" s="91">
        <f t="shared" ref="G529:AA529" si="306">ROUND(((G530+G531+G533+G532)/1000),5)</f>
        <v>4.4336700000000002</v>
      </c>
      <c r="H529" s="91">
        <f t="shared" si="306"/>
        <v>3.8474200000000001</v>
      </c>
      <c r="I529" s="91">
        <f t="shared" si="306"/>
        <v>4.5977300000000003</v>
      </c>
      <c r="J529" s="91">
        <f t="shared" si="306"/>
        <v>4.6770399999999999</v>
      </c>
      <c r="K529" s="91">
        <f t="shared" si="306"/>
        <v>4.79312</v>
      </c>
      <c r="L529" s="91">
        <f t="shared" si="306"/>
        <v>5.1335300000000004</v>
      </c>
      <c r="M529" s="91">
        <f t="shared" si="306"/>
        <v>5.2952300000000001</v>
      </c>
      <c r="N529" s="91">
        <f t="shared" si="306"/>
        <v>5.4431200000000004</v>
      </c>
      <c r="O529" s="91">
        <f t="shared" si="306"/>
        <v>5.4704699999999997</v>
      </c>
      <c r="P529" s="91">
        <f t="shared" si="306"/>
        <v>5.4685100000000002</v>
      </c>
      <c r="Q529" s="91">
        <f t="shared" si="306"/>
        <v>5.4774500000000002</v>
      </c>
      <c r="R529" s="91">
        <f t="shared" si="306"/>
        <v>5.4469200000000004</v>
      </c>
      <c r="S529" s="91">
        <f t="shared" si="306"/>
        <v>5.4397500000000001</v>
      </c>
      <c r="T529" s="91">
        <f t="shared" si="306"/>
        <v>5.5019499999999999</v>
      </c>
      <c r="U529" s="91">
        <f t="shared" si="306"/>
        <v>5.5103299999999997</v>
      </c>
      <c r="V529" s="91">
        <f t="shared" si="306"/>
        <v>5.5079099999999999</v>
      </c>
      <c r="W529" s="91">
        <f t="shared" si="306"/>
        <v>5.4812799999999999</v>
      </c>
      <c r="X529" s="91">
        <f t="shared" si="306"/>
        <v>5.4133399999999998</v>
      </c>
      <c r="Y529" s="91">
        <f t="shared" si="306"/>
        <v>5.2370999999999999</v>
      </c>
      <c r="Z529" s="91">
        <f t="shared" si="306"/>
        <v>4.9814800000000004</v>
      </c>
      <c r="AA529" s="91">
        <f t="shared" si="306"/>
        <v>4.8076299999999996</v>
      </c>
    </row>
    <row r="530" spans="1:27" ht="12.75" customHeight="1" outlineLevel="1" x14ac:dyDescent="0.2">
      <c r="A530" s="99" t="s">
        <v>752</v>
      </c>
      <c r="B530" s="63" t="s">
        <v>238</v>
      </c>
      <c r="C530" s="43" t="s">
        <v>79</v>
      </c>
      <c r="D530" s="44">
        <v>1069.9100000000001</v>
      </c>
      <c r="E530" s="44">
        <v>915.48</v>
      </c>
      <c r="F530" s="44">
        <v>814.94</v>
      </c>
      <c r="G530" s="44">
        <v>760.32</v>
      </c>
      <c r="H530" s="44">
        <v>174.07</v>
      </c>
      <c r="I530" s="44">
        <v>924.38</v>
      </c>
      <c r="J530" s="44">
        <v>1003.69</v>
      </c>
      <c r="K530" s="44">
        <v>1119.77</v>
      </c>
      <c r="L530" s="44">
        <v>1460.18</v>
      </c>
      <c r="M530" s="44">
        <v>1621.88</v>
      </c>
      <c r="N530" s="44">
        <v>1769.77</v>
      </c>
      <c r="O530" s="44">
        <v>1797.12</v>
      </c>
      <c r="P530" s="44">
        <v>1795.16</v>
      </c>
      <c r="Q530" s="44">
        <v>1804.1</v>
      </c>
      <c r="R530" s="44">
        <v>1773.57</v>
      </c>
      <c r="S530" s="44">
        <v>1766.4</v>
      </c>
      <c r="T530" s="44">
        <v>1828.6</v>
      </c>
      <c r="U530" s="44">
        <v>1836.98</v>
      </c>
      <c r="V530" s="44">
        <v>1834.56</v>
      </c>
      <c r="W530" s="44">
        <v>1807.93</v>
      </c>
      <c r="X530" s="44">
        <v>1739.99</v>
      </c>
      <c r="Y530" s="44">
        <v>1563.75</v>
      </c>
      <c r="Z530" s="44">
        <v>1308.1300000000001</v>
      </c>
      <c r="AA530" s="44">
        <v>1134.28</v>
      </c>
    </row>
    <row r="531" spans="1:27" ht="12.75" customHeight="1" outlineLevel="1" x14ac:dyDescent="0.2">
      <c r="A531" s="99" t="s">
        <v>753</v>
      </c>
      <c r="B531" s="63" t="s">
        <v>90</v>
      </c>
      <c r="C531" s="43" t="s">
        <v>79</v>
      </c>
      <c r="D531" s="44">
        <f>$D$486</f>
        <v>3559.77</v>
      </c>
      <c r="E531" s="44">
        <f t="shared" ref="E531:AA531" si="307">$D$486</f>
        <v>3559.77</v>
      </c>
      <c r="F531" s="44">
        <f t="shared" si="307"/>
        <v>3559.77</v>
      </c>
      <c r="G531" s="44">
        <f t="shared" si="307"/>
        <v>3559.77</v>
      </c>
      <c r="H531" s="44">
        <f t="shared" si="307"/>
        <v>3559.77</v>
      </c>
      <c r="I531" s="44">
        <f t="shared" si="307"/>
        <v>3559.77</v>
      </c>
      <c r="J531" s="44">
        <f t="shared" si="307"/>
        <v>3559.77</v>
      </c>
      <c r="K531" s="44">
        <f t="shared" si="307"/>
        <v>3559.77</v>
      </c>
      <c r="L531" s="44">
        <f t="shared" si="307"/>
        <v>3559.77</v>
      </c>
      <c r="M531" s="44">
        <f t="shared" si="307"/>
        <v>3559.77</v>
      </c>
      <c r="N531" s="44">
        <f t="shared" si="307"/>
        <v>3559.77</v>
      </c>
      <c r="O531" s="44">
        <f t="shared" si="307"/>
        <v>3559.77</v>
      </c>
      <c r="P531" s="44">
        <f t="shared" si="307"/>
        <v>3559.77</v>
      </c>
      <c r="Q531" s="44">
        <f t="shared" si="307"/>
        <v>3559.77</v>
      </c>
      <c r="R531" s="44">
        <f t="shared" si="307"/>
        <v>3559.77</v>
      </c>
      <c r="S531" s="44">
        <f t="shared" si="307"/>
        <v>3559.77</v>
      </c>
      <c r="T531" s="44">
        <f t="shared" si="307"/>
        <v>3559.77</v>
      </c>
      <c r="U531" s="44">
        <f t="shared" si="307"/>
        <v>3559.77</v>
      </c>
      <c r="V531" s="44">
        <f t="shared" si="307"/>
        <v>3559.77</v>
      </c>
      <c r="W531" s="44">
        <f t="shared" si="307"/>
        <v>3559.77</v>
      </c>
      <c r="X531" s="44">
        <f t="shared" si="307"/>
        <v>3559.77</v>
      </c>
      <c r="Y531" s="44">
        <f t="shared" si="307"/>
        <v>3559.77</v>
      </c>
      <c r="Z531" s="44">
        <f t="shared" si="307"/>
        <v>3559.77</v>
      </c>
      <c r="AA531" s="44">
        <f t="shared" si="307"/>
        <v>3559.77</v>
      </c>
    </row>
    <row r="532" spans="1:27" ht="12.75" customHeight="1" outlineLevel="1" x14ac:dyDescent="0.2">
      <c r="A532" s="99" t="s">
        <v>754</v>
      </c>
      <c r="B532" s="63" t="s">
        <v>83</v>
      </c>
      <c r="C532" s="43" t="s">
        <v>79</v>
      </c>
      <c r="D532" s="44">
        <v>3.35</v>
      </c>
      <c r="E532" s="44">
        <v>3.35</v>
      </c>
      <c r="F532" s="44">
        <v>3.35</v>
      </c>
      <c r="G532" s="44">
        <v>3.35</v>
      </c>
      <c r="H532" s="44">
        <v>3.35</v>
      </c>
      <c r="I532" s="44">
        <v>3.35</v>
      </c>
      <c r="J532" s="44">
        <v>3.35</v>
      </c>
      <c r="K532" s="44">
        <v>3.35</v>
      </c>
      <c r="L532" s="44">
        <v>3.35</v>
      </c>
      <c r="M532" s="44">
        <v>3.35</v>
      </c>
      <c r="N532" s="44">
        <v>3.35</v>
      </c>
      <c r="O532" s="44">
        <v>3.35</v>
      </c>
      <c r="P532" s="44">
        <v>3.35</v>
      </c>
      <c r="Q532" s="44">
        <v>3.35</v>
      </c>
      <c r="R532" s="44">
        <v>3.35</v>
      </c>
      <c r="S532" s="44">
        <v>3.35</v>
      </c>
      <c r="T532" s="44">
        <v>3.35</v>
      </c>
      <c r="U532" s="44">
        <v>3.35</v>
      </c>
      <c r="V532" s="44">
        <v>3.35</v>
      </c>
      <c r="W532" s="44">
        <v>3.35</v>
      </c>
      <c r="X532" s="44">
        <v>3.35</v>
      </c>
      <c r="Y532" s="44">
        <v>3.35</v>
      </c>
      <c r="Z532" s="44">
        <v>3.35</v>
      </c>
      <c r="AA532" s="44">
        <v>3.35</v>
      </c>
    </row>
    <row r="533" spans="1:27" ht="12.75" customHeight="1" outlineLevel="1" x14ac:dyDescent="0.2">
      <c r="A533" s="99" t="s">
        <v>755</v>
      </c>
      <c r="B533" s="63" t="s">
        <v>81</v>
      </c>
      <c r="C533" s="43" t="s">
        <v>79</v>
      </c>
      <c r="D533" s="44">
        <f>$D$11</f>
        <v>110.23</v>
      </c>
      <c r="E533" s="44">
        <f t="shared" ref="E533:AA533" si="308">$D$11</f>
        <v>110.23</v>
      </c>
      <c r="F533" s="44">
        <f t="shared" si="308"/>
        <v>110.23</v>
      </c>
      <c r="G533" s="44">
        <f t="shared" si="308"/>
        <v>110.23</v>
      </c>
      <c r="H533" s="44">
        <f t="shared" si="308"/>
        <v>110.23</v>
      </c>
      <c r="I533" s="44">
        <f t="shared" si="308"/>
        <v>110.23</v>
      </c>
      <c r="J533" s="44">
        <f t="shared" si="308"/>
        <v>110.23</v>
      </c>
      <c r="K533" s="44">
        <f t="shared" si="308"/>
        <v>110.23</v>
      </c>
      <c r="L533" s="44">
        <f t="shared" si="308"/>
        <v>110.23</v>
      </c>
      <c r="M533" s="44">
        <f t="shared" si="308"/>
        <v>110.23</v>
      </c>
      <c r="N533" s="44">
        <f t="shared" si="308"/>
        <v>110.23</v>
      </c>
      <c r="O533" s="44">
        <f t="shared" si="308"/>
        <v>110.23</v>
      </c>
      <c r="P533" s="44">
        <f t="shared" si="308"/>
        <v>110.23</v>
      </c>
      <c r="Q533" s="44">
        <f t="shared" si="308"/>
        <v>110.23</v>
      </c>
      <c r="R533" s="44">
        <f t="shared" si="308"/>
        <v>110.23</v>
      </c>
      <c r="S533" s="44">
        <f t="shared" si="308"/>
        <v>110.23</v>
      </c>
      <c r="T533" s="44">
        <f t="shared" si="308"/>
        <v>110.23</v>
      </c>
      <c r="U533" s="44">
        <f t="shared" si="308"/>
        <v>110.23</v>
      </c>
      <c r="V533" s="44">
        <f t="shared" si="308"/>
        <v>110.23</v>
      </c>
      <c r="W533" s="44">
        <f t="shared" si="308"/>
        <v>110.23</v>
      </c>
      <c r="X533" s="44">
        <f t="shared" si="308"/>
        <v>110.23</v>
      </c>
      <c r="Y533" s="44">
        <f t="shared" si="308"/>
        <v>110.23</v>
      </c>
      <c r="Z533" s="44">
        <f t="shared" si="308"/>
        <v>110.23</v>
      </c>
      <c r="AA533" s="44">
        <f t="shared" si="308"/>
        <v>110.23</v>
      </c>
    </row>
    <row r="534" spans="1:27" x14ac:dyDescent="0.2">
      <c r="A534" s="98" t="s">
        <v>756</v>
      </c>
      <c r="B534" s="28" t="str">
        <f>"11"&amp;"."&amp;$B$662&amp;"."&amp;$B$663</f>
        <v>11.12.2023</v>
      </c>
      <c r="C534" s="90" t="s">
        <v>76</v>
      </c>
      <c r="D534" s="91">
        <f>ROUND(((D535+D536+D538+D537)/1000),5)</f>
        <v>4.7509100000000002</v>
      </c>
      <c r="E534" s="91">
        <f>ROUND(((E535+E536+E538+E537)/1000),5)</f>
        <v>4.6639699999999999</v>
      </c>
      <c r="F534" s="91">
        <f>ROUND(((F535+F536+F538+F537)/1000),5)</f>
        <v>4.5866499999999997</v>
      </c>
      <c r="G534" s="91">
        <f t="shared" ref="G534:AA534" si="309">ROUND(((G535+G536+G538+G537)/1000),5)</f>
        <v>4.5474600000000001</v>
      </c>
      <c r="H534" s="91">
        <f t="shared" si="309"/>
        <v>4.6541300000000003</v>
      </c>
      <c r="I534" s="91">
        <f t="shared" si="309"/>
        <v>4.7792399999999997</v>
      </c>
      <c r="J534" s="91">
        <f t="shared" si="309"/>
        <v>4.9888599999999999</v>
      </c>
      <c r="K534" s="91">
        <f t="shared" si="309"/>
        <v>5.4677600000000002</v>
      </c>
      <c r="L534" s="91">
        <f t="shared" si="309"/>
        <v>5.5997399999999997</v>
      </c>
      <c r="M534" s="91">
        <f t="shared" si="309"/>
        <v>5.7122900000000003</v>
      </c>
      <c r="N534" s="91">
        <f t="shared" si="309"/>
        <v>5.7550999999999997</v>
      </c>
      <c r="O534" s="91">
        <f t="shared" si="309"/>
        <v>5.77569</v>
      </c>
      <c r="P534" s="91">
        <f t="shared" si="309"/>
        <v>5.7139300000000004</v>
      </c>
      <c r="Q534" s="91">
        <f t="shared" si="309"/>
        <v>5.7348100000000004</v>
      </c>
      <c r="R534" s="91">
        <f t="shared" si="309"/>
        <v>5.7296100000000001</v>
      </c>
      <c r="S534" s="91">
        <f t="shared" si="309"/>
        <v>5.6743499999999996</v>
      </c>
      <c r="T534" s="91">
        <f t="shared" si="309"/>
        <v>5.71861</v>
      </c>
      <c r="U534" s="91">
        <f t="shared" si="309"/>
        <v>5.7283900000000001</v>
      </c>
      <c r="V534" s="91">
        <f t="shared" si="309"/>
        <v>5.6960600000000001</v>
      </c>
      <c r="W534" s="91">
        <f t="shared" si="309"/>
        <v>5.5843600000000002</v>
      </c>
      <c r="X534" s="91">
        <f t="shared" si="309"/>
        <v>5.5265000000000004</v>
      </c>
      <c r="Y534" s="91">
        <f t="shared" si="309"/>
        <v>5.3235700000000001</v>
      </c>
      <c r="Z534" s="91">
        <f t="shared" si="309"/>
        <v>5.0004099999999996</v>
      </c>
      <c r="AA534" s="91">
        <f t="shared" si="309"/>
        <v>4.8749099999999999</v>
      </c>
    </row>
    <row r="535" spans="1:27" ht="12.75" customHeight="1" outlineLevel="1" x14ac:dyDescent="0.2">
      <c r="A535" s="99" t="s">
        <v>757</v>
      </c>
      <c r="B535" s="63" t="s">
        <v>238</v>
      </c>
      <c r="C535" s="43" t="s">
        <v>79</v>
      </c>
      <c r="D535" s="44">
        <v>1077.56</v>
      </c>
      <c r="E535" s="44">
        <v>990.62</v>
      </c>
      <c r="F535" s="44">
        <v>913.3</v>
      </c>
      <c r="G535" s="44">
        <v>874.11</v>
      </c>
      <c r="H535" s="44">
        <v>980.78</v>
      </c>
      <c r="I535" s="44">
        <v>1105.8900000000001</v>
      </c>
      <c r="J535" s="44">
        <v>1315.51</v>
      </c>
      <c r="K535" s="44">
        <v>1794.41</v>
      </c>
      <c r="L535" s="44">
        <v>1926.39</v>
      </c>
      <c r="M535" s="44">
        <v>2038.94</v>
      </c>
      <c r="N535" s="44">
        <v>2081.75</v>
      </c>
      <c r="O535" s="44">
        <v>2102.34</v>
      </c>
      <c r="P535" s="44">
        <v>2040.58</v>
      </c>
      <c r="Q535" s="44">
        <v>2061.46</v>
      </c>
      <c r="R535" s="44">
        <v>2056.2600000000002</v>
      </c>
      <c r="S535" s="44">
        <v>2001</v>
      </c>
      <c r="T535" s="44">
        <v>2045.26</v>
      </c>
      <c r="U535" s="44">
        <v>2055.04</v>
      </c>
      <c r="V535" s="44">
        <v>2022.71</v>
      </c>
      <c r="W535" s="44">
        <v>1911.01</v>
      </c>
      <c r="X535" s="44">
        <v>1853.15</v>
      </c>
      <c r="Y535" s="44">
        <v>1650.22</v>
      </c>
      <c r="Z535" s="44">
        <v>1327.06</v>
      </c>
      <c r="AA535" s="44">
        <v>1201.56</v>
      </c>
    </row>
    <row r="536" spans="1:27" ht="12.75" customHeight="1" outlineLevel="1" x14ac:dyDescent="0.2">
      <c r="A536" s="99" t="s">
        <v>758</v>
      </c>
      <c r="B536" s="63" t="s">
        <v>90</v>
      </c>
      <c r="C536" s="43" t="s">
        <v>79</v>
      </c>
      <c r="D536" s="44">
        <f>$D$486</f>
        <v>3559.77</v>
      </c>
      <c r="E536" s="44">
        <f t="shared" ref="E536:AA536" si="310">$D$486</f>
        <v>3559.77</v>
      </c>
      <c r="F536" s="44">
        <f t="shared" si="310"/>
        <v>3559.77</v>
      </c>
      <c r="G536" s="44">
        <f t="shared" si="310"/>
        <v>3559.77</v>
      </c>
      <c r="H536" s="44">
        <f t="shared" si="310"/>
        <v>3559.77</v>
      </c>
      <c r="I536" s="44">
        <f t="shared" si="310"/>
        <v>3559.77</v>
      </c>
      <c r="J536" s="44">
        <f t="shared" si="310"/>
        <v>3559.77</v>
      </c>
      <c r="K536" s="44">
        <f t="shared" si="310"/>
        <v>3559.77</v>
      </c>
      <c r="L536" s="44">
        <f t="shared" si="310"/>
        <v>3559.77</v>
      </c>
      <c r="M536" s="44">
        <f t="shared" si="310"/>
        <v>3559.77</v>
      </c>
      <c r="N536" s="44">
        <f t="shared" si="310"/>
        <v>3559.77</v>
      </c>
      <c r="O536" s="44">
        <f t="shared" si="310"/>
        <v>3559.77</v>
      </c>
      <c r="P536" s="44">
        <f t="shared" si="310"/>
        <v>3559.77</v>
      </c>
      <c r="Q536" s="44">
        <f t="shared" si="310"/>
        <v>3559.77</v>
      </c>
      <c r="R536" s="44">
        <f t="shared" si="310"/>
        <v>3559.77</v>
      </c>
      <c r="S536" s="44">
        <f t="shared" si="310"/>
        <v>3559.77</v>
      </c>
      <c r="T536" s="44">
        <f t="shared" si="310"/>
        <v>3559.77</v>
      </c>
      <c r="U536" s="44">
        <f t="shared" si="310"/>
        <v>3559.77</v>
      </c>
      <c r="V536" s="44">
        <f t="shared" si="310"/>
        <v>3559.77</v>
      </c>
      <c r="W536" s="44">
        <f t="shared" si="310"/>
        <v>3559.77</v>
      </c>
      <c r="X536" s="44">
        <f t="shared" si="310"/>
        <v>3559.77</v>
      </c>
      <c r="Y536" s="44">
        <f t="shared" si="310"/>
        <v>3559.77</v>
      </c>
      <c r="Z536" s="44">
        <f t="shared" si="310"/>
        <v>3559.77</v>
      </c>
      <c r="AA536" s="44">
        <f t="shared" si="310"/>
        <v>3559.77</v>
      </c>
    </row>
    <row r="537" spans="1:27" ht="12.75" customHeight="1" outlineLevel="1" x14ac:dyDescent="0.2">
      <c r="A537" s="99" t="s">
        <v>759</v>
      </c>
      <c r="B537" s="63" t="s">
        <v>83</v>
      </c>
      <c r="C537" s="43" t="s">
        <v>79</v>
      </c>
      <c r="D537" s="44">
        <v>3.35</v>
      </c>
      <c r="E537" s="44">
        <v>3.35</v>
      </c>
      <c r="F537" s="44">
        <v>3.35</v>
      </c>
      <c r="G537" s="44">
        <v>3.35</v>
      </c>
      <c r="H537" s="44">
        <v>3.35</v>
      </c>
      <c r="I537" s="44">
        <v>3.35</v>
      </c>
      <c r="J537" s="44">
        <v>3.35</v>
      </c>
      <c r="K537" s="44">
        <v>3.35</v>
      </c>
      <c r="L537" s="44">
        <v>3.35</v>
      </c>
      <c r="M537" s="44">
        <v>3.35</v>
      </c>
      <c r="N537" s="44">
        <v>3.35</v>
      </c>
      <c r="O537" s="44">
        <v>3.35</v>
      </c>
      <c r="P537" s="44">
        <v>3.35</v>
      </c>
      <c r="Q537" s="44">
        <v>3.35</v>
      </c>
      <c r="R537" s="44">
        <v>3.35</v>
      </c>
      <c r="S537" s="44">
        <v>3.35</v>
      </c>
      <c r="T537" s="44">
        <v>3.35</v>
      </c>
      <c r="U537" s="44">
        <v>3.35</v>
      </c>
      <c r="V537" s="44">
        <v>3.35</v>
      </c>
      <c r="W537" s="44">
        <v>3.35</v>
      </c>
      <c r="X537" s="44">
        <v>3.35</v>
      </c>
      <c r="Y537" s="44">
        <v>3.35</v>
      </c>
      <c r="Z537" s="44">
        <v>3.35</v>
      </c>
      <c r="AA537" s="44">
        <v>3.35</v>
      </c>
    </row>
    <row r="538" spans="1:27" ht="12.75" customHeight="1" outlineLevel="1" x14ac:dyDescent="0.2">
      <c r="A538" s="99" t="s">
        <v>760</v>
      </c>
      <c r="B538" s="63" t="s">
        <v>81</v>
      </c>
      <c r="C538" s="43" t="s">
        <v>79</v>
      </c>
      <c r="D538" s="44">
        <f>$D$11</f>
        <v>110.23</v>
      </c>
      <c r="E538" s="44">
        <f t="shared" ref="E538:AA538" si="311">$D$11</f>
        <v>110.23</v>
      </c>
      <c r="F538" s="44">
        <f t="shared" si="311"/>
        <v>110.23</v>
      </c>
      <c r="G538" s="44">
        <f t="shared" si="311"/>
        <v>110.23</v>
      </c>
      <c r="H538" s="44">
        <f t="shared" si="311"/>
        <v>110.23</v>
      </c>
      <c r="I538" s="44">
        <f t="shared" si="311"/>
        <v>110.23</v>
      </c>
      <c r="J538" s="44">
        <f t="shared" si="311"/>
        <v>110.23</v>
      </c>
      <c r="K538" s="44">
        <f t="shared" si="311"/>
        <v>110.23</v>
      </c>
      <c r="L538" s="44">
        <f t="shared" si="311"/>
        <v>110.23</v>
      </c>
      <c r="M538" s="44">
        <f t="shared" si="311"/>
        <v>110.23</v>
      </c>
      <c r="N538" s="44">
        <f t="shared" si="311"/>
        <v>110.23</v>
      </c>
      <c r="O538" s="44">
        <f t="shared" si="311"/>
        <v>110.23</v>
      </c>
      <c r="P538" s="44">
        <f t="shared" si="311"/>
        <v>110.23</v>
      </c>
      <c r="Q538" s="44">
        <f t="shared" si="311"/>
        <v>110.23</v>
      </c>
      <c r="R538" s="44">
        <f t="shared" si="311"/>
        <v>110.23</v>
      </c>
      <c r="S538" s="44">
        <f t="shared" si="311"/>
        <v>110.23</v>
      </c>
      <c r="T538" s="44">
        <f t="shared" si="311"/>
        <v>110.23</v>
      </c>
      <c r="U538" s="44">
        <f t="shared" si="311"/>
        <v>110.23</v>
      </c>
      <c r="V538" s="44">
        <f t="shared" si="311"/>
        <v>110.23</v>
      </c>
      <c r="W538" s="44">
        <f t="shared" si="311"/>
        <v>110.23</v>
      </c>
      <c r="X538" s="44">
        <f t="shared" si="311"/>
        <v>110.23</v>
      </c>
      <c r="Y538" s="44">
        <f t="shared" si="311"/>
        <v>110.23</v>
      </c>
      <c r="Z538" s="44">
        <f t="shared" si="311"/>
        <v>110.23</v>
      </c>
      <c r="AA538" s="44">
        <f t="shared" si="311"/>
        <v>110.23</v>
      </c>
    </row>
    <row r="539" spans="1:27" x14ac:dyDescent="0.2">
      <c r="A539" s="98" t="s">
        <v>761</v>
      </c>
      <c r="B539" s="28" t="str">
        <f>"12"&amp;"."&amp;$B$662&amp;"."&amp;$B$663</f>
        <v>12.12.2023</v>
      </c>
      <c r="C539" s="90" t="s">
        <v>76</v>
      </c>
      <c r="D539" s="91">
        <f>ROUND(((D540+D541+D543+D542)/1000),5)</f>
        <v>4.7510700000000003</v>
      </c>
      <c r="E539" s="91">
        <f>ROUND(((E540+E541+E543+E542)/1000),5)</f>
        <v>4.6576399999999998</v>
      </c>
      <c r="F539" s="91">
        <f>ROUND(((F540+F541+F543+F542)/1000),5)</f>
        <v>4.5532399999999997</v>
      </c>
      <c r="G539" s="91">
        <f t="shared" ref="G539:AA539" si="312">ROUND(((G540+G541+G543+G542)/1000),5)</f>
        <v>4.5384099999999998</v>
      </c>
      <c r="H539" s="91">
        <f t="shared" si="312"/>
        <v>4.6422600000000003</v>
      </c>
      <c r="I539" s="91">
        <f t="shared" si="312"/>
        <v>4.79962</v>
      </c>
      <c r="J539" s="91">
        <f t="shared" si="312"/>
        <v>4.9823199999999996</v>
      </c>
      <c r="K539" s="91">
        <f t="shared" si="312"/>
        <v>5.3279199999999998</v>
      </c>
      <c r="L539" s="91">
        <f t="shared" si="312"/>
        <v>5.53409</v>
      </c>
      <c r="M539" s="91">
        <f t="shared" si="312"/>
        <v>5.59396</v>
      </c>
      <c r="N539" s="91">
        <f t="shared" si="312"/>
        <v>5.6246700000000001</v>
      </c>
      <c r="O539" s="91">
        <f t="shared" si="312"/>
        <v>5.6600599999999996</v>
      </c>
      <c r="P539" s="91">
        <f t="shared" si="312"/>
        <v>5.5983799999999997</v>
      </c>
      <c r="Q539" s="91">
        <f t="shared" si="312"/>
        <v>5.6167899999999999</v>
      </c>
      <c r="R539" s="91">
        <f t="shared" si="312"/>
        <v>5.6299700000000001</v>
      </c>
      <c r="S539" s="91">
        <f t="shared" si="312"/>
        <v>5.5824299999999996</v>
      </c>
      <c r="T539" s="91">
        <f t="shared" si="312"/>
        <v>5.6037400000000002</v>
      </c>
      <c r="U539" s="91">
        <f t="shared" si="312"/>
        <v>5.59694</v>
      </c>
      <c r="V539" s="91">
        <f t="shared" si="312"/>
        <v>5.58805</v>
      </c>
      <c r="W539" s="91">
        <f t="shared" si="312"/>
        <v>5.5757399999999997</v>
      </c>
      <c r="X539" s="91">
        <f t="shared" si="312"/>
        <v>5.52494</v>
      </c>
      <c r="Y539" s="91">
        <f t="shared" si="312"/>
        <v>5.3460200000000002</v>
      </c>
      <c r="Z539" s="91">
        <f t="shared" si="312"/>
        <v>5.0270799999999998</v>
      </c>
      <c r="AA539" s="91">
        <f t="shared" si="312"/>
        <v>4.9111500000000001</v>
      </c>
    </row>
    <row r="540" spans="1:27" ht="12.75" customHeight="1" outlineLevel="1" x14ac:dyDescent="0.2">
      <c r="A540" s="99" t="s">
        <v>762</v>
      </c>
      <c r="B540" s="63" t="s">
        <v>238</v>
      </c>
      <c r="C540" s="43" t="s">
        <v>79</v>
      </c>
      <c r="D540" s="44">
        <v>1077.72</v>
      </c>
      <c r="E540" s="44">
        <v>984.29</v>
      </c>
      <c r="F540" s="44">
        <v>879.89</v>
      </c>
      <c r="G540" s="44">
        <v>865.06</v>
      </c>
      <c r="H540" s="44">
        <v>968.91</v>
      </c>
      <c r="I540" s="44">
        <v>1126.27</v>
      </c>
      <c r="J540" s="44">
        <v>1308.97</v>
      </c>
      <c r="K540" s="44">
        <v>1654.57</v>
      </c>
      <c r="L540" s="44">
        <v>1860.74</v>
      </c>
      <c r="M540" s="44">
        <v>1920.61</v>
      </c>
      <c r="N540" s="44">
        <v>1951.32</v>
      </c>
      <c r="O540" s="44">
        <v>1986.71</v>
      </c>
      <c r="P540" s="44">
        <v>1925.03</v>
      </c>
      <c r="Q540" s="44">
        <v>1943.44</v>
      </c>
      <c r="R540" s="44">
        <v>1956.62</v>
      </c>
      <c r="S540" s="44">
        <v>1909.08</v>
      </c>
      <c r="T540" s="44">
        <v>1930.39</v>
      </c>
      <c r="U540" s="44">
        <v>1923.59</v>
      </c>
      <c r="V540" s="44">
        <v>1914.7</v>
      </c>
      <c r="W540" s="44">
        <v>1902.39</v>
      </c>
      <c r="X540" s="44">
        <v>1851.59</v>
      </c>
      <c r="Y540" s="44">
        <v>1672.67</v>
      </c>
      <c r="Z540" s="44">
        <v>1353.73</v>
      </c>
      <c r="AA540" s="44">
        <v>1237.8</v>
      </c>
    </row>
    <row r="541" spans="1:27" ht="12.75" customHeight="1" outlineLevel="1" x14ac:dyDescent="0.2">
      <c r="A541" s="99" t="s">
        <v>763</v>
      </c>
      <c r="B541" s="63" t="s">
        <v>90</v>
      </c>
      <c r="C541" s="43" t="s">
        <v>79</v>
      </c>
      <c r="D541" s="44">
        <f>$D$486</f>
        <v>3559.77</v>
      </c>
      <c r="E541" s="44">
        <f t="shared" ref="E541:AA541" si="313">$D$486</f>
        <v>3559.77</v>
      </c>
      <c r="F541" s="44">
        <f t="shared" si="313"/>
        <v>3559.77</v>
      </c>
      <c r="G541" s="44">
        <f t="shared" si="313"/>
        <v>3559.77</v>
      </c>
      <c r="H541" s="44">
        <f t="shared" si="313"/>
        <v>3559.77</v>
      </c>
      <c r="I541" s="44">
        <f t="shared" si="313"/>
        <v>3559.77</v>
      </c>
      <c r="J541" s="44">
        <f t="shared" si="313"/>
        <v>3559.77</v>
      </c>
      <c r="K541" s="44">
        <f t="shared" si="313"/>
        <v>3559.77</v>
      </c>
      <c r="L541" s="44">
        <f t="shared" si="313"/>
        <v>3559.77</v>
      </c>
      <c r="M541" s="44">
        <f t="shared" si="313"/>
        <v>3559.77</v>
      </c>
      <c r="N541" s="44">
        <f t="shared" si="313"/>
        <v>3559.77</v>
      </c>
      <c r="O541" s="44">
        <f t="shared" si="313"/>
        <v>3559.77</v>
      </c>
      <c r="P541" s="44">
        <f t="shared" si="313"/>
        <v>3559.77</v>
      </c>
      <c r="Q541" s="44">
        <f t="shared" si="313"/>
        <v>3559.77</v>
      </c>
      <c r="R541" s="44">
        <f t="shared" si="313"/>
        <v>3559.77</v>
      </c>
      <c r="S541" s="44">
        <f t="shared" si="313"/>
        <v>3559.77</v>
      </c>
      <c r="T541" s="44">
        <f t="shared" si="313"/>
        <v>3559.77</v>
      </c>
      <c r="U541" s="44">
        <f t="shared" si="313"/>
        <v>3559.77</v>
      </c>
      <c r="V541" s="44">
        <f t="shared" si="313"/>
        <v>3559.77</v>
      </c>
      <c r="W541" s="44">
        <f t="shared" si="313"/>
        <v>3559.77</v>
      </c>
      <c r="X541" s="44">
        <f t="shared" si="313"/>
        <v>3559.77</v>
      </c>
      <c r="Y541" s="44">
        <f t="shared" si="313"/>
        <v>3559.77</v>
      </c>
      <c r="Z541" s="44">
        <f t="shared" si="313"/>
        <v>3559.77</v>
      </c>
      <c r="AA541" s="44">
        <f t="shared" si="313"/>
        <v>3559.77</v>
      </c>
    </row>
    <row r="542" spans="1:27" ht="12.75" customHeight="1" outlineLevel="1" x14ac:dyDescent="0.2">
      <c r="A542" s="99" t="s">
        <v>764</v>
      </c>
      <c r="B542" s="63" t="s">
        <v>83</v>
      </c>
      <c r="C542" s="43" t="s">
        <v>79</v>
      </c>
      <c r="D542" s="44">
        <v>3.35</v>
      </c>
      <c r="E542" s="44">
        <v>3.35</v>
      </c>
      <c r="F542" s="44">
        <v>3.35</v>
      </c>
      <c r="G542" s="44">
        <v>3.35</v>
      </c>
      <c r="H542" s="44">
        <v>3.35</v>
      </c>
      <c r="I542" s="44">
        <v>3.35</v>
      </c>
      <c r="J542" s="44">
        <v>3.35</v>
      </c>
      <c r="K542" s="44">
        <v>3.35</v>
      </c>
      <c r="L542" s="44">
        <v>3.35</v>
      </c>
      <c r="M542" s="44">
        <v>3.35</v>
      </c>
      <c r="N542" s="44">
        <v>3.35</v>
      </c>
      <c r="O542" s="44">
        <v>3.35</v>
      </c>
      <c r="P542" s="44">
        <v>3.35</v>
      </c>
      <c r="Q542" s="44">
        <v>3.35</v>
      </c>
      <c r="R542" s="44">
        <v>3.35</v>
      </c>
      <c r="S542" s="44">
        <v>3.35</v>
      </c>
      <c r="T542" s="44">
        <v>3.35</v>
      </c>
      <c r="U542" s="44">
        <v>3.35</v>
      </c>
      <c r="V542" s="44">
        <v>3.35</v>
      </c>
      <c r="W542" s="44">
        <v>3.35</v>
      </c>
      <c r="X542" s="44">
        <v>3.35</v>
      </c>
      <c r="Y542" s="44">
        <v>3.35</v>
      </c>
      <c r="Z542" s="44">
        <v>3.35</v>
      </c>
      <c r="AA542" s="44">
        <v>3.35</v>
      </c>
    </row>
    <row r="543" spans="1:27" ht="12.75" customHeight="1" outlineLevel="1" x14ac:dyDescent="0.2">
      <c r="A543" s="99" t="s">
        <v>765</v>
      </c>
      <c r="B543" s="63" t="s">
        <v>81</v>
      </c>
      <c r="C543" s="43" t="s">
        <v>79</v>
      </c>
      <c r="D543" s="44">
        <f>$D$11</f>
        <v>110.23</v>
      </c>
      <c r="E543" s="44">
        <f t="shared" ref="E543:AA543" si="314">$D$11</f>
        <v>110.23</v>
      </c>
      <c r="F543" s="44">
        <f t="shared" si="314"/>
        <v>110.23</v>
      </c>
      <c r="G543" s="44">
        <f t="shared" si="314"/>
        <v>110.23</v>
      </c>
      <c r="H543" s="44">
        <f t="shared" si="314"/>
        <v>110.23</v>
      </c>
      <c r="I543" s="44">
        <f t="shared" si="314"/>
        <v>110.23</v>
      </c>
      <c r="J543" s="44">
        <f t="shared" si="314"/>
        <v>110.23</v>
      </c>
      <c r="K543" s="44">
        <f t="shared" si="314"/>
        <v>110.23</v>
      </c>
      <c r="L543" s="44">
        <f t="shared" si="314"/>
        <v>110.23</v>
      </c>
      <c r="M543" s="44">
        <f t="shared" si="314"/>
        <v>110.23</v>
      </c>
      <c r="N543" s="44">
        <f t="shared" si="314"/>
        <v>110.23</v>
      </c>
      <c r="O543" s="44">
        <f t="shared" si="314"/>
        <v>110.23</v>
      </c>
      <c r="P543" s="44">
        <f t="shared" si="314"/>
        <v>110.23</v>
      </c>
      <c r="Q543" s="44">
        <f t="shared" si="314"/>
        <v>110.23</v>
      </c>
      <c r="R543" s="44">
        <f t="shared" si="314"/>
        <v>110.23</v>
      </c>
      <c r="S543" s="44">
        <f t="shared" si="314"/>
        <v>110.23</v>
      </c>
      <c r="T543" s="44">
        <f t="shared" si="314"/>
        <v>110.23</v>
      </c>
      <c r="U543" s="44">
        <f t="shared" si="314"/>
        <v>110.23</v>
      </c>
      <c r="V543" s="44">
        <f t="shared" si="314"/>
        <v>110.23</v>
      </c>
      <c r="W543" s="44">
        <f t="shared" si="314"/>
        <v>110.23</v>
      </c>
      <c r="X543" s="44">
        <f t="shared" si="314"/>
        <v>110.23</v>
      </c>
      <c r="Y543" s="44">
        <f t="shared" si="314"/>
        <v>110.23</v>
      </c>
      <c r="Z543" s="44">
        <f t="shared" si="314"/>
        <v>110.23</v>
      </c>
      <c r="AA543" s="44">
        <f t="shared" si="314"/>
        <v>110.23</v>
      </c>
    </row>
    <row r="544" spans="1:27" x14ac:dyDescent="0.2">
      <c r="A544" s="98" t="s">
        <v>766</v>
      </c>
      <c r="B544" s="28" t="str">
        <f>"13"&amp;"."&amp;$B$662&amp;"."&amp;$B$663</f>
        <v>13.12.2023</v>
      </c>
      <c r="C544" s="90" t="s">
        <v>76</v>
      </c>
      <c r="D544" s="91">
        <f>ROUND(((D545+D546+D548+D547)/1000),5)</f>
        <v>4.8388099999999996</v>
      </c>
      <c r="E544" s="91">
        <f>ROUND(((E545+E546+E548+E547)/1000),5)</f>
        <v>4.7498100000000001</v>
      </c>
      <c r="F544" s="91">
        <f>ROUND(((F545+F546+F548+F547)/1000),5)</f>
        <v>4.7134499999999999</v>
      </c>
      <c r="G544" s="91">
        <f t="shared" ref="G544:AA544" si="315">ROUND(((G545+G546+G548+G547)/1000),5)</f>
        <v>4.7012600000000004</v>
      </c>
      <c r="H544" s="91">
        <f t="shared" si="315"/>
        <v>4.73515</v>
      </c>
      <c r="I544" s="91">
        <f t="shared" si="315"/>
        <v>4.8746600000000004</v>
      </c>
      <c r="J544" s="91">
        <f t="shared" si="315"/>
        <v>5.0477499999999997</v>
      </c>
      <c r="K544" s="91">
        <f t="shared" si="315"/>
        <v>5.3882000000000003</v>
      </c>
      <c r="L544" s="91">
        <f t="shared" si="315"/>
        <v>5.6064400000000001</v>
      </c>
      <c r="M544" s="91">
        <f t="shared" si="315"/>
        <v>5.6803499999999998</v>
      </c>
      <c r="N544" s="91">
        <f t="shared" si="315"/>
        <v>5.7127400000000002</v>
      </c>
      <c r="O544" s="91">
        <f t="shared" si="315"/>
        <v>5.7466799999999996</v>
      </c>
      <c r="P544" s="91">
        <f t="shared" si="315"/>
        <v>5.6960899999999999</v>
      </c>
      <c r="Q544" s="91">
        <f t="shared" si="315"/>
        <v>5.72159</v>
      </c>
      <c r="R544" s="91">
        <f t="shared" si="315"/>
        <v>5.7114599999999998</v>
      </c>
      <c r="S544" s="91">
        <f t="shared" si="315"/>
        <v>5.68832</v>
      </c>
      <c r="T544" s="91">
        <f t="shared" si="315"/>
        <v>5.7193199999999997</v>
      </c>
      <c r="U544" s="91">
        <f t="shared" si="315"/>
        <v>5.7099200000000003</v>
      </c>
      <c r="V544" s="91">
        <f t="shared" si="315"/>
        <v>5.68574</v>
      </c>
      <c r="W544" s="91">
        <f t="shared" si="315"/>
        <v>5.6212999999999997</v>
      </c>
      <c r="X544" s="91">
        <f t="shared" si="315"/>
        <v>5.5025199999999996</v>
      </c>
      <c r="Y544" s="91">
        <f t="shared" si="315"/>
        <v>5.4298000000000002</v>
      </c>
      <c r="Z544" s="91">
        <f t="shared" si="315"/>
        <v>5.1667899999999998</v>
      </c>
      <c r="AA544" s="91">
        <f t="shared" si="315"/>
        <v>4.9759000000000002</v>
      </c>
    </row>
    <row r="545" spans="1:27" ht="12.75" customHeight="1" outlineLevel="1" x14ac:dyDescent="0.2">
      <c r="A545" s="99" t="s">
        <v>767</v>
      </c>
      <c r="B545" s="63" t="s">
        <v>238</v>
      </c>
      <c r="C545" s="43" t="s">
        <v>79</v>
      </c>
      <c r="D545" s="44">
        <v>1165.46</v>
      </c>
      <c r="E545" s="44">
        <v>1076.46</v>
      </c>
      <c r="F545" s="44">
        <v>1040.0999999999999</v>
      </c>
      <c r="G545" s="44">
        <v>1027.9100000000001</v>
      </c>
      <c r="H545" s="44">
        <v>1061.8</v>
      </c>
      <c r="I545" s="44">
        <v>1201.31</v>
      </c>
      <c r="J545" s="44">
        <v>1374.4</v>
      </c>
      <c r="K545" s="44">
        <v>1714.85</v>
      </c>
      <c r="L545" s="44">
        <v>1933.09</v>
      </c>
      <c r="M545" s="44">
        <v>2007</v>
      </c>
      <c r="N545" s="44">
        <v>2039.39</v>
      </c>
      <c r="O545" s="44">
        <v>2073.33</v>
      </c>
      <c r="P545" s="44">
        <v>2022.74</v>
      </c>
      <c r="Q545" s="44">
        <v>2048.2399999999998</v>
      </c>
      <c r="R545" s="44">
        <v>2038.11</v>
      </c>
      <c r="S545" s="44">
        <v>2014.97</v>
      </c>
      <c r="T545" s="44">
        <v>2045.97</v>
      </c>
      <c r="U545" s="44">
        <v>2036.57</v>
      </c>
      <c r="V545" s="44">
        <v>2012.39</v>
      </c>
      <c r="W545" s="44">
        <v>1947.95</v>
      </c>
      <c r="X545" s="44">
        <v>1829.17</v>
      </c>
      <c r="Y545" s="44">
        <v>1756.45</v>
      </c>
      <c r="Z545" s="44">
        <v>1493.44</v>
      </c>
      <c r="AA545" s="44">
        <v>1302.55</v>
      </c>
    </row>
    <row r="546" spans="1:27" ht="12.75" customHeight="1" outlineLevel="1" x14ac:dyDescent="0.2">
      <c r="A546" s="99" t="s">
        <v>768</v>
      </c>
      <c r="B546" s="63" t="s">
        <v>90</v>
      </c>
      <c r="C546" s="43" t="s">
        <v>79</v>
      </c>
      <c r="D546" s="44">
        <f>$D$486</f>
        <v>3559.77</v>
      </c>
      <c r="E546" s="44">
        <f t="shared" ref="E546:AA546" si="316">$D$486</f>
        <v>3559.77</v>
      </c>
      <c r="F546" s="44">
        <f t="shared" si="316"/>
        <v>3559.77</v>
      </c>
      <c r="G546" s="44">
        <f t="shared" si="316"/>
        <v>3559.77</v>
      </c>
      <c r="H546" s="44">
        <f t="shared" si="316"/>
        <v>3559.77</v>
      </c>
      <c r="I546" s="44">
        <f t="shared" si="316"/>
        <v>3559.77</v>
      </c>
      <c r="J546" s="44">
        <f t="shared" si="316"/>
        <v>3559.77</v>
      </c>
      <c r="K546" s="44">
        <f t="shared" si="316"/>
        <v>3559.77</v>
      </c>
      <c r="L546" s="44">
        <f t="shared" si="316"/>
        <v>3559.77</v>
      </c>
      <c r="M546" s="44">
        <f t="shared" si="316"/>
        <v>3559.77</v>
      </c>
      <c r="N546" s="44">
        <f t="shared" si="316"/>
        <v>3559.77</v>
      </c>
      <c r="O546" s="44">
        <f t="shared" si="316"/>
        <v>3559.77</v>
      </c>
      <c r="P546" s="44">
        <f t="shared" si="316"/>
        <v>3559.77</v>
      </c>
      <c r="Q546" s="44">
        <f t="shared" si="316"/>
        <v>3559.77</v>
      </c>
      <c r="R546" s="44">
        <f t="shared" si="316"/>
        <v>3559.77</v>
      </c>
      <c r="S546" s="44">
        <f t="shared" si="316"/>
        <v>3559.77</v>
      </c>
      <c r="T546" s="44">
        <f t="shared" si="316"/>
        <v>3559.77</v>
      </c>
      <c r="U546" s="44">
        <f t="shared" si="316"/>
        <v>3559.77</v>
      </c>
      <c r="V546" s="44">
        <f t="shared" si="316"/>
        <v>3559.77</v>
      </c>
      <c r="W546" s="44">
        <f t="shared" si="316"/>
        <v>3559.77</v>
      </c>
      <c r="X546" s="44">
        <f t="shared" si="316"/>
        <v>3559.77</v>
      </c>
      <c r="Y546" s="44">
        <f t="shared" si="316"/>
        <v>3559.77</v>
      </c>
      <c r="Z546" s="44">
        <f t="shared" si="316"/>
        <v>3559.77</v>
      </c>
      <c r="AA546" s="44">
        <f t="shared" si="316"/>
        <v>3559.77</v>
      </c>
    </row>
    <row r="547" spans="1:27" ht="12.75" customHeight="1" outlineLevel="1" x14ac:dyDescent="0.2">
      <c r="A547" s="99" t="s">
        <v>769</v>
      </c>
      <c r="B547" s="63" t="s">
        <v>83</v>
      </c>
      <c r="C547" s="43" t="s">
        <v>79</v>
      </c>
      <c r="D547" s="44">
        <v>3.35</v>
      </c>
      <c r="E547" s="44">
        <v>3.35</v>
      </c>
      <c r="F547" s="44">
        <v>3.35</v>
      </c>
      <c r="G547" s="44">
        <v>3.35</v>
      </c>
      <c r="H547" s="44">
        <v>3.35</v>
      </c>
      <c r="I547" s="44">
        <v>3.35</v>
      </c>
      <c r="J547" s="44">
        <v>3.35</v>
      </c>
      <c r="K547" s="44">
        <v>3.35</v>
      </c>
      <c r="L547" s="44">
        <v>3.35</v>
      </c>
      <c r="M547" s="44">
        <v>3.35</v>
      </c>
      <c r="N547" s="44">
        <v>3.35</v>
      </c>
      <c r="O547" s="44">
        <v>3.35</v>
      </c>
      <c r="P547" s="44">
        <v>3.35</v>
      </c>
      <c r="Q547" s="44">
        <v>3.35</v>
      </c>
      <c r="R547" s="44">
        <v>3.35</v>
      </c>
      <c r="S547" s="44">
        <v>3.35</v>
      </c>
      <c r="T547" s="44">
        <v>3.35</v>
      </c>
      <c r="U547" s="44">
        <v>3.35</v>
      </c>
      <c r="V547" s="44">
        <v>3.35</v>
      </c>
      <c r="W547" s="44">
        <v>3.35</v>
      </c>
      <c r="X547" s="44">
        <v>3.35</v>
      </c>
      <c r="Y547" s="44">
        <v>3.35</v>
      </c>
      <c r="Z547" s="44">
        <v>3.35</v>
      </c>
      <c r="AA547" s="44">
        <v>3.35</v>
      </c>
    </row>
    <row r="548" spans="1:27" ht="12.75" customHeight="1" outlineLevel="1" x14ac:dyDescent="0.2">
      <c r="A548" s="99" t="s">
        <v>770</v>
      </c>
      <c r="B548" s="63" t="s">
        <v>81</v>
      </c>
      <c r="C548" s="43" t="s">
        <v>79</v>
      </c>
      <c r="D548" s="44">
        <f>$D$11</f>
        <v>110.23</v>
      </c>
      <c r="E548" s="44">
        <f t="shared" ref="E548:AA548" si="317">$D$11</f>
        <v>110.23</v>
      </c>
      <c r="F548" s="44">
        <f t="shared" si="317"/>
        <v>110.23</v>
      </c>
      <c r="G548" s="44">
        <f t="shared" si="317"/>
        <v>110.23</v>
      </c>
      <c r="H548" s="44">
        <f t="shared" si="317"/>
        <v>110.23</v>
      </c>
      <c r="I548" s="44">
        <f t="shared" si="317"/>
        <v>110.23</v>
      </c>
      <c r="J548" s="44">
        <f t="shared" si="317"/>
        <v>110.23</v>
      </c>
      <c r="K548" s="44">
        <f t="shared" si="317"/>
        <v>110.23</v>
      </c>
      <c r="L548" s="44">
        <f t="shared" si="317"/>
        <v>110.23</v>
      </c>
      <c r="M548" s="44">
        <f t="shared" si="317"/>
        <v>110.23</v>
      </c>
      <c r="N548" s="44">
        <f t="shared" si="317"/>
        <v>110.23</v>
      </c>
      <c r="O548" s="44">
        <f t="shared" si="317"/>
        <v>110.23</v>
      </c>
      <c r="P548" s="44">
        <f t="shared" si="317"/>
        <v>110.23</v>
      </c>
      <c r="Q548" s="44">
        <f t="shared" si="317"/>
        <v>110.23</v>
      </c>
      <c r="R548" s="44">
        <f t="shared" si="317"/>
        <v>110.23</v>
      </c>
      <c r="S548" s="44">
        <f t="shared" si="317"/>
        <v>110.23</v>
      </c>
      <c r="T548" s="44">
        <f t="shared" si="317"/>
        <v>110.23</v>
      </c>
      <c r="U548" s="44">
        <f t="shared" si="317"/>
        <v>110.23</v>
      </c>
      <c r="V548" s="44">
        <f t="shared" si="317"/>
        <v>110.23</v>
      </c>
      <c r="W548" s="44">
        <f t="shared" si="317"/>
        <v>110.23</v>
      </c>
      <c r="X548" s="44">
        <f t="shared" si="317"/>
        <v>110.23</v>
      </c>
      <c r="Y548" s="44">
        <f t="shared" si="317"/>
        <v>110.23</v>
      </c>
      <c r="Z548" s="44">
        <f t="shared" si="317"/>
        <v>110.23</v>
      </c>
      <c r="AA548" s="44">
        <f t="shared" si="317"/>
        <v>110.23</v>
      </c>
    </row>
    <row r="549" spans="1:27" x14ac:dyDescent="0.2">
      <c r="A549" s="98" t="s">
        <v>771</v>
      </c>
      <c r="B549" s="28" t="str">
        <f>"14"&amp;"."&amp;$B$662&amp;"."&amp;$B$663</f>
        <v>14.12.2023</v>
      </c>
      <c r="C549" s="90" t="s">
        <v>76</v>
      </c>
      <c r="D549" s="91">
        <f>ROUND(((D550+D551+D553+D552)/1000),5)</f>
        <v>4.8907600000000002</v>
      </c>
      <c r="E549" s="91">
        <f>ROUND(((E550+E551+E553+E552)/1000),5)</f>
        <v>4.8145300000000004</v>
      </c>
      <c r="F549" s="91">
        <f>ROUND(((F550+F551+F553+F552)/1000),5)</f>
        <v>4.7668600000000003</v>
      </c>
      <c r="G549" s="91">
        <f t="shared" ref="G549:AA549" si="318">ROUND(((G550+G551+G553+G552)/1000),5)</f>
        <v>4.7697799999999999</v>
      </c>
      <c r="H549" s="91">
        <f t="shared" si="318"/>
        <v>4.8151999999999999</v>
      </c>
      <c r="I549" s="91">
        <f t="shared" si="318"/>
        <v>4.9644500000000003</v>
      </c>
      <c r="J549" s="91">
        <f t="shared" si="318"/>
        <v>5.2217700000000002</v>
      </c>
      <c r="K549" s="91">
        <f t="shared" si="318"/>
        <v>5.45716</v>
      </c>
      <c r="L549" s="91">
        <f t="shared" si="318"/>
        <v>5.6726299999999998</v>
      </c>
      <c r="M549" s="91">
        <f t="shared" si="318"/>
        <v>5.73644</v>
      </c>
      <c r="N549" s="91">
        <f t="shared" si="318"/>
        <v>5.8678100000000004</v>
      </c>
      <c r="O549" s="91">
        <f t="shared" si="318"/>
        <v>5.80016</v>
      </c>
      <c r="P549" s="91">
        <f t="shared" si="318"/>
        <v>5.7431099999999997</v>
      </c>
      <c r="Q549" s="91">
        <f t="shared" si="318"/>
        <v>5.7660999999999998</v>
      </c>
      <c r="R549" s="91">
        <f t="shared" si="318"/>
        <v>5.7979099999999999</v>
      </c>
      <c r="S549" s="91">
        <f t="shared" si="318"/>
        <v>5.7381500000000001</v>
      </c>
      <c r="T549" s="91">
        <f t="shared" si="318"/>
        <v>5.9406699999999999</v>
      </c>
      <c r="U549" s="91">
        <f t="shared" si="318"/>
        <v>5.9537899999999997</v>
      </c>
      <c r="V549" s="91">
        <f t="shared" si="318"/>
        <v>5.9360600000000003</v>
      </c>
      <c r="W549" s="91">
        <f t="shared" si="318"/>
        <v>5.6977200000000003</v>
      </c>
      <c r="X549" s="91">
        <f t="shared" si="318"/>
        <v>5.6345900000000002</v>
      </c>
      <c r="Y549" s="91">
        <f t="shared" si="318"/>
        <v>5.4701399999999998</v>
      </c>
      <c r="Z549" s="91">
        <f t="shared" si="318"/>
        <v>5.1904000000000003</v>
      </c>
      <c r="AA549" s="91">
        <f t="shared" si="318"/>
        <v>5.0154899999999998</v>
      </c>
    </row>
    <row r="550" spans="1:27" ht="12.75" customHeight="1" outlineLevel="1" x14ac:dyDescent="0.2">
      <c r="A550" s="99" t="s">
        <v>772</v>
      </c>
      <c r="B550" s="63" t="s">
        <v>238</v>
      </c>
      <c r="C550" s="43" t="s">
        <v>79</v>
      </c>
      <c r="D550" s="44">
        <v>1217.4100000000001</v>
      </c>
      <c r="E550" s="44">
        <v>1141.18</v>
      </c>
      <c r="F550" s="44">
        <v>1093.51</v>
      </c>
      <c r="G550" s="44">
        <v>1096.43</v>
      </c>
      <c r="H550" s="44">
        <v>1141.8499999999999</v>
      </c>
      <c r="I550" s="44">
        <v>1291.0999999999999</v>
      </c>
      <c r="J550" s="44">
        <v>1548.42</v>
      </c>
      <c r="K550" s="44">
        <v>1783.81</v>
      </c>
      <c r="L550" s="44">
        <v>1999.28</v>
      </c>
      <c r="M550" s="44">
        <v>2063.09</v>
      </c>
      <c r="N550" s="44">
        <v>2194.46</v>
      </c>
      <c r="O550" s="44">
        <v>2126.81</v>
      </c>
      <c r="P550" s="44">
        <v>2069.7600000000002</v>
      </c>
      <c r="Q550" s="44">
        <v>2092.75</v>
      </c>
      <c r="R550" s="44">
        <v>2124.56</v>
      </c>
      <c r="S550" s="44">
        <v>2064.8000000000002</v>
      </c>
      <c r="T550" s="44">
        <v>2267.3200000000002</v>
      </c>
      <c r="U550" s="44">
        <v>2280.44</v>
      </c>
      <c r="V550" s="44">
        <v>2262.71</v>
      </c>
      <c r="W550" s="44">
        <v>2024.37</v>
      </c>
      <c r="X550" s="44">
        <v>1961.24</v>
      </c>
      <c r="Y550" s="44">
        <v>1796.79</v>
      </c>
      <c r="Z550" s="44">
        <v>1517.05</v>
      </c>
      <c r="AA550" s="44">
        <v>1342.14</v>
      </c>
    </row>
    <row r="551" spans="1:27" ht="12.75" customHeight="1" outlineLevel="1" x14ac:dyDescent="0.2">
      <c r="A551" s="99" t="s">
        <v>773</v>
      </c>
      <c r="B551" s="63" t="s">
        <v>90</v>
      </c>
      <c r="C551" s="43" t="s">
        <v>79</v>
      </c>
      <c r="D551" s="44">
        <f>$D$486</f>
        <v>3559.77</v>
      </c>
      <c r="E551" s="44">
        <f t="shared" ref="E551:AA551" si="319">$D$486</f>
        <v>3559.77</v>
      </c>
      <c r="F551" s="44">
        <f t="shared" si="319"/>
        <v>3559.77</v>
      </c>
      <c r="G551" s="44">
        <f t="shared" si="319"/>
        <v>3559.77</v>
      </c>
      <c r="H551" s="44">
        <f t="shared" si="319"/>
        <v>3559.77</v>
      </c>
      <c r="I551" s="44">
        <f t="shared" si="319"/>
        <v>3559.77</v>
      </c>
      <c r="J551" s="44">
        <f t="shared" si="319"/>
        <v>3559.77</v>
      </c>
      <c r="K551" s="44">
        <f t="shared" si="319"/>
        <v>3559.77</v>
      </c>
      <c r="L551" s="44">
        <f t="shared" si="319"/>
        <v>3559.77</v>
      </c>
      <c r="M551" s="44">
        <f t="shared" si="319"/>
        <v>3559.77</v>
      </c>
      <c r="N551" s="44">
        <f t="shared" si="319"/>
        <v>3559.77</v>
      </c>
      <c r="O551" s="44">
        <f t="shared" si="319"/>
        <v>3559.77</v>
      </c>
      <c r="P551" s="44">
        <f t="shared" si="319"/>
        <v>3559.77</v>
      </c>
      <c r="Q551" s="44">
        <f t="shared" si="319"/>
        <v>3559.77</v>
      </c>
      <c r="R551" s="44">
        <f t="shared" si="319"/>
        <v>3559.77</v>
      </c>
      <c r="S551" s="44">
        <f t="shared" si="319"/>
        <v>3559.77</v>
      </c>
      <c r="T551" s="44">
        <f t="shared" si="319"/>
        <v>3559.77</v>
      </c>
      <c r="U551" s="44">
        <f t="shared" si="319"/>
        <v>3559.77</v>
      </c>
      <c r="V551" s="44">
        <f t="shared" si="319"/>
        <v>3559.77</v>
      </c>
      <c r="W551" s="44">
        <f t="shared" si="319"/>
        <v>3559.77</v>
      </c>
      <c r="X551" s="44">
        <f t="shared" si="319"/>
        <v>3559.77</v>
      </c>
      <c r="Y551" s="44">
        <f t="shared" si="319"/>
        <v>3559.77</v>
      </c>
      <c r="Z551" s="44">
        <f t="shared" si="319"/>
        <v>3559.77</v>
      </c>
      <c r="AA551" s="44">
        <f t="shared" si="319"/>
        <v>3559.77</v>
      </c>
    </row>
    <row r="552" spans="1:27" ht="12.75" customHeight="1" outlineLevel="1" x14ac:dyDescent="0.2">
      <c r="A552" s="99" t="s">
        <v>774</v>
      </c>
      <c r="B552" s="63" t="s">
        <v>83</v>
      </c>
      <c r="C552" s="43" t="s">
        <v>79</v>
      </c>
      <c r="D552" s="44">
        <v>3.35</v>
      </c>
      <c r="E552" s="44">
        <v>3.35</v>
      </c>
      <c r="F552" s="44">
        <v>3.35</v>
      </c>
      <c r="G552" s="44">
        <v>3.35</v>
      </c>
      <c r="H552" s="44">
        <v>3.35</v>
      </c>
      <c r="I552" s="44">
        <v>3.35</v>
      </c>
      <c r="J552" s="44">
        <v>3.35</v>
      </c>
      <c r="K552" s="44">
        <v>3.35</v>
      </c>
      <c r="L552" s="44">
        <v>3.35</v>
      </c>
      <c r="M552" s="44">
        <v>3.35</v>
      </c>
      <c r="N552" s="44">
        <v>3.35</v>
      </c>
      <c r="O552" s="44">
        <v>3.35</v>
      </c>
      <c r="P552" s="44">
        <v>3.35</v>
      </c>
      <c r="Q552" s="44">
        <v>3.35</v>
      </c>
      <c r="R552" s="44">
        <v>3.35</v>
      </c>
      <c r="S552" s="44">
        <v>3.35</v>
      </c>
      <c r="T552" s="44">
        <v>3.35</v>
      </c>
      <c r="U552" s="44">
        <v>3.35</v>
      </c>
      <c r="V552" s="44">
        <v>3.35</v>
      </c>
      <c r="W552" s="44">
        <v>3.35</v>
      </c>
      <c r="X552" s="44">
        <v>3.35</v>
      </c>
      <c r="Y552" s="44">
        <v>3.35</v>
      </c>
      <c r="Z552" s="44">
        <v>3.35</v>
      </c>
      <c r="AA552" s="44">
        <v>3.35</v>
      </c>
    </row>
    <row r="553" spans="1:27" ht="12.75" customHeight="1" outlineLevel="1" x14ac:dyDescent="0.2">
      <c r="A553" s="99" t="s">
        <v>775</v>
      </c>
      <c r="B553" s="63" t="s">
        <v>81</v>
      </c>
      <c r="C553" s="43" t="s">
        <v>79</v>
      </c>
      <c r="D553" s="44">
        <f>$D$11</f>
        <v>110.23</v>
      </c>
      <c r="E553" s="44">
        <f t="shared" ref="E553:AA553" si="320">$D$11</f>
        <v>110.23</v>
      </c>
      <c r="F553" s="44">
        <f t="shared" si="320"/>
        <v>110.23</v>
      </c>
      <c r="G553" s="44">
        <f t="shared" si="320"/>
        <v>110.23</v>
      </c>
      <c r="H553" s="44">
        <f t="shared" si="320"/>
        <v>110.23</v>
      </c>
      <c r="I553" s="44">
        <f t="shared" si="320"/>
        <v>110.23</v>
      </c>
      <c r="J553" s="44">
        <f t="shared" si="320"/>
        <v>110.23</v>
      </c>
      <c r="K553" s="44">
        <f t="shared" si="320"/>
        <v>110.23</v>
      </c>
      <c r="L553" s="44">
        <f t="shared" si="320"/>
        <v>110.23</v>
      </c>
      <c r="M553" s="44">
        <f t="shared" si="320"/>
        <v>110.23</v>
      </c>
      <c r="N553" s="44">
        <f t="shared" si="320"/>
        <v>110.23</v>
      </c>
      <c r="O553" s="44">
        <f t="shared" si="320"/>
        <v>110.23</v>
      </c>
      <c r="P553" s="44">
        <f t="shared" si="320"/>
        <v>110.23</v>
      </c>
      <c r="Q553" s="44">
        <f t="shared" si="320"/>
        <v>110.23</v>
      </c>
      <c r="R553" s="44">
        <f t="shared" si="320"/>
        <v>110.23</v>
      </c>
      <c r="S553" s="44">
        <f t="shared" si="320"/>
        <v>110.23</v>
      </c>
      <c r="T553" s="44">
        <f t="shared" si="320"/>
        <v>110.23</v>
      </c>
      <c r="U553" s="44">
        <f t="shared" si="320"/>
        <v>110.23</v>
      </c>
      <c r="V553" s="44">
        <f t="shared" si="320"/>
        <v>110.23</v>
      </c>
      <c r="W553" s="44">
        <f t="shared" si="320"/>
        <v>110.23</v>
      </c>
      <c r="X553" s="44">
        <f t="shared" si="320"/>
        <v>110.23</v>
      </c>
      <c r="Y553" s="44">
        <f t="shared" si="320"/>
        <v>110.23</v>
      </c>
      <c r="Z553" s="44">
        <f t="shared" si="320"/>
        <v>110.23</v>
      </c>
      <c r="AA553" s="44">
        <f t="shared" si="320"/>
        <v>110.23</v>
      </c>
    </row>
    <row r="554" spans="1:27" x14ac:dyDescent="0.2">
      <c r="A554" s="98" t="s">
        <v>776</v>
      </c>
      <c r="B554" s="28" t="str">
        <f>"15"&amp;"."&amp;$B$662&amp;"."&amp;$B$663</f>
        <v>15.12.2023</v>
      </c>
      <c r="C554" s="90" t="s">
        <v>76</v>
      </c>
      <c r="D554" s="91">
        <f>ROUND(((D555+D556+D558+D557)/1000),5)</f>
        <v>4.8989799999999999</v>
      </c>
      <c r="E554" s="91">
        <f>ROUND(((E555+E556+E558+E557)/1000),5)</f>
        <v>4.8467799999999999</v>
      </c>
      <c r="F554" s="91">
        <f>ROUND(((F555+F556+F558+F557)/1000),5)</f>
        <v>4.8037700000000001</v>
      </c>
      <c r="G554" s="91">
        <f t="shared" ref="G554:AA554" si="321">ROUND(((G555+G556+G558+G557)/1000),5)</f>
        <v>4.7919200000000002</v>
      </c>
      <c r="H554" s="91">
        <f t="shared" si="321"/>
        <v>4.8468</v>
      </c>
      <c r="I554" s="91">
        <f t="shared" si="321"/>
        <v>4.9624899999999998</v>
      </c>
      <c r="J554" s="91">
        <f t="shared" si="321"/>
        <v>5.1786500000000002</v>
      </c>
      <c r="K554" s="91">
        <f t="shared" si="321"/>
        <v>5.5160099999999996</v>
      </c>
      <c r="L554" s="91">
        <f t="shared" si="321"/>
        <v>5.7235300000000002</v>
      </c>
      <c r="M554" s="91">
        <f t="shared" si="321"/>
        <v>5.74796</v>
      </c>
      <c r="N554" s="91">
        <f t="shared" si="321"/>
        <v>5.7783100000000003</v>
      </c>
      <c r="O554" s="91">
        <f t="shared" si="321"/>
        <v>5.7819599999999998</v>
      </c>
      <c r="P554" s="91">
        <f t="shared" si="321"/>
        <v>5.77888</v>
      </c>
      <c r="Q554" s="91">
        <f t="shared" si="321"/>
        <v>5.7837500000000004</v>
      </c>
      <c r="R554" s="91">
        <f t="shared" si="321"/>
        <v>5.7840999999999996</v>
      </c>
      <c r="S554" s="91">
        <f t="shared" si="321"/>
        <v>5.74993</v>
      </c>
      <c r="T554" s="91">
        <f t="shared" si="321"/>
        <v>5.8104399999999998</v>
      </c>
      <c r="U554" s="91">
        <f t="shared" si="321"/>
        <v>5.8151400000000004</v>
      </c>
      <c r="V554" s="91">
        <f t="shared" si="321"/>
        <v>5.8066300000000002</v>
      </c>
      <c r="W554" s="91">
        <f t="shared" si="321"/>
        <v>5.7437899999999997</v>
      </c>
      <c r="X554" s="91">
        <f t="shared" si="321"/>
        <v>5.5867699999999996</v>
      </c>
      <c r="Y554" s="91">
        <f t="shared" si="321"/>
        <v>5.4424299999999999</v>
      </c>
      <c r="Z554" s="91">
        <f t="shared" si="321"/>
        <v>5.2375699999999998</v>
      </c>
      <c r="AA554" s="91">
        <f t="shared" si="321"/>
        <v>5.0167700000000002</v>
      </c>
    </row>
    <row r="555" spans="1:27" ht="12.75" customHeight="1" outlineLevel="1" x14ac:dyDescent="0.2">
      <c r="A555" s="99" t="s">
        <v>777</v>
      </c>
      <c r="B555" s="63" t="s">
        <v>238</v>
      </c>
      <c r="C555" s="43" t="s">
        <v>79</v>
      </c>
      <c r="D555" s="44">
        <v>1225.6300000000001</v>
      </c>
      <c r="E555" s="44">
        <v>1173.43</v>
      </c>
      <c r="F555" s="44">
        <v>1130.42</v>
      </c>
      <c r="G555" s="44">
        <v>1118.57</v>
      </c>
      <c r="H555" s="44">
        <v>1173.45</v>
      </c>
      <c r="I555" s="44">
        <v>1289.1400000000001</v>
      </c>
      <c r="J555" s="44">
        <v>1505.3</v>
      </c>
      <c r="K555" s="44">
        <v>1842.66</v>
      </c>
      <c r="L555" s="44">
        <v>2050.1799999999998</v>
      </c>
      <c r="M555" s="44">
        <v>2074.61</v>
      </c>
      <c r="N555" s="44">
        <v>2104.96</v>
      </c>
      <c r="O555" s="44">
        <v>2108.61</v>
      </c>
      <c r="P555" s="44">
        <v>2105.5300000000002</v>
      </c>
      <c r="Q555" s="44">
        <v>2110.4</v>
      </c>
      <c r="R555" s="44">
        <v>2110.75</v>
      </c>
      <c r="S555" s="44">
        <v>2076.58</v>
      </c>
      <c r="T555" s="44">
        <v>2137.09</v>
      </c>
      <c r="U555" s="44">
        <v>2141.79</v>
      </c>
      <c r="V555" s="44">
        <v>2133.2800000000002</v>
      </c>
      <c r="W555" s="44">
        <v>2070.44</v>
      </c>
      <c r="X555" s="44">
        <v>1913.42</v>
      </c>
      <c r="Y555" s="44">
        <v>1769.08</v>
      </c>
      <c r="Z555" s="44">
        <v>1564.22</v>
      </c>
      <c r="AA555" s="44">
        <v>1343.42</v>
      </c>
    </row>
    <row r="556" spans="1:27" ht="12.75" customHeight="1" outlineLevel="1" x14ac:dyDescent="0.2">
      <c r="A556" s="99" t="s">
        <v>778</v>
      </c>
      <c r="B556" s="63" t="s">
        <v>90</v>
      </c>
      <c r="C556" s="43" t="s">
        <v>79</v>
      </c>
      <c r="D556" s="44">
        <f>$D$486</f>
        <v>3559.77</v>
      </c>
      <c r="E556" s="44">
        <f t="shared" ref="E556:AA556" si="322">$D$486</f>
        <v>3559.77</v>
      </c>
      <c r="F556" s="44">
        <f t="shared" si="322"/>
        <v>3559.77</v>
      </c>
      <c r="G556" s="44">
        <f t="shared" si="322"/>
        <v>3559.77</v>
      </c>
      <c r="H556" s="44">
        <f t="shared" si="322"/>
        <v>3559.77</v>
      </c>
      <c r="I556" s="44">
        <f t="shared" si="322"/>
        <v>3559.77</v>
      </c>
      <c r="J556" s="44">
        <f t="shared" si="322"/>
        <v>3559.77</v>
      </c>
      <c r="K556" s="44">
        <f t="shared" si="322"/>
        <v>3559.77</v>
      </c>
      <c r="L556" s="44">
        <f t="shared" si="322"/>
        <v>3559.77</v>
      </c>
      <c r="M556" s="44">
        <f t="shared" si="322"/>
        <v>3559.77</v>
      </c>
      <c r="N556" s="44">
        <f t="shared" si="322"/>
        <v>3559.77</v>
      </c>
      <c r="O556" s="44">
        <f t="shared" si="322"/>
        <v>3559.77</v>
      </c>
      <c r="P556" s="44">
        <f t="shared" si="322"/>
        <v>3559.77</v>
      </c>
      <c r="Q556" s="44">
        <f t="shared" si="322"/>
        <v>3559.77</v>
      </c>
      <c r="R556" s="44">
        <f t="shared" si="322"/>
        <v>3559.77</v>
      </c>
      <c r="S556" s="44">
        <f t="shared" si="322"/>
        <v>3559.77</v>
      </c>
      <c r="T556" s="44">
        <f t="shared" si="322"/>
        <v>3559.77</v>
      </c>
      <c r="U556" s="44">
        <f t="shared" si="322"/>
        <v>3559.77</v>
      </c>
      <c r="V556" s="44">
        <f t="shared" si="322"/>
        <v>3559.77</v>
      </c>
      <c r="W556" s="44">
        <f t="shared" si="322"/>
        <v>3559.77</v>
      </c>
      <c r="X556" s="44">
        <f t="shared" si="322"/>
        <v>3559.77</v>
      </c>
      <c r="Y556" s="44">
        <f t="shared" si="322"/>
        <v>3559.77</v>
      </c>
      <c r="Z556" s="44">
        <f t="shared" si="322"/>
        <v>3559.77</v>
      </c>
      <c r="AA556" s="44">
        <f t="shared" si="322"/>
        <v>3559.77</v>
      </c>
    </row>
    <row r="557" spans="1:27" ht="12.75" customHeight="1" outlineLevel="1" x14ac:dyDescent="0.2">
      <c r="A557" s="99" t="s">
        <v>779</v>
      </c>
      <c r="B557" s="63" t="s">
        <v>83</v>
      </c>
      <c r="C557" s="43" t="s">
        <v>79</v>
      </c>
      <c r="D557" s="44">
        <v>3.35</v>
      </c>
      <c r="E557" s="44">
        <v>3.35</v>
      </c>
      <c r="F557" s="44">
        <v>3.35</v>
      </c>
      <c r="G557" s="44">
        <v>3.35</v>
      </c>
      <c r="H557" s="44">
        <v>3.35</v>
      </c>
      <c r="I557" s="44">
        <v>3.35</v>
      </c>
      <c r="J557" s="44">
        <v>3.35</v>
      </c>
      <c r="K557" s="44">
        <v>3.35</v>
      </c>
      <c r="L557" s="44">
        <v>3.35</v>
      </c>
      <c r="M557" s="44">
        <v>3.35</v>
      </c>
      <c r="N557" s="44">
        <v>3.35</v>
      </c>
      <c r="O557" s="44">
        <v>3.35</v>
      </c>
      <c r="P557" s="44">
        <v>3.35</v>
      </c>
      <c r="Q557" s="44">
        <v>3.35</v>
      </c>
      <c r="R557" s="44">
        <v>3.35</v>
      </c>
      <c r="S557" s="44">
        <v>3.35</v>
      </c>
      <c r="T557" s="44">
        <v>3.35</v>
      </c>
      <c r="U557" s="44">
        <v>3.35</v>
      </c>
      <c r="V557" s="44">
        <v>3.35</v>
      </c>
      <c r="W557" s="44">
        <v>3.35</v>
      </c>
      <c r="X557" s="44">
        <v>3.35</v>
      </c>
      <c r="Y557" s="44">
        <v>3.35</v>
      </c>
      <c r="Z557" s="44">
        <v>3.35</v>
      </c>
      <c r="AA557" s="44">
        <v>3.35</v>
      </c>
    </row>
    <row r="558" spans="1:27" ht="12.75" customHeight="1" outlineLevel="1" x14ac:dyDescent="0.2">
      <c r="A558" s="99" t="s">
        <v>780</v>
      </c>
      <c r="B558" s="63" t="s">
        <v>81</v>
      </c>
      <c r="C558" s="43" t="s">
        <v>79</v>
      </c>
      <c r="D558" s="44">
        <f>$D$11</f>
        <v>110.23</v>
      </c>
      <c r="E558" s="44">
        <f t="shared" ref="E558:AA558" si="323">$D$11</f>
        <v>110.23</v>
      </c>
      <c r="F558" s="44">
        <f t="shared" si="323"/>
        <v>110.23</v>
      </c>
      <c r="G558" s="44">
        <f t="shared" si="323"/>
        <v>110.23</v>
      </c>
      <c r="H558" s="44">
        <f t="shared" si="323"/>
        <v>110.23</v>
      </c>
      <c r="I558" s="44">
        <f t="shared" si="323"/>
        <v>110.23</v>
      </c>
      <c r="J558" s="44">
        <f t="shared" si="323"/>
        <v>110.23</v>
      </c>
      <c r="K558" s="44">
        <f t="shared" si="323"/>
        <v>110.23</v>
      </c>
      <c r="L558" s="44">
        <f t="shared" si="323"/>
        <v>110.23</v>
      </c>
      <c r="M558" s="44">
        <f t="shared" si="323"/>
        <v>110.23</v>
      </c>
      <c r="N558" s="44">
        <f t="shared" si="323"/>
        <v>110.23</v>
      </c>
      <c r="O558" s="44">
        <f t="shared" si="323"/>
        <v>110.23</v>
      </c>
      <c r="P558" s="44">
        <f t="shared" si="323"/>
        <v>110.23</v>
      </c>
      <c r="Q558" s="44">
        <f t="shared" si="323"/>
        <v>110.23</v>
      </c>
      <c r="R558" s="44">
        <f t="shared" si="323"/>
        <v>110.23</v>
      </c>
      <c r="S558" s="44">
        <f t="shared" si="323"/>
        <v>110.23</v>
      </c>
      <c r="T558" s="44">
        <f t="shared" si="323"/>
        <v>110.23</v>
      </c>
      <c r="U558" s="44">
        <f t="shared" si="323"/>
        <v>110.23</v>
      </c>
      <c r="V558" s="44">
        <f t="shared" si="323"/>
        <v>110.23</v>
      </c>
      <c r="W558" s="44">
        <f t="shared" si="323"/>
        <v>110.23</v>
      </c>
      <c r="X558" s="44">
        <f t="shared" si="323"/>
        <v>110.23</v>
      </c>
      <c r="Y558" s="44">
        <f t="shared" si="323"/>
        <v>110.23</v>
      </c>
      <c r="Z558" s="44">
        <f t="shared" si="323"/>
        <v>110.23</v>
      </c>
      <c r="AA558" s="44">
        <f t="shared" si="323"/>
        <v>110.23</v>
      </c>
    </row>
    <row r="559" spans="1:27" x14ac:dyDescent="0.2">
      <c r="A559" s="98" t="s">
        <v>781</v>
      </c>
      <c r="B559" s="28" t="str">
        <f>"16"&amp;"."&amp;$B$662&amp;"."&amp;$B$663</f>
        <v>16.12.2023</v>
      </c>
      <c r="C559" s="90" t="s">
        <v>76</v>
      </c>
      <c r="D559" s="91">
        <f>ROUND(((D560+D561+D563+D562)/1000),5)</f>
        <v>4.9665699999999999</v>
      </c>
      <c r="E559" s="91">
        <f>ROUND(((E560+E561+E563+E562)/1000),5)</f>
        <v>4.92645</v>
      </c>
      <c r="F559" s="91">
        <f>ROUND(((F560+F561+F563+F562)/1000),5)</f>
        <v>4.9052600000000002</v>
      </c>
      <c r="G559" s="91">
        <f t="shared" ref="G559:AA559" si="324">ROUND(((G560+G561+G563+G562)/1000),5)</f>
        <v>4.8717600000000001</v>
      </c>
      <c r="H559" s="91">
        <f t="shared" si="324"/>
        <v>4.90564</v>
      </c>
      <c r="I559" s="91">
        <f t="shared" si="324"/>
        <v>4.9630200000000002</v>
      </c>
      <c r="J559" s="91">
        <f t="shared" si="324"/>
        <v>5.0766499999999999</v>
      </c>
      <c r="K559" s="91">
        <f t="shared" si="324"/>
        <v>5.2288199999999998</v>
      </c>
      <c r="L559" s="91">
        <f t="shared" si="324"/>
        <v>5.5616700000000003</v>
      </c>
      <c r="M559" s="91">
        <f t="shared" si="324"/>
        <v>5.62948</v>
      </c>
      <c r="N559" s="91">
        <f t="shared" si="324"/>
        <v>5.6965899999999996</v>
      </c>
      <c r="O559" s="91">
        <f t="shared" si="324"/>
        <v>5.6964800000000002</v>
      </c>
      <c r="P559" s="91">
        <f t="shared" si="324"/>
        <v>5.6910400000000001</v>
      </c>
      <c r="Q559" s="91">
        <f t="shared" si="324"/>
        <v>5.6942899999999996</v>
      </c>
      <c r="R559" s="91">
        <f t="shared" si="324"/>
        <v>5.5588600000000001</v>
      </c>
      <c r="S559" s="91">
        <f t="shared" si="324"/>
        <v>5.6133699999999997</v>
      </c>
      <c r="T559" s="91">
        <f t="shared" si="324"/>
        <v>5.7813499999999998</v>
      </c>
      <c r="U559" s="91">
        <f t="shared" si="324"/>
        <v>5.8667800000000003</v>
      </c>
      <c r="V559" s="91">
        <f t="shared" si="324"/>
        <v>5.8194299999999997</v>
      </c>
      <c r="W559" s="91">
        <f t="shared" si="324"/>
        <v>5.7241900000000001</v>
      </c>
      <c r="X559" s="91">
        <f t="shared" si="324"/>
        <v>5.4769300000000003</v>
      </c>
      <c r="Y559" s="91">
        <f t="shared" si="324"/>
        <v>5.4486600000000003</v>
      </c>
      <c r="Z559" s="91">
        <f t="shared" si="324"/>
        <v>5.1565000000000003</v>
      </c>
      <c r="AA559" s="91">
        <f t="shared" si="324"/>
        <v>5.0345599999999999</v>
      </c>
    </row>
    <row r="560" spans="1:27" ht="12.75" customHeight="1" outlineLevel="1" x14ac:dyDescent="0.2">
      <c r="A560" s="99" t="s">
        <v>782</v>
      </c>
      <c r="B560" s="63" t="s">
        <v>238</v>
      </c>
      <c r="C560" s="43" t="s">
        <v>79</v>
      </c>
      <c r="D560" s="44">
        <v>1293.22</v>
      </c>
      <c r="E560" s="44">
        <v>1253.0999999999999</v>
      </c>
      <c r="F560" s="44">
        <v>1231.9100000000001</v>
      </c>
      <c r="G560" s="44">
        <v>1198.4100000000001</v>
      </c>
      <c r="H560" s="44">
        <v>1232.29</v>
      </c>
      <c r="I560" s="44">
        <v>1289.67</v>
      </c>
      <c r="J560" s="44">
        <v>1403.3</v>
      </c>
      <c r="K560" s="44">
        <v>1555.47</v>
      </c>
      <c r="L560" s="44">
        <v>1888.32</v>
      </c>
      <c r="M560" s="44">
        <v>1956.13</v>
      </c>
      <c r="N560" s="44">
        <v>2023.24</v>
      </c>
      <c r="O560" s="44">
        <v>2023.13</v>
      </c>
      <c r="P560" s="44">
        <v>2017.69</v>
      </c>
      <c r="Q560" s="44">
        <v>2020.94</v>
      </c>
      <c r="R560" s="44">
        <v>1885.51</v>
      </c>
      <c r="S560" s="44">
        <v>1940.02</v>
      </c>
      <c r="T560" s="44">
        <v>2108</v>
      </c>
      <c r="U560" s="44">
        <v>2193.4299999999998</v>
      </c>
      <c r="V560" s="44">
        <v>2146.08</v>
      </c>
      <c r="W560" s="44">
        <v>2050.84</v>
      </c>
      <c r="X560" s="44">
        <v>1803.58</v>
      </c>
      <c r="Y560" s="44">
        <v>1775.31</v>
      </c>
      <c r="Z560" s="44">
        <v>1483.15</v>
      </c>
      <c r="AA560" s="44">
        <v>1361.21</v>
      </c>
    </row>
    <row r="561" spans="1:27" ht="12.75" customHeight="1" outlineLevel="1" x14ac:dyDescent="0.2">
      <c r="A561" s="99" t="s">
        <v>783</v>
      </c>
      <c r="B561" s="63" t="s">
        <v>90</v>
      </c>
      <c r="C561" s="43" t="s">
        <v>79</v>
      </c>
      <c r="D561" s="44">
        <f>$D$486</f>
        <v>3559.77</v>
      </c>
      <c r="E561" s="44">
        <f t="shared" ref="E561:AA561" si="325">$D$486</f>
        <v>3559.77</v>
      </c>
      <c r="F561" s="44">
        <f t="shared" si="325"/>
        <v>3559.77</v>
      </c>
      <c r="G561" s="44">
        <f t="shared" si="325"/>
        <v>3559.77</v>
      </c>
      <c r="H561" s="44">
        <f t="shared" si="325"/>
        <v>3559.77</v>
      </c>
      <c r="I561" s="44">
        <f t="shared" si="325"/>
        <v>3559.77</v>
      </c>
      <c r="J561" s="44">
        <f t="shared" si="325"/>
        <v>3559.77</v>
      </c>
      <c r="K561" s="44">
        <f t="shared" si="325"/>
        <v>3559.77</v>
      </c>
      <c r="L561" s="44">
        <f t="shared" si="325"/>
        <v>3559.77</v>
      </c>
      <c r="M561" s="44">
        <f t="shared" si="325"/>
        <v>3559.77</v>
      </c>
      <c r="N561" s="44">
        <f t="shared" si="325"/>
        <v>3559.77</v>
      </c>
      <c r="O561" s="44">
        <f t="shared" si="325"/>
        <v>3559.77</v>
      </c>
      <c r="P561" s="44">
        <f t="shared" si="325"/>
        <v>3559.77</v>
      </c>
      <c r="Q561" s="44">
        <f t="shared" si="325"/>
        <v>3559.77</v>
      </c>
      <c r="R561" s="44">
        <f t="shared" si="325"/>
        <v>3559.77</v>
      </c>
      <c r="S561" s="44">
        <f t="shared" si="325"/>
        <v>3559.77</v>
      </c>
      <c r="T561" s="44">
        <f t="shared" si="325"/>
        <v>3559.77</v>
      </c>
      <c r="U561" s="44">
        <f t="shared" si="325"/>
        <v>3559.77</v>
      </c>
      <c r="V561" s="44">
        <f t="shared" si="325"/>
        <v>3559.77</v>
      </c>
      <c r="W561" s="44">
        <f t="shared" si="325"/>
        <v>3559.77</v>
      </c>
      <c r="X561" s="44">
        <f t="shared" si="325"/>
        <v>3559.77</v>
      </c>
      <c r="Y561" s="44">
        <f t="shared" si="325"/>
        <v>3559.77</v>
      </c>
      <c r="Z561" s="44">
        <f t="shared" si="325"/>
        <v>3559.77</v>
      </c>
      <c r="AA561" s="44">
        <f t="shared" si="325"/>
        <v>3559.77</v>
      </c>
    </row>
    <row r="562" spans="1:27" ht="12.75" customHeight="1" outlineLevel="1" x14ac:dyDescent="0.2">
      <c r="A562" s="99" t="s">
        <v>784</v>
      </c>
      <c r="B562" s="63" t="s">
        <v>83</v>
      </c>
      <c r="C562" s="43" t="s">
        <v>79</v>
      </c>
      <c r="D562" s="44">
        <v>3.35</v>
      </c>
      <c r="E562" s="44">
        <v>3.35</v>
      </c>
      <c r="F562" s="44">
        <v>3.35</v>
      </c>
      <c r="G562" s="44">
        <v>3.35</v>
      </c>
      <c r="H562" s="44">
        <v>3.35</v>
      </c>
      <c r="I562" s="44">
        <v>3.35</v>
      </c>
      <c r="J562" s="44">
        <v>3.35</v>
      </c>
      <c r="K562" s="44">
        <v>3.35</v>
      </c>
      <c r="L562" s="44">
        <v>3.35</v>
      </c>
      <c r="M562" s="44">
        <v>3.35</v>
      </c>
      <c r="N562" s="44">
        <v>3.35</v>
      </c>
      <c r="O562" s="44">
        <v>3.35</v>
      </c>
      <c r="P562" s="44">
        <v>3.35</v>
      </c>
      <c r="Q562" s="44">
        <v>3.35</v>
      </c>
      <c r="R562" s="44">
        <v>3.35</v>
      </c>
      <c r="S562" s="44">
        <v>3.35</v>
      </c>
      <c r="T562" s="44">
        <v>3.35</v>
      </c>
      <c r="U562" s="44">
        <v>3.35</v>
      </c>
      <c r="V562" s="44">
        <v>3.35</v>
      </c>
      <c r="W562" s="44">
        <v>3.35</v>
      </c>
      <c r="X562" s="44">
        <v>3.35</v>
      </c>
      <c r="Y562" s="44">
        <v>3.35</v>
      </c>
      <c r="Z562" s="44">
        <v>3.35</v>
      </c>
      <c r="AA562" s="44">
        <v>3.35</v>
      </c>
    </row>
    <row r="563" spans="1:27" ht="12.75" customHeight="1" outlineLevel="1" x14ac:dyDescent="0.2">
      <c r="A563" s="99" t="s">
        <v>785</v>
      </c>
      <c r="B563" s="63" t="s">
        <v>81</v>
      </c>
      <c r="C563" s="43" t="s">
        <v>79</v>
      </c>
      <c r="D563" s="44">
        <f>$D$11</f>
        <v>110.23</v>
      </c>
      <c r="E563" s="44">
        <f t="shared" ref="E563:AA563" si="326">$D$11</f>
        <v>110.23</v>
      </c>
      <c r="F563" s="44">
        <f t="shared" si="326"/>
        <v>110.23</v>
      </c>
      <c r="G563" s="44">
        <f t="shared" si="326"/>
        <v>110.23</v>
      </c>
      <c r="H563" s="44">
        <f t="shared" si="326"/>
        <v>110.23</v>
      </c>
      <c r="I563" s="44">
        <f t="shared" si="326"/>
        <v>110.23</v>
      </c>
      <c r="J563" s="44">
        <f t="shared" si="326"/>
        <v>110.23</v>
      </c>
      <c r="K563" s="44">
        <f t="shared" si="326"/>
        <v>110.23</v>
      </c>
      <c r="L563" s="44">
        <f t="shared" si="326"/>
        <v>110.23</v>
      </c>
      <c r="M563" s="44">
        <f t="shared" si="326"/>
        <v>110.23</v>
      </c>
      <c r="N563" s="44">
        <f t="shared" si="326"/>
        <v>110.23</v>
      </c>
      <c r="O563" s="44">
        <f t="shared" si="326"/>
        <v>110.23</v>
      </c>
      <c r="P563" s="44">
        <f t="shared" si="326"/>
        <v>110.23</v>
      </c>
      <c r="Q563" s="44">
        <f t="shared" si="326"/>
        <v>110.23</v>
      </c>
      <c r="R563" s="44">
        <f t="shared" si="326"/>
        <v>110.23</v>
      </c>
      <c r="S563" s="44">
        <f t="shared" si="326"/>
        <v>110.23</v>
      </c>
      <c r="T563" s="44">
        <f t="shared" si="326"/>
        <v>110.23</v>
      </c>
      <c r="U563" s="44">
        <f t="shared" si="326"/>
        <v>110.23</v>
      </c>
      <c r="V563" s="44">
        <f t="shared" si="326"/>
        <v>110.23</v>
      </c>
      <c r="W563" s="44">
        <f t="shared" si="326"/>
        <v>110.23</v>
      </c>
      <c r="X563" s="44">
        <f t="shared" si="326"/>
        <v>110.23</v>
      </c>
      <c r="Y563" s="44">
        <f t="shared" si="326"/>
        <v>110.23</v>
      </c>
      <c r="Z563" s="44">
        <f t="shared" si="326"/>
        <v>110.23</v>
      </c>
      <c r="AA563" s="44">
        <f t="shared" si="326"/>
        <v>110.23</v>
      </c>
    </row>
    <row r="564" spans="1:27" x14ac:dyDescent="0.2">
      <c r="A564" s="98" t="s">
        <v>786</v>
      </c>
      <c r="B564" s="28" t="str">
        <f>"17"&amp;"."&amp;$B$662&amp;"."&amp;$B$663</f>
        <v>17.12.2023</v>
      </c>
      <c r="C564" s="90" t="s">
        <v>76</v>
      </c>
      <c r="D564" s="91">
        <f>ROUND(((D565+D566+D568+D567)/1000),5)</f>
        <v>4.9741</v>
      </c>
      <c r="E564" s="91">
        <f>ROUND(((E565+E566+E568+E567)/1000),5)</f>
        <v>4.9391999999999996</v>
      </c>
      <c r="F564" s="91">
        <f>ROUND(((F565+F566+F568+F567)/1000),5)</f>
        <v>4.9046500000000002</v>
      </c>
      <c r="G564" s="91">
        <f t="shared" ref="G564:AA564" si="327">ROUND(((G565+G566+G568+G567)/1000),5)</f>
        <v>4.8782199999999998</v>
      </c>
      <c r="H564" s="91">
        <f t="shared" si="327"/>
        <v>4.87805</v>
      </c>
      <c r="I564" s="91">
        <f t="shared" si="327"/>
        <v>4.92218</v>
      </c>
      <c r="J564" s="91">
        <f t="shared" si="327"/>
        <v>4.9547699999999999</v>
      </c>
      <c r="K564" s="91">
        <f t="shared" si="327"/>
        <v>5.1642200000000003</v>
      </c>
      <c r="L564" s="91">
        <f t="shared" si="327"/>
        <v>5.3705600000000002</v>
      </c>
      <c r="M564" s="91">
        <f t="shared" si="327"/>
        <v>5.4574400000000001</v>
      </c>
      <c r="N564" s="91">
        <f t="shared" si="327"/>
        <v>5.4989699999999999</v>
      </c>
      <c r="O564" s="91">
        <f t="shared" si="327"/>
        <v>5.5202600000000004</v>
      </c>
      <c r="P564" s="91">
        <f t="shared" si="327"/>
        <v>5.52461</v>
      </c>
      <c r="Q564" s="91">
        <f t="shared" si="327"/>
        <v>5.5354599999999996</v>
      </c>
      <c r="R564" s="91">
        <f t="shared" si="327"/>
        <v>5.5205500000000001</v>
      </c>
      <c r="S564" s="91">
        <f t="shared" si="327"/>
        <v>5.5148799999999998</v>
      </c>
      <c r="T564" s="91">
        <f t="shared" si="327"/>
        <v>5.4773399999999999</v>
      </c>
      <c r="U564" s="91">
        <f t="shared" si="327"/>
        <v>5.5207899999999999</v>
      </c>
      <c r="V564" s="91">
        <f t="shared" si="327"/>
        <v>5.6531900000000004</v>
      </c>
      <c r="W564" s="91">
        <f t="shared" si="327"/>
        <v>5.4712500000000004</v>
      </c>
      <c r="X564" s="91">
        <f t="shared" si="327"/>
        <v>5.4836299999999998</v>
      </c>
      <c r="Y564" s="91">
        <f t="shared" si="327"/>
        <v>5.4434800000000001</v>
      </c>
      <c r="Z564" s="91">
        <f t="shared" si="327"/>
        <v>5.1818</v>
      </c>
      <c r="AA564" s="91">
        <f t="shared" si="327"/>
        <v>4.9734800000000003</v>
      </c>
    </row>
    <row r="565" spans="1:27" ht="12.75" customHeight="1" outlineLevel="1" x14ac:dyDescent="0.2">
      <c r="A565" s="99" t="s">
        <v>787</v>
      </c>
      <c r="B565" s="63" t="s">
        <v>238</v>
      </c>
      <c r="C565" s="43" t="s">
        <v>79</v>
      </c>
      <c r="D565" s="44">
        <v>1300.75</v>
      </c>
      <c r="E565" s="44">
        <v>1265.8499999999999</v>
      </c>
      <c r="F565" s="44">
        <v>1231.3</v>
      </c>
      <c r="G565" s="44">
        <v>1204.8699999999999</v>
      </c>
      <c r="H565" s="44">
        <v>1204.7</v>
      </c>
      <c r="I565" s="44">
        <v>1248.83</v>
      </c>
      <c r="J565" s="44">
        <v>1281.42</v>
      </c>
      <c r="K565" s="44">
        <v>1490.87</v>
      </c>
      <c r="L565" s="44">
        <v>1697.21</v>
      </c>
      <c r="M565" s="44">
        <v>1784.09</v>
      </c>
      <c r="N565" s="44">
        <v>1825.62</v>
      </c>
      <c r="O565" s="44">
        <v>1846.91</v>
      </c>
      <c r="P565" s="44">
        <v>1851.26</v>
      </c>
      <c r="Q565" s="44">
        <v>1862.11</v>
      </c>
      <c r="R565" s="44">
        <v>1847.2</v>
      </c>
      <c r="S565" s="44">
        <v>1841.53</v>
      </c>
      <c r="T565" s="44">
        <v>1803.99</v>
      </c>
      <c r="U565" s="44">
        <v>1847.44</v>
      </c>
      <c r="V565" s="44">
        <v>1979.84</v>
      </c>
      <c r="W565" s="44">
        <v>1797.9</v>
      </c>
      <c r="X565" s="44">
        <v>1810.28</v>
      </c>
      <c r="Y565" s="44">
        <v>1770.13</v>
      </c>
      <c r="Z565" s="44">
        <v>1508.45</v>
      </c>
      <c r="AA565" s="44">
        <v>1300.1300000000001</v>
      </c>
    </row>
    <row r="566" spans="1:27" ht="12.75" customHeight="1" outlineLevel="1" x14ac:dyDescent="0.2">
      <c r="A566" s="99" t="s">
        <v>788</v>
      </c>
      <c r="B566" s="63" t="s">
        <v>90</v>
      </c>
      <c r="C566" s="43" t="s">
        <v>79</v>
      </c>
      <c r="D566" s="44">
        <f>$D$486</f>
        <v>3559.77</v>
      </c>
      <c r="E566" s="44">
        <f t="shared" ref="E566:AA566" si="328">$D$486</f>
        <v>3559.77</v>
      </c>
      <c r="F566" s="44">
        <f t="shared" si="328"/>
        <v>3559.77</v>
      </c>
      <c r="G566" s="44">
        <f t="shared" si="328"/>
        <v>3559.77</v>
      </c>
      <c r="H566" s="44">
        <f t="shared" si="328"/>
        <v>3559.77</v>
      </c>
      <c r="I566" s="44">
        <f t="shared" si="328"/>
        <v>3559.77</v>
      </c>
      <c r="J566" s="44">
        <f t="shared" si="328"/>
        <v>3559.77</v>
      </c>
      <c r="K566" s="44">
        <f t="shared" si="328"/>
        <v>3559.77</v>
      </c>
      <c r="L566" s="44">
        <f t="shared" si="328"/>
        <v>3559.77</v>
      </c>
      <c r="M566" s="44">
        <f t="shared" si="328"/>
        <v>3559.77</v>
      </c>
      <c r="N566" s="44">
        <f t="shared" si="328"/>
        <v>3559.77</v>
      </c>
      <c r="O566" s="44">
        <f t="shared" si="328"/>
        <v>3559.77</v>
      </c>
      <c r="P566" s="44">
        <f t="shared" si="328"/>
        <v>3559.77</v>
      </c>
      <c r="Q566" s="44">
        <f t="shared" si="328"/>
        <v>3559.77</v>
      </c>
      <c r="R566" s="44">
        <f t="shared" si="328"/>
        <v>3559.77</v>
      </c>
      <c r="S566" s="44">
        <f t="shared" si="328"/>
        <v>3559.77</v>
      </c>
      <c r="T566" s="44">
        <f t="shared" si="328"/>
        <v>3559.77</v>
      </c>
      <c r="U566" s="44">
        <f t="shared" si="328"/>
        <v>3559.77</v>
      </c>
      <c r="V566" s="44">
        <f t="shared" si="328"/>
        <v>3559.77</v>
      </c>
      <c r="W566" s="44">
        <f t="shared" si="328"/>
        <v>3559.77</v>
      </c>
      <c r="X566" s="44">
        <f t="shared" si="328"/>
        <v>3559.77</v>
      </c>
      <c r="Y566" s="44">
        <f t="shared" si="328"/>
        <v>3559.77</v>
      </c>
      <c r="Z566" s="44">
        <f t="shared" si="328"/>
        <v>3559.77</v>
      </c>
      <c r="AA566" s="44">
        <f t="shared" si="328"/>
        <v>3559.77</v>
      </c>
    </row>
    <row r="567" spans="1:27" ht="12.75" customHeight="1" outlineLevel="1" x14ac:dyDescent="0.2">
      <c r="A567" s="99" t="s">
        <v>789</v>
      </c>
      <c r="B567" s="63" t="s">
        <v>83</v>
      </c>
      <c r="C567" s="43" t="s">
        <v>79</v>
      </c>
      <c r="D567" s="44">
        <v>3.35</v>
      </c>
      <c r="E567" s="44">
        <v>3.35</v>
      </c>
      <c r="F567" s="44">
        <v>3.35</v>
      </c>
      <c r="G567" s="44">
        <v>3.35</v>
      </c>
      <c r="H567" s="44">
        <v>3.35</v>
      </c>
      <c r="I567" s="44">
        <v>3.35</v>
      </c>
      <c r="J567" s="44">
        <v>3.35</v>
      </c>
      <c r="K567" s="44">
        <v>3.35</v>
      </c>
      <c r="L567" s="44">
        <v>3.35</v>
      </c>
      <c r="M567" s="44">
        <v>3.35</v>
      </c>
      <c r="N567" s="44">
        <v>3.35</v>
      </c>
      <c r="O567" s="44">
        <v>3.35</v>
      </c>
      <c r="P567" s="44">
        <v>3.35</v>
      </c>
      <c r="Q567" s="44">
        <v>3.35</v>
      </c>
      <c r="R567" s="44">
        <v>3.35</v>
      </c>
      <c r="S567" s="44">
        <v>3.35</v>
      </c>
      <c r="T567" s="44">
        <v>3.35</v>
      </c>
      <c r="U567" s="44">
        <v>3.35</v>
      </c>
      <c r="V567" s="44">
        <v>3.35</v>
      </c>
      <c r="W567" s="44">
        <v>3.35</v>
      </c>
      <c r="X567" s="44">
        <v>3.35</v>
      </c>
      <c r="Y567" s="44">
        <v>3.35</v>
      </c>
      <c r="Z567" s="44">
        <v>3.35</v>
      </c>
      <c r="AA567" s="44">
        <v>3.35</v>
      </c>
    </row>
    <row r="568" spans="1:27" ht="12.75" customHeight="1" outlineLevel="1" x14ac:dyDescent="0.2">
      <c r="A568" s="99" t="s">
        <v>790</v>
      </c>
      <c r="B568" s="63" t="s">
        <v>81</v>
      </c>
      <c r="C568" s="43" t="s">
        <v>79</v>
      </c>
      <c r="D568" s="44">
        <f>$D$11</f>
        <v>110.23</v>
      </c>
      <c r="E568" s="44">
        <f t="shared" ref="E568:AA568" si="329">$D$11</f>
        <v>110.23</v>
      </c>
      <c r="F568" s="44">
        <f t="shared" si="329"/>
        <v>110.23</v>
      </c>
      <c r="G568" s="44">
        <f t="shared" si="329"/>
        <v>110.23</v>
      </c>
      <c r="H568" s="44">
        <f t="shared" si="329"/>
        <v>110.23</v>
      </c>
      <c r="I568" s="44">
        <f t="shared" si="329"/>
        <v>110.23</v>
      </c>
      <c r="J568" s="44">
        <f t="shared" si="329"/>
        <v>110.23</v>
      </c>
      <c r="K568" s="44">
        <f t="shared" si="329"/>
        <v>110.23</v>
      </c>
      <c r="L568" s="44">
        <f t="shared" si="329"/>
        <v>110.23</v>
      </c>
      <c r="M568" s="44">
        <f t="shared" si="329"/>
        <v>110.23</v>
      </c>
      <c r="N568" s="44">
        <f t="shared" si="329"/>
        <v>110.23</v>
      </c>
      <c r="O568" s="44">
        <f t="shared" si="329"/>
        <v>110.23</v>
      </c>
      <c r="P568" s="44">
        <f t="shared" si="329"/>
        <v>110.23</v>
      </c>
      <c r="Q568" s="44">
        <f t="shared" si="329"/>
        <v>110.23</v>
      </c>
      <c r="R568" s="44">
        <f t="shared" si="329"/>
        <v>110.23</v>
      </c>
      <c r="S568" s="44">
        <f t="shared" si="329"/>
        <v>110.23</v>
      </c>
      <c r="T568" s="44">
        <f t="shared" si="329"/>
        <v>110.23</v>
      </c>
      <c r="U568" s="44">
        <f t="shared" si="329"/>
        <v>110.23</v>
      </c>
      <c r="V568" s="44">
        <f t="shared" si="329"/>
        <v>110.23</v>
      </c>
      <c r="W568" s="44">
        <f t="shared" si="329"/>
        <v>110.23</v>
      </c>
      <c r="X568" s="44">
        <f t="shared" si="329"/>
        <v>110.23</v>
      </c>
      <c r="Y568" s="44">
        <f t="shared" si="329"/>
        <v>110.23</v>
      </c>
      <c r="Z568" s="44">
        <f t="shared" si="329"/>
        <v>110.23</v>
      </c>
      <c r="AA568" s="44">
        <f t="shared" si="329"/>
        <v>110.23</v>
      </c>
    </row>
    <row r="569" spans="1:27" x14ac:dyDescent="0.2">
      <c r="A569" s="98" t="s">
        <v>791</v>
      </c>
      <c r="B569" s="28" t="str">
        <f>"18"&amp;"."&amp;$B$662&amp;"."&amp;$B$663</f>
        <v>18.12.2023</v>
      </c>
      <c r="C569" s="90" t="s">
        <v>76</v>
      </c>
      <c r="D569" s="91">
        <f>ROUND(((D570+D571+D573+D572)/1000),5)</f>
        <v>4.9152100000000001</v>
      </c>
      <c r="E569" s="91">
        <f>ROUND(((E570+E571+E573+E572)/1000),5)</f>
        <v>4.8219200000000004</v>
      </c>
      <c r="F569" s="91">
        <f>ROUND(((F570+F571+F573+F572)/1000),5)</f>
        <v>4.7562899999999999</v>
      </c>
      <c r="G569" s="91">
        <f t="shared" ref="G569:AA569" si="330">ROUND(((G570+G571+G573+G572)/1000),5)</f>
        <v>4.7545700000000002</v>
      </c>
      <c r="H569" s="91">
        <f t="shared" si="330"/>
        <v>4.7845399999999998</v>
      </c>
      <c r="I569" s="91">
        <f t="shared" si="330"/>
        <v>4.9184900000000003</v>
      </c>
      <c r="J569" s="91">
        <f t="shared" si="330"/>
        <v>5.1461600000000001</v>
      </c>
      <c r="K569" s="91">
        <f t="shared" si="330"/>
        <v>5.4312500000000004</v>
      </c>
      <c r="L569" s="91">
        <f t="shared" si="330"/>
        <v>5.6430300000000004</v>
      </c>
      <c r="M569" s="91">
        <f t="shared" si="330"/>
        <v>5.6842800000000002</v>
      </c>
      <c r="N569" s="91">
        <f t="shared" si="330"/>
        <v>5.6748799999999999</v>
      </c>
      <c r="O569" s="91">
        <f t="shared" si="330"/>
        <v>5.7474999999999996</v>
      </c>
      <c r="P569" s="91">
        <f t="shared" si="330"/>
        <v>5.7331200000000004</v>
      </c>
      <c r="Q569" s="91">
        <f t="shared" si="330"/>
        <v>5.7503500000000001</v>
      </c>
      <c r="R569" s="91">
        <f t="shared" si="330"/>
        <v>5.7425499999999996</v>
      </c>
      <c r="S569" s="91">
        <f t="shared" si="330"/>
        <v>5.7304000000000004</v>
      </c>
      <c r="T569" s="91">
        <f t="shared" si="330"/>
        <v>5.9081200000000003</v>
      </c>
      <c r="U569" s="91">
        <f t="shared" si="330"/>
        <v>5.9330299999999996</v>
      </c>
      <c r="V569" s="91">
        <f t="shared" si="330"/>
        <v>5.8505599999999998</v>
      </c>
      <c r="W569" s="91">
        <f t="shared" si="330"/>
        <v>5.6829099999999997</v>
      </c>
      <c r="X569" s="91">
        <f t="shared" si="330"/>
        <v>5.58413</v>
      </c>
      <c r="Y569" s="91">
        <f t="shared" si="330"/>
        <v>5.43621</v>
      </c>
      <c r="Z569" s="91">
        <f t="shared" si="330"/>
        <v>5.1722000000000001</v>
      </c>
      <c r="AA569" s="91">
        <f t="shared" si="330"/>
        <v>4.9421200000000001</v>
      </c>
    </row>
    <row r="570" spans="1:27" ht="12.75" customHeight="1" outlineLevel="1" x14ac:dyDescent="0.2">
      <c r="A570" s="99" t="s">
        <v>792</v>
      </c>
      <c r="B570" s="63" t="s">
        <v>238</v>
      </c>
      <c r="C570" s="43" t="s">
        <v>79</v>
      </c>
      <c r="D570" s="44">
        <v>1241.8599999999999</v>
      </c>
      <c r="E570" s="44">
        <v>1148.57</v>
      </c>
      <c r="F570" s="44">
        <v>1082.94</v>
      </c>
      <c r="G570" s="44">
        <v>1081.22</v>
      </c>
      <c r="H570" s="44">
        <v>1111.19</v>
      </c>
      <c r="I570" s="44">
        <v>1245.1400000000001</v>
      </c>
      <c r="J570" s="44">
        <v>1472.81</v>
      </c>
      <c r="K570" s="44">
        <v>1757.9</v>
      </c>
      <c r="L570" s="44">
        <v>1969.68</v>
      </c>
      <c r="M570" s="44">
        <v>2010.93</v>
      </c>
      <c r="N570" s="44">
        <v>2001.53</v>
      </c>
      <c r="O570" s="44">
        <v>2074.15</v>
      </c>
      <c r="P570" s="44">
        <v>2059.77</v>
      </c>
      <c r="Q570" s="44">
        <v>2077</v>
      </c>
      <c r="R570" s="44">
        <v>2069.1999999999998</v>
      </c>
      <c r="S570" s="44">
        <v>2057.0500000000002</v>
      </c>
      <c r="T570" s="44">
        <v>2234.77</v>
      </c>
      <c r="U570" s="44">
        <v>2259.6799999999998</v>
      </c>
      <c r="V570" s="44">
        <v>2177.21</v>
      </c>
      <c r="W570" s="44">
        <v>2009.56</v>
      </c>
      <c r="X570" s="44">
        <v>1910.78</v>
      </c>
      <c r="Y570" s="44">
        <v>1762.86</v>
      </c>
      <c r="Z570" s="44">
        <v>1498.85</v>
      </c>
      <c r="AA570" s="44">
        <v>1268.77</v>
      </c>
    </row>
    <row r="571" spans="1:27" ht="12.75" customHeight="1" outlineLevel="1" x14ac:dyDescent="0.2">
      <c r="A571" s="99" t="s">
        <v>793</v>
      </c>
      <c r="B571" s="63" t="s">
        <v>90</v>
      </c>
      <c r="C571" s="43" t="s">
        <v>79</v>
      </c>
      <c r="D571" s="44">
        <f>$D$486</f>
        <v>3559.77</v>
      </c>
      <c r="E571" s="44">
        <f t="shared" ref="E571:AA571" si="331">$D$486</f>
        <v>3559.77</v>
      </c>
      <c r="F571" s="44">
        <f t="shared" si="331"/>
        <v>3559.77</v>
      </c>
      <c r="G571" s="44">
        <f t="shared" si="331"/>
        <v>3559.77</v>
      </c>
      <c r="H571" s="44">
        <f t="shared" si="331"/>
        <v>3559.77</v>
      </c>
      <c r="I571" s="44">
        <f t="shared" si="331"/>
        <v>3559.77</v>
      </c>
      <c r="J571" s="44">
        <f t="shared" si="331"/>
        <v>3559.77</v>
      </c>
      <c r="K571" s="44">
        <f t="shared" si="331"/>
        <v>3559.77</v>
      </c>
      <c r="L571" s="44">
        <f t="shared" si="331"/>
        <v>3559.77</v>
      </c>
      <c r="M571" s="44">
        <f t="shared" si="331"/>
        <v>3559.77</v>
      </c>
      <c r="N571" s="44">
        <f t="shared" si="331"/>
        <v>3559.77</v>
      </c>
      <c r="O571" s="44">
        <f t="shared" si="331"/>
        <v>3559.77</v>
      </c>
      <c r="P571" s="44">
        <f t="shared" si="331"/>
        <v>3559.77</v>
      </c>
      <c r="Q571" s="44">
        <f t="shared" si="331"/>
        <v>3559.77</v>
      </c>
      <c r="R571" s="44">
        <f t="shared" si="331"/>
        <v>3559.77</v>
      </c>
      <c r="S571" s="44">
        <f t="shared" si="331"/>
        <v>3559.77</v>
      </c>
      <c r="T571" s="44">
        <f t="shared" si="331"/>
        <v>3559.77</v>
      </c>
      <c r="U571" s="44">
        <f t="shared" si="331"/>
        <v>3559.77</v>
      </c>
      <c r="V571" s="44">
        <f t="shared" si="331"/>
        <v>3559.77</v>
      </c>
      <c r="W571" s="44">
        <f t="shared" si="331"/>
        <v>3559.77</v>
      </c>
      <c r="X571" s="44">
        <f t="shared" si="331"/>
        <v>3559.77</v>
      </c>
      <c r="Y571" s="44">
        <f t="shared" si="331"/>
        <v>3559.77</v>
      </c>
      <c r="Z571" s="44">
        <f t="shared" si="331"/>
        <v>3559.77</v>
      </c>
      <c r="AA571" s="44">
        <f t="shared" si="331"/>
        <v>3559.77</v>
      </c>
    </row>
    <row r="572" spans="1:27" ht="12.75" customHeight="1" outlineLevel="1" x14ac:dyDescent="0.2">
      <c r="A572" s="99" t="s">
        <v>794</v>
      </c>
      <c r="B572" s="63" t="s">
        <v>83</v>
      </c>
      <c r="C572" s="43" t="s">
        <v>79</v>
      </c>
      <c r="D572" s="44">
        <v>3.35</v>
      </c>
      <c r="E572" s="44">
        <v>3.35</v>
      </c>
      <c r="F572" s="44">
        <v>3.35</v>
      </c>
      <c r="G572" s="44">
        <v>3.35</v>
      </c>
      <c r="H572" s="44">
        <v>3.35</v>
      </c>
      <c r="I572" s="44">
        <v>3.35</v>
      </c>
      <c r="J572" s="44">
        <v>3.35</v>
      </c>
      <c r="K572" s="44">
        <v>3.35</v>
      </c>
      <c r="L572" s="44">
        <v>3.35</v>
      </c>
      <c r="M572" s="44">
        <v>3.35</v>
      </c>
      <c r="N572" s="44">
        <v>3.35</v>
      </c>
      <c r="O572" s="44">
        <v>3.35</v>
      </c>
      <c r="P572" s="44">
        <v>3.35</v>
      </c>
      <c r="Q572" s="44">
        <v>3.35</v>
      </c>
      <c r="R572" s="44">
        <v>3.35</v>
      </c>
      <c r="S572" s="44">
        <v>3.35</v>
      </c>
      <c r="T572" s="44">
        <v>3.35</v>
      </c>
      <c r="U572" s="44">
        <v>3.35</v>
      </c>
      <c r="V572" s="44">
        <v>3.35</v>
      </c>
      <c r="W572" s="44">
        <v>3.35</v>
      </c>
      <c r="X572" s="44">
        <v>3.35</v>
      </c>
      <c r="Y572" s="44">
        <v>3.35</v>
      </c>
      <c r="Z572" s="44">
        <v>3.35</v>
      </c>
      <c r="AA572" s="44">
        <v>3.35</v>
      </c>
    </row>
    <row r="573" spans="1:27" ht="12.75" customHeight="1" outlineLevel="1" x14ac:dyDescent="0.2">
      <c r="A573" s="99" t="s">
        <v>795</v>
      </c>
      <c r="B573" s="63" t="s">
        <v>81</v>
      </c>
      <c r="C573" s="43" t="s">
        <v>79</v>
      </c>
      <c r="D573" s="44">
        <f>$D$11</f>
        <v>110.23</v>
      </c>
      <c r="E573" s="44">
        <f t="shared" ref="E573:AA573" si="332">$D$11</f>
        <v>110.23</v>
      </c>
      <c r="F573" s="44">
        <f t="shared" si="332"/>
        <v>110.23</v>
      </c>
      <c r="G573" s="44">
        <f t="shared" si="332"/>
        <v>110.23</v>
      </c>
      <c r="H573" s="44">
        <f t="shared" si="332"/>
        <v>110.23</v>
      </c>
      <c r="I573" s="44">
        <f t="shared" si="332"/>
        <v>110.23</v>
      </c>
      <c r="J573" s="44">
        <f t="shared" si="332"/>
        <v>110.23</v>
      </c>
      <c r="K573" s="44">
        <f t="shared" si="332"/>
        <v>110.23</v>
      </c>
      <c r="L573" s="44">
        <f t="shared" si="332"/>
        <v>110.23</v>
      </c>
      <c r="M573" s="44">
        <f t="shared" si="332"/>
        <v>110.23</v>
      </c>
      <c r="N573" s="44">
        <f t="shared" si="332"/>
        <v>110.23</v>
      </c>
      <c r="O573" s="44">
        <f t="shared" si="332"/>
        <v>110.23</v>
      </c>
      <c r="P573" s="44">
        <f t="shared" si="332"/>
        <v>110.23</v>
      </c>
      <c r="Q573" s="44">
        <f t="shared" si="332"/>
        <v>110.23</v>
      </c>
      <c r="R573" s="44">
        <f t="shared" si="332"/>
        <v>110.23</v>
      </c>
      <c r="S573" s="44">
        <f t="shared" si="332"/>
        <v>110.23</v>
      </c>
      <c r="T573" s="44">
        <f t="shared" si="332"/>
        <v>110.23</v>
      </c>
      <c r="U573" s="44">
        <f t="shared" si="332"/>
        <v>110.23</v>
      </c>
      <c r="V573" s="44">
        <f t="shared" si="332"/>
        <v>110.23</v>
      </c>
      <c r="W573" s="44">
        <f t="shared" si="332"/>
        <v>110.23</v>
      </c>
      <c r="X573" s="44">
        <f t="shared" si="332"/>
        <v>110.23</v>
      </c>
      <c r="Y573" s="44">
        <f t="shared" si="332"/>
        <v>110.23</v>
      </c>
      <c r="Z573" s="44">
        <f t="shared" si="332"/>
        <v>110.23</v>
      </c>
      <c r="AA573" s="44">
        <f t="shared" si="332"/>
        <v>110.23</v>
      </c>
    </row>
    <row r="574" spans="1:27" x14ac:dyDescent="0.2">
      <c r="A574" s="98" t="s">
        <v>796</v>
      </c>
      <c r="B574" s="28" t="str">
        <f>"19"&amp;"."&amp;$B$662&amp;"."&amp;$B$663</f>
        <v>19.12.2023</v>
      </c>
      <c r="C574" s="90" t="s">
        <v>76</v>
      </c>
      <c r="D574" s="91">
        <f>ROUND(((D575+D576+D578+D577)/1000),5)</f>
        <v>4.8898000000000001</v>
      </c>
      <c r="E574" s="91">
        <f>ROUND(((E575+E576+E578+E577)/1000),5)</f>
        <v>4.8125299999999998</v>
      </c>
      <c r="F574" s="91">
        <f>ROUND(((F575+F576+F578+F577)/1000),5)</f>
        <v>4.7852699999999997</v>
      </c>
      <c r="G574" s="91">
        <f t="shared" ref="G574:AA574" si="333">ROUND(((G575+G576+G578+G577)/1000),5)</f>
        <v>4.7849899999999996</v>
      </c>
      <c r="H574" s="91">
        <f t="shared" si="333"/>
        <v>4.7933899999999996</v>
      </c>
      <c r="I574" s="91">
        <f t="shared" si="333"/>
        <v>4.9365800000000002</v>
      </c>
      <c r="J574" s="91">
        <f t="shared" si="333"/>
        <v>5.15984</v>
      </c>
      <c r="K574" s="91">
        <f t="shared" si="333"/>
        <v>5.3744100000000001</v>
      </c>
      <c r="L574" s="91">
        <f t="shared" si="333"/>
        <v>5.6010600000000004</v>
      </c>
      <c r="M574" s="91">
        <f t="shared" si="333"/>
        <v>5.6462599999999998</v>
      </c>
      <c r="N574" s="91">
        <f t="shared" si="333"/>
        <v>5.68499</v>
      </c>
      <c r="O574" s="91">
        <f t="shared" si="333"/>
        <v>5.7104100000000004</v>
      </c>
      <c r="P574" s="91">
        <f t="shared" si="333"/>
        <v>5.69855</v>
      </c>
      <c r="Q574" s="91">
        <f t="shared" si="333"/>
        <v>5.7135699999999998</v>
      </c>
      <c r="R574" s="91">
        <f t="shared" si="333"/>
        <v>5.7128399999999999</v>
      </c>
      <c r="S574" s="91">
        <f t="shared" si="333"/>
        <v>5.6803900000000001</v>
      </c>
      <c r="T574" s="91">
        <f t="shared" si="333"/>
        <v>5.7920100000000003</v>
      </c>
      <c r="U574" s="91">
        <f t="shared" si="333"/>
        <v>5.7089299999999996</v>
      </c>
      <c r="V574" s="91">
        <f t="shared" si="333"/>
        <v>5.6799400000000002</v>
      </c>
      <c r="W574" s="91">
        <f t="shared" si="333"/>
        <v>5.6745400000000004</v>
      </c>
      <c r="X574" s="91">
        <f t="shared" si="333"/>
        <v>5.5712000000000002</v>
      </c>
      <c r="Y574" s="91">
        <f t="shared" si="333"/>
        <v>5.4031700000000003</v>
      </c>
      <c r="Z574" s="91">
        <f t="shared" si="333"/>
        <v>5.1675000000000004</v>
      </c>
      <c r="AA574" s="91">
        <f t="shared" si="333"/>
        <v>4.9308699999999996</v>
      </c>
    </row>
    <row r="575" spans="1:27" ht="12.75" customHeight="1" outlineLevel="1" x14ac:dyDescent="0.2">
      <c r="A575" s="99" t="s">
        <v>797</v>
      </c>
      <c r="B575" s="63" t="s">
        <v>238</v>
      </c>
      <c r="C575" s="43" t="s">
        <v>79</v>
      </c>
      <c r="D575" s="44">
        <v>1216.45</v>
      </c>
      <c r="E575" s="44">
        <v>1139.18</v>
      </c>
      <c r="F575" s="44">
        <v>1111.92</v>
      </c>
      <c r="G575" s="44">
        <v>1111.6400000000001</v>
      </c>
      <c r="H575" s="44">
        <v>1120.04</v>
      </c>
      <c r="I575" s="44">
        <v>1263.23</v>
      </c>
      <c r="J575" s="44">
        <v>1486.49</v>
      </c>
      <c r="K575" s="44">
        <v>1701.06</v>
      </c>
      <c r="L575" s="44">
        <v>1927.71</v>
      </c>
      <c r="M575" s="44">
        <v>1972.91</v>
      </c>
      <c r="N575" s="44">
        <v>2011.64</v>
      </c>
      <c r="O575" s="44">
        <v>2037.06</v>
      </c>
      <c r="P575" s="44">
        <v>2025.2</v>
      </c>
      <c r="Q575" s="44">
        <v>2040.22</v>
      </c>
      <c r="R575" s="44">
        <v>2039.49</v>
      </c>
      <c r="S575" s="44">
        <v>2007.04</v>
      </c>
      <c r="T575" s="44">
        <v>2118.66</v>
      </c>
      <c r="U575" s="44">
        <v>2035.58</v>
      </c>
      <c r="V575" s="44">
        <v>2006.59</v>
      </c>
      <c r="W575" s="44">
        <v>2001.19</v>
      </c>
      <c r="X575" s="44">
        <v>1897.85</v>
      </c>
      <c r="Y575" s="44">
        <v>1729.82</v>
      </c>
      <c r="Z575" s="44">
        <v>1494.15</v>
      </c>
      <c r="AA575" s="44">
        <v>1257.52</v>
      </c>
    </row>
    <row r="576" spans="1:27" ht="12.75" customHeight="1" outlineLevel="1" x14ac:dyDescent="0.2">
      <c r="A576" s="99" t="s">
        <v>798</v>
      </c>
      <c r="B576" s="63" t="s">
        <v>90</v>
      </c>
      <c r="C576" s="43" t="s">
        <v>79</v>
      </c>
      <c r="D576" s="44">
        <f>$D$486</f>
        <v>3559.77</v>
      </c>
      <c r="E576" s="44">
        <f t="shared" ref="E576:AA576" si="334">$D$486</f>
        <v>3559.77</v>
      </c>
      <c r="F576" s="44">
        <f t="shared" si="334"/>
        <v>3559.77</v>
      </c>
      <c r="G576" s="44">
        <f t="shared" si="334"/>
        <v>3559.77</v>
      </c>
      <c r="H576" s="44">
        <f t="shared" si="334"/>
        <v>3559.77</v>
      </c>
      <c r="I576" s="44">
        <f t="shared" si="334"/>
        <v>3559.77</v>
      </c>
      <c r="J576" s="44">
        <f t="shared" si="334"/>
        <v>3559.77</v>
      </c>
      <c r="K576" s="44">
        <f t="shared" si="334"/>
        <v>3559.77</v>
      </c>
      <c r="L576" s="44">
        <f t="shared" si="334"/>
        <v>3559.77</v>
      </c>
      <c r="M576" s="44">
        <f t="shared" si="334"/>
        <v>3559.77</v>
      </c>
      <c r="N576" s="44">
        <f t="shared" si="334"/>
        <v>3559.77</v>
      </c>
      <c r="O576" s="44">
        <f t="shared" si="334"/>
        <v>3559.77</v>
      </c>
      <c r="P576" s="44">
        <f t="shared" si="334"/>
        <v>3559.77</v>
      </c>
      <c r="Q576" s="44">
        <f t="shared" si="334"/>
        <v>3559.77</v>
      </c>
      <c r="R576" s="44">
        <f t="shared" si="334"/>
        <v>3559.77</v>
      </c>
      <c r="S576" s="44">
        <f t="shared" si="334"/>
        <v>3559.77</v>
      </c>
      <c r="T576" s="44">
        <f t="shared" si="334"/>
        <v>3559.77</v>
      </c>
      <c r="U576" s="44">
        <f t="shared" si="334"/>
        <v>3559.77</v>
      </c>
      <c r="V576" s="44">
        <f t="shared" si="334"/>
        <v>3559.77</v>
      </c>
      <c r="W576" s="44">
        <f t="shared" si="334"/>
        <v>3559.77</v>
      </c>
      <c r="X576" s="44">
        <f t="shared" si="334"/>
        <v>3559.77</v>
      </c>
      <c r="Y576" s="44">
        <f t="shared" si="334"/>
        <v>3559.77</v>
      </c>
      <c r="Z576" s="44">
        <f t="shared" si="334"/>
        <v>3559.77</v>
      </c>
      <c r="AA576" s="44">
        <f t="shared" si="334"/>
        <v>3559.77</v>
      </c>
    </row>
    <row r="577" spans="1:27" ht="12.75" customHeight="1" outlineLevel="1" x14ac:dyDescent="0.2">
      <c r="A577" s="99" t="s">
        <v>799</v>
      </c>
      <c r="B577" s="63" t="s">
        <v>83</v>
      </c>
      <c r="C577" s="43" t="s">
        <v>79</v>
      </c>
      <c r="D577" s="44">
        <v>3.35</v>
      </c>
      <c r="E577" s="44">
        <v>3.35</v>
      </c>
      <c r="F577" s="44">
        <v>3.35</v>
      </c>
      <c r="G577" s="44">
        <v>3.35</v>
      </c>
      <c r="H577" s="44">
        <v>3.35</v>
      </c>
      <c r="I577" s="44">
        <v>3.35</v>
      </c>
      <c r="J577" s="44">
        <v>3.35</v>
      </c>
      <c r="K577" s="44">
        <v>3.35</v>
      </c>
      <c r="L577" s="44">
        <v>3.35</v>
      </c>
      <c r="M577" s="44">
        <v>3.35</v>
      </c>
      <c r="N577" s="44">
        <v>3.35</v>
      </c>
      <c r="O577" s="44">
        <v>3.35</v>
      </c>
      <c r="P577" s="44">
        <v>3.35</v>
      </c>
      <c r="Q577" s="44">
        <v>3.35</v>
      </c>
      <c r="R577" s="44">
        <v>3.35</v>
      </c>
      <c r="S577" s="44">
        <v>3.35</v>
      </c>
      <c r="T577" s="44">
        <v>3.35</v>
      </c>
      <c r="U577" s="44">
        <v>3.35</v>
      </c>
      <c r="V577" s="44">
        <v>3.35</v>
      </c>
      <c r="W577" s="44">
        <v>3.35</v>
      </c>
      <c r="X577" s="44">
        <v>3.35</v>
      </c>
      <c r="Y577" s="44">
        <v>3.35</v>
      </c>
      <c r="Z577" s="44">
        <v>3.35</v>
      </c>
      <c r="AA577" s="44">
        <v>3.35</v>
      </c>
    </row>
    <row r="578" spans="1:27" ht="12.75" customHeight="1" outlineLevel="1" x14ac:dyDescent="0.2">
      <c r="A578" s="99" t="s">
        <v>800</v>
      </c>
      <c r="B578" s="63" t="s">
        <v>81</v>
      </c>
      <c r="C578" s="43" t="s">
        <v>79</v>
      </c>
      <c r="D578" s="44">
        <f>$D$11</f>
        <v>110.23</v>
      </c>
      <c r="E578" s="44">
        <f t="shared" ref="E578:AA578" si="335">$D$11</f>
        <v>110.23</v>
      </c>
      <c r="F578" s="44">
        <f t="shared" si="335"/>
        <v>110.23</v>
      </c>
      <c r="G578" s="44">
        <f t="shared" si="335"/>
        <v>110.23</v>
      </c>
      <c r="H578" s="44">
        <f t="shared" si="335"/>
        <v>110.23</v>
      </c>
      <c r="I578" s="44">
        <f t="shared" si="335"/>
        <v>110.23</v>
      </c>
      <c r="J578" s="44">
        <f t="shared" si="335"/>
        <v>110.23</v>
      </c>
      <c r="K578" s="44">
        <f t="shared" si="335"/>
        <v>110.23</v>
      </c>
      <c r="L578" s="44">
        <f t="shared" si="335"/>
        <v>110.23</v>
      </c>
      <c r="M578" s="44">
        <f t="shared" si="335"/>
        <v>110.23</v>
      </c>
      <c r="N578" s="44">
        <f t="shared" si="335"/>
        <v>110.23</v>
      </c>
      <c r="O578" s="44">
        <f t="shared" si="335"/>
        <v>110.23</v>
      </c>
      <c r="P578" s="44">
        <f t="shared" si="335"/>
        <v>110.23</v>
      </c>
      <c r="Q578" s="44">
        <f t="shared" si="335"/>
        <v>110.23</v>
      </c>
      <c r="R578" s="44">
        <f t="shared" si="335"/>
        <v>110.23</v>
      </c>
      <c r="S578" s="44">
        <f t="shared" si="335"/>
        <v>110.23</v>
      </c>
      <c r="T578" s="44">
        <f t="shared" si="335"/>
        <v>110.23</v>
      </c>
      <c r="U578" s="44">
        <f t="shared" si="335"/>
        <v>110.23</v>
      </c>
      <c r="V578" s="44">
        <f t="shared" si="335"/>
        <v>110.23</v>
      </c>
      <c r="W578" s="44">
        <f t="shared" si="335"/>
        <v>110.23</v>
      </c>
      <c r="X578" s="44">
        <f t="shared" si="335"/>
        <v>110.23</v>
      </c>
      <c r="Y578" s="44">
        <f t="shared" si="335"/>
        <v>110.23</v>
      </c>
      <c r="Z578" s="44">
        <f t="shared" si="335"/>
        <v>110.23</v>
      </c>
      <c r="AA578" s="44">
        <f t="shared" si="335"/>
        <v>110.23</v>
      </c>
    </row>
    <row r="579" spans="1:27" x14ac:dyDescent="0.2">
      <c r="A579" s="98" t="s">
        <v>801</v>
      </c>
      <c r="B579" s="28" t="str">
        <f>"20"&amp;"."&amp;$B$662&amp;"."&amp;$B$663</f>
        <v>20.12.2023</v>
      </c>
      <c r="C579" s="90" t="s">
        <v>76</v>
      </c>
      <c r="D579" s="91">
        <f>ROUND(((D580+D581+D583+D582)/1000),5)</f>
        <v>4.9408399999999997</v>
      </c>
      <c r="E579" s="91">
        <f>ROUND(((E580+E581+E583+E582)/1000),5)</f>
        <v>4.8926800000000004</v>
      </c>
      <c r="F579" s="91">
        <f>ROUND(((F580+F581+F583+F582)/1000),5)</f>
        <v>4.83432</v>
      </c>
      <c r="G579" s="91">
        <f t="shared" ref="G579:AA579" si="336">ROUND(((G580+G581+G583+G582)/1000),5)</f>
        <v>4.8284000000000002</v>
      </c>
      <c r="H579" s="91">
        <f t="shared" si="336"/>
        <v>4.9051200000000001</v>
      </c>
      <c r="I579" s="91">
        <f t="shared" si="336"/>
        <v>4.9524299999999997</v>
      </c>
      <c r="J579" s="91">
        <f t="shared" si="336"/>
        <v>5.1702500000000002</v>
      </c>
      <c r="K579" s="91">
        <f t="shared" si="336"/>
        <v>5.3618899999999998</v>
      </c>
      <c r="L579" s="91">
        <f t="shared" si="336"/>
        <v>5.6328100000000001</v>
      </c>
      <c r="M579" s="91">
        <f t="shared" si="336"/>
        <v>5.6554200000000003</v>
      </c>
      <c r="N579" s="91">
        <f t="shared" si="336"/>
        <v>5.657</v>
      </c>
      <c r="O579" s="91">
        <f t="shared" si="336"/>
        <v>5.7563500000000003</v>
      </c>
      <c r="P579" s="91">
        <f t="shared" si="336"/>
        <v>5.7003700000000004</v>
      </c>
      <c r="Q579" s="91">
        <f t="shared" si="336"/>
        <v>5.7198700000000002</v>
      </c>
      <c r="R579" s="91">
        <f t="shared" si="336"/>
        <v>5.6999199999999997</v>
      </c>
      <c r="S579" s="91">
        <f t="shared" si="336"/>
        <v>5.65069</v>
      </c>
      <c r="T579" s="91">
        <f t="shared" si="336"/>
        <v>5.5948399999999996</v>
      </c>
      <c r="U579" s="91">
        <f t="shared" si="336"/>
        <v>5.5982099999999999</v>
      </c>
      <c r="V579" s="91">
        <f t="shared" si="336"/>
        <v>5.6484399999999999</v>
      </c>
      <c r="W579" s="91">
        <f t="shared" si="336"/>
        <v>5.6490400000000003</v>
      </c>
      <c r="X579" s="91">
        <f t="shared" si="336"/>
        <v>5.4701700000000004</v>
      </c>
      <c r="Y579" s="91">
        <f t="shared" si="336"/>
        <v>5.3286100000000003</v>
      </c>
      <c r="Z579" s="91">
        <f t="shared" si="336"/>
        <v>5.1748599999999998</v>
      </c>
      <c r="AA579" s="91">
        <f t="shared" si="336"/>
        <v>4.9399600000000001</v>
      </c>
    </row>
    <row r="580" spans="1:27" ht="12.75" customHeight="1" outlineLevel="1" x14ac:dyDescent="0.2">
      <c r="A580" s="99" t="s">
        <v>802</v>
      </c>
      <c r="B580" s="63" t="s">
        <v>238</v>
      </c>
      <c r="C580" s="43" t="s">
        <v>79</v>
      </c>
      <c r="D580" s="44">
        <v>1267.49</v>
      </c>
      <c r="E580" s="44">
        <v>1219.33</v>
      </c>
      <c r="F580" s="44">
        <v>1160.97</v>
      </c>
      <c r="G580" s="44">
        <v>1155.05</v>
      </c>
      <c r="H580" s="44">
        <v>1231.77</v>
      </c>
      <c r="I580" s="44">
        <v>1279.08</v>
      </c>
      <c r="J580" s="44">
        <v>1496.9</v>
      </c>
      <c r="K580" s="44">
        <v>1688.54</v>
      </c>
      <c r="L580" s="44">
        <v>1959.46</v>
      </c>
      <c r="M580" s="44">
        <v>1982.07</v>
      </c>
      <c r="N580" s="44">
        <v>1983.65</v>
      </c>
      <c r="O580" s="44">
        <v>2083</v>
      </c>
      <c r="P580" s="44">
        <v>2027.02</v>
      </c>
      <c r="Q580" s="44">
        <v>2046.52</v>
      </c>
      <c r="R580" s="44">
        <v>2026.57</v>
      </c>
      <c r="S580" s="44">
        <v>1977.34</v>
      </c>
      <c r="T580" s="44">
        <v>1921.49</v>
      </c>
      <c r="U580" s="44">
        <v>1924.86</v>
      </c>
      <c r="V580" s="44">
        <v>1975.09</v>
      </c>
      <c r="W580" s="44">
        <v>1975.69</v>
      </c>
      <c r="X580" s="44">
        <v>1796.82</v>
      </c>
      <c r="Y580" s="44">
        <v>1655.26</v>
      </c>
      <c r="Z580" s="44">
        <v>1501.51</v>
      </c>
      <c r="AA580" s="44">
        <v>1266.6099999999999</v>
      </c>
    </row>
    <row r="581" spans="1:27" ht="12.75" customHeight="1" outlineLevel="1" x14ac:dyDescent="0.2">
      <c r="A581" s="99" t="s">
        <v>803</v>
      </c>
      <c r="B581" s="63" t="s">
        <v>90</v>
      </c>
      <c r="C581" s="43" t="s">
        <v>79</v>
      </c>
      <c r="D581" s="44">
        <f>$D$486</f>
        <v>3559.77</v>
      </c>
      <c r="E581" s="44">
        <f t="shared" ref="E581:AA581" si="337">$D$486</f>
        <v>3559.77</v>
      </c>
      <c r="F581" s="44">
        <f t="shared" si="337"/>
        <v>3559.77</v>
      </c>
      <c r="G581" s="44">
        <f t="shared" si="337"/>
        <v>3559.77</v>
      </c>
      <c r="H581" s="44">
        <f t="shared" si="337"/>
        <v>3559.77</v>
      </c>
      <c r="I581" s="44">
        <f t="shared" si="337"/>
        <v>3559.77</v>
      </c>
      <c r="J581" s="44">
        <f t="shared" si="337"/>
        <v>3559.77</v>
      </c>
      <c r="K581" s="44">
        <f t="shared" si="337"/>
        <v>3559.77</v>
      </c>
      <c r="L581" s="44">
        <f t="shared" si="337"/>
        <v>3559.77</v>
      </c>
      <c r="M581" s="44">
        <f t="shared" si="337"/>
        <v>3559.77</v>
      </c>
      <c r="N581" s="44">
        <f t="shared" si="337"/>
        <v>3559.77</v>
      </c>
      <c r="O581" s="44">
        <f t="shared" si="337"/>
        <v>3559.77</v>
      </c>
      <c r="P581" s="44">
        <f t="shared" si="337"/>
        <v>3559.77</v>
      </c>
      <c r="Q581" s="44">
        <f t="shared" si="337"/>
        <v>3559.77</v>
      </c>
      <c r="R581" s="44">
        <f t="shared" si="337"/>
        <v>3559.77</v>
      </c>
      <c r="S581" s="44">
        <f t="shared" si="337"/>
        <v>3559.77</v>
      </c>
      <c r="T581" s="44">
        <f t="shared" si="337"/>
        <v>3559.77</v>
      </c>
      <c r="U581" s="44">
        <f t="shared" si="337"/>
        <v>3559.77</v>
      </c>
      <c r="V581" s="44">
        <f t="shared" si="337"/>
        <v>3559.77</v>
      </c>
      <c r="W581" s="44">
        <f t="shared" si="337"/>
        <v>3559.77</v>
      </c>
      <c r="X581" s="44">
        <f t="shared" si="337"/>
        <v>3559.77</v>
      </c>
      <c r="Y581" s="44">
        <f t="shared" si="337"/>
        <v>3559.77</v>
      </c>
      <c r="Z581" s="44">
        <f t="shared" si="337"/>
        <v>3559.77</v>
      </c>
      <c r="AA581" s="44">
        <f t="shared" si="337"/>
        <v>3559.77</v>
      </c>
    </row>
    <row r="582" spans="1:27" ht="12.75" customHeight="1" outlineLevel="1" x14ac:dyDescent="0.2">
      <c r="A582" s="99" t="s">
        <v>804</v>
      </c>
      <c r="B582" s="63" t="s">
        <v>83</v>
      </c>
      <c r="C582" s="43" t="s">
        <v>79</v>
      </c>
      <c r="D582" s="44">
        <v>3.35</v>
      </c>
      <c r="E582" s="44">
        <v>3.35</v>
      </c>
      <c r="F582" s="44">
        <v>3.35</v>
      </c>
      <c r="G582" s="44">
        <v>3.35</v>
      </c>
      <c r="H582" s="44">
        <v>3.35</v>
      </c>
      <c r="I582" s="44">
        <v>3.35</v>
      </c>
      <c r="J582" s="44">
        <v>3.35</v>
      </c>
      <c r="K582" s="44">
        <v>3.35</v>
      </c>
      <c r="L582" s="44">
        <v>3.35</v>
      </c>
      <c r="M582" s="44">
        <v>3.35</v>
      </c>
      <c r="N582" s="44">
        <v>3.35</v>
      </c>
      <c r="O582" s="44">
        <v>3.35</v>
      </c>
      <c r="P582" s="44">
        <v>3.35</v>
      </c>
      <c r="Q582" s="44">
        <v>3.35</v>
      </c>
      <c r="R582" s="44">
        <v>3.35</v>
      </c>
      <c r="S582" s="44">
        <v>3.35</v>
      </c>
      <c r="T582" s="44">
        <v>3.35</v>
      </c>
      <c r="U582" s="44">
        <v>3.35</v>
      </c>
      <c r="V582" s="44">
        <v>3.35</v>
      </c>
      <c r="W582" s="44">
        <v>3.35</v>
      </c>
      <c r="X582" s="44">
        <v>3.35</v>
      </c>
      <c r="Y582" s="44">
        <v>3.35</v>
      </c>
      <c r="Z582" s="44">
        <v>3.35</v>
      </c>
      <c r="AA582" s="44">
        <v>3.35</v>
      </c>
    </row>
    <row r="583" spans="1:27" ht="12.75" customHeight="1" outlineLevel="1" x14ac:dyDescent="0.2">
      <c r="A583" s="99" t="s">
        <v>805</v>
      </c>
      <c r="B583" s="63" t="s">
        <v>81</v>
      </c>
      <c r="C583" s="43" t="s">
        <v>79</v>
      </c>
      <c r="D583" s="44">
        <f>$D$11</f>
        <v>110.23</v>
      </c>
      <c r="E583" s="44">
        <f t="shared" ref="E583:AA583" si="338">$D$11</f>
        <v>110.23</v>
      </c>
      <c r="F583" s="44">
        <f t="shared" si="338"/>
        <v>110.23</v>
      </c>
      <c r="G583" s="44">
        <f t="shared" si="338"/>
        <v>110.23</v>
      </c>
      <c r="H583" s="44">
        <f t="shared" si="338"/>
        <v>110.23</v>
      </c>
      <c r="I583" s="44">
        <f t="shared" si="338"/>
        <v>110.23</v>
      </c>
      <c r="J583" s="44">
        <f t="shared" si="338"/>
        <v>110.23</v>
      </c>
      <c r="K583" s="44">
        <f t="shared" si="338"/>
        <v>110.23</v>
      </c>
      <c r="L583" s="44">
        <f t="shared" si="338"/>
        <v>110.23</v>
      </c>
      <c r="M583" s="44">
        <f t="shared" si="338"/>
        <v>110.23</v>
      </c>
      <c r="N583" s="44">
        <f t="shared" si="338"/>
        <v>110.23</v>
      </c>
      <c r="O583" s="44">
        <f t="shared" si="338"/>
        <v>110.23</v>
      </c>
      <c r="P583" s="44">
        <f t="shared" si="338"/>
        <v>110.23</v>
      </c>
      <c r="Q583" s="44">
        <f t="shared" si="338"/>
        <v>110.23</v>
      </c>
      <c r="R583" s="44">
        <f t="shared" si="338"/>
        <v>110.23</v>
      </c>
      <c r="S583" s="44">
        <f t="shared" si="338"/>
        <v>110.23</v>
      </c>
      <c r="T583" s="44">
        <f t="shared" si="338"/>
        <v>110.23</v>
      </c>
      <c r="U583" s="44">
        <f t="shared" si="338"/>
        <v>110.23</v>
      </c>
      <c r="V583" s="44">
        <f t="shared" si="338"/>
        <v>110.23</v>
      </c>
      <c r="W583" s="44">
        <f t="shared" si="338"/>
        <v>110.23</v>
      </c>
      <c r="X583" s="44">
        <f t="shared" si="338"/>
        <v>110.23</v>
      </c>
      <c r="Y583" s="44">
        <f t="shared" si="338"/>
        <v>110.23</v>
      </c>
      <c r="Z583" s="44">
        <f t="shared" si="338"/>
        <v>110.23</v>
      </c>
      <c r="AA583" s="44">
        <f t="shared" si="338"/>
        <v>110.23</v>
      </c>
    </row>
    <row r="584" spans="1:27" x14ac:dyDescent="0.2">
      <c r="A584" s="98" t="s">
        <v>806</v>
      </c>
      <c r="B584" s="28" t="str">
        <f>"21"&amp;"."&amp;$B$662&amp;"."&amp;$B$663</f>
        <v>21.12.2023</v>
      </c>
      <c r="C584" s="90" t="s">
        <v>76</v>
      </c>
      <c r="D584" s="91">
        <f>ROUND(((D585+D586+D588+D587)/1000),5)</f>
        <v>4.9397000000000002</v>
      </c>
      <c r="E584" s="91">
        <f>ROUND(((E585+E586+E588+E587)/1000),5)</f>
        <v>4.8911199999999999</v>
      </c>
      <c r="F584" s="91">
        <f>ROUND(((F585+F586+F588+F587)/1000),5)</f>
        <v>4.8755199999999999</v>
      </c>
      <c r="G584" s="91">
        <f t="shared" ref="G584:AA584" si="339">ROUND(((G585+G586+G588+G587)/1000),5)</f>
        <v>4.8841000000000001</v>
      </c>
      <c r="H584" s="91">
        <f t="shared" si="339"/>
        <v>4.9289399999999999</v>
      </c>
      <c r="I584" s="91">
        <f t="shared" si="339"/>
        <v>5.0190999999999999</v>
      </c>
      <c r="J584" s="91">
        <f t="shared" si="339"/>
        <v>5.1667500000000004</v>
      </c>
      <c r="K584" s="91">
        <f t="shared" si="339"/>
        <v>5.4787100000000004</v>
      </c>
      <c r="L584" s="91">
        <f t="shared" si="339"/>
        <v>5.6369899999999999</v>
      </c>
      <c r="M584" s="91">
        <f t="shared" si="339"/>
        <v>5.6325000000000003</v>
      </c>
      <c r="N584" s="91">
        <f t="shared" si="339"/>
        <v>5.6551600000000004</v>
      </c>
      <c r="O584" s="91">
        <f t="shared" si="339"/>
        <v>5.74186</v>
      </c>
      <c r="P584" s="91">
        <f t="shared" si="339"/>
        <v>5.7092400000000003</v>
      </c>
      <c r="Q584" s="91">
        <f t="shared" si="339"/>
        <v>5.7437399999999998</v>
      </c>
      <c r="R584" s="91">
        <f t="shared" si="339"/>
        <v>5.7286999999999999</v>
      </c>
      <c r="S584" s="91">
        <f t="shared" si="339"/>
        <v>5.68398</v>
      </c>
      <c r="T584" s="91">
        <f t="shared" si="339"/>
        <v>5.6982799999999996</v>
      </c>
      <c r="U584" s="91">
        <f t="shared" si="339"/>
        <v>5.6867900000000002</v>
      </c>
      <c r="V584" s="91">
        <f t="shared" si="339"/>
        <v>5.6771700000000003</v>
      </c>
      <c r="W584" s="91">
        <f t="shared" si="339"/>
        <v>5.6819300000000004</v>
      </c>
      <c r="X584" s="91">
        <f t="shared" si="339"/>
        <v>5.5820600000000002</v>
      </c>
      <c r="Y584" s="91">
        <f t="shared" si="339"/>
        <v>5.3898700000000002</v>
      </c>
      <c r="Z584" s="91">
        <f t="shared" si="339"/>
        <v>5.20045</v>
      </c>
      <c r="AA584" s="91">
        <f t="shared" si="339"/>
        <v>4.9725999999999999</v>
      </c>
    </row>
    <row r="585" spans="1:27" ht="12.75" customHeight="1" outlineLevel="1" x14ac:dyDescent="0.2">
      <c r="A585" s="99" t="s">
        <v>807</v>
      </c>
      <c r="B585" s="63" t="s">
        <v>238</v>
      </c>
      <c r="C585" s="43" t="s">
        <v>79</v>
      </c>
      <c r="D585" s="44">
        <v>1266.3499999999999</v>
      </c>
      <c r="E585" s="44">
        <v>1217.77</v>
      </c>
      <c r="F585" s="44">
        <v>1202.17</v>
      </c>
      <c r="G585" s="44">
        <v>1210.75</v>
      </c>
      <c r="H585" s="44">
        <v>1255.5899999999999</v>
      </c>
      <c r="I585" s="44">
        <v>1345.75</v>
      </c>
      <c r="J585" s="44">
        <v>1493.4</v>
      </c>
      <c r="K585" s="44">
        <v>1805.36</v>
      </c>
      <c r="L585" s="44">
        <v>1963.64</v>
      </c>
      <c r="M585" s="44">
        <v>1959.15</v>
      </c>
      <c r="N585" s="44">
        <v>1981.81</v>
      </c>
      <c r="O585" s="44">
        <v>2068.5100000000002</v>
      </c>
      <c r="P585" s="44">
        <v>2035.89</v>
      </c>
      <c r="Q585" s="44">
        <v>2070.39</v>
      </c>
      <c r="R585" s="44">
        <v>2055.35</v>
      </c>
      <c r="S585" s="44">
        <v>2010.63</v>
      </c>
      <c r="T585" s="44">
        <v>2024.93</v>
      </c>
      <c r="U585" s="44">
        <v>2013.44</v>
      </c>
      <c r="V585" s="44">
        <v>2003.82</v>
      </c>
      <c r="W585" s="44">
        <v>2008.58</v>
      </c>
      <c r="X585" s="44">
        <v>1908.71</v>
      </c>
      <c r="Y585" s="44">
        <v>1716.52</v>
      </c>
      <c r="Z585" s="44">
        <v>1527.1</v>
      </c>
      <c r="AA585" s="44">
        <v>1299.25</v>
      </c>
    </row>
    <row r="586" spans="1:27" ht="12.75" customHeight="1" outlineLevel="1" x14ac:dyDescent="0.2">
      <c r="A586" s="99" t="s">
        <v>808</v>
      </c>
      <c r="B586" s="63" t="s">
        <v>90</v>
      </c>
      <c r="C586" s="43" t="s">
        <v>79</v>
      </c>
      <c r="D586" s="44">
        <f>$D$486</f>
        <v>3559.77</v>
      </c>
      <c r="E586" s="44">
        <f t="shared" ref="E586:AA586" si="340">$D$486</f>
        <v>3559.77</v>
      </c>
      <c r="F586" s="44">
        <f t="shared" si="340"/>
        <v>3559.77</v>
      </c>
      <c r="G586" s="44">
        <f t="shared" si="340"/>
        <v>3559.77</v>
      </c>
      <c r="H586" s="44">
        <f t="shared" si="340"/>
        <v>3559.77</v>
      </c>
      <c r="I586" s="44">
        <f t="shared" si="340"/>
        <v>3559.77</v>
      </c>
      <c r="J586" s="44">
        <f t="shared" si="340"/>
        <v>3559.77</v>
      </c>
      <c r="K586" s="44">
        <f t="shared" si="340"/>
        <v>3559.77</v>
      </c>
      <c r="L586" s="44">
        <f t="shared" si="340"/>
        <v>3559.77</v>
      </c>
      <c r="M586" s="44">
        <f t="shared" si="340"/>
        <v>3559.77</v>
      </c>
      <c r="N586" s="44">
        <f t="shared" si="340"/>
        <v>3559.77</v>
      </c>
      <c r="O586" s="44">
        <f t="shared" si="340"/>
        <v>3559.77</v>
      </c>
      <c r="P586" s="44">
        <f t="shared" si="340"/>
        <v>3559.77</v>
      </c>
      <c r="Q586" s="44">
        <f t="shared" si="340"/>
        <v>3559.77</v>
      </c>
      <c r="R586" s="44">
        <f t="shared" si="340"/>
        <v>3559.77</v>
      </c>
      <c r="S586" s="44">
        <f t="shared" si="340"/>
        <v>3559.77</v>
      </c>
      <c r="T586" s="44">
        <f t="shared" si="340"/>
        <v>3559.77</v>
      </c>
      <c r="U586" s="44">
        <f t="shared" si="340"/>
        <v>3559.77</v>
      </c>
      <c r="V586" s="44">
        <f t="shared" si="340"/>
        <v>3559.77</v>
      </c>
      <c r="W586" s="44">
        <f t="shared" si="340"/>
        <v>3559.77</v>
      </c>
      <c r="X586" s="44">
        <f t="shared" si="340"/>
        <v>3559.77</v>
      </c>
      <c r="Y586" s="44">
        <f t="shared" si="340"/>
        <v>3559.77</v>
      </c>
      <c r="Z586" s="44">
        <f t="shared" si="340"/>
        <v>3559.77</v>
      </c>
      <c r="AA586" s="44">
        <f t="shared" si="340"/>
        <v>3559.77</v>
      </c>
    </row>
    <row r="587" spans="1:27" ht="12.75" customHeight="1" outlineLevel="1" x14ac:dyDescent="0.2">
      <c r="A587" s="99" t="s">
        <v>809</v>
      </c>
      <c r="B587" s="63" t="s">
        <v>83</v>
      </c>
      <c r="C587" s="43" t="s">
        <v>79</v>
      </c>
      <c r="D587" s="44">
        <v>3.35</v>
      </c>
      <c r="E587" s="44">
        <v>3.35</v>
      </c>
      <c r="F587" s="44">
        <v>3.35</v>
      </c>
      <c r="G587" s="44">
        <v>3.35</v>
      </c>
      <c r="H587" s="44">
        <v>3.35</v>
      </c>
      <c r="I587" s="44">
        <v>3.35</v>
      </c>
      <c r="J587" s="44">
        <v>3.35</v>
      </c>
      <c r="K587" s="44">
        <v>3.35</v>
      </c>
      <c r="L587" s="44">
        <v>3.35</v>
      </c>
      <c r="M587" s="44">
        <v>3.35</v>
      </c>
      <c r="N587" s="44">
        <v>3.35</v>
      </c>
      <c r="O587" s="44">
        <v>3.35</v>
      </c>
      <c r="P587" s="44">
        <v>3.35</v>
      </c>
      <c r="Q587" s="44">
        <v>3.35</v>
      </c>
      <c r="R587" s="44">
        <v>3.35</v>
      </c>
      <c r="S587" s="44">
        <v>3.35</v>
      </c>
      <c r="T587" s="44">
        <v>3.35</v>
      </c>
      <c r="U587" s="44">
        <v>3.35</v>
      </c>
      <c r="V587" s="44">
        <v>3.35</v>
      </c>
      <c r="W587" s="44">
        <v>3.35</v>
      </c>
      <c r="X587" s="44">
        <v>3.35</v>
      </c>
      <c r="Y587" s="44">
        <v>3.35</v>
      </c>
      <c r="Z587" s="44">
        <v>3.35</v>
      </c>
      <c r="AA587" s="44">
        <v>3.35</v>
      </c>
    </row>
    <row r="588" spans="1:27" ht="12.75" customHeight="1" outlineLevel="1" x14ac:dyDescent="0.2">
      <c r="A588" s="99" t="s">
        <v>810</v>
      </c>
      <c r="B588" s="63" t="s">
        <v>81</v>
      </c>
      <c r="C588" s="43" t="s">
        <v>79</v>
      </c>
      <c r="D588" s="44">
        <f>$D$11</f>
        <v>110.23</v>
      </c>
      <c r="E588" s="44">
        <f t="shared" ref="E588:AA588" si="341">$D$11</f>
        <v>110.23</v>
      </c>
      <c r="F588" s="44">
        <f t="shared" si="341"/>
        <v>110.23</v>
      </c>
      <c r="G588" s="44">
        <f t="shared" si="341"/>
        <v>110.23</v>
      </c>
      <c r="H588" s="44">
        <f t="shared" si="341"/>
        <v>110.23</v>
      </c>
      <c r="I588" s="44">
        <f t="shared" si="341"/>
        <v>110.23</v>
      </c>
      <c r="J588" s="44">
        <f t="shared" si="341"/>
        <v>110.23</v>
      </c>
      <c r="K588" s="44">
        <f t="shared" si="341"/>
        <v>110.23</v>
      </c>
      <c r="L588" s="44">
        <f t="shared" si="341"/>
        <v>110.23</v>
      </c>
      <c r="M588" s="44">
        <f t="shared" si="341"/>
        <v>110.23</v>
      </c>
      <c r="N588" s="44">
        <f t="shared" si="341"/>
        <v>110.23</v>
      </c>
      <c r="O588" s="44">
        <f t="shared" si="341"/>
        <v>110.23</v>
      </c>
      <c r="P588" s="44">
        <f t="shared" si="341"/>
        <v>110.23</v>
      </c>
      <c r="Q588" s="44">
        <f t="shared" si="341"/>
        <v>110.23</v>
      </c>
      <c r="R588" s="44">
        <f t="shared" si="341"/>
        <v>110.23</v>
      </c>
      <c r="S588" s="44">
        <f t="shared" si="341"/>
        <v>110.23</v>
      </c>
      <c r="T588" s="44">
        <f t="shared" si="341"/>
        <v>110.23</v>
      </c>
      <c r="U588" s="44">
        <f t="shared" si="341"/>
        <v>110.23</v>
      </c>
      <c r="V588" s="44">
        <f t="shared" si="341"/>
        <v>110.23</v>
      </c>
      <c r="W588" s="44">
        <f t="shared" si="341"/>
        <v>110.23</v>
      </c>
      <c r="X588" s="44">
        <f t="shared" si="341"/>
        <v>110.23</v>
      </c>
      <c r="Y588" s="44">
        <f t="shared" si="341"/>
        <v>110.23</v>
      </c>
      <c r="Z588" s="44">
        <f t="shared" si="341"/>
        <v>110.23</v>
      </c>
      <c r="AA588" s="44">
        <f t="shared" si="341"/>
        <v>110.23</v>
      </c>
    </row>
    <row r="589" spans="1:27" x14ac:dyDescent="0.2">
      <c r="A589" s="98" t="s">
        <v>811</v>
      </c>
      <c r="B589" s="28" t="str">
        <f>"22"&amp;"."&amp;$B$662&amp;"."&amp;$B$663</f>
        <v>22.12.2023</v>
      </c>
      <c r="C589" s="90" t="s">
        <v>76</v>
      </c>
      <c r="D589" s="91">
        <f>ROUND(((D590+D591+D593+D592)/1000),5)</f>
        <v>4.9409200000000002</v>
      </c>
      <c r="E589" s="91">
        <f>ROUND(((E590+E591+E593+E592)/1000),5)</f>
        <v>4.8819400000000002</v>
      </c>
      <c r="F589" s="91">
        <f>ROUND(((F590+F591+F593+F592)/1000),5)</f>
        <v>4.8422099999999997</v>
      </c>
      <c r="G589" s="91">
        <f t="shared" ref="G589:AA589" si="342">ROUND(((G590+G591+G593+G592)/1000),5)</f>
        <v>4.8775000000000004</v>
      </c>
      <c r="H589" s="91">
        <f t="shared" si="342"/>
        <v>4.9131299999999998</v>
      </c>
      <c r="I589" s="91">
        <f t="shared" si="342"/>
        <v>4.98597</v>
      </c>
      <c r="J589" s="91">
        <f t="shared" si="342"/>
        <v>5.1753999999999998</v>
      </c>
      <c r="K589" s="91">
        <f t="shared" si="342"/>
        <v>5.5424800000000003</v>
      </c>
      <c r="L589" s="91">
        <f t="shared" si="342"/>
        <v>5.6832799999999999</v>
      </c>
      <c r="M589" s="91">
        <f t="shared" si="342"/>
        <v>5.7586399999999998</v>
      </c>
      <c r="N589" s="91">
        <f t="shared" si="342"/>
        <v>5.7748600000000003</v>
      </c>
      <c r="O589" s="91">
        <f t="shared" si="342"/>
        <v>5.7991900000000003</v>
      </c>
      <c r="P589" s="91">
        <f t="shared" si="342"/>
        <v>5.7822899999999997</v>
      </c>
      <c r="Q589" s="91">
        <f t="shared" si="342"/>
        <v>5.7995099999999997</v>
      </c>
      <c r="R589" s="91">
        <f t="shared" si="342"/>
        <v>5.7925700000000004</v>
      </c>
      <c r="S589" s="91">
        <f t="shared" si="342"/>
        <v>5.7560500000000001</v>
      </c>
      <c r="T589" s="91">
        <f t="shared" si="342"/>
        <v>5.7693000000000003</v>
      </c>
      <c r="U589" s="91">
        <f t="shared" si="342"/>
        <v>5.7847900000000001</v>
      </c>
      <c r="V589" s="91">
        <f t="shared" si="342"/>
        <v>5.7640500000000001</v>
      </c>
      <c r="W589" s="91">
        <f t="shared" si="342"/>
        <v>5.7616100000000001</v>
      </c>
      <c r="X589" s="91">
        <f t="shared" si="342"/>
        <v>5.6566400000000003</v>
      </c>
      <c r="Y589" s="91">
        <f t="shared" si="342"/>
        <v>5.5782299999999996</v>
      </c>
      <c r="Z589" s="91">
        <f t="shared" si="342"/>
        <v>5.3024300000000002</v>
      </c>
      <c r="AA589" s="91">
        <f t="shared" si="342"/>
        <v>5.0361500000000001</v>
      </c>
    </row>
    <row r="590" spans="1:27" ht="12.75" customHeight="1" outlineLevel="1" x14ac:dyDescent="0.2">
      <c r="A590" s="99" t="s">
        <v>812</v>
      </c>
      <c r="B590" s="63" t="s">
        <v>238</v>
      </c>
      <c r="C590" s="43" t="s">
        <v>79</v>
      </c>
      <c r="D590" s="44">
        <v>1267.57</v>
      </c>
      <c r="E590" s="44">
        <v>1208.5899999999999</v>
      </c>
      <c r="F590" s="44">
        <v>1168.8599999999999</v>
      </c>
      <c r="G590" s="44">
        <v>1204.1500000000001</v>
      </c>
      <c r="H590" s="44">
        <v>1239.78</v>
      </c>
      <c r="I590" s="44">
        <v>1312.62</v>
      </c>
      <c r="J590" s="44">
        <v>1502.05</v>
      </c>
      <c r="K590" s="44">
        <v>1869.13</v>
      </c>
      <c r="L590" s="44">
        <v>2009.93</v>
      </c>
      <c r="M590" s="44">
        <v>2085.29</v>
      </c>
      <c r="N590" s="44">
        <v>2101.5100000000002</v>
      </c>
      <c r="O590" s="44">
        <v>2125.84</v>
      </c>
      <c r="P590" s="44">
        <v>2108.94</v>
      </c>
      <c r="Q590" s="44">
        <v>2126.16</v>
      </c>
      <c r="R590" s="44">
        <v>2119.2199999999998</v>
      </c>
      <c r="S590" s="44">
        <v>2082.6999999999998</v>
      </c>
      <c r="T590" s="44">
        <v>2095.9499999999998</v>
      </c>
      <c r="U590" s="44">
        <v>2111.44</v>
      </c>
      <c r="V590" s="44">
        <v>2090.6999999999998</v>
      </c>
      <c r="W590" s="44">
        <v>2088.2600000000002</v>
      </c>
      <c r="X590" s="44">
        <v>1983.29</v>
      </c>
      <c r="Y590" s="44">
        <v>1904.88</v>
      </c>
      <c r="Z590" s="44">
        <v>1629.08</v>
      </c>
      <c r="AA590" s="44">
        <v>1362.8</v>
      </c>
    </row>
    <row r="591" spans="1:27" ht="12.75" customHeight="1" outlineLevel="1" x14ac:dyDescent="0.2">
      <c r="A591" s="99" t="s">
        <v>813</v>
      </c>
      <c r="B591" s="63" t="s">
        <v>90</v>
      </c>
      <c r="C591" s="43" t="s">
        <v>79</v>
      </c>
      <c r="D591" s="44">
        <f>$D$486</f>
        <v>3559.77</v>
      </c>
      <c r="E591" s="44">
        <f t="shared" ref="E591:AA591" si="343">$D$486</f>
        <v>3559.77</v>
      </c>
      <c r="F591" s="44">
        <f t="shared" si="343"/>
        <v>3559.77</v>
      </c>
      <c r="G591" s="44">
        <f t="shared" si="343"/>
        <v>3559.77</v>
      </c>
      <c r="H591" s="44">
        <f t="shared" si="343"/>
        <v>3559.77</v>
      </c>
      <c r="I591" s="44">
        <f t="shared" si="343"/>
        <v>3559.77</v>
      </c>
      <c r="J591" s="44">
        <f t="shared" si="343"/>
        <v>3559.77</v>
      </c>
      <c r="K591" s="44">
        <f t="shared" si="343"/>
        <v>3559.77</v>
      </c>
      <c r="L591" s="44">
        <f t="shared" si="343"/>
        <v>3559.77</v>
      </c>
      <c r="M591" s="44">
        <f t="shared" si="343"/>
        <v>3559.77</v>
      </c>
      <c r="N591" s="44">
        <f t="shared" si="343"/>
        <v>3559.77</v>
      </c>
      <c r="O591" s="44">
        <f t="shared" si="343"/>
        <v>3559.77</v>
      </c>
      <c r="P591" s="44">
        <f t="shared" si="343"/>
        <v>3559.77</v>
      </c>
      <c r="Q591" s="44">
        <f t="shared" si="343"/>
        <v>3559.77</v>
      </c>
      <c r="R591" s="44">
        <f t="shared" si="343"/>
        <v>3559.77</v>
      </c>
      <c r="S591" s="44">
        <f t="shared" si="343"/>
        <v>3559.77</v>
      </c>
      <c r="T591" s="44">
        <f t="shared" si="343"/>
        <v>3559.77</v>
      </c>
      <c r="U591" s="44">
        <f t="shared" si="343"/>
        <v>3559.77</v>
      </c>
      <c r="V591" s="44">
        <f t="shared" si="343"/>
        <v>3559.77</v>
      </c>
      <c r="W591" s="44">
        <f t="shared" si="343"/>
        <v>3559.77</v>
      </c>
      <c r="X591" s="44">
        <f t="shared" si="343"/>
        <v>3559.77</v>
      </c>
      <c r="Y591" s="44">
        <f t="shared" si="343"/>
        <v>3559.77</v>
      </c>
      <c r="Z591" s="44">
        <f t="shared" si="343"/>
        <v>3559.77</v>
      </c>
      <c r="AA591" s="44">
        <f t="shared" si="343"/>
        <v>3559.77</v>
      </c>
    </row>
    <row r="592" spans="1:27" ht="12.75" customHeight="1" outlineLevel="1" x14ac:dyDescent="0.2">
      <c r="A592" s="99" t="s">
        <v>814</v>
      </c>
      <c r="B592" s="63" t="s">
        <v>83</v>
      </c>
      <c r="C592" s="43" t="s">
        <v>79</v>
      </c>
      <c r="D592" s="44">
        <v>3.35</v>
      </c>
      <c r="E592" s="44">
        <v>3.35</v>
      </c>
      <c r="F592" s="44">
        <v>3.35</v>
      </c>
      <c r="G592" s="44">
        <v>3.35</v>
      </c>
      <c r="H592" s="44">
        <v>3.35</v>
      </c>
      <c r="I592" s="44">
        <v>3.35</v>
      </c>
      <c r="J592" s="44">
        <v>3.35</v>
      </c>
      <c r="K592" s="44">
        <v>3.35</v>
      </c>
      <c r="L592" s="44">
        <v>3.35</v>
      </c>
      <c r="M592" s="44">
        <v>3.35</v>
      </c>
      <c r="N592" s="44">
        <v>3.35</v>
      </c>
      <c r="O592" s="44">
        <v>3.35</v>
      </c>
      <c r="P592" s="44">
        <v>3.35</v>
      </c>
      <c r="Q592" s="44">
        <v>3.35</v>
      </c>
      <c r="R592" s="44">
        <v>3.35</v>
      </c>
      <c r="S592" s="44">
        <v>3.35</v>
      </c>
      <c r="T592" s="44">
        <v>3.35</v>
      </c>
      <c r="U592" s="44">
        <v>3.35</v>
      </c>
      <c r="V592" s="44">
        <v>3.35</v>
      </c>
      <c r="W592" s="44">
        <v>3.35</v>
      </c>
      <c r="X592" s="44">
        <v>3.35</v>
      </c>
      <c r="Y592" s="44">
        <v>3.35</v>
      </c>
      <c r="Z592" s="44">
        <v>3.35</v>
      </c>
      <c r="AA592" s="44">
        <v>3.35</v>
      </c>
    </row>
    <row r="593" spans="1:27" ht="12.75" customHeight="1" outlineLevel="1" x14ac:dyDescent="0.2">
      <c r="A593" s="99" t="s">
        <v>815</v>
      </c>
      <c r="B593" s="63" t="s">
        <v>81</v>
      </c>
      <c r="C593" s="43" t="s">
        <v>79</v>
      </c>
      <c r="D593" s="44">
        <f>$D$11</f>
        <v>110.23</v>
      </c>
      <c r="E593" s="44">
        <f t="shared" ref="E593:AA593" si="344">$D$11</f>
        <v>110.23</v>
      </c>
      <c r="F593" s="44">
        <f t="shared" si="344"/>
        <v>110.23</v>
      </c>
      <c r="G593" s="44">
        <f t="shared" si="344"/>
        <v>110.23</v>
      </c>
      <c r="H593" s="44">
        <f t="shared" si="344"/>
        <v>110.23</v>
      </c>
      <c r="I593" s="44">
        <f t="shared" si="344"/>
        <v>110.23</v>
      </c>
      <c r="J593" s="44">
        <f t="shared" si="344"/>
        <v>110.23</v>
      </c>
      <c r="K593" s="44">
        <f t="shared" si="344"/>
        <v>110.23</v>
      </c>
      <c r="L593" s="44">
        <f t="shared" si="344"/>
        <v>110.23</v>
      </c>
      <c r="M593" s="44">
        <f t="shared" si="344"/>
        <v>110.23</v>
      </c>
      <c r="N593" s="44">
        <f t="shared" si="344"/>
        <v>110.23</v>
      </c>
      <c r="O593" s="44">
        <f t="shared" si="344"/>
        <v>110.23</v>
      </c>
      <c r="P593" s="44">
        <f t="shared" si="344"/>
        <v>110.23</v>
      </c>
      <c r="Q593" s="44">
        <f t="shared" si="344"/>
        <v>110.23</v>
      </c>
      <c r="R593" s="44">
        <f t="shared" si="344"/>
        <v>110.23</v>
      </c>
      <c r="S593" s="44">
        <f t="shared" si="344"/>
        <v>110.23</v>
      </c>
      <c r="T593" s="44">
        <f t="shared" si="344"/>
        <v>110.23</v>
      </c>
      <c r="U593" s="44">
        <f t="shared" si="344"/>
        <v>110.23</v>
      </c>
      <c r="V593" s="44">
        <f t="shared" si="344"/>
        <v>110.23</v>
      </c>
      <c r="W593" s="44">
        <f t="shared" si="344"/>
        <v>110.23</v>
      </c>
      <c r="X593" s="44">
        <f t="shared" si="344"/>
        <v>110.23</v>
      </c>
      <c r="Y593" s="44">
        <f t="shared" si="344"/>
        <v>110.23</v>
      </c>
      <c r="Z593" s="44">
        <f t="shared" si="344"/>
        <v>110.23</v>
      </c>
      <c r="AA593" s="44">
        <f t="shared" si="344"/>
        <v>110.23</v>
      </c>
    </row>
    <row r="594" spans="1:27" x14ac:dyDescent="0.2">
      <c r="A594" s="98" t="s">
        <v>816</v>
      </c>
      <c r="B594" s="28" t="str">
        <f>"23"&amp;"."&amp;$B$662&amp;"."&amp;$B$663</f>
        <v>23.12.2023</v>
      </c>
      <c r="C594" s="90" t="s">
        <v>76</v>
      </c>
      <c r="D594" s="91">
        <f>ROUND(((D595+D596+D598+D597)/1000),5)</f>
        <v>5.0001199999999999</v>
      </c>
      <c r="E594" s="91">
        <f>ROUND(((E595+E596+E598+E597)/1000),5)</f>
        <v>4.9258199999999999</v>
      </c>
      <c r="F594" s="91">
        <f>ROUND(((F595+F596+F598+F597)/1000),5)</f>
        <v>4.8947200000000004</v>
      </c>
      <c r="G594" s="91">
        <f t="shared" ref="G594:AA594" si="345">ROUND(((G595+G596+G598+G597)/1000),5)</f>
        <v>4.8812499999999996</v>
      </c>
      <c r="H594" s="91">
        <f t="shared" si="345"/>
        <v>4.8867799999999999</v>
      </c>
      <c r="I594" s="91">
        <f t="shared" si="345"/>
        <v>4.9152100000000001</v>
      </c>
      <c r="J594" s="91">
        <f t="shared" si="345"/>
        <v>4.9505100000000004</v>
      </c>
      <c r="K594" s="91">
        <f t="shared" si="345"/>
        <v>5.1459400000000004</v>
      </c>
      <c r="L594" s="91">
        <f t="shared" si="345"/>
        <v>5.4973200000000002</v>
      </c>
      <c r="M594" s="91">
        <f t="shared" si="345"/>
        <v>5.6348099999999999</v>
      </c>
      <c r="N594" s="91">
        <f t="shared" si="345"/>
        <v>5.6869100000000001</v>
      </c>
      <c r="O594" s="91">
        <f t="shared" si="345"/>
        <v>5.7021800000000002</v>
      </c>
      <c r="P594" s="91">
        <f t="shared" si="345"/>
        <v>5.6955400000000003</v>
      </c>
      <c r="Q594" s="91">
        <f t="shared" si="345"/>
        <v>5.6951799999999997</v>
      </c>
      <c r="R594" s="91">
        <f t="shared" si="345"/>
        <v>5.6810299999999998</v>
      </c>
      <c r="S594" s="91">
        <f t="shared" si="345"/>
        <v>5.6692099999999996</v>
      </c>
      <c r="T594" s="91">
        <f t="shared" si="345"/>
        <v>5.6999199999999997</v>
      </c>
      <c r="U594" s="91">
        <f t="shared" si="345"/>
        <v>5.7174899999999997</v>
      </c>
      <c r="V594" s="91">
        <f t="shared" si="345"/>
        <v>5.6792400000000001</v>
      </c>
      <c r="W594" s="91">
        <f t="shared" si="345"/>
        <v>5.6193799999999996</v>
      </c>
      <c r="X594" s="91">
        <f t="shared" si="345"/>
        <v>5.5798300000000003</v>
      </c>
      <c r="Y594" s="91">
        <f t="shared" si="345"/>
        <v>5.3990799999999997</v>
      </c>
      <c r="Z594" s="91">
        <f t="shared" si="345"/>
        <v>5.2043999999999997</v>
      </c>
      <c r="AA594" s="91">
        <f t="shared" si="345"/>
        <v>4.99634</v>
      </c>
    </row>
    <row r="595" spans="1:27" ht="12.75" customHeight="1" outlineLevel="1" x14ac:dyDescent="0.2">
      <c r="A595" s="99" t="s">
        <v>817</v>
      </c>
      <c r="B595" s="63" t="s">
        <v>238</v>
      </c>
      <c r="C595" s="43" t="s">
        <v>79</v>
      </c>
      <c r="D595" s="44">
        <v>1326.77</v>
      </c>
      <c r="E595" s="44">
        <v>1252.47</v>
      </c>
      <c r="F595" s="44">
        <v>1221.3699999999999</v>
      </c>
      <c r="G595" s="44">
        <v>1207.9000000000001</v>
      </c>
      <c r="H595" s="44">
        <v>1213.43</v>
      </c>
      <c r="I595" s="44">
        <v>1241.8599999999999</v>
      </c>
      <c r="J595" s="44">
        <v>1277.1600000000001</v>
      </c>
      <c r="K595" s="44">
        <v>1472.59</v>
      </c>
      <c r="L595" s="44">
        <v>1823.97</v>
      </c>
      <c r="M595" s="44">
        <v>1961.46</v>
      </c>
      <c r="N595" s="44">
        <v>2013.56</v>
      </c>
      <c r="O595" s="44">
        <v>2028.83</v>
      </c>
      <c r="P595" s="44">
        <v>2022.19</v>
      </c>
      <c r="Q595" s="44">
        <v>2021.83</v>
      </c>
      <c r="R595" s="44">
        <v>2007.68</v>
      </c>
      <c r="S595" s="44">
        <v>1995.86</v>
      </c>
      <c r="T595" s="44">
        <v>2026.57</v>
      </c>
      <c r="U595" s="44">
        <v>2044.14</v>
      </c>
      <c r="V595" s="44">
        <v>2005.89</v>
      </c>
      <c r="W595" s="44">
        <v>1946.03</v>
      </c>
      <c r="X595" s="44">
        <v>1906.48</v>
      </c>
      <c r="Y595" s="44">
        <v>1725.73</v>
      </c>
      <c r="Z595" s="44">
        <v>1531.05</v>
      </c>
      <c r="AA595" s="44">
        <v>1322.99</v>
      </c>
    </row>
    <row r="596" spans="1:27" ht="12.75" customHeight="1" outlineLevel="1" x14ac:dyDescent="0.2">
      <c r="A596" s="99" t="s">
        <v>818</v>
      </c>
      <c r="B596" s="63" t="s">
        <v>90</v>
      </c>
      <c r="C596" s="43" t="s">
        <v>79</v>
      </c>
      <c r="D596" s="44">
        <f>$D$486</f>
        <v>3559.77</v>
      </c>
      <c r="E596" s="44">
        <f t="shared" ref="E596:AA596" si="346">$D$486</f>
        <v>3559.77</v>
      </c>
      <c r="F596" s="44">
        <f t="shared" si="346"/>
        <v>3559.77</v>
      </c>
      <c r="G596" s="44">
        <f t="shared" si="346"/>
        <v>3559.77</v>
      </c>
      <c r="H596" s="44">
        <f t="shared" si="346"/>
        <v>3559.77</v>
      </c>
      <c r="I596" s="44">
        <f t="shared" si="346"/>
        <v>3559.77</v>
      </c>
      <c r="J596" s="44">
        <f t="shared" si="346"/>
        <v>3559.77</v>
      </c>
      <c r="K596" s="44">
        <f t="shared" si="346"/>
        <v>3559.77</v>
      </c>
      <c r="L596" s="44">
        <f t="shared" si="346"/>
        <v>3559.77</v>
      </c>
      <c r="M596" s="44">
        <f t="shared" si="346"/>
        <v>3559.77</v>
      </c>
      <c r="N596" s="44">
        <f t="shared" si="346"/>
        <v>3559.77</v>
      </c>
      <c r="O596" s="44">
        <f t="shared" si="346"/>
        <v>3559.77</v>
      </c>
      <c r="P596" s="44">
        <f t="shared" si="346"/>
        <v>3559.77</v>
      </c>
      <c r="Q596" s="44">
        <f t="shared" si="346"/>
        <v>3559.77</v>
      </c>
      <c r="R596" s="44">
        <f t="shared" si="346"/>
        <v>3559.77</v>
      </c>
      <c r="S596" s="44">
        <f t="shared" si="346"/>
        <v>3559.77</v>
      </c>
      <c r="T596" s="44">
        <f t="shared" si="346"/>
        <v>3559.77</v>
      </c>
      <c r="U596" s="44">
        <f t="shared" si="346"/>
        <v>3559.77</v>
      </c>
      <c r="V596" s="44">
        <f t="shared" si="346"/>
        <v>3559.77</v>
      </c>
      <c r="W596" s="44">
        <f t="shared" si="346"/>
        <v>3559.77</v>
      </c>
      <c r="X596" s="44">
        <f t="shared" si="346"/>
        <v>3559.77</v>
      </c>
      <c r="Y596" s="44">
        <f t="shared" si="346"/>
        <v>3559.77</v>
      </c>
      <c r="Z596" s="44">
        <f t="shared" si="346"/>
        <v>3559.77</v>
      </c>
      <c r="AA596" s="44">
        <f t="shared" si="346"/>
        <v>3559.77</v>
      </c>
    </row>
    <row r="597" spans="1:27" ht="12.75" customHeight="1" outlineLevel="1" x14ac:dyDescent="0.2">
      <c r="A597" s="99" t="s">
        <v>819</v>
      </c>
      <c r="B597" s="63" t="s">
        <v>83</v>
      </c>
      <c r="C597" s="43" t="s">
        <v>79</v>
      </c>
      <c r="D597" s="44">
        <v>3.35</v>
      </c>
      <c r="E597" s="44">
        <v>3.35</v>
      </c>
      <c r="F597" s="44">
        <v>3.35</v>
      </c>
      <c r="G597" s="44">
        <v>3.35</v>
      </c>
      <c r="H597" s="44">
        <v>3.35</v>
      </c>
      <c r="I597" s="44">
        <v>3.35</v>
      </c>
      <c r="J597" s="44">
        <v>3.35</v>
      </c>
      <c r="K597" s="44">
        <v>3.35</v>
      </c>
      <c r="L597" s="44">
        <v>3.35</v>
      </c>
      <c r="M597" s="44">
        <v>3.35</v>
      </c>
      <c r="N597" s="44">
        <v>3.35</v>
      </c>
      <c r="O597" s="44">
        <v>3.35</v>
      </c>
      <c r="P597" s="44">
        <v>3.35</v>
      </c>
      <c r="Q597" s="44">
        <v>3.35</v>
      </c>
      <c r="R597" s="44">
        <v>3.35</v>
      </c>
      <c r="S597" s="44">
        <v>3.35</v>
      </c>
      <c r="T597" s="44">
        <v>3.35</v>
      </c>
      <c r="U597" s="44">
        <v>3.35</v>
      </c>
      <c r="V597" s="44">
        <v>3.35</v>
      </c>
      <c r="W597" s="44">
        <v>3.35</v>
      </c>
      <c r="X597" s="44">
        <v>3.35</v>
      </c>
      <c r="Y597" s="44">
        <v>3.35</v>
      </c>
      <c r="Z597" s="44">
        <v>3.35</v>
      </c>
      <c r="AA597" s="44">
        <v>3.35</v>
      </c>
    </row>
    <row r="598" spans="1:27" ht="12.75" customHeight="1" outlineLevel="1" x14ac:dyDescent="0.2">
      <c r="A598" s="99" t="s">
        <v>820</v>
      </c>
      <c r="B598" s="63" t="s">
        <v>81</v>
      </c>
      <c r="C598" s="43" t="s">
        <v>79</v>
      </c>
      <c r="D598" s="44">
        <f>$D$11</f>
        <v>110.23</v>
      </c>
      <c r="E598" s="44">
        <f t="shared" ref="E598:AA598" si="347">$D$11</f>
        <v>110.23</v>
      </c>
      <c r="F598" s="44">
        <f t="shared" si="347"/>
        <v>110.23</v>
      </c>
      <c r="G598" s="44">
        <f t="shared" si="347"/>
        <v>110.23</v>
      </c>
      <c r="H598" s="44">
        <f t="shared" si="347"/>
        <v>110.23</v>
      </c>
      <c r="I598" s="44">
        <f t="shared" si="347"/>
        <v>110.23</v>
      </c>
      <c r="J598" s="44">
        <f t="shared" si="347"/>
        <v>110.23</v>
      </c>
      <c r="K598" s="44">
        <f t="shared" si="347"/>
        <v>110.23</v>
      </c>
      <c r="L598" s="44">
        <f t="shared" si="347"/>
        <v>110.23</v>
      </c>
      <c r="M598" s="44">
        <f t="shared" si="347"/>
        <v>110.23</v>
      </c>
      <c r="N598" s="44">
        <f t="shared" si="347"/>
        <v>110.23</v>
      </c>
      <c r="O598" s="44">
        <f t="shared" si="347"/>
        <v>110.23</v>
      </c>
      <c r="P598" s="44">
        <f t="shared" si="347"/>
        <v>110.23</v>
      </c>
      <c r="Q598" s="44">
        <f t="shared" si="347"/>
        <v>110.23</v>
      </c>
      <c r="R598" s="44">
        <f t="shared" si="347"/>
        <v>110.23</v>
      </c>
      <c r="S598" s="44">
        <f t="shared" si="347"/>
        <v>110.23</v>
      </c>
      <c r="T598" s="44">
        <f t="shared" si="347"/>
        <v>110.23</v>
      </c>
      <c r="U598" s="44">
        <f t="shared" si="347"/>
        <v>110.23</v>
      </c>
      <c r="V598" s="44">
        <f t="shared" si="347"/>
        <v>110.23</v>
      </c>
      <c r="W598" s="44">
        <f t="shared" si="347"/>
        <v>110.23</v>
      </c>
      <c r="X598" s="44">
        <f t="shared" si="347"/>
        <v>110.23</v>
      </c>
      <c r="Y598" s="44">
        <f t="shared" si="347"/>
        <v>110.23</v>
      </c>
      <c r="Z598" s="44">
        <f t="shared" si="347"/>
        <v>110.23</v>
      </c>
      <c r="AA598" s="44">
        <f t="shared" si="347"/>
        <v>110.23</v>
      </c>
    </row>
    <row r="599" spans="1:27" x14ac:dyDescent="0.2">
      <c r="A599" s="98" t="s">
        <v>821</v>
      </c>
      <c r="B599" s="28" t="str">
        <f>"24"&amp;"."&amp;$B$662&amp;"."&amp;$B$663</f>
        <v>24.12.2023</v>
      </c>
      <c r="C599" s="90" t="s">
        <v>76</v>
      </c>
      <c r="D599" s="91">
        <f>ROUND(((D600+D601+D603+D602)/1000),5)</f>
        <v>4.9617500000000003</v>
      </c>
      <c r="E599" s="91">
        <f>ROUND(((E600+E601+E603+E602)/1000),5)</f>
        <v>4.9064100000000002</v>
      </c>
      <c r="F599" s="91">
        <f>ROUND(((F600+F601+F603+F602)/1000),5)</f>
        <v>4.8779599999999999</v>
      </c>
      <c r="G599" s="91">
        <f t="shared" ref="G599:AA599" si="348">ROUND(((G600+G601+G603+G602)/1000),5)</f>
        <v>4.82674</v>
      </c>
      <c r="H599" s="91">
        <f t="shared" si="348"/>
        <v>4.8366699999999998</v>
      </c>
      <c r="I599" s="91">
        <f t="shared" si="348"/>
        <v>4.8690600000000002</v>
      </c>
      <c r="J599" s="91">
        <f t="shared" si="348"/>
        <v>4.8914299999999997</v>
      </c>
      <c r="K599" s="91">
        <f t="shared" si="348"/>
        <v>5.0062499999999996</v>
      </c>
      <c r="L599" s="91">
        <f t="shared" si="348"/>
        <v>5.2010199999999998</v>
      </c>
      <c r="M599" s="91">
        <f t="shared" si="348"/>
        <v>5.4616300000000004</v>
      </c>
      <c r="N599" s="91">
        <f t="shared" si="348"/>
        <v>5.5762499999999999</v>
      </c>
      <c r="O599" s="91">
        <f t="shared" si="348"/>
        <v>5.5950699999999998</v>
      </c>
      <c r="P599" s="91">
        <f t="shared" si="348"/>
        <v>5.6051500000000001</v>
      </c>
      <c r="Q599" s="91">
        <f t="shared" si="348"/>
        <v>5.6100300000000001</v>
      </c>
      <c r="R599" s="91">
        <f t="shared" si="348"/>
        <v>5.5999299999999996</v>
      </c>
      <c r="S599" s="91">
        <f t="shared" si="348"/>
        <v>5.5993899999999996</v>
      </c>
      <c r="T599" s="91">
        <f t="shared" si="348"/>
        <v>5.6429900000000002</v>
      </c>
      <c r="U599" s="91">
        <f t="shared" si="348"/>
        <v>5.6642099999999997</v>
      </c>
      <c r="V599" s="91">
        <f t="shared" si="348"/>
        <v>5.6382700000000003</v>
      </c>
      <c r="W599" s="91">
        <f t="shared" si="348"/>
        <v>5.6140999999999996</v>
      </c>
      <c r="X599" s="91">
        <f t="shared" si="348"/>
        <v>5.5893499999999996</v>
      </c>
      <c r="Y599" s="91">
        <f t="shared" si="348"/>
        <v>5.3701100000000004</v>
      </c>
      <c r="Z599" s="91">
        <f t="shared" si="348"/>
        <v>5.1538500000000003</v>
      </c>
      <c r="AA599" s="91">
        <f t="shared" si="348"/>
        <v>4.9213100000000001</v>
      </c>
    </row>
    <row r="600" spans="1:27" ht="12.75" customHeight="1" outlineLevel="1" x14ac:dyDescent="0.2">
      <c r="A600" s="99" t="s">
        <v>822</v>
      </c>
      <c r="B600" s="63" t="s">
        <v>238</v>
      </c>
      <c r="C600" s="43" t="s">
        <v>79</v>
      </c>
      <c r="D600" s="44">
        <v>1288.4000000000001</v>
      </c>
      <c r="E600" s="44">
        <v>1233.06</v>
      </c>
      <c r="F600" s="44">
        <v>1204.6099999999999</v>
      </c>
      <c r="G600" s="44">
        <v>1153.3900000000001</v>
      </c>
      <c r="H600" s="44">
        <v>1163.32</v>
      </c>
      <c r="I600" s="44">
        <v>1195.71</v>
      </c>
      <c r="J600" s="44">
        <v>1218.08</v>
      </c>
      <c r="K600" s="44">
        <v>1332.9</v>
      </c>
      <c r="L600" s="44">
        <v>1527.67</v>
      </c>
      <c r="M600" s="44">
        <v>1788.28</v>
      </c>
      <c r="N600" s="44">
        <v>1902.9</v>
      </c>
      <c r="O600" s="44">
        <v>1921.72</v>
      </c>
      <c r="P600" s="44">
        <v>1931.8</v>
      </c>
      <c r="Q600" s="44">
        <v>1936.68</v>
      </c>
      <c r="R600" s="44">
        <v>1926.58</v>
      </c>
      <c r="S600" s="44">
        <v>1926.04</v>
      </c>
      <c r="T600" s="44">
        <v>1969.64</v>
      </c>
      <c r="U600" s="44">
        <v>1990.86</v>
      </c>
      <c r="V600" s="44">
        <v>1964.92</v>
      </c>
      <c r="W600" s="44">
        <v>1940.75</v>
      </c>
      <c r="X600" s="44">
        <v>1916</v>
      </c>
      <c r="Y600" s="44">
        <v>1696.76</v>
      </c>
      <c r="Z600" s="44">
        <v>1480.5</v>
      </c>
      <c r="AA600" s="44">
        <v>1247.96</v>
      </c>
    </row>
    <row r="601" spans="1:27" ht="12.75" customHeight="1" outlineLevel="1" x14ac:dyDescent="0.2">
      <c r="A601" s="99" t="s">
        <v>823</v>
      </c>
      <c r="B601" s="63" t="s">
        <v>90</v>
      </c>
      <c r="C601" s="43" t="s">
        <v>79</v>
      </c>
      <c r="D601" s="44">
        <f>$D$486</f>
        <v>3559.77</v>
      </c>
      <c r="E601" s="44">
        <f t="shared" ref="E601:AA601" si="349">$D$486</f>
        <v>3559.77</v>
      </c>
      <c r="F601" s="44">
        <f t="shared" si="349"/>
        <v>3559.77</v>
      </c>
      <c r="G601" s="44">
        <f t="shared" si="349"/>
        <v>3559.77</v>
      </c>
      <c r="H601" s="44">
        <f t="shared" si="349"/>
        <v>3559.77</v>
      </c>
      <c r="I601" s="44">
        <f t="shared" si="349"/>
        <v>3559.77</v>
      </c>
      <c r="J601" s="44">
        <f t="shared" si="349"/>
        <v>3559.77</v>
      </c>
      <c r="K601" s="44">
        <f t="shared" si="349"/>
        <v>3559.77</v>
      </c>
      <c r="L601" s="44">
        <f t="shared" si="349"/>
        <v>3559.77</v>
      </c>
      <c r="M601" s="44">
        <f t="shared" si="349"/>
        <v>3559.77</v>
      </c>
      <c r="N601" s="44">
        <f t="shared" si="349"/>
        <v>3559.77</v>
      </c>
      <c r="O601" s="44">
        <f t="shared" si="349"/>
        <v>3559.77</v>
      </c>
      <c r="P601" s="44">
        <f t="shared" si="349"/>
        <v>3559.77</v>
      </c>
      <c r="Q601" s="44">
        <f t="shared" si="349"/>
        <v>3559.77</v>
      </c>
      <c r="R601" s="44">
        <f t="shared" si="349"/>
        <v>3559.77</v>
      </c>
      <c r="S601" s="44">
        <f t="shared" si="349"/>
        <v>3559.77</v>
      </c>
      <c r="T601" s="44">
        <f t="shared" si="349"/>
        <v>3559.77</v>
      </c>
      <c r="U601" s="44">
        <f t="shared" si="349"/>
        <v>3559.77</v>
      </c>
      <c r="V601" s="44">
        <f t="shared" si="349"/>
        <v>3559.77</v>
      </c>
      <c r="W601" s="44">
        <f t="shared" si="349"/>
        <v>3559.77</v>
      </c>
      <c r="X601" s="44">
        <f t="shared" si="349"/>
        <v>3559.77</v>
      </c>
      <c r="Y601" s="44">
        <f t="shared" si="349"/>
        <v>3559.77</v>
      </c>
      <c r="Z601" s="44">
        <f t="shared" si="349"/>
        <v>3559.77</v>
      </c>
      <c r="AA601" s="44">
        <f t="shared" si="349"/>
        <v>3559.77</v>
      </c>
    </row>
    <row r="602" spans="1:27" ht="12.75" customHeight="1" outlineLevel="1" x14ac:dyDescent="0.2">
      <c r="A602" s="99" t="s">
        <v>824</v>
      </c>
      <c r="B602" s="63" t="s">
        <v>83</v>
      </c>
      <c r="C602" s="43" t="s">
        <v>79</v>
      </c>
      <c r="D602" s="44">
        <v>3.35</v>
      </c>
      <c r="E602" s="44">
        <v>3.35</v>
      </c>
      <c r="F602" s="44">
        <v>3.35</v>
      </c>
      <c r="G602" s="44">
        <v>3.35</v>
      </c>
      <c r="H602" s="44">
        <v>3.35</v>
      </c>
      <c r="I602" s="44">
        <v>3.35</v>
      </c>
      <c r="J602" s="44">
        <v>3.35</v>
      </c>
      <c r="K602" s="44">
        <v>3.35</v>
      </c>
      <c r="L602" s="44">
        <v>3.35</v>
      </c>
      <c r="M602" s="44">
        <v>3.35</v>
      </c>
      <c r="N602" s="44">
        <v>3.35</v>
      </c>
      <c r="O602" s="44">
        <v>3.35</v>
      </c>
      <c r="P602" s="44">
        <v>3.35</v>
      </c>
      <c r="Q602" s="44">
        <v>3.35</v>
      </c>
      <c r="R602" s="44">
        <v>3.35</v>
      </c>
      <c r="S602" s="44">
        <v>3.35</v>
      </c>
      <c r="T602" s="44">
        <v>3.35</v>
      </c>
      <c r="U602" s="44">
        <v>3.35</v>
      </c>
      <c r="V602" s="44">
        <v>3.35</v>
      </c>
      <c r="W602" s="44">
        <v>3.35</v>
      </c>
      <c r="X602" s="44">
        <v>3.35</v>
      </c>
      <c r="Y602" s="44">
        <v>3.35</v>
      </c>
      <c r="Z602" s="44">
        <v>3.35</v>
      </c>
      <c r="AA602" s="44">
        <v>3.35</v>
      </c>
    </row>
    <row r="603" spans="1:27" ht="12.75" customHeight="1" outlineLevel="1" x14ac:dyDescent="0.2">
      <c r="A603" s="99" t="s">
        <v>825</v>
      </c>
      <c r="B603" s="63" t="s">
        <v>81</v>
      </c>
      <c r="C603" s="43" t="s">
        <v>79</v>
      </c>
      <c r="D603" s="44">
        <f>$D$11</f>
        <v>110.23</v>
      </c>
      <c r="E603" s="44">
        <f t="shared" ref="E603:AA603" si="350">$D$11</f>
        <v>110.23</v>
      </c>
      <c r="F603" s="44">
        <f t="shared" si="350"/>
        <v>110.23</v>
      </c>
      <c r="G603" s="44">
        <f t="shared" si="350"/>
        <v>110.23</v>
      </c>
      <c r="H603" s="44">
        <f t="shared" si="350"/>
        <v>110.23</v>
      </c>
      <c r="I603" s="44">
        <f t="shared" si="350"/>
        <v>110.23</v>
      </c>
      <c r="J603" s="44">
        <f t="shared" si="350"/>
        <v>110.23</v>
      </c>
      <c r="K603" s="44">
        <f t="shared" si="350"/>
        <v>110.23</v>
      </c>
      <c r="L603" s="44">
        <f t="shared" si="350"/>
        <v>110.23</v>
      </c>
      <c r="M603" s="44">
        <f t="shared" si="350"/>
        <v>110.23</v>
      </c>
      <c r="N603" s="44">
        <f t="shared" si="350"/>
        <v>110.23</v>
      </c>
      <c r="O603" s="44">
        <f t="shared" si="350"/>
        <v>110.23</v>
      </c>
      <c r="P603" s="44">
        <f t="shared" si="350"/>
        <v>110.23</v>
      </c>
      <c r="Q603" s="44">
        <f t="shared" si="350"/>
        <v>110.23</v>
      </c>
      <c r="R603" s="44">
        <f t="shared" si="350"/>
        <v>110.23</v>
      </c>
      <c r="S603" s="44">
        <f t="shared" si="350"/>
        <v>110.23</v>
      </c>
      <c r="T603" s="44">
        <f t="shared" si="350"/>
        <v>110.23</v>
      </c>
      <c r="U603" s="44">
        <f t="shared" si="350"/>
        <v>110.23</v>
      </c>
      <c r="V603" s="44">
        <f t="shared" si="350"/>
        <v>110.23</v>
      </c>
      <c r="W603" s="44">
        <f t="shared" si="350"/>
        <v>110.23</v>
      </c>
      <c r="X603" s="44">
        <f t="shared" si="350"/>
        <v>110.23</v>
      </c>
      <c r="Y603" s="44">
        <f t="shared" si="350"/>
        <v>110.23</v>
      </c>
      <c r="Z603" s="44">
        <f t="shared" si="350"/>
        <v>110.23</v>
      </c>
      <c r="AA603" s="44">
        <f t="shared" si="350"/>
        <v>110.23</v>
      </c>
    </row>
    <row r="604" spans="1:27" x14ac:dyDescent="0.2">
      <c r="A604" s="98" t="s">
        <v>826</v>
      </c>
      <c r="B604" s="28" t="str">
        <f>"25"&amp;"."&amp;$B$662&amp;"."&amp;$B$663</f>
        <v>25.12.2023</v>
      </c>
      <c r="C604" s="90" t="s">
        <v>76</v>
      </c>
      <c r="D604" s="91">
        <f>ROUND(((D605+D606+D608+D607)/1000),5)</f>
        <v>4.9096000000000002</v>
      </c>
      <c r="E604" s="91">
        <f>ROUND(((E605+E606+E608+E607)/1000),5)</f>
        <v>4.8890200000000004</v>
      </c>
      <c r="F604" s="91">
        <f>ROUND(((F605+F606+F608+F607)/1000),5)</f>
        <v>4.7836600000000002</v>
      </c>
      <c r="G604" s="91">
        <f t="shared" ref="G604:AA604" si="351">ROUND(((G605+G606+G608+G607)/1000),5)</f>
        <v>4.7808599999999997</v>
      </c>
      <c r="H604" s="91">
        <f t="shared" si="351"/>
        <v>4.7807500000000003</v>
      </c>
      <c r="I604" s="91">
        <f t="shared" si="351"/>
        <v>4.8881399999999999</v>
      </c>
      <c r="J604" s="91">
        <f t="shared" si="351"/>
        <v>5.0369900000000003</v>
      </c>
      <c r="K604" s="91">
        <f t="shared" si="351"/>
        <v>5.3802500000000002</v>
      </c>
      <c r="L604" s="91">
        <f t="shared" si="351"/>
        <v>5.6381399999999999</v>
      </c>
      <c r="M604" s="91">
        <f t="shared" si="351"/>
        <v>5.6631299999999998</v>
      </c>
      <c r="N604" s="91">
        <f t="shared" si="351"/>
        <v>5.6754199999999999</v>
      </c>
      <c r="O604" s="91">
        <f t="shared" si="351"/>
        <v>5.81297</v>
      </c>
      <c r="P604" s="91">
        <f t="shared" si="351"/>
        <v>5.7457099999999999</v>
      </c>
      <c r="Q604" s="91">
        <f t="shared" si="351"/>
        <v>5.8097399999999997</v>
      </c>
      <c r="R604" s="91">
        <f t="shared" si="351"/>
        <v>5.8120399999999997</v>
      </c>
      <c r="S604" s="91">
        <f t="shared" si="351"/>
        <v>5.6896000000000004</v>
      </c>
      <c r="T604" s="91">
        <f t="shared" si="351"/>
        <v>5.6985099999999997</v>
      </c>
      <c r="U604" s="91">
        <f t="shared" si="351"/>
        <v>5.7132100000000001</v>
      </c>
      <c r="V604" s="91">
        <f t="shared" si="351"/>
        <v>5.6913499999999999</v>
      </c>
      <c r="W604" s="91">
        <f t="shared" si="351"/>
        <v>5.6926800000000002</v>
      </c>
      <c r="X604" s="91">
        <f t="shared" si="351"/>
        <v>5.52501</v>
      </c>
      <c r="Y604" s="91">
        <f t="shared" si="351"/>
        <v>5.33812</v>
      </c>
      <c r="Z604" s="91">
        <f t="shared" si="351"/>
        <v>5.1213300000000004</v>
      </c>
      <c r="AA604" s="91">
        <f t="shared" si="351"/>
        <v>4.8899100000000004</v>
      </c>
    </row>
    <row r="605" spans="1:27" ht="12.75" customHeight="1" outlineLevel="1" x14ac:dyDescent="0.2">
      <c r="A605" s="99" t="s">
        <v>827</v>
      </c>
      <c r="B605" s="63" t="s">
        <v>238</v>
      </c>
      <c r="C605" s="43" t="s">
        <v>79</v>
      </c>
      <c r="D605" s="44">
        <v>1236.25</v>
      </c>
      <c r="E605" s="44">
        <v>1215.67</v>
      </c>
      <c r="F605" s="44">
        <v>1110.31</v>
      </c>
      <c r="G605" s="44">
        <v>1107.51</v>
      </c>
      <c r="H605" s="44">
        <v>1107.4000000000001</v>
      </c>
      <c r="I605" s="44">
        <v>1214.79</v>
      </c>
      <c r="J605" s="44">
        <v>1363.64</v>
      </c>
      <c r="K605" s="44">
        <v>1706.9</v>
      </c>
      <c r="L605" s="44">
        <v>1964.79</v>
      </c>
      <c r="M605" s="44">
        <v>1989.78</v>
      </c>
      <c r="N605" s="44">
        <v>2002.07</v>
      </c>
      <c r="O605" s="44">
        <v>2139.62</v>
      </c>
      <c r="P605" s="44">
        <v>2072.36</v>
      </c>
      <c r="Q605" s="44">
        <v>2136.39</v>
      </c>
      <c r="R605" s="44">
        <v>2138.69</v>
      </c>
      <c r="S605" s="44">
        <v>2016.25</v>
      </c>
      <c r="T605" s="44">
        <v>2025.16</v>
      </c>
      <c r="U605" s="44">
        <v>2039.86</v>
      </c>
      <c r="V605" s="44">
        <v>2018</v>
      </c>
      <c r="W605" s="44">
        <v>2019.33</v>
      </c>
      <c r="X605" s="44">
        <v>1851.66</v>
      </c>
      <c r="Y605" s="44">
        <v>1664.77</v>
      </c>
      <c r="Z605" s="44">
        <v>1447.98</v>
      </c>
      <c r="AA605" s="44">
        <v>1216.56</v>
      </c>
    </row>
    <row r="606" spans="1:27" ht="12.75" customHeight="1" outlineLevel="1" x14ac:dyDescent="0.2">
      <c r="A606" s="99" t="s">
        <v>828</v>
      </c>
      <c r="B606" s="63" t="s">
        <v>90</v>
      </c>
      <c r="C606" s="43" t="s">
        <v>79</v>
      </c>
      <c r="D606" s="44">
        <f>$D$486</f>
        <v>3559.77</v>
      </c>
      <c r="E606" s="44">
        <f t="shared" ref="E606:AA606" si="352">$D$486</f>
        <v>3559.77</v>
      </c>
      <c r="F606" s="44">
        <f t="shared" si="352"/>
        <v>3559.77</v>
      </c>
      <c r="G606" s="44">
        <f t="shared" si="352"/>
        <v>3559.77</v>
      </c>
      <c r="H606" s="44">
        <f t="shared" si="352"/>
        <v>3559.77</v>
      </c>
      <c r="I606" s="44">
        <f t="shared" si="352"/>
        <v>3559.77</v>
      </c>
      <c r="J606" s="44">
        <f t="shared" si="352"/>
        <v>3559.77</v>
      </c>
      <c r="K606" s="44">
        <f t="shared" si="352"/>
        <v>3559.77</v>
      </c>
      <c r="L606" s="44">
        <f t="shared" si="352"/>
        <v>3559.77</v>
      </c>
      <c r="M606" s="44">
        <f t="shared" si="352"/>
        <v>3559.77</v>
      </c>
      <c r="N606" s="44">
        <f t="shared" si="352"/>
        <v>3559.77</v>
      </c>
      <c r="O606" s="44">
        <f t="shared" si="352"/>
        <v>3559.77</v>
      </c>
      <c r="P606" s="44">
        <f t="shared" si="352"/>
        <v>3559.77</v>
      </c>
      <c r="Q606" s="44">
        <f t="shared" si="352"/>
        <v>3559.77</v>
      </c>
      <c r="R606" s="44">
        <f t="shared" si="352"/>
        <v>3559.77</v>
      </c>
      <c r="S606" s="44">
        <f t="shared" si="352"/>
        <v>3559.77</v>
      </c>
      <c r="T606" s="44">
        <f t="shared" si="352"/>
        <v>3559.77</v>
      </c>
      <c r="U606" s="44">
        <f t="shared" si="352"/>
        <v>3559.77</v>
      </c>
      <c r="V606" s="44">
        <f t="shared" si="352"/>
        <v>3559.77</v>
      </c>
      <c r="W606" s="44">
        <f t="shared" si="352"/>
        <v>3559.77</v>
      </c>
      <c r="X606" s="44">
        <f t="shared" si="352"/>
        <v>3559.77</v>
      </c>
      <c r="Y606" s="44">
        <f t="shared" si="352"/>
        <v>3559.77</v>
      </c>
      <c r="Z606" s="44">
        <f t="shared" si="352"/>
        <v>3559.77</v>
      </c>
      <c r="AA606" s="44">
        <f t="shared" si="352"/>
        <v>3559.77</v>
      </c>
    </row>
    <row r="607" spans="1:27" ht="12.75" customHeight="1" outlineLevel="1" x14ac:dyDescent="0.2">
      <c r="A607" s="99" t="s">
        <v>829</v>
      </c>
      <c r="B607" s="63" t="s">
        <v>83</v>
      </c>
      <c r="C607" s="43" t="s">
        <v>79</v>
      </c>
      <c r="D607" s="44">
        <v>3.35</v>
      </c>
      <c r="E607" s="44">
        <v>3.35</v>
      </c>
      <c r="F607" s="44">
        <v>3.35</v>
      </c>
      <c r="G607" s="44">
        <v>3.35</v>
      </c>
      <c r="H607" s="44">
        <v>3.35</v>
      </c>
      <c r="I607" s="44">
        <v>3.35</v>
      </c>
      <c r="J607" s="44">
        <v>3.35</v>
      </c>
      <c r="K607" s="44">
        <v>3.35</v>
      </c>
      <c r="L607" s="44">
        <v>3.35</v>
      </c>
      <c r="M607" s="44">
        <v>3.35</v>
      </c>
      <c r="N607" s="44">
        <v>3.35</v>
      </c>
      <c r="O607" s="44">
        <v>3.35</v>
      </c>
      <c r="P607" s="44">
        <v>3.35</v>
      </c>
      <c r="Q607" s="44">
        <v>3.35</v>
      </c>
      <c r="R607" s="44">
        <v>3.35</v>
      </c>
      <c r="S607" s="44">
        <v>3.35</v>
      </c>
      <c r="T607" s="44">
        <v>3.35</v>
      </c>
      <c r="U607" s="44">
        <v>3.35</v>
      </c>
      <c r="V607" s="44">
        <v>3.35</v>
      </c>
      <c r="W607" s="44">
        <v>3.35</v>
      </c>
      <c r="X607" s="44">
        <v>3.35</v>
      </c>
      <c r="Y607" s="44">
        <v>3.35</v>
      </c>
      <c r="Z607" s="44">
        <v>3.35</v>
      </c>
      <c r="AA607" s="44">
        <v>3.35</v>
      </c>
    </row>
    <row r="608" spans="1:27" ht="12.75" customHeight="1" outlineLevel="1" x14ac:dyDescent="0.2">
      <c r="A608" s="99" t="s">
        <v>830</v>
      </c>
      <c r="B608" s="63" t="s">
        <v>81</v>
      </c>
      <c r="C608" s="43" t="s">
        <v>79</v>
      </c>
      <c r="D608" s="44">
        <f>$D$11</f>
        <v>110.23</v>
      </c>
      <c r="E608" s="44">
        <f t="shared" ref="E608:AA608" si="353">$D$11</f>
        <v>110.23</v>
      </c>
      <c r="F608" s="44">
        <f t="shared" si="353"/>
        <v>110.23</v>
      </c>
      <c r="G608" s="44">
        <f t="shared" si="353"/>
        <v>110.23</v>
      </c>
      <c r="H608" s="44">
        <f t="shared" si="353"/>
        <v>110.23</v>
      </c>
      <c r="I608" s="44">
        <f t="shared" si="353"/>
        <v>110.23</v>
      </c>
      <c r="J608" s="44">
        <f t="shared" si="353"/>
        <v>110.23</v>
      </c>
      <c r="K608" s="44">
        <f t="shared" si="353"/>
        <v>110.23</v>
      </c>
      <c r="L608" s="44">
        <f t="shared" si="353"/>
        <v>110.23</v>
      </c>
      <c r="M608" s="44">
        <f t="shared" si="353"/>
        <v>110.23</v>
      </c>
      <c r="N608" s="44">
        <f t="shared" si="353"/>
        <v>110.23</v>
      </c>
      <c r="O608" s="44">
        <f t="shared" si="353"/>
        <v>110.23</v>
      </c>
      <c r="P608" s="44">
        <f t="shared" si="353"/>
        <v>110.23</v>
      </c>
      <c r="Q608" s="44">
        <f t="shared" si="353"/>
        <v>110.23</v>
      </c>
      <c r="R608" s="44">
        <f t="shared" si="353"/>
        <v>110.23</v>
      </c>
      <c r="S608" s="44">
        <f t="shared" si="353"/>
        <v>110.23</v>
      </c>
      <c r="T608" s="44">
        <f t="shared" si="353"/>
        <v>110.23</v>
      </c>
      <c r="U608" s="44">
        <f t="shared" si="353"/>
        <v>110.23</v>
      </c>
      <c r="V608" s="44">
        <f t="shared" si="353"/>
        <v>110.23</v>
      </c>
      <c r="W608" s="44">
        <f t="shared" si="353"/>
        <v>110.23</v>
      </c>
      <c r="X608" s="44">
        <f t="shared" si="353"/>
        <v>110.23</v>
      </c>
      <c r="Y608" s="44">
        <f t="shared" si="353"/>
        <v>110.23</v>
      </c>
      <c r="Z608" s="44">
        <f t="shared" si="353"/>
        <v>110.23</v>
      </c>
      <c r="AA608" s="44">
        <f t="shared" si="353"/>
        <v>110.23</v>
      </c>
    </row>
    <row r="609" spans="1:27" x14ac:dyDescent="0.2">
      <c r="A609" s="98" t="s">
        <v>831</v>
      </c>
      <c r="B609" s="28" t="str">
        <f>"26"&amp;"."&amp;$B$662&amp;"."&amp;$B$663</f>
        <v>26.12.2023</v>
      </c>
      <c r="C609" s="90" t="s">
        <v>76</v>
      </c>
      <c r="D609" s="91">
        <f>ROUND(((D610+D611+D613+D612)/1000),5)</f>
        <v>4.8517799999999998</v>
      </c>
      <c r="E609" s="91">
        <f>ROUND(((E610+E611+E613+E612)/1000),5)</f>
        <v>4.7897100000000004</v>
      </c>
      <c r="F609" s="91">
        <f>ROUND(((F610+F611+F613+F612)/1000),5)</f>
        <v>4.7891000000000004</v>
      </c>
      <c r="G609" s="91">
        <f t="shared" ref="G609:AA609" si="354">ROUND(((G610+G611+G613+G612)/1000),5)</f>
        <v>4.7592299999999996</v>
      </c>
      <c r="H609" s="91">
        <f t="shared" si="354"/>
        <v>4.7677699999999996</v>
      </c>
      <c r="I609" s="91">
        <f t="shared" si="354"/>
        <v>4.8536400000000004</v>
      </c>
      <c r="J609" s="91">
        <f t="shared" si="354"/>
        <v>4.9722600000000003</v>
      </c>
      <c r="K609" s="91">
        <f t="shared" si="354"/>
        <v>5.2324799999999998</v>
      </c>
      <c r="L609" s="91">
        <f t="shared" si="354"/>
        <v>5.5354099999999997</v>
      </c>
      <c r="M609" s="91">
        <f t="shared" si="354"/>
        <v>5.5745899999999997</v>
      </c>
      <c r="N609" s="91">
        <f t="shared" si="354"/>
        <v>5.5743299999999998</v>
      </c>
      <c r="O609" s="91">
        <f t="shared" si="354"/>
        <v>5.6386000000000003</v>
      </c>
      <c r="P609" s="91">
        <f t="shared" si="354"/>
        <v>5.5831999999999997</v>
      </c>
      <c r="Q609" s="91">
        <f t="shared" si="354"/>
        <v>5.5929799999999998</v>
      </c>
      <c r="R609" s="91">
        <f t="shared" si="354"/>
        <v>5.6299400000000004</v>
      </c>
      <c r="S609" s="91">
        <f t="shared" si="354"/>
        <v>5.5602600000000004</v>
      </c>
      <c r="T609" s="91">
        <f t="shared" si="354"/>
        <v>5.5921799999999999</v>
      </c>
      <c r="U609" s="91">
        <f t="shared" si="354"/>
        <v>5.60947</v>
      </c>
      <c r="V609" s="91">
        <f t="shared" si="354"/>
        <v>5.5767600000000002</v>
      </c>
      <c r="W609" s="91">
        <f t="shared" si="354"/>
        <v>5.5840199999999998</v>
      </c>
      <c r="X609" s="91">
        <f t="shared" si="354"/>
        <v>5.5129799999999998</v>
      </c>
      <c r="Y609" s="91">
        <f t="shared" si="354"/>
        <v>5.3401500000000004</v>
      </c>
      <c r="Z609" s="91">
        <f t="shared" si="354"/>
        <v>5.08819</v>
      </c>
      <c r="AA609" s="91">
        <f t="shared" si="354"/>
        <v>4.87974</v>
      </c>
    </row>
    <row r="610" spans="1:27" ht="12.75" customHeight="1" outlineLevel="1" x14ac:dyDescent="0.2">
      <c r="A610" s="99" t="s">
        <v>832</v>
      </c>
      <c r="B610" s="63" t="s">
        <v>238</v>
      </c>
      <c r="C610" s="43" t="s">
        <v>79</v>
      </c>
      <c r="D610" s="44">
        <v>1178.43</v>
      </c>
      <c r="E610" s="44">
        <v>1116.3599999999999</v>
      </c>
      <c r="F610" s="44">
        <v>1115.75</v>
      </c>
      <c r="G610" s="44">
        <v>1085.8800000000001</v>
      </c>
      <c r="H610" s="44">
        <v>1094.42</v>
      </c>
      <c r="I610" s="44">
        <v>1180.29</v>
      </c>
      <c r="J610" s="44">
        <v>1298.9100000000001</v>
      </c>
      <c r="K610" s="44">
        <v>1559.13</v>
      </c>
      <c r="L610" s="44">
        <v>1862.06</v>
      </c>
      <c r="M610" s="44">
        <v>1901.24</v>
      </c>
      <c r="N610" s="44">
        <v>1900.98</v>
      </c>
      <c r="O610" s="44">
        <v>1965.25</v>
      </c>
      <c r="P610" s="44">
        <v>1909.85</v>
      </c>
      <c r="Q610" s="44">
        <v>1919.63</v>
      </c>
      <c r="R610" s="44">
        <v>1956.59</v>
      </c>
      <c r="S610" s="44">
        <v>1886.91</v>
      </c>
      <c r="T610" s="44">
        <v>1918.83</v>
      </c>
      <c r="U610" s="44">
        <v>1936.12</v>
      </c>
      <c r="V610" s="44">
        <v>1903.41</v>
      </c>
      <c r="W610" s="44">
        <v>1910.67</v>
      </c>
      <c r="X610" s="44">
        <v>1839.63</v>
      </c>
      <c r="Y610" s="44">
        <v>1666.8</v>
      </c>
      <c r="Z610" s="44">
        <v>1414.84</v>
      </c>
      <c r="AA610" s="44">
        <v>1206.3900000000001</v>
      </c>
    </row>
    <row r="611" spans="1:27" ht="12.75" customHeight="1" outlineLevel="1" x14ac:dyDescent="0.2">
      <c r="A611" s="99" t="s">
        <v>833</v>
      </c>
      <c r="B611" s="63" t="s">
        <v>90</v>
      </c>
      <c r="C611" s="43" t="s">
        <v>79</v>
      </c>
      <c r="D611" s="44">
        <f>$D$486</f>
        <v>3559.77</v>
      </c>
      <c r="E611" s="44">
        <f t="shared" ref="E611:AA611" si="355">$D$486</f>
        <v>3559.77</v>
      </c>
      <c r="F611" s="44">
        <f t="shared" si="355"/>
        <v>3559.77</v>
      </c>
      <c r="G611" s="44">
        <f t="shared" si="355"/>
        <v>3559.77</v>
      </c>
      <c r="H611" s="44">
        <f t="shared" si="355"/>
        <v>3559.77</v>
      </c>
      <c r="I611" s="44">
        <f t="shared" si="355"/>
        <v>3559.77</v>
      </c>
      <c r="J611" s="44">
        <f t="shared" si="355"/>
        <v>3559.77</v>
      </c>
      <c r="K611" s="44">
        <f t="shared" si="355"/>
        <v>3559.77</v>
      </c>
      <c r="L611" s="44">
        <f t="shared" si="355"/>
        <v>3559.77</v>
      </c>
      <c r="M611" s="44">
        <f t="shared" si="355"/>
        <v>3559.77</v>
      </c>
      <c r="N611" s="44">
        <f t="shared" si="355"/>
        <v>3559.77</v>
      </c>
      <c r="O611" s="44">
        <f t="shared" si="355"/>
        <v>3559.77</v>
      </c>
      <c r="P611" s="44">
        <f t="shared" si="355"/>
        <v>3559.77</v>
      </c>
      <c r="Q611" s="44">
        <f t="shared" si="355"/>
        <v>3559.77</v>
      </c>
      <c r="R611" s="44">
        <f t="shared" si="355"/>
        <v>3559.77</v>
      </c>
      <c r="S611" s="44">
        <f t="shared" si="355"/>
        <v>3559.77</v>
      </c>
      <c r="T611" s="44">
        <f t="shared" si="355"/>
        <v>3559.77</v>
      </c>
      <c r="U611" s="44">
        <f t="shared" si="355"/>
        <v>3559.77</v>
      </c>
      <c r="V611" s="44">
        <f t="shared" si="355"/>
        <v>3559.77</v>
      </c>
      <c r="W611" s="44">
        <f t="shared" si="355"/>
        <v>3559.77</v>
      </c>
      <c r="X611" s="44">
        <f t="shared" si="355"/>
        <v>3559.77</v>
      </c>
      <c r="Y611" s="44">
        <f t="shared" si="355"/>
        <v>3559.77</v>
      </c>
      <c r="Z611" s="44">
        <f t="shared" si="355"/>
        <v>3559.77</v>
      </c>
      <c r="AA611" s="44">
        <f t="shared" si="355"/>
        <v>3559.77</v>
      </c>
    </row>
    <row r="612" spans="1:27" ht="12.75" customHeight="1" outlineLevel="1" x14ac:dyDescent="0.2">
      <c r="A612" s="99" t="s">
        <v>834</v>
      </c>
      <c r="B612" s="63" t="s">
        <v>83</v>
      </c>
      <c r="C612" s="43" t="s">
        <v>79</v>
      </c>
      <c r="D612" s="44">
        <v>3.35</v>
      </c>
      <c r="E612" s="44">
        <v>3.35</v>
      </c>
      <c r="F612" s="44">
        <v>3.35</v>
      </c>
      <c r="G612" s="44">
        <v>3.35</v>
      </c>
      <c r="H612" s="44">
        <v>3.35</v>
      </c>
      <c r="I612" s="44">
        <v>3.35</v>
      </c>
      <c r="J612" s="44">
        <v>3.35</v>
      </c>
      <c r="K612" s="44">
        <v>3.35</v>
      </c>
      <c r="L612" s="44">
        <v>3.35</v>
      </c>
      <c r="M612" s="44">
        <v>3.35</v>
      </c>
      <c r="N612" s="44">
        <v>3.35</v>
      </c>
      <c r="O612" s="44">
        <v>3.35</v>
      </c>
      <c r="P612" s="44">
        <v>3.35</v>
      </c>
      <c r="Q612" s="44">
        <v>3.35</v>
      </c>
      <c r="R612" s="44">
        <v>3.35</v>
      </c>
      <c r="S612" s="44">
        <v>3.35</v>
      </c>
      <c r="T612" s="44">
        <v>3.35</v>
      </c>
      <c r="U612" s="44">
        <v>3.35</v>
      </c>
      <c r="V612" s="44">
        <v>3.35</v>
      </c>
      <c r="W612" s="44">
        <v>3.35</v>
      </c>
      <c r="X612" s="44">
        <v>3.35</v>
      </c>
      <c r="Y612" s="44">
        <v>3.35</v>
      </c>
      <c r="Z612" s="44">
        <v>3.35</v>
      </c>
      <c r="AA612" s="44">
        <v>3.35</v>
      </c>
    </row>
    <row r="613" spans="1:27" ht="12.75" customHeight="1" outlineLevel="1" x14ac:dyDescent="0.2">
      <c r="A613" s="99" t="s">
        <v>835</v>
      </c>
      <c r="B613" s="63" t="s">
        <v>81</v>
      </c>
      <c r="C613" s="43" t="s">
        <v>79</v>
      </c>
      <c r="D613" s="44">
        <f>$D$11</f>
        <v>110.23</v>
      </c>
      <c r="E613" s="44">
        <f t="shared" ref="E613:AA613" si="356">$D$11</f>
        <v>110.23</v>
      </c>
      <c r="F613" s="44">
        <f t="shared" si="356"/>
        <v>110.23</v>
      </c>
      <c r="G613" s="44">
        <f t="shared" si="356"/>
        <v>110.23</v>
      </c>
      <c r="H613" s="44">
        <f t="shared" si="356"/>
        <v>110.23</v>
      </c>
      <c r="I613" s="44">
        <f t="shared" si="356"/>
        <v>110.23</v>
      </c>
      <c r="J613" s="44">
        <f t="shared" si="356"/>
        <v>110.23</v>
      </c>
      <c r="K613" s="44">
        <f t="shared" si="356"/>
        <v>110.23</v>
      </c>
      <c r="L613" s="44">
        <f t="shared" si="356"/>
        <v>110.23</v>
      </c>
      <c r="M613" s="44">
        <f t="shared" si="356"/>
        <v>110.23</v>
      </c>
      <c r="N613" s="44">
        <f t="shared" si="356"/>
        <v>110.23</v>
      </c>
      <c r="O613" s="44">
        <f t="shared" si="356"/>
        <v>110.23</v>
      </c>
      <c r="P613" s="44">
        <f t="shared" si="356"/>
        <v>110.23</v>
      </c>
      <c r="Q613" s="44">
        <f t="shared" si="356"/>
        <v>110.23</v>
      </c>
      <c r="R613" s="44">
        <f t="shared" si="356"/>
        <v>110.23</v>
      </c>
      <c r="S613" s="44">
        <f t="shared" si="356"/>
        <v>110.23</v>
      </c>
      <c r="T613" s="44">
        <f t="shared" si="356"/>
        <v>110.23</v>
      </c>
      <c r="U613" s="44">
        <f t="shared" si="356"/>
        <v>110.23</v>
      </c>
      <c r="V613" s="44">
        <f t="shared" si="356"/>
        <v>110.23</v>
      </c>
      <c r="W613" s="44">
        <f t="shared" si="356"/>
        <v>110.23</v>
      </c>
      <c r="X613" s="44">
        <f t="shared" si="356"/>
        <v>110.23</v>
      </c>
      <c r="Y613" s="44">
        <f t="shared" si="356"/>
        <v>110.23</v>
      </c>
      <c r="Z613" s="44">
        <f t="shared" si="356"/>
        <v>110.23</v>
      </c>
      <c r="AA613" s="44">
        <f t="shared" si="356"/>
        <v>110.23</v>
      </c>
    </row>
    <row r="614" spans="1:27" x14ac:dyDescent="0.2">
      <c r="A614" s="98" t="s">
        <v>836</v>
      </c>
      <c r="B614" s="28" t="str">
        <f>"27"&amp;"."&amp;$B$662&amp;"."&amp;$B$663</f>
        <v>27.12.2023</v>
      </c>
      <c r="C614" s="90" t="s">
        <v>76</v>
      </c>
      <c r="D614" s="91">
        <f>ROUND(((D615+D616+D618+D617)/1000),5)</f>
        <v>4.8251600000000003</v>
      </c>
      <c r="E614" s="91">
        <f>ROUND(((E615+E616+E618+E617)/1000),5)</f>
        <v>4.7825100000000003</v>
      </c>
      <c r="F614" s="91">
        <f>ROUND(((F615+F616+F618+F617)/1000),5)</f>
        <v>4.7429699999999997</v>
      </c>
      <c r="G614" s="91">
        <f t="shared" ref="G614:AA614" si="357">ROUND(((G615+G616+G618+G617)/1000),5)</f>
        <v>4.7335200000000004</v>
      </c>
      <c r="H614" s="91">
        <f t="shared" si="357"/>
        <v>4.7690599999999996</v>
      </c>
      <c r="I614" s="91">
        <f t="shared" si="357"/>
        <v>4.85433</v>
      </c>
      <c r="J614" s="91">
        <f t="shared" si="357"/>
        <v>5.0102599999999997</v>
      </c>
      <c r="K614" s="91">
        <f t="shared" si="357"/>
        <v>5.3337300000000001</v>
      </c>
      <c r="L614" s="91">
        <f t="shared" si="357"/>
        <v>5.6046899999999997</v>
      </c>
      <c r="M614" s="91">
        <f t="shared" si="357"/>
        <v>5.6396600000000001</v>
      </c>
      <c r="N614" s="91">
        <f t="shared" si="357"/>
        <v>5.6987500000000004</v>
      </c>
      <c r="O614" s="91">
        <f t="shared" si="357"/>
        <v>5.7551600000000001</v>
      </c>
      <c r="P614" s="91">
        <f t="shared" si="357"/>
        <v>5.7347900000000003</v>
      </c>
      <c r="Q614" s="91">
        <f t="shared" si="357"/>
        <v>5.7498199999999997</v>
      </c>
      <c r="R614" s="91">
        <f t="shared" si="357"/>
        <v>5.7446700000000002</v>
      </c>
      <c r="S614" s="91">
        <f t="shared" si="357"/>
        <v>5.67387</v>
      </c>
      <c r="T614" s="91">
        <f t="shared" si="357"/>
        <v>5.7054099999999996</v>
      </c>
      <c r="U614" s="91">
        <f t="shared" si="357"/>
        <v>5.7062799999999996</v>
      </c>
      <c r="V614" s="91">
        <f t="shared" si="357"/>
        <v>5.6855900000000004</v>
      </c>
      <c r="W614" s="91">
        <f t="shared" si="357"/>
        <v>5.6744000000000003</v>
      </c>
      <c r="X614" s="91">
        <f t="shared" si="357"/>
        <v>5.4976099999999999</v>
      </c>
      <c r="Y614" s="91">
        <f t="shared" si="357"/>
        <v>5.2867899999999999</v>
      </c>
      <c r="Z614" s="91">
        <f t="shared" si="357"/>
        <v>4.9996099999999997</v>
      </c>
      <c r="AA614" s="91">
        <f t="shared" si="357"/>
        <v>4.8348100000000001</v>
      </c>
    </row>
    <row r="615" spans="1:27" ht="12.75" customHeight="1" outlineLevel="1" x14ac:dyDescent="0.2">
      <c r="A615" s="99" t="s">
        <v>837</v>
      </c>
      <c r="B615" s="63" t="s">
        <v>238</v>
      </c>
      <c r="C615" s="43" t="s">
        <v>79</v>
      </c>
      <c r="D615" s="44">
        <v>1151.81</v>
      </c>
      <c r="E615" s="44">
        <v>1109.1600000000001</v>
      </c>
      <c r="F615" s="44">
        <v>1069.6199999999999</v>
      </c>
      <c r="G615" s="44">
        <v>1060.17</v>
      </c>
      <c r="H615" s="44">
        <v>1095.71</v>
      </c>
      <c r="I615" s="44">
        <v>1180.98</v>
      </c>
      <c r="J615" s="44">
        <v>1336.91</v>
      </c>
      <c r="K615" s="44">
        <v>1660.38</v>
      </c>
      <c r="L615" s="44">
        <v>1931.34</v>
      </c>
      <c r="M615" s="44">
        <v>1966.31</v>
      </c>
      <c r="N615" s="44">
        <v>2025.4</v>
      </c>
      <c r="O615" s="44">
        <v>2081.81</v>
      </c>
      <c r="P615" s="44">
        <v>2061.44</v>
      </c>
      <c r="Q615" s="44">
        <v>2076.4699999999998</v>
      </c>
      <c r="R615" s="44">
        <v>2071.3200000000002</v>
      </c>
      <c r="S615" s="44">
        <v>2000.52</v>
      </c>
      <c r="T615" s="44">
        <v>2032.06</v>
      </c>
      <c r="U615" s="44">
        <v>2032.93</v>
      </c>
      <c r="V615" s="44">
        <v>2012.24</v>
      </c>
      <c r="W615" s="44">
        <v>2001.05</v>
      </c>
      <c r="X615" s="44">
        <v>1824.26</v>
      </c>
      <c r="Y615" s="44">
        <v>1613.44</v>
      </c>
      <c r="Z615" s="44">
        <v>1326.26</v>
      </c>
      <c r="AA615" s="44">
        <v>1161.46</v>
      </c>
    </row>
    <row r="616" spans="1:27" ht="12.75" customHeight="1" outlineLevel="1" x14ac:dyDescent="0.2">
      <c r="A616" s="99" t="s">
        <v>838</v>
      </c>
      <c r="B616" s="63" t="s">
        <v>90</v>
      </c>
      <c r="C616" s="43" t="s">
        <v>79</v>
      </c>
      <c r="D616" s="44">
        <f>$D$486</f>
        <v>3559.77</v>
      </c>
      <c r="E616" s="44">
        <f t="shared" ref="E616:AA616" si="358">$D$486</f>
        <v>3559.77</v>
      </c>
      <c r="F616" s="44">
        <f t="shared" si="358"/>
        <v>3559.77</v>
      </c>
      <c r="G616" s="44">
        <f t="shared" si="358"/>
        <v>3559.77</v>
      </c>
      <c r="H616" s="44">
        <f t="shared" si="358"/>
        <v>3559.77</v>
      </c>
      <c r="I616" s="44">
        <f t="shared" si="358"/>
        <v>3559.77</v>
      </c>
      <c r="J616" s="44">
        <f t="shared" si="358"/>
        <v>3559.77</v>
      </c>
      <c r="K616" s="44">
        <f t="shared" si="358"/>
        <v>3559.77</v>
      </c>
      <c r="L616" s="44">
        <f t="shared" si="358"/>
        <v>3559.77</v>
      </c>
      <c r="M616" s="44">
        <f t="shared" si="358"/>
        <v>3559.77</v>
      </c>
      <c r="N616" s="44">
        <f t="shared" si="358"/>
        <v>3559.77</v>
      </c>
      <c r="O616" s="44">
        <f t="shared" si="358"/>
        <v>3559.77</v>
      </c>
      <c r="P616" s="44">
        <f t="shared" si="358"/>
        <v>3559.77</v>
      </c>
      <c r="Q616" s="44">
        <f t="shared" si="358"/>
        <v>3559.77</v>
      </c>
      <c r="R616" s="44">
        <f t="shared" si="358"/>
        <v>3559.77</v>
      </c>
      <c r="S616" s="44">
        <f t="shared" si="358"/>
        <v>3559.77</v>
      </c>
      <c r="T616" s="44">
        <f t="shared" si="358"/>
        <v>3559.77</v>
      </c>
      <c r="U616" s="44">
        <f t="shared" si="358"/>
        <v>3559.77</v>
      </c>
      <c r="V616" s="44">
        <f t="shared" si="358"/>
        <v>3559.77</v>
      </c>
      <c r="W616" s="44">
        <f t="shared" si="358"/>
        <v>3559.77</v>
      </c>
      <c r="X616" s="44">
        <f t="shared" si="358"/>
        <v>3559.77</v>
      </c>
      <c r="Y616" s="44">
        <f t="shared" si="358"/>
        <v>3559.77</v>
      </c>
      <c r="Z616" s="44">
        <f t="shared" si="358"/>
        <v>3559.77</v>
      </c>
      <c r="AA616" s="44">
        <f t="shared" si="358"/>
        <v>3559.77</v>
      </c>
    </row>
    <row r="617" spans="1:27" ht="12.75" customHeight="1" outlineLevel="1" x14ac:dyDescent="0.2">
      <c r="A617" s="99" t="s">
        <v>839</v>
      </c>
      <c r="B617" s="63" t="s">
        <v>83</v>
      </c>
      <c r="C617" s="43" t="s">
        <v>79</v>
      </c>
      <c r="D617" s="44">
        <v>3.35</v>
      </c>
      <c r="E617" s="44">
        <v>3.35</v>
      </c>
      <c r="F617" s="44">
        <v>3.35</v>
      </c>
      <c r="G617" s="44">
        <v>3.35</v>
      </c>
      <c r="H617" s="44">
        <v>3.35</v>
      </c>
      <c r="I617" s="44">
        <v>3.35</v>
      </c>
      <c r="J617" s="44">
        <v>3.35</v>
      </c>
      <c r="K617" s="44">
        <v>3.35</v>
      </c>
      <c r="L617" s="44">
        <v>3.35</v>
      </c>
      <c r="M617" s="44">
        <v>3.35</v>
      </c>
      <c r="N617" s="44">
        <v>3.35</v>
      </c>
      <c r="O617" s="44">
        <v>3.35</v>
      </c>
      <c r="P617" s="44">
        <v>3.35</v>
      </c>
      <c r="Q617" s="44">
        <v>3.35</v>
      </c>
      <c r="R617" s="44">
        <v>3.35</v>
      </c>
      <c r="S617" s="44">
        <v>3.35</v>
      </c>
      <c r="T617" s="44">
        <v>3.35</v>
      </c>
      <c r="U617" s="44">
        <v>3.35</v>
      </c>
      <c r="V617" s="44">
        <v>3.35</v>
      </c>
      <c r="W617" s="44">
        <v>3.35</v>
      </c>
      <c r="X617" s="44">
        <v>3.35</v>
      </c>
      <c r="Y617" s="44">
        <v>3.35</v>
      </c>
      <c r="Z617" s="44">
        <v>3.35</v>
      </c>
      <c r="AA617" s="44">
        <v>3.35</v>
      </c>
    </row>
    <row r="618" spans="1:27" ht="12.75" customHeight="1" outlineLevel="1" x14ac:dyDescent="0.2">
      <c r="A618" s="99" t="s">
        <v>840</v>
      </c>
      <c r="B618" s="63" t="s">
        <v>81</v>
      </c>
      <c r="C618" s="43" t="s">
        <v>79</v>
      </c>
      <c r="D618" s="44">
        <f>$D$11</f>
        <v>110.23</v>
      </c>
      <c r="E618" s="44">
        <f t="shared" ref="E618:AA618" si="359">$D$11</f>
        <v>110.23</v>
      </c>
      <c r="F618" s="44">
        <f t="shared" si="359"/>
        <v>110.23</v>
      </c>
      <c r="G618" s="44">
        <f t="shared" si="359"/>
        <v>110.23</v>
      </c>
      <c r="H618" s="44">
        <f t="shared" si="359"/>
        <v>110.23</v>
      </c>
      <c r="I618" s="44">
        <f t="shared" si="359"/>
        <v>110.23</v>
      </c>
      <c r="J618" s="44">
        <f t="shared" si="359"/>
        <v>110.23</v>
      </c>
      <c r="K618" s="44">
        <f t="shared" si="359"/>
        <v>110.23</v>
      </c>
      <c r="L618" s="44">
        <f t="shared" si="359"/>
        <v>110.23</v>
      </c>
      <c r="M618" s="44">
        <f t="shared" si="359"/>
        <v>110.23</v>
      </c>
      <c r="N618" s="44">
        <f t="shared" si="359"/>
        <v>110.23</v>
      </c>
      <c r="O618" s="44">
        <f t="shared" si="359"/>
        <v>110.23</v>
      </c>
      <c r="P618" s="44">
        <f t="shared" si="359"/>
        <v>110.23</v>
      </c>
      <c r="Q618" s="44">
        <f t="shared" si="359"/>
        <v>110.23</v>
      </c>
      <c r="R618" s="44">
        <f t="shared" si="359"/>
        <v>110.23</v>
      </c>
      <c r="S618" s="44">
        <f t="shared" si="359"/>
        <v>110.23</v>
      </c>
      <c r="T618" s="44">
        <f t="shared" si="359"/>
        <v>110.23</v>
      </c>
      <c r="U618" s="44">
        <f t="shared" si="359"/>
        <v>110.23</v>
      </c>
      <c r="V618" s="44">
        <f t="shared" si="359"/>
        <v>110.23</v>
      </c>
      <c r="W618" s="44">
        <f t="shared" si="359"/>
        <v>110.23</v>
      </c>
      <c r="X618" s="44">
        <f t="shared" si="359"/>
        <v>110.23</v>
      </c>
      <c r="Y618" s="44">
        <f t="shared" si="359"/>
        <v>110.23</v>
      </c>
      <c r="Z618" s="44">
        <f t="shared" si="359"/>
        <v>110.23</v>
      </c>
      <c r="AA618" s="44">
        <f t="shared" si="359"/>
        <v>110.23</v>
      </c>
    </row>
    <row r="619" spans="1:27" x14ac:dyDescent="0.2">
      <c r="A619" s="98" t="s">
        <v>841</v>
      </c>
      <c r="B619" s="28" t="str">
        <f>"28"&amp;"."&amp;$B$662&amp;"."&amp;$B$663</f>
        <v>28.12.2023</v>
      </c>
      <c r="C619" s="90" t="s">
        <v>76</v>
      </c>
      <c r="D619" s="91">
        <f>ROUND(((D620+D621+D623+D622)/1000),5)</f>
        <v>4.7903799999999999</v>
      </c>
      <c r="E619" s="91">
        <f>ROUND(((E620+E621+E623+E622)/1000),5)</f>
        <v>4.7914000000000003</v>
      </c>
      <c r="F619" s="91">
        <f>ROUND(((F620+F621+F623+F622)/1000),5)</f>
        <v>4.7858000000000001</v>
      </c>
      <c r="G619" s="91">
        <f t="shared" ref="G619:AA619" si="360">ROUND(((G620+G621+G623+G622)/1000),5)</f>
        <v>4.7389799999999997</v>
      </c>
      <c r="H619" s="91">
        <f t="shared" si="360"/>
        <v>4.7655700000000003</v>
      </c>
      <c r="I619" s="91">
        <f t="shared" si="360"/>
        <v>4.7935400000000001</v>
      </c>
      <c r="J619" s="91">
        <f t="shared" si="360"/>
        <v>4.9480599999999999</v>
      </c>
      <c r="K619" s="91">
        <f t="shared" si="360"/>
        <v>5.1995100000000001</v>
      </c>
      <c r="L619" s="91">
        <f t="shared" si="360"/>
        <v>5.5709</v>
      </c>
      <c r="M619" s="91">
        <f t="shared" si="360"/>
        <v>5.6060499999999998</v>
      </c>
      <c r="N619" s="91">
        <f t="shared" si="360"/>
        <v>5.6222700000000003</v>
      </c>
      <c r="O619" s="91">
        <f t="shared" si="360"/>
        <v>5.6426600000000002</v>
      </c>
      <c r="P619" s="91">
        <f t="shared" si="360"/>
        <v>5.6249900000000004</v>
      </c>
      <c r="Q619" s="91">
        <f t="shared" si="360"/>
        <v>5.6299299999999999</v>
      </c>
      <c r="R619" s="91">
        <f t="shared" si="360"/>
        <v>5.62974</v>
      </c>
      <c r="S619" s="91">
        <f t="shared" si="360"/>
        <v>5.5969300000000004</v>
      </c>
      <c r="T619" s="91">
        <f t="shared" si="360"/>
        <v>5.6305699999999996</v>
      </c>
      <c r="U619" s="91">
        <f t="shared" si="360"/>
        <v>5.6380600000000003</v>
      </c>
      <c r="V619" s="91">
        <f t="shared" si="360"/>
        <v>5.6132099999999996</v>
      </c>
      <c r="W619" s="91">
        <f t="shared" si="360"/>
        <v>5.6203799999999999</v>
      </c>
      <c r="X619" s="91">
        <f t="shared" si="360"/>
        <v>5.4802400000000002</v>
      </c>
      <c r="Y619" s="91">
        <f t="shared" si="360"/>
        <v>5.2938599999999996</v>
      </c>
      <c r="Z619" s="91">
        <f t="shared" si="360"/>
        <v>5.0914400000000004</v>
      </c>
      <c r="AA619" s="91">
        <f t="shared" si="360"/>
        <v>4.8594299999999997</v>
      </c>
    </row>
    <row r="620" spans="1:27" ht="12.75" customHeight="1" outlineLevel="1" x14ac:dyDescent="0.2">
      <c r="A620" s="99" t="s">
        <v>842</v>
      </c>
      <c r="B620" s="63" t="s">
        <v>238</v>
      </c>
      <c r="C620" s="43" t="s">
        <v>79</v>
      </c>
      <c r="D620" s="44">
        <v>1117.03</v>
      </c>
      <c r="E620" s="44">
        <v>1118.05</v>
      </c>
      <c r="F620" s="44">
        <v>1112.45</v>
      </c>
      <c r="G620" s="44">
        <v>1065.6300000000001</v>
      </c>
      <c r="H620" s="44">
        <v>1092.22</v>
      </c>
      <c r="I620" s="44">
        <v>1120.19</v>
      </c>
      <c r="J620" s="44">
        <v>1274.71</v>
      </c>
      <c r="K620" s="44">
        <v>1526.16</v>
      </c>
      <c r="L620" s="44">
        <v>1897.55</v>
      </c>
      <c r="M620" s="44">
        <v>1932.7</v>
      </c>
      <c r="N620" s="44">
        <v>1948.92</v>
      </c>
      <c r="O620" s="44">
        <v>1969.31</v>
      </c>
      <c r="P620" s="44">
        <v>1951.64</v>
      </c>
      <c r="Q620" s="44">
        <v>1956.58</v>
      </c>
      <c r="R620" s="44">
        <v>1956.39</v>
      </c>
      <c r="S620" s="44">
        <v>1923.58</v>
      </c>
      <c r="T620" s="44">
        <v>1957.22</v>
      </c>
      <c r="U620" s="44">
        <v>1964.71</v>
      </c>
      <c r="V620" s="44">
        <v>1939.86</v>
      </c>
      <c r="W620" s="44">
        <v>1947.03</v>
      </c>
      <c r="X620" s="44">
        <v>1806.89</v>
      </c>
      <c r="Y620" s="44">
        <v>1620.51</v>
      </c>
      <c r="Z620" s="44">
        <v>1418.09</v>
      </c>
      <c r="AA620" s="44">
        <v>1186.08</v>
      </c>
    </row>
    <row r="621" spans="1:27" ht="12.75" customHeight="1" outlineLevel="1" x14ac:dyDescent="0.2">
      <c r="A621" s="99" t="s">
        <v>843</v>
      </c>
      <c r="B621" s="63" t="s">
        <v>90</v>
      </c>
      <c r="C621" s="43" t="s">
        <v>79</v>
      </c>
      <c r="D621" s="44">
        <f>$D$486</f>
        <v>3559.77</v>
      </c>
      <c r="E621" s="44">
        <f t="shared" ref="E621:AA621" si="361">$D$486</f>
        <v>3559.77</v>
      </c>
      <c r="F621" s="44">
        <f t="shared" si="361"/>
        <v>3559.77</v>
      </c>
      <c r="G621" s="44">
        <f t="shared" si="361"/>
        <v>3559.77</v>
      </c>
      <c r="H621" s="44">
        <f t="shared" si="361"/>
        <v>3559.77</v>
      </c>
      <c r="I621" s="44">
        <f t="shared" si="361"/>
        <v>3559.77</v>
      </c>
      <c r="J621" s="44">
        <f t="shared" si="361"/>
        <v>3559.77</v>
      </c>
      <c r="K621" s="44">
        <f t="shared" si="361"/>
        <v>3559.77</v>
      </c>
      <c r="L621" s="44">
        <f t="shared" si="361"/>
        <v>3559.77</v>
      </c>
      <c r="M621" s="44">
        <f t="shared" si="361"/>
        <v>3559.77</v>
      </c>
      <c r="N621" s="44">
        <f t="shared" si="361"/>
        <v>3559.77</v>
      </c>
      <c r="O621" s="44">
        <f t="shared" si="361"/>
        <v>3559.77</v>
      </c>
      <c r="P621" s="44">
        <f t="shared" si="361"/>
        <v>3559.77</v>
      </c>
      <c r="Q621" s="44">
        <f t="shared" si="361"/>
        <v>3559.77</v>
      </c>
      <c r="R621" s="44">
        <f t="shared" si="361"/>
        <v>3559.77</v>
      </c>
      <c r="S621" s="44">
        <f t="shared" si="361"/>
        <v>3559.77</v>
      </c>
      <c r="T621" s="44">
        <f t="shared" si="361"/>
        <v>3559.77</v>
      </c>
      <c r="U621" s="44">
        <f t="shared" si="361"/>
        <v>3559.77</v>
      </c>
      <c r="V621" s="44">
        <f t="shared" si="361"/>
        <v>3559.77</v>
      </c>
      <c r="W621" s="44">
        <f t="shared" si="361"/>
        <v>3559.77</v>
      </c>
      <c r="X621" s="44">
        <f t="shared" si="361"/>
        <v>3559.77</v>
      </c>
      <c r="Y621" s="44">
        <f t="shared" si="361"/>
        <v>3559.77</v>
      </c>
      <c r="Z621" s="44">
        <f t="shared" si="361"/>
        <v>3559.77</v>
      </c>
      <c r="AA621" s="44">
        <f t="shared" si="361"/>
        <v>3559.77</v>
      </c>
    </row>
    <row r="622" spans="1:27" ht="12.75" customHeight="1" outlineLevel="1" x14ac:dyDescent="0.2">
      <c r="A622" s="99" t="s">
        <v>844</v>
      </c>
      <c r="B622" s="63" t="s">
        <v>83</v>
      </c>
      <c r="C622" s="43" t="s">
        <v>79</v>
      </c>
      <c r="D622" s="44">
        <v>3.35</v>
      </c>
      <c r="E622" s="44">
        <v>3.35</v>
      </c>
      <c r="F622" s="44">
        <v>3.35</v>
      </c>
      <c r="G622" s="44">
        <v>3.35</v>
      </c>
      <c r="H622" s="44">
        <v>3.35</v>
      </c>
      <c r="I622" s="44">
        <v>3.35</v>
      </c>
      <c r="J622" s="44">
        <v>3.35</v>
      </c>
      <c r="K622" s="44">
        <v>3.35</v>
      </c>
      <c r="L622" s="44">
        <v>3.35</v>
      </c>
      <c r="M622" s="44">
        <v>3.35</v>
      </c>
      <c r="N622" s="44">
        <v>3.35</v>
      </c>
      <c r="O622" s="44">
        <v>3.35</v>
      </c>
      <c r="P622" s="44">
        <v>3.35</v>
      </c>
      <c r="Q622" s="44">
        <v>3.35</v>
      </c>
      <c r="R622" s="44">
        <v>3.35</v>
      </c>
      <c r="S622" s="44">
        <v>3.35</v>
      </c>
      <c r="T622" s="44">
        <v>3.35</v>
      </c>
      <c r="U622" s="44">
        <v>3.35</v>
      </c>
      <c r="V622" s="44">
        <v>3.35</v>
      </c>
      <c r="W622" s="44">
        <v>3.35</v>
      </c>
      <c r="X622" s="44">
        <v>3.35</v>
      </c>
      <c r="Y622" s="44">
        <v>3.35</v>
      </c>
      <c r="Z622" s="44">
        <v>3.35</v>
      </c>
      <c r="AA622" s="44">
        <v>3.35</v>
      </c>
    </row>
    <row r="623" spans="1:27" ht="12.75" customHeight="1" outlineLevel="1" x14ac:dyDescent="0.2">
      <c r="A623" s="99" t="s">
        <v>845</v>
      </c>
      <c r="B623" s="63" t="s">
        <v>81</v>
      </c>
      <c r="C623" s="43" t="s">
        <v>79</v>
      </c>
      <c r="D623" s="44">
        <f>$D$11</f>
        <v>110.23</v>
      </c>
      <c r="E623" s="44">
        <f t="shared" ref="E623:AA623" si="362">$D$11</f>
        <v>110.23</v>
      </c>
      <c r="F623" s="44">
        <f t="shared" si="362"/>
        <v>110.23</v>
      </c>
      <c r="G623" s="44">
        <f t="shared" si="362"/>
        <v>110.23</v>
      </c>
      <c r="H623" s="44">
        <f t="shared" si="362"/>
        <v>110.23</v>
      </c>
      <c r="I623" s="44">
        <f t="shared" si="362"/>
        <v>110.23</v>
      </c>
      <c r="J623" s="44">
        <f t="shared" si="362"/>
        <v>110.23</v>
      </c>
      <c r="K623" s="44">
        <f t="shared" si="362"/>
        <v>110.23</v>
      </c>
      <c r="L623" s="44">
        <f t="shared" si="362"/>
        <v>110.23</v>
      </c>
      <c r="M623" s="44">
        <f t="shared" si="362"/>
        <v>110.23</v>
      </c>
      <c r="N623" s="44">
        <f t="shared" si="362"/>
        <v>110.23</v>
      </c>
      <c r="O623" s="44">
        <f t="shared" si="362"/>
        <v>110.23</v>
      </c>
      <c r="P623" s="44">
        <f t="shared" si="362"/>
        <v>110.23</v>
      </c>
      <c r="Q623" s="44">
        <f t="shared" si="362"/>
        <v>110.23</v>
      </c>
      <c r="R623" s="44">
        <f t="shared" si="362"/>
        <v>110.23</v>
      </c>
      <c r="S623" s="44">
        <f t="shared" si="362"/>
        <v>110.23</v>
      </c>
      <c r="T623" s="44">
        <f t="shared" si="362"/>
        <v>110.23</v>
      </c>
      <c r="U623" s="44">
        <f t="shared" si="362"/>
        <v>110.23</v>
      </c>
      <c r="V623" s="44">
        <f t="shared" si="362"/>
        <v>110.23</v>
      </c>
      <c r="W623" s="44">
        <f t="shared" si="362"/>
        <v>110.23</v>
      </c>
      <c r="X623" s="44">
        <f t="shared" si="362"/>
        <v>110.23</v>
      </c>
      <c r="Y623" s="44">
        <f t="shared" si="362"/>
        <v>110.23</v>
      </c>
      <c r="Z623" s="44">
        <f t="shared" si="362"/>
        <v>110.23</v>
      </c>
      <c r="AA623" s="44">
        <f t="shared" si="362"/>
        <v>110.23</v>
      </c>
    </row>
    <row r="624" spans="1:27" x14ac:dyDescent="0.2">
      <c r="A624" s="98" t="s">
        <v>846</v>
      </c>
      <c r="B624" s="28" t="str">
        <f>"29"&amp;"."&amp;$B$662&amp;"."&amp;$B$663</f>
        <v>29.12.2023</v>
      </c>
      <c r="C624" s="90" t="s">
        <v>76</v>
      </c>
      <c r="D624" s="91">
        <f>ROUND(((D625+D626+D628+D627)/1000),5)</f>
        <v>4.83094</v>
      </c>
      <c r="E624" s="91">
        <f>ROUND(((E625+E626+E628+E627)/1000),5)</f>
        <v>4.7901199999999999</v>
      </c>
      <c r="F624" s="91">
        <f>ROUND(((F625+F626+F628+F627)/1000),5)</f>
        <v>4.7622400000000003</v>
      </c>
      <c r="G624" s="91">
        <f t="shared" ref="G624:AA624" si="363">ROUND(((G625+G626+G628+G627)/1000),5)</f>
        <v>4.7504400000000002</v>
      </c>
      <c r="H624" s="91">
        <f t="shared" si="363"/>
        <v>4.77759</v>
      </c>
      <c r="I624" s="91">
        <f t="shared" si="363"/>
        <v>4.8280700000000003</v>
      </c>
      <c r="J624" s="91">
        <f t="shared" si="363"/>
        <v>4.94719</v>
      </c>
      <c r="K624" s="91">
        <f t="shared" si="363"/>
        <v>5.2363</v>
      </c>
      <c r="L624" s="91">
        <f t="shared" si="363"/>
        <v>5.4656399999999996</v>
      </c>
      <c r="M624" s="91">
        <f t="shared" si="363"/>
        <v>5.47797</v>
      </c>
      <c r="N624" s="91">
        <f t="shared" si="363"/>
        <v>5.4936400000000001</v>
      </c>
      <c r="O624" s="91">
        <f t="shared" si="363"/>
        <v>5.5282600000000004</v>
      </c>
      <c r="P624" s="91">
        <f t="shared" si="363"/>
        <v>5.5144399999999996</v>
      </c>
      <c r="Q624" s="91">
        <f t="shared" si="363"/>
        <v>5.51288</v>
      </c>
      <c r="R624" s="91">
        <f t="shared" si="363"/>
        <v>5.5023900000000001</v>
      </c>
      <c r="S624" s="91">
        <f t="shared" si="363"/>
        <v>5.4656799999999999</v>
      </c>
      <c r="T624" s="91">
        <f t="shared" si="363"/>
        <v>5.4948899999999998</v>
      </c>
      <c r="U624" s="91">
        <f t="shared" si="363"/>
        <v>5.5060799999999999</v>
      </c>
      <c r="V624" s="91">
        <f t="shared" si="363"/>
        <v>5.4898899999999999</v>
      </c>
      <c r="W624" s="91">
        <f t="shared" si="363"/>
        <v>5.5015999999999998</v>
      </c>
      <c r="X624" s="91">
        <f t="shared" si="363"/>
        <v>5.46183</v>
      </c>
      <c r="Y624" s="91">
        <f t="shared" si="363"/>
        <v>5.3584699999999996</v>
      </c>
      <c r="Z624" s="91">
        <f t="shared" si="363"/>
        <v>5.0691800000000002</v>
      </c>
      <c r="AA624" s="91">
        <f t="shared" si="363"/>
        <v>4.8639099999999997</v>
      </c>
    </row>
    <row r="625" spans="1:27" ht="12.75" customHeight="1" outlineLevel="1" x14ac:dyDescent="0.2">
      <c r="A625" s="99" t="s">
        <v>847</v>
      </c>
      <c r="B625" s="63" t="s">
        <v>238</v>
      </c>
      <c r="C625" s="43" t="s">
        <v>79</v>
      </c>
      <c r="D625" s="44">
        <v>1157.5899999999999</v>
      </c>
      <c r="E625" s="44">
        <v>1116.77</v>
      </c>
      <c r="F625" s="44">
        <v>1088.8900000000001</v>
      </c>
      <c r="G625" s="44">
        <v>1077.0899999999999</v>
      </c>
      <c r="H625" s="44">
        <v>1104.24</v>
      </c>
      <c r="I625" s="44">
        <v>1154.72</v>
      </c>
      <c r="J625" s="44">
        <v>1273.8399999999999</v>
      </c>
      <c r="K625" s="44">
        <v>1562.95</v>
      </c>
      <c r="L625" s="44">
        <v>1792.29</v>
      </c>
      <c r="M625" s="44">
        <v>1804.62</v>
      </c>
      <c r="N625" s="44">
        <v>1820.29</v>
      </c>
      <c r="O625" s="44">
        <v>1854.91</v>
      </c>
      <c r="P625" s="44">
        <v>1841.09</v>
      </c>
      <c r="Q625" s="44">
        <v>1839.53</v>
      </c>
      <c r="R625" s="44">
        <v>1829.04</v>
      </c>
      <c r="S625" s="44">
        <v>1792.33</v>
      </c>
      <c r="T625" s="44">
        <v>1821.54</v>
      </c>
      <c r="U625" s="44">
        <v>1832.73</v>
      </c>
      <c r="V625" s="44">
        <v>1816.54</v>
      </c>
      <c r="W625" s="44">
        <v>1828.25</v>
      </c>
      <c r="X625" s="44">
        <v>1788.48</v>
      </c>
      <c r="Y625" s="44">
        <v>1685.12</v>
      </c>
      <c r="Z625" s="44">
        <v>1395.83</v>
      </c>
      <c r="AA625" s="44">
        <v>1190.56</v>
      </c>
    </row>
    <row r="626" spans="1:27" ht="12.75" customHeight="1" outlineLevel="1" x14ac:dyDescent="0.2">
      <c r="A626" s="99" t="s">
        <v>848</v>
      </c>
      <c r="B626" s="63" t="s">
        <v>90</v>
      </c>
      <c r="C626" s="43" t="s">
        <v>79</v>
      </c>
      <c r="D626" s="44">
        <f>$D$486</f>
        <v>3559.77</v>
      </c>
      <c r="E626" s="44">
        <f t="shared" ref="E626:AA626" si="364">$D$486</f>
        <v>3559.77</v>
      </c>
      <c r="F626" s="44">
        <f t="shared" si="364"/>
        <v>3559.77</v>
      </c>
      <c r="G626" s="44">
        <f t="shared" si="364"/>
        <v>3559.77</v>
      </c>
      <c r="H626" s="44">
        <f t="shared" si="364"/>
        <v>3559.77</v>
      </c>
      <c r="I626" s="44">
        <f t="shared" si="364"/>
        <v>3559.77</v>
      </c>
      <c r="J626" s="44">
        <f t="shared" si="364"/>
        <v>3559.77</v>
      </c>
      <c r="K626" s="44">
        <f t="shared" si="364"/>
        <v>3559.77</v>
      </c>
      <c r="L626" s="44">
        <f t="shared" si="364"/>
        <v>3559.77</v>
      </c>
      <c r="M626" s="44">
        <f t="shared" si="364"/>
        <v>3559.77</v>
      </c>
      <c r="N626" s="44">
        <f t="shared" si="364"/>
        <v>3559.77</v>
      </c>
      <c r="O626" s="44">
        <f t="shared" si="364"/>
        <v>3559.77</v>
      </c>
      <c r="P626" s="44">
        <f t="shared" si="364"/>
        <v>3559.77</v>
      </c>
      <c r="Q626" s="44">
        <f t="shared" si="364"/>
        <v>3559.77</v>
      </c>
      <c r="R626" s="44">
        <f t="shared" si="364"/>
        <v>3559.77</v>
      </c>
      <c r="S626" s="44">
        <f t="shared" si="364"/>
        <v>3559.77</v>
      </c>
      <c r="T626" s="44">
        <f t="shared" si="364"/>
        <v>3559.77</v>
      </c>
      <c r="U626" s="44">
        <f t="shared" si="364"/>
        <v>3559.77</v>
      </c>
      <c r="V626" s="44">
        <f t="shared" si="364"/>
        <v>3559.77</v>
      </c>
      <c r="W626" s="44">
        <f t="shared" si="364"/>
        <v>3559.77</v>
      </c>
      <c r="X626" s="44">
        <f t="shared" si="364"/>
        <v>3559.77</v>
      </c>
      <c r="Y626" s="44">
        <f t="shared" si="364"/>
        <v>3559.77</v>
      </c>
      <c r="Z626" s="44">
        <f t="shared" si="364"/>
        <v>3559.77</v>
      </c>
      <c r="AA626" s="44">
        <f t="shared" si="364"/>
        <v>3559.77</v>
      </c>
    </row>
    <row r="627" spans="1:27" ht="12.75" customHeight="1" outlineLevel="1" x14ac:dyDescent="0.2">
      <c r="A627" s="99" t="s">
        <v>849</v>
      </c>
      <c r="B627" s="63" t="s">
        <v>83</v>
      </c>
      <c r="C627" s="43" t="s">
        <v>79</v>
      </c>
      <c r="D627" s="44">
        <v>3.35</v>
      </c>
      <c r="E627" s="44">
        <v>3.35</v>
      </c>
      <c r="F627" s="44">
        <v>3.35</v>
      </c>
      <c r="G627" s="44">
        <v>3.35</v>
      </c>
      <c r="H627" s="44">
        <v>3.35</v>
      </c>
      <c r="I627" s="44">
        <v>3.35</v>
      </c>
      <c r="J627" s="44">
        <v>3.35</v>
      </c>
      <c r="K627" s="44">
        <v>3.35</v>
      </c>
      <c r="L627" s="44">
        <v>3.35</v>
      </c>
      <c r="M627" s="44">
        <v>3.35</v>
      </c>
      <c r="N627" s="44">
        <v>3.35</v>
      </c>
      <c r="O627" s="44">
        <v>3.35</v>
      </c>
      <c r="P627" s="44">
        <v>3.35</v>
      </c>
      <c r="Q627" s="44">
        <v>3.35</v>
      </c>
      <c r="R627" s="44">
        <v>3.35</v>
      </c>
      <c r="S627" s="44">
        <v>3.35</v>
      </c>
      <c r="T627" s="44">
        <v>3.35</v>
      </c>
      <c r="U627" s="44">
        <v>3.35</v>
      </c>
      <c r="V627" s="44">
        <v>3.35</v>
      </c>
      <c r="W627" s="44">
        <v>3.35</v>
      </c>
      <c r="X627" s="44">
        <v>3.35</v>
      </c>
      <c r="Y627" s="44">
        <v>3.35</v>
      </c>
      <c r="Z627" s="44">
        <v>3.35</v>
      </c>
      <c r="AA627" s="44">
        <v>3.35</v>
      </c>
    </row>
    <row r="628" spans="1:27" ht="12.75" customHeight="1" outlineLevel="1" x14ac:dyDescent="0.2">
      <c r="A628" s="99" t="s">
        <v>850</v>
      </c>
      <c r="B628" s="63" t="s">
        <v>81</v>
      </c>
      <c r="C628" s="43" t="s">
        <v>79</v>
      </c>
      <c r="D628" s="44">
        <f>$D$11</f>
        <v>110.23</v>
      </c>
      <c r="E628" s="44">
        <f t="shared" ref="E628:AA628" si="365">$D$11</f>
        <v>110.23</v>
      </c>
      <c r="F628" s="44">
        <f t="shared" si="365"/>
        <v>110.23</v>
      </c>
      <c r="G628" s="44">
        <f t="shared" si="365"/>
        <v>110.23</v>
      </c>
      <c r="H628" s="44">
        <f t="shared" si="365"/>
        <v>110.23</v>
      </c>
      <c r="I628" s="44">
        <f t="shared" si="365"/>
        <v>110.23</v>
      </c>
      <c r="J628" s="44">
        <f t="shared" si="365"/>
        <v>110.23</v>
      </c>
      <c r="K628" s="44">
        <f t="shared" si="365"/>
        <v>110.23</v>
      </c>
      <c r="L628" s="44">
        <f t="shared" si="365"/>
        <v>110.23</v>
      </c>
      <c r="M628" s="44">
        <f t="shared" si="365"/>
        <v>110.23</v>
      </c>
      <c r="N628" s="44">
        <f t="shared" si="365"/>
        <v>110.23</v>
      </c>
      <c r="O628" s="44">
        <f t="shared" si="365"/>
        <v>110.23</v>
      </c>
      <c r="P628" s="44">
        <f t="shared" si="365"/>
        <v>110.23</v>
      </c>
      <c r="Q628" s="44">
        <f t="shared" si="365"/>
        <v>110.23</v>
      </c>
      <c r="R628" s="44">
        <f t="shared" si="365"/>
        <v>110.23</v>
      </c>
      <c r="S628" s="44">
        <f t="shared" si="365"/>
        <v>110.23</v>
      </c>
      <c r="T628" s="44">
        <f t="shared" si="365"/>
        <v>110.23</v>
      </c>
      <c r="U628" s="44">
        <f t="shared" si="365"/>
        <v>110.23</v>
      </c>
      <c r="V628" s="44">
        <f t="shared" si="365"/>
        <v>110.23</v>
      </c>
      <c r="W628" s="44">
        <f t="shared" si="365"/>
        <v>110.23</v>
      </c>
      <c r="X628" s="44">
        <f t="shared" si="365"/>
        <v>110.23</v>
      </c>
      <c r="Y628" s="44">
        <f t="shared" si="365"/>
        <v>110.23</v>
      </c>
      <c r="Z628" s="44">
        <f t="shared" si="365"/>
        <v>110.23</v>
      </c>
      <c r="AA628" s="44">
        <f t="shared" si="365"/>
        <v>110.23</v>
      </c>
    </row>
    <row r="629" spans="1:27" x14ac:dyDescent="0.2">
      <c r="A629" s="98" t="s">
        <v>851</v>
      </c>
      <c r="B629" s="28" t="str">
        <f>"30"&amp;"."&amp;$B$662&amp;"."&amp;$B$663</f>
        <v>30.12.2023</v>
      </c>
      <c r="C629" s="90" t="s">
        <v>76</v>
      </c>
      <c r="D629" s="91">
        <f>ROUND(((D630+D631+D633+D632)/1000),5)</f>
        <v>4.8596300000000001</v>
      </c>
      <c r="E629" s="91">
        <f>ROUND(((E630+E631+E633+E632)/1000),5)</f>
        <v>4.8102400000000003</v>
      </c>
      <c r="F629" s="91">
        <f>ROUND(((F630+F631+F633+F632)/1000),5)</f>
        <v>4.7852800000000002</v>
      </c>
      <c r="G629" s="91">
        <f t="shared" ref="G629:AA629" si="366">ROUND(((G630+G631+G633+G632)/1000),5)</f>
        <v>4.7640200000000004</v>
      </c>
      <c r="H629" s="91">
        <f t="shared" si="366"/>
        <v>4.7800500000000001</v>
      </c>
      <c r="I629" s="91">
        <f t="shared" si="366"/>
        <v>4.7877700000000001</v>
      </c>
      <c r="J629" s="91">
        <f t="shared" si="366"/>
        <v>4.8112899999999996</v>
      </c>
      <c r="K629" s="91">
        <f t="shared" si="366"/>
        <v>4.9173200000000001</v>
      </c>
      <c r="L629" s="91">
        <f t="shared" si="366"/>
        <v>5.1370300000000002</v>
      </c>
      <c r="M629" s="91">
        <f t="shared" si="366"/>
        <v>5.2732700000000001</v>
      </c>
      <c r="N629" s="91">
        <f t="shared" si="366"/>
        <v>5.3333300000000001</v>
      </c>
      <c r="O629" s="91">
        <f t="shared" si="366"/>
        <v>5.3481199999999998</v>
      </c>
      <c r="P629" s="91">
        <f t="shared" si="366"/>
        <v>5.3459300000000001</v>
      </c>
      <c r="Q629" s="91">
        <f t="shared" si="366"/>
        <v>5.34483</v>
      </c>
      <c r="R629" s="91">
        <f t="shared" si="366"/>
        <v>5.3164699999999998</v>
      </c>
      <c r="S629" s="91">
        <f t="shared" si="366"/>
        <v>5.3067900000000003</v>
      </c>
      <c r="T629" s="91">
        <f t="shared" si="366"/>
        <v>5.3623599999999998</v>
      </c>
      <c r="U629" s="91">
        <f t="shared" si="366"/>
        <v>5.4165700000000001</v>
      </c>
      <c r="V629" s="91">
        <f t="shared" si="366"/>
        <v>5.3915899999999999</v>
      </c>
      <c r="W629" s="91">
        <f t="shared" si="366"/>
        <v>5.3502599999999996</v>
      </c>
      <c r="X629" s="91">
        <f t="shared" si="366"/>
        <v>5.3272500000000003</v>
      </c>
      <c r="Y629" s="91">
        <f t="shared" si="366"/>
        <v>5.2220700000000004</v>
      </c>
      <c r="Z629" s="91">
        <f t="shared" si="366"/>
        <v>4.9935999999999998</v>
      </c>
      <c r="AA629" s="91">
        <f t="shared" si="366"/>
        <v>4.8566500000000001</v>
      </c>
    </row>
    <row r="630" spans="1:27" ht="12.75" customHeight="1" outlineLevel="1" x14ac:dyDescent="0.2">
      <c r="A630" s="99" t="s">
        <v>852</v>
      </c>
      <c r="B630" s="63" t="s">
        <v>238</v>
      </c>
      <c r="C630" s="43" t="s">
        <v>79</v>
      </c>
      <c r="D630" s="44">
        <v>1186.28</v>
      </c>
      <c r="E630" s="44">
        <v>1136.8900000000001</v>
      </c>
      <c r="F630" s="44">
        <v>1111.93</v>
      </c>
      <c r="G630" s="44">
        <v>1090.67</v>
      </c>
      <c r="H630" s="44">
        <v>1106.7</v>
      </c>
      <c r="I630" s="44">
        <v>1114.42</v>
      </c>
      <c r="J630" s="44">
        <v>1137.94</v>
      </c>
      <c r="K630" s="44">
        <v>1243.97</v>
      </c>
      <c r="L630" s="44">
        <v>1463.68</v>
      </c>
      <c r="M630" s="44">
        <v>1599.92</v>
      </c>
      <c r="N630" s="44">
        <v>1659.98</v>
      </c>
      <c r="O630" s="44">
        <v>1674.77</v>
      </c>
      <c r="P630" s="44">
        <v>1672.58</v>
      </c>
      <c r="Q630" s="44">
        <v>1671.48</v>
      </c>
      <c r="R630" s="44">
        <v>1643.12</v>
      </c>
      <c r="S630" s="44">
        <v>1633.44</v>
      </c>
      <c r="T630" s="44">
        <v>1689.01</v>
      </c>
      <c r="U630" s="44">
        <v>1743.22</v>
      </c>
      <c r="V630" s="44">
        <v>1718.24</v>
      </c>
      <c r="W630" s="44">
        <v>1676.91</v>
      </c>
      <c r="X630" s="44">
        <v>1653.9</v>
      </c>
      <c r="Y630" s="44">
        <v>1548.72</v>
      </c>
      <c r="Z630" s="44">
        <v>1320.25</v>
      </c>
      <c r="AA630" s="44">
        <v>1183.3</v>
      </c>
    </row>
    <row r="631" spans="1:27" ht="12.75" customHeight="1" outlineLevel="1" x14ac:dyDescent="0.2">
      <c r="A631" s="99" t="s">
        <v>853</v>
      </c>
      <c r="B631" s="63" t="s">
        <v>90</v>
      </c>
      <c r="C631" s="43" t="s">
        <v>79</v>
      </c>
      <c r="D631" s="44">
        <f>$D$486</f>
        <v>3559.77</v>
      </c>
      <c r="E631" s="44">
        <f t="shared" ref="E631:AA631" si="367">$D$486</f>
        <v>3559.77</v>
      </c>
      <c r="F631" s="44">
        <f t="shared" si="367"/>
        <v>3559.77</v>
      </c>
      <c r="G631" s="44">
        <f t="shared" si="367"/>
        <v>3559.77</v>
      </c>
      <c r="H631" s="44">
        <f t="shared" si="367"/>
        <v>3559.77</v>
      </c>
      <c r="I631" s="44">
        <f t="shared" si="367"/>
        <v>3559.77</v>
      </c>
      <c r="J631" s="44">
        <f t="shared" si="367"/>
        <v>3559.77</v>
      </c>
      <c r="K631" s="44">
        <f t="shared" si="367"/>
        <v>3559.77</v>
      </c>
      <c r="L631" s="44">
        <f t="shared" si="367"/>
        <v>3559.77</v>
      </c>
      <c r="M631" s="44">
        <f t="shared" si="367"/>
        <v>3559.77</v>
      </c>
      <c r="N631" s="44">
        <f t="shared" si="367"/>
        <v>3559.77</v>
      </c>
      <c r="O631" s="44">
        <f t="shared" si="367"/>
        <v>3559.77</v>
      </c>
      <c r="P631" s="44">
        <f t="shared" si="367"/>
        <v>3559.77</v>
      </c>
      <c r="Q631" s="44">
        <f t="shared" si="367"/>
        <v>3559.77</v>
      </c>
      <c r="R631" s="44">
        <f t="shared" si="367"/>
        <v>3559.77</v>
      </c>
      <c r="S631" s="44">
        <f t="shared" si="367"/>
        <v>3559.77</v>
      </c>
      <c r="T631" s="44">
        <f t="shared" si="367"/>
        <v>3559.77</v>
      </c>
      <c r="U631" s="44">
        <f t="shared" si="367"/>
        <v>3559.77</v>
      </c>
      <c r="V631" s="44">
        <f t="shared" si="367"/>
        <v>3559.77</v>
      </c>
      <c r="W631" s="44">
        <f t="shared" si="367"/>
        <v>3559.77</v>
      </c>
      <c r="X631" s="44">
        <f t="shared" si="367"/>
        <v>3559.77</v>
      </c>
      <c r="Y631" s="44">
        <f t="shared" si="367"/>
        <v>3559.77</v>
      </c>
      <c r="Z631" s="44">
        <f t="shared" si="367"/>
        <v>3559.77</v>
      </c>
      <c r="AA631" s="44">
        <f t="shared" si="367"/>
        <v>3559.77</v>
      </c>
    </row>
    <row r="632" spans="1:27" ht="12.75" customHeight="1" outlineLevel="1" x14ac:dyDescent="0.2">
      <c r="A632" s="99" t="s">
        <v>854</v>
      </c>
      <c r="B632" s="63" t="s">
        <v>83</v>
      </c>
      <c r="C632" s="43" t="s">
        <v>79</v>
      </c>
      <c r="D632" s="44">
        <v>3.35</v>
      </c>
      <c r="E632" s="44">
        <v>3.35</v>
      </c>
      <c r="F632" s="44">
        <v>3.35</v>
      </c>
      <c r="G632" s="44">
        <v>3.35</v>
      </c>
      <c r="H632" s="44">
        <v>3.35</v>
      </c>
      <c r="I632" s="44">
        <v>3.35</v>
      </c>
      <c r="J632" s="44">
        <v>3.35</v>
      </c>
      <c r="K632" s="44">
        <v>3.35</v>
      </c>
      <c r="L632" s="44">
        <v>3.35</v>
      </c>
      <c r="M632" s="44">
        <v>3.35</v>
      </c>
      <c r="N632" s="44">
        <v>3.35</v>
      </c>
      <c r="O632" s="44">
        <v>3.35</v>
      </c>
      <c r="P632" s="44">
        <v>3.35</v>
      </c>
      <c r="Q632" s="44">
        <v>3.35</v>
      </c>
      <c r="R632" s="44">
        <v>3.35</v>
      </c>
      <c r="S632" s="44">
        <v>3.35</v>
      </c>
      <c r="T632" s="44">
        <v>3.35</v>
      </c>
      <c r="U632" s="44">
        <v>3.35</v>
      </c>
      <c r="V632" s="44">
        <v>3.35</v>
      </c>
      <c r="W632" s="44">
        <v>3.35</v>
      </c>
      <c r="X632" s="44">
        <v>3.35</v>
      </c>
      <c r="Y632" s="44">
        <v>3.35</v>
      </c>
      <c r="Z632" s="44">
        <v>3.35</v>
      </c>
      <c r="AA632" s="44">
        <v>3.35</v>
      </c>
    </row>
    <row r="633" spans="1:27" ht="12.75" customHeight="1" outlineLevel="1" x14ac:dyDescent="0.2">
      <c r="A633" s="99" t="s">
        <v>855</v>
      </c>
      <c r="B633" s="63" t="s">
        <v>81</v>
      </c>
      <c r="C633" s="43" t="s">
        <v>79</v>
      </c>
      <c r="D633" s="44">
        <f>$D$11</f>
        <v>110.23</v>
      </c>
      <c r="E633" s="44">
        <f t="shared" ref="E633:AA633" si="368">$D$11</f>
        <v>110.23</v>
      </c>
      <c r="F633" s="44">
        <f t="shared" si="368"/>
        <v>110.23</v>
      </c>
      <c r="G633" s="44">
        <f t="shared" si="368"/>
        <v>110.23</v>
      </c>
      <c r="H633" s="44">
        <f t="shared" si="368"/>
        <v>110.23</v>
      </c>
      <c r="I633" s="44">
        <f t="shared" si="368"/>
        <v>110.23</v>
      </c>
      <c r="J633" s="44">
        <f t="shared" si="368"/>
        <v>110.23</v>
      </c>
      <c r="K633" s="44">
        <f t="shared" si="368"/>
        <v>110.23</v>
      </c>
      <c r="L633" s="44">
        <f t="shared" si="368"/>
        <v>110.23</v>
      </c>
      <c r="M633" s="44">
        <f t="shared" si="368"/>
        <v>110.23</v>
      </c>
      <c r="N633" s="44">
        <f t="shared" si="368"/>
        <v>110.23</v>
      </c>
      <c r="O633" s="44">
        <f t="shared" si="368"/>
        <v>110.23</v>
      </c>
      <c r="P633" s="44">
        <f t="shared" si="368"/>
        <v>110.23</v>
      </c>
      <c r="Q633" s="44">
        <f t="shared" si="368"/>
        <v>110.23</v>
      </c>
      <c r="R633" s="44">
        <f t="shared" si="368"/>
        <v>110.23</v>
      </c>
      <c r="S633" s="44">
        <f t="shared" si="368"/>
        <v>110.23</v>
      </c>
      <c r="T633" s="44">
        <f t="shared" si="368"/>
        <v>110.23</v>
      </c>
      <c r="U633" s="44">
        <f t="shared" si="368"/>
        <v>110.23</v>
      </c>
      <c r="V633" s="44">
        <f t="shared" si="368"/>
        <v>110.23</v>
      </c>
      <c r="W633" s="44">
        <f t="shared" si="368"/>
        <v>110.23</v>
      </c>
      <c r="X633" s="44">
        <f t="shared" si="368"/>
        <v>110.23</v>
      </c>
      <c r="Y633" s="44">
        <f t="shared" si="368"/>
        <v>110.23</v>
      </c>
      <c r="Z633" s="44">
        <f t="shared" si="368"/>
        <v>110.23</v>
      </c>
      <c r="AA633" s="44">
        <f t="shared" si="368"/>
        <v>110.23</v>
      </c>
    </row>
    <row r="634" spans="1:27" x14ac:dyDescent="0.2">
      <c r="A634" s="98" t="s">
        <v>856</v>
      </c>
      <c r="B634" s="28" t="str">
        <f>"31"&amp;"."&amp;$B$662&amp;"."&amp;$B$663</f>
        <v>31.12.2023</v>
      </c>
      <c r="C634" s="90" t="s">
        <v>76</v>
      </c>
      <c r="D634" s="91">
        <f>ROUND(((D635+D636+D638+D637)/1000),5)</f>
        <v>4.8480400000000001</v>
      </c>
      <c r="E634" s="91">
        <f>ROUND(((E635+E636+E638+E637)/1000),5)</f>
        <v>4.7964399999999996</v>
      </c>
      <c r="F634" s="91">
        <f>ROUND(((F635+F636+F638+F637)/1000),5)</f>
        <v>4.7320099999999998</v>
      </c>
      <c r="G634" s="91">
        <f t="shared" ref="G634:AA634" si="369">ROUND(((G635+G636+G638+G637)/1000),5)</f>
        <v>4.6483999999999996</v>
      </c>
      <c r="H634" s="91">
        <f t="shared" si="369"/>
        <v>4.6888500000000004</v>
      </c>
      <c r="I634" s="91">
        <f t="shared" si="369"/>
        <v>4.7179200000000003</v>
      </c>
      <c r="J634" s="91">
        <f t="shared" si="369"/>
        <v>4.7163599999999999</v>
      </c>
      <c r="K634" s="91">
        <f t="shared" si="369"/>
        <v>4.8038299999999996</v>
      </c>
      <c r="L634" s="91">
        <f t="shared" si="369"/>
        <v>4.9370000000000003</v>
      </c>
      <c r="M634" s="91">
        <f t="shared" si="369"/>
        <v>5.1174999999999997</v>
      </c>
      <c r="N634" s="91">
        <f t="shared" si="369"/>
        <v>5.1857800000000003</v>
      </c>
      <c r="O634" s="91">
        <f t="shared" si="369"/>
        <v>5.2106300000000001</v>
      </c>
      <c r="P634" s="91">
        <f t="shared" si="369"/>
        <v>5.2102599999999999</v>
      </c>
      <c r="Q634" s="91">
        <f t="shared" si="369"/>
        <v>5.2113800000000001</v>
      </c>
      <c r="R634" s="91">
        <f t="shared" si="369"/>
        <v>5.1923700000000004</v>
      </c>
      <c r="S634" s="91">
        <f t="shared" si="369"/>
        <v>5.1865600000000001</v>
      </c>
      <c r="T634" s="91">
        <f t="shared" si="369"/>
        <v>5.2339900000000004</v>
      </c>
      <c r="U634" s="91">
        <f t="shared" si="369"/>
        <v>5.3055700000000003</v>
      </c>
      <c r="V634" s="91">
        <f t="shared" si="369"/>
        <v>5.2663700000000002</v>
      </c>
      <c r="W634" s="91">
        <f t="shared" si="369"/>
        <v>5.2435</v>
      </c>
      <c r="X634" s="91">
        <f t="shared" si="369"/>
        <v>5.23841</v>
      </c>
      <c r="Y634" s="91">
        <f t="shared" si="369"/>
        <v>5.1759300000000001</v>
      </c>
      <c r="Z634" s="91">
        <f t="shared" si="369"/>
        <v>4.9596600000000004</v>
      </c>
      <c r="AA634" s="91">
        <f t="shared" si="369"/>
        <v>4.8668500000000003</v>
      </c>
    </row>
    <row r="635" spans="1:27" ht="12.75" customHeight="1" outlineLevel="1" x14ac:dyDescent="0.2">
      <c r="A635" s="99" t="s">
        <v>857</v>
      </c>
      <c r="B635" s="63" t="s">
        <v>238</v>
      </c>
      <c r="C635" s="43" t="s">
        <v>79</v>
      </c>
      <c r="D635" s="44">
        <v>1174.69</v>
      </c>
      <c r="E635" s="44">
        <v>1123.0899999999999</v>
      </c>
      <c r="F635" s="44">
        <v>1058.6600000000001</v>
      </c>
      <c r="G635" s="44">
        <v>975.05</v>
      </c>
      <c r="H635" s="44">
        <v>1015.5</v>
      </c>
      <c r="I635" s="44">
        <v>1044.57</v>
      </c>
      <c r="J635" s="44">
        <v>1043.01</v>
      </c>
      <c r="K635" s="44">
        <v>1130.48</v>
      </c>
      <c r="L635" s="44">
        <v>1263.6500000000001</v>
      </c>
      <c r="M635" s="44">
        <v>1444.15</v>
      </c>
      <c r="N635" s="44">
        <v>1512.43</v>
      </c>
      <c r="O635" s="44">
        <v>1537.28</v>
      </c>
      <c r="P635" s="44">
        <v>1536.91</v>
      </c>
      <c r="Q635" s="44">
        <v>1538.03</v>
      </c>
      <c r="R635" s="44">
        <v>1519.02</v>
      </c>
      <c r="S635" s="44">
        <v>1513.21</v>
      </c>
      <c r="T635" s="44">
        <v>1560.64</v>
      </c>
      <c r="U635" s="44">
        <v>1632.22</v>
      </c>
      <c r="V635" s="44">
        <v>1593.02</v>
      </c>
      <c r="W635" s="44">
        <v>1570.15</v>
      </c>
      <c r="X635" s="44">
        <v>1565.06</v>
      </c>
      <c r="Y635" s="44">
        <v>1502.58</v>
      </c>
      <c r="Z635" s="44">
        <v>1286.31</v>
      </c>
      <c r="AA635" s="44">
        <v>1193.5</v>
      </c>
    </row>
    <row r="636" spans="1:27" ht="12.75" customHeight="1" outlineLevel="1" x14ac:dyDescent="0.2">
      <c r="A636" s="99" t="s">
        <v>858</v>
      </c>
      <c r="B636" s="63" t="s">
        <v>90</v>
      </c>
      <c r="C636" s="43" t="s">
        <v>79</v>
      </c>
      <c r="D636" s="44">
        <f>$D$486</f>
        <v>3559.77</v>
      </c>
      <c r="E636" s="44">
        <f t="shared" ref="E636:AA636" si="370">$D$486</f>
        <v>3559.77</v>
      </c>
      <c r="F636" s="44">
        <f t="shared" si="370"/>
        <v>3559.77</v>
      </c>
      <c r="G636" s="44">
        <f t="shared" si="370"/>
        <v>3559.77</v>
      </c>
      <c r="H636" s="44">
        <f t="shared" si="370"/>
        <v>3559.77</v>
      </c>
      <c r="I636" s="44">
        <f t="shared" si="370"/>
        <v>3559.77</v>
      </c>
      <c r="J636" s="44">
        <f t="shared" si="370"/>
        <v>3559.77</v>
      </c>
      <c r="K636" s="44">
        <f t="shared" si="370"/>
        <v>3559.77</v>
      </c>
      <c r="L636" s="44">
        <f t="shared" si="370"/>
        <v>3559.77</v>
      </c>
      <c r="M636" s="44">
        <f t="shared" si="370"/>
        <v>3559.77</v>
      </c>
      <c r="N636" s="44">
        <f t="shared" si="370"/>
        <v>3559.77</v>
      </c>
      <c r="O636" s="44">
        <f t="shared" si="370"/>
        <v>3559.77</v>
      </c>
      <c r="P636" s="44">
        <f t="shared" si="370"/>
        <v>3559.77</v>
      </c>
      <c r="Q636" s="44">
        <f t="shared" si="370"/>
        <v>3559.77</v>
      </c>
      <c r="R636" s="44">
        <f t="shared" si="370"/>
        <v>3559.77</v>
      </c>
      <c r="S636" s="44">
        <f t="shared" si="370"/>
        <v>3559.77</v>
      </c>
      <c r="T636" s="44">
        <f t="shared" si="370"/>
        <v>3559.77</v>
      </c>
      <c r="U636" s="44">
        <f t="shared" si="370"/>
        <v>3559.77</v>
      </c>
      <c r="V636" s="44">
        <f t="shared" si="370"/>
        <v>3559.77</v>
      </c>
      <c r="W636" s="44">
        <f t="shared" si="370"/>
        <v>3559.77</v>
      </c>
      <c r="X636" s="44">
        <f t="shared" si="370"/>
        <v>3559.77</v>
      </c>
      <c r="Y636" s="44">
        <f t="shared" si="370"/>
        <v>3559.77</v>
      </c>
      <c r="Z636" s="44">
        <f t="shared" si="370"/>
        <v>3559.77</v>
      </c>
      <c r="AA636" s="44">
        <f t="shared" si="370"/>
        <v>3559.77</v>
      </c>
    </row>
    <row r="637" spans="1:27" ht="12.75" customHeight="1" outlineLevel="1" x14ac:dyDescent="0.2">
      <c r="A637" s="99" t="s">
        <v>859</v>
      </c>
      <c r="B637" s="63" t="s">
        <v>83</v>
      </c>
      <c r="C637" s="43" t="s">
        <v>79</v>
      </c>
      <c r="D637" s="44">
        <v>3.35</v>
      </c>
      <c r="E637" s="44">
        <v>3.35</v>
      </c>
      <c r="F637" s="44">
        <v>3.35</v>
      </c>
      <c r="G637" s="44">
        <v>3.35</v>
      </c>
      <c r="H637" s="44">
        <v>3.35</v>
      </c>
      <c r="I637" s="44">
        <v>3.35</v>
      </c>
      <c r="J637" s="44">
        <v>3.35</v>
      </c>
      <c r="K637" s="44">
        <v>3.35</v>
      </c>
      <c r="L637" s="44">
        <v>3.35</v>
      </c>
      <c r="M637" s="44">
        <v>3.35</v>
      </c>
      <c r="N637" s="44">
        <v>3.35</v>
      </c>
      <c r="O637" s="44">
        <v>3.35</v>
      </c>
      <c r="P637" s="44">
        <v>3.35</v>
      </c>
      <c r="Q637" s="44">
        <v>3.35</v>
      </c>
      <c r="R637" s="44">
        <v>3.35</v>
      </c>
      <c r="S637" s="44">
        <v>3.35</v>
      </c>
      <c r="T637" s="44">
        <v>3.35</v>
      </c>
      <c r="U637" s="44">
        <v>3.35</v>
      </c>
      <c r="V637" s="44">
        <v>3.35</v>
      </c>
      <c r="W637" s="44">
        <v>3.35</v>
      </c>
      <c r="X637" s="44">
        <v>3.35</v>
      </c>
      <c r="Y637" s="44">
        <v>3.35</v>
      </c>
      <c r="Z637" s="44">
        <v>3.35</v>
      </c>
      <c r="AA637" s="44">
        <v>3.35</v>
      </c>
    </row>
    <row r="638" spans="1:27" ht="12.75" customHeight="1" outlineLevel="1" x14ac:dyDescent="0.2">
      <c r="A638" s="99" t="s">
        <v>860</v>
      </c>
      <c r="B638" s="63" t="s">
        <v>81</v>
      </c>
      <c r="C638" s="43" t="s">
        <v>79</v>
      </c>
      <c r="D638" s="44">
        <f>$D$11</f>
        <v>110.23</v>
      </c>
      <c r="E638" s="44">
        <f t="shared" ref="E638:AA638" si="371">$D$11</f>
        <v>110.23</v>
      </c>
      <c r="F638" s="44">
        <f t="shared" si="371"/>
        <v>110.23</v>
      </c>
      <c r="G638" s="44">
        <f t="shared" si="371"/>
        <v>110.23</v>
      </c>
      <c r="H638" s="44">
        <f t="shared" si="371"/>
        <v>110.23</v>
      </c>
      <c r="I638" s="44">
        <f t="shared" si="371"/>
        <v>110.23</v>
      </c>
      <c r="J638" s="44">
        <f t="shared" si="371"/>
        <v>110.23</v>
      </c>
      <c r="K638" s="44">
        <f t="shared" si="371"/>
        <v>110.23</v>
      </c>
      <c r="L638" s="44">
        <f t="shared" si="371"/>
        <v>110.23</v>
      </c>
      <c r="M638" s="44">
        <f t="shared" si="371"/>
        <v>110.23</v>
      </c>
      <c r="N638" s="44">
        <f t="shared" si="371"/>
        <v>110.23</v>
      </c>
      <c r="O638" s="44">
        <f t="shared" si="371"/>
        <v>110.23</v>
      </c>
      <c r="P638" s="44">
        <f t="shared" si="371"/>
        <v>110.23</v>
      </c>
      <c r="Q638" s="44">
        <f t="shared" si="371"/>
        <v>110.23</v>
      </c>
      <c r="R638" s="44">
        <f t="shared" si="371"/>
        <v>110.23</v>
      </c>
      <c r="S638" s="44">
        <f t="shared" si="371"/>
        <v>110.23</v>
      </c>
      <c r="T638" s="44">
        <f t="shared" si="371"/>
        <v>110.23</v>
      </c>
      <c r="U638" s="44">
        <f t="shared" si="371"/>
        <v>110.23</v>
      </c>
      <c r="V638" s="44">
        <f t="shared" si="371"/>
        <v>110.23</v>
      </c>
      <c r="W638" s="44">
        <f t="shared" si="371"/>
        <v>110.23</v>
      </c>
      <c r="X638" s="44">
        <f t="shared" si="371"/>
        <v>110.23</v>
      </c>
      <c r="Y638" s="44">
        <f t="shared" si="371"/>
        <v>110.23</v>
      </c>
      <c r="Z638" s="44">
        <f t="shared" si="371"/>
        <v>110.23</v>
      </c>
      <c r="AA638" s="44">
        <f t="shared" si="371"/>
        <v>110.23</v>
      </c>
    </row>
    <row r="639" spans="1:27" x14ac:dyDescent="0.2">
      <c r="B639" s="101" t="s">
        <v>392</v>
      </c>
    </row>
    <row r="640" spans="1:27" x14ac:dyDescent="0.2">
      <c r="B640" s="101" t="s">
        <v>392</v>
      </c>
    </row>
    <row r="641" spans="1:27" x14ac:dyDescent="0.2">
      <c r="A641" s="175" t="s">
        <v>861</v>
      </c>
      <c r="B641" s="176"/>
      <c r="C641" s="176"/>
      <c r="D641" s="176"/>
      <c r="E641" s="176"/>
      <c r="F641" s="176"/>
      <c r="G641" s="176"/>
      <c r="H641" s="176"/>
      <c r="I641" s="176"/>
      <c r="J641" s="176"/>
      <c r="K641" s="176"/>
      <c r="L641" s="176"/>
      <c r="M641" s="176"/>
      <c r="N641" s="176"/>
      <c r="O641" s="176"/>
      <c r="P641" s="176"/>
      <c r="Q641" s="176"/>
      <c r="R641" s="176"/>
      <c r="S641" s="176"/>
      <c r="T641" s="176"/>
      <c r="U641" s="176"/>
      <c r="V641" s="176"/>
      <c r="W641" s="176"/>
      <c r="X641" s="176"/>
      <c r="Y641" s="176"/>
      <c r="Z641" s="176"/>
      <c r="AA641" s="177"/>
    </row>
    <row r="642" spans="1:27" ht="15" customHeight="1" x14ac:dyDescent="0.2">
      <c r="A642" s="178" t="s">
        <v>862</v>
      </c>
      <c r="B642" s="180" t="s">
        <v>863</v>
      </c>
      <c r="C642" s="182" t="s">
        <v>864</v>
      </c>
      <c r="D642" s="27" t="s">
        <v>69</v>
      </c>
      <c r="E642" s="27" t="s">
        <v>70</v>
      </c>
      <c r="F642" s="27" t="s">
        <v>865</v>
      </c>
      <c r="G642" s="27" t="s">
        <v>866</v>
      </c>
      <c r="H642" s="104"/>
      <c r="I642" s="104"/>
      <c r="J642" s="104"/>
      <c r="K642" s="104"/>
      <c r="L642" s="104"/>
      <c r="M642" s="104"/>
      <c r="N642" s="104"/>
      <c r="O642" s="104"/>
      <c r="P642" s="104"/>
      <c r="Q642" s="104"/>
      <c r="R642" s="104"/>
      <c r="S642" s="104"/>
      <c r="T642" s="104"/>
      <c r="U642" s="104"/>
      <c r="V642" s="104"/>
      <c r="W642" s="104"/>
      <c r="X642" s="104"/>
      <c r="Y642" s="104"/>
      <c r="Z642" s="104"/>
      <c r="AA642" s="104"/>
    </row>
    <row r="643" spans="1:27" x14ac:dyDescent="0.2">
      <c r="A643" s="179"/>
      <c r="B643" s="181"/>
      <c r="C643" s="183"/>
      <c r="D643" s="105">
        <f>D644</f>
        <v>781794.76</v>
      </c>
      <c r="E643" s="105">
        <f t="shared" ref="E643:G643" si="372">E644</f>
        <v>781794.76</v>
      </c>
      <c r="F643" s="105">
        <f t="shared" si="372"/>
        <v>781794.76</v>
      </c>
      <c r="G643" s="105">
        <f t="shared" si="372"/>
        <v>781794.76</v>
      </c>
    </row>
    <row r="644" spans="1:27" ht="12.75" customHeight="1" outlineLevel="1" x14ac:dyDescent="0.2">
      <c r="A644" s="106" t="s">
        <v>867</v>
      </c>
      <c r="B644" s="107" t="s">
        <v>868</v>
      </c>
      <c r="C644" s="108" t="s">
        <v>864</v>
      </c>
      <c r="D644" s="44">
        <v>781794.76</v>
      </c>
      <c r="E644" s="44">
        <f>$D644</f>
        <v>781794.76</v>
      </c>
      <c r="F644" s="44">
        <f>$D644</f>
        <v>781794.76</v>
      </c>
      <c r="G644" s="44">
        <f>$D644</f>
        <v>781794.76</v>
      </c>
    </row>
    <row r="647" spans="1:27" ht="12.75" customHeight="1" x14ac:dyDescent="0.25">
      <c r="A647" s="184" t="s">
        <v>84</v>
      </c>
      <c r="B647" s="184"/>
      <c r="C647"/>
      <c r="D647"/>
      <c r="E647"/>
      <c r="F647"/>
      <c r="G647"/>
      <c r="H647"/>
      <c r="I647"/>
      <c r="J647"/>
      <c r="K647"/>
      <c r="L647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</row>
    <row r="648" spans="1:27" ht="12.75" customHeight="1" x14ac:dyDescent="0.25">
      <c r="A648" s="185" t="s">
        <v>3163</v>
      </c>
      <c r="B648" s="185"/>
      <c r="C648" s="185"/>
      <c r="D648" s="185"/>
      <c r="E648" s="185"/>
      <c r="F648" s="185"/>
      <c r="G648" s="185"/>
      <c r="H648" s="185"/>
      <c r="I648" s="185"/>
      <c r="J648" s="185"/>
      <c r="K648" s="185"/>
      <c r="L648" s="185"/>
      <c r="M648" s="185"/>
      <c r="N648" s="185"/>
      <c r="O648" s="185"/>
      <c r="P648"/>
      <c r="Q648"/>
      <c r="R648"/>
      <c r="S648"/>
      <c r="T648"/>
      <c r="U648"/>
      <c r="V648"/>
      <c r="W648"/>
      <c r="X648"/>
      <c r="Y648"/>
      <c r="Z648"/>
      <c r="AA648"/>
    </row>
    <row r="650" spans="1:27" x14ac:dyDescent="0.2">
      <c r="A650" s="54"/>
      <c r="B650" s="55"/>
    </row>
    <row r="651" spans="1:27" x14ac:dyDescent="0.2">
      <c r="A651" s="54"/>
      <c r="B651" s="56"/>
    </row>
    <row r="662" spans="2:2" hidden="1" x14ac:dyDescent="0.2">
      <c r="B662" s="109" t="s">
        <v>3164</v>
      </c>
    </row>
    <row r="663" spans="2:2" hidden="1" x14ac:dyDescent="0.2">
      <c r="B663" s="110" t="s">
        <v>3165</v>
      </c>
    </row>
  </sheetData>
  <autoFilter ref="B6:C584" xr:uid="{00000000-0001-0000-0800-000000000000}"/>
  <mergeCells count="12">
    <mergeCell ref="A648:O648"/>
    <mergeCell ref="A1:AA3"/>
    <mergeCell ref="A4:AA4"/>
    <mergeCell ref="A5:AA5"/>
    <mergeCell ref="A164:AA164"/>
    <mergeCell ref="A323:AA323"/>
    <mergeCell ref="A482:AA482"/>
    <mergeCell ref="A641:AA641"/>
    <mergeCell ref="A642:A643"/>
    <mergeCell ref="B642:B643"/>
    <mergeCell ref="C642:C643"/>
    <mergeCell ref="A647:B647"/>
  </mergeCells>
  <pageMargins left="0.25" right="0.25" top="0.75" bottom="0.75" header="0.3" footer="0.3"/>
  <pageSetup paperSize="9" scale="41" fitToHeight="0" orientation="landscape" r:id="rId1"/>
  <colBreaks count="1" manualBreakCount="1">
    <brk id="12" max="647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18</vt:i4>
      </vt:variant>
      <vt:variant>
        <vt:lpstr>Именованные диапазоны</vt:lpstr>
      </vt:variant>
      <vt:variant>
        <vt:i4>18</vt:i4>
      </vt:variant>
    </vt:vector>
  </HeadingPairs>
  <TitlesOfParts>
    <vt:vector size="36" baseType="lpstr">
      <vt:lpstr>C1</vt:lpstr>
      <vt:lpstr>П</vt:lpstr>
      <vt:lpstr>1</vt:lpstr>
      <vt:lpstr>1 РРЭ</vt:lpstr>
      <vt:lpstr>2</vt:lpstr>
      <vt:lpstr>3.1.</vt:lpstr>
      <vt:lpstr>3.2.</vt:lpstr>
      <vt:lpstr>3.2. РРЭ</vt:lpstr>
      <vt:lpstr>3.3.</vt:lpstr>
      <vt:lpstr>4.1.</vt:lpstr>
      <vt:lpstr>4.2.</vt:lpstr>
      <vt:lpstr>4.3.</vt:lpstr>
      <vt:lpstr>5.1.</vt:lpstr>
      <vt:lpstr>5.2.</vt:lpstr>
      <vt:lpstr>5.3.</vt:lpstr>
      <vt:lpstr>6.1.</vt:lpstr>
      <vt:lpstr>6.2.</vt:lpstr>
      <vt:lpstr>6.3.</vt:lpstr>
      <vt:lpstr>'1'!Область_печати</vt:lpstr>
      <vt:lpstr>'1 РРЭ'!Область_печати</vt:lpstr>
      <vt:lpstr>'2'!Область_печати</vt:lpstr>
      <vt:lpstr>'3.1.'!Область_печати</vt:lpstr>
      <vt:lpstr>'3.2.'!Область_печати</vt:lpstr>
      <vt:lpstr>'3.2. РРЭ'!Область_печати</vt:lpstr>
      <vt:lpstr>'3.3.'!Область_печати</vt:lpstr>
      <vt:lpstr>'4.1.'!Область_печати</vt:lpstr>
      <vt:lpstr>'4.2.'!Область_печати</vt:lpstr>
      <vt:lpstr>'4.3.'!Область_печати</vt:lpstr>
      <vt:lpstr>'5.1.'!Область_печати</vt:lpstr>
      <vt:lpstr>'5.2.'!Область_печати</vt:lpstr>
      <vt:lpstr>'5.3.'!Область_печати</vt:lpstr>
      <vt:lpstr>'6.1.'!Область_печати</vt:lpstr>
      <vt:lpstr>'6.2.'!Область_печати</vt:lpstr>
      <vt:lpstr>'6.3.'!Область_печати</vt:lpstr>
      <vt:lpstr>'C1'!Область_печати</vt:lpstr>
      <vt:lpstr>П!Область_печати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Кассина Екатерина Александровна</dc:creator>
  <cp:lastModifiedBy>Кассина Екатерина Александровна</cp:lastModifiedBy>
  <dcterms:created xsi:type="dcterms:W3CDTF">2024-01-12T09:08:16Z</dcterms:created>
  <dcterms:modified xsi:type="dcterms:W3CDTF">2024-01-16T06:48:54Z</dcterms:modified>
</cp:coreProperties>
</file>